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92.168.1.122\b100 生技事業部\B100\Group_Greenkey\~~~~~後勤\1-2  【後勤行政】-行政\05 Shopline官網RPA匯入資料\"/>
    </mc:Choice>
  </mc:AlternateContent>
  <bookViews>
    <workbookView xWindow="0" yWindow="0" windowWidth="28800" windowHeight="12150" activeTab="2"/>
  </bookViews>
  <sheets>
    <sheet name="公式" sheetId="1" r:id="rId1"/>
    <sheet name="官網匯出" sheetId="2" r:id="rId2"/>
    <sheet name="團名" sheetId="3" r:id="rId3"/>
    <sheet name="官網轉換" sheetId="4" r:id="rId4"/>
    <sheet name="來源連結斷鏈" sheetId="5" r:id="rId5"/>
    <sheet name="統計" sheetId="6" r:id="rId6"/>
  </sheets>
  <definedNames>
    <definedName name="_xlnm._FilterDatabase" localSheetId="1" hidden="1">官網匯出!$K$1:$K$551</definedName>
    <definedName name="_xlnm._FilterDatabase" localSheetId="3" hidden="1">官網轉換!$A$1:$AX$3500</definedName>
  </definedNames>
  <calcPr calcId="162913"/>
  <pivotCaches>
    <pivotCache cacheId="1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0" i="4" l="1"/>
  <c r="C2" i="4" l="1"/>
  <c r="C33" i="4"/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2" i="4"/>
  <c r="C3" i="4" l="1"/>
  <c r="G3" i="4"/>
  <c r="B3" i="4" s="1"/>
  <c r="H3" i="4"/>
  <c r="I3" i="4"/>
  <c r="J3" i="4"/>
  <c r="AS3" i="4" s="1"/>
  <c r="K3" i="4"/>
  <c r="L3" i="4"/>
  <c r="M3" i="4"/>
  <c r="N3" i="4"/>
  <c r="P3" i="4"/>
  <c r="Q3" i="4"/>
  <c r="R3" i="4"/>
  <c r="S3" i="4"/>
  <c r="T3" i="4"/>
  <c r="U3" i="4"/>
  <c r="V3" i="4"/>
  <c r="W3" i="4"/>
  <c r="X3" i="4"/>
  <c r="Y3" i="4"/>
  <c r="Z3" i="4"/>
  <c r="AB3" i="4"/>
  <c r="AJ3" i="4"/>
  <c r="AK3" i="4"/>
  <c r="AM3" i="4"/>
  <c r="AL3" i="4" s="1"/>
  <c r="AN3" i="4"/>
  <c r="AO3" i="4" s="1"/>
  <c r="AP3" i="4" s="1"/>
  <c r="AV3" i="4"/>
  <c r="AW3" i="4"/>
  <c r="C4" i="4"/>
  <c r="G4" i="4"/>
  <c r="B4" i="4" s="1"/>
  <c r="H4" i="4"/>
  <c r="I4" i="4"/>
  <c r="J4" i="4"/>
  <c r="K4" i="4"/>
  <c r="L4" i="4"/>
  <c r="M4" i="4"/>
  <c r="N4" i="4"/>
  <c r="P4" i="4"/>
  <c r="Q4" i="4"/>
  <c r="R4" i="4"/>
  <c r="S4" i="4"/>
  <c r="T4" i="4"/>
  <c r="U4" i="4"/>
  <c r="X4" i="4"/>
  <c r="Y4" i="4"/>
  <c r="AM4" i="4"/>
  <c r="C5" i="4"/>
  <c r="G5" i="4"/>
  <c r="B5" i="4" s="1"/>
  <c r="H5" i="4"/>
  <c r="I5" i="4"/>
  <c r="J5" i="4"/>
  <c r="K5" i="4"/>
  <c r="L5" i="4"/>
  <c r="M5" i="4"/>
  <c r="N5" i="4"/>
  <c r="P5" i="4"/>
  <c r="Q5" i="4"/>
  <c r="R5" i="4"/>
  <c r="S5" i="4"/>
  <c r="T5" i="4"/>
  <c r="U5" i="4"/>
  <c r="X5" i="4"/>
  <c r="Y5" i="4"/>
  <c r="AM5" i="4"/>
  <c r="AL5" i="4" s="1"/>
  <c r="C6" i="4"/>
  <c r="G6" i="4"/>
  <c r="B6" i="4" s="1"/>
  <c r="H6" i="4"/>
  <c r="I6" i="4"/>
  <c r="J6" i="4"/>
  <c r="K6" i="4"/>
  <c r="L6" i="4"/>
  <c r="M6" i="4"/>
  <c r="N6" i="4"/>
  <c r="P6" i="4"/>
  <c r="Q6" i="4"/>
  <c r="R6" i="4"/>
  <c r="S6" i="4"/>
  <c r="T6" i="4"/>
  <c r="U6" i="4"/>
  <c r="X6" i="4"/>
  <c r="Y6" i="4"/>
  <c r="AM6" i="4"/>
  <c r="AL6" i="4" s="1"/>
  <c r="C7" i="4"/>
  <c r="G7" i="4"/>
  <c r="B7" i="4" s="1"/>
  <c r="H7" i="4"/>
  <c r="I7" i="4"/>
  <c r="J7" i="4"/>
  <c r="K7" i="4"/>
  <c r="L7" i="4"/>
  <c r="M7" i="4"/>
  <c r="N7" i="4"/>
  <c r="P7" i="4"/>
  <c r="Q7" i="4"/>
  <c r="R7" i="4"/>
  <c r="S7" i="4"/>
  <c r="T7" i="4"/>
  <c r="U7" i="4"/>
  <c r="X7" i="4"/>
  <c r="Y7" i="4"/>
  <c r="AM7" i="4"/>
  <c r="AL7" i="4" s="1"/>
  <c r="C8" i="4"/>
  <c r="G8" i="4"/>
  <c r="B8" i="4" s="1"/>
  <c r="H8" i="4"/>
  <c r="I8" i="4"/>
  <c r="J8" i="4"/>
  <c r="K8" i="4"/>
  <c r="L8" i="4"/>
  <c r="M8" i="4"/>
  <c r="N8" i="4"/>
  <c r="P8" i="4"/>
  <c r="Q8" i="4"/>
  <c r="R8" i="4"/>
  <c r="S8" i="4"/>
  <c r="T8" i="4"/>
  <c r="U8" i="4"/>
  <c r="X8" i="4"/>
  <c r="Y8" i="4"/>
  <c r="AM8" i="4"/>
  <c r="C9" i="4"/>
  <c r="G9" i="4"/>
  <c r="B9" i="4" s="1"/>
  <c r="H9" i="4"/>
  <c r="I9" i="4"/>
  <c r="J9" i="4"/>
  <c r="K9" i="4"/>
  <c r="L9" i="4"/>
  <c r="M9" i="4"/>
  <c r="N9" i="4"/>
  <c r="P9" i="4"/>
  <c r="Q9" i="4"/>
  <c r="R9" i="4"/>
  <c r="S9" i="4"/>
  <c r="T9" i="4"/>
  <c r="U9" i="4"/>
  <c r="X9" i="4"/>
  <c r="Y9" i="4"/>
  <c r="AM9" i="4"/>
  <c r="AL9" i="4" s="1"/>
  <c r="C10" i="4"/>
  <c r="G10" i="4"/>
  <c r="B10" i="4" s="1"/>
  <c r="H10" i="4"/>
  <c r="I10" i="4"/>
  <c r="J10" i="4"/>
  <c r="K10" i="4"/>
  <c r="L10" i="4"/>
  <c r="M10" i="4"/>
  <c r="N10" i="4"/>
  <c r="P10" i="4"/>
  <c r="Q10" i="4"/>
  <c r="R10" i="4"/>
  <c r="S10" i="4"/>
  <c r="T10" i="4"/>
  <c r="U10" i="4"/>
  <c r="X10" i="4"/>
  <c r="Y10" i="4"/>
  <c r="AM10" i="4"/>
  <c r="AL10" i="4" s="1"/>
  <c r="C11" i="4"/>
  <c r="G11" i="4"/>
  <c r="B11" i="4" s="1"/>
  <c r="H11" i="4"/>
  <c r="I11" i="4"/>
  <c r="J11" i="4"/>
  <c r="K11" i="4"/>
  <c r="L11" i="4"/>
  <c r="M11" i="4"/>
  <c r="N11" i="4"/>
  <c r="P11" i="4"/>
  <c r="Q11" i="4"/>
  <c r="R11" i="4"/>
  <c r="S11" i="4"/>
  <c r="T11" i="4"/>
  <c r="U11" i="4"/>
  <c r="X11" i="4"/>
  <c r="Y11" i="4"/>
  <c r="AM11" i="4"/>
  <c r="AL11" i="4" s="1"/>
  <c r="C12" i="4"/>
  <c r="G12" i="4"/>
  <c r="B12" i="4" s="1"/>
  <c r="H12" i="4"/>
  <c r="I12" i="4"/>
  <c r="J12" i="4"/>
  <c r="K12" i="4"/>
  <c r="L12" i="4"/>
  <c r="M12" i="4"/>
  <c r="N12" i="4"/>
  <c r="P12" i="4"/>
  <c r="Q12" i="4"/>
  <c r="R12" i="4"/>
  <c r="S12" i="4"/>
  <c r="T12" i="4"/>
  <c r="U12" i="4"/>
  <c r="X12" i="4"/>
  <c r="Y12" i="4"/>
  <c r="AM12" i="4"/>
  <c r="AL12" i="4" s="1"/>
  <c r="C13" i="4"/>
  <c r="G13" i="4"/>
  <c r="B13" i="4" s="1"/>
  <c r="H13" i="4"/>
  <c r="I13" i="4"/>
  <c r="J13" i="4"/>
  <c r="K13" i="4"/>
  <c r="L13" i="4"/>
  <c r="M13" i="4"/>
  <c r="N13" i="4"/>
  <c r="P13" i="4"/>
  <c r="Q13" i="4"/>
  <c r="R13" i="4"/>
  <c r="S13" i="4"/>
  <c r="T13" i="4"/>
  <c r="U13" i="4"/>
  <c r="X13" i="4"/>
  <c r="Y13" i="4"/>
  <c r="AM13" i="4"/>
  <c r="AL13" i="4" s="1"/>
  <c r="C14" i="4"/>
  <c r="G14" i="4"/>
  <c r="B14" i="4" s="1"/>
  <c r="H14" i="4"/>
  <c r="I14" i="4"/>
  <c r="J14" i="4"/>
  <c r="K14" i="4"/>
  <c r="L14" i="4"/>
  <c r="M14" i="4"/>
  <c r="N14" i="4"/>
  <c r="P14" i="4"/>
  <c r="Q14" i="4"/>
  <c r="R14" i="4"/>
  <c r="S14" i="4"/>
  <c r="T14" i="4"/>
  <c r="U14" i="4"/>
  <c r="X14" i="4"/>
  <c r="Y14" i="4"/>
  <c r="AM14" i="4"/>
  <c r="AL14" i="4" s="1"/>
  <c r="C15" i="4"/>
  <c r="G15" i="4"/>
  <c r="B15" i="4" s="1"/>
  <c r="H15" i="4"/>
  <c r="I15" i="4"/>
  <c r="J15" i="4"/>
  <c r="K15" i="4"/>
  <c r="L15" i="4"/>
  <c r="M15" i="4"/>
  <c r="N15" i="4"/>
  <c r="P15" i="4"/>
  <c r="Q15" i="4"/>
  <c r="R15" i="4"/>
  <c r="S15" i="4"/>
  <c r="T15" i="4"/>
  <c r="U15" i="4"/>
  <c r="X15" i="4"/>
  <c r="Y15" i="4"/>
  <c r="AM15" i="4"/>
  <c r="AL15" i="4" s="1"/>
  <c r="C16" i="4"/>
  <c r="G16" i="4"/>
  <c r="B16" i="4" s="1"/>
  <c r="H16" i="4"/>
  <c r="I16" i="4"/>
  <c r="J16" i="4"/>
  <c r="K16" i="4"/>
  <c r="L16" i="4"/>
  <c r="M16" i="4"/>
  <c r="N16" i="4"/>
  <c r="P16" i="4"/>
  <c r="Q16" i="4"/>
  <c r="R16" i="4"/>
  <c r="S16" i="4"/>
  <c r="T16" i="4"/>
  <c r="U16" i="4"/>
  <c r="X16" i="4"/>
  <c r="Y16" i="4"/>
  <c r="AM16" i="4"/>
  <c r="C17" i="4"/>
  <c r="G17" i="4"/>
  <c r="B17" i="4" s="1"/>
  <c r="H17" i="4"/>
  <c r="I17" i="4"/>
  <c r="J17" i="4"/>
  <c r="K17" i="4"/>
  <c r="L17" i="4"/>
  <c r="M17" i="4"/>
  <c r="N17" i="4"/>
  <c r="P17" i="4"/>
  <c r="Q17" i="4"/>
  <c r="R17" i="4"/>
  <c r="S17" i="4"/>
  <c r="T17" i="4"/>
  <c r="U17" i="4"/>
  <c r="X17" i="4"/>
  <c r="Y17" i="4"/>
  <c r="AM17" i="4"/>
  <c r="AL17" i="4" s="1"/>
  <c r="C18" i="4"/>
  <c r="G18" i="4"/>
  <c r="B18" i="4" s="1"/>
  <c r="H18" i="4"/>
  <c r="I18" i="4"/>
  <c r="J18" i="4"/>
  <c r="K18" i="4"/>
  <c r="L18" i="4"/>
  <c r="M18" i="4"/>
  <c r="N18" i="4"/>
  <c r="P18" i="4"/>
  <c r="Q18" i="4"/>
  <c r="R18" i="4"/>
  <c r="S18" i="4"/>
  <c r="T18" i="4"/>
  <c r="U18" i="4"/>
  <c r="X18" i="4"/>
  <c r="Y18" i="4"/>
  <c r="AM18" i="4"/>
  <c r="AL18" i="4" s="1"/>
  <c r="C19" i="4"/>
  <c r="G19" i="4"/>
  <c r="H19" i="4"/>
  <c r="I19" i="4"/>
  <c r="J19" i="4"/>
  <c r="K19" i="4"/>
  <c r="L19" i="4"/>
  <c r="M19" i="4"/>
  <c r="N19" i="4"/>
  <c r="P19" i="4"/>
  <c r="Q19" i="4"/>
  <c r="R19" i="4"/>
  <c r="S19" i="4"/>
  <c r="T19" i="4"/>
  <c r="U19" i="4"/>
  <c r="X19" i="4"/>
  <c r="Y19" i="4"/>
  <c r="AM19" i="4"/>
  <c r="AL19" i="4" s="1"/>
  <c r="C20" i="4"/>
  <c r="G20" i="4"/>
  <c r="V20" i="4" s="1"/>
  <c r="H20" i="4"/>
  <c r="I20" i="4"/>
  <c r="J20" i="4"/>
  <c r="K20" i="4"/>
  <c r="L20" i="4"/>
  <c r="M20" i="4"/>
  <c r="N20" i="4"/>
  <c r="P20" i="4"/>
  <c r="Q20" i="4"/>
  <c r="R20" i="4"/>
  <c r="S20" i="4"/>
  <c r="T20" i="4"/>
  <c r="U20" i="4"/>
  <c r="X20" i="4"/>
  <c r="Y20" i="4"/>
  <c r="AM20" i="4"/>
  <c r="AL20" i="4" s="1"/>
  <c r="C21" i="4"/>
  <c r="G21" i="4"/>
  <c r="B21" i="4" s="1"/>
  <c r="H21" i="4"/>
  <c r="I21" i="4"/>
  <c r="J21" i="4"/>
  <c r="K21" i="4"/>
  <c r="L21" i="4"/>
  <c r="M21" i="4"/>
  <c r="N21" i="4"/>
  <c r="P21" i="4"/>
  <c r="Q21" i="4"/>
  <c r="R21" i="4"/>
  <c r="S21" i="4"/>
  <c r="T21" i="4"/>
  <c r="U21" i="4"/>
  <c r="X21" i="4"/>
  <c r="Y21" i="4"/>
  <c r="AM21" i="4"/>
  <c r="AL21" i="4" s="1"/>
  <c r="C22" i="4"/>
  <c r="G22" i="4"/>
  <c r="B22" i="4" s="1"/>
  <c r="H22" i="4"/>
  <c r="I22" i="4"/>
  <c r="J22" i="4"/>
  <c r="K22" i="4"/>
  <c r="L22" i="4"/>
  <c r="M22" i="4"/>
  <c r="N22" i="4"/>
  <c r="P22" i="4"/>
  <c r="Q22" i="4"/>
  <c r="R22" i="4"/>
  <c r="S22" i="4"/>
  <c r="T22" i="4"/>
  <c r="U22" i="4"/>
  <c r="X22" i="4"/>
  <c r="Y22" i="4"/>
  <c r="AM22" i="4"/>
  <c r="C23" i="4"/>
  <c r="G23" i="4"/>
  <c r="B23" i="4" s="1"/>
  <c r="H23" i="4"/>
  <c r="I23" i="4"/>
  <c r="J23" i="4"/>
  <c r="K23" i="4"/>
  <c r="L23" i="4"/>
  <c r="M23" i="4"/>
  <c r="N23" i="4"/>
  <c r="P23" i="4"/>
  <c r="Q23" i="4"/>
  <c r="R23" i="4"/>
  <c r="S23" i="4"/>
  <c r="T23" i="4"/>
  <c r="U23" i="4"/>
  <c r="X23" i="4"/>
  <c r="Y23" i="4"/>
  <c r="AM23" i="4"/>
  <c r="AL23" i="4" s="1"/>
  <c r="C24" i="4"/>
  <c r="G24" i="4"/>
  <c r="B24" i="4" s="1"/>
  <c r="H24" i="4"/>
  <c r="I24" i="4"/>
  <c r="J24" i="4"/>
  <c r="K24" i="4"/>
  <c r="L24" i="4"/>
  <c r="M24" i="4"/>
  <c r="N24" i="4"/>
  <c r="P24" i="4"/>
  <c r="Q24" i="4"/>
  <c r="R24" i="4"/>
  <c r="S24" i="4"/>
  <c r="T24" i="4"/>
  <c r="U24" i="4"/>
  <c r="X24" i="4"/>
  <c r="Y24" i="4"/>
  <c r="AM24" i="4"/>
  <c r="C25" i="4"/>
  <c r="G25" i="4"/>
  <c r="H25" i="4"/>
  <c r="I25" i="4"/>
  <c r="J25" i="4"/>
  <c r="K25" i="4"/>
  <c r="L25" i="4"/>
  <c r="M25" i="4"/>
  <c r="N25" i="4"/>
  <c r="P25" i="4"/>
  <c r="Q25" i="4"/>
  <c r="R25" i="4"/>
  <c r="S25" i="4"/>
  <c r="T25" i="4"/>
  <c r="U25" i="4"/>
  <c r="X25" i="4"/>
  <c r="Y25" i="4"/>
  <c r="AM25" i="4"/>
  <c r="AL25" i="4" s="1"/>
  <c r="C26" i="4"/>
  <c r="G26" i="4"/>
  <c r="B26" i="4" s="1"/>
  <c r="H26" i="4"/>
  <c r="I26" i="4"/>
  <c r="J26" i="4"/>
  <c r="K26" i="4"/>
  <c r="L26" i="4"/>
  <c r="M26" i="4"/>
  <c r="N26" i="4"/>
  <c r="P26" i="4"/>
  <c r="Q26" i="4"/>
  <c r="R26" i="4"/>
  <c r="S26" i="4"/>
  <c r="T26" i="4"/>
  <c r="U26" i="4"/>
  <c r="X26" i="4"/>
  <c r="Y26" i="4"/>
  <c r="AM26" i="4"/>
  <c r="AL26" i="4" s="1"/>
  <c r="C27" i="4"/>
  <c r="G27" i="4"/>
  <c r="B27" i="4" s="1"/>
  <c r="H27" i="4"/>
  <c r="I27" i="4"/>
  <c r="J27" i="4"/>
  <c r="K27" i="4"/>
  <c r="L27" i="4"/>
  <c r="M27" i="4"/>
  <c r="N27" i="4"/>
  <c r="P27" i="4"/>
  <c r="Q27" i="4"/>
  <c r="R27" i="4"/>
  <c r="S27" i="4"/>
  <c r="T27" i="4"/>
  <c r="U27" i="4"/>
  <c r="X27" i="4"/>
  <c r="Y27" i="4"/>
  <c r="AM27" i="4"/>
  <c r="AL27" i="4" s="1"/>
  <c r="C28" i="4"/>
  <c r="G28" i="4"/>
  <c r="B28" i="4" s="1"/>
  <c r="H28" i="4"/>
  <c r="I28" i="4"/>
  <c r="J28" i="4"/>
  <c r="K28" i="4"/>
  <c r="L28" i="4"/>
  <c r="M28" i="4"/>
  <c r="N28" i="4"/>
  <c r="P28" i="4"/>
  <c r="Q28" i="4"/>
  <c r="R28" i="4"/>
  <c r="S28" i="4"/>
  <c r="T28" i="4"/>
  <c r="U28" i="4"/>
  <c r="X28" i="4"/>
  <c r="Y28" i="4"/>
  <c r="AM28" i="4"/>
  <c r="C29" i="4"/>
  <c r="G29" i="4"/>
  <c r="B29" i="4" s="1"/>
  <c r="H29" i="4"/>
  <c r="I29" i="4"/>
  <c r="J29" i="4"/>
  <c r="K29" i="4"/>
  <c r="L29" i="4"/>
  <c r="M29" i="4"/>
  <c r="N29" i="4"/>
  <c r="P29" i="4"/>
  <c r="Q29" i="4"/>
  <c r="R29" i="4"/>
  <c r="S29" i="4"/>
  <c r="T29" i="4"/>
  <c r="U29" i="4"/>
  <c r="X29" i="4"/>
  <c r="Y29" i="4"/>
  <c r="AM29" i="4"/>
  <c r="AL29" i="4" s="1"/>
  <c r="C30" i="4"/>
  <c r="G30" i="4"/>
  <c r="B30" i="4" s="1"/>
  <c r="H30" i="4"/>
  <c r="I30" i="4"/>
  <c r="J30" i="4"/>
  <c r="K30" i="4"/>
  <c r="L30" i="4"/>
  <c r="M30" i="4"/>
  <c r="N30" i="4"/>
  <c r="P30" i="4"/>
  <c r="Q30" i="4"/>
  <c r="R30" i="4"/>
  <c r="S30" i="4"/>
  <c r="T30" i="4"/>
  <c r="U30" i="4"/>
  <c r="X30" i="4"/>
  <c r="Y30" i="4"/>
  <c r="AM30" i="4"/>
  <c r="AL30" i="4" s="1"/>
  <c r="C31" i="4"/>
  <c r="G31" i="4"/>
  <c r="Z31" i="4" s="1"/>
  <c r="H31" i="4"/>
  <c r="I31" i="4"/>
  <c r="J31" i="4"/>
  <c r="K31" i="4"/>
  <c r="L31" i="4"/>
  <c r="M31" i="4"/>
  <c r="N31" i="4"/>
  <c r="P31" i="4"/>
  <c r="Q31" i="4"/>
  <c r="R31" i="4"/>
  <c r="S31" i="4"/>
  <c r="T31" i="4"/>
  <c r="U31" i="4"/>
  <c r="X31" i="4"/>
  <c r="Y31" i="4"/>
  <c r="AM31" i="4"/>
  <c r="C32" i="4"/>
  <c r="G32" i="4"/>
  <c r="B32" i="4" s="1"/>
  <c r="H32" i="4"/>
  <c r="I32" i="4"/>
  <c r="J32" i="4"/>
  <c r="K32" i="4"/>
  <c r="L32" i="4"/>
  <c r="M32" i="4"/>
  <c r="N32" i="4"/>
  <c r="P32" i="4"/>
  <c r="Q32" i="4"/>
  <c r="R32" i="4"/>
  <c r="S32" i="4"/>
  <c r="T32" i="4"/>
  <c r="U32" i="4"/>
  <c r="X32" i="4"/>
  <c r="Y32" i="4"/>
  <c r="AM32" i="4"/>
  <c r="G33" i="4"/>
  <c r="H33" i="4"/>
  <c r="I33" i="4"/>
  <c r="J33" i="4"/>
  <c r="K33" i="4"/>
  <c r="L33" i="4"/>
  <c r="M33" i="4"/>
  <c r="N33" i="4"/>
  <c r="P33" i="4"/>
  <c r="Q33" i="4"/>
  <c r="R33" i="4"/>
  <c r="S33" i="4"/>
  <c r="T33" i="4"/>
  <c r="U33" i="4"/>
  <c r="X33" i="4"/>
  <c r="Y33" i="4"/>
  <c r="AM33" i="4"/>
  <c r="AL33" i="4" s="1"/>
  <c r="C34" i="4"/>
  <c r="G34" i="4"/>
  <c r="B34" i="4" s="1"/>
  <c r="H34" i="4"/>
  <c r="I34" i="4"/>
  <c r="J34" i="4"/>
  <c r="K34" i="4"/>
  <c r="L34" i="4"/>
  <c r="M34" i="4"/>
  <c r="N34" i="4"/>
  <c r="P34" i="4"/>
  <c r="Q34" i="4"/>
  <c r="R34" i="4"/>
  <c r="S34" i="4"/>
  <c r="T34" i="4"/>
  <c r="U34" i="4"/>
  <c r="X34" i="4"/>
  <c r="Y34" i="4"/>
  <c r="AM34" i="4"/>
  <c r="C35" i="4"/>
  <c r="G35" i="4"/>
  <c r="B35" i="4" s="1"/>
  <c r="H35" i="4"/>
  <c r="I35" i="4"/>
  <c r="J35" i="4"/>
  <c r="K35" i="4"/>
  <c r="L35" i="4"/>
  <c r="M35" i="4"/>
  <c r="N35" i="4"/>
  <c r="P35" i="4"/>
  <c r="Q35" i="4"/>
  <c r="R35" i="4"/>
  <c r="S35" i="4"/>
  <c r="T35" i="4"/>
  <c r="U35" i="4"/>
  <c r="X35" i="4"/>
  <c r="Y35" i="4"/>
  <c r="AM35" i="4"/>
  <c r="AL35" i="4" s="1"/>
  <c r="C36" i="4"/>
  <c r="G36" i="4"/>
  <c r="B36" i="4" s="1"/>
  <c r="H36" i="4"/>
  <c r="I36" i="4"/>
  <c r="J36" i="4"/>
  <c r="K36" i="4"/>
  <c r="L36" i="4"/>
  <c r="M36" i="4"/>
  <c r="N36" i="4"/>
  <c r="P36" i="4"/>
  <c r="Q36" i="4"/>
  <c r="R36" i="4"/>
  <c r="S36" i="4"/>
  <c r="T36" i="4"/>
  <c r="U36" i="4"/>
  <c r="X36" i="4"/>
  <c r="Y36" i="4"/>
  <c r="AM36" i="4"/>
  <c r="AL36" i="4" s="1"/>
  <c r="C37" i="4"/>
  <c r="G37" i="4"/>
  <c r="B37" i="4" s="1"/>
  <c r="H37" i="4"/>
  <c r="I37" i="4"/>
  <c r="J37" i="4"/>
  <c r="K37" i="4"/>
  <c r="L37" i="4"/>
  <c r="M37" i="4"/>
  <c r="N37" i="4"/>
  <c r="P37" i="4"/>
  <c r="Q37" i="4"/>
  <c r="R37" i="4"/>
  <c r="S37" i="4"/>
  <c r="T37" i="4"/>
  <c r="U37" i="4"/>
  <c r="X37" i="4"/>
  <c r="Y37" i="4"/>
  <c r="AM37" i="4"/>
  <c r="C38" i="4"/>
  <c r="G38" i="4"/>
  <c r="B38" i="4" s="1"/>
  <c r="H38" i="4"/>
  <c r="I38" i="4"/>
  <c r="J38" i="4"/>
  <c r="K38" i="4"/>
  <c r="L38" i="4"/>
  <c r="M38" i="4"/>
  <c r="N38" i="4"/>
  <c r="P38" i="4"/>
  <c r="Q38" i="4"/>
  <c r="R38" i="4"/>
  <c r="S38" i="4"/>
  <c r="T38" i="4"/>
  <c r="U38" i="4"/>
  <c r="X38" i="4"/>
  <c r="Y38" i="4"/>
  <c r="AM38" i="4"/>
  <c r="AL38" i="4" s="1"/>
  <c r="C39" i="4"/>
  <c r="G39" i="4"/>
  <c r="B39" i="4" s="1"/>
  <c r="H39" i="4"/>
  <c r="I39" i="4"/>
  <c r="J39" i="4"/>
  <c r="K39" i="4"/>
  <c r="L39" i="4"/>
  <c r="M39" i="4"/>
  <c r="N39" i="4"/>
  <c r="P39" i="4"/>
  <c r="Q39" i="4"/>
  <c r="R39" i="4"/>
  <c r="S39" i="4"/>
  <c r="T39" i="4"/>
  <c r="U39" i="4"/>
  <c r="X39" i="4"/>
  <c r="Y39" i="4"/>
  <c r="AM39" i="4"/>
  <c r="AL39" i="4" s="1"/>
  <c r="C40" i="4"/>
  <c r="G40" i="4"/>
  <c r="B40" i="4" s="1"/>
  <c r="H40" i="4"/>
  <c r="I40" i="4"/>
  <c r="J40" i="4"/>
  <c r="K40" i="4"/>
  <c r="L40" i="4"/>
  <c r="M40" i="4"/>
  <c r="N40" i="4"/>
  <c r="Q40" i="4"/>
  <c r="R40" i="4"/>
  <c r="S40" i="4"/>
  <c r="T40" i="4"/>
  <c r="U40" i="4"/>
  <c r="X40" i="4"/>
  <c r="Y40" i="4"/>
  <c r="AM40" i="4"/>
  <c r="C41" i="4"/>
  <c r="G41" i="4"/>
  <c r="B41" i="4" s="1"/>
  <c r="H41" i="4"/>
  <c r="I41" i="4"/>
  <c r="J41" i="4"/>
  <c r="K41" i="4"/>
  <c r="L41" i="4"/>
  <c r="M41" i="4"/>
  <c r="N41" i="4"/>
  <c r="P41" i="4"/>
  <c r="Q41" i="4"/>
  <c r="R41" i="4"/>
  <c r="S41" i="4"/>
  <c r="T41" i="4"/>
  <c r="U41" i="4"/>
  <c r="X41" i="4"/>
  <c r="Y41" i="4"/>
  <c r="AM41" i="4"/>
  <c r="C42" i="4"/>
  <c r="G42" i="4"/>
  <c r="B42" i="4" s="1"/>
  <c r="H42" i="4"/>
  <c r="I42" i="4"/>
  <c r="J42" i="4"/>
  <c r="K42" i="4"/>
  <c r="L42" i="4"/>
  <c r="M42" i="4"/>
  <c r="N42" i="4"/>
  <c r="P42" i="4"/>
  <c r="Q42" i="4"/>
  <c r="R42" i="4"/>
  <c r="S42" i="4"/>
  <c r="T42" i="4"/>
  <c r="U42" i="4"/>
  <c r="X42" i="4"/>
  <c r="Y42" i="4"/>
  <c r="AM42" i="4"/>
  <c r="C43" i="4"/>
  <c r="G43" i="4"/>
  <c r="B43" i="4" s="1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X43" i="4"/>
  <c r="Y43" i="4"/>
  <c r="AM43" i="4"/>
  <c r="C44" i="4"/>
  <c r="G44" i="4"/>
  <c r="B44" i="4" s="1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X44" i="4"/>
  <c r="Y44" i="4"/>
  <c r="AM44" i="4"/>
  <c r="C45" i="4"/>
  <c r="G45" i="4"/>
  <c r="B45" i="4" s="1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X45" i="4"/>
  <c r="Y45" i="4"/>
  <c r="AM45" i="4"/>
  <c r="AL45" i="4" s="1"/>
  <c r="C46" i="4"/>
  <c r="G46" i="4"/>
  <c r="B46" i="4" s="1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X46" i="4"/>
  <c r="Y46" i="4"/>
  <c r="AM46" i="4"/>
  <c r="AL46" i="4" s="1"/>
  <c r="C47" i="4"/>
  <c r="G47" i="4"/>
  <c r="B47" i="4" s="1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X47" i="4"/>
  <c r="Y47" i="4"/>
  <c r="AM47" i="4"/>
  <c r="AL47" i="4" s="1"/>
  <c r="C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X48" i="4"/>
  <c r="Y48" i="4"/>
  <c r="AM48" i="4"/>
  <c r="AL48" i="4" s="1"/>
  <c r="C49" i="4"/>
  <c r="G49" i="4"/>
  <c r="B49" i="4" s="1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X49" i="4"/>
  <c r="Y49" i="4"/>
  <c r="AM49" i="4"/>
  <c r="AL49" i="4" s="1"/>
  <c r="C50" i="4"/>
  <c r="G50" i="4"/>
  <c r="B50" i="4" s="1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X50" i="4"/>
  <c r="Y50" i="4"/>
  <c r="AM50" i="4"/>
  <c r="AL50" i="4" s="1"/>
  <c r="C51" i="4"/>
  <c r="G51" i="4"/>
  <c r="B51" i="4" s="1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X51" i="4"/>
  <c r="Y51" i="4"/>
  <c r="AM51" i="4"/>
  <c r="AL51" i="4" s="1"/>
  <c r="C52" i="4"/>
  <c r="G52" i="4"/>
  <c r="B52" i="4" s="1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X52" i="4"/>
  <c r="Y52" i="4"/>
  <c r="AM52" i="4"/>
  <c r="AL52" i="4" s="1"/>
  <c r="C53" i="4"/>
  <c r="G53" i="4"/>
  <c r="B53" i="4" s="1"/>
  <c r="H53" i="4"/>
  <c r="I53" i="4"/>
  <c r="J53" i="4"/>
  <c r="K53" i="4"/>
  <c r="L53" i="4"/>
  <c r="M53" i="4"/>
  <c r="N53" i="4"/>
  <c r="P53" i="4"/>
  <c r="Q53" i="4"/>
  <c r="R53" i="4"/>
  <c r="S53" i="4"/>
  <c r="T53" i="4"/>
  <c r="U53" i="4"/>
  <c r="X53" i="4"/>
  <c r="Y53" i="4"/>
  <c r="AM53" i="4"/>
  <c r="C54" i="4"/>
  <c r="G54" i="4"/>
  <c r="B54" i="4" s="1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X54" i="4"/>
  <c r="Y54" i="4"/>
  <c r="AM54" i="4"/>
  <c r="AL54" i="4" s="1"/>
  <c r="C55" i="4"/>
  <c r="G55" i="4"/>
  <c r="W55" i="4" s="1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X55" i="4"/>
  <c r="Y55" i="4"/>
  <c r="AM55" i="4"/>
  <c r="C56" i="4"/>
  <c r="G56" i="4"/>
  <c r="B56" i="4" s="1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W56" i="4"/>
  <c r="X56" i="4"/>
  <c r="Y56" i="4"/>
  <c r="AM56" i="4"/>
  <c r="AL56" i="4" s="1"/>
  <c r="C57" i="4"/>
  <c r="G57" i="4"/>
  <c r="B57" i="4" s="1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X57" i="4"/>
  <c r="Y57" i="4"/>
  <c r="AM57" i="4"/>
  <c r="AL57" i="4" s="1"/>
  <c r="C58" i="4"/>
  <c r="G58" i="4"/>
  <c r="B58" i="4" s="1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X58" i="4"/>
  <c r="Y58" i="4"/>
  <c r="AM58" i="4"/>
  <c r="AL58" i="4" s="1"/>
  <c r="C59" i="4"/>
  <c r="G59" i="4"/>
  <c r="B59" i="4" s="1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X59" i="4"/>
  <c r="Y59" i="4"/>
  <c r="AM59" i="4"/>
  <c r="AL59" i="4" s="1"/>
  <c r="C60" i="4"/>
  <c r="G60" i="4"/>
  <c r="B60" i="4" s="1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X60" i="4"/>
  <c r="Y60" i="4"/>
  <c r="AM60" i="4"/>
  <c r="AL60" i="4" s="1"/>
  <c r="C61" i="4"/>
  <c r="G61" i="4"/>
  <c r="AB61" i="4" s="1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X61" i="4"/>
  <c r="Y61" i="4"/>
  <c r="AM61" i="4"/>
  <c r="AL61" i="4" s="1"/>
  <c r="C62" i="4"/>
  <c r="G62" i="4"/>
  <c r="B62" i="4" s="1"/>
  <c r="H62" i="4"/>
  <c r="I62" i="4"/>
  <c r="J62" i="4"/>
  <c r="K62" i="4"/>
  <c r="L62" i="4"/>
  <c r="M62" i="4"/>
  <c r="N62" i="4"/>
  <c r="P62" i="4"/>
  <c r="Q62" i="4"/>
  <c r="R62" i="4"/>
  <c r="S62" i="4"/>
  <c r="T62" i="4"/>
  <c r="U62" i="4"/>
  <c r="X62" i="4"/>
  <c r="Y62" i="4"/>
  <c r="AM62" i="4"/>
  <c r="AL62" i="4" s="1"/>
  <c r="C63" i="4"/>
  <c r="G63" i="4"/>
  <c r="B63" i="4" s="1"/>
  <c r="H63" i="4"/>
  <c r="I63" i="4"/>
  <c r="J63" i="4"/>
  <c r="K63" i="4"/>
  <c r="L63" i="4"/>
  <c r="M63" i="4"/>
  <c r="N63" i="4"/>
  <c r="P63" i="4"/>
  <c r="Q63" i="4"/>
  <c r="R63" i="4"/>
  <c r="S63" i="4"/>
  <c r="T63" i="4"/>
  <c r="U63" i="4"/>
  <c r="X63" i="4"/>
  <c r="Y63" i="4"/>
  <c r="AM63" i="4"/>
  <c r="AL63" i="4" s="1"/>
  <c r="C64" i="4"/>
  <c r="G64" i="4"/>
  <c r="B64" i="4" s="1"/>
  <c r="H64" i="4"/>
  <c r="I64" i="4"/>
  <c r="J64" i="4"/>
  <c r="K64" i="4"/>
  <c r="L64" i="4"/>
  <c r="M64" i="4"/>
  <c r="N64" i="4"/>
  <c r="P64" i="4"/>
  <c r="Q64" i="4"/>
  <c r="R64" i="4"/>
  <c r="S64" i="4"/>
  <c r="T64" i="4"/>
  <c r="U64" i="4"/>
  <c r="X64" i="4"/>
  <c r="Y64" i="4"/>
  <c r="AM64" i="4"/>
  <c r="C65" i="4"/>
  <c r="G65" i="4"/>
  <c r="B65" i="4" s="1"/>
  <c r="H65" i="4"/>
  <c r="I65" i="4"/>
  <c r="J65" i="4"/>
  <c r="K65" i="4"/>
  <c r="L65" i="4"/>
  <c r="M65" i="4"/>
  <c r="N65" i="4"/>
  <c r="P65" i="4"/>
  <c r="Q65" i="4"/>
  <c r="R65" i="4"/>
  <c r="S65" i="4"/>
  <c r="T65" i="4"/>
  <c r="U65" i="4"/>
  <c r="X65" i="4"/>
  <c r="Y65" i="4"/>
  <c r="AM65" i="4"/>
  <c r="AL65" i="4" s="1"/>
  <c r="C66" i="4"/>
  <c r="G66" i="4"/>
  <c r="B66" i="4" s="1"/>
  <c r="H66" i="4"/>
  <c r="I66" i="4"/>
  <c r="J66" i="4"/>
  <c r="K66" i="4"/>
  <c r="L66" i="4"/>
  <c r="M66" i="4"/>
  <c r="N66" i="4"/>
  <c r="P66" i="4"/>
  <c r="Q66" i="4"/>
  <c r="R66" i="4"/>
  <c r="S66" i="4"/>
  <c r="T66" i="4"/>
  <c r="U66" i="4"/>
  <c r="X66" i="4"/>
  <c r="Y66" i="4"/>
  <c r="AM66" i="4"/>
  <c r="C67" i="4"/>
  <c r="G67" i="4"/>
  <c r="D67" i="4" s="1"/>
  <c r="H67" i="4"/>
  <c r="I67" i="4"/>
  <c r="J67" i="4"/>
  <c r="K67" i="4"/>
  <c r="L67" i="4"/>
  <c r="M67" i="4"/>
  <c r="N67" i="4"/>
  <c r="P67" i="4"/>
  <c r="Q67" i="4"/>
  <c r="R67" i="4"/>
  <c r="S67" i="4"/>
  <c r="T67" i="4"/>
  <c r="U67" i="4"/>
  <c r="X67" i="4"/>
  <c r="Y67" i="4"/>
  <c r="AM67" i="4"/>
  <c r="AL67" i="4" s="1"/>
  <c r="C68" i="4"/>
  <c r="G68" i="4"/>
  <c r="B68" i="4" s="1"/>
  <c r="H68" i="4"/>
  <c r="I68" i="4"/>
  <c r="J68" i="4"/>
  <c r="K68" i="4"/>
  <c r="L68" i="4"/>
  <c r="M68" i="4"/>
  <c r="N68" i="4"/>
  <c r="P68" i="4"/>
  <c r="Q68" i="4"/>
  <c r="R68" i="4"/>
  <c r="S68" i="4"/>
  <c r="T68" i="4"/>
  <c r="U68" i="4"/>
  <c r="X68" i="4"/>
  <c r="Y68" i="4"/>
  <c r="AM68" i="4"/>
  <c r="C69" i="4"/>
  <c r="G69" i="4"/>
  <c r="B69" i="4" s="1"/>
  <c r="H69" i="4"/>
  <c r="I69" i="4"/>
  <c r="J69" i="4"/>
  <c r="K69" i="4"/>
  <c r="L69" i="4"/>
  <c r="M69" i="4"/>
  <c r="N69" i="4"/>
  <c r="P69" i="4"/>
  <c r="Q69" i="4"/>
  <c r="R69" i="4"/>
  <c r="S69" i="4"/>
  <c r="T69" i="4"/>
  <c r="U69" i="4"/>
  <c r="X69" i="4"/>
  <c r="Y69" i="4"/>
  <c r="AM69" i="4"/>
  <c r="AL69" i="4" s="1"/>
  <c r="C70" i="4"/>
  <c r="G70" i="4"/>
  <c r="B70" i="4" s="1"/>
  <c r="H70" i="4"/>
  <c r="I70" i="4"/>
  <c r="J70" i="4"/>
  <c r="K70" i="4"/>
  <c r="L70" i="4"/>
  <c r="M70" i="4"/>
  <c r="N70" i="4"/>
  <c r="P70" i="4"/>
  <c r="Q70" i="4"/>
  <c r="R70" i="4"/>
  <c r="S70" i="4"/>
  <c r="T70" i="4"/>
  <c r="U70" i="4"/>
  <c r="X70" i="4"/>
  <c r="Y70" i="4"/>
  <c r="AM70" i="4"/>
  <c r="C71" i="4"/>
  <c r="G71" i="4"/>
  <c r="B71" i="4" s="1"/>
  <c r="H71" i="4"/>
  <c r="I71" i="4"/>
  <c r="J71" i="4"/>
  <c r="K71" i="4"/>
  <c r="L71" i="4"/>
  <c r="M71" i="4"/>
  <c r="N71" i="4"/>
  <c r="P71" i="4"/>
  <c r="Q71" i="4"/>
  <c r="R71" i="4"/>
  <c r="S71" i="4"/>
  <c r="T71" i="4"/>
  <c r="U71" i="4"/>
  <c r="X71" i="4"/>
  <c r="Y71" i="4"/>
  <c r="AM71" i="4"/>
  <c r="AL71" i="4" s="1"/>
  <c r="C72" i="4"/>
  <c r="G72" i="4"/>
  <c r="AV72" i="4" s="1"/>
  <c r="H72" i="4"/>
  <c r="I72" i="4"/>
  <c r="J72" i="4"/>
  <c r="K72" i="4"/>
  <c r="L72" i="4"/>
  <c r="M72" i="4"/>
  <c r="N72" i="4"/>
  <c r="P72" i="4"/>
  <c r="Q72" i="4"/>
  <c r="R72" i="4"/>
  <c r="S72" i="4"/>
  <c r="T72" i="4"/>
  <c r="U72" i="4"/>
  <c r="X72" i="4"/>
  <c r="Y72" i="4"/>
  <c r="AM72" i="4"/>
  <c r="C73" i="4"/>
  <c r="G73" i="4"/>
  <c r="AA73" i="4" s="1"/>
  <c r="H73" i="4"/>
  <c r="I73" i="4"/>
  <c r="J73" i="4"/>
  <c r="K73" i="4"/>
  <c r="L73" i="4"/>
  <c r="M73" i="4"/>
  <c r="N73" i="4"/>
  <c r="P73" i="4"/>
  <c r="Q73" i="4"/>
  <c r="R73" i="4"/>
  <c r="S73" i="4"/>
  <c r="T73" i="4"/>
  <c r="U73" i="4"/>
  <c r="X73" i="4"/>
  <c r="Y73" i="4"/>
  <c r="AM73" i="4"/>
  <c r="AL73" i="4" s="1"/>
  <c r="C74" i="4"/>
  <c r="G74" i="4"/>
  <c r="B74" i="4" s="1"/>
  <c r="H74" i="4"/>
  <c r="I74" i="4"/>
  <c r="J74" i="4"/>
  <c r="K74" i="4"/>
  <c r="L74" i="4"/>
  <c r="M74" i="4"/>
  <c r="N74" i="4"/>
  <c r="P74" i="4"/>
  <c r="Q74" i="4"/>
  <c r="R74" i="4"/>
  <c r="S74" i="4"/>
  <c r="T74" i="4"/>
  <c r="U74" i="4"/>
  <c r="X74" i="4"/>
  <c r="Y74" i="4"/>
  <c r="AM74" i="4"/>
  <c r="C75" i="4"/>
  <c r="G75" i="4"/>
  <c r="B75" i="4" s="1"/>
  <c r="H75" i="4"/>
  <c r="I75" i="4"/>
  <c r="J75" i="4"/>
  <c r="K75" i="4"/>
  <c r="L75" i="4"/>
  <c r="M75" i="4"/>
  <c r="N75" i="4"/>
  <c r="P75" i="4"/>
  <c r="Q75" i="4"/>
  <c r="R75" i="4"/>
  <c r="S75" i="4"/>
  <c r="T75" i="4"/>
  <c r="U75" i="4"/>
  <c r="X75" i="4"/>
  <c r="Y75" i="4"/>
  <c r="AM75" i="4"/>
  <c r="AL75" i="4" s="1"/>
  <c r="C76" i="4"/>
  <c r="G76" i="4"/>
  <c r="AA76" i="4" s="1"/>
  <c r="H76" i="4"/>
  <c r="I76" i="4"/>
  <c r="J76" i="4"/>
  <c r="K76" i="4"/>
  <c r="L76" i="4"/>
  <c r="M76" i="4"/>
  <c r="N76" i="4"/>
  <c r="P76" i="4"/>
  <c r="Q76" i="4"/>
  <c r="R76" i="4"/>
  <c r="S76" i="4"/>
  <c r="T76" i="4"/>
  <c r="U76" i="4"/>
  <c r="X76" i="4"/>
  <c r="Y76" i="4"/>
  <c r="AM76" i="4"/>
  <c r="C77" i="4"/>
  <c r="G77" i="4"/>
  <c r="H77" i="4"/>
  <c r="I77" i="4"/>
  <c r="J77" i="4"/>
  <c r="K77" i="4"/>
  <c r="L77" i="4"/>
  <c r="M77" i="4"/>
  <c r="N77" i="4"/>
  <c r="P77" i="4"/>
  <c r="Q77" i="4"/>
  <c r="R77" i="4"/>
  <c r="S77" i="4"/>
  <c r="T77" i="4"/>
  <c r="U77" i="4"/>
  <c r="X77" i="4"/>
  <c r="Y77" i="4"/>
  <c r="AM77" i="4"/>
  <c r="C78" i="4"/>
  <c r="G78" i="4"/>
  <c r="Z78" i="4" s="1"/>
  <c r="H78" i="4"/>
  <c r="I78" i="4"/>
  <c r="J78" i="4"/>
  <c r="K78" i="4"/>
  <c r="L78" i="4"/>
  <c r="M78" i="4"/>
  <c r="N78" i="4"/>
  <c r="P78" i="4"/>
  <c r="Q78" i="4"/>
  <c r="R78" i="4"/>
  <c r="S78" i="4"/>
  <c r="T78" i="4"/>
  <c r="U78" i="4"/>
  <c r="X78" i="4"/>
  <c r="Y78" i="4"/>
  <c r="AM78" i="4"/>
  <c r="C79" i="4"/>
  <c r="G79" i="4"/>
  <c r="V79" i="4" s="1"/>
  <c r="H79" i="4"/>
  <c r="I79" i="4"/>
  <c r="J79" i="4"/>
  <c r="K79" i="4"/>
  <c r="L79" i="4"/>
  <c r="M79" i="4"/>
  <c r="N79" i="4"/>
  <c r="P79" i="4"/>
  <c r="Q79" i="4"/>
  <c r="R79" i="4"/>
  <c r="S79" i="4"/>
  <c r="T79" i="4"/>
  <c r="U79" i="4"/>
  <c r="X79" i="4"/>
  <c r="Y79" i="4"/>
  <c r="AM79" i="4"/>
  <c r="AL79" i="4" s="1"/>
  <c r="C80" i="4"/>
  <c r="G80" i="4"/>
  <c r="B80" i="4" s="1"/>
  <c r="H80" i="4"/>
  <c r="I80" i="4"/>
  <c r="J80" i="4"/>
  <c r="K80" i="4"/>
  <c r="L80" i="4"/>
  <c r="M80" i="4"/>
  <c r="N80" i="4"/>
  <c r="P80" i="4"/>
  <c r="Q80" i="4"/>
  <c r="R80" i="4"/>
  <c r="S80" i="4"/>
  <c r="T80" i="4"/>
  <c r="U80" i="4"/>
  <c r="X80" i="4"/>
  <c r="Y80" i="4"/>
  <c r="AM80" i="4"/>
  <c r="AL80" i="4" s="1"/>
  <c r="C81" i="4"/>
  <c r="G81" i="4"/>
  <c r="B81" i="4" s="1"/>
  <c r="H81" i="4"/>
  <c r="I81" i="4"/>
  <c r="J81" i="4"/>
  <c r="K81" i="4"/>
  <c r="L81" i="4"/>
  <c r="M81" i="4"/>
  <c r="N81" i="4"/>
  <c r="P81" i="4"/>
  <c r="Q81" i="4"/>
  <c r="R81" i="4"/>
  <c r="S81" i="4"/>
  <c r="T81" i="4"/>
  <c r="U81" i="4"/>
  <c r="X81" i="4"/>
  <c r="Y81" i="4"/>
  <c r="AM81" i="4"/>
  <c r="C82" i="4"/>
  <c r="G82" i="4"/>
  <c r="B82" i="4" s="1"/>
  <c r="H82" i="4"/>
  <c r="I82" i="4"/>
  <c r="J82" i="4"/>
  <c r="K82" i="4"/>
  <c r="L82" i="4"/>
  <c r="M82" i="4"/>
  <c r="N82" i="4"/>
  <c r="P82" i="4"/>
  <c r="Q82" i="4"/>
  <c r="R82" i="4"/>
  <c r="S82" i="4"/>
  <c r="T82" i="4"/>
  <c r="U82" i="4"/>
  <c r="X82" i="4"/>
  <c r="Y82" i="4"/>
  <c r="AM82" i="4"/>
  <c r="C83" i="4"/>
  <c r="G83" i="4"/>
  <c r="B83" i="4" s="1"/>
  <c r="H83" i="4"/>
  <c r="I83" i="4"/>
  <c r="J83" i="4"/>
  <c r="K83" i="4"/>
  <c r="L83" i="4"/>
  <c r="M83" i="4"/>
  <c r="N83" i="4"/>
  <c r="P83" i="4"/>
  <c r="Q83" i="4"/>
  <c r="R83" i="4"/>
  <c r="S83" i="4"/>
  <c r="T83" i="4"/>
  <c r="U83" i="4"/>
  <c r="X83" i="4"/>
  <c r="Y83" i="4"/>
  <c r="AM83" i="4"/>
  <c r="AL83" i="4" s="1"/>
  <c r="C84" i="4"/>
  <c r="G84" i="4"/>
  <c r="B84" i="4" s="1"/>
  <c r="H84" i="4"/>
  <c r="I84" i="4"/>
  <c r="J84" i="4"/>
  <c r="K84" i="4"/>
  <c r="L84" i="4"/>
  <c r="M84" i="4"/>
  <c r="N84" i="4"/>
  <c r="P84" i="4"/>
  <c r="Q84" i="4"/>
  <c r="R84" i="4"/>
  <c r="S84" i="4"/>
  <c r="T84" i="4"/>
  <c r="U84" i="4"/>
  <c r="X84" i="4"/>
  <c r="Y84" i="4"/>
  <c r="AM84" i="4"/>
  <c r="AL84" i="4" s="1"/>
  <c r="C85" i="4"/>
  <c r="G85" i="4"/>
  <c r="B85" i="4" s="1"/>
  <c r="H85" i="4"/>
  <c r="I85" i="4"/>
  <c r="J85" i="4"/>
  <c r="K85" i="4"/>
  <c r="L85" i="4"/>
  <c r="M85" i="4"/>
  <c r="N85" i="4"/>
  <c r="P85" i="4"/>
  <c r="Q85" i="4"/>
  <c r="R85" i="4"/>
  <c r="S85" i="4"/>
  <c r="T85" i="4"/>
  <c r="U85" i="4"/>
  <c r="X85" i="4"/>
  <c r="Y85" i="4"/>
  <c r="AM85" i="4"/>
  <c r="AL85" i="4" s="1"/>
  <c r="C86" i="4"/>
  <c r="G86" i="4"/>
  <c r="B86" i="4" s="1"/>
  <c r="H86" i="4"/>
  <c r="I86" i="4"/>
  <c r="J86" i="4"/>
  <c r="K86" i="4"/>
  <c r="L86" i="4"/>
  <c r="M86" i="4"/>
  <c r="N86" i="4"/>
  <c r="P86" i="4"/>
  <c r="Q86" i="4"/>
  <c r="R86" i="4"/>
  <c r="S86" i="4"/>
  <c r="T86" i="4"/>
  <c r="U86" i="4"/>
  <c r="X86" i="4"/>
  <c r="Y86" i="4"/>
  <c r="AM86" i="4"/>
  <c r="C87" i="4"/>
  <c r="G87" i="4"/>
  <c r="B87" i="4" s="1"/>
  <c r="H87" i="4"/>
  <c r="I87" i="4"/>
  <c r="J87" i="4"/>
  <c r="K87" i="4"/>
  <c r="L87" i="4"/>
  <c r="M87" i="4"/>
  <c r="N87" i="4"/>
  <c r="P87" i="4"/>
  <c r="Q87" i="4"/>
  <c r="R87" i="4"/>
  <c r="S87" i="4"/>
  <c r="T87" i="4"/>
  <c r="U87" i="4"/>
  <c r="X87" i="4"/>
  <c r="Y87" i="4"/>
  <c r="AM87" i="4"/>
  <c r="AL87" i="4" s="1"/>
  <c r="C88" i="4"/>
  <c r="G88" i="4"/>
  <c r="B88" i="4" s="1"/>
  <c r="H88" i="4"/>
  <c r="I88" i="4"/>
  <c r="J88" i="4"/>
  <c r="K88" i="4"/>
  <c r="L88" i="4"/>
  <c r="M88" i="4"/>
  <c r="N88" i="4"/>
  <c r="P88" i="4"/>
  <c r="Q88" i="4"/>
  <c r="R88" i="4"/>
  <c r="S88" i="4"/>
  <c r="T88" i="4"/>
  <c r="U88" i="4"/>
  <c r="X88" i="4"/>
  <c r="Y88" i="4"/>
  <c r="AM88" i="4"/>
  <c r="C89" i="4"/>
  <c r="G89" i="4"/>
  <c r="V89" i="4" s="1"/>
  <c r="H89" i="4"/>
  <c r="I89" i="4"/>
  <c r="J89" i="4"/>
  <c r="K89" i="4"/>
  <c r="L89" i="4"/>
  <c r="M89" i="4"/>
  <c r="N89" i="4"/>
  <c r="P89" i="4"/>
  <c r="Q89" i="4"/>
  <c r="R89" i="4"/>
  <c r="S89" i="4"/>
  <c r="T89" i="4"/>
  <c r="U89" i="4"/>
  <c r="X89" i="4"/>
  <c r="Y89" i="4"/>
  <c r="AM89" i="4"/>
  <c r="AL89" i="4" s="1"/>
  <c r="C90" i="4"/>
  <c r="G90" i="4"/>
  <c r="B90" i="4" s="1"/>
  <c r="H90" i="4"/>
  <c r="I90" i="4"/>
  <c r="J90" i="4"/>
  <c r="K90" i="4"/>
  <c r="L90" i="4"/>
  <c r="M90" i="4"/>
  <c r="N90" i="4"/>
  <c r="P90" i="4"/>
  <c r="Q90" i="4"/>
  <c r="R90" i="4"/>
  <c r="S90" i="4"/>
  <c r="T90" i="4"/>
  <c r="U90" i="4"/>
  <c r="X90" i="4"/>
  <c r="Y90" i="4"/>
  <c r="AM90" i="4"/>
  <c r="AL90" i="4" s="1"/>
  <c r="C91" i="4"/>
  <c r="G91" i="4"/>
  <c r="B91" i="4" s="1"/>
  <c r="H91" i="4"/>
  <c r="I91" i="4"/>
  <c r="J91" i="4"/>
  <c r="K91" i="4"/>
  <c r="L91" i="4"/>
  <c r="M91" i="4"/>
  <c r="N91" i="4"/>
  <c r="P91" i="4"/>
  <c r="Q91" i="4"/>
  <c r="R91" i="4"/>
  <c r="S91" i="4"/>
  <c r="T91" i="4"/>
  <c r="U91" i="4"/>
  <c r="X91" i="4"/>
  <c r="Y91" i="4"/>
  <c r="AM91" i="4"/>
  <c r="C92" i="4"/>
  <c r="G92" i="4"/>
  <c r="B92" i="4" s="1"/>
  <c r="H92" i="4"/>
  <c r="I92" i="4"/>
  <c r="J92" i="4"/>
  <c r="K92" i="4"/>
  <c r="L92" i="4"/>
  <c r="M92" i="4"/>
  <c r="N92" i="4"/>
  <c r="P92" i="4"/>
  <c r="Q92" i="4"/>
  <c r="R92" i="4"/>
  <c r="S92" i="4"/>
  <c r="T92" i="4"/>
  <c r="U92" i="4"/>
  <c r="X92" i="4"/>
  <c r="Y92" i="4"/>
  <c r="AM92" i="4"/>
  <c r="C93" i="4"/>
  <c r="G93" i="4"/>
  <c r="B93" i="4" s="1"/>
  <c r="H93" i="4"/>
  <c r="I93" i="4"/>
  <c r="J93" i="4"/>
  <c r="K93" i="4"/>
  <c r="L93" i="4"/>
  <c r="M93" i="4"/>
  <c r="N93" i="4"/>
  <c r="P93" i="4"/>
  <c r="Q93" i="4"/>
  <c r="R93" i="4"/>
  <c r="S93" i="4"/>
  <c r="T93" i="4"/>
  <c r="U93" i="4"/>
  <c r="X93" i="4"/>
  <c r="Y93" i="4"/>
  <c r="AM93" i="4"/>
  <c r="C94" i="4"/>
  <c r="G94" i="4"/>
  <c r="B94" i="4" s="1"/>
  <c r="H94" i="4"/>
  <c r="I94" i="4"/>
  <c r="J94" i="4"/>
  <c r="K94" i="4"/>
  <c r="L94" i="4"/>
  <c r="M94" i="4"/>
  <c r="N94" i="4"/>
  <c r="P94" i="4"/>
  <c r="Q94" i="4"/>
  <c r="R94" i="4"/>
  <c r="S94" i="4"/>
  <c r="T94" i="4"/>
  <c r="U94" i="4"/>
  <c r="X94" i="4"/>
  <c r="Y94" i="4"/>
  <c r="AM94" i="4"/>
  <c r="C95" i="4"/>
  <c r="G95" i="4"/>
  <c r="B95" i="4" s="1"/>
  <c r="H95" i="4"/>
  <c r="I95" i="4"/>
  <c r="J95" i="4"/>
  <c r="K95" i="4"/>
  <c r="L95" i="4"/>
  <c r="M95" i="4"/>
  <c r="N95" i="4"/>
  <c r="P95" i="4"/>
  <c r="Q95" i="4"/>
  <c r="R95" i="4"/>
  <c r="S95" i="4"/>
  <c r="T95" i="4"/>
  <c r="U95" i="4"/>
  <c r="X95" i="4"/>
  <c r="Y95" i="4"/>
  <c r="AM95" i="4"/>
  <c r="C96" i="4"/>
  <c r="G96" i="4"/>
  <c r="B96" i="4" s="1"/>
  <c r="H96" i="4"/>
  <c r="I96" i="4"/>
  <c r="J96" i="4"/>
  <c r="K96" i="4"/>
  <c r="L96" i="4"/>
  <c r="M96" i="4"/>
  <c r="N96" i="4"/>
  <c r="P96" i="4"/>
  <c r="Q96" i="4"/>
  <c r="R96" i="4"/>
  <c r="S96" i="4"/>
  <c r="T96" i="4"/>
  <c r="U96" i="4"/>
  <c r="X96" i="4"/>
  <c r="Y96" i="4"/>
  <c r="AM96" i="4"/>
  <c r="AL96" i="4" s="1"/>
  <c r="C97" i="4"/>
  <c r="G97" i="4"/>
  <c r="B97" i="4" s="1"/>
  <c r="H97" i="4"/>
  <c r="I97" i="4"/>
  <c r="J97" i="4"/>
  <c r="K97" i="4"/>
  <c r="L97" i="4"/>
  <c r="M97" i="4"/>
  <c r="N97" i="4"/>
  <c r="P97" i="4"/>
  <c r="Q97" i="4"/>
  <c r="R97" i="4"/>
  <c r="S97" i="4"/>
  <c r="T97" i="4"/>
  <c r="U97" i="4"/>
  <c r="X97" i="4"/>
  <c r="Y97" i="4"/>
  <c r="AM97" i="4"/>
  <c r="AL97" i="4" s="1"/>
  <c r="C98" i="4"/>
  <c r="G98" i="4"/>
  <c r="B98" i="4" s="1"/>
  <c r="H98" i="4"/>
  <c r="I98" i="4"/>
  <c r="J98" i="4"/>
  <c r="K98" i="4"/>
  <c r="L98" i="4"/>
  <c r="M98" i="4"/>
  <c r="N98" i="4"/>
  <c r="P98" i="4"/>
  <c r="Q98" i="4"/>
  <c r="R98" i="4"/>
  <c r="S98" i="4"/>
  <c r="T98" i="4"/>
  <c r="U98" i="4"/>
  <c r="X98" i="4"/>
  <c r="Y98" i="4"/>
  <c r="AM98" i="4"/>
  <c r="AL98" i="4" s="1"/>
  <c r="C99" i="4"/>
  <c r="G99" i="4"/>
  <c r="B99" i="4" s="1"/>
  <c r="H99" i="4"/>
  <c r="I99" i="4"/>
  <c r="J99" i="4"/>
  <c r="K99" i="4"/>
  <c r="L99" i="4"/>
  <c r="M99" i="4"/>
  <c r="N99" i="4"/>
  <c r="P99" i="4"/>
  <c r="Q99" i="4"/>
  <c r="R99" i="4"/>
  <c r="S99" i="4"/>
  <c r="T99" i="4"/>
  <c r="U99" i="4"/>
  <c r="X99" i="4"/>
  <c r="Y99" i="4"/>
  <c r="AM99" i="4"/>
  <c r="AL99" i="4" s="1"/>
  <c r="C100" i="4"/>
  <c r="G100" i="4"/>
  <c r="B100" i="4" s="1"/>
  <c r="H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X100" i="4"/>
  <c r="Y100" i="4"/>
  <c r="AM100" i="4"/>
  <c r="AL100" i="4" s="1"/>
  <c r="C101" i="4"/>
  <c r="G101" i="4"/>
  <c r="B101" i="4" s="1"/>
  <c r="H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X101" i="4"/>
  <c r="Y101" i="4"/>
  <c r="AM101" i="4"/>
  <c r="C102" i="4"/>
  <c r="G102" i="4"/>
  <c r="B102" i="4" s="1"/>
  <c r="H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X102" i="4"/>
  <c r="Y102" i="4"/>
  <c r="AM102" i="4"/>
  <c r="C103" i="4"/>
  <c r="G103" i="4"/>
  <c r="B103" i="4" s="1"/>
  <c r="H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X103" i="4"/>
  <c r="Y103" i="4"/>
  <c r="AM103" i="4"/>
  <c r="AL103" i="4" s="1"/>
  <c r="C104" i="4"/>
  <c r="G104" i="4"/>
  <c r="B104" i="4" s="1"/>
  <c r="H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X104" i="4"/>
  <c r="Y104" i="4"/>
  <c r="AM104" i="4"/>
  <c r="C105" i="4"/>
  <c r="G105" i="4"/>
  <c r="B105" i="4" s="1"/>
  <c r="H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X105" i="4"/>
  <c r="Y105" i="4"/>
  <c r="AM105" i="4"/>
  <c r="AL105" i="4" s="1"/>
  <c r="C106" i="4"/>
  <c r="G106" i="4"/>
  <c r="B106" i="4" s="1"/>
  <c r="H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X106" i="4"/>
  <c r="Y106" i="4"/>
  <c r="AM106" i="4"/>
  <c r="C107" i="4"/>
  <c r="G107" i="4"/>
  <c r="B107" i="4" s="1"/>
  <c r="H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X107" i="4"/>
  <c r="Y107" i="4"/>
  <c r="AM107" i="4"/>
  <c r="AL107" i="4" s="1"/>
  <c r="C108" i="4"/>
  <c r="G108" i="4"/>
  <c r="B108" i="4" s="1"/>
  <c r="H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X108" i="4"/>
  <c r="Y108" i="4"/>
  <c r="AM108" i="4"/>
  <c r="C109" i="4"/>
  <c r="G109" i="4"/>
  <c r="B109" i="4" s="1"/>
  <c r="H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X109" i="4"/>
  <c r="Y109" i="4"/>
  <c r="AM109" i="4"/>
  <c r="AL109" i="4" s="1"/>
  <c r="C110" i="4"/>
  <c r="G110" i="4"/>
  <c r="B110" i="4" s="1"/>
  <c r="H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X110" i="4"/>
  <c r="Y110" i="4"/>
  <c r="AM110" i="4"/>
  <c r="C111" i="4"/>
  <c r="G111" i="4"/>
  <c r="B111" i="4" s="1"/>
  <c r="H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X111" i="4"/>
  <c r="Y111" i="4"/>
  <c r="AM111" i="4"/>
  <c r="AL111" i="4" s="1"/>
  <c r="C112" i="4"/>
  <c r="G112" i="4"/>
  <c r="B112" i="4" s="1"/>
  <c r="H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X112" i="4"/>
  <c r="Y112" i="4"/>
  <c r="AM112" i="4"/>
  <c r="AL112" i="4" s="1"/>
  <c r="C113" i="4"/>
  <c r="G113" i="4"/>
  <c r="B113" i="4" s="1"/>
  <c r="H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X113" i="4"/>
  <c r="Y113" i="4"/>
  <c r="AM113" i="4"/>
  <c r="AL113" i="4" s="1"/>
  <c r="C114" i="4"/>
  <c r="G114" i="4"/>
  <c r="B114" i="4" s="1"/>
  <c r="H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X114" i="4"/>
  <c r="Y114" i="4"/>
  <c r="AM114" i="4"/>
  <c r="AL114" i="4" s="1"/>
  <c r="C115" i="4"/>
  <c r="G115" i="4"/>
  <c r="B115" i="4" s="1"/>
  <c r="H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X115" i="4"/>
  <c r="Y115" i="4"/>
  <c r="AM115" i="4"/>
  <c r="AL115" i="4" s="1"/>
  <c r="C116" i="4"/>
  <c r="G116" i="4"/>
  <c r="B116" i="4" s="1"/>
  <c r="H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X116" i="4"/>
  <c r="Y116" i="4"/>
  <c r="AM116" i="4"/>
  <c r="AL116" i="4" s="1"/>
  <c r="C117" i="4"/>
  <c r="G117" i="4"/>
  <c r="B117" i="4" s="1"/>
  <c r="H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X117" i="4"/>
  <c r="Y117" i="4"/>
  <c r="AM117" i="4"/>
  <c r="AL117" i="4" s="1"/>
  <c r="C118" i="4"/>
  <c r="G118" i="4"/>
  <c r="V118" i="4" s="1"/>
  <c r="H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X118" i="4"/>
  <c r="Y118" i="4"/>
  <c r="AM118" i="4"/>
  <c r="AL118" i="4" s="1"/>
  <c r="C119" i="4"/>
  <c r="G119" i="4"/>
  <c r="B119" i="4" s="1"/>
  <c r="H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X119" i="4"/>
  <c r="Y119" i="4"/>
  <c r="AM119" i="4"/>
  <c r="C120" i="4"/>
  <c r="G120" i="4"/>
  <c r="B120" i="4" s="1"/>
  <c r="H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X120" i="4"/>
  <c r="Y120" i="4"/>
  <c r="AM120" i="4"/>
  <c r="AL120" i="4" s="1"/>
  <c r="C121" i="4"/>
  <c r="G121" i="4"/>
  <c r="B121" i="4" s="1"/>
  <c r="H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X121" i="4"/>
  <c r="Y121" i="4"/>
  <c r="AM121" i="4"/>
  <c r="AL121" i="4" s="1"/>
  <c r="C122" i="4"/>
  <c r="G122" i="4"/>
  <c r="B122" i="4" s="1"/>
  <c r="H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X122" i="4"/>
  <c r="Y122" i="4"/>
  <c r="AM122" i="4"/>
  <c r="C123" i="4"/>
  <c r="G123" i="4"/>
  <c r="B123" i="4" s="1"/>
  <c r="H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X123" i="4"/>
  <c r="Y123" i="4"/>
  <c r="AM123" i="4"/>
  <c r="AL123" i="4" s="1"/>
  <c r="C124" i="4"/>
  <c r="G124" i="4"/>
  <c r="B124" i="4" s="1"/>
  <c r="H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X124" i="4"/>
  <c r="Y124" i="4"/>
  <c r="AM124" i="4"/>
  <c r="C125" i="4"/>
  <c r="G125" i="4"/>
  <c r="B125" i="4" s="1"/>
  <c r="H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X125" i="4"/>
  <c r="Y125" i="4"/>
  <c r="AM125" i="4"/>
  <c r="C126" i="4"/>
  <c r="G126" i="4"/>
  <c r="B126" i="4" s="1"/>
  <c r="H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X126" i="4"/>
  <c r="Y126" i="4"/>
  <c r="AM126" i="4"/>
  <c r="AL126" i="4" s="1"/>
  <c r="C127" i="4"/>
  <c r="G127" i="4"/>
  <c r="B127" i="4" s="1"/>
  <c r="H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X127" i="4"/>
  <c r="Y127" i="4"/>
  <c r="AM127" i="4"/>
  <c r="C128" i="4"/>
  <c r="G128" i="4"/>
  <c r="V128" i="4" s="1"/>
  <c r="H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X128" i="4"/>
  <c r="Y128" i="4"/>
  <c r="AM128" i="4"/>
  <c r="C129" i="4"/>
  <c r="G129" i="4"/>
  <c r="Z129" i="4" s="1"/>
  <c r="H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X129" i="4"/>
  <c r="Y129" i="4"/>
  <c r="AM129" i="4"/>
  <c r="C130" i="4"/>
  <c r="G130" i="4"/>
  <c r="B130" i="4" s="1"/>
  <c r="H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X130" i="4"/>
  <c r="Y130" i="4"/>
  <c r="AM130" i="4"/>
  <c r="AL130" i="4" s="1"/>
  <c r="C131" i="4"/>
  <c r="G131" i="4"/>
  <c r="B131" i="4" s="1"/>
  <c r="H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X131" i="4"/>
  <c r="Y131" i="4"/>
  <c r="AM131" i="4"/>
  <c r="AL131" i="4" s="1"/>
  <c r="C132" i="4"/>
  <c r="G132" i="4"/>
  <c r="B132" i="4" s="1"/>
  <c r="H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X132" i="4"/>
  <c r="Y132" i="4"/>
  <c r="AM132" i="4"/>
  <c r="AL132" i="4" s="1"/>
  <c r="C133" i="4"/>
  <c r="G133" i="4"/>
  <c r="B133" i="4" s="1"/>
  <c r="H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X133" i="4"/>
  <c r="Y133" i="4"/>
  <c r="AM133" i="4"/>
  <c r="AL133" i="4" s="1"/>
  <c r="C134" i="4"/>
  <c r="G134" i="4"/>
  <c r="B134" i="4" s="1"/>
  <c r="H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X134" i="4"/>
  <c r="Y134" i="4"/>
  <c r="AM134" i="4"/>
  <c r="AL134" i="4" s="1"/>
  <c r="C135" i="4"/>
  <c r="G135" i="4"/>
  <c r="Z135" i="4" s="1"/>
  <c r="H135" i="4"/>
  <c r="I135" i="4"/>
  <c r="J135" i="4"/>
  <c r="AS135" i="4" s="1"/>
  <c r="K135" i="4"/>
  <c r="L135" i="4"/>
  <c r="M135" i="4"/>
  <c r="N135" i="4"/>
  <c r="P135" i="4"/>
  <c r="Q135" i="4"/>
  <c r="R135" i="4"/>
  <c r="S135" i="4"/>
  <c r="T135" i="4"/>
  <c r="U135" i="4"/>
  <c r="X135" i="4"/>
  <c r="Y135" i="4"/>
  <c r="AM135" i="4"/>
  <c r="AL135" i="4" s="1"/>
  <c r="C136" i="4"/>
  <c r="G136" i="4"/>
  <c r="B136" i="4" s="1"/>
  <c r="H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X136" i="4"/>
  <c r="Y136" i="4"/>
  <c r="AM136" i="4"/>
  <c r="AL136" i="4" s="1"/>
  <c r="C137" i="4"/>
  <c r="G137" i="4"/>
  <c r="B137" i="4" s="1"/>
  <c r="H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X137" i="4"/>
  <c r="Y137" i="4"/>
  <c r="AM137" i="4"/>
  <c r="AL137" i="4" s="1"/>
  <c r="C138" i="4"/>
  <c r="G138" i="4"/>
  <c r="B138" i="4" s="1"/>
  <c r="H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X138" i="4"/>
  <c r="Y138" i="4"/>
  <c r="AM138" i="4"/>
  <c r="AL138" i="4" s="1"/>
  <c r="C139" i="4"/>
  <c r="G139" i="4"/>
  <c r="B139" i="4" s="1"/>
  <c r="H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X139" i="4"/>
  <c r="Y139" i="4"/>
  <c r="AM139" i="4"/>
  <c r="C140" i="4"/>
  <c r="G140" i="4"/>
  <c r="B140" i="4" s="1"/>
  <c r="H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X140" i="4"/>
  <c r="Y140" i="4"/>
  <c r="AM140" i="4"/>
  <c r="AL140" i="4" s="1"/>
  <c r="C141" i="4"/>
  <c r="G141" i="4"/>
  <c r="B141" i="4" s="1"/>
  <c r="H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X141" i="4"/>
  <c r="Y141" i="4"/>
  <c r="AM141" i="4"/>
  <c r="C142" i="4"/>
  <c r="G142" i="4"/>
  <c r="H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X142" i="4"/>
  <c r="Y142" i="4"/>
  <c r="AM142" i="4"/>
  <c r="C143" i="4"/>
  <c r="G143" i="4"/>
  <c r="B143" i="4" s="1"/>
  <c r="H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X143" i="4"/>
  <c r="Y143" i="4"/>
  <c r="AM143" i="4"/>
  <c r="C144" i="4"/>
  <c r="G144" i="4"/>
  <c r="B144" i="4" s="1"/>
  <c r="H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X144" i="4"/>
  <c r="Y144" i="4"/>
  <c r="AA144" i="4"/>
  <c r="AM144" i="4"/>
  <c r="C145" i="4"/>
  <c r="G145" i="4"/>
  <c r="B145" i="4" s="1"/>
  <c r="H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X145" i="4"/>
  <c r="Y145" i="4"/>
  <c r="AM145" i="4"/>
  <c r="AL145" i="4" s="1"/>
  <c r="C146" i="4"/>
  <c r="G146" i="4"/>
  <c r="H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X146" i="4"/>
  <c r="Y146" i="4"/>
  <c r="AM146" i="4"/>
  <c r="C147" i="4"/>
  <c r="G147" i="4"/>
  <c r="B147" i="4" s="1"/>
  <c r="H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X147" i="4"/>
  <c r="Y147" i="4"/>
  <c r="AM147" i="4"/>
  <c r="C148" i="4"/>
  <c r="G148" i="4"/>
  <c r="B148" i="4" s="1"/>
  <c r="H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X148" i="4"/>
  <c r="Y148" i="4"/>
  <c r="AA148" i="4"/>
  <c r="AM148" i="4"/>
  <c r="AL148" i="4" s="1"/>
  <c r="C149" i="4"/>
  <c r="G149" i="4"/>
  <c r="B149" i="4" s="1"/>
  <c r="H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X149" i="4"/>
  <c r="Y149" i="4"/>
  <c r="AM149" i="4"/>
  <c r="AL149" i="4" s="1"/>
  <c r="C150" i="4"/>
  <c r="G150" i="4"/>
  <c r="B150" i="4" s="1"/>
  <c r="H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X150" i="4"/>
  <c r="Y150" i="4"/>
  <c r="AM150" i="4"/>
  <c r="AL150" i="4" s="1"/>
  <c r="C151" i="4"/>
  <c r="G151" i="4"/>
  <c r="B151" i="4" s="1"/>
  <c r="H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X151" i="4"/>
  <c r="Y151" i="4"/>
  <c r="AM151" i="4"/>
  <c r="AL151" i="4" s="1"/>
  <c r="C152" i="4"/>
  <c r="G152" i="4"/>
  <c r="B152" i="4" s="1"/>
  <c r="H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X152" i="4"/>
  <c r="Y152" i="4"/>
  <c r="AM152" i="4"/>
  <c r="AL152" i="4" s="1"/>
  <c r="C153" i="4"/>
  <c r="G153" i="4"/>
  <c r="B153" i="4" s="1"/>
  <c r="H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X153" i="4"/>
  <c r="Y153" i="4"/>
  <c r="AM153" i="4"/>
  <c r="C154" i="4"/>
  <c r="G154" i="4"/>
  <c r="B154" i="4" s="1"/>
  <c r="H154" i="4"/>
  <c r="I154" i="4"/>
  <c r="J154" i="4"/>
  <c r="AS154" i="4" s="1"/>
  <c r="K154" i="4"/>
  <c r="L154" i="4"/>
  <c r="M154" i="4"/>
  <c r="N154" i="4"/>
  <c r="P154" i="4"/>
  <c r="Q154" i="4"/>
  <c r="R154" i="4"/>
  <c r="S154" i="4"/>
  <c r="T154" i="4"/>
  <c r="U154" i="4"/>
  <c r="X154" i="4"/>
  <c r="Y154" i="4"/>
  <c r="AM154" i="4"/>
  <c r="AL154" i="4" s="1"/>
  <c r="C155" i="4"/>
  <c r="G155" i="4"/>
  <c r="B155" i="4" s="1"/>
  <c r="H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X155" i="4"/>
  <c r="Y155" i="4"/>
  <c r="AM155" i="4"/>
  <c r="AL155" i="4" s="1"/>
  <c r="C156" i="4"/>
  <c r="G156" i="4"/>
  <c r="B156" i="4" s="1"/>
  <c r="H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X156" i="4"/>
  <c r="Y156" i="4"/>
  <c r="AM156" i="4"/>
  <c r="AL156" i="4" s="1"/>
  <c r="C157" i="4"/>
  <c r="G157" i="4"/>
  <c r="H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X157" i="4"/>
  <c r="Y157" i="4"/>
  <c r="AM157" i="4"/>
  <c r="AL157" i="4" s="1"/>
  <c r="C158" i="4"/>
  <c r="G158" i="4"/>
  <c r="B158" i="4" s="1"/>
  <c r="H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X158" i="4"/>
  <c r="Y158" i="4"/>
  <c r="AM158" i="4"/>
  <c r="AL158" i="4" s="1"/>
  <c r="C159" i="4"/>
  <c r="G159" i="4"/>
  <c r="B159" i="4" s="1"/>
  <c r="H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X159" i="4"/>
  <c r="Y159" i="4"/>
  <c r="AM159" i="4"/>
  <c r="C160" i="4"/>
  <c r="G160" i="4"/>
  <c r="B160" i="4" s="1"/>
  <c r="H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X160" i="4"/>
  <c r="Y160" i="4"/>
  <c r="AM160" i="4"/>
  <c r="AL160" i="4" s="1"/>
  <c r="C161" i="4"/>
  <c r="G161" i="4"/>
  <c r="B161" i="4" s="1"/>
  <c r="H161" i="4"/>
  <c r="I161" i="4"/>
  <c r="J161" i="4"/>
  <c r="AS161" i="4" s="1"/>
  <c r="K161" i="4"/>
  <c r="L161" i="4"/>
  <c r="M161" i="4"/>
  <c r="N161" i="4"/>
  <c r="P161" i="4"/>
  <c r="Q161" i="4"/>
  <c r="R161" i="4"/>
  <c r="S161" i="4"/>
  <c r="T161" i="4"/>
  <c r="U161" i="4"/>
  <c r="X161" i="4"/>
  <c r="Y161" i="4"/>
  <c r="AM161" i="4"/>
  <c r="C162" i="4"/>
  <c r="G162" i="4"/>
  <c r="B162" i="4" s="1"/>
  <c r="H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X162" i="4"/>
  <c r="Y162" i="4"/>
  <c r="AM162" i="4"/>
  <c r="AL162" i="4" s="1"/>
  <c r="C163" i="4"/>
  <c r="G163" i="4"/>
  <c r="B163" i="4" s="1"/>
  <c r="H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X163" i="4"/>
  <c r="Y163" i="4"/>
  <c r="AM163" i="4"/>
  <c r="C164" i="4"/>
  <c r="G164" i="4"/>
  <c r="B164" i="4" s="1"/>
  <c r="H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X164" i="4"/>
  <c r="Y164" i="4"/>
  <c r="AM164" i="4"/>
  <c r="AL164" i="4" s="1"/>
  <c r="C165" i="4"/>
  <c r="G165" i="4"/>
  <c r="B165" i="4" s="1"/>
  <c r="H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X165" i="4"/>
  <c r="Y165" i="4"/>
  <c r="AM165" i="4"/>
  <c r="C166" i="4"/>
  <c r="G166" i="4"/>
  <c r="B166" i="4" s="1"/>
  <c r="H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X166" i="4"/>
  <c r="Y166" i="4"/>
  <c r="AM166" i="4"/>
  <c r="AL166" i="4" s="1"/>
  <c r="C167" i="4"/>
  <c r="G167" i="4"/>
  <c r="V167" i="4" s="1"/>
  <c r="H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X167" i="4"/>
  <c r="Y167" i="4"/>
  <c r="AA167" i="4"/>
  <c r="AM167" i="4"/>
  <c r="C168" i="4"/>
  <c r="G168" i="4"/>
  <c r="B168" i="4" s="1"/>
  <c r="H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X168" i="4"/>
  <c r="Y168" i="4"/>
  <c r="AM168" i="4"/>
  <c r="C169" i="4"/>
  <c r="G169" i="4"/>
  <c r="B169" i="4" s="1"/>
  <c r="H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X169" i="4"/>
  <c r="Y169" i="4"/>
  <c r="AA169" i="4"/>
  <c r="AM169" i="4"/>
  <c r="AL169" i="4" s="1"/>
  <c r="AN169" i="4"/>
  <c r="AO169" i="4" s="1"/>
  <c r="AP169" i="4" s="1"/>
  <c r="C170" i="4"/>
  <c r="G170" i="4"/>
  <c r="H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X170" i="4"/>
  <c r="Y170" i="4"/>
  <c r="AM170" i="4"/>
  <c r="C171" i="4"/>
  <c r="G171" i="4"/>
  <c r="B171" i="4" s="1"/>
  <c r="H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X171" i="4"/>
  <c r="Y171" i="4"/>
  <c r="AM171" i="4"/>
  <c r="AL171" i="4" s="1"/>
  <c r="C172" i="4"/>
  <c r="G172" i="4"/>
  <c r="B172" i="4" s="1"/>
  <c r="H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X172" i="4"/>
  <c r="Y172" i="4"/>
  <c r="AM172" i="4"/>
  <c r="C173" i="4"/>
  <c r="G173" i="4"/>
  <c r="H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X173" i="4"/>
  <c r="Y173" i="4"/>
  <c r="AM173" i="4"/>
  <c r="AL173" i="4" s="1"/>
  <c r="C174" i="4"/>
  <c r="G174" i="4"/>
  <c r="B174" i="4" s="1"/>
  <c r="H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X174" i="4"/>
  <c r="Y174" i="4"/>
  <c r="AM174" i="4"/>
  <c r="AL174" i="4" s="1"/>
  <c r="C175" i="4"/>
  <c r="G175" i="4"/>
  <c r="B175" i="4" s="1"/>
  <c r="H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X175" i="4"/>
  <c r="Y175" i="4"/>
  <c r="AM175" i="4"/>
  <c r="C176" i="4"/>
  <c r="G176" i="4"/>
  <c r="B176" i="4" s="1"/>
  <c r="H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X176" i="4"/>
  <c r="Y176" i="4"/>
  <c r="AM176" i="4"/>
  <c r="AL176" i="4" s="1"/>
  <c r="C177" i="4"/>
  <c r="G177" i="4"/>
  <c r="B177" i="4" s="1"/>
  <c r="H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X177" i="4"/>
  <c r="Y177" i="4"/>
  <c r="AM177" i="4"/>
  <c r="AL177" i="4" s="1"/>
  <c r="C178" i="4"/>
  <c r="G178" i="4"/>
  <c r="H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X178" i="4"/>
  <c r="Y178" i="4"/>
  <c r="AM178" i="4"/>
  <c r="AL178" i="4" s="1"/>
  <c r="C179" i="4"/>
  <c r="G179" i="4"/>
  <c r="B179" i="4" s="1"/>
  <c r="H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X179" i="4"/>
  <c r="Y179" i="4"/>
  <c r="AM179" i="4"/>
  <c r="AL179" i="4" s="1"/>
  <c r="C180" i="4"/>
  <c r="G180" i="4"/>
  <c r="B180" i="4" s="1"/>
  <c r="H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X180" i="4"/>
  <c r="Y180" i="4"/>
  <c r="AM180" i="4"/>
  <c r="AL180" i="4" s="1"/>
  <c r="C181" i="4"/>
  <c r="G181" i="4"/>
  <c r="W181" i="4" s="1"/>
  <c r="H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X181" i="4"/>
  <c r="Y181" i="4"/>
  <c r="AJ181" i="4"/>
  <c r="AM181" i="4"/>
  <c r="AL181" i="4" s="1"/>
  <c r="AW181" i="4"/>
  <c r="A181" i="4" s="1"/>
  <c r="C182" i="4"/>
  <c r="G182" i="4"/>
  <c r="B182" i="4" s="1"/>
  <c r="H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X182" i="4"/>
  <c r="Y182" i="4"/>
  <c r="AM182" i="4"/>
  <c r="AN182" i="4"/>
  <c r="AO182" i="4" s="1"/>
  <c r="AP182" i="4" s="1"/>
  <c r="C183" i="4"/>
  <c r="G183" i="4"/>
  <c r="B183" i="4" s="1"/>
  <c r="H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X183" i="4"/>
  <c r="Y183" i="4"/>
  <c r="AM183" i="4"/>
  <c r="AL183" i="4" s="1"/>
  <c r="C184" i="4"/>
  <c r="G184" i="4"/>
  <c r="B184" i="4" s="1"/>
  <c r="H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X184" i="4"/>
  <c r="Y184" i="4"/>
  <c r="AM184" i="4"/>
  <c r="C185" i="4"/>
  <c r="G185" i="4"/>
  <c r="B185" i="4" s="1"/>
  <c r="H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X185" i="4"/>
  <c r="Y185" i="4"/>
  <c r="AM185" i="4"/>
  <c r="C186" i="4"/>
  <c r="G186" i="4"/>
  <c r="B186" i="4" s="1"/>
  <c r="H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X186" i="4"/>
  <c r="Y186" i="4"/>
  <c r="AM186" i="4"/>
  <c r="C187" i="4"/>
  <c r="G187" i="4"/>
  <c r="AN187" i="4" s="1"/>
  <c r="H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X187" i="4"/>
  <c r="Y187" i="4"/>
  <c r="AK187" i="4"/>
  <c r="AM187" i="4"/>
  <c r="AW187" i="4"/>
  <c r="C188" i="4"/>
  <c r="G188" i="4"/>
  <c r="B188" i="4" s="1"/>
  <c r="H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X188" i="4"/>
  <c r="Y188" i="4"/>
  <c r="AM188" i="4"/>
  <c r="AL188" i="4" s="1"/>
  <c r="C189" i="4"/>
  <c r="G189" i="4"/>
  <c r="B189" i="4" s="1"/>
  <c r="H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X189" i="4"/>
  <c r="Y189" i="4"/>
  <c r="AM189" i="4"/>
  <c r="C190" i="4"/>
  <c r="G190" i="4"/>
  <c r="H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X190" i="4"/>
  <c r="Y190" i="4"/>
  <c r="AM190" i="4"/>
  <c r="C191" i="4"/>
  <c r="G191" i="4"/>
  <c r="B191" i="4" s="1"/>
  <c r="H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X191" i="4"/>
  <c r="Y191" i="4"/>
  <c r="AM191" i="4"/>
  <c r="AL191" i="4" s="1"/>
  <c r="C192" i="4"/>
  <c r="G192" i="4"/>
  <c r="B192" i="4" s="1"/>
  <c r="H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X192" i="4"/>
  <c r="Y192" i="4"/>
  <c r="AM192" i="4"/>
  <c r="AL192" i="4" s="1"/>
  <c r="C193" i="4"/>
  <c r="G193" i="4"/>
  <c r="B193" i="4" s="1"/>
  <c r="H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X193" i="4"/>
  <c r="Y193" i="4"/>
  <c r="AM193" i="4"/>
  <c r="C194" i="4"/>
  <c r="G194" i="4"/>
  <c r="B194" i="4" s="1"/>
  <c r="H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X194" i="4"/>
  <c r="Y194" i="4"/>
  <c r="AM194" i="4"/>
  <c r="AL194" i="4" s="1"/>
  <c r="C195" i="4"/>
  <c r="G195" i="4"/>
  <c r="B195" i="4" s="1"/>
  <c r="H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X195" i="4"/>
  <c r="Y195" i="4"/>
  <c r="AM195" i="4"/>
  <c r="AL195" i="4" s="1"/>
  <c r="C196" i="4"/>
  <c r="G196" i="4"/>
  <c r="B196" i="4" s="1"/>
  <c r="H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X196" i="4"/>
  <c r="Y196" i="4"/>
  <c r="AM196" i="4"/>
  <c r="C197" i="4"/>
  <c r="G197" i="4"/>
  <c r="B197" i="4" s="1"/>
  <c r="H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X197" i="4"/>
  <c r="Y197" i="4"/>
  <c r="AM197" i="4"/>
  <c r="AL197" i="4" s="1"/>
  <c r="C198" i="4"/>
  <c r="G198" i="4"/>
  <c r="V198" i="4" s="1"/>
  <c r="H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X198" i="4"/>
  <c r="Y198" i="4"/>
  <c r="AM198" i="4"/>
  <c r="AL198" i="4" s="1"/>
  <c r="AV198" i="4"/>
  <c r="C199" i="4"/>
  <c r="G199" i="4"/>
  <c r="B199" i="4" s="1"/>
  <c r="H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X199" i="4"/>
  <c r="Y199" i="4"/>
  <c r="AM199" i="4"/>
  <c r="C200" i="4"/>
  <c r="G200" i="4"/>
  <c r="B200" i="4" s="1"/>
  <c r="H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X200" i="4"/>
  <c r="Y200" i="4"/>
  <c r="AM200" i="4"/>
  <c r="AL200" i="4" s="1"/>
  <c r="C201" i="4"/>
  <c r="G201" i="4"/>
  <c r="B201" i="4" s="1"/>
  <c r="H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X201" i="4"/>
  <c r="Y201" i="4"/>
  <c r="AM201" i="4"/>
  <c r="C202" i="4"/>
  <c r="G202" i="4"/>
  <c r="V202" i="4" s="1"/>
  <c r="H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X202" i="4"/>
  <c r="Y202" i="4"/>
  <c r="AM202" i="4"/>
  <c r="AL202" i="4" s="1"/>
  <c r="C203" i="4"/>
  <c r="G203" i="4"/>
  <c r="AA203" i="4" s="1"/>
  <c r="H203" i="4"/>
  <c r="I203" i="4"/>
  <c r="J203" i="4"/>
  <c r="AS203" i="4" s="1"/>
  <c r="K203" i="4"/>
  <c r="L203" i="4"/>
  <c r="M203" i="4"/>
  <c r="N203" i="4"/>
  <c r="P203" i="4"/>
  <c r="Q203" i="4"/>
  <c r="R203" i="4"/>
  <c r="S203" i="4"/>
  <c r="T203" i="4"/>
  <c r="U203" i="4"/>
  <c r="W203" i="4"/>
  <c r="X203" i="4"/>
  <c r="Y203" i="4"/>
  <c r="AJ203" i="4"/>
  <c r="AM203" i="4"/>
  <c r="AL203" i="4" s="1"/>
  <c r="C204" i="4"/>
  <c r="G204" i="4"/>
  <c r="B204" i="4" s="1"/>
  <c r="H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X204" i="4"/>
  <c r="Y204" i="4"/>
  <c r="AM204" i="4"/>
  <c r="C205" i="4"/>
  <c r="G205" i="4"/>
  <c r="B205" i="4" s="1"/>
  <c r="H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X205" i="4"/>
  <c r="Y205" i="4"/>
  <c r="AM205" i="4"/>
  <c r="AL205" i="4" s="1"/>
  <c r="C206" i="4"/>
  <c r="G206" i="4"/>
  <c r="H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X206" i="4"/>
  <c r="Y206" i="4"/>
  <c r="AM206" i="4"/>
  <c r="AW206" i="4"/>
  <c r="C207" i="4"/>
  <c r="G207" i="4"/>
  <c r="B207" i="4" s="1"/>
  <c r="H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X207" i="4"/>
  <c r="Y207" i="4"/>
  <c r="AL207" i="4"/>
  <c r="AM207" i="4"/>
  <c r="C208" i="4"/>
  <c r="G208" i="4"/>
  <c r="B208" i="4" s="1"/>
  <c r="H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X208" i="4"/>
  <c r="Y208" i="4"/>
  <c r="AM208" i="4"/>
  <c r="C209" i="4"/>
  <c r="G209" i="4"/>
  <c r="B209" i="4" s="1"/>
  <c r="H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X209" i="4"/>
  <c r="Y209" i="4"/>
  <c r="AM209" i="4"/>
  <c r="C210" i="4"/>
  <c r="G210" i="4"/>
  <c r="B210" i="4" s="1"/>
  <c r="H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X210" i="4"/>
  <c r="Y210" i="4"/>
  <c r="AM210" i="4"/>
  <c r="C211" i="4"/>
  <c r="G211" i="4"/>
  <c r="B211" i="4" s="1"/>
  <c r="H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X211" i="4"/>
  <c r="Y211" i="4"/>
  <c r="AM211" i="4"/>
  <c r="AL211" i="4" s="1"/>
  <c r="C212" i="4"/>
  <c r="G212" i="4"/>
  <c r="B212" i="4" s="1"/>
  <c r="H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X212" i="4"/>
  <c r="Y212" i="4"/>
  <c r="AM212" i="4"/>
  <c r="AL212" i="4" s="1"/>
  <c r="C213" i="4"/>
  <c r="G213" i="4"/>
  <c r="B213" i="4" s="1"/>
  <c r="H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X213" i="4"/>
  <c r="Y213" i="4"/>
  <c r="AM213" i="4"/>
  <c r="AL213" i="4" s="1"/>
  <c r="C214" i="4"/>
  <c r="G214" i="4"/>
  <c r="B214" i="4" s="1"/>
  <c r="H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X214" i="4"/>
  <c r="Y214" i="4"/>
  <c r="AM214" i="4"/>
  <c r="AL214" i="4" s="1"/>
  <c r="C215" i="4"/>
  <c r="G215" i="4"/>
  <c r="B215" i="4" s="1"/>
  <c r="H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X215" i="4"/>
  <c r="Y215" i="4"/>
  <c r="AM215" i="4"/>
  <c r="AL215" i="4" s="1"/>
  <c r="C216" i="4"/>
  <c r="G216" i="4"/>
  <c r="B216" i="4" s="1"/>
  <c r="H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X216" i="4"/>
  <c r="Y216" i="4"/>
  <c r="AL216" i="4"/>
  <c r="AM216" i="4"/>
  <c r="C217" i="4"/>
  <c r="G217" i="4"/>
  <c r="B217" i="4" s="1"/>
  <c r="H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X217" i="4"/>
  <c r="Y217" i="4"/>
  <c r="AM217" i="4"/>
  <c r="AL217" i="4" s="1"/>
  <c r="C218" i="4"/>
  <c r="G218" i="4"/>
  <c r="B218" i="4" s="1"/>
  <c r="H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X218" i="4"/>
  <c r="Y218" i="4"/>
  <c r="AM218" i="4"/>
  <c r="C219" i="4"/>
  <c r="G219" i="4"/>
  <c r="B219" i="4" s="1"/>
  <c r="H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X219" i="4"/>
  <c r="Y219" i="4"/>
  <c r="AM219" i="4"/>
  <c r="C220" i="4"/>
  <c r="E220" i="4"/>
  <c r="G220" i="4"/>
  <c r="B220" i="4" s="1"/>
  <c r="H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X220" i="4"/>
  <c r="Y220" i="4"/>
  <c r="Z220" i="4"/>
  <c r="AB220" i="4"/>
  <c r="AM220" i="4"/>
  <c r="AL220" i="4" s="1"/>
  <c r="C221" i="4"/>
  <c r="G221" i="4"/>
  <c r="B221" i="4" s="1"/>
  <c r="H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X221" i="4"/>
  <c r="Y221" i="4"/>
  <c r="AM221" i="4"/>
  <c r="AL221" i="4" s="1"/>
  <c r="C222" i="4"/>
  <c r="G222" i="4"/>
  <c r="B222" i="4" s="1"/>
  <c r="H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X222" i="4"/>
  <c r="Y222" i="4"/>
  <c r="AM222" i="4"/>
  <c r="AL222" i="4" s="1"/>
  <c r="C223" i="4"/>
  <c r="G223" i="4"/>
  <c r="B223" i="4" s="1"/>
  <c r="H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X223" i="4"/>
  <c r="Y223" i="4"/>
  <c r="AM223" i="4"/>
  <c r="AL223" i="4" s="1"/>
  <c r="C224" i="4"/>
  <c r="G224" i="4"/>
  <c r="B224" i="4" s="1"/>
  <c r="H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X224" i="4"/>
  <c r="Y224" i="4"/>
  <c r="AM224" i="4"/>
  <c r="C225" i="4"/>
  <c r="G225" i="4"/>
  <c r="B225" i="4" s="1"/>
  <c r="H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X225" i="4"/>
  <c r="Y225" i="4"/>
  <c r="AM225" i="4"/>
  <c r="AL225" i="4" s="1"/>
  <c r="C226" i="4"/>
  <c r="G226" i="4"/>
  <c r="B226" i="4" s="1"/>
  <c r="H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X226" i="4"/>
  <c r="Y226" i="4"/>
  <c r="AM226" i="4"/>
  <c r="AL226" i="4" s="1"/>
  <c r="C227" i="4"/>
  <c r="G227" i="4"/>
  <c r="B227" i="4" s="1"/>
  <c r="H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X227" i="4"/>
  <c r="Y227" i="4"/>
  <c r="AM227" i="4"/>
  <c r="C228" i="4"/>
  <c r="G228" i="4"/>
  <c r="B228" i="4" s="1"/>
  <c r="H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X228" i="4"/>
  <c r="Y228" i="4"/>
  <c r="AM228" i="4"/>
  <c r="C229" i="4"/>
  <c r="G229" i="4"/>
  <c r="B229" i="4" s="1"/>
  <c r="H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X229" i="4"/>
  <c r="Y229" i="4"/>
  <c r="AM229" i="4"/>
  <c r="C230" i="4"/>
  <c r="G230" i="4"/>
  <c r="B230" i="4" s="1"/>
  <c r="H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X230" i="4"/>
  <c r="Y230" i="4"/>
  <c r="AM230" i="4"/>
  <c r="AL230" i="4" s="1"/>
  <c r="C231" i="4"/>
  <c r="G231" i="4"/>
  <c r="B231" i="4" s="1"/>
  <c r="H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X231" i="4"/>
  <c r="Y231" i="4"/>
  <c r="AM231" i="4"/>
  <c r="AL231" i="4" s="1"/>
  <c r="C232" i="4"/>
  <c r="G232" i="4"/>
  <c r="B232" i="4" s="1"/>
  <c r="H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X232" i="4"/>
  <c r="Y232" i="4"/>
  <c r="AM232" i="4"/>
  <c r="AL232" i="4" s="1"/>
  <c r="C233" i="4"/>
  <c r="G233" i="4"/>
  <c r="B233" i="4" s="1"/>
  <c r="H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X233" i="4"/>
  <c r="Y233" i="4"/>
  <c r="AM233" i="4"/>
  <c r="AL233" i="4" s="1"/>
  <c r="C234" i="4"/>
  <c r="G234" i="4"/>
  <c r="B234" i="4" s="1"/>
  <c r="H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X234" i="4"/>
  <c r="Y234" i="4"/>
  <c r="AM234" i="4"/>
  <c r="C235" i="4"/>
  <c r="G235" i="4"/>
  <c r="B235" i="4" s="1"/>
  <c r="H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X235" i="4"/>
  <c r="Y235" i="4"/>
  <c r="AM235" i="4"/>
  <c r="AL235" i="4" s="1"/>
  <c r="C236" i="4"/>
  <c r="G236" i="4"/>
  <c r="B236" i="4" s="1"/>
  <c r="H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X236" i="4"/>
  <c r="Y236" i="4"/>
  <c r="AM236" i="4"/>
  <c r="C237" i="4"/>
  <c r="G237" i="4"/>
  <c r="B237" i="4" s="1"/>
  <c r="H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X237" i="4"/>
  <c r="Y237" i="4"/>
  <c r="AM237" i="4"/>
  <c r="C238" i="4"/>
  <c r="G238" i="4"/>
  <c r="B238" i="4" s="1"/>
  <c r="H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X238" i="4"/>
  <c r="Y238" i="4"/>
  <c r="AM238" i="4"/>
  <c r="C239" i="4"/>
  <c r="G239" i="4"/>
  <c r="B239" i="4" s="1"/>
  <c r="H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X239" i="4"/>
  <c r="Y239" i="4"/>
  <c r="AM239" i="4"/>
  <c r="AL239" i="4" s="1"/>
  <c r="C240" i="4"/>
  <c r="G240" i="4"/>
  <c r="B240" i="4" s="1"/>
  <c r="H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X240" i="4"/>
  <c r="Y240" i="4"/>
  <c r="AM240" i="4"/>
  <c r="C241" i="4"/>
  <c r="G241" i="4"/>
  <c r="B241" i="4" s="1"/>
  <c r="H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X241" i="4"/>
  <c r="Y241" i="4"/>
  <c r="AM241" i="4"/>
  <c r="C242" i="4"/>
  <c r="G242" i="4"/>
  <c r="B242" i="4" s="1"/>
  <c r="H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X242" i="4"/>
  <c r="Y242" i="4"/>
  <c r="AM242" i="4"/>
  <c r="AL242" i="4" s="1"/>
  <c r="C243" i="4"/>
  <c r="G243" i="4"/>
  <c r="B243" i="4" s="1"/>
  <c r="H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X243" i="4"/>
  <c r="Y243" i="4"/>
  <c r="AM243" i="4"/>
  <c r="C244" i="4"/>
  <c r="G244" i="4"/>
  <c r="B244" i="4" s="1"/>
  <c r="H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X244" i="4"/>
  <c r="Y244" i="4"/>
  <c r="AM244" i="4"/>
  <c r="AL244" i="4" s="1"/>
  <c r="C245" i="4"/>
  <c r="D245" i="4"/>
  <c r="G245" i="4"/>
  <c r="B245" i="4" s="1"/>
  <c r="H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X245" i="4"/>
  <c r="Y245" i="4"/>
  <c r="AM245" i="4"/>
  <c r="C246" i="4"/>
  <c r="G246" i="4"/>
  <c r="AN246" i="4" s="1"/>
  <c r="H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X246" i="4"/>
  <c r="Y246" i="4"/>
  <c r="AM246" i="4"/>
  <c r="AL246" i="4" s="1"/>
  <c r="C247" i="4"/>
  <c r="G247" i="4"/>
  <c r="B247" i="4" s="1"/>
  <c r="H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X247" i="4"/>
  <c r="Y247" i="4"/>
  <c r="AM247" i="4"/>
  <c r="AL247" i="4" s="1"/>
  <c r="C248" i="4"/>
  <c r="G248" i="4"/>
  <c r="B248" i="4" s="1"/>
  <c r="H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X248" i="4"/>
  <c r="Y248" i="4"/>
  <c r="AM248" i="4"/>
  <c r="AL248" i="4" s="1"/>
  <c r="C249" i="4"/>
  <c r="G249" i="4"/>
  <c r="B249" i="4" s="1"/>
  <c r="H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X249" i="4"/>
  <c r="Y249" i="4"/>
  <c r="AM249" i="4"/>
  <c r="C250" i="4"/>
  <c r="G250" i="4"/>
  <c r="B250" i="4" s="1"/>
  <c r="H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X250" i="4"/>
  <c r="Y250" i="4"/>
  <c r="AM250" i="4"/>
  <c r="C251" i="4"/>
  <c r="G251" i="4"/>
  <c r="H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X251" i="4"/>
  <c r="Y251" i="4"/>
  <c r="AM251" i="4"/>
  <c r="AL251" i="4" s="1"/>
  <c r="C252" i="4"/>
  <c r="G252" i="4"/>
  <c r="B252" i="4" s="1"/>
  <c r="H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X252" i="4"/>
  <c r="Y252" i="4"/>
  <c r="AM252" i="4"/>
  <c r="C253" i="4"/>
  <c r="G253" i="4"/>
  <c r="B253" i="4" s="1"/>
  <c r="H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X253" i="4"/>
  <c r="Y253" i="4"/>
  <c r="AM253" i="4"/>
  <c r="AL253" i="4" s="1"/>
  <c r="C254" i="4"/>
  <c r="G254" i="4"/>
  <c r="B254" i="4" s="1"/>
  <c r="H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X254" i="4"/>
  <c r="Y254" i="4"/>
  <c r="AM254" i="4"/>
  <c r="C255" i="4"/>
  <c r="G255" i="4"/>
  <c r="B255" i="4" s="1"/>
  <c r="H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X255" i="4"/>
  <c r="Y255" i="4"/>
  <c r="AM255" i="4"/>
  <c r="AL255" i="4" s="1"/>
  <c r="C256" i="4"/>
  <c r="G256" i="4"/>
  <c r="H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X256" i="4"/>
  <c r="Y256" i="4"/>
  <c r="AM256" i="4"/>
  <c r="AL256" i="4" s="1"/>
  <c r="C257" i="4"/>
  <c r="G257" i="4"/>
  <c r="B257" i="4" s="1"/>
  <c r="H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X257" i="4"/>
  <c r="Y257" i="4"/>
  <c r="AM257" i="4"/>
  <c r="C258" i="4"/>
  <c r="G258" i="4"/>
  <c r="B258" i="4" s="1"/>
  <c r="H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X258" i="4"/>
  <c r="Y258" i="4"/>
  <c r="AM258" i="4"/>
  <c r="AL258" i="4" s="1"/>
  <c r="C259" i="4"/>
  <c r="G259" i="4"/>
  <c r="B259" i="4" s="1"/>
  <c r="H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X259" i="4"/>
  <c r="Y259" i="4"/>
  <c r="AM259" i="4"/>
  <c r="AL259" i="4" s="1"/>
  <c r="C260" i="4"/>
  <c r="G260" i="4"/>
  <c r="B260" i="4" s="1"/>
  <c r="H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X260" i="4"/>
  <c r="Y260" i="4"/>
  <c r="AM260" i="4"/>
  <c r="AL260" i="4" s="1"/>
  <c r="C261" i="4"/>
  <c r="G261" i="4"/>
  <c r="H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X261" i="4"/>
  <c r="Y261" i="4"/>
  <c r="AM261" i="4"/>
  <c r="C262" i="4"/>
  <c r="G262" i="4"/>
  <c r="V262" i="4" s="1"/>
  <c r="H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X262" i="4"/>
  <c r="Y262" i="4"/>
  <c r="AM262" i="4"/>
  <c r="AL262" i="4" s="1"/>
  <c r="C263" i="4"/>
  <c r="G263" i="4"/>
  <c r="AW263" i="4" s="1"/>
  <c r="H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X263" i="4"/>
  <c r="Y263" i="4"/>
  <c r="AM263" i="4"/>
  <c r="AL263" i="4" s="1"/>
  <c r="C264" i="4"/>
  <c r="G264" i="4"/>
  <c r="B264" i="4" s="1"/>
  <c r="H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X264" i="4"/>
  <c r="Y264" i="4"/>
  <c r="AM264" i="4"/>
  <c r="AL264" i="4" s="1"/>
  <c r="C265" i="4"/>
  <c r="G265" i="4"/>
  <c r="B265" i="4" s="1"/>
  <c r="H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X265" i="4"/>
  <c r="Y265" i="4"/>
  <c r="AM265" i="4"/>
  <c r="C266" i="4"/>
  <c r="G266" i="4"/>
  <c r="B266" i="4" s="1"/>
  <c r="H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X266" i="4"/>
  <c r="Y266" i="4"/>
  <c r="AM266" i="4"/>
  <c r="AL266" i="4" s="1"/>
  <c r="C267" i="4"/>
  <c r="G267" i="4"/>
  <c r="B267" i="4" s="1"/>
  <c r="H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X267" i="4"/>
  <c r="Y267" i="4"/>
  <c r="AM267" i="4"/>
  <c r="C268" i="4"/>
  <c r="G268" i="4"/>
  <c r="B268" i="4" s="1"/>
  <c r="H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X268" i="4"/>
  <c r="Y268" i="4"/>
  <c r="AM268" i="4"/>
  <c r="AL268" i="4" s="1"/>
  <c r="AW268" i="4"/>
  <c r="C269" i="4"/>
  <c r="G269" i="4"/>
  <c r="B269" i="4" s="1"/>
  <c r="H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X269" i="4"/>
  <c r="Y269" i="4"/>
  <c r="AM269" i="4"/>
  <c r="C270" i="4"/>
  <c r="G270" i="4"/>
  <c r="B270" i="4" s="1"/>
  <c r="H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X270" i="4"/>
  <c r="Y270" i="4"/>
  <c r="AM270" i="4"/>
  <c r="AL270" i="4" s="1"/>
  <c r="C271" i="4"/>
  <c r="G271" i="4"/>
  <c r="B271" i="4" s="1"/>
  <c r="H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X271" i="4"/>
  <c r="Y271" i="4"/>
  <c r="AM271" i="4"/>
  <c r="AL271" i="4" s="1"/>
  <c r="C272" i="4"/>
  <c r="G272" i="4"/>
  <c r="B272" i="4" s="1"/>
  <c r="H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X272" i="4"/>
  <c r="Y272" i="4"/>
  <c r="AM272" i="4"/>
  <c r="AL272" i="4" s="1"/>
  <c r="C273" i="4"/>
  <c r="G273" i="4"/>
  <c r="B273" i="4" s="1"/>
  <c r="H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X273" i="4"/>
  <c r="Y273" i="4"/>
  <c r="AM273" i="4"/>
  <c r="C274" i="4"/>
  <c r="G274" i="4"/>
  <c r="B274" i="4" s="1"/>
  <c r="H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X274" i="4"/>
  <c r="Y274" i="4"/>
  <c r="AM274" i="4"/>
  <c r="AL274" i="4" s="1"/>
  <c r="C275" i="4"/>
  <c r="G275" i="4"/>
  <c r="V275" i="4" s="1"/>
  <c r="H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X275" i="4"/>
  <c r="Y275" i="4"/>
  <c r="AM275" i="4"/>
  <c r="AL275" i="4" s="1"/>
  <c r="C276" i="4"/>
  <c r="G276" i="4"/>
  <c r="B276" i="4" s="1"/>
  <c r="H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X276" i="4"/>
  <c r="Y276" i="4"/>
  <c r="AM276" i="4"/>
  <c r="AL276" i="4" s="1"/>
  <c r="C277" i="4"/>
  <c r="G277" i="4"/>
  <c r="B277" i="4" s="1"/>
  <c r="H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X277" i="4"/>
  <c r="Y277" i="4"/>
  <c r="AM277" i="4"/>
  <c r="C278" i="4"/>
  <c r="G278" i="4"/>
  <c r="B278" i="4" s="1"/>
  <c r="H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X278" i="4"/>
  <c r="Y278" i="4"/>
  <c r="AM278" i="4"/>
  <c r="AL278" i="4" s="1"/>
  <c r="C279" i="4"/>
  <c r="G279" i="4"/>
  <c r="B279" i="4" s="1"/>
  <c r="H279" i="4"/>
  <c r="I279" i="4"/>
  <c r="J279" i="4"/>
  <c r="AS279" i="4" s="1"/>
  <c r="K279" i="4"/>
  <c r="L279" i="4"/>
  <c r="M279" i="4"/>
  <c r="N279" i="4"/>
  <c r="P279" i="4"/>
  <c r="Q279" i="4"/>
  <c r="R279" i="4"/>
  <c r="S279" i="4"/>
  <c r="T279" i="4"/>
  <c r="U279" i="4"/>
  <c r="X279" i="4"/>
  <c r="Y279" i="4"/>
  <c r="AM279" i="4"/>
  <c r="C280" i="4"/>
  <c r="G280" i="4"/>
  <c r="H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X280" i="4"/>
  <c r="Y280" i="4"/>
  <c r="AM280" i="4"/>
  <c r="AL280" i="4" s="1"/>
  <c r="C281" i="4"/>
  <c r="G281" i="4"/>
  <c r="B281" i="4" s="1"/>
  <c r="H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X281" i="4"/>
  <c r="Y281" i="4"/>
  <c r="AK281" i="4"/>
  <c r="AM281" i="4"/>
  <c r="AW281" i="4"/>
  <c r="C282" i="4"/>
  <c r="G282" i="4"/>
  <c r="B282" i="4" s="1"/>
  <c r="H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X282" i="4"/>
  <c r="Y282" i="4"/>
  <c r="AM282" i="4"/>
  <c r="AL282" i="4" s="1"/>
  <c r="C283" i="4"/>
  <c r="G283" i="4"/>
  <c r="B283" i="4" s="1"/>
  <c r="H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X283" i="4"/>
  <c r="Y283" i="4"/>
  <c r="AM283" i="4"/>
  <c r="AL283" i="4" s="1"/>
  <c r="C284" i="4"/>
  <c r="G284" i="4"/>
  <c r="B284" i="4" s="1"/>
  <c r="H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X284" i="4"/>
  <c r="Y284" i="4"/>
  <c r="AM284" i="4"/>
  <c r="C285" i="4"/>
  <c r="G285" i="4"/>
  <c r="B285" i="4" s="1"/>
  <c r="H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X285" i="4"/>
  <c r="Y285" i="4"/>
  <c r="AM285" i="4"/>
  <c r="C286" i="4"/>
  <c r="G286" i="4"/>
  <c r="B286" i="4" s="1"/>
  <c r="H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X286" i="4"/>
  <c r="Y286" i="4"/>
  <c r="AM286" i="4"/>
  <c r="C287" i="4"/>
  <c r="G287" i="4"/>
  <c r="B287" i="4" s="1"/>
  <c r="H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X287" i="4"/>
  <c r="Y287" i="4"/>
  <c r="AM287" i="4"/>
  <c r="AL287" i="4" s="1"/>
  <c r="C288" i="4"/>
  <c r="D288" i="4"/>
  <c r="G288" i="4"/>
  <c r="B288" i="4" s="1"/>
  <c r="H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X288" i="4"/>
  <c r="Y288" i="4"/>
  <c r="AM288" i="4"/>
  <c r="AL288" i="4" s="1"/>
  <c r="C289" i="4"/>
  <c r="G289" i="4"/>
  <c r="B289" i="4" s="1"/>
  <c r="H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X289" i="4"/>
  <c r="Y289" i="4"/>
  <c r="AM289" i="4"/>
  <c r="C290" i="4"/>
  <c r="G290" i="4"/>
  <c r="B290" i="4" s="1"/>
  <c r="H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X290" i="4"/>
  <c r="Y290" i="4"/>
  <c r="AM290" i="4"/>
  <c r="AL290" i="4" s="1"/>
  <c r="C291" i="4"/>
  <c r="G291" i="4"/>
  <c r="B291" i="4" s="1"/>
  <c r="H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X291" i="4"/>
  <c r="Y291" i="4"/>
  <c r="AM291" i="4"/>
  <c r="C292" i="4"/>
  <c r="G292" i="4"/>
  <c r="B292" i="4" s="1"/>
  <c r="H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X292" i="4"/>
  <c r="Y292" i="4"/>
  <c r="AJ292" i="4"/>
  <c r="AK292" i="4"/>
  <c r="AM292" i="4"/>
  <c r="AV292" i="4"/>
  <c r="C293" i="4"/>
  <c r="G293" i="4"/>
  <c r="B293" i="4" s="1"/>
  <c r="H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X293" i="4"/>
  <c r="Y293" i="4"/>
  <c r="AM293" i="4"/>
  <c r="C294" i="4"/>
  <c r="G294" i="4"/>
  <c r="H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X294" i="4"/>
  <c r="Y294" i="4"/>
  <c r="AL294" i="4"/>
  <c r="AM294" i="4"/>
  <c r="C295" i="4"/>
  <c r="G295" i="4"/>
  <c r="B295" i="4" s="1"/>
  <c r="H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X295" i="4"/>
  <c r="Y295" i="4"/>
  <c r="AM295" i="4"/>
  <c r="AL295" i="4" s="1"/>
  <c r="C296" i="4"/>
  <c r="G296" i="4"/>
  <c r="H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X296" i="4"/>
  <c r="Y296" i="4"/>
  <c r="AM296" i="4"/>
  <c r="AL296" i="4" s="1"/>
  <c r="C297" i="4"/>
  <c r="G297" i="4"/>
  <c r="H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X297" i="4"/>
  <c r="Y297" i="4"/>
  <c r="AM297" i="4"/>
  <c r="C298" i="4"/>
  <c r="G298" i="4"/>
  <c r="H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X298" i="4"/>
  <c r="Y298" i="4"/>
  <c r="AM298" i="4"/>
  <c r="AL298" i="4" s="1"/>
  <c r="C299" i="4"/>
  <c r="G299" i="4"/>
  <c r="B299" i="4" s="1"/>
  <c r="H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X299" i="4"/>
  <c r="Y299" i="4"/>
  <c r="AM299" i="4"/>
  <c r="AL299" i="4" s="1"/>
  <c r="C300" i="4"/>
  <c r="G300" i="4"/>
  <c r="B300" i="4" s="1"/>
  <c r="H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X300" i="4"/>
  <c r="Y300" i="4"/>
  <c r="AM300" i="4"/>
  <c r="AL300" i="4" s="1"/>
  <c r="C301" i="4"/>
  <c r="G301" i="4"/>
  <c r="Z301" i="4" s="1"/>
  <c r="H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X301" i="4"/>
  <c r="Y301" i="4"/>
  <c r="AM301" i="4"/>
  <c r="C302" i="4"/>
  <c r="G302" i="4"/>
  <c r="B302" i="4" s="1"/>
  <c r="H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X302" i="4"/>
  <c r="Y302" i="4"/>
  <c r="AM302" i="4"/>
  <c r="AL302" i="4" s="1"/>
  <c r="C303" i="4"/>
  <c r="G303" i="4"/>
  <c r="B303" i="4" s="1"/>
  <c r="H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X303" i="4"/>
  <c r="Y303" i="4"/>
  <c r="AM303" i="4"/>
  <c r="C304" i="4"/>
  <c r="G304" i="4"/>
  <c r="B304" i="4" s="1"/>
  <c r="H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X304" i="4"/>
  <c r="Y304" i="4"/>
  <c r="AM304" i="4"/>
  <c r="AL304" i="4" s="1"/>
  <c r="C305" i="4"/>
  <c r="D305" i="4"/>
  <c r="G305" i="4"/>
  <c r="B305" i="4" s="1"/>
  <c r="H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X305" i="4"/>
  <c r="Y305" i="4"/>
  <c r="AM305" i="4"/>
  <c r="C306" i="4"/>
  <c r="G306" i="4"/>
  <c r="B306" i="4" s="1"/>
  <c r="H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X306" i="4"/>
  <c r="Y306" i="4"/>
  <c r="AM306" i="4"/>
  <c r="AL306" i="4" s="1"/>
  <c r="C307" i="4"/>
  <c r="G307" i="4"/>
  <c r="H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X307" i="4"/>
  <c r="Y307" i="4"/>
  <c r="AM307" i="4"/>
  <c r="AL307" i="4" s="1"/>
  <c r="C308" i="4"/>
  <c r="G308" i="4"/>
  <c r="B308" i="4" s="1"/>
  <c r="H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X308" i="4"/>
  <c r="Y308" i="4"/>
  <c r="AM308" i="4"/>
  <c r="C309" i="4"/>
  <c r="G309" i="4"/>
  <c r="H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X309" i="4"/>
  <c r="Y309" i="4"/>
  <c r="AM309" i="4"/>
  <c r="C310" i="4"/>
  <c r="G310" i="4"/>
  <c r="B310" i="4" s="1"/>
  <c r="H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X310" i="4"/>
  <c r="Y310" i="4"/>
  <c r="AA310" i="4"/>
  <c r="AL310" i="4"/>
  <c r="AM310" i="4"/>
  <c r="C311" i="4"/>
  <c r="G311" i="4"/>
  <c r="B311" i="4" s="1"/>
  <c r="H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X311" i="4"/>
  <c r="Y311" i="4"/>
  <c r="AM311" i="4"/>
  <c r="AL311" i="4" s="1"/>
  <c r="C312" i="4"/>
  <c r="G312" i="4"/>
  <c r="H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X312" i="4"/>
  <c r="Y312" i="4"/>
  <c r="AM312" i="4"/>
  <c r="AL312" i="4" s="1"/>
  <c r="C313" i="4"/>
  <c r="G313" i="4"/>
  <c r="B313" i="4" s="1"/>
  <c r="H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X313" i="4"/>
  <c r="Y313" i="4"/>
  <c r="AM313" i="4"/>
  <c r="C314" i="4"/>
  <c r="G314" i="4"/>
  <c r="B314" i="4" s="1"/>
  <c r="H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X314" i="4"/>
  <c r="Y314" i="4"/>
  <c r="AM314" i="4"/>
  <c r="AL314" i="4" s="1"/>
  <c r="C315" i="4"/>
  <c r="G315" i="4"/>
  <c r="H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X315" i="4"/>
  <c r="Y315" i="4"/>
  <c r="AM315" i="4"/>
  <c r="C316" i="4"/>
  <c r="G316" i="4"/>
  <c r="H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X316" i="4"/>
  <c r="Y316" i="4"/>
  <c r="AM316" i="4"/>
  <c r="C317" i="4"/>
  <c r="G317" i="4"/>
  <c r="B317" i="4" s="1"/>
  <c r="H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X317" i="4"/>
  <c r="Y317" i="4"/>
  <c r="AM317" i="4"/>
  <c r="C318" i="4"/>
  <c r="G318" i="4"/>
  <c r="B318" i="4" s="1"/>
  <c r="H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X318" i="4"/>
  <c r="Y318" i="4"/>
  <c r="AM318" i="4"/>
  <c r="AL318" i="4" s="1"/>
  <c r="C319" i="4"/>
  <c r="G319" i="4"/>
  <c r="H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X319" i="4"/>
  <c r="Y319" i="4"/>
  <c r="AM319" i="4"/>
  <c r="AL319" i="4" s="1"/>
  <c r="C320" i="4"/>
  <c r="G320" i="4"/>
  <c r="H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X320" i="4"/>
  <c r="Y320" i="4"/>
  <c r="AM320" i="4"/>
  <c r="AL320" i="4" s="1"/>
  <c r="C321" i="4"/>
  <c r="G321" i="4"/>
  <c r="AV321" i="4" s="1"/>
  <c r="H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X321" i="4"/>
  <c r="Y321" i="4"/>
  <c r="AM321" i="4"/>
  <c r="AN321" i="4"/>
  <c r="C322" i="4"/>
  <c r="G322" i="4"/>
  <c r="AN322" i="4" s="1"/>
  <c r="H322" i="4"/>
  <c r="I322" i="4"/>
  <c r="J322" i="4"/>
  <c r="AS322" i="4" s="1"/>
  <c r="K322" i="4"/>
  <c r="L322" i="4"/>
  <c r="M322" i="4"/>
  <c r="N322" i="4"/>
  <c r="P322" i="4"/>
  <c r="Q322" i="4"/>
  <c r="R322" i="4"/>
  <c r="S322" i="4"/>
  <c r="T322" i="4"/>
  <c r="U322" i="4"/>
  <c r="X322" i="4"/>
  <c r="Y322" i="4"/>
  <c r="AM322" i="4"/>
  <c r="AL322" i="4" s="1"/>
  <c r="C323" i="4"/>
  <c r="G323" i="4"/>
  <c r="Z323" i="4" s="1"/>
  <c r="H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X323" i="4"/>
  <c r="Y323" i="4"/>
  <c r="AM323" i="4"/>
  <c r="AN323" i="4"/>
  <c r="AO323" i="4" s="1"/>
  <c r="AP323" i="4" s="1"/>
  <c r="C324" i="4"/>
  <c r="G324" i="4"/>
  <c r="B324" i="4" s="1"/>
  <c r="H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X324" i="4"/>
  <c r="Y324" i="4"/>
  <c r="AM324" i="4"/>
  <c r="AL324" i="4" s="1"/>
  <c r="C325" i="4"/>
  <c r="G325" i="4"/>
  <c r="B325" i="4" s="1"/>
  <c r="H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X325" i="4"/>
  <c r="Y325" i="4"/>
  <c r="AM325" i="4"/>
  <c r="AL325" i="4" s="1"/>
  <c r="C326" i="4"/>
  <c r="G326" i="4"/>
  <c r="B326" i="4" s="1"/>
  <c r="H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X326" i="4"/>
  <c r="Y326" i="4"/>
  <c r="Z326" i="4"/>
  <c r="AM326" i="4"/>
  <c r="AL326" i="4" s="1"/>
  <c r="C327" i="4"/>
  <c r="G327" i="4"/>
  <c r="B327" i="4" s="1"/>
  <c r="H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X327" i="4"/>
  <c r="Y327" i="4"/>
  <c r="AM327" i="4"/>
  <c r="C328" i="4"/>
  <c r="G328" i="4"/>
  <c r="B328" i="4" s="1"/>
  <c r="H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X328" i="4"/>
  <c r="Y328" i="4"/>
  <c r="AM328" i="4"/>
  <c r="C329" i="4"/>
  <c r="G329" i="4"/>
  <c r="B329" i="4" s="1"/>
  <c r="H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X329" i="4"/>
  <c r="Y329" i="4"/>
  <c r="AM329" i="4"/>
  <c r="C330" i="4"/>
  <c r="G330" i="4"/>
  <c r="H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X330" i="4"/>
  <c r="Y330" i="4"/>
  <c r="AM330" i="4"/>
  <c r="AL330" i="4" s="1"/>
  <c r="C331" i="4"/>
  <c r="G331" i="4"/>
  <c r="B331" i="4" s="1"/>
  <c r="H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X331" i="4"/>
  <c r="Y331" i="4"/>
  <c r="AM331" i="4"/>
  <c r="AL331" i="4" s="1"/>
  <c r="C332" i="4"/>
  <c r="G332" i="4"/>
  <c r="B332" i="4" s="1"/>
  <c r="H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X332" i="4"/>
  <c r="Y332" i="4"/>
  <c r="AM332" i="4"/>
  <c r="AL332" i="4" s="1"/>
  <c r="C333" i="4"/>
  <c r="G333" i="4"/>
  <c r="B333" i="4" s="1"/>
  <c r="H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X333" i="4"/>
  <c r="Y333" i="4"/>
  <c r="AB333" i="4"/>
  <c r="AK333" i="4"/>
  <c r="AM333" i="4"/>
  <c r="AL333" i="4" s="1"/>
  <c r="C334" i="4"/>
  <c r="G334" i="4"/>
  <c r="B334" i="4" s="1"/>
  <c r="H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X334" i="4"/>
  <c r="Y334" i="4"/>
  <c r="AM334" i="4"/>
  <c r="AL334" i="4" s="1"/>
  <c r="C335" i="4"/>
  <c r="G335" i="4"/>
  <c r="B335" i="4" s="1"/>
  <c r="H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X335" i="4"/>
  <c r="Y335" i="4"/>
  <c r="AM335" i="4"/>
  <c r="C336" i="4"/>
  <c r="G336" i="4"/>
  <c r="B336" i="4" s="1"/>
  <c r="H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X336" i="4"/>
  <c r="Y336" i="4"/>
  <c r="AM336" i="4"/>
  <c r="C337" i="4"/>
  <c r="G337" i="4"/>
  <c r="B337" i="4" s="1"/>
  <c r="H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X337" i="4"/>
  <c r="Y337" i="4"/>
  <c r="AM337" i="4"/>
  <c r="AL337" i="4" s="1"/>
  <c r="C338" i="4"/>
  <c r="G338" i="4"/>
  <c r="H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X338" i="4"/>
  <c r="Y338" i="4"/>
  <c r="AJ338" i="4"/>
  <c r="AL338" i="4"/>
  <c r="AM338" i="4"/>
  <c r="C339" i="4"/>
  <c r="G339" i="4"/>
  <c r="B339" i="4" s="1"/>
  <c r="H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X339" i="4"/>
  <c r="Y339" i="4"/>
  <c r="AM339" i="4"/>
  <c r="C340" i="4"/>
  <c r="G340" i="4"/>
  <c r="B340" i="4" s="1"/>
  <c r="H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X340" i="4"/>
  <c r="Y340" i="4"/>
  <c r="AM340" i="4"/>
  <c r="C341" i="4"/>
  <c r="D341" i="4"/>
  <c r="G341" i="4"/>
  <c r="B341" i="4" s="1"/>
  <c r="H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X341" i="4"/>
  <c r="Y341" i="4"/>
  <c r="AM341" i="4"/>
  <c r="AL341" i="4" s="1"/>
  <c r="AN341" i="4"/>
  <c r="AW341" i="4"/>
  <c r="A341" i="4" s="1"/>
  <c r="C342" i="4"/>
  <c r="G342" i="4"/>
  <c r="B342" i="4" s="1"/>
  <c r="H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X342" i="4"/>
  <c r="Y342" i="4"/>
  <c r="Z342" i="4"/>
  <c r="AM342" i="4"/>
  <c r="AL342" i="4" s="1"/>
  <c r="C343" i="4"/>
  <c r="G343" i="4"/>
  <c r="B343" i="4" s="1"/>
  <c r="H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X343" i="4"/>
  <c r="Y343" i="4"/>
  <c r="AM343" i="4"/>
  <c r="C344" i="4"/>
  <c r="G344" i="4"/>
  <c r="B344" i="4" s="1"/>
  <c r="H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X344" i="4"/>
  <c r="Y344" i="4"/>
  <c r="AM344" i="4"/>
  <c r="AL344" i="4" s="1"/>
  <c r="C345" i="4"/>
  <c r="G345" i="4"/>
  <c r="B345" i="4" s="1"/>
  <c r="H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X345" i="4"/>
  <c r="Y345" i="4"/>
  <c r="AM345" i="4"/>
  <c r="AL345" i="4" s="1"/>
  <c r="C346" i="4"/>
  <c r="G346" i="4"/>
  <c r="B346" i="4" s="1"/>
  <c r="H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X346" i="4"/>
  <c r="Y346" i="4"/>
  <c r="AM346" i="4"/>
  <c r="C347" i="4"/>
  <c r="G347" i="4"/>
  <c r="B347" i="4" s="1"/>
  <c r="H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X347" i="4"/>
  <c r="Y347" i="4"/>
  <c r="AM347" i="4"/>
  <c r="C348" i="4"/>
  <c r="G348" i="4"/>
  <c r="B348" i="4" s="1"/>
  <c r="H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X348" i="4"/>
  <c r="Y348" i="4"/>
  <c r="AM348" i="4"/>
  <c r="AL348" i="4" s="1"/>
  <c r="C349" i="4"/>
  <c r="G349" i="4"/>
  <c r="B349" i="4" s="1"/>
  <c r="H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X349" i="4"/>
  <c r="Y349" i="4"/>
  <c r="AM349" i="4"/>
  <c r="AL349" i="4" s="1"/>
  <c r="C350" i="4"/>
  <c r="G350" i="4"/>
  <c r="B350" i="4" s="1"/>
  <c r="H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X350" i="4"/>
  <c r="Y350" i="4"/>
  <c r="AM350" i="4"/>
  <c r="AL350" i="4" s="1"/>
  <c r="C351" i="4"/>
  <c r="G351" i="4"/>
  <c r="H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X351" i="4"/>
  <c r="Y351" i="4"/>
  <c r="AM351" i="4"/>
  <c r="C352" i="4"/>
  <c r="G352" i="4"/>
  <c r="B352" i="4" s="1"/>
  <c r="H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X352" i="4"/>
  <c r="Y352" i="4"/>
  <c r="AM352" i="4"/>
  <c r="AL352" i="4" s="1"/>
  <c r="C353" i="4"/>
  <c r="G353" i="4"/>
  <c r="H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X353" i="4"/>
  <c r="Y353" i="4"/>
  <c r="AM353" i="4"/>
  <c r="C354" i="4"/>
  <c r="G354" i="4"/>
  <c r="B354" i="4" s="1"/>
  <c r="H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X354" i="4"/>
  <c r="Y354" i="4"/>
  <c r="AM354" i="4"/>
  <c r="AL354" i="4" s="1"/>
  <c r="C355" i="4"/>
  <c r="G355" i="4"/>
  <c r="B355" i="4" s="1"/>
  <c r="H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X355" i="4"/>
  <c r="Y355" i="4"/>
  <c r="AM355" i="4"/>
  <c r="C356" i="4"/>
  <c r="G356" i="4"/>
  <c r="B356" i="4" s="1"/>
  <c r="H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X356" i="4"/>
  <c r="Y356" i="4"/>
  <c r="AM356" i="4"/>
  <c r="AL356" i="4" s="1"/>
  <c r="C357" i="4"/>
  <c r="G357" i="4"/>
  <c r="B357" i="4" s="1"/>
  <c r="H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X357" i="4"/>
  <c r="Y357" i="4"/>
  <c r="AM357" i="4"/>
  <c r="C358" i="4"/>
  <c r="G358" i="4"/>
  <c r="H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X358" i="4"/>
  <c r="Y358" i="4"/>
  <c r="AM358" i="4"/>
  <c r="C359" i="4"/>
  <c r="G359" i="4"/>
  <c r="B359" i="4" s="1"/>
  <c r="H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X359" i="4"/>
  <c r="Y359" i="4"/>
  <c r="AM359" i="4"/>
  <c r="C360" i="4"/>
  <c r="G360" i="4"/>
  <c r="B360" i="4" s="1"/>
  <c r="H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X360" i="4"/>
  <c r="Y360" i="4"/>
  <c r="AM360" i="4"/>
  <c r="C361" i="4"/>
  <c r="G361" i="4"/>
  <c r="B361" i="4" s="1"/>
  <c r="H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X361" i="4"/>
  <c r="Y361" i="4"/>
  <c r="AM361" i="4"/>
  <c r="C362" i="4"/>
  <c r="G362" i="4"/>
  <c r="B362" i="4" s="1"/>
  <c r="H362" i="4"/>
  <c r="I362" i="4"/>
  <c r="J362" i="4"/>
  <c r="AS362" i="4" s="1"/>
  <c r="K362" i="4"/>
  <c r="L362" i="4"/>
  <c r="M362" i="4"/>
  <c r="N362" i="4"/>
  <c r="P362" i="4"/>
  <c r="Q362" i="4"/>
  <c r="R362" i="4"/>
  <c r="S362" i="4"/>
  <c r="T362" i="4"/>
  <c r="U362" i="4"/>
  <c r="X362" i="4"/>
  <c r="Y362" i="4"/>
  <c r="AM362" i="4"/>
  <c r="AN362" i="4"/>
  <c r="AO362" i="4" s="1"/>
  <c r="AP362" i="4" s="1"/>
  <c r="AV362" i="4"/>
  <c r="C363" i="4"/>
  <c r="G363" i="4"/>
  <c r="V363" i="4" s="1"/>
  <c r="H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X363" i="4"/>
  <c r="Y363" i="4"/>
  <c r="AM363" i="4"/>
  <c r="C364" i="4"/>
  <c r="G364" i="4"/>
  <c r="B364" i="4" s="1"/>
  <c r="H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X364" i="4"/>
  <c r="Y364" i="4"/>
  <c r="AM364" i="4"/>
  <c r="AL364" i="4" s="1"/>
  <c r="C365" i="4"/>
  <c r="G365" i="4"/>
  <c r="B365" i="4" s="1"/>
  <c r="H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X365" i="4"/>
  <c r="Y365" i="4"/>
  <c r="AM365" i="4"/>
  <c r="AL365" i="4" s="1"/>
  <c r="C366" i="4"/>
  <c r="G366" i="4"/>
  <c r="H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X366" i="4"/>
  <c r="Y366" i="4"/>
  <c r="AM366" i="4"/>
  <c r="AL366" i="4" s="1"/>
  <c r="C367" i="4"/>
  <c r="G367" i="4"/>
  <c r="H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X367" i="4"/>
  <c r="Y367" i="4"/>
  <c r="AM367" i="4"/>
  <c r="AL367" i="4" s="1"/>
  <c r="C368" i="4"/>
  <c r="G368" i="4"/>
  <c r="B368" i="4" s="1"/>
  <c r="H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X368" i="4"/>
  <c r="Y368" i="4"/>
  <c r="AM368" i="4"/>
  <c r="AL368" i="4" s="1"/>
  <c r="C369" i="4"/>
  <c r="G369" i="4"/>
  <c r="B369" i="4" s="1"/>
  <c r="H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X369" i="4"/>
  <c r="Y369" i="4"/>
  <c r="AM369" i="4"/>
  <c r="AL369" i="4" s="1"/>
  <c r="C370" i="4"/>
  <c r="G370" i="4"/>
  <c r="H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X370" i="4"/>
  <c r="Y370" i="4"/>
  <c r="AM370" i="4"/>
  <c r="C371" i="4"/>
  <c r="G371" i="4"/>
  <c r="B371" i="4" s="1"/>
  <c r="H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X371" i="4"/>
  <c r="Y371" i="4"/>
  <c r="AM371" i="4"/>
  <c r="C372" i="4"/>
  <c r="G372" i="4"/>
  <c r="B372" i="4" s="1"/>
  <c r="H372" i="4"/>
  <c r="I372" i="4"/>
  <c r="J372" i="4"/>
  <c r="K372" i="4"/>
  <c r="L372" i="4"/>
  <c r="M372" i="4"/>
  <c r="N372" i="4"/>
  <c r="P372" i="4"/>
  <c r="Q372" i="4"/>
  <c r="R372" i="4"/>
  <c r="S372" i="4"/>
  <c r="T372" i="4"/>
  <c r="U372" i="4"/>
  <c r="X372" i="4"/>
  <c r="Y372" i="4"/>
  <c r="AM372" i="4"/>
  <c r="AL372" i="4" s="1"/>
  <c r="C373" i="4"/>
  <c r="G373" i="4"/>
  <c r="B373" i="4" s="1"/>
  <c r="H373" i="4"/>
  <c r="I373" i="4"/>
  <c r="J373" i="4"/>
  <c r="K373" i="4"/>
  <c r="L373" i="4"/>
  <c r="M373" i="4"/>
  <c r="N373" i="4"/>
  <c r="P373" i="4"/>
  <c r="Q373" i="4"/>
  <c r="R373" i="4"/>
  <c r="S373" i="4"/>
  <c r="T373" i="4"/>
  <c r="U373" i="4"/>
  <c r="X373" i="4"/>
  <c r="Y373" i="4"/>
  <c r="Z373" i="4"/>
  <c r="AM373" i="4"/>
  <c r="AL373" i="4" s="1"/>
  <c r="C374" i="4"/>
  <c r="G374" i="4"/>
  <c r="B374" i="4" s="1"/>
  <c r="H374" i="4"/>
  <c r="I374" i="4"/>
  <c r="J374" i="4"/>
  <c r="K374" i="4"/>
  <c r="L374" i="4"/>
  <c r="M374" i="4"/>
  <c r="N374" i="4"/>
  <c r="P374" i="4"/>
  <c r="Q374" i="4"/>
  <c r="R374" i="4"/>
  <c r="S374" i="4"/>
  <c r="T374" i="4"/>
  <c r="U374" i="4"/>
  <c r="X374" i="4"/>
  <c r="Y374" i="4"/>
  <c r="AM374" i="4"/>
  <c r="AL374" i="4" s="1"/>
  <c r="C375" i="4"/>
  <c r="G375" i="4"/>
  <c r="B375" i="4" s="1"/>
  <c r="H375" i="4"/>
  <c r="I375" i="4"/>
  <c r="J375" i="4"/>
  <c r="K375" i="4"/>
  <c r="L375" i="4"/>
  <c r="M375" i="4"/>
  <c r="N375" i="4"/>
  <c r="P375" i="4"/>
  <c r="Q375" i="4"/>
  <c r="R375" i="4"/>
  <c r="S375" i="4"/>
  <c r="T375" i="4"/>
  <c r="U375" i="4"/>
  <c r="X375" i="4"/>
  <c r="Y375" i="4"/>
  <c r="AM375" i="4"/>
  <c r="AL375" i="4" s="1"/>
  <c r="C376" i="4"/>
  <c r="G376" i="4"/>
  <c r="H376" i="4"/>
  <c r="I376" i="4"/>
  <c r="J376" i="4"/>
  <c r="K376" i="4"/>
  <c r="L376" i="4"/>
  <c r="M376" i="4"/>
  <c r="N376" i="4"/>
  <c r="P376" i="4"/>
  <c r="Q376" i="4"/>
  <c r="R376" i="4"/>
  <c r="S376" i="4"/>
  <c r="T376" i="4"/>
  <c r="U376" i="4"/>
  <c r="X376" i="4"/>
  <c r="Y376" i="4"/>
  <c r="AM376" i="4"/>
  <c r="AL376" i="4" s="1"/>
  <c r="C377" i="4"/>
  <c r="G377" i="4"/>
  <c r="H377" i="4"/>
  <c r="I377" i="4"/>
  <c r="J377" i="4"/>
  <c r="K377" i="4"/>
  <c r="L377" i="4"/>
  <c r="M377" i="4"/>
  <c r="N377" i="4"/>
  <c r="P377" i="4"/>
  <c r="Q377" i="4"/>
  <c r="R377" i="4"/>
  <c r="S377" i="4"/>
  <c r="T377" i="4"/>
  <c r="U377" i="4"/>
  <c r="X377" i="4"/>
  <c r="Y377" i="4"/>
  <c r="AM377" i="4"/>
  <c r="AL377" i="4" s="1"/>
  <c r="C378" i="4"/>
  <c r="G378" i="4"/>
  <c r="B378" i="4" s="1"/>
  <c r="H378" i="4"/>
  <c r="I378" i="4"/>
  <c r="J378" i="4"/>
  <c r="K378" i="4"/>
  <c r="L378" i="4"/>
  <c r="M378" i="4"/>
  <c r="N378" i="4"/>
  <c r="P378" i="4"/>
  <c r="Q378" i="4"/>
  <c r="R378" i="4"/>
  <c r="S378" i="4"/>
  <c r="T378" i="4"/>
  <c r="U378" i="4"/>
  <c r="X378" i="4"/>
  <c r="Y378" i="4"/>
  <c r="AM378" i="4"/>
  <c r="AL378" i="4" s="1"/>
  <c r="C379" i="4"/>
  <c r="G379" i="4"/>
  <c r="B379" i="4" s="1"/>
  <c r="H379" i="4"/>
  <c r="I379" i="4"/>
  <c r="J379" i="4"/>
  <c r="K379" i="4"/>
  <c r="L379" i="4"/>
  <c r="M379" i="4"/>
  <c r="N379" i="4"/>
  <c r="P379" i="4"/>
  <c r="Q379" i="4"/>
  <c r="R379" i="4"/>
  <c r="S379" i="4"/>
  <c r="T379" i="4"/>
  <c r="U379" i="4"/>
  <c r="X379" i="4"/>
  <c r="Y379" i="4"/>
  <c r="AM379" i="4"/>
  <c r="C380" i="4"/>
  <c r="G380" i="4"/>
  <c r="B380" i="4" s="1"/>
  <c r="H380" i="4"/>
  <c r="I380" i="4"/>
  <c r="J380" i="4"/>
  <c r="K380" i="4"/>
  <c r="L380" i="4"/>
  <c r="M380" i="4"/>
  <c r="N380" i="4"/>
  <c r="P380" i="4"/>
  <c r="Q380" i="4"/>
  <c r="R380" i="4"/>
  <c r="S380" i="4"/>
  <c r="T380" i="4"/>
  <c r="U380" i="4"/>
  <c r="X380" i="4"/>
  <c r="Y380" i="4"/>
  <c r="AM380" i="4"/>
  <c r="C381" i="4"/>
  <c r="G381" i="4"/>
  <c r="AV381" i="4" s="1"/>
  <c r="H381" i="4"/>
  <c r="I381" i="4"/>
  <c r="J381" i="4"/>
  <c r="K381" i="4"/>
  <c r="L381" i="4"/>
  <c r="M381" i="4"/>
  <c r="N381" i="4"/>
  <c r="P381" i="4"/>
  <c r="Q381" i="4"/>
  <c r="R381" i="4"/>
  <c r="S381" i="4"/>
  <c r="T381" i="4"/>
  <c r="U381" i="4"/>
  <c r="X381" i="4"/>
  <c r="Y381" i="4"/>
  <c r="AM381" i="4"/>
  <c r="AN381" i="4"/>
  <c r="AQ381" i="4" s="1"/>
  <c r="C382" i="4"/>
  <c r="G382" i="4"/>
  <c r="AN382" i="4" s="1"/>
  <c r="AO382" i="4" s="1"/>
  <c r="AP382" i="4" s="1"/>
  <c r="H382" i="4"/>
  <c r="I382" i="4"/>
  <c r="J382" i="4"/>
  <c r="K382" i="4"/>
  <c r="L382" i="4"/>
  <c r="M382" i="4"/>
  <c r="N382" i="4"/>
  <c r="P382" i="4"/>
  <c r="Q382" i="4"/>
  <c r="R382" i="4"/>
  <c r="S382" i="4"/>
  <c r="T382" i="4"/>
  <c r="U382" i="4"/>
  <c r="X382" i="4"/>
  <c r="Y382" i="4"/>
  <c r="AM382" i="4"/>
  <c r="C383" i="4"/>
  <c r="G383" i="4"/>
  <c r="H383" i="4"/>
  <c r="I383" i="4"/>
  <c r="J383" i="4"/>
  <c r="K383" i="4"/>
  <c r="L383" i="4"/>
  <c r="M383" i="4"/>
  <c r="N383" i="4"/>
  <c r="P383" i="4"/>
  <c r="Q383" i="4"/>
  <c r="R383" i="4"/>
  <c r="S383" i="4"/>
  <c r="T383" i="4"/>
  <c r="U383" i="4"/>
  <c r="X383" i="4"/>
  <c r="Y383" i="4"/>
  <c r="AM383" i="4"/>
  <c r="AL383" i="4" s="1"/>
  <c r="C384" i="4"/>
  <c r="G384" i="4"/>
  <c r="B384" i="4" s="1"/>
  <c r="H384" i="4"/>
  <c r="I384" i="4"/>
  <c r="J384" i="4"/>
  <c r="K384" i="4"/>
  <c r="L384" i="4"/>
  <c r="M384" i="4"/>
  <c r="N384" i="4"/>
  <c r="P384" i="4"/>
  <c r="Q384" i="4"/>
  <c r="R384" i="4"/>
  <c r="S384" i="4"/>
  <c r="T384" i="4"/>
  <c r="U384" i="4"/>
  <c r="X384" i="4"/>
  <c r="Y384" i="4"/>
  <c r="AM384" i="4"/>
  <c r="AL384" i="4" s="1"/>
  <c r="C385" i="4"/>
  <c r="G385" i="4"/>
  <c r="H385" i="4"/>
  <c r="I385" i="4"/>
  <c r="J385" i="4"/>
  <c r="K385" i="4"/>
  <c r="L385" i="4"/>
  <c r="M385" i="4"/>
  <c r="N385" i="4"/>
  <c r="P385" i="4"/>
  <c r="Q385" i="4"/>
  <c r="R385" i="4"/>
  <c r="S385" i="4"/>
  <c r="T385" i="4"/>
  <c r="U385" i="4"/>
  <c r="X385" i="4"/>
  <c r="Y385" i="4"/>
  <c r="AM385" i="4"/>
  <c r="AL385" i="4" s="1"/>
  <c r="C386" i="4"/>
  <c r="G386" i="4"/>
  <c r="B386" i="4" s="1"/>
  <c r="H386" i="4"/>
  <c r="I386" i="4"/>
  <c r="J386" i="4"/>
  <c r="K386" i="4"/>
  <c r="L386" i="4"/>
  <c r="M386" i="4"/>
  <c r="N386" i="4"/>
  <c r="P386" i="4"/>
  <c r="Q386" i="4"/>
  <c r="R386" i="4"/>
  <c r="S386" i="4"/>
  <c r="T386" i="4"/>
  <c r="U386" i="4"/>
  <c r="X386" i="4"/>
  <c r="Y386" i="4"/>
  <c r="AL386" i="4"/>
  <c r="AM386" i="4"/>
  <c r="C387" i="4"/>
  <c r="G387" i="4"/>
  <c r="H387" i="4"/>
  <c r="I387" i="4"/>
  <c r="J387" i="4"/>
  <c r="K387" i="4"/>
  <c r="L387" i="4"/>
  <c r="M387" i="4"/>
  <c r="N387" i="4"/>
  <c r="P387" i="4"/>
  <c r="Q387" i="4"/>
  <c r="R387" i="4"/>
  <c r="S387" i="4"/>
  <c r="T387" i="4"/>
  <c r="U387" i="4"/>
  <c r="X387" i="4"/>
  <c r="Y387" i="4"/>
  <c r="AM387" i="4"/>
  <c r="AL387" i="4" s="1"/>
  <c r="C388" i="4"/>
  <c r="G388" i="4"/>
  <c r="H388" i="4"/>
  <c r="I388" i="4"/>
  <c r="J388" i="4"/>
  <c r="K388" i="4"/>
  <c r="L388" i="4"/>
  <c r="M388" i="4"/>
  <c r="N388" i="4"/>
  <c r="P388" i="4"/>
  <c r="Q388" i="4"/>
  <c r="R388" i="4"/>
  <c r="S388" i="4"/>
  <c r="T388" i="4"/>
  <c r="U388" i="4"/>
  <c r="X388" i="4"/>
  <c r="Y388" i="4"/>
  <c r="AM388" i="4"/>
  <c r="AL388" i="4" s="1"/>
  <c r="C389" i="4"/>
  <c r="G389" i="4"/>
  <c r="B389" i="4" s="1"/>
  <c r="H389" i="4"/>
  <c r="I389" i="4"/>
  <c r="J389" i="4"/>
  <c r="K389" i="4"/>
  <c r="L389" i="4"/>
  <c r="M389" i="4"/>
  <c r="N389" i="4"/>
  <c r="P389" i="4"/>
  <c r="Q389" i="4"/>
  <c r="R389" i="4"/>
  <c r="S389" i="4"/>
  <c r="T389" i="4"/>
  <c r="U389" i="4"/>
  <c r="X389" i="4"/>
  <c r="Y389" i="4"/>
  <c r="Z389" i="4"/>
  <c r="AJ389" i="4"/>
  <c r="AM389" i="4"/>
  <c r="AL389" i="4" s="1"/>
  <c r="C390" i="4"/>
  <c r="G390" i="4"/>
  <c r="B390" i="4" s="1"/>
  <c r="H390" i="4"/>
  <c r="I390" i="4"/>
  <c r="J390" i="4"/>
  <c r="K390" i="4"/>
  <c r="L390" i="4"/>
  <c r="M390" i="4"/>
  <c r="N390" i="4"/>
  <c r="P390" i="4"/>
  <c r="Q390" i="4"/>
  <c r="R390" i="4"/>
  <c r="S390" i="4"/>
  <c r="T390" i="4"/>
  <c r="U390" i="4"/>
  <c r="X390" i="4"/>
  <c r="Y390" i="4"/>
  <c r="AM390" i="4"/>
  <c r="AL390" i="4" s="1"/>
  <c r="C391" i="4"/>
  <c r="G391" i="4"/>
  <c r="B391" i="4" s="1"/>
  <c r="H391" i="4"/>
  <c r="I391" i="4"/>
  <c r="J391" i="4"/>
  <c r="K391" i="4"/>
  <c r="L391" i="4"/>
  <c r="M391" i="4"/>
  <c r="N391" i="4"/>
  <c r="P391" i="4"/>
  <c r="Q391" i="4"/>
  <c r="R391" i="4"/>
  <c r="S391" i="4"/>
  <c r="T391" i="4"/>
  <c r="U391" i="4"/>
  <c r="X391" i="4"/>
  <c r="Y391" i="4"/>
  <c r="AM391" i="4"/>
  <c r="AL391" i="4" s="1"/>
  <c r="C392" i="4"/>
  <c r="G392" i="4"/>
  <c r="B392" i="4" s="1"/>
  <c r="H392" i="4"/>
  <c r="I392" i="4"/>
  <c r="J392" i="4"/>
  <c r="K392" i="4"/>
  <c r="L392" i="4"/>
  <c r="M392" i="4"/>
  <c r="N392" i="4"/>
  <c r="P392" i="4"/>
  <c r="Q392" i="4"/>
  <c r="R392" i="4"/>
  <c r="S392" i="4"/>
  <c r="T392" i="4"/>
  <c r="U392" i="4"/>
  <c r="X392" i="4"/>
  <c r="Y392" i="4"/>
  <c r="AM392" i="4"/>
  <c r="C393" i="4"/>
  <c r="G393" i="4"/>
  <c r="B393" i="4" s="1"/>
  <c r="H393" i="4"/>
  <c r="I393" i="4"/>
  <c r="J393" i="4"/>
  <c r="K393" i="4"/>
  <c r="L393" i="4"/>
  <c r="M393" i="4"/>
  <c r="N393" i="4"/>
  <c r="P393" i="4"/>
  <c r="Q393" i="4"/>
  <c r="R393" i="4"/>
  <c r="S393" i="4"/>
  <c r="T393" i="4"/>
  <c r="U393" i="4"/>
  <c r="X393" i="4"/>
  <c r="Y393" i="4"/>
  <c r="AM393" i="4"/>
  <c r="C394" i="4"/>
  <c r="G394" i="4"/>
  <c r="H394" i="4"/>
  <c r="I394" i="4"/>
  <c r="J394" i="4"/>
  <c r="K394" i="4"/>
  <c r="L394" i="4"/>
  <c r="M394" i="4"/>
  <c r="N394" i="4"/>
  <c r="P394" i="4"/>
  <c r="Q394" i="4"/>
  <c r="R394" i="4"/>
  <c r="S394" i="4"/>
  <c r="T394" i="4"/>
  <c r="U394" i="4"/>
  <c r="X394" i="4"/>
  <c r="Y394" i="4"/>
  <c r="AM394" i="4"/>
  <c r="AL394" i="4" s="1"/>
  <c r="C395" i="4"/>
  <c r="G395" i="4"/>
  <c r="B395" i="4" s="1"/>
  <c r="H395" i="4"/>
  <c r="I395" i="4"/>
  <c r="J395" i="4"/>
  <c r="K395" i="4"/>
  <c r="L395" i="4"/>
  <c r="M395" i="4"/>
  <c r="N395" i="4"/>
  <c r="P395" i="4"/>
  <c r="Q395" i="4"/>
  <c r="R395" i="4"/>
  <c r="S395" i="4"/>
  <c r="T395" i="4"/>
  <c r="U395" i="4"/>
  <c r="X395" i="4"/>
  <c r="Y395" i="4"/>
  <c r="AM395" i="4"/>
  <c r="C396" i="4"/>
  <c r="G396" i="4"/>
  <c r="H396" i="4"/>
  <c r="I396" i="4"/>
  <c r="J396" i="4"/>
  <c r="K396" i="4"/>
  <c r="L396" i="4"/>
  <c r="M396" i="4"/>
  <c r="N396" i="4"/>
  <c r="P396" i="4"/>
  <c r="Q396" i="4"/>
  <c r="R396" i="4"/>
  <c r="S396" i="4"/>
  <c r="T396" i="4"/>
  <c r="U396" i="4"/>
  <c r="X396" i="4"/>
  <c r="Y396" i="4"/>
  <c r="AM396" i="4"/>
  <c r="AL396" i="4" s="1"/>
  <c r="C397" i="4"/>
  <c r="G397" i="4"/>
  <c r="B397" i="4" s="1"/>
  <c r="H397" i="4"/>
  <c r="I397" i="4"/>
  <c r="J397" i="4"/>
  <c r="K397" i="4"/>
  <c r="L397" i="4"/>
  <c r="M397" i="4"/>
  <c r="N397" i="4"/>
  <c r="P397" i="4"/>
  <c r="Q397" i="4"/>
  <c r="R397" i="4"/>
  <c r="S397" i="4"/>
  <c r="T397" i="4"/>
  <c r="U397" i="4"/>
  <c r="X397" i="4"/>
  <c r="Y397" i="4"/>
  <c r="AM397" i="4"/>
  <c r="AL397" i="4" s="1"/>
  <c r="C398" i="4"/>
  <c r="G398" i="4"/>
  <c r="H398" i="4"/>
  <c r="I398" i="4"/>
  <c r="J398" i="4"/>
  <c r="K398" i="4"/>
  <c r="L398" i="4"/>
  <c r="M398" i="4"/>
  <c r="N398" i="4"/>
  <c r="P398" i="4"/>
  <c r="Q398" i="4"/>
  <c r="R398" i="4"/>
  <c r="S398" i="4"/>
  <c r="T398" i="4"/>
  <c r="U398" i="4"/>
  <c r="X398" i="4"/>
  <c r="Y398" i="4"/>
  <c r="AM398" i="4"/>
  <c r="AL398" i="4" s="1"/>
  <c r="C399" i="4"/>
  <c r="G399" i="4"/>
  <c r="H399" i="4"/>
  <c r="I399" i="4"/>
  <c r="J399" i="4"/>
  <c r="K399" i="4"/>
  <c r="L399" i="4"/>
  <c r="M399" i="4"/>
  <c r="N399" i="4"/>
  <c r="P399" i="4"/>
  <c r="Q399" i="4"/>
  <c r="R399" i="4"/>
  <c r="S399" i="4"/>
  <c r="T399" i="4"/>
  <c r="U399" i="4"/>
  <c r="X399" i="4"/>
  <c r="Y399" i="4"/>
  <c r="AM399" i="4"/>
  <c r="C400" i="4"/>
  <c r="E400" i="4"/>
  <c r="G400" i="4"/>
  <c r="H400" i="4"/>
  <c r="I400" i="4"/>
  <c r="J400" i="4"/>
  <c r="AS400" i="4" s="1"/>
  <c r="K400" i="4"/>
  <c r="L400" i="4"/>
  <c r="M400" i="4"/>
  <c r="N400" i="4"/>
  <c r="P400" i="4"/>
  <c r="Q400" i="4"/>
  <c r="R400" i="4"/>
  <c r="S400" i="4"/>
  <c r="T400" i="4"/>
  <c r="U400" i="4"/>
  <c r="W400" i="4"/>
  <c r="X400" i="4"/>
  <c r="Y400" i="4"/>
  <c r="AM400" i="4"/>
  <c r="AL400" i="4" s="1"/>
  <c r="C401" i="4"/>
  <c r="G401" i="4"/>
  <c r="B401" i="4" s="1"/>
  <c r="H401" i="4"/>
  <c r="I401" i="4"/>
  <c r="J401" i="4"/>
  <c r="K401" i="4"/>
  <c r="L401" i="4"/>
  <c r="M401" i="4"/>
  <c r="N401" i="4"/>
  <c r="P401" i="4"/>
  <c r="Q401" i="4"/>
  <c r="R401" i="4"/>
  <c r="S401" i="4"/>
  <c r="T401" i="4"/>
  <c r="U401" i="4"/>
  <c r="X401" i="4"/>
  <c r="Y401" i="4"/>
  <c r="AM401" i="4"/>
  <c r="C402" i="4"/>
  <c r="G402" i="4"/>
  <c r="W402" i="4" s="1"/>
  <c r="H402" i="4"/>
  <c r="I402" i="4"/>
  <c r="J402" i="4"/>
  <c r="K402" i="4"/>
  <c r="L402" i="4"/>
  <c r="M402" i="4"/>
  <c r="N402" i="4"/>
  <c r="P402" i="4"/>
  <c r="Q402" i="4"/>
  <c r="R402" i="4"/>
  <c r="S402" i="4"/>
  <c r="T402" i="4"/>
  <c r="U402" i="4"/>
  <c r="X402" i="4"/>
  <c r="Y402" i="4"/>
  <c r="AM402" i="4"/>
  <c r="AL402" i="4" s="1"/>
  <c r="C403" i="4"/>
  <c r="G403" i="4"/>
  <c r="B403" i="4" s="1"/>
  <c r="H403" i="4"/>
  <c r="I403" i="4"/>
  <c r="J403" i="4"/>
  <c r="K403" i="4"/>
  <c r="L403" i="4"/>
  <c r="M403" i="4"/>
  <c r="N403" i="4"/>
  <c r="P403" i="4"/>
  <c r="Q403" i="4"/>
  <c r="R403" i="4"/>
  <c r="S403" i="4"/>
  <c r="T403" i="4"/>
  <c r="U403" i="4"/>
  <c r="X403" i="4"/>
  <c r="Y403" i="4"/>
  <c r="AM403" i="4"/>
  <c r="AL403" i="4" s="1"/>
  <c r="C404" i="4"/>
  <c r="G404" i="4"/>
  <c r="H404" i="4"/>
  <c r="I404" i="4"/>
  <c r="J404" i="4"/>
  <c r="K404" i="4"/>
  <c r="L404" i="4"/>
  <c r="M404" i="4"/>
  <c r="N404" i="4"/>
  <c r="P404" i="4"/>
  <c r="Q404" i="4"/>
  <c r="R404" i="4"/>
  <c r="S404" i="4"/>
  <c r="T404" i="4"/>
  <c r="U404" i="4"/>
  <c r="X404" i="4"/>
  <c r="Y404" i="4"/>
  <c r="AB404" i="4"/>
  <c r="AM404" i="4"/>
  <c r="AL404" i="4" s="1"/>
  <c r="C405" i="4"/>
  <c r="G405" i="4"/>
  <c r="B405" i="4" s="1"/>
  <c r="H405" i="4"/>
  <c r="I405" i="4"/>
  <c r="J405" i="4"/>
  <c r="K405" i="4"/>
  <c r="L405" i="4"/>
  <c r="M405" i="4"/>
  <c r="N405" i="4"/>
  <c r="P405" i="4"/>
  <c r="Q405" i="4"/>
  <c r="R405" i="4"/>
  <c r="S405" i="4"/>
  <c r="T405" i="4"/>
  <c r="U405" i="4"/>
  <c r="X405" i="4"/>
  <c r="Y405" i="4"/>
  <c r="AM405" i="4"/>
  <c r="AL405" i="4" s="1"/>
  <c r="C406" i="4"/>
  <c r="G406" i="4"/>
  <c r="B406" i="4" s="1"/>
  <c r="H406" i="4"/>
  <c r="I406" i="4"/>
  <c r="J406" i="4"/>
  <c r="K406" i="4"/>
  <c r="L406" i="4"/>
  <c r="M406" i="4"/>
  <c r="N406" i="4"/>
  <c r="P406" i="4"/>
  <c r="Q406" i="4"/>
  <c r="R406" i="4"/>
  <c r="S406" i="4"/>
  <c r="T406" i="4"/>
  <c r="U406" i="4"/>
  <c r="X406" i="4"/>
  <c r="Y406" i="4"/>
  <c r="AM406" i="4"/>
  <c r="AL406" i="4" s="1"/>
  <c r="C407" i="4"/>
  <c r="G407" i="4"/>
  <c r="H407" i="4"/>
  <c r="I407" i="4"/>
  <c r="J407" i="4"/>
  <c r="K407" i="4"/>
  <c r="L407" i="4"/>
  <c r="M407" i="4"/>
  <c r="N407" i="4"/>
  <c r="P407" i="4"/>
  <c r="Q407" i="4"/>
  <c r="R407" i="4"/>
  <c r="S407" i="4"/>
  <c r="T407" i="4"/>
  <c r="U407" i="4"/>
  <c r="X407" i="4"/>
  <c r="Y407" i="4"/>
  <c r="AM407" i="4"/>
  <c r="C408" i="4"/>
  <c r="G408" i="4"/>
  <c r="H408" i="4"/>
  <c r="I408" i="4"/>
  <c r="J408" i="4"/>
  <c r="K408" i="4"/>
  <c r="L408" i="4"/>
  <c r="M408" i="4"/>
  <c r="N408" i="4"/>
  <c r="P408" i="4"/>
  <c r="Q408" i="4"/>
  <c r="R408" i="4"/>
  <c r="S408" i="4"/>
  <c r="T408" i="4"/>
  <c r="U408" i="4"/>
  <c r="X408" i="4"/>
  <c r="Y408" i="4"/>
  <c r="AM408" i="4"/>
  <c r="AL408" i="4" s="1"/>
  <c r="C409" i="4"/>
  <c r="E409" i="4"/>
  <c r="G409" i="4"/>
  <c r="B409" i="4" s="1"/>
  <c r="H409" i="4"/>
  <c r="I409" i="4"/>
  <c r="J409" i="4"/>
  <c r="K409" i="4"/>
  <c r="L409" i="4"/>
  <c r="M409" i="4"/>
  <c r="N409" i="4"/>
  <c r="P409" i="4"/>
  <c r="Q409" i="4"/>
  <c r="R409" i="4"/>
  <c r="S409" i="4"/>
  <c r="T409" i="4"/>
  <c r="U409" i="4"/>
  <c r="X409" i="4"/>
  <c r="Y409" i="4"/>
  <c r="AM409" i="4"/>
  <c r="AL409" i="4" s="1"/>
  <c r="C410" i="4"/>
  <c r="G410" i="4"/>
  <c r="B410" i="4" s="1"/>
  <c r="H410" i="4"/>
  <c r="I410" i="4"/>
  <c r="J410" i="4"/>
  <c r="K410" i="4"/>
  <c r="L410" i="4"/>
  <c r="M410" i="4"/>
  <c r="N410" i="4"/>
  <c r="P410" i="4"/>
  <c r="Q410" i="4"/>
  <c r="R410" i="4"/>
  <c r="S410" i="4"/>
  <c r="T410" i="4"/>
  <c r="U410" i="4"/>
  <c r="X410" i="4"/>
  <c r="Y410" i="4"/>
  <c r="AM410" i="4"/>
  <c r="AL410" i="4" s="1"/>
  <c r="C411" i="4"/>
  <c r="G411" i="4"/>
  <c r="B411" i="4" s="1"/>
  <c r="H411" i="4"/>
  <c r="I411" i="4"/>
  <c r="J411" i="4"/>
  <c r="K411" i="4"/>
  <c r="L411" i="4"/>
  <c r="M411" i="4"/>
  <c r="N411" i="4"/>
  <c r="P411" i="4"/>
  <c r="Q411" i="4"/>
  <c r="R411" i="4"/>
  <c r="S411" i="4"/>
  <c r="T411" i="4"/>
  <c r="U411" i="4"/>
  <c r="X411" i="4"/>
  <c r="Y411" i="4"/>
  <c r="AM411" i="4"/>
  <c r="C412" i="4"/>
  <c r="G412" i="4"/>
  <c r="B412" i="4" s="1"/>
  <c r="H412" i="4"/>
  <c r="I412" i="4"/>
  <c r="J412" i="4"/>
  <c r="K412" i="4"/>
  <c r="L412" i="4"/>
  <c r="M412" i="4"/>
  <c r="N412" i="4"/>
  <c r="P412" i="4"/>
  <c r="Q412" i="4"/>
  <c r="R412" i="4"/>
  <c r="S412" i="4"/>
  <c r="T412" i="4"/>
  <c r="U412" i="4"/>
  <c r="X412" i="4"/>
  <c r="Y412" i="4"/>
  <c r="AM412" i="4"/>
  <c r="C413" i="4"/>
  <c r="G413" i="4"/>
  <c r="B413" i="4" s="1"/>
  <c r="H413" i="4"/>
  <c r="I413" i="4"/>
  <c r="J413" i="4"/>
  <c r="K413" i="4"/>
  <c r="L413" i="4"/>
  <c r="M413" i="4"/>
  <c r="N413" i="4"/>
  <c r="P413" i="4"/>
  <c r="Q413" i="4"/>
  <c r="R413" i="4"/>
  <c r="S413" i="4"/>
  <c r="T413" i="4"/>
  <c r="U413" i="4"/>
  <c r="X413" i="4"/>
  <c r="Y413" i="4"/>
  <c r="AM413" i="4"/>
  <c r="AL413" i="4" s="1"/>
  <c r="C414" i="4"/>
  <c r="G414" i="4"/>
  <c r="H414" i="4"/>
  <c r="I414" i="4"/>
  <c r="J414" i="4"/>
  <c r="K414" i="4"/>
  <c r="L414" i="4"/>
  <c r="M414" i="4"/>
  <c r="N414" i="4"/>
  <c r="P414" i="4"/>
  <c r="Q414" i="4"/>
  <c r="R414" i="4"/>
  <c r="S414" i="4"/>
  <c r="T414" i="4"/>
  <c r="U414" i="4"/>
  <c r="X414" i="4"/>
  <c r="Y414" i="4"/>
  <c r="AM414" i="4"/>
  <c r="AL414" i="4" s="1"/>
  <c r="C415" i="4"/>
  <c r="G415" i="4"/>
  <c r="B415" i="4" s="1"/>
  <c r="H415" i="4"/>
  <c r="I415" i="4"/>
  <c r="J415" i="4"/>
  <c r="K415" i="4"/>
  <c r="L415" i="4"/>
  <c r="M415" i="4"/>
  <c r="N415" i="4"/>
  <c r="P415" i="4"/>
  <c r="Q415" i="4"/>
  <c r="R415" i="4"/>
  <c r="S415" i="4"/>
  <c r="T415" i="4"/>
  <c r="U415" i="4"/>
  <c r="X415" i="4"/>
  <c r="Y415" i="4"/>
  <c r="AM415" i="4"/>
  <c r="AL415" i="4" s="1"/>
  <c r="C416" i="4"/>
  <c r="G416" i="4"/>
  <c r="H416" i="4"/>
  <c r="I416" i="4"/>
  <c r="J416" i="4"/>
  <c r="K416" i="4"/>
  <c r="L416" i="4"/>
  <c r="M416" i="4"/>
  <c r="N416" i="4"/>
  <c r="P416" i="4"/>
  <c r="Q416" i="4"/>
  <c r="R416" i="4"/>
  <c r="S416" i="4"/>
  <c r="T416" i="4"/>
  <c r="U416" i="4"/>
  <c r="X416" i="4"/>
  <c r="Y416" i="4"/>
  <c r="AM416" i="4"/>
  <c r="C417" i="4"/>
  <c r="D417" i="4"/>
  <c r="E417" i="4"/>
  <c r="G417" i="4"/>
  <c r="B417" i="4" s="1"/>
  <c r="H417" i="4"/>
  <c r="I417" i="4"/>
  <c r="J417" i="4"/>
  <c r="K417" i="4"/>
  <c r="L417" i="4"/>
  <c r="M417" i="4"/>
  <c r="N417" i="4"/>
  <c r="P417" i="4"/>
  <c r="Q417" i="4"/>
  <c r="R417" i="4"/>
  <c r="S417" i="4"/>
  <c r="T417" i="4"/>
  <c r="U417" i="4"/>
  <c r="X417" i="4"/>
  <c r="Y417" i="4"/>
  <c r="Z417" i="4"/>
  <c r="AM417" i="4"/>
  <c r="AL417" i="4" s="1"/>
  <c r="C418" i="4"/>
  <c r="G418" i="4"/>
  <c r="V418" i="4" s="1"/>
  <c r="H418" i="4"/>
  <c r="I418" i="4"/>
  <c r="J418" i="4"/>
  <c r="K418" i="4"/>
  <c r="L418" i="4"/>
  <c r="M418" i="4"/>
  <c r="N418" i="4"/>
  <c r="P418" i="4"/>
  <c r="Q418" i="4"/>
  <c r="R418" i="4"/>
  <c r="S418" i="4"/>
  <c r="T418" i="4"/>
  <c r="U418" i="4"/>
  <c r="X418" i="4"/>
  <c r="Y418" i="4"/>
  <c r="AM418" i="4"/>
  <c r="AL418" i="4" s="1"/>
  <c r="C419" i="4"/>
  <c r="G419" i="4"/>
  <c r="H419" i="4"/>
  <c r="I419" i="4"/>
  <c r="J419" i="4"/>
  <c r="K419" i="4"/>
  <c r="L419" i="4"/>
  <c r="M419" i="4"/>
  <c r="N419" i="4"/>
  <c r="P419" i="4"/>
  <c r="Q419" i="4"/>
  <c r="R419" i="4"/>
  <c r="S419" i="4"/>
  <c r="T419" i="4"/>
  <c r="U419" i="4"/>
  <c r="X419" i="4"/>
  <c r="Y419" i="4"/>
  <c r="AM419" i="4"/>
  <c r="C420" i="4"/>
  <c r="G420" i="4"/>
  <c r="B420" i="4" s="1"/>
  <c r="H420" i="4"/>
  <c r="I420" i="4"/>
  <c r="J420" i="4"/>
  <c r="K420" i="4"/>
  <c r="L420" i="4"/>
  <c r="M420" i="4"/>
  <c r="N420" i="4"/>
  <c r="P420" i="4"/>
  <c r="Q420" i="4"/>
  <c r="R420" i="4"/>
  <c r="S420" i="4"/>
  <c r="T420" i="4"/>
  <c r="U420" i="4"/>
  <c r="X420" i="4"/>
  <c r="Y420" i="4"/>
  <c r="AM420" i="4"/>
  <c r="C421" i="4"/>
  <c r="G421" i="4"/>
  <c r="AK421" i="4" s="1"/>
  <c r="H421" i="4"/>
  <c r="I421" i="4"/>
  <c r="J421" i="4"/>
  <c r="K421" i="4"/>
  <c r="L421" i="4"/>
  <c r="M421" i="4"/>
  <c r="N421" i="4"/>
  <c r="P421" i="4"/>
  <c r="Q421" i="4"/>
  <c r="R421" i="4"/>
  <c r="S421" i="4"/>
  <c r="T421" i="4"/>
  <c r="U421" i="4"/>
  <c r="X421" i="4"/>
  <c r="Y421" i="4"/>
  <c r="AM421" i="4"/>
  <c r="AL421" i="4" s="1"/>
  <c r="C422" i="4"/>
  <c r="G422" i="4"/>
  <c r="B422" i="4" s="1"/>
  <c r="H422" i="4"/>
  <c r="I422" i="4"/>
  <c r="J422" i="4"/>
  <c r="K422" i="4"/>
  <c r="L422" i="4"/>
  <c r="M422" i="4"/>
  <c r="N422" i="4"/>
  <c r="P422" i="4"/>
  <c r="Q422" i="4"/>
  <c r="R422" i="4"/>
  <c r="S422" i="4"/>
  <c r="T422" i="4"/>
  <c r="U422" i="4"/>
  <c r="X422" i="4"/>
  <c r="Y422" i="4"/>
  <c r="AL422" i="4"/>
  <c r="AM422" i="4"/>
  <c r="C423" i="4"/>
  <c r="G423" i="4"/>
  <c r="B423" i="4" s="1"/>
  <c r="H423" i="4"/>
  <c r="I423" i="4"/>
  <c r="J423" i="4"/>
  <c r="AS423" i="4" s="1"/>
  <c r="K423" i="4"/>
  <c r="L423" i="4"/>
  <c r="M423" i="4"/>
  <c r="N423" i="4"/>
  <c r="P423" i="4"/>
  <c r="Q423" i="4"/>
  <c r="R423" i="4"/>
  <c r="S423" i="4"/>
  <c r="T423" i="4"/>
  <c r="U423" i="4"/>
  <c r="X423" i="4"/>
  <c r="Y423" i="4"/>
  <c r="AB423" i="4"/>
  <c r="AJ423" i="4"/>
  <c r="AK423" i="4"/>
  <c r="AM423" i="4"/>
  <c r="AV423" i="4"/>
  <c r="C424" i="4"/>
  <c r="G424" i="4"/>
  <c r="H424" i="4"/>
  <c r="I424" i="4"/>
  <c r="J424" i="4"/>
  <c r="K424" i="4"/>
  <c r="L424" i="4"/>
  <c r="M424" i="4"/>
  <c r="N424" i="4"/>
  <c r="P424" i="4"/>
  <c r="Q424" i="4"/>
  <c r="R424" i="4"/>
  <c r="S424" i="4"/>
  <c r="T424" i="4"/>
  <c r="U424" i="4"/>
  <c r="X424" i="4"/>
  <c r="Y424" i="4"/>
  <c r="AM424" i="4"/>
  <c r="C425" i="4"/>
  <c r="G425" i="4"/>
  <c r="B425" i="4" s="1"/>
  <c r="H425" i="4"/>
  <c r="I425" i="4"/>
  <c r="J425" i="4"/>
  <c r="K425" i="4"/>
  <c r="L425" i="4"/>
  <c r="M425" i="4"/>
  <c r="N425" i="4"/>
  <c r="P425" i="4"/>
  <c r="Q425" i="4"/>
  <c r="R425" i="4"/>
  <c r="S425" i="4"/>
  <c r="T425" i="4"/>
  <c r="U425" i="4"/>
  <c r="X425" i="4"/>
  <c r="Y425" i="4"/>
  <c r="AA425" i="4"/>
  <c r="AB425" i="4"/>
  <c r="AM425" i="4"/>
  <c r="AL425" i="4" s="1"/>
  <c r="C426" i="4"/>
  <c r="G426" i="4"/>
  <c r="B426" i="4" s="1"/>
  <c r="H426" i="4"/>
  <c r="I426" i="4"/>
  <c r="J426" i="4"/>
  <c r="K426" i="4"/>
  <c r="L426" i="4"/>
  <c r="M426" i="4"/>
  <c r="N426" i="4"/>
  <c r="P426" i="4"/>
  <c r="Q426" i="4"/>
  <c r="R426" i="4"/>
  <c r="S426" i="4"/>
  <c r="T426" i="4"/>
  <c r="U426" i="4"/>
  <c r="X426" i="4"/>
  <c r="Y426" i="4"/>
  <c r="AM426" i="4"/>
  <c r="AL426" i="4" s="1"/>
  <c r="C427" i="4"/>
  <c r="G427" i="4"/>
  <c r="B427" i="4" s="1"/>
  <c r="H427" i="4"/>
  <c r="I427" i="4"/>
  <c r="J427" i="4"/>
  <c r="K427" i="4"/>
  <c r="L427" i="4"/>
  <c r="M427" i="4"/>
  <c r="N427" i="4"/>
  <c r="P427" i="4"/>
  <c r="Q427" i="4"/>
  <c r="R427" i="4"/>
  <c r="S427" i="4"/>
  <c r="T427" i="4"/>
  <c r="U427" i="4"/>
  <c r="X427" i="4"/>
  <c r="Y427" i="4"/>
  <c r="AM427" i="4"/>
  <c r="C428" i="4"/>
  <c r="G428" i="4"/>
  <c r="B428" i="4" s="1"/>
  <c r="H428" i="4"/>
  <c r="I428" i="4"/>
  <c r="J428" i="4"/>
  <c r="K428" i="4"/>
  <c r="L428" i="4"/>
  <c r="M428" i="4"/>
  <c r="N428" i="4"/>
  <c r="P428" i="4"/>
  <c r="Q428" i="4"/>
  <c r="R428" i="4"/>
  <c r="S428" i="4"/>
  <c r="T428" i="4"/>
  <c r="U428" i="4"/>
  <c r="X428" i="4"/>
  <c r="Y428" i="4"/>
  <c r="AM428" i="4"/>
  <c r="AL428" i="4" s="1"/>
  <c r="C429" i="4"/>
  <c r="G429" i="4"/>
  <c r="B429" i="4" s="1"/>
  <c r="H429" i="4"/>
  <c r="I429" i="4"/>
  <c r="J429" i="4"/>
  <c r="K429" i="4"/>
  <c r="L429" i="4"/>
  <c r="M429" i="4"/>
  <c r="N429" i="4"/>
  <c r="P429" i="4"/>
  <c r="Q429" i="4"/>
  <c r="R429" i="4"/>
  <c r="S429" i="4"/>
  <c r="T429" i="4"/>
  <c r="U429" i="4"/>
  <c r="X429" i="4"/>
  <c r="Y429" i="4"/>
  <c r="AM429" i="4"/>
  <c r="AL429" i="4" s="1"/>
  <c r="C430" i="4"/>
  <c r="G430" i="4"/>
  <c r="H430" i="4"/>
  <c r="I430" i="4"/>
  <c r="J430" i="4"/>
  <c r="K430" i="4"/>
  <c r="L430" i="4"/>
  <c r="M430" i="4"/>
  <c r="N430" i="4"/>
  <c r="P430" i="4"/>
  <c r="Q430" i="4"/>
  <c r="R430" i="4"/>
  <c r="S430" i="4"/>
  <c r="T430" i="4"/>
  <c r="U430" i="4"/>
  <c r="X430" i="4"/>
  <c r="Y430" i="4"/>
  <c r="AM430" i="4"/>
  <c r="AL430" i="4" s="1"/>
  <c r="C431" i="4"/>
  <c r="G431" i="4"/>
  <c r="B431" i="4" s="1"/>
  <c r="H431" i="4"/>
  <c r="I431" i="4"/>
  <c r="J431" i="4"/>
  <c r="K431" i="4"/>
  <c r="L431" i="4"/>
  <c r="M431" i="4"/>
  <c r="N431" i="4"/>
  <c r="P431" i="4"/>
  <c r="Q431" i="4"/>
  <c r="R431" i="4"/>
  <c r="S431" i="4"/>
  <c r="T431" i="4"/>
  <c r="U431" i="4"/>
  <c r="X431" i="4"/>
  <c r="Y431" i="4"/>
  <c r="AM431" i="4"/>
  <c r="C432" i="4"/>
  <c r="G432" i="4"/>
  <c r="B432" i="4" s="1"/>
  <c r="H432" i="4"/>
  <c r="I432" i="4"/>
  <c r="J432" i="4"/>
  <c r="K432" i="4"/>
  <c r="L432" i="4"/>
  <c r="M432" i="4"/>
  <c r="N432" i="4"/>
  <c r="P432" i="4"/>
  <c r="Q432" i="4"/>
  <c r="R432" i="4"/>
  <c r="S432" i="4"/>
  <c r="T432" i="4"/>
  <c r="U432" i="4"/>
  <c r="X432" i="4"/>
  <c r="Y432" i="4"/>
  <c r="AM432" i="4"/>
  <c r="AL432" i="4" s="1"/>
  <c r="C433" i="4"/>
  <c r="G433" i="4"/>
  <c r="H433" i="4"/>
  <c r="I433" i="4"/>
  <c r="J433" i="4"/>
  <c r="K433" i="4"/>
  <c r="L433" i="4"/>
  <c r="M433" i="4"/>
  <c r="N433" i="4"/>
  <c r="P433" i="4"/>
  <c r="Q433" i="4"/>
  <c r="R433" i="4"/>
  <c r="S433" i="4"/>
  <c r="T433" i="4"/>
  <c r="U433" i="4"/>
  <c r="X433" i="4"/>
  <c r="Y433" i="4"/>
  <c r="AM433" i="4"/>
  <c r="AL433" i="4" s="1"/>
  <c r="C434" i="4"/>
  <c r="G434" i="4"/>
  <c r="AK434" i="4" s="1"/>
  <c r="H434" i="4"/>
  <c r="I434" i="4"/>
  <c r="J434" i="4"/>
  <c r="K434" i="4"/>
  <c r="L434" i="4"/>
  <c r="M434" i="4"/>
  <c r="N434" i="4"/>
  <c r="P434" i="4"/>
  <c r="Q434" i="4"/>
  <c r="R434" i="4"/>
  <c r="S434" i="4"/>
  <c r="T434" i="4"/>
  <c r="U434" i="4"/>
  <c r="X434" i="4"/>
  <c r="Y434" i="4"/>
  <c r="AM434" i="4"/>
  <c r="AL434" i="4" s="1"/>
  <c r="C435" i="4"/>
  <c r="G435" i="4"/>
  <c r="H435" i="4"/>
  <c r="I435" i="4"/>
  <c r="J435" i="4"/>
  <c r="K435" i="4"/>
  <c r="L435" i="4"/>
  <c r="M435" i="4"/>
  <c r="N435" i="4"/>
  <c r="P435" i="4"/>
  <c r="Q435" i="4"/>
  <c r="R435" i="4"/>
  <c r="S435" i="4"/>
  <c r="T435" i="4"/>
  <c r="U435" i="4"/>
  <c r="X435" i="4"/>
  <c r="Y435" i="4"/>
  <c r="AM435" i="4"/>
  <c r="C436" i="4"/>
  <c r="G436" i="4"/>
  <c r="B436" i="4" s="1"/>
  <c r="H436" i="4"/>
  <c r="I436" i="4"/>
  <c r="J436" i="4"/>
  <c r="K436" i="4"/>
  <c r="L436" i="4"/>
  <c r="M436" i="4"/>
  <c r="N436" i="4"/>
  <c r="P436" i="4"/>
  <c r="Q436" i="4"/>
  <c r="R436" i="4"/>
  <c r="S436" i="4"/>
  <c r="T436" i="4"/>
  <c r="U436" i="4"/>
  <c r="X436" i="4"/>
  <c r="Y436" i="4"/>
  <c r="AM436" i="4"/>
  <c r="AL436" i="4" s="1"/>
  <c r="C437" i="4"/>
  <c r="G437" i="4"/>
  <c r="B437" i="4" s="1"/>
  <c r="H437" i="4"/>
  <c r="I437" i="4"/>
  <c r="J437" i="4"/>
  <c r="K437" i="4"/>
  <c r="L437" i="4"/>
  <c r="M437" i="4"/>
  <c r="N437" i="4"/>
  <c r="P437" i="4"/>
  <c r="Q437" i="4"/>
  <c r="R437" i="4"/>
  <c r="S437" i="4"/>
  <c r="T437" i="4"/>
  <c r="U437" i="4"/>
  <c r="X437" i="4"/>
  <c r="Y437" i="4"/>
  <c r="AM437" i="4"/>
  <c r="AL437" i="4" s="1"/>
  <c r="C438" i="4"/>
  <c r="G438" i="4"/>
  <c r="H438" i="4"/>
  <c r="I438" i="4"/>
  <c r="J438" i="4"/>
  <c r="K438" i="4"/>
  <c r="L438" i="4"/>
  <c r="M438" i="4"/>
  <c r="N438" i="4"/>
  <c r="P438" i="4"/>
  <c r="Q438" i="4"/>
  <c r="R438" i="4"/>
  <c r="S438" i="4"/>
  <c r="T438" i="4"/>
  <c r="U438" i="4"/>
  <c r="X438" i="4"/>
  <c r="Y438" i="4"/>
  <c r="AM438" i="4"/>
  <c r="AL438" i="4" s="1"/>
  <c r="C439" i="4"/>
  <c r="G439" i="4"/>
  <c r="V439" i="4" s="1"/>
  <c r="H439" i="4"/>
  <c r="I439" i="4"/>
  <c r="J439" i="4"/>
  <c r="K439" i="4"/>
  <c r="L439" i="4"/>
  <c r="M439" i="4"/>
  <c r="N439" i="4"/>
  <c r="P439" i="4"/>
  <c r="Q439" i="4"/>
  <c r="R439" i="4"/>
  <c r="S439" i="4"/>
  <c r="T439" i="4"/>
  <c r="U439" i="4"/>
  <c r="W439" i="4"/>
  <c r="X439" i="4"/>
  <c r="Y439" i="4"/>
  <c r="AM439" i="4"/>
  <c r="C440" i="4"/>
  <c r="G440" i="4"/>
  <c r="E440" i="4" s="1"/>
  <c r="H440" i="4"/>
  <c r="I440" i="4"/>
  <c r="J440" i="4"/>
  <c r="K440" i="4"/>
  <c r="L440" i="4"/>
  <c r="M440" i="4"/>
  <c r="N440" i="4"/>
  <c r="P440" i="4"/>
  <c r="Q440" i="4"/>
  <c r="R440" i="4"/>
  <c r="S440" i="4"/>
  <c r="T440" i="4"/>
  <c r="U440" i="4"/>
  <c r="X440" i="4"/>
  <c r="Y440" i="4"/>
  <c r="AM440" i="4"/>
  <c r="C441" i="4"/>
  <c r="G441" i="4"/>
  <c r="AK441" i="4" s="1"/>
  <c r="H441" i="4"/>
  <c r="I441" i="4"/>
  <c r="J441" i="4"/>
  <c r="K441" i="4"/>
  <c r="L441" i="4"/>
  <c r="M441" i="4"/>
  <c r="N441" i="4"/>
  <c r="P441" i="4"/>
  <c r="Q441" i="4"/>
  <c r="R441" i="4"/>
  <c r="S441" i="4"/>
  <c r="T441" i="4"/>
  <c r="U441" i="4"/>
  <c r="X441" i="4"/>
  <c r="Y441" i="4"/>
  <c r="AM441" i="4"/>
  <c r="AL441" i="4" s="1"/>
  <c r="C442" i="4"/>
  <c r="G442" i="4"/>
  <c r="V442" i="4" s="1"/>
  <c r="H442" i="4"/>
  <c r="I442" i="4"/>
  <c r="J442" i="4"/>
  <c r="K442" i="4"/>
  <c r="L442" i="4"/>
  <c r="M442" i="4"/>
  <c r="N442" i="4"/>
  <c r="P442" i="4"/>
  <c r="Q442" i="4"/>
  <c r="R442" i="4"/>
  <c r="S442" i="4"/>
  <c r="T442" i="4"/>
  <c r="U442" i="4"/>
  <c r="X442" i="4"/>
  <c r="Y442" i="4"/>
  <c r="Z442" i="4"/>
  <c r="AM442" i="4"/>
  <c r="AN442" i="4"/>
  <c r="AQ442" i="4" s="1"/>
  <c r="AT442" i="4"/>
  <c r="C443" i="4"/>
  <c r="G443" i="4"/>
  <c r="AK443" i="4" s="1"/>
  <c r="H443" i="4"/>
  <c r="I443" i="4"/>
  <c r="J443" i="4"/>
  <c r="K443" i="4"/>
  <c r="L443" i="4"/>
  <c r="M443" i="4"/>
  <c r="N443" i="4"/>
  <c r="P443" i="4"/>
  <c r="Q443" i="4"/>
  <c r="R443" i="4"/>
  <c r="S443" i="4"/>
  <c r="T443" i="4"/>
  <c r="U443" i="4"/>
  <c r="X443" i="4"/>
  <c r="Y443" i="4"/>
  <c r="AM443" i="4"/>
  <c r="C444" i="4"/>
  <c r="G444" i="4"/>
  <c r="H444" i="4"/>
  <c r="I444" i="4"/>
  <c r="J444" i="4"/>
  <c r="K444" i="4"/>
  <c r="L444" i="4"/>
  <c r="M444" i="4"/>
  <c r="N444" i="4"/>
  <c r="P444" i="4"/>
  <c r="Q444" i="4"/>
  <c r="R444" i="4"/>
  <c r="S444" i="4"/>
  <c r="T444" i="4"/>
  <c r="U444" i="4"/>
  <c r="X444" i="4"/>
  <c r="Y444" i="4"/>
  <c r="AM444" i="4"/>
  <c r="AL444" i="4" s="1"/>
  <c r="C445" i="4"/>
  <c r="G445" i="4"/>
  <c r="V445" i="4" s="1"/>
  <c r="H445" i="4"/>
  <c r="I445" i="4"/>
  <c r="J445" i="4"/>
  <c r="K445" i="4"/>
  <c r="L445" i="4"/>
  <c r="M445" i="4"/>
  <c r="N445" i="4"/>
  <c r="P445" i="4"/>
  <c r="Q445" i="4"/>
  <c r="R445" i="4"/>
  <c r="S445" i="4"/>
  <c r="T445" i="4"/>
  <c r="U445" i="4"/>
  <c r="X445" i="4"/>
  <c r="Y445" i="4"/>
  <c r="AA445" i="4"/>
  <c r="AM445" i="4"/>
  <c r="AL445" i="4" s="1"/>
  <c r="C446" i="4"/>
  <c r="G446" i="4"/>
  <c r="V446" i="4" s="1"/>
  <c r="H446" i="4"/>
  <c r="I446" i="4"/>
  <c r="J446" i="4"/>
  <c r="K446" i="4"/>
  <c r="L446" i="4"/>
  <c r="M446" i="4"/>
  <c r="N446" i="4"/>
  <c r="P446" i="4"/>
  <c r="Q446" i="4"/>
  <c r="R446" i="4"/>
  <c r="S446" i="4"/>
  <c r="T446" i="4"/>
  <c r="U446" i="4"/>
  <c r="X446" i="4"/>
  <c r="Y446" i="4"/>
  <c r="AM446" i="4"/>
  <c r="AL446" i="4" s="1"/>
  <c r="C447" i="4"/>
  <c r="G447" i="4"/>
  <c r="V447" i="4" s="1"/>
  <c r="H447" i="4"/>
  <c r="I447" i="4"/>
  <c r="J447" i="4"/>
  <c r="K447" i="4"/>
  <c r="L447" i="4"/>
  <c r="M447" i="4"/>
  <c r="N447" i="4"/>
  <c r="P447" i="4"/>
  <c r="Q447" i="4"/>
  <c r="R447" i="4"/>
  <c r="S447" i="4"/>
  <c r="T447" i="4"/>
  <c r="U447" i="4"/>
  <c r="X447" i="4"/>
  <c r="Y447" i="4"/>
  <c r="AM447" i="4"/>
  <c r="AL447" i="4" s="1"/>
  <c r="C448" i="4"/>
  <c r="G448" i="4"/>
  <c r="AJ448" i="4" s="1"/>
  <c r="H448" i="4"/>
  <c r="I448" i="4"/>
  <c r="J448" i="4"/>
  <c r="K448" i="4"/>
  <c r="L448" i="4"/>
  <c r="M448" i="4"/>
  <c r="N448" i="4"/>
  <c r="P448" i="4"/>
  <c r="Q448" i="4"/>
  <c r="R448" i="4"/>
  <c r="S448" i="4"/>
  <c r="T448" i="4"/>
  <c r="U448" i="4"/>
  <c r="X448" i="4"/>
  <c r="Y448" i="4"/>
  <c r="AM448" i="4"/>
  <c r="AL448" i="4" s="1"/>
  <c r="C449" i="4"/>
  <c r="G449" i="4"/>
  <c r="W449" i="4" s="1"/>
  <c r="H449" i="4"/>
  <c r="I449" i="4"/>
  <c r="J449" i="4"/>
  <c r="K449" i="4"/>
  <c r="L449" i="4"/>
  <c r="M449" i="4"/>
  <c r="N449" i="4"/>
  <c r="P449" i="4"/>
  <c r="Q449" i="4"/>
  <c r="R449" i="4"/>
  <c r="S449" i="4"/>
  <c r="T449" i="4"/>
  <c r="U449" i="4"/>
  <c r="X449" i="4"/>
  <c r="Y449" i="4"/>
  <c r="AM449" i="4"/>
  <c r="AL449" i="4" s="1"/>
  <c r="C450" i="4"/>
  <c r="G450" i="4"/>
  <c r="H450" i="4"/>
  <c r="I450" i="4"/>
  <c r="J450" i="4"/>
  <c r="K450" i="4"/>
  <c r="L450" i="4"/>
  <c r="M450" i="4"/>
  <c r="N450" i="4"/>
  <c r="P450" i="4"/>
  <c r="Q450" i="4"/>
  <c r="R450" i="4"/>
  <c r="S450" i="4"/>
  <c r="T450" i="4"/>
  <c r="U450" i="4"/>
  <c r="X450" i="4"/>
  <c r="Y450" i="4"/>
  <c r="AM450" i="4"/>
  <c r="AL450" i="4" s="1"/>
  <c r="AN450" i="4"/>
  <c r="C451" i="4"/>
  <c r="D451" i="4"/>
  <c r="G451" i="4"/>
  <c r="AW451" i="4" s="1"/>
  <c r="H451" i="4"/>
  <c r="I451" i="4"/>
  <c r="J451" i="4"/>
  <c r="K451" i="4"/>
  <c r="L451" i="4"/>
  <c r="M451" i="4"/>
  <c r="N451" i="4"/>
  <c r="P451" i="4"/>
  <c r="Q451" i="4"/>
  <c r="R451" i="4"/>
  <c r="S451" i="4"/>
  <c r="T451" i="4"/>
  <c r="U451" i="4"/>
  <c r="X451" i="4"/>
  <c r="Y451" i="4"/>
  <c r="AB451" i="4"/>
  <c r="AJ451" i="4"/>
  <c r="AM451" i="4"/>
  <c r="AL451" i="4" s="1"/>
  <c r="AV451" i="4"/>
  <c r="C452" i="4"/>
  <c r="G452" i="4"/>
  <c r="E452" i="4" s="1"/>
  <c r="H452" i="4"/>
  <c r="I452" i="4"/>
  <c r="J452" i="4"/>
  <c r="K452" i="4"/>
  <c r="L452" i="4"/>
  <c r="M452" i="4"/>
  <c r="N452" i="4"/>
  <c r="P452" i="4"/>
  <c r="Q452" i="4"/>
  <c r="R452" i="4"/>
  <c r="S452" i="4"/>
  <c r="T452" i="4"/>
  <c r="U452" i="4"/>
  <c r="X452" i="4"/>
  <c r="Y452" i="4"/>
  <c r="AJ452" i="4"/>
  <c r="AM452" i="4"/>
  <c r="C453" i="4"/>
  <c r="G453" i="4"/>
  <c r="H453" i="4"/>
  <c r="I453" i="4"/>
  <c r="J453" i="4"/>
  <c r="K453" i="4"/>
  <c r="L453" i="4"/>
  <c r="M453" i="4"/>
  <c r="N453" i="4"/>
  <c r="P453" i="4"/>
  <c r="Q453" i="4"/>
  <c r="R453" i="4"/>
  <c r="S453" i="4"/>
  <c r="T453" i="4"/>
  <c r="U453" i="4"/>
  <c r="X453" i="4"/>
  <c r="Y453" i="4"/>
  <c r="AM453" i="4"/>
  <c r="AL453" i="4" s="1"/>
  <c r="AN453" i="4"/>
  <c r="AQ453" i="4" s="1"/>
  <c r="C454" i="4"/>
  <c r="E454" i="4"/>
  <c r="G454" i="4"/>
  <c r="H454" i="4"/>
  <c r="I454" i="4"/>
  <c r="J454" i="4"/>
  <c r="AS454" i="4" s="1"/>
  <c r="K454" i="4"/>
  <c r="L454" i="4"/>
  <c r="M454" i="4"/>
  <c r="N454" i="4"/>
  <c r="P454" i="4"/>
  <c r="Q454" i="4"/>
  <c r="R454" i="4"/>
  <c r="S454" i="4"/>
  <c r="T454" i="4"/>
  <c r="U454" i="4"/>
  <c r="X454" i="4"/>
  <c r="Y454" i="4"/>
  <c r="AM454" i="4"/>
  <c r="C455" i="4"/>
  <c r="G455" i="4"/>
  <c r="AB455" i="4" s="1"/>
  <c r="H455" i="4"/>
  <c r="I455" i="4"/>
  <c r="J455" i="4"/>
  <c r="K455" i="4"/>
  <c r="L455" i="4"/>
  <c r="M455" i="4"/>
  <c r="N455" i="4"/>
  <c r="P455" i="4"/>
  <c r="Q455" i="4"/>
  <c r="R455" i="4"/>
  <c r="S455" i="4"/>
  <c r="T455" i="4"/>
  <c r="U455" i="4"/>
  <c r="X455" i="4"/>
  <c r="Y455" i="4"/>
  <c r="AM455" i="4"/>
  <c r="C456" i="4"/>
  <c r="G456" i="4"/>
  <c r="H456" i="4"/>
  <c r="I456" i="4"/>
  <c r="J456" i="4"/>
  <c r="K456" i="4"/>
  <c r="L456" i="4"/>
  <c r="M456" i="4"/>
  <c r="N456" i="4"/>
  <c r="P456" i="4"/>
  <c r="Q456" i="4"/>
  <c r="R456" i="4"/>
  <c r="S456" i="4"/>
  <c r="T456" i="4"/>
  <c r="U456" i="4"/>
  <c r="X456" i="4"/>
  <c r="Y456" i="4"/>
  <c r="AA456" i="4"/>
  <c r="AB456" i="4"/>
  <c r="AM456" i="4"/>
  <c r="C457" i="4"/>
  <c r="G457" i="4"/>
  <c r="H457" i="4"/>
  <c r="I457" i="4"/>
  <c r="J457" i="4"/>
  <c r="AS457" i="4" s="1"/>
  <c r="K457" i="4"/>
  <c r="L457" i="4"/>
  <c r="M457" i="4"/>
  <c r="N457" i="4"/>
  <c r="P457" i="4"/>
  <c r="Q457" i="4"/>
  <c r="R457" i="4"/>
  <c r="S457" i="4"/>
  <c r="T457" i="4"/>
  <c r="U457" i="4"/>
  <c r="W457" i="4"/>
  <c r="X457" i="4"/>
  <c r="Y457" i="4"/>
  <c r="AM457" i="4"/>
  <c r="AV457" i="4"/>
  <c r="C458" i="4"/>
  <c r="G458" i="4"/>
  <c r="AN458" i="4" s="1"/>
  <c r="H458" i="4"/>
  <c r="I458" i="4"/>
  <c r="J458" i="4"/>
  <c r="K458" i="4"/>
  <c r="L458" i="4"/>
  <c r="M458" i="4"/>
  <c r="N458" i="4"/>
  <c r="P458" i="4"/>
  <c r="Q458" i="4"/>
  <c r="R458" i="4"/>
  <c r="S458" i="4"/>
  <c r="T458" i="4"/>
  <c r="U458" i="4"/>
  <c r="X458" i="4"/>
  <c r="Y458" i="4"/>
  <c r="AM458" i="4"/>
  <c r="C459" i="4"/>
  <c r="D459" i="4"/>
  <c r="G459" i="4"/>
  <c r="H459" i="4"/>
  <c r="I459" i="4"/>
  <c r="J459" i="4"/>
  <c r="K459" i="4"/>
  <c r="L459" i="4"/>
  <c r="M459" i="4"/>
  <c r="N459" i="4"/>
  <c r="P459" i="4"/>
  <c r="Q459" i="4"/>
  <c r="R459" i="4"/>
  <c r="S459" i="4"/>
  <c r="T459" i="4"/>
  <c r="U459" i="4"/>
  <c r="V459" i="4"/>
  <c r="X459" i="4"/>
  <c r="Y459" i="4"/>
  <c r="AM459" i="4"/>
  <c r="AT459" i="4"/>
  <c r="C460" i="4"/>
  <c r="G460" i="4"/>
  <c r="H460" i="4"/>
  <c r="I460" i="4"/>
  <c r="J460" i="4"/>
  <c r="K460" i="4"/>
  <c r="L460" i="4"/>
  <c r="M460" i="4"/>
  <c r="N460" i="4"/>
  <c r="P460" i="4"/>
  <c r="Q460" i="4"/>
  <c r="R460" i="4"/>
  <c r="S460" i="4"/>
  <c r="T460" i="4"/>
  <c r="U460" i="4"/>
  <c r="X460" i="4"/>
  <c r="Y460" i="4"/>
  <c r="AM460" i="4"/>
  <c r="AL460" i="4" s="1"/>
  <c r="C461" i="4"/>
  <c r="G461" i="4"/>
  <c r="AT461" i="4" s="1"/>
  <c r="H461" i="4"/>
  <c r="I461" i="4"/>
  <c r="J461" i="4"/>
  <c r="K461" i="4"/>
  <c r="L461" i="4"/>
  <c r="M461" i="4"/>
  <c r="N461" i="4"/>
  <c r="P461" i="4"/>
  <c r="Q461" i="4"/>
  <c r="R461" i="4"/>
  <c r="S461" i="4"/>
  <c r="T461" i="4"/>
  <c r="U461" i="4"/>
  <c r="X461" i="4"/>
  <c r="Y461" i="4"/>
  <c r="AJ461" i="4"/>
  <c r="AM461" i="4"/>
  <c r="AL461" i="4" s="1"/>
  <c r="AN461" i="4"/>
  <c r="C462" i="4"/>
  <c r="D462" i="4"/>
  <c r="G462" i="4"/>
  <c r="AK462" i="4" s="1"/>
  <c r="H462" i="4"/>
  <c r="I462" i="4"/>
  <c r="J462" i="4"/>
  <c r="K462" i="4"/>
  <c r="L462" i="4"/>
  <c r="M462" i="4"/>
  <c r="N462" i="4"/>
  <c r="P462" i="4"/>
  <c r="Q462" i="4"/>
  <c r="R462" i="4"/>
  <c r="S462" i="4"/>
  <c r="T462" i="4"/>
  <c r="U462" i="4"/>
  <c r="X462" i="4"/>
  <c r="Y462" i="4"/>
  <c r="AL462" i="4"/>
  <c r="AM462" i="4"/>
  <c r="AS462" i="4"/>
  <c r="C463" i="4"/>
  <c r="G463" i="4"/>
  <c r="AW463" i="4" s="1"/>
  <c r="H463" i="4"/>
  <c r="I463" i="4"/>
  <c r="J463" i="4"/>
  <c r="AS463" i="4" s="1"/>
  <c r="K463" i="4"/>
  <c r="L463" i="4"/>
  <c r="M463" i="4"/>
  <c r="N463" i="4"/>
  <c r="P463" i="4"/>
  <c r="Q463" i="4"/>
  <c r="R463" i="4"/>
  <c r="S463" i="4"/>
  <c r="T463" i="4"/>
  <c r="U463" i="4"/>
  <c r="X463" i="4"/>
  <c r="Y463" i="4"/>
  <c r="AM463" i="4"/>
  <c r="AL463" i="4" s="1"/>
  <c r="AN463" i="4"/>
  <c r="AQ463" i="4" s="1"/>
  <c r="C464" i="4"/>
  <c r="G464" i="4"/>
  <c r="Z464" i="4" s="1"/>
  <c r="H464" i="4"/>
  <c r="I464" i="4"/>
  <c r="J464" i="4"/>
  <c r="K464" i="4"/>
  <c r="L464" i="4"/>
  <c r="M464" i="4"/>
  <c r="N464" i="4"/>
  <c r="P464" i="4"/>
  <c r="Q464" i="4"/>
  <c r="R464" i="4"/>
  <c r="S464" i="4"/>
  <c r="T464" i="4"/>
  <c r="U464" i="4"/>
  <c r="X464" i="4"/>
  <c r="Y464" i="4"/>
  <c r="AL464" i="4"/>
  <c r="AM464" i="4"/>
  <c r="AV464" i="4"/>
  <c r="C465" i="4"/>
  <c r="G465" i="4"/>
  <c r="H465" i="4"/>
  <c r="I465" i="4"/>
  <c r="J465" i="4"/>
  <c r="AS465" i="4" s="1"/>
  <c r="K465" i="4"/>
  <c r="L465" i="4"/>
  <c r="M465" i="4"/>
  <c r="N465" i="4"/>
  <c r="P465" i="4"/>
  <c r="Q465" i="4"/>
  <c r="R465" i="4"/>
  <c r="S465" i="4"/>
  <c r="T465" i="4"/>
  <c r="U465" i="4"/>
  <c r="X465" i="4"/>
  <c r="Y465" i="4"/>
  <c r="AM465" i="4"/>
  <c r="C466" i="4"/>
  <c r="E466" i="4"/>
  <c r="G466" i="4"/>
  <c r="AB466" i="4" s="1"/>
  <c r="H466" i="4"/>
  <c r="I466" i="4"/>
  <c r="J466" i="4"/>
  <c r="AS466" i="4" s="1"/>
  <c r="K466" i="4"/>
  <c r="L466" i="4"/>
  <c r="M466" i="4"/>
  <c r="N466" i="4"/>
  <c r="P466" i="4"/>
  <c r="Q466" i="4"/>
  <c r="R466" i="4"/>
  <c r="S466" i="4"/>
  <c r="T466" i="4"/>
  <c r="U466" i="4"/>
  <c r="X466" i="4"/>
  <c r="Y466" i="4"/>
  <c r="AJ466" i="4"/>
  <c r="AM466" i="4"/>
  <c r="AX466" i="4" s="1"/>
  <c r="AN466" i="4"/>
  <c r="AQ466" i="4" s="1"/>
  <c r="AV466" i="4"/>
  <c r="C467" i="4"/>
  <c r="G467" i="4"/>
  <c r="AJ467" i="4" s="1"/>
  <c r="H467" i="4"/>
  <c r="I467" i="4"/>
  <c r="J467" i="4"/>
  <c r="AS467" i="4" s="1"/>
  <c r="K467" i="4"/>
  <c r="L467" i="4"/>
  <c r="M467" i="4"/>
  <c r="N467" i="4"/>
  <c r="P467" i="4"/>
  <c r="Q467" i="4"/>
  <c r="R467" i="4"/>
  <c r="S467" i="4"/>
  <c r="T467" i="4"/>
  <c r="U467" i="4"/>
  <c r="X467" i="4"/>
  <c r="Y467" i="4"/>
  <c r="Z467" i="4"/>
  <c r="AA467" i="4"/>
  <c r="AK467" i="4"/>
  <c r="AM467" i="4"/>
  <c r="AW467" i="4"/>
  <c r="C468" i="4"/>
  <c r="D468" i="4"/>
  <c r="G468" i="4"/>
  <c r="AK468" i="4" s="1"/>
  <c r="H468" i="4"/>
  <c r="I468" i="4"/>
  <c r="J468" i="4"/>
  <c r="K468" i="4"/>
  <c r="L468" i="4"/>
  <c r="M468" i="4"/>
  <c r="N468" i="4"/>
  <c r="P468" i="4"/>
  <c r="Q468" i="4"/>
  <c r="R468" i="4"/>
  <c r="S468" i="4"/>
  <c r="T468" i="4"/>
  <c r="U468" i="4"/>
  <c r="X468" i="4"/>
  <c r="Y468" i="4"/>
  <c r="AA468" i="4"/>
  <c r="AB468" i="4"/>
  <c r="AL468" i="4"/>
  <c r="AM468" i="4"/>
  <c r="AN468" i="4"/>
  <c r="AO468" i="4" s="1"/>
  <c r="AP468" i="4" s="1"/>
  <c r="C469" i="4"/>
  <c r="G469" i="4"/>
  <c r="H469" i="4"/>
  <c r="I469" i="4"/>
  <c r="J469" i="4"/>
  <c r="K469" i="4"/>
  <c r="L469" i="4"/>
  <c r="M469" i="4"/>
  <c r="N469" i="4"/>
  <c r="P469" i="4"/>
  <c r="Q469" i="4"/>
  <c r="R469" i="4"/>
  <c r="S469" i="4"/>
  <c r="T469" i="4"/>
  <c r="U469" i="4"/>
  <c r="X469" i="4"/>
  <c r="Y469" i="4"/>
  <c r="AM469" i="4"/>
  <c r="C470" i="4"/>
  <c r="D470" i="4"/>
  <c r="G470" i="4"/>
  <c r="H470" i="4"/>
  <c r="I470" i="4"/>
  <c r="J470" i="4"/>
  <c r="K470" i="4"/>
  <c r="L470" i="4"/>
  <c r="M470" i="4"/>
  <c r="N470" i="4"/>
  <c r="P470" i="4"/>
  <c r="Q470" i="4"/>
  <c r="R470" i="4"/>
  <c r="S470" i="4"/>
  <c r="T470" i="4"/>
  <c r="U470" i="4"/>
  <c r="X470" i="4"/>
  <c r="Y470" i="4"/>
  <c r="AK470" i="4"/>
  <c r="AM470" i="4"/>
  <c r="AW470" i="4"/>
  <c r="C471" i="4"/>
  <c r="G471" i="4"/>
  <c r="H471" i="4"/>
  <c r="I471" i="4"/>
  <c r="J471" i="4"/>
  <c r="K471" i="4"/>
  <c r="L471" i="4"/>
  <c r="M471" i="4"/>
  <c r="N471" i="4"/>
  <c r="P471" i="4"/>
  <c r="Q471" i="4"/>
  <c r="R471" i="4"/>
  <c r="S471" i="4"/>
  <c r="T471" i="4"/>
  <c r="U471" i="4"/>
  <c r="X471" i="4"/>
  <c r="Y471" i="4"/>
  <c r="Z471" i="4"/>
  <c r="AA471" i="4"/>
  <c r="AM471" i="4"/>
  <c r="C472" i="4"/>
  <c r="G472" i="4"/>
  <c r="W472" i="4" s="1"/>
  <c r="H472" i="4"/>
  <c r="I472" i="4"/>
  <c r="J472" i="4"/>
  <c r="K472" i="4"/>
  <c r="L472" i="4"/>
  <c r="M472" i="4"/>
  <c r="N472" i="4"/>
  <c r="P472" i="4"/>
  <c r="Q472" i="4"/>
  <c r="R472" i="4"/>
  <c r="S472" i="4"/>
  <c r="T472" i="4"/>
  <c r="U472" i="4"/>
  <c r="X472" i="4"/>
  <c r="Y472" i="4"/>
  <c r="AM472" i="4"/>
  <c r="C473" i="4"/>
  <c r="G473" i="4"/>
  <c r="W473" i="4" s="1"/>
  <c r="H473" i="4"/>
  <c r="I473" i="4"/>
  <c r="J473" i="4"/>
  <c r="AS473" i="4" s="1"/>
  <c r="K473" i="4"/>
  <c r="L473" i="4"/>
  <c r="M473" i="4"/>
  <c r="N473" i="4"/>
  <c r="P473" i="4"/>
  <c r="Q473" i="4"/>
  <c r="R473" i="4"/>
  <c r="S473" i="4"/>
  <c r="T473" i="4"/>
  <c r="U473" i="4"/>
  <c r="X473" i="4"/>
  <c r="Y473" i="4"/>
  <c r="AM473" i="4"/>
  <c r="AN473" i="4"/>
  <c r="AQ473" i="4" s="1"/>
  <c r="AV473" i="4"/>
  <c r="C474" i="4"/>
  <c r="G474" i="4"/>
  <c r="H474" i="4"/>
  <c r="I474" i="4"/>
  <c r="J474" i="4"/>
  <c r="K474" i="4"/>
  <c r="L474" i="4"/>
  <c r="M474" i="4"/>
  <c r="N474" i="4"/>
  <c r="P474" i="4"/>
  <c r="Q474" i="4"/>
  <c r="R474" i="4"/>
  <c r="S474" i="4"/>
  <c r="T474" i="4"/>
  <c r="U474" i="4"/>
  <c r="X474" i="4"/>
  <c r="Y474" i="4"/>
  <c r="AJ474" i="4"/>
  <c r="AM474" i="4"/>
  <c r="AL474" i="4" s="1"/>
  <c r="AN474" i="4"/>
  <c r="C475" i="4"/>
  <c r="G475" i="4"/>
  <c r="H475" i="4"/>
  <c r="I475" i="4"/>
  <c r="J475" i="4"/>
  <c r="K475" i="4"/>
  <c r="L475" i="4"/>
  <c r="M475" i="4"/>
  <c r="N475" i="4"/>
  <c r="P475" i="4"/>
  <c r="Q475" i="4"/>
  <c r="R475" i="4"/>
  <c r="S475" i="4"/>
  <c r="T475" i="4"/>
  <c r="U475" i="4"/>
  <c r="X475" i="4"/>
  <c r="Y475" i="4"/>
  <c r="AM475" i="4"/>
  <c r="AL475" i="4" s="1"/>
  <c r="C476" i="4"/>
  <c r="G476" i="4"/>
  <c r="D476" i="4" s="1"/>
  <c r="H476" i="4"/>
  <c r="I476" i="4"/>
  <c r="J476" i="4"/>
  <c r="K476" i="4"/>
  <c r="L476" i="4"/>
  <c r="M476" i="4"/>
  <c r="N476" i="4"/>
  <c r="P476" i="4"/>
  <c r="Q476" i="4"/>
  <c r="R476" i="4"/>
  <c r="S476" i="4"/>
  <c r="T476" i="4"/>
  <c r="U476" i="4"/>
  <c r="W476" i="4"/>
  <c r="X476" i="4"/>
  <c r="Y476" i="4"/>
  <c r="AM476" i="4"/>
  <c r="AL476" i="4" s="1"/>
  <c r="C477" i="4"/>
  <c r="G477" i="4"/>
  <c r="H477" i="4"/>
  <c r="I477" i="4"/>
  <c r="J477" i="4"/>
  <c r="AS477" i="4" s="1"/>
  <c r="K477" i="4"/>
  <c r="L477" i="4"/>
  <c r="M477" i="4"/>
  <c r="N477" i="4"/>
  <c r="P477" i="4"/>
  <c r="Q477" i="4"/>
  <c r="R477" i="4"/>
  <c r="S477" i="4"/>
  <c r="T477" i="4"/>
  <c r="U477" i="4"/>
  <c r="X477" i="4"/>
  <c r="Y477" i="4"/>
  <c r="AM477" i="4"/>
  <c r="AN477" i="4"/>
  <c r="C478" i="4"/>
  <c r="G478" i="4"/>
  <c r="AJ478" i="4" s="1"/>
  <c r="H478" i="4"/>
  <c r="I478" i="4"/>
  <c r="J478" i="4"/>
  <c r="K478" i="4"/>
  <c r="L478" i="4"/>
  <c r="M478" i="4"/>
  <c r="N478" i="4"/>
  <c r="P478" i="4"/>
  <c r="Q478" i="4"/>
  <c r="R478" i="4"/>
  <c r="S478" i="4"/>
  <c r="T478" i="4"/>
  <c r="U478" i="4"/>
  <c r="X478" i="4"/>
  <c r="Y478" i="4"/>
  <c r="AM478" i="4"/>
  <c r="AL478" i="4" s="1"/>
  <c r="C479" i="4"/>
  <c r="G479" i="4"/>
  <c r="H479" i="4"/>
  <c r="I479" i="4"/>
  <c r="J479" i="4"/>
  <c r="K479" i="4"/>
  <c r="L479" i="4"/>
  <c r="M479" i="4"/>
  <c r="N479" i="4"/>
  <c r="P479" i="4"/>
  <c r="Q479" i="4"/>
  <c r="R479" i="4"/>
  <c r="S479" i="4"/>
  <c r="T479" i="4"/>
  <c r="U479" i="4"/>
  <c r="X479" i="4"/>
  <c r="Y479" i="4"/>
  <c r="AM479" i="4"/>
  <c r="AL479" i="4" s="1"/>
  <c r="AW479" i="4"/>
  <c r="C480" i="4"/>
  <c r="G480" i="4"/>
  <c r="H480" i="4"/>
  <c r="I480" i="4"/>
  <c r="J480" i="4"/>
  <c r="K480" i="4"/>
  <c r="L480" i="4"/>
  <c r="M480" i="4"/>
  <c r="N480" i="4"/>
  <c r="P480" i="4"/>
  <c r="Q480" i="4"/>
  <c r="R480" i="4"/>
  <c r="S480" i="4"/>
  <c r="T480" i="4"/>
  <c r="U480" i="4"/>
  <c r="X480" i="4"/>
  <c r="Y480" i="4"/>
  <c r="AM480" i="4"/>
  <c r="AL480" i="4" s="1"/>
  <c r="C481" i="4"/>
  <c r="G481" i="4"/>
  <c r="H481" i="4"/>
  <c r="I481" i="4"/>
  <c r="J481" i="4"/>
  <c r="K481" i="4"/>
  <c r="L481" i="4"/>
  <c r="M481" i="4"/>
  <c r="N481" i="4"/>
  <c r="P481" i="4"/>
  <c r="Q481" i="4"/>
  <c r="R481" i="4"/>
  <c r="S481" i="4"/>
  <c r="T481" i="4"/>
  <c r="U481" i="4"/>
  <c r="X481" i="4"/>
  <c r="Y481" i="4"/>
  <c r="AB481" i="4"/>
  <c r="AK481" i="4"/>
  <c r="AM481" i="4"/>
  <c r="AL481" i="4" s="1"/>
  <c r="AT481" i="4"/>
  <c r="C482" i="4"/>
  <c r="G482" i="4"/>
  <c r="AB482" i="4" s="1"/>
  <c r="H482" i="4"/>
  <c r="I482" i="4"/>
  <c r="J482" i="4"/>
  <c r="K482" i="4"/>
  <c r="L482" i="4"/>
  <c r="M482" i="4"/>
  <c r="N482" i="4"/>
  <c r="P482" i="4"/>
  <c r="Q482" i="4"/>
  <c r="R482" i="4"/>
  <c r="S482" i="4"/>
  <c r="T482" i="4"/>
  <c r="U482" i="4"/>
  <c r="X482" i="4"/>
  <c r="Y482" i="4"/>
  <c r="AM482" i="4"/>
  <c r="AL482" i="4" s="1"/>
  <c r="C483" i="4"/>
  <c r="D483" i="4"/>
  <c r="G483" i="4"/>
  <c r="H483" i="4"/>
  <c r="I483" i="4"/>
  <c r="J483" i="4"/>
  <c r="K483" i="4"/>
  <c r="L483" i="4"/>
  <c r="M483" i="4"/>
  <c r="N483" i="4"/>
  <c r="P483" i="4"/>
  <c r="Q483" i="4"/>
  <c r="R483" i="4"/>
  <c r="S483" i="4"/>
  <c r="T483" i="4"/>
  <c r="U483" i="4"/>
  <c r="X483" i="4"/>
  <c r="Y483" i="4"/>
  <c r="AM483" i="4"/>
  <c r="C484" i="4"/>
  <c r="G484" i="4"/>
  <c r="AV484" i="4" s="1"/>
  <c r="H484" i="4"/>
  <c r="I484" i="4"/>
  <c r="J484" i="4"/>
  <c r="K484" i="4"/>
  <c r="L484" i="4"/>
  <c r="M484" i="4"/>
  <c r="N484" i="4"/>
  <c r="P484" i="4"/>
  <c r="Q484" i="4"/>
  <c r="R484" i="4"/>
  <c r="S484" i="4"/>
  <c r="T484" i="4"/>
  <c r="U484" i="4"/>
  <c r="X484" i="4"/>
  <c r="Y484" i="4"/>
  <c r="AM484" i="4"/>
  <c r="AL484" i="4" s="1"/>
  <c r="C485" i="4"/>
  <c r="G485" i="4"/>
  <c r="H485" i="4"/>
  <c r="I485" i="4"/>
  <c r="J485" i="4"/>
  <c r="K485" i="4"/>
  <c r="L485" i="4"/>
  <c r="M485" i="4"/>
  <c r="N485" i="4"/>
  <c r="P485" i="4"/>
  <c r="Q485" i="4"/>
  <c r="R485" i="4"/>
  <c r="S485" i="4"/>
  <c r="T485" i="4"/>
  <c r="U485" i="4"/>
  <c r="X485" i="4"/>
  <c r="Y485" i="4"/>
  <c r="AM485" i="4"/>
  <c r="C486" i="4"/>
  <c r="G486" i="4"/>
  <c r="H486" i="4"/>
  <c r="I486" i="4"/>
  <c r="J486" i="4"/>
  <c r="K486" i="4"/>
  <c r="L486" i="4"/>
  <c r="M486" i="4"/>
  <c r="N486" i="4"/>
  <c r="P486" i="4"/>
  <c r="Q486" i="4"/>
  <c r="R486" i="4"/>
  <c r="S486" i="4"/>
  <c r="T486" i="4"/>
  <c r="U486" i="4"/>
  <c r="X486" i="4"/>
  <c r="Y486" i="4"/>
  <c r="AM486" i="4"/>
  <c r="C487" i="4"/>
  <c r="G487" i="4"/>
  <c r="H487" i="4"/>
  <c r="I487" i="4"/>
  <c r="J487" i="4"/>
  <c r="K487" i="4"/>
  <c r="L487" i="4"/>
  <c r="M487" i="4"/>
  <c r="N487" i="4"/>
  <c r="P487" i="4"/>
  <c r="Q487" i="4"/>
  <c r="R487" i="4"/>
  <c r="S487" i="4"/>
  <c r="T487" i="4"/>
  <c r="U487" i="4"/>
  <c r="X487" i="4"/>
  <c r="Y487" i="4"/>
  <c r="AM487" i="4"/>
  <c r="C488" i="4"/>
  <c r="G488" i="4"/>
  <c r="Z488" i="4" s="1"/>
  <c r="H488" i="4"/>
  <c r="I488" i="4"/>
  <c r="J488" i="4"/>
  <c r="K488" i="4"/>
  <c r="L488" i="4"/>
  <c r="M488" i="4"/>
  <c r="N488" i="4"/>
  <c r="P488" i="4"/>
  <c r="Q488" i="4"/>
  <c r="R488" i="4"/>
  <c r="S488" i="4"/>
  <c r="T488" i="4"/>
  <c r="U488" i="4"/>
  <c r="X488" i="4"/>
  <c r="Y488" i="4"/>
  <c r="AL488" i="4"/>
  <c r="AM488" i="4"/>
  <c r="AW488" i="4"/>
  <c r="C489" i="4"/>
  <c r="D489" i="4"/>
  <c r="E489" i="4"/>
  <c r="G489" i="4"/>
  <c r="W489" i="4" s="1"/>
  <c r="H489" i="4"/>
  <c r="I489" i="4"/>
  <c r="J489" i="4"/>
  <c r="K489" i="4"/>
  <c r="L489" i="4"/>
  <c r="M489" i="4"/>
  <c r="N489" i="4"/>
  <c r="P489" i="4"/>
  <c r="Q489" i="4"/>
  <c r="R489" i="4"/>
  <c r="S489" i="4"/>
  <c r="T489" i="4"/>
  <c r="U489" i="4"/>
  <c r="V489" i="4"/>
  <c r="X489" i="4"/>
  <c r="Y489" i="4"/>
  <c r="Z489" i="4"/>
  <c r="AB489" i="4"/>
  <c r="AJ489" i="4"/>
  <c r="AM489" i="4"/>
  <c r="AL489" i="4" s="1"/>
  <c r="AN489" i="4"/>
  <c r="AO489" i="4" s="1"/>
  <c r="AP489" i="4" s="1"/>
  <c r="AQ489" i="4"/>
  <c r="AV489" i="4"/>
  <c r="AW489" i="4"/>
  <c r="C490" i="4"/>
  <c r="G490" i="4"/>
  <c r="H490" i="4"/>
  <c r="I490" i="4"/>
  <c r="J490" i="4"/>
  <c r="K490" i="4"/>
  <c r="L490" i="4"/>
  <c r="M490" i="4"/>
  <c r="N490" i="4"/>
  <c r="P490" i="4"/>
  <c r="Q490" i="4"/>
  <c r="R490" i="4"/>
  <c r="S490" i="4"/>
  <c r="T490" i="4"/>
  <c r="U490" i="4"/>
  <c r="X490" i="4"/>
  <c r="Y490" i="4"/>
  <c r="AM490" i="4"/>
  <c r="A491" i="4"/>
  <c r="C491" i="4"/>
  <c r="D491" i="4"/>
  <c r="G491" i="4"/>
  <c r="H491" i="4"/>
  <c r="I491" i="4"/>
  <c r="J491" i="4"/>
  <c r="K491" i="4"/>
  <c r="L491" i="4"/>
  <c r="M491" i="4"/>
  <c r="N491" i="4"/>
  <c r="P491" i="4"/>
  <c r="Q491" i="4"/>
  <c r="R491" i="4"/>
  <c r="S491" i="4"/>
  <c r="T491" i="4"/>
  <c r="U491" i="4"/>
  <c r="W491" i="4"/>
  <c r="X491" i="4"/>
  <c r="Y491" i="4"/>
  <c r="AA491" i="4"/>
  <c r="AK491" i="4"/>
  <c r="AM491" i="4"/>
  <c r="AL491" i="4" s="1"/>
  <c r="AT491" i="4"/>
  <c r="C492" i="4"/>
  <c r="G492" i="4"/>
  <c r="H492" i="4"/>
  <c r="I492" i="4"/>
  <c r="J492" i="4"/>
  <c r="K492" i="4"/>
  <c r="L492" i="4"/>
  <c r="M492" i="4"/>
  <c r="N492" i="4"/>
  <c r="P492" i="4"/>
  <c r="Q492" i="4"/>
  <c r="R492" i="4"/>
  <c r="S492" i="4"/>
  <c r="T492" i="4"/>
  <c r="U492" i="4"/>
  <c r="X492" i="4"/>
  <c r="Y492" i="4"/>
  <c r="Z492" i="4"/>
  <c r="AM492" i="4"/>
  <c r="AL492" i="4" s="1"/>
  <c r="C493" i="4"/>
  <c r="G493" i="4"/>
  <c r="H493" i="4"/>
  <c r="I493" i="4"/>
  <c r="J493" i="4"/>
  <c r="K493" i="4"/>
  <c r="L493" i="4"/>
  <c r="M493" i="4"/>
  <c r="N493" i="4"/>
  <c r="P493" i="4"/>
  <c r="Q493" i="4"/>
  <c r="R493" i="4"/>
  <c r="S493" i="4"/>
  <c r="T493" i="4"/>
  <c r="U493" i="4"/>
  <c r="X493" i="4"/>
  <c r="Y493" i="4"/>
  <c r="AM493" i="4"/>
  <c r="AL493" i="4" s="1"/>
  <c r="C494" i="4"/>
  <c r="G494" i="4"/>
  <c r="H494" i="4"/>
  <c r="I494" i="4"/>
  <c r="J494" i="4"/>
  <c r="K494" i="4"/>
  <c r="L494" i="4"/>
  <c r="M494" i="4"/>
  <c r="N494" i="4"/>
  <c r="P494" i="4"/>
  <c r="Q494" i="4"/>
  <c r="R494" i="4"/>
  <c r="S494" i="4"/>
  <c r="T494" i="4"/>
  <c r="U494" i="4"/>
  <c r="X494" i="4"/>
  <c r="Y494" i="4"/>
  <c r="AM494" i="4"/>
  <c r="AL494" i="4" s="1"/>
  <c r="C495" i="4"/>
  <c r="G495" i="4"/>
  <c r="D495" i="4" s="1"/>
  <c r="H495" i="4"/>
  <c r="I495" i="4"/>
  <c r="J495" i="4"/>
  <c r="K495" i="4"/>
  <c r="L495" i="4"/>
  <c r="M495" i="4"/>
  <c r="N495" i="4"/>
  <c r="P495" i="4"/>
  <c r="Q495" i="4"/>
  <c r="R495" i="4"/>
  <c r="S495" i="4"/>
  <c r="T495" i="4"/>
  <c r="U495" i="4"/>
  <c r="X495" i="4"/>
  <c r="Y495" i="4"/>
  <c r="AM495" i="4"/>
  <c r="C496" i="4"/>
  <c r="G496" i="4"/>
  <c r="H496" i="4"/>
  <c r="I496" i="4"/>
  <c r="J496" i="4"/>
  <c r="AS496" i="4" s="1"/>
  <c r="K496" i="4"/>
  <c r="L496" i="4"/>
  <c r="M496" i="4"/>
  <c r="N496" i="4"/>
  <c r="P496" i="4"/>
  <c r="Q496" i="4"/>
  <c r="R496" i="4"/>
  <c r="S496" i="4"/>
  <c r="T496" i="4"/>
  <c r="U496" i="4"/>
  <c r="X496" i="4"/>
  <c r="Y496" i="4"/>
  <c r="AM496" i="4"/>
  <c r="AL496" i="4" s="1"/>
  <c r="C497" i="4"/>
  <c r="G497" i="4"/>
  <c r="H497" i="4"/>
  <c r="I497" i="4"/>
  <c r="J497" i="4"/>
  <c r="K497" i="4"/>
  <c r="L497" i="4"/>
  <c r="M497" i="4"/>
  <c r="N497" i="4"/>
  <c r="P497" i="4"/>
  <c r="Q497" i="4"/>
  <c r="R497" i="4"/>
  <c r="S497" i="4"/>
  <c r="T497" i="4"/>
  <c r="U497" i="4"/>
  <c r="X497" i="4"/>
  <c r="Y497" i="4"/>
  <c r="AM497" i="4"/>
  <c r="AL497" i="4" s="1"/>
  <c r="C498" i="4"/>
  <c r="G498" i="4"/>
  <c r="H498" i="4"/>
  <c r="I498" i="4"/>
  <c r="J498" i="4"/>
  <c r="K498" i="4"/>
  <c r="L498" i="4"/>
  <c r="M498" i="4"/>
  <c r="N498" i="4"/>
  <c r="P498" i="4"/>
  <c r="Q498" i="4"/>
  <c r="R498" i="4"/>
  <c r="S498" i="4"/>
  <c r="T498" i="4"/>
  <c r="U498" i="4"/>
  <c r="X498" i="4"/>
  <c r="Y498" i="4"/>
  <c r="AM498" i="4"/>
  <c r="C499" i="4"/>
  <c r="G499" i="4"/>
  <c r="H499" i="4"/>
  <c r="I499" i="4"/>
  <c r="J499" i="4"/>
  <c r="AS499" i="4" s="1"/>
  <c r="K499" i="4"/>
  <c r="L499" i="4"/>
  <c r="M499" i="4"/>
  <c r="N499" i="4"/>
  <c r="P499" i="4"/>
  <c r="Q499" i="4"/>
  <c r="R499" i="4"/>
  <c r="S499" i="4"/>
  <c r="T499" i="4"/>
  <c r="U499" i="4"/>
  <c r="W499" i="4"/>
  <c r="X499" i="4"/>
  <c r="Y499" i="4"/>
  <c r="AA499" i="4"/>
  <c r="AM499" i="4"/>
  <c r="C500" i="4"/>
  <c r="G500" i="4"/>
  <c r="A500" i="4" s="1"/>
  <c r="H500" i="4"/>
  <c r="I500" i="4"/>
  <c r="J500" i="4"/>
  <c r="K500" i="4"/>
  <c r="L500" i="4"/>
  <c r="M500" i="4"/>
  <c r="N500" i="4"/>
  <c r="P500" i="4"/>
  <c r="Q500" i="4"/>
  <c r="R500" i="4"/>
  <c r="S500" i="4"/>
  <c r="T500" i="4"/>
  <c r="U500" i="4"/>
  <c r="X500" i="4"/>
  <c r="Y500" i="4"/>
  <c r="AM500" i="4"/>
  <c r="AL500" i="4" s="1"/>
  <c r="C501" i="4"/>
  <c r="G501" i="4"/>
  <c r="AJ501" i="4" s="1"/>
  <c r="H501" i="4"/>
  <c r="I501" i="4"/>
  <c r="J501" i="4"/>
  <c r="K501" i="4"/>
  <c r="L501" i="4"/>
  <c r="M501" i="4"/>
  <c r="N501" i="4"/>
  <c r="P501" i="4"/>
  <c r="Q501" i="4"/>
  <c r="R501" i="4"/>
  <c r="S501" i="4"/>
  <c r="T501" i="4"/>
  <c r="U501" i="4"/>
  <c r="X501" i="4"/>
  <c r="Y501" i="4"/>
  <c r="Z501" i="4"/>
  <c r="AM501" i="4"/>
  <c r="AL501" i="4" s="1"/>
  <c r="C502" i="4"/>
  <c r="G502" i="4"/>
  <c r="AJ502" i="4" s="1"/>
  <c r="H502" i="4"/>
  <c r="I502" i="4"/>
  <c r="J502" i="4"/>
  <c r="AS502" i="4" s="1"/>
  <c r="K502" i="4"/>
  <c r="L502" i="4"/>
  <c r="M502" i="4"/>
  <c r="N502" i="4"/>
  <c r="P502" i="4"/>
  <c r="Q502" i="4"/>
  <c r="R502" i="4"/>
  <c r="S502" i="4"/>
  <c r="T502" i="4"/>
  <c r="U502" i="4"/>
  <c r="X502" i="4"/>
  <c r="Y502" i="4"/>
  <c r="AM502" i="4"/>
  <c r="AL502" i="4" s="1"/>
  <c r="C503" i="4"/>
  <c r="G503" i="4"/>
  <c r="H503" i="4"/>
  <c r="I503" i="4"/>
  <c r="J503" i="4"/>
  <c r="K503" i="4"/>
  <c r="L503" i="4"/>
  <c r="M503" i="4"/>
  <c r="N503" i="4"/>
  <c r="P503" i="4"/>
  <c r="Q503" i="4"/>
  <c r="R503" i="4"/>
  <c r="S503" i="4"/>
  <c r="T503" i="4"/>
  <c r="U503" i="4"/>
  <c r="X503" i="4"/>
  <c r="Y503" i="4"/>
  <c r="AL503" i="4"/>
  <c r="AM503" i="4"/>
  <c r="C504" i="4"/>
  <c r="G504" i="4"/>
  <c r="V504" i="4" s="1"/>
  <c r="H504" i="4"/>
  <c r="I504" i="4"/>
  <c r="J504" i="4"/>
  <c r="K504" i="4"/>
  <c r="L504" i="4"/>
  <c r="M504" i="4"/>
  <c r="N504" i="4"/>
  <c r="P504" i="4"/>
  <c r="Q504" i="4"/>
  <c r="R504" i="4"/>
  <c r="S504" i="4"/>
  <c r="T504" i="4"/>
  <c r="U504" i="4"/>
  <c r="X504" i="4"/>
  <c r="Y504" i="4"/>
  <c r="AM504" i="4"/>
  <c r="AL504" i="4" s="1"/>
  <c r="A505" i="4"/>
  <c r="C505" i="4"/>
  <c r="G505" i="4"/>
  <c r="AT505" i="4" s="1"/>
  <c r="H505" i="4"/>
  <c r="I505" i="4"/>
  <c r="J505" i="4"/>
  <c r="K505" i="4"/>
  <c r="L505" i="4"/>
  <c r="M505" i="4"/>
  <c r="N505" i="4"/>
  <c r="P505" i="4"/>
  <c r="Q505" i="4"/>
  <c r="R505" i="4"/>
  <c r="S505" i="4"/>
  <c r="T505" i="4"/>
  <c r="U505" i="4"/>
  <c r="X505" i="4"/>
  <c r="Y505" i="4"/>
  <c r="AM505" i="4"/>
  <c r="C506" i="4"/>
  <c r="G506" i="4"/>
  <c r="H506" i="4"/>
  <c r="I506" i="4"/>
  <c r="J506" i="4"/>
  <c r="K506" i="4"/>
  <c r="L506" i="4"/>
  <c r="M506" i="4"/>
  <c r="N506" i="4"/>
  <c r="P506" i="4"/>
  <c r="Q506" i="4"/>
  <c r="R506" i="4"/>
  <c r="S506" i="4"/>
  <c r="T506" i="4"/>
  <c r="U506" i="4"/>
  <c r="X506" i="4"/>
  <c r="Y506" i="4"/>
  <c r="AM506" i="4"/>
  <c r="AL506" i="4" s="1"/>
  <c r="C507" i="4"/>
  <c r="G507" i="4"/>
  <c r="H507" i="4"/>
  <c r="I507" i="4"/>
  <c r="J507" i="4"/>
  <c r="K507" i="4"/>
  <c r="L507" i="4"/>
  <c r="M507" i="4"/>
  <c r="N507" i="4"/>
  <c r="P507" i="4"/>
  <c r="Q507" i="4"/>
  <c r="R507" i="4"/>
  <c r="S507" i="4"/>
  <c r="T507" i="4"/>
  <c r="U507" i="4"/>
  <c r="X507" i="4"/>
  <c r="Y507" i="4"/>
  <c r="AM507" i="4"/>
  <c r="AL507" i="4" s="1"/>
  <c r="C508" i="4"/>
  <c r="G508" i="4"/>
  <c r="H508" i="4"/>
  <c r="I508" i="4"/>
  <c r="J508" i="4"/>
  <c r="K508" i="4"/>
  <c r="L508" i="4"/>
  <c r="M508" i="4"/>
  <c r="N508" i="4"/>
  <c r="P508" i="4"/>
  <c r="Q508" i="4"/>
  <c r="R508" i="4"/>
  <c r="S508" i="4"/>
  <c r="T508" i="4"/>
  <c r="U508" i="4"/>
  <c r="W508" i="4"/>
  <c r="X508" i="4"/>
  <c r="Y508" i="4"/>
  <c r="AA508" i="4"/>
  <c r="AK508" i="4"/>
  <c r="AM508" i="4"/>
  <c r="AL508" i="4" s="1"/>
  <c r="AV508" i="4"/>
  <c r="C509" i="4"/>
  <c r="G509" i="4"/>
  <c r="V509" i="4" s="1"/>
  <c r="H509" i="4"/>
  <c r="I509" i="4"/>
  <c r="J509" i="4"/>
  <c r="K509" i="4"/>
  <c r="L509" i="4"/>
  <c r="M509" i="4"/>
  <c r="N509" i="4"/>
  <c r="P509" i="4"/>
  <c r="Q509" i="4"/>
  <c r="R509" i="4"/>
  <c r="S509" i="4"/>
  <c r="T509" i="4"/>
  <c r="U509" i="4"/>
  <c r="X509" i="4"/>
  <c r="Y509" i="4"/>
  <c r="AM509" i="4"/>
  <c r="C510" i="4"/>
  <c r="G510" i="4"/>
  <c r="Z510" i="4" s="1"/>
  <c r="H510" i="4"/>
  <c r="I510" i="4"/>
  <c r="J510" i="4"/>
  <c r="K510" i="4"/>
  <c r="L510" i="4"/>
  <c r="M510" i="4"/>
  <c r="N510" i="4"/>
  <c r="P510" i="4"/>
  <c r="Q510" i="4"/>
  <c r="R510" i="4"/>
  <c r="S510" i="4"/>
  <c r="T510" i="4"/>
  <c r="U510" i="4"/>
  <c r="X510" i="4"/>
  <c r="Y510" i="4"/>
  <c r="AB510" i="4"/>
  <c r="AM510" i="4"/>
  <c r="AL510" i="4" s="1"/>
  <c r="C511" i="4"/>
  <c r="G511" i="4"/>
  <c r="H511" i="4"/>
  <c r="I511" i="4"/>
  <c r="J511" i="4"/>
  <c r="K511" i="4"/>
  <c r="L511" i="4"/>
  <c r="M511" i="4"/>
  <c r="N511" i="4"/>
  <c r="P511" i="4"/>
  <c r="Q511" i="4"/>
  <c r="R511" i="4"/>
  <c r="S511" i="4"/>
  <c r="T511" i="4"/>
  <c r="U511" i="4"/>
  <c r="X511" i="4"/>
  <c r="Y511" i="4"/>
  <c r="AM511" i="4"/>
  <c r="A512" i="4"/>
  <c r="C512" i="4"/>
  <c r="G512" i="4"/>
  <c r="H512" i="4"/>
  <c r="I512" i="4"/>
  <c r="J512" i="4"/>
  <c r="K512" i="4"/>
  <c r="L512" i="4"/>
  <c r="M512" i="4"/>
  <c r="N512" i="4"/>
  <c r="P512" i="4"/>
  <c r="Q512" i="4"/>
  <c r="R512" i="4"/>
  <c r="S512" i="4"/>
  <c r="T512" i="4"/>
  <c r="U512" i="4"/>
  <c r="X512" i="4"/>
  <c r="Y512" i="4"/>
  <c r="AB512" i="4"/>
  <c r="AK512" i="4"/>
  <c r="AM512" i="4"/>
  <c r="AL512" i="4" s="1"/>
  <c r="C513" i="4"/>
  <c r="G513" i="4"/>
  <c r="E513" i="4" s="1"/>
  <c r="H513" i="4"/>
  <c r="I513" i="4"/>
  <c r="J513" i="4"/>
  <c r="K513" i="4"/>
  <c r="L513" i="4"/>
  <c r="M513" i="4"/>
  <c r="N513" i="4"/>
  <c r="P513" i="4"/>
  <c r="Q513" i="4"/>
  <c r="R513" i="4"/>
  <c r="S513" i="4"/>
  <c r="T513" i="4"/>
  <c r="U513" i="4"/>
  <c r="X513" i="4"/>
  <c r="Y513" i="4"/>
  <c r="AM513" i="4"/>
  <c r="AL513" i="4" s="1"/>
  <c r="AN513" i="4"/>
  <c r="AX513" i="4" s="1"/>
  <c r="C514" i="4"/>
  <c r="G514" i="4"/>
  <c r="H514" i="4"/>
  <c r="I514" i="4"/>
  <c r="J514" i="4"/>
  <c r="K514" i="4"/>
  <c r="L514" i="4"/>
  <c r="M514" i="4"/>
  <c r="N514" i="4"/>
  <c r="P514" i="4"/>
  <c r="Q514" i="4"/>
  <c r="R514" i="4"/>
  <c r="S514" i="4"/>
  <c r="T514" i="4"/>
  <c r="U514" i="4"/>
  <c r="X514" i="4"/>
  <c r="Y514" i="4"/>
  <c r="AM514" i="4"/>
  <c r="AL514" i="4" s="1"/>
  <c r="C515" i="4"/>
  <c r="G515" i="4"/>
  <c r="H515" i="4"/>
  <c r="I515" i="4"/>
  <c r="J515" i="4"/>
  <c r="AS515" i="4" s="1"/>
  <c r="K515" i="4"/>
  <c r="L515" i="4"/>
  <c r="M515" i="4"/>
  <c r="N515" i="4"/>
  <c r="P515" i="4"/>
  <c r="Q515" i="4"/>
  <c r="R515" i="4"/>
  <c r="S515" i="4"/>
  <c r="T515" i="4"/>
  <c r="U515" i="4"/>
  <c r="X515" i="4"/>
  <c r="Y515" i="4"/>
  <c r="Z515" i="4"/>
  <c r="AM515" i="4"/>
  <c r="AL515" i="4" s="1"/>
  <c r="C516" i="4"/>
  <c r="G516" i="4"/>
  <c r="AN516" i="4" s="1"/>
  <c r="H516" i="4"/>
  <c r="I516" i="4"/>
  <c r="J516" i="4"/>
  <c r="K516" i="4"/>
  <c r="L516" i="4"/>
  <c r="M516" i="4"/>
  <c r="N516" i="4"/>
  <c r="P516" i="4"/>
  <c r="Q516" i="4"/>
  <c r="R516" i="4"/>
  <c r="S516" i="4"/>
  <c r="T516" i="4"/>
  <c r="U516" i="4"/>
  <c r="X516" i="4"/>
  <c r="Y516" i="4"/>
  <c r="Z516" i="4"/>
  <c r="AM516" i="4"/>
  <c r="C517" i="4"/>
  <c r="G517" i="4"/>
  <c r="AT517" i="4" s="1"/>
  <c r="H517" i="4"/>
  <c r="I517" i="4"/>
  <c r="J517" i="4"/>
  <c r="K517" i="4"/>
  <c r="L517" i="4"/>
  <c r="M517" i="4"/>
  <c r="N517" i="4"/>
  <c r="P517" i="4"/>
  <c r="Q517" i="4"/>
  <c r="R517" i="4"/>
  <c r="S517" i="4"/>
  <c r="T517" i="4"/>
  <c r="U517" i="4"/>
  <c r="X517" i="4"/>
  <c r="Y517" i="4"/>
  <c r="AM517" i="4"/>
  <c r="C518" i="4"/>
  <c r="G518" i="4"/>
  <c r="H518" i="4"/>
  <c r="I518" i="4"/>
  <c r="J518" i="4"/>
  <c r="K518" i="4"/>
  <c r="L518" i="4"/>
  <c r="M518" i="4"/>
  <c r="N518" i="4"/>
  <c r="P518" i="4"/>
  <c r="Q518" i="4"/>
  <c r="R518" i="4"/>
  <c r="S518" i="4"/>
  <c r="T518" i="4"/>
  <c r="U518" i="4"/>
  <c r="X518" i="4"/>
  <c r="Y518" i="4"/>
  <c r="AM518" i="4"/>
  <c r="C519" i="4"/>
  <c r="G519" i="4"/>
  <c r="H519" i="4"/>
  <c r="I519" i="4"/>
  <c r="J519" i="4"/>
  <c r="K519" i="4"/>
  <c r="L519" i="4"/>
  <c r="M519" i="4"/>
  <c r="N519" i="4"/>
  <c r="P519" i="4"/>
  <c r="Q519" i="4"/>
  <c r="R519" i="4"/>
  <c r="S519" i="4"/>
  <c r="T519" i="4"/>
  <c r="U519" i="4"/>
  <c r="X519" i="4"/>
  <c r="Y519" i="4"/>
  <c r="AM519" i="4"/>
  <c r="AL519" i="4" s="1"/>
  <c r="C520" i="4"/>
  <c r="G520" i="4"/>
  <c r="D520" i="4" s="1"/>
  <c r="H520" i="4"/>
  <c r="I520" i="4"/>
  <c r="J520" i="4"/>
  <c r="K520" i="4"/>
  <c r="L520" i="4"/>
  <c r="M520" i="4"/>
  <c r="N520" i="4"/>
  <c r="P520" i="4"/>
  <c r="Q520" i="4"/>
  <c r="R520" i="4"/>
  <c r="S520" i="4"/>
  <c r="T520" i="4"/>
  <c r="U520" i="4"/>
  <c r="X520" i="4"/>
  <c r="Y520" i="4"/>
  <c r="AM520" i="4"/>
  <c r="AL520" i="4" s="1"/>
  <c r="C521" i="4"/>
  <c r="G521" i="4"/>
  <c r="AK521" i="4" s="1"/>
  <c r="H521" i="4"/>
  <c r="I521" i="4"/>
  <c r="J521" i="4"/>
  <c r="K521" i="4"/>
  <c r="L521" i="4"/>
  <c r="M521" i="4"/>
  <c r="N521" i="4"/>
  <c r="P521" i="4"/>
  <c r="Q521" i="4"/>
  <c r="R521" i="4"/>
  <c r="S521" i="4"/>
  <c r="T521" i="4"/>
  <c r="U521" i="4"/>
  <c r="X521" i="4"/>
  <c r="Y521" i="4"/>
  <c r="AM521" i="4"/>
  <c r="C522" i="4"/>
  <c r="G522" i="4"/>
  <c r="H522" i="4"/>
  <c r="I522" i="4"/>
  <c r="J522" i="4"/>
  <c r="K522" i="4"/>
  <c r="L522" i="4"/>
  <c r="M522" i="4"/>
  <c r="N522" i="4"/>
  <c r="P522" i="4"/>
  <c r="Q522" i="4"/>
  <c r="R522" i="4"/>
  <c r="S522" i="4"/>
  <c r="T522" i="4"/>
  <c r="U522" i="4"/>
  <c r="X522" i="4"/>
  <c r="Y522" i="4"/>
  <c r="AM522" i="4"/>
  <c r="AL522" i="4" s="1"/>
  <c r="A523" i="4"/>
  <c r="C523" i="4"/>
  <c r="G523" i="4"/>
  <c r="H523" i="4"/>
  <c r="I523" i="4"/>
  <c r="J523" i="4"/>
  <c r="K523" i="4"/>
  <c r="L523" i="4"/>
  <c r="M523" i="4"/>
  <c r="N523" i="4"/>
  <c r="P523" i="4"/>
  <c r="Q523" i="4"/>
  <c r="R523" i="4"/>
  <c r="S523" i="4"/>
  <c r="T523" i="4"/>
  <c r="U523" i="4"/>
  <c r="V523" i="4"/>
  <c r="X523" i="4"/>
  <c r="Y523" i="4"/>
  <c r="Z523" i="4"/>
  <c r="AM523" i="4"/>
  <c r="AL523" i="4" s="1"/>
  <c r="AN523" i="4"/>
  <c r="A524" i="4"/>
  <c r="C524" i="4"/>
  <c r="G524" i="4"/>
  <c r="AA524" i="4" s="1"/>
  <c r="H524" i="4"/>
  <c r="I524" i="4"/>
  <c r="J524" i="4"/>
  <c r="K524" i="4"/>
  <c r="L524" i="4"/>
  <c r="M524" i="4"/>
  <c r="N524" i="4"/>
  <c r="P524" i="4"/>
  <c r="Q524" i="4"/>
  <c r="R524" i="4"/>
  <c r="S524" i="4"/>
  <c r="T524" i="4"/>
  <c r="U524" i="4"/>
  <c r="X524" i="4"/>
  <c r="Y524" i="4"/>
  <c r="AK524" i="4"/>
  <c r="AM524" i="4"/>
  <c r="AL524" i="4" s="1"/>
  <c r="AS524" i="4"/>
  <c r="C525" i="4"/>
  <c r="E525" i="4"/>
  <c r="G525" i="4"/>
  <c r="H525" i="4"/>
  <c r="I525" i="4"/>
  <c r="J525" i="4"/>
  <c r="K525" i="4"/>
  <c r="L525" i="4"/>
  <c r="M525" i="4"/>
  <c r="N525" i="4"/>
  <c r="P525" i="4"/>
  <c r="Q525" i="4"/>
  <c r="R525" i="4"/>
  <c r="S525" i="4"/>
  <c r="T525" i="4"/>
  <c r="U525" i="4"/>
  <c r="V525" i="4"/>
  <c r="X525" i="4"/>
  <c r="Y525" i="4"/>
  <c r="AM525" i="4"/>
  <c r="AL525" i="4" s="1"/>
  <c r="C526" i="4"/>
  <c r="G526" i="4"/>
  <c r="AV526" i="4" s="1"/>
  <c r="H526" i="4"/>
  <c r="I526" i="4"/>
  <c r="J526" i="4"/>
  <c r="K526" i="4"/>
  <c r="L526" i="4"/>
  <c r="M526" i="4"/>
  <c r="N526" i="4"/>
  <c r="P526" i="4"/>
  <c r="Q526" i="4"/>
  <c r="R526" i="4"/>
  <c r="S526" i="4"/>
  <c r="T526" i="4"/>
  <c r="U526" i="4"/>
  <c r="W526" i="4"/>
  <c r="X526" i="4"/>
  <c r="Y526" i="4"/>
  <c r="AM526" i="4"/>
  <c r="AL526" i="4" s="1"/>
  <c r="C527" i="4"/>
  <c r="G527" i="4"/>
  <c r="H527" i="4"/>
  <c r="I527" i="4"/>
  <c r="J527" i="4"/>
  <c r="AS527" i="4" s="1"/>
  <c r="K527" i="4"/>
  <c r="L527" i="4"/>
  <c r="M527" i="4"/>
  <c r="N527" i="4"/>
  <c r="P527" i="4"/>
  <c r="Q527" i="4"/>
  <c r="R527" i="4"/>
  <c r="S527" i="4"/>
  <c r="T527" i="4"/>
  <c r="U527" i="4"/>
  <c r="X527" i="4"/>
  <c r="Y527" i="4"/>
  <c r="AM527" i="4"/>
  <c r="AL527" i="4" s="1"/>
  <c r="C528" i="4"/>
  <c r="G528" i="4"/>
  <c r="H528" i="4"/>
  <c r="I528" i="4"/>
  <c r="J528" i="4"/>
  <c r="K528" i="4"/>
  <c r="L528" i="4"/>
  <c r="M528" i="4"/>
  <c r="N528" i="4"/>
  <c r="P528" i="4"/>
  <c r="Q528" i="4"/>
  <c r="R528" i="4"/>
  <c r="S528" i="4"/>
  <c r="T528" i="4"/>
  <c r="U528" i="4"/>
  <c r="X528" i="4"/>
  <c r="Y528" i="4"/>
  <c r="AM528" i="4"/>
  <c r="AL528" i="4" s="1"/>
  <c r="C529" i="4"/>
  <c r="G529" i="4"/>
  <c r="H529" i="4"/>
  <c r="I529" i="4"/>
  <c r="J529" i="4"/>
  <c r="K529" i="4"/>
  <c r="L529" i="4"/>
  <c r="M529" i="4"/>
  <c r="N529" i="4"/>
  <c r="P529" i="4"/>
  <c r="Q529" i="4"/>
  <c r="R529" i="4"/>
  <c r="S529" i="4"/>
  <c r="T529" i="4"/>
  <c r="U529" i="4"/>
  <c r="X529" i="4"/>
  <c r="Y529" i="4"/>
  <c r="AM529" i="4"/>
  <c r="C530" i="4"/>
  <c r="G530" i="4"/>
  <c r="H530" i="4"/>
  <c r="I530" i="4"/>
  <c r="J530" i="4"/>
  <c r="K530" i="4"/>
  <c r="L530" i="4"/>
  <c r="M530" i="4"/>
  <c r="N530" i="4"/>
  <c r="P530" i="4"/>
  <c r="Q530" i="4"/>
  <c r="R530" i="4"/>
  <c r="S530" i="4"/>
  <c r="T530" i="4"/>
  <c r="U530" i="4"/>
  <c r="X530" i="4"/>
  <c r="Y530" i="4"/>
  <c r="AM530" i="4"/>
  <c r="C531" i="4"/>
  <c r="G531" i="4"/>
  <c r="H531" i="4"/>
  <c r="I531" i="4"/>
  <c r="J531" i="4"/>
  <c r="K531" i="4"/>
  <c r="L531" i="4"/>
  <c r="M531" i="4"/>
  <c r="N531" i="4"/>
  <c r="P531" i="4"/>
  <c r="Q531" i="4"/>
  <c r="R531" i="4"/>
  <c r="S531" i="4"/>
  <c r="T531" i="4"/>
  <c r="U531" i="4"/>
  <c r="X531" i="4"/>
  <c r="Y531" i="4"/>
  <c r="AM531" i="4"/>
  <c r="AL531" i="4" s="1"/>
  <c r="C532" i="4"/>
  <c r="G532" i="4"/>
  <c r="H532" i="4"/>
  <c r="I532" i="4"/>
  <c r="J532" i="4"/>
  <c r="K532" i="4"/>
  <c r="L532" i="4"/>
  <c r="M532" i="4"/>
  <c r="N532" i="4"/>
  <c r="P532" i="4"/>
  <c r="Q532" i="4"/>
  <c r="R532" i="4"/>
  <c r="S532" i="4"/>
  <c r="T532" i="4"/>
  <c r="U532" i="4"/>
  <c r="V532" i="4"/>
  <c r="X532" i="4"/>
  <c r="Y532" i="4"/>
  <c r="AM532" i="4"/>
  <c r="AL532" i="4" s="1"/>
  <c r="C533" i="4"/>
  <c r="G533" i="4"/>
  <c r="H533" i="4"/>
  <c r="I533" i="4"/>
  <c r="J533" i="4"/>
  <c r="K533" i="4"/>
  <c r="L533" i="4"/>
  <c r="M533" i="4"/>
  <c r="N533" i="4"/>
  <c r="P533" i="4"/>
  <c r="Q533" i="4"/>
  <c r="R533" i="4"/>
  <c r="S533" i="4"/>
  <c r="T533" i="4"/>
  <c r="U533" i="4"/>
  <c r="X533" i="4"/>
  <c r="Y533" i="4"/>
  <c r="AM533" i="4"/>
  <c r="C534" i="4"/>
  <c r="G534" i="4"/>
  <c r="H534" i="4"/>
  <c r="I534" i="4"/>
  <c r="J534" i="4"/>
  <c r="K534" i="4"/>
  <c r="L534" i="4"/>
  <c r="M534" i="4"/>
  <c r="N534" i="4"/>
  <c r="P534" i="4"/>
  <c r="Q534" i="4"/>
  <c r="R534" i="4"/>
  <c r="S534" i="4"/>
  <c r="T534" i="4"/>
  <c r="U534" i="4"/>
  <c r="X534" i="4"/>
  <c r="Y534" i="4"/>
  <c r="AM534" i="4"/>
  <c r="AL534" i="4" s="1"/>
  <c r="C535" i="4"/>
  <c r="G535" i="4"/>
  <c r="AT535" i="4" s="1"/>
  <c r="H535" i="4"/>
  <c r="I535" i="4"/>
  <c r="J535" i="4"/>
  <c r="K535" i="4"/>
  <c r="L535" i="4"/>
  <c r="M535" i="4"/>
  <c r="N535" i="4"/>
  <c r="P535" i="4"/>
  <c r="Q535" i="4"/>
  <c r="R535" i="4"/>
  <c r="S535" i="4"/>
  <c r="T535" i="4"/>
  <c r="U535" i="4"/>
  <c r="X535" i="4"/>
  <c r="Y535" i="4"/>
  <c r="AM535" i="4"/>
  <c r="AL535" i="4" s="1"/>
  <c r="AS535" i="4"/>
  <c r="C536" i="4"/>
  <c r="G536" i="4"/>
  <c r="H536" i="4"/>
  <c r="I536" i="4"/>
  <c r="J536" i="4"/>
  <c r="AS536" i="4" s="1"/>
  <c r="K536" i="4"/>
  <c r="L536" i="4"/>
  <c r="M536" i="4"/>
  <c r="N536" i="4"/>
  <c r="P536" i="4"/>
  <c r="Q536" i="4"/>
  <c r="R536" i="4"/>
  <c r="S536" i="4"/>
  <c r="T536" i="4"/>
  <c r="U536" i="4"/>
  <c r="W536" i="4"/>
  <c r="X536" i="4"/>
  <c r="Y536" i="4"/>
  <c r="Z536" i="4"/>
  <c r="AA536" i="4"/>
  <c r="AJ536" i="4"/>
  <c r="AK536" i="4"/>
  <c r="AM536" i="4"/>
  <c r="AL536" i="4" s="1"/>
  <c r="C537" i="4"/>
  <c r="D537" i="4"/>
  <c r="E537" i="4"/>
  <c r="G537" i="4"/>
  <c r="H537" i="4"/>
  <c r="I537" i="4"/>
  <c r="J537" i="4"/>
  <c r="K537" i="4"/>
  <c r="L537" i="4"/>
  <c r="M537" i="4"/>
  <c r="N537" i="4"/>
  <c r="P537" i="4"/>
  <c r="Q537" i="4"/>
  <c r="R537" i="4"/>
  <c r="S537" i="4"/>
  <c r="T537" i="4"/>
  <c r="U537" i="4"/>
  <c r="V537" i="4"/>
  <c r="X537" i="4"/>
  <c r="Y537" i="4"/>
  <c r="AB537" i="4"/>
  <c r="AJ537" i="4"/>
  <c r="AK537" i="4"/>
  <c r="AM537" i="4"/>
  <c r="AL537" i="4" s="1"/>
  <c r="AN537" i="4"/>
  <c r="AW537" i="4"/>
  <c r="C538" i="4"/>
  <c r="G538" i="4"/>
  <c r="H538" i="4"/>
  <c r="I538" i="4"/>
  <c r="J538" i="4"/>
  <c r="K538" i="4"/>
  <c r="L538" i="4"/>
  <c r="M538" i="4"/>
  <c r="N538" i="4"/>
  <c r="P538" i="4"/>
  <c r="Q538" i="4"/>
  <c r="R538" i="4"/>
  <c r="S538" i="4"/>
  <c r="T538" i="4"/>
  <c r="U538" i="4"/>
  <c r="X538" i="4"/>
  <c r="Y538" i="4"/>
  <c r="AM538" i="4"/>
  <c r="AL538" i="4" s="1"/>
  <c r="C539" i="4"/>
  <c r="G539" i="4"/>
  <c r="H539" i="4"/>
  <c r="I539" i="4"/>
  <c r="J539" i="4"/>
  <c r="K539" i="4"/>
  <c r="L539" i="4"/>
  <c r="M539" i="4"/>
  <c r="N539" i="4"/>
  <c r="P539" i="4"/>
  <c r="Q539" i="4"/>
  <c r="R539" i="4"/>
  <c r="S539" i="4"/>
  <c r="T539" i="4"/>
  <c r="U539" i="4"/>
  <c r="X539" i="4"/>
  <c r="Y539" i="4"/>
  <c r="AM539" i="4"/>
  <c r="AL539" i="4" s="1"/>
  <c r="C540" i="4"/>
  <c r="G540" i="4"/>
  <c r="W540" i="4" s="1"/>
  <c r="H540" i="4"/>
  <c r="I540" i="4"/>
  <c r="J540" i="4"/>
  <c r="K540" i="4"/>
  <c r="L540" i="4"/>
  <c r="M540" i="4"/>
  <c r="N540" i="4"/>
  <c r="P540" i="4"/>
  <c r="Q540" i="4"/>
  <c r="R540" i="4"/>
  <c r="S540" i="4"/>
  <c r="T540" i="4"/>
  <c r="U540" i="4"/>
  <c r="X540" i="4"/>
  <c r="Y540" i="4"/>
  <c r="AM540" i="4"/>
  <c r="AL540" i="4" s="1"/>
  <c r="A541" i="4"/>
  <c r="C541" i="4"/>
  <c r="G541" i="4"/>
  <c r="AK541" i="4" s="1"/>
  <c r="H541" i="4"/>
  <c r="I541" i="4"/>
  <c r="J541" i="4"/>
  <c r="K541" i="4"/>
  <c r="L541" i="4"/>
  <c r="M541" i="4"/>
  <c r="N541" i="4"/>
  <c r="P541" i="4"/>
  <c r="Q541" i="4"/>
  <c r="R541" i="4"/>
  <c r="S541" i="4"/>
  <c r="T541" i="4"/>
  <c r="U541" i="4"/>
  <c r="V541" i="4"/>
  <c r="X541" i="4"/>
  <c r="Y541" i="4"/>
  <c r="AJ541" i="4"/>
  <c r="AM541" i="4"/>
  <c r="C542" i="4"/>
  <c r="G542" i="4"/>
  <c r="H542" i="4"/>
  <c r="I542" i="4"/>
  <c r="J542" i="4"/>
  <c r="K542" i="4"/>
  <c r="L542" i="4"/>
  <c r="M542" i="4"/>
  <c r="N542" i="4"/>
  <c r="P542" i="4"/>
  <c r="Q542" i="4"/>
  <c r="R542" i="4"/>
  <c r="S542" i="4"/>
  <c r="T542" i="4"/>
  <c r="U542" i="4"/>
  <c r="X542" i="4"/>
  <c r="Y542" i="4"/>
  <c r="AM542" i="4"/>
  <c r="C543" i="4"/>
  <c r="G543" i="4"/>
  <c r="AV543" i="4" s="1"/>
  <c r="H543" i="4"/>
  <c r="I543" i="4"/>
  <c r="J543" i="4"/>
  <c r="K543" i="4"/>
  <c r="L543" i="4"/>
  <c r="M543" i="4"/>
  <c r="N543" i="4"/>
  <c r="P543" i="4"/>
  <c r="Q543" i="4"/>
  <c r="R543" i="4"/>
  <c r="S543" i="4"/>
  <c r="T543" i="4"/>
  <c r="U543" i="4"/>
  <c r="X543" i="4"/>
  <c r="Y543" i="4"/>
  <c r="AA543" i="4"/>
  <c r="AB543" i="4"/>
  <c r="AJ543" i="4"/>
  <c r="AM543" i="4"/>
  <c r="AL543" i="4" s="1"/>
  <c r="AW543" i="4"/>
  <c r="C544" i="4"/>
  <c r="G544" i="4"/>
  <c r="D544" i="4" s="1"/>
  <c r="H544" i="4"/>
  <c r="I544" i="4"/>
  <c r="J544" i="4"/>
  <c r="K544" i="4"/>
  <c r="L544" i="4"/>
  <c r="M544" i="4"/>
  <c r="N544" i="4"/>
  <c r="P544" i="4"/>
  <c r="Q544" i="4"/>
  <c r="R544" i="4"/>
  <c r="S544" i="4"/>
  <c r="T544" i="4"/>
  <c r="U544" i="4"/>
  <c r="X544" i="4"/>
  <c r="Y544" i="4"/>
  <c r="AM544" i="4"/>
  <c r="AL544" i="4" s="1"/>
  <c r="C545" i="4"/>
  <c r="G545" i="4"/>
  <c r="AW545" i="4" s="1"/>
  <c r="H545" i="4"/>
  <c r="I545" i="4"/>
  <c r="J545" i="4"/>
  <c r="K545" i="4"/>
  <c r="L545" i="4"/>
  <c r="M545" i="4"/>
  <c r="N545" i="4"/>
  <c r="P545" i="4"/>
  <c r="Q545" i="4"/>
  <c r="R545" i="4"/>
  <c r="S545" i="4"/>
  <c r="T545" i="4"/>
  <c r="U545" i="4"/>
  <c r="X545" i="4"/>
  <c r="Y545" i="4"/>
  <c r="AJ545" i="4"/>
  <c r="AM545" i="4"/>
  <c r="AL545" i="4" s="1"/>
  <c r="C546" i="4"/>
  <c r="G546" i="4"/>
  <c r="A546" i="4" s="1"/>
  <c r="H546" i="4"/>
  <c r="I546" i="4"/>
  <c r="J546" i="4"/>
  <c r="K546" i="4"/>
  <c r="L546" i="4"/>
  <c r="M546" i="4"/>
  <c r="N546" i="4"/>
  <c r="P546" i="4"/>
  <c r="Q546" i="4"/>
  <c r="R546" i="4"/>
  <c r="S546" i="4"/>
  <c r="T546" i="4"/>
  <c r="U546" i="4"/>
  <c r="X546" i="4"/>
  <c r="Y546" i="4"/>
  <c r="AM546" i="4"/>
  <c r="C547" i="4"/>
  <c r="G547" i="4"/>
  <c r="H547" i="4"/>
  <c r="I547" i="4"/>
  <c r="J547" i="4"/>
  <c r="K547" i="4"/>
  <c r="L547" i="4"/>
  <c r="M547" i="4"/>
  <c r="N547" i="4"/>
  <c r="P547" i="4"/>
  <c r="Q547" i="4"/>
  <c r="R547" i="4"/>
  <c r="S547" i="4"/>
  <c r="T547" i="4"/>
  <c r="U547" i="4"/>
  <c r="X547" i="4"/>
  <c r="Y547" i="4"/>
  <c r="AM547" i="4"/>
  <c r="C548" i="4"/>
  <c r="G548" i="4"/>
  <c r="H548" i="4"/>
  <c r="I548" i="4"/>
  <c r="J548" i="4"/>
  <c r="K548" i="4"/>
  <c r="L548" i="4"/>
  <c r="M548" i="4"/>
  <c r="N548" i="4"/>
  <c r="P548" i="4"/>
  <c r="Q548" i="4"/>
  <c r="R548" i="4"/>
  <c r="S548" i="4"/>
  <c r="T548" i="4"/>
  <c r="U548" i="4"/>
  <c r="X548" i="4"/>
  <c r="Y548" i="4"/>
  <c r="AM548" i="4"/>
  <c r="C549" i="4"/>
  <c r="G549" i="4"/>
  <c r="H549" i="4"/>
  <c r="I549" i="4"/>
  <c r="J549" i="4"/>
  <c r="AS549" i="4" s="1"/>
  <c r="K549" i="4"/>
  <c r="L549" i="4"/>
  <c r="M549" i="4"/>
  <c r="N549" i="4"/>
  <c r="P549" i="4"/>
  <c r="Q549" i="4"/>
  <c r="R549" i="4"/>
  <c r="S549" i="4"/>
  <c r="T549" i="4"/>
  <c r="U549" i="4"/>
  <c r="V549" i="4"/>
  <c r="W549" i="4"/>
  <c r="X549" i="4"/>
  <c r="Y549" i="4"/>
  <c r="AB549" i="4"/>
  <c r="AJ549" i="4"/>
  <c r="AM549" i="4"/>
  <c r="AL549" i="4" s="1"/>
  <c r="AV549" i="4"/>
  <c r="C550" i="4"/>
  <c r="G550" i="4"/>
  <c r="E550" i="4" s="1"/>
  <c r="H550" i="4"/>
  <c r="I550" i="4"/>
  <c r="J550" i="4"/>
  <c r="K550" i="4"/>
  <c r="L550" i="4"/>
  <c r="M550" i="4"/>
  <c r="N550" i="4"/>
  <c r="P550" i="4"/>
  <c r="Q550" i="4"/>
  <c r="R550" i="4"/>
  <c r="S550" i="4"/>
  <c r="T550" i="4"/>
  <c r="U550" i="4"/>
  <c r="X550" i="4"/>
  <c r="Y550" i="4"/>
  <c r="AM550" i="4"/>
  <c r="AL550" i="4" s="1"/>
  <c r="C551" i="4"/>
  <c r="G551" i="4"/>
  <c r="H551" i="4"/>
  <c r="I551" i="4"/>
  <c r="J551" i="4"/>
  <c r="K551" i="4"/>
  <c r="L551" i="4"/>
  <c r="M551" i="4"/>
  <c r="N551" i="4"/>
  <c r="P551" i="4"/>
  <c r="Q551" i="4"/>
  <c r="R551" i="4"/>
  <c r="S551" i="4"/>
  <c r="T551" i="4"/>
  <c r="U551" i="4"/>
  <c r="X551" i="4"/>
  <c r="Y551" i="4"/>
  <c r="AM551" i="4"/>
  <c r="AL551" i="4" s="1"/>
  <c r="C552" i="4"/>
  <c r="G552" i="4"/>
  <c r="H552" i="4"/>
  <c r="I552" i="4"/>
  <c r="J552" i="4"/>
  <c r="K552" i="4"/>
  <c r="L552" i="4"/>
  <c r="M552" i="4"/>
  <c r="N552" i="4"/>
  <c r="P552" i="4"/>
  <c r="Q552" i="4"/>
  <c r="R552" i="4"/>
  <c r="S552" i="4"/>
  <c r="T552" i="4"/>
  <c r="U552" i="4"/>
  <c r="X552" i="4"/>
  <c r="Y552" i="4"/>
  <c r="AM552" i="4"/>
  <c r="C553" i="4"/>
  <c r="G553" i="4"/>
  <c r="H553" i="4"/>
  <c r="I553" i="4"/>
  <c r="J553" i="4"/>
  <c r="K553" i="4"/>
  <c r="L553" i="4"/>
  <c r="M553" i="4"/>
  <c r="N553" i="4"/>
  <c r="P553" i="4"/>
  <c r="Q553" i="4"/>
  <c r="R553" i="4"/>
  <c r="S553" i="4"/>
  <c r="T553" i="4"/>
  <c r="U553" i="4"/>
  <c r="X553" i="4"/>
  <c r="Y553" i="4"/>
  <c r="AM553" i="4"/>
  <c r="C554" i="4"/>
  <c r="G554" i="4"/>
  <c r="H554" i="4"/>
  <c r="I554" i="4"/>
  <c r="J554" i="4"/>
  <c r="K554" i="4"/>
  <c r="L554" i="4"/>
  <c r="M554" i="4"/>
  <c r="N554" i="4"/>
  <c r="P554" i="4"/>
  <c r="Q554" i="4"/>
  <c r="R554" i="4"/>
  <c r="S554" i="4"/>
  <c r="T554" i="4"/>
  <c r="U554" i="4"/>
  <c r="X554" i="4"/>
  <c r="Y554" i="4"/>
  <c r="AM554" i="4"/>
  <c r="C555" i="4"/>
  <c r="G555" i="4"/>
  <c r="H555" i="4"/>
  <c r="I555" i="4"/>
  <c r="J555" i="4"/>
  <c r="K555" i="4"/>
  <c r="L555" i="4"/>
  <c r="M555" i="4"/>
  <c r="N555" i="4"/>
  <c r="P555" i="4"/>
  <c r="Q555" i="4"/>
  <c r="R555" i="4"/>
  <c r="S555" i="4"/>
  <c r="T555" i="4"/>
  <c r="U555" i="4"/>
  <c r="X555" i="4"/>
  <c r="Y555" i="4"/>
  <c r="AM555" i="4"/>
  <c r="C556" i="4"/>
  <c r="G556" i="4"/>
  <c r="A556" i="4" s="1"/>
  <c r="H556" i="4"/>
  <c r="I556" i="4"/>
  <c r="J556" i="4"/>
  <c r="K556" i="4"/>
  <c r="L556" i="4"/>
  <c r="M556" i="4"/>
  <c r="N556" i="4"/>
  <c r="P556" i="4"/>
  <c r="Q556" i="4"/>
  <c r="R556" i="4"/>
  <c r="S556" i="4"/>
  <c r="T556" i="4"/>
  <c r="U556" i="4"/>
  <c r="X556" i="4"/>
  <c r="Y556" i="4"/>
  <c r="AM556" i="4"/>
  <c r="AL556" i="4" s="1"/>
  <c r="C557" i="4"/>
  <c r="G557" i="4"/>
  <c r="AV557" i="4" s="1"/>
  <c r="H557" i="4"/>
  <c r="I557" i="4"/>
  <c r="J557" i="4"/>
  <c r="K557" i="4"/>
  <c r="L557" i="4"/>
  <c r="M557" i="4"/>
  <c r="N557" i="4"/>
  <c r="P557" i="4"/>
  <c r="Q557" i="4"/>
  <c r="R557" i="4"/>
  <c r="S557" i="4"/>
  <c r="T557" i="4"/>
  <c r="U557" i="4"/>
  <c r="X557" i="4"/>
  <c r="Y557" i="4"/>
  <c r="AM557" i="4"/>
  <c r="AL557" i="4" s="1"/>
  <c r="C558" i="4"/>
  <c r="G558" i="4"/>
  <c r="H558" i="4"/>
  <c r="I558" i="4"/>
  <c r="J558" i="4"/>
  <c r="K558" i="4"/>
  <c r="L558" i="4"/>
  <c r="M558" i="4"/>
  <c r="N558" i="4"/>
  <c r="P558" i="4"/>
  <c r="Q558" i="4"/>
  <c r="R558" i="4"/>
  <c r="S558" i="4"/>
  <c r="T558" i="4"/>
  <c r="U558" i="4"/>
  <c r="X558" i="4"/>
  <c r="Y558" i="4"/>
  <c r="AM558" i="4"/>
  <c r="C559" i="4"/>
  <c r="E559" i="4"/>
  <c r="G559" i="4"/>
  <c r="AN559" i="4" s="1"/>
  <c r="AO559" i="4" s="1"/>
  <c r="AP559" i="4" s="1"/>
  <c r="H559" i="4"/>
  <c r="I559" i="4"/>
  <c r="J559" i="4"/>
  <c r="K559" i="4"/>
  <c r="L559" i="4"/>
  <c r="M559" i="4"/>
  <c r="N559" i="4"/>
  <c r="P559" i="4"/>
  <c r="Q559" i="4"/>
  <c r="R559" i="4"/>
  <c r="S559" i="4"/>
  <c r="T559" i="4"/>
  <c r="U559" i="4"/>
  <c r="X559" i="4"/>
  <c r="Y559" i="4"/>
  <c r="AM559" i="4"/>
  <c r="C560" i="4"/>
  <c r="G560" i="4"/>
  <c r="H560" i="4"/>
  <c r="I560" i="4"/>
  <c r="J560" i="4"/>
  <c r="AS560" i="4" s="1"/>
  <c r="K560" i="4"/>
  <c r="L560" i="4"/>
  <c r="M560" i="4"/>
  <c r="N560" i="4"/>
  <c r="P560" i="4"/>
  <c r="Q560" i="4"/>
  <c r="R560" i="4"/>
  <c r="S560" i="4"/>
  <c r="T560" i="4"/>
  <c r="U560" i="4"/>
  <c r="X560" i="4"/>
  <c r="Y560" i="4"/>
  <c r="AL560" i="4"/>
  <c r="AM560" i="4"/>
  <c r="C561" i="4"/>
  <c r="G561" i="4"/>
  <c r="H561" i="4"/>
  <c r="I561" i="4"/>
  <c r="J561" i="4"/>
  <c r="K561" i="4"/>
  <c r="L561" i="4"/>
  <c r="M561" i="4"/>
  <c r="N561" i="4"/>
  <c r="P561" i="4"/>
  <c r="Q561" i="4"/>
  <c r="R561" i="4"/>
  <c r="S561" i="4"/>
  <c r="T561" i="4"/>
  <c r="U561" i="4"/>
  <c r="X561" i="4"/>
  <c r="Y561" i="4"/>
  <c r="AM561" i="4"/>
  <c r="AL561" i="4" s="1"/>
  <c r="C562" i="4"/>
  <c r="G562" i="4"/>
  <c r="H562" i="4"/>
  <c r="I562" i="4"/>
  <c r="J562" i="4"/>
  <c r="K562" i="4"/>
  <c r="L562" i="4"/>
  <c r="M562" i="4"/>
  <c r="N562" i="4"/>
  <c r="P562" i="4"/>
  <c r="Q562" i="4"/>
  <c r="R562" i="4"/>
  <c r="S562" i="4"/>
  <c r="T562" i="4"/>
  <c r="U562" i="4"/>
  <c r="X562" i="4"/>
  <c r="Y562" i="4"/>
  <c r="AM562" i="4"/>
  <c r="AL562" i="4" s="1"/>
  <c r="C563" i="4"/>
  <c r="G563" i="4"/>
  <c r="AK563" i="4" s="1"/>
  <c r="H563" i="4"/>
  <c r="I563" i="4"/>
  <c r="J563" i="4"/>
  <c r="K563" i="4"/>
  <c r="L563" i="4"/>
  <c r="M563" i="4"/>
  <c r="N563" i="4"/>
  <c r="P563" i="4"/>
  <c r="Q563" i="4"/>
  <c r="R563" i="4"/>
  <c r="S563" i="4"/>
  <c r="T563" i="4"/>
  <c r="U563" i="4"/>
  <c r="X563" i="4"/>
  <c r="Y563" i="4"/>
  <c r="AM563" i="4"/>
  <c r="AL563" i="4" s="1"/>
  <c r="C564" i="4"/>
  <c r="G564" i="4"/>
  <c r="AK564" i="4" s="1"/>
  <c r="H564" i="4"/>
  <c r="I564" i="4"/>
  <c r="J564" i="4"/>
  <c r="K564" i="4"/>
  <c r="L564" i="4"/>
  <c r="M564" i="4"/>
  <c r="N564" i="4"/>
  <c r="P564" i="4"/>
  <c r="Q564" i="4"/>
  <c r="R564" i="4"/>
  <c r="S564" i="4"/>
  <c r="T564" i="4"/>
  <c r="U564" i="4"/>
  <c r="X564" i="4"/>
  <c r="Y564" i="4"/>
  <c r="Z564" i="4"/>
  <c r="AM564" i="4"/>
  <c r="AL564" i="4" s="1"/>
  <c r="C565" i="4"/>
  <c r="G565" i="4"/>
  <c r="H565" i="4"/>
  <c r="I565" i="4"/>
  <c r="J565" i="4"/>
  <c r="K565" i="4"/>
  <c r="L565" i="4"/>
  <c r="M565" i="4"/>
  <c r="N565" i="4"/>
  <c r="P565" i="4"/>
  <c r="Q565" i="4"/>
  <c r="R565" i="4"/>
  <c r="S565" i="4"/>
  <c r="T565" i="4"/>
  <c r="U565" i="4"/>
  <c r="X565" i="4"/>
  <c r="Y565" i="4"/>
  <c r="AM565" i="4"/>
  <c r="C566" i="4"/>
  <c r="G566" i="4"/>
  <c r="H566" i="4"/>
  <c r="I566" i="4"/>
  <c r="J566" i="4"/>
  <c r="K566" i="4"/>
  <c r="L566" i="4"/>
  <c r="M566" i="4"/>
  <c r="N566" i="4"/>
  <c r="P566" i="4"/>
  <c r="Q566" i="4"/>
  <c r="R566" i="4"/>
  <c r="S566" i="4"/>
  <c r="T566" i="4"/>
  <c r="U566" i="4"/>
  <c r="X566" i="4"/>
  <c r="Y566" i="4"/>
  <c r="AM566" i="4"/>
  <c r="C567" i="4"/>
  <c r="G567" i="4"/>
  <c r="H567" i="4"/>
  <c r="I567" i="4"/>
  <c r="J567" i="4"/>
  <c r="K567" i="4"/>
  <c r="L567" i="4"/>
  <c r="M567" i="4"/>
  <c r="N567" i="4"/>
  <c r="P567" i="4"/>
  <c r="Q567" i="4"/>
  <c r="R567" i="4"/>
  <c r="S567" i="4"/>
  <c r="T567" i="4"/>
  <c r="U567" i="4"/>
  <c r="X567" i="4"/>
  <c r="Y567" i="4"/>
  <c r="AM567" i="4"/>
  <c r="AL567" i="4" s="1"/>
  <c r="C568" i="4"/>
  <c r="G568" i="4"/>
  <c r="AW568" i="4" s="1"/>
  <c r="H568" i="4"/>
  <c r="I568" i="4"/>
  <c r="J568" i="4"/>
  <c r="K568" i="4"/>
  <c r="L568" i="4"/>
  <c r="M568" i="4"/>
  <c r="N568" i="4"/>
  <c r="P568" i="4"/>
  <c r="Q568" i="4"/>
  <c r="R568" i="4"/>
  <c r="S568" i="4"/>
  <c r="T568" i="4"/>
  <c r="U568" i="4"/>
  <c r="X568" i="4"/>
  <c r="Y568" i="4"/>
  <c r="AM568" i="4"/>
  <c r="AL568" i="4" s="1"/>
  <c r="C569" i="4"/>
  <c r="G569" i="4"/>
  <c r="AN569" i="4" s="1"/>
  <c r="H569" i="4"/>
  <c r="I569" i="4"/>
  <c r="J569" i="4"/>
  <c r="K569" i="4"/>
  <c r="L569" i="4"/>
  <c r="M569" i="4"/>
  <c r="N569" i="4"/>
  <c r="P569" i="4"/>
  <c r="Q569" i="4"/>
  <c r="R569" i="4"/>
  <c r="S569" i="4"/>
  <c r="T569" i="4"/>
  <c r="U569" i="4"/>
  <c r="X569" i="4"/>
  <c r="Y569" i="4"/>
  <c r="AL569" i="4"/>
  <c r="AM569" i="4"/>
  <c r="C570" i="4"/>
  <c r="G570" i="4"/>
  <c r="H570" i="4"/>
  <c r="I570" i="4"/>
  <c r="J570" i="4"/>
  <c r="K570" i="4"/>
  <c r="L570" i="4"/>
  <c r="M570" i="4"/>
  <c r="N570" i="4"/>
  <c r="P570" i="4"/>
  <c r="Q570" i="4"/>
  <c r="R570" i="4"/>
  <c r="S570" i="4"/>
  <c r="T570" i="4"/>
  <c r="U570" i="4"/>
  <c r="X570" i="4"/>
  <c r="Y570" i="4"/>
  <c r="AM570" i="4"/>
  <c r="C571" i="4"/>
  <c r="E571" i="4"/>
  <c r="G571" i="4"/>
  <c r="H571" i="4"/>
  <c r="I571" i="4"/>
  <c r="J571" i="4"/>
  <c r="K571" i="4"/>
  <c r="L571" i="4"/>
  <c r="M571" i="4"/>
  <c r="N571" i="4"/>
  <c r="P571" i="4"/>
  <c r="Q571" i="4"/>
  <c r="R571" i="4"/>
  <c r="S571" i="4"/>
  <c r="T571" i="4"/>
  <c r="U571" i="4"/>
  <c r="X571" i="4"/>
  <c r="Y571" i="4"/>
  <c r="Z571" i="4"/>
  <c r="AM571" i="4"/>
  <c r="AL571" i="4" s="1"/>
  <c r="A572" i="4"/>
  <c r="C572" i="4"/>
  <c r="E572" i="4"/>
  <c r="G572" i="4"/>
  <c r="H572" i="4"/>
  <c r="I572" i="4"/>
  <c r="J572" i="4"/>
  <c r="K572" i="4"/>
  <c r="L572" i="4"/>
  <c r="M572" i="4"/>
  <c r="N572" i="4"/>
  <c r="P572" i="4"/>
  <c r="Q572" i="4"/>
  <c r="R572" i="4"/>
  <c r="S572" i="4"/>
  <c r="T572" i="4"/>
  <c r="U572" i="4"/>
  <c r="W572" i="4"/>
  <c r="X572" i="4"/>
  <c r="Y572" i="4"/>
  <c r="AA572" i="4"/>
  <c r="AB572" i="4"/>
  <c r="AJ572" i="4"/>
  <c r="AM572" i="4"/>
  <c r="AL572" i="4" s="1"/>
  <c r="AN572" i="4"/>
  <c r="AO572" i="4" s="1"/>
  <c r="AP572" i="4" s="1"/>
  <c r="AS572" i="4"/>
  <c r="AT572" i="4"/>
  <c r="AV572" i="4"/>
  <c r="C573" i="4"/>
  <c r="D573" i="4"/>
  <c r="G573" i="4"/>
  <c r="AV573" i="4" s="1"/>
  <c r="H573" i="4"/>
  <c r="I573" i="4"/>
  <c r="J573" i="4"/>
  <c r="K573" i="4"/>
  <c r="L573" i="4"/>
  <c r="M573" i="4"/>
  <c r="N573" i="4"/>
  <c r="P573" i="4"/>
  <c r="Q573" i="4"/>
  <c r="R573" i="4"/>
  <c r="S573" i="4"/>
  <c r="T573" i="4"/>
  <c r="U573" i="4"/>
  <c r="W573" i="4"/>
  <c r="X573" i="4"/>
  <c r="Y573" i="4"/>
  <c r="AJ573" i="4"/>
  <c r="AL573" i="4"/>
  <c r="AM573" i="4"/>
  <c r="C574" i="4"/>
  <c r="E574" i="4"/>
  <c r="G574" i="4"/>
  <c r="AW574" i="4" s="1"/>
  <c r="H574" i="4"/>
  <c r="I574" i="4"/>
  <c r="J574" i="4"/>
  <c r="K574" i="4"/>
  <c r="L574" i="4"/>
  <c r="M574" i="4"/>
  <c r="N574" i="4"/>
  <c r="P574" i="4"/>
  <c r="Q574" i="4"/>
  <c r="R574" i="4"/>
  <c r="S574" i="4"/>
  <c r="T574" i="4"/>
  <c r="U574" i="4"/>
  <c r="X574" i="4"/>
  <c r="Y574" i="4"/>
  <c r="AM574" i="4"/>
  <c r="C575" i="4"/>
  <c r="G575" i="4"/>
  <c r="W575" i="4" s="1"/>
  <c r="H575" i="4"/>
  <c r="I575" i="4"/>
  <c r="J575" i="4"/>
  <c r="K575" i="4"/>
  <c r="L575" i="4"/>
  <c r="M575" i="4"/>
  <c r="N575" i="4"/>
  <c r="P575" i="4"/>
  <c r="Q575" i="4"/>
  <c r="R575" i="4"/>
  <c r="S575" i="4"/>
  <c r="T575" i="4"/>
  <c r="U575" i="4"/>
  <c r="X575" i="4"/>
  <c r="Y575" i="4"/>
  <c r="AM575" i="4"/>
  <c r="AL575" i="4" s="1"/>
  <c r="C576" i="4"/>
  <c r="G576" i="4"/>
  <c r="H576" i="4"/>
  <c r="I576" i="4"/>
  <c r="J576" i="4"/>
  <c r="K576" i="4"/>
  <c r="L576" i="4"/>
  <c r="M576" i="4"/>
  <c r="N576" i="4"/>
  <c r="P576" i="4"/>
  <c r="Q576" i="4"/>
  <c r="R576" i="4"/>
  <c r="S576" i="4"/>
  <c r="T576" i="4"/>
  <c r="U576" i="4"/>
  <c r="X576" i="4"/>
  <c r="Y576" i="4"/>
  <c r="AM576" i="4"/>
  <c r="AL576" i="4" s="1"/>
  <c r="C577" i="4"/>
  <c r="G577" i="4"/>
  <c r="H577" i="4"/>
  <c r="I577" i="4"/>
  <c r="J577" i="4"/>
  <c r="K577" i="4"/>
  <c r="L577" i="4"/>
  <c r="M577" i="4"/>
  <c r="N577" i="4"/>
  <c r="P577" i="4"/>
  <c r="Q577" i="4"/>
  <c r="R577" i="4"/>
  <c r="S577" i="4"/>
  <c r="T577" i="4"/>
  <c r="U577" i="4"/>
  <c r="X577" i="4"/>
  <c r="Y577" i="4"/>
  <c r="Z577" i="4"/>
  <c r="AM577" i="4"/>
  <c r="C578" i="4"/>
  <c r="G578" i="4"/>
  <c r="AT578" i="4" s="1"/>
  <c r="H578" i="4"/>
  <c r="I578" i="4"/>
  <c r="J578" i="4"/>
  <c r="K578" i="4"/>
  <c r="L578" i="4"/>
  <c r="M578" i="4"/>
  <c r="N578" i="4"/>
  <c r="P578" i="4"/>
  <c r="Q578" i="4"/>
  <c r="R578" i="4"/>
  <c r="S578" i="4"/>
  <c r="T578" i="4"/>
  <c r="U578" i="4"/>
  <c r="X578" i="4"/>
  <c r="Y578" i="4"/>
  <c r="AA578" i="4"/>
  <c r="AM578" i="4"/>
  <c r="C579" i="4"/>
  <c r="G579" i="4"/>
  <c r="A579" i="4" s="1"/>
  <c r="H579" i="4"/>
  <c r="I579" i="4"/>
  <c r="J579" i="4"/>
  <c r="K579" i="4"/>
  <c r="L579" i="4"/>
  <c r="M579" i="4"/>
  <c r="N579" i="4"/>
  <c r="P579" i="4"/>
  <c r="Q579" i="4"/>
  <c r="R579" i="4"/>
  <c r="S579" i="4"/>
  <c r="T579" i="4"/>
  <c r="U579" i="4"/>
  <c r="X579" i="4"/>
  <c r="Y579" i="4"/>
  <c r="AB579" i="4"/>
  <c r="AM579" i="4"/>
  <c r="AL579" i="4" s="1"/>
  <c r="C580" i="4"/>
  <c r="G580" i="4"/>
  <c r="H580" i="4"/>
  <c r="I580" i="4"/>
  <c r="J580" i="4"/>
  <c r="K580" i="4"/>
  <c r="L580" i="4"/>
  <c r="M580" i="4"/>
  <c r="N580" i="4"/>
  <c r="P580" i="4"/>
  <c r="Q580" i="4"/>
  <c r="R580" i="4"/>
  <c r="S580" i="4"/>
  <c r="T580" i="4"/>
  <c r="U580" i="4"/>
  <c r="X580" i="4"/>
  <c r="Y580" i="4"/>
  <c r="AM580" i="4"/>
  <c r="AL580" i="4" s="1"/>
  <c r="C581" i="4"/>
  <c r="G581" i="4"/>
  <c r="H581" i="4"/>
  <c r="I581" i="4"/>
  <c r="J581" i="4"/>
  <c r="K581" i="4"/>
  <c r="L581" i="4"/>
  <c r="M581" i="4"/>
  <c r="N581" i="4"/>
  <c r="P581" i="4"/>
  <c r="Q581" i="4"/>
  <c r="R581" i="4"/>
  <c r="S581" i="4"/>
  <c r="T581" i="4"/>
  <c r="U581" i="4"/>
  <c r="X581" i="4"/>
  <c r="Y581" i="4"/>
  <c r="AM581" i="4"/>
  <c r="AL581" i="4" s="1"/>
  <c r="AV581" i="4"/>
  <c r="C582" i="4"/>
  <c r="G582" i="4"/>
  <c r="H582" i="4"/>
  <c r="I582" i="4"/>
  <c r="J582" i="4"/>
  <c r="K582" i="4"/>
  <c r="L582" i="4"/>
  <c r="M582" i="4"/>
  <c r="N582" i="4"/>
  <c r="P582" i="4"/>
  <c r="Q582" i="4"/>
  <c r="R582" i="4"/>
  <c r="S582" i="4"/>
  <c r="T582" i="4"/>
  <c r="U582" i="4"/>
  <c r="X582" i="4"/>
  <c r="Y582" i="4"/>
  <c r="AA582" i="4"/>
  <c r="AJ582" i="4"/>
  <c r="AM582" i="4"/>
  <c r="AN582" i="4"/>
  <c r="C583" i="4"/>
  <c r="G583" i="4"/>
  <c r="H583" i="4"/>
  <c r="I583" i="4"/>
  <c r="J583" i="4"/>
  <c r="K583" i="4"/>
  <c r="L583" i="4"/>
  <c r="M583" i="4"/>
  <c r="N583" i="4"/>
  <c r="P583" i="4"/>
  <c r="Q583" i="4"/>
  <c r="R583" i="4"/>
  <c r="S583" i="4"/>
  <c r="T583" i="4"/>
  <c r="U583" i="4"/>
  <c r="X583" i="4"/>
  <c r="Y583" i="4"/>
  <c r="AM583" i="4"/>
  <c r="AL583" i="4" s="1"/>
  <c r="C584" i="4"/>
  <c r="G584" i="4"/>
  <c r="Z584" i="4" s="1"/>
  <c r="H584" i="4"/>
  <c r="I584" i="4"/>
  <c r="J584" i="4"/>
  <c r="K584" i="4"/>
  <c r="L584" i="4"/>
  <c r="M584" i="4"/>
  <c r="N584" i="4"/>
  <c r="P584" i="4"/>
  <c r="Q584" i="4"/>
  <c r="R584" i="4"/>
  <c r="S584" i="4"/>
  <c r="T584" i="4"/>
  <c r="U584" i="4"/>
  <c r="X584" i="4"/>
  <c r="Y584" i="4"/>
  <c r="AM584" i="4"/>
  <c r="AL584" i="4" s="1"/>
  <c r="C585" i="4"/>
  <c r="G585" i="4"/>
  <c r="AW585" i="4" s="1"/>
  <c r="H585" i="4"/>
  <c r="I585" i="4"/>
  <c r="J585" i="4"/>
  <c r="K585" i="4"/>
  <c r="L585" i="4"/>
  <c r="M585" i="4"/>
  <c r="N585" i="4"/>
  <c r="P585" i="4"/>
  <c r="Q585" i="4"/>
  <c r="R585" i="4"/>
  <c r="S585" i="4"/>
  <c r="T585" i="4"/>
  <c r="U585" i="4"/>
  <c r="X585" i="4"/>
  <c r="Y585" i="4"/>
  <c r="Z585" i="4"/>
  <c r="AB585" i="4"/>
  <c r="AM585" i="4"/>
  <c r="AL585" i="4" s="1"/>
  <c r="C586" i="4"/>
  <c r="E586" i="4"/>
  <c r="G586" i="4"/>
  <c r="AN586" i="4" s="1"/>
  <c r="H586" i="4"/>
  <c r="I586" i="4"/>
  <c r="J586" i="4"/>
  <c r="K586" i="4"/>
  <c r="L586" i="4"/>
  <c r="M586" i="4"/>
  <c r="N586" i="4"/>
  <c r="P586" i="4"/>
  <c r="Q586" i="4"/>
  <c r="R586" i="4"/>
  <c r="S586" i="4"/>
  <c r="T586" i="4"/>
  <c r="U586" i="4"/>
  <c r="X586" i="4"/>
  <c r="Y586" i="4"/>
  <c r="AM586" i="4"/>
  <c r="AW586" i="4"/>
  <c r="A587" i="4"/>
  <c r="C587" i="4"/>
  <c r="G587" i="4"/>
  <c r="H587" i="4"/>
  <c r="I587" i="4"/>
  <c r="J587" i="4"/>
  <c r="K587" i="4"/>
  <c r="L587" i="4"/>
  <c r="M587" i="4"/>
  <c r="N587" i="4"/>
  <c r="P587" i="4"/>
  <c r="Q587" i="4"/>
  <c r="R587" i="4"/>
  <c r="S587" i="4"/>
  <c r="T587" i="4"/>
  <c r="U587" i="4"/>
  <c r="X587" i="4"/>
  <c r="Y587" i="4"/>
  <c r="AB587" i="4"/>
  <c r="AM587" i="4"/>
  <c r="AL587" i="4" s="1"/>
  <c r="C588" i="4"/>
  <c r="G588" i="4"/>
  <c r="AK588" i="4" s="1"/>
  <c r="H588" i="4"/>
  <c r="I588" i="4"/>
  <c r="J588" i="4"/>
  <c r="K588" i="4"/>
  <c r="L588" i="4"/>
  <c r="M588" i="4"/>
  <c r="N588" i="4"/>
  <c r="P588" i="4"/>
  <c r="Q588" i="4"/>
  <c r="R588" i="4"/>
  <c r="S588" i="4"/>
  <c r="T588" i="4"/>
  <c r="U588" i="4"/>
  <c r="X588" i="4"/>
  <c r="Y588" i="4"/>
  <c r="Z588" i="4"/>
  <c r="AM588" i="4"/>
  <c r="AL588" i="4" s="1"/>
  <c r="C589" i="4"/>
  <c r="G589" i="4"/>
  <c r="AB589" i="4" s="1"/>
  <c r="H589" i="4"/>
  <c r="I589" i="4"/>
  <c r="J589" i="4"/>
  <c r="K589" i="4"/>
  <c r="L589" i="4"/>
  <c r="M589" i="4"/>
  <c r="N589" i="4"/>
  <c r="P589" i="4"/>
  <c r="Q589" i="4"/>
  <c r="R589" i="4"/>
  <c r="S589" i="4"/>
  <c r="T589" i="4"/>
  <c r="U589" i="4"/>
  <c r="X589" i="4"/>
  <c r="Y589" i="4"/>
  <c r="Z589" i="4"/>
  <c r="AM589" i="4"/>
  <c r="AN589" i="4"/>
  <c r="AQ589" i="4" s="1"/>
  <c r="C590" i="4"/>
  <c r="G590" i="4"/>
  <c r="AT590" i="4" s="1"/>
  <c r="H590" i="4"/>
  <c r="I590" i="4"/>
  <c r="J590" i="4"/>
  <c r="K590" i="4"/>
  <c r="L590" i="4"/>
  <c r="M590" i="4"/>
  <c r="N590" i="4"/>
  <c r="P590" i="4"/>
  <c r="Q590" i="4"/>
  <c r="R590" i="4"/>
  <c r="S590" i="4"/>
  <c r="T590" i="4"/>
  <c r="U590" i="4"/>
  <c r="X590" i="4"/>
  <c r="Y590" i="4"/>
  <c r="AM590" i="4"/>
  <c r="C591" i="4"/>
  <c r="G591" i="4"/>
  <c r="V591" i="4" s="1"/>
  <c r="H591" i="4"/>
  <c r="I591" i="4"/>
  <c r="J591" i="4"/>
  <c r="K591" i="4"/>
  <c r="L591" i="4"/>
  <c r="M591" i="4"/>
  <c r="N591" i="4"/>
  <c r="P591" i="4"/>
  <c r="Q591" i="4"/>
  <c r="R591" i="4"/>
  <c r="S591" i="4"/>
  <c r="T591" i="4"/>
  <c r="U591" i="4"/>
  <c r="X591" i="4"/>
  <c r="Y591" i="4"/>
  <c r="AM591" i="4"/>
  <c r="C592" i="4"/>
  <c r="G592" i="4"/>
  <c r="AW592" i="4" s="1"/>
  <c r="H592" i="4"/>
  <c r="I592" i="4"/>
  <c r="J592" i="4"/>
  <c r="K592" i="4"/>
  <c r="L592" i="4"/>
  <c r="M592" i="4"/>
  <c r="N592" i="4"/>
  <c r="P592" i="4"/>
  <c r="Q592" i="4"/>
  <c r="R592" i="4"/>
  <c r="S592" i="4"/>
  <c r="T592" i="4"/>
  <c r="U592" i="4"/>
  <c r="W592" i="4"/>
  <c r="X592" i="4"/>
  <c r="Y592" i="4"/>
  <c r="AJ592" i="4"/>
  <c r="AK592" i="4"/>
  <c r="AM592" i="4"/>
  <c r="AL592" i="4" s="1"/>
  <c r="C593" i="4"/>
  <c r="E593" i="4"/>
  <c r="G593" i="4"/>
  <c r="H593" i="4"/>
  <c r="I593" i="4"/>
  <c r="J593" i="4"/>
  <c r="AS593" i="4" s="1"/>
  <c r="K593" i="4"/>
  <c r="L593" i="4"/>
  <c r="M593" i="4"/>
  <c r="N593" i="4"/>
  <c r="P593" i="4"/>
  <c r="Q593" i="4"/>
  <c r="R593" i="4"/>
  <c r="S593" i="4"/>
  <c r="T593" i="4"/>
  <c r="U593" i="4"/>
  <c r="X593" i="4"/>
  <c r="Y593" i="4"/>
  <c r="AM593" i="4"/>
  <c r="AL593" i="4" s="1"/>
  <c r="AV593" i="4"/>
  <c r="C594" i="4"/>
  <c r="G594" i="4"/>
  <c r="H594" i="4"/>
  <c r="I594" i="4"/>
  <c r="J594" i="4"/>
  <c r="K594" i="4"/>
  <c r="L594" i="4"/>
  <c r="M594" i="4"/>
  <c r="N594" i="4"/>
  <c r="P594" i="4"/>
  <c r="Q594" i="4"/>
  <c r="R594" i="4"/>
  <c r="S594" i="4"/>
  <c r="T594" i="4"/>
  <c r="U594" i="4"/>
  <c r="X594" i="4"/>
  <c r="Y594" i="4"/>
  <c r="AM594" i="4"/>
  <c r="C595" i="4"/>
  <c r="G595" i="4"/>
  <c r="H595" i="4"/>
  <c r="I595" i="4"/>
  <c r="J595" i="4"/>
  <c r="K595" i="4"/>
  <c r="L595" i="4"/>
  <c r="M595" i="4"/>
  <c r="N595" i="4"/>
  <c r="P595" i="4"/>
  <c r="Q595" i="4"/>
  <c r="R595" i="4"/>
  <c r="S595" i="4"/>
  <c r="T595" i="4"/>
  <c r="U595" i="4"/>
  <c r="X595" i="4"/>
  <c r="Y595" i="4"/>
  <c r="AB595" i="4"/>
  <c r="AM595" i="4"/>
  <c r="AL595" i="4" s="1"/>
  <c r="C596" i="4"/>
  <c r="G596" i="4"/>
  <c r="AK596" i="4" s="1"/>
  <c r="H596" i="4"/>
  <c r="I596" i="4"/>
  <c r="J596" i="4"/>
  <c r="AS596" i="4" s="1"/>
  <c r="K596" i="4"/>
  <c r="L596" i="4"/>
  <c r="M596" i="4"/>
  <c r="N596" i="4"/>
  <c r="P596" i="4"/>
  <c r="Q596" i="4"/>
  <c r="R596" i="4"/>
  <c r="S596" i="4"/>
  <c r="T596" i="4"/>
  <c r="U596" i="4"/>
  <c r="X596" i="4"/>
  <c r="Y596" i="4"/>
  <c r="AM596" i="4"/>
  <c r="AL596" i="4" s="1"/>
  <c r="C597" i="4"/>
  <c r="G597" i="4"/>
  <c r="H597" i="4"/>
  <c r="I597" i="4"/>
  <c r="J597" i="4"/>
  <c r="K597" i="4"/>
  <c r="L597" i="4"/>
  <c r="M597" i="4"/>
  <c r="N597" i="4"/>
  <c r="P597" i="4"/>
  <c r="Q597" i="4"/>
  <c r="R597" i="4"/>
  <c r="S597" i="4"/>
  <c r="T597" i="4"/>
  <c r="U597" i="4"/>
  <c r="X597" i="4"/>
  <c r="Y597" i="4"/>
  <c r="Z597" i="4"/>
  <c r="AM597" i="4"/>
  <c r="AL597" i="4" s="1"/>
  <c r="C598" i="4"/>
  <c r="G598" i="4"/>
  <c r="H598" i="4"/>
  <c r="I598" i="4"/>
  <c r="J598" i="4"/>
  <c r="K598" i="4"/>
  <c r="L598" i="4"/>
  <c r="M598" i="4"/>
  <c r="N598" i="4"/>
  <c r="P598" i="4"/>
  <c r="Q598" i="4"/>
  <c r="R598" i="4"/>
  <c r="S598" i="4"/>
  <c r="T598" i="4"/>
  <c r="U598" i="4"/>
  <c r="X598" i="4"/>
  <c r="Y598" i="4"/>
  <c r="Z598" i="4"/>
  <c r="AM598" i="4"/>
  <c r="C599" i="4"/>
  <c r="G599" i="4"/>
  <c r="H599" i="4"/>
  <c r="I599" i="4"/>
  <c r="J599" i="4"/>
  <c r="K599" i="4"/>
  <c r="L599" i="4"/>
  <c r="M599" i="4"/>
  <c r="N599" i="4"/>
  <c r="P599" i="4"/>
  <c r="Q599" i="4"/>
  <c r="R599" i="4"/>
  <c r="S599" i="4"/>
  <c r="T599" i="4"/>
  <c r="U599" i="4"/>
  <c r="X599" i="4"/>
  <c r="Y599" i="4"/>
  <c r="AM599" i="4"/>
  <c r="C600" i="4"/>
  <c r="G600" i="4"/>
  <c r="W600" i="4" s="1"/>
  <c r="H600" i="4"/>
  <c r="I600" i="4"/>
  <c r="J600" i="4"/>
  <c r="K600" i="4"/>
  <c r="L600" i="4"/>
  <c r="M600" i="4"/>
  <c r="N600" i="4"/>
  <c r="P600" i="4"/>
  <c r="Q600" i="4"/>
  <c r="R600" i="4"/>
  <c r="S600" i="4"/>
  <c r="T600" i="4"/>
  <c r="U600" i="4"/>
  <c r="X600" i="4"/>
  <c r="Y600" i="4"/>
  <c r="AM600" i="4"/>
  <c r="C601" i="4"/>
  <c r="D601" i="4"/>
  <c r="G601" i="4"/>
  <c r="Z601" i="4" s="1"/>
  <c r="H601" i="4"/>
  <c r="I601" i="4"/>
  <c r="J601" i="4"/>
  <c r="AS601" i="4" s="1"/>
  <c r="K601" i="4"/>
  <c r="L601" i="4"/>
  <c r="M601" i="4"/>
  <c r="N601" i="4"/>
  <c r="P601" i="4"/>
  <c r="Q601" i="4"/>
  <c r="R601" i="4"/>
  <c r="S601" i="4"/>
  <c r="T601" i="4"/>
  <c r="U601" i="4"/>
  <c r="W601" i="4"/>
  <c r="X601" i="4"/>
  <c r="Y601" i="4"/>
  <c r="AJ601" i="4"/>
  <c r="AK601" i="4"/>
  <c r="AM601" i="4"/>
  <c r="AN601" i="4"/>
  <c r="AT601" i="4"/>
  <c r="AW601" i="4"/>
  <c r="C602" i="4"/>
  <c r="G602" i="4"/>
  <c r="H602" i="4"/>
  <c r="I602" i="4"/>
  <c r="J602" i="4"/>
  <c r="K602" i="4"/>
  <c r="L602" i="4"/>
  <c r="M602" i="4"/>
  <c r="N602" i="4"/>
  <c r="P602" i="4"/>
  <c r="Q602" i="4"/>
  <c r="R602" i="4"/>
  <c r="S602" i="4"/>
  <c r="T602" i="4"/>
  <c r="U602" i="4"/>
  <c r="X602" i="4"/>
  <c r="Y602" i="4"/>
  <c r="AM602" i="4"/>
  <c r="AL602" i="4" s="1"/>
  <c r="C603" i="4"/>
  <c r="G603" i="4"/>
  <c r="H603" i="4"/>
  <c r="I603" i="4"/>
  <c r="J603" i="4"/>
  <c r="K603" i="4"/>
  <c r="L603" i="4"/>
  <c r="M603" i="4"/>
  <c r="N603" i="4"/>
  <c r="P603" i="4"/>
  <c r="Q603" i="4"/>
  <c r="R603" i="4"/>
  <c r="S603" i="4"/>
  <c r="T603" i="4"/>
  <c r="U603" i="4"/>
  <c r="X603" i="4"/>
  <c r="Y603" i="4"/>
  <c r="AB603" i="4"/>
  <c r="AK603" i="4"/>
  <c r="AM603" i="4"/>
  <c r="AL603" i="4" s="1"/>
  <c r="C604" i="4"/>
  <c r="G604" i="4"/>
  <c r="H604" i="4"/>
  <c r="I604" i="4"/>
  <c r="J604" i="4"/>
  <c r="K604" i="4"/>
  <c r="L604" i="4"/>
  <c r="M604" i="4"/>
  <c r="N604" i="4"/>
  <c r="P604" i="4"/>
  <c r="Q604" i="4"/>
  <c r="R604" i="4"/>
  <c r="S604" i="4"/>
  <c r="T604" i="4"/>
  <c r="U604" i="4"/>
  <c r="X604" i="4"/>
  <c r="Y604" i="4"/>
  <c r="AM604" i="4"/>
  <c r="C605" i="4"/>
  <c r="G605" i="4"/>
  <c r="H605" i="4"/>
  <c r="I605" i="4"/>
  <c r="J605" i="4"/>
  <c r="K605" i="4"/>
  <c r="L605" i="4"/>
  <c r="M605" i="4"/>
  <c r="N605" i="4"/>
  <c r="P605" i="4"/>
  <c r="Q605" i="4"/>
  <c r="R605" i="4"/>
  <c r="S605" i="4"/>
  <c r="T605" i="4"/>
  <c r="U605" i="4"/>
  <c r="X605" i="4"/>
  <c r="Y605" i="4"/>
  <c r="AM605" i="4"/>
  <c r="C606" i="4"/>
  <c r="G606" i="4"/>
  <c r="H606" i="4"/>
  <c r="I606" i="4"/>
  <c r="J606" i="4"/>
  <c r="K606" i="4"/>
  <c r="L606" i="4"/>
  <c r="M606" i="4"/>
  <c r="N606" i="4"/>
  <c r="P606" i="4"/>
  <c r="Q606" i="4"/>
  <c r="R606" i="4"/>
  <c r="S606" i="4"/>
  <c r="T606" i="4"/>
  <c r="U606" i="4"/>
  <c r="X606" i="4"/>
  <c r="Y606" i="4"/>
  <c r="AM606" i="4"/>
  <c r="AL606" i="4" s="1"/>
  <c r="AN606" i="4"/>
  <c r="C607" i="4"/>
  <c r="G607" i="4"/>
  <c r="H607" i="4"/>
  <c r="I607" i="4"/>
  <c r="J607" i="4"/>
  <c r="K607" i="4"/>
  <c r="L607" i="4"/>
  <c r="M607" i="4"/>
  <c r="N607" i="4"/>
  <c r="P607" i="4"/>
  <c r="Q607" i="4"/>
  <c r="R607" i="4"/>
  <c r="S607" i="4"/>
  <c r="T607" i="4"/>
  <c r="U607" i="4"/>
  <c r="X607" i="4"/>
  <c r="Y607" i="4"/>
  <c r="AM607" i="4"/>
  <c r="AL607" i="4" s="1"/>
  <c r="A608" i="4"/>
  <c r="C608" i="4"/>
  <c r="G608" i="4"/>
  <c r="H608" i="4"/>
  <c r="I608" i="4"/>
  <c r="J608" i="4"/>
  <c r="AS608" i="4" s="1"/>
  <c r="K608" i="4"/>
  <c r="L608" i="4"/>
  <c r="M608" i="4"/>
  <c r="N608" i="4"/>
  <c r="P608" i="4"/>
  <c r="Q608" i="4"/>
  <c r="R608" i="4"/>
  <c r="S608" i="4"/>
  <c r="T608" i="4"/>
  <c r="U608" i="4"/>
  <c r="V608" i="4"/>
  <c r="X608" i="4"/>
  <c r="Y608" i="4"/>
  <c r="Z608" i="4"/>
  <c r="AJ608" i="4"/>
  <c r="AM608" i="4"/>
  <c r="AL608" i="4" s="1"/>
  <c r="AW608" i="4"/>
  <c r="C609" i="4"/>
  <c r="D609" i="4"/>
  <c r="G609" i="4"/>
  <c r="H609" i="4"/>
  <c r="I609" i="4"/>
  <c r="J609" i="4"/>
  <c r="K609" i="4"/>
  <c r="L609" i="4"/>
  <c r="M609" i="4"/>
  <c r="N609" i="4"/>
  <c r="P609" i="4"/>
  <c r="Q609" i="4"/>
  <c r="R609" i="4"/>
  <c r="S609" i="4"/>
  <c r="T609" i="4"/>
  <c r="U609" i="4"/>
  <c r="V609" i="4"/>
  <c r="X609" i="4"/>
  <c r="Y609" i="4"/>
  <c r="Z609" i="4"/>
  <c r="AJ609" i="4"/>
  <c r="AM609" i="4"/>
  <c r="AN609" i="4"/>
  <c r="AV609" i="4"/>
  <c r="AW609" i="4"/>
  <c r="C610" i="4"/>
  <c r="G610" i="4"/>
  <c r="A610" i="4" s="1"/>
  <c r="H610" i="4"/>
  <c r="I610" i="4"/>
  <c r="J610" i="4"/>
  <c r="K610" i="4"/>
  <c r="L610" i="4"/>
  <c r="M610" i="4"/>
  <c r="N610" i="4"/>
  <c r="P610" i="4"/>
  <c r="Q610" i="4"/>
  <c r="R610" i="4"/>
  <c r="S610" i="4"/>
  <c r="T610" i="4"/>
  <c r="U610" i="4"/>
  <c r="X610" i="4"/>
  <c r="Y610" i="4"/>
  <c r="Z610" i="4"/>
  <c r="AM610" i="4"/>
  <c r="AL610" i="4" s="1"/>
  <c r="C611" i="4"/>
  <c r="G611" i="4"/>
  <c r="AB611" i="4" s="1"/>
  <c r="H611" i="4"/>
  <c r="I611" i="4"/>
  <c r="J611" i="4"/>
  <c r="K611" i="4"/>
  <c r="L611" i="4"/>
  <c r="M611" i="4"/>
  <c r="N611" i="4"/>
  <c r="P611" i="4"/>
  <c r="Q611" i="4"/>
  <c r="R611" i="4"/>
  <c r="S611" i="4"/>
  <c r="T611" i="4"/>
  <c r="U611" i="4"/>
  <c r="X611" i="4"/>
  <c r="Y611" i="4"/>
  <c r="AM611" i="4"/>
  <c r="AL611" i="4" s="1"/>
  <c r="AT611" i="4"/>
  <c r="C612" i="4"/>
  <c r="G612" i="4"/>
  <c r="AA612" i="4" s="1"/>
  <c r="H612" i="4"/>
  <c r="I612" i="4"/>
  <c r="J612" i="4"/>
  <c r="K612" i="4"/>
  <c r="L612" i="4"/>
  <c r="M612" i="4"/>
  <c r="N612" i="4"/>
  <c r="P612" i="4"/>
  <c r="Q612" i="4"/>
  <c r="R612" i="4"/>
  <c r="S612" i="4"/>
  <c r="T612" i="4"/>
  <c r="U612" i="4"/>
  <c r="X612" i="4"/>
  <c r="Y612" i="4"/>
  <c r="AM612" i="4"/>
  <c r="C613" i="4"/>
  <c r="G613" i="4"/>
  <c r="H613" i="4"/>
  <c r="I613" i="4"/>
  <c r="J613" i="4"/>
  <c r="K613" i="4"/>
  <c r="L613" i="4"/>
  <c r="M613" i="4"/>
  <c r="N613" i="4"/>
  <c r="P613" i="4"/>
  <c r="Q613" i="4"/>
  <c r="R613" i="4"/>
  <c r="S613" i="4"/>
  <c r="T613" i="4"/>
  <c r="U613" i="4"/>
  <c r="W613" i="4"/>
  <c r="X613" i="4"/>
  <c r="Y613" i="4"/>
  <c r="AA613" i="4"/>
  <c r="AK613" i="4"/>
  <c r="AM613" i="4"/>
  <c r="AL613" i="4" s="1"/>
  <c r="C614" i="4"/>
  <c r="G614" i="4"/>
  <c r="H614" i="4"/>
  <c r="I614" i="4"/>
  <c r="J614" i="4"/>
  <c r="K614" i="4"/>
  <c r="L614" i="4"/>
  <c r="M614" i="4"/>
  <c r="N614" i="4"/>
  <c r="P614" i="4"/>
  <c r="Q614" i="4"/>
  <c r="R614" i="4"/>
  <c r="S614" i="4"/>
  <c r="T614" i="4"/>
  <c r="U614" i="4"/>
  <c r="X614" i="4"/>
  <c r="Y614" i="4"/>
  <c r="AK614" i="4"/>
  <c r="AM614" i="4"/>
  <c r="AL614" i="4" s="1"/>
  <c r="C615" i="4"/>
  <c r="G615" i="4"/>
  <c r="H615" i="4"/>
  <c r="I615" i="4"/>
  <c r="J615" i="4"/>
  <c r="K615" i="4"/>
  <c r="L615" i="4"/>
  <c r="M615" i="4"/>
  <c r="N615" i="4"/>
  <c r="P615" i="4"/>
  <c r="Q615" i="4"/>
  <c r="R615" i="4"/>
  <c r="S615" i="4"/>
  <c r="T615" i="4"/>
  <c r="U615" i="4"/>
  <c r="W615" i="4"/>
  <c r="X615" i="4"/>
  <c r="Y615" i="4"/>
  <c r="AL615" i="4"/>
  <c r="AM615" i="4"/>
  <c r="C616" i="4"/>
  <c r="G616" i="4"/>
  <c r="H616" i="4"/>
  <c r="I616" i="4"/>
  <c r="J616" i="4"/>
  <c r="K616" i="4"/>
  <c r="L616" i="4"/>
  <c r="M616" i="4"/>
  <c r="N616" i="4"/>
  <c r="P616" i="4"/>
  <c r="Q616" i="4"/>
  <c r="R616" i="4"/>
  <c r="S616" i="4"/>
  <c r="T616" i="4"/>
  <c r="U616" i="4"/>
  <c r="X616" i="4"/>
  <c r="Y616" i="4"/>
  <c r="Z616" i="4"/>
  <c r="AK616" i="4"/>
  <c r="AM616" i="4"/>
  <c r="C617" i="4"/>
  <c r="G617" i="4"/>
  <c r="H617" i="4"/>
  <c r="I617" i="4"/>
  <c r="J617" i="4"/>
  <c r="AS617" i="4" s="1"/>
  <c r="K617" i="4"/>
  <c r="L617" i="4"/>
  <c r="M617" i="4"/>
  <c r="N617" i="4"/>
  <c r="P617" i="4"/>
  <c r="Q617" i="4"/>
  <c r="R617" i="4"/>
  <c r="S617" i="4"/>
  <c r="T617" i="4"/>
  <c r="U617" i="4"/>
  <c r="X617" i="4"/>
  <c r="Y617" i="4"/>
  <c r="AM617" i="4"/>
  <c r="AL617" i="4" s="1"/>
  <c r="C618" i="4"/>
  <c r="D618" i="4"/>
  <c r="G618" i="4"/>
  <c r="H618" i="4"/>
  <c r="I618" i="4"/>
  <c r="J618" i="4"/>
  <c r="K618" i="4"/>
  <c r="L618" i="4"/>
  <c r="M618" i="4"/>
  <c r="N618" i="4"/>
  <c r="P618" i="4"/>
  <c r="Q618" i="4"/>
  <c r="R618" i="4"/>
  <c r="S618" i="4"/>
  <c r="T618" i="4"/>
  <c r="U618" i="4"/>
  <c r="W618" i="4"/>
  <c r="X618" i="4"/>
  <c r="Y618" i="4"/>
  <c r="AM618" i="4"/>
  <c r="C619" i="4"/>
  <c r="G619" i="4"/>
  <c r="AV619" i="4" s="1"/>
  <c r="H619" i="4"/>
  <c r="I619" i="4"/>
  <c r="J619" i="4"/>
  <c r="K619" i="4"/>
  <c r="L619" i="4"/>
  <c r="M619" i="4"/>
  <c r="N619" i="4"/>
  <c r="P619" i="4"/>
  <c r="Q619" i="4"/>
  <c r="R619" i="4"/>
  <c r="S619" i="4"/>
  <c r="T619" i="4"/>
  <c r="U619" i="4"/>
  <c r="X619" i="4"/>
  <c r="Y619" i="4"/>
  <c r="AA619" i="4"/>
  <c r="AM619" i="4"/>
  <c r="AL619" i="4" s="1"/>
  <c r="C620" i="4"/>
  <c r="G620" i="4"/>
  <c r="E620" i="4" s="1"/>
  <c r="H620" i="4"/>
  <c r="I620" i="4"/>
  <c r="J620" i="4"/>
  <c r="AS620" i="4" s="1"/>
  <c r="K620" i="4"/>
  <c r="L620" i="4"/>
  <c r="M620" i="4"/>
  <c r="N620" i="4"/>
  <c r="P620" i="4"/>
  <c r="Q620" i="4"/>
  <c r="R620" i="4"/>
  <c r="S620" i="4"/>
  <c r="T620" i="4"/>
  <c r="U620" i="4"/>
  <c r="X620" i="4"/>
  <c r="Y620" i="4"/>
  <c r="Z620" i="4"/>
  <c r="AM620" i="4"/>
  <c r="AW620" i="4"/>
  <c r="C621" i="4"/>
  <c r="G621" i="4"/>
  <c r="AV621" i="4" s="1"/>
  <c r="H621" i="4"/>
  <c r="I621" i="4"/>
  <c r="J621" i="4"/>
  <c r="K621" i="4"/>
  <c r="L621" i="4"/>
  <c r="M621" i="4"/>
  <c r="N621" i="4"/>
  <c r="P621" i="4"/>
  <c r="Q621" i="4"/>
  <c r="R621" i="4"/>
  <c r="S621" i="4"/>
  <c r="T621" i="4"/>
  <c r="U621" i="4"/>
  <c r="X621" i="4"/>
  <c r="Y621" i="4"/>
  <c r="AM621" i="4"/>
  <c r="C622" i="4"/>
  <c r="G622" i="4"/>
  <c r="H622" i="4"/>
  <c r="I622" i="4"/>
  <c r="J622" i="4"/>
  <c r="K622" i="4"/>
  <c r="L622" i="4"/>
  <c r="M622" i="4"/>
  <c r="N622" i="4"/>
  <c r="P622" i="4"/>
  <c r="Q622" i="4"/>
  <c r="R622" i="4"/>
  <c r="S622" i="4"/>
  <c r="T622" i="4"/>
  <c r="U622" i="4"/>
  <c r="X622" i="4"/>
  <c r="Y622" i="4"/>
  <c r="AM622" i="4"/>
  <c r="AL622" i="4" s="1"/>
  <c r="AN622" i="4"/>
  <c r="AQ622" i="4" s="1"/>
  <c r="C623" i="4"/>
  <c r="G623" i="4"/>
  <c r="H623" i="4"/>
  <c r="I623" i="4"/>
  <c r="J623" i="4"/>
  <c r="K623" i="4"/>
  <c r="L623" i="4"/>
  <c r="M623" i="4"/>
  <c r="N623" i="4"/>
  <c r="P623" i="4"/>
  <c r="Q623" i="4"/>
  <c r="R623" i="4"/>
  <c r="S623" i="4"/>
  <c r="T623" i="4"/>
  <c r="U623" i="4"/>
  <c r="X623" i="4"/>
  <c r="Y623" i="4"/>
  <c r="AM623" i="4"/>
  <c r="AL623" i="4" s="1"/>
  <c r="AT623" i="4"/>
  <c r="C624" i="4"/>
  <c r="G624" i="4"/>
  <c r="V624" i="4" s="1"/>
  <c r="H624" i="4"/>
  <c r="I624" i="4"/>
  <c r="J624" i="4"/>
  <c r="K624" i="4"/>
  <c r="L624" i="4"/>
  <c r="M624" i="4"/>
  <c r="N624" i="4"/>
  <c r="P624" i="4"/>
  <c r="Q624" i="4"/>
  <c r="R624" i="4"/>
  <c r="S624" i="4"/>
  <c r="T624" i="4"/>
  <c r="U624" i="4"/>
  <c r="X624" i="4"/>
  <c r="Y624" i="4"/>
  <c r="AA624" i="4"/>
  <c r="AM624" i="4"/>
  <c r="C625" i="4"/>
  <c r="G625" i="4"/>
  <c r="H625" i="4"/>
  <c r="I625" i="4"/>
  <c r="J625" i="4"/>
  <c r="AS625" i="4" s="1"/>
  <c r="K625" i="4"/>
  <c r="L625" i="4"/>
  <c r="M625" i="4"/>
  <c r="N625" i="4"/>
  <c r="P625" i="4"/>
  <c r="Q625" i="4"/>
  <c r="R625" i="4"/>
  <c r="S625" i="4"/>
  <c r="T625" i="4"/>
  <c r="U625" i="4"/>
  <c r="X625" i="4"/>
  <c r="Y625" i="4"/>
  <c r="AM625" i="4"/>
  <c r="AL625" i="4" s="1"/>
  <c r="C626" i="4"/>
  <c r="G626" i="4"/>
  <c r="D626" i="4" s="1"/>
  <c r="H626" i="4"/>
  <c r="I626" i="4"/>
  <c r="J626" i="4"/>
  <c r="K626" i="4"/>
  <c r="L626" i="4"/>
  <c r="M626" i="4"/>
  <c r="N626" i="4"/>
  <c r="P626" i="4"/>
  <c r="Q626" i="4"/>
  <c r="R626" i="4"/>
  <c r="S626" i="4"/>
  <c r="T626" i="4"/>
  <c r="U626" i="4"/>
  <c r="X626" i="4"/>
  <c r="Y626" i="4"/>
  <c r="AM626" i="4"/>
  <c r="AL626" i="4" s="1"/>
  <c r="C627" i="4"/>
  <c r="G627" i="4"/>
  <c r="H627" i="4"/>
  <c r="I627" i="4"/>
  <c r="J627" i="4"/>
  <c r="K627" i="4"/>
  <c r="L627" i="4"/>
  <c r="M627" i="4"/>
  <c r="N627" i="4"/>
  <c r="P627" i="4"/>
  <c r="Q627" i="4"/>
  <c r="R627" i="4"/>
  <c r="S627" i="4"/>
  <c r="T627" i="4"/>
  <c r="U627" i="4"/>
  <c r="X627" i="4"/>
  <c r="Y627" i="4"/>
  <c r="AM627" i="4"/>
  <c r="A628" i="4"/>
  <c r="C628" i="4"/>
  <c r="G628" i="4"/>
  <c r="H628" i="4"/>
  <c r="I628" i="4"/>
  <c r="J628" i="4"/>
  <c r="K628" i="4"/>
  <c r="L628" i="4"/>
  <c r="M628" i="4"/>
  <c r="N628" i="4"/>
  <c r="P628" i="4"/>
  <c r="Q628" i="4"/>
  <c r="R628" i="4"/>
  <c r="S628" i="4"/>
  <c r="T628" i="4"/>
  <c r="U628" i="4"/>
  <c r="X628" i="4"/>
  <c r="Y628" i="4"/>
  <c r="AA628" i="4"/>
  <c r="AM628" i="4"/>
  <c r="AN628" i="4"/>
  <c r="C629" i="4"/>
  <c r="G629" i="4"/>
  <c r="AT629" i="4" s="1"/>
  <c r="H629" i="4"/>
  <c r="I629" i="4"/>
  <c r="J629" i="4"/>
  <c r="K629" i="4"/>
  <c r="L629" i="4"/>
  <c r="M629" i="4"/>
  <c r="N629" i="4"/>
  <c r="P629" i="4"/>
  <c r="Q629" i="4"/>
  <c r="R629" i="4"/>
  <c r="S629" i="4"/>
  <c r="T629" i="4"/>
  <c r="U629" i="4"/>
  <c r="X629" i="4"/>
  <c r="Y629" i="4"/>
  <c r="AM629" i="4"/>
  <c r="AL629" i="4" s="1"/>
  <c r="C630" i="4"/>
  <c r="G630" i="4"/>
  <c r="H630" i="4"/>
  <c r="I630" i="4"/>
  <c r="J630" i="4"/>
  <c r="AS630" i="4" s="1"/>
  <c r="K630" i="4"/>
  <c r="L630" i="4"/>
  <c r="M630" i="4"/>
  <c r="N630" i="4"/>
  <c r="P630" i="4"/>
  <c r="Q630" i="4"/>
  <c r="R630" i="4"/>
  <c r="S630" i="4"/>
  <c r="T630" i="4"/>
  <c r="U630" i="4"/>
  <c r="W630" i="4"/>
  <c r="X630" i="4"/>
  <c r="Y630" i="4"/>
  <c r="Z630" i="4"/>
  <c r="AA630" i="4"/>
  <c r="AK630" i="4"/>
  <c r="AL630" i="4"/>
  <c r="AM630" i="4"/>
  <c r="AW630" i="4"/>
  <c r="C631" i="4"/>
  <c r="G631" i="4"/>
  <c r="AJ631" i="4" s="1"/>
  <c r="H631" i="4"/>
  <c r="I631" i="4"/>
  <c r="J631" i="4"/>
  <c r="K631" i="4"/>
  <c r="L631" i="4"/>
  <c r="M631" i="4"/>
  <c r="N631" i="4"/>
  <c r="P631" i="4"/>
  <c r="Q631" i="4"/>
  <c r="R631" i="4"/>
  <c r="S631" i="4"/>
  <c r="T631" i="4"/>
  <c r="U631" i="4"/>
  <c r="X631" i="4"/>
  <c r="Y631" i="4"/>
  <c r="AM631" i="4"/>
  <c r="AL631" i="4" s="1"/>
  <c r="AT631" i="4"/>
  <c r="C632" i="4"/>
  <c r="G632" i="4"/>
  <c r="V632" i="4" s="1"/>
  <c r="H632" i="4"/>
  <c r="I632" i="4"/>
  <c r="J632" i="4"/>
  <c r="K632" i="4"/>
  <c r="L632" i="4"/>
  <c r="M632" i="4"/>
  <c r="N632" i="4"/>
  <c r="P632" i="4"/>
  <c r="Q632" i="4"/>
  <c r="R632" i="4"/>
  <c r="S632" i="4"/>
  <c r="T632" i="4"/>
  <c r="U632" i="4"/>
  <c r="X632" i="4"/>
  <c r="Y632" i="4"/>
  <c r="AM632" i="4"/>
  <c r="AL632" i="4" s="1"/>
  <c r="AS632" i="4"/>
  <c r="C633" i="4"/>
  <c r="G633" i="4"/>
  <c r="H633" i="4"/>
  <c r="I633" i="4"/>
  <c r="J633" i="4"/>
  <c r="AS633" i="4" s="1"/>
  <c r="K633" i="4"/>
  <c r="L633" i="4"/>
  <c r="M633" i="4"/>
  <c r="N633" i="4"/>
  <c r="P633" i="4"/>
  <c r="Q633" i="4"/>
  <c r="R633" i="4"/>
  <c r="S633" i="4"/>
  <c r="T633" i="4"/>
  <c r="U633" i="4"/>
  <c r="W633" i="4"/>
  <c r="X633" i="4"/>
  <c r="Y633" i="4"/>
  <c r="AM633" i="4"/>
  <c r="AL633" i="4" s="1"/>
  <c r="AV633" i="4"/>
  <c r="C634" i="4"/>
  <c r="G634" i="4"/>
  <c r="H634" i="4"/>
  <c r="I634" i="4"/>
  <c r="J634" i="4"/>
  <c r="K634" i="4"/>
  <c r="L634" i="4"/>
  <c r="M634" i="4"/>
  <c r="N634" i="4"/>
  <c r="P634" i="4"/>
  <c r="Q634" i="4"/>
  <c r="R634" i="4"/>
  <c r="S634" i="4"/>
  <c r="T634" i="4"/>
  <c r="U634" i="4"/>
  <c r="X634" i="4"/>
  <c r="Y634" i="4"/>
  <c r="AA634" i="4"/>
  <c r="AM634" i="4"/>
  <c r="AL634" i="4" s="1"/>
  <c r="AT634" i="4"/>
  <c r="C635" i="4"/>
  <c r="D635" i="4"/>
  <c r="G635" i="4"/>
  <c r="H635" i="4"/>
  <c r="I635" i="4"/>
  <c r="J635" i="4"/>
  <c r="AS635" i="4" s="1"/>
  <c r="K635" i="4"/>
  <c r="L635" i="4"/>
  <c r="M635" i="4"/>
  <c r="N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K635" i="4"/>
  <c r="AL635" i="4"/>
  <c r="AM635" i="4"/>
  <c r="AT635" i="4"/>
  <c r="C636" i="4"/>
  <c r="G636" i="4"/>
  <c r="H636" i="4"/>
  <c r="I636" i="4"/>
  <c r="J636" i="4"/>
  <c r="K636" i="4"/>
  <c r="L636" i="4"/>
  <c r="M636" i="4"/>
  <c r="N636" i="4"/>
  <c r="P636" i="4"/>
  <c r="Q636" i="4"/>
  <c r="R636" i="4"/>
  <c r="S636" i="4"/>
  <c r="T636" i="4"/>
  <c r="U636" i="4"/>
  <c r="X636" i="4"/>
  <c r="Y636" i="4"/>
  <c r="AM636" i="4"/>
  <c r="C637" i="4"/>
  <c r="G637" i="4"/>
  <c r="H637" i="4"/>
  <c r="I637" i="4"/>
  <c r="J637" i="4"/>
  <c r="K637" i="4"/>
  <c r="L637" i="4"/>
  <c r="M637" i="4"/>
  <c r="N637" i="4"/>
  <c r="P637" i="4"/>
  <c r="Q637" i="4"/>
  <c r="R637" i="4"/>
  <c r="S637" i="4"/>
  <c r="T637" i="4"/>
  <c r="U637" i="4"/>
  <c r="X637" i="4"/>
  <c r="Y637" i="4"/>
  <c r="AM637" i="4"/>
  <c r="C638" i="4"/>
  <c r="G638" i="4"/>
  <c r="H638" i="4"/>
  <c r="I638" i="4"/>
  <c r="J638" i="4"/>
  <c r="K638" i="4"/>
  <c r="L638" i="4"/>
  <c r="M638" i="4"/>
  <c r="N638" i="4"/>
  <c r="P638" i="4"/>
  <c r="Q638" i="4"/>
  <c r="R638" i="4"/>
  <c r="S638" i="4"/>
  <c r="T638" i="4"/>
  <c r="U638" i="4"/>
  <c r="X638" i="4"/>
  <c r="Y638" i="4"/>
  <c r="AM638" i="4"/>
  <c r="AL638" i="4" s="1"/>
  <c r="C639" i="4"/>
  <c r="G639" i="4"/>
  <c r="W639" i="4" s="1"/>
  <c r="H639" i="4"/>
  <c r="I639" i="4"/>
  <c r="J639" i="4"/>
  <c r="K639" i="4"/>
  <c r="L639" i="4"/>
  <c r="M639" i="4"/>
  <c r="N639" i="4"/>
  <c r="P639" i="4"/>
  <c r="Q639" i="4"/>
  <c r="R639" i="4"/>
  <c r="S639" i="4"/>
  <c r="T639" i="4"/>
  <c r="U639" i="4"/>
  <c r="X639" i="4"/>
  <c r="Y639" i="4"/>
  <c r="AM639" i="4"/>
  <c r="C640" i="4"/>
  <c r="G640" i="4"/>
  <c r="H640" i="4"/>
  <c r="I640" i="4"/>
  <c r="J640" i="4"/>
  <c r="K640" i="4"/>
  <c r="L640" i="4"/>
  <c r="M640" i="4"/>
  <c r="N640" i="4"/>
  <c r="P640" i="4"/>
  <c r="Q640" i="4"/>
  <c r="R640" i="4"/>
  <c r="S640" i="4"/>
  <c r="T640" i="4"/>
  <c r="U640" i="4"/>
  <c r="X640" i="4"/>
  <c r="Y640" i="4"/>
  <c r="AM640" i="4"/>
  <c r="C641" i="4"/>
  <c r="G641" i="4"/>
  <c r="V641" i="4" s="1"/>
  <c r="H641" i="4"/>
  <c r="I641" i="4"/>
  <c r="J641" i="4"/>
  <c r="K641" i="4"/>
  <c r="L641" i="4"/>
  <c r="M641" i="4"/>
  <c r="N641" i="4"/>
  <c r="P641" i="4"/>
  <c r="Q641" i="4"/>
  <c r="R641" i="4"/>
  <c r="S641" i="4"/>
  <c r="T641" i="4"/>
  <c r="U641" i="4"/>
  <c r="X641" i="4"/>
  <c r="Y641" i="4"/>
  <c r="AM641" i="4"/>
  <c r="AL641" i="4" s="1"/>
  <c r="C642" i="4"/>
  <c r="G642" i="4"/>
  <c r="AW642" i="4" s="1"/>
  <c r="H642" i="4"/>
  <c r="I642" i="4"/>
  <c r="J642" i="4"/>
  <c r="K642" i="4"/>
  <c r="L642" i="4"/>
  <c r="M642" i="4"/>
  <c r="N642" i="4"/>
  <c r="P642" i="4"/>
  <c r="Q642" i="4"/>
  <c r="R642" i="4"/>
  <c r="S642" i="4"/>
  <c r="T642" i="4"/>
  <c r="U642" i="4"/>
  <c r="W642" i="4"/>
  <c r="X642" i="4"/>
  <c r="Y642" i="4"/>
  <c r="AK642" i="4"/>
  <c r="AM642" i="4"/>
  <c r="AL642" i="4" s="1"/>
  <c r="A643" i="4"/>
  <c r="C643" i="4"/>
  <c r="E643" i="4"/>
  <c r="G643" i="4"/>
  <c r="AT643" i="4" s="1"/>
  <c r="H643" i="4"/>
  <c r="I643" i="4"/>
  <c r="J643" i="4"/>
  <c r="AS643" i="4" s="1"/>
  <c r="K643" i="4"/>
  <c r="L643" i="4"/>
  <c r="M643" i="4"/>
  <c r="N643" i="4"/>
  <c r="P643" i="4"/>
  <c r="Q643" i="4"/>
  <c r="R643" i="4"/>
  <c r="S643" i="4"/>
  <c r="T643" i="4"/>
  <c r="U643" i="4"/>
  <c r="X643" i="4"/>
  <c r="Y643" i="4"/>
  <c r="Z643" i="4"/>
  <c r="AJ643" i="4"/>
  <c r="AK643" i="4"/>
  <c r="AM643" i="4"/>
  <c r="AL643" i="4" s="1"/>
  <c r="AV643" i="4"/>
  <c r="C644" i="4"/>
  <c r="G644" i="4"/>
  <c r="H644" i="4"/>
  <c r="I644" i="4"/>
  <c r="J644" i="4"/>
  <c r="K644" i="4"/>
  <c r="L644" i="4"/>
  <c r="M644" i="4"/>
  <c r="N644" i="4"/>
  <c r="P644" i="4"/>
  <c r="Q644" i="4"/>
  <c r="R644" i="4"/>
  <c r="S644" i="4"/>
  <c r="T644" i="4"/>
  <c r="U644" i="4"/>
  <c r="X644" i="4"/>
  <c r="Y644" i="4"/>
  <c r="AJ644" i="4"/>
  <c r="AM644" i="4"/>
  <c r="AL644" i="4" s="1"/>
  <c r="AN644" i="4"/>
  <c r="C645" i="4"/>
  <c r="G645" i="4"/>
  <c r="H645" i="4"/>
  <c r="I645" i="4"/>
  <c r="J645" i="4"/>
  <c r="K645" i="4"/>
  <c r="L645" i="4"/>
  <c r="M645" i="4"/>
  <c r="N645" i="4"/>
  <c r="P645" i="4"/>
  <c r="Q645" i="4"/>
  <c r="R645" i="4"/>
  <c r="S645" i="4"/>
  <c r="T645" i="4"/>
  <c r="U645" i="4"/>
  <c r="X645" i="4"/>
  <c r="Y645" i="4"/>
  <c r="AM645" i="4"/>
  <c r="AL645" i="4" s="1"/>
  <c r="C646" i="4"/>
  <c r="G646" i="4"/>
  <c r="H646" i="4"/>
  <c r="I646" i="4"/>
  <c r="J646" i="4"/>
  <c r="K646" i="4"/>
  <c r="L646" i="4"/>
  <c r="M646" i="4"/>
  <c r="N646" i="4"/>
  <c r="P646" i="4"/>
  <c r="Q646" i="4"/>
  <c r="R646" i="4"/>
  <c r="S646" i="4"/>
  <c r="T646" i="4"/>
  <c r="U646" i="4"/>
  <c r="X646" i="4"/>
  <c r="Y646" i="4"/>
  <c r="AM646" i="4"/>
  <c r="AL646" i="4" s="1"/>
  <c r="C647" i="4"/>
  <c r="G647" i="4"/>
  <c r="AA647" i="4" s="1"/>
  <c r="H647" i="4"/>
  <c r="I647" i="4"/>
  <c r="J647" i="4"/>
  <c r="K647" i="4"/>
  <c r="L647" i="4"/>
  <c r="M647" i="4"/>
  <c r="N647" i="4"/>
  <c r="P647" i="4"/>
  <c r="Q647" i="4"/>
  <c r="R647" i="4"/>
  <c r="S647" i="4"/>
  <c r="T647" i="4"/>
  <c r="U647" i="4"/>
  <c r="X647" i="4"/>
  <c r="Y647" i="4"/>
  <c r="Z647" i="4"/>
  <c r="AM647" i="4"/>
  <c r="AL647" i="4" s="1"/>
  <c r="AV647" i="4"/>
  <c r="C648" i="4"/>
  <c r="G648" i="4"/>
  <c r="H648" i="4"/>
  <c r="I648" i="4"/>
  <c r="J648" i="4"/>
  <c r="AS648" i="4" s="1"/>
  <c r="K648" i="4"/>
  <c r="L648" i="4"/>
  <c r="M648" i="4"/>
  <c r="N648" i="4"/>
  <c r="P648" i="4"/>
  <c r="Q648" i="4"/>
  <c r="R648" i="4"/>
  <c r="S648" i="4"/>
  <c r="T648" i="4"/>
  <c r="U648" i="4"/>
  <c r="X648" i="4"/>
  <c r="Y648" i="4"/>
  <c r="AM648" i="4"/>
  <c r="C649" i="4"/>
  <c r="G649" i="4"/>
  <c r="AT649" i="4" s="1"/>
  <c r="H649" i="4"/>
  <c r="I649" i="4"/>
  <c r="J649" i="4"/>
  <c r="K649" i="4"/>
  <c r="L649" i="4"/>
  <c r="M649" i="4"/>
  <c r="N649" i="4"/>
  <c r="P649" i="4"/>
  <c r="Q649" i="4"/>
  <c r="R649" i="4"/>
  <c r="S649" i="4"/>
  <c r="T649" i="4"/>
  <c r="U649" i="4"/>
  <c r="X649" i="4"/>
  <c r="Y649" i="4"/>
  <c r="AM649" i="4"/>
  <c r="AL649" i="4" s="1"/>
  <c r="C650" i="4"/>
  <c r="G650" i="4"/>
  <c r="H650" i="4"/>
  <c r="I650" i="4"/>
  <c r="J650" i="4"/>
  <c r="K650" i="4"/>
  <c r="L650" i="4"/>
  <c r="M650" i="4"/>
  <c r="N650" i="4"/>
  <c r="P650" i="4"/>
  <c r="Q650" i="4"/>
  <c r="R650" i="4"/>
  <c r="S650" i="4"/>
  <c r="T650" i="4"/>
  <c r="U650" i="4"/>
  <c r="X650" i="4"/>
  <c r="Y650" i="4"/>
  <c r="AM650" i="4"/>
  <c r="AL650" i="4" s="1"/>
  <c r="C651" i="4"/>
  <c r="G651" i="4"/>
  <c r="AW651" i="4" s="1"/>
  <c r="H651" i="4"/>
  <c r="I651" i="4"/>
  <c r="J651" i="4"/>
  <c r="K651" i="4"/>
  <c r="L651" i="4"/>
  <c r="M651" i="4"/>
  <c r="N651" i="4"/>
  <c r="P651" i="4"/>
  <c r="Q651" i="4"/>
  <c r="R651" i="4"/>
  <c r="S651" i="4"/>
  <c r="T651" i="4"/>
  <c r="U651" i="4"/>
  <c r="X651" i="4"/>
  <c r="Y651" i="4"/>
  <c r="AM651" i="4"/>
  <c r="C652" i="4"/>
  <c r="G652" i="4"/>
  <c r="H652" i="4"/>
  <c r="I652" i="4"/>
  <c r="J652" i="4"/>
  <c r="K652" i="4"/>
  <c r="L652" i="4"/>
  <c r="M652" i="4"/>
  <c r="N652" i="4"/>
  <c r="P652" i="4"/>
  <c r="Q652" i="4"/>
  <c r="R652" i="4"/>
  <c r="S652" i="4"/>
  <c r="T652" i="4"/>
  <c r="U652" i="4"/>
  <c r="V652" i="4"/>
  <c r="X652" i="4"/>
  <c r="Y652" i="4"/>
  <c r="AJ652" i="4"/>
  <c r="AM652" i="4"/>
  <c r="C653" i="4"/>
  <c r="G653" i="4"/>
  <c r="H653" i="4"/>
  <c r="I653" i="4"/>
  <c r="J653" i="4"/>
  <c r="K653" i="4"/>
  <c r="L653" i="4"/>
  <c r="M653" i="4"/>
  <c r="N653" i="4"/>
  <c r="P653" i="4"/>
  <c r="Q653" i="4"/>
  <c r="R653" i="4"/>
  <c r="S653" i="4"/>
  <c r="T653" i="4"/>
  <c r="U653" i="4"/>
  <c r="X653" i="4"/>
  <c r="Y653" i="4"/>
  <c r="AM653" i="4"/>
  <c r="AL653" i="4" s="1"/>
  <c r="C654" i="4"/>
  <c r="D654" i="4"/>
  <c r="G654" i="4"/>
  <c r="H654" i="4"/>
  <c r="I654" i="4"/>
  <c r="J654" i="4"/>
  <c r="K654" i="4"/>
  <c r="L654" i="4"/>
  <c r="M654" i="4"/>
  <c r="N654" i="4"/>
  <c r="P654" i="4"/>
  <c r="Q654" i="4"/>
  <c r="R654" i="4"/>
  <c r="S654" i="4"/>
  <c r="T654" i="4"/>
  <c r="U654" i="4"/>
  <c r="V654" i="4"/>
  <c r="X654" i="4"/>
  <c r="Y654" i="4"/>
  <c r="AJ654" i="4"/>
  <c r="AK654" i="4"/>
  <c r="AM654" i="4"/>
  <c r="AL654" i="4" s="1"/>
  <c r="C655" i="4"/>
  <c r="G655" i="4"/>
  <c r="AA655" i="4" s="1"/>
  <c r="H655" i="4"/>
  <c r="I655" i="4"/>
  <c r="J655" i="4"/>
  <c r="K655" i="4"/>
  <c r="L655" i="4"/>
  <c r="M655" i="4"/>
  <c r="N655" i="4"/>
  <c r="P655" i="4"/>
  <c r="Q655" i="4"/>
  <c r="R655" i="4"/>
  <c r="S655" i="4"/>
  <c r="T655" i="4"/>
  <c r="U655" i="4"/>
  <c r="X655" i="4"/>
  <c r="Y655" i="4"/>
  <c r="AM655" i="4"/>
  <c r="C656" i="4"/>
  <c r="G656" i="4"/>
  <c r="E656" i="4" s="1"/>
  <c r="H656" i="4"/>
  <c r="I656" i="4"/>
  <c r="J656" i="4"/>
  <c r="K656" i="4"/>
  <c r="L656" i="4"/>
  <c r="M656" i="4"/>
  <c r="N656" i="4"/>
  <c r="P656" i="4"/>
  <c r="Q656" i="4"/>
  <c r="R656" i="4"/>
  <c r="S656" i="4"/>
  <c r="T656" i="4"/>
  <c r="U656" i="4"/>
  <c r="V656" i="4"/>
  <c r="X656" i="4"/>
  <c r="Y656" i="4"/>
  <c r="AM656" i="4"/>
  <c r="AL656" i="4" s="1"/>
  <c r="AN656" i="4"/>
  <c r="AO656" i="4" s="1"/>
  <c r="AP656" i="4" s="1"/>
  <c r="C657" i="4"/>
  <c r="G657" i="4"/>
  <c r="H657" i="4"/>
  <c r="I657" i="4"/>
  <c r="J657" i="4"/>
  <c r="K657" i="4"/>
  <c r="L657" i="4"/>
  <c r="M657" i="4"/>
  <c r="N657" i="4"/>
  <c r="P657" i="4"/>
  <c r="Q657" i="4"/>
  <c r="R657" i="4"/>
  <c r="S657" i="4"/>
  <c r="T657" i="4"/>
  <c r="U657" i="4"/>
  <c r="X657" i="4"/>
  <c r="Y657" i="4"/>
  <c r="AM657" i="4"/>
  <c r="C658" i="4"/>
  <c r="G658" i="4"/>
  <c r="W658" i="4" s="1"/>
  <c r="H658" i="4"/>
  <c r="I658" i="4"/>
  <c r="J658" i="4"/>
  <c r="K658" i="4"/>
  <c r="L658" i="4"/>
  <c r="M658" i="4"/>
  <c r="N658" i="4"/>
  <c r="P658" i="4"/>
  <c r="Q658" i="4"/>
  <c r="R658" i="4"/>
  <c r="S658" i="4"/>
  <c r="T658" i="4"/>
  <c r="U658" i="4"/>
  <c r="V658" i="4"/>
  <c r="X658" i="4"/>
  <c r="Y658" i="4"/>
  <c r="AM658" i="4"/>
  <c r="AL658" i="4" s="1"/>
  <c r="C659" i="4"/>
  <c r="D659" i="4"/>
  <c r="G659" i="4"/>
  <c r="H659" i="4"/>
  <c r="I659" i="4"/>
  <c r="J659" i="4"/>
  <c r="AS659" i="4" s="1"/>
  <c r="K659" i="4"/>
  <c r="L659" i="4"/>
  <c r="M659" i="4"/>
  <c r="N659" i="4"/>
  <c r="P659" i="4"/>
  <c r="Q659" i="4"/>
  <c r="R659" i="4"/>
  <c r="S659" i="4"/>
  <c r="T659" i="4"/>
  <c r="U659" i="4"/>
  <c r="W659" i="4"/>
  <c r="X659" i="4"/>
  <c r="Y659" i="4"/>
  <c r="AM659" i="4"/>
  <c r="AL659" i="4" s="1"/>
  <c r="C660" i="4"/>
  <c r="G660" i="4"/>
  <c r="Z660" i="4" s="1"/>
  <c r="H660" i="4"/>
  <c r="I660" i="4"/>
  <c r="J660" i="4"/>
  <c r="K660" i="4"/>
  <c r="L660" i="4"/>
  <c r="M660" i="4"/>
  <c r="N660" i="4"/>
  <c r="P660" i="4"/>
  <c r="Q660" i="4"/>
  <c r="R660" i="4"/>
  <c r="S660" i="4"/>
  <c r="T660" i="4"/>
  <c r="U660" i="4"/>
  <c r="W660" i="4"/>
  <c r="X660" i="4"/>
  <c r="Y660" i="4"/>
  <c r="AM660" i="4"/>
  <c r="AL660" i="4" s="1"/>
  <c r="A661" i="4"/>
  <c r="C661" i="4"/>
  <c r="E661" i="4"/>
  <c r="G661" i="4"/>
  <c r="H661" i="4"/>
  <c r="I661" i="4"/>
  <c r="J661" i="4"/>
  <c r="AS661" i="4" s="1"/>
  <c r="K661" i="4"/>
  <c r="L661" i="4"/>
  <c r="M661" i="4"/>
  <c r="N661" i="4"/>
  <c r="P661" i="4"/>
  <c r="Q661" i="4"/>
  <c r="R661" i="4"/>
  <c r="S661" i="4"/>
  <c r="T661" i="4"/>
  <c r="U661" i="4"/>
  <c r="X661" i="4"/>
  <c r="Y661" i="4"/>
  <c r="AB661" i="4"/>
  <c r="AL661" i="4"/>
  <c r="AM661" i="4"/>
  <c r="AN661" i="4"/>
  <c r="AO661" i="4" s="1"/>
  <c r="AP661" i="4" s="1"/>
  <c r="C662" i="4"/>
  <c r="G662" i="4"/>
  <c r="H662" i="4"/>
  <c r="I662" i="4"/>
  <c r="J662" i="4"/>
  <c r="K662" i="4"/>
  <c r="L662" i="4"/>
  <c r="M662" i="4"/>
  <c r="N662" i="4"/>
  <c r="P662" i="4"/>
  <c r="Q662" i="4"/>
  <c r="R662" i="4"/>
  <c r="S662" i="4"/>
  <c r="T662" i="4"/>
  <c r="U662" i="4"/>
  <c r="V662" i="4"/>
  <c r="X662" i="4"/>
  <c r="Y662" i="4"/>
  <c r="AL662" i="4"/>
  <c r="AM662" i="4"/>
  <c r="C663" i="4"/>
  <c r="G663" i="4"/>
  <c r="H663" i="4"/>
  <c r="I663" i="4"/>
  <c r="J663" i="4"/>
  <c r="AS663" i="4" s="1"/>
  <c r="K663" i="4"/>
  <c r="L663" i="4"/>
  <c r="M663" i="4"/>
  <c r="N663" i="4"/>
  <c r="P663" i="4"/>
  <c r="Q663" i="4"/>
  <c r="R663" i="4"/>
  <c r="S663" i="4"/>
  <c r="T663" i="4"/>
  <c r="U663" i="4"/>
  <c r="W663" i="4"/>
  <c r="X663" i="4"/>
  <c r="Y663" i="4"/>
  <c r="AM663" i="4"/>
  <c r="C664" i="4"/>
  <c r="G664" i="4"/>
  <c r="H664" i="4"/>
  <c r="I664" i="4"/>
  <c r="J664" i="4"/>
  <c r="K664" i="4"/>
  <c r="L664" i="4"/>
  <c r="M664" i="4"/>
  <c r="N664" i="4"/>
  <c r="P664" i="4"/>
  <c r="Q664" i="4"/>
  <c r="R664" i="4"/>
  <c r="S664" i="4"/>
  <c r="T664" i="4"/>
  <c r="U664" i="4"/>
  <c r="X664" i="4"/>
  <c r="Y664" i="4"/>
  <c r="AM664" i="4"/>
  <c r="C665" i="4"/>
  <c r="G665" i="4"/>
  <c r="H665" i="4"/>
  <c r="I665" i="4"/>
  <c r="J665" i="4"/>
  <c r="K665" i="4"/>
  <c r="L665" i="4"/>
  <c r="M665" i="4"/>
  <c r="N665" i="4"/>
  <c r="P665" i="4"/>
  <c r="Q665" i="4"/>
  <c r="R665" i="4"/>
  <c r="S665" i="4"/>
  <c r="T665" i="4"/>
  <c r="U665" i="4"/>
  <c r="X665" i="4"/>
  <c r="Y665" i="4"/>
  <c r="AM665" i="4"/>
  <c r="C666" i="4"/>
  <c r="E666" i="4"/>
  <c r="G666" i="4"/>
  <c r="H666" i="4"/>
  <c r="I666" i="4"/>
  <c r="J666" i="4"/>
  <c r="K666" i="4"/>
  <c r="L666" i="4"/>
  <c r="M666" i="4"/>
  <c r="N666" i="4"/>
  <c r="P666" i="4"/>
  <c r="Q666" i="4"/>
  <c r="R666" i="4"/>
  <c r="S666" i="4"/>
  <c r="T666" i="4"/>
  <c r="U666" i="4"/>
  <c r="X666" i="4"/>
  <c r="Y666" i="4"/>
  <c r="AM666" i="4"/>
  <c r="C667" i="4"/>
  <c r="G667" i="4"/>
  <c r="AK667" i="4" s="1"/>
  <c r="H667" i="4"/>
  <c r="I667" i="4"/>
  <c r="J667" i="4"/>
  <c r="K667" i="4"/>
  <c r="L667" i="4"/>
  <c r="M667" i="4"/>
  <c r="N667" i="4"/>
  <c r="P667" i="4"/>
  <c r="Q667" i="4"/>
  <c r="R667" i="4"/>
  <c r="S667" i="4"/>
  <c r="T667" i="4"/>
  <c r="U667" i="4"/>
  <c r="X667" i="4"/>
  <c r="Y667" i="4"/>
  <c r="AM667" i="4"/>
  <c r="AL667" i="4" s="1"/>
  <c r="C668" i="4"/>
  <c r="G668" i="4"/>
  <c r="AT668" i="4" s="1"/>
  <c r="H668" i="4"/>
  <c r="I668" i="4"/>
  <c r="J668" i="4"/>
  <c r="K668" i="4"/>
  <c r="L668" i="4"/>
  <c r="M668" i="4"/>
  <c r="N668" i="4"/>
  <c r="P668" i="4"/>
  <c r="Q668" i="4"/>
  <c r="R668" i="4"/>
  <c r="S668" i="4"/>
  <c r="T668" i="4"/>
  <c r="U668" i="4"/>
  <c r="X668" i="4"/>
  <c r="Y668" i="4"/>
  <c r="Z668" i="4"/>
  <c r="AM668" i="4"/>
  <c r="C669" i="4"/>
  <c r="G669" i="4"/>
  <c r="H669" i="4"/>
  <c r="I669" i="4"/>
  <c r="J669" i="4"/>
  <c r="K669" i="4"/>
  <c r="L669" i="4"/>
  <c r="M669" i="4"/>
  <c r="N669" i="4"/>
  <c r="P669" i="4"/>
  <c r="Q669" i="4"/>
  <c r="R669" i="4"/>
  <c r="S669" i="4"/>
  <c r="T669" i="4"/>
  <c r="U669" i="4"/>
  <c r="X669" i="4"/>
  <c r="Y669" i="4"/>
  <c r="AM669" i="4"/>
  <c r="AL669" i="4" s="1"/>
  <c r="C670" i="4"/>
  <c r="G670" i="4"/>
  <c r="H670" i="4"/>
  <c r="I670" i="4"/>
  <c r="J670" i="4"/>
  <c r="K670" i="4"/>
  <c r="L670" i="4"/>
  <c r="M670" i="4"/>
  <c r="N670" i="4"/>
  <c r="P670" i="4"/>
  <c r="Q670" i="4"/>
  <c r="R670" i="4"/>
  <c r="S670" i="4"/>
  <c r="T670" i="4"/>
  <c r="U670" i="4"/>
  <c r="X670" i="4"/>
  <c r="Y670" i="4"/>
  <c r="AM670" i="4"/>
  <c r="AL670" i="4" s="1"/>
  <c r="C671" i="4"/>
  <c r="D671" i="4"/>
  <c r="E671" i="4"/>
  <c r="G671" i="4"/>
  <c r="Z671" i="4" s="1"/>
  <c r="H671" i="4"/>
  <c r="I671" i="4"/>
  <c r="J671" i="4"/>
  <c r="AS671" i="4" s="1"/>
  <c r="K671" i="4"/>
  <c r="L671" i="4"/>
  <c r="M671" i="4"/>
  <c r="N671" i="4"/>
  <c r="P671" i="4"/>
  <c r="Q671" i="4"/>
  <c r="R671" i="4"/>
  <c r="S671" i="4"/>
  <c r="T671" i="4"/>
  <c r="U671" i="4"/>
  <c r="W671" i="4"/>
  <c r="X671" i="4"/>
  <c r="Y671" i="4"/>
  <c r="AA671" i="4"/>
  <c r="AB671" i="4"/>
  <c r="AJ671" i="4"/>
  <c r="AK671" i="4"/>
  <c r="AL671" i="4"/>
  <c r="AM671" i="4"/>
  <c r="AN671" i="4"/>
  <c r="AQ671" i="4" s="1"/>
  <c r="AV671" i="4"/>
  <c r="AW671" i="4"/>
  <c r="C672" i="4"/>
  <c r="G672" i="4"/>
  <c r="H672" i="4"/>
  <c r="I672" i="4"/>
  <c r="J672" i="4"/>
  <c r="K672" i="4"/>
  <c r="L672" i="4"/>
  <c r="M672" i="4"/>
  <c r="N672" i="4"/>
  <c r="P672" i="4"/>
  <c r="Q672" i="4"/>
  <c r="R672" i="4"/>
  <c r="S672" i="4"/>
  <c r="T672" i="4"/>
  <c r="U672" i="4"/>
  <c r="X672" i="4"/>
  <c r="Y672" i="4"/>
  <c r="AM672" i="4"/>
  <c r="AL672" i="4" s="1"/>
  <c r="C673" i="4"/>
  <c r="G673" i="4"/>
  <c r="H673" i="4"/>
  <c r="I673" i="4"/>
  <c r="J673" i="4"/>
  <c r="K673" i="4"/>
  <c r="L673" i="4"/>
  <c r="M673" i="4"/>
  <c r="N673" i="4"/>
  <c r="P673" i="4"/>
  <c r="Q673" i="4"/>
  <c r="R673" i="4"/>
  <c r="S673" i="4"/>
  <c r="T673" i="4"/>
  <c r="U673" i="4"/>
  <c r="X673" i="4"/>
  <c r="Y673" i="4"/>
  <c r="AM673" i="4"/>
  <c r="C674" i="4"/>
  <c r="G674" i="4"/>
  <c r="H674" i="4"/>
  <c r="I674" i="4"/>
  <c r="J674" i="4"/>
  <c r="AS674" i="4" s="1"/>
  <c r="K674" i="4"/>
  <c r="L674" i="4"/>
  <c r="M674" i="4"/>
  <c r="N674" i="4"/>
  <c r="P674" i="4"/>
  <c r="Q674" i="4"/>
  <c r="R674" i="4"/>
  <c r="S674" i="4"/>
  <c r="T674" i="4"/>
  <c r="U674" i="4"/>
  <c r="V674" i="4"/>
  <c r="W674" i="4"/>
  <c r="X674" i="4"/>
  <c r="Y674" i="4"/>
  <c r="AM674" i="4"/>
  <c r="C675" i="4"/>
  <c r="G675" i="4"/>
  <c r="AK675" i="4" s="1"/>
  <c r="H675" i="4"/>
  <c r="I675" i="4"/>
  <c r="J675" i="4"/>
  <c r="K675" i="4"/>
  <c r="L675" i="4"/>
  <c r="M675" i="4"/>
  <c r="N675" i="4"/>
  <c r="P675" i="4"/>
  <c r="Q675" i="4"/>
  <c r="R675" i="4"/>
  <c r="S675" i="4"/>
  <c r="T675" i="4"/>
  <c r="U675" i="4"/>
  <c r="X675" i="4"/>
  <c r="Y675" i="4"/>
  <c r="Z675" i="4"/>
  <c r="AM675" i="4"/>
  <c r="AT675" i="4"/>
  <c r="C676" i="4"/>
  <c r="G676" i="4"/>
  <c r="H676" i="4"/>
  <c r="I676" i="4"/>
  <c r="J676" i="4"/>
  <c r="K676" i="4"/>
  <c r="L676" i="4"/>
  <c r="M676" i="4"/>
  <c r="N676" i="4"/>
  <c r="P676" i="4"/>
  <c r="Q676" i="4"/>
  <c r="R676" i="4"/>
  <c r="S676" i="4"/>
  <c r="T676" i="4"/>
  <c r="U676" i="4"/>
  <c r="X676" i="4"/>
  <c r="Y676" i="4"/>
  <c r="AM676" i="4"/>
  <c r="C677" i="4"/>
  <c r="D677" i="4"/>
  <c r="E677" i="4"/>
  <c r="G677" i="4"/>
  <c r="AV677" i="4" s="1"/>
  <c r="H677" i="4"/>
  <c r="I677" i="4"/>
  <c r="J677" i="4"/>
  <c r="AS677" i="4" s="1"/>
  <c r="K677" i="4"/>
  <c r="L677" i="4"/>
  <c r="M677" i="4"/>
  <c r="N677" i="4"/>
  <c r="P677" i="4"/>
  <c r="Q677" i="4"/>
  <c r="R677" i="4"/>
  <c r="S677" i="4"/>
  <c r="T677" i="4"/>
  <c r="U677" i="4"/>
  <c r="W677" i="4"/>
  <c r="X677" i="4"/>
  <c r="Y677" i="4"/>
  <c r="AB677" i="4"/>
  <c r="AJ677" i="4"/>
  <c r="AM677" i="4"/>
  <c r="AW677" i="4"/>
  <c r="C678" i="4"/>
  <c r="G678" i="4"/>
  <c r="H678" i="4"/>
  <c r="I678" i="4"/>
  <c r="J678" i="4"/>
  <c r="K678" i="4"/>
  <c r="L678" i="4"/>
  <c r="M678" i="4"/>
  <c r="N678" i="4"/>
  <c r="P678" i="4"/>
  <c r="Q678" i="4"/>
  <c r="R678" i="4"/>
  <c r="S678" i="4"/>
  <c r="T678" i="4"/>
  <c r="U678" i="4"/>
  <c r="X678" i="4"/>
  <c r="Y678" i="4"/>
  <c r="AL678" i="4"/>
  <c r="AM678" i="4"/>
  <c r="C679" i="4"/>
  <c r="G679" i="4"/>
  <c r="H679" i="4"/>
  <c r="I679" i="4"/>
  <c r="J679" i="4"/>
  <c r="K679" i="4"/>
  <c r="L679" i="4"/>
  <c r="M679" i="4"/>
  <c r="N679" i="4"/>
  <c r="P679" i="4"/>
  <c r="Q679" i="4"/>
  <c r="R679" i="4"/>
  <c r="S679" i="4"/>
  <c r="T679" i="4"/>
  <c r="U679" i="4"/>
  <c r="X679" i="4"/>
  <c r="Y679" i="4"/>
  <c r="Z679" i="4"/>
  <c r="AM679" i="4"/>
  <c r="AL679" i="4" s="1"/>
  <c r="C680" i="4"/>
  <c r="G680" i="4"/>
  <c r="V680" i="4" s="1"/>
  <c r="H680" i="4"/>
  <c r="I680" i="4"/>
  <c r="J680" i="4"/>
  <c r="K680" i="4"/>
  <c r="L680" i="4"/>
  <c r="M680" i="4"/>
  <c r="N680" i="4"/>
  <c r="P680" i="4"/>
  <c r="Q680" i="4"/>
  <c r="R680" i="4"/>
  <c r="S680" i="4"/>
  <c r="T680" i="4"/>
  <c r="U680" i="4"/>
  <c r="X680" i="4"/>
  <c r="Y680" i="4"/>
  <c r="AM680" i="4"/>
  <c r="AL680" i="4" s="1"/>
  <c r="C681" i="4"/>
  <c r="G681" i="4"/>
  <c r="AN681" i="4" s="1"/>
  <c r="H681" i="4"/>
  <c r="I681" i="4"/>
  <c r="J681" i="4"/>
  <c r="K681" i="4"/>
  <c r="L681" i="4"/>
  <c r="M681" i="4"/>
  <c r="N681" i="4"/>
  <c r="P681" i="4"/>
  <c r="Q681" i="4"/>
  <c r="R681" i="4"/>
  <c r="S681" i="4"/>
  <c r="T681" i="4"/>
  <c r="U681" i="4"/>
  <c r="X681" i="4"/>
  <c r="Y681" i="4"/>
  <c r="AM681" i="4"/>
  <c r="AL681" i="4" s="1"/>
  <c r="AT681" i="4"/>
  <c r="C682" i="4"/>
  <c r="D682" i="4"/>
  <c r="E682" i="4"/>
  <c r="G682" i="4"/>
  <c r="H682" i="4"/>
  <c r="I682" i="4"/>
  <c r="J682" i="4"/>
  <c r="K682" i="4"/>
  <c r="L682" i="4"/>
  <c r="M682" i="4"/>
  <c r="N682" i="4"/>
  <c r="P682" i="4"/>
  <c r="Q682" i="4"/>
  <c r="R682" i="4"/>
  <c r="S682" i="4"/>
  <c r="T682" i="4"/>
  <c r="U682" i="4"/>
  <c r="V682" i="4"/>
  <c r="X682" i="4"/>
  <c r="Y682" i="4"/>
  <c r="Z682" i="4"/>
  <c r="AB682" i="4"/>
  <c r="AJ682" i="4"/>
  <c r="AK682" i="4"/>
  <c r="AL682" i="4"/>
  <c r="AM682" i="4"/>
  <c r="AV682" i="4"/>
  <c r="AW682" i="4"/>
  <c r="C683" i="4"/>
  <c r="E683" i="4"/>
  <c r="G683" i="4"/>
  <c r="H683" i="4"/>
  <c r="I683" i="4"/>
  <c r="J683" i="4"/>
  <c r="AS683" i="4" s="1"/>
  <c r="K683" i="4"/>
  <c r="L683" i="4"/>
  <c r="M683" i="4"/>
  <c r="N683" i="4"/>
  <c r="P683" i="4"/>
  <c r="Q683" i="4"/>
  <c r="R683" i="4"/>
  <c r="S683" i="4"/>
  <c r="T683" i="4"/>
  <c r="U683" i="4"/>
  <c r="V683" i="4"/>
  <c r="W683" i="4"/>
  <c r="X683" i="4"/>
  <c r="Y683" i="4"/>
  <c r="AM683" i="4"/>
  <c r="AL683" i="4" s="1"/>
  <c r="AN683" i="4"/>
  <c r="AO683" i="4" s="1"/>
  <c r="AP683" i="4" s="1"/>
  <c r="AV683" i="4"/>
  <c r="C684" i="4"/>
  <c r="G684" i="4"/>
  <c r="H684" i="4"/>
  <c r="I684" i="4"/>
  <c r="J684" i="4"/>
  <c r="K684" i="4"/>
  <c r="L684" i="4"/>
  <c r="M684" i="4"/>
  <c r="N684" i="4"/>
  <c r="P684" i="4"/>
  <c r="Q684" i="4"/>
  <c r="R684" i="4"/>
  <c r="S684" i="4"/>
  <c r="T684" i="4"/>
  <c r="U684" i="4"/>
  <c r="X684" i="4"/>
  <c r="Y684" i="4"/>
  <c r="AM684" i="4"/>
  <c r="C685" i="4"/>
  <c r="G685" i="4"/>
  <c r="AW685" i="4" s="1"/>
  <c r="H685" i="4"/>
  <c r="I685" i="4"/>
  <c r="J685" i="4"/>
  <c r="K685" i="4"/>
  <c r="L685" i="4"/>
  <c r="M685" i="4"/>
  <c r="N685" i="4"/>
  <c r="P685" i="4"/>
  <c r="Q685" i="4"/>
  <c r="R685" i="4"/>
  <c r="S685" i="4"/>
  <c r="T685" i="4"/>
  <c r="U685" i="4"/>
  <c r="X685" i="4"/>
  <c r="Y685" i="4"/>
  <c r="Z685" i="4"/>
  <c r="AM685" i="4"/>
  <c r="C686" i="4"/>
  <c r="G686" i="4"/>
  <c r="H686" i="4"/>
  <c r="I686" i="4"/>
  <c r="J686" i="4"/>
  <c r="K686" i="4"/>
  <c r="L686" i="4"/>
  <c r="M686" i="4"/>
  <c r="N686" i="4"/>
  <c r="P686" i="4"/>
  <c r="Q686" i="4"/>
  <c r="R686" i="4"/>
  <c r="S686" i="4"/>
  <c r="T686" i="4"/>
  <c r="U686" i="4"/>
  <c r="V686" i="4"/>
  <c r="X686" i="4"/>
  <c r="Y686" i="4"/>
  <c r="AM686" i="4"/>
  <c r="C687" i="4"/>
  <c r="G687" i="4"/>
  <c r="AJ687" i="4" s="1"/>
  <c r="H687" i="4"/>
  <c r="I687" i="4"/>
  <c r="J687" i="4"/>
  <c r="K687" i="4"/>
  <c r="L687" i="4"/>
  <c r="M687" i="4"/>
  <c r="N687" i="4"/>
  <c r="P687" i="4"/>
  <c r="Q687" i="4"/>
  <c r="R687" i="4"/>
  <c r="S687" i="4"/>
  <c r="T687" i="4"/>
  <c r="U687" i="4"/>
  <c r="X687" i="4"/>
  <c r="Y687" i="4"/>
  <c r="AM687" i="4"/>
  <c r="C688" i="4"/>
  <c r="G688" i="4"/>
  <c r="H688" i="4"/>
  <c r="I688" i="4"/>
  <c r="J688" i="4"/>
  <c r="K688" i="4"/>
  <c r="L688" i="4"/>
  <c r="M688" i="4"/>
  <c r="N688" i="4"/>
  <c r="P688" i="4"/>
  <c r="Q688" i="4"/>
  <c r="R688" i="4"/>
  <c r="S688" i="4"/>
  <c r="T688" i="4"/>
  <c r="U688" i="4"/>
  <c r="X688" i="4"/>
  <c r="Y688" i="4"/>
  <c r="AM688" i="4"/>
  <c r="C689" i="4"/>
  <c r="G689" i="4"/>
  <c r="H689" i="4"/>
  <c r="I689" i="4"/>
  <c r="J689" i="4"/>
  <c r="K689" i="4"/>
  <c r="L689" i="4"/>
  <c r="M689" i="4"/>
  <c r="N689" i="4"/>
  <c r="P689" i="4"/>
  <c r="Q689" i="4"/>
  <c r="R689" i="4"/>
  <c r="S689" i="4"/>
  <c r="T689" i="4"/>
  <c r="U689" i="4"/>
  <c r="X689" i="4"/>
  <c r="Y689" i="4"/>
  <c r="AM689" i="4"/>
  <c r="C690" i="4"/>
  <c r="G690" i="4"/>
  <c r="H690" i="4"/>
  <c r="I690" i="4"/>
  <c r="J690" i="4"/>
  <c r="K690" i="4"/>
  <c r="L690" i="4"/>
  <c r="M690" i="4"/>
  <c r="N690" i="4"/>
  <c r="P690" i="4"/>
  <c r="Q690" i="4"/>
  <c r="R690" i="4"/>
  <c r="S690" i="4"/>
  <c r="T690" i="4"/>
  <c r="U690" i="4"/>
  <c r="X690" i="4"/>
  <c r="Y690" i="4"/>
  <c r="AM690" i="4"/>
  <c r="AL690" i="4" s="1"/>
  <c r="C691" i="4"/>
  <c r="G691" i="4"/>
  <c r="H691" i="4"/>
  <c r="I691" i="4"/>
  <c r="J691" i="4"/>
  <c r="K691" i="4"/>
  <c r="L691" i="4"/>
  <c r="M691" i="4"/>
  <c r="N691" i="4"/>
  <c r="P691" i="4"/>
  <c r="Q691" i="4"/>
  <c r="R691" i="4"/>
  <c r="S691" i="4"/>
  <c r="T691" i="4"/>
  <c r="U691" i="4"/>
  <c r="X691" i="4"/>
  <c r="Y691" i="4"/>
  <c r="AM691" i="4"/>
  <c r="AL691" i="4" s="1"/>
  <c r="C692" i="4"/>
  <c r="G692" i="4"/>
  <c r="H692" i="4"/>
  <c r="I692" i="4"/>
  <c r="J692" i="4"/>
  <c r="K692" i="4"/>
  <c r="L692" i="4"/>
  <c r="M692" i="4"/>
  <c r="N692" i="4"/>
  <c r="P692" i="4"/>
  <c r="Q692" i="4"/>
  <c r="R692" i="4"/>
  <c r="S692" i="4"/>
  <c r="T692" i="4"/>
  <c r="U692" i="4"/>
  <c r="X692" i="4"/>
  <c r="Y692" i="4"/>
  <c r="AL692" i="4"/>
  <c r="AM692" i="4"/>
  <c r="C693" i="4"/>
  <c r="G693" i="4"/>
  <c r="H693" i="4"/>
  <c r="I693" i="4"/>
  <c r="J693" i="4"/>
  <c r="K693" i="4"/>
  <c r="L693" i="4"/>
  <c r="M693" i="4"/>
  <c r="N693" i="4"/>
  <c r="P693" i="4"/>
  <c r="Q693" i="4"/>
  <c r="R693" i="4"/>
  <c r="S693" i="4"/>
  <c r="T693" i="4"/>
  <c r="U693" i="4"/>
  <c r="X693" i="4"/>
  <c r="Y693" i="4"/>
  <c r="AM693" i="4"/>
  <c r="C694" i="4"/>
  <c r="G694" i="4"/>
  <c r="H694" i="4"/>
  <c r="I694" i="4"/>
  <c r="J694" i="4"/>
  <c r="K694" i="4"/>
  <c r="L694" i="4"/>
  <c r="M694" i="4"/>
  <c r="N694" i="4"/>
  <c r="P694" i="4"/>
  <c r="Q694" i="4"/>
  <c r="R694" i="4"/>
  <c r="S694" i="4"/>
  <c r="T694" i="4"/>
  <c r="U694" i="4"/>
  <c r="X694" i="4"/>
  <c r="Y694" i="4"/>
  <c r="AM694" i="4"/>
  <c r="AN694" i="4"/>
  <c r="AT694" i="4"/>
  <c r="C695" i="4"/>
  <c r="G695" i="4"/>
  <c r="H695" i="4"/>
  <c r="I695" i="4"/>
  <c r="J695" i="4"/>
  <c r="AS695" i="4" s="1"/>
  <c r="K695" i="4"/>
  <c r="L695" i="4"/>
  <c r="M695" i="4"/>
  <c r="N695" i="4"/>
  <c r="P695" i="4"/>
  <c r="Q695" i="4"/>
  <c r="R695" i="4"/>
  <c r="S695" i="4"/>
  <c r="T695" i="4"/>
  <c r="U695" i="4"/>
  <c r="W695" i="4"/>
  <c r="X695" i="4"/>
  <c r="Y695" i="4"/>
  <c r="Z695" i="4"/>
  <c r="AB695" i="4"/>
  <c r="AM695" i="4"/>
  <c r="AL695" i="4" s="1"/>
  <c r="AN695" i="4"/>
  <c r="AQ695" i="4" s="1"/>
  <c r="AT695" i="4"/>
  <c r="AW695" i="4"/>
  <c r="C696" i="4"/>
  <c r="G696" i="4"/>
  <c r="H696" i="4"/>
  <c r="I696" i="4"/>
  <c r="J696" i="4"/>
  <c r="AS696" i="4" s="1"/>
  <c r="K696" i="4"/>
  <c r="L696" i="4"/>
  <c r="M696" i="4"/>
  <c r="N696" i="4"/>
  <c r="P696" i="4"/>
  <c r="Q696" i="4"/>
  <c r="R696" i="4"/>
  <c r="S696" i="4"/>
  <c r="T696" i="4"/>
  <c r="U696" i="4"/>
  <c r="X696" i="4"/>
  <c r="Y696" i="4"/>
  <c r="AM696" i="4"/>
  <c r="C697" i="4"/>
  <c r="G697" i="4"/>
  <c r="H697" i="4"/>
  <c r="I697" i="4"/>
  <c r="J697" i="4"/>
  <c r="K697" i="4"/>
  <c r="L697" i="4"/>
  <c r="M697" i="4"/>
  <c r="N697" i="4"/>
  <c r="P697" i="4"/>
  <c r="Q697" i="4"/>
  <c r="R697" i="4"/>
  <c r="S697" i="4"/>
  <c r="T697" i="4"/>
  <c r="U697" i="4"/>
  <c r="X697" i="4"/>
  <c r="Y697" i="4"/>
  <c r="AM697" i="4"/>
  <c r="AL697" i="4" s="1"/>
  <c r="C698" i="4"/>
  <c r="G698" i="4"/>
  <c r="H698" i="4"/>
  <c r="I698" i="4"/>
  <c r="J698" i="4"/>
  <c r="K698" i="4"/>
  <c r="L698" i="4"/>
  <c r="M698" i="4"/>
  <c r="N698" i="4"/>
  <c r="P698" i="4"/>
  <c r="Q698" i="4"/>
  <c r="R698" i="4"/>
  <c r="S698" i="4"/>
  <c r="T698" i="4"/>
  <c r="U698" i="4"/>
  <c r="X698" i="4"/>
  <c r="Y698" i="4"/>
  <c r="AL698" i="4"/>
  <c r="AM698" i="4"/>
  <c r="C699" i="4"/>
  <c r="G699" i="4"/>
  <c r="H699" i="4"/>
  <c r="I699" i="4"/>
  <c r="J699" i="4"/>
  <c r="K699" i="4"/>
  <c r="L699" i="4"/>
  <c r="M699" i="4"/>
  <c r="N699" i="4"/>
  <c r="P699" i="4"/>
  <c r="Q699" i="4"/>
  <c r="R699" i="4"/>
  <c r="S699" i="4"/>
  <c r="T699" i="4"/>
  <c r="U699" i="4"/>
  <c r="X699" i="4"/>
  <c r="Y699" i="4"/>
  <c r="AM699" i="4"/>
  <c r="C700" i="4"/>
  <c r="G700" i="4"/>
  <c r="H700" i="4"/>
  <c r="I700" i="4"/>
  <c r="J700" i="4"/>
  <c r="K700" i="4"/>
  <c r="L700" i="4"/>
  <c r="M700" i="4"/>
  <c r="N700" i="4"/>
  <c r="P700" i="4"/>
  <c r="Q700" i="4"/>
  <c r="R700" i="4"/>
  <c r="S700" i="4"/>
  <c r="T700" i="4"/>
  <c r="U700" i="4"/>
  <c r="X700" i="4"/>
  <c r="Y700" i="4"/>
  <c r="AA700" i="4"/>
  <c r="AM700" i="4"/>
  <c r="C701" i="4"/>
  <c r="D701" i="4"/>
  <c r="G701" i="4"/>
  <c r="H701" i="4"/>
  <c r="I701" i="4"/>
  <c r="J701" i="4"/>
  <c r="K701" i="4"/>
  <c r="L701" i="4"/>
  <c r="M701" i="4"/>
  <c r="N701" i="4"/>
  <c r="P701" i="4"/>
  <c r="Q701" i="4"/>
  <c r="R701" i="4"/>
  <c r="S701" i="4"/>
  <c r="T701" i="4"/>
  <c r="U701" i="4"/>
  <c r="X701" i="4"/>
  <c r="Y701" i="4"/>
  <c r="AA701" i="4"/>
  <c r="AB701" i="4"/>
  <c r="AM701" i="4"/>
  <c r="AL701" i="4" s="1"/>
  <c r="C702" i="4"/>
  <c r="G702" i="4"/>
  <c r="H702" i="4"/>
  <c r="I702" i="4"/>
  <c r="J702" i="4"/>
  <c r="K702" i="4"/>
  <c r="L702" i="4"/>
  <c r="M702" i="4"/>
  <c r="N702" i="4"/>
  <c r="P702" i="4"/>
  <c r="Q702" i="4"/>
  <c r="R702" i="4"/>
  <c r="S702" i="4"/>
  <c r="T702" i="4"/>
  <c r="U702" i="4"/>
  <c r="X702" i="4"/>
  <c r="Y702" i="4"/>
  <c r="AM702" i="4"/>
  <c r="AL702" i="4" s="1"/>
  <c r="C703" i="4"/>
  <c r="G703" i="4"/>
  <c r="H703" i="4"/>
  <c r="I703" i="4"/>
  <c r="J703" i="4"/>
  <c r="K703" i="4"/>
  <c r="L703" i="4"/>
  <c r="M703" i="4"/>
  <c r="N703" i="4"/>
  <c r="P703" i="4"/>
  <c r="Q703" i="4"/>
  <c r="R703" i="4"/>
  <c r="S703" i="4"/>
  <c r="T703" i="4"/>
  <c r="U703" i="4"/>
  <c r="X703" i="4"/>
  <c r="Y703" i="4"/>
  <c r="Z703" i="4"/>
  <c r="AM703" i="4"/>
  <c r="AL703" i="4" s="1"/>
  <c r="C704" i="4"/>
  <c r="G704" i="4"/>
  <c r="H704" i="4"/>
  <c r="I704" i="4"/>
  <c r="J704" i="4"/>
  <c r="K704" i="4"/>
  <c r="L704" i="4"/>
  <c r="M704" i="4"/>
  <c r="N704" i="4"/>
  <c r="P704" i="4"/>
  <c r="Q704" i="4"/>
  <c r="R704" i="4"/>
  <c r="S704" i="4"/>
  <c r="T704" i="4"/>
  <c r="U704" i="4"/>
  <c r="X704" i="4"/>
  <c r="Y704" i="4"/>
  <c r="AM704" i="4"/>
  <c r="AL704" i="4" s="1"/>
  <c r="C705" i="4"/>
  <c r="G705" i="4"/>
  <c r="AA705" i="4" s="1"/>
  <c r="H705" i="4"/>
  <c r="I705" i="4"/>
  <c r="J705" i="4"/>
  <c r="K705" i="4"/>
  <c r="L705" i="4"/>
  <c r="M705" i="4"/>
  <c r="N705" i="4"/>
  <c r="P705" i="4"/>
  <c r="Q705" i="4"/>
  <c r="R705" i="4"/>
  <c r="S705" i="4"/>
  <c r="T705" i="4"/>
  <c r="U705" i="4"/>
  <c r="X705" i="4"/>
  <c r="Y705" i="4"/>
  <c r="AM705" i="4"/>
  <c r="AL705" i="4" s="1"/>
  <c r="C706" i="4"/>
  <c r="G706" i="4"/>
  <c r="H706" i="4"/>
  <c r="I706" i="4"/>
  <c r="J706" i="4"/>
  <c r="K706" i="4"/>
  <c r="L706" i="4"/>
  <c r="M706" i="4"/>
  <c r="N706" i="4"/>
  <c r="P706" i="4"/>
  <c r="Q706" i="4"/>
  <c r="R706" i="4"/>
  <c r="S706" i="4"/>
  <c r="T706" i="4"/>
  <c r="U706" i="4"/>
  <c r="X706" i="4"/>
  <c r="Y706" i="4"/>
  <c r="AB706" i="4"/>
  <c r="AM706" i="4"/>
  <c r="AL706" i="4" s="1"/>
  <c r="C707" i="4"/>
  <c r="G707" i="4"/>
  <c r="AV707" i="4" s="1"/>
  <c r="H707" i="4"/>
  <c r="I707" i="4"/>
  <c r="J707" i="4"/>
  <c r="K707" i="4"/>
  <c r="L707" i="4"/>
  <c r="M707" i="4"/>
  <c r="N707" i="4"/>
  <c r="P707" i="4"/>
  <c r="Q707" i="4"/>
  <c r="R707" i="4"/>
  <c r="S707" i="4"/>
  <c r="T707" i="4"/>
  <c r="U707" i="4"/>
  <c r="X707" i="4"/>
  <c r="Y707" i="4"/>
  <c r="AM707" i="4"/>
  <c r="C708" i="4"/>
  <c r="G708" i="4"/>
  <c r="AW708" i="4" s="1"/>
  <c r="H708" i="4"/>
  <c r="I708" i="4"/>
  <c r="J708" i="4"/>
  <c r="K708" i="4"/>
  <c r="L708" i="4"/>
  <c r="M708" i="4"/>
  <c r="N708" i="4"/>
  <c r="P708" i="4"/>
  <c r="Q708" i="4"/>
  <c r="R708" i="4"/>
  <c r="S708" i="4"/>
  <c r="T708" i="4"/>
  <c r="U708" i="4"/>
  <c r="X708" i="4"/>
  <c r="Y708" i="4"/>
  <c r="AB708" i="4"/>
  <c r="AM708" i="4"/>
  <c r="C709" i="4"/>
  <c r="G709" i="4"/>
  <c r="H709" i="4"/>
  <c r="I709" i="4"/>
  <c r="J709" i="4"/>
  <c r="K709" i="4"/>
  <c r="L709" i="4"/>
  <c r="M709" i="4"/>
  <c r="N709" i="4"/>
  <c r="P709" i="4"/>
  <c r="Q709" i="4"/>
  <c r="R709" i="4"/>
  <c r="S709" i="4"/>
  <c r="T709" i="4"/>
  <c r="U709" i="4"/>
  <c r="X709" i="4"/>
  <c r="Y709" i="4"/>
  <c r="AM709" i="4"/>
  <c r="AL709" i="4" s="1"/>
  <c r="C710" i="4"/>
  <c r="G710" i="4"/>
  <c r="H710" i="4"/>
  <c r="I710" i="4"/>
  <c r="J710" i="4"/>
  <c r="K710" i="4"/>
  <c r="L710" i="4"/>
  <c r="M710" i="4"/>
  <c r="N710" i="4"/>
  <c r="P710" i="4"/>
  <c r="Q710" i="4"/>
  <c r="R710" i="4"/>
  <c r="S710" i="4"/>
  <c r="T710" i="4"/>
  <c r="U710" i="4"/>
  <c r="X710" i="4"/>
  <c r="Y710" i="4"/>
  <c r="AM710" i="4"/>
  <c r="AT710" i="4"/>
  <c r="A711" i="4"/>
  <c r="C711" i="4"/>
  <c r="G711" i="4"/>
  <c r="H711" i="4"/>
  <c r="I711" i="4"/>
  <c r="J711" i="4"/>
  <c r="K711" i="4"/>
  <c r="L711" i="4"/>
  <c r="M711" i="4"/>
  <c r="N711" i="4"/>
  <c r="P711" i="4"/>
  <c r="Q711" i="4"/>
  <c r="R711" i="4"/>
  <c r="S711" i="4"/>
  <c r="T711" i="4"/>
  <c r="U711" i="4"/>
  <c r="X711" i="4"/>
  <c r="Y711" i="4"/>
  <c r="AB711" i="4"/>
  <c r="AM711" i="4"/>
  <c r="AT711" i="4"/>
  <c r="C712" i="4"/>
  <c r="G712" i="4"/>
  <c r="AA712" i="4" s="1"/>
  <c r="H712" i="4"/>
  <c r="I712" i="4"/>
  <c r="J712" i="4"/>
  <c r="K712" i="4"/>
  <c r="L712" i="4"/>
  <c r="M712" i="4"/>
  <c r="N712" i="4"/>
  <c r="P712" i="4"/>
  <c r="Q712" i="4"/>
  <c r="R712" i="4"/>
  <c r="S712" i="4"/>
  <c r="T712" i="4"/>
  <c r="U712" i="4"/>
  <c r="X712" i="4"/>
  <c r="Y712" i="4"/>
  <c r="AM712" i="4"/>
  <c r="C713" i="4"/>
  <c r="G713" i="4"/>
  <c r="A713" i="4" s="1"/>
  <c r="H713" i="4"/>
  <c r="I713" i="4"/>
  <c r="J713" i="4"/>
  <c r="K713" i="4"/>
  <c r="L713" i="4"/>
  <c r="M713" i="4"/>
  <c r="N713" i="4"/>
  <c r="P713" i="4"/>
  <c r="Q713" i="4"/>
  <c r="R713" i="4"/>
  <c r="S713" i="4"/>
  <c r="T713" i="4"/>
  <c r="U713" i="4"/>
  <c r="X713" i="4"/>
  <c r="Y713" i="4"/>
  <c r="AK713" i="4"/>
  <c r="AM713" i="4"/>
  <c r="AL713" i="4" s="1"/>
  <c r="C714" i="4"/>
  <c r="G714" i="4"/>
  <c r="H714" i="4"/>
  <c r="I714" i="4"/>
  <c r="J714" i="4"/>
  <c r="K714" i="4"/>
  <c r="L714" i="4"/>
  <c r="M714" i="4"/>
  <c r="N714" i="4"/>
  <c r="P714" i="4"/>
  <c r="Q714" i="4"/>
  <c r="R714" i="4"/>
  <c r="S714" i="4"/>
  <c r="T714" i="4"/>
  <c r="U714" i="4"/>
  <c r="X714" i="4"/>
  <c r="Y714" i="4"/>
  <c r="AM714" i="4"/>
  <c r="AL714" i="4" s="1"/>
  <c r="C715" i="4"/>
  <c r="G715" i="4"/>
  <c r="A715" i="4" s="1"/>
  <c r="H715" i="4"/>
  <c r="I715" i="4"/>
  <c r="J715" i="4"/>
  <c r="K715" i="4"/>
  <c r="L715" i="4"/>
  <c r="M715" i="4"/>
  <c r="N715" i="4"/>
  <c r="P715" i="4"/>
  <c r="Q715" i="4"/>
  <c r="R715" i="4"/>
  <c r="S715" i="4"/>
  <c r="T715" i="4"/>
  <c r="U715" i="4"/>
  <c r="X715" i="4"/>
  <c r="Y715" i="4"/>
  <c r="Z715" i="4"/>
  <c r="AM715" i="4"/>
  <c r="AL715" i="4" s="1"/>
  <c r="C716" i="4"/>
  <c r="G716" i="4"/>
  <c r="H716" i="4"/>
  <c r="I716" i="4"/>
  <c r="J716" i="4"/>
  <c r="K716" i="4"/>
  <c r="L716" i="4"/>
  <c r="M716" i="4"/>
  <c r="N716" i="4"/>
  <c r="P716" i="4"/>
  <c r="Q716" i="4"/>
  <c r="R716" i="4"/>
  <c r="S716" i="4"/>
  <c r="T716" i="4"/>
  <c r="U716" i="4"/>
  <c r="X716" i="4"/>
  <c r="Y716" i="4"/>
  <c r="AM716" i="4"/>
  <c r="AL716" i="4" s="1"/>
  <c r="AN716" i="4"/>
  <c r="AQ716" i="4" s="1"/>
  <c r="AT716" i="4"/>
  <c r="C717" i="4"/>
  <c r="G717" i="4"/>
  <c r="AT717" i="4" s="1"/>
  <c r="H717" i="4"/>
  <c r="I717" i="4"/>
  <c r="J717" i="4"/>
  <c r="K717" i="4"/>
  <c r="L717" i="4"/>
  <c r="M717" i="4"/>
  <c r="N717" i="4"/>
  <c r="P717" i="4"/>
  <c r="Q717" i="4"/>
  <c r="R717" i="4"/>
  <c r="S717" i="4"/>
  <c r="T717" i="4"/>
  <c r="U717" i="4"/>
  <c r="X717" i="4"/>
  <c r="Y717" i="4"/>
  <c r="AM717" i="4"/>
  <c r="AL717" i="4" s="1"/>
  <c r="C718" i="4"/>
  <c r="G718" i="4"/>
  <c r="H718" i="4"/>
  <c r="I718" i="4"/>
  <c r="J718" i="4"/>
  <c r="K718" i="4"/>
  <c r="L718" i="4"/>
  <c r="M718" i="4"/>
  <c r="N718" i="4"/>
  <c r="P718" i="4"/>
  <c r="Q718" i="4"/>
  <c r="R718" i="4"/>
  <c r="S718" i="4"/>
  <c r="T718" i="4"/>
  <c r="U718" i="4"/>
  <c r="X718" i="4"/>
  <c r="Y718" i="4"/>
  <c r="AM718" i="4"/>
  <c r="AL718" i="4" s="1"/>
  <c r="AW718" i="4"/>
  <c r="A719" i="4"/>
  <c r="C719" i="4"/>
  <c r="G719" i="4"/>
  <c r="W719" i="4" s="1"/>
  <c r="H719" i="4"/>
  <c r="I719" i="4"/>
  <c r="J719" i="4"/>
  <c r="K719" i="4"/>
  <c r="L719" i="4"/>
  <c r="M719" i="4"/>
  <c r="N719" i="4"/>
  <c r="P719" i="4"/>
  <c r="Q719" i="4"/>
  <c r="R719" i="4"/>
  <c r="S719" i="4"/>
  <c r="T719" i="4"/>
  <c r="U719" i="4"/>
  <c r="V719" i="4"/>
  <c r="X719" i="4"/>
  <c r="Y719" i="4"/>
  <c r="Z719" i="4"/>
  <c r="AB719" i="4"/>
  <c r="AJ719" i="4"/>
  <c r="AK719" i="4"/>
  <c r="AM719" i="4"/>
  <c r="AL719" i="4" s="1"/>
  <c r="AN719" i="4"/>
  <c r="AS719" i="4"/>
  <c r="AW719" i="4"/>
  <c r="C720" i="4"/>
  <c r="G720" i="4"/>
  <c r="AW720" i="4" s="1"/>
  <c r="H720" i="4"/>
  <c r="I720" i="4"/>
  <c r="J720" i="4"/>
  <c r="K720" i="4"/>
  <c r="L720" i="4"/>
  <c r="M720" i="4"/>
  <c r="N720" i="4"/>
  <c r="P720" i="4"/>
  <c r="Q720" i="4"/>
  <c r="R720" i="4"/>
  <c r="S720" i="4"/>
  <c r="T720" i="4"/>
  <c r="U720" i="4"/>
  <c r="X720" i="4"/>
  <c r="Y720" i="4"/>
  <c r="Z720" i="4"/>
  <c r="AB720" i="4"/>
  <c r="AM720" i="4"/>
  <c r="C721" i="4"/>
  <c r="G721" i="4"/>
  <c r="H721" i="4"/>
  <c r="I721" i="4"/>
  <c r="J721" i="4"/>
  <c r="K721" i="4"/>
  <c r="L721" i="4"/>
  <c r="M721" i="4"/>
  <c r="N721" i="4"/>
  <c r="P721" i="4"/>
  <c r="Q721" i="4"/>
  <c r="R721" i="4"/>
  <c r="S721" i="4"/>
  <c r="T721" i="4"/>
  <c r="U721" i="4"/>
  <c r="X721" i="4"/>
  <c r="Y721" i="4"/>
  <c r="AM721" i="4"/>
  <c r="AL721" i="4" s="1"/>
  <c r="C722" i="4"/>
  <c r="G722" i="4"/>
  <c r="AB722" i="4" s="1"/>
  <c r="H722" i="4"/>
  <c r="I722" i="4"/>
  <c r="J722" i="4"/>
  <c r="K722" i="4"/>
  <c r="L722" i="4"/>
  <c r="M722" i="4"/>
  <c r="N722" i="4"/>
  <c r="P722" i="4"/>
  <c r="Q722" i="4"/>
  <c r="R722" i="4"/>
  <c r="S722" i="4"/>
  <c r="T722" i="4"/>
  <c r="U722" i="4"/>
  <c r="X722" i="4"/>
  <c r="Y722" i="4"/>
  <c r="AM722" i="4"/>
  <c r="AL722" i="4" s="1"/>
  <c r="C723" i="4"/>
  <c r="G723" i="4"/>
  <c r="H723" i="4"/>
  <c r="I723" i="4"/>
  <c r="J723" i="4"/>
  <c r="AS723" i="4" s="1"/>
  <c r="K723" i="4"/>
  <c r="L723" i="4"/>
  <c r="M723" i="4"/>
  <c r="N723" i="4"/>
  <c r="P723" i="4"/>
  <c r="Q723" i="4"/>
  <c r="R723" i="4"/>
  <c r="S723" i="4"/>
  <c r="T723" i="4"/>
  <c r="U723" i="4"/>
  <c r="W723" i="4"/>
  <c r="X723" i="4"/>
  <c r="Y723" i="4"/>
  <c r="AM723" i="4"/>
  <c r="C724" i="4"/>
  <c r="G724" i="4"/>
  <c r="H724" i="4"/>
  <c r="I724" i="4"/>
  <c r="J724" i="4"/>
  <c r="K724" i="4"/>
  <c r="L724" i="4"/>
  <c r="M724" i="4"/>
  <c r="N724" i="4"/>
  <c r="P724" i="4"/>
  <c r="Q724" i="4"/>
  <c r="R724" i="4"/>
  <c r="S724" i="4"/>
  <c r="T724" i="4"/>
  <c r="U724" i="4"/>
  <c r="X724" i="4"/>
  <c r="Y724" i="4"/>
  <c r="AM724" i="4"/>
  <c r="C725" i="4"/>
  <c r="G725" i="4"/>
  <c r="H725" i="4"/>
  <c r="I725" i="4"/>
  <c r="J725" i="4"/>
  <c r="K725" i="4"/>
  <c r="L725" i="4"/>
  <c r="M725" i="4"/>
  <c r="N725" i="4"/>
  <c r="P725" i="4"/>
  <c r="Q725" i="4"/>
  <c r="R725" i="4"/>
  <c r="S725" i="4"/>
  <c r="T725" i="4"/>
  <c r="U725" i="4"/>
  <c r="X725" i="4"/>
  <c r="Y725" i="4"/>
  <c r="AM725" i="4"/>
  <c r="AL725" i="4" s="1"/>
  <c r="C726" i="4"/>
  <c r="G726" i="4"/>
  <c r="H726" i="4"/>
  <c r="I726" i="4"/>
  <c r="J726" i="4"/>
  <c r="K726" i="4"/>
  <c r="L726" i="4"/>
  <c r="M726" i="4"/>
  <c r="N726" i="4"/>
  <c r="P726" i="4"/>
  <c r="Q726" i="4"/>
  <c r="R726" i="4"/>
  <c r="S726" i="4"/>
  <c r="T726" i="4"/>
  <c r="U726" i="4"/>
  <c r="X726" i="4"/>
  <c r="Y726" i="4"/>
  <c r="AM726" i="4"/>
  <c r="C727" i="4"/>
  <c r="G727" i="4"/>
  <c r="H727" i="4"/>
  <c r="I727" i="4"/>
  <c r="J727" i="4"/>
  <c r="K727" i="4"/>
  <c r="L727" i="4"/>
  <c r="M727" i="4"/>
  <c r="N727" i="4"/>
  <c r="P727" i="4"/>
  <c r="Q727" i="4"/>
  <c r="R727" i="4"/>
  <c r="S727" i="4"/>
  <c r="T727" i="4"/>
  <c r="U727" i="4"/>
  <c r="X727" i="4"/>
  <c r="Y727" i="4"/>
  <c r="AA727" i="4"/>
  <c r="AM727" i="4"/>
  <c r="C728" i="4"/>
  <c r="G728" i="4"/>
  <c r="AV728" i="4" s="1"/>
  <c r="H728" i="4"/>
  <c r="I728" i="4"/>
  <c r="J728" i="4"/>
  <c r="K728" i="4"/>
  <c r="L728" i="4"/>
  <c r="M728" i="4"/>
  <c r="N728" i="4"/>
  <c r="P728" i="4"/>
  <c r="Q728" i="4"/>
  <c r="R728" i="4"/>
  <c r="S728" i="4"/>
  <c r="T728" i="4"/>
  <c r="U728" i="4"/>
  <c r="X728" i="4"/>
  <c r="Y728" i="4"/>
  <c r="AA728" i="4"/>
  <c r="AM728" i="4"/>
  <c r="C729" i="4"/>
  <c r="G729" i="4"/>
  <c r="H729" i="4"/>
  <c r="I729" i="4"/>
  <c r="J729" i="4"/>
  <c r="K729" i="4"/>
  <c r="L729" i="4"/>
  <c r="M729" i="4"/>
  <c r="N729" i="4"/>
  <c r="P729" i="4"/>
  <c r="Q729" i="4"/>
  <c r="R729" i="4"/>
  <c r="S729" i="4"/>
  <c r="T729" i="4"/>
  <c r="U729" i="4"/>
  <c r="X729" i="4"/>
  <c r="Y729" i="4"/>
  <c r="AM729" i="4"/>
  <c r="AL729" i="4" s="1"/>
  <c r="C730" i="4"/>
  <c r="G730" i="4"/>
  <c r="AN730" i="4" s="1"/>
  <c r="AO730" i="4" s="1"/>
  <c r="AP730" i="4" s="1"/>
  <c r="H730" i="4"/>
  <c r="I730" i="4"/>
  <c r="J730" i="4"/>
  <c r="K730" i="4"/>
  <c r="L730" i="4"/>
  <c r="M730" i="4"/>
  <c r="N730" i="4"/>
  <c r="P730" i="4"/>
  <c r="Q730" i="4"/>
  <c r="R730" i="4"/>
  <c r="S730" i="4"/>
  <c r="T730" i="4"/>
  <c r="U730" i="4"/>
  <c r="X730" i="4"/>
  <c r="Y730" i="4"/>
  <c r="AJ730" i="4"/>
  <c r="AM730" i="4"/>
  <c r="AL730" i="4" s="1"/>
  <c r="C731" i="4"/>
  <c r="G731" i="4"/>
  <c r="H731" i="4"/>
  <c r="I731" i="4"/>
  <c r="J731" i="4"/>
  <c r="K731" i="4"/>
  <c r="L731" i="4"/>
  <c r="M731" i="4"/>
  <c r="N731" i="4"/>
  <c r="P731" i="4"/>
  <c r="Q731" i="4"/>
  <c r="R731" i="4"/>
  <c r="S731" i="4"/>
  <c r="T731" i="4"/>
  <c r="U731" i="4"/>
  <c r="X731" i="4"/>
  <c r="Y731" i="4"/>
  <c r="AL731" i="4"/>
  <c r="AM731" i="4"/>
  <c r="C732" i="4"/>
  <c r="G732" i="4"/>
  <c r="AV732" i="4" s="1"/>
  <c r="H732" i="4"/>
  <c r="I732" i="4"/>
  <c r="J732" i="4"/>
  <c r="K732" i="4"/>
  <c r="L732" i="4"/>
  <c r="M732" i="4"/>
  <c r="N732" i="4"/>
  <c r="P732" i="4"/>
  <c r="Q732" i="4"/>
  <c r="R732" i="4"/>
  <c r="S732" i="4"/>
  <c r="T732" i="4"/>
  <c r="U732" i="4"/>
  <c r="X732" i="4"/>
  <c r="Y732" i="4"/>
  <c r="Z732" i="4"/>
  <c r="AM732" i="4"/>
  <c r="C733" i="4"/>
  <c r="G733" i="4"/>
  <c r="H733" i="4"/>
  <c r="I733" i="4"/>
  <c r="J733" i="4"/>
  <c r="K733" i="4"/>
  <c r="L733" i="4"/>
  <c r="M733" i="4"/>
  <c r="N733" i="4"/>
  <c r="P733" i="4"/>
  <c r="Q733" i="4"/>
  <c r="R733" i="4"/>
  <c r="S733" i="4"/>
  <c r="T733" i="4"/>
  <c r="U733" i="4"/>
  <c r="X733" i="4"/>
  <c r="Y733" i="4"/>
  <c r="Z733" i="4"/>
  <c r="AM733" i="4"/>
  <c r="AL733" i="4" s="1"/>
  <c r="C734" i="4"/>
  <c r="G734" i="4"/>
  <c r="H734" i="4"/>
  <c r="I734" i="4"/>
  <c r="J734" i="4"/>
  <c r="K734" i="4"/>
  <c r="L734" i="4"/>
  <c r="M734" i="4"/>
  <c r="N734" i="4"/>
  <c r="P734" i="4"/>
  <c r="Q734" i="4"/>
  <c r="R734" i="4"/>
  <c r="S734" i="4"/>
  <c r="T734" i="4"/>
  <c r="U734" i="4"/>
  <c r="X734" i="4"/>
  <c r="Y734" i="4"/>
  <c r="AB734" i="4"/>
  <c r="AM734" i="4"/>
  <c r="AL734" i="4" s="1"/>
  <c r="C735" i="4"/>
  <c r="G735" i="4"/>
  <c r="H735" i="4"/>
  <c r="I735" i="4"/>
  <c r="J735" i="4"/>
  <c r="K735" i="4"/>
  <c r="L735" i="4"/>
  <c r="M735" i="4"/>
  <c r="N735" i="4"/>
  <c r="P735" i="4"/>
  <c r="Q735" i="4"/>
  <c r="R735" i="4"/>
  <c r="S735" i="4"/>
  <c r="T735" i="4"/>
  <c r="U735" i="4"/>
  <c r="X735" i="4"/>
  <c r="Y735" i="4"/>
  <c r="AB735" i="4"/>
  <c r="AM735" i="4"/>
  <c r="AT735" i="4"/>
  <c r="AW735" i="4"/>
  <c r="C736" i="4"/>
  <c r="G736" i="4"/>
  <c r="H736" i="4"/>
  <c r="I736" i="4"/>
  <c r="J736" i="4"/>
  <c r="K736" i="4"/>
  <c r="L736" i="4"/>
  <c r="M736" i="4"/>
  <c r="N736" i="4"/>
  <c r="P736" i="4"/>
  <c r="Q736" i="4"/>
  <c r="R736" i="4"/>
  <c r="S736" i="4"/>
  <c r="T736" i="4"/>
  <c r="U736" i="4"/>
  <c r="X736" i="4"/>
  <c r="Y736" i="4"/>
  <c r="AM736" i="4"/>
  <c r="C737" i="4"/>
  <c r="G737" i="4"/>
  <c r="AW737" i="4" s="1"/>
  <c r="H737" i="4"/>
  <c r="I737" i="4"/>
  <c r="J737" i="4"/>
  <c r="K737" i="4"/>
  <c r="L737" i="4"/>
  <c r="M737" i="4"/>
  <c r="N737" i="4"/>
  <c r="P737" i="4"/>
  <c r="Q737" i="4"/>
  <c r="R737" i="4"/>
  <c r="S737" i="4"/>
  <c r="T737" i="4"/>
  <c r="U737" i="4"/>
  <c r="X737" i="4"/>
  <c r="Y737" i="4"/>
  <c r="AB737" i="4"/>
  <c r="AM737" i="4"/>
  <c r="AL737" i="4" s="1"/>
  <c r="C738" i="4"/>
  <c r="G738" i="4"/>
  <c r="AA738" i="4" s="1"/>
  <c r="H738" i="4"/>
  <c r="I738" i="4"/>
  <c r="J738" i="4"/>
  <c r="K738" i="4"/>
  <c r="L738" i="4"/>
  <c r="M738" i="4"/>
  <c r="N738" i="4"/>
  <c r="P738" i="4"/>
  <c r="Q738" i="4"/>
  <c r="R738" i="4"/>
  <c r="S738" i="4"/>
  <c r="T738" i="4"/>
  <c r="U738" i="4"/>
  <c r="V738" i="4"/>
  <c r="X738" i="4"/>
  <c r="Y738" i="4"/>
  <c r="AM738" i="4"/>
  <c r="AS738" i="4"/>
  <c r="C739" i="4"/>
  <c r="G739" i="4"/>
  <c r="AA739" i="4" s="1"/>
  <c r="H739" i="4"/>
  <c r="I739" i="4"/>
  <c r="J739" i="4"/>
  <c r="K739" i="4"/>
  <c r="L739" i="4"/>
  <c r="M739" i="4"/>
  <c r="N739" i="4"/>
  <c r="P739" i="4"/>
  <c r="Q739" i="4"/>
  <c r="R739" i="4"/>
  <c r="S739" i="4"/>
  <c r="T739" i="4"/>
  <c r="U739" i="4"/>
  <c r="X739" i="4"/>
  <c r="Y739" i="4"/>
  <c r="AM739" i="4"/>
  <c r="C740" i="4"/>
  <c r="G740" i="4"/>
  <c r="AA740" i="4" s="1"/>
  <c r="H740" i="4"/>
  <c r="I740" i="4"/>
  <c r="J740" i="4"/>
  <c r="K740" i="4"/>
  <c r="L740" i="4"/>
  <c r="M740" i="4"/>
  <c r="N740" i="4"/>
  <c r="P740" i="4"/>
  <c r="Q740" i="4"/>
  <c r="R740" i="4"/>
  <c r="S740" i="4"/>
  <c r="T740" i="4"/>
  <c r="U740" i="4"/>
  <c r="X740" i="4"/>
  <c r="Y740" i="4"/>
  <c r="Z740" i="4"/>
  <c r="AM740" i="4"/>
  <c r="AL740" i="4" s="1"/>
  <c r="C741" i="4"/>
  <c r="E741" i="4"/>
  <c r="G741" i="4"/>
  <c r="AV741" i="4" s="1"/>
  <c r="H741" i="4"/>
  <c r="I741" i="4"/>
  <c r="J741" i="4"/>
  <c r="AS741" i="4" s="1"/>
  <c r="K741" i="4"/>
  <c r="L741" i="4"/>
  <c r="M741" i="4"/>
  <c r="N741" i="4"/>
  <c r="P741" i="4"/>
  <c r="Q741" i="4"/>
  <c r="R741" i="4"/>
  <c r="S741" i="4"/>
  <c r="T741" i="4"/>
  <c r="U741" i="4"/>
  <c r="X741" i="4"/>
  <c r="Y741" i="4"/>
  <c r="Z741" i="4"/>
  <c r="AM741" i="4"/>
  <c r="AN741" i="4"/>
  <c r="AQ741" i="4" s="1"/>
  <c r="C742" i="4"/>
  <c r="D742" i="4"/>
  <c r="G742" i="4"/>
  <c r="H742" i="4"/>
  <c r="I742" i="4"/>
  <c r="J742" i="4"/>
  <c r="K742" i="4"/>
  <c r="L742" i="4"/>
  <c r="M742" i="4"/>
  <c r="N742" i="4"/>
  <c r="P742" i="4"/>
  <c r="Q742" i="4"/>
  <c r="R742" i="4"/>
  <c r="S742" i="4"/>
  <c r="T742" i="4"/>
  <c r="U742" i="4"/>
  <c r="X742" i="4"/>
  <c r="Y742" i="4"/>
  <c r="Z742" i="4"/>
  <c r="AK742" i="4"/>
  <c r="AM742" i="4"/>
  <c r="AL742" i="4" s="1"/>
  <c r="AV742" i="4"/>
  <c r="AW742" i="4"/>
  <c r="C743" i="4"/>
  <c r="G743" i="4"/>
  <c r="AV743" i="4" s="1"/>
  <c r="H743" i="4"/>
  <c r="I743" i="4"/>
  <c r="J743" i="4"/>
  <c r="K743" i="4"/>
  <c r="L743" i="4"/>
  <c r="M743" i="4"/>
  <c r="N743" i="4"/>
  <c r="P743" i="4"/>
  <c r="Q743" i="4"/>
  <c r="R743" i="4"/>
  <c r="S743" i="4"/>
  <c r="T743" i="4"/>
  <c r="U743" i="4"/>
  <c r="X743" i="4"/>
  <c r="Y743" i="4"/>
  <c r="AM743" i="4"/>
  <c r="AL743" i="4" s="1"/>
  <c r="C744" i="4"/>
  <c r="G744" i="4"/>
  <c r="H744" i="4"/>
  <c r="I744" i="4"/>
  <c r="J744" i="4"/>
  <c r="AS744" i="4" s="1"/>
  <c r="K744" i="4"/>
  <c r="L744" i="4"/>
  <c r="M744" i="4"/>
  <c r="N744" i="4"/>
  <c r="P744" i="4"/>
  <c r="Q744" i="4"/>
  <c r="R744" i="4"/>
  <c r="S744" i="4"/>
  <c r="T744" i="4"/>
  <c r="U744" i="4"/>
  <c r="X744" i="4"/>
  <c r="Y744" i="4"/>
  <c r="Z744" i="4"/>
  <c r="AJ744" i="4"/>
  <c r="AM744" i="4"/>
  <c r="AL744" i="4" s="1"/>
  <c r="C745" i="4"/>
  <c r="G745" i="4"/>
  <c r="H745" i="4"/>
  <c r="I745" i="4"/>
  <c r="J745" i="4"/>
  <c r="K745" i="4"/>
  <c r="L745" i="4"/>
  <c r="M745" i="4"/>
  <c r="N745" i="4"/>
  <c r="P745" i="4"/>
  <c r="Q745" i="4"/>
  <c r="R745" i="4"/>
  <c r="S745" i="4"/>
  <c r="T745" i="4"/>
  <c r="U745" i="4"/>
  <c r="X745" i="4"/>
  <c r="Y745" i="4"/>
  <c r="AA745" i="4"/>
  <c r="AM745" i="4"/>
  <c r="AL745" i="4" s="1"/>
  <c r="C746" i="4"/>
  <c r="G746" i="4"/>
  <c r="Z746" i="4" s="1"/>
  <c r="H746" i="4"/>
  <c r="I746" i="4"/>
  <c r="J746" i="4"/>
  <c r="K746" i="4"/>
  <c r="L746" i="4"/>
  <c r="M746" i="4"/>
  <c r="N746" i="4"/>
  <c r="P746" i="4"/>
  <c r="Q746" i="4"/>
  <c r="R746" i="4"/>
  <c r="S746" i="4"/>
  <c r="T746" i="4"/>
  <c r="U746" i="4"/>
  <c r="X746" i="4"/>
  <c r="Y746" i="4"/>
  <c r="AM746" i="4"/>
  <c r="AL746" i="4" s="1"/>
  <c r="C747" i="4"/>
  <c r="G747" i="4"/>
  <c r="H747" i="4"/>
  <c r="I747" i="4"/>
  <c r="J747" i="4"/>
  <c r="AS747" i="4" s="1"/>
  <c r="K747" i="4"/>
  <c r="L747" i="4"/>
  <c r="M747" i="4"/>
  <c r="N747" i="4"/>
  <c r="P747" i="4"/>
  <c r="Q747" i="4"/>
  <c r="R747" i="4"/>
  <c r="S747" i="4"/>
  <c r="T747" i="4"/>
  <c r="U747" i="4"/>
  <c r="X747" i="4"/>
  <c r="Y747" i="4"/>
  <c r="AK747" i="4"/>
  <c r="AM747" i="4"/>
  <c r="A748" i="4"/>
  <c r="C748" i="4"/>
  <c r="G748" i="4"/>
  <c r="H748" i="4"/>
  <c r="I748" i="4"/>
  <c r="J748" i="4"/>
  <c r="K748" i="4"/>
  <c r="L748" i="4"/>
  <c r="M748" i="4"/>
  <c r="N748" i="4"/>
  <c r="P748" i="4"/>
  <c r="Q748" i="4"/>
  <c r="R748" i="4"/>
  <c r="S748" i="4"/>
  <c r="T748" i="4"/>
  <c r="U748" i="4"/>
  <c r="X748" i="4"/>
  <c r="Y748" i="4"/>
  <c r="AJ748" i="4"/>
  <c r="AM748" i="4"/>
  <c r="AT748" i="4"/>
  <c r="C749" i="4"/>
  <c r="G749" i="4"/>
  <c r="H749" i="4"/>
  <c r="I749" i="4"/>
  <c r="J749" i="4"/>
  <c r="K749" i="4"/>
  <c r="L749" i="4"/>
  <c r="M749" i="4"/>
  <c r="N749" i="4"/>
  <c r="P749" i="4"/>
  <c r="Q749" i="4"/>
  <c r="R749" i="4"/>
  <c r="S749" i="4"/>
  <c r="T749" i="4"/>
  <c r="U749" i="4"/>
  <c r="X749" i="4"/>
  <c r="Y749" i="4"/>
  <c r="AM749" i="4"/>
  <c r="AL749" i="4" s="1"/>
  <c r="A750" i="4"/>
  <c r="C750" i="4"/>
  <c r="G750" i="4"/>
  <c r="H750" i="4"/>
  <c r="I750" i="4"/>
  <c r="J750" i="4"/>
  <c r="AS750" i="4" s="1"/>
  <c r="K750" i="4"/>
  <c r="L750" i="4"/>
  <c r="M750" i="4"/>
  <c r="N750" i="4"/>
  <c r="P750" i="4"/>
  <c r="Q750" i="4"/>
  <c r="R750" i="4"/>
  <c r="S750" i="4"/>
  <c r="T750" i="4"/>
  <c r="U750" i="4"/>
  <c r="W750" i="4"/>
  <c r="X750" i="4"/>
  <c r="Y750" i="4"/>
  <c r="AM750" i="4"/>
  <c r="AL750" i="4" s="1"/>
  <c r="AV750" i="4"/>
  <c r="C751" i="4"/>
  <c r="G751" i="4"/>
  <c r="H751" i="4"/>
  <c r="I751" i="4"/>
  <c r="J751" i="4"/>
  <c r="K751" i="4"/>
  <c r="L751" i="4"/>
  <c r="M751" i="4"/>
  <c r="N751" i="4"/>
  <c r="P751" i="4"/>
  <c r="Q751" i="4"/>
  <c r="R751" i="4"/>
  <c r="S751" i="4"/>
  <c r="T751" i="4"/>
  <c r="U751" i="4"/>
  <c r="X751" i="4"/>
  <c r="Y751" i="4"/>
  <c r="AM751" i="4"/>
  <c r="AL751" i="4" s="1"/>
  <c r="C752" i="4"/>
  <c r="G752" i="4"/>
  <c r="H752" i="4"/>
  <c r="I752" i="4"/>
  <c r="J752" i="4"/>
  <c r="K752" i="4"/>
  <c r="L752" i="4"/>
  <c r="M752" i="4"/>
  <c r="N752" i="4"/>
  <c r="P752" i="4"/>
  <c r="Q752" i="4"/>
  <c r="R752" i="4"/>
  <c r="S752" i="4"/>
  <c r="T752" i="4"/>
  <c r="U752" i="4"/>
  <c r="X752" i="4"/>
  <c r="Y752" i="4"/>
  <c r="AM752" i="4"/>
  <c r="AL752" i="4" s="1"/>
  <c r="C753" i="4"/>
  <c r="G753" i="4"/>
  <c r="H753" i="4"/>
  <c r="I753" i="4"/>
  <c r="J753" i="4"/>
  <c r="K753" i="4"/>
  <c r="L753" i="4"/>
  <c r="M753" i="4"/>
  <c r="N753" i="4"/>
  <c r="P753" i="4"/>
  <c r="Q753" i="4"/>
  <c r="R753" i="4"/>
  <c r="S753" i="4"/>
  <c r="T753" i="4"/>
  <c r="U753" i="4"/>
  <c r="X753" i="4"/>
  <c r="Y753" i="4"/>
  <c r="AM753" i="4"/>
  <c r="AL753" i="4" s="1"/>
  <c r="C754" i="4"/>
  <c r="G754" i="4"/>
  <c r="H754" i="4"/>
  <c r="I754" i="4"/>
  <c r="J754" i="4"/>
  <c r="K754" i="4"/>
  <c r="L754" i="4"/>
  <c r="M754" i="4"/>
  <c r="N754" i="4"/>
  <c r="P754" i="4"/>
  <c r="Q754" i="4"/>
  <c r="R754" i="4"/>
  <c r="S754" i="4"/>
  <c r="T754" i="4"/>
  <c r="U754" i="4"/>
  <c r="X754" i="4"/>
  <c r="Y754" i="4"/>
  <c r="AB754" i="4"/>
  <c r="AM754" i="4"/>
  <c r="AL754" i="4" s="1"/>
  <c r="C755" i="4"/>
  <c r="G755" i="4"/>
  <c r="H755" i="4"/>
  <c r="I755" i="4"/>
  <c r="J755" i="4"/>
  <c r="K755" i="4"/>
  <c r="L755" i="4"/>
  <c r="M755" i="4"/>
  <c r="N755" i="4"/>
  <c r="P755" i="4"/>
  <c r="Q755" i="4"/>
  <c r="R755" i="4"/>
  <c r="S755" i="4"/>
  <c r="T755" i="4"/>
  <c r="U755" i="4"/>
  <c r="X755" i="4"/>
  <c r="Y755" i="4"/>
  <c r="AM755" i="4"/>
  <c r="AL755" i="4" s="1"/>
  <c r="C756" i="4"/>
  <c r="G756" i="4"/>
  <c r="H756" i="4"/>
  <c r="I756" i="4"/>
  <c r="J756" i="4"/>
  <c r="K756" i="4"/>
  <c r="L756" i="4"/>
  <c r="M756" i="4"/>
  <c r="N756" i="4"/>
  <c r="P756" i="4"/>
  <c r="Q756" i="4"/>
  <c r="R756" i="4"/>
  <c r="S756" i="4"/>
  <c r="T756" i="4"/>
  <c r="U756" i="4"/>
  <c r="X756" i="4"/>
  <c r="Y756" i="4"/>
  <c r="Z756" i="4"/>
  <c r="AM756" i="4"/>
  <c r="AL756" i="4" s="1"/>
  <c r="C757" i="4"/>
  <c r="G757" i="4"/>
  <c r="H757" i="4"/>
  <c r="I757" i="4"/>
  <c r="J757" i="4"/>
  <c r="K757" i="4"/>
  <c r="L757" i="4"/>
  <c r="M757" i="4"/>
  <c r="N757" i="4"/>
  <c r="P757" i="4"/>
  <c r="Q757" i="4"/>
  <c r="R757" i="4"/>
  <c r="S757" i="4"/>
  <c r="T757" i="4"/>
  <c r="U757" i="4"/>
  <c r="X757" i="4"/>
  <c r="Y757" i="4"/>
  <c r="AM757" i="4"/>
  <c r="AL757" i="4" s="1"/>
  <c r="C758" i="4"/>
  <c r="G758" i="4"/>
  <c r="H758" i="4"/>
  <c r="I758" i="4"/>
  <c r="J758" i="4"/>
  <c r="AS758" i="4" s="1"/>
  <c r="K758" i="4"/>
  <c r="L758" i="4"/>
  <c r="M758" i="4"/>
  <c r="N758" i="4"/>
  <c r="P758" i="4"/>
  <c r="Q758" i="4"/>
  <c r="R758" i="4"/>
  <c r="S758" i="4"/>
  <c r="T758" i="4"/>
  <c r="U758" i="4"/>
  <c r="W758" i="4"/>
  <c r="X758" i="4"/>
  <c r="Y758" i="4"/>
  <c r="AM758" i="4"/>
  <c r="C759" i="4"/>
  <c r="G759" i="4"/>
  <c r="AA759" i="4" s="1"/>
  <c r="H759" i="4"/>
  <c r="I759" i="4"/>
  <c r="J759" i="4"/>
  <c r="K759" i="4"/>
  <c r="L759" i="4"/>
  <c r="M759" i="4"/>
  <c r="N759" i="4"/>
  <c r="P759" i="4"/>
  <c r="Q759" i="4"/>
  <c r="R759" i="4"/>
  <c r="S759" i="4"/>
  <c r="T759" i="4"/>
  <c r="U759" i="4"/>
  <c r="X759" i="4"/>
  <c r="Y759" i="4"/>
  <c r="Z759" i="4"/>
  <c r="AM759" i="4"/>
  <c r="C760" i="4"/>
  <c r="G760" i="4"/>
  <c r="AV760" i="4" s="1"/>
  <c r="H760" i="4"/>
  <c r="I760" i="4"/>
  <c r="J760" i="4"/>
  <c r="K760" i="4"/>
  <c r="L760" i="4"/>
  <c r="M760" i="4"/>
  <c r="N760" i="4"/>
  <c r="P760" i="4"/>
  <c r="Q760" i="4"/>
  <c r="R760" i="4"/>
  <c r="S760" i="4"/>
  <c r="T760" i="4"/>
  <c r="U760" i="4"/>
  <c r="X760" i="4"/>
  <c r="Y760" i="4"/>
  <c r="AM760" i="4"/>
  <c r="C761" i="4"/>
  <c r="G761" i="4"/>
  <c r="AK761" i="4" s="1"/>
  <c r="H761" i="4"/>
  <c r="I761" i="4"/>
  <c r="J761" i="4"/>
  <c r="K761" i="4"/>
  <c r="L761" i="4"/>
  <c r="M761" i="4"/>
  <c r="N761" i="4"/>
  <c r="P761" i="4"/>
  <c r="Q761" i="4"/>
  <c r="R761" i="4"/>
  <c r="S761" i="4"/>
  <c r="T761" i="4"/>
  <c r="U761" i="4"/>
  <c r="X761" i="4"/>
  <c r="Y761" i="4"/>
  <c r="AM761" i="4"/>
  <c r="A762" i="4"/>
  <c r="C762" i="4"/>
  <c r="D762" i="4"/>
  <c r="G762" i="4"/>
  <c r="H762" i="4"/>
  <c r="I762" i="4"/>
  <c r="J762" i="4"/>
  <c r="AS762" i="4" s="1"/>
  <c r="K762" i="4"/>
  <c r="L762" i="4"/>
  <c r="M762" i="4"/>
  <c r="N762" i="4"/>
  <c r="P762" i="4"/>
  <c r="Q762" i="4"/>
  <c r="R762" i="4"/>
  <c r="S762" i="4"/>
  <c r="T762" i="4"/>
  <c r="U762" i="4"/>
  <c r="W762" i="4"/>
  <c r="X762" i="4"/>
  <c r="Y762" i="4"/>
  <c r="AJ762" i="4"/>
  <c r="AK762" i="4"/>
  <c r="AM762" i="4"/>
  <c r="AL762" i="4" s="1"/>
  <c r="AV762" i="4"/>
  <c r="AW762" i="4"/>
  <c r="A763" i="4"/>
  <c r="C763" i="4"/>
  <c r="G763" i="4"/>
  <c r="H763" i="4"/>
  <c r="I763" i="4"/>
  <c r="J763" i="4"/>
  <c r="AS763" i="4" s="1"/>
  <c r="K763" i="4"/>
  <c r="L763" i="4"/>
  <c r="M763" i="4"/>
  <c r="N763" i="4"/>
  <c r="P763" i="4"/>
  <c r="Q763" i="4"/>
  <c r="R763" i="4"/>
  <c r="S763" i="4"/>
  <c r="T763" i="4"/>
  <c r="U763" i="4"/>
  <c r="X763" i="4"/>
  <c r="Y763" i="4"/>
  <c r="Z763" i="4"/>
  <c r="AJ763" i="4"/>
  <c r="AM763" i="4"/>
  <c r="AL763" i="4" s="1"/>
  <c r="C764" i="4"/>
  <c r="G764" i="4"/>
  <c r="AJ764" i="4" s="1"/>
  <c r="H764" i="4"/>
  <c r="I764" i="4"/>
  <c r="J764" i="4"/>
  <c r="AS764" i="4" s="1"/>
  <c r="K764" i="4"/>
  <c r="L764" i="4"/>
  <c r="M764" i="4"/>
  <c r="N764" i="4"/>
  <c r="P764" i="4"/>
  <c r="Q764" i="4"/>
  <c r="R764" i="4"/>
  <c r="S764" i="4"/>
  <c r="T764" i="4"/>
  <c r="U764" i="4"/>
  <c r="V764" i="4"/>
  <c r="X764" i="4"/>
  <c r="Y764" i="4"/>
  <c r="AM764" i="4"/>
  <c r="AL764" i="4" s="1"/>
  <c r="C765" i="4"/>
  <c r="G765" i="4"/>
  <c r="H765" i="4"/>
  <c r="I765" i="4"/>
  <c r="J765" i="4"/>
  <c r="K765" i="4"/>
  <c r="L765" i="4"/>
  <c r="M765" i="4"/>
  <c r="N765" i="4"/>
  <c r="P765" i="4"/>
  <c r="Q765" i="4"/>
  <c r="R765" i="4"/>
  <c r="S765" i="4"/>
  <c r="T765" i="4"/>
  <c r="U765" i="4"/>
  <c r="X765" i="4"/>
  <c r="Y765" i="4"/>
  <c r="AJ765" i="4"/>
  <c r="AM765" i="4"/>
  <c r="AL765" i="4" s="1"/>
  <c r="AT765" i="4"/>
  <c r="AV765" i="4"/>
  <c r="C766" i="4"/>
  <c r="D766" i="4"/>
  <c r="E766" i="4"/>
  <c r="G766" i="4"/>
  <c r="W766" i="4" s="1"/>
  <c r="H766" i="4"/>
  <c r="I766" i="4"/>
  <c r="J766" i="4"/>
  <c r="AS766" i="4" s="1"/>
  <c r="K766" i="4"/>
  <c r="L766" i="4"/>
  <c r="M766" i="4"/>
  <c r="N766" i="4"/>
  <c r="P766" i="4"/>
  <c r="Q766" i="4"/>
  <c r="R766" i="4"/>
  <c r="S766" i="4"/>
  <c r="T766" i="4"/>
  <c r="U766" i="4"/>
  <c r="X766" i="4"/>
  <c r="Y766" i="4"/>
  <c r="AL766" i="4"/>
  <c r="AM766" i="4"/>
  <c r="AV766" i="4"/>
  <c r="C767" i="4"/>
  <c r="G767" i="4"/>
  <c r="H767" i="4"/>
  <c r="I767" i="4"/>
  <c r="J767" i="4"/>
  <c r="K767" i="4"/>
  <c r="L767" i="4"/>
  <c r="M767" i="4"/>
  <c r="N767" i="4"/>
  <c r="P767" i="4"/>
  <c r="Q767" i="4"/>
  <c r="R767" i="4"/>
  <c r="S767" i="4"/>
  <c r="T767" i="4"/>
  <c r="U767" i="4"/>
  <c r="X767" i="4"/>
  <c r="Y767" i="4"/>
  <c r="AM767" i="4"/>
  <c r="AL767" i="4" s="1"/>
  <c r="C768" i="4"/>
  <c r="G768" i="4"/>
  <c r="H768" i="4"/>
  <c r="I768" i="4"/>
  <c r="J768" i="4"/>
  <c r="K768" i="4"/>
  <c r="L768" i="4"/>
  <c r="M768" i="4"/>
  <c r="N768" i="4"/>
  <c r="P768" i="4"/>
  <c r="Q768" i="4"/>
  <c r="R768" i="4"/>
  <c r="S768" i="4"/>
  <c r="T768" i="4"/>
  <c r="U768" i="4"/>
  <c r="X768" i="4"/>
  <c r="Y768" i="4"/>
  <c r="AM768" i="4"/>
  <c r="AL768" i="4" s="1"/>
  <c r="C769" i="4"/>
  <c r="G769" i="4"/>
  <c r="AW769" i="4" s="1"/>
  <c r="H769" i="4"/>
  <c r="I769" i="4"/>
  <c r="J769" i="4"/>
  <c r="K769" i="4"/>
  <c r="L769" i="4"/>
  <c r="M769" i="4"/>
  <c r="N769" i="4"/>
  <c r="P769" i="4"/>
  <c r="Q769" i="4"/>
  <c r="R769" i="4"/>
  <c r="S769" i="4"/>
  <c r="T769" i="4"/>
  <c r="U769" i="4"/>
  <c r="X769" i="4"/>
  <c r="Y769" i="4"/>
  <c r="AM769" i="4"/>
  <c r="C770" i="4"/>
  <c r="D770" i="4"/>
  <c r="G770" i="4"/>
  <c r="H770" i="4"/>
  <c r="I770" i="4"/>
  <c r="J770" i="4"/>
  <c r="K770" i="4"/>
  <c r="L770" i="4"/>
  <c r="M770" i="4"/>
  <c r="N770" i="4"/>
  <c r="P770" i="4"/>
  <c r="Q770" i="4"/>
  <c r="R770" i="4"/>
  <c r="S770" i="4"/>
  <c r="T770" i="4"/>
  <c r="U770" i="4"/>
  <c r="W770" i="4"/>
  <c r="X770" i="4"/>
  <c r="Y770" i="4"/>
  <c r="AM770" i="4"/>
  <c r="AN770" i="4"/>
  <c r="C771" i="4"/>
  <c r="G771" i="4"/>
  <c r="H771" i="4"/>
  <c r="I771" i="4"/>
  <c r="J771" i="4"/>
  <c r="K771" i="4"/>
  <c r="L771" i="4"/>
  <c r="M771" i="4"/>
  <c r="N771" i="4"/>
  <c r="P771" i="4"/>
  <c r="Q771" i="4"/>
  <c r="R771" i="4"/>
  <c r="S771" i="4"/>
  <c r="T771" i="4"/>
  <c r="U771" i="4"/>
  <c r="X771" i="4"/>
  <c r="Y771" i="4"/>
  <c r="AM771" i="4"/>
  <c r="C772" i="4"/>
  <c r="G772" i="4"/>
  <c r="H772" i="4"/>
  <c r="I772" i="4"/>
  <c r="J772" i="4"/>
  <c r="K772" i="4"/>
  <c r="L772" i="4"/>
  <c r="M772" i="4"/>
  <c r="N772" i="4"/>
  <c r="P772" i="4"/>
  <c r="Q772" i="4"/>
  <c r="R772" i="4"/>
  <c r="S772" i="4"/>
  <c r="T772" i="4"/>
  <c r="U772" i="4"/>
  <c r="X772" i="4"/>
  <c r="Y772" i="4"/>
  <c r="AM772" i="4"/>
  <c r="AL772" i="4" s="1"/>
  <c r="C773" i="4"/>
  <c r="G773" i="4"/>
  <c r="D773" i="4" s="1"/>
  <c r="H773" i="4"/>
  <c r="I773" i="4"/>
  <c r="J773" i="4"/>
  <c r="K773" i="4"/>
  <c r="L773" i="4"/>
  <c r="M773" i="4"/>
  <c r="N773" i="4"/>
  <c r="P773" i="4"/>
  <c r="Q773" i="4"/>
  <c r="R773" i="4"/>
  <c r="S773" i="4"/>
  <c r="T773" i="4"/>
  <c r="U773" i="4"/>
  <c r="X773" i="4"/>
  <c r="Y773" i="4"/>
  <c r="AM773" i="4"/>
  <c r="C774" i="4"/>
  <c r="G774" i="4"/>
  <c r="A774" i="4" s="1"/>
  <c r="H774" i="4"/>
  <c r="I774" i="4"/>
  <c r="J774" i="4"/>
  <c r="K774" i="4"/>
  <c r="L774" i="4"/>
  <c r="M774" i="4"/>
  <c r="N774" i="4"/>
  <c r="P774" i="4"/>
  <c r="Q774" i="4"/>
  <c r="R774" i="4"/>
  <c r="S774" i="4"/>
  <c r="T774" i="4"/>
  <c r="U774" i="4"/>
  <c r="X774" i="4"/>
  <c r="Y774" i="4"/>
  <c r="AM774" i="4"/>
  <c r="AL774" i="4" s="1"/>
  <c r="C775" i="4"/>
  <c r="G775" i="4"/>
  <c r="AJ775" i="4" s="1"/>
  <c r="H775" i="4"/>
  <c r="I775" i="4"/>
  <c r="J775" i="4"/>
  <c r="K775" i="4"/>
  <c r="L775" i="4"/>
  <c r="M775" i="4"/>
  <c r="N775" i="4"/>
  <c r="P775" i="4"/>
  <c r="Q775" i="4"/>
  <c r="R775" i="4"/>
  <c r="S775" i="4"/>
  <c r="T775" i="4"/>
  <c r="U775" i="4"/>
  <c r="X775" i="4"/>
  <c r="Y775" i="4"/>
  <c r="AM775" i="4"/>
  <c r="C776" i="4"/>
  <c r="G776" i="4"/>
  <c r="H776" i="4"/>
  <c r="I776" i="4"/>
  <c r="J776" i="4"/>
  <c r="K776" i="4"/>
  <c r="L776" i="4"/>
  <c r="M776" i="4"/>
  <c r="N776" i="4"/>
  <c r="P776" i="4"/>
  <c r="Q776" i="4"/>
  <c r="R776" i="4"/>
  <c r="S776" i="4"/>
  <c r="T776" i="4"/>
  <c r="U776" i="4"/>
  <c r="X776" i="4"/>
  <c r="Y776" i="4"/>
  <c r="AA776" i="4"/>
  <c r="AM776" i="4"/>
  <c r="AL776" i="4" s="1"/>
  <c r="C777" i="4"/>
  <c r="G777" i="4"/>
  <c r="AV777" i="4" s="1"/>
  <c r="H777" i="4"/>
  <c r="I777" i="4"/>
  <c r="J777" i="4"/>
  <c r="K777" i="4"/>
  <c r="L777" i="4"/>
  <c r="M777" i="4"/>
  <c r="N777" i="4"/>
  <c r="P777" i="4"/>
  <c r="Q777" i="4"/>
  <c r="R777" i="4"/>
  <c r="S777" i="4"/>
  <c r="T777" i="4"/>
  <c r="U777" i="4"/>
  <c r="X777" i="4"/>
  <c r="Y777" i="4"/>
  <c r="AA777" i="4"/>
  <c r="AM777" i="4"/>
  <c r="C778" i="4"/>
  <c r="G778" i="4"/>
  <c r="AT778" i="4" s="1"/>
  <c r="H778" i="4"/>
  <c r="I778" i="4"/>
  <c r="J778" i="4"/>
  <c r="K778" i="4"/>
  <c r="L778" i="4"/>
  <c r="M778" i="4"/>
  <c r="N778" i="4"/>
  <c r="P778" i="4"/>
  <c r="Q778" i="4"/>
  <c r="R778" i="4"/>
  <c r="S778" i="4"/>
  <c r="T778" i="4"/>
  <c r="U778" i="4"/>
  <c r="X778" i="4"/>
  <c r="Y778" i="4"/>
  <c r="AM778" i="4"/>
  <c r="AL778" i="4" s="1"/>
  <c r="C779" i="4"/>
  <c r="G779" i="4"/>
  <c r="H779" i="4"/>
  <c r="I779" i="4"/>
  <c r="J779" i="4"/>
  <c r="K779" i="4"/>
  <c r="L779" i="4"/>
  <c r="M779" i="4"/>
  <c r="N779" i="4"/>
  <c r="P779" i="4"/>
  <c r="Q779" i="4"/>
  <c r="R779" i="4"/>
  <c r="S779" i="4"/>
  <c r="T779" i="4"/>
  <c r="U779" i="4"/>
  <c r="X779" i="4"/>
  <c r="Y779" i="4"/>
  <c r="AM779" i="4"/>
  <c r="AL779" i="4" s="1"/>
  <c r="C780" i="4"/>
  <c r="G780" i="4"/>
  <c r="H780" i="4"/>
  <c r="I780" i="4"/>
  <c r="J780" i="4"/>
  <c r="K780" i="4"/>
  <c r="L780" i="4"/>
  <c r="M780" i="4"/>
  <c r="N780" i="4"/>
  <c r="P780" i="4"/>
  <c r="Q780" i="4"/>
  <c r="R780" i="4"/>
  <c r="S780" i="4"/>
  <c r="T780" i="4"/>
  <c r="U780" i="4"/>
  <c r="X780" i="4"/>
  <c r="Y780" i="4"/>
  <c r="AM780" i="4"/>
  <c r="C781" i="4"/>
  <c r="G781" i="4"/>
  <c r="AT781" i="4" s="1"/>
  <c r="H781" i="4"/>
  <c r="I781" i="4"/>
  <c r="J781" i="4"/>
  <c r="K781" i="4"/>
  <c r="L781" i="4"/>
  <c r="M781" i="4"/>
  <c r="N781" i="4"/>
  <c r="P781" i="4"/>
  <c r="Q781" i="4"/>
  <c r="R781" i="4"/>
  <c r="S781" i="4"/>
  <c r="T781" i="4"/>
  <c r="U781" i="4"/>
  <c r="X781" i="4"/>
  <c r="Y781" i="4"/>
  <c r="AM781" i="4"/>
  <c r="AL781" i="4" s="1"/>
  <c r="C782" i="4"/>
  <c r="G782" i="4"/>
  <c r="H782" i="4"/>
  <c r="I782" i="4"/>
  <c r="J782" i="4"/>
  <c r="K782" i="4"/>
  <c r="L782" i="4"/>
  <c r="M782" i="4"/>
  <c r="N782" i="4"/>
  <c r="P782" i="4"/>
  <c r="Q782" i="4"/>
  <c r="R782" i="4"/>
  <c r="S782" i="4"/>
  <c r="T782" i="4"/>
  <c r="U782" i="4"/>
  <c r="X782" i="4"/>
  <c r="Y782" i="4"/>
  <c r="AM782" i="4"/>
  <c r="A783" i="4"/>
  <c r="C783" i="4"/>
  <c r="G783" i="4"/>
  <c r="H783" i="4"/>
  <c r="I783" i="4"/>
  <c r="J783" i="4"/>
  <c r="K783" i="4"/>
  <c r="L783" i="4"/>
  <c r="M783" i="4"/>
  <c r="N783" i="4"/>
  <c r="P783" i="4"/>
  <c r="Q783" i="4"/>
  <c r="R783" i="4"/>
  <c r="S783" i="4"/>
  <c r="T783" i="4"/>
  <c r="U783" i="4"/>
  <c r="X783" i="4"/>
  <c r="Y783" i="4"/>
  <c r="AB783" i="4"/>
  <c r="AM783" i="4"/>
  <c r="AW783" i="4"/>
  <c r="C784" i="4"/>
  <c r="G784" i="4"/>
  <c r="AJ784" i="4" s="1"/>
  <c r="H784" i="4"/>
  <c r="I784" i="4"/>
  <c r="J784" i="4"/>
  <c r="K784" i="4"/>
  <c r="L784" i="4"/>
  <c r="M784" i="4"/>
  <c r="N784" i="4"/>
  <c r="P784" i="4"/>
  <c r="Q784" i="4"/>
  <c r="R784" i="4"/>
  <c r="S784" i="4"/>
  <c r="T784" i="4"/>
  <c r="U784" i="4"/>
  <c r="X784" i="4"/>
  <c r="Y784" i="4"/>
  <c r="AM784" i="4"/>
  <c r="AL784" i="4" s="1"/>
  <c r="C785" i="4"/>
  <c r="G785" i="4"/>
  <c r="AW785" i="4" s="1"/>
  <c r="H785" i="4"/>
  <c r="I785" i="4"/>
  <c r="J785" i="4"/>
  <c r="K785" i="4"/>
  <c r="L785" i="4"/>
  <c r="M785" i="4"/>
  <c r="N785" i="4"/>
  <c r="P785" i="4"/>
  <c r="Q785" i="4"/>
  <c r="R785" i="4"/>
  <c r="S785" i="4"/>
  <c r="T785" i="4"/>
  <c r="U785" i="4"/>
  <c r="X785" i="4"/>
  <c r="Y785" i="4"/>
  <c r="AB785" i="4"/>
  <c r="AM785" i="4"/>
  <c r="A786" i="4"/>
  <c r="C786" i="4"/>
  <c r="G786" i="4"/>
  <c r="H786" i="4"/>
  <c r="I786" i="4"/>
  <c r="J786" i="4"/>
  <c r="AS786" i="4" s="1"/>
  <c r="K786" i="4"/>
  <c r="L786" i="4"/>
  <c r="M786" i="4"/>
  <c r="N786" i="4"/>
  <c r="P786" i="4"/>
  <c r="Q786" i="4"/>
  <c r="R786" i="4"/>
  <c r="S786" i="4"/>
  <c r="T786" i="4"/>
  <c r="U786" i="4"/>
  <c r="X786" i="4"/>
  <c r="Y786" i="4"/>
  <c r="Z786" i="4"/>
  <c r="AJ786" i="4"/>
  <c r="AK786" i="4"/>
  <c r="AM786" i="4"/>
  <c r="AN786" i="4"/>
  <c r="AO786" i="4" s="1"/>
  <c r="AP786" i="4" s="1"/>
  <c r="AT786" i="4"/>
  <c r="AV786" i="4"/>
  <c r="C787" i="4"/>
  <c r="G787" i="4"/>
  <c r="H787" i="4"/>
  <c r="I787" i="4"/>
  <c r="J787" i="4"/>
  <c r="K787" i="4"/>
  <c r="L787" i="4"/>
  <c r="M787" i="4"/>
  <c r="N787" i="4"/>
  <c r="P787" i="4"/>
  <c r="Q787" i="4"/>
  <c r="R787" i="4"/>
  <c r="S787" i="4"/>
  <c r="T787" i="4"/>
  <c r="U787" i="4"/>
  <c r="X787" i="4"/>
  <c r="Y787" i="4"/>
  <c r="Z787" i="4"/>
  <c r="AM787" i="4"/>
  <c r="AL787" i="4" s="1"/>
  <c r="C788" i="4"/>
  <c r="G788" i="4"/>
  <c r="AA788" i="4" s="1"/>
  <c r="H788" i="4"/>
  <c r="I788" i="4"/>
  <c r="J788" i="4"/>
  <c r="K788" i="4"/>
  <c r="L788" i="4"/>
  <c r="M788" i="4"/>
  <c r="N788" i="4"/>
  <c r="P788" i="4"/>
  <c r="Q788" i="4"/>
  <c r="R788" i="4"/>
  <c r="S788" i="4"/>
  <c r="T788" i="4"/>
  <c r="U788" i="4"/>
  <c r="X788" i="4"/>
  <c r="Y788" i="4"/>
  <c r="AM788" i="4"/>
  <c r="AL788" i="4" s="1"/>
  <c r="C789" i="4"/>
  <c r="G789" i="4"/>
  <c r="H789" i="4"/>
  <c r="I789" i="4"/>
  <c r="J789" i="4"/>
  <c r="K789" i="4"/>
  <c r="L789" i="4"/>
  <c r="M789" i="4"/>
  <c r="N789" i="4"/>
  <c r="P789" i="4"/>
  <c r="Q789" i="4"/>
  <c r="R789" i="4"/>
  <c r="S789" i="4"/>
  <c r="T789" i="4"/>
  <c r="U789" i="4"/>
  <c r="X789" i="4"/>
  <c r="Y789" i="4"/>
  <c r="Z789" i="4"/>
  <c r="AM789" i="4"/>
  <c r="A790" i="4"/>
  <c r="C790" i="4"/>
  <c r="E790" i="4"/>
  <c r="G790" i="4"/>
  <c r="H790" i="4"/>
  <c r="I790" i="4"/>
  <c r="J790" i="4"/>
  <c r="AS790" i="4" s="1"/>
  <c r="K790" i="4"/>
  <c r="L790" i="4"/>
  <c r="M790" i="4"/>
  <c r="N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J790" i="4"/>
  <c r="AM790" i="4"/>
  <c r="AL790" i="4" s="1"/>
  <c r="AN790" i="4"/>
  <c r="AQ790" i="4" s="1"/>
  <c r="AT790" i="4"/>
  <c r="AV790" i="4"/>
  <c r="AW790" i="4"/>
  <c r="C791" i="4"/>
  <c r="G791" i="4"/>
  <c r="AN791" i="4" s="1"/>
  <c r="H791" i="4"/>
  <c r="I791" i="4"/>
  <c r="J791" i="4"/>
  <c r="K791" i="4"/>
  <c r="L791" i="4"/>
  <c r="M791" i="4"/>
  <c r="N791" i="4"/>
  <c r="P791" i="4"/>
  <c r="Q791" i="4"/>
  <c r="R791" i="4"/>
  <c r="S791" i="4"/>
  <c r="T791" i="4"/>
  <c r="U791" i="4"/>
  <c r="X791" i="4"/>
  <c r="Y791" i="4"/>
  <c r="AM791" i="4"/>
  <c r="AL791" i="4" s="1"/>
  <c r="C792" i="4"/>
  <c r="G792" i="4"/>
  <c r="H792" i="4"/>
  <c r="I792" i="4"/>
  <c r="J792" i="4"/>
  <c r="K792" i="4"/>
  <c r="L792" i="4"/>
  <c r="M792" i="4"/>
  <c r="N792" i="4"/>
  <c r="P792" i="4"/>
  <c r="Q792" i="4"/>
  <c r="R792" i="4"/>
  <c r="S792" i="4"/>
  <c r="T792" i="4"/>
  <c r="U792" i="4"/>
  <c r="X792" i="4"/>
  <c r="Y792" i="4"/>
  <c r="AB792" i="4"/>
  <c r="AM792" i="4"/>
  <c r="AN792" i="4"/>
  <c r="C793" i="4"/>
  <c r="G793" i="4"/>
  <c r="AW793" i="4" s="1"/>
  <c r="H793" i="4"/>
  <c r="I793" i="4"/>
  <c r="J793" i="4"/>
  <c r="K793" i="4"/>
  <c r="L793" i="4"/>
  <c r="M793" i="4"/>
  <c r="N793" i="4"/>
  <c r="P793" i="4"/>
  <c r="Q793" i="4"/>
  <c r="R793" i="4"/>
  <c r="S793" i="4"/>
  <c r="T793" i="4"/>
  <c r="U793" i="4"/>
  <c r="X793" i="4"/>
  <c r="Y793" i="4"/>
  <c r="AM793" i="4"/>
  <c r="AL793" i="4" s="1"/>
  <c r="C794" i="4"/>
  <c r="G794" i="4"/>
  <c r="H794" i="4"/>
  <c r="I794" i="4"/>
  <c r="J794" i="4"/>
  <c r="K794" i="4"/>
  <c r="L794" i="4"/>
  <c r="M794" i="4"/>
  <c r="N794" i="4"/>
  <c r="P794" i="4"/>
  <c r="Q794" i="4"/>
  <c r="R794" i="4"/>
  <c r="S794" i="4"/>
  <c r="T794" i="4"/>
  <c r="U794" i="4"/>
  <c r="X794" i="4"/>
  <c r="Y794" i="4"/>
  <c r="AM794" i="4"/>
  <c r="AL794" i="4" s="1"/>
  <c r="C795" i="4"/>
  <c r="G795" i="4"/>
  <c r="H795" i="4"/>
  <c r="I795" i="4"/>
  <c r="J795" i="4"/>
  <c r="K795" i="4"/>
  <c r="L795" i="4"/>
  <c r="M795" i="4"/>
  <c r="N795" i="4"/>
  <c r="P795" i="4"/>
  <c r="Q795" i="4"/>
  <c r="R795" i="4"/>
  <c r="S795" i="4"/>
  <c r="T795" i="4"/>
  <c r="U795" i="4"/>
  <c r="X795" i="4"/>
  <c r="Y795" i="4"/>
  <c r="AM795" i="4"/>
  <c r="C796" i="4"/>
  <c r="G796" i="4"/>
  <c r="H796" i="4"/>
  <c r="I796" i="4"/>
  <c r="J796" i="4"/>
  <c r="K796" i="4"/>
  <c r="L796" i="4"/>
  <c r="M796" i="4"/>
  <c r="N796" i="4"/>
  <c r="P796" i="4"/>
  <c r="Q796" i="4"/>
  <c r="R796" i="4"/>
  <c r="S796" i="4"/>
  <c r="T796" i="4"/>
  <c r="U796" i="4"/>
  <c r="X796" i="4"/>
  <c r="Y796" i="4"/>
  <c r="AM796" i="4"/>
  <c r="AL796" i="4" s="1"/>
  <c r="C797" i="4"/>
  <c r="G797" i="4"/>
  <c r="V797" i="4" s="1"/>
  <c r="H797" i="4"/>
  <c r="I797" i="4"/>
  <c r="J797" i="4"/>
  <c r="K797" i="4"/>
  <c r="L797" i="4"/>
  <c r="M797" i="4"/>
  <c r="N797" i="4"/>
  <c r="P797" i="4"/>
  <c r="Q797" i="4"/>
  <c r="R797" i="4"/>
  <c r="S797" i="4"/>
  <c r="T797" i="4"/>
  <c r="U797" i="4"/>
  <c r="X797" i="4"/>
  <c r="Y797" i="4"/>
  <c r="AM797" i="4"/>
  <c r="C798" i="4"/>
  <c r="G798" i="4"/>
  <c r="H798" i="4"/>
  <c r="I798" i="4"/>
  <c r="J798" i="4"/>
  <c r="K798" i="4"/>
  <c r="L798" i="4"/>
  <c r="M798" i="4"/>
  <c r="N798" i="4"/>
  <c r="P798" i="4"/>
  <c r="Q798" i="4"/>
  <c r="R798" i="4"/>
  <c r="S798" i="4"/>
  <c r="T798" i="4"/>
  <c r="U798" i="4"/>
  <c r="W798" i="4"/>
  <c r="X798" i="4"/>
  <c r="Y798" i="4"/>
  <c r="AM798" i="4"/>
  <c r="C799" i="4"/>
  <c r="G799" i="4"/>
  <c r="AK799" i="4" s="1"/>
  <c r="H799" i="4"/>
  <c r="I799" i="4"/>
  <c r="J799" i="4"/>
  <c r="K799" i="4"/>
  <c r="L799" i="4"/>
  <c r="M799" i="4"/>
  <c r="N799" i="4"/>
  <c r="P799" i="4"/>
  <c r="Q799" i="4"/>
  <c r="R799" i="4"/>
  <c r="S799" i="4"/>
  <c r="T799" i="4"/>
  <c r="U799" i="4"/>
  <c r="X799" i="4"/>
  <c r="Y799" i="4"/>
  <c r="Z799" i="4"/>
  <c r="AM799" i="4"/>
  <c r="AL799" i="4" s="1"/>
  <c r="AW799" i="4"/>
  <c r="C800" i="4"/>
  <c r="G800" i="4"/>
  <c r="H800" i="4"/>
  <c r="I800" i="4"/>
  <c r="J800" i="4"/>
  <c r="K800" i="4"/>
  <c r="L800" i="4"/>
  <c r="M800" i="4"/>
  <c r="N800" i="4"/>
  <c r="P800" i="4"/>
  <c r="Q800" i="4"/>
  <c r="R800" i="4"/>
  <c r="S800" i="4"/>
  <c r="T800" i="4"/>
  <c r="U800" i="4"/>
  <c r="X800" i="4"/>
  <c r="Y800" i="4"/>
  <c r="AA800" i="4"/>
  <c r="AM800" i="4"/>
  <c r="AL800" i="4" s="1"/>
  <c r="AN800" i="4"/>
  <c r="AO800" i="4" s="1"/>
  <c r="AP800" i="4" s="1"/>
  <c r="C801" i="4"/>
  <c r="G801" i="4"/>
  <c r="H801" i="4"/>
  <c r="I801" i="4"/>
  <c r="J801" i="4"/>
  <c r="K801" i="4"/>
  <c r="L801" i="4"/>
  <c r="M801" i="4"/>
  <c r="N801" i="4"/>
  <c r="P801" i="4"/>
  <c r="Q801" i="4"/>
  <c r="R801" i="4"/>
  <c r="S801" i="4"/>
  <c r="T801" i="4"/>
  <c r="U801" i="4"/>
  <c r="X801" i="4"/>
  <c r="Y801" i="4"/>
  <c r="AM801" i="4"/>
  <c r="AL801" i="4" s="1"/>
  <c r="C802" i="4"/>
  <c r="G802" i="4"/>
  <c r="AV802" i="4" s="1"/>
  <c r="H802" i="4"/>
  <c r="I802" i="4"/>
  <c r="J802" i="4"/>
  <c r="K802" i="4"/>
  <c r="L802" i="4"/>
  <c r="M802" i="4"/>
  <c r="N802" i="4"/>
  <c r="P802" i="4"/>
  <c r="Q802" i="4"/>
  <c r="R802" i="4"/>
  <c r="S802" i="4"/>
  <c r="T802" i="4"/>
  <c r="U802" i="4"/>
  <c r="V802" i="4"/>
  <c r="X802" i="4"/>
  <c r="Y802" i="4"/>
  <c r="Z802" i="4"/>
  <c r="AJ802" i="4"/>
  <c r="AM802" i="4"/>
  <c r="AL802" i="4" s="1"/>
  <c r="C803" i="4"/>
  <c r="G803" i="4"/>
  <c r="H803" i="4"/>
  <c r="I803" i="4"/>
  <c r="J803" i="4"/>
  <c r="K803" i="4"/>
  <c r="L803" i="4"/>
  <c r="M803" i="4"/>
  <c r="N803" i="4"/>
  <c r="P803" i="4"/>
  <c r="Q803" i="4"/>
  <c r="R803" i="4"/>
  <c r="S803" i="4"/>
  <c r="T803" i="4"/>
  <c r="U803" i="4"/>
  <c r="X803" i="4"/>
  <c r="Y803" i="4"/>
  <c r="AA803" i="4"/>
  <c r="AM803" i="4"/>
  <c r="AW803" i="4"/>
  <c r="C804" i="4"/>
  <c r="G804" i="4"/>
  <c r="H804" i="4"/>
  <c r="I804" i="4"/>
  <c r="J804" i="4"/>
  <c r="K804" i="4"/>
  <c r="L804" i="4"/>
  <c r="M804" i="4"/>
  <c r="N804" i="4"/>
  <c r="P804" i="4"/>
  <c r="Q804" i="4"/>
  <c r="R804" i="4"/>
  <c r="S804" i="4"/>
  <c r="T804" i="4"/>
  <c r="U804" i="4"/>
  <c r="X804" i="4"/>
  <c r="Y804" i="4"/>
  <c r="AM804" i="4"/>
  <c r="AL804" i="4" s="1"/>
  <c r="C805" i="4"/>
  <c r="G805" i="4"/>
  <c r="AT805" i="4" s="1"/>
  <c r="H805" i="4"/>
  <c r="I805" i="4"/>
  <c r="J805" i="4"/>
  <c r="K805" i="4"/>
  <c r="L805" i="4"/>
  <c r="M805" i="4"/>
  <c r="N805" i="4"/>
  <c r="P805" i="4"/>
  <c r="Q805" i="4"/>
  <c r="R805" i="4"/>
  <c r="S805" i="4"/>
  <c r="T805" i="4"/>
  <c r="U805" i="4"/>
  <c r="X805" i="4"/>
  <c r="Y805" i="4"/>
  <c r="AM805" i="4"/>
  <c r="AL805" i="4" s="1"/>
  <c r="C806" i="4"/>
  <c r="G806" i="4"/>
  <c r="H806" i="4"/>
  <c r="I806" i="4"/>
  <c r="J806" i="4"/>
  <c r="K806" i="4"/>
  <c r="L806" i="4"/>
  <c r="M806" i="4"/>
  <c r="N806" i="4"/>
  <c r="P806" i="4"/>
  <c r="Q806" i="4"/>
  <c r="R806" i="4"/>
  <c r="S806" i="4"/>
  <c r="T806" i="4"/>
  <c r="U806" i="4"/>
  <c r="X806" i="4"/>
  <c r="Y806" i="4"/>
  <c r="AA806" i="4"/>
  <c r="AM806" i="4"/>
  <c r="C807" i="4"/>
  <c r="G807" i="4"/>
  <c r="H807" i="4"/>
  <c r="I807" i="4"/>
  <c r="J807" i="4"/>
  <c r="K807" i="4"/>
  <c r="L807" i="4"/>
  <c r="M807" i="4"/>
  <c r="N807" i="4"/>
  <c r="P807" i="4"/>
  <c r="Q807" i="4"/>
  <c r="R807" i="4"/>
  <c r="S807" i="4"/>
  <c r="T807" i="4"/>
  <c r="U807" i="4"/>
  <c r="X807" i="4"/>
  <c r="Y807" i="4"/>
  <c r="AM807" i="4"/>
  <c r="AL807" i="4" s="1"/>
  <c r="C808" i="4"/>
  <c r="G808" i="4"/>
  <c r="Z808" i="4" s="1"/>
  <c r="H808" i="4"/>
  <c r="I808" i="4"/>
  <c r="J808" i="4"/>
  <c r="K808" i="4"/>
  <c r="L808" i="4"/>
  <c r="M808" i="4"/>
  <c r="N808" i="4"/>
  <c r="P808" i="4"/>
  <c r="Q808" i="4"/>
  <c r="R808" i="4"/>
  <c r="S808" i="4"/>
  <c r="T808" i="4"/>
  <c r="U808" i="4"/>
  <c r="V808" i="4"/>
  <c r="X808" i="4"/>
  <c r="Y808" i="4"/>
  <c r="AM808" i="4"/>
  <c r="AL808" i="4" s="1"/>
  <c r="C809" i="4"/>
  <c r="G809" i="4"/>
  <c r="E809" i="4" s="1"/>
  <c r="H809" i="4"/>
  <c r="I809" i="4"/>
  <c r="J809" i="4"/>
  <c r="K809" i="4"/>
  <c r="L809" i="4"/>
  <c r="M809" i="4"/>
  <c r="N809" i="4"/>
  <c r="P809" i="4"/>
  <c r="Q809" i="4"/>
  <c r="R809" i="4"/>
  <c r="S809" i="4"/>
  <c r="T809" i="4"/>
  <c r="U809" i="4"/>
  <c r="X809" i="4"/>
  <c r="Y809" i="4"/>
  <c r="AL809" i="4"/>
  <c r="AM809" i="4"/>
  <c r="C810" i="4"/>
  <c r="G810" i="4"/>
  <c r="AJ810" i="4" s="1"/>
  <c r="H810" i="4"/>
  <c r="I810" i="4"/>
  <c r="J810" i="4"/>
  <c r="K810" i="4"/>
  <c r="L810" i="4"/>
  <c r="M810" i="4"/>
  <c r="N810" i="4"/>
  <c r="P810" i="4"/>
  <c r="Q810" i="4"/>
  <c r="R810" i="4"/>
  <c r="S810" i="4"/>
  <c r="T810" i="4"/>
  <c r="U810" i="4"/>
  <c r="V810" i="4"/>
  <c r="X810" i="4"/>
  <c r="Y810" i="4"/>
  <c r="AK810" i="4"/>
  <c r="AM810" i="4"/>
  <c r="C811" i="4"/>
  <c r="G811" i="4"/>
  <c r="E811" i="4" s="1"/>
  <c r="H811" i="4"/>
  <c r="I811" i="4"/>
  <c r="J811" i="4"/>
  <c r="AS811" i="4" s="1"/>
  <c r="K811" i="4"/>
  <c r="L811" i="4"/>
  <c r="M811" i="4"/>
  <c r="N811" i="4"/>
  <c r="P811" i="4"/>
  <c r="Q811" i="4"/>
  <c r="R811" i="4"/>
  <c r="S811" i="4"/>
  <c r="T811" i="4"/>
  <c r="U811" i="4"/>
  <c r="X811" i="4"/>
  <c r="Y811" i="4"/>
  <c r="Z811" i="4"/>
  <c r="AM811" i="4"/>
  <c r="AN811" i="4"/>
  <c r="AW811" i="4"/>
  <c r="C812" i="4"/>
  <c r="G812" i="4"/>
  <c r="H812" i="4"/>
  <c r="I812" i="4"/>
  <c r="J812" i="4"/>
  <c r="K812" i="4"/>
  <c r="L812" i="4"/>
  <c r="M812" i="4"/>
  <c r="N812" i="4"/>
  <c r="P812" i="4"/>
  <c r="Q812" i="4"/>
  <c r="R812" i="4"/>
  <c r="S812" i="4"/>
  <c r="T812" i="4"/>
  <c r="U812" i="4"/>
  <c r="X812" i="4"/>
  <c r="Y812" i="4"/>
  <c r="Z812" i="4"/>
  <c r="AB812" i="4"/>
  <c r="AM812" i="4"/>
  <c r="AL812" i="4" s="1"/>
  <c r="C813" i="4"/>
  <c r="G813" i="4"/>
  <c r="H813" i="4"/>
  <c r="I813" i="4"/>
  <c r="J813" i="4"/>
  <c r="K813" i="4"/>
  <c r="L813" i="4"/>
  <c r="M813" i="4"/>
  <c r="N813" i="4"/>
  <c r="P813" i="4"/>
  <c r="Q813" i="4"/>
  <c r="R813" i="4"/>
  <c r="S813" i="4"/>
  <c r="T813" i="4"/>
  <c r="U813" i="4"/>
  <c r="X813" i="4"/>
  <c r="Y813" i="4"/>
  <c r="AM813" i="4"/>
  <c r="C814" i="4"/>
  <c r="G814" i="4"/>
  <c r="H814" i="4"/>
  <c r="I814" i="4"/>
  <c r="J814" i="4"/>
  <c r="K814" i="4"/>
  <c r="L814" i="4"/>
  <c r="M814" i="4"/>
  <c r="N814" i="4"/>
  <c r="P814" i="4"/>
  <c r="Q814" i="4"/>
  <c r="R814" i="4"/>
  <c r="S814" i="4"/>
  <c r="T814" i="4"/>
  <c r="U814" i="4"/>
  <c r="X814" i="4"/>
  <c r="Y814" i="4"/>
  <c r="AK814" i="4"/>
  <c r="AM814" i="4"/>
  <c r="AL814" i="4" s="1"/>
  <c r="AW814" i="4"/>
  <c r="C815" i="4"/>
  <c r="G815" i="4"/>
  <c r="H815" i="4"/>
  <c r="I815" i="4"/>
  <c r="J815" i="4"/>
  <c r="K815" i="4"/>
  <c r="L815" i="4"/>
  <c r="M815" i="4"/>
  <c r="N815" i="4"/>
  <c r="P815" i="4"/>
  <c r="Q815" i="4"/>
  <c r="R815" i="4"/>
  <c r="S815" i="4"/>
  <c r="T815" i="4"/>
  <c r="U815" i="4"/>
  <c r="X815" i="4"/>
  <c r="Y815" i="4"/>
  <c r="Z815" i="4"/>
  <c r="AM815" i="4"/>
  <c r="C816" i="4"/>
  <c r="G816" i="4"/>
  <c r="H816" i="4"/>
  <c r="I816" i="4"/>
  <c r="J816" i="4"/>
  <c r="K816" i="4"/>
  <c r="L816" i="4"/>
  <c r="M816" i="4"/>
  <c r="N816" i="4"/>
  <c r="P816" i="4"/>
  <c r="Q816" i="4"/>
  <c r="R816" i="4"/>
  <c r="S816" i="4"/>
  <c r="T816" i="4"/>
  <c r="U816" i="4"/>
  <c r="V816" i="4"/>
  <c r="X816" i="4"/>
  <c r="Y816" i="4"/>
  <c r="AM816" i="4"/>
  <c r="C817" i="4"/>
  <c r="G817" i="4"/>
  <c r="H817" i="4"/>
  <c r="I817" i="4"/>
  <c r="J817" i="4"/>
  <c r="K817" i="4"/>
  <c r="L817" i="4"/>
  <c r="M817" i="4"/>
  <c r="N817" i="4"/>
  <c r="P817" i="4"/>
  <c r="Q817" i="4"/>
  <c r="R817" i="4"/>
  <c r="S817" i="4"/>
  <c r="T817" i="4"/>
  <c r="U817" i="4"/>
  <c r="X817" i="4"/>
  <c r="Y817" i="4"/>
  <c r="AM817" i="4"/>
  <c r="AL817" i="4" s="1"/>
  <c r="C818" i="4"/>
  <c r="G818" i="4"/>
  <c r="H818" i="4"/>
  <c r="I818" i="4"/>
  <c r="J818" i="4"/>
  <c r="K818" i="4"/>
  <c r="L818" i="4"/>
  <c r="M818" i="4"/>
  <c r="N818" i="4"/>
  <c r="P818" i="4"/>
  <c r="Q818" i="4"/>
  <c r="R818" i="4"/>
  <c r="S818" i="4"/>
  <c r="T818" i="4"/>
  <c r="U818" i="4"/>
  <c r="X818" i="4"/>
  <c r="Y818" i="4"/>
  <c r="AM818" i="4"/>
  <c r="C819" i="4"/>
  <c r="G819" i="4"/>
  <c r="AJ819" i="4" s="1"/>
  <c r="H819" i="4"/>
  <c r="I819" i="4"/>
  <c r="J819" i="4"/>
  <c r="AS819" i="4" s="1"/>
  <c r="K819" i="4"/>
  <c r="L819" i="4"/>
  <c r="M819" i="4"/>
  <c r="N819" i="4"/>
  <c r="P819" i="4"/>
  <c r="Q819" i="4"/>
  <c r="R819" i="4"/>
  <c r="S819" i="4"/>
  <c r="T819" i="4"/>
  <c r="U819" i="4"/>
  <c r="X819" i="4"/>
  <c r="Y819" i="4"/>
  <c r="AM819" i="4"/>
  <c r="C820" i="4"/>
  <c r="G820" i="4"/>
  <c r="H820" i="4"/>
  <c r="I820" i="4"/>
  <c r="J820" i="4"/>
  <c r="K820" i="4"/>
  <c r="L820" i="4"/>
  <c r="M820" i="4"/>
  <c r="N820" i="4"/>
  <c r="P820" i="4"/>
  <c r="Q820" i="4"/>
  <c r="R820" i="4"/>
  <c r="S820" i="4"/>
  <c r="T820" i="4"/>
  <c r="U820" i="4"/>
  <c r="X820" i="4"/>
  <c r="Y820" i="4"/>
  <c r="AM820" i="4"/>
  <c r="AL820" i="4" s="1"/>
  <c r="C821" i="4"/>
  <c r="G821" i="4"/>
  <c r="H821" i="4"/>
  <c r="I821" i="4"/>
  <c r="J821" i="4"/>
  <c r="K821" i="4"/>
  <c r="L821" i="4"/>
  <c r="M821" i="4"/>
  <c r="N821" i="4"/>
  <c r="P821" i="4"/>
  <c r="Q821" i="4"/>
  <c r="R821" i="4"/>
  <c r="S821" i="4"/>
  <c r="T821" i="4"/>
  <c r="U821" i="4"/>
  <c r="X821" i="4"/>
  <c r="Y821" i="4"/>
  <c r="AM821" i="4"/>
  <c r="C822" i="4"/>
  <c r="G822" i="4"/>
  <c r="AB822" i="4" s="1"/>
  <c r="H822" i="4"/>
  <c r="I822" i="4"/>
  <c r="J822" i="4"/>
  <c r="K822" i="4"/>
  <c r="L822" i="4"/>
  <c r="M822" i="4"/>
  <c r="N822" i="4"/>
  <c r="P822" i="4"/>
  <c r="Q822" i="4"/>
  <c r="R822" i="4"/>
  <c r="S822" i="4"/>
  <c r="T822" i="4"/>
  <c r="U822" i="4"/>
  <c r="X822" i="4"/>
  <c r="Y822" i="4"/>
  <c r="AA822" i="4"/>
  <c r="AM822" i="4"/>
  <c r="AL822" i="4" s="1"/>
  <c r="AN822" i="4"/>
  <c r="AQ822" i="4" s="1"/>
  <c r="C823" i="4"/>
  <c r="G823" i="4"/>
  <c r="H823" i="4"/>
  <c r="I823" i="4"/>
  <c r="J823" i="4"/>
  <c r="K823" i="4"/>
  <c r="L823" i="4"/>
  <c r="M823" i="4"/>
  <c r="N823" i="4"/>
  <c r="P823" i="4"/>
  <c r="Q823" i="4"/>
  <c r="R823" i="4"/>
  <c r="S823" i="4"/>
  <c r="T823" i="4"/>
  <c r="U823" i="4"/>
  <c r="X823" i="4"/>
  <c r="Y823" i="4"/>
  <c r="AM823" i="4"/>
  <c r="AL823" i="4" s="1"/>
  <c r="C824" i="4"/>
  <c r="G824" i="4"/>
  <c r="H824" i="4"/>
  <c r="I824" i="4"/>
  <c r="J824" i="4"/>
  <c r="K824" i="4"/>
  <c r="L824" i="4"/>
  <c r="M824" i="4"/>
  <c r="N824" i="4"/>
  <c r="P824" i="4"/>
  <c r="Q824" i="4"/>
  <c r="R824" i="4"/>
  <c r="S824" i="4"/>
  <c r="T824" i="4"/>
  <c r="U824" i="4"/>
  <c r="X824" i="4"/>
  <c r="Y824" i="4"/>
  <c r="AM824" i="4"/>
  <c r="AL824" i="4" s="1"/>
  <c r="C825" i="4"/>
  <c r="G825" i="4"/>
  <c r="H825" i="4"/>
  <c r="I825" i="4"/>
  <c r="J825" i="4"/>
  <c r="K825" i="4"/>
  <c r="L825" i="4"/>
  <c r="M825" i="4"/>
  <c r="N825" i="4"/>
  <c r="P825" i="4"/>
  <c r="Q825" i="4"/>
  <c r="R825" i="4"/>
  <c r="S825" i="4"/>
  <c r="T825" i="4"/>
  <c r="U825" i="4"/>
  <c r="X825" i="4"/>
  <c r="Y825" i="4"/>
  <c r="AM825" i="4"/>
  <c r="AL825" i="4" s="1"/>
  <c r="C826" i="4"/>
  <c r="G826" i="4"/>
  <c r="H826" i="4"/>
  <c r="I826" i="4"/>
  <c r="J826" i="4"/>
  <c r="K826" i="4"/>
  <c r="L826" i="4"/>
  <c r="M826" i="4"/>
  <c r="N826" i="4"/>
  <c r="P826" i="4"/>
  <c r="Q826" i="4"/>
  <c r="R826" i="4"/>
  <c r="S826" i="4"/>
  <c r="T826" i="4"/>
  <c r="U826" i="4"/>
  <c r="X826" i="4"/>
  <c r="Y826" i="4"/>
  <c r="AM826" i="4"/>
  <c r="C827" i="4"/>
  <c r="G827" i="4"/>
  <c r="H827" i="4"/>
  <c r="I827" i="4"/>
  <c r="J827" i="4"/>
  <c r="K827" i="4"/>
  <c r="L827" i="4"/>
  <c r="M827" i="4"/>
  <c r="N827" i="4"/>
  <c r="P827" i="4"/>
  <c r="Q827" i="4"/>
  <c r="R827" i="4"/>
  <c r="S827" i="4"/>
  <c r="T827" i="4"/>
  <c r="U827" i="4"/>
  <c r="X827" i="4"/>
  <c r="Y827" i="4"/>
  <c r="AM827" i="4"/>
  <c r="C828" i="4"/>
  <c r="G828" i="4"/>
  <c r="H828" i="4"/>
  <c r="I828" i="4"/>
  <c r="J828" i="4"/>
  <c r="AS828" i="4" s="1"/>
  <c r="K828" i="4"/>
  <c r="L828" i="4"/>
  <c r="M828" i="4"/>
  <c r="N828" i="4"/>
  <c r="P828" i="4"/>
  <c r="Q828" i="4"/>
  <c r="R828" i="4"/>
  <c r="S828" i="4"/>
  <c r="T828" i="4"/>
  <c r="U828" i="4"/>
  <c r="W828" i="4"/>
  <c r="X828" i="4"/>
  <c r="Y828" i="4"/>
  <c r="AM828" i="4"/>
  <c r="AL828" i="4" s="1"/>
  <c r="C829" i="4"/>
  <c r="G829" i="4"/>
  <c r="H829" i="4"/>
  <c r="I829" i="4"/>
  <c r="J829" i="4"/>
  <c r="K829" i="4"/>
  <c r="L829" i="4"/>
  <c r="M829" i="4"/>
  <c r="N829" i="4"/>
  <c r="P829" i="4"/>
  <c r="Q829" i="4"/>
  <c r="R829" i="4"/>
  <c r="S829" i="4"/>
  <c r="T829" i="4"/>
  <c r="U829" i="4"/>
  <c r="X829" i="4"/>
  <c r="Y829" i="4"/>
  <c r="AK829" i="4"/>
  <c r="AM829" i="4"/>
  <c r="AL829" i="4" s="1"/>
  <c r="C830" i="4"/>
  <c r="G830" i="4"/>
  <c r="AN830" i="4" s="1"/>
  <c r="AO830" i="4" s="1"/>
  <c r="AP830" i="4" s="1"/>
  <c r="H830" i="4"/>
  <c r="I830" i="4"/>
  <c r="J830" i="4"/>
  <c r="K830" i="4"/>
  <c r="L830" i="4"/>
  <c r="M830" i="4"/>
  <c r="N830" i="4"/>
  <c r="P830" i="4"/>
  <c r="Q830" i="4"/>
  <c r="R830" i="4"/>
  <c r="S830" i="4"/>
  <c r="T830" i="4"/>
  <c r="U830" i="4"/>
  <c r="X830" i="4"/>
  <c r="Y830" i="4"/>
  <c r="AM830" i="4"/>
  <c r="AL830" i="4" s="1"/>
  <c r="C831" i="4"/>
  <c r="G831" i="4"/>
  <c r="AT831" i="4" s="1"/>
  <c r="H831" i="4"/>
  <c r="I831" i="4"/>
  <c r="J831" i="4"/>
  <c r="K831" i="4"/>
  <c r="L831" i="4"/>
  <c r="M831" i="4"/>
  <c r="N831" i="4"/>
  <c r="P831" i="4"/>
  <c r="Q831" i="4"/>
  <c r="R831" i="4"/>
  <c r="S831" i="4"/>
  <c r="T831" i="4"/>
  <c r="U831" i="4"/>
  <c r="X831" i="4"/>
  <c r="Y831" i="4"/>
  <c r="AM831" i="4"/>
  <c r="AL831" i="4" s="1"/>
  <c r="AS831" i="4"/>
  <c r="C832" i="4"/>
  <c r="G832" i="4"/>
  <c r="AB832" i="4" s="1"/>
  <c r="H832" i="4"/>
  <c r="I832" i="4"/>
  <c r="J832" i="4"/>
  <c r="AS832" i="4" s="1"/>
  <c r="K832" i="4"/>
  <c r="L832" i="4"/>
  <c r="M832" i="4"/>
  <c r="N832" i="4"/>
  <c r="P832" i="4"/>
  <c r="Q832" i="4"/>
  <c r="R832" i="4"/>
  <c r="S832" i="4"/>
  <c r="T832" i="4"/>
  <c r="U832" i="4"/>
  <c r="V832" i="4"/>
  <c r="X832" i="4"/>
  <c r="Y832" i="4"/>
  <c r="AM832" i="4"/>
  <c r="AL832" i="4" s="1"/>
  <c r="AV832" i="4"/>
  <c r="C833" i="4"/>
  <c r="E833" i="4"/>
  <c r="G833" i="4"/>
  <c r="H833" i="4"/>
  <c r="I833" i="4"/>
  <c r="J833" i="4"/>
  <c r="AS833" i="4" s="1"/>
  <c r="K833" i="4"/>
  <c r="L833" i="4"/>
  <c r="M833" i="4"/>
  <c r="N833" i="4"/>
  <c r="P833" i="4"/>
  <c r="Q833" i="4"/>
  <c r="R833" i="4"/>
  <c r="S833" i="4"/>
  <c r="T833" i="4"/>
  <c r="U833" i="4"/>
  <c r="X833" i="4"/>
  <c r="Y833" i="4"/>
  <c r="Z833" i="4"/>
  <c r="AA833" i="4"/>
  <c r="AM833" i="4"/>
  <c r="AN833" i="4"/>
  <c r="AV833" i="4"/>
  <c r="C834" i="4"/>
  <c r="G834" i="4"/>
  <c r="AT834" i="4" s="1"/>
  <c r="H834" i="4"/>
  <c r="I834" i="4"/>
  <c r="J834" i="4"/>
  <c r="K834" i="4"/>
  <c r="L834" i="4"/>
  <c r="M834" i="4"/>
  <c r="N834" i="4"/>
  <c r="P834" i="4"/>
  <c r="Q834" i="4"/>
  <c r="R834" i="4"/>
  <c r="S834" i="4"/>
  <c r="T834" i="4"/>
  <c r="U834" i="4"/>
  <c r="X834" i="4"/>
  <c r="Y834" i="4"/>
  <c r="AM834" i="4"/>
  <c r="AL834" i="4" s="1"/>
  <c r="AW834" i="4"/>
  <c r="C835" i="4"/>
  <c r="G835" i="4"/>
  <c r="H835" i="4"/>
  <c r="I835" i="4"/>
  <c r="J835" i="4"/>
  <c r="K835" i="4"/>
  <c r="L835" i="4"/>
  <c r="M835" i="4"/>
  <c r="N835" i="4"/>
  <c r="P835" i="4"/>
  <c r="Q835" i="4"/>
  <c r="R835" i="4"/>
  <c r="S835" i="4"/>
  <c r="T835" i="4"/>
  <c r="U835" i="4"/>
  <c r="X835" i="4"/>
  <c r="Y835" i="4"/>
  <c r="AM835" i="4"/>
  <c r="AL835" i="4" s="1"/>
  <c r="C836" i="4"/>
  <c r="G836" i="4"/>
  <c r="H836" i="4"/>
  <c r="I836" i="4"/>
  <c r="J836" i="4"/>
  <c r="K836" i="4"/>
  <c r="L836" i="4"/>
  <c r="M836" i="4"/>
  <c r="N836" i="4"/>
  <c r="P836" i="4"/>
  <c r="Q836" i="4"/>
  <c r="R836" i="4"/>
  <c r="S836" i="4"/>
  <c r="T836" i="4"/>
  <c r="U836" i="4"/>
  <c r="X836" i="4"/>
  <c r="Y836" i="4"/>
  <c r="Z836" i="4"/>
  <c r="AM836" i="4"/>
  <c r="C837" i="4"/>
  <c r="G837" i="4"/>
  <c r="AA837" i="4" s="1"/>
  <c r="H837" i="4"/>
  <c r="I837" i="4"/>
  <c r="J837" i="4"/>
  <c r="K837" i="4"/>
  <c r="L837" i="4"/>
  <c r="M837" i="4"/>
  <c r="N837" i="4"/>
  <c r="P837" i="4"/>
  <c r="Q837" i="4"/>
  <c r="R837" i="4"/>
  <c r="S837" i="4"/>
  <c r="T837" i="4"/>
  <c r="U837" i="4"/>
  <c r="X837" i="4"/>
  <c r="Y837" i="4"/>
  <c r="AM837" i="4"/>
  <c r="C838" i="4"/>
  <c r="D838" i="4"/>
  <c r="G838" i="4"/>
  <c r="A838" i="4" s="1"/>
  <c r="H838" i="4"/>
  <c r="I838" i="4"/>
  <c r="J838" i="4"/>
  <c r="K838" i="4"/>
  <c r="L838" i="4"/>
  <c r="M838" i="4"/>
  <c r="N838" i="4"/>
  <c r="P838" i="4"/>
  <c r="Q838" i="4"/>
  <c r="R838" i="4"/>
  <c r="S838" i="4"/>
  <c r="T838" i="4"/>
  <c r="U838" i="4"/>
  <c r="V838" i="4"/>
  <c r="X838" i="4"/>
  <c r="Y838" i="4"/>
  <c r="AM838" i="4"/>
  <c r="C839" i="4"/>
  <c r="G839" i="4"/>
  <c r="H839" i="4"/>
  <c r="I839" i="4"/>
  <c r="J839" i="4"/>
  <c r="K839" i="4"/>
  <c r="L839" i="4"/>
  <c r="M839" i="4"/>
  <c r="N839" i="4"/>
  <c r="P839" i="4"/>
  <c r="Q839" i="4"/>
  <c r="R839" i="4"/>
  <c r="S839" i="4"/>
  <c r="T839" i="4"/>
  <c r="U839" i="4"/>
  <c r="X839" i="4"/>
  <c r="Y839" i="4"/>
  <c r="AM839" i="4"/>
  <c r="AL839" i="4" s="1"/>
  <c r="C840" i="4"/>
  <c r="G840" i="4"/>
  <c r="H840" i="4"/>
  <c r="I840" i="4"/>
  <c r="J840" i="4"/>
  <c r="K840" i="4"/>
  <c r="L840" i="4"/>
  <c r="M840" i="4"/>
  <c r="N840" i="4"/>
  <c r="P840" i="4"/>
  <c r="Q840" i="4"/>
  <c r="R840" i="4"/>
  <c r="S840" i="4"/>
  <c r="T840" i="4"/>
  <c r="U840" i="4"/>
  <c r="X840" i="4"/>
  <c r="Y840" i="4"/>
  <c r="AM840" i="4"/>
  <c r="C841" i="4"/>
  <c r="G841" i="4"/>
  <c r="H841" i="4"/>
  <c r="I841" i="4"/>
  <c r="J841" i="4"/>
  <c r="K841" i="4"/>
  <c r="L841" i="4"/>
  <c r="M841" i="4"/>
  <c r="N841" i="4"/>
  <c r="P841" i="4"/>
  <c r="Q841" i="4"/>
  <c r="R841" i="4"/>
  <c r="S841" i="4"/>
  <c r="T841" i="4"/>
  <c r="U841" i="4"/>
  <c r="X841" i="4"/>
  <c r="Y841" i="4"/>
  <c r="AL841" i="4"/>
  <c r="AM841" i="4"/>
  <c r="C842" i="4"/>
  <c r="G842" i="4"/>
  <c r="H842" i="4"/>
  <c r="I842" i="4"/>
  <c r="J842" i="4"/>
  <c r="K842" i="4"/>
  <c r="L842" i="4"/>
  <c r="M842" i="4"/>
  <c r="N842" i="4"/>
  <c r="P842" i="4"/>
  <c r="Q842" i="4"/>
  <c r="R842" i="4"/>
  <c r="S842" i="4"/>
  <c r="T842" i="4"/>
  <c r="U842" i="4"/>
  <c r="X842" i="4"/>
  <c r="Y842" i="4"/>
  <c r="AM842" i="4"/>
  <c r="C843" i="4"/>
  <c r="G843" i="4"/>
  <c r="H843" i="4"/>
  <c r="I843" i="4"/>
  <c r="J843" i="4"/>
  <c r="K843" i="4"/>
  <c r="L843" i="4"/>
  <c r="M843" i="4"/>
  <c r="N843" i="4"/>
  <c r="P843" i="4"/>
  <c r="Q843" i="4"/>
  <c r="R843" i="4"/>
  <c r="S843" i="4"/>
  <c r="T843" i="4"/>
  <c r="U843" i="4"/>
  <c r="V843" i="4"/>
  <c r="X843" i="4"/>
  <c r="Y843" i="4"/>
  <c r="Z843" i="4"/>
  <c r="AM843" i="4"/>
  <c r="AL843" i="4" s="1"/>
  <c r="C844" i="4"/>
  <c r="G844" i="4"/>
  <c r="H844" i="4"/>
  <c r="I844" i="4"/>
  <c r="J844" i="4"/>
  <c r="K844" i="4"/>
  <c r="L844" i="4"/>
  <c r="M844" i="4"/>
  <c r="N844" i="4"/>
  <c r="P844" i="4"/>
  <c r="Q844" i="4"/>
  <c r="R844" i="4"/>
  <c r="S844" i="4"/>
  <c r="T844" i="4"/>
  <c r="U844" i="4"/>
  <c r="X844" i="4"/>
  <c r="Y844" i="4"/>
  <c r="AM844" i="4"/>
  <c r="AL844" i="4" s="1"/>
  <c r="A845" i="4"/>
  <c r="C845" i="4"/>
  <c r="G845" i="4"/>
  <c r="W845" i="4" s="1"/>
  <c r="H845" i="4"/>
  <c r="I845" i="4"/>
  <c r="J845" i="4"/>
  <c r="K845" i="4"/>
  <c r="L845" i="4"/>
  <c r="M845" i="4"/>
  <c r="N845" i="4"/>
  <c r="P845" i="4"/>
  <c r="Q845" i="4"/>
  <c r="R845" i="4"/>
  <c r="S845" i="4"/>
  <c r="T845" i="4"/>
  <c r="U845" i="4"/>
  <c r="X845" i="4"/>
  <c r="Y845" i="4"/>
  <c r="AA845" i="4"/>
  <c r="AB845" i="4"/>
  <c r="AJ845" i="4"/>
  <c r="AM845" i="4"/>
  <c r="AL845" i="4" s="1"/>
  <c r="AT845" i="4"/>
  <c r="AV845" i="4"/>
  <c r="C846" i="4"/>
  <c r="G846" i="4"/>
  <c r="W846" i="4" s="1"/>
  <c r="H846" i="4"/>
  <c r="I846" i="4"/>
  <c r="J846" i="4"/>
  <c r="K846" i="4"/>
  <c r="L846" i="4"/>
  <c r="M846" i="4"/>
  <c r="N846" i="4"/>
  <c r="P846" i="4"/>
  <c r="Q846" i="4"/>
  <c r="R846" i="4"/>
  <c r="S846" i="4"/>
  <c r="T846" i="4"/>
  <c r="U846" i="4"/>
  <c r="X846" i="4"/>
  <c r="Y846" i="4"/>
  <c r="Z846" i="4"/>
  <c r="AA846" i="4"/>
  <c r="AB846" i="4"/>
  <c r="AM846" i="4"/>
  <c r="AL846" i="4" s="1"/>
  <c r="AN846" i="4"/>
  <c r="AT846" i="4"/>
  <c r="AW846" i="4"/>
  <c r="C847" i="4"/>
  <c r="G847" i="4"/>
  <c r="E847" i="4" s="1"/>
  <c r="H847" i="4"/>
  <c r="I847" i="4"/>
  <c r="J847" i="4"/>
  <c r="AS847" i="4" s="1"/>
  <c r="K847" i="4"/>
  <c r="L847" i="4"/>
  <c r="M847" i="4"/>
  <c r="N847" i="4"/>
  <c r="P847" i="4"/>
  <c r="Q847" i="4"/>
  <c r="R847" i="4"/>
  <c r="S847" i="4"/>
  <c r="T847" i="4"/>
  <c r="U847" i="4"/>
  <c r="W847" i="4"/>
  <c r="X847" i="4"/>
  <c r="Y847" i="4"/>
  <c r="AB847" i="4"/>
  <c r="AJ847" i="4"/>
  <c r="AM847" i="4"/>
  <c r="AL847" i="4" s="1"/>
  <c r="AT847" i="4"/>
  <c r="AW847" i="4"/>
  <c r="C848" i="4"/>
  <c r="G848" i="4"/>
  <c r="W848" i="4" s="1"/>
  <c r="H848" i="4"/>
  <c r="I848" i="4"/>
  <c r="J848" i="4"/>
  <c r="AS848" i="4" s="1"/>
  <c r="K848" i="4"/>
  <c r="L848" i="4"/>
  <c r="M848" i="4"/>
  <c r="N848" i="4"/>
  <c r="P848" i="4"/>
  <c r="Q848" i="4"/>
  <c r="R848" i="4"/>
  <c r="S848" i="4"/>
  <c r="T848" i="4"/>
  <c r="U848" i="4"/>
  <c r="X848" i="4"/>
  <c r="Y848" i="4"/>
  <c r="AM848" i="4"/>
  <c r="AW848" i="4"/>
  <c r="C849" i="4"/>
  <c r="G849" i="4"/>
  <c r="H849" i="4"/>
  <c r="I849" i="4"/>
  <c r="J849" i="4"/>
  <c r="K849" i="4"/>
  <c r="L849" i="4"/>
  <c r="M849" i="4"/>
  <c r="N849" i="4"/>
  <c r="P849" i="4"/>
  <c r="Q849" i="4"/>
  <c r="R849" i="4"/>
  <c r="S849" i="4"/>
  <c r="T849" i="4"/>
  <c r="U849" i="4"/>
  <c r="X849" i="4"/>
  <c r="Y849" i="4"/>
  <c r="AM849" i="4"/>
  <c r="C850" i="4"/>
  <c r="G850" i="4"/>
  <c r="H850" i="4"/>
  <c r="I850" i="4"/>
  <c r="J850" i="4"/>
  <c r="K850" i="4"/>
  <c r="L850" i="4"/>
  <c r="M850" i="4"/>
  <c r="N850" i="4"/>
  <c r="P850" i="4"/>
  <c r="Q850" i="4"/>
  <c r="R850" i="4"/>
  <c r="S850" i="4"/>
  <c r="T850" i="4"/>
  <c r="U850" i="4"/>
  <c r="X850" i="4"/>
  <c r="Y850" i="4"/>
  <c r="AM850" i="4"/>
  <c r="C851" i="4"/>
  <c r="G851" i="4"/>
  <c r="AN851" i="4" s="1"/>
  <c r="AQ851" i="4" s="1"/>
  <c r="H851" i="4"/>
  <c r="I851" i="4"/>
  <c r="J851" i="4"/>
  <c r="K851" i="4"/>
  <c r="L851" i="4"/>
  <c r="M851" i="4"/>
  <c r="N851" i="4"/>
  <c r="P851" i="4"/>
  <c r="Q851" i="4"/>
  <c r="R851" i="4"/>
  <c r="S851" i="4"/>
  <c r="T851" i="4"/>
  <c r="U851" i="4"/>
  <c r="X851" i="4"/>
  <c r="Y851" i="4"/>
  <c r="AM851" i="4"/>
  <c r="AL851" i="4" s="1"/>
  <c r="C852" i="4"/>
  <c r="G852" i="4"/>
  <c r="H852" i="4"/>
  <c r="I852" i="4"/>
  <c r="J852" i="4"/>
  <c r="K852" i="4"/>
  <c r="L852" i="4"/>
  <c r="M852" i="4"/>
  <c r="N852" i="4"/>
  <c r="P852" i="4"/>
  <c r="Q852" i="4"/>
  <c r="R852" i="4"/>
  <c r="S852" i="4"/>
  <c r="T852" i="4"/>
  <c r="U852" i="4"/>
  <c r="X852" i="4"/>
  <c r="Y852" i="4"/>
  <c r="AM852" i="4"/>
  <c r="C853" i="4"/>
  <c r="E853" i="4"/>
  <c r="G853" i="4"/>
  <c r="H853" i="4"/>
  <c r="I853" i="4"/>
  <c r="J853" i="4"/>
  <c r="K853" i="4"/>
  <c r="L853" i="4"/>
  <c r="M853" i="4"/>
  <c r="N853" i="4"/>
  <c r="P853" i="4"/>
  <c r="Q853" i="4"/>
  <c r="R853" i="4"/>
  <c r="S853" i="4"/>
  <c r="T853" i="4"/>
  <c r="U853" i="4"/>
  <c r="X853" i="4"/>
  <c r="Y853" i="4"/>
  <c r="AM853" i="4"/>
  <c r="AL853" i="4" s="1"/>
  <c r="C854" i="4"/>
  <c r="E854" i="4"/>
  <c r="G854" i="4"/>
  <c r="Z854" i="4" s="1"/>
  <c r="H854" i="4"/>
  <c r="I854" i="4"/>
  <c r="J854" i="4"/>
  <c r="AS854" i="4" s="1"/>
  <c r="K854" i="4"/>
  <c r="L854" i="4"/>
  <c r="M854" i="4"/>
  <c r="N854" i="4"/>
  <c r="P854" i="4"/>
  <c r="Q854" i="4"/>
  <c r="R854" i="4"/>
  <c r="S854" i="4"/>
  <c r="T854" i="4"/>
  <c r="U854" i="4"/>
  <c r="V854" i="4"/>
  <c r="W854" i="4"/>
  <c r="X854" i="4"/>
  <c r="Y854" i="4"/>
  <c r="AM854" i="4"/>
  <c r="AL854" i="4" s="1"/>
  <c r="AW854" i="4"/>
  <c r="C855" i="4"/>
  <c r="G855" i="4"/>
  <c r="AV855" i="4" s="1"/>
  <c r="H855" i="4"/>
  <c r="I855" i="4"/>
  <c r="J855" i="4"/>
  <c r="K855" i="4"/>
  <c r="L855" i="4"/>
  <c r="M855" i="4"/>
  <c r="N855" i="4"/>
  <c r="P855" i="4"/>
  <c r="Q855" i="4"/>
  <c r="R855" i="4"/>
  <c r="S855" i="4"/>
  <c r="T855" i="4"/>
  <c r="U855" i="4"/>
  <c r="X855" i="4"/>
  <c r="Y855" i="4"/>
  <c r="AM855" i="4"/>
  <c r="AL855" i="4" s="1"/>
  <c r="C856" i="4"/>
  <c r="G856" i="4"/>
  <c r="H856" i="4"/>
  <c r="I856" i="4"/>
  <c r="J856" i="4"/>
  <c r="K856" i="4"/>
  <c r="L856" i="4"/>
  <c r="M856" i="4"/>
  <c r="N856" i="4"/>
  <c r="P856" i="4"/>
  <c r="Q856" i="4"/>
  <c r="R856" i="4"/>
  <c r="S856" i="4"/>
  <c r="T856" i="4"/>
  <c r="U856" i="4"/>
  <c r="X856" i="4"/>
  <c r="Y856" i="4"/>
  <c r="AM856" i="4"/>
  <c r="C857" i="4"/>
  <c r="G857" i="4"/>
  <c r="AA857" i="4" s="1"/>
  <c r="H857" i="4"/>
  <c r="I857" i="4"/>
  <c r="J857" i="4"/>
  <c r="K857" i="4"/>
  <c r="L857" i="4"/>
  <c r="M857" i="4"/>
  <c r="N857" i="4"/>
  <c r="P857" i="4"/>
  <c r="Q857" i="4"/>
  <c r="R857" i="4"/>
  <c r="S857" i="4"/>
  <c r="T857" i="4"/>
  <c r="U857" i="4"/>
  <c r="X857" i="4"/>
  <c r="Y857" i="4"/>
  <c r="Z857" i="4"/>
  <c r="AM857" i="4"/>
  <c r="AL857" i="4" s="1"/>
  <c r="C858" i="4"/>
  <c r="D858" i="4"/>
  <c r="G858" i="4"/>
  <c r="H858" i="4"/>
  <c r="I858" i="4"/>
  <c r="J858" i="4"/>
  <c r="K858" i="4"/>
  <c r="L858" i="4"/>
  <c r="M858" i="4"/>
  <c r="N858" i="4"/>
  <c r="P858" i="4"/>
  <c r="Q858" i="4"/>
  <c r="R858" i="4"/>
  <c r="S858" i="4"/>
  <c r="T858" i="4"/>
  <c r="U858" i="4"/>
  <c r="W858" i="4"/>
  <c r="X858" i="4"/>
  <c r="Y858" i="4"/>
  <c r="Z858" i="4"/>
  <c r="AK858" i="4"/>
  <c r="AM858" i="4"/>
  <c r="AL858" i="4" s="1"/>
  <c r="AN858" i="4"/>
  <c r="AQ858" i="4" s="1"/>
  <c r="AS858" i="4"/>
  <c r="AT858" i="4"/>
  <c r="C859" i="4"/>
  <c r="G859" i="4"/>
  <c r="A859" i="4" s="1"/>
  <c r="H859" i="4"/>
  <c r="I859" i="4"/>
  <c r="J859" i="4"/>
  <c r="K859" i="4"/>
  <c r="L859" i="4"/>
  <c r="M859" i="4"/>
  <c r="N859" i="4"/>
  <c r="P859" i="4"/>
  <c r="Q859" i="4"/>
  <c r="R859" i="4"/>
  <c r="S859" i="4"/>
  <c r="T859" i="4"/>
  <c r="U859" i="4"/>
  <c r="V859" i="4"/>
  <c r="X859" i="4"/>
  <c r="Y859" i="4"/>
  <c r="Z859" i="4"/>
  <c r="AB859" i="4"/>
  <c r="AK859" i="4"/>
  <c r="AM859" i="4"/>
  <c r="AL859" i="4" s="1"/>
  <c r="C860" i="4"/>
  <c r="G860" i="4"/>
  <c r="H860" i="4"/>
  <c r="I860" i="4"/>
  <c r="J860" i="4"/>
  <c r="K860" i="4"/>
  <c r="L860" i="4"/>
  <c r="M860" i="4"/>
  <c r="N860" i="4"/>
  <c r="P860" i="4"/>
  <c r="Q860" i="4"/>
  <c r="R860" i="4"/>
  <c r="S860" i="4"/>
  <c r="T860" i="4"/>
  <c r="U860" i="4"/>
  <c r="X860" i="4"/>
  <c r="Y860" i="4"/>
  <c r="AM860" i="4"/>
  <c r="C861" i="4"/>
  <c r="G861" i="4"/>
  <c r="H861" i="4"/>
  <c r="I861" i="4"/>
  <c r="J861" i="4"/>
  <c r="K861" i="4"/>
  <c r="L861" i="4"/>
  <c r="M861" i="4"/>
  <c r="N861" i="4"/>
  <c r="P861" i="4"/>
  <c r="Q861" i="4"/>
  <c r="R861" i="4"/>
  <c r="S861" i="4"/>
  <c r="T861" i="4"/>
  <c r="U861" i="4"/>
  <c r="X861" i="4"/>
  <c r="Y861" i="4"/>
  <c r="AM861" i="4"/>
  <c r="C862" i="4"/>
  <c r="G862" i="4"/>
  <c r="E862" i="4" s="1"/>
  <c r="H862" i="4"/>
  <c r="I862" i="4"/>
  <c r="J862" i="4"/>
  <c r="K862" i="4"/>
  <c r="L862" i="4"/>
  <c r="M862" i="4"/>
  <c r="N862" i="4"/>
  <c r="P862" i="4"/>
  <c r="Q862" i="4"/>
  <c r="R862" i="4"/>
  <c r="S862" i="4"/>
  <c r="T862" i="4"/>
  <c r="U862" i="4"/>
  <c r="X862" i="4"/>
  <c r="Y862" i="4"/>
  <c r="AM862" i="4"/>
  <c r="AL862" i="4" s="1"/>
  <c r="C863" i="4"/>
  <c r="D863" i="4"/>
  <c r="G863" i="4"/>
  <c r="W863" i="4" s="1"/>
  <c r="H863" i="4"/>
  <c r="I863" i="4"/>
  <c r="J863" i="4"/>
  <c r="K863" i="4"/>
  <c r="L863" i="4"/>
  <c r="M863" i="4"/>
  <c r="N863" i="4"/>
  <c r="P863" i="4"/>
  <c r="Q863" i="4"/>
  <c r="R863" i="4"/>
  <c r="S863" i="4"/>
  <c r="T863" i="4"/>
  <c r="U863" i="4"/>
  <c r="V863" i="4"/>
  <c r="X863" i="4"/>
  <c r="Y863" i="4"/>
  <c r="Z863" i="4"/>
  <c r="AK863" i="4"/>
  <c r="AM863" i="4"/>
  <c r="AL863" i="4" s="1"/>
  <c r="AT863" i="4"/>
  <c r="AW863" i="4"/>
  <c r="C864" i="4"/>
  <c r="G864" i="4"/>
  <c r="H864" i="4"/>
  <c r="I864" i="4"/>
  <c r="J864" i="4"/>
  <c r="K864" i="4"/>
  <c r="L864" i="4"/>
  <c r="M864" i="4"/>
  <c r="N864" i="4"/>
  <c r="P864" i="4"/>
  <c r="Q864" i="4"/>
  <c r="R864" i="4"/>
  <c r="S864" i="4"/>
  <c r="T864" i="4"/>
  <c r="U864" i="4"/>
  <c r="X864" i="4"/>
  <c r="Y864" i="4"/>
  <c r="AA864" i="4"/>
  <c r="AB864" i="4"/>
  <c r="AJ864" i="4"/>
  <c r="AM864" i="4"/>
  <c r="AN864" i="4"/>
  <c r="AO864" i="4" s="1"/>
  <c r="AP864" i="4" s="1"/>
  <c r="AV864" i="4"/>
  <c r="AW864" i="4"/>
  <c r="C865" i="4"/>
  <c r="G865" i="4"/>
  <c r="AK865" i="4" s="1"/>
  <c r="H865" i="4"/>
  <c r="I865" i="4"/>
  <c r="J865" i="4"/>
  <c r="K865" i="4"/>
  <c r="L865" i="4"/>
  <c r="M865" i="4"/>
  <c r="N865" i="4"/>
  <c r="P865" i="4"/>
  <c r="Q865" i="4"/>
  <c r="R865" i="4"/>
  <c r="S865" i="4"/>
  <c r="T865" i="4"/>
  <c r="U865" i="4"/>
  <c r="X865" i="4"/>
  <c r="Y865" i="4"/>
  <c r="AM865" i="4"/>
  <c r="AL865" i="4" s="1"/>
  <c r="AW865" i="4"/>
  <c r="C866" i="4"/>
  <c r="G866" i="4"/>
  <c r="H866" i="4"/>
  <c r="I866" i="4"/>
  <c r="J866" i="4"/>
  <c r="K866" i="4"/>
  <c r="L866" i="4"/>
  <c r="M866" i="4"/>
  <c r="N866" i="4"/>
  <c r="P866" i="4"/>
  <c r="Q866" i="4"/>
  <c r="R866" i="4"/>
  <c r="S866" i="4"/>
  <c r="T866" i="4"/>
  <c r="U866" i="4"/>
  <c r="W866" i="4"/>
  <c r="X866" i="4"/>
  <c r="Y866" i="4"/>
  <c r="AM866" i="4"/>
  <c r="C867" i="4"/>
  <c r="G867" i="4"/>
  <c r="H867" i="4"/>
  <c r="I867" i="4"/>
  <c r="J867" i="4"/>
  <c r="K867" i="4"/>
  <c r="L867" i="4"/>
  <c r="M867" i="4"/>
  <c r="N867" i="4"/>
  <c r="P867" i="4"/>
  <c r="Q867" i="4"/>
  <c r="R867" i="4"/>
  <c r="S867" i="4"/>
  <c r="T867" i="4"/>
  <c r="U867" i="4"/>
  <c r="X867" i="4"/>
  <c r="Y867" i="4"/>
  <c r="AL867" i="4"/>
  <c r="AM867" i="4"/>
  <c r="C868" i="4"/>
  <c r="G868" i="4"/>
  <c r="H868" i="4"/>
  <c r="I868" i="4"/>
  <c r="J868" i="4"/>
  <c r="K868" i="4"/>
  <c r="L868" i="4"/>
  <c r="M868" i="4"/>
  <c r="N868" i="4"/>
  <c r="P868" i="4"/>
  <c r="Q868" i="4"/>
  <c r="R868" i="4"/>
  <c r="S868" i="4"/>
  <c r="T868" i="4"/>
  <c r="U868" i="4"/>
  <c r="X868" i="4"/>
  <c r="Y868" i="4"/>
  <c r="AM868" i="4"/>
  <c r="AL868" i="4" s="1"/>
  <c r="C869" i="4"/>
  <c r="G869" i="4"/>
  <c r="E869" i="4" s="1"/>
  <c r="H869" i="4"/>
  <c r="I869" i="4"/>
  <c r="J869" i="4"/>
  <c r="K869" i="4"/>
  <c r="L869" i="4"/>
  <c r="M869" i="4"/>
  <c r="N869" i="4"/>
  <c r="P869" i="4"/>
  <c r="Q869" i="4"/>
  <c r="R869" i="4"/>
  <c r="S869" i="4"/>
  <c r="T869" i="4"/>
  <c r="U869" i="4"/>
  <c r="X869" i="4"/>
  <c r="Y869" i="4"/>
  <c r="AM869" i="4"/>
  <c r="AL869" i="4" s="1"/>
  <c r="C870" i="4"/>
  <c r="G870" i="4"/>
  <c r="A870" i="4" s="1"/>
  <c r="H870" i="4"/>
  <c r="I870" i="4"/>
  <c r="J870" i="4"/>
  <c r="K870" i="4"/>
  <c r="L870" i="4"/>
  <c r="M870" i="4"/>
  <c r="N870" i="4"/>
  <c r="P870" i="4"/>
  <c r="Q870" i="4"/>
  <c r="R870" i="4"/>
  <c r="S870" i="4"/>
  <c r="T870" i="4"/>
  <c r="U870" i="4"/>
  <c r="X870" i="4"/>
  <c r="Y870" i="4"/>
  <c r="AJ870" i="4"/>
  <c r="AM870" i="4"/>
  <c r="AL870" i="4" s="1"/>
  <c r="C871" i="4"/>
  <c r="G871" i="4"/>
  <c r="W871" i="4" s="1"/>
  <c r="H871" i="4"/>
  <c r="I871" i="4"/>
  <c r="J871" i="4"/>
  <c r="K871" i="4"/>
  <c r="L871" i="4"/>
  <c r="M871" i="4"/>
  <c r="N871" i="4"/>
  <c r="P871" i="4"/>
  <c r="Q871" i="4"/>
  <c r="R871" i="4"/>
  <c r="S871" i="4"/>
  <c r="T871" i="4"/>
  <c r="U871" i="4"/>
  <c r="V871" i="4"/>
  <c r="X871" i="4"/>
  <c r="Y871" i="4"/>
  <c r="AK871" i="4"/>
  <c r="AM871" i="4"/>
  <c r="AL871" i="4" s="1"/>
  <c r="C872" i="4"/>
  <c r="G872" i="4"/>
  <c r="H872" i="4"/>
  <c r="I872" i="4"/>
  <c r="J872" i="4"/>
  <c r="K872" i="4"/>
  <c r="L872" i="4"/>
  <c r="M872" i="4"/>
  <c r="N872" i="4"/>
  <c r="P872" i="4"/>
  <c r="Q872" i="4"/>
  <c r="R872" i="4"/>
  <c r="S872" i="4"/>
  <c r="T872" i="4"/>
  <c r="U872" i="4"/>
  <c r="X872" i="4"/>
  <c r="Y872" i="4"/>
  <c r="AM872" i="4"/>
  <c r="AL872" i="4" s="1"/>
  <c r="C873" i="4"/>
  <c r="G873" i="4"/>
  <c r="AJ873" i="4" s="1"/>
  <c r="H873" i="4"/>
  <c r="I873" i="4"/>
  <c r="J873" i="4"/>
  <c r="K873" i="4"/>
  <c r="L873" i="4"/>
  <c r="M873" i="4"/>
  <c r="N873" i="4"/>
  <c r="P873" i="4"/>
  <c r="Q873" i="4"/>
  <c r="R873" i="4"/>
  <c r="S873" i="4"/>
  <c r="T873" i="4"/>
  <c r="U873" i="4"/>
  <c r="X873" i="4"/>
  <c r="Y873" i="4"/>
  <c r="AM873" i="4"/>
  <c r="AL873" i="4" s="1"/>
  <c r="AV873" i="4"/>
  <c r="C874" i="4"/>
  <c r="G874" i="4"/>
  <c r="H874" i="4"/>
  <c r="I874" i="4"/>
  <c r="J874" i="4"/>
  <c r="K874" i="4"/>
  <c r="L874" i="4"/>
  <c r="M874" i="4"/>
  <c r="N874" i="4"/>
  <c r="P874" i="4"/>
  <c r="Q874" i="4"/>
  <c r="R874" i="4"/>
  <c r="S874" i="4"/>
  <c r="T874" i="4"/>
  <c r="U874" i="4"/>
  <c r="X874" i="4"/>
  <c r="Y874" i="4"/>
  <c r="AM874" i="4"/>
  <c r="AL874" i="4" s="1"/>
  <c r="C875" i="4"/>
  <c r="G875" i="4"/>
  <c r="AA875" i="4" s="1"/>
  <c r="H875" i="4"/>
  <c r="I875" i="4"/>
  <c r="J875" i="4"/>
  <c r="K875" i="4"/>
  <c r="L875" i="4"/>
  <c r="M875" i="4"/>
  <c r="N875" i="4"/>
  <c r="P875" i="4"/>
  <c r="Q875" i="4"/>
  <c r="R875" i="4"/>
  <c r="S875" i="4"/>
  <c r="T875" i="4"/>
  <c r="U875" i="4"/>
  <c r="X875" i="4"/>
  <c r="Y875" i="4"/>
  <c r="AM875" i="4"/>
  <c r="AL875" i="4" s="1"/>
  <c r="AW875" i="4"/>
  <c r="C876" i="4"/>
  <c r="G876" i="4"/>
  <c r="H876" i="4"/>
  <c r="I876" i="4"/>
  <c r="J876" i="4"/>
  <c r="K876" i="4"/>
  <c r="L876" i="4"/>
  <c r="M876" i="4"/>
  <c r="N876" i="4"/>
  <c r="P876" i="4"/>
  <c r="Q876" i="4"/>
  <c r="R876" i="4"/>
  <c r="S876" i="4"/>
  <c r="T876" i="4"/>
  <c r="U876" i="4"/>
  <c r="X876" i="4"/>
  <c r="Y876" i="4"/>
  <c r="AM876" i="4"/>
  <c r="C877" i="4"/>
  <c r="D877" i="4"/>
  <c r="G877" i="4"/>
  <c r="H877" i="4"/>
  <c r="I877" i="4"/>
  <c r="J877" i="4"/>
  <c r="K877" i="4"/>
  <c r="L877" i="4"/>
  <c r="M877" i="4"/>
  <c r="N877" i="4"/>
  <c r="P877" i="4"/>
  <c r="Q877" i="4"/>
  <c r="R877" i="4"/>
  <c r="S877" i="4"/>
  <c r="T877" i="4"/>
  <c r="U877" i="4"/>
  <c r="X877" i="4"/>
  <c r="Y877" i="4"/>
  <c r="AM877" i="4"/>
  <c r="C878" i="4"/>
  <c r="G878" i="4"/>
  <c r="H878" i="4"/>
  <c r="I878" i="4"/>
  <c r="J878" i="4"/>
  <c r="K878" i="4"/>
  <c r="L878" i="4"/>
  <c r="M878" i="4"/>
  <c r="N878" i="4"/>
  <c r="P878" i="4"/>
  <c r="Q878" i="4"/>
  <c r="R878" i="4"/>
  <c r="S878" i="4"/>
  <c r="T878" i="4"/>
  <c r="U878" i="4"/>
  <c r="X878" i="4"/>
  <c r="Y878" i="4"/>
  <c r="AM878" i="4"/>
  <c r="AL878" i="4" s="1"/>
  <c r="C879" i="4"/>
  <c r="G879" i="4"/>
  <c r="H879" i="4"/>
  <c r="I879" i="4"/>
  <c r="J879" i="4"/>
  <c r="K879" i="4"/>
  <c r="L879" i="4"/>
  <c r="M879" i="4"/>
  <c r="N879" i="4"/>
  <c r="P879" i="4"/>
  <c r="Q879" i="4"/>
  <c r="R879" i="4"/>
  <c r="S879" i="4"/>
  <c r="T879" i="4"/>
  <c r="U879" i="4"/>
  <c r="X879" i="4"/>
  <c r="Y879" i="4"/>
  <c r="AM879" i="4"/>
  <c r="AL879" i="4" s="1"/>
  <c r="C880" i="4"/>
  <c r="G880" i="4"/>
  <c r="AV880" i="4" s="1"/>
  <c r="H880" i="4"/>
  <c r="I880" i="4"/>
  <c r="J880" i="4"/>
  <c r="AS880" i="4" s="1"/>
  <c r="K880" i="4"/>
  <c r="L880" i="4"/>
  <c r="M880" i="4"/>
  <c r="N880" i="4"/>
  <c r="P880" i="4"/>
  <c r="Q880" i="4"/>
  <c r="R880" i="4"/>
  <c r="S880" i="4"/>
  <c r="T880" i="4"/>
  <c r="U880" i="4"/>
  <c r="X880" i="4"/>
  <c r="Y880" i="4"/>
  <c r="Z880" i="4"/>
  <c r="AA880" i="4"/>
  <c r="AM880" i="4"/>
  <c r="AL880" i="4" s="1"/>
  <c r="AT880" i="4"/>
  <c r="C881" i="4"/>
  <c r="G881" i="4"/>
  <c r="H881" i="4"/>
  <c r="I881" i="4"/>
  <c r="J881" i="4"/>
  <c r="K881" i="4"/>
  <c r="L881" i="4"/>
  <c r="M881" i="4"/>
  <c r="N881" i="4"/>
  <c r="P881" i="4"/>
  <c r="Q881" i="4"/>
  <c r="R881" i="4"/>
  <c r="S881" i="4"/>
  <c r="T881" i="4"/>
  <c r="U881" i="4"/>
  <c r="X881" i="4"/>
  <c r="Y881" i="4"/>
  <c r="AM881" i="4"/>
  <c r="C882" i="4"/>
  <c r="G882" i="4"/>
  <c r="H882" i="4"/>
  <c r="I882" i="4"/>
  <c r="J882" i="4"/>
  <c r="K882" i="4"/>
  <c r="L882" i="4"/>
  <c r="M882" i="4"/>
  <c r="N882" i="4"/>
  <c r="P882" i="4"/>
  <c r="Q882" i="4"/>
  <c r="R882" i="4"/>
  <c r="S882" i="4"/>
  <c r="T882" i="4"/>
  <c r="U882" i="4"/>
  <c r="X882" i="4"/>
  <c r="Y882" i="4"/>
  <c r="AM882" i="4"/>
  <c r="AL882" i="4" s="1"/>
  <c r="C883" i="4"/>
  <c r="G883" i="4"/>
  <c r="H883" i="4"/>
  <c r="I883" i="4"/>
  <c r="J883" i="4"/>
  <c r="K883" i="4"/>
  <c r="L883" i="4"/>
  <c r="M883" i="4"/>
  <c r="N883" i="4"/>
  <c r="P883" i="4"/>
  <c r="Q883" i="4"/>
  <c r="R883" i="4"/>
  <c r="S883" i="4"/>
  <c r="T883" i="4"/>
  <c r="U883" i="4"/>
  <c r="X883" i="4"/>
  <c r="Y883" i="4"/>
  <c r="AJ883" i="4"/>
  <c r="AK883" i="4"/>
  <c r="AM883" i="4"/>
  <c r="AL883" i="4" s="1"/>
  <c r="AT883" i="4"/>
  <c r="C884" i="4"/>
  <c r="G884" i="4"/>
  <c r="V884" i="4" s="1"/>
  <c r="H884" i="4"/>
  <c r="I884" i="4"/>
  <c r="J884" i="4"/>
  <c r="K884" i="4"/>
  <c r="L884" i="4"/>
  <c r="M884" i="4"/>
  <c r="N884" i="4"/>
  <c r="P884" i="4"/>
  <c r="Q884" i="4"/>
  <c r="R884" i="4"/>
  <c r="S884" i="4"/>
  <c r="T884" i="4"/>
  <c r="U884" i="4"/>
  <c r="X884" i="4"/>
  <c r="Y884" i="4"/>
  <c r="AM884" i="4"/>
  <c r="AL884" i="4" s="1"/>
  <c r="C885" i="4"/>
  <c r="G885" i="4"/>
  <c r="AV885" i="4" s="1"/>
  <c r="H885" i="4"/>
  <c r="I885" i="4"/>
  <c r="J885" i="4"/>
  <c r="K885" i="4"/>
  <c r="L885" i="4"/>
  <c r="M885" i="4"/>
  <c r="N885" i="4"/>
  <c r="P885" i="4"/>
  <c r="Q885" i="4"/>
  <c r="R885" i="4"/>
  <c r="S885" i="4"/>
  <c r="T885" i="4"/>
  <c r="U885" i="4"/>
  <c r="X885" i="4"/>
  <c r="Y885" i="4"/>
  <c r="AB885" i="4"/>
  <c r="AM885" i="4"/>
  <c r="C886" i="4"/>
  <c r="G886" i="4"/>
  <c r="H886" i="4"/>
  <c r="I886" i="4"/>
  <c r="J886" i="4"/>
  <c r="K886" i="4"/>
  <c r="L886" i="4"/>
  <c r="M886" i="4"/>
  <c r="N886" i="4"/>
  <c r="P886" i="4"/>
  <c r="Q886" i="4"/>
  <c r="R886" i="4"/>
  <c r="S886" i="4"/>
  <c r="T886" i="4"/>
  <c r="U886" i="4"/>
  <c r="X886" i="4"/>
  <c r="Y886" i="4"/>
  <c r="Z886" i="4"/>
  <c r="AB886" i="4"/>
  <c r="AK886" i="4"/>
  <c r="AM886" i="4"/>
  <c r="AL886" i="4" s="1"/>
  <c r="AN886" i="4"/>
  <c r="AO886" i="4" s="1"/>
  <c r="AP886" i="4" s="1"/>
  <c r="AW886" i="4"/>
  <c r="C887" i="4"/>
  <c r="G887" i="4"/>
  <c r="H887" i="4"/>
  <c r="I887" i="4"/>
  <c r="J887" i="4"/>
  <c r="K887" i="4"/>
  <c r="L887" i="4"/>
  <c r="M887" i="4"/>
  <c r="N887" i="4"/>
  <c r="P887" i="4"/>
  <c r="Q887" i="4"/>
  <c r="R887" i="4"/>
  <c r="S887" i="4"/>
  <c r="T887" i="4"/>
  <c r="U887" i="4"/>
  <c r="X887" i="4"/>
  <c r="Y887" i="4"/>
  <c r="Z887" i="4"/>
  <c r="AB887" i="4"/>
  <c r="AK887" i="4"/>
  <c r="AM887" i="4"/>
  <c r="AL887" i="4" s="1"/>
  <c r="C888" i="4"/>
  <c r="G888" i="4"/>
  <c r="H888" i="4"/>
  <c r="I888" i="4"/>
  <c r="J888" i="4"/>
  <c r="K888" i="4"/>
  <c r="L888" i="4"/>
  <c r="M888" i="4"/>
  <c r="N888" i="4"/>
  <c r="P888" i="4"/>
  <c r="Q888" i="4"/>
  <c r="R888" i="4"/>
  <c r="S888" i="4"/>
  <c r="T888" i="4"/>
  <c r="U888" i="4"/>
  <c r="X888" i="4"/>
  <c r="Y888" i="4"/>
  <c r="AM888" i="4"/>
  <c r="A889" i="4"/>
  <c r="C889" i="4"/>
  <c r="G889" i="4"/>
  <c r="AB889" i="4" s="1"/>
  <c r="H889" i="4"/>
  <c r="I889" i="4"/>
  <c r="J889" i="4"/>
  <c r="K889" i="4"/>
  <c r="L889" i="4"/>
  <c r="M889" i="4"/>
  <c r="N889" i="4"/>
  <c r="P889" i="4"/>
  <c r="Q889" i="4"/>
  <c r="R889" i="4"/>
  <c r="S889" i="4"/>
  <c r="T889" i="4"/>
  <c r="U889" i="4"/>
  <c r="X889" i="4"/>
  <c r="Y889" i="4"/>
  <c r="AA889" i="4"/>
  <c r="AM889" i="4"/>
  <c r="C890" i="4"/>
  <c r="G890" i="4"/>
  <c r="H890" i="4"/>
  <c r="I890" i="4"/>
  <c r="J890" i="4"/>
  <c r="K890" i="4"/>
  <c r="L890" i="4"/>
  <c r="M890" i="4"/>
  <c r="N890" i="4"/>
  <c r="P890" i="4"/>
  <c r="Q890" i="4"/>
  <c r="R890" i="4"/>
  <c r="S890" i="4"/>
  <c r="T890" i="4"/>
  <c r="U890" i="4"/>
  <c r="X890" i="4"/>
  <c r="Y890" i="4"/>
  <c r="AB890" i="4"/>
  <c r="AM890" i="4"/>
  <c r="AV890" i="4"/>
  <c r="C891" i="4"/>
  <c r="G891" i="4"/>
  <c r="AK891" i="4" s="1"/>
  <c r="H891" i="4"/>
  <c r="I891" i="4"/>
  <c r="J891" i="4"/>
  <c r="K891" i="4"/>
  <c r="L891" i="4"/>
  <c r="M891" i="4"/>
  <c r="N891" i="4"/>
  <c r="P891" i="4"/>
  <c r="Q891" i="4"/>
  <c r="R891" i="4"/>
  <c r="S891" i="4"/>
  <c r="T891" i="4"/>
  <c r="U891" i="4"/>
  <c r="X891" i="4"/>
  <c r="Y891" i="4"/>
  <c r="AM891" i="4"/>
  <c r="AL891" i="4" s="1"/>
  <c r="C892" i="4"/>
  <c r="G892" i="4"/>
  <c r="AT892" i="4" s="1"/>
  <c r="H892" i="4"/>
  <c r="I892" i="4"/>
  <c r="J892" i="4"/>
  <c r="K892" i="4"/>
  <c r="L892" i="4"/>
  <c r="M892" i="4"/>
  <c r="N892" i="4"/>
  <c r="P892" i="4"/>
  <c r="Q892" i="4"/>
  <c r="R892" i="4"/>
  <c r="S892" i="4"/>
  <c r="T892" i="4"/>
  <c r="U892" i="4"/>
  <c r="X892" i="4"/>
  <c r="Y892" i="4"/>
  <c r="AJ892" i="4"/>
  <c r="AM892" i="4"/>
  <c r="C893" i="4"/>
  <c r="G893" i="4"/>
  <c r="H893" i="4"/>
  <c r="I893" i="4"/>
  <c r="J893" i="4"/>
  <c r="K893" i="4"/>
  <c r="L893" i="4"/>
  <c r="M893" i="4"/>
  <c r="N893" i="4"/>
  <c r="P893" i="4"/>
  <c r="Q893" i="4"/>
  <c r="R893" i="4"/>
  <c r="S893" i="4"/>
  <c r="T893" i="4"/>
  <c r="U893" i="4"/>
  <c r="X893" i="4"/>
  <c r="Y893" i="4"/>
  <c r="AM893" i="4"/>
  <c r="AL893" i="4" s="1"/>
  <c r="C894" i="4"/>
  <c r="G894" i="4"/>
  <c r="H894" i="4"/>
  <c r="I894" i="4"/>
  <c r="J894" i="4"/>
  <c r="K894" i="4"/>
  <c r="L894" i="4"/>
  <c r="M894" i="4"/>
  <c r="N894" i="4"/>
  <c r="P894" i="4"/>
  <c r="Q894" i="4"/>
  <c r="R894" i="4"/>
  <c r="S894" i="4"/>
  <c r="T894" i="4"/>
  <c r="U894" i="4"/>
  <c r="X894" i="4"/>
  <c r="Y894" i="4"/>
  <c r="AM894" i="4"/>
  <c r="AL894" i="4" s="1"/>
  <c r="C895" i="4"/>
  <c r="G895" i="4"/>
  <c r="H895" i="4"/>
  <c r="I895" i="4"/>
  <c r="J895" i="4"/>
  <c r="K895" i="4"/>
  <c r="L895" i="4"/>
  <c r="M895" i="4"/>
  <c r="N895" i="4"/>
  <c r="P895" i="4"/>
  <c r="Q895" i="4"/>
  <c r="R895" i="4"/>
  <c r="S895" i="4"/>
  <c r="T895" i="4"/>
  <c r="U895" i="4"/>
  <c r="X895" i="4"/>
  <c r="Y895" i="4"/>
  <c r="AM895" i="4"/>
  <c r="AL895" i="4" s="1"/>
  <c r="C896" i="4"/>
  <c r="G896" i="4"/>
  <c r="AK896" i="4" s="1"/>
  <c r="H896" i="4"/>
  <c r="I896" i="4"/>
  <c r="J896" i="4"/>
  <c r="K896" i="4"/>
  <c r="L896" i="4"/>
  <c r="M896" i="4"/>
  <c r="N896" i="4"/>
  <c r="P896" i="4"/>
  <c r="Q896" i="4"/>
  <c r="R896" i="4"/>
  <c r="S896" i="4"/>
  <c r="T896" i="4"/>
  <c r="U896" i="4"/>
  <c r="X896" i="4"/>
  <c r="Y896" i="4"/>
  <c r="AM896" i="4"/>
  <c r="AL896" i="4" s="1"/>
  <c r="AV896" i="4"/>
  <c r="C897" i="4"/>
  <c r="G897" i="4"/>
  <c r="AK897" i="4" s="1"/>
  <c r="H897" i="4"/>
  <c r="I897" i="4"/>
  <c r="J897" i="4"/>
  <c r="K897" i="4"/>
  <c r="L897" i="4"/>
  <c r="M897" i="4"/>
  <c r="N897" i="4"/>
  <c r="P897" i="4"/>
  <c r="Q897" i="4"/>
  <c r="R897" i="4"/>
  <c r="S897" i="4"/>
  <c r="T897" i="4"/>
  <c r="U897" i="4"/>
  <c r="X897" i="4"/>
  <c r="Y897" i="4"/>
  <c r="AM897" i="4"/>
  <c r="AL897" i="4" s="1"/>
  <c r="C898" i="4"/>
  <c r="G898" i="4"/>
  <c r="H898" i="4"/>
  <c r="I898" i="4"/>
  <c r="J898" i="4"/>
  <c r="K898" i="4"/>
  <c r="L898" i="4"/>
  <c r="M898" i="4"/>
  <c r="N898" i="4"/>
  <c r="P898" i="4"/>
  <c r="Q898" i="4"/>
  <c r="R898" i="4"/>
  <c r="S898" i="4"/>
  <c r="T898" i="4"/>
  <c r="U898" i="4"/>
  <c r="X898" i="4"/>
  <c r="Y898" i="4"/>
  <c r="AM898" i="4"/>
  <c r="C899" i="4"/>
  <c r="G899" i="4"/>
  <c r="H899" i="4"/>
  <c r="I899" i="4"/>
  <c r="J899" i="4"/>
  <c r="K899" i="4"/>
  <c r="L899" i="4"/>
  <c r="M899" i="4"/>
  <c r="N899" i="4"/>
  <c r="P899" i="4"/>
  <c r="Q899" i="4"/>
  <c r="R899" i="4"/>
  <c r="S899" i="4"/>
  <c r="T899" i="4"/>
  <c r="U899" i="4"/>
  <c r="X899" i="4"/>
  <c r="Y899" i="4"/>
  <c r="AM899" i="4"/>
  <c r="AL899" i="4" s="1"/>
  <c r="AN899" i="4"/>
  <c r="C900" i="4"/>
  <c r="G900" i="4"/>
  <c r="H900" i="4"/>
  <c r="I900" i="4"/>
  <c r="J900" i="4"/>
  <c r="K900" i="4"/>
  <c r="L900" i="4"/>
  <c r="M900" i="4"/>
  <c r="N900" i="4"/>
  <c r="P900" i="4"/>
  <c r="Q900" i="4"/>
  <c r="R900" i="4"/>
  <c r="S900" i="4"/>
  <c r="T900" i="4"/>
  <c r="U900" i="4"/>
  <c r="X900" i="4"/>
  <c r="Y900" i="4"/>
  <c r="AM900" i="4"/>
  <c r="C901" i="4"/>
  <c r="G901" i="4"/>
  <c r="H901" i="4"/>
  <c r="I901" i="4"/>
  <c r="J901" i="4"/>
  <c r="K901" i="4"/>
  <c r="L901" i="4"/>
  <c r="M901" i="4"/>
  <c r="N901" i="4"/>
  <c r="P901" i="4"/>
  <c r="Q901" i="4"/>
  <c r="R901" i="4"/>
  <c r="S901" i="4"/>
  <c r="T901" i="4"/>
  <c r="U901" i="4"/>
  <c r="X901" i="4"/>
  <c r="Y901" i="4"/>
  <c r="AA901" i="4"/>
  <c r="AB901" i="4"/>
  <c r="AM901" i="4"/>
  <c r="C902" i="4"/>
  <c r="G902" i="4"/>
  <c r="H902" i="4"/>
  <c r="I902" i="4"/>
  <c r="J902" i="4"/>
  <c r="K902" i="4"/>
  <c r="L902" i="4"/>
  <c r="M902" i="4"/>
  <c r="N902" i="4"/>
  <c r="P902" i="4"/>
  <c r="Q902" i="4"/>
  <c r="R902" i="4"/>
  <c r="S902" i="4"/>
  <c r="T902" i="4"/>
  <c r="U902" i="4"/>
  <c r="X902" i="4"/>
  <c r="Y902" i="4"/>
  <c r="AB902" i="4"/>
  <c r="AM902" i="4"/>
  <c r="A903" i="4"/>
  <c r="C903" i="4"/>
  <c r="G903" i="4"/>
  <c r="AT903" i="4" s="1"/>
  <c r="H903" i="4"/>
  <c r="I903" i="4"/>
  <c r="J903" i="4"/>
  <c r="K903" i="4"/>
  <c r="L903" i="4"/>
  <c r="M903" i="4"/>
  <c r="N903" i="4"/>
  <c r="P903" i="4"/>
  <c r="Q903" i="4"/>
  <c r="R903" i="4"/>
  <c r="S903" i="4"/>
  <c r="T903" i="4"/>
  <c r="U903" i="4"/>
  <c r="X903" i="4"/>
  <c r="Y903" i="4"/>
  <c r="AM903" i="4"/>
  <c r="AL903" i="4" s="1"/>
  <c r="A904" i="4"/>
  <c r="C904" i="4"/>
  <c r="G904" i="4"/>
  <c r="H904" i="4"/>
  <c r="I904" i="4"/>
  <c r="J904" i="4"/>
  <c r="K904" i="4"/>
  <c r="L904" i="4"/>
  <c r="M904" i="4"/>
  <c r="N904" i="4"/>
  <c r="P904" i="4"/>
  <c r="Q904" i="4"/>
  <c r="R904" i="4"/>
  <c r="S904" i="4"/>
  <c r="T904" i="4"/>
  <c r="U904" i="4"/>
  <c r="X904" i="4"/>
  <c r="Y904" i="4"/>
  <c r="AA904" i="4"/>
  <c r="AK904" i="4"/>
  <c r="AM904" i="4"/>
  <c r="C905" i="4"/>
  <c r="G905" i="4"/>
  <c r="AB905" i="4" s="1"/>
  <c r="H905" i="4"/>
  <c r="I905" i="4"/>
  <c r="J905" i="4"/>
  <c r="K905" i="4"/>
  <c r="L905" i="4"/>
  <c r="M905" i="4"/>
  <c r="N905" i="4"/>
  <c r="P905" i="4"/>
  <c r="Q905" i="4"/>
  <c r="R905" i="4"/>
  <c r="S905" i="4"/>
  <c r="T905" i="4"/>
  <c r="U905" i="4"/>
  <c r="X905" i="4"/>
  <c r="Y905" i="4"/>
  <c r="AM905" i="4"/>
  <c r="AL905" i="4" s="1"/>
  <c r="C906" i="4"/>
  <c r="G906" i="4"/>
  <c r="H906" i="4"/>
  <c r="I906" i="4"/>
  <c r="J906" i="4"/>
  <c r="K906" i="4"/>
  <c r="L906" i="4"/>
  <c r="M906" i="4"/>
  <c r="N906" i="4"/>
  <c r="P906" i="4"/>
  <c r="Q906" i="4"/>
  <c r="R906" i="4"/>
  <c r="S906" i="4"/>
  <c r="T906" i="4"/>
  <c r="U906" i="4"/>
  <c r="X906" i="4"/>
  <c r="Y906" i="4"/>
  <c r="AM906" i="4"/>
  <c r="C907" i="4"/>
  <c r="G907" i="4"/>
  <c r="H907" i="4"/>
  <c r="I907" i="4"/>
  <c r="J907" i="4"/>
  <c r="AS907" i="4" s="1"/>
  <c r="K907" i="4"/>
  <c r="L907" i="4"/>
  <c r="M907" i="4"/>
  <c r="N907" i="4"/>
  <c r="P907" i="4"/>
  <c r="Q907" i="4"/>
  <c r="R907" i="4"/>
  <c r="S907" i="4"/>
  <c r="T907" i="4"/>
  <c r="U907" i="4"/>
  <c r="X907" i="4"/>
  <c r="Y907" i="4"/>
  <c r="Z907" i="4"/>
  <c r="AM907" i="4"/>
  <c r="AL907" i="4" s="1"/>
  <c r="AT907" i="4"/>
  <c r="AV907" i="4"/>
  <c r="C908" i="4"/>
  <c r="G908" i="4"/>
  <c r="H908" i="4"/>
  <c r="I908" i="4"/>
  <c r="J908" i="4"/>
  <c r="K908" i="4"/>
  <c r="L908" i="4"/>
  <c r="M908" i="4"/>
  <c r="N908" i="4"/>
  <c r="P908" i="4"/>
  <c r="Q908" i="4"/>
  <c r="R908" i="4"/>
  <c r="S908" i="4"/>
  <c r="T908" i="4"/>
  <c r="U908" i="4"/>
  <c r="X908" i="4"/>
  <c r="Y908" i="4"/>
  <c r="AK908" i="4"/>
  <c r="AM908" i="4"/>
  <c r="C909" i="4"/>
  <c r="G909" i="4"/>
  <c r="AJ909" i="4" s="1"/>
  <c r="H909" i="4"/>
  <c r="I909" i="4"/>
  <c r="J909" i="4"/>
  <c r="K909" i="4"/>
  <c r="L909" i="4"/>
  <c r="M909" i="4"/>
  <c r="N909" i="4"/>
  <c r="P909" i="4"/>
  <c r="Q909" i="4"/>
  <c r="R909" i="4"/>
  <c r="S909" i="4"/>
  <c r="T909" i="4"/>
  <c r="U909" i="4"/>
  <c r="X909" i="4"/>
  <c r="Y909" i="4"/>
  <c r="AM909" i="4"/>
  <c r="AL909" i="4" s="1"/>
  <c r="C910" i="4"/>
  <c r="G910" i="4"/>
  <c r="H910" i="4"/>
  <c r="I910" i="4"/>
  <c r="J910" i="4"/>
  <c r="K910" i="4"/>
  <c r="L910" i="4"/>
  <c r="M910" i="4"/>
  <c r="N910" i="4"/>
  <c r="P910" i="4"/>
  <c r="Q910" i="4"/>
  <c r="R910" i="4"/>
  <c r="S910" i="4"/>
  <c r="T910" i="4"/>
  <c r="U910" i="4"/>
  <c r="X910" i="4"/>
  <c r="Y910" i="4"/>
  <c r="AA910" i="4"/>
  <c r="AB910" i="4"/>
  <c r="AM910" i="4"/>
  <c r="AL910" i="4" s="1"/>
  <c r="C911" i="4"/>
  <c r="G911" i="4"/>
  <c r="AA911" i="4" s="1"/>
  <c r="H911" i="4"/>
  <c r="I911" i="4"/>
  <c r="J911" i="4"/>
  <c r="K911" i="4"/>
  <c r="L911" i="4"/>
  <c r="M911" i="4"/>
  <c r="N911" i="4"/>
  <c r="P911" i="4"/>
  <c r="Q911" i="4"/>
  <c r="R911" i="4"/>
  <c r="S911" i="4"/>
  <c r="T911" i="4"/>
  <c r="U911" i="4"/>
  <c r="X911" i="4"/>
  <c r="Y911" i="4"/>
  <c r="AM911" i="4"/>
  <c r="AL911" i="4" s="1"/>
  <c r="A912" i="4"/>
  <c r="C912" i="4"/>
  <c r="G912" i="4"/>
  <c r="H912" i="4"/>
  <c r="I912" i="4"/>
  <c r="J912" i="4"/>
  <c r="K912" i="4"/>
  <c r="L912" i="4"/>
  <c r="M912" i="4"/>
  <c r="N912" i="4"/>
  <c r="P912" i="4"/>
  <c r="Q912" i="4"/>
  <c r="R912" i="4"/>
  <c r="S912" i="4"/>
  <c r="T912" i="4"/>
  <c r="U912" i="4"/>
  <c r="W912" i="4"/>
  <c r="X912" i="4"/>
  <c r="Y912" i="4"/>
  <c r="Z912" i="4"/>
  <c r="AM912" i="4"/>
  <c r="C913" i="4"/>
  <c r="G913" i="4"/>
  <c r="AA913" i="4" s="1"/>
  <c r="H913" i="4"/>
  <c r="I913" i="4"/>
  <c r="J913" i="4"/>
  <c r="K913" i="4"/>
  <c r="L913" i="4"/>
  <c r="M913" i="4"/>
  <c r="N913" i="4"/>
  <c r="P913" i="4"/>
  <c r="Q913" i="4"/>
  <c r="R913" i="4"/>
  <c r="S913" i="4"/>
  <c r="T913" i="4"/>
  <c r="U913" i="4"/>
  <c r="X913" i="4"/>
  <c r="Y913" i="4"/>
  <c r="AM913" i="4"/>
  <c r="C914" i="4"/>
  <c r="G914" i="4"/>
  <c r="D914" i="4" s="1"/>
  <c r="H914" i="4"/>
  <c r="I914" i="4"/>
  <c r="J914" i="4"/>
  <c r="K914" i="4"/>
  <c r="L914" i="4"/>
  <c r="M914" i="4"/>
  <c r="N914" i="4"/>
  <c r="P914" i="4"/>
  <c r="Q914" i="4"/>
  <c r="R914" i="4"/>
  <c r="S914" i="4"/>
  <c r="T914" i="4"/>
  <c r="U914" i="4"/>
  <c r="X914" i="4"/>
  <c r="Y914" i="4"/>
  <c r="AM914" i="4"/>
  <c r="AL914" i="4" s="1"/>
  <c r="C915" i="4"/>
  <c r="G915" i="4"/>
  <c r="AK915" i="4" s="1"/>
  <c r="H915" i="4"/>
  <c r="I915" i="4"/>
  <c r="J915" i="4"/>
  <c r="K915" i="4"/>
  <c r="L915" i="4"/>
  <c r="M915" i="4"/>
  <c r="N915" i="4"/>
  <c r="P915" i="4"/>
  <c r="Q915" i="4"/>
  <c r="R915" i="4"/>
  <c r="S915" i="4"/>
  <c r="T915" i="4"/>
  <c r="U915" i="4"/>
  <c r="X915" i="4"/>
  <c r="Y915" i="4"/>
  <c r="AL915" i="4"/>
  <c r="AM915" i="4"/>
  <c r="C916" i="4"/>
  <c r="E916" i="4"/>
  <c r="G916" i="4"/>
  <c r="H916" i="4"/>
  <c r="I916" i="4"/>
  <c r="J916" i="4"/>
  <c r="AS916" i="4" s="1"/>
  <c r="K916" i="4"/>
  <c r="L916" i="4"/>
  <c r="M916" i="4"/>
  <c r="N916" i="4"/>
  <c r="P916" i="4"/>
  <c r="Q916" i="4"/>
  <c r="R916" i="4"/>
  <c r="S916" i="4"/>
  <c r="T916" i="4"/>
  <c r="U916" i="4"/>
  <c r="X916" i="4"/>
  <c r="Y916" i="4"/>
  <c r="AA916" i="4"/>
  <c r="AJ916" i="4"/>
  <c r="AM916" i="4"/>
  <c r="AL916" i="4" s="1"/>
  <c r="AN916" i="4"/>
  <c r="AO916" i="4" s="1"/>
  <c r="AP916" i="4" s="1"/>
  <c r="AV916" i="4"/>
  <c r="AW916" i="4"/>
  <c r="C917" i="4"/>
  <c r="G917" i="4"/>
  <c r="H917" i="4"/>
  <c r="I917" i="4"/>
  <c r="J917" i="4"/>
  <c r="K917" i="4"/>
  <c r="L917" i="4"/>
  <c r="M917" i="4"/>
  <c r="N917" i="4"/>
  <c r="P917" i="4"/>
  <c r="Q917" i="4"/>
  <c r="R917" i="4"/>
  <c r="S917" i="4"/>
  <c r="T917" i="4"/>
  <c r="U917" i="4"/>
  <c r="X917" i="4"/>
  <c r="Y917" i="4"/>
  <c r="AL917" i="4"/>
  <c r="AM917" i="4"/>
  <c r="C918" i="4"/>
  <c r="G918" i="4"/>
  <c r="AV918" i="4" s="1"/>
  <c r="H918" i="4"/>
  <c r="I918" i="4"/>
  <c r="J918" i="4"/>
  <c r="K918" i="4"/>
  <c r="L918" i="4"/>
  <c r="M918" i="4"/>
  <c r="N918" i="4"/>
  <c r="P918" i="4"/>
  <c r="Q918" i="4"/>
  <c r="R918" i="4"/>
  <c r="S918" i="4"/>
  <c r="T918" i="4"/>
  <c r="U918" i="4"/>
  <c r="X918" i="4"/>
  <c r="Y918" i="4"/>
  <c r="AM918" i="4"/>
  <c r="AL918" i="4" s="1"/>
  <c r="C919" i="4"/>
  <c r="G919" i="4"/>
  <c r="H919" i="4"/>
  <c r="I919" i="4"/>
  <c r="J919" i="4"/>
  <c r="K919" i="4"/>
  <c r="L919" i="4"/>
  <c r="M919" i="4"/>
  <c r="N919" i="4"/>
  <c r="P919" i="4"/>
  <c r="Q919" i="4"/>
  <c r="R919" i="4"/>
  <c r="S919" i="4"/>
  <c r="T919" i="4"/>
  <c r="U919" i="4"/>
  <c r="X919" i="4"/>
  <c r="Y919" i="4"/>
  <c r="AJ919" i="4"/>
  <c r="AK919" i="4"/>
  <c r="AL919" i="4"/>
  <c r="AM919" i="4"/>
  <c r="AV919" i="4"/>
  <c r="C920" i="4"/>
  <c r="D920" i="4"/>
  <c r="G920" i="4"/>
  <c r="H920" i="4"/>
  <c r="I920" i="4"/>
  <c r="J920" i="4"/>
  <c r="K920" i="4"/>
  <c r="L920" i="4"/>
  <c r="M920" i="4"/>
  <c r="N920" i="4"/>
  <c r="P920" i="4"/>
  <c r="Q920" i="4"/>
  <c r="R920" i="4"/>
  <c r="S920" i="4"/>
  <c r="T920" i="4"/>
  <c r="U920" i="4"/>
  <c r="X920" i="4"/>
  <c r="Y920" i="4"/>
  <c r="AM920" i="4"/>
  <c r="AL920" i="4" s="1"/>
  <c r="C921" i="4"/>
  <c r="G921" i="4"/>
  <c r="H921" i="4"/>
  <c r="I921" i="4"/>
  <c r="J921" i="4"/>
  <c r="K921" i="4"/>
  <c r="L921" i="4"/>
  <c r="M921" i="4"/>
  <c r="N921" i="4"/>
  <c r="P921" i="4"/>
  <c r="Q921" i="4"/>
  <c r="R921" i="4"/>
  <c r="S921" i="4"/>
  <c r="T921" i="4"/>
  <c r="U921" i="4"/>
  <c r="X921" i="4"/>
  <c r="Y921" i="4"/>
  <c r="AM921" i="4"/>
  <c r="AL921" i="4" s="1"/>
  <c r="C922" i="4"/>
  <c r="G922" i="4"/>
  <c r="H922" i="4"/>
  <c r="I922" i="4"/>
  <c r="J922" i="4"/>
  <c r="K922" i="4"/>
  <c r="L922" i="4"/>
  <c r="M922" i="4"/>
  <c r="N922" i="4"/>
  <c r="P922" i="4"/>
  <c r="Q922" i="4"/>
  <c r="R922" i="4"/>
  <c r="S922" i="4"/>
  <c r="T922" i="4"/>
  <c r="U922" i="4"/>
  <c r="X922" i="4"/>
  <c r="Y922" i="4"/>
  <c r="AA922" i="4"/>
  <c r="AM922" i="4"/>
  <c r="AL922" i="4" s="1"/>
  <c r="AS922" i="4"/>
  <c r="C923" i="4"/>
  <c r="G923" i="4"/>
  <c r="H923" i="4"/>
  <c r="I923" i="4"/>
  <c r="J923" i="4"/>
  <c r="K923" i="4"/>
  <c r="L923" i="4"/>
  <c r="M923" i="4"/>
  <c r="N923" i="4"/>
  <c r="P923" i="4"/>
  <c r="Q923" i="4"/>
  <c r="R923" i="4"/>
  <c r="S923" i="4"/>
  <c r="T923" i="4"/>
  <c r="U923" i="4"/>
  <c r="X923" i="4"/>
  <c r="Y923" i="4"/>
  <c r="AM923" i="4"/>
  <c r="AL923" i="4" s="1"/>
  <c r="C924" i="4"/>
  <c r="G924" i="4"/>
  <c r="AB924" i="4" s="1"/>
  <c r="H924" i="4"/>
  <c r="I924" i="4"/>
  <c r="J924" i="4"/>
  <c r="K924" i="4"/>
  <c r="L924" i="4"/>
  <c r="M924" i="4"/>
  <c r="N924" i="4"/>
  <c r="P924" i="4"/>
  <c r="Q924" i="4"/>
  <c r="R924" i="4"/>
  <c r="S924" i="4"/>
  <c r="T924" i="4"/>
  <c r="U924" i="4"/>
  <c r="X924" i="4"/>
  <c r="Y924" i="4"/>
  <c r="AM924" i="4"/>
  <c r="AW924" i="4"/>
  <c r="C925" i="4"/>
  <c r="G925" i="4"/>
  <c r="AW925" i="4" s="1"/>
  <c r="H925" i="4"/>
  <c r="I925" i="4"/>
  <c r="J925" i="4"/>
  <c r="K925" i="4"/>
  <c r="L925" i="4"/>
  <c r="M925" i="4"/>
  <c r="N925" i="4"/>
  <c r="P925" i="4"/>
  <c r="Q925" i="4"/>
  <c r="R925" i="4"/>
  <c r="S925" i="4"/>
  <c r="T925" i="4"/>
  <c r="U925" i="4"/>
  <c r="X925" i="4"/>
  <c r="Y925" i="4"/>
  <c r="AB925" i="4"/>
  <c r="AM925" i="4"/>
  <c r="A926" i="4"/>
  <c r="C926" i="4"/>
  <c r="G926" i="4"/>
  <c r="AW926" i="4" s="1"/>
  <c r="H926" i="4"/>
  <c r="I926" i="4"/>
  <c r="J926" i="4"/>
  <c r="AS926" i="4" s="1"/>
  <c r="K926" i="4"/>
  <c r="L926" i="4"/>
  <c r="M926" i="4"/>
  <c r="N926" i="4"/>
  <c r="P926" i="4"/>
  <c r="Q926" i="4"/>
  <c r="R926" i="4"/>
  <c r="S926" i="4"/>
  <c r="T926" i="4"/>
  <c r="U926" i="4"/>
  <c r="V926" i="4"/>
  <c r="W926" i="4"/>
  <c r="X926" i="4"/>
  <c r="Y926" i="4"/>
  <c r="AB926" i="4"/>
  <c r="AJ926" i="4"/>
  <c r="AK926" i="4"/>
  <c r="AM926" i="4"/>
  <c r="AL926" i="4" s="1"/>
  <c r="AT926" i="4"/>
  <c r="C927" i="4"/>
  <c r="G927" i="4"/>
  <c r="H927" i="4"/>
  <c r="I927" i="4"/>
  <c r="J927" i="4"/>
  <c r="K927" i="4"/>
  <c r="L927" i="4"/>
  <c r="M927" i="4"/>
  <c r="N927" i="4"/>
  <c r="P927" i="4"/>
  <c r="Q927" i="4"/>
  <c r="R927" i="4"/>
  <c r="S927" i="4"/>
  <c r="T927" i="4"/>
  <c r="U927" i="4"/>
  <c r="X927" i="4"/>
  <c r="Y927" i="4"/>
  <c r="AM927" i="4"/>
  <c r="AL927" i="4" s="1"/>
  <c r="AW927" i="4"/>
  <c r="C928" i="4"/>
  <c r="G928" i="4"/>
  <c r="AW928" i="4" s="1"/>
  <c r="H928" i="4"/>
  <c r="I928" i="4"/>
  <c r="J928" i="4"/>
  <c r="K928" i="4"/>
  <c r="L928" i="4"/>
  <c r="M928" i="4"/>
  <c r="N928" i="4"/>
  <c r="P928" i="4"/>
  <c r="Q928" i="4"/>
  <c r="R928" i="4"/>
  <c r="S928" i="4"/>
  <c r="T928" i="4"/>
  <c r="U928" i="4"/>
  <c r="X928" i="4"/>
  <c r="Y928" i="4"/>
  <c r="AM928" i="4"/>
  <c r="C929" i="4"/>
  <c r="E929" i="4"/>
  <c r="G929" i="4"/>
  <c r="H929" i="4"/>
  <c r="I929" i="4"/>
  <c r="J929" i="4"/>
  <c r="K929" i="4"/>
  <c r="L929" i="4"/>
  <c r="M929" i="4"/>
  <c r="N929" i="4"/>
  <c r="P929" i="4"/>
  <c r="Q929" i="4"/>
  <c r="R929" i="4"/>
  <c r="S929" i="4"/>
  <c r="T929" i="4"/>
  <c r="U929" i="4"/>
  <c r="X929" i="4"/>
  <c r="Y929" i="4"/>
  <c r="AM929" i="4"/>
  <c r="AL929" i="4" s="1"/>
  <c r="C930" i="4"/>
  <c r="G930" i="4"/>
  <c r="H930" i="4"/>
  <c r="I930" i="4"/>
  <c r="J930" i="4"/>
  <c r="K930" i="4"/>
  <c r="L930" i="4"/>
  <c r="M930" i="4"/>
  <c r="N930" i="4"/>
  <c r="P930" i="4"/>
  <c r="Q930" i="4"/>
  <c r="R930" i="4"/>
  <c r="S930" i="4"/>
  <c r="T930" i="4"/>
  <c r="U930" i="4"/>
  <c r="X930" i="4"/>
  <c r="Y930" i="4"/>
  <c r="AM930" i="4"/>
  <c r="C931" i="4"/>
  <c r="D931" i="4"/>
  <c r="G931" i="4"/>
  <c r="H931" i="4"/>
  <c r="I931" i="4"/>
  <c r="J931" i="4"/>
  <c r="AS931" i="4" s="1"/>
  <c r="K931" i="4"/>
  <c r="L931" i="4"/>
  <c r="M931" i="4"/>
  <c r="N931" i="4"/>
  <c r="P931" i="4"/>
  <c r="Q931" i="4"/>
  <c r="R931" i="4"/>
  <c r="S931" i="4"/>
  <c r="T931" i="4"/>
  <c r="U931" i="4"/>
  <c r="W931" i="4"/>
  <c r="X931" i="4"/>
  <c r="Y931" i="4"/>
  <c r="Z931" i="4"/>
  <c r="AA931" i="4"/>
  <c r="AM931" i="4"/>
  <c r="AT931" i="4"/>
  <c r="AV931" i="4"/>
  <c r="C932" i="4"/>
  <c r="G932" i="4"/>
  <c r="H932" i="4"/>
  <c r="I932" i="4"/>
  <c r="J932" i="4"/>
  <c r="K932" i="4"/>
  <c r="L932" i="4"/>
  <c r="M932" i="4"/>
  <c r="N932" i="4"/>
  <c r="P932" i="4"/>
  <c r="Q932" i="4"/>
  <c r="R932" i="4"/>
  <c r="S932" i="4"/>
  <c r="T932" i="4"/>
  <c r="U932" i="4"/>
  <c r="X932" i="4"/>
  <c r="Y932" i="4"/>
  <c r="AM932" i="4"/>
  <c r="AL932" i="4" s="1"/>
  <c r="C933" i="4"/>
  <c r="G933" i="4"/>
  <c r="H933" i="4"/>
  <c r="I933" i="4"/>
  <c r="J933" i="4"/>
  <c r="K933" i="4"/>
  <c r="L933" i="4"/>
  <c r="M933" i="4"/>
  <c r="N933" i="4"/>
  <c r="P933" i="4"/>
  <c r="Q933" i="4"/>
  <c r="R933" i="4"/>
  <c r="S933" i="4"/>
  <c r="T933" i="4"/>
  <c r="U933" i="4"/>
  <c r="X933" i="4"/>
  <c r="Y933" i="4"/>
  <c r="AM933" i="4"/>
  <c r="A934" i="4"/>
  <c r="C934" i="4"/>
  <c r="E934" i="4"/>
  <c r="G934" i="4"/>
  <c r="W934" i="4" s="1"/>
  <c r="H934" i="4"/>
  <c r="I934" i="4"/>
  <c r="J934" i="4"/>
  <c r="AS934" i="4" s="1"/>
  <c r="K934" i="4"/>
  <c r="L934" i="4"/>
  <c r="M934" i="4"/>
  <c r="N934" i="4"/>
  <c r="P934" i="4"/>
  <c r="Q934" i="4"/>
  <c r="R934" i="4"/>
  <c r="S934" i="4"/>
  <c r="T934" i="4"/>
  <c r="U934" i="4"/>
  <c r="X934" i="4"/>
  <c r="Y934" i="4"/>
  <c r="AM934" i="4"/>
  <c r="C935" i="4"/>
  <c r="G935" i="4"/>
  <c r="H935" i="4"/>
  <c r="I935" i="4"/>
  <c r="J935" i="4"/>
  <c r="K935" i="4"/>
  <c r="L935" i="4"/>
  <c r="M935" i="4"/>
  <c r="N935" i="4"/>
  <c r="P935" i="4"/>
  <c r="Q935" i="4"/>
  <c r="R935" i="4"/>
  <c r="S935" i="4"/>
  <c r="T935" i="4"/>
  <c r="U935" i="4"/>
  <c r="X935" i="4"/>
  <c r="Y935" i="4"/>
  <c r="AM935" i="4"/>
  <c r="AL935" i="4" s="1"/>
  <c r="C936" i="4"/>
  <c r="G936" i="4"/>
  <c r="H936" i="4"/>
  <c r="I936" i="4"/>
  <c r="J936" i="4"/>
  <c r="K936" i="4"/>
  <c r="L936" i="4"/>
  <c r="M936" i="4"/>
  <c r="N936" i="4"/>
  <c r="P936" i="4"/>
  <c r="Q936" i="4"/>
  <c r="R936" i="4"/>
  <c r="S936" i="4"/>
  <c r="T936" i="4"/>
  <c r="U936" i="4"/>
  <c r="X936" i="4"/>
  <c r="Y936" i="4"/>
  <c r="AB936" i="4"/>
  <c r="AM936" i="4"/>
  <c r="AN936" i="4"/>
  <c r="C937" i="4"/>
  <c r="G937" i="4"/>
  <c r="H937" i="4"/>
  <c r="I937" i="4"/>
  <c r="J937" i="4"/>
  <c r="K937" i="4"/>
  <c r="L937" i="4"/>
  <c r="M937" i="4"/>
  <c r="N937" i="4"/>
  <c r="P937" i="4"/>
  <c r="Q937" i="4"/>
  <c r="R937" i="4"/>
  <c r="S937" i="4"/>
  <c r="T937" i="4"/>
  <c r="U937" i="4"/>
  <c r="X937" i="4"/>
  <c r="Y937" i="4"/>
  <c r="AM937" i="4"/>
  <c r="C938" i="4"/>
  <c r="G938" i="4"/>
  <c r="D938" i="4" s="1"/>
  <c r="H938" i="4"/>
  <c r="I938" i="4"/>
  <c r="J938" i="4"/>
  <c r="K938" i="4"/>
  <c r="L938" i="4"/>
  <c r="M938" i="4"/>
  <c r="N938" i="4"/>
  <c r="P938" i="4"/>
  <c r="Q938" i="4"/>
  <c r="R938" i="4"/>
  <c r="S938" i="4"/>
  <c r="T938" i="4"/>
  <c r="U938" i="4"/>
  <c r="X938" i="4"/>
  <c r="Y938" i="4"/>
  <c r="AB938" i="4"/>
  <c r="AM938" i="4"/>
  <c r="AL938" i="4" s="1"/>
  <c r="AW938" i="4"/>
  <c r="C939" i="4"/>
  <c r="G939" i="4"/>
  <c r="H939" i="4"/>
  <c r="I939" i="4"/>
  <c r="J939" i="4"/>
  <c r="K939" i="4"/>
  <c r="L939" i="4"/>
  <c r="M939" i="4"/>
  <c r="N939" i="4"/>
  <c r="P939" i="4"/>
  <c r="Q939" i="4"/>
  <c r="R939" i="4"/>
  <c r="S939" i="4"/>
  <c r="T939" i="4"/>
  <c r="U939" i="4"/>
  <c r="X939" i="4"/>
  <c r="Y939" i="4"/>
  <c r="AM939" i="4"/>
  <c r="AL939" i="4" s="1"/>
  <c r="C940" i="4"/>
  <c r="G940" i="4"/>
  <c r="H940" i="4"/>
  <c r="I940" i="4"/>
  <c r="J940" i="4"/>
  <c r="K940" i="4"/>
  <c r="L940" i="4"/>
  <c r="M940" i="4"/>
  <c r="N940" i="4"/>
  <c r="P940" i="4"/>
  <c r="Q940" i="4"/>
  <c r="R940" i="4"/>
  <c r="S940" i="4"/>
  <c r="T940" i="4"/>
  <c r="U940" i="4"/>
  <c r="X940" i="4"/>
  <c r="Y940" i="4"/>
  <c r="Z940" i="4"/>
  <c r="AM940" i="4"/>
  <c r="AL940" i="4" s="1"/>
  <c r="C941" i="4"/>
  <c r="G941" i="4"/>
  <c r="Z941" i="4" s="1"/>
  <c r="H941" i="4"/>
  <c r="I941" i="4"/>
  <c r="J941" i="4"/>
  <c r="K941" i="4"/>
  <c r="L941" i="4"/>
  <c r="M941" i="4"/>
  <c r="N941" i="4"/>
  <c r="P941" i="4"/>
  <c r="Q941" i="4"/>
  <c r="R941" i="4"/>
  <c r="S941" i="4"/>
  <c r="T941" i="4"/>
  <c r="U941" i="4"/>
  <c r="X941" i="4"/>
  <c r="Y941" i="4"/>
  <c r="AM941" i="4"/>
  <c r="AL941" i="4" s="1"/>
  <c r="C942" i="4"/>
  <c r="G942" i="4"/>
  <c r="AN942" i="4" s="1"/>
  <c r="H942" i="4"/>
  <c r="I942" i="4"/>
  <c r="J942" i="4"/>
  <c r="K942" i="4"/>
  <c r="L942" i="4"/>
  <c r="M942" i="4"/>
  <c r="N942" i="4"/>
  <c r="P942" i="4"/>
  <c r="Q942" i="4"/>
  <c r="R942" i="4"/>
  <c r="S942" i="4"/>
  <c r="T942" i="4"/>
  <c r="U942" i="4"/>
  <c r="X942" i="4"/>
  <c r="Y942" i="4"/>
  <c r="AB942" i="4"/>
  <c r="AM942" i="4"/>
  <c r="AL942" i="4" s="1"/>
  <c r="C943" i="4"/>
  <c r="G943" i="4"/>
  <c r="Z943" i="4" s="1"/>
  <c r="H943" i="4"/>
  <c r="I943" i="4"/>
  <c r="J943" i="4"/>
  <c r="K943" i="4"/>
  <c r="L943" i="4"/>
  <c r="M943" i="4"/>
  <c r="N943" i="4"/>
  <c r="P943" i="4"/>
  <c r="Q943" i="4"/>
  <c r="R943" i="4"/>
  <c r="S943" i="4"/>
  <c r="T943" i="4"/>
  <c r="U943" i="4"/>
  <c r="X943" i="4"/>
  <c r="Y943" i="4"/>
  <c r="AK943" i="4"/>
  <c r="AM943" i="4"/>
  <c r="AL943" i="4" s="1"/>
  <c r="C944" i="4"/>
  <c r="G944" i="4"/>
  <c r="H944" i="4"/>
  <c r="I944" i="4"/>
  <c r="J944" i="4"/>
  <c r="K944" i="4"/>
  <c r="L944" i="4"/>
  <c r="M944" i="4"/>
  <c r="N944" i="4"/>
  <c r="P944" i="4"/>
  <c r="Q944" i="4"/>
  <c r="R944" i="4"/>
  <c r="S944" i="4"/>
  <c r="T944" i="4"/>
  <c r="U944" i="4"/>
  <c r="X944" i="4"/>
  <c r="Y944" i="4"/>
  <c r="AM944" i="4"/>
  <c r="AL944" i="4" s="1"/>
  <c r="C945" i="4"/>
  <c r="G945" i="4"/>
  <c r="H945" i="4"/>
  <c r="I945" i="4"/>
  <c r="J945" i="4"/>
  <c r="K945" i="4"/>
  <c r="L945" i="4"/>
  <c r="M945" i="4"/>
  <c r="N945" i="4"/>
  <c r="P945" i="4"/>
  <c r="Q945" i="4"/>
  <c r="R945" i="4"/>
  <c r="S945" i="4"/>
  <c r="T945" i="4"/>
  <c r="U945" i="4"/>
  <c r="X945" i="4"/>
  <c r="Y945" i="4"/>
  <c r="AM945" i="4"/>
  <c r="C946" i="4"/>
  <c r="G946" i="4"/>
  <c r="AK946" i="4" s="1"/>
  <c r="H946" i="4"/>
  <c r="I946" i="4"/>
  <c r="J946" i="4"/>
  <c r="K946" i="4"/>
  <c r="L946" i="4"/>
  <c r="M946" i="4"/>
  <c r="N946" i="4"/>
  <c r="P946" i="4"/>
  <c r="Q946" i="4"/>
  <c r="R946" i="4"/>
  <c r="S946" i="4"/>
  <c r="T946" i="4"/>
  <c r="U946" i="4"/>
  <c r="W946" i="4"/>
  <c r="X946" i="4"/>
  <c r="Y946" i="4"/>
  <c r="AM946" i="4"/>
  <c r="AL946" i="4" s="1"/>
  <c r="C947" i="4"/>
  <c r="G947" i="4"/>
  <c r="AA947" i="4" s="1"/>
  <c r="H947" i="4"/>
  <c r="I947" i="4"/>
  <c r="J947" i="4"/>
  <c r="K947" i="4"/>
  <c r="L947" i="4"/>
  <c r="M947" i="4"/>
  <c r="N947" i="4"/>
  <c r="P947" i="4"/>
  <c r="Q947" i="4"/>
  <c r="R947" i="4"/>
  <c r="S947" i="4"/>
  <c r="T947" i="4"/>
  <c r="U947" i="4"/>
  <c r="X947" i="4"/>
  <c r="Y947" i="4"/>
  <c r="AM947" i="4"/>
  <c r="AL947" i="4" s="1"/>
  <c r="C948" i="4"/>
  <c r="G948" i="4"/>
  <c r="AA948" i="4" s="1"/>
  <c r="H948" i="4"/>
  <c r="I948" i="4"/>
  <c r="J948" i="4"/>
  <c r="K948" i="4"/>
  <c r="L948" i="4"/>
  <c r="M948" i="4"/>
  <c r="N948" i="4"/>
  <c r="P948" i="4"/>
  <c r="Q948" i="4"/>
  <c r="R948" i="4"/>
  <c r="S948" i="4"/>
  <c r="T948" i="4"/>
  <c r="U948" i="4"/>
  <c r="X948" i="4"/>
  <c r="Y948" i="4"/>
  <c r="AJ948" i="4"/>
  <c r="AM948" i="4"/>
  <c r="C949" i="4"/>
  <c r="G949" i="4"/>
  <c r="AK949" i="4" s="1"/>
  <c r="H949" i="4"/>
  <c r="I949" i="4"/>
  <c r="J949" i="4"/>
  <c r="K949" i="4"/>
  <c r="L949" i="4"/>
  <c r="M949" i="4"/>
  <c r="N949" i="4"/>
  <c r="P949" i="4"/>
  <c r="Q949" i="4"/>
  <c r="R949" i="4"/>
  <c r="S949" i="4"/>
  <c r="T949" i="4"/>
  <c r="U949" i="4"/>
  <c r="X949" i="4"/>
  <c r="Y949" i="4"/>
  <c r="AA949" i="4"/>
  <c r="AM949" i="4"/>
  <c r="C950" i="4"/>
  <c r="G950" i="4"/>
  <c r="H950" i="4"/>
  <c r="I950" i="4"/>
  <c r="J950" i="4"/>
  <c r="K950" i="4"/>
  <c r="L950" i="4"/>
  <c r="M950" i="4"/>
  <c r="N950" i="4"/>
  <c r="P950" i="4"/>
  <c r="Q950" i="4"/>
  <c r="R950" i="4"/>
  <c r="S950" i="4"/>
  <c r="T950" i="4"/>
  <c r="U950" i="4"/>
  <c r="X950" i="4"/>
  <c r="Y950" i="4"/>
  <c r="AJ950" i="4"/>
  <c r="AM950" i="4"/>
  <c r="AL950" i="4" s="1"/>
  <c r="C951" i="4"/>
  <c r="G951" i="4"/>
  <c r="Z951" i="4" s="1"/>
  <c r="H951" i="4"/>
  <c r="I951" i="4"/>
  <c r="J951" i="4"/>
  <c r="K951" i="4"/>
  <c r="L951" i="4"/>
  <c r="M951" i="4"/>
  <c r="N951" i="4"/>
  <c r="P951" i="4"/>
  <c r="Q951" i="4"/>
  <c r="R951" i="4"/>
  <c r="S951" i="4"/>
  <c r="T951" i="4"/>
  <c r="U951" i="4"/>
  <c r="X951" i="4"/>
  <c r="Y951" i="4"/>
  <c r="AM951" i="4"/>
  <c r="AL951" i="4" s="1"/>
  <c r="C952" i="4"/>
  <c r="G952" i="4"/>
  <c r="D952" i="4" s="1"/>
  <c r="H952" i="4"/>
  <c r="I952" i="4"/>
  <c r="J952" i="4"/>
  <c r="K952" i="4"/>
  <c r="L952" i="4"/>
  <c r="M952" i="4"/>
  <c r="N952" i="4"/>
  <c r="P952" i="4"/>
  <c r="Q952" i="4"/>
  <c r="R952" i="4"/>
  <c r="S952" i="4"/>
  <c r="T952" i="4"/>
  <c r="U952" i="4"/>
  <c r="V952" i="4"/>
  <c r="X952" i="4"/>
  <c r="Y952" i="4"/>
  <c r="Z952" i="4"/>
  <c r="AA952" i="4"/>
  <c r="AM952" i="4"/>
  <c r="AL952" i="4" s="1"/>
  <c r="AN952" i="4"/>
  <c r="AS952" i="4"/>
  <c r="C953" i="4"/>
  <c r="G953" i="4"/>
  <c r="H953" i="4"/>
  <c r="I953" i="4"/>
  <c r="J953" i="4"/>
  <c r="K953" i="4"/>
  <c r="L953" i="4"/>
  <c r="M953" i="4"/>
  <c r="N953" i="4"/>
  <c r="P953" i="4"/>
  <c r="Q953" i="4"/>
  <c r="R953" i="4"/>
  <c r="S953" i="4"/>
  <c r="T953" i="4"/>
  <c r="U953" i="4"/>
  <c r="X953" i="4"/>
  <c r="Y953" i="4"/>
  <c r="AM953" i="4"/>
  <c r="AL953" i="4" s="1"/>
  <c r="C954" i="4"/>
  <c r="G954" i="4"/>
  <c r="H954" i="4"/>
  <c r="I954" i="4"/>
  <c r="J954" i="4"/>
  <c r="K954" i="4"/>
  <c r="L954" i="4"/>
  <c r="M954" i="4"/>
  <c r="N954" i="4"/>
  <c r="P954" i="4"/>
  <c r="Q954" i="4"/>
  <c r="R954" i="4"/>
  <c r="S954" i="4"/>
  <c r="T954" i="4"/>
  <c r="U954" i="4"/>
  <c r="X954" i="4"/>
  <c r="Y954" i="4"/>
  <c r="AM954" i="4"/>
  <c r="AL954" i="4" s="1"/>
  <c r="C955" i="4"/>
  <c r="G955" i="4"/>
  <c r="AJ955" i="4" s="1"/>
  <c r="H955" i="4"/>
  <c r="I955" i="4"/>
  <c r="J955" i="4"/>
  <c r="K955" i="4"/>
  <c r="L955" i="4"/>
  <c r="M955" i="4"/>
  <c r="N955" i="4"/>
  <c r="P955" i="4"/>
  <c r="Q955" i="4"/>
  <c r="R955" i="4"/>
  <c r="S955" i="4"/>
  <c r="T955" i="4"/>
  <c r="U955" i="4"/>
  <c r="W955" i="4"/>
  <c r="X955" i="4"/>
  <c r="Y955" i="4"/>
  <c r="AA955" i="4"/>
  <c r="AM955" i="4"/>
  <c r="AL955" i="4" s="1"/>
  <c r="AT955" i="4"/>
  <c r="AV955" i="4"/>
  <c r="C956" i="4"/>
  <c r="G956" i="4"/>
  <c r="AB956" i="4" s="1"/>
  <c r="H956" i="4"/>
  <c r="I956" i="4"/>
  <c r="J956" i="4"/>
  <c r="K956" i="4"/>
  <c r="L956" i="4"/>
  <c r="M956" i="4"/>
  <c r="N956" i="4"/>
  <c r="P956" i="4"/>
  <c r="Q956" i="4"/>
  <c r="R956" i="4"/>
  <c r="S956" i="4"/>
  <c r="T956" i="4"/>
  <c r="U956" i="4"/>
  <c r="X956" i="4"/>
  <c r="Y956" i="4"/>
  <c r="AM956" i="4"/>
  <c r="AL956" i="4" s="1"/>
  <c r="C957" i="4"/>
  <c r="G957" i="4"/>
  <c r="H957" i="4"/>
  <c r="I957" i="4"/>
  <c r="J957" i="4"/>
  <c r="K957" i="4"/>
  <c r="L957" i="4"/>
  <c r="M957" i="4"/>
  <c r="N957" i="4"/>
  <c r="P957" i="4"/>
  <c r="Q957" i="4"/>
  <c r="R957" i="4"/>
  <c r="S957" i="4"/>
  <c r="T957" i="4"/>
  <c r="U957" i="4"/>
  <c r="X957" i="4"/>
  <c r="Y957" i="4"/>
  <c r="AM957" i="4"/>
  <c r="C958" i="4"/>
  <c r="G958" i="4"/>
  <c r="H958" i="4"/>
  <c r="I958" i="4"/>
  <c r="J958" i="4"/>
  <c r="K958" i="4"/>
  <c r="L958" i="4"/>
  <c r="M958" i="4"/>
  <c r="N958" i="4"/>
  <c r="P958" i="4"/>
  <c r="Q958" i="4"/>
  <c r="R958" i="4"/>
  <c r="S958" i="4"/>
  <c r="T958" i="4"/>
  <c r="U958" i="4"/>
  <c r="X958" i="4"/>
  <c r="Y958" i="4"/>
  <c r="AM958" i="4"/>
  <c r="C959" i="4"/>
  <c r="G959" i="4"/>
  <c r="H959" i="4"/>
  <c r="I959" i="4"/>
  <c r="J959" i="4"/>
  <c r="K959" i="4"/>
  <c r="L959" i="4"/>
  <c r="M959" i="4"/>
  <c r="N959" i="4"/>
  <c r="P959" i="4"/>
  <c r="Q959" i="4"/>
  <c r="R959" i="4"/>
  <c r="S959" i="4"/>
  <c r="T959" i="4"/>
  <c r="U959" i="4"/>
  <c r="X959" i="4"/>
  <c r="Y959" i="4"/>
  <c r="AM959" i="4"/>
  <c r="C960" i="4"/>
  <c r="G960" i="4"/>
  <c r="A960" i="4" s="1"/>
  <c r="H960" i="4"/>
  <c r="I960" i="4"/>
  <c r="J960" i="4"/>
  <c r="K960" i="4"/>
  <c r="L960" i="4"/>
  <c r="M960" i="4"/>
  <c r="N960" i="4"/>
  <c r="P960" i="4"/>
  <c r="Q960" i="4"/>
  <c r="R960" i="4"/>
  <c r="S960" i="4"/>
  <c r="T960" i="4"/>
  <c r="U960" i="4"/>
  <c r="X960" i="4"/>
  <c r="Y960" i="4"/>
  <c r="AA960" i="4"/>
  <c r="AB960" i="4"/>
  <c r="AM960" i="4"/>
  <c r="AT960" i="4"/>
  <c r="AW960" i="4"/>
  <c r="C961" i="4"/>
  <c r="D961" i="4"/>
  <c r="G961" i="4"/>
  <c r="AN961" i="4" s="1"/>
  <c r="AO961" i="4" s="1"/>
  <c r="AP961" i="4" s="1"/>
  <c r="H961" i="4"/>
  <c r="I961" i="4"/>
  <c r="J961" i="4"/>
  <c r="K961" i="4"/>
  <c r="L961" i="4"/>
  <c r="M961" i="4"/>
  <c r="N961" i="4"/>
  <c r="P961" i="4"/>
  <c r="Q961" i="4"/>
  <c r="R961" i="4"/>
  <c r="S961" i="4"/>
  <c r="T961" i="4"/>
  <c r="U961" i="4"/>
  <c r="W961" i="4"/>
  <c r="X961" i="4"/>
  <c r="Y961" i="4"/>
  <c r="AJ961" i="4"/>
  <c r="AM961" i="4"/>
  <c r="AV961" i="4"/>
  <c r="AW961" i="4"/>
  <c r="C962" i="4"/>
  <c r="G962" i="4"/>
  <c r="A962" i="4" s="1"/>
  <c r="H962" i="4"/>
  <c r="I962" i="4"/>
  <c r="J962" i="4"/>
  <c r="K962" i="4"/>
  <c r="L962" i="4"/>
  <c r="M962" i="4"/>
  <c r="N962" i="4"/>
  <c r="P962" i="4"/>
  <c r="Q962" i="4"/>
  <c r="R962" i="4"/>
  <c r="S962" i="4"/>
  <c r="T962" i="4"/>
  <c r="U962" i="4"/>
  <c r="X962" i="4"/>
  <c r="Y962" i="4"/>
  <c r="AB962" i="4"/>
  <c r="AM962" i="4"/>
  <c r="AL962" i="4" s="1"/>
  <c r="C963" i="4"/>
  <c r="G963" i="4"/>
  <c r="H963" i="4"/>
  <c r="I963" i="4"/>
  <c r="J963" i="4"/>
  <c r="K963" i="4"/>
  <c r="L963" i="4"/>
  <c r="M963" i="4"/>
  <c r="N963" i="4"/>
  <c r="P963" i="4"/>
  <c r="Q963" i="4"/>
  <c r="R963" i="4"/>
  <c r="S963" i="4"/>
  <c r="T963" i="4"/>
  <c r="U963" i="4"/>
  <c r="X963" i="4"/>
  <c r="Y963" i="4"/>
  <c r="AM963" i="4"/>
  <c r="AL963" i="4" s="1"/>
  <c r="A964" i="4"/>
  <c r="C964" i="4"/>
  <c r="G964" i="4"/>
  <c r="H964" i="4"/>
  <c r="I964" i="4"/>
  <c r="J964" i="4"/>
  <c r="AS964" i="4" s="1"/>
  <c r="K964" i="4"/>
  <c r="L964" i="4"/>
  <c r="M964" i="4"/>
  <c r="N964" i="4"/>
  <c r="P964" i="4"/>
  <c r="Q964" i="4"/>
  <c r="R964" i="4"/>
  <c r="S964" i="4"/>
  <c r="T964" i="4"/>
  <c r="U964" i="4"/>
  <c r="X964" i="4"/>
  <c r="Y964" i="4"/>
  <c r="Z964" i="4"/>
  <c r="AM964" i="4"/>
  <c r="AN964" i="4"/>
  <c r="AT964" i="4"/>
  <c r="C965" i="4"/>
  <c r="G965" i="4"/>
  <c r="AJ965" i="4" s="1"/>
  <c r="H965" i="4"/>
  <c r="I965" i="4"/>
  <c r="J965" i="4"/>
  <c r="K965" i="4"/>
  <c r="L965" i="4"/>
  <c r="M965" i="4"/>
  <c r="N965" i="4"/>
  <c r="P965" i="4"/>
  <c r="Q965" i="4"/>
  <c r="R965" i="4"/>
  <c r="S965" i="4"/>
  <c r="T965" i="4"/>
  <c r="U965" i="4"/>
  <c r="X965" i="4"/>
  <c r="Y965" i="4"/>
  <c r="AA965" i="4"/>
  <c r="AM965" i="4"/>
  <c r="AL965" i="4" s="1"/>
  <c r="C966" i="4"/>
  <c r="G966" i="4"/>
  <c r="AB966" i="4" s="1"/>
  <c r="H966" i="4"/>
  <c r="I966" i="4"/>
  <c r="J966" i="4"/>
  <c r="K966" i="4"/>
  <c r="L966" i="4"/>
  <c r="M966" i="4"/>
  <c r="N966" i="4"/>
  <c r="P966" i="4"/>
  <c r="Q966" i="4"/>
  <c r="R966" i="4"/>
  <c r="S966" i="4"/>
  <c r="T966" i="4"/>
  <c r="U966" i="4"/>
  <c r="X966" i="4"/>
  <c r="Y966" i="4"/>
  <c r="AM966" i="4"/>
  <c r="AL966" i="4" s="1"/>
  <c r="C967" i="4"/>
  <c r="E967" i="4"/>
  <c r="G967" i="4"/>
  <c r="W967" i="4" s="1"/>
  <c r="H967" i="4"/>
  <c r="I967" i="4"/>
  <c r="J967" i="4"/>
  <c r="AS967" i="4" s="1"/>
  <c r="K967" i="4"/>
  <c r="L967" i="4"/>
  <c r="M967" i="4"/>
  <c r="N967" i="4"/>
  <c r="P967" i="4"/>
  <c r="Q967" i="4"/>
  <c r="R967" i="4"/>
  <c r="S967" i="4"/>
  <c r="T967" i="4"/>
  <c r="U967" i="4"/>
  <c r="X967" i="4"/>
  <c r="Y967" i="4"/>
  <c r="AB967" i="4"/>
  <c r="AM967" i="4"/>
  <c r="AL967" i="4" s="1"/>
  <c r="AW967" i="4"/>
  <c r="C968" i="4"/>
  <c r="G968" i="4"/>
  <c r="AN968" i="4" s="1"/>
  <c r="AQ968" i="4" s="1"/>
  <c r="H968" i="4"/>
  <c r="I968" i="4"/>
  <c r="J968" i="4"/>
  <c r="K968" i="4"/>
  <c r="L968" i="4"/>
  <c r="M968" i="4"/>
  <c r="N968" i="4"/>
  <c r="P968" i="4"/>
  <c r="Q968" i="4"/>
  <c r="R968" i="4"/>
  <c r="S968" i="4"/>
  <c r="T968" i="4"/>
  <c r="U968" i="4"/>
  <c r="X968" i="4"/>
  <c r="Y968" i="4"/>
  <c r="AM968" i="4"/>
  <c r="C969" i="4"/>
  <c r="G969" i="4"/>
  <c r="AT969" i="4" s="1"/>
  <c r="H969" i="4"/>
  <c r="I969" i="4"/>
  <c r="J969" i="4"/>
  <c r="AS969" i="4" s="1"/>
  <c r="K969" i="4"/>
  <c r="L969" i="4"/>
  <c r="M969" i="4"/>
  <c r="N969" i="4"/>
  <c r="P969" i="4"/>
  <c r="Q969" i="4"/>
  <c r="R969" i="4"/>
  <c r="S969" i="4"/>
  <c r="T969" i="4"/>
  <c r="U969" i="4"/>
  <c r="X969" i="4"/>
  <c r="Y969" i="4"/>
  <c r="AB969" i="4"/>
  <c r="AM969" i="4"/>
  <c r="AL969" i="4" s="1"/>
  <c r="C970" i="4"/>
  <c r="G970" i="4"/>
  <c r="AK970" i="4" s="1"/>
  <c r="H970" i="4"/>
  <c r="I970" i="4"/>
  <c r="J970" i="4"/>
  <c r="K970" i="4"/>
  <c r="L970" i="4"/>
  <c r="M970" i="4"/>
  <c r="N970" i="4"/>
  <c r="P970" i="4"/>
  <c r="Q970" i="4"/>
  <c r="R970" i="4"/>
  <c r="S970" i="4"/>
  <c r="T970" i="4"/>
  <c r="U970" i="4"/>
  <c r="X970" i="4"/>
  <c r="Y970" i="4"/>
  <c r="AM970" i="4"/>
  <c r="C971" i="4"/>
  <c r="G971" i="4"/>
  <c r="H971" i="4"/>
  <c r="I971" i="4"/>
  <c r="J971" i="4"/>
  <c r="K971" i="4"/>
  <c r="L971" i="4"/>
  <c r="M971" i="4"/>
  <c r="N971" i="4"/>
  <c r="P971" i="4"/>
  <c r="Q971" i="4"/>
  <c r="R971" i="4"/>
  <c r="S971" i="4"/>
  <c r="T971" i="4"/>
  <c r="U971" i="4"/>
  <c r="X971" i="4"/>
  <c r="Y971" i="4"/>
  <c r="Z971" i="4"/>
  <c r="AB971" i="4"/>
  <c r="AL971" i="4"/>
  <c r="AM971" i="4"/>
  <c r="A972" i="4"/>
  <c r="C972" i="4"/>
  <c r="G972" i="4"/>
  <c r="AT972" i="4" s="1"/>
  <c r="H972" i="4"/>
  <c r="I972" i="4"/>
  <c r="J972" i="4"/>
  <c r="K972" i="4"/>
  <c r="L972" i="4"/>
  <c r="M972" i="4"/>
  <c r="N972" i="4"/>
  <c r="P972" i="4"/>
  <c r="Q972" i="4"/>
  <c r="R972" i="4"/>
  <c r="S972" i="4"/>
  <c r="T972" i="4"/>
  <c r="U972" i="4"/>
  <c r="X972" i="4"/>
  <c r="Y972" i="4"/>
  <c r="Z972" i="4"/>
  <c r="AM972" i="4"/>
  <c r="C973" i="4"/>
  <c r="G973" i="4"/>
  <c r="AJ973" i="4" s="1"/>
  <c r="H973" i="4"/>
  <c r="I973" i="4"/>
  <c r="J973" i="4"/>
  <c r="K973" i="4"/>
  <c r="L973" i="4"/>
  <c r="M973" i="4"/>
  <c r="N973" i="4"/>
  <c r="P973" i="4"/>
  <c r="Q973" i="4"/>
  <c r="R973" i="4"/>
  <c r="S973" i="4"/>
  <c r="T973" i="4"/>
  <c r="U973" i="4"/>
  <c r="X973" i="4"/>
  <c r="Y973" i="4"/>
  <c r="AM973" i="4"/>
  <c r="AL973" i="4" s="1"/>
  <c r="AW973" i="4"/>
  <c r="C974" i="4"/>
  <c r="G974" i="4"/>
  <c r="H974" i="4"/>
  <c r="I974" i="4"/>
  <c r="J974" i="4"/>
  <c r="K974" i="4"/>
  <c r="L974" i="4"/>
  <c r="M974" i="4"/>
  <c r="N974" i="4"/>
  <c r="P974" i="4"/>
  <c r="Q974" i="4"/>
  <c r="R974" i="4"/>
  <c r="S974" i="4"/>
  <c r="T974" i="4"/>
  <c r="U974" i="4"/>
  <c r="X974" i="4"/>
  <c r="Y974" i="4"/>
  <c r="AM974" i="4"/>
  <c r="AL974" i="4" s="1"/>
  <c r="C975" i="4"/>
  <c r="G975" i="4"/>
  <c r="AN975" i="4" s="1"/>
  <c r="AQ975" i="4" s="1"/>
  <c r="H975" i="4"/>
  <c r="I975" i="4"/>
  <c r="J975" i="4"/>
  <c r="K975" i="4"/>
  <c r="L975" i="4"/>
  <c r="M975" i="4"/>
  <c r="N975" i="4"/>
  <c r="P975" i="4"/>
  <c r="Q975" i="4"/>
  <c r="R975" i="4"/>
  <c r="S975" i="4"/>
  <c r="T975" i="4"/>
  <c r="U975" i="4"/>
  <c r="X975" i="4"/>
  <c r="Y975" i="4"/>
  <c r="AM975" i="4"/>
  <c r="C976" i="4"/>
  <c r="G976" i="4"/>
  <c r="H976" i="4"/>
  <c r="I976" i="4"/>
  <c r="J976" i="4"/>
  <c r="K976" i="4"/>
  <c r="L976" i="4"/>
  <c r="M976" i="4"/>
  <c r="N976" i="4"/>
  <c r="P976" i="4"/>
  <c r="Q976" i="4"/>
  <c r="R976" i="4"/>
  <c r="S976" i="4"/>
  <c r="T976" i="4"/>
  <c r="U976" i="4"/>
  <c r="X976" i="4"/>
  <c r="Y976" i="4"/>
  <c r="AA976" i="4"/>
  <c r="AB976" i="4"/>
  <c r="AM976" i="4"/>
  <c r="AL976" i="4" s="1"/>
  <c r="AW976" i="4"/>
  <c r="C977" i="4"/>
  <c r="G977" i="4"/>
  <c r="Z977" i="4" s="1"/>
  <c r="H977" i="4"/>
  <c r="I977" i="4"/>
  <c r="J977" i="4"/>
  <c r="AS977" i="4" s="1"/>
  <c r="K977" i="4"/>
  <c r="L977" i="4"/>
  <c r="M977" i="4"/>
  <c r="N977" i="4"/>
  <c r="P977" i="4"/>
  <c r="Q977" i="4"/>
  <c r="R977" i="4"/>
  <c r="S977" i="4"/>
  <c r="T977" i="4"/>
  <c r="U977" i="4"/>
  <c r="X977" i="4"/>
  <c r="Y977" i="4"/>
  <c r="AM977" i="4"/>
  <c r="AV977" i="4"/>
  <c r="C978" i="4"/>
  <c r="G978" i="4"/>
  <c r="H978" i="4"/>
  <c r="I978" i="4"/>
  <c r="J978" i="4"/>
  <c r="K978" i="4"/>
  <c r="L978" i="4"/>
  <c r="M978" i="4"/>
  <c r="N978" i="4"/>
  <c r="P978" i="4"/>
  <c r="Q978" i="4"/>
  <c r="R978" i="4"/>
  <c r="S978" i="4"/>
  <c r="T978" i="4"/>
  <c r="U978" i="4"/>
  <c r="X978" i="4"/>
  <c r="Y978" i="4"/>
  <c r="AM978" i="4"/>
  <c r="C979" i="4"/>
  <c r="D979" i="4"/>
  <c r="G979" i="4"/>
  <c r="AK979" i="4" s="1"/>
  <c r="H979" i="4"/>
  <c r="I979" i="4"/>
  <c r="J979" i="4"/>
  <c r="AS979" i="4" s="1"/>
  <c r="K979" i="4"/>
  <c r="L979" i="4"/>
  <c r="M979" i="4"/>
  <c r="N979" i="4"/>
  <c r="P979" i="4"/>
  <c r="Q979" i="4"/>
  <c r="R979" i="4"/>
  <c r="S979" i="4"/>
  <c r="T979" i="4"/>
  <c r="U979" i="4"/>
  <c r="V979" i="4"/>
  <c r="W979" i="4"/>
  <c r="X979" i="4"/>
  <c r="Y979" i="4"/>
  <c r="AJ979" i="4"/>
  <c r="AM979" i="4"/>
  <c r="AL979" i="4" s="1"/>
  <c r="AW979" i="4"/>
  <c r="C980" i="4"/>
  <c r="G980" i="4"/>
  <c r="H980" i="4"/>
  <c r="I980" i="4"/>
  <c r="J980" i="4"/>
  <c r="AS980" i="4" s="1"/>
  <c r="K980" i="4"/>
  <c r="L980" i="4"/>
  <c r="M980" i="4"/>
  <c r="N980" i="4"/>
  <c r="P980" i="4"/>
  <c r="Q980" i="4"/>
  <c r="R980" i="4"/>
  <c r="S980" i="4"/>
  <c r="T980" i="4"/>
  <c r="U980" i="4"/>
  <c r="W980" i="4"/>
  <c r="X980" i="4"/>
  <c r="Y980" i="4"/>
  <c r="AM980" i="4"/>
  <c r="AL980" i="4" s="1"/>
  <c r="A981" i="4"/>
  <c r="C981" i="4"/>
  <c r="G981" i="4"/>
  <c r="AN981" i="4" s="1"/>
  <c r="AO981" i="4" s="1"/>
  <c r="AP981" i="4" s="1"/>
  <c r="H981" i="4"/>
  <c r="I981" i="4"/>
  <c r="J981" i="4"/>
  <c r="K981" i="4"/>
  <c r="L981" i="4"/>
  <c r="M981" i="4"/>
  <c r="N981" i="4"/>
  <c r="P981" i="4"/>
  <c r="Q981" i="4"/>
  <c r="R981" i="4"/>
  <c r="S981" i="4"/>
  <c r="T981" i="4"/>
  <c r="U981" i="4"/>
  <c r="W981" i="4"/>
  <c r="X981" i="4"/>
  <c r="Y981" i="4"/>
  <c r="AA981" i="4"/>
  <c r="AB981" i="4"/>
  <c r="AK981" i="4"/>
  <c r="AM981" i="4"/>
  <c r="AL981" i="4" s="1"/>
  <c r="AV981" i="4"/>
  <c r="AW981" i="4"/>
  <c r="C982" i="4"/>
  <c r="G982" i="4"/>
  <c r="AT982" i="4" s="1"/>
  <c r="H982" i="4"/>
  <c r="I982" i="4"/>
  <c r="J982" i="4"/>
  <c r="K982" i="4"/>
  <c r="L982" i="4"/>
  <c r="M982" i="4"/>
  <c r="N982" i="4"/>
  <c r="P982" i="4"/>
  <c r="Q982" i="4"/>
  <c r="R982" i="4"/>
  <c r="S982" i="4"/>
  <c r="T982" i="4"/>
  <c r="U982" i="4"/>
  <c r="X982" i="4"/>
  <c r="Y982" i="4"/>
  <c r="Z982" i="4"/>
  <c r="AA982" i="4"/>
  <c r="AM982" i="4"/>
  <c r="AL982" i="4" s="1"/>
  <c r="C983" i="4"/>
  <c r="G983" i="4"/>
  <c r="H983" i="4"/>
  <c r="I983" i="4"/>
  <c r="J983" i="4"/>
  <c r="K983" i="4"/>
  <c r="L983" i="4"/>
  <c r="M983" i="4"/>
  <c r="N983" i="4"/>
  <c r="P983" i="4"/>
  <c r="Q983" i="4"/>
  <c r="R983" i="4"/>
  <c r="S983" i="4"/>
  <c r="T983" i="4"/>
  <c r="U983" i="4"/>
  <c r="X983" i="4"/>
  <c r="Y983" i="4"/>
  <c r="AM983" i="4"/>
  <c r="AL983" i="4" s="1"/>
  <c r="C984" i="4"/>
  <c r="G984" i="4"/>
  <c r="H984" i="4"/>
  <c r="I984" i="4"/>
  <c r="J984" i="4"/>
  <c r="K984" i="4"/>
  <c r="L984" i="4"/>
  <c r="M984" i="4"/>
  <c r="N984" i="4"/>
  <c r="P984" i="4"/>
  <c r="Q984" i="4"/>
  <c r="R984" i="4"/>
  <c r="S984" i="4"/>
  <c r="T984" i="4"/>
  <c r="U984" i="4"/>
  <c r="X984" i="4"/>
  <c r="Y984" i="4"/>
  <c r="Z984" i="4"/>
  <c r="AJ984" i="4"/>
  <c r="AK984" i="4"/>
  <c r="AM984" i="4"/>
  <c r="AS984" i="4"/>
  <c r="AT984" i="4"/>
  <c r="AW984" i="4"/>
  <c r="C985" i="4"/>
  <c r="G985" i="4"/>
  <c r="H985" i="4"/>
  <c r="I985" i="4"/>
  <c r="J985" i="4"/>
  <c r="K985" i="4"/>
  <c r="L985" i="4"/>
  <c r="M985" i="4"/>
  <c r="N985" i="4"/>
  <c r="P985" i="4"/>
  <c r="Q985" i="4"/>
  <c r="R985" i="4"/>
  <c r="S985" i="4"/>
  <c r="T985" i="4"/>
  <c r="U985" i="4"/>
  <c r="X985" i="4"/>
  <c r="Y985" i="4"/>
  <c r="AM985" i="4"/>
  <c r="AL985" i="4" s="1"/>
  <c r="AW985" i="4"/>
  <c r="C986" i="4"/>
  <c r="G986" i="4"/>
  <c r="H986" i="4"/>
  <c r="I986" i="4"/>
  <c r="J986" i="4"/>
  <c r="K986" i="4"/>
  <c r="L986" i="4"/>
  <c r="M986" i="4"/>
  <c r="N986" i="4"/>
  <c r="P986" i="4"/>
  <c r="Q986" i="4"/>
  <c r="R986" i="4"/>
  <c r="S986" i="4"/>
  <c r="T986" i="4"/>
  <c r="U986" i="4"/>
  <c r="X986" i="4"/>
  <c r="Y986" i="4"/>
  <c r="AM986" i="4"/>
  <c r="AL986" i="4" s="1"/>
  <c r="C987" i="4"/>
  <c r="G987" i="4"/>
  <c r="H987" i="4"/>
  <c r="I987" i="4"/>
  <c r="J987" i="4"/>
  <c r="K987" i="4"/>
  <c r="L987" i="4"/>
  <c r="M987" i="4"/>
  <c r="N987" i="4"/>
  <c r="P987" i="4"/>
  <c r="Q987" i="4"/>
  <c r="R987" i="4"/>
  <c r="S987" i="4"/>
  <c r="T987" i="4"/>
  <c r="U987" i="4"/>
  <c r="X987" i="4"/>
  <c r="Y987" i="4"/>
  <c r="AL987" i="4"/>
  <c r="AM987" i="4"/>
  <c r="C988" i="4"/>
  <c r="G988" i="4"/>
  <c r="H988" i="4"/>
  <c r="I988" i="4"/>
  <c r="J988" i="4"/>
  <c r="K988" i="4"/>
  <c r="L988" i="4"/>
  <c r="M988" i="4"/>
  <c r="N988" i="4"/>
  <c r="P988" i="4"/>
  <c r="Q988" i="4"/>
  <c r="R988" i="4"/>
  <c r="S988" i="4"/>
  <c r="T988" i="4"/>
  <c r="U988" i="4"/>
  <c r="X988" i="4"/>
  <c r="Y988" i="4"/>
  <c r="AM988" i="4"/>
  <c r="C989" i="4"/>
  <c r="E989" i="4"/>
  <c r="G989" i="4"/>
  <c r="H989" i="4"/>
  <c r="I989" i="4"/>
  <c r="J989" i="4"/>
  <c r="AS989" i="4" s="1"/>
  <c r="K989" i="4"/>
  <c r="L989" i="4"/>
  <c r="M989" i="4"/>
  <c r="N989" i="4"/>
  <c r="P989" i="4"/>
  <c r="Q989" i="4"/>
  <c r="R989" i="4"/>
  <c r="S989" i="4"/>
  <c r="T989" i="4"/>
  <c r="U989" i="4"/>
  <c r="W989" i="4"/>
  <c r="X989" i="4"/>
  <c r="Y989" i="4"/>
  <c r="AM989" i="4"/>
  <c r="AN989" i="4"/>
  <c r="AO989" i="4" s="1"/>
  <c r="AP989" i="4" s="1"/>
  <c r="C990" i="4"/>
  <c r="G990" i="4"/>
  <c r="H990" i="4"/>
  <c r="I990" i="4"/>
  <c r="J990" i="4"/>
  <c r="K990" i="4"/>
  <c r="L990" i="4"/>
  <c r="M990" i="4"/>
  <c r="N990" i="4"/>
  <c r="P990" i="4"/>
  <c r="Q990" i="4"/>
  <c r="R990" i="4"/>
  <c r="S990" i="4"/>
  <c r="T990" i="4"/>
  <c r="U990" i="4"/>
  <c r="X990" i="4"/>
  <c r="Y990" i="4"/>
  <c r="AM990" i="4"/>
  <c r="AL990" i="4" s="1"/>
  <c r="A991" i="4"/>
  <c r="C991" i="4"/>
  <c r="G991" i="4"/>
  <c r="AK991" i="4" s="1"/>
  <c r="H991" i="4"/>
  <c r="I991" i="4"/>
  <c r="J991" i="4"/>
  <c r="K991" i="4"/>
  <c r="L991" i="4"/>
  <c r="M991" i="4"/>
  <c r="N991" i="4"/>
  <c r="P991" i="4"/>
  <c r="Q991" i="4"/>
  <c r="R991" i="4"/>
  <c r="S991" i="4"/>
  <c r="T991" i="4"/>
  <c r="U991" i="4"/>
  <c r="V991" i="4"/>
  <c r="X991" i="4"/>
  <c r="Y991" i="4"/>
  <c r="AB991" i="4"/>
  <c r="AJ991" i="4"/>
  <c r="AM991" i="4"/>
  <c r="AL991" i="4" s="1"/>
  <c r="C992" i="4"/>
  <c r="G992" i="4"/>
  <c r="H992" i="4"/>
  <c r="I992" i="4"/>
  <c r="J992" i="4"/>
  <c r="K992" i="4"/>
  <c r="L992" i="4"/>
  <c r="M992" i="4"/>
  <c r="N992" i="4"/>
  <c r="P992" i="4"/>
  <c r="Q992" i="4"/>
  <c r="R992" i="4"/>
  <c r="S992" i="4"/>
  <c r="T992" i="4"/>
  <c r="U992" i="4"/>
  <c r="X992" i="4"/>
  <c r="Y992" i="4"/>
  <c r="AM992" i="4"/>
  <c r="AL992" i="4" s="1"/>
  <c r="C993" i="4"/>
  <c r="G993" i="4"/>
  <c r="H993" i="4"/>
  <c r="I993" i="4"/>
  <c r="J993" i="4"/>
  <c r="K993" i="4"/>
  <c r="L993" i="4"/>
  <c r="M993" i="4"/>
  <c r="N993" i="4"/>
  <c r="P993" i="4"/>
  <c r="Q993" i="4"/>
  <c r="R993" i="4"/>
  <c r="S993" i="4"/>
  <c r="T993" i="4"/>
  <c r="U993" i="4"/>
  <c r="X993" i="4"/>
  <c r="Y993" i="4"/>
  <c r="AM993" i="4"/>
  <c r="C994" i="4"/>
  <c r="G994" i="4"/>
  <c r="H994" i="4"/>
  <c r="I994" i="4"/>
  <c r="J994" i="4"/>
  <c r="K994" i="4"/>
  <c r="L994" i="4"/>
  <c r="M994" i="4"/>
  <c r="N994" i="4"/>
  <c r="P994" i="4"/>
  <c r="Q994" i="4"/>
  <c r="R994" i="4"/>
  <c r="S994" i="4"/>
  <c r="T994" i="4"/>
  <c r="U994" i="4"/>
  <c r="X994" i="4"/>
  <c r="Y994" i="4"/>
  <c r="Z994" i="4"/>
  <c r="AM994" i="4"/>
  <c r="AL994" i="4" s="1"/>
  <c r="C995" i="4"/>
  <c r="G995" i="4"/>
  <c r="H995" i="4"/>
  <c r="I995" i="4"/>
  <c r="J995" i="4"/>
  <c r="K995" i="4"/>
  <c r="L995" i="4"/>
  <c r="M995" i="4"/>
  <c r="N995" i="4"/>
  <c r="P995" i="4"/>
  <c r="Q995" i="4"/>
  <c r="R995" i="4"/>
  <c r="S995" i="4"/>
  <c r="T995" i="4"/>
  <c r="U995" i="4"/>
  <c r="V995" i="4"/>
  <c r="X995" i="4"/>
  <c r="Y995" i="4"/>
  <c r="AM995" i="4"/>
  <c r="AN995" i="4"/>
  <c r="AO995" i="4" s="1"/>
  <c r="AP995" i="4" s="1"/>
  <c r="C996" i="4"/>
  <c r="G996" i="4"/>
  <c r="E996" i="4" s="1"/>
  <c r="H996" i="4"/>
  <c r="I996" i="4"/>
  <c r="J996" i="4"/>
  <c r="K996" i="4"/>
  <c r="L996" i="4"/>
  <c r="M996" i="4"/>
  <c r="N996" i="4"/>
  <c r="P996" i="4"/>
  <c r="Q996" i="4"/>
  <c r="R996" i="4"/>
  <c r="S996" i="4"/>
  <c r="T996" i="4"/>
  <c r="U996" i="4"/>
  <c r="X996" i="4"/>
  <c r="Y996" i="4"/>
  <c r="AJ996" i="4"/>
  <c r="AK996" i="4"/>
  <c r="AM996" i="4"/>
  <c r="AL996" i="4" s="1"/>
  <c r="A997" i="4"/>
  <c r="C997" i="4"/>
  <c r="G997" i="4"/>
  <c r="H997" i="4"/>
  <c r="I997" i="4"/>
  <c r="J997" i="4"/>
  <c r="K997" i="4"/>
  <c r="L997" i="4"/>
  <c r="M997" i="4"/>
  <c r="N997" i="4"/>
  <c r="P997" i="4"/>
  <c r="Q997" i="4"/>
  <c r="R997" i="4"/>
  <c r="S997" i="4"/>
  <c r="T997" i="4"/>
  <c r="U997" i="4"/>
  <c r="X997" i="4"/>
  <c r="Y997" i="4"/>
  <c r="AB997" i="4"/>
  <c r="AM997" i="4"/>
  <c r="AN997" i="4"/>
  <c r="AT997" i="4"/>
  <c r="C998" i="4"/>
  <c r="G998" i="4"/>
  <c r="W998" i="4" s="1"/>
  <c r="H998" i="4"/>
  <c r="I998" i="4"/>
  <c r="J998" i="4"/>
  <c r="K998" i="4"/>
  <c r="L998" i="4"/>
  <c r="M998" i="4"/>
  <c r="N998" i="4"/>
  <c r="P998" i="4"/>
  <c r="Q998" i="4"/>
  <c r="R998" i="4"/>
  <c r="S998" i="4"/>
  <c r="T998" i="4"/>
  <c r="U998" i="4"/>
  <c r="X998" i="4"/>
  <c r="Y998" i="4"/>
  <c r="AM998" i="4"/>
  <c r="AL998" i="4" s="1"/>
  <c r="C999" i="4"/>
  <c r="G999" i="4"/>
  <c r="E999" i="4" s="1"/>
  <c r="H999" i="4"/>
  <c r="I999" i="4"/>
  <c r="J999" i="4"/>
  <c r="K999" i="4"/>
  <c r="L999" i="4"/>
  <c r="M999" i="4"/>
  <c r="N999" i="4"/>
  <c r="P999" i="4"/>
  <c r="Q999" i="4"/>
  <c r="R999" i="4"/>
  <c r="S999" i="4"/>
  <c r="T999" i="4"/>
  <c r="U999" i="4"/>
  <c r="X999" i="4"/>
  <c r="Y999" i="4"/>
  <c r="AM999" i="4"/>
  <c r="AL999" i="4" s="1"/>
  <c r="C1000" i="4"/>
  <c r="D1000" i="4"/>
  <c r="E1000" i="4"/>
  <c r="G1000" i="4"/>
  <c r="AK1000" i="4" s="1"/>
  <c r="H1000" i="4"/>
  <c r="I1000" i="4"/>
  <c r="J1000" i="4"/>
  <c r="K1000" i="4"/>
  <c r="L1000" i="4"/>
  <c r="M1000" i="4"/>
  <c r="N1000" i="4"/>
  <c r="P1000" i="4"/>
  <c r="Q1000" i="4"/>
  <c r="R1000" i="4"/>
  <c r="S1000" i="4"/>
  <c r="T1000" i="4"/>
  <c r="U1000" i="4"/>
  <c r="V1000" i="4"/>
  <c r="X1000" i="4"/>
  <c r="Y1000" i="4"/>
  <c r="Z1000" i="4"/>
  <c r="AB1000" i="4"/>
  <c r="AJ1000" i="4"/>
  <c r="AM1000" i="4"/>
  <c r="AN1000" i="4"/>
  <c r="AQ1000" i="4" s="1"/>
  <c r="AW1000" i="4"/>
  <c r="C1001" i="4"/>
  <c r="G1001" i="4"/>
  <c r="A1001" i="4" s="1"/>
  <c r="H1001" i="4"/>
  <c r="I1001" i="4"/>
  <c r="J1001" i="4"/>
  <c r="AS1001" i="4" s="1"/>
  <c r="K1001" i="4"/>
  <c r="L1001" i="4"/>
  <c r="M1001" i="4"/>
  <c r="N1001" i="4"/>
  <c r="P1001" i="4"/>
  <c r="Q1001" i="4"/>
  <c r="R1001" i="4"/>
  <c r="S1001" i="4"/>
  <c r="T1001" i="4"/>
  <c r="U1001" i="4"/>
  <c r="W1001" i="4"/>
  <c r="X1001" i="4"/>
  <c r="Y1001" i="4"/>
  <c r="Z1001" i="4"/>
  <c r="AM1001" i="4"/>
  <c r="AN1001" i="4"/>
  <c r="C1002" i="4"/>
  <c r="G1002" i="4"/>
  <c r="AN1002" i="4" s="1"/>
  <c r="H1002" i="4"/>
  <c r="I1002" i="4"/>
  <c r="J1002" i="4"/>
  <c r="AS1002" i="4" s="1"/>
  <c r="K1002" i="4"/>
  <c r="L1002" i="4"/>
  <c r="M1002" i="4"/>
  <c r="N1002" i="4"/>
  <c r="P1002" i="4"/>
  <c r="Q1002" i="4"/>
  <c r="R1002" i="4"/>
  <c r="S1002" i="4"/>
  <c r="T1002" i="4"/>
  <c r="U1002" i="4"/>
  <c r="V1002" i="4"/>
  <c r="W1002" i="4"/>
  <c r="X1002" i="4"/>
  <c r="Y1002" i="4"/>
  <c r="AM1002" i="4"/>
  <c r="C1003" i="4"/>
  <c r="G1003" i="4"/>
  <c r="H1003" i="4"/>
  <c r="I1003" i="4"/>
  <c r="J1003" i="4"/>
  <c r="K1003" i="4"/>
  <c r="L1003" i="4"/>
  <c r="M1003" i="4"/>
  <c r="N1003" i="4"/>
  <c r="P1003" i="4"/>
  <c r="Q1003" i="4"/>
  <c r="R1003" i="4"/>
  <c r="S1003" i="4"/>
  <c r="T1003" i="4"/>
  <c r="U1003" i="4"/>
  <c r="X1003" i="4"/>
  <c r="Y1003" i="4"/>
  <c r="AM1003" i="4"/>
  <c r="AL1003" i="4" s="1"/>
  <c r="C1004" i="4"/>
  <c r="G1004" i="4"/>
  <c r="H1004" i="4"/>
  <c r="I1004" i="4"/>
  <c r="J1004" i="4"/>
  <c r="K1004" i="4"/>
  <c r="L1004" i="4"/>
  <c r="M1004" i="4"/>
  <c r="N1004" i="4"/>
  <c r="P1004" i="4"/>
  <c r="Q1004" i="4"/>
  <c r="R1004" i="4"/>
  <c r="S1004" i="4"/>
  <c r="T1004" i="4"/>
  <c r="U1004" i="4"/>
  <c r="X1004" i="4"/>
  <c r="Y1004" i="4"/>
  <c r="AA1004" i="4"/>
  <c r="AM1004" i="4"/>
  <c r="C1005" i="4"/>
  <c r="G1005" i="4"/>
  <c r="H1005" i="4"/>
  <c r="I1005" i="4"/>
  <c r="J1005" i="4"/>
  <c r="K1005" i="4"/>
  <c r="L1005" i="4"/>
  <c r="M1005" i="4"/>
  <c r="N1005" i="4"/>
  <c r="P1005" i="4"/>
  <c r="Q1005" i="4"/>
  <c r="R1005" i="4"/>
  <c r="S1005" i="4"/>
  <c r="T1005" i="4"/>
  <c r="U1005" i="4"/>
  <c r="X1005" i="4"/>
  <c r="Y1005" i="4"/>
  <c r="AM1005" i="4"/>
  <c r="C1006" i="4"/>
  <c r="G1006" i="4"/>
  <c r="H1006" i="4"/>
  <c r="I1006" i="4"/>
  <c r="J1006" i="4"/>
  <c r="K1006" i="4"/>
  <c r="L1006" i="4"/>
  <c r="M1006" i="4"/>
  <c r="N1006" i="4"/>
  <c r="P1006" i="4"/>
  <c r="Q1006" i="4"/>
  <c r="R1006" i="4"/>
  <c r="S1006" i="4"/>
  <c r="T1006" i="4"/>
  <c r="U1006" i="4"/>
  <c r="X1006" i="4"/>
  <c r="Y1006" i="4"/>
  <c r="AM1006" i="4"/>
  <c r="C1007" i="4"/>
  <c r="G1007" i="4"/>
  <c r="H1007" i="4"/>
  <c r="I1007" i="4"/>
  <c r="J1007" i="4"/>
  <c r="K1007" i="4"/>
  <c r="L1007" i="4"/>
  <c r="M1007" i="4"/>
  <c r="N1007" i="4"/>
  <c r="P1007" i="4"/>
  <c r="Q1007" i="4"/>
  <c r="R1007" i="4"/>
  <c r="S1007" i="4"/>
  <c r="T1007" i="4"/>
  <c r="U1007" i="4"/>
  <c r="X1007" i="4"/>
  <c r="Y1007" i="4"/>
  <c r="AM1007" i="4"/>
  <c r="C1008" i="4"/>
  <c r="G1008" i="4"/>
  <c r="H1008" i="4"/>
  <c r="I1008" i="4"/>
  <c r="J1008" i="4"/>
  <c r="AS1008" i="4" s="1"/>
  <c r="K1008" i="4"/>
  <c r="L1008" i="4"/>
  <c r="M1008" i="4"/>
  <c r="N1008" i="4"/>
  <c r="P1008" i="4"/>
  <c r="Q1008" i="4"/>
  <c r="R1008" i="4"/>
  <c r="S1008" i="4"/>
  <c r="T1008" i="4"/>
  <c r="U1008" i="4"/>
  <c r="X1008" i="4"/>
  <c r="Y1008" i="4"/>
  <c r="Z1008" i="4"/>
  <c r="AA1008" i="4"/>
  <c r="AK1008" i="4"/>
  <c r="AM1008" i="4"/>
  <c r="AL1008" i="4" s="1"/>
  <c r="AV1008" i="4"/>
  <c r="AW1008" i="4"/>
  <c r="C1009" i="4"/>
  <c r="G1009" i="4"/>
  <c r="H1009" i="4"/>
  <c r="I1009" i="4"/>
  <c r="J1009" i="4"/>
  <c r="K1009" i="4"/>
  <c r="L1009" i="4"/>
  <c r="M1009" i="4"/>
  <c r="N1009" i="4"/>
  <c r="P1009" i="4"/>
  <c r="Q1009" i="4"/>
  <c r="R1009" i="4"/>
  <c r="S1009" i="4"/>
  <c r="T1009" i="4"/>
  <c r="U1009" i="4"/>
  <c r="X1009" i="4"/>
  <c r="Y1009" i="4"/>
  <c r="AA1009" i="4"/>
  <c r="AM1009" i="4"/>
  <c r="AL1009" i="4" s="1"/>
  <c r="C1010" i="4"/>
  <c r="G1010" i="4"/>
  <c r="H1010" i="4"/>
  <c r="I1010" i="4"/>
  <c r="J1010" i="4"/>
  <c r="K1010" i="4"/>
  <c r="L1010" i="4"/>
  <c r="M1010" i="4"/>
  <c r="N1010" i="4"/>
  <c r="P1010" i="4"/>
  <c r="Q1010" i="4"/>
  <c r="R1010" i="4"/>
  <c r="S1010" i="4"/>
  <c r="T1010" i="4"/>
  <c r="U1010" i="4"/>
  <c r="X1010" i="4"/>
  <c r="Y1010" i="4"/>
  <c r="AM1010" i="4"/>
  <c r="AL1010" i="4" s="1"/>
  <c r="C1011" i="4"/>
  <c r="G1011" i="4"/>
  <c r="H1011" i="4"/>
  <c r="I1011" i="4"/>
  <c r="J1011" i="4"/>
  <c r="K1011" i="4"/>
  <c r="L1011" i="4"/>
  <c r="M1011" i="4"/>
  <c r="N1011" i="4"/>
  <c r="P1011" i="4"/>
  <c r="Q1011" i="4"/>
  <c r="R1011" i="4"/>
  <c r="S1011" i="4"/>
  <c r="T1011" i="4"/>
  <c r="U1011" i="4"/>
  <c r="X1011" i="4"/>
  <c r="Y1011" i="4"/>
  <c r="AM1011" i="4"/>
  <c r="AL1011" i="4" s="1"/>
  <c r="C1012" i="4"/>
  <c r="G1012" i="4"/>
  <c r="H1012" i="4"/>
  <c r="I1012" i="4"/>
  <c r="J1012" i="4"/>
  <c r="K1012" i="4"/>
  <c r="L1012" i="4"/>
  <c r="M1012" i="4"/>
  <c r="N1012" i="4"/>
  <c r="P1012" i="4"/>
  <c r="Q1012" i="4"/>
  <c r="R1012" i="4"/>
  <c r="S1012" i="4"/>
  <c r="T1012" i="4"/>
  <c r="U1012" i="4"/>
  <c r="X1012" i="4"/>
  <c r="Y1012" i="4"/>
  <c r="AM1012" i="4"/>
  <c r="AL1012" i="4" s="1"/>
  <c r="C1013" i="4"/>
  <c r="G1013" i="4"/>
  <c r="AB1013" i="4" s="1"/>
  <c r="H1013" i="4"/>
  <c r="I1013" i="4"/>
  <c r="J1013" i="4"/>
  <c r="K1013" i="4"/>
  <c r="L1013" i="4"/>
  <c r="M1013" i="4"/>
  <c r="N1013" i="4"/>
  <c r="P1013" i="4"/>
  <c r="Q1013" i="4"/>
  <c r="R1013" i="4"/>
  <c r="S1013" i="4"/>
  <c r="T1013" i="4"/>
  <c r="U1013" i="4"/>
  <c r="X1013" i="4"/>
  <c r="Y1013" i="4"/>
  <c r="AA1013" i="4"/>
  <c r="AM1013" i="4"/>
  <c r="C1014" i="4"/>
  <c r="G1014" i="4"/>
  <c r="H1014" i="4"/>
  <c r="I1014" i="4"/>
  <c r="J1014" i="4"/>
  <c r="K1014" i="4"/>
  <c r="L1014" i="4"/>
  <c r="M1014" i="4"/>
  <c r="N1014" i="4"/>
  <c r="P1014" i="4"/>
  <c r="Q1014" i="4"/>
  <c r="R1014" i="4"/>
  <c r="S1014" i="4"/>
  <c r="T1014" i="4"/>
  <c r="U1014" i="4"/>
  <c r="X1014" i="4"/>
  <c r="Y1014" i="4"/>
  <c r="AM1014" i="4"/>
  <c r="AL1014" i="4" s="1"/>
  <c r="C1015" i="4"/>
  <c r="G1015" i="4"/>
  <c r="H1015" i="4"/>
  <c r="I1015" i="4"/>
  <c r="J1015" i="4"/>
  <c r="K1015" i="4"/>
  <c r="L1015" i="4"/>
  <c r="M1015" i="4"/>
  <c r="N1015" i="4"/>
  <c r="P1015" i="4"/>
  <c r="Q1015" i="4"/>
  <c r="R1015" i="4"/>
  <c r="S1015" i="4"/>
  <c r="T1015" i="4"/>
  <c r="U1015" i="4"/>
  <c r="X1015" i="4"/>
  <c r="Y1015" i="4"/>
  <c r="AM1015" i="4"/>
  <c r="AL1015" i="4" s="1"/>
  <c r="C1016" i="4"/>
  <c r="G1016" i="4"/>
  <c r="AK1016" i="4" s="1"/>
  <c r="H1016" i="4"/>
  <c r="I1016" i="4"/>
  <c r="J1016" i="4"/>
  <c r="AS1016" i="4" s="1"/>
  <c r="K1016" i="4"/>
  <c r="L1016" i="4"/>
  <c r="M1016" i="4"/>
  <c r="N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M1016" i="4"/>
  <c r="AL1016" i="4" s="1"/>
  <c r="AW1016" i="4"/>
  <c r="C1017" i="4"/>
  <c r="G1017" i="4"/>
  <c r="H1017" i="4"/>
  <c r="I1017" i="4"/>
  <c r="J1017" i="4"/>
  <c r="K1017" i="4"/>
  <c r="L1017" i="4"/>
  <c r="M1017" i="4"/>
  <c r="N1017" i="4"/>
  <c r="P1017" i="4"/>
  <c r="Q1017" i="4"/>
  <c r="R1017" i="4"/>
  <c r="S1017" i="4"/>
  <c r="T1017" i="4"/>
  <c r="U1017" i="4"/>
  <c r="X1017" i="4"/>
  <c r="Y1017" i="4"/>
  <c r="AM1017" i="4"/>
  <c r="C1018" i="4"/>
  <c r="G1018" i="4"/>
  <c r="H1018" i="4"/>
  <c r="I1018" i="4"/>
  <c r="J1018" i="4"/>
  <c r="AS1018" i="4" s="1"/>
  <c r="K1018" i="4"/>
  <c r="L1018" i="4"/>
  <c r="M1018" i="4"/>
  <c r="N1018" i="4"/>
  <c r="P1018" i="4"/>
  <c r="Q1018" i="4"/>
  <c r="R1018" i="4"/>
  <c r="S1018" i="4"/>
  <c r="T1018" i="4"/>
  <c r="U1018" i="4"/>
  <c r="X1018" i="4"/>
  <c r="Y1018" i="4"/>
  <c r="Z1018" i="4"/>
  <c r="AM1018" i="4"/>
  <c r="AL1018" i="4" s="1"/>
  <c r="C1019" i="4"/>
  <c r="G1019" i="4"/>
  <c r="AN1019" i="4" s="1"/>
  <c r="H1019" i="4"/>
  <c r="I1019" i="4"/>
  <c r="J1019" i="4"/>
  <c r="AS1019" i="4" s="1"/>
  <c r="K1019" i="4"/>
  <c r="L1019" i="4"/>
  <c r="M1019" i="4"/>
  <c r="N1019" i="4"/>
  <c r="P1019" i="4"/>
  <c r="Q1019" i="4"/>
  <c r="R1019" i="4"/>
  <c r="S1019" i="4"/>
  <c r="T1019" i="4"/>
  <c r="U1019" i="4"/>
  <c r="X1019" i="4"/>
  <c r="Y1019" i="4"/>
  <c r="AL1019" i="4"/>
  <c r="AM1019" i="4"/>
  <c r="C1020" i="4"/>
  <c r="G1020" i="4"/>
  <c r="AT1020" i="4" s="1"/>
  <c r="H1020" i="4"/>
  <c r="I1020" i="4"/>
  <c r="J1020" i="4"/>
  <c r="K1020" i="4"/>
  <c r="L1020" i="4"/>
  <c r="M1020" i="4"/>
  <c r="N1020" i="4"/>
  <c r="P1020" i="4"/>
  <c r="Q1020" i="4"/>
  <c r="R1020" i="4"/>
  <c r="S1020" i="4"/>
  <c r="T1020" i="4"/>
  <c r="U1020" i="4"/>
  <c r="V1020" i="4"/>
  <c r="X1020" i="4"/>
  <c r="Y1020" i="4"/>
  <c r="AB1020" i="4"/>
  <c r="AL1020" i="4"/>
  <c r="AM1020" i="4"/>
  <c r="AN1020" i="4"/>
  <c r="AQ1020" i="4" s="1"/>
  <c r="AW1020" i="4"/>
  <c r="C1021" i="4"/>
  <c r="G1021" i="4"/>
  <c r="AA1021" i="4" s="1"/>
  <c r="H1021" i="4"/>
  <c r="I1021" i="4"/>
  <c r="J1021" i="4"/>
  <c r="K1021" i="4"/>
  <c r="L1021" i="4"/>
  <c r="M1021" i="4"/>
  <c r="N1021" i="4"/>
  <c r="P1021" i="4"/>
  <c r="Q1021" i="4"/>
  <c r="R1021" i="4"/>
  <c r="S1021" i="4"/>
  <c r="T1021" i="4"/>
  <c r="U1021" i="4"/>
  <c r="X1021" i="4"/>
  <c r="Y1021" i="4"/>
  <c r="AM1021" i="4"/>
  <c r="AL1021" i="4" s="1"/>
  <c r="C1022" i="4"/>
  <c r="G1022" i="4"/>
  <c r="H1022" i="4"/>
  <c r="I1022" i="4"/>
  <c r="J1022" i="4"/>
  <c r="K1022" i="4"/>
  <c r="L1022" i="4"/>
  <c r="M1022" i="4"/>
  <c r="N1022" i="4"/>
  <c r="P1022" i="4"/>
  <c r="Q1022" i="4"/>
  <c r="R1022" i="4"/>
  <c r="S1022" i="4"/>
  <c r="T1022" i="4"/>
  <c r="U1022" i="4"/>
  <c r="X1022" i="4"/>
  <c r="Y1022" i="4"/>
  <c r="AM1022" i="4"/>
  <c r="C1023" i="4"/>
  <c r="D1023" i="4"/>
  <c r="G1023" i="4"/>
  <c r="E1023" i="4" s="1"/>
  <c r="H1023" i="4"/>
  <c r="I1023" i="4"/>
  <c r="J1023" i="4"/>
  <c r="K1023" i="4"/>
  <c r="L1023" i="4"/>
  <c r="M1023" i="4"/>
  <c r="N1023" i="4"/>
  <c r="P1023" i="4"/>
  <c r="Q1023" i="4"/>
  <c r="R1023" i="4"/>
  <c r="S1023" i="4"/>
  <c r="T1023" i="4"/>
  <c r="U1023" i="4"/>
  <c r="X1023" i="4"/>
  <c r="Y1023" i="4"/>
  <c r="AJ1023" i="4"/>
  <c r="AM1023" i="4"/>
  <c r="AL1023" i="4" s="1"/>
  <c r="AN1023" i="4"/>
  <c r="AS1023" i="4"/>
  <c r="AW1023" i="4"/>
  <c r="C1024" i="4"/>
  <c r="G1024" i="4"/>
  <c r="Z1024" i="4" s="1"/>
  <c r="H1024" i="4"/>
  <c r="I1024" i="4"/>
  <c r="J1024" i="4"/>
  <c r="K1024" i="4"/>
  <c r="L1024" i="4"/>
  <c r="M1024" i="4"/>
  <c r="N1024" i="4"/>
  <c r="P1024" i="4"/>
  <c r="Q1024" i="4"/>
  <c r="R1024" i="4"/>
  <c r="S1024" i="4"/>
  <c r="T1024" i="4"/>
  <c r="U1024" i="4"/>
  <c r="V1024" i="4"/>
  <c r="X1024" i="4"/>
  <c r="Y1024" i="4"/>
  <c r="AM1024" i="4"/>
  <c r="AW1024" i="4"/>
  <c r="C1025" i="4"/>
  <c r="G1025" i="4"/>
  <c r="H1025" i="4"/>
  <c r="I1025" i="4"/>
  <c r="J1025" i="4"/>
  <c r="K1025" i="4"/>
  <c r="L1025" i="4"/>
  <c r="M1025" i="4"/>
  <c r="N1025" i="4"/>
  <c r="P1025" i="4"/>
  <c r="Q1025" i="4"/>
  <c r="R1025" i="4"/>
  <c r="S1025" i="4"/>
  <c r="T1025" i="4"/>
  <c r="U1025" i="4"/>
  <c r="X1025" i="4"/>
  <c r="Y1025" i="4"/>
  <c r="AM1025" i="4"/>
  <c r="C1026" i="4"/>
  <c r="G1026" i="4"/>
  <c r="AT1026" i="4" s="1"/>
  <c r="H1026" i="4"/>
  <c r="I1026" i="4"/>
  <c r="J1026" i="4"/>
  <c r="K1026" i="4"/>
  <c r="L1026" i="4"/>
  <c r="M1026" i="4"/>
  <c r="N1026" i="4"/>
  <c r="P1026" i="4"/>
  <c r="Q1026" i="4"/>
  <c r="R1026" i="4"/>
  <c r="S1026" i="4"/>
  <c r="T1026" i="4"/>
  <c r="U1026" i="4"/>
  <c r="X1026" i="4"/>
  <c r="Y1026" i="4"/>
  <c r="AM1026" i="4"/>
  <c r="C1027" i="4"/>
  <c r="G1027" i="4"/>
  <c r="H1027" i="4"/>
  <c r="I1027" i="4"/>
  <c r="J1027" i="4"/>
  <c r="K1027" i="4"/>
  <c r="L1027" i="4"/>
  <c r="M1027" i="4"/>
  <c r="N1027" i="4"/>
  <c r="P1027" i="4"/>
  <c r="Q1027" i="4"/>
  <c r="R1027" i="4"/>
  <c r="S1027" i="4"/>
  <c r="T1027" i="4"/>
  <c r="U1027" i="4"/>
  <c r="X1027" i="4"/>
  <c r="Y1027" i="4"/>
  <c r="AB1027" i="4"/>
  <c r="AM1027" i="4"/>
  <c r="AL1027" i="4" s="1"/>
  <c r="C1028" i="4"/>
  <c r="G1028" i="4"/>
  <c r="AJ1028" i="4" s="1"/>
  <c r="H1028" i="4"/>
  <c r="I1028" i="4"/>
  <c r="J1028" i="4"/>
  <c r="K1028" i="4"/>
  <c r="L1028" i="4"/>
  <c r="M1028" i="4"/>
  <c r="N1028" i="4"/>
  <c r="P1028" i="4"/>
  <c r="Q1028" i="4"/>
  <c r="R1028" i="4"/>
  <c r="S1028" i="4"/>
  <c r="T1028" i="4"/>
  <c r="U1028" i="4"/>
  <c r="X1028" i="4"/>
  <c r="Y1028" i="4"/>
  <c r="AA1028" i="4"/>
  <c r="AM1028" i="4"/>
  <c r="AL1028" i="4" s="1"/>
  <c r="C1029" i="4"/>
  <c r="G1029" i="4"/>
  <c r="AK1029" i="4" s="1"/>
  <c r="H1029" i="4"/>
  <c r="I1029" i="4"/>
  <c r="J1029" i="4"/>
  <c r="K1029" i="4"/>
  <c r="L1029" i="4"/>
  <c r="M1029" i="4"/>
  <c r="N1029" i="4"/>
  <c r="P1029" i="4"/>
  <c r="Q1029" i="4"/>
  <c r="R1029" i="4"/>
  <c r="S1029" i="4"/>
  <c r="T1029" i="4"/>
  <c r="U1029" i="4"/>
  <c r="X1029" i="4"/>
  <c r="Y1029" i="4"/>
  <c r="AM1029" i="4"/>
  <c r="C1030" i="4"/>
  <c r="G1030" i="4"/>
  <c r="H1030" i="4"/>
  <c r="I1030" i="4"/>
  <c r="J1030" i="4"/>
  <c r="K1030" i="4"/>
  <c r="L1030" i="4"/>
  <c r="M1030" i="4"/>
  <c r="N1030" i="4"/>
  <c r="P1030" i="4"/>
  <c r="Q1030" i="4"/>
  <c r="R1030" i="4"/>
  <c r="S1030" i="4"/>
  <c r="T1030" i="4"/>
  <c r="U1030" i="4"/>
  <c r="X1030" i="4"/>
  <c r="Y1030" i="4"/>
  <c r="AL1030" i="4"/>
  <c r="AM1030" i="4"/>
  <c r="C1031" i="4"/>
  <c r="G1031" i="4"/>
  <c r="H1031" i="4"/>
  <c r="I1031" i="4"/>
  <c r="J1031" i="4"/>
  <c r="K1031" i="4"/>
  <c r="L1031" i="4"/>
  <c r="M1031" i="4"/>
  <c r="N1031" i="4"/>
  <c r="P1031" i="4"/>
  <c r="Q1031" i="4"/>
  <c r="R1031" i="4"/>
  <c r="S1031" i="4"/>
  <c r="T1031" i="4"/>
  <c r="U1031" i="4"/>
  <c r="X1031" i="4"/>
  <c r="Y1031" i="4"/>
  <c r="AM1031" i="4"/>
  <c r="AL1031" i="4" s="1"/>
  <c r="C1032" i="4"/>
  <c r="E1032" i="4"/>
  <c r="G1032" i="4"/>
  <c r="A1032" i="4" s="1"/>
  <c r="H1032" i="4"/>
  <c r="I1032" i="4"/>
  <c r="J1032" i="4"/>
  <c r="K1032" i="4"/>
  <c r="L1032" i="4"/>
  <c r="M1032" i="4"/>
  <c r="N1032" i="4"/>
  <c r="P1032" i="4"/>
  <c r="Q1032" i="4"/>
  <c r="R1032" i="4"/>
  <c r="S1032" i="4"/>
  <c r="T1032" i="4"/>
  <c r="U1032" i="4"/>
  <c r="X1032" i="4"/>
  <c r="Y1032" i="4"/>
  <c r="Z1032" i="4"/>
  <c r="AB1032" i="4"/>
  <c r="AJ1032" i="4"/>
  <c r="AK1032" i="4"/>
  <c r="AM1032" i="4"/>
  <c r="AL1032" i="4" s="1"/>
  <c r="AS1032" i="4"/>
  <c r="AW1032" i="4"/>
  <c r="C1033" i="4"/>
  <c r="G1033" i="4"/>
  <c r="Z1033" i="4" s="1"/>
  <c r="H1033" i="4"/>
  <c r="I1033" i="4"/>
  <c r="J1033" i="4"/>
  <c r="K1033" i="4"/>
  <c r="L1033" i="4"/>
  <c r="M1033" i="4"/>
  <c r="N1033" i="4"/>
  <c r="P1033" i="4"/>
  <c r="Q1033" i="4"/>
  <c r="R1033" i="4"/>
  <c r="S1033" i="4"/>
  <c r="T1033" i="4"/>
  <c r="U1033" i="4"/>
  <c r="X1033" i="4"/>
  <c r="Y1033" i="4"/>
  <c r="AM1033" i="4"/>
  <c r="AL1033" i="4" s="1"/>
  <c r="C1034" i="4"/>
  <c r="G1034" i="4"/>
  <c r="H1034" i="4"/>
  <c r="I1034" i="4"/>
  <c r="J1034" i="4"/>
  <c r="AS1034" i="4" s="1"/>
  <c r="K1034" i="4"/>
  <c r="L1034" i="4"/>
  <c r="M1034" i="4"/>
  <c r="N1034" i="4"/>
  <c r="P1034" i="4"/>
  <c r="Q1034" i="4"/>
  <c r="R1034" i="4"/>
  <c r="S1034" i="4"/>
  <c r="T1034" i="4"/>
  <c r="U1034" i="4"/>
  <c r="X1034" i="4"/>
  <c r="Y1034" i="4"/>
  <c r="AB1034" i="4"/>
  <c r="AK1034" i="4"/>
  <c r="AM1034" i="4"/>
  <c r="AL1034" i="4" s="1"/>
  <c r="C1035" i="4"/>
  <c r="E1035" i="4"/>
  <c r="G1035" i="4"/>
  <c r="Z1035" i="4" s="1"/>
  <c r="H1035" i="4"/>
  <c r="I1035" i="4"/>
  <c r="J1035" i="4"/>
  <c r="K1035" i="4"/>
  <c r="L1035" i="4"/>
  <c r="M1035" i="4"/>
  <c r="N1035" i="4"/>
  <c r="P1035" i="4"/>
  <c r="Q1035" i="4"/>
  <c r="R1035" i="4"/>
  <c r="S1035" i="4"/>
  <c r="T1035" i="4"/>
  <c r="U1035" i="4"/>
  <c r="X1035" i="4"/>
  <c r="Y1035" i="4"/>
  <c r="AA1035" i="4"/>
  <c r="AM1035" i="4"/>
  <c r="AL1035" i="4" s="1"/>
  <c r="AS1035" i="4"/>
  <c r="AT1035" i="4"/>
  <c r="C1036" i="4"/>
  <c r="G1036" i="4"/>
  <c r="AK1036" i="4" s="1"/>
  <c r="H1036" i="4"/>
  <c r="I1036" i="4"/>
  <c r="J1036" i="4"/>
  <c r="K1036" i="4"/>
  <c r="L1036" i="4"/>
  <c r="M1036" i="4"/>
  <c r="N1036" i="4"/>
  <c r="P1036" i="4"/>
  <c r="Q1036" i="4"/>
  <c r="R1036" i="4"/>
  <c r="S1036" i="4"/>
  <c r="T1036" i="4"/>
  <c r="U1036" i="4"/>
  <c r="X1036" i="4"/>
  <c r="Y1036" i="4"/>
  <c r="AM1036" i="4"/>
  <c r="AL1036" i="4" s="1"/>
  <c r="C1037" i="4"/>
  <c r="G1037" i="4"/>
  <c r="AB1037" i="4" s="1"/>
  <c r="H1037" i="4"/>
  <c r="I1037" i="4"/>
  <c r="J1037" i="4"/>
  <c r="K1037" i="4"/>
  <c r="L1037" i="4"/>
  <c r="M1037" i="4"/>
  <c r="N1037" i="4"/>
  <c r="P1037" i="4"/>
  <c r="Q1037" i="4"/>
  <c r="R1037" i="4"/>
  <c r="S1037" i="4"/>
  <c r="T1037" i="4"/>
  <c r="U1037" i="4"/>
  <c r="X1037" i="4"/>
  <c r="Y1037" i="4"/>
  <c r="AM1037" i="4"/>
  <c r="C1038" i="4"/>
  <c r="G1038" i="4"/>
  <c r="H1038" i="4"/>
  <c r="I1038" i="4"/>
  <c r="J1038" i="4"/>
  <c r="AS1038" i="4" s="1"/>
  <c r="K1038" i="4"/>
  <c r="L1038" i="4"/>
  <c r="M1038" i="4"/>
  <c r="N1038" i="4"/>
  <c r="P1038" i="4"/>
  <c r="Q1038" i="4"/>
  <c r="R1038" i="4"/>
  <c r="S1038" i="4"/>
  <c r="T1038" i="4"/>
  <c r="U1038" i="4"/>
  <c r="W1038" i="4"/>
  <c r="X1038" i="4"/>
  <c r="Y1038" i="4"/>
  <c r="AA1038" i="4"/>
  <c r="AB1038" i="4"/>
  <c r="AM1038" i="4"/>
  <c r="C1039" i="4"/>
  <c r="G1039" i="4"/>
  <c r="AV1039" i="4" s="1"/>
  <c r="H1039" i="4"/>
  <c r="I1039" i="4"/>
  <c r="J1039" i="4"/>
  <c r="K1039" i="4"/>
  <c r="L1039" i="4"/>
  <c r="M1039" i="4"/>
  <c r="N1039" i="4"/>
  <c r="P1039" i="4"/>
  <c r="Q1039" i="4"/>
  <c r="R1039" i="4"/>
  <c r="S1039" i="4"/>
  <c r="T1039" i="4"/>
  <c r="U1039" i="4"/>
  <c r="X1039" i="4"/>
  <c r="Y1039" i="4"/>
  <c r="AM1039" i="4"/>
  <c r="AL1039" i="4" s="1"/>
  <c r="C1040" i="4"/>
  <c r="G1040" i="4"/>
  <c r="AA1040" i="4" s="1"/>
  <c r="H1040" i="4"/>
  <c r="I1040" i="4"/>
  <c r="J1040" i="4"/>
  <c r="K1040" i="4"/>
  <c r="L1040" i="4"/>
  <c r="M1040" i="4"/>
  <c r="N1040" i="4"/>
  <c r="P1040" i="4"/>
  <c r="Q1040" i="4"/>
  <c r="R1040" i="4"/>
  <c r="S1040" i="4"/>
  <c r="T1040" i="4"/>
  <c r="U1040" i="4"/>
  <c r="X1040" i="4"/>
  <c r="Y1040" i="4"/>
  <c r="AM1040" i="4"/>
  <c r="AL1040" i="4" s="1"/>
  <c r="AT1040" i="4"/>
  <c r="C1041" i="4"/>
  <c r="G1041" i="4"/>
  <c r="H1041" i="4"/>
  <c r="I1041" i="4"/>
  <c r="J1041" i="4"/>
  <c r="K1041" i="4"/>
  <c r="L1041" i="4"/>
  <c r="M1041" i="4"/>
  <c r="N1041" i="4"/>
  <c r="P1041" i="4"/>
  <c r="Q1041" i="4"/>
  <c r="R1041" i="4"/>
  <c r="S1041" i="4"/>
  <c r="T1041" i="4"/>
  <c r="U1041" i="4"/>
  <c r="X1041" i="4"/>
  <c r="Y1041" i="4"/>
  <c r="AM1041" i="4"/>
  <c r="C1042" i="4"/>
  <c r="G1042" i="4"/>
  <c r="H1042" i="4"/>
  <c r="I1042" i="4"/>
  <c r="J1042" i="4"/>
  <c r="K1042" i="4"/>
  <c r="L1042" i="4"/>
  <c r="M1042" i="4"/>
  <c r="N1042" i="4"/>
  <c r="P1042" i="4"/>
  <c r="Q1042" i="4"/>
  <c r="R1042" i="4"/>
  <c r="S1042" i="4"/>
  <c r="T1042" i="4"/>
  <c r="U1042" i="4"/>
  <c r="X1042" i="4"/>
  <c r="Y1042" i="4"/>
  <c r="AM1042" i="4"/>
  <c r="C1043" i="4"/>
  <c r="G1043" i="4"/>
  <c r="H1043" i="4"/>
  <c r="I1043" i="4"/>
  <c r="J1043" i="4"/>
  <c r="K1043" i="4"/>
  <c r="L1043" i="4"/>
  <c r="M1043" i="4"/>
  <c r="N1043" i="4"/>
  <c r="P1043" i="4"/>
  <c r="Q1043" i="4"/>
  <c r="R1043" i="4"/>
  <c r="S1043" i="4"/>
  <c r="T1043" i="4"/>
  <c r="U1043" i="4"/>
  <c r="X1043" i="4"/>
  <c r="Y1043" i="4"/>
  <c r="AM1043" i="4"/>
  <c r="AL1043" i="4" s="1"/>
  <c r="C1044" i="4"/>
  <c r="D1044" i="4"/>
  <c r="G1044" i="4"/>
  <c r="H1044" i="4"/>
  <c r="I1044" i="4"/>
  <c r="J1044" i="4"/>
  <c r="K1044" i="4"/>
  <c r="L1044" i="4"/>
  <c r="M1044" i="4"/>
  <c r="N1044" i="4"/>
  <c r="P1044" i="4"/>
  <c r="Q1044" i="4"/>
  <c r="R1044" i="4"/>
  <c r="S1044" i="4"/>
  <c r="T1044" i="4"/>
  <c r="U1044" i="4"/>
  <c r="X1044" i="4"/>
  <c r="Y1044" i="4"/>
  <c r="AA1044" i="4"/>
  <c r="AJ1044" i="4"/>
  <c r="AM1044" i="4"/>
  <c r="AL1044" i="4" s="1"/>
  <c r="AN1044" i="4"/>
  <c r="AW1044" i="4"/>
  <c r="AX1044" i="4"/>
  <c r="C1045" i="4"/>
  <c r="G1045" i="4"/>
  <c r="A1045" i="4" s="1"/>
  <c r="H1045" i="4"/>
  <c r="I1045" i="4"/>
  <c r="J1045" i="4"/>
  <c r="K1045" i="4"/>
  <c r="L1045" i="4"/>
  <c r="M1045" i="4"/>
  <c r="N1045" i="4"/>
  <c r="P1045" i="4"/>
  <c r="Q1045" i="4"/>
  <c r="R1045" i="4"/>
  <c r="S1045" i="4"/>
  <c r="T1045" i="4"/>
  <c r="U1045" i="4"/>
  <c r="X1045" i="4"/>
  <c r="Y1045" i="4"/>
  <c r="AL1045" i="4"/>
  <c r="AM1045" i="4"/>
  <c r="C1046" i="4"/>
  <c r="G1046" i="4"/>
  <c r="AW1046" i="4" s="1"/>
  <c r="H1046" i="4"/>
  <c r="I1046" i="4"/>
  <c r="J1046" i="4"/>
  <c r="K1046" i="4"/>
  <c r="L1046" i="4"/>
  <c r="M1046" i="4"/>
  <c r="N1046" i="4"/>
  <c r="P1046" i="4"/>
  <c r="Q1046" i="4"/>
  <c r="R1046" i="4"/>
  <c r="S1046" i="4"/>
  <c r="T1046" i="4"/>
  <c r="U1046" i="4"/>
  <c r="X1046" i="4"/>
  <c r="Y1046" i="4"/>
  <c r="AB1046" i="4"/>
  <c r="AM1046" i="4"/>
  <c r="AL1046" i="4" s="1"/>
  <c r="C1047" i="4"/>
  <c r="G1047" i="4"/>
  <c r="H1047" i="4"/>
  <c r="I1047" i="4"/>
  <c r="J1047" i="4"/>
  <c r="K1047" i="4"/>
  <c r="L1047" i="4"/>
  <c r="M1047" i="4"/>
  <c r="N1047" i="4"/>
  <c r="P1047" i="4"/>
  <c r="Q1047" i="4"/>
  <c r="R1047" i="4"/>
  <c r="S1047" i="4"/>
  <c r="T1047" i="4"/>
  <c r="U1047" i="4"/>
  <c r="X1047" i="4"/>
  <c r="Y1047" i="4"/>
  <c r="AM1047" i="4"/>
  <c r="AS1047" i="4"/>
  <c r="C1048" i="4"/>
  <c r="G1048" i="4"/>
  <c r="H1048" i="4"/>
  <c r="I1048" i="4"/>
  <c r="J1048" i="4"/>
  <c r="K1048" i="4"/>
  <c r="L1048" i="4"/>
  <c r="M1048" i="4"/>
  <c r="N1048" i="4"/>
  <c r="P1048" i="4"/>
  <c r="Q1048" i="4"/>
  <c r="R1048" i="4"/>
  <c r="S1048" i="4"/>
  <c r="T1048" i="4"/>
  <c r="U1048" i="4"/>
  <c r="X1048" i="4"/>
  <c r="Y1048" i="4"/>
  <c r="Z1048" i="4"/>
  <c r="AL1048" i="4"/>
  <c r="AM1048" i="4"/>
  <c r="AW1048" i="4"/>
  <c r="C1049" i="4"/>
  <c r="D1049" i="4"/>
  <c r="G1049" i="4"/>
  <c r="AA1049" i="4" s="1"/>
  <c r="H1049" i="4"/>
  <c r="I1049" i="4"/>
  <c r="J1049" i="4"/>
  <c r="AS1049" i="4" s="1"/>
  <c r="K1049" i="4"/>
  <c r="L1049" i="4"/>
  <c r="M1049" i="4"/>
  <c r="N1049" i="4"/>
  <c r="P1049" i="4"/>
  <c r="Q1049" i="4"/>
  <c r="R1049" i="4"/>
  <c r="S1049" i="4"/>
  <c r="T1049" i="4"/>
  <c r="U1049" i="4"/>
  <c r="X1049" i="4"/>
  <c r="Y1049" i="4"/>
  <c r="Z1049" i="4"/>
  <c r="AM1049" i="4"/>
  <c r="AL1049" i="4" s="1"/>
  <c r="AN1049" i="4"/>
  <c r="AV1049" i="4"/>
  <c r="C1050" i="4"/>
  <c r="G1050" i="4"/>
  <c r="H1050" i="4"/>
  <c r="I1050" i="4"/>
  <c r="J1050" i="4"/>
  <c r="K1050" i="4"/>
  <c r="L1050" i="4"/>
  <c r="M1050" i="4"/>
  <c r="N1050" i="4"/>
  <c r="P1050" i="4"/>
  <c r="Q1050" i="4"/>
  <c r="R1050" i="4"/>
  <c r="S1050" i="4"/>
  <c r="T1050" i="4"/>
  <c r="U1050" i="4"/>
  <c r="X1050" i="4"/>
  <c r="Y1050" i="4"/>
  <c r="AB1050" i="4"/>
  <c r="AM1050" i="4"/>
  <c r="AN1050" i="4"/>
  <c r="C1051" i="4"/>
  <c r="G1051" i="4"/>
  <c r="H1051" i="4"/>
  <c r="I1051" i="4"/>
  <c r="J1051" i="4"/>
  <c r="K1051" i="4"/>
  <c r="L1051" i="4"/>
  <c r="M1051" i="4"/>
  <c r="N1051" i="4"/>
  <c r="P1051" i="4"/>
  <c r="Q1051" i="4"/>
  <c r="R1051" i="4"/>
  <c r="S1051" i="4"/>
  <c r="T1051" i="4"/>
  <c r="U1051" i="4"/>
  <c r="X1051" i="4"/>
  <c r="Y1051" i="4"/>
  <c r="AJ1051" i="4"/>
  <c r="AM1051" i="4"/>
  <c r="AL1051" i="4" s="1"/>
  <c r="C1052" i="4"/>
  <c r="G1052" i="4"/>
  <c r="H1052" i="4"/>
  <c r="I1052" i="4"/>
  <c r="J1052" i="4"/>
  <c r="K1052" i="4"/>
  <c r="L1052" i="4"/>
  <c r="M1052" i="4"/>
  <c r="N1052" i="4"/>
  <c r="P1052" i="4"/>
  <c r="Q1052" i="4"/>
  <c r="R1052" i="4"/>
  <c r="S1052" i="4"/>
  <c r="T1052" i="4"/>
  <c r="U1052" i="4"/>
  <c r="X1052" i="4"/>
  <c r="Y1052" i="4"/>
  <c r="AM1052" i="4"/>
  <c r="AL1052" i="4" s="1"/>
  <c r="C1053" i="4"/>
  <c r="G1053" i="4"/>
  <c r="H1053" i="4"/>
  <c r="I1053" i="4"/>
  <c r="J1053" i="4"/>
  <c r="K1053" i="4"/>
  <c r="L1053" i="4"/>
  <c r="M1053" i="4"/>
  <c r="N1053" i="4"/>
  <c r="P1053" i="4"/>
  <c r="Q1053" i="4"/>
  <c r="R1053" i="4"/>
  <c r="S1053" i="4"/>
  <c r="T1053" i="4"/>
  <c r="U1053" i="4"/>
  <c r="X1053" i="4"/>
  <c r="Y1053" i="4"/>
  <c r="AM1053" i="4"/>
  <c r="AL1053" i="4" s="1"/>
  <c r="C1054" i="4"/>
  <c r="G1054" i="4"/>
  <c r="H1054" i="4"/>
  <c r="I1054" i="4"/>
  <c r="J1054" i="4"/>
  <c r="K1054" i="4"/>
  <c r="L1054" i="4"/>
  <c r="M1054" i="4"/>
  <c r="N1054" i="4"/>
  <c r="P1054" i="4"/>
  <c r="Q1054" i="4"/>
  <c r="R1054" i="4"/>
  <c r="S1054" i="4"/>
  <c r="T1054" i="4"/>
  <c r="U1054" i="4"/>
  <c r="X1054" i="4"/>
  <c r="Y1054" i="4"/>
  <c r="AM1054" i="4"/>
  <c r="AL1054" i="4" s="1"/>
  <c r="C1055" i="4"/>
  <c r="G1055" i="4"/>
  <c r="H1055" i="4"/>
  <c r="I1055" i="4"/>
  <c r="J1055" i="4"/>
  <c r="K1055" i="4"/>
  <c r="L1055" i="4"/>
  <c r="M1055" i="4"/>
  <c r="N1055" i="4"/>
  <c r="P1055" i="4"/>
  <c r="Q1055" i="4"/>
  <c r="R1055" i="4"/>
  <c r="S1055" i="4"/>
  <c r="T1055" i="4"/>
  <c r="U1055" i="4"/>
  <c r="X1055" i="4"/>
  <c r="Y1055" i="4"/>
  <c r="AM1055" i="4"/>
  <c r="AL1055" i="4" s="1"/>
  <c r="C1056" i="4"/>
  <c r="G1056" i="4"/>
  <c r="H1056" i="4"/>
  <c r="I1056" i="4"/>
  <c r="J1056" i="4"/>
  <c r="K1056" i="4"/>
  <c r="L1056" i="4"/>
  <c r="M1056" i="4"/>
  <c r="N1056" i="4"/>
  <c r="P1056" i="4"/>
  <c r="Q1056" i="4"/>
  <c r="R1056" i="4"/>
  <c r="S1056" i="4"/>
  <c r="T1056" i="4"/>
  <c r="U1056" i="4"/>
  <c r="X1056" i="4"/>
  <c r="Y1056" i="4"/>
  <c r="AM1056" i="4"/>
  <c r="C1057" i="4"/>
  <c r="G1057" i="4"/>
  <c r="AT1057" i="4" s="1"/>
  <c r="H1057" i="4"/>
  <c r="I1057" i="4"/>
  <c r="J1057" i="4"/>
  <c r="AS1057" i="4" s="1"/>
  <c r="K1057" i="4"/>
  <c r="L1057" i="4"/>
  <c r="M1057" i="4"/>
  <c r="N1057" i="4"/>
  <c r="P1057" i="4"/>
  <c r="Q1057" i="4"/>
  <c r="R1057" i="4"/>
  <c r="S1057" i="4"/>
  <c r="T1057" i="4"/>
  <c r="U1057" i="4"/>
  <c r="V1057" i="4"/>
  <c r="W1057" i="4"/>
  <c r="X1057" i="4"/>
  <c r="Y1057" i="4"/>
  <c r="AL1057" i="4"/>
  <c r="AM1057" i="4"/>
  <c r="AV1057" i="4"/>
  <c r="C1058" i="4"/>
  <c r="G1058" i="4"/>
  <c r="AN1058" i="4" s="1"/>
  <c r="H1058" i="4"/>
  <c r="I1058" i="4"/>
  <c r="J1058" i="4"/>
  <c r="K1058" i="4"/>
  <c r="L1058" i="4"/>
  <c r="M1058" i="4"/>
  <c r="N1058" i="4"/>
  <c r="P1058" i="4"/>
  <c r="Q1058" i="4"/>
  <c r="R1058" i="4"/>
  <c r="S1058" i="4"/>
  <c r="T1058" i="4"/>
  <c r="U1058" i="4"/>
  <c r="X1058" i="4"/>
  <c r="Y1058" i="4"/>
  <c r="AM1058" i="4"/>
  <c r="C1059" i="4"/>
  <c r="G1059" i="4"/>
  <c r="A1059" i="4" s="1"/>
  <c r="H1059" i="4"/>
  <c r="I1059" i="4"/>
  <c r="J1059" i="4"/>
  <c r="K1059" i="4"/>
  <c r="L1059" i="4"/>
  <c r="M1059" i="4"/>
  <c r="N1059" i="4"/>
  <c r="P1059" i="4"/>
  <c r="Q1059" i="4"/>
  <c r="R1059" i="4"/>
  <c r="S1059" i="4"/>
  <c r="T1059" i="4"/>
  <c r="U1059" i="4"/>
  <c r="X1059" i="4"/>
  <c r="Y1059" i="4"/>
  <c r="AM1059" i="4"/>
  <c r="AL1059" i="4" s="1"/>
  <c r="C1060" i="4"/>
  <c r="G1060" i="4"/>
  <c r="H1060" i="4"/>
  <c r="I1060" i="4"/>
  <c r="J1060" i="4"/>
  <c r="K1060" i="4"/>
  <c r="L1060" i="4"/>
  <c r="M1060" i="4"/>
  <c r="N1060" i="4"/>
  <c r="P1060" i="4"/>
  <c r="Q1060" i="4"/>
  <c r="R1060" i="4"/>
  <c r="S1060" i="4"/>
  <c r="T1060" i="4"/>
  <c r="U1060" i="4"/>
  <c r="X1060" i="4"/>
  <c r="Y1060" i="4"/>
  <c r="AM1060" i="4"/>
  <c r="C1061" i="4"/>
  <c r="D1061" i="4"/>
  <c r="G1061" i="4"/>
  <c r="AB1061" i="4" s="1"/>
  <c r="H1061" i="4"/>
  <c r="I1061" i="4"/>
  <c r="J1061" i="4"/>
  <c r="K1061" i="4"/>
  <c r="L1061" i="4"/>
  <c r="M1061" i="4"/>
  <c r="N1061" i="4"/>
  <c r="P1061" i="4"/>
  <c r="Q1061" i="4"/>
  <c r="R1061" i="4"/>
  <c r="S1061" i="4"/>
  <c r="T1061" i="4"/>
  <c r="U1061" i="4"/>
  <c r="X1061" i="4"/>
  <c r="Y1061" i="4"/>
  <c r="Z1061" i="4"/>
  <c r="AM1061" i="4"/>
  <c r="AT1061" i="4"/>
  <c r="AV1061" i="4"/>
  <c r="C1062" i="4"/>
  <c r="G1062" i="4"/>
  <c r="H1062" i="4"/>
  <c r="I1062" i="4"/>
  <c r="J1062" i="4"/>
  <c r="K1062" i="4"/>
  <c r="L1062" i="4"/>
  <c r="M1062" i="4"/>
  <c r="N1062" i="4"/>
  <c r="P1062" i="4"/>
  <c r="Q1062" i="4"/>
  <c r="R1062" i="4"/>
  <c r="S1062" i="4"/>
  <c r="T1062" i="4"/>
  <c r="U1062" i="4"/>
  <c r="X1062" i="4"/>
  <c r="Y1062" i="4"/>
  <c r="AM1062" i="4"/>
  <c r="C1063" i="4"/>
  <c r="G1063" i="4"/>
  <c r="A1063" i="4" s="1"/>
  <c r="H1063" i="4"/>
  <c r="I1063" i="4"/>
  <c r="J1063" i="4"/>
  <c r="K1063" i="4"/>
  <c r="L1063" i="4"/>
  <c r="M1063" i="4"/>
  <c r="N1063" i="4"/>
  <c r="P1063" i="4"/>
  <c r="Q1063" i="4"/>
  <c r="R1063" i="4"/>
  <c r="S1063" i="4"/>
  <c r="T1063" i="4"/>
  <c r="U1063" i="4"/>
  <c r="X1063" i="4"/>
  <c r="Y1063" i="4"/>
  <c r="AM1063" i="4"/>
  <c r="AL1063" i="4" s="1"/>
  <c r="C1064" i="4"/>
  <c r="D1064" i="4"/>
  <c r="G1064" i="4"/>
  <c r="AB1064" i="4" s="1"/>
  <c r="H1064" i="4"/>
  <c r="I1064" i="4"/>
  <c r="J1064" i="4"/>
  <c r="AS1064" i="4" s="1"/>
  <c r="K1064" i="4"/>
  <c r="L1064" i="4"/>
  <c r="M1064" i="4"/>
  <c r="N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M1064" i="4"/>
  <c r="AL1064" i="4" s="1"/>
  <c r="AT1064" i="4"/>
  <c r="AV1064" i="4"/>
  <c r="AW1064" i="4"/>
  <c r="C1065" i="4"/>
  <c r="G1065" i="4"/>
  <c r="H1065" i="4"/>
  <c r="I1065" i="4"/>
  <c r="J1065" i="4"/>
  <c r="K1065" i="4"/>
  <c r="L1065" i="4"/>
  <c r="M1065" i="4"/>
  <c r="N1065" i="4"/>
  <c r="P1065" i="4"/>
  <c r="Q1065" i="4"/>
  <c r="R1065" i="4"/>
  <c r="S1065" i="4"/>
  <c r="T1065" i="4"/>
  <c r="U1065" i="4"/>
  <c r="X1065" i="4"/>
  <c r="Y1065" i="4"/>
  <c r="AM1065" i="4"/>
  <c r="AL1065" i="4" s="1"/>
  <c r="C1066" i="4"/>
  <c r="G1066" i="4"/>
  <c r="H1066" i="4"/>
  <c r="I1066" i="4"/>
  <c r="J1066" i="4"/>
  <c r="AS1066" i="4" s="1"/>
  <c r="K1066" i="4"/>
  <c r="L1066" i="4"/>
  <c r="M1066" i="4"/>
  <c r="N1066" i="4"/>
  <c r="P1066" i="4"/>
  <c r="Q1066" i="4"/>
  <c r="R1066" i="4"/>
  <c r="S1066" i="4"/>
  <c r="T1066" i="4"/>
  <c r="U1066" i="4"/>
  <c r="X1066" i="4"/>
  <c r="Y1066" i="4"/>
  <c r="AK1066" i="4"/>
  <c r="AM1066" i="4"/>
  <c r="AL1066" i="4" s="1"/>
  <c r="AV1066" i="4"/>
  <c r="AW1066" i="4"/>
  <c r="C1067" i="4"/>
  <c r="G1067" i="4"/>
  <c r="H1067" i="4"/>
  <c r="I1067" i="4"/>
  <c r="J1067" i="4"/>
  <c r="AS1067" i="4" s="1"/>
  <c r="K1067" i="4"/>
  <c r="L1067" i="4"/>
  <c r="M1067" i="4"/>
  <c r="N1067" i="4"/>
  <c r="P1067" i="4"/>
  <c r="Q1067" i="4"/>
  <c r="R1067" i="4"/>
  <c r="S1067" i="4"/>
  <c r="T1067" i="4"/>
  <c r="U1067" i="4"/>
  <c r="X1067" i="4"/>
  <c r="Y1067" i="4"/>
  <c r="Z1067" i="4"/>
  <c r="AM1067" i="4"/>
  <c r="AL1067" i="4" s="1"/>
  <c r="C1068" i="4"/>
  <c r="G1068" i="4"/>
  <c r="A1068" i="4" s="1"/>
  <c r="H1068" i="4"/>
  <c r="I1068" i="4"/>
  <c r="J1068" i="4"/>
  <c r="K1068" i="4"/>
  <c r="L1068" i="4"/>
  <c r="M1068" i="4"/>
  <c r="N1068" i="4"/>
  <c r="P1068" i="4"/>
  <c r="Q1068" i="4"/>
  <c r="R1068" i="4"/>
  <c r="S1068" i="4"/>
  <c r="T1068" i="4"/>
  <c r="U1068" i="4"/>
  <c r="X1068" i="4"/>
  <c r="Y1068" i="4"/>
  <c r="AM1068" i="4"/>
  <c r="C1069" i="4"/>
  <c r="G1069" i="4"/>
  <c r="H1069" i="4"/>
  <c r="I1069" i="4"/>
  <c r="J1069" i="4"/>
  <c r="K1069" i="4"/>
  <c r="L1069" i="4"/>
  <c r="M1069" i="4"/>
  <c r="N1069" i="4"/>
  <c r="P1069" i="4"/>
  <c r="Q1069" i="4"/>
  <c r="R1069" i="4"/>
  <c r="S1069" i="4"/>
  <c r="T1069" i="4"/>
  <c r="U1069" i="4"/>
  <c r="X1069" i="4"/>
  <c r="Y1069" i="4"/>
  <c r="AB1069" i="4"/>
  <c r="AM1069" i="4"/>
  <c r="AL1069" i="4" s="1"/>
  <c r="AT1069" i="4"/>
  <c r="C1070" i="4"/>
  <c r="G1070" i="4"/>
  <c r="H1070" i="4"/>
  <c r="I1070" i="4"/>
  <c r="J1070" i="4"/>
  <c r="K1070" i="4"/>
  <c r="L1070" i="4"/>
  <c r="M1070" i="4"/>
  <c r="N1070" i="4"/>
  <c r="P1070" i="4"/>
  <c r="Q1070" i="4"/>
  <c r="R1070" i="4"/>
  <c r="S1070" i="4"/>
  <c r="T1070" i="4"/>
  <c r="U1070" i="4"/>
  <c r="X1070" i="4"/>
  <c r="Y1070" i="4"/>
  <c r="AM1070" i="4"/>
  <c r="C1071" i="4"/>
  <c r="E1071" i="4"/>
  <c r="G1071" i="4"/>
  <c r="H1071" i="4"/>
  <c r="I1071" i="4"/>
  <c r="J1071" i="4"/>
  <c r="K1071" i="4"/>
  <c r="L1071" i="4"/>
  <c r="M1071" i="4"/>
  <c r="N1071" i="4"/>
  <c r="P1071" i="4"/>
  <c r="Q1071" i="4"/>
  <c r="R1071" i="4"/>
  <c r="S1071" i="4"/>
  <c r="T1071" i="4"/>
  <c r="U1071" i="4"/>
  <c r="V1071" i="4"/>
  <c r="X1071" i="4"/>
  <c r="Y1071" i="4"/>
  <c r="Z1071" i="4"/>
  <c r="AA1071" i="4"/>
  <c r="AM1071" i="4"/>
  <c r="AL1071" i="4" s="1"/>
  <c r="C1072" i="4"/>
  <c r="G1072" i="4"/>
  <c r="H1072" i="4"/>
  <c r="I1072" i="4"/>
  <c r="J1072" i="4"/>
  <c r="K1072" i="4"/>
  <c r="L1072" i="4"/>
  <c r="M1072" i="4"/>
  <c r="N1072" i="4"/>
  <c r="P1072" i="4"/>
  <c r="Q1072" i="4"/>
  <c r="R1072" i="4"/>
  <c r="S1072" i="4"/>
  <c r="T1072" i="4"/>
  <c r="U1072" i="4"/>
  <c r="X1072" i="4"/>
  <c r="Y1072" i="4"/>
  <c r="AM1072" i="4"/>
  <c r="AL1072" i="4" s="1"/>
  <c r="C1073" i="4"/>
  <c r="G1073" i="4"/>
  <c r="AB1073" i="4" s="1"/>
  <c r="H1073" i="4"/>
  <c r="I1073" i="4"/>
  <c r="J1073" i="4"/>
  <c r="AS1073" i="4" s="1"/>
  <c r="K1073" i="4"/>
  <c r="L1073" i="4"/>
  <c r="M1073" i="4"/>
  <c r="N1073" i="4"/>
  <c r="P1073" i="4"/>
  <c r="Q1073" i="4"/>
  <c r="R1073" i="4"/>
  <c r="S1073" i="4"/>
  <c r="T1073" i="4"/>
  <c r="U1073" i="4"/>
  <c r="X1073" i="4"/>
  <c r="Y1073" i="4"/>
  <c r="AA1073" i="4"/>
  <c r="AJ1073" i="4"/>
  <c r="AM1073" i="4"/>
  <c r="AL1073" i="4" s="1"/>
  <c r="C1074" i="4"/>
  <c r="G1074" i="4"/>
  <c r="AN1074" i="4" s="1"/>
  <c r="H1074" i="4"/>
  <c r="I1074" i="4"/>
  <c r="J1074" i="4"/>
  <c r="K1074" i="4"/>
  <c r="L1074" i="4"/>
  <c r="M1074" i="4"/>
  <c r="N1074" i="4"/>
  <c r="P1074" i="4"/>
  <c r="Q1074" i="4"/>
  <c r="R1074" i="4"/>
  <c r="S1074" i="4"/>
  <c r="T1074" i="4"/>
  <c r="U1074" i="4"/>
  <c r="X1074" i="4"/>
  <c r="Y1074" i="4"/>
  <c r="AM1074" i="4"/>
  <c r="C1075" i="4"/>
  <c r="G1075" i="4"/>
  <c r="AA1075" i="4" s="1"/>
  <c r="H1075" i="4"/>
  <c r="I1075" i="4"/>
  <c r="J1075" i="4"/>
  <c r="K1075" i="4"/>
  <c r="L1075" i="4"/>
  <c r="M1075" i="4"/>
  <c r="N1075" i="4"/>
  <c r="P1075" i="4"/>
  <c r="Q1075" i="4"/>
  <c r="R1075" i="4"/>
  <c r="S1075" i="4"/>
  <c r="T1075" i="4"/>
  <c r="U1075" i="4"/>
  <c r="X1075" i="4"/>
  <c r="Y1075" i="4"/>
  <c r="AM1075" i="4"/>
  <c r="AL1075" i="4" s="1"/>
  <c r="C1076" i="4"/>
  <c r="G1076" i="4"/>
  <c r="H1076" i="4"/>
  <c r="I1076" i="4"/>
  <c r="J1076" i="4"/>
  <c r="K1076" i="4"/>
  <c r="L1076" i="4"/>
  <c r="M1076" i="4"/>
  <c r="N1076" i="4"/>
  <c r="P1076" i="4"/>
  <c r="Q1076" i="4"/>
  <c r="R1076" i="4"/>
  <c r="S1076" i="4"/>
  <c r="T1076" i="4"/>
  <c r="U1076" i="4"/>
  <c r="X1076" i="4"/>
  <c r="Y1076" i="4"/>
  <c r="AM1076" i="4"/>
  <c r="AT1076" i="4"/>
  <c r="C1077" i="4"/>
  <c r="G1077" i="4"/>
  <c r="H1077" i="4"/>
  <c r="I1077" i="4"/>
  <c r="J1077" i="4"/>
  <c r="K1077" i="4"/>
  <c r="L1077" i="4"/>
  <c r="M1077" i="4"/>
  <c r="N1077" i="4"/>
  <c r="P1077" i="4"/>
  <c r="Q1077" i="4"/>
  <c r="R1077" i="4"/>
  <c r="S1077" i="4"/>
  <c r="T1077" i="4"/>
  <c r="U1077" i="4"/>
  <c r="X1077" i="4"/>
  <c r="Y1077" i="4"/>
  <c r="AK1077" i="4"/>
  <c r="AM1077" i="4"/>
  <c r="AL1077" i="4" s="1"/>
  <c r="AV1077" i="4"/>
  <c r="AW1077" i="4"/>
  <c r="C1078" i="4"/>
  <c r="G1078" i="4"/>
  <c r="H1078" i="4"/>
  <c r="I1078" i="4"/>
  <c r="J1078" i="4"/>
  <c r="K1078" i="4"/>
  <c r="L1078" i="4"/>
  <c r="M1078" i="4"/>
  <c r="N1078" i="4"/>
  <c r="P1078" i="4"/>
  <c r="Q1078" i="4"/>
  <c r="R1078" i="4"/>
  <c r="S1078" i="4"/>
  <c r="T1078" i="4"/>
  <c r="U1078" i="4"/>
  <c r="X1078" i="4"/>
  <c r="Y1078" i="4"/>
  <c r="AB1078" i="4"/>
  <c r="AM1078" i="4"/>
  <c r="AL1078" i="4" s="1"/>
  <c r="C1079" i="4"/>
  <c r="G1079" i="4"/>
  <c r="H1079" i="4"/>
  <c r="I1079" i="4"/>
  <c r="J1079" i="4"/>
  <c r="AS1079" i="4" s="1"/>
  <c r="K1079" i="4"/>
  <c r="L1079" i="4"/>
  <c r="M1079" i="4"/>
  <c r="N1079" i="4"/>
  <c r="P1079" i="4"/>
  <c r="Q1079" i="4"/>
  <c r="R1079" i="4"/>
  <c r="S1079" i="4"/>
  <c r="T1079" i="4"/>
  <c r="U1079" i="4"/>
  <c r="X1079" i="4"/>
  <c r="Y1079" i="4"/>
  <c r="AM1079" i="4"/>
  <c r="AL1079" i="4" s="1"/>
  <c r="C1080" i="4"/>
  <c r="G1080" i="4"/>
  <c r="H1080" i="4"/>
  <c r="I1080" i="4"/>
  <c r="J1080" i="4"/>
  <c r="K1080" i="4"/>
  <c r="L1080" i="4"/>
  <c r="M1080" i="4"/>
  <c r="N1080" i="4"/>
  <c r="P1080" i="4"/>
  <c r="Q1080" i="4"/>
  <c r="R1080" i="4"/>
  <c r="S1080" i="4"/>
  <c r="T1080" i="4"/>
  <c r="U1080" i="4"/>
  <c r="X1080" i="4"/>
  <c r="Y1080" i="4"/>
  <c r="AM1080" i="4"/>
  <c r="C1081" i="4"/>
  <c r="G1081" i="4"/>
  <c r="H1081" i="4"/>
  <c r="I1081" i="4"/>
  <c r="J1081" i="4"/>
  <c r="AS1081" i="4" s="1"/>
  <c r="K1081" i="4"/>
  <c r="L1081" i="4"/>
  <c r="M1081" i="4"/>
  <c r="N1081" i="4"/>
  <c r="P1081" i="4"/>
  <c r="Q1081" i="4"/>
  <c r="R1081" i="4"/>
  <c r="S1081" i="4"/>
  <c r="T1081" i="4"/>
  <c r="U1081" i="4"/>
  <c r="X1081" i="4"/>
  <c r="Y1081" i="4"/>
  <c r="AM1081" i="4"/>
  <c r="AL1081" i="4" s="1"/>
  <c r="AN1081" i="4"/>
  <c r="C1082" i="4"/>
  <c r="G1082" i="4"/>
  <c r="AN1082" i="4" s="1"/>
  <c r="H1082" i="4"/>
  <c r="I1082" i="4"/>
  <c r="J1082" i="4"/>
  <c r="K1082" i="4"/>
  <c r="L1082" i="4"/>
  <c r="M1082" i="4"/>
  <c r="N1082" i="4"/>
  <c r="P1082" i="4"/>
  <c r="Q1082" i="4"/>
  <c r="R1082" i="4"/>
  <c r="S1082" i="4"/>
  <c r="T1082" i="4"/>
  <c r="U1082" i="4"/>
  <c r="X1082" i="4"/>
  <c r="Y1082" i="4"/>
  <c r="AM1082" i="4"/>
  <c r="C1083" i="4"/>
  <c r="G1083" i="4"/>
  <c r="W1083" i="4" s="1"/>
  <c r="H1083" i="4"/>
  <c r="I1083" i="4"/>
  <c r="J1083" i="4"/>
  <c r="AS1083" i="4" s="1"/>
  <c r="K1083" i="4"/>
  <c r="L1083" i="4"/>
  <c r="M1083" i="4"/>
  <c r="N1083" i="4"/>
  <c r="P1083" i="4"/>
  <c r="Q1083" i="4"/>
  <c r="R1083" i="4"/>
  <c r="S1083" i="4"/>
  <c r="T1083" i="4"/>
  <c r="U1083" i="4"/>
  <c r="X1083" i="4"/>
  <c r="Y1083" i="4"/>
  <c r="AM1083" i="4"/>
  <c r="AL1083" i="4" s="1"/>
  <c r="AV1083" i="4"/>
  <c r="AW1083" i="4"/>
  <c r="C1084" i="4"/>
  <c r="G1084" i="4"/>
  <c r="H1084" i="4"/>
  <c r="I1084" i="4"/>
  <c r="J1084" i="4"/>
  <c r="K1084" i="4"/>
  <c r="L1084" i="4"/>
  <c r="M1084" i="4"/>
  <c r="N1084" i="4"/>
  <c r="P1084" i="4"/>
  <c r="Q1084" i="4"/>
  <c r="R1084" i="4"/>
  <c r="S1084" i="4"/>
  <c r="T1084" i="4"/>
  <c r="U1084" i="4"/>
  <c r="X1084" i="4"/>
  <c r="Y1084" i="4"/>
  <c r="AM1084" i="4"/>
  <c r="C1085" i="4"/>
  <c r="G1085" i="4"/>
  <c r="H1085" i="4"/>
  <c r="I1085" i="4"/>
  <c r="J1085" i="4"/>
  <c r="K1085" i="4"/>
  <c r="L1085" i="4"/>
  <c r="M1085" i="4"/>
  <c r="N1085" i="4"/>
  <c r="P1085" i="4"/>
  <c r="Q1085" i="4"/>
  <c r="R1085" i="4"/>
  <c r="S1085" i="4"/>
  <c r="T1085" i="4"/>
  <c r="U1085" i="4"/>
  <c r="X1085" i="4"/>
  <c r="Y1085" i="4"/>
  <c r="AM1085" i="4"/>
  <c r="AL1085" i="4" s="1"/>
  <c r="AT1085" i="4"/>
  <c r="C1086" i="4"/>
  <c r="G1086" i="4"/>
  <c r="AN1086" i="4" s="1"/>
  <c r="AO1086" i="4" s="1"/>
  <c r="AP1086" i="4" s="1"/>
  <c r="H1086" i="4"/>
  <c r="I1086" i="4"/>
  <c r="J1086" i="4"/>
  <c r="K1086" i="4"/>
  <c r="L1086" i="4"/>
  <c r="M1086" i="4"/>
  <c r="N1086" i="4"/>
  <c r="P1086" i="4"/>
  <c r="Q1086" i="4"/>
  <c r="R1086" i="4"/>
  <c r="S1086" i="4"/>
  <c r="T1086" i="4"/>
  <c r="U1086" i="4"/>
  <c r="X1086" i="4"/>
  <c r="Y1086" i="4"/>
  <c r="AM1086" i="4"/>
  <c r="C1087" i="4"/>
  <c r="G1087" i="4"/>
  <c r="AT1087" i="4" s="1"/>
  <c r="H1087" i="4"/>
  <c r="I1087" i="4"/>
  <c r="J1087" i="4"/>
  <c r="K1087" i="4"/>
  <c r="L1087" i="4"/>
  <c r="M1087" i="4"/>
  <c r="N1087" i="4"/>
  <c r="P1087" i="4"/>
  <c r="Q1087" i="4"/>
  <c r="R1087" i="4"/>
  <c r="S1087" i="4"/>
  <c r="T1087" i="4"/>
  <c r="U1087" i="4"/>
  <c r="X1087" i="4"/>
  <c r="Y1087" i="4"/>
  <c r="AL1087" i="4"/>
  <c r="AM1087" i="4"/>
  <c r="C1088" i="4"/>
  <c r="G1088" i="4"/>
  <c r="H1088" i="4"/>
  <c r="I1088" i="4"/>
  <c r="J1088" i="4"/>
  <c r="AS1088" i="4" s="1"/>
  <c r="K1088" i="4"/>
  <c r="L1088" i="4"/>
  <c r="M1088" i="4"/>
  <c r="N1088" i="4"/>
  <c r="P1088" i="4"/>
  <c r="Q1088" i="4"/>
  <c r="R1088" i="4"/>
  <c r="S1088" i="4"/>
  <c r="T1088" i="4"/>
  <c r="U1088" i="4"/>
  <c r="X1088" i="4"/>
  <c r="Y1088" i="4"/>
  <c r="AM1088" i="4"/>
  <c r="C1089" i="4"/>
  <c r="G1089" i="4"/>
  <c r="H1089" i="4"/>
  <c r="I1089" i="4"/>
  <c r="J1089" i="4"/>
  <c r="K1089" i="4"/>
  <c r="L1089" i="4"/>
  <c r="M1089" i="4"/>
  <c r="N1089" i="4"/>
  <c r="P1089" i="4"/>
  <c r="Q1089" i="4"/>
  <c r="R1089" i="4"/>
  <c r="S1089" i="4"/>
  <c r="T1089" i="4"/>
  <c r="U1089" i="4"/>
  <c r="X1089" i="4"/>
  <c r="Y1089" i="4"/>
  <c r="AM1089" i="4"/>
  <c r="C1090" i="4"/>
  <c r="G1090" i="4"/>
  <c r="H1090" i="4"/>
  <c r="I1090" i="4"/>
  <c r="J1090" i="4"/>
  <c r="K1090" i="4"/>
  <c r="L1090" i="4"/>
  <c r="M1090" i="4"/>
  <c r="N1090" i="4"/>
  <c r="P1090" i="4"/>
  <c r="Q1090" i="4"/>
  <c r="R1090" i="4"/>
  <c r="S1090" i="4"/>
  <c r="T1090" i="4"/>
  <c r="U1090" i="4"/>
  <c r="X1090" i="4"/>
  <c r="Y1090" i="4"/>
  <c r="AM1090" i="4"/>
  <c r="C1091" i="4"/>
  <c r="G1091" i="4"/>
  <c r="H1091" i="4"/>
  <c r="I1091" i="4"/>
  <c r="J1091" i="4"/>
  <c r="K1091" i="4"/>
  <c r="L1091" i="4"/>
  <c r="M1091" i="4"/>
  <c r="N1091" i="4"/>
  <c r="P1091" i="4"/>
  <c r="Q1091" i="4"/>
  <c r="R1091" i="4"/>
  <c r="S1091" i="4"/>
  <c r="T1091" i="4"/>
  <c r="U1091" i="4"/>
  <c r="X1091" i="4"/>
  <c r="Y1091" i="4"/>
  <c r="AM1091" i="4"/>
  <c r="AL1091" i="4" s="1"/>
  <c r="C1092" i="4"/>
  <c r="G1092" i="4"/>
  <c r="AN1092" i="4" s="1"/>
  <c r="AQ1092" i="4" s="1"/>
  <c r="H1092" i="4"/>
  <c r="I1092" i="4"/>
  <c r="J1092" i="4"/>
  <c r="K1092" i="4"/>
  <c r="L1092" i="4"/>
  <c r="M1092" i="4"/>
  <c r="N1092" i="4"/>
  <c r="P1092" i="4"/>
  <c r="Q1092" i="4"/>
  <c r="R1092" i="4"/>
  <c r="S1092" i="4"/>
  <c r="T1092" i="4"/>
  <c r="U1092" i="4"/>
  <c r="X1092" i="4"/>
  <c r="Y1092" i="4"/>
  <c r="AK1092" i="4"/>
  <c r="AM1092" i="4"/>
  <c r="AL1092" i="4" s="1"/>
  <c r="A1093" i="4"/>
  <c r="C1093" i="4"/>
  <c r="E1093" i="4"/>
  <c r="G1093" i="4"/>
  <c r="H1093" i="4"/>
  <c r="I1093" i="4"/>
  <c r="J1093" i="4"/>
  <c r="AS1093" i="4" s="1"/>
  <c r="K1093" i="4"/>
  <c r="L1093" i="4"/>
  <c r="M1093" i="4"/>
  <c r="N1093" i="4"/>
  <c r="P1093" i="4"/>
  <c r="Q1093" i="4"/>
  <c r="R1093" i="4"/>
  <c r="S1093" i="4"/>
  <c r="T1093" i="4"/>
  <c r="U1093" i="4"/>
  <c r="V1093" i="4"/>
  <c r="W1093" i="4"/>
  <c r="X1093" i="4"/>
  <c r="Y1093" i="4"/>
  <c r="AA1093" i="4"/>
  <c r="AB1093" i="4"/>
  <c r="AJ1093" i="4"/>
  <c r="AM1093" i="4"/>
  <c r="AL1093" i="4" s="1"/>
  <c r="AN1093" i="4"/>
  <c r="AT1093" i="4"/>
  <c r="AV1093" i="4"/>
  <c r="C1094" i="4"/>
  <c r="G1094" i="4"/>
  <c r="AJ1094" i="4" s="1"/>
  <c r="H1094" i="4"/>
  <c r="I1094" i="4"/>
  <c r="J1094" i="4"/>
  <c r="K1094" i="4"/>
  <c r="L1094" i="4"/>
  <c r="M1094" i="4"/>
  <c r="N1094" i="4"/>
  <c r="P1094" i="4"/>
  <c r="Q1094" i="4"/>
  <c r="R1094" i="4"/>
  <c r="S1094" i="4"/>
  <c r="T1094" i="4"/>
  <c r="U1094" i="4"/>
  <c r="X1094" i="4"/>
  <c r="Y1094" i="4"/>
  <c r="AM1094" i="4"/>
  <c r="AL1094" i="4" s="1"/>
  <c r="C1095" i="4"/>
  <c r="G1095" i="4"/>
  <c r="H1095" i="4"/>
  <c r="I1095" i="4"/>
  <c r="J1095" i="4"/>
  <c r="K1095" i="4"/>
  <c r="L1095" i="4"/>
  <c r="M1095" i="4"/>
  <c r="N1095" i="4"/>
  <c r="P1095" i="4"/>
  <c r="Q1095" i="4"/>
  <c r="R1095" i="4"/>
  <c r="S1095" i="4"/>
  <c r="T1095" i="4"/>
  <c r="U1095" i="4"/>
  <c r="X1095" i="4"/>
  <c r="Y1095" i="4"/>
  <c r="AM1095" i="4"/>
  <c r="AL1095" i="4" s="1"/>
  <c r="C1096" i="4"/>
  <c r="G1096" i="4"/>
  <c r="H1096" i="4"/>
  <c r="I1096" i="4"/>
  <c r="J1096" i="4"/>
  <c r="K1096" i="4"/>
  <c r="L1096" i="4"/>
  <c r="M1096" i="4"/>
  <c r="N1096" i="4"/>
  <c r="P1096" i="4"/>
  <c r="Q1096" i="4"/>
  <c r="R1096" i="4"/>
  <c r="S1096" i="4"/>
  <c r="T1096" i="4"/>
  <c r="U1096" i="4"/>
  <c r="X1096" i="4"/>
  <c r="Y1096" i="4"/>
  <c r="AM1096" i="4"/>
  <c r="AL1096" i="4" s="1"/>
  <c r="C1097" i="4"/>
  <c r="G1097" i="4"/>
  <c r="H1097" i="4"/>
  <c r="I1097" i="4"/>
  <c r="J1097" i="4"/>
  <c r="K1097" i="4"/>
  <c r="L1097" i="4"/>
  <c r="M1097" i="4"/>
  <c r="N1097" i="4"/>
  <c r="P1097" i="4"/>
  <c r="Q1097" i="4"/>
  <c r="R1097" i="4"/>
  <c r="S1097" i="4"/>
  <c r="T1097" i="4"/>
  <c r="U1097" i="4"/>
  <c r="X1097" i="4"/>
  <c r="Y1097" i="4"/>
  <c r="AM1097" i="4"/>
  <c r="AL1097" i="4" s="1"/>
  <c r="C1098" i="4"/>
  <c r="G1098" i="4"/>
  <c r="H1098" i="4"/>
  <c r="I1098" i="4"/>
  <c r="J1098" i="4"/>
  <c r="K1098" i="4"/>
  <c r="L1098" i="4"/>
  <c r="M1098" i="4"/>
  <c r="N1098" i="4"/>
  <c r="P1098" i="4"/>
  <c r="Q1098" i="4"/>
  <c r="R1098" i="4"/>
  <c r="S1098" i="4"/>
  <c r="T1098" i="4"/>
  <c r="U1098" i="4"/>
  <c r="X1098" i="4"/>
  <c r="Y1098" i="4"/>
  <c r="AM1098" i="4"/>
  <c r="AT1098" i="4"/>
  <c r="C1099" i="4"/>
  <c r="G1099" i="4"/>
  <c r="AN1099" i="4" s="1"/>
  <c r="AQ1099" i="4" s="1"/>
  <c r="H1099" i="4"/>
  <c r="I1099" i="4"/>
  <c r="J1099" i="4"/>
  <c r="K1099" i="4"/>
  <c r="L1099" i="4"/>
  <c r="M1099" i="4"/>
  <c r="N1099" i="4"/>
  <c r="P1099" i="4"/>
  <c r="Q1099" i="4"/>
  <c r="R1099" i="4"/>
  <c r="S1099" i="4"/>
  <c r="T1099" i="4"/>
  <c r="U1099" i="4"/>
  <c r="X1099" i="4"/>
  <c r="Y1099" i="4"/>
  <c r="AM1099" i="4"/>
  <c r="AV1099" i="4"/>
  <c r="A1100" i="4"/>
  <c r="C1100" i="4"/>
  <c r="G1100" i="4"/>
  <c r="H1100" i="4"/>
  <c r="I1100" i="4"/>
  <c r="J1100" i="4"/>
  <c r="K1100" i="4"/>
  <c r="L1100" i="4"/>
  <c r="M1100" i="4"/>
  <c r="N1100" i="4"/>
  <c r="P1100" i="4"/>
  <c r="Q1100" i="4"/>
  <c r="R1100" i="4"/>
  <c r="S1100" i="4"/>
  <c r="T1100" i="4"/>
  <c r="U1100" i="4"/>
  <c r="X1100" i="4"/>
  <c r="Y1100" i="4"/>
  <c r="AK1100" i="4"/>
  <c r="AM1100" i="4"/>
  <c r="AT1100" i="4"/>
  <c r="C1101" i="4"/>
  <c r="G1101" i="4"/>
  <c r="H1101" i="4"/>
  <c r="I1101" i="4"/>
  <c r="J1101" i="4"/>
  <c r="K1101" i="4"/>
  <c r="L1101" i="4"/>
  <c r="M1101" i="4"/>
  <c r="N1101" i="4"/>
  <c r="P1101" i="4"/>
  <c r="Q1101" i="4"/>
  <c r="R1101" i="4"/>
  <c r="S1101" i="4"/>
  <c r="T1101" i="4"/>
  <c r="U1101" i="4"/>
  <c r="X1101" i="4"/>
  <c r="Y1101" i="4"/>
  <c r="AM1101" i="4"/>
  <c r="C1102" i="4"/>
  <c r="G1102" i="4"/>
  <c r="H1102" i="4"/>
  <c r="I1102" i="4"/>
  <c r="J1102" i="4"/>
  <c r="AS1102" i="4" s="1"/>
  <c r="K1102" i="4"/>
  <c r="L1102" i="4"/>
  <c r="M1102" i="4"/>
  <c r="N1102" i="4"/>
  <c r="P1102" i="4"/>
  <c r="Q1102" i="4"/>
  <c r="R1102" i="4"/>
  <c r="S1102" i="4"/>
  <c r="T1102" i="4"/>
  <c r="U1102" i="4"/>
  <c r="X1102" i="4"/>
  <c r="Y1102" i="4"/>
  <c r="AK1102" i="4"/>
  <c r="AM1102" i="4"/>
  <c r="AL1102" i="4" s="1"/>
  <c r="C1103" i="4"/>
  <c r="G1103" i="4"/>
  <c r="H1103" i="4"/>
  <c r="I1103" i="4"/>
  <c r="J1103" i="4"/>
  <c r="K1103" i="4"/>
  <c r="L1103" i="4"/>
  <c r="M1103" i="4"/>
  <c r="N1103" i="4"/>
  <c r="P1103" i="4"/>
  <c r="Q1103" i="4"/>
  <c r="R1103" i="4"/>
  <c r="S1103" i="4"/>
  <c r="T1103" i="4"/>
  <c r="U1103" i="4"/>
  <c r="X1103" i="4"/>
  <c r="Y1103" i="4"/>
  <c r="AL1103" i="4"/>
  <c r="AM1103" i="4"/>
  <c r="C1104" i="4"/>
  <c r="G1104" i="4"/>
  <c r="H1104" i="4"/>
  <c r="I1104" i="4"/>
  <c r="J1104" i="4"/>
  <c r="K1104" i="4"/>
  <c r="L1104" i="4"/>
  <c r="M1104" i="4"/>
  <c r="N1104" i="4"/>
  <c r="P1104" i="4"/>
  <c r="Q1104" i="4"/>
  <c r="R1104" i="4"/>
  <c r="S1104" i="4"/>
  <c r="T1104" i="4"/>
  <c r="U1104" i="4"/>
  <c r="X1104" i="4"/>
  <c r="Y1104" i="4"/>
  <c r="AM1104" i="4"/>
  <c r="A1105" i="4"/>
  <c r="C1105" i="4"/>
  <c r="G1105" i="4"/>
  <c r="H1105" i="4"/>
  <c r="I1105" i="4"/>
  <c r="J1105" i="4"/>
  <c r="K1105" i="4"/>
  <c r="L1105" i="4"/>
  <c r="M1105" i="4"/>
  <c r="N1105" i="4"/>
  <c r="P1105" i="4"/>
  <c r="Q1105" i="4"/>
  <c r="R1105" i="4"/>
  <c r="S1105" i="4"/>
  <c r="T1105" i="4"/>
  <c r="U1105" i="4"/>
  <c r="X1105" i="4"/>
  <c r="Y1105" i="4"/>
  <c r="AA1105" i="4"/>
  <c r="AB1105" i="4"/>
  <c r="AJ1105" i="4"/>
  <c r="AM1105" i="4"/>
  <c r="AL1105" i="4" s="1"/>
  <c r="AN1105" i="4"/>
  <c r="AO1105" i="4" s="1"/>
  <c r="AP1105" i="4" s="1"/>
  <c r="AT1105" i="4"/>
  <c r="C1106" i="4"/>
  <c r="G1106" i="4"/>
  <c r="H1106" i="4"/>
  <c r="I1106" i="4"/>
  <c r="J1106" i="4"/>
  <c r="K1106" i="4"/>
  <c r="L1106" i="4"/>
  <c r="M1106" i="4"/>
  <c r="N1106" i="4"/>
  <c r="P1106" i="4"/>
  <c r="Q1106" i="4"/>
  <c r="R1106" i="4"/>
  <c r="S1106" i="4"/>
  <c r="T1106" i="4"/>
  <c r="U1106" i="4"/>
  <c r="X1106" i="4"/>
  <c r="Y1106" i="4"/>
  <c r="AM1106" i="4"/>
  <c r="AL1106" i="4" s="1"/>
  <c r="C1107" i="4"/>
  <c r="G1107" i="4"/>
  <c r="H1107" i="4"/>
  <c r="I1107" i="4"/>
  <c r="J1107" i="4"/>
  <c r="K1107" i="4"/>
  <c r="L1107" i="4"/>
  <c r="M1107" i="4"/>
  <c r="N1107" i="4"/>
  <c r="P1107" i="4"/>
  <c r="Q1107" i="4"/>
  <c r="R1107" i="4"/>
  <c r="S1107" i="4"/>
  <c r="T1107" i="4"/>
  <c r="U1107" i="4"/>
  <c r="X1107" i="4"/>
  <c r="Y1107" i="4"/>
  <c r="AJ1107" i="4"/>
  <c r="AM1107" i="4"/>
  <c r="AL1107" i="4" s="1"/>
  <c r="AN1107" i="4"/>
  <c r="C1108" i="4"/>
  <c r="G1108" i="4"/>
  <c r="AN1108" i="4" s="1"/>
  <c r="H1108" i="4"/>
  <c r="I1108" i="4"/>
  <c r="J1108" i="4"/>
  <c r="K1108" i="4"/>
  <c r="L1108" i="4"/>
  <c r="M1108" i="4"/>
  <c r="N1108" i="4"/>
  <c r="P1108" i="4"/>
  <c r="Q1108" i="4"/>
  <c r="R1108" i="4"/>
  <c r="S1108" i="4"/>
  <c r="T1108" i="4"/>
  <c r="U1108" i="4"/>
  <c r="X1108" i="4"/>
  <c r="Y1108" i="4"/>
  <c r="AM1108" i="4"/>
  <c r="AL1108" i="4" s="1"/>
  <c r="C1109" i="4"/>
  <c r="G1109" i="4"/>
  <c r="H1109" i="4"/>
  <c r="I1109" i="4"/>
  <c r="J1109" i="4"/>
  <c r="K1109" i="4"/>
  <c r="L1109" i="4"/>
  <c r="M1109" i="4"/>
  <c r="N1109" i="4"/>
  <c r="P1109" i="4"/>
  <c r="Q1109" i="4"/>
  <c r="R1109" i="4"/>
  <c r="S1109" i="4"/>
  <c r="T1109" i="4"/>
  <c r="U1109" i="4"/>
  <c r="X1109" i="4"/>
  <c r="Y1109" i="4"/>
  <c r="AM1109" i="4"/>
  <c r="AL1109" i="4" s="1"/>
  <c r="C1110" i="4"/>
  <c r="G1110" i="4"/>
  <c r="H1110" i="4"/>
  <c r="I1110" i="4"/>
  <c r="J1110" i="4"/>
  <c r="K1110" i="4"/>
  <c r="L1110" i="4"/>
  <c r="M1110" i="4"/>
  <c r="N1110" i="4"/>
  <c r="P1110" i="4"/>
  <c r="Q1110" i="4"/>
  <c r="R1110" i="4"/>
  <c r="S1110" i="4"/>
  <c r="T1110" i="4"/>
  <c r="U1110" i="4"/>
  <c r="X1110" i="4"/>
  <c r="Y1110" i="4"/>
  <c r="AM1110" i="4"/>
  <c r="AL1110" i="4" s="1"/>
  <c r="C1111" i="4"/>
  <c r="G1111" i="4"/>
  <c r="Z1111" i="4" s="1"/>
  <c r="H1111" i="4"/>
  <c r="I1111" i="4"/>
  <c r="J1111" i="4"/>
  <c r="K1111" i="4"/>
  <c r="L1111" i="4"/>
  <c r="M1111" i="4"/>
  <c r="N1111" i="4"/>
  <c r="P1111" i="4"/>
  <c r="Q1111" i="4"/>
  <c r="R1111" i="4"/>
  <c r="S1111" i="4"/>
  <c r="T1111" i="4"/>
  <c r="U1111" i="4"/>
  <c r="X1111" i="4"/>
  <c r="Y1111" i="4"/>
  <c r="AM1111" i="4"/>
  <c r="C1112" i="4"/>
  <c r="G1112" i="4"/>
  <c r="H1112" i="4"/>
  <c r="I1112" i="4"/>
  <c r="J1112" i="4"/>
  <c r="K1112" i="4"/>
  <c r="L1112" i="4"/>
  <c r="M1112" i="4"/>
  <c r="N1112" i="4"/>
  <c r="P1112" i="4"/>
  <c r="Q1112" i="4"/>
  <c r="R1112" i="4"/>
  <c r="S1112" i="4"/>
  <c r="T1112" i="4"/>
  <c r="U1112" i="4"/>
  <c r="X1112" i="4"/>
  <c r="Y1112" i="4"/>
  <c r="AM1112" i="4"/>
  <c r="C1113" i="4"/>
  <c r="E1113" i="4"/>
  <c r="G1113" i="4"/>
  <c r="H1113" i="4"/>
  <c r="I1113" i="4"/>
  <c r="J1113" i="4"/>
  <c r="K1113" i="4"/>
  <c r="L1113" i="4"/>
  <c r="M1113" i="4"/>
  <c r="N1113" i="4"/>
  <c r="P1113" i="4"/>
  <c r="Q1113" i="4"/>
  <c r="R1113" i="4"/>
  <c r="S1113" i="4"/>
  <c r="T1113" i="4"/>
  <c r="U1113" i="4"/>
  <c r="X1113" i="4"/>
  <c r="Y1113" i="4"/>
  <c r="AM1113" i="4"/>
  <c r="AL1113" i="4" s="1"/>
  <c r="C1114" i="4"/>
  <c r="G1114" i="4"/>
  <c r="AV1114" i="4" s="1"/>
  <c r="H1114" i="4"/>
  <c r="I1114" i="4"/>
  <c r="J1114" i="4"/>
  <c r="K1114" i="4"/>
  <c r="L1114" i="4"/>
  <c r="M1114" i="4"/>
  <c r="N1114" i="4"/>
  <c r="P1114" i="4"/>
  <c r="Q1114" i="4"/>
  <c r="R1114" i="4"/>
  <c r="S1114" i="4"/>
  <c r="T1114" i="4"/>
  <c r="U1114" i="4"/>
  <c r="X1114" i="4"/>
  <c r="Y1114" i="4"/>
  <c r="AA1114" i="4"/>
  <c r="AB1114" i="4"/>
  <c r="AJ1114" i="4"/>
  <c r="AM1114" i="4"/>
  <c r="AL1114" i="4" s="1"/>
  <c r="C1115" i="4"/>
  <c r="G1115" i="4"/>
  <c r="H1115" i="4"/>
  <c r="I1115" i="4"/>
  <c r="J1115" i="4"/>
  <c r="K1115" i="4"/>
  <c r="L1115" i="4"/>
  <c r="M1115" i="4"/>
  <c r="N1115" i="4"/>
  <c r="P1115" i="4"/>
  <c r="Q1115" i="4"/>
  <c r="R1115" i="4"/>
  <c r="S1115" i="4"/>
  <c r="T1115" i="4"/>
  <c r="U1115" i="4"/>
  <c r="V1115" i="4"/>
  <c r="X1115" i="4"/>
  <c r="Y1115" i="4"/>
  <c r="AM1115" i="4"/>
  <c r="C1116" i="4"/>
  <c r="D1116" i="4"/>
  <c r="G1116" i="4"/>
  <c r="H1116" i="4"/>
  <c r="I1116" i="4"/>
  <c r="J1116" i="4"/>
  <c r="K1116" i="4"/>
  <c r="L1116" i="4"/>
  <c r="M1116" i="4"/>
  <c r="N1116" i="4"/>
  <c r="P1116" i="4"/>
  <c r="Q1116" i="4"/>
  <c r="R1116" i="4"/>
  <c r="S1116" i="4"/>
  <c r="T1116" i="4"/>
  <c r="U1116" i="4"/>
  <c r="X1116" i="4"/>
  <c r="Y1116" i="4"/>
  <c r="Z1116" i="4"/>
  <c r="AM1116" i="4"/>
  <c r="AL1116" i="4" s="1"/>
  <c r="AN1116" i="4"/>
  <c r="C1117" i="4"/>
  <c r="G1117" i="4"/>
  <c r="H1117" i="4"/>
  <c r="I1117" i="4"/>
  <c r="J1117" i="4"/>
  <c r="K1117" i="4"/>
  <c r="L1117" i="4"/>
  <c r="M1117" i="4"/>
  <c r="N1117" i="4"/>
  <c r="P1117" i="4"/>
  <c r="Q1117" i="4"/>
  <c r="R1117" i="4"/>
  <c r="S1117" i="4"/>
  <c r="T1117" i="4"/>
  <c r="U1117" i="4"/>
  <c r="X1117" i="4"/>
  <c r="Y1117" i="4"/>
  <c r="AM1117" i="4"/>
  <c r="C1118" i="4"/>
  <c r="G1118" i="4"/>
  <c r="AK1118" i="4" s="1"/>
  <c r="H1118" i="4"/>
  <c r="I1118" i="4"/>
  <c r="J1118" i="4"/>
  <c r="K1118" i="4"/>
  <c r="L1118" i="4"/>
  <c r="M1118" i="4"/>
  <c r="N1118" i="4"/>
  <c r="P1118" i="4"/>
  <c r="Q1118" i="4"/>
  <c r="R1118" i="4"/>
  <c r="S1118" i="4"/>
  <c r="T1118" i="4"/>
  <c r="U1118" i="4"/>
  <c r="X1118" i="4"/>
  <c r="Y1118" i="4"/>
  <c r="AA1118" i="4"/>
  <c r="AM1118" i="4"/>
  <c r="AL1118" i="4" s="1"/>
  <c r="A1119" i="4"/>
  <c r="C1119" i="4"/>
  <c r="G1119" i="4"/>
  <c r="H1119" i="4"/>
  <c r="I1119" i="4"/>
  <c r="J1119" i="4"/>
  <c r="K1119" i="4"/>
  <c r="L1119" i="4"/>
  <c r="M1119" i="4"/>
  <c r="N1119" i="4"/>
  <c r="P1119" i="4"/>
  <c r="Q1119" i="4"/>
  <c r="R1119" i="4"/>
  <c r="S1119" i="4"/>
  <c r="T1119" i="4"/>
  <c r="U1119" i="4"/>
  <c r="X1119" i="4"/>
  <c r="Y1119" i="4"/>
  <c r="AM1119" i="4"/>
  <c r="AL1119" i="4" s="1"/>
  <c r="C1120" i="4"/>
  <c r="G1120" i="4"/>
  <c r="H1120" i="4"/>
  <c r="I1120" i="4"/>
  <c r="J1120" i="4"/>
  <c r="K1120" i="4"/>
  <c r="L1120" i="4"/>
  <c r="M1120" i="4"/>
  <c r="N1120" i="4"/>
  <c r="P1120" i="4"/>
  <c r="Q1120" i="4"/>
  <c r="R1120" i="4"/>
  <c r="S1120" i="4"/>
  <c r="T1120" i="4"/>
  <c r="U1120" i="4"/>
  <c r="X1120" i="4"/>
  <c r="Y1120" i="4"/>
  <c r="AM1120" i="4"/>
  <c r="C1121" i="4"/>
  <c r="G1121" i="4"/>
  <c r="H1121" i="4"/>
  <c r="I1121" i="4"/>
  <c r="J1121" i="4"/>
  <c r="K1121" i="4"/>
  <c r="L1121" i="4"/>
  <c r="M1121" i="4"/>
  <c r="N1121" i="4"/>
  <c r="P1121" i="4"/>
  <c r="Q1121" i="4"/>
  <c r="R1121" i="4"/>
  <c r="S1121" i="4"/>
  <c r="T1121" i="4"/>
  <c r="U1121" i="4"/>
  <c r="X1121" i="4"/>
  <c r="Y1121" i="4"/>
  <c r="AJ1121" i="4"/>
  <c r="AM1121" i="4"/>
  <c r="C1122" i="4"/>
  <c r="G1122" i="4"/>
  <c r="H1122" i="4"/>
  <c r="I1122" i="4"/>
  <c r="J1122" i="4"/>
  <c r="K1122" i="4"/>
  <c r="L1122" i="4"/>
  <c r="M1122" i="4"/>
  <c r="N1122" i="4"/>
  <c r="P1122" i="4"/>
  <c r="Q1122" i="4"/>
  <c r="R1122" i="4"/>
  <c r="S1122" i="4"/>
  <c r="T1122" i="4"/>
  <c r="U1122" i="4"/>
  <c r="X1122" i="4"/>
  <c r="Y1122" i="4"/>
  <c r="AM1122" i="4"/>
  <c r="C1123" i="4"/>
  <c r="G1123" i="4"/>
  <c r="AK1123" i="4" s="1"/>
  <c r="H1123" i="4"/>
  <c r="I1123" i="4"/>
  <c r="J1123" i="4"/>
  <c r="K1123" i="4"/>
  <c r="L1123" i="4"/>
  <c r="M1123" i="4"/>
  <c r="N1123" i="4"/>
  <c r="P1123" i="4"/>
  <c r="Q1123" i="4"/>
  <c r="R1123" i="4"/>
  <c r="S1123" i="4"/>
  <c r="T1123" i="4"/>
  <c r="U1123" i="4"/>
  <c r="X1123" i="4"/>
  <c r="Y1123" i="4"/>
  <c r="AA1123" i="4"/>
  <c r="AB1123" i="4"/>
  <c r="AM1123" i="4"/>
  <c r="C1124" i="4"/>
  <c r="G1124" i="4"/>
  <c r="AV1124" i="4" s="1"/>
  <c r="H1124" i="4"/>
  <c r="I1124" i="4"/>
  <c r="J1124" i="4"/>
  <c r="K1124" i="4"/>
  <c r="L1124" i="4"/>
  <c r="M1124" i="4"/>
  <c r="N1124" i="4"/>
  <c r="P1124" i="4"/>
  <c r="Q1124" i="4"/>
  <c r="R1124" i="4"/>
  <c r="S1124" i="4"/>
  <c r="T1124" i="4"/>
  <c r="U1124" i="4"/>
  <c r="V1124" i="4"/>
  <c r="X1124" i="4"/>
  <c r="Y1124" i="4"/>
  <c r="AA1124" i="4"/>
  <c r="AM1124" i="4"/>
  <c r="AW1124" i="4"/>
  <c r="C1125" i="4"/>
  <c r="G1125" i="4"/>
  <c r="H1125" i="4"/>
  <c r="I1125" i="4"/>
  <c r="J1125" i="4"/>
  <c r="K1125" i="4"/>
  <c r="L1125" i="4"/>
  <c r="M1125" i="4"/>
  <c r="N1125" i="4"/>
  <c r="P1125" i="4"/>
  <c r="Q1125" i="4"/>
  <c r="R1125" i="4"/>
  <c r="S1125" i="4"/>
  <c r="T1125" i="4"/>
  <c r="U1125" i="4"/>
  <c r="X1125" i="4"/>
  <c r="Y1125" i="4"/>
  <c r="AM1125" i="4"/>
  <c r="C1126" i="4"/>
  <c r="G1126" i="4"/>
  <c r="H1126" i="4"/>
  <c r="I1126" i="4"/>
  <c r="J1126" i="4"/>
  <c r="K1126" i="4"/>
  <c r="L1126" i="4"/>
  <c r="M1126" i="4"/>
  <c r="N1126" i="4"/>
  <c r="P1126" i="4"/>
  <c r="Q1126" i="4"/>
  <c r="R1126" i="4"/>
  <c r="S1126" i="4"/>
  <c r="T1126" i="4"/>
  <c r="U1126" i="4"/>
  <c r="V1126" i="4"/>
  <c r="X1126" i="4"/>
  <c r="Y1126" i="4"/>
  <c r="AK1126" i="4"/>
  <c r="AM1126" i="4"/>
  <c r="AL1126" i="4" s="1"/>
  <c r="C1127" i="4"/>
  <c r="G1127" i="4"/>
  <c r="H1127" i="4"/>
  <c r="I1127" i="4"/>
  <c r="J1127" i="4"/>
  <c r="K1127" i="4"/>
  <c r="L1127" i="4"/>
  <c r="M1127" i="4"/>
  <c r="N1127" i="4"/>
  <c r="P1127" i="4"/>
  <c r="Q1127" i="4"/>
  <c r="R1127" i="4"/>
  <c r="S1127" i="4"/>
  <c r="T1127" i="4"/>
  <c r="U1127" i="4"/>
  <c r="X1127" i="4"/>
  <c r="Y1127" i="4"/>
  <c r="AM1127" i="4"/>
  <c r="AL1127" i="4" s="1"/>
  <c r="C1128" i="4"/>
  <c r="G1128" i="4"/>
  <c r="H1128" i="4"/>
  <c r="I1128" i="4"/>
  <c r="J1128" i="4"/>
  <c r="K1128" i="4"/>
  <c r="L1128" i="4"/>
  <c r="M1128" i="4"/>
  <c r="N1128" i="4"/>
  <c r="P1128" i="4"/>
  <c r="Q1128" i="4"/>
  <c r="R1128" i="4"/>
  <c r="S1128" i="4"/>
  <c r="T1128" i="4"/>
  <c r="U1128" i="4"/>
  <c r="X1128" i="4"/>
  <c r="Y1128" i="4"/>
  <c r="AM1128" i="4"/>
  <c r="AL1128" i="4" s="1"/>
  <c r="C1129" i="4"/>
  <c r="G1129" i="4"/>
  <c r="H1129" i="4"/>
  <c r="I1129" i="4"/>
  <c r="J1129" i="4"/>
  <c r="AS1129" i="4" s="1"/>
  <c r="K1129" i="4"/>
  <c r="L1129" i="4"/>
  <c r="M1129" i="4"/>
  <c r="N1129" i="4"/>
  <c r="P1129" i="4"/>
  <c r="Q1129" i="4"/>
  <c r="R1129" i="4"/>
  <c r="S1129" i="4"/>
  <c r="T1129" i="4"/>
  <c r="U1129" i="4"/>
  <c r="X1129" i="4"/>
  <c r="Y1129" i="4"/>
  <c r="AM1129" i="4"/>
  <c r="AT1129" i="4"/>
  <c r="A1130" i="4"/>
  <c r="C1130" i="4"/>
  <c r="G1130" i="4"/>
  <c r="H1130" i="4"/>
  <c r="I1130" i="4"/>
  <c r="J1130" i="4"/>
  <c r="K1130" i="4"/>
  <c r="L1130" i="4"/>
  <c r="M1130" i="4"/>
  <c r="N1130" i="4"/>
  <c r="P1130" i="4"/>
  <c r="Q1130" i="4"/>
  <c r="R1130" i="4"/>
  <c r="S1130" i="4"/>
  <c r="T1130" i="4"/>
  <c r="U1130" i="4"/>
  <c r="X1130" i="4"/>
  <c r="Y1130" i="4"/>
  <c r="Z1130" i="4"/>
  <c r="AM1130" i="4"/>
  <c r="AL1130" i="4" s="1"/>
  <c r="AW1130" i="4"/>
  <c r="C1131" i="4"/>
  <c r="G1131" i="4"/>
  <c r="AJ1131" i="4" s="1"/>
  <c r="H1131" i="4"/>
  <c r="I1131" i="4"/>
  <c r="J1131" i="4"/>
  <c r="K1131" i="4"/>
  <c r="L1131" i="4"/>
  <c r="M1131" i="4"/>
  <c r="N1131" i="4"/>
  <c r="P1131" i="4"/>
  <c r="Q1131" i="4"/>
  <c r="R1131" i="4"/>
  <c r="S1131" i="4"/>
  <c r="T1131" i="4"/>
  <c r="U1131" i="4"/>
  <c r="V1131" i="4"/>
  <c r="X1131" i="4"/>
  <c r="Y1131" i="4"/>
  <c r="AM1131" i="4"/>
  <c r="AN1131" i="4"/>
  <c r="AQ1131" i="4" s="1"/>
  <c r="C1132" i="4"/>
  <c r="G1132" i="4"/>
  <c r="H1132" i="4"/>
  <c r="I1132" i="4"/>
  <c r="J1132" i="4"/>
  <c r="K1132" i="4"/>
  <c r="L1132" i="4"/>
  <c r="M1132" i="4"/>
  <c r="N1132" i="4"/>
  <c r="P1132" i="4"/>
  <c r="Q1132" i="4"/>
  <c r="R1132" i="4"/>
  <c r="S1132" i="4"/>
  <c r="T1132" i="4"/>
  <c r="U1132" i="4"/>
  <c r="X1132" i="4"/>
  <c r="Y1132" i="4"/>
  <c r="AM1132" i="4"/>
  <c r="AL1132" i="4" s="1"/>
  <c r="C1133" i="4"/>
  <c r="G1133" i="4"/>
  <c r="H1133" i="4"/>
  <c r="I1133" i="4"/>
  <c r="J1133" i="4"/>
  <c r="AS1133" i="4" s="1"/>
  <c r="K1133" i="4"/>
  <c r="L1133" i="4"/>
  <c r="M1133" i="4"/>
  <c r="N1133" i="4"/>
  <c r="P1133" i="4"/>
  <c r="Q1133" i="4"/>
  <c r="R1133" i="4"/>
  <c r="S1133" i="4"/>
  <c r="T1133" i="4"/>
  <c r="U1133" i="4"/>
  <c r="X1133" i="4"/>
  <c r="Y1133" i="4"/>
  <c r="AA1133" i="4"/>
  <c r="AM1133" i="4"/>
  <c r="AL1133" i="4" s="1"/>
  <c r="AV1133" i="4"/>
  <c r="C1134" i="4"/>
  <c r="G1134" i="4"/>
  <c r="H1134" i="4"/>
  <c r="I1134" i="4"/>
  <c r="J1134" i="4"/>
  <c r="K1134" i="4"/>
  <c r="L1134" i="4"/>
  <c r="M1134" i="4"/>
  <c r="N1134" i="4"/>
  <c r="P1134" i="4"/>
  <c r="Q1134" i="4"/>
  <c r="R1134" i="4"/>
  <c r="S1134" i="4"/>
  <c r="T1134" i="4"/>
  <c r="U1134" i="4"/>
  <c r="X1134" i="4"/>
  <c r="Y1134" i="4"/>
  <c r="AM1134" i="4"/>
  <c r="AL1134" i="4" s="1"/>
  <c r="AN1134" i="4"/>
  <c r="C1135" i="4"/>
  <c r="G1135" i="4"/>
  <c r="AJ1135" i="4" s="1"/>
  <c r="H1135" i="4"/>
  <c r="I1135" i="4"/>
  <c r="J1135" i="4"/>
  <c r="K1135" i="4"/>
  <c r="L1135" i="4"/>
  <c r="M1135" i="4"/>
  <c r="N1135" i="4"/>
  <c r="P1135" i="4"/>
  <c r="Q1135" i="4"/>
  <c r="R1135" i="4"/>
  <c r="S1135" i="4"/>
  <c r="T1135" i="4"/>
  <c r="U1135" i="4"/>
  <c r="X1135" i="4"/>
  <c r="Y1135" i="4"/>
  <c r="AM1135" i="4"/>
  <c r="C1136" i="4"/>
  <c r="G1136" i="4"/>
  <c r="H1136" i="4"/>
  <c r="I1136" i="4"/>
  <c r="J1136" i="4"/>
  <c r="AS1136" i="4" s="1"/>
  <c r="K1136" i="4"/>
  <c r="L1136" i="4"/>
  <c r="M1136" i="4"/>
  <c r="N1136" i="4"/>
  <c r="P1136" i="4"/>
  <c r="Q1136" i="4"/>
  <c r="R1136" i="4"/>
  <c r="S1136" i="4"/>
  <c r="T1136" i="4"/>
  <c r="U1136" i="4"/>
  <c r="X1136" i="4"/>
  <c r="Y1136" i="4"/>
  <c r="Z1136" i="4"/>
  <c r="AA1136" i="4"/>
  <c r="AJ1136" i="4"/>
  <c r="AM1136" i="4"/>
  <c r="AV1136" i="4"/>
  <c r="C1137" i="4"/>
  <c r="G1137" i="4"/>
  <c r="AJ1137" i="4" s="1"/>
  <c r="H1137" i="4"/>
  <c r="I1137" i="4"/>
  <c r="J1137" i="4"/>
  <c r="K1137" i="4"/>
  <c r="L1137" i="4"/>
  <c r="M1137" i="4"/>
  <c r="N1137" i="4"/>
  <c r="P1137" i="4"/>
  <c r="Q1137" i="4"/>
  <c r="R1137" i="4"/>
  <c r="S1137" i="4"/>
  <c r="T1137" i="4"/>
  <c r="U1137" i="4"/>
  <c r="W1137" i="4"/>
  <c r="X1137" i="4"/>
  <c r="Y1137" i="4"/>
  <c r="AM1137" i="4"/>
  <c r="AL1137" i="4" s="1"/>
  <c r="C1138" i="4"/>
  <c r="D1138" i="4"/>
  <c r="G1138" i="4"/>
  <c r="H1138" i="4"/>
  <c r="I1138" i="4"/>
  <c r="J1138" i="4"/>
  <c r="AS1138" i="4" s="1"/>
  <c r="K1138" i="4"/>
  <c r="L1138" i="4"/>
  <c r="M1138" i="4"/>
  <c r="N1138" i="4"/>
  <c r="P1138" i="4"/>
  <c r="Q1138" i="4"/>
  <c r="R1138" i="4"/>
  <c r="S1138" i="4"/>
  <c r="T1138" i="4"/>
  <c r="U1138" i="4"/>
  <c r="W1138" i="4"/>
  <c r="X1138" i="4"/>
  <c r="Y1138" i="4"/>
  <c r="Z1138" i="4"/>
  <c r="AJ1138" i="4"/>
  <c r="AM1138" i="4"/>
  <c r="AL1138" i="4" s="1"/>
  <c r="AT1138" i="4"/>
  <c r="AW1138" i="4"/>
  <c r="C1139" i="4"/>
  <c r="G1139" i="4"/>
  <c r="H1139" i="4"/>
  <c r="I1139" i="4"/>
  <c r="J1139" i="4"/>
  <c r="K1139" i="4"/>
  <c r="L1139" i="4"/>
  <c r="M1139" i="4"/>
  <c r="N1139" i="4"/>
  <c r="P1139" i="4"/>
  <c r="Q1139" i="4"/>
  <c r="R1139" i="4"/>
  <c r="S1139" i="4"/>
  <c r="T1139" i="4"/>
  <c r="U1139" i="4"/>
  <c r="X1139" i="4"/>
  <c r="Y1139" i="4"/>
  <c r="AM1139" i="4"/>
  <c r="AL1139" i="4" s="1"/>
  <c r="C1140" i="4"/>
  <c r="G1140" i="4"/>
  <c r="H1140" i="4"/>
  <c r="I1140" i="4"/>
  <c r="J1140" i="4"/>
  <c r="K1140" i="4"/>
  <c r="L1140" i="4"/>
  <c r="M1140" i="4"/>
  <c r="N1140" i="4"/>
  <c r="P1140" i="4"/>
  <c r="Q1140" i="4"/>
  <c r="R1140" i="4"/>
  <c r="S1140" i="4"/>
  <c r="T1140" i="4"/>
  <c r="U1140" i="4"/>
  <c r="X1140" i="4"/>
  <c r="Y1140" i="4"/>
  <c r="AK1140" i="4"/>
  <c r="AM1140" i="4"/>
  <c r="C1141" i="4"/>
  <c r="E1141" i="4"/>
  <c r="G1141" i="4"/>
  <c r="H1141" i="4"/>
  <c r="I1141" i="4"/>
  <c r="J1141" i="4"/>
  <c r="AS1141" i="4" s="1"/>
  <c r="K1141" i="4"/>
  <c r="L1141" i="4"/>
  <c r="M1141" i="4"/>
  <c r="N1141" i="4"/>
  <c r="P1141" i="4"/>
  <c r="Q1141" i="4"/>
  <c r="R1141" i="4"/>
  <c r="S1141" i="4"/>
  <c r="T1141" i="4"/>
  <c r="U1141" i="4"/>
  <c r="V1141" i="4"/>
  <c r="W1141" i="4"/>
  <c r="X1141" i="4"/>
  <c r="Y1141" i="4"/>
  <c r="AA1141" i="4"/>
  <c r="AB1141" i="4"/>
  <c r="AM1141" i="4"/>
  <c r="AL1141" i="4" s="1"/>
  <c r="AN1141" i="4"/>
  <c r="AO1141" i="4" s="1"/>
  <c r="AP1141" i="4" s="1"/>
  <c r="AV1141" i="4"/>
  <c r="C1142" i="4"/>
  <c r="G1142" i="4"/>
  <c r="H1142" i="4"/>
  <c r="I1142" i="4"/>
  <c r="J1142" i="4"/>
  <c r="K1142" i="4"/>
  <c r="L1142" i="4"/>
  <c r="M1142" i="4"/>
  <c r="N1142" i="4"/>
  <c r="P1142" i="4"/>
  <c r="Q1142" i="4"/>
  <c r="R1142" i="4"/>
  <c r="S1142" i="4"/>
  <c r="T1142" i="4"/>
  <c r="U1142" i="4"/>
  <c r="X1142" i="4"/>
  <c r="Y1142" i="4"/>
  <c r="AM1142" i="4"/>
  <c r="AL1142" i="4" s="1"/>
  <c r="C1143" i="4"/>
  <c r="G1143" i="4"/>
  <c r="H1143" i="4"/>
  <c r="I1143" i="4"/>
  <c r="J1143" i="4"/>
  <c r="K1143" i="4"/>
  <c r="L1143" i="4"/>
  <c r="M1143" i="4"/>
  <c r="N1143" i="4"/>
  <c r="P1143" i="4"/>
  <c r="Q1143" i="4"/>
  <c r="R1143" i="4"/>
  <c r="S1143" i="4"/>
  <c r="T1143" i="4"/>
  <c r="U1143" i="4"/>
  <c r="X1143" i="4"/>
  <c r="Y1143" i="4"/>
  <c r="AL1143" i="4"/>
  <c r="AM1143" i="4"/>
  <c r="C1144" i="4"/>
  <c r="G1144" i="4"/>
  <c r="AT1144" i="4" s="1"/>
  <c r="H1144" i="4"/>
  <c r="I1144" i="4"/>
  <c r="J1144" i="4"/>
  <c r="K1144" i="4"/>
  <c r="L1144" i="4"/>
  <c r="M1144" i="4"/>
  <c r="N1144" i="4"/>
  <c r="P1144" i="4"/>
  <c r="Q1144" i="4"/>
  <c r="R1144" i="4"/>
  <c r="S1144" i="4"/>
  <c r="T1144" i="4"/>
  <c r="U1144" i="4"/>
  <c r="X1144" i="4"/>
  <c r="Y1144" i="4"/>
  <c r="AM1144" i="4"/>
  <c r="C1145" i="4"/>
  <c r="G1145" i="4"/>
  <c r="H1145" i="4"/>
  <c r="I1145" i="4"/>
  <c r="J1145" i="4"/>
  <c r="K1145" i="4"/>
  <c r="L1145" i="4"/>
  <c r="M1145" i="4"/>
  <c r="N1145" i="4"/>
  <c r="P1145" i="4"/>
  <c r="Q1145" i="4"/>
  <c r="R1145" i="4"/>
  <c r="S1145" i="4"/>
  <c r="T1145" i="4"/>
  <c r="U1145" i="4"/>
  <c r="X1145" i="4"/>
  <c r="Y1145" i="4"/>
  <c r="AM1145" i="4"/>
  <c r="C1146" i="4"/>
  <c r="G1146" i="4"/>
  <c r="H1146" i="4"/>
  <c r="I1146" i="4"/>
  <c r="J1146" i="4"/>
  <c r="K1146" i="4"/>
  <c r="L1146" i="4"/>
  <c r="M1146" i="4"/>
  <c r="N1146" i="4"/>
  <c r="P1146" i="4"/>
  <c r="Q1146" i="4"/>
  <c r="R1146" i="4"/>
  <c r="S1146" i="4"/>
  <c r="T1146" i="4"/>
  <c r="U1146" i="4"/>
  <c r="X1146" i="4"/>
  <c r="Y1146" i="4"/>
  <c r="AB1146" i="4"/>
  <c r="AM1146" i="4"/>
  <c r="A1147" i="4"/>
  <c r="C1147" i="4"/>
  <c r="G1147" i="4"/>
  <c r="AT1147" i="4" s="1"/>
  <c r="H1147" i="4"/>
  <c r="I1147" i="4"/>
  <c r="J1147" i="4"/>
  <c r="K1147" i="4"/>
  <c r="L1147" i="4"/>
  <c r="M1147" i="4"/>
  <c r="N1147" i="4"/>
  <c r="P1147" i="4"/>
  <c r="Q1147" i="4"/>
  <c r="R1147" i="4"/>
  <c r="S1147" i="4"/>
  <c r="T1147" i="4"/>
  <c r="U1147" i="4"/>
  <c r="X1147" i="4"/>
  <c r="Y1147" i="4"/>
  <c r="AM1147" i="4"/>
  <c r="AL1147" i="4" s="1"/>
  <c r="C1148" i="4"/>
  <c r="G1148" i="4"/>
  <c r="H1148" i="4"/>
  <c r="I1148" i="4"/>
  <c r="J1148" i="4"/>
  <c r="K1148" i="4"/>
  <c r="L1148" i="4"/>
  <c r="M1148" i="4"/>
  <c r="N1148" i="4"/>
  <c r="P1148" i="4"/>
  <c r="Q1148" i="4"/>
  <c r="R1148" i="4"/>
  <c r="S1148" i="4"/>
  <c r="T1148" i="4"/>
  <c r="U1148" i="4"/>
  <c r="X1148" i="4"/>
  <c r="Y1148" i="4"/>
  <c r="AM1148" i="4"/>
  <c r="AL1148" i="4" s="1"/>
  <c r="C1149" i="4"/>
  <c r="G1149" i="4"/>
  <c r="V1149" i="4" s="1"/>
  <c r="H1149" i="4"/>
  <c r="I1149" i="4"/>
  <c r="J1149" i="4"/>
  <c r="K1149" i="4"/>
  <c r="L1149" i="4"/>
  <c r="M1149" i="4"/>
  <c r="N1149" i="4"/>
  <c r="P1149" i="4"/>
  <c r="Q1149" i="4"/>
  <c r="R1149" i="4"/>
  <c r="S1149" i="4"/>
  <c r="T1149" i="4"/>
  <c r="U1149" i="4"/>
  <c r="X1149" i="4"/>
  <c r="Y1149" i="4"/>
  <c r="AM1149" i="4"/>
  <c r="AV1149" i="4"/>
  <c r="AW1149" i="4"/>
  <c r="C1150" i="4"/>
  <c r="D1150" i="4"/>
  <c r="G1150" i="4"/>
  <c r="AA1150" i="4" s="1"/>
  <c r="H1150" i="4"/>
  <c r="I1150" i="4"/>
  <c r="J1150" i="4"/>
  <c r="K1150" i="4"/>
  <c r="L1150" i="4"/>
  <c r="M1150" i="4"/>
  <c r="N1150" i="4"/>
  <c r="P1150" i="4"/>
  <c r="Q1150" i="4"/>
  <c r="R1150" i="4"/>
  <c r="S1150" i="4"/>
  <c r="T1150" i="4"/>
  <c r="U1150" i="4"/>
  <c r="X1150" i="4"/>
  <c r="Y1150" i="4"/>
  <c r="AM1150" i="4"/>
  <c r="C1151" i="4"/>
  <c r="G1151" i="4"/>
  <c r="H1151" i="4"/>
  <c r="I1151" i="4"/>
  <c r="J1151" i="4"/>
  <c r="K1151" i="4"/>
  <c r="L1151" i="4"/>
  <c r="M1151" i="4"/>
  <c r="N1151" i="4"/>
  <c r="P1151" i="4"/>
  <c r="Q1151" i="4"/>
  <c r="R1151" i="4"/>
  <c r="S1151" i="4"/>
  <c r="T1151" i="4"/>
  <c r="U1151" i="4"/>
  <c r="X1151" i="4"/>
  <c r="Y1151" i="4"/>
  <c r="AM1151" i="4"/>
  <c r="AL1151" i="4" s="1"/>
  <c r="C1152" i="4"/>
  <c r="G1152" i="4"/>
  <c r="V1152" i="4" s="1"/>
  <c r="H1152" i="4"/>
  <c r="I1152" i="4"/>
  <c r="J1152" i="4"/>
  <c r="K1152" i="4"/>
  <c r="L1152" i="4"/>
  <c r="M1152" i="4"/>
  <c r="N1152" i="4"/>
  <c r="P1152" i="4"/>
  <c r="Q1152" i="4"/>
  <c r="R1152" i="4"/>
  <c r="S1152" i="4"/>
  <c r="T1152" i="4"/>
  <c r="U1152" i="4"/>
  <c r="X1152" i="4"/>
  <c r="Y1152" i="4"/>
  <c r="AM1152" i="4"/>
  <c r="C1153" i="4"/>
  <c r="G1153" i="4"/>
  <c r="H1153" i="4"/>
  <c r="I1153" i="4"/>
  <c r="J1153" i="4"/>
  <c r="AS1153" i="4" s="1"/>
  <c r="K1153" i="4"/>
  <c r="L1153" i="4"/>
  <c r="M1153" i="4"/>
  <c r="N1153" i="4"/>
  <c r="P1153" i="4"/>
  <c r="Q1153" i="4"/>
  <c r="R1153" i="4"/>
  <c r="S1153" i="4"/>
  <c r="T1153" i="4"/>
  <c r="U1153" i="4"/>
  <c r="V1153" i="4"/>
  <c r="X1153" i="4"/>
  <c r="Y1153" i="4"/>
  <c r="AJ1153" i="4"/>
  <c r="AM1153" i="4"/>
  <c r="AV1153" i="4"/>
  <c r="C1154" i="4"/>
  <c r="G1154" i="4"/>
  <c r="H1154" i="4"/>
  <c r="I1154" i="4"/>
  <c r="J1154" i="4"/>
  <c r="K1154" i="4"/>
  <c r="L1154" i="4"/>
  <c r="M1154" i="4"/>
  <c r="N1154" i="4"/>
  <c r="P1154" i="4"/>
  <c r="Q1154" i="4"/>
  <c r="R1154" i="4"/>
  <c r="S1154" i="4"/>
  <c r="T1154" i="4"/>
  <c r="U1154" i="4"/>
  <c r="X1154" i="4"/>
  <c r="Y1154" i="4"/>
  <c r="AM1154" i="4"/>
  <c r="AL1154" i="4" s="1"/>
  <c r="AT1154" i="4"/>
  <c r="C1155" i="4"/>
  <c r="G1155" i="4"/>
  <c r="H1155" i="4"/>
  <c r="I1155" i="4"/>
  <c r="J1155" i="4"/>
  <c r="K1155" i="4"/>
  <c r="L1155" i="4"/>
  <c r="M1155" i="4"/>
  <c r="N1155" i="4"/>
  <c r="P1155" i="4"/>
  <c r="Q1155" i="4"/>
  <c r="R1155" i="4"/>
  <c r="S1155" i="4"/>
  <c r="T1155" i="4"/>
  <c r="U1155" i="4"/>
  <c r="X1155" i="4"/>
  <c r="Y1155" i="4"/>
  <c r="AJ1155" i="4"/>
  <c r="AL1155" i="4"/>
  <c r="AM1155" i="4"/>
  <c r="C1156" i="4"/>
  <c r="G1156" i="4"/>
  <c r="H1156" i="4"/>
  <c r="I1156" i="4"/>
  <c r="J1156" i="4"/>
  <c r="AS1156" i="4" s="1"/>
  <c r="K1156" i="4"/>
  <c r="L1156" i="4"/>
  <c r="M1156" i="4"/>
  <c r="N1156" i="4"/>
  <c r="P1156" i="4"/>
  <c r="Q1156" i="4"/>
  <c r="R1156" i="4"/>
  <c r="S1156" i="4"/>
  <c r="T1156" i="4"/>
  <c r="U1156" i="4"/>
  <c r="X1156" i="4"/>
  <c r="Y1156" i="4"/>
  <c r="AB1156" i="4"/>
  <c r="AL1156" i="4"/>
  <c r="AM1156" i="4"/>
  <c r="C1157" i="4"/>
  <c r="G1157" i="4"/>
  <c r="H1157" i="4"/>
  <c r="I1157" i="4"/>
  <c r="J1157" i="4"/>
  <c r="K1157" i="4"/>
  <c r="L1157" i="4"/>
  <c r="M1157" i="4"/>
  <c r="N1157" i="4"/>
  <c r="P1157" i="4"/>
  <c r="Q1157" i="4"/>
  <c r="R1157" i="4"/>
  <c r="S1157" i="4"/>
  <c r="T1157" i="4"/>
  <c r="U1157" i="4"/>
  <c r="X1157" i="4"/>
  <c r="Y1157" i="4"/>
  <c r="AM1157" i="4"/>
  <c r="AL1157" i="4" s="1"/>
  <c r="C1158" i="4"/>
  <c r="G1158" i="4"/>
  <c r="H1158" i="4"/>
  <c r="I1158" i="4"/>
  <c r="J1158" i="4"/>
  <c r="K1158" i="4"/>
  <c r="L1158" i="4"/>
  <c r="M1158" i="4"/>
  <c r="N1158" i="4"/>
  <c r="P1158" i="4"/>
  <c r="Q1158" i="4"/>
  <c r="R1158" i="4"/>
  <c r="S1158" i="4"/>
  <c r="T1158" i="4"/>
  <c r="U1158" i="4"/>
  <c r="X1158" i="4"/>
  <c r="Y1158" i="4"/>
  <c r="AM1158" i="4"/>
  <c r="AL1158" i="4" s="1"/>
  <c r="C1159" i="4"/>
  <c r="G1159" i="4"/>
  <c r="V1159" i="4" s="1"/>
  <c r="H1159" i="4"/>
  <c r="I1159" i="4"/>
  <c r="J1159" i="4"/>
  <c r="K1159" i="4"/>
  <c r="L1159" i="4"/>
  <c r="M1159" i="4"/>
  <c r="N1159" i="4"/>
  <c r="P1159" i="4"/>
  <c r="Q1159" i="4"/>
  <c r="R1159" i="4"/>
  <c r="S1159" i="4"/>
  <c r="T1159" i="4"/>
  <c r="U1159" i="4"/>
  <c r="X1159" i="4"/>
  <c r="Y1159" i="4"/>
  <c r="AM1159" i="4"/>
  <c r="AL1159" i="4" s="1"/>
  <c r="C1160" i="4"/>
  <c r="G1160" i="4"/>
  <c r="H1160" i="4"/>
  <c r="I1160" i="4"/>
  <c r="J1160" i="4"/>
  <c r="AS1160" i="4" s="1"/>
  <c r="K1160" i="4"/>
  <c r="L1160" i="4"/>
  <c r="M1160" i="4"/>
  <c r="N1160" i="4"/>
  <c r="P1160" i="4"/>
  <c r="Q1160" i="4"/>
  <c r="R1160" i="4"/>
  <c r="S1160" i="4"/>
  <c r="T1160" i="4"/>
  <c r="U1160" i="4"/>
  <c r="X1160" i="4"/>
  <c r="Y1160" i="4"/>
  <c r="AL1160" i="4"/>
  <c r="AM1160" i="4"/>
  <c r="C1161" i="4"/>
  <c r="G1161" i="4"/>
  <c r="A1161" i="4" s="1"/>
  <c r="H1161" i="4"/>
  <c r="I1161" i="4"/>
  <c r="J1161" i="4"/>
  <c r="AS1161" i="4" s="1"/>
  <c r="K1161" i="4"/>
  <c r="L1161" i="4"/>
  <c r="M1161" i="4"/>
  <c r="N1161" i="4"/>
  <c r="P1161" i="4"/>
  <c r="Q1161" i="4"/>
  <c r="R1161" i="4"/>
  <c r="S1161" i="4"/>
  <c r="T1161" i="4"/>
  <c r="U1161" i="4"/>
  <c r="W1161" i="4"/>
  <c r="X1161" i="4"/>
  <c r="Y1161" i="4"/>
  <c r="AA1161" i="4"/>
  <c r="AB1161" i="4"/>
  <c r="AK1161" i="4"/>
  <c r="AM1161" i="4"/>
  <c r="AT1161" i="4"/>
  <c r="AV1161" i="4"/>
  <c r="C1162" i="4"/>
  <c r="G1162" i="4"/>
  <c r="H1162" i="4"/>
  <c r="I1162" i="4"/>
  <c r="J1162" i="4"/>
  <c r="K1162" i="4"/>
  <c r="L1162" i="4"/>
  <c r="M1162" i="4"/>
  <c r="N1162" i="4"/>
  <c r="P1162" i="4"/>
  <c r="Q1162" i="4"/>
  <c r="R1162" i="4"/>
  <c r="S1162" i="4"/>
  <c r="T1162" i="4"/>
  <c r="U1162" i="4"/>
  <c r="X1162" i="4"/>
  <c r="Y1162" i="4"/>
  <c r="AM1162" i="4"/>
  <c r="AL1162" i="4" s="1"/>
  <c r="C1163" i="4"/>
  <c r="G1163" i="4"/>
  <c r="H1163" i="4"/>
  <c r="I1163" i="4"/>
  <c r="J1163" i="4"/>
  <c r="K1163" i="4"/>
  <c r="L1163" i="4"/>
  <c r="M1163" i="4"/>
  <c r="N1163" i="4"/>
  <c r="P1163" i="4"/>
  <c r="Q1163" i="4"/>
  <c r="R1163" i="4"/>
  <c r="S1163" i="4"/>
  <c r="T1163" i="4"/>
  <c r="U1163" i="4"/>
  <c r="V1163" i="4"/>
  <c r="X1163" i="4"/>
  <c r="Y1163" i="4"/>
  <c r="AM1163" i="4"/>
  <c r="AL1163" i="4" s="1"/>
  <c r="C1164" i="4"/>
  <c r="G1164" i="4"/>
  <c r="AN1164" i="4" s="1"/>
  <c r="AO1164" i="4" s="1"/>
  <c r="AP1164" i="4" s="1"/>
  <c r="H1164" i="4"/>
  <c r="I1164" i="4"/>
  <c r="J1164" i="4"/>
  <c r="AS1164" i="4" s="1"/>
  <c r="K1164" i="4"/>
  <c r="L1164" i="4"/>
  <c r="M1164" i="4"/>
  <c r="N1164" i="4"/>
  <c r="P1164" i="4"/>
  <c r="Q1164" i="4"/>
  <c r="R1164" i="4"/>
  <c r="S1164" i="4"/>
  <c r="T1164" i="4"/>
  <c r="U1164" i="4"/>
  <c r="V1164" i="4"/>
  <c r="W1164" i="4"/>
  <c r="X1164" i="4"/>
  <c r="Y1164" i="4"/>
  <c r="Z1164" i="4"/>
  <c r="AJ1164" i="4"/>
  <c r="AL1164" i="4"/>
  <c r="AM1164" i="4"/>
  <c r="AX1164" i="4"/>
  <c r="C1165" i="4"/>
  <c r="G1165" i="4"/>
  <c r="A1165" i="4" s="1"/>
  <c r="H1165" i="4"/>
  <c r="I1165" i="4"/>
  <c r="J1165" i="4"/>
  <c r="AS1165" i="4" s="1"/>
  <c r="K1165" i="4"/>
  <c r="L1165" i="4"/>
  <c r="M1165" i="4"/>
  <c r="N1165" i="4"/>
  <c r="P1165" i="4"/>
  <c r="Q1165" i="4"/>
  <c r="R1165" i="4"/>
  <c r="S1165" i="4"/>
  <c r="T1165" i="4"/>
  <c r="U1165" i="4"/>
  <c r="X1165" i="4"/>
  <c r="Y1165" i="4"/>
  <c r="Z1165" i="4"/>
  <c r="AM1165" i="4"/>
  <c r="AL1165" i="4" s="1"/>
  <c r="C1166" i="4"/>
  <c r="G1166" i="4"/>
  <c r="H1166" i="4"/>
  <c r="I1166" i="4"/>
  <c r="J1166" i="4"/>
  <c r="K1166" i="4"/>
  <c r="L1166" i="4"/>
  <c r="M1166" i="4"/>
  <c r="N1166" i="4"/>
  <c r="P1166" i="4"/>
  <c r="Q1166" i="4"/>
  <c r="R1166" i="4"/>
  <c r="S1166" i="4"/>
  <c r="T1166" i="4"/>
  <c r="U1166" i="4"/>
  <c r="X1166" i="4"/>
  <c r="Y1166" i="4"/>
  <c r="AM1166" i="4"/>
  <c r="C1167" i="4"/>
  <c r="G1167" i="4"/>
  <c r="H1167" i="4"/>
  <c r="I1167" i="4"/>
  <c r="J1167" i="4"/>
  <c r="K1167" i="4"/>
  <c r="L1167" i="4"/>
  <c r="M1167" i="4"/>
  <c r="N1167" i="4"/>
  <c r="P1167" i="4"/>
  <c r="Q1167" i="4"/>
  <c r="R1167" i="4"/>
  <c r="S1167" i="4"/>
  <c r="T1167" i="4"/>
  <c r="U1167" i="4"/>
  <c r="X1167" i="4"/>
  <c r="Y1167" i="4"/>
  <c r="AM1167" i="4"/>
  <c r="C1168" i="4"/>
  <c r="G1168" i="4"/>
  <c r="AN1168" i="4" s="1"/>
  <c r="AO1168" i="4" s="1"/>
  <c r="AP1168" i="4" s="1"/>
  <c r="H1168" i="4"/>
  <c r="I1168" i="4"/>
  <c r="J1168" i="4"/>
  <c r="AS1168" i="4" s="1"/>
  <c r="K1168" i="4"/>
  <c r="L1168" i="4"/>
  <c r="M1168" i="4"/>
  <c r="N1168" i="4"/>
  <c r="P1168" i="4"/>
  <c r="Q1168" i="4"/>
  <c r="R1168" i="4"/>
  <c r="S1168" i="4"/>
  <c r="T1168" i="4"/>
  <c r="U1168" i="4"/>
  <c r="X1168" i="4"/>
  <c r="Y1168" i="4"/>
  <c r="AM1168" i="4"/>
  <c r="AL1168" i="4" s="1"/>
  <c r="C1169" i="4"/>
  <c r="G1169" i="4"/>
  <c r="H1169" i="4"/>
  <c r="I1169" i="4"/>
  <c r="J1169" i="4"/>
  <c r="K1169" i="4"/>
  <c r="L1169" i="4"/>
  <c r="M1169" i="4"/>
  <c r="N1169" i="4"/>
  <c r="P1169" i="4"/>
  <c r="Q1169" i="4"/>
  <c r="R1169" i="4"/>
  <c r="S1169" i="4"/>
  <c r="T1169" i="4"/>
  <c r="U1169" i="4"/>
  <c r="X1169" i="4"/>
  <c r="Y1169" i="4"/>
  <c r="AM1169" i="4"/>
  <c r="AL1169" i="4" s="1"/>
  <c r="C1170" i="4"/>
  <c r="G1170" i="4"/>
  <c r="AA1170" i="4" s="1"/>
  <c r="H1170" i="4"/>
  <c r="I1170" i="4"/>
  <c r="J1170" i="4"/>
  <c r="K1170" i="4"/>
  <c r="L1170" i="4"/>
  <c r="M1170" i="4"/>
  <c r="N1170" i="4"/>
  <c r="P1170" i="4"/>
  <c r="Q1170" i="4"/>
  <c r="R1170" i="4"/>
  <c r="S1170" i="4"/>
  <c r="T1170" i="4"/>
  <c r="U1170" i="4"/>
  <c r="X1170" i="4"/>
  <c r="Y1170" i="4"/>
  <c r="AM1170" i="4"/>
  <c r="AL1170" i="4" s="1"/>
  <c r="C1171" i="4"/>
  <c r="D1171" i="4"/>
  <c r="G1171" i="4"/>
  <c r="H1171" i="4"/>
  <c r="I1171" i="4"/>
  <c r="J1171" i="4"/>
  <c r="K1171" i="4"/>
  <c r="L1171" i="4"/>
  <c r="M1171" i="4"/>
  <c r="N1171" i="4"/>
  <c r="P1171" i="4"/>
  <c r="Q1171" i="4"/>
  <c r="R1171" i="4"/>
  <c r="S1171" i="4"/>
  <c r="T1171" i="4"/>
  <c r="U1171" i="4"/>
  <c r="X1171" i="4"/>
  <c r="Y1171" i="4"/>
  <c r="AK1171" i="4"/>
  <c r="AM1171" i="4"/>
  <c r="C1172" i="4"/>
  <c r="G1172" i="4"/>
  <c r="H1172" i="4"/>
  <c r="I1172" i="4"/>
  <c r="J1172" i="4"/>
  <c r="K1172" i="4"/>
  <c r="L1172" i="4"/>
  <c r="M1172" i="4"/>
  <c r="N1172" i="4"/>
  <c r="P1172" i="4"/>
  <c r="Q1172" i="4"/>
  <c r="R1172" i="4"/>
  <c r="S1172" i="4"/>
  <c r="T1172" i="4"/>
  <c r="U1172" i="4"/>
  <c r="X1172" i="4"/>
  <c r="Y1172" i="4"/>
  <c r="AM1172" i="4"/>
  <c r="AL1172" i="4" s="1"/>
  <c r="C1173" i="4"/>
  <c r="G1173" i="4"/>
  <c r="H1173" i="4"/>
  <c r="I1173" i="4"/>
  <c r="J1173" i="4"/>
  <c r="K1173" i="4"/>
  <c r="L1173" i="4"/>
  <c r="M1173" i="4"/>
  <c r="N1173" i="4"/>
  <c r="P1173" i="4"/>
  <c r="Q1173" i="4"/>
  <c r="R1173" i="4"/>
  <c r="S1173" i="4"/>
  <c r="T1173" i="4"/>
  <c r="U1173" i="4"/>
  <c r="X1173" i="4"/>
  <c r="Y1173" i="4"/>
  <c r="AM1173" i="4"/>
  <c r="C1174" i="4"/>
  <c r="G1174" i="4"/>
  <c r="H1174" i="4"/>
  <c r="I1174" i="4"/>
  <c r="J1174" i="4"/>
  <c r="K1174" i="4"/>
  <c r="L1174" i="4"/>
  <c r="M1174" i="4"/>
  <c r="N1174" i="4"/>
  <c r="P1174" i="4"/>
  <c r="Q1174" i="4"/>
  <c r="R1174" i="4"/>
  <c r="S1174" i="4"/>
  <c r="T1174" i="4"/>
  <c r="U1174" i="4"/>
  <c r="X1174" i="4"/>
  <c r="Y1174" i="4"/>
  <c r="AM1174" i="4"/>
  <c r="AL1174" i="4" s="1"/>
  <c r="C1175" i="4"/>
  <c r="G1175" i="4"/>
  <c r="H1175" i="4"/>
  <c r="I1175" i="4"/>
  <c r="J1175" i="4"/>
  <c r="K1175" i="4"/>
  <c r="L1175" i="4"/>
  <c r="M1175" i="4"/>
  <c r="N1175" i="4"/>
  <c r="P1175" i="4"/>
  <c r="Q1175" i="4"/>
  <c r="R1175" i="4"/>
  <c r="S1175" i="4"/>
  <c r="T1175" i="4"/>
  <c r="U1175" i="4"/>
  <c r="X1175" i="4"/>
  <c r="Y1175" i="4"/>
  <c r="AM1175" i="4"/>
  <c r="AL1175" i="4" s="1"/>
  <c r="AV1175" i="4"/>
  <c r="C1176" i="4"/>
  <c r="G1176" i="4"/>
  <c r="AA1176" i="4" s="1"/>
  <c r="H1176" i="4"/>
  <c r="I1176" i="4"/>
  <c r="J1176" i="4"/>
  <c r="K1176" i="4"/>
  <c r="L1176" i="4"/>
  <c r="M1176" i="4"/>
  <c r="N1176" i="4"/>
  <c r="P1176" i="4"/>
  <c r="Q1176" i="4"/>
  <c r="R1176" i="4"/>
  <c r="S1176" i="4"/>
  <c r="T1176" i="4"/>
  <c r="U1176" i="4"/>
  <c r="X1176" i="4"/>
  <c r="Y1176" i="4"/>
  <c r="Z1176" i="4"/>
  <c r="AJ1176" i="4"/>
  <c r="AK1176" i="4"/>
  <c r="AM1176" i="4"/>
  <c r="AL1176" i="4" s="1"/>
  <c r="AV1176" i="4"/>
  <c r="C1177" i="4"/>
  <c r="G1177" i="4"/>
  <c r="H1177" i="4"/>
  <c r="I1177" i="4"/>
  <c r="J1177" i="4"/>
  <c r="K1177" i="4"/>
  <c r="L1177" i="4"/>
  <c r="M1177" i="4"/>
  <c r="N1177" i="4"/>
  <c r="P1177" i="4"/>
  <c r="Q1177" i="4"/>
  <c r="R1177" i="4"/>
  <c r="S1177" i="4"/>
  <c r="T1177" i="4"/>
  <c r="U1177" i="4"/>
  <c r="X1177" i="4"/>
  <c r="Y1177" i="4"/>
  <c r="AL1177" i="4"/>
  <c r="AM1177" i="4"/>
  <c r="C1178" i="4"/>
  <c r="G1178" i="4"/>
  <c r="H1178" i="4"/>
  <c r="I1178" i="4"/>
  <c r="J1178" i="4"/>
  <c r="K1178" i="4"/>
  <c r="L1178" i="4"/>
  <c r="M1178" i="4"/>
  <c r="N1178" i="4"/>
  <c r="P1178" i="4"/>
  <c r="Q1178" i="4"/>
  <c r="R1178" i="4"/>
  <c r="S1178" i="4"/>
  <c r="T1178" i="4"/>
  <c r="U1178" i="4"/>
  <c r="V1178" i="4"/>
  <c r="X1178" i="4"/>
  <c r="Y1178" i="4"/>
  <c r="AM1178" i="4"/>
  <c r="AL1178" i="4" s="1"/>
  <c r="C1179" i="4"/>
  <c r="G1179" i="4"/>
  <c r="H1179" i="4"/>
  <c r="I1179" i="4"/>
  <c r="J1179" i="4"/>
  <c r="K1179" i="4"/>
  <c r="L1179" i="4"/>
  <c r="M1179" i="4"/>
  <c r="N1179" i="4"/>
  <c r="P1179" i="4"/>
  <c r="Q1179" i="4"/>
  <c r="R1179" i="4"/>
  <c r="S1179" i="4"/>
  <c r="T1179" i="4"/>
  <c r="U1179" i="4"/>
  <c r="X1179" i="4"/>
  <c r="Y1179" i="4"/>
  <c r="AM1179" i="4"/>
  <c r="AL1179" i="4" s="1"/>
  <c r="C1180" i="4"/>
  <c r="D1180" i="4"/>
  <c r="G1180" i="4"/>
  <c r="W1180" i="4" s="1"/>
  <c r="H1180" i="4"/>
  <c r="I1180" i="4"/>
  <c r="J1180" i="4"/>
  <c r="K1180" i="4"/>
  <c r="L1180" i="4"/>
  <c r="M1180" i="4"/>
  <c r="N1180" i="4"/>
  <c r="P1180" i="4"/>
  <c r="Q1180" i="4"/>
  <c r="R1180" i="4"/>
  <c r="S1180" i="4"/>
  <c r="T1180" i="4"/>
  <c r="U1180" i="4"/>
  <c r="X1180" i="4"/>
  <c r="Y1180" i="4"/>
  <c r="AA1180" i="4"/>
  <c r="AB1180" i="4"/>
  <c r="AM1180" i="4"/>
  <c r="AL1180" i="4" s="1"/>
  <c r="AN1180" i="4"/>
  <c r="AW1180" i="4"/>
  <c r="C1181" i="4"/>
  <c r="G1181" i="4"/>
  <c r="H1181" i="4"/>
  <c r="I1181" i="4"/>
  <c r="J1181" i="4"/>
  <c r="AS1181" i="4" s="1"/>
  <c r="K1181" i="4"/>
  <c r="L1181" i="4"/>
  <c r="M1181" i="4"/>
  <c r="N1181" i="4"/>
  <c r="P1181" i="4"/>
  <c r="Q1181" i="4"/>
  <c r="R1181" i="4"/>
  <c r="S1181" i="4"/>
  <c r="T1181" i="4"/>
  <c r="U1181" i="4"/>
  <c r="V1181" i="4"/>
  <c r="W1181" i="4"/>
  <c r="X1181" i="4"/>
  <c r="Y1181" i="4"/>
  <c r="AM1181" i="4"/>
  <c r="AL1181" i="4" s="1"/>
  <c r="AW1181" i="4"/>
  <c r="C1182" i="4"/>
  <c r="G1182" i="4"/>
  <c r="W1182" i="4" s="1"/>
  <c r="H1182" i="4"/>
  <c r="I1182" i="4"/>
  <c r="J1182" i="4"/>
  <c r="K1182" i="4"/>
  <c r="L1182" i="4"/>
  <c r="M1182" i="4"/>
  <c r="N1182" i="4"/>
  <c r="P1182" i="4"/>
  <c r="Q1182" i="4"/>
  <c r="R1182" i="4"/>
  <c r="S1182" i="4"/>
  <c r="T1182" i="4"/>
  <c r="U1182" i="4"/>
  <c r="X1182" i="4"/>
  <c r="Y1182" i="4"/>
  <c r="Z1182" i="4"/>
  <c r="AA1182" i="4"/>
  <c r="AJ1182" i="4"/>
  <c r="AM1182" i="4"/>
  <c r="AL1182" i="4" s="1"/>
  <c r="C1183" i="4"/>
  <c r="G1183" i="4"/>
  <c r="H1183" i="4"/>
  <c r="I1183" i="4"/>
  <c r="J1183" i="4"/>
  <c r="K1183" i="4"/>
  <c r="L1183" i="4"/>
  <c r="M1183" i="4"/>
  <c r="N1183" i="4"/>
  <c r="P1183" i="4"/>
  <c r="Q1183" i="4"/>
  <c r="R1183" i="4"/>
  <c r="S1183" i="4"/>
  <c r="T1183" i="4"/>
  <c r="U1183" i="4"/>
  <c r="X1183" i="4"/>
  <c r="Y1183" i="4"/>
  <c r="AM1183" i="4"/>
  <c r="C1184" i="4"/>
  <c r="G1184" i="4"/>
  <c r="H1184" i="4"/>
  <c r="I1184" i="4"/>
  <c r="J1184" i="4"/>
  <c r="K1184" i="4"/>
  <c r="L1184" i="4"/>
  <c r="M1184" i="4"/>
  <c r="N1184" i="4"/>
  <c r="P1184" i="4"/>
  <c r="Q1184" i="4"/>
  <c r="R1184" i="4"/>
  <c r="S1184" i="4"/>
  <c r="T1184" i="4"/>
  <c r="U1184" i="4"/>
  <c r="X1184" i="4"/>
  <c r="Y1184" i="4"/>
  <c r="AM1184" i="4"/>
  <c r="C1185" i="4"/>
  <c r="G1185" i="4"/>
  <c r="H1185" i="4"/>
  <c r="I1185" i="4"/>
  <c r="J1185" i="4"/>
  <c r="AS1185" i="4" s="1"/>
  <c r="K1185" i="4"/>
  <c r="L1185" i="4"/>
  <c r="M1185" i="4"/>
  <c r="N1185" i="4"/>
  <c r="P1185" i="4"/>
  <c r="Q1185" i="4"/>
  <c r="R1185" i="4"/>
  <c r="S1185" i="4"/>
  <c r="T1185" i="4"/>
  <c r="U1185" i="4"/>
  <c r="X1185" i="4"/>
  <c r="Y1185" i="4"/>
  <c r="AM1185" i="4"/>
  <c r="C1186" i="4"/>
  <c r="G1186" i="4"/>
  <c r="V1186" i="4" s="1"/>
  <c r="H1186" i="4"/>
  <c r="I1186" i="4"/>
  <c r="J1186" i="4"/>
  <c r="K1186" i="4"/>
  <c r="L1186" i="4"/>
  <c r="M1186" i="4"/>
  <c r="N1186" i="4"/>
  <c r="P1186" i="4"/>
  <c r="Q1186" i="4"/>
  <c r="R1186" i="4"/>
  <c r="S1186" i="4"/>
  <c r="T1186" i="4"/>
  <c r="U1186" i="4"/>
  <c r="X1186" i="4"/>
  <c r="Y1186" i="4"/>
  <c r="AM1186" i="4"/>
  <c r="AL1186" i="4" s="1"/>
  <c r="C1187" i="4"/>
  <c r="G1187" i="4"/>
  <c r="AV1187" i="4" s="1"/>
  <c r="H1187" i="4"/>
  <c r="I1187" i="4"/>
  <c r="J1187" i="4"/>
  <c r="K1187" i="4"/>
  <c r="L1187" i="4"/>
  <c r="M1187" i="4"/>
  <c r="N1187" i="4"/>
  <c r="P1187" i="4"/>
  <c r="Q1187" i="4"/>
  <c r="R1187" i="4"/>
  <c r="S1187" i="4"/>
  <c r="T1187" i="4"/>
  <c r="U1187" i="4"/>
  <c r="X1187" i="4"/>
  <c r="Y1187" i="4"/>
  <c r="AA1187" i="4"/>
  <c r="AL1187" i="4"/>
  <c r="AM1187" i="4"/>
  <c r="C1188" i="4"/>
  <c r="G1188" i="4"/>
  <c r="H1188" i="4"/>
  <c r="I1188" i="4"/>
  <c r="J1188" i="4"/>
  <c r="K1188" i="4"/>
  <c r="L1188" i="4"/>
  <c r="M1188" i="4"/>
  <c r="N1188" i="4"/>
  <c r="P1188" i="4"/>
  <c r="Q1188" i="4"/>
  <c r="R1188" i="4"/>
  <c r="S1188" i="4"/>
  <c r="T1188" i="4"/>
  <c r="U1188" i="4"/>
  <c r="X1188" i="4"/>
  <c r="Y1188" i="4"/>
  <c r="AM1188" i="4"/>
  <c r="AL1188" i="4" s="1"/>
  <c r="C1189" i="4"/>
  <c r="D1189" i="4"/>
  <c r="E1189" i="4"/>
  <c r="G1189" i="4"/>
  <c r="H1189" i="4"/>
  <c r="I1189" i="4"/>
  <c r="J1189" i="4"/>
  <c r="K1189" i="4"/>
  <c r="L1189" i="4"/>
  <c r="M1189" i="4"/>
  <c r="N1189" i="4"/>
  <c r="P1189" i="4"/>
  <c r="Q1189" i="4"/>
  <c r="R1189" i="4"/>
  <c r="S1189" i="4"/>
  <c r="T1189" i="4"/>
  <c r="U1189" i="4"/>
  <c r="X1189" i="4"/>
  <c r="Y1189" i="4"/>
  <c r="AM1189" i="4"/>
  <c r="AL1189" i="4" s="1"/>
  <c r="C1190" i="4"/>
  <c r="G1190" i="4"/>
  <c r="H1190" i="4"/>
  <c r="I1190" i="4"/>
  <c r="J1190" i="4"/>
  <c r="K1190" i="4"/>
  <c r="L1190" i="4"/>
  <c r="M1190" i="4"/>
  <c r="N1190" i="4"/>
  <c r="P1190" i="4"/>
  <c r="Q1190" i="4"/>
  <c r="R1190" i="4"/>
  <c r="S1190" i="4"/>
  <c r="T1190" i="4"/>
  <c r="U1190" i="4"/>
  <c r="X1190" i="4"/>
  <c r="Y1190" i="4"/>
  <c r="AM1190" i="4"/>
  <c r="AL1190" i="4" s="1"/>
  <c r="C1191" i="4"/>
  <c r="G1191" i="4"/>
  <c r="H1191" i="4"/>
  <c r="I1191" i="4"/>
  <c r="J1191" i="4"/>
  <c r="K1191" i="4"/>
  <c r="L1191" i="4"/>
  <c r="M1191" i="4"/>
  <c r="N1191" i="4"/>
  <c r="P1191" i="4"/>
  <c r="Q1191" i="4"/>
  <c r="R1191" i="4"/>
  <c r="S1191" i="4"/>
  <c r="T1191" i="4"/>
  <c r="U1191" i="4"/>
  <c r="X1191" i="4"/>
  <c r="Y1191" i="4"/>
  <c r="AM1191" i="4"/>
  <c r="AL1191" i="4" s="1"/>
  <c r="A1192" i="4"/>
  <c r="C1192" i="4"/>
  <c r="D1192" i="4"/>
  <c r="G1192" i="4"/>
  <c r="H1192" i="4"/>
  <c r="I1192" i="4"/>
  <c r="J1192" i="4"/>
  <c r="K1192" i="4"/>
  <c r="L1192" i="4"/>
  <c r="M1192" i="4"/>
  <c r="N1192" i="4"/>
  <c r="P1192" i="4"/>
  <c r="Q1192" i="4"/>
  <c r="R1192" i="4"/>
  <c r="S1192" i="4"/>
  <c r="T1192" i="4"/>
  <c r="U1192" i="4"/>
  <c r="X1192" i="4"/>
  <c r="Y1192" i="4"/>
  <c r="Z1192" i="4"/>
  <c r="AM1192" i="4"/>
  <c r="AL1192" i="4" s="1"/>
  <c r="AV1192" i="4"/>
  <c r="AW1192" i="4"/>
  <c r="C1193" i="4"/>
  <c r="D1193" i="4"/>
  <c r="G1193" i="4"/>
  <c r="H1193" i="4"/>
  <c r="I1193" i="4"/>
  <c r="J1193" i="4"/>
  <c r="K1193" i="4"/>
  <c r="L1193" i="4"/>
  <c r="M1193" i="4"/>
  <c r="N1193" i="4"/>
  <c r="P1193" i="4"/>
  <c r="Q1193" i="4"/>
  <c r="R1193" i="4"/>
  <c r="S1193" i="4"/>
  <c r="T1193" i="4"/>
  <c r="U1193" i="4"/>
  <c r="X1193" i="4"/>
  <c r="Y1193" i="4"/>
  <c r="AM1193" i="4"/>
  <c r="AL1193" i="4" s="1"/>
  <c r="C1194" i="4"/>
  <c r="G1194" i="4"/>
  <c r="H1194" i="4"/>
  <c r="I1194" i="4"/>
  <c r="J1194" i="4"/>
  <c r="K1194" i="4"/>
  <c r="L1194" i="4"/>
  <c r="M1194" i="4"/>
  <c r="N1194" i="4"/>
  <c r="P1194" i="4"/>
  <c r="Q1194" i="4"/>
  <c r="R1194" i="4"/>
  <c r="S1194" i="4"/>
  <c r="T1194" i="4"/>
  <c r="U1194" i="4"/>
  <c r="X1194" i="4"/>
  <c r="Y1194" i="4"/>
  <c r="AM1194" i="4"/>
  <c r="AL1194" i="4" s="1"/>
  <c r="C1195" i="4"/>
  <c r="G1195" i="4"/>
  <c r="H1195" i="4"/>
  <c r="I1195" i="4"/>
  <c r="J1195" i="4"/>
  <c r="K1195" i="4"/>
  <c r="L1195" i="4"/>
  <c r="M1195" i="4"/>
  <c r="N1195" i="4"/>
  <c r="P1195" i="4"/>
  <c r="Q1195" i="4"/>
  <c r="R1195" i="4"/>
  <c r="S1195" i="4"/>
  <c r="T1195" i="4"/>
  <c r="U1195" i="4"/>
  <c r="X1195" i="4"/>
  <c r="Y1195" i="4"/>
  <c r="AM1195" i="4"/>
  <c r="C1196" i="4"/>
  <c r="G1196" i="4"/>
  <c r="H1196" i="4"/>
  <c r="I1196" i="4"/>
  <c r="J1196" i="4"/>
  <c r="K1196" i="4"/>
  <c r="L1196" i="4"/>
  <c r="M1196" i="4"/>
  <c r="N1196" i="4"/>
  <c r="P1196" i="4"/>
  <c r="Q1196" i="4"/>
  <c r="R1196" i="4"/>
  <c r="S1196" i="4"/>
  <c r="T1196" i="4"/>
  <c r="U1196" i="4"/>
  <c r="X1196" i="4"/>
  <c r="Y1196" i="4"/>
  <c r="AM1196" i="4"/>
  <c r="AL1196" i="4" s="1"/>
  <c r="AV1196" i="4"/>
  <c r="A1197" i="4"/>
  <c r="C1197" i="4"/>
  <c r="G1197" i="4"/>
  <c r="H1197" i="4"/>
  <c r="I1197" i="4"/>
  <c r="J1197" i="4"/>
  <c r="AS1197" i="4" s="1"/>
  <c r="K1197" i="4"/>
  <c r="L1197" i="4"/>
  <c r="M1197" i="4"/>
  <c r="N1197" i="4"/>
  <c r="P1197" i="4"/>
  <c r="Q1197" i="4"/>
  <c r="R1197" i="4"/>
  <c r="S1197" i="4"/>
  <c r="T1197" i="4"/>
  <c r="U1197" i="4"/>
  <c r="W1197" i="4"/>
  <c r="X1197" i="4"/>
  <c r="Y1197" i="4"/>
  <c r="AA1197" i="4"/>
  <c r="AK1197" i="4"/>
  <c r="AM1197" i="4"/>
  <c r="AN1197" i="4"/>
  <c r="AO1197" i="4" s="1"/>
  <c r="AP1197" i="4" s="1"/>
  <c r="AV1197" i="4"/>
  <c r="C1198" i="4"/>
  <c r="G1198" i="4"/>
  <c r="H1198" i="4"/>
  <c r="I1198" i="4"/>
  <c r="J1198" i="4"/>
  <c r="K1198" i="4"/>
  <c r="L1198" i="4"/>
  <c r="M1198" i="4"/>
  <c r="N1198" i="4"/>
  <c r="P1198" i="4"/>
  <c r="Q1198" i="4"/>
  <c r="R1198" i="4"/>
  <c r="S1198" i="4"/>
  <c r="T1198" i="4"/>
  <c r="U1198" i="4"/>
  <c r="X1198" i="4"/>
  <c r="Y1198" i="4"/>
  <c r="AB1198" i="4"/>
  <c r="AM1198" i="4"/>
  <c r="AL1198" i="4" s="1"/>
  <c r="C1199" i="4"/>
  <c r="E1199" i="4"/>
  <c r="G1199" i="4"/>
  <c r="H1199" i="4"/>
  <c r="I1199" i="4"/>
  <c r="J1199" i="4"/>
  <c r="K1199" i="4"/>
  <c r="L1199" i="4"/>
  <c r="M1199" i="4"/>
  <c r="N1199" i="4"/>
  <c r="P1199" i="4"/>
  <c r="Q1199" i="4"/>
  <c r="R1199" i="4"/>
  <c r="S1199" i="4"/>
  <c r="T1199" i="4"/>
  <c r="U1199" i="4"/>
  <c r="X1199" i="4"/>
  <c r="Y1199" i="4"/>
  <c r="AL1199" i="4"/>
  <c r="AM1199" i="4"/>
  <c r="C1200" i="4"/>
  <c r="G1200" i="4"/>
  <c r="H1200" i="4"/>
  <c r="I1200" i="4"/>
  <c r="J1200" i="4"/>
  <c r="K1200" i="4"/>
  <c r="L1200" i="4"/>
  <c r="M1200" i="4"/>
  <c r="N1200" i="4"/>
  <c r="P1200" i="4"/>
  <c r="Q1200" i="4"/>
  <c r="R1200" i="4"/>
  <c r="S1200" i="4"/>
  <c r="T1200" i="4"/>
  <c r="U1200" i="4"/>
  <c r="X1200" i="4"/>
  <c r="Y1200" i="4"/>
  <c r="AM1200" i="4"/>
  <c r="AL1200" i="4" s="1"/>
  <c r="C1201" i="4"/>
  <c r="G1201" i="4"/>
  <c r="AJ1201" i="4" s="1"/>
  <c r="H1201" i="4"/>
  <c r="I1201" i="4"/>
  <c r="J1201" i="4"/>
  <c r="AS1201" i="4" s="1"/>
  <c r="K1201" i="4"/>
  <c r="L1201" i="4"/>
  <c r="M1201" i="4"/>
  <c r="N1201" i="4"/>
  <c r="P1201" i="4"/>
  <c r="Q1201" i="4"/>
  <c r="R1201" i="4"/>
  <c r="S1201" i="4"/>
  <c r="T1201" i="4"/>
  <c r="U1201" i="4"/>
  <c r="X1201" i="4"/>
  <c r="Y1201" i="4"/>
  <c r="AB1201" i="4"/>
  <c r="AM1201" i="4"/>
  <c r="AL1201" i="4" s="1"/>
  <c r="AN1201" i="4"/>
  <c r="AT1201" i="4"/>
  <c r="C1202" i="4"/>
  <c r="G1202" i="4"/>
  <c r="AN1202" i="4" s="1"/>
  <c r="H1202" i="4"/>
  <c r="I1202" i="4"/>
  <c r="J1202" i="4"/>
  <c r="K1202" i="4"/>
  <c r="L1202" i="4"/>
  <c r="M1202" i="4"/>
  <c r="N1202" i="4"/>
  <c r="P1202" i="4"/>
  <c r="Q1202" i="4"/>
  <c r="R1202" i="4"/>
  <c r="S1202" i="4"/>
  <c r="T1202" i="4"/>
  <c r="U1202" i="4"/>
  <c r="X1202" i="4"/>
  <c r="Y1202" i="4"/>
  <c r="AM1202" i="4"/>
  <c r="C1203" i="4"/>
  <c r="G1203" i="4"/>
  <c r="H1203" i="4"/>
  <c r="I1203" i="4"/>
  <c r="J1203" i="4"/>
  <c r="K1203" i="4"/>
  <c r="L1203" i="4"/>
  <c r="M1203" i="4"/>
  <c r="N1203" i="4"/>
  <c r="P1203" i="4"/>
  <c r="Q1203" i="4"/>
  <c r="R1203" i="4"/>
  <c r="S1203" i="4"/>
  <c r="T1203" i="4"/>
  <c r="U1203" i="4"/>
  <c r="X1203" i="4"/>
  <c r="Y1203" i="4"/>
  <c r="AM1203" i="4"/>
  <c r="C1204" i="4"/>
  <c r="G1204" i="4"/>
  <c r="H1204" i="4"/>
  <c r="I1204" i="4"/>
  <c r="J1204" i="4"/>
  <c r="AS1204" i="4" s="1"/>
  <c r="K1204" i="4"/>
  <c r="L1204" i="4"/>
  <c r="M1204" i="4"/>
  <c r="N1204" i="4"/>
  <c r="P1204" i="4"/>
  <c r="Q1204" i="4"/>
  <c r="R1204" i="4"/>
  <c r="S1204" i="4"/>
  <c r="T1204" i="4"/>
  <c r="U1204" i="4"/>
  <c r="W1204" i="4"/>
  <c r="X1204" i="4"/>
  <c r="Y1204" i="4"/>
  <c r="Z1204" i="4"/>
  <c r="AA1204" i="4"/>
  <c r="AB1204" i="4"/>
  <c r="AM1204" i="4"/>
  <c r="AL1204" i="4" s="1"/>
  <c r="AT1204" i="4"/>
  <c r="C1205" i="4"/>
  <c r="G1205" i="4"/>
  <c r="E1205" i="4" s="1"/>
  <c r="H1205" i="4"/>
  <c r="I1205" i="4"/>
  <c r="J1205" i="4"/>
  <c r="K1205" i="4"/>
  <c r="L1205" i="4"/>
  <c r="M1205" i="4"/>
  <c r="N1205" i="4"/>
  <c r="P1205" i="4"/>
  <c r="Q1205" i="4"/>
  <c r="R1205" i="4"/>
  <c r="S1205" i="4"/>
  <c r="T1205" i="4"/>
  <c r="U1205" i="4"/>
  <c r="X1205" i="4"/>
  <c r="Y1205" i="4"/>
  <c r="AM1205" i="4"/>
  <c r="AL1205" i="4" s="1"/>
  <c r="C1206" i="4"/>
  <c r="G1206" i="4"/>
  <c r="H1206" i="4"/>
  <c r="I1206" i="4"/>
  <c r="J1206" i="4"/>
  <c r="AS1206" i="4" s="1"/>
  <c r="K1206" i="4"/>
  <c r="L1206" i="4"/>
  <c r="M1206" i="4"/>
  <c r="N1206" i="4"/>
  <c r="P1206" i="4"/>
  <c r="Q1206" i="4"/>
  <c r="R1206" i="4"/>
  <c r="S1206" i="4"/>
  <c r="T1206" i="4"/>
  <c r="U1206" i="4"/>
  <c r="X1206" i="4"/>
  <c r="Y1206" i="4"/>
  <c r="AM1206" i="4"/>
  <c r="AL1206" i="4" s="1"/>
  <c r="C1207" i="4"/>
  <c r="G1207" i="4"/>
  <c r="H1207" i="4"/>
  <c r="I1207" i="4"/>
  <c r="J1207" i="4"/>
  <c r="K1207" i="4"/>
  <c r="L1207" i="4"/>
  <c r="M1207" i="4"/>
  <c r="N1207" i="4"/>
  <c r="P1207" i="4"/>
  <c r="Q1207" i="4"/>
  <c r="R1207" i="4"/>
  <c r="S1207" i="4"/>
  <c r="T1207" i="4"/>
  <c r="U1207" i="4"/>
  <c r="W1207" i="4"/>
  <c r="X1207" i="4"/>
  <c r="Y1207" i="4"/>
  <c r="AA1207" i="4"/>
  <c r="AM1207" i="4"/>
  <c r="AS1207" i="4"/>
  <c r="AV1207" i="4"/>
  <c r="AW1207" i="4"/>
  <c r="C1208" i="4"/>
  <c r="G1208" i="4"/>
  <c r="H1208" i="4"/>
  <c r="I1208" i="4"/>
  <c r="J1208" i="4"/>
  <c r="K1208" i="4"/>
  <c r="L1208" i="4"/>
  <c r="M1208" i="4"/>
  <c r="N1208" i="4"/>
  <c r="P1208" i="4"/>
  <c r="Q1208" i="4"/>
  <c r="R1208" i="4"/>
  <c r="S1208" i="4"/>
  <c r="T1208" i="4"/>
  <c r="U1208" i="4"/>
  <c r="X1208" i="4"/>
  <c r="Y1208" i="4"/>
  <c r="AM1208" i="4"/>
  <c r="C1209" i="4"/>
  <c r="G1209" i="4"/>
  <c r="H1209" i="4"/>
  <c r="I1209" i="4"/>
  <c r="J1209" i="4"/>
  <c r="K1209" i="4"/>
  <c r="L1209" i="4"/>
  <c r="M1209" i="4"/>
  <c r="N1209" i="4"/>
  <c r="P1209" i="4"/>
  <c r="Q1209" i="4"/>
  <c r="R1209" i="4"/>
  <c r="S1209" i="4"/>
  <c r="T1209" i="4"/>
  <c r="U1209" i="4"/>
  <c r="V1209" i="4"/>
  <c r="X1209" i="4"/>
  <c r="Y1209" i="4"/>
  <c r="AM1209" i="4"/>
  <c r="AL1209" i="4" s="1"/>
  <c r="C1210" i="4"/>
  <c r="G1210" i="4"/>
  <c r="AA1210" i="4" s="1"/>
  <c r="H1210" i="4"/>
  <c r="I1210" i="4"/>
  <c r="J1210" i="4"/>
  <c r="K1210" i="4"/>
  <c r="L1210" i="4"/>
  <c r="M1210" i="4"/>
  <c r="N1210" i="4"/>
  <c r="P1210" i="4"/>
  <c r="Q1210" i="4"/>
  <c r="R1210" i="4"/>
  <c r="S1210" i="4"/>
  <c r="T1210" i="4"/>
  <c r="U1210" i="4"/>
  <c r="X1210" i="4"/>
  <c r="Y1210" i="4"/>
  <c r="AK1210" i="4"/>
  <c r="AM1210" i="4"/>
  <c r="C1211" i="4"/>
  <c r="E1211" i="4"/>
  <c r="G1211" i="4"/>
  <c r="H1211" i="4"/>
  <c r="I1211" i="4"/>
  <c r="J1211" i="4"/>
  <c r="K1211" i="4"/>
  <c r="L1211" i="4"/>
  <c r="M1211" i="4"/>
  <c r="N1211" i="4"/>
  <c r="P1211" i="4"/>
  <c r="Q1211" i="4"/>
  <c r="R1211" i="4"/>
  <c r="S1211" i="4"/>
  <c r="T1211" i="4"/>
  <c r="U1211" i="4"/>
  <c r="X1211" i="4"/>
  <c r="Y1211" i="4"/>
  <c r="AM1211" i="4"/>
  <c r="C1212" i="4"/>
  <c r="G1212" i="4"/>
  <c r="H1212" i="4"/>
  <c r="I1212" i="4"/>
  <c r="J1212" i="4"/>
  <c r="K1212" i="4"/>
  <c r="L1212" i="4"/>
  <c r="M1212" i="4"/>
  <c r="N1212" i="4"/>
  <c r="P1212" i="4"/>
  <c r="Q1212" i="4"/>
  <c r="R1212" i="4"/>
  <c r="S1212" i="4"/>
  <c r="T1212" i="4"/>
  <c r="U1212" i="4"/>
  <c r="X1212" i="4"/>
  <c r="Y1212" i="4"/>
  <c r="AM1212" i="4"/>
  <c r="C1213" i="4"/>
  <c r="G1213" i="4"/>
  <c r="H1213" i="4"/>
  <c r="I1213" i="4"/>
  <c r="J1213" i="4"/>
  <c r="K1213" i="4"/>
  <c r="L1213" i="4"/>
  <c r="M1213" i="4"/>
  <c r="N1213" i="4"/>
  <c r="P1213" i="4"/>
  <c r="Q1213" i="4"/>
  <c r="R1213" i="4"/>
  <c r="S1213" i="4"/>
  <c r="T1213" i="4"/>
  <c r="U1213" i="4"/>
  <c r="X1213" i="4"/>
  <c r="Y1213" i="4"/>
  <c r="AM1213" i="4"/>
  <c r="C1214" i="4"/>
  <c r="G1214" i="4"/>
  <c r="AN1214" i="4" s="1"/>
  <c r="AX1214" i="4" s="1"/>
  <c r="H1214" i="4"/>
  <c r="I1214" i="4"/>
  <c r="J1214" i="4"/>
  <c r="K1214" i="4"/>
  <c r="L1214" i="4"/>
  <c r="M1214" i="4"/>
  <c r="N1214" i="4"/>
  <c r="P1214" i="4"/>
  <c r="Q1214" i="4"/>
  <c r="R1214" i="4"/>
  <c r="S1214" i="4"/>
  <c r="T1214" i="4"/>
  <c r="U1214" i="4"/>
  <c r="X1214" i="4"/>
  <c r="Y1214" i="4"/>
  <c r="AM1214" i="4"/>
  <c r="AL1214" i="4" s="1"/>
  <c r="C1215" i="4"/>
  <c r="D1215" i="4"/>
  <c r="E1215" i="4"/>
  <c r="G1215" i="4"/>
  <c r="AJ1215" i="4" s="1"/>
  <c r="H1215" i="4"/>
  <c r="I1215" i="4"/>
  <c r="J1215" i="4"/>
  <c r="AS1215" i="4" s="1"/>
  <c r="K1215" i="4"/>
  <c r="L1215" i="4"/>
  <c r="M1215" i="4"/>
  <c r="N1215" i="4"/>
  <c r="P1215" i="4"/>
  <c r="Q1215" i="4"/>
  <c r="R1215" i="4"/>
  <c r="S1215" i="4"/>
  <c r="T1215" i="4"/>
  <c r="U1215" i="4"/>
  <c r="V1215" i="4"/>
  <c r="W1215" i="4"/>
  <c r="X1215" i="4"/>
  <c r="Y1215" i="4"/>
  <c r="Z1215" i="4"/>
  <c r="AA1215" i="4"/>
  <c r="AB1215" i="4"/>
  <c r="AK1215" i="4"/>
  <c r="AM1215" i="4"/>
  <c r="AL1215" i="4" s="1"/>
  <c r="AN1215" i="4"/>
  <c r="AT1215" i="4"/>
  <c r="AV1215" i="4"/>
  <c r="AW1215" i="4"/>
  <c r="C1216" i="4"/>
  <c r="G1216" i="4"/>
  <c r="Z1216" i="4" s="1"/>
  <c r="H1216" i="4"/>
  <c r="I1216" i="4"/>
  <c r="J1216" i="4"/>
  <c r="K1216" i="4"/>
  <c r="L1216" i="4"/>
  <c r="M1216" i="4"/>
  <c r="N1216" i="4"/>
  <c r="P1216" i="4"/>
  <c r="Q1216" i="4"/>
  <c r="R1216" i="4"/>
  <c r="S1216" i="4"/>
  <c r="T1216" i="4"/>
  <c r="U1216" i="4"/>
  <c r="X1216" i="4"/>
  <c r="Y1216" i="4"/>
  <c r="AJ1216" i="4"/>
  <c r="AM1216" i="4"/>
  <c r="AL1216" i="4" s="1"/>
  <c r="C1217" i="4"/>
  <c r="D1217" i="4"/>
  <c r="G1217" i="4"/>
  <c r="H1217" i="4"/>
  <c r="I1217" i="4"/>
  <c r="J1217" i="4"/>
  <c r="K1217" i="4"/>
  <c r="L1217" i="4"/>
  <c r="M1217" i="4"/>
  <c r="N1217" i="4"/>
  <c r="P1217" i="4"/>
  <c r="Q1217" i="4"/>
  <c r="R1217" i="4"/>
  <c r="S1217" i="4"/>
  <c r="T1217" i="4"/>
  <c r="U1217" i="4"/>
  <c r="X1217" i="4"/>
  <c r="Y1217" i="4"/>
  <c r="AM1217" i="4"/>
  <c r="C1218" i="4"/>
  <c r="G1218" i="4"/>
  <c r="H1218" i="4"/>
  <c r="I1218" i="4"/>
  <c r="J1218" i="4"/>
  <c r="K1218" i="4"/>
  <c r="L1218" i="4"/>
  <c r="M1218" i="4"/>
  <c r="N1218" i="4"/>
  <c r="P1218" i="4"/>
  <c r="Q1218" i="4"/>
  <c r="R1218" i="4"/>
  <c r="S1218" i="4"/>
  <c r="T1218" i="4"/>
  <c r="U1218" i="4"/>
  <c r="X1218" i="4"/>
  <c r="Y1218" i="4"/>
  <c r="AM1218" i="4"/>
  <c r="AL1218" i="4" s="1"/>
  <c r="C1219" i="4"/>
  <c r="G1219" i="4"/>
  <c r="AV1219" i="4" s="1"/>
  <c r="H1219" i="4"/>
  <c r="I1219" i="4"/>
  <c r="J1219" i="4"/>
  <c r="K1219" i="4"/>
  <c r="L1219" i="4"/>
  <c r="M1219" i="4"/>
  <c r="N1219" i="4"/>
  <c r="P1219" i="4"/>
  <c r="Q1219" i="4"/>
  <c r="R1219" i="4"/>
  <c r="S1219" i="4"/>
  <c r="T1219" i="4"/>
  <c r="U1219" i="4"/>
  <c r="X1219" i="4"/>
  <c r="Y1219" i="4"/>
  <c r="AJ1219" i="4"/>
  <c r="AM1219" i="4"/>
  <c r="C1220" i="4"/>
  <c r="G1220" i="4"/>
  <c r="H1220" i="4"/>
  <c r="I1220" i="4"/>
  <c r="J1220" i="4"/>
  <c r="K1220" i="4"/>
  <c r="L1220" i="4"/>
  <c r="M1220" i="4"/>
  <c r="N1220" i="4"/>
  <c r="P1220" i="4"/>
  <c r="Q1220" i="4"/>
  <c r="R1220" i="4"/>
  <c r="S1220" i="4"/>
  <c r="T1220" i="4"/>
  <c r="U1220" i="4"/>
  <c r="X1220" i="4"/>
  <c r="Y1220" i="4"/>
  <c r="AM1220" i="4"/>
  <c r="C1221" i="4"/>
  <c r="G1221" i="4"/>
  <c r="H1221" i="4"/>
  <c r="I1221" i="4"/>
  <c r="J1221" i="4"/>
  <c r="K1221" i="4"/>
  <c r="L1221" i="4"/>
  <c r="M1221" i="4"/>
  <c r="N1221" i="4"/>
  <c r="P1221" i="4"/>
  <c r="Q1221" i="4"/>
  <c r="R1221" i="4"/>
  <c r="S1221" i="4"/>
  <c r="T1221" i="4"/>
  <c r="U1221" i="4"/>
  <c r="X1221" i="4"/>
  <c r="Y1221" i="4"/>
  <c r="AM1221" i="4"/>
  <c r="C1222" i="4"/>
  <c r="G1222" i="4"/>
  <c r="H1222" i="4"/>
  <c r="I1222" i="4"/>
  <c r="J1222" i="4"/>
  <c r="K1222" i="4"/>
  <c r="L1222" i="4"/>
  <c r="M1222" i="4"/>
  <c r="N1222" i="4"/>
  <c r="P1222" i="4"/>
  <c r="Q1222" i="4"/>
  <c r="R1222" i="4"/>
  <c r="S1222" i="4"/>
  <c r="T1222" i="4"/>
  <c r="U1222" i="4"/>
  <c r="X1222" i="4"/>
  <c r="Y1222" i="4"/>
  <c r="AM1222" i="4"/>
  <c r="C1223" i="4"/>
  <c r="G1223" i="4"/>
  <c r="AN1223" i="4" s="1"/>
  <c r="H1223" i="4"/>
  <c r="I1223" i="4"/>
  <c r="J1223" i="4"/>
  <c r="K1223" i="4"/>
  <c r="L1223" i="4"/>
  <c r="M1223" i="4"/>
  <c r="N1223" i="4"/>
  <c r="P1223" i="4"/>
  <c r="Q1223" i="4"/>
  <c r="R1223" i="4"/>
  <c r="S1223" i="4"/>
  <c r="T1223" i="4"/>
  <c r="U1223" i="4"/>
  <c r="X1223" i="4"/>
  <c r="Y1223" i="4"/>
  <c r="AM1223" i="4"/>
  <c r="AL1223" i="4" s="1"/>
  <c r="AW1223" i="4"/>
  <c r="C1224" i="4"/>
  <c r="G1224" i="4"/>
  <c r="H1224" i="4"/>
  <c r="I1224" i="4"/>
  <c r="J1224" i="4"/>
  <c r="K1224" i="4"/>
  <c r="L1224" i="4"/>
  <c r="M1224" i="4"/>
  <c r="N1224" i="4"/>
  <c r="P1224" i="4"/>
  <c r="Q1224" i="4"/>
  <c r="R1224" i="4"/>
  <c r="S1224" i="4"/>
  <c r="T1224" i="4"/>
  <c r="U1224" i="4"/>
  <c r="X1224" i="4"/>
  <c r="Y1224" i="4"/>
  <c r="AM1224" i="4"/>
  <c r="AN1224" i="4"/>
  <c r="AO1224" i="4" s="1"/>
  <c r="AP1224" i="4" s="1"/>
  <c r="AV1224" i="4"/>
  <c r="C1225" i="4"/>
  <c r="G1225" i="4"/>
  <c r="H1225" i="4"/>
  <c r="I1225" i="4"/>
  <c r="J1225" i="4"/>
  <c r="K1225" i="4"/>
  <c r="L1225" i="4"/>
  <c r="M1225" i="4"/>
  <c r="N1225" i="4"/>
  <c r="P1225" i="4"/>
  <c r="Q1225" i="4"/>
  <c r="R1225" i="4"/>
  <c r="S1225" i="4"/>
  <c r="T1225" i="4"/>
  <c r="U1225" i="4"/>
  <c r="X1225" i="4"/>
  <c r="Y1225" i="4"/>
  <c r="AM1225" i="4"/>
  <c r="C1226" i="4"/>
  <c r="G1226" i="4"/>
  <c r="H1226" i="4"/>
  <c r="I1226" i="4"/>
  <c r="J1226" i="4"/>
  <c r="K1226" i="4"/>
  <c r="L1226" i="4"/>
  <c r="M1226" i="4"/>
  <c r="N1226" i="4"/>
  <c r="P1226" i="4"/>
  <c r="Q1226" i="4"/>
  <c r="R1226" i="4"/>
  <c r="S1226" i="4"/>
  <c r="T1226" i="4"/>
  <c r="U1226" i="4"/>
  <c r="X1226" i="4"/>
  <c r="Y1226" i="4"/>
  <c r="AM1226" i="4"/>
  <c r="AN1226" i="4"/>
  <c r="AO1226" i="4" s="1"/>
  <c r="AP1226" i="4" s="1"/>
  <c r="C1227" i="4"/>
  <c r="G1227" i="4"/>
  <c r="V1227" i="4" s="1"/>
  <c r="H1227" i="4"/>
  <c r="I1227" i="4"/>
  <c r="J1227" i="4"/>
  <c r="K1227" i="4"/>
  <c r="L1227" i="4"/>
  <c r="M1227" i="4"/>
  <c r="N1227" i="4"/>
  <c r="P1227" i="4"/>
  <c r="Q1227" i="4"/>
  <c r="R1227" i="4"/>
  <c r="S1227" i="4"/>
  <c r="T1227" i="4"/>
  <c r="U1227" i="4"/>
  <c r="X1227" i="4"/>
  <c r="Y1227" i="4"/>
  <c r="AM1227" i="4"/>
  <c r="AL1227" i="4" s="1"/>
  <c r="C1228" i="4"/>
  <c r="G1228" i="4"/>
  <c r="Z1228" i="4" s="1"/>
  <c r="H1228" i="4"/>
  <c r="I1228" i="4"/>
  <c r="J1228" i="4"/>
  <c r="K1228" i="4"/>
  <c r="L1228" i="4"/>
  <c r="M1228" i="4"/>
  <c r="N1228" i="4"/>
  <c r="P1228" i="4"/>
  <c r="Q1228" i="4"/>
  <c r="R1228" i="4"/>
  <c r="S1228" i="4"/>
  <c r="T1228" i="4"/>
  <c r="U1228" i="4"/>
  <c r="X1228" i="4"/>
  <c r="Y1228" i="4"/>
  <c r="AM1228" i="4"/>
  <c r="AL1228" i="4" s="1"/>
  <c r="C1229" i="4"/>
  <c r="G1229" i="4"/>
  <c r="H1229" i="4"/>
  <c r="I1229" i="4"/>
  <c r="J1229" i="4"/>
  <c r="K1229" i="4"/>
  <c r="L1229" i="4"/>
  <c r="M1229" i="4"/>
  <c r="N1229" i="4"/>
  <c r="P1229" i="4"/>
  <c r="Q1229" i="4"/>
  <c r="R1229" i="4"/>
  <c r="S1229" i="4"/>
  <c r="T1229" i="4"/>
  <c r="U1229" i="4"/>
  <c r="X1229" i="4"/>
  <c r="Y1229" i="4"/>
  <c r="AM1229" i="4"/>
  <c r="AL1229" i="4" s="1"/>
  <c r="C1230" i="4"/>
  <c r="G1230" i="4"/>
  <c r="H1230" i="4"/>
  <c r="I1230" i="4"/>
  <c r="J1230" i="4"/>
  <c r="K1230" i="4"/>
  <c r="L1230" i="4"/>
  <c r="M1230" i="4"/>
  <c r="N1230" i="4"/>
  <c r="P1230" i="4"/>
  <c r="Q1230" i="4"/>
  <c r="R1230" i="4"/>
  <c r="S1230" i="4"/>
  <c r="T1230" i="4"/>
  <c r="U1230" i="4"/>
  <c r="X1230" i="4"/>
  <c r="Y1230" i="4"/>
  <c r="AM1230" i="4"/>
  <c r="AL1230" i="4" s="1"/>
  <c r="C1231" i="4"/>
  <c r="G1231" i="4"/>
  <c r="V1231" i="4" s="1"/>
  <c r="H1231" i="4"/>
  <c r="I1231" i="4"/>
  <c r="J1231" i="4"/>
  <c r="AS1231" i="4" s="1"/>
  <c r="K1231" i="4"/>
  <c r="L1231" i="4"/>
  <c r="M1231" i="4"/>
  <c r="N1231" i="4"/>
  <c r="P1231" i="4"/>
  <c r="Q1231" i="4"/>
  <c r="R1231" i="4"/>
  <c r="S1231" i="4"/>
  <c r="T1231" i="4"/>
  <c r="U1231" i="4"/>
  <c r="X1231" i="4"/>
  <c r="Y1231" i="4"/>
  <c r="AM1231" i="4"/>
  <c r="C1232" i="4"/>
  <c r="G1232" i="4"/>
  <c r="H1232" i="4"/>
  <c r="I1232" i="4"/>
  <c r="J1232" i="4"/>
  <c r="K1232" i="4"/>
  <c r="L1232" i="4"/>
  <c r="M1232" i="4"/>
  <c r="N1232" i="4"/>
  <c r="P1232" i="4"/>
  <c r="Q1232" i="4"/>
  <c r="R1232" i="4"/>
  <c r="S1232" i="4"/>
  <c r="T1232" i="4"/>
  <c r="U1232" i="4"/>
  <c r="X1232" i="4"/>
  <c r="Y1232" i="4"/>
  <c r="AM1232" i="4"/>
  <c r="AN1232" i="4"/>
  <c r="AQ1232" i="4" s="1"/>
  <c r="C1233" i="4"/>
  <c r="G1233" i="4"/>
  <c r="H1233" i="4"/>
  <c r="I1233" i="4"/>
  <c r="J1233" i="4"/>
  <c r="K1233" i="4"/>
  <c r="L1233" i="4"/>
  <c r="M1233" i="4"/>
  <c r="N1233" i="4"/>
  <c r="P1233" i="4"/>
  <c r="Q1233" i="4"/>
  <c r="R1233" i="4"/>
  <c r="S1233" i="4"/>
  <c r="T1233" i="4"/>
  <c r="U1233" i="4"/>
  <c r="X1233" i="4"/>
  <c r="Y1233" i="4"/>
  <c r="AM1233" i="4"/>
  <c r="AL1233" i="4" s="1"/>
  <c r="C1234" i="4"/>
  <c r="G1234" i="4"/>
  <c r="H1234" i="4"/>
  <c r="I1234" i="4"/>
  <c r="J1234" i="4"/>
  <c r="K1234" i="4"/>
  <c r="L1234" i="4"/>
  <c r="M1234" i="4"/>
  <c r="N1234" i="4"/>
  <c r="P1234" i="4"/>
  <c r="Q1234" i="4"/>
  <c r="R1234" i="4"/>
  <c r="S1234" i="4"/>
  <c r="T1234" i="4"/>
  <c r="U1234" i="4"/>
  <c r="X1234" i="4"/>
  <c r="Y1234" i="4"/>
  <c r="AM1234" i="4"/>
  <c r="AL1234" i="4" s="1"/>
  <c r="C1235" i="4"/>
  <c r="G1235" i="4"/>
  <c r="H1235" i="4"/>
  <c r="I1235" i="4"/>
  <c r="J1235" i="4"/>
  <c r="K1235" i="4"/>
  <c r="L1235" i="4"/>
  <c r="M1235" i="4"/>
  <c r="N1235" i="4"/>
  <c r="P1235" i="4"/>
  <c r="Q1235" i="4"/>
  <c r="R1235" i="4"/>
  <c r="S1235" i="4"/>
  <c r="T1235" i="4"/>
  <c r="U1235" i="4"/>
  <c r="X1235" i="4"/>
  <c r="Y1235" i="4"/>
  <c r="AM1235" i="4"/>
  <c r="AL1235" i="4" s="1"/>
  <c r="C1236" i="4"/>
  <c r="G1236" i="4"/>
  <c r="V1236" i="4" s="1"/>
  <c r="H1236" i="4"/>
  <c r="I1236" i="4"/>
  <c r="J1236" i="4"/>
  <c r="K1236" i="4"/>
  <c r="L1236" i="4"/>
  <c r="M1236" i="4"/>
  <c r="N1236" i="4"/>
  <c r="P1236" i="4"/>
  <c r="Q1236" i="4"/>
  <c r="R1236" i="4"/>
  <c r="S1236" i="4"/>
  <c r="T1236" i="4"/>
  <c r="U1236" i="4"/>
  <c r="X1236" i="4"/>
  <c r="Y1236" i="4"/>
  <c r="AM1236" i="4"/>
  <c r="AL1236" i="4" s="1"/>
  <c r="C1237" i="4"/>
  <c r="G1237" i="4"/>
  <c r="H1237" i="4"/>
  <c r="I1237" i="4"/>
  <c r="J1237" i="4"/>
  <c r="K1237" i="4"/>
  <c r="L1237" i="4"/>
  <c r="M1237" i="4"/>
  <c r="N1237" i="4"/>
  <c r="P1237" i="4"/>
  <c r="Q1237" i="4"/>
  <c r="R1237" i="4"/>
  <c r="S1237" i="4"/>
  <c r="T1237" i="4"/>
  <c r="U1237" i="4"/>
  <c r="X1237" i="4"/>
  <c r="Y1237" i="4"/>
  <c r="AJ1237" i="4"/>
  <c r="AM1237" i="4"/>
  <c r="AL1237" i="4" s="1"/>
  <c r="AV1237" i="4"/>
  <c r="C1238" i="4"/>
  <c r="G1238" i="4"/>
  <c r="H1238" i="4"/>
  <c r="I1238" i="4"/>
  <c r="J1238" i="4"/>
  <c r="K1238" i="4"/>
  <c r="L1238" i="4"/>
  <c r="M1238" i="4"/>
  <c r="N1238" i="4"/>
  <c r="P1238" i="4"/>
  <c r="Q1238" i="4"/>
  <c r="R1238" i="4"/>
  <c r="S1238" i="4"/>
  <c r="T1238" i="4"/>
  <c r="U1238" i="4"/>
  <c r="X1238" i="4"/>
  <c r="Y1238" i="4"/>
  <c r="AM1238" i="4"/>
  <c r="AL1238" i="4" s="1"/>
  <c r="C1239" i="4"/>
  <c r="G1239" i="4"/>
  <c r="AW1239" i="4" s="1"/>
  <c r="H1239" i="4"/>
  <c r="I1239" i="4"/>
  <c r="J1239" i="4"/>
  <c r="K1239" i="4"/>
  <c r="L1239" i="4"/>
  <c r="M1239" i="4"/>
  <c r="N1239" i="4"/>
  <c r="P1239" i="4"/>
  <c r="Q1239" i="4"/>
  <c r="R1239" i="4"/>
  <c r="S1239" i="4"/>
  <c r="T1239" i="4"/>
  <c r="U1239" i="4"/>
  <c r="X1239" i="4"/>
  <c r="Y1239" i="4"/>
  <c r="AM1239" i="4"/>
  <c r="AL1239" i="4" s="1"/>
  <c r="C1240" i="4"/>
  <c r="G1240" i="4"/>
  <c r="H1240" i="4"/>
  <c r="I1240" i="4"/>
  <c r="J1240" i="4"/>
  <c r="K1240" i="4"/>
  <c r="L1240" i="4"/>
  <c r="M1240" i="4"/>
  <c r="N1240" i="4"/>
  <c r="P1240" i="4"/>
  <c r="Q1240" i="4"/>
  <c r="R1240" i="4"/>
  <c r="S1240" i="4"/>
  <c r="T1240" i="4"/>
  <c r="U1240" i="4"/>
  <c r="X1240" i="4"/>
  <c r="Y1240" i="4"/>
  <c r="AM1240" i="4"/>
  <c r="C1241" i="4"/>
  <c r="G1241" i="4"/>
  <c r="Z1241" i="4" s="1"/>
  <c r="H1241" i="4"/>
  <c r="I1241" i="4"/>
  <c r="J1241" i="4"/>
  <c r="K1241" i="4"/>
  <c r="L1241" i="4"/>
  <c r="M1241" i="4"/>
  <c r="N1241" i="4"/>
  <c r="P1241" i="4"/>
  <c r="Q1241" i="4"/>
  <c r="R1241" i="4"/>
  <c r="S1241" i="4"/>
  <c r="T1241" i="4"/>
  <c r="U1241" i="4"/>
  <c r="X1241" i="4"/>
  <c r="Y1241" i="4"/>
  <c r="AM1241" i="4"/>
  <c r="AL1241" i="4" s="1"/>
  <c r="C1242" i="4"/>
  <c r="G1242" i="4"/>
  <c r="H1242" i="4"/>
  <c r="I1242" i="4"/>
  <c r="J1242" i="4"/>
  <c r="K1242" i="4"/>
  <c r="L1242" i="4"/>
  <c r="M1242" i="4"/>
  <c r="N1242" i="4"/>
  <c r="P1242" i="4"/>
  <c r="Q1242" i="4"/>
  <c r="R1242" i="4"/>
  <c r="S1242" i="4"/>
  <c r="T1242" i="4"/>
  <c r="U1242" i="4"/>
  <c r="X1242" i="4"/>
  <c r="Y1242" i="4"/>
  <c r="AM1242" i="4"/>
  <c r="AW1242" i="4"/>
  <c r="C1243" i="4"/>
  <c r="G1243" i="4"/>
  <c r="H1243" i="4"/>
  <c r="I1243" i="4"/>
  <c r="J1243" i="4"/>
  <c r="K1243" i="4"/>
  <c r="L1243" i="4"/>
  <c r="M1243" i="4"/>
  <c r="N1243" i="4"/>
  <c r="P1243" i="4"/>
  <c r="Q1243" i="4"/>
  <c r="R1243" i="4"/>
  <c r="S1243" i="4"/>
  <c r="T1243" i="4"/>
  <c r="U1243" i="4"/>
  <c r="X1243" i="4"/>
  <c r="Y1243" i="4"/>
  <c r="AM1243" i="4"/>
  <c r="C1244" i="4"/>
  <c r="G1244" i="4"/>
  <c r="H1244" i="4"/>
  <c r="I1244" i="4"/>
  <c r="J1244" i="4"/>
  <c r="K1244" i="4"/>
  <c r="L1244" i="4"/>
  <c r="M1244" i="4"/>
  <c r="N1244" i="4"/>
  <c r="P1244" i="4"/>
  <c r="Q1244" i="4"/>
  <c r="R1244" i="4"/>
  <c r="S1244" i="4"/>
  <c r="T1244" i="4"/>
  <c r="U1244" i="4"/>
  <c r="X1244" i="4"/>
  <c r="Y1244" i="4"/>
  <c r="AM1244" i="4"/>
  <c r="C1245" i="4"/>
  <c r="G1245" i="4"/>
  <c r="H1245" i="4"/>
  <c r="I1245" i="4"/>
  <c r="J1245" i="4"/>
  <c r="K1245" i="4"/>
  <c r="L1245" i="4"/>
  <c r="M1245" i="4"/>
  <c r="N1245" i="4"/>
  <c r="P1245" i="4"/>
  <c r="Q1245" i="4"/>
  <c r="R1245" i="4"/>
  <c r="S1245" i="4"/>
  <c r="T1245" i="4"/>
  <c r="U1245" i="4"/>
  <c r="V1245" i="4"/>
  <c r="X1245" i="4"/>
  <c r="Y1245" i="4"/>
  <c r="AM1245" i="4"/>
  <c r="AL1245" i="4" s="1"/>
  <c r="C1246" i="4"/>
  <c r="G1246" i="4"/>
  <c r="AB1246" i="4" s="1"/>
  <c r="H1246" i="4"/>
  <c r="I1246" i="4"/>
  <c r="J1246" i="4"/>
  <c r="K1246" i="4"/>
  <c r="L1246" i="4"/>
  <c r="M1246" i="4"/>
  <c r="N1246" i="4"/>
  <c r="P1246" i="4"/>
  <c r="Q1246" i="4"/>
  <c r="R1246" i="4"/>
  <c r="S1246" i="4"/>
  <c r="T1246" i="4"/>
  <c r="U1246" i="4"/>
  <c r="X1246" i="4"/>
  <c r="Y1246" i="4"/>
  <c r="AM1246" i="4"/>
  <c r="C1247" i="4"/>
  <c r="G1247" i="4"/>
  <c r="H1247" i="4"/>
  <c r="I1247" i="4"/>
  <c r="J1247" i="4"/>
  <c r="K1247" i="4"/>
  <c r="L1247" i="4"/>
  <c r="M1247" i="4"/>
  <c r="N1247" i="4"/>
  <c r="P1247" i="4"/>
  <c r="Q1247" i="4"/>
  <c r="R1247" i="4"/>
  <c r="S1247" i="4"/>
  <c r="T1247" i="4"/>
  <c r="U1247" i="4"/>
  <c r="X1247" i="4"/>
  <c r="Y1247" i="4"/>
  <c r="AM1247" i="4"/>
  <c r="C1248" i="4"/>
  <c r="G1248" i="4"/>
  <c r="H1248" i="4"/>
  <c r="I1248" i="4"/>
  <c r="J1248" i="4"/>
  <c r="K1248" i="4"/>
  <c r="L1248" i="4"/>
  <c r="M1248" i="4"/>
  <c r="N1248" i="4"/>
  <c r="P1248" i="4"/>
  <c r="Q1248" i="4"/>
  <c r="R1248" i="4"/>
  <c r="S1248" i="4"/>
  <c r="T1248" i="4"/>
  <c r="U1248" i="4"/>
  <c r="X1248" i="4"/>
  <c r="Y1248" i="4"/>
  <c r="AM1248" i="4"/>
  <c r="AL1248" i="4" s="1"/>
  <c r="C1249" i="4"/>
  <c r="G1249" i="4"/>
  <c r="H1249" i="4"/>
  <c r="I1249" i="4"/>
  <c r="J1249" i="4"/>
  <c r="K1249" i="4"/>
  <c r="L1249" i="4"/>
  <c r="M1249" i="4"/>
  <c r="N1249" i="4"/>
  <c r="P1249" i="4"/>
  <c r="Q1249" i="4"/>
  <c r="R1249" i="4"/>
  <c r="S1249" i="4"/>
  <c r="T1249" i="4"/>
  <c r="U1249" i="4"/>
  <c r="X1249" i="4"/>
  <c r="Y1249" i="4"/>
  <c r="AM1249" i="4"/>
  <c r="AL1249" i="4" s="1"/>
  <c r="C1250" i="4"/>
  <c r="G1250" i="4"/>
  <c r="W1250" i="4" s="1"/>
  <c r="H1250" i="4"/>
  <c r="I1250" i="4"/>
  <c r="J1250" i="4"/>
  <c r="K1250" i="4"/>
  <c r="L1250" i="4"/>
  <c r="M1250" i="4"/>
  <c r="N1250" i="4"/>
  <c r="P1250" i="4"/>
  <c r="Q1250" i="4"/>
  <c r="R1250" i="4"/>
  <c r="S1250" i="4"/>
  <c r="T1250" i="4"/>
  <c r="U1250" i="4"/>
  <c r="X1250" i="4"/>
  <c r="Y1250" i="4"/>
  <c r="Z1250" i="4"/>
  <c r="AM1250" i="4"/>
  <c r="C1251" i="4"/>
  <c r="G1251" i="4"/>
  <c r="H1251" i="4"/>
  <c r="I1251" i="4"/>
  <c r="J1251" i="4"/>
  <c r="K1251" i="4"/>
  <c r="L1251" i="4"/>
  <c r="M1251" i="4"/>
  <c r="N1251" i="4"/>
  <c r="P1251" i="4"/>
  <c r="Q1251" i="4"/>
  <c r="R1251" i="4"/>
  <c r="S1251" i="4"/>
  <c r="T1251" i="4"/>
  <c r="U1251" i="4"/>
  <c r="X1251" i="4"/>
  <c r="Y1251" i="4"/>
  <c r="AM1251" i="4"/>
  <c r="AL1251" i="4" s="1"/>
  <c r="C1252" i="4"/>
  <c r="G1252" i="4"/>
  <c r="H1252" i="4"/>
  <c r="I1252" i="4"/>
  <c r="J1252" i="4"/>
  <c r="K1252" i="4"/>
  <c r="L1252" i="4"/>
  <c r="M1252" i="4"/>
  <c r="N1252" i="4"/>
  <c r="P1252" i="4"/>
  <c r="Q1252" i="4"/>
  <c r="R1252" i="4"/>
  <c r="S1252" i="4"/>
  <c r="T1252" i="4"/>
  <c r="U1252" i="4"/>
  <c r="X1252" i="4"/>
  <c r="Y1252" i="4"/>
  <c r="AM1252" i="4"/>
  <c r="AL1252" i="4" s="1"/>
  <c r="C1253" i="4"/>
  <c r="G1253" i="4"/>
  <c r="AN1253" i="4" s="1"/>
  <c r="AQ1253" i="4" s="1"/>
  <c r="H1253" i="4"/>
  <c r="I1253" i="4"/>
  <c r="J1253" i="4"/>
  <c r="K1253" i="4"/>
  <c r="L1253" i="4"/>
  <c r="M1253" i="4"/>
  <c r="N1253" i="4"/>
  <c r="P1253" i="4"/>
  <c r="Q1253" i="4"/>
  <c r="R1253" i="4"/>
  <c r="S1253" i="4"/>
  <c r="T1253" i="4"/>
  <c r="U1253" i="4"/>
  <c r="X1253" i="4"/>
  <c r="Y1253" i="4"/>
  <c r="AM1253" i="4"/>
  <c r="C1254" i="4"/>
  <c r="G1254" i="4"/>
  <c r="H1254" i="4"/>
  <c r="I1254" i="4"/>
  <c r="J1254" i="4"/>
  <c r="K1254" i="4"/>
  <c r="L1254" i="4"/>
  <c r="M1254" i="4"/>
  <c r="N1254" i="4"/>
  <c r="P1254" i="4"/>
  <c r="Q1254" i="4"/>
  <c r="R1254" i="4"/>
  <c r="S1254" i="4"/>
  <c r="T1254" i="4"/>
  <c r="U1254" i="4"/>
  <c r="X1254" i="4"/>
  <c r="Y1254" i="4"/>
  <c r="AM1254" i="4"/>
  <c r="AT1254" i="4"/>
  <c r="C1255" i="4"/>
  <c r="E1255" i="4"/>
  <c r="G1255" i="4"/>
  <c r="H1255" i="4"/>
  <c r="I1255" i="4"/>
  <c r="J1255" i="4"/>
  <c r="K1255" i="4"/>
  <c r="L1255" i="4"/>
  <c r="M1255" i="4"/>
  <c r="N1255" i="4"/>
  <c r="P1255" i="4"/>
  <c r="Q1255" i="4"/>
  <c r="R1255" i="4"/>
  <c r="S1255" i="4"/>
  <c r="T1255" i="4"/>
  <c r="U1255" i="4"/>
  <c r="X1255" i="4"/>
  <c r="Y1255" i="4"/>
  <c r="AM1255" i="4"/>
  <c r="AL1255" i="4" s="1"/>
  <c r="C1256" i="4"/>
  <c r="G1256" i="4"/>
  <c r="H1256" i="4"/>
  <c r="I1256" i="4"/>
  <c r="J1256" i="4"/>
  <c r="K1256" i="4"/>
  <c r="L1256" i="4"/>
  <c r="M1256" i="4"/>
  <c r="N1256" i="4"/>
  <c r="P1256" i="4"/>
  <c r="Q1256" i="4"/>
  <c r="R1256" i="4"/>
  <c r="S1256" i="4"/>
  <c r="T1256" i="4"/>
  <c r="U1256" i="4"/>
  <c r="X1256" i="4"/>
  <c r="Y1256" i="4"/>
  <c r="AM1256" i="4"/>
  <c r="AL1256" i="4" s="1"/>
  <c r="C1257" i="4"/>
  <c r="G1257" i="4"/>
  <c r="AA1257" i="4" s="1"/>
  <c r="H1257" i="4"/>
  <c r="I1257" i="4"/>
  <c r="J1257" i="4"/>
  <c r="K1257" i="4"/>
  <c r="L1257" i="4"/>
  <c r="M1257" i="4"/>
  <c r="N1257" i="4"/>
  <c r="P1257" i="4"/>
  <c r="Q1257" i="4"/>
  <c r="R1257" i="4"/>
  <c r="S1257" i="4"/>
  <c r="T1257" i="4"/>
  <c r="U1257" i="4"/>
  <c r="X1257" i="4"/>
  <c r="Y1257" i="4"/>
  <c r="Z1257" i="4"/>
  <c r="AM1257" i="4"/>
  <c r="AL1257" i="4" s="1"/>
  <c r="AW1257" i="4"/>
  <c r="C1258" i="4"/>
  <c r="E1258" i="4"/>
  <c r="G1258" i="4"/>
  <c r="H1258" i="4"/>
  <c r="I1258" i="4"/>
  <c r="J1258" i="4"/>
  <c r="AS1258" i="4" s="1"/>
  <c r="K1258" i="4"/>
  <c r="L1258" i="4"/>
  <c r="M1258" i="4"/>
  <c r="N1258" i="4"/>
  <c r="P1258" i="4"/>
  <c r="Q1258" i="4"/>
  <c r="R1258" i="4"/>
  <c r="S1258" i="4"/>
  <c r="T1258" i="4"/>
  <c r="U1258" i="4"/>
  <c r="X1258" i="4"/>
  <c r="Y1258" i="4"/>
  <c r="AB1258" i="4"/>
  <c r="AM1258" i="4"/>
  <c r="AN1258" i="4"/>
  <c r="AO1258" i="4" s="1"/>
  <c r="AP1258" i="4" s="1"/>
  <c r="C1259" i="4"/>
  <c r="G1259" i="4"/>
  <c r="H1259" i="4"/>
  <c r="I1259" i="4"/>
  <c r="J1259" i="4"/>
  <c r="K1259" i="4"/>
  <c r="L1259" i="4"/>
  <c r="M1259" i="4"/>
  <c r="N1259" i="4"/>
  <c r="P1259" i="4"/>
  <c r="Q1259" i="4"/>
  <c r="R1259" i="4"/>
  <c r="S1259" i="4"/>
  <c r="T1259" i="4"/>
  <c r="U1259" i="4"/>
  <c r="X1259" i="4"/>
  <c r="Y1259" i="4"/>
  <c r="AM1259" i="4"/>
  <c r="AL1259" i="4" s="1"/>
  <c r="C1260" i="4"/>
  <c r="G1260" i="4"/>
  <c r="AK1260" i="4" s="1"/>
  <c r="H1260" i="4"/>
  <c r="I1260" i="4"/>
  <c r="J1260" i="4"/>
  <c r="K1260" i="4"/>
  <c r="L1260" i="4"/>
  <c r="M1260" i="4"/>
  <c r="N1260" i="4"/>
  <c r="P1260" i="4"/>
  <c r="Q1260" i="4"/>
  <c r="R1260" i="4"/>
  <c r="S1260" i="4"/>
  <c r="T1260" i="4"/>
  <c r="U1260" i="4"/>
  <c r="V1260" i="4"/>
  <c r="X1260" i="4"/>
  <c r="Y1260" i="4"/>
  <c r="Z1260" i="4"/>
  <c r="AB1260" i="4"/>
  <c r="AM1260" i="4"/>
  <c r="AL1260" i="4" s="1"/>
  <c r="AT1260" i="4"/>
  <c r="C1261" i="4"/>
  <c r="G1261" i="4"/>
  <c r="H1261" i="4"/>
  <c r="I1261" i="4"/>
  <c r="J1261" i="4"/>
  <c r="K1261" i="4"/>
  <c r="L1261" i="4"/>
  <c r="M1261" i="4"/>
  <c r="N1261" i="4"/>
  <c r="P1261" i="4"/>
  <c r="Q1261" i="4"/>
  <c r="R1261" i="4"/>
  <c r="S1261" i="4"/>
  <c r="T1261" i="4"/>
  <c r="U1261" i="4"/>
  <c r="V1261" i="4"/>
  <c r="X1261" i="4"/>
  <c r="Y1261" i="4"/>
  <c r="AM1261" i="4"/>
  <c r="AL1261" i="4" s="1"/>
  <c r="AW1261" i="4"/>
  <c r="C1262" i="4"/>
  <c r="G1262" i="4"/>
  <c r="H1262" i="4"/>
  <c r="I1262" i="4"/>
  <c r="J1262" i="4"/>
  <c r="K1262" i="4"/>
  <c r="L1262" i="4"/>
  <c r="M1262" i="4"/>
  <c r="N1262" i="4"/>
  <c r="P1262" i="4"/>
  <c r="Q1262" i="4"/>
  <c r="R1262" i="4"/>
  <c r="S1262" i="4"/>
  <c r="T1262" i="4"/>
  <c r="U1262" i="4"/>
  <c r="X1262" i="4"/>
  <c r="Y1262" i="4"/>
  <c r="AM1262" i="4"/>
  <c r="C1263" i="4"/>
  <c r="D1263" i="4"/>
  <c r="G1263" i="4"/>
  <c r="AW1263" i="4" s="1"/>
  <c r="H1263" i="4"/>
  <c r="I1263" i="4"/>
  <c r="J1263" i="4"/>
  <c r="K1263" i="4"/>
  <c r="L1263" i="4"/>
  <c r="M1263" i="4"/>
  <c r="N1263" i="4"/>
  <c r="P1263" i="4"/>
  <c r="Q1263" i="4"/>
  <c r="R1263" i="4"/>
  <c r="S1263" i="4"/>
  <c r="T1263" i="4"/>
  <c r="U1263" i="4"/>
  <c r="V1263" i="4"/>
  <c r="X1263" i="4"/>
  <c r="Y1263" i="4"/>
  <c r="AL1263" i="4"/>
  <c r="AM1263" i="4"/>
  <c r="C1264" i="4"/>
  <c r="G1264" i="4"/>
  <c r="H1264" i="4"/>
  <c r="I1264" i="4"/>
  <c r="J1264" i="4"/>
  <c r="AS1264" i="4" s="1"/>
  <c r="K1264" i="4"/>
  <c r="L1264" i="4"/>
  <c r="M1264" i="4"/>
  <c r="N1264" i="4"/>
  <c r="P1264" i="4"/>
  <c r="Q1264" i="4"/>
  <c r="R1264" i="4"/>
  <c r="S1264" i="4"/>
  <c r="T1264" i="4"/>
  <c r="U1264" i="4"/>
  <c r="W1264" i="4"/>
  <c r="X1264" i="4"/>
  <c r="Y1264" i="4"/>
  <c r="AM1264" i="4"/>
  <c r="AL1264" i="4" s="1"/>
  <c r="C1265" i="4"/>
  <c r="G1265" i="4"/>
  <c r="H1265" i="4"/>
  <c r="I1265" i="4"/>
  <c r="J1265" i="4"/>
  <c r="K1265" i="4"/>
  <c r="L1265" i="4"/>
  <c r="M1265" i="4"/>
  <c r="N1265" i="4"/>
  <c r="P1265" i="4"/>
  <c r="Q1265" i="4"/>
  <c r="R1265" i="4"/>
  <c r="S1265" i="4"/>
  <c r="T1265" i="4"/>
  <c r="U1265" i="4"/>
  <c r="X1265" i="4"/>
  <c r="Y1265" i="4"/>
  <c r="AM1265" i="4"/>
  <c r="C1266" i="4"/>
  <c r="G1266" i="4"/>
  <c r="H1266" i="4"/>
  <c r="I1266" i="4"/>
  <c r="J1266" i="4"/>
  <c r="K1266" i="4"/>
  <c r="L1266" i="4"/>
  <c r="M1266" i="4"/>
  <c r="N1266" i="4"/>
  <c r="P1266" i="4"/>
  <c r="Q1266" i="4"/>
  <c r="R1266" i="4"/>
  <c r="S1266" i="4"/>
  <c r="T1266" i="4"/>
  <c r="U1266" i="4"/>
  <c r="X1266" i="4"/>
  <c r="Y1266" i="4"/>
  <c r="AM1266" i="4"/>
  <c r="C1267" i="4"/>
  <c r="G1267" i="4"/>
  <c r="H1267" i="4"/>
  <c r="I1267" i="4"/>
  <c r="J1267" i="4"/>
  <c r="K1267" i="4"/>
  <c r="L1267" i="4"/>
  <c r="M1267" i="4"/>
  <c r="N1267" i="4"/>
  <c r="P1267" i="4"/>
  <c r="Q1267" i="4"/>
  <c r="R1267" i="4"/>
  <c r="S1267" i="4"/>
  <c r="T1267" i="4"/>
  <c r="U1267" i="4"/>
  <c r="X1267" i="4"/>
  <c r="Y1267" i="4"/>
  <c r="AM1267" i="4"/>
  <c r="AL1267" i="4" s="1"/>
  <c r="C1268" i="4"/>
  <c r="G1268" i="4"/>
  <c r="H1268" i="4"/>
  <c r="I1268" i="4"/>
  <c r="J1268" i="4"/>
  <c r="K1268" i="4"/>
  <c r="L1268" i="4"/>
  <c r="M1268" i="4"/>
  <c r="N1268" i="4"/>
  <c r="P1268" i="4"/>
  <c r="Q1268" i="4"/>
  <c r="R1268" i="4"/>
  <c r="S1268" i="4"/>
  <c r="T1268" i="4"/>
  <c r="U1268" i="4"/>
  <c r="X1268" i="4"/>
  <c r="Y1268" i="4"/>
  <c r="AM1268" i="4"/>
  <c r="AL1268" i="4" s="1"/>
  <c r="C1269" i="4"/>
  <c r="G1269" i="4"/>
  <c r="AT1269" i="4" s="1"/>
  <c r="H1269" i="4"/>
  <c r="I1269" i="4"/>
  <c r="J1269" i="4"/>
  <c r="K1269" i="4"/>
  <c r="L1269" i="4"/>
  <c r="M1269" i="4"/>
  <c r="N1269" i="4"/>
  <c r="P1269" i="4"/>
  <c r="Q1269" i="4"/>
  <c r="R1269" i="4"/>
  <c r="S1269" i="4"/>
  <c r="T1269" i="4"/>
  <c r="U1269" i="4"/>
  <c r="V1269" i="4"/>
  <c r="X1269" i="4"/>
  <c r="Y1269" i="4"/>
  <c r="AJ1269" i="4"/>
  <c r="AM1269" i="4"/>
  <c r="AL1269" i="4" s="1"/>
  <c r="AN1269" i="4"/>
  <c r="AQ1269" i="4" s="1"/>
  <c r="AV1269" i="4"/>
  <c r="C1270" i="4"/>
  <c r="G1270" i="4"/>
  <c r="AB1270" i="4" s="1"/>
  <c r="H1270" i="4"/>
  <c r="I1270" i="4"/>
  <c r="J1270" i="4"/>
  <c r="K1270" i="4"/>
  <c r="L1270" i="4"/>
  <c r="M1270" i="4"/>
  <c r="N1270" i="4"/>
  <c r="P1270" i="4"/>
  <c r="Q1270" i="4"/>
  <c r="R1270" i="4"/>
  <c r="S1270" i="4"/>
  <c r="T1270" i="4"/>
  <c r="U1270" i="4"/>
  <c r="W1270" i="4"/>
  <c r="X1270" i="4"/>
  <c r="Y1270" i="4"/>
  <c r="AM1270" i="4"/>
  <c r="AL1270" i="4" s="1"/>
  <c r="C1271" i="4"/>
  <c r="G1271" i="4"/>
  <c r="AB1271" i="4" s="1"/>
  <c r="H1271" i="4"/>
  <c r="I1271" i="4"/>
  <c r="J1271" i="4"/>
  <c r="K1271" i="4"/>
  <c r="L1271" i="4"/>
  <c r="M1271" i="4"/>
  <c r="N1271" i="4"/>
  <c r="P1271" i="4"/>
  <c r="Q1271" i="4"/>
  <c r="R1271" i="4"/>
  <c r="S1271" i="4"/>
  <c r="T1271" i="4"/>
  <c r="U1271" i="4"/>
  <c r="X1271" i="4"/>
  <c r="Y1271" i="4"/>
  <c r="AM1271" i="4"/>
  <c r="AL1271" i="4" s="1"/>
  <c r="C1272" i="4"/>
  <c r="G1272" i="4"/>
  <c r="H1272" i="4"/>
  <c r="I1272" i="4"/>
  <c r="J1272" i="4"/>
  <c r="K1272" i="4"/>
  <c r="L1272" i="4"/>
  <c r="M1272" i="4"/>
  <c r="N1272" i="4"/>
  <c r="P1272" i="4"/>
  <c r="Q1272" i="4"/>
  <c r="R1272" i="4"/>
  <c r="S1272" i="4"/>
  <c r="T1272" i="4"/>
  <c r="U1272" i="4"/>
  <c r="X1272" i="4"/>
  <c r="Y1272" i="4"/>
  <c r="Z1272" i="4"/>
  <c r="AA1272" i="4"/>
  <c r="AM1272" i="4"/>
  <c r="AL1272" i="4" s="1"/>
  <c r="AN1272" i="4"/>
  <c r="AX1272" i="4" s="1"/>
  <c r="C1273" i="4"/>
  <c r="D1273" i="4"/>
  <c r="G1273" i="4"/>
  <c r="H1273" i="4"/>
  <c r="I1273" i="4"/>
  <c r="J1273" i="4"/>
  <c r="K1273" i="4"/>
  <c r="L1273" i="4"/>
  <c r="M1273" i="4"/>
  <c r="N1273" i="4"/>
  <c r="P1273" i="4"/>
  <c r="Q1273" i="4"/>
  <c r="R1273" i="4"/>
  <c r="S1273" i="4"/>
  <c r="T1273" i="4"/>
  <c r="U1273" i="4"/>
  <c r="X1273" i="4"/>
  <c r="Y1273" i="4"/>
  <c r="AK1273" i="4"/>
  <c r="AM1273" i="4"/>
  <c r="AL1273" i="4" s="1"/>
  <c r="C1274" i="4"/>
  <c r="G1274" i="4"/>
  <c r="H1274" i="4"/>
  <c r="I1274" i="4"/>
  <c r="J1274" i="4"/>
  <c r="K1274" i="4"/>
  <c r="L1274" i="4"/>
  <c r="M1274" i="4"/>
  <c r="N1274" i="4"/>
  <c r="P1274" i="4"/>
  <c r="Q1274" i="4"/>
  <c r="R1274" i="4"/>
  <c r="S1274" i="4"/>
  <c r="T1274" i="4"/>
  <c r="U1274" i="4"/>
  <c r="X1274" i="4"/>
  <c r="Y1274" i="4"/>
  <c r="AM1274" i="4"/>
  <c r="C1275" i="4"/>
  <c r="G1275" i="4"/>
  <c r="E1275" i="4" s="1"/>
  <c r="H1275" i="4"/>
  <c r="I1275" i="4"/>
  <c r="J1275" i="4"/>
  <c r="K1275" i="4"/>
  <c r="L1275" i="4"/>
  <c r="M1275" i="4"/>
  <c r="N1275" i="4"/>
  <c r="P1275" i="4"/>
  <c r="Q1275" i="4"/>
  <c r="R1275" i="4"/>
  <c r="S1275" i="4"/>
  <c r="T1275" i="4"/>
  <c r="U1275" i="4"/>
  <c r="V1275" i="4"/>
  <c r="X1275" i="4"/>
  <c r="Y1275" i="4"/>
  <c r="AK1275" i="4"/>
  <c r="AM1275" i="4"/>
  <c r="AW1275" i="4"/>
  <c r="C1276" i="4"/>
  <c r="G1276" i="4"/>
  <c r="AJ1276" i="4" s="1"/>
  <c r="H1276" i="4"/>
  <c r="I1276" i="4"/>
  <c r="J1276" i="4"/>
  <c r="K1276" i="4"/>
  <c r="L1276" i="4"/>
  <c r="M1276" i="4"/>
  <c r="N1276" i="4"/>
  <c r="P1276" i="4"/>
  <c r="Q1276" i="4"/>
  <c r="R1276" i="4"/>
  <c r="S1276" i="4"/>
  <c r="T1276" i="4"/>
  <c r="U1276" i="4"/>
  <c r="X1276" i="4"/>
  <c r="Y1276" i="4"/>
  <c r="AM1276" i="4"/>
  <c r="AL1276" i="4" s="1"/>
  <c r="C1277" i="4"/>
  <c r="G1277" i="4"/>
  <c r="AK1277" i="4" s="1"/>
  <c r="H1277" i="4"/>
  <c r="I1277" i="4"/>
  <c r="J1277" i="4"/>
  <c r="K1277" i="4"/>
  <c r="L1277" i="4"/>
  <c r="M1277" i="4"/>
  <c r="N1277" i="4"/>
  <c r="P1277" i="4"/>
  <c r="Q1277" i="4"/>
  <c r="R1277" i="4"/>
  <c r="S1277" i="4"/>
  <c r="T1277" i="4"/>
  <c r="U1277" i="4"/>
  <c r="V1277" i="4"/>
  <c r="X1277" i="4"/>
  <c r="Y1277" i="4"/>
  <c r="AM1277" i="4"/>
  <c r="C1278" i="4"/>
  <c r="G1278" i="4"/>
  <c r="H1278" i="4"/>
  <c r="I1278" i="4"/>
  <c r="J1278" i="4"/>
  <c r="K1278" i="4"/>
  <c r="L1278" i="4"/>
  <c r="M1278" i="4"/>
  <c r="N1278" i="4"/>
  <c r="P1278" i="4"/>
  <c r="Q1278" i="4"/>
  <c r="R1278" i="4"/>
  <c r="S1278" i="4"/>
  <c r="T1278" i="4"/>
  <c r="U1278" i="4"/>
  <c r="X1278" i="4"/>
  <c r="Y1278" i="4"/>
  <c r="AM1278" i="4"/>
  <c r="AL1278" i="4" s="1"/>
  <c r="AW1278" i="4"/>
  <c r="C1279" i="4"/>
  <c r="G1279" i="4"/>
  <c r="H1279" i="4"/>
  <c r="I1279" i="4"/>
  <c r="J1279" i="4"/>
  <c r="K1279" i="4"/>
  <c r="L1279" i="4"/>
  <c r="M1279" i="4"/>
  <c r="N1279" i="4"/>
  <c r="P1279" i="4"/>
  <c r="Q1279" i="4"/>
  <c r="R1279" i="4"/>
  <c r="S1279" i="4"/>
  <c r="T1279" i="4"/>
  <c r="U1279" i="4"/>
  <c r="X1279" i="4"/>
  <c r="Y1279" i="4"/>
  <c r="AM1279" i="4"/>
  <c r="AL1279" i="4" s="1"/>
  <c r="C1280" i="4"/>
  <c r="G1280" i="4"/>
  <c r="H1280" i="4"/>
  <c r="I1280" i="4"/>
  <c r="J1280" i="4"/>
  <c r="K1280" i="4"/>
  <c r="L1280" i="4"/>
  <c r="M1280" i="4"/>
  <c r="N1280" i="4"/>
  <c r="P1280" i="4"/>
  <c r="Q1280" i="4"/>
  <c r="R1280" i="4"/>
  <c r="S1280" i="4"/>
  <c r="T1280" i="4"/>
  <c r="U1280" i="4"/>
  <c r="X1280" i="4"/>
  <c r="Y1280" i="4"/>
  <c r="AM1280" i="4"/>
  <c r="AL1280" i="4" s="1"/>
  <c r="C1281" i="4"/>
  <c r="G1281" i="4"/>
  <c r="H1281" i="4"/>
  <c r="I1281" i="4"/>
  <c r="J1281" i="4"/>
  <c r="K1281" i="4"/>
  <c r="L1281" i="4"/>
  <c r="M1281" i="4"/>
  <c r="N1281" i="4"/>
  <c r="P1281" i="4"/>
  <c r="Q1281" i="4"/>
  <c r="R1281" i="4"/>
  <c r="S1281" i="4"/>
  <c r="T1281" i="4"/>
  <c r="U1281" i="4"/>
  <c r="X1281" i="4"/>
  <c r="Y1281" i="4"/>
  <c r="AM1281" i="4"/>
  <c r="AL1281" i="4" s="1"/>
  <c r="C1282" i="4"/>
  <c r="G1282" i="4"/>
  <c r="H1282" i="4"/>
  <c r="I1282" i="4"/>
  <c r="J1282" i="4"/>
  <c r="AS1282" i="4" s="1"/>
  <c r="K1282" i="4"/>
  <c r="L1282" i="4"/>
  <c r="M1282" i="4"/>
  <c r="N1282" i="4"/>
  <c r="P1282" i="4"/>
  <c r="Q1282" i="4"/>
  <c r="R1282" i="4"/>
  <c r="S1282" i="4"/>
  <c r="T1282" i="4"/>
  <c r="U1282" i="4"/>
  <c r="X1282" i="4"/>
  <c r="Y1282" i="4"/>
  <c r="AM1282" i="4"/>
  <c r="AL1282" i="4" s="1"/>
  <c r="C1283" i="4"/>
  <c r="G1283" i="4"/>
  <c r="AJ1283" i="4" s="1"/>
  <c r="H1283" i="4"/>
  <c r="I1283" i="4"/>
  <c r="J1283" i="4"/>
  <c r="K1283" i="4"/>
  <c r="L1283" i="4"/>
  <c r="M1283" i="4"/>
  <c r="N1283" i="4"/>
  <c r="P1283" i="4"/>
  <c r="Q1283" i="4"/>
  <c r="R1283" i="4"/>
  <c r="S1283" i="4"/>
  <c r="T1283" i="4"/>
  <c r="U1283" i="4"/>
  <c r="X1283" i="4"/>
  <c r="Y1283" i="4"/>
  <c r="AM1283" i="4"/>
  <c r="AL1283" i="4" s="1"/>
  <c r="C1284" i="4"/>
  <c r="G1284" i="4"/>
  <c r="H1284" i="4"/>
  <c r="I1284" i="4"/>
  <c r="J1284" i="4"/>
  <c r="K1284" i="4"/>
  <c r="L1284" i="4"/>
  <c r="M1284" i="4"/>
  <c r="N1284" i="4"/>
  <c r="P1284" i="4"/>
  <c r="Q1284" i="4"/>
  <c r="R1284" i="4"/>
  <c r="S1284" i="4"/>
  <c r="T1284" i="4"/>
  <c r="U1284" i="4"/>
  <c r="X1284" i="4"/>
  <c r="Y1284" i="4"/>
  <c r="AB1284" i="4"/>
  <c r="AM1284" i="4"/>
  <c r="AL1284" i="4" s="1"/>
  <c r="AT1284" i="4"/>
  <c r="C1285" i="4"/>
  <c r="G1285" i="4"/>
  <c r="H1285" i="4"/>
  <c r="I1285" i="4"/>
  <c r="J1285" i="4"/>
  <c r="AS1285" i="4" s="1"/>
  <c r="K1285" i="4"/>
  <c r="L1285" i="4"/>
  <c r="M1285" i="4"/>
  <c r="N1285" i="4"/>
  <c r="P1285" i="4"/>
  <c r="Q1285" i="4"/>
  <c r="R1285" i="4"/>
  <c r="S1285" i="4"/>
  <c r="T1285" i="4"/>
  <c r="U1285" i="4"/>
  <c r="X1285" i="4"/>
  <c r="Y1285" i="4"/>
  <c r="AM1285" i="4"/>
  <c r="C1286" i="4"/>
  <c r="G1286" i="4"/>
  <c r="AT1286" i="4" s="1"/>
  <c r="H1286" i="4"/>
  <c r="I1286" i="4"/>
  <c r="J1286" i="4"/>
  <c r="K1286" i="4"/>
  <c r="L1286" i="4"/>
  <c r="M1286" i="4"/>
  <c r="N1286" i="4"/>
  <c r="P1286" i="4"/>
  <c r="Q1286" i="4"/>
  <c r="R1286" i="4"/>
  <c r="S1286" i="4"/>
  <c r="T1286" i="4"/>
  <c r="U1286" i="4"/>
  <c r="X1286" i="4"/>
  <c r="Y1286" i="4"/>
  <c r="AM1286" i="4"/>
  <c r="C1287" i="4"/>
  <c r="G1287" i="4"/>
  <c r="AW1287" i="4" s="1"/>
  <c r="H1287" i="4"/>
  <c r="I1287" i="4"/>
  <c r="J1287" i="4"/>
  <c r="K1287" i="4"/>
  <c r="L1287" i="4"/>
  <c r="M1287" i="4"/>
  <c r="N1287" i="4"/>
  <c r="P1287" i="4"/>
  <c r="Q1287" i="4"/>
  <c r="R1287" i="4"/>
  <c r="S1287" i="4"/>
  <c r="T1287" i="4"/>
  <c r="U1287" i="4"/>
  <c r="X1287" i="4"/>
  <c r="Y1287" i="4"/>
  <c r="AM1287" i="4"/>
  <c r="AL1287" i="4" s="1"/>
  <c r="C1288" i="4"/>
  <c r="G1288" i="4"/>
  <c r="H1288" i="4"/>
  <c r="I1288" i="4"/>
  <c r="J1288" i="4"/>
  <c r="K1288" i="4"/>
  <c r="L1288" i="4"/>
  <c r="M1288" i="4"/>
  <c r="N1288" i="4"/>
  <c r="P1288" i="4"/>
  <c r="Q1288" i="4"/>
  <c r="R1288" i="4"/>
  <c r="S1288" i="4"/>
  <c r="T1288" i="4"/>
  <c r="U1288" i="4"/>
  <c r="X1288" i="4"/>
  <c r="Y1288" i="4"/>
  <c r="AM1288" i="4"/>
  <c r="C1289" i="4"/>
  <c r="G1289" i="4"/>
  <c r="AV1289" i="4" s="1"/>
  <c r="H1289" i="4"/>
  <c r="I1289" i="4"/>
  <c r="J1289" i="4"/>
  <c r="K1289" i="4"/>
  <c r="L1289" i="4"/>
  <c r="M1289" i="4"/>
  <c r="N1289" i="4"/>
  <c r="P1289" i="4"/>
  <c r="Q1289" i="4"/>
  <c r="R1289" i="4"/>
  <c r="S1289" i="4"/>
  <c r="T1289" i="4"/>
  <c r="U1289" i="4"/>
  <c r="X1289" i="4"/>
  <c r="Y1289" i="4"/>
  <c r="AK1289" i="4"/>
  <c r="AM1289" i="4"/>
  <c r="C1290" i="4"/>
  <c r="G1290" i="4"/>
  <c r="H1290" i="4"/>
  <c r="I1290" i="4"/>
  <c r="J1290" i="4"/>
  <c r="K1290" i="4"/>
  <c r="L1290" i="4"/>
  <c r="M1290" i="4"/>
  <c r="N1290" i="4"/>
  <c r="P1290" i="4"/>
  <c r="Q1290" i="4"/>
  <c r="R1290" i="4"/>
  <c r="S1290" i="4"/>
  <c r="T1290" i="4"/>
  <c r="U1290" i="4"/>
  <c r="X1290" i="4"/>
  <c r="Y1290" i="4"/>
  <c r="AB1290" i="4"/>
  <c r="AK1290" i="4"/>
  <c r="AM1290" i="4"/>
  <c r="C1291" i="4"/>
  <c r="G1291" i="4"/>
  <c r="AS1291" i="4" s="1"/>
  <c r="H1291" i="4"/>
  <c r="I1291" i="4"/>
  <c r="J1291" i="4"/>
  <c r="K1291" i="4"/>
  <c r="L1291" i="4"/>
  <c r="M1291" i="4"/>
  <c r="N1291" i="4"/>
  <c r="P1291" i="4"/>
  <c r="Q1291" i="4"/>
  <c r="R1291" i="4"/>
  <c r="S1291" i="4"/>
  <c r="T1291" i="4"/>
  <c r="U1291" i="4"/>
  <c r="X1291" i="4"/>
  <c r="Y1291" i="4"/>
  <c r="AM1291" i="4"/>
  <c r="AL1291" i="4" s="1"/>
  <c r="C1292" i="4"/>
  <c r="G1292" i="4"/>
  <c r="H1292" i="4"/>
  <c r="I1292" i="4"/>
  <c r="J1292" i="4"/>
  <c r="AS1292" i="4" s="1"/>
  <c r="K1292" i="4"/>
  <c r="L1292" i="4"/>
  <c r="M1292" i="4"/>
  <c r="N1292" i="4"/>
  <c r="P1292" i="4"/>
  <c r="Q1292" i="4"/>
  <c r="R1292" i="4"/>
  <c r="S1292" i="4"/>
  <c r="T1292" i="4"/>
  <c r="U1292" i="4"/>
  <c r="X1292" i="4"/>
  <c r="Y1292" i="4"/>
  <c r="AA1292" i="4"/>
  <c r="AJ1292" i="4"/>
  <c r="AM1292" i="4"/>
  <c r="AL1292" i="4" s="1"/>
  <c r="C1293" i="4"/>
  <c r="G1293" i="4"/>
  <c r="A1293" i="4" s="1"/>
  <c r="H1293" i="4"/>
  <c r="I1293" i="4"/>
  <c r="J1293" i="4"/>
  <c r="AS1293" i="4" s="1"/>
  <c r="K1293" i="4"/>
  <c r="L1293" i="4"/>
  <c r="M1293" i="4"/>
  <c r="N1293" i="4"/>
  <c r="P1293" i="4"/>
  <c r="Q1293" i="4"/>
  <c r="R1293" i="4"/>
  <c r="S1293" i="4"/>
  <c r="T1293" i="4"/>
  <c r="U1293" i="4"/>
  <c r="W1293" i="4"/>
  <c r="X1293" i="4"/>
  <c r="Y1293" i="4"/>
  <c r="Z1293" i="4"/>
  <c r="AA1293" i="4"/>
  <c r="AB1293" i="4"/>
  <c r="AJ1293" i="4"/>
  <c r="AM1293" i="4"/>
  <c r="AL1293" i="4" s="1"/>
  <c r="AW1293" i="4"/>
  <c r="C1294" i="4"/>
  <c r="G1294" i="4"/>
  <c r="H1294" i="4"/>
  <c r="I1294" i="4"/>
  <c r="J1294" i="4"/>
  <c r="K1294" i="4"/>
  <c r="L1294" i="4"/>
  <c r="M1294" i="4"/>
  <c r="N1294" i="4"/>
  <c r="P1294" i="4"/>
  <c r="Q1294" i="4"/>
  <c r="R1294" i="4"/>
  <c r="S1294" i="4"/>
  <c r="T1294" i="4"/>
  <c r="U1294" i="4"/>
  <c r="X1294" i="4"/>
  <c r="Y1294" i="4"/>
  <c r="AM1294" i="4"/>
  <c r="AL1294" i="4" s="1"/>
  <c r="C1295" i="4"/>
  <c r="G1295" i="4"/>
  <c r="H1295" i="4"/>
  <c r="I1295" i="4"/>
  <c r="J1295" i="4"/>
  <c r="K1295" i="4"/>
  <c r="L1295" i="4"/>
  <c r="M1295" i="4"/>
  <c r="N1295" i="4"/>
  <c r="P1295" i="4"/>
  <c r="Q1295" i="4"/>
  <c r="R1295" i="4"/>
  <c r="S1295" i="4"/>
  <c r="T1295" i="4"/>
  <c r="U1295" i="4"/>
  <c r="X1295" i="4"/>
  <c r="Y1295" i="4"/>
  <c r="AM1295" i="4"/>
  <c r="AL1295" i="4" s="1"/>
  <c r="C1296" i="4"/>
  <c r="G1296" i="4"/>
  <c r="H1296" i="4"/>
  <c r="I1296" i="4"/>
  <c r="J1296" i="4"/>
  <c r="K1296" i="4"/>
  <c r="L1296" i="4"/>
  <c r="M1296" i="4"/>
  <c r="N1296" i="4"/>
  <c r="P1296" i="4"/>
  <c r="Q1296" i="4"/>
  <c r="R1296" i="4"/>
  <c r="S1296" i="4"/>
  <c r="T1296" i="4"/>
  <c r="U1296" i="4"/>
  <c r="X1296" i="4"/>
  <c r="Y1296" i="4"/>
  <c r="Z1296" i="4"/>
  <c r="AM1296" i="4"/>
  <c r="AL1296" i="4" s="1"/>
  <c r="C1297" i="4"/>
  <c r="G1297" i="4"/>
  <c r="H1297" i="4"/>
  <c r="I1297" i="4"/>
  <c r="J1297" i="4"/>
  <c r="K1297" i="4"/>
  <c r="L1297" i="4"/>
  <c r="M1297" i="4"/>
  <c r="N1297" i="4"/>
  <c r="P1297" i="4"/>
  <c r="Q1297" i="4"/>
  <c r="R1297" i="4"/>
  <c r="S1297" i="4"/>
  <c r="T1297" i="4"/>
  <c r="U1297" i="4"/>
  <c r="X1297" i="4"/>
  <c r="Y1297" i="4"/>
  <c r="AM1297" i="4"/>
  <c r="C1298" i="4"/>
  <c r="G1298" i="4"/>
  <c r="AK1298" i="4" s="1"/>
  <c r="H1298" i="4"/>
  <c r="I1298" i="4"/>
  <c r="J1298" i="4"/>
  <c r="AS1298" i="4" s="1"/>
  <c r="K1298" i="4"/>
  <c r="L1298" i="4"/>
  <c r="M1298" i="4"/>
  <c r="N1298" i="4"/>
  <c r="P1298" i="4"/>
  <c r="Q1298" i="4"/>
  <c r="R1298" i="4"/>
  <c r="S1298" i="4"/>
  <c r="T1298" i="4"/>
  <c r="U1298" i="4"/>
  <c r="X1298" i="4"/>
  <c r="Y1298" i="4"/>
  <c r="AA1298" i="4"/>
  <c r="AB1298" i="4"/>
  <c r="AM1298" i="4"/>
  <c r="C1299" i="4"/>
  <c r="G1299" i="4"/>
  <c r="H1299" i="4"/>
  <c r="I1299" i="4"/>
  <c r="J1299" i="4"/>
  <c r="K1299" i="4"/>
  <c r="L1299" i="4"/>
  <c r="M1299" i="4"/>
  <c r="N1299" i="4"/>
  <c r="P1299" i="4"/>
  <c r="Q1299" i="4"/>
  <c r="R1299" i="4"/>
  <c r="S1299" i="4"/>
  <c r="T1299" i="4"/>
  <c r="U1299" i="4"/>
  <c r="X1299" i="4"/>
  <c r="Y1299" i="4"/>
  <c r="AM1299" i="4"/>
  <c r="AL1299" i="4" s="1"/>
  <c r="C1300" i="4"/>
  <c r="G1300" i="4"/>
  <c r="A1300" i="4" s="1"/>
  <c r="H1300" i="4"/>
  <c r="I1300" i="4"/>
  <c r="J1300" i="4"/>
  <c r="K1300" i="4"/>
  <c r="L1300" i="4"/>
  <c r="M1300" i="4"/>
  <c r="N1300" i="4"/>
  <c r="P1300" i="4"/>
  <c r="Q1300" i="4"/>
  <c r="R1300" i="4"/>
  <c r="S1300" i="4"/>
  <c r="T1300" i="4"/>
  <c r="U1300" i="4"/>
  <c r="X1300" i="4"/>
  <c r="Y1300" i="4"/>
  <c r="AL1300" i="4"/>
  <c r="AM1300" i="4"/>
  <c r="C1301" i="4"/>
  <c r="G1301" i="4"/>
  <c r="H1301" i="4"/>
  <c r="I1301" i="4"/>
  <c r="J1301" i="4"/>
  <c r="K1301" i="4"/>
  <c r="L1301" i="4"/>
  <c r="M1301" i="4"/>
  <c r="N1301" i="4"/>
  <c r="P1301" i="4"/>
  <c r="Q1301" i="4"/>
  <c r="R1301" i="4"/>
  <c r="S1301" i="4"/>
  <c r="T1301" i="4"/>
  <c r="U1301" i="4"/>
  <c r="X1301" i="4"/>
  <c r="Y1301" i="4"/>
  <c r="AM1301" i="4"/>
  <c r="C1302" i="4"/>
  <c r="G1302" i="4"/>
  <c r="A1302" i="4" s="1"/>
  <c r="H1302" i="4"/>
  <c r="I1302" i="4"/>
  <c r="J1302" i="4"/>
  <c r="K1302" i="4"/>
  <c r="L1302" i="4"/>
  <c r="M1302" i="4"/>
  <c r="N1302" i="4"/>
  <c r="P1302" i="4"/>
  <c r="Q1302" i="4"/>
  <c r="R1302" i="4"/>
  <c r="S1302" i="4"/>
  <c r="T1302" i="4"/>
  <c r="U1302" i="4"/>
  <c r="X1302" i="4"/>
  <c r="Y1302" i="4"/>
  <c r="AB1302" i="4"/>
  <c r="AL1302" i="4"/>
  <c r="AM1302" i="4"/>
  <c r="AN1302" i="4"/>
  <c r="AO1302" i="4" s="1"/>
  <c r="AP1302" i="4" s="1"/>
  <c r="AT1302" i="4"/>
  <c r="AW1302" i="4"/>
  <c r="C1303" i="4"/>
  <c r="G1303" i="4"/>
  <c r="AV1303" i="4" s="1"/>
  <c r="H1303" i="4"/>
  <c r="I1303" i="4"/>
  <c r="J1303" i="4"/>
  <c r="AS1303" i="4" s="1"/>
  <c r="K1303" i="4"/>
  <c r="L1303" i="4"/>
  <c r="M1303" i="4"/>
  <c r="N1303" i="4"/>
  <c r="P1303" i="4"/>
  <c r="Q1303" i="4"/>
  <c r="R1303" i="4"/>
  <c r="S1303" i="4"/>
  <c r="T1303" i="4"/>
  <c r="U1303" i="4"/>
  <c r="V1303" i="4"/>
  <c r="W1303" i="4"/>
  <c r="X1303" i="4"/>
  <c r="Y1303" i="4"/>
  <c r="Z1303" i="4"/>
  <c r="AJ1303" i="4"/>
  <c r="AM1303" i="4"/>
  <c r="AL1303" i="4" s="1"/>
  <c r="AT1303" i="4"/>
  <c r="C1304" i="4"/>
  <c r="G1304" i="4"/>
  <c r="H1304" i="4"/>
  <c r="I1304" i="4"/>
  <c r="J1304" i="4"/>
  <c r="K1304" i="4"/>
  <c r="L1304" i="4"/>
  <c r="M1304" i="4"/>
  <c r="N1304" i="4"/>
  <c r="P1304" i="4"/>
  <c r="Q1304" i="4"/>
  <c r="R1304" i="4"/>
  <c r="S1304" i="4"/>
  <c r="T1304" i="4"/>
  <c r="U1304" i="4"/>
  <c r="X1304" i="4"/>
  <c r="Y1304" i="4"/>
  <c r="AM1304" i="4"/>
  <c r="A1305" i="4"/>
  <c r="C1305" i="4"/>
  <c r="D1305" i="4"/>
  <c r="G1305" i="4"/>
  <c r="W1305" i="4" s="1"/>
  <c r="H1305" i="4"/>
  <c r="I1305" i="4"/>
  <c r="J1305" i="4"/>
  <c r="K1305" i="4"/>
  <c r="L1305" i="4"/>
  <c r="M1305" i="4"/>
  <c r="N1305" i="4"/>
  <c r="P1305" i="4"/>
  <c r="Q1305" i="4"/>
  <c r="R1305" i="4"/>
  <c r="S1305" i="4"/>
  <c r="T1305" i="4"/>
  <c r="U1305" i="4"/>
  <c r="X1305" i="4"/>
  <c r="Y1305" i="4"/>
  <c r="AA1305" i="4"/>
  <c r="AK1305" i="4"/>
  <c r="AM1305" i="4"/>
  <c r="AL1305" i="4" s="1"/>
  <c r="AV1305" i="4"/>
  <c r="AW1305" i="4"/>
  <c r="C1306" i="4"/>
  <c r="G1306" i="4"/>
  <c r="H1306" i="4"/>
  <c r="I1306" i="4"/>
  <c r="J1306" i="4"/>
  <c r="K1306" i="4"/>
  <c r="L1306" i="4"/>
  <c r="M1306" i="4"/>
  <c r="N1306" i="4"/>
  <c r="P1306" i="4"/>
  <c r="Q1306" i="4"/>
  <c r="R1306" i="4"/>
  <c r="S1306" i="4"/>
  <c r="T1306" i="4"/>
  <c r="U1306" i="4"/>
  <c r="X1306" i="4"/>
  <c r="Y1306" i="4"/>
  <c r="AM1306" i="4"/>
  <c r="AL1306" i="4" s="1"/>
  <c r="C1307" i="4"/>
  <c r="G1307" i="4"/>
  <c r="H1307" i="4"/>
  <c r="I1307" i="4"/>
  <c r="J1307" i="4"/>
  <c r="K1307" i="4"/>
  <c r="L1307" i="4"/>
  <c r="M1307" i="4"/>
  <c r="N1307" i="4"/>
  <c r="P1307" i="4"/>
  <c r="Q1307" i="4"/>
  <c r="R1307" i="4"/>
  <c r="S1307" i="4"/>
  <c r="T1307" i="4"/>
  <c r="U1307" i="4"/>
  <c r="X1307" i="4"/>
  <c r="Y1307" i="4"/>
  <c r="AM1307" i="4"/>
  <c r="AL1307" i="4" s="1"/>
  <c r="C1308" i="4"/>
  <c r="G1308" i="4"/>
  <c r="H1308" i="4"/>
  <c r="I1308" i="4"/>
  <c r="J1308" i="4"/>
  <c r="K1308" i="4"/>
  <c r="L1308" i="4"/>
  <c r="M1308" i="4"/>
  <c r="N1308" i="4"/>
  <c r="P1308" i="4"/>
  <c r="Q1308" i="4"/>
  <c r="R1308" i="4"/>
  <c r="S1308" i="4"/>
  <c r="T1308" i="4"/>
  <c r="U1308" i="4"/>
  <c r="X1308" i="4"/>
  <c r="Y1308" i="4"/>
  <c r="AM1308" i="4"/>
  <c r="C1309" i="4"/>
  <c r="G1309" i="4"/>
  <c r="H1309" i="4"/>
  <c r="I1309" i="4"/>
  <c r="J1309" i="4"/>
  <c r="K1309" i="4"/>
  <c r="L1309" i="4"/>
  <c r="M1309" i="4"/>
  <c r="N1309" i="4"/>
  <c r="P1309" i="4"/>
  <c r="Q1309" i="4"/>
  <c r="R1309" i="4"/>
  <c r="S1309" i="4"/>
  <c r="T1309" i="4"/>
  <c r="U1309" i="4"/>
  <c r="X1309" i="4"/>
  <c r="Y1309" i="4"/>
  <c r="AM1309" i="4"/>
  <c r="AL1309" i="4" s="1"/>
  <c r="C1310" i="4"/>
  <c r="G1310" i="4"/>
  <c r="AW1310" i="4" s="1"/>
  <c r="H1310" i="4"/>
  <c r="I1310" i="4"/>
  <c r="J1310" i="4"/>
  <c r="K1310" i="4"/>
  <c r="L1310" i="4"/>
  <c r="M1310" i="4"/>
  <c r="N1310" i="4"/>
  <c r="P1310" i="4"/>
  <c r="Q1310" i="4"/>
  <c r="R1310" i="4"/>
  <c r="S1310" i="4"/>
  <c r="T1310" i="4"/>
  <c r="U1310" i="4"/>
  <c r="W1310" i="4"/>
  <c r="X1310" i="4"/>
  <c r="Y1310" i="4"/>
  <c r="AA1310" i="4"/>
  <c r="AJ1310" i="4"/>
  <c r="AM1310" i="4"/>
  <c r="AN1310" i="4"/>
  <c r="AO1310" i="4" s="1"/>
  <c r="AP1310" i="4" s="1"/>
  <c r="C1311" i="4"/>
  <c r="G1311" i="4"/>
  <c r="AN1311" i="4" s="1"/>
  <c r="H1311" i="4"/>
  <c r="I1311" i="4"/>
  <c r="J1311" i="4"/>
  <c r="K1311" i="4"/>
  <c r="L1311" i="4"/>
  <c r="M1311" i="4"/>
  <c r="N1311" i="4"/>
  <c r="P1311" i="4"/>
  <c r="Q1311" i="4"/>
  <c r="R1311" i="4"/>
  <c r="S1311" i="4"/>
  <c r="T1311" i="4"/>
  <c r="U1311" i="4"/>
  <c r="X1311" i="4"/>
  <c r="Y1311" i="4"/>
  <c r="AM1311" i="4"/>
  <c r="AL1311" i="4" s="1"/>
  <c r="C1312" i="4"/>
  <c r="G1312" i="4"/>
  <c r="H1312" i="4"/>
  <c r="I1312" i="4"/>
  <c r="J1312" i="4"/>
  <c r="K1312" i="4"/>
  <c r="L1312" i="4"/>
  <c r="M1312" i="4"/>
  <c r="N1312" i="4"/>
  <c r="P1312" i="4"/>
  <c r="Q1312" i="4"/>
  <c r="R1312" i="4"/>
  <c r="S1312" i="4"/>
  <c r="T1312" i="4"/>
  <c r="U1312" i="4"/>
  <c r="X1312" i="4"/>
  <c r="Y1312" i="4"/>
  <c r="AM1312" i="4"/>
  <c r="C1313" i="4"/>
  <c r="G1313" i="4"/>
  <c r="H1313" i="4"/>
  <c r="I1313" i="4"/>
  <c r="J1313" i="4"/>
  <c r="AS1313" i="4" s="1"/>
  <c r="K1313" i="4"/>
  <c r="L1313" i="4"/>
  <c r="M1313" i="4"/>
  <c r="N1313" i="4"/>
  <c r="P1313" i="4"/>
  <c r="Q1313" i="4"/>
  <c r="R1313" i="4"/>
  <c r="S1313" i="4"/>
  <c r="T1313" i="4"/>
  <c r="U1313" i="4"/>
  <c r="X1313" i="4"/>
  <c r="Y1313" i="4"/>
  <c r="AM1313" i="4"/>
  <c r="C1314" i="4"/>
  <c r="G1314" i="4"/>
  <c r="AJ1314" i="4" s="1"/>
  <c r="H1314" i="4"/>
  <c r="I1314" i="4"/>
  <c r="J1314" i="4"/>
  <c r="K1314" i="4"/>
  <c r="L1314" i="4"/>
  <c r="M1314" i="4"/>
  <c r="N1314" i="4"/>
  <c r="P1314" i="4"/>
  <c r="Q1314" i="4"/>
  <c r="R1314" i="4"/>
  <c r="S1314" i="4"/>
  <c r="T1314" i="4"/>
  <c r="U1314" i="4"/>
  <c r="V1314" i="4"/>
  <c r="X1314" i="4"/>
  <c r="Y1314" i="4"/>
  <c r="AM1314" i="4"/>
  <c r="AL1314" i="4" s="1"/>
  <c r="AS1314" i="4"/>
  <c r="C1315" i="4"/>
  <c r="G1315" i="4"/>
  <c r="H1315" i="4"/>
  <c r="I1315" i="4"/>
  <c r="J1315" i="4"/>
  <c r="K1315" i="4"/>
  <c r="L1315" i="4"/>
  <c r="M1315" i="4"/>
  <c r="N1315" i="4"/>
  <c r="P1315" i="4"/>
  <c r="Q1315" i="4"/>
  <c r="R1315" i="4"/>
  <c r="S1315" i="4"/>
  <c r="T1315" i="4"/>
  <c r="U1315" i="4"/>
  <c r="X1315" i="4"/>
  <c r="Y1315" i="4"/>
  <c r="AL1315" i="4"/>
  <c r="AM1315" i="4"/>
  <c r="C1316" i="4"/>
  <c r="E1316" i="4"/>
  <c r="G1316" i="4"/>
  <c r="V1316" i="4" s="1"/>
  <c r="H1316" i="4"/>
  <c r="I1316" i="4"/>
  <c r="J1316" i="4"/>
  <c r="K1316" i="4"/>
  <c r="L1316" i="4"/>
  <c r="M1316" i="4"/>
  <c r="N1316" i="4"/>
  <c r="P1316" i="4"/>
  <c r="Q1316" i="4"/>
  <c r="R1316" i="4"/>
  <c r="S1316" i="4"/>
  <c r="T1316" i="4"/>
  <c r="U1316" i="4"/>
  <c r="X1316" i="4"/>
  <c r="Y1316" i="4"/>
  <c r="AM1316" i="4"/>
  <c r="AN1316" i="4"/>
  <c r="AQ1316" i="4" s="1"/>
  <c r="C1317" i="4"/>
  <c r="G1317" i="4"/>
  <c r="AN1317" i="4" s="1"/>
  <c r="AQ1317" i="4" s="1"/>
  <c r="H1317" i="4"/>
  <c r="I1317" i="4"/>
  <c r="J1317" i="4"/>
  <c r="K1317" i="4"/>
  <c r="L1317" i="4"/>
  <c r="M1317" i="4"/>
  <c r="N1317" i="4"/>
  <c r="P1317" i="4"/>
  <c r="Q1317" i="4"/>
  <c r="R1317" i="4"/>
  <c r="S1317" i="4"/>
  <c r="T1317" i="4"/>
  <c r="U1317" i="4"/>
  <c r="X1317" i="4"/>
  <c r="Y1317" i="4"/>
  <c r="AL1317" i="4"/>
  <c r="AM1317" i="4"/>
  <c r="C1318" i="4"/>
  <c r="G1318" i="4"/>
  <c r="AN1318" i="4" s="1"/>
  <c r="H1318" i="4"/>
  <c r="I1318" i="4"/>
  <c r="J1318" i="4"/>
  <c r="K1318" i="4"/>
  <c r="L1318" i="4"/>
  <c r="M1318" i="4"/>
  <c r="N1318" i="4"/>
  <c r="P1318" i="4"/>
  <c r="Q1318" i="4"/>
  <c r="R1318" i="4"/>
  <c r="S1318" i="4"/>
  <c r="T1318" i="4"/>
  <c r="U1318" i="4"/>
  <c r="V1318" i="4"/>
  <c r="X1318" i="4"/>
  <c r="Y1318" i="4"/>
  <c r="AK1318" i="4"/>
  <c r="AM1318" i="4"/>
  <c r="AL1318" i="4" s="1"/>
  <c r="AV1318" i="4"/>
  <c r="C1319" i="4"/>
  <c r="G1319" i="4"/>
  <c r="Z1319" i="4" s="1"/>
  <c r="H1319" i="4"/>
  <c r="I1319" i="4"/>
  <c r="J1319" i="4"/>
  <c r="K1319" i="4"/>
  <c r="L1319" i="4"/>
  <c r="M1319" i="4"/>
  <c r="N1319" i="4"/>
  <c r="P1319" i="4"/>
  <c r="Q1319" i="4"/>
  <c r="R1319" i="4"/>
  <c r="S1319" i="4"/>
  <c r="T1319" i="4"/>
  <c r="U1319" i="4"/>
  <c r="X1319" i="4"/>
  <c r="Y1319" i="4"/>
  <c r="AB1319" i="4"/>
  <c r="AM1319" i="4"/>
  <c r="C1320" i="4"/>
  <c r="G1320" i="4"/>
  <c r="H1320" i="4"/>
  <c r="I1320" i="4"/>
  <c r="J1320" i="4"/>
  <c r="K1320" i="4"/>
  <c r="L1320" i="4"/>
  <c r="M1320" i="4"/>
  <c r="N1320" i="4"/>
  <c r="P1320" i="4"/>
  <c r="Q1320" i="4"/>
  <c r="R1320" i="4"/>
  <c r="S1320" i="4"/>
  <c r="T1320" i="4"/>
  <c r="U1320" i="4"/>
  <c r="X1320" i="4"/>
  <c r="Y1320" i="4"/>
  <c r="AM1320" i="4"/>
  <c r="AL1320" i="4" s="1"/>
  <c r="C1321" i="4"/>
  <c r="G1321" i="4"/>
  <c r="AS1321" i="4" s="1"/>
  <c r="H1321" i="4"/>
  <c r="I1321" i="4"/>
  <c r="J1321" i="4"/>
  <c r="K1321" i="4"/>
  <c r="L1321" i="4"/>
  <c r="M1321" i="4"/>
  <c r="N1321" i="4"/>
  <c r="P1321" i="4"/>
  <c r="Q1321" i="4"/>
  <c r="R1321" i="4"/>
  <c r="S1321" i="4"/>
  <c r="T1321" i="4"/>
  <c r="U1321" i="4"/>
  <c r="X1321" i="4"/>
  <c r="Y1321" i="4"/>
  <c r="AM1321" i="4"/>
  <c r="AL1321" i="4" s="1"/>
  <c r="C1322" i="4"/>
  <c r="G1322" i="4"/>
  <c r="H1322" i="4"/>
  <c r="I1322" i="4"/>
  <c r="J1322" i="4"/>
  <c r="K1322" i="4"/>
  <c r="L1322" i="4"/>
  <c r="M1322" i="4"/>
  <c r="N1322" i="4"/>
  <c r="P1322" i="4"/>
  <c r="Q1322" i="4"/>
  <c r="R1322" i="4"/>
  <c r="S1322" i="4"/>
  <c r="T1322" i="4"/>
  <c r="U1322" i="4"/>
  <c r="X1322" i="4"/>
  <c r="Y1322" i="4"/>
  <c r="Z1322" i="4"/>
  <c r="AM1322" i="4"/>
  <c r="AV1322" i="4"/>
  <c r="C1323" i="4"/>
  <c r="G1323" i="4"/>
  <c r="H1323" i="4"/>
  <c r="I1323" i="4"/>
  <c r="J1323" i="4"/>
  <c r="K1323" i="4"/>
  <c r="L1323" i="4"/>
  <c r="M1323" i="4"/>
  <c r="N1323" i="4"/>
  <c r="P1323" i="4"/>
  <c r="Q1323" i="4"/>
  <c r="R1323" i="4"/>
  <c r="S1323" i="4"/>
  <c r="T1323" i="4"/>
  <c r="U1323" i="4"/>
  <c r="X1323" i="4"/>
  <c r="Y1323" i="4"/>
  <c r="AM1323" i="4"/>
  <c r="AL1323" i="4" s="1"/>
  <c r="C1324" i="4"/>
  <c r="G1324" i="4"/>
  <c r="H1324" i="4"/>
  <c r="I1324" i="4"/>
  <c r="J1324" i="4"/>
  <c r="K1324" i="4"/>
  <c r="L1324" i="4"/>
  <c r="M1324" i="4"/>
  <c r="N1324" i="4"/>
  <c r="P1324" i="4"/>
  <c r="Q1324" i="4"/>
  <c r="R1324" i="4"/>
  <c r="S1324" i="4"/>
  <c r="T1324" i="4"/>
  <c r="U1324" i="4"/>
  <c r="X1324" i="4"/>
  <c r="Y1324" i="4"/>
  <c r="AM1324" i="4"/>
  <c r="AL1324" i="4" s="1"/>
  <c r="C1325" i="4"/>
  <c r="G1325" i="4"/>
  <c r="H1325" i="4"/>
  <c r="I1325" i="4"/>
  <c r="J1325" i="4"/>
  <c r="K1325" i="4"/>
  <c r="L1325" i="4"/>
  <c r="M1325" i="4"/>
  <c r="N1325" i="4"/>
  <c r="P1325" i="4"/>
  <c r="Q1325" i="4"/>
  <c r="R1325" i="4"/>
  <c r="S1325" i="4"/>
  <c r="T1325" i="4"/>
  <c r="U1325" i="4"/>
  <c r="V1325" i="4"/>
  <c r="X1325" i="4"/>
  <c r="Y1325" i="4"/>
  <c r="AM1325" i="4"/>
  <c r="AL1325" i="4" s="1"/>
  <c r="AT1325" i="4"/>
  <c r="C1326" i="4"/>
  <c r="G1326" i="4"/>
  <c r="AN1326" i="4" s="1"/>
  <c r="AQ1326" i="4" s="1"/>
  <c r="H1326" i="4"/>
  <c r="I1326" i="4"/>
  <c r="J1326" i="4"/>
  <c r="K1326" i="4"/>
  <c r="L1326" i="4"/>
  <c r="M1326" i="4"/>
  <c r="N1326" i="4"/>
  <c r="P1326" i="4"/>
  <c r="Q1326" i="4"/>
  <c r="R1326" i="4"/>
  <c r="S1326" i="4"/>
  <c r="T1326" i="4"/>
  <c r="U1326" i="4"/>
  <c r="X1326" i="4"/>
  <c r="Y1326" i="4"/>
  <c r="AM1326" i="4"/>
  <c r="AL1326" i="4" s="1"/>
  <c r="C1327" i="4"/>
  <c r="G1327" i="4"/>
  <c r="H1327" i="4"/>
  <c r="I1327" i="4"/>
  <c r="J1327" i="4"/>
  <c r="AS1327" i="4" s="1"/>
  <c r="K1327" i="4"/>
  <c r="L1327" i="4"/>
  <c r="M1327" i="4"/>
  <c r="N1327" i="4"/>
  <c r="P1327" i="4"/>
  <c r="Q1327" i="4"/>
  <c r="R1327" i="4"/>
  <c r="S1327" i="4"/>
  <c r="T1327" i="4"/>
  <c r="U1327" i="4"/>
  <c r="X1327" i="4"/>
  <c r="Y1327" i="4"/>
  <c r="AM1327" i="4"/>
  <c r="AL1327" i="4" s="1"/>
  <c r="C1328" i="4"/>
  <c r="D1328" i="4"/>
  <c r="G1328" i="4"/>
  <c r="H1328" i="4"/>
  <c r="I1328" i="4"/>
  <c r="J1328" i="4"/>
  <c r="AS1328" i="4" s="1"/>
  <c r="K1328" i="4"/>
  <c r="L1328" i="4"/>
  <c r="M1328" i="4"/>
  <c r="N1328" i="4"/>
  <c r="P1328" i="4"/>
  <c r="Q1328" i="4"/>
  <c r="R1328" i="4"/>
  <c r="S1328" i="4"/>
  <c r="T1328" i="4"/>
  <c r="U1328" i="4"/>
  <c r="W1328" i="4"/>
  <c r="X1328" i="4"/>
  <c r="Y1328" i="4"/>
  <c r="Z1328" i="4"/>
  <c r="AB1328" i="4"/>
  <c r="AM1328" i="4"/>
  <c r="AL1328" i="4" s="1"/>
  <c r="AN1328" i="4"/>
  <c r="AT1328" i="4"/>
  <c r="AV1328" i="4"/>
  <c r="AW1328" i="4"/>
  <c r="C1329" i="4"/>
  <c r="G1329" i="4"/>
  <c r="H1329" i="4"/>
  <c r="I1329" i="4"/>
  <c r="J1329" i="4"/>
  <c r="K1329" i="4"/>
  <c r="L1329" i="4"/>
  <c r="M1329" i="4"/>
  <c r="N1329" i="4"/>
  <c r="P1329" i="4"/>
  <c r="Q1329" i="4"/>
  <c r="R1329" i="4"/>
  <c r="S1329" i="4"/>
  <c r="T1329" i="4"/>
  <c r="U1329" i="4"/>
  <c r="V1329" i="4"/>
  <c r="X1329" i="4"/>
  <c r="Y1329" i="4"/>
  <c r="AM1329" i="4"/>
  <c r="AL1329" i="4" s="1"/>
  <c r="C1330" i="4"/>
  <c r="D1330" i="4"/>
  <c r="G1330" i="4"/>
  <c r="H1330" i="4"/>
  <c r="I1330" i="4"/>
  <c r="J1330" i="4"/>
  <c r="K1330" i="4"/>
  <c r="L1330" i="4"/>
  <c r="M1330" i="4"/>
  <c r="N1330" i="4"/>
  <c r="P1330" i="4"/>
  <c r="Q1330" i="4"/>
  <c r="R1330" i="4"/>
  <c r="S1330" i="4"/>
  <c r="T1330" i="4"/>
  <c r="U1330" i="4"/>
  <c r="X1330" i="4"/>
  <c r="Y1330" i="4"/>
  <c r="AM1330" i="4"/>
  <c r="AL1330" i="4" s="1"/>
  <c r="AN1330" i="4"/>
  <c r="AQ1330" i="4" s="1"/>
  <c r="C1331" i="4"/>
  <c r="G1331" i="4"/>
  <c r="H1331" i="4"/>
  <c r="I1331" i="4"/>
  <c r="J1331" i="4"/>
  <c r="K1331" i="4"/>
  <c r="L1331" i="4"/>
  <c r="M1331" i="4"/>
  <c r="N1331" i="4"/>
  <c r="P1331" i="4"/>
  <c r="Q1331" i="4"/>
  <c r="R1331" i="4"/>
  <c r="S1331" i="4"/>
  <c r="T1331" i="4"/>
  <c r="U1331" i="4"/>
  <c r="X1331" i="4"/>
  <c r="Y1331" i="4"/>
  <c r="AM1331" i="4"/>
  <c r="AL1331" i="4" s="1"/>
  <c r="AT1331" i="4"/>
  <c r="C1332" i="4"/>
  <c r="G1332" i="4"/>
  <c r="W1332" i="4" s="1"/>
  <c r="H1332" i="4"/>
  <c r="I1332" i="4"/>
  <c r="J1332" i="4"/>
  <c r="AS1332" i="4" s="1"/>
  <c r="K1332" i="4"/>
  <c r="L1332" i="4"/>
  <c r="M1332" i="4"/>
  <c r="N1332" i="4"/>
  <c r="P1332" i="4"/>
  <c r="Q1332" i="4"/>
  <c r="R1332" i="4"/>
  <c r="S1332" i="4"/>
  <c r="T1332" i="4"/>
  <c r="U1332" i="4"/>
  <c r="X1332" i="4"/>
  <c r="Y1332" i="4"/>
  <c r="AB1332" i="4"/>
  <c r="AM1332" i="4"/>
  <c r="AL1332" i="4" s="1"/>
  <c r="AN1332" i="4"/>
  <c r="AO1332" i="4" s="1"/>
  <c r="AP1332" i="4" s="1"/>
  <c r="C1333" i="4"/>
  <c r="G1333" i="4"/>
  <c r="AJ1333" i="4" s="1"/>
  <c r="H1333" i="4"/>
  <c r="I1333" i="4"/>
  <c r="J1333" i="4"/>
  <c r="K1333" i="4"/>
  <c r="L1333" i="4"/>
  <c r="M1333" i="4"/>
  <c r="N1333" i="4"/>
  <c r="P1333" i="4"/>
  <c r="Q1333" i="4"/>
  <c r="R1333" i="4"/>
  <c r="S1333" i="4"/>
  <c r="T1333" i="4"/>
  <c r="U1333" i="4"/>
  <c r="X1333" i="4"/>
  <c r="Y1333" i="4"/>
  <c r="AM1333" i="4"/>
  <c r="AL1333" i="4" s="1"/>
  <c r="AT1333" i="4"/>
  <c r="C1334" i="4"/>
  <c r="G1334" i="4"/>
  <c r="A1334" i="4" s="1"/>
  <c r="H1334" i="4"/>
  <c r="I1334" i="4"/>
  <c r="J1334" i="4"/>
  <c r="K1334" i="4"/>
  <c r="L1334" i="4"/>
  <c r="M1334" i="4"/>
  <c r="N1334" i="4"/>
  <c r="P1334" i="4"/>
  <c r="Q1334" i="4"/>
  <c r="R1334" i="4"/>
  <c r="S1334" i="4"/>
  <c r="T1334" i="4"/>
  <c r="U1334" i="4"/>
  <c r="X1334" i="4"/>
  <c r="Y1334" i="4"/>
  <c r="AK1334" i="4"/>
  <c r="AM1334" i="4"/>
  <c r="C1335" i="4"/>
  <c r="G1335" i="4"/>
  <c r="A1335" i="4" s="1"/>
  <c r="H1335" i="4"/>
  <c r="I1335" i="4"/>
  <c r="J1335" i="4"/>
  <c r="AS1335" i="4" s="1"/>
  <c r="K1335" i="4"/>
  <c r="L1335" i="4"/>
  <c r="M1335" i="4"/>
  <c r="N1335" i="4"/>
  <c r="P1335" i="4"/>
  <c r="Q1335" i="4"/>
  <c r="R1335" i="4"/>
  <c r="S1335" i="4"/>
  <c r="T1335" i="4"/>
  <c r="U1335" i="4"/>
  <c r="W1335" i="4"/>
  <c r="X1335" i="4"/>
  <c r="Y1335" i="4"/>
  <c r="AM1335" i="4"/>
  <c r="AL1335" i="4" s="1"/>
  <c r="AV1335" i="4"/>
  <c r="C1336" i="4"/>
  <c r="G1336" i="4"/>
  <c r="H1336" i="4"/>
  <c r="I1336" i="4"/>
  <c r="J1336" i="4"/>
  <c r="K1336" i="4"/>
  <c r="L1336" i="4"/>
  <c r="M1336" i="4"/>
  <c r="N1336" i="4"/>
  <c r="P1336" i="4"/>
  <c r="Q1336" i="4"/>
  <c r="R1336" i="4"/>
  <c r="S1336" i="4"/>
  <c r="T1336" i="4"/>
  <c r="U1336" i="4"/>
  <c r="X1336" i="4"/>
  <c r="Y1336" i="4"/>
  <c r="AM1336" i="4"/>
  <c r="C1337" i="4"/>
  <c r="G1337" i="4"/>
  <c r="AA1337" i="4" s="1"/>
  <c r="H1337" i="4"/>
  <c r="I1337" i="4"/>
  <c r="J1337" i="4"/>
  <c r="AS1337" i="4" s="1"/>
  <c r="K1337" i="4"/>
  <c r="L1337" i="4"/>
  <c r="M1337" i="4"/>
  <c r="N1337" i="4"/>
  <c r="P1337" i="4"/>
  <c r="Q1337" i="4"/>
  <c r="R1337" i="4"/>
  <c r="S1337" i="4"/>
  <c r="T1337" i="4"/>
  <c r="U1337" i="4"/>
  <c r="W1337" i="4"/>
  <c r="X1337" i="4"/>
  <c r="Y1337" i="4"/>
  <c r="Z1337" i="4"/>
  <c r="AM1337" i="4"/>
  <c r="AV1337" i="4"/>
  <c r="C1338" i="4"/>
  <c r="G1338" i="4"/>
  <c r="H1338" i="4"/>
  <c r="I1338" i="4"/>
  <c r="J1338" i="4"/>
  <c r="K1338" i="4"/>
  <c r="L1338" i="4"/>
  <c r="M1338" i="4"/>
  <c r="N1338" i="4"/>
  <c r="P1338" i="4"/>
  <c r="Q1338" i="4"/>
  <c r="R1338" i="4"/>
  <c r="S1338" i="4"/>
  <c r="T1338" i="4"/>
  <c r="U1338" i="4"/>
  <c r="X1338" i="4"/>
  <c r="Y1338" i="4"/>
  <c r="AM1338" i="4"/>
  <c r="AL1338" i="4" s="1"/>
  <c r="C1339" i="4"/>
  <c r="G1339" i="4"/>
  <c r="H1339" i="4"/>
  <c r="I1339" i="4"/>
  <c r="J1339" i="4"/>
  <c r="K1339" i="4"/>
  <c r="L1339" i="4"/>
  <c r="M1339" i="4"/>
  <c r="N1339" i="4"/>
  <c r="P1339" i="4"/>
  <c r="Q1339" i="4"/>
  <c r="R1339" i="4"/>
  <c r="S1339" i="4"/>
  <c r="T1339" i="4"/>
  <c r="U1339" i="4"/>
  <c r="X1339" i="4"/>
  <c r="Y1339" i="4"/>
  <c r="AM1339" i="4"/>
  <c r="C1340" i="4"/>
  <c r="G1340" i="4"/>
  <c r="H1340" i="4"/>
  <c r="I1340" i="4"/>
  <c r="J1340" i="4"/>
  <c r="K1340" i="4"/>
  <c r="L1340" i="4"/>
  <c r="M1340" i="4"/>
  <c r="N1340" i="4"/>
  <c r="P1340" i="4"/>
  <c r="Q1340" i="4"/>
  <c r="R1340" i="4"/>
  <c r="S1340" i="4"/>
  <c r="T1340" i="4"/>
  <c r="U1340" i="4"/>
  <c r="X1340" i="4"/>
  <c r="Y1340" i="4"/>
  <c r="AM1340" i="4"/>
  <c r="C1341" i="4"/>
  <c r="G1341" i="4"/>
  <c r="D1341" i="4" s="1"/>
  <c r="H1341" i="4"/>
  <c r="I1341" i="4"/>
  <c r="J1341" i="4"/>
  <c r="K1341" i="4"/>
  <c r="L1341" i="4"/>
  <c r="M1341" i="4"/>
  <c r="N1341" i="4"/>
  <c r="P1341" i="4"/>
  <c r="Q1341" i="4"/>
  <c r="R1341" i="4"/>
  <c r="S1341" i="4"/>
  <c r="T1341" i="4"/>
  <c r="U1341" i="4"/>
  <c r="X1341" i="4"/>
  <c r="Y1341" i="4"/>
  <c r="AM1341" i="4"/>
  <c r="C1342" i="4"/>
  <c r="G1342" i="4"/>
  <c r="W1342" i="4" s="1"/>
  <c r="H1342" i="4"/>
  <c r="I1342" i="4"/>
  <c r="J1342" i="4"/>
  <c r="K1342" i="4"/>
  <c r="L1342" i="4"/>
  <c r="M1342" i="4"/>
  <c r="N1342" i="4"/>
  <c r="P1342" i="4"/>
  <c r="Q1342" i="4"/>
  <c r="R1342" i="4"/>
  <c r="S1342" i="4"/>
  <c r="T1342" i="4"/>
  <c r="U1342" i="4"/>
  <c r="X1342" i="4"/>
  <c r="Y1342" i="4"/>
  <c r="AM1342" i="4"/>
  <c r="AL1342" i="4" s="1"/>
  <c r="C1343" i="4"/>
  <c r="G1343" i="4"/>
  <c r="H1343" i="4"/>
  <c r="I1343" i="4"/>
  <c r="J1343" i="4"/>
  <c r="K1343" i="4"/>
  <c r="L1343" i="4"/>
  <c r="M1343" i="4"/>
  <c r="N1343" i="4"/>
  <c r="P1343" i="4"/>
  <c r="Q1343" i="4"/>
  <c r="R1343" i="4"/>
  <c r="S1343" i="4"/>
  <c r="T1343" i="4"/>
  <c r="U1343" i="4"/>
  <c r="X1343" i="4"/>
  <c r="Y1343" i="4"/>
  <c r="AM1343" i="4"/>
  <c r="AL1343" i="4" s="1"/>
  <c r="C1344" i="4"/>
  <c r="G1344" i="4"/>
  <c r="H1344" i="4"/>
  <c r="I1344" i="4"/>
  <c r="J1344" i="4"/>
  <c r="K1344" i="4"/>
  <c r="L1344" i="4"/>
  <c r="M1344" i="4"/>
  <c r="N1344" i="4"/>
  <c r="P1344" i="4"/>
  <c r="Q1344" i="4"/>
  <c r="R1344" i="4"/>
  <c r="S1344" i="4"/>
  <c r="T1344" i="4"/>
  <c r="U1344" i="4"/>
  <c r="X1344" i="4"/>
  <c r="Y1344" i="4"/>
  <c r="AM1344" i="4"/>
  <c r="C1345" i="4"/>
  <c r="G1345" i="4"/>
  <c r="H1345" i="4"/>
  <c r="I1345" i="4"/>
  <c r="J1345" i="4"/>
  <c r="K1345" i="4"/>
  <c r="L1345" i="4"/>
  <c r="M1345" i="4"/>
  <c r="N1345" i="4"/>
  <c r="P1345" i="4"/>
  <c r="Q1345" i="4"/>
  <c r="R1345" i="4"/>
  <c r="S1345" i="4"/>
  <c r="T1345" i="4"/>
  <c r="U1345" i="4"/>
  <c r="X1345" i="4"/>
  <c r="Y1345" i="4"/>
  <c r="AM1345" i="4"/>
  <c r="AL1345" i="4" s="1"/>
  <c r="C1346" i="4"/>
  <c r="G1346" i="4"/>
  <c r="H1346" i="4"/>
  <c r="I1346" i="4"/>
  <c r="J1346" i="4"/>
  <c r="K1346" i="4"/>
  <c r="L1346" i="4"/>
  <c r="M1346" i="4"/>
  <c r="N1346" i="4"/>
  <c r="P1346" i="4"/>
  <c r="Q1346" i="4"/>
  <c r="R1346" i="4"/>
  <c r="S1346" i="4"/>
  <c r="T1346" i="4"/>
  <c r="U1346" i="4"/>
  <c r="X1346" i="4"/>
  <c r="Y1346" i="4"/>
  <c r="AM1346" i="4"/>
  <c r="C1347" i="4"/>
  <c r="G1347" i="4"/>
  <c r="AK1347" i="4" s="1"/>
  <c r="H1347" i="4"/>
  <c r="I1347" i="4"/>
  <c r="J1347" i="4"/>
  <c r="K1347" i="4"/>
  <c r="L1347" i="4"/>
  <c r="M1347" i="4"/>
  <c r="N1347" i="4"/>
  <c r="P1347" i="4"/>
  <c r="Q1347" i="4"/>
  <c r="R1347" i="4"/>
  <c r="S1347" i="4"/>
  <c r="T1347" i="4"/>
  <c r="U1347" i="4"/>
  <c r="X1347" i="4"/>
  <c r="Y1347" i="4"/>
  <c r="AM1347" i="4"/>
  <c r="AL1347" i="4" s="1"/>
  <c r="C1348" i="4"/>
  <c r="G1348" i="4"/>
  <c r="A1348" i="4" s="1"/>
  <c r="H1348" i="4"/>
  <c r="I1348" i="4"/>
  <c r="J1348" i="4"/>
  <c r="K1348" i="4"/>
  <c r="L1348" i="4"/>
  <c r="M1348" i="4"/>
  <c r="N1348" i="4"/>
  <c r="P1348" i="4"/>
  <c r="Q1348" i="4"/>
  <c r="R1348" i="4"/>
  <c r="S1348" i="4"/>
  <c r="T1348" i="4"/>
  <c r="U1348" i="4"/>
  <c r="V1348" i="4"/>
  <c r="X1348" i="4"/>
  <c r="Y1348" i="4"/>
  <c r="Z1348" i="4"/>
  <c r="AM1348" i="4"/>
  <c r="AL1348" i="4" s="1"/>
  <c r="AT1348" i="4"/>
  <c r="AW1348" i="4"/>
  <c r="C1349" i="4"/>
  <c r="G1349" i="4"/>
  <c r="H1349" i="4"/>
  <c r="I1349" i="4"/>
  <c r="J1349" i="4"/>
  <c r="K1349" i="4"/>
  <c r="L1349" i="4"/>
  <c r="M1349" i="4"/>
  <c r="N1349" i="4"/>
  <c r="P1349" i="4"/>
  <c r="Q1349" i="4"/>
  <c r="R1349" i="4"/>
  <c r="S1349" i="4"/>
  <c r="T1349" i="4"/>
  <c r="U1349" i="4"/>
  <c r="X1349" i="4"/>
  <c r="Y1349" i="4"/>
  <c r="AM1349" i="4"/>
  <c r="AL1349" i="4" s="1"/>
  <c r="AT1349" i="4"/>
  <c r="C1350" i="4"/>
  <c r="G1350" i="4"/>
  <c r="V1350" i="4" s="1"/>
  <c r="H1350" i="4"/>
  <c r="I1350" i="4"/>
  <c r="J1350" i="4"/>
  <c r="K1350" i="4"/>
  <c r="L1350" i="4"/>
  <c r="M1350" i="4"/>
  <c r="N1350" i="4"/>
  <c r="P1350" i="4"/>
  <c r="Q1350" i="4"/>
  <c r="R1350" i="4"/>
  <c r="S1350" i="4"/>
  <c r="T1350" i="4"/>
  <c r="U1350" i="4"/>
  <c r="X1350" i="4"/>
  <c r="Y1350" i="4"/>
  <c r="AM1350" i="4"/>
  <c r="AL1350" i="4" s="1"/>
  <c r="C1351" i="4"/>
  <c r="G1351" i="4"/>
  <c r="H1351" i="4"/>
  <c r="I1351" i="4"/>
  <c r="J1351" i="4"/>
  <c r="AS1351" i="4" s="1"/>
  <c r="K1351" i="4"/>
  <c r="L1351" i="4"/>
  <c r="M1351" i="4"/>
  <c r="N1351" i="4"/>
  <c r="P1351" i="4"/>
  <c r="Q1351" i="4"/>
  <c r="R1351" i="4"/>
  <c r="S1351" i="4"/>
  <c r="T1351" i="4"/>
  <c r="U1351" i="4"/>
  <c r="X1351" i="4"/>
  <c r="Y1351" i="4"/>
  <c r="AM1351" i="4"/>
  <c r="C1352" i="4"/>
  <c r="G1352" i="4"/>
  <c r="V1352" i="4" s="1"/>
  <c r="H1352" i="4"/>
  <c r="I1352" i="4"/>
  <c r="J1352" i="4"/>
  <c r="K1352" i="4"/>
  <c r="L1352" i="4"/>
  <c r="M1352" i="4"/>
  <c r="N1352" i="4"/>
  <c r="P1352" i="4"/>
  <c r="Q1352" i="4"/>
  <c r="R1352" i="4"/>
  <c r="S1352" i="4"/>
  <c r="T1352" i="4"/>
  <c r="U1352" i="4"/>
  <c r="X1352" i="4"/>
  <c r="Y1352" i="4"/>
  <c r="AM1352" i="4"/>
  <c r="AL1352" i="4" s="1"/>
  <c r="C1353" i="4"/>
  <c r="G1353" i="4"/>
  <c r="H1353" i="4"/>
  <c r="I1353" i="4"/>
  <c r="J1353" i="4"/>
  <c r="K1353" i="4"/>
  <c r="L1353" i="4"/>
  <c r="M1353" i="4"/>
  <c r="N1353" i="4"/>
  <c r="P1353" i="4"/>
  <c r="Q1353" i="4"/>
  <c r="R1353" i="4"/>
  <c r="S1353" i="4"/>
  <c r="T1353" i="4"/>
  <c r="U1353" i="4"/>
  <c r="X1353" i="4"/>
  <c r="Y1353" i="4"/>
  <c r="AJ1353" i="4"/>
  <c r="AM1353" i="4"/>
  <c r="AL1353" i="4" s="1"/>
  <c r="C1354" i="4"/>
  <c r="G1354" i="4"/>
  <c r="H1354" i="4"/>
  <c r="I1354" i="4"/>
  <c r="J1354" i="4"/>
  <c r="K1354" i="4"/>
  <c r="L1354" i="4"/>
  <c r="M1354" i="4"/>
  <c r="N1354" i="4"/>
  <c r="P1354" i="4"/>
  <c r="Q1354" i="4"/>
  <c r="R1354" i="4"/>
  <c r="S1354" i="4"/>
  <c r="T1354" i="4"/>
  <c r="U1354" i="4"/>
  <c r="X1354" i="4"/>
  <c r="Y1354" i="4"/>
  <c r="AM1354" i="4"/>
  <c r="AN1354" i="4"/>
  <c r="C1355" i="4"/>
  <c r="G1355" i="4"/>
  <c r="H1355" i="4"/>
  <c r="I1355" i="4"/>
  <c r="J1355" i="4"/>
  <c r="K1355" i="4"/>
  <c r="L1355" i="4"/>
  <c r="M1355" i="4"/>
  <c r="N1355" i="4"/>
  <c r="P1355" i="4"/>
  <c r="Q1355" i="4"/>
  <c r="R1355" i="4"/>
  <c r="S1355" i="4"/>
  <c r="T1355" i="4"/>
  <c r="U1355" i="4"/>
  <c r="X1355" i="4"/>
  <c r="Y1355" i="4"/>
  <c r="AM1355" i="4"/>
  <c r="AL1355" i="4" s="1"/>
  <c r="C1356" i="4"/>
  <c r="G1356" i="4"/>
  <c r="AB1356" i="4" s="1"/>
  <c r="H1356" i="4"/>
  <c r="I1356" i="4"/>
  <c r="J1356" i="4"/>
  <c r="K1356" i="4"/>
  <c r="L1356" i="4"/>
  <c r="M1356" i="4"/>
  <c r="N1356" i="4"/>
  <c r="P1356" i="4"/>
  <c r="Q1356" i="4"/>
  <c r="R1356" i="4"/>
  <c r="S1356" i="4"/>
  <c r="T1356" i="4"/>
  <c r="U1356" i="4"/>
  <c r="X1356" i="4"/>
  <c r="Y1356" i="4"/>
  <c r="Z1356" i="4"/>
  <c r="AA1356" i="4"/>
  <c r="AK1356" i="4"/>
  <c r="AM1356" i="4"/>
  <c r="AL1356" i="4" s="1"/>
  <c r="AT1356" i="4"/>
  <c r="AW1356" i="4"/>
  <c r="C1357" i="4"/>
  <c r="G1357" i="4"/>
  <c r="H1357" i="4"/>
  <c r="I1357" i="4"/>
  <c r="J1357" i="4"/>
  <c r="AS1357" i="4" s="1"/>
  <c r="K1357" i="4"/>
  <c r="L1357" i="4"/>
  <c r="M1357" i="4"/>
  <c r="N1357" i="4"/>
  <c r="P1357" i="4"/>
  <c r="Q1357" i="4"/>
  <c r="R1357" i="4"/>
  <c r="S1357" i="4"/>
  <c r="T1357" i="4"/>
  <c r="U1357" i="4"/>
  <c r="X1357" i="4"/>
  <c r="Y1357" i="4"/>
  <c r="Z1357" i="4"/>
  <c r="AK1357" i="4"/>
  <c r="AM1357" i="4"/>
  <c r="AL1357" i="4" s="1"/>
  <c r="AV1357" i="4"/>
  <c r="C1358" i="4"/>
  <c r="G1358" i="4"/>
  <c r="H1358" i="4"/>
  <c r="I1358" i="4"/>
  <c r="J1358" i="4"/>
  <c r="K1358" i="4"/>
  <c r="L1358" i="4"/>
  <c r="M1358" i="4"/>
  <c r="N1358" i="4"/>
  <c r="P1358" i="4"/>
  <c r="Q1358" i="4"/>
  <c r="R1358" i="4"/>
  <c r="S1358" i="4"/>
  <c r="T1358" i="4"/>
  <c r="U1358" i="4"/>
  <c r="X1358" i="4"/>
  <c r="Y1358" i="4"/>
  <c r="AM1358" i="4"/>
  <c r="C1359" i="4"/>
  <c r="G1359" i="4"/>
  <c r="H1359" i="4"/>
  <c r="I1359" i="4"/>
  <c r="J1359" i="4"/>
  <c r="K1359" i="4"/>
  <c r="L1359" i="4"/>
  <c r="M1359" i="4"/>
  <c r="N1359" i="4"/>
  <c r="P1359" i="4"/>
  <c r="Q1359" i="4"/>
  <c r="R1359" i="4"/>
  <c r="S1359" i="4"/>
  <c r="T1359" i="4"/>
  <c r="U1359" i="4"/>
  <c r="X1359" i="4"/>
  <c r="Y1359" i="4"/>
  <c r="AK1359" i="4"/>
  <c r="AM1359" i="4"/>
  <c r="AL1359" i="4" s="1"/>
  <c r="C1360" i="4"/>
  <c r="G1360" i="4"/>
  <c r="H1360" i="4"/>
  <c r="I1360" i="4"/>
  <c r="J1360" i="4"/>
  <c r="K1360" i="4"/>
  <c r="L1360" i="4"/>
  <c r="M1360" i="4"/>
  <c r="N1360" i="4"/>
  <c r="P1360" i="4"/>
  <c r="Q1360" i="4"/>
  <c r="R1360" i="4"/>
  <c r="S1360" i="4"/>
  <c r="T1360" i="4"/>
  <c r="U1360" i="4"/>
  <c r="X1360" i="4"/>
  <c r="Y1360" i="4"/>
  <c r="AM1360" i="4"/>
  <c r="AL1360" i="4" s="1"/>
  <c r="C1361" i="4"/>
  <c r="G1361" i="4"/>
  <c r="H1361" i="4"/>
  <c r="I1361" i="4"/>
  <c r="J1361" i="4"/>
  <c r="K1361" i="4"/>
  <c r="L1361" i="4"/>
  <c r="M1361" i="4"/>
  <c r="N1361" i="4"/>
  <c r="P1361" i="4"/>
  <c r="Q1361" i="4"/>
  <c r="R1361" i="4"/>
  <c r="S1361" i="4"/>
  <c r="T1361" i="4"/>
  <c r="U1361" i="4"/>
  <c r="X1361" i="4"/>
  <c r="Y1361" i="4"/>
  <c r="AM1361" i="4"/>
  <c r="AL1361" i="4" s="1"/>
  <c r="C1362" i="4"/>
  <c r="G1362" i="4"/>
  <c r="AA1362" i="4" s="1"/>
  <c r="H1362" i="4"/>
  <c r="I1362" i="4"/>
  <c r="J1362" i="4"/>
  <c r="K1362" i="4"/>
  <c r="L1362" i="4"/>
  <c r="M1362" i="4"/>
  <c r="N1362" i="4"/>
  <c r="P1362" i="4"/>
  <c r="Q1362" i="4"/>
  <c r="R1362" i="4"/>
  <c r="S1362" i="4"/>
  <c r="T1362" i="4"/>
  <c r="U1362" i="4"/>
  <c r="V1362" i="4"/>
  <c r="X1362" i="4"/>
  <c r="Y1362" i="4"/>
  <c r="AM1362" i="4"/>
  <c r="C1363" i="4"/>
  <c r="G1363" i="4"/>
  <c r="H1363" i="4"/>
  <c r="I1363" i="4"/>
  <c r="J1363" i="4"/>
  <c r="K1363" i="4"/>
  <c r="L1363" i="4"/>
  <c r="M1363" i="4"/>
  <c r="N1363" i="4"/>
  <c r="P1363" i="4"/>
  <c r="Q1363" i="4"/>
  <c r="R1363" i="4"/>
  <c r="S1363" i="4"/>
  <c r="T1363" i="4"/>
  <c r="U1363" i="4"/>
  <c r="X1363" i="4"/>
  <c r="Y1363" i="4"/>
  <c r="AJ1363" i="4"/>
  <c r="AM1363" i="4"/>
  <c r="AL1363" i="4" s="1"/>
  <c r="AN1363" i="4"/>
  <c r="AQ1363" i="4" s="1"/>
  <c r="C1364" i="4"/>
  <c r="G1364" i="4"/>
  <c r="H1364" i="4"/>
  <c r="I1364" i="4"/>
  <c r="J1364" i="4"/>
  <c r="K1364" i="4"/>
  <c r="L1364" i="4"/>
  <c r="M1364" i="4"/>
  <c r="N1364" i="4"/>
  <c r="P1364" i="4"/>
  <c r="Q1364" i="4"/>
  <c r="R1364" i="4"/>
  <c r="S1364" i="4"/>
  <c r="T1364" i="4"/>
  <c r="U1364" i="4"/>
  <c r="X1364" i="4"/>
  <c r="Y1364" i="4"/>
  <c r="AM1364" i="4"/>
  <c r="AL1364" i="4" s="1"/>
  <c r="C1365" i="4"/>
  <c r="G1365" i="4"/>
  <c r="D1365" i="4" s="1"/>
  <c r="H1365" i="4"/>
  <c r="I1365" i="4"/>
  <c r="J1365" i="4"/>
  <c r="K1365" i="4"/>
  <c r="L1365" i="4"/>
  <c r="M1365" i="4"/>
  <c r="N1365" i="4"/>
  <c r="P1365" i="4"/>
  <c r="Q1365" i="4"/>
  <c r="R1365" i="4"/>
  <c r="S1365" i="4"/>
  <c r="T1365" i="4"/>
  <c r="U1365" i="4"/>
  <c r="X1365" i="4"/>
  <c r="Y1365" i="4"/>
  <c r="AB1365" i="4"/>
  <c r="AJ1365" i="4"/>
  <c r="AM1365" i="4"/>
  <c r="AW1365" i="4"/>
  <c r="C1366" i="4"/>
  <c r="G1366" i="4"/>
  <c r="H1366" i="4"/>
  <c r="I1366" i="4"/>
  <c r="J1366" i="4"/>
  <c r="K1366" i="4"/>
  <c r="L1366" i="4"/>
  <c r="M1366" i="4"/>
  <c r="N1366" i="4"/>
  <c r="P1366" i="4"/>
  <c r="Q1366" i="4"/>
  <c r="R1366" i="4"/>
  <c r="S1366" i="4"/>
  <c r="T1366" i="4"/>
  <c r="U1366" i="4"/>
  <c r="X1366" i="4"/>
  <c r="Y1366" i="4"/>
  <c r="AL1366" i="4"/>
  <c r="AM1366" i="4"/>
  <c r="C1367" i="4"/>
  <c r="G1367" i="4"/>
  <c r="H1367" i="4"/>
  <c r="I1367" i="4"/>
  <c r="J1367" i="4"/>
  <c r="K1367" i="4"/>
  <c r="L1367" i="4"/>
  <c r="M1367" i="4"/>
  <c r="N1367" i="4"/>
  <c r="P1367" i="4"/>
  <c r="Q1367" i="4"/>
  <c r="R1367" i="4"/>
  <c r="S1367" i="4"/>
  <c r="T1367" i="4"/>
  <c r="U1367" i="4"/>
  <c r="X1367" i="4"/>
  <c r="Y1367" i="4"/>
  <c r="AM1367" i="4"/>
  <c r="AL1367" i="4" s="1"/>
  <c r="C1368" i="4"/>
  <c r="G1368" i="4"/>
  <c r="H1368" i="4"/>
  <c r="I1368" i="4"/>
  <c r="J1368" i="4"/>
  <c r="AS1368" i="4" s="1"/>
  <c r="K1368" i="4"/>
  <c r="L1368" i="4"/>
  <c r="M1368" i="4"/>
  <c r="N1368" i="4"/>
  <c r="P1368" i="4"/>
  <c r="Q1368" i="4"/>
  <c r="R1368" i="4"/>
  <c r="S1368" i="4"/>
  <c r="T1368" i="4"/>
  <c r="U1368" i="4"/>
  <c r="X1368" i="4"/>
  <c r="Y1368" i="4"/>
  <c r="Z1368" i="4"/>
  <c r="AM1368" i="4"/>
  <c r="AL1368" i="4" s="1"/>
  <c r="AV1368" i="4"/>
  <c r="C1369" i="4"/>
  <c r="G1369" i="4"/>
  <c r="Z1369" i="4" s="1"/>
  <c r="H1369" i="4"/>
  <c r="I1369" i="4"/>
  <c r="J1369" i="4"/>
  <c r="K1369" i="4"/>
  <c r="L1369" i="4"/>
  <c r="M1369" i="4"/>
  <c r="N1369" i="4"/>
  <c r="P1369" i="4"/>
  <c r="Q1369" i="4"/>
  <c r="R1369" i="4"/>
  <c r="S1369" i="4"/>
  <c r="T1369" i="4"/>
  <c r="U1369" i="4"/>
  <c r="X1369" i="4"/>
  <c r="Y1369" i="4"/>
  <c r="AM1369" i="4"/>
  <c r="AL1369" i="4" s="1"/>
  <c r="C1370" i="4"/>
  <c r="G1370" i="4"/>
  <c r="H1370" i="4"/>
  <c r="I1370" i="4"/>
  <c r="J1370" i="4"/>
  <c r="K1370" i="4"/>
  <c r="L1370" i="4"/>
  <c r="M1370" i="4"/>
  <c r="N1370" i="4"/>
  <c r="P1370" i="4"/>
  <c r="Q1370" i="4"/>
  <c r="R1370" i="4"/>
  <c r="S1370" i="4"/>
  <c r="T1370" i="4"/>
  <c r="U1370" i="4"/>
  <c r="X1370" i="4"/>
  <c r="Y1370" i="4"/>
  <c r="AB1370" i="4"/>
  <c r="AM1370" i="4"/>
  <c r="AW1370" i="4"/>
  <c r="C1371" i="4"/>
  <c r="G1371" i="4"/>
  <c r="AT1371" i="4" s="1"/>
  <c r="H1371" i="4"/>
  <c r="I1371" i="4"/>
  <c r="J1371" i="4"/>
  <c r="K1371" i="4"/>
  <c r="L1371" i="4"/>
  <c r="M1371" i="4"/>
  <c r="N1371" i="4"/>
  <c r="P1371" i="4"/>
  <c r="Q1371" i="4"/>
  <c r="R1371" i="4"/>
  <c r="S1371" i="4"/>
  <c r="T1371" i="4"/>
  <c r="U1371" i="4"/>
  <c r="V1371" i="4"/>
  <c r="X1371" i="4"/>
  <c r="Y1371" i="4"/>
  <c r="AA1371" i="4"/>
  <c r="AK1371" i="4"/>
  <c r="AM1371" i="4"/>
  <c r="AL1371" i="4" s="1"/>
  <c r="AN1371" i="4"/>
  <c r="AS1371" i="4"/>
  <c r="C1372" i="4"/>
  <c r="G1372" i="4"/>
  <c r="H1372" i="4"/>
  <c r="I1372" i="4"/>
  <c r="J1372" i="4"/>
  <c r="AS1372" i="4" s="1"/>
  <c r="K1372" i="4"/>
  <c r="L1372" i="4"/>
  <c r="M1372" i="4"/>
  <c r="N1372" i="4"/>
  <c r="P1372" i="4"/>
  <c r="Q1372" i="4"/>
  <c r="R1372" i="4"/>
  <c r="S1372" i="4"/>
  <c r="T1372" i="4"/>
  <c r="U1372" i="4"/>
  <c r="X1372" i="4"/>
  <c r="Y1372" i="4"/>
  <c r="AB1372" i="4"/>
  <c r="AJ1372" i="4"/>
  <c r="AK1372" i="4"/>
  <c r="AM1372" i="4"/>
  <c r="AL1372" i="4" s="1"/>
  <c r="C1373" i="4"/>
  <c r="G1373" i="4"/>
  <c r="A1373" i="4" s="1"/>
  <c r="H1373" i="4"/>
  <c r="I1373" i="4"/>
  <c r="J1373" i="4"/>
  <c r="K1373" i="4"/>
  <c r="L1373" i="4"/>
  <c r="M1373" i="4"/>
  <c r="N1373" i="4"/>
  <c r="P1373" i="4"/>
  <c r="Q1373" i="4"/>
  <c r="R1373" i="4"/>
  <c r="S1373" i="4"/>
  <c r="T1373" i="4"/>
  <c r="U1373" i="4"/>
  <c r="X1373" i="4"/>
  <c r="Y1373" i="4"/>
  <c r="AM1373" i="4"/>
  <c r="AL1373" i="4" s="1"/>
  <c r="C1374" i="4"/>
  <c r="G1374" i="4"/>
  <c r="H1374" i="4"/>
  <c r="I1374" i="4"/>
  <c r="J1374" i="4"/>
  <c r="K1374" i="4"/>
  <c r="L1374" i="4"/>
  <c r="M1374" i="4"/>
  <c r="N1374" i="4"/>
  <c r="P1374" i="4"/>
  <c r="Q1374" i="4"/>
  <c r="R1374" i="4"/>
  <c r="S1374" i="4"/>
  <c r="T1374" i="4"/>
  <c r="U1374" i="4"/>
  <c r="X1374" i="4"/>
  <c r="Y1374" i="4"/>
  <c r="AM1374" i="4"/>
  <c r="AL1374" i="4" s="1"/>
  <c r="C1375" i="4"/>
  <c r="G1375" i="4"/>
  <c r="H1375" i="4"/>
  <c r="I1375" i="4"/>
  <c r="J1375" i="4"/>
  <c r="AS1375" i="4" s="1"/>
  <c r="K1375" i="4"/>
  <c r="L1375" i="4"/>
  <c r="M1375" i="4"/>
  <c r="N1375" i="4"/>
  <c r="P1375" i="4"/>
  <c r="Q1375" i="4"/>
  <c r="R1375" i="4"/>
  <c r="S1375" i="4"/>
  <c r="T1375" i="4"/>
  <c r="U1375" i="4"/>
  <c r="X1375" i="4"/>
  <c r="Y1375" i="4"/>
  <c r="Z1375" i="4"/>
  <c r="AM1375" i="4"/>
  <c r="AW1375" i="4"/>
  <c r="C1376" i="4"/>
  <c r="G1376" i="4"/>
  <c r="AT1376" i="4" s="1"/>
  <c r="H1376" i="4"/>
  <c r="I1376" i="4"/>
  <c r="J1376" i="4"/>
  <c r="K1376" i="4"/>
  <c r="L1376" i="4"/>
  <c r="M1376" i="4"/>
  <c r="N1376" i="4"/>
  <c r="P1376" i="4"/>
  <c r="Q1376" i="4"/>
  <c r="R1376" i="4"/>
  <c r="S1376" i="4"/>
  <c r="T1376" i="4"/>
  <c r="U1376" i="4"/>
  <c r="X1376" i="4"/>
  <c r="Y1376" i="4"/>
  <c r="AM1376" i="4"/>
  <c r="C1377" i="4"/>
  <c r="G1377" i="4"/>
  <c r="H1377" i="4"/>
  <c r="I1377" i="4"/>
  <c r="J1377" i="4"/>
  <c r="K1377" i="4"/>
  <c r="L1377" i="4"/>
  <c r="M1377" i="4"/>
  <c r="N1377" i="4"/>
  <c r="P1377" i="4"/>
  <c r="Q1377" i="4"/>
  <c r="R1377" i="4"/>
  <c r="S1377" i="4"/>
  <c r="T1377" i="4"/>
  <c r="U1377" i="4"/>
  <c r="X1377" i="4"/>
  <c r="Y1377" i="4"/>
  <c r="AM1377" i="4"/>
  <c r="AL1377" i="4" s="1"/>
  <c r="C1378" i="4"/>
  <c r="G1378" i="4"/>
  <c r="H1378" i="4"/>
  <c r="I1378" i="4"/>
  <c r="J1378" i="4"/>
  <c r="K1378" i="4"/>
  <c r="L1378" i="4"/>
  <c r="M1378" i="4"/>
  <c r="N1378" i="4"/>
  <c r="P1378" i="4"/>
  <c r="Q1378" i="4"/>
  <c r="R1378" i="4"/>
  <c r="S1378" i="4"/>
  <c r="T1378" i="4"/>
  <c r="U1378" i="4"/>
  <c r="X1378" i="4"/>
  <c r="Y1378" i="4"/>
  <c r="AM1378" i="4"/>
  <c r="C1379" i="4"/>
  <c r="G1379" i="4"/>
  <c r="H1379" i="4"/>
  <c r="I1379" i="4"/>
  <c r="J1379" i="4"/>
  <c r="K1379" i="4"/>
  <c r="L1379" i="4"/>
  <c r="M1379" i="4"/>
  <c r="N1379" i="4"/>
  <c r="P1379" i="4"/>
  <c r="Q1379" i="4"/>
  <c r="R1379" i="4"/>
  <c r="S1379" i="4"/>
  <c r="T1379" i="4"/>
  <c r="U1379" i="4"/>
  <c r="W1379" i="4"/>
  <c r="X1379" i="4"/>
  <c r="Y1379" i="4"/>
  <c r="AM1379" i="4"/>
  <c r="AL1379" i="4" s="1"/>
  <c r="C1380" i="4"/>
  <c r="G1380" i="4"/>
  <c r="H1380" i="4"/>
  <c r="I1380" i="4"/>
  <c r="J1380" i="4"/>
  <c r="K1380" i="4"/>
  <c r="L1380" i="4"/>
  <c r="M1380" i="4"/>
  <c r="N1380" i="4"/>
  <c r="P1380" i="4"/>
  <c r="Q1380" i="4"/>
  <c r="R1380" i="4"/>
  <c r="S1380" i="4"/>
  <c r="T1380" i="4"/>
  <c r="U1380" i="4"/>
  <c r="X1380" i="4"/>
  <c r="Y1380" i="4"/>
  <c r="AM1380" i="4"/>
  <c r="AL1380" i="4" s="1"/>
  <c r="C1381" i="4"/>
  <c r="G1381" i="4"/>
  <c r="H1381" i="4"/>
  <c r="I1381" i="4"/>
  <c r="J1381" i="4"/>
  <c r="K1381" i="4"/>
  <c r="L1381" i="4"/>
  <c r="M1381" i="4"/>
  <c r="N1381" i="4"/>
  <c r="P1381" i="4"/>
  <c r="Q1381" i="4"/>
  <c r="R1381" i="4"/>
  <c r="S1381" i="4"/>
  <c r="T1381" i="4"/>
  <c r="U1381" i="4"/>
  <c r="X1381" i="4"/>
  <c r="Y1381" i="4"/>
  <c r="AM1381" i="4"/>
  <c r="C1382" i="4"/>
  <c r="G1382" i="4"/>
  <c r="D1382" i="4" s="1"/>
  <c r="H1382" i="4"/>
  <c r="I1382" i="4"/>
  <c r="J1382" i="4"/>
  <c r="AS1382" i="4" s="1"/>
  <c r="K1382" i="4"/>
  <c r="L1382" i="4"/>
  <c r="M1382" i="4"/>
  <c r="N1382" i="4"/>
  <c r="P1382" i="4"/>
  <c r="Q1382" i="4"/>
  <c r="R1382" i="4"/>
  <c r="S1382" i="4"/>
  <c r="T1382" i="4"/>
  <c r="U1382" i="4"/>
  <c r="X1382" i="4"/>
  <c r="Y1382" i="4"/>
  <c r="AB1382" i="4"/>
  <c r="AK1382" i="4"/>
  <c r="AM1382" i="4"/>
  <c r="C1383" i="4"/>
  <c r="G1383" i="4"/>
  <c r="H1383" i="4"/>
  <c r="I1383" i="4"/>
  <c r="J1383" i="4"/>
  <c r="K1383" i="4"/>
  <c r="L1383" i="4"/>
  <c r="M1383" i="4"/>
  <c r="N1383" i="4"/>
  <c r="P1383" i="4"/>
  <c r="Q1383" i="4"/>
  <c r="R1383" i="4"/>
  <c r="S1383" i="4"/>
  <c r="T1383" i="4"/>
  <c r="U1383" i="4"/>
  <c r="X1383" i="4"/>
  <c r="Y1383" i="4"/>
  <c r="AM1383" i="4"/>
  <c r="AL1383" i="4" s="1"/>
  <c r="AW1383" i="4"/>
  <c r="C1384" i="4"/>
  <c r="G1384" i="4"/>
  <c r="AB1384" i="4" s="1"/>
  <c r="H1384" i="4"/>
  <c r="I1384" i="4"/>
  <c r="J1384" i="4"/>
  <c r="K1384" i="4"/>
  <c r="L1384" i="4"/>
  <c r="M1384" i="4"/>
  <c r="N1384" i="4"/>
  <c r="P1384" i="4"/>
  <c r="Q1384" i="4"/>
  <c r="R1384" i="4"/>
  <c r="S1384" i="4"/>
  <c r="T1384" i="4"/>
  <c r="U1384" i="4"/>
  <c r="X1384" i="4"/>
  <c r="Y1384" i="4"/>
  <c r="AM1384" i="4"/>
  <c r="C1385" i="4"/>
  <c r="D1385" i="4"/>
  <c r="G1385" i="4"/>
  <c r="H1385" i="4"/>
  <c r="I1385" i="4"/>
  <c r="J1385" i="4"/>
  <c r="K1385" i="4"/>
  <c r="L1385" i="4"/>
  <c r="M1385" i="4"/>
  <c r="N1385" i="4"/>
  <c r="P1385" i="4"/>
  <c r="Q1385" i="4"/>
  <c r="R1385" i="4"/>
  <c r="S1385" i="4"/>
  <c r="T1385" i="4"/>
  <c r="U1385" i="4"/>
  <c r="X1385" i="4"/>
  <c r="Y1385" i="4"/>
  <c r="AM1385" i="4"/>
  <c r="C1386" i="4"/>
  <c r="G1386" i="4"/>
  <c r="H1386" i="4"/>
  <c r="I1386" i="4"/>
  <c r="J1386" i="4"/>
  <c r="K1386" i="4"/>
  <c r="L1386" i="4"/>
  <c r="M1386" i="4"/>
  <c r="N1386" i="4"/>
  <c r="P1386" i="4"/>
  <c r="Q1386" i="4"/>
  <c r="R1386" i="4"/>
  <c r="S1386" i="4"/>
  <c r="T1386" i="4"/>
  <c r="U1386" i="4"/>
  <c r="X1386" i="4"/>
  <c r="Y1386" i="4"/>
  <c r="AM1386" i="4"/>
  <c r="AL1386" i="4" s="1"/>
  <c r="C1387" i="4"/>
  <c r="G1387" i="4"/>
  <c r="H1387" i="4"/>
  <c r="I1387" i="4"/>
  <c r="J1387" i="4"/>
  <c r="K1387" i="4"/>
  <c r="L1387" i="4"/>
  <c r="M1387" i="4"/>
  <c r="N1387" i="4"/>
  <c r="P1387" i="4"/>
  <c r="Q1387" i="4"/>
  <c r="R1387" i="4"/>
  <c r="S1387" i="4"/>
  <c r="T1387" i="4"/>
  <c r="U1387" i="4"/>
  <c r="X1387" i="4"/>
  <c r="Y1387" i="4"/>
  <c r="Z1387" i="4"/>
  <c r="AM1387" i="4"/>
  <c r="C1388" i="4"/>
  <c r="G1388" i="4"/>
  <c r="H1388" i="4"/>
  <c r="I1388" i="4"/>
  <c r="J1388" i="4"/>
  <c r="K1388" i="4"/>
  <c r="L1388" i="4"/>
  <c r="M1388" i="4"/>
  <c r="N1388" i="4"/>
  <c r="P1388" i="4"/>
  <c r="Q1388" i="4"/>
  <c r="R1388" i="4"/>
  <c r="S1388" i="4"/>
  <c r="T1388" i="4"/>
  <c r="U1388" i="4"/>
  <c r="X1388" i="4"/>
  <c r="Y1388" i="4"/>
  <c r="AM1388" i="4"/>
  <c r="C1389" i="4"/>
  <c r="G1389" i="4"/>
  <c r="AV1389" i="4" s="1"/>
  <c r="H1389" i="4"/>
  <c r="I1389" i="4"/>
  <c r="J1389" i="4"/>
  <c r="K1389" i="4"/>
  <c r="L1389" i="4"/>
  <c r="M1389" i="4"/>
  <c r="N1389" i="4"/>
  <c r="P1389" i="4"/>
  <c r="Q1389" i="4"/>
  <c r="R1389" i="4"/>
  <c r="S1389" i="4"/>
  <c r="T1389" i="4"/>
  <c r="U1389" i="4"/>
  <c r="X1389" i="4"/>
  <c r="Y1389" i="4"/>
  <c r="AK1389" i="4"/>
  <c r="AM1389" i="4"/>
  <c r="AL1389" i="4" s="1"/>
  <c r="C1390" i="4"/>
  <c r="G1390" i="4"/>
  <c r="H1390" i="4"/>
  <c r="I1390" i="4"/>
  <c r="J1390" i="4"/>
  <c r="K1390" i="4"/>
  <c r="L1390" i="4"/>
  <c r="M1390" i="4"/>
  <c r="N1390" i="4"/>
  <c r="P1390" i="4"/>
  <c r="Q1390" i="4"/>
  <c r="R1390" i="4"/>
  <c r="S1390" i="4"/>
  <c r="T1390" i="4"/>
  <c r="U1390" i="4"/>
  <c r="X1390" i="4"/>
  <c r="Y1390" i="4"/>
  <c r="AM1390" i="4"/>
  <c r="AL1390" i="4" s="1"/>
  <c r="AW1390" i="4"/>
  <c r="C1391" i="4"/>
  <c r="G1391" i="4"/>
  <c r="AV1391" i="4" s="1"/>
  <c r="H1391" i="4"/>
  <c r="I1391" i="4"/>
  <c r="J1391" i="4"/>
  <c r="K1391" i="4"/>
  <c r="L1391" i="4"/>
  <c r="M1391" i="4"/>
  <c r="N1391" i="4"/>
  <c r="P1391" i="4"/>
  <c r="Q1391" i="4"/>
  <c r="R1391" i="4"/>
  <c r="S1391" i="4"/>
  <c r="T1391" i="4"/>
  <c r="U1391" i="4"/>
  <c r="X1391" i="4"/>
  <c r="Y1391" i="4"/>
  <c r="AM1391" i="4"/>
  <c r="C1392" i="4"/>
  <c r="G1392" i="4"/>
  <c r="H1392" i="4"/>
  <c r="I1392" i="4"/>
  <c r="J1392" i="4"/>
  <c r="K1392" i="4"/>
  <c r="L1392" i="4"/>
  <c r="M1392" i="4"/>
  <c r="N1392" i="4"/>
  <c r="P1392" i="4"/>
  <c r="Q1392" i="4"/>
  <c r="R1392" i="4"/>
  <c r="S1392" i="4"/>
  <c r="T1392" i="4"/>
  <c r="U1392" i="4"/>
  <c r="X1392" i="4"/>
  <c r="Y1392" i="4"/>
  <c r="AM1392" i="4"/>
  <c r="C1393" i="4"/>
  <c r="G1393" i="4"/>
  <c r="H1393" i="4"/>
  <c r="I1393" i="4"/>
  <c r="J1393" i="4"/>
  <c r="K1393" i="4"/>
  <c r="L1393" i="4"/>
  <c r="M1393" i="4"/>
  <c r="N1393" i="4"/>
  <c r="P1393" i="4"/>
  <c r="Q1393" i="4"/>
  <c r="R1393" i="4"/>
  <c r="S1393" i="4"/>
  <c r="T1393" i="4"/>
  <c r="U1393" i="4"/>
  <c r="X1393" i="4"/>
  <c r="Y1393" i="4"/>
  <c r="AM1393" i="4"/>
  <c r="C1394" i="4"/>
  <c r="G1394" i="4"/>
  <c r="H1394" i="4"/>
  <c r="I1394" i="4"/>
  <c r="J1394" i="4"/>
  <c r="K1394" i="4"/>
  <c r="L1394" i="4"/>
  <c r="M1394" i="4"/>
  <c r="N1394" i="4"/>
  <c r="P1394" i="4"/>
  <c r="Q1394" i="4"/>
  <c r="R1394" i="4"/>
  <c r="S1394" i="4"/>
  <c r="T1394" i="4"/>
  <c r="U1394" i="4"/>
  <c r="X1394" i="4"/>
  <c r="Y1394" i="4"/>
  <c r="AM1394" i="4"/>
  <c r="AL1394" i="4" s="1"/>
  <c r="C1395" i="4"/>
  <c r="G1395" i="4"/>
  <c r="AB1395" i="4" s="1"/>
  <c r="H1395" i="4"/>
  <c r="I1395" i="4"/>
  <c r="J1395" i="4"/>
  <c r="K1395" i="4"/>
  <c r="L1395" i="4"/>
  <c r="M1395" i="4"/>
  <c r="N1395" i="4"/>
  <c r="P1395" i="4"/>
  <c r="Q1395" i="4"/>
  <c r="R1395" i="4"/>
  <c r="S1395" i="4"/>
  <c r="T1395" i="4"/>
  <c r="U1395" i="4"/>
  <c r="X1395" i="4"/>
  <c r="Y1395" i="4"/>
  <c r="AM1395" i="4"/>
  <c r="AL1395" i="4" s="1"/>
  <c r="AS1395" i="4"/>
  <c r="C1396" i="4"/>
  <c r="G1396" i="4"/>
  <c r="H1396" i="4"/>
  <c r="I1396" i="4"/>
  <c r="J1396" i="4"/>
  <c r="K1396" i="4"/>
  <c r="L1396" i="4"/>
  <c r="M1396" i="4"/>
  <c r="N1396" i="4"/>
  <c r="P1396" i="4"/>
  <c r="Q1396" i="4"/>
  <c r="R1396" i="4"/>
  <c r="S1396" i="4"/>
  <c r="T1396" i="4"/>
  <c r="U1396" i="4"/>
  <c r="X1396" i="4"/>
  <c r="Y1396" i="4"/>
  <c r="AM1396" i="4"/>
  <c r="AL1396" i="4" s="1"/>
  <c r="C1397" i="4"/>
  <c r="D1397" i="4"/>
  <c r="G1397" i="4"/>
  <c r="H1397" i="4"/>
  <c r="I1397" i="4"/>
  <c r="J1397" i="4"/>
  <c r="AS1397" i="4" s="1"/>
  <c r="K1397" i="4"/>
  <c r="L1397" i="4"/>
  <c r="M1397" i="4"/>
  <c r="N1397" i="4"/>
  <c r="P1397" i="4"/>
  <c r="Q1397" i="4"/>
  <c r="R1397" i="4"/>
  <c r="S1397" i="4"/>
  <c r="T1397" i="4"/>
  <c r="U1397" i="4"/>
  <c r="W1397" i="4"/>
  <c r="X1397" i="4"/>
  <c r="Y1397" i="4"/>
  <c r="AB1397" i="4"/>
  <c r="AJ1397" i="4"/>
  <c r="AM1397" i="4"/>
  <c r="AL1397" i="4" s="1"/>
  <c r="AT1397" i="4"/>
  <c r="AW1397" i="4"/>
  <c r="C1398" i="4"/>
  <c r="G1398" i="4"/>
  <c r="H1398" i="4"/>
  <c r="I1398" i="4"/>
  <c r="J1398" i="4"/>
  <c r="AS1398" i="4" s="1"/>
  <c r="K1398" i="4"/>
  <c r="L1398" i="4"/>
  <c r="M1398" i="4"/>
  <c r="N1398" i="4"/>
  <c r="P1398" i="4"/>
  <c r="Q1398" i="4"/>
  <c r="R1398" i="4"/>
  <c r="S1398" i="4"/>
  <c r="T1398" i="4"/>
  <c r="U1398" i="4"/>
  <c r="X1398" i="4"/>
  <c r="Y1398" i="4"/>
  <c r="Z1398" i="4"/>
  <c r="AM1398" i="4"/>
  <c r="AL1398" i="4" s="1"/>
  <c r="C1399" i="4"/>
  <c r="G1399" i="4"/>
  <c r="H1399" i="4"/>
  <c r="I1399" i="4"/>
  <c r="J1399" i="4"/>
  <c r="K1399" i="4"/>
  <c r="L1399" i="4"/>
  <c r="M1399" i="4"/>
  <c r="N1399" i="4"/>
  <c r="P1399" i="4"/>
  <c r="Q1399" i="4"/>
  <c r="R1399" i="4"/>
  <c r="S1399" i="4"/>
  <c r="T1399" i="4"/>
  <c r="U1399" i="4"/>
  <c r="X1399" i="4"/>
  <c r="Y1399" i="4"/>
  <c r="AM1399" i="4"/>
  <c r="AL1399" i="4" s="1"/>
  <c r="C1400" i="4"/>
  <c r="G1400" i="4"/>
  <c r="H1400" i="4"/>
  <c r="I1400" i="4"/>
  <c r="J1400" i="4"/>
  <c r="K1400" i="4"/>
  <c r="L1400" i="4"/>
  <c r="M1400" i="4"/>
  <c r="N1400" i="4"/>
  <c r="P1400" i="4"/>
  <c r="Q1400" i="4"/>
  <c r="R1400" i="4"/>
  <c r="S1400" i="4"/>
  <c r="T1400" i="4"/>
  <c r="U1400" i="4"/>
  <c r="X1400" i="4"/>
  <c r="Y1400" i="4"/>
  <c r="AM1400" i="4"/>
  <c r="A1401" i="4"/>
  <c r="C1401" i="4"/>
  <c r="E1401" i="4"/>
  <c r="G1401" i="4"/>
  <c r="H1401" i="4"/>
  <c r="I1401" i="4"/>
  <c r="J1401" i="4"/>
  <c r="AS1401" i="4" s="1"/>
  <c r="K1401" i="4"/>
  <c r="L1401" i="4"/>
  <c r="M1401" i="4"/>
  <c r="N1401" i="4"/>
  <c r="P1401" i="4"/>
  <c r="Q1401" i="4"/>
  <c r="R1401" i="4"/>
  <c r="S1401" i="4"/>
  <c r="T1401" i="4"/>
  <c r="U1401" i="4"/>
  <c r="V1401" i="4"/>
  <c r="W1401" i="4"/>
  <c r="X1401" i="4"/>
  <c r="Y1401" i="4"/>
  <c r="AM1401" i="4"/>
  <c r="AL1401" i="4" s="1"/>
  <c r="AN1401" i="4"/>
  <c r="AO1401" i="4" s="1"/>
  <c r="AP1401" i="4" s="1"/>
  <c r="AT1401" i="4"/>
  <c r="AW1401" i="4"/>
  <c r="C1402" i="4"/>
  <c r="G1402" i="4"/>
  <c r="AK1402" i="4" s="1"/>
  <c r="H1402" i="4"/>
  <c r="I1402" i="4"/>
  <c r="J1402" i="4"/>
  <c r="K1402" i="4"/>
  <c r="L1402" i="4"/>
  <c r="M1402" i="4"/>
  <c r="N1402" i="4"/>
  <c r="P1402" i="4"/>
  <c r="Q1402" i="4"/>
  <c r="R1402" i="4"/>
  <c r="S1402" i="4"/>
  <c r="T1402" i="4"/>
  <c r="U1402" i="4"/>
  <c r="X1402" i="4"/>
  <c r="Y1402" i="4"/>
  <c r="AM1402" i="4"/>
  <c r="AL1402" i="4" s="1"/>
  <c r="C1403" i="4"/>
  <c r="G1403" i="4"/>
  <c r="H1403" i="4"/>
  <c r="I1403" i="4"/>
  <c r="J1403" i="4"/>
  <c r="K1403" i="4"/>
  <c r="L1403" i="4"/>
  <c r="M1403" i="4"/>
  <c r="N1403" i="4"/>
  <c r="P1403" i="4"/>
  <c r="Q1403" i="4"/>
  <c r="R1403" i="4"/>
  <c r="S1403" i="4"/>
  <c r="T1403" i="4"/>
  <c r="U1403" i="4"/>
  <c r="X1403" i="4"/>
  <c r="Y1403" i="4"/>
  <c r="AM1403" i="4"/>
  <c r="C1404" i="4"/>
  <c r="G1404" i="4"/>
  <c r="H1404" i="4"/>
  <c r="I1404" i="4"/>
  <c r="J1404" i="4"/>
  <c r="K1404" i="4"/>
  <c r="L1404" i="4"/>
  <c r="M1404" i="4"/>
  <c r="N1404" i="4"/>
  <c r="P1404" i="4"/>
  <c r="Q1404" i="4"/>
  <c r="R1404" i="4"/>
  <c r="S1404" i="4"/>
  <c r="T1404" i="4"/>
  <c r="U1404" i="4"/>
  <c r="X1404" i="4"/>
  <c r="Y1404" i="4"/>
  <c r="AB1404" i="4"/>
  <c r="AM1404" i="4"/>
  <c r="AS1404" i="4"/>
  <c r="C1405" i="4"/>
  <c r="G1405" i="4"/>
  <c r="H1405" i="4"/>
  <c r="I1405" i="4"/>
  <c r="J1405" i="4"/>
  <c r="K1405" i="4"/>
  <c r="L1405" i="4"/>
  <c r="M1405" i="4"/>
  <c r="N1405" i="4"/>
  <c r="P1405" i="4"/>
  <c r="Q1405" i="4"/>
  <c r="R1405" i="4"/>
  <c r="S1405" i="4"/>
  <c r="T1405" i="4"/>
  <c r="U1405" i="4"/>
  <c r="X1405" i="4"/>
  <c r="Y1405" i="4"/>
  <c r="AM1405" i="4"/>
  <c r="AN1405" i="4"/>
  <c r="AO1405" i="4" s="1"/>
  <c r="AP1405" i="4" s="1"/>
  <c r="C1406" i="4"/>
  <c r="G1406" i="4"/>
  <c r="H1406" i="4"/>
  <c r="I1406" i="4"/>
  <c r="J1406" i="4"/>
  <c r="K1406" i="4"/>
  <c r="L1406" i="4"/>
  <c r="M1406" i="4"/>
  <c r="N1406" i="4"/>
  <c r="P1406" i="4"/>
  <c r="Q1406" i="4"/>
  <c r="R1406" i="4"/>
  <c r="S1406" i="4"/>
  <c r="T1406" i="4"/>
  <c r="U1406" i="4"/>
  <c r="X1406" i="4"/>
  <c r="Y1406" i="4"/>
  <c r="AM1406" i="4"/>
  <c r="A1407" i="4"/>
  <c r="C1407" i="4"/>
  <c r="G1407" i="4"/>
  <c r="D1407" i="4" s="1"/>
  <c r="H1407" i="4"/>
  <c r="I1407" i="4"/>
  <c r="J1407" i="4"/>
  <c r="K1407" i="4"/>
  <c r="L1407" i="4"/>
  <c r="M1407" i="4"/>
  <c r="N1407" i="4"/>
  <c r="P1407" i="4"/>
  <c r="Q1407" i="4"/>
  <c r="R1407" i="4"/>
  <c r="S1407" i="4"/>
  <c r="T1407" i="4"/>
  <c r="U1407" i="4"/>
  <c r="V1407" i="4"/>
  <c r="X1407" i="4"/>
  <c r="Y1407" i="4"/>
  <c r="AB1407" i="4"/>
  <c r="AM1407" i="4"/>
  <c r="AL1407" i="4" s="1"/>
  <c r="AN1407" i="4"/>
  <c r="AO1407" i="4" s="1"/>
  <c r="AP1407" i="4" s="1"/>
  <c r="AT1407" i="4"/>
  <c r="AV1407" i="4"/>
  <c r="C1408" i="4"/>
  <c r="G1408" i="4"/>
  <c r="H1408" i="4"/>
  <c r="I1408" i="4"/>
  <c r="J1408" i="4"/>
  <c r="K1408" i="4"/>
  <c r="L1408" i="4"/>
  <c r="M1408" i="4"/>
  <c r="N1408" i="4"/>
  <c r="P1408" i="4"/>
  <c r="Q1408" i="4"/>
  <c r="R1408" i="4"/>
  <c r="S1408" i="4"/>
  <c r="T1408" i="4"/>
  <c r="U1408" i="4"/>
  <c r="X1408" i="4"/>
  <c r="Y1408" i="4"/>
  <c r="AM1408" i="4"/>
  <c r="AL1408" i="4" s="1"/>
  <c r="C1409" i="4"/>
  <c r="G1409" i="4"/>
  <c r="H1409" i="4"/>
  <c r="I1409" i="4"/>
  <c r="J1409" i="4"/>
  <c r="K1409" i="4"/>
  <c r="L1409" i="4"/>
  <c r="M1409" i="4"/>
  <c r="N1409" i="4"/>
  <c r="P1409" i="4"/>
  <c r="Q1409" i="4"/>
  <c r="R1409" i="4"/>
  <c r="S1409" i="4"/>
  <c r="T1409" i="4"/>
  <c r="U1409" i="4"/>
  <c r="X1409" i="4"/>
  <c r="Y1409" i="4"/>
  <c r="AM1409" i="4"/>
  <c r="AL1409" i="4" s="1"/>
  <c r="C1410" i="4"/>
  <c r="G1410" i="4"/>
  <c r="H1410" i="4"/>
  <c r="I1410" i="4"/>
  <c r="J1410" i="4"/>
  <c r="K1410" i="4"/>
  <c r="L1410" i="4"/>
  <c r="M1410" i="4"/>
  <c r="N1410" i="4"/>
  <c r="P1410" i="4"/>
  <c r="Q1410" i="4"/>
  <c r="R1410" i="4"/>
  <c r="S1410" i="4"/>
  <c r="T1410" i="4"/>
  <c r="U1410" i="4"/>
  <c r="V1410" i="4"/>
  <c r="X1410" i="4"/>
  <c r="Y1410" i="4"/>
  <c r="AM1410" i="4"/>
  <c r="AL1410" i="4" s="1"/>
  <c r="C1411" i="4"/>
  <c r="G1411" i="4"/>
  <c r="AK1411" i="4" s="1"/>
  <c r="H1411" i="4"/>
  <c r="I1411" i="4"/>
  <c r="J1411" i="4"/>
  <c r="K1411" i="4"/>
  <c r="L1411" i="4"/>
  <c r="M1411" i="4"/>
  <c r="N1411" i="4"/>
  <c r="P1411" i="4"/>
  <c r="Q1411" i="4"/>
  <c r="R1411" i="4"/>
  <c r="S1411" i="4"/>
  <c r="T1411" i="4"/>
  <c r="U1411" i="4"/>
  <c r="X1411" i="4"/>
  <c r="Y1411" i="4"/>
  <c r="AM1411" i="4"/>
  <c r="C1412" i="4"/>
  <c r="G1412" i="4"/>
  <c r="H1412" i="4"/>
  <c r="I1412" i="4"/>
  <c r="J1412" i="4"/>
  <c r="K1412" i="4"/>
  <c r="L1412" i="4"/>
  <c r="M1412" i="4"/>
  <c r="N1412" i="4"/>
  <c r="P1412" i="4"/>
  <c r="Q1412" i="4"/>
  <c r="R1412" i="4"/>
  <c r="S1412" i="4"/>
  <c r="T1412" i="4"/>
  <c r="U1412" i="4"/>
  <c r="X1412" i="4"/>
  <c r="Y1412" i="4"/>
  <c r="AM1412" i="4"/>
  <c r="C1413" i="4"/>
  <c r="G1413" i="4"/>
  <c r="H1413" i="4"/>
  <c r="I1413" i="4"/>
  <c r="J1413" i="4"/>
  <c r="K1413" i="4"/>
  <c r="L1413" i="4"/>
  <c r="M1413" i="4"/>
  <c r="N1413" i="4"/>
  <c r="P1413" i="4"/>
  <c r="Q1413" i="4"/>
  <c r="R1413" i="4"/>
  <c r="S1413" i="4"/>
  <c r="T1413" i="4"/>
  <c r="U1413" i="4"/>
  <c r="X1413" i="4"/>
  <c r="Y1413" i="4"/>
  <c r="AM1413" i="4"/>
  <c r="AL1413" i="4" s="1"/>
  <c r="C1414" i="4"/>
  <c r="G1414" i="4"/>
  <c r="H1414" i="4"/>
  <c r="I1414" i="4"/>
  <c r="J1414" i="4"/>
  <c r="K1414" i="4"/>
  <c r="L1414" i="4"/>
  <c r="M1414" i="4"/>
  <c r="N1414" i="4"/>
  <c r="P1414" i="4"/>
  <c r="Q1414" i="4"/>
  <c r="R1414" i="4"/>
  <c r="S1414" i="4"/>
  <c r="T1414" i="4"/>
  <c r="U1414" i="4"/>
  <c r="V1414" i="4"/>
  <c r="X1414" i="4"/>
  <c r="Y1414" i="4"/>
  <c r="AJ1414" i="4"/>
  <c r="AM1414" i="4"/>
  <c r="AL1414" i="4" s="1"/>
  <c r="AN1414" i="4"/>
  <c r="AX1414" i="4" s="1"/>
  <c r="AT1414" i="4"/>
  <c r="C1415" i="4"/>
  <c r="G1415" i="4"/>
  <c r="Z1415" i="4" s="1"/>
  <c r="H1415" i="4"/>
  <c r="I1415" i="4"/>
  <c r="J1415" i="4"/>
  <c r="K1415" i="4"/>
  <c r="L1415" i="4"/>
  <c r="M1415" i="4"/>
  <c r="N1415" i="4"/>
  <c r="P1415" i="4"/>
  <c r="Q1415" i="4"/>
  <c r="R1415" i="4"/>
  <c r="S1415" i="4"/>
  <c r="T1415" i="4"/>
  <c r="U1415" i="4"/>
  <c r="W1415" i="4"/>
  <c r="X1415" i="4"/>
  <c r="Y1415" i="4"/>
  <c r="AJ1415" i="4"/>
  <c r="AM1415" i="4"/>
  <c r="AL1415" i="4" s="1"/>
  <c r="AV1415" i="4"/>
  <c r="C1416" i="4"/>
  <c r="G1416" i="4"/>
  <c r="Z1416" i="4" s="1"/>
  <c r="H1416" i="4"/>
  <c r="I1416" i="4"/>
  <c r="J1416" i="4"/>
  <c r="K1416" i="4"/>
  <c r="L1416" i="4"/>
  <c r="M1416" i="4"/>
  <c r="N1416" i="4"/>
  <c r="P1416" i="4"/>
  <c r="Q1416" i="4"/>
  <c r="R1416" i="4"/>
  <c r="S1416" i="4"/>
  <c r="T1416" i="4"/>
  <c r="U1416" i="4"/>
  <c r="X1416" i="4"/>
  <c r="Y1416" i="4"/>
  <c r="AB1416" i="4"/>
  <c r="AM1416" i="4"/>
  <c r="AV1416" i="4"/>
  <c r="AW1416" i="4"/>
  <c r="C1417" i="4"/>
  <c r="G1417" i="4"/>
  <c r="AB1417" i="4" s="1"/>
  <c r="H1417" i="4"/>
  <c r="I1417" i="4"/>
  <c r="J1417" i="4"/>
  <c r="K1417" i="4"/>
  <c r="L1417" i="4"/>
  <c r="M1417" i="4"/>
  <c r="N1417" i="4"/>
  <c r="P1417" i="4"/>
  <c r="Q1417" i="4"/>
  <c r="R1417" i="4"/>
  <c r="S1417" i="4"/>
  <c r="T1417" i="4"/>
  <c r="U1417" i="4"/>
  <c r="X1417" i="4"/>
  <c r="Y1417" i="4"/>
  <c r="AM1417" i="4"/>
  <c r="AT1417" i="4"/>
  <c r="C1418" i="4"/>
  <c r="G1418" i="4"/>
  <c r="V1418" i="4" s="1"/>
  <c r="H1418" i="4"/>
  <c r="I1418" i="4"/>
  <c r="J1418" i="4"/>
  <c r="K1418" i="4"/>
  <c r="L1418" i="4"/>
  <c r="M1418" i="4"/>
  <c r="N1418" i="4"/>
  <c r="P1418" i="4"/>
  <c r="Q1418" i="4"/>
  <c r="R1418" i="4"/>
  <c r="S1418" i="4"/>
  <c r="T1418" i="4"/>
  <c r="U1418" i="4"/>
  <c r="X1418" i="4"/>
  <c r="Y1418" i="4"/>
  <c r="AJ1418" i="4"/>
  <c r="AM1418" i="4"/>
  <c r="AN1418" i="4"/>
  <c r="AQ1418" i="4" s="1"/>
  <c r="AT1418" i="4"/>
  <c r="C1419" i="4"/>
  <c r="G1419" i="4"/>
  <c r="D1419" i="4" s="1"/>
  <c r="H1419" i="4"/>
  <c r="I1419" i="4"/>
  <c r="J1419" i="4"/>
  <c r="K1419" i="4"/>
  <c r="L1419" i="4"/>
  <c r="M1419" i="4"/>
  <c r="N1419" i="4"/>
  <c r="P1419" i="4"/>
  <c r="Q1419" i="4"/>
  <c r="R1419" i="4"/>
  <c r="S1419" i="4"/>
  <c r="T1419" i="4"/>
  <c r="U1419" i="4"/>
  <c r="X1419" i="4"/>
  <c r="Y1419" i="4"/>
  <c r="AM1419" i="4"/>
  <c r="AL1419" i="4" s="1"/>
  <c r="C1420" i="4"/>
  <c r="G1420" i="4"/>
  <c r="AV1420" i="4" s="1"/>
  <c r="H1420" i="4"/>
  <c r="I1420" i="4"/>
  <c r="J1420" i="4"/>
  <c r="K1420" i="4"/>
  <c r="L1420" i="4"/>
  <c r="M1420" i="4"/>
  <c r="N1420" i="4"/>
  <c r="P1420" i="4"/>
  <c r="Q1420" i="4"/>
  <c r="R1420" i="4"/>
  <c r="S1420" i="4"/>
  <c r="T1420" i="4"/>
  <c r="U1420" i="4"/>
  <c r="X1420" i="4"/>
  <c r="Y1420" i="4"/>
  <c r="AM1420" i="4"/>
  <c r="C1421" i="4"/>
  <c r="G1421" i="4"/>
  <c r="AT1421" i="4" s="1"/>
  <c r="H1421" i="4"/>
  <c r="I1421" i="4"/>
  <c r="J1421" i="4"/>
  <c r="K1421" i="4"/>
  <c r="L1421" i="4"/>
  <c r="M1421" i="4"/>
  <c r="N1421" i="4"/>
  <c r="P1421" i="4"/>
  <c r="Q1421" i="4"/>
  <c r="R1421" i="4"/>
  <c r="S1421" i="4"/>
  <c r="T1421" i="4"/>
  <c r="U1421" i="4"/>
  <c r="X1421" i="4"/>
  <c r="Y1421" i="4"/>
  <c r="AM1421" i="4"/>
  <c r="AL1421" i="4" s="1"/>
  <c r="C1422" i="4"/>
  <c r="G1422" i="4"/>
  <c r="H1422" i="4"/>
  <c r="I1422" i="4"/>
  <c r="J1422" i="4"/>
  <c r="K1422" i="4"/>
  <c r="L1422" i="4"/>
  <c r="M1422" i="4"/>
  <c r="N1422" i="4"/>
  <c r="P1422" i="4"/>
  <c r="Q1422" i="4"/>
  <c r="R1422" i="4"/>
  <c r="S1422" i="4"/>
  <c r="T1422" i="4"/>
  <c r="U1422" i="4"/>
  <c r="X1422" i="4"/>
  <c r="Y1422" i="4"/>
  <c r="AM1422" i="4"/>
  <c r="AL1422" i="4" s="1"/>
  <c r="C1423" i="4"/>
  <c r="D1423" i="4"/>
  <c r="G1423" i="4"/>
  <c r="AN1423" i="4" s="1"/>
  <c r="AQ1423" i="4" s="1"/>
  <c r="H1423" i="4"/>
  <c r="I1423" i="4"/>
  <c r="J1423" i="4"/>
  <c r="K1423" i="4"/>
  <c r="L1423" i="4"/>
  <c r="M1423" i="4"/>
  <c r="N1423" i="4"/>
  <c r="P1423" i="4"/>
  <c r="Q1423" i="4"/>
  <c r="R1423" i="4"/>
  <c r="S1423" i="4"/>
  <c r="T1423" i="4"/>
  <c r="U1423" i="4"/>
  <c r="V1423" i="4"/>
  <c r="X1423" i="4"/>
  <c r="Y1423" i="4"/>
  <c r="AA1423" i="4"/>
  <c r="AJ1423" i="4"/>
  <c r="AM1423" i="4"/>
  <c r="AL1423" i="4" s="1"/>
  <c r="AV1423" i="4"/>
  <c r="C1424" i="4"/>
  <c r="G1424" i="4"/>
  <c r="H1424" i="4"/>
  <c r="I1424" i="4"/>
  <c r="J1424" i="4"/>
  <c r="K1424" i="4"/>
  <c r="L1424" i="4"/>
  <c r="M1424" i="4"/>
  <c r="N1424" i="4"/>
  <c r="P1424" i="4"/>
  <c r="Q1424" i="4"/>
  <c r="R1424" i="4"/>
  <c r="S1424" i="4"/>
  <c r="T1424" i="4"/>
  <c r="U1424" i="4"/>
  <c r="X1424" i="4"/>
  <c r="Y1424" i="4"/>
  <c r="AB1424" i="4"/>
  <c r="AM1424" i="4"/>
  <c r="C1425" i="4"/>
  <c r="G1425" i="4"/>
  <c r="A1425" i="4" s="1"/>
  <c r="H1425" i="4"/>
  <c r="I1425" i="4"/>
  <c r="J1425" i="4"/>
  <c r="K1425" i="4"/>
  <c r="L1425" i="4"/>
  <c r="M1425" i="4"/>
  <c r="N1425" i="4"/>
  <c r="P1425" i="4"/>
  <c r="Q1425" i="4"/>
  <c r="R1425" i="4"/>
  <c r="S1425" i="4"/>
  <c r="T1425" i="4"/>
  <c r="U1425" i="4"/>
  <c r="X1425" i="4"/>
  <c r="Y1425" i="4"/>
  <c r="AB1425" i="4"/>
  <c r="AK1425" i="4"/>
  <c r="AM1425" i="4"/>
  <c r="AN1425" i="4"/>
  <c r="C1426" i="4"/>
  <c r="G1426" i="4"/>
  <c r="H1426" i="4"/>
  <c r="I1426" i="4"/>
  <c r="J1426" i="4"/>
  <c r="K1426" i="4"/>
  <c r="L1426" i="4"/>
  <c r="M1426" i="4"/>
  <c r="N1426" i="4"/>
  <c r="P1426" i="4"/>
  <c r="Q1426" i="4"/>
  <c r="R1426" i="4"/>
  <c r="S1426" i="4"/>
  <c r="T1426" i="4"/>
  <c r="U1426" i="4"/>
  <c r="X1426" i="4"/>
  <c r="Y1426" i="4"/>
  <c r="AM1426" i="4"/>
  <c r="AL1426" i="4" s="1"/>
  <c r="C1427" i="4"/>
  <c r="G1427" i="4"/>
  <c r="AK1427" i="4" s="1"/>
  <c r="H1427" i="4"/>
  <c r="I1427" i="4"/>
  <c r="J1427" i="4"/>
  <c r="K1427" i="4"/>
  <c r="L1427" i="4"/>
  <c r="M1427" i="4"/>
  <c r="N1427" i="4"/>
  <c r="P1427" i="4"/>
  <c r="Q1427" i="4"/>
  <c r="R1427" i="4"/>
  <c r="S1427" i="4"/>
  <c r="T1427" i="4"/>
  <c r="U1427" i="4"/>
  <c r="X1427" i="4"/>
  <c r="Y1427" i="4"/>
  <c r="AM1427" i="4"/>
  <c r="AL1427" i="4" s="1"/>
  <c r="C1428" i="4"/>
  <c r="G1428" i="4"/>
  <c r="A1428" i="4" s="1"/>
  <c r="H1428" i="4"/>
  <c r="I1428" i="4"/>
  <c r="J1428" i="4"/>
  <c r="K1428" i="4"/>
  <c r="L1428" i="4"/>
  <c r="M1428" i="4"/>
  <c r="N1428" i="4"/>
  <c r="P1428" i="4"/>
  <c r="Q1428" i="4"/>
  <c r="R1428" i="4"/>
  <c r="S1428" i="4"/>
  <c r="T1428" i="4"/>
  <c r="U1428" i="4"/>
  <c r="X1428" i="4"/>
  <c r="Y1428" i="4"/>
  <c r="AA1428" i="4"/>
  <c r="AM1428" i="4"/>
  <c r="AL1428" i="4" s="1"/>
  <c r="AV1428" i="4"/>
  <c r="C1429" i="4"/>
  <c r="G1429" i="4"/>
  <c r="H1429" i="4"/>
  <c r="I1429" i="4"/>
  <c r="J1429" i="4"/>
  <c r="K1429" i="4"/>
  <c r="L1429" i="4"/>
  <c r="M1429" i="4"/>
  <c r="N1429" i="4"/>
  <c r="P1429" i="4"/>
  <c r="Q1429" i="4"/>
  <c r="R1429" i="4"/>
  <c r="S1429" i="4"/>
  <c r="T1429" i="4"/>
  <c r="U1429" i="4"/>
  <c r="X1429" i="4"/>
  <c r="Y1429" i="4"/>
  <c r="AM1429" i="4"/>
  <c r="AL1429" i="4" s="1"/>
  <c r="C1430" i="4"/>
  <c r="G1430" i="4"/>
  <c r="H1430" i="4"/>
  <c r="I1430" i="4"/>
  <c r="J1430" i="4"/>
  <c r="K1430" i="4"/>
  <c r="L1430" i="4"/>
  <c r="M1430" i="4"/>
  <c r="N1430" i="4"/>
  <c r="P1430" i="4"/>
  <c r="Q1430" i="4"/>
  <c r="R1430" i="4"/>
  <c r="S1430" i="4"/>
  <c r="T1430" i="4"/>
  <c r="U1430" i="4"/>
  <c r="X1430" i="4"/>
  <c r="Y1430" i="4"/>
  <c r="AK1430" i="4"/>
  <c r="AM1430" i="4"/>
  <c r="C1431" i="4"/>
  <c r="G1431" i="4"/>
  <c r="AJ1431" i="4" s="1"/>
  <c r="H1431" i="4"/>
  <c r="I1431" i="4"/>
  <c r="J1431" i="4"/>
  <c r="K1431" i="4"/>
  <c r="L1431" i="4"/>
  <c r="M1431" i="4"/>
  <c r="N1431" i="4"/>
  <c r="P1431" i="4"/>
  <c r="Q1431" i="4"/>
  <c r="R1431" i="4"/>
  <c r="S1431" i="4"/>
  <c r="T1431" i="4"/>
  <c r="U1431" i="4"/>
  <c r="X1431" i="4"/>
  <c r="Y1431" i="4"/>
  <c r="AM1431" i="4"/>
  <c r="AL1431" i="4" s="1"/>
  <c r="C1432" i="4"/>
  <c r="G1432" i="4"/>
  <c r="H1432" i="4"/>
  <c r="I1432" i="4"/>
  <c r="J1432" i="4"/>
  <c r="K1432" i="4"/>
  <c r="L1432" i="4"/>
  <c r="M1432" i="4"/>
  <c r="N1432" i="4"/>
  <c r="P1432" i="4"/>
  <c r="Q1432" i="4"/>
  <c r="R1432" i="4"/>
  <c r="S1432" i="4"/>
  <c r="T1432" i="4"/>
  <c r="U1432" i="4"/>
  <c r="X1432" i="4"/>
  <c r="Y1432" i="4"/>
  <c r="AM1432" i="4"/>
  <c r="A1433" i="4"/>
  <c r="C1433" i="4"/>
  <c r="G1433" i="4"/>
  <c r="AB1433" i="4" s="1"/>
  <c r="H1433" i="4"/>
  <c r="I1433" i="4"/>
  <c r="J1433" i="4"/>
  <c r="K1433" i="4"/>
  <c r="L1433" i="4"/>
  <c r="M1433" i="4"/>
  <c r="N1433" i="4"/>
  <c r="P1433" i="4"/>
  <c r="Q1433" i="4"/>
  <c r="R1433" i="4"/>
  <c r="S1433" i="4"/>
  <c r="T1433" i="4"/>
  <c r="U1433" i="4"/>
  <c r="X1433" i="4"/>
  <c r="Y1433" i="4"/>
  <c r="Z1433" i="4"/>
  <c r="AA1433" i="4"/>
  <c r="AM1433" i="4"/>
  <c r="AW1433" i="4"/>
  <c r="C1434" i="4"/>
  <c r="G1434" i="4"/>
  <c r="H1434" i="4"/>
  <c r="I1434" i="4"/>
  <c r="J1434" i="4"/>
  <c r="K1434" i="4"/>
  <c r="L1434" i="4"/>
  <c r="M1434" i="4"/>
  <c r="N1434" i="4"/>
  <c r="P1434" i="4"/>
  <c r="Q1434" i="4"/>
  <c r="R1434" i="4"/>
  <c r="S1434" i="4"/>
  <c r="T1434" i="4"/>
  <c r="U1434" i="4"/>
  <c r="X1434" i="4"/>
  <c r="Y1434" i="4"/>
  <c r="AM1434" i="4"/>
  <c r="C1435" i="4"/>
  <c r="G1435" i="4"/>
  <c r="H1435" i="4"/>
  <c r="I1435" i="4"/>
  <c r="J1435" i="4"/>
  <c r="K1435" i="4"/>
  <c r="L1435" i="4"/>
  <c r="M1435" i="4"/>
  <c r="N1435" i="4"/>
  <c r="P1435" i="4"/>
  <c r="Q1435" i="4"/>
  <c r="R1435" i="4"/>
  <c r="S1435" i="4"/>
  <c r="T1435" i="4"/>
  <c r="U1435" i="4"/>
  <c r="X1435" i="4"/>
  <c r="Y1435" i="4"/>
  <c r="AM1435" i="4"/>
  <c r="C1436" i="4"/>
  <c r="G1436" i="4"/>
  <c r="H1436" i="4"/>
  <c r="I1436" i="4"/>
  <c r="J1436" i="4"/>
  <c r="K1436" i="4"/>
  <c r="L1436" i="4"/>
  <c r="M1436" i="4"/>
  <c r="N1436" i="4"/>
  <c r="P1436" i="4"/>
  <c r="Q1436" i="4"/>
  <c r="R1436" i="4"/>
  <c r="S1436" i="4"/>
  <c r="T1436" i="4"/>
  <c r="U1436" i="4"/>
  <c r="X1436" i="4"/>
  <c r="Y1436" i="4"/>
  <c r="AM1436" i="4"/>
  <c r="A1437" i="4"/>
  <c r="C1437" i="4"/>
  <c r="G1437" i="4"/>
  <c r="D1437" i="4" s="1"/>
  <c r="H1437" i="4"/>
  <c r="I1437" i="4"/>
  <c r="J1437" i="4"/>
  <c r="AS1437" i="4" s="1"/>
  <c r="K1437" i="4"/>
  <c r="L1437" i="4"/>
  <c r="M1437" i="4"/>
  <c r="N1437" i="4"/>
  <c r="P1437" i="4"/>
  <c r="Q1437" i="4"/>
  <c r="R1437" i="4"/>
  <c r="S1437" i="4"/>
  <c r="T1437" i="4"/>
  <c r="U1437" i="4"/>
  <c r="V1437" i="4"/>
  <c r="W1437" i="4"/>
  <c r="X1437" i="4"/>
  <c r="Y1437" i="4"/>
  <c r="AA1437" i="4"/>
  <c r="AB1437" i="4"/>
  <c r="AJ1437" i="4"/>
  <c r="AK1437" i="4"/>
  <c r="AM1437" i="4"/>
  <c r="AN1437" i="4"/>
  <c r="AO1437" i="4" s="1"/>
  <c r="AP1437" i="4" s="1"/>
  <c r="AT1437" i="4"/>
  <c r="AV1437" i="4"/>
  <c r="C1438" i="4"/>
  <c r="G1438" i="4"/>
  <c r="H1438" i="4"/>
  <c r="I1438" i="4"/>
  <c r="J1438" i="4"/>
  <c r="K1438" i="4"/>
  <c r="L1438" i="4"/>
  <c r="M1438" i="4"/>
  <c r="N1438" i="4"/>
  <c r="P1438" i="4"/>
  <c r="Q1438" i="4"/>
  <c r="R1438" i="4"/>
  <c r="S1438" i="4"/>
  <c r="T1438" i="4"/>
  <c r="U1438" i="4"/>
  <c r="X1438" i="4"/>
  <c r="Y1438" i="4"/>
  <c r="AM1438" i="4"/>
  <c r="AL1438" i="4" s="1"/>
  <c r="C1439" i="4"/>
  <c r="G1439" i="4"/>
  <c r="H1439" i="4"/>
  <c r="I1439" i="4"/>
  <c r="J1439" i="4"/>
  <c r="K1439" i="4"/>
  <c r="L1439" i="4"/>
  <c r="M1439" i="4"/>
  <c r="N1439" i="4"/>
  <c r="P1439" i="4"/>
  <c r="Q1439" i="4"/>
  <c r="R1439" i="4"/>
  <c r="S1439" i="4"/>
  <c r="T1439" i="4"/>
  <c r="U1439" i="4"/>
  <c r="X1439" i="4"/>
  <c r="Y1439" i="4"/>
  <c r="AM1439" i="4"/>
  <c r="C1440" i="4"/>
  <c r="G1440" i="4"/>
  <c r="H1440" i="4"/>
  <c r="I1440" i="4"/>
  <c r="J1440" i="4"/>
  <c r="K1440" i="4"/>
  <c r="L1440" i="4"/>
  <c r="M1440" i="4"/>
  <c r="N1440" i="4"/>
  <c r="P1440" i="4"/>
  <c r="Q1440" i="4"/>
  <c r="R1440" i="4"/>
  <c r="S1440" i="4"/>
  <c r="T1440" i="4"/>
  <c r="U1440" i="4"/>
  <c r="X1440" i="4"/>
  <c r="Y1440" i="4"/>
  <c r="AM1440" i="4"/>
  <c r="C1441" i="4"/>
  <c r="G1441" i="4"/>
  <c r="H1441" i="4"/>
  <c r="I1441" i="4"/>
  <c r="J1441" i="4"/>
  <c r="K1441" i="4"/>
  <c r="L1441" i="4"/>
  <c r="M1441" i="4"/>
  <c r="N1441" i="4"/>
  <c r="P1441" i="4"/>
  <c r="Q1441" i="4"/>
  <c r="R1441" i="4"/>
  <c r="S1441" i="4"/>
  <c r="T1441" i="4"/>
  <c r="U1441" i="4"/>
  <c r="X1441" i="4"/>
  <c r="Y1441" i="4"/>
  <c r="AM1441" i="4"/>
  <c r="C1442" i="4"/>
  <c r="G1442" i="4"/>
  <c r="H1442" i="4"/>
  <c r="I1442" i="4"/>
  <c r="J1442" i="4"/>
  <c r="K1442" i="4"/>
  <c r="L1442" i="4"/>
  <c r="M1442" i="4"/>
  <c r="N1442" i="4"/>
  <c r="P1442" i="4"/>
  <c r="Q1442" i="4"/>
  <c r="R1442" i="4"/>
  <c r="S1442" i="4"/>
  <c r="T1442" i="4"/>
  <c r="U1442" i="4"/>
  <c r="X1442" i="4"/>
  <c r="Y1442" i="4"/>
  <c r="AM1442" i="4"/>
  <c r="AL1442" i="4" s="1"/>
  <c r="C1443" i="4"/>
  <c r="G1443" i="4"/>
  <c r="H1443" i="4"/>
  <c r="I1443" i="4"/>
  <c r="J1443" i="4"/>
  <c r="K1443" i="4"/>
  <c r="L1443" i="4"/>
  <c r="M1443" i="4"/>
  <c r="N1443" i="4"/>
  <c r="P1443" i="4"/>
  <c r="Q1443" i="4"/>
  <c r="R1443" i="4"/>
  <c r="S1443" i="4"/>
  <c r="T1443" i="4"/>
  <c r="U1443" i="4"/>
  <c r="X1443" i="4"/>
  <c r="Y1443" i="4"/>
  <c r="AM1443" i="4"/>
  <c r="AL1443" i="4" s="1"/>
  <c r="C1444" i="4"/>
  <c r="G1444" i="4"/>
  <c r="H1444" i="4"/>
  <c r="I1444" i="4"/>
  <c r="J1444" i="4"/>
  <c r="K1444" i="4"/>
  <c r="L1444" i="4"/>
  <c r="M1444" i="4"/>
  <c r="N1444" i="4"/>
  <c r="P1444" i="4"/>
  <c r="Q1444" i="4"/>
  <c r="R1444" i="4"/>
  <c r="S1444" i="4"/>
  <c r="T1444" i="4"/>
  <c r="U1444" i="4"/>
  <c r="X1444" i="4"/>
  <c r="Y1444" i="4"/>
  <c r="AM1444" i="4"/>
  <c r="AL1444" i="4" s="1"/>
  <c r="AW1444" i="4"/>
  <c r="C1445" i="4"/>
  <c r="G1445" i="4"/>
  <c r="H1445" i="4"/>
  <c r="I1445" i="4"/>
  <c r="J1445" i="4"/>
  <c r="K1445" i="4"/>
  <c r="L1445" i="4"/>
  <c r="M1445" i="4"/>
  <c r="N1445" i="4"/>
  <c r="P1445" i="4"/>
  <c r="Q1445" i="4"/>
  <c r="R1445" i="4"/>
  <c r="S1445" i="4"/>
  <c r="T1445" i="4"/>
  <c r="U1445" i="4"/>
  <c r="X1445" i="4"/>
  <c r="Y1445" i="4"/>
  <c r="AM1445" i="4"/>
  <c r="AL1445" i="4" s="1"/>
  <c r="C1446" i="4"/>
  <c r="D1446" i="4"/>
  <c r="G1446" i="4"/>
  <c r="E1446" i="4" s="1"/>
  <c r="H1446" i="4"/>
  <c r="I1446" i="4"/>
  <c r="J1446" i="4"/>
  <c r="K1446" i="4"/>
  <c r="L1446" i="4"/>
  <c r="M1446" i="4"/>
  <c r="N1446" i="4"/>
  <c r="P1446" i="4"/>
  <c r="Q1446" i="4"/>
  <c r="R1446" i="4"/>
  <c r="S1446" i="4"/>
  <c r="T1446" i="4"/>
  <c r="U1446" i="4"/>
  <c r="X1446" i="4"/>
  <c r="Y1446" i="4"/>
  <c r="AA1446" i="4"/>
  <c r="AK1446" i="4"/>
  <c r="AM1446" i="4"/>
  <c r="AL1446" i="4" s="1"/>
  <c r="AN1446" i="4"/>
  <c r="AO1446" i="4" s="1"/>
  <c r="AP1446" i="4" s="1"/>
  <c r="AT1446" i="4"/>
  <c r="C1447" i="4"/>
  <c r="G1447" i="4"/>
  <c r="AT1447" i="4" s="1"/>
  <c r="H1447" i="4"/>
  <c r="I1447" i="4"/>
  <c r="J1447" i="4"/>
  <c r="K1447" i="4"/>
  <c r="L1447" i="4"/>
  <c r="M1447" i="4"/>
  <c r="N1447" i="4"/>
  <c r="P1447" i="4"/>
  <c r="Q1447" i="4"/>
  <c r="R1447" i="4"/>
  <c r="S1447" i="4"/>
  <c r="T1447" i="4"/>
  <c r="U1447" i="4"/>
  <c r="X1447" i="4"/>
  <c r="Y1447" i="4"/>
  <c r="AM1447" i="4"/>
  <c r="AL1447" i="4" s="1"/>
  <c r="AN1447" i="4"/>
  <c r="C1448" i="4"/>
  <c r="G1448" i="4"/>
  <c r="H1448" i="4"/>
  <c r="I1448" i="4"/>
  <c r="J1448" i="4"/>
  <c r="K1448" i="4"/>
  <c r="L1448" i="4"/>
  <c r="M1448" i="4"/>
  <c r="N1448" i="4"/>
  <c r="P1448" i="4"/>
  <c r="Q1448" i="4"/>
  <c r="R1448" i="4"/>
  <c r="S1448" i="4"/>
  <c r="T1448" i="4"/>
  <c r="U1448" i="4"/>
  <c r="X1448" i="4"/>
  <c r="Y1448" i="4"/>
  <c r="AM1448" i="4"/>
  <c r="C1449" i="4"/>
  <c r="G1449" i="4"/>
  <c r="H1449" i="4"/>
  <c r="I1449" i="4"/>
  <c r="J1449" i="4"/>
  <c r="K1449" i="4"/>
  <c r="L1449" i="4"/>
  <c r="M1449" i="4"/>
  <c r="N1449" i="4"/>
  <c r="P1449" i="4"/>
  <c r="Q1449" i="4"/>
  <c r="R1449" i="4"/>
  <c r="S1449" i="4"/>
  <c r="T1449" i="4"/>
  <c r="U1449" i="4"/>
  <c r="X1449" i="4"/>
  <c r="Y1449" i="4"/>
  <c r="AM1449" i="4"/>
  <c r="A1450" i="4"/>
  <c r="C1450" i="4"/>
  <c r="D1450" i="4"/>
  <c r="G1450" i="4"/>
  <c r="V1450" i="4" s="1"/>
  <c r="H1450" i="4"/>
  <c r="I1450" i="4"/>
  <c r="J1450" i="4"/>
  <c r="K1450" i="4"/>
  <c r="L1450" i="4"/>
  <c r="M1450" i="4"/>
  <c r="N1450" i="4"/>
  <c r="P1450" i="4"/>
  <c r="Q1450" i="4"/>
  <c r="R1450" i="4"/>
  <c r="S1450" i="4"/>
  <c r="T1450" i="4"/>
  <c r="U1450" i="4"/>
  <c r="X1450" i="4"/>
  <c r="Y1450" i="4"/>
  <c r="AA1450" i="4"/>
  <c r="AM1450" i="4"/>
  <c r="AN1450" i="4"/>
  <c r="AQ1450" i="4" s="1"/>
  <c r="AO1450" i="4"/>
  <c r="AP1450" i="4" s="1"/>
  <c r="AT1450" i="4"/>
  <c r="C1451" i="4"/>
  <c r="G1451" i="4"/>
  <c r="Z1451" i="4" s="1"/>
  <c r="H1451" i="4"/>
  <c r="I1451" i="4"/>
  <c r="J1451" i="4"/>
  <c r="K1451" i="4"/>
  <c r="L1451" i="4"/>
  <c r="M1451" i="4"/>
  <c r="N1451" i="4"/>
  <c r="P1451" i="4"/>
  <c r="Q1451" i="4"/>
  <c r="R1451" i="4"/>
  <c r="S1451" i="4"/>
  <c r="T1451" i="4"/>
  <c r="U1451" i="4"/>
  <c r="V1451" i="4"/>
  <c r="X1451" i="4"/>
  <c r="Y1451" i="4"/>
  <c r="AK1451" i="4"/>
  <c r="AM1451" i="4"/>
  <c r="AW1451" i="4"/>
  <c r="C1452" i="4"/>
  <c r="G1452" i="4"/>
  <c r="AA1452" i="4" s="1"/>
  <c r="H1452" i="4"/>
  <c r="I1452" i="4"/>
  <c r="J1452" i="4"/>
  <c r="K1452" i="4"/>
  <c r="L1452" i="4"/>
  <c r="M1452" i="4"/>
  <c r="N1452" i="4"/>
  <c r="P1452" i="4"/>
  <c r="Q1452" i="4"/>
  <c r="R1452" i="4"/>
  <c r="S1452" i="4"/>
  <c r="T1452" i="4"/>
  <c r="U1452" i="4"/>
  <c r="X1452" i="4"/>
  <c r="Y1452" i="4"/>
  <c r="AM1452" i="4"/>
  <c r="C1453" i="4"/>
  <c r="G1453" i="4"/>
  <c r="A1453" i="4" s="1"/>
  <c r="H1453" i="4"/>
  <c r="I1453" i="4"/>
  <c r="J1453" i="4"/>
  <c r="K1453" i="4"/>
  <c r="L1453" i="4"/>
  <c r="M1453" i="4"/>
  <c r="N1453" i="4"/>
  <c r="P1453" i="4"/>
  <c r="Q1453" i="4"/>
  <c r="R1453" i="4"/>
  <c r="S1453" i="4"/>
  <c r="T1453" i="4"/>
  <c r="U1453" i="4"/>
  <c r="X1453" i="4"/>
  <c r="Y1453" i="4"/>
  <c r="AA1453" i="4"/>
  <c r="AM1453" i="4"/>
  <c r="C1454" i="4"/>
  <c r="G1454" i="4"/>
  <c r="H1454" i="4"/>
  <c r="I1454" i="4"/>
  <c r="J1454" i="4"/>
  <c r="K1454" i="4"/>
  <c r="L1454" i="4"/>
  <c r="M1454" i="4"/>
  <c r="N1454" i="4"/>
  <c r="P1454" i="4"/>
  <c r="Q1454" i="4"/>
  <c r="R1454" i="4"/>
  <c r="S1454" i="4"/>
  <c r="T1454" i="4"/>
  <c r="U1454" i="4"/>
  <c r="X1454" i="4"/>
  <c r="Y1454" i="4"/>
  <c r="AB1454" i="4"/>
  <c r="AM1454" i="4"/>
  <c r="C1455" i="4"/>
  <c r="D1455" i="4"/>
  <c r="G1455" i="4"/>
  <c r="H1455" i="4"/>
  <c r="I1455" i="4"/>
  <c r="J1455" i="4"/>
  <c r="K1455" i="4"/>
  <c r="L1455" i="4"/>
  <c r="M1455" i="4"/>
  <c r="N1455" i="4"/>
  <c r="P1455" i="4"/>
  <c r="Q1455" i="4"/>
  <c r="R1455" i="4"/>
  <c r="S1455" i="4"/>
  <c r="T1455" i="4"/>
  <c r="U1455" i="4"/>
  <c r="X1455" i="4"/>
  <c r="Y1455" i="4"/>
  <c r="AM1455" i="4"/>
  <c r="AL1455" i="4" s="1"/>
  <c r="C1456" i="4"/>
  <c r="G1456" i="4"/>
  <c r="H1456" i="4"/>
  <c r="I1456" i="4"/>
  <c r="J1456" i="4"/>
  <c r="K1456" i="4"/>
  <c r="L1456" i="4"/>
  <c r="M1456" i="4"/>
  <c r="N1456" i="4"/>
  <c r="P1456" i="4"/>
  <c r="Q1456" i="4"/>
  <c r="R1456" i="4"/>
  <c r="S1456" i="4"/>
  <c r="T1456" i="4"/>
  <c r="U1456" i="4"/>
  <c r="X1456" i="4"/>
  <c r="Y1456" i="4"/>
  <c r="AK1456" i="4"/>
  <c r="AM1456" i="4"/>
  <c r="AL1456" i="4" s="1"/>
  <c r="C1457" i="4"/>
  <c r="G1457" i="4"/>
  <c r="H1457" i="4"/>
  <c r="I1457" i="4"/>
  <c r="J1457" i="4"/>
  <c r="K1457" i="4"/>
  <c r="L1457" i="4"/>
  <c r="M1457" i="4"/>
  <c r="N1457" i="4"/>
  <c r="P1457" i="4"/>
  <c r="Q1457" i="4"/>
  <c r="R1457" i="4"/>
  <c r="S1457" i="4"/>
  <c r="T1457" i="4"/>
  <c r="U1457" i="4"/>
  <c r="X1457" i="4"/>
  <c r="Y1457" i="4"/>
  <c r="AM1457" i="4"/>
  <c r="C1458" i="4"/>
  <c r="G1458" i="4"/>
  <c r="V1458" i="4" s="1"/>
  <c r="H1458" i="4"/>
  <c r="I1458" i="4"/>
  <c r="J1458" i="4"/>
  <c r="K1458" i="4"/>
  <c r="L1458" i="4"/>
  <c r="M1458" i="4"/>
  <c r="N1458" i="4"/>
  <c r="P1458" i="4"/>
  <c r="Q1458" i="4"/>
  <c r="R1458" i="4"/>
  <c r="S1458" i="4"/>
  <c r="T1458" i="4"/>
  <c r="U1458" i="4"/>
  <c r="X1458" i="4"/>
  <c r="Y1458" i="4"/>
  <c r="AM1458" i="4"/>
  <c r="C1459" i="4"/>
  <c r="G1459" i="4"/>
  <c r="AK1459" i="4" s="1"/>
  <c r="H1459" i="4"/>
  <c r="I1459" i="4"/>
  <c r="J1459" i="4"/>
  <c r="K1459" i="4"/>
  <c r="L1459" i="4"/>
  <c r="M1459" i="4"/>
  <c r="N1459" i="4"/>
  <c r="P1459" i="4"/>
  <c r="Q1459" i="4"/>
  <c r="R1459" i="4"/>
  <c r="S1459" i="4"/>
  <c r="T1459" i="4"/>
  <c r="U1459" i="4"/>
  <c r="X1459" i="4"/>
  <c r="Y1459" i="4"/>
  <c r="AM1459" i="4"/>
  <c r="C1460" i="4"/>
  <c r="G1460" i="4"/>
  <c r="H1460" i="4"/>
  <c r="I1460" i="4"/>
  <c r="J1460" i="4"/>
  <c r="K1460" i="4"/>
  <c r="L1460" i="4"/>
  <c r="M1460" i="4"/>
  <c r="N1460" i="4"/>
  <c r="P1460" i="4"/>
  <c r="Q1460" i="4"/>
  <c r="R1460" i="4"/>
  <c r="S1460" i="4"/>
  <c r="T1460" i="4"/>
  <c r="U1460" i="4"/>
  <c r="X1460" i="4"/>
  <c r="Y1460" i="4"/>
  <c r="AM1460" i="4"/>
  <c r="C1461" i="4"/>
  <c r="G1461" i="4"/>
  <c r="H1461" i="4"/>
  <c r="I1461" i="4"/>
  <c r="J1461" i="4"/>
  <c r="K1461" i="4"/>
  <c r="L1461" i="4"/>
  <c r="M1461" i="4"/>
  <c r="N1461" i="4"/>
  <c r="P1461" i="4"/>
  <c r="Q1461" i="4"/>
  <c r="R1461" i="4"/>
  <c r="S1461" i="4"/>
  <c r="T1461" i="4"/>
  <c r="U1461" i="4"/>
  <c r="X1461" i="4"/>
  <c r="Y1461" i="4"/>
  <c r="AM1461" i="4"/>
  <c r="AL1461" i="4" s="1"/>
  <c r="C1462" i="4"/>
  <c r="G1462" i="4"/>
  <c r="H1462" i="4"/>
  <c r="I1462" i="4"/>
  <c r="J1462" i="4"/>
  <c r="K1462" i="4"/>
  <c r="L1462" i="4"/>
  <c r="M1462" i="4"/>
  <c r="N1462" i="4"/>
  <c r="P1462" i="4"/>
  <c r="Q1462" i="4"/>
  <c r="R1462" i="4"/>
  <c r="S1462" i="4"/>
  <c r="T1462" i="4"/>
  <c r="U1462" i="4"/>
  <c r="X1462" i="4"/>
  <c r="Y1462" i="4"/>
  <c r="AM1462" i="4"/>
  <c r="AL1462" i="4" s="1"/>
  <c r="C1463" i="4"/>
  <c r="G1463" i="4"/>
  <c r="H1463" i="4"/>
  <c r="I1463" i="4"/>
  <c r="J1463" i="4"/>
  <c r="K1463" i="4"/>
  <c r="L1463" i="4"/>
  <c r="M1463" i="4"/>
  <c r="N1463" i="4"/>
  <c r="P1463" i="4"/>
  <c r="Q1463" i="4"/>
  <c r="R1463" i="4"/>
  <c r="S1463" i="4"/>
  <c r="T1463" i="4"/>
  <c r="U1463" i="4"/>
  <c r="X1463" i="4"/>
  <c r="Y1463" i="4"/>
  <c r="AM1463" i="4"/>
  <c r="AL1463" i="4" s="1"/>
  <c r="C1464" i="4"/>
  <c r="G1464" i="4"/>
  <c r="H1464" i="4"/>
  <c r="I1464" i="4"/>
  <c r="J1464" i="4"/>
  <c r="K1464" i="4"/>
  <c r="L1464" i="4"/>
  <c r="M1464" i="4"/>
  <c r="N1464" i="4"/>
  <c r="P1464" i="4"/>
  <c r="Q1464" i="4"/>
  <c r="R1464" i="4"/>
  <c r="S1464" i="4"/>
  <c r="T1464" i="4"/>
  <c r="U1464" i="4"/>
  <c r="X1464" i="4"/>
  <c r="Y1464" i="4"/>
  <c r="AM1464" i="4"/>
  <c r="C1465" i="4"/>
  <c r="G1465" i="4"/>
  <c r="H1465" i="4"/>
  <c r="I1465" i="4"/>
  <c r="J1465" i="4"/>
  <c r="K1465" i="4"/>
  <c r="L1465" i="4"/>
  <c r="M1465" i="4"/>
  <c r="N1465" i="4"/>
  <c r="P1465" i="4"/>
  <c r="Q1465" i="4"/>
  <c r="R1465" i="4"/>
  <c r="S1465" i="4"/>
  <c r="T1465" i="4"/>
  <c r="U1465" i="4"/>
  <c r="X1465" i="4"/>
  <c r="Y1465" i="4"/>
  <c r="AM1465" i="4"/>
  <c r="C1466" i="4"/>
  <c r="G1466" i="4"/>
  <c r="H1466" i="4"/>
  <c r="I1466" i="4"/>
  <c r="J1466" i="4"/>
  <c r="K1466" i="4"/>
  <c r="L1466" i="4"/>
  <c r="M1466" i="4"/>
  <c r="N1466" i="4"/>
  <c r="P1466" i="4"/>
  <c r="Q1466" i="4"/>
  <c r="R1466" i="4"/>
  <c r="S1466" i="4"/>
  <c r="T1466" i="4"/>
  <c r="U1466" i="4"/>
  <c r="X1466" i="4"/>
  <c r="Y1466" i="4"/>
  <c r="AL1466" i="4"/>
  <c r="AM1466" i="4"/>
  <c r="AT1466" i="4"/>
  <c r="C1467" i="4"/>
  <c r="G1467" i="4"/>
  <c r="AJ1467" i="4" s="1"/>
  <c r="H1467" i="4"/>
  <c r="I1467" i="4"/>
  <c r="J1467" i="4"/>
  <c r="K1467" i="4"/>
  <c r="L1467" i="4"/>
  <c r="M1467" i="4"/>
  <c r="N1467" i="4"/>
  <c r="P1467" i="4"/>
  <c r="Q1467" i="4"/>
  <c r="R1467" i="4"/>
  <c r="S1467" i="4"/>
  <c r="T1467" i="4"/>
  <c r="U1467" i="4"/>
  <c r="X1467" i="4"/>
  <c r="Y1467" i="4"/>
  <c r="AM1467" i="4"/>
  <c r="AL1467" i="4" s="1"/>
  <c r="C1468" i="4"/>
  <c r="G1468" i="4"/>
  <c r="H1468" i="4"/>
  <c r="I1468" i="4"/>
  <c r="J1468" i="4"/>
  <c r="K1468" i="4"/>
  <c r="L1468" i="4"/>
  <c r="M1468" i="4"/>
  <c r="N1468" i="4"/>
  <c r="P1468" i="4"/>
  <c r="Q1468" i="4"/>
  <c r="R1468" i="4"/>
  <c r="S1468" i="4"/>
  <c r="T1468" i="4"/>
  <c r="U1468" i="4"/>
  <c r="X1468" i="4"/>
  <c r="Y1468" i="4"/>
  <c r="AM1468" i="4"/>
  <c r="AL1468" i="4" s="1"/>
  <c r="C1469" i="4"/>
  <c r="G1469" i="4"/>
  <c r="H1469" i="4"/>
  <c r="I1469" i="4"/>
  <c r="J1469" i="4"/>
  <c r="K1469" i="4"/>
  <c r="L1469" i="4"/>
  <c r="M1469" i="4"/>
  <c r="N1469" i="4"/>
  <c r="P1469" i="4"/>
  <c r="Q1469" i="4"/>
  <c r="R1469" i="4"/>
  <c r="S1469" i="4"/>
  <c r="T1469" i="4"/>
  <c r="U1469" i="4"/>
  <c r="X1469" i="4"/>
  <c r="Y1469" i="4"/>
  <c r="AL1469" i="4"/>
  <c r="AM1469" i="4"/>
  <c r="C1470" i="4"/>
  <c r="G1470" i="4"/>
  <c r="AW1470" i="4" s="1"/>
  <c r="H1470" i="4"/>
  <c r="I1470" i="4"/>
  <c r="J1470" i="4"/>
  <c r="K1470" i="4"/>
  <c r="L1470" i="4"/>
  <c r="M1470" i="4"/>
  <c r="N1470" i="4"/>
  <c r="P1470" i="4"/>
  <c r="Q1470" i="4"/>
  <c r="R1470" i="4"/>
  <c r="S1470" i="4"/>
  <c r="T1470" i="4"/>
  <c r="U1470" i="4"/>
  <c r="X1470" i="4"/>
  <c r="Y1470" i="4"/>
  <c r="AM1470" i="4"/>
  <c r="C1471" i="4"/>
  <c r="G1471" i="4"/>
  <c r="AA1471" i="4" s="1"/>
  <c r="H1471" i="4"/>
  <c r="I1471" i="4"/>
  <c r="J1471" i="4"/>
  <c r="K1471" i="4"/>
  <c r="L1471" i="4"/>
  <c r="M1471" i="4"/>
  <c r="N1471" i="4"/>
  <c r="P1471" i="4"/>
  <c r="Q1471" i="4"/>
  <c r="R1471" i="4"/>
  <c r="S1471" i="4"/>
  <c r="T1471" i="4"/>
  <c r="U1471" i="4"/>
  <c r="X1471" i="4"/>
  <c r="Y1471" i="4"/>
  <c r="Z1471" i="4"/>
  <c r="AB1471" i="4"/>
  <c r="AM1471" i="4"/>
  <c r="AL1471" i="4" s="1"/>
  <c r="AV1471" i="4"/>
  <c r="C1472" i="4"/>
  <c r="G1472" i="4"/>
  <c r="AJ1472" i="4" s="1"/>
  <c r="H1472" i="4"/>
  <c r="I1472" i="4"/>
  <c r="J1472" i="4"/>
  <c r="K1472" i="4"/>
  <c r="L1472" i="4"/>
  <c r="M1472" i="4"/>
  <c r="N1472" i="4"/>
  <c r="P1472" i="4"/>
  <c r="Q1472" i="4"/>
  <c r="R1472" i="4"/>
  <c r="S1472" i="4"/>
  <c r="T1472" i="4"/>
  <c r="U1472" i="4"/>
  <c r="X1472" i="4"/>
  <c r="Y1472" i="4"/>
  <c r="AM1472" i="4"/>
  <c r="AL1472" i="4" s="1"/>
  <c r="C1473" i="4"/>
  <c r="G1473" i="4"/>
  <c r="H1473" i="4"/>
  <c r="I1473" i="4"/>
  <c r="J1473" i="4"/>
  <c r="K1473" i="4"/>
  <c r="L1473" i="4"/>
  <c r="M1473" i="4"/>
  <c r="N1473" i="4"/>
  <c r="P1473" i="4"/>
  <c r="Q1473" i="4"/>
  <c r="R1473" i="4"/>
  <c r="S1473" i="4"/>
  <c r="T1473" i="4"/>
  <c r="U1473" i="4"/>
  <c r="V1473" i="4"/>
  <c r="X1473" i="4"/>
  <c r="Y1473" i="4"/>
  <c r="AM1473" i="4"/>
  <c r="AL1473" i="4" s="1"/>
  <c r="C1474" i="4"/>
  <c r="G1474" i="4"/>
  <c r="H1474" i="4"/>
  <c r="I1474" i="4"/>
  <c r="J1474" i="4"/>
  <c r="K1474" i="4"/>
  <c r="L1474" i="4"/>
  <c r="M1474" i="4"/>
  <c r="N1474" i="4"/>
  <c r="P1474" i="4"/>
  <c r="Q1474" i="4"/>
  <c r="R1474" i="4"/>
  <c r="S1474" i="4"/>
  <c r="T1474" i="4"/>
  <c r="U1474" i="4"/>
  <c r="V1474" i="4"/>
  <c r="X1474" i="4"/>
  <c r="Y1474" i="4"/>
  <c r="AM1474" i="4"/>
  <c r="AL1474" i="4" s="1"/>
  <c r="AV1474" i="4"/>
  <c r="AW1474" i="4"/>
  <c r="C1475" i="4"/>
  <c r="G1475" i="4"/>
  <c r="AK1475" i="4" s="1"/>
  <c r="H1475" i="4"/>
  <c r="I1475" i="4"/>
  <c r="J1475" i="4"/>
  <c r="K1475" i="4"/>
  <c r="L1475" i="4"/>
  <c r="M1475" i="4"/>
  <c r="N1475" i="4"/>
  <c r="P1475" i="4"/>
  <c r="Q1475" i="4"/>
  <c r="R1475" i="4"/>
  <c r="S1475" i="4"/>
  <c r="T1475" i="4"/>
  <c r="U1475" i="4"/>
  <c r="X1475" i="4"/>
  <c r="Y1475" i="4"/>
  <c r="AM1475" i="4"/>
  <c r="C1476" i="4"/>
  <c r="G1476" i="4"/>
  <c r="H1476" i="4"/>
  <c r="I1476" i="4"/>
  <c r="J1476" i="4"/>
  <c r="AS1476" i="4" s="1"/>
  <c r="K1476" i="4"/>
  <c r="L1476" i="4"/>
  <c r="M1476" i="4"/>
  <c r="N1476" i="4"/>
  <c r="P1476" i="4"/>
  <c r="Q1476" i="4"/>
  <c r="R1476" i="4"/>
  <c r="S1476" i="4"/>
  <c r="T1476" i="4"/>
  <c r="U1476" i="4"/>
  <c r="W1476" i="4"/>
  <c r="X1476" i="4"/>
  <c r="Y1476" i="4"/>
  <c r="AA1476" i="4"/>
  <c r="AM1476" i="4"/>
  <c r="AL1476" i="4" s="1"/>
  <c r="C1477" i="4"/>
  <c r="G1477" i="4"/>
  <c r="H1477" i="4"/>
  <c r="I1477" i="4"/>
  <c r="J1477" i="4"/>
  <c r="K1477" i="4"/>
  <c r="L1477" i="4"/>
  <c r="M1477" i="4"/>
  <c r="N1477" i="4"/>
  <c r="P1477" i="4"/>
  <c r="Q1477" i="4"/>
  <c r="R1477" i="4"/>
  <c r="S1477" i="4"/>
  <c r="T1477" i="4"/>
  <c r="U1477" i="4"/>
  <c r="X1477" i="4"/>
  <c r="Y1477" i="4"/>
  <c r="AM1477" i="4"/>
  <c r="AL1477" i="4" s="1"/>
  <c r="C1478" i="4"/>
  <c r="G1478" i="4"/>
  <c r="H1478" i="4"/>
  <c r="I1478" i="4"/>
  <c r="J1478" i="4"/>
  <c r="K1478" i="4"/>
  <c r="L1478" i="4"/>
  <c r="M1478" i="4"/>
  <c r="N1478" i="4"/>
  <c r="P1478" i="4"/>
  <c r="Q1478" i="4"/>
  <c r="R1478" i="4"/>
  <c r="S1478" i="4"/>
  <c r="T1478" i="4"/>
  <c r="U1478" i="4"/>
  <c r="X1478" i="4"/>
  <c r="Y1478" i="4"/>
  <c r="AM1478" i="4"/>
  <c r="AL1478" i="4" s="1"/>
  <c r="A1479" i="4"/>
  <c r="C1479" i="4"/>
  <c r="G1479" i="4"/>
  <c r="AA1479" i="4" s="1"/>
  <c r="H1479" i="4"/>
  <c r="I1479" i="4"/>
  <c r="J1479" i="4"/>
  <c r="AS1479" i="4" s="1"/>
  <c r="K1479" i="4"/>
  <c r="L1479" i="4"/>
  <c r="M1479" i="4"/>
  <c r="N1479" i="4"/>
  <c r="P1479" i="4"/>
  <c r="Q1479" i="4"/>
  <c r="R1479" i="4"/>
  <c r="S1479" i="4"/>
  <c r="T1479" i="4"/>
  <c r="U1479" i="4"/>
  <c r="W1479" i="4"/>
  <c r="X1479" i="4"/>
  <c r="Y1479" i="4"/>
  <c r="Z1479" i="4"/>
  <c r="AK1479" i="4"/>
  <c r="AM1479" i="4"/>
  <c r="AT1479" i="4"/>
  <c r="AV1479" i="4"/>
  <c r="AW1479" i="4"/>
  <c r="C1480" i="4"/>
  <c r="G1480" i="4"/>
  <c r="H1480" i="4"/>
  <c r="I1480" i="4"/>
  <c r="J1480" i="4"/>
  <c r="K1480" i="4"/>
  <c r="L1480" i="4"/>
  <c r="M1480" i="4"/>
  <c r="N1480" i="4"/>
  <c r="P1480" i="4"/>
  <c r="Q1480" i="4"/>
  <c r="R1480" i="4"/>
  <c r="S1480" i="4"/>
  <c r="T1480" i="4"/>
  <c r="U1480" i="4"/>
  <c r="X1480" i="4"/>
  <c r="Y1480" i="4"/>
  <c r="AM1480" i="4"/>
  <c r="AL1480" i="4" s="1"/>
  <c r="C1481" i="4"/>
  <c r="G1481" i="4"/>
  <c r="H1481" i="4"/>
  <c r="I1481" i="4"/>
  <c r="J1481" i="4"/>
  <c r="AS1481" i="4" s="1"/>
  <c r="K1481" i="4"/>
  <c r="L1481" i="4"/>
  <c r="M1481" i="4"/>
  <c r="N1481" i="4"/>
  <c r="P1481" i="4"/>
  <c r="Q1481" i="4"/>
  <c r="R1481" i="4"/>
  <c r="S1481" i="4"/>
  <c r="T1481" i="4"/>
  <c r="U1481" i="4"/>
  <c r="W1481" i="4"/>
  <c r="X1481" i="4"/>
  <c r="Y1481" i="4"/>
  <c r="AJ1481" i="4"/>
  <c r="AM1481" i="4"/>
  <c r="AL1481" i="4" s="1"/>
  <c r="C1482" i="4"/>
  <c r="G1482" i="4"/>
  <c r="A1482" i="4" s="1"/>
  <c r="H1482" i="4"/>
  <c r="I1482" i="4"/>
  <c r="J1482" i="4"/>
  <c r="K1482" i="4"/>
  <c r="L1482" i="4"/>
  <c r="M1482" i="4"/>
  <c r="N1482" i="4"/>
  <c r="P1482" i="4"/>
  <c r="Q1482" i="4"/>
  <c r="R1482" i="4"/>
  <c r="S1482" i="4"/>
  <c r="T1482" i="4"/>
  <c r="U1482" i="4"/>
  <c r="X1482" i="4"/>
  <c r="Y1482" i="4"/>
  <c r="Z1482" i="4"/>
  <c r="AA1482" i="4"/>
  <c r="AK1482" i="4"/>
  <c r="AM1482" i="4"/>
  <c r="AL1482" i="4" s="1"/>
  <c r="C1483" i="4"/>
  <c r="D1483" i="4"/>
  <c r="G1483" i="4"/>
  <c r="AA1483" i="4" s="1"/>
  <c r="H1483" i="4"/>
  <c r="I1483" i="4"/>
  <c r="J1483" i="4"/>
  <c r="K1483" i="4"/>
  <c r="L1483" i="4"/>
  <c r="M1483" i="4"/>
  <c r="N1483" i="4"/>
  <c r="P1483" i="4"/>
  <c r="Q1483" i="4"/>
  <c r="R1483" i="4"/>
  <c r="S1483" i="4"/>
  <c r="T1483" i="4"/>
  <c r="U1483" i="4"/>
  <c r="X1483" i="4"/>
  <c r="Y1483" i="4"/>
  <c r="Z1483" i="4"/>
  <c r="AB1483" i="4"/>
  <c r="AK1483" i="4"/>
  <c r="AM1483" i="4"/>
  <c r="AL1483" i="4" s="1"/>
  <c r="AW1483" i="4"/>
  <c r="C1484" i="4"/>
  <c r="G1484" i="4"/>
  <c r="AV1484" i="4" s="1"/>
  <c r="H1484" i="4"/>
  <c r="I1484" i="4"/>
  <c r="J1484" i="4"/>
  <c r="AS1484" i="4" s="1"/>
  <c r="K1484" i="4"/>
  <c r="L1484" i="4"/>
  <c r="M1484" i="4"/>
  <c r="N1484" i="4"/>
  <c r="P1484" i="4"/>
  <c r="Q1484" i="4"/>
  <c r="R1484" i="4"/>
  <c r="S1484" i="4"/>
  <c r="T1484" i="4"/>
  <c r="U1484" i="4"/>
  <c r="V1484" i="4"/>
  <c r="X1484" i="4"/>
  <c r="Y1484" i="4"/>
  <c r="Z1484" i="4"/>
  <c r="AB1484" i="4"/>
  <c r="AM1484" i="4"/>
  <c r="C1485" i="4"/>
  <c r="G1485" i="4"/>
  <c r="H1485" i="4"/>
  <c r="I1485" i="4"/>
  <c r="J1485" i="4"/>
  <c r="K1485" i="4"/>
  <c r="L1485" i="4"/>
  <c r="M1485" i="4"/>
  <c r="N1485" i="4"/>
  <c r="P1485" i="4"/>
  <c r="Q1485" i="4"/>
  <c r="R1485" i="4"/>
  <c r="S1485" i="4"/>
  <c r="T1485" i="4"/>
  <c r="U1485" i="4"/>
  <c r="X1485" i="4"/>
  <c r="Y1485" i="4"/>
  <c r="AM1485" i="4"/>
  <c r="C1486" i="4"/>
  <c r="G1486" i="4"/>
  <c r="V1486" i="4" s="1"/>
  <c r="H1486" i="4"/>
  <c r="I1486" i="4"/>
  <c r="J1486" i="4"/>
  <c r="K1486" i="4"/>
  <c r="L1486" i="4"/>
  <c r="M1486" i="4"/>
  <c r="N1486" i="4"/>
  <c r="P1486" i="4"/>
  <c r="Q1486" i="4"/>
  <c r="R1486" i="4"/>
  <c r="S1486" i="4"/>
  <c r="T1486" i="4"/>
  <c r="U1486" i="4"/>
  <c r="X1486" i="4"/>
  <c r="Y1486" i="4"/>
  <c r="AM1486" i="4"/>
  <c r="AW1486" i="4"/>
  <c r="C1487" i="4"/>
  <c r="G1487" i="4"/>
  <c r="H1487" i="4"/>
  <c r="I1487" i="4"/>
  <c r="J1487" i="4"/>
  <c r="K1487" i="4"/>
  <c r="L1487" i="4"/>
  <c r="M1487" i="4"/>
  <c r="N1487" i="4"/>
  <c r="P1487" i="4"/>
  <c r="Q1487" i="4"/>
  <c r="R1487" i="4"/>
  <c r="S1487" i="4"/>
  <c r="T1487" i="4"/>
  <c r="U1487" i="4"/>
  <c r="X1487" i="4"/>
  <c r="Y1487" i="4"/>
  <c r="AA1487" i="4"/>
  <c r="AM1487" i="4"/>
  <c r="AL1487" i="4" s="1"/>
  <c r="C1488" i="4"/>
  <c r="G1488" i="4"/>
  <c r="H1488" i="4"/>
  <c r="I1488" i="4"/>
  <c r="J1488" i="4"/>
  <c r="K1488" i="4"/>
  <c r="L1488" i="4"/>
  <c r="M1488" i="4"/>
  <c r="N1488" i="4"/>
  <c r="P1488" i="4"/>
  <c r="Q1488" i="4"/>
  <c r="R1488" i="4"/>
  <c r="S1488" i="4"/>
  <c r="T1488" i="4"/>
  <c r="U1488" i="4"/>
  <c r="V1488" i="4"/>
  <c r="X1488" i="4"/>
  <c r="Y1488" i="4"/>
  <c r="AM1488" i="4"/>
  <c r="C1489" i="4"/>
  <c r="G1489" i="4"/>
  <c r="AK1489" i="4" s="1"/>
  <c r="H1489" i="4"/>
  <c r="I1489" i="4"/>
  <c r="J1489" i="4"/>
  <c r="K1489" i="4"/>
  <c r="L1489" i="4"/>
  <c r="M1489" i="4"/>
  <c r="N1489" i="4"/>
  <c r="P1489" i="4"/>
  <c r="Q1489" i="4"/>
  <c r="R1489" i="4"/>
  <c r="S1489" i="4"/>
  <c r="T1489" i="4"/>
  <c r="U1489" i="4"/>
  <c r="X1489" i="4"/>
  <c r="Y1489" i="4"/>
  <c r="AM1489" i="4"/>
  <c r="C1490" i="4"/>
  <c r="G1490" i="4"/>
  <c r="AK1490" i="4" s="1"/>
  <c r="H1490" i="4"/>
  <c r="I1490" i="4"/>
  <c r="J1490" i="4"/>
  <c r="K1490" i="4"/>
  <c r="L1490" i="4"/>
  <c r="M1490" i="4"/>
  <c r="N1490" i="4"/>
  <c r="P1490" i="4"/>
  <c r="Q1490" i="4"/>
  <c r="R1490" i="4"/>
  <c r="S1490" i="4"/>
  <c r="T1490" i="4"/>
  <c r="U1490" i="4"/>
  <c r="X1490" i="4"/>
  <c r="Y1490" i="4"/>
  <c r="AM1490" i="4"/>
  <c r="AL1490" i="4" s="1"/>
  <c r="C1491" i="4"/>
  <c r="D1491" i="4"/>
  <c r="G1491" i="4"/>
  <c r="AT1491" i="4" s="1"/>
  <c r="H1491" i="4"/>
  <c r="I1491" i="4"/>
  <c r="J1491" i="4"/>
  <c r="K1491" i="4"/>
  <c r="L1491" i="4"/>
  <c r="M1491" i="4"/>
  <c r="N1491" i="4"/>
  <c r="P1491" i="4"/>
  <c r="Q1491" i="4"/>
  <c r="R1491" i="4"/>
  <c r="S1491" i="4"/>
  <c r="T1491" i="4"/>
  <c r="U1491" i="4"/>
  <c r="X1491" i="4"/>
  <c r="Y1491" i="4"/>
  <c r="Z1491" i="4"/>
  <c r="AB1491" i="4"/>
  <c r="AM1491" i="4"/>
  <c r="AL1491" i="4" s="1"/>
  <c r="AV1491" i="4"/>
  <c r="AW1491" i="4"/>
  <c r="C1492" i="4"/>
  <c r="G1492" i="4"/>
  <c r="H1492" i="4"/>
  <c r="I1492" i="4"/>
  <c r="J1492" i="4"/>
  <c r="K1492" i="4"/>
  <c r="L1492" i="4"/>
  <c r="M1492" i="4"/>
  <c r="N1492" i="4"/>
  <c r="P1492" i="4"/>
  <c r="Q1492" i="4"/>
  <c r="R1492" i="4"/>
  <c r="S1492" i="4"/>
  <c r="T1492" i="4"/>
  <c r="U1492" i="4"/>
  <c r="X1492" i="4"/>
  <c r="Y1492" i="4"/>
  <c r="AM1492" i="4"/>
  <c r="C1493" i="4"/>
  <c r="G1493" i="4"/>
  <c r="H1493" i="4"/>
  <c r="I1493" i="4"/>
  <c r="J1493" i="4"/>
  <c r="K1493" i="4"/>
  <c r="L1493" i="4"/>
  <c r="M1493" i="4"/>
  <c r="N1493" i="4"/>
  <c r="P1493" i="4"/>
  <c r="Q1493" i="4"/>
  <c r="R1493" i="4"/>
  <c r="S1493" i="4"/>
  <c r="T1493" i="4"/>
  <c r="U1493" i="4"/>
  <c r="X1493" i="4"/>
  <c r="Y1493" i="4"/>
  <c r="AM1493" i="4"/>
  <c r="AL1493" i="4" s="1"/>
  <c r="C1494" i="4"/>
  <c r="G1494" i="4"/>
  <c r="H1494" i="4"/>
  <c r="I1494" i="4"/>
  <c r="J1494" i="4"/>
  <c r="K1494" i="4"/>
  <c r="L1494" i="4"/>
  <c r="M1494" i="4"/>
  <c r="N1494" i="4"/>
  <c r="P1494" i="4"/>
  <c r="Q1494" i="4"/>
  <c r="R1494" i="4"/>
  <c r="S1494" i="4"/>
  <c r="T1494" i="4"/>
  <c r="U1494" i="4"/>
  <c r="X1494" i="4"/>
  <c r="Y1494" i="4"/>
  <c r="AM1494" i="4"/>
  <c r="AL1494" i="4" s="1"/>
  <c r="C1495" i="4"/>
  <c r="G1495" i="4"/>
  <c r="AJ1495" i="4" s="1"/>
  <c r="H1495" i="4"/>
  <c r="I1495" i="4"/>
  <c r="J1495" i="4"/>
  <c r="K1495" i="4"/>
  <c r="L1495" i="4"/>
  <c r="M1495" i="4"/>
  <c r="N1495" i="4"/>
  <c r="P1495" i="4"/>
  <c r="Q1495" i="4"/>
  <c r="R1495" i="4"/>
  <c r="S1495" i="4"/>
  <c r="T1495" i="4"/>
  <c r="U1495" i="4"/>
  <c r="X1495" i="4"/>
  <c r="Y1495" i="4"/>
  <c r="AM1495" i="4"/>
  <c r="AL1495" i="4" s="1"/>
  <c r="C1496" i="4"/>
  <c r="G1496" i="4"/>
  <c r="AB1496" i="4" s="1"/>
  <c r="H1496" i="4"/>
  <c r="I1496" i="4"/>
  <c r="J1496" i="4"/>
  <c r="K1496" i="4"/>
  <c r="L1496" i="4"/>
  <c r="M1496" i="4"/>
  <c r="N1496" i="4"/>
  <c r="P1496" i="4"/>
  <c r="Q1496" i="4"/>
  <c r="R1496" i="4"/>
  <c r="S1496" i="4"/>
  <c r="T1496" i="4"/>
  <c r="U1496" i="4"/>
  <c r="X1496" i="4"/>
  <c r="Y1496" i="4"/>
  <c r="AM1496" i="4"/>
  <c r="C1497" i="4"/>
  <c r="G1497" i="4"/>
  <c r="AA1497" i="4" s="1"/>
  <c r="H1497" i="4"/>
  <c r="I1497" i="4"/>
  <c r="J1497" i="4"/>
  <c r="K1497" i="4"/>
  <c r="L1497" i="4"/>
  <c r="M1497" i="4"/>
  <c r="N1497" i="4"/>
  <c r="P1497" i="4"/>
  <c r="Q1497" i="4"/>
  <c r="R1497" i="4"/>
  <c r="S1497" i="4"/>
  <c r="T1497" i="4"/>
  <c r="U1497" i="4"/>
  <c r="W1497" i="4"/>
  <c r="X1497" i="4"/>
  <c r="Y1497" i="4"/>
  <c r="AM1497" i="4"/>
  <c r="AL1497" i="4" s="1"/>
  <c r="C1498" i="4"/>
  <c r="G1498" i="4"/>
  <c r="AB1498" i="4" s="1"/>
  <c r="H1498" i="4"/>
  <c r="I1498" i="4"/>
  <c r="J1498" i="4"/>
  <c r="K1498" i="4"/>
  <c r="L1498" i="4"/>
  <c r="M1498" i="4"/>
  <c r="N1498" i="4"/>
  <c r="P1498" i="4"/>
  <c r="Q1498" i="4"/>
  <c r="R1498" i="4"/>
  <c r="S1498" i="4"/>
  <c r="T1498" i="4"/>
  <c r="U1498" i="4"/>
  <c r="X1498" i="4"/>
  <c r="Y1498" i="4"/>
  <c r="AA1498" i="4"/>
  <c r="AM1498" i="4"/>
  <c r="AL1498" i="4" s="1"/>
  <c r="C1499" i="4"/>
  <c r="E1499" i="4"/>
  <c r="G1499" i="4"/>
  <c r="H1499" i="4"/>
  <c r="I1499" i="4"/>
  <c r="J1499" i="4"/>
  <c r="K1499" i="4"/>
  <c r="L1499" i="4"/>
  <c r="M1499" i="4"/>
  <c r="N1499" i="4"/>
  <c r="P1499" i="4"/>
  <c r="Q1499" i="4"/>
  <c r="R1499" i="4"/>
  <c r="S1499" i="4"/>
  <c r="T1499" i="4"/>
  <c r="U1499" i="4"/>
  <c r="X1499" i="4"/>
  <c r="Y1499" i="4"/>
  <c r="AM1499" i="4"/>
  <c r="AL1499" i="4" s="1"/>
  <c r="C1500" i="4"/>
  <c r="G1500" i="4"/>
  <c r="E1500" i="4" s="1"/>
  <c r="H1500" i="4"/>
  <c r="I1500" i="4"/>
  <c r="J1500" i="4"/>
  <c r="K1500" i="4"/>
  <c r="L1500" i="4"/>
  <c r="M1500" i="4"/>
  <c r="N1500" i="4"/>
  <c r="P1500" i="4"/>
  <c r="Q1500" i="4"/>
  <c r="R1500" i="4"/>
  <c r="S1500" i="4"/>
  <c r="T1500" i="4"/>
  <c r="U1500" i="4"/>
  <c r="X1500" i="4"/>
  <c r="Y1500" i="4"/>
  <c r="AM1500" i="4"/>
  <c r="AL1500" i="4" s="1"/>
  <c r="A1501" i="4"/>
  <c r="C1501" i="4"/>
  <c r="G1501" i="4"/>
  <c r="D1501" i="4" s="1"/>
  <c r="H1501" i="4"/>
  <c r="I1501" i="4"/>
  <c r="J1501" i="4"/>
  <c r="K1501" i="4"/>
  <c r="L1501" i="4"/>
  <c r="M1501" i="4"/>
  <c r="N1501" i="4"/>
  <c r="P1501" i="4"/>
  <c r="Q1501" i="4"/>
  <c r="R1501" i="4"/>
  <c r="S1501" i="4"/>
  <c r="T1501" i="4"/>
  <c r="U1501" i="4"/>
  <c r="X1501" i="4"/>
  <c r="Y1501" i="4"/>
  <c r="AB1501" i="4"/>
  <c r="AJ1501" i="4"/>
  <c r="AK1501" i="4"/>
  <c r="AL1501" i="4"/>
  <c r="AM1501" i="4"/>
  <c r="AW1501" i="4"/>
  <c r="C1502" i="4"/>
  <c r="G1502" i="4"/>
  <c r="H1502" i="4"/>
  <c r="I1502" i="4"/>
  <c r="J1502" i="4"/>
  <c r="K1502" i="4"/>
  <c r="L1502" i="4"/>
  <c r="M1502" i="4"/>
  <c r="N1502" i="4"/>
  <c r="P1502" i="4"/>
  <c r="Q1502" i="4"/>
  <c r="R1502" i="4"/>
  <c r="S1502" i="4"/>
  <c r="T1502" i="4"/>
  <c r="U1502" i="4"/>
  <c r="W1502" i="4"/>
  <c r="X1502" i="4"/>
  <c r="Y1502" i="4"/>
  <c r="AM1502" i="4"/>
  <c r="AL1502" i="4" s="1"/>
  <c r="C1503" i="4"/>
  <c r="G1503" i="4"/>
  <c r="H1503" i="4"/>
  <c r="I1503" i="4"/>
  <c r="J1503" i="4"/>
  <c r="K1503" i="4"/>
  <c r="L1503" i="4"/>
  <c r="M1503" i="4"/>
  <c r="N1503" i="4"/>
  <c r="P1503" i="4"/>
  <c r="Q1503" i="4"/>
  <c r="R1503" i="4"/>
  <c r="S1503" i="4"/>
  <c r="T1503" i="4"/>
  <c r="U1503" i="4"/>
  <c r="X1503" i="4"/>
  <c r="Y1503" i="4"/>
  <c r="AM1503" i="4"/>
  <c r="AL1503" i="4" s="1"/>
  <c r="C1504" i="4"/>
  <c r="G1504" i="4"/>
  <c r="Z1504" i="4" s="1"/>
  <c r="H1504" i="4"/>
  <c r="I1504" i="4"/>
  <c r="J1504" i="4"/>
  <c r="K1504" i="4"/>
  <c r="L1504" i="4"/>
  <c r="M1504" i="4"/>
  <c r="N1504" i="4"/>
  <c r="P1504" i="4"/>
  <c r="Q1504" i="4"/>
  <c r="R1504" i="4"/>
  <c r="S1504" i="4"/>
  <c r="T1504" i="4"/>
  <c r="U1504" i="4"/>
  <c r="X1504" i="4"/>
  <c r="Y1504" i="4"/>
  <c r="AM1504" i="4"/>
  <c r="C1505" i="4"/>
  <c r="G1505" i="4"/>
  <c r="AN1505" i="4" s="1"/>
  <c r="H1505" i="4"/>
  <c r="I1505" i="4"/>
  <c r="J1505" i="4"/>
  <c r="K1505" i="4"/>
  <c r="L1505" i="4"/>
  <c r="M1505" i="4"/>
  <c r="N1505" i="4"/>
  <c r="P1505" i="4"/>
  <c r="Q1505" i="4"/>
  <c r="R1505" i="4"/>
  <c r="S1505" i="4"/>
  <c r="T1505" i="4"/>
  <c r="U1505" i="4"/>
  <c r="X1505" i="4"/>
  <c r="Y1505" i="4"/>
  <c r="AA1505" i="4"/>
  <c r="AM1505" i="4"/>
  <c r="AL1505" i="4" s="1"/>
  <c r="C1506" i="4"/>
  <c r="G1506" i="4"/>
  <c r="V1506" i="4" s="1"/>
  <c r="H1506" i="4"/>
  <c r="I1506" i="4"/>
  <c r="J1506" i="4"/>
  <c r="K1506" i="4"/>
  <c r="L1506" i="4"/>
  <c r="M1506" i="4"/>
  <c r="N1506" i="4"/>
  <c r="P1506" i="4"/>
  <c r="Q1506" i="4"/>
  <c r="R1506" i="4"/>
  <c r="S1506" i="4"/>
  <c r="T1506" i="4"/>
  <c r="U1506" i="4"/>
  <c r="X1506" i="4"/>
  <c r="Y1506" i="4"/>
  <c r="AM1506" i="4"/>
  <c r="AL1506" i="4" s="1"/>
  <c r="C1507" i="4"/>
  <c r="E1507" i="4"/>
  <c r="G1507" i="4"/>
  <c r="D1507" i="4" s="1"/>
  <c r="H1507" i="4"/>
  <c r="I1507" i="4"/>
  <c r="J1507" i="4"/>
  <c r="AS1507" i="4" s="1"/>
  <c r="K1507" i="4"/>
  <c r="L1507" i="4"/>
  <c r="M1507" i="4"/>
  <c r="N1507" i="4"/>
  <c r="P1507" i="4"/>
  <c r="Q1507" i="4"/>
  <c r="R1507" i="4"/>
  <c r="S1507" i="4"/>
  <c r="T1507" i="4"/>
  <c r="U1507" i="4"/>
  <c r="V1507" i="4"/>
  <c r="W1507" i="4"/>
  <c r="X1507" i="4"/>
  <c r="Y1507" i="4"/>
  <c r="AK1507" i="4"/>
  <c r="AM1507" i="4"/>
  <c r="AV1507" i="4"/>
  <c r="AW1507" i="4"/>
  <c r="C1508" i="4"/>
  <c r="G1508" i="4"/>
  <c r="H1508" i="4"/>
  <c r="I1508" i="4"/>
  <c r="J1508" i="4"/>
  <c r="K1508" i="4"/>
  <c r="L1508" i="4"/>
  <c r="M1508" i="4"/>
  <c r="N1508" i="4"/>
  <c r="P1508" i="4"/>
  <c r="Q1508" i="4"/>
  <c r="R1508" i="4"/>
  <c r="S1508" i="4"/>
  <c r="T1508" i="4"/>
  <c r="U1508" i="4"/>
  <c r="X1508" i="4"/>
  <c r="Y1508" i="4"/>
  <c r="AM1508" i="4"/>
  <c r="C1509" i="4"/>
  <c r="G1509" i="4"/>
  <c r="H1509" i="4"/>
  <c r="I1509" i="4"/>
  <c r="J1509" i="4"/>
  <c r="K1509" i="4"/>
  <c r="L1509" i="4"/>
  <c r="M1509" i="4"/>
  <c r="N1509" i="4"/>
  <c r="P1509" i="4"/>
  <c r="Q1509" i="4"/>
  <c r="R1509" i="4"/>
  <c r="S1509" i="4"/>
  <c r="T1509" i="4"/>
  <c r="U1509" i="4"/>
  <c r="X1509" i="4"/>
  <c r="Y1509" i="4"/>
  <c r="AM1509" i="4"/>
  <c r="AL1509" i="4" s="1"/>
  <c r="C1510" i="4"/>
  <c r="G1510" i="4"/>
  <c r="AN1510" i="4" s="1"/>
  <c r="AQ1510" i="4" s="1"/>
  <c r="H1510" i="4"/>
  <c r="I1510" i="4"/>
  <c r="J1510" i="4"/>
  <c r="K1510" i="4"/>
  <c r="L1510" i="4"/>
  <c r="M1510" i="4"/>
  <c r="N1510" i="4"/>
  <c r="P1510" i="4"/>
  <c r="Q1510" i="4"/>
  <c r="R1510" i="4"/>
  <c r="S1510" i="4"/>
  <c r="T1510" i="4"/>
  <c r="U1510" i="4"/>
  <c r="X1510" i="4"/>
  <c r="Y1510" i="4"/>
  <c r="AM1510" i="4"/>
  <c r="AL1510" i="4" s="1"/>
  <c r="AT1510" i="4"/>
  <c r="C1511" i="4"/>
  <c r="G1511" i="4"/>
  <c r="E1511" i="4" s="1"/>
  <c r="H1511" i="4"/>
  <c r="I1511" i="4"/>
  <c r="J1511" i="4"/>
  <c r="AS1511" i="4" s="1"/>
  <c r="K1511" i="4"/>
  <c r="L1511" i="4"/>
  <c r="M1511" i="4"/>
  <c r="N1511" i="4"/>
  <c r="P1511" i="4"/>
  <c r="Q1511" i="4"/>
  <c r="R1511" i="4"/>
  <c r="S1511" i="4"/>
  <c r="T1511" i="4"/>
  <c r="U1511" i="4"/>
  <c r="V1511" i="4"/>
  <c r="W1511" i="4"/>
  <c r="X1511" i="4"/>
  <c r="Y1511" i="4"/>
  <c r="AA1511" i="4"/>
  <c r="AL1511" i="4"/>
  <c r="AM1511" i="4"/>
  <c r="AN1511" i="4"/>
  <c r="AT1511" i="4"/>
  <c r="AW1511" i="4"/>
  <c r="C1512" i="4"/>
  <c r="G1512" i="4"/>
  <c r="H1512" i="4"/>
  <c r="I1512" i="4"/>
  <c r="J1512" i="4"/>
  <c r="K1512" i="4"/>
  <c r="L1512" i="4"/>
  <c r="M1512" i="4"/>
  <c r="N1512" i="4"/>
  <c r="P1512" i="4"/>
  <c r="Q1512" i="4"/>
  <c r="R1512" i="4"/>
  <c r="S1512" i="4"/>
  <c r="T1512" i="4"/>
  <c r="U1512" i="4"/>
  <c r="W1512" i="4"/>
  <c r="X1512" i="4"/>
  <c r="Y1512" i="4"/>
  <c r="AL1512" i="4"/>
  <c r="AM1512" i="4"/>
  <c r="AW1512" i="4"/>
  <c r="C1513" i="4"/>
  <c r="G1513" i="4"/>
  <c r="H1513" i="4"/>
  <c r="I1513" i="4"/>
  <c r="J1513" i="4"/>
  <c r="K1513" i="4"/>
  <c r="L1513" i="4"/>
  <c r="M1513" i="4"/>
  <c r="N1513" i="4"/>
  <c r="P1513" i="4"/>
  <c r="Q1513" i="4"/>
  <c r="R1513" i="4"/>
  <c r="S1513" i="4"/>
  <c r="T1513" i="4"/>
  <c r="U1513" i="4"/>
  <c r="X1513" i="4"/>
  <c r="Y1513" i="4"/>
  <c r="AM1513" i="4"/>
  <c r="C1514" i="4"/>
  <c r="G1514" i="4"/>
  <c r="H1514" i="4"/>
  <c r="I1514" i="4"/>
  <c r="J1514" i="4"/>
  <c r="K1514" i="4"/>
  <c r="L1514" i="4"/>
  <c r="M1514" i="4"/>
  <c r="N1514" i="4"/>
  <c r="P1514" i="4"/>
  <c r="Q1514" i="4"/>
  <c r="R1514" i="4"/>
  <c r="S1514" i="4"/>
  <c r="T1514" i="4"/>
  <c r="U1514" i="4"/>
  <c r="V1514" i="4"/>
  <c r="X1514" i="4"/>
  <c r="Y1514" i="4"/>
  <c r="AM1514" i="4"/>
  <c r="AW1514" i="4"/>
  <c r="C1515" i="4"/>
  <c r="G1515" i="4"/>
  <c r="H1515" i="4"/>
  <c r="I1515" i="4"/>
  <c r="J1515" i="4"/>
  <c r="K1515" i="4"/>
  <c r="L1515" i="4"/>
  <c r="M1515" i="4"/>
  <c r="N1515" i="4"/>
  <c r="P1515" i="4"/>
  <c r="Q1515" i="4"/>
  <c r="R1515" i="4"/>
  <c r="S1515" i="4"/>
  <c r="T1515" i="4"/>
  <c r="U1515" i="4"/>
  <c r="X1515" i="4"/>
  <c r="Y1515" i="4"/>
  <c r="AM1515" i="4"/>
  <c r="C1516" i="4"/>
  <c r="G1516" i="4"/>
  <c r="H1516" i="4"/>
  <c r="I1516" i="4"/>
  <c r="J1516" i="4"/>
  <c r="K1516" i="4"/>
  <c r="L1516" i="4"/>
  <c r="M1516" i="4"/>
  <c r="N1516" i="4"/>
  <c r="P1516" i="4"/>
  <c r="Q1516" i="4"/>
  <c r="R1516" i="4"/>
  <c r="S1516" i="4"/>
  <c r="T1516" i="4"/>
  <c r="U1516" i="4"/>
  <c r="X1516" i="4"/>
  <c r="Y1516" i="4"/>
  <c r="AM1516" i="4"/>
  <c r="C1517" i="4"/>
  <c r="G1517" i="4"/>
  <c r="H1517" i="4"/>
  <c r="I1517" i="4"/>
  <c r="J1517" i="4"/>
  <c r="K1517" i="4"/>
  <c r="L1517" i="4"/>
  <c r="M1517" i="4"/>
  <c r="N1517" i="4"/>
  <c r="P1517" i="4"/>
  <c r="Q1517" i="4"/>
  <c r="R1517" i="4"/>
  <c r="S1517" i="4"/>
  <c r="T1517" i="4"/>
  <c r="U1517" i="4"/>
  <c r="W1517" i="4"/>
  <c r="X1517" i="4"/>
  <c r="Y1517" i="4"/>
  <c r="AM1517" i="4"/>
  <c r="AL1517" i="4" s="1"/>
  <c r="AT1517" i="4"/>
  <c r="C1518" i="4"/>
  <c r="G1518" i="4"/>
  <c r="AA1518" i="4" s="1"/>
  <c r="H1518" i="4"/>
  <c r="I1518" i="4"/>
  <c r="J1518" i="4"/>
  <c r="K1518" i="4"/>
  <c r="L1518" i="4"/>
  <c r="M1518" i="4"/>
  <c r="N1518" i="4"/>
  <c r="P1518" i="4"/>
  <c r="Q1518" i="4"/>
  <c r="R1518" i="4"/>
  <c r="S1518" i="4"/>
  <c r="T1518" i="4"/>
  <c r="U1518" i="4"/>
  <c r="X1518" i="4"/>
  <c r="Y1518" i="4"/>
  <c r="AM1518" i="4"/>
  <c r="AL1518" i="4" s="1"/>
  <c r="C1519" i="4"/>
  <c r="G1519" i="4"/>
  <c r="H1519" i="4"/>
  <c r="I1519" i="4"/>
  <c r="J1519" i="4"/>
  <c r="K1519" i="4"/>
  <c r="L1519" i="4"/>
  <c r="M1519" i="4"/>
  <c r="N1519" i="4"/>
  <c r="P1519" i="4"/>
  <c r="Q1519" i="4"/>
  <c r="R1519" i="4"/>
  <c r="S1519" i="4"/>
  <c r="T1519" i="4"/>
  <c r="U1519" i="4"/>
  <c r="X1519" i="4"/>
  <c r="Y1519" i="4"/>
  <c r="AM1519" i="4"/>
  <c r="AL1519" i="4" s="1"/>
  <c r="C1520" i="4"/>
  <c r="G1520" i="4"/>
  <c r="H1520" i="4"/>
  <c r="I1520" i="4"/>
  <c r="J1520" i="4"/>
  <c r="K1520" i="4"/>
  <c r="L1520" i="4"/>
  <c r="M1520" i="4"/>
  <c r="N1520" i="4"/>
  <c r="P1520" i="4"/>
  <c r="Q1520" i="4"/>
  <c r="R1520" i="4"/>
  <c r="S1520" i="4"/>
  <c r="T1520" i="4"/>
  <c r="U1520" i="4"/>
  <c r="X1520" i="4"/>
  <c r="Y1520" i="4"/>
  <c r="AM1520" i="4"/>
  <c r="AL1520" i="4" s="1"/>
  <c r="C1521" i="4"/>
  <c r="G1521" i="4"/>
  <c r="Z1521" i="4" s="1"/>
  <c r="H1521" i="4"/>
  <c r="I1521" i="4"/>
  <c r="J1521" i="4"/>
  <c r="K1521" i="4"/>
  <c r="L1521" i="4"/>
  <c r="M1521" i="4"/>
  <c r="N1521" i="4"/>
  <c r="P1521" i="4"/>
  <c r="Q1521" i="4"/>
  <c r="R1521" i="4"/>
  <c r="S1521" i="4"/>
  <c r="T1521" i="4"/>
  <c r="U1521" i="4"/>
  <c r="V1521" i="4"/>
  <c r="X1521" i="4"/>
  <c r="Y1521" i="4"/>
  <c r="AM1521" i="4"/>
  <c r="C1522" i="4"/>
  <c r="G1522" i="4"/>
  <c r="H1522" i="4"/>
  <c r="I1522" i="4"/>
  <c r="J1522" i="4"/>
  <c r="K1522" i="4"/>
  <c r="L1522" i="4"/>
  <c r="M1522" i="4"/>
  <c r="N1522" i="4"/>
  <c r="P1522" i="4"/>
  <c r="Q1522" i="4"/>
  <c r="R1522" i="4"/>
  <c r="S1522" i="4"/>
  <c r="T1522" i="4"/>
  <c r="U1522" i="4"/>
  <c r="V1522" i="4"/>
  <c r="X1522" i="4"/>
  <c r="Y1522" i="4"/>
  <c r="AM1522" i="4"/>
  <c r="AL1522" i="4" s="1"/>
  <c r="AS1522" i="4"/>
  <c r="AT1522" i="4"/>
  <c r="C1523" i="4"/>
  <c r="G1523" i="4"/>
  <c r="H1523" i="4"/>
  <c r="I1523" i="4"/>
  <c r="J1523" i="4"/>
  <c r="K1523" i="4"/>
  <c r="L1523" i="4"/>
  <c r="M1523" i="4"/>
  <c r="N1523" i="4"/>
  <c r="P1523" i="4"/>
  <c r="Q1523" i="4"/>
  <c r="R1523" i="4"/>
  <c r="S1523" i="4"/>
  <c r="T1523" i="4"/>
  <c r="U1523" i="4"/>
  <c r="X1523" i="4"/>
  <c r="Y1523" i="4"/>
  <c r="AM1523" i="4"/>
  <c r="AL1523" i="4" s="1"/>
  <c r="C1524" i="4"/>
  <c r="G1524" i="4"/>
  <c r="AN1524" i="4" s="1"/>
  <c r="AQ1524" i="4" s="1"/>
  <c r="H1524" i="4"/>
  <c r="I1524" i="4"/>
  <c r="J1524" i="4"/>
  <c r="K1524" i="4"/>
  <c r="L1524" i="4"/>
  <c r="M1524" i="4"/>
  <c r="N1524" i="4"/>
  <c r="P1524" i="4"/>
  <c r="Q1524" i="4"/>
  <c r="R1524" i="4"/>
  <c r="S1524" i="4"/>
  <c r="T1524" i="4"/>
  <c r="U1524" i="4"/>
  <c r="X1524" i="4"/>
  <c r="Y1524" i="4"/>
  <c r="AM1524" i="4"/>
  <c r="C1525" i="4"/>
  <c r="G1525" i="4"/>
  <c r="H1525" i="4"/>
  <c r="I1525" i="4"/>
  <c r="J1525" i="4"/>
  <c r="K1525" i="4"/>
  <c r="L1525" i="4"/>
  <c r="M1525" i="4"/>
  <c r="N1525" i="4"/>
  <c r="P1525" i="4"/>
  <c r="Q1525" i="4"/>
  <c r="R1525" i="4"/>
  <c r="S1525" i="4"/>
  <c r="T1525" i="4"/>
  <c r="U1525" i="4"/>
  <c r="X1525" i="4"/>
  <c r="Y1525" i="4"/>
  <c r="AM1525" i="4"/>
  <c r="AL1525" i="4" s="1"/>
  <c r="A1526" i="4"/>
  <c r="C1526" i="4"/>
  <c r="G1526" i="4"/>
  <c r="AK1526" i="4" s="1"/>
  <c r="H1526" i="4"/>
  <c r="I1526" i="4"/>
  <c r="J1526" i="4"/>
  <c r="K1526" i="4"/>
  <c r="L1526" i="4"/>
  <c r="M1526" i="4"/>
  <c r="N1526" i="4"/>
  <c r="P1526" i="4"/>
  <c r="Q1526" i="4"/>
  <c r="R1526" i="4"/>
  <c r="S1526" i="4"/>
  <c r="T1526" i="4"/>
  <c r="U1526" i="4"/>
  <c r="X1526" i="4"/>
  <c r="Y1526" i="4"/>
  <c r="AL1526" i="4"/>
  <c r="AM1526" i="4"/>
  <c r="C1527" i="4"/>
  <c r="G1527" i="4"/>
  <c r="AW1527" i="4" s="1"/>
  <c r="H1527" i="4"/>
  <c r="I1527" i="4"/>
  <c r="J1527" i="4"/>
  <c r="AS1527" i="4" s="1"/>
  <c r="K1527" i="4"/>
  <c r="L1527" i="4"/>
  <c r="M1527" i="4"/>
  <c r="N1527" i="4"/>
  <c r="P1527" i="4"/>
  <c r="Q1527" i="4"/>
  <c r="R1527" i="4"/>
  <c r="S1527" i="4"/>
  <c r="T1527" i="4"/>
  <c r="U1527" i="4"/>
  <c r="V1527" i="4"/>
  <c r="X1527" i="4"/>
  <c r="Y1527" i="4"/>
  <c r="AL1527" i="4"/>
  <c r="AM1527" i="4"/>
  <c r="C1528" i="4"/>
  <c r="G1528" i="4"/>
  <c r="H1528" i="4"/>
  <c r="I1528" i="4"/>
  <c r="J1528" i="4"/>
  <c r="K1528" i="4"/>
  <c r="L1528" i="4"/>
  <c r="M1528" i="4"/>
  <c r="N1528" i="4"/>
  <c r="P1528" i="4"/>
  <c r="Q1528" i="4"/>
  <c r="R1528" i="4"/>
  <c r="S1528" i="4"/>
  <c r="T1528" i="4"/>
  <c r="U1528" i="4"/>
  <c r="X1528" i="4"/>
  <c r="Y1528" i="4"/>
  <c r="AM1528" i="4"/>
  <c r="A1529" i="4"/>
  <c r="C1529" i="4"/>
  <c r="E1529" i="4"/>
  <c r="G1529" i="4"/>
  <c r="H1529" i="4"/>
  <c r="I1529" i="4"/>
  <c r="J1529" i="4"/>
  <c r="AS1529" i="4" s="1"/>
  <c r="K1529" i="4"/>
  <c r="L1529" i="4"/>
  <c r="M1529" i="4"/>
  <c r="N1529" i="4"/>
  <c r="P1529" i="4"/>
  <c r="Q1529" i="4"/>
  <c r="R1529" i="4"/>
  <c r="S1529" i="4"/>
  <c r="T1529" i="4"/>
  <c r="U1529" i="4"/>
  <c r="W1529" i="4"/>
  <c r="X1529" i="4"/>
  <c r="Y1529" i="4"/>
  <c r="AA1529" i="4"/>
  <c r="AB1529" i="4"/>
  <c r="AJ1529" i="4"/>
  <c r="AK1529" i="4"/>
  <c r="AM1529" i="4"/>
  <c r="AL1529" i="4" s="1"/>
  <c r="AN1529" i="4"/>
  <c r="AO1529" i="4" s="1"/>
  <c r="AP1529" i="4" s="1"/>
  <c r="AV1529" i="4"/>
  <c r="AW1529" i="4"/>
  <c r="C1530" i="4"/>
  <c r="G1530" i="4"/>
  <c r="H1530" i="4"/>
  <c r="I1530" i="4"/>
  <c r="J1530" i="4"/>
  <c r="AS1530" i="4" s="1"/>
  <c r="K1530" i="4"/>
  <c r="L1530" i="4"/>
  <c r="M1530" i="4"/>
  <c r="N1530" i="4"/>
  <c r="P1530" i="4"/>
  <c r="Q1530" i="4"/>
  <c r="R1530" i="4"/>
  <c r="S1530" i="4"/>
  <c r="T1530" i="4"/>
  <c r="U1530" i="4"/>
  <c r="X1530" i="4"/>
  <c r="Y1530" i="4"/>
  <c r="AM1530" i="4"/>
  <c r="AL1530" i="4" s="1"/>
  <c r="C1531" i="4"/>
  <c r="G1531" i="4"/>
  <c r="H1531" i="4"/>
  <c r="I1531" i="4"/>
  <c r="J1531" i="4"/>
  <c r="K1531" i="4"/>
  <c r="L1531" i="4"/>
  <c r="M1531" i="4"/>
  <c r="N1531" i="4"/>
  <c r="P1531" i="4"/>
  <c r="Q1531" i="4"/>
  <c r="R1531" i="4"/>
  <c r="S1531" i="4"/>
  <c r="T1531" i="4"/>
  <c r="U1531" i="4"/>
  <c r="X1531" i="4"/>
  <c r="Y1531" i="4"/>
  <c r="AM1531" i="4"/>
  <c r="C1532" i="4"/>
  <c r="G1532" i="4"/>
  <c r="H1532" i="4"/>
  <c r="I1532" i="4"/>
  <c r="J1532" i="4"/>
  <c r="K1532" i="4"/>
  <c r="L1532" i="4"/>
  <c r="M1532" i="4"/>
  <c r="N1532" i="4"/>
  <c r="P1532" i="4"/>
  <c r="Q1532" i="4"/>
  <c r="R1532" i="4"/>
  <c r="S1532" i="4"/>
  <c r="T1532" i="4"/>
  <c r="U1532" i="4"/>
  <c r="X1532" i="4"/>
  <c r="Y1532" i="4"/>
  <c r="Z1532" i="4"/>
  <c r="AK1532" i="4"/>
  <c r="AM1532" i="4"/>
  <c r="AL1532" i="4" s="1"/>
  <c r="AW1532" i="4"/>
  <c r="C1533" i="4"/>
  <c r="G1533" i="4"/>
  <c r="H1533" i="4"/>
  <c r="I1533" i="4"/>
  <c r="J1533" i="4"/>
  <c r="K1533" i="4"/>
  <c r="L1533" i="4"/>
  <c r="M1533" i="4"/>
  <c r="N1533" i="4"/>
  <c r="P1533" i="4"/>
  <c r="Q1533" i="4"/>
  <c r="R1533" i="4"/>
  <c r="S1533" i="4"/>
  <c r="T1533" i="4"/>
  <c r="U1533" i="4"/>
  <c r="X1533" i="4"/>
  <c r="Y1533" i="4"/>
  <c r="AM1533" i="4"/>
  <c r="AL1533" i="4" s="1"/>
  <c r="C1534" i="4"/>
  <c r="G1534" i="4"/>
  <c r="H1534" i="4"/>
  <c r="I1534" i="4"/>
  <c r="J1534" i="4"/>
  <c r="K1534" i="4"/>
  <c r="L1534" i="4"/>
  <c r="M1534" i="4"/>
  <c r="N1534" i="4"/>
  <c r="P1534" i="4"/>
  <c r="Q1534" i="4"/>
  <c r="R1534" i="4"/>
  <c r="S1534" i="4"/>
  <c r="T1534" i="4"/>
  <c r="U1534" i="4"/>
  <c r="X1534" i="4"/>
  <c r="Y1534" i="4"/>
  <c r="AM1534" i="4"/>
  <c r="C1535" i="4"/>
  <c r="G1535" i="4"/>
  <c r="H1535" i="4"/>
  <c r="I1535" i="4"/>
  <c r="J1535" i="4"/>
  <c r="K1535" i="4"/>
  <c r="L1535" i="4"/>
  <c r="M1535" i="4"/>
  <c r="N1535" i="4"/>
  <c r="P1535" i="4"/>
  <c r="Q1535" i="4"/>
  <c r="R1535" i="4"/>
  <c r="S1535" i="4"/>
  <c r="T1535" i="4"/>
  <c r="U1535" i="4"/>
  <c r="X1535" i="4"/>
  <c r="Y1535" i="4"/>
  <c r="AM1535" i="4"/>
  <c r="AL1535" i="4" s="1"/>
  <c r="C1536" i="4"/>
  <c r="G1536" i="4"/>
  <c r="H1536" i="4"/>
  <c r="I1536" i="4"/>
  <c r="J1536" i="4"/>
  <c r="K1536" i="4"/>
  <c r="L1536" i="4"/>
  <c r="M1536" i="4"/>
  <c r="N1536" i="4"/>
  <c r="P1536" i="4"/>
  <c r="Q1536" i="4"/>
  <c r="R1536" i="4"/>
  <c r="S1536" i="4"/>
  <c r="T1536" i="4"/>
  <c r="U1536" i="4"/>
  <c r="X1536" i="4"/>
  <c r="Y1536" i="4"/>
  <c r="AM1536" i="4"/>
  <c r="AL1536" i="4" s="1"/>
  <c r="AV1536" i="4"/>
  <c r="C1537" i="4"/>
  <c r="G1537" i="4"/>
  <c r="H1537" i="4"/>
  <c r="I1537" i="4"/>
  <c r="J1537" i="4"/>
  <c r="K1537" i="4"/>
  <c r="L1537" i="4"/>
  <c r="M1537" i="4"/>
  <c r="N1537" i="4"/>
  <c r="P1537" i="4"/>
  <c r="Q1537" i="4"/>
  <c r="R1537" i="4"/>
  <c r="S1537" i="4"/>
  <c r="T1537" i="4"/>
  <c r="U1537" i="4"/>
  <c r="X1537" i="4"/>
  <c r="Y1537" i="4"/>
  <c r="Z1537" i="4"/>
  <c r="AM1537" i="4"/>
  <c r="AL1537" i="4" s="1"/>
  <c r="C1538" i="4"/>
  <c r="G1538" i="4"/>
  <c r="H1538" i="4"/>
  <c r="I1538" i="4"/>
  <c r="J1538" i="4"/>
  <c r="AS1538" i="4" s="1"/>
  <c r="K1538" i="4"/>
  <c r="L1538" i="4"/>
  <c r="M1538" i="4"/>
  <c r="N1538" i="4"/>
  <c r="P1538" i="4"/>
  <c r="Q1538" i="4"/>
  <c r="R1538" i="4"/>
  <c r="S1538" i="4"/>
  <c r="T1538" i="4"/>
  <c r="U1538" i="4"/>
  <c r="X1538" i="4"/>
  <c r="Y1538" i="4"/>
  <c r="AA1538" i="4"/>
  <c r="AL1538" i="4"/>
  <c r="AM1538" i="4"/>
  <c r="AT1538" i="4"/>
  <c r="C1539" i="4"/>
  <c r="G1539" i="4"/>
  <c r="AT1539" i="4" s="1"/>
  <c r="H1539" i="4"/>
  <c r="I1539" i="4"/>
  <c r="J1539" i="4"/>
  <c r="K1539" i="4"/>
  <c r="L1539" i="4"/>
  <c r="M1539" i="4"/>
  <c r="N1539" i="4"/>
  <c r="P1539" i="4"/>
  <c r="Q1539" i="4"/>
  <c r="R1539" i="4"/>
  <c r="S1539" i="4"/>
  <c r="T1539" i="4"/>
  <c r="U1539" i="4"/>
  <c r="X1539" i="4"/>
  <c r="Y1539" i="4"/>
  <c r="AM1539" i="4"/>
  <c r="AV1539" i="4"/>
  <c r="C1540" i="4"/>
  <c r="G1540" i="4"/>
  <c r="AB1540" i="4" s="1"/>
  <c r="H1540" i="4"/>
  <c r="I1540" i="4"/>
  <c r="J1540" i="4"/>
  <c r="K1540" i="4"/>
  <c r="L1540" i="4"/>
  <c r="M1540" i="4"/>
  <c r="N1540" i="4"/>
  <c r="P1540" i="4"/>
  <c r="Q1540" i="4"/>
  <c r="R1540" i="4"/>
  <c r="S1540" i="4"/>
  <c r="T1540" i="4"/>
  <c r="U1540" i="4"/>
  <c r="W1540" i="4"/>
  <c r="X1540" i="4"/>
  <c r="Y1540" i="4"/>
  <c r="AM1540" i="4"/>
  <c r="C1541" i="4"/>
  <c r="G1541" i="4"/>
  <c r="AW1541" i="4" s="1"/>
  <c r="H1541" i="4"/>
  <c r="I1541" i="4"/>
  <c r="J1541" i="4"/>
  <c r="K1541" i="4"/>
  <c r="L1541" i="4"/>
  <c r="M1541" i="4"/>
  <c r="N1541" i="4"/>
  <c r="P1541" i="4"/>
  <c r="Q1541" i="4"/>
  <c r="R1541" i="4"/>
  <c r="S1541" i="4"/>
  <c r="T1541" i="4"/>
  <c r="U1541" i="4"/>
  <c r="X1541" i="4"/>
  <c r="Y1541" i="4"/>
  <c r="AJ1541" i="4"/>
  <c r="AL1541" i="4"/>
  <c r="AM1541" i="4"/>
  <c r="C1542" i="4"/>
  <c r="G1542" i="4"/>
  <c r="H1542" i="4"/>
  <c r="I1542" i="4"/>
  <c r="J1542" i="4"/>
  <c r="K1542" i="4"/>
  <c r="L1542" i="4"/>
  <c r="M1542" i="4"/>
  <c r="N1542" i="4"/>
  <c r="P1542" i="4"/>
  <c r="Q1542" i="4"/>
  <c r="R1542" i="4"/>
  <c r="S1542" i="4"/>
  <c r="T1542" i="4"/>
  <c r="U1542" i="4"/>
  <c r="X1542" i="4"/>
  <c r="Y1542" i="4"/>
  <c r="AL1542" i="4"/>
  <c r="AM1542" i="4"/>
  <c r="C1543" i="4"/>
  <c r="G1543" i="4"/>
  <c r="H1543" i="4"/>
  <c r="I1543" i="4"/>
  <c r="J1543" i="4"/>
  <c r="K1543" i="4"/>
  <c r="L1543" i="4"/>
  <c r="M1543" i="4"/>
  <c r="N1543" i="4"/>
  <c r="P1543" i="4"/>
  <c r="Q1543" i="4"/>
  <c r="R1543" i="4"/>
  <c r="S1543" i="4"/>
  <c r="T1543" i="4"/>
  <c r="U1543" i="4"/>
  <c r="X1543" i="4"/>
  <c r="Y1543" i="4"/>
  <c r="AM1543" i="4"/>
  <c r="C1544" i="4"/>
  <c r="G1544" i="4"/>
  <c r="AV1544" i="4" s="1"/>
  <c r="H1544" i="4"/>
  <c r="I1544" i="4"/>
  <c r="J1544" i="4"/>
  <c r="K1544" i="4"/>
  <c r="L1544" i="4"/>
  <c r="M1544" i="4"/>
  <c r="N1544" i="4"/>
  <c r="P1544" i="4"/>
  <c r="Q1544" i="4"/>
  <c r="R1544" i="4"/>
  <c r="S1544" i="4"/>
  <c r="T1544" i="4"/>
  <c r="U1544" i="4"/>
  <c r="X1544" i="4"/>
  <c r="Y1544" i="4"/>
  <c r="AM1544" i="4"/>
  <c r="C1545" i="4"/>
  <c r="G1545" i="4"/>
  <c r="AT1545" i="4" s="1"/>
  <c r="H1545" i="4"/>
  <c r="I1545" i="4"/>
  <c r="J1545" i="4"/>
  <c r="K1545" i="4"/>
  <c r="L1545" i="4"/>
  <c r="M1545" i="4"/>
  <c r="N1545" i="4"/>
  <c r="P1545" i="4"/>
  <c r="Q1545" i="4"/>
  <c r="R1545" i="4"/>
  <c r="S1545" i="4"/>
  <c r="T1545" i="4"/>
  <c r="U1545" i="4"/>
  <c r="X1545" i="4"/>
  <c r="Y1545" i="4"/>
  <c r="AM1545" i="4"/>
  <c r="A1546" i="4"/>
  <c r="C1546" i="4"/>
  <c r="G1546" i="4"/>
  <c r="H1546" i="4"/>
  <c r="I1546" i="4"/>
  <c r="J1546" i="4"/>
  <c r="K1546" i="4"/>
  <c r="L1546" i="4"/>
  <c r="M1546" i="4"/>
  <c r="N1546" i="4"/>
  <c r="P1546" i="4"/>
  <c r="Q1546" i="4"/>
  <c r="R1546" i="4"/>
  <c r="S1546" i="4"/>
  <c r="T1546" i="4"/>
  <c r="U1546" i="4"/>
  <c r="X1546" i="4"/>
  <c r="Y1546" i="4"/>
  <c r="AJ1546" i="4"/>
  <c r="AM1546" i="4"/>
  <c r="AL1546" i="4" s="1"/>
  <c r="AV1546" i="4"/>
  <c r="C1547" i="4"/>
  <c r="D1547" i="4"/>
  <c r="E1547" i="4"/>
  <c r="G1547" i="4"/>
  <c r="Z1547" i="4" s="1"/>
  <c r="H1547" i="4"/>
  <c r="I1547" i="4"/>
  <c r="J1547" i="4"/>
  <c r="K1547" i="4"/>
  <c r="L1547" i="4"/>
  <c r="M1547" i="4"/>
  <c r="N1547" i="4"/>
  <c r="P1547" i="4"/>
  <c r="Q1547" i="4"/>
  <c r="R1547" i="4"/>
  <c r="S1547" i="4"/>
  <c r="T1547" i="4"/>
  <c r="U1547" i="4"/>
  <c r="X1547" i="4"/>
  <c r="Y1547" i="4"/>
  <c r="AB1547" i="4"/>
  <c r="AJ1547" i="4"/>
  <c r="AK1547" i="4"/>
  <c r="AM1547" i="4"/>
  <c r="AL1547" i="4" s="1"/>
  <c r="AN1547" i="4"/>
  <c r="AT1547" i="4"/>
  <c r="AV1547" i="4"/>
  <c r="C1548" i="4"/>
  <c r="G1548" i="4"/>
  <c r="H1548" i="4"/>
  <c r="I1548" i="4"/>
  <c r="J1548" i="4"/>
  <c r="K1548" i="4"/>
  <c r="L1548" i="4"/>
  <c r="M1548" i="4"/>
  <c r="N1548" i="4"/>
  <c r="P1548" i="4"/>
  <c r="Q1548" i="4"/>
  <c r="R1548" i="4"/>
  <c r="S1548" i="4"/>
  <c r="T1548" i="4"/>
  <c r="U1548" i="4"/>
  <c r="X1548" i="4"/>
  <c r="Y1548" i="4"/>
  <c r="AM1548" i="4"/>
  <c r="C1549" i="4"/>
  <c r="G1549" i="4"/>
  <c r="H1549" i="4"/>
  <c r="I1549" i="4"/>
  <c r="J1549" i="4"/>
  <c r="K1549" i="4"/>
  <c r="L1549" i="4"/>
  <c r="M1549" i="4"/>
  <c r="N1549" i="4"/>
  <c r="P1549" i="4"/>
  <c r="Q1549" i="4"/>
  <c r="R1549" i="4"/>
  <c r="S1549" i="4"/>
  <c r="T1549" i="4"/>
  <c r="U1549" i="4"/>
  <c r="X1549" i="4"/>
  <c r="Y1549" i="4"/>
  <c r="AM1549" i="4"/>
  <c r="AL1549" i="4" s="1"/>
  <c r="A1550" i="4"/>
  <c r="C1550" i="4"/>
  <c r="G1550" i="4"/>
  <c r="H1550" i="4"/>
  <c r="I1550" i="4"/>
  <c r="J1550" i="4"/>
  <c r="AS1550" i="4" s="1"/>
  <c r="K1550" i="4"/>
  <c r="L1550" i="4"/>
  <c r="M1550" i="4"/>
  <c r="N1550" i="4"/>
  <c r="P1550" i="4"/>
  <c r="Q1550" i="4"/>
  <c r="R1550" i="4"/>
  <c r="S1550" i="4"/>
  <c r="T1550" i="4"/>
  <c r="U1550" i="4"/>
  <c r="X1550" i="4"/>
  <c r="Y1550" i="4"/>
  <c r="AM1550" i="4"/>
  <c r="AL1550" i="4" s="1"/>
  <c r="C1551" i="4"/>
  <c r="G1551" i="4"/>
  <c r="A1551" i="4" s="1"/>
  <c r="H1551" i="4"/>
  <c r="I1551" i="4"/>
  <c r="J1551" i="4"/>
  <c r="K1551" i="4"/>
  <c r="L1551" i="4"/>
  <c r="M1551" i="4"/>
  <c r="N1551" i="4"/>
  <c r="P1551" i="4"/>
  <c r="Q1551" i="4"/>
  <c r="R1551" i="4"/>
  <c r="S1551" i="4"/>
  <c r="T1551" i="4"/>
  <c r="U1551" i="4"/>
  <c r="X1551" i="4"/>
  <c r="Y1551" i="4"/>
  <c r="AM1551" i="4"/>
  <c r="AN1551" i="4"/>
  <c r="C1552" i="4"/>
  <c r="G1552" i="4"/>
  <c r="H1552" i="4"/>
  <c r="I1552" i="4"/>
  <c r="J1552" i="4"/>
  <c r="K1552" i="4"/>
  <c r="L1552" i="4"/>
  <c r="M1552" i="4"/>
  <c r="N1552" i="4"/>
  <c r="P1552" i="4"/>
  <c r="Q1552" i="4"/>
  <c r="R1552" i="4"/>
  <c r="S1552" i="4"/>
  <c r="T1552" i="4"/>
  <c r="U1552" i="4"/>
  <c r="X1552" i="4"/>
  <c r="Y1552" i="4"/>
  <c r="AM1552" i="4"/>
  <c r="C1553" i="4"/>
  <c r="G1553" i="4"/>
  <c r="H1553" i="4"/>
  <c r="I1553" i="4"/>
  <c r="J1553" i="4"/>
  <c r="K1553" i="4"/>
  <c r="L1553" i="4"/>
  <c r="M1553" i="4"/>
  <c r="N1553" i="4"/>
  <c r="P1553" i="4"/>
  <c r="Q1553" i="4"/>
  <c r="R1553" i="4"/>
  <c r="S1553" i="4"/>
  <c r="T1553" i="4"/>
  <c r="U1553" i="4"/>
  <c r="X1553" i="4"/>
  <c r="Y1553" i="4"/>
  <c r="AB1553" i="4"/>
  <c r="AM1553" i="4"/>
  <c r="C1554" i="4"/>
  <c r="E1554" i="4"/>
  <c r="G1554" i="4"/>
  <c r="W1554" i="4" s="1"/>
  <c r="H1554" i="4"/>
  <c r="I1554" i="4"/>
  <c r="J1554" i="4"/>
  <c r="K1554" i="4"/>
  <c r="L1554" i="4"/>
  <c r="M1554" i="4"/>
  <c r="N1554" i="4"/>
  <c r="P1554" i="4"/>
  <c r="Q1554" i="4"/>
  <c r="R1554" i="4"/>
  <c r="S1554" i="4"/>
  <c r="T1554" i="4"/>
  <c r="U1554" i="4"/>
  <c r="V1554" i="4"/>
  <c r="X1554" i="4"/>
  <c r="Y1554" i="4"/>
  <c r="AA1554" i="4"/>
  <c r="AM1554" i="4"/>
  <c r="AL1554" i="4" s="1"/>
  <c r="AT1554" i="4"/>
  <c r="AW1554" i="4"/>
  <c r="C1555" i="4"/>
  <c r="G1555" i="4"/>
  <c r="H1555" i="4"/>
  <c r="I1555" i="4"/>
  <c r="J1555" i="4"/>
  <c r="K1555" i="4"/>
  <c r="L1555" i="4"/>
  <c r="M1555" i="4"/>
  <c r="N1555" i="4"/>
  <c r="P1555" i="4"/>
  <c r="Q1555" i="4"/>
  <c r="R1555" i="4"/>
  <c r="S1555" i="4"/>
  <c r="T1555" i="4"/>
  <c r="U1555" i="4"/>
  <c r="X1555" i="4"/>
  <c r="Y1555" i="4"/>
  <c r="AM1555" i="4"/>
  <c r="AL1555" i="4" s="1"/>
  <c r="C1556" i="4"/>
  <c r="G1556" i="4"/>
  <c r="H1556" i="4"/>
  <c r="I1556" i="4"/>
  <c r="J1556" i="4"/>
  <c r="K1556" i="4"/>
  <c r="L1556" i="4"/>
  <c r="M1556" i="4"/>
  <c r="N1556" i="4"/>
  <c r="P1556" i="4"/>
  <c r="Q1556" i="4"/>
  <c r="R1556" i="4"/>
  <c r="S1556" i="4"/>
  <c r="T1556" i="4"/>
  <c r="U1556" i="4"/>
  <c r="X1556" i="4"/>
  <c r="Y1556" i="4"/>
  <c r="AK1556" i="4"/>
  <c r="AM1556" i="4"/>
  <c r="AL1556" i="4" s="1"/>
  <c r="C1557" i="4"/>
  <c r="G1557" i="4"/>
  <c r="AB1557" i="4" s="1"/>
  <c r="H1557" i="4"/>
  <c r="I1557" i="4"/>
  <c r="J1557" i="4"/>
  <c r="K1557" i="4"/>
  <c r="L1557" i="4"/>
  <c r="M1557" i="4"/>
  <c r="N1557" i="4"/>
  <c r="P1557" i="4"/>
  <c r="Q1557" i="4"/>
  <c r="R1557" i="4"/>
  <c r="S1557" i="4"/>
  <c r="T1557" i="4"/>
  <c r="U1557" i="4"/>
  <c r="X1557" i="4"/>
  <c r="Y1557" i="4"/>
  <c r="Z1557" i="4"/>
  <c r="AM1557" i="4"/>
  <c r="AL1557" i="4" s="1"/>
  <c r="C1558" i="4"/>
  <c r="G1558" i="4"/>
  <c r="H1558" i="4"/>
  <c r="I1558" i="4"/>
  <c r="J1558" i="4"/>
  <c r="K1558" i="4"/>
  <c r="L1558" i="4"/>
  <c r="M1558" i="4"/>
  <c r="N1558" i="4"/>
  <c r="P1558" i="4"/>
  <c r="Q1558" i="4"/>
  <c r="R1558" i="4"/>
  <c r="S1558" i="4"/>
  <c r="T1558" i="4"/>
  <c r="U1558" i="4"/>
  <c r="X1558" i="4"/>
  <c r="Y1558" i="4"/>
  <c r="AM1558" i="4"/>
  <c r="C1559" i="4"/>
  <c r="G1559" i="4"/>
  <c r="H1559" i="4"/>
  <c r="I1559" i="4"/>
  <c r="J1559" i="4"/>
  <c r="K1559" i="4"/>
  <c r="L1559" i="4"/>
  <c r="M1559" i="4"/>
  <c r="N1559" i="4"/>
  <c r="P1559" i="4"/>
  <c r="Q1559" i="4"/>
  <c r="R1559" i="4"/>
  <c r="S1559" i="4"/>
  <c r="T1559" i="4"/>
  <c r="U1559" i="4"/>
  <c r="X1559" i="4"/>
  <c r="Y1559" i="4"/>
  <c r="AA1559" i="4"/>
  <c r="AM1559" i="4"/>
  <c r="AL1559" i="4" s="1"/>
  <c r="C1560" i="4"/>
  <c r="G1560" i="4"/>
  <c r="AV1560" i="4" s="1"/>
  <c r="H1560" i="4"/>
  <c r="I1560" i="4"/>
  <c r="J1560" i="4"/>
  <c r="K1560" i="4"/>
  <c r="L1560" i="4"/>
  <c r="M1560" i="4"/>
  <c r="N1560" i="4"/>
  <c r="P1560" i="4"/>
  <c r="Q1560" i="4"/>
  <c r="R1560" i="4"/>
  <c r="S1560" i="4"/>
  <c r="T1560" i="4"/>
  <c r="U1560" i="4"/>
  <c r="X1560" i="4"/>
  <c r="Y1560" i="4"/>
  <c r="AM1560" i="4"/>
  <c r="C1561" i="4"/>
  <c r="G1561" i="4"/>
  <c r="H1561" i="4"/>
  <c r="I1561" i="4"/>
  <c r="J1561" i="4"/>
  <c r="K1561" i="4"/>
  <c r="L1561" i="4"/>
  <c r="M1561" i="4"/>
  <c r="N1561" i="4"/>
  <c r="P1561" i="4"/>
  <c r="Q1561" i="4"/>
  <c r="R1561" i="4"/>
  <c r="S1561" i="4"/>
  <c r="T1561" i="4"/>
  <c r="U1561" i="4"/>
  <c r="X1561" i="4"/>
  <c r="Y1561" i="4"/>
  <c r="AL1561" i="4"/>
  <c r="AM1561" i="4"/>
  <c r="C1562" i="4"/>
  <c r="G1562" i="4"/>
  <c r="H1562" i="4"/>
  <c r="I1562" i="4"/>
  <c r="J1562" i="4"/>
  <c r="K1562" i="4"/>
  <c r="L1562" i="4"/>
  <c r="M1562" i="4"/>
  <c r="N1562" i="4"/>
  <c r="P1562" i="4"/>
  <c r="Q1562" i="4"/>
  <c r="R1562" i="4"/>
  <c r="S1562" i="4"/>
  <c r="T1562" i="4"/>
  <c r="U1562" i="4"/>
  <c r="X1562" i="4"/>
  <c r="Y1562" i="4"/>
  <c r="AL1562" i="4"/>
  <c r="AM1562" i="4"/>
  <c r="C1563" i="4"/>
  <c r="D1563" i="4"/>
  <c r="G1563" i="4"/>
  <c r="H1563" i="4"/>
  <c r="I1563" i="4"/>
  <c r="J1563" i="4"/>
  <c r="K1563" i="4"/>
  <c r="L1563" i="4"/>
  <c r="M1563" i="4"/>
  <c r="N1563" i="4"/>
  <c r="P1563" i="4"/>
  <c r="Q1563" i="4"/>
  <c r="R1563" i="4"/>
  <c r="S1563" i="4"/>
  <c r="T1563" i="4"/>
  <c r="U1563" i="4"/>
  <c r="X1563" i="4"/>
  <c r="Y1563" i="4"/>
  <c r="AM1563" i="4"/>
  <c r="AL1563" i="4" s="1"/>
  <c r="C1564" i="4"/>
  <c r="G1564" i="4"/>
  <c r="AV1564" i="4" s="1"/>
  <c r="H1564" i="4"/>
  <c r="I1564" i="4"/>
  <c r="J1564" i="4"/>
  <c r="K1564" i="4"/>
  <c r="L1564" i="4"/>
  <c r="M1564" i="4"/>
  <c r="N1564" i="4"/>
  <c r="P1564" i="4"/>
  <c r="Q1564" i="4"/>
  <c r="R1564" i="4"/>
  <c r="S1564" i="4"/>
  <c r="T1564" i="4"/>
  <c r="U1564" i="4"/>
  <c r="X1564" i="4"/>
  <c r="Y1564" i="4"/>
  <c r="AM1564" i="4"/>
  <c r="C1565" i="4"/>
  <c r="G1565" i="4"/>
  <c r="H1565" i="4"/>
  <c r="I1565" i="4"/>
  <c r="J1565" i="4"/>
  <c r="K1565" i="4"/>
  <c r="L1565" i="4"/>
  <c r="M1565" i="4"/>
  <c r="N1565" i="4"/>
  <c r="P1565" i="4"/>
  <c r="Q1565" i="4"/>
  <c r="R1565" i="4"/>
  <c r="S1565" i="4"/>
  <c r="T1565" i="4"/>
  <c r="U1565" i="4"/>
  <c r="X1565" i="4"/>
  <c r="Y1565" i="4"/>
  <c r="AM1565" i="4"/>
  <c r="C1566" i="4"/>
  <c r="G1566" i="4"/>
  <c r="H1566" i="4"/>
  <c r="I1566" i="4"/>
  <c r="J1566" i="4"/>
  <c r="AS1566" i="4" s="1"/>
  <c r="K1566" i="4"/>
  <c r="L1566" i="4"/>
  <c r="M1566" i="4"/>
  <c r="N1566" i="4"/>
  <c r="P1566" i="4"/>
  <c r="Q1566" i="4"/>
  <c r="R1566" i="4"/>
  <c r="S1566" i="4"/>
  <c r="T1566" i="4"/>
  <c r="U1566" i="4"/>
  <c r="X1566" i="4"/>
  <c r="Y1566" i="4"/>
  <c r="AM1566" i="4"/>
  <c r="AL1566" i="4" s="1"/>
  <c r="C1567" i="4"/>
  <c r="G1567" i="4"/>
  <c r="AV1567" i="4" s="1"/>
  <c r="H1567" i="4"/>
  <c r="I1567" i="4"/>
  <c r="J1567" i="4"/>
  <c r="K1567" i="4"/>
  <c r="L1567" i="4"/>
  <c r="M1567" i="4"/>
  <c r="N1567" i="4"/>
  <c r="P1567" i="4"/>
  <c r="Q1567" i="4"/>
  <c r="R1567" i="4"/>
  <c r="S1567" i="4"/>
  <c r="T1567" i="4"/>
  <c r="U1567" i="4"/>
  <c r="V1567" i="4"/>
  <c r="X1567" i="4"/>
  <c r="Y1567" i="4"/>
  <c r="Z1567" i="4"/>
  <c r="AM1567" i="4"/>
  <c r="AL1567" i="4" s="1"/>
  <c r="AW1567" i="4"/>
  <c r="C1568" i="4"/>
  <c r="G1568" i="4"/>
  <c r="AS1568" i="4" s="1"/>
  <c r="H1568" i="4"/>
  <c r="I1568" i="4"/>
  <c r="J1568" i="4"/>
  <c r="K1568" i="4"/>
  <c r="L1568" i="4"/>
  <c r="M1568" i="4"/>
  <c r="N1568" i="4"/>
  <c r="P1568" i="4"/>
  <c r="Q1568" i="4"/>
  <c r="R1568" i="4"/>
  <c r="S1568" i="4"/>
  <c r="T1568" i="4"/>
  <c r="U1568" i="4"/>
  <c r="X1568" i="4"/>
  <c r="Y1568" i="4"/>
  <c r="AM1568" i="4"/>
  <c r="AL1568" i="4" s="1"/>
  <c r="C1569" i="4"/>
  <c r="G1569" i="4"/>
  <c r="H1569" i="4"/>
  <c r="I1569" i="4"/>
  <c r="J1569" i="4"/>
  <c r="K1569" i="4"/>
  <c r="L1569" i="4"/>
  <c r="M1569" i="4"/>
  <c r="N1569" i="4"/>
  <c r="P1569" i="4"/>
  <c r="Q1569" i="4"/>
  <c r="R1569" i="4"/>
  <c r="S1569" i="4"/>
  <c r="T1569" i="4"/>
  <c r="U1569" i="4"/>
  <c r="X1569" i="4"/>
  <c r="Y1569" i="4"/>
  <c r="AM1569" i="4"/>
  <c r="AL1569" i="4" s="1"/>
  <c r="C1570" i="4"/>
  <c r="G1570" i="4"/>
  <c r="H1570" i="4"/>
  <c r="I1570" i="4"/>
  <c r="J1570" i="4"/>
  <c r="K1570" i="4"/>
  <c r="L1570" i="4"/>
  <c r="M1570" i="4"/>
  <c r="N1570" i="4"/>
  <c r="P1570" i="4"/>
  <c r="Q1570" i="4"/>
  <c r="R1570" i="4"/>
  <c r="S1570" i="4"/>
  <c r="T1570" i="4"/>
  <c r="U1570" i="4"/>
  <c r="X1570" i="4"/>
  <c r="Y1570" i="4"/>
  <c r="AM1570" i="4"/>
  <c r="C1571" i="4"/>
  <c r="D1571" i="4"/>
  <c r="G1571" i="4"/>
  <c r="Z1571" i="4" s="1"/>
  <c r="H1571" i="4"/>
  <c r="I1571" i="4"/>
  <c r="J1571" i="4"/>
  <c r="K1571" i="4"/>
  <c r="L1571" i="4"/>
  <c r="M1571" i="4"/>
  <c r="N1571" i="4"/>
  <c r="P1571" i="4"/>
  <c r="Q1571" i="4"/>
  <c r="R1571" i="4"/>
  <c r="S1571" i="4"/>
  <c r="T1571" i="4"/>
  <c r="U1571" i="4"/>
  <c r="V1571" i="4"/>
  <c r="X1571" i="4"/>
  <c r="Y1571" i="4"/>
  <c r="AM1571" i="4"/>
  <c r="AL1571" i="4" s="1"/>
  <c r="AN1571" i="4"/>
  <c r="AS1571" i="4"/>
  <c r="C1572" i="4"/>
  <c r="G1572" i="4"/>
  <c r="H1572" i="4"/>
  <c r="I1572" i="4"/>
  <c r="J1572" i="4"/>
  <c r="K1572" i="4"/>
  <c r="L1572" i="4"/>
  <c r="M1572" i="4"/>
  <c r="N1572" i="4"/>
  <c r="P1572" i="4"/>
  <c r="Q1572" i="4"/>
  <c r="R1572" i="4"/>
  <c r="S1572" i="4"/>
  <c r="T1572" i="4"/>
  <c r="U1572" i="4"/>
  <c r="X1572" i="4"/>
  <c r="Y1572" i="4"/>
  <c r="AM1572" i="4"/>
  <c r="AL1572" i="4" s="1"/>
  <c r="C1573" i="4"/>
  <c r="G1573" i="4"/>
  <c r="W1573" i="4" s="1"/>
  <c r="H1573" i="4"/>
  <c r="I1573" i="4"/>
  <c r="J1573" i="4"/>
  <c r="K1573" i="4"/>
  <c r="L1573" i="4"/>
  <c r="M1573" i="4"/>
  <c r="N1573" i="4"/>
  <c r="P1573" i="4"/>
  <c r="Q1573" i="4"/>
  <c r="R1573" i="4"/>
  <c r="S1573" i="4"/>
  <c r="T1573" i="4"/>
  <c r="U1573" i="4"/>
  <c r="X1573" i="4"/>
  <c r="Y1573" i="4"/>
  <c r="AM1573" i="4"/>
  <c r="AL1573" i="4" s="1"/>
  <c r="C1574" i="4"/>
  <c r="G1574" i="4"/>
  <c r="H1574" i="4"/>
  <c r="I1574" i="4"/>
  <c r="J1574" i="4"/>
  <c r="K1574" i="4"/>
  <c r="L1574" i="4"/>
  <c r="M1574" i="4"/>
  <c r="N1574" i="4"/>
  <c r="P1574" i="4"/>
  <c r="Q1574" i="4"/>
  <c r="R1574" i="4"/>
  <c r="S1574" i="4"/>
  <c r="T1574" i="4"/>
  <c r="U1574" i="4"/>
  <c r="X1574" i="4"/>
  <c r="Y1574" i="4"/>
  <c r="AM1574" i="4"/>
  <c r="AL1574" i="4" s="1"/>
  <c r="C1575" i="4"/>
  <c r="G1575" i="4"/>
  <c r="AA1575" i="4" s="1"/>
  <c r="H1575" i="4"/>
  <c r="I1575" i="4"/>
  <c r="J1575" i="4"/>
  <c r="K1575" i="4"/>
  <c r="L1575" i="4"/>
  <c r="M1575" i="4"/>
  <c r="N1575" i="4"/>
  <c r="P1575" i="4"/>
  <c r="Q1575" i="4"/>
  <c r="R1575" i="4"/>
  <c r="S1575" i="4"/>
  <c r="T1575" i="4"/>
  <c r="U1575" i="4"/>
  <c r="X1575" i="4"/>
  <c r="Y1575" i="4"/>
  <c r="AM1575" i="4"/>
  <c r="C1576" i="4"/>
  <c r="G1576" i="4"/>
  <c r="H1576" i="4"/>
  <c r="I1576" i="4"/>
  <c r="J1576" i="4"/>
  <c r="AS1576" i="4" s="1"/>
  <c r="K1576" i="4"/>
  <c r="L1576" i="4"/>
  <c r="M1576" i="4"/>
  <c r="N1576" i="4"/>
  <c r="P1576" i="4"/>
  <c r="Q1576" i="4"/>
  <c r="R1576" i="4"/>
  <c r="S1576" i="4"/>
  <c r="T1576" i="4"/>
  <c r="U1576" i="4"/>
  <c r="X1576" i="4"/>
  <c r="Y1576" i="4"/>
  <c r="AM1576" i="4"/>
  <c r="A1577" i="4"/>
  <c r="C1577" i="4"/>
  <c r="E1577" i="4"/>
  <c r="G1577" i="4"/>
  <c r="AK1577" i="4" s="1"/>
  <c r="H1577" i="4"/>
  <c r="I1577" i="4"/>
  <c r="J1577" i="4"/>
  <c r="K1577" i="4"/>
  <c r="L1577" i="4"/>
  <c r="M1577" i="4"/>
  <c r="N1577" i="4"/>
  <c r="P1577" i="4"/>
  <c r="Q1577" i="4"/>
  <c r="R1577" i="4"/>
  <c r="S1577" i="4"/>
  <c r="T1577" i="4"/>
  <c r="U1577" i="4"/>
  <c r="X1577" i="4"/>
  <c r="Y1577" i="4"/>
  <c r="AL1577" i="4"/>
  <c r="AM1577" i="4"/>
  <c r="AV1577" i="4"/>
  <c r="C1578" i="4"/>
  <c r="G1578" i="4"/>
  <c r="AV1578" i="4" s="1"/>
  <c r="H1578" i="4"/>
  <c r="I1578" i="4"/>
  <c r="J1578" i="4"/>
  <c r="K1578" i="4"/>
  <c r="L1578" i="4"/>
  <c r="M1578" i="4"/>
  <c r="N1578" i="4"/>
  <c r="P1578" i="4"/>
  <c r="Q1578" i="4"/>
  <c r="R1578" i="4"/>
  <c r="S1578" i="4"/>
  <c r="T1578" i="4"/>
  <c r="U1578" i="4"/>
  <c r="X1578" i="4"/>
  <c r="Y1578" i="4"/>
  <c r="AM1578" i="4"/>
  <c r="AL1578" i="4" s="1"/>
  <c r="C1579" i="4"/>
  <c r="G1579" i="4"/>
  <c r="H1579" i="4"/>
  <c r="I1579" i="4"/>
  <c r="J1579" i="4"/>
  <c r="K1579" i="4"/>
  <c r="L1579" i="4"/>
  <c r="M1579" i="4"/>
  <c r="N1579" i="4"/>
  <c r="P1579" i="4"/>
  <c r="Q1579" i="4"/>
  <c r="R1579" i="4"/>
  <c r="S1579" i="4"/>
  <c r="T1579" i="4"/>
  <c r="U1579" i="4"/>
  <c r="X1579" i="4"/>
  <c r="Y1579" i="4"/>
  <c r="AM1579" i="4"/>
  <c r="AL1579" i="4" s="1"/>
  <c r="C1580" i="4"/>
  <c r="G1580" i="4"/>
  <c r="H1580" i="4"/>
  <c r="I1580" i="4"/>
  <c r="J1580" i="4"/>
  <c r="K1580" i="4"/>
  <c r="L1580" i="4"/>
  <c r="M1580" i="4"/>
  <c r="N1580" i="4"/>
  <c r="P1580" i="4"/>
  <c r="Q1580" i="4"/>
  <c r="R1580" i="4"/>
  <c r="S1580" i="4"/>
  <c r="T1580" i="4"/>
  <c r="U1580" i="4"/>
  <c r="X1580" i="4"/>
  <c r="Y1580" i="4"/>
  <c r="AM1580" i="4"/>
  <c r="C1581" i="4"/>
  <c r="G1581" i="4"/>
  <c r="H1581" i="4"/>
  <c r="I1581" i="4"/>
  <c r="J1581" i="4"/>
  <c r="K1581" i="4"/>
  <c r="L1581" i="4"/>
  <c r="M1581" i="4"/>
  <c r="N1581" i="4"/>
  <c r="P1581" i="4"/>
  <c r="Q1581" i="4"/>
  <c r="R1581" i="4"/>
  <c r="S1581" i="4"/>
  <c r="T1581" i="4"/>
  <c r="U1581" i="4"/>
  <c r="X1581" i="4"/>
  <c r="Y1581" i="4"/>
  <c r="AM1581" i="4"/>
  <c r="AL1581" i="4" s="1"/>
  <c r="C1582" i="4"/>
  <c r="G1582" i="4"/>
  <c r="AA1582" i="4" s="1"/>
  <c r="H1582" i="4"/>
  <c r="I1582" i="4"/>
  <c r="J1582" i="4"/>
  <c r="K1582" i="4"/>
  <c r="L1582" i="4"/>
  <c r="M1582" i="4"/>
  <c r="N1582" i="4"/>
  <c r="P1582" i="4"/>
  <c r="Q1582" i="4"/>
  <c r="R1582" i="4"/>
  <c r="S1582" i="4"/>
  <c r="T1582" i="4"/>
  <c r="U1582" i="4"/>
  <c r="X1582" i="4"/>
  <c r="Y1582" i="4"/>
  <c r="AM1582" i="4"/>
  <c r="AL1582" i="4" s="1"/>
  <c r="AT1582" i="4"/>
  <c r="AW1582" i="4"/>
  <c r="C1583" i="4"/>
  <c r="G1583" i="4"/>
  <c r="A1583" i="4" s="1"/>
  <c r="H1583" i="4"/>
  <c r="I1583" i="4"/>
  <c r="J1583" i="4"/>
  <c r="AS1583" i="4" s="1"/>
  <c r="K1583" i="4"/>
  <c r="L1583" i="4"/>
  <c r="M1583" i="4"/>
  <c r="N1583" i="4"/>
  <c r="P1583" i="4"/>
  <c r="Q1583" i="4"/>
  <c r="R1583" i="4"/>
  <c r="S1583" i="4"/>
  <c r="T1583" i="4"/>
  <c r="U1583" i="4"/>
  <c r="V1583" i="4"/>
  <c r="X1583" i="4"/>
  <c r="Y1583" i="4"/>
  <c r="AM1583" i="4"/>
  <c r="AL1583" i="4" s="1"/>
  <c r="AV1583" i="4"/>
  <c r="C1584" i="4"/>
  <c r="G1584" i="4"/>
  <c r="D1584" i="4" s="1"/>
  <c r="H1584" i="4"/>
  <c r="I1584" i="4"/>
  <c r="J1584" i="4"/>
  <c r="AS1584" i="4" s="1"/>
  <c r="K1584" i="4"/>
  <c r="L1584" i="4"/>
  <c r="M1584" i="4"/>
  <c r="N1584" i="4"/>
  <c r="P1584" i="4"/>
  <c r="Q1584" i="4"/>
  <c r="R1584" i="4"/>
  <c r="S1584" i="4"/>
  <c r="T1584" i="4"/>
  <c r="U1584" i="4"/>
  <c r="W1584" i="4"/>
  <c r="X1584" i="4"/>
  <c r="Y1584" i="4"/>
  <c r="AM1584" i="4"/>
  <c r="AL1584" i="4" s="1"/>
  <c r="AV1584" i="4"/>
  <c r="AW1584" i="4"/>
  <c r="C1585" i="4"/>
  <c r="G1585" i="4"/>
  <c r="Z1585" i="4" s="1"/>
  <c r="H1585" i="4"/>
  <c r="I1585" i="4"/>
  <c r="J1585" i="4"/>
  <c r="K1585" i="4"/>
  <c r="L1585" i="4"/>
  <c r="M1585" i="4"/>
  <c r="N1585" i="4"/>
  <c r="P1585" i="4"/>
  <c r="Q1585" i="4"/>
  <c r="R1585" i="4"/>
  <c r="S1585" i="4"/>
  <c r="T1585" i="4"/>
  <c r="U1585" i="4"/>
  <c r="W1585" i="4"/>
  <c r="X1585" i="4"/>
  <c r="Y1585" i="4"/>
  <c r="AM1585" i="4"/>
  <c r="AL1585" i="4" s="1"/>
  <c r="AV1585" i="4"/>
  <c r="C1586" i="4"/>
  <c r="G1586" i="4"/>
  <c r="H1586" i="4"/>
  <c r="I1586" i="4"/>
  <c r="J1586" i="4"/>
  <c r="AS1586" i="4" s="1"/>
  <c r="K1586" i="4"/>
  <c r="L1586" i="4"/>
  <c r="M1586" i="4"/>
  <c r="N1586" i="4"/>
  <c r="P1586" i="4"/>
  <c r="Q1586" i="4"/>
  <c r="R1586" i="4"/>
  <c r="S1586" i="4"/>
  <c r="T1586" i="4"/>
  <c r="U1586" i="4"/>
  <c r="X1586" i="4"/>
  <c r="Y1586" i="4"/>
  <c r="AM1586" i="4"/>
  <c r="AL1586" i="4" s="1"/>
  <c r="C1587" i="4"/>
  <c r="G1587" i="4"/>
  <c r="H1587" i="4"/>
  <c r="I1587" i="4"/>
  <c r="J1587" i="4"/>
  <c r="K1587" i="4"/>
  <c r="L1587" i="4"/>
  <c r="M1587" i="4"/>
  <c r="N1587" i="4"/>
  <c r="P1587" i="4"/>
  <c r="Q1587" i="4"/>
  <c r="R1587" i="4"/>
  <c r="S1587" i="4"/>
  <c r="T1587" i="4"/>
  <c r="U1587" i="4"/>
  <c r="X1587" i="4"/>
  <c r="Y1587" i="4"/>
  <c r="AB1587" i="4"/>
  <c r="AM1587" i="4"/>
  <c r="AL1587" i="4" s="1"/>
  <c r="C1588" i="4"/>
  <c r="G1588" i="4"/>
  <c r="H1588" i="4"/>
  <c r="I1588" i="4"/>
  <c r="J1588" i="4"/>
  <c r="K1588" i="4"/>
  <c r="L1588" i="4"/>
  <c r="M1588" i="4"/>
  <c r="N1588" i="4"/>
  <c r="P1588" i="4"/>
  <c r="Q1588" i="4"/>
  <c r="R1588" i="4"/>
  <c r="S1588" i="4"/>
  <c r="T1588" i="4"/>
  <c r="U1588" i="4"/>
  <c r="X1588" i="4"/>
  <c r="Y1588" i="4"/>
  <c r="AM1588" i="4"/>
  <c r="C1589" i="4"/>
  <c r="D1589" i="4"/>
  <c r="G1589" i="4"/>
  <c r="AA1589" i="4" s="1"/>
  <c r="H1589" i="4"/>
  <c r="I1589" i="4"/>
  <c r="J1589" i="4"/>
  <c r="AS1589" i="4" s="1"/>
  <c r="K1589" i="4"/>
  <c r="L1589" i="4"/>
  <c r="M1589" i="4"/>
  <c r="N1589" i="4"/>
  <c r="P1589" i="4"/>
  <c r="Q1589" i="4"/>
  <c r="R1589" i="4"/>
  <c r="S1589" i="4"/>
  <c r="T1589" i="4"/>
  <c r="U1589" i="4"/>
  <c r="V1589" i="4"/>
  <c r="W1589" i="4"/>
  <c r="X1589" i="4"/>
  <c r="Y1589" i="4"/>
  <c r="AM1589" i="4"/>
  <c r="AX1589" i="4" s="1"/>
  <c r="AN1589" i="4"/>
  <c r="AQ1589" i="4" s="1"/>
  <c r="AV1589" i="4"/>
  <c r="AW1589" i="4"/>
  <c r="C1590" i="4"/>
  <c r="G1590" i="4"/>
  <c r="H1590" i="4"/>
  <c r="I1590" i="4"/>
  <c r="J1590" i="4"/>
  <c r="K1590" i="4"/>
  <c r="L1590" i="4"/>
  <c r="M1590" i="4"/>
  <c r="N1590" i="4"/>
  <c r="P1590" i="4"/>
  <c r="Q1590" i="4"/>
  <c r="R1590" i="4"/>
  <c r="S1590" i="4"/>
  <c r="T1590" i="4"/>
  <c r="U1590" i="4"/>
  <c r="X1590" i="4"/>
  <c r="Y1590" i="4"/>
  <c r="AM1590" i="4"/>
  <c r="AL1590" i="4" s="1"/>
  <c r="C1591" i="4"/>
  <c r="E1591" i="4"/>
  <c r="G1591" i="4"/>
  <c r="D1591" i="4" s="1"/>
  <c r="H1591" i="4"/>
  <c r="I1591" i="4"/>
  <c r="J1591" i="4"/>
  <c r="AS1591" i="4" s="1"/>
  <c r="K1591" i="4"/>
  <c r="L1591" i="4"/>
  <c r="M1591" i="4"/>
  <c r="N1591" i="4"/>
  <c r="P1591" i="4"/>
  <c r="Q1591" i="4"/>
  <c r="R1591" i="4"/>
  <c r="S1591" i="4"/>
  <c r="T1591" i="4"/>
  <c r="U1591" i="4"/>
  <c r="W1591" i="4"/>
  <c r="X1591" i="4"/>
  <c r="Y1591" i="4"/>
  <c r="AM1591" i="4"/>
  <c r="AL1591" i="4" s="1"/>
  <c r="AW1591" i="4"/>
  <c r="C1592" i="4"/>
  <c r="G1592" i="4"/>
  <c r="AB1592" i="4" s="1"/>
  <c r="H1592" i="4"/>
  <c r="I1592" i="4"/>
  <c r="J1592" i="4"/>
  <c r="AS1592" i="4" s="1"/>
  <c r="K1592" i="4"/>
  <c r="L1592" i="4"/>
  <c r="M1592" i="4"/>
  <c r="N1592" i="4"/>
  <c r="P1592" i="4"/>
  <c r="Q1592" i="4"/>
  <c r="R1592" i="4"/>
  <c r="S1592" i="4"/>
  <c r="T1592" i="4"/>
  <c r="U1592" i="4"/>
  <c r="X1592" i="4"/>
  <c r="Y1592" i="4"/>
  <c r="AA1592" i="4"/>
  <c r="AM1592" i="4"/>
  <c r="C1593" i="4"/>
  <c r="G1593" i="4"/>
  <c r="H1593" i="4"/>
  <c r="I1593" i="4"/>
  <c r="J1593" i="4"/>
  <c r="K1593" i="4"/>
  <c r="L1593" i="4"/>
  <c r="M1593" i="4"/>
  <c r="N1593" i="4"/>
  <c r="P1593" i="4"/>
  <c r="Q1593" i="4"/>
  <c r="R1593" i="4"/>
  <c r="S1593" i="4"/>
  <c r="T1593" i="4"/>
  <c r="U1593" i="4"/>
  <c r="X1593" i="4"/>
  <c r="Y1593" i="4"/>
  <c r="AM1593" i="4"/>
  <c r="C1594" i="4"/>
  <c r="G1594" i="4"/>
  <c r="AJ1594" i="4" s="1"/>
  <c r="H1594" i="4"/>
  <c r="I1594" i="4"/>
  <c r="J1594" i="4"/>
  <c r="K1594" i="4"/>
  <c r="L1594" i="4"/>
  <c r="M1594" i="4"/>
  <c r="N1594" i="4"/>
  <c r="P1594" i="4"/>
  <c r="Q1594" i="4"/>
  <c r="R1594" i="4"/>
  <c r="S1594" i="4"/>
  <c r="T1594" i="4"/>
  <c r="U1594" i="4"/>
  <c r="X1594" i="4"/>
  <c r="Y1594" i="4"/>
  <c r="AM1594" i="4"/>
  <c r="AL1594" i="4" s="1"/>
  <c r="C1595" i="4"/>
  <c r="G1595" i="4"/>
  <c r="Z1595" i="4" s="1"/>
  <c r="H1595" i="4"/>
  <c r="I1595" i="4"/>
  <c r="J1595" i="4"/>
  <c r="K1595" i="4"/>
  <c r="L1595" i="4"/>
  <c r="M1595" i="4"/>
  <c r="N1595" i="4"/>
  <c r="P1595" i="4"/>
  <c r="Q1595" i="4"/>
  <c r="R1595" i="4"/>
  <c r="S1595" i="4"/>
  <c r="T1595" i="4"/>
  <c r="U1595" i="4"/>
  <c r="X1595" i="4"/>
  <c r="Y1595" i="4"/>
  <c r="AM1595" i="4"/>
  <c r="AL1595" i="4" s="1"/>
  <c r="C1596" i="4"/>
  <c r="G1596" i="4"/>
  <c r="H1596" i="4"/>
  <c r="I1596" i="4"/>
  <c r="J1596" i="4"/>
  <c r="K1596" i="4"/>
  <c r="L1596" i="4"/>
  <c r="M1596" i="4"/>
  <c r="N1596" i="4"/>
  <c r="P1596" i="4"/>
  <c r="Q1596" i="4"/>
  <c r="R1596" i="4"/>
  <c r="S1596" i="4"/>
  <c r="T1596" i="4"/>
  <c r="U1596" i="4"/>
  <c r="X1596" i="4"/>
  <c r="Y1596" i="4"/>
  <c r="AM1596" i="4"/>
  <c r="C1597" i="4"/>
  <c r="G1597" i="4"/>
  <c r="H1597" i="4"/>
  <c r="I1597" i="4"/>
  <c r="J1597" i="4"/>
  <c r="K1597" i="4"/>
  <c r="L1597" i="4"/>
  <c r="M1597" i="4"/>
  <c r="N1597" i="4"/>
  <c r="P1597" i="4"/>
  <c r="Q1597" i="4"/>
  <c r="R1597" i="4"/>
  <c r="S1597" i="4"/>
  <c r="T1597" i="4"/>
  <c r="U1597" i="4"/>
  <c r="X1597" i="4"/>
  <c r="Y1597" i="4"/>
  <c r="AM1597" i="4"/>
  <c r="AL1597" i="4" s="1"/>
  <c r="C1598" i="4"/>
  <c r="G1598" i="4"/>
  <c r="H1598" i="4"/>
  <c r="I1598" i="4"/>
  <c r="J1598" i="4"/>
  <c r="K1598" i="4"/>
  <c r="L1598" i="4"/>
  <c r="M1598" i="4"/>
  <c r="N1598" i="4"/>
  <c r="P1598" i="4"/>
  <c r="Q1598" i="4"/>
  <c r="R1598" i="4"/>
  <c r="S1598" i="4"/>
  <c r="T1598" i="4"/>
  <c r="U1598" i="4"/>
  <c r="X1598" i="4"/>
  <c r="Y1598" i="4"/>
  <c r="AM1598" i="4"/>
  <c r="AL1598" i="4" s="1"/>
  <c r="C1599" i="4"/>
  <c r="G1599" i="4"/>
  <c r="AT1599" i="4" s="1"/>
  <c r="H1599" i="4"/>
  <c r="I1599" i="4"/>
  <c r="J1599" i="4"/>
  <c r="K1599" i="4"/>
  <c r="L1599" i="4"/>
  <c r="M1599" i="4"/>
  <c r="N1599" i="4"/>
  <c r="P1599" i="4"/>
  <c r="Q1599" i="4"/>
  <c r="R1599" i="4"/>
  <c r="S1599" i="4"/>
  <c r="T1599" i="4"/>
  <c r="U1599" i="4"/>
  <c r="X1599" i="4"/>
  <c r="Y1599" i="4"/>
  <c r="AM1599" i="4"/>
  <c r="AL1599" i="4" s="1"/>
  <c r="C1600" i="4"/>
  <c r="G1600" i="4"/>
  <c r="H1600" i="4"/>
  <c r="I1600" i="4"/>
  <c r="J1600" i="4"/>
  <c r="K1600" i="4"/>
  <c r="L1600" i="4"/>
  <c r="M1600" i="4"/>
  <c r="N1600" i="4"/>
  <c r="P1600" i="4"/>
  <c r="Q1600" i="4"/>
  <c r="R1600" i="4"/>
  <c r="S1600" i="4"/>
  <c r="T1600" i="4"/>
  <c r="U1600" i="4"/>
  <c r="X1600" i="4"/>
  <c r="Y1600" i="4"/>
  <c r="AM1600" i="4"/>
  <c r="C1601" i="4"/>
  <c r="G1601" i="4"/>
  <c r="H1601" i="4"/>
  <c r="I1601" i="4"/>
  <c r="J1601" i="4"/>
  <c r="K1601" i="4"/>
  <c r="L1601" i="4"/>
  <c r="M1601" i="4"/>
  <c r="N1601" i="4"/>
  <c r="P1601" i="4"/>
  <c r="Q1601" i="4"/>
  <c r="R1601" i="4"/>
  <c r="S1601" i="4"/>
  <c r="T1601" i="4"/>
  <c r="U1601" i="4"/>
  <c r="X1601" i="4"/>
  <c r="Y1601" i="4"/>
  <c r="AM1601" i="4"/>
  <c r="AL1601" i="4" s="1"/>
  <c r="C1602" i="4"/>
  <c r="G1602" i="4"/>
  <c r="H1602" i="4"/>
  <c r="I1602" i="4"/>
  <c r="J1602" i="4"/>
  <c r="K1602" i="4"/>
  <c r="L1602" i="4"/>
  <c r="M1602" i="4"/>
  <c r="N1602" i="4"/>
  <c r="P1602" i="4"/>
  <c r="Q1602" i="4"/>
  <c r="R1602" i="4"/>
  <c r="S1602" i="4"/>
  <c r="T1602" i="4"/>
  <c r="U1602" i="4"/>
  <c r="V1602" i="4"/>
  <c r="X1602" i="4"/>
  <c r="Y1602" i="4"/>
  <c r="AM1602" i="4"/>
  <c r="AL1602" i="4" s="1"/>
  <c r="C1603" i="4"/>
  <c r="D1603" i="4"/>
  <c r="G1603" i="4"/>
  <c r="V1603" i="4" s="1"/>
  <c r="H1603" i="4"/>
  <c r="I1603" i="4"/>
  <c r="J1603" i="4"/>
  <c r="K1603" i="4"/>
  <c r="L1603" i="4"/>
  <c r="M1603" i="4"/>
  <c r="N1603" i="4"/>
  <c r="P1603" i="4"/>
  <c r="Q1603" i="4"/>
  <c r="R1603" i="4"/>
  <c r="S1603" i="4"/>
  <c r="T1603" i="4"/>
  <c r="U1603" i="4"/>
  <c r="X1603" i="4"/>
  <c r="Y1603" i="4"/>
  <c r="Z1603" i="4"/>
  <c r="AA1603" i="4"/>
  <c r="AM1603" i="4"/>
  <c r="AN1603" i="4"/>
  <c r="AV1603" i="4"/>
  <c r="C1604" i="4"/>
  <c r="G1604" i="4"/>
  <c r="H1604" i="4"/>
  <c r="I1604" i="4"/>
  <c r="J1604" i="4"/>
  <c r="K1604" i="4"/>
  <c r="L1604" i="4"/>
  <c r="M1604" i="4"/>
  <c r="N1604" i="4"/>
  <c r="P1604" i="4"/>
  <c r="Q1604" i="4"/>
  <c r="R1604" i="4"/>
  <c r="S1604" i="4"/>
  <c r="T1604" i="4"/>
  <c r="U1604" i="4"/>
  <c r="X1604" i="4"/>
  <c r="Y1604" i="4"/>
  <c r="AM1604" i="4"/>
  <c r="AL1604" i="4" s="1"/>
  <c r="A1605" i="4"/>
  <c r="C1605" i="4"/>
  <c r="G1605" i="4"/>
  <c r="AB1605" i="4" s="1"/>
  <c r="H1605" i="4"/>
  <c r="I1605" i="4"/>
  <c r="J1605" i="4"/>
  <c r="AS1605" i="4" s="1"/>
  <c r="K1605" i="4"/>
  <c r="L1605" i="4"/>
  <c r="M1605" i="4"/>
  <c r="N1605" i="4"/>
  <c r="P1605" i="4"/>
  <c r="Q1605" i="4"/>
  <c r="R1605" i="4"/>
  <c r="S1605" i="4"/>
  <c r="T1605" i="4"/>
  <c r="U1605" i="4"/>
  <c r="X1605" i="4"/>
  <c r="Y1605" i="4"/>
  <c r="AM1605" i="4"/>
  <c r="AL1605" i="4" s="1"/>
  <c r="C1606" i="4"/>
  <c r="G1606" i="4"/>
  <c r="H1606" i="4"/>
  <c r="I1606" i="4"/>
  <c r="J1606" i="4"/>
  <c r="K1606" i="4"/>
  <c r="L1606" i="4"/>
  <c r="M1606" i="4"/>
  <c r="N1606" i="4"/>
  <c r="P1606" i="4"/>
  <c r="Q1606" i="4"/>
  <c r="R1606" i="4"/>
  <c r="S1606" i="4"/>
  <c r="T1606" i="4"/>
  <c r="U1606" i="4"/>
  <c r="X1606" i="4"/>
  <c r="Y1606" i="4"/>
  <c r="AA1606" i="4"/>
  <c r="AK1606" i="4"/>
  <c r="AM1606" i="4"/>
  <c r="AL1606" i="4" s="1"/>
  <c r="C1607" i="4"/>
  <c r="D1607" i="4"/>
  <c r="G1607" i="4"/>
  <c r="Z1607" i="4" s="1"/>
  <c r="H1607" i="4"/>
  <c r="I1607" i="4"/>
  <c r="J1607" i="4"/>
  <c r="K1607" i="4"/>
  <c r="L1607" i="4"/>
  <c r="M1607" i="4"/>
  <c r="N1607" i="4"/>
  <c r="P1607" i="4"/>
  <c r="Q1607" i="4"/>
  <c r="R1607" i="4"/>
  <c r="S1607" i="4"/>
  <c r="T1607" i="4"/>
  <c r="U1607" i="4"/>
  <c r="W1607" i="4"/>
  <c r="X1607" i="4"/>
  <c r="Y1607" i="4"/>
  <c r="AA1607" i="4"/>
  <c r="AJ1607" i="4"/>
  <c r="AL1607" i="4"/>
  <c r="AM1607" i="4"/>
  <c r="AN1607" i="4"/>
  <c r="AV1607" i="4"/>
  <c r="C1608" i="4"/>
  <c r="G1608" i="4"/>
  <c r="H1608" i="4"/>
  <c r="I1608" i="4"/>
  <c r="J1608" i="4"/>
  <c r="AS1608" i="4" s="1"/>
  <c r="K1608" i="4"/>
  <c r="L1608" i="4"/>
  <c r="M1608" i="4"/>
  <c r="N1608" i="4"/>
  <c r="P1608" i="4"/>
  <c r="Q1608" i="4"/>
  <c r="R1608" i="4"/>
  <c r="S1608" i="4"/>
  <c r="T1608" i="4"/>
  <c r="U1608" i="4"/>
  <c r="X1608" i="4"/>
  <c r="Y1608" i="4"/>
  <c r="AB1608" i="4"/>
  <c r="AM1608" i="4"/>
  <c r="AL1608" i="4" s="1"/>
  <c r="C1609" i="4"/>
  <c r="G1609" i="4"/>
  <c r="H1609" i="4"/>
  <c r="I1609" i="4"/>
  <c r="J1609" i="4"/>
  <c r="K1609" i="4"/>
  <c r="L1609" i="4"/>
  <c r="M1609" i="4"/>
  <c r="N1609" i="4"/>
  <c r="P1609" i="4"/>
  <c r="Q1609" i="4"/>
  <c r="R1609" i="4"/>
  <c r="S1609" i="4"/>
  <c r="T1609" i="4"/>
  <c r="U1609" i="4"/>
  <c r="X1609" i="4"/>
  <c r="Y1609" i="4"/>
  <c r="AM1609" i="4"/>
  <c r="C1610" i="4"/>
  <c r="E1610" i="4"/>
  <c r="G1610" i="4"/>
  <c r="AB1610" i="4" s="1"/>
  <c r="H1610" i="4"/>
  <c r="I1610" i="4"/>
  <c r="J1610" i="4"/>
  <c r="K1610" i="4"/>
  <c r="L1610" i="4"/>
  <c r="M1610" i="4"/>
  <c r="N1610" i="4"/>
  <c r="P1610" i="4"/>
  <c r="Q1610" i="4"/>
  <c r="R1610" i="4"/>
  <c r="S1610" i="4"/>
  <c r="T1610" i="4"/>
  <c r="U1610" i="4"/>
  <c r="W1610" i="4"/>
  <c r="X1610" i="4"/>
  <c r="Y1610" i="4"/>
  <c r="AM1610" i="4"/>
  <c r="AW1610" i="4"/>
  <c r="C1611" i="4"/>
  <c r="G1611" i="4"/>
  <c r="AJ1611" i="4" s="1"/>
  <c r="H1611" i="4"/>
  <c r="I1611" i="4"/>
  <c r="J1611" i="4"/>
  <c r="AS1611" i="4" s="1"/>
  <c r="K1611" i="4"/>
  <c r="L1611" i="4"/>
  <c r="M1611" i="4"/>
  <c r="N1611" i="4"/>
  <c r="P1611" i="4"/>
  <c r="Q1611" i="4"/>
  <c r="R1611" i="4"/>
  <c r="S1611" i="4"/>
  <c r="T1611" i="4"/>
  <c r="U1611" i="4"/>
  <c r="X1611" i="4"/>
  <c r="Y1611" i="4"/>
  <c r="AB1611" i="4"/>
  <c r="AM1611" i="4"/>
  <c r="AL1611" i="4" s="1"/>
  <c r="C1612" i="4"/>
  <c r="D1612" i="4"/>
  <c r="G1612" i="4"/>
  <c r="Z1612" i="4" s="1"/>
  <c r="H1612" i="4"/>
  <c r="I1612" i="4"/>
  <c r="J1612" i="4"/>
  <c r="AS1612" i="4" s="1"/>
  <c r="K1612" i="4"/>
  <c r="L1612" i="4"/>
  <c r="M1612" i="4"/>
  <c r="N1612" i="4"/>
  <c r="P1612" i="4"/>
  <c r="Q1612" i="4"/>
  <c r="R1612" i="4"/>
  <c r="S1612" i="4"/>
  <c r="T1612" i="4"/>
  <c r="U1612" i="4"/>
  <c r="W1612" i="4"/>
  <c r="X1612" i="4"/>
  <c r="Y1612" i="4"/>
  <c r="AM1612" i="4"/>
  <c r="AN1612" i="4"/>
  <c r="AT1612" i="4"/>
  <c r="C1613" i="4"/>
  <c r="G1613" i="4"/>
  <c r="W1613" i="4" s="1"/>
  <c r="H1613" i="4"/>
  <c r="I1613" i="4"/>
  <c r="J1613" i="4"/>
  <c r="K1613" i="4"/>
  <c r="L1613" i="4"/>
  <c r="M1613" i="4"/>
  <c r="N1613" i="4"/>
  <c r="P1613" i="4"/>
  <c r="Q1613" i="4"/>
  <c r="R1613" i="4"/>
  <c r="S1613" i="4"/>
  <c r="T1613" i="4"/>
  <c r="U1613" i="4"/>
  <c r="X1613" i="4"/>
  <c r="Y1613" i="4"/>
  <c r="AM1613" i="4"/>
  <c r="AL1613" i="4" s="1"/>
  <c r="C1614" i="4"/>
  <c r="G1614" i="4"/>
  <c r="H1614" i="4"/>
  <c r="I1614" i="4"/>
  <c r="J1614" i="4"/>
  <c r="AS1614" i="4" s="1"/>
  <c r="K1614" i="4"/>
  <c r="L1614" i="4"/>
  <c r="M1614" i="4"/>
  <c r="N1614" i="4"/>
  <c r="P1614" i="4"/>
  <c r="Q1614" i="4"/>
  <c r="R1614" i="4"/>
  <c r="S1614" i="4"/>
  <c r="T1614" i="4"/>
  <c r="U1614" i="4"/>
  <c r="X1614" i="4"/>
  <c r="Y1614" i="4"/>
  <c r="AM1614" i="4"/>
  <c r="C1615" i="4"/>
  <c r="G1615" i="4"/>
  <c r="H1615" i="4"/>
  <c r="I1615" i="4"/>
  <c r="J1615" i="4"/>
  <c r="K1615" i="4"/>
  <c r="L1615" i="4"/>
  <c r="M1615" i="4"/>
  <c r="N1615" i="4"/>
  <c r="P1615" i="4"/>
  <c r="Q1615" i="4"/>
  <c r="R1615" i="4"/>
  <c r="S1615" i="4"/>
  <c r="T1615" i="4"/>
  <c r="U1615" i="4"/>
  <c r="X1615" i="4"/>
  <c r="Y1615" i="4"/>
  <c r="AM1615" i="4"/>
  <c r="AL1615" i="4" s="1"/>
  <c r="C1616" i="4"/>
  <c r="G1616" i="4"/>
  <c r="Z1616" i="4" s="1"/>
  <c r="H1616" i="4"/>
  <c r="I1616" i="4"/>
  <c r="J1616" i="4"/>
  <c r="K1616" i="4"/>
  <c r="L1616" i="4"/>
  <c r="M1616" i="4"/>
  <c r="N1616" i="4"/>
  <c r="P1616" i="4"/>
  <c r="Q1616" i="4"/>
  <c r="R1616" i="4"/>
  <c r="S1616" i="4"/>
  <c r="T1616" i="4"/>
  <c r="U1616" i="4"/>
  <c r="X1616" i="4"/>
  <c r="Y1616" i="4"/>
  <c r="AB1616" i="4"/>
  <c r="AM1616" i="4"/>
  <c r="AL1616" i="4" s="1"/>
  <c r="C1617" i="4"/>
  <c r="G1617" i="4"/>
  <c r="H1617" i="4"/>
  <c r="I1617" i="4"/>
  <c r="J1617" i="4"/>
  <c r="K1617" i="4"/>
  <c r="L1617" i="4"/>
  <c r="M1617" i="4"/>
  <c r="N1617" i="4"/>
  <c r="P1617" i="4"/>
  <c r="Q1617" i="4"/>
  <c r="R1617" i="4"/>
  <c r="S1617" i="4"/>
  <c r="T1617" i="4"/>
  <c r="U1617" i="4"/>
  <c r="X1617" i="4"/>
  <c r="Y1617" i="4"/>
  <c r="AJ1617" i="4"/>
  <c r="AM1617" i="4"/>
  <c r="AL1617" i="4" s="1"/>
  <c r="C1618" i="4"/>
  <c r="G1618" i="4"/>
  <c r="Z1618" i="4" s="1"/>
  <c r="H1618" i="4"/>
  <c r="I1618" i="4"/>
  <c r="J1618" i="4"/>
  <c r="K1618" i="4"/>
  <c r="L1618" i="4"/>
  <c r="M1618" i="4"/>
  <c r="N1618" i="4"/>
  <c r="P1618" i="4"/>
  <c r="Q1618" i="4"/>
  <c r="R1618" i="4"/>
  <c r="S1618" i="4"/>
  <c r="T1618" i="4"/>
  <c r="U1618" i="4"/>
  <c r="X1618" i="4"/>
  <c r="Y1618" i="4"/>
  <c r="AM1618" i="4"/>
  <c r="AL1618" i="4" s="1"/>
  <c r="C1619" i="4"/>
  <c r="G1619" i="4"/>
  <c r="D1619" i="4" s="1"/>
  <c r="H1619" i="4"/>
  <c r="I1619" i="4"/>
  <c r="J1619" i="4"/>
  <c r="AS1619" i="4" s="1"/>
  <c r="K1619" i="4"/>
  <c r="L1619" i="4"/>
  <c r="M1619" i="4"/>
  <c r="N1619" i="4"/>
  <c r="P1619" i="4"/>
  <c r="Q1619" i="4"/>
  <c r="R1619" i="4"/>
  <c r="S1619" i="4"/>
  <c r="T1619" i="4"/>
  <c r="U1619" i="4"/>
  <c r="W1619" i="4"/>
  <c r="X1619" i="4"/>
  <c r="Y1619" i="4"/>
  <c r="Z1619" i="4"/>
  <c r="AA1619" i="4"/>
  <c r="AB1619" i="4"/>
  <c r="AJ1619" i="4"/>
  <c r="AM1619" i="4"/>
  <c r="AL1619" i="4" s="1"/>
  <c r="AT1619" i="4"/>
  <c r="AV1619" i="4"/>
  <c r="AW1619" i="4"/>
  <c r="C1620" i="4"/>
  <c r="G1620" i="4"/>
  <c r="H1620" i="4"/>
  <c r="I1620" i="4"/>
  <c r="J1620" i="4"/>
  <c r="K1620" i="4"/>
  <c r="L1620" i="4"/>
  <c r="M1620" i="4"/>
  <c r="N1620" i="4"/>
  <c r="P1620" i="4"/>
  <c r="Q1620" i="4"/>
  <c r="R1620" i="4"/>
  <c r="S1620" i="4"/>
  <c r="T1620" i="4"/>
  <c r="U1620" i="4"/>
  <c r="X1620" i="4"/>
  <c r="Y1620" i="4"/>
  <c r="AL1620" i="4"/>
  <c r="AM1620" i="4"/>
  <c r="C1621" i="4"/>
  <c r="G1621" i="4"/>
  <c r="H1621" i="4"/>
  <c r="I1621" i="4"/>
  <c r="J1621" i="4"/>
  <c r="K1621" i="4"/>
  <c r="L1621" i="4"/>
  <c r="M1621" i="4"/>
  <c r="N1621" i="4"/>
  <c r="P1621" i="4"/>
  <c r="Q1621" i="4"/>
  <c r="R1621" i="4"/>
  <c r="S1621" i="4"/>
  <c r="T1621" i="4"/>
  <c r="U1621" i="4"/>
  <c r="X1621" i="4"/>
  <c r="Y1621" i="4"/>
  <c r="AK1621" i="4"/>
  <c r="AL1621" i="4"/>
  <c r="AM1621" i="4"/>
  <c r="C1622" i="4"/>
  <c r="G1622" i="4"/>
  <c r="H1622" i="4"/>
  <c r="I1622" i="4"/>
  <c r="J1622" i="4"/>
  <c r="K1622" i="4"/>
  <c r="L1622" i="4"/>
  <c r="M1622" i="4"/>
  <c r="N1622" i="4"/>
  <c r="P1622" i="4"/>
  <c r="Q1622" i="4"/>
  <c r="R1622" i="4"/>
  <c r="S1622" i="4"/>
  <c r="T1622" i="4"/>
  <c r="U1622" i="4"/>
  <c r="X1622" i="4"/>
  <c r="Y1622" i="4"/>
  <c r="AM1622" i="4"/>
  <c r="AL1622" i="4" s="1"/>
  <c r="C1623" i="4"/>
  <c r="G1623" i="4"/>
  <c r="H1623" i="4"/>
  <c r="I1623" i="4"/>
  <c r="J1623" i="4"/>
  <c r="K1623" i="4"/>
  <c r="L1623" i="4"/>
  <c r="M1623" i="4"/>
  <c r="N1623" i="4"/>
  <c r="P1623" i="4"/>
  <c r="Q1623" i="4"/>
  <c r="R1623" i="4"/>
  <c r="S1623" i="4"/>
  <c r="T1623" i="4"/>
  <c r="U1623" i="4"/>
  <c r="X1623" i="4"/>
  <c r="Y1623" i="4"/>
  <c r="AM1623" i="4"/>
  <c r="AL1623" i="4" s="1"/>
  <c r="C1624" i="4"/>
  <c r="G1624" i="4"/>
  <c r="H1624" i="4"/>
  <c r="I1624" i="4"/>
  <c r="J1624" i="4"/>
  <c r="K1624" i="4"/>
  <c r="L1624" i="4"/>
  <c r="M1624" i="4"/>
  <c r="N1624" i="4"/>
  <c r="P1624" i="4"/>
  <c r="Q1624" i="4"/>
  <c r="R1624" i="4"/>
  <c r="S1624" i="4"/>
  <c r="T1624" i="4"/>
  <c r="U1624" i="4"/>
  <c r="X1624" i="4"/>
  <c r="Y1624" i="4"/>
  <c r="AM1624" i="4"/>
  <c r="C1625" i="4"/>
  <c r="E1625" i="4"/>
  <c r="G1625" i="4"/>
  <c r="D1625" i="4" s="1"/>
  <c r="H1625" i="4"/>
  <c r="I1625" i="4"/>
  <c r="J1625" i="4"/>
  <c r="K1625" i="4"/>
  <c r="L1625" i="4"/>
  <c r="M1625" i="4"/>
  <c r="N1625" i="4"/>
  <c r="P1625" i="4"/>
  <c r="Q1625" i="4"/>
  <c r="R1625" i="4"/>
  <c r="S1625" i="4"/>
  <c r="T1625" i="4"/>
  <c r="U1625" i="4"/>
  <c r="X1625" i="4"/>
  <c r="Y1625" i="4"/>
  <c r="AM1625" i="4"/>
  <c r="AT1625" i="4"/>
  <c r="C1626" i="4"/>
  <c r="G1626" i="4"/>
  <c r="H1626" i="4"/>
  <c r="I1626" i="4"/>
  <c r="J1626" i="4"/>
  <c r="K1626" i="4"/>
  <c r="L1626" i="4"/>
  <c r="M1626" i="4"/>
  <c r="N1626" i="4"/>
  <c r="P1626" i="4"/>
  <c r="Q1626" i="4"/>
  <c r="R1626" i="4"/>
  <c r="S1626" i="4"/>
  <c r="T1626" i="4"/>
  <c r="U1626" i="4"/>
  <c r="X1626" i="4"/>
  <c r="Y1626" i="4"/>
  <c r="AM1626" i="4"/>
  <c r="AL1626" i="4" s="1"/>
  <c r="C1627" i="4"/>
  <c r="G1627" i="4"/>
  <c r="H1627" i="4"/>
  <c r="I1627" i="4"/>
  <c r="J1627" i="4"/>
  <c r="K1627" i="4"/>
  <c r="L1627" i="4"/>
  <c r="M1627" i="4"/>
  <c r="N1627" i="4"/>
  <c r="P1627" i="4"/>
  <c r="Q1627" i="4"/>
  <c r="R1627" i="4"/>
  <c r="S1627" i="4"/>
  <c r="T1627" i="4"/>
  <c r="U1627" i="4"/>
  <c r="X1627" i="4"/>
  <c r="Y1627" i="4"/>
  <c r="AM1627" i="4"/>
  <c r="AL1627" i="4" s="1"/>
  <c r="C1628" i="4"/>
  <c r="G1628" i="4"/>
  <c r="AN1628" i="4" s="1"/>
  <c r="H1628" i="4"/>
  <c r="I1628" i="4"/>
  <c r="J1628" i="4"/>
  <c r="K1628" i="4"/>
  <c r="L1628" i="4"/>
  <c r="M1628" i="4"/>
  <c r="N1628" i="4"/>
  <c r="P1628" i="4"/>
  <c r="Q1628" i="4"/>
  <c r="R1628" i="4"/>
  <c r="S1628" i="4"/>
  <c r="T1628" i="4"/>
  <c r="U1628" i="4"/>
  <c r="X1628" i="4"/>
  <c r="Y1628" i="4"/>
  <c r="AA1628" i="4"/>
  <c r="AM1628" i="4"/>
  <c r="AL1628" i="4" s="1"/>
  <c r="C1629" i="4"/>
  <c r="G1629" i="4"/>
  <c r="H1629" i="4"/>
  <c r="I1629" i="4"/>
  <c r="J1629" i="4"/>
  <c r="K1629" i="4"/>
  <c r="L1629" i="4"/>
  <c r="M1629" i="4"/>
  <c r="N1629" i="4"/>
  <c r="P1629" i="4"/>
  <c r="Q1629" i="4"/>
  <c r="R1629" i="4"/>
  <c r="S1629" i="4"/>
  <c r="T1629" i="4"/>
  <c r="U1629" i="4"/>
  <c r="X1629" i="4"/>
  <c r="Y1629" i="4"/>
  <c r="AB1629" i="4"/>
  <c r="AM1629" i="4"/>
  <c r="AV1629" i="4"/>
  <c r="C1630" i="4"/>
  <c r="G1630" i="4"/>
  <c r="H1630" i="4"/>
  <c r="I1630" i="4"/>
  <c r="J1630" i="4"/>
  <c r="K1630" i="4"/>
  <c r="L1630" i="4"/>
  <c r="M1630" i="4"/>
  <c r="N1630" i="4"/>
  <c r="P1630" i="4"/>
  <c r="Q1630" i="4"/>
  <c r="R1630" i="4"/>
  <c r="S1630" i="4"/>
  <c r="T1630" i="4"/>
  <c r="U1630" i="4"/>
  <c r="X1630" i="4"/>
  <c r="Y1630" i="4"/>
  <c r="AM1630" i="4"/>
  <c r="AL1630" i="4" s="1"/>
  <c r="C1631" i="4"/>
  <c r="G1631" i="4"/>
  <c r="AN1631" i="4" s="1"/>
  <c r="H1631" i="4"/>
  <c r="I1631" i="4"/>
  <c r="J1631" i="4"/>
  <c r="K1631" i="4"/>
  <c r="L1631" i="4"/>
  <c r="M1631" i="4"/>
  <c r="N1631" i="4"/>
  <c r="P1631" i="4"/>
  <c r="Q1631" i="4"/>
  <c r="R1631" i="4"/>
  <c r="S1631" i="4"/>
  <c r="T1631" i="4"/>
  <c r="U1631" i="4"/>
  <c r="X1631" i="4"/>
  <c r="Y1631" i="4"/>
  <c r="AJ1631" i="4"/>
  <c r="AL1631" i="4"/>
  <c r="AM1631" i="4"/>
  <c r="C1632" i="4"/>
  <c r="G1632" i="4"/>
  <c r="H1632" i="4"/>
  <c r="I1632" i="4"/>
  <c r="J1632" i="4"/>
  <c r="K1632" i="4"/>
  <c r="L1632" i="4"/>
  <c r="M1632" i="4"/>
  <c r="N1632" i="4"/>
  <c r="P1632" i="4"/>
  <c r="Q1632" i="4"/>
  <c r="R1632" i="4"/>
  <c r="S1632" i="4"/>
  <c r="T1632" i="4"/>
  <c r="U1632" i="4"/>
  <c r="X1632" i="4"/>
  <c r="Y1632" i="4"/>
  <c r="AM1632" i="4"/>
  <c r="AL1632" i="4" s="1"/>
  <c r="C1633" i="4"/>
  <c r="G1633" i="4"/>
  <c r="H1633" i="4"/>
  <c r="I1633" i="4"/>
  <c r="J1633" i="4"/>
  <c r="K1633" i="4"/>
  <c r="L1633" i="4"/>
  <c r="M1633" i="4"/>
  <c r="N1633" i="4"/>
  <c r="P1633" i="4"/>
  <c r="Q1633" i="4"/>
  <c r="R1633" i="4"/>
  <c r="S1633" i="4"/>
  <c r="T1633" i="4"/>
  <c r="U1633" i="4"/>
  <c r="X1633" i="4"/>
  <c r="Y1633" i="4"/>
  <c r="AM1633" i="4"/>
  <c r="AL1633" i="4" s="1"/>
  <c r="C1634" i="4"/>
  <c r="E1634" i="4"/>
  <c r="G1634" i="4"/>
  <c r="H1634" i="4"/>
  <c r="I1634" i="4"/>
  <c r="J1634" i="4"/>
  <c r="AS1634" i="4" s="1"/>
  <c r="K1634" i="4"/>
  <c r="L1634" i="4"/>
  <c r="M1634" i="4"/>
  <c r="N1634" i="4"/>
  <c r="P1634" i="4"/>
  <c r="Q1634" i="4"/>
  <c r="R1634" i="4"/>
  <c r="S1634" i="4"/>
  <c r="T1634" i="4"/>
  <c r="U1634" i="4"/>
  <c r="V1634" i="4"/>
  <c r="W1634" i="4"/>
  <c r="X1634" i="4"/>
  <c r="Y1634" i="4"/>
  <c r="AM1634" i="4"/>
  <c r="AX1634" i="4" s="1"/>
  <c r="AN1634" i="4"/>
  <c r="AO1634" i="4" s="1"/>
  <c r="AP1634" i="4" s="1"/>
  <c r="C1635" i="4"/>
  <c r="G1635" i="4"/>
  <c r="H1635" i="4"/>
  <c r="I1635" i="4"/>
  <c r="J1635" i="4"/>
  <c r="AS1635" i="4" s="1"/>
  <c r="K1635" i="4"/>
  <c r="L1635" i="4"/>
  <c r="M1635" i="4"/>
  <c r="N1635" i="4"/>
  <c r="P1635" i="4"/>
  <c r="Q1635" i="4"/>
  <c r="R1635" i="4"/>
  <c r="S1635" i="4"/>
  <c r="T1635" i="4"/>
  <c r="U1635" i="4"/>
  <c r="V1635" i="4"/>
  <c r="W1635" i="4"/>
  <c r="X1635" i="4"/>
  <c r="Y1635" i="4"/>
  <c r="Z1635" i="4"/>
  <c r="AK1635" i="4"/>
  <c r="AM1635" i="4"/>
  <c r="AL1635" i="4" s="1"/>
  <c r="AT1635" i="4"/>
  <c r="C1636" i="4"/>
  <c r="G1636" i="4"/>
  <c r="H1636" i="4"/>
  <c r="I1636" i="4"/>
  <c r="J1636" i="4"/>
  <c r="AS1636" i="4" s="1"/>
  <c r="K1636" i="4"/>
  <c r="L1636" i="4"/>
  <c r="M1636" i="4"/>
  <c r="N1636" i="4"/>
  <c r="P1636" i="4"/>
  <c r="Q1636" i="4"/>
  <c r="R1636" i="4"/>
  <c r="S1636" i="4"/>
  <c r="T1636" i="4"/>
  <c r="U1636" i="4"/>
  <c r="X1636" i="4"/>
  <c r="Y1636" i="4"/>
  <c r="AA1636" i="4"/>
  <c r="AB1636" i="4"/>
  <c r="AM1636" i="4"/>
  <c r="AW1636" i="4"/>
  <c r="C1637" i="4"/>
  <c r="G1637" i="4"/>
  <c r="H1637" i="4"/>
  <c r="I1637" i="4"/>
  <c r="J1637" i="4"/>
  <c r="K1637" i="4"/>
  <c r="L1637" i="4"/>
  <c r="M1637" i="4"/>
  <c r="N1637" i="4"/>
  <c r="P1637" i="4"/>
  <c r="Q1637" i="4"/>
  <c r="R1637" i="4"/>
  <c r="S1637" i="4"/>
  <c r="T1637" i="4"/>
  <c r="U1637" i="4"/>
  <c r="X1637" i="4"/>
  <c r="Y1637" i="4"/>
  <c r="AL1637" i="4"/>
  <c r="AM1637" i="4"/>
  <c r="A1638" i="4"/>
  <c r="C1638" i="4"/>
  <c r="G1638" i="4"/>
  <c r="AW1638" i="4" s="1"/>
  <c r="H1638" i="4"/>
  <c r="I1638" i="4"/>
  <c r="J1638" i="4"/>
  <c r="K1638" i="4"/>
  <c r="L1638" i="4"/>
  <c r="M1638" i="4"/>
  <c r="N1638" i="4"/>
  <c r="P1638" i="4"/>
  <c r="Q1638" i="4"/>
  <c r="R1638" i="4"/>
  <c r="S1638" i="4"/>
  <c r="T1638" i="4"/>
  <c r="U1638" i="4"/>
  <c r="X1638" i="4"/>
  <c r="Y1638" i="4"/>
  <c r="AJ1638" i="4"/>
  <c r="AM1638" i="4"/>
  <c r="AL1638" i="4" s="1"/>
  <c r="C1639" i="4"/>
  <c r="E1639" i="4"/>
  <c r="G1639" i="4"/>
  <c r="D1639" i="4" s="1"/>
  <c r="H1639" i="4"/>
  <c r="I1639" i="4"/>
  <c r="J1639" i="4"/>
  <c r="K1639" i="4"/>
  <c r="L1639" i="4"/>
  <c r="M1639" i="4"/>
  <c r="N1639" i="4"/>
  <c r="P1639" i="4"/>
  <c r="Q1639" i="4"/>
  <c r="R1639" i="4"/>
  <c r="S1639" i="4"/>
  <c r="T1639" i="4"/>
  <c r="U1639" i="4"/>
  <c r="X1639" i="4"/>
  <c r="Y1639" i="4"/>
  <c r="Z1639" i="4"/>
  <c r="AJ1639" i="4"/>
  <c r="AM1639" i="4"/>
  <c r="AL1639" i="4" s="1"/>
  <c r="AN1639" i="4"/>
  <c r="AV1639" i="4"/>
  <c r="AW1639" i="4"/>
  <c r="C1640" i="4"/>
  <c r="G1640" i="4"/>
  <c r="H1640" i="4"/>
  <c r="I1640" i="4"/>
  <c r="J1640" i="4"/>
  <c r="K1640" i="4"/>
  <c r="L1640" i="4"/>
  <c r="M1640" i="4"/>
  <c r="N1640" i="4"/>
  <c r="P1640" i="4"/>
  <c r="Q1640" i="4"/>
  <c r="R1640" i="4"/>
  <c r="S1640" i="4"/>
  <c r="T1640" i="4"/>
  <c r="U1640" i="4"/>
  <c r="X1640" i="4"/>
  <c r="Y1640" i="4"/>
  <c r="AJ1640" i="4"/>
  <c r="AM1640" i="4"/>
  <c r="AL1640" i="4" s="1"/>
  <c r="AT1640" i="4"/>
  <c r="C1641" i="4"/>
  <c r="G1641" i="4"/>
  <c r="H1641" i="4"/>
  <c r="I1641" i="4"/>
  <c r="J1641" i="4"/>
  <c r="K1641" i="4"/>
  <c r="L1641" i="4"/>
  <c r="M1641" i="4"/>
  <c r="N1641" i="4"/>
  <c r="P1641" i="4"/>
  <c r="Q1641" i="4"/>
  <c r="R1641" i="4"/>
  <c r="S1641" i="4"/>
  <c r="T1641" i="4"/>
  <c r="U1641" i="4"/>
  <c r="X1641" i="4"/>
  <c r="Y1641" i="4"/>
  <c r="AL1641" i="4"/>
  <c r="AM1641" i="4"/>
  <c r="AV1641" i="4"/>
  <c r="C1642" i="4"/>
  <c r="G1642" i="4"/>
  <c r="H1642" i="4"/>
  <c r="I1642" i="4"/>
  <c r="J1642" i="4"/>
  <c r="K1642" i="4"/>
  <c r="L1642" i="4"/>
  <c r="M1642" i="4"/>
  <c r="N1642" i="4"/>
  <c r="P1642" i="4"/>
  <c r="Q1642" i="4"/>
  <c r="R1642" i="4"/>
  <c r="S1642" i="4"/>
  <c r="T1642" i="4"/>
  <c r="U1642" i="4"/>
  <c r="X1642" i="4"/>
  <c r="Y1642" i="4"/>
  <c r="AM1642" i="4"/>
  <c r="AL1642" i="4" s="1"/>
  <c r="C1643" i="4"/>
  <c r="G1643" i="4"/>
  <c r="D1643" i="4" s="1"/>
  <c r="H1643" i="4"/>
  <c r="I1643" i="4"/>
  <c r="J1643" i="4"/>
  <c r="K1643" i="4"/>
  <c r="L1643" i="4"/>
  <c r="M1643" i="4"/>
  <c r="N1643" i="4"/>
  <c r="P1643" i="4"/>
  <c r="Q1643" i="4"/>
  <c r="R1643" i="4"/>
  <c r="S1643" i="4"/>
  <c r="T1643" i="4"/>
  <c r="U1643" i="4"/>
  <c r="X1643" i="4"/>
  <c r="Y1643" i="4"/>
  <c r="AA1643" i="4"/>
  <c r="AJ1643" i="4"/>
  <c r="AK1643" i="4"/>
  <c r="AM1643" i="4"/>
  <c r="AL1643" i="4" s="1"/>
  <c r="AN1643" i="4"/>
  <c r="AV1643" i="4"/>
  <c r="C1644" i="4"/>
  <c r="G1644" i="4"/>
  <c r="H1644" i="4"/>
  <c r="I1644" i="4"/>
  <c r="J1644" i="4"/>
  <c r="K1644" i="4"/>
  <c r="L1644" i="4"/>
  <c r="M1644" i="4"/>
  <c r="N1644" i="4"/>
  <c r="P1644" i="4"/>
  <c r="Q1644" i="4"/>
  <c r="R1644" i="4"/>
  <c r="S1644" i="4"/>
  <c r="T1644" i="4"/>
  <c r="U1644" i="4"/>
  <c r="X1644" i="4"/>
  <c r="Y1644" i="4"/>
  <c r="AB1644" i="4"/>
  <c r="AM1644" i="4"/>
  <c r="AL1644" i="4" s="1"/>
  <c r="AN1644" i="4"/>
  <c r="AO1644" i="4" s="1"/>
  <c r="AP1644" i="4" s="1"/>
  <c r="C1645" i="4"/>
  <c r="G1645" i="4"/>
  <c r="H1645" i="4"/>
  <c r="I1645" i="4"/>
  <c r="J1645" i="4"/>
  <c r="K1645" i="4"/>
  <c r="L1645" i="4"/>
  <c r="M1645" i="4"/>
  <c r="N1645" i="4"/>
  <c r="P1645" i="4"/>
  <c r="Q1645" i="4"/>
  <c r="R1645" i="4"/>
  <c r="S1645" i="4"/>
  <c r="T1645" i="4"/>
  <c r="U1645" i="4"/>
  <c r="X1645" i="4"/>
  <c r="Y1645" i="4"/>
  <c r="AK1645" i="4"/>
  <c r="AM1645" i="4"/>
  <c r="AL1645" i="4" s="1"/>
  <c r="C1646" i="4"/>
  <c r="G1646" i="4"/>
  <c r="H1646" i="4"/>
  <c r="I1646" i="4"/>
  <c r="J1646" i="4"/>
  <c r="K1646" i="4"/>
  <c r="L1646" i="4"/>
  <c r="M1646" i="4"/>
  <c r="N1646" i="4"/>
  <c r="P1646" i="4"/>
  <c r="Q1646" i="4"/>
  <c r="R1646" i="4"/>
  <c r="S1646" i="4"/>
  <c r="T1646" i="4"/>
  <c r="U1646" i="4"/>
  <c r="X1646" i="4"/>
  <c r="Y1646" i="4"/>
  <c r="AM1646" i="4"/>
  <c r="AL1646" i="4" s="1"/>
  <c r="C1647" i="4"/>
  <c r="G1647" i="4"/>
  <c r="Z1647" i="4" s="1"/>
  <c r="H1647" i="4"/>
  <c r="I1647" i="4"/>
  <c r="J1647" i="4"/>
  <c r="K1647" i="4"/>
  <c r="L1647" i="4"/>
  <c r="M1647" i="4"/>
  <c r="N1647" i="4"/>
  <c r="P1647" i="4"/>
  <c r="Q1647" i="4"/>
  <c r="R1647" i="4"/>
  <c r="S1647" i="4"/>
  <c r="T1647" i="4"/>
  <c r="U1647" i="4"/>
  <c r="X1647" i="4"/>
  <c r="Y1647" i="4"/>
  <c r="AM1647" i="4"/>
  <c r="AL1647" i="4" s="1"/>
  <c r="C1648" i="4"/>
  <c r="G1648" i="4"/>
  <c r="H1648" i="4"/>
  <c r="I1648" i="4"/>
  <c r="J1648" i="4"/>
  <c r="K1648" i="4"/>
  <c r="L1648" i="4"/>
  <c r="M1648" i="4"/>
  <c r="N1648" i="4"/>
  <c r="P1648" i="4"/>
  <c r="Q1648" i="4"/>
  <c r="R1648" i="4"/>
  <c r="S1648" i="4"/>
  <c r="T1648" i="4"/>
  <c r="U1648" i="4"/>
  <c r="X1648" i="4"/>
  <c r="Y1648" i="4"/>
  <c r="AM1648" i="4"/>
  <c r="AN1648" i="4"/>
  <c r="AV1648" i="4"/>
  <c r="C1649" i="4"/>
  <c r="G1649" i="4"/>
  <c r="H1649" i="4"/>
  <c r="I1649" i="4"/>
  <c r="J1649" i="4"/>
  <c r="K1649" i="4"/>
  <c r="L1649" i="4"/>
  <c r="M1649" i="4"/>
  <c r="N1649" i="4"/>
  <c r="P1649" i="4"/>
  <c r="Q1649" i="4"/>
  <c r="R1649" i="4"/>
  <c r="S1649" i="4"/>
  <c r="T1649" i="4"/>
  <c r="U1649" i="4"/>
  <c r="X1649" i="4"/>
  <c r="Y1649" i="4"/>
  <c r="AM1649" i="4"/>
  <c r="AL1649" i="4" s="1"/>
  <c r="C1650" i="4"/>
  <c r="G1650" i="4"/>
  <c r="H1650" i="4"/>
  <c r="I1650" i="4"/>
  <c r="J1650" i="4"/>
  <c r="K1650" i="4"/>
  <c r="L1650" i="4"/>
  <c r="M1650" i="4"/>
  <c r="N1650" i="4"/>
  <c r="P1650" i="4"/>
  <c r="Q1650" i="4"/>
  <c r="R1650" i="4"/>
  <c r="S1650" i="4"/>
  <c r="T1650" i="4"/>
  <c r="U1650" i="4"/>
  <c r="X1650" i="4"/>
  <c r="Y1650" i="4"/>
  <c r="AM1650" i="4"/>
  <c r="AL1650" i="4" s="1"/>
  <c r="C1651" i="4"/>
  <c r="G1651" i="4"/>
  <c r="H1651" i="4"/>
  <c r="I1651" i="4"/>
  <c r="J1651" i="4"/>
  <c r="K1651" i="4"/>
  <c r="L1651" i="4"/>
  <c r="M1651" i="4"/>
  <c r="N1651" i="4"/>
  <c r="P1651" i="4"/>
  <c r="Q1651" i="4"/>
  <c r="R1651" i="4"/>
  <c r="S1651" i="4"/>
  <c r="T1651" i="4"/>
  <c r="U1651" i="4"/>
  <c r="X1651" i="4"/>
  <c r="Y1651" i="4"/>
  <c r="AM1651" i="4"/>
  <c r="AL1651" i="4" s="1"/>
  <c r="C1652" i="4"/>
  <c r="G1652" i="4"/>
  <c r="H1652" i="4"/>
  <c r="I1652" i="4"/>
  <c r="J1652" i="4"/>
  <c r="K1652" i="4"/>
  <c r="L1652" i="4"/>
  <c r="M1652" i="4"/>
  <c r="N1652" i="4"/>
  <c r="P1652" i="4"/>
  <c r="Q1652" i="4"/>
  <c r="R1652" i="4"/>
  <c r="S1652" i="4"/>
  <c r="T1652" i="4"/>
  <c r="U1652" i="4"/>
  <c r="X1652" i="4"/>
  <c r="Y1652" i="4"/>
  <c r="AM1652" i="4"/>
  <c r="AL1652" i="4" s="1"/>
  <c r="C1653" i="4"/>
  <c r="G1653" i="4"/>
  <c r="H1653" i="4"/>
  <c r="I1653" i="4"/>
  <c r="J1653" i="4"/>
  <c r="AS1653" i="4" s="1"/>
  <c r="K1653" i="4"/>
  <c r="L1653" i="4"/>
  <c r="M1653" i="4"/>
  <c r="N1653" i="4"/>
  <c r="P1653" i="4"/>
  <c r="Q1653" i="4"/>
  <c r="R1653" i="4"/>
  <c r="S1653" i="4"/>
  <c r="T1653" i="4"/>
  <c r="U1653" i="4"/>
  <c r="V1653" i="4"/>
  <c r="X1653" i="4"/>
  <c r="Y1653" i="4"/>
  <c r="AM1653" i="4"/>
  <c r="AL1653" i="4" s="1"/>
  <c r="C1654" i="4"/>
  <c r="G1654" i="4"/>
  <c r="H1654" i="4"/>
  <c r="I1654" i="4"/>
  <c r="J1654" i="4"/>
  <c r="K1654" i="4"/>
  <c r="L1654" i="4"/>
  <c r="M1654" i="4"/>
  <c r="N1654" i="4"/>
  <c r="P1654" i="4"/>
  <c r="Q1654" i="4"/>
  <c r="R1654" i="4"/>
  <c r="S1654" i="4"/>
  <c r="T1654" i="4"/>
  <c r="U1654" i="4"/>
  <c r="X1654" i="4"/>
  <c r="Y1654" i="4"/>
  <c r="AA1654" i="4"/>
  <c r="AM1654" i="4"/>
  <c r="AL1654" i="4" s="1"/>
  <c r="A1655" i="4"/>
  <c r="C1655" i="4"/>
  <c r="G1655" i="4"/>
  <c r="H1655" i="4"/>
  <c r="I1655" i="4"/>
  <c r="J1655" i="4"/>
  <c r="K1655" i="4"/>
  <c r="L1655" i="4"/>
  <c r="M1655" i="4"/>
  <c r="N1655" i="4"/>
  <c r="P1655" i="4"/>
  <c r="Q1655" i="4"/>
  <c r="R1655" i="4"/>
  <c r="S1655" i="4"/>
  <c r="T1655" i="4"/>
  <c r="U1655" i="4"/>
  <c r="X1655" i="4"/>
  <c r="Y1655" i="4"/>
  <c r="AM1655" i="4"/>
  <c r="AL1655" i="4" s="1"/>
  <c r="C1656" i="4"/>
  <c r="G1656" i="4"/>
  <c r="V1656" i="4" s="1"/>
  <c r="H1656" i="4"/>
  <c r="I1656" i="4"/>
  <c r="J1656" i="4"/>
  <c r="K1656" i="4"/>
  <c r="L1656" i="4"/>
  <c r="M1656" i="4"/>
  <c r="N1656" i="4"/>
  <c r="P1656" i="4"/>
  <c r="Q1656" i="4"/>
  <c r="R1656" i="4"/>
  <c r="S1656" i="4"/>
  <c r="T1656" i="4"/>
  <c r="U1656" i="4"/>
  <c r="X1656" i="4"/>
  <c r="Y1656" i="4"/>
  <c r="AM1656" i="4"/>
  <c r="AL1656" i="4" s="1"/>
  <c r="C1657" i="4"/>
  <c r="G1657" i="4"/>
  <c r="H1657" i="4"/>
  <c r="I1657" i="4"/>
  <c r="J1657" i="4"/>
  <c r="AS1657" i="4" s="1"/>
  <c r="K1657" i="4"/>
  <c r="L1657" i="4"/>
  <c r="M1657" i="4"/>
  <c r="N1657" i="4"/>
  <c r="P1657" i="4"/>
  <c r="Q1657" i="4"/>
  <c r="R1657" i="4"/>
  <c r="S1657" i="4"/>
  <c r="T1657" i="4"/>
  <c r="U1657" i="4"/>
  <c r="X1657" i="4"/>
  <c r="Y1657" i="4"/>
  <c r="AA1657" i="4"/>
  <c r="AB1657" i="4"/>
  <c r="AJ1657" i="4"/>
  <c r="AM1657" i="4"/>
  <c r="AT1657" i="4"/>
  <c r="A1658" i="4"/>
  <c r="C1658" i="4"/>
  <c r="G1658" i="4"/>
  <c r="AB1658" i="4" s="1"/>
  <c r="H1658" i="4"/>
  <c r="I1658" i="4"/>
  <c r="J1658" i="4"/>
  <c r="K1658" i="4"/>
  <c r="L1658" i="4"/>
  <c r="M1658" i="4"/>
  <c r="N1658" i="4"/>
  <c r="P1658" i="4"/>
  <c r="Q1658" i="4"/>
  <c r="R1658" i="4"/>
  <c r="S1658" i="4"/>
  <c r="T1658" i="4"/>
  <c r="U1658" i="4"/>
  <c r="X1658" i="4"/>
  <c r="Y1658" i="4"/>
  <c r="AA1658" i="4"/>
  <c r="AK1658" i="4"/>
  <c r="AM1658" i="4"/>
  <c r="AL1658" i="4" s="1"/>
  <c r="C1659" i="4"/>
  <c r="G1659" i="4"/>
  <c r="H1659" i="4"/>
  <c r="I1659" i="4"/>
  <c r="J1659" i="4"/>
  <c r="K1659" i="4"/>
  <c r="L1659" i="4"/>
  <c r="M1659" i="4"/>
  <c r="N1659" i="4"/>
  <c r="P1659" i="4"/>
  <c r="Q1659" i="4"/>
  <c r="R1659" i="4"/>
  <c r="S1659" i="4"/>
  <c r="T1659" i="4"/>
  <c r="U1659" i="4"/>
  <c r="X1659" i="4"/>
  <c r="Y1659" i="4"/>
  <c r="AM1659" i="4"/>
  <c r="AL1659" i="4" s="1"/>
  <c r="C1660" i="4"/>
  <c r="G1660" i="4"/>
  <c r="AB1660" i="4" s="1"/>
  <c r="H1660" i="4"/>
  <c r="I1660" i="4"/>
  <c r="J1660" i="4"/>
  <c r="K1660" i="4"/>
  <c r="L1660" i="4"/>
  <c r="M1660" i="4"/>
  <c r="N1660" i="4"/>
  <c r="P1660" i="4"/>
  <c r="Q1660" i="4"/>
  <c r="R1660" i="4"/>
  <c r="S1660" i="4"/>
  <c r="T1660" i="4"/>
  <c r="U1660" i="4"/>
  <c r="X1660" i="4"/>
  <c r="Y1660" i="4"/>
  <c r="AM1660" i="4"/>
  <c r="C1661" i="4"/>
  <c r="E1661" i="4"/>
  <c r="G1661" i="4"/>
  <c r="D1661" i="4" s="1"/>
  <c r="H1661" i="4"/>
  <c r="I1661" i="4"/>
  <c r="J1661" i="4"/>
  <c r="K1661" i="4"/>
  <c r="L1661" i="4"/>
  <c r="M1661" i="4"/>
  <c r="N1661" i="4"/>
  <c r="P1661" i="4"/>
  <c r="Q1661" i="4"/>
  <c r="R1661" i="4"/>
  <c r="S1661" i="4"/>
  <c r="T1661" i="4"/>
  <c r="U1661" i="4"/>
  <c r="X1661" i="4"/>
  <c r="Y1661" i="4"/>
  <c r="AA1661" i="4"/>
  <c r="AB1661" i="4"/>
  <c r="AJ1661" i="4"/>
  <c r="AM1661" i="4"/>
  <c r="AL1661" i="4" s="1"/>
  <c r="AN1661" i="4"/>
  <c r="AV1661" i="4"/>
  <c r="AW1661" i="4"/>
  <c r="C1662" i="4"/>
  <c r="G1662" i="4"/>
  <c r="H1662" i="4"/>
  <c r="I1662" i="4"/>
  <c r="J1662" i="4"/>
  <c r="K1662" i="4"/>
  <c r="L1662" i="4"/>
  <c r="M1662" i="4"/>
  <c r="N1662" i="4"/>
  <c r="P1662" i="4"/>
  <c r="Q1662" i="4"/>
  <c r="R1662" i="4"/>
  <c r="S1662" i="4"/>
  <c r="T1662" i="4"/>
  <c r="U1662" i="4"/>
  <c r="X1662" i="4"/>
  <c r="Y1662" i="4"/>
  <c r="AL1662" i="4"/>
  <c r="AM1662" i="4"/>
  <c r="C1663" i="4"/>
  <c r="G1663" i="4"/>
  <c r="AJ1663" i="4" s="1"/>
  <c r="H1663" i="4"/>
  <c r="I1663" i="4"/>
  <c r="J1663" i="4"/>
  <c r="K1663" i="4"/>
  <c r="L1663" i="4"/>
  <c r="M1663" i="4"/>
  <c r="N1663" i="4"/>
  <c r="P1663" i="4"/>
  <c r="Q1663" i="4"/>
  <c r="R1663" i="4"/>
  <c r="S1663" i="4"/>
  <c r="T1663" i="4"/>
  <c r="U1663" i="4"/>
  <c r="X1663" i="4"/>
  <c r="Y1663" i="4"/>
  <c r="AM1663" i="4"/>
  <c r="AL1663" i="4" s="1"/>
  <c r="C1664" i="4"/>
  <c r="E1664" i="4"/>
  <c r="G1664" i="4"/>
  <c r="AA1664" i="4" s="1"/>
  <c r="H1664" i="4"/>
  <c r="I1664" i="4"/>
  <c r="J1664" i="4"/>
  <c r="AS1664" i="4" s="1"/>
  <c r="K1664" i="4"/>
  <c r="L1664" i="4"/>
  <c r="M1664" i="4"/>
  <c r="N1664" i="4"/>
  <c r="P1664" i="4"/>
  <c r="Q1664" i="4"/>
  <c r="R1664" i="4"/>
  <c r="S1664" i="4"/>
  <c r="T1664" i="4"/>
  <c r="U1664" i="4"/>
  <c r="X1664" i="4"/>
  <c r="Y1664" i="4"/>
  <c r="AM1664" i="4"/>
  <c r="AL1664" i="4" s="1"/>
  <c r="AN1664" i="4"/>
  <c r="AO1664" i="4" s="1"/>
  <c r="AP1664" i="4" s="1"/>
  <c r="AT1664" i="4"/>
  <c r="C1665" i="4"/>
  <c r="G1665" i="4"/>
  <c r="H1665" i="4"/>
  <c r="I1665" i="4"/>
  <c r="J1665" i="4"/>
  <c r="K1665" i="4"/>
  <c r="L1665" i="4"/>
  <c r="M1665" i="4"/>
  <c r="N1665" i="4"/>
  <c r="P1665" i="4"/>
  <c r="Q1665" i="4"/>
  <c r="R1665" i="4"/>
  <c r="S1665" i="4"/>
  <c r="T1665" i="4"/>
  <c r="U1665" i="4"/>
  <c r="X1665" i="4"/>
  <c r="Y1665" i="4"/>
  <c r="AM1665" i="4"/>
  <c r="AL1665" i="4" s="1"/>
  <c r="C1666" i="4"/>
  <c r="G1666" i="4"/>
  <c r="H1666" i="4"/>
  <c r="I1666" i="4"/>
  <c r="J1666" i="4"/>
  <c r="K1666" i="4"/>
  <c r="L1666" i="4"/>
  <c r="M1666" i="4"/>
  <c r="N1666" i="4"/>
  <c r="P1666" i="4"/>
  <c r="Q1666" i="4"/>
  <c r="R1666" i="4"/>
  <c r="S1666" i="4"/>
  <c r="T1666" i="4"/>
  <c r="U1666" i="4"/>
  <c r="X1666" i="4"/>
  <c r="Y1666" i="4"/>
  <c r="AM1666" i="4"/>
  <c r="AL1666" i="4" s="1"/>
  <c r="C1667" i="4"/>
  <c r="D1667" i="4"/>
  <c r="E1667" i="4"/>
  <c r="G1667" i="4"/>
  <c r="AN1667" i="4" s="1"/>
  <c r="H1667" i="4"/>
  <c r="I1667" i="4"/>
  <c r="J1667" i="4"/>
  <c r="K1667" i="4"/>
  <c r="L1667" i="4"/>
  <c r="M1667" i="4"/>
  <c r="N1667" i="4"/>
  <c r="P1667" i="4"/>
  <c r="Q1667" i="4"/>
  <c r="R1667" i="4"/>
  <c r="S1667" i="4"/>
  <c r="T1667" i="4"/>
  <c r="U1667" i="4"/>
  <c r="X1667" i="4"/>
  <c r="Y1667" i="4"/>
  <c r="Z1667" i="4"/>
  <c r="AA1667" i="4"/>
  <c r="AB1667" i="4"/>
  <c r="AJ1667" i="4"/>
  <c r="AK1667" i="4"/>
  <c r="AL1667" i="4"/>
  <c r="AM1667" i="4"/>
  <c r="C1668" i="4"/>
  <c r="G1668" i="4"/>
  <c r="AW1668" i="4" s="1"/>
  <c r="H1668" i="4"/>
  <c r="I1668" i="4"/>
  <c r="J1668" i="4"/>
  <c r="K1668" i="4"/>
  <c r="L1668" i="4"/>
  <c r="M1668" i="4"/>
  <c r="N1668" i="4"/>
  <c r="P1668" i="4"/>
  <c r="Q1668" i="4"/>
  <c r="R1668" i="4"/>
  <c r="S1668" i="4"/>
  <c r="T1668" i="4"/>
  <c r="U1668" i="4"/>
  <c r="X1668" i="4"/>
  <c r="Y1668" i="4"/>
  <c r="AM1668" i="4"/>
  <c r="AL1668" i="4" s="1"/>
  <c r="A1669" i="4"/>
  <c r="C1669" i="4"/>
  <c r="D1669" i="4"/>
  <c r="G1669" i="4"/>
  <c r="H1669" i="4"/>
  <c r="I1669" i="4"/>
  <c r="J1669" i="4"/>
  <c r="AS1669" i="4" s="1"/>
  <c r="K1669" i="4"/>
  <c r="L1669" i="4"/>
  <c r="M1669" i="4"/>
  <c r="N1669" i="4"/>
  <c r="P1669" i="4"/>
  <c r="Q1669" i="4"/>
  <c r="R1669" i="4"/>
  <c r="S1669" i="4"/>
  <c r="T1669" i="4"/>
  <c r="U1669" i="4"/>
  <c r="W1669" i="4"/>
  <c r="X1669" i="4"/>
  <c r="Y1669" i="4"/>
  <c r="Z1669" i="4"/>
  <c r="AA1669" i="4"/>
  <c r="AB1669" i="4"/>
  <c r="AK1669" i="4"/>
  <c r="AM1669" i="4"/>
  <c r="AT1669" i="4"/>
  <c r="AV1669" i="4"/>
  <c r="C1670" i="4"/>
  <c r="G1670" i="4"/>
  <c r="A1670" i="4" s="1"/>
  <c r="H1670" i="4"/>
  <c r="I1670" i="4"/>
  <c r="J1670" i="4"/>
  <c r="AS1670" i="4" s="1"/>
  <c r="K1670" i="4"/>
  <c r="L1670" i="4"/>
  <c r="M1670" i="4"/>
  <c r="N1670" i="4"/>
  <c r="P1670" i="4"/>
  <c r="Q1670" i="4"/>
  <c r="R1670" i="4"/>
  <c r="S1670" i="4"/>
  <c r="T1670" i="4"/>
  <c r="U1670" i="4"/>
  <c r="X1670" i="4"/>
  <c r="Y1670" i="4"/>
  <c r="AM1670" i="4"/>
  <c r="AW1670" i="4"/>
  <c r="C1671" i="4"/>
  <c r="G1671" i="4"/>
  <c r="A1671" i="4" s="1"/>
  <c r="H1671" i="4"/>
  <c r="I1671" i="4"/>
  <c r="J1671" i="4"/>
  <c r="K1671" i="4"/>
  <c r="L1671" i="4"/>
  <c r="M1671" i="4"/>
  <c r="N1671" i="4"/>
  <c r="P1671" i="4"/>
  <c r="Q1671" i="4"/>
  <c r="R1671" i="4"/>
  <c r="S1671" i="4"/>
  <c r="T1671" i="4"/>
  <c r="U1671" i="4"/>
  <c r="X1671" i="4"/>
  <c r="Y1671" i="4"/>
  <c r="AM1671" i="4"/>
  <c r="AL1671" i="4" s="1"/>
  <c r="AW1671" i="4"/>
  <c r="C1672" i="4"/>
  <c r="G1672" i="4"/>
  <c r="Z1672" i="4" s="1"/>
  <c r="H1672" i="4"/>
  <c r="I1672" i="4"/>
  <c r="J1672" i="4"/>
  <c r="K1672" i="4"/>
  <c r="L1672" i="4"/>
  <c r="M1672" i="4"/>
  <c r="N1672" i="4"/>
  <c r="P1672" i="4"/>
  <c r="Q1672" i="4"/>
  <c r="R1672" i="4"/>
  <c r="S1672" i="4"/>
  <c r="T1672" i="4"/>
  <c r="U1672" i="4"/>
  <c r="X1672" i="4"/>
  <c r="Y1672" i="4"/>
  <c r="AM1672" i="4"/>
  <c r="A1673" i="4"/>
  <c r="C1673" i="4"/>
  <c r="G1673" i="4"/>
  <c r="AA1673" i="4" s="1"/>
  <c r="H1673" i="4"/>
  <c r="I1673" i="4"/>
  <c r="J1673" i="4"/>
  <c r="AS1673" i="4" s="1"/>
  <c r="K1673" i="4"/>
  <c r="L1673" i="4"/>
  <c r="M1673" i="4"/>
  <c r="N1673" i="4"/>
  <c r="P1673" i="4"/>
  <c r="Q1673" i="4"/>
  <c r="R1673" i="4"/>
  <c r="S1673" i="4"/>
  <c r="T1673" i="4"/>
  <c r="U1673" i="4"/>
  <c r="V1673" i="4"/>
  <c r="W1673" i="4"/>
  <c r="X1673" i="4"/>
  <c r="Y1673" i="4"/>
  <c r="AM1673" i="4"/>
  <c r="AT1673" i="4"/>
  <c r="C1674" i="4"/>
  <c r="G1674" i="4"/>
  <c r="H1674" i="4"/>
  <c r="I1674" i="4"/>
  <c r="J1674" i="4"/>
  <c r="K1674" i="4"/>
  <c r="L1674" i="4"/>
  <c r="M1674" i="4"/>
  <c r="N1674" i="4"/>
  <c r="P1674" i="4"/>
  <c r="Q1674" i="4"/>
  <c r="R1674" i="4"/>
  <c r="S1674" i="4"/>
  <c r="T1674" i="4"/>
  <c r="U1674" i="4"/>
  <c r="X1674" i="4"/>
  <c r="Y1674" i="4"/>
  <c r="AM1674" i="4"/>
  <c r="AL1674" i="4" s="1"/>
  <c r="C1675" i="4"/>
  <c r="D1675" i="4"/>
  <c r="G1675" i="4"/>
  <c r="AA1675" i="4" s="1"/>
  <c r="H1675" i="4"/>
  <c r="I1675" i="4"/>
  <c r="J1675" i="4"/>
  <c r="AS1675" i="4" s="1"/>
  <c r="K1675" i="4"/>
  <c r="L1675" i="4"/>
  <c r="M1675" i="4"/>
  <c r="N1675" i="4"/>
  <c r="P1675" i="4"/>
  <c r="Q1675" i="4"/>
  <c r="R1675" i="4"/>
  <c r="S1675" i="4"/>
  <c r="T1675" i="4"/>
  <c r="U1675" i="4"/>
  <c r="X1675" i="4"/>
  <c r="Y1675" i="4"/>
  <c r="AL1675" i="4"/>
  <c r="AM1675" i="4"/>
  <c r="AN1675" i="4"/>
  <c r="AQ1675" i="4" s="1"/>
  <c r="AW1675" i="4"/>
  <c r="C1676" i="4"/>
  <c r="G1676" i="4"/>
  <c r="H1676" i="4"/>
  <c r="I1676" i="4"/>
  <c r="J1676" i="4"/>
  <c r="K1676" i="4"/>
  <c r="L1676" i="4"/>
  <c r="M1676" i="4"/>
  <c r="N1676" i="4"/>
  <c r="P1676" i="4"/>
  <c r="Q1676" i="4"/>
  <c r="R1676" i="4"/>
  <c r="S1676" i="4"/>
  <c r="T1676" i="4"/>
  <c r="U1676" i="4"/>
  <c r="X1676" i="4"/>
  <c r="Y1676" i="4"/>
  <c r="AM1676" i="4"/>
  <c r="AL1676" i="4" s="1"/>
  <c r="C1677" i="4"/>
  <c r="G1677" i="4"/>
  <c r="H1677" i="4"/>
  <c r="I1677" i="4"/>
  <c r="J1677" i="4"/>
  <c r="K1677" i="4"/>
  <c r="L1677" i="4"/>
  <c r="M1677" i="4"/>
  <c r="N1677" i="4"/>
  <c r="P1677" i="4"/>
  <c r="Q1677" i="4"/>
  <c r="R1677" i="4"/>
  <c r="S1677" i="4"/>
  <c r="T1677" i="4"/>
  <c r="U1677" i="4"/>
  <c r="X1677" i="4"/>
  <c r="Y1677" i="4"/>
  <c r="AB1677" i="4"/>
  <c r="AM1677" i="4"/>
  <c r="C1678" i="4"/>
  <c r="G1678" i="4"/>
  <c r="A1678" i="4" s="1"/>
  <c r="H1678" i="4"/>
  <c r="I1678" i="4"/>
  <c r="J1678" i="4"/>
  <c r="K1678" i="4"/>
  <c r="L1678" i="4"/>
  <c r="M1678" i="4"/>
  <c r="N1678" i="4"/>
  <c r="P1678" i="4"/>
  <c r="Q1678" i="4"/>
  <c r="R1678" i="4"/>
  <c r="S1678" i="4"/>
  <c r="T1678" i="4"/>
  <c r="U1678" i="4"/>
  <c r="X1678" i="4"/>
  <c r="Y1678" i="4"/>
  <c r="AM1678" i="4"/>
  <c r="C1679" i="4"/>
  <c r="G1679" i="4"/>
  <c r="H1679" i="4"/>
  <c r="I1679" i="4"/>
  <c r="J1679" i="4"/>
  <c r="K1679" i="4"/>
  <c r="L1679" i="4"/>
  <c r="M1679" i="4"/>
  <c r="N1679" i="4"/>
  <c r="P1679" i="4"/>
  <c r="Q1679" i="4"/>
  <c r="R1679" i="4"/>
  <c r="S1679" i="4"/>
  <c r="T1679" i="4"/>
  <c r="U1679" i="4"/>
  <c r="X1679" i="4"/>
  <c r="Y1679" i="4"/>
  <c r="AM1679" i="4"/>
  <c r="C1680" i="4"/>
  <c r="E1680" i="4"/>
  <c r="G1680" i="4"/>
  <c r="AB1680" i="4" s="1"/>
  <c r="H1680" i="4"/>
  <c r="I1680" i="4"/>
  <c r="J1680" i="4"/>
  <c r="K1680" i="4"/>
  <c r="L1680" i="4"/>
  <c r="M1680" i="4"/>
  <c r="N1680" i="4"/>
  <c r="P1680" i="4"/>
  <c r="Q1680" i="4"/>
  <c r="R1680" i="4"/>
  <c r="S1680" i="4"/>
  <c r="T1680" i="4"/>
  <c r="U1680" i="4"/>
  <c r="X1680" i="4"/>
  <c r="Y1680" i="4"/>
  <c r="AM1680" i="4"/>
  <c r="C1681" i="4"/>
  <c r="G1681" i="4"/>
  <c r="H1681" i="4"/>
  <c r="I1681" i="4"/>
  <c r="J1681" i="4"/>
  <c r="K1681" i="4"/>
  <c r="L1681" i="4"/>
  <c r="M1681" i="4"/>
  <c r="N1681" i="4"/>
  <c r="P1681" i="4"/>
  <c r="Q1681" i="4"/>
  <c r="R1681" i="4"/>
  <c r="S1681" i="4"/>
  <c r="T1681" i="4"/>
  <c r="U1681" i="4"/>
  <c r="X1681" i="4"/>
  <c r="Y1681" i="4"/>
  <c r="AK1681" i="4"/>
  <c r="AM1681" i="4"/>
  <c r="AL1681" i="4" s="1"/>
  <c r="C1682" i="4"/>
  <c r="G1682" i="4"/>
  <c r="H1682" i="4"/>
  <c r="I1682" i="4"/>
  <c r="J1682" i="4"/>
  <c r="K1682" i="4"/>
  <c r="L1682" i="4"/>
  <c r="M1682" i="4"/>
  <c r="N1682" i="4"/>
  <c r="P1682" i="4"/>
  <c r="Q1682" i="4"/>
  <c r="R1682" i="4"/>
  <c r="S1682" i="4"/>
  <c r="T1682" i="4"/>
  <c r="U1682" i="4"/>
  <c r="X1682" i="4"/>
  <c r="Y1682" i="4"/>
  <c r="AK1682" i="4"/>
  <c r="AM1682" i="4"/>
  <c r="AN1682" i="4"/>
  <c r="AQ1682" i="4" s="1"/>
  <c r="C1683" i="4"/>
  <c r="G1683" i="4"/>
  <c r="W1683" i="4" s="1"/>
  <c r="H1683" i="4"/>
  <c r="I1683" i="4"/>
  <c r="J1683" i="4"/>
  <c r="K1683" i="4"/>
  <c r="L1683" i="4"/>
  <c r="M1683" i="4"/>
  <c r="N1683" i="4"/>
  <c r="P1683" i="4"/>
  <c r="Q1683" i="4"/>
  <c r="R1683" i="4"/>
  <c r="S1683" i="4"/>
  <c r="T1683" i="4"/>
  <c r="U1683" i="4"/>
  <c r="X1683" i="4"/>
  <c r="Y1683" i="4"/>
  <c r="AM1683" i="4"/>
  <c r="AL1683" i="4" s="1"/>
  <c r="C1684" i="4"/>
  <c r="G1684" i="4"/>
  <c r="H1684" i="4"/>
  <c r="I1684" i="4"/>
  <c r="J1684" i="4"/>
  <c r="K1684" i="4"/>
  <c r="L1684" i="4"/>
  <c r="M1684" i="4"/>
  <c r="N1684" i="4"/>
  <c r="P1684" i="4"/>
  <c r="Q1684" i="4"/>
  <c r="R1684" i="4"/>
  <c r="S1684" i="4"/>
  <c r="T1684" i="4"/>
  <c r="U1684" i="4"/>
  <c r="X1684" i="4"/>
  <c r="Y1684" i="4"/>
  <c r="AM1684" i="4"/>
  <c r="C1685" i="4"/>
  <c r="G1685" i="4"/>
  <c r="H1685" i="4"/>
  <c r="I1685" i="4"/>
  <c r="J1685" i="4"/>
  <c r="K1685" i="4"/>
  <c r="L1685" i="4"/>
  <c r="M1685" i="4"/>
  <c r="N1685" i="4"/>
  <c r="P1685" i="4"/>
  <c r="Q1685" i="4"/>
  <c r="R1685" i="4"/>
  <c r="S1685" i="4"/>
  <c r="T1685" i="4"/>
  <c r="U1685" i="4"/>
  <c r="X1685" i="4"/>
  <c r="Y1685" i="4"/>
  <c r="AM1685" i="4"/>
  <c r="AL1685" i="4" s="1"/>
  <c r="C1686" i="4"/>
  <c r="G1686" i="4"/>
  <c r="H1686" i="4"/>
  <c r="I1686" i="4"/>
  <c r="J1686" i="4"/>
  <c r="K1686" i="4"/>
  <c r="L1686" i="4"/>
  <c r="M1686" i="4"/>
  <c r="N1686" i="4"/>
  <c r="P1686" i="4"/>
  <c r="Q1686" i="4"/>
  <c r="R1686" i="4"/>
  <c r="S1686" i="4"/>
  <c r="T1686" i="4"/>
  <c r="U1686" i="4"/>
  <c r="X1686" i="4"/>
  <c r="Y1686" i="4"/>
  <c r="AM1686" i="4"/>
  <c r="C1687" i="4"/>
  <c r="G1687" i="4"/>
  <c r="H1687" i="4"/>
  <c r="I1687" i="4"/>
  <c r="J1687" i="4"/>
  <c r="K1687" i="4"/>
  <c r="L1687" i="4"/>
  <c r="M1687" i="4"/>
  <c r="N1687" i="4"/>
  <c r="P1687" i="4"/>
  <c r="Q1687" i="4"/>
  <c r="R1687" i="4"/>
  <c r="S1687" i="4"/>
  <c r="T1687" i="4"/>
  <c r="U1687" i="4"/>
  <c r="X1687" i="4"/>
  <c r="Y1687" i="4"/>
  <c r="AM1687" i="4"/>
  <c r="C1688" i="4"/>
  <c r="G1688" i="4"/>
  <c r="H1688" i="4"/>
  <c r="I1688" i="4"/>
  <c r="J1688" i="4"/>
  <c r="K1688" i="4"/>
  <c r="L1688" i="4"/>
  <c r="M1688" i="4"/>
  <c r="N1688" i="4"/>
  <c r="P1688" i="4"/>
  <c r="Q1688" i="4"/>
  <c r="R1688" i="4"/>
  <c r="S1688" i="4"/>
  <c r="T1688" i="4"/>
  <c r="U1688" i="4"/>
  <c r="X1688" i="4"/>
  <c r="Y1688" i="4"/>
  <c r="AM1688" i="4"/>
  <c r="C1689" i="4"/>
  <c r="G1689" i="4"/>
  <c r="H1689" i="4"/>
  <c r="I1689" i="4"/>
  <c r="J1689" i="4"/>
  <c r="K1689" i="4"/>
  <c r="L1689" i="4"/>
  <c r="M1689" i="4"/>
  <c r="N1689" i="4"/>
  <c r="P1689" i="4"/>
  <c r="Q1689" i="4"/>
  <c r="R1689" i="4"/>
  <c r="S1689" i="4"/>
  <c r="T1689" i="4"/>
  <c r="U1689" i="4"/>
  <c r="X1689" i="4"/>
  <c r="Y1689" i="4"/>
  <c r="AM1689" i="4"/>
  <c r="C1690" i="4"/>
  <c r="G1690" i="4"/>
  <c r="H1690" i="4"/>
  <c r="I1690" i="4"/>
  <c r="J1690" i="4"/>
  <c r="K1690" i="4"/>
  <c r="L1690" i="4"/>
  <c r="M1690" i="4"/>
  <c r="N1690" i="4"/>
  <c r="P1690" i="4"/>
  <c r="Q1690" i="4"/>
  <c r="R1690" i="4"/>
  <c r="S1690" i="4"/>
  <c r="T1690" i="4"/>
  <c r="U1690" i="4"/>
  <c r="X1690" i="4"/>
  <c r="Y1690" i="4"/>
  <c r="AM1690" i="4"/>
  <c r="C1691" i="4"/>
  <c r="G1691" i="4"/>
  <c r="H1691" i="4"/>
  <c r="I1691" i="4"/>
  <c r="J1691" i="4"/>
  <c r="K1691" i="4"/>
  <c r="L1691" i="4"/>
  <c r="M1691" i="4"/>
  <c r="N1691" i="4"/>
  <c r="P1691" i="4"/>
  <c r="Q1691" i="4"/>
  <c r="R1691" i="4"/>
  <c r="S1691" i="4"/>
  <c r="T1691" i="4"/>
  <c r="U1691" i="4"/>
  <c r="X1691" i="4"/>
  <c r="Y1691" i="4"/>
  <c r="AM1691" i="4"/>
  <c r="C1692" i="4"/>
  <c r="G1692" i="4"/>
  <c r="Z1692" i="4" s="1"/>
  <c r="H1692" i="4"/>
  <c r="I1692" i="4"/>
  <c r="J1692" i="4"/>
  <c r="K1692" i="4"/>
  <c r="L1692" i="4"/>
  <c r="M1692" i="4"/>
  <c r="N1692" i="4"/>
  <c r="P1692" i="4"/>
  <c r="Q1692" i="4"/>
  <c r="R1692" i="4"/>
  <c r="S1692" i="4"/>
  <c r="T1692" i="4"/>
  <c r="U1692" i="4"/>
  <c r="X1692" i="4"/>
  <c r="Y1692" i="4"/>
  <c r="AM1692" i="4"/>
  <c r="AW1692" i="4"/>
  <c r="C1693" i="4"/>
  <c r="G1693" i="4"/>
  <c r="H1693" i="4"/>
  <c r="I1693" i="4"/>
  <c r="J1693" i="4"/>
  <c r="K1693" i="4"/>
  <c r="L1693" i="4"/>
  <c r="M1693" i="4"/>
  <c r="N1693" i="4"/>
  <c r="P1693" i="4"/>
  <c r="Q1693" i="4"/>
  <c r="R1693" i="4"/>
  <c r="S1693" i="4"/>
  <c r="T1693" i="4"/>
  <c r="U1693" i="4"/>
  <c r="X1693" i="4"/>
  <c r="Y1693" i="4"/>
  <c r="AM1693" i="4"/>
  <c r="C1694" i="4"/>
  <c r="G1694" i="4"/>
  <c r="D1694" i="4" s="1"/>
  <c r="H1694" i="4"/>
  <c r="I1694" i="4"/>
  <c r="J1694" i="4"/>
  <c r="K1694" i="4"/>
  <c r="L1694" i="4"/>
  <c r="M1694" i="4"/>
  <c r="N1694" i="4"/>
  <c r="P1694" i="4"/>
  <c r="Q1694" i="4"/>
  <c r="R1694" i="4"/>
  <c r="S1694" i="4"/>
  <c r="T1694" i="4"/>
  <c r="U1694" i="4"/>
  <c r="X1694" i="4"/>
  <c r="Y1694" i="4"/>
  <c r="AM1694" i="4"/>
  <c r="AL1694" i="4" s="1"/>
  <c r="C1695" i="4"/>
  <c r="G1695" i="4"/>
  <c r="AB1695" i="4" s="1"/>
  <c r="H1695" i="4"/>
  <c r="I1695" i="4"/>
  <c r="J1695" i="4"/>
  <c r="K1695" i="4"/>
  <c r="L1695" i="4"/>
  <c r="M1695" i="4"/>
  <c r="N1695" i="4"/>
  <c r="P1695" i="4"/>
  <c r="Q1695" i="4"/>
  <c r="R1695" i="4"/>
  <c r="S1695" i="4"/>
  <c r="T1695" i="4"/>
  <c r="U1695" i="4"/>
  <c r="X1695" i="4"/>
  <c r="Y1695" i="4"/>
  <c r="AM1695" i="4"/>
  <c r="AL1695" i="4" s="1"/>
  <c r="C1696" i="4"/>
  <c r="G1696" i="4"/>
  <c r="A1696" i="4" s="1"/>
  <c r="H1696" i="4"/>
  <c r="I1696" i="4"/>
  <c r="J1696" i="4"/>
  <c r="AS1696" i="4" s="1"/>
  <c r="K1696" i="4"/>
  <c r="L1696" i="4"/>
  <c r="M1696" i="4"/>
  <c r="N1696" i="4"/>
  <c r="P1696" i="4"/>
  <c r="Q1696" i="4"/>
  <c r="R1696" i="4"/>
  <c r="S1696" i="4"/>
  <c r="T1696" i="4"/>
  <c r="U1696" i="4"/>
  <c r="V1696" i="4"/>
  <c r="W1696" i="4"/>
  <c r="X1696" i="4"/>
  <c r="Y1696" i="4"/>
  <c r="AB1696" i="4"/>
  <c r="AK1696" i="4"/>
  <c r="AM1696" i="4"/>
  <c r="AN1696" i="4"/>
  <c r="AO1696" i="4" s="1"/>
  <c r="AP1696" i="4" s="1"/>
  <c r="C1697" i="4"/>
  <c r="G1697" i="4"/>
  <c r="H1697" i="4"/>
  <c r="I1697" i="4"/>
  <c r="J1697" i="4"/>
  <c r="AS1697" i="4" s="1"/>
  <c r="K1697" i="4"/>
  <c r="L1697" i="4"/>
  <c r="M1697" i="4"/>
  <c r="N1697" i="4"/>
  <c r="P1697" i="4"/>
  <c r="Q1697" i="4"/>
  <c r="R1697" i="4"/>
  <c r="S1697" i="4"/>
  <c r="T1697" i="4"/>
  <c r="U1697" i="4"/>
  <c r="W1697" i="4"/>
  <c r="X1697" i="4"/>
  <c r="Y1697" i="4"/>
  <c r="AM1697" i="4"/>
  <c r="AT1697" i="4"/>
  <c r="C1698" i="4"/>
  <c r="G1698" i="4"/>
  <c r="H1698" i="4"/>
  <c r="I1698" i="4"/>
  <c r="J1698" i="4"/>
  <c r="K1698" i="4"/>
  <c r="L1698" i="4"/>
  <c r="M1698" i="4"/>
  <c r="N1698" i="4"/>
  <c r="P1698" i="4"/>
  <c r="Q1698" i="4"/>
  <c r="R1698" i="4"/>
  <c r="S1698" i="4"/>
  <c r="T1698" i="4"/>
  <c r="U1698" i="4"/>
  <c r="X1698" i="4"/>
  <c r="Y1698" i="4"/>
  <c r="AM1698" i="4"/>
  <c r="C1699" i="4"/>
  <c r="D1699" i="4"/>
  <c r="G1699" i="4"/>
  <c r="V1699" i="4" s="1"/>
  <c r="H1699" i="4"/>
  <c r="I1699" i="4"/>
  <c r="J1699" i="4"/>
  <c r="K1699" i="4"/>
  <c r="L1699" i="4"/>
  <c r="M1699" i="4"/>
  <c r="N1699" i="4"/>
  <c r="P1699" i="4"/>
  <c r="Q1699" i="4"/>
  <c r="R1699" i="4"/>
  <c r="S1699" i="4"/>
  <c r="T1699" i="4"/>
  <c r="U1699" i="4"/>
  <c r="X1699" i="4"/>
  <c r="Y1699" i="4"/>
  <c r="AM1699" i="4"/>
  <c r="C1700" i="4"/>
  <c r="G1700" i="4"/>
  <c r="H1700" i="4"/>
  <c r="I1700" i="4"/>
  <c r="J1700" i="4"/>
  <c r="K1700" i="4"/>
  <c r="L1700" i="4"/>
  <c r="M1700" i="4"/>
  <c r="N1700" i="4"/>
  <c r="P1700" i="4"/>
  <c r="Q1700" i="4"/>
  <c r="R1700" i="4"/>
  <c r="S1700" i="4"/>
  <c r="T1700" i="4"/>
  <c r="U1700" i="4"/>
  <c r="X1700" i="4"/>
  <c r="Y1700" i="4"/>
  <c r="AM1700" i="4"/>
  <c r="C1701" i="4"/>
  <c r="G1701" i="4"/>
  <c r="Z1701" i="4" s="1"/>
  <c r="H1701" i="4"/>
  <c r="I1701" i="4"/>
  <c r="J1701" i="4"/>
  <c r="K1701" i="4"/>
  <c r="L1701" i="4"/>
  <c r="M1701" i="4"/>
  <c r="N1701" i="4"/>
  <c r="P1701" i="4"/>
  <c r="Q1701" i="4"/>
  <c r="R1701" i="4"/>
  <c r="S1701" i="4"/>
  <c r="T1701" i="4"/>
  <c r="U1701" i="4"/>
  <c r="X1701" i="4"/>
  <c r="Y1701" i="4"/>
  <c r="AM1701" i="4"/>
  <c r="AL1701" i="4" s="1"/>
  <c r="C1702" i="4"/>
  <c r="G1702" i="4"/>
  <c r="H1702" i="4"/>
  <c r="I1702" i="4"/>
  <c r="J1702" i="4"/>
  <c r="K1702" i="4"/>
  <c r="L1702" i="4"/>
  <c r="M1702" i="4"/>
  <c r="N1702" i="4"/>
  <c r="P1702" i="4"/>
  <c r="Q1702" i="4"/>
  <c r="R1702" i="4"/>
  <c r="S1702" i="4"/>
  <c r="T1702" i="4"/>
  <c r="U1702" i="4"/>
  <c r="X1702" i="4"/>
  <c r="Y1702" i="4"/>
  <c r="AM1702" i="4"/>
  <c r="C1703" i="4"/>
  <c r="G1703" i="4"/>
  <c r="A1703" i="4" s="1"/>
  <c r="H1703" i="4"/>
  <c r="I1703" i="4"/>
  <c r="J1703" i="4"/>
  <c r="K1703" i="4"/>
  <c r="L1703" i="4"/>
  <c r="M1703" i="4"/>
  <c r="N1703" i="4"/>
  <c r="P1703" i="4"/>
  <c r="Q1703" i="4"/>
  <c r="R1703" i="4"/>
  <c r="S1703" i="4"/>
  <c r="T1703" i="4"/>
  <c r="U1703" i="4"/>
  <c r="X1703" i="4"/>
  <c r="Y1703" i="4"/>
  <c r="AM1703" i="4"/>
  <c r="AL1703" i="4" s="1"/>
  <c r="AT1703" i="4"/>
  <c r="C1704" i="4"/>
  <c r="G1704" i="4"/>
  <c r="Z1704" i="4" s="1"/>
  <c r="H1704" i="4"/>
  <c r="I1704" i="4"/>
  <c r="J1704" i="4"/>
  <c r="K1704" i="4"/>
  <c r="L1704" i="4"/>
  <c r="M1704" i="4"/>
  <c r="N1704" i="4"/>
  <c r="P1704" i="4"/>
  <c r="Q1704" i="4"/>
  <c r="R1704" i="4"/>
  <c r="S1704" i="4"/>
  <c r="T1704" i="4"/>
  <c r="U1704" i="4"/>
  <c r="X1704" i="4"/>
  <c r="Y1704" i="4"/>
  <c r="AM1704" i="4"/>
  <c r="AL1704" i="4" s="1"/>
  <c r="C1705" i="4"/>
  <c r="G1705" i="4"/>
  <c r="H1705" i="4"/>
  <c r="I1705" i="4"/>
  <c r="J1705" i="4"/>
  <c r="K1705" i="4"/>
  <c r="L1705" i="4"/>
  <c r="M1705" i="4"/>
  <c r="N1705" i="4"/>
  <c r="P1705" i="4"/>
  <c r="Q1705" i="4"/>
  <c r="R1705" i="4"/>
  <c r="S1705" i="4"/>
  <c r="T1705" i="4"/>
  <c r="U1705" i="4"/>
  <c r="X1705" i="4"/>
  <c r="Y1705" i="4"/>
  <c r="AM1705" i="4"/>
  <c r="C1706" i="4"/>
  <c r="G1706" i="4"/>
  <c r="AJ1706" i="4" s="1"/>
  <c r="H1706" i="4"/>
  <c r="I1706" i="4"/>
  <c r="J1706" i="4"/>
  <c r="K1706" i="4"/>
  <c r="L1706" i="4"/>
  <c r="M1706" i="4"/>
  <c r="N1706" i="4"/>
  <c r="P1706" i="4"/>
  <c r="Q1706" i="4"/>
  <c r="R1706" i="4"/>
  <c r="S1706" i="4"/>
  <c r="T1706" i="4"/>
  <c r="U1706" i="4"/>
  <c r="X1706" i="4"/>
  <c r="Y1706" i="4"/>
  <c r="AM1706" i="4"/>
  <c r="AL1706" i="4" s="1"/>
  <c r="C1707" i="4"/>
  <c r="G1707" i="4"/>
  <c r="H1707" i="4"/>
  <c r="I1707" i="4"/>
  <c r="J1707" i="4"/>
  <c r="K1707" i="4"/>
  <c r="L1707" i="4"/>
  <c r="M1707" i="4"/>
  <c r="N1707" i="4"/>
  <c r="P1707" i="4"/>
  <c r="Q1707" i="4"/>
  <c r="R1707" i="4"/>
  <c r="S1707" i="4"/>
  <c r="T1707" i="4"/>
  <c r="U1707" i="4"/>
  <c r="X1707" i="4"/>
  <c r="Y1707" i="4"/>
  <c r="AA1707" i="4"/>
  <c r="AM1707" i="4"/>
  <c r="C1708" i="4"/>
  <c r="G1708" i="4"/>
  <c r="AT1708" i="4" s="1"/>
  <c r="H1708" i="4"/>
  <c r="I1708" i="4"/>
  <c r="J1708" i="4"/>
  <c r="K1708" i="4"/>
  <c r="L1708" i="4"/>
  <c r="M1708" i="4"/>
  <c r="N1708" i="4"/>
  <c r="P1708" i="4"/>
  <c r="Q1708" i="4"/>
  <c r="R1708" i="4"/>
  <c r="S1708" i="4"/>
  <c r="T1708" i="4"/>
  <c r="U1708" i="4"/>
  <c r="X1708" i="4"/>
  <c r="Y1708" i="4"/>
  <c r="AM1708" i="4"/>
  <c r="AL1708" i="4" s="1"/>
  <c r="C1709" i="4"/>
  <c r="G1709" i="4"/>
  <c r="AN1709" i="4" s="1"/>
  <c r="AQ1709" i="4" s="1"/>
  <c r="H1709" i="4"/>
  <c r="I1709" i="4"/>
  <c r="J1709" i="4"/>
  <c r="K1709" i="4"/>
  <c r="L1709" i="4"/>
  <c r="M1709" i="4"/>
  <c r="N1709" i="4"/>
  <c r="P1709" i="4"/>
  <c r="Q1709" i="4"/>
  <c r="R1709" i="4"/>
  <c r="S1709" i="4"/>
  <c r="T1709" i="4"/>
  <c r="U1709" i="4"/>
  <c r="X1709" i="4"/>
  <c r="Y1709" i="4"/>
  <c r="Z1709" i="4"/>
  <c r="AM1709" i="4"/>
  <c r="C1710" i="4"/>
  <c r="G1710" i="4"/>
  <c r="H1710" i="4"/>
  <c r="I1710" i="4"/>
  <c r="J1710" i="4"/>
  <c r="K1710" i="4"/>
  <c r="L1710" i="4"/>
  <c r="M1710" i="4"/>
  <c r="N1710" i="4"/>
  <c r="P1710" i="4"/>
  <c r="Q1710" i="4"/>
  <c r="R1710" i="4"/>
  <c r="S1710" i="4"/>
  <c r="T1710" i="4"/>
  <c r="U1710" i="4"/>
  <c r="X1710" i="4"/>
  <c r="Y1710" i="4"/>
  <c r="AM1710" i="4"/>
  <c r="C1711" i="4"/>
  <c r="G1711" i="4"/>
  <c r="H1711" i="4"/>
  <c r="I1711" i="4"/>
  <c r="J1711" i="4"/>
  <c r="K1711" i="4"/>
  <c r="L1711" i="4"/>
  <c r="M1711" i="4"/>
  <c r="N1711" i="4"/>
  <c r="P1711" i="4"/>
  <c r="Q1711" i="4"/>
  <c r="R1711" i="4"/>
  <c r="S1711" i="4"/>
  <c r="T1711" i="4"/>
  <c r="U1711" i="4"/>
  <c r="X1711" i="4"/>
  <c r="Y1711" i="4"/>
  <c r="AM1711" i="4"/>
  <c r="C1712" i="4"/>
  <c r="G1712" i="4"/>
  <c r="H1712" i="4"/>
  <c r="I1712" i="4"/>
  <c r="J1712" i="4"/>
  <c r="K1712" i="4"/>
  <c r="L1712" i="4"/>
  <c r="M1712" i="4"/>
  <c r="N1712" i="4"/>
  <c r="P1712" i="4"/>
  <c r="Q1712" i="4"/>
  <c r="R1712" i="4"/>
  <c r="S1712" i="4"/>
  <c r="T1712" i="4"/>
  <c r="U1712" i="4"/>
  <c r="X1712" i="4"/>
  <c r="Y1712" i="4"/>
  <c r="AM1712" i="4"/>
  <c r="AL1712" i="4" s="1"/>
  <c r="AT1712" i="4"/>
  <c r="C1713" i="4"/>
  <c r="G1713" i="4"/>
  <c r="H1713" i="4"/>
  <c r="I1713" i="4"/>
  <c r="J1713" i="4"/>
  <c r="K1713" i="4"/>
  <c r="L1713" i="4"/>
  <c r="M1713" i="4"/>
  <c r="N1713" i="4"/>
  <c r="P1713" i="4"/>
  <c r="Q1713" i="4"/>
  <c r="R1713" i="4"/>
  <c r="S1713" i="4"/>
  <c r="T1713" i="4"/>
  <c r="U1713" i="4"/>
  <c r="X1713" i="4"/>
  <c r="Y1713" i="4"/>
  <c r="AM1713" i="4"/>
  <c r="AL1713" i="4" s="1"/>
  <c r="C1714" i="4"/>
  <c r="G1714" i="4"/>
  <c r="H1714" i="4"/>
  <c r="I1714" i="4"/>
  <c r="J1714" i="4"/>
  <c r="K1714" i="4"/>
  <c r="L1714" i="4"/>
  <c r="M1714" i="4"/>
  <c r="N1714" i="4"/>
  <c r="P1714" i="4"/>
  <c r="Q1714" i="4"/>
  <c r="R1714" i="4"/>
  <c r="S1714" i="4"/>
  <c r="T1714" i="4"/>
  <c r="U1714" i="4"/>
  <c r="X1714" i="4"/>
  <c r="Y1714" i="4"/>
  <c r="AL1714" i="4"/>
  <c r="AM1714" i="4"/>
  <c r="C1715" i="4"/>
  <c r="G1715" i="4"/>
  <c r="H1715" i="4"/>
  <c r="I1715" i="4"/>
  <c r="J1715" i="4"/>
  <c r="K1715" i="4"/>
  <c r="L1715" i="4"/>
  <c r="M1715" i="4"/>
  <c r="N1715" i="4"/>
  <c r="P1715" i="4"/>
  <c r="Q1715" i="4"/>
  <c r="R1715" i="4"/>
  <c r="S1715" i="4"/>
  <c r="T1715" i="4"/>
  <c r="U1715" i="4"/>
  <c r="X1715" i="4"/>
  <c r="Y1715" i="4"/>
  <c r="AM1715" i="4"/>
  <c r="AL1715" i="4" s="1"/>
  <c r="C1716" i="4"/>
  <c r="G1716" i="4"/>
  <c r="AN1716" i="4" s="1"/>
  <c r="H1716" i="4"/>
  <c r="I1716" i="4"/>
  <c r="J1716" i="4"/>
  <c r="AS1716" i="4" s="1"/>
  <c r="K1716" i="4"/>
  <c r="L1716" i="4"/>
  <c r="M1716" i="4"/>
  <c r="N1716" i="4"/>
  <c r="P1716" i="4"/>
  <c r="Q1716" i="4"/>
  <c r="R1716" i="4"/>
  <c r="S1716" i="4"/>
  <c r="T1716" i="4"/>
  <c r="U1716" i="4"/>
  <c r="V1716" i="4"/>
  <c r="W1716" i="4"/>
  <c r="X1716" i="4"/>
  <c r="Y1716" i="4"/>
  <c r="AM1716" i="4"/>
  <c r="C1717" i="4"/>
  <c r="G1717" i="4"/>
  <c r="H1717" i="4"/>
  <c r="I1717" i="4"/>
  <c r="J1717" i="4"/>
  <c r="K1717" i="4"/>
  <c r="L1717" i="4"/>
  <c r="M1717" i="4"/>
  <c r="N1717" i="4"/>
  <c r="P1717" i="4"/>
  <c r="Q1717" i="4"/>
  <c r="R1717" i="4"/>
  <c r="S1717" i="4"/>
  <c r="T1717" i="4"/>
  <c r="U1717" i="4"/>
  <c r="X1717" i="4"/>
  <c r="Y1717" i="4"/>
  <c r="AM1717" i="4"/>
  <c r="C1718" i="4"/>
  <c r="G1718" i="4"/>
  <c r="H1718" i="4"/>
  <c r="I1718" i="4"/>
  <c r="J1718" i="4"/>
  <c r="K1718" i="4"/>
  <c r="L1718" i="4"/>
  <c r="M1718" i="4"/>
  <c r="N1718" i="4"/>
  <c r="P1718" i="4"/>
  <c r="Q1718" i="4"/>
  <c r="R1718" i="4"/>
  <c r="S1718" i="4"/>
  <c r="T1718" i="4"/>
  <c r="U1718" i="4"/>
  <c r="X1718" i="4"/>
  <c r="Y1718" i="4"/>
  <c r="AM1718" i="4"/>
  <c r="AL1718" i="4" s="1"/>
  <c r="C1719" i="4"/>
  <c r="G1719" i="4"/>
  <c r="H1719" i="4"/>
  <c r="I1719" i="4"/>
  <c r="J1719" i="4"/>
  <c r="K1719" i="4"/>
  <c r="L1719" i="4"/>
  <c r="M1719" i="4"/>
  <c r="N1719" i="4"/>
  <c r="P1719" i="4"/>
  <c r="Q1719" i="4"/>
  <c r="R1719" i="4"/>
  <c r="S1719" i="4"/>
  <c r="T1719" i="4"/>
  <c r="U1719" i="4"/>
  <c r="X1719" i="4"/>
  <c r="Y1719" i="4"/>
  <c r="AM1719" i="4"/>
  <c r="AL1719" i="4" s="1"/>
  <c r="C1720" i="4"/>
  <c r="G1720" i="4"/>
  <c r="D1720" i="4" s="1"/>
  <c r="H1720" i="4"/>
  <c r="I1720" i="4"/>
  <c r="J1720" i="4"/>
  <c r="K1720" i="4"/>
  <c r="L1720" i="4"/>
  <c r="M1720" i="4"/>
  <c r="N1720" i="4"/>
  <c r="P1720" i="4"/>
  <c r="Q1720" i="4"/>
  <c r="R1720" i="4"/>
  <c r="S1720" i="4"/>
  <c r="T1720" i="4"/>
  <c r="U1720" i="4"/>
  <c r="X1720" i="4"/>
  <c r="Y1720" i="4"/>
  <c r="AK1720" i="4"/>
  <c r="AM1720" i="4"/>
  <c r="AL1720" i="4" s="1"/>
  <c r="AV1720" i="4"/>
  <c r="C1721" i="4"/>
  <c r="D1721" i="4"/>
  <c r="G1721" i="4"/>
  <c r="V1721" i="4" s="1"/>
  <c r="H1721" i="4"/>
  <c r="I1721" i="4"/>
  <c r="J1721" i="4"/>
  <c r="K1721" i="4"/>
  <c r="L1721" i="4"/>
  <c r="M1721" i="4"/>
  <c r="N1721" i="4"/>
  <c r="P1721" i="4"/>
  <c r="Q1721" i="4"/>
  <c r="R1721" i="4"/>
  <c r="S1721" i="4"/>
  <c r="T1721" i="4"/>
  <c r="U1721" i="4"/>
  <c r="X1721" i="4"/>
  <c r="Y1721" i="4"/>
  <c r="Z1721" i="4"/>
  <c r="AM1721" i="4"/>
  <c r="C1722" i="4"/>
  <c r="G1722" i="4"/>
  <c r="W1722" i="4" s="1"/>
  <c r="H1722" i="4"/>
  <c r="I1722" i="4"/>
  <c r="J1722" i="4"/>
  <c r="K1722" i="4"/>
  <c r="L1722" i="4"/>
  <c r="M1722" i="4"/>
  <c r="N1722" i="4"/>
  <c r="P1722" i="4"/>
  <c r="Q1722" i="4"/>
  <c r="R1722" i="4"/>
  <c r="S1722" i="4"/>
  <c r="T1722" i="4"/>
  <c r="U1722" i="4"/>
  <c r="X1722" i="4"/>
  <c r="Y1722" i="4"/>
  <c r="AM1722" i="4"/>
  <c r="C1723" i="4"/>
  <c r="G1723" i="4"/>
  <c r="Z1723" i="4" s="1"/>
  <c r="H1723" i="4"/>
  <c r="I1723" i="4"/>
  <c r="J1723" i="4"/>
  <c r="K1723" i="4"/>
  <c r="L1723" i="4"/>
  <c r="M1723" i="4"/>
  <c r="N1723" i="4"/>
  <c r="P1723" i="4"/>
  <c r="Q1723" i="4"/>
  <c r="R1723" i="4"/>
  <c r="S1723" i="4"/>
  <c r="T1723" i="4"/>
  <c r="U1723" i="4"/>
  <c r="X1723" i="4"/>
  <c r="Y1723" i="4"/>
  <c r="AM1723" i="4"/>
  <c r="C1724" i="4"/>
  <c r="G1724" i="4"/>
  <c r="D1724" i="4" s="1"/>
  <c r="H1724" i="4"/>
  <c r="I1724" i="4"/>
  <c r="J1724" i="4"/>
  <c r="AS1724" i="4" s="1"/>
  <c r="K1724" i="4"/>
  <c r="L1724" i="4"/>
  <c r="M1724" i="4"/>
  <c r="N1724" i="4"/>
  <c r="P1724" i="4"/>
  <c r="Q1724" i="4"/>
  <c r="R1724" i="4"/>
  <c r="S1724" i="4"/>
  <c r="T1724" i="4"/>
  <c r="U1724" i="4"/>
  <c r="X1724" i="4"/>
  <c r="Y1724" i="4"/>
  <c r="AA1724" i="4"/>
  <c r="AJ1724" i="4"/>
  <c r="AM1724" i="4"/>
  <c r="AL1724" i="4" s="1"/>
  <c r="AN1724" i="4"/>
  <c r="AT1724" i="4"/>
  <c r="AW1724" i="4"/>
  <c r="C1725" i="4"/>
  <c r="G1725" i="4"/>
  <c r="H1725" i="4"/>
  <c r="I1725" i="4"/>
  <c r="J1725" i="4"/>
  <c r="K1725" i="4"/>
  <c r="L1725" i="4"/>
  <c r="M1725" i="4"/>
  <c r="N1725" i="4"/>
  <c r="P1725" i="4"/>
  <c r="Q1725" i="4"/>
  <c r="R1725" i="4"/>
  <c r="S1725" i="4"/>
  <c r="T1725" i="4"/>
  <c r="U1725" i="4"/>
  <c r="X1725" i="4"/>
  <c r="Y1725" i="4"/>
  <c r="AM1725" i="4"/>
  <c r="AS1725" i="4"/>
  <c r="C1726" i="4"/>
  <c r="G1726" i="4"/>
  <c r="W1726" i="4" s="1"/>
  <c r="H1726" i="4"/>
  <c r="I1726" i="4"/>
  <c r="J1726" i="4"/>
  <c r="K1726" i="4"/>
  <c r="L1726" i="4"/>
  <c r="M1726" i="4"/>
  <c r="N1726" i="4"/>
  <c r="P1726" i="4"/>
  <c r="Q1726" i="4"/>
  <c r="R1726" i="4"/>
  <c r="S1726" i="4"/>
  <c r="T1726" i="4"/>
  <c r="U1726" i="4"/>
  <c r="X1726" i="4"/>
  <c r="Y1726" i="4"/>
  <c r="AM1726" i="4"/>
  <c r="AL1726" i="4" s="1"/>
  <c r="A1727" i="4"/>
  <c r="C1727" i="4"/>
  <c r="G1727" i="4"/>
  <c r="AN1727" i="4" s="1"/>
  <c r="H1727" i="4"/>
  <c r="I1727" i="4"/>
  <c r="J1727" i="4"/>
  <c r="K1727" i="4"/>
  <c r="L1727" i="4"/>
  <c r="M1727" i="4"/>
  <c r="N1727" i="4"/>
  <c r="P1727" i="4"/>
  <c r="Q1727" i="4"/>
  <c r="R1727" i="4"/>
  <c r="S1727" i="4"/>
  <c r="T1727" i="4"/>
  <c r="U1727" i="4"/>
  <c r="X1727" i="4"/>
  <c r="Y1727" i="4"/>
  <c r="AB1727" i="4"/>
  <c r="AM1727" i="4"/>
  <c r="C1728" i="4"/>
  <c r="G1728" i="4"/>
  <c r="H1728" i="4"/>
  <c r="I1728" i="4"/>
  <c r="J1728" i="4"/>
  <c r="K1728" i="4"/>
  <c r="L1728" i="4"/>
  <c r="M1728" i="4"/>
  <c r="N1728" i="4"/>
  <c r="P1728" i="4"/>
  <c r="Q1728" i="4"/>
  <c r="R1728" i="4"/>
  <c r="S1728" i="4"/>
  <c r="T1728" i="4"/>
  <c r="U1728" i="4"/>
  <c r="X1728" i="4"/>
  <c r="Y1728" i="4"/>
  <c r="AB1728" i="4"/>
  <c r="AM1728" i="4"/>
  <c r="C1729" i="4"/>
  <c r="G1729" i="4"/>
  <c r="D1729" i="4" s="1"/>
  <c r="H1729" i="4"/>
  <c r="I1729" i="4"/>
  <c r="J1729" i="4"/>
  <c r="K1729" i="4"/>
  <c r="L1729" i="4"/>
  <c r="M1729" i="4"/>
  <c r="N1729" i="4"/>
  <c r="P1729" i="4"/>
  <c r="Q1729" i="4"/>
  <c r="R1729" i="4"/>
  <c r="S1729" i="4"/>
  <c r="T1729" i="4"/>
  <c r="U1729" i="4"/>
  <c r="X1729" i="4"/>
  <c r="Y1729" i="4"/>
  <c r="AM1729" i="4"/>
  <c r="AL1729" i="4" s="1"/>
  <c r="C1730" i="4"/>
  <c r="G1730" i="4"/>
  <c r="AK1730" i="4" s="1"/>
  <c r="H1730" i="4"/>
  <c r="I1730" i="4"/>
  <c r="J1730" i="4"/>
  <c r="K1730" i="4"/>
  <c r="L1730" i="4"/>
  <c r="M1730" i="4"/>
  <c r="N1730" i="4"/>
  <c r="P1730" i="4"/>
  <c r="Q1730" i="4"/>
  <c r="R1730" i="4"/>
  <c r="S1730" i="4"/>
  <c r="T1730" i="4"/>
  <c r="U1730" i="4"/>
  <c r="X1730" i="4"/>
  <c r="Y1730" i="4"/>
  <c r="AM1730" i="4"/>
  <c r="AL1730" i="4" s="1"/>
  <c r="C1731" i="4"/>
  <c r="G1731" i="4"/>
  <c r="H1731" i="4"/>
  <c r="I1731" i="4"/>
  <c r="J1731" i="4"/>
  <c r="K1731" i="4"/>
  <c r="L1731" i="4"/>
  <c r="M1731" i="4"/>
  <c r="N1731" i="4"/>
  <c r="P1731" i="4"/>
  <c r="Q1731" i="4"/>
  <c r="R1731" i="4"/>
  <c r="S1731" i="4"/>
  <c r="T1731" i="4"/>
  <c r="U1731" i="4"/>
  <c r="X1731" i="4"/>
  <c r="Y1731" i="4"/>
  <c r="Z1731" i="4"/>
  <c r="AM1731" i="4"/>
  <c r="A1732" i="4"/>
  <c r="C1732" i="4"/>
  <c r="E1732" i="4"/>
  <c r="G1732" i="4"/>
  <c r="W1732" i="4" s="1"/>
  <c r="H1732" i="4"/>
  <c r="I1732" i="4"/>
  <c r="J1732" i="4"/>
  <c r="K1732" i="4"/>
  <c r="L1732" i="4"/>
  <c r="M1732" i="4"/>
  <c r="N1732" i="4"/>
  <c r="P1732" i="4"/>
  <c r="Q1732" i="4"/>
  <c r="R1732" i="4"/>
  <c r="S1732" i="4"/>
  <c r="T1732" i="4"/>
  <c r="U1732" i="4"/>
  <c r="V1732" i="4"/>
  <c r="X1732" i="4"/>
  <c r="Y1732" i="4"/>
  <c r="Z1732" i="4"/>
  <c r="AA1732" i="4"/>
  <c r="AB1732" i="4"/>
  <c r="AJ1732" i="4"/>
  <c r="AM1732" i="4"/>
  <c r="AT1732" i="4"/>
  <c r="AV1732" i="4"/>
  <c r="AW1732" i="4"/>
  <c r="C1733" i="4"/>
  <c r="G1733" i="4"/>
  <c r="H1733" i="4"/>
  <c r="I1733" i="4"/>
  <c r="J1733" i="4"/>
  <c r="AS1733" i="4" s="1"/>
  <c r="K1733" i="4"/>
  <c r="L1733" i="4"/>
  <c r="M1733" i="4"/>
  <c r="N1733" i="4"/>
  <c r="P1733" i="4"/>
  <c r="Q1733" i="4"/>
  <c r="R1733" i="4"/>
  <c r="S1733" i="4"/>
  <c r="T1733" i="4"/>
  <c r="U1733" i="4"/>
  <c r="X1733" i="4"/>
  <c r="Y1733" i="4"/>
  <c r="AA1733" i="4"/>
  <c r="AK1733" i="4"/>
  <c r="AM1733" i="4"/>
  <c r="AN1733" i="4"/>
  <c r="AT1733" i="4"/>
  <c r="C1734" i="4"/>
  <c r="G1734" i="4"/>
  <c r="H1734" i="4"/>
  <c r="I1734" i="4"/>
  <c r="J1734" i="4"/>
  <c r="K1734" i="4"/>
  <c r="L1734" i="4"/>
  <c r="M1734" i="4"/>
  <c r="N1734" i="4"/>
  <c r="P1734" i="4"/>
  <c r="Q1734" i="4"/>
  <c r="R1734" i="4"/>
  <c r="S1734" i="4"/>
  <c r="T1734" i="4"/>
  <c r="U1734" i="4"/>
  <c r="X1734" i="4"/>
  <c r="Y1734" i="4"/>
  <c r="AM1734" i="4"/>
  <c r="C1735" i="4"/>
  <c r="G1735" i="4"/>
  <c r="H1735" i="4"/>
  <c r="I1735" i="4"/>
  <c r="J1735" i="4"/>
  <c r="K1735" i="4"/>
  <c r="L1735" i="4"/>
  <c r="M1735" i="4"/>
  <c r="N1735" i="4"/>
  <c r="P1735" i="4"/>
  <c r="Q1735" i="4"/>
  <c r="R1735" i="4"/>
  <c r="S1735" i="4"/>
  <c r="T1735" i="4"/>
  <c r="U1735" i="4"/>
  <c r="X1735" i="4"/>
  <c r="Y1735" i="4"/>
  <c r="AM1735" i="4"/>
  <c r="A1736" i="4"/>
  <c r="C1736" i="4"/>
  <c r="G1736" i="4"/>
  <c r="H1736" i="4"/>
  <c r="I1736" i="4"/>
  <c r="J1736" i="4"/>
  <c r="K1736" i="4"/>
  <c r="L1736" i="4"/>
  <c r="M1736" i="4"/>
  <c r="N1736" i="4"/>
  <c r="P1736" i="4"/>
  <c r="Q1736" i="4"/>
  <c r="R1736" i="4"/>
  <c r="S1736" i="4"/>
  <c r="T1736" i="4"/>
  <c r="U1736" i="4"/>
  <c r="X1736" i="4"/>
  <c r="Y1736" i="4"/>
  <c r="AJ1736" i="4"/>
  <c r="AM1736" i="4"/>
  <c r="AL1736" i="4" s="1"/>
  <c r="C1737" i="4"/>
  <c r="E1737" i="4"/>
  <c r="G1737" i="4"/>
  <c r="D1737" i="4" s="1"/>
  <c r="H1737" i="4"/>
  <c r="I1737" i="4"/>
  <c r="J1737" i="4"/>
  <c r="K1737" i="4"/>
  <c r="L1737" i="4"/>
  <c r="M1737" i="4"/>
  <c r="N1737" i="4"/>
  <c r="P1737" i="4"/>
  <c r="Q1737" i="4"/>
  <c r="R1737" i="4"/>
  <c r="S1737" i="4"/>
  <c r="T1737" i="4"/>
  <c r="U1737" i="4"/>
  <c r="X1737" i="4"/>
  <c r="Y1737" i="4"/>
  <c r="AB1737" i="4"/>
  <c r="AM1737" i="4"/>
  <c r="AV1737" i="4"/>
  <c r="AW1737" i="4"/>
  <c r="C1738" i="4"/>
  <c r="G1738" i="4"/>
  <c r="H1738" i="4"/>
  <c r="I1738" i="4"/>
  <c r="J1738" i="4"/>
  <c r="K1738" i="4"/>
  <c r="L1738" i="4"/>
  <c r="M1738" i="4"/>
  <c r="N1738" i="4"/>
  <c r="P1738" i="4"/>
  <c r="Q1738" i="4"/>
  <c r="R1738" i="4"/>
  <c r="S1738" i="4"/>
  <c r="T1738" i="4"/>
  <c r="U1738" i="4"/>
  <c r="X1738" i="4"/>
  <c r="Y1738" i="4"/>
  <c r="AM1738" i="4"/>
  <c r="C1739" i="4"/>
  <c r="G1739" i="4"/>
  <c r="A1739" i="4" s="1"/>
  <c r="H1739" i="4"/>
  <c r="I1739" i="4"/>
  <c r="J1739" i="4"/>
  <c r="K1739" i="4"/>
  <c r="L1739" i="4"/>
  <c r="M1739" i="4"/>
  <c r="N1739" i="4"/>
  <c r="P1739" i="4"/>
  <c r="Q1739" i="4"/>
  <c r="R1739" i="4"/>
  <c r="S1739" i="4"/>
  <c r="T1739" i="4"/>
  <c r="U1739" i="4"/>
  <c r="X1739" i="4"/>
  <c r="Y1739" i="4"/>
  <c r="AM1739" i="4"/>
  <c r="AL1739" i="4" s="1"/>
  <c r="A1740" i="4"/>
  <c r="C1740" i="4"/>
  <c r="G1740" i="4"/>
  <c r="H1740" i="4"/>
  <c r="I1740" i="4"/>
  <c r="J1740" i="4"/>
  <c r="K1740" i="4"/>
  <c r="L1740" i="4"/>
  <c r="M1740" i="4"/>
  <c r="N1740" i="4"/>
  <c r="P1740" i="4"/>
  <c r="Q1740" i="4"/>
  <c r="R1740" i="4"/>
  <c r="S1740" i="4"/>
  <c r="T1740" i="4"/>
  <c r="U1740" i="4"/>
  <c r="X1740" i="4"/>
  <c r="Y1740" i="4"/>
  <c r="AB1740" i="4"/>
  <c r="AM1740" i="4"/>
  <c r="AL1740" i="4" s="1"/>
  <c r="AV1740" i="4"/>
  <c r="C1741" i="4"/>
  <c r="E1741" i="4"/>
  <c r="G1741" i="4"/>
  <c r="D1741" i="4" s="1"/>
  <c r="H1741" i="4"/>
  <c r="I1741" i="4"/>
  <c r="J1741" i="4"/>
  <c r="K1741" i="4"/>
  <c r="L1741" i="4"/>
  <c r="M1741" i="4"/>
  <c r="N1741" i="4"/>
  <c r="P1741" i="4"/>
  <c r="Q1741" i="4"/>
  <c r="R1741" i="4"/>
  <c r="S1741" i="4"/>
  <c r="T1741" i="4"/>
  <c r="U1741" i="4"/>
  <c r="W1741" i="4"/>
  <c r="X1741" i="4"/>
  <c r="Y1741" i="4"/>
  <c r="AM1741" i="4"/>
  <c r="C1742" i="4"/>
  <c r="G1742" i="4"/>
  <c r="H1742" i="4"/>
  <c r="I1742" i="4"/>
  <c r="J1742" i="4"/>
  <c r="K1742" i="4"/>
  <c r="L1742" i="4"/>
  <c r="M1742" i="4"/>
  <c r="N1742" i="4"/>
  <c r="P1742" i="4"/>
  <c r="Q1742" i="4"/>
  <c r="R1742" i="4"/>
  <c r="S1742" i="4"/>
  <c r="T1742" i="4"/>
  <c r="U1742" i="4"/>
  <c r="X1742" i="4"/>
  <c r="Y1742" i="4"/>
  <c r="AL1742" i="4"/>
  <c r="AM1742" i="4"/>
  <c r="A1743" i="4"/>
  <c r="C1743" i="4"/>
  <c r="G1743" i="4"/>
  <c r="AN1743" i="4" s="1"/>
  <c r="H1743" i="4"/>
  <c r="I1743" i="4"/>
  <c r="J1743" i="4"/>
  <c r="K1743" i="4"/>
  <c r="L1743" i="4"/>
  <c r="M1743" i="4"/>
  <c r="N1743" i="4"/>
  <c r="P1743" i="4"/>
  <c r="Q1743" i="4"/>
  <c r="R1743" i="4"/>
  <c r="S1743" i="4"/>
  <c r="T1743" i="4"/>
  <c r="U1743" i="4"/>
  <c r="X1743" i="4"/>
  <c r="Y1743" i="4"/>
  <c r="AK1743" i="4"/>
  <c r="AM1743" i="4"/>
  <c r="C1744" i="4"/>
  <c r="G1744" i="4"/>
  <c r="AN1744" i="4" s="1"/>
  <c r="AQ1744" i="4" s="1"/>
  <c r="H1744" i="4"/>
  <c r="I1744" i="4"/>
  <c r="J1744" i="4"/>
  <c r="K1744" i="4"/>
  <c r="L1744" i="4"/>
  <c r="M1744" i="4"/>
  <c r="N1744" i="4"/>
  <c r="P1744" i="4"/>
  <c r="Q1744" i="4"/>
  <c r="R1744" i="4"/>
  <c r="S1744" i="4"/>
  <c r="T1744" i="4"/>
  <c r="U1744" i="4"/>
  <c r="V1744" i="4"/>
  <c r="X1744" i="4"/>
  <c r="Y1744" i="4"/>
  <c r="AA1744" i="4"/>
  <c r="AM1744" i="4"/>
  <c r="AL1744" i="4" s="1"/>
  <c r="C1745" i="4"/>
  <c r="G1745" i="4"/>
  <c r="H1745" i="4"/>
  <c r="I1745" i="4"/>
  <c r="J1745" i="4"/>
  <c r="K1745" i="4"/>
  <c r="L1745" i="4"/>
  <c r="M1745" i="4"/>
  <c r="N1745" i="4"/>
  <c r="P1745" i="4"/>
  <c r="Q1745" i="4"/>
  <c r="R1745" i="4"/>
  <c r="S1745" i="4"/>
  <c r="T1745" i="4"/>
  <c r="U1745" i="4"/>
  <c r="X1745" i="4"/>
  <c r="Y1745" i="4"/>
  <c r="AM1745" i="4"/>
  <c r="AL1745" i="4" s="1"/>
  <c r="C1746" i="4"/>
  <c r="E1746" i="4"/>
  <c r="G1746" i="4"/>
  <c r="D1746" i="4" s="1"/>
  <c r="H1746" i="4"/>
  <c r="I1746" i="4"/>
  <c r="J1746" i="4"/>
  <c r="AS1746" i="4" s="1"/>
  <c r="K1746" i="4"/>
  <c r="L1746" i="4"/>
  <c r="M1746" i="4"/>
  <c r="N1746" i="4"/>
  <c r="P1746" i="4"/>
  <c r="Q1746" i="4"/>
  <c r="R1746" i="4"/>
  <c r="S1746" i="4"/>
  <c r="T1746" i="4"/>
  <c r="U1746" i="4"/>
  <c r="X1746" i="4"/>
  <c r="Y1746" i="4"/>
  <c r="Z1746" i="4"/>
  <c r="AM1746" i="4"/>
  <c r="AT1746" i="4"/>
  <c r="AV1746" i="4"/>
  <c r="C1747" i="4"/>
  <c r="G1747" i="4"/>
  <c r="H1747" i="4"/>
  <c r="I1747" i="4"/>
  <c r="J1747" i="4"/>
  <c r="K1747" i="4"/>
  <c r="L1747" i="4"/>
  <c r="M1747" i="4"/>
  <c r="N1747" i="4"/>
  <c r="P1747" i="4"/>
  <c r="Q1747" i="4"/>
  <c r="R1747" i="4"/>
  <c r="S1747" i="4"/>
  <c r="T1747" i="4"/>
  <c r="U1747" i="4"/>
  <c r="X1747" i="4"/>
  <c r="Y1747" i="4"/>
  <c r="AM1747" i="4"/>
  <c r="C1748" i="4"/>
  <c r="G1748" i="4"/>
  <c r="H1748" i="4"/>
  <c r="I1748" i="4"/>
  <c r="J1748" i="4"/>
  <c r="K1748" i="4"/>
  <c r="L1748" i="4"/>
  <c r="M1748" i="4"/>
  <c r="N1748" i="4"/>
  <c r="P1748" i="4"/>
  <c r="Q1748" i="4"/>
  <c r="R1748" i="4"/>
  <c r="S1748" i="4"/>
  <c r="T1748" i="4"/>
  <c r="U1748" i="4"/>
  <c r="X1748" i="4"/>
  <c r="Y1748" i="4"/>
  <c r="AL1748" i="4"/>
  <c r="AM1748" i="4"/>
  <c r="C1749" i="4"/>
  <c r="G1749" i="4"/>
  <c r="AT1749" i="4" s="1"/>
  <c r="H1749" i="4"/>
  <c r="I1749" i="4"/>
  <c r="J1749" i="4"/>
  <c r="K1749" i="4"/>
  <c r="L1749" i="4"/>
  <c r="M1749" i="4"/>
  <c r="N1749" i="4"/>
  <c r="P1749" i="4"/>
  <c r="Q1749" i="4"/>
  <c r="R1749" i="4"/>
  <c r="S1749" i="4"/>
  <c r="T1749" i="4"/>
  <c r="U1749" i="4"/>
  <c r="X1749" i="4"/>
  <c r="Y1749" i="4"/>
  <c r="AK1749" i="4"/>
  <c r="AM1749" i="4"/>
  <c r="AL1749" i="4" s="1"/>
  <c r="C1750" i="4"/>
  <c r="D1750" i="4"/>
  <c r="G1750" i="4"/>
  <c r="AW1750" i="4" s="1"/>
  <c r="H1750" i="4"/>
  <c r="I1750" i="4"/>
  <c r="J1750" i="4"/>
  <c r="AS1750" i="4" s="1"/>
  <c r="K1750" i="4"/>
  <c r="L1750" i="4"/>
  <c r="M1750" i="4"/>
  <c r="N1750" i="4"/>
  <c r="P1750" i="4"/>
  <c r="Q1750" i="4"/>
  <c r="R1750" i="4"/>
  <c r="S1750" i="4"/>
  <c r="T1750" i="4"/>
  <c r="U1750" i="4"/>
  <c r="V1750" i="4"/>
  <c r="W1750" i="4"/>
  <c r="X1750" i="4"/>
  <c r="Y1750" i="4"/>
  <c r="Z1750" i="4"/>
  <c r="AB1750" i="4"/>
  <c r="AJ1750" i="4"/>
  <c r="AL1750" i="4"/>
  <c r="AM1750" i="4"/>
  <c r="AN1750" i="4"/>
  <c r="AO1750" i="4" s="1"/>
  <c r="AP1750" i="4" s="1"/>
  <c r="AV1750" i="4"/>
  <c r="AX1750" i="4"/>
  <c r="C1751" i="4"/>
  <c r="G1751" i="4"/>
  <c r="A1751" i="4" s="1"/>
  <c r="H1751" i="4"/>
  <c r="I1751" i="4"/>
  <c r="J1751" i="4"/>
  <c r="AS1751" i="4" s="1"/>
  <c r="K1751" i="4"/>
  <c r="L1751" i="4"/>
  <c r="M1751" i="4"/>
  <c r="N1751" i="4"/>
  <c r="P1751" i="4"/>
  <c r="Q1751" i="4"/>
  <c r="R1751" i="4"/>
  <c r="S1751" i="4"/>
  <c r="T1751" i="4"/>
  <c r="U1751" i="4"/>
  <c r="X1751" i="4"/>
  <c r="Y1751" i="4"/>
  <c r="AB1751" i="4"/>
  <c r="AM1751" i="4"/>
  <c r="AV1751" i="4"/>
  <c r="C1752" i="4"/>
  <c r="G1752" i="4"/>
  <c r="H1752" i="4"/>
  <c r="I1752" i="4"/>
  <c r="J1752" i="4"/>
  <c r="K1752" i="4"/>
  <c r="L1752" i="4"/>
  <c r="M1752" i="4"/>
  <c r="N1752" i="4"/>
  <c r="P1752" i="4"/>
  <c r="Q1752" i="4"/>
  <c r="R1752" i="4"/>
  <c r="S1752" i="4"/>
  <c r="T1752" i="4"/>
  <c r="U1752" i="4"/>
  <c r="X1752" i="4"/>
  <c r="Y1752" i="4"/>
  <c r="AK1752" i="4"/>
  <c r="AM1752" i="4"/>
  <c r="AL1752" i="4" s="1"/>
  <c r="AW1752" i="4"/>
  <c r="C1753" i="4"/>
  <c r="G1753" i="4"/>
  <c r="Z1753" i="4" s="1"/>
  <c r="H1753" i="4"/>
  <c r="I1753" i="4"/>
  <c r="J1753" i="4"/>
  <c r="K1753" i="4"/>
  <c r="L1753" i="4"/>
  <c r="M1753" i="4"/>
  <c r="N1753" i="4"/>
  <c r="P1753" i="4"/>
  <c r="Q1753" i="4"/>
  <c r="R1753" i="4"/>
  <c r="S1753" i="4"/>
  <c r="T1753" i="4"/>
  <c r="U1753" i="4"/>
  <c r="X1753" i="4"/>
  <c r="Y1753" i="4"/>
  <c r="AM1753" i="4"/>
  <c r="AT1753" i="4"/>
  <c r="C1754" i="4"/>
  <c r="G1754" i="4"/>
  <c r="H1754" i="4"/>
  <c r="I1754" i="4"/>
  <c r="J1754" i="4"/>
  <c r="K1754" i="4"/>
  <c r="L1754" i="4"/>
  <c r="M1754" i="4"/>
  <c r="N1754" i="4"/>
  <c r="P1754" i="4"/>
  <c r="Q1754" i="4"/>
  <c r="R1754" i="4"/>
  <c r="S1754" i="4"/>
  <c r="T1754" i="4"/>
  <c r="U1754" i="4"/>
  <c r="X1754" i="4"/>
  <c r="Y1754" i="4"/>
  <c r="AM1754" i="4"/>
  <c r="C1755" i="4"/>
  <c r="G1755" i="4"/>
  <c r="H1755" i="4"/>
  <c r="I1755" i="4"/>
  <c r="J1755" i="4"/>
  <c r="K1755" i="4"/>
  <c r="L1755" i="4"/>
  <c r="M1755" i="4"/>
  <c r="N1755" i="4"/>
  <c r="P1755" i="4"/>
  <c r="Q1755" i="4"/>
  <c r="R1755" i="4"/>
  <c r="S1755" i="4"/>
  <c r="T1755" i="4"/>
  <c r="U1755" i="4"/>
  <c r="X1755" i="4"/>
  <c r="Y1755" i="4"/>
  <c r="AM1755" i="4"/>
  <c r="C1756" i="4"/>
  <c r="G1756" i="4"/>
  <c r="H1756" i="4"/>
  <c r="I1756" i="4"/>
  <c r="J1756" i="4"/>
  <c r="K1756" i="4"/>
  <c r="L1756" i="4"/>
  <c r="M1756" i="4"/>
  <c r="N1756" i="4"/>
  <c r="P1756" i="4"/>
  <c r="Q1756" i="4"/>
  <c r="R1756" i="4"/>
  <c r="S1756" i="4"/>
  <c r="T1756" i="4"/>
  <c r="U1756" i="4"/>
  <c r="V1756" i="4"/>
  <c r="X1756" i="4"/>
  <c r="Y1756" i="4"/>
  <c r="AM1756" i="4"/>
  <c r="AW1756" i="4"/>
  <c r="C1757" i="4"/>
  <c r="G1757" i="4"/>
  <c r="H1757" i="4"/>
  <c r="I1757" i="4"/>
  <c r="J1757" i="4"/>
  <c r="K1757" i="4"/>
  <c r="L1757" i="4"/>
  <c r="M1757" i="4"/>
  <c r="N1757" i="4"/>
  <c r="P1757" i="4"/>
  <c r="Q1757" i="4"/>
  <c r="R1757" i="4"/>
  <c r="S1757" i="4"/>
  <c r="T1757" i="4"/>
  <c r="U1757" i="4"/>
  <c r="X1757" i="4"/>
  <c r="Y1757" i="4"/>
  <c r="Z1757" i="4"/>
  <c r="AM1757" i="4"/>
  <c r="AN1757" i="4"/>
  <c r="AT1757" i="4"/>
  <c r="A1758" i="4"/>
  <c r="C1758" i="4"/>
  <c r="D1758" i="4"/>
  <c r="G1758" i="4"/>
  <c r="H1758" i="4"/>
  <c r="I1758" i="4"/>
  <c r="J1758" i="4"/>
  <c r="AS1758" i="4" s="1"/>
  <c r="K1758" i="4"/>
  <c r="L1758" i="4"/>
  <c r="M1758" i="4"/>
  <c r="N1758" i="4"/>
  <c r="P1758" i="4"/>
  <c r="Q1758" i="4"/>
  <c r="R1758" i="4"/>
  <c r="S1758" i="4"/>
  <c r="T1758" i="4"/>
  <c r="U1758" i="4"/>
  <c r="V1758" i="4"/>
  <c r="X1758" i="4"/>
  <c r="Y1758" i="4"/>
  <c r="Z1758" i="4"/>
  <c r="AA1758" i="4"/>
  <c r="AB1758" i="4"/>
  <c r="AJ1758" i="4"/>
  <c r="AK1758" i="4"/>
  <c r="AM1758" i="4"/>
  <c r="AX1758" i="4" s="1"/>
  <c r="AN1758" i="4"/>
  <c r="AO1758" i="4" s="1"/>
  <c r="AP1758" i="4" s="1"/>
  <c r="AT1758" i="4"/>
  <c r="AV1758" i="4"/>
  <c r="AW1758" i="4"/>
  <c r="C1759" i="4"/>
  <c r="G1759" i="4"/>
  <c r="Z1759" i="4" s="1"/>
  <c r="H1759" i="4"/>
  <c r="I1759" i="4"/>
  <c r="J1759" i="4"/>
  <c r="K1759" i="4"/>
  <c r="L1759" i="4"/>
  <c r="M1759" i="4"/>
  <c r="N1759" i="4"/>
  <c r="P1759" i="4"/>
  <c r="Q1759" i="4"/>
  <c r="R1759" i="4"/>
  <c r="S1759" i="4"/>
  <c r="T1759" i="4"/>
  <c r="U1759" i="4"/>
  <c r="X1759" i="4"/>
  <c r="Y1759" i="4"/>
  <c r="AM1759" i="4"/>
  <c r="AL1759" i="4" s="1"/>
  <c r="C1760" i="4"/>
  <c r="G1760" i="4"/>
  <c r="H1760" i="4"/>
  <c r="I1760" i="4"/>
  <c r="J1760" i="4"/>
  <c r="AS1760" i="4" s="1"/>
  <c r="K1760" i="4"/>
  <c r="L1760" i="4"/>
  <c r="M1760" i="4"/>
  <c r="N1760" i="4"/>
  <c r="P1760" i="4"/>
  <c r="Q1760" i="4"/>
  <c r="R1760" i="4"/>
  <c r="S1760" i="4"/>
  <c r="T1760" i="4"/>
  <c r="U1760" i="4"/>
  <c r="X1760" i="4"/>
  <c r="Y1760" i="4"/>
  <c r="AM1760" i="4"/>
  <c r="AL1760" i="4" s="1"/>
  <c r="C1761" i="4"/>
  <c r="D1761" i="4"/>
  <c r="G1761" i="4"/>
  <c r="AA1761" i="4" s="1"/>
  <c r="H1761" i="4"/>
  <c r="I1761" i="4"/>
  <c r="J1761" i="4"/>
  <c r="AS1761" i="4" s="1"/>
  <c r="K1761" i="4"/>
  <c r="L1761" i="4"/>
  <c r="M1761" i="4"/>
  <c r="N1761" i="4"/>
  <c r="P1761" i="4"/>
  <c r="Q1761" i="4"/>
  <c r="R1761" i="4"/>
  <c r="S1761" i="4"/>
  <c r="T1761" i="4"/>
  <c r="U1761" i="4"/>
  <c r="X1761" i="4"/>
  <c r="Y1761" i="4"/>
  <c r="AK1761" i="4"/>
  <c r="AM1761" i="4"/>
  <c r="AL1761" i="4" s="1"/>
  <c r="C1762" i="4"/>
  <c r="D1762" i="4"/>
  <c r="G1762" i="4"/>
  <c r="V1762" i="4" s="1"/>
  <c r="H1762" i="4"/>
  <c r="I1762" i="4"/>
  <c r="J1762" i="4"/>
  <c r="K1762" i="4"/>
  <c r="L1762" i="4"/>
  <c r="M1762" i="4"/>
  <c r="N1762" i="4"/>
  <c r="P1762" i="4"/>
  <c r="Q1762" i="4"/>
  <c r="R1762" i="4"/>
  <c r="S1762" i="4"/>
  <c r="T1762" i="4"/>
  <c r="U1762" i="4"/>
  <c r="X1762" i="4"/>
  <c r="Y1762" i="4"/>
  <c r="AJ1762" i="4"/>
  <c r="AM1762" i="4"/>
  <c r="AW1762" i="4"/>
  <c r="C1763" i="4"/>
  <c r="G1763" i="4"/>
  <c r="H1763" i="4"/>
  <c r="I1763" i="4"/>
  <c r="J1763" i="4"/>
  <c r="K1763" i="4"/>
  <c r="L1763" i="4"/>
  <c r="M1763" i="4"/>
  <c r="N1763" i="4"/>
  <c r="P1763" i="4"/>
  <c r="Q1763" i="4"/>
  <c r="R1763" i="4"/>
  <c r="S1763" i="4"/>
  <c r="T1763" i="4"/>
  <c r="U1763" i="4"/>
  <c r="X1763" i="4"/>
  <c r="Y1763" i="4"/>
  <c r="AM1763" i="4"/>
  <c r="C1764" i="4"/>
  <c r="G1764" i="4"/>
  <c r="AW1764" i="4" s="1"/>
  <c r="H1764" i="4"/>
  <c r="I1764" i="4"/>
  <c r="J1764" i="4"/>
  <c r="K1764" i="4"/>
  <c r="L1764" i="4"/>
  <c r="M1764" i="4"/>
  <c r="N1764" i="4"/>
  <c r="P1764" i="4"/>
  <c r="Q1764" i="4"/>
  <c r="R1764" i="4"/>
  <c r="S1764" i="4"/>
  <c r="T1764" i="4"/>
  <c r="U1764" i="4"/>
  <c r="X1764" i="4"/>
  <c r="Y1764" i="4"/>
  <c r="AM1764" i="4"/>
  <c r="C1765" i="4"/>
  <c r="G1765" i="4"/>
  <c r="H1765" i="4"/>
  <c r="I1765" i="4"/>
  <c r="J1765" i="4"/>
  <c r="K1765" i="4"/>
  <c r="L1765" i="4"/>
  <c r="M1765" i="4"/>
  <c r="N1765" i="4"/>
  <c r="P1765" i="4"/>
  <c r="Q1765" i="4"/>
  <c r="R1765" i="4"/>
  <c r="S1765" i="4"/>
  <c r="T1765" i="4"/>
  <c r="U1765" i="4"/>
  <c r="X1765" i="4"/>
  <c r="Y1765" i="4"/>
  <c r="AM1765" i="4"/>
  <c r="C1766" i="4"/>
  <c r="D1766" i="4"/>
  <c r="G1766" i="4"/>
  <c r="AA1766" i="4" s="1"/>
  <c r="H1766" i="4"/>
  <c r="I1766" i="4"/>
  <c r="J1766" i="4"/>
  <c r="AS1766" i="4" s="1"/>
  <c r="K1766" i="4"/>
  <c r="L1766" i="4"/>
  <c r="M1766" i="4"/>
  <c r="N1766" i="4"/>
  <c r="P1766" i="4"/>
  <c r="Q1766" i="4"/>
  <c r="R1766" i="4"/>
  <c r="S1766" i="4"/>
  <c r="T1766" i="4"/>
  <c r="U1766" i="4"/>
  <c r="W1766" i="4"/>
  <c r="X1766" i="4"/>
  <c r="Y1766" i="4"/>
  <c r="Z1766" i="4"/>
  <c r="AM1766" i="4"/>
  <c r="C1767" i="4"/>
  <c r="G1767" i="4"/>
  <c r="AT1767" i="4" s="1"/>
  <c r="H1767" i="4"/>
  <c r="I1767" i="4"/>
  <c r="J1767" i="4"/>
  <c r="K1767" i="4"/>
  <c r="L1767" i="4"/>
  <c r="M1767" i="4"/>
  <c r="N1767" i="4"/>
  <c r="P1767" i="4"/>
  <c r="Q1767" i="4"/>
  <c r="R1767" i="4"/>
  <c r="S1767" i="4"/>
  <c r="T1767" i="4"/>
  <c r="U1767" i="4"/>
  <c r="X1767" i="4"/>
  <c r="Y1767" i="4"/>
  <c r="AM1767" i="4"/>
  <c r="A1768" i="4"/>
  <c r="C1768" i="4"/>
  <c r="G1768" i="4"/>
  <c r="H1768" i="4"/>
  <c r="I1768" i="4"/>
  <c r="J1768" i="4"/>
  <c r="K1768" i="4"/>
  <c r="L1768" i="4"/>
  <c r="M1768" i="4"/>
  <c r="N1768" i="4"/>
  <c r="P1768" i="4"/>
  <c r="Q1768" i="4"/>
  <c r="R1768" i="4"/>
  <c r="S1768" i="4"/>
  <c r="T1768" i="4"/>
  <c r="U1768" i="4"/>
  <c r="V1768" i="4"/>
  <c r="X1768" i="4"/>
  <c r="Y1768" i="4"/>
  <c r="AB1768" i="4"/>
  <c r="AM1768" i="4"/>
  <c r="AV1768" i="4"/>
  <c r="C1769" i="4"/>
  <c r="E1769" i="4"/>
  <c r="G1769" i="4"/>
  <c r="AN1769" i="4" s="1"/>
  <c r="H1769" i="4"/>
  <c r="I1769" i="4"/>
  <c r="J1769" i="4"/>
  <c r="K1769" i="4"/>
  <c r="L1769" i="4"/>
  <c r="M1769" i="4"/>
  <c r="N1769" i="4"/>
  <c r="P1769" i="4"/>
  <c r="Q1769" i="4"/>
  <c r="R1769" i="4"/>
  <c r="S1769" i="4"/>
  <c r="T1769" i="4"/>
  <c r="U1769" i="4"/>
  <c r="X1769" i="4"/>
  <c r="Y1769" i="4"/>
  <c r="AM1769" i="4"/>
  <c r="C1770" i="4"/>
  <c r="G1770" i="4"/>
  <c r="A1770" i="4" s="1"/>
  <c r="H1770" i="4"/>
  <c r="I1770" i="4"/>
  <c r="J1770" i="4"/>
  <c r="K1770" i="4"/>
  <c r="L1770" i="4"/>
  <c r="M1770" i="4"/>
  <c r="N1770" i="4"/>
  <c r="P1770" i="4"/>
  <c r="Q1770" i="4"/>
  <c r="R1770" i="4"/>
  <c r="S1770" i="4"/>
  <c r="T1770" i="4"/>
  <c r="U1770" i="4"/>
  <c r="X1770" i="4"/>
  <c r="Y1770" i="4"/>
  <c r="AJ1770" i="4"/>
  <c r="AM1770" i="4"/>
  <c r="AL1770" i="4" s="1"/>
  <c r="C1771" i="4"/>
  <c r="G1771" i="4"/>
  <c r="AN1771" i="4" s="1"/>
  <c r="H1771" i="4"/>
  <c r="I1771" i="4"/>
  <c r="J1771" i="4"/>
  <c r="K1771" i="4"/>
  <c r="L1771" i="4"/>
  <c r="M1771" i="4"/>
  <c r="N1771" i="4"/>
  <c r="P1771" i="4"/>
  <c r="Q1771" i="4"/>
  <c r="R1771" i="4"/>
  <c r="S1771" i="4"/>
  <c r="T1771" i="4"/>
  <c r="U1771" i="4"/>
  <c r="X1771" i="4"/>
  <c r="Y1771" i="4"/>
  <c r="AM1771" i="4"/>
  <c r="C1772" i="4"/>
  <c r="G1772" i="4"/>
  <c r="H1772" i="4"/>
  <c r="I1772" i="4"/>
  <c r="J1772" i="4"/>
  <c r="K1772" i="4"/>
  <c r="L1772" i="4"/>
  <c r="M1772" i="4"/>
  <c r="N1772" i="4"/>
  <c r="P1772" i="4"/>
  <c r="Q1772" i="4"/>
  <c r="R1772" i="4"/>
  <c r="S1772" i="4"/>
  <c r="T1772" i="4"/>
  <c r="U1772" i="4"/>
  <c r="X1772" i="4"/>
  <c r="Y1772" i="4"/>
  <c r="AM1772" i="4"/>
  <c r="C1773" i="4"/>
  <c r="E1773" i="4"/>
  <c r="G1773" i="4"/>
  <c r="D1773" i="4" s="1"/>
  <c r="H1773" i="4"/>
  <c r="I1773" i="4"/>
  <c r="J1773" i="4"/>
  <c r="AS1773" i="4" s="1"/>
  <c r="K1773" i="4"/>
  <c r="L1773" i="4"/>
  <c r="M1773" i="4"/>
  <c r="N1773" i="4"/>
  <c r="P1773" i="4"/>
  <c r="Q1773" i="4"/>
  <c r="R1773" i="4"/>
  <c r="S1773" i="4"/>
  <c r="T1773" i="4"/>
  <c r="U1773" i="4"/>
  <c r="W1773" i="4"/>
  <c r="X1773" i="4"/>
  <c r="Y1773" i="4"/>
  <c r="Z1773" i="4"/>
  <c r="AB1773" i="4"/>
  <c r="AJ1773" i="4"/>
  <c r="AK1773" i="4"/>
  <c r="AM1773" i="4"/>
  <c r="AT1773" i="4"/>
  <c r="AW1773" i="4"/>
  <c r="C1774" i="4"/>
  <c r="G1774" i="4"/>
  <c r="H1774" i="4"/>
  <c r="I1774" i="4"/>
  <c r="J1774" i="4"/>
  <c r="K1774" i="4"/>
  <c r="L1774" i="4"/>
  <c r="M1774" i="4"/>
  <c r="N1774" i="4"/>
  <c r="P1774" i="4"/>
  <c r="Q1774" i="4"/>
  <c r="R1774" i="4"/>
  <c r="S1774" i="4"/>
  <c r="T1774" i="4"/>
  <c r="U1774" i="4"/>
  <c r="X1774" i="4"/>
  <c r="Y1774" i="4"/>
  <c r="AM1774" i="4"/>
  <c r="C1775" i="4"/>
  <c r="G1775" i="4"/>
  <c r="H1775" i="4"/>
  <c r="I1775" i="4"/>
  <c r="J1775" i="4"/>
  <c r="K1775" i="4"/>
  <c r="L1775" i="4"/>
  <c r="M1775" i="4"/>
  <c r="N1775" i="4"/>
  <c r="P1775" i="4"/>
  <c r="Q1775" i="4"/>
  <c r="R1775" i="4"/>
  <c r="S1775" i="4"/>
  <c r="T1775" i="4"/>
  <c r="U1775" i="4"/>
  <c r="X1775" i="4"/>
  <c r="Y1775" i="4"/>
  <c r="AM1775" i="4"/>
  <c r="C1776" i="4"/>
  <c r="G1776" i="4"/>
  <c r="AT1776" i="4" s="1"/>
  <c r="H1776" i="4"/>
  <c r="I1776" i="4"/>
  <c r="J1776" i="4"/>
  <c r="K1776" i="4"/>
  <c r="L1776" i="4"/>
  <c r="M1776" i="4"/>
  <c r="N1776" i="4"/>
  <c r="P1776" i="4"/>
  <c r="Q1776" i="4"/>
  <c r="R1776" i="4"/>
  <c r="S1776" i="4"/>
  <c r="T1776" i="4"/>
  <c r="U1776" i="4"/>
  <c r="X1776" i="4"/>
  <c r="Y1776" i="4"/>
  <c r="AM1776" i="4"/>
  <c r="AL1776" i="4" s="1"/>
  <c r="C1777" i="4"/>
  <c r="G1777" i="4"/>
  <c r="H1777" i="4"/>
  <c r="I1777" i="4"/>
  <c r="J1777" i="4"/>
  <c r="K1777" i="4"/>
  <c r="L1777" i="4"/>
  <c r="M1777" i="4"/>
  <c r="N1777" i="4"/>
  <c r="P1777" i="4"/>
  <c r="Q1777" i="4"/>
  <c r="R1777" i="4"/>
  <c r="S1777" i="4"/>
  <c r="T1777" i="4"/>
  <c r="U1777" i="4"/>
  <c r="X1777" i="4"/>
  <c r="Y1777" i="4"/>
  <c r="AM1777" i="4"/>
  <c r="AL1777" i="4" s="1"/>
  <c r="C1778" i="4"/>
  <c r="G1778" i="4"/>
  <c r="AV1778" i="4" s="1"/>
  <c r="H1778" i="4"/>
  <c r="I1778" i="4"/>
  <c r="J1778" i="4"/>
  <c r="K1778" i="4"/>
  <c r="L1778" i="4"/>
  <c r="M1778" i="4"/>
  <c r="N1778" i="4"/>
  <c r="P1778" i="4"/>
  <c r="Q1778" i="4"/>
  <c r="R1778" i="4"/>
  <c r="S1778" i="4"/>
  <c r="T1778" i="4"/>
  <c r="U1778" i="4"/>
  <c r="X1778" i="4"/>
  <c r="Y1778" i="4"/>
  <c r="AA1778" i="4"/>
  <c r="AM1778" i="4"/>
  <c r="AL1778" i="4" s="1"/>
  <c r="C1779" i="4"/>
  <c r="G1779" i="4"/>
  <c r="H1779" i="4"/>
  <c r="I1779" i="4"/>
  <c r="J1779" i="4"/>
  <c r="K1779" i="4"/>
  <c r="L1779" i="4"/>
  <c r="M1779" i="4"/>
  <c r="N1779" i="4"/>
  <c r="P1779" i="4"/>
  <c r="Q1779" i="4"/>
  <c r="R1779" i="4"/>
  <c r="S1779" i="4"/>
  <c r="T1779" i="4"/>
  <c r="U1779" i="4"/>
  <c r="X1779" i="4"/>
  <c r="Y1779" i="4"/>
  <c r="AM1779" i="4"/>
  <c r="AL1779" i="4" s="1"/>
  <c r="C1780" i="4"/>
  <c r="G1780" i="4"/>
  <c r="H1780" i="4"/>
  <c r="I1780" i="4"/>
  <c r="J1780" i="4"/>
  <c r="K1780" i="4"/>
  <c r="L1780" i="4"/>
  <c r="M1780" i="4"/>
  <c r="N1780" i="4"/>
  <c r="P1780" i="4"/>
  <c r="Q1780" i="4"/>
  <c r="R1780" i="4"/>
  <c r="S1780" i="4"/>
  <c r="T1780" i="4"/>
  <c r="U1780" i="4"/>
  <c r="X1780" i="4"/>
  <c r="Y1780" i="4"/>
  <c r="AM1780" i="4"/>
  <c r="AL1780" i="4" s="1"/>
  <c r="C1781" i="4"/>
  <c r="G1781" i="4"/>
  <c r="H1781" i="4"/>
  <c r="I1781" i="4"/>
  <c r="J1781" i="4"/>
  <c r="K1781" i="4"/>
  <c r="L1781" i="4"/>
  <c r="M1781" i="4"/>
  <c r="N1781" i="4"/>
  <c r="P1781" i="4"/>
  <c r="Q1781" i="4"/>
  <c r="R1781" i="4"/>
  <c r="S1781" i="4"/>
  <c r="T1781" i="4"/>
  <c r="U1781" i="4"/>
  <c r="X1781" i="4"/>
  <c r="Y1781" i="4"/>
  <c r="AB1781" i="4"/>
  <c r="AM1781" i="4"/>
  <c r="AT1781" i="4"/>
  <c r="C1782" i="4"/>
  <c r="G1782" i="4"/>
  <c r="H1782" i="4"/>
  <c r="I1782" i="4"/>
  <c r="J1782" i="4"/>
  <c r="K1782" i="4"/>
  <c r="L1782" i="4"/>
  <c r="M1782" i="4"/>
  <c r="N1782" i="4"/>
  <c r="P1782" i="4"/>
  <c r="Q1782" i="4"/>
  <c r="R1782" i="4"/>
  <c r="S1782" i="4"/>
  <c r="T1782" i="4"/>
  <c r="U1782" i="4"/>
  <c r="X1782" i="4"/>
  <c r="Y1782" i="4"/>
  <c r="AM1782" i="4"/>
  <c r="AL1782" i="4" s="1"/>
  <c r="C1783" i="4"/>
  <c r="G1783" i="4"/>
  <c r="AB1783" i="4" s="1"/>
  <c r="H1783" i="4"/>
  <c r="I1783" i="4"/>
  <c r="J1783" i="4"/>
  <c r="K1783" i="4"/>
  <c r="L1783" i="4"/>
  <c r="M1783" i="4"/>
  <c r="N1783" i="4"/>
  <c r="P1783" i="4"/>
  <c r="Q1783" i="4"/>
  <c r="R1783" i="4"/>
  <c r="S1783" i="4"/>
  <c r="T1783" i="4"/>
  <c r="U1783" i="4"/>
  <c r="X1783" i="4"/>
  <c r="Y1783" i="4"/>
  <c r="AM1783" i="4"/>
  <c r="AL1783" i="4" s="1"/>
  <c r="AV1783" i="4"/>
  <c r="C1784" i="4"/>
  <c r="G1784" i="4"/>
  <c r="H1784" i="4"/>
  <c r="I1784" i="4"/>
  <c r="J1784" i="4"/>
  <c r="K1784" i="4"/>
  <c r="L1784" i="4"/>
  <c r="M1784" i="4"/>
  <c r="N1784" i="4"/>
  <c r="P1784" i="4"/>
  <c r="Q1784" i="4"/>
  <c r="R1784" i="4"/>
  <c r="S1784" i="4"/>
  <c r="T1784" i="4"/>
  <c r="U1784" i="4"/>
  <c r="X1784" i="4"/>
  <c r="Y1784" i="4"/>
  <c r="AM1784" i="4"/>
  <c r="AL1784" i="4" s="1"/>
  <c r="C1785" i="4"/>
  <c r="G1785" i="4"/>
  <c r="H1785" i="4"/>
  <c r="I1785" i="4"/>
  <c r="J1785" i="4"/>
  <c r="K1785" i="4"/>
  <c r="L1785" i="4"/>
  <c r="M1785" i="4"/>
  <c r="N1785" i="4"/>
  <c r="P1785" i="4"/>
  <c r="Q1785" i="4"/>
  <c r="R1785" i="4"/>
  <c r="S1785" i="4"/>
  <c r="T1785" i="4"/>
  <c r="U1785" i="4"/>
  <c r="X1785" i="4"/>
  <c r="Y1785" i="4"/>
  <c r="AM1785" i="4"/>
  <c r="C1786" i="4"/>
  <c r="G1786" i="4"/>
  <c r="H1786" i="4"/>
  <c r="I1786" i="4"/>
  <c r="J1786" i="4"/>
  <c r="K1786" i="4"/>
  <c r="L1786" i="4"/>
  <c r="M1786" i="4"/>
  <c r="N1786" i="4"/>
  <c r="P1786" i="4"/>
  <c r="Q1786" i="4"/>
  <c r="R1786" i="4"/>
  <c r="S1786" i="4"/>
  <c r="T1786" i="4"/>
  <c r="U1786" i="4"/>
  <c r="X1786" i="4"/>
  <c r="Y1786" i="4"/>
  <c r="AM1786" i="4"/>
  <c r="AL1786" i="4" s="1"/>
  <c r="C1787" i="4"/>
  <c r="G1787" i="4"/>
  <c r="H1787" i="4"/>
  <c r="I1787" i="4"/>
  <c r="J1787" i="4"/>
  <c r="K1787" i="4"/>
  <c r="L1787" i="4"/>
  <c r="M1787" i="4"/>
  <c r="N1787" i="4"/>
  <c r="P1787" i="4"/>
  <c r="Q1787" i="4"/>
  <c r="R1787" i="4"/>
  <c r="S1787" i="4"/>
  <c r="T1787" i="4"/>
  <c r="U1787" i="4"/>
  <c r="X1787" i="4"/>
  <c r="Y1787" i="4"/>
  <c r="AM1787" i="4"/>
  <c r="C1788" i="4"/>
  <c r="G1788" i="4"/>
  <c r="H1788" i="4"/>
  <c r="I1788" i="4"/>
  <c r="J1788" i="4"/>
  <c r="K1788" i="4"/>
  <c r="L1788" i="4"/>
  <c r="M1788" i="4"/>
  <c r="N1788" i="4"/>
  <c r="P1788" i="4"/>
  <c r="Q1788" i="4"/>
  <c r="R1788" i="4"/>
  <c r="S1788" i="4"/>
  <c r="T1788" i="4"/>
  <c r="U1788" i="4"/>
  <c r="X1788" i="4"/>
  <c r="Y1788" i="4"/>
  <c r="AB1788" i="4"/>
  <c r="AM1788" i="4"/>
  <c r="AL1788" i="4" s="1"/>
  <c r="AT1788" i="4"/>
  <c r="C1789" i="4"/>
  <c r="G1789" i="4"/>
  <c r="H1789" i="4"/>
  <c r="I1789" i="4"/>
  <c r="J1789" i="4"/>
  <c r="K1789" i="4"/>
  <c r="L1789" i="4"/>
  <c r="M1789" i="4"/>
  <c r="N1789" i="4"/>
  <c r="P1789" i="4"/>
  <c r="Q1789" i="4"/>
  <c r="R1789" i="4"/>
  <c r="S1789" i="4"/>
  <c r="T1789" i="4"/>
  <c r="U1789" i="4"/>
  <c r="X1789" i="4"/>
  <c r="Y1789" i="4"/>
  <c r="AM1789" i="4"/>
  <c r="AL1789" i="4" s="1"/>
  <c r="C1790" i="4"/>
  <c r="G1790" i="4"/>
  <c r="H1790" i="4"/>
  <c r="I1790" i="4"/>
  <c r="J1790" i="4"/>
  <c r="K1790" i="4"/>
  <c r="L1790" i="4"/>
  <c r="M1790" i="4"/>
  <c r="N1790" i="4"/>
  <c r="P1790" i="4"/>
  <c r="Q1790" i="4"/>
  <c r="R1790" i="4"/>
  <c r="S1790" i="4"/>
  <c r="T1790" i="4"/>
  <c r="U1790" i="4"/>
  <c r="X1790" i="4"/>
  <c r="Y1790" i="4"/>
  <c r="AK1790" i="4"/>
  <c r="AM1790" i="4"/>
  <c r="AL1790" i="4" s="1"/>
  <c r="C1791" i="4"/>
  <c r="D1791" i="4"/>
  <c r="G1791" i="4"/>
  <c r="V1791" i="4" s="1"/>
  <c r="H1791" i="4"/>
  <c r="I1791" i="4"/>
  <c r="J1791" i="4"/>
  <c r="K1791" i="4"/>
  <c r="L1791" i="4"/>
  <c r="M1791" i="4"/>
  <c r="N1791" i="4"/>
  <c r="P1791" i="4"/>
  <c r="Q1791" i="4"/>
  <c r="R1791" i="4"/>
  <c r="S1791" i="4"/>
  <c r="T1791" i="4"/>
  <c r="U1791" i="4"/>
  <c r="X1791" i="4"/>
  <c r="Y1791" i="4"/>
  <c r="AM1791" i="4"/>
  <c r="C1792" i="4"/>
  <c r="G1792" i="4"/>
  <c r="AN1792" i="4" s="1"/>
  <c r="H1792" i="4"/>
  <c r="I1792" i="4"/>
  <c r="J1792" i="4"/>
  <c r="AS1792" i="4" s="1"/>
  <c r="K1792" i="4"/>
  <c r="L1792" i="4"/>
  <c r="M1792" i="4"/>
  <c r="N1792" i="4"/>
  <c r="P1792" i="4"/>
  <c r="Q1792" i="4"/>
  <c r="R1792" i="4"/>
  <c r="S1792" i="4"/>
  <c r="T1792" i="4"/>
  <c r="U1792" i="4"/>
  <c r="X1792" i="4"/>
  <c r="Y1792" i="4"/>
  <c r="AM1792" i="4"/>
  <c r="C1793" i="4"/>
  <c r="G1793" i="4"/>
  <c r="A1793" i="4" s="1"/>
  <c r="H1793" i="4"/>
  <c r="I1793" i="4"/>
  <c r="J1793" i="4"/>
  <c r="K1793" i="4"/>
  <c r="L1793" i="4"/>
  <c r="M1793" i="4"/>
  <c r="N1793" i="4"/>
  <c r="P1793" i="4"/>
  <c r="Q1793" i="4"/>
  <c r="R1793" i="4"/>
  <c r="S1793" i="4"/>
  <c r="T1793" i="4"/>
  <c r="U1793" i="4"/>
  <c r="X1793" i="4"/>
  <c r="Y1793" i="4"/>
  <c r="AM1793" i="4"/>
  <c r="C1794" i="4"/>
  <c r="G1794" i="4"/>
  <c r="H1794" i="4"/>
  <c r="I1794" i="4"/>
  <c r="J1794" i="4"/>
  <c r="K1794" i="4"/>
  <c r="L1794" i="4"/>
  <c r="M1794" i="4"/>
  <c r="N1794" i="4"/>
  <c r="P1794" i="4"/>
  <c r="Q1794" i="4"/>
  <c r="R1794" i="4"/>
  <c r="S1794" i="4"/>
  <c r="T1794" i="4"/>
  <c r="U1794" i="4"/>
  <c r="X1794" i="4"/>
  <c r="Y1794" i="4"/>
  <c r="AM1794" i="4"/>
  <c r="AL1794" i="4" s="1"/>
  <c r="C1795" i="4"/>
  <c r="D1795" i="4"/>
  <c r="G1795" i="4"/>
  <c r="H1795" i="4"/>
  <c r="I1795" i="4"/>
  <c r="J1795" i="4"/>
  <c r="K1795" i="4"/>
  <c r="L1795" i="4"/>
  <c r="M1795" i="4"/>
  <c r="N1795" i="4"/>
  <c r="P1795" i="4"/>
  <c r="Q1795" i="4"/>
  <c r="R1795" i="4"/>
  <c r="S1795" i="4"/>
  <c r="T1795" i="4"/>
  <c r="U1795" i="4"/>
  <c r="X1795" i="4"/>
  <c r="Y1795" i="4"/>
  <c r="Z1795" i="4"/>
  <c r="AJ1795" i="4"/>
  <c r="AK1795" i="4"/>
  <c r="AM1795" i="4"/>
  <c r="AL1795" i="4" s="1"/>
  <c r="C1796" i="4"/>
  <c r="G1796" i="4"/>
  <c r="H1796" i="4"/>
  <c r="I1796" i="4"/>
  <c r="J1796" i="4"/>
  <c r="K1796" i="4"/>
  <c r="L1796" i="4"/>
  <c r="M1796" i="4"/>
  <c r="N1796" i="4"/>
  <c r="P1796" i="4"/>
  <c r="Q1796" i="4"/>
  <c r="R1796" i="4"/>
  <c r="S1796" i="4"/>
  <c r="T1796" i="4"/>
  <c r="U1796" i="4"/>
  <c r="X1796" i="4"/>
  <c r="Y1796" i="4"/>
  <c r="AM1796" i="4"/>
  <c r="AL1796" i="4" s="1"/>
  <c r="C1797" i="4"/>
  <c r="G1797" i="4"/>
  <c r="H1797" i="4"/>
  <c r="I1797" i="4"/>
  <c r="J1797" i="4"/>
  <c r="K1797" i="4"/>
  <c r="L1797" i="4"/>
  <c r="M1797" i="4"/>
  <c r="N1797" i="4"/>
  <c r="P1797" i="4"/>
  <c r="Q1797" i="4"/>
  <c r="R1797" i="4"/>
  <c r="S1797" i="4"/>
  <c r="T1797" i="4"/>
  <c r="U1797" i="4"/>
  <c r="X1797" i="4"/>
  <c r="Y1797" i="4"/>
  <c r="AM1797" i="4"/>
  <c r="AL1797" i="4" s="1"/>
  <c r="C1798" i="4"/>
  <c r="G1798" i="4"/>
  <c r="H1798" i="4"/>
  <c r="I1798" i="4"/>
  <c r="J1798" i="4"/>
  <c r="K1798" i="4"/>
  <c r="L1798" i="4"/>
  <c r="M1798" i="4"/>
  <c r="N1798" i="4"/>
  <c r="P1798" i="4"/>
  <c r="Q1798" i="4"/>
  <c r="R1798" i="4"/>
  <c r="S1798" i="4"/>
  <c r="T1798" i="4"/>
  <c r="U1798" i="4"/>
  <c r="X1798" i="4"/>
  <c r="Y1798" i="4"/>
  <c r="AA1798" i="4"/>
  <c r="AM1798" i="4"/>
  <c r="AL1798" i="4" s="1"/>
  <c r="C1799" i="4"/>
  <c r="G1799" i="4"/>
  <c r="H1799" i="4"/>
  <c r="I1799" i="4"/>
  <c r="J1799" i="4"/>
  <c r="K1799" i="4"/>
  <c r="L1799" i="4"/>
  <c r="M1799" i="4"/>
  <c r="N1799" i="4"/>
  <c r="P1799" i="4"/>
  <c r="Q1799" i="4"/>
  <c r="R1799" i="4"/>
  <c r="S1799" i="4"/>
  <c r="T1799" i="4"/>
  <c r="U1799" i="4"/>
  <c r="X1799" i="4"/>
  <c r="Y1799" i="4"/>
  <c r="AM1799" i="4"/>
  <c r="C1800" i="4"/>
  <c r="D1800" i="4"/>
  <c r="G1800" i="4"/>
  <c r="AK1800" i="4" s="1"/>
  <c r="H1800" i="4"/>
  <c r="I1800" i="4"/>
  <c r="J1800" i="4"/>
  <c r="AS1800" i="4" s="1"/>
  <c r="K1800" i="4"/>
  <c r="L1800" i="4"/>
  <c r="M1800" i="4"/>
  <c r="N1800" i="4"/>
  <c r="P1800" i="4"/>
  <c r="Q1800" i="4"/>
  <c r="R1800" i="4"/>
  <c r="S1800" i="4"/>
  <c r="T1800" i="4"/>
  <c r="U1800" i="4"/>
  <c r="V1800" i="4"/>
  <c r="X1800" i="4"/>
  <c r="Y1800" i="4"/>
  <c r="Z1800" i="4"/>
  <c r="AB1800" i="4"/>
  <c r="AL1800" i="4"/>
  <c r="AM1800" i="4"/>
  <c r="AN1800" i="4"/>
  <c r="AO1800" i="4" s="1"/>
  <c r="AP1800" i="4" s="1"/>
  <c r="AV1800" i="4"/>
  <c r="C1801" i="4"/>
  <c r="G1801" i="4"/>
  <c r="H1801" i="4"/>
  <c r="I1801" i="4"/>
  <c r="J1801" i="4"/>
  <c r="AS1801" i="4" s="1"/>
  <c r="K1801" i="4"/>
  <c r="L1801" i="4"/>
  <c r="M1801" i="4"/>
  <c r="N1801" i="4"/>
  <c r="P1801" i="4"/>
  <c r="Q1801" i="4"/>
  <c r="R1801" i="4"/>
  <c r="S1801" i="4"/>
  <c r="T1801" i="4"/>
  <c r="U1801" i="4"/>
  <c r="W1801" i="4"/>
  <c r="X1801" i="4"/>
  <c r="Y1801" i="4"/>
  <c r="AJ1801" i="4"/>
  <c r="AM1801" i="4"/>
  <c r="AL1801" i="4" s="1"/>
  <c r="AV1801" i="4"/>
  <c r="C1802" i="4"/>
  <c r="G1802" i="4"/>
  <c r="AW1802" i="4" s="1"/>
  <c r="H1802" i="4"/>
  <c r="I1802" i="4"/>
  <c r="J1802" i="4"/>
  <c r="K1802" i="4"/>
  <c r="L1802" i="4"/>
  <c r="M1802" i="4"/>
  <c r="N1802" i="4"/>
  <c r="P1802" i="4"/>
  <c r="Q1802" i="4"/>
  <c r="R1802" i="4"/>
  <c r="S1802" i="4"/>
  <c r="T1802" i="4"/>
  <c r="U1802" i="4"/>
  <c r="X1802" i="4"/>
  <c r="Y1802" i="4"/>
  <c r="AM1802" i="4"/>
  <c r="AL1802" i="4" s="1"/>
  <c r="A1803" i="4"/>
  <c r="C1803" i="4"/>
  <c r="G1803" i="4"/>
  <c r="H1803" i="4"/>
  <c r="I1803" i="4"/>
  <c r="J1803" i="4"/>
  <c r="K1803" i="4"/>
  <c r="L1803" i="4"/>
  <c r="M1803" i="4"/>
  <c r="N1803" i="4"/>
  <c r="P1803" i="4"/>
  <c r="Q1803" i="4"/>
  <c r="R1803" i="4"/>
  <c r="S1803" i="4"/>
  <c r="T1803" i="4"/>
  <c r="U1803" i="4"/>
  <c r="X1803" i="4"/>
  <c r="Y1803" i="4"/>
  <c r="AK1803" i="4"/>
  <c r="AM1803" i="4"/>
  <c r="AW1803" i="4"/>
  <c r="C1804" i="4"/>
  <c r="G1804" i="4"/>
  <c r="H1804" i="4"/>
  <c r="I1804" i="4"/>
  <c r="J1804" i="4"/>
  <c r="K1804" i="4"/>
  <c r="L1804" i="4"/>
  <c r="M1804" i="4"/>
  <c r="N1804" i="4"/>
  <c r="P1804" i="4"/>
  <c r="Q1804" i="4"/>
  <c r="R1804" i="4"/>
  <c r="S1804" i="4"/>
  <c r="T1804" i="4"/>
  <c r="U1804" i="4"/>
  <c r="X1804" i="4"/>
  <c r="Y1804" i="4"/>
  <c r="AM1804" i="4"/>
  <c r="AL1804" i="4" s="1"/>
  <c r="C1805" i="4"/>
  <c r="G1805" i="4"/>
  <c r="H1805" i="4"/>
  <c r="I1805" i="4"/>
  <c r="J1805" i="4"/>
  <c r="K1805" i="4"/>
  <c r="L1805" i="4"/>
  <c r="M1805" i="4"/>
  <c r="N1805" i="4"/>
  <c r="P1805" i="4"/>
  <c r="Q1805" i="4"/>
  <c r="R1805" i="4"/>
  <c r="S1805" i="4"/>
  <c r="T1805" i="4"/>
  <c r="U1805" i="4"/>
  <c r="X1805" i="4"/>
  <c r="Y1805" i="4"/>
  <c r="AM1805" i="4"/>
  <c r="C1806" i="4"/>
  <c r="G1806" i="4"/>
  <c r="H1806" i="4"/>
  <c r="I1806" i="4"/>
  <c r="J1806" i="4"/>
  <c r="K1806" i="4"/>
  <c r="L1806" i="4"/>
  <c r="M1806" i="4"/>
  <c r="N1806" i="4"/>
  <c r="P1806" i="4"/>
  <c r="Q1806" i="4"/>
  <c r="R1806" i="4"/>
  <c r="S1806" i="4"/>
  <c r="T1806" i="4"/>
  <c r="U1806" i="4"/>
  <c r="X1806" i="4"/>
  <c r="Y1806" i="4"/>
  <c r="AM1806" i="4"/>
  <c r="AL1806" i="4" s="1"/>
  <c r="C1807" i="4"/>
  <c r="G1807" i="4"/>
  <c r="H1807" i="4"/>
  <c r="I1807" i="4"/>
  <c r="J1807" i="4"/>
  <c r="K1807" i="4"/>
  <c r="L1807" i="4"/>
  <c r="M1807" i="4"/>
  <c r="N1807" i="4"/>
  <c r="P1807" i="4"/>
  <c r="Q1807" i="4"/>
  <c r="R1807" i="4"/>
  <c r="S1807" i="4"/>
  <c r="T1807" i="4"/>
  <c r="U1807" i="4"/>
  <c r="X1807" i="4"/>
  <c r="Y1807" i="4"/>
  <c r="AB1807" i="4"/>
  <c r="AM1807" i="4"/>
  <c r="AL1807" i="4" s="1"/>
  <c r="C1808" i="4"/>
  <c r="G1808" i="4"/>
  <c r="AK1808" i="4" s="1"/>
  <c r="H1808" i="4"/>
  <c r="I1808" i="4"/>
  <c r="J1808" i="4"/>
  <c r="K1808" i="4"/>
  <c r="L1808" i="4"/>
  <c r="M1808" i="4"/>
  <c r="N1808" i="4"/>
  <c r="P1808" i="4"/>
  <c r="Q1808" i="4"/>
  <c r="R1808" i="4"/>
  <c r="S1808" i="4"/>
  <c r="T1808" i="4"/>
  <c r="U1808" i="4"/>
  <c r="X1808" i="4"/>
  <c r="Y1808" i="4"/>
  <c r="AM1808" i="4"/>
  <c r="AL1808" i="4" s="1"/>
  <c r="AW1808" i="4"/>
  <c r="C1809" i="4"/>
  <c r="G1809" i="4"/>
  <c r="H1809" i="4"/>
  <c r="I1809" i="4"/>
  <c r="J1809" i="4"/>
  <c r="K1809" i="4"/>
  <c r="L1809" i="4"/>
  <c r="M1809" i="4"/>
  <c r="N1809" i="4"/>
  <c r="P1809" i="4"/>
  <c r="Q1809" i="4"/>
  <c r="R1809" i="4"/>
  <c r="S1809" i="4"/>
  <c r="T1809" i="4"/>
  <c r="U1809" i="4"/>
  <c r="X1809" i="4"/>
  <c r="Y1809" i="4"/>
  <c r="AL1809" i="4"/>
  <c r="AM1809" i="4"/>
  <c r="A1810" i="4"/>
  <c r="C1810" i="4"/>
  <c r="E1810" i="4"/>
  <c r="G1810" i="4"/>
  <c r="H1810" i="4"/>
  <c r="I1810" i="4"/>
  <c r="J1810" i="4"/>
  <c r="K1810" i="4"/>
  <c r="L1810" i="4"/>
  <c r="M1810" i="4"/>
  <c r="N1810" i="4"/>
  <c r="P1810" i="4"/>
  <c r="Q1810" i="4"/>
  <c r="R1810" i="4"/>
  <c r="S1810" i="4"/>
  <c r="T1810" i="4"/>
  <c r="U1810" i="4"/>
  <c r="X1810" i="4"/>
  <c r="Y1810" i="4"/>
  <c r="AM1810" i="4"/>
  <c r="AL1810" i="4" s="1"/>
  <c r="C1811" i="4"/>
  <c r="G1811" i="4"/>
  <c r="AA1811" i="4" s="1"/>
  <c r="H1811" i="4"/>
  <c r="I1811" i="4"/>
  <c r="J1811" i="4"/>
  <c r="K1811" i="4"/>
  <c r="L1811" i="4"/>
  <c r="M1811" i="4"/>
  <c r="N1811" i="4"/>
  <c r="P1811" i="4"/>
  <c r="Q1811" i="4"/>
  <c r="R1811" i="4"/>
  <c r="S1811" i="4"/>
  <c r="T1811" i="4"/>
  <c r="U1811" i="4"/>
  <c r="X1811" i="4"/>
  <c r="Y1811" i="4"/>
  <c r="AM1811" i="4"/>
  <c r="C1812" i="4"/>
  <c r="G1812" i="4"/>
  <c r="AN1812" i="4" s="1"/>
  <c r="AO1812" i="4" s="1"/>
  <c r="AP1812" i="4" s="1"/>
  <c r="H1812" i="4"/>
  <c r="I1812" i="4"/>
  <c r="J1812" i="4"/>
  <c r="K1812" i="4"/>
  <c r="L1812" i="4"/>
  <c r="M1812" i="4"/>
  <c r="N1812" i="4"/>
  <c r="P1812" i="4"/>
  <c r="Q1812" i="4"/>
  <c r="R1812" i="4"/>
  <c r="S1812" i="4"/>
  <c r="T1812" i="4"/>
  <c r="U1812" i="4"/>
  <c r="X1812" i="4"/>
  <c r="Y1812" i="4"/>
  <c r="AM1812" i="4"/>
  <c r="AL1812" i="4" s="1"/>
  <c r="C1813" i="4"/>
  <c r="G1813" i="4"/>
  <c r="H1813" i="4"/>
  <c r="I1813" i="4"/>
  <c r="J1813" i="4"/>
  <c r="K1813" i="4"/>
  <c r="L1813" i="4"/>
  <c r="M1813" i="4"/>
  <c r="N1813" i="4"/>
  <c r="P1813" i="4"/>
  <c r="Q1813" i="4"/>
  <c r="R1813" i="4"/>
  <c r="S1813" i="4"/>
  <c r="T1813" i="4"/>
  <c r="U1813" i="4"/>
  <c r="X1813" i="4"/>
  <c r="Y1813" i="4"/>
  <c r="AB1813" i="4"/>
  <c r="AM1813" i="4"/>
  <c r="AL1813" i="4" s="1"/>
  <c r="C1814" i="4"/>
  <c r="E1814" i="4"/>
  <c r="G1814" i="4"/>
  <c r="AK1814" i="4" s="1"/>
  <c r="H1814" i="4"/>
  <c r="I1814" i="4"/>
  <c r="J1814" i="4"/>
  <c r="K1814" i="4"/>
  <c r="L1814" i="4"/>
  <c r="M1814" i="4"/>
  <c r="N1814" i="4"/>
  <c r="P1814" i="4"/>
  <c r="Q1814" i="4"/>
  <c r="R1814" i="4"/>
  <c r="S1814" i="4"/>
  <c r="T1814" i="4"/>
  <c r="U1814" i="4"/>
  <c r="X1814" i="4"/>
  <c r="Y1814" i="4"/>
  <c r="AM1814" i="4"/>
  <c r="AL1814" i="4" s="1"/>
  <c r="C1815" i="4"/>
  <c r="G1815" i="4"/>
  <c r="H1815" i="4"/>
  <c r="I1815" i="4"/>
  <c r="J1815" i="4"/>
  <c r="K1815" i="4"/>
  <c r="L1815" i="4"/>
  <c r="M1815" i="4"/>
  <c r="N1815" i="4"/>
  <c r="P1815" i="4"/>
  <c r="Q1815" i="4"/>
  <c r="R1815" i="4"/>
  <c r="S1815" i="4"/>
  <c r="T1815" i="4"/>
  <c r="U1815" i="4"/>
  <c r="X1815" i="4"/>
  <c r="Y1815" i="4"/>
  <c r="AM1815" i="4"/>
  <c r="AL1815" i="4" s="1"/>
  <c r="C1816" i="4"/>
  <c r="G1816" i="4"/>
  <c r="H1816" i="4"/>
  <c r="I1816" i="4"/>
  <c r="J1816" i="4"/>
  <c r="K1816" i="4"/>
  <c r="L1816" i="4"/>
  <c r="M1816" i="4"/>
  <c r="N1816" i="4"/>
  <c r="P1816" i="4"/>
  <c r="Q1816" i="4"/>
  <c r="R1816" i="4"/>
  <c r="S1816" i="4"/>
  <c r="T1816" i="4"/>
  <c r="U1816" i="4"/>
  <c r="X1816" i="4"/>
  <c r="Y1816" i="4"/>
  <c r="AM1816" i="4"/>
  <c r="AL1816" i="4" s="1"/>
  <c r="C1817" i="4"/>
  <c r="G1817" i="4"/>
  <c r="AA1817" i="4" s="1"/>
  <c r="H1817" i="4"/>
  <c r="I1817" i="4"/>
  <c r="J1817" i="4"/>
  <c r="K1817" i="4"/>
  <c r="L1817" i="4"/>
  <c r="M1817" i="4"/>
  <c r="N1817" i="4"/>
  <c r="P1817" i="4"/>
  <c r="Q1817" i="4"/>
  <c r="R1817" i="4"/>
  <c r="S1817" i="4"/>
  <c r="T1817" i="4"/>
  <c r="U1817" i="4"/>
  <c r="X1817" i="4"/>
  <c r="Y1817" i="4"/>
  <c r="AM1817" i="4"/>
  <c r="C1818" i="4"/>
  <c r="G1818" i="4"/>
  <c r="V1818" i="4" s="1"/>
  <c r="H1818" i="4"/>
  <c r="I1818" i="4"/>
  <c r="J1818" i="4"/>
  <c r="K1818" i="4"/>
  <c r="L1818" i="4"/>
  <c r="M1818" i="4"/>
  <c r="N1818" i="4"/>
  <c r="P1818" i="4"/>
  <c r="Q1818" i="4"/>
  <c r="R1818" i="4"/>
  <c r="S1818" i="4"/>
  <c r="T1818" i="4"/>
  <c r="U1818" i="4"/>
  <c r="X1818" i="4"/>
  <c r="Y1818" i="4"/>
  <c r="AA1818" i="4"/>
  <c r="AM1818" i="4"/>
  <c r="AL1818" i="4" s="1"/>
  <c r="C1819" i="4"/>
  <c r="G1819" i="4"/>
  <c r="H1819" i="4"/>
  <c r="I1819" i="4"/>
  <c r="J1819" i="4"/>
  <c r="K1819" i="4"/>
  <c r="L1819" i="4"/>
  <c r="M1819" i="4"/>
  <c r="N1819" i="4"/>
  <c r="P1819" i="4"/>
  <c r="Q1819" i="4"/>
  <c r="R1819" i="4"/>
  <c r="S1819" i="4"/>
  <c r="T1819" i="4"/>
  <c r="U1819" i="4"/>
  <c r="X1819" i="4"/>
  <c r="Y1819" i="4"/>
  <c r="AM1819" i="4"/>
  <c r="AL1819" i="4" s="1"/>
  <c r="AT1819" i="4"/>
  <c r="C1820" i="4"/>
  <c r="G1820" i="4"/>
  <c r="H1820" i="4"/>
  <c r="I1820" i="4"/>
  <c r="J1820" i="4"/>
  <c r="K1820" i="4"/>
  <c r="L1820" i="4"/>
  <c r="M1820" i="4"/>
  <c r="N1820" i="4"/>
  <c r="P1820" i="4"/>
  <c r="Q1820" i="4"/>
  <c r="R1820" i="4"/>
  <c r="S1820" i="4"/>
  <c r="T1820" i="4"/>
  <c r="U1820" i="4"/>
  <c r="X1820" i="4"/>
  <c r="Y1820" i="4"/>
  <c r="AM1820" i="4"/>
  <c r="AL1820" i="4" s="1"/>
  <c r="C1821" i="4"/>
  <c r="G1821" i="4"/>
  <c r="H1821" i="4"/>
  <c r="I1821" i="4"/>
  <c r="J1821" i="4"/>
  <c r="K1821" i="4"/>
  <c r="L1821" i="4"/>
  <c r="M1821" i="4"/>
  <c r="N1821" i="4"/>
  <c r="P1821" i="4"/>
  <c r="Q1821" i="4"/>
  <c r="R1821" i="4"/>
  <c r="S1821" i="4"/>
  <c r="T1821" i="4"/>
  <c r="U1821" i="4"/>
  <c r="X1821" i="4"/>
  <c r="Y1821" i="4"/>
  <c r="AM1821" i="4"/>
  <c r="C1822" i="4"/>
  <c r="G1822" i="4"/>
  <c r="H1822" i="4"/>
  <c r="I1822" i="4"/>
  <c r="J1822" i="4"/>
  <c r="K1822" i="4"/>
  <c r="L1822" i="4"/>
  <c r="M1822" i="4"/>
  <c r="N1822" i="4"/>
  <c r="P1822" i="4"/>
  <c r="Q1822" i="4"/>
  <c r="R1822" i="4"/>
  <c r="S1822" i="4"/>
  <c r="T1822" i="4"/>
  <c r="U1822" i="4"/>
  <c r="X1822" i="4"/>
  <c r="Y1822" i="4"/>
  <c r="AM1822" i="4"/>
  <c r="AL1822" i="4" s="1"/>
  <c r="C1823" i="4"/>
  <c r="G1823" i="4"/>
  <c r="Z1823" i="4" s="1"/>
  <c r="H1823" i="4"/>
  <c r="I1823" i="4"/>
  <c r="J1823" i="4"/>
  <c r="AS1823" i="4" s="1"/>
  <c r="K1823" i="4"/>
  <c r="L1823" i="4"/>
  <c r="M1823" i="4"/>
  <c r="N1823" i="4"/>
  <c r="P1823" i="4"/>
  <c r="Q1823" i="4"/>
  <c r="R1823" i="4"/>
  <c r="S1823" i="4"/>
  <c r="T1823" i="4"/>
  <c r="U1823" i="4"/>
  <c r="X1823" i="4"/>
  <c r="Y1823" i="4"/>
  <c r="AM1823" i="4"/>
  <c r="C1824" i="4"/>
  <c r="G1824" i="4"/>
  <c r="H1824" i="4"/>
  <c r="I1824" i="4"/>
  <c r="J1824" i="4"/>
  <c r="K1824" i="4"/>
  <c r="L1824" i="4"/>
  <c r="M1824" i="4"/>
  <c r="N1824" i="4"/>
  <c r="P1824" i="4"/>
  <c r="Q1824" i="4"/>
  <c r="R1824" i="4"/>
  <c r="S1824" i="4"/>
  <c r="T1824" i="4"/>
  <c r="U1824" i="4"/>
  <c r="X1824" i="4"/>
  <c r="Y1824" i="4"/>
  <c r="AM1824" i="4"/>
  <c r="AL1824" i="4" s="1"/>
  <c r="AS1824" i="4"/>
  <c r="AT1824" i="4"/>
  <c r="C1825" i="4"/>
  <c r="G1825" i="4"/>
  <c r="AJ1825" i="4" s="1"/>
  <c r="H1825" i="4"/>
  <c r="I1825" i="4"/>
  <c r="J1825" i="4"/>
  <c r="K1825" i="4"/>
  <c r="L1825" i="4"/>
  <c r="M1825" i="4"/>
  <c r="N1825" i="4"/>
  <c r="P1825" i="4"/>
  <c r="Q1825" i="4"/>
  <c r="R1825" i="4"/>
  <c r="S1825" i="4"/>
  <c r="T1825" i="4"/>
  <c r="U1825" i="4"/>
  <c r="X1825" i="4"/>
  <c r="Y1825" i="4"/>
  <c r="AM1825" i="4"/>
  <c r="AL1825" i="4" s="1"/>
  <c r="C1826" i="4"/>
  <c r="G1826" i="4"/>
  <c r="H1826" i="4"/>
  <c r="I1826" i="4"/>
  <c r="J1826" i="4"/>
  <c r="K1826" i="4"/>
  <c r="L1826" i="4"/>
  <c r="M1826" i="4"/>
  <c r="N1826" i="4"/>
  <c r="P1826" i="4"/>
  <c r="Q1826" i="4"/>
  <c r="R1826" i="4"/>
  <c r="S1826" i="4"/>
  <c r="T1826" i="4"/>
  <c r="U1826" i="4"/>
  <c r="X1826" i="4"/>
  <c r="Y1826" i="4"/>
  <c r="AM1826" i="4"/>
  <c r="AL1826" i="4" s="1"/>
  <c r="C1827" i="4"/>
  <c r="G1827" i="4"/>
  <c r="AT1827" i="4" s="1"/>
  <c r="H1827" i="4"/>
  <c r="I1827" i="4"/>
  <c r="J1827" i="4"/>
  <c r="AS1827" i="4" s="1"/>
  <c r="K1827" i="4"/>
  <c r="L1827" i="4"/>
  <c r="M1827" i="4"/>
  <c r="N1827" i="4"/>
  <c r="P1827" i="4"/>
  <c r="Q1827" i="4"/>
  <c r="R1827" i="4"/>
  <c r="S1827" i="4"/>
  <c r="T1827" i="4"/>
  <c r="U1827" i="4"/>
  <c r="V1827" i="4"/>
  <c r="X1827" i="4"/>
  <c r="Y1827" i="4"/>
  <c r="AA1827" i="4"/>
  <c r="AK1827" i="4"/>
  <c r="AM1827" i="4"/>
  <c r="AL1827" i="4" s="1"/>
  <c r="C1828" i="4"/>
  <c r="G1828" i="4"/>
  <c r="H1828" i="4"/>
  <c r="I1828" i="4"/>
  <c r="J1828" i="4"/>
  <c r="K1828" i="4"/>
  <c r="L1828" i="4"/>
  <c r="M1828" i="4"/>
  <c r="N1828" i="4"/>
  <c r="P1828" i="4"/>
  <c r="Q1828" i="4"/>
  <c r="R1828" i="4"/>
  <c r="S1828" i="4"/>
  <c r="T1828" i="4"/>
  <c r="U1828" i="4"/>
  <c r="X1828" i="4"/>
  <c r="Y1828" i="4"/>
  <c r="AM1828" i="4"/>
  <c r="AL1828" i="4" s="1"/>
  <c r="C1829" i="4"/>
  <c r="G1829" i="4"/>
  <c r="H1829" i="4"/>
  <c r="I1829" i="4"/>
  <c r="J1829" i="4"/>
  <c r="K1829" i="4"/>
  <c r="L1829" i="4"/>
  <c r="M1829" i="4"/>
  <c r="N1829" i="4"/>
  <c r="P1829" i="4"/>
  <c r="Q1829" i="4"/>
  <c r="R1829" i="4"/>
  <c r="S1829" i="4"/>
  <c r="T1829" i="4"/>
  <c r="U1829" i="4"/>
  <c r="X1829" i="4"/>
  <c r="Y1829" i="4"/>
  <c r="AM1829" i="4"/>
  <c r="C1830" i="4"/>
  <c r="G1830" i="4"/>
  <c r="H1830" i="4"/>
  <c r="I1830" i="4"/>
  <c r="J1830" i="4"/>
  <c r="K1830" i="4"/>
  <c r="L1830" i="4"/>
  <c r="M1830" i="4"/>
  <c r="N1830" i="4"/>
  <c r="P1830" i="4"/>
  <c r="Q1830" i="4"/>
  <c r="R1830" i="4"/>
  <c r="S1830" i="4"/>
  <c r="T1830" i="4"/>
  <c r="U1830" i="4"/>
  <c r="X1830" i="4"/>
  <c r="Y1830" i="4"/>
  <c r="AM1830" i="4"/>
  <c r="AL1830" i="4" s="1"/>
  <c r="C1831" i="4"/>
  <c r="D1831" i="4"/>
  <c r="G1831" i="4"/>
  <c r="AT1831" i="4" s="1"/>
  <c r="H1831" i="4"/>
  <c r="I1831" i="4"/>
  <c r="J1831" i="4"/>
  <c r="K1831" i="4"/>
  <c r="L1831" i="4"/>
  <c r="M1831" i="4"/>
  <c r="N1831" i="4"/>
  <c r="P1831" i="4"/>
  <c r="Q1831" i="4"/>
  <c r="R1831" i="4"/>
  <c r="S1831" i="4"/>
  <c r="T1831" i="4"/>
  <c r="U1831" i="4"/>
  <c r="V1831" i="4"/>
  <c r="X1831" i="4"/>
  <c r="Y1831" i="4"/>
  <c r="AM1831" i="4"/>
  <c r="AL1831" i="4" s="1"/>
  <c r="C1832" i="4"/>
  <c r="G1832" i="4"/>
  <c r="H1832" i="4"/>
  <c r="I1832" i="4"/>
  <c r="J1832" i="4"/>
  <c r="K1832" i="4"/>
  <c r="L1832" i="4"/>
  <c r="M1832" i="4"/>
  <c r="N1832" i="4"/>
  <c r="P1832" i="4"/>
  <c r="Q1832" i="4"/>
  <c r="R1832" i="4"/>
  <c r="S1832" i="4"/>
  <c r="T1832" i="4"/>
  <c r="U1832" i="4"/>
  <c r="V1832" i="4"/>
  <c r="X1832" i="4"/>
  <c r="Y1832" i="4"/>
  <c r="Z1832" i="4"/>
  <c r="AM1832" i="4"/>
  <c r="AL1832" i="4" s="1"/>
  <c r="C1833" i="4"/>
  <c r="G1833" i="4"/>
  <c r="AW1833" i="4" s="1"/>
  <c r="H1833" i="4"/>
  <c r="I1833" i="4"/>
  <c r="J1833" i="4"/>
  <c r="K1833" i="4"/>
  <c r="L1833" i="4"/>
  <c r="M1833" i="4"/>
  <c r="N1833" i="4"/>
  <c r="P1833" i="4"/>
  <c r="Q1833" i="4"/>
  <c r="R1833" i="4"/>
  <c r="S1833" i="4"/>
  <c r="T1833" i="4"/>
  <c r="U1833" i="4"/>
  <c r="X1833" i="4"/>
  <c r="Y1833" i="4"/>
  <c r="AK1833" i="4"/>
  <c r="AM1833" i="4"/>
  <c r="AL1833" i="4" s="1"/>
  <c r="C1834" i="4"/>
  <c r="G1834" i="4"/>
  <c r="Z1834" i="4" s="1"/>
  <c r="H1834" i="4"/>
  <c r="I1834" i="4"/>
  <c r="J1834" i="4"/>
  <c r="K1834" i="4"/>
  <c r="L1834" i="4"/>
  <c r="M1834" i="4"/>
  <c r="N1834" i="4"/>
  <c r="P1834" i="4"/>
  <c r="Q1834" i="4"/>
  <c r="R1834" i="4"/>
  <c r="S1834" i="4"/>
  <c r="T1834" i="4"/>
  <c r="U1834" i="4"/>
  <c r="X1834" i="4"/>
  <c r="Y1834" i="4"/>
  <c r="AM1834" i="4"/>
  <c r="AL1834" i="4" s="1"/>
  <c r="C1835" i="4"/>
  <c r="G1835" i="4"/>
  <c r="AA1835" i="4" s="1"/>
  <c r="H1835" i="4"/>
  <c r="I1835" i="4"/>
  <c r="J1835" i="4"/>
  <c r="K1835" i="4"/>
  <c r="L1835" i="4"/>
  <c r="M1835" i="4"/>
  <c r="N1835" i="4"/>
  <c r="P1835" i="4"/>
  <c r="Q1835" i="4"/>
  <c r="R1835" i="4"/>
  <c r="S1835" i="4"/>
  <c r="T1835" i="4"/>
  <c r="U1835" i="4"/>
  <c r="X1835" i="4"/>
  <c r="Y1835" i="4"/>
  <c r="AM1835" i="4"/>
  <c r="AL1835" i="4" s="1"/>
  <c r="C1836" i="4"/>
  <c r="G1836" i="4"/>
  <c r="V1836" i="4" s="1"/>
  <c r="H1836" i="4"/>
  <c r="I1836" i="4"/>
  <c r="J1836" i="4"/>
  <c r="K1836" i="4"/>
  <c r="L1836" i="4"/>
  <c r="M1836" i="4"/>
  <c r="N1836" i="4"/>
  <c r="P1836" i="4"/>
  <c r="Q1836" i="4"/>
  <c r="R1836" i="4"/>
  <c r="S1836" i="4"/>
  <c r="T1836" i="4"/>
  <c r="U1836" i="4"/>
  <c r="X1836" i="4"/>
  <c r="Y1836" i="4"/>
  <c r="AM1836" i="4"/>
  <c r="AL1836" i="4" s="1"/>
  <c r="AS1836" i="4"/>
  <c r="AV1836" i="4"/>
  <c r="C1837" i="4"/>
  <c r="G1837" i="4"/>
  <c r="H1837" i="4"/>
  <c r="I1837" i="4"/>
  <c r="J1837" i="4"/>
  <c r="K1837" i="4"/>
  <c r="L1837" i="4"/>
  <c r="M1837" i="4"/>
  <c r="N1837" i="4"/>
  <c r="P1837" i="4"/>
  <c r="Q1837" i="4"/>
  <c r="R1837" i="4"/>
  <c r="S1837" i="4"/>
  <c r="T1837" i="4"/>
  <c r="U1837" i="4"/>
  <c r="X1837" i="4"/>
  <c r="Y1837" i="4"/>
  <c r="AM1837" i="4"/>
  <c r="AL1837" i="4" s="1"/>
  <c r="C1838" i="4"/>
  <c r="G1838" i="4"/>
  <c r="AW1838" i="4" s="1"/>
  <c r="H1838" i="4"/>
  <c r="I1838" i="4"/>
  <c r="J1838" i="4"/>
  <c r="K1838" i="4"/>
  <c r="L1838" i="4"/>
  <c r="M1838" i="4"/>
  <c r="N1838" i="4"/>
  <c r="P1838" i="4"/>
  <c r="Q1838" i="4"/>
  <c r="R1838" i="4"/>
  <c r="S1838" i="4"/>
  <c r="T1838" i="4"/>
  <c r="U1838" i="4"/>
  <c r="X1838" i="4"/>
  <c r="Y1838" i="4"/>
  <c r="AM1838" i="4"/>
  <c r="C1839" i="4"/>
  <c r="G1839" i="4"/>
  <c r="H1839" i="4"/>
  <c r="I1839" i="4"/>
  <c r="J1839" i="4"/>
  <c r="K1839" i="4"/>
  <c r="L1839" i="4"/>
  <c r="M1839" i="4"/>
  <c r="N1839" i="4"/>
  <c r="P1839" i="4"/>
  <c r="Q1839" i="4"/>
  <c r="R1839" i="4"/>
  <c r="S1839" i="4"/>
  <c r="T1839" i="4"/>
  <c r="U1839" i="4"/>
  <c r="X1839" i="4"/>
  <c r="Y1839" i="4"/>
  <c r="AA1839" i="4"/>
  <c r="AM1839" i="4"/>
  <c r="C1840" i="4"/>
  <c r="E1840" i="4"/>
  <c r="G1840" i="4"/>
  <c r="H1840" i="4"/>
  <c r="I1840" i="4"/>
  <c r="J1840" i="4"/>
  <c r="K1840" i="4"/>
  <c r="L1840" i="4"/>
  <c r="M1840" i="4"/>
  <c r="N1840" i="4"/>
  <c r="P1840" i="4"/>
  <c r="Q1840" i="4"/>
  <c r="R1840" i="4"/>
  <c r="S1840" i="4"/>
  <c r="T1840" i="4"/>
  <c r="U1840" i="4"/>
  <c r="X1840" i="4"/>
  <c r="Y1840" i="4"/>
  <c r="Z1840" i="4"/>
  <c r="AK1840" i="4"/>
  <c r="AM1840" i="4"/>
  <c r="AL1840" i="4" s="1"/>
  <c r="C1841" i="4"/>
  <c r="G1841" i="4"/>
  <c r="H1841" i="4"/>
  <c r="I1841" i="4"/>
  <c r="J1841" i="4"/>
  <c r="K1841" i="4"/>
  <c r="L1841" i="4"/>
  <c r="M1841" i="4"/>
  <c r="N1841" i="4"/>
  <c r="P1841" i="4"/>
  <c r="Q1841" i="4"/>
  <c r="R1841" i="4"/>
  <c r="S1841" i="4"/>
  <c r="T1841" i="4"/>
  <c r="U1841" i="4"/>
  <c r="X1841" i="4"/>
  <c r="Y1841" i="4"/>
  <c r="AM1841" i="4"/>
  <c r="C1842" i="4"/>
  <c r="G1842" i="4"/>
  <c r="H1842" i="4"/>
  <c r="I1842" i="4"/>
  <c r="J1842" i="4"/>
  <c r="K1842" i="4"/>
  <c r="L1842" i="4"/>
  <c r="M1842" i="4"/>
  <c r="N1842" i="4"/>
  <c r="P1842" i="4"/>
  <c r="Q1842" i="4"/>
  <c r="R1842" i="4"/>
  <c r="S1842" i="4"/>
  <c r="T1842" i="4"/>
  <c r="U1842" i="4"/>
  <c r="X1842" i="4"/>
  <c r="Y1842" i="4"/>
  <c r="AB1842" i="4"/>
  <c r="AM1842" i="4"/>
  <c r="AN1842" i="4"/>
  <c r="AO1842" i="4" s="1"/>
  <c r="AP1842" i="4" s="1"/>
  <c r="C1843" i="4"/>
  <c r="D1843" i="4"/>
  <c r="E1843" i="4"/>
  <c r="G1843" i="4"/>
  <c r="H1843" i="4"/>
  <c r="I1843" i="4"/>
  <c r="J1843" i="4"/>
  <c r="AS1843" i="4" s="1"/>
  <c r="K1843" i="4"/>
  <c r="L1843" i="4"/>
  <c r="M1843" i="4"/>
  <c r="N1843" i="4"/>
  <c r="P1843" i="4"/>
  <c r="Q1843" i="4"/>
  <c r="R1843" i="4"/>
  <c r="S1843" i="4"/>
  <c r="T1843" i="4"/>
  <c r="U1843" i="4"/>
  <c r="V1843" i="4"/>
  <c r="W1843" i="4"/>
  <c r="X1843" i="4"/>
  <c r="Y1843" i="4"/>
  <c r="Z1843" i="4"/>
  <c r="AA1843" i="4"/>
  <c r="AB1843" i="4"/>
  <c r="AJ1843" i="4"/>
  <c r="AK1843" i="4"/>
  <c r="AL1843" i="4"/>
  <c r="AM1843" i="4"/>
  <c r="AT1843" i="4"/>
  <c r="AV1843" i="4"/>
  <c r="AW1843" i="4"/>
  <c r="C1844" i="4"/>
  <c r="G1844" i="4"/>
  <c r="W1844" i="4" s="1"/>
  <c r="H1844" i="4"/>
  <c r="I1844" i="4"/>
  <c r="J1844" i="4"/>
  <c r="K1844" i="4"/>
  <c r="L1844" i="4"/>
  <c r="M1844" i="4"/>
  <c r="N1844" i="4"/>
  <c r="P1844" i="4"/>
  <c r="Q1844" i="4"/>
  <c r="R1844" i="4"/>
  <c r="S1844" i="4"/>
  <c r="T1844" i="4"/>
  <c r="U1844" i="4"/>
  <c r="X1844" i="4"/>
  <c r="Y1844" i="4"/>
  <c r="AM1844" i="4"/>
  <c r="AL1844" i="4" s="1"/>
  <c r="C1845" i="4"/>
  <c r="G1845" i="4"/>
  <c r="E1845" i="4" s="1"/>
  <c r="H1845" i="4"/>
  <c r="I1845" i="4"/>
  <c r="J1845" i="4"/>
  <c r="K1845" i="4"/>
  <c r="L1845" i="4"/>
  <c r="M1845" i="4"/>
  <c r="N1845" i="4"/>
  <c r="P1845" i="4"/>
  <c r="Q1845" i="4"/>
  <c r="R1845" i="4"/>
  <c r="S1845" i="4"/>
  <c r="T1845" i="4"/>
  <c r="U1845" i="4"/>
  <c r="X1845" i="4"/>
  <c r="Y1845" i="4"/>
  <c r="AM1845" i="4"/>
  <c r="C1846" i="4"/>
  <c r="G1846" i="4"/>
  <c r="H1846" i="4"/>
  <c r="I1846" i="4"/>
  <c r="J1846" i="4"/>
  <c r="K1846" i="4"/>
  <c r="L1846" i="4"/>
  <c r="M1846" i="4"/>
  <c r="N1846" i="4"/>
  <c r="P1846" i="4"/>
  <c r="Q1846" i="4"/>
  <c r="R1846" i="4"/>
  <c r="S1846" i="4"/>
  <c r="T1846" i="4"/>
  <c r="U1846" i="4"/>
  <c r="X1846" i="4"/>
  <c r="Y1846" i="4"/>
  <c r="Z1846" i="4"/>
  <c r="AM1846" i="4"/>
  <c r="AL1846" i="4" s="1"/>
  <c r="C1847" i="4"/>
  <c r="G1847" i="4"/>
  <c r="W1847" i="4" s="1"/>
  <c r="H1847" i="4"/>
  <c r="I1847" i="4"/>
  <c r="J1847" i="4"/>
  <c r="K1847" i="4"/>
  <c r="L1847" i="4"/>
  <c r="M1847" i="4"/>
  <c r="N1847" i="4"/>
  <c r="P1847" i="4"/>
  <c r="Q1847" i="4"/>
  <c r="R1847" i="4"/>
  <c r="S1847" i="4"/>
  <c r="T1847" i="4"/>
  <c r="U1847" i="4"/>
  <c r="X1847" i="4"/>
  <c r="Y1847" i="4"/>
  <c r="AM1847" i="4"/>
  <c r="AL1847" i="4" s="1"/>
  <c r="C1848" i="4"/>
  <c r="G1848" i="4"/>
  <c r="H1848" i="4"/>
  <c r="I1848" i="4"/>
  <c r="J1848" i="4"/>
  <c r="K1848" i="4"/>
  <c r="L1848" i="4"/>
  <c r="M1848" i="4"/>
  <c r="N1848" i="4"/>
  <c r="P1848" i="4"/>
  <c r="Q1848" i="4"/>
  <c r="R1848" i="4"/>
  <c r="S1848" i="4"/>
  <c r="T1848" i="4"/>
  <c r="U1848" i="4"/>
  <c r="X1848" i="4"/>
  <c r="Y1848" i="4"/>
  <c r="AM1848" i="4"/>
  <c r="AL1848" i="4" s="1"/>
  <c r="AT1848" i="4"/>
  <c r="C1849" i="4"/>
  <c r="G1849" i="4"/>
  <c r="H1849" i="4"/>
  <c r="I1849" i="4"/>
  <c r="J1849" i="4"/>
  <c r="K1849" i="4"/>
  <c r="L1849" i="4"/>
  <c r="M1849" i="4"/>
  <c r="N1849" i="4"/>
  <c r="P1849" i="4"/>
  <c r="Q1849" i="4"/>
  <c r="R1849" i="4"/>
  <c r="S1849" i="4"/>
  <c r="T1849" i="4"/>
  <c r="U1849" i="4"/>
  <c r="V1849" i="4"/>
  <c r="X1849" i="4"/>
  <c r="Y1849" i="4"/>
  <c r="AB1849" i="4"/>
  <c r="AM1849" i="4"/>
  <c r="AL1849" i="4" s="1"/>
  <c r="C1850" i="4"/>
  <c r="G1850" i="4"/>
  <c r="AK1850" i="4" s="1"/>
  <c r="H1850" i="4"/>
  <c r="I1850" i="4"/>
  <c r="J1850" i="4"/>
  <c r="K1850" i="4"/>
  <c r="L1850" i="4"/>
  <c r="M1850" i="4"/>
  <c r="N1850" i="4"/>
  <c r="P1850" i="4"/>
  <c r="Q1850" i="4"/>
  <c r="R1850" i="4"/>
  <c r="S1850" i="4"/>
  <c r="T1850" i="4"/>
  <c r="U1850" i="4"/>
  <c r="X1850" i="4"/>
  <c r="Y1850" i="4"/>
  <c r="AM1850" i="4"/>
  <c r="AL1850" i="4" s="1"/>
  <c r="C1851" i="4"/>
  <c r="G1851" i="4"/>
  <c r="H1851" i="4"/>
  <c r="I1851" i="4"/>
  <c r="J1851" i="4"/>
  <c r="K1851" i="4"/>
  <c r="L1851" i="4"/>
  <c r="M1851" i="4"/>
  <c r="N1851" i="4"/>
  <c r="P1851" i="4"/>
  <c r="Q1851" i="4"/>
  <c r="R1851" i="4"/>
  <c r="S1851" i="4"/>
  <c r="T1851" i="4"/>
  <c r="U1851" i="4"/>
  <c r="V1851" i="4"/>
  <c r="W1851" i="4"/>
  <c r="X1851" i="4"/>
  <c r="Y1851" i="4"/>
  <c r="Z1851" i="4"/>
  <c r="AK1851" i="4"/>
  <c r="AL1851" i="4"/>
  <c r="AM1851" i="4"/>
  <c r="AS1851" i="4"/>
  <c r="AT1851" i="4"/>
  <c r="AW1851" i="4"/>
  <c r="C1852" i="4"/>
  <c r="G1852" i="4"/>
  <c r="H1852" i="4"/>
  <c r="I1852" i="4"/>
  <c r="J1852" i="4"/>
  <c r="K1852" i="4"/>
  <c r="L1852" i="4"/>
  <c r="M1852" i="4"/>
  <c r="N1852" i="4"/>
  <c r="P1852" i="4"/>
  <c r="Q1852" i="4"/>
  <c r="R1852" i="4"/>
  <c r="S1852" i="4"/>
  <c r="T1852" i="4"/>
  <c r="U1852" i="4"/>
  <c r="X1852" i="4"/>
  <c r="Y1852" i="4"/>
  <c r="AM1852" i="4"/>
  <c r="AL1852" i="4" s="1"/>
  <c r="C1853" i="4"/>
  <c r="G1853" i="4"/>
  <c r="H1853" i="4"/>
  <c r="I1853" i="4"/>
  <c r="J1853" i="4"/>
  <c r="AS1853" i="4" s="1"/>
  <c r="K1853" i="4"/>
  <c r="L1853" i="4"/>
  <c r="M1853" i="4"/>
  <c r="N1853" i="4"/>
  <c r="P1853" i="4"/>
  <c r="Q1853" i="4"/>
  <c r="R1853" i="4"/>
  <c r="S1853" i="4"/>
  <c r="T1853" i="4"/>
  <c r="U1853" i="4"/>
  <c r="X1853" i="4"/>
  <c r="Y1853" i="4"/>
  <c r="AB1853" i="4"/>
  <c r="AJ1853" i="4"/>
  <c r="AM1853" i="4"/>
  <c r="C1854" i="4"/>
  <c r="G1854" i="4"/>
  <c r="AT1854" i="4" s="1"/>
  <c r="H1854" i="4"/>
  <c r="I1854" i="4"/>
  <c r="J1854" i="4"/>
  <c r="K1854" i="4"/>
  <c r="L1854" i="4"/>
  <c r="M1854" i="4"/>
  <c r="N1854" i="4"/>
  <c r="P1854" i="4"/>
  <c r="Q1854" i="4"/>
  <c r="R1854" i="4"/>
  <c r="S1854" i="4"/>
  <c r="T1854" i="4"/>
  <c r="U1854" i="4"/>
  <c r="X1854" i="4"/>
  <c r="Y1854" i="4"/>
  <c r="AM1854" i="4"/>
  <c r="C1855" i="4"/>
  <c r="G1855" i="4"/>
  <c r="H1855" i="4"/>
  <c r="I1855" i="4"/>
  <c r="J1855" i="4"/>
  <c r="AS1855" i="4" s="1"/>
  <c r="K1855" i="4"/>
  <c r="L1855" i="4"/>
  <c r="M1855" i="4"/>
  <c r="N1855" i="4"/>
  <c r="P1855" i="4"/>
  <c r="Q1855" i="4"/>
  <c r="R1855" i="4"/>
  <c r="S1855" i="4"/>
  <c r="T1855" i="4"/>
  <c r="U1855" i="4"/>
  <c r="W1855" i="4"/>
  <c r="X1855" i="4"/>
  <c r="Y1855" i="4"/>
  <c r="Z1855" i="4"/>
  <c r="AK1855" i="4"/>
  <c r="AM1855" i="4"/>
  <c r="AL1855" i="4" s="1"/>
  <c r="AT1855" i="4"/>
  <c r="C1856" i="4"/>
  <c r="G1856" i="4"/>
  <c r="H1856" i="4"/>
  <c r="I1856" i="4"/>
  <c r="J1856" i="4"/>
  <c r="K1856" i="4"/>
  <c r="L1856" i="4"/>
  <c r="M1856" i="4"/>
  <c r="N1856" i="4"/>
  <c r="P1856" i="4"/>
  <c r="Q1856" i="4"/>
  <c r="R1856" i="4"/>
  <c r="S1856" i="4"/>
  <c r="T1856" i="4"/>
  <c r="U1856" i="4"/>
  <c r="V1856" i="4"/>
  <c r="X1856" i="4"/>
  <c r="Y1856" i="4"/>
  <c r="AM1856" i="4"/>
  <c r="AL1856" i="4" s="1"/>
  <c r="AW1856" i="4"/>
  <c r="C1857" i="4"/>
  <c r="G1857" i="4"/>
  <c r="H1857" i="4"/>
  <c r="I1857" i="4"/>
  <c r="J1857" i="4"/>
  <c r="K1857" i="4"/>
  <c r="L1857" i="4"/>
  <c r="M1857" i="4"/>
  <c r="N1857" i="4"/>
  <c r="P1857" i="4"/>
  <c r="Q1857" i="4"/>
  <c r="R1857" i="4"/>
  <c r="S1857" i="4"/>
  <c r="T1857" i="4"/>
  <c r="U1857" i="4"/>
  <c r="X1857" i="4"/>
  <c r="Y1857" i="4"/>
  <c r="AM1857" i="4"/>
  <c r="C1858" i="4"/>
  <c r="G1858" i="4"/>
  <c r="Z1858" i="4" s="1"/>
  <c r="H1858" i="4"/>
  <c r="I1858" i="4"/>
  <c r="J1858" i="4"/>
  <c r="K1858" i="4"/>
  <c r="L1858" i="4"/>
  <c r="M1858" i="4"/>
  <c r="N1858" i="4"/>
  <c r="P1858" i="4"/>
  <c r="Q1858" i="4"/>
  <c r="R1858" i="4"/>
  <c r="S1858" i="4"/>
  <c r="T1858" i="4"/>
  <c r="U1858" i="4"/>
  <c r="X1858" i="4"/>
  <c r="Y1858" i="4"/>
  <c r="AM1858" i="4"/>
  <c r="AL1858" i="4" s="1"/>
  <c r="C1859" i="4"/>
  <c r="G1859" i="4"/>
  <c r="AN1859" i="4" s="1"/>
  <c r="H1859" i="4"/>
  <c r="I1859" i="4"/>
  <c r="J1859" i="4"/>
  <c r="K1859" i="4"/>
  <c r="L1859" i="4"/>
  <c r="M1859" i="4"/>
  <c r="N1859" i="4"/>
  <c r="P1859" i="4"/>
  <c r="Q1859" i="4"/>
  <c r="R1859" i="4"/>
  <c r="S1859" i="4"/>
  <c r="T1859" i="4"/>
  <c r="U1859" i="4"/>
  <c r="X1859" i="4"/>
  <c r="Y1859" i="4"/>
  <c r="AM1859" i="4"/>
  <c r="C1860" i="4"/>
  <c r="D1860" i="4"/>
  <c r="G1860" i="4"/>
  <c r="V1860" i="4" s="1"/>
  <c r="H1860" i="4"/>
  <c r="I1860" i="4"/>
  <c r="J1860" i="4"/>
  <c r="AS1860" i="4" s="1"/>
  <c r="K1860" i="4"/>
  <c r="L1860" i="4"/>
  <c r="M1860" i="4"/>
  <c r="N1860" i="4"/>
  <c r="P1860" i="4"/>
  <c r="Q1860" i="4"/>
  <c r="R1860" i="4"/>
  <c r="S1860" i="4"/>
  <c r="T1860" i="4"/>
  <c r="U1860" i="4"/>
  <c r="W1860" i="4"/>
  <c r="X1860" i="4"/>
  <c r="Y1860" i="4"/>
  <c r="AB1860" i="4"/>
  <c r="AM1860" i="4"/>
  <c r="AL1860" i="4" s="1"/>
  <c r="AN1860" i="4"/>
  <c r="AV1860" i="4"/>
  <c r="AW1860" i="4"/>
  <c r="C1861" i="4"/>
  <c r="G1861" i="4"/>
  <c r="H1861" i="4"/>
  <c r="I1861" i="4"/>
  <c r="J1861" i="4"/>
  <c r="K1861" i="4"/>
  <c r="L1861" i="4"/>
  <c r="M1861" i="4"/>
  <c r="N1861" i="4"/>
  <c r="P1861" i="4"/>
  <c r="Q1861" i="4"/>
  <c r="R1861" i="4"/>
  <c r="S1861" i="4"/>
  <c r="T1861" i="4"/>
  <c r="U1861" i="4"/>
  <c r="X1861" i="4"/>
  <c r="Y1861" i="4"/>
  <c r="AM1861" i="4"/>
  <c r="AL1861" i="4" s="1"/>
  <c r="C1862" i="4"/>
  <c r="G1862" i="4"/>
  <c r="H1862" i="4"/>
  <c r="I1862" i="4"/>
  <c r="J1862" i="4"/>
  <c r="K1862" i="4"/>
  <c r="L1862" i="4"/>
  <c r="M1862" i="4"/>
  <c r="N1862" i="4"/>
  <c r="P1862" i="4"/>
  <c r="Q1862" i="4"/>
  <c r="R1862" i="4"/>
  <c r="S1862" i="4"/>
  <c r="T1862" i="4"/>
  <c r="U1862" i="4"/>
  <c r="X1862" i="4"/>
  <c r="Y1862" i="4"/>
  <c r="AM1862" i="4"/>
  <c r="AL1862" i="4" s="1"/>
  <c r="C1863" i="4"/>
  <c r="G1863" i="4"/>
  <c r="H1863" i="4"/>
  <c r="I1863" i="4"/>
  <c r="J1863" i="4"/>
  <c r="AS1863" i="4" s="1"/>
  <c r="K1863" i="4"/>
  <c r="L1863" i="4"/>
  <c r="M1863" i="4"/>
  <c r="N1863" i="4"/>
  <c r="P1863" i="4"/>
  <c r="Q1863" i="4"/>
  <c r="R1863" i="4"/>
  <c r="S1863" i="4"/>
  <c r="T1863" i="4"/>
  <c r="U1863" i="4"/>
  <c r="X1863" i="4"/>
  <c r="Y1863" i="4"/>
  <c r="AM1863" i="4"/>
  <c r="AN1863" i="4"/>
  <c r="C1864" i="4"/>
  <c r="G1864" i="4"/>
  <c r="H1864" i="4"/>
  <c r="I1864" i="4"/>
  <c r="J1864" i="4"/>
  <c r="AS1864" i="4" s="1"/>
  <c r="K1864" i="4"/>
  <c r="L1864" i="4"/>
  <c r="M1864" i="4"/>
  <c r="N1864" i="4"/>
  <c r="P1864" i="4"/>
  <c r="Q1864" i="4"/>
  <c r="R1864" i="4"/>
  <c r="S1864" i="4"/>
  <c r="T1864" i="4"/>
  <c r="U1864" i="4"/>
  <c r="X1864" i="4"/>
  <c r="Y1864" i="4"/>
  <c r="AM1864" i="4"/>
  <c r="AL1864" i="4" s="1"/>
  <c r="C1865" i="4"/>
  <c r="G1865" i="4"/>
  <c r="AT1865" i="4" s="1"/>
  <c r="H1865" i="4"/>
  <c r="I1865" i="4"/>
  <c r="J1865" i="4"/>
  <c r="K1865" i="4"/>
  <c r="L1865" i="4"/>
  <c r="M1865" i="4"/>
  <c r="N1865" i="4"/>
  <c r="P1865" i="4"/>
  <c r="Q1865" i="4"/>
  <c r="R1865" i="4"/>
  <c r="S1865" i="4"/>
  <c r="T1865" i="4"/>
  <c r="U1865" i="4"/>
  <c r="X1865" i="4"/>
  <c r="Y1865" i="4"/>
  <c r="AB1865" i="4"/>
  <c r="AM1865" i="4"/>
  <c r="AV1865" i="4"/>
  <c r="C1866" i="4"/>
  <c r="G1866" i="4"/>
  <c r="H1866" i="4"/>
  <c r="I1866" i="4"/>
  <c r="J1866" i="4"/>
  <c r="K1866" i="4"/>
  <c r="L1866" i="4"/>
  <c r="M1866" i="4"/>
  <c r="N1866" i="4"/>
  <c r="P1866" i="4"/>
  <c r="Q1866" i="4"/>
  <c r="R1866" i="4"/>
  <c r="S1866" i="4"/>
  <c r="T1866" i="4"/>
  <c r="U1866" i="4"/>
  <c r="X1866" i="4"/>
  <c r="Y1866" i="4"/>
  <c r="AM1866" i="4"/>
  <c r="A1867" i="4"/>
  <c r="C1867" i="4"/>
  <c r="G1867" i="4"/>
  <c r="Z1867" i="4" s="1"/>
  <c r="H1867" i="4"/>
  <c r="I1867" i="4"/>
  <c r="J1867" i="4"/>
  <c r="K1867" i="4"/>
  <c r="L1867" i="4"/>
  <c r="M1867" i="4"/>
  <c r="N1867" i="4"/>
  <c r="P1867" i="4"/>
  <c r="Q1867" i="4"/>
  <c r="R1867" i="4"/>
  <c r="S1867" i="4"/>
  <c r="T1867" i="4"/>
  <c r="U1867" i="4"/>
  <c r="X1867" i="4"/>
  <c r="Y1867" i="4"/>
  <c r="AM1867" i="4"/>
  <c r="AL1867" i="4" s="1"/>
  <c r="C1868" i="4"/>
  <c r="G1868" i="4"/>
  <c r="AV1868" i="4" s="1"/>
  <c r="H1868" i="4"/>
  <c r="I1868" i="4"/>
  <c r="J1868" i="4"/>
  <c r="K1868" i="4"/>
  <c r="L1868" i="4"/>
  <c r="M1868" i="4"/>
  <c r="N1868" i="4"/>
  <c r="P1868" i="4"/>
  <c r="Q1868" i="4"/>
  <c r="R1868" i="4"/>
  <c r="S1868" i="4"/>
  <c r="T1868" i="4"/>
  <c r="U1868" i="4"/>
  <c r="X1868" i="4"/>
  <c r="Y1868" i="4"/>
  <c r="AM1868" i="4"/>
  <c r="AL1868" i="4" s="1"/>
  <c r="C1869" i="4"/>
  <c r="G1869" i="4"/>
  <c r="AN1869" i="4" s="1"/>
  <c r="AQ1869" i="4" s="1"/>
  <c r="H1869" i="4"/>
  <c r="I1869" i="4"/>
  <c r="J1869" i="4"/>
  <c r="K1869" i="4"/>
  <c r="L1869" i="4"/>
  <c r="M1869" i="4"/>
  <c r="N1869" i="4"/>
  <c r="P1869" i="4"/>
  <c r="Q1869" i="4"/>
  <c r="R1869" i="4"/>
  <c r="S1869" i="4"/>
  <c r="T1869" i="4"/>
  <c r="U1869" i="4"/>
  <c r="X1869" i="4"/>
  <c r="Y1869" i="4"/>
  <c r="AM1869" i="4"/>
  <c r="AL1869" i="4" s="1"/>
  <c r="A1870" i="4"/>
  <c r="C1870" i="4"/>
  <c r="E1870" i="4"/>
  <c r="G1870" i="4"/>
  <c r="H1870" i="4"/>
  <c r="I1870" i="4"/>
  <c r="J1870" i="4"/>
  <c r="K1870" i="4"/>
  <c r="L1870" i="4"/>
  <c r="M1870" i="4"/>
  <c r="N1870" i="4"/>
  <c r="P1870" i="4"/>
  <c r="Q1870" i="4"/>
  <c r="R1870" i="4"/>
  <c r="S1870" i="4"/>
  <c r="T1870" i="4"/>
  <c r="U1870" i="4"/>
  <c r="X1870" i="4"/>
  <c r="Y1870" i="4"/>
  <c r="Z1870" i="4"/>
  <c r="AM1870" i="4"/>
  <c r="AL1870" i="4" s="1"/>
  <c r="AS1870" i="4"/>
  <c r="C1871" i="4"/>
  <c r="E1871" i="4"/>
  <c r="G1871" i="4"/>
  <c r="A1871" i="4" s="1"/>
  <c r="H1871" i="4"/>
  <c r="I1871" i="4"/>
  <c r="J1871" i="4"/>
  <c r="AS1871" i="4" s="1"/>
  <c r="K1871" i="4"/>
  <c r="L1871" i="4"/>
  <c r="M1871" i="4"/>
  <c r="N1871" i="4"/>
  <c r="P1871" i="4"/>
  <c r="Q1871" i="4"/>
  <c r="R1871" i="4"/>
  <c r="S1871" i="4"/>
  <c r="T1871" i="4"/>
  <c r="U1871" i="4"/>
  <c r="W1871" i="4"/>
  <c r="X1871" i="4"/>
  <c r="Y1871" i="4"/>
  <c r="Z1871" i="4"/>
  <c r="AL1871" i="4"/>
  <c r="AM1871" i="4"/>
  <c r="AT1871" i="4"/>
  <c r="C1872" i="4"/>
  <c r="G1872" i="4"/>
  <c r="AN1872" i="4" s="1"/>
  <c r="AO1872" i="4" s="1"/>
  <c r="AP1872" i="4" s="1"/>
  <c r="H1872" i="4"/>
  <c r="I1872" i="4"/>
  <c r="J1872" i="4"/>
  <c r="K1872" i="4"/>
  <c r="L1872" i="4"/>
  <c r="M1872" i="4"/>
  <c r="N1872" i="4"/>
  <c r="P1872" i="4"/>
  <c r="Q1872" i="4"/>
  <c r="R1872" i="4"/>
  <c r="S1872" i="4"/>
  <c r="T1872" i="4"/>
  <c r="U1872" i="4"/>
  <c r="X1872" i="4"/>
  <c r="Y1872" i="4"/>
  <c r="AM1872" i="4"/>
  <c r="AL1872" i="4" s="1"/>
  <c r="C1873" i="4"/>
  <c r="G1873" i="4"/>
  <c r="H1873" i="4"/>
  <c r="I1873" i="4"/>
  <c r="J1873" i="4"/>
  <c r="K1873" i="4"/>
  <c r="L1873" i="4"/>
  <c r="M1873" i="4"/>
  <c r="N1873" i="4"/>
  <c r="P1873" i="4"/>
  <c r="Q1873" i="4"/>
  <c r="R1873" i="4"/>
  <c r="S1873" i="4"/>
  <c r="T1873" i="4"/>
  <c r="U1873" i="4"/>
  <c r="X1873" i="4"/>
  <c r="Y1873" i="4"/>
  <c r="AM1873" i="4"/>
  <c r="C1874" i="4"/>
  <c r="G1874" i="4"/>
  <c r="AA1874" i="4" s="1"/>
  <c r="H1874" i="4"/>
  <c r="I1874" i="4"/>
  <c r="J1874" i="4"/>
  <c r="K1874" i="4"/>
  <c r="L1874" i="4"/>
  <c r="M1874" i="4"/>
  <c r="N1874" i="4"/>
  <c r="P1874" i="4"/>
  <c r="Q1874" i="4"/>
  <c r="R1874" i="4"/>
  <c r="S1874" i="4"/>
  <c r="T1874" i="4"/>
  <c r="U1874" i="4"/>
  <c r="X1874" i="4"/>
  <c r="Y1874" i="4"/>
  <c r="AM1874" i="4"/>
  <c r="AL1874" i="4" s="1"/>
  <c r="C1875" i="4"/>
  <c r="G1875" i="4"/>
  <c r="V1875" i="4" s="1"/>
  <c r="H1875" i="4"/>
  <c r="I1875" i="4"/>
  <c r="J1875" i="4"/>
  <c r="K1875" i="4"/>
  <c r="L1875" i="4"/>
  <c r="M1875" i="4"/>
  <c r="N1875" i="4"/>
  <c r="P1875" i="4"/>
  <c r="Q1875" i="4"/>
  <c r="R1875" i="4"/>
  <c r="S1875" i="4"/>
  <c r="T1875" i="4"/>
  <c r="U1875" i="4"/>
  <c r="X1875" i="4"/>
  <c r="Y1875" i="4"/>
  <c r="AM1875" i="4"/>
  <c r="AL1875" i="4" s="1"/>
  <c r="AT1875" i="4"/>
  <c r="C1876" i="4"/>
  <c r="G1876" i="4"/>
  <c r="H1876" i="4"/>
  <c r="I1876" i="4"/>
  <c r="J1876" i="4"/>
  <c r="K1876" i="4"/>
  <c r="L1876" i="4"/>
  <c r="M1876" i="4"/>
  <c r="N1876" i="4"/>
  <c r="P1876" i="4"/>
  <c r="Q1876" i="4"/>
  <c r="R1876" i="4"/>
  <c r="S1876" i="4"/>
  <c r="T1876" i="4"/>
  <c r="U1876" i="4"/>
  <c r="X1876" i="4"/>
  <c r="Y1876" i="4"/>
  <c r="AM1876" i="4"/>
  <c r="AL1876" i="4" s="1"/>
  <c r="C1877" i="4"/>
  <c r="G1877" i="4"/>
  <c r="H1877" i="4"/>
  <c r="I1877" i="4"/>
  <c r="J1877" i="4"/>
  <c r="AS1877" i="4" s="1"/>
  <c r="K1877" i="4"/>
  <c r="L1877" i="4"/>
  <c r="M1877" i="4"/>
  <c r="N1877" i="4"/>
  <c r="P1877" i="4"/>
  <c r="Q1877" i="4"/>
  <c r="R1877" i="4"/>
  <c r="S1877" i="4"/>
  <c r="T1877" i="4"/>
  <c r="U1877" i="4"/>
  <c r="X1877" i="4"/>
  <c r="Y1877" i="4"/>
  <c r="AM1877" i="4"/>
  <c r="C1878" i="4"/>
  <c r="G1878" i="4"/>
  <c r="W1878" i="4" s="1"/>
  <c r="H1878" i="4"/>
  <c r="I1878" i="4"/>
  <c r="J1878" i="4"/>
  <c r="K1878" i="4"/>
  <c r="L1878" i="4"/>
  <c r="M1878" i="4"/>
  <c r="N1878" i="4"/>
  <c r="P1878" i="4"/>
  <c r="Q1878" i="4"/>
  <c r="R1878" i="4"/>
  <c r="S1878" i="4"/>
  <c r="T1878" i="4"/>
  <c r="U1878" i="4"/>
  <c r="X1878" i="4"/>
  <c r="Y1878" i="4"/>
  <c r="AM1878" i="4"/>
  <c r="AL1878" i="4" s="1"/>
  <c r="C1879" i="4"/>
  <c r="G1879" i="4"/>
  <c r="H1879" i="4"/>
  <c r="I1879" i="4"/>
  <c r="J1879" i="4"/>
  <c r="AS1879" i="4" s="1"/>
  <c r="K1879" i="4"/>
  <c r="L1879" i="4"/>
  <c r="M1879" i="4"/>
  <c r="N1879" i="4"/>
  <c r="P1879" i="4"/>
  <c r="Q1879" i="4"/>
  <c r="R1879" i="4"/>
  <c r="S1879" i="4"/>
  <c r="T1879" i="4"/>
  <c r="U1879" i="4"/>
  <c r="X1879" i="4"/>
  <c r="Y1879" i="4"/>
  <c r="AM1879" i="4"/>
  <c r="AL1879" i="4" s="1"/>
  <c r="C1880" i="4"/>
  <c r="G1880" i="4"/>
  <c r="H1880" i="4"/>
  <c r="I1880" i="4"/>
  <c r="J1880" i="4"/>
  <c r="K1880" i="4"/>
  <c r="L1880" i="4"/>
  <c r="M1880" i="4"/>
  <c r="N1880" i="4"/>
  <c r="P1880" i="4"/>
  <c r="Q1880" i="4"/>
  <c r="R1880" i="4"/>
  <c r="S1880" i="4"/>
  <c r="T1880" i="4"/>
  <c r="U1880" i="4"/>
  <c r="X1880" i="4"/>
  <c r="Y1880" i="4"/>
  <c r="AM1880" i="4"/>
  <c r="AL1880" i="4" s="1"/>
  <c r="C1881" i="4"/>
  <c r="G1881" i="4"/>
  <c r="H1881" i="4"/>
  <c r="I1881" i="4"/>
  <c r="J1881" i="4"/>
  <c r="K1881" i="4"/>
  <c r="L1881" i="4"/>
  <c r="M1881" i="4"/>
  <c r="N1881" i="4"/>
  <c r="P1881" i="4"/>
  <c r="Q1881" i="4"/>
  <c r="R1881" i="4"/>
  <c r="S1881" i="4"/>
  <c r="T1881" i="4"/>
  <c r="U1881" i="4"/>
  <c r="X1881" i="4"/>
  <c r="Y1881" i="4"/>
  <c r="AM1881" i="4"/>
  <c r="C1882" i="4"/>
  <c r="G1882" i="4"/>
  <c r="H1882" i="4"/>
  <c r="I1882" i="4"/>
  <c r="J1882" i="4"/>
  <c r="AS1882" i="4" s="1"/>
  <c r="K1882" i="4"/>
  <c r="L1882" i="4"/>
  <c r="M1882" i="4"/>
  <c r="N1882" i="4"/>
  <c r="P1882" i="4"/>
  <c r="Q1882" i="4"/>
  <c r="R1882" i="4"/>
  <c r="S1882" i="4"/>
  <c r="T1882" i="4"/>
  <c r="U1882" i="4"/>
  <c r="X1882" i="4"/>
  <c r="Y1882" i="4"/>
  <c r="AM1882" i="4"/>
  <c r="AL1882" i="4" s="1"/>
  <c r="C1883" i="4"/>
  <c r="G1883" i="4"/>
  <c r="H1883" i="4"/>
  <c r="I1883" i="4"/>
  <c r="J1883" i="4"/>
  <c r="K1883" i="4"/>
  <c r="L1883" i="4"/>
  <c r="M1883" i="4"/>
  <c r="N1883" i="4"/>
  <c r="P1883" i="4"/>
  <c r="Q1883" i="4"/>
  <c r="R1883" i="4"/>
  <c r="S1883" i="4"/>
  <c r="T1883" i="4"/>
  <c r="U1883" i="4"/>
  <c r="W1883" i="4"/>
  <c r="X1883" i="4"/>
  <c r="Y1883" i="4"/>
  <c r="AK1883" i="4"/>
  <c r="AM1883" i="4"/>
  <c r="AL1883" i="4" s="1"/>
  <c r="C1884" i="4"/>
  <c r="G1884" i="4"/>
  <c r="E1884" i="4" s="1"/>
  <c r="H1884" i="4"/>
  <c r="I1884" i="4"/>
  <c r="J1884" i="4"/>
  <c r="K1884" i="4"/>
  <c r="L1884" i="4"/>
  <c r="M1884" i="4"/>
  <c r="N1884" i="4"/>
  <c r="P1884" i="4"/>
  <c r="Q1884" i="4"/>
  <c r="R1884" i="4"/>
  <c r="S1884" i="4"/>
  <c r="T1884" i="4"/>
  <c r="U1884" i="4"/>
  <c r="X1884" i="4"/>
  <c r="Y1884" i="4"/>
  <c r="AM1884" i="4"/>
  <c r="AL1884" i="4" s="1"/>
  <c r="C1885" i="4"/>
  <c r="G1885" i="4"/>
  <c r="AB1885" i="4" s="1"/>
  <c r="H1885" i="4"/>
  <c r="I1885" i="4"/>
  <c r="J1885" i="4"/>
  <c r="K1885" i="4"/>
  <c r="L1885" i="4"/>
  <c r="M1885" i="4"/>
  <c r="N1885" i="4"/>
  <c r="P1885" i="4"/>
  <c r="Q1885" i="4"/>
  <c r="R1885" i="4"/>
  <c r="S1885" i="4"/>
  <c r="T1885" i="4"/>
  <c r="U1885" i="4"/>
  <c r="X1885" i="4"/>
  <c r="Y1885" i="4"/>
  <c r="AM1885" i="4"/>
  <c r="C1886" i="4"/>
  <c r="G1886" i="4"/>
  <c r="AA1886" i="4" s="1"/>
  <c r="H1886" i="4"/>
  <c r="I1886" i="4"/>
  <c r="J1886" i="4"/>
  <c r="K1886" i="4"/>
  <c r="L1886" i="4"/>
  <c r="M1886" i="4"/>
  <c r="N1886" i="4"/>
  <c r="P1886" i="4"/>
  <c r="Q1886" i="4"/>
  <c r="R1886" i="4"/>
  <c r="S1886" i="4"/>
  <c r="T1886" i="4"/>
  <c r="U1886" i="4"/>
  <c r="W1886" i="4"/>
  <c r="X1886" i="4"/>
  <c r="Y1886" i="4"/>
  <c r="AB1886" i="4"/>
  <c r="AL1886" i="4"/>
  <c r="AM1886" i="4"/>
  <c r="AW1886" i="4"/>
  <c r="C1887" i="4"/>
  <c r="G1887" i="4"/>
  <c r="W1887" i="4" s="1"/>
  <c r="H1887" i="4"/>
  <c r="I1887" i="4"/>
  <c r="J1887" i="4"/>
  <c r="K1887" i="4"/>
  <c r="L1887" i="4"/>
  <c r="M1887" i="4"/>
  <c r="N1887" i="4"/>
  <c r="P1887" i="4"/>
  <c r="Q1887" i="4"/>
  <c r="R1887" i="4"/>
  <c r="S1887" i="4"/>
  <c r="T1887" i="4"/>
  <c r="U1887" i="4"/>
  <c r="X1887" i="4"/>
  <c r="Y1887" i="4"/>
  <c r="AM1887" i="4"/>
  <c r="AN1887" i="4"/>
  <c r="AQ1887" i="4" s="1"/>
  <c r="C1888" i="4"/>
  <c r="G1888" i="4"/>
  <c r="AK1888" i="4" s="1"/>
  <c r="H1888" i="4"/>
  <c r="I1888" i="4"/>
  <c r="J1888" i="4"/>
  <c r="K1888" i="4"/>
  <c r="L1888" i="4"/>
  <c r="M1888" i="4"/>
  <c r="N1888" i="4"/>
  <c r="P1888" i="4"/>
  <c r="Q1888" i="4"/>
  <c r="R1888" i="4"/>
  <c r="S1888" i="4"/>
  <c r="T1888" i="4"/>
  <c r="U1888" i="4"/>
  <c r="X1888" i="4"/>
  <c r="Y1888" i="4"/>
  <c r="AL1888" i="4"/>
  <c r="AM1888" i="4"/>
  <c r="C1889" i="4"/>
  <c r="G1889" i="4"/>
  <c r="Z1889" i="4" s="1"/>
  <c r="H1889" i="4"/>
  <c r="I1889" i="4"/>
  <c r="J1889" i="4"/>
  <c r="K1889" i="4"/>
  <c r="L1889" i="4"/>
  <c r="M1889" i="4"/>
  <c r="N1889" i="4"/>
  <c r="P1889" i="4"/>
  <c r="Q1889" i="4"/>
  <c r="R1889" i="4"/>
  <c r="S1889" i="4"/>
  <c r="T1889" i="4"/>
  <c r="U1889" i="4"/>
  <c r="X1889" i="4"/>
  <c r="Y1889" i="4"/>
  <c r="AM1889" i="4"/>
  <c r="C1890" i="4"/>
  <c r="G1890" i="4"/>
  <c r="W1890" i="4" s="1"/>
  <c r="H1890" i="4"/>
  <c r="I1890" i="4"/>
  <c r="J1890" i="4"/>
  <c r="AS1890" i="4" s="1"/>
  <c r="K1890" i="4"/>
  <c r="L1890" i="4"/>
  <c r="M1890" i="4"/>
  <c r="N1890" i="4"/>
  <c r="P1890" i="4"/>
  <c r="Q1890" i="4"/>
  <c r="R1890" i="4"/>
  <c r="S1890" i="4"/>
  <c r="T1890" i="4"/>
  <c r="U1890" i="4"/>
  <c r="X1890" i="4"/>
  <c r="Y1890" i="4"/>
  <c r="AM1890" i="4"/>
  <c r="AL1890" i="4" s="1"/>
  <c r="C1891" i="4"/>
  <c r="D1891" i="4"/>
  <c r="G1891" i="4"/>
  <c r="AB1891" i="4" s="1"/>
  <c r="H1891" i="4"/>
  <c r="I1891" i="4"/>
  <c r="J1891" i="4"/>
  <c r="K1891" i="4"/>
  <c r="L1891" i="4"/>
  <c r="M1891" i="4"/>
  <c r="N1891" i="4"/>
  <c r="P1891" i="4"/>
  <c r="Q1891" i="4"/>
  <c r="R1891" i="4"/>
  <c r="S1891" i="4"/>
  <c r="T1891" i="4"/>
  <c r="U1891" i="4"/>
  <c r="X1891" i="4"/>
  <c r="Y1891" i="4"/>
  <c r="Z1891" i="4"/>
  <c r="AK1891" i="4"/>
  <c r="AM1891" i="4"/>
  <c r="AL1891" i="4" s="1"/>
  <c r="AV1891" i="4"/>
  <c r="C1892" i="4"/>
  <c r="G1892" i="4"/>
  <c r="H1892" i="4"/>
  <c r="I1892" i="4"/>
  <c r="J1892" i="4"/>
  <c r="K1892" i="4"/>
  <c r="L1892" i="4"/>
  <c r="M1892" i="4"/>
  <c r="N1892" i="4"/>
  <c r="P1892" i="4"/>
  <c r="Q1892" i="4"/>
  <c r="R1892" i="4"/>
  <c r="S1892" i="4"/>
  <c r="T1892" i="4"/>
  <c r="U1892" i="4"/>
  <c r="X1892" i="4"/>
  <c r="Y1892" i="4"/>
  <c r="AM1892" i="4"/>
  <c r="AL1892" i="4" s="1"/>
  <c r="AS1892" i="4"/>
  <c r="AV1892" i="4"/>
  <c r="C1893" i="4"/>
  <c r="G1893" i="4"/>
  <c r="H1893" i="4"/>
  <c r="I1893" i="4"/>
  <c r="J1893" i="4"/>
  <c r="K1893" i="4"/>
  <c r="L1893" i="4"/>
  <c r="M1893" i="4"/>
  <c r="N1893" i="4"/>
  <c r="P1893" i="4"/>
  <c r="Q1893" i="4"/>
  <c r="R1893" i="4"/>
  <c r="S1893" i="4"/>
  <c r="T1893" i="4"/>
  <c r="U1893" i="4"/>
  <c r="X1893" i="4"/>
  <c r="Y1893" i="4"/>
  <c r="AM1893" i="4"/>
  <c r="C1894" i="4"/>
  <c r="G1894" i="4"/>
  <c r="H1894" i="4"/>
  <c r="I1894" i="4"/>
  <c r="J1894" i="4"/>
  <c r="K1894" i="4"/>
  <c r="L1894" i="4"/>
  <c r="M1894" i="4"/>
  <c r="N1894" i="4"/>
  <c r="P1894" i="4"/>
  <c r="Q1894" i="4"/>
  <c r="R1894" i="4"/>
  <c r="S1894" i="4"/>
  <c r="T1894" i="4"/>
  <c r="U1894" i="4"/>
  <c r="X1894" i="4"/>
  <c r="Y1894" i="4"/>
  <c r="AM1894" i="4"/>
  <c r="AL1894" i="4" s="1"/>
  <c r="C1895" i="4"/>
  <c r="G1895" i="4"/>
  <c r="AK1895" i="4" s="1"/>
  <c r="H1895" i="4"/>
  <c r="I1895" i="4"/>
  <c r="J1895" i="4"/>
  <c r="AS1895" i="4" s="1"/>
  <c r="K1895" i="4"/>
  <c r="L1895" i="4"/>
  <c r="M1895" i="4"/>
  <c r="N1895" i="4"/>
  <c r="P1895" i="4"/>
  <c r="Q1895" i="4"/>
  <c r="R1895" i="4"/>
  <c r="S1895" i="4"/>
  <c r="T1895" i="4"/>
  <c r="U1895" i="4"/>
  <c r="X1895" i="4"/>
  <c r="Y1895" i="4"/>
  <c r="AA1895" i="4"/>
  <c r="AM1895" i="4"/>
  <c r="AL1895" i="4" s="1"/>
  <c r="AT1895" i="4"/>
  <c r="C1896" i="4"/>
  <c r="E1896" i="4"/>
  <c r="G1896" i="4"/>
  <c r="H1896" i="4"/>
  <c r="I1896" i="4"/>
  <c r="J1896" i="4"/>
  <c r="K1896" i="4"/>
  <c r="L1896" i="4"/>
  <c r="M1896" i="4"/>
  <c r="N1896" i="4"/>
  <c r="P1896" i="4"/>
  <c r="Q1896" i="4"/>
  <c r="R1896" i="4"/>
  <c r="S1896" i="4"/>
  <c r="T1896" i="4"/>
  <c r="U1896" i="4"/>
  <c r="V1896" i="4"/>
  <c r="W1896" i="4"/>
  <c r="X1896" i="4"/>
  <c r="Y1896" i="4"/>
  <c r="Z1896" i="4"/>
  <c r="AM1896" i="4"/>
  <c r="AL1896" i="4" s="1"/>
  <c r="AN1896" i="4"/>
  <c r="AO1896" i="4" s="1"/>
  <c r="AP1896" i="4" s="1"/>
  <c r="AS1896" i="4"/>
  <c r="AT1896" i="4"/>
  <c r="AW1896" i="4"/>
  <c r="C1897" i="4"/>
  <c r="G1897" i="4"/>
  <c r="V1897" i="4" s="1"/>
  <c r="H1897" i="4"/>
  <c r="I1897" i="4"/>
  <c r="J1897" i="4"/>
  <c r="K1897" i="4"/>
  <c r="L1897" i="4"/>
  <c r="M1897" i="4"/>
  <c r="N1897" i="4"/>
  <c r="P1897" i="4"/>
  <c r="Q1897" i="4"/>
  <c r="R1897" i="4"/>
  <c r="S1897" i="4"/>
  <c r="T1897" i="4"/>
  <c r="U1897" i="4"/>
  <c r="X1897" i="4"/>
  <c r="Y1897" i="4"/>
  <c r="AM1897" i="4"/>
  <c r="C1898" i="4"/>
  <c r="G1898" i="4"/>
  <c r="AK1898" i="4" s="1"/>
  <c r="H1898" i="4"/>
  <c r="I1898" i="4"/>
  <c r="J1898" i="4"/>
  <c r="K1898" i="4"/>
  <c r="L1898" i="4"/>
  <c r="M1898" i="4"/>
  <c r="N1898" i="4"/>
  <c r="P1898" i="4"/>
  <c r="Q1898" i="4"/>
  <c r="R1898" i="4"/>
  <c r="S1898" i="4"/>
  <c r="T1898" i="4"/>
  <c r="U1898" i="4"/>
  <c r="X1898" i="4"/>
  <c r="Y1898" i="4"/>
  <c r="AM1898" i="4"/>
  <c r="AL1898" i="4" s="1"/>
  <c r="A1899" i="4"/>
  <c r="C1899" i="4"/>
  <c r="D1899" i="4"/>
  <c r="G1899" i="4"/>
  <c r="AT1899" i="4" s="1"/>
  <c r="H1899" i="4"/>
  <c r="I1899" i="4"/>
  <c r="J1899" i="4"/>
  <c r="AS1899" i="4" s="1"/>
  <c r="K1899" i="4"/>
  <c r="L1899" i="4"/>
  <c r="M1899" i="4"/>
  <c r="N1899" i="4"/>
  <c r="P1899" i="4"/>
  <c r="Q1899" i="4"/>
  <c r="R1899" i="4"/>
  <c r="S1899" i="4"/>
  <c r="T1899" i="4"/>
  <c r="U1899" i="4"/>
  <c r="V1899" i="4"/>
  <c r="W1899" i="4"/>
  <c r="X1899" i="4"/>
  <c r="Y1899" i="4"/>
  <c r="Z1899" i="4"/>
  <c r="AA1899" i="4"/>
  <c r="AK1899" i="4"/>
  <c r="AM1899" i="4"/>
  <c r="AW1899" i="4"/>
  <c r="C1900" i="4"/>
  <c r="G1900" i="4"/>
  <c r="E1900" i="4" s="1"/>
  <c r="H1900" i="4"/>
  <c r="I1900" i="4"/>
  <c r="J1900" i="4"/>
  <c r="K1900" i="4"/>
  <c r="L1900" i="4"/>
  <c r="M1900" i="4"/>
  <c r="N1900" i="4"/>
  <c r="P1900" i="4"/>
  <c r="Q1900" i="4"/>
  <c r="R1900" i="4"/>
  <c r="S1900" i="4"/>
  <c r="T1900" i="4"/>
  <c r="U1900" i="4"/>
  <c r="X1900" i="4"/>
  <c r="Y1900" i="4"/>
  <c r="AM1900" i="4"/>
  <c r="AL1900" i="4" s="1"/>
  <c r="C1901" i="4"/>
  <c r="G1901" i="4"/>
  <c r="H1901" i="4"/>
  <c r="I1901" i="4"/>
  <c r="J1901" i="4"/>
  <c r="K1901" i="4"/>
  <c r="L1901" i="4"/>
  <c r="M1901" i="4"/>
  <c r="N1901" i="4"/>
  <c r="P1901" i="4"/>
  <c r="Q1901" i="4"/>
  <c r="R1901" i="4"/>
  <c r="S1901" i="4"/>
  <c r="T1901" i="4"/>
  <c r="U1901" i="4"/>
  <c r="X1901" i="4"/>
  <c r="Y1901" i="4"/>
  <c r="AM1901" i="4"/>
  <c r="C1902" i="4"/>
  <c r="G1902" i="4"/>
  <c r="A1902" i="4" s="1"/>
  <c r="H1902" i="4"/>
  <c r="I1902" i="4"/>
  <c r="J1902" i="4"/>
  <c r="K1902" i="4"/>
  <c r="L1902" i="4"/>
  <c r="M1902" i="4"/>
  <c r="N1902" i="4"/>
  <c r="P1902" i="4"/>
  <c r="Q1902" i="4"/>
  <c r="R1902" i="4"/>
  <c r="S1902" i="4"/>
  <c r="T1902" i="4"/>
  <c r="U1902" i="4"/>
  <c r="X1902" i="4"/>
  <c r="Y1902" i="4"/>
  <c r="AM1902" i="4"/>
  <c r="AL1902" i="4" s="1"/>
  <c r="C1903" i="4"/>
  <c r="G1903" i="4"/>
  <c r="H1903" i="4"/>
  <c r="I1903" i="4"/>
  <c r="J1903" i="4"/>
  <c r="K1903" i="4"/>
  <c r="L1903" i="4"/>
  <c r="M1903" i="4"/>
  <c r="N1903" i="4"/>
  <c r="P1903" i="4"/>
  <c r="Q1903" i="4"/>
  <c r="R1903" i="4"/>
  <c r="S1903" i="4"/>
  <c r="T1903" i="4"/>
  <c r="U1903" i="4"/>
  <c r="X1903" i="4"/>
  <c r="Y1903" i="4"/>
  <c r="AM1903" i="4"/>
  <c r="AL1903" i="4" s="1"/>
  <c r="C1904" i="4"/>
  <c r="G1904" i="4"/>
  <c r="H1904" i="4"/>
  <c r="I1904" i="4"/>
  <c r="J1904" i="4"/>
  <c r="K1904" i="4"/>
  <c r="L1904" i="4"/>
  <c r="M1904" i="4"/>
  <c r="N1904" i="4"/>
  <c r="P1904" i="4"/>
  <c r="Q1904" i="4"/>
  <c r="R1904" i="4"/>
  <c r="S1904" i="4"/>
  <c r="T1904" i="4"/>
  <c r="U1904" i="4"/>
  <c r="X1904" i="4"/>
  <c r="Y1904" i="4"/>
  <c r="AM1904" i="4"/>
  <c r="C1905" i="4"/>
  <c r="G1905" i="4"/>
  <c r="AT1905" i="4" s="1"/>
  <c r="H1905" i="4"/>
  <c r="I1905" i="4"/>
  <c r="J1905" i="4"/>
  <c r="K1905" i="4"/>
  <c r="L1905" i="4"/>
  <c r="M1905" i="4"/>
  <c r="N1905" i="4"/>
  <c r="P1905" i="4"/>
  <c r="Q1905" i="4"/>
  <c r="R1905" i="4"/>
  <c r="S1905" i="4"/>
  <c r="T1905" i="4"/>
  <c r="U1905" i="4"/>
  <c r="X1905" i="4"/>
  <c r="Y1905" i="4"/>
  <c r="AA1905" i="4"/>
  <c r="AM1905" i="4"/>
  <c r="AL1905" i="4" s="1"/>
  <c r="C1906" i="4"/>
  <c r="G1906" i="4"/>
  <c r="E1906" i="4" s="1"/>
  <c r="H1906" i="4"/>
  <c r="I1906" i="4"/>
  <c r="J1906" i="4"/>
  <c r="K1906" i="4"/>
  <c r="L1906" i="4"/>
  <c r="M1906" i="4"/>
  <c r="N1906" i="4"/>
  <c r="P1906" i="4"/>
  <c r="Q1906" i="4"/>
  <c r="R1906" i="4"/>
  <c r="S1906" i="4"/>
  <c r="T1906" i="4"/>
  <c r="U1906" i="4"/>
  <c r="V1906" i="4"/>
  <c r="X1906" i="4"/>
  <c r="Y1906" i="4"/>
  <c r="AL1906" i="4"/>
  <c r="AM1906" i="4"/>
  <c r="C1907" i="4"/>
  <c r="G1907" i="4"/>
  <c r="H1907" i="4"/>
  <c r="I1907" i="4"/>
  <c r="J1907" i="4"/>
  <c r="K1907" i="4"/>
  <c r="L1907" i="4"/>
  <c r="M1907" i="4"/>
  <c r="N1907" i="4"/>
  <c r="P1907" i="4"/>
  <c r="Q1907" i="4"/>
  <c r="R1907" i="4"/>
  <c r="S1907" i="4"/>
  <c r="T1907" i="4"/>
  <c r="U1907" i="4"/>
  <c r="X1907" i="4"/>
  <c r="Y1907" i="4"/>
  <c r="AM1907" i="4"/>
  <c r="AL1907" i="4" s="1"/>
  <c r="C1908" i="4"/>
  <c r="G1908" i="4"/>
  <c r="H1908" i="4"/>
  <c r="I1908" i="4"/>
  <c r="J1908" i="4"/>
  <c r="K1908" i="4"/>
  <c r="L1908" i="4"/>
  <c r="M1908" i="4"/>
  <c r="N1908" i="4"/>
  <c r="P1908" i="4"/>
  <c r="Q1908" i="4"/>
  <c r="R1908" i="4"/>
  <c r="S1908" i="4"/>
  <c r="T1908" i="4"/>
  <c r="U1908" i="4"/>
  <c r="X1908" i="4"/>
  <c r="Y1908" i="4"/>
  <c r="AM1908" i="4"/>
  <c r="AL1908" i="4" s="1"/>
  <c r="C1909" i="4"/>
  <c r="G1909" i="4"/>
  <c r="H1909" i="4"/>
  <c r="I1909" i="4"/>
  <c r="J1909" i="4"/>
  <c r="K1909" i="4"/>
  <c r="L1909" i="4"/>
  <c r="M1909" i="4"/>
  <c r="N1909" i="4"/>
  <c r="P1909" i="4"/>
  <c r="Q1909" i="4"/>
  <c r="R1909" i="4"/>
  <c r="S1909" i="4"/>
  <c r="T1909" i="4"/>
  <c r="U1909" i="4"/>
  <c r="W1909" i="4"/>
  <c r="X1909" i="4"/>
  <c r="Y1909" i="4"/>
  <c r="AM1909" i="4"/>
  <c r="AL1909" i="4" s="1"/>
  <c r="C1910" i="4"/>
  <c r="G1910" i="4"/>
  <c r="Z1910" i="4" s="1"/>
  <c r="H1910" i="4"/>
  <c r="I1910" i="4"/>
  <c r="J1910" i="4"/>
  <c r="K1910" i="4"/>
  <c r="L1910" i="4"/>
  <c r="M1910" i="4"/>
  <c r="N1910" i="4"/>
  <c r="P1910" i="4"/>
  <c r="Q1910" i="4"/>
  <c r="R1910" i="4"/>
  <c r="S1910" i="4"/>
  <c r="T1910" i="4"/>
  <c r="U1910" i="4"/>
  <c r="W1910" i="4"/>
  <c r="X1910" i="4"/>
  <c r="Y1910" i="4"/>
  <c r="AM1910" i="4"/>
  <c r="AL1910" i="4" s="1"/>
  <c r="AT1910" i="4"/>
  <c r="AW1910" i="4"/>
  <c r="C1911" i="4"/>
  <c r="G1911" i="4"/>
  <c r="H1911" i="4"/>
  <c r="I1911" i="4"/>
  <c r="J1911" i="4"/>
  <c r="K1911" i="4"/>
  <c r="L1911" i="4"/>
  <c r="M1911" i="4"/>
  <c r="N1911" i="4"/>
  <c r="P1911" i="4"/>
  <c r="Q1911" i="4"/>
  <c r="R1911" i="4"/>
  <c r="S1911" i="4"/>
  <c r="T1911" i="4"/>
  <c r="U1911" i="4"/>
  <c r="X1911" i="4"/>
  <c r="Y1911" i="4"/>
  <c r="AK1911" i="4"/>
  <c r="AM1911" i="4"/>
  <c r="C1912" i="4"/>
  <c r="G1912" i="4"/>
  <c r="H1912" i="4"/>
  <c r="I1912" i="4"/>
  <c r="J1912" i="4"/>
  <c r="K1912" i="4"/>
  <c r="L1912" i="4"/>
  <c r="M1912" i="4"/>
  <c r="N1912" i="4"/>
  <c r="P1912" i="4"/>
  <c r="Q1912" i="4"/>
  <c r="R1912" i="4"/>
  <c r="S1912" i="4"/>
  <c r="T1912" i="4"/>
  <c r="U1912" i="4"/>
  <c r="X1912" i="4"/>
  <c r="Y1912" i="4"/>
  <c r="AL1912" i="4"/>
  <c r="AM1912" i="4"/>
  <c r="C1913" i="4"/>
  <c r="G1913" i="4"/>
  <c r="H1913" i="4"/>
  <c r="I1913" i="4"/>
  <c r="J1913" i="4"/>
  <c r="K1913" i="4"/>
  <c r="L1913" i="4"/>
  <c r="M1913" i="4"/>
  <c r="N1913" i="4"/>
  <c r="P1913" i="4"/>
  <c r="Q1913" i="4"/>
  <c r="R1913" i="4"/>
  <c r="S1913" i="4"/>
  <c r="T1913" i="4"/>
  <c r="U1913" i="4"/>
  <c r="X1913" i="4"/>
  <c r="Y1913" i="4"/>
  <c r="AB1913" i="4"/>
  <c r="AM1913" i="4"/>
  <c r="C1914" i="4"/>
  <c r="G1914" i="4"/>
  <c r="H1914" i="4"/>
  <c r="I1914" i="4"/>
  <c r="J1914" i="4"/>
  <c r="K1914" i="4"/>
  <c r="L1914" i="4"/>
  <c r="M1914" i="4"/>
  <c r="N1914" i="4"/>
  <c r="P1914" i="4"/>
  <c r="Q1914" i="4"/>
  <c r="R1914" i="4"/>
  <c r="S1914" i="4"/>
  <c r="T1914" i="4"/>
  <c r="U1914" i="4"/>
  <c r="X1914" i="4"/>
  <c r="Y1914" i="4"/>
  <c r="AM1914" i="4"/>
  <c r="C1915" i="4"/>
  <c r="G1915" i="4"/>
  <c r="H1915" i="4"/>
  <c r="I1915" i="4"/>
  <c r="J1915" i="4"/>
  <c r="K1915" i="4"/>
  <c r="L1915" i="4"/>
  <c r="M1915" i="4"/>
  <c r="N1915" i="4"/>
  <c r="P1915" i="4"/>
  <c r="Q1915" i="4"/>
  <c r="R1915" i="4"/>
  <c r="S1915" i="4"/>
  <c r="T1915" i="4"/>
  <c r="U1915" i="4"/>
  <c r="X1915" i="4"/>
  <c r="Y1915" i="4"/>
  <c r="AM1915" i="4"/>
  <c r="C1916" i="4"/>
  <c r="G1916" i="4"/>
  <c r="AK1916" i="4" s="1"/>
  <c r="H1916" i="4"/>
  <c r="I1916" i="4"/>
  <c r="J1916" i="4"/>
  <c r="K1916" i="4"/>
  <c r="L1916" i="4"/>
  <c r="M1916" i="4"/>
  <c r="N1916" i="4"/>
  <c r="P1916" i="4"/>
  <c r="Q1916" i="4"/>
  <c r="R1916" i="4"/>
  <c r="S1916" i="4"/>
  <c r="T1916" i="4"/>
  <c r="U1916" i="4"/>
  <c r="W1916" i="4"/>
  <c r="X1916" i="4"/>
  <c r="Y1916" i="4"/>
  <c r="AM1916" i="4"/>
  <c r="AL1916" i="4" s="1"/>
  <c r="C1917" i="4"/>
  <c r="G1917" i="4"/>
  <c r="H1917" i="4"/>
  <c r="I1917" i="4"/>
  <c r="J1917" i="4"/>
  <c r="K1917" i="4"/>
  <c r="L1917" i="4"/>
  <c r="M1917" i="4"/>
  <c r="N1917" i="4"/>
  <c r="P1917" i="4"/>
  <c r="Q1917" i="4"/>
  <c r="R1917" i="4"/>
  <c r="S1917" i="4"/>
  <c r="T1917" i="4"/>
  <c r="U1917" i="4"/>
  <c r="X1917" i="4"/>
  <c r="Y1917" i="4"/>
  <c r="AM1917" i="4"/>
  <c r="AL1917" i="4" s="1"/>
  <c r="C1918" i="4"/>
  <c r="G1918" i="4"/>
  <c r="AA1918" i="4" s="1"/>
  <c r="H1918" i="4"/>
  <c r="I1918" i="4"/>
  <c r="J1918" i="4"/>
  <c r="K1918" i="4"/>
  <c r="L1918" i="4"/>
  <c r="M1918" i="4"/>
  <c r="N1918" i="4"/>
  <c r="P1918" i="4"/>
  <c r="Q1918" i="4"/>
  <c r="R1918" i="4"/>
  <c r="S1918" i="4"/>
  <c r="T1918" i="4"/>
  <c r="U1918" i="4"/>
  <c r="X1918" i="4"/>
  <c r="Y1918" i="4"/>
  <c r="Z1918" i="4"/>
  <c r="AM1918" i="4"/>
  <c r="AL1918" i="4" s="1"/>
  <c r="C1919" i="4"/>
  <c r="G1919" i="4"/>
  <c r="V1919" i="4" s="1"/>
  <c r="H1919" i="4"/>
  <c r="I1919" i="4"/>
  <c r="J1919" i="4"/>
  <c r="K1919" i="4"/>
  <c r="L1919" i="4"/>
  <c r="M1919" i="4"/>
  <c r="N1919" i="4"/>
  <c r="P1919" i="4"/>
  <c r="Q1919" i="4"/>
  <c r="R1919" i="4"/>
  <c r="S1919" i="4"/>
  <c r="T1919" i="4"/>
  <c r="U1919" i="4"/>
  <c r="X1919" i="4"/>
  <c r="Y1919" i="4"/>
  <c r="AM1919" i="4"/>
  <c r="AL1919" i="4" s="1"/>
  <c r="AW1919" i="4"/>
  <c r="C1920" i="4"/>
  <c r="E1920" i="4"/>
  <c r="G1920" i="4"/>
  <c r="AA1920" i="4" s="1"/>
  <c r="H1920" i="4"/>
  <c r="I1920" i="4"/>
  <c r="J1920" i="4"/>
  <c r="K1920" i="4"/>
  <c r="L1920" i="4"/>
  <c r="M1920" i="4"/>
  <c r="N1920" i="4"/>
  <c r="P1920" i="4"/>
  <c r="Q1920" i="4"/>
  <c r="R1920" i="4"/>
  <c r="S1920" i="4"/>
  <c r="T1920" i="4"/>
  <c r="U1920" i="4"/>
  <c r="X1920" i="4"/>
  <c r="Y1920" i="4"/>
  <c r="Z1920" i="4"/>
  <c r="AK1920" i="4"/>
  <c r="AL1920" i="4"/>
  <c r="AM1920" i="4"/>
  <c r="AN1920" i="4"/>
  <c r="AV1920" i="4"/>
  <c r="AW1920" i="4"/>
  <c r="C1921" i="4"/>
  <c r="G1921" i="4"/>
  <c r="H1921" i="4"/>
  <c r="I1921" i="4"/>
  <c r="J1921" i="4"/>
  <c r="K1921" i="4"/>
  <c r="L1921" i="4"/>
  <c r="M1921" i="4"/>
  <c r="N1921" i="4"/>
  <c r="P1921" i="4"/>
  <c r="Q1921" i="4"/>
  <c r="R1921" i="4"/>
  <c r="S1921" i="4"/>
  <c r="T1921" i="4"/>
  <c r="U1921" i="4"/>
  <c r="X1921" i="4"/>
  <c r="Y1921" i="4"/>
  <c r="AM1921" i="4"/>
  <c r="AL1921" i="4" s="1"/>
  <c r="C1922" i="4"/>
  <c r="G1922" i="4"/>
  <c r="H1922" i="4"/>
  <c r="I1922" i="4"/>
  <c r="J1922" i="4"/>
  <c r="K1922" i="4"/>
  <c r="L1922" i="4"/>
  <c r="M1922" i="4"/>
  <c r="N1922" i="4"/>
  <c r="P1922" i="4"/>
  <c r="Q1922" i="4"/>
  <c r="R1922" i="4"/>
  <c r="S1922" i="4"/>
  <c r="T1922" i="4"/>
  <c r="U1922" i="4"/>
  <c r="X1922" i="4"/>
  <c r="Y1922" i="4"/>
  <c r="AM1922" i="4"/>
  <c r="AL1922" i="4" s="1"/>
  <c r="C1923" i="4"/>
  <c r="G1923" i="4"/>
  <c r="H1923" i="4"/>
  <c r="I1923" i="4"/>
  <c r="J1923" i="4"/>
  <c r="K1923" i="4"/>
  <c r="L1923" i="4"/>
  <c r="M1923" i="4"/>
  <c r="N1923" i="4"/>
  <c r="P1923" i="4"/>
  <c r="Q1923" i="4"/>
  <c r="R1923" i="4"/>
  <c r="S1923" i="4"/>
  <c r="T1923" i="4"/>
  <c r="U1923" i="4"/>
  <c r="X1923" i="4"/>
  <c r="Y1923" i="4"/>
  <c r="AM1923" i="4"/>
  <c r="C1924" i="4"/>
  <c r="G1924" i="4"/>
  <c r="Z1924" i="4" s="1"/>
  <c r="H1924" i="4"/>
  <c r="I1924" i="4"/>
  <c r="J1924" i="4"/>
  <c r="K1924" i="4"/>
  <c r="L1924" i="4"/>
  <c r="M1924" i="4"/>
  <c r="N1924" i="4"/>
  <c r="P1924" i="4"/>
  <c r="Q1924" i="4"/>
  <c r="R1924" i="4"/>
  <c r="S1924" i="4"/>
  <c r="T1924" i="4"/>
  <c r="U1924" i="4"/>
  <c r="V1924" i="4"/>
  <c r="X1924" i="4"/>
  <c r="Y1924" i="4"/>
  <c r="AM1924" i="4"/>
  <c r="C1925" i="4"/>
  <c r="G1925" i="4"/>
  <c r="H1925" i="4"/>
  <c r="I1925" i="4"/>
  <c r="J1925" i="4"/>
  <c r="K1925" i="4"/>
  <c r="L1925" i="4"/>
  <c r="M1925" i="4"/>
  <c r="N1925" i="4"/>
  <c r="P1925" i="4"/>
  <c r="Q1925" i="4"/>
  <c r="R1925" i="4"/>
  <c r="S1925" i="4"/>
  <c r="T1925" i="4"/>
  <c r="U1925" i="4"/>
  <c r="X1925" i="4"/>
  <c r="Y1925" i="4"/>
  <c r="AM1925" i="4"/>
  <c r="C1926" i="4"/>
  <c r="G1926" i="4"/>
  <c r="H1926" i="4"/>
  <c r="I1926" i="4"/>
  <c r="J1926" i="4"/>
  <c r="K1926" i="4"/>
  <c r="L1926" i="4"/>
  <c r="M1926" i="4"/>
  <c r="N1926" i="4"/>
  <c r="P1926" i="4"/>
  <c r="Q1926" i="4"/>
  <c r="R1926" i="4"/>
  <c r="S1926" i="4"/>
  <c r="T1926" i="4"/>
  <c r="U1926" i="4"/>
  <c r="X1926" i="4"/>
  <c r="Y1926" i="4"/>
  <c r="AM1926" i="4"/>
  <c r="AL1926" i="4" s="1"/>
  <c r="C1927" i="4"/>
  <c r="G1927" i="4"/>
  <c r="V1927" i="4" s="1"/>
  <c r="H1927" i="4"/>
  <c r="I1927" i="4"/>
  <c r="J1927" i="4"/>
  <c r="K1927" i="4"/>
  <c r="L1927" i="4"/>
  <c r="M1927" i="4"/>
  <c r="N1927" i="4"/>
  <c r="P1927" i="4"/>
  <c r="Q1927" i="4"/>
  <c r="R1927" i="4"/>
  <c r="S1927" i="4"/>
  <c r="T1927" i="4"/>
  <c r="U1927" i="4"/>
  <c r="X1927" i="4"/>
  <c r="Y1927" i="4"/>
  <c r="AM1927" i="4"/>
  <c r="AT1927" i="4"/>
  <c r="C1928" i="4"/>
  <c r="G1928" i="4"/>
  <c r="W1928" i="4" s="1"/>
  <c r="H1928" i="4"/>
  <c r="I1928" i="4"/>
  <c r="J1928" i="4"/>
  <c r="AS1928" i="4" s="1"/>
  <c r="K1928" i="4"/>
  <c r="L1928" i="4"/>
  <c r="M1928" i="4"/>
  <c r="N1928" i="4"/>
  <c r="P1928" i="4"/>
  <c r="Q1928" i="4"/>
  <c r="R1928" i="4"/>
  <c r="S1928" i="4"/>
  <c r="T1928" i="4"/>
  <c r="U1928" i="4"/>
  <c r="X1928" i="4"/>
  <c r="Y1928" i="4"/>
  <c r="AM1928" i="4"/>
  <c r="AL1928" i="4" s="1"/>
  <c r="C1929" i="4"/>
  <c r="E1929" i="4"/>
  <c r="G1929" i="4"/>
  <c r="AB1929" i="4" s="1"/>
  <c r="H1929" i="4"/>
  <c r="I1929" i="4"/>
  <c r="J1929" i="4"/>
  <c r="AS1929" i="4" s="1"/>
  <c r="K1929" i="4"/>
  <c r="L1929" i="4"/>
  <c r="M1929" i="4"/>
  <c r="N1929" i="4"/>
  <c r="P1929" i="4"/>
  <c r="Q1929" i="4"/>
  <c r="R1929" i="4"/>
  <c r="S1929" i="4"/>
  <c r="T1929" i="4"/>
  <c r="U1929" i="4"/>
  <c r="X1929" i="4"/>
  <c r="Y1929" i="4"/>
  <c r="AA1929" i="4"/>
  <c r="AJ1929" i="4"/>
  <c r="AK1929" i="4"/>
  <c r="AM1929" i="4"/>
  <c r="AW1929" i="4"/>
  <c r="C1930" i="4"/>
  <c r="G1930" i="4"/>
  <c r="H1930" i="4"/>
  <c r="I1930" i="4"/>
  <c r="J1930" i="4"/>
  <c r="AS1930" i="4" s="1"/>
  <c r="K1930" i="4"/>
  <c r="L1930" i="4"/>
  <c r="M1930" i="4"/>
  <c r="N1930" i="4"/>
  <c r="P1930" i="4"/>
  <c r="Q1930" i="4"/>
  <c r="R1930" i="4"/>
  <c r="S1930" i="4"/>
  <c r="T1930" i="4"/>
  <c r="U1930" i="4"/>
  <c r="W1930" i="4"/>
  <c r="X1930" i="4"/>
  <c r="Y1930" i="4"/>
  <c r="AM1930" i="4"/>
  <c r="C1931" i="4"/>
  <c r="G1931" i="4"/>
  <c r="D1931" i="4" s="1"/>
  <c r="H1931" i="4"/>
  <c r="I1931" i="4"/>
  <c r="J1931" i="4"/>
  <c r="K1931" i="4"/>
  <c r="L1931" i="4"/>
  <c r="M1931" i="4"/>
  <c r="N1931" i="4"/>
  <c r="P1931" i="4"/>
  <c r="Q1931" i="4"/>
  <c r="R1931" i="4"/>
  <c r="S1931" i="4"/>
  <c r="T1931" i="4"/>
  <c r="U1931" i="4"/>
  <c r="X1931" i="4"/>
  <c r="Y1931" i="4"/>
  <c r="AA1931" i="4"/>
  <c r="AM1931" i="4"/>
  <c r="AV1931" i="4"/>
  <c r="C1932" i="4"/>
  <c r="G1932" i="4"/>
  <c r="A1932" i="4" s="1"/>
  <c r="H1932" i="4"/>
  <c r="I1932" i="4"/>
  <c r="J1932" i="4"/>
  <c r="K1932" i="4"/>
  <c r="L1932" i="4"/>
  <c r="M1932" i="4"/>
  <c r="N1932" i="4"/>
  <c r="P1932" i="4"/>
  <c r="Q1932" i="4"/>
  <c r="R1932" i="4"/>
  <c r="S1932" i="4"/>
  <c r="T1932" i="4"/>
  <c r="U1932" i="4"/>
  <c r="X1932" i="4"/>
  <c r="Y1932" i="4"/>
  <c r="AB1932" i="4"/>
  <c r="AM1932" i="4"/>
  <c r="AL1932" i="4" s="1"/>
  <c r="C1933" i="4"/>
  <c r="G1933" i="4"/>
  <c r="H1933" i="4"/>
  <c r="I1933" i="4"/>
  <c r="J1933" i="4"/>
  <c r="K1933" i="4"/>
  <c r="L1933" i="4"/>
  <c r="M1933" i="4"/>
  <c r="N1933" i="4"/>
  <c r="P1933" i="4"/>
  <c r="Q1933" i="4"/>
  <c r="R1933" i="4"/>
  <c r="S1933" i="4"/>
  <c r="T1933" i="4"/>
  <c r="U1933" i="4"/>
  <c r="X1933" i="4"/>
  <c r="Y1933" i="4"/>
  <c r="AM1933" i="4"/>
  <c r="AL1933" i="4" s="1"/>
  <c r="C1934" i="4"/>
  <c r="G1934" i="4"/>
  <c r="H1934" i="4"/>
  <c r="I1934" i="4"/>
  <c r="J1934" i="4"/>
  <c r="K1934" i="4"/>
  <c r="L1934" i="4"/>
  <c r="M1934" i="4"/>
  <c r="N1934" i="4"/>
  <c r="P1934" i="4"/>
  <c r="Q1934" i="4"/>
  <c r="R1934" i="4"/>
  <c r="S1934" i="4"/>
  <c r="T1934" i="4"/>
  <c r="U1934" i="4"/>
  <c r="X1934" i="4"/>
  <c r="Y1934" i="4"/>
  <c r="AM1934" i="4"/>
  <c r="AL1934" i="4" s="1"/>
  <c r="C1935" i="4"/>
  <c r="E1935" i="4"/>
  <c r="G1935" i="4"/>
  <c r="D1935" i="4" s="1"/>
  <c r="H1935" i="4"/>
  <c r="I1935" i="4"/>
  <c r="J1935" i="4"/>
  <c r="K1935" i="4"/>
  <c r="L1935" i="4"/>
  <c r="M1935" i="4"/>
  <c r="N1935" i="4"/>
  <c r="P1935" i="4"/>
  <c r="Q1935" i="4"/>
  <c r="R1935" i="4"/>
  <c r="S1935" i="4"/>
  <c r="T1935" i="4"/>
  <c r="U1935" i="4"/>
  <c r="X1935" i="4"/>
  <c r="Y1935" i="4"/>
  <c r="AK1935" i="4"/>
  <c r="AM1935" i="4"/>
  <c r="AN1935" i="4"/>
  <c r="C1936" i="4"/>
  <c r="G1936" i="4"/>
  <c r="H1936" i="4"/>
  <c r="I1936" i="4"/>
  <c r="J1936" i="4"/>
  <c r="K1936" i="4"/>
  <c r="L1936" i="4"/>
  <c r="M1936" i="4"/>
  <c r="N1936" i="4"/>
  <c r="P1936" i="4"/>
  <c r="Q1936" i="4"/>
  <c r="R1936" i="4"/>
  <c r="S1936" i="4"/>
  <c r="T1936" i="4"/>
  <c r="U1936" i="4"/>
  <c r="X1936" i="4"/>
  <c r="Y1936" i="4"/>
  <c r="AM1936" i="4"/>
  <c r="AL1936" i="4" s="1"/>
  <c r="AT1936" i="4"/>
  <c r="C1937" i="4"/>
  <c r="G1937" i="4"/>
  <c r="H1937" i="4"/>
  <c r="I1937" i="4"/>
  <c r="J1937" i="4"/>
  <c r="K1937" i="4"/>
  <c r="L1937" i="4"/>
  <c r="M1937" i="4"/>
  <c r="N1937" i="4"/>
  <c r="P1937" i="4"/>
  <c r="Q1937" i="4"/>
  <c r="R1937" i="4"/>
  <c r="S1937" i="4"/>
  <c r="T1937" i="4"/>
  <c r="U1937" i="4"/>
  <c r="X1937" i="4"/>
  <c r="Y1937" i="4"/>
  <c r="AM1937" i="4"/>
  <c r="C1938" i="4"/>
  <c r="G1938" i="4"/>
  <c r="H1938" i="4"/>
  <c r="I1938" i="4"/>
  <c r="J1938" i="4"/>
  <c r="K1938" i="4"/>
  <c r="L1938" i="4"/>
  <c r="M1938" i="4"/>
  <c r="N1938" i="4"/>
  <c r="P1938" i="4"/>
  <c r="Q1938" i="4"/>
  <c r="R1938" i="4"/>
  <c r="S1938" i="4"/>
  <c r="T1938" i="4"/>
  <c r="U1938" i="4"/>
  <c r="X1938" i="4"/>
  <c r="Y1938" i="4"/>
  <c r="AM1938" i="4"/>
  <c r="AL1938" i="4" s="1"/>
  <c r="C1939" i="4"/>
  <c r="G1939" i="4"/>
  <c r="D1939" i="4" s="1"/>
  <c r="H1939" i="4"/>
  <c r="I1939" i="4"/>
  <c r="J1939" i="4"/>
  <c r="K1939" i="4"/>
  <c r="L1939" i="4"/>
  <c r="M1939" i="4"/>
  <c r="N1939" i="4"/>
  <c r="P1939" i="4"/>
  <c r="Q1939" i="4"/>
  <c r="R1939" i="4"/>
  <c r="S1939" i="4"/>
  <c r="T1939" i="4"/>
  <c r="U1939" i="4"/>
  <c r="X1939" i="4"/>
  <c r="Y1939" i="4"/>
  <c r="Z1939" i="4"/>
  <c r="AJ1939" i="4"/>
  <c r="AM1939" i="4"/>
  <c r="AL1939" i="4" s="1"/>
  <c r="C1940" i="4"/>
  <c r="G1940" i="4"/>
  <c r="AV1940" i="4" s="1"/>
  <c r="H1940" i="4"/>
  <c r="I1940" i="4"/>
  <c r="J1940" i="4"/>
  <c r="AS1940" i="4" s="1"/>
  <c r="K1940" i="4"/>
  <c r="L1940" i="4"/>
  <c r="M1940" i="4"/>
  <c r="N1940" i="4"/>
  <c r="P1940" i="4"/>
  <c r="Q1940" i="4"/>
  <c r="R1940" i="4"/>
  <c r="S1940" i="4"/>
  <c r="T1940" i="4"/>
  <c r="U1940" i="4"/>
  <c r="X1940" i="4"/>
  <c r="Y1940" i="4"/>
  <c r="AM1940" i="4"/>
  <c r="AT1940" i="4"/>
  <c r="C1941" i="4"/>
  <c r="G1941" i="4"/>
  <c r="H1941" i="4"/>
  <c r="I1941" i="4"/>
  <c r="J1941" i="4"/>
  <c r="K1941" i="4"/>
  <c r="L1941" i="4"/>
  <c r="M1941" i="4"/>
  <c r="N1941" i="4"/>
  <c r="P1941" i="4"/>
  <c r="Q1941" i="4"/>
  <c r="R1941" i="4"/>
  <c r="S1941" i="4"/>
  <c r="T1941" i="4"/>
  <c r="U1941" i="4"/>
  <c r="X1941" i="4"/>
  <c r="Y1941" i="4"/>
  <c r="AM1941" i="4"/>
  <c r="AL1941" i="4" s="1"/>
  <c r="C1942" i="4"/>
  <c r="G1942" i="4"/>
  <c r="AT1942" i="4" s="1"/>
  <c r="H1942" i="4"/>
  <c r="I1942" i="4"/>
  <c r="J1942" i="4"/>
  <c r="K1942" i="4"/>
  <c r="L1942" i="4"/>
  <c r="M1942" i="4"/>
  <c r="N1942" i="4"/>
  <c r="P1942" i="4"/>
  <c r="Q1942" i="4"/>
  <c r="R1942" i="4"/>
  <c r="S1942" i="4"/>
  <c r="T1942" i="4"/>
  <c r="U1942" i="4"/>
  <c r="X1942" i="4"/>
  <c r="Y1942" i="4"/>
  <c r="AM1942" i="4"/>
  <c r="C1943" i="4"/>
  <c r="G1943" i="4"/>
  <c r="AW1943" i="4" s="1"/>
  <c r="H1943" i="4"/>
  <c r="I1943" i="4"/>
  <c r="J1943" i="4"/>
  <c r="K1943" i="4"/>
  <c r="L1943" i="4"/>
  <c r="M1943" i="4"/>
  <c r="N1943" i="4"/>
  <c r="P1943" i="4"/>
  <c r="Q1943" i="4"/>
  <c r="R1943" i="4"/>
  <c r="S1943" i="4"/>
  <c r="T1943" i="4"/>
  <c r="U1943" i="4"/>
  <c r="V1943" i="4"/>
  <c r="X1943" i="4"/>
  <c r="Y1943" i="4"/>
  <c r="AM1943" i="4"/>
  <c r="AL1943" i="4" s="1"/>
  <c r="C1944" i="4"/>
  <c r="G1944" i="4"/>
  <c r="V1944" i="4" s="1"/>
  <c r="H1944" i="4"/>
  <c r="I1944" i="4"/>
  <c r="J1944" i="4"/>
  <c r="K1944" i="4"/>
  <c r="L1944" i="4"/>
  <c r="M1944" i="4"/>
  <c r="N1944" i="4"/>
  <c r="P1944" i="4"/>
  <c r="Q1944" i="4"/>
  <c r="R1944" i="4"/>
  <c r="S1944" i="4"/>
  <c r="T1944" i="4"/>
  <c r="U1944" i="4"/>
  <c r="X1944" i="4"/>
  <c r="Y1944" i="4"/>
  <c r="AA1944" i="4"/>
  <c r="AM1944" i="4"/>
  <c r="AL1944" i="4" s="1"/>
  <c r="AT1944" i="4"/>
  <c r="C1945" i="4"/>
  <c r="G1945" i="4"/>
  <c r="H1945" i="4"/>
  <c r="I1945" i="4"/>
  <c r="J1945" i="4"/>
  <c r="K1945" i="4"/>
  <c r="L1945" i="4"/>
  <c r="M1945" i="4"/>
  <c r="N1945" i="4"/>
  <c r="P1945" i="4"/>
  <c r="Q1945" i="4"/>
  <c r="R1945" i="4"/>
  <c r="S1945" i="4"/>
  <c r="T1945" i="4"/>
  <c r="U1945" i="4"/>
  <c r="X1945" i="4"/>
  <c r="Y1945" i="4"/>
  <c r="AM1945" i="4"/>
  <c r="C1946" i="4"/>
  <c r="G1946" i="4"/>
  <c r="AW1946" i="4" s="1"/>
  <c r="H1946" i="4"/>
  <c r="I1946" i="4"/>
  <c r="J1946" i="4"/>
  <c r="K1946" i="4"/>
  <c r="L1946" i="4"/>
  <c r="M1946" i="4"/>
  <c r="N1946" i="4"/>
  <c r="P1946" i="4"/>
  <c r="Q1946" i="4"/>
  <c r="R1946" i="4"/>
  <c r="S1946" i="4"/>
  <c r="T1946" i="4"/>
  <c r="U1946" i="4"/>
  <c r="X1946" i="4"/>
  <c r="Y1946" i="4"/>
  <c r="AM1946" i="4"/>
  <c r="AN1946" i="4"/>
  <c r="C1947" i="4"/>
  <c r="G1947" i="4"/>
  <c r="H1947" i="4"/>
  <c r="I1947" i="4"/>
  <c r="J1947" i="4"/>
  <c r="K1947" i="4"/>
  <c r="L1947" i="4"/>
  <c r="M1947" i="4"/>
  <c r="N1947" i="4"/>
  <c r="P1947" i="4"/>
  <c r="Q1947" i="4"/>
  <c r="R1947" i="4"/>
  <c r="S1947" i="4"/>
  <c r="T1947" i="4"/>
  <c r="U1947" i="4"/>
  <c r="X1947" i="4"/>
  <c r="Y1947" i="4"/>
  <c r="AM1947" i="4"/>
  <c r="AL1947" i="4" s="1"/>
  <c r="C1948" i="4"/>
  <c r="G1948" i="4"/>
  <c r="H1948" i="4"/>
  <c r="I1948" i="4"/>
  <c r="J1948" i="4"/>
  <c r="K1948" i="4"/>
  <c r="L1948" i="4"/>
  <c r="M1948" i="4"/>
  <c r="N1948" i="4"/>
  <c r="P1948" i="4"/>
  <c r="Q1948" i="4"/>
  <c r="R1948" i="4"/>
  <c r="S1948" i="4"/>
  <c r="T1948" i="4"/>
  <c r="U1948" i="4"/>
  <c r="X1948" i="4"/>
  <c r="Y1948" i="4"/>
  <c r="AM1948" i="4"/>
  <c r="AL1948" i="4" s="1"/>
  <c r="C1949" i="4"/>
  <c r="G1949" i="4"/>
  <c r="H1949" i="4"/>
  <c r="I1949" i="4"/>
  <c r="J1949" i="4"/>
  <c r="K1949" i="4"/>
  <c r="L1949" i="4"/>
  <c r="M1949" i="4"/>
  <c r="N1949" i="4"/>
  <c r="P1949" i="4"/>
  <c r="Q1949" i="4"/>
  <c r="R1949" i="4"/>
  <c r="S1949" i="4"/>
  <c r="T1949" i="4"/>
  <c r="U1949" i="4"/>
  <c r="W1949" i="4"/>
  <c r="X1949" i="4"/>
  <c r="Y1949" i="4"/>
  <c r="Z1949" i="4"/>
  <c r="AM1949" i="4"/>
  <c r="C1950" i="4"/>
  <c r="G1950" i="4"/>
  <c r="H1950" i="4"/>
  <c r="I1950" i="4"/>
  <c r="J1950" i="4"/>
  <c r="K1950" i="4"/>
  <c r="L1950" i="4"/>
  <c r="M1950" i="4"/>
  <c r="N1950" i="4"/>
  <c r="P1950" i="4"/>
  <c r="Q1950" i="4"/>
  <c r="R1950" i="4"/>
  <c r="S1950" i="4"/>
  <c r="T1950" i="4"/>
  <c r="U1950" i="4"/>
  <c r="X1950" i="4"/>
  <c r="Y1950" i="4"/>
  <c r="AM1950" i="4"/>
  <c r="C1951" i="4"/>
  <c r="G1951" i="4"/>
  <c r="H1951" i="4"/>
  <c r="I1951" i="4"/>
  <c r="J1951" i="4"/>
  <c r="K1951" i="4"/>
  <c r="L1951" i="4"/>
  <c r="M1951" i="4"/>
  <c r="N1951" i="4"/>
  <c r="P1951" i="4"/>
  <c r="Q1951" i="4"/>
  <c r="R1951" i="4"/>
  <c r="S1951" i="4"/>
  <c r="T1951" i="4"/>
  <c r="U1951" i="4"/>
  <c r="X1951" i="4"/>
  <c r="Y1951" i="4"/>
  <c r="AM1951" i="4"/>
  <c r="C1952" i="4"/>
  <c r="G1952" i="4"/>
  <c r="AT1952" i="4" s="1"/>
  <c r="H1952" i="4"/>
  <c r="I1952" i="4"/>
  <c r="J1952" i="4"/>
  <c r="K1952" i="4"/>
  <c r="L1952" i="4"/>
  <c r="M1952" i="4"/>
  <c r="N1952" i="4"/>
  <c r="P1952" i="4"/>
  <c r="Q1952" i="4"/>
  <c r="R1952" i="4"/>
  <c r="S1952" i="4"/>
  <c r="T1952" i="4"/>
  <c r="U1952" i="4"/>
  <c r="V1952" i="4"/>
  <c r="X1952" i="4"/>
  <c r="Y1952" i="4"/>
  <c r="AM1952" i="4"/>
  <c r="AL1952" i="4" s="1"/>
  <c r="C1953" i="4"/>
  <c r="G1953" i="4"/>
  <c r="H1953" i="4"/>
  <c r="I1953" i="4"/>
  <c r="J1953" i="4"/>
  <c r="K1953" i="4"/>
  <c r="L1953" i="4"/>
  <c r="M1953" i="4"/>
  <c r="N1953" i="4"/>
  <c r="P1953" i="4"/>
  <c r="Q1953" i="4"/>
  <c r="R1953" i="4"/>
  <c r="S1953" i="4"/>
  <c r="T1953" i="4"/>
  <c r="U1953" i="4"/>
  <c r="X1953" i="4"/>
  <c r="Y1953" i="4"/>
  <c r="AM1953" i="4"/>
  <c r="C1954" i="4"/>
  <c r="G1954" i="4"/>
  <c r="H1954" i="4"/>
  <c r="I1954" i="4"/>
  <c r="J1954" i="4"/>
  <c r="K1954" i="4"/>
  <c r="L1954" i="4"/>
  <c r="M1954" i="4"/>
  <c r="N1954" i="4"/>
  <c r="P1954" i="4"/>
  <c r="Q1954" i="4"/>
  <c r="R1954" i="4"/>
  <c r="S1954" i="4"/>
  <c r="T1954" i="4"/>
  <c r="U1954" i="4"/>
  <c r="X1954" i="4"/>
  <c r="Y1954" i="4"/>
  <c r="AM1954" i="4"/>
  <c r="AL1954" i="4" s="1"/>
  <c r="C1955" i="4"/>
  <c r="G1955" i="4"/>
  <c r="AN1955" i="4" s="1"/>
  <c r="AQ1955" i="4" s="1"/>
  <c r="H1955" i="4"/>
  <c r="I1955" i="4"/>
  <c r="J1955" i="4"/>
  <c r="K1955" i="4"/>
  <c r="L1955" i="4"/>
  <c r="M1955" i="4"/>
  <c r="N1955" i="4"/>
  <c r="P1955" i="4"/>
  <c r="Q1955" i="4"/>
  <c r="R1955" i="4"/>
  <c r="S1955" i="4"/>
  <c r="T1955" i="4"/>
  <c r="U1955" i="4"/>
  <c r="X1955" i="4"/>
  <c r="Y1955" i="4"/>
  <c r="AM1955" i="4"/>
  <c r="AL1955" i="4" s="1"/>
  <c r="AV1955" i="4"/>
  <c r="C1956" i="4"/>
  <c r="G1956" i="4"/>
  <c r="AN1956" i="4" s="1"/>
  <c r="AX1956" i="4" s="1"/>
  <c r="H1956" i="4"/>
  <c r="I1956" i="4"/>
  <c r="J1956" i="4"/>
  <c r="K1956" i="4"/>
  <c r="L1956" i="4"/>
  <c r="M1956" i="4"/>
  <c r="N1956" i="4"/>
  <c r="P1956" i="4"/>
  <c r="Q1956" i="4"/>
  <c r="R1956" i="4"/>
  <c r="S1956" i="4"/>
  <c r="T1956" i="4"/>
  <c r="U1956" i="4"/>
  <c r="V1956" i="4"/>
  <c r="X1956" i="4"/>
  <c r="Y1956" i="4"/>
  <c r="Z1956" i="4"/>
  <c r="AM1956" i="4"/>
  <c r="AL1956" i="4" s="1"/>
  <c r="C1957" i="4"/>
  <c r="G1957" i="4"/>
  <c r="H1957" i="4"/>
  <c r="I1957" i="4"/>
  <c r="J1957" i="4"/>
  <c r="AS1957" i="4" s="1"/>
  <c r="K1957" i="4"/>
  <c r="L1957" i="4"/>
  <c r="M1957" i="4"/>
  <c r="N1957" i="4"/>
  <c r="P1957" i="4"/>
  <c r="Q1957" i="4"/>
  <c r="R1957" i="4"/>
  <c r="S1957" i="4"/>
  <c r="T1957" i="4"/>
  <c r="U1957" i="4"/>
  <c r="V1957" i="4"/>
  <c r="X1957" i="4"/>
  <c r="Y1957" i="4"/>
  <c r="AJ1957" i="4"/>
  <c r="AM1957" i="4"/>
  <c r="AL1957" i="4" s="1"/>
  <c r="C1958" i="4"/>
  <c r="G1958" i="4"/>
  <c r="W1958" i="4" s="1"/>
  <c r="H1958" i="4"/>
  <c r="I1958" i="4"/>
  <c r="J1958" i="4"/>
  <c r="K1958" i="4"/>
  <c r="L1958" i="4"/>
  <c r="M1958" i="4"/>
  <c r="N1958" i="4"/>
  <c r="P1958" i="4"/>
  <c r="Q1958" i="4"/>
  <c r="R1958" i="4"/>
  <c r="S1958" i="4"/>
  <c r="T1958" i="4"/>
  <c r="U1958" i="4"/>
  <c r="X1958" i="4"/>
  <c r="Y1958" i="4"/>
  <c r="AM1958" i="4"/>
  <c r="AL1958" i="4" s="1"/>
  <c r="C1959" i="4"/>
  <c r="G1959" i="4"/>
  <c r="Z1959" i="4" s="1"/>
  <c r="H1959" i="4"/>
  <c r="I1959" i="4"/>
  <c r="J1959" i="4"/>
  <c r="AS1959" i="4" s="1"/>
  <c r="K1959" i="4"/>
  <c r="L1959" i="4"/>
  <c r="M1959" i="4"/>
  <c r="N1959" i="4"/>
  <c r="P1959" i="4"/>
  <c r="Q1959" i="4"/>
  <c r="R1959" i="4"/>
  <c r="S1959" i="4"/>
  <c r="T1959" i="4"/>
  <c r="U1959" i="4"/>
  <c r="X1959" i="4"/>
  <c r="Y1959" i="4"/>
  <c r="AM1959" i="4"/>
  <c r="AT1959" i="4"/>
  <c r="C1960" i="4"/>
  <c r="G1960" i="4"/>
  <c r="V1960" i="4" s="1"/>
  <c r="H1960" i="4"/>
  <c r="I1960" i="4"/>
  <c r="J1960" i="4"/>
  <c r="K1960" i="4"/>
  <c r="L1960" i="4"/>
  <c r="M1960" i="4"/>
  <c r="N1960" i="4"/>
  <c r="P1960" i="4"/>
  <c r="Q1960" i="4"/>
  <c r="R1960" i="4"/>
  <c r="S1960" i="4"/>
  <c r="T1960" i="4"/>
  <c r="U1960" i="4"/>
  <c r="W1960" i="4"/>
  <c r="X1960" i="4"/>
  <c r="Y1960" i="4"/>
  <c r="AJ1960" i="4"/>
  <c r="AM1960" i="4"/>
  <c r="AL1960" i="4" s="1"/>
  <c r="C1961" i="4"/>
  <c r="G1961" i="4"/>
  <c r="AB1961" i="4" s="1"/>
  <c r="H1961" i="4"/>
  <c r="I1961" i="4"/>
  <c r="J1961" i="4"/>
  <c r="K1961" i="4"/>
  <c r="L1961" i="4"/>
  <c r="M1961" i="4"/>
  <c r="N1961" i="4"/>
  <c r="P1961" i="4"/>
  <c r="Q1961" i="4"/>
  <c r="R1961" i="4"/>
  <c r="S1961" i="4"/>
  <c r="T1961" i="4"/>
  <c r="U1961" i="4"/>
  <c r="V1961" i="4"/>
  <c r="X1961" i="4"/>
  <c r="Y1961" i="4"/>
  <c r="AM1961" i="4"/>
  <c r="C1962" i="4"/>
  <c r="G1962" i="4"/>
  <c r="W1962" i="4" s="1"/>
  <c r="H1962" i="4"/>
  <c r="I1962" i="4"/>
  <c r="J1962" i="4"/>
  <c r="K1962" i="4"/>
  <c r="L1962" i="4"/>
  <c r="M1962" i="4"/>
  <c r="N1962" i="4"/>
  <c r="P1962" i="4"/>
  <c r="Q1962" i="4"/>
  <c r="R1962" i="4"/>
  <c r="S1962" i="4"/>
  <c r="T1962" i="4"/>
  <c r="U1962" i="4"/>
  <c r="X1962" i="4"/>
  <c r="Y1962" i="4"/>
  <c r="AM1962" i="4"/>
  <c r="C1963" i="4"/>
  <c r="G1963" i="4"/>
  <c r="H1963" i="4"/>
  <c r="I1963" i="4"/>
  <c r="J1963" i="4"/>
  <c r="AS1963" i="4" s="1"/>
  <c r="K1963" i="4"/>
  <c r="L1963" i="4"/>
  <c r="M1963" i="4"/>
  <c r="N1963" i="4"/>
  <c r="P1963" i="4"/>
  <c r="Q1963" i="4"/>
  <c r="R1963" i="4"/>
  <c r="S1963" i="4"/>
  <c r="T1963" i="4"/>
  <c r="U1963" i="4"/>
  <c r="X1963" i="4"/>
  <c r="Y1963" i="4"/>
  <c r="Z1963" i="4"/>
  <c r="AM1963" i="4"/>
  <c r="C1964" i="4"/>
  <c r="G1964" i="4"/>
  <c r="A1964" i="4" s="1"/>
  <c r="H1964" i="4"/>
  <c r="I1964" i="4"/>
  <c r="J1964" i="4"/>
  <c r="AS1964" i="4" s="1"/>
  <c r="K1964" i="4"/>
  <c r="L1964" i="4"/>
  <c r="M1964" i="4"/>
  <c r="N1964" i="4"/>
  <c r="P1964" i="4"/>
  <c r="Q1964" i="4"/>
  <c r="R1964" i="4"/>
  <c r="S1964" i="4"/>
  <c r="T1964" i="4"/>
  <c r="U1964" i="4"/>
  <c r="V1964" i="4"/>
  <c r="X1964" i="4"/>
  <c r="Y1964" i="4"/>
  <c r="AM1964" i="4"/>
  <c r="AL1964" i="4" s="1"/>
  <c r="AN1964" i="4"/>
  <c r="C1965" i="4"/>
  <c r="G1965" i="4"/>
  <c r="AW1965" i="4" s="1"/>
  <c r="H1965" i="4"/>
  <c r="I1965" i="4"/>
  <c r="J1965" i="4"/>
  <c r="K1965" i="4"/>
  <c r="L1965" i="4"/>
  <c r="M1965" i="4"/>
  <c r="N1965" i="4"/>
  <c r="P1965" i="4"/>
  <c r="Q1965" i="4"/>
  <c r="R1965" i="4"/>
  <c r="S1965" i="4"/>
  <c r="T1965" i="4"/>
  <c r="U1965" i="4"/>
  <c r="X1965" i="4"/>
  <c r="Y1965" i="4"/>
  <c r="AM1965" i="4"/>
  <c r="A1966" i="4"/>
  <c r="C1966" i="4"/>
  <c r="E1966" i="4"/>
  <c r="G1966" i="4"/>
  <c r="AT1966" i="4" s="1"/>
  <c r="H1966" i="4"/>
  <c r="I1966" i="4"/>
  <c r="J1966" i="4"/>
  <c r="K1966" i="4"/>
  <c r="L1966" i="4"/>
  <c r="M1966" i="4"/>
  <c r="N1966" i="4"/>
  <c r="P1966" i="4"/>
  <c r="Q1966" i="4"/>
  <c r="R1966" i="4"/>
  <c r="S1966" i="4"/>
  <c r="T1966" i="4"/>
  <c r="U1966" i="4"/>
  <c r="X1966" i="4"/>
  <c r="Y1966" i="4"/>
  <c r="AJ1966" i="4"/>
  <c r="AM1966" i="4"/>
  <c r="AN1966" i="4"/>
  <c r="AO1966" i="4" s="1"/>
  <c r="AP1966" i="4" s="1"/>
  <c r="C1967" i="4"/>
  <c r="G1967" i="4"/>
  <c r="H1967" i="4"/>
  <c r="I1967" i="4"/>
  <c r="J1967" i="4"/>
  <c r="K1967" i="4"/>
  <c r="L1967" i="4"/>
  <c r="M1967" i="4"/>
  <c r="N1967" i="4"/>
  <c r="P1967" i="4"/>
  <c r="Q1967" i="4"/>
  <c r="R1967" i="4"/>
  <c r="S1967" i="4"/>
  <c r="T1967" i="4"/>
  <c r="U1967" i="4"/>
  <c r="X1967" i="4"/>
  <c r="Y1967" i="4"/>
  <c r="AM1967" i="4"/>
  <c r="C1968" i="4"/>
  <c r="G1968" i="4"/>
  <c r="H1968" i="4"/>
  <c r="I1968" i="4"/>
  <c r="J1968" i="4"/>
  <c r="K1968" i="4"/>
  <c r="L1968" i="4"/>
  <c r="M1968" i="4"/>
  <c r="N1968" i="4"/>
  <c r="P1968" i="4"/>
  <c r="Q1968" i="4"/>
  <c r="R1968" i="4"/>
  <c r="S1968" i="4"/>
  <c r="T1968" i="4"/>
  <c r="U1968" i="4"/>
  <c r="X1968" i="4"/>
  <c r="Y1968" i="4"/>
  <c r="AM1968" i="4"/>
  <c r="C1969" i="4"/>
  <c r="G1969" i="4"/>
  <c r="H1969" i="4"/>
  <c r="I1969" i="4"/>
  <c r="J1969" i="4"/>
  <c r="K1969" i="4"/>
  <c r="L1969" i="4"/>
  <c r="M1969" i="4"/>
  <c r="N1969" i="4"/>
  <c r="P1969" i="4"/>
  <c r="Q1969" i="4"/>
  <c r="R1969" i="4"/>
  <c r="S1969" i="4"/>
  <c r="T1969" i="4"/>
  <c r="U1969" i="4"/>
  <c r="X1969" i="4"/>
  <c r="Y1969" i="4"/>
  <c r="AM1969" i="4"/>
  <c r="C1970" i="4"/>
  <c r="G1970" i="4"/>
  <c r="AJ1970" i="4" s="1"/>
  <c r="H1970" i="4"/>
  <c r="I1970" i="4"/>
  <c r="J1970" i="4"/>
  <c r="K1970" i="4"/>
  <c r="L1970" i="4"/>
  <c r="M1970" i="4"/>
  <c r="N1970" i="4"/>
  <c r="P1970" i="4"/>
  <c r="Q1970" i="4"/>
  <c r="R1970" i="4"/>
  <c r="S1970" i="4"/>
  <c r="T1970" i="4"/>
  <c r="U1970" i="4"/>
  <c r="X1970" i="4"/>
  <c r="Y1970" i="4"/>
  <c r="AM1970" i="4"/>
  <c r="AL1970" i="4" s="1"/>
  <c r="C1971" i="4"/>
  <c r="G1971" i="4"/>
  <c r="H1971" i="4"/>
  <c r="I1971" i="4"/>
  <c r="J1971" i="4"/>
  <c r="K1971" i="4"/>
  <c r="L1971" i="4"/>
  <c r="M1971" i="4"/>
  <c r="N1971" i="4"/>
  <c r="P1971" i="4"/>
  <c r="Q1971" i="4"/>
  <c r="R1971" i="4"/>
  <c r="S1971" i="4"/>
  <c r="T1971" i="4"/>
  <c r="U1971" i="4"/>
  <c r="X1971" i="4"/>
  <c r="Y1971" i="4"/>
  <c r="AM1971" i="4"/>
  <c r="C1972" i="4"/>
  <c r="G1972" i="4"/>
  <c r="H1972" i="4"/>
  <c r="I1972" i="4"/>
  <c r="J1972" i="4"/>
  <c r="K1972" i="4"/>
  <c r="L1972" i="4"/>
  <c r="M1972" i="4"/>
  <c r="N1972" i="4"/>
  <c r="P1972" i="4"/>
  <c r="Q1972" i="4"/>
  <c r="R1972" i="4"/>
  <c r="S1972" i="4"/>
  <c r="T1972" i="4"/>
  <c r="U1972" i="4"/>
  <c r="X1972" i="4"/>
  <c r="Y1972" i="4"/>
  <c r="AM1972" i="4"/>
  <c r="AL1972" i="4" s="1"/>
  <c r="C1973" i="4"/>
  <c r="G1973" i="4"/>
  <c r="H1973" i="4"/>
  <c r="I1973" i="4"/>
  <c r="J1973" i="4"/>
  <c r="K1973" i="4"/>
  <c r="L1973" i="4"/>
  <c r="M1973" i="4"/>
  <c r="N1973" i="4"/>
  <c r="P1973" i="4"/>
  <c r="Q1973" i="4"/>
  <c r="R1973" i="4"/>
  <c r="S1973" i="4"/>
  <c r="T1973" i="4"/>
  <c r="U1973" i="4"/>
  <c r="X1973" i="4"/>
  <c r="Y1973" i="4"/>
  <c r="AM1973" i="4"/>
  <c r="C1974" i="4"/>
  <c r="G1974" i="4"/>
  <c r="A1974" i="4" s="1"/>
  <c r="H1974" i="4"/>
  <c r="I1974" i="4"/>
  <c r="J1974" i="4"/>
  <c r="K1974" i="4"/>
  <c r="L1974" i="4"/>
  <c r="M1974" i="4"/>
  <c r="N1974" i="4"/>
  <c r="P1974" i="4"/>
  <c r="Q1974" i="4"/>
  <c r="R1974" i="4"/>
  <c r="S1974" i="4"/>
  <c r="T1974" i="4"/>
  <c r="U1974" i="4"/>
  <c r="X1974" i="4"/>
  <c r="Y1974" i="4"/>
  <c r="AJ1974" i="4"/>
  <c r="AM1974" i="4"/>
  <c r="AL1974" i="4" s="1"/>
  <c r="C1975" i="4"/>
  <c r="G1975" i="4"/>
  <c r="A1975" i="4" s="1"/>
  <c r="H1975" i="4"/>
  <c r="I1975" i="4"/>
  <c r="J1975" i="4"/>
  <c r="K1975" i="4"/>
  <c r="L1975" i="4"/>
  <c r="M1975" i="4"/>
  <c r="N1975" i="4"/>
  <c r="P1975" i="4"/>
  <c r="Q1975" i="4"/>
  <c r="R1975" i="4"/>
  <c r="S1975" i="4"/>
  <c r="T1975" i="4"/>
  <c r="U1975" i="4"/>
  <c r="X1975" i="4"/>
  <c r="Y1975" i="4"/>
  <c r="AM1975" i="4"/>
  <c r="AL1975" i="4" s="1"/>
  <c r="C1976" i="4"/>
  <c r="G1976" i="4"/>
  <c r="H1976" i="4"/>
  <c r="I1976" i="4"/>
  <c r="J1976" i="4"/>
  <c r="K1976" i="4"/>
  <c r="L1976" i="4"/>
  <c r="M1976" i="4"/>
  <c r="N1976" i="4"/>
  <c r="P1976" i="4"/>
  <c r="Q1976" i="4"/>
  <c r="R1976" i="4"/>
  <c r="S1976" i="4"/>
  <c r="T1976" i="4"/>
  <c r="U1976" i="4"/>
  <c r="X1976" i="4"/>
  <c r="Y1976" i="4"/>
  <c r="AM1976" i="4"/>
  <c r="C1977" i="4"/>
  <c r="G1977" i="4"/>
  <c r="H1977" i="4"/>
  <c r="I1977" i="4"/>
  <c r="J1977" i="4"/>
  <c r="K1977" i="4"/>
  <c r="L1977" i="4"/>
  <c r="M1977" i="4"/>
  <c r="N1977" i="4"/>
  <c r="P1977" i="4"/>
  <c r="Q1977" i="4"/>
  <c r="R1977" i="4"/>
  <c r="S1977" i="4"/>
  <c r="T1977" i="4"/>
  <c r="U1977" i="4"/>
  <c r="X1977" i="4"/>
  <c r="Y1977" i="4"/>
  <c r="AM1977" i="4"/>
  <c r="C1978" i="4"/>
  <c r="G1978" i="4"/>
  <c r="H1978" i="4"/>
  <c r="I1978" i="4"/>
  <c r="J1978" i="4"/>
  <c r="K1978" i="4"/>
  <c r="L1978" i="4"/>
  <c r="M1978" i="4"/>
  <c r="N1978" i="4"/>
  <c r="P1978" i="4"/>
  <c r="Q1978" i="4"/>
  <c r="R1978" i="4"/>
  <c r="S1978" i="4"/>
  <c r="T1978" i="4"/>
  <c r="U1978" i="4"/>
  <c r="X1978" i="4"/>
  <c r="Y1978" i="4"/>
  <c r="AM1978" i="4"/>
  <c r="C1979" i="4"/>
  <c r="G1979" i="4"/>
  <c r="H1979" i="4"/>
  <c r="I1979" i="4"/>
  <c r="J1979" i="4"/>
  <c r="K1979" i="4"/>
  <c r="L1979" i="4"/>
  <c r="M1979" i="4"/>
  <c r="N1979" i="4"/>
  <c r="P1979" i="4"/>
  <c r="Q1979" i="4"/>
  <c r="R1979" i="4"/>
  <c r="S1979" i="4"/>
  <c r="T1979" i="4"/>
  <c r="U1979" i="4"/>
  <c r="X1979" i="4"/>
  <c r="Y1979" i="4"/>
  <c r="AM1979" i="4"/>
  <c r="AL1979" i="4" s="1"/>
  <c r="C1980" i="4"/>
  <c r="G1980" i="4"/>
  <c r="AT1980" i="4" s="1"/>
  <c r="H1980" i="4"/>
  <c r="I1980" i="4"/>
  <c r="J1980" i="4"/>
  <c r="K1980" i="4"/>
  <c r="L1980" i="4"/>
  <c r="M1980" i="4"/>
  <c r="N1980" i="4"/>
  <c r="P1980" i="4"/>
  <c r="Q1980" i="4"/>
  <c r="R1980" i="4"/>
  <c r="S1980" i="4"/>
  <c r="T1980" i="4"/>
  <c r="U1980" i="4"/>
  <c r="W1980" i="4"/>
  <c r="X1980" i="4"/>
  <c r="Y1980" i="4"/>
  <c r="AL1980" i="4"/>
  <c r="AM1980" i="4"/>
  <c r="C1981" i="4"/>
  <c r="G1981" i="4"/>
  <c r="AB1981" i="4" s="1"/>
  <c r="H1981" i="4"/>
  <c r="I1981" i="4"/>
  <c r="J1981" i="4"/>
  <c r="K1981" i="4"/>
  <c r="L1981" i="4"/>
  <c r="M1981" i="4"/>
  <c r="N1981" i="4"/>
  <c r="P1981" i="4"/>
  <c r="Q1981" i="4"/>
  <c r="R1981" i="4"/>
  <c r="S1981" i="4"/>
  <c r="T1981" i="4"/>
  <c r="U1981" i="4"/>
  <c r="X1981" i="4"/>
  <c r="Y1981" i="4"/>
  <c r="AL1981" i="4"/>
  <c r="AM1981" i="4"/>
  <c r="C1982" i="4"/>
  <c r="G1982" i="4"/>
  <c r="AJ1982" i="4" s="1"/>
  <c r="H1982" i="4"/>
  <c r="I1982" i="4"/>
  <c r="J1982" i="4"/>
  <c r="K1982" i="4"/>
  <c r="L1982" i="4"/>
  <c r="M1982" i="4"/>
  <c r="N1982" i="4"/>
  <c r="P1982" i="4"/>
  <c r="Q1982" i="4"/>
  <c r="R1982" i="4"/>
  <c r="S1982" i="4"/>
  <c r="T1982" i="4"/>
  <c r="U1982" i="4"/>
  <c r="X1982" i="4"/>
  <c r="Y1982" i="4"/>
  <c r="Z1982" i="4"/>
  <c r="AM1982" i="4"/>
  <c r="AL1982" i="4" s="1"/>
  <c r="C1983" i="4"/>
  <c r="G1983" i="4"/>
  <c r="H1983" i="4"/>
  <c r="I1983" i="4"/>
  <c r="J1983" i="4"/>
  <c r="K1983" i="4"/>
  <c r="L1983" i="4"/>
  <c r="M1983" i="4"/>
  <c r="N1983" i="4"/>
  <c r="P1983" i="4"/>
  <c r="Q1983" i="4"/>
  <c r="R1983" i="4"/>
  <c r="S1983" i="4"/>
  <c r="T1983" i="4"/>
  <c r="U1983" i="4"/>
  <c r="X1983" i="4"/>
  <c r="Y1983" i="4"/>
  <c r="AM1983" i="4"/>
  <c r="C1984" i="4"/>
  <c r="G1984" i="4"/>
  <c r="H1984" i="4"/>
  <c r="I1984" i="4"/>
  <c r="J1984" i="4"/>
  <c r="K1984" i="4"/>
  <c r="L1984" i="4"/>
  <c r="M1984" i="4"/>
  <c r="N1984" i="4"/>
  <c r="P1984" i="4"/>
  <c r="Q1984" i="4"/>
  <c r="R1984" i="4"/>
  <c r="S1984" i="4"/>
  <c r="T1984" i="4"/>
  <c r="U1984" i="4"/>
  <c r="X1984" i="4"/>
  <c r="Y1984" i="4"/>
  <c r="AM1984" i="4"/>
  <c r="C1985" i="4"/>
  <c r="G1985" i="4"/>
  <c r="AB1985" i="4" s="1"/>
  <c r="H1985" i="4"/>
  <c r="I1985" i="4"/>
  <c r="J1985" i="4"/>
  <c r="K1985" i="4"/>
  <c r="L1985" i="4"/>
  <c r="M1985" i="4"/>
  <c r="N1985" i="4"/>
  <c r="P1985" i="4"/>
  <c r="Q1985" i="4"/>
  <c r="R1985" i="4"/>
  <c r="S1985" i="4"/>
  <c r="T1985" i="4"/>
  <c r="U1985" i="4"/>
  <c r="X1985" i="4"/>
  <c r="Y1985" i="4"/>
  <c r="AM1985" i="4"/>
  <c r="C1986" i="4"/>
  <c r="G1986" i="4"/>
  <c r="A1986" i="4" s="1"/>
  <c r="H1986" i="4"/>
  <c r="I1986" i="4"/>
  <c r="J1986" i="4"/>
  <c r="AS1986" i="4" s="1"/>
  <c r="K1986" i="4"/>
  <c r="L1986" i="4"/>
  <c r="M1986" i="4"/>
  <c r="N1986" i="4"/>
  <c r="P1986" i="4"/>
  <c r="Q1986" i="4"/>
  <c r="R1986" i="4"/>
  <c r="S1986" i="4"/>
  <c r="T1986" i="4"/>
  <c r="U1986" i="4"/>
  <c r="V1986" i="4"/>
  <c r="W1986" i="4"/>
  <c r="X1986" i="4"/>
  <c r="Y1986" i="4"/>
  <c r="AB1986" i="4"/>
  <c r="AJ1986" i="4"/>
  <c r="AK1986" i="4"/>
  <c r="AM1986" i="4"/>
  <c r="AL1986" i="4" s="1"/>
  <c r="AN1986" i="4"/>
  <c r="AW1986" i="4"/>
  <c r="C1987" i="4"/>
  <c r="G1987" i="4"/>
  <c r="H1987" i="4"/>
  <c r="I1987" i="4"/>
  <c r="J1987" i="4"/>
  <c r="K1987" i="4"/>
  <c r="L1987" i="4"/>
  <c r="M1987" i="4"/>
  <c r="N1987" i="4"/>
  <c r="P1987" i="4"/>
  <c r="Q1987" i="4"/>
  <c r="R1987" i="4"/>
  <c r="S1987" i="4"/>
  <c r="T1987" i="4"/>
  <c r="U1987" i="4"/>
  <c r="X1987" i="4"/>
  <c r="Y1987" i="4"/>
  <c r="AM1987" i="4"/>
  <c r="AL1987" i="4" s="1"/>
  <c r="C1988" i="4"/>
  <c r="G1988" i="4"/>
  <c r="H1988" i="4"/>
  <c r="I1988" i="4"/>
  <c r="J1988" i="4"/>
  <c r="K1988" i="4"/>
  <c r="L1988" i="4"/>
  <c r="M1988" i="4"/>
  <c r="N1988" i="4"/>
  <c r="P1988" i="4"/>
  <c r="Q1988" i="4"/>
  <c r="R1988" i="4"/>
  <c r="S1988" i="4"/>
  <c r="T1988" i="4"/>
  <c r="U1988" i="4"/>
  <c r="X1988" i="4"/>
  <c r="Y1988" i="4"/>
  <c r="AM1988" i="4"/>
  <c r="C1989" i="4"/>
  <c r="G1989" i="4"/>
  <c r="H1989" i="4"/>
  <c r="I1989" i="4"/>
  <c r="J1989" i="4"/>
  <c r="K1989" i="4"/>
  <c r="L1989" i="4"/>
  <c r="M1989" i="4"/>
  <c r="N1989" i="4"/>
  <c r="P1989" i="4"/>
  <c r="Q1989" i="4"/>
  <c r="R1989" i="4"/>
  <c r="S1989" i="4"/>
  <c r="T1989" i="4"/>
  <c r="U1989" i="4"/>
  <c r="X1989" i="4"/>
  <c r="Y1989" i="4"/>
  <c r="AM1989" i="4"/>
  <c r="AL1989" i="4" s="1"/>
  <c r="A1990" i="4"/>
  <c r="C1990" i="4"/>
  <c r="G1990" i="4"/>
  <c r="AJ1990" i="4" s="1"/>
  <c r="H1990" i="4"/>
  <c r="I1990" i="4"/>
  <c r="J1990" i="4"/>
  <c r="K1990" i="4"/>
  <c r="L1990" i="4"/>
  <c r="M1990" i="4"/>
  <c r="N1990" i="4"/>
  <c r="P1990" i="4"/>
  <c r="Q1990" i="4"/>
  <c r="R1990" i="4"/>
  <c r="S1990" i="4"/>
  <c r="T1990" i="4"/>
  <c r="U1990" i="4"/>
  <c r="X1990" i="4"/>
  <c r="Y1990" i="4"/>
  <c r="Z1990" i="4"/>
  <c r="AM1990" i="4"/>
  <c r="AT1990" i="4"/>
  <c r="C1991" i="4"/>
  <c r="D1991" i="4"/>
  <c r="G1991" i="4"/>
  <c r="AA1991" i="4" s="1"/>
  <c r="H1991" i="4"/>
  <c r="I1991" i="4"/>
  <c r="J1991" i="4"/>
  <c r="K1991" i="4"/>
  <c r="L1991" i="4"/>
  <c r="M1991" i="4"/>
  <c r="N1991" i="4"/>
  <c r="P1991" i="4"/>
  <c r="Q1991" i="4"/>
  <c r="R1991" i="4"/>
  <c r="S1991" i="4"/>
  <c r="T1991" i="4"/>
  <c r="U1991" i="4"/>
  <c r="X1991" i="4"/>
  <c r="Y1991" i="4"/>
  <c r="Z1991" i="4"/>
  <c r="AK1991" i="4"/>
  <c r="AM1991" i="4"/>
  <c r="AN1991" i="4"/>
  <c r="AT1991" i="4"/>
  <c r="C1992" i="4"/>
  <c r="G1992" i="4"/>
  <c r="AN1992" i="4" s="1"/>
  <c r="H1992" i="4"/>
  <c r="I1992" i="4"/>
  <c r="J1992" i="4"/>
  <c r="K1992" i="4"/>
  <c r="L1992" i="4"/>
  <c r="M1992" i="4"/>
  <c r="N1992" i="4"/>
  <c r="P1992" i="4"/>
  <c r="Q1992" i="4"/>
  <c r="R1992" i="4"/>
  <c r="S1992" i="4"/>
  <c r="T1992" i="4"/>
  <c r="U1992" i="4"/>
  <c r="X1992" i="4"/>
  <c r="Y1992" i="4"/>
  <c r="AM1992" i="4"/>
  <c r="AL1992" i="4" s="1"/>
  <c r="AV1992" i="4"/>
  <c r="C1993" i="4"/>
  <c r="G1993" i="4"/>
  <c r="AK1993" i="4" s="1"/>
  <c r="H1993" i="4"/>
  <c r="I1993" i="4"/>
  <c r="J1993" i="4"/>
  <c r="K1993" i="4"/>
  <c r="L1993" i="4"/>
  <c r="M1993" i="4"/>
  <c r="N1993" i="4"/>
  <c r="P1993" i="4"/>
  <c r="Q1993" i="4"/>
  <c r="R1993" i="4"/>
  <c r="S1993" i="4"/>
  <c r="T1993" i="4"/>
  <c r="U1993" i="4"/>
  <c r="X1993" i="4"/>
  <c r="Y1993" i="4"/>
  <c r="AM1993" i="4"/>
  <c r="AL1993" i="4" s="1"/>
  <c r="AV1993" i="4"/>
  <c r="C1994" i="4"/>
  <c r="G1994" i="4"/>
  <c r="H1994" i="4"/>
  <c r="I1994" i="4"/>
  <c r="J1994" i="4"/>
  <c r="K1994" i="4"/>
  <c r="L1994" i="4"/>
  <c r="M1994" i="4"/>
  <c r="N1994" i="4"/>
  <c r="P1994" i="4"/>
  <c r="Q1994" i="4"/>
  <c r="R1994" i="4"/>
  <c r="S1994" i="4"/>
  <c r="T1994" i="4"/>
  <c r="U1994" i="4"/>
  <c r="X1994" i="4"/>
  <c r="Y1994" i="4"/>
  <c r="AM1994" i="4"/>
  <c r="C1995" i="4"/>
  <c r="G1995" i="4"/>
  <c r="H1995" i="4"/>
  <c r="I1995" i="4"/>
  <c r="J1995" i="4"/>
  <c r="K1995" i="4"/>
  <c r="L1995" i="4"/>
  <c r="M1995" i="4"/>
  <c r="N1995" i="4"/>
  <c r="P1995" i="4"/>
  <c r="Q1995" i="4"/>
  <c r="R1995" i="4"/>
  <c r="S1995" i="4"/>
  <c r="T1995" i="4"/>
  <c r="U1995" i="4"/>
  <c r="X1995" i="4"/>
  <c r="Y1995" i="4"/>
  <c r="AM1995" i="4"/>
  <c r="AL1995" i="4" s="1"/>
  <c r="AW1995" i="4"/>
  <c r="C1996" i="4"/>
  <c r="G1996" i="4"/>
  <c r="H1996" i="4"/>
  <c r="I1996" i="4"/>
  <c r="J1996" i="4"/>
  <c r="K1996" i="4"/>
  <c r="L1996" i="4"/>
  <c r="M1996" i="4"/>
  <c r="N1996" i="4"/>
  <c r="P1996" i="4"/>
  <c r="Q1996" i="4"/>
  <c r="R1996" i="4"/>
  <c r="S1996" i="4"/>
  <c r="T1996" i="4"/>
  <c r="U1996" i="4"/>
  <c r="X1996" i="4"/>
  <c r="Y1996" i="4"/>
  <c r="AB1996" i="4"/>
  <c r="AM1996" i="4"/>
  <c r="C1997" i="4"/>
  <c r="G1997" i="4"/>
  <c r="AN1997" i="4" s="1"/>
  <c r="H1997" i="4"/>
  <c r="I1997" i="4"/>
  <c r="J1997" i="4"/>
  <c r="K1997" i="4"/>
  <c r="L1997" i="4"/>
  <c r="M1997" i="4"/>
  <c r="N1997" i="4"/>
  <c r="P1997" i="4"/>
  <c r="Q1997" i="4"/>
  <c r="R1997" i="4"/>
  <c r="S1997" i="4"/>
  <c r="T1997" i="4"/>
  <c r="U1997" i="4"/>
  <c r="X1997" i="4"/>
  <c r="Y1997" i="4"/>
  <c r="AM1997" i="4"/>
  <c r="AT1997" i="4"/>
  <c r="C1998" i="4"/>
  <c r="G1998" i="4"/>
  <c r="AT1998" i="4" s="1"/>
  <c r="H1998" i="4"/>
  <c r="I1998" i="4"/>
  <c r="J1998" i="4"/>
  <c r="K1998" i="4"/>
  <c r="L1998" i="4"/>
  <c r="M1998" i="4"/>
  <c r="N1998" i="4"/>
  <c r="P1998" i="4"/>
  <c r="Q1998" i="4"/>
  <c r="R1998" i="4"/>
  <c r="S1998" i="4"/>
  <c r="T1998" i="4"/>
  <c r="U1998" i="4"/>
  <c r="X1998" i="4"/>
  <c r="Y1998" i="4"/>
  <c r="AM1998" i="4"/>
  <c r="C1999" i="4"/>
  <c r="G1999" i="4"/>
  <c r="H1999" i="4"/>
  <c r="I1999" i="4"/>
  <c r="J1999" i="4"/>
  <c r="K1999" i="4"/>
  <c r="L1999" i="4"/>
  <c r="M1999" i="4"/>
  <c r="N1999" i="4"/>
  <c r="P1999" i="4"/>
  <c r="Q1999" i="4"/>
  <c r="R1999" i="4"/>
  <c r="S1999" i="4"/>
  <c r="T1999" i="4"/>
  <c r="U1999" i="4"/>
  <c r="X1999" i="4"/>
  <c r="Y1999" i="4"/>
  <c r="AM1999" i="4"/>
  <c r="C2000" i="4"/>
  <c r="G2000" i="4"/>
  <c r="H2000" i="4"/>
  <c r="I2000" i="4"/>
  <c r="J2000" i="4"/>
  <c r="AS2000" i="4" s="1"/>
  <c r="K2000" i="4"/>
  <c r="L2000" i="4"/>
  <c r="M2000" i="4"/>
  <c r="N2000" i="4"/>
  <c r="P2000" i="4"/>
  <c r="Q2000" i="4"/>
  <c r="R2000" i="4"/>
  <c r="S2000" i="4"/>
  <c r="T2000" i="4"/>
  <c r="U2000" i="4"/>
  <c r="V2000" i="4"/>
  <c r="X2000" i="4"/>
  <c r="Y2000" i="4"/>
  <c r="Z2000" i="4"/>
  <c r="AA2000" i="4"/>
  <c r="AJ2000" i="4"/>
  <c r="AM2000" i="4"/>
  <c r="AL2000" i="4" s="1"/>
  <c r="AT2000" i="4"/>
  <c r="AW2000" i="4"/>
  <c r="C2001" i="4"/>
  <c r="G2001" i="4"/>
  <c r="A2001" i="4" s="1"/>
  <c r="H2001" i="4"/>
  <c r="I2001" i="4"/>
  <c r="J2001" i="4"/>
  <c r="K2001" i="4"/>
  <c r="L2001" i="4"/>
  <c r="M2001" i="4"/>
  <c r="N2001" i="4"/>
  <c r="P2001" i="4"/>
  <c r="Q2001" i="4"/>
  <c r="R2001" i="4"/>
  <c r="S2001" i="4"/>
  <c r="T2001" i="4"/>
  <c r="U2001" i="4"/>
  <c r="X2001" i="4"/>
  <c r="Y2001" i="4"/>
  <c r="AM2001" i="4"/>
  <c r="AL2001" i="4" s="1"/>
  <c r="C2002" i="4"/>
  <c r="G2002" i="4"/>
  <c r="H2002" i="4"/>
  <c r="I2002" i="4"/>
  <c r="J2002" i="4"/>
  <c r="K2002" i="4"/>
  <c r="L2002" i="4"/>
  <c r="M2002" i="4"/>
  <c r="N2002" i="4"/>
  <c r="P2002" i="4"/>
  <c r="Q2002" i="4"/>
  <c r="R2002" i="4"/>
  <c r="S2002" i="4"/>
  <c r="T2002" i="4"/>
  <c r="U2002" i="4"/>
  <c r="X2002" i="4"/>
  <c r="Y2002" i="4"/>
  <c r="AM2002" i="4"/>
  <c r="AL2002" i="4" s="1"/>
  <c r="C2003" i="4"/>
  <c r="G2003" i="4"/>
  <c r="H2003" i="4"/>
  <c r="I2003" i="4"/>
  <c r="J2003" i="4"/>
  <c r="K2003" i="4"/>
  <c r="L2003" i="4"/>
  <c r="M2003" i="4"/>
  <c r="N2003" i="4"/>
  <c r="P2003" i="4"/>
  <c r="Q2003" i="4"/>
  <c r="R2003" i="4"/>
  <c r="S2003" i="4"/>
  <c r="T2003" i="4"/>
  <c r="U2003" i="4"/>
  <c r="X2003" i="4"/>
  <c r="Y2003" i="4"/>
  <c r="Z2003" i="4"/>
  <c r="AM2003" i="4"/>
  <c r="C2004" i="4"/>
  <c r="G2004" i="4"/>
  <c r="AJ2004" i="4" s="1"/>
  <c r="H2004" i="4"/>
  <c r="I2004" i="4"/>
  <c r="J2004" i="4"/>
  <c r="AS2004" i="4" s="1"/>
  <c r="K2004" i="4"/>
  <c r="L2004" i="4"/>
  <c r="M2004" i="4"/>
  <c r="N2004" i="4"/>
  <c r="P2004" i="4"/>
  <c r="Q2004" i="4"/>
  <c r="R2004" i="4"/>
  <c r="S2004" i="4"/>
  <c r="T2004" i="4"/>
  <c r="U2004" i="4"/>
  <c r="W2004" i="4"/>
  <c r="X2004" i="4"/>
  <c r="Y2004" i="4"/>
  <c r="AM2004" i="4"/>
  <c r="AL2004" i="4" s="1"/>
  <c r="C2005" i="4"/>
  <c r="G2005" i="4"/>
  <c r="AN2005" i="4" s="1"/>
  <c r="AQ2005" i="4" s="1"/>
  <c r="H2005" i="4"/>
  <c r="I2005" i="4"/>
  <c r="J2005" i="4"/>
  <c r="K2005" i="4"/>
  <c r="L2005" i="4"/>
  <c r="M2005" i="4"/>
  <c r="N2005" i="4"/>
  <c r="P2005" i="4"/>
  <c r="Q2005" i="4"/>
  <c r="R2005" i="4"/>
  <c r="S2005" i="4"/>
  <c r="T2005" i="4"/>
  <c r="U2005" i="4"/>
  <c r="V2005" i="4"/>
  <c r="X2005" i="4"/>
  <c r="Y2005" i="4"/>
  <c r="Z2005" i="4"/>
  <c r="AM2005" i="4"/>
  <c r="AL2005" i="4" s="1"/>
  <c r="AO2005" i="4"/>
  <c r="AP2005" i="4" s="1"/>
  <c r="AV2005" i="4"/>
  <c r="A2006" i="4"/>
  <c r="C2006" i="4"/>
  <c r="G2006" i="4"/>
  <c r="H2006" i="4"/>
  <c r="I2006" i="4"/>
  <c r="J2006" i="4"/>
  <c r="AS2006" i="4" s="1"/>
  <c r="K2006" i="4"/>
  <c r="L2006" i="4"/>
  <c r="M2006" i="4"/>
  <c r="N2006" i="4"/>
  <c r="P2006" i="4"/>
  <c r="Q2006" i="4"/>
  <c r="R2006" i="4"/>
  <c r="S2006" i="4"/>
  <c r="T2006" i="4"/>
  <c r="U2006" i="4"/>
  <c r="W2006" i="4"/>
  <c r="X2006" i="4"/>
  <c r="Y2006" i="4"/>
  <c r="Z2006" i="4"/>
  <c r="AA2006" i="4"/>
  <c r="AB2006" i="4"/>
  <c r="AM2006" i="4"/>
  <c r="C2007" i="4"/>
  <c r="G2007" i="4"/>
  <c r="V2007" i="4" s="1"/>
  <c r="H2007" i="4"/>
  <c r="I2007" i="4"/>
  <c r="J2007" i="4"/>
  <c r="K2007" i="4"/>
  <c r="L2007" i="4"/>
  <c r="M2007" i="4"/>
  <c r="N2007" i="4"/>
  <c r="P2007" i="4"/>
  <c r="Q2007" i="4"/>
  <c r="R2007" i="4"/>
  <c r="S2007" i="4"/>
  <c r="T2007" i="4"/>
  <c r="U2007" i="4"/>
  <c r="X2007" i="4"/>
  <c r="Y2007" i="4"/>
  <c r="AM2007" i="4"/>
  <c r="AL2007" i="4" s="1"/>
  <c r="C2008" i="4"/>
  <c r="G2008" i="4"/>
  <c r="H2008" i="4"/>
  <c r="I2008" i="4"/>
  <c r="J2008" i="4"/>
  <c r="K2008" i="4"/>
  <c r="L2008" i="4"/>
  <c r="M2008" i="4"/>
  <c r="N2008" i="4"/>
  <c r="P2008" i="4"/>
  <c r="Q2008" i="4"/>
  <c r="R2008" i="4"/>
  <c r="S2008" i="4"/>
  <c r="T2008" i="4"/>
  <c r="U2008" i="4"/>
  <c r="X2008" i="4"/>
  <c r="Y2008" i="4"/>
  <c r="AM2008" i="4"/>
  <c r="AL2008" i="4" s="1"/>
  <c r="C2009" i="4"/>
  <c r="G2009" i="4"/>
  <c r="AB2009" i="4" s="1"/>
  <c r="H2009" i="4"/>
  <c r="I2009" i="4"/>
  <c r="J2009" i="4"/>
  <c r="K2009" i="4"/>
  <c r="L2009" i="4"/>
  <c r="M2009" i="4"/>
  <c r="N2009" i="4"/>
  <c r="P2009" i="4"/>
  <c r="Q2009" i="4"/>
  <c r="R2009" i="4"/>
  <c r="S2009" i="4"/>
  <c r="T2009" i="4"/>
  <c r="U2009" i="4"/>
  <c r="X2009" i="4"/>
  <c r="Y2009" i="4"/>
  <c r="AM2009" i="4"/>
  <c r="C2010" i="4"/>
  <c r="D2010" i="4"/>
  <c r="G2010" i="4"/>
  <c r="AA2010" i="4" s="1"/>
  <c r="H2010" i="4"/>
  <c r="I2010" i="4"/>
  <c r="J2010" i="4"/>
  <c r="K2010" i="4"/>
  <c r="L2010" i="4"/>
  <c r="M2010" i="4"/>
  <c r="N2010" i="4"/>
  <c r="P2010" i="4"/>
  <c r="Q2010" i="4"/>
  <c r="R2010" i="4"/>
  <c r="S2010" i="4"/>
  <c r="T2010" i="4"/>
  <c r="U2010" i="4"/>
  <c r="V2010" i="4"/>
  <c r="X2010" i="4"/>
  <c r="Y2010" i="4"/>
  <c r="AM2010" i="4"/>
  <c r="AL2010" i="4" s="1"/>
  <c r="AN2010" i="4"/>
  <c r="AQ2010" i="4" s="1"/>
  <c r="AV2010" i="4"/>
  <c r="C2011" i="4"/>
  <c r="G2011" i="4"/>
  <c r="AK2011" i="4" s="1"/>
  <c r="H2011" i="4"/>
  <c r="I2011" i="4"/>
  <c r="J2011" i="4"/>
  <c r="K2011" i="4"/>
  <c r="L2011" i="4"/>
  <c r="M2011" i="4"/>
  <c r="N2011" i="4"/>
  <c r="P2011" i="4"/>
  <c r="Q2011" i="4"/>
  <c r="R2011" i="4"/>
  <c r="S2011" i="4"/>
  <c r="T2011" i="4"/>
  <c r="U2011" i="4"/>
  <c r="X2011" i="4"/>
  <c r="Y2011" i="4"/>
  <c r="AB2011" i="4"/>
  <c r="AM2011" i="4"/>
  <c r="AL2011" i="4" s="1"/>
  <c r="AW2011" i="4"/>
  <c r="C2012" i="4"/>
  <c r="G2012" i="4"/>
  <c r="AJ2012" i="4" s="1"/>
  <c r="H2012" i="4"/>
  <c r="I2012" i="4"/>
  <c r="J2012" i="4"/>
  <c r="K2012" i="4"/>
  <c r="L2012" i="4"/>
  <c r="M2012" i="4"/>
  <c r="N2012" i="4"/>
  <c r="P2012" i="4"/>
  <c r="Q2012" i="4"/>
  <c r="R2012" i="4"/>
  <c r="S2012" i="4"/>
  <c r="T2012" i="4"/>
  <c r="U2012" i="4"/>
  <c r="X2012" i="4"/>
  <c r="Y2012" i="4"/>
  <c r="AA2012" i="4"/>
  <c r="AK2012" i="4"/>
  <c r="AM2012" i="4"/>
  <c r="AL2012" i="4" s="1"/>
  <c r="AV2012" i="4"/>
  <c r="C2013" i="4"/>
  <c r="G2013" i="4"/>
  <c r="Z2013" i="4" s="1"/>
  <c r="H2013" i="4"/>
  <c r="I2013" i="4"/>
  <c r="J2013" i="4"/>
  <c r="K2013" i="4"/>
  <c r="L2013" i="4"/>
  <c r="M2013" i="4"/>
  <c r="N2013" i="4"/>
  <c r="P2013" i="4"/>
  <c r="Q2013" i="4"/>
  <c r="R2013" i="4"/>
  <c r="S2013" i="4"/>
  <c r="T2013" i="4"/>
  <c r="U2013" i="4"/>
  <c r="V2013" i="4"/>
  <c r="X2013" i="4"/>
  <c r="Y2013" i="4"/>
  <c r="AA2013" i="4"/>
  <c r="AL2013" i="4"/>
  <c r="AM2013" i="4"/>
  <c r="AN2013" i="4"/>
  <c r="AO2013" i="4" s="1"/>
  <c r="AP2013" i="4" s="1"/>
  <c r="AV2013" i="4"/>
  <c r="C2014" i="4"/>
  <c r="G2014" i="4"/>
  <c r="AN2014" i="4" s="1"/>
  <c r="H2014" i="4"/>
  <c r="I2014" i="4"/>
  <c r="J2014" i="4"/>
  <c r="K2014" i="4"/>
  <c r="L2014" i="4"/>
  <c r="M2014" i="4"/>
  <c r="N2014" i="4"/>
  <c r="P2014" i="4"/>
  <c r="Q2014" i="4"/>
  <c r="R2014" i="4"/>
  <c r="S2014" i="4"/>
  <c r="T2014" i="4"/>
  <c r="U2014" i="4"/>
  <c r="X2014" i="4"/>
  <c r="Y2014" i="4"/>
  <c r="AM2014" i="4"/>
  <c r="C2015" i="4"/>
  <c r="D2015" i="4"/>
  <c r="G2015" i="4"/>
  <c r="AW2015" i="4" s="1"/>
  <c r="H2015" i="4"/>
  <c r="I2015" i="4"/>
  <c r="J2015" i="4"/>
  <c r="K2015" i="4"/>
  <c r="L2015" i="4"/>
  <c r="M2015" i="4"/>
  <c r="N2015" i="4"/>
  <c r="P2015" i="4"/>
  <c r="Q2015" i="4"/>
  <c r="R2015" i="4"/>
  <c r="S2015" i="4"/>
  <c r="T2015" i="4"/>
  <c r="U2015" i="4"/>
  <c r="V2015" i="4"/>
  <c r="X2015" i="4"/>
  <c r="Y2015" i="4"/>
  <c r="AB2015" i="4"/>
  <c r="AM2015" i="4"/>
  <c r="AL2015" i="4" s="1"/>
  <c r="C2016" i="4"/>
  <c r="G2016" i="4"/>
  <c r="H2016" i="4"/>
  <c r="I2016" i="4"/>
  <c r="J2016" i="4"/>
  <c r="K2016" i="4"/>
  <c r="L2016" i="4"/>
  <c r="M2016" i="4"/>
  <c r="N2016" i="4"/>
  <c r="P2016" i="4"/>
  <c r="Q2016" i="4"/>
  <c r="R2016" i="4"/>
  <c r="S2016" i="4"/>
  <c r="T2016" i="4"/>
  <c r="U2016" i="4"/>
  <c r="X2016" i="4"/>
  <c r="Y2016" i="4"/>
  <c r="AM2016" i="4"/>
  <c r="AL2016" i="4" s="1"/>
  <c r="C2017" i="4"/>
  <c r="G2017" i="4"/>
  <c r="Z2017" i="4" s="1"/>
  <c r="H2017" i="4"/>
  <c r="I2017" i="4"/>
  <c r="J2017" i="4"/>
  <c r="AS2017" i="4" s="1"/>
  <c r="K2017" i="4"/>
  <c r="L2017" i="4"/>
  <c r="M2017" i="4"/>
  <c r="N2017" i="4"/>
  <c r="P2017" i="4"/>
  <c r="Q2017" i="4"/>
  <c r="R2017" i="4"/>
  <c r="S2017" i="4"/>
  <c r="T2017" i="4"/>
  <c r="U2017" i="4"/>
  <c r="W2017" i="4"/>
  <c r="X2017" i="4"/>
  <c r="Y2017" i="4"/>
  <c r="AB2017" i="4"/>
  <c r="AJ2017" i="4"/>
  <c r="AK2017" i="4"/>
  <c r="AM2017" i="4"/>
  <c r="AL2017" i="4" s="1"/>
  <c r="AV2017" i="4"/>
  <c r="AW2017" i="4"/>
  <c r="C2018" i="4"/>
  <c r="D2018" i="4"/>
  <c r="G2018" i="4"/>
  <c r="W2018" i="4" s="1"/>
  <c r="H2018" i="4"/>
  <c r="I2018" i="4"/>
  <c r="J2018" i="4"/>
  <c r="K2018" i="4"/>
  <c r="L2018" i="4"/>
  <c r="M2018" i="4"/>
  <c r="N2018" i="4"/>
  <c r="P2018" i="4"/>
  <c r="Q2018" i="4"/>
  <c r="R2018" i="4"/>
  <c r="S2018" i="4"/>
  <c r="T2018" i="4"/>
  <c r="U2018" i="4"/>
  <c r="X2018" i="4"/>
  <c r="Y2018" i="4"/>
  <c r="AM2018" i="4"/>
  <c r="AN2018" i="4"/>
  <c r="AO2018" i="4" s="1"/>
  <c r="AP2018" i="4" s="1"/>
  <c r="C2019" i="4"/>
  <c r="G2019" i="4"/>
  <c r="H2019" i="4"/>
  <c r="I2019" i="4"/>
  <c r="J2019" i="4"/>
  <c r="K2019" i="4"/>
  <c r="L2019" i="4"/>
  <c r="M2019" i="4"/>
  <c r="N2019" i="4"/>
  <c r="P2019" i="4"/>
  <c r="Q2019" i="4"/>
  <c r="R2019" i="4"/>
  <c r="S2019" i="4"/>
  <c r="T2019" i="4"/>
  <c r="U2019" i="4"/>
  <c r="X2019" i="4"/>
  <c r="Y2019" i="4"/>
  <c r="AM2019" i="4"/>
  <c r="AL2019" i="4" s="1"/>
  <c r="C2020" i="4"/>
  <c r="G2020" i="4"/>
  <c r="A2020" i="4" s="1"/>
  <c r="H2020" i="4"/>
  <c r="I2020" i="4"/>
  <c r="J2020" i="4"/>
  <c r="K2020" i="4"/>
  <c r="L2020" i="4"/>
  <c r="M2020" i="4"/>
  <c r="N2020" i="4"/>
  <c r="P2020" i="4"/>
  <c r="Q2020" i="4"/>
  <c r="R2020" i="4"/>
  <c r="S2020" i="4"/>
  <c r="T2020" i="4"/>
  <c r="U2020" i="4"/>
  <c r="X2020" i="4"/>
  <c r="Y2020" i="4"/>
  <c r="AK2020" i="4"/>
  <c r="AM2020" i="4"/>
  <c r="AL2020" i="4" s="1"/>
  <c r="C2021" i="4"/>
  <c r="G2021" i="4"/>
  <c r="Z2021" i="4" s="1"/>
  <c r="H2021" i="4"/>
  <c r="I2021" i="4"/>
  <c r="J2021" i="4"/>
  <c r="K2021" i="4"/>
  <c r="L2021" i="4"/>
  <c r="M2021" i="4"/>
  <c r="N2021" i="4"/>
  <c r="P2021" i="4"/>
  <c r="Q2021" i="4"/>
  <c r="R2021" i="4"/>
  <c r="S2021" i="4"/>
  <c r="T2021" i="4"/>
  <c r="U2021" i="4"/>
  <c r="X2021" i="4"/>
  <c r="Y2021" i="4"/>
  <c r="AM2021" i="4"/>
  <c r="C2022" i="4"/>
  <c r="G2022" i="4"/>
  <c r="H2022" i="4"/>
  <c r="I2022" i="4"/>
  <c r="J2022" i="4"/>
  <c r="K2022" i="4"/>
  <c r="L2022" i="4"/>
  <c r="M2022" i="4"/>
  <c r="N2022" i="4"/>
  <c r="P2022" i="4"/>
  <c r="Q2022" i="4"/>
  <c r="R2022" i="4"/>
  <c r="S2022" i="4"/>
  <c r="T2022" i="4"/>
  <c r="U2022" i="4"/>
  <c r="X2022" i="4"/>
  <c r="Y2022" i="4"/>
  <c r="AM2022" i="4"/>
  <c r="C2023" i="4"/>
  <c r="G2023" i="4"/>
  <c r="AT2023" i="4" s="1"/>
  <c r="H2023" i="4"/>
  <c r="I2023" i="4"/>
  <c r="J2023" i="4"/>
  <c r="K2023" i="4"/>
  <c r="L2023" i="4"/>
  <c r="M2023" i="4"/>
  <c r="N2023" i="4"/>
  <c r="P2023" i="4"/>
  <c r="Q2023" i="4"/>
  <c r="R2023" i="4"/>
  <c r="S2023" i="4"/>
  <c r="T2023" i="4"/>
  <c r="U2023" i="4"/>
  <c r="X2023" i="4"/>
  <c r="Y2023" i="4"/>
  <c r="AM2023" i="4"/>
  <c r="C2024" i="4"/>
  <c r="G2024" i="4"/>
  <c r="H2024" i="4"/>
  <c r="I2024" i="4"/>
  <c r="J2024" i="4"/>
  <c r="K2024" i="4"/>
  <c r="L2024" i="4"/>
  <c r="M2024" i="4"/>
  <c r="N2024" i="4"/>
  <c r="P2024" i="4"/>
  <c r="Q2024" i="4"/>
  <c r="R2024" i="4"/>
  <c r="S2024" i="4"/>
  <c r="T2024" i="4"/>
  <c r="U2024" i="4"/>
  <c r="X2024" i="4"/>
  <c r="Y2024" i="4"/>
  <c r="AM2024" i="4"/>
  <c r="AL2024" i="4" s="1"/>
  <c r="C2025" i="4"/>
  <c r="G2025" i="4"/>
  <c r="H2025" i="4"/>
  <c r="I2025" i="4"/>
  <c r="J2025" i="4"/>
  <c r="K2025" i="4"/>
  <c r="L2025" i="4"/>
  <c r="M2025" i="4"/>
  <c r="N2025" i="4"/>
  <c r="P2025" i="4"/>
  <c r="Q2025" i="4"/>
  <c r="R2025" i="4"/>
  <c r="S2025" i="4"/>
  <c r="T2025" i="4"/>
  <c r="U2025" i="4"/>
  <c r="X2025" i="4"/>
  <c r="Y2025" i="4"/>
  <c r="AM2025" i="4"/>
  <c r="AL2025" i="4" s="1"/>
  <c r="C2026" i="4"/>
  <c r="G2026" i="4"/>
  <c r="H2026" i="4"/>
  <c r="I2026" i="4"/>
  <c r="J2026" i="4"/>
  <c r="K2026" i="4"/>
  <c r="L2026" i="4"/>
  <c r="M2026" i="4"/>
  <c r="N2026" i="4"/>
  <c r="P2026" i="4"/>
  <c r="Q2026" i="4"/>
  <c r="R2026" i="4"/>
  <c r="S2026" i="4"/>
  <c r="T2026" i="4"/>
  <c r="U2026" i="4"/>
  <c r="W2026" i="4"/>
  <c r="X2026" i="4"/>
  <c r="Y2026" i="4"/>
  <c r="AM2026" i="4"/>
  <c r="C2027" i="4"/>
  <c r="G2027" i="4"/>
  <c r="H2027" i="4"/>
  <c r="I2027" i="4"/>
  <c r="J2027" i="4"/>
  <c r="K2027" i="4"/>
  <c r="L2027" i="4"/>
  <c r="M2027" i="4"/>
  <c r="N2027" i="4"/>
  <c r="P2027" i="4"/>
  <c r="Q2027" i="4"/>
  <c r="R2027" i="4"/>
  <c r="S2027" i="4"/>
  <c r="T2027" i="4"/>
  <c r="U2027" i="4"/>
  <c r="X2027" i="4"/>
  <c r="Y2027" i="4"/>
  <c r="AM2027" i="4"/>
  <c r="AL2027" i="4" s="1"/>
  <c r="C2028" i="4"/>
  <c r="G2028" i="4"/>
  <c r="D2028" i="4" s="1"/>
  <c r="H2028" i="4"/>
  <c r="I2028" i="4"/>
  <c r="J2028" i="4"/>
  <c r="K2028" i="4"/>
  <c r="L2028" i="4"/>
  <c r="M2028" i="4"/>
  <c r="N2028" i="4"/>
  <c r="P2028" i="4"/>
  <c r="Q2028" i="4"/>
  <c r="R2028" i="4"/>
  <c r="S2028" i="4"/>
  <c r="T2028" i="4"/>
  <c r="U2028" i="4"/>
  <c r="V2028" i="4"/>
  <c r="X2028" i="4"/>
  <c r="Y2028" i="4"/>
  <c r="AM2028" i="4"/>
  <c r="AV2028" i="4"/>
  <c r="C2029" i="4"/>
  <c r="G2029" i="4"/>
  <c r="V2029" i="4" s="1"/>
  <c r="H2029" i="4"/>
  <c r="I2029" i="4"/>
  <c r="J2029" i="4"/>
  <c r="AS2029" i="4" s="1"/>
  <c r="K2029" i="4"/>
  <c r="L2029" i="4"/>
  <c r="M2029" i="4"/>
  <c r="N2029" i="4"/>
  <c r="P2029" i="4"/>
  <c r="Q2029" i="4"/>
  <c r="R2029" i="4"/>
  <c r="S2029" i="4"/>
  <c r="T2029" i="4"/>
  <c r="U2029" i="4"/>
  <c r="W2029" i="4"/>
  <c r="X2029" i="4"/>
  <c r="Y2029" i="4"/>
  <c r="AM2029" i="4"/>
  <c r="AN2029" i="4"/>
  <c r="C2030" i="4"/>
  <c r="G2030" i="4"/>
  <c r="AN2030" i="4" s="1"/>
  <c r="AQ2030" i="4" s="1"/>
  <c r="H2030" i="4"/>
  <c r="I2030" i="4"/>
  <c r="J2030" i="4"/>
  <c r="K2030" i="4"/>
  <c r="L2030" i="4"/>
  <c r="M2030" i="4"/>
  <c r="N2030" i="4"/>
  <c r="P2030" i="4"/>
  <c r="Q2030" i="4"/>
  <c r="R2030" i="4"/>
  <c r="S2030" i="4"/>
  <c r="T2030" i="4"/>
  <c r="U2030" i="4"/>
  <c r="X2030" i="4"/>
  <c r="Y2030" i="4"/>
  <c r="AA2030" i="4"/>
  <c r="AM2030" i="4"/>
  <c r="C2031" i="4"/>
  <c r="G2031" i="4"/>
  <c r="H2031" i="4"/>
  <c r="I2031" i="4"/>
  <c r="J2031" i="4"/>
  <c r="AS2031" i="4" s="1"/>
  <c r="K2031" i="4"/>
  <c r="L2031" i="4"/>
  <c r="M2031" i="4"/>
  <c r="N2031" i="4"/>
  <c r="P2031" i="4"/>
  <c r="Q2031" i="4"/>
  <c r="R2031" i="4"/>
  <c r="S2031" i="4"/>
  <c r="T2031" i="4"/>
  <c r="U2031" i="4"/>
  <c r="X2031" i="4"/>
  <c r="Y2031" i="4"/>
  <c r="AM2031" i="4"/>
  <c r="C2032" i="4"/>
  <c r="G2032" i="4"/>
  <c r="H2032" i="4"/>
  <c r="I2032" i="4"/>
  <c r="J2032" i="4"/>
  <c r="K2032" i="4"/>
  <c r="L2032" i="4"/>
  <c r="M2032" i="4"/>
  <c r="N2032" i="4"/>
  <c r="P2032" i="4"/>
  <c r="Q2032" i="4"/>
  <c r="R2032" i="4"/>
  <c r="S2032" i="4"/>
  <c r="T2032" i="4"/>
  <c r="U2032" i="4"/>
  <c r="X2032" i="4"/>
  <c r="Y2032" i="4"/>
  <c r="AM2032" i="4"/>
  <c r="AL2032" i="4" s="1"/>
  <c r="C2033" i="4"/>
  <c r="G2033" i="4"/>
  <c r="H2033" i="4"/>
  <c r="I2033" i="4"/>
  <c r="J2033" i="4"/>
  <c r="K2033" i="4"/>
  <c r="L2033" i="4"/>
  <c r="M2033" i="4"/>
  <c r="N2033" i="4"/>
  <c r="P2033" i="4"/>
  <c r="Q2033" i="4"/>
  <c r="R2033" i="4"/>
  <c r="S2033" i="4"/>
  <c r="T2033" i="4"/>
  <c r="U2033" i="4"/>
  <c r="X2033" i="4"/>
  <c r="Y2033" i="4"/>
  <c r="AA2033" i="4"/>
  <c r="AM2033" i="4"/>
  <c r="AL2033" i="4" s="1"/>
  <c r="C2034" i="4"/>
  <c r="G2034" i="4"/>
  <c r="D2034" i="4" s="1"/>
  <c r="H2034" i="4"/>
  <c r="I2034" i="4"/>
  <c r="J2034" i="4"/>
  <c r="K2034" i="4"/>
  <c r="L2034" i="4"/>
  <c r="M2034" i="4"/>
  <c r="N2034" i="4"/>
  <c r="P2034" i="4"/>
  <c r="Q2034" i="4"/>
  <c r="R2034" i="4"/>
  <c r="S2034" i="4"/>
  <c r="T2034" i="4"/>
  <c r="U2034" i="4"/>
  <c r="X2034" i="4"/>
  <c r="Y2034" i="4"/>
  <c r="AM2034" i="4"/>
  <c r="C2035" i="4"/>
  <c r="G2035" i="4"/>
  <c r="AT2035" i="4" s="1"/>
  <c r="H2035" i="4"/>
  <c r="I2035" i="4"/>
  <c r="J2035" i="4"/>
  <c r="K2035" i="4"/>
  <c r="L2035" i="4"/>
  <c r="M2035" i="4"/>
  <c r="N2035" i="4"/>
  <c r="P2035" i="4"/>
  <c r="Q2035" i="4"/>
  <c r="R2035" i="4"/>
  <c r="S2035" i="4"/>
  <c r="T2035" i="4"/>
  <c r="U2035" i="4"/>
  <c r="X2035" i="4"/>
  <c r="Y2035" i="4"/>
  <c r="AM2035" i="4"/>
  <c r="AL2035" i="4" s="1"/>
  <c r="C2036" i="4"/>
  <c r="G2036" i="4"/>
  <c r="H2036" i="4"/>
  <c r="I2036" i="4"/>
  <c r="J2036" i="4"/>
  <c r="K2036" i="4"/>
  <c r="L2036" i="4"/>
  <c r="M2036" i="4"/>
  <c r="N2036" i="4"/>
  <c r="P2036" i="4"/>
  <c r="Q2036" i="4"/>
  <c r="R2036" i="4"/>
  <c r="S2036" i="4"/>
  <c r="T2036" i="4"/>
  <c r="U2036" i="4"/>
  <c r="X2036" i="4"/>
  <c r="Y2036" i="4"/>
  <c r="AM2036" i="4"/>
  <c r="AL2036" i="4" s="1"/>
  <c r="C2037" i="4"/>
  <c r="G2037" i="4"/>
  <c r="H2037" i="4"/>
  <c r="I2037" i="4"/>
  <c r="J2037" i="4"/>
  <c r="K2037" i="4"/>
  <c r="L2037" i="4"/>
  <c r="M2037" i="4"/>
  <c r="N2037" i="4"/>
  <c r="P2037" i="4"/>
  <c r="Q2037" i="4"/>
  <c r="R2037" i="4"/>
  <c r="S2037" i="4"/>
  <c r="T2037" i="4"/>
  <c r="U2037" i="4"/>
  <c r="X2037" i="4"/>
  <c r="Y2037" i="4"/>
  <c r="AM2037" i="4"/>
  <c r="AL2037" i="4" s="1"/>
  <c r="C2038" i="4"/>
  <c r="G2038" i="4"/>
  <c r="H2038" i="4"/>
  <c r="I2038" i="4"/>
  <c r="J2038" i="4"/>
  <c r="K2038" i="4"/>
  <c r="L2038" i="4"/>
  <c r="M2038" i="4"/>
  <c r="N2038" i="4"/>
  <c r="P2038" i="4"/>
  <c r="Q2038" i="4"/>
  <c r="R2038" i="4"/>
  <c r="S2038" i="4"/>
  <c r="T2038" i="4"/>
  <c r="U2038" i="4"/>
  <c r="X2038" i="4"/>
  <c r="Y2038" i="4"/>
  <c r="AM2038" i="4"/>
  <c r="AL2038" i="4" s="1"/>
  <c r="C2039" i="4"/>
  <c r="G2039" i="4"/>
  <c r="H2039" i="4"/>
  <c r="I2039" i="4"/>
  <c r="J2039" i="4"/>
  <c r="K2039" i="4"/>
  <c r="L2039" i="4"/>
  <c r="M2039" i="4"/>
  <c r="N2039" i="4"/>
  <c r="P2039" i="4"/>
  <c r="Q2039" i="4"/>
  <c r="R2039" i="4"/>
  <c r="S2039" i="4"/>
  <c r="T2039" i="4"/>
  <c r="U2039" i="4"/>
  <c r="X2039" i="4"/>
  <c r="Y2039" i="4"/>
  <c r="AM2039" i="4"/>
  <c r="AL2039" i="4" s="1"/>
  <c r="C2040" i="4"/>
  <c r="G2040" i="4"/>
  <c r="AT2040" i="4" s="1"/>
  <c r="H2040" i="4"/>
  <c r="I2040" i="4"/>
  <c r="J2040" i="4"/>
  <c r="AS2040" i="4" s="1"/>
  <c r="K2040" i="4"/>
  <c r="L2040" i="4"/>
  <c r="M2040" i="4"/>
  <c r="N2040" i="4"/>
  <c r="P2040" i="4"/>
  <c r="Q2040" i="4"/>
  <c r="R2040" i="4"/>
  <c r="S2040" i="4"/>
  <c r="T2040" i="4"/>
  <c r="U2040" i="4"/>
  <c r="X2040" i="4"/>
  <c r="Y2040" i="4"/>
  <c r="AA2040" i="4"/>
  <c r="AM2040" i="4"/>
  <c r="AL2040" i="4" s="1"/>
  <c r="C2041" i="4"/>
  <c r="G2041" i="4"/>
  <c r="H2041" i="4"/>
  <c r="I2041" i="4"/>
  <c r="J2041" i="4"/>
  <c r="AS2041" i="4" s="1"/>
  <c r="K2041" i="4"/>
  <c r="L2041" i="4"/>
  <c r="M2041" i="4"/>
  <c r="N2041" i="4"/>
  <c r="P2041" i="4"/>
  <c r="Q2041" i="4"/>
  <c r="R2041" i="4"/>
  <c r="S2041" i="4"/>
  <c r="T2041" i="4"/>
  <c r="U2041" i="4"/>
  <c r="X2041" i="4"/>
  <c r="Y2041" i="4"/>
  <c r="AM2041" i="4"/>
  <c r="AL2041" i="4" s="1"/>
  <c r="C2042" i="4"/>
  <c r="E2042" i="4"/>
  <c r="G2042" i="4"/>
  <c r="H2042" i="4"/>
  <c r="I2042" i="4"/>
  <c r="J2042" i="4"/>
  <c r="K2042" i="4"/>
  <c r="L2042" i="4"/>
  <c r="M2042" i="4"/>
  <c r="N2042" i="4"/>
  <c r="P2042" i="4"/>
  <c r="Q2042" i="4"/>
  <c r="R2042" i="4"/>
  <c r="S2042" i="4"/>
  <c r="T2042" i="4"/>
  <c r="U2042" i="4"/>
  <c r="X2042" i="4"/>
  <c r="Y2042" i="4"/>
  <c r="AM2042" i="4"/>
  <c r="C2043" i="4"/>
  <c r="G2043" i="4"/>
  <c r="V2043" i="4" s="1"/>
  <c r="H2043" i="4"/>
  <c r="I2043" i="4"/>
  <c r="J2043" i="4"/>
  <c r="K2043" i="4"/>
  <c r="L2043" i="4"/>
  <c r="M2043" i="4"/>
  <c r="N2043" i="4"/>
  <c r="P2043" i="4"/>
  <c r="Q2043" i="4"/>
  <c r="R2043" i="4"/>
  <c r="S2043" i="4"/>
  <c r="T2043" i="4"/>
  <c r="U2043" i="4"/>
  <c r="X2043" i="4"/>
  <c r="Y2043" i="4"/>
  <c r="AM2043" i="4"/>
  <c r="C2044" i="4"/>
  <c r="G2044" i="4"/>
  <c r="H2044" i="4"/>
  <c r="I2044" i="4"/>
  <c r="J2044" i="4"/>
  <c r="K2044" i="4"/>
  <c r="L2044" i="4"/>
  <c r="M2044" i="4"/>
  <c r="N2044" i="4"/>
  <c r="P2044" i="4"/>
  <c r="Q2044" i="4"/>
  <c r="R2044" i="4"/>
  <c r="S2044" i="4"/>
  <c r="T2044" i="4"/>
  <c r="U2044" i="4"/>
  <c r="X2044" i="4"/>
  <c r="Y2044" i="4"/>
  <c r="AM2044" i="4"/>
  <c r="AL2044" i="4" s="1"/>
  <c r="C2045" i="4"/>
  <c r="G2045" i="4"/>
  <c r="H2045" i="4"/>
  <c r="I2045" i="4"/>
  <c r="J2045" i="4"/>
  <c r="K2045" i="4"/>
  <c r="L2045" i="4"/>
  <c r="M2045" i="4"/>
  <c r="N2045" i="4"/>
  <c r="P2045" i="4"/>
  <c r="Q2045" i="4"/>
  <c r="R2045" i="4"/>
  <c r="S2045" i="4"/>
  <c r="T2045" i="4"/>
  <c r="U2045" i="4"/>
  <c r="X2045" i="4"/>
  <c r="Y2045" i="4"/>
  <c r="AM2045" i="4"/>
  <c r="AL2045" i="4" s="1"/>
  <c r="C2046" i="4"/>
  <c r="G2046" i="4"/>
  <c r="D2046" i="4" s="1"/>
  <c r="H2046" i="4"/>
  <c r="I2046" i="4"/>
  <c r="J2046" i="4"/>
  <c r="K2046" i="4"/>
  <c r="L2046" i="4"/>
  <c r="M2046" i="4"/>
  <c r="N2046" i="4"/>
  <c r="P2046" i="4"/>
  <c r="Q2046" i="4"/>
  <c r="R2046" i="4"/>
  <c r="S2046" i="4"/>
  <c r="T2046" i="4"/>
  <c r="U2046" i="4"/>
  <c r="X2046" i="4"/>
  <c r="Y2046" i="4"/>
  <c r="AM2046" i="4"/>
  <c r="AL2046" i="4" s="1"/>
  <c r="A2047" i="4"/>
  <c r="C2047" i="4"/>
  <c r="D2047" i="4"/>
  <c r="G2047" i="4"/>
  <c r="AW2047" i="4" s="1"/>
  <c r="H2047" i="4"/>
  <c r="I2047" i="4"/>
  <c r="J2047" i="4"/>
  <c r="K2047" i="4"/>
  <c r="L2047" i="4"/>
  <c r="M2047" i="4"/>
  <c r="N2047" i="4"/>
  <c r="P2047" i="4"/>
  <c r="Q2047" i="4"/>
  <c r="R2047" i="4"/>
  <c r="S2047" i="4"/>
  <c r="T2047" i="4"/>
  <c r="U2047" i="4"/>
  <c r="X2047" i="4"/>
  <c r="Y2047" i="4"/>
  <c r="AM2047" i="4"/>
  <c r="AL2047" i="4" s="1"/>
  <c r="A2048" i="4"/>
  <c r="C2048" i="4"/>
  <c r="G2048" i="4"/>
  <c r="H2048" i="4"/>
  <c r="I2048" i="4"/>
  <c r="J2048" i="4"/>
  <c r="K2048" i="4"/>
  <c r="L2048" i="4"/>
  <c r="M2048" i="4"/>
  <c r="N2048" i="4"/>
  <c r="P2048" i="4"/>
  <c r="Q2048" i="4"/>
  <c r="R2048" i="4"/>
  <c r="S2048" i="4"/>
  <c r="T2048" i="4"/>
  <c r="U2048" i="4"/>
  <c r="X2048" i="4"/>
  <c r="Y2048" i="4"/>
  <c r="AM2048" i="4"/>
  <c r="AL2048" i="4" s="1"/>
  <c r="AS2048" i="4"/>
  <c r="C2049" i="4"/>
  <c r="G2049" i="4"/>
  <c r="H2049" i="4"/>
  <c r="I2049" i="4"/>
  <c r="J2049" i="4"/>
  <c r="K2049" i="4"/>
  <c r="L2049" i="4"/>
  <c r="M2049" i="4"/>
  <c r="N2049" i="4"/>
  <c r="P2049" i="4"/>
  <c r="Q2049" i="4"/>
  <c r="R2049" i="4"/>
  <c r="S2049" i="4"/>
  <c r="T2049" i="4"/>
  <c r="U2049" i="4"/>
  <c r="X2049" i="4"/>
  <c r="Y2049" i="4"/>
  <c r="AM2049" i="4"/>
  <c r="AL2049" i="4" s="1"/>
  <c r="C2050" i="4"/>
  <c r="G2050" i="4"/>
  <c r="H2050" i="4"/>
  <c r="I2050" i="4"/>
  <c r="J2050" i="4"/>
  <c r="K2050" i="4"/>
  <c r="L2050" i="4"/>
  <c r="M2050" i="4"/>
  <c r="N2050" i="4"/>
  <c r="P2050" i="4"/>
  <c r="Q2050" i="4"/>
  <c r="R2050" i="4"/>
  <c r="S2050" i="4"/>
  <c r="T2050" i="4"/>
  <c r="U2050" i="4"/>
  <c r="X2050" i="4"/>
  <c r="Y2050" i="4"/>
  <c r="AM2050" i="4"/>
  <c r="AL2050" i="4" s="1"/>
  <c r="C2051" i="4"/>
  <c r="G2051" i="4"/>
  <c r="H2051" i="4"/>
  <c r="I2051" i="4"/>
  <c r="J2051" i="4"/>
  <c r="K2051" i="4"/>
  <c r="L2051" i="4"/>
  <c r="M2051" i="4"/>
  <c r="N2051" i="4"/>
  <c r="P2051" i="4"/>
  <c r="Q2051" i="4"/>
  <c r="R2051" i="4"/>
  <c r="S2051" i="4"/>
  <c r="T2051" i="4"/>
  <c r="U2051" i="4"/>
  <c r="X2051" i="4"/>
  <c r="Y2051" i="4"/>
  <c r="AM2051" i="4"/>
  <c r="AL2051" i="4" s="1"/>
  <c r="C2052" i="4"/>
  <c r="G2052" i="4"/>
  <c r="AT2052" i="4" s="1"/>
  <c r="H2052" i="4"/>
  <c r="I2052" i="4"/>
  <c r="J2052" i="4"/>
  <c r="K2052" i="4"/>
  <c r="L2052" i="4"/>
  <c r="M2052" i="4"/>
  <c r="N2052" i="4"/>
  <c r="P2052" i="4"/>
  <c r="Q2052" i="4"/>
  <c r="R2052" i="4"/>
  <c r="S2052" i="4"/>
  <c r="T2052" i="4"/>
  <c r="U2052" i="4"/>
  <c r="X2052" i="4"/>
  <c r="Y2052" i="4"/>
  <c r="AL2052" i="4"/>
  <c r="AM2052" i="4"/>
  <c r="C2053" i="4"/>
  <c r="G2053" i="4"/>
  <c r="H2053" i="4"/>
  <c r="I2053" i="4"/>
  <c r="J2053" i="4"/>
  <c r="K2053" i="4"/>
  <c r="L2053" i="4"/>
  <c r="M2053" i="4"/>
  <c r="N2053" i="4"/>
  <c r="P2053" i="4"/>
  <c r="Q2053" i="4"/>
  <c r="R2053" i="4"/>
  <c r="S2053" i="4"/>
  <c r="T2053" i="4"/>
  <c r="U2053" i="4"/>
  <c r="X2053" i="4"/>
  <c r="Y2053" i="4"/>
  <c r="AM2053" i="4"/>
  <c r="AL2053" i="4" s="1"/>
  <c r="C2054" i="4"/>
  <c r="G2054" i="4"/>
  <c r="AN2054" i="4" s="1"/>
  <c r="H2054" i="4"/>
  <c r="I2054" i="4"/>
  <c r="J2054" i="4"/>
  <c r="K2054" i="4"/>
  <c r="L2054" i="4"/>
  <c r="M2054" i="4"/>
  <c r="N2054" i="4"/>
  <c r="P2054" i="4"/>
  <c r="Q2054" i="4"/>
  <c r="R2054" i="4"/>
  <c r="S2054" i="4"/>
  <c r="T2054" i="4"/>
  <c r="U2054" i="4"/>
  <c r="X2054" i="4"/>
  <c r="Y2054" i="4"/>
  <c r="AL2054" i="4"/>
  <c r="AM2054" i="4"/>
  <c r="C2055" i="4"/>
  <c r="G2055" i="4"/>
  <c r="H2055" i="4"/>
  <c r="I2055" i="4"/>
  <c r="J2055" i="4"/>
  <c r="K2055" i="4"/>
  <c r="L2055" i="4"/>
  <c r="M2055" i="4"/>
  <c r="N2055" i="4"/>
  <c r="P2055" i="4"/>
  <c r="Q2055" i="4"/>
  <c r="R2055" i="4"/>
  <c r="S2055" i="4"/>
  <c r="T2055" i="4"/>
  <c r="U2055" i="4"/>
  <c r="X2055" i="4"/>
  <c r="Y2055" i="4"/>
  <c r="AM2055" i="4"/>
  <c r="C2056" i="4"/>
  <c r="G2056" i="4"/>
  <c r="AT2056" i="4" s="1"/>
  <c r="H2056" i="4"/>
  <c r="I2056" i="4"/>
  <c r="J2056" i="4"/>
  <c r="K2056" i="4"/>
  <c r="L2056" i="4"/>
  <c r="M2056" i="4"/>
  <c r="N2056" i="4"/>
  <c r="P2056" i="4"/>
  <c r="Q2056" i="4"/>
  <c r="R2056" i="4"/>
  <c r="S2056" i="4"/>
  <c r="T2056" i="4"/>
  <c r="U2056" i="4"/>
  <c r="X2056" i="4"/>
  <c r="Y2056" i="4"/>
  <c r="AM2056" i="4"/>
  <c r="AL2056" i="4" s="1"/>
  <c r="AW2056" i="4"/>
  <c r="C2057" i="4"/>
  <c r="G2057" i="4"/>
  <c r="A2057" i="4" s="1"/>
  <c r="H2057" i="4"/>
  <c r="I2057" i="4"/>
  <c r="J2057" i="4"/>
  <c r="K2057" i="4"/>
  <c r="L2057" i="4"/>
  <c r="M2057" i="4"/>
  <c r="N2057" i="4"/>
  <c r="P2057" i="4"/>
  <c r="Q2057" i="4"/>
  <c r="R2057" i="4"/>
  <c r="S2057" i="4"/>
  <c r="T2057" i="4"/>
  <c r="U2057" i="4"/>
  <c r="X2057" i="4"/>
  <c r="Y2057" i="4"/>
  <c r="AA2057" i="4"/>
  <c r="AL2057" i="4"/>
  <c r="AM2057" i="4"/>
  <c r="AN2057" i="4"/>
  <c r="C2058" i="4"/>
  <c r="G2058" i="4"/>
  <c r="H2058" i="4"/>
  <c r="I2058" i="4"/>
  <c r="J2058" i="4"/>
  <c r="K2058" i="4"/>
  <c r="L2058" i="4"/>
  <c r="M2058" i="4"/>
  <c r="N2058" i="4"/>
  <c r="P2058" i="4"/>
  <c r="Q2058" i="4"/>
  <c r="R2058" i="4"/>
  <c r="S2058" i="4"/>
  <c r="T2058" i="4"/>
  <c r="U2058" i="4"/>
  <c r="X2058" i="4"/>
  <c r="Y2058" i="4"/>
  <c r="AM2058" i="4"/>
  <c r="C2059" i="4"/>
  <c r="E2059" i="4"/>
  <c r="G2059" i="4"/>
  <c r="AV2059" i="4" s="1"/>
  <c r="H2059" i="4"/>
  <c r="I2059" i="4"/>
  <c r="J2059" i="4"/>
  <c r="AS2059" i="4" s="1"/>
  <c r="K2059" i="4"/>
  <c r="L2059" i="4"/>
  <c r="M2059" i="4"/>
  <c r="N2059" i="4"/>
  <c r="P2059" i="4"/>
  <c r="Q2059" i="4"/>
  <c r="R2059" i="4"/>
  <c r="S2059" i="4"/>
  <c r="T2059" i="4"/>
  <c r="U2059" i="4"/>
  <c r="X2059" i="4"/>
  <c r="Y2059" i="4"/>
  <c r="AA2059" i="4"/>
  <c r="AM2059" i="4"/>
  <c r="AN2059" i="4"/>
  <c r="AO2059" i="4" s="1"/>
  <c r="AP2059" i="4" s="1"/>
  <c r="AT2059" i="4"/>
  <c r="AW2059" i="4"/>
  <c r="C2060" i="4"/>
  <c r="G2060" i="4"/>
  <c r="A2060" i="4" s="1"/>
  <c r="H2060" i="4"/>
  <c r="I2060" i="4"/>
  <c r="J2060" i="4"/>
  <c r="K2060" i="4"/>
  <c r="L2060" i="4"/>
  <c r="M2060" i="4"/>
  <c r="N2060" i="4"/>
  <c r="P2060" i="4"/>
  <c r="Q2060" i="4"/>
  <c r="R2060" i="4"/>
  <c r="S2060" i="4"/>
  <c r="T2060" i="4"/>
  <c r="U2060" i="4"/>
  <c r="V2060" i="4"/>
  <c r="X2060" i="4"/>
  <c r="Y2060" i="4"/>
  <c r="Z2060" i="4"/>
  <c r="AB2060" i="4"/>
  <c r="AM2060" i="4"/>
  <c r="AT2060" i="4"/>
  <c r="C2061" i="4"/>
  <c r="G2061" i="4"/>
  <c r="H2061" i="4"/>
  <c r="I2061" i="4"/>
  <c r="J2061" i="4"/>
  <c r="K2061" i="4"/>
  <c r="L2061" i="4"/>
  <c r="M2061" i="4"/>
  <c r="N2061" i="4"/>
  <c r="P2061" i="4"/>
  <c r="Q2061" i="4"/>
  <c r="R2061" i="4"/>
  <c r="S2061" i="4"/>
  <c r="T2061" i="4"/>
  <c r="U2061" i="4"/>
  <c r="X2061" i="4"/>
  <c r="Y2061" i="4"/>
  <c r="AM2061" i="4"/>
  <c r="C2062" i="4"/>
  <c r="G2062" i="4"/>
  <c r="AW2062" i="4" s="1"/>
  <c r="H2062" i="4"/>
  <c r="I2062" i="4"/>
  <c r="J2062" i="4"/>
  <c r="K2062" i="4"/>
  <c r="L2062" i="4"/>
  <c r="M2062" i="4"/>
  <c r="N2062" i="4"/>
  <c r="P2062" i="4"/>
  <c r="Q2062" i="4"/>
  <c r="R2062" i="4"/>
  <c r="S2062" i="4"/>
  <c r="T2062" i="4"/>
  <c r="U2062" i="4"/>
  <c r="X2062" i="4"/>
  <c r="Y2062" i="4"/>
  <c r="AM2062" i="4"/>
  <c r="AL2062" i="4" s="1"/>
  <c r="C2063" i="4"/>
  <c r="G2063" i="4"/>
  <c r="H2063" i="4"/>
  <c r="I2063" i="4"/>
  <c r="J2063" i="4"/>
  <c r="K2063" i="4"/>
  <c r="L2063" i="4"/>
  <c r="M2063" i="4"/>
  <c r="N2063" i="4"/>
  <c r="P2063" i="4"/>
  <c r="Q2063" i="4"/>
  <c r="R2063" i="4"/>
  <c r="S2063" i="4"/>
  <c r="T2063" i="4"/>
  <c r="U2063" i="4"/>
  <c r="X2063" i="4"/>
  <c r="Y2063" i="4"/>
  <c r="AM2063" i="4"/>
  <c r="C2064" i="4"/>
  <c r="D2064" i="4"/>
  <c r="E2064" i="4"/>
  <c r="G2064" i="4"/>
  <c r="H2064" i="4"/>
  <c r="I2064" i="4"/>
  <c r="J2064" i="4"/>
  <c r="K2064" i="4"/>
  <c r="L2064" i="4"/>
  <c r="M2064" i="4"/>
  <c r="N2064" i="4"/>
  <c r="P2064" i="4"/>
  <c r="Q2064" i="4"/>
  <c r="R2064" i="4"/>
  <c r="S2064" i="4"/>
  <c r="T2064" i="4"/>
  <c r="U2064" i="4"/>
  <c r="X2064" i="4"/>
  <c r="Y2064" i="4"/>
  <c r="AB2064" i="4"/>
  <c r="AM2064" i="4"/>
  <c r="AW2064" i="4"/>
  <c r="A2065" i="4"/>
  <c r="C2065" i="4"/>
  <c r="G2065" i="4"/>
  <c r="H2065" i="4"/>
  <c r="I2065" i="4"/>
  <c r="J2065" i="4"/>
  <c r="K2065" i="4"/>
  <c r="L2065" i="4"/>
  <c r="M2065" i="4"/>
  <c r="N2065" i="4"/>
  <c r="P2065" i="4"/>
  <c r="Q2065" i="4"/>
  <c r="R2065" i="4"/>
  <c r="S2065" i="4"/>
  <c r="T2065" i="4"/>
  <c r="U2065" i="4"/>
  <c r="X2065" i="4"/>
  <c r="Y2065" i="4"/>
  <c r="AM2065" i="4"/>
  <c r="AL2065" i="4" s="1"/>
  <c r="C2066" i="4"/>
  <c r="G2066" i="4"/>
  <c r="W2066" i="4" s="1"/>
  <c r="H2066" i="4"/>
  <c r="I2066" i="4"/>
  <c r="J2066" i="4"/>
  <c r="K2066" i="4"/>
  <c r="L2066" i="4"/>
  <c r="M2066" i="4"/>
  <c r="N2066" i="4"/>
  <c r="P2066" i="4"/>
  <c r="Q2066" i="4"/>
  <c r="R2066" i="4"/>
  <c r="S2066" i="4"/>
  <c r="T2066" i="4"/>
  <c r="U2066" i="4"/>
  <c r="X2066" i="4"/>
  <c r="Y2066" i="4"/>
  <c r="AJ2066" i="4"/>
  <c r="AM2066" i="4"/>
  <c r="AL2066" i="4" s="1"/>
  <c r="C2067" i="4"/>
  <c r="G2067" i="4"/>
  <c r="AN2067" i="4" s="1"/>
  <c r="AO2067" i="4" s="1"/>
  <c r="AP2067" i="4" s="1"/>
  <c r="H2067" i="4"/>
  <c r="I2067" i="4"/>
  <c r="J2067" i="4"/>
  <c r="K2067" i="4"/>
  <c r="L2067" i="4"/>
  <c r="M2067" i="4"/>
  <c r="N2067" i="4"/>
  <c r="P2067" i="4"/>
  <c r="Q2067" i="4"/>
  <c r="R2067" i="4"/>
  <c r="S2067" i="4"/>
  <c r="T2067" i="4"/>
  <c r="U2067" i="4"/>
  <c r="X2067" i="4"/>
  <c r="Y2067" i="4"/>
  <c r="AM2067" i="4"/>
  <c r="C2068" i="4"/>
  <c r="G2068" i="4"/>
  <c r="D2068" i="4" s="1"/>
  <c r="H2068" i="4"/>
  <c r="I2068" i="4"/>
  <c r="J2068" i="4"/>
  <c r="K2068" i="4"/>
  <c r="L2068" i="4"/>
  <c r="M2068" i="4"/>
  <c r="N2068" i="4"/>
  <c r="P2068" i="4"/>
  <c r="Q2068" i="4"/>
  <c r="R2068" i="4"/>
  <c r="S2068" i="4"/>
  <c r="T2068" i="4"/>
  <c r="U2068" i="4"/>
  <c r="X2068" i="4"/>
  <c r="Y2068" i="4"/>
  <c r="AJ2068" i="4"/>
  <c r="AM2068" i="4"/>
  <c r="AL2068" i="4" s="1"/>
  <c r="C2069" i="4"/>
  <c r="G2069" i="4"/>
  <c r="H2069" i="4"/>
  <c r="I2069" i="4"/>
  <c r="J2069" i="4"/>
  <c r="K2069" i="4"/>
  <c r="L2069" i="4"/>
  <c r="M2069" i="4"/>
  <c r="N2069" i="4"/>
  <c r="P2069" i="4"/>
  <c r="Q2069" i="4"/>
  <c r="R2069" i="4"/>
  <c r="S2069" i="4"/>
  <c r="T2069" i="4"/>
  <c r="U2069" i="4"/>
  <c r="X2069" i="4"/>
  <c r="Y2069" i="4"/>
  <c r="AM2069" i="4"/>
  <c r="C2070" i="4"/>
  <c r="D2070" i="4"/>
  <c r="G2070" i="4"/>
  <c r="AW2070" i="4" s="1"/>
  <c r="H2070" i="4"/>
  <c r="I2070" i="4"/>
  <c r="J2070" i="4"/>
  <c r="K2070" i="4"/>
  <c r="L2070" i="4"/>
  <c r="M2070" i="4"/>
  <c r="N2070" i="4"/>
  <c r="P2070" i="4"/>
  <c r="Q2070" i="4"/>
  <c r="R2070" i="4"/>
  <c r="S2070" i="4"/>
  <c r="T2070" i="4"/>
  <c r="U2070" i="4"/>
  <c r="X2070" i="4"/>
  <c r="Y2070" i="4"/>
  <c r="AM2070" i="4"/>
  <c r="AL2070" i="4" s="1"/>
  <c r="AT2070" i="4"/>
  <c r="C2071" i="4"/>
  <c r="G2071" i="4"/>
  <c r="V2071" i="4" s="1"/>
  <c r="H2071" i="4"/>
  <c r="I2071" i="4"/>
  <c r="J2071" i="4"/>
  <c r="K2071" i="4"/>
  <c r="L2071" i="4"/>
  <c r="M2071" i="4"/>
  <c r="N2071" i="4"/>
  <c r="P2071" i="4"/>
  <c r="Q2071" i="4"/>
  <c r="R2071" i="4"/>
  <c r="S2071" i="4"/>
  <c r="T2071" i="4"/>
  <c r="U2071" i="4"/>
  <c r="X2071" i="4"/>
  <c r="Y2071" i="4"/>
  <c r="Z2071" i="4"/>
  <c r="AM2071" i="4"/>
  <c r="AL2071" i="4" s="1"/>
  <c r="AW2071" i="4"/>
  <c r="C2072" i="4"/>
  <c r="G2072" i="4"/>
  <c r="H2072" i="4"/>
  <c r="I2072" i="4"/>
  <c r="J2072" i="4"/>
  <c r="K2072" i="4"/>
  <c r="L2072" i="4"/>
  <c r="M2072" i="4"/>
  <c r="N2072" i="4"/>
  <c r="P2072" i="4"/>
  <c r="Q2072" i="4"/>
  <c r="R2072" i="4"/>
  <c r="S2072" i="4"/>
  <c r="T2072" i="4"/>
  <c r="U2072" i="4"/>
  <c r="X2072" i="4"/>
  <c r="Y2072" i="4"/>
  <c r="AM2072" i="4"/>
  <c r="AL2072" i="4" s="1"/>
  <c r="C2073" i="4"/>
  <c r="G2073" i="4"/>
  <c r="AB2073" i="4" s="1"/>
  <c r="H2073" i="4"/>
  <c r="I2073" i="4"/>
  <c r="J2073" i="4"/>
  <c r="K2073" i="4"/>
  <c r="L2073" i="4"/>
  <c r="M2073" i="4"/>
  <c r="N2073" i="4"/>
  <c r="P2073" i="4"/>
  <c r="Q2073" i="4"/>
  <c r="R2073" i="4"/>
  <c r="S2073" i="4"/>
  <c r="T2073" i="4"/>
  <c r="U2073" i="4"/>
  <c r="X2073" i="4"/>
  <c r="Y2073" i="4"/>
  <c r="Z2073" i="4"/>
  <c r="AM2073" i="4"/>
  <c r="C2074" i="4"/>
  <c r="G2074" i="4"/>
  <c r="V2074" i="4" s="1"/>
  <c r="H2074" i="4"/>
  <c r="I2074" i="4"/>
  <c r="J2074" i="4"/>
  <c r="K2074" i="4"/>
  <c r="L2074" i="4"/>
  <c r="M2074" i="4"/>
  <c r="N2074" i="4"/>
  <c r="P2074" i="4"/>
  <c r="Q2074" i="4"/>
  <c r="R2074" i="4"/>
  <c r="S2074" i="4"/>
  <c r="T2074" i="4"/>
  <c r="U2074" i="4"/>
  <c r="X2074" i="4"/>
  <c r="Y2074" i="4"/>
  <c r="AM2074" i="4"/>
  <c r="AL2074" i="4" s="1"/>
  <c r="AT2074" i="4"/>
  <c r="C2075" i="4"/>
  <c r="G2075" i="4"/>
  <c r="AK2075" i="4" s="1"/>
  <c r="H2075" i="4"/>
  <c r="I2075" i="4"/>
  <c r="J2075" i="4"/>
  <c r="K2075" i="4"/>
  <c r="L2075" i="4"/>
  <c r="M2075" i="4"/>
  <c r="N2075" i="4"/>
  <c r="P2075" i="4"/>
  <c r="Q2075" i="4"/>
  <c r="R2075" i="4"/>
  <c r="S2075" i="4"/>
  <c r="T2075" i="4"/>
  <c r="U2075" i="4"/>
  <c r="X2075" i="4"/>
  <c r="Y2075" i="4"/>
  <c r="AB2075" i="4"/>
  <c r="AM2075" i="4"/>
  <c r="C2076" i="4"/>
  <c r="G2076" i="4"/>
  <c r="AW2076" i="4" s="1"/>
  <c r="H2076" i="4"/>
  <c r="I2076" i="4"/>
  <c r="J2076" i="4"/>
  <c r="K2076" i="4"/>
  <c r="L2076" i="4"/>
  <c r="M2076" i="4"/>
  <c r="N2076" i="4"/>
  <c r="P2076" i="4"/>
  <c r="Q2076" i="4"/>
  <c r="R2076" i="4"/>
  <c r="S2076" i="4"/>
  <c r="T2076" i="4"/>
  <c r="U2076" i="4"/>
  <c r="V2076" i="4"/>
  <c r="X2076" i="4"/>
  <c r="Y2076" i="4"/>
  <c r="Z2076" i="4"/>
  <c r="AK2076" i="4"/>
  <c r="AM2076" i="4"/>
  <c r="AL2076" i="4" s="1"/>
  <c r="AT2076" i="4"/>
  <c r="C2077" i="4"/>
  <c r="G2077" i="4"/>
  <c r="D2077" i="4" s="1"/>
  <c r="H2077" i="4"/>
  <c r="I2077" i="4"/>
  <c r="J2077" i="4"/>
  <c r="K2077" i="4"/>
  <c r="L2077" i="4"/>
  <c r="M2077" i="4"/>
  <c r="N2077" i="4"/>
  <c r="P2077" i="4"/>
  <c r="Q2077" i="4"/>
  <c r="R2077" i="4"/>
  <c r="S2077" i="4"/>
  <c r="T2077" i="4"/>
  <c r="U2077" i="4"/>
  <c r="X2077" i="4"/>
  <c r="Y2077" i="4"/>
  <c r="AM2077" i="4"/>
  <c r="AL2077" i="4" s="1"/>
  <c r="C2078" i="4"/>
  <c r="G2078" i="4"/>
  <c r="H2078" i="4"/>
  <c r="I2078" i="4"/>
  <c r="J2078" i="4"/>
  <c r="K2078" i="4"/>
  <c r="L2078" i="4"/>
  <c r="M2078" i="4"/>
  <c r="N2078" i="4"/>
  <c r="P2078" i="4"/>
  <c r="Q2078" i="4"/>
  <c r="R2078" i="4"/>
  <c r="S2078" i="4"/>
  <c r="T2078" i="4"/>
  <c r="U2078" i="4"/>
  <c r="X2078" i="4"/>
  <c r="Y2078" i="4"/>
  <c r="AM2078" i="4"/>
  <c r="AL2078" i="4" s="1"/>
  <c r="C2079" i="4"/>
  <c r="G2079" i="4"/>
  <c r="H2079" i="4"/>
  <c r="I2079" i="4"/>
  <c r="J2079" i="4"/>
  <c r="K2079" i="4"/>
  <c r="L2079" i="4"/>
  <c r="M2079" i="4"/>
  <c r="N2079" i="4"/>
  <c r="P2079" i="4"/>
  <c r="Q2079" i="4"/>
  <c r="R2079" i="4"/>
  <c r="S2079" i="4"/>
  <c r="T2079" i="4"/>
  <c r="U2079" i="4"/>
  <c r="X2079" i="4"/>
  <c r="Y2079" i="4"/>
  <c r="AM2079" i="4"/>
  <c r="A2080" i="4"/>
  <c r="C2080" i="4"/>
  <c r="E2080" i="4"/>
  <c r="G2080" i="4"/>
  <c r="V2080" i="4" s="1"/>
  <c r="H2080" i="4"/>
  <c r="I2080" i="4"/>
  <c r="J2080" i="4"/>
  <c r="AS2080" i="4" s="1"/>
  <c r="K2080" i="4"/>
  <c r="L2080" i="4"/>
  <c r="M2080" i="4"/>
  <c r="N2080" i="4"/>
  <c r="P2080" i="4"/>
  <c r="Q2080" i="4"/>
  <c r="R2080" i="4"/>
  <c r="S2080" i="4"/>
  <c r="T2080" i="4"/>
  <c r="U2080" i="4"/>
  <c r="W2080" i="4"/>
  <c r="X2080" i="4"/>
  <c r="Y2080" i="4"/>
  <c r="Z2080" i="4"/>
  <c r="AJ2080" i="4"/>
  <c r="AM2080" i="4"/>
  <c r="AL2080" i="4" s="1"/>
  <c r="AN2080" i="4"/>
  <c r="AT2080" i="4"/>
  <c r="AV2080" i="4"/>
  <c r="C2081" i="4"/>
  <c r="G2081" i="4"/>
  <c r="V2081" i="4" s="1"/>
  <c r="H2081" i="4"/>
  <c r="I2081" i="4"/>
  <c r="J2081" i="4"/>
  <c r="K2081" i="4"/>
  <c r="L2081" i="4"/>
  <c r="M2081" i="4"/>
  <c r="N2081" i="4"/>
  <c r="P2081" i="4"/>
  <c r="Q2081" i="4"/>
  <c r="R2081" i="4"/>
  <c r="S2081" i="4"/>
  <c r="T2081" i="4"/>
  <c r="U2081" i="4"/>
  <c r="X2081" i="4"/>
  <c r="Y2081" i="4"/>
  <c r="AM2081" i="4"/>
  <c r="C2082" i="4"/>
  <c r="G2082" i="4"/>
  <c r="H2082" i="4"/>
  <c r="I2082" i="4"/>
  <c r="J2082" i="4"/>
  <c r="K2082" i="4"/>
  <c r="L2082" i="4"/>
  <c r="M2082" i="4"/>
  <c r="N2082" i="4"/>
  <c r="P2082" i="4"/>
  <c r="Q2082" i="4"/>
  <c r="R2082" i="4"/>
  <c r="S2082" i="4"/>
  <c r="T2082" i="4"/>
  <c r="U2082" i="4"/>
  <c r="W2082" i="4"/>
  <c r="X2082" i="4"/>
  <c r="Y2082" i="4"/>
  <c r="AM2082" i="4"/>
  <c r="AL2082" i="4" s="1"/>
  <c r="C2083" i="4"/>
  <c r="G2083" i="4"/>
  <c r="H2083" i="4"/>
  <c r="I2083" i="4"/>
  <c r="J2083" i="4"/>
  <c r="K2083" i="4"/>
  <c r="L2083" i="4"/>
  <c r="M2083" i="4"/>
  <c r="N2083" i="4"/>
  <c r="P2083" i="4"/>
  <c r="Q2083" i="4"/>
  <c r="R2083" i="4"/>
  <c r="S2083" i="4"/>
  <c r="T2083" i="4"/>
  <c r="U2083" i="4"/>
  <c r="X2083" i="4"/>
  <c r="Y2083" i="4"/>
  <c r="AM2083" i="4"/>
  <c r="AL2083" i="4" s="1"/>
  <c r="C2084" i="4"/>
  <c r="E2084" i="4"/>
  <c r="G2084" i="4"/>
  <c r="H2084" i="4"/>
  <c r="I2084" i="4"/>
  <c r="J2084" i="4"/>
  <c r="K2084" i="4"/>
  <c r="L2084" i="4"/>
  <c r="M2084" i="4"/>
  <c r="N2084" i="4"/>
  <c r="P2084" i="4"/>
  <c r="Q2084" i="4"/>
  <c r="R2084" i="4"/>
  <c r="S2084" i="4"/>
  <c r="T2084" i="4"/>
  <c r="U2084" i="4"/>
  <c r="X2084" i="4"/>
  <c r="Y2084" i="4"/>
  <c r="AM2084" i="4"/>
  <c r="AL2084" i="4" s="1"/>
  <c r="C2085" i="4"/>
  <c r="G2085" i="4"/>
  <c r="H2085" i="4"/>
  <c r="I2085" i="4"/>
  <c r="J2085" i="4"/>
  <c r="K2085" i="4"/>
  <c r="L2085" i="4"/>
  <c r="M2085" i="4"/>
  <c r="N2085" i="4"/>
  <c r="P2085" i="4"/>
  <c r="Q2085" i="4"/>
  <c r="R2085" i="4"/>
  <c r="S2085" i="4"/>
  <c r="T2085" i="4"/>
  <c r="U2085" i="4"/>
  <c r="X2085" i="4"/>
  <c r="Y2085" i="4"/>
  <c r="AM2085" i="4"/>
  <c r="C2086" i="4"/>
  <c r="G2086" i="4"/>
  <c r="V2086" i="4" s="1"/>
  <c r="H2086" i="4"/>
  <c r="I2086" i="4"/>
  <c r="J2086" i="4"/>
  <c r="K2086" i="4"/>
  <c r="L2086" i="4"/>
  <c r="M2086" i="4"/>
  <c r="N2086" i="4"/>
  <c r="P2086" i="4"/>
  <c r="Q2086" i="4"/>
  <c r="R2086" i="4"/>
  <c r="S2086" i="4"/>
  <c r="T2086" i="4"/>
  <c r="U2086" i="4"/>
  <c r="X2086" i="4"/>
  <c r="Y2086" i="4"/>
  <c r="AM2086" i="4"/>
  <c r="AL2086" i="4" s="1"/>
  <c r="C2087" i="4"/>
  <c r="D2087" i="4"/>
  <c r="G2087" i="4"/>
  <c r="AV2087" i="4" s="1"/>
  <c r="H2087" i="4"/>
  <c r="I2087" i="4"/>
  <c r="J2087" i="4"/>
  <c r="K2087" i="4"/>
  <c r="L2087" i="4"/>
  <c r="M2087" i="4"/>
  <c r="N2087" i="4"/>
  <c r="P2087" i="4"/>
  <c r="Q2087" i="4"/>
  <c r="R2087" i="4"/>
  <c r="S2087" i="4"/>
  <c r="T2087" i="4"/>
  <c r="U2087" i="4"/>
  <c r="X2087" i="4"/>
  <c r="Y2087" i="4"/>
  <c r="Z2087" i="4"/>
  <c r="AM2087" i="4"/>
  <c r="C2088" i="4"/>
  <c r="G2088" i="4"/>
  <c r="Z2088" i="4" s="1"/>
  <c r="H2088" i="4"/>
  <c r="I2088" i="4"/>
  <c r="J2088" i="4"/>
  <c r="K2088" i="4"/>
  <c r="L2088" i="4"/>
  <c r="M2088" i="4"/>
  <c r="N2088" i="4"/>
  <c r="P2088" i="4"/>
  <c r="Q2088" i="4"/>
  <c r="R2088" i="4"/>
  <c r="S2088" i="4"/>
  <c r="T2088" i="4"/>
  <c r="U2088" i="4"/>
  <c r="X2088" i="4"/>
  <c r="Y2088" i="4"/>
  <c r="AK2088" i="4"/>
  <c r="AM2088" i="4"/>
  <c r="AL2088" i="4" s="1"/>
  <c r="AT2088" i="4"/>
  <c r="C2089" i="4"/>
  <c r="G2089" i="4"/>
  <c r="H2089" i="4"/>
  <c r="I2089" i="4"/>
  <c r="J2089" i="4"/>
  <c r="K2089" i="4"/>
  <c r="L2089" i="4"/>
  <c r="M2089" i="4"/>
  <c r="N2089" i="4"/>
  <c r="P2089" i="4"/>
  <c r="Q2089" i="4"/>
  <c r="R2089" i="4"/>
  <c r="S2089" i="4"/>
  <c r="T2089" i="4"/>
  <c r="U2089" i="4"/>
  <c r="X2089" i="4"/>
  <c r="Y2089" i="4"/>
  <c r="AM2089" i="4"/>
  <c r="C2090" i="4"/>
  <c r="G2090" i="4"/>
  <c r="Z2090" i="4" s="1"/>
  <c r="H2090" i="4"/>
  <c r="I2090" i="4"/>
  <c r="J2090" i="4"/>
  <c r="K2090" i="4"/>
  <c r="L2090" i="4"/>
  <c r="M2090" i="4"/>
  <c r="N2090" i="4"/>
  <c r="P2090" i="4"/>
  <c r="Q2090" i="4"/>
  <c r="R2090" i="4"/>
  <c r="S2090" i="4"/>
  <c r="T2090" i="4"/>
  <c r="U2090" i="4"/>
  <c r="X2090" i="4"/>
  <c r="Y2090" i="4"/>
  <c r="AM2090" i="4"/>
  <c r="AL2090" i="4" s="1"/>
  <c r="C2091" i="4"/>
  <c r="G2091" i="4"/>
  <c r="H2091" i="4"/>
  <c r="I2091" i="4"/>
  <c r="J2091" i="4"/>
  <c r="K2091" i="4"/>
  <c r="L2091" i="4"/>
  <c r="M2091" i="4"/>
  <c r="N2091" i="4"/>
  <c r="P2091" i="4"/>
  <c r="Q2091" i="4"/>
  <c r="R2091" i="4"/>
  <c r="S2091" i="4"/>
  <c r="T2091" i="4"/>
  <c r="U2091" i="4"/>
  <c r="V2091" i="4"/>
  <c r="X2091" i="4"/>
  <c r="Y2091" i="4"/>
  <c r="AM2091" i="4"/>
  <c r="C2092" i="4"/>
  <c r="G2092" i="4"/>
  <c r="AN2092" i="4" s="1"/>
  <c r="H2092" i="4"/>
  <c r="I2092" i="4"/>
  <c r="J2092" i="4"/>
  <c r="K2092" i="4"/>
  <c r="L2092" i="4"/>
  <c r="M2092" i="4"/>
  <c r="N2092" i="4"/>
  <c r="P2092" i="4"/>
  <c r="Q2092" i="4"/>
  <c r="R2092" i="4"/>
  <c r="S2092" i="4"/>
  <c r="T2092" i="4"/>
  <c r="U2092" i="4"/>
  <c r="X2092" i="4"/>
  <c r="Y2092" i="4"/>
  <c r="AM2092" i="4"/>
  <c r="AL2092" i="4" s="1"/>
  <c r="C2093" i="4"/>
  <c r="G2093" i="4"/>
  <c r="H2093" i="4"/>
  <c r="I2093" i="4"/>
  <c r="J2093" i="4"/>
  <c r="AS2093" i="4" s="1"/>
  <c r="K2093" i="4"/>
  <c r="L2093" i="4"/>
  <c r="M2093" i="4"/>
  <c r="N2093" i="4"/>
  <c r="P2093" i="4"/>
  <c r="Q2093" i="4"/>
  <c r="R2093" i="4"/>
  <c r="S2093" i="4"/>
  <c r="T2093" i="4"/>
  <c r="U2093" i="4"/>
  <c r="V2093" i="4"/>
  <c r="W2093" i="4"/>
  <c r="X2093" i="4"/>
  <c r="Y2093" i="4"/>
  <c r="AB2093" i="4"/>
  <c r="AM2093" i="4"/>
  <c r="AN2093" i="4"/>
  <c r="AO2093" i="4" s="1"/>
  <c r="AP2093" i="4" s="1"/>
  <c r="C2094" i="4"/>
  <c r="G2094" i="4"/>
  <c r="H2094" i="4"/>
  <c r="I2094" i="4"/>
  <c r="J2094" i="4"/>
  <c r="K2094" i="4"/>
  <c r="L2094" i="4"/>
  <c r="M2094" i="4"/>
  <c r="N2094" i="4"/>
  <c r="P2094" i="4"/>
  <c r="Q2094" i="4"/>
  <c r="R2094" i="4"/>
  <c r="S2094" i="4"/>
  <c r="T2094" i="4"/>
  <c r="U2094" i="4"/>
  <c r="X2094" i="4"/>
  <c r="Y2094" i="4"/>
  <c r="AM2094" i="4"/>
  <c r="AL2094" i="4" s="1"/>
  <c r="AW2094" i="4"/>
  <c r="C2095" i="4"/>
  <c r="G2095" i="4"/>
  <c r="A2095" i="4" s="1"/>
  <c r="H2095" i="4"/>
  <c r="I2095" i="4"/>
  <c r="J2095" i="4"/>
  <c r="K2095" i="4"/>
  <c r="L2095" i="4"/>
  <c r="M2095" i="4"/>
  <c r="N2095" i="4"/>
  <c r="P2095" i="4"/>
  <c r="Q2095" i="4"/>
  <c r="R2095" i="4"/>
  <c r="S2095" i="4"/>
  <c r="T2095" i="4"/>
  <c r="U2095" i="4"/>
  <c r="X2095" i="4"/>
  <c r="Y2095" i="4"/>
  <c r="Z2095" i="4"/>
  <c r="AA2095" i="4"/>
  <c r="AM2095" i="4"/>
  <c r="AL2095" i="4" s="1"/>
  <c r="C2096" i="4"/>
  <c r="G2096" i="4"/>
  <c r="H2096" i="4"/>
  <c r="I2096" i="4"/>
  <c r="J2096" i="4"/>
  <c r="K2096" i="4"/>
  <c r="L2096" i="4"/>
  <c r="M2096" i="4"/>
  <c r="N2096" i="4"/>
  <c r="P2096" i="4"/>
  <c r="Q2096" i="4"/>
  <c r="R2096" i="4"/>
  <c r="S2096" i="4"/>
  <c r="T2096" i="4"/>
  <c r="U2096" i="4"/>
  <c r="X2096" i="4"/>
  <c r="Y2096" i="4"/>
  <c r="AL2096" i="4"/>
  <c r="AM2096" i="4"/>
  <c r="A2097" i="4"/>
  <c r="C2097" i="4"/>
  <c r="D2097" i="4"/>
  <c r="G2097" i="4"/>
  <c r="H2097" i="4"/>
  <c r="I2097" i="4"/>
  <c r="J2097" i="4"/>
  <c r="AS2097" i="4" s="1"/>
  <c r="K2097" i="4"/>
  <c r="L2097" i="4"/>
  <c r="M2097" i="4"/>
  <c r="N2097" i="4"/>
  <c r="P2097" i="4"/>
  <c r="Q2097" i="4"/>
  <c r="R2097" i="4"/>
  <c r="S2097" i="4"/>
  <c r="T2097" i="4"/>
  <c r="U2097" i="4"/>
  <c r="X2097" i="4"/>
  <c r="Y2097" i="4"/>
  <c r="AA2097" i="4"/>
  <c r="AJ2097" i="4"/>
  <c r="AK2097" i="4"/>
  <c r="AM2097" i="4"/>
  <c r="AT2097" i="4"/>
  <c r="AV2097" i="4"/>
  <c r="C2098" i="4"/>
  <c r="E2098" i="4"/>
  <c r="G2098" i="4"/>
  <c r="H2098" i="4"/>
  <c r="I2098" i="4"/>
  <c r="J2098" i="4"/>
  <c r="K2098" i="4"/>
  <c r="L2098" i="4"/>
  <c r="M2098" i="4"/>
  <c r="N2098" i="4"/>
  <c r="P2098" i="4"/>
  <c r="Q2098" i="4"/>
  <c r="R2098" i="4"/>
  <c r="S2098" i="4"/>
  <c r="T2098" i="4"/>
  <c r="U2098" i="4"/>
  <c r="X2098" i="4"/>
  <c r="Y2098" i="4"/>
  <c r="AM2098" i="4"/>
  <c r="AL2098" i="4" s="1"/>
  <c r="C2099" i="4"/>
  <c r="G2099" i="4"/>
  <c r="AA2099" i="4" s="1"/>
  <c r="H2099" i="4"/>
  <c r="I2099" i="4"/>
  <c r="J2099" i="4"/>
  <c r="K2099" i="4"/>
  <c r="L2099" i="4"/>
  <c r="M2099" i="4"/>
  <c r="N2099" i="4"/>
  <c r="P2099" i="4"/>
  <c r="Q2099" i="4"/>
  <c r="R2099" i="4"/>
  <c r="S2099" i="4"/>
  <c r="T2099" i="4"/>
  <c r="U2099" i="4"/>
  <c r="X2099" i="4"/>
  <c r="Y2099" i="4"/>
  <c r="Z2099" i="4"/>
  <c r="AM2099" i="4"/>
  <c r="AL2099" i="4" s="1"/>
  <c r="C2100" i="4"/>
  <c r="G2100" i="4"/>
  <c r="V2100" i="4" s="1"/>
  <c r="H2100" i="4"/>
  <c r="I2100" i="4"/>
  <c r="J2100" i="4"/>
  <c r="K2100" i="4"/>
  <c r="L2100" i="4"/>
  <c r="M2100" i="4"/>
  <c r="N2100" i="4"/>
  <c r="P2100" i="4"/>
  <c r="Q2100" i="4"/>
  <c r="R2100" i="4"/>
  <c r="S2100" i="4"/>
  <c r="T2100" i="4"/>
  <c r="U2100" i="4"/>
  <c r="X2100" i="4"/>
  <c r="Y2100" i="4"/>
  <c r="AJ2100" i="4"/>
  <c r="AM2100" i="4"/>
  <c r="AL2100" i="4" s="1"/>
  <c r="C2101" i="4"/>
  <c r="G2101" i="4"/>
  <c r="H2101" i="4"/>
  <c r="I2101" i="4"/>
  <c r="J2101" i="4"/>
  <c r="K2101" i="4"/>
  <c r="L2101" i="4"/>
  <c r="M2101" i="4"/>
  <c r="N2101" i="4"/>
  <c r="P2101" i="4"/>
  <c r="Q2101" i="4"/>
  <c r="R2101" i="4"/>
  <c r="S2101" i="4"/>
  <c r="T2101" i="4"/>
  <c r="U2101" i="4"/>
  <c r="X2101" i="4"/>
  <c r="Y2101" i="4"/>
  <c r="AM2101" i="4"/>
  <c r="C2102" i="4"/>
  <c r="G2102" i="4"/>
  <c r="H2102" i="4"/>
  <c r="I2102" i="4"/>
  <c r="J2102" i="4"/>
  <c r="K2102" i="4"/>
  <c r="L2102" i="4"/>
  <c r="M2102" i="4"/>
  <c r="N2102" i="4"/>
  <c r="P2102" i="4"/>
  <c r="Q2102" i="4"/>
  <c r="R2102" i="4"/>
  <c r="S2102" i="4"/>
  <c r="T2102" i="4"/>
  <c r="U2102" i="4"/>
  <c r="X2102" i="4"/>
  <c r="Y2102" i="4"/>
  <c r="AM2102" i="4"/>
  <c r="AL2102" i="4" s="1"/>
  <c r="C2103" i="4"/>
  <c r="G2103" i="4"/>
  <c r="H2103" i="4"/>
  <c r="I2103" i="4"/>
  <c r="J2103" i="4"/>
  <c r="K2103" i="4"/>
  <c r="L2103" i="4"/>
  <c r="M2103" i="4"/>
  <c r="N2103" i="4"/>
  <c r="P2103" i="4"/>
  <c r="Q2103" i="4"/>
  <c r="R2103" i="4"/>
  <c r="S2103" i="4"/>
  <c r="T2103" i="4"/>
  <c r="U2103" i="4"/>
  <c r="X2103" i="4"/>
  <c r="Y2103" i="4"/>
  <c r="AM2103" i="4"/>
  <c r="AL2103" i="4" s="1"/>
  <c r="A2104" i="4"/>
  <c r="C2104" i="4"/>
  <c r="G2104" i="4"/>
  <c r="AB2104" i="4" s="1"/>
  <c r="H2104" i="4"/>
  <c r="I2104" i="4"/>
  <c r="J2104" i="4"/>
  <c r="AS2104" i="4" s="1"/>
  <c r="K2104" i="4"/>
  <c r="L2104" i="4"/>
  <c r="M2104" i="4"/>
  <c r="N2104" i="4"/>
  <c r="P2104" i="4"/>
  <c r="Q2104" i="4"/>
  <c r="R2104" i="4"/>
  <c r="S2104" i="4"/>
  <c r="T2104" i="4"/>
  <c r="U2104" i="4"/>
  <c r="W2104" i="4"/>
  <c r="X2104" i="4"/>
  <c r="Y2104" i="4"/>
  <c r="AK2104" i="4"/>
  <c r="AM2104" i="4"/>
  <c r="AL2104" i="4" s="1"/>
  <c r="AT2104" i="4"/>
  <c r="C2105" i="4"/>
  <c r="G2105" i="4"/>
  <c r="H2105" i="4"/>
  <c r="I2105" i="4"/>
  <c r="J2105" i="4"/>
  <c r="K2105" i="4"/>
  <c r="L2105" i="4"/>
  <c r="M2105" i="4"/>
  <c r="N2105" i="4"/>
  <c r="P2105" i="4"/>
  <c r="Q2105" i="4"/>
  <c r="R2105" i="4"/>
  <c r="S2105" i="4"/>
  <c r="T2105" i="4"/>
  <c r="U2105" i="4"/>
  <c r="X2105" i="4"/>
  <c r="Y2105" i="4"/>
  <c r="Z2105" i="4"/>
  <c r="AM2105" i="4"/>
  <c r="C2106" i="4"/>
  <c r="G2106" i="4"/>
  <c r="AA2106" i="4" s="1"/>
  <c r="H2106" i="4"/>
  <c r="I2106" i="4"/>
  <c r="J2106" i="4"/>
  <c r="AS2106" i="4" s="1"/>
  <c r="K2106" i="4"/>
  <c r="L2106" i="4"/>
  <c r="M2106" i="4"/>
  <c r="N2106" i="4"/>
  <c r="P2106" i="4"/>
  <c r="Q2106" i="4"/>
  <c r="R2106" i="4"/>
  <c r="S2106" i="4"/>
  <c r="T2106" i="4"/>
  <c r="U2106" i="4"/>
  <c r="W2106" i="4"/>
  <c r="X2106" i="4"/>
  <c r="Y2106" i="4"/>
  <c r="AJ2106" i="4"/>
  <c r="AK2106" i="4"/>
  <c r="AM2106" i="4"/>
  <c r="AL2106" i="4" s="1"/>
  <c r="AW2106" i="4"/>
  <c r="C2107" i="4"/>
  <c r="G2107" i="4"/>
  <c r="AK2107" i="4" s="1"/>
  <c r="H2107" i="4"/>
  <c r="I2107" i="4"/>
  <c r="J2107" i="4"/>
  <c r="K2107" i="4"/>
  <c r="L2107" i="4"/>
  <c r="M2107" i="4"/>
  <c r="N2107" i="4"/>
  <c r="P2107" i="4"/>
  <c r="Q2107" i="4"/>
  <c r="R2107" i="4"/>
  <c r="S2107" i="4"/>
  <c r="T2107" i="4"/>
  <c r="U2107" i="4"/>
  <c r="X2107" i="4"/>
  <c r="Y2107" i="4"/>
  <c r="AB2107" i="4"/>
  <c r="AM2107" i="4"/>
  <c r="AL2107" i="4" s="1"/>
  <c r="AT2107" i="4"/>
  <c r="C2108" i="4"/>
  <c r="G2108" i="4"/>
  <c r="V2108" i="4" s="1"/>
  <c r="H2108" i="4"/>
  <c r="I2108" i="4"/>
  <c r="J2108" i="4"/>
  <c r="K2108" i="4"/>
  <c r="L2108" i="4"/>
  <c r="M2108" i="4"/>
  <c r="N2108" i="4"/>
  <c r="P2108" i="4"/>
  <c r="Q2108" i="4"/>
  <c r="R2108" i="4"/>
  <c r="S2108" i="4"/>
  <c r="T2108" i="4"/>
  <c r="U2108" i="4"/>
  <c r="X2108" i="4"/>
  <c r="Y2108" i="4"/>
  <c r="AM2108" i="4"/>
  <c r="C2109" i="4"/>
  <c r="G2109" i="4"/>
  <c r="H2109" i="4"/>
  <c r="I2109" i="4"/>
  <c r="J2109" i="4"/>
  <c r="K2109" i="4"/>
  <c r="L2109" i="4"/>
  <c r="M2109" i="4"/>
  <c r="N2109" i="4"/>
  <c r="P2109" i="4"/>
  <c r="Q2109" i="4"/>
  <c r="R2109" i="4"/>
  <c r="S2109" i="4"/>
  <c r="T2109" i="4"/>
  <c r="U2109" i="4"/>
  <c r="X2109" i="4"/>
  <c r="Y2109" i="4"/>
  <c r="AM2109" i="4"/>
  <c r="C2110" i="4"/>
  <c r="G2110" i="4"/>
  <c r="H2110" i="4"/>
  <c r="I2110" i="4"/>
  <c r="J2110" i="4"/>
  <c r="K2110" i="4"/>
  <c r="L2110" i="4"/>
  <c r="M2110" i="4"/>
  <c r="N2110" i="4"/>
  <c r="P2110" i="4"/>
  <c r="Q2110" i="4"/>
  <c r="R2110" i="4"/>
  <c r="S2110" i="4"/>
  <c r="T2110" i="4"/>
  <c r="U2110" i="4"/>
  <c r="X2110" i="4"/>
  <c r="Y2110" i="4"/>
  <c r="AM2110" i="4"/>
  <c r="AL2110" i="4" s="1"/>
  <c r="C2111" i="4"/>
  <c r="G2111" i="4"/>
  <c r="AK2111" i="4" s="1"/>
  <c r="H2111" i="4"/>
  <c r="I2111" i="4"/>
  <c r="J2111" i="4"/>
  <c r="K2111" i="4"/>
  <c r="L2111" i="4"/>
  <c r="M2111" i="4"/>
  <c r="N2111" i="4"/>
  <c r="P2111" i="4"/>
  <c r="Q2111" i="4"/>
  <c r="R2111" i="4"/>
  <c r="S2111" i="4"/>
  <c r="T2111" i="4"/>
  <c r="U2111" i="4"/>
  <c r="X2111" i="4"/>
  <c r="Y2111" i="4"/>
  <c r="AM2111" i="4"/>
  <c r="AL2111" i="4" s="1"/>
  <c r="C2112" i="4"/>
  <c r="G2112" i="4"/>
  <c r="AN2112" i="4" s="1"/>
  <c r="AX2112" i="4" s="1"/>
  <c r="H2112" i="4"/>
  <c r="I2112" i="4"/>
  <c r="J2112" i="4"/>
  <c r="K2112" i="4"/>
  <c r="L2112" i="4"/>
  <c r="M2112" i="4"/>
  <c r="N2112" i="4"/>
  <c r="P2112" i="4"/>
  <c r="Q2112" i="4"/>
  <c r="R2112" i="4"/>
  <c r="S2112" i="4"/>
  <c r="T2112" i="4"/>
  <c r="U2112" i="4"/>
  <c r="X2112" i="4"/>
  <c r="Y2112" i="4"/>
  <c r="AM2112" i="4"/>
  <c r="AL2112" i="4" s="1"/>
  <c r="C2113" i="4"/>
  <c r="G2113" i="4"/>
  <c r="AW2113" i="4" s="1"/>
  <c r="H2113" i="4"/>
  <c r="I2113" i="4"/>
  <c r="J2113" i="4"/>
  <c r="K2113" i="4"/>
  <c r="L2113" i="4"/>
  <c r="M2113" i="4"/>
  <c r="N2113" i="4"/>
  <c r="P2113" i="4"/>
  <c r="Q2113" i="4"/>
  <c r="R2113" i="4"/>
  <c r="S2113" i="4"/>
  <c r="T2113" i="4"/>
  <c r="U2113" i="4"/>
  <c r="X2113" i="4"/>
  <c r="Y2113" i="4"/>
  <c r="AM2113" i="4"/>
  <c r="AL2113" i="4" s="1"/>
  <c r="A2114" i="4"/>
  <c r="C2114" i="4"/>
  <c r="G2114" i="4"/>
  <c r="H2114" i="4"/>
  <c r="I2114" i="4"/>
  <c r="J2114" i="4"/>
  <c r="K2114" i="4"/>
  <c r="L2114" i="4"/>
  <c r="M2114" i="4"/>
  <c r="N2114" i="4"/>
  <c r="P2114" i="4"/>
  <c r="Q2114" i="4"/>
  <c r="R2114" i="4"/>
  <c r="S2114" i="4"/>
  <c r="T2114" i="4"/>
  <c r="U2114" i="4"/>
  <c r="X2114" i="4"/>
  <c r="Y2114" i="4"/>
  <c r="AM2114" i="4"/>
  <c r="AL2114" i="4" s="1"/>
  <c r="C2115" i="4"/>
  <c r="D2115" i="4"/>
  <c r="G2115" i="4"/>
  <c r="H2115" i="4"/>
  <c r="I2115" i="4"/>
  <c r="J2115" i="4"/>
  <c r="K2115" i="4"/>
  <c r="L2115" i="4"/>
  <c r="M2115" i="4"/>
  <c r="N2115" i="4"/>
  <c r="P2115" i="4"/>
  <c r="Q2115" i="4"/>
  <c r="R2115" i="4"/>
  <c r="S2115" i="4"/>
  <c r="T2115" i="4"/>
  <c r="U2115" i="4"/>
  <c r="W2115" i="4"/>
  <c r="X2115" i="4"/>
  <c r="Y2115" i="4"/>
  <c r="AM2115" i="4"/>
  <c r="AL2115" i="4" s="1"/>
  <c r="AS2115" i="4"/>
  <c r="C2116" i="4"/>
  <c r="G2116" i="4"/>
  <c r="H2116" i="4"/>
  <c r="I2116" i="4"/>
  <c r="J2116" i="4"/>
  <c r="K2116" i="4"/>
  <c r="L2116" i="4"/>
  <c r="M2116" i="4"/>
  <c r="N2116" i="4"/>
  <c r="P2116" i="4"/>
  <c r="Q2116" i="4"/>
  <c r="R2116" i="4"/>
  <c r="S2116" i="4"/>
  <c r="T2116" i="4"/>
  <c r="U2116" i="4"/>
  <c r="X2116" i="4"/>
  <c r="Y2116" i="4"/>
  <c r="AM2116" i="4"/>
  <c r="AV2116" i="4"/>
  <c r="C2117" i="4"/>
  <c r="G2117" i="4"/>
  <c r="Z2117" i="4" s="1"/>
  <c r="H2117" i="4"/>
  <c r="I2117" i="4"/>
  <c r="J2117" i="4"/>
  <c r="K2117" i="4"/>
  <c r="L2117" i="4"/>
  <c r="M2117" i="4"/>
  <c r="N2117" i="4"/>
  <c r="P2117" i="4"/>
  <c r="Q2117" i="4"/>
  <c r="R2117" i="4"/>
  <c r="S2117" i="4"/>
  <c r="T2117" i="4"/>
  <c r="U2117" i="4"/>
  <c r="X2117" i="4"/>
  <c r="Y2117" i="4"/>
  <c r="AM2117" i="4"/>
  <c r="C2118" i="4"/>
  <c r="G2118" i="4"/>
  <c r="D2118" i="4" s="1"/>
  <c r="H2118" i="4"/>
  <c r="I2118" i="4"/>
  <c r="J2118" i="4"/>
  <c r="K2118" i="4"/>
  <c r="L2118" i="4"/>
  <c r="M2118" i="4"/>
  <c r="N2118" i="4"/>
  <c r="P2118" i="4"/>
  <c r="Q2118" i="4"/>
  <c r="R2118" i="4"/>
  <c r="S2118" i="4"/>
  <c r="T2118" i="4"/>
  <c r="U2118" i="4"/>
  <c r="X2118" i="4"/>
  <c r="Y2118" i="4"/>
  <c r="AM2118" i="4"/>
  <c r="C2119" i="4"/>
  <c r="G2119" i="4"/>
  <c r="H2119" i="4"/>
  <c r="I2119" i="4"/>
  <c r="J2119" i="4"/>
  <c r="K2119" i="4"/>
  <c r="L2119" i="4"/>
  <c r="M2119" i="4"/>
  <c r="N2119" i="4"/>
  <c r="P2119" i="4"/>
  <c r="Q2119" i="4"/>
  <c r="R2119" i="4"/>
  <c r="S2119" i="4"/>
  <c r="T2119" i="4"/>
  <c r="U2119" i="4"/>
  <c r="X2119" i="4"/>
  <c r="Y2119" i="4"/>
  <c r="AM2119" i="4"/>
  <c r="AL2119" i="4" s="1"/>
  <c r="C2120" i="4"/>
  <c r="G2120" i="4"/>
  <c r="H2120" i="4"/>
  <c r="I2120" i="4"/>
  <c r="J2120" i="4"/>
  <c r="K2120" i="4"/>
  <c r="L2120" i="4"/>
  <c r="M2120" i="4"/>
  <c r="N2120" i="4"/>
  <c r="P2120" i="4"/>
  <c r="Q2120" i="4"/>
  <c r="R2120" i="4"/>
  <c r="S2120" i="4"/>
  <c r="T2120" i="4"/>
  <c r="U2120" i="4"/>
  <c r="X2120" i="4"/>
  <c r="Y2120" i="4"/>
  <c r="AM2120" i="4"/>
  <c r="AL2120" i="4" s="1"/>
  <c r="C2121" i="4"/>
  <c r="G2121" i="4"/>
  <c r="AN2121" i="4" s="1"/>
  <c r="AO2121" i="4" s="1"/>
  <c r="AP2121" i="4" s="1"/>
  <c r="H2121" i="4"/>
  <c r="I2121" i="4"/>
  <c r="J2121" i="4"/>
  <c r="AS2121" i="4" s="1"/>
  <c r="K2121" i="4"/>
  <c r="L2121" i="4"/>
  <c r="M2121" i="4"/>
  <c r="N2121" i="4"/>
  <c r="P2121" i="4"/>
  <c r="Q2121" i="4"/>
  <c r="R2121" i="4"/>
  <c r="S2121" i="4"/>
  <c r="T2121" i="4"/>
  <c r="U2121" i="4"/>
  <c r="X2121" i="4"/>
  <c r="Y2121" i="4"/>
  <c r="AK2121" i="4"/>
  <c r="AM2121" i="4"/>
  <c r="A2122" i="4"/>
  <c r="C2122" i="4"/>
  <c r="G2122" i="4"/>
  <c r="W2122" i="4" s="1"/>
  <c r="H2122" i="4"/>
  <c r="I2122" i="4"/>
  <c r="J2122" i="4"/>
  <c r="K2122" i="4"/>
  <c r="L2122" i="4"/>
  <c r="M2122" i="4"/>
  <c r="N2122" i="4"/>
  <c r="P2122" i="4"/>
  <c r="Q2122" i="4"/>
  <c r="R2122" i="4"/>
  <c r="S2122" i="4"/>
  <c r="T2122" i="4"/>
  <c r="U2122" i="4"/>
  <c r="X2122" i="4"/>
  <c r="Y2122" i="4"/>
  <c r="AB2122" i="4"/>
  <c r="AM2122" i="4"/>
  <c r="C2123" i="4"/>
  <c r="G2123" i="4"/>
  <c r="H2123" i="4"/>
  <c r="I2123" i="4"/>
  <c r="J2123" i="4"/>
  <c r="K2123" i="4"/>
  <c r="L2123" i="4"/>
  <c r="M2123" i="4"/>
  <c r="N2123" i="4"/>
  <c r="P2123" i="4"/>
  <c r="Q2123" i="4"/>
  <c r="R2123" i="4"/>
  <c r="S2123" i="4"/>
  <c r="T2123" i="4"/>
  <c r="U2123" i="4"/>
  <c r="X2123" i="4"/>
  <c r="Y2123" i="4"/>
  <c r="AM2123" i="4"/>
  <c r="C2124" i="4"/>
  <c r="G2124" i="4"/>
  <c r="A2124" i="4" s="1"/>
  <c r="H2124" i="4"/>
  <c r="I2124" i="4"/>
  <c r="J2124" i="4"/>
  <c r="K2124" i="4"/>
  <c r="L2124" i="4"/>
  <c r="M2124" i="4"/>
  <c r="N2124" i="4"/>
  <c r="P2124" i="4"/>
  <c r="Q2124" i="4"/>
  <c r="R2124" i="4"/>
  <c r="S2124" i="4"/>
  <c r="T2124" i="4"/>
  <c r="U2124" i="4"/>
  <c r="X2124" i="4"/>
  <c r="Y2124" i="4"/>
  <c r="Z2124" i="4"/>
  <c r="AA2124" i="4"/>
  <c r="AM2124" i="4"/>
  <c r="AL2124" i="4" s="1"/>
  <c r="AW2124" i="4"/>
  <c r="C2125" i="4"/>
  <c r="G2125" i="4"/>
  <c r="D2125" i="4" s="1"/>
  <c r="H2125" i="4"/>
  <c r="I2125" i="4"/>
  <c r="J2125" i="4"/>
  <c r="K2125" i="4"/>
  <c r="L2125" i="4"/>
  <c r="M2125" i="4"/>
  <c r="N2125" i="4"/>
  <c r="P2125" i="4"/>
  <c r="Q2125" i="4"/>
  <c r="R2125" i="4"/>
  <c r="S2125" i="4"/>
  <c r="T2125" i="4"/>
  <c r="U2125" i="4"/>
  <c r="X2125" i="4"/>
  <c r="Y2125" i="4"/>
  <c r="AJ2125" i="4"/>
  <c r="AK2125" i="4"/>
  <c r="AM2125" i="4"/>
  <c r="AV2125" i="4"/>
  <c r="C2126" i="4"/>
  <c r="G2126" i="4"/>
  <c r="AA2126" i="4" s="1"/>
  <c r="H2126" i="4"/>
  <c r="I2126" i="4"/>
  <c r="J2126" i="4"/>
  <c r="K2126" i="4"/>
  <c r="L2126" i="4"/>
  <c r="M2126" i="4"/>
  <c r="N2126" i="4"/>
  <c r="P2126" i="4"/>
  <c r="Q2126" i="4"/>
  <c r="R2126" i="4"/>
  <c r="S2126" i="4"/>
  <c r="T2126" i="4"/>
  <c r="U2126" i="4"/>
  <c r="X2126" i="4"/>
  <c r="Y2126" i="4"/>
  <c r="Z2126" i="4"/>
  <c r="AM2126" i="4"/>
  <c r="AL2126" i="4" s="1"/>
  <c r="C2127" i="4"/>
  <c r="G2127" i="4"/>
  <c r="AK2127" i="4" s="1"/>
  <c r="H2127" i="4"/>
  <c r="I2127" i="4"/>
  <c r="J2127" i="4"/>
  <c r="K2127" i="4"/>
  <c r="L2127" i="4"/>
  <c r="M2127" i="4"/>
  <c r="N2127" i="4"/>
  <c r="P2127" i="4"/>
  <c r="Q2127" i="4"/>
  <c r="R2127" i="4"/>
  <c r="S2127" i="4"/>
  <c r="T2127" i="4"/>
  <c r="U2127" i="4"/>
  <c r="X2127" i="4"/>
  <c r="Y2127" i="4"/>
  <c r="AM2127" i="4"/>
  <c r="AL2127" i="4" s="1"/>
  <c r="AN2127" i="4"/>
  <c r="C2128" i="4"/>
  <c r="G2128" i="4"/>
  <c r="A2128" i="4" s="1"/>
  <c r="H2128" i="4"/>
  <c r="I2128" i="4"/>
  <c r="J2128" i="4"/>
  <c r="K2128" i="4"/>
  <c r="L2128" i="4"/>
  <c r="M2128" i="4"/>
  <c r="N2128" i="4"/>
  <c r="P2128" i="4"/>
  <c r="Q2128" i="4"/>
  <c r="R2128" i="4"/>
  <c r="S2128" i="4"/>
  <c r="T2128" i="4"/>
  <c r="U2128" i="4"/>
  <c r="X2128" i="4"/>
  <c r="Y2128" i="4"/>
  <c r="AJ2128" i="4"/>
  <c r="AM2128" i="4"/>
  <c r="AL2128" i="4" s="1"/>
  <c r="AN2128" i="4"/>
  <c r="AQ2128" i="4" s="1"/>
  <c r="C2129" i="4"/>
  <c r="G2129" i="4"/>
  <c r="H2129" i="4"/>
  <c r="I2129" i="4"/>
  <c r="J2129" i="4"/>
  <c r="K2129" i="4"/>
  <c r="L2129" i="4"/>
  <c r="M2129" i="4"/>
  <c r="N2129" i="4"/>
  <c r="P2129" i="4"/>
  <c r="Q2129" i="4"/>
  <c r="R2129" i="4"/>
  <c r="S2129" i="4"/>
  <c r="T2129" i="4"/>
  <c r="U2129" i="4"/>
  <c r="X2129" i="4"/>
  <c r="Y2129" i="4"/>
  <c r="AM2129" i="4"/>
  <c r="C2130" i="4"/>
  <c r="D2130" i="4"/>
  <c r="G2130" i="4"/>
  <c r="H2130" i="4"/>
  <c r="I2130" i="4"/>
  <c r="J2130" i="4"/>
  <c r="K2130" i="4"/>
  <c r="L2130" i="4"/>
  <c r="M2130" i="4"/>
  <c r="N2130" i="4"/>
  <c r="P2130" i="4"/>
  <c r="Q2130" i="4"/>
  <c r="R2130" i="4"/>
  <c r="S2130" i="4"/>
  <c r="T2130" i="4"/>
  <c r="U2130" i="4"/>
  <c r="X2130" i="4"/>
  <c r="Y2130" i="4"/>
  <c r="AM2130" i="4"/>
  <c r="C2131" i="4"/>
  <c r="G2131" i="4"/>
  <c r="AK2131" i="4" s="1"/>
  <c r="H2131" i="4"/>
  <c r="I2131" i="4"/>
  <c r="J2131" i="4"/>
  <c r="K2131" i="4"/>
  <c r="L2131" i="4"/>
  <c r="M2131" i="4"/>
  <c r="N2131" i="4"/>
  <c r="P2131" i="4"/>
  <c r="Q2131" i="4"/>
  <c r="R2131" i="4"/>
  <c r="S2131" i="4"/>
  <c r="T2131" i="4"/>
  <c r="U2131" i="4"/>
  <c r="X2131" i="4"/>
  <c r="Y2131" i="4"/>
  <c r="AM2131" i="4"/>
  <c r="AL2131" i="4" s="1"/>
  <c r="C2132" i="4"/>
  <c r="G2132" i="4"/>
  <c r="Z2132" i="4" s="1"/>
  <c r="H2132" i="4"/>
  <c r="I2132" i="4"/>
  <c r="J2132" i="4"/>
  <c r="K2132" i="4"/>
  <c r="L2132" i="4"/>
  <c r="M2132" i="4"/>
  <c r="N2132" i="4"/>
  <c r="P2132" i="4"/>
  <c r="Q2132" i="4"/>
  <c r="R2132" i="4"/>
  <c r="S2132" i="4"/>
  <c r="T2132" i="4"/>
  <c r="U2132" i="4"/>
  <c r="X2132" i="4"/>
  <c r="Y2132" i="4"/>
  <c r="AM2132" i="4"/>
  <c r="AL2132" i="4" s="1"/>
  <c r="C2133" i="4"/>
  <c r="G2133" i="4"/>
  <c r="AN2133" i="4" s="1"/>
  <c r="H2133" i="4"/>
  <c r="I2133" i="4"/>
  <c r="J2133" i="4"/>
  <c r="K2133" i="4"/>
  <c r="L2133" i="4"/>
  <c r="M2133" i="4"/>
  <c r="N2133" i="4"/>
  <c r="P2133" i="4"/>
  <c r="Q2133" i="4"/>
  <c r="R2133" i="4"/>
  <c r="S2133" i="4"/>
  <c r="T2133" i="4"/>
  <c r="U2133" i="4"/>
  <c r="X2133" i="4"/>
  <c r="Y2133" i="4"/>
  <c r="AM2133" i="4"/>
  <c r="C2134" i="4"/>
  <c r="G2134" i="4"/>
  <c r="H2134" i="4"/>
  <c r="I2134" i="4"/>
  <c r="J2134" i="4"/>
  <c r="K2134" i="4"/>
  <c r="L2134" i="4"/>
  <c r="M2134" i="4"/>
  <c r="N2134" i="4"/>
  <c r="P2134" i="4"/>
  <c r="Q2134" i="4"/>
  <c r="R2134" i="4"/>
  <c r="S2134" i="4"/>
  <c r="T2134" i="4"/>
  <c r="U2134" i="4"/>
  <c r="X2134" i="4"/>
  <c r="Y2134" i="4"/>
  <c r="AM2134" i="4"/>
  <c r="C2135" i="4"/>
  <c r="G2135" i="4"/>
  <c r="H2135" i="4"/>
  <c r="I2135" i="4"/>
  <c r="J2135" i="4"/>
  <c r="K2135" i="4"/>
  <c r="L2135" i="4"/>
  <c r="M2135" i="4"/>
  <c r="N2135" i="4"/>
  <c r="P2135" i="4"/>
  <c r="Q2135" i="4"/>
  <c r="R2135" i="4"/>
  <c r="S2135" i="4"/>
  <c r="T2135" i="4"/>
  <c r="U2135" i="4"/>
  <c r="X2135" i="4"/>
  <c r="Y2135" i="4"/>
  <c r="AM2135" i="4"/>
  <c r="C2136" i="4"/>
  <c r="G2136" i="4"/>
  <c r="H2136" i="4"/>
  <c r="I2136" i="4"/>
  <c r="J2136" i="4"/>
  <c r="K2136" i="4"/>
  <c r="L2136" i="4"/>
  <c r="M2136" i="4"/>
  <c r="N2136" i="4"/>
  <c r="P2136" i="4"/>
  <c r="Q2136" i="4"/>
  <c r="R2136" i="4"/>
  <c r="S2136" i="4"/>
  <c r="T2136" i="4"/>
  <c r="U2136" i="4"/>
  <c r="X2136" i="4"/>
  <c r="Y2136" i="4"/>
  <c r="AM2136" i="4"/>
  <c r="AL2136" i="4" s="1"/>
  <c r="C2137" i="4"/>
  <c r="G2137" i="4"/>
  <c r="H2137" i="4"/>
  <c r="I2137" i="4"/>
  <c r="J2137" i="4"/>
  <c r="K2137" i="4"/>
  <c r="L2137" i="4"/>
  <c r="M2137" i="4"/>
  <c r="N2137" i="4"/>
  <c r="P2137" i="4"/>
  <c r="Q2137" i="4"/>
  <c r="R2137" i="4"/>
  <c r="S2137" i="4"/>
  <c r="T2137" i="4"/>
  <c r="U2137" i="4"/>
  <c r="X2137" i="4"/>
  <c r="Y2137" i="4"/>
  <c r="AM2137" i="4"/>
  <c r="A2138" i="4"/>
  <c r="C2138" i="4"/>
  <c r="G2138" i="4"/>
  <c r="H2138" i="4"/>
  <c r="I2138" i="4"/>
  <c r="J2138" i="4"/>
  <c r="K2138" i="4"/>
  <c r="L2138" i="4"/>
  <c r="M2138" i="4"/>
  <c r="N2138" i="4"/>
  <c r="P2138" i="4"/>
  <c r="Q2138" i="4"/>
  <c r="R2138" i="4"/>
  <c r="S2138" i="4"/>
  <c r="T2138" i="4"/>
  <c r="U2138" i="4"/>
  <c r="X2138" i="4"/>
  <c r="Y2138" i="4"/>
  <c r="AM2138" i="4"/>
  <c r="AV2138" i="4"/>
  <c r="C2139" i="4"/>
  <c r="G2139" i="4"/>
  <c r="H2139" i="4"/>
  <c r="I2139" i="4"/>
  <c r="J2139" i="4"/>
  <c r="K2139" i="4"/>
  <c r="L2139" i="4"/>
  <c r="M2139" i="4"/>
  <c r="N2139" i="4"/>
  <c r="P2139" i="4"/>
  <c r="Q2139" i="4"/>
  <c r="R2139" i="4"/>
  <c r="S2139" i="4"/>
  <c r="T2139" i="4"/>
  <c r="U2139" i="4"/>
  <c r="X2139" i="4"/>
  <c r="Y2139" i="4"/>
  <c r="AM2139" i="4"/>
  <c r="AN2139" i="4"/>
  <c r="C2140" i="4"/>
  <c r="G2140" i="4"/>
  <c r="H2140" i="4"/>
  <c r="I2140" i="4"/>
  <c r="J2140" i="4"/>
  <c r="K2140" i="4"/>
  <c r="L2140" i="4"/>
  <c r="M2140" i="4"/>
  <c r="N2140" i="4"/>
  <c r="P2140" i="4"/>
  <c r="Q2140" i="4"/>
  <c r="R2140" i="4"/>
  <c r="S2140" i="4"/>
  <c r="T2140" i="4"/>
  <c r="U2140" i="4"/>
  <c r="X2140" i="4"/>
  <c r="Y2140" i="4"/>
  <c r="AM2140" i="4"/>
  <c r="AL2140" i="4" s="1"/>
  <c r="C2141" i="4"/>
  <c r="G2141" i="4"/>
  <c r="H2141" i="4"/>
  <c r="I2141" i="4"/>
  <c r="J2141" i="4"/>
  <c r="K2141" i="4"/>
  <c r="L2141" i="4"/>
  <c r="M2141" i="4"/>
  <c r="N2141" i="4"/>
  <c r="P2141" i="4"/>
  <c r="Q2141" i="4"/>
  <c r="R2141" i="4"/>
  <c r="S2141" i="4"/>
  <c r="T2141" i="4"/>
  <c r="U2141" i="4"/>
  <c r="X2141" i="4"/>
  <c r="Y2141" i="4"/>
  <c r="AM2141" i="4"/>
  <c r="C2142" i="4"/>
  <c r="G2142" i="4"/>
  <c r="H2142" i="4"/>
  <c r="I2142" i="4"/>
  <c r="J2142" i="4"/>
  <c r="K2142" i="4"/>
  <c r="L2142" i="4"/>
  <c r="M2142" i="4"/>
  <c r="N2142" i="4"/>
  <c r="P2142" i="4"/>
  <c r="Q2142" i="4"/>
  <c r="R2142" i="4"/>
  <c r="S2142" i="4"/>
  <c r="T2142" i="4"/>
  <c r="U2142" i="4"/>
  <c r="X2142" i="4"/>
  <c r="Y2142" i="4"/>
  <c r="AM2142" i="4"/>
  <c r="C2143" i="4"/>
  <c r="G2143" i="4"/>
  <c r="H2143" i="4"/>
  <c r="I2143" i="4"/>
  <c r="J2143" i="4"/>
  <c r="AS2143" i="4" s="1"/>
  <c r="K2143" i="4"/>
  <c r="L2143" i="4"/>
  <c r="M2143" i="4"/>
  <c r="N2143" i="4"/>
  <c r="P2143" i="4"/>
  <c r="Q2143" i="4"/>
  <c r="R2143" i="4"/>
  <c r="S2143" i="4"/>
  <c r="T2143" i="4"/>
  <c r="U2143" i="4"/>
  <c r="W2143" i="4"/>
  <c r="X2143" i="4"/>
  <c r="Y2143" i="4"/>
  <c r="AJ2143" i="4"/>
  <c r="AM2143" i="4"/>
  <c r="AL2143" i="4" s="1"/>
  <c r="AT2143" i="4"/>
  <c r="C2144" i="4"/>
  <c r="G2144" i="4"/>
  <c r="E2144" i="4" s="1"/>
  <c r="H2144" i="4"/>
  <c r="I2144" i="4"/>
  <c r="J2144" i="4"/>
  <c r="K2144" i="4"/>
  <c r="L2144" i="4"/>
  <c r="M2144" i="4"/>
  <c r="N2144" i="4"/>
  <c r="P2144" i="4"/>
  <c r="Q2144" i="4"/>
  <c r="R2144" i="4"/>
  <c r="S2144" i="4"/>
  <c r="T2144" i="4"/>
  <c r="U2144" i="4"/>
  <c r="X2144" i="4"/>
  <c r="Y2144" i="4"/>
  <c r="AM2144" i="4"/>
  <c r="C2145" i="4"/>
  <c r="G2145" i="4"/>
  <c r="H2145" i="4"/>
  <c r="I2145" i="4"/>
  <c r="J2145" i="4"/>
  <c r="K2145" i="4"/>
  <c r="L2145" i="4"/>
  <c r="M2145" i="4"/>
  <c r="N2145" i="4"/>
  <c r="P2145" i="4"/>
  <c r="Q2145" i="4"/>
  <c r="R2145" i="4"/>
  <c r="S2145" i="4"/>
  <c r="T2145" i="4"/>
  <c r="U2145" i="4"/>
  <c r="X2145" i="4"/>
  <c r="Y2145" i="4"/>
  <c r="AM2145" i="4"/>
  <c r="AL2145" i="4" s="1"/>
  <c r="C2146" i="4"/>
  <c r="G2146" i="4"/>
  <c r="H2146" i="4"/>
  <c r="I2146" i="4"/>
  <c r="J2146" i="4"/>
  <c r="K2146" i="4"/>
  <c r="L2146" i="4"/>
  <c r="M2146" i="4"/>
  <c r="N2146" i="4"/>
  <c r="P2146" i="4"/>
  <c r="Q2146" i="4"/>
  <c r="R2146" i="4"/>
  <c r="S2146" i="4"/>
  <c r="T2146" i="4"/>
  <c r="U2146" i="4"/>
  <c r="X2146" i="4"/>
  <c r="Y2146" i="4"/>
  <c r="AM2146" i="4"/>
  <c r="C2147" i="4"/>
  <c r="G2147" i="4"/>
  <c r="H2147" i="4"/>
  <c r="I2147" i="4"/>
  <c r="J2147" i="4"/>
  <c r="K2147" i="4"/>
  <c r="L2147" i="4"/>
  <c r="M2147" i="4"/>
  <c r="N2147" i="4"/>
  <c r="P2147" i="4"/>
  <c r="Q2147" i="4"/>
  <c r="R2147" i="4"/>
  <c r="S2147" i="4"/>
  <c r="T2147" i="4"/>
  <c r="U2147" i="4"/>
  <c r="X2147" i="4"/>
  <c r="Y2147" i="4"/>
  <c r="AM2147" i="4"/>
  <c r="C2148" i="4"/>
  <c r="G2148" i="4"/>
  <c r="AW2148" i="4" s="1"/>
  <c r="H2148" i="4"/>
  <c r="I2148" i="4"/>
  <c r="J2148" i="4"/>
  <c r="K2148" i="4"/>
  <c r="L2148" i="4"/>
  <c r="M2148" i="4"/>
  <c r="N2148" i="4"/>
  <c r="P2148" i="4"/>
  <c r="Q2148" i="4"/>
  <c r="R2148" i="4"/>
  <c r="S2148" i="4"/>
  <c r="T2148" i="4"/>
  <c r="U2148" i="4"/>
  <c r="X2148" i="4"/>
  <c r="Y2148" i="4"/>
  <c r="AM2148" i="4"/>
  <c r="AL2148" i="4" s="1"/>
  <c r="C2149" i="4"/>
  <c r="G2149" i="4"/>
  <c r="W2149" i="4" s="1"/>
  <c r="H2149" i="4"/>
  <c r="I2149" i="4"/>
  <c r="J2149" i="4"/>
  <c r="K2149" i="4"/>
  <c r="L2149" i="4"/>
  <c r="M2149" i="4"/>
  <c r="N2149" i="4"/>
  <c r="P2149" i="4"/>
  <c r="Q2149" i="4"/>
  <c r="R2149" i="4"/>
  <c r="S2149" i="4"/>
  <c r="T2149" i="4"/>
  <c r="U2149" i="4"/>
  <c r="V2149" i="4"/>
  <c r="X2149" i="4"/>
  <c r="Y2149" i="4"/>
  <c r="AM2149" i="4"/>
  <c r="C2150" i="4"/>
  <c r="G2150" i="4"/>
  <c r="W2150" i="4" s="1"/>
  <c r="H2150" i="4"/>
  <c r="I2150" i="4"/>
  <c r="J2150" i="4"/>
  <c r="AS2150" i="4" s="1"/>
  <c r="K2150" i="4"/>
  <c r="L2150" i="4"/>
  <c r="M2150" i="4"/>
  <c r="N2150" i="4"/>
  <c r="P2150" i="4"/>
  <c r="Q2150" i="4"/>
  <c r="R2150" i="4"/>
  <c r="S2150" i="4"/>
  <c r="T2150" i="4"/>
  <c r="U2150" i="4"/>
  <c r="X2150" i="4"/>
  <c r="Y2150" i="4"/>
  <c r="AM2150" i="4"/>
  <c r="C2151" i="4"/>
  <c r="G2151" i="4"/>
  <c r="A2151" i="4" s="1"/>
  <c r="H2151" i="4"/>
  <c r="I2151" i="4"/>
  <c r="J2151" i="4"/>
  <c r="K2151" i="4"/>
  <c r="L2151" i="4"/>
  <c r="M2151" i="4"/>
  <c r="N2151" i="4"/>
  <c r="P2151" i="4"/>
  <c r="Q2151" i="4"/>
  <c r="R2151" i="4"/>
  <c r="S2151" i="4"/>
  <c r="T2151" i="4"/>
  <c r="U2151" i="4"/>
  <c r="X2151" i="4"/>
  <c r="Y2151" i="4"/>
  <c r="AM2151" i="4"/>
  <c r="C2152" i="4"/>
  <c r="G2152" i="4"/>
  <c r="H2152" i="4"/>
  <c r="I2152" i="4"/>
  <c r="J2152" i="4"/>
  <c r="K2152" i="4"/>
  <c r="L2152" i="4"/>
  <c r="M2152" i="4"/>
  <c r="N2152" i="4"/>
  <c r="P2152" i="4"/>
  <c r="Q2152" i="4"/>
  <c r="R2152" i="4"/>
  <c r="S2152" i="4"/>
  <c r="T2152" i="4"/>
  <c r="U2152" i="4"/>
  <c r="X2152" i="4"/>
  <c r="Y2152" i="4"/>
  <c r="AB2152" i="4"/>
  <c r="AM2152" i="4"/>
  <c r="C2153" i="4"/>
  <c r="G2153" i="4"/>
  <c r="AN2153" i="4" s="1"/>
  <c r="H2153" i="4"/>
  <c r="I2153" i="4"/>
  <c r="J2153" i="4"/>
  <c r="K2153" i="4"/>
  <c r="L2153" i="4"/>
  <c r="M2153" i="4"/>
  <c r="N2153" i="4"/>
  <c r="P2153" i="4"/>
  <c r="Q2153" i="4"/>
  <c r="R2153" i="4"/>
  <c r="S2153" i="4"/>
  <c r="T2153" i="4"/>
  <c r="U2153" i="4"/>
  <c r="X2153" i="4"/>
  <c r="Y2153" i="4"/>
  <c r="AM2153" i="4"/>
  <c r="C2154" i="4"/>
  <c r="G2154" i="4"/>
  <c r="H2154" i="4"/>
  <c r="I2154" i="4"/>
  <c r="J2154" i="4"/>
  <c r="K2154" i="4"/>
  <c r="L2154" i="4"/>
  <c r="M2154" i="4"/>
  <c r="N2154" i="4"/>
  <c r="P2154" i="4"/>
  <c r="Q2154" i="4"/>
  <c r="R2154" i="4"/>
  <c r="S2154" i="4"/>
  <c r="T2154" i="4"/>
  <c r="U2154" i="4"/>
  <c r="X2154" i="4"/>
  <c r="Y2154" i="4"/>
  <c r="AM2154" i="4"/>
  <c r="C2155" i="4"/>
  <c r="G2155" i="4"/>
  <c r="W2155" i="4" s="1"/>
  <c r="H2155" i="4"/>
  <c r="I2155" i="4"/>
  <c r="J2155" i="4"/>
  <c r="K2155" i="4"/>
  <c r="L2155" i="4"/>
  <c r="M2155" i="4"/>
  <c r="N2155" i="4"/>
  <c r="P2155" i="4"/>
  <c r="Q2155" i="4"/>
  <c r="R2155" i="4"/>
  <c r="S2155" i="4"/>
  <c r="T2155" i="4"/>
  <c r="U2155" i="4"/>
  <c r="X2155" i="4"/>
  <c r="Y2155" i="4"/>
  <c r="AA2155" i="4"/>
  <c r="AB2155" i="4"/>
  <c r="AM2155" i="4"/>
  <c r="AL2155" i="4" s="1"/>
  <c r="AW2155" i="4"/>
  <c r="C2156" i="4"/>
  <c r="G2156" i="4"/>
  <c r="Z2156" i="4" s="1"/>
  <c r="H2156" i="4"/>
  <c r="I2156" i="4"/>
  <c r="J2156" i="4"/>
  <c r="K2156" i="4"/>
  <c r="L2156" i="4"/>
  <c r="M2156" i="4"/>
  <c r="N2156" i="4"/>
  <c r="P2156" i="4"/>
  <c r="Q2156" i="4"/>
  <c r="R2156" i="4"/>
  <c r="S2156" i="4"/>
  <c r="T2156" i="4"/>
  <c r="U2156" i="4"/>
  <c r="X2156" i="4"/>
  <c r="Y2156" i="4"/>
  <c r="AM2156" i="4"/>
  <c r="AL2156" i="4" s="1"/>
  <c r="C2157" i="4"/>
  <c r="G2157" i="4"/>
  <c r="H2157" i="4"/>
  <c r="I2157" i="4"/>
  <c r="J2157" i="4"/>
  <c r="K2157" i="4"/>
  <c r="L2157" i="4"/>
  <c r="M2157" i="4"/>
  <c r="N2157" i="4"/>
  <c r="P2157" i="4"/>
  <c r="Q2157" i="4"/>
  <c r="R2157" i="4"/>
  <c r="S2157" i="4"/>
  <c r="T2157" i="4"/>
  <c r="U2157" i="4"/>
  <c r="X2157" i="4"/>
  <c r="Y2157" i="4"/>
  <c r="AM2157" i="4"/>
  <c r="C2158" i="4"/>
  <c r="G2158" i="4"/>
  <c r="H2158" i="4"/>
  <c r="I2158" i="4"/>
  <c r="J2158" i="4"/>
  <c r="K2158" i="4"/>
  <c r="L2158" i="4"/>
  <c r="M2158" i="4"/>
  <c r="N2158" i="4"/>
  <c r="P2158" i="4"/>
  <c r="Q2158" i="4"/>
  <c r="R2158" i="4"/>
  <c r="S2158" i="4"/>
  <c r="T2158" i="4"/>
  <c r="U2158" i="4"/>
  <c r="X2158" i="4"/>
  <c r="Y2158" i="4"/>
  <c r="AM2158" i="4"/>
  <c r="AL2158" i="4" s="1"/>
  <c r="C2159" i="4"/>
  <c r="G2159" i="4"/>
  <c r="H2159" i="4"/>
  <c r="I2159" i="4"/>
  <c r="J2159" i="4"/>
  <c r="K2159" i="4"/>
  <c r="L2159" i="4"/>
  <c r="M2159" i="4"/>
  <c r="N2159" i="4"/>
  <c r="P2159" i="4"/>
  <c r="Q2159" i="4"/>
  <c r="R2159" i="4"/>
  <c r="S2159" i="4"/>
  <c r="T2159" i="4"/>
  <c r="U2159" i="4"/>
  <c r="X2159" i="4"/>
  <c r="Y2159" i="4"/>
  <c r="AM2159" i="4"/>
  <c r="C2160" i="4"/>
  <c r="G2160" i="4"/>
  <c r="H2160" i="4"/>
  <c r="I2160" i="4"/>
  <c r="J2160" i="4"/>
  <c r="K2160" i="4"/>
  <c r="L2160" i="4"/>
  <c r="M2160" i="4"/>
  <c r="N2160" i="4"/>
  <c r="P2160" i="4"/>
  <c r="Q2160" i="4"/>
  <c r="R2160" i="4"/>
  <c r="S2160" i="4"/>
  <c r="T2160" i="4"/>
  <c r="U2160" i="4"/>
  <c r="X2160" i="4"/>
  <c r="Y2160" i="4"/>
  <c r="AM2160" i="4"/>
  <c r="AL2160" i="4" s="1"/>
  <c r="C2161" i="4"/>
  <c r="G2161" i="4"/>
  <c r="AW2161" i="4" s="1"/>
  <c r="H2161" i="4"/>
  <c r="I2161" i="4"/>
  <c r="J2161" i="4"/>
  <c r="K2161" i="4"/>
  <c r="L2161" i="4"/>
  <c r="M2161" i="4"/>
  <c r="N2161" i="4"/>
  <c r="P2161" i="4"/>
  <c r="Q2161" i="4"/>
  <c r="R2161" i="4"/>
  <c r="S2161" i="4"/>
  <c r="T2161" i="4"/>
  <c r="U2161" i="4"/>
  <c r="X2161" i="4"/>
  <c r="Y2161" i="4"/>
  <c r="AM2161" i="4"/>
  <c r="C2162" i="4"/>
  <c r="G2162" i="4"/>
  <c r="Z2162" i="4" s="1"/>
  <c r="H2162" i="4"/>
  <c r="I2162" i="4"/>
  <c r="J2162" i="4"/>
  <c r="K2162" i="4"/>
  <c r="L2162" i="4"/>
  <c r="M2162" i="4"/>
  <c r="N2162" i="4"/>
  <c r="P2162" i="4"/>
  <c r="Q2162" i="4"/>
  <c r="R2162" i="4"/>
  <c r="S2162" i="4"/>
  <c r="T2162" i="4"/>
  <c r="U2162" i="4"/>
  <c r="X2162" i="4"/>
  <c r="Y2162" i="4"/>
  <c r="AM2162" i="4"/>
  <c r="AL2162" i="4" s="1"/>
  <c r="C2163" i="4"/>
  <c r="G2163" i="4"/>
  <c r="H2163" i="4"/>
  <c r="I2163" i="4"/>
  <c r="J2163" i="4"/>
  <c r="K2163" i="4"/>
  <c r="L2163" i="4"/>
  <c r="M2163" i="4"/>
  <c r="N2163" i="4"/>
  <c r="P2163" i="4"/>
  <c r="Q2163" i="4"/>
  <c r="R2163" i="4"/>
  <c r="S2163" i="4"/>
  <c r="T2163" i="4"/>
  <c r="U2163" i="4"/>
  <c r="X2163" i="4"/>
  <c r="Y2163" i="4"/>
  <c r="AM2163" i="4"/>
  <c r="AL2163" i="4" s="1"/>
  <c r="C2164" i="4"/>
  <c r="G2164" i="4"/>
  <c r="H2164" i="4"/>
  <c r="I2164" i="4"/>
  <c r="J2164" i="4"/>
  <c r="AS2164" i="4" s="1"/>
  <c r="K2164" i="4"/>
  <c r="L2164" i="4"/>
  <c r="M2164" i="4"/>
  <c r="N2164" i="4"/>
  <c r="P2164" i="4"/>
  <c r="Q2164" i="4"/>
  <c r="R2164" i="4"/>
  <c r="S2164" i="4"/>
  <c r="T2164" i="4"/>
  <c r="U2164" i="4"/>
  <c r="X2164" i="4"/>
  <c r="Y2164" i="4"/>
  <c r="AM2164" i="4"/>
  <c r="AL2164" i="4" s="1"/>
  <c r="AV2164" i="4"/>
  <c r="C2165" i="4"/>
  <c r="G2165" i="4"/>
  <c r="Z2165" i="4" s="1"/>
  <c r="H2165" i="4"/>
  <c r="I2165" i="4"/>
  <c r="J2165" i="4"/>
  <c r="K2165" i="4"/>
  <c r="L2165" i="4"/>
  <c r="M2165" i="4"/>
  <c r="N2165" i="4"/>
  <c r="P2165" i="4"/>
  <c r="Q2165" i="4"/>
  <c r="R2165" i="4"/>
  <c r="S2165" i="4"/>
  <c r="T2165" i="4"/>
  <c r="U2165" i="4"/>
  <c r="W2165" i="4"/>
  <c r="X2165" i="4"/>
  <c r="Y2165" i="4"/>
  <c r="AB2165" i="4"/>
  <c r="AM2165" i="4"/>
  <c r="AN2165" i="4"/>
  <c r="AO2165" i="4" s="1"/>
  <c r="AP2165" i="4" s="1"/>
  <c r="AV2165" i="4"/>
  <c r="C2166" i="4"/>
  <c r="G2166" i="4"/>
  <c r="H2166" i="4"/>
  <c r="I2166" i="4"/>
  <c r="J2166" i="4"/>
  <c r="K2166" i="4"/>
  <c r="L2166" i="4"/>
  <c r="M2166" i="4"/>
  <c r="N2166" i="4"/>
  <c r="P2166" i="4"/>
  <c r="Q2166" i="4"/>
  <c r="R2166" i="4"/>
  <c r="S2166" i="4"/>
  <c r="T2166" i="4"/>
  <c r="U2166" i="4"/>
  <c r="X2166" i="4"/>
  <c r="Y2166" i="4"/>
  <c r="AM2166" i="4"/>
  <c r="AL2166" i="4" s="1"/>
  <c r="C2167" i="4"/>
  <c r="G2167" i="4"/>
  <c r="H2167" i="4"/>
  <c r="I2167" i="4"/>
  <c r="J2167" i="4"/>
  <c r="AS2167" i="4" s="1"/>
  <c r="K2167" i="4"/>
  <c r="L2167" i="4"/>
  <c r="M2167" i="4"/>
  <c r="N2167" i="4"/>
  <c r="P2167" i="4"/>
  <c r="Q2167" i="4"/>
  <c r="R2167" i="4"/>
  <c r="S2167" i="4"/>
  <c r="T2167" i="4"/>
  <c r="U2167" i="4"/>
  <c r="W2167" i="4"/>
  <c r="X2167" i="4"/>
  <c r="Y2167" i="4"/>
  <c r="AJ2167" i="4"/>
  <c r="AM2167" i="4"/>
  <c r="AL2167" i="4" s="1"/>
  <c r="AT2167" i="4"/>
  <c r="AW2167" i="4"/>
  <c r="C2168" i="4"/>
  <c r="G2168" i="4"/>
  <c r="V2168" i="4" s="1"/>
  <c r="H2168" i="4"/>
  <c r="I2168" i="4"/>
  <c r="J2168" i="4"/>
  <c r="K2168" i="4"/>
  <c r="L2168" i="4"/>
  <c r="M2168" i="4"/>
  <c r="N2168" i="4"/>
  <c r="P2168" i="4"/>
  <c r="Q2168" i="4"/>
  <c r="R2168" i="4"/>
  <c r="S2168" i="4"/>
  <c r="T2168" i="4"/>
  <c r="U2168" i="4"/>
  <c r="X2168" i="4"/>
  <c r="Y2168" i="4"/>
  <c r="AM2168" i="4"/>
  <c r="C2169" i="4"/>
  <c r="G2169" i="4"/>
  <c r="H2169" i="4"/>
  <c r="I2169" i="4"/>
  <c r="J2169" i="4"/>
  <c r="K2169" i="4"/>
  <c r="L2169" i="4"/>
  <c r="M2169" i="4"/>
  <c r="N2169" i="4"/>
  <c r="P2169" i="4"/>
  <c r="Q2169" i="4"/>
  <c r="R2169" i="4"/>
  <c r="S2169" i="4"/>
  <c r="T2169" i="4"/>
  <c r="U2169" i="4"/>
  <c r="X2169" i="4"/>
  <c r="Y2169" i="4"/>
  <c r="AM2169" i="4"/>
  <c r="AL2169" i="4" s="1"/>
  <c r="C2170" i="4"/>
  <c r="G2170" i="4"/>
  <c r="H2170" i="4"/>
  <c r="I2170" i="4"/>
  <c r="J2170" i="4"/>
  <c r="K2170" i="4"/>
  <c r="L2170" i="4"/>
  <c r="M2170" i="4"/>
  <c r="N2170" i="4"/>
  <c r="P2170" i="4"/>
  <c r="Q2170" i="4"/>
  <c r="R2170" i="4"/>
  <c r="S2170" i="4"/>
  <c r="T2170" i="4"/>
  <c r="U2170" i="4"/>
  <c r="X2170" i="4"/>
  <c r="Y2170" i="4"/>
  <c r="AM2170" i="4"/>
  <c r="AL2170" i="4" s="1"/>
  <c r="C2171" i="4"/>
  <c r="G2171" i="4"/>
  <c r="H2171" i="4"/>
  <c r="I2171" i="4"/>
  <c r="J2171" i="4"/>
  <c r="K2171" i="4"/>
  <c r="L2171" i="4"/>
  <c r="M2171" i="4"/>
  <c r="N2171" i="4"/>
  <c r="P2171" i="4"/>
  <c r="Q2171" i="4"/>
  <c r="R2171" i="4"/>
  <c r="S2171" i="4"/>
  <c r="T2171" i="4"/>
  <c r="U2171" i="4"/>
  <c r="X2171" i="4"/>
  <c r="Y2171" i="4"/>
  <c r="AM2171" i="4"/>
  <c r="AN2171" i="4"/>
  <c r="C2172" i="4"/>
  <c r="D2172" i="4"/>
  <c r="G2172" i="4"/>
  <c r="Z2172" i="4" s="1"/>
  <c r="H2172" i="4"/>
  <c r="I2172" i="4"/>
  <c r="J2172" i="4"/>
  <c r="AS2172" i="4" s="1"/>
  <c r="K2172" i="4"/>
  <c r="L2172" i="4"/>
  <c r="M2172" i="4"/>
  <c r="N2172" i="4"/>
  <c r="P2172" i="4"/>
  <c r="Q2172" i="4"/>
  <c r="R2172" i="4"/>
  <c r="S2172" i="4"/>
  <c r="T2172" i="4"/>
  <c r="U2172" i="4"/>
  <c r="W2172" i="4"/>
  <c r="X2172" i="4"/>
  <c r="Y2172" i="4"/>
  <c r="AA2172" i="4"/>
  <c r="AB2172" i="4"/>
  <c r="AJ2172" i="4"/>
  <c r="AK2172" i="4"/>
  <c r="AM2172" i="4"/>
  <c r="AL2172" i="4" s="1"/>
  <c r="AN2172" i="4"/>
  <c r="AX2172" i="4" s="1"/>
  <c r="AV2172" i="4"/>
  <c r="AW2172" i="4"/>
  <c r="C2173" i="4"/>
  <c r="G2173" i="4"/>
  <c r="V2173" i="4" s="1"/>
  <c r="H2173" i="4"/>
  <c r="I2173" i="4"/>
  <c r="J2173" i="4"/>
  <c r="K2173" i="4"/>
  <c r="L2173" i="4"/>
  <c r="M2173" i="4"/>
  <c r="N2173" i="4"/>
  <c r="P2173" i="4"/>
  <c r="Q2173" i="4"/>
  <c r="R2173" i="4"/>
  <c r="S2173" i="4"/>
  <c r="T2173" i="4"/>
  <c r="U2173" i="4"/>
  <c r="X2173" i="4"/>
  <c r="Y2173" i="4"/>
  <c r="AJ2173" i="4"/>
  <c r="AM2173" i="4"/>
  <c r="AL2173" i="4" s="1"/>
  <c r="AV2173" i="4"/>
  <c r="AW2173" i="4"/>
  <c r="C2174" i="4"/>
  <c r="D2174" i="4"/>
  <c r="G2174" i="4"/>
  <c r="H2174" i="4"/>
  <c r="I2174" i="4"/>
  <c r="J2174" i="4"/>
  <c r="AS2174" i="4" s="1"/>
  <c r="K2174" i="4"/>
  <c r="L2174" i="4"/>
  <c r="M2174" i="4"/>
  <c r="N2174" i="4"/>
  <c r="P2174" i="4"/>
  <c r="Q2174" i="4"/>
  <c r="R2174" i="4"/>
  <c r="S2174" i="4"/>
  <c r="T2174" i="4"/>
  <c r="U2174" i="4"/>
  <c r="X2174" i="4"/>
  <c r="Y2174" i="4"/>
  <c r="Z2174" i="4"/>
  <c r="AA2174" i="4"/>
  <c r="AK2174" i="4"/>
  <c r="AM2174" i="4"/>
  <c r="AT2174" i="4"/>
  <c r="C2175" i="4"/>
  <c r="G2175" i="4"/>
  <c r="H2175" i="4"/>
  <c r="I2175" i="4"/>
  <c r="J2175" i="4"/>
  <c r="K2175" i="4"/>
  <c r="L2175" i="4"/>
  <c r="M2175" i="4"/>
  <c r="N2175" i="4"/>
  <c r="P2175" i="4"/>
  <c r="Q2175" i="4"/>
  <c r="R2175" i="4"/>
  <c r="S2175" i="4"/>
  <c r="T2175" i="4"/>
  <c r="U2175" i="4"/>
  <c r="X2175" i="4"/>
  <c r="Y2175" i="4"/>
  <c r="AM2175" i="4"/>
  <c r="C2176" i="4"/>
  <c r="G2176" i="4"/>
  <c r="H2176" i="4"/>
  <c r="I2176" i="4"/>
  <c r="J2176" i="4"/>
  <c r="K2176" i="4"/>
  <c r="L2176" i="4"/>
  <c r="M2176" i="4"/>
  <c r="N2176" i="4"/>
  <c r="P2176" i="4"/>
  <c r="Q2176" i="4"/>
  <c r="R2176" i="4"/>
  <c r="S2176" i="4"/>
  <c r="T2176" i="4"/>
  <c r="U2176" i="4"/>
  <c r="X2176" i="4"/>
  <c r="Y2176" i="4"/>
  <c r="AJ2176" i="4"/>
  <c r="AM2176" i="4"/>
  <c r="C2177" i="4"/>
  <c r="G2177" i="4"/>
  <c r="V2177" i="4" s="1"/>
  <c r="H2177" i="4"/>
  <c r="I2177" i="4"/>
  <c r="J2177" i="4"/>
  <c r="K2177" i="4"/>
  <c r="L2177" i="4"/>
  <c r="M2177" i="4"/>
  <c r="N2177" i="4"/>
  <c r="P2177" i="4"/>
  <c r="Q2177" i="4"/>
  <c r="R2177" i="4"/>
  <c r="S2177" i="4"/>
  <c r="T2177" i="4"/>
  <c r="U2177" i="4"/>
  <c r="W2177" i="4"/>
  <c r="X2177" i="4"/>
  <c r="Y2177" i="4"/>
  <c r="AM2177" i="4"/>
  <c r="AV2177" i="4"/>
  <c r="C2178" i="4"/>
  <c r="G2178" i="4"/>
  <c r="H2178" i="4"/>
  <c r="I2178" i="4"/>
  <c r="J2178" i="4"/>
  <c r="K2178" i="4"/>
  <c r="L2178" i="4"/>
  <c r="M2178" i="4"/>
  <c r="N2178" i="4"/>
  <c r="P2178" i="4"/>
  <c r="Q2178" i="4"/>
  <c r="R2178" i="4"/>
  <c r="S2178" i="4"/>
  <c r="T2178" i="4"/>
  <c r="U2178" i="4"/>
  <c r="X2178" i="4"/>
  <c r="Y2178" i="4"/>
  <c r="AM2178" i="4"/>
  <c r="AL2178" i="4" s="1"/>
  <c r="C2179" i="4"/>
  <c r="G2179" i="4"/>
  <c r="H2179" i="4"/>
  <c r="I2179" i="4"/>
  <c r="J2179" i="4"/>
  <c r="K2179" i="4"/>
  <c r="L2179" i="4"/>
  <c r="M2179" i="4"/>
  <c r="N2179" i="4"/>
  <c r="P2179" i="4"/>
  <c r="Q2179" i="4"/>
  <c r="R2179" i="4"/>
  <c r="S2179" i="4"/>
  <c r="T2179" i="4"/>
  <c r="U2179" i="4"/>
  <c r="V2179" i="4"/>
  <c r="X2179" i="4"/>
  <c r="Y2179" i="4"/>
  <c r="AA2179" i="4"/>
  <c r="AB2179" i="4"/>
  <c r="AK2179" i="4"/>
  <c r="AM2179" i="4"/>
  <c r="AL2179" i="4" s="1"/>
  <c r="C2180" i="4"/>
  <c r="G2180" i="4"/>
  <c r="H2180" i="4"/>
  <c r="I2180" i="4"/>
  <c r="J2180" i="4"/>
  <c r="K2180" i="4"/>
  <c r="L2180" i="4"/>
  <c r="M2180" i="4"/>
  <c r="N2180" i="4"/>
  <c r="P2180" i="4"/>
  <c r="Q2180" i="4"/>
  <c r="R2180" i="4"/>
  <c r="S2180" i="4"/>
  <c r="T2180" i="4"/>
  <c r="U2180" i="4"/>
  <c r="X2180" i="4"/>
  <c r="Y2180" i="4"/>
  <c r="AM2180" i="4"/>
  <c r="C2181" i="4"/>
  <c r="D2181" i="4"/>
  <c r="G2181" i="4"/>
  <c r="E2181" i="4" s="1"/>
  <c r="H2181" i="4"/>
  <c r="I2181" i="4"/>
  <c r="J2181" i="4"/>
  <c r="K2181" i="4"/>
  <c r="L2181" i="4"/>
  <c r="M2181" i="4"/>
  <c r="N2181" i="4"/>
  <c r="P2181" i="4"/>
  <c r="Q2181" i="4"/>
  <c r="R2181" i="4"/>
  <c r="S2181" i="4"/>
  <c r="T2181" i="4"/>
  <c r="U2181" i="4"/>
  <c r="X2181" i="4"/>
  <c r="Y2181" i="4"/>
  <c r="AJ2181" i="4"/>
  <c r="AK2181" i="4"/>
  <c r="AM2181" i="4"/>
  <c r="AN2181" i="4"/>
  <c r="AO2181" i="4" s="1"/>
  <c r="AP2181" i="4" s="1"/>
  <c r="AT2181" i="4"/>
  <c r="AV2181" i="4"/>
  <c r="C2182" i="4"/>
  <c r="G2182" i="4"/>
  <c r="H2182" i="4"/>
  <c r="I2182" i="4"/>
  <c r="J2182" i="4"/>
  <c r="K2182" i="4"/>
  <c r="L2182" i="4"/>
  <c r="M2182" i="4"/>
  <c r="N2182" i="4"/>
  <c r="P2182" i="4"/>
  <c r="Q2182" i="4"/>
  <c r="R2182" i="4"/>
  <c r="S2182" i="4"/>
  <c r="T2182" i="4"/>
  <c r="U2182" i="4"/>
  <c r="X2182" i="4"/>
  <c r="Y2182" i="4"/>
  <c r="AM2182" i="4"/>
  <c r="AN2182" i="4"/>
  <c r="AO2182" i="4" s="1"/>
  <c r="AP2182" i="4" s="1"/>
  <c r="C2183" i="4"/>
  <c r="G2183" i="4"/>
  <c r="H2183" i="4"/>
  <c r="I2183" i="4"/>
  <c r="J2183" i="4"/>
  <c r="AS2183" i="4" s="1"/>
  <c r="K2183" i="4"/>
  <c r="L2183" i="4"/>
  <c r="M2183" i="4"/>
  <c r="N2183" i="4"/>
  <c r="P2183" i="4"/>
  <c r="Q2183" i="4"/>
  <c r="R2183" i="4"/>
  <c r="S2183" i="4"/>
  <c r="T2183" i="4"/>
  <c r="U2183" i="4"/>
  <c r="V2183" i="4"/>
  <c r="X2183" i="4"/>
  <c r="Y2183" i="4"/>
  <c r="Z2183" i="4"/>
  <c r="AA2183" i="4"/>
  <c r="AJ2183" i="4"/>
  <c r="AK2183" i="4"/>
  <c r="AM2183" i="4"/>
  <c r="AL2183" i="4" s="1"/>
  <c r="C2184" i="4"/>
  <c r="G2184" i="4"/>
  <c r="H2184" i="4"/>
  <c r="I2184" i="4"/>
  <c r="J2184" i="4"/>
  <c r="K2184" i="4"/>
  <c r="L2184" i="4"/>
  <c r="M2184" i="4"/>
  <c r="N2184" i="4"/>
  <c r="P2184" i="4"/>
  <c r="Q2184" i="4"/>
  <c r="R2184" i="4"/>
  <c r="S2184" i="4"/>
  <c r="T2184" i="4"/>
  <c r="U2184" i="4"/>
  <c r="X2184" i="4"/>
  <c r="Y2184" i="4"/>
  <c r="AL2184" i="4"/>
  <c r="AM2184" i="4"/>
  <c r="C2185" i="4"/>
  <c r="G2185" i="4"/>
  <c r="H2185" i="4"/>
  <c r="I2185" i="4"/>
  <c r="J2185" i="4"/>
  <c r="K2185" i="4"/>
  <c r="L2185" i="4"/>
  <c r="M2185" i="4"/>
  <c r="N2185" i="4"/>
  <c r="P2185" i="4"/>
  <c r="Q2185" i="4"/>
  <c r="R2185" i="4"/>
  <c r="S2185" i="4"/>
  <c r="T2185" i="4"/>
  <c r="U2185" i="4"/>
  <c r="X2185" i="4"/>
  <c r="Y2185" i="4"/>
  <c r="AM2185" i="4"/>
  <c r="C2186" i="4"/>
  <c r="G2186" i="4"/>
  <c r="H2186" i="4"/>
  <c r="I2186" i="4"/>
  <c r="J2186" i="4"/>
  <c r="K2186" i="4"/>
  <c r="L2186" i="4"/>
  <c r="M2186" i="4"/>
  <c r="N2186" i="4"/>
  <c r="P2186" i="4"/>
  <c r="Q2186" i="4"/>
  <c r="R2186" i="4"/>
  <c r="S2186" i="4"/>
  <c r="T2186" i="4"/>
  <c r="U2186" i="4"/>
  <c r="X2186" i="4"/>
  <c r="Y2186" i="4"/>
  <c r="AM2186" i="4"/>
  <c r="C2187" i="4"/>
  <c r="G2187" i="4"/>
  <c r="H2187" i="4"/>
  <c r="I2187" i="4"/>
  <c r="J2187" i="4"/>
  <c r="AS2187" i="4" s="1"/>
  <c r="K2187" i="4"/>
  <c r="L2187" i="4"/>
  <c r="M2187" i="4"/>
  <c r="N2187" i="4"/>
  <c r="P2187" i="4"/>
  <c r="Q2187" i="4"/>
  <c r="R2187" i="4"/>
  <c r="S2187" i="4"/>
  <c r="T2187" i="4"/>
  <c r="U2187" i="4"/>
  <c r="X2187" i="4"/>
  <c r="Y2187" i="4"/>
  <c r="AM2187" i="4"/>
  <c r="C2188" i="4"/>
  <c r="G2188" i="4"/>
  <c r="H2188" i="4"/>
  <c r="I2188" i="4"/>
  <c r="J2188" i="4"/>
  <c r="K2188" i="4"/>
  <c r="L2188" i="4"/>
  <c r="M2188" i="4"/>
  <c r="N2188" i="4"/>
  <c r="P2188" i="4"/>
  <c r="Q2188" i="4"/>
  <c r="R2188" i="4"/>
  <c r="S2188" i="4"/>
  <c r="T2188" i="4"/>
  <c r="U2188" i="4"/>
  <c r="X2188" i="4"/>
  <c r="Y2188" i="4"/>
  <c r="AA2188" i="4"/>
  <c r="AB2188" i="4"/>
  <c r="AJ2188" i="4"/>
  <c r="AK2188" i="4"/>
  <c r="AM2188" i="4"/>
  <c r="AL2188" i="4" s="1"/>
  <c r="AT2188" i="4"/>
  <c r="AW2188" i="4"/>
  <c r="C2189" i="4"/>
  <c r="G2189" i="4"/>
  <c r="H2189" i="4"/>
  <c r="I2189" i="4"/>
  <c r="J2189" i="4"/>
  <c r="K2189" i="4"/>
  <c r="L2189" i="4"/>
  <c r="M2189" i="4"/>
  <c r="N2189" i="4"/>
  <c r="P2189" i="4"/>
  <c r="Q2189" i="4"/>
  <c r="R2189" i="4"/>
  <c r="S2189" i="4"/>
  <c r="T2189" i="4"/>
  <c r="U2189" i="4"/>
  <c r="X2189" i="4"/>
  <c r="Y2189" i="4"/>
  <c r="AM2189" i="4"/>
  <c r="C2190" i="4"/>
  <c r="G2190" i="4"/>
  <c r="H2190" i="4"/>
  <c r="I2190" i="4"/>
  <c r="J2190" i="4"/>
  <c r="K2190" i="4"/>
  <c r="L2190" i="4"/>
  <c r="M2190" i="4"/>
  <c r="N2190" i="4"/>
  <c r="P2190" i="4"/>
  <c r="Q2190" i="4"/>
  <c r="R2190" i="4"/>
  <c r="S2190" i="4"/>
  <c r="T2190" i="4"/>
  <c r="U2190" i="4"/>
  <c r="X2190" i="4"/>
  <c r="Y2190" i="4"/>
  <c r="AM2190" i="4"/>
  <c r="C2191" i="4"/>
  <c r="G2191" i="4"/>
  <c r="H2191" i="4"/>
  <c r="I2191" i="4"/>
  <c r="J2191" i="4"/>
  <c r="K2191" i="4"/>
  <c r="L2191" i="4"/>
  <c r="M2191" i="4"/>
  <c r="N2191" i="4"/>
  <c r="P2191" i="4"/>
  <c r="Q2191" i="4"/>
  <c r="R2191" i="4"/>
  <c r="S2191" i="4"/>
  <c r="T2191" i="4"/>
  <c r="U2191" i="4"/>
  <c r="X2191" i="4"/>
  <c r="Y2191" i="4"/>
  <c r="AM2191" i="4"/>
  <c r="AL2191" i="4" s="1"/>
  <c r="A2192" i="4"/>
  <c r="C2192" i="4"/>
  <c r="G2192" i="4"/>
  <c r="AW2192" i="4" s="1"/>
  <c r="H2192" i="4"/>
  <c r="I2192" i="4"/>
  <c r="J2192" i="4"/>
  <c r="K2192" i="4"/>
  <c r="L2192" i="4"/>
  <c r="M2192" i="4"/>
  <c r="N2192" i="4"/>
  <c r="P2192" i="4"/>
  <c r="Q2192" i="4"/>
  <c r="R2192" i="4"/>
  <c r="S2192" i="4"/>
  <c r="T2192" i="4"/>
  <c r="U2192" i="4"/>
  <c r="X2192" i="4"/>
  <c r="Y2192" i="4"/>
  <c r="AM2192" i="4"/>
  <c r="AL2192" i="4" s="1"/>
  <c r="AN2192" i="4"/>
  <c r="AT2192" i="4"/>
  <c r="C2193" i="4"/>
  <c r="G2193" i="4"/>
  <c r="H2193" i="4"/>
  <c r="I2193" i="4"/>
  <c r="J2193" i="4"/>
  <c r="AS2193" i="4" s="1"/>
  <c r="K2193" i="4"/>
  <c r="L2193" i="4"/>
  <c r="M2193" i="4"/>
  <c r="N2193" i="4"/>
  <c r="P2193" i="4"/>
  <c r="Q2193" i="4"/>
  <c r="R2193" i="4"/>
  <c r="S2193" i="4"/>
  <c r="T2193" i="4"/>
  <c r="U2193" i="4"/>
  <c r="X2193" i="4"/>
  <c r="Y2193" i="4"/>
  <c r="AB2193" i="4"/>
  <c r="AK2193" i="4"/>
  <c r="AM2193" i="4"/>
  <c r="AL2193" i="4" s="1"/>
  <c r="AT2193" i="4"/>
  <c r="C2194" i="4"/>
  <c r="G2194" i="4"/>
  <c r="A2194" i="4" s="1"/>
  <c r="H2194" i="4"/>
  <c r="I2194" i="4"/>
  <c r="J2194" i="4"/>
  <c r="K2194" i="4"/>
  <c r="L2194" i="4"/>
  <c r="M2194" i="4"/>
  <c r="N2194" i="4"/>
  <c r="P2194" i="4"/>
  <c r="Q2194" i="4"/>
  <c r="R2194" i="4"/>
  <c r="S2194" i="4"/>
  <c r="T2194" i="4"/>
  <c r="U2194" i="4"/>
  <c r="X2194" i="4"/>
  <c r="Y2194" i="4"/>
  <c r="AM2194" i="4"/>
  <c r="C2195" i="4"/>
  <c r="G2195" i="4"/>
  <c r="H2195" i="4"/>
  <c r="I2195" i="4"/>
  <c r="J2195" i="4"/>
  <c r="K2195" i="4"/>
  <c r="L2195" i="4"/>
  <c r="M2195" i="4"/>
  <c r="N2195" i="4"/>
  <c r="P2195" i="4"/>
  <c r="Q2195" i="4"/>
  <c r="R2195" i="4"/>
  <c r="S2195" i="4"/>
  <c r="T2195" i="4"/>
  <c r="U2195" i="4"/>
  <c r="X2195" i="4"/>
  <c r="Y2195" i="4"/>
  <c r="AM2195" i="4"/>
  <c r="AL2195" i="4" s="1"/>
  <c r="C2196" i="4"/>
  <c r="G2196" i="4"/>
  <c r="AV2196" i="4" s="1"/>
  <c r="H2196" i="4"/>
  <c r="I2196" i="4"/>
  <c r="J2196" i="4"/>
  <c r="K2196" i="4"/>
  <c r="L2196" i="4"/>
  <c r="M2196" i="4"/>
  <c r="N2196" i="4"/>
  <c r="P2196" i="4"/>
  <c r="Q2196" i="4"/>
  <c r="R2196" i="4"/>
  <c r="S2196" i="4"/>
  <c r="T2196" i="4"/>
  <c r="U2196" i="4"/>
  <c r="X2196" i="4"/>
  <c r="Y2196" i="4"/>
  <c r="Z2196" i="4"/>
  <c r="AM2196" i="4"/>
  <c r="AN2196" i="4"/>
  <c r="AO2196" i="4" s="1"/>
  <c r="AP2196" i="4" s="1"/>
  <c r="C2197" i="4"/>
  <c r="G2197" i="4"/>
  <c r="H2197" i="4"/>
  <c r="I2197" i="4"/>
  <c r="J2197" i="4"/>
  <c r="K2197" i="4"/>
  <c r="L2197" i="4"/>
  <c r="M2197" i="4"/>
  <c r="N2197" i="4"/>
  <c r="P2197" i="4"/>
  <c r="Q2197" i="4"/>
  <c r="R2197" i="4"/>
  <c r="S2197" i="4"/>
  <c r="T2197" i="4"/>
  <c r="U2197" i="4"/>
  <c r="X2197" i="4"/>
  <c r="Y2197" i="4"/>
  <c r="AM2197" i="4"/>
  <c r="AL2197" i="4" s="1"/>
  <c r="C2198" i="4"/>
  <c r="G2198" i="4"/>
  <c r="H2198" i="4"/>
  <c r="I2198" i="4"/>
  <c r="J2198" i="4"/>
  <c r="K2198" i="4"/>
  <c r="L2198" i="4"/>
  <c r="M2198" i="4"/>
  <c r="N2198" i="4"/>
  <c r="P2198" i="4"/>
  <c r="Q2198" i="4"/>
  <c r="R2198" i="4"/>
  <c r="S2198" i="4"/>
  <c r="T2198" i="4"/>
  <c r="U2198" i="4"/>
  <c r="X2198" i="4"/>
  <c r="Y2198" i="4"/>
  <c r="AM2198" i="4"/>
  <c r="AL2198" i="4" s="1"/>
  <c r="C2199" i="4"/>
  <c r="G2199" i="4"/>
  <c r="H2199" i="4"/>
  <c r="I2199" i="4"/>
  <c r="J2199" i="4"/>
  <c r="K2199" i="4"/>
  <c r="L2199" i="4"/>
  <c r="M2199" i="4"/>
  <c r="N2199" i="4"/>
  <c r="P2199" i="4"/>
  <c r="Q2199" i="4"/>
  <c r="R2199" i="4"/>
  <c r="S2199" i="4"/>
  <c r="T2199" i="4"/>
  <c r="U2199" i="4"/>
  <c r="X2199" i="4"/>
  <c r="Y2199" i="4"/>
  <c r="AM2199" i="4"/>
  <c r="AL2199" i="4" s="1"/>
  <c r="C2200" i="4"/>
  <c r="G2200" i="4"/>
  <c r="Z2200" i="4" s="1"/>
  <c r="H2200" i="4"/>
  <c r="I2200" i="4"/>
  <c r="J2200" i="4"/>
  <c r="K2200" i="4"/>
  <c r="L2200" i="4"/>
  <c r="M2200" i="4"/>
  <c r="N2200" i="4"/>
  <c r="P2200" i="4"/>
  <c r="Q2200" i="4"/>
  <c r="R2200" i="4"/>
  <c r="S2200" i="4"/>
  <c r="T2200" i="4"/>
  <c r="U2200" i="4"/>
  <c r="X2200" i="4"/>
  <c r="Y2200" i="4"/>
  <c r="AJ2200" i="4"/>
  <c r="AM2200" i="4"/>
  <c r="AL2200" i="4" s="1"/>
  <c r="AW2200" i="4"/>
  <c r="C2201" i="4"/>
  <c r="G2201" i="4"/>
  <c r="H2201" i="4"/>
  <c r="I2201" i="4"/>
  <c r="J2201" i="4"/>
  <c r="K2201" i="4"/>
  <c r="L2201" i="4"/>
  <c r="M2201" i="4"/>
  <c r="N2201" i="4"/>
  <c r="P2201" i="4"/>
  <c r="Q2201" i="4"/>
  <c r="R2201" i="4"/>
  <c r="S2201" i="4"/>
  <c r="T2201" i="4"/>
  <c r="U2201" i="4"/>
  <c r="X2201" i="4"/>
  <c r="Y2201" i="4"/>
  <c r="AM2201" i="4"/>
  <c r="C2202" i="4"/>
  <c r="G2202" i="4"/>
  <c r="H2202" i="4"/>
  <c r="I2202" i="4"/>
  <c r="J2202" i="4"/>
  <c r="K2202" i="4"/>
  <c r="L2202" i="4"/>
  <c r="M2202" i="4"/>
  <c r="N2202" i="4"/>
  <c r="P2202" i="4"/>
  <c r="Q2202" i="4"/>
  <c r="R2202" i="4"/>
  <c r="S2202" i="4"/>
  <c r="T2202" i="4"/>
  <c r="U2202" i="4"/>
  <c r="X2202" i="4"/>
  <c r="Y2202" i="4"/>
  <c r="AM2202" i="4"/>
  <c r="AL2202" i="4" s="1"/>
  <c r="C2203" i="4"/>
  <c r="G2203" i="4"/>
  <c r="AT2203" i="4" s="1"/>
  <c r="H2203" i="4"/>
  <c r="I2203" i="4"/>
  <c r="J2203" i="4"/>
  <c r="K2203" i="4"/>
  <c r="L2203" i="4"/>
  <c r="M2203" i="4"/>
  <c r="N2203" i="4"/>
  <c r="P2203" i="4"/>
  <c r="Q2203" i="4"/>
  <c r="R2203" i="4"/>
  <c r="S2203" i="4"/>
  <c r="T2203" i="4"/>
  <c r="U2203" i="4"/>
  <c r="X2203" i="4"/>
  <c r="Y2203" i="4"/>
  <c r="AM2203" i="4"/>
  <c r="C2204" i="4"/>
  <c r="G2204" i="4"/>
  <c r="H2204" i="4"/>
  <c r="I2204" i="4"/>
  <c r="J2204" i="4"/>
  <c r="K2204" i="4"/>
  <c r="L2204" i="4"/>
  <c r="M2204" i="4"/>
  <c r="N2204" i="4"/>
  <c r="P2204" i="4"/>
  <c r="Q2204" i="4"/>
  <c r="R2204" i="4"/>
  <c r="S2204" i="4"/>
  <c r="T2204" i="4"/>
  <c r="U2204" i="4"/>
  <c r="X2204" i="4"/>
  <c r="Y2204" i="4"/>
  <c r="AA2204" i="4"/>
  <c r="AM2204" i="4"/>
  <c r="C2205" i="4"/>
  <c r="G2205" i="4"/>
  <c r="H2205" i="4"/>
  <c r="I2205" i="4"/>
  <c r="J2205" i="4"/>
  <c r="K2205" i="4"/>
  <c r="L2205" i="4"/>
  <c r="M2205" i="4"/>
  <c r="N2205" i="4"/>
  <c r="P2205" i="4"/>
  <c r="Q2205" i="4"/>
  <c r="R2205" i="4"/>
  <c r="S2205" i="4"/>
  <c r="T2205" i="4"/>
  <c r="U2205" i="4"/>
  <c r="X2205" i="4"/>
  <c r="Y2205" i="4"/>
  <c r="AL2205" i="4"/>
  <c r="AM2205" i="4"/>
  <c r="C2206" i="4"/>
  <c r="G2206" i="4"/>
  <c r="H2206" i="4"/>
  <c r="I2206" i="4"/>
  <c r="J2206" i="4"/>
  <c r="K2206" i="4"/>
  <c r="L2206" i="4"/>
  <c r="M2206" i="4"/>
  <c r="N2206" i="4"/>
  <c r="P2206" i="4"/>
  <c r="Q2206" i="4"/>
  <c r="R2206" i="4"/>
  <c r="S2206" i="4"/>
  <c r="T2206" i="4"/>
  <c r="U2206" i="4"/>
  <c r="X2206" i="4"/>
  <c r="Y2206" i="4"/>
  <c r="AM2206" i="4"/>
  <c r="AL2206" i="4" s="1"/>
  <c r="C2207" i="4"/>
  <c r="G2207" i="4"/>
  <c r="H2207" i="4"/>
  <c r="I2207" i="4"/>
  <c r="J2207" i="4"/>
  <c r="K2207" i="4"/>
  <c r="L2207" i="4"/>
  <c r="M2207" i="4"/>
  <c r="N2207" i="4"/>
  <c r="P2207" i="4"/>
  <c r="Q2207" i="4"/>
  <c r="R2207" i="4"/>
  <c r="S2207" i="4"/>
  <c r="T2207" i="4"/>
  <c r="U2207" i="4"/>
  <c r="X2207" i="4"/>
  <c r="Y2207" i="4"/>
  <c r="AM2207" i="4"/>
  <c r="AL2207" i="4" s="1"/>
  <c r="C2208" i="4"/>
  <c r="G2208" i="4"/>
  <c r="H2208" i="4"/>
  <c r="I2208" i="4"/>
  <c r="J2208" i="4"/>
  <c r="K2208" i="4"/>
  <c r="L2208" i="4"/>
  <c r="M2208" i="4"/>
  <c r="N2208" i="4"/>
  <c r="P2208" i="4"/>
  <c r="Q2208" i="4"/>
  <c r="R2208" i="4"/>
  <c r="S2208" i="4"/>
  <c r="T2208" i="4"/>
  <c r="U2208" i="4"/>
  <c r="V2208" i="4"/>
  <c r="X2208" i="4"/>
  <c r="Y2208" i="4"/>
  <c r="AB2208" i="4"/>
  <c r="AM2208" i="4"/>
  <c r="AL2208" i="4" s="1"/>
  <c r="AV2208" i="4"/>
  <c r="AW2208" i="4"/>
  <c r="C2209" i="4"/>
  <c r="G2209" i="4"/>
  <c r="H2209" i="4"/>
  <c r="I2209" i="4"/>
  <c r="J2209" i="4"/>
  <c r="K2209" i="4"/>
  <c r="L2209" i="4"/>
  <c r="M2209" i="4"/>
  <c r="N2209" i="4"/>
  <c r="P2209" i="4"/>
  <c r="Q2209" i="4"/>
  <c r="R2209" i="4"/>
  <c r="S2209" i="4"/>
  <c r="T2209" i="4"/>
  <c r="U2209" i="4"/>
  <c r="X2209" i="4"/>
  <c r="Y2209" i="4"/>
  <c r="AM2209" i="4"/>
  <c r="C2210" i="4"/>
  <c r="G2210" i="4"/>
  <c r="H2210" i="4"/>
  <c r="I2210" i="4"/>
  <c r="J2210" i="4"/>
  <c r="K2210" i="4"/>
  <c r="L2210" i="4"/>
  <c r="M2210" i="4"/>
  <c r="N2210" i="4"/>
  <c r="P2210" i="4"/>
  <c r="Q2210" i="4"/>
  <c r="R2210" i="4"/>
  <c r="S2210" i="4"/>
  <c r="T2210" i="4"/>
  <c r="U2210" i="4"/>
  <c r="X2210" i="4"/>
  <c r="Y2210" i="4"/>
  <c r="AM2210" i="4"/>
  <c r="C2211" i="4"/>
  <c r="G2211" i="4"/>
  <c r="H2211" i="4"/>
  <c r="I2211" i="4"/>
  <c r="J2211" i="4"/>
  <c r="K2211" i="4"/>
  <c r="L2211" i="4"/>
  <c r="M2211" i="4"/>
  <c r="N2211" i="4"/>
  <c r="P2211" i="4"/>
  <c r="Q2211" i="4"/>
  <c r="R2211" i="4"/>
  <c r="S2211" i="4"/>
  <c r="T2211" i="4"/>
  <c r="U2211" i="4"/>
  <c r="X2211" i="4"/>
  <c r="Y2211" i="4"/>
  <c r="AA2211" i="4"/>
  <c r="AM2211" i="4"/>
  <c r="AN2211" i="4"/>
  <c r="AQ2211" i="4" s="1"/>
  <c r="C2212" i="4"/>
  <c r="G2212" i="4"/>
  <c r="H2212" i="4"/>
  <c r="I2212" i="4"/>
  <c r="J2212" i="4"/>
  <c r="K2212" i="4"/>
  <c r="L2212" i="4"/>
  <c r="M2212" i="4"/>
  <c r="N2212" i="4"/>
  <c r="P2212" i="4"/>
  <c r="Q2212" i="4"/>
  <c r="R2212" i="4"/>
  <c r="S2212" i="4"/>
  <c r="T2212" i="4"/>
  <c r="U2212" i="4"/>
  <c r="X2212" i="4"/>
  <c r="Y2212" i="4"/>
  <c r="AM2212" i="4"/>
  <c r="AL2212" i="4" s="1"/>
  <c r="C2213" i="4"/>
  <c r="G2213" i="4"/>
  <c r="H2213" i="4"/>
  <c r="I2213" i="4"/>
  <c r="J2213" i="4"/>
  <c r="AS2213" i="4" s="1"/>
  <c r="K2213" i="4"/>
  <c r="L2213" i="4"/>
  <c r="M2213" i="4"/>
  <c r="N2213" i="4"/>
  <c r="P2213" i="4"/>
  <c r="Q2213" i="4"/>
  <c r="R2213" i="4"/>
  <c r="S2213" i="4"/>
  <c r="T2213" i="4"/>
  <c r="U2213" i="4"/>
  <c r="V2213" i="4"/>
  <c r="W2213" i="4"/>
  <c r="X2213" i="4"/>
  <c r="Y2213" i="4"/>
  <c r="AM2213" i="4"/>
  <c r="AT2213" i="4"/>
  <c r="AW2213" i="4"/>
  <c r="C2214" i="4"/>
  <c r="E2214" i="4"/>
  <c r="G2214" i="4"/>
  <c r="AJ2214" i="4" s="1"/>
  <c r="H2214" i="4"/>
  <c r="I2214" i="4"/>
  <c r="J2214" i="4"/>
  <c r="K2214" i="4"/>
  <c r="L2214" i="4"/>
  <c r="M2214" i="4"/>
  <c r="N2214" i="4"/>
  <c r="P2214" i="4"/>
  <c r="Q2214" i="4"/>
  <c r="R2214" i="4"/>
  <c r="S2214" i="4"/>
  <c r="T2214" i="4"/>
  <c r="U2214" i="4"/>
  <c r="X2214" i="4"/>
  <c r="Y2214" i="4"/>
  <c r="AM2214" i="4"/>
  <c r="AN2214" i="4"/>
  <c r="AQ2214" i="4" s="1"/>
  <c r="C2215" i="4"/>
  <c r="G2215" i="4"/>
  <c r="H2215" i="4"/>
  <c r="I2215" i="4"/>
  <c r="J2215" i="4"/>
  <c r="K2215" i="4"/>
  <c r="L2215" i="4"/>
  <c r="M2215" i="4"/>
  <c r="N2215" i="4"/>
  <c r="P2215" i="4"/>
  <c r="Q2215" i="4"/>
  <c r="R2215" i="4"/>
  <c r="S2215" i="4"/>
  <c r="T2215" i="4"/>
  <c r="U2215" i="4"/>
  <c r="X2215" i="4"/>
  <c r="Y2215" i="4"/>
  <c r="AM2215" i="4"/>
  <c r="C2216" i="4"/>
  <c r="G2216" i="4"/>
  <c r="H2216" i="4"/>
  <c r="I2216" i="4"/>
  <c r="J2216" i="4"/>
  <c r="AS2216" i="4" s="1"/>
  <c r="K2216" i="4"/>
  <c r="L2216" i="4"/>
  <c r="M2216" i="4"/>
  <c r="N2216" i="4"/>
  <c r="P2216" i="4"/>
  <c r="Q2216" i="4"/>
  <c r="R2216" i="4"/>
  <c r="S2216" i="4"/>
  <c r="T2216" i="4"/>
  <c r="U2216" i="4"/>
  <c r="X2216" i="4"/>
  <c r="Y2216" i="4"/>
  <c r="AM2216" i="4"/>
  <c r="AL2216" i="4" s="1"/>
  <c r="C2217" i="4"/>
  <c r="G2217" i="4"/>
  <c r="AW2217" i="4" s="1"/>
  <c r="H2217" i="4"/>
  <c r="I2217" i="4"/>
  <c r="J2217" i="4"/>
  <c r="AS2217" i="4" s="1"/>
  <c r="K2217" i="4"/>
  <c r="L2217" i="4"/>
  <c r="M2217" i="4"/>
  <c r="N2217" i="4"/>
  <c r="P2217" i="4"/>
  <c r="Q2217" i="4"/>
  <c r="R2217" i="4"/>
  <c r="S2217" i="4"/>
  <c r="T2217" i="4"/>
  <c r="U2217" i="4"/>
  <c r="X2217" i="4"/>
  <c r="Y2217" i="4"/>
  <c r="AM2217" i="4"/>
  <c r="C2218" i="4"/>
  <c r="G2218" i="4"/>
  <c r="W2218" i="4" s="1"/>
  <c r="H2218" i="4"/>
  <c r="I2218" i="4"/>
  <c r="J2218" i="4"/>
  <c r="K2218" i="4"/>
  <c r="L2218" i="4"/>
  <c r="M2218" i="4"/>
  <c r="N2218" i="4"/>
  <c r="P2218" i="4"/>
  <c r="Q2218" i="4"/>
  <c r="R2218" i="4"/>
  <c r="S2218" i="4"/>
  <c r="T2218" i="4"/>
  <c r="U2218" i="4"/>
  <c r="X2218" i="4"/>
  <c r="Y2218" i="4"/>
  <c r="AM2218" i="4"/>
  <c r="AL2218" i="4" s="1"/>
  <c r="C2219" i="4"/>
  <c r="G2219" i="4"/>
  <c r="H2219" i="4"/>
  <c r="I2219" i="4"/>
  <c r="J2219" i="4"/>
  <c r="K2219" i="4"/>
  <c r="L2219" i="4"/>
  <c r="M2219" i="4"/>
  <c r="N2219" i="4"/>
  <c r="P2219" i="4"/>
  <c r="Q2219" i="4"/>
  <c r="R2219" i="4"/>
  <c r="S2219" i="4"/>
  <c r="T2219" i="4"/>
  <c r="U2219" i="4"/>
  <c r="X2219" i="4"/>
  <c r="Y2219" i="4"/>
  <c r="Z2219" i="4"/>
  <c r="AM2219" i="4"/>
  <c r="AL2219" i="4" s="1"/>
  <c r="C2220" i="4"/>
  <c r="E2220" i="4"/>
  <c r="G2220" i="4"/>
  <c r="V2220" i="4" s="1"/>
  <c r="H2220" i="4"/>
  <c r="I2220" i="4"/>
  <c r="J2220" i="4"/>
  <c r="K2220" i="4"/>
  <c r="L2220" i="4"/>
  <c r="M2220" i="4"/>
  <c r="N2220" i="4"/>
  <c r="P2220" i="4"/>
  <c r="Q2220" i="4"/>
  <c r="R2220" i="4"/>
  <c r="S2220" i="4"/>
  <c r="T2220" i="4"/>
  <c r="U2220" i="4"/>
  <c r="X2220" i="4"/>
  <c r="Y2220" i="4"/>
  <c r="AM2220" i="4"/>
  <c r="C2221" i="4"/>
  <c r="G2221" i="4"/>
  <c r="H2221" i="4"/>
  <c r="I2221" i="4"/>
  <c r="J2221" i="4"/>
  <c r="AS2221" i="4" s="1"/>
  <c r="K2221" i="4"/>
  <c r="L2221" i="4"/>
  <c r="M2221" i="4"/>
  <c r="N2221" i="4"/>
  <c r="P2221" i="4"/>
  <c r="Q2221" i="4"/>
  <c r="R2221" i="4"/>
  <c r="S2221" i="4"/>
  <c r="T2221" i="4"/>
  <c r="U2221" i="4"/>
  <c r="X2221" i="4"/>
  <c r="Y2221" i="4"/>
  <c r="Z2221" i="4"/>
  <c r="AL2221" i="4"/>
  <c r="AM2221" i="4"/>
  <c r="C2222" i="4"/>
  <c r="G2222" i="4"/>
  <c r="H2222" i="4"/>
  <c r="I2222" i="4"/>
  <c r="J2222" i="4"/>
  <c r="K2222" i="4"/>
  <c r="L2222" i="4"/>
  <c r="M2222" i="4"/>
  <c r="N2222" i="4"/>
  <c r="P2222" i="4"/>
  <c r="Q2222" i="4"/>
  <c r="R2222" i="4"/>
  <c r="S2222" i="4"/>
  <c r="T2222" i="4"/>
  <c r="U2222" i="4"/>
  <c r="X2222" i="4"/>
  <c r="Y2222" i="4"/>
  <c r="AM2222" i="4"/>
  <c r="AL2222" i="4" s="1"/>
  <c r="C2223" i="4"/>
  <c r="G2223" i="4"/>
  <c r="H2223" i="4"/>
  <c r="I2223" i="4"/>
  <c r="J2223" i="4"/>
  <c r="K2223" i="4"/>
  <c r="L2223" i="4"/>
  <c r="M2223" i="4"/>
  <c r="N2223" i="4"/>
  <c r="P2223" i="4"/>
  <c r="Q2223" i="4"/>
  <c r="R2223" i="4"/>
  <c r="S2223" i="4"/>
  <c r="T2223" i="4"/>
  <c r="U2223" i="4"/>
  <c r="X2223" i="4"/>
  <c r="Y2223" i="4"/>
  <c r="AL2223" i="4"/>
  <c r="AM2223" i="4"/>
  <c r="C2224" i="4"/>
  <c r="G2224" i="4"/>
  <c r="H2224" i="4"/>
  <c r="I2224" i="4"/>
  <c r="J2224" i="4"/>
  <c r="K2224" i="4"/>
  <c r="L2224" i="4"/>
  <c r="M2224" i="4"/>
  <c r="N2224" i="4"/>
  <c r="P2224" i="4"/>
  <c r="Q2224" i="4"/>
  <c r="R2224" i="4"/>
  <c r="S2224" i="4"/>
  <c r="T2224" i="4"/>
  <c r="U2224" i="4"/>
  <c r="X2224" i="4"/>
  <c r="Y2224" i="4"/>
  <c r="AB2224" i="4"/>
  <c r="AM2224" i="4"/>
  <c r="AL2224" i="4" s="1"/>
  <c r="AT2224" i="4"/>
  <c r="C2225" i="4"/>
  <c r="G2225" i="4"/>
  <c r="H2225" i="4"/>
  <c r="I2225" i="4"/>
  <c r="J2225" i="4"/>
  <c r="K2225" i="4"/>
  <c r="L2225" i="4"/>
  <c r="M2225" i="4"/>
  <c r="N2225" i="4"/>
  <c r="P2225" i="4"/>
  <c r="Q2225" i="4"/>
  <c r="R2225" i="4"/>
  <c r="S2225" i="4"/>
  <c r="T2225" i="4"/>
  <c r="U2225" i="4"/>
  <c r="X2225" i="4"/>
  <c r="Y2225" i="4"/>
  <c r="AM2225" i="4"/>
  <c r="C2226" i="4"/>
  <c r="D2226" i="4"/>
  <c r="E2226" i="4"/>
  <c r="G2226" i="4"/>
  <c r="H2226" i="4"/>
  <c r="I2226" i="4"/>
  <c r="J2226" i="4"/>
  <c r="K2226" i="4"/>
  <c r="L2226" i="4"/>
  <c r="M2226" i="4"/>
  <c r="N2226" i="4"/>
  <c r="P2226" i="4"/>
  <c r="Q2226" i="4"/>
  <c r="R2226" i="4"/>
  <c r="S2226" i="4"/>
  <c r="T2226" i="4"/>
  <c r="U2226" i="4"/>
  <c r="W2226" i="4"/>
  <c r="X2226" i="4"/>
  <c r="Y2226" i="4"/>
  <c r="AA2226" i="4"/>
  <c r="AB2226" i="4"/>
  <c r="AJ2226" i="4"/>
  <c r="AK2226" i="4"/>
  <c r="AL2226" i="4"/>
  <c r="AM2226" i="4"/>
  <c r="AS2226" i="4"/>
  <c r="AT2226" i="4"/>
  <c r="AV2226" i="4"/>
  <c r="C2227" i="4"/>
  <c r="G2227" i="4"/>
  <c r="AK2227" i="4" s="1"/>
  <c r="H2227" i="4"/>
  <c r="I2227" i="4"/>
  <c r="J2227" i="4"/>
  <c r="K2227" i="4"/>
  <c r="L2227" i="4"/>
  <c r="M2227" i="4"/>
  <c r="N2227" i="4"/>
  <c r="P2227" i="4"/>
  <c r="Q2227" i="4"/>
  <c r="R2227" i="4"/>
  <c r="S2227" i="4"/>
  <c r="T2227" i="4"/>
  <c r="U2227" i="4"/>
  <c r="X2227" i="4"/>
  <c r="Y2227" i="4"/>
  <c r="AM2227" i="4"/>
  <c r="AL2227" i="4" s="1"/>
  <c r="C2228" i="4"/>
  <c r="E2228" i="4"/>
  <c r="G2228" i="4"/>
  <c r="H2228" i="4"/>
  <c r="I2228" i="4"/>
  <c r="J2228" i="4"/>
  <c r="K2228" i="4"/>
  <c r="L2228" i="4"/>
  <c r="M2228" i="4"/>
  <c r="N2228" i="4"/>
  <c r="P2228" i="4"/>
  <c r="Q2228" i="4"/>
  <c r="R2228" i="4"/>
  <c r="S2228" i="4"/>
  <c r="T2228" i="4"/>
  <c r="U2228" i="4"/>
  <c r="X2228" i="4"/>
  <c r="Y2228" i="4"/>
  <c r="AM2228" i="4"/>
  <c r="AL2228" i="4" s="1"/>
  <c r="C2229" i="4"/>
  <c r="G2229" i="4"/>
  <c r="W2229" i="4" s="1"/>
  <c r="H2229" i="4"/>
  <c r="I2229" i="4"/>
  <c r="J2229" i="4"/>
  <c r="K2229" i="4"/>
  <c r="L2229" i="4"/>
  <c r="M2229" i="4"/>
  <c r="N2229" i="4"/>
  <c r="P2229" i="4"/>
  <c r="Q2229" i="4"/>
  <c r="R2229" i="4"/>
  <c r="S2229" i="4"/>
  <c r="T2229" i="4"/>
  <c r="U2229" i="4"/>
  <c r="X2229" i="4"/>
  <c r="Y2229" i="4"/>
  <c r="AB2229" i="4"/>
  <c r="AM2229" i="4"/>
  <c r="C2230" i="4"/>
  <c r="D2230" i="4"/>
  <c r="G2230" i="4"/>
  <c r="W2230" i="4" s="1"/>
  <c r="H2230" i="4"/>
  <c r="I2230" i="4"/>
  <c r="J2230" i="4"/>
  <c r="K2230" i="4"/>
  <c r="L2230" i="4"/>
  <c r="M2230" i="4"/>
  <c r="N2230" i="4"/>
  <c r="P2230" i="4"/>
  <c r="Q2230" i="4"/>
  <c r="R2230" i="4"/>
  <c r="S2230" i="4"/>
  <c r="T2230" i="4"/>
  <c r="U2230" i="4"/>
  <c r="X2230" i="4"/>
  <c r="Y2230" i="4"/>
  <c r="AM2230" i="4"/>
  <c r="AT2230" i="4"/>
  <c r="C2231" i="4"/>
  <c r="E2231" i="4"/>
  <c r="G2231" i="4"/>
  <c r="A2231" i="4" s="1"/>
  <c r="H2231" i="4"/>
  <c r="I2231" i="4"/>
  <c r="J2231" i="4"/>
  <c r="AS2231" i="4" s="1"/>
  <c r="K2231" i="4"/>
  <c r="L2231" i="4"/>
  <c r="M2231" i="4"/>
  <c r="N2231" i="4"/>
  <c r="P2231" i="4"/>
  <c r="Q2231" i="4"/>
  <c r="R2231" i="4"/>
  <c r="S2231" i="4"/>
  <c r="T2231" i="4"/>
  <c r="U2231" i="4"/>
  <c r="X2231" i="4"/>
  <c r="Y2231" i="4"/>
  <c r="Z2231" i="4"/>
  <c r="AB2231" i="4"/>
  <c r="AJ2231" i="4"/>
  <c r="AM2231" i="4"/>
  <c r="AL2231" i="4" s="1"/>
  <c r="C2232" i="4"/>
  <c r="G2232" i="4"/>
  <c r="H2232" i="4"/>
  <c r="I2232" i="4"/>
  <c r="J2232" i="4"/>
  <c r="K2232" i="4"/>
  <c r="L2232" i="4"/>
  <c r="M2232" i="4"/>
  <c r="N2232" i="4"/>
  <c r="P2232" i="4"/>
  <c r="Q2232" i="4"/>
  <c r="R2232" i="4"/>
  <c r="S2232" i="4"/>
  <c r="T2232" i="4"/>
  <c r="U2232" i="4"/>
  <c r="X2232" i="4"/>
  <c r="Y2232" i="4"/>
  <c r="AM2232" i="4"/>
  <c r="C2233" i="4"/>
  <c r="G2233" i="4"/>
  <c r="AW2233" i="4" s="1"/>
  <c r="H2233" i="4"/>
  <c r="I2233" i="4"/>
  <c r="J2233" i="4"/>
  <c r="K2233" i="4"/>
  <c r="L2233" i="4"/>
  <c r="M2233" i="4"/>
  <c r="N2233" i="4"/>
  <c r="P2233" i="4"/>
  <c r="Q2233" i="4"/>
  <c r="R2233" i="4"/>
  <c r="S2233" i="4"/>
  <c r="T2233" i="4"/>
  <c r="U2233" i="4"/>
  <c r="X2233" i="4"/>
  <c r="Y2233" i="4"/>
  <c r="AM2233" i="4"/>
  <c r="A2234" i="4"/>
  <c r="C2234" i="4"/>
  <c r="G2234" i="4"/>
  <c r="AJ2234" i="4" s="1"/>
  <c r="H2234" i="4"/>
  <c r="I2234" i="4"/>
  <c r="J2234" i="4"/>
  <c r="AS2234" i="4" s="1"/>
  <c r="K2234" i="4"/>
  <c r="L2234" i="4"/>
  <c r="M2234" i="4"/>
  <c r="N2234" i="4"/>
  <c r="P2234" i="4"/>
  <c r="Q2234" i="4"/>
  <c r="R2234" i="4"/>
  <c r="S2234" i="4"/>
  <c r="T2234" i="4"/>
  <c r="U2234" i="4"/>
  <c r="W2234" i="4"/>
  <c r="X2234" i="4"/>
  <c r="Y2234" i="4"/>
  <c r="AA2234" i="4"/>
  <c r="AB2234" i="4"/>
  <c r="AL2234" i="4"/>
  <c r="AM2234" i="4"/>
  <c r="AT2234" i="4"/>
  <c r="C2235" i="4"/>
  <c r="G2235" i="4"/>
  <c r="AV2235" i="4" s="1"/>
  <c r="H2235" i="4"/>
  <c r="I2235" i="4"/>
  <c r="J2235" i="4"/>
  <c r="K2235" i="4"/>
  <c r="L2235" i="4"/>
  <c r="M2235" i="4"/>
  <c r="N2235" i="4"/>
  <c r="P2235" i="4"/>
  <c r="Q2235" i="4"/>
  <c r="R2235" i="4"/>
  <c r="S2235" i="4"/>
  <c r="T2235" i="4"/>
  <c r="U2235" i="4"/>
  <c r="X2235" i="4"/>
  <c r="Y2235" i="4"/>
  <c r="AM2235" i="4"/>
  <c r="C2236" i="4"/>
  <c r="D2236" i="4"/>
  <c r="G2236" i="4"/>
  <c r="AA2236" i="4" s="1"/>
  <c r="H2236" i="4"/>
  <c r="I2236" i="4"/>
  <c r="J2236" i="4"/>
  <c r="K2236" i="4"/>
  <c r="L2236" i="4"/>
  <c r="M2236" i="4"/>
  <c r="N2236" i="4"/>
  <c r="P2236" i="4"/>
  <c r="Q2236" i="4"/>
  <c r="R2236" i="4"/>
  <c r="S2236" i="4"/>
  <c r="T2236" i="4"/>
  <c r="U2236" i="4"/>
  <c r="X2236" i="4"/>
  <c r="Y2236" i="4"/>
  <c r="Z2236" i="4"/>
  <c r="AB2236" i="4"/>
  <c r="AJ2236" i="4"/>
  <c r="AK2236" i="4"/>
  <c r="AL2236" i="4"/>
  <c r="AM2236" i="4"/>
  <c r="AN2236" i="4"/>
  <c r="AS2236" i="4"/>
  <c r="C2237" i="4"/>
  <c r="G2237" i="4"/>
  <c r="H2237" i="4"/>
  <c r="I2237" i="4"/>
  <c r="J2237" i="4"/>
  <c r="K2237" i="4"/>
  <c r="L2237" i="4"/>
  <c r="M2237" i="4"/>
  <c r="N2237" i="4"/>
  <c r="P2237" i="4"/>
  <c r="Q2237" i="4"/>
  <c r="R2237" i="4"/>
  <c r="S2237" i="4"/>
  <c r="T2237" i="4"/>
  <c r="U2237" i="4"/>
  <c r="X2237" i="4"/>
  <c r="Y2237" i="4"/>
  <c r="AM2237" i="4"/>
  <c r="AL2237" i="4" s="1"/>
  <c r="C2238" i="4"/>
  <c r="G2238" i="4"/>
  <c r="H2238" i="4"/>
  <c r="I2238" i="4"/>
  <c r="J2238" i="4"/>
  <c r="K2238" i="4"/>
  <c r="L2238" i="4"/>
  <c r="M2238" i="4"/>
  <c r="N2238" i="4"/>
  <c r="P2238" i="4"/>
  <c r="Q2238" i="4"/>
  <c r="R2238" i="4"/>
  <c r="S2238" i="4"/>
  <c r="T2238" i="4"/>
  <c r="U2238" i="4"/>
  <c r="X2238" i="4"/>
  <c r="Y2238" i="4"/>
  <c r="AM2238" i="4"/>
  <c r="AL2238" i="4" s="1"/>
  <c r="AT2238" i="4"/>
  <c r="C2239" i="4"/>
  <c r="G2239" i="4"/>
  <c r="H2239" i="4"/>
  <c r="I2239" i="4"/>
  <c r="J2239" i="4"/>
  <c r="K2239" i="4"/>
  <c r="L2239" i="4"/>
  <c r="M2239" i="4"/>
  <c r="N2239" i="4"/>
  <c r="P2239" i="4"/>
  <c r="Q2239" i="4"/>
  <c r="R2239" i="4"/>
  <c r="S2239" i="4"/>
  <c r="T2239" i="4"/>
  <c r="U2239" i="4"/>
  <c r="X2239" i="4"/>
  <c r="Y2239" i="4"/>
  <c r="AM2239" i="4"/>
  <c r="AL2239" i="4" s="1"/>
  <c r="AN2239" i="4"/>
  <c r="C2240" i="4"/>
  <c r="G2240" i="4"/>
  <c r="H2240" i="4"/>
  <c r="I2240" i="4"/>
  <c r="J2240" i="4"/>
  <c r="K2240" i="4"/>
  <c r="L2240" i="4"/>
  <c r="M2240" i="4"/>
  <c r="N2240" i="4"/>
  <c r="P2240" i="4"/>
  <c r="Q2240" i="4"/>
  <c r="R2240" i="4"/>
  <c r="S2240" i="4"/>
  <c r="T2240" i="4"/>
  <c r="U2240" i="4"/>
  <c r="X2240" i="4"/>
  <c r="Y2240" i="4"/>
  <c r="AM2240" i="4"/>
  <c r="C2241" i="4"/>
  <c r="G2241" i="4"/>
  <c r="AA2241" i="4" s="1"/>
  <c r="H2241" i="4"/>
  <c r="I2241" i="4"/>
  <c r="J2241" i="4"/>
  <c r="K2241" i="4"/>
  <c r="L2241" i="4"/>
  <c r="M2241" i="4"/>
  <c r="N2241" i="4"/>
  <c r="P2241" i="4"/>
  <c r="Q2241" i="4"/>
  <c r="R2241" i="4"/>
  <c r="S2241" i="4"/>
  <c r="T2241" i="4"/>
  <c r="U2241" i="4"/>
  <c r="X2241" i="4"/>
  <c r="Y2241" i="4"/>
  <c r="AM2241" i="4"/>
  <c r="C2242" i="4"/>
  <c r="G2242" i="4"/>
  <c r="H2242" i="4"/>
  <c r="I2242" i="4"/>
  <c r="J2242" i="4"/>
  <c r="K2242" i="4"/>
  <c r="L2242" i="4"/>
  <c r="M2242" i="4"/>
  <c r="N2242" i="4"/>
  <c r="P2242" i="4"/>
  <c r="Q2242" i="4"/>
  <c r="R2242" i="4"/>
  <c r="S2242" i="4"/>
  <c r="T2242" i="4"/>
  <c r="U2242" i="4"/>
  <c r="X2242" i="4"/>
  <c r="Y2242" i="4"/>
  <c r="AM2242" i="4"/>
  <c r="A2243" i="4"/>
  <c r="C2243" i="4"/>
  <c r="G2243" i="4"/>
  <c r="H2243" i="4"/>
  <c r="I2243" i="4"/>
  <c r="J2243" i="4"/>
  <c r="AS2243" i="4" s="1"/>
  <c r="K2243" i="4"/>
  <c r="L2243" i="4"/>
  <c r="M2243" i="4"/>
  <c r="N2243" i="4"/>
  <c r="P2243" i="4"/>
  <c r="Q2243" i="4"/>
  <c r="R2243" i="4"/>
  <c r="S2243" i="4"/>
  <c r="T2243" i="4"/>
  <c r="U2243" i="4"/>
  <c r="V2243" i="4"/>
  <c r="X2243" i="4"/>
  <c r="Y2243" i="4"/>
  <c r="Z2243" i="4"/>
  <c r="AA2243" i="4"/>
  <c r="AB2243" i="4"/>
  <c r="AJ2243" i="4"/>
  <c r="AK2243" i="4"/>
  <c r="AM2243" i="4"/>
  <c r="AL2243" i="4" s="1"/>
  <c r="AT2243" i="4"/>
  <c r="AV2243" i="4"/>
  <c r="AW2243" i="4"/>
  <c r="C2244" i="4"/>
  <c r="G2244" i="4"/>
  <c r="H2244" i="4"/>
  <c r="I2244" i="4"/>
  <c r="J2244" i="4"/>
  <c r="AS2244" i="4" s="1"/>
  <c r="K2244" i="4"/>
  <c r="L2244" i="4"/>
  <c r="M2244" i="4"/>
  <c r="N2244" i="4"/>
  <c r="P2244" i="4"/>
  <c r="Q2244" i="4"/>
  <c r="R2244" i="4"/>
  <c r="S2244" i="4"/>
  <c r="T2244" i="4"/>
  <c r="U2244" i="4"/>
  <c r="W2244" i="4"/>
  <c r="X2244" i="4"/>
  <c r="Y2244" i="4"/>
  <c r="AM2244" i="4"/>
  <c r="AN2244" i="4"/>
  <c r="AQ2244" i="4" s="1"/>
  <c r="C2245" i="4"/>
  <c r="G2245" i="4"/>
  <c r="AK2245" i="4" s="1"/>
  <c r="H2245" i="4"/>
  <c r="I2245" i="4"/>
  <c r="J2245" i="4"/>
  <c r="K2245" i="4"/>
  <c r="L2245" i="4"/>
  <c r="M2245" i="4"/>
  <c r="N2245" i="4"/>
  <c r="P2245" i="4"/>
  <c r="Q2245" i="4"/>
  <c r="R2245" i="4"/>
  <c r="S2245" i="4"/>
  <c r="T2245" i="4"/>
  <c r="U2245" i="4"/>
  <c r="X2245" i="4"/>
  <c r="Y2245" i="4"/>
  <c r="AM2245" i="4"/>
  <c r="C2246" i="4"/>
  <c r="G2246" i="4"/>
  <c r="AJ2246" i="4" s="1"/>
  <c r="H2246" i="4"/>
  <c r="I2246" i="4"/>
  <c r="J2246" i="4"/>
  <c r="K2246" i="4"/>
  <c r="L2246" i="4"/>
  <c r="M2246" i="4"/>
  <c r="N2246" i="4"/>
  <c r="P2246" i="4"/>
  <c r="Q2246" i="4"/>
  <c r="R2246" i="4"/>
  <c r="S2246" i="4"/>
  <c r="T2246" i="4"/>
  <c r="U2246" i="4"/>
  <c r="X2246" i="4"/>
  <c r="Y2246" i="4"/>
  <c r="AL2246" i="4"/>
  <c r="AM2246" i="4"/>
  <c r="C2247" i="4"/>
  <c r="G2247" i="4"/>
  <c r="H2247" i="4"/>
  <c r="I2247" i="4"/>
  <c r="J2247" i="4"/>
  <c r="K2247" i="4"/>
  <c r="L2247" i="4"/>
  <c r="M2247" i="4"/>
  <c r="N2247" i="4"/>
  <c r="P2247" i="4"/>
  <c r="Q2247" i="4"/>
  <c r="R2247" i="4"/>
  <c r="S2247" i="4"/>
  <c r="T2247" i="4"/>
  <c r="U2247" i="4"/>
  <c r="X2247" i="4"/>
  <c r="Y2247" i="4"/>
  <c r="AM2247" i="4"/>
  <c r="A2248" i="4"/>
  <c r="C2248" i="4"/>
  <c r="G2248" i="4"/>
  <c r="AJ2248" i="4" s="1"/>
  <c r="H2248" i="4"/>
  <c r="I2248" i="4"/>
  <c r="J2248" i="4"/>
  <c r="AS2248" i="4" s="1"/>
  <c r="K2248" i="4"/>
  <c r="L2248" i="4"/>
  <c r="M2248" i="4"/>
  <c r="N2248" i="4"/>
  <c r="P2248" i="4"/>
  <c r="Q2248" i="4"/>
  <c r="R2248" i="4"/>
  <c r="S2248" i="4"/>
  <c r="T2248" i="4"/>
  <c r="U2248" i="4"/>
  <c r="V2248" i="4"/>
  <c r="AR2248" i="4" s="1"/>
  <c r="W2248" i="4"/>
  <c r="X2248" i="4"/>
  <c r="Y2248" i="4"/>
  <c r="Z2248" i="4"/>
  <c r="AA2248" i="4"/>
  <c r="AB2248" i="4"/>
  <c r="AM2248" i="4"/>
  <c r="AL2248" i="4" s="1"/>
  <c r="AN2248" i="4"/>
  <c r="AQ2248" i="4" s="1"/>
  <c r="AT2248" i="4"/>
  <c r="AV2248" i="4"/>
  <c r="AW2248" i="4"/>
  <c r="C2249" i="4"/>
  <c r="G2249" i="4"/>
  <c r="H2249" i="4"/>
  <c r="I2249" i="4"/>
  <c r="J2249" i="4"/>
  <c r="K2249" i="4"/>
  <c r="L2249" i="4"/>
  <c r="M2249" i="4"/>
  <c r="N2249" i="4"/>
  <c r="P2249" i="4"/>
  <c r="Q2249" i="4"/>
  <c r="R2249" i="4"/>
  <c r="S2249" i="4"/>
  <c r="T2249" i="4"/>
  <c r="U2249" i="4"/>
  <c r="X2249" i="4"/>
  <c r="Y2249" i="4"/>
  <c r="AM2249" i="4"/>
  <c r="AL2249" i="4" s="1"/>
  <c r="C2250" i="4"/>
  <c r="G2250" i="4"/>
  <c r="Z2250" i="4" s="1"/>
  <c r="H2250" i="4"/>
  <c r="I2250" i="4"/>
  <c r="J2250" i="4"/>
  <c r="K2250" i="4"/>
  <c r="L2250" i="4"/>
  <c r="M2250" i="4"/>
  <c r="N2250" i="4"/>
  <c r="P2250" i="4"/>
  <c r="Q2250" i="4"/>
  <c r="R2250" i="4"/>
  <c r="S2250" i="4"/>
  <c r="T2250" i="4"/>
  <c r="U2250" i="4"/>
  <c r="X2250" i="4"/>
  <c r="Y2250" i="4"/>
  <c r="AM2250" i="4"/>
  <c r="AL2250" i="4" s="1"/>
  <c r="A2251" i="4"/>
  <c r="C2251" i="4"/>
  <c r="G2251" i="4"/>
  <c r="AB2251" i="4" s="1"/>
  <c r="H2251" i="4"/>
  <c r="I2251" i="4"/>
  <c r="J2251" i="4"/>
  <c r="AS2251" i="4" s="1"/>
  <c r="K2251" i="4"/>
  <c r="L2251" i="4"/>
  <c r="M2251" i="4"/>
  <c r="N2251" i="4"/>
  <c r="P2251" i="4"/>
  <c r="Q2251" i="4"/>
  <c r="R2251" i="4"/>
  <c r="S2251" i="4"/>
  <c r="T2251" i="4"/>
  <c r="U2251" i="4"/>
  <c r="W2251" i="4"/>
  <c r="X2251" i="4"/>
  <c r="Y2251" i="4"/>
  <c r="AK2251" i="4"/>
  <c r="AM2251" i="4"/>
  <c r="AL2251" i="4" s="1"/>
  <c r="AN2251" i="4"/>
  <c r="AT2251" i="4"/>
  <c r="C2252" i="4"/>
  <c r="G2252" i="4"/>
  <c r="H2252" i="4"/>
  <c r="I2252" i="4"/>
  <c r="J2252" i="4"/>
  <c r="K2252" i="4"/>
  <c r="L2252" i="4"/>
  <c r="M2252" i="4"/>
  <c r="N2252" i="4"/>
  <c r="P2252" i="4"/>
  <c r="Q2252" i="4"/>
  <c r="R2252" i="4"/>
  <c r="S2252" i="4"/>
  <c r="T2252" i="4"/>
  <c r="U2252" i="4"/>
  <c r="X2252" i="4"/>
  <c r="Y2252" i="4"/>
  <c r="AM2252" i="4"/>
  <c r="AL2252" i="4" s="1"/>
  <c r="C2253" i="4"/>
  <c r="G2253" i="4"/>
  <c r="H2253" i="4"/>
  <c r="I2253" i="4"/>
  <c r="J2253" i="4"/>
  <c r="K2253" i="4"/>
  <c r="L2253" i="4"/>
  <c r="M2253" i="4"/>
  <c r="N2253" i="4"/>
  <c r="P2253" i="4"/>
  <c r="Q2253" i="4"/>
  <c r="R2253" i="4"/>
  <c r="S2253" i="4"/>
  <c r="T2253" i="4"/>
  <c r="U2253" i="4"/>
  <c r="X2253" i="4"/>
  <c r="Y2253" i="4"/>
  <c r="AM2253" i="4"/>
  <c r="C2254" i="4"/>
  <c r="G2254" i="4"/>
  <c r="H2254" i="4"/>
  <c r="I2254" i="4"/>
  <c r="J2254" i="4"/>
  <c r="K2254" i="4"/>
  <c r="L2254" i="4"/>
  <c r="M2254" i="4"/>
  <c r="N2254" i="4"/>
  <c r="P2254" i="4"/>
  <c r="Q2254" i="4"/>
  <c r="R2254" i="4"/>
  <c r="S2254" i="4"/>
  <c r="T2254" i="4"/>
  <c r="U2254" i="4"/>
  <c r="X2254" i="4"/>
  <c r="Y2254" i="4"/>
  <c r="AL2254" i="4"/>
  <c r="AM2254" i="4"/>
  <c r="C2255" i="4"/>
  <c r="G2255" i="4"/>
  <c r="H2255" i="4"/>
  <c r="I2255" i="4"/>
  <c r="J2255" i="4"/>
  <c r="K2255" i="4"/>
  <c r="L2255" i="4"/>
  <c r="M2255" i="4"/>
  <c r="N2255" i="4"/>
  <c r="P2255" i="4"/>
  <c r="Q2255" i="4"/>
  <c r="R2255" i="4"/>
  <c r="S2255" i="4"/>
  <c r="T2255" i="4"/>
  <c r="U2255" i="4"/>
  <c r="X2255" i="4"/>
  <c r="Y2255" i="4"/>
  <c r="AM2255" i="4"/>
  <c r="AL2255" i="4" s="1"/>
  <c r="C2256" i="4"/>
  <c r="G2256" i="4"/>
  <c r="Z2256" i="4" s="1"/>
  <c r="H2256" i="4"/>
  <c r="I2256" i="4"/>
  <c r="J2256" i="4"/>
  <c r="AS2256" i="4" s="1"/>
  <c r="K2256" i="4"/>
  <c r="L2256" i="4"/>
  <c r="M2256" i="4"/>
  <c r="N2256" i="4"/>
  <c r="P2256" i="4"/>
  <c r="Q2256" i="4"/>
  <c r="R2256" i="4"/>
  <c r="S2256" i="4"/>
  <c r="T2256" i="4"/>
  <c r="U2256" i="4"/>
  <c r="X2256" i="4"/>
  <c r="Y2256" i="4"/>
  <c r="AM2256" i="4"/>
  <c r="AN2256" i="4"/>
  <c r="AQ2256" i="4" s="1"/>
  <c r="C2257" i="4"/>
  <c r="G2257" i="4"/>
  <c r="AB2257" i="4" s="1"/>
  <c r="H2257" i="4"/>
  <c r="I2257" i="4"/>
  <c r="J2257" i="4"/>
  <c r="K2257" i="4"/>
  <c r="L2257" i="4"/>
  <c r="M2257" i="4"/>
  <c r="N2257" i="4"/>
  <c r="P2257" i="4"/>
  <c r="Q2257" i="4"/>
  <c r="R2257" i="4"/>
  <c r="S2257" i="4"/>
  <c r="T2257" i="4"/>
  <c r="U2257" i="4"/>
  <c r="X2257" i="4"/>
  <c r="Y2257" i="4"/>
  <c r="AM2257" i="4"/>
  <c r="AL2257" i="4" s="1"/>
  <c r="C2258" i="4"/>
  <c r="G2258" i="4"/>
  <c r="AV2258" i="4" s="1"/>
  <c r="H2258" i="4"/>
  <c r="I2258" i="4"/>
  <c r="J2258" i="4"/>
  <c r="K2258" i="4"/>
  <c r="L2258" i="4"/>
  <c r="M2258" i="4"/>
  <c r="N2258" i="4"/>
  <c r="P2258" i="4"/>
  <c r="Q2258" i="4"/>
  <c r="R2258" i="4"/>
  <c r="S2258" i="4"/>
  <c r="T2258" i="4"/>
  <c r="U2258" i="4"/>
  <c r="V2258" i="4"/>
  <c r="X2258" i="4"/>
  <c r="Y2258" i="4"/>
  <c r="AM2258" i="4"/>
  <c r="C2259" i="4"/>
  <c r="G2259" i="4"/>
  <c r="H2259" i="4"/>
  <c r="I2259" i="4"/>
  <c r="J2259" i="4"/>
  <c r="K2259" i="4"/>
  <c r="L2259" i="4"/>
  <c r="M2259" i="4"/>
  <c r="N2259" i="4"/>
  <c r="P2259" i="4"/>
  <c r="Q2259" i="4"/>
  <c r="R2259" i="4"/>
  <c r="S2259" i="4"/>
  <c r="T2259" i="4"/>
  <c r="U2259" i="4"/>
  <c r="X2259" i="4"/>
  <c r="Y2259" i="4"/>
  <c r="AM2259" i="4"/>
  <c r="C2260" i="4"/>
  <c r="G2260" i="4"/>
  <c r="H2260" i="4"/>
  <c r="I2260" i="4"/>
  <c r="J2260" i="4"/>
  <c r="K2260" i="4"/>
  <c r="L2260" i="4"/>
  <c r="M2260" i="4"/>
  <c r="N2260" i="4"/>
  <c r="P2260" i="4"/>
  <c r="Q2260" i="4"/>
  <c r="R2260" i="4"/>
  <c r="S2260" i="4"/>
  <c r="T2260" i="4"/>
  <c r="U2260" i="4"/>
  <c r="X2260" i="4"/>
  <c r="Y2260" i="4"/>
  <c r="AM2260" i="4"/>
  <c r="C2261" i="4"/>
  <c r="E2261" i="4"/>
  <c r="G2261" i="4"/>
  <c r="H2261" i="4"/>
  <c r="I2261" i="4"/>
  <c r="J2261" i="4"/>
  <c r="K2261" i="4"/>
  <c r="L2261" i="4"/>
  <c r="M2261" i="4"/>
  <c r="N2261" i="4"/>
  <c r="P2261" i="4"/>
  <c r="Q2261" i="4"/>
  <c r="R2261" i="4"/>
  <c r="S2261" i="4"/>
  <c r="T2261" i="4"/>
  <c r="U2261" i="4"/>
  <c r="V2261" i="4"/>
  <c r="X2261" i="4"/>
  <c r="Y2261" i="4"/>
  <c r="AM2261" i="4"/>
  <c r="C2262" i="4"/>
  <c r="G2262" i="4"/>
  <c r="H2262" i="4"/>
  <c r="I2262" i="4"/>
  <c r="J2262" i="4"/>
  <c r="K2262" i="4"/>
  <c r="L2262" i="4"/>
  <c r="M2262" i="4"/>
  <c r="N2262" i="4"/>
  <c r="P2262" i="4"/>
  <c r="Q2262" i="4"/>
  <c r="R2262" i="4"/>
  <c r="S2262" i="4"/>
  <c r="T2262" i="4"/>
  <c r="U2262" i="4"/>
  <c r="X2262" i="4"/>
  <c r="Y2262" i="4"/>
  <c r="AL2262" i="4"/>
  <c r="AM2262" i="4"/>
  <c r="C2263" i="4"/>
  <c r="G2263" i="4"/>
  <c r="H2263" i="4"/>
  <c r="I2263" i="4"/>
  <c r="J2263" i="4"/>
  <c r="K2263" i="4"/>
  <c r="L2263" i="4"/>
  <c r="M2263" i="4"/>
  <c r="N2263" i="4"/>
  <c r="P2263" i="4"/>
  <c r="Q2263" i="4"/>
  <c r="R2263" i="4"/>
  <c r="S2263" i="4"/>
  <c r="T2263" i="4"/>
  <c r="U2263" i="4"/>
  <c r="X2263" i="4"/>
  <c r="Y2263" i="4"/>
  <c r="AM2263" i="4"/>
  <c r="AL2263" i="4" s="1"/>
  <c r="C2264" i="4"/>
  <c r="G2264" i="4"/>
  <c r="H2264" i="4"/>
  <c r="I2264" i="4"/>
  <c r="J2264" i="4"/>
  <c r="K2264" i="4"/>
  <c r="L2264" i="4"/>
  <c r="M2264" i="4"/>
  <c r="N2264" i="4"/>
  <c r="P2264" i="4"/>
  <c r="Q2264" i="4"/>
  <c r="R2264" i="4"/>
  <c r="S2264" i="4"/>
  <c r="T2264" i="4"/>
  <c r="U2264" i="4"/>
  <c r="X2264" i="4"/>
  <c r="Y2264" i="4"/>
  <c r="AM2264" i="4"/>
  <c r="C2265" i="4"/>
  <c r="G2265" i="4"/>
  <c r="H2265" i="4"/>
  <c r="I2265" i="4"/>
  <c r="J2265" i="4"/>
  <c r="K2265" i="4"/>
  <c r="L2265" i="4"/>
  <c r="M2265" i="4"/>
  <c r="N2265" i="4"/>
  <c r="P2265" i="4"/>
  <c r="Q2265" i="4"/>
  <c r="R2265" i="4"/>
  <c r="S2265" i="4"/>
  <c r="T2265" i="4"/>
  <c r="U2265" i="4"/>
  <c r="X2265" i="4"/>
  <c r="Y2265" i="4"/>
  <c r="AM2265" i="4"/>
  <c r="C2266" i="4"/>
  <c r="G2266" i="4"/>
  <c r="H2266" i="4"/>
  <c r="I2266" i="4"/>
  <c r="J2266" i="4"/>
  <c r="K2266" i="4"/>
  <c r="L2266" i="4"/>
  <c r="M2266" i="4"/>
  <c r="N2266" i="4"/>
  <c r="P2266" i="4"/>
  <c r="Q2266" i="4"/>
  <c r="R2266" i="4"/>
  <c r="S2266" i="4"/>
  <c r="T2266" i="4"/>
  <c r="U2266" i="4"/>
  <c r="X2266" i="4"/>
  <c r="Y2266" i="4"/>
  <c r="AM2266" i="4"/>
  <c r="AL2266" i="4" s="1"/>
  <c r="C2267" i="4"/>
  <c r="G2267" i="4"/>
  <c r="H2267" i="4"/>
  <c r="I2267" i="4"/>
  <c r="J2267" i="4"/>
  <c r="K2267" i="4"/>
  <c r="L2267" i="4"/>
  <c r="M2267" i="4"/>
  <c r="N2267" i="4"/>
  <c r="P2267" i="4"/>
  <c r="Q2267" i="4"/>
  <c r="R2267" i="4"/>
  <c r="S2267" i="4"/>
  <c r="T2267" i="4"/>
  <c r="U2267" i="4"/>
  <c r="X2267" i="4"/>
  <c r="Y2267" i="4"/>
  <c r="AM2267" i="4"/>
  <c r="AL2267" i="4" s="1"/>
  <c r="AT2267" i="4"/>
  <c r="C2268" i="4"/>
  <c r="G2268" i="4"/>
  <c r="V2268" i="4" s="1"/>
  <c r="H2268" i="4"/>
  <c r="I2268" i="4"/>
  <c r="J2268" i="4"/>
  <c r="K2268" i="4"/>
  <c r="L2268" i="4"/>
  <c r="M2268" i="4"/>
  <c r="N2268" i="4"/>
  <c r="P2268" i="4"/>
  <c r="Q2268" i="4"/>
  <c r="R2268" i="4"/>
  <c r="S2268" i="4"/>
  <c r="T2268" i="4"/>
  <c r="U2268" i="4"/>
  <c r="X2268" i="4"/>
  <c r="Y2268" i="4"/>
  <c r="AM2268" i="4"/>
  <c r="C2269" i="4"/>
  <c r="G2269" i="4"/>
  <c r="H2269" i="4"/>
  <c r="I2269" i="4"/>
  <c r="J2269" i="4"/>
  <c r="K2269" i="4"/>
  <c r="L2269" i="4"/>
  <c r="M2269" i="4"/>
  <c r="N2269" i="4"/>
  <c r="P2269" i="4"/>
  <c r="Q2269" i="4"/>
  <c r="R2269" i="4"/>
  <c r="S2269" i="4"/>
  <c r="T2269" i="4"/>
  <c r="U2269" i="4"/>
  <c r="X2269" i="4"/>
  <c r="Y2269" i="4"/>
  <c r="AA2269" i="4"/>
  <c r="AM2269" i="4"/>
  <c r="AL2269" i="4" s="1"/>
  <c r="C2270" i="4"/>
  <c r="G2270" i="4"/>
  <c r="H2270" i="4"/>
  <c r="I2270" i="4"/>
  <c r="J2270" i="4"/>
  <c r="K2270" i="4"/>
  <c r="L2270" i="4"/>
  <c r="M2270" i="4"/>
  <c r="N2270" i="4"/>
  <c r="P2270" i="4"/>
  <c r="Q2270" i="4"/>
  <c r="R2270" i="4"/>
  <c r="S2270" i="4"/>
  <c r="T2270" i="4"/>
  <c r="U2270" i="4"/>
  <c r="X2270" i="4"/>
  <c r="Y2270" i="4"/>
  <c r="AM2270" i="4"/>
  <c r="AL2270" i="4" s="1"/>
  <c r="C2271" i="4"/>
  <c r="G2271" i="4"/>
  <c r="Z2271" i="4" s="1"/>
  <c r="H2271" i="4"/>
  <c r="I2271" i="4"/>
  <c r="J2271" i="4"/>
  <c r="K2271" i="4"/>
  <c r="L2271" i="4"/>
  <c r="M2271" i="4"/>
  <c r="N2271" i="4"/>
  <c r="P2271" i="4"/>
  <c r="Q2271" i="4"/>
  <c r="R2271" i="4"/>
  <c r="S2271" i="4"/>
  <c r="T2271" i="4"/>
  <c r="U2271" i="4"/>
  <c r="X2271" i="4"/>
  <c r="Y2271" i="4"/>
  <c r="AL2271" i="4"/>
  <c r="AM2271" i="4"/>
  <c r="C2272" i="4"/>
  <c r="G2272" i="4"/>
  <c r="H2272" i="4"/>
  <c r="I2272" i="4"/>
  <c r="J2272" i="4"/>
  <c r="AS2272" i="4" s="1"/>
  <c r="K2272" i="4"/>
  <c r="L2272" i="4"/>
  <c r="M2272" i="4"/>
  <c r="N2272" i="4"/>
  <c r="P2272" i="4"/>
  <c r="Q2272" i="4"/>
  <c r="R2272" i="4"/>
  <c r="S2272" i="4"/>
  <c r="T2272" i="4"/>
  <c r="U2272" i="4"/>
  <c r="X2272" i="4"/>
  <c r="Y2272" i="4"/>
  <c r="AA2272" i="4"/>
  <c r="AM2272" i="4"/>
  <c r="AL2272" i="4" s="1"/>
  <c r="C2273" i="4"/>
  <c r="G2273" i="4"/>
  <c r="V2273" i="4" s="1"/>
  <c r="H2273" i="4"/>
  <c r="I2273" i="4"/>
  <c r="J2273" i="4"/>
  <c r="AS2273" i="4" s="1"/>
  <c r="K2273" i="4"/>
  <c r="L2273" i="4"/>
  <c r="M2273" i="4"/>
  <c r="N2273" i="4"/>
  <c r="P2273" i="4"/>
  <c r="Q2273" i="4"/>
  <c r="R2273" i="4"/>
  <c r="S2273" i="4"/>
  <c r="T2273" i="4"/>
  <c r="U2273" i="4"/>
  <c r="W2273" i="4"/>
  <c r="X2273" i="4"/>
  <c r="Y2273" i="4"/>
  <c r="AM2273" i="4"/>
  <c r="AL2273" i="4" s="1"/>
  <c r="C2274" i="4"/>
  <c r="G2274" i="4"/>
  <c r="H2274" i="4"/>
  <c r="I2274" i="4"/>
  <c r="J2274" i="4"/>
  <c r="K2274" i="4"/>
  <c r="L2274" i="4"/>
  <c r="M2274" i="4"/>
  <c r="N2274" i="4"/>
  <c r="P2274" i="4"/>
  <c r="Q2274" i="4"/>
  <c r="R2274" i="4"/>
  <c r="S2274" i="4"/>
  <c r="T2274" i="4"/>
  <c r="U2274" i="4"/>
  <c r="X2274" i="4"/>
  <c r="Y2274" i="4"/>
  <c r="Z2274" i="4"/>
  <c r="AL2274" i="4"/>
  <c r="AM2274" i="4"/>
  <c r="AT2274" i="4"/>
  <c r="C2275" i="4"/>
  <c r="G2275" i="4"/>
  <c r="H2275" i="4"/>
  <c r="I2275" i="4"/>
  <c r="J2275" i="4"/>
  <c r="K2275" i="4"/>
  <c r="L2275" i="4"/>
  <c r="M2275" i="4"/>
  <c r="N2275" i="4"/>
  <c r="P2275" i="4"/>
  <c r="Q2275" i="4"/>
  <c r="R2275" i="4"/>
  <c r="S2275" i="4"/>
  <c r="T2275" i="4"/>
  <c r="U2275" i="4"/>
  <c r="V2275" i="4"/>
  <c r="X2275" i="4"/>
  <c r="Y2275" i="4"/>
  <c r="Z2275" i="4"/>
  <c r="AM2275" i="4"/>
  <c r="C2276" i="4"/>
  <c r="G2276" i="4"/>
  <c r="H2276" i="4"/>
  <c r="I2276" i="4"/>
  <c r="J2276" i="4"/>
  <c r="K2276" i="4"/>
  <c r="L2276" i="4"/>
  <c r="M2276" i="4"/>
  <c r="N2276" i="4"/>
  <c r="P2276" i="4"/>
  <c r="Q2276" i="4"/>
  <c r="R2276" i="4"/>
  <c r="S2276" i="4"/>
  <c r="T2276" i="4"/>
  <c r="U2276" i="4"/>
  <c r="X2276" i="4"/>
  <c r="Y2276" i="4"/>
  <c r="AM2276" i="4"/>
  <c r="C2277" i="4"/>
  <c r="G2277" i="4"/>
  <c r="H2277" i="4"/>
  <c r="I2277" i="4"/>
  <c r="J2277" i="4"/>
  <c r="K2277" i="4"/>
  <c r="L2277" i="4"/>
  <c r="M2277" i="4"/>
  <c r="N2277" i="4"/>
  <c r="P2277" i="4"/>
  <c r="Q2277" i="4"/>
  <c r="R2277" i="4"/>
  <c r="S2277" i="4"/>
  <c r="T2277" i="4"/>
  <c r="U2277" i="4"/>
  <c r="X2277" i="4"/>
  <c r="Y2277" i="4"/>
  <c r="AM2277" i="4"/>
  <c r="C2278" i="4"/>
  <c r="G2278" i="4"/>
  <c r="H2278" i="4"/>
  <c r="I2278" i="4"/>
  <c r="J2278" i="4"/>
  <c r="K2278" i="4"/>
  <c r="L2278" i="4"/>
  <c r="M2278" i="4"/>
  <c r="N2278" i="4"/>
  <c r="P2278" i="4"/>
  <c r="Q2278" i="4"/>
  <c r="R2278" i="4"/>
  <c r="S2278" i="4"/>
  <c r="T2278" i="4"/>
  <c r="U2278" i="4"/>
  <c r="X2278" i="4"/>
  <c r="Y2278" i="4"/>
  <c r="AM2278" i="4"/>
  <c r="AL2278" i="4" s="1"/>
  <c r="C2279" i="4"/>
  <c r="G2279" i="4"/>
  <c r="H2279" i="4"/>
  <c r="I2279" i="4"/>
  <c r="J2279" i="4"/>
  <c r="K2279" i="4"/>
  <c r="L2279" i="4"/>
  <c r="M2279" i="4"/>
  <c r="N2279" i="4"/>
  <c r="P2279" i="4"/>
  <c r="Q2279" i="4"/>
  <c r="R2279" i="4"/>
  <c r="S2279" i="4"/>
  <c r="T2279" i="4"/>
  <c r="U2279" i="4"/>
  <c r="X2279" i="4"/>
  <c r="Y2279" i="4"/>
  <c r="AM2279" i="4"/>
  <c r="C2280" i="4"/>
  <c r="G2280" i="4"/>
  <c r="AN2280" i="4" s="1"/>
  <c r="AO2280" i="4" s="1"/>
  <c r="AP2280" i="4" s="1"/>
  <c r="H2280" i="4"/>
  <c r="I2280" i="4"/>
  <c r="J2280" i="4"/>
  <c r="K2280" i="4"/>
  <c r="L2280" i="4"/>
  <c r="M2280" i="4"/>
  <c r="N2280" i="4"/>
  <c r="P2280" i="4"/>
  <c r="Q2280" i="4"/>
  <c r="R2280" i="4"/>
  <c r="S2280" i="4"/>
  <c r="T2280" i="4"/>
  <c r="U2280" i="4"/>
  <c r="X2280" i="4"/>
  <c r="Y2280" i="4"/>
  <c r="AM2280" i="4"/>
  <c r="C2281" i="4"/>
  <c r="G2281" i="4"/>
  <c r="H2281" i="4"/>
  <c r="I2281" i="4"/>
  <c r="J2281" i="4"/>
  <c r="K2281" i="4"/>
  <c r="L2281" i="4"/>
  <c r="M2281" i="4"/>
  <c r="N2281" i="4"/>
  <c r="P2281" i="4"/>
  <c r="Q2281" i="4"/>
  <c r="R2281" i="4"/>
  <c r="S2281" i="4"/>
  <c r="T2281" i="4"/>
  <c r="U2281" i="4"/>
  <c r="X2281" i="4"/>
  <c r="Y2281" i="4"/>
  <c r="AM2281" i="4"/>
  <c r="AL2281" i="4" s="1"/>
  <c r="C2282" i="4"/>
  <c r="E2282" i="4"/>
  <c r="G2282" i="4"/>
  <c r="AN2282" i="4" s="1"/>
  <c r="AO2282" i="4" s="1"/>
  <c r="AP2282" i="4" s="1"/>
  <c r="H2282" i="4"/>
  <c r="I2282" i="4"/>
  <c r="J2282" i="4"/>
  <c r="K2282" i="4"/>
  <c r="L2282" i="4"/>
  <c r="M2282" i="4"/>
  <c r="N2282" i="4"/>
  <c r="P2282" i="4"/>
  <c r="Q2282" i="4"/>
  <c r="R2282" i="4"/>
  <c r="S2282" i="4"/>
  <c r="T2282" i="4"/>
  <c r="U2282" i="4"/>
  <c r="X2282" i="4"/>
  <c r="Y2282" i="4"/>
  <c r="AM2282" i="4"/>
  <c r="C2283" i="4"/>
  <c r="G2283" i="4"/>
  <c r="Z2283" i="4" s="1"/>
  <c r="H2283" i="4"/>
  <c r="I2283" i="4"/>
  <c r="J2283" i="4"/>
  <c r="K2283" i="4"/>
  <c r="L2283" i="4"/>
  <c r="M2283" i="4"/>
  <c r="N2283" i="4"/>
  <c r="P2283" i="4"/>
  <c r="Q2283" i="4"/>
  <c r="R2283" i="4"/>
  <c r="S2283" i="4"/>
  <c r="T2283" i="4"/>
  <c r="U2283" i="4"/>
  <c r="X2283" i="4"/>
  <c r="Y2283" i="4"/>
  <c r="AM2283" i="4"/>
  <c r="C2284" i="4"/>
  <c r="G2284" i="4"/>
  <c r="H2284" i="4"/>
  <c r="I2284" i="4"/>
  <c r="J2284" i="4"/>
  <c r="K2284" i="4"/>
  <c r="L2284" i="4"/>
  <c r="M2284" i="4"/>
  <c r="N2284" i="4"/>
  <c r="P2284" i="4"/>
  <c r="Q2284" i="4"/>
  <c r="R2284" i="4"/>
  <c r="S2284" i="4"/>
  <c r="T2284" i="4"/>
  <c r="U2284" i="4"/>
  <c r="X2284" i="4"/>
  <c r="Y2284" i="4"/>
  <c r="AM2284" i="4"/>
  <c r="AL2284" i="4" s="1"/>
  <c r="C2285" i="4"/>
  <c r="G2285" i="4"/>
  <c r="H2285" i="4"/>
  <c r="I2285" i="4"/>
  <c r="J2285" i="4"/>
  <c r="K2285" i="4"/>
  <c r="L2285" i="4"/>
  <c r="M2285" i="4"/>
  <c r="N2285" i="4"/>
  <c r="P2285" i="4"/>
  <c r="Q2285" i="4"/>
  <c r="R2285" i="4"/>
  <c r="S2285" i="4"/>
  <c r="T2285" i="4"/>
  <c r="U2285" i="4"/>
  <c r="X2285" i="4"/>
  <c r="Y2285" i="4"/>
  <c r="AM2285" i="4"/>
  <c r="AL2285" i="4" s="1"/>
  <c r="C2286" i="4"/>
  <c r="G2286" i="4"/>
  <c r="H2286" i="4"/>
  <c r="I2286" i="4"/>
  <c r="J2286" i="4"/>
  <c r="K2286" i="4"/>
  <c r="L2286" i="4"/>
  <c r="M2286" i="4"/>
  <c r="N2286" i="4"/>
  <c r="P2286" i="4"/>
  <c r="Q2286" i="4"/>
  <c r="R2286" i="4"/>
  <c r="S2286" i="4"/>
  <c r="T2286" i="4"/>
  <c r="U2286" i="4"/>
  <c r="X2286" i="4"/>
  <c r="Y2286" i="4"/>
  <c r="AM2286" i="4"/>
  <c r="AL2286" i="4" s="1"/>
  <c r="C2287" i="4"/>
  <c r="G2287" i="4"/>
  <c r="V2287" i="4" s="1"/>
  <c r="H2287" i="4"/>
  <c r="I2287" i="4"/>
  <c r="J2287" i="4"/>
  <c r="K2287" i="4"/>
  <c r="L2287" i="4"/>
  <c r="M2287" i="4"/>
  <c r="N2287" i="4"/>
  <c r="P2287" i="4"/>
  <c r="Q2287" i="4"/>
  <c r="R2287" i="4"/>
  <c r="S2287" i="4"/>
  <c r="T2287" i="4"/>
  <c r="U2287" i="4"/>
  <c r="X2287" i="4"/>
  <c r="Y2287" i="4"/>
  <c r="AM2287" i="4"/>
  <c r="C2288" i="4"/>
  <c r="G2288" i="4"/>
  <c r="H2288" i="4"/>
  <c r="I2288" i="4"/>
  <c r="J2288" i="4"/>
  <c r="K2288" i="4"/>
  <c r="L2288" i="4"/>
  <c r="M2288" i="4"/>
  <c r="N2288" i="4"/>
  <c r="P2288" i="4"/>
  <c r="Q2288" i="4"/>
  <c r="R2288" i="4"/>
  <c r="S2288" i="4"/>
  <c r="T2288" i="4"/>
  <c r="U2288" i="4"/>
  <c r="X2288" i="4"/>
  <c r="Y2288" i="4"/>
  <c r="AM2288" i="4"/>
  <c r="C2289" i="4"/>
  <c r="G2289" i="4"/>
  <c r="H2289" i="4"/>
  <c r="I2289" i="4"/>
  <c r="J2289" i="4"/>
  <c r="K2289" i="4"/>
  <c r="L2289" i="4"/>
  <c r="M2289" i="4"/>
  <c r="N2289" i="4"/>
  <c r="P2289" i="4"/>
  <c r="Q2289" i="4"/>
  <c r="R2289" i="4"/>
  <c r="S2289" i="4"/>
  <c r="T2289" i="4"/>
  <c r="U2289" i="4"/>
  <c r="X2289" i="4"/>
  <c r="Y2289" i="4"/>
  <c r="AM2289" i="4"/>
  <c r="C2290" i="4"/>
  <c r="G2290" i="4"/>
  <c r="H2290" i="4"/>
  <c r="I2290" i="4"/>
  <c r="J2290" i="4"/>
  <c r="K2290" i="4"/>
  <c r="L2290" i="4"/>
  <c r="M2290" i="4"/>
  <c r="N2290" i="4"/>
  <c r="P2290" i="4"/>
  <c r="Q2290" i="4"/>
  <c r="R2290" i="4"/>
  <c r="S2290" i="4"/>
  <c r="T2290" i="4"/>
  <c r="U2290" i="4"/>
  <c r="X2290" i="4"/>
  <c r="Y2290" i="4"/>
  <c r="AM2290" i="4"/>
  <c r="AL2290" i="4" s="1"/>
  <c r="C2291" i="4"/>
  <c r="G2291" i="4"/>
  <c r="D2291" i="4" s="1"/>
  <c r="H2291" i="4"/>
  <c r="I2291" i="4"/>
  <c r="J2291" i="4"/>
  <c r="K2291" i="4"/>
  <c r="L2291" i="4"/>
  <c r="M2291" i="4"/>
  <c r="N2291" i="4"/>
  <c r="P2291" i="4"/>
  <c r="Q2291" i="4"/>
  <c r="R2291" i="4"/>
  <c r="S2291" i="4"/>
  <c r="T2291" i="4"/>
  <c r="U2291" i="4"/>
  <c r="X2291" i="4"/>
  <c r="Y2291" i="4"/>
  <c r="AM2291" i="4"/>
  <c r="AL2291" i="4" s="1"/>
  <c r="C2292" i="4"/>
  <c r="G2292" i="4"/>
  <c r="H2292" i="4"/>
  <c r="I2292" i="4"/>
  <c r="J2292" i="4"/>
  <c r="K2292" i="4"/>
  <c r="L2292" i="4"/>
  <c r="M2292" i="4"/>
  <c r="N2292" i="4"/>
  <c r="P2292" i="4"/>
  <c r="Q2292" i="4"/>
  <c r="R2292" i="4"/>
  <c r="S2292" i="4"/>
  <c r="T2292" i="4"/>
  <c r="U2292" i="4"/>
  <c r="X2292" i="4"/>
  <c r="Y2292" i="4"/>
  <c r="AM2292" i="4"/>
  <c r="C2293" i="4"/>
  <c r="G2293" i="4"/>
  <c r="H2293" i="4"/>
  <c r="I2293" i="4"/>
  <c r="J2293" i="4"/>
  <c r="K2293" i="4"/>
  <c r="L2293" i="4"/>
  <c r="M2293" i="4"/>
  <c r="N2293" i="4"/>
  <c r="P2293" i="4"/>
  <c r="Q2293" i="4"/>
  <c r="R2293" i="4"/>
  <c r="S2293" i="4"/>
  <c r="T2293" i="4"/>
  <c r="U2293" i="4"/>
  <c r="X2293" i="4"/>
  <c r="Y2293" i="4"/>
  <c r="AM2293" i="4"/>
  <c r="A2294" i="4"/>
  <c r="C2294" i="4"/>
  <c r="G2294" i="4"/>
  <c r="H2294" i="4"/>
  <c r="I2294" i="4"/>
  <c r="J2294" i="4"/>
  <c r="K2294" i="4"/>
  <c r="L2294" i="4"/>
  <c r="M2294" i="4"/>
  <c r="N2294" i="4"/>
  <c r="P2294" i="4"/>
  <c r="Q2294" i="4"/>
  <c r="R2294" i="4"/>
  <c r="S2294" i="4"/>
  <c r="T2294" i="4"/>
  <c r="U2294" i="4"/>
  <c r="V2294" i="4"/>
  <c r="X2294" i="4"/>
  <c r="Y2294" i="4"/>
  <c r="Z2294" i="4"/>
  <c r="AA2294" i="4"/>
  <c r="AJ2294" i="4"/>
  <c r="AL2294" i="4"/>
  <c r="AM2294" i="4"/>
  <c r="AN2294" i="4"/>
  <c r="AT2294" i="4"/>
  <c r="C2295" i="4"/>
  <c r="G2295" i="4"/>
  <c r="H2295" i="4"/>
  <c r="I2295" i="4"/>
  <c r="J2295" i="4"/>
  <c r="K2295" i="4"/>
  <c r="L2295" i="4"/>
  <c r="M2295" i="4"/>
  <c r="N2295" i="4"/>
  <c r="P2295" i="4"/>
  <c r="Q2295" i="4"/>
  <c r="R2295" i="4"/>
  <c r="S2295" i="4"/>
  <c r="T2295" i="4"/>
  <c r="U2295" i="4"/>
  <c r="X2295" i="4"/>
  <c r="Y2295" i="4"/>
  <c r="AM2295" i="4"/>
  <c r="AL2295" i="4" s="1"/>
  <c r="C2296" i="4"/>
  <c r="G2296" i="4"/>
  <c r="H2296" i="4"/>
  <c r="I2296" i="4"/>
  <c r="J2296" i="4"/>
  <c r="K2296" i="4"/>
  <c r="L2296" i="4"/>
  <c r="M2296" i="4"/>
  <c r="N2296" i="4"/>
  <c r="P2296" i="4"/>
  <c r="Q2296" i="4"/>
  <c r="R2296" i="4"/>
  <c r="S2296" i="4"/>
  <c r="T2296" i="4"/>
  <c r="U2296" i="4"/>
  <c r="X2296" i="4"/>
  <c r="Y2296" i="4"/>
  <c r="AM2296" i="4"/>
  <c r="AL2296" i="4" s="1"/>
  <c r="C2297" i="4"/>
  <c r="G2297" i="4"/>
  <c r="H2297" i="4"/>
  <c r="I2297" i="4"/>
  <c r="J2297" i="4"/>
  <c r="K2297" i="4"/>
  <c r="L2297" i="4"/>
  <c r="M2297" i="4"/>
  <c r="N2297" i="4"/>
  <c r="P2297" i="4"/>
  <c r="Q2297" i="4"/>
  <c r="R2297" i="4"/>
  <c r="S2297" i="4"/>
  <c r="T2297" i="4"/>
  <c r="U2297" i="4"/>
  <c r="X2297" i="4"/>
  <c r="Y2297" i="4"/>
  <c r="AM2297" i="4"/>
  <c r="C2298" i="4"/>
  <c r="G2298" i="4"/>
  <c r="H2298" i="4"/>
  <c r="I2298" i="4"/>
  <c r="J2298" i="4"/>
  <c r="K2298" i="4"/>
  <c r="L2298" i="4"/>
  <c r="M2298" i="4"/>
  <c r="N2298" i="4"/>
  <c r="P2298" i="4"/>
  <c r="Q2298" i="4"/>
  <c r="R2298" i="4"/>
  <c r="S2298" i="4"/>
  <c r="T2298" i="4"/>
  <c r="U2298" i="4"/>
  <c r="X2298" i="4"/>
  <c r="Y2298" i="4"/>
  <c r="AM2298" i="4"/>
  <c r="AL2298" i="4" s="1"/>
  <c r="C2299" i="4"/>
  <c r="G2299" i="4"/>
  <c r="H2299" i="4"/>
  <c r="I2299" i="4"/>
  <c r="J2299" i="4"/>
  <c r="K2299" i="4"/>
  <c r="L2299" i="4"/>
  <c r="M2299" i="4"/>
  <c r="N2299" i="4"/>
  <c r="P2299" i="4"/>
  <c r="Q2299" i="4"/>
  <c r="R2299" i="4"/>
  <c r="S2299" i="4"/>
  <c r="T2299" i="4"/>
  <c r="U2299" i="4"/>
  <c r="X2299" i="4"/>
  <c r="Y2299" i="4"/>
  <c r="AM2299" i="4"/>
  <c r="C2300" i="4"/>
  <c r="G2300" i="4"/>
  <c r="H2300" i="4"/>
  <c r="I2300" i="4"/>
  <c r="J2300" i="4"/>
  <c r="K2300" i="4"/>
  <c r="L2300" i="4"/>
  <c r="M2300" i="4"/>
  <c r="N2300" i="4"/>
  <c r="P2300" i="4"/>
  <c r="Q2300" i="4"/>
  <c r="R2300" i="4"/>
  <c r="S2300" i="4"/>
  <c r="T2300" i="4"/>
  <c r="U2300" i="4"/>
  <c r="X2300" i="4"/>
  <c r="Y2300" i="4"/>
  <c r="AM2300" i="4"/>
  <c r="AL2300" i="4" s="1"/>
  <c r="C2301" i="4"/>
  <c r="G2301" i="4"/>
  <c r="AW2301" i="4" s="1"/>
  <c r="H2301" i="4"/>
  <c r="I2301" i="4"/>
  <c r="J2301" i="4"/>
  <c r="K2301" i="4"/>
  <c r="L2301" i="4"/>
  <c r="M2301" i="4"/>
  <c r="N2301" i="4"/>
  <c r="P2301" i="4"/>
  <c r="Q2301" i="4"/>
  <c r="R2301" i="4"/>
  <c r="S2301" i="4"/>
  <c r="T2301" i="4"/>
  <c r="U2301" i="4"/>
  <c r="X2301" i="4"/>
  <c r="Y2301" i="4"/>
  <c r="Z2301" i="4"/>
  <c r="AK2301" i="4"/>
  <c r="AM2301" i="4"/>
  <c r="C2302" i="4"/>
  <c r="G2302" i="4"/>
  <c r="W2302" i="4" s="1"/>
  <c r="H2302" i="4"/>
  <c r="I2302" i="4"/>
  <c r="J2302" i="4"/>
  <c r="AS2302" i="4" s="1"/>
  <c r="K2302" i="4"/>
  <c r="L2302" i="4"/>
  <c r="M2302" i="4"/>
  <c r="N2302" i="4"/>
  <c r="P2302" i="4"/>
  <c r="Q2302" i="4"/>
  <c r="R2302" i="4"/>
  <c r="S2302" i="4"/>
  <c r="T2302" i="4"/>
  <c r="U2302" i="4"/>
  <c r="X2302" i="4"/>
  <c r="Y2302" i="4"/>
  <c r="AM2302" i="4"/>
  <c r="AL2302" i="4" s="1"/>
  <c r="AN2302" i="4"/>
  <c r="AO2302" i="4" s="1"/>
  <c r="AP2302" i="4" s="1"/>
  <c r="AV2302" i="4"/>
  <c r="AW2302" i="4"/>
  <c r="C2303" i="4"/>
  <c r="E2303" i="4"/>
  <c r="G2303" i="4"/>
  <c r="D2303" i="4" s="1"/>
  <c r="H2303" i="4"/>
  <c r="I2303" i="4"/>
  <c r="J2303" i="4"/>
  <c r="K2303" i="4"/>
  <c r="L2303" i="4"/>
  <c r="M2303" i="4"/>
  <c r="N2303" i="4"/>
  <c r="P2303" i="4"/>
  <c r="Q2303" i="4"/>
  <c r="R2303" i="4"/>
  <c r="S2303" i="4"/>
  <c r="T2303" i="4"/>
  <c r="U2303" i="4"/>
  <c r="X2303" i="4"/>
  <c r="Y2303" i="4"/>
  <c r="AB2303" i="4"/>
  <c r="AJ2303" i="4"/>
  <c r="AK2303" i="4"/>
  <c r="AM2303" i="4"/>
  <c r="AL2303" i="4" s="1"/>
  <c r="AT2303" i="4"/>
  <c r="AW2303" i="4"/>
  <c r="C2304" i="4"/>
  <c r="G2304" i="4"/>
  <c r="H2304" i="4"/>
  <c r="I2304" i="4"/>
  <c r="J2304" i="4"/>
  <c r="K2304" i="4"/>
  <c r="L2304" i="4"/>
  <c r="M2304" i="4"/>
  <c r="N2304" i="4"/>
  <c r="P2304" i="4"/>
  <c r="Q2304" i="4"/>
  <c r="R2304" i="4"/>
  <c r="S2304" i="4"/>
  <c r="T2304" i="4"/>
  <c r="U2304" i="4"/>
  <c r="X2304" i="4"/>
  <c r="Y2304" i="4"/>
  <c r="AM2304" i="4"/>
  <c r="AL2304" i="4" s="1"/>
  <c r="C2305" i="4"/>
  <c r="G2305" i="4"/>
  <c r="H2305" i="4"/>
  <c r="I2305" i="4"/>
  <c r="J2305" i="4"/>
  <c r="K2305" i="4"/>
  <c r="L2305" i="4"/>
  <c r="M2305" i="4"/>
  <c r="N2305" i="4"/>
  <c r="P2305" i="4"/>
  <c r="Q2305" i="4"/>
  <c r="R2305" i="4"/>
  <c r="S2305" i="4"/>
  <c r="T2305" i="4"/>
  <c r="U2305" i="4"/>
  <c r="X2305" i="4"/>
  <c r="Y2305" i="4"/>
  <c r="AL2305" i="4"/>
  <c r="AM2305" i="4"/>
  <c r="AN2305" i="4"/>
  <c r="AQ2305" i="4" s="1"/>
  <c r="C2306" i="4"/>
  <c r="G2306" i="4"/>
  <c r="H2306" i="4"/>
  <c r="I2306" i="4"/>
  <c r="J2306" i="4"/>
  <c r="K2306" i="4"/>
  <c r="L2306" i="4"/>
  <c r="M2306" i="4"/>
  <c r="N2306" i="4"/>
  <c r="P2306" i="4"/>
  <c r="Q2306" i="4"/>
  <c r="R2306" i="4"/>
  <c r="S2306" i="4"/>
  <c r="T2306" i="4"/>
  <c r="U2306" i="4"/>
  <c r="X2306" i="4"/>
  <c r="Y2306" i="4"/>
  <c r="AM2306" i="4"/>
  <c r="AL2306" i="4" s="1"/>
  <c r="C2307" i="4"/>
  <c r="G2307" i="4"/>
  <c r="H2307" i="4"/>
  <c r="I2307" i="4"/>
  <c r="J2307" i="4"/>
  <c r="K2307" i="4"/>
  <c r="L2307" i="4"/>
  <c r="M2307" i="4"/>
  <c r="N2307" i="4"/>
  <c r="P2307" i="4"/>
  <c r="Q2307" i="4"/>
  <c r="R2307" i="4"/>
  <c r="S2307" i="4"/>
  <c r="T2307" i="4"/>
  <c r="U2307" i="4"/>
  <c r="X2307" i="4"/>
  <c r="Y2307" i="4"/>
  <c r="AM2307" i="4"/>
  <c r="AL2307" i="4" s="1"/>
  <c r="C2308" i="4"/>
  <c r="G2308" i="4"/>
  <c r="H2308" i="4"/>
  <c r="I2308" i="4"/>
  <c r="J2308" i="4"/>
  <c r="K2308" i="4"/>
  <c r="L2308" i="4"/>
  <c r="M2308" i="4"/>
  <c r="N2308" i="4"/>
  <c r="P2308" i="4"/>
  <c r="Q2308" i="4"/>
  <c r="R2308" i="4"/>
  <c r="S2308" i="4"/>
  <c r="T2308" i="4"/>
  <c r="U2308" i="4"/>
  <c r="X2308" i="4"/>
  <c r="Y2308" i="4"/>
  <c r="AM2308" i="4"/>
  <c r="AL2308" i="4" s="1"/>
  <c r="C2309" i="4"/>
  <c r="G2309" i="4"/>
  <c r="AB2309" i="4" s="1"/>
  <c r="H2309" i="4"/>
  <c r="I2309" i="4"/>
  <c r="J2309" i="4"/>
  <c r="K2309" i="4"/>
  <c r="L2309" i="4"/>
  <c r="M2309" i="4"/>
  <c r="N2309" i="4"/>
  <c r="P2309" i="4"/>
  <c r="Q2309" i="4"/>
  <c r="R2309" i="4"/>
  <c r="S2309" i="4"/>
  <c r="T2309" i="4"/>
  <c r="U2309" i="4"/>
  <c r="X2309" i="4"/>
  <c r="Y2309" i="4"/>
  <c r="AK2309" i="4"/>
  <c r="AM2309" i="4"/>
  <c r="C2310" i="4"/>
  <c r="G2310" i="4"/>
  <c r="AA2310" i="4" s="1"/>
  <c r="H2310" i="4"/>
  <c r="I2310" i="4"/>
  <c r="J2310" i="4"/>
  <c r="K2310" i="4"/>
  <c r="L2310" i="4"/>
  <c r="M2310" i="4"/>
  <c r="N2310" i="4"/>
  <c r="P2310" i="4"/>
  <c r="Q2310" i="4"/>
  <c r="R2310" i="4"/>
  <c r="S2310" i="4"/>
  <c r="T2310" i="4"/>
  <c r="U2310" i="4"/>
  <c r="X2310" i="4"/>
  <c r="Y2310" i="4"/>
  <c r="AM2310" i="4"/>
  <c r="AL2310" i="4" s="1"/>
  <c r="C2311" i="4"/>
  <c r="G2311" i="4"/>
  <c r="H2311" i="4"/>
  <c r="I2311" i="4"/>
  <c r="J2311" i="4"/>
  <c r="K2311" i="4"/>
  <c r="L2311" i="4"/>
  <c r="M2311" i="4"/>
  <c r="N2311" i="4"/>
  <c r="P2311" i="4"/>
  <c r="Q2311" i="4"/>
  <c r="R2311" i="4"/>
  <c r="S2311" i="4"/>
  <c r="T2311" i="4"/>
  <c r="U2311" i="4"/>
  <c r="V2311" i="4"/>
  <c r="W2311" i="4"/>
  <c r="X2311" i="4"/>
  <c r="Y2311" i="4"/>
  <c r="Z2311" i="4"/>
  <c r="AA2311" i="4"/>
  <c r="AM2311" i="4"/>
  <c r="AN2311" i="4"/>
  <c r="AO2311" i="4" s="1"/>
  <c r="AP2311" i="4" s="1"/>
  <c r="AT2311" i="4"/>
  <c r="AW2311" i="4"/>
  <c r="C2312" i="4"/>
  <c r="G2312" i="4"/>
  <c r="H2312" i="4"/>
  <c r="I2312" i="4"/>
  <c r="J2312" i="4"/>
  <c r="K2312" i="4"/>
  <c r="L2312" i="4"/>
  <c r="M2312" i="4"/>
  <c r="N2312" i="4"/>
  <c r="P2312" i="4"/>
  <c r="Q2312" i="4"/>
  <c r="R2312" i="4"/>
  <c r="S2312" i="4"/>
  <c r="T2312" i="4"/>
  <c r="U2312" i="4"/>
  <c r="X2312" i="4"/>
  <c r="Y2312" i="4"/>
  <c r="AA2312" i="4"/>
  <c r="AL2312" i="4"/>
  <c r="AM2312" i="4"/>
  <c r="C2313" i="4"/>
  <c r="G2313" i="4"/>
  <c r="Z2313" i="4" s="1"/>
  <c r="H2313" i="4"/>
  <c r="I2313" i="4"/>
  <c r="J2313" i="4"/>
  <c r="K2313" i="4"/>
  <c r="L2313" i="4"/>
  <c r="M2313" i="4"/>
  <c r="N2313" i="4"/>
  <c r="P2313" i="4"/>
  <c r="Q2313" i="4"/>
  <c r="R2313" i="4"/>
  <c r="S2313" i="4"/>
  <c r="T2313" i="4"/>
  <c r="U2313" i="4"/>
  <c r="W2313" i="4"/>
  <c r="X2313" i="4"/>
  <c r="Y2313" i="4"/>
  <c r="AM2313" i="4"/>
  <c r="C2314" i="4"/>
  <c r="G2314" i="4"/>
  <c r="AA2314" i="4" s="1"/>
  <c r="H2314" i="4"/>
  <c r="I2314" i="4"/>
  <c r="J2314" i="4"/>
  <c r="K2314" i="4"/>
  <c r="L2314" i="4"/>
  <c r="M2314" i="4"/>
  <c r="N2314" i="4"/>
  <c r="P2314" i="4"/>
  <c r="Q2314" i="4"/>
  <c r="R2314" i="4"/>
  <c r="S2314" i="4"/>
  <c r="T2314" i="4"/>
  <c r="U2314" i="4"/>
  <c r="X2314" i="4"/>
  <c r="Y2314" i="4"/>
  <c r="AM2314" i="4"/>
  <c r="AL2314" i="4" s="1"/>
  <c r="C2315" i="4"/>
  <c r="G2315" i="4"/>
  <c r="AB2315" i="4" s="1"/>
  <c r="H2315" i="4"/>
  <c r="I2315" i="4"/>
  <c r="J2315" i="4"/>
  <c r="K2315" i="4"/>
  <c r="L2315" i="4"/>
  <c r="M2315" i="4"/>
  <c r="N2315" i="4"/>
  <c r="P2315" i="4"/>
  <c r="Q2315" i="4"/>
  <c r="R2315" i="4"/>
  <c r="S2315" i="4"/>
  <c r="T2315" i="4"/>
  <c r="U2315" i="4"/>
  <c r="X2315" i="4"/>
  <c r="Y2315" i="4"/>
  <c r="AM2315" i="4"/>
  <c r="C2316" i="4"/>
  <c r="G2316" i="4"/>
  <c r="H2316" i="4"/>
  <c r="I2316" i="4"/>
  <c r="J2316" i="4"/>
  <c r="K2316" i="4"/>
  <c r="L2316" i="4"/>
  <c r="M2316" i="4"/>
  <c r="N2316" i="4"/>
  <c r="P2316" i="4"/>
  <c r="Q2316" i="4"/>
  <c r="R2316" i="4"/>
  <c r="S2316" i="4"/>
  <c r="T2316" i="4"/>
  <c r="U2316" i="4"/>
  <c r="X2316" i="4"/>
  <c r="Y2316" i="4"/>
  <c r="AM2316" i="4"/>
  <c r="C2317" i="4"/>
  <c r="G2317" i="4"/>
  <c r="H2317" i="4"/>
  <c r="I2317" i="4"/>
  <c r="J2317" i="4"/>
  <c r="AS2317" i="4" s="1"/>
  <c r="K2317" i="4"/>
  <c r="L2317" i="4"/>
  <c r="M2317" i="4"/>
  <c r="N2317" i="4"/>
  <c r="P2317" i="4"/>
  <c r="Q2317" i="4"/>
  <c r="R2317" i="4"/>
  <c r="S2317" i="4"/>
  <c r="T2317" i="4"/>
  <c r="U2317" i="4"/>
  <c r="X2317" i="4"/>
  <c r="Y2317" i="4"/>
  <c r="AM2317" i="4"/>
  <c r="AL2317" i="4" s="1"/>
  <c r="AN2317" i="4"/>
  <c r="C2318" i="4"/>
  <c r="G2318" i="4"/>
  <c r="AN2318" i="4" s="1"/>
  <c r="AX2318" i="4" s="1"/>
  <c r="H2318" i="4"/>
  <c r="I2318" i="4"/>
  <c r="J2318" i="4"/>
  <c r="K2318" i="4"/>
  <c r="L2318" i="4"/>
  <c r="M2318" i="4"/>
  <c r="N2318" i="4"/>
  <c r="P2318" i="4"/>
  <c r="Q2318" i="4"/>
  <c r="R2318" i="4"/>
  <c r="S2318" i="4"/>
  <c r="T2318" i="4"/>
  <c r="U2318" i="4"/>
  <c r="X2318" i="4"/>
  <c r="Y2318" i="4"/>
  <c r="AM2318" i="4"/>
  <c r="AL2318" i="4" s="1"/>
  <c r="C2319" i="4"/>
  <c r="G2319" i="4"/>
  <c r="H2319" i="4"/>
  <c r="I2319" i="4"/>
  <c r="J2319" i="4"/>
  <c r="K2319" i="4"/>
  <c r="L2319" i="4"/>
  <c r="M2319" i="4"/>
  <c r="N2319" i="4"/>
  <c r="P2319" i="4"/>
  <c r="Q2319" i="4"/>
  <c r="R2319" i="4"/>
  <c r="S2319" i="4"/>
  <c r="T2319" i="4"/>
  <c r="U2319" i="4"/>
  <c r="X2319" i="4"/>
  <c r="Y2319" i="4"/>
  <c r="AM2319" i="4"/>
  <c r="AL2319" i="4" s="1"/>
  <c r="C2320" i="4"/>
  <c r="G2320" i="4"/>
  <c r="H2320" i="4"/>
  <c r="I2320" i="4"/>
  <c r="J2320" i="4"/>
  <c r="K2320" i="4"/>
  <c r="L2320" i="4"/>
  <c r="M2320" i="4"/>
  <c r="N2320" i="4"/>
  <c r="P2320" i="4"/>
  <c r="Q2320" i="4"/>
  <c r="R2320" i="4"/>
  <c r="S2320" i="4"/>
  <c r="T2320" i="4"/>
  <c r="U2320" i="4"/>
  <c r="X2320" i="4"/>
  <c r="Y2320" i="4"/>
  <c r="AM2320" i="4"/>
  <c r="AL2320" i="4" s="1"/>
  <c r="AS2320" i="4"/>
  <c r="AT2320" i="4"/>
  <c r="AV2320" i="4"/>
  <c r="C2321" i="4"/>
  <c r="G2321" i="4"/>
  <c r="H2321" i="4"/>
  <c r="I2321" i="4"/>
  <c r="J2321" i="4"/>
  <c r="K2321" i="4"/>
  <c r="L2321" i="4"/>
  <c r="M2321" i="4"/>
  <c r="N2321" i="4"/>
  <c r="P2321" i="4"/>
  <c r="Q2321" i="4"/>
  <c r="R2321" i="4"/>
  <c r="S2321" i="4"/>
  <c r="T2321" i="4"/>
  <c r="U2321" i="4"/>
  <c r="X2321" i="4"/>
  <c r="Y2321" i="4"/>
  <c r="AM2321" i="4"/>
  <c r="AL2321" i="4" s="1"/>
  <c r="C2322" i="4"/>
  <c r="G2322" i="4"/>
  <c r="AV2322" i="4" s="1"/>
  <c r="H2322" i="4"/>
  <c r="I2322" i="4"/>
  <c r="J2322" i="4"/>
  <c r="AS2322" i="4" s="1"/>
  <c r="K2322" i="4"/>
  <c r="L2322" i="4"/>
  <c r="M2322" i="4"/>
  <c r="N2322" i="4"/>
  <c r="P2322" i="4"/>
  <c r="Q2322" i="4"/>
  <c r="R2322" i="4"/>
  <c r="S2322" i="4"/>
  <c r="T2322" i="4"/>
  <c r="U2322" i="4"/>
  <c r="X2322" i="4"/>
  <c r="Y2322" i="4"/>
  <c r="AJ2322" i="4"/>
  <c r="AK2322" i="4"/>
  <c r="AM2322" i="4"/>
  <c r="AL2322" i="4" s="1"/>
  <c r="AN2322" i="4"/>
  <c r="AW2322" i="4"/>
  <c r="C2323" i="4"/>
  <c r="G2323" i="4"/>
  <c r="H2323" i="4"/>
  <c r="I2323" i="4"/>
  <c r="J2323" i="4"/>
  <c r="AS2323" i="4" s="1"/>
  <c r="K2323" i="4"/>
  <c r="L2323" i="4"/>
  <c r="M2323" i="4"/>
  <c r="N2323" i="4"/>
  <c r="P2323" i="4"/>
  <c r="Q2323" i="4"/>
  <c r="R2323" i="4"/>
  <c r="S2323" i="4"/>
  <c r="T2323" i="4"/>
  <c r="U2323" i="4"/>
  <c r="W2323" i="4"/>
  <c r="X2323" i="4"/>
  <c r="Y2323" i="4"/>
  <c r="AA2323" i="4"/>
  <c r="AM2323" i="4"/>
  <c r="C2324" i="4"/>
  <c r="G2324" i="4"/>
  <c r="AN2324" i="4" s="1"/>
  <c r="AQ2324" i="4" s="1"/>
  <c r="H2324" i="4"/>
  <c r="I2324" i="4"/>
  <c r="J2324" i="4"/>
  <c r="K2324" i="4"/>
  <c r="L2324" i="4"/>
  <c r="M2324" i="4"/>
  <c r="N2324" i="4"/>
  <c r="P2324" i="4"/>
  <c r="Q2324" i="4"/>
  <c r="R2324" i="4"/>
  <c r="S2324" i="4"/>
  <c r="T2324" i="4"/>
  <c r="U2324" i="4"/>
  <c r="X2324" i="4"/>
  <c r="Y2324" i="4"/>
  <c r="AM2324" i="4"/>
  <c r="AT2324" i="4"/>
  <c r="C2325" i="4"/>
  <c r="G2325" i="4"/>
  <c r="V2325" i="4" s="1"/>
  <c r="H2325" i="4"/>
  <c r="I2325" i="4"/>
  <c r="J2325" i="4"/>
  <c r="K2325" i="4"/>
  <c r="L2325" i="4"/>
  <c r="M2325" i="4"/>
  <c r="N2325" i="4"/>
  <c r="P2325" i="4"/>
  <c r="Q2325" i="4"/>
  <c r="R2325" i="4"/>
  <c r="S2325" i="4"/>
  <c r="T2325" i="4"/>
  <c r="U2325" i="4"/>
  <c r="X2325" i="4"/>
  <c r="Y2325" i="4"/>
  <c r="AM2325" i="4"/>
  <c r="C2326" i="4"/>
  <c r="G2326" i="4"/>
  <c r="H2326" i="4"/>
  <c r="I2326" i="4"/>
  <c r="J2326" i="4"/>
  <c r="K2326" i="4"/>
  <c r="L2326" i="4"/>
  <c r="M2326" i="4"/>
  <c r="N2326" i="4"/>
  <c r="P2326" i="4"/>
  <c r="Q2326" i="4"/>
  <c r="R2326" i="4"/>
  <c r="S2326" i="4"/>
  <c r="T2326" i="4"/>
  <c r="U2326" i="4"/>
  <c r="X2326" i="4"/>
  <c r="Y2326" i="4"/>
  <c r="AM2326" i="4"/>
  <c r="AL2326" i="4" s="1"/>
  <c r="C2327" i="4"/>
  <c r="G2327" i="4"/>
  <c r="H2327" i="4"/>
  <c r="I2327" i="4"/>
  <c r="J2327" i="4"/>
  <c r="K2327" i="4"/>
  <c r="L2327" i="4"/>
  <c r="M2327" i="4"/>
  <c r="N2327" i="4"/>
  <c r="P2327" i="4"/>
  <c r="Q2327" i="4"/>
  <c r="R2327" i="4"/>
  <c r="S2327" i="4"/>
  <c r="T2327" i="4"/>
  <c r="U2327" i="4"/>
  <c r="X2327" i="4"/>
  <c r="Y2327" i="4"/>
  <c r="AM2327" i="4"/>
  <c r="C2328" i="4"/>
  <c r="G2328" i="4"/>
  <c r="H2328" i="4"/>
  <c r="I2328" i="4"/>
  <c r="J2328" i="4"/>
  <c r="AS2328" i="4" s="1"/>
  <c r="K2328" i="4"/>
  <c r="L2328" i="4"/>
  <c r="M2328" i="4"/>
  <c r="N2328" i="4"/>
  <c r="P2328" i="4"/>
  <c r="Q2328" i="4"/>
  <c r="R2328" i="4"/>
  <c r="S2328" i="4"/>
  <c r="T2328" i="4"/>
  <c r="U2328" i="4"/>
  <c r="X2328" i="4"/>
  <c r="Y2328" i="4"/>
  <c r="AM2328" i="4"/>
  <c r="C2329" i="4"/>
  <c r="G2329" i="4"/>
  <c r="H2329" i="4"/>
  <c r="I2329" i="4"/>
  <c r="J2329" i="4"/>
  <c r="K2329" i="4"/>
  <c r="L2329" i="4"/>
  <c r="M2329" i="4"/>
  <c r="N2329" i="4"/>
  <c r="P2329" i="4"/>
  <c r="Q2329" i="4"/>
  <c r="R2329" i="4"/>
  <c r="S2329" i="4"/>
  <c r="T2329" i="4"/>
  <c r="U2329" i="4"/>
  <c r="X2329" i="4"/>
  <c r="Y2329" i="4"/>
  <c r="AM2329" i="4"/>
  <c r="AN2329" i="4"/>
  <c r="C2330" i="4"/>
  <c r="G2330" i="4"/>
  <c r="H2330" i="4"/>
  <c r="I2330" i="4"/>
  <c r="J2330" i="4"/>
  <c r="K2330" i="4"/>
  <c r="L2330" i="4"/>
  <c r="M2330" i="4"/>
  <c r="N2330" i="4"/>
  <c r="P2330" i="4"/>
  <c r="Q2330" i="4"/>
  <c r="R2330" i="4"/>
  <c r="S2330" i="4"/>
  <c r="T2330" i="4"/>
  <c r="U2330" i="4"/>
  <c r="X2330" i="4"/>
  <c r="Y2330" i="4"/>
  <c r="AM2330" i="4"/>
  <c r="AL2330" i="4" s="1"/>
  <c r="AN2330" i="4"/>
  <c r="AO2330" i="4" s="1"/>
  <c r="AP2330" i="4" s="1"/>
  <c r="C2331" i="4"/>
  <c r="G2331" i="4"/>
  <c r="AB2331" i="4" s="1"/>
  <c r="H2331" i="4"/>
  <c r="I2331" i="4"/>
  <c r="J2331" i="4"/>
  <c r="K2331" i="4"/>
  <c r="L2331" i="4"/>
  <c r="M2331" i="4"/>
  <c r="N2331" i="4"/>
  <c r="P2331" i="4"/>
  <c r="Q2331" i="4"/>
  <c r="R2331" i="4"/>
  <c r="S2331" i="4"/>
  <c r="T2331" i="4"/>
  <c r="U2331" i="4"/>
  <c r="X2331" i="4"/>
  <c r="Y2331" i="4"/>
  <c r="AM2331" i="4"/>
  <c r="AL2331" i="4" s="1"/>
  <c r="C2332" i="4"/>
  <c r="G2332" i="4"/>
  <c r="H2332" i="4"/>
  <c r="I2332" i="4"/>
  <c r="J2332" i="4"/>
  <c r="K2332" i="4"/>
  <c r="L2332" i="4"/>
  <c r="M2332" i="4"/>
  <c r="N2332" i="4"/>
  <c r="P2332" i="4"/>
  <c r="Q2332" i="4"/>
  <c r="R2332" i="4"/>
  <c r="S2332" i="4"/>
  <c r="T2332" i="4"/>
  <c r="U2332" i="4"/>
  <c r="X2332" i="4"/>
  <c r="Y2332" i="4"/>
  <c r="AL2332" i="4"/>
  <c r="AM2332" i="4"/>
  <c r="C2333" i="4"/>
  <c r="G2333" i="4"/>
  <c r="AN2333" i="4" s="1"/>
  <c r="H2333" i="4"/>
  <c r="I2333" i="4"/>
  <c r="J2333" i="4"/>
  <c r="K2333" i="4"/>
  <c r="L2333" i="4"/>
  <c r="M2333" i="4"/>
  <c r="N2333" i="4"/>
  <c r="P2333" i="4"/>
  <c r="Q2333" i="4"/>
  <c r="R2333" i="4"/>
  <c r="S2333" i="4"/>
  <c r="T2333" i="4"/>
  <c r="U2333" i="4"/>
  <c r="X2333" i="4"/>
  <c r="Y2333" i="4"/>
  <c r="AM2333" i="4"/>
  <c r="AL2333" i="4" s="1"/>
  <c r="C2334" i="4"/>
  <c r="G2334" i="4"/>
  <c r="H2334" i="4"/>
  <c r="I2334" i="4"/>
  <c r="J2334" i="4"/>
  <c r="AS2334" i="4" s="1"/>
  <c r="K2334" i="4"/>
  <c r="L2334" i="4"/>
  <c r="M2334" i="4"/>
  <c r="N2334" i="4"/>
  <c r="P2334" i="4"/>
  <c r="Q2334" i="4"/>
  <c r="R2334" i="4"/>
  <c r="S2334" i="4"/>
  <c r="T2334" i="4"/>
  <c r="U2334" i="4"/>
  <c r="X2334" i="4"/>
  <c r="Y2334" i="4"/>
  <c r="AM2334" i="4"/>
  <c r="AL2334" i="4" s="1"/>
  <c r="AN2334" i="4"/>
  <c r="C2335" i="4"/>
  <c r="G2335" i="4"/>
  <c r="H2335" i="4"/>
  <c r="I2335" i="4"/>
  <c r="J2335" i="4"/>
  <c r="K2335" i="4"/>
  <c r="L2335" i="4"/>
  <c r="M2335" i="4"/>
  <c r="N2335" i="4"/>
  <c r="P2335" i="4"/>
  <c r="Q2335" i="4"/>
  <c r="R2335" i="4"/>
  <c r="S2335" i="4"/>
  <c r="T2335" i="4"/>
  <c r="U2335" i="4"/>
  <c r="X2335" i="4"/>
  <c r="Y2335" i="4"/>
  <c r="AM2335" i="4"/>
  <c r="C2336" i="4"/>
  <c r="D2336" i="4"/>
  <c r="G2336" i="4"/>
  <c r="H2336" i="4"/>
  <c r="I2336" i="4"/>
  <c r="J2336" i="4"/>
  <c r="K2336" i="4"/>
  <c r="L2336" i="4"/>
  <c r="M2336" i="4"/>
  <c r="N2336" i="4"/>
  <c r="P2336" i="4"/>
  <c r="Q2336" i="4"/>
  <c r="R2336" i="4"/>
  <c r="S2336" i="4"/>
  <c r="T2336" i="4"/>
  <c r="U2336" i="4"/>
  <c r="X2336" i="4"/>
  <c r="Y2336" i="4"/>
  <c r="AM2336" i="4"/>
  <c r="C2337" i="4"/>
  <c r="G2337" i="4"/>
  <c r="AK2337" i="4" s="1"/>
  <c r="H2337" i="4"/>
  <c r="I2337" i="4"/>
  <c r="J2337" i="4"/>
  <c r="AS2337" i="4" s="1"/>
  <c r="K2337" i="4"/>
  <c r="L2337" i="4"/>
  <c r="M2337" i="4"/>
  <c r="N2337" i="4"/>
  <c r="P2337" i="4"/>
  <c r="Q2337" i="4"/>
  <c r="R2337" i="4"/>
  <c r="S2337" i="4"/>
  <c r="T2337" i="4"/>
  <c r="U2337" i="4"/>
  <c r="X2337" i="4"/>
  <c r="Y2337" i="4"/>
  <c r="AM2337" i="4"/>
  <c r="C2338" i="4"/>
  <c r="G2338" i="4"/>
  <c r="H2338" i="4"/>
  <c r="I2338" i="4"/>
  <c r="J2338" i="4"/>
  <c r="K2338" i="4"/>
  <c r="L2338" i="4"/>
  <c r="M2338" i="4"/>
  <c r="N2338" i="4"/>
  <c r="P2338" i="4"/>
  <c r="Q2338" i="4"/>
  <c r="R2338" i="4"/>
  <c r="S2338" i="4"/>
  <c r="T2338" i="4"/>
  <c r="U2338" i="4"/>
  <c r="X2338" i="4"/>
  <c r="Y2338" i="4"/>
  <c r="AM2338" i="4"/>
  <c r="AL2338" i="4" s="1"/>
  <c r="C2339" i="4"/>
  <c r="G2339" i="4"/>
  <c r="AW2339" i="4" s="1"/>
  <c r="H2339" i="4"/>
  <c r="I2339" i="4"/>
  <c r="J2339" i="4"/>
  <c r="K2339" i="4"/>
  <c r="L2339" i="4"/>
  <c r="M2339" i="4"/>
  <c r="N2339" i="4"/>
  <c r="P2339" i="4"/>
  <c r="Q2339" i="4"/>
  <c r="R2339" i="4"/>
  <c r="S2339" i="4"/>
  <c r="T2339" i="4"/>
  <c r="U2339" i="4"/>
  <c r="X2339" i="4"/>
  <c r="Y2339" i="4"/>
  <c r="AB2339" i="4"/>
  <c r="AJ2339" i="4"/>
  <c r="AK2339" i="4"/>
  <c r="AM2339" i="4"/>
  <c r="AL2339" i="4" s="1"/>
  <c r="A2340" i="4"/>
  <c r="C2340" i="4"/>
  <c r="G2340" i="4"/>
  <c r="E2340" i="4" s="1"/>
  <c r="H2340" i="4"/>
  <c r="I2340" i="4"/>
  <c r="J2340" i="4"/>
  <c r="K2340" i="4"/>
  <c r="L2340" i="4"/>
  <c r="M2340" i="4"/>
  <c r="N2340" i="4"/>
  <c r="P2340" i="4"/>
  <c r="Q2340" i="4"/>
  <c r="R2340" i="4"/>
  <c r="S2340" i="4"/>
  <c r="T2340" i="4"/>
  <c r="U2340" i="4"/>
  <c r="X2340" i="4"/>
  <c r="Y2340" i="4"/>
  <c r="AA2340" i="4"/>
  <c r="AJ2340" i="4"/>
  <c r="AM2340" i="4"/>
  <c r="AN2340" i="4"/>
  <c r="AO2340" i="4" s="1"/>
  <c r="AP2340" i="4" s="1"/>
  <c r="C2341" i="4"/>
  <c r="D2341" i="4"/>
  <c r="E2341" i="4"/>
  <c r="G2341" i="4"/>
  <c r="H2341" i="4"/>
  <c r="I2341" i="4"/>
  <c r="J2341" i="4"/>
  <c r="K2341" i="4"/>
  <c r="L2341" i="4"/>
  <c r="M2341" i="4"/>
  <c r="N2341" i="4"/>
  <c r="P2341" i="4"/>
  <c r="Q2341" i="4"/>
  <c r="R2341" i="4"/>
  <c r="S2341" i="4"/>
  <c r="T2341" i="4"/>
  <c r="U2341" i="4"/>
  <c r="X2341" i="4"/>
  <c r="Y2341" i="4"/>
  <c r="AA2341" i="4"/>
  <c r="AB2341" i="4"/>
  <c r="AJ2341" i="4"/>
  <c r="AK2341" i="4"/>
  <c r="AM2341" i="4"/>
  <c r="AN2341" i="4"/>
  <c r="AO2341" i="4" s="1"/>
  <c r="AP2341" i="4" s="1"/>
  <c r="AV2341" i="4"/>
  <c r="AW2341" i="4"/>
  <c r="C2342" i="4"/>
  <c r="G2342" i="4"/>
  <c r="H2342" i="4"/>
  <c r="I2342" i="4"/>
  <c r="J2342" i="4"/>
  <c r="AS2342" i="4" s="1"/>
  <c r="K2342" i="4"/>
  <c r="L2342" i="4"/>
  <c r="M2342" i="4"/>
  <c r="N2342" i="4"/>
  <c r="P2342" i="4"/>
  <c r="Q2342" i="4"/>
  <c r="R2342" i="4"/>
  <c r="S2342" i="4"/>
  <c r="T2342" i="4"/>
  <c r="U2342" i="4"/>
  <c r="X2342" i="4"/>
  <c r="Y2342" i="4"/>
  <c r="AM2342" i="4"/>
  <c r="AL2342" i="4" s="1"/>
  <c r="C2343" i="4"/>
  <c r="G2343" i="4"/>
  <c r="W2343" i="4" s="1"/>
  <c r="H2343" i="4"/>
  <c r="I2343" i="4"/>
  <c r="J2343" i="4"/>
  <c r="AS2343" i="4" s="1"/>
  <c r="K2343" i="4"/>
  <c r="L2343" i="4"/>
  <c r="M2343" i="4"/>
  <c r="N2343" i="4"/>
  <c r="P2343" i="4"/>
  <c r="Q2343" i="4"/>
  <c r="R2343" i="4"/>
  <c r="S2343" i="4"/>
  <c r="T2343" i="4"/>
  <c r="U2343" i="4"/>
  <c r="X2343" i="4"/>
  <c r="Y2343" i="4"/>
  <c r="AJ2343" i="4"/>
  <c r="AK2343" i="4"/>
  <c r="AL2343" i="4"/>
  <c r="AM2343" i="4"/>
  <c r="AN2343" i="4"/>
  <c r="AO2343" i="4" s="1"/>
  <c r="AP2343" i="4" s="1"/>
  <c r="AV2343" i="4"/>
  <c r="AW2343" i="4"/>
  <c r="C2344" i="4"/>
  <c r="G2344" i="4"/>
  <c r="AT2344" i="4" s="1"/>
  <c r="H2344" i="4"/>
  <c r="I2344" i="4"/>
  <c r="J2344" i="4"/>
  <c r="K2344" i="4"/>
  <c r="L2344" i="4"/>
  <c r="M2344" i="4"/>
  <c r="N2344" i="4"/>
  <c r="P2344" i="4"/>
  <c r="Q2344" i="4"/>
  <c r="R2344" i="4"/>
  <c r="S2344" i="4"/>
  <c r="T2344" i="4"/>
  <c r="U2344" i="4"/>
  <c r="X2344" i="4"/>
  <c r="Y2344" i="4"/>
  <c r="AM2344" i="4"/>
  <c r="AL2344" i="4" s="1"/>
  <c r="C2345" i="4"/>
  <c r="G2345" i="4"/>
  <c r="AN2345" i="4" s="1"/>
  <c r="H2345" i="4"/>
  <c r="I2345" i="4"/>
  <c r="J2345" i="4"/>
  <c r="K2345" i="4"/>
  <c r="L2345" i="4"/>
  <c r="M2345" i="4"/>
  <c r="N2345" i="4"/>
  <c r="P2345" i="4"/>
  <c r="Q2345" i="4"/>
  <c r="R2345" i="4"/>
  <c r="S2345" i="4"/>
  <c r="T2345" i="4"/>
  <c r="U2345" i="4"/>
  <c r="X2345" i="4"/>
  <c r="Y2345" i="4"/>
  <c r="AM2345" i="4"/>
  <c r="C2346" i="4"/>
  <c r="G2346" i="4"/>
  <c r="D2346" i="4" s="1"/>
  <c r="H2346" i="4"/>
  <c r="I2346" i="4"/>
  <c r="J2346" i="4"/>
  <c r="K2346" i="4"/>
  <c r="L2346" i="4"/>
  <c r="M2346" i="4"/>
  <c r="N2346" i="4"/>
  <c r="P2346" i="4"/>
  <c r="Q2346" i="4"/>
  <c r="R2346" i="4"/>
  <c r="S2346" i="4"/>
  <c r="T2346" i="4"/>
  <c r="U2346" i="4"/>
  <c r="X2346" i="4"/>
  <c r="Y2346" i="4"/>
  <c r="AM2346" i="4"/>
  <c r="AL2346" i="4" s="1"/>
  <c r="C2347" i="4"/>
  <c r="G2347" i="4"/>
  <c r="AK2347" i="4" s="1"/>
  <c r="H2347" i="4"/>
  <c r="I2347" i="4"/>
  <c r="J2347" i="4"/>
  <c r="K2347" i="4"/>
  <c r="L2347" i="4"/>
  <c r="M2347" i="4"/>
  <c r="N2347" i="4"/>
  <c r="P2347" i="4"/>
  <c r="Q2347" i="4"/>
  <c r="R2347" i="4"/>
  <c r="S2347" i="4"/>
  <c r="T2347" i="4"/>
  <c r="U2347" i="4"/>
  <c r="X2347" i="4"/>
  <c r="Y2347" i="4"/>
  <c r="AM2347" i="4"/>
  <c r="AN2347" i="4"/>
  <c r="A2348" i="4"/>
  <c r="C2348" i="4"/>
  <c r="G2348" i="4"/>
  <c r="D2348" i="4" s="1"/>
  <c r="H2348" i="4"/>
  <c r="I2348" i="4"/>
  <c r="J2348" i="4"/>
  <c r="K2348" i="4"/>
  <c r="L2348" i="4"/>
  <c r="M2348" i="4"/>
  <c r="N2348" i="4"/>
  <c r="P2348" i="4"/>
  <c r="Q2348" i="4"/>
  <c r="R2348" i="4"/>
  <c r="S2348" i="4"/>
  <c r="T2348" i="4"/>
  <c r="U2348" i="4"/>
  <c r="X2348" i="4"/>
  <c r="Y2348" i="4"/>
  <c r="AJ2348" i="4"/>
  <c r="AM2348" i="4"/>
  <c r="AL2348" i="4" s="1"/>
  <c r="C2349" i="4"/>
  <c r="G2349" i="4"/>
  <c r="H2349" i="4"/>
  <c r="I2349" i="4"/>
  <c r="J2349" i="4"/>
  <c r="K2349" i="4"/>
  <c r="L2349" i="4"/>
  <c r="M2349" i="4"/>
  <c r="N2349" i="4"/>
  <c r="P2349" i="4"/>
  <c r="Q2349" i="4"/>
  <c r="R2349" i="4"/>
  <c r="S2349" i="4"/>
  <c r="T2349" i="4"/>
  <c r="U2349" i="4"/>
  <c r="X2349" i="4"/>
  <c r="Y2349" i="4"/>
  <c r="AM2349" i="4"/>
  <c r="A2350" i="4"/>
  <c r="C2350" i="4"/>
  <c r="G2350" i="4"/>
  <c r="AA2350" i="4" s="1"/>
  <c r="H2350" i="4"/>
  <c r="I2350" i="4"/>
  <c r="J2350" i="4"/>
  <c r="K2350" i="4"/>
  <c r="L2350" i="4"/>
  <c r="M2350" i="4"/>
  <c r="N2350" i="4"/>
  <c r="P2350" i="4"/>
  <c r="Q2350" i="4"/>
  <c r="R2350" i="4"/>
  <c r="S2350" i="4"/>
  <c r="T2350" i="4"/>
  <c r="U2350" i="4"/>
  <c r="W2350" i="4"/>
  <c r="X2350" i="4"/>
  <c r="Y2350" i="4"/>
  <c r="AM2350" i="4"/>
  <c r="AL2350" i="4" s="1"/>
  <c r="AW2350" i="4"/>
  <c r="C2351" i="4"/>
  <c r="G2351" i="4"/>
  <c r="H2351" i="4"/>
  <c r="I2351" i="4"/>
  <c r="J2351" i="4"/>
  <c r="K2351" i="4"/>
  <c r="L2351" i="4"/>
  <c r="M2351" i="4"/>
  <c r="N2351" i="4"/>
  <c r="P2351" i="4"/>
  <c r="Q2351" i="4"/>
  <c r="R2351" i="4"/>
  <c r="S2351" i="4"/>
  <c r="T2351" i="4"/>
  <c r="U2351" i="4"/>
  <c r="X2351" i="4"/>
  <c r="Y2351" i="4"/>
  <c r="AM2351" i="4"/>
  <c r="AL2351" i="4" s="1"/>
  <c r="C2352" i="4"/>
  <c r="G2352" i="4"/>
  <c r="AA2352" i="4" s="1"/>
  <c r="H2352" i="4"/>
  <c r="I2352" i="4"/>
  <c r="J2352" i="4"/>
  <c r="AS2352" i="4" s="1"/>
  <c r="K2352" i="4"/>
  <c r="L2352" i="4"/>
  <c r="M2352" i="4"/>
  <c r="N2352" i="4"/>
  <c r="P2352" i="4"/>
  <c r="Q2352" i="4"/>
  <c r="R2352" i="4"/>
  <c r="S2352" i="4"/>
  <c r="T2352" i="4"/>
  <c r="U2352" i="4"/>
  <c r="V2352" i="4"/>
  <c r="X2352" i="4"/>
  <c r="Y2352" i="4"/>
  <c r="AJ2352" i="4"/>
  <c r="AM2352" i="4"/>
  <c r="AL2352" i="4" s="1"/>
  <c r="C2353" i="4"/>
  <c r="G2353" i="4"/>
  <c r="H2353" i="4"/>
  <c r="I2353" i="4"/>
  <c r="J2353" i="4"/>
  <c r="K2353" i="4"/>
  <c r="L2353" i="4"/>
  <c r="M2353" i="4"/>
  <c r="N2353" i="4"/>
  <c r="P2353" i="4"/>
  <c r="Q2353" i="4"/>
  <c r="R2353" i="4"/>
  <c r="S2353" i="4"/>
  <c r="T2353" i="4"/>
  <c r="U2353" i="4"/>
  <c r="X2353" i="4"/>
  <c r="Y2353" i="4"/>
  <c r="AM2353" i="4"/>
  <c r="AL2353" i="4" s="1"/>
  <c r="A2354" i="4"/>
  <c r="C2354" i="4"/>
  <c r="G2354" i="4"/>
  <c r="AB2354" i="4" s="1"/>
  <c r="H2354" i="4"/>
  <c r="I2354" i="4"/>
  <c r="J2354" i="4"/>
  <c r="AS2354" i="4" s="1"/>
  <c r="K2354" i="4"/>
  <c r="L2354" i="4"/>
  <c r="M2354" i="4"/>
  <c r="N2354" i="4"/>
  <c r="P2354" i="4"/>
  <c r="Q2354" i="4"/>
  <c r="R2354" i="4"/>
  <c r="S2354" i="4"/>
  <c r="T2354" i="4"/>
  <c r="U2354" i="4"/>
  <c r="V2354" i="4"/>
  <c r="W2354" i="4"/>
  <c r="X2354" i="4"/>
  <c r="Y2354" i="4"/>
  <c r="Z2354" i="4"/>
  <c r="AA2354" i="4"/>
  <c r="AJ2354" i="4"/>
  <c r="AM2354" i="4"/>
  <c r="AL2354" i="4" s="1"/>
  <c r="AT2354" i="4"/>
  <c r="AV2354" i="4"/>
  <c r="C2355" i="4"/>
  <c r="G2355" i="4"/>
  <c r="H2355" i="4"/>
  <c r="I2355" i="4"/>
  <c r="J2355" i="4"/>
  <c r="K2355" i="4"/>
  <c r="L2355" i="4"/>
  <c r="M2355" i="4"/>
  <c r="N2355" i="4"/>
  <c r="P2355" i="4"/>
  <c r="Q2355" i="4"/>
  <c r="R2355" i="4"/>
  <c r="S2355" i="4"/>
  <c r="T2355" i="4"/>
  <c r="U2355" i="4"/>
  <c r="X2355" i="4"/>
  <c r="Y2355" i="4"/>
  <c r="AM2355" i="4"/>
  <c r="AL2355" i="4" s="1"/>
  <c r="C2356" i="4"/>
  <c r="D2356" i="4"/>
  <c r="G2356" i="4"/>
  <c r="H2356" i="4"/>
  <c r="I2356" i="4"/>
  <c r="J2356" i="4"/>
  <c r="K2356" i="4"/>
  <c r="L2356" i="4"/>
  <c r="M2356" i="4"/>
  <c r="N2356" i="4"/>
  <c r="P2356" i="4"/>
  <c r="Q2356" i="4"/>
  <c r="R2356" i="4"/>
  <c r="S2356" i="4"/>
  <c r="T2356" i="4"/>
  <c r="U2356" i="4"/>
  <c r="X2356" i="4"/>
  <c r="Y2356" i="4"/>
  <c r="AK2356" i="4"/>
  <c r="AM2356" i="4"/>
  <c r="AL2356" i="4" s="1"/>
  <c r="AN2356" i="4"/>
  <c r="C2357" i="4"/>
  <c r="G2357" i="4"/>
  <c r="AB2357" i="4" s="1"/>
  <c r="H2357" i="4"/>
  <c r="I2357" i="4"/>
  <c r="J2357" i="4"/>
  <c r="K2357" i="4"/>
  <c r="L2357" i="4"/>
  <c r="M2357" i="4"/>
  <c r="N2357" i="4"/>
  <c r="P2357" i="4"/>
  <c r="Q2357" i="4"/>
  <c r="R2357" i="4"/>
  <c r="S2357" i="4"/>
  <c r="T2357" i="4"/>
  <c r="U2357" i="4"/>
  <c r="X2357" i="4"/>
  <c r="Y2357" i="4"/>
  <c r="AM2357" i="4"/>
  <c r="AL2357" i="4" s="1"/>
  <c r="AN2357" i="4"/>
  <c r="C2358" i="4"/>
  <c r="G2358" i="4"/>
  <c r="H2358" i="4"/>
  <c r="I2358" i="4"/>
  <c r="J2358" i="4"/>
  <c r="K2358" i="4"/>
  <c r="L2358" i="4"/>
  <c r="M2358" i="4"/>
  <c r="N2358" i="4"/>
  <c r="P2358" i="4"/>
  <c r="Q2358" i="4"/>
  <c r="R2358" i="4"/>
  <c r="S2358" i="4"/>
  <c r="T2358" i="4"/>
  <c r="U2358" i="4"/>
  <c r="X2358" i="4"/>
  <c r="Y2358" i="4"/>
  <c r="AK2358" i="4"/>
  <c r="AM2358" i="4"/>
  <c r="AL2358" i="4" s="1"/>
  <c r="A2359" i="4"/>
  <c r="C2359" i="4"/>
  <c r="G2359" i="4"/>
  <c r="AB2359" i="4" s="1"/>
  <c r="H2359" i="4"/>
  <c r="I2359" i="4"/>
  <c r="J2359" i="4"/>
  <c r="AS2359" i="4" s="1"/>
  <c r="K2359" i="4"/>
  <c r="L2359" i="4"/>
  <c r="M2359" i="4"/>
  <c r="N2359" i="4"/>
  <c r="P2359" i="4"/>
  <c r="Q2359" i="4"/>
  <c r="R2359" i="4"/>
  <c r="S2359" i="4"/>
  <c r="T2359" i="4"/>
  <c r="U2359" i="4"/>
  <c r="V2359" i="4"/>
  <c r="W2359" i="4"/>
  <c r="X2359" i="4"/>
  <c r="Y2359" i="4"/>
  <c r="Z2359" i="4"/>
  <c r="AA2359" i="4"/>
  <c r="AK2359" i="4"/>
  <c r="AM2359" i="4"/>
  <c r="AT2359" i="4"/>
  <c r="AW2359" i="4"/>
  <c r="C2360" i="4"/>
  <c r="G2360" i="4"/>
  <c r="AA2360" i="4" s="1"/>
  <c r="H2360" i="4"/>
  <c r="I2360" i="4"/>
  <c r="J2360" i="4"/>
  <c r="K2360" i="4"/>
  <c r="L2360" i="4"/>
  <c r="M2360" i="4"/>
  <c r="N2360" i="4"/>
  <c r="P2360" i="4"/>
  <c r="Q2360" i="4"/>
  <c r="R2360" i="4"/>
  <c r="S2360" i="4"/>
  <c r="T2360" i="4"/>
  <c r="U2360" i="4"/>
  <c r="V2360" i="4"/>
  <c r="X2360" i="4"/>
  <c r="Y2360" i="4"/>
  <c r="AM2360" i="4"/>
  <c r="AL2360" i="4" s="1"/>
  <c r="C2361" i="4"/>
  <c r="G2361" i="4"/>
  <c r="AW2361" i="4" s="1"/>
  <c r="H2361" i="4"/>
  <c r="I2361" i="4"/>
  <c r="J2361" i="4"/>
  <c r="AS2361" i="4" s="1"/>
  <c r="K2361" i="4"/>
  <c r="L2361" i="4"/>
  <c r="M2361" i="4"/>
  <c r="N2361" i="4"/>
  <c r="P2361" i="4"/>
  <c r="Q2361" i="4"/>
  <c r="R2361" i="4"/>
  <c r="S2361" i="4"/>
  <c r="T2361" i="4"/>
  <c r="U2361" i="4"/>
  <c r="W2361" i="4"/>
  <c r="X2361" i="4"/>
  <c r="Y2361" i="4"/>
  <c r="AA2361" i="4"/>
  <c r="AB2361" i="4"/>
  <c r="AJ2361" i="4"/>
  <c r="AM2361" i="4"/>
  <c r="AV2361" i="4"/>
  <c r="C2362" i="4"/>
  <c r="G2362" i="4"/>
  <c r="H2362" i="4"/>
  <c r="I2362" i="4"/>
  <c r="J2362" i="4"/>
  <c r="K2362" i="4"/>
  <c r="L2362" i="4"/>
  <c r="M2362" i="4"/>
  <c r="N2362" i="4"/>
  <c r="P2362" i="4"/>
  <c r="Q2362" i="4"/>
  <c r="R2362" i="4"/>
  <c r="S2362" i="4"/>
  <c r="T2362" i="4"/>
  <c r="U2362" i="4"/>
  <c r="X2362" i="4"/>
  <c r="Y2362" i="4"/>
  <c r="AM2362" i="4"/>
  <c r="AL2362" i="4" s="1"/>
  <c r="AW2362" i="4"/>
  <c r="C2363" i="4"/>
  <c r="E2363" i="4"/>
  <c r="G2363" i="4"/>
  <c r="H2363" i="4"/>
  <c r="I2363" i="4"/>
  <c r="J2363" i="4"/>
  <c r="K2363" i="4"/>
  <c r="L2363" i="4"/>
  <c r="M2363" i="4"/>
  <c r="N2363" i="4"/>
  <c r="P2363" i="4"/>
  <c r="Q2363" i="4"/>
  <c r="R2363" i="4"/>
  <c r="S2363" i="4"/>
  <c r="T2363" i="4"/>
  <c r="U2363" i="4"/>
  <c r="X2363" i="4"/>
  <c r="Y2363" i="4"/>
  <c r="AB2363" i="4"/>
  <c r="AM2363" i="4"/>
  <c r="AT2363" i="4"/>
  <c r="AW2363" i="4"/>
  <c r="C2364" i="4"/>
  <c r="G2364" i="4"/>
  <c r="AT2364" i="4" s="1"/>
  <c r="H2364" i="4"/>
  <c r="I2364" i="4"/>
  <c r="J2364" i="4"/>
  <c r="K2364" i="4"/>
  <c r="L2364" i="4"/>
  <c r="M2364" i="4"/>
  <c r="N2364" i="4"/>
  <c r="P2364" i="4"/>
  <c r="Q2364" i="4"/>
  <c r="R2364" i="4"/>
  <c r="S2364" i="4"/>
  <c r="T2364" i="4"/>
  <c r="U2364" i="4"/>
  <c r="X2364" i="4"/>
  <c r="Y2364" i="4"/>
  <c r="AM2364" i="4"/>
  <c r="AL2364" i="4" s="1"/>
  <c r="C2365" i="4"/>
  <c r="G2365" i="4"/>
  <c r="H2365" i="4"/>
  <c r="I2365" i="4"/>
  <c r="J2365" i="4"/>
  <c r="K2365" i="4"/>
  <c r="L2365" i="4"/>
  <c r="M2365" i="4"/>
  <c r="N2365" i="4"/>
  <c r="P2365" i="4"/>
  <c r="Q2365" i="4"/>
  <c r="R2365" i="4"/>
  <c r="S2365" i="4"/>
  <c r="T2365" i="4"/>
  <c r="U2365" i="4"/>
  <c r="X2365" i="4"/>
  <c r="Y2365" i="4"/>
  <c r="AM2365" i="4"/>
  <c r="AL2365" i="4" s="1"/>
  <c r="AS2365" i="4"/>
  <c r="C2366" i="4"/>
  <c r="G2366" i="4"/>
  <c r="AA2366" i="4" s="1"/>
  <c r="H2366" i="4"/>
  <c r="I2366" i="4"/>
  <c r="J2366" i="4"/>
  <c r="K2366" i="4"/>
  <c r="L2366" i="4"/>
  <c r="M2366" i="4"/>
  <c r="N2366" i="4"/>
  <c r="P2366" i="4"/>
  <c r="Q2366" i="4"/>
  <c r="R2366" i="4"/>
  <c r="S2366" i="4"/>
  <c r="T2366" i="4"/>
  <c r="U2366" i="4"/>
  <c r="X2366" i="4"/>
  <c r="Y2366" i="4"/>
  <c r="AM2366" i="4"/>
  <c r="AL2366" i="4" s="1"/>
  <c r="C2367" i="4"/>
  <c r="D2367" i="4"/>
  <c r="G2367" i="4"/>
  <c r="H2367" i="4"/>
  <c r="I2367" i="4"/>
  <c r="J2367" i="4"/>
  <c r="K2367" i="4"/>
  <c r="L2367" i="4"/>
  <c r="M2367" i="4"/>
  <c r="N2367" i="4"/>
  <c r="P2367" i="4"/>
  <c r="Q2367" i="4"/>
  <c r="R2367" i="4"/>
  <c r="S2367" i="4"/>
  <c r="T2367" i="4"/>
  <c r="U2367" i="4"/>
  <c r="X2367" i="4"/>
  <c r="Y2367" i="4"/>
  <c r="AM2367" i="4"/>
  <c r="C2368" i="4"/>
  <c r="G2368" i="4"/>
  <c r="AV2368" i="4" s="1"/>
  <c r="H2368" i="4"/>
  <c r="I2368" i="4"/>
  <c r="J2368" i="4"/>
  <c r="K2368" i="4"/>
  <c r="L2368" i="4"/>
  <c r="M2368" i="4"/>
  <c r="N2368" i="4"/>
  <c r="P2368" i="4"/>
  <c r="Q2368" i="4"/>
  <c r="R2368" i="4"/>
  <c r="S2368" i="4"/>
  <c r="T2368" i="4"/>
  <c r="U2368" i="4"/>
  <c r="X2368" i="4"/>
  <c r="Y2368" i="4"/>
  <c r="AM2368" i="4"/>
  <c r="AL2368" i="4" s="1"/>
  <c r="C2369" i="4"/>
  <c r="G2369" i="4"/>
  <c r="AW2369" i="4" s="1"/>
  <c r="H2369" i="4"/>
  <c r="I2369" i="4"/>
  <c r="J2369" i="4"/>
  <c r="K2369" i="4"/>
  <c r="L2369" i="4"/>
  <c r="M2369" i="4"/>
  <c r="N2369" i="4"/>
  <c r="P2369" i="4"/>
  <c r="Q2369" i="4"/>
  <c r="R2369" i="4"/>
  <c r="S2369" i="4"/>
  <c r="T2369" i="4"/>
  <c r="U2369" i="4"/>
  <c r="X2369" i="4"/>
  <c r="Y2369" i="4"/>
  <c r="AM2369" i="4"/>
  <c r="AL2369" i="4" s="1"/>
  <c r="C2370" i="4"/>
  <c r="G2370" i="4"/>
  <c r="H2370" i="4"/>
  <c r="I2370" i="4"/>
  <c r="J2370" i="4"/>
  <c r="K2370" i="4"/>
  <c r="L2370" i="4"/>
  <c r="M2370" i="4"/>
  <c r="N2370" i="4"/>
  <c r="P2370" i="4"/>
  <c r="Q2370" i="4"/>
  <c r="R2370" i="4"/>
  <c r="S2370" i="4"/>
  <c r="T2370" i="4"/>
  <c r="U2370" i="4"/>
  <c r="X2370" i="4"/>
  <c r="Y2370" i="4"/>
  <c r="AA2370" i="4"/>
  <c r="AM2370" i="4"/>
  <c r="AV2370" i="4"/>
  <c r="C2371" i="4"/>
  <c r="G2371" i="4"/>
  <c r="H2371" i="4"/>
  <c r="I2371" i="4"/>
  <c r="J2371" i="4"/>
  <c r="K2371" i="4"/>
  <c r="L2371" i="4"/>
  <c r="M2371" i="4"/>
  <c r="N2371" i="4"/>
  <c r="P2371" i="4"/>
  <c r="Q2371" i="4"/>
  <c r="R2371" i="4"/>
  <c r="S2371" i="4"/>
  <c r="T2371" i="4"/>
  <c r="U2371" i="4"/>
  <c r="X2371" i="4"/>
  <c r="Y2371" i="4"/>
  <c r="Z2371" i="4"/>
  <c r="AB2371" i="4"/>
  <c r="AM2371" i="4"/>
  <c r="AT2371" i="4"/>
  <c r="C2372" i="4"/>
  <c r="G2372" i="4"/>
  <c r="AV2372" i="4" s="1"/>
  <c r="H2372" i="4"/>
  <c r="I2372" i="4"/>
  <c r="J2372" i="4"/>
  <c r="K2372" i="4"/>
  <c r="L2372" i="4"/>
  <c r="M2372" i="4"/>
  <c r="N2372" i="4"/>
  <c r="P2372" i="4"/>
  <c r="Q2372" i="4"/>
  <c r="R2372" i="4"/>
  <c r="S2372" i="4"/>
  <c r="T2372" i="4"/>
  <c r="U2372" i="4"/>
  <c r="X2372" i="4"/>
  <c r="Y2372" i="4"/>
  <c r="AA2372" i="4"/>
  <c r="AM2372" i="4"/>
  <c r="C2373" i="4"/>
  <c r="G2373" i="4"/>
  <c r="H2373" i="4"/>
  <c r="I2373" i="4"/>
  <c r="J2373" i="4"/>
  <c r="K2373" i="4"/>
  <c r="L2373" i="4"/>
  <c r="M2373" i="4"/>
  <c r="N2373" i="4"/>
  <c r="P2373" i="4"/>
  <c r="Q2373" i="4"/>
  <c r="R2373" i="4"/>
  <c r="S2373" i="4"/>
  <c r="T2373" i="4"/>
  <c r="U2373" i="4"/>
  <c r="X2373" i="4"/>
  <c r="Y2373" i="4"/>
  <c r="AM2373" i="4"/>
  <c r="C2374" i="4"/>
  <c r="G2374" i="4"/>
  <c r="H2374" i="4"/>
  <c r="I2374" i="4"/>
  <c r="J2374" i="4"/>
  <c r="K2374" i="4"/>
  <c r="L2374" i="4"/>
  <c r="M2374" i="4"/>
  <c r="N2374" i="4"/>
  <c r="P2374" i="4"/>
  <c r="Q2374" i="4"/>
  <c r="R2374" i="4"/>
  <c r="S2374" i="4"/>
  <c r="T2374" i="4"/>
  <c r="U2374" i="4"/>
  <c r="X2374" i="4"/>
  <c r="Y2374" i="4"/>
  <c r="AM2374" i="4"/>
  <c r="AL2374" i="4" s="1"/>
  <c r="C2375" i="4"/>
  <c r="G2375" i="4"/>
  <c r="H2375" i="4"/>
  <c r="I2375" i="4"/>
  <c r="J2375" i="4"/>
  <c r="K2375" i="4"/>
  <c r="L2375" i="4"/>
  <c r="M2375" i="4"/>
  <c r="N2375" i="4"/>
  <c r="P2375" i="4"/>
  <c r="Q2375" i="4"/>
  <c r="R2375" i="4"/>
  <c r="S2375" i="4"/>
  <c r="T2375" i="4"/>
  <c r="U2375" i="4"/>
  <c r="X2375" i="4"/>
  <c r="Y2375" i="4"/>
  <c r="AM2375" i="4"/>
  <c r="AL2375" i="4" s="1"/>
  <c r="C2376" i="4"/>
  <c r="G2376" i="4"/>
  <c r="H2376" i="4"/>
  <c r="I2376" i="4"/>
  <c r="J2376" i="4"/>
  <c r="K2376" i="4"/>
  <c r="L2376" i="4"/>
  <c r="M2376" i="4"/>
  <c r="N2376" i="4"/>
  <c r="P2376" i="4"/>
  <c r="Q2376" i="4"/>
  <c r="R2376" i="4"/>
  <c r="S2376" i="4"/>
  <c r="T2376" i="4"/>
  <c r="U2376" i="4"/>
  <c r="X2376" i="4"/>
  <c r="Y2376" i="4"/>
  <c r="AM2376" i="4"/>
  <c r="C2377" i="4"/>
  <c r="D2377" i="4"/>
  <c r="E2377" i="4"/>
  <c r="G2377" i="4"/>
  <c r="AK2377" i="4" s="1"/>
  <c r="H2377" i="4"/>
  <c r="I2377" i="4"/>
  <c r="J2377" i="4"/>
  <c r="K2377" i="4"/>
  <c r="L2377" i="4"/>
  <c r="M2377" i="4"/>
  <c r="N2377" i="4"/>
  <c r="P2377" i="4"/>
  <c r="Q2377" i="4"/>
  <c r="R2377" i="4"/>
  <c r="S2377" i="4"/>
  <c r="T2377" i="4"/>
  <c r="U2377" i="4"/>
  <c r="X2377" i="4"/>
  <c r="Y2377" i="4"/>
  <c r="AL2377" i="4"/>
  <c r="AM2377" i="4"/>
  <c r="C2378" i="4"/>
  <c r="G2378" i="4"/>
  <c r="H2378" i="4"/>
  <c r="I2378" i="4"/>
  <c r="J2378" i="4"/>
  <c r="K2378" i="4"/>
  <c r="L2378" i="4"/>
  <c r="M2378" i="4"/>
  <c r="N2378" i="4"/>
  <c r="P2378" i="4"/>
  <c r="Q2378" i="4"/>
  <c r="R2378" i="4"/>
  <c r="S2378" i="4"/>
  <c r="T2378" i="4"/>
  <c r="U2378" i="4"/>
  <c r="X2378" i="4"/>
  <c r="Y2378" i="4"/>
  <c r="AM2378" i="4"/>
  <c r="AL2378" i="4" s="1"/>
  <c r="C2379" i="4"/>
  <c r="G2379" i="4"/>
  <c r="Z2379" i="4" s="1"/>
  <c r="H2379" i="4"/>
  <c r="I2379" i="4"/>
  <c r="J2379" i="4"/>
  <c r="K2379" i="4"/>
  <c r="L2379" i="4"/>
  <c r="M2379" i="4"/>
  <c r="N2379" i="4"/>
  <c r="P2379" i="4"/>
  <c r="Q2379" i="4"/>
  <c r="R2379" i="4"/>
  <c r="S2379" i="4"/>
  <c r="T2379" i="4"/>
  <c r="U2379" i="4"/>
  <c r="X2379" i="4"/>
  <c r="Y2379" i="4"/>
  <c r="AM2379" i="4"/>
  <c r="AL2379" i="4" s="1"/>
  <c r="C2380" i="4"/>
  <c r="G2380" i="4"/>
  <c r="H2380" i="4"/>
  <c r="I2380" i="4"/>
  <c r="J2380" i="4"/>
  <c r="K2380" i="4"/>
  <c r="L2380" i="4"/>
  <c r="M2380" i="4"/>
  <c r="N2380" i="4"/>
  <c r="P2380" i="4"/>
  <c r="Q2380" i="4"/>
  <c r="R2380" i="4"/>
  <c r="S2380" i="4"/>
  <c r="T2380" i="4"/>
  <c r="U2380" i="4"/>
  <c r="X2380" i="4"/>
  <c r="Y2380" i="4"/>
  <c r="AM2380" i="4"/>
  <c r="C2381" i="4"/>
  <c r="G2381" i="4"/>
  <c r="H2381" i="4"/>
  <c r="I2381" i="4"/>
  <c r="J2381" i="4"/>
  <c r="AS2381" i="4" s="1"/>
  <c r="K2381" i="4"/>
  <c r="L2381" i="4"/>
  <c r="M2381" i="4"/>
  <c r="N2381" i="4"/>
  <c r="P2381" i="4"/>
  <c r="Q2381" i="4"/>
  <c r="R2381" i="4"/>
  <c r="S2381" i="4"/>
  <c r="T2381" i="4"/>
  <c r="U2381" i="4"/>
  <c r="W2381" i="4"/>
  <c r="X2381" i="4"/>
  <c r="Y2381" i="4"/>
  <c r="AB2381" i="4"/>
  <c r="AM2381" i="4"/>
  <c r="AL2381" i="4" s="1"/>
  <c r="C2382" i="4"/>
  <c r="G2382" i="4"/>
  <c r="H2382" i="4"/>
  <c r="I2382" i="4"/>
  <c r="J2382" i="4"/>
  <c r="K2382" i="4"/>
  <c r="L2382" i="4"/>
  <c r="M2382" i="4"/>
  <c r="N2382" i="4"/>
  <c r="P2382" i="4"/>
  <c r="Q2382" i="4"/>
  <c r="R2382" i="4"/>
  <c r="S2382" i="4"/>
  <c r="T2382" i="4"/>
  <c r="U2382" i="4"/>
  <c r="X2382" i="4"/>
  <c r="Y2382" i="4"/>
  <c r="AM2382" i="4"/>
  <c r="AL2382" i="4" s="1"/>
  <c r="C2383" i="4"/>
  <c r="G2383" i="4"/>
  <c r="AN2383" i="4" s="1"/>
  <c r="H2383" i="4"/>
  <c r="I2383" i="4"/>
  <c r="J2383" i="4"/>
  <c r="K2383" i="4"/>
  <c r="L2383" i="4"/>
  <c r="M2383" i="4"/>
  <c r="N2383" i="4"/>
  <c r="P2383" i="4"/>
  <c r="Q2383" i="4"/>
  <c r="R2383" i="4"/>
  <c r="S2383" i="4"/>
  <c r="T2383" i="4"/>
  <c r="U2383" i="4"/>
  <c r="X2383" i="4"/>
  <c r="Y2383" i="4"/>
  <c r="AM2383" i="4"/>
  <c r="C2384" i="4"/>
  <c r="G2384" i="4"/>
  <c r="H2384" i="4"/>
  <c r="I2384" i="4"/>
  <c r="J2384" i="4"/>
  <c r="K2384" i="4"/>
  <c r="L2384" i="4"/>
  <c r="M2384" i="4"/>
  <c r="N2384" i="4"/>
  <c r="P2384" i="4"/>
  <c r="Q2384" i="4"/>
  <c r="R2384" i="4"/>
  <c r="S2384" i="4"/>
  <c r="T2384" i="4"/>
  <c r="U2384" i="4"/>
  <c r="W2384" i="4"/>
  <c r="X2384" i="4"/>
  <c r="Y2384" i="4"/>
  <c r="AM2384" i="4"/>
  <c r="AL2384" i="4" s="1"/>
  <c r="AN2384" i="4"/>
  <c r="AQ2384" i="4" s="1"/>
  <c r="C2385" i="4"/>
  <c r="G2385" i="4"/>
  <c r="D2385" i="4" s="1"/>
  <c r="H2385" i="4"/>
  <c r="I2385" i="4"/>
  <c r="J2385" i="4"/>
  <c r="K2385" i="4"/>
  <c r="L2385" i="4"/>
  <c r="M2385" i="4"/>
  <c r="N2385" i="4"/>
  <c r="P2385" i="4"/>
  <c r="Q2385" i="4"/>
  <c r="R2385" i="4"/>
  <c r="S2385" i="4"/>
  <c r="T2385" i="4"/>
  <c r="U2385" i="4"/>
  <c r="X2385" i="4"/>
  <c r="Y2385" i="4"/>
  <c r="AM2385" i="4"/>
  <c r="C2386" i="4"/>
  <c r="G2386" i="4"/>
  <c r="H2386" i="4"/>
  <c r="I2386" i="4"/>
  <c r="J2386" i="4"/>
  <c r="K2386" i="4"/>
  <c r="L2386" i="4"/>
  <c r="M2386" i="4"/>
  <c r="N2386" i="4"/>
  <c r="P2386" i="4"/>
  <c r="Q2386" i="4"/>
  <c r="R2386" i="4"/>
  <c r="S2386" i="4"/>
  <c r="T2386" i="4"/>
  <c r="U2386" i="4"/>
  <c r="X2386" i="4"/>
  <c r="Y2386" i="4"/>
  <c r="AM2386" i="4"/>
  <c r="AL2386" i="4" s="1"/>
  <c r="C2387" i="4"/>
  <c r="G2387" i="4"/>
  <c r="H2387" i="4"/>
  <c r="I2387" i="4"/>
  <c r="J2387" i="4"/>
  <c r="K2387" i="4"/>
  <c r="L2387" i="4"/>
  <c r="M2387" i="4"/>
  <c r="N2387" i="4"/>
  <c r="P2387" i="4"/>
  <c r="Q2387" i="4"/>
  <c r="R2387" i="4"/>
  <c r="S2387" i="4"/>
  <c r="T2387" i="4"/>
  <c r="U2387" i="4"/>
  <c r="X2387" i="4"/>
  <c r="Y2387" i="4"/>
  <c r="AB2387" i="4"/>
  <c r="AM2387" i="4"/>
  <c r="C2388" i="4"/>
  <c r="G2388" i="4"/>
  <c r="H2388" i="4"/>
  <c r="I2388" i="4"/>
  <c r="J2388" i="4"/>
  <c r="K2388" i="4"/>
  <c r="L2388" i="4"/>
  <c r="M2388" i="4"/>
  <c r="N2388" i="4"/>
  <c r="P2388" i="4"/>
  <c r="Q2388" i="4"/>
  <c r="R2388" i="4"/>
  <c r="S2388" i="4"/>
  <c r="T2388" i="4"/>
  <c r="U2388" i="4"/>
  <c r="X2388" i="4"/>
  <c r="Y2388" i="4"/>
  <c r="AM2388" i="4"/>
  <c r="C2389" i="4"/>
  <c r="G2389" i="4"/>
  <c r="H2389" i="4"/>
  <c r="I2389" i="4"/>
  <c r="J2389" i="4"/>
  <c r="K2389" i="4"/>
  <c r="L2389" i="4"/>
  <c r="M2389" i="4"/>
  <c r="N2389" i="4"/>
  <c r="P2389" i="4"/>
  <c r="Q2389" i="4"/>
  <c r="R2389" i="4"/>
  <c r="S2389" i="4"/>
  <c r="T2389" i="4"/>
  <c r="U2389" i="4"/>
  <c r="X2389" i="4"/>
  <c r="Y2389" i="4"/>
  <c r="AM2389" i="4"/>
  <c r="AL2389" i="4" s="1"/>
  <c r="AN2389" i="4"/>
  <c r="C2390" i="4"/>
  <c r="G2390" i="4"/>
  <c r="AV2390" i="4" s="1"/>
  <c r="H2390" i="4"/>
  <c r="I2390" i="4"/>
  <c r="J2390" i="4"/>
  <c r="K2390" i="4"/>
  <c r="L2390" i="4"/>
  <c r="M2390" i="4"/>
  <c r="N2390" i="4"/>
  <c r="P2390" i="4"/>
  <c r="Q2390" i="4"/>
  <c r="R2390" i="4"/>
  <c r="S2390" i="4"/>
  <c r="T2390" i="4"/>
  <c r="U2390" i="4"/>
  <c r="X2390" i="4"/>
  <c r="Y2390" i="4"/>
  <c r="AM2390" i="4"/>
  <c r="C2391" i="4"/>
  <c r="G2391" i="4"/>
  <c r="AN2391" i="4" s="1"/>
  <c r="AO2391" i="4" s="1"/>
  <c r="AP2391" i="4" s="1"/>
  <c r="H2391" i="4"/>
  <c r="I2391" i="4"/>
  <c r="J2391" i="4"/>
  <c r="K2391" i="4"/>
  <c r="L2391" i="4"/>
  <c r="M2391" i="4"/>
  <c r="N2391" i="4"/>
  <c r="P2391" i="4"/>
  <c r="Q2391" i="4"/>
  <c r="R2391" i="4"/>
  <c r="S2391" i="4"/>
  <c r="T2391" i="4"/>
  <c r="U2391" i="4"/>
  <c r="X2391" i="4"/>
  <c r="Y2391" i="4"/>
  <c r="AM2391" i="4"/>
  <c r="C2392" i="4"/>
  <c r="D2392" i="4"/>
  <c r="E2392" i="4"/>
  <c r="G2392" i="4"/>
  <c r="AA2392" i="4" s="1"/>
  <c r="H2392" i="4"/>
  <c r="I2392" i="4"/>
  <c r="J2392" i="4"/>
  <c r="K2392" i="4"/>
  <c r="L2392" i="4"/>
  <c r="M2392" i="4"/>
  <c r="N2392" i="4"/>
  <c r="P2392" i="4"/>
  <c r="Q2392" i="4"/>
  <c r="R2392" i="4"/>
  <c r="S2392" i="4"/>
  <c r="T2392" i="4"/>
  <c r="U2392" i="4"/>
  <c r="V2392" i="4"/>
  <c r="X2392" i="4"/>
  <c r="Y2392" i="4"/>
  <c r="AB2392" i="4"/>
  <c r="AM2392" i="4"/>
  <c r="AL2392" i="4" s="1"/>
  <c r="AN2392" i="4"/>
  <c r="AT2392" i="4"/>
  <c r="AW2392" i="4"/>
  <c r="C2393" i="4"/>
  <c r="G2393" i="4"/>
  <c r="AJ2393" i="4" s="1"/>
  <c r="H2393" i="4"/>
  <c r="I2393" i="4"/>
  <c r="J2393" i="4"/>
  <c r="K2393" i="4"/>
  <c r="L2393" i="4"/>
  <c r="M2393" i="4"/>
  <c r="N2393" i="4"/>
  <c r="P2393" i="4"/>
  <c r="Q2393" i="4"/>
  <c r="R2393" i="4"/>
  <c r="S2393" i="4"/>
  <c r="T2393" i="4"/>
  <c r="U2393" i="4"/>
  <c r="X2393" i="4"/>
  <c r="Y2393" i="4"/>
  <c r="AB2393" i="4"/>
  <c r="AM2393" i="4"/>
  <c r="AL2393" i="4" s="1"/>
  <c r="C2394" i="4"/>
  <c r="D2394" i="4"/>
  <c r="G2394" i="4"/>
  <c r="Z2394" i="4" s="1"/>
  <c r="H2394" i="4"/>
  <c r="I2394" i="4"/>
  <c r="J2394" i="4"/>
  <c r="K2394" i="4"/>
  <c r="L2394" i="4"/>
  <c r="M2394" i="4"/>
  <c r="N2394" i="4"/>
  <c r="P2394" i="4"/>
  <c r="Q2394" i="4"/>
  <c r="R2394" i="4"/>
  <c r="S2394" i="4"/>
  <c r="T2394" i="4"/>
  <c r="U2394" i="4"/>
  <c r="X2394" i="4"/>
  <c r="Y2394" i="4"/>
  <c r="AM2394" i="4"/>
  <c r="C2395" i="4"/>
  <c r="G2395" i="4"/>
  <c r="H2395" i="4"/>
  <c r="I2395" i="4"/>
  <c r="J2395" i="4"/>
  <c r="K2395" i="4"/>
  <c r="L2395" i="4"/>
  <c r="M2395" i="4"/>
  <c r="N2395" i="4"/>
  <c r="P2395" i="4"/>
  <c r="Q2395" i="4"/>
  <c r="R2395" i="4"/>
  <c r="S2395" i="4"/>
  <c r="T2395" i="4"/>
  <c r="U2395" i="4"/>
  <c r="X2395" i="4"/>
  <c r="Y2395" i="4"/>
  <c r="AM2395" i="4"/>
  <c r="C2396" i="4"/>
  <c r="G2396" i="4"/>
  <c r="AK2396" i="4" s="1"/>
  <c r="H2396" i="4"/>
  <c r="I2396" i="4"/>
  <c r="J2396" i="4"/>
  <c r="K2396" i="4"/>
  <c r="L2396" i="4"/>
  <c r="M2396" i="4"/>
  <c r="N2396" i="4"/>
  <c r="P2396" i="4"/>
  <c r="Q2396" i="4"/>
  <c r="R2396" i="4"/>
  <c r="S2396" i="4"/>
  <c r="T2396" i="4"/>
  <c r="U2396" i="4"/>
  <c r="W2396" i="4"/>
  <c r="X2396" i="4"/>
  <c r="Y2396" i="4"/>
  <c r="AM2396" i="4"/>
  <c r="C2397" i="4"/>
  <c r="G2397" i="4"/>
  <c r="H2397" i="4"/>
  <c r="I2397" i="4"/>
  <c r="J2397" i="4"/>
  <c r="K2397" i="4"/>
  <c r="L2397" i="4"/>
  <c r="M2397" i="4"/>
  <c r="N2397" i="4"/>
  <c r="P2397" i="4"/>
  <c r="Q2397" i="4"/>
  <c r="R2397" i="4"/>
  <c r="S2397" i="4"/>
  <c r="T2397" i="4"/>
  <c r="U2397" i="4"/>
  <c r="X2397" i="4"/>
  <c r="Y2397" i="4"/>
  <c r="AM2397" i="4"/>
  <c r="C2398" i="4"/>
  <c r="G2398" i="4"/>
  <c r="H2398" i="4"/>
  <c r="I2398" i="4"/>
  <c r="J2398" i="4"/>
  <c r="K2398" i="4"/>
  <c r="L2398" i="4"/>
  <c r="M2398" i="4"/>
  <c r="N2398" i="4"/>
  <c r="P2398" i="4"/>
  <c r="Q2398" i="4"/>
  <c r="R2398" i="4"/>
  <c r="S2398" i="4"/>
  <c r="T2398" i="4"/>
  <c r="U2398" i="4"/>
  <c r="X2398" i="4"/>
  <c r="Y2398" i="4"/>
  <c r="AM2398" i="4"/>
  <c r="C2399" i="4"/>
  <c r="G2399" i="4"/>
  <c r="H2399" i="4"/>
  <c r="I2399" i="4"/>
  <c r="J2399" i="4"/>
  <c r="K2399" i="4"/>
  <c r="L2399" i="4"/>
  <c r="M2399" i="4"/>
  <c r="N2399" i="4"/>
  <c r="P2399" i="4"/>
  <c r="Q2399" i="4"/>
  <c r="R2399" i="4"/>
  <c r="S2399" i="4"/>
  <c r="T2399" i="4"/>
  <c r="U2399" i="4"/>
  <c r="X2399" i="4"/>
  <c r="Y2399" i="4"/>
  <c r="Z2399" i="4"/>
  <c r="AM2399" i="4"/>
  <c r="C2400" i="4"/>
  <c r="G2400" i="4"/>
  <c r="H2400" i="4"/>
  <c r="I2400" i="4"/>
  <c r="J2400" i="4"/>
  <c r="K2400" i="4"/>
  <c r="L2400" i="4"/>
  <c r="M2400" i="4"/>
  <c r="N2400" i="4"/>
  <c r="P2400" i="4"/>
  <c r="Q2400" i="4"/>
  <c r="R2400" i="4"/>
  <c r="S2400" i="4"/>
  <c r="T2400" i="4"/>
  <c r="U2400" i="4"/>
  <c r="X2400" i="4"/>
  <c r="Y2400" i="4"/>
  <c r="AM2400" i="4"/>
  <c r="AL2400" i="4" s="1"/>
  <c r="C2401" i="4"/>
  <c r="G2401" i="4"/>
  <c r="H2401" i="4"/>
  <c r="I2401" i="4"/>
  <c r="J2401" i="4"/>
  <c r="K2401" i="4"/>
  <c r="L2401" i="4"/>
  <c r="M2401" i="4"/>
  <c r="N2401" i="4"/>
  <c r="P2401" i="4"/>
  <c r="Q2401" i="4"/>
  <c r="R2401" i="4"/>
  <c r="S2401" i="4"/>
  <c r="T2401" i="4"/>
  <c r="U2401" i="4"/>
  <c r="X2401" i="4"/>
  <c r="Y2401" i="4"/>
  <c r="AM2401" i="4"/>
  <c r="C2402" i="4"/>
  <c r="G2402" i="4"/>
  <c r="A2402" i="4" s="1"/>
  <c r="H2402" i="4"/>
  <c r="I2402" i="4"/>
  <c r="J2402" i="4"/>
  <c r="AS2402" i="4" s="1"/>
  <c r="K2402" i="4"/>
  <c r="L2402" i="4"/>
  <c r="M2402" i="4"/>
  <c r="N2402" i="4"/>
  <c r="P2402" i="4"/>
  <c r="Q2402" i="4"/>
  <c r="R2402" i="4"/>
  <c r="S2402" i="4"/>
  <c r="T2402" i="4"/>
  <c r="U2402" i="4"/>
  <c r="W2402" i="4"/>
  <c r="X2402" i="4"/>
  <c r="Y2402" i="4"/>
  <c r="AA2402" i="4"/>
  <c r="AB2402" i="4"/>
  <c r="AM2402" i="4"/>
  <c r="AV2402" i="4"/>
  <c r="C2403" i="4"/>
  <c r="G2403" i="4"/>
  <c r="H2403" i="4"/>
  <c r="I2403" i="4"/>
  <c r="J2403" i="4"/>
  <c r="K2403" i="4"/>
  <c r="L2403" i="4"/>
  <c r="M2403" i="4"/>
  <c r="N2403" i="4"/>
  <c r="P2403" i="4"/>
  <c r="Q2403" i="4"/>
  <c r="R2403" i="4"/>
  <c r="S2403" i="4"/>
  <c r="T2403" i="4"/>
  <c r="U2403" i="4"/>
  <c r="X2403" i="4"/>
  <c r="Y2403" i="4"/>
  <c r="AM2403" i="4"/>
  <c r="C2404" i="4"/>
  <c r="G2404" i="4"/>
  <c r="Z2404" i="4" s="1"/>
  <c r="H2404" i="4"/>
  <c r="I2404" i="4"/>
  <c r="J2404" i="4"/>
  <c r="K2404" i="4"/>
  <c r="L2404" i="4"/>
  <c r="M2404" i="4"/>
  <c r="N2404" i="4"/>
  <c r="P2404" i="4"/>
  <c r="Q2404" i="4"/>
  <c r="R2404" i="4"/>
  <c r="S2404" i="4"/>
  <c r="T2404" i="4"/>
  <c r="U2404" i="4"/>
  <c r="X2404" i="4"/>
  <c r="Y2404" i="4"/>
  <c r="AM2404" i="4"/>
  <c r="AL2404" i="4" s="1"/>
  <c r="C2405" i="4"/>
  <c r="G2405" i="4"/>
  <c r="H2405" i="4"/>
  <c r="I2405" i="4"/>
  <c r="J2405" i="4"/>
  <c r="K2405" i="4"/>
  <c r="L2405" i="4"/>
  <c r="M2405" i="4"/>
  <c r="N2405" i="4"/>
  <c r="P2405" i="4"/>
  <c r="Q2405" i="4"/>
  <c r="R2405" i="4"/>
  <c r="S2405" i="4"/>
  <c r="T2405" i="4"/>
  <c r="U2405" i="4"/>
  <c r="X2405" i="4"/>
  <c r="Y2405" i="4"/>
  <c r="AM2405" i="4"/>
  <c r="C2406" i="4"/>
  <c r="G2406" i="4"/>
  <c r="AW2406" i="4" s="1"/>
  <c r="H2406" i="4"/>
  <c r="I2406" i="4"/>
  <c r="J2406" i="4"/>
  <c r="AS2406" i="4" s="1"/>
  <c r="K2406" i="4"/>
  <c r="L2406" i="4"/>
  <c r="M2406" i="4"/>
  <c r="N2406" i="4"/>
  <c r="P2406" i="4"/>
  <c r="Q2406" i="4"/>
  <c r="R2406" i="4"/>
  <c r="S2406" i="4"/>
  <c r="T2406" i="4"/>
  <c r="U2406" i="4"/>
  <c r="X2406" i="4"/>
  <c r="Y2406" i="4"/>
  <c r="AM2406" i="4"/>
  <c r="AL2406" i="4" s="1"/>
  <c r="C2407" i="4"/>
  <c r="G2407" i="4"/>
  <c r="H2407" i="4"/>
  <c r="I2407" i="4"/>
  <c r="J2407" i="4"/>
  <c r="AS2407" i="4" s="1"/>
  <c r="K2407" i="4"/>
  <c r="L2407" i="4"/>
  <c r="M2407" i="4"/>
  <c r="N2407" i="4"/>
  <c r="P2407" i="4"/>
  <c r="Q2407" i="4"/>
  <c r="R2407" i="4"/>
  <c r="S2407" i="4"/>
  <c r="T2407" i="4"/>
  <c r="U2407" i="4"/>
  <c r="V2407" i="4"/>
  <c r="W2407" i="4"/>
  <c r="X2407" i="4"/>
  <c r="Y2407" i="4"/>
  <c r="AM2407" i="4"/>
  <c r="AL2407" i="4" s="1"/>
  <c r="AN2407" i="4"/>
  <c r="AO2407" i="4"/>
  <c r="AP2407" i="4" s="1"/>
  <c r="AT2407" i="4"/>
  <c r="C2408" i="4"/>
  <c r="G2408" i="4"/>
  <c r="H2408" i="4"/>
  <c r="I2408" i="4"/>
  <c r="J2408" i="4"/>
  <c r="K2408" i="4"/>
  <c r="L2408" i="4"/>
  <c r="M2408" i="4"/>
  <c r="N2408" i="4"/>
  <c r="P2408" i="4"/>
  <c r="Q2408" i="4"/>
  <c r="R2408" i="4"/>
  <c r="S2408" i="4"/>
  <c r="T2408" i="4"/>
  <c r="U2408" i="4"/>
  <c r="X2408" i="4"/>
  <c r="Y2408" i="4"/>
  <c r="AM2408" i="4"/>
  <c r="C2409" i="4"/>
  <c r="G2409" i="4"/>
  <c r="H2409" i="4"/>
  <c r="I2409" i="4"/>
  <c r="J2409" i="4"/>
  <c r="K2409" i="4"/>
  <c r="L2409" i="4"/>
  <c r="M2409" i="4"/>
  <c r="N2409" i="4"/>
  <c r="P2409" i="4"/>
  <c r="Q2409" i="4"/>
  <c r="R2409" i="4"/>
  <c r="S2409" i="4"/>
  <c r="T2409" i="4"/>
  <c r="U2409" i="4"/>
  <c r="X2409" i="4"/>
  <c r="Y2409" i="4"/>
  <c r="AM2409" i="4"/>
  <c r="C2410" i="4"/>
  <c r="G2410" i="4"/>
  <c r="A2410" i="4" s="1"/>
  <c r="H2410" i="4"/>
  <c r="I2410" i="4"/>
  <c r="J2410" i="4"/>
  <c r="K2410" i="4"/>
  <c r="L2410" i="4"/>
  <c r="M2410" i="4"/>
  <c r="N2410" i="4"/>
  <c r="P2410" i="4"/>
  <c r="Q2410" i="4"/>
  <c r="R2410" i="4"/>
  <c r="S2410" i="4"/>
  <c r="T2410" i="4"/>
  <c r="U2410" i="4"/>
  <c r="W2410" i="4"/>
  <c r="X2410" i="4"/>
  <c r="Y2410" i="4"/>
  <c r="AJ2410" i="4"/>
  <c r="AM2410" i="4"/>
  <c r="AL2410" i="4" s="1"/>
  <c r="AN2410" i="4"/>
  <c r="AV2410" i="4"/>
  <c r="C2411" i="4"/>
  <c r="G2411" i="4"/>
  <c r="H2411" i="4"/>
  <c r="I2411" i="4"/>
  <c r="J2411" i="4"/>
  <c r="K2411" i="4"/>
  <c r="L2411" i="4"/>
  <c r="M2411" i="4"/>
  <c r="N2411" i="4"/>
  <c r="P2411" i="4"/>
  <c r="Q2411" i="4"/>
  <c r="R2411" i="4"/>
  <c r="S2411" i="4"/>
  <c r="T2411" i="4"/>
  <c r="U2411" i="4"/>
  <c r="X2411" i="4"/>
  <c r="Y2411" i="4"/>
  <c r="AM2411" i="4"/>
  <c r="AT2411" i="4"/>
  <c r="C2412" i="4"/>
  <c r="G2412" i="4"/>
  <c r="H2412" i="4"/>
  <c r="I2412" i="4"/>
  <c r="J2412" i="4"/>
  <c r="K2412" i="4"/>
  <c r="L2412" i="4"/>
  <c r="M2412" i="4"/>
  <c r="N2412" i="4"/>
  <c r="P2412" i="4"/>
  <c r="Q2412" i="4"/>
  <c r="R2412" i="4"/>
  <c r="S2412" i="4"/>
  <c r="T2412" i="4"/>
  <c r="U2412" i="4"/>
  <c r="X2412" i="4"/>
  <c r="Y2412" i="4"/>
  <c r="AM2412" i="4"/>
  <c r="C2413" i="4"/>
  <c r="G2413" i="4"/>
  <c r="A2413" i="4" s="1"/>
  <c r="H2413" i="4"/>
  <c r="I2413" i="4"/>
  <c r="J2413" i="4"/>
  <c r="K2413" i="4"/>
  <c r="L2413" i="4"/>
  <c r="M2413" i="4"/>
  <c r="N2413" i="4"/>
  <c r="P2413" i="4"/>
  <c r="Q2413" i="4"/>
  <c r="R2413" i="4"/>
  <c r="S2413" i="4"/>
  <c r="T2413" i="4"/>
  <c r="U2413" i="4"/>
  <c r="X2413" i="4"/>
  <c r="Y2413" i="4"/>
  <c r="AA2413" i="4"/>
  <c r="AK2413" i="4"/>
  <c r="AM2413" i="4"/>
  <c r="AN2413" i="4"/>
  <c r="C2414" i="4"/>
  <c r="G2414" i="4"/>
  <c r="AV2414" i="4" s="1"/>
  <c r="H2414" i="4"/>
  <c r="I2414" i="4"/>
  <c r="J2414" i="4"/>
  <c r="K2414" i="4"/>
  <c r="L2414" i="4"/>
  <c r="M2414" i="4"/>
  <c r="N2414" i="4"/>
  <c r="P2414" i="4"/>
  <c r="Q2414" i="4"/>
  <c r="R2414" i="4"/>
  <c r="S2414" i="4"/>
  <c r="T2414" i="4"/>
  <c r="U2414" i="4"/>
  <c r="X2414" i="4"/>
  <c r="Y2414" i="4"/>
  <c r="AJ2414" i="4"/>
  <c r="AM2414" i="4"/>
  <c r="C2415" i="4"/>
  <c r="G2415" i="4"/>
  <c r="H2415" i="4"/>
  <c r="I2415" i="4"/>
  <c r="J2415" i="4"/>
  <c r="K2415" i="4"/>
  <c r="L2415" i="4"/>
  <c r="M2415" i="4"/>
  <c r="N2415" i="4"/>
  <c r="P2415" i="4"/>
  <c r="Q2415" i="4"/>
  <c r="R2415" i="4"/>
  <c r="S2415" i="4"/>
  <c r="T2415" i="4"/>
  <c r="U2415" i="4"/>
  <c r="V2415" i="4"/>
  <c r="X2415" i="4"/>
  <c r="Y2415" i="4"/>
  <c r="AM2415" i="4"/>
  <c r="AL2415" i="4" s="1"/>
  <c r="C2416" i="4"/>
  <c r="G2416" i="4"/>
  <c r="H2416" i="4"/>
  <c r="I2416" i="4"/>
  <c r="J2416" i="4"/>
  <c r="K2416" i="4"/>
  <c r="L2416" i="4"/>
  <c r="M2416" i="4"/>
  <c r="N2416" i="4"/>
  <c r="P2416" i="4"/>
  <c r="Q2416" i="4"/>
  <c r="R2416" i="4"/>
  <c r="S2416" i="4"/>
  <c r="T2416" i="4"/>
  <c r="U2416" i="4"/>
  <c r="X2416" i="4"/>
  <c r="Y2416" i="4"/>
  <c r="AM2416" i="4"/>
  <c r="AL2416" i="4" s="1"/>
  <c r="C2417" i="4"/>
  <c r="G2417" i="4"/>
  <c r="H2417" i="4"/>
  <c r="I2417" i="4"/>
  <c r="J2417" i="4"/>
  <c r="K2417" i="4"/>
  <c r="L2417" i="4"/>
  <c r="M2417" i="4"/>
  <c r="N2417" i="4"/>
  <c r="P2417" i="4"/>
  <c r="Q2417" i="4"/>
  <c r="R2417" i="4"/>
  <c r="S2417" i="4"/>
  <c r="T2417" i="4"/>
  <c r="U2417" i="4"/>
  <c r="X2417" i="4"/>
  <c r="Y2417" i="4"/>
  <c r="AM2417" i="4"/>
  <c r="AL2417" i="4" s="1"/>
  <c r="C2418" i="4"/>
  <c r="G2418" i="4"/>
  <c r="A2418" i="4" s="1"/>
  <c r="H2418" i="4"/>
  <c r="I2418" i="4"/>
  <c r="J2418" i="4"/>
  <c r="AS2418" i="4" s="1"/>
  <c r="K2418" i="4"/>
  <c r="L2418" i="4"/>
  <c r="M2418" i="4"/>
  <c r="N2418" i="4"/>
  <c r="P2418" i="4"/>
  <c r="Q2418" i="4"/>
  <c r="R2418" i="4"/>
  <c r="S2418" i="4"/>
  <c r="T2418" i="4"/>
  <c r="U2418" i="4"/>
  <c r="W2418" i="4"/>
  <c r="X2418" i="4"/>
  <c r="Y2418" i="4"/>
  <c r="Z2418" i="4"/>
  <c r="AA2418" i="4"/>
  <c r="AB2418" i="4"/>
  <c r="AJ2418" i="4"/>
  <c r="AM2418" i="4"/>
  <c r="AL2418" i="4" s="1"/>
  <c r="AT2418" i="4"/>
  <c r="AW2418" i="4"/>
  <c r="C2419" i="4"/>
  <c r="G2419" i="4"/>
  <c r="H2419" i="4"/>
  <c r="I2419" i="4"/>
  <c r="J2419" i="4"/>
  <c r="K2419" i="4"/>
  <c r="L2419" i="4"/>
  <c r="M2419" i="4"/>
  <c r="N2419" i="4"/>
  <c r="P2419" i="4"/>
  <c r="Q2419" i="4"/>
  <c r="R2419" i="4"/>
  <c r="S2419" i="4"/>
  <c r="T2419" i="4"/>
  <c r="U2419" i="4"/>
  <c r="X2419" i="4"/>
  <c r="Y2419" i="4"/>
  <c r="AM2419" i="4"/>
  <c r="C2420" i="4"/>
  <c r="G2420" i="4"/>
  <c r="H2420" i="4"/>
  <c r="I2420" i="4"/>
  <c r="J2420" i="4"/>
  <c r="K2420" i="4"/>
  <c r="L2420" i="4"/>
  <c r="M2420" i="4"/>
  <c r="N2420" i="4"/>
  <c r="P2420" i="4"/>
  <c r="Q2420" i="4"/>
  <c r="R2420" i="4"/>
  <c r="S2420" i="4"/>
  <c r="T2420" i="4"/>
  <c r="U2420" i="4"/>
  <c r="X2420" i="4"/>
  <c r="Y2420" i="4"/>
  <c r="AM2420" i="4"/>
  <c r="AL2420" i="4" s="1"/>
  <c r="C2421" i="4"/>
  <c r="G2421" i="4"/>
  <c r="AJ2421" i="4" s="1"/>
  <c r="H2421" i="4"/>
  <c r="I2421" i="4"/>
  <c r="J2421" i="4"/>
  <c r="K2421" i="4"/>
  <c r="L2421" i="4"/>
  <c r="M2421" i="4"/>
  <c r="N2421" i="4"/>
  <c r="P2421" i="4"/>
  <c r="Q2421" i="4"/>
  <c r="R2421" i="4"/>
  <c r="S2421" i="4"/>
  <c r="T2421" i="4"/>
  <c r="U2421" i="4"/>
  <c r="X2421" i="4"/>
  <c r="Y2421" i="4"/>
  <c r="AM2421" i="4"/>
  <c r="C2422" i="4"/>
  <c r="G2422" i="4"/>
  <c r="H2422" i="4"/>
  <c r="I2422" i="4"/>
  <c r="J2422" i="4"/>
  <c r="AS2422" i="4" s="1"/>
  <c r="K2422" i="4"/>
  <c r="L2422" i="4"/>
  <c r="M2422" i="4"/>
  <c r="N2422" i="4"/>
  <c r="P2422" i="4"/>
  <c r="Q2422" i="4"/>
  <c r="R2422" i="4"/>
  <c r="S2422" i="4"/>
  <c r="T2422" i="4"/>
  <c r="U2422" i="4"/>
  <c r="W2422" i="4"/>
  <c r="X2422" i="4"/>
  <c r="Y2422" i="4"/>
  <c r="AA2422" i="4"/>
  <c r="AB2422" i="4"/>
  <c r="AJ2422" i="4"/>
  <c r="AM2422" i="4"/>
  <c r="AL2422" i="4" s="1"/>
  <c r="AN2422" i="4"/>
  <c r="AV2422" i="4"/>
  <c r="AW2422" i="4"/>
  <c r="C2423" i="4"/>
  <c r="G2423" i="4"/>
  <c r="H2423" i="4"/>
  <c r="I2423" i="4"/>
  <c r="J2423" i="4"/>
  <c r="K2423" i="4"/>
  <c r="L2423" i="4"/>
  <c r="M2423" i="4"/>
  <c r="N2423" i="4"/>
  <c r="P2423" i="4"/>
  <c r="Q2423" i="4"/>
  <c r="R2423" i="4"/>
  <c r="S2423" i="4"/>
  <c r="T2423" i="4"/>
  <c r="U2423" i="4"/>
  <c r="X2423" i="4"/>
  <c r="Y2423" i="4"/>
  <c r="AM2423" i="4"/>
  <c r="AL2423" i="4" s="1"/>
  <c r="C2424" i="4"/>
  <c r="G2424" i="4"/>
  <c r="H2424" i="4"/>
  <c r="I2424" i="4"/>
  <c r="J2424" i="4"/>
  <c r="K2424" i="4"/>
  <c r="L2424" i="4"/>
  <c r="M2424" i="4"/>
  <c r="N2424" i="4"/>
  <c r="P2424" i="4"/>
  <c r="Q2424" i="4"/>
  <c r="R2424" i="4"/>
  <c r="S2424" i="4"/>
  <c r="T2424" i="4"/>
  <c r="U2424" i="4"/>
  <c r="X2424" i="4"/>
  <c r="Y2424" i="4"/>
  <c r="AJ2424" i="4"/>
  <c r="AM2424" i="4"/>
  <c r="AL2424" i="4" s="1"/>
  <c r="C2425" i="4"/>
  <c r="G2425" i="4"/>
  <c r="AA2425" i="4" s="1"/>
  <c r="H2425" i="4"/>
  <c r="I2425" i="4"/>
  <c r="J2425" i="4"/>
  <c r="K2425" i="4"/>
  <c r="L2425" i="4"/>
  <c r="M2425" i="4"/>
  <c r="N2425" i="4"/>
  <c r="P2425" i="4"/>
  <c r="Q2425" i="4"/>
  <c r="R2425" i="4"/>
  <c r="S2425" i="4"/>
  <c r="T2425" i="4"/>
  <c r="U2425" i="4"/>
  <c r="X2425" i="4"/>
  <c r="Y2425" i="4"/>
  <c r="AM2425" i="4"/>
  <c r="C2426" i="4"/>
  <c r="G2426" i="4"/>
  <c r="Z2426" i="4" s="1"/>
  <c r="H2426" i="4"/>
  <c r="I2426" i="4"/>
  <c r="J2426" i="4"/>
  <c r="K2426" i="4"/>
  <c r="L2426" i="4"/>
  <c r="M2426" i="4"/>
  <c r="N2426" i="4"/>
  <c r="P2426" i="4"/>
  <c r="Q2426" i="4"/>
  <c r="R2426" i="4"/>
  <c r="S2426" i="4"/>
  <c r="T2426" i="4"/>
  <c r="U2426" i="4"/>
  <c r="W2426" i="4"/>
  <c r="X2426" i="4"/>
  <c r="Y2426" i="4"/>
  <c r="AA2426" i="4"/>
  <c r="AJ2426" i="4"/>
  <c r="AM2426" i="4"/>
  <c r="AT2426" i="4"/>
  <c r="C2427" i="4"/>
  <c r="G2427" i="4"/>
  <c r="H2427" i="4"/>
  <c r="I2427" i="4"/>
  <c r="J2427" i="4"/>
  <c r="AS2427" i="4" s="1"/>
  <c r="K2427" i="4"/>
  <c r="L2427" i="4"/>
  <c r="M2427" i="4"/>
  <c r="N2427" i="4"/>
  <c r="P2427" i="4"/>
  <c r="Q2427" i="4"/>
  <c r="R2427" i="4"/>
  <c r="S2427" i="4"/>
  <c r="T2427" i="4"/>
  <c r="U2427" i="4"/>
  <c r="X2427" i="4"/>
  <c r="Y2427" i="4"/>
  <c r="AM2427" i="4"/>
  <c r="AN2427" i="4"/>
  <c r="AO2427" i="4" s="1"/>
  <c r="AP2427" i="4" s="1"/>
  <c r="C2428" i="4"/>
  <c r="G2428" i="4"/>
  <c r="H2428" i="4"/>
  <c r="I2428" i="4"/>
  <c r="J2428" i="4"/>
  <c r="K2428" i="4"/>
  <c r="L2428" i="4"/>
  <c r="M2428" i="4"/>
  <c r="N2428" i="4"/>
  <c r="P2428" i="4"/>
  <c r="Q2428" i="4"/>
  <c r="R2428" i="4"/>
  <c r="S2428" i="4"/>
  <c r="T2428" i="4"/>
  <c r="U2428" i="4"/>
  <c r="V2428" i="4"/>
  <c r="X2428" i="4"/>
  <c r="Y2428" i="4"/>
  <c r="Z2428" i="4"/>
  <c r="AA2428" i="4"/>
  <c r="AM2428" i="4"/>
  <c r="AL2428" i="4" s="1"/>
  <c r="C2429" i="4"/>
  <c r="G2429" i="4"/>
  <c r="H2429" i="4"/>
  <c r="I2429" i="4"/>
  <c r="J2429" i="4"/>
  <c r="K2429" i="4"/>
  <c r="L2429" i="4"/>
  <c r="M2429" i="4"/>
  <c r="N2429" i="4"/>
  <c r="P2429" i="4"/>
  <c r="Q2429" i="4"/>
  <c r="R2429" i="4"/>
  <c r="S2429" i="4"/>
  <c r="T2429" i="4"/>
  <c r="U2429" i="4"/>
  <c r="X2429" i="4"/>
  <c r="Y2429" i="4"/>
  <c r="AM2429" i="4"/>
  <c r="AW2429" i="4"/>
  <c r="C2430" i="4"/>
  <c r="G2430" i="4"/>
  <c r="AK2430" i="4" s="1"/>
  <c r="H2430" i="4"/>
  <c r="I2430" i="4"/>
  <c r="J2430" i="4"/>
  <c r="K2430" i="4"/>
  <c r="L2430" i="4"/>
  <c r="M2430" i="4"/>
  <c r="N2430" i="4"/>
  <c r="P2430" i="4"/>
  <c r="Q2430" i="4"/>
  <c r="R2430" i="4"/>
  <c r="S2430" i="4"/>
  <c r="T2430" i="4"/>
  <c r="U2430" i="4"/>
  <c r="X2430" i="4"/>
  <c r="Y2430" i="4"/>
  <c r="AJ2430" i="4"/>
  <c r="AM2430" i="4"/>
  <c r="C2431" i="4"/>
  <c r="G2431" i="4"/>
  <c r="H2431" i="4"/>
  <c r="I2431" i="4"/>
  <c r="J2431" i="4"/>
  <c r="K2431" i="4"/>
  <c r="L2431" i="4"/>
  <c r="M2431" i="4"/>
  <c r="N2431" i="4"/>
  <c r="P2431" i="4"/>
  <c r="Q2431" i="4"/>
  <c r="R2431" i="4"/>
  <c r="S2431" i="4"/>
  <c r="T2431" i="4"/>
  <c r="U2431" i="4"/>
  <c r="X2431" i="4"/>
  <c r="Y2431" i="4"/>
  <c r="AM2431" i="4"/>
  <c r="C2432" i="4"/>
  <c r="G2432" i="4"/>
  <c r="D2432" i="4" s="1"/>
  <c r="H2432" i="4"/>
  <c r="I2432" i="4"/>
  <c r="J2432" i="4"/>
  <c r="K2432" i="4"/>
  <c r="L2432" i="4"/>
  <c r="M2432" i="4"/>
  <c r="N2432" i="4"/>
  <c r="P2432" i="4"/>
  <c r="Q2432" i="4"/>
  <c r="R2432" i="4"/>
  <c r="S2432" i="4"/>
  <c r="T2432" i="4"/>
  <c r="U2432" i="4"/>
  <c r="X2432" i="4"/>
  <c r="Y2432" i="4"/>
  <c r="AK2432" i="4"/>
  <c r="AM2432" i="4"/>
  <c r="C2433" i="4"/>
  <c r="G2433" i="4"/>
  <c r="H2433" i="4"/>
  <c r="I2433" i="4"/>
  <c r="J2433" i="4"/>
  <c r="K2433" i="4"/>
  <c r="L2433" i="4"/>
  <c r="M2433" i="4"/>
  <c r="N2433" i="4"/>
  <c r="P2433" i="4"/>
  <c r="Q2433" i="4"/>
  <c r="R2433" i="4"/>
  <c r="S2433" i="4"/>
  <c r="T2433" i="4"/>
  <c r="U2433" i="4"/>
  <c r="V2433" i="4"/>
  <c r="X2433" i="4"/>
  <c r="Y2433" i="4"/>
  <c r="AM2433" i="4"/>
  <c r="AS2433" i="4"/>
  <c r="C2434" i="4"/>
  <c r="G2434" i="4"/>
  <c r="H2434" i="4"/>
  <c r="I2434" i="4"/>
  <c r="J2434" i="4"/>
  <c r="K2434" i="4"/>
  <c r="L2434" i="4"/>
  <c r="M2434" i="4"/>
  <c r="N2434" i="4"/>
  <c r="P2434" i="4"/>
  <c r="Q2434" i="4"/>
  <c r="R2434" i="4"/>
  <c r="S2434" i="4"/>
  <c r="T2434" i="4"/>
  <c r="U2434" i="4"/>
  <c r="X2434" i="4"/>
  <c r="Y2434" i="4"/>
  <c r="AM2434" i="4"/>
  <c r="C2435" i="4"/>
  <c r="G2435" i="4"/>
  <c r="H2435" i="4"/>
  <c r="I2435" i="4"/>
  <c r="J2435" i="4"/>
  <c r="K2435" i="4"/>
  <c r="L2435" i="4"/>
  <c r="M2435" i="4"/>
  <c r="N2435" i="4"/>
  <c r="P2435" i="4"/>
  <c r="Q2435" i="4"/>
  <c r="R2435" i="4"/>
  <c r="S2435" i="4"/>
  <c r="T2435" i="4"/>
  <c r="U2435" i="4"/>
  <c r="X2435" i="4"/>
  <c r="Y2435" i="4"/>
  <c r="AM2435" i="4"/>
  <c r="C2436" i="4"/>
  <c r="G2436" i="4"/>
  <c r="H2436" i="4"/>
  <c r="I2436" i="4"/>
  <c r="J2436" i="4"/>
  <c r="K2436" i="4"/>
  <c r="L2436" i="4"/>
  <c r="M2436" i="4"/>
  <c r="N2436" i="4"/>
  <c r="P2436" i="4"/>
  <c r="Q2436" i="4"/>
  <c r="R2436" i="4"/>
  <c r="S2436" i="4"/>
  <c r="T2436" i="4"/>
  <c r="U2436" i="4"/>
  <c r="X2436" i="4"/>
  <c r="Y2436" i="4"/>
  <c r="AM2436" i="4"/>
  <c r="AL2436" i="4" s="1"/>
  <c r="C2437" i="4"/>
  <c r="G2437" i="4"/>
  <c r="A2437" i="4" s="1"/>
  <c r="H2437" i="4"/>
  <c r="I2437" i="4"/>
  <c r="J2437" i="4"/>
  <c r="K2437" i="4"/>
  <c r="L2437" i="4"/>
  <c r="M2437" i="4"/>
  <c r="N2437" i="4"/>
  <c r="P2437" i="4"/>
  <c r="Q2437" i="4"/>
  <c r="R2437" i="4"/>
  <c r="S2437" i="4"/>
  <c r="T2437" i="4"/>
  <c r="U2437" i="4"/>
  <c r="X2437" i="4"/>
  <c r="Y2437" i="4"/>
  <c r="AM2437" i="4"/>
  <c r="AL2437" i="4" s="1"/>
  <c r="C2438" i="4"/>
  <c r="G2438" i="4"/>
  <c r="AA2438" i="4" s="1"/>
  <c r="H2438" i="4"/>
  <c r="I2438" i="4"/>
  <c r="J2438" i="4"/>
  <c r="K2438" i="4"/>
  <c r="L2438" i="4"/>
  <c r="M2438" i="4"/>
  <c r="N2438" i="4"/>
  <c r="P2438" i="4"/>
  <c r="Q2438" i="4"/>
  <c r="R2438" i="4"/>
  <c r="S2438" i="4"/>
  <c r="T2438" i="4"/>
  <c r="U2438" i="4"/>
  <c r="W2438" i="4"/>
  <c r="X2438" i="4"/>
  <c r="Y2438" i="4"/>
  <c r="AM2438" i="4"/>
  <c r="AL2438" i="4" s="1"/>
  <c r="C2439" i="4"/>
  <c r="G2439" i="4"/>
  <c r="H2439" i="4"/>
  <c r="I2439" i="4"/>
  <c r="J2439" i="4"/>
  <c r="AS2439" i="4" s="1"/>
  <c r="K2439" i="4"/>
  <c r="L2439" i="4"/>
  <c r="M2439" i="4"/>
  <c r="N2439" i="4"/>
  <c r="P2439" i="4"/>
  <c r="Q2439" i="4"/>
  <c r="R2439" i="4"/>
  <c r="S2439" i="4"/>
  <c r="T2439" i="4"/>
  <c r="U2439" i="4"/>
  <c r="X2439" i="4"/>
  <c r="Y2439" i="4"/>
  <c r="AM2439" i="4"/>
  <c r="AL2439" i="4" s="1"/>
  <c r="A2440" i="4"/>
  <c r="C2440" i="4"/>
  <c r="D2440" i="4"/>
  <c r="G2440" i="4"/>
  <c r="H2440" i="4"/>
  <c r="I2440" i="4"/>
  <c r="J2440" i="4"/>
  <c r="K2440" i="4"/>
  <c r="L2440" i="4"/>
  <c r="M2440" i="4"/>
  <c r="N2440" i="4"/>
  <c r="P2440" i="4"/>
  <c r="Q2440" i="4"/>
  <c r="R2440" i="4"/>
  <c r="S2440" i="4"/>
  <c r="T2440" i="4"/>
  <c r="U2440" i="4"/>
  <c r="X2440" i="4"/>
  <c r="Y2440" i="4"/>
  <c r="Z2440" i="4"/>
  <c r="AB2440" i="4"/>
  <c r="AJ2440" i="4"/>
  <c r="AK2440" i="4"/>
  <c r="AM2440" i="4"/>
  <c r="AN2440" i="4"/>
  <c r="AW2440" i="4"/>
  <c r="C2441" i="4"/>
  <c r="G2441" i="4"/>
  <c r="H2441" i="4"/>
  <c r="I2441" i="4"/>
  <c r="J2441" i="4"/>
  <c r="AS2441" i="4" s="1"/>
  <c r="K2441" i="4"/>
  <c r="L2441" i="4"/>
  <c r="M2441" i="4"/>
  <c r="N2441" i="4"/>
  <c r="P2441" i="4"/>
  <c r="Q2441" i="4"/>
  <c r="R2441" i="4"/>
  <c r="S2441" i="4"/>
  <c r="T2441" i="4"/>
  <c r="U2441" i="4"/>
  <c r="W2441" i="4"/>
  <c r="X2441" i="4"/>
  <c r="Y2441" i="4"/>
  <c r="Z2441" i="4"/>
  <c r="AK2441" i="4"/>
  <c r="AM2441" i="4"/>
  <c r="AL2441" i="4" s="1"/>
  <c r="AW2441" i="4"/>
  <c r="C2442" i="4"/>
  <c r="G2442" i="4"/>
  <c r="H2442" i="4"/>
  <c r="I2442" i="4"/>
  <c r="J2442" i="4"/>
  <c r="K2442" i="4"/>
  <c r="L2442" i="4"/>
  <c r="M2442" i="4"/>
  <c r="N2442" i="4"/>
  <c r="P2442" i="4"/>
  <c r="Q2442" i="4"/>
  <c r="R2442" i="4"/>
  <c r="S2442" i="4"/>
  <c r="T2442" i="4"/>
  <c r="U2442" i="4"/>
  <c r="X2442" i="4"/>
  <c r="Y2442" i="4"/>
  <c r="AM2442" i="4"/>
  <c r="AL2442" i="4" s="1"/>
  <c r="C2443" i="4"/>
  <c r="G2443" i="4"/>
  <c r="H2443" i="4"/>
  <c r="I2443" i="4"/>
  <c r="J2443" i="4"/>
  <c r="K2443" i="4"/>
  <c r="L2443" i="4"/>
  <c r="M2443" i="4"/>
  <c r="N2443" i="4"/>
  <c r="P2443" i="4"/>
  <c r="Q2443" i="4"/>
  <c r="R2443" i="4"/>
  <c r="S2443" i="4"/>
  <c r="T2443" i="4"/>
  <c r="U2443" i="4"/>
  <c r="X2443" i="4"/>
  <c r="Y2443" i="4"/>
  <c r="AM2443" i="4"/>
  <c r="AL2443" i="4" s="1"/>
  <c r="C2444" i="4"/>
  <c r="D2444" i="4"/>
  <c r="G2444" i="4"/>
  <c r="AB2444" i="4" s="1"/>
  <c r="H2444" i="4"/>
  <c r="I2444" i="4"/>
  <c r="J2444" i="4"/>
  <c r="K2444" i="4"/>
  <c r="L2444" i="4"/>
  <c r="M2444" i="4"/>
  <c r="N2444" i="4"/>
  <c r="P2444" i="4"/>
  <c r="Q2444" i="4"/>
  <c r="R2444" i="4"/>
  <c r="S2444" i="4"/>
  <c r="T2444" i="4"/>
  <c r="U2444" i="4"/>
  <c r="X2444" i="4"/>
  <c r="Y2444" i="4"/>
  <c r="AA2444" i="4"/>
  <c r="AK2444" i="4"/>
  <c r="AM2444" i="4"/>
  <c r="AL2444" i="4" s="1"/>
  <c r="AT2444" i="4"/>
  <c r="C2445" i="4"/>
  <c r="G2445" i="4"/>
  <c r="AJ2445" i="4" s="1"/>
  <c r="H2445" i="4"/>
  <c r="I2445" i="4"/>
  <c r="J2445" i="4"/>
  <c r="K2445" i="4"/>
  <c r="L2445" i="4"/>
  <c r="M2445" i="4"/>
  <c r="N2445" i="4"/>
  <c r="P2445" i="4"/>
  <c r="Q2445" i="4"/>
  <c r="R2445" i="4"/>
  <c r="S2445" i="4"/>
  <c r="T2445" i="4"/>
  <c r="U2445" i="4"/>
  <c r="X2445" i="4"/>
  <c r="Y2445" i="4"/>
  <c r="AM2445" i="4"/>
  <c r="AW2445" i="4"/>
  <c r="C2446" i="4"/>
  <c r="G2446" i="4"/>
  <c r="H2446" i="4"/>
  <c r="I2446" i="4"/>
  <c r="J2446" i="4"/>
  <c r="K2446" i="4"/>
  <c r="L2446" i="4"/>
  <c r="M2446" i="4"/>
  <c r="N2446" i="4"/>
  <c r="P2446" i="4"/>
  <c r="Q2446" i="4"/>
  <c r="R2446" i="4"/>
  <c r="S2446" i="4"/>
  <c r="T2446" i="4"/>
  <c r="U2446" i="4"/>
  <c r="X2446" i="4"/>
  <c r="Y2446" i="4"/>
  <c r="AM2446" i="4"/>
  <c r="AL2446" i="4" s="1"/>
  <c r="C2447" i="4"/>
  <c r="G2447" i="4"/>
  <c r="E2447" i="4" s="1"/>
  <c r="H2447" i="4"/>
  <c r="I2447" i="4"/>
  <c r="J2447" i="4"/>
  <c r="K2447" i="4"/>
  <c r="L2447" i="4"/>
  <c r="M2447" i="4"/>
  <c r="N2447" i="4"/>
  <c r="P2447" i="4"/>
  <c r="Q2447" i="4"/>
  <c r="R2447" i="4"/>
  <c r="S2447" i="4"/>
  <c r="T2447" i="4"/>
  <c r="U2447" i="4"/>
  <c r="V2447" i="4"/>
  <c r="X2447" i="4"/>
  <c r="Y2447" i="4"/>
  <c r="AK2447" i="4"/>
  <c r="AM2447" i="4"/>
  <c r="AL2447" i="4" s="1"/>
  <c r="C2448" i="4"/>
  <c r="G2448" i="4"/>
  <c r="H2448" i="4"/>
  <c r="I2448" i="4"/>
  <c r="J2448" i="4"/>
  <c r="K2448" i="4"/>
  <c r="L2448" i="4"/>
  <c r="M2448" i="4"/>
  <c r="N2448" i="4"/>
  <c r="P2448" i="4"/>
  <c r="Q2448" i="4"/>
  <c r="R2448" i="4"/>
  <c r="S2448" i="4"/>
  <c r="T2448" i="4"/>
  <c r="U2448" i="4"/>
  <c r="X2448" i="4"/>
  <c r="Y2448" i="4"/>
  <c r="Z2448" i="4"/>
  <c r="AL2448" i="4"/>
  <c r="AM2448" i="4"/>
  <c r="AV2448" i="4"/>
  <c r="C2449" i="4"/>
  <c r="G2449" i="4"/>
  <c r="H2449" i="4"/>
  <c r="I2449" i="4"/>
  <c r="J2449" i="4"/>
  <c r="K2449" i="4"/>
  <c r="L2449" i="4"/>
  <c r="M2449" i="4"/>
  <c r="N2449" i="4"/>
  <c r="P2449" i="4"/>
  <c r="Q2449" i="4"/>
  <c r="R2449" i="4"/>
  <c r="S2449" i="4"/>
  <c r="T2449" i="4"/>
  <c r="U2449" i="4"/>
  <c r="X2449" i="4"/>
  <c r="Y2449" i="4"/>
  <c r="Z2449" i="4"/>
  <c r="AM2449" i="4"/>
  <c r="C2450" i="4"/>
  <c r="G2450" i="4"/>
  <c r="H2450" i="4"/>
  <c r="I2450" i="4"/>
  <c r="J2450" i="4"/>
  <c r="AS2450" i="4" s="1"/>
  <c r="K2450" i="4"/>
  <c r="L2450" i="4"/>
  <c r="M2450" i="4"/>
  <c r="N2450" i="4"/>
  <c r="P2450" i="4"/>
  <c r="Q2450" i="4"/>
  <c r="R2450" i="4"/>
  <c r="S2450" i="4"/>
  <c r="T2450" i="4"/>
  <c r="U2450" i="4"/>
  <c r="X2450" i="4"/>
  <c r="Y2450" i="4"/>
  <c r="AM2450" i="4"/>
  <c r="AT2450" i="4"/>
  <c r="C2451" i="4"/>
  <c r="E2451" i="4"/>
  <c r="G2451" i="4"/>
  <c r="H2451" i="4"/>
  <c r="I2451" i="4"/>
  <c r="J2451" i="4"/>
  <c r="K2451" i="4"/>
  <c r="L2451" i="4"/>
  <c r="M2451" i="4"/>
  <c r="N2451" i="4"/>
  <c r="P2451" i="4"/>
  <c r="Q2451" i="4"/>
  <c r="R2451" i="4"/>
  <c r="S2451" i="4"/>
  <c r="T2451" i="4"/>
  <c r="U2451" i="4"/>
  <c r="X2451" i="4"/>
  <c r="Y2451" i="4"/>
  <c r="AB2451" i="4"/>
  <c r="AK2451" i="4"/>
  <c r="AM2451" i="4"/>
  <c r="AN2451" i="4"/>
  <c r="AO2451" i="4" s="1"/>
  <c r="AP2451" i="4" s="1"/>
  <c r="C2452" i="4"/>
  <c r="G2452" i="4"/>
  <c r="AK2452" i="4" s="1"/>
  <c r="H2452" i="4"/>
  <c r="I2452" i="4"/>
  <c r="J2452" i="4"/>
  <c r="AS2452" i="4" s="1"/>
  <c r="K2452" i="4"/>
  <c r="L2452" i="4"/>
  <c r="M2452" i="4"/>
  <c r="N2452" i="4"/>
  <c r="P2452" i="4"/>
  <c r="Q2452" i="4"/>
  <c r="R2452" i="4"/>
  <c r="S2452" i="4"/>
  <c r="T2452" i="4"/>
  <c r="U2452" i="4"/>
  <c r="W2452" i="4"/>
  <c r="X2452" i="4"/>
  <c r="Y2452" i="4"/>
  <c r="AA2452" i="4"/>
  <c r="AB2452" i="4"/>
  <c r="AM2452" i="4"/>
  <c r="AL2452" i="4" s="1"/>
  <c r="AN2452" i="4"/>
  <c r="AQ2452" i="4" s="1"/>
  <c r="AT2452" i="4"/>
  <c r="C2453" i="4"/>
  <c r="G2453" i="4"/>
  <c r="V2453" i="4" s="1"/>
  <c r="H2453" i="4"/>
  <c r="I2453" i="4"/>
  <c r="J2453" i="4"/>
  <c r="K2453" i="4"/>
  <c r="L2453" i="4"/>
  <c r="M2453" i="4"/>
  <c r="N2453" i="4"/>
  <c r="P2453" i="4"/>
  <c r="Q2453" i="4"/>
  <c r="R2453" i="4"/>
  <c r="S2453" i="4"/>
  <c r="T2453" i="4"/>
  <c r="U2453" i="4"/>
  <c r="X2453" i="4"/>
  <c r="Y2453" i="4"/>
  <c r="AM2453" i="4"/>
  <c r="AL2453" i="4" s="1"/>
  <c r="C2454" i="4"/>
  <c r="G2454" i="4"/>
  <c r="H2454" i="4"/>
  <c r="I2454" i="4"/>
  <c r="J2454" i="4"/>
  <c r="K2454" i="4"/>
  <c r="L2454" i="4"/>
  <c r="M2454" i="4"/>
  <c r="N2454" i="4"/>
  <c r="P2454" i="4"/>
  <c r="Q2454" i="4"/>
  <c r="R2454" i="4"/>
  <c r="S2454" i="4"/>
  <c r="T2454" i="4"/>
  <c r="U2454" i="4"/>
  <c r="X2454" i="4"/>
  <c r="Y2454" i="4"/>
  <c r="AM2454" i="4"/>
  <c r="C2455" i="4"/>
  <c r="G2455" i="4"/>
  <c r="H2455" i="4"/>
  <c r="I2455" i="4"/>
  <c r="J2455" i="4"/>
  <c r="K2455" i="4"/>
  <c r="L2455" i="4"/>
  <c r="M2455" i="4"/>
  <c r="N2455" i="4"/>
  <c r="P2455" i="4"/>
  <c r="Q2455" i="4"/>
  <c r="R2455" i="4"/>
  <c r="S2455" i="4"/>
  <c r="T2455" i="4"/>
  <c r="U2455" i="4"/>
  <c r="X2455" i="4"/>
  <c r="Y2455" i="4"/>
  <c r="AM2455" i="4"/>
  <c r="AL2455" i="4" s="1"/>
  <c r="C2456" i="4"/>
  <c r="G2456" i="4"/>
  <c r="H2456" i="4"/>
  <c r="I2456" i="4"/>
  <c r="J2456" i="4"/>
  <c r="AS2456" i="4" s="1"/>
  <c r="K2456" i="4"/>
  <c r="L2456" i="4"/>
  <c r="M2456" i="4"/>
  <c r="N2456" i="4"/>
  <c r="P2456" i="4"/>
  <c r="Q2456" i="4"/>
  <c r="R2456" i="4"/>
  <c r="S2456" i="4"/>
  <c r="T2456" i="4"/>
  <c r="U2456" i="4"/>
  <c r="X2456" i="4"/>
  <c r="Y2456" i="4"/>
  <c r="AM2456" i="4"/>
  <c r="AL2456" i="4" s="1"/>
  <c r="C2457" i="4"/>
  <c r="G2457" i="4"/>
  <c r="AA2457" i="4" s="1"/>
  <c r="H2457" i="4"/>
  <c r="I2457" i="4"/>
  <c r="J2457" i="4"/>
  <c r="K2457" i="4"/>
  <c r="L2457" i="4"/>
  <c r="M2457" i="4"/>
  <c r="N2457" i="4"/>
  <c r="P2457" i="4"/>
  <c r="Q2457" i="4"/>
  <c r="R2457" i="4"/>
  <c r="S2457" i="4"/>
  <c r="T2457" i="4"/>
  <c r="U2457" i="4"/>
  <c r="X2457" i="4"/>
  <c r="Y2457" i="4"/>
  <c r="AM2457" i="4"/>
  <c r="AS2457" i="4"/>
  <c r="AT2457" i="4"/>
  <c r="C2458" i="4"/>
  <c r="G2458" i="4"/>
  <c r="H2458" i="4"/>
  <c r="I2458" i="4"/>
  <c r="J2458" i="4"/>
  <c r="K2458" i="4"/>
  <c r="L2458" i="4"/>
  <c r="M2458" i="4"/>
  <c r="N2458" i="4"/>
  <c r="P2458" i="4"/>
  <c r="Q2458" i="4"/>
  <c r="R2458" i="4"/>
  <c r="S2458" i="4"/>
  <c r="T2458" i="4"/>
  <c r="U2458" i="4"/>
  <c r="X2458" i="4"/>
  <c r="Y2458" i="4"/>
  <c r="AM2458" i="4"/>
  <c r="AL2458" i="4" s="1"/>
  <c r="C2459" i="4"/>
  <c r="G2459" i="4"/>
  <c r="AT2459" i="4" s="1"/>
  <c r="H2459" i="4"/>
  <c r="I2459" i="4"/>
  <c r="J2459" i="4"/>
  <c r="K2459" i="4"/>
  <c r="L2459" i="4"/>
  <c r="M2459" i="4"/>
  <c r="N2459" i="4"/>
  <c r="P2459" i="4"/>
  <c r="Q2459" i="4"/>
  <c r="R2459" i="4"/>
  <c r="S2459" i="4"/>
  <c r="T2459" i="4"/>
  <c r="U2459" i="4"/>
  <c r="X2459" i="4"/>
  <c r="Y2459" i="4"/>
  <c r="AM2459" i="4"/>
  <c r="AL2459" i="4" s="1"/>
  <c r="AV2459" i="4"/>
  <c r="C2460" i="4"/>
  <c r="G2460" i="4"/>
  <c r="H2460" i="4"/>
  <c r="I2460" i="4"/>
  <c r="J2460" i="4"/>
  <c r="K2460" i="4"/>
  <c r="L2460" i="4"/>
  <c r="M2460" i="4"/>
  <c r="N2460" i="4"/>
  <c r="P2460" i="4"/>
  <c r="Q2460" i="4"/>
  <c r="R2460" i="4"/>
  <c r="S2460" i="4"/>
  <c r="T2460" i="4"/>
  <c r="U2460" i="4"/>
  <c r="X2460" i="4"/>
  <c r="Y2460" i="4"/>
  <c r="AL2460" i="4"/>
  <c r="AM2460" i="4"/>
  <c r="C2461" i="4"/>
  <c r="G2461" i="4"/>
  <c r="H2461" i="4"/>
  <c r="I2461" i="4"/>
  <c r="J2461" i="4"/>
  <c r="K2461" i="4"/>
  <c r="L2461" i="4"/>
  <c r="M2461" i="4"/>
  <c r="N2461" i="4"/>
  <c r="P2461" i="4"/>
  <c r="Q2461" i="4"/>
  <c r="R2461" i="4"/>
  <c r="S2461" i="4"/>
  <c r="T2461" i="4"/>
  <c r="U2461" i="4"/>
  <c r="X2461" i="4"/>
  <c r="Y2461" i="4"/>
  <c r="Z2461" i="4"/>
  <c r="AB2461" i="4"/>
  <c r="AM2461" i="4"/>
  <c r="AL2461" i="4" s="1"/>
  <c r="C2462" i="4"/>
  <c r="G2462" i="4"/>
  <c r="H2462" i="4"/>
  <c r="I2462" i="4"/>
  <c r="J2462" i="4"/>
  <c r="K2462" i="4"/>
  <c r="L2462" i="4"/>
  <c r="M2462" i="4"/>
  <c r="N2462" i="4"/>
  <c r="P2462" i="4"/>
  <c r="Q2462" i="4"/>
  <c r="R2462" i="4"/>
  <c r="S2462" i="4"/>
  <c r="T2462" i="4"/>
  <c r="U2462" i="4"/>
  <c r="X2462" i="4"/>
  <c r="Y2462" i="4"/>
  <c r="AM2462" i="4"/>
  <c r="AL2462" i="4" s="1"/>
  <c r="C2463" i="4"/>
  <c r="G2463" i="4"/>
  <c r="AJ2463" i="4" s="1"/>
  <c r="H2463" i="4"/>
  <c r="I2463" i="4"/>
  <c r="J2463" i="4"/>
  <c r="K2463" i="4"/>
  <c r="L2463" i="4"/>
  <c r="M2463" i="4"/>
  <c r="N2463" i="4"/>
  <c r="P2463" i="4"/>
  <c r="Q2463" i="4"/>
  <c r="R2463" i="4"/>
  <c r="S2463" i="4"/>
  <c r="T2463" i="4"/>
  <c r="U2463" i="4"/>
  <c r="X2463" i="4"/>
  <c r="Y2463" i="4"/>
  <c r="AL2463" i="4"/>
  <c r="AM2463" i="4"/>
  <c r="C2464" i="4"/>
  <c r="G2464" i="4"/>
  <c r="AV2464" i="4" s="1"/>
  <c r="H2464" i="4"/>
  <c r="I2464" i="4"/>
  <c r="J2464" i="4"/>
  <c r="K2464" i="4"/>
  <c r="L2464" i="4"/>
  <c r="M2464" i="4"/>
  <c r="N2464" i="4"/>
  <c r="P2464" i="4"/>
  <c r="Q2464" i="4"/>
  <c r="R2464" i="4"/>
  <c r="S2464" i="4"/>
  <c r="T2464" i="4"/>
  <c r="U2464" i="4"/>
  <c r="X2464" i="4"/>
  <c r="Y2464" i="4"/>
  <c r="AM2464" i="4"/>
  <c r="AL2464" i="4" s="1"/>
  <c r="C2465" i="4"/>
  <c r="G2465" i="4"/>
  <c r="H2465" i="4"/>
  <c r="I2465" i="4"/>
  <c r="J2465" i="4"/>
  <c r="K2465" i="4"/>
  <c r="L2465" i="4"/>
  <c r="M2465" i="4"/>
  <c r="N2465" i="4"/>
  <c r="P2465" i="4"/>
  <c r="Q2465" i="4"/>
  <c r="R2465" i="4"/>
  <c r="S2465" i="4"/>
  <c r="T2465" i="4"/>
  <c r="U2465" i="4"/>
  <c r="X2465" i="4"/>
  <c r="Y2465" i="4"/>
  <c r="AJ2465" i="4"/>
  <c r="AM2465" i="4"/>
  <c r="C2466" i="4"/>
  <c r="G2466" i="4"/>
  <c r="W2466" i="4" s="1"/>
  <c r="H2466" i="4"/>
  <c r="I2466" i="4"/>
  <c r="J2466" i="4"/>
  <c r="AS2466" i="4" s="1"/>
  <c r="K2466" i="4"/>
  <c r="L2466" i="4"/>
  <c r="M2466" i="4"/>
  <c r="N2466" i="4"/>
  <c r="P2466" i="4"/>
  <c r="Q2466" i="4"/>
  <c r="R2466" i="4"/>
  <c r="S2466" i="4"/>
  <c r="T2466" i="4"/>
  <c r="U2466" i="4"/>
  <c r="X2466" i="4"/>
  <c r="Y2466" i="4"/>
  <c r="AM2466" i="4"/>
  <c r="C2467" i="4"/>
  <c r="G2467" i="4"/>
  <c r="H2467" i="4"/>
  <c r="I2467" i="4"/>
  <c r="J2467" i="4"/>
  <c r="K2467" i="4"/>
  <c r="L2467" i="4"/>
  <c r="M2467" i="4"/>
  <c r="N2467" i="4"/>
  <c r="P2467" i="4"/>
  <c r="Q2467" i="4"/>
  <c r="R2467" i="4"/>
  <c r="S2467" i="4"/>
  <c r="T2467" i="4"/>
  <c r="U2467" i="4"/>
  <c r="X2467" i="4"/>
  <c r="Y2467" i="4"/>
  <c r="AK2467" i="4"/>
  <c r="AM2467" i="4"/>
  <c r="AL2467" i="4" s="1"/>
  <c r="C2468" i="4"/>
  <c r="G2468" i="4"/>
  <c r="V2468" i="4" s="1"/>
  <c r="H2468" i="4"/>
  <c r="I2468" i="4"/>
  <c r="J2468" i="4"/>
  <c r="K2468" i="4"/>
  <c r="L2468" i="4"/>
  <c r="M2468" i="4"/>
  <c r="N2468" i="4"/>
  <c r="P2468" i="4"/>
  <c r="Q2468" i="4"/>
  <c r="R2468" i="4"/>
  <c r="S2468" i="4"/>
  <c r="T2468" i="4"/>
  <c r="U2468" i="4"/>
  <c r="X2468" i="4"/>
  <c r="Y2468" i="4"/>
  <c r="AJ2468" i="4"/>
  <c r="AM2468" i="4"/>
  <c r="C2469" i="4"/>
  <c r="G2469" i="4"/>
  <c r="Z2469" i="4" s="1"/>
  <c r="H2469" i="4"/>
  <c r="I2469" i="4"/>
  <c r="J2469" i="4"/>
  <c r="K2469" i="4"/>
  <c r="L2469" i="4"/>
  <c r="M2469" i="4"/>
  <c r="N2469" i="4"/>
  <c r="P2469" i="4"/>
  <c r="Q2469" i="4"/>
  <c r="R2469" i="4"/>
  <c r="S2469" i="4"/>
  <c r="T2469" i="4"/>
  <c r="U2469" i="4"/>
  <c r="V2469" i="4"/>
  <c r="X2469" i="4"/>
  <c r="Y2469" i="4"/>
  <c r="AB2469" i="4"/>
  <c r="AK2469" i="4"/>
  <c r="AM2469" i="4"/>
  <c r="AL2469" i="4" s="1"/>
  <c r="C2470" i="4"/>
  <c r="D2470" i="4"/>
  <c r="G2470" i="4"/>
  <c r="AT2470" i="4" s="1"/>
  <c r="H2470" i="4"/>
  <c r="I2470" i="4"/>
  <c r="J2470" i="4"/>
  <c r="K2470" i="4"/>
  <c r="L2470" i="4"/>
  <c r="M2470" i="4"/>
  <c r="N2470" i="4"/>
  <c r="P2470" i="4"/>
  <c r="Q2470" i="4"/>
  <c r="R2470" i="4"/>
  <c r="S2470" i="4"/>
  <c r="T2470" i="4"/>
  <c r="U2470" i="4"/>
  <c r="X2470" i="4"/>
  <c r="Y2470" i="4"/>
  <c r="AK2470" i="4"/>
  <c r="AM2470" i="4"/>
  <c r="AL2470" i="4" s="1"/>
  <c r="AV2470" i="4"/>
  <c r="C2471" i="4"/>
  <c r="G2471" i="4"/>
  <c r="H2471" i="4"/>
  <c r="I2471" i="4"/>
  <c r="J2471" i="4"/>
  <c r="K2471" i="4"/>
  <c r="L2471" i="4"/>
  <c r="M2471" i="4"/>
  <c r="N2471" i="4"/>
  <c r="P2471" i="4"/>
  <c r="Q2471" i="4"/>
  <c r="R2471" i="4"/>
  <c r="S2471" i="4"/>
  <c r="T2471" i="4"/>
  <c r="U2471" i="4"/>
  <c r="X2471" i="4"/>
  <c r="Y2471" i="4"/>
  <c r="AM2471" i="4"/>
  <c r="C2472" i="4"/>
  <c r="G2472" i="4"/>
  <c r="H2472" i="4"/>
  <c r="I2472" i="4"/>
  <c r="J2472" i="4"/>
  <c r="K2472" i="4"/>
  <c r="L2472" i="4"/>
  <c r="M2472" i="4"/>
  <c r="N2472" i="4"/>
  <c r="P2472" i="4"/>
  <c r="Q2472" i="4"/>
  <c r="R2472" i="4"/>
  <c r="S2472" i="4"/>
  <c r="T2472" i="4"/>
  <c r="U2472" i="4"/>
  <c r="X2472" i="4"/>
  <c r="Y2472" i="4"/>
  <c r="AM2472" i="4"/>
  <c r="AL2472" i="4" s="1"/>
  <c r="C2473" i="4"/>
  <c r="G2473" i="4"/>
  <c r="H2473" i="4"/>
  <c r="I2473" i="4"/>
  <c r="J2473" i="4"/>
  <c r="K2473" i="4"/>
  <c r="L2473" i="4"/>
  <c r="M2473" i="4"/>
  <c r="N2473" i="4"/>
  <c r="P2473" i="4"/>
  <c r="Q2473" i="4"/>
  <c r="R2473" i="4"/>
  <c r="S2473" i="4"/>
  <c r="T2473" i="4"/>
  <c r="U2473" i="4"/>
  <c r="X2473" i="4"/>
  <c r="Y2473" i="4"/>
  <c r="AA2473" i="4"/>
  <c r="AK2473" i="4"/>
  <c r="AM2473" i="4"/>
  <c r="AW2473" i="4"/>
  <c r="A2474" i="4"/>
  <c r="C2474" i="4"/>
  <c r="G2474" i="4"/>
  <c r="H2474" i="4"/>
  <c r="I2474" i="4"/>
  <c r="J2474" i="4"/>
  <c r="K2474" i="4"/>
  <c r="L2474" i="4"/>
  <c r="M2474" i="4"/>
  <c r="N2474" i="4"/>
  <c r="P2474" i="4"/>
  <c r="Q2474" i="4"/>
  <c r="R2474" i="4"/>
  <c r="S2474" i="4"/>
  <c r="T2474" i="4"/>
  <c r="U2474" i="4"/>
  <c r="X2474" i="4"/>
  <c r="Y2474" i="4"/>
  <c r="AB2474" i="4"/>
  <c r="AJ2474" i="4"/>
  <c r="AK2474" i="4"/>
  <c r="AM2474" i="4"/>
  <c r="AL2474" i="4" s="1"/>
  <c r="AW2474" i="4"/>
  <c r="C2475" i="4"/>
  <c r="G2475" i="4"/>
  <c r="H2475" i="4"/>
  <c r="I2475" i="4"/>
  <c r="J2475" i="4"/>
  <c r="K2475" i="4"/>
  <c r="L2475" i="4"/>
  <c r="M2475" i="4"/>
  <c r="N2475" i="4"/>
  <c r="P2475" i="4"/>
  <c r="Q2475" i="4"/>
  <c r="R2475" i="4"/>
  <c r="S2475" i="4"/>
  <c r="T2475" i="4"/>
  <c r="U2475" i="4"/>
  <c r="X2475" i="4"/>
  <c r="Y2475" i="4"/>
  <c r="AM2475" i="4"/>
  <c r="C2476" i="4"/>
  <c r="G2476" i="4"/>
  <c r="H2476" i="4"/>
  <c r="I2476" i="4"/>
  <c r="J2476" i="4"/>
  <c r="K2476" i="4"/>
  <c r="L2476" i="4"/>
  <c r="M2476" i="4"/>
  <c r="N2476" i="4"/>
  <c r="P2476" i="4"/>
  <c r="Q2476" i="4"/>
  <c r="R2476" i="4"/>
  <c r="S2476" i="4"/>
  <c r="T2476" i="4"/>
  <c r="U2476" i="4"/>
  <c r="X2476" i="4"/>
  <c r="Y2476" i="4"/>
  <c r="AL2476" i="4"/>
  <c r="AM2476" i="4"/>
  <c r="C2477" i="4"/>
  <c r="G2477" i="4"/>
  <c r="H2477" i="4"/>
  <c r="I2477" i="4"/>
  <c r="J2477" i="4"/>
  <c r="K2477" i="4"/>
  <c r="L2477" i="4"/>
  <c r="M2477" i="4"/>
  <c r="N2477" i="4"/>
  <c r="P2477" i="4"/>
  <c r="Q2477" i="4"/>
  <c r="R2477" i="4"/>
  <c r="S2477" i="4"/>
  <c r="T2477" i="4"/>
  <c r="U2477" i="4"/>
  <c r="X2477" i="4"/>
  <c r="Y2477" i="4"/>
  <c r="Z2477" i="4"/>
  <c r="AM2477" i="4"/>
  <c r="AL2477" i="4" s="1"/>
  <c r="AV2477" i="4"/>
  <c r="C2478" i="4"/>
  <c r="G2478" i="4"/>
  <c r="H2478" i="4"/>
  <c r="I2478" i="4"/>
  <c r="J2478" i="4"/>
  <c r="K2478" i="4"/>
  <c r="L2478" i="4"/>
  <c r="M2478" i="4"/>
  <c r="N2478" i="4"/>
  <c r="P2478" i="4"/>
  <c r="Q2478" i="4"/>
  <c r="R2478" i="4"/>
  <c r="S2478" i="4"/>
  <c r="T2478" i="4"/>
  <c r="U2478" i="4"/>
  <c r="X2478" i="4"/>
  <c r="Y2478" i="4"/>
  <c r="AM2478" i="4"/>
  <c r="AL2478" i="4" s="1"/>
  <c r="C2479" i="4"/>
  <c r="G2479" i="4"/>
  <c r="E2479" i="4" s="1"/>
  <c r="H2479" i="4"/>
  <c r="I2479" i="4"/>
  <c r="J2479" i="4"/>
  <c r="K2479" i="4"/>
  <c r="L2479" i="4"/>
  <c r="M2479" i="4"/>
  <c r="N2479" i="4"/>
  <c r="P2479" i="4"/>
  <c r="Q2479" i="4"/>
  <c r="R2479" i="4"/>
  <c r="S2479" i="4"/>
  <c r="T2479" i="4"/>
  <c r="U2479" i="4"/>
  <c r="X2479" i="4"/>
  <c r="Y2479" i="4"/>
  <c r="AM2479" i="4"/>
  <c r="AL2479" i="4" s="1"/>
  <c r="C2480" i="4"/>
  <c r="E2480" i="4"/>
  <c r="G2480" i="4"/>
  <c r="H2480" i="4"/>
  <c r="I2480" i="4"/>
  <c r="J2480" i="4"/>
  <c r="K2480" i="4"/>
  <c r="L2480" i="4"/>
  <c r="M2480" i="4"/>
  <c r="N2480" i="4"/>
  <c r="P2480" i="4"/>
  <c r="Q2480" i="4"/>
  <c r="R2480" i="4"/>
  <c r="S2480" i="4"/>
  <c r="T2480" i="4"/>
  <c r="U2480" i="4"/>
  <c r="V2480" i="4"/>
  <c r="X2480" i="4"/>
  <c r="Y2480" i="4"/>
  <c r="AB2480" i="4"/>
  <c r="AM2480" i="4"/>
  <c r="AL2480" i="4" s="1"/>
  <c r="AV2480" i="4"/>
  <c r="C2481" i="4"/>
  <c r="D2481" i="4"/>
  <c r="G2481" i="4"/>
  <c r="H2481" i="4"/>
  <c r="I2481" i="4"/>
  <c r="J2481" i="4"/>
  <c r="K2481" i="4"/>
  <c r="L2481" i="4"/>
  <c r="M2481" i="4"/>
  <c r="N2481" i="4"/>
  <c r="P2481" i="4"/>
  <c r="Q2481" i="4"/>
  <c r="R2481" i="4"/>
  <c r="S2481" i="4"/>
  <c r="T2481" i="4"/>
  <c r="U2481" i="4"/>
  <c r="X2481" i="4"/>
  <c r="Y2481" i="4"/>
  <c r="AM2481" i="4"/>
  <c r="AN2481" i="4"/>
  <c r="AQ2481" i="4" s="1"/>
  <c r="AV2481" i="4"/>
  <c r="C2482" i="4"/>
  <c r="G2482" i="4"/>
  <c r="Z2482" i="4" s="1"/>
  <c r="H2482" i="4"/>
  <c r="I2482" i="4"/>
  <c r="J2482" i="4"/>
  <c r="AS2482" i="4" s="1"/>
  <c r="K2482" i="4"/>
  <c r="L2482" i="4"/>
  <c r="M2482" i="4"/>
  <c r="N2482" i="4"/>
  <c r="P2482" i="4"/>
  <c r="Q2482" i="4"/>
  <c r="R2482" i="4"/>
  <c r="S2482" i="4"/>
  <c r="T2482" i="4"/>
  <c r="U2482" i="4"/>
  <c r="X2482" i="4"/>
  <c r="Y2482" i="4"/>
  <c r="AL2482" i="4"/>
  <c r="AM2482" i="4"/>
  <c r="C2483" i="4"/>
  <c r="G2483" i="4"/>
  <c r="AK2483" i="4" s="1"/>
  <c r="H2483" i="4"/>
  <c r="I2483" i="4"/>
  <c r="J2483" i="4"/>
  <c r="K2483" i="4"/>
  <c r="L2483" i="4"/>
  <c r="M2483" i="4"/>
  <c r="N2483" i="4"/>
  <c r="P2483" i="4"/>
  <c r="Q2483" i="4"/>
  <c r="R2483" i="4"/>
  <c r="S2483" i="4"/>
  <c r="T2483" i="4"/>
  <c r="U2483" i="4"/>
  <c r="X2483" i="4"/>
  <c r="Y2483" i="4"/>
  <c r="AM2483" i="4"/>
  <c r="AL2483" i="4" s="1"/>
  <c r="C2484" i="4"/>
  <c r="G2484" i="4"/>
  <c r="H2484" i="4"/>
  <c r="I2484" i="4"/>
  <c r="J2484" i="4"/>
  <c r="K2484" i="4"/>
  <c r="L2484" i="4"/>
  <c r="M2484" i="4"/>
  <c r="N2484" i="4"/>
  <c r="P2484" i="4"/>
  <c r="Q2484" i="4"/>
  <c r="R2484" i="4"/>
  <c r="S2484" i="4"/>
  <c r="T2484" i="4"/>
  <c r="U2484" i="4"/>
  <c r="X2484" i="4"/>
  <c r="Y2484" i="4"/>
  <c r="AA2484" i="4"/>
  <c r="AM2484" i="4"/>
  <c r="AL2484" i="4" s="1"/>
  <c r="C2485" i="4"/>
  <c r="G2485" i="4"/>
  <c r="H2485" i="4"/>
  <c r="I2485" i="4"/>
  <c r="J2485" i="4"/>
  <c r="K2485" i="4"/>
  <c r="L2485" i="4"/>
  <c r="M2485" i="4"/>
  <c r="N2485" i="4"/>
  <c r="P2485" i="4"/>
  <c r="Q2485" i="4"/>
  <c r="R2485" i="4"/>
  <c r="S2485" i="4"/>
  <c r="T2485" i="4"/>
  <c r="U2485" i="4"/>
  <c r="X2485" i="4"/>
  <c r="Y2485" i="4"/>
  <c r="AM2485" i="4"/>
  <c r="C2486" i="4"/>
  <c r="G2486" i="4"/>
  <c r="H2486" i="4"/>
  <c r="I2486" i="4"/>
  <c r="J2486" i="4"/>
  <c r="K2486" i="4"/>
  <c r="L2486" i="4"/>
  <c r="M2486" i="4"/>
  <c r="N2486" i="4"/>
  <c r="P2486" i="4"/>
  <c r="Q2486" i="4"/>
  <c r="R2486" i="4"/>
  <c r="S2486" i="4"/>
  <c r="T2486" i="4"/>
  <c r="U2486" i="4"/>
  <c r="X2486" i="4"/>
  <c r="Y2486" i="4"/>
  <c r="AM2486" i="4"/>
  <c r="C2487" i="4"/>
  <c r="G2487" i="4"/>
  <c r="H2487" i="4"/>
  <c r="I2487" i="4"/>
  <c r="J2487" i="4"/>
  <c r="K2487" i="4"/>
  <c r="L2487" i="4"/>
  <c r="M2487" i="4"/>
  <c r="N2487" i="4"/>
  <c r="P2487" i="4"/>
  <c r="Q2487" i="4"/>
  <c r="R2487" i="4"/>
  <c r="S2487" i="4"/>
  <c r="T2487" i="4"/>
  <c r="U2487" i="4"/>
  <c r="X2487" i="4"/>
  <c r="Y2487" i="4"/>
  <c r="AM2487" i="4"/>
  <c r="C2488" i="4"/>
  <c r="G2488" i="4"/>
  <c r="H2488" i="4"/>
  <c r="I2488" i="4"/>
  <c r="J2488" i="4"/>
  <c r="K2488" i="4"/>
  <c r="L2488" i="4"/>
  <c r="M2488" i="4"/>
  <c r="N2488" i="4"/>
  <c r="P2488" i="4"/>
  <c r="Q2488" i="4"/>
  <c r="R2488" i="4"/>
  <c r="S2488" i="4"/>
  <c r="T2488" i="4"/>
  <c r="U2488" i="4"/>
  <c r="X2488" i="4"/>
  <c r="Y2488" i="4"/>
  <c r="AM2488" i="4"/>
  <c r="AL2488" i="4" s="1"/>
  <c r="A2489" i="4"/>
  <c r="C2489" i="4"/>
  <c r="G2489" i="4"/>
  <c r="AN2489" i="4" s="1"/>
  <c r="H2489" i="4"/>
  <c r="I2489" i="4"/>
  <c r="J2489" i="4"/>
  <c r="K2489" i="4"/>
  <c r="L2489" i="4"/>
  <c r="M2489" i="4"/>
  <c r="N2489" i="4"/>
  <c r="P2489" i="4"/>
  <c r="Q2489" i="4"/>
  <c r="R2489" i="4"/>
  <c r="S2489" i="4"/>
  <c r="T2489" i="4"/>
  <c r="U2489" i="4"/>
  <c r="X2489" i="4"/>
  <c r="Y2489" i="4"/>
  <c r="AB2489" i="4"/>
  <c r="AM2489" i="4"/>
  <c r="AL2489" i="4" s="1"/>
  <c r="AV2489" i="4"/>
  <c r="C2490" i="4"/>
  <c r="G2490" i="4"/>
  <c r="H2490" i="4"/>
  <c r="I2490" i="4"/>
  <c r="J2490" i="4"/>
  <c r="K2490" i="4"/>
  <c r="L2490" i="4"/>
  <c r="M2490" i="4"/>
  <c r="N2490" i="4"/>
  <c r="P2490" i="4"/>
  <c r="Q2490" i="4"/>
  <c r="R2490" i="4"/>
  <c r="S2490" i="4"/>
  <c r="T2490" i="4"/>
  <c r="U2490" i="4"/>
  <c r="X2490" i="4"/>
  <c r="Y2490" i="4"/>
  <c r="AM2490" i="4"/>
  <c r="AL2490" i="4" s="1"/>
  <c r="C2491" i="4"/>
  <c r="G2491" i="4"/>
  <c r="H2491" i="4"/>
  <c r="I2491" i="4"/>
  <c r="J2491" i="4"/>
  <c r="K2491" i="4"/>
  <c r="L2491" i="4"/>
  <c r="M2491" i="4"/>
  <c r="N2491" i="4"/>
  <c r="P2491" i="4"/>
  <c r="Q2491" i="4"/>
  <c r="R2491" i="4"/>
  <c r="S2491" i="4"/>
  <c r="T2491" i="4"/>
  <c r="U2491" i="4"/>
  <c r="X2491" i="4"/>
  <c r="Y2491" i="4"/>
  <c r="AM2491" i="4"/>
  <c r="AL2491" i="4" s="1"/>
  <c r="C2492" i="4"/>
  <c r="G2492" i="4"/>
  <c r="H2492" i="4"/>
  <c r="I2492" i="4"/>
  <c r="J2492" i="4"/>
  <c r="K2492" i="4"/>
  <c r="L2492" i="4"/>
  <c r="M2492" i="4"/>
  <c r="N2492" i="4"/>
  <c r="P2492" i="4"/>
  <c r="Q2492" i="4"/>
  <c r="R2492" i="4"/>
  <c r="S2492" i="4"/>
  <c r="T2492" i="4"/>
  <c r="U2492" i="4"/>
  <c r="X2492" i="4"/>
  <c r="Y2492" i="4"/>
  <c r="AM2492" i="4"/>
  <c r="AL2492" i="4" s="1"/>
  <c r="C2493" i="4"/>
  <c r="G2493" i="4"/>
  <c r="AW2493" i="4" s="1"/>
  <c r="H2493" i="4"/>
  <c r="I2493" i="4"/>
  <c r="J2493" i="4"/>
  <c r="K2493" i="4"/>
  <c r="L2493" i="4"/>
  <c r="M2493" i="4"/>
  <c r="N2493" i="4"/>
  <c r="P2493" i="4"/>
  <c r="Q2493" i="4"/>
  <c r="R2493" i="4"/>
  <c r="S2493" i="4"/>
  <c r="T2493" i="4"/>
  <c r="U2493" i="4"/>
  <c r="X2493" i="4"/>
  <c r="Y2493" i="4"/>
  <c r="Z2493" i="4"/>
  <c r="AL2493" i="4"/>
  <c r="AM2493" i="4"/>
  <c r="C2494" i="4"/>
  <c r="G2494" i="4"/>
  <c r="AK2494" i="4" s="1"/>
  <c r="H2494" i="4"/>
  <c r="I2494" i="4"/>
  <c r="J2494" i="4"/>
  <c r="K2494" i="4"/>
  <c r="L2494" i="4"/>
  <c r="M2494" i="4"/>
  <c r="N2494" i="4"/>
  <c r="P2494" i="4"/>
  <c r="Q2494" i="4"/>
  <c r="R2494" i="4"/>
  <c r="S2494" i="4"/>
  <c r="T2494" i="4"/>
  <c r="U2494" i="4"/>
  <c r="X2494" i="4"/>
  <c r="Y2494" i="4"/>
  <c r="AA2494" i="4"/>
  <c r="AM2494" i="4"/>
  <c r="AL2494" i="4" s="1"/>
  <c r="C2495" i="4"/>
  <c r="G2495" i="4"/>
  <c r="H2495" i="4"/>
  <c r="I2495" i="4"/>
  <c r="J2495" i="4"/>
  <c r="K2495" i="4"/>
  <c r="L2495" i="4"/>
  <c r="M2495" i="4"/>
  <c r="N2495" i="4"/>
  <c r="P2495" i="4"/>
  <c r="Q2495" i="4"/>
  <c r="R2495" i="4"/>
  <c r="S2495" i="4"/>
  <c r="T2495" i="4"/>
  <c r="U2495" i="4"/>
  <c r="X2495" i="4"/>
  <c r="Y2495" i="4"/>
  <c r="AM2495" i="4"/>
  <c r="C2496" i="4"/>
  <c r="G2496" i="4"/>
  <c r="H2496" i="4"/>
  <c r="I2496" i="4"/>
  <c r="J2496" i="4"/>
  <c r="K2496" i="4"/>
  <c r="L2496" i="4"/>
  <c r="M2496" i="4"/>
  <c r="N2496" i="4"/>
  <c r="P2496" i="4"/>
  <c r="Q2496" i="4"/>
  <c r="R2496" i="4"/>
  <c r="S2496" i="4"/>
  <c r="T2496" i="4"/>
  <c r="U2496" i="4"/>
  <c r="X2496" i="4"/>
  <c r="Y2496" i="4"/>
  <c r="AJ2496" i="4"/>
  <c r="AM2496" i="4"/>
  <c r="AL2496" i="4" s="1"/>
  <c r="C2497" i="4"/>
  <c r="G2497" i="4"/>
  <c r="H2497" i="4"/>
  <c r="I2497" i="4"/>
  <c r="J2497" i="4"/>
  <c r="K2497" i="4"/>
  <c r="L2497" i="4"/>
  <c r="M2497" i="4"/>
  <c r="N2497" i="4"/>
  <c r="P2497" i="4"/>
  <c r="Q2497" i="4"/>
  <c r="R2497" i="4"/>
  <c r="S2497" i="4"/>
  <c r="T2497" i="4"/>
  <c r="U2497" i="4"/>
  <c r="X2497" i="4"/>
  <c r="Y2497" i="4"/>
  <c r="AM2497" i="4"/>
  <c r="C2498" i="4"/>
  <c r="G2498" i="4"/>
  <c r="H2498" i="4"/>
  <c r="I2498" i="4"/>
  <c r="J2498" i="4"/>
  <c r="K2498" i="4"/>
  <c r="L2498" i="4"/>
  <c r="M2498" i="4"/>
  <c r="N2498" i="4"/>
  <c r="P2498" i="4"/>
  <c r="Q2498" i="4"/>
  <c r="R2498" i="4"/>
  <c r="S2498" i="4"/>
  <c r="T2498" i="4"/>
  <c r="U2498" i="4"/>
  <c r="X2498" i="4"/>
  <c r="Y2498" i="4"/>
  <c r="AM2498" i="4"/>
  <c r="AL2498" i="4" s="1"/>
  <c r="C2499" i="4"/>
  <c r="G2499" i="4"/>
  <c r="V2499" i="4" s="1"/>
  <c r="H2499" i="4"/>
  <c r="I2499" i="4"/>
  <c r="J2499" i="4"/>
  <c r="K2499" i="4"/>
  <c r="L2499" i="4"/>
  <c r="M2499" i="4"/>
  <c r="N2499" i="4"/>
  <c r="P2499" i="4"/>
  <c r="Q2499" i="4"/>
  <c r="R2499" i="4"/>
  <c r="S2499" i="4"/>
  <c r="T2499" i="4"/>
  <c r="U2499" i="4"/>
  <c r="X2499" i="4"/>
  <c r="Y2499" i="4"/>
  <c r="AM2499" i="4"/>
  <c r="C2500" i="4"/>
  <c r="G2500" i="4"/>
  <c r="H2500" i="4"/>
  <c r="I2500" i="4"/>
  <c r="J2500" i="4"/>
  <c r="K2500" i="4"/>
  <c r="L2500" i="4"/>
  <c r="M2500" i="4"/>
  <c r="N2500" i="4"/>
  <c r="P2500" i="4"/>
  <c r="Q2500" i="4"/>
  <c r="R2500" i="4"/>
  <c r="S2500" i="4"/>
  <c r="T2500" i="4"/>
  <c r="U2500" i="4"/>
  <c r="X2500" i="4"/>
  <c r="Y2500" i="4"/>
  <c r="AM2500" i="4"/>
  <c r="C2501" i="4"/>
  <c r="G2501" i="4"/>
  <c r="H2501" i="4"/>
  <c r="I2501" i="4"/>
  <c r="J2501" i="4"/>
  <c r="AS2501" i="4" s="1"/>
  <c r="K2501" i="4"/>
  <c r="L2501" i="4"/>
  <c r="M2501" i="4"/>
  <c r="N2501" i="4"/>
  <c r="P2501" i="4"/>
  <c r="Q2501" i="4"/>
  <c r="R2501" i="4"/>
  <c r="S2501" i="4"/>
  <c r="T2501" i="4"/>
  <c r="U2501" i="4"/>
  <c r="X2501" i="4"/>
  <c r="Y2501" i="4"/>
  <c r="AL2501" i="4"/>
  <c r="AM2501" i="4"/>
  <c r="C2502" i="4"/>
  <c r="G2502" i="4"/>
  <c r="H2502" i="4"/>
  <c r="I2502" i="4"/>
  <c r="J2502" i="4"/>
  <c r="AS2502" i="4" s="1"/>
  <c r="K2502" i="4"/>
  <c r="L2502" i="4"/>
  <c r="M2502" i="4"/>
  <c r="N2502" i="4"/>
  <c r="P2502" i="4"/>
  <c r="Q2502" i="4"/>
  <c r="R2502" i="4"/>
  <c r="S2502" i="4"/>
  <c r="T2502" i="4"/>
  <c r="U2502" i="4"/>
  <c r="W2502" i="4"/>
  <c r="X2502" i="4"/>
  <c r="Y2502" i="4"/>
  <c r="AM2502" i="4"/>
  <c r="AL2502" i="4" s="1"/>
  <c r="AV2502" i="4"/>
  <c r="C2503" i="4"/>
  <c r="G2503" i="4"/>
  <c r="H2503" i="4"/>
  <c r="I2503" i="4"/>
  <c r="J2503" i="4"/>
  <c r="K2503" i="4"/>
  <c r="L2503" i="4"/>
  <c r="M2503" i="4"/>
  <c r="N2503" i="4"/>
  <c r="P2503" i="4"/>
  <c r="Q2503" i="4"/>
  <c r="R2503" i="4"/>
  <c r="S2503" i="4"/>
  <c r="T2503" i="4"/>
  <c r="U2503" i="4"/>
  <c r="X2503" i="4"/>
  <c r="Y2503" i="4"/>
  <c r="AM2503" i="4"/>
  <c r="AL2503" i="4" s="1"/>
  <c r="C2504" i="4"/>
  <c r="G2504" i="4"/>
  <c r="V2504" i="4" s="1"/>
  <c r="H2504" i="4"/>
  <c r="I2504" i="4"/>
  <c r="J2504" i="4"/>
  <c r="K2504" i="4"/>
  <c r="L2504" i="4"/>
  <c r="M2504" i="4"/>
  <c r="N2504" i="4"/>
  <c r="P2504" i="4"/>
  <c r="Q2504" i="4"/>
  <c r="R2504" i="4"/>
  <c r="S2504" i="4"/>
  <c r="T2504" i="4"/>
  <c r="U2504" i="4"/>
  <c r="X2504" i="4"/>
  <c r="Y2504" i="4"/>
  <c r="Z2504" i="4"/>
  <c r="AM2504" i="4"/>
  <c r="AL2504" i="4" s="1"/>
  <c r="AV2504" i="4"/>
  <c r="C2505" i="4"/>
  <c r="G2505" i="4"/>
  <c r="H2505" i="4"/>
  <c r="I2505" i="4"/>
  <c r="J2505" i="4"/>
  <c r="K2505" i="4"/>
  <c r="L2505" i="4"/>
  <c r="M2505" i="4"/>
  <c r="N2505" i="4"/>
  <c r="P2505" i="4"/>
  <c r="Q2505" i="4"/>
  <c r="R2505" i="4"/>
  <c r="S2505" i="4"/>
  <c r="T2505" i="4"/>
  <c r="U2505" i="4"/>
  <c r="X2505" i="4"/>
  <c r="Y2505" i="4"/>
  <c r="AM2505" i="4"/>
  <c r="AL2505" i="4" s="1"/>
  <c r="C2506" i="4"/>
  <c r="G2506" i="4"/>
  <c r="H2506" i="4"/>
  <c r="I2506" i="4"/>
  <c r="J2506" i="4"/>
  <c r="K2506" i="4"/>
  <c r="L2506" i="4"/>
  <c r="M2506" i="4"/>
  <c r="N2506" i="4"/>
  <c r="P2506" i="4"/>
  <c r="Q2506" i="4"/>
  <c r="R2506" i="4"/>
  <c r="S2506" i="4"/>
  <c r="T2506" i="4"/>
  <c r="U2506" i="4"/>
  <c r="X2506" i="4"/>
  <c r="Y2506" i="4"/>
  <c r="Z2506" i="4"/>
  <c r="AM2506" i="4"/>
  <c r="AL2506" i="4" s="1"/>
  <c r="C2507" i="4"/>
  <c r="G2507" i="4"/>
  <c r="H2507" i="4"/>
  <c r="I2507" i="4"/>
  <c r="J2507" i="4"/>
  <c r="K2507" i="4"/>
  <c r="L2507" i="4"/>
  <c r="M2507" i="4"/>
  <c r="N2507" i="4"/>
  <c r="P2507" i="4"/>
  <c r="Q2507" i="4"/>
  <c r="R2507" i="4"/>
  <c r="S2507" i="4"/>
  <c r="T2507" i="4"/>
  <c r="U2507" i="4"/>
  <c r="X2507" i="4"/>
  <c r="Y2507" i="4"/>
  <c r="AM2507" i="4"/>
  <c r="AL2507" i="4" s="1"/>
  <c r="C2508" i="4"/>
  <c r="E2508" i="4"/>
  <c r="G2508" i="4"/>
  <c r="H2508" i="4"/>
  <c r="I2508" i="4"/>
  <c r="J2508" i="4"/>
  <c r="K2508" i="4"/>
  <c r="L2508" i="4"/>
  <c r="M2508" i="4"/>
  <c r="N2508" i="4"/>
  <c r="P2508" i="4"/>
  <c r="Q2508" i="4"/>
  <c r="R2508" i="4"/>
  <c r="S2508" i="4"/>
  <c r="T2508" i="4"/>
  <c r="U2508" i="4"/>
  <c r="W2508" i="4"/>
  <c r="X2508" i="4"/>
  <c r="Y2508" i="4"/>
  <c r="AM2508" i="4"/>
  <c r="AL2508" i="4" s="1"/>
  <c r="C2509" i="4"/>
  <c r="G2509" i="4"/>
  <c r="H2509" i="4"/>
  <c r="I2509" i="4"/>
  <c r="J2509" i="4"/>
  <c r="K2509" i="4"/>
  <c r="L2509" i="4"/>
  <c r="M2509" i="4"/>
  <c r="N2509" i="4"/>
  <c r="P2509" i="4"/>
  <c r="Q2509" i="4"/>
  <c r="R2509" i="4"/>
  <c r="S2509" i="4"/>
  <c r="T2509" i="4"/>
  <c r="U2509" i="4"/>
  <c r="X2509" i="4"/>
  <c r="Y2509" i="4"/>
  <c r="AM2509" i="4"/>
  <c r="C2510" i="4"/>
  <c r="G2510" i="4"/>
  <c r="H2510" i="4"/>
  <c r="I2510" i="4"/>
  <c r="J2510" i="4"/>
  <c r="K2510" i="4"/>
  <c r="L2510" i="4"/>
  <c r="M2510" i="4"/>
  <c r="N2510" i="4"/>
  <c r="P2510" i="4"/>
  <c r="Q2510" i="4"/>
  <c r="R2510" i="4"/>
  <c r="S2510" i="4"/>
  <c r="T2510" i="4"/>
  <c r="U2510" i="4"/>
  <c r="X2510" i="4"/>
  <c r="Y2510" i="4"/>
  <c r="AM2510" i="4"/>
  <c r="C2511" i="4"/>
  <c r="G2511" i="4"/>
  <c r="V2511" i="4" s="1"/>
  <c r="H2511" i="4"/>
  <c r="I2511" i="4"/>
  <c r="J2511" i="4"/>
  <c r="K2511" i="4"/>
  <c r="L2511" i="4"/>
  <c r="M2511" i="4"/>
  <c r="N2511" i="4"/>
  <c r="P2511" i="4"/>
  <c r="Q2511" i="4"/>
  <c r="R2511" i="4"/>
  <c r="S2511" i="4"/>
  <c r="T2511" i="4"/>
  <c r="U2511" i="4"/>
  <c r="X2511" i="4"/>
  <c r="Y2511" i="4"/>
  <c r="AM2511" i="4"/>
  <c r="C2512" i="4"/>
  <c r="G2512" i="4"/>
  <c r="AV2512" i="4" s="1"/>
  <c r="H2512" i="4"/>
  <c r="I2512" i="4"/>
  <c r="J2512" i="4"/>
  <c r="K2512" i="4"/>
  <c r="L2512" i="4"/>
  <c r="M2512" i="4"/>
  <c r="N2512" i="4"/>
  <c r="P2512" i="4"/>
  <c r="Q2512" i="4"/>
  <c r="R2512" i="4"/>
  <c r="S2512" i="4"/>
  <c r="T2512" i="4"/>
  <c r="U2512" i="4"/>
  <c r="X2512" i="4"/>
  <c r="Y2512" i="4"/>
  <c r="AM2512" i="4"/>
  <c r="AL2512" i="4" s="1"/>
  <c r="C2513" i="4"/>
  <c r="G2513" i="4"/>
  <c r="H2513" i="4"/>
  <c r="I2513" i="4"/>
  <c r="J2513" i="4"/>
  <c r="K2513" i="4"/>
  <c r="L2513" i="4"/>
  <c r="M2513" i="4"/>
  <c r="N2513" i="4"/>
  <c r="P2513" i="4"/>
  <c r="Q2513" i="4"/>
  <c r="R2513" i="4"/>
  <c r="S2513" i="4"/>
  <c r="T2513" i="4"/>
  <c r="U2513" i="4"/>
  <c r="X2513" i="4"/>
  <c r="Y2513" i="4"/>
  <c r="AM2513" i="4"/>
  <c r="AT2513" i="4"/>
  <c r="C2514" i="4"/>
  <c r="G2514" i="4"/>
  <c r="H2514" i="4"/>
  <c r="I2514" i="4"/>
  <c r="J2514" i="4"/>
  <c r="K2514" i="4"/>
  <c r="L2514" i="4"/>
  <c r="M2514" i="4"/>
  <c r="N2514" i="4"/>
  <c r="P2514" i="4"/>
  <c r="Q2514" i="4"/>
  <c r="R2514" i="4"/>
  <c r="S2514" i="4"/>
  <c r="T2514" i="4"/>
  <c r="U2514" i="4"/>
  <c r="X2514" i="4"/>
  <c r="Y2514" i="4"/>
  <c r="AM2514" i="4"/>
  <c r="AL2514" i="4" s="1"/>
  <c r="AN2514" i="4"/>
  <c r="AO2514" i="4" s="1"/>
  <c r="AP2514" i="4" s="1"/>
  <c r="AQ2514" i="4"/>
  <c r="AX2514" i="4"/>
  <c r="C2515" i="4"/>
  <c r="G2515" i="4"/>
  <c r="AW2515" i="4" s="1"/>
  <c r="H2515" i="4"/>
  <c r="I2515" i="4"/>
  <c r="J2515" i="4"/>
  <c r="K2515" i="4"/>
  <c r="L2515" i="4"/>
  <c r="M2515" i="4"/>
  <c r="N2515" i="4"/>
  <c r="P2515" i="4"/>
  <c r="Q2515" i="4"/>
  <c r="R2515" i="4"/>
  <c r="S2515" i="4"/>
  <c r="T2515" i="4"/>
  <c r="U2515" i="4"/>
  <c r="X2515" i="4"/>
  <c r="Y2515" i="4"/>
  <c r="Z2515" i="4"/>
  <c r="AM2515" i="4"/>
  <c r="AL2515" i="4" s="1"/>
  <c r="AV2515" i="4"/>
  <c r="C2516" i="4"/>
  <c r="G2516" i="4"/>
  <c r="AN2516" i="4" s="1"/>
  <c r="H2516" i="4"/>
  <c r="I2516" i="4"/>
  <c r="J2516" i="4"/>
  <c r="K2516" i="4"/>
  <c r="L2516" i="4"/>
  <c r="M2516" i="4"/>
  <c r="N2516" i="4"/>
  <c r="P2516" i="4"/>
  <c r="Q2516" i="4"/>
  <c r="R2516" i="4"/>
  <c r="S2516" i="4"/>
  <c r="T2516" i="4"/>
  <c r="U2516" i="4"/>
  <c r="X2516" i="4"/>
  <c r="Y2516" i="4"/>
  <c r="AM2516" i="4"/>
  <c r="C2517" i="4"/>
  <c r="G2517" i="4"/>
  <c r="H2517" i="4"/>
  <c r="I2517" i="4"/>
  <c r="J2517" i="4"/>
  <c r="AS2517" i="4" s="1"/>
  <c r="K2517" i="4"/>
  <c r="L2517" i="4"/>
  <c r="M2517" i="4"/>
  <c r="N2517" i="4"/>
  <c r="P2517" i="4"/>
  <c r="Q2517" i="4"/>
  <c r="R2517" i="4"/>
  <c r="S2517" i="4"/>
  <c r="T2517" i="4"/>
  <c r="U2517" i="4"/>
  <c r="W2517" i="4"/>
  <c r="X2517" i="4"/>
  <c r="Y2517" i="4"/>
  <c r="AM2517" i="4"/>
  <c r="AL2517" i="4" s="1"/>
  <c r="C2518" i="4"/>
  <c r="G2518" i="4"/>
  <c r="AN2518" i="4" s="1"/>
  <c r="H2518" i="4"/>
  <c r="I2518" i="4"/>
  <c r="J2518" i="4"/>
  <c r="K2518" i="4"/>
  <c r="L2518" i="4"/>
  <c r="M2518" i="4"/>
  <c r="N2518" i="4"/>
  <c r="P2518" i="4"/>
  <c r="Q2518" i="4"/>
  <c r="R2518" i="4"/>
  <c r="S2518" i="4"/>
  <c r="T2518" i="4"/>
  <c r="U2518" i="4"/>
  <c r="X2518" i="4"/>
  <c r="Y2518" i="4"/>
  <c r="AM2518" i="4"/>
  <c r="AL2518" i="4" s="1"/>
  <c r="C2519" i="4"/>
  <c r="G2519" i="4"/>
  <c r="H2519" i="4"/>
  <c r="I2519" i="4"/>
  <c r="J2519" i="4"/>
  <c r="K2519" i="4"/>
  <c r="L2519" i="4"/>
  <c r="M2519" i="4"/>
  <c r="N2519" i="4"/>
  <c r="P2519" i="4"/>
  <c r="Q2519" i="4"/>
  <c r="R2519" i="4"/>
  <c r="S2519" i="4"/>
  <c r="T2519" i="4"/>
  <c r="U2519" i="4"/>
  <c r="X2519" i="4"/>
  <c r="Y2519" i="4"/>
  <c r="Z2519" i="4"/>
  <c r="AM2519" i="4"/>
  <c r="C2520" i="4"/>
  <c r="D2520" i="4"/>
  <c r="G2520" i="4"/>
  <c r="H2520" i="4"/>
  <c r="I2520" i="4"/>
  <c r="J2520" i="4"/>
  <c r="K2520" i="4"/>
  <c r="L2520" i="4"/>
  <c r="M2520" i="4"/>
  <c r="N2520" i="4"/>
  <c r="P2520" i="4"/>
  <c r="Q2520" i="4"/>
  <c r="R2520" i="4"/>
  <c r="S2520" i="4"/>
  <c r="T2520" i="4"/>
  <c r="U2520" i="4"/>
  <c r="V2520" i="4"/>
  <c r="X2520" i="4"/>
  <c r="Y2520" i="4"/>
  <c r="AJ2520" i="4"/>
  <c r="AK2520" i="4"/>
  <c r="AM2520" i="4"/>
  <c r="AL2520" i="4" s="1"/>
  <c r="AT2520" i="4"/>
  <c r="AV2520" i="4"/>
  <c r="C2521" i="4"/>
  <c r="G2521" i="4"/>
  <c r="H2521" i="4"/>
  <c r="I2521" i="4"/>
  <c r="J2521" i="4"/>
  <c r="K2521" i="4"/>
  <c r="L2521" i="4"/>
  <c r="M2521" i="4"/>
  <c r="N2521" i="4"/>
  <c r="P2521" i="4"/>
  <c r="Q2521" i="4"/>
  <c r="R2521" i="4"/>
  <c r="S2521" i="4"/>
  <c r="T2521" i="4"/>
  <c r="U2521" i="4"/>
  <c r="V2521" i="4"/>
  <c r="X2521" i="4"/>
  <c r="Y2521" i="4"/>
  <c r="AM2521" i="4"/>
  <c r="C2522" i="4"/>
  <c r="G2522" i="4"/>
  <c r="H2522" i="4"/>
  <c r="I2522" i="4"/>
  <c r="J2522" i="4"/>
  <c r="K2522" i="4"/>
  <c r="L2522" i="4"/>
  <c r="M2522" i="4"/>
  <c r="N2522" i="4"/>
  <c r="P2522" i="4"/>
  <c r="Q2522" i="4"/>
  <c r="R2522" i="4"/>
  <c r="S2522" i="4"/>
  <c r="T2522" i="4"/>
  <c r="U2522" i="4"/>
  <c r="X2522" i="4"/>
  <c r="Y2522" i="4"/>
  <c r="AL2522" i="4"/>
  <c r="AM2522" i="4"/>
  <c r="C2523" i="4"/>
  <c r="G2523" i="4"/>
  <c r="H2523" i="4"/>
  <c r="I2523" i="4"/>
  <c r="J2523" i="4"/>
  <c r="K2523" i="4"/>
  <c r="L2523" i="4"/>
  <c r="M2523" i="4"/>
  <c r="N2523" i="4"/>
  <c r="P2523" i="4"/>
  <c r="Q2523" i="4"/>
  <c r="R2523" i="4"/>
  <c r="S2523" i="4"/>
  <c r="T2523" i="4"/>
  <c r="U2523" i="4"/>
  <c r="X2523" i="4"/>
  <c r="Y2523" i="4"/>
  <c r="AM2523" i="4"/>
  <c r="AL2523" i="4" s="1"/>
  <c r="C2524" i="4"/>
  <c r="G2524" i="4"/>
  <c r="H2524" i="4"/>
  <c r="I2524" i="4"/>
  <c r="J2524" i="4"/>
  <c r="K2524" i="4"/>
  <c r="L2524" i="4"/>
  <c r="M2524" i="4"/>
  <c r="N2524" i="4"/>
  <c r="P2524" i="4"/>
  <c r="Q2524" i="4"/>
  <c r="R2524" i="4"/>
  <c r="S2524" i="4"/>
  <c r="T2524" i="4"/>
  <c r="U2524" i="4"/>
  <c r="X2524" i="4"/>
  <c r="Y2524" i="4"/>
  <c r="AM2524" i="4"/>
  <c r="C2525" i="4"/>
  <c r="G2525" i="4"/>
  <c r="H2525" i="4"/>
  <c r="I2525" i="4"/>
  <c r="J2525" i="4"/>
  <c r="K2525" i="4"/>
  <c r="L2525" i="4"/>
  <c r="M2525" i="4"/>
  <c r="N2525" i="4"/>
  <c r="P2525" i="4"/>
  <c r="Q2525" i="4"/>
  <c r="R2525" i="4"/>
  <c r="S2525" i="4"/>
  <c r="T2525" i="4"/>
  <c r="U2525" i="4"/>
  <c r="X2525" i="4"/>
  <c r="Y2525" i="4"/>
  <c r="AM2525" i="4"/>
  <c r="AL2525" i="4" s="1"/>
  <c r="C2526" i="4"/>
  <c r="G2526" i="4"/>
  <c r="AN2526" i="4" s="1"/>
  <c r="H2526" i="4"/>
  <c r="I2526" i="4"/>
  <c r="J2526" i="4"/>
  <c r="K2526" i="4"/>
  <c r="L2526" i="4"/>
  <c r="M2526" i="4"/>
  <c r="N2526" i="4"/>
  <c r="P2526" i="4"/>
  <c r="Q2526" i="4"/>
  <c r="R2526" i="4"/>
  <c r="S2526" i="4"/>
  <c r="T2526" i="4"/>
  <c r="U2526" i="4"/>
  <c r="X2526" i="4"/>
  <c r="Y2526" i="4"/>
  <c r="AM2526" i="4"/>
  <c r="C2527" i="4"/>
  <c r="G2527" i="4"/>
  <c r="E2527" i="4" s="1"/>
  <c r="H2527" i="4"/>
  <c r="I2527" i="4"/>
  <c r="J2527" i="4"/>
  <c r="K2527" i="4"/>
  <c r="L2527" i="4"/>
  <c r="M2527" i="4"/>
  <c r="N2527" i="4"/>
  <c r="P2527" i="4"/>
  <c r="Q2527" i="4"/>
  <c r="R2527" i="4"/>
  <c r="S2527" i="4"/>
  <c r="T2527" i="4"/>
  <c r="U2527" i="4"/>
  <c r="X2527" i="4"/>
  <c r="Y2527" i="4"/>
  <c r="Z2527" i="4"/>
  <c r="AB2527" i="4"/>
  <c r="AM2527" i="4"/>
  <c r="AL2527" i="4" s="1"/>
  <c r="AV2527" i="4"/>
  <c r="C2528" i="4"/>
  <c r="G2528" i="4"/>
  <c r="H2528" i="4"/>
  <c r="I2528" i="4"/>
  <c r="J2528" i="4"/>
  <c r="K2528" i="4"/>
  <c r="L2528" i="4"/>
  <c r="M2528" i="4"/>
  <c r="N2528" i="4"/>
  <c r="P2528" i="4"/>
  <c r="Q2528" i="4"/>
  <c r="R2528" i="4"/>
  <c r="S2528" i="4"/>
  <c r="T2528" i="4"/>
  <c r="U2528" i="4"/>
  <c r="X2528" i="4"/>
  <c r="Y2528" i="4"/>
  <c r="AM2528" i="4"/>
  <c r="AL2528" i="4" s="1"/>
  <c r="C2529" i="4"/>
  <c r="G2529" i="4"/>
  <c r="W2529" i="4" s="1"/>
  <c r="H2529" i="4"/>
  <c r="I2529" i="4"/>
  <c r="J2529" i="4"/>
  <c r="K2529" i="4"/>
  <c r="L2529" i="4"/>
  <c r="M2529" i="4"/>
  <c r="N2529" i="4"/>
  <c r="P2529" i="4"/>
  <c r="Q2529" i="4"/>
  <c r="R2529" i="4"/>
  <c r="S2529" i="4"/>
  <c r="T2529" i="4"/>
  <c r="U2529" i="4"/>
  <c r="X2529" i="4"/>
  <c r="Y2529" i="4"/>
  <c r="AM2529" i="4"/>
  <c r="C2530" i="4"/>
  <c r="G2530" i="4"/>
  <c r="H2530" i="4"/>
  <c r="I2530" i="4"/>
  <c r="J2530" i="4"/>
  <c r="K2530" i="4"/>
  <c r="L2530" i="4"/>
  <c r="M2530" i="4"/>
  <c r="N2530" i="4"/>
  <c r="P2530" i="4"/>
  <c r="Q2530" i="4"/>
  <c r="R2530" i="4"/>
  <c r="S2530" i="4"/>
  <c r="T2530" i="4"/>
  <c r="U2530" i="4"/>
  <c r="X2530" i="4"/>
  <c r="Y2530" i="4"/>
  <c r="AM2530" i="4"/>
  <c r="AN2530" i="4"/>
  <c r="AO2530" i="4" s="1"/>
  <c r="AP2530" i="4" s="1"/>
  <c r="C2531" i="4"/>
  <c r="G2531" i="4"/>
  <c r="H2531" i="4"/>
  <c r="I2531" i="4"/>
  <c r="J2531" i="4"/>
  <c r="AS2531" i="4" s="1"/>
  <c r="K2531" i="4"/>
  <c r="L2531" i="4"/>
  <c r="M2531" i="4"/>
  <c r="N2531" i="4"/>
  <c r="P2531" i="4"/>
  <c r="Q2531" i="4"/>
  <c r="R2531" i="4"/>
  <c r="S2531" i="4"/>
  <c r="T2531" i="4"/>
  <c r="U2531" i="4"/>
  <c r="X2531" i="4"/>
  <c r="Y2531" i="4"/>
  <c r="Z2531" i="4"/>
  <c r="AB2531" i="4"/>
  <c r="AM2531" i="4"/>
  <c r="AL2531" i="4" s="1"/>
  <c r="A2532" i="4"/>
  <c r="C2532" i="4"/>
  <c r="G2532" i="4"/>
  <c r="H2532" i="4"/>
  <c r="I2532" i="4"/>
  <c r="J2532" i="4"/>
  <c r="K2532" i="4"/>
  <c r="L2532" i="4"/>
  <c r="M2532" i="4"/>
  <c r="N2532" i="4"/>
  <c r="P2532" i="4"/>
  <c r="Q2532" i="4"/>
  <c r="R2532" i="4"/>
  <c r="S2532" i="4"/>
  <c r="T2532" i="4"/>
  <c r="U2532" i="4"/>
  <c r="X2532" i="4"/>
  <c r="Y2532" i="4"/>
  <c r="AK2532" i="4"/>
  <c r="AM2532" i="4"/>
  <c r="C2533" i="4"/>
  <c r="G2533" i="4"/>
  <c r="H2533" i="4"/>
  <c r="I2533" i="4"/>
  <c r="J2533" i="4"/>
  <c r="K2533" i="4"/>
  <c r="L2533" i="4"/>
  <c r="M2533" i="4"/>
  <c r="N2533" i="4"/>
  <c r="P2533" i="4"/>
  <c r="Q2533" i="4"/>
  <c r="R2533" i="4"/>
  <c r="S2533" i="4"/>
  <c r="T2533" i="4"/>
  <c r="U2533" i="4"/>
  <c r="X2533" i="4"/>
  <c r="Y2533" i="4"/>
  <c r="AM2533" i="4"/>
  <c r="C2534" i="4"/>
  <c r="G2534" i="4"/>
  <c r="H2534" i="4"/>
  <c r="I2534" i="4"/>
  <c r="J2534" i="4"/>
  <c r="K2534" i="4"/>
  <c r="L2534" i="4"/>
  <c r="M2534" i="4"/>
  <c r="N2534" i="4"/>
  <c r="P2534" i="4"/>
  <c r="Q2534" i="4"/>
  <c r="R2534" i="4"/>
  <c r="S2534" i="4"/>
  <c r="T2534" i="4"/>
  <c r="U2534" i="4"/>
  <c r="X2534" i="4"/>
  <c r="Y2534" i="4"/>
  <c r="AM2534" i="4"/>
  <c r="AL2534" i="4" s="1"/>
  <c r="C2535" i="4"/>
  <c r="G2535" i="4"/>
  <c r="H2535" i="4"/>
  <c r="I2535" i="4"/>
  <c r="J2535" i="4"/>
  <c r="AS2535" i="4" s="1"/>
  <c r="K2535" i="4"/>
  <c r="L2535" i="4"/>
  <c r="M2535" i="4"/>
  <c r="N2535" i="4"/>
  <c r="P2535" i="4"/>
  <c r="Q2535" i="4"/>
  <c r="R2535" i="4"/>
  <c r="S2535" i="4"/>
  <c r="T2535" i="4"/>
  <c r="U2535" i="4"/>
  <c r="X2535" i="4"/>
  <c r="Y2535" i="4"/>
  <c r="AM2535" i="4"/>
  <c r="AL2535" i="4" s="1"/>
  <c r="C2536" i="4"/>
  <c r="G2536" i="4"/>
  <c r="H2536" i="4"/>
  <c r="I2536" i="4"/>
  <c r="J2536" i="4"/>
  <c r="K2536" i="4"/>
  <c r="L2536" i="4"/>
  <c r="M2536" i="4"/>
  <c r="N2536" i="4"/>
  <c r="P2536" i="4"/>
  <c r="Q2536" i="4"/>
  <c r="R2536" i="4"/>
  <c r="S2536" i="4"/>
  <c r="T2536" i="4"/>
  <c r="U2536" i="4"/>
  <c r="X2536" i="4"/>
  <c r="Y2536" i="4"/>
  <c r="Z2536" i="4"/>
  <c r="AL2536" i="4"/>
  <c r="AM2536" i="4"/>
  <c r="AT2536" i="4"/>
  <c r="C2537" i="4"/>
  <c r="G2537" i="4"/>
  <c r="H2537" i="4"/>
  <c r="I2537" i="4"/>
  <c r="J2537" i="4"/>
  <c r="K2537" i="4"/>
  <c r="L2537" i="4"/>
  <c r="M2537" i="4"/>
  <c r="N2537" i="4"/>
  <c r="P2537" i="4"/>
  <c r="Q2537" i="4"/>
  <c r="R2537" i="4"/>
  <c r="S2537" i="4"/>
  <c r="T2537" i="4"/>
  <c r="U2537" i="4"/>
  <c r="X2537" i="4"/>
  <c r="Y2537" i="4"/>
  <c r="AM2537" i="4"/>
  <c r="C2538" i="4"/>
  <c r="G2538" i="4"/>
  <c r="H2538" i="4"/>
  <c r="I2538" i="4"/>
  <c r="J2538" i="4"/>
  <c r="K2538" i="4"/>
  <c r="L2538" i="4"/>
  <c r="M2538" i="4"/>
  <c r="N2538" i="4"/>
  <c r="P2538" i="4"/>
  <c r="Q2538" i="4"/>
  <c r="R2538" i="4"/>
  <c r="S2538" i="4"/>
  <c r="T2538" i="4"/>
  <c r="U2538" i="4"/>
  <c r="X2538" i="4"/>
  <c r="Y2538" i="4"/>
  <c r="AM2538" i="4"/>
  <c r="AL2538" i="4" s="1"/>
  <c r="C2539" i="4"/>
  <c r="G2539" i="4"/>
  <c r="H2539" i="4"/>
  <c r="I2539" i="4"/>
  <c r="J2539" i="4"/>
  <c r="K2539" i="4"/>
  <c r="L2539" i="4"/>
  <c r="M2539" i="4"/>
  <c r="N2539" i="4"/>
  <c r="P2539" i="4"/>
  <c r="Q2539" i="4"/>
  <c r="R2539" i="4"/>
  <c r="S2539" i="4"/>
  <c r="T2539" i="4"/>
  <c r="U2539" i="4"/>
  <c r="X2539" i="4"/>
  <c r="Y2539" i="4"/>
  <c r="AM2539" i="4"/>
  <c r="AL2539" i="4" s="1"/>
  <c r="C2540" i="4"/>
  <c r="D2540" i="4"/>
  <c r="E2540" i="4"/>
  <c r="G2540" i="4"/>
  <c r="H2540" i="4"/>
  <c r="I2540" i="4"/>
  <c r="J2540" i="4"/>
  <c r="AS2540" i="4" s="1"/>
  <c r="K2540" i="4"/>
  <c r="L2540" i="4"/>
  <c r="M2540" i="4"/>
  <c r="N2540" i="4"/>
  <c r="P2540" i="4"/>
  <c r="Q2540" i="4"/>
  <c r="R2540" i="4"/>
  <c r="S2540" i="4"/>
  <c r="T2540" i="4"/>
  <c r="U2540" i="4"/>
  <c r="W2540" i="4"/>
  <c r="X2540" i="4"/>
  <c r="Y2540" i="4"/>
  <c r="AA2540" i="4"/>
  <c r="AB2540" i="4"/>
  <c r="AM2540" i="4"/>
  <c r="AL2540" i="4" s="1"/>
  <c r="AN2540" i="4"/>
  <c r="AO2540" i="4"/>
  <c r="AP2540" i="4" s="1"/>
  <c r="AQ2540" i="4"/>
  <c r="AV2540" i="4"/>
  <c r="C2541" i="4"/>
  <c r="G2541" i="4"/>
  <c r="H2541" i="4"/>
  <c r="I2541" i="4"/>
  <c r="J2541" i="4"/>
  <c r="K2541" i="4"/>
  <c r="L2541" i="4"/>
  <c r="M2541" i="4"/>
  <c r="N2541" i="4"/>
  <c r="P2541" i="4"/>
  <c r="Q2541" i="4"/>
  <c r="R2541" i="4"/>
  <c r="S2541" i="4"/>
  <c r="T2541" i="4"/>
  <c r="U2541" i="4"/>
  <c r="X2541" i="4"/>
  <c r="Y2541" i="4"/>
  <c r="AM2541" i="4"/>
  <c r="C2542" i="4"/>
  <c r="G2542" i="4"/>
  <c r="AB2542" i="4" s="1"/>
  <c r="H2542" i="4"/>
  <c r="I2542" i="4"/>
  <c r="J2542" i="4"/>
  <c r="K2542" i="4"/>
  <c r="L2542" i="4"/>
  <c r="M2542" i="4"/>
  <c r="N2542" i="4"/>
  <c r="P2542" i="4"/>
  <c r="Q2542" i="4"/>
  <c r="R2542" i="4"/>
  <c r="S2542" i="4"/>
  <c r="T2542" i="4"/>
  <c r="U2542" i="4"/>
  <c r="X2542" i="4"/>
  <c r="Y2542" i="4"/>
  <c r="AM2542" i="4"/>
  <c r="C2543" i="4"/>
  <c r="G2543" i="4"/>
  <c r="H2543" i="4"/>
  <c r="I2543" i="4"/>
  <c r="J2543" i="4"/>
  <c r="K2543" i="4"/>
  <c r="L2543" i="4"/>
  <c r="M2543" i="4"/>
  <c r="N2543" i="4"/>
  <c r="P2543" i="4"/>
  <c r="Q2543" i="4"/>
  <c r="R2543" i="4"/>
  <c r="S2543" i="4"/>
  <c r="T2543" i="4"/>
  <c r="U2543" i="4"/>
  <c r="X2543" i="4"/>
  <c r="Y2543" i="4"/>
  <c r="AM2543" i="4"/>
  <c r="AL2543" i="4" s="1"/>
  <c r="C2544" i="4"/>
  <c r="G2544" i="4"/>
  <c r="H2544" i="4"/>
  <c r="I2544" i="4"/>
  <c r="J2544" i="4"/>
  <c r="K2544" i="4"/>
  <c r="L2544" i="4"/>
  <c r="M2544" i="4"/>
  <c r="N2544" i="4"/>
  <c r="P2544" i="4"/>
  <c r="Q2544" i="4"/>
  <c r="R2544" i="4"/>
  <c r="S2544" i="4"/>
  <c r="T2544" i="4"/>
  <c r="U2544" i="4"/>
  <c r="X2544" i="4"/>
  <c r="Y2544" i="4"/>
  <c r="AM2544" i="4"/>
  <c r="AL2544" i="4" s="1"/>
  <c r="C2545" i="4"/>
  <c r="G2545" i="4"/>
  <c r="H2545" i="4"/>
  <c r="I2545" i="4"/>
  <c r="J2545" i="4"/>
  <c r="K2545" i="4"/>
  <c r="L2545" i="4"/>
  <c r="M2545" i="4"/>
  <c r="N2545" i="4"/>
  <c r="P2545" i="4"/>
  <c r="Q2545" i="4"/>
  <c r="R2545" i="4"/>
  <c r="S2545" i="4"/>
  <c r="T2545" i="4"/>
  <c r="U2545" i="4"/>
  <c r="X2545" i="4"/>
  <c r="Y2545" i="4"/>
  <c r="AM2545" i="4"/>
  <c r="C2546" i="4"/>
  <c r="G2546" i="4"/>
  <c r="H2546" i="4"/>
  <c r="I2546" i="4"/>
  <c r="J2546" i="4"/>
  <c r="K2546" i="4"/>
  <c r="L2546" i="4"/>
  <c r="M2546" i="4"/>
  <c r="N2546" i="4"/>
  <c r="P2546" i="4"/>
  <c r="Q2546" i="4"/>
  <c r="R2546" i="4"/>
  <c r="S2546" i="4"/>
  <c r="T2546" i="4"/>
  <c r="U2546" i="4"/>
  <c r="X2546" i="4"/>
  <c r="Y2546" i="4"/>
  <c r="AJ2546" i="4"/>
  <c r="AM2546" i="4"/>
  <c r="AV2546" i="4"/>
  <c r="C2547" i="4"/>
  <c r="G2547" i="4"/>
  <c r="H2547" i="4"/>
  <c r="I2547" i="4"/>
  <c r="J2547" i="4"/>
  <c r="K2547" i="4"/>
  <c r="L2547" i="4"/>
  <c r="M2547" i="4"/>
  <c r="N2547" i="4"/>
  <c r="P2547" i="4"/>
  <c r="Q2547" i="4"/>
  <c r="R2547" i="4"/>
  <c r="S2547" i="4"/>
  <c r="T2547" i="4"/>
  <c r="U2547" i="4"/>
  <c r="X2547" i="4"/>
  <c r="Y2547" i="4"/>
  <c r="AM2547" i="4"/>
  <c r="C2548" i="4"/>
  <c r="G2548" i="4"/>
  <c r="W2548" i="4" s="1"/>
  <c r="H2548" i="4"/>
  <c r="I2548" i="4"/>
  <c r="J2548" i="4"/>
  <c r="K2548" i="4"/>
  <c r="L2548" i="4"/>
  <c r="M2548" i="4"/>
  <c r="N2548" i="4"/>
  <c r="P2548" i="4"/>
  <c r="Q2548" i="4"/>
  <c r="R2548" i="4"/>
  <c r="S2548" i="4"/>
  <c r="T2548" i="4"/>
  <c r="U2548" i="4"/>
  <c r="V2548" i="4"/>
  <c r="X2548" i="4"/>
  <c r="Y2548" i="4"/>
  <c r="Z2548" i="4"/>
  <c r="AM2548" i="4"/>
  <c r="AL2548" i="4" s="1"/>
  <c r="C2549" i="4"/>
  <c r="G2549" i="4"/>
  <c r="H2549" i="4"/>
  <c r="I2549" i="4"/>
  <c r="J2549" i="4"/>
  <c r="K2549" i="4"/>
  <c r="L2549" i="4"/>
  <c r="M2549" i="4"/>
  <c r="N2549" i="4"/>
  <c r="P2549" i="4"/>
  <c r="Q2549" i="4"/>
  <c r="R2549" i="4"/>
  <c r="S2549" i="4"/>
  <c r="T2549" i="4"/>
  <c r="U2549" i="4"/>
  <c r="V2549" i="4"/>
  <c r="X2549" i="4"/>
  <c r="Y2549" i="4"/>
  <c r="AM2549" i="4"/>
  <c r="C2550" i="4"/>
  <c r="G2550" i="4"/>
  <c r="H2550" i="4"/>
  <c r="I2550" i="4"/>
  <c r="J2550" i="4"/>
  <c r="K2550" i="4"/>
  <c r="L2550" i="4"/>
  <c r="M2550" i="4"/>
  <c r="N2550" i="4"/>
  <c r="P2550" i="4"/>
  <c r="Q2550" i="4"/>
  <c r="R2550" i="4"/>
  <c r="S2550" i="4"/>
  <c r="T2550" i="4"/>
  <c r="U2550" i="4"/>
  <c r="X2550" i="4"/>
  <c r="Y2550" i="4"/>
  <c r="AM2550" i="4"/>
  <c r="AL2550" i="4" s="1"/>
  <c r="C2551" i="4"/>
  <c r="G2551" i="4"/>
  <c r="H2551" i="4"/>
  <c r="I2551" i="4"/>
  <c r="J2551" i="4"/>
  <c r="K2551" i="4"/>
  <c r="L2551" i="4"/>
  <c r="M2551" i="4"/>
  <c r="N2551" i="4"/>
  <c r="P2551" i="4"/>
  <c r="Q2551" i="4"/>
  <c r="R2551" i="4"/>
  <c r="S2551" i="4"/>
  <c r="T2551" i="4"/>
  <c r="U2551" i="4"/>
  <c r="X2551" i="4"/>
  <c r="Y2551" i="4"/>
  <c r="AB2551" i="4"/>
  <c r="AJ2551" i="4"/>
  <c r="AM2551" i="4"/>
  <c r="AL2551" i="4" s="1"/>
  <c r="AT2551" i="4"/>
  <c r="C2552" i="4"/>
  <c r="G2552" i="4"/>
  <c r="H2552" i="4"/>
  <c r="I2552" i="4"/>
  <c r="J2552" i="4"/>
  <c r="K2552" i="4"/>
  <c r="L2552" i="4"/>
  <c r="M2552" i="4"/>
  <c r="N2552" i="4"/>
  <c r="P2552" i="4"/>
  <c r="Q2552" i="4"/>
  <c r="R2552" i="4"/>
  <c r="S2552" i="4"/>
  <c r="T2552" i="4"/>
  <c r="U2552" i="4"/>
  <c r="X2552" i="4"/>
  <c r="Y2552" i="4"/>
  <c r="AM2552" i="4"/>
  <c r="AL2552" i="4" s="1"/>
  <c r="AN2552" i="4"/>
  <c r="AQ2552" i="4" s="1"/>
  <c r="AW2552" i="4"/>
  <c r="C2553" i="4"/>
  <c r="G2553" i="4"/>
  <c r="D2553" i="4" s="1"/>
  <c r="H2553" i="4"/>
  <c r="I2553" i="4"/>
  <c r="J2553" i="4"/>
  <c r="K2553" i="4"/>
  <c r="L2553" i="4"/>
  <c r="M2553" i="4"/>
  <c r="N2553" i="4"/>
  <c r="P2553" i="4"/>
  <c r="Q2553" i="4"/>
  <c r="R2553" i="4"/>
  <c r="S2553" i="4"/>
  <c r="T2553" i="4"/>
  <c r="U2553" i="4"/>
  <c r="X2553" i="4"/>
  <c r="Y2553" i="4"/>
  <c r="AM2553" i="4"/>
  <c r="AL2553" i="4" s="1"/>
  <c r="C2554" i="4"/>
  <c r="G2554" i="4"/>
  <c r="H2554" i="4"/>
  <c r="I2554" i="4"/>
  <c r="J2554" i="4"/>
  <c r="K2554" i="4"/>
  <c r="L2554" i="4"/>
  <c r="M2554" i="4"/>
  <c r="N2554" i="4"/>
  <c r="P2554" i="4"/>
  <c r="Q2554" i="4"/>
  <c r="R2554" i="4"/>
  <c r="S2554" i="4"/>
  <c r="T2554" i="4"/>
  <c r="U2554" i="4"/>
  <c r="X2554" i="4"/>
  <c r="Y2554" i="4"/>
  <c r="Z2554" i="4"/>
  <c r="AM2554" i="4"/>
  <c r="AL2554" i="4" s="1"/>
  <c r="AW2554" i="4"/>
  <c r="C2555" i="4"/>
  <c r="G2555" i="4"/>
  <c r="H2555" i="4"/>
  <c r="I2555" i="4"/>
  <c r="J2555" i="4"/>
  <c r="K2555" i="4"/>
  <c r="L2555" i="4"/>
  <c r="M2555" i="4"/>
  <c r="N2555" i="4"/>
  <c r="P2555" i="4"/>
  <c r="Q2555" i="4"/>
  <c r="R2555" i="4"/>
  <c r="S2555" i="4"/>
  <c r="T2555" i="4"/>
  <c r="U2555" i="4"/>
  <c r="X2555" i="4"/>
  <c r="Y2555" i="4"/>
  <c r="AM2555" i="4"/>
  <c r="C2556" i="4"/>
  <c r="G2556" i="4"/>
  <c r="H2556" i="4"/>
  <c r="I2556" i="4"/>
  <c r="J2556" i="4"/>
  <c r="K2556" i="4"/>
  <c r="L2556" i="4"/>
  <c r="M2556" i="4"/>
  <c r="N2556" i="4"/>
  <c r="P2556" i="4"/>
  <c r="Q2556" i="4"/>
  <c r="R2556" i="4"/>
  <c r="S2556" i="4"/>
  <c r="T2556" i="4"/>
  <c r="U2556" i="4"/>
  <c r="X2556" i="4"/>
  <c r="Y2556" i="4"/>
  <c r="AM2556" i="4"/>
  <c r="C2557" i="4"/>
  <c r="G2557" i="4"/>
  <c r="H2557" i="4"/>
  <c r="I2557" i="4"/>
  <c r="J2557" i="4"/>
  <c r="K2557" i="4"/>
  <c r="L2557" i="4"/>
  <c r="M2557" i="4"/>
  <c r="N2557" i="4"/>
  <c r="P2557" i="4"/>
  <c r="Q2557" i="4"/>
  <c r="R2557" i="4"/>
  <c r="S2557" i="4"/>
  <c r="T2557" i="4"/>
  <c r="U2557" i="4"/>
  <c r="X2557" i="4"/>
  <c r="Y2557" i="4"/>
  <c r="AK2557" i="4"/>
  <c r="AM2557" i="4"/>
  <c r="AN2557" i="4"/>
  <c r="C2558" i="4"/>
  <c r="G2558" i="4"/>
  <c r="AK2558" i="4" s="1"/>
  <c r="H2558" i="4"/>
  <c r="I2558" i="4"/>
  <c r="J2558" i="4"/>
  <c r="K2558" i="4"/>
  <c r="L2558" i="4"/>
  <c r="M2558" i="4"/>
  <c r="N2558" i="4"/>
  <c r="P2558" i="4"/>
  <c r="Q2558" i="4"/>
  <c r="R2558" i="4"/>
  <c r="S2558" i="4"/>
  <c r="T2558" i="4"/>
  <c r="U2558" i="4"/>
  <c r="X2558" i="4"/>
  <c r="Y2558" i="4"/>
  <c r="AM2558" i="4"/>
  <c r="C2559" i="4"/>
  <c r="G2559" i="4"/>
  <c r="H2559" i="4"/>
  <c r="I2559" i="4"/>
  <c r="J2559" i="4"/>
  <c r="AS2559" i="4" s="1"/>
  <c r="K2559" i="4"/>
  <c r="L2559" i="4"/>
  <c r="M2559" i="4"/>
  <c r="N2559" i="4"/>
  <c r="P2559" i="4"/>
  <c r="Q2559" i="4"/>
  <c r="R2559" i="4"/>
  <c r="S2559" i="4"/>
  <c r="T2559" i="4"/>
  <c r="U2559" i="4"/>
  <c r="X2559" i="4"/>
  <c r="Y2559" i="4"/>
  <c r="AM2559" i="4"/>
  <c r="C2560" i="4"/>
  <c r="G2560" i="4"/>
  <c r="H2560" i="4"/>
  <c r="I2560" i="4"/>
  <c r="J2560" i="4"/>
  <c r="K2560" i="4"/>
  <c r="L2560" i="4"/>
  <c r="M2560" i="4"/>
  <c r="N2560" i="4"/>
  <c r="P2560" i="4"/>
  <c r="Q2560" i="4"/>
  <c r="R2560" i="4"/>
  <c r="S2560" i="4"/>
  <c r="T2560" i="4"/>
  <c r="U2560" i="4"/>
  <c r="X2560" i="4"/>
  <c r="Y2560" i="4"/>
  <c r="AM2560" i="4"/>
  <c r="AL2560" i="4" s="1"/>
  <c r="C2561" i="4"/>
  <c r="G2561" i="4"/>
  <c r="H2561" i="4"/>
  <c r="I2561" i="4"/>
  <c r="J2561" i="4"/>
  <c r="K2561" i="4"/>
  <c r="L2561" i="4"/>
  <c r="M2561" i="4"/>
  <c r="N2561" i="4"/>
  <c r="P2561" i="4"/>
  <c r="Q2561" i="4"/>
  <c r="R2561" i="4"/>
  <c r="S2561" i="4"/>
  <c r="T2561" i="4"/>
  <c r="U2561" i="4"/>
  <c r="X2561" i="4"/>
  <c r="Y2561" i="4"/>
  <c r="AM2561" i="4"/>
  <c r="A2562" i="4"/>
  <c r="C2562" i="4"/>
  <c r="E2562" i="4"/>
  <c r="G2562" i="4"/>
  <c r="H2562" i="4"/>
  <c r="I2562" i="4"/>
  <c r="J2562" i="4"/>
  <c r="K2562" i="4"/>
  <c r="L2562" i="4"/>
  <c r="M2562" i="4"/>
  <c r="N2562" i="4"/>
  <c r="P2562" i="4"/>
  <c r="Q2562" i="4"/>
  <c r="R2562" i="4"/>
  <c r="S2562" i="4"/>
  <c r="T2562" i="4"/>
  <c r="U2562" i="4"/>
  <c r="W2562" i="4"/>
  <c r="X2562" i="4"/>
  <c r="Y2562" i="4"/>
  <c r="AA2562" i="4"/>
  <c r="AB2562" i="4"/>
  <c r="AJ2562" i="4"/>
  <c r="AM2562" i="4"/>
  <c r="AN2562" i="4"/>
  <c r="AV2562" i="4"/>
  <c r="C2563" i="4"/>
  <c r="G2563" i="4"/>
  <c r="H2563" i="4"/>
  <c r="I2563" i="4"/>
  <c r="J2563" i="4"/>
  <c r="K2563" i="4"/>
  <c r="L2563" i="4"/>
  <c r="M2563" i="4"/>
  <c r="N2563" i="4"/>
  <c r="P2563" i="4"/>
  <c r="Q2563" i="4"/>
  <c r="R2563" i="4"/>
  <c r="S2563" i="4"/>
  <c r="T2563" i="4"/>
  <c r="U2563" i="4"/>
  <c r="X2563" i="4"/>
  <c r="Y2563" i="4"/>
  <c r="Z2563" i="4"/>
  <c r="AA2563" i="4"/>
  <c r="AM2563" i="4"/>
  <c r="AT2563" i="4"/>
  <c r="C2564" i="4"/>
  <c r="D2564" i="4"/>
  <c r="G2564" i="4"/>
  <c r="W2564" i="4" s="1"/>
  <c r="H2564" i="4"/>
  <c r="I2564" i="4"/>
  <c r="J2564" i="4"/>
  <c r="AS2564" i="4" s="1"/>
  <c r="K2564" i="4"/>
  <c r="L2564" i="4"/>
  <c r="M2564" i="4"/>
  <c r="N2564" i="4"/>
  <c r="P2564" i="4"/>
  <c r="Q2564" i="4"/>
  <c r="R2564" i="4"/>
  <c r="S2564" i="4"/>
  <c r="T2564" i="4"/>
  <c r="U2564" i="4"/>
  <c r="X2564" i="4"/>
  <c r="Y2564" i="4"/>
  <c r="AM2564" i="4"/>
  <c r="AL2564" i="4" s="1"/>
  <c r="AN2564" i="4"/>
  <c r="AQ2564" i="4" s="1"/>
  <c r="AT2564" i="4"/>
  <c r="C2565" i="4"/>
  <c r="G2565" i="4"/>
  <c r="H2565" i="4"/>
  <c r="I2565" i="4"/>
  <c r="J2565" i="4"/>
  <c r="K2565" i="4"/>
  <c r="L2565" i="4"/>
  <c r="M2565" i="4"/>
  <c r="N2565" i="4"/>
  <c r="P2565" i="4"/>
  <c r="Q2565" i="4"/>
  <c r="R2565" i="4"/>
  <c r="S2565" i="4"/>
  <c r="T2565" i="4"/>
  <c r="U2565" i="4"/>
  <c r="X2565" i="4"/>
  <c r="Y2565" i="4"/>
  <c r="AM2565" i="4"/>
  <c r="AL2565" i="4" s="1"/>
  <c r="C2566" i="4"/>
  <c r="G2566" i="4"/>
  <c r="A2566" i="4" s="1"/>
  <c r="H2566" i="4"/>
  <c r="I2566" i="4"/>
  <c r="J2566" i="4"/>
  <c r="K2566" i="4"/>
  <c r="L2566" i="4"/>
  <c r="M2566" i="4"/>
  <c r="N2566" i="4"/>
  <c r="P2566" i="4"/>
  <c r="Q2566" i="4"/>
  <c r="R2566" i="4"/>
  <c r="S2566" i="4"/>
  <c r="T2566" i="4"/>
  <c r="U2566" i="4"/>
  <c r="X2566" i="4"/>
  <c r="Y2566" i="4"/>
  <c r="AB2566" i="4"/>
  <c r="AK2566" i="4"/>
  <c r="AM2566" i="4"/>
  <c r="AT2566" i="4"/>
  <c r="C2567" i="4"/>
  <c r="G2567" i="4"/>
  <c r="AB2567" i="4" s="1"/>
  <c r="H2567" i="4"/>
  <c r="I2567" i="4"/>
  <c r="J2567" i="4"/>
  <c r="K2567" i="4"/>
  <c r="L2567" i="4"/>
  <c r="M2567" i="4"/>
  <c r="N2567" i="4"/>
  <c r="P2567" i="4"/>
  <c r="Q2567" i="4"/>
  <c r="R2567" i="4"/>
  <c r="S2567" i="4"/>
  <c r="T2567" i="4"/>
  <c r="U2567" i="4"/>
  <c r="V2567" i="4"/>
  <c r="X2567" i="4"/>
  <c r="Y2567" i="4"/>
  <c r="AM2567" i="4"/>
  <c r="AL2567" i="4" s="1"/>
  <c r="AT2567" i="4"/>
  <c r="C2568" i="4"/>
  <c r="G2568" i="4"/>
  <c r="H2568" i="4"/>
  <c r="I2568" i="4"/>
  <c r="J2568" i="4"/>
  <c r="K2568" i="4"/>
  <c r="L2568" i="4"/>
  <c r="M2568" i="4"/>
  <c r="N2568" i="4"/>
  <c r="P2568" i="4"/>
  <c r="Q2568" i="4"/>
  <c r="R2568" i="4"/>
  <c r="S2568" i="4"/>
  <c r="T2568" i="4"/>
  <c r="U2568" i="4"/>
  <c r="X2568" i="4"/>
  <c r="Y2568" i="4"/>
  <c r="AM2568" i="4"/>
  <c r="C2569" i="4"/>
  <c r="D2569" i="4"/>
  <c r="G2569" i="4"/>
  <c r="H2569" i="4"/>
  <c r="I2569" i="4"/>
  <c r="J2569" i="4"/>
  <c r="K2569" i="4"/>
  <c r="L2569" i="4"/>
  <c r="M2569" i="4"/>
  <c r="N2569" i="4"/>
  <c r="P2569" i="4"/>
  <c r="Q2569" i="4"/>
  <c r="R2569" i="4"/>
  <c r="S2569" i="4"/>
  <c r="T2569" i="4"/>
  <c r="U2569" i="4"/>
  <c r="X2569" i="4"/>
  <c r="Y2569" i="4"/>
  <c r="AJ2569" i="4"/>
  <c r="AK2569" i="4"/>
  <c r="AM2569" i="4"/>
  <c r="AN2569" i="4"/>
  <c r="C2570" i="4"/>
  <c r="G2570" i="4"/>
  <c r="AA2570" i="4" s="1"/>
  <c r="H2570" i="4"/>
  <c r="I2570" i="4"/>
  <c r="J2570" i="4"/>
  <c r="K2570" i="4"/>
  <c r="L2570" i="4"/>
  <c r="M2570" i="4"/>
  <c r="N2570" i="4"/>
  <c r="P2570" i="4"/>
  <c r="Q2570" i="4"/>
  <c r="R2570" i="4"/>
  <c r="S2570" i="4"/>
  <c r="T2570" i="4"/>
  <c r="U2570" i="4"/>
  <c r="W2570" i="4"/>
  <c r="X2570" i="4"/>
  <c r="Y2570" i="4"/>
  <c r="AB2570" i="4"/>
  <c r="AL2570" i="4"/>
  <c r="AM2570" i="4"/>
  <c r="AT2570" i="4"/>
  <c r="C2571" i="4"/>
  <c r="G2571" i="4"/>
  <c r="H2571" i="4"/>
  <c r="I2571" i="4"/>
  <c r="J2571" i="4"/>
  <c r="K2571" i="4"/>
  <c r="L2571" i="4"/>
  <c r="M2571" i="4"/>
  <c r="N2571" i="4"/>
  <c r="P2571" i="4"/>
  <c r="Q2571" i="4"/>
  <c r="R2571" i="4"/>
  <c r="S2571" i="4"/>
  <c r="T2571" i="4"/>
  <c r="U2571" i="4"/>
  <c r="X2571" i="4"/>
  <c r="Y2571" i="4"/>
  <c r="AK2571" i="4"/>
  <c r="AM2571" i="4"/>
  <c r="AL2571" i="4" s="1"/>
  <c r="AV2571" i="4"/>
  <c r="C2572" i="4"/>
  <c r="G2572" i="4"/>
  <c r="H2572" i="4"/>
  <c r="I2572" i="4"/>
  <c r="J2572" i="4"/>
  <c r="K2572" i="4"/>
  <c r="L2572" i="4"/>
  <c r="M2572" i="4"/>
  <c r="N2572" i="4"/>
  <c r="P2572" i="4"/>
  <c r="Q2572" i="4"/>
  <c r="R2572" i="4"/>
  <c r="S2572" i="4"/>
  <c r="T2572" i="4"/>
  <c r="U2572" i="4"/>
  <c r="V2572" i="4"/>
  <c r="X2572" i="4"/>
  <c r="Y2572" i="4"/>
  <c r="AM2572" i="4"/>
  <c r="C2573" i="4"/>
  <c r="G2573" i="4"/>
  <c r="H2573" i="4"/>
  <c r="I2573" i="4"/>
  <c r="J2573" i="4"/>
  <c r="K2573" i="4"/>
  <c r="L2573" i="4"/>
  <c r="M2573" i="4"/>
  <c r="N2573" i="4"/>
  <c r="P2573" i="4"/>
  <c r="Q2573" i="4"/>
  <c r="R2573" i="4"/>
  <c r="S2573" i="4"/>
  <c r="T2573" i="4"/>
  <c r="U2573" i="4"/>
  <c r="X2573" i="4"/>
  <c r="Y2573" i="4"/>
  <c r="AK2573" i="4"/>
  <c r="AM2573" i="4"/>
  <c r="AL2573" i="4" s="1"/>
  <c r="C2574" i="4"/>
  <c r="G2574" i="4"/>
  <c r="A2574" i="4" s="1"/>
  <c r="H2574" i="4"/>
  <c r="I2574" i="4"/>
  <c r="J2574" i="4"/>
  <c r="K2574" i="4"/>
  <c r="L2574" i="4"/>
  <c r="M2574" i="4"/>
  <c r="N2574" i="4"/>
  <c r="P2574" i="4"/>
  <c r="Q2574" i="4"/>
  <c r="R2574" i="4"/>
  <c r="S2574" i="4"/>
  <c r="T2574" i="4"/>
  <c r="U2574" i="4"/>
  <c r="X2574" i="4"/>
  <c r="Y2574" i="4"/>
  <c r="AM2574" i="4"/>
  <c r="AL2574" i="4" s="1"/>
  <c r="C2575" i="4"/>
  <c r="G2575" i="4"/>
  <c r="H2575" i="4"/>
  <c r="I2575" i="4"/>
  <c r="J2575" i="4"/>
  <c r="AS2575" i="4" s="1"/>
  <c r="K2575" i="4"/>
  <c r="L2575" i="4"/>
  <c r="M2575" i="4"/>
  <c r="N2575" i="4"/>
  <c r="P2575" i="4"/>
  <c r="Q2575" i="4"/>
  <c r="R2575" i="4"/>
  <c r="S2575" i="4"/>
  <c r="T2575" i="4"/>
  <c r="U2575" i="4"/>
  <c r="X2575" i="4"/>
  <c r="Y2575" i="4"/>
  <c r="AM2575" i="4"/>
  <c r="AL2575" i="4" s="1"/>
  <c r="C2576" i="4"/>
  <c r="G2576" i="4"/>
  <c r="W2576" i="4" s="1"/>
  <c r="H2576" i="4"/>
  <c r="I2576" i="4"/>
  <c r="J2576" i="4"/>
  <c r="AS2576" i="4" s="1"/>
  <c r="K2576" i="4"/>
  <c r="L2576" i="4"/>
  <c r="M2576" i="4"/>
  <c r="N2576" i="4"/>
  <c r="P2576" i="4"/>
  <c r="Q2576" i="4"/>
  <c r="R2576" i="4"/>
  <c r="S2576" i="4"/>
  <c r="T2576" i="4"/>
  <c r="U2576" i="4"/>
  <c r="X2576" i="4"/>
  <c r="Y2576" i="4"/>
  <c r="AB2576" i="4"/>
  <c r="AM2576" i="4"/>
  <c r="AL2576" i="4" s="1"/>
  <c r="AN2576" i="4"/>
  <c r="AO2576" i="4" s="1"/>
  <c r="AP2576" i="4" s="1"/>
  <c r="AV2576" i="4"/>
  <c r="C2577" i="4"/>
  <c r="G2577" i="4"/>
  <c r="H2577" i="4"/>
  <c r="I2577" i="4"/>
  <c r="J2577" i="4"/>
  <c r="K2577" i="4"/>
  <c r="L2577" i="4"/>
  <c r="M2577" i="4"/>
  <c r="N2577" i="4"/>
  <c r="P2577" i="4"/>
  <c r="Q2577" i="4"/>
  <c r="R2577" i="4"/>
  <c r="S2577" i="4"/>
  <c r="T2577" i="4"/>
  <c r="U2577" i="4"/>
  <c r="X2577" i="4"/>
  <c r="Y2577" i="4"/>
  <c r="AM2577" i="4"/>
  <c r="AL2577" i="4" s="1"/>
  <c r="C2578" i="4"/>
  <c r="G2578" i="4"/>
  <c r="Z2578" i="4" s="1"/>
  <c r="H2578" i="4"/>
  <c r="I2578" i="4"/>
  <c r="J2578" i="4"/>
  <c r="K2578" i="4"/>
  <c r="L2578" i="4"/>
  <c r="M2578" i="4"/>
  <c r="N2578" i="4"/>
  <c r="P2578" i="4"/>
  <c r="Q2578" i="4"/>
  <c r="R2578" i="4"/>
  <c r="S2578" i="4"/>
  <c r="T2578" i="4"/>
  <c r="U2578" i="4"/>
  <c r="X2578" i="4"/>
  <c r="Y2578" i="4"/>
  <c r="AB2578" i="4"/>
  <c r="AM2578" i="4"/>
  <c r="AL2578" i="4" s="1"/>
  <c r="AS2578" i="4"/>
  <c r="C2579" i="4"/>
  <c r="G2579" i="4"/>
  <c r="H2579" i="4"/>
  <c r="I2579" i="4"/>
  <c r="J2579" i="4"/>
  <c r="AS2579" i="4" s="1"/>
  <c r="K2579" i="4"/>
  <c r="L2579" i="4"/>
  <c r="M2579" i="4"/>
  <c r="N2579" i="4"/>
  <c r="P2579" i="4"/>
  <c r="Q2579" i="4"/>
  <c r="R2579" i="4"/>
  <c r="S2579" i="4"/>
  <c r="T2579" i="4"/>
  <c r="U2579" i="4"/>
  <c r="X2579" i="4"/>
  <c r="Y2579" i="4"/>
  <c r="AM2579" i="4"/>
  <c r="AL2579" i="4" s="1"/>
  <c r="C2580" i="4"/>
  <c r="G2580" i="4"/>
  <c r="AN2580" i="4" s="1"/>
  <c r="H2580" i="4"/>
  <c r="I2580" i="4"/>
  <c r="J2580" i="4"/>
  <c r="K2580" i="4"/>
  <c r="L2580" i="4"/>
  <c r="M2580" i="4"/>
  <c r="N2580" i="4"/>
  <c r="P2580" i="4"/>
  <c r="Q2580" i="4"/>
  <c r="R2580" i="4"/>
  <c r="S2580" i="4"/>
  <c r="T2580" i="4"/>
  <c r="U2580" i="4"/>
  <c r="X2580" i="4"/>
  <c r="Y2580" i="4"/>
  <c r="AM2580" i="4"/>
  <c r="C2581" i="4"/>
  <c r="G2581" i="4"/>
  <c r="H2581" i="4"/>
  <c r="I2581" i="4"/>
  <c r="J2581" i="4"/>
  <c r="AS2581" i="4" s="1"/>
  <c r="K2581" i="4"/>
  <c r="L2581" i="4"/>
  <c r="M2581" i="4"/>
  <c r="N2581" i="4"/>
  <c r="P2581" i="4"/>
  <c r="Q2581" i="4"/>
  <c r="R2581" i="4"/>
  <c r="S2581" i="4"/>
  <c r="T2581" i="4"/>
  <c r="U2581" i="4"/>
  <c r="X2581" i="4"/>
  <c r="Y2581" i="4"/>
  <c r="AM2581" i="4"/>
  <c r="C2582" i="4"/>
  <c r="G2582" i="4"/>
  <c r="AA2582" i="4" s="1"/>
  <c r="H2582" i="4"/>
  <c r="I2582" i="4"/>
  <c r="J2582" i="4"/>
  <c r="K2582" i="4"/>
  <c r="L2582" i="4"/>
  <c r="M2582" i="4"/>
  <c r="N2582" i="4"/>
  <c r="P2582" i="4"/>
  <c r="Q2582" i="4"/>
  <c r="R2582" i="4"/>
  <c r="S2582" i="4"/>
  <c r="T2582" i="4"/>
  <c r="U2582" i="4"/>
  <c r="X2582" i="4"/>
  <c r="Y2582" i="4"/>
  <c r="AM2582" i="4"/>
  <c r="AL2582" i="4" s="1"/>
  <c r="C2583" i="4"/>
  <c r="G2583" i="4"/>
  <c r="H2583" i="4"/>
  <c r="I2583" i="4"/>
  <c r="J2583" i="4"/>
  <c r="K2583" i="4"/>
  <c r="L2583" i="4"/>
  <c r="M2583" i="4"/>
  <c r="N2583" i="4"/>
  <c r="P2583" i="4"/>
  <c r="Q2583" i="4"/>
  <c r="R2583" i="4"/>
  <c r="S2583" i="4"/>
  <c r="T2583" i="4"/>
  <c r="U2583" i="4"/>
  <c r="X2583" i="4"/>
  <c r="Y2583" i="4"/>
  <c r="Z2583" i="4"/>
  <c r="AM2583" i="4"/>
  <c r="AL2583" i="4" s="1"/>
  <c r="C2584" i="4"/>
  <c r="G2584" i="4"/>
  <c r="H2584" i="4"/>
  <c r="I2584" i="4"/>
  <c r="J2584" i="4"/>
  <c r="K2584" i="4"/>
  <c r="L2584" i="4"/>
  <c r="M2584" i="4"/>
  <c r="N2584" i="4"/>
  <c r="P2584" i="4"/>
  <c r="Q2584" i="4"/>
  <c r="R2584" i="4"/>
  <c r="S2584" i="4"/>
  <c r="T2584" i="4"/>
  <c r="U2584" i="4"/>
  <c r="X2584" i="4"/>
  <c r="Y2584" i="4"/>
  <c r="AM2584" i="4"/>
  <c r="C2585" i="4"/>
  <c r="G2585" i="4"/>
  <c r="AJ2585" i="4" s="1"/>
  <c r="H2585" i="4"/>
  <c r="I2585" i="4"/>
  <c r="J2585" i="4"/>
  <c r="K2585" i="4"/>
  <c r="L2585" i="4"/>
  <c r="M2585" i="4"/>
  <c r="N2585" i="4"/>
  <c r="P2585" i="4"/>
  <c r="Q2585" i="4"/>
  <c r="R2585" i="4"/>
  <c r="S2585" i="4"/>
  <c r="T2585" i="4"/>
  <c r="U2585" i="4"/>
  <c r="X2585" i="4"/>
  <c r="Y2585" i="4"/>
  <c r="AM2585" i="4"/>
  <c r="AL2585" i="4" s="1"/>
  <c r="C2586" i="4"/>
  <c r="G2586" i="4"/>
  <c r="A2586" i="4" s="1"/>
  <c r="H2586" i="4"/>
  <c r="I2586" i="4"/>
  <c r="J2586" i="4"/>
  <c r="K2586" i="4"/>
  <c r="L2586" i="4"/>
  <c r="M2586" i="4"/>
  <c r="N2586" i="4"/>
  <c r="P2586" i="4"/>
  <c r="Q2586" i="4"/>
  <c r="R2586" i="4"/>
  <c r="S2586" i="4"/>
  <c r="T2586" i="4"/>
  <c r="U2586" i="4"/>
  <c r="W2586" i="4"/>
  <c r="X2586" i="4"/>
  <c r="Y2586" i="4"/>
  <c r="AM2586" i="4"/>
  <c r="C2587" i="4"/>
  <c r="G2587" i="4"/>
  <c r="AT2587" i="4" s="1"/>
  <c r="H2587" i="4"/>
  <c r="I2587" i="4"/>
  <c r="J2587" i="4"/>
  <c r="K2587" i="4"/>
  <c r="L2587" i="4"/>
  <c r="M2587" i="4"/>
  <c r="N2587" i="4"/>
  <c r="P2587" i="4"/>
  <c r="Q2587" i="4"/>
  <c r="R2587" i="4"/>
  <c r="S2587" i="4"/>
  <c r="T2587" i="4"/>
  <c r="U2587" i="4"/>
  <c r="X2587" i="4"/>
  <c r="Y2587" i="4"/>
  <c r="AM2587" i="4"/>
  <c r="AL2587" i="4" s="1"/>
  <c r="C2588" i="4"/>
  <c r="G2588" i="4"/>
  <c r="AK2588" i="4" s="1"/>
  <c r="H2588" i="4"/>
  <c r="I2588" i="4"/>
  <c r="J2588" i="4"/>
  <c r="K2588" i="4"/>
  <c r="L2588" i="4"/>
  <c r="M2588" i="4"/>
  <c r="N2588" i="4"/>
  <c r="P2588" i="4"/>
  <c r="Q2588" i="4"/>
  <c r="R2588" i="4"/>
  <c r="S2588" i="4"/>
  <c r="T2588" i="4"/>
  <c r="U2588" i="4"/>
  <c r="X2588" i="4"/>
  <c r="Y2588" i="4"/>
  <c r="AM2588" i="4"/>
  <c r="AL2588" i="4" s="1"/>
  <c r="C2589" i="4"/>
  <c r="G2589" i="4"/>
  <c r="H2589" i="4"/>
  <c r="I2589" i="4"/>
  <c r="J2589" i="4"/>
  <c r="K2589" i="4"/>
  <c r="L2589" i="4"/>
  <c r="M2589" i="4"/>
  <c r="N2589" i="4"/>
  <c r="P2589" i="4"/>
  <c r="Q2589" i="4"/>
  <c r="R2589" i="4"/>
  <c r="S2589" i="4"/>
  <c r="T2589" i="4"/>
  <c r="U2589" i="4"/>
  <c r="X2589" i="4"/>
  <c r="Y2589" i="4"/>
  <c r="Z2589" i="4"/>
  <c r="AB2589" i="4"/>
  <c r="AM2589" i="4"/>
  <c r="C2590" i="4"/>
  <c r="G2590" i="4"/>
  <c r="AJ2590" i="4" s="1"/>
  <c r="H2590" i="4"/>
  <c r="I2590" i="4"/>
  <c r="J2590" i="4"/>
  <c r="K2590" i="4"/>
  <c r="L2590" i="4"/>
  <c r="M2590" i="4"/>
  <c r="N2590" i="4"/>
  <c r="P2590" i="4"/>
  <c r="Q2590" i="4"/>
  <c r="R2590" i="4"/>
  <c r="S2590" i="4"/>
  <c r="T2590" i="4"/>
  <c r="U2590" i="4"/>
  <c r="X2590" i="4"/>
  <c r="Y2590" i="4"/>
  <c r="AM2590" i="4"/>
  <c r="AL2590" i="4" s="1"/>
  <c r="C2591" i="4"/>
  <c r="G2591" i="4"/>
  <c r="W2591" i="4" s="1"/>
  <c r="H2591" i="4"/>
  <c r="I2591" i="4"/>
  <c r="J2591" i="4"/>
  <c r="AS2591" i="4" s="1"/>
  <c r="K2591" i="4"/>
  <c r="L2591" i="4"/>
  <c r="M2591" i="4"/>
  <c r="N2591" i="4"/>
  <c r="P2591" i="4"/>
  <c r="Q2591" i="4"/>
  <c r="R2591" i="4"/>
  <c r="S2591" i="4"/>
  <c r="T2591" i="4"/>
  <c r="U2591" i="4"/>
  <c r="X2591" i="4"/>
  <c r="Y2591" i="4"/>
  <c r="AM2591" i="4"/>
  <c r="AL2591" i="4" s="1"/>
  <c r="C2592" i="4"/>
  <c r="G2592" i="4"/>
  <c r="H2592" i="4"/>
  <c r="I2592" i="4"/>
  <c r="J2592" i="4"/>
  <c r="K2592" i="4"/>
  <c r="L2592" i="4"/>
  <c r="M2592" i="4"/>
  <c r="N2592" i="4"/>
  <c r="P2592" i="4"/>
  <c r="Q2592" i="4"/>
  <c r="R2592" i="4"/>
  <c r="S2592" i="4"/>
  <c r="T2592" i="4"/>
  <c r="U2592" i="4"/>
  <c r="X2592" i="4"/>
  <c r="Y2592" i="4"/>
  <c r="AM2592" i="4"/>
  <c r="AL2592" i="4" s="1"/>
  <c r="C2593" i="4"/>
  <c r="G2593" i="4"/>
  <c r="H2593" i="4"/>
  <c r="I2593" i="4"/>
  <c r="J2593" i="4"/>
  <c r="K2593" i="4"/>
  <c r="L2593" i="4"/>
  <c r="M2593" i="4"/>
  <c r="N2593" i="4"/>
  <c r="P2593" i="4"/>
  <c r="Q2593" i="4"/>
  <c r="R2593" i="4"/>
  <c r="S2593" i="4"/>
  <c r="T2593" i="4"/>
  <c r="U2593" i="4"/>
  <c r="X2593" i="4"/>
  <c r="Y2593" i="4"/>
  <c r="AM2593" i="4"/>
  <c r="C2594" i="4"/>
  <c r="G2594" i="4"/>
  <c r="AT2594" i="4" s="1"/>
  <c r="H2594" i="4"/>
  <c r="I2594" i="4"/>
  <c r="J2594" i="4"/>
  <c r="K2594" i="4"/>
  <c r="L2594" i="4"/>
  <c r="M2594" i="4"/>
  <c r="N2594" i="4"/>
  <c r="P2594" i="4"/>
  <c r="Q2594" i="4"/>
  <c r="R2594" i="4"/>
  <c r="S2594" i="4"/>
  <c r="T2594" i="4"/>
  <c r="U2594" i="4"/>
  <c r="X2594" i="4"/>
  <c r="Y2594" i="4"/>
  <c r="AJ2594" i="4"/>
  <c r="AM2594" i="4"/>
  <c r="AL2594" i="4" s="1"/>
  <c r="AV2594" i="4"/>
  <c r="AW2594" i="4"/>
  <c r="C2595" i="4"/>
  <c r="G2595" i="4"/>
  <c r="H2595" i="4"/>
  <c r="I2595" i="4"/>
  <c r="J2595" i="4"/>
  <c r="K2595" i="4"/>
  <c r="L2595" i="4"/>
  <c r="M2595" i="4"/>
  <c r="N2595" i="4"/>
  <c r="P2595" i="4"/>
  <c r="Q2595" i="4"/>
  <c r="R2595" i="4"/>
  <c r="S2595" i="4"/>
  <c r="T2595" i="4"/>
  <c r="U2595" i="4"/>
  <c r="X2595" i="4"/>
  <c r="Y2595" i="4"/>
  <c r="AM2595" i="4"/>
  <c r="C2596" i="4"/>
  <c r="G2596" i="4"/>
  <c r="H2596" i="4"/>
  <c r="I2596" i="4"/>
  <c r="J2596" i="4"/>
  <c r="K2596" i="4"/>
  <c r="L2596" i="4"/>
  <c r="M2596" i="4"/>
  <c r="N2596" i="4"/>
  <c r="P2596" i="4"/>
  <c r="Q2596" i="4"/>
  <c r="R2596" i="4"/>
  <c r="S2596" i="4"/>
  <c r="T2596" i="4"/>
  <c r="U2596" i="4"/>
  <c r="X2596" i="4"/>
  <c r="Y2596" i="4"/>
  <c r="AM2596" i="4"/>
  <c r="AL2596" i="4" s="1"/>
  <c r="C2597" i="4"/>
  <c r="G2597" i="4"/>
  <c r="AA2597" i="4" s="1"/>
  <c r="H2597" i="4"/>
  <c r="I2597" i="4"/>
  <c r="J2597" i="4"/>
  <c r="K2597" i="4"/>
  <c r="L2597" i="4"/>
  <c r="M2597" i="4"/>
  <c r="N2597" i="4"/>
  <c r="P2597" i="4"/>
  <c r="Q2597" i="4"/>
  <c r="R2597" i="4"/>
  <c r="S2597" i="4"/>
  <c r="T2597" i="4"/>
  <c r="U2597" i="4"/>
  <c r="X2597" i="4"/>
  <c r="Y2597" i="4"/>
  <c r="AM2597" i="4"/>
  <c r="AL2597" i="4" s="1"/>
  <c r="C2598" i="4"/>
  <c r="G2598" i="4"/>
  <c r="H2598" i="4"/>
  <c r="I2598" i="4"/>
  <c r="J2598" i="4"/>
  <c r="K2598" i="4"/>
  <c r="L2598" i="4"/>
  <c r="M2598" i="4"/>
  <c r="N2598" i="4"/>
  <c r="P2598" i="4"/>
  <c r="Q2598" i="4"/>
  <c r="R2598" i="4"/>
  <c r="S2598" i="4"/>
  <c r="T2598" i="4"/>
  <c r="U2598" i="4"/>
  <c r="X2598" i="4"/>
  <c r="Y2598" i="4"/>
  <c r="AM2598" i="4"/>
  <c r="C2599" i="4"/>
  <c r="G2599" i="4"/>
  <c r="AJ2599" i="4" s="1"/>
  <c r="H2599" i="4"/>
  <c r="I2599" i="4"/>
  <c r="J2599" i="4"/>
  <c r="K2599" i="4"/>
  <c r="L2599" i="4"/>
  <c r="M2599" i="4"/>
  <c r="N2599" i="4"/>
  <c r="P2599" i="4"/>
  <c r="Q2599" i="4"/>
  <c r="R2599" i="4"/>
  <c r="S2599" i="4"/>
  <c r="T2599" i="4"/>
  <c r="U2599" i="4"/>
  <c r="W2599" i="4"/>
  <c r="X2599" i="4"/>
  <c r="Y2599" i="4"/>
  <c r="AM2599" i="4"/>
  <c r="AL2599" i="4" s="1"/>
  <c r="C2600" i="4"/>
  <c r="G2600" i="4"/>
  <c r="AJ2600" i="4" s="1"/>
  <c r="H2600" i="4"/>
  <c r="I2600" i="4"/>
  <c r="J2600" i="4"/>
  <c r="K2600" i="4"/>
  <c r="L2600" i="4"/>
  <c r="M2600" i="4"/>
  <c r="N2600" i="4"/>
  <c r="P2600" i="4"/>
  <c r="Q2600" i="4"/>
  <c r="R2600" i="4"/>
  <c r="S2600" i="4"/>
  <c r="T2600" i="4"/>
  <c r="U2600" i="4"/>
  <c r="X2600" i="4"/>
  <c r="Y2600" i="4"/>
  <c r="AL2600" i="4"/>
  <c r="AM2600" i="4"/>
  <c r="AN2600" i="4"/>
  <c r="AX2600" i="4" s="1"/>
  <c r="AV2600" i="4"/>
  <c r="C2601" i="4"/>
  <c r="G2601" i="4"/>
  <c r="H2601" i="4"/>
  <c r="I2601" i="4"/>
  <c r="J2601" i="4"/>
  <c r="K2601" i="4"/>
  <c r="L2601" i="4"/>
  <c r="M2601" i="4"/>
  <c r="N2601" i="4"/>
  <c r="P2601" i="4"/>
  <c r="Q2601" i="4"/>
  <c r="R2601" i="4"/>
  <c r="S2601" i="4"/>
  <c r="T2601" i="4"/>
  <c r="U2601" i="4"/>
  <c r="X2601" i="4"/>
  <c r="Y2601" i="4"/>
  <c r="AM2601" i="4"/>
  <c r="AW2601" i="4"/>
  <c r="C2602" i="4"/>
  <c r="G2602" i="4"/>
  <c r="H2602" i="4"/>
  <c r="I2602" i="4"/>
  <c r="J2602" i="4"/>
  <c r="K2602" i="4"/>
  <c r="L2602" i="4"/>
  <c r="M2602" i="4"/>
  <c r="N2602" i="4"/>
  <c r="P2602" i="4"/>
  <c r="Q2602" i="4"/>
  <c r="R2602" i="4"/>
  <c r="S2602" i="4"/>
  <c r="T2602" i="4"/>
  <c r="U2602" i="4"/>
  <c r="W2602" i="4"/>
  <c r="X2602" i="4"/>
  <c r="Y2602" i="4"/>
  <c r="Z2602" i="4"/>
  <c r="AM2602" i="4"/>
  <c r="AL2602" i="4" s="1"/>
  <c r="AV2602" i="4"/>
  <c r="C2603" i="4"/>
  <c r="G2603" i="4"/>
  <c r="H2603" i="4"/>
  <c r="I2603" i="4"/>
  <c r="J2603" i="4"/>
  <c r="K2603" i="4"/>
  <c r="L2603" i="4"/>
  <c r="M2603" i="4"/>
  <c r="N2603" i="4"/>
  <c r="P2603" i="4"/>
  <c r="Q2603" i="4"/>
  <c r="R2603" i="4"/>
  <c r="S2603" i="4"/>
  <c r="T2603" i="4"/>
  <c r="U2603" i="4"/>
  <c r="X2603" i="4"/>
  <c r="Y2603" i="4"/>
  <c r="AM2603" i="4"/>
  <c r="C2604" i="4"/>
  <c r="G2604" i="4"/>
  <c r="H2604" i="4"/>
  <c r="I2604" i="4"/>
  <c r="J2604" i="4"/>
  <c r="K2604" i="4"/>
  <c r="L2604" i="4"/>
  <c r="M2604" i="4"/>
  <c r="N2604" i="4"/>
  <c r="P2604" i="4"/>
  <c r="Q2604" i="4"/>
  <c r="R2604" i="4"/>
  <c r="S2604" i="4"/>
  <c r="T2604" i="4"/>
  <c r="U2604" i="4"/>
  <c r="X2604" i="4"/>
  <c r="Y2604" i="4"/>
  <c r="AJ2604" i="4"/>
  <c r="AL2604" i="4"/>
  <c r="AM2604" i="4"/>
  <c r="C2605" i="4"/>
  <c r="G2605" i="4"/>
  <c r="AV2605" i="4" s="1"/>
  <c r="H2605" i="4"/>
  <c r="I2605" i="4"/>
  <c r="J2605" i="4"/>
  <c r="K2605" i="4"/>
  <c r="L2605" i="4"/>
  <c r="M2605" i="4"/>
  <c r="N2605" i="4"/>
  <c r="P2605" i="4"/>
  <c r="Q2605" i="4"/>
  <c r="R2605" i="4"/>
  <c r="S2605" i="4"/>
  <c r="T2605" i="4"/>
  <c r="U2605" i="4"/>
  <c r="X2605" i="4"/>
  <c r="Y2605" i="4"/>
  <c r="AM2605" i="4"/>
  <c r="C2606" i="4"/>
  <c r="G2606" i="4"/>
  <c r="AN2606" i="4" s="1"/>
  <c r="AX2606" i="4" s="1"/>
  <c r="H2606" i="4"/>
  <c r="I2606" i="4"/>
  <c r="J2606" i="4"/>
  <c r="K2606" i="4"/>
  <c r="L2606" i="4"/>
  <c r="M2606" i="4"/>
  <c r="N2606" i="4"/>
  <c r="P2606" i="4"/>
  <c r="Q2606" i="4"/>
  <c r="R2606" i="4"/>
  <c r="S2606" i="4"/>
  <c r="T2606" i="4"/>
  <c r="U2606" i="4"/>
  <c r="X2606" i="4"/>
  <c r="Y2606" i="4"/>
  <c r="AB2606" i="4"/>
  <c r="AL2606" i="4"/>
  <c r="AM2606" i="4"/>
  <c r="AT2606" i="4"/>
  <c r="AV2606" i="4"/>
  <c r="C2607" i="4"/>
  <c r="G2607" i="4"/>
  <c r="H2607" i="4"/>
  <c r="I2607" i="4"/>
  <c r="J2607" i="4"/>
  <c r="K2607" i="4"/>
  <c r="L2607" i="4"/>
  <c r="M2607" i="4"/>
  <c r="N2607" i="4"/>
  <c r="P2607" i="4"/>
  <c r="Q2607" i="4"/>
  <c r="R2607" i="4"/>
  <c r="S2607" i="4"/>
  <c r="T2607" i="4"/>
  <c r="U2607" i="4"/>
  <c r="X2607" i="4"/>
  <c r="Y2607" i="4"/>
  <c r="AL2607" i="4"/>
  <c r="AM2607" i="4"/>
  <c r="C2608" i="4"/>
  <c r="G2608" i="4"/>
  <c r="H2608" i="4"/>
  <c r="I2608" i="4"/>
  <c r="J2608" i="4"/>
  <c r="K2608" i="4"/>
  <c r="L2608" i="4"/>
  <c r="M2608" i="4"/>
  <c r="N2608" i="4"/>
  <c r="P2608" i="4"/>
  <c r="Q2608" i="4"/>
  <c r="R2608" i="4"/>
  <c r="S2608" i="4"/>
  <c r="T2608" i="4"/>
  <c r="U2608" i="4"/>
  <c r="X2608" i="4"/>
  <c r="Y2608" i="4"/>
  <c r="AM2608" i="4"/>
  <c r="AL2608" i="4" s="1"/>
  <c r="C2609" i="4"/>
  <c r="G2609" i="4"/>
  <c r="H2609" i="4"/>
  <c r="I2609" i="4"/>
  <c r="J2609" i="4"/>
  <c r="K2609" i="4"/>
  <c r="L2609" i="4"/>
  <c r="M2609" i="4"/>
  <c r="N2609" i="4"/>
  <c r="P2609" i="4"/>
  <c r="Q2609" i="4"/>
  <c r="R2609" i="4"/>
  <c r="S2609" i="4"/>
  <c r="T2609" i="4"/>
  <c r="U2609" i="4"/>
  <c r="X2609" i="4"/>
  <c r="Y2609" i="4"/>
  <c r="AM2609" i="4"/>
  <c r="AL2609" i="4" s="1"/>
  <c r="C2610" i="4"/>
  <c r="G2610" i="4"/>
  <c r="H2610" i="4"/>
  <c r="I2610" i="4"/>
  <c r="J2610" i="4"/>
  <c r="K2610" i="4"/>
  <c r="L2610" i="4"/>
  <c r="M2610" i="4"/>
  <c r="N2610" i="4"/>
  <c r="P2610" i="4"/>
  <c r="Q2610" i="4"/>
  <c r="R2610" i="4"/>
  <c r="S2610" i="4"/>
  <c r="T2610" i="4"/>
  <c r="U2610" i="4"/>
  <c r="W2610" i="4"/>
  <c r="X2610" i="4"/>
  <c r="Y2610" i="4"/>
  <c r="AM2610" i="4"/>
  <c r="AL2610" i="4" s="1"/>
  <c r="C2611" i="4"/>
  <c r="G2611" i="4"/>
  <c r="H2611" i="4"/>
  <c r="I2611" i="4"/>
  <c r="J2611" i="4"/>
  <c r="K2611" i="4"/>
  <c r="L2611" i="4"/>
  <c r="M2611" i="4"/>
  <c r="N2611" i="4"/>
  <c r="P2611" i="4"/>
  <c r="Q2611" i="4"/>
  <c r="R2611" i="4"/>
  <c r="S2611" i="4"/>
  <c r="T2611" i="4"/>
  <c r="U2611" i="4"/>
  <c r="X2611" i="4"/>
  <c r="Y2611" i="4"/>
  <c r="AM2611" i="4"/>
  <c r="C2612" i="4"/>
  <c r="G2612" i="4"/>
  <c r="H2612" i="4"/>
  <c r="I2612" i="4"/>
  <c r="J2612" i="4"/>
  <c r="K2612" i="4"/>
  <c r="L2612" i="4"/>
  <c r="M2612" i="4"/>
  <c r="N2612" i="4"/>
  <c r="P2612" i="4"/>
  <c r="Q2612" i="4"/>
  <c r="R2612" i="4"/>
  <c r="S2612" i="4"/>
  <c r="T2612" i="4"/>
  <c r="U2612" i="4"/>
  <c r="X2612" i="4"/>
  <c r="Y2612" i="4"/>
  <c r="AM2612" i="4"/>
  <c r="C2613" i="4"/>
  <c r="G2613" i="4"/>
  <c r="AV2613" i="4" s="1"/>
  <c r="H2613" i="4"/>
  <c r="I2613" i="4"/>
  <c r="J2613" i="4"/>
  <c r="AS2613" i="4" s="1"/>
  <c r="K2613" i="4"/>
  <c r="L2613" i="4"/>
  <c r="M2613" i="4"/>
  <c r="N2613" i="4"/>
  <c r="P2613" i="4"/>
  <c r="Q2613" i="4"/>
  <c r="R2613" i="4"/>
  <c r="S2613" i="4"/>
  <c r="T2613" i="4"/>
  <c r="U2613" i="4"/>
  <c r="X2613" i="4"/>
  <c r="Y2613" i="4"/>
  <c r="Z2613" i="4"/>
  <c r="AB2613" i="4"/>
  <c r="AK2613" i="4"/>
  <c r="AM2613" i="4"/>
  <c r="AL2613" i="4" s="1"/>
  <c r="AW2613" i="4"/>
  <c r="C2614" i="4"/>
  <c r="G2614" i="4"/>
  <c r="AT2614" i="4" s="1"/>
  <c r="H2614" i="4"/>
  <c r="I2614" i="4"/>
  <c r="J2614" i="4"/>
  <c r="AS2614" i="4" s="1"/>
  <c r="K2614" i="4"/>
  <c r="L2614" i="4"/>
  <c r="M2614" i="4"/>
  <c r="N2614" i="4"/>
  <c r="P2614" i="4"/>
  <c r="Q2614" i="4"/>
  <c r="R2614" i="4"/>
  <c r="S2614" i="4"/>
  <c r="T2614" i="4"/>
  <c r="U2614" i="4"/>
  <c r="W2614" i="4"/>
  <c r="X2614" i="4"/>
  <c r="Y2614" i="4"/>
  <c r="AA2614" i="4"/>
  <c r="AM2614" i="4"/>
  <c r="AL2614" i="4" s="1"/>
  <c r="AN2614" i="4"/>
  <c r="AO2614" i="4" s="1"/>
  <c r="AP2614" i="4" s="1"/>
  <c r="C2615" i="4"/>
  <c r="G2615" i="4"/>
  <c r="H2615" i="4"/>
  <c r="I2615" i="4"/>
  <c r="J2615" i="4"/>
  <c r="K2615" i="4"/>
  <c r="L2615" i="4"/>
  <c r="M2615" i="4"/>
  <c r="N2615" i="4"/>
  <c r="P2615" i="4"/>
  <c r="Q2615" i="4"/>
  <c r="R2615" i="4"/>
  <c r="S2615" i="4"/>
  <c r="T2615" i="4"/>
  <c r="U2615" i="4"/>
  <c r="X2615" i="4"/>
  <c r="Y2615" i="4"/>
  <c r="AM2615" i="4"/>
  <c r="AL2615" i="4" s="1"/>
  <c r="C2616" i="4"/>
  <c r="G2616" i="4"/>
  <c r="H2616" i="4"/>
  <c r="I2616" i="4"/>
  <c r="J2616" i="4"/>
  <c r="K2616" i="4"/>
  <c r="L2616" i="4"/>
  <c r="M2616" i="4"/>
  <c r="N2616" i="4"/>
  <c r="P2616" i="4"/>
  <c r="Q2616" i="4"/>
  <c r="R2616" i="4"/>
  <c r="S2616" i="4"/>
  <c r="T2616" i="4"/>
  <c r="U2616" i="4"/>
  <c r="X2616" i="4"/>
  <c r="Y2616" i="4"/>
  <c r="AM2616" i="4"/>
  <c r="AL2616" i="4" s="1"/>
  <c r="C2617" i="4"/>
  <c r="G2617" i="4"/>
  <c r="H2617" i="4"/>
  <c r="I2617" i="4"/>
  <c r="J2617" i="4"/>
  <c r="AS2617" i="4" s="1"/>
  <c r="K2617" i="4"/>
  <c r="L2617" i="4"/>
  <c r="M2617" i="4"/>
  <c r="N2617" i="4"/>
  <c r="P2617" i="4"/>
  <c r="Q2617" i="4"/>
  <c r="R2617" i="4"/>
  <c r="S2617" i="4"/>
  <c r="T2617" i="4"/>
  <c r="U2617" i="4"/>
  <c r="X2617" i="4"/>
  <c r="Y2617" i="4"/>
  <c r="AM2617" i="4"/>
  <c r="AT2617" i="4"/>
  <c r="C2618" i="4"/>
  <c r="G2618" i="4"/>
  <c r="H2618" i="4"/>
  <c r="I2618" i="4"/>
  <c r="J2618" i="4"/>
  <c r="K2618" i="4"/>
  <c r="L2618" i="4"/>
  <c r="M2618" i="4"/>
  <c r="N2618" i="4"/>
  <c r="P2618" i="4"/>
  <c r="Q2618" i="4"/>
  <c r="R2618" i="4"/>
  <c r="S2618" i="4"/>
  <c r="T2618" i="4"/>
  <c r="U2618" i="4"/>
  <c r="X2618" i="4"/>
  <c r="Y2618" i="4"/>
  <c r="AM2618" i="4"/>
  <c r="AL2618" i="4" s="1"/>
  <c r="C2619" i="4"/>
  <c r="G2619" i="4"/>
  <c r="H2619" i="4"/>
  <c r="I2619" i="4"/>
  <c r="J2619" i="4"/>
  <c r="K2619" i="4"/>
  <c r="L2619" i="4"/>
  <c r="M2619" i="4"/>
  <c r="N2619" i="4"/>
  <c r="P2619" i="4"/>
  <c r="Q2619" i="4"/>
  <c r="R2619" i="4"/>
  <c r="S2619" i="4"/>
  <c r="T2619" i="4"/>
  <c r="U2619" i="4"/>
  <c r="X2619" i="4"/>
  <c r="Y2619" i="4"/>
  <c r="AM2619" i="4"/>
  <c r="AL2619" i="4" s="1"/>
  <c r="C2620" i="4"/>
  <c r="G2620" i="4"/>
  <c r="H2620" i="4"/>
  <c r="I2620" i="4"/>
  <c r="J2620" i="4"/>
  <c r="K2620" i="4"/>
  <c r="L2620" i="4"/>
  <c r="M2620" i="4"/>
  <c r="N2620" i="4"/>
  <c r="P2620" i="4"/>
  <c r="Q2620" i="4"/>
  <c r="R2620" i="4"/>
  <c r="S2620" i="4"/>
  <c r="T2620" i="4"/>
  <c r="U2620" i="4"/>
  <c r="X2620" i="4"/>
  <c r="Y2620" i="4"/>
  <c r="AA2620" i="4"/>
  <c r="AM2620" i="4"/>
  <c r="AL2620" i="4" s="1"/>
  <c r="C2621" i="4"/>
  <c r="G2621" i="4"/>
  <c r="H2621" i="4"/>
  <c r="I2621" i="4"/>
  <c r="J2621" i="4"/>
  <c r="K2621" i="4"/>
  <c r="L2621" i="4"/>
  <c r="M2621" i="4"/>
  <c r="N2621" i="4"/>
  <c r="P2621" i="4"/>
  <c r="Q2621" i="4"/>
  <c r="R2621" i="4"/>
  <c r="S2621" i="4"/>
  <c r="T2621" i="4"/>
  <c r="U2621" i="4"/>
  <c r="X2621" i="4"/>
  <c r="Y2621" i="4"/>
  <c r="Z2621" i="4"/>
  <c r="AM2621" i="4"/>
  <c r="AL2621" i="4" s="1"/>
  <c r="C2622" i="4"/>
  <c r="G2622" i="4"/>
  <c r="H2622" i="4"/>
  <c r="I2622" i="4"/>
  <c r="J2622" i="4"/>
  <c r="K2622" i="4"/>
  <c r="L2622" i="4"/>
  <c r="M2622" i="4"/>
  <c r="N2622" i="4"/>
  <c r="P2622" i="4"/>
  <c r="Q2622" i="4"/>
  <c r="R2622" i="4"/>
  <c r="S2622" i="4"/>
  <c r="T2622" i="4"/>
  <c r="U2622" i="4"/>
  <c r="X2622" i="4"/>
  <c r="Y2622" i="4"/>
  <c r="AL2622" i="4"/>
  <c r="AM2622" i="4"/>
  <c r="C2623" i="4"/>
  <c r="G2623" i="4"/>
  <c r="H2623" i="4"/>
  <c r="I2623" i="4"/>
  <c r="J2623" i="4"/>
  <c r="K2623" i="4"/>
  <c r="L2623" i="4"/>
  <c r="M2623" i="4"/>
  <c r="N2623" i="4"/>
  <c r="P2623" i="4"/>
  <c r="Q2623" i="4"/>
  <c r="R2623" i="4"/>
  <c r="S2623" i="4"/>
  <c r="T2623" i="4"/>
  <c r="U2623" i="4"/>
  <c r="X2623" i="4"/>
  <c r="Y2623" i="4"/>
  <c r="AM2623" i="4"/>
  <c r="C2624" i="4"/>
  <c r="G2624" i="4"/>
  <c r="AV2624" i="4" s="1"/>
  <c r="H2624" i="4"/>
  <c r="I2624" i="4"/>
  <c r="J2624" i="4"/>
  <c r="K2624" i="4"/>
  <c r="L2624" i="4"/>
  <c r="M2624" i="4"/>
  <c r="N2624" i="4"/>
  <c r="P2624" i="4"/>
  <c r="Q2624" i="4"/>
  <c r="R2624" i="4"/>
  <c r="S2624" i="4"/>
  <c r="T2624" i="4"/>
  <c r="U2624" i="4"/>
  <c r="X2624" i="4"/>
  <c r="Y2624" i="4"/>
  <c r="AM2624" i="4"/>
  <c r="AL2624" i="4" s="1"/>
  <c r="C2625" i="4"/>
  <c r="E2625" i="4"/>
  <c r="G2625" i="4"/>
  <c r="V2625" i="4" s="1"/>
  <c r="H2625" i="4"/>
  <c r="I2625" i="4"/>
  <c r="J2625" i="4"/>
  <c r="AS2625" i="4" s="1"/>
  <c r="K2625" i="4"/>
  <c r="L2625" i="4"/>
  <c r="M2625" i="4"/>
  <c r="N2625" i="4"/>
  <c r="P2625" i="4"/>
  <c r="Q2625" i="4"/>
  <c r="R2625" i="4"/>
  <c r="S2625" i="4"/>
  <c r="T2625" i="4"/>
  <c r="U2625" i="4"/>
  <c r="W2625" i="4"/>
  <c r="X2625" i="4"/>
  <c r="Y2625" i="4"/>
  <c r="AM2625" i="4"/>
  <c r="AL2625" i="4" s="1"/>
  <c r="AN2625" i="4"/>
  <c r="AO2625" i="4" s="1"/>
  <c r="AP2625" i="4" s="1"/>
  <c r="AQ2625" i="4"/>
  <c r="AV2625" i="4"/>
  <c r="AW2625" i="4"/>
  <c r="C2626" i="4"/>
  <c r="G2626" i="4"/>
  <c r="H2626" i="4"/>
  <c r="I2626" i="4"/>
  <c r="J2626" i="4"/>
  <c r="AS2626" i="4" s="1"/>
  <c r="K2626" i="4"/>
  <c r="L2626" i="4"/>
  <c r="M2626" i="4"/>
  <c r="N2626" i="4"/>
  <c r="P2626" i="4"/>
  <c r="Q2626" i="4"/>
  <c r="R2626" i="4"/>
  <c r="S2626" i="4"/>
  <c r="T2626" i="4"/>
  <c r="U2626" i="4"/>
  <c r="X2626" i="4"/>
  <c r="Y2626" i="4"/>
  <c r="Z2626" i="4"/>
  <c r="AA2626" i="4"/>
  <c r="AM2626" i="4"/>
  <c r="AL2626" i="4" s="1"/>
  <c r="AN2626" i="4"/>
  <c r="C2627" i="4"/>
  <c r="G2627" i="4"/>
  <c r="H2627" i="4"/>
  <c r="I2627" i="4"/>
  <c r="J2627" i="4"/>
  <c r="K2627" i="4"/>
  <c r="L2627" i="4"/>
  <c r="M2627" i="4"/>
  <c r="N2627" i="4"/>
  <c r="P2627" i="4"/>
  <c r="Q2627" i="4"/>
  <c r="R2627" i="4"/>
  <c r="S2627" i="4"/>
  <c r="T2627" i="4"/>
  <c r="U2627" i="4"/>
  <c r="X2627" i="4"/>
  <c r="Y2627" i="4"/>
  <c r="AM2627" i="4"/>
  <c r="C2628" i="4"/>
  <c r="G2628" i="4"/>
  <c r="AW2628" i="4" s="1"/>
  <c r="H2628" i="4"/>
  <c r="I2628" i="4"/>
  <c r="J2628" i="4"/>
  <c r="K2628" i="4"/>
  <c r="L2628" i="4"/>
  <c r="M2628" i="4"/>
  <c r="N2628" i="4"/>
  <c r="P2628" i="4"/>
  <c r="Q2628" i="4"/>
  <c r="R2628" i="4"/>
  <c r="S2628" i="4"/>
  <c r="T2628" i="4"/>
  <c r="U2628" i="4"/>
  <c r="X2628" i="4"/>
  <c r="Y2628" i="4"/>
  <c r="AM2628" i="4"/>
  <c r="AL2628" i="4" s="1"/>
  <c r="A2629" i="4"/>
  <c r="C2629" i="4"/>
  <c r="G2629" i="4"/>
  <c r="H2629" i="4"/>
  <c r="I2629" i="4"/>
  <c r="J2629" i="4"/>
  <c r="K2629" i="4"/>
  <c r="L2629" i="4"/>
  <c r="M2629" i="4"/>
  <c r="N2629" i="4"/>
  <c r="P2629" i="4"/>
  <c r="Q2629" i="4"/>
  <c r="R2629" i="4"/>
  <c r="S2629" i="4"/>
  <c r="T2629" i="4"/>
  <c r="U2629" i="4"/>
  <c r="X2629" i="4"/>
  <c r="Y2629" i="4"/>
  <c r="Z2629" i="4"/>
  <c r="AA2629" i="4"/>
  <c r="AB2629" i="4"/>
  <c r="AJ2629" i="4"/>
  <c r="AM2629" i="4"/>
  <c r="AN2629" i="4"/>
  <c r="AT2629" i="4"/>
  <c r="C2630" i="4"/>
  <c r="G2630" i="4"/>
  <c r="H2630" i="4"/>
  <c r="I2630" i="4"/>
  <c r="J2630" i="4"/>
  <c r="K2630" i="4"/>
  <c r="L2630" i="4"/>
  <c r="M2630" i="4"/>
  <c r="N2630" i="4"/>
  <c r="P2630" i="4"/>
  <c r="Q2630" i="4"/>
  <c r="R2630" i="4"/>
  <c r="S2630" i="4"/>
  <c r="T2630" i="4"/>
  <c r="U2630" i="4"/>
  <c r="X2630" i="4"/>
  <c r="Y2630" i="4"/>
  <c r="AM2630" i="4"/>
  <c r="AL2630" i="4" s="1"/>
  <c r="C2631" i="4"/>
  <c r="G2631" i="4"/>
  <c r="H2631" i="4"/>
  <c r="I2631" i="4"/>
  <c r="J2631" i="4"/>
  <c r="K2631" i="4"/>
  <c r="L2631" i="4"/>
  <c r="M2631" i="4"/>
  <c r="N2631" i="4"/>
  <c r="P2631" i="4"/>
  <c r="Q2631" i="4"/>
  <c r="R2631" i="4"/>
  <c r="S2631" i="4"/>
  <c r="T2631" i="4"/>
  <c r="U2631" i="4"/>
  <c r="X2631" i="4"/>
  <c r="Y2631" i="4"/>
  <c r="AM2631" i="4"/>
  <c r="AL2631" i="4" s="1"/>
  <c r="C2632" i="4"/>
  <c r="G2632" i="4"/>
  <c r="A2632" i="4" s="1"/>
  <c r="H2632" i="4"/>
  <c r="I2632" i="4"/>
  <c r="J2632" i="4"/>
  <c r="K2632" i="4"/>
  <c r="L2632" i="4"/>
  <c r="M2632" i="4"/>
  <c r="N2632" i="4"/>
  <c r="P2632" i="4"/>
  <c r="Q2632" i="4"/>
  <c r="R2632" i="4"/>
  <c r="S2632" i="4"/>
  <c r="T2632" i="4"/>
  <c r="U2632" i="4"/>
  <c r="X2632" i="4"/>
  <c r="Y2632" i="4"/>
  <c r="AA2632" i="4"/>
  <c r="AJ2632" i="4"/>
  <c r="AM2632" i="4"/>
  <c r="AL2632" i="4" s="1"/>
  <c r="AN2632" i="4"/>
  <c r="C2633" i="4"/>
  <c r="G2633" i="4"/>
  <c r="H2633" i="4"/>
  <c r="I2633" i="4"/>
  <c r="J2633" i="4"/>
  <c r="K2633" i="4"/>
  <c r="L2633" i="4"/>
  <c r="M2633" i="4"/>
  <c r="N2633" i="4"/>
  <c r="P2633" i="4"/>
  <c r="Q2633" i="4"/>
  <c r="R2633" i="4"/>
  <c r="S2633" i="4"/>
  <c r="T2633" i="4"/>
  <c r="U2633" i="4"/>
  <c r="X2633" i="4"/>
  <c r="Y2633" i="4"/>
  <c r="AM2633" i="4"/>
  <c r="AL2633" i="4" s="1"/>
  <c r="C2634" i="4"/>
  <c r="G2634" i="4"/>
  <c r="H2634" i="4"/>
  <c r="I2634" i="4"/>
  <c r="J2634" i="4"/>
  <c r="K2634" i="4"/>
  <c r="L2634" i="4"/>
  <c r="M2634" i="4"/>
  <c r="N2634" i="4"/>
  <c r="P2634" i="4"/>
  <c r="Q2634" i="4"/>
  <c r="R2634" i="4"/>
  <c r="S2634" i="4"/>
  <c r="T2634" i="4"/>
  <c r="U2634" i="4"/>
  <c r="X2634" i="4"/>
  <c r="Y2634" i="4"/>
  <c r="AM2634" i="4"/>
  <c r="AL2634" i="4" s="1"/>
  <c r="C2635" i="4"/>
  <c r="G2635" i="4"/>
  <c r="H2635" i="4"/>
  <c r="I2635" i="4"/>
  <c r="J2635" i="4"/>
  <c r="K2635" i="4"/>
  <c r="L2635" i="4"/>
  <c r="M2635" i="4"/>
  <c r="N2635" i="4"/>
  <c r="P2635" i="4"/>
  <c r="Q2635" i="4"/>
  <c r="R2635" i="4"/>
  <c r="S2635" i="4"/>
  <c r="T2635" i="4"/>
  <c r="U2635" i="4"/>
  <c r="X2635" i="4"/>
  <c r="Y2635" i="4"/>
  <c r="AM2635" i="4"/>
  <c r="AL2635" i="4" s="1"/>
  <c r="C2636" i="4"/>
  <c r="D2636" i="4"/>
  <c r="G2636" i="4"/>
  <c r="V2636" i="4" s="1"/>
  <c r="H2636" i="4"/>
  <c r="I2636" i="4"/>
  <c r="J2636" i="4"/>
  <c r="K2636" i="4"/>
  <c r="L2636" i="4"/>
  <c r="M2636" i="4"/>
  <c r="N2636" i="4"/>
  <c r="P2636" i="4"/>
  <c r="Q2636" i="4"/>
  <c r="R2636" i="4"/>
  <c r="S2636" i="4"/>
  <c r="T2636" i="4"/>
  <c r="U2636" i="4"/>
  <c r="X2636" i="4"/>
  <c r="Y2636" i="4"/>
  <c r="Z2636" i="4"/>
  <c r="AK2636" i="4"/>
  <c r="AM2636" i="4"/>
  <c r="AN2636" i="4"/>
  <c r="AQ2636" i="4" s="1"/>
  <c r="AV2636" i="4"/>
  <c r="C2637" i="4"/>
  <c r="G2637" i="4"/>
  <c r="H2637" i="4"/>
  <c r="I2637" i="4"/>
  <c r="J2637" i="4"/>
  <c r="K2637" i="4"/>
  <c r="L2637" i="4"/>
  <c r="M2637" i="4"/>
  <c r="N2637" i="4"/>
  <c r="P2637" i="4"/>
  <c r="Q2637" i="4"/>
  <c r="R2637" i="4"/>
  <c r="S2637" i="4"/>
  <c r="T2637" i="4"/>
  <c r="U2637" i="4"/>
  <c r="X2637" i="4"/>
  <c r="Y2637" i="4"/>
  <c r="AM2637" i="4"/>
  <c r="A2638" i="4"/>
  <c r="C2638" i="4"/>
  <c r="E2638" i="4"/>
  <c r="G2638" i="4"/>
  <c r="AV2638" i="4" s="1"/>
  <c r="H2638" i="4"/>
  <c r="I2638" i="4"/>
  <c r="J2638" i="4"/>
  <c r="AS2638" i="4" s="1"/>
  <c r="K2638" i="4"/>
  <c r="L2638" i="4"/>
  <c r="M2638" i="4"/>
  <c r="N2638" i="4"/>
  <c r="P2638" i="4"/>
  <c r="Q2638" i="4"/>
  <c r="R2638" i="4"/>
  <c r="S2638" i="4"/>
  <c r="T2638" i="4"/>
  <c r="U2638" i="4"/>
  <c r="X2638" i="4"/>
  <c r="Y2638" i="4"/>
  <c r="AA2638" i="4"/>
  <c r="AM2638" i="4"/>
  <c r="AW2638" i="4"/>
  <c r="C2639" i="4"/>
  <c r="G2639" i="4"/>
  <c r="H2639" i="4"/>
  <c r="I2639" i="4"/>
  <c r="J2639" i="4"/>
  <c r="K2639" i="4"/>
  <c r="L2639" i="4"/>
  <c r="M2639" i="4"/>
  <c r="N2639" i="4"/>
  <c r="P2639" i="4"/>
  <c r="Q2639" i="4"/>
  <c r="R2639" i="4"/>
  <c r="S2639" i="4"/>
  <c r="T2639" i="4"/>
  <c r="U2639" i="4"/>
  <c r="X2639" i="4"/>
  <c r="Y2639" i="4"/>
  <c r="AM2639" i="4"/>
  <c r="C2640" i="4"/>
  <c r="G2640" i="4"/>
  <c r="H2640" i="4"/>
  <c r="I2640" i="4"/>
  <c r="J2640" i="4"/>
  <c r="K2640" i="4"/>
  <c r="L2640" i="4"/>
  <c r="M2640" i="4"/>
  <c r="N2640" i="4"/>
  <c r="P2640" i="4"/>
  <c r="Q2640" i="4"/>
  <c r="R2640" i="4"/>
  <c r="S2640" i="4"/>
  <c r="T2640" i="4"/>
  <c r="U2640" i="4"/>
  <c r="X2640" i="4"/>
  <c r="Y2640" i="4"/>
  <c r="AM2640" i="4"/>
  <c r="AL2640" i="4" s="1"/>
  <c r="C2641" i="4"/>
  <c r="G2641" i="4"/>
  <c r="AK2641" i="4" s="1"/>
  <c r="H2641" i="4"/>
  <c r="I2641" i="4"/>
  <c r="J2641" i="4"/>
  <c r="K2641" i="4"/>
  <c r="L2641" i="4"/>
  <c r="M2641" i="4"/>
  <c r="N2641" i="4"/>
  <c r="P2641" i="4"/>
  <c r="Q2641" i="4"/>
  <c r="R2641" i="4"/>
  <c r="S2641" i="4"/>
  <c r="T2641" i="4"/>
  <c r="U2641" i="4"/>
  <c r="X2641" i="4"/>
  <c r="Y2641" i="4"/>
  <c r="AM2641" i="4"/>
  <c r="AL2641" i="4" s="1"/>
  <c r="C2642" i="4"/>
  <c r="G2642" i="4"/>
  <c r="H2642" i="4"/>
  <c r="I2642" i="4"/>
  <c r="J2642" i="4"/>
  <c r="K2642" i="4"/>
  <c r="L2642" i="4"/>
  <c r="M2642" i="4"/>
  <c r="N2642" i="4"/>
  <c r="P2642" i="4"/>
  <c r="Q2642" i="4"/>
  <c r="R2642" i="4"/>
  <c r="S2642" i="4"/>
  <c r="T2642" i="4"/>
  <c r="U2642" i="4"/>
  <c r="X2642" i="4"/>
  <c r="Y2642" i="4"/>
  <c r="AM2642" i="4"/>
  <c r="AL2642" i="4" s="1"/>
  <c r="C2643" i="4"/>
  <c r="G2643" i="4"/>
  <c r="AB2643" i="4" s="1"/>
  <c r="H2643" i="4"/>
  <c r="I2643" i="4"/>
  <c r="J2643" i="4"/>
  <c r="K2643" i="4"/>
  <c r="L2643" i="4"/>
  <c r="M2643" i="4"/>
  <c r="N2643" i="4"/>
  <c r="P2643" i="4"/>
  <c r="Q2643" i="4"/>
  <c r="R2643" i="4"/>
  <c r="S2643" i="4"/>
  <c r="T2643" i="4"/>
  <c r="U2643" i="4"/>
  <c r="X2643" i="4"/>
  <c r="Y2643" i="4"/>
  <c r="AM2643" i="4"/>
  <c r="AL2643" i="4" s="1"/>
  <c r="C2644" i="4"/>
  <c r="E2644" i="4"/>
  <c r="G2644" i="4"/>
  <c r="H2644" i="4"/>
  <c r="I2644" i="4"/>
  <c r="J2644" i="4"/>
  <c r="AS2644" i="4" s="1"/>
  <c r="K2644" i="4"/>
  <c r="L2644" i="4"/>
  <c r="M2644" i="4"/>
  <c r="N2644" i="4"/>
  <c r="P2644" i="4"/>
  <c r="Q2644" i="4"/>
  <c r="R2644" i="4"/>
  <c r="S2644" i="4"/>
  <c r="T2644" i="4"/>
  <c r="U2644" i="4"/>
  <c r="V2644" i="4"/>
  <c r="W2644" i="4"/>
  <c r="X2644" i="4"/>
  <c r="Y2644" i="4"/>
  <c r="AM2644" i="4"/>
  <c r="AL2644" i="4" s="1"/>
  <c r="C2645" i="4"/>
  <c r="G2645" i="4"/>
  <c r="A2645" i="4" s="1"/>
  <c r="H2645" i="4"/>
  <c r="I2645" i="4"/>
  <c r="J2645" i="4"/>
  <c r="K2645" i="4"/>
  <c r="L2645" i="4"/>
  <c r="M2645" i="4"/>
  <c r="N2645" i="4"/>
  <c r="P2645" i="4"/>
  <c r="Q2645" i="4"/>
  <c r="R2645" i="4"/>
  <c r="S2645" i="4"/>
  <c r="T2645" i="4"/>
  <c r="U2645" i="4"/>
  <c r="X2645" i="4"/>
  <c r="Y2645" i="4"/>
  <c r="AJ2645" i="4"/>
  <c r="AM2645" i="4"/>
  <c r="AL2645" i="4" s="1"/>
  <c r="AS2645" i="4"/>
  <c r="C2646" i="4"/>
  <c r="G2646" i="4"/>
  <c r="AT2646" i="4" s="1"/>
  <c r="H2646" i="4"/>
  <c r="I2646" i="4"/>
  <c r="J2646" i="4"/>
  <c r="K2646" i="4"/>
  <c r="L2646" i="4"/>
  <c r="M2646" i="4"/>
  <c r="N2646" i="4"/>
  <c r="P2646" i="4"/>
  <c r="Q2646" i="4"/>
  <c r="R2646" i="4"/>
  <c r="S2646" i="4"/>
  <c r="T2646" i="4"/>
  <c r="U2646" i="4"/>
  <c r="X2646" i="4"/>
  <c r="Y2646" i="4"/>
  <c r="AM2646" i="4"/>
  <c r="AL2646" i="4" s="1"/>
  <c r="C2647" i="4"/>
  <c r="G2647" i="4"/>
  <c r="H2647" i="4"/>
  <c r="I2647" i="4"/>
  <c r="J2647" i="4"/>
  <c r="K2647" i="4"/>
  <c r="L2647" i="4"/>
  <c r="M2647" i="4"/>
  <c r="N2647" i="4"/>
  <c r="P2647" i="4"/>
  <c r="Q2647" i="4"/>
  <c r="R2647" i="4"/>
  <c r="S2647" i="4"/>
  <c r="T2647" i="4"/>
  <c r="U2647" i="4"/>
  <c r="X2647" i="4"/>
  <c r="Y2647" i="4"/>
  <c r="AM2647" i="4"/>
  <c r="AL2647" i="4" s="1"/>
  <c r="AN2647" i="4"/>
  <c r="AX2647" i="4" s="1"/>
  <c r="C2648" i="4"/>
  <c r="G2648" i="4"/>
  <c r="AJ2648" i="4" s="1"/>
  <c r="H2648" i="4"/>
  <c r="I2648" i="4"/>
  <c r="J2648" i="4"/>
  <c r="AS2648" i="4" s="1"/>
  <c r="K2648" i="4"/>
  <c r="L2648" i="4"/>
  <c r="M2648" i="4"/>
  <c r="N2648" i="4"/>
  <c r="P2648" i="4"/>
  <c r="Q2648" i="4"/>
  <c r="R2648" i="4"/>
  <c r="S2648" i="4"/>
  <c r="T2648" i="4"/>
  <c r="U2648" i="4"/>
  <c r="V2648" i="4"/>
  <c r="W2648" i="4"/>
  <c r="X2648" i="4"/>
  <c r="Y2648" i="4"/>
  <c r="Z2648" i="4"/>
  <c r="AR2648" i="4" s="1"/>
  <c r="AA2648" i="4"/>
  <c r="AB2648" i="4"/>
  <c r="AK2648" i="4"/>
  <c r="AL2648" i="4"/>
  <c r="AM2648" i="4"/>
  <c r="AT2648" i="4"/>
  <c r="AW2648" i="4"/>
  <c r="C2649" i="4"/>
  <c r="G2649" i="4"/>
  <c r="H2649" i="4"/>
  <c r="I2649" i="4"/>
  <c r="J2649" i="4"/>
  <c r="K2649" i="4"/>
  <c r="L2649" i="4"/>
  <c r="M2649" i="4"/>
  <c r="N2649" i="4"/>
  <c r="P2649" i="4"/>
  <c r="Q2649" i="4"/>
  <c r="R2649" i="4"/>
  <c r="S2649" i="4"/>
  <c r="T2649" i="4"/>
  <c r="U2649" i="4"/>
  <c r="X2649" i="4"/>
  <c r="Y2649" i="4"/>
  <c r="AM2649" i="4"/>
  <c r="C2650" i="4"/>
  <c r="D2650" i="4"/>
  <c r="E2650" i="4"/>
  <c r="G2650" i="4"/>
  <c r="AN2650" i="4" s="1"/>
  <c r="H2650" i="4"/>
  <c r="I2650" i="4"/>
  <c r="J2650" i="4"/>
  <c r="AS2650" i="4" s="1"/>
  <c r="K2650" i="4"/>
  <c r="L2650" i="4"/>
  <c r="M2650" i="4"/>
  <c r="N2650" i="4"/>
  <c r="P2650" i="4"/>
  <c r="Q2650" i="4"/>
  <c r="R2650" i="4"/>
  <c r="S2650" i="4"/>
  <c r="T2650" i="4"/>
  <c r="U2650" i="4"/>
  <c r="X2650" i="4"/>
  <c r="Y2650" i="4"/>
  <c r="AB2650" i="4"/>
  <c r="AM2650" i="4"/>
  <c r="AL2650" i="4" s="1"/>
  <c r="AV2650" i="4"/>
  <c r="C2651" i="4"/>
  <c r="G2651" i="4"/>
  <c r="Z2651" i="4" s="1"/>
  <c r="H2651" i="4"/>
  <c r="I2651" i="4"/>
  <c r="J2651" i="4"/>
  <c r="K2651" i="4"/>
  <c r="L2651" i="4"/>
  <c r="M2651" i="4"/>
  <c r="N2651" i="4"/>
  <c r="P2651" i="4"/>
  <c r="Q2651" i="4"/>
  <c r="R2651" i="4"/>
  <c r="S2651" i="4"/>
  <c r="T2651" i="4"/>
  <c r="U2651" i="4"/>
  <c r="X2651" i="4"/>
  <c r="Y2651" i="4"/>
  <c r="AM2651" i="4"/>
  <c r="C2652" i="4"/>
  <c r="G2652" i="4"/>
  <c r="AN2652" i="4" s="1"/>
  <c r="H2652" i="4"/>
  <c r="I2652" i="4"/>
  <c r="J2652" i="4"/>
  <c r="K2652" i="4"/>
  <c r="L2652" i="4"/>
  <c r="M2652" i="4"/>
  <c r="N2652" i="4"/>
  <c r="P2652" i="4"/>
  <c r="Q2652" i="4"/>
  <c r="R2652" i="4"/>
  <c r="S2652" i="4"/>
  <c r="T2652" i="4"/>
  <c r="U2652" i="4"/>
  <c r="X2652" i="4"/>
  <c r="Y2652" i="4"/>
  <c r="AL2652" i="4"/>
  <c r="AM2652" i="4"/>
  <c r="C2653" i="4"/>
  <c r="D2653" i="4"/>
  <c r="G2653" i="4"/>
  <c r="AT2653" i="4" s="1"/>
  <c r="H2653" i="4"/>
  <c r="I2653" i="4"/>
  <c r="J2653" i="4"/>
  <c r="AS2653" i="4" s="1"/>
  <c r="K2653" i="4"/>
  <c r="L2653" i="4"/>
  <c r="M2653" i="4"/>
  <c r="N2653" i="4"/>
  <c r="P2653" i="4"/>
  <c r="Q2653" i="4"/>
  <c r="R2653" i="4"/>
  <c r="S2653" i="4"/>
  <c r="T2653" i="4"/>
  <c r="U2653" i="4"/>
  <c r="W2653" i="4"/>
  <c r="X2653" i="4"/>
  <c r="Y2653" i="4"/>
  <c r="AM2653" i="4"/>
  <c r="AL2653" i="4" s="1"/>
  <c r="C2654" i="4"/>
  <c r="D2654" i="4"/>
  <c r="G2654" i="4"/>
  <c r="AJ2654" i="4" s="1"/>
  <c r="H2654" i="4"/>
  <c r="I2654" i="4"/>
  <c r="J2654" i="4"/>
  <c r="K2654" i="4"/>
  <c r="L2654" i="4"/>
  <c r="M2654" i="4"/>
  <c r="N2654" i="4"/>
  <c r="P2654" i="4"/>
  <c r="Q2654" i="4"/>
  <c r="R2654" i="4"/>
  <c r="S2654" i="4"/>
  <c r="T2654" i="4"/>
  <c r="U2654" i="4"/>
  <c r="X2654" i="4"/>
  <c r="Y2654" i="4"/>
  <c r="AL2654" i="4"/>
  <c r="AM2654" i="4"/>
  <c r="C2655" i="4"/>
  <c r="G2655" i="4"/>
  <c r="H2655" i="4"/>
  <c r="I2655" i="4"/>
  <c r="J2655" i="4"/>
  <c r="K2655" i="4"/>
  <c r="L2655" i="4"/>
  <c r="M2655" i="4"/>
  <c r="N2655" i="4"/>
  <c r="P2655" i="4"/>
  <c r="Q2655" i="4"/>
  <c r="R2655" i="4"/>
  <c r="S2655" i="4"/>
  <c r="T2655" i="4"/>
  <c r="U2655" i="4"/>
  <c r="X2655" i="4"/>
  <c r="Y2655" i="4"/>
  <c r="AM2655" i="4"/>
  <c r="C2656" i="4"/>
  <c r="G2656" i="4"/>
  <c r="H2656" i="4"/>
  <c r="I2656" i="4"/>
  <c r="J2656" i="4"/>
  <c r="K2656" i="4"/>
  <c r="L2656" i="4"/>
  <c r="M2656" i="4"/>
  <c r="N2656" i="4"/>
  <c r="P2656" i="4"/>
  <c r="Q2656" i="4"/>
  <c r="R2656" i="4"/>
  <c r="S2656" i="4"/>
  <c r="T2656" i="4"/>
  <c r="U2656" i="4"/>
  <c r="X2656" i="4"/>
  <c r="Y2656" i="4"/>
  <c r="AM2656" i="4"/>
  <c r="C2657" i="4"/>
  <c r="G2657" i="4"/>
  <c r="AJ2657" i="4" s="1"/>
  <c r="H2657" i="4"/>
  <c r="I2657" i="4"/>
  <c r="J2657" i="4"/>
  <c r="K2657" i="4"/>
  <c r="L2657" i="4"/>
  <c r="M2657" i="4"/>
  <c r="N2657" i="4"/>
  <c r="P2657" i="4"/>
  <c r="Q2657" i="4"/>
  <c r="R2657" i="4"/>
  <c r="S2657" i="4"/>
  <c r="T2657" i="4"/>
  <c r="U2657" i="4"/>
  <c r="X2657" i="4"/>
  <c r="Y2657" i="4"/>
  <c r="AM2657" i="4"/>
  <c r="AL2657" i="4" s="1"/>
  <c r="C2658" i="4"/>
  <c r="G2658" i="4"/>
  <c r="V2658" i="4" s="1"/>
  <c r="H2658" i="4"/>
  <c r="I2658" i="4"/>
  <c r="J2658" i="4"/>
  <c r="AS2658" i="4" s="1"/>
  <c r="K2658" i="4"/>
  <c r="L2658" i="4"/>
  <c r="M2658" i="4"/>
  <c r="N2658" i="4"/>
  <c r="P2658" i="4"/>
  <c r="Q2658" i="4"/>
  <c r="R2658" i="4"/>
  <c r="S2658" i="4"/>
  <c r="T2658" i="4"/>
  <c r="U2658" i="4"/>
  <c r="W2658" i="4"/>
  <c r="X2658" i="4"/>
  <c r="Y2658" i="4"/>
  <c r="AM2658" i="4"/>
  <c r="AL2658" i="4" s="1"/>
  <c r="AN2658" i="4"/>
  <c r="AO2658" i="4" s="1"/>
  <c r="AP2658" i="4" s="1"/>
  <c r="AV2658" i="4"/>
  <c r="C2659" i="4"/>
  <c r="G2659" i="4"/>
  <c r="H2659" i="4"/>
  <c r="I2659" i="4"/>
  <c r="J2659" i="4"/>
  <c r="K2659" i="4"/>
  <c r="L2659" i="4"/>
  <c r="M2659" i="4"/>
  <c r="N2659" i="4"/>
  <c r="P2659" i="4"/>
  <c r="Q2659" i="4"/>
  <c r="R2659" i="4"/>
  <c r="S2659" i="4"/>
  <c r="T2659" i="4"/>
  <c r="U2659" i="4"/>
  <c r="X2659" i="4"/>
  <c r="Y2659" i="4"/>
  <c r="AM2659" i="4"/>
  <c r="AL2659" i="4" s="1"/>
  <c r="C2660" i="4"/>
  <c r="D2660" i="4"/>
  <c r="G2660" i="4"/>
  <c r="V2660" i="4" s="1"/>
  <c r="H2660" i="4"/>
  <c r="I2660" i="4"/>
  <c r="J2660" i="4"/>
  <c r="AS2660" i="4" s="1"/>
  <c r="K2660" i="4"/>
  <c r="L2660" i="4"/>
  <c r="M2660" i="4"/>
  <c r="N2660" i="4"/>
  <c r="P2660" i="4"/>
  <c r="Q2660" i="4"/>
  <c r="R2660" i="4"/>
  <c r="S2660" i="4"/>
  <c r="T2660" i="4"/>
  <c r="U2660" i="4"/>
  <c r="W2660" i="4"/>
  <c r="X2660" i="4"/>
  <c r="Y2660" i="4"/>
  <c r="Z2660" i="4"/>
  <c r="AM2660" i="4"/>
  <c r="C2661" i="4"/>
  <c r="G2661" i="4"/>
  <c r="AN2661" i="4" s="1"/>
  <c r="AO2661" i="4" s="1"/>
  <c r="AP2661" i="4" s="1"/>
  <c r="H2661" i="4"/>
  <c r="I2661" i="4"/>
  <c r="J2661" i="4"/>
  <c r="K2661" i="4"/>
  <c r="L2661" i="4"/>
  <c r="M2661" i="4"/>
  <c r="N2661" i="4"/>
  <c r="P2661" i="4"/>
  <c r="Q2661" i="4"/>
  <c r="R2661" i="4"/>
  <c r="S2661" i="4"/>
  <c r="T2661" i="4"/>
  <c r="U2661" i="4"/>
  <c r="X2661" i="4"/>
  <c r="Y2661" i="4"/>
  <c r="AM2661" i="4"/>
  <c r="C2662" i="4"/>
  <c r="G2662" i="4"/>
  <c r="H2662" i="4"/>
  <c r="I2662" i="4"/>
  <c r="J2662" i="4"/>
  <c r="K2662" i="4"/>
  <c r="L2662" i="4"/>
  <c r="M2662" i="4"/>
  <c r="N2662" i="4"/>
  <c r="P2662" i="4"/>
  <c r="Q2662" i="4"/>
  <c r="R2662" i="4"/>
  <c r="S2662" i="4"/>
  <c r="T2662" i="4"/>
  <c r="U2662" i="4"/>
  <c r="X2662" i="4"/>
  <c r="Y2662" i="4"/>
  <c r="AL2662" i="4"/>
  <c r="AM2662" i="4"/>
  <c r="C2663" i="4"/>
  <c r="G2663" i="4"/>
  <c r="H2663" i="4"/>
  <c r="I2663" i="4"/>
  <c r="J2663" i="4"/>
  <c r="K2663" i="4"/>
  <c r="L2663" i="4"/>
  <c r="M2663" i="4"/>
  <c r="N2663" i="4"/>
  <c r="P2663" i="4"/>
  <c r="Q2663" i="4"/>
  <c r="R2663" i="4"/>
  <c r="S2663" i="4"/>
  <c r="T2663" i="4"/>
  <c r="U2663" i="4"/>
  <c r="X2663" i="4"/>
  <c r="Y2663" i="4"/>
  <c r="AM2663" i="4"/>
  <c r="C2664" i="4"/>
  <c r="G2664" i="4"/>
  <c r="H2664" i="4"/>
  <c r="I2664" i="4"/>
  <c r="J2664" i="4"/>
  <c r="K2664" i="4"/>
  <c r="L2664" i="4"/>
  <c r="M2664" i="4"/>
  <c r="N2664" i="4"/>
  <c r="P2664" i="4"/>
  <c r="Q2664" i="4"/>
  <c r="R2664" i="4"/>
  <c r="S2664" i="4"/>
  <c r="T2664" i="4"/>
  <c r="U2664" i="4"/>
  <c r="X2664" i="4"/>
  <c r="Y2664" i="4"/>
  <c r="AA2664" i="4"/>
  <c r="AM2664" i="4"/>
  <c r="AL2664" i="4" s="1"/>
  <c r="C2665" i="4"/>
  <c r="G2665" i="4"/>
  <c r="AT2665" i="4" s="1"/>
  <c r="H2665" i="4"/>
  <c r="I2665" i="4"/>
  <c r="J2665" i="4"/>
  <c r="K2665" i="4"/>
  <c r="L2665" i="4"/>
  <c r="M2665" i="4"/>
  <c r="N2665" i="4"/>
  <c r="P2665" i="4"/>
  <c r="Q2665" i="4"/>
  <c r="R2665" i="4"/>
  <c r="S2665" i="4"/>
  <c r="T2665" i="4"/>
  <c r="U2665" i="4"/>
  <c r="X2665" i="4"/>
  <c r="Y2665" i="4"/>
  <c r="AM2665" i="4"/>
  <c r="AL2665" i="4" s="1"/>
  <c r="C2666" i="4"/>
  <c r="G2666" i="4"/>
  <c r="V2666" i="4" s="1"/>
  <c r="H2666" i="4"/>
  <c r="I2666" i="4"/>
  <c r="J2666" i="4"/>
  <c r="K2666" i="4"/>
  <c r="L2666" i="4"/>
  <c r="M2666" i="4"/>
  <c r="N2666" i="4"/>
  <c r="P2666" i="4"/>
  <c r="Q2666" i="4"/>
  <c r="R2666" i="4"/>
  <c r="S2666" i="4"/>
  <c r="T2666" i="4"/>
  <c r="U2666" i="4"/>
  <c r="X2666" i="4"/>
  <c r="Y2666" i="4"/>
  <c r="AJ2666" i="4"/>
  <c r="AM2666" i="4"/>
  <c r="C2667" i="4"/>
  <c r="G2667" i="4"/>
  <c r="H2667" i="4"/>
  <c r="I2667" i="4"/>
  <c r="J2667" i="4"/>
  <c r="K2667" i="4"/>
  <c r="L2667" i="4"/>
  <c r="M2667" i="4"/>
  <c r="N2667" i="4"/>
  <c r="P2667" i="4"/>
  <c r="Q2667" i="4"/>
  <c r="R2667" i="4"/>
  <c r="S2667" i="4"/>
  <c r="T2667" i="4"/>
  <c r="U2667" i="4"/>
  <c r="X2667" i="4"/>
  <c r="Y2667" i="4"/>
  <c r="AA2667" i="4"/>
  <c r="AM2667" i="4"/>
  <c r="C2668" i="4"/>
  <c r="E2668" i="4"/>
  <c r="G2668" i="4"/>
  <c r="H2668" i="4"/>
  <c r="I2668" i="4"/>
  <c r="J2668" i="4"/>
  <c r="AS2668" i="4" s="1"/>
  <c r="K2668" i="4"/>
  <c r="L2668" i="4"/>
  <c r="M2668" i="4"/>
  <c r="N2668" i="4"/>
  <c r="P2668" i="4"/>
  <c r="Q2668" i="4"/>
  <c r="R2668" i="4"/>
  <c r="S2668" i="4"/>
  <c r="T2668" i="4"/>
  <c r="U2668" i="4"/>
  <c r="V2668" i="4"/>
  <c r="W2668" i="4"/>
  <c r="X2668" i="4"/>
  <c r="Y2668" i="4"/>
  <c r="AA2668" i="4"/>
  <c r="AM2668" i="4"/>
  <c r="AL2668" i="4" s="1"/>
  <c r="AT2668" i="4"/>
  <c r="C2669" i="4"/>
  <c r="G2669" i="4"/>
  <c r="H2669" i="4"/>
  <c r="I2669" i="4"/>
  <c r="J2669" i="4"/>
  <c r="K2669" i="4"/>
  <c r="L2669" i="4"/>
  <c r="M2669" i="4"/>
  <c r="N2669" i="4"/>
  <c r="P2669" i="4"/>
  <c r="Q2669" i="4"/>
  <c r="R2669" i="4"/>
  <c r="S2669" i="4"/>
  <c r="T2669" i="4"/>
  <c r="U2669" i="4"/>
  <c r="X2669" i="4"/>
  <c r="Y2669" i="4"/>
  <c r="AJ2669" i="4"/>
  <c r="AM2669" i="4"/>
  <c r="AL2669" i="4" s="1"/>
  <c r="C2670" i="4"/>
  <c r="G2670" i="4"/>
  <c r="AB2670" i="4" s="1"/>
  <c r="H2670" i="4"/>
  <c r="I2670" i="4"/>
  <c r="J2670" i="4"/>
  <c r="AS2670" i="4" s="1"/>
  <c r="K2670" i="4"/>
  <c r="L2670" i="4"/>
  <c r="M2670" i="4"/>
  <c r="N2670" i="4"/>
  <c r="P2670" i="4"/>
  <c r="Q2670" i="4"/>
  <c r="R2670" i="4"/>
  <c r="S2670" i="4"/>
  <c r="T2670" i="4"/>
  <c r="U2670" i="4"/>
  <c r="W2670" i="4"/>
  <c r="X2670" i="4"/>
  <c r="Y2670" i="4"/>
  <c r="AM2670" i="4"/>
  <c r="AL2670" i="4" s="1"/>
  <c r="AV2670" i="4"/>
  <c r="C2671" i="4"/>
  <c r="D2671" i="4"/>
  <c r="G2671" i="4"/>
  <c r="H2671" i="4"/>
  <c r="I2671" i="4"/>
  <c r="J2671" i="4"/>
  <c r="K2671" i="4"/>
  <c r="L2671" i="4"/>
  <c r="M2671" i="4"/>
  <c r="N2671" i="4"/>
  <c r="P2671" i="4"/>
  <c r="Q2671" i="4"/>
  <c r="R2671" i="4"/>
  <c r="S2671" i="4"/>
  <c r="T2671" i="4"/>
  <c r="U2671" i="4"/>
  <c r="X2671" i="4"/>
  <c r="Y2671" i="4"/>
  <c r="AL2671" i="4"/>
  <c r="AM2671" i="4"/>
  <c r="C2672" i="4"/>
  <c r="G2672" i="4"/>
  <c r="H2672" i="4"/>
  <c r="I2672" i="4"/>
  <c r="J2672" i="4"/>
  <c r="K2672" i="4"/>
  <c r="L2672" i="4"/>
  <c r="M2672" i="4"/>
  <c r="N2672" i="4"/>
  <c r="P2672" i="4"/>
  <c r="Q2672" i="4"/>
  <c r="R2672" i="4"/>
  <c r="S2672" i="4"/>
  <c r="T2672" i="4"/>
  <c r="U2672" i="4"/>
  <c r="X2672" i="4"/>
  <c r="Y2672" i="4"/>
  <c r="AM2672" i="4"/>
  <c r="AL2672" i="4" s="1"/>
  <c r="C2673" i="4"/>
  <c r="E2673" i="4"/>
  <c r="G2673" i="4"/>
  <c r="AK2673" i="4" s="1"/>
  <c r="H2673" i="4"/>
  <c r="I2673" i="4"/>
  <c r="J2673" i="4"/>
  <c r="AS2673" i="4" s="1"/>
  <c r="K2673" i="4"/>
  <c r="L2673" i="4"/>
  <c r="M2673" i="4"/>
  <c r="N2673" i="4"/>
  <c r="P2673" i="4"/>
  <c r="Q2673" i="4"/>
  <c r="R2673" i="4"/>
  <c r="S2673" i="4"/>
  <c r="T2673" i="4"/>
  <c r="U2673" i="4"/>
  <c r="X2673" i="4"/>
  <c r="Y2673" i="4"/>
  <c r="Z2673" i="4"/>
  <c r="AM2673" i="4"/>
  <c r="AL2673" i="4" s="1"/>
  <c r="AN2673" i="4"/>
  <c r="C2674" i="4"/>
  <c r="G2674" i="4"/>
  <c r="H2674" i="4"/>
  <c r="I2674" i="4"/>
  <c r="J2674" i="4"/>
  <c r="K2674" i="4"/>
  <c r="L2674" i="4"/>
  <c r="M2674" i="4"/>
  <c r="N2674" i="4"/>
  <c r="P2674" i="4"/>
  <c r="Q2674" i="4"/>
  <c r="R2674" i="4"/>
  <c r="S2674" i="4"/>
  <c r="T2674" i="4"/>
  <c r="U2674" i="4"/>
  <c r="X2674" i="4"/>
  <c r="Y2674" i="4"/>
  <c r="Z2674" i="4"/>
  <c r="AM2674" i="4"/>
  <c r="AL2674" i="4" s="1"/>
  <c r="C2675" i="4"/>
  <c r="G2675" i="4"/>
  <c r="V2675" i="4" s="1"/>
  <c r="H2675" i="4"/>
  <c r="I2675" i="4"/>
  <c r="J2675" i="4"/>
  <c r="K2675" i="4"/>
  <c r="L2675" i="4"/>
  <c r="M2675" i="4"/>
  <c r="N2675" i="4"/>
  <c r="P2675" i="4"/>
  <c r="Q2675" i="4"/>
  <c r="R2675" i="4"/>
  <c r="S2675" i="4"/>
  <c r="T2675" i="4"/>
  <c r="U2675" i="4"/>
  <c r="X2675" i="4"/>
  <c r="Y2675" i="4"/>
  <c r="AM2675" i="4"/>
  <c r="C2676" i="4"/>
  <c r="G2676" i="4"/>
  <c r="H2676" i="4"/>
  <c r="I2676" i="4"/>
  <c r="J2676" i="4"/>
  <c r="K2676" i="4"/>
  <c r="L2676" i="4"/>
  <c r="M2676" i="4"/>
  <c r="N2676" i="4"/>
  <c r="P2676" i="4"/>
  <c r="Q2676" i="4"/>
  <c r="R2676" i="4"/>
  <c r="S2676" i="4"/>
  <c r="T2676" i="4"/>
  <c r="U2676" i="4"/>
  <c r="X2676" i="4"/>
  <c r="Y2676" i="4"/>
  <c r="AM2676" i="4"/>
  <c r="AL2676" i="4" s="1"/>
  <c r="C2677" i="4"/>
  <c r="D2677" i="4"/>
  <c r="G2677" i="4"/>
  <c r="AV2677" i="4" s="1"/>
  <c r="H2677" i="4"/>
  <c r="I2677" i="4"/>
  <c r="J2677" i="4"/>
  <c r="K2677" i="4"/>
  <c r="L2677" i="4"/>
  <c r="M2677" i="4"/>
  <c r="N2677" i="4"/>
  <c r="P2677" i="4"/>
  <c r="Q2677" i="4"/>
  <c r="R2677" i="4"/>
  <c r="S2677" i="4"/>
  <c r="T2677" i="4"/>
  <c r="U2677" i="4"/>
  <c r="X2677" i="4"/>
  <c r="Y2677" i="4"/>
  <c r="AM2677" i="4"/>
  <c r="AL2677" i="4" s="1"/>
  <c r="AN2677" i="4"/>
  <c r="AW2677" i="4"/>
  <c r="C2678" i="4"/>
  <c r="D2678" i="4"/>
  <c r="G2678" i="4"/>
  <c r="AK2678" i="4" s="1"/>
  <c r="H2678" i="4"/>
  <c r="I2678" i="4"/>
  <c r="J2678" i="4"/>
  <c r="AS2678" i="4" s="1"/>
  <c r="K2678" i="4"/>
  <c r="L2678" i="4"/>
  <c r="M2678" i="4"/>
  <c r="N2678" i="4"/>
  <c r="P2678" i="4"/>
  <c r="Q2678" i="4"/>
  <c r="R2678" i="4"/>
  <c r="S2678" i="4"/>
  <c r="T2678" i="4"/>
  <c r="U2678" i="4"/>
  <c r="V2678" i="4"/>
  <c r="W2678" i="4"/>
  <c r="X2678" i="4"/>
  <c r="Y2678" i="4"/>
  <c r="AJ2678" i="4"/>
  <c r="AL2678" i="4"/>
  <c r="AM2678" i="4"/>
  <c r="AN2678" i="4"/>
  <c r="AX2678" i="4" s="1"/>
  <c r="AW2678" i="4"/>
  <c r="C2679" i="4"/>
  <c r="G2679" i="4"/>
  <c r="Z2679" i="4" s="1"/>
  <c r="H2679" i="4"/>
  <c r="I2679" i="4"/>
  <c r="J2679" i="4"/>
  <c r="K2679" i="4"/>
  <c r="L2679" i="4"/>
  <c r="M2679" i="4"/>
  <c r="N2679" i="4"/>
  <c r="P2679" i="4"/>
  <c r="Q2679" i="4"/>
  <c r="R2679" i="4"/>
  <c r="S2679" i="4"/>
  <c r="T2679" i="4"/>
  <c r="U2679" i="4"/>
  <c r="X2679" i="4"/>
  <c r="Y2679" i="4"/>
  <c r="AL2679" i="4"/>
  <c r="AM2679" i="4"/>
  <c r="C2680" i="4"/>
  <c r="G2680" i="4"/>
  <c r="H2680" i="4"/>
  <c r="I2680" i="4"/>
  <c r="J2680" i="4"/>
  <c r="K2680" i="4"/>
  <c r="L2680" i="4"/>
  <c r="M2680" i="4"/>
  <c r="N2680" i="4"/>
  <c r="P2680" i="4"/>
  <c r="Q2680" i="4"/>
  <c r="R2680" i="4"/>
  <c r="S2680" i="4"/>
  <c r="T2680" i="4"/>
  <c r="U2680" i="4"/>
  <c r="X2680" i="4"/>
  <c r="Y2680" i="4"/>
  <c r="AM2680" i="4"/>
  <c r="AL2680" i="4" s="1"/>
  <c r="C2681" i="4"/>
  <c r="G2681" i="4"/>
  <c r="H2681" i="4"/>
  <c r="I2681" i="4"/>
  <c r="J2681" i="4"/>
  <c r="AS2681" i="4" s="1"/>
  <c r="K2681" i="4"/>
  <c r="L2681" i="4"/>
  <c r="M2681" i="4"/>
  <c r="N2681" i="4"/>
  <c r="P2681" i="4"/>
  <c r="Q2681" i="4"/>
  <c r="R2681" i="4"/>
  <c r="S2681" i="4"/>
  <c r="T2681" i="4"/>
  <c r="U2681" i="4"/>
  <c r="X2681" i="4"/>
  <c r="Y2681" i="4"/>
  <c r="AA2681" i="4"/>
  <c r="AM2681" i="4"/>
  <c r="AL2681" i="4" s="1"/>
  <c r="C2682" i="4"/>
  <c r="G2682" i="4"/>
  <c r="AJ2682" i="4" s="1"/>
  <c r="H2682" i="4"/>
  <c r="I2682" i="4"/>
  <c r="J2682" i="4"/>
  <c r="AS2682" i="4" s="1"/>
  <c r="K2682" i="4"/>
  <c r="L2682" i="4"/>
  <c r="M2682" i="4"/>
  <c r="N2682" i="4"/>
  <c r="P2682" i="4"/>
  <c r="Q2682" i="4"/>
  <c r="R2682" i="4"/>
  <c r="S2682" i="4"/>
  <c r="T2682" i="4"/>
  <c r="U2682" i="4"/>
  <c r="X2682" i="4"/>
  <c r="Y2682" i="4"/>
  <c r="AB2682" i="4"/>
  <c r="AM2682" i="4"/>
  <c r="AL2682" i="4" s="1"/>
  <c r="AN2682" i="4"/>
  <c r="AO2682" i="4" s="1"/>
  <c r="AP2682" i="4" s="1"/>
  <c r="C2683" i="4"/>
  <c r="G2683" i="4"/>
  <c r="H2683" i="4"/>
  <c r="I2683" i="4"/>
  <c r="J2683" i="4"/>
  <c r="K2683" i="4"/>
  <c r="L2683" i="4"/>
  <c r="M2683" i="4"/>
  <c r="N2683" i="4"/>
  <c r="P2683" i="4"/>
  <c r="Q2683" i="4"/>
  <c r="R2683" i="4"/>
  <c r="S2683" i="4"/>
  <c r="T2683" i="4"/>
  <c r="U2683" i="4"/>
  <c r="X2683" i="4"/>
  <c r="Y2683" i="4"/>
  <c r="AL2683" i="4"/>
  <c r="AM2683" i="4"/>
  <c r="C2684" i="4"/>
  <c r="G2684" i="4"/>
  <c r="H2684" i="4"/>
  <c r="I2684" i="4"/>
  <c r="J2684" i="4"/>
  <c r="K2684" i="4"/>
  <c r="L2684" i="4"/>
  <c r="M2684" i="4"/>
  <c r="N2684" i="4"/>
  <c r="P2684" i="4"/>
  <c r="Q2684" i="4"/>
  <c r="R2684" i="4"/>
  <c r="S2684" i="4"/>
  <c r="T2684" i="4"/>
  <c r="U2684" i="4"/>
  <c r="X2684" i="4"/>
  <c r="Y2684" i="4"/>
  <c r="AM2684" i="4"/>
  <c r="C2685" i="4"/>
  <c r="G2685" i="4"/>
  <c r="H2685" i="4"/>
  <c r="I2685" i="4"/>
  <c r="J2685" i="4"/>
  <c r="K2685" i="4"/>
  <c r="L2685" i="4"/>
  <c r="M2685" i="4"/>
  <c r="N2685" i="4"/>
  <c r="P2685" i="4"/>
  <c r="Q2685" i="4"/>
  <c r="R2685" i="4"/>
  <c r="S2685" i="4"/>
  <c r="T2685" i="4"/>
  <c r="U2685" i="4"/>
  <c r="X2685" i="4"/>
  <c r="Y2685" i="4"/>
  <c r="AM2685" i="4"/>
  <c r="AL2685" i="4" s="1"/>
  <c r="C2686" i="4"/>
  <c r="G2686" i="4"/>
  <c r="H2686" i="4"/>
  <c r="I2686" i="4"/>
  <c r="J2686" i="4"/>
  <c r="K2686" i="4"/>
  <c r="L2686" i="4"/>
  <c r="M2686" i="4"/>
  <c r="N2686" i="4"/>
  <c r="P2686" i="4"/>
  <c r="Q2686" i="4"/>
  <c r="R2686" i="4"/>
  <c r="S2686" i="4"/>
  <c r="T2686" i="4"/>
  <c r="U2686" i="4"/>
  <c r="X2686" i="4"/>
  <c r="Y2686" i="4"/>
  <c r="AM2686" i="4"/>
  <c r="AL2686" i="4" s="1"/>
  <c r="C2687" i="4"/>
  <c r="G2687" i="4"/>
  <c r="H2687" i="4"/>
  <c r="I2687" i="4"/>
  <c r="J2687" i="4"/>
  <c r="K2687" i="4"/>
  <c r="L2687" i="4"/>
  <c r="M2687" i="4"/>
  <c r="N2687" i="4"/>
  <c r="P2687" i="4"/>
  <c r="Q2687" i="4"/>
  <c r="R2687" i="4"/>
  <c r="S2687" i="4"/>
  <c r="T2687" i="4"/>
  <c r="U2687" i="4"/>
  <c r="X2687" i="4"/>
  <c r="Y2687" i="4"/>
  <c r="AM2687" i="4"/>
  <c r="C2688" i="4"/>
  <c r="D2688" i="4"/>
  <c r="G2688" i="4"/>
  <c r="H2688" i="4"/>
  <c r="I2688" i="4"/>
  <c r="J2688" i="4"/>
  <c r="K2688" i="4"/>
  <c r="L2688" i="4"/>
  <c r="M2688" i="4"/>
  <c r="N2688" i="4"/>
  <c r="P2688" i="4"/>
  <c r="Q2688" i="4"/>
  <c r="R2688" i="4"/>
  <c r="S2688" i="4"/>
  <c r="T2688" i="4"/>
  <c r="U2688" i="4"/>
  <c r="X2688" i="4"/>
  <c r="Y2688" i="4"/>
  <c r="AM2688" i="4"/>
  <c r="C2689" i="4"/>
  <c r="G2689" i="4"/>
  <c r="H2689" i="4"/>
  <c r="I2689" i="4"/>
  <c r="J2689" i="4"/>
  <c r="K2689" i="4"/>
  <c r="L2689" i="4"/>
  <c r="M2689" i="4"/>
  <c r="N2689" i="4"/>
  <c r="P2689" i="4"/>
  <c r="Q2689" i="4"/>
  <c r="R2689" i="4"/>
  <c r="S2689" i="4"/>
  <c r="T2689" i="4"/>
  <c r="U2689" i="4"/>
  <c r="X2689" i="4"/>
  <c r="Y2689" i="4"/>
  <c r="AM2689" i="4"/>
  <c r="AL2689" i="4" s="1"/>
  <c r="C2690" i="4"/>
  <c r="G2690" i="4"/>
  <c r="H2690" i="4"/>
  <c r="I2690" i="4"/>
  <c r="J2690" i="4"/>
  <c r="K2690" i="4"/>
  <c r="L2690" i="4"/>
  <c r="M2690" i="4"/>
  <c r="N2690" i="4"/>
  <c r="P2690" i="4"/>
  <c r="Q2690" i="4"/>
  <c r="R2690" i="4"/>
  <c r="S2690" i="4"/>
  <c r="T2690" i="4"/>
  <c r="U2690" i="4"/>
  <c r="X2690" i="4"/>
  <c r="Y2690" i="4"/>
  <c r="AM2690" i="4"/>
  <c r="AL2690" i="4" s="1"/>
  <c r="C2691" i="4"/>
  <c r="D2691" i="4"/>
  <c r="G2691" i="4"/>
  <c r="Z2691" i="4" s="1"/>
  <c r="H2691" i="4"/>
  <c r="I2691" i="4"/>
  <c r="J2691" i="4"/>
  <c r="K2691" i="4"/>
  <c r="L2691" i="4"/>
  <c r="M2691" i="4"/>
  <c r="N2691" i="4"/>
  <c r="P2691" i="4"/>
  <c r="Q2691" i="4"/>
  <c r="R2691" i="4"/>
  <c r="S2691" i="4"/>
  <c r="T2691" i="4"/>
  <c r="U2691" i="4"/>
  <c r="X2691" i="4"/>
  <c r="Y2691" i="4"/>
  <c r="AM2691" i="4"/>
  <c r="AL2691" i="4" s="1"/>
  <c r="C2692" i="4"/>
  <c r="G2692" i="4"/>
  <c r="AN2692" i="4" s="1"/>
  <c r="H2692" i="4"/>
  <c r="I2692" i="4"/>
  <c r="J2692" i="4"/>
  <c r="K2692" i="4"/>
  <c r="L2692" i="4"/>
  <c r="M2692" i="4"/>
  <c r="N2692" i="4"/>
  <c r="P2692" i="4"/>
  <c r="Q2692" i="4"/>
  <c r="R2692" i="4"/>
  <c r="S2692" i="4"/>
  <c r="T2692" i="4"/>
  <c r="U2692" i="4"/>
  <c r="X2692" i="4"/>
  <c r="Y2692" i="4"/>
  <c r="AM2692" i="4"/>
  <c r="AL2692" i="4" s="1"/>
  <c r="C2693" i="4"/>
  <c r="G2693" i="4"/>
  <c r="AN2693" i="4" s="1"/>
  <c r="AQ2693" i="4" s="1"/>
  <c r="H2693" i="4"/>
  <c r="I2693" i="4"/>
  <c r="J2693" i="4"/>
  <c r="K2693" i="4"/>
  <c r="L2693" i="4"/>
  <c r="M2693" i="4"/>
  <c r="N2693" i="4"/>
  <c r="P2693" i="4"/>
  <c r="Q2693" i="4"/>
  <c r="R2693" i="4"/>
  <c r="S2693" i="4"/>
  <c r="T2693" i="4"/>
  <c r="U2693" i="4"/>
  <c r="X2693" i="4"/>
  <c r="Y2693" i="4"/>
  <c r="AB2693" i="4"/>
  <c r="AM2693" i="4"/>
  <c r="AT2693" i="4"/>
  <c r="C2694" i="4"/>
  <c r="G2694" i="4"/>
  <c r="H2694" i="4"/>
  <c r="I2694" i="4"/>
  <c r="J2694" i="4"/>
  <c r="K2694" i="4"/>
  <c r="L2694" i="4"/>
  <c r="M2694" i="4"/>
  <c r="N2694" i="4"/>
  <c r="P2694" i="4"/>
  <c r="Q2694" i="4"/>
  <c r="R2694" i="4"/>
  <c r="S2694" i="4"/>
  <c r="T2694" i="4"/>
  <c r="U2694" i="4"/>
  <c r="X2694" i="4"/>
  <c r="Y2694" i="4"/>
  <c r="AM2694" i="4"/>
  <c r="AL2694" i="4" s="1"/>
  <c r="C2695" i="4"/>
  <c r="G2695" i="4"/>
  <c r="H2695" i="4"/>
  <c r="I2695" i="4"/>
  <c r="J2695" i="4"/>
  <c r="K2695" i="4"/>
  <c r="L2695" i="4"/>
  <c r="M2695" i="4"/>
  <c r="N2695" i="4"/>
  <c r="P2695" i="4"/>
  <c r="Q2695" i="4"/>
  <c r="R2695" i="4"/>
  <c r="S2695" i="4"/>
  <c r="T2695" i="4"/>
  <c r="U2695" i="4"/>
  <c r="X2695" i="4"/>
  <c r="Y2695" i="4"/>
  <c r="AM2695" i="4"/>
  <c r="AL2695" i="4" s="1"/>
  <c r="C2696" i="4"/>
  <c r="G2696" i="4"/>
  <c r="H2696" i="4"/>
  <c r="I2696" i="4"/>
  <c r="J2696" i="4"/>
  <c r="K2696" i="4"/>
  <c r="L2696" i="4"/>
  <c r="M2696" i="4"/>
  <c r="N2696" i="4"/>
  <c r="P2696" i="4"/>
  <c r="Q2696" i="4"/>
  <c r="R2696" i="4"/>
  <c r="S2696" i="4"/>
  <c r="T2696" i="4"/>
  <c r="U2696" i="4"/>
  <c r="X2696" i="4"/>
  <c r="Y2696" i="4"/>
  <c r="AL2696" i="4"/>
  <c r="AM2696" i="4"/>
  <c r="C2697" i="4"/>
  <c r="D2697" i="4"/>
  <c r="E2697" i="4"/>
  <c r="G2697" i="4"/>
  <c r="H2697" i="4"/>
  <c r="I2697" i="4"/>
  <c r="J2697" i="4"/>
  <c r="AS2697" i="4" s="1"/>
  <c r="K2697" i="4"/>
  <c r="L2697" i="4"/>
  <c r="M2697" i="4"/>
  <c r="N2697" i="4"/>
  <c r="P2697" i="4"/>
  <c r="Q2697" i="4"/>
  <c r="R2697" i="4"/>
  <c r="S2697" i="4"/>
  <c r="T2697" i="4"/>
  <c r="U2697" i="4"/>
  <c r="V2697" i="4"/>
  <c r="W2697" i="4"/>
  <c r="X2697" i="4"/>
  <c r="Y2697" i="4"/>
  <c r="Z2697" i="4"/>
  <c r="AM2697" i="4"/>
  <c r="C2698" i="4"/>
  <c r="G2698" i="4"/>
  <c r="H2698" i="4"/>
  <c r="I2698" i="4"/>
  <c r="J2698" i="4"/>
  <c r="K2698" i="4"/>
  <c r="L2698" i="4"/>
  <c r="M2698" i="4"/>
  <c r="N2698" i="4"/>
  <c r="P2698" i="4"/>
  <c r="Q2698" i="4"/>
  <c r="R2698" i="4"/>
  <c r="S2698" i="4"/>
  <c r="T2698" i="4"/>
  <c r="U2698" i="4"/>
  <c r="X2698" i="4"/>
  <c r="Y2698" i="4"/>
  <c r="AM2698" i="4"/>
  <c r="C2699" i="4"/>
  <c r="G2699" i="4"/>
  <c r="H2699" i="4"/>
  <c r="I2699" i="4"/>
  <c r="J2699" i="4"/>
  <c r="K2699" i="4"/>
  <c r="L2699" i="4"/>
  <c r="M2699" i="4"/>
  <c r="N2699" i="4"/>
  <c r="P2699" i="4"/>
  <c r="Q2699" i="4"/>
  <c r="R2699" i="4"/>
  <c r="S2699" i="4"/>
  <c r="T2699" i="4"/>
  <c r="U2699" i="4"/>
  <c r="X2699" i="4"/>
  <c r="Y2699" i="4"/>
  <c r="AM2699" i="4"/>
  <c r="C2700" i="4"/>
  <c r="G2700" i="4"/>
  <c r="H2700" i="4"/>
  <c r="I2700" i="4"/>
  <c r="J2700" i="4"/>
  <c r="K2700" i="4"/>
  <c r="L2700" i="4"/>
  <c r="M2700" i="4"/>
  <c r="N2700" i="4"/>
  <c r="P2700" i="4"/>
  <c r="Q2700" i="4"/>
  <c r="R2700" i="4"/>
  <c r="S2700" i="4"/>
  <c r="T2700" i="4"/>
  <c r="U2700" i="4"/>
  <c r="X2700" i="4"/>
  <c r="Y2700" i="4"/>
  <c r="AL2700" i="4"/>
  <c r="AM2700" i="4"/>
  <c r="C2701" i="4"/>
  <c r="D2701" i="4"/>
  <c r="G2701" i="4"/>
  <c r="AK2701" i="4" s="1"/>
  <c r="H2701" i="4"/>
  <c r="I2701" i="4"/>
  <c r="J2701" i="4"/>
  <c r="AS2701" i="4" s="1"/>
  <c r="K2701" i="4"/>
  <c r="L2701" i="4"/>
  <c r="M2701" i="4"/>
  <c r="N2701" i="4"/>
  <c r="P2701" i="4"/>
  <c r="Q2701" i="4"/>
  <c r="R2701" i="4"/>
  <c r="S2701" i="4"/>
  <c r="T2701" i="4"/>
  <c r="U2701" i="4"/>
  <c r="W2701" i="4"/>
  <c r="X2701" i="4"/>
  <c r="Y2701" i="4"/>
  <c r="AA2701" i="4"/>
  <c r="AM2701" i="4"/>
  <c r="AL2701" i="4" s="1"/>
  <c r="AN2701" i="4"/>
  <c r="C2702" i="4"/>
  <c r="G2702" i="4"/>
  <c r="H2702" i="4"/>
  <c r="I2702" i="4"/>
  <c r="J2702" i="4"/>
  <c r="K2702" i="4"/>
  <c r="L2702" i="4"/>
  <c r="M2702" i="4"/>
  <c r="N2702" i="4"/>
  <c r="P2702" i="4"/>
  <c r="Q2702" i="4"/>
  <c r="R2702" i="4"/>
  <c r="S2702" i="4"/>
  <c r="T2702" i="4"/>
  <c r="U2702" i="4"/>
  <c r="X2702" i="4"/>
  <c r="Y2702" i="4"/>
  <c r="AM2702" i="4"/>
  <c r="AL2702" i="4" s="1"/>
  <c r="C2703" i="4"/>
  <c r="E2703" i="4"/>
  <c r="G2703" i="4"/>
  <c r="AW2703" i="4" s="1"/>
  <c r="H2703" i="4"/>
  <c r="I2703" i="4"/>
  <c r="J2703" i="4"/>
  <c r="AS2703" i="4" s="1"/>
  <c r="K2703" i="4"/>
  <c r="L2703" i="4"/>
  <c r="M2703" i="4"/>
  <c r="N2703" i="4"/>
  <c r="P2703" i="4"/>
  <c r="Q2703" i="4"/>
  <c r="R2703" i="4"/>
  <c r="S2703" i="4"/>
  <c r="T2703" i="4"/>
  <c r="U2703" i="4"/>
  <c r="X2703" i="4"/>
  <c r="Y2703" i="4"/>
  <c r="AB2703" i="4"/>
  <c r="AJ2703" i="4"/>
  <c r="AK2703" i="4"/>
  <c r="AL2703" i="4"/>
  <c r="AM2703" i="4"/>
  <c r="AT2703" i="4"/>
  <c r="AV2703" i="4"/>
  <c r="C2704" i="4"/>
  <c r="E2704" i="4"/>
  <c r="G2704" i="4"/>
  <c r="H2704" i="4"/>
  <c r="I2704" i="4"/>
  <c r="J2704" i="4"/>
  <c r="AS2704" i="4" s="1"/>
  <c r="K2704" i="4"/>
  <c r="L2704" i="4"/>
  <c r="M2704" i="4"/>
  <c r="N2704" i="4"/>
  <c r="P2704" i="4"/>
  <c r="Q2704" i="4"/>
  <c r="R2704" i="4"/>
  <c r="S2704" i="4"/>
  <c r="T2704" i="4"/>
  <c r="U2704" i="4"/>
  <c r="X2704" i="4"/>
  <c r="Y2704" i="4"/>
  <c r="AM2704" i="4"/>
  <c r="AL2704" i="4" s="1"/>
  <c r="C2705" i="4"/>
  <c r="G2705" i="4"/>
  <c r="H2705" i="4"/>
  <c r="I2705" i="4"/>
  <c r="J2705" i="4"/>
  <c r="K2705" i="4"/>
  <c r="L2705" i="4"/>
  <c r="M2705" i="4"/>
  <c r="N2705" i="4"/>
  <c r="P2705" i="4"/>
  <c r="Q2705" i="4"/>
  <c r="R2705" i="4"/>
  <c r="S2705" i="4"/>
  <c r="T2705" i="4"/>
  <c r="U2705" i="4"/>
  <c r="X2705" i="4"/>
  <c r="Y2705" i="4"/>
  <c r="AM2705" i="4"/>
  <c r="AL2705" i="4" s="1"/>
  <c r="C2706" i="4"/>
  <c r="G2706" i="4"/>
  <c r="H2706" i="4"/>
  <c r="I2706" i="4"/>
  <c r="J2706" i="4"/>
  <c r="K2706" i="4"/>
  <c r="L2706" i="4"/>
  <c r="M2706" i="4"/>
  <c r="N2706" i="4"/>
  <c r="P2706" i="4"/>
  <c r="Q2706" i="4"/>
  <c r="R2706" i="4"/>
  <c r="S2706" i="4"/>
  <c r="T2706" i="4"/>
  <c r="U2706" i="4"/>
  <c r="X2706" i="4"/>
  <c r="Y2706" i="4"/>
  <c r="AM2706" i="4"/>
  <c r="AL2706" i="4" s="1"/>
  <c r="AN2706" i="4"/>
  <c r="AO2706" i="4" s="1"/>
  <c r="AP2706" i="4" s="1"/>
  <c r="C2707" i="4"/>
  <c r="D2707" i="4"/>
  <c r="E2707" i="4"/>
  <c r="G2707" i="4"/>
  <c r="AB2707" i="4" s="1"/>
  <c r="H2707" i="4"/>
  <c r="I2707" i="4"/>
  <c r="J2707" i="4"/>
  <c r="K2707" i="4"/>
  <c r="L2707" i="4"/>
  <c r="M2707" i="4"/>
  <c r="N2707" i="4"/>
  <c r="P2707" i="4"/>
  <c r="Q2707" i="4"/>
  <c r="R2707" i="4"/>
  <c r="S2707" i="4"/>
  <c r="T2707" i="4"/>
  <c r="U2707" i="4"/>
  <c r="V2707" i="4"/>
  <c r="X2707" i="4"/>
  <c r="Y2707" i="4"/>
  <c r="AJ2707" i="4"/>
  <c r="AK2707" i="4"/>
  <c r="AM2707" i="4"/>
  <c r="AL2707" i="4" s="1"/>
  <c r="C2708" i="4"/>
  <c r="E2708" i="4"/>
  <c r="G2708" i="4"/>
  <c r="V2708" i="4" s="1"/>
  <c r="H2708" i="4"/>
  <c r="I2708" i="4"/>
  <c r="J2708" i="4"/>
  <c r="AS2708" i="4" s="1"/>
  <c r="K2708" i="4"/>
  <c r="L2708" i="4"/>
  <c r="M2708" i="4"/>
  <c r="N2708" i="4"/>
  <c r="P2708" i="4"/>
  <c r="Q2708" i="4"/>
  <c r="R2708" i="4"/>
  <c r="S2708" i="4"/>
  <c r="T2708" i="4"/>
  <c r="U2708" i="4"/>
  <c r="X2708" i="4"/>
  <c r="Y2708" i="4"/>
  <c r="AM2708" i="4"/>
  <c r="AL2708" i="4" s="1"/>
  <c r="AT2708" i="4"/>
  <c r="C2709" i="4"/>
  <c r="G2709" i="4"/>
  <c r="AW2709" i="4" s="1"/>
  <c r="H2709" i="4"/>
  <c r="I2709" i="4"/>
  <c r="J2709" i="4"/>
  <c r="K2709" i="4"/>
  <c r="L2709" i="4"/>
  <c r="M2709" i="4"/>
  <c r="N2709" i="4"/>
  <c r="P2709" i="4"/>
  <c r="Q2709" i="4"/>
  <c r="R2709" i="4"/>
  <c r="S2709" i="4"/>
  <c r="T2709" i="4"/>
  <c r="U2709" i="4"/>
  <c r="X2709" i="4"/>
  <c r="Y2709" i="4"/>
  <c r="AM2709" i="4"/>
  <c r="AL2709" i="4" s="1"/>
  <c r="A2710" i="4"/>
  <c r="C2710" i="4"/>
  <c r="E2710" i="4"/>
  <c r="G2710" i="4"/>
  <c r="H2710" i="4"/>
  <c r="I2710" i="4"/>
  <c r="J2710" i="4"/>
  <c r="K2710" i="4"/>
  <c r="L2710" i="4"/>
  <c r="M2710" i="4"/>
  <c r="N2710" i="4"/>
  <c r="P2710" i="4"/>
  <c r="Q2710" i="4"/>
  <c r="R2710" i="4"/>
  <c r="S2710" i="4"/>
  <c r="T2710" i="4"/>
  <c r="U2710" i="4"/>
  <c r="X2710" i="4"/>
  <c r="Y2710" i="4"/>
  <c r="AA2710" i="4"/>
  <c r="AB2710" i="4"/>
  <c r="AJ2710" i="4"/>
  <c r="AK2710" i="4"/>
  <c r="AM2710" i="4"/>
  <c r="AL2710" i="4" s="1"/>
  <c r="AN2710" i="4"/>
  <c r="AV2710" i="4"/>
  <c r="AW2710" i="4"/>
  <c r="C2711" i="4"/>
  <c r="G2711" i="4"/>
  <c r="H2711" i="4"/>
  <c r="I2711" i="4"/>
  <c r="J2711" i="4"/>
  <c r="K2711" i="4"/>
  <c r="L2711" i="4"/>
  <c r="M2711" i="4"/>
  <c r="N2711" i="4"/>
  <c r="P2711" i="4"/>
  <c r="Q2711" i="4"/>
  <c r="R2711" i="4"/>
  <c r="S2711" i="4"/>
  <c r="T2711" i="4"/>
  <c r="U2711" i="4"/>
  <c r="X2711" i="4"/>
  <c r="Y2711" i="4"/>
  <c r="AM2711" i="4"/>
  <c r="C2712" i="4"/>
  <c r="D2712" i="4"/>
  <c r="G2712" i="4"/>
  <c r="AB2712" i="4" s="1"/>
  <c r="H2712" i="4"/>
  <c r="I2712" i="4"/>
  <c r="J2712" i="4"/>
  <c r="K2712" i="4"/>
  <c r="L2712" i="4"/>
  <c r="M2712" i="4"/>
  <c r="N2712" i="4"/>
  <c r="P2712" i="4"/>
  <c r="Q2712" i="4"/>
  <c r="R2712" i="4"/>
  <c r="S2712" i="4"/>
  <c r="T2712" i="4"/>
  <c r="U2712" i="4"/>
  <c r="V2712" i="4"/>
  <c r="X2712" i="4"/>
  <c r="Y2712" i="4"/>
  <c r="AM2712" i="4"/>
  <c r="AL2712" i="4" s="1"/>
  <c r="AN2712" i="4"/>
  <c r="A2713" i="4"/>
  <c r="C2713" i="4"/>
  <c r="D2713" i="4"/>
  <c r="G2713" i="4"/>
  <c r="AK2713" i="4" s="1"/>
  <c r="H2713" i="4"/>
  <c r="I2713" i="4"/>
  <c r="J2713" i="4"/>
  <c r="K2713" i="4"/>
  <c r="L2713" i="4"/>
  <c r="M2713" i="4"/>
  <c r="N2713" i="4"/>
  <c r="P2713" i="4"/>
  <c r="Q2713" i="4"/>
  <c r="R2713" i="4"/>
  <c r="S2713" i="4"/>
  <c r="T2713" i="4"/>
  <c r="U2713" i="4"/>
  <c r="X2713" i="4"/>
  <c r="Y2713" i="4"/>
  <c r="AA2713" i="4"/>
  <c r="AJ2713" i="4"/>
  <c r="AM2713" i="4"/>
  <c r="AL2713" i="4" s="1"/>
  <c r="AW2713" i="4"/>
  <c r="C2714" i="4"/>
  <c r="G2714" i="4"/>
  <c r="H2714" i="4"/>
  <c r="I2714" i="4"/>
  <c r="J2714" i="4"/>
  <c r="K2714" i="4"/>
  <c r="L2714" i="4"/>
  <c r="M2714" i="4"/>
  <c r="N2714" i="4"/>
  <c r="P2714" i="4"/>
  <c r="Q2714" i="4"/>
  <c r="R2714" i="4"/>
  <c r="S2714" i="4"/>
  <c r="T2714" i="4"/>
  <c r="U2714" i="4"/>
  <c r="X2714" i="4"/>
  <c r="Y2714" i="4"/>
  <c r="AM2714" i="4"/>
  <c r="AL2714" i="4" s="1"/>
  <c r="C2715" i="4"/>
  <c r="D2715" i="4"/>
  <c r="G2715" i="4"/>
  <c r="A2715" i="4" s="1"/>
  <c r="H2715" i="4"/>
  <c r="I2715" i="4"/>
  <c r="J2715" i="4"/>
  <c r="K2715" i="4"/>
  <c r="L2715" i="4"/>
  <c r="M2715" i="4"/>
  <c r="N2715" i="4"/>
  <c r="P2715" i="4"/>
  <c r="Q2715" i="4"/>
  <c r="R2715" i="4"/>
  <c r="S2715" i="4"/>
  <c r="T2715" i="4"/>
  <c r="U2715" i="4"/>
  <c r="X2715" i="4"/>
  <c r="Y2715" i="4"/>
  <c r="AK2715" i="4"/>
  <c r="AM2715" i="4"/>
  <c r="AL2715" i="4" s="1"/>
  <c r="C2716" i="4"/>
  <c r="G2716" i="4"/>
  <c r="H2716" i="4"/>
  <c r="I2716" i="4"/>
  <c r="J2716" i="4"/>
  <c r="K2716" i="4"/>
  <c r="L2716" i="4"/>
  <c r="M2716" i="4"/>
  <c r="N2716" i="4"/>
  <c r="P2716" i="4"/>
  <c r="Q2716" i="4"/>
  <c r="R2716" i="4"/>
  <c r="S2716" i="4"/>
  <c r="T2716" i="4"/>
  <c r="U2716" i="4"/>
  <c r="X2716" i="4"/>
  <c r="Y2716" i="4"/>
  <c r="AL2716" i="4"/>
  <c r="AM2716" i="4"/>
  <c r="C2717" i="4"/>
  <c r="E2717" i="4"/>
  <c r="G2717" i="4"/>
  <c r="AK2717" i="4" s="1"/>
  <c r="H2717" i="4"/>
  <c r="I2717" i="4"/>
  <c r="J2717" i="4"/>
  <c r="AS2717" i="4" s="1"/>
  <c r="K2717" i="4"/>
  <c r="L2717" i="4"/>
  <c r="M2717" i="4"/>
  <c r="N2717" i="4"/>
  <c r="P2717" i="4"/>
  <c r="Q2717" i="4"/>
  <c r="R2717" i="4"/>
  <c r="S2717" i="4"/>
  <c r="T2717" i="4"/>
  <c r="U2717" i="4"/>
  <c r="X2717" i="4"/>
  <c r="Y2717" i="4"/>
  <c r="AM2717" i="4"/>
  <c r="AT2717" i="4"/>
  <c r="C2718" i="4"/>
  <c r="G2718" i="4"/>
  <c r="A2718" i="4" s="1"/>
  <c r="H2718" i="4"/>
  <c r="I2718" i="4"/>
  <c r="J2718" i="4"/>
  <c r="K2718" i="4"/>
  <c r="L2718" i="4"/>
  <c r="M2718" i="4"/>
  <c r="N2718" i="4"/>
  <c r="P2718" i="4"/>
  <c r="Q2718" i="4"/>
  <c r="R2718" i="4"/>
  <c r="S2718" i="4"/>
  <c r="T2718" i="4"/>
  <c r="U2718" i="4"/>
  <c r="X2718" i="4"/>
  <c r="Y2718" i="4"/>
  <c r="AM2718" i="4"/>
  <c r="AL2718" i="4" s="1"/>
  <c r="C2719" i="4"/>
  <c r="G2719" i="4"/>
  <c r="V2719" i="4" s="1"/>
  <c r="H2719" i="4"/>
  <c r="I2719" i="4"/>
  <c r="J2719" i="4"/>
  <c r="K2719" i="4"/>
  <c r="L2719" i="4"/>
  <c r="M2719" i="4"/>
  <c r="N2719" i="4"/>
  <c r="P2719" i="4"/>
  <c r="Q2719" i="4"/>
  <c r="R2719" i="4"/>
  <c r="S2719" i="4"/>
  <c r="T2719" i="4"/>
  <c r="U2719" i="4"/>
  <c r="X2719" i="4"/>
  <c r="Y2719" i="4"/>
  <c r="AM2719" i="4"/>
  <c r="AL2719" i="4" s="1"/>
  <c r="C2720" i="4"/>
  <c r="G2720" i="4"/>
  <c r="AW2720" i="4" s="1"/>
  <c r="H2720" i="4"/>
  <c r="I2720" i="4"/>
  <c r="J2720" i="4"/>
  <c r="K2720" i="4"/>
  <c r="L2720" i="4"/>
  <c r="M2720" i="4"/>
  <c r="N2720" i="4"/>
  <c r="P2720" i="4"/>
  <c r="Q2720" i="4"/>
  <c r="R2720" i="4"/>
  <c r="S2720" i="4"/>
  <c r="T2720" i="4"/>
  <c r="U2720" i="4"/>
  <c r="X2720" i="4"/>
  <c r="Y2720" i="4"/>
  <c r="AJ2720" i="4"/>
  <c r="AM2720" i="4"/>
  <c r="AL2720" i="4" s="1"/>
  <c r="C2721" i="4"/>
  <c r="G2721" i="4"/>
  <c r="AK2721" i="4" s="1"/>
  <c r="H2721" i="4"/>
  <c r="I2721" i="4"/>
  <c r="J2721" i="4"/>
  <c r="K2721" i="4"/>
  <c r="L2721" i="4"/>
  <c r="M2721" i="4"/>
  <c r="N2721" i="4"/>
  <c r="P2721" i="4"/>
  <c r="Q2721" i="4"/>
  <c r="R2721" i="4"/>
  <c r="S2721" i="4"/>
  <c r="T2721" i="4"/>
  <c r="U2721" i="4"/>
  <c r="X2721" i="4"/>
  <c r="Y2721" i="4"/>
  <c r="AM2721" i="4"/>
  <c r="C2722" i="4"/>
  <c r="G2722" i="4"/>
  <c r="H2722" i="4"/>
  <c r="I2722" i="4"/>
  <c r="J2722" i="4"/>
  <c r="K2722" i="4"/>
  <c r="L2722" i="4"/>
  <c r="M2722" i="4"/>
  <c r="N2722" i="4"/>
  <c r="P2722" i="4"/>
  <c r="Q2722" i="4"/>
  <c r="R2722" i="4"/>
  <c r="S2722" i="4"/>
  <c r="T2722" i="4"/>
  <c r="U2722" i="4"/>
  <c r="X2722" i="4"/>
  <c r="Y2722" i="4"/>
  <c r="AM2722" i="4"/>
  <c r="C2723" i="4"/>
  <c r="G2723" i="4"/>
  <c r="H2723" i="4"/>
  <c r="I2723" i="4"/>
  <c r="J2723" i="4"/>
  <c r="K2723" i="4"/>
  <c r="L2723" i="4"/>
  <c r="M2723" i="4"/>
  <c r="N2723" i="4"/>
  <c r="P2723" i="4"/>
  <c r="Q2723" i="4"/>
  <c r="R2723" i="4"/>
  <c r="S2723" i="4"/>
  <c r="T2723" i="4"/>
  <c r="U2723" i="4"/>
  <c r="X2723" i="4"/>
  <c r="Y2723" i="4"/>
  <c r="AM2723" i="4"/>
  <c r="C2724" i="4"/>
  <c r="G2724" i="4"/>
  <c r="A2724" i="4" s="1"/>
  <c r="H2724" i="4"/>
  <c r="I2724" i="4"/>
  <c r="J2724" i="4"/>
  <c r="K2724" i="4"/>
  <c r="L2724" i="4"/>
  <c r="M2724" i="4"/>
  <c r="N2724" i="4"/>
  <c r="P2724" i="4"/>
  <c r="Q2724" i="4"/>
  <c r="R2724" i="4"/>
  <c r="S2724" i="4"/>
  <c r="T2724" i="4"/>
  <c r="U2724" i="4"/>
  <c r="X2724" i="4"/>
  <c r="Y2724" i="4"/>
  <c r="AB2724" i="4"/>
  <c r="AM2724" i="4"/>
  <c r="AT2724" i="4"/>
  <c r="C2725" i="4"/>
  <c r="G2725" i="4"/>
  <c r="H2725" i="4"/>
  <c r="I2725" i="4"/>
  <c r="J2725" i="4"/>
  <c r="K2725" i="4"/>
  <c r="L2725" i="4"/>
  <c r="M2725" i="4"/>
  <c r="N2725" i="4"/>
  <c r="P2725" i="4"/>
  <c r="Q2725" i="4"/>
  <c r="R2725" i="4"/>
  <c r="S2725" i="4"/>
  <c r="T2725" i="4"/>
  <c r="U2725" i="4"/>
  <c r="X2725" i="4"/>
  <c r="Y2725" i="4"/>
  <c r="AB2725" i="4"/>
  <c r="AM2725" i="4"/>
  <c r="AL2725" i="4" s="1"/>
  <c r="AN2725" i="4"/>
  <c r="AO2725" i="4" s="1"/>
  <c r="AP2725" i="4" s="1"/>
  <c r="AV2725" i="4"/>
  <c r="C2726" i="4"/>
  <c r="G2726" i="4"/>
  <c r="AN2726" i="4" s="1"/>
  <c r="H2726" i="4"/>
  <c r="I2726" i="4"/>
  <c r="J2726" i="4"/>
  <c r="K2726" i="4"/>
  <c r="L2726" i="4"/>
  <c r="M2726" i="4"/>
  <c r="N2726" i="4"/>
  <c r="P2726" i="4"/>
  <c r="Q2726" i="4"/>
  <c r="R2726" i="4"/>
  <c r="S2726" i="4"/>
  <c r="T2726" i="4"/>
  <c r="U2726" i="4"/>
  <c r="X2726" i="4"/>
  <c r="Y2726" i="4"/>
  <c r="AM2726" i="4"/>
  <c r="AL2726" i="4" s="1"/>
  <c r="C2727" i="4"/>
  <c r="G2727" i="4"/>
  <c r="H2727" i="4"/>
  <c r="I2727" i="4"/>
  <c r="J2727" i="4"/>
  <c r="K2727" i="4"/>
  <c r="L2727" i="4"/>
  <c r="M2727" i="4"/>
  <c r="N2727" i="4"/>
  <c r="P2727" i="4"/>
  <c r="Q2727" i="4"/>
  <c r="R2727" i="4"/>
  <c r="S2727" i="4"/>
  <c r="T2727" i="4"/>
  <c r="U2727" i="4"/>
  <c r="X2727" i="4"/>
  <c r="Y2727" i="4"/>
  <c r="AJ2727" i="4"/>
  <c r="AM2727" i="4"/>
  <c r="AL2727" i="4" s="1"/>
  <c r="C2728" i="4"/>
  <c r="G2728" i="4"/>
  <c r="H2728" i="4"/>
  <c r="I2728" i="4"/>
  <c r="J2728" i="4"/>
  <c r="AS2728" i="4" s="1"/>
  <c r="K2728" i="4"/>
  <c r="L2728" i="4"/>
  <c r="M2728" i="4"/>
  <c r="N2728" i="4"/>
  <c r="P2728" i="4"/>
  <c r="Q2728" i="4"/>
  <c r="R2728" i="4"/>
  <c r="S2728" i="4"/>
  <c r="T2728" i="4"/>
  <c r="U2728" i="4"/>
  <c r="W2728" i="4"/>
  <c r="X2728" i="4"/>
  <c r="Y2728" i="4"/>
  <c r="AM2728" i="4"/>
  <c r="AL2728" i="4" s="1"/>
  <c r="AN2728" i="4"/>
  <c r="C2729" i="4"/>
  <c r="G2729" i="4"/>
  <c r="H2729" i="4"/>
  <c r="I2729" i="4"/>
  <c r="J2729" i="4"/>
  <c r="K2729" i="4"/>
  <c r="L2729" i="4"/>
  <c r="M2729" i="4"/>
  <c r="N2729" i="4"/>
  <c r="P2729" i="4"/>
  <c r="Q2729" i="4"/>
  <c r="R2729" i="4"/>
  <c r="S2729" i="4"/>
  <c r="T2729" i="4"/>
  <c r="U2729" i="4"/>
  <c r="X2729" i="4"/>
  <c r="Y2729" i="4"/>
  <c r="Z2729" i="4"/>
  <c r="AM2729" i="4"/>
  <c r="AL2729" i="4" s="1"/>
  <c r="C2730" i="4"/>
  <c r="G2730" i="4"/>
  <c r="H2730" i="4"/>
  <c r="I2730" i="4"/>
  <c r="J2730" i="4"/>
  <c r="AS2730" i="4" s="1"/>
  <c r="K2730" i="4"/>
  <c r="L2730" i="4"/>
  <c r="M2730" i="4"/>
  <c r="N2730" i="4"/>
  <c r="P2730" i="4"/>
  <c r="Q2730" i="4"/>
  <c r="R2730" i="4"/>
  <c r="S2730" i="4"/>
  <c r="T2730" i="4"/>
  <c r="U2730" i="4"/>
  <c r="X2730" i="4"/>
  <c r="Y2730" i="4"/>
  <c r="AM2730" i="4"/>
  <c r="AL2730" i="4" s="1"/>
  <c r="C2731" i="4"/>
  <c r="E2731" i="4"/>
  <c r="G2731" i="4"/>
  <c r="H2731" i="4"/>
  <c r="I2731" i="4"/>
  <c r="J2731" i="4"/>
  <c r="K2731" i="4"/>
  <c r="L2731" i="4"/>
  <c r="M2731" i="4"/>
  <c r="N2731" i="4"/>
  <c r="P2731" i="4"/>
  <c r="Q2731" i="4"/>
  <c r="R2731" i="4"/>
  <c r="S2731" i="4"/>
  <c r="T2731" i="4"/>
  <c r="U2731" i="4"/>
  <c r="X2731" i="4"/>
  <c r="Y2731" i="4"/>
  <c r="AM2731" i="4"/>
  <c r="AL2731" i="4" s="1"/>
  <c r="AW2731" i="4"/>
  <c r="C2732" i="4"/>
  <c r="G2732" i="4"/>
  <c r="H2732" i="4"/>
  <c r="I2732" i="4"/>
  <c r="J2732" i="4"/>
  <c r="K2732" i="4"/>
  <c r="L2732" i="4"/>
  <c r="M2732" i="4"/>
  <c r="N2732" i="4"/>
  <c r="P2732" i="4"/>
  <c r="Q2732" i="4"/>
  <c r="R2732" i="4"/>
  <c r="S2732" i="4"/>
  <c r="T2732" i="4"/>
  <c r="U2732" i="4"/>
  <c r="X2732" i="4"/>
  <c r="Y2732" i="4"/>
  <c r="AM2732" i="4"/>
  <c r="C2733" i="4"/>
  <c r="G2733" i="4"/>
  <c r="H2733" i="4"/>
  <c r="I2733" i="4"/>
  <c r="J2733" i="4"/>
  <c r="K2733" i="4"/>
  <c r="L2733" i="4"/>
  <c r="M2733" i="4"/>
  <c r="N2733" i="4"/>
  <c r="P2733" i="4"/>
  <c r="Q2733" i="4"/>
  <c r="R2733" i="4"/>
  <c r="S2733" i="4"/>
  <c r="T2733" i="4"/>
  <c r="U2733" i="4"/>
  <c r="X2733" i="4"/>
  <c r="Y2733" i="4"/>
  <c r="AM2733" i="4"/>
  <c r="AL2733" i="4" s="1"/>
  <c r="C2734" i="4"/>
  <c r="E2734" i="4"/>
  <c r="G2734" i="4"/>
  <c r="A2734" i="4" s="1"/>
  <c r="H2734" i="4"/>
  <c r="I2734" i="4"/>
  <c r="J2734" i="4"/>
  <c r="AS2734" i="4" s="1"/>
  <c r="K2734" i="4"/>
  <c r="L2734" i="4"/>
  <c r="M2734" i="4"/>
  <c r="N2734" i="4"/>
  <c r="P2734" i="4"/>
  <c r="Q2734" i="4"/>
  <c r="R2734" i="4"/>
  <c r="S2734" i="4"/>
  <c r="T2734" i="4"/>
  <c r="U2734" i="4"/>
  <c r="X2734" i="4"/>
  <c r="Y2734" i="4"/>
  <c r="Z2734" i="4"/>
  <c r="AB2734" i="4"/>
  <c r="AJ2734" i="4"/>
  <c r="AK2734" i="4"/>
  <c r="AM2734" i="4"/>
  <c r="AN2734" i="4"/>
  <c r="AT2734" i="4"/>
  <c r="C2735" i="4"/>
  <c r="G2735" i="4"/>
  <c r="A2735" i="4" s="1"/>
  <c r="H2735" i="4"/>
  <c r="I2735" i="4"/>
  <c r="J2735" i="4"/>
  <c r="K2735" i="4"/>
  <c r="L2735" i="4"/>
  <c r="M2735" i="4"/>
  <c r="N2735" i="4"/>
  <c r="P2735" i="4"/>
  <c r="Q2735" i="4"/>
  <c r="R2735" i="4"/>
  <c r="S2735" i="4"/>
  <c r="T2735" i="4"/>
  <c r="U2735" i="4"/>
  <c r="X2735" i="4"/>
  <c r="Y2735" i="4"/>
  <c r="AM2735" i="4"/>
  <c r="C2736" i="4"/>
  <c r="G2736" i="4"/>
  <c r="H2736" i="4"/>
  <c r="I2736" i="4"/>
  <c r="J2736" i="4"/>
  <c r="K2736" i="4"/>
  <c r="L2736" i="4"/>
  <c r="M2736" i="4"/>
  <c r="N2736" i="4"/>
  <c r="P2736" i="4"/>
  <c r="Q2736" i="4"/>
  <c r="R2736" i="4"/>
  <c r="S2736" i="4"/>
  <c r="T2736" i="4"/>
  <c r="U2736" i="4"/>
  <c r="X2736" i="4"/>
  <c r="Y2736" i="4"/>
  <c r="AM2736" i="4"/>
  <c r="AL2736" i="4" s="1"/>
  <c r="C2737" i="4"/>
  <c r="G2737" i="4"/>
  <c r="Z2737" i="4" s="1"/>
  <c r="H2737" i="4"/>
  <c r="I2737" i="4"/>
  <c r="J2737" i="4"/>
  <c r="AS2737" i="4" s="1"/>
  <c r="K2737" i="4"/>
  <c r="L2737" i="4"/>
  <c r="M2737" i="4"/>
  <c r="N2737" i="4"/>
  <c r="P2737" i="4"/>
  <c r="Q2737" i="4"/>
  <c r="R2737" i="4"/>
  <c r="S2737" i="4"/>
  <c r="T2737" i="4"/>
  <c r="U2737" i="4"/>
  <c r="X2737" i="4"/>
  <c r="Y2737" i="4"/>
  <c r="AM2737" i="4"/>
  <c r="AL2737" i="4" s="1"/>
  <c r="AN2737" i="4"/>
  <c r="AQ2737" i="4" s="1"/>
  <c r="C2738" i="4"/>
  <c r="G2738" i="4"/>
  <c r="AV2738" i="4" s="1"/>
  <c r="H2738" i="4"/>
  <c r="I2738" i="4"/>
  <c r="J2738" i="4"/>
  <c r="K2738" i="4"/>
  <c r="L2738" i="4"/>
  <c r="M2738" i="4"/>
  <c r="N2738" i="4"/>
  <c r="P2738" i="4"/>
  <c r="Q2738" i="4"/>
  <c r="R2738" i="4"/>
  <c r="S2738" i="4"/>
  <c r="T2738" i="4"/>
  <c r="U2738" i="4"/>
  <c r="X2738" i="4"/>
  <c r="Y2738" i="4"/>
  <c r="AM2738" i="4"/>
  <c r="AL2738" i="4" s="1"/>
  <c r="C2739" i="4"/>
  <c r="G2739" i="4"/>
  <c r="H2739" i="4"/>
  <c r="I2739" i="4"/>
  <c r="J2739" i="4"/>
  <c r="K2739" i="4"/>
  <c r="L2739" i="4"/>
  <c r="M2739" i="4"/>
  <c r="N2739" i="4"/>
  <c r="P2739" i="4"/>
  <c r="Q2739" i="4"/>
  <c r="R2739" i="4"/>
  <c r="S2739" i="4"/>
  <c r="T2739" i="4"/>
  <c r="U2739" i="4"/>
  <c r="X2739" i="4"/>
  <c r="Y2739" i="4"/>
  <c r="AA2739" i="4"/>
  <c r="AM2739" i="4"/>
  <c r="AL2739" i="4" s="1"/>
  <c r="C2740" i="4"/>
  <c r="G2740" i="4"/>
  <c r="AA2740" i="4" s="1"/>
  <c r="H2740" i="4"/>
  <c r="I2740" i="4"/>
  <c r="J2740" i="4"/>
  <c r="K2740" i="4"/>
  <c r="L2740" i="4"/>
  <c r="M2740" i="4"/>
  <c r="N2740" i="4"/>
  <c r="P2740" i="4"/>
  <c r="Q2740" i="4"/>
  <c r="R2740" i="4"/>
  <c r="S2740" i="4"/>
  <c r="T2740" i="4"/>
  <c r="U2740" i="4"/>
  <c r="X2740" i="4"/>
  <c r="Y2740" i="4"/>
  <c r="Z2740" i="4"/>
  <c r="AM2740" i="4"/>
  <c r="C2741" i="4"/>
  <c r="G2741" i="4"/>
  <c r="AJ2741" i="4" s="1"/>
  <c r="H2741" i="4"/>
  <c r="I2741" i="4"/>
  <c r="J2741" i="4"/>
  <c r="K2741" i="4"/>
  <c r="L2741" i="4"/>
  <c r="M2741" i="4"/>
  <c r="N2741" i="4"/>
  <c r="P2741" i="4"/>
  <c r="Q2741" i="4"/>
  <c r="R2741" i="4"/>
  <c r="S2741" i="4"/>
  <c r="T2741" i="4"/>
  <c r="U2741" i="4"/>
  <c r="X2741" i="4"/>
  <c r="Y2741" i="4"/>
  <c r="AM2741" i="4"/>
  <c r="AN2741" i="4"/>
  <c r="C2742" i="4"/>
  <c r="G2742" i="4"/>
  <c r="V2742" i="4" s="1"/>
  <c r="H2742" i="4"/>
  <c r="I2742" i="4"/>
  <c r="J2742" i="4"/>
  <c r="AS2742" i="4" s="1"/>
  <c r="K2742" i="4"/>
  <c r="L2742" i="4"/>
  <c r="M2742" i="4"/>
  <c r="N2742" i="4"/>
  <c r="P2742" i="4"/>
  <c r="Q2742" i="4"/>
  <c r="R2742" i="4"/>
  <c r="S2742" i="4"/>
  <c r="T2742" i="4"/>
  <c r="U2742" i="4"/>
  <c r="W2742" i="4"/>
  <c r="X2742" i="4"/>
  <c r="Y2742" i="4"/>
  <c r="AB2742" i="4"/>
  <c r="AM2742" i="4"/>
  <c r="AL2742" i="4" s="1"/>
  <c r="C2743" i="4"/>
  <c r="G2743" i="4"/>
  <c r="H2743" i="4"/>
  <c r="I2743" i="4"/>
  <c r="J2743" i="4"/>
  <c r="K2743" i="4"/>
  <c r="L2743" i="4"/>
  <c r="M2743" i="4"/>
  <c r="N2743" i="4"/>
  <c r="P2743" i="4"/>
  <c r="Q2743" i="4"/>
  <c r="R2743" i="4"/>
  <c r="S2743" i="4"/>
  <c r="T2743" i="4"/>
  <c r="U2743" i="4"/>
  <c r="X2743" i="4"/>
  <c r="Y2743" i="4"/>
  <c r="AM2743" i="4"/>
  <c r="AL2743" i="4" s="1"/>
  <c r="C2744" i="4"/>
  <c r="G2744" i="4"/>
  <c r="D2744" i="4" s="1"/>
  <c r="H2744" i="4"/>
  <c r="I2744" i="4"/>
  <c r="J2744" i="4"/>
  <c r="K2744" i="4"/>
  <c r="L2744" i="4"/>
  <c r="M2744" i="4"/>
  <c r="N2744" i="4"/>
  <c r="P2744" i="4"/>
  <c r="Q2744" i="4"/>
  <c r="R2744" i="4"/>
  <c r="S2744" i="4"/>
  <c r="T2744" i="4"/>
  <c r="U2744" i="4"/>
  <c r="X2744" i="4"/>
  <c r="Y2744" i="4"/>
  <c r="AK2744" i="4"/>
  <c r="AM2744" i="4"/>
  <c r="AN2744" i="4"/>
  <c r="C2745" i="4"/>
  <c r="G2745" i="4"/>
  <c r="H2745" i="4"/>
  <c r="I2745" i="4"/>
  <c r="J2745" i="4"/>
  <c r="K2745" i="4"/>
  <c r="L2745" i="4"/>
  <c r="M2745" i="4"/>
  <c r="N2745" i="4"/>
  <c r="P2745" i="4"/>
  <c r="Q2745" i="4"/>
  <c r="R2745" i="4"/>
  <c r="S2745" i="4"/>
  <c r="T2745" i="4"/>
  <c r="U2745" i="4"/>
  <c r="X2745" i="4"/>
  <c r="Y2745" i="4"/>
  <c r="AM2745" i="4"/>
  <c r="AL2745" i="4" s="1"/>
  <c r="C2746" i="4"/>
  <c r="G2746" i="4"/>
  <c r="H2746" i="4"/>
  <c r="I2746" i="4"/>
  <c r="J2746" i="4"/>
  <c r="K2746" i="4"/>
  <c r="L2746" i="4"/>
  <c r="M2746" i="4"/>
  <c r="N2746" i="4"/>
  <c r="P2746" i="4"/>
  <c r="Q2746" i="4"/>
  <c r="R2746" i="4"/>
  <c r="S2746" i="4"/>
  <c r="T2746" i="4"/>
  <c r="U2746" i="4"/>
  <c r="X2746" i="4"/>
  <c r="Y2746" i="4"/>
  <c r="AJ2746" i="4"/>
  <c r="AM2746" i="4"/>
  <c r="AL2746" i="4" s="1"/>
  <c r="A2747" i="4"/>
  <c r="C2747" i="4"/>
  <c r="G2747" i="4"/>
  <c r="H2747" i="4"/>
  <c r="I2747" i="4"/>
  <c r="J2747" i="4"/>
  <c r="K2747" i="4"/>
  <c r="L2747" i="4"/>
  <c r="M2747" i="4"/>
  <c r="N2747" i="4"/>
  <c r="P2747" i="4"/>
  <c r="Q2747" i="4"/>
  <c r="R2747" i="4"/>
  <c r="S2747" i="4"/>
  <c r="T2747" i="4"/>
  <c r="U2747" i="4"/>
  <c r="X2747" i="4"/>
  <c r="Y2747" i="4"/>
  <c r="AM2747" i="4"/>
  <c r="AT2747" i="4"/>
  <c r="C2748" i="4"/>
  <c r="G2748" i="4"/>
  <c r="H2748" i="4"/>
  <c r="I2748" i="4"/>
  <c r="J2748" i="4"/>
  <c r="K2748" i="4"/>
  <c r="L2748" i="4"/>
  <c r="M2748" i="4"/>
  <c r="N2748" i="4"/>
  <c r="P2748" i="4"/>
  <c r="Q2748" i="4"/>
  <c r="R2748" i="4"/>
  <c r="S2748" i="4"/>
  <c r="T2748" i="4"/>
  <c r="U2748" i="4"/>
  <c r="X2748" i="4"/>
  <c r="Y2748" i="4"/>
  <c r="AM2748" i="4"/>
  <c r="C2749" i="4"/>
  <c r="G2749" i="4"/>
  <c r="H2749" i="4"/>
  <c r="I2749" i="4"/>
  <c r="J2749" i="4"/>
  <c r="K2749" i="4"/>
  <c r="L2749" i="4"/>
  <c r="M2749" i="4"/>
  <c r="N2749" i="4"/>
  <c r="P2749" i="4"/>
  <c r="Q2749" i="4"/>
  <c r="R2749" i="4"/>
  <c r="S2749" i="4"/>
  <c r="T2749" i="4"/>
  <c r="U2749" i="4"/>
  <c r="X2749" i="4"/>
  <c r="Y2749" i="4"/>
  <c r="AM2749" i="4"/>
  <c r="AL2749" i="4" s="1"/>
  <c r="AV2749" i="4"/>
  <c r="C2750" i="4"/>
  <c r="G2750" i="4"/>
  <c r="H2750" i="4"/>
  <c r="I2750" i="4"/>
  <c r="J2750" i="4"/>
  <c r="K2750" i="4"/>
  <c r="L2750" i="4"/>
  <c r="M2750" i="4"/>
  <c r="N2750" i="4"/>
  <c r="P2750" i="4"/>
  <c r="Q2750" i="4"/>
  <c r="R2750" i="4"/>
  <c r="S2750" i="4"/>
  <c r="T2750" i="4"/>
  <c r="U2750" i="4"/>
  <c r="X2750" i="4"/>
  <c r="Y2750" i="4"/>
  <c r="AM2750" i="4"/>
  <c r="C2751" i="4"/>
  <c r="G2751" i="4"/>
  <c r="H2751" i="4"/>
  <c r="I2751" i="4"/>
  <c r="J2751" i="4"/>
  <c r="K2751" i="4"/>
  <c r="L2751" i="4"/>
  <c r="M2751" i="4"/>
  <c r="N2751" i="4"/>
  <c r="P2751" i="4"/>
  <c r="Q2751" i="4"/>
  <c r="R2751" i="4"/>
  <c r="S2751" i="4"/>
  <c r="T2751" i="4"/>
  <c r="U2751" i="4"/>
  <c r="X2751" i="4"/>
  <c r="Y2751" i="4"/>
  <c r="AL2751" i="4"/>
  <c r="AM2751" i="4"/>
  <c r="C2752" i="4"/>
  <c r="G2752" i="4"/>
  <c r="H2752" i="4"/>
  <c r="I2752" i="4"/>
  <c r="J2752" i="4"/>
  <c r="AS2752" i="4" s="1"/>
  <c r="K2752" i="4"/>
  <c r="L2752" i="4"/>
  <c r="M2752" i="4"/>
  <c r="N2752" i="4"/>
  <c r="P2752" i="4"/>
  <c r="Q2752" i="4"/>
  <c r="R2752" i="4"/>
  <c r="S2752" i="4"/>
  <c r="T2752" i="4"/>
  <c r="U2752" i="4"/>
  <c r="X2752" i="4"/>
  <c r="Y2752" i="4"/>
  <c r="AM2752" i="4"/>
  <c r="AL2752" i="4" s="1"/>
  <c r="C2753" i="4"/>
  <c r="G2753" i="4"/>
  <c r="H2753" i="4"/>
  <c r="I2753" i="4"/>
  <c r="J2753" i="4"/>
  <c r="K2753" i="4"/>
  <c r="L2753" i="4"/>
  <c r="M2753" i="4"/>
  <c r="N2753" i="4"/>
  <c r="P2753" i="4"/>
  <c r="Q2753" i="4"/>
  <c r="R2753" i="4"/>
  <c r="S2753" i="4"/>
  <c r="T2753" i="4"/>
  <c r="U2753" i="4"/>
  <c r="X2753" i="4"/>
  <c r="Y2753" i="4"/>
  <c r="AM2753" i="4"/>
  <c r="AL2753" i="4" s="1"/>
  <c r="C2754" i="4"/>
  <c r="G2754" i="4"/>
  <c r="H2754" i="4"/>
  <c r="I2754" i="4"/>
  <c r="J2754" i="4"/>
  <c r="K2754" i="4"/>
  <c r="L2754" i="4"/>
  <c r="M2754" i="4"/>
  <c r="N2754" i="4"/>
  <c r="P2754" i="4"/>
  <c r="Q2754" i="4"/>
  <c r="R2754" i="4"/>
  <c r="S2754" i="4"/>
  <c r="T2754" i="4"/>
  <c r="U2754" i="4"/>
  <c r="X2754" i="4"/>
  <c r="Y2754" i="4"/>
  <c r="AM2754" i="4"/>
  <c r="AL2754" i="4" s="1"/>
  <c r="AT2754" i="4"/>
  <c r="C2755" i="4"/>
  <c r="G2755" i="4"/>
  <c r="H2755" i="4"/>
  <c r="I2755" i="4"/>
  <c r="J2755" i="4"/>
  <c r="K2755" i="4"/>
  <c r="L2755" i="4"/>
  <c r="M2755" i="4"/>
  <c r="N2755" i="4"/>
  <c r="P2755" i="4"/>
  <c r="Q2755" i="4"/>
  <c r="R2755" i="4"/>
  <c r="S2755" i="4"/>
  <c r="T2755" i="4"/>
  <c r="U2755" i="4"/>
  <c r="W2755" i="4"/>
  <c r="X2755" i="4"/>
  <c r="Y2755" i="4"/>
  <c r="AM2755" i="4"/>
  <c r="AL2755" i="4" s="1"/>
  <c r="AV2755" i="4"/>
  <c r="AW2755" i="4"/>
  <c r="A2756" i="4"/>
  <c r="C2756" i="4"/>
  <c r="G2756" i="4"/>
  <c r="H2756" i="4"/>
  <c r="I2756" i="4"/>
  <c r="J2756" i="4"/>
  <c r="K2756" i="4"/>
  <c r="L2756" i="4"/>
  <c r="M2756" i="4"/>
  <c r="N2756" i="4"/>
  <c r="P2756" i="4"/>
  <c r="Q2756" i="4"/>
  <c r="R2756" i="4"/>
  <c r="S2756" i="4"/>
  <c r="T2756" i="4"/>
  <c r="U2756" i="4"/>
  <c r="W2756" i="4"/>
  <c r="X2756" i="4"/>
  <c r="Y2756" i="4"/>
  <c r="Z2756" i="4"/>
  <c r="AA2756" i="4"/>
  <c r="AB2756" i="4"/>
  <c r="AJ2756" i="4"/>
  <c r="AL2756" i="4"/>
  <c r="AM2756" i="4"/>
  <c r="AN2756" i="4"/>
  <c r="AT2756" i="4"/>
  <c r="AV2756" i="4"/>
  <c r="AW2756" i="4"/>
  <c r="AX2756" i="4"/>
  <c r="C2757" i="4"/>
  <c r="G2757" i="4"/>
  <c r="H2757" i="4"/>
  <c r="I2757" i="4"/>
  <c r="J2757" i="4"/>
  <c r="K2757" i="4"/>
  <c r="L2757" i="4"/>
  <c r="M2757" i="4"/>
  <c r="N2757" i="4"/>
  <c r="P2757" i="4"/>
  <c r="Q2757" i="4"/>
  <c r="R2757" i="4"/>
  <c r="S2757" i="4"/>
  <c r="T2757" i="4"/>
  <c r="U2757" i="4"/>
  <c r="X2757" i="4"/>
  <c r="Y2757" i="4"/>
  <c r="Z2757" i="4"/>
  <c r="AM2757" i="4"/>
  <c r="AL2757" i="4" s="1"/>
  <c r="AN2757" i="4"/>
  <c r="AO2757" i="4" s="1"/>
  <c r="AP2757" i="4" s="1"/>
  <c r="C2758" i="4"/>
  <c r="G2758" i="4"/>
  <c r="AA2758" i="4" s="1"/>
  <c r="H2758" i="4"/>
  <c r="I2758" i="4"/>
  <c r="J2758" i="4"/>
  <c r="K2758" i="4"/>
  <c r="L2758" i="4"/>
  <c r="M2758" i="4"/>
  <c r="N2758" i="4"/>
  <c r="P2758" i="4"/>
  <c r="Q2758" i="4"/>
  <c r="R2758" i="4"/>
  <c r="S2758" i="4"/>
  <c r="T2758" i="4"/>
  <c r="U2758" i="4"/>
  <c r="X2758" i="4"/>
  <c r="Y2758" i="4"/>
  <c r="AM2758" i="4"/>
  <c r="AL2758" i="4" s="1"/>
  <c r="C2759" i="4"/>
  <c r="G2759" i="4"/>
  <c r="Z2759" i="4" s="1"/>
  <c r="H2759" i="4"/>
  <c r="I2759" i="4"/>
  <c r="J2759" i="4"/>
  <c r="K2759" i="4"/>
  <c r="L2759" i="4"/>
  <c r="M2759" i="4"/>
  <c r="N2759" i="4"/>
  <c r="P2759" i="4"/>
  <c r="Q2759" i="4"/>
  <c r="R2759" i="4"/>
  <c r="S2759" i="4"/>
  <c r="T2759" i="4"/>
  <c r="U2759" i="4"/>
  <c r="X2759" i="4"/>
  <c r="Y2759" i="4"/>
  <c r="AM2759" i="4"/>
  <c r="C2760" i="4"/>
  <c r="D2760" i="4"/>
  <c r="E2760" i="4"/>
  <c r="G2760" i="4"/>
  <c r="H2760" i="4"/>
  <c r="I2760" i="4"/>
  <c r="J2760" i="4"/>
  <c r="AS2760" i="4" s="1"/>
  <c r="K2760" i="4"/>
  <c r="L2760" i="4"/>
  <c r="M2760" i="4"/>
  <c r="N2760" i="4"/>
  <c r="P2760" i="4"/>
  <c r="Q2760" i="4"/>
  <c r="R2760" i="4"/>
  <c r="S2760" i="4"/>
  <c r="T2760" i="4"/>
  <c r="U2760" i="4"/>
  <c r="V2760" i="4"/>
  <c r="W2760" i="4"/>
  <c r="X2760" i="4"/>
  <c r="Y2760" i="4"/>
  <c r="AK2760" i="4"/>
  <c r="AM2760" i="4"/>
  <c r="AN2760" i="4"/>
  <c r="AQ2760" i="4" s="1"/>
  <c r="AT2760" i="4"/>
  <c r="AV2760" i="4"/>
  <c r="AW2760" i="4"/>
  <c r="C2761" i="4"/>
  <c r="D2761" i="4"/>
  <c r="G2761" i="4"/>
  <c r="A2761" i="4" s="1"/>
  <c r="H2761" i="4"/>
  <c r="I2761" i="4"/>
  <c r="J2761" i="4"/>
  <c r="AS2761" i="4" s="1"/>
  <c r="K2761" i="4"/>
  <c r="L2761" i="4"/>
  <c r="M2761" i="4"/>
  <c r="N2761" i="4"/>
  <c r="P2761" i="4"/>
  <c r="Q2761" i="4"/>
  <c r="R2761" i="4"/>
  <c r="S2761" i="4"/>
  <c r="T2761" i="4"/>
  <c r="U2761" i="4"/>
  <c r="X2761" i="4"/>
  <c r="Y2761" i="4"/>
  <c r="AB2761" i="4"/>
  <c r="AM2761" i="4"/>
  <c r="AL2761" i="4" s="1"/>
  <c r="AN2761" i="4"/>
  <c r="C2762" i="4"/>
  <c r="E2762" i="4"/>
  <c r="G2762" i="4"/>
  <c r="AN2762" i="4" s="1"/>
  <c r="H2762" i="4"/>
  <c r="I2762" i="4"/>
  <c r="J2762" i="4"/>
  <c r="K2762" i="4"/>
  <c r="L2762" i="4"/>
  <c r="M2762" i="4"/>
  <c r="N2762" i="4"/>
  <c r="P2762" i="4"/>
  <c r="Q2762" i="4"/>
  <c r="R2762" i="4"/>
  <c r="S2762" i="4"/>
  <c r="T2762" i="4"/>
  <c r="U2762" i="4"/>
  <c r="W2762" i="4"/>
  <c r="X2762" i="4"/>
  <c r="Y2762" i="4"/>
  <c r="AJ2762" i="4"/>
  <c r="AK2762" i="4"/>
  <c r="AM2762" i="4"/>
  <c r="AL2762" i="4" s="1"/>
  <c r="AW2762" i="4"/>
  <c r="C2763" i="4"/>
  <c r="G2763" i="4"/>
  <c r="AB2763" i="4" s="1"/>
  <c r="H2763" i="4"/>
  <c r="I2763" i="4"/>
  <c r="J2763" i="4"/>
  <c r="K2763" i="4"/>
  <c r="L2763" i="4"/>
  <c r="M2763" i="4"/>
  <c r="N2763" i="4"/>
  <c r="P2763" i="4"/>
  <c r="Q2763" i="4"/>
  <c r="R2763" i="4"/>
  <c r="S2763" i="4"/>
  <c r="T2763" i="4"/>
  <c r="U2763" i="4"/>
  <c r="X2763" i="4"/>
  <c r="Y2763" i="4"/>
  <c r="AM2763" i="4"/>
  <c r="AL2763" i="4" s="1"/>
  <c r="C2764" i="4"/>
  <c r="G2764" i="4"/>
  <c r="H2764" i="4"/>
  <c r="I2764" i="4"/>
  <c r="J2764" i="4"/>
  <c r="K2764" i="4"/>
  <c r="L2764" i="4"/>
  <c r="M2764" i="4"/>
  <c r="N2764" i="4"/>
  <c r="P2764" i="4"/>
  <c r="Q2764" i="4"/>
  <c r="R2764" i="4"/>
  <c r="S2764" i="4"/>
  <c r="T2764" i="4"/>
  <c r="U2764" i="4"/>
  <c r="X2764" i="4"/>
  <c r="Y2764" i="4"/>
  <c r="AL2764" i="4"/>
  <c r="AM2764" i="4"/>
  <c r="C2765" i="4"/>
  <c r="D2765" i="4"/>
  <c r="G2765" i="4"/>
  <c r="AK2765" i="4" s="1"/>
  <c r="H2765" i="4"/>
  <c r="I2765" i="4"/>
  <c r="J2765" i="4"/>
  <c r="AS2765" i="4" s="1"/>
  <c r="K2765" i="4"/>
  <c r="L2765" i="4"/>
  <c r="M2765" i="4"/>
  <c r="N2765" i="4"/>
  <c r="P2765" i="4"/>
  <c r="Q2765" i="4"/>
  <c r="R2765" i="4"/>
  <c r="S2765" i="4"/>
  <c r="T2765" i="4"/>
  <c r="U2765" i="4"/>
  <c r="V2765" i="4"/>
  <c r="X2765" i="4"/>
  <c r="Y2765" i="4"/>
  <c r="AJ2765" i="4"/>
  <c r="AM2765" i="4"/>
  <c r="AL2765" i="4" s="1"/>
  <c r="AN2765" i="4"/>
  <c r="AQ2765" i="4" s="1"/>
  <c r="AV2765" i="4"/>
  <c r="C2766" i="4"/>
  <c r="G2766" i="4"/>
  <c r="AJ2766" i="4" s="1"/>
  <c r="H2766" i="4"/>
  <c r="I2766" i="4"/>
  <c r="J2766" i="4"/>
  <c r="AS2766" i="4" s="1"/>
  <c r="K2766" i="4"/>
  <c r="L2766" i="4"/>
  <c r="M2766" i="4"/>
  <c r="N2766" i="4"/>
  <c r="P2766" i="4"/>
  <c r="Q2766" i="4"/>
  <c r="R2766" i="4"/>
  <c r="S2766" i="4"/>
  <c r="T2766" i="4"/>
  <c r="U2766" i="4"/>
  <c r="W2766" i="4"/>
  <c r="X2766" i="4"/>
  <c r="Y2766" i="4"/>
  <c r="AB2766" i="4"/>
  <c r="AM2766" i="4"/>
  <c r="AL2766" i="4" s="1"/>
  <c r="AN2766" i="4"/>
  <c r="C2767" i="4"/>
  <c r="G2767" i="4"/>
  <c r="H2767" i="4"/>
  <c r="I2767" i="4"/>
  <c r="J2767" i="4"/>
  <c r="K2767" i="4"/>
  <c r="L2767" i="4"/>
  <c r="M2767" i="4"/>
  <c r="N2767" i="4"/>
  <c r="P2767" i="4"/>
  <c r="Q2767" i="4"/>
  <c r="R2767" i="4"/>
  <c r="S2767" i="4"/>
  <c r="T2767" i="4"/>
  <c r="U2767" i="4"/>
  <c r="X2767" i="4"/>
  <c r="Y2767" i="4"/>
  <c r="AM2767" i="4"/>
  <c r="AL2767" i="4" s="1"/>
  <c r="C2768" i="4"/>
  <c r="E2768" i="4"/>
  <c r="G2768" i="4"/>
  <c r="AN2768" i="4" s="1"/>
  <c r="H2768" i="4"/>
  <c r="I2768" i="4"/>
  <c r="J2768" i="4"/>
  <c r="AS2768" i="4" s="1"/>
  <c r="K2768" i="4"/>
  <c r="L2768" i="4"/>
  <c r="M2768" i="4"/>
  <c r="N2768" i="4"/>
  <c r="P2768" i="4"/>
  <c r="Q2768" i="4"/>
  <c r="R2768" i="4"/>
  <c r="S2768" i="4"/>
  <c r="T2768" i="4"/>
  <c r="U2768" i="4"/>
  <c r="W2768" i="4"/>
  <c r="X2768" i="4"/>
  <c r="Y2768" i="4"/>
  <c r="AK2768" i="4"/>
  <c r="AM2768" i="4"/>
  <c r="AL2768" i="4" s="1"/>
  <c r="C2769" i="4"/>
  <c r="G2769" i="4"/>
  <c r="H2769" i="4"/>
  <c r="I2769" i="4"/>
  <c r="J2769" i="4"/>
  <c r="K2769" i="4"/>
  <c r="L2769" i="4"/>
  <c r="M2769" i="4"/>
  <c r="N2769" i="4"/>
  <c r="P2769" i="4"/>
  <c r="Q2769" i="4"/>
  <c r="R2769" i="4"/>
  <c r="S2769" i="4"/>
  <c r="T2769" i="4"/>
  <c r="U2769" i="4"/>
  <c r="X2769" i="4"/>
  <c r="Y2769" i="4"/>
  <c r="AM2769" i="4"/>
  <c r="AL2769" i="4" s="1"/>
  <c r="C2770" i="4"/>
  <c r="G2770" i="4"/>
  <c r="H2770" i="4"/>
  <c r="I2770" i="4"/>
  <c r="J2770" i="4"/>
  <c r="K2770" i="4"/>
  <c r="L2770" i="4"/>
  <c r="M2770" i="4"/>
  <c r="N2770" i="4"/>
  <c r="P2770" i="4"/>
  <c r="Q2770" i="4"/>
  <c r="R2770" i="4"/>
  <c r="S2770" i="4"/>
  <c r="T2770" i="4"/>
  <c r="U2770" i="4"/>
  <c r="X2770" i="4"/>
  <c r="Y2770" i="4"/>
  <c r="AM2770" i="4"/>
  <c r="AL2770" i="4" s="1"/>
  <c r="C2771" i="4"/>
  <c r="G2771" i="4"/>
  <c r="H2771" i="4"/>
  <c r="I2771" i="4"/>
  <c r="J2771" i="4"/>
  <c r="K2771" i="4"/>
  <c r="L2771" i="4"/>
  <c r="M2771" i="4"/>
  <c r="N2771" i="4"/>
  <c r="P2771" i="4"/>
  <c r="Q2771" i="4"/>
  <c r="R2771" i="4"/>
  <c r="S2771" i="4"/>
  <c r="T2771" i="4"/>
  <c r="U2771" i="4"/>
  <c r="X2771" i="4"/>
  <c r="Y2771" i="4"/>
  <c r="AA2771" i="4"/>
  <c r="AM2771" i="4"/>
  <c r="C2772" i="4"/>
  <c r="G2772" i="4"/>
  <c r="A2772" i="4" s="1"/>
  <c r="H2772" i="4"/>
  <c r="I2772" i="4"/>
  <c r="J2772" i="4"/>
  <c r="AS2772" i="4" s="1"/>
  <c r="K2772" i="4"/>
  <c r="L2772" i="4"/>
  <c r="M2772" i="4"/>
  <c r="N2772" i="4"/>
  <c r="P2772" i="4"/>
  <c r="Q2772" i="4"/>
  <c r="R2772" i="4"/>
  <c r="S2772" i="4"/>
  <c r="T2772" i="4"/>
  <c r="U2772" i="4"/>
  <c r="X2772" i="4"/>
  <c r="Y2772" i="4"/>
  <c r="AB2772" i="4"/>
  <c r="AJ2772" i="4"/>
  <c r="AK2772" i="4"/>
  <c r="AL2772" i="4"/>
  <c r="AM2772" i="4"/>
  <c r="AT2772" i="4"/>
  <c r="C2773" i="4"/>
  <c r="G2773" i="4"/>
  <c r="D2773" i="4" s="1"/>
  <c r="H2773" i="4"/>
  <c r="I2773" i="4"/>
  <c r="J2773" i="4"/>
  <c r="AS2773" i="4" s="1"/>
  <c r="K2773" i="4"/>
  <c r="L2773" i="4"/>
  <c r="M2773" i="4"/>
  <c r="N2773" i="4"/>
  <c r="P2773" i="4"/>
  <c r="Q2773" i="4"/>
  <c r="R2773" i="4"/>
  <c r="S2773" i="4"/>
  <c r="T2773" i="4"/>
  <c r="U2773" i="4"/>
  <c r="V2773" i="4"/>
  <c r="W2773" i="4"/>
  <c r="X2773" i="4"/>
  <c r="Y2773" i="4"/>
  <c r="Z2773" i="4"/>
  <c r="AK2773" i="4"/>
  <c r="AM2773" i="4"/>
  <c r="AL2773" i="4" s="1"/>
  <c r="AN2773" i="4"/>
  <c r="AT2773" i="4"/>
  <c r="AV2773" i="4"/>
  <c r="C2774" i="4"/>
  <c r="G2774" i="4"/>
  <c r="H2774" i="4"/>
  <c r="I2774" i="4"/>
  <c r="J2774" i="4"/>
  <c r="K2774" i="4"/>
  <c r="L2774" i="4"/>
  <c r="M2774" i="4"/>
  <c r="N2774" i="4"/>
  <c r="P2774" i="4"/>
  <c r="Q2774" i="4"/>
  <c r="R2774" i="4"/>
  <c r="S2774" i="4"/>
  <c r="T2774" i="4"/>
  <c r="U2774" i="4"/>
  <c r="X2774" i="4"/>
  <c r="Y2774" i="4"/>
  <c r="AM2774" i="4"/>
  <c r="C2775" i="4"/>
  <c r="G2775" i="4"/>
  <c r="AK2775" i="4" s="1"/>
  <c r="H2775" i="4"/>
  <c r="I2775" i="4"/>
  <c r="J2775" i="4"/>
  <c r="K2775" i="4"/>
  <c r="L2775" i="4"/>
  <c r="M2775" i="4"/>
  <c r="N2775" i="4"/>
  <c r="P2775" i="4"/>
  <c r="Q2775" i="4"/>
  <c r="R2775" i="4"/>
  <c r="S2775" i="4"/>
  <c r="T2775" i="4"/>
  <c r="U2775" i="4"/>
  <c r="X2775" i="4"/>
  <c r="Y2775" i="4"/>
  <c r="AM2775" i="4"/>
  <c r="AL2775" i="4" s="1"/>
  <c r="C2776" i="4"/>
  <c r="G2776" i="4"/>
  <c r="H2776" i="4"/>
  <c r="I2776" i="4"/>
  <c r="J2776" i="4"/>
  <c r="K2776" i="4"/>
  <c r="L2776" i="4"/>
  <c r="M2776" i="4"/>
  <c r="N2776" i="4"/>
  <c r="P2776" i="4"/>
  <c r="Q2776" i="4"/>
  <c r="R2776" i="4"/>
  <c r="S2776" i="4"/>
  <c r="T2776" i="4"/>
  <c r="U2776" i="4"/>
  <c r="X2776" i="4"/>
  <c r="Y2776" i="4"/>
  <c r="AM2776" i="4"/>
  <c r="AL2776" i="4" s="1"/>
  <c r="C2777" i="4"/>
  <c r="G2777" i="4"/>
  <c r="H2777" i="4"/>
  <c r="I2777" i="4"/>
  <c r="J2777" i="4"/>
  <c r="K2777" i="4"/>
  <c r="L2777" i="4"/>
  <c r="M2777" i="4"/>
  <c r="N2777" i="4"/>
  <c r="P2777" i="4"/>
  <c r="Q2777" i="4"/>
  <c r="R2777" i="4"/>
  <c r="S2777" i="4"/>
  <c r="T2777" i="4"/>
  <c r="U2777" i="4"/>
  <c r="X2777" i="4"/>
  <c r="Y2777" i="4"/>
  <c r="AM2777" i="4"/>
  <c r="AL2777" i="4" s="1"/>
  <c r="C2778" i="4"/>
  <c r="G2778" i="4"/>
  <c r="AJ2778" i="4" s="1"/>
  <c r="H2778" i="4"/>
  <c r="I2778" i="4"/>
  <c r="J2778" i="4"/>
  <c r="AS2778" i="4" s="1"/>
  <c r="K2778" i="4"/>
  <c r="L2778" i="4"/>
  <c r="M2778" i="4"/>
  <c r="N2778" i="4"/>
  <c r="P2778" i="4"/>
  <c r="Q2778" i="4"/>
  <c r="R2778" i="4"/>
  <c r="S2778" i="4"/>
  <c r="T2778" i="4"/>
  <c r="U2778" i="4"/>
  <c r="W2778" i="4"/>
  <c r="X2778" i="4"/>
  <c r="Y2778" i="4"/>
  <c r="AA2778" i="4"/>
  <c r="AB2778" i="4"/>
  <c r="AM2778" i="4"/>
  <c r="AL2778" i="4" s="1"/>
  <c r="AN2778" i="4"/>
  <c r="AT2778" i="4"/>
  <c r="C2779" i="4"/>
  <c r="G2779" i="4"/>
  <c r="H2779" i="4"/>
  <c r="I2779" i="4"/>
  <c r="J2779" i="4"/>
  <c r="K2779" i="4"/>
  <c r="L2779" i="4"/>
  <c r="M2779" i="4"/>
  <c r="N2779" i="4"/>
  <c r="P2779" i="4"/>
  <c r="Q2779" i="4"/>
  <c r="R2779" i="4"/>
  <c r="S2779" i="4"/>
  <c r="T2779" i="4"/>
  <c r="U2779" i="4"/>
  <c r="X2779" i="4"/>
  <c r="Y2779" i="4"/>
  <c r="AM2779" i="4"/>
  <c r="AL2779" i="4" s="1"/>
  <c r="C2780" i="4"/>
  <c r="G2780" i="4"/>
  <c r="H2780" i="4"/>
  <c r="I2780" i="4"/>
  <c r="J2780" i="4"/>
  <c r="K2780" i="4"/>
  <c r="L2780" i="4"/>
  <c r="M2780" i="4"/>
  <c r="N2780" i="4"/>
  <c r="P2780" i="4"/>
  <c r="Q2780" i="4"/>
  <c r="R2780" i="4"/>
  <c r="S2780" i="4"/>
  <c r="T2780" i="4"/>
  <c r="U2780" i="4"/>
  <c r="W2780" i="4"/>
  <c r="X2780" i="4"/>
  <c r="Y2780" i="4"/>
  <c r="AM2780" i="4"/>
  <c r="AL2780" i="4" s="1"/>
  <c r="C2781" i="4"/>
  <c r="G2781" i="4"/>
  <c r="H2781" i="4"/>
  <c r="I2781" i="4"/>
  <c r="J2781" i="4"/>
  <c r="K2781" i="4"/>
  <c r="L2781" i="4"/>
  <c r="M2781" i="4"/>
  <c r="N2781" i="4"/>
  <c r="P2781" i="4"/>
  <c r="Q2781" i="4"/>
  <c r="R2781" i="4"/>
  <c r="S2781" i="4"/>
  <c r="T2781" i="4"/>
  <c r="U2781" i="4"/>
  <c r="X2781" i="4"/>
  <c r="Y2781" i="4"/>
  <c r="AM2781" i="4"/>
  <c r="C2782" i="4"/>
  <c r="G2782" i="4"/>
  <c r="H2782" i="4"/>
  <c r="I2782" i="4"/>
  <c r="J2782" i="4"/>
  <c r="K2782" i="4"/>
  <c r="L2782" i="4"/>
  <c r="M2782" i="4"/>
  <c r="N2782" i="4"/>
  <c r="P2782" i="4"/>
  <c r="Q2782" i="4"/>
  <c r="R2782" i="4"/>
  <c r="S2782" i="4"/>
  <c r="T2782" i="4"/>
  <c r="U2782" i="4"/>
  <c r="X2782" i="4"/>
  <c r="Y2782" i="4"/>
  <c r="AM2782" i="4"/>
  <c r="AL2782" i="4" s="1"/>
  <c r="C2783" i="4"/>
  <c r="G2783" i="4"/>
  <c r="H2783" i="4"/>
  <c r="I2783" i="4"/>
  <c r="J2783" i="4"/>
  <c r="K2783" i="4"/>
  <c r="L2783" i="4"/>
  <c r="M2783" i="4"/>
  <c r="N2783" i="4"/>
  <c r="P2783" i="4"/>
  <c r="Q2783" i="4"/>
  <c r="R2783" i="4"/>
  <c r="S2783" i="4"/>
  <c r="T2783" i="4"/>
  <c r="U2783" i="4"/>
  <c r="X2783" i="4"/>
  <c r="Y2783" i="4"/>
  <c r="AM2783" i="4"/>
  <c r="C2784" i="4"/>
  <c r="G2784" i="4"/>
  <c r="W2784" i="4" s="1"/>
  <c r="H2784" i="4"/>
  <c r="I2784" i="4"/>
  <c r="J2784" i="4"/>
  <c r="K2784" i="4"/>
  <c r="L2784" i="4"/>
  <c r="M2784" i="4"/>
  <c r="N2784" i="4"/>
  <c r="P2784" i="4"/>
  <c r="Q2784" i="4"/>
  <c r="R2784" i="4"/>
  <c r="S2784" i="4"/>
  <c r="T2784" i="4"/>
  <c r="U2784" i="4"/>
  <c r="X2784" i="4"/>
  <c r="Y2784" i="4"/>
  <c r="AL2784" i="4"/>
  <c r="AM2784" i="4"/>
  <c r="C2785" i="4"/>
  <c r="G2785" i="4"/>
  <c r="H2785" i="4"/>
  <c r="I2785" i="4"/>
  <c r="J2785" i="4"/>
  <c r="K2785" i="4"/>
  <c r="L2785" i="4"/>
  <c r="M2785" i="4"/>
  <c r="N2785" i="4"/>
  <c r="P2785" i="4"/>
  <c r="Q2785" i="4"/>
  <c r="R2785" i="4"/>
  <c r="S2785" i="4"/>
  <c r="T2785" i="4"/>
  <c r="U2785" i="4"/>
  <c r="X2785" i="4"/>
  <c r="Y2785" i="4"/>
  <c r="AM2785" i="4"/>
  <c r="AL2785" i="4" s="1"/>
  <c r="C2786" i="4"/>
  <c r="G2786" i="4"/>
  <c r="H2786" i="4"/>
  <c r="I2786" i="4"/>
  <c r="J2786" i="4"/>
  <c r="K2786" i="4"/>
  <c r="L2786" i="4"/>
  <c r="M2786" i="4"/>
  <c r="N2786" i="4"/>
  <c r="P2786" i="4"/>
  <c r="Q2786" i="4"/>
  <c r="R2786" i="4"/>
  <c r="S2786" i="4"/>
  <c r="T2786" i="4"/>
  <c r="U2786" i="4"/>
  <c r="X2786" i="4"/>
  <c r="Y2786" i="4"/>
  <c r="AM2786" i="4"/>
  <c r="AL2786" i="4" s="1"/>
  <c r="C2787" i="4"/>
  <c r="G2787" i="4"/>
  <c r="AK2787" i="4" s="1"/>
  <c r="H2787" i="4"/>
  <c r="I2787" i="4"/>
  <c r="J2787" i="4"/>
  <c r="AS2787" i="4" s="1"/>
  <c r="K2787" i="4"/>
  <c r="L2787" i="4"/>
  <c r="M2787" i="4"/>
  <c r="N2787" i="4"/>
  <c r="P2787" i="4"/>
  <c r="Q2787" i="4"/>
  <c r="R2787" i="4"/>
  <c r="S2787" i="4"/>
  <c r="T2787" i="4"/>
  <c r="U2787" i="4"/>
  <c r="X2787" i="4"/>
  <c r="Y2787" i="4"/>
  <c r="AB2787" i="4"/>
  <c r="AM2787" i="4"/>
  <c r="AL2787" i="4" s="1"/>
  <c r="AT2787" i="4"/>
  <c r="C2788" i="4"/>
  <c r="G2788" i="4"/>
  <c r="W2788" i="4" s="1"/>
  <c r="H2788" i="4"/>
  <c r="I2788" i="4"/>
  <c r="J2788" i="4"/>
  <c r="K2788" i="4"/>
  <c r="L2788" i="4"/>
  <c r="M2788" i="4"/>
  <c r="N2788" i="4"/>
  <c r="P2788" i="4"/>
  <c r="Q2788" i="4"/>
  <c r="R2788" i="4"/>
  <c r="S2788" i="4"/>
  <c r="T2788" i="4"/>
  <c r="U2788" i="4"/>
  <c r="V2788" i="4"/>
  <c r="X2788" i="4"/>
  <c r="Y2788" i="4"/>
  <c r="Z2788" i="4"/>
  <c r="AL2788" i="4"/>
  <c r="AM2788" i="4"/>
  <c r="C2789" i="4"/>
  <c r="G2789" i="4"/>
  <c r="H2789" i="4"/>
  <c r="I2789" i="4"/>
  <c r="J2789" i="4"/>
  <c r="K2789" i="4"/>
  <c r="L2789" i="4"/>
  <c r="M2789" i="4"/>
  <c r="N2789" i="4"/>
  <c r="P2789" i="4"/>
  <c r="Q2789" i="4"/>
  <c r="R2789" i="4"/>
  <c r="S2789" i="4"/>
  <c r="T2789" i="4"/>
  <c r="U2789" i="4"/>
  <c r="X2789" i="4"/>
  <c r="Y2789" i="4"/>
  <c r="AM2789" i="4"/>
  <c r="C2790" i="4"/>
  <c r="G2790" i="4"/>
  <c r="H2790" i="4"/>
  <c r="I2790" i="4"/>
  <c r="J2790" i="4"/>
  <c r="K2790" i="4"/>
  <c r="L2790" i="4"/>
  <c r="M2790" i="4"/>
  <c r="N2790" i="4"/>
  <c r="P2790" i="4"/>
  <c r="Q2790" i="4"/>
  <c r="R2790" i="4"/>
  <c r="S2790" i="4"/>
  <c r="T2790" i="4"/>
  <c r="U2790" i="4"/>
  <c r="X2790" i="4"/>
  <c r="Y2790" i="4"/>
  <c r="AM2790" i="4"/>
  <c r="AL2790" i="4" s="1"/>
  <c r="C2791" i="4"/>
  <c r="G2791" i="4"/>
  <c r="AB2791" i="4" s="1"/>
  <c r="H2791" i="4"/>
  <c r="I2791" i="4"/>
  <c r="J2791" i="4"/>
  <c r="K2791" i="4"/>
  <c r="L2791" i="4"/>
  <c r="M2791" i="4"/>
  <c r="N2791" i="4"/>
  <c r="P2791" i="4"/>
  <c r="Q2791" i="4"/>
  <c r="R2791" i="4"/>
  <c r="S2791" i="4"/>
  <c r="T2791" i="4"/>
  <c r="U2791" i="4"/>
  <c r="X2791" i="4"/>
  <c r="Y2791" i="4"/>
  <c r="AM2791" i="4"/>
  <c r="AL2791" i="4" s="1"/>
  <c r="C2792" i="4"/>
  <c r="G2792" i="4"/>
  <c r="H2792" i="4"/>
  <c r="I2792" i="4"/>
  <c r="J2792" i="4"/>
  <c r="K2792" i="4"/>
  <c r="L2792" i="4"/>
  <c r="M2792" i="4"/>
  <c r="N2792" i="4"/>
  <c r="P2792" i="4"/>
  <c r="Q2792" i="4"/>
  <c r="R2792" i="4"/>
  <c r="S2792" i="4"/>
  <c r="T2792" i="4"/>
  <c r="U2792" i="4"/>
  <c r="X2792" i="4"/>
  <c r="Y2792" i="4"/>
  <c r="AM2792" i="4"/>
  <c r="C2793" i="4"/>
  <c r="G2793" i="4"/>
  <c r="W2793" i="4" s="1"/>
  <c r="H2793" i="4"/>
  <c r="I2793" i="4"/>
  <c r="J2793" i="4"/>
  <c r="K2793" i="4"/>
  <c r="L2793" i="4"/>
  <c r="M2793" i="4"/>
  <c r="N2793" i="4"/>
  <c r="P2793" i="4"/>
  <c r="Q2793" i="4"/>
  <c r="R2793" i="4"/>
  <c r="S2793" i="4"/>
  <c r="T2793" i="4"/>
  <c r="U2793" i="4"/>
  <c r="X2793" i="4"/>
  <c r="Y2793" i="4"/>
  <c r="AM2793" i="4"/>
  <c r="AL2793" i="4" s="1"/>
  <c r="AV2793" i="4"/>
  <c r="C2794" i="4"/>
  <c r="G2794" i="4"/>
  <c r="H2794" i="4"/>
  <c r="I2794" i="4"/>
  <c r="J2794" i="4"/>
  <c r="K2794" i="4"/>
  <c r="L2794" i="4"/>
  <c r="M2794" i="4"/>
  <c r="N2794" i="4"/>
  <c r="P2794" i="4"/>
  <c r="Q2794" i="4"/>
  <c r="R2794" i="4"/>
  <c r="S2794" i="4"/>
  <c r="T2794" i="4"/>
  <c r="U2794" i="4"/>
  <c r="X2794" i="4"/>
  <c r="Y2794" i="4"/>
  <c r="AM2794" i="4"/>
  <c r="AL2794" i="4" s="1"/>
  <c r="C2795" i="4"/>
  <c r="G2795" i="4"/>
  <c r="H2795" i="4"/>
  <c r="I2795" i="4"/>
  <c r="J2795" i="4"/>
  <c r="K2795" i="4"/>
  <c r="L2795" i="4"/>
  <c r="M2795" i="4"/>
  <c r="N2795" i="4"/>
  <c r="P2795" i="4"/>
  <c r="Q2795" i="4"/>
  <c r="R2795" i="4"/>
  <c r="S2795" i="4"/>
  <c r="T2795" i="4"/>
  <c r="U2795" i="4"/>
  <c r="X2795" i="4"/>
  <c r="Y2795" i="4"/>
  <c r="AM2795" i="4"/>
  <c r="AL2795" i="4" s="1"/>
  <c r="C2796" i="4"/>
  <c r="G2796" i="4"/>
  <c r="H2796" i="4"/>
  <c r="I2796" i="4"/>
  <c r="J2796" i="4"/>
  <c r="K2796" i="4"/>
  <c r="L2796" i="4"/>
  <c r="M2796" i="4"/>
  <c r="N2796" i="4"/>
  <c r="P2796" i="4"/>
  <c r="Q2796" i="4"/>
  <c r="R2796" i="4"/>
  <c r="S2796" i="4"/>
  <c r="T2796" i="4"/>
  <c r="U2796" i="4"/>
  <c r="X2796" i="4"/>
  <c r="Y2796" i="4"/>
  <c r="AM2796" i="4"/>
  <c r="AL2796" i="4" s="1"/>
  <c r="C2797" i="4"/>
  <c r="G2797" i="4"/>
  <c r="H2797" i="4"/>
  <c r="I2797" i="4"/>
  <c r="J2797" i="4"/>
  <c r="AS2797" i="4" s="1"/>
  <c r="K2797" i="4"/>
  <c r="L2797" i="4"/>
  <c r="M2797" i="4"/>
  <c r="N2797" i="4"/>
  <c r="P2797" i="4"/>
  <c r="Q2797" i="4"/>
  <c r="R2797" i="4"/>
  <c r="S2797" i="4"/>
  <c r="T2797" i="4"/>
  <c r="U2797" i="4"/>
  <c r="W2797" i="4"/>
  <c r="X2797" i="4"/>
  <c r="Y2797" i="4"/>
  <c r="AA2797" i="4"/>
  <c r="AB2797" i="4"/>
  <c r="AM2797" i="4"/>
  <c r="AL2797" i="4" s="1"/>
  <c r="AW2797" i="4"/>
  <c r="C2798" i="4"/>
  <c r="D2798" i="4"/>
  <c r="G2798" i="4"/>
  <c r="AJ2798" i="4" s="1"/>
  <c r="H2798" i="4"/>
  <c r="I2798" i="4"/>
  <c r="J2798" i="4"/>
  <c r="K2798" i="4"/>
  <c r="L2798" i="4"/>
  <c r="M2798" i="4"/>
  <c r="N2798" i="4"/>
  <c r="P2798" i="4"/>
  <c r="Q2798" i="4"/>
  <c r="R2798" i="4"/>
  <c r="S2798" i="4"/>
  <c r="T2798" i="4"/>
  <c r="U2798" i="4"/>
  <c r="X2798" i="4"/>
  <c r="Y2798" i="4"/>
  <c r="AA2798" i="4"/>
  <c r="AK2798" i="4"/>
  <c r="AM2798" i="4"/>
  <c r="AL2798" i="4" s="1"/>
  <c r="AW2798" i="4"/>
  <c r="C2799" i="4"/>
  <c r="G2799" i="4"/>
  <c r="AT2799" i="4" s="1"/>
  <c r="H2799" i="4"/>
  <c r="I2799" i="4"/>
  <c r="J2799" i="4"/>
  <c r="K2799" i="4"/>
  <c r="L2799" i="4"/>
  <c r="M2799" i="4"/>
  <c r="N2799" i="4"/>
  <c r="P2799" i="4"/>
  <c r="Q2799" i="4"/>
  <c r="R2799" i="4"/>
  <c r="S2799" i="4"/>
  <c r="T2799" i="4"/>
  <c r="U2799" i="4"/>
  <c r="X2799" i="4"/>
  <c r="Y2799" i="4"/>
  <c r="AM2799" i="4"/>
  <c r="AL2799" i="4" s="1"/>
  <c r="C2800" i="4"/>
  <c r="G2800" i="4"/>
  <c r="Z2800" i="4" s="1"/>
  <c r="H2800" i="4"/>
  <c r="I2800" i="4"/>
  <c r="J2800" i="4"/>
  <c r="K2800" i="4"/>
  <c r="L2800" i="4"/>
  <c r="M2800" i="4"/>
  <c r="N2800" i="4"/>
  <c r="P2800" i="4"/>
  <c r="Q2800" i="4"/>
  <c r="R2800" i="4"/>
  <c r="S2800" i="4"/>
  <c r="T2800" i="4"/>
  <c r="U2800" i="4"/>
  <c r="X2800" i="4"/>
  <c r="Y2800" i="4"/>
  <c r="AM2800" i="4"/>
  <c r="AL2800" i="4" s="1"/>
  <c r="C2801" i="4"/>
  <c r="G2801" i="4"/>
  <c r="H2801" i="4"/>
  <c r="I2801" i="4"/>
  <c r="J2801" i="4"/>
  <c r="K2801" i="4"/>
  <c r="L2801" i="4"/>
  <c r="M2801" i="4"/>
  <c r="N2801" i="4"/>
  <c r="P2801" i="4"/>
  <c r="Q2801" i="4"/>
  <c r="R2801" i="4"/>
  <c r="S2801" i="4"/>
  <c r="T2801" i="4"/>
  <c r="U2801" i="4"/>
  <c r="X2801" i="4"/>
  <c r="Y2801" i="4"/>
  <c r="AM2801" i="4"/>
  <c r="C2802" i="4"/>
  <c r="G2802" i="4"/>
  <c r="Z2802" i="4" s="1"/>
  <c r="H2802" i="4"/>
  <c r="I2802" i="4"/>
  <c r="J2802" i="4"/>
  <c r="AS2802" i="4" s="1"/>
  <c r="K2802" i="4"/>
  <c r="L2802" i="4"/>
  <c r="M2802" i="4"/>
  <c r="N2802" i="4"/>
  <c r="P2802" i="4"/>
  <c r="Q2802" i="4"/>
  <c r="R2802" i="4"/>
  <c r="S2802" i="4"/>
  <c r="T2802" i="4"/>
  <c r="U2802" i="4"/>
  <c r="X2802" i="4"/>
  <c r="Y2802" i="4"/>
  <c r="AJ2802" i="4"/>
  <c r="AM2802" i="4"/>
  <c r="AL2802" i="4" s="1"/>
  <c r="AV2802" i="4"/>
  <c r="C2803" i="4"/>
  <c r="G2803" i="4"/>
  <c r="H2803" i="4"/>
  <c r="I2803" i="4"/>
  <c r="J2803" i="4"/>
  <c r="K2803" i="4"/>
  <c r="L2803" i="4"/>
  <c r="M2803" i="4"/>
  <c r="N2803" i="4"/>
  <c r="P2803" i="4"/>
  <c r="Q2803" i="4"/>
  <c r="R2803" i="4"/>
  <c r="S2803" i="4"/>
  <c r="T2803" i="4"/>
  <c r="U2803" i="4"/>
  <c r="X2803" i="4"/>
  <c r="Y2803" i="4"/>
  <c r="AJ2803" i="4"/>
  <c r="AM2803" i="4"/>
  <c r="AL2803" i="4" s="1"/>
  <c r="AW2803" i="4"/>
  <c r="C2804" i="4"/>
  <c r="G2804" i="4"/>
  <c r="H2804" i="4"/>
  <c r="I2804" i="4"/>
  <c r="J2804" i="4"/>
  <c r="K2804" i="4"/>
  <c r="L2804" i="4"/>
  <c r="M2804" i="4"/>
  <c r="N2804" i="4"/>
  <c r="P2804" i="4"/>
  <c r="Q2804" i="4"/>
  <c r="R2804" i="4"/>
  <c r="S2804" i="4"/>
  <c r="T2804" i="4"/>
  <c r="U2804" i="4"/>
  <c r="X2804" i="4"/>
  <c r="Y2804" i="4"/>
  <c r="AA2804" i="4"/>
  <c r="AB2804" i="4"/>
  <c r="AM2804" i="4"/>
  <c r="AL2804" i="4" s="1"/>
  <c r="C2805" i="4"/>
  <c r="G2805" i="4"/>
  <c r="H2805" i="4"/>
  <c r="I2805" i="4"/>
  <c r="J2805" i="4"/>
  <c r="K2805" i="4"/>
  <c r="L2805" i="4"/>
  <c r="M2805" i="4"/>
  <c r="N2805" i="4"/>
  <c r="P2805" i="4"/>
  <c r="Q2805" i="4"/>
  <c r="R2805" i="4"/>
  <c r="S2805" i="4"/>
  <c r="T2805" i="4"/>
  <c r="U2805" i="4"/>
  <c r="X2805" i="4"/>
  <c r="Y2805" i="4"/>
  <c r="AM2805" i="4"/>
  <c r="AL2805" i="4" s="1"/>
  <c r="C2806" i="4"/>
  <c r="G2806" i="4"/>
  <c r="H2806" i="4"/>
  <c r="I2806" i="4"/>
  <c r="J2806" i="4"/>
  <c r="K2806" i="4"/>
  <c r="L2806" i="4"/>
  <c r="M2806" i="4"/>
  <c r="N2806" i="4"/>
  <c r="P2806" i="4"/>
  <c r="Q2806" i="4"/>
  <c r="R2806" i="4"/>
  <c r="S2806" i="4"/>
  <c r="T2806" i="4"/>
  <c r="U2806" i="4"/>
  <c r="X2806" i="4"/>
  <c r="Y2806" i="4"/>
  <c r="AM2806" i="4"/>
  <c r="C2807" i="4"/>
  <c r="G2807" i="4"/>
  <c r="H2807" i="4"/>
  <c r="I2807" i="4"/>
  <c r="J2807" i="4"/>
  <c r="K2807" i="4"/>
  <c r="L2807" i="4"/>
  <c r="M2807" i="4"/>
  <c r="N2807" i="4"/>
  <c r="P2807" i="4"/>
  <c r="Q2807" i="4"/>
  <c r="R2807" i="4"/>
  <c r="S2807" i="4"/>
  <c r="T2807" i="4"/>
  <c r="U2807" i="4"/>
  <c r="X2807" i="4"/>
  <c r="Y2807" i="4"/>
  <c r="AM2807" i="4"/>
  <c r="AL2807" i="4" s="1"/>
  <c r="AN2807" i="4"/>
  <c r="AQ2807" i="4" s="1"/>
  <c r="C2808" i="4"/>
  <c r="G2808" i="4"/>
  <c r="H2808" i="4"/>
  <c r="I2808" i="4"/>
  <c r="J2808" i="4"/>
  <c r="AS2808" i="4" s="1"/>
  <c r="K2808" i="4"/>
  <c r="L2808" i="4"/>
  <c r="M2808" i="4"/>
  <c r="N2808" i="4"/>
  <c r="P2808" i="4"/>
  <c r="Q2808" i="4"/>
  <c r="R2808" i="4"/>
  <c r="S2808" i="4"/>
  <c r="T2808" i="4"/>
  <c r="U2808" i="4"/>
  <c r="V2808" i="4"/>
  <c r="X2808" i="4"/>
  <c r="Y2808" i="4"/>
  <c r="AM2808" i="4"/>
  <c r="AL2808" i="4" s="1"/>
  <c r="C2809" i="4"/>
  <c r="G2809" i="4"/>
  <c r="AN2809" i="4" s="1"/>
  <c r="H2809" i="4"/>
  <c r="I2809" i="4"/>
  <c r="J2809" i="4"/>
  <c r="K2809" i="4"/>
  <c r="L2809" i="4"/>
  <c r="M2809" i="4"/>
  <c r="N2809" i="4"/>
  <c r="P2809" i="4"/>
  <c r="Q2809" i="4"/>
  <c r="R2809" i="4"/>
  <c r="S2809" i="4"/>
  <c r="T2809" i="4"/>
  <c r="U2809" i="4"/>
  <c r="X2809" i="4"/>
  <c r="Y2809" i="4"/>
  <c r="AM2809" i="4"/>
  <c r="AT2809" i="4"/>
  <c r="C2810" i="4"/>
  <c r="G2810" i="4"/>
  <c r="H2810" i="4"/>
  <c r="I2810" i="4"/>
  <c r="J2810" i="4"/>
  <c r="K2810" i="4"/>
  <c r="L2810" i="4"/>
  <c r="M2810" i="4"/>
  <c r="N2810" i="4"/>
  <c r="P2810" i="4"/>
  <c r="Q2810" i="4"/>
  <c r="R2810" i="4"/>
  <c r="S2810" i="4"/>
  <c r="T2810" i="4"/>
  <c r="U2810" i="4"/>
  <c r="X2810" i="4"/>
  <c r="Y2810" i="4"/>
  <c r="AM2810" i="4"/>
  <c r="AL2810" i="4" s="1"/>
  <c r="C2811" i="4"/>
  <c r="G2811" i="4"/>
  <c r="H2811" i="4"/>
  <c r="I2811" i="4"/>
  <c r="J2811" i="4"/>
  <c r="K2811" i="4"/>
  <c r="L2811" i="4"/>
  <c r="M2811" i="4"/>
  <c r="N2811" i="4"/>
  <c r="P2811" i="4"/>
  <c r="Q2811" i="4"/>
  <c r="R2811" i="4"/>
  <c r="S2811" i="4"/>
  <c r="T2811" i="4"/>
  <c r="U2811" i="4"/>
  <c r="X2811" i="4"/>
  <c r="Y2811" i="4"/>
  <c r="AM2811" i="4"/>
  <c r="C2812" i="4"/>
  <c r="G2812" i="4"/>
  <c r="H2812" i="4"/>
  <c r="I2812" i="4"/>
  <c r="J2812" i="4"/>
  <c r="K2812" i="4"/>
  <c r="L2812" i="4"/>
  <c r="M2812" i="4"/>
  <c r="N2812" i="4"/>
  <c r="P2812" i="4"/>
  <c r="Q2812" i="4"/>
  <c r="R2812" i="4"/>
  <c r="S2812" i="4"/>
  <c r="T2812" i="4"/>
  <c r="U2812" i="4"/>
  <c r="X2812" i="4"/>
  <c r="Y2812" i="4"/>
  <c r="AM2812" i="4"/>
  <c r="AL2812" i="4" s="1"/>
  <c r="C2813" i="4"/>
  <c r="G2813" i="4"/>
  <c r="H2813" i="4"/>
  <c r="I2813" i="4"/>
  <c r="J2813" i="4"/>
  <c r="K2813" i="4"/>
  <c r="L2813" i="4"/>
  <c r="M2813" i="4"/>
  <c r="N2813" i="4"/>
  <c r="P2813" i="4"/>
  <c r="Q2813" i="4"/>
  <c r="R2813" i="4"/>
  <c r="S2813" i="4"/>
  <c r="T2813" i="4"/>
  <c r="U2813" i="4"/>
  <c r="X2813" i="4"/>
  <c r="Y2813" i="4"/>
  <c r="AM2813" i="4"/>
  <c r="AL2813" i="4" s="1"/>
  <c r="AN2813" i="4"/>
  <c r="C2814" i="4"/>
  <c r="G2814" i="4"/>
  <c r="H2814" i="4"/>
  <c r="I2814" i="4"/>
  <c r="J2814" i="4"/>
  <c r="K2814" i="4"/>
  <c r="L2814" i="4"/>
  <c r="M2814" i="4"/>
  <c r="N2814" i="4"/>
  <c r="P2814" i="4"/>
  <c r="Q2814" i="4"/>
  <c r="R2814" i="4"/>
  <c r="S2814" i="4"/>
  <c r="T2814" i="4"/>
  <c r="U2814" i="4"/>
  <c r="X2814" i="4"/>
  <c r="Y2814" i="4"/>
  <c r="AM2814" i="4"/>
  <c r="C2815" i="4"/>
  <c r="G2815" i="4"/>
  <c r="H2815" i="4"/>
  <c r="I2815" i="4"/>
  <c r="J2815" i="4"/>
  <c r="K2815" i="4"/>
  <c r="L2815" i="4"/>
  <c r="M2815" i="4"/>
  <c r="N2815" i="4"/>
  <c r="P2815" i="4"/>
  <c r="Q2815" i="4"/>
  <c r="R2815" i="4"/>
  <c r="S2815" i="4"/>
  <c r="T2815" i="4"/>
  <c r="U2815" i="4"/>
  <c r="X2815" i="4"/>
  <c r="Y2815" i="4"/>
  <c r="AM2815" i="4"/>
  <c r="AL2815" i="4" s="1"/>
  <c r="C2816" i="4"/>
  <c r="G2816" i="4"/>
  <c r="AB2816" i="4" s="1"/>
  <c r="H2816" i="4"/>
  <c r="I2816" i="4"/>
  <c r="J2816" i="4"/>
  <c r="K2816" i="4"/>
  <c r="L2816" i="4"/>
  <c r="M2816" i="4"/>
  <c r="N2816" i="4"/>
  <c r="P2816" i="4"/>
  <c r="Q2816" i="4"/>
  <c r="R2816" i="4"/>
  <c r="S2816" i="4"/>
  <c r="T2816" i="4"/>
  <c r="U2816" i="4"/>
  <c r="X2816" i="4"/>
  <c r="Y2816" i="4"/>
  <c r="AM2816" i="4"/>
  <c r="AL2816" i="4" s="1"/>
  <c r="C2817" i="4"/>
  <c r="G2817" i="4"/>
  <c r="H2817" i="4"/>
  <c r="I2817" i="4"/>
  <c r="J2817" i="4"/>
  <c r="K2817" i="4"/>
  <c r="L2817" i="4"/>
  <c r="M2817" i="4"/>
  <c r="N2817" i="4"/>
  <c r="P2817" i="4"/>
  <c r="Q2817" i="4"/>
  <c r="R2817" i="4"/>
  <c r="S2817" i="4"/>
  <c r="T2817" i="4"/>
  <c r="U2817" i="4"/>
  <c r="X2817" i="4"/>
  <c r="Y2817" i="4"/>
  <c r="AM2817" i="4"/>
  <c r="C2818" i="4"/>
  <c r="G2818" i="4"/>
  <c r="H2818" i="4"/>
  <c r="I2818" i="4"/>
  <c r="J2818" i="4"/>
  <c r="K2818" i="4"/>
  <c r="L2818" i="4"/>
  <c r="M2818" i="4"/>
  <c r="N2818" i="4"/>
  <c r="P2818" i="4"/>
  <c r="Q2818" i="4"/>
  <c r="R2818" i="4"/>
  <c r="S2818" i="4"/>
  <c r="T2818" i="4"/>
  <c r="U2818" i="4"/>
  <c r="X2818" i="4"/>
  <c r="Y2818" i="4"/>
  <c r="AL2818" i="4"/>
  <c r="AM2818" i="4"/>
  <c r="C2819" i="4"/>
  <c r="G2819" i="4"/>
  <c r="H2819" i="4"/>
  <c r="I2819" i="4"/>
  <c r="J2819" i="4"/>
  <c r="K2819" i="4"/>
  <c r="L2819" i="4"/>
  <c r="M2819" i="4"/>
  <c r="N2819" i="4"/>
  <c r="P2819" i="4"/>
  <c r="Q2819" i="4"/>
  <c r="R2819" i="4"/>
  <c r="S2819" i="4"/>
  <c r="T2819" i="4"/>
  <c r="U2819" i="4"/>
  <c r="X2819" i="4"/>
  <c r="Y2819" i="4"/>
  <c r="AM2819" i="4"/>
  <c r="C2820" i="4"/>
  <c r="G2820" i="4"/>
  <c r="AW2820" i="4" s="1"/>
  <c r="H2820" i="4"/>
  <c r="I2820" i="4"/>
  <c r="J2820" i="4"/>
  <c r="AS2820" i="4" s="1"/>
  <c r="K2820" i="4"/>
  <c r="L2820" i="4"/>
  <c r="M2820" i="4"/>
  <c r="N2820" i="4"/>
  <c r="P2820" i="4"/>
  <c r="Q2820" i="4"/>
  <c r="R2820" i="4"/>
  <c r="S2820" i="4"/>
  <c r="T2820" i="4"/>
  <c r="U2820" i="4"/>
  <c r="X2820" i="4"/>
  <c r="Y2820" i="4"/>
  <c r="AM2820" i="4"/>
  <c r="AL2820" i="4" s="1"/>
  <c r="A2821" i="4"/>
  <c r="C2821" i="4"/>
  <c r="G2821" i="4"/>
  <c r="H2821" i="4"/>
  <c r="I2821" i="4"/>
  <c r="J2821" i="4"/>
  <c r="K2821" i="4"/>
  <c r="L2821" i="4"/>
  <c r="M2821" i="4"/>
  <c r="N2821" i="4"/>
  <c r="P2821" i="4"/>
  <c r="Q2821" i="4"/>
  <c r="R2821" i="4"/>
  <c r="S2821" i="4"/>
  <c r="T2821" i="4"/>
  <c r="U2821" i="4"/>
  <c r="X2821" i="4"/>
  <c r="Y2821" i="4"/>
  <c r="Z2821" i="4"/>
  <c r="AA2821" i="4"/>
  <c r="AB2821" i="4"/>
  <c r="AJ2821" i="4"/>
  <c r="AK2821" i="4"/>
  <c r="AM2821" i="4"/>
  <c r="AS2821" i="4"/>
  <c r="C2822" i="4"/>
  <c r="G2822" i="4"/>
  <c r="H2822" i="4"/>
  <c r="I2822" i="4"/>
  <c r="J2822" i="4"/>
  <c r="K2822" i="4"/>
  <c r="L2822" i="4"/>
  <c r="M2822" i="4"/>
  <c r="N2822" i="4"/>
  <c r="P2822" i="4"/>
  <c r="Q2822" i="4"/>
  <c r="R2822" i="4"/>
  <c r="S2822" i="4"/>
  <c r="T2822" i="4"/>
  <c r="U2822" i="4"/>
  <c r="X2822" i="4"/>
  <c r="Y2822" i="4"/>
  <c r="AM2822" i="4"/>
  <c r="C2823" i="4"/>
  <c r="G2823" i="4"/>
  <c r="H2823" i="4"/>
  <c r="I2823" i="4"/>
  <c r="J2823" i="4"/>
  <c r="K2823" i="4"/>
  <c r="L2823" i="4"/>
  <c r="M2823" i="4"/>
  <c r="N2823" i="4"/>
  <c r="P2823" i="4"/>
  <c r="Q2823" i="4"/>
  <c r="R2823" i="4"/>
  <c r="S2823" i="4"/>
  <c r="T2823" i="4"/>
  <c r="U2823" i="4"/>
  <c r="W2823" i="4"/>
  <c r="X2823" i="4"/>
  <c r="Y2823" i="4"/>
  <c r="AM2823" i="4"/>
  <c r="C2824" i="4"/>
  <c r="G2824" i="4"/>
  <c r="H2824" i="4"/>
  <c r="I2824" i="4"/>
  <c r="J2824" i="4"/>
  <c r="K2824" i="4"/>
  <c r="L2824" i="4"/>
  <c r="M2824" i="4"/>
  <c r="N2824" i="4"/>
  <c r="P2824" i="4"/>
  <c r="Q2824" i="4"/>
  <c r="R2824" i="4"/>
  <c r="S2824" i="4"/>
  <c r="T2824" i="4"/>
  <c r="U2824" i="4"/>
  <c r="X2824" i="4"/>
  <c r="Y2824" i="4"/>
  <c r="AL2824" i="4"/>
  <c r="AM2824" i="4"/>
  <c r="C2825" i="4"/>
  <c r="D2825" i="4"/>
  <c r="G2825" i="4"/>
  <c r="H2825" i="4"/>
  <c r="I2825" i="4"/>
  <c r="J2825" i="4"/>
  <c r="K2825" i="4"/>
  <c r="L2825" i="4"/>
  <c r="M2825" i="4"/>
  <c r="N2825" i="4"/>
  <c r="P2825" i="4"/>
  <c r="Q2825" i="4"/>
  <c r="R2825" i="4"/>
  <c r="S2825" i="4"/>
  <c r="T2825" i="4"/>
  <c r="U2825" i="4"/>
  <c r="X2825" i="4"/>
  <c r="Y2825" i="4"/>
  <c r="AM2825" i="4"/>
  <c r="AL2825" i="4" s="1"/>
  <c r="A2826" i="4"/>
  <c r="C2826" i="4"/>
  <c r="G2826" i="4"/>
  <c r="H2826" i="4"/>
  <c r="I2826" i="4"/>
  <c r="J2826" i="4"/>
  <c r="K2826" i="4"/>
  <c r="L2826" i="4"/>
  <c r="M2826" i="4"/>
  <c r="N2826" i="4"/>
  <c r="P2826" i="4"/>
  <c r="Q2826" i="4"/>
  <c r="R2826" i="4"/>
  <c r="S2826" i="4"/>
  <c r="T2826" i="4"/>
  <c r="U2826" i="4"/>
  <c r="W2826" i="4"/>
  <c r="X2826" i="4"/>
  <c r="Y2826" i="4"/>
  <c r="Z2826" i="4"/>
  <c r="AA2826" i="4"/>
  <c r="AJ2826" i="4"/>
  <c r="AM2826" i="4"/>
  <c r="AL2826" i="4" s="1"/>
  <c r="C2827" i="4"/>
  <c r="G2827" i="4"/>
  <c r="Z2827" i="4" s="1"/>
  <c r="H2827" i="4"/>
  <c r="I2827" i="4"/>
  <c r="J2827" i="4"/>
  <c r="K2827" i="4"/>
  <c r="L2827" i="4"/>
  <c r="M2827" i="4"/>
  <c r="N2827" i="4"/>
  <c r="P2827" i="4"/>
  <c r="Q2827" i="4"/>
  <c r="R2827" i="4"/>
  <c r="S2827" i="4"/>
  <c r="T2827" i="4"/>
  <c r="U2827" i="4"/>
  <c r="X2827" i="4"/>
  <c r="Y2827" i="4"/>
  <c r="AM2827" i="4"/>
  <c r="C2828" i="4"/>
  <c r="G2828" i="4"/>
  <c r="D2828" i="4" s="1"/>
  <c r="H2828" i="4"/>
  <c r="I2828" i="4"/>
  <c r="J2828" i="4"/>
  <c r="K2828" i="4"/>
  <c r="L2828" i="4"/>
  <c r="M2828" i="4"/>
  <c r="N2828" i="4"/>
  <c r="P2828" i="4"/>
  <c r="Q2828" i="4"/>
  <c r="R2828" i="4"/>
  <c r="S2828" i="4"/>
  <c r="T2828" i="4"/>
  <c r="U2828" i="4"/>
  <c r="V2828" i="4"/>
  <c r="X2828" i="4"/>
  <c r="Y2828" i="4"/>
  <c r="Z2828" i="4"/>
  <c r="AB2828" i="4"/>
  <c r="AJ2828" i="4"/>
  <c r="AM2828" i="4"/>
  <c r="AL2828" i="4" s="1"/>
  <c r="AN2828" i="4"/>
  <c r="C2829" i="4"/>
  <c r="G2829" i="4"/>
  <c r="H2829" i="4"/>
  <c r="I2829" i="4"/>
  <c r="J2829" i="4"/>
  <c r="K2829" i="4"/>
  <c r="L2829" i="4"/>
  <c r="M2829" i="4"/>
  <c r="N2829" i="4"/>
  <c r="P2829" i="4"/>
  <c r="Q2829" i="4"/>
  <c r="R2829" i="4"/>
  <c r="S2829" i="4"/>
  <c r="T2829" i="4"/>
  <c r="U2829" i="4"/>
  <c r="X2829" i="4"/>
  <c r="Y2829" i="4"/>
  <c r="AM2829" i="4"/>
  <c r="AL2829" i="4" s="1"/>
  <c r="C2830" i="4"/>
  <c r="G2830" i="4"/>
  <c r="H2830" i="4"/>
  <c r="I2830" i="4"/>
  <c r="J2830" i="4"/>
  <c r="K2830" i="4"/>
  <c r="L2830" i="4"/>
  <c r="M2830" i="4"/>
  <c r="N2830" i="4"/>
  <c r="P2830" i="4"/>
  <c r="Q2830" i="4"/>
  <c r="R2830" i="4"/>
  <c r="S2830" i="4"/>
  <c r="T2830" i="4"/>
  <c r="U2830" i="4"/>
  <c r="X2830" i="4"/>
  <c r="Y2830" i="4"/>
  <c r="AM2830" i="4"/>
  <c r="C2831" i="4"/>
  <c r="G2831" i="4"/>
  <c r="H2831" i="4"/>
  <c r="I2831" i="4"/>
  <c r="J2831" i="4"/>
  <c r="K2831" i="4"/>
  <c r="L2831" i="4"/>
  <c r="M2831" i="4"/>
  <c r="N2831" i="4"/>
  <c r="P2831" i="4"/>
  <c r="Q2831" i="4"/>
  <c r="R2831" i="4"/>
  <c r="S2831" i="4"/>
  <c r="T2831" i="4"/>
  <c r="U2831" i="4"/>
  <c r="X2831" i="4"/>
  <c r="Y2831" i="4"/>
  <c r="AM2831" i="4"/>
  <c r="AL2831" i="4" s="1"/>
  <c r="C2832" i="4"/>
  <c r="D2832" i="4"/>
  <c r="G2832" i="4"/>
  <c r="H2832" i="4"/>
  <c r="I2832" i="4"/>
  <c r="J2832" i="4"/>
  <c r="K2832" i="4"/>
  <c r="L2832" i="4"/>
  <c r="M2832" i="4"/>
  <c r="N2832" i="4"/>
  <c r="P2832" i="4"/>
  <c r="Q2832" i="4"/>
  <c r="R2832" i="4"/>
  <c r="S2832" i="4"/>
  <c r="T2832" i="4"/>
  <c r="U2832" i="4"/>
  <c r="X2832" i="4"/>
  <c r="Y2832" i="4"/>
  <c r="Z2832" i="4"/>
  <c r="AM2832" i="4"/>
  <c r="AL2832" i="4" s="1"/>
  <c r="AN2832" i="4"/>
  <c r="AQ2832" i="4" s="1"/>
  <c r="C2833" i="4"/>
  <c r="G2833" i="4"/>
  <c r="H2833" i="4"/>
  <c r="I2833" i="4"/>
  <c r="J2833" i="4"/>
  <c r="K2833" i="4"/>
  <c r="L2833" i="4"/>
  <c r="M2833" i="4"/>
  <c r="N2833" i="4"/>
  <c r="P2833" i="4"/>
  <c r="Q2833" i="4"/>
  <c r="R2833" i="4"/>
  <c r="S2833" i="4"/>
  <c r="T2833" i="4"/>
  <c r="U2833" i="4"/>
  <c r="X2833" i="4"/>
  <c r="Y2833" i="4"/>
  <c r="AM2833" i="4"/>
  <c r="AT2833" i="4"/>
  <c r="C2834" i="4"/>
  <c r="G2834" i="4"/>
  <c r="AN2834" i="4" s="1"/>
  <c r="AQ2834" i="4" s="1"/>
  <c r="H2834" i="4"/>
  <c r="I2834" i="4"/>
  <c r="J2834" i="4"/>
  <c r="K2834" i="4"/>
  <c r="L2834" i="4"/>
  <c r="M2834" i="4"/>
  <c r="N2834" i="4"/>
  <c r="P2834" i="4"/>
  <c r="Q2834" i="4"/>
  <c r="R2834" i="4"/>
  <c r="S2834" i="4"/>
  <c r="T2834" i="4"/>
  <c r="U2834" i="4"/>
  <c r="X2834" i="4"/>
  <c r="Y2834" i="4"/>
  <c r="AM2834" i="4"/>
  <c r="C2835" i="4"/>
  <c r="G2835" i="4"/>
  <c r="H2835" i="4"/>
  <c r="I2835" i="4"/>
  <c r="J2835" i="4"/>
  <c r="K2835" i="4"/>
  <c r="L2835" i="4"/>
  <c r="M2835" i="4"/>
  <c r="N2835" i="4"/>
  <c r="P2835" i="4"/>
  <c r="Q2835" i="4"/>
  <c r="R2835" i="4"/>
  <c r="S2835" i="4"/>
  <c r="T2835" i="4"/>
  <c r="U2835" i="4"/>
  <c r="X2835" i="4"/>
  <c r="Y2835" i="4"/>
  <c r="AM2835" i="4"/>
  <c r="AL2835" i="4" s="1"/>
  <c r="C2836" i="4"/>
  <c r="G2836" i="4"/>
  <c r="H2836" i="4"/>
  <c r="I2836" i="4"/>
  <c r="J2836" i="4"/>
  <c r="K2836" i="4"/>
  <c r="L2836" i="4"/>
  <c r="M2836" i="4"/>
  <c r="N2836" i="4"/>
  <c r="P2836" i="4"/>
  <c r="Q2836" i="4"/>
  <c r="R2836" i="4"/>
  <c r="S2836" i="4"/>
  <c r="T2836" i="4"/>
  <c r="U2836" i="4"/>
  <c r="X2836" i="4"/>
  <c r="Y2836" i="4"/>
  <c r="AM2836" i="4"/>
  <c r="C2837" i="4"/>
  <c r="G2837" i="4"/>
  <c r="Z2837" i="4" s="1"/>
  <c r="H2837" i="4"/>
  <c r="I2837" i="4"/>
  <c r="J2837" i="4"/>
  <c r="K2837" i="4"/>
  <c r="L2837" i="4"/>
  <c r="M2837" i="4"/>
  <c r="N2837" i="4"/>
  <c r="P2837" i="4"/>
  <c r="Q2837" i="4"/>
  <c r="R2837" i="4"/>
  <c r="S2837" i="4"/>
  <c r="T2837" i="4"/>
  <c r="U2837" i="4"/>
  <c r="X2837" i="4"/>
  <c r="Y2837" i="4"/>
  <c r="AM2837" i="4"/>
  <c r="C2838" i="4"/>
  <c r="G2838" i="4"/>
  <c r="Z2838" i="4" s="1"/>
  <c r="H2838" i="4"/>
  <c r="I2838" i="4"/>
  <c r="J2838" i="4"/>
  <c r="K2838" i="4"/>
  <c r="L2838" i="4"/>
  <c r="M2838" i="4"/>
  <c r="N2838" i="4"/>
  <c r="P2838" i="4"/>
  <c r="Q2838" i="4"/>
  <c r="R2838" i="4"/>
  <c r="S2838" i="4"/>
  <c r="T2838" i="4"/>
  <c r="U2838" i="4"/>
  <c r="X2838" i="4"/>
  <c r="Y2838" i="4"/>
  <c r="AB2838" i="4"/>
  <c r="AM2838" i="4"/>
  <c r="AL2838" i="4" s="1"/>
  <c r="AN2838" i="4"/>
  <c r="AO2838" i="4" s="1"/>
  <c r="AP2838" i="4" s="1"/>
  <c r="C2839" i="4"/>
  <c r="G2839" i="4"/>
  <c r="H2839" i="4"/>
  <c r="I2839" i="4"/>
  <c r="J2839" i="4"/>
  <c r="K2839" i="4"/>
  <c r="L2839" i="4"/>
  <c r="M2839" i="4"/>
  <c r="N2839" i="4"/>
  <c r="P2839" i="4"/>
  <c r="Q2839" i="4"/>
  <c r="R2839" i="4"/>
  <c r="S2839" i="4"/>
  <c r="T2839" i="4"/>
  <c r="U2839" i="4"/>
  <c r="X2839" i="4"/>
  <c r="Y2839" i="4"/>
  <c r="AM2839" i="4"/>
  <c r="AW2839" i="4"/>
  <c r="C2840" i="4"/>
  <c r="G2840" i="4"/>
  <c r="H2840" i="4"/>
  <c r="I2840" i="4"/>
  <c r="J2840" i="4"/>
  <c r="K2840" i="4"/>
  <c r="L2840" i="4"/>
  <c r="M2840" i="4"/>
  <c r="N2840" i="4"/>
  <c r="P2840" i="4"/>
  <c r="Q2840" i="4"/>
  <c r="R2840" i="4"/>
  <c r="S2840" i="4"/>
  <c r="T2840" i="4"/>
  <c r="U2840" i="4"/>
  <c r="X2840" i="4"/>
  <c r="Y2840" i="4"/>
  <c r="AM2840" i="4"/>
  <c r="AL2840" i="4" s="1"/>
  <c r="C2841" i="4"/>
  <c r="G2841" i="4"/>
  <c r="H2841" i="4"/>
  <c r="I2841" i="4"/>
  <c r="J2841" i="4"/>
  <c r="K2841" i="4"/>
  <c r="L2841" i="4"/>
  <c r="M2841" i="4"/>
  <c r="N2841" i="4"/>
  <c r="P2841" i="4"/>
  <c r="Q2841" i="4"/>
  <c r="R2841" i="4"/>
  <c r="S2841" i="4"/>
  <c r="T2841" i="4"/>
  <c r="U2841" i="4"/>
  <c r="X2841" i="4"/>
  <c r="Y2841" i="4"/>
  <c r="AM2841" i="4"/>
  <c r="AL2841" i="4" s="1"/>
  <c r="C2842" i="4"/>
  <c r="G2842" i="4"/>
  <c r="H2842" i="4"/>
  <c r="I2842" i="4"/>
  <c r="J2842" i="4"/>
  <c r="K2842" i="4"/>
  <c r="L2842" i="4"/>
  <c r="M2842" i="4"/>
  <c r="N2842" i="4"/>
  <c r="P2842" i="4"/>
  <c r="Q2842" i="4"/>
  <c r="R2842" i="4"/>
  <c r="S2842" i="4"/>
  <c r="T2842" i="4"/>
  <c r="U2842" i="4"/>
  <c r="W2842" i="4"/>
  <c r="X2842" i="4"/>
  <c r="Y2842" i="4"/>
  <c r="AJ2842" i="4"/>
  <c r="AM2842" i="4"/>
  <c r="C2843" i="4"/>
  <c r="G2843" i="4"/>
  <c r="H2843" i="4"/>
  <c r="I2843" i="4"/>
  <c r="J2843" i="4"/>
  <c r="K2843" i="4"/>
  <c r="L2843" i="4"/>
  <c r="M2843" i="4"/>
  <c r="N2843" i="4"/>
  <c r="P2843" i="4"/>
  <c r="Q2843" i="4"/>
  <c r="R2843" i="4"/>
  <c r="S2843" i="4"/>
  <c r="T2843" i="4"/>
  <c r="U2843" i="4"/>
  <c r="X2843" i="4"/>
  <c r="Y2843" i="4"/>
  <c r="AM2843" i="4"/>
  <c r="C2844" i="4"/>
  <c r="G2844" i="4"/>
  <c r="AK2844" i="4" s="1"/>
  <c r="H2844" i="4"/>
  <c r="I2844" i="4"/>
  <c r="J2844" i="4"/>
  <c r="K2844" i="4"/>
  <c r="L2844" i="4"/>
  <c r="M2844" i="4"/>
  <c r="N2844" i="4"/>
  <c r="P2844" i="4"/>
  <c r="Q2844" i="4"/>
  <c r="R2844" i="4"/>
  <c r="S2844" i="4"/>
  <c r="T2844" i="4"/>
  <c r="U2844" i="4"/>
  <c r="X2844" i="4"/>
  <c r="Y2844" i="4"/>
  <c r="AM2844" i="4"/>
  <c r="C2845" i="4"/>
  <c r="G2845" i="4"/>
  <c r="H2845" i="4"/>
  <c r="I2845" i="4"/>
  <c r="J2845" i="4"/>
  <c r="K2845" i="4"/>
  <c r="L2845" i="4"/>
  <c r="M2845" i="4"/>
  <c r="N2845" i="4"/>
  <c r="P2845" i="4"/>
  <c r="Q2845" i="4"/>
  <c r="R2845" i="4"/>
  <c r="S2845" i="4"/>
  <c r="T2845" i="4"/>
  <c r="U2845" i="4"/>
  <c r="X2845" i="4"/>
  <c r="Y2845" i="4"/>
  <c r="Z2845" i="4"/>
  <c r="AB2845" i="4"/>
  <c r="AM2845" i="4"/>
  <c r="C2846" i="4"/>
  <c r="G2846" i="4"/>
  <c r="AB2846" i="4" s="1"/>
  <c r="H2846" i="4"/>
  <c r="I2846" i="4"/>
  <c r="J2846" i="4"/>
  <c r="K2846" i="4"/>
  <c r="L2846" i="4"/>
  <c r="M2846" i="4"/>
  <c r="N2846" i="4"/>
  <c r="P2846" i="4"/>
  <c r="Q2846" i="4"/>
  <c r="R2846" i="4"/>
  <c r="S2846" i="4"/>
  <c r="T2846" i="4"/>
  <c r="U2846" i="4"/>
  <c r="X2846" i="4"/>
  <c r="Y2846" i="4"/>
  <c r="AM2846" i="4"/>
  <c r="C2847" i="4"/>
  <c r="G2847" i="4"/>
  <c r="A2847" i="4" s="1"/>
  <c r="H2847" i="4"/>
  <c r="I2847" i="4"/>
  <c r="J2847" i="4"/>
  <c r="K2847" i="4"/>
  <c r="L2847" i="4"/>
  <c r="M2847" i="4"/>
  <c r="N2847" i="4"/>
  <c r="P2847" i="4"/>
  <c r="Q2847" i="4"/>
  <c r="R2847" i="4"/>
  <c r="S2847" i="4"/>
  <c r="T2847" i="4"/>
  <c r="U2847" i="4"/>
  <c r="X2847" i="4"/>
  <c r="Y2847" i="4"/>
  <c r="AK2847" i="4"/>
  <c r="AM2847" i="4"/>
  <c r="AL2847" i="4" s="1"/>
  <c r="C2848" i="4"/>
  <c r="G2848" i="4"/>
  <c r="H2848" i="4"/>
  <c r="I2848" i="4"/>
  <c r="J2848" i="4"/>
  <c r="K2848" i="4"/>
  <c r="L2848" i="4"/>
  <c r="M2848" i="4"/>
  <c r="N2848" i="4"/>
  <c r="P2848" i="4"/>
  <c r="Q2848" i="4"/>
  <c r="R2848" i="4"/>
  <c r="S2848" i="4"/>
  <c r="T2848" i="4"/>
  <c r="U2848" i="4"/>
  <c r="X2848" i="4"/>
  <c r="Y2848" i="4"/>
  <c r="AM2848" i="4"/>
  <c r="AL2848" i="4" s="1"/>
  <c r="C2849" i="4"/>
  <c r="G2849" i="4"/>
  <c r="H2849" i="4"/>
  <c r="I2849" i="4"/>
  <c r="J2849" i="4"/>
  <c r="K2849" i="4"/>
  <c r="L2849" i="4"/>
  <c r="M2849" i="4"/>
  <c r="N2849" i="4"/>
  <c r="P2849" i="4"/>
  <c r="Q2849" i="4"/>
  <c r="R2849" i="4"/>
  <c r="S2849" i="4"/>
  <c r="T2849" i="4"/>
  <c r="U2849" i="4"/>
  <c r="X2849" i="4"/>
  <c r="Y2849" i="4"/>
  <c r="AM2849" i="4"/>
  <c r="AL2849" i="4" s="1"/>
  <c r="C2850" i="4"/>
  <c r="G2850" i="4"/>
  <c r="H2850" i="4"/>
  <c r="I2850" i="4"/>
  <c r="J2850" i="4"/>
  <c r="K2850" i="4"/>
  <c r="L2850" i="4"/>
  <c r="M2850" i="4"/>
  <c r="N2850" i="4"/>
  <c r="P2850" i="4"/>
  <c r="Q2850" i="4"/>
  <c r="R2850" i="4"/>
  <c r="S2850" i="4"/>
  <c r="T2850" i="4"/>
  <c r="U2850" i="4"/>
  <c r="X2850" i="4"/>
  <c r="Y2850" i="4"/>
  <c r="AM2850" i="4"/>
  <c r="AL2850" i="4" s="1"/>
  <c r="C2851" i="4"/>
  <c r="G2851" i="4"/>
  <c r="H2851" i="4"/>
  <c r="I2851" i="4"/>
  <c r="J2851" i="4"/>
  <c r="K2851" i="4"/>
  <c r="L2851" i="4"/>
  <c r="M2851" i="4"/>
  <c r="N2851" i="4"/>
  <c r="P2851" i="4"/>
  <c r="Q2851" i="4"/>
  <c r="R2851" i="4"/>
  <c r="S2851" i="4"/>
  <c r="T2851" i="4"/>
  <c r="U2851" i="4"/>
  <c r="X2851" i="4"/>
  <c r="Y2851" i="4"/>
  <c r="AM2851" i="4"/>
  <c r="AL2851" i="4" s="1"/>
  <c r="C2852" i="4"/>
  <c r="D2852" i="4"/>
  <c r="E2852" i="4"/>
  <c r="G2852" i="4"/>
  <c r="AN2852" i="4" s="1"/>
  <c r="H2852" i="4"/>
  <c r="I2852" i="4"/>
  <c r="J2852" i="4"/>
  <c r="K2852" i="4"/>
  <c r="L2852" i="4"/>
  <c r="M2852" i="4"/>
  <c r="N2852" i="4"/>
  <c r="P2852" i="4"/>
  <c r="Q2852" i="4"/>
  <c r="R2852" i="4"/>
  <c r="S2852" i="4"/>
  <c r="T2852" i="4"/>
  <c r="U2852" i="4"/>
  <c r="X2852" i="4"/>
  <c r="Y2852" i="4"/>
  <c r="AJ2852" i="4"/>
  <c r="AK2852" i="4"/>
  <c r="AM2852" i="4"/>
  <c r="AL2852" i="4" s="1"/>
  <c r="AV2852" i="4"/>
  <c r="C2853" i="4"/>
  <c r="G2853" i="4"/>
  <c r="H2853" i="4"/>
  <c r="I2853" i="4"/>
  <c r="J2853" i="4"/>
  <c r="K2853" i="4"/>
  <c r="L2853" i="4"/>
  <c r="M2853" i="4"/>
  <c r="N2853" i="4"/>
  <c r="P2853" i="4"/>
  <c r="Q2853" i="4"/>
  <c r="R2853" i="4"/>
  <c r="S2853" i="4"/>
  <c r="T2853" i="4"/>
  <c r="U2853" i="4"/>
  <c r="X2853" i="4"/>
  <c r="Y2853" i="4"/>
  <c r="AM2853" i="4"/>
  <c r="C2854" i="4"/>
  <c r="G2854" i="4"/>
  <c r="H2854" i="4"/>
  <c r="I2854" i="4"/>
  <c r="J2854" i="4"/>
  <c r="K2854" i="4"/>
  <c r="L2854" i="4"/>
  <c r="M2854" i="4"/>
  <c r="N2854" i="4"/>
  <c r="P2854" i="4"/>
  <c r="Q2854" i="4"/>
  <c r="R2854" i="4"/>
  <c r="S2854" i="4"/>
  <c r="T2854" i="4"/>
  <c r="U2854" i="4"/>
  <c r="X2854" i="4"/>
  <c r="Y2854" i="4"/>
  <c r="AA2854" i="4"/>
  <c r="AM2854" i="4"/>
  <c r="AL2854" i="4" s="1"/>
  <c r="C2855" i="4"/>
  <c r="G2855" i="4"/>
  <c r="AT2855" i="4" s="1"/>
  <c r="H2855" i="4"/>
  <c r="I2855" i="4"/>
  <c r="J2855" i="4"/>
  <c r="K2855" i="4"/>
  <c r="L2855" i="4"/>
  <c r="M2855" i="4"/>
  <c r="N2855" i="4"/>
  <c r="P2855" i="4"/>
  <c r="Q2855" i="4"/>
  <c r="R2855" i="4"/>
  <c r="S2855" i="4"/>
  <c r="T2855" i="4"/>
  <c r="U2855" i="4"/>
  <c r="X2855" i="4"/>
  <c r="Y2855" i="4"/>
  <c r="AM2855" i="4"/>
  <c r="AL2855" i="4" s="1"/>
  <c r="C2856" i="4"/>
  <c r="G2856" i="4"/>
  <c r="Z2856" i="4" s="1"/>
  <c r="H2856" i="4"/>
  <c r="I2856" i="4"/>
  <c r="J2856" i="4"/>
  <c r="K2856" i="4"/>
  <c r="L2856" i="4"/>
  <c r="M2856" i="4"/>
  <c r="N2856" i="4"/>
  <c r="P2856" i="4"/>
  <c r="Q2856" i="4"/>
  <c r="R2856" i="4"/>
  <c r="S2856" i="4"/>
  <c r="T2856" i="4"/>
  <c r="U2856" i="4"/>
  <c r="X2856" i="4"/>
  <c r="Y2856" i="4"/>
  <c r="AM2856" i="4"/>
  <c r="C2857" i="4"/>
  <c r="G2857" i="4"/>
  <c r="A2857" i="4" s="1"/>
  <c r="H2857" i="4"/>
  <c r="I2857" i="4"/>
  <c r="J2857" i="4"/>
  <c r="K2857" i="4"/>
  <c r="L2857" i="4"/>
  <c r="M2857" i="4"/>
  <c r="N2857" i="4"/>
  <c r="P2857" i="4"/>
  <c r="Q2857" i="4"/>
  <c r="R2857" i="4"/>
  <c r="S2857" i="4"/>
  <c r="T2857" i="4"/>
  <c r="U2857" i="4"/>
  <c r="X2857" i="4"/>
  <c r="Y2857" i="4"/>
  <c r="AM2857" i="4"/>
  <c r="C2858" i="4"/>
  <c r="G2858" i="4"/>
  <c r="AK2858" i="4" s="1"/>
  <c r="H2858" i="4"/>
  <c r="I2858" i="4"/>
  <c r="J2858" i="4"/>
  <c r="K2858" i="4"/>
  <c r="L2858" i="4"/>
  <c r="M2858" i="4"/>
  <c r="N2858" i="4"/>
  <c r="P2858" i="4"/>
  <c r="Q2858" i="4"/>
  <c r="R2858" i="4"/>
  <c r="S2858" i="4"/>
  <c r="T2858" i="4"/>
  <c r="U2858" i="4"/>
  <c r="X2858" i="4"/>
  <c r="Y2858" i="4"/>
  <c r="AM2858" i="4"/>
  <c r="AL2858" i="4" s="1"/>
  <c r="AV2858" i="4"/>
  <c r="C2859" i="4"/>
  <c r="G2859" i="4"/>
  <c r="H2859" i="4"/>
  <c r="I2859" i="4"/>
  <c r="J2859" i="4"/>
  <c r="K2859" i="4"/>
  <c r="L2859" i="4"/>
  <c r="M2859" i="4"/>
  <c r="N2859" i="4"/>
  <c r="P2859" i="4"/>
  <c r="Q2859" i="4"/>
  <c r="R2859" i="4"/>
  <c r="S2859" i="4"/>
  <c r="T2859" i="4"/>
  <c r="U2859" i="4"/>
  <c r="X2859" i="4"/>
  <c r="Y2859" i="4"/>
  <c r="AM2859" i="4"/>
  <c r="AL2859" i="4" s="1"/>
  <c r="C2860" i="4"/>
  <c r="G2860" i="4"/>
  <c r="H2860" i="4"/>
  <c r="I2860" i="4"/>
  <c r="J2860" i="4"/>
  <c r="K2860" i="4"/>
  <c r="L2860" i="4"/>
  <c r="M2860" i="4"/>
  <c r="N2860" i="4"/>
  <c r="P2860" i="4"/>
  <c r="Q2860" i="4"/>
  <c r="R2860" i="4"/>
  <c r="S2860" i="4"/>
  <c r="T2860" i="4"/>
  <c r="U2860" i="4"/>
  <c r="X2860" i="4"/>
  <c r="Y2860" i="4"/>
  <c r="AM2860" i="4"/>
  <c r="AL2860" i="4" s="1"/>
  <c r="C2861" i="4"/>
  <c r="E2861" i="4"/>
  <c r="G2861" i="4"/>
  <c r="H2861" i="4"/>
  <c r="I2861" i="4"/>
  <c r="J2861" i="4"/>
  <c r="AS2861" i="4" s="1"/>
  <c r="K2861" i="4"/>
  <c r="L2861" i="4"/>
  <c r="M2861" i="4"/>
  <c r="N2861" i="4"/>
  <c r="P2861" i="4"/>
  <c r="Q2861" i="4"/>
  <c r="R2861" i="4"/>
  <c r="S2861" i="4"/>
  <c r="T2861" i="4"/>
  <c r="U2861" i="4"/>
  <c r="X2861" i="4"/>
  <c r="Y2861" i="4"/>
  <c r="AK2861" i="4"/>
  <c r="AM2861" i="4"/>
  <c r="AN2861" i="4"/>
  <c r="AT2861" i="4"/>
  <c r="A2862" i="4"/>
  <c r="C2862" i="4"/>
  <c r="E2862" i="4"/>
  <c r="G2862" i="4"/>
  <c r="H2862" i="4"/>
  <c r="I2862" i="4"/>
  <c r="J2862" i="4"/>
  <c r="AS2862" i="4" s="1"/>
  <c r="K2862" i="4"/>
  <c r="L2862" i="4"/>
  <c r="M2862" i="4"/>
  <c r="N2862" i="4"/>
  <c r="P2862" i="4"/>
  <c r="Q2862" i="4"/>
  <c r="R2862" i="4"/>
  <c r="S2862" i="4"/>
  <c r="T2862" i="4"/>
  <c r="U2862" i="4"/>
  <c r="V2862" i="4"/>
  <c r="W2862" i="4"/>
  <c r="X2862" i="4"/>
  <c r="Y2862" i="4"/>
  <c r="AB2862" i="4"/>
  <c r="AM2862" i="4"/>
  <c r="AN2862" i="4"/>
  <c r="C2863" i="4"/>
  <c r="G2863" i="4"/>
  <c r="H2863" i="4"/>
  <c r="I2863" i="4"/>
  <c r="J2863" i="4"/>
  <c r="K2863" i="4"/>
  <c r="L2863" i="4"/>
  <c r="M2863" i="4"/>
  <c r="N2863" i="4"/>
  <c r="P2863" i="4"/>
  <c r="Q2863" i="4"/>
  <c r="R2863" i="4"/>
  <c r="S2863" i="4"/>
  <c r="T2863" i="4"/>
  <c r="U2863" i="4"/>
  <c r="X2863" i="4"/>
  <c r="Y2863" i="4"/>
  <c r="AM2863" i="4"/>
  <c r="C2864" i="4"/>
  <c r="G2864" i="4"/>
  <c r="H2864" i="4"/>
  <c r="I2864" i="4"/>
  <c r="J2864" i="4"/>
  <c r="K2864" i="4"/>
  <c r="L2864" i="4"/>
  <c r="M2864" i="4"/>
  <c r="N2864" i="4"/>
  <c r="P2864" i="4"/>
  <c r="Q2864" i="4"/>
  <c r="R2864" i="4"/>
  <c r="S2864" i="4"/>
  <c r="T2864" i="4"/>
  <c r="U2864" i="4"/>
  <c r="X2864" i="4"/>
  <c r="Y2864" i="4"/>
  <c r="AM2864" i="4"/>
  <c r="AL2864" i="4" s="1"/>
  <c r="C2865" i="4"/>
  <c r="G2865" i="4"/>
  <c r="H2865" i="4"/>
  <c r="I2865" i="4"/>
  <c r="J2865" i="4"/>
  <c r="K2865" i="4"/>
  <c r="L2865" i="4"/>
  <c r="M2865" i="4"/>
  <c r="N2865" i="4"/>
  <c r="P2865" i="4"/>
  <c r="Q2865" i="4"/>
  <c r="R2865" i="4"/>
  <c r="S2865" i="4"/>
  <c r="T2865" i="4"/>
  <c r="U2865" i="4"/>
  <c r="X2865" i="4"/>
  <c r="Y2865" i="4"/>
  <c r="AM2865" i="4"/>
  <c r="AL2865" i="4" s="1"/>
  <c r="C2866" i="4"/>
  <c r="G2866" i="4"/>
  <c r="Z2866" i="4" s="1"/>
  <c r="H2866" i="4"/>
  <c r="I2866" i="4"/>
  <c r="J2866" i="4"/>
  <c r="AS2866" i="4" s="1"/>
  <c r="K2866" i="4"/>
  <c r="L2866" i="4"/>
  <c r="M2866" i="4"/>
  <c r="N2866" i="4"/>
  <c r="P2866" i="4"/>
  <c r="Q2866" i="4"/>
  <c r="R2866" i="4"/>
  <c r="S2866" i="4"/>
  <c r="T2866" i="4"/>
  <c r="U2866" i="4"/>
  <c r="X2866" i="4"/>
  <c r="Y2866" i="4"/>
  <c r="AM2866" i="4"/>
  <c r="AL2866" i="4" s="1"/>
  <c r="C2867" i="4"/>
  <c r="G2867" i="4"/>
  <c r="AW2867" i="4" s="1"/>
  <c r="H2867" i="4"/>
  <c r="I2867" i="4"/>
  <c r="J2867" i="4"/>
  <c r="K2867" i="4"/>
  <c r="L2867" i="4"/>
  <c r="M2867" i="4"/>
  <c r="N2867" i="4"/>
  <c r="P2867" i="4"/>
  <c r="Q2867" i="4"/>
  <c r="R2867" i="4"/>
  <c r="S2867" i="4"/>
  <c r="T2867" i="4"/>
  <c r="U2867" i="4"/>
  <c r="X2867" i="4"/>
  <c r="Y2867" i="4"/>
  <c r="AM2867" i="4"/>
  <c r="AL2867" i="4" s="1"/>
  <c r="AN2867" i="4"/>
  <c r="C2868" i="4"/>
  <c r="G2868" i="4"/>
  <c r="H2868" i="4"/>
  <c r="I2868" i="4"/>
  <c r="J2868" i="4"/>
  <c r="AS2868" i="4" s="1"/>
  <c r="K2868" i="4"/>
  <c r="L2868" i="4"/>
  <c r="M2868" i="4"/>
  <c r="N2868" i="4"/>
  <c r="P2868" i="4"/>
  <c r="Q2868" i="4"/>
  <c r="R2868" i="4"/>
  <c r="S2868" i="4"/>
  <c r="T2868" i="4"/>
  <c r="U2868" i="4"/>
  <c r="X2868" i="4"/>
  <c r="Y2868" i="4"/>
  <c r="AM2868" i="4"/>
  <c r="AL2868" i="4" s="1"/>
  <c r="C2869" i="4"/>
  <c r="G2869" i="4"/>
  <c r="W2869" i="4" s="1"/>
  <c r="H2869" i="4"/>
  <c r="I2869" i="4"/>
  <c r="J2869" i="4"/>
  <c r="AS2869" i="4" s="1"/>
  <c r="K2869" i="4"/>
  <c r="L2869" i="4"/>
  <c r="M2869" i="4"/>
  <c r="N2869" i="4"/>
  <c r="P2869" i="4"/>
  <c r="Q2869" i="4"/>
  <c r="R2869" i="4"/>
  <c r="S2869" i="4"/>
  <c r="T2869" i="4"/>
  <c r="U2869" i="4"/>
  <c r="X2869" i="4"/>
  <c r="Y2869" i="4"/>
  <c r="AM2869" i="4"/>
  <c r="C2870" i="4"/>
  <c r="G2870" i="4"/>
  <c r="H2870" i="4"/>
  <c r="I2870" i="4"/>
  <c r="J2870" i="4"/>
  <c r="K2870" i="4"/>
  <c r="L2870" i="4"/>
  <c r="M2870" i="4"/>
  <c r="N2870" i="4"/>
  <c r="P2870" i="4"/>
  <c r="Q2870" i="4"/>
  <c r="R2870" i="4"/>
  <c r="S2870" i="4"/>
  <c r="T2870" i="4"/>
  <c r="U2870" i="4"/>
  <c r="X2870" i="4"/>
  <c r="Y2870" i="4"/>
  <c r="AM2870" i="4"/>
  <c r="C2871" i="4"/>
  <c r="G2871" i="4"/>
  <c r="AT2871" i="4" s="1"/>
  <c r="H2871" i="4"/>
  <c r="I2871" i="4"/>
  <c r="J2871" i="4"/>
  <c r="K2871" i="4"/>
  <c r="L2871" i="4"/>
  <c r="M2871" i="4"/>
  <c r="N2871" i="4"/>
  <c r="P2871" i="4"/>
  <c r="Q2871" i="4"/>
  <c r="R2871" i="4"/>
  <c r="S2871" i="4"/>
  <c r="T2871" i="4"/>
  <c r="U2871" i="4"/>
  <c r="X2871" i="4"/>
  <c r="Y2871" i="4"/>
  <c r="AM2871" i="4"/>
  <c r="AV2871" i="4"/>
  <c r="C2872" i="4"/>
  <c r="G2872" i="4"/>
  <c r="AJ2872" i="4" s="1"/>
  <c r="H2872" i="4"/>
  <c r="I2872" i="4"/>
  <c r="J2872" i="4"/>
  <c r="K2872" i="4"/>
  <c r="L2872" i="4"/>
  <c r="M2872" i="4"/>
  <c r="N2872" i="4"/>
  <c r="P2872" i="4"/>
  <c r="Q2872" i="4"/>
  <c r="R2872" i="4"/>
  <c r="S2872" i="4"/>
  <c r="T2872" i="4"/>
  <c r="U2872" i="4"/>
  <c r="X2872" i="4"/>
  <c r="Y2872" i="4"/>
  <c r="AK2872" i="4"/>
  <c r="AM2872" i="4"/>
  <c r="C2873" i="4"/>
  <c r="G2873" i="4"/>
  <c r="AW2873" i="4" s="1"/>
  <c r="H2873" i="4"/>
  <c r="I2873" i="4"/>
  <c r="J2873" i="4"/>
  <c r="K2873" i="4"/>
  <c r="L2873" i="4"/>
  <c r="M2873" i="4"/>
  <c r="N2873" i="4"/>
  <c r="P2873" i="4"/>
  <c r="Q2873" i="4"/>
  <c r="R2873" i="4"/>
  <c r="S2873" i="4"/>
  <c r="T2873" i="4"/>
  <c r="U2873" i="4"/>
  <c r="X2873" i="4"/>
  <c r="Y2873" i="4"/>
  <c r="Z2873" i="4"/>
  <c r="AM2873" i="4"/>
  <c r="AL2873" i="4" s="1"/>
  <c r="A2874" i="4"/>
  <c r="C2874" i="4"/>
  <c r="G2874" i="4"/>
  <c r="AA2874" i="4" s="1"/>
  <c r="H2874" i="4"/>
  <c r="I2874" i="4"/>
  <c r="J2874" i="4"/>
  <c r="AS2874" i="4" s="1"/>
  <c r="K2874" i="4"/>
  <c r="L2874" i="4"/>
  <c r="M2874" i="4"/>
  <c r="N2874" i="4"/>
  <c r="P2874" i="4"/>
  <c r="Q2874" i="4"/>
  <c r="R2874" i="4"/>
  <c r="S2874" i="4"/>
  <c r="T2874" i="4"/>
  <c r="U2874" i="4"/>
  <c r="V2874" i="4"/>
  <c r="X2874" i="4"/>
  <c r="Y2874" i="4"/>
  <c r="AB2874" i="4"/>
  <c r="AM2874" i="4"/>
  <c r="AN2874" i="4"/>
  <c r="AO2874" i="4" s="1"/>
  <c r="AP2874" i="4" s="1"/>
  <c r="C2875" i="4"/>
  <c r="G2875" i="4"/>
  <c r="AA2875" i="4" s="1"/>
  <c r="H2875" i="4"/>
  <c r="I2875" i="4"/>
  <c r="J2875" i="4"/>
  <c r="AS2875" i="4" s="1"/>
  <c r="K2875" i="4"/>
  <c r="L2875" i="4"/>
  <c r="M2875" i="4"/>
  <c r="N2875" i="4"/>
  <c r="P2875" i="4"/>
  <c r="Q2875" i="4"/>
  <c r="R2875" i="4"/>
  <c r="S2875" i="4"/>
  <c r="T2875" i="4"/>
  <c r="U2875" i="4"/>
  <c r="X2875" i="4"/>
  <c r="Y2875" i="4"/>
  <c r="Z2875" i="4"/>
  <c r="AM2875" i="4"/>
  <c r="AL2875" i="4" s="1"/>
  <c r="C2876" i="4"/>
  <c r="G2876" i="4"/>
  <c r="H2876" i="4"/>
  <c r="I2876" i="4"/>
  <c r="J2876" i="4"/>
  <c r="K2876" i="4"/>
  <c r="L2876" i="4"/>
  <c r="M2876" i="4"/>
  <c r="N2876" i="4"/>
  <c r="P2876" i="4"/>
  <c r="Q2876" i="4"/>
  <c r="R2876" i="4"/>
  <c r="S2876" i="4"/>
  <c r="T2876" i="4"/>
  <c r="U2876" i="4"/>
  <c r="X2876" i="4"/>
  <c r="Y2876" i="4"/>
  <c r="AJ2876" i="4"/>
  <c r="AM2876" i="4"/>
  <c r="AL2876" i="4" s="1"/>
  <c r="C2877" i="4"/>
  <c r="G2877" i="4"/>
  <c r="H2877" i="4"/>
  <c r="I2877" i="4"/>
  <c r="J2877" i="4"/>
  <c r="K2877" i="4"/>
  <c r="L2877" i="4"/>
  <c r="M2877" i="4"/>
  <c r="N2877" i="4"/>
  <c r="P2877" i="4"/>
  <c r="Q2877" i="4"/>
  <c r="R2877" i="4"/>
  <c r="S2877" i="4"/>
  <c r="T2877" i="4"/>
  <c r="U2877" i="4"/>
  <c r="X2877" i="4"/>
  <c r="Y2877" i="4"/>
  <c r="AM2877" i="4"/>
  <c r="AL2877" i="4" s="1"/>
  <c r="C2878" i="4"/>
  <c r="G2878" i="4"/>
  <c r="H2878" i="4"/>
  <c r="I2878" i="4"/>
  <c r="J2878" i="4"/>
  <c r="K2878" i="4"/>
  <c r="L2878" i="4"/>
  <c r="M2878" i="4"/>
  <c r="N2878" i="4"/>
  <c r="P2878" i="4"/>
  <c r="Q2878" i="4"/>
  <c r="R2878" i="4"/>
  <c r="S2878" i="4"/>
  <c r="T2878" i="4"/>
  <c r="U2878" i="4"/>
  <c r="X2878" i="4"/>
  <c r="Y2878" i="4"/>
  <c r="AM2878" i="4"/>
  <c r="C2879" i="4"/>
  <c r="G2879" i="4"/>
  <c r="D2879" i="4" s="1"/>
  <c r="H2879" i="4"/>
  <c r="I2879" i="4"/>
  <c r="J2879" i="4"/>
  <c r="K2879" i="4"/>
  <c r="L2879" i="4"/>
  <c r="M2879" i="4"/>
  <c r="N2879" i="4"/>
  <c r="P2879" i="4"/>
  <c r="Q2879" i="4"/>
  <c r="R2879" i="4"/>
  <c r="S2879" i="4"/>
  <c r="T2879" i="4"/>
  <c r="U2879" i="4"/>
  <c r="X2879" i="4"/>
  <c r="Y2879" i="4"/>
  <c r="AM2879" i="4"/>
  <c r="C2880" i="4"/>
  <c r="G2880" i="4"/>
  <c r="AK2880" i="4" s="1"/>
  <c r="H2880" i="4"/>
  <c r="I2880" i="4"/>
  <c r="J2880" i="4"/>
  <c r="K2880" i="4"/>
  <c r="L2880" i="4"/>
  <c r="M2880" i="4"/>
  <c r="N2880" i="4"/>
  <c r="P2880" i="4"/>
  <c r="Q2880" i="4"/>
  <c r="R2880" i="4"/>
  <c r="S2880" i="4"/>
  <c r="T2880" i="4"/>
  <c r="U2880" i="4"/>
  <c r="X2880" i="4"/>
  <c r="Y2880" i="4"/>
  <c r="AM2880" i="4"/>
  <c r="C2881" i="4"/>
  <c r="G2881" i="4"/>
  <c r="Z2881" i="4" s="1"/>
  <c r="H2881" i="4"/>
  <c r="I2881" i="4"/>
  <c r="J2881" i="4"/>
  <c r="K2881" i="4"/>
  <c r="L2881" i="4"/>
  <c r="M2881" i="4"/>
  <c r="N2881" i="4"/>
  <c r="P2881" i="4"/>
  <c r="Q2881" i="4"/>
  <c r="R2881" i="4"/>
  <c r="S2881" i="4"/>
  <c r="T2881" i="4"/>
  <c r="U2881" i="4"/>
  <c r="X2881" i="4"/>
  <c r="Y2881" i="4"/>
  <c r="AM2881" i="4"/>
  <c r="C2882" i="4"/>
  <c r="E2882" i="4"/>
  <c r="G2882" i="4"/>
  <c r="AJ2882" i="4" s="1"/>
  <c r="H2882" i="4"/>
  <c r="I2882" i="4"/>
  <c r="J2882" i="4"/>
  <c r="K2882" i="4"/>
  <c r="L2882" i="4"/>
  <c r="M2882" i="4"/>
  <c r="N2882" i="4"/>
  <c r="P2882" i="4"/>
  <c r="Q2882" i="4"/>
  <c r="R2882" i="4"/>
  <c r="S2882" i="4"/>
  <c r="T2882" i="4"/>
  <c r="U2882" i="4"/>
  <c r="X2882" i="4"/>
  <c r="Y2882" i="4"/>
  <c r="AB2882" i="4"/>
  <c r="AM2882" i="4"/>
  <c r="AN2882" i="4"/>
  <c r="AO2882" i="4" s="1"/>
  <c r="AP2882" i="4" s="1"/>
  <c r="AW2882" i="4"/>
  <c r="C2883" i="4"/>
  <c r="G2883" i="4"/>
  <c r="H2883" i="4"/>
  <c r="I2883" i="4"/>
  <c r="J2883" i="4"/>
  <c r="K2883" i="4"/>
  <c r="L2883" i="4"/>
  <c r="M2883" i="4"/>
  <c r="N2883" i="4"/>
  <c r="P2883" i="4"/>
  <c r="Q2883" i="4"/>
  <c r="R2883" i="4"/>
  <c r="S2883" i="4"/>
  <c r="T2883" i="4"/>
  <c r="U2883" i="4"/>
  <c r="X2883" i="4"/>
  <c r="Y2883" i="4"/>
  <c r="Z2883" i="4"/>
  <c r="AA2883" i="4"/>
  <c r="AM2883" i="4"/>
  <c r="AL2883" i="4" s="1"/>
  <c r="C2884" i="4"/>
  <c r="G2884" i="4"/>
  <c r="H2884" i="4"/>
  <c r="I2884" i="4"/>
  <c r="J2884" i="4"/>
  <c r="K2884" i="4"/>
  <c r="L2884" i="4"/>
  <c r="M2884" i="4"/>
  <c r="N2884" i="4"/>
  <c r="P2884" i="4"/>
  <c r="Q2884" i="4"/>
  <c r="R2884" i="4"/>
  <c r="S2884" i="4"/>
  <c r="T2884" i="4"/>
  <c r="U2884" i="4"/>
  <c r="X2884" i="4"/>
  <c r="Y2884" i="4"/>
  <c r="AM2884" i="4"/>
  <c r="AL2884" i="4" s="1"/>
  <c r="C2885" i="4"/>
  <c r="G2885" i="4"/>
  <c r="H2885" i="4"/>
  <c r="I2885" i="4"/>
  <c r="J2885" i="4"/>
  <c r="K2885" i="4"/>
  <c r="L2885" i="4"/>
  <c r="M2885" i="4"/>
  <c r="N2885" i="4"/>
  <c r="P2885" i="4"/>
  <c r="Q2885" i="4"/>
  <c r="R2885" i="4"/>
  <c r="S2885" i="4"/>
  <c r="T2885" i="4"/>
  <c r="U2885" i="4"/>
  <c r="X2885" i="4"/>
  <c r="Y2885" i="4"/>
  <c r="AM2885" i="4"/>
  <c r="C2886" i="4"/>
  <c r="G2886" i="4"/>
  <c r="H2886" i="4"/>
  <c r="I2886" i="4"/>
  <c r="J2886" i="4"/>
  <c r="K2886" i="4"/>
  <c r="L2886" i="4"/>
  <c r="M2886" i="4"/>
  <c r="N2886" i="4"/>
  <c r="P2886" i="4"/>
  <c r="Q2886" i="4"/>
  <c r="R2886" i="4"/>
  <c r="S2886" i="4"/>
  <c r="T2886" i="4"/>
  <c r="U2886" i="4"/>
  <c r="X2886" i="4"/>
  <c r="Y2886" i="4"/>
  <c r="AM2886" i="4"/>
  <c r="AL2886" i="4" s="1"/>
  <c r="C2887" i="4"/>
  <c r="G2887" i="4"/>
  <c r="H2887" i="4"/>
  <c r="I2887" i="4"/>
  <c r="J2887" i="4"/>
  <c r="K2887" i="4"/>
  <c r="L2887" i="4"/>
  <c r="M2887" i="4"/>
  <c r="N2887" i="4"/>
  <c r="P2887" i="4"/>
  <c r="Q2887" i="4"/>
  <c r="R2887" i="4"/>
  <c r="S2887" i="4"/>
  <c r="T2887" i="4"/>
  <c r="U2887" i="4"/>
  <c r="X2887" i="4"/>
  <c r="Y2887" i="4"/>
  <c r="Z2887" i="4"/>
  <c r="AM2887" i="4"/>
  <c r="AL2887" i="4" s="1"/>
  <c r="C2888" i="4"/>
  <c r="G2888" i="4"/>
  <c r="H2888" i="4"/>
  <c r="I2888" i="4"/>
  <c r="J2888" i="4"/>
  <c r="K2888" i="4"/>
  <c r="L2888" i="4"/>
  <c r="M2888" i="4"/>
  <c r="N2888" i="4"/>
  <c r="P2888" i="4"/>
  <c r="Q2888" i="4"/>
  <c r="R2888" i="4"/>
  <c r="S2888" i="4"/>
  <c r="T2888" i="4"/>
  <c r="U2888" i="4"/>
  <c r="X2888" i="4"/>
  <c r="Y2888" i="4"/>
  <c r="AM2888" i="4"/>
  <c r="AL2888" i="4" s="1"/>
  <c r="C2889" i="4"/>
  <c r="D2889" i="4"/>
  <c r="G2889" i="4"/>
  <c r="H2889" i="4"/>
  <c r="I2889" i="4"/>
  <c r="J2889" i="4"/>
  <c r="K2889" i="4"/>
  <c r="L2889" i="4"/>
  <c r="M2889" i="4"/>
  <c r="N2889" i="4"/>
  <c r="P2889" i="4"/>
  <c r="Q2889" i="4"/>
  <c r="R2889" i="4"/>
  <c r="S2889" i="4"/>
  <c r="T2889" i="4"/>
  <c r="U2889" i="4"/>
  <c r="X2889" i="4"/>
  <c r="Y2889" i="4"/>
  <c r="AM2889" i="4"/>
  <c r="AL2889" i="4" s="1"/>
  <c r="AW2889" i="4"/>
  <c r="C2890" i="4"/>
  <c r="G2890" i="4"/>
  <c r="H2890" i="4"/>
  <c r="I2890" i="4"/>
  <c r="J2890" i="4"/>
  <c r="K2890" i="4"/>
  <c r="L2890" i="4"/>
  <c r="M2890" i="4"/>
  <c r="N2890" i="4"/>
  <c r="P2890" i="4"/>
  <c r="Q2890" i="4"/>
  <c r="R2890" i="4"/>
  <c r="S2890" i="4"/>
  <c r="T2890" i="4"/>
  <c r="U2890" i="4"/>
  <c r="V2890" i="4"/>
  <c r="X2890" i="4"/>
  <c r="Y2890" i="4"/>
  <c r="AM2890" i="4"/>
  <c r="AL2890" i="4" s="1"/>
  <c r="C2891" i="4"/>
  <c r="G2891" i="4"/>
  <c r="H2891" i="4"/>
  <c r="I2891" i="4"/>
  <c r="J2891" i="4"/>
  <c r="K2891" i="4"/>
  <c r="L2891" i="4"/>
  <c r="M2891" i="4"/>
  <c r="N2891" i="4"/>
  <c r="P2891" i="4"/>
  <c r="Q2891" i="4"/>
  <c r="R2891" i="4"/>
  <c r="S2891" i="4"/>
  <c r="T2891" i="4"/>
  <c r="U2891" i="4"/>
  <c r="X2891" i="4"/>
  <c r="Y2891" i="4"/>
  <c r="AM2891" i="4"/>
  <c r="C2892" i="4"/>
  <c r="G2892" i="4"/>
  <c r="H2892" i="4"/>
  <c r="I2892" i="4"/>
  <c r="J2892" i="4"/>
  <c r="K2892" i="4"/>
  <c r="L2892" i="4"/>
  <c r="M2892" i="4"/>
  <c r="N2892" i="4"/>
  <c r="P2892" i="4"/>
  <c r="Q2892" i="4"/>
  <c r="R2892" i="4"/>
  <c r="S2892" i="4"/>
  <c r="T2892" i="4"/>
  <c r="U2892" i="4"/>
  <c r="X2892" i="4"/>
  <c r="Y2892" i="4"/>
  <c r="AA2892" i="4"/>
  <c r="AM2892" i="4"/>
  <c r="AL2892" i="4" s="1"/>
  <c r="C2893" i="4"/>
  <c r="G2893" i="4"/>
  <c r="H2893" i="4"/>
  <c r="I2893" i="4"/>
  <c r="J2893" i="4"/>
  <c r="K2893" i="4"/>
  <c r="L2893" i="4"/>
  <c r="M2893" i="4"/>
  <c r="N2893" i="4"/>
  <c r="P2893" i="4"/>
  <c r="Q2893" i="4"/>
  <c r="R2893" i="4"/>
  <c r="S2893" i="4"/>
  <c r="T2893" i="4"/>
  <c r="U2893" i="4"/>
  <c r="X2893" i="4"/>
  <c r="Y2893" i="4"/>
  <c r="AM2893" i="4"/>
  <c r="C2894" i="4"/>
  <c r="G2894" i="4"/>
  <c r="A2894" i="4" s="1"/>
  <c r="H2894" i="4"/>
  <c r="I2894" i="4"/>
  <c r="J2894" i="4"/>
  <c r="K2894" i="4"/>
  <c r="L2894" i="4"/>
  <c r="M2894" i="4"/>
  <c r="N2894" i="4"/>
  <c r="P2894" i="4"/>
  <c r="Q2894" i="4"/>
  <c r="R2894" i="4"/>
  <c r="S2894" i="4"/>
  <c r="T2894" i="4"/>
  <c r="U2894" i="4"/>
  <c r="X2894" i="4"/>
  <c r="Y2894" i="4"/>
  <c r="Z2894" i="4"/>
  <c r="AM2894" i="4"/>
  <c r="AV2894" i="4"/>
  <c r="A2895" i="4"/>
  <c r="C2895" i="4"/>
  <c r="G2895" i="4"/>
  <c r="H2895" i="4"/>
  <c r="I2895" i="4"/>
  <c r="J2895" i="4"/>
  <c r="K2895" i="4"/>
  <c r="L2895" i="4"/>
  <c r="M2895" i="4"/>
  <c r="N2895" i="4"/>
  <c r="P2895" i="4"/>
  <c r="Q2895" i="4"/>
  <c r="R2895" i="4"/>
  <c r="S2895" i="4"/>
  <c r="T2895" i="4"/>
  <c r="U2895" i="4"/>
  <c r="X2895" i="4"/>
  <c r="Y2895" i="4"/>
  <c r="AJ2895" i="4"/>
  <c r="AM2895" i="4"/>
  <c r="AL2895" i="4" s="1"/>
  <c r="AN2895" i="4"/>
  <c r="C2896" i="4"/>
  <c r="G2896" i="4"/>
  <c r="H2896" i="4"/>
  <c r="I2896" i="4"/>
  <c r="J2896" i="4"/>
  <c r="K2896" i="4"/>
  <c r="L2896" i="4"/>
  <c r="M2896" i="4"/>
  <c r="N2896" i="4"/>
  <c r="P2896" i="4"/>
  <c r="Q2896" i="4"/>
  <c r="R2896" i="4"/>
  <c r="S2896" i="4"/>
  <c r="T2896" i="4"/>
  <c r="U2896" i="4"/>
  <c r="X2896" i="4"/>
  <c r="Y2896" i="4"/>
  <c r="Z2896" i="4"/>
  <c r="AM2896" i="4"/>
  <c r="AL2896" i="4" s="1"/>
  <c r="AV2896" i="4"/>
  <c r="C2897" i="4"/>
  <c r="G2897" i="4"/>
  <c r="AJ2897" i="4" s="1"/>
  <c r="H2897" i="4"/>
  <c r="I2897" i="4"/>
  <c r="J2897" i="4"/>
  <c r="K2897" i="4"/>
  <c r="L2897" i="4"/>
  <c r="M2897" i="4"/>
  <c r="N2897" i="4"/>
  <c r="P2897" i="4"/>
  <c r="Q2897" i="4"/>
  <c r="R2897" i="4"/>
  <c r="S2897" i="4"/>
  <c r="T2897" i="4"/>
  <c r="U2897" i="4"/>
  <c r="X2897" i="4"/>
  <c r="Y2897" i="4"/>
  <c r="AM2897" i="4"/>
  <c r="AL2897" i="4" s="1"/>
  <c r="C2898" i="4"/>
  <c r="G2898" i="4"/>
  <c r="H2898" i="4"/>
  <c r="I2898" i="4"/>
  <c r="J2898" i="4"/>
  <c r="K2898" i="4"/>
  <c r="L2898" i="4"/>
  <c r="M2898" i="4"/>
  <c r="N2898" i="4"/>
  <c r="P2898" i="4"/>
  <c r="Q2898" i="4"/>
  <c r="R2898" i="4"/>
  <c r="S2898" i="4"/>
  <c r="T2898" i="4"/>
  <c r="U2898" i="4"/>
  <c r="X2898" i="4"/>
  <c r="Y2898" i="4"/>
  <c r="AM2898" i="4"/>
  <c r="AL2898" i="4" s="1"/>
  <c r="C2899" i="4"/>
  <c r="G2899" i="4"/>
  <c r="A2899" i="4" s="1"/>
  <c r="H2899" i="4"/>
  <c r="I2899" i="4"/>
  <c r="J2899" i="4"/>
  <c r="K2899" i="4"/>
  <c r="L2899" i="4"/>
  <c r="M2899" i="4"/>
  <c r="N2899" i="4"/>
  <c r="P2899" i="4"/>
  <c r="Q2899" i="4"/>
  <c r="R2899" i="4"/>
  <c r="S2899" i="4"/>
  <c r="T2899" i="4"/>
  <c r="U2899" i="4"/>
  <c r="X2899" i="4"/>
  <c r="Y2899" i="4"/>
  <c r="AK2899" i="4"/>
  <c r="AM2899" i="4"/>
  <c r="AL2899" i="4" s="1"/>
  <c r="C2900" i="4"/>
  <c r="G2900" i="4"/>
  <c r="H2900" i="4"/>
  <c r="I2900" i="4"/>
  <c r="J2900" i="4"/>
  <c r="AS2900" i="4" s="1"/>
  <c r="K2900" i="4"/>
  <c r="L2900" i="4"/>
  <c r="M2900" i="4"/>
  <c r="N2900" i="4"/>
  <c r="P2900" i="4"/>
  <c r="Q2900" i="4"/>
  <c r="R2900" i="4"/>
  <c r="S2900" i="4"/>
  <c r="T2900" i="4"/>
  <c r="U2900" i="4"/>
  <c r="X2900" i="4"/>
  <c r="Y2900" i="4"/>
  <c r="AM2900" i="4"/>
  <c r="C2901" i="4"/>
  <c r="D2901" i="4"/>
  <c r="E2901" i="4"/>
  <c r="G2901" i="4"/>
  <c r="H2901" i="4"/>
  <c r="I2901" i="4"/>
  <c r="J2901" i="4"/>
  <c r="AS2901" i="4" s="1"/>
  <c r="K2901" i="4"/>
  <c r="L2901" i="4"/>
  <c r="M2901" i="4"/>
  <c r="N2901" i="4"/>
  <c r="P2901" i="4"/>
  <c r="Q2901" i="4"/>
  <c r="R2901" i="4"/>
  <c r="S2901" i="4"/>
  <c r="T2901" i="4"/>
  <c r="U2901" i="4"/>
  <c r="X2901" i="4"/>
  <c r="Y2901" i="4"/>
  <c r="AA2901" i="4"/>
  <c r="AB2901" i="4"/>
  <c r="AK2901" i="4"/>
  <c r="AM2901" i="4"/>
  <c r="AL2901" i="4" s="1"/>
  <c r="AT2901" i="4"/>
  <c r="AW2901" i="4"/>
  <c r="C2902" i="4"/>
  <c r="G2902" i="4"/>
  <c r="V2902" i="4" s="1"/>
  <c r="H2902" i="4"/>
  <c r="I2902" i="4"/>
  <c r="J2902" i="4"/>
  <c r="AS2902" i="4" s="1"/>
  <c r="K2902" i="4"/>
  <c r="L2902" i="4"/>
  <c r="M2902" i="4"/>
  <c r="N2902" i="4"/>
  <c r="P2902" i="4"/>
  <c r="Q2902" i="4"/>
  <c r="R2902" i="4"/>
  <c r="S2902" i="4"/>
  <c r="T2902" i="4"/>
  <c r="U2902" i="4"/>
  <c r="W2902" i="4"/>
  <c r="X2902" i="4"/>
  <c r="Y2902" i="4"/>
  <c r="AM2902" i="4"/>
  <c r="AL2902" i="4" s="1"/>
  <c r="C2903" i="4"/>
  <c r="G2903" i="4"/>
  <c r="H2903" i="4"/>
  <c r="I2903" i="4"/>
  <c r="J2903" i="4"/>
  <c r="K2903" i="4"/>
  <c r="L2903" i="4"/>
  <c r="M2903" i="4"/>
  <c r="N2903" i="4"/>
  <c r="P2903" i="4"/>
  <c r="Q2903" i="4"/>
  <c r="R2903" i="4"/>
  <c r="S2903" i="4"/>
  <c r="T2903" i="4"/>
  <c r="U2903" i="4"/>
  <c r="X2903" i="4"/>
  <c r="Y2903" i="4"/>
  <c r="AM2903" i="4"/>
  <c r="C2904" i="4"/>
  <c r="G2904" i="4"/>
  <c r="A2904" i="4" s="1"/>
  <c r="H2904" i="4"/>
  <c r="I2904" i="4"/>
  <c r="J2904" i="4"/>
  <c r="AS2904" i="4" s="1"/>
  <c r="K2904" i="4"/>
  <c r="L2904" i="4"/>
  <c r="M2904" i="4"/>
  <c r="N2904" i="4"/>
  <c r="P2904" i="4"/>
  <c r="Q2904" i="4"/>
  <c r="R2904" i="4"/>
  <c r="S2904" i="4"/>
  <c r="T2904" i="4"/>
  <c r="U2904" i="4"/>
  <c r="X2904" i="4"/>
  <c r="Y2904" i="4"/>
  <c r="AM2904" i="4"/>
  <c r="AL2904" i="4" s="1"/>
  <c r="C2905" i="4"/>
  <c r="G2905" i="4"/>
  <c r="H2905" i="4"/>
  <c r="I2905" i="4"/>
  <c r="J2905" i="4"/>
  <c r="K2905" i="4"/>
  <c r="L2905" i="4"/>
  <c r="M2905" i="4"/>
  <c r="N2905" i="4"/>
  <c r="P2905" i="4"/>
  <c r="Q2905" i="4"/>
  <c r="R2905" i="4"/>
  <c r="S2905" i="4"/>
  <c r="T2905" i="4"/>
  <c r="U2905" i="4"/>
  <c r="X2905" i="4"/>
  <c r="Y2905" i="4"/>
  <c r="AM2905" i="4"/>
  <c r="AL2905" i="4" s="1"/>
  <c r="C2906" i="4"/>
  <c r="G2906" i="4"/>
  <c r="H2906" i="4"/>
  <c r="I2906" i="4"/>
  <c r="J2906" i="4"/>
  <c r="K2906" i="4"/>
  <c r="L2906" i="4"/>
  <c r="M2906" i="4"/>
  <c r="N2906" i="4"/>
  <c r="P2906" i="4"/>
  <c r="Q2906" i="4"/>
  <c r="R2906" i="4"/>
  <c r="S2906" i="4"/>
  <c r="T2906" i="4"/>
  <c r="U2906" i="4"/>
  <c r="X2906" i="4"/>
  <c r="Y2906" i="4"/>
  <c r="AK2906" i="4"/>
  <c r="AM2906" i="4"/>
  <c r="C2907" i="4"/>
  <c r="G2907" i="4"/>
  <c r="Z2907" i="4" s="1"/>
  <c r="H2907" i="4"/>
  <c r="I2907" i="4"/>
  <c r="J2907" i="4"/>
  <c r="AS2907" i="4" s="1"/>
  <c r="K2907" i="4"/>
  <c r="L2907" i="4"/>
  <c r="M2907" i="4"/>
  <c r="N2907" i="4"/>
  <c r="P2907" i="4"/>
  <c r="Q2907" i="4"/>
  <c r="R2907" i="4"/>
  <c r="S2907" i="4"/>
  <c r="T2907" i="4"/>
  <c r="U2907" i="4"/>
  <c r="W2907" i="4"/>
  <c r="X2907" i="4"/>
  <c r="Y2907" i="4"/>
  <c r="AM2907" i="4"/>
  <c r="AL2907" i="4" s="1"/>
  <c r="C2908" i="4"/>
  <c r="G2908" i="4"/>
  <c r="H2908" i="4"/>
  <c r="I2908" i="4"/>
  <c r="J2908" i="4"/>
  <c r="K2908" i="4"/>
  <c r="L2908" i="4"/>
  <c r="M2908" i="4"/>
  <c r="N2908" i="4"/>
  <c r="P2908" i="4"/>
  <c r="Q2908" i="4"/>
  <c r="R2908" i="4"/>
  <c r="S2908" i="4"/>
  <c r="T2908" i="4"/>
  <c r="U2908" i="4"/>
  <c r="X2908" i="4"/>
  <c r="Y2908" i="4"/>
  <c r="AM2908" i="4"/>
  <c r="AL2908" i="4" s="1"/>
  <c r="C2909" i="4"/>
  <c r="G2909" i="4"/>
  <c r="AN2909" i="4" s="1"/>
  <c r="H2909" i="4"/>
  <c r="I2909" i="4"/>
  <c r="J2909" i="4"/>
  <c r="K2909" i="4"/>
  <c r="L2909" i="4"/>
  <c r="M2909" i="4"/>
  <c r="N2909" i="4"/>
  <c r="P2909" i="4"/>
  <c r="Q2909" i="4"/>
  <c r="R2909" i="4"/>
  <c r="S2909" i="4"/>
  <c r="T2909" i="4"/>
  <c r="U2909" i="4"/>
  <c r="X2909" i="4"/>
  <c r="Y2909" i="4"/>
  <c r="AA2909" i="4"/>
  <c r="AM2909" i="4"/>
  <c r="AL2909" i="4" s="1"/>
  <c r="C2910" i="4"/>
  <c r="G2910" i="4"/>
  <c r="H2910" i="4"/>
  <c r="I2910" i="4"/>
  <c r="J2910" i="4"/>
  <c r="K2910" i="4"/>
  <c r="L2910" i="4"/>
  <c r="M2910" i="4"/>
  <c r="N2910" i="4"/>
  <c r="P2910" i="4"/>
  <c r="Q2910" i="4"/>
  <c r="R2910" i="4"/>
  <c r="S2910" i="4"/>
  <c r="T2910" i="4"/>
  <c r="U2910" i="4"/>
  <c r="X2910" i="4"/>
  <c r="Y2910" i="4"/>
  <c r="AM2910" i="4"/>
  <c r="AL2910" i="4" s="1"/>
  <c r="A2911" i="4"/>
  <c r="C2911" i="4"/>
  <c r="G2911" i="4"/>
  <c r="H2911" i="4"/>
  <c r="I2911" i="4"/>
  <c r="J2911" i="4"/>
  <c r="AS2911" i="4" s="1"/>
  <c r="K2911" i="4"/>
  <c r="L2911" i="4"/>
  <c r="M2911" i="4"/>
  <c r="N2911" i="4"/>
  <c r="P2911" i="4"/>
  <c r="Q2911" i="4"/>
  <c r="R2911" i="4"/>
  <c r="S2911" i="4"/>
  <c r="T2911" i="4"/>
  <c r="U2911" i="4"/>
  <c r="X2911" i="4"/>
  <c r="Y2911" i="4"/>
  <c r="Z2911" i="4"/>
  <c r="AK2911" i="4"/>
  <c r="AM2911" i="4"/>
  <c r="AL2911" i="4" s="1"/>
  <c r="AN2911" i="4"/>
  <c r="AO2911" i="4" s="1"/>
  <c r="AP2911" i="4" s="1"/>
  <c r="C2912" i="4"/>
  <c r="G2912" i="4"/>
  <c r="AN2912" i="4" s="1"/>
  <c r="H2912" i="4"/>
  <c r="I2912" i="4"/>
  <c r="J2912" i="4"/>
  <c r="K2912" i="4"/>
  <c r="L2912" i="4"/>
  <c r="M2912" i="4"/>
  <c r="N2912" i="4"/>
  <c r="P2912" i="4"/>
  <c r="Q2912" i="4"/>
  <c r="R2912" i="4"/>
  <c r="S2912" i="4"/>
  <c r="T2912" i="4"/>
  <c r="U2912" i="4"/>
  <c r="X2912" i="4"/>
  <c r="Y2912" i="4"/>
  <c r="AM2912" i="4"/>
  <c r="C2913" i="4"/>
  <c r="G2913" i="4"/>
  <c r="H2913" i="4"/>
  <c r="I2913" i="4"/>
  <c r="J2913" i="4"/>
  <c r="K2913" i="4"/>
  <c r="L2913" i="4"/>
  <c r="M2913" i="4"/>
  <c r="N2913" i="4"/>
  <c r="P2913" i="4"/>
  <c r="Q2913" i="4"/>
  <c r="R2913" i="4"/>
  <c r="S2913" i="4"/>
  <c r="T2913" i="4"/>
  <c r="U2913" i="4"/>
  <c r="X2913" i="4"/>
  <c r="Y2913" i="4"/>
  <c r="AM2913" i="4"/>
  <c r="AL2913" i="4" s="1"/>
  <c r="C2914" i="4"/>
  <c r="G2914" i="4"/>
  <c r="A2914" i="4" s="1"/>
  <c r="H2914" i="4"/>
  <c r="I2914" i="4"/>
  <c r="J2914" i="4"/>
  <c r="K2914" i="4"/>
  <c r="L2914" i="4"/>
  <c r="M2914" i="4"/>
  <c r="N2914" i="4"/>
  <c r="P2914" i="4"/>
  <c r="Q2914" i="4"/>
  <c r="R2914" i="4"/>
  <c r="S2914" i="4"/>
  <c r="T2914" i="4"/>
  <c r="U2914" i="4"/>
  <c r="X2914" i="4"/>
  <c r="Y2914" i="4"/>
  <c r="AM2914" i="4"/>
  <c r="AL2914" i="4" s="1"/>
  <c r="C2915" i="4"/>
  <c r="G2915" i="4"/>
  <c r="AV2915" i="4" s="1"/>
  <c r="H2915" i="4"/>
  <c r="I2915" i="4"/>
  <c r="J2915" i="4"/>
  <c r="K2915" i="4"/>
  <c r="L2915" i="4"/>
  <c r="M2915" i="4"/>
  <c r="N2915" i="4"/>
  <c r="P2915" i="4"/>
  <c r="Q2915" i="4"/>
  <c r="R2915" i="4"/>
  <c r="S2915" i="4"/>
  <c r="T2915" i="4"/>
  <c r="U2915" i="4"/>
  <c r="X2915" i="4"/>
  <c r="Y2915" i="4"/>
  <c r="AM2915" i="4"/>
  <c r="C2916" i="4"/>
  <c r="G2916" i="4"/>
  <c r="AB2916" i="4" s="1"/>
  <c r="H2916" i="4"/>
  <c r="I2916" i="4"/>
  <c r="J2916" i="4"/>
  <c r="K2916" i="4"/>
  <c r="L2916" i="4"/>
  <c r="M2916" i="4"/>
  <c r="N2916" i="4"/>
  <c r="P2916" i="4"/>
  <c r="Q2916" i="4"/>
  <c r="R2916" i="4"/>
  <c r="S2916" i="4"/>
  <c r="T2916" i="4"/>
  <c r="U2916" i="4"/>
  <c r="X2916" i="4"/>
  <c r="Y2916" i="4"/>
  <c r="Z2916" i="4"/>
  <c r="AM2916" i="4"/>
  <c r="AL2916" i="4" s="1"/>
  <c r="C2917" i="4"/>
  <c r="G2917" i="4"/>
  <c r="H2917" i="4"/>
  <c r="I2917" i="4"/>
  <c r="J2917" i="4"/>
  <c r="K2917" i="4"/>
  <c r="L2917" i="4"/>
  <c r="M2917" i="4"/>
  <c r="N2917" i="4"/>
  <c r="P2917" i="4"/>
  <c r="Q2917" i="4"/>
  <c r="R2917" i="4"/>
  <c r="S2917" i="4"/>
  <c r="T2917" i="4"/>
  <c r="U2917" i="4"/>
  <c r="X2917" i="4"/>
  <c r="Y2917" i="4"/>
  <c r="AM2917" i="4"/>
  <c r="AL2917" i="4" s="1"/>
  <c r="C2918" i="4"/>
  <c r="D2918" i="4"/>
  <c r="E2918" i="4"/>
  <c r="G2918" i="4"/>
  <c r="H2918" i="4"/>
  <c r="I2918" i="4"/>
  <c r="J2918" i="4"/>
  <c r="K2918" i="4"/>
  <c r="L2918" i="4"/>
  <c r="M2918" i="4"/>
  <c r="N2918" i="4"/>
  <c r="P2918" i="4"/>
  <c r="Q2918" i="4"/>
  <c r="R2918" i="4"/>
  <c r="S2918" i="4"/>
  <c r="T2918" i="4"/>
  <c r="U2918" i="4"/>
  <c r="X2918" i="4"/>
  <c r="Y2918" i="4"/>
  <c r="Z2918" i="4"/>
  <c r="AB2918" i="4"/>
  <c r="AJ2918" i="4"/>
  <c r="AK2918" i="4"/>
  <c r="AM2918" i="4"/>
  <c r="AN2918" i="4"/>
  <c r="AQ2918" i="4" s="1"/>
  <c r="AO2918" i="4"/>
  <c r="AP2918" i="4" s="1"/>
  <c r="AT2918" i="4"/>
  <c r="AV2918" i="4"/>
  <c r="C2919" i="4"/>
  <c r="G2919" i="4"/>
  <c r="H2919" i="4"/>
  <c r="I2919" i="4"/>
  <c r="J2919" i="4"/>
  <c r="K2919" i="4"/>
  <c r="L2919" i="4"/>
  <c r="M2919" i="4"/>
  <c r="N2919" i="4"/>
  <c r="P2919" i="4"/>
  <c r="Q2919" i="4"/>
  <c r="R2919" i="4"/>
  <c r="S2919" i="4"/>
  <c r="T2919" i="4"/>
  <c r="U2919" i="4"/>
  <c r="X2919" i="4"/>
  <c r="Y2919" i="4"/>
  <c r="AM2919" i="4"/>
  <c r="AL2919" i="4" s="1"/>
  <c r="C2920" i="4"/>
  <c r="G2920" i="4"/>
  <c r="AB2920" i="4" s="1"/>
  <c r="H2920" i="4"/>
  <c r="I2920" i="4"/>
  <c r="J2920" i="4"/>
  <c r="K2920" i="4"/>
  <c r="L2920" i="4"/>
  <c r="M2920" i="4"/>
  <c r="N2920" i="4"/>
  <c r="P2920" i="4"/>
  <c r="Q2920" i="4"/>
  <c r="R2920" i="4"/>
  <c r="S2920" i="4"/>
  <c r="T2920" i="4"/>
  <c r="U2920" i="4"/>
  <c r="X2920" i="4"/>
  <c r="Y2920" i="4"/>
  <c r="AM2920" i="4"/>
  <c r="C2921" i="4"/>
  <c r="D2921" i="4"/>
  <c r="G2921" i="4"/>
  <c r="AT2921" i="4" s="1"/>
  <c r="H2921" i="4"/>
  <c r="I2921" i="4"/>
  <c r="J2921" i="4"/>
  <c r="AS2921" i="4" s="1"/>
  <c r="K2921" i="4"/>
  <c r="L2921" i="4"/>
  <c r="M2921" i="4"/>
  <c r="N2921" i="4"/>
  <c r="P2921" i="4"/>
  <c r="Q2921" i="4"/>
  <c r="R2921" i="4"/>
  <c r="S2921" i="4"/>
  <c r="T2921" i="4"/>
  <c r="U2921" i="4"/>
  <c r="W2921" i="4"/>
  <c r="X2921" i="4"/>
  <c r="Y2921" i="4"/>
  <c r="AK2921" i="4"/>
  <c r="AM2921" i="4"/>
  <c r="AL2921" i="4" s="1"/>
  <c r="AN2921" i="4"/>
  <c r="C2922" i="4"/>
  <c r="G2922" i="4"/>
  <c r="H2922" i="4"/>
  <c r="I2922" i="4"/>
  <c r="J2922" i="4"/>
  <c r="K2922" i="4"/>
  <c r="L2922" i="4"/>
  <c r="M2922" i="4"/>
  <c r="N2922" i="4"/>
  <c r="P2922" i="4"/>
  <c r="Q2922" i="4"/>
  <c r="R2922" i="4"/>
  <c r="S2922" i="4"/>
  <c r="T2922" i="4"/>
  <c r="U2922" i="4"/>
  <c r="X2922" i="4"/>
  <c r="Y2922" i="4"/>
  <c r="AM2922" i="4"/>
  <c r="AL2922" i="4" s="1"/>
  <c r="C2923" i="4"/>
  <c r="G2923" i="4"/>
  <c r="AT2923" i="4" s="1"/>
  <c r="H2923" i="4"/>
  <c r="I2923" i="4"/>
  <c r="J2923" i="4"/>
  <c r="K2923" i="4"/>
  <c r="L2923" i="4"/>
  <c r="M2923" i="4"/>
  <c r="N2923" i="4"/>
  <c r="P2923" i="4"/>
  <c r="Q2923" i="4"/>
  <c r="R2923" i="4"/>
  <c r="S2923" i="4"/>
  <c r="T2923" i="4"/>
  <c r="U2923" i="4"/>
  <c r="X2923" i="4"/>
  <c r="Y2923" i="4"/>
  <c r="AB2923" i="4"/>
  <c r="AM2923" i="4"/>
  <c r="AL2923" i="4" s="1"/>
  <c r="AS2923" i="4"/>
  <c r="C2924" i="4"/>
  <c r="G2924" i="4"/>
  <c r="H2924" i="4"/>
  <c r="I2924" i="4"/>
  <c r="J2924" i="4"/>
  <c r="K2924" i="4"/>
  <c r="L2924" i="4"/>
  <c r="M2924" i="4"/>
  <c r="N2924" i="4"/>
  <c r="P2924" i="4"/>
  <c r="Q2924" i="4"/>
  <c r="R2924" i="4"/>
  <c r="S2924" i="4"/>
  <c r="T2924" i="4"/>
  <c r="U2924" i="4"/>
  <c r="X2924" i="4"/>
  <c r="Y2924" i="4"/>
  <c r="AM2924" i="4"/>
  <c r="C2925" i="4"/>
  <c r="G2925" i="4"/>
  <c r="H2925" i="4"/>
  <c r="I2925" i="4"/>
  <c r="J2925" i="4"/>
  <c r="K2925" i="4"/>
  <c r="L2925" i="4"/>
  <c r="M2925" i="4"/>
  <c r="N2925" i="4"/>
  <c r="P2925" i="4"/>
  <c r="Q2925" i="4"/>
  <c r="R2925" i="4"/>
  <c r="S2925" i="4"/>
  <c r="T2925" i="4"/>
  <c r="U2925" i="4"/>
  <c r="X2925" i="4"/>
  <c r="Y2925" i="4"/>
  <c r="AM2925" i="4"/>
  <c r="AL2925" i="4" s="1"/>
  <c r="C2926" i="4"/>
  <c r="G2926" i="4"/>
  <c r="A2926" i="4" s="1"/>
  <c r="H2926" i="4"/>
  <c r="I2926" i="4"/>
  <c r="J2926" i="4"/>
  <c r="K2926" i="4"/>
  <c r="L2926" i="4"/>
  <c r="M2926" i="4"/>
  <c r="N2926" i="4"/>
  <c r="P2926" i="4"/>
  <c r="Q2926" i="4"/>
  <c r="R2926" i="4"/>
  <c r="S2926" i="4"/>
  <c r="T2926" i="4"/>
  <c r="U2926" i="4"/>
  <c r="W2926" i="4"/>
  <c r="X2926" i="4"/>
  <c r="Y2926" i="4"/>
  <c r="AA2926" i="4"/>
  <c r="AM2926" i="4"/>
  <c r="AL2926" i="4" s="1"/>
  <c r="C2927" i="4"/>
  <c r="G2927" i="4"/>
  <c r="H2927" i="4"/>
  <c r="I2927" i="4"/>
  <c r="J2927" i="4"/>
  <c r="K2927" i="4"/>
  <c r="L2927" i="4"/>
  <c r="M2927" i="4"/>
  <c r="N2927" i="4"/>
  <c r="P2927" i="4"/>
  <c r="Q2927" i="4"/>
  <c r="R2927" i="4"/>
  <c r="S2927" i="4"/>
  <c r="T2927" i="4"/>
  <c r="U2927" i="4"/>
  <c r="X2927" i="4"/>
  <c r="Y2927" i="4"/>
  <c r="AM2927" i="4"/>
  <c r="C2928" i="4"/>
  <c r="G2928" i="4"/>
  <c r="AT2928" i="4" s="1"/>
  <c r="H2928" i="4"/>
  <c r="I2928" i="4"/>
  <c r="J2928" i="4"/>
  <c r="K2928" i="4"/>
  <c r="L2928" i="4"/>
  <c r="M2928" i="4"/>
  <c r="N2928" i="4"/>
  <c r="P2928" i="4"/>
  <c r="Q2928" i="4"/>
  <c r="R2928" i="4"/>
  <c r="S2928" i="4"/>
  <c r="T2928" i="4"/>
  <c r="U2928" i="4"/>
  <c r="X2928" i="4"/>
  <c r="Y2928" i="4"/>
  <c r="AM2928" i="4"/>
  <c r="AL2928" i="4" s="1"/>
  <c r="C2929" i="4"/>
  <c r="G2929" i="4"/>
  <c r="H2929" i="4"/>
  <c r="I2929" i="4"/>
  <c r="J2929" i="4"/>
  <c r="K2929" i="4"/>
  <c r="L2929" i="4"/>
  <c r="M2929" i="4"/>
  <c r="N2929" i="4"/>
  <c r="P2929" i="4"/>
  <c r="Q2929" i="4"/>
  <c r="R2929" i="4"/>
  <c r="S2929" i="4"/>
  <c r="T2929" i="4"/>
  <c r="U2929" i="4"/>
  <c r="X2929" i="4"/>
  <c r="Y2929" i="4"/>
  <c r="AM2929" i="4"/>
  <c r="AL2929" i="4" s="1"/>
  <c r="C2930" i="4"/>
  <c r="G2930" i="4"/>
  <c r="H2930" i="4"/>
  <c r="I2930" i="4"/>
  <c r="J2930" i="4"/>
  <c r="K2930" i="4"/>
  <c r="L2930" i="4"/>
  <c r="M2930" i="4"/>
  <c r="N2930" i="4"/>
  <c r="P2930" i="4"/>
  <c r="Q2930" i="4"/>
  <c r="R2930" i="4"/>
  <c r="S2930" i="4"/>
  <c r="T2930" i="4"/>
  <c r="U2930" i="4"/>
  <c r="X2930" i="4"/>
  <c r="Y2930" i="4"/>
  <c r="AM2930" i="4"/>
  <c r="C2931" i="4"/>
  <c r="G2931" i="4"/>
  <c r="H2931" i="4"/>
  <c r="I2931" i="4"/>
  <c r="J2931" i="4"/>
  <c r="K2931" i="4"/>
  <c r="L2931" i="4"/>
  <c r="M2931" i="4"/>
  <c r="N2931" i="4"/>
  <c r="P2931" i="4"/>
  <c r="Q2931" i="4"/>
  <c r="R2931" i="4"/>
  <c r="S2931" i="4"/>
  <c r="T2931" i="4"/>
  <c r="U2931" i="4"/>
  <c r="X2931" i="4"/>
  <c r="Y2931" i="4"/>
  <c r="AA2931" i="4"/>
  <c r="AL2931" i="4"/>
  <c r="AM2931" i="4"/>
  <c r="C2932" i="4"/>
  <c r="G2932" i="4"/>
  <c r="H2932" i="4"/>
  <c r="I2932" i="4"/>
  <c r="J2932" i="4"/>
  <c r="K2932" i="4"/>
  <c r="L2932" i="4"/>
  <c r="M2932" i="4"/>
  <c r="N2932" i="4"/>
  <c r="P2932" i="4"/>
  <c r="Q2932" i="4"/>
  <c r="R2932" i="4"/>
  <c r="S2932" i="4"/>
  <c r="T2932" i="4"/>
  <c r="U2932" i="4"/>
  <c r="X2932" i="4"/>
  <c r="Y2932" i="4"/>
  <c r="AM2932" i="4"/>
  <c r="AL2932" i="4" s="1"/>
  <c r="C2933" i="4"/>
  <c r="G2933" i="4"/>
  <c r="H2933" i="4"/>
  <c r="I2933" i="4"/>
  <c r="J2933" i="4"/>
  <c r="AS2933" i="4" s="1"/>
  <c r="K2933" i="4"/>
  <c r="L2933" i="4"/>
  <c r="M2933" i="4"/>
  <c r="N2933" i="4"/>
  <c r="P2933" i="4"/>
  <c r="Q2933" i="4"/>
  <c r="R2933" i="4"/>
  <c r="S2933" i="4"/>
  <c r="T2933" i="4"/>
  <c r="U2933" i="4"/>
  <c r="X2933" i="4"/>
  <c r="Y2933" i="4"/>
  <c r="Z2933" i="4"/>
  <c r="AM2933" i="4"/>
  <c r="AL2933" i="4" s="1"/>
  <c r="AN2933" i="4"/>
  <c r="AX2933" i="4" s="1"/>
  <c r="C2934" i="4"/>
  <c r="D2934" i="4"/>
  <c r="G2934" i="4"/>
  <c r="Z2934" i="4" s="1"/>
  <c r="H2934" i="4"/>
  <c r="I2934" i="4"/>
  <c r="J2934" i="4"/>
  <c r="AS2934" i="4" s="1"/>
  <c r="K2934" i="4"/>
  <c r="L2934" i="4"/>
  <c r="M2934" i="4"/>
  <c r="N2934" i="4"/>
  <c r="P2934" i="4"/>
  <c r="Q2934" i="4"/>
  <c r="R2934" i="4"/>
  <c r="S2934" i="4"/>
  <c r="T2934" i="4"/>
  <c r="U2934" i="4"/>
  <c r="X2934" i="4"/>
  <c r="Y2934" i="4"/>
  <c r="AK2934" i="4"/>
  <c r="AM2934" i="4"/>
  <c r="C2935" i="4"/>
  <c r="G2935" i="4"/>
  <c r="H2935" i="4"/>
  <c r="I2935" i="4"/>
  <c r="J2935" i="4"/>
  <c r="K2935" i="4"/>
  <c r="L2935" i="4"/>
  <c r="M2935" i="4"/>
  <c r="N2935" i="4"/>
  <c r="P2935" i="4"/>
  <c r="Q2935" i="4"/>
  <c r="R2935" i="4"/>
  <c r="S2935" i="4"/>
  <c r="T2935" i="4"/>
  <c r="U2935" i="4"/>
  <c r="X2935" i="4"/>
  <c r="Y2935" i="4"/>
  <c r="AM2935" i="4"/>
  <c r="AL2935" i="4" s="1"/>
  <c r="C2936" i="4"/>
  <c r="G2936" i="4"/>
  <c r="D2936" i="4" s="1"/>
  <c r="H2936" i="4"/>
  <c r="I2936" i="4"/>
  <c r="J2936" i="4"/>
  <c r="K2936" i="4"/>
  <c r="L2936" i="4"/>
  <c r="M2936" i="4"/>
  <c r="N2936" i="4"/>
  <c r="P2936" i="4"/>
  <c r="Q2936" i="4"/>
  <c r="R2936" i="4"/>
  <c r="S2936" i="4"/>
  <c r="T2936" i="4"/>
  <c r="U2936" i="4"/>
  <c r="X2936" i="4"/>
  <c r="Y2936" i="4"/>
  <c r="AM2936" i="4"/>
  <c r="C2937" i="4"/>
  <c r="G2937" i="4"/>
  <c r="A2937" i="4" s="1"/>
  <c r="H2937" i="4"/>
  <c r="I2937" i="4"/>
  <c r="J2937" i="4"/>
  <c r="K2937" i="4"/>
  <c r="L2937" i="4"/>
  <c r="M2937" i="4"/>
  <c r="N2937" i="4"/>
  <c r="P2937" i="4"/>
  <c r="Q2937" i="4"/>
  <c r="R2937" i="4"/>
  <c r="S2937" i="4"/>
  <c r="T2937" i="4"/>
  <c r="U2937" i="4"/>
  <c r="X2937" i="4"/>
  <c r="Y2937" i="4"/>
  <c r="AA2937" i="4"/>
  <c r="AB2937" i="4"/>
  <c r="AK2937" i="4"/>
  <c r="AM2937" i="4"/>
  <c r="C2938" i="4"/>
  <c r="G2938" i="4"/>
  <c r="H2938" i="4"/>
  <c r="I2938" i="4"/>
  <c r="J2938" i="4"/>
  <c r="K2938" i="4"/>
  <c r="L2938" i="4"/>
  <c r="M2938" i="4"/>
  <c r="N2938" i="4"/>
  <c r="P2938" i="4"/>
  <c r="Q2938" i="4"/>
  <c r="R2938" i="4"/>
  <c r="S2938" i="4"/>
  <c r="T2938" i="4"/>
  <c r="U2938" i="4"/>
  <c r="X2938" i="4"/>
  <c r="Y2938" i="4"/>
  <c r="AM2938" i="4"/>
  <c r="C2939" i="4"/>
  <c r="G2939" i="4"/>
  <c r="H2939" i="4"/>
  <c r="I2939" i="4"/>
  <c r="J2939" i="4"/>
  <c r="K2939" i="4"/>
  <c r="L2939" i="4"/>
  <c r="M2939" i="4"/>
  <c r="N2939" i="4"/>
  <c r="P2939" i="4"/>
  <c r="Q2939" i="4"/>
  <c r="R2939" i="4"/>
  <c r="S2939" i="4"/>
  <c r="T2939" i="4"/>
  <c r="U2939" i="4"/>
  <c r="X2939" i="4"/>
  <c r="Y2939" i="4"/>
  <c r="AM2939" i="4"/>
  <c r="C2940" i="4"/>
  <c r="G2940" i="4"/>
  <c r="H2940" i="4"/>
  <c r="I2940" i="4"/>
  <c r="J2940" i="4"/>
  <c r="K2940" i="4"/>
  <c r="L2940" i="4"/>
  <c r="M2940" i="4"/>
  <c r="N2940" i="4"/>
  <c r="P2940" i="4"/>
  <c r="Q2940" i="4"/>
  <c r="R2940" i="4"/>
  <c r="S2940" i="4"/>
  <c r="T2940" i="4"/>
  <c r="U2940" i="4"/>
  <c r="X2940" i="4"/>
  <c r="Y2940" i="4"/>
  <c r="AM2940" i="4"/>
  <c r="AL2940" i="4" s="1"/>
  <c r="C2941" i="4"/>
  <c r="G2941" i="4"/>
  <c r="H2941" i="4"/>
  <c r="I2941" i="4"/>
  <c r="J2941" i="4"/>
  <c r="K2941" i="4"/>
  <c r="L2941" i="4"/>
  <c r="M2941" i="4"/>
  <c r="N2941" i="4"/>
  <c r="P2941" i="4"/>
  <c r="Q2941" i="4"/>
  <c r="R2941" i="4"/>
  <c r="S2941" i="4"/>
  <c r="T2941" i="4"/>
  <c r="U2941" i="4"/>
  <c r="X2941" i="4"/>
  <c r="Y2941" i="4"/>
  <c r="AL2941" i="4"/>
  <c r="AM2941" i="4"/>
  <c r="C2942" i="4"/>
  <c r="G2942" i="4"/>
  <c r="AK2942" i="4" s="1"/>
  <c r="H2942" i="4"/>
  <c r="I2942" i="4"/>
  <c r="J2942" i="4"/>
  <c r="K2942" i="4"/>
  <c r="L2942" i="4"/>
  <c r="M2942" i="4"/>
  <c r="N2942" i="4"/>
  <c r="P2942" i="4"/>
  <c r="Q2942" i="4"/>
  <c r="R2942" i="4"/>
  <c r="S2942" i="4"/>
  <c r="T2942" i="4"/>
  <c r="U2942" i="4"/>
  <c r="V2942" i="4"/>
  <c r="X2942" i="4"/>
  <c r="Y2942" i="4"/>
  <c r="AJ2942" i="4"/>
  <c r="AM2942" i="4"/>
  <c r="AL2942" i="4" s="1"/>
  <c r="AN2942" i="4"/>
  <c r="AT2942" i="4"/>
  <c r="AV2942" i="4"/>
  <c r="AW2942" i="4"/>
  <c r="C2943" i="4"/>
  <c r="E2943" i="4"/>
  <c r="G2943" i="4"/>
  <c r="A2943" i="4" s="1"/>
  <c r="H2943" i="4"/>
  <c r="I2943" i="4"/>
  <c r="J2943" i="4"/>
  <c r="AS2943" i="4" s="1"/>
  <c r="K2943" i="4"/>
  <c r="L2943" i="4"/>
  <c r="M2943" i="4"/>
  <c r="N2943" i="4"/>
  <c r="P2943" i="4"/>
  <c r="Q2943" i="4"/>
  <c r="R2943" i="4"/>
  <c r="S2943" i="4"/>
  <c r="T2943" i="4"/>
  <c r="U2943" i="4"/>
  <c r="W2943" i="4"/>
  <c r="X2943" i="4"/>
  <c r="Y2943" i="4"/>
  <c r="AB2943" i="4"/>
  <c r="AM2943" i="4"/>
  <c r="AL2943" i="4" s="1"/>
  <c r="AN2943" i="4"/>
  <c r="C2944" i="4"/>
  <c r="G2944" i="4"/>
  <c r="H2944" i="4"/>
  <c r="I2944" i="4"/>
  <c r="J2944" i="4"/>
  <c r="K2944" i="4"/>
  <c r="L2944" i="4"/>
  <c r="M2944" i="4"/>
  <c r="N2944" i="4"/>
  <c r="P2944" i="4"/>
  <c r="Q2944" i="4"/>
  <c r="R2944" i="4"/>
  <c r="S2944" i="4"/>
  <c r="T2944" i="4"/>
  <c r="U2944" i="4"/>
  <c r="X2944" i="4"/>
  <c r="Y2944" i="4"/>
  <c r="AM2944" i="4"/>
  <c r="AL2944" i="4" s="1"/>
  <c r="C2945" i="4"/>
  <c r="G2945" i="4"/>
  <c r="H2945" i="4"/>
  <c r="I2945" i="4"/>
  <c r="J2945" i="4"/>
  <c r="K2945" i="4"/>
  <c r="L2945" i="4"/>
  <c r="M2945" i="4"/>
  <c r="N2945" i="4"/>
  <c r="P2945" i="4"/>
  <c r="Q2945" i="4"/>
  <c r="R2945" i="4"/>
  <c r="S2945" i="4"/>
  <c r="T2945" i="4"/>
  <c r="U2945" i="4"/>
  <c r="X2945" i="4"/>
  <c r="Y2945" i="4"/>
  <c r="AM2945" i="4"/>
  <c r="AL2945" i="4" s="1"/>
  <c r="C2946" i="4"/>
  <c r="E2946" i="4"/>
  <c r="G2946" i="4"/>
  <c r="AW2946" i="4" s="1"/>
  <c r="H2946" i="4"/>
  <c r="I2946" i="4"/>
  <c r="J2946" i="4"/>
  <c r="K2946" i="4"/>
  <c r="L2946" i="4"/>
  <c r="M2946" i="4"/>
  <c r="N2946" i="4"/>
  <c r="P2946" i="4"/>
  <c r="Q2946" i="4"/>
  <c r="R2946" i="4"/>
  <c r="S2946" i="4"/>
  <c r="T2946" i="4"/>
  <c r="U2946" i="4"/>
  <c r="X2946" i="4"/>
  <c r="Y2946" i="4"/>
  <c r="AB2946" i="4"/>
  <c r="AM2946" i="4"/>
  <c r="AL2946" i="4" s="1"/>
  <c r="AN2946" i="4"/>
  <c r="AQ2946" i="4" s="1"/>
  <c r="C2947" i="4"/>
  <c r="G2947" i="4"/>
  <c r="H2947" i="4"/>
  <c r="I2947" i="4"/>
  <c r="J2947" i="4"/>
  <c r="K2947" i="4"/>
  <c r="L2947" i="4"/>
  <c r="M2947" i="4"/>
  <c r="N2947" i="4"/>
  <c r="P2947" i="4"/>
  <c r="Q2947" i="4"/>
  <c r="R2947" i="4"/>
  <c r="S2947" i="4"/>
  <c r="T2947" i="4"/>
  <c r="U2947" i="4"/>
  <c r="X2947" i="4"/>
  <c r="Y2947" i="4"/>
  <c r="AK2947" i="4"/>
  <c r="AM2947" i="4"/>
  <c r="AL2947" i="4" s="1"/>
  <c r="AV2947" i="4"/>
  <c r="C2948" i="4"/>
  <c r="G2948" i="4"/>
  <c r="H2948" i="4"/>
  <c r="I2948" i="4"/>
  <c r="J2948" i="4"/>
  <c r="K2948" i="4"/>
  <c r="L2948" i="4"/>
  <c r="M2948" i="4"/>
  <c r="N2948" i="4"/>
  <c r="P2948" i="4"/>
  <c r="Q2948" i="4"/>
  <c r="R2948" i="4"/>
  <c r="S2948" i="4"/>
  <c r="T2948" i="4"/>
  <c r="U2948" i="4"/>
  <c r="X2948" i="4"/>
  <c r="Y2948" i="4"/>
  <c r="AM2948" i="4"/>
  <c r="C2949" i="4"/>
  <c r="E2949" i="4"/>
  <c r="G2949" i="4"/>
  <c r="H2949" i="4"/>
  <c r="I2949" i="4"/>
  <c r="J2949" i="4"/>
  <c r="AS2949" i="4" s="1"/>
  <c r="K2949" i="4"/>
  <c r="L2949" i="4"/>
  <c r="M2949" i="4"/>
  <c r="N2949" i="4"/>
  <c r="P2949" i="4"/>
  <c r="Q2949" i="4"/>
  <c r="R2949" i="4"/>
  <c r="S2949" i="4"/>
  <c r="T2949" i="4"/>
  <c r="U2949" i="4"/>
  <c r="X2949" i="4"/>
  <c r="Y2949" i="4"/>
  <c r="AM2949" i="4"/>
  <c r="AL2949" i="4" s="1"/>
  <c r="AW2949" i="4"/>
  <c r="A2950" i="4"/>
  <c r="C2950" i="4"/>
  <c r="G2950" i="4"/>
  <c r="AT2950" i="4" s="1"/>
  <c r="H2950" i="4"/>
  <c r="I2950" i="4"/>
  <c r="J2950" i="4"/>
  <c r="K2950" i="4"/>
  <c r="L2950" i="4"/>
  <c r="M2950" i="4"/>
  <c r="N2950" i="4"/>
  <c r="P2950" i="4"/>
  <c r="Q2950" i="4"/>
  <c r="R2950" i="4"/>
  <c r="S2950" i="4"/>
  <c r="T2950" i="4"/>
  <c r="U2950" i="4"/>
  <c r="W2950" i="4"/>
  <c r="X2950" i="4"/>
  <c r="Y2950" i="4"/>
  <c r="Z2950" i="4"/>
  <c r="AA2950" i="4"/>
  <c r="AM2950" i="4"/>
  <c r="C2951" i="4"/>
  <c r="G2951" i="4"/>
  <c r="H2951" i="4"/>
  <c r="I2951" i="4"/>
  <c r="J2951" i="4"/>
  <c r="K2951" i="4"/>
  <c r="L2951" i="4"/>
  <c r="M2951" i="4"/>
  <c r="N2951" i="4"/>
  <c r="P2951" i="4"/>
  <c r="Q2951" i="4"/>
  <c r="R2951" i="4"/>
  <c r="S2951" i="4"/>
  <c r="T2951" i="4"/>
  <c r="U2951" i="4"/>
  <c r="X2951" i="4"/>
  <c r="Y2951" i="4"/>
  <c r="AM2951" i="4"/>
  <c r="C2952" i="4"/>
  <c r="G2952" i="4"/>
  <c r="H2952" i="4"/>
  <c r="I2952" i="4"/>
  <c r="J2952" i="4"/>
  <c r="K2952" i="4"/>
  <c r="L2952" i="4"/>
  <c r="M2952" i="4"/>
  <c r="N2952" i="4"/>
  <c r="P2952" i="4"/>
  <c r="Q2952" i="4"/>
  <c r="R2952" i="4"/>
  <c r="S2952" i="4"/>
  <c r="T2952" i="4"/>
  <c r="U2952" i="4"/>
  <c r="V2952" i="4"/>
  <c r="X2952" i="4"/>
  <c r="Y2952" i="4"/>
  <c r="AM2952" i="4"/>
  <c r="AL2952" i="4" s="1"/>
  <c r="AV2952" i="4"/>
  <c r="C2953" i="4"/>
  <c r="G2953" i="4"/>
  <c r="H2953" i="4"/>
  <c r="I2953" i="4"/>
  <c r="J2953" i="4"/>
  <c r="K2953" i="4"/>
  <c r="L2953" i="4"/>
  <c r="M2953" i="4"/>
  <c r="N2953" i="4"/>
  <c r="P2953" i="4"/>
  <c r="Q2953" i="4"/>
  <c r="R2953" i="4"/>
  <c r="S2953" i="4"/>
  <c r="T2953" i="4"/>
  <c r="U2953" i="4"/>
  <c r="X2953" i="4"/>
  <c r="Y2953" i="4"/>
  <c r="AM2953" i="4"/>
  <c r="C2954" i="4"/>
  <c r="G2954" i="4"/>
  <c r="AV2954" i="4" s="1"/>
  <c r="H2954" i="4"/>
  <c r="I2954" i="4"/>
  <c r="J2954" i="4"/>
  <c r="K2954" i="4"/>
  <c r="L2954" i="4"/>
  <c r="M2954" i="4"/>
  <c r="N2954" i="4"/>
  <c r="P2954" i="4"/>
  <c r="Q2954" i="4"/>
  <c r="R2954" i="4"/>
  <c r="S2954" i="4"/>
  <c r="T2954" i="4"/>
  <c r="U2954" i="4"/>
  <c r="X2954" i="4"/>
  <c r="Y2954" i="4"/>
  <c r="AM2954" i="4"/>
  <c r="AL2954" i="4" s="1"/>
  <c r="C2955" i="4"/>
  <c r="G2955" i="4"/>
  <c r="H2955" i="4"/>
  <c r="I2955" i="4"/>
  <c r="J2955" i="4"/>
  <c r="K2955" i="4"/>
  <c r="L2955" i="4"/>
  <c r="M2955" i="4"/>
  <c r="N2955" i="4"/>
  <c r="P2955" i="4"/>
  <c r="Q2955" i="4"/>
  <c r="R2955" i="4"/>
  <c r="S2955" i="4"/>
  <c r="T2955" i="4"/>
  <c r="U2955" i="4"/>
  <c r="X2955" i="4"/>
  <c r="Y2955" i="4"/>
  <c r="AM2955" i="4"/>
  <c r="AL2955" i="4" s="1"/>
  <c r="C2956" i="4"/>
  <c r="G2956" i="4"/>
  <c r="H2956" i="4"/>
  <c r="I2956" i="4"/>
  <c r="J2956" i="4"/>
  <c r="K2956" i="4"/>
  <c r="L2956" i="4"/>
  <c r="M2956" i="4"/>
  <c r="N2956" i="4"/>
  <c r="P2956" i="4"/>
  <c r="Q2956" i="4"/>
  <c r="R2956" i="4"/>
  <c r="S2956" i="4"/>
  <c r="T2956" i="4"/>
  <c r="U2956" i="4"/>
  <c r="X2956" i="4"/>
  <c r="Y2956" i="4"/>
  <c r="AM2956" i="4"/>
  <c r="C2957" i="4"/>
  <c r="G2957" i="4"/>
  <c r="AN2957" i="4" s="1"/>
  <c r="H2957" i="4"/>
  <c r="I2957" i="4"/>
  <c r="J2957" i="4"/>
  <c r="K2957" i="4"/>
  <c r="L2957" i="4"/>
  <c r="M2957" i="4"/>
  <c r="N2957" i="4"/>
  <c r="P2957" i="4"/>
  <c r="Q2957" i="4"/>
  <c r="R2957" i="4"/>
  <c r="S2957" i="4"/>
  <c r="T2957" i="4"/>
  <c r="U2957" i="4"/>
  <c r="X2957" i="4"/>
  <c r="Y2957" i="4"/>
  <c r="AM2957" i="4"/>
  <c r="AL2957" i="4" s="1"/>
  <c r="C2958" i="4"/>
  <c r="G2958" i="4"/>
  <c r="H2958" i="4"/>
  <c r="I2958" i="4"/>
  <c r="J2958" i="4"/>
  <c r="AS2958" i="4" s="1"/>
  <c r="K2958" i="4"/>
  <c r="L2958" i="4"/>
  <c r="M2958" i="4"/>
  <c r="N2958" i="4"/>
  <c r="P2958" i="4"/>
  <c r="Q2958" i="4"/>
  <c r="R2958" i="4"/>
  <c r="S2958" i="4"/>
  <c r="T2958" i="4"/>
  <c r="U2958" i="4"/>
  <c r="X2958" i="4"/>
  <c r="Y2958" i="4"/>
  <c r="AB2958" i="4"/>
  <c r="AM2958" i="4"/>
  <c r="AL2958" i="4" s="1"/>
  <c r="C2959" i="4"/>
  <c r="G2959" i="4"/>
  <c r="H2959" i="4"/>
  <c r="I2959" i="4"/>
  <c r="J2959" i="4"/>
  <c r="K2959" i="4"/>
  <c r="L2959" i="4"/>
  <c r="M2959" i="4"/>
  <c r="N2959" i="4"/>
  <c r="P2959" i="4"/>
  <c r="Q2959" i="4"/>
  <c r="R2959" i="4"/>
  <c r="S2959" i="4"/>
  <c r="T2959" i="4"/>
  <c r="U2959" i="4"/>
  <c r="X2959" i="4"/>
  <c r="Y2959" i="4"/>
  <c r="AM2959" i="4"/>
  <c r="C2960" i="4"/>
  <c r="G2960" i="4"/>
  <c r="H2960" i="4"/>
  <c r="I2960" i="4"/>
  <c r="J2960" i="4"/>
  <c r="K2960" i="4"/>
  <c r="L2960" i="4"/>
  <c r="M2960" i="4"/>
  <c r="N2960" i="4"/>
  <c r="P2960" i="4"/>
  <c r="Q2960" i="4"/>
  <c r="R2960" i="4"/>
  <c r="S2960" i="4"/>
  <c r="T2960" i="4"/>
  <c r="U2960" i="4"/>
  <c r="X2960" i="4"/>
  <c r="Y2960" i="4"/>
  <c r="AM2960" i="4"/>
  <c r="C2961" i="4"/>
  <c r="G2961" i="4"/>
  <c r="H2961" i="4"/>
  <c r="I2961" i="4"/>
  <c r="J2961" i="4"/>
  <c r="K2961" i="4"/>
  <c r="L2961" i="4"/>
  <c r="M2961" i="4"/>
  <c r="N2961" i="4"/>
  <c r="P2961" i="4"/>
  <c r="Q2961" i="4"/>
  <c r="R2961" i="4"/>
  <c r="S2961" i="4"/>
  <c r="T2961" i="4"/>
  <c r="U2961" i="4"/>
  <c r="X2961" i="4"/>
  <c r="Y2961" i="4"/>
  <c r="AM2961" i="4"/>
  <c r="C2962" i="4"/>
  <c r="G2962" i="4"/>
  <c r="AK2962" i="4" s="1"/>
  <c r="H2962" i="4"/>
  <c r="I2962" i="4"/>
  <c r="J2962" i="4"/>
  <c r="K2962" i="4"/>
  <c r="L2962" i="4"/>
  <c r="M2962" i="4"/>
  <c r="N2962" i="4"/>
  <c r="P2962" i="4"/>
  <c r="Q2962" i="4"/>
  <c r="R2962" i="4"/>
  <c r="S2962" i="4"/>
  <c r="T2962" i="4"/>
  <c r="U2962" i="4"/>
  <c r="X2962" i="4"/>
  <c r="Y2962" i="4"/>
  <c r="AM2962" i="4"/>
  <c r="C2963" i="4"/>
  <c r="G2963" i="4"/>
  <c r="H2963" i="4"/>
  <c r="I2963" i="4"/>
  <c r="J2963" i="4"/>
  <c r="K2963" i="4"/>
  <c r="L2963" i="4"/>
  <c r="M2963" i="4"/>
  <c r="N2963" i="4"/>
  <c r="P2963" i="4"/>
  <c r="Q2963" i="4"/>
  <c r="R2963" i="4"/>
  <c r="S2963" i="4"/>
  <c r="T2963" i="4"/>
  <c r="U2963" i="4"/>
  <c r="X2963" i="4"/>
  <c r="Y2963" i="4"/>
  <c r="AM2963" i="4"/>
  <c r="C2964" i="4"/>
  <c r="G2964" i="4"/>
  <c r="A2964" i="4" s="1"/>
  <c r="H2964" i="4"/>
  <c r="I2964" i="4"/>
  <c r="J2964" i="4"/>
  <c r="K2964" i="4"/>
  <c r="L2964" i="4"/>
  <c r="M2964" i="4"/>
  <c r="N2964" i="4"/>
  <c r="P2964" i="4"/>
  <c r="Q2964" i="4"/>
  <c r="R2964" i="4"/>
  <c r="S2964" i="4"/>
  <c r="T2964" i="4"/>
  <c r="U2964" i="4"/>
  <c r="X2964" i="4"/>
  <c r="Y2964" i="4"/>
  <c r="AM2964" i="4"/>
  <c r="AL2964" i="4" s="1"/>
  <c r="C2965" i="4"/>
  <c r="G2965" i="4"/>
  <c r="H2965" i="4"/>
  <c r="I2965" i="4"/>
  <c r="J2965" i="4"/>
  <c r="K2965" i="4"/>
  <c r="L2965" i="4"/>
  <c r="M2965" i="4"/>
  <c r="N2965" i="4"/>
  <c r="P2965" i="4"/>
  <c r="Q2965" i="4"/>
  <c r="R2965" i="4"/>
  <c r="S2965" i="4"/>
  <c r="T2965" i="4"/>
  <c r="U2965" i="4"/>
  <c r="X2965" i="4"/>
  <c r="Y2965" i="4"/>
  <c r="AM2965" i="4"/>
  <c r="AL2965" i="4" s="1"/>
  <c r="C2966" i="4"/>
  <c r="G2966" i="4"/>
  <c r="AA2966" i="4" s="1"/>
  <c r="H2966" i="4"/>
  <c r="I2966" i="4"/>
  <c r="J2966" i="4"/>
  <c r="K2966" i="4"/>
  <c r="L2966" i="4"/>
  <c r="M2966" i="4"/>
  <c r="N2966" i="4"/>
  <c r="P2966" i="4"/>
  <c r="Q2966" i="4"/>
  <c r="R2966" i="4"/>
  <c r="S2966" i="4"/>
  <c r="T2966" i="4"/>
  <c r="U2966" i="4"/>
  <c r="X2966" i="4"/>
  <c r="Y2966" i="4"/>
  <c r="AL2966" i="4"/>
  <c r="AM2966" i="4"/>
  <c r="C2967" i="4"/>
  <c r="G2967" i="4"/>
  <c r="AV2967" i="4" s="1"/>
  <c r="H2967" i="4"/>
  <c r="I2967" i="4"/>
  <c r="J2967" i="4"/>
  <c r="K2967" i="4"/>
  <c r="L2967" i="4"/>
  <c r="M2967" i="4"/>
  <c r="N2967" i="4"/>
  <c r="P2967" i="4"/>
  <c r="Q2967" i="4"/>
  <c r="R2967" i="4"/>
  <c r="S2967" i="4"/>
  <c r="T2967" i="4"/>
  <c r="U2967" i="4"/>
  <c r="X2967" i="4"/>
  <c r="Y2967" i="4"/>
  <c r="AM2967" i="4"/>
  <c r="AL2967" i="4" s="1"/>
  <c r="C2968" i="4"/>
  <c r="G2968" i="4"/>
  <c r="H2968" i="4"/>
  <c r="I2968" i="4"/>
  <c r="J2968" i="4"/>
  <c r="K2968" i="4"/>
  <c r="L2968" i="4"/>
  <c r="M2968" i="4"/>
  <c r="N2968" i="4"/>
  <c r="P2968" i="4"/>
  <c r="Q2968" i="4"/>
  <c r="R2968" i="4"/>
  <c r="S2968" i="4"/>
  <c r="T2968" i="4"/>
  <c r="U2968" i="4"/>
  <c r="X2968" i="4"/>
  <c r="Y2968" i="4"/>
  <c r="AJ2968" i="4"/>
  <c r="AM2968" i="4"/>
  <c r="AL2968" i="4" s="1"/>
  <c r="C2969" i="4"/>
  <c r="G2969" i="4"/>
  <c r="A2969" i="4" s="1"/>
  <c r="H2969" i="4"/>
  <c r="I2969" i="4"/>
  <c r="J2969" i="4"/>
  <c r="K2969" i="4"/>
  <c r="L2969" i="4"/>
  <c r="M2969" i="4"/>
  <c r="N2969" i="4"/>
  <c r="P2969" i="4"/>
  <c r="Q2969" i="4"/>
  <c r="R2969" i="4"/>
  <c r="S2969" i="4"/>
  <c r="T2969" i="4"/>
  <c r="U2969" i="4"/>
  <c r="X2969" i="4"/>
  <c r="Y2969" i="4"/>
  <c r="AL2969" i="4"/>
  <c r="AM2969" i="4"/>
  <c r="C2970" i="4"/>
  <c r="G2970" i="4"/>
  <c r="AK2970" i="4" s="1"/>
  <c r="H2970" i="4"/>
  <c r="I2970" i="4"/>
  <c r="J2970" i="4"/>
  <c r="K2970" i="4"/>
  <c r="L2970" i="4"/>
  <c r="M2970" i="4"/>
  <c r="N2970" i="4"/>
  <c r="P2970" i="4"/>
  <c r="Q2970" i="4"/>
  <c r="R2970" i="4"/>
  <c r="S2970" i="4"/>
  <c r="T2970" i="4"/>
  <c r="U2970" i="4"/>
  <c r="X2970" i="4"/>
  <c r="Y2970" i="4"/>
  <c r="AM2970" i="4"/>
  <c r="AL2970" i="4" s="1"/>
  <c r="C2971" i="4"/>
  <c r="E2971" i="4"/>
  <c r="G2971" i="4"/>
  <c r="H2971" i="4"/>
  <c r="I2971" i="4"/>
  <c r="J2971" i="4"/>
  <c r="K2971" i="4"/>
  <c r="L2971" i="4"/>
  <c r="M2971" i="4"/>
  <c r="N2971" i="4"/>
  <c r="P2971" i="4"/>
  <c r="Q2971" i="4"/>
  <c r="R2971" i="4"/>
  <c r="S2971" i="4"/>
  <c r="T2971" i="4"/>
  <c r="U2971" i="4"/>
  <c r="X2971" i="4"/>
  <c r="Y2971" i="4"/>
  <c r="Z2971" i="4"/>
  <c r="AJ2971" i="4"/>
  <c r="AM2971" i="4"/>
  <c r="AL2971" i="4" s="1"/>
  <c r="AN2971" i="4"/>
  <c r="AV2971" i="4"/>
  <c r="AW2971" i="4"/>
  <c r="C2972" i="4"/>
  <c r="G2972" i="4"/>
  <c r="H2972" i="4"/>
  <c r="I2972" i="4"/>
  <c r="J2972" i="4"/>
  <c r="K2972" i="4"/>
  <c r="L2972" i="4"/>
  <c r="M2972" i="4"/>
  <c r="N2972" i="4"/>
  <c r="P2972" i="4"/>
  <c r="Q2972" i="4"/>
  <c r="R2972" i="4"/>
  <c r="S2972" i="4"/>
  <c r="T2972" i="4"/>
  <c r="U2972" i="4"/>
  <c r="X2972" i="4"/>
  <c r="Y2972" i="4"/>
  <c r="AM2972" i="4"/>
  <c r="C2973" i="4"/>
  <c r="G2973" i="4"/>
  <c r="H2973" i="4"/>
  <c r="I2973" i="4"/>
  <c r="J2973" i="4"/>
  <c r="K2973" i="4"/>
  <c r="L2973" i="4"/>
  <c r="M2973" i="4"/>
  <c r="N2973" i="4"/>
  <c r="P2973" i="4"/>
  <c r="Q2973" i="4"/>
  <c r="R2973" i="4"/>
  <c r="S2973" i="4"/>
  <c r="T2973" i="4"/>
  <c r="U2973" i="4"/>
  <c r="X2973" i="4"/>
  <c r="Y2973" i="4"/>
  <c r="AB2973" i="4"/>
  <c r="AM2973" i="4"/>
  <c r="A2974" i="4"/>
  <c r="C2974" i="4"/>
  <c r="G2974" i="4"/>
  <c r="H2974" i="4"/>
  <c r="I2974" i="4"/>
  <c r="J2974" i="4"/>
  <c r="AS2974" i="4" s="1"/>
  <c r="K2974" i="4"/>
  <c r="L2974" i="4"/>
  <c r="M2974" i="4"/>
  <c r="N2974" i="4"/>
  <c r="P2974" i="4"/>
  <c r="Q2974" i="4"/>
  <c r="R2974" i="4"/>
  <c r="S2974" i="4"/>
  <c r="T2974" i="4"/>
  <c r="U2974" i="4"/>
  <c r="V2974" i="4"/>
  <c r="X2974" i="4"/>
  <c r="Y2974" i="4"/>
  <c r="Z2974" i="4"/>
  <c r="AA2974" i="4"/>
  <c r="AB2974" i="4"/>
  <c r="AJ2974" i="4"/>
  <c r="AK2974" i="4"/>
  <c r="AM2974" i="4"/>
  <c r="AT2974" i="4"/>
  <c r="AW2974" i="4"/>
  <c r="C2975" i="4"/>
  <c r="G2975" i="4"/>
  <c r="AT2975" i="4" s="1"/>
  <c r="H2975" i="4"/>
  <c r="I2975" i="4"/>
  <c r="J2975" i="4"/>
  <c r="K2975" i="4"/>
  <c r="L2975" i="4"/>
  <c r="M2975" i="4"/>
  <c r="N2975" i="4"/>
  <c r="P2975" i="4"/>
  <c r="Q2975" i="4"/>
  <c r="R2975" i="4"/>
  <c r="S2975" i="4"/>
  <c r="T2975" i="4"/>
  <c r="U2975" i="4"/>
  <c r="X2975" i="4"/>
  <c r="Y2975" i="4"/>
  <c r="AM2975" i="4"/>
  <c r="C2976" i="4"/>
  <c r="G2976" i="4"/>
  <c r="H2976" i="4"/>
  <c r="I2976" i="4"/>
  <c r="J2976" i="4"/>
  <c r="K2976" i="4"/>
  <c r="L2976" i="4"/>
  <c r="M2976" i="4"/>
  <c r="N2976" i="4"/>
  <c r="P2976" i="4"/>
  <c r="Q2976" i="4"/>
  <c r="R2976" i="4"/>
  <c r="S2976" i="4"/>
  <c r="T2976" i="4"/>
  <c r="U2976" i="4"/>
  <c r="X2976" i="4"/>
  <c r="Y2976" i="4"/>
  <c r="AM2976" i="4"/>
  <c r="C2977" i="4"/>
  <c r="G2977" i="4"/>
  <c r="H2977" i="4"/>
  <c r="I2977" i="4"/>
  <c r="J2977" i="4"/>
  <c r="K2977" i="4"/>
  <c r="L2977" i="4"/>
  <c r="M2977" i="4"/>
  <c r="N2977" i="4"/>
  <c r="P2977" i="4"/>
  <c r="Q2977" i="4"/>
  <c r="R2977" i="4"/>
  <c r="S2977" i="4"/>
  <c r="T2977" i="4"/>
  <c r="U2977" i="4"/>
  <c r="X2977" i="4"/>
  <c r="Y2977" i="4"/>
  <c r="Z2977" i="4"/>
  <c r="AM2977" i="4"/>
  <c r="AL2977" i="4" s="1"/>
  <c r="C2978" i="4"/>
  <c r="E2978" i="4"/>
  <c r="G2978" i="4"/>
  <c r="H2978" i="4"/>
  <c r="I2978" i="4"/>
  <c r="J2978" i="4"/>
  <c r="K2978" i="4"/>
  <c r="L2978" i="4"/>
  <c r="M2978" i="4"/>
  <c r="N2978" i="4"/>
  <c r="P2978" i="4"/>
  <c r="Q2978" i="4"/>
  <c r="R2978" i="4"/>
  <c r="S2978" i="4"/>
  <c r="T2978" i="4"/>
  <c r="U2978" i="4"/>
  <c r="X2978" i="4"/>
  <c r="Y2978" i="4"/>
  <c r="AM2978" i="4"/>
  <c r="C2979" i="4"/>
  <c r="G2979" i="4"/>
  <c r="H2979" i="4"/>
  <c r="I2979" i="4"/>
  <c r="J2979" i="4"/>
  <c r="K2979" i="4"/>
  <c r="L2979" i="4"/>
  <c r="M2979" i="4"/>
  <c r="N2979" i="4"/>
  <c r="P2979" i="4"/>
  <c r="Q2979" i="4"/>
  <c r="R2979" i="4"/>
  <c r="S2979" i="4"/>
  <c r="T2979" i="4"/>
  <c r="U2979" i="4"/>
  <c r="X2979" i="4"/>
  <c r="Y2979" i="4"/>
  <c r="AM2979" i="4"/>
  <c r="AL2979" i="4" s="1"/>
  <c r="C2980" i="4"/>
  <c r="G2980" i="4"/>
  <c r="H2980" i="4"/>
  <c r="I2980" i="4"/>
  <c r="J2980" i="4"/>
  <c r="K2980" i="4"/>
  <c r="L2980" i="4"/>
  <c r="M2980" i="4"/>
  <c r="N2980" i="4"/>
  <c r="P2980" i="4"/>
  <c r="Q2980" i="4"/>
  <c r="R2980" i="4"/>
  <c r="S2980" i="4"/>
  <c r="T2980" i="4"/>
  <c r="U2980" i="4"/>
  <c r="X2980" i="4"/>
  <c r="Y2980" i="4"/>
  <c r="AJ2980" i="4"/>
  <c r="AM2980" i="4"/>
  <c r="AL2980" i="4" s="1"/>
  <c r="C2981" i="4"/>
  <c r="G2981" i="4"/>
  <c r="H2981" i="4"/>
  <c r="I2981" i="4"/>
  <c r="J2981" i="4"/>
  <c r="K2981" i="4"/>
  <c r="L2981" i="4"/>
  <c r="M2981" i="4"/>
  <c r="N2981" i="4"/>
  <c r="P2981" i="4"/>
  <c r="Q2981" i="4"/>
  <c r="R2981" i="4"/>
  <c r="S2981" i="4"/>
  <c r="T2981" i="4"/>
  <c r="U2981" i="4"/>
  <c r="W2981" i="4"/>
  <c r="X2981" i="4"/>
  <c r="Y2981" i="4"/>
  <c r="AK2981" i="4"/>
  <c r="AM2981" i="4"/>
  <c r="AL2981" i="4" s="1"/>
  <c r="C2982" i="4"/>
  <c r="G2982" i="4"/>
  <c r="H2982" i="4"/>
  <c r="I2982" i="4"/>
  <c r="J2982" i="4"/>
  <c r="K2982" i="4"/>
  <c r="L2982" i="4"/>
  <c r="M2982" i="4"/>
  <c r="N2982" i="4"/>
  <c r="P2982" i="4"/>
  <c r="Q2982" i="4"/>
  <c r="R2982" i="4"/>
  <c r="S2982" i="4"/>
  <c r="T2982" i="4"/>
  <c r="U2982" i="4"/>
  <c r="X2982" i="4"/>
  <c r="Y2982" i="4"/>
  <c r="AM2982" i="4"/>
  <c r="AL2982" i="4" s="1"/>
  <c r="C2983" i="4"/>
  <c r="G2983" i="4"/>
  <c r="H2983" i="4"/>
  <c r="I2983" i="4"/>
  <c r="J2983" i="4"/>
  <c r="K2983" i="4"/>
  <c r="L2983" i="4"/>
  <c r="M2983" i="4"/>
  <c r="N2983" i="4"/>
  <c r="P2983" i="4"/>
  <c r="Q2983" i="4"/>
  <c r="R2983" i="4"/>
  <c r="S2983" i="4"/>
  <c r="T2983" i="4"/>
  <c r="U2983" i="4"/>
  <c r="X2983" i="4"/>
  <c r="Y2983" i="4"/>
  <c r="AB2983" i="4"/>
  <c r="AM2983" i="4"/>
  <c r="AL2983" i="4" s="1"/>
  <c r="C2984" i="4"/>
  <c r="G2984" i="4"/>
  <c r="AB2984" i="4" s="1"/>
  <c r="H2984" i="4"/>
  <c r="I2984" i="4"/>
  <c r="J2984" i="4"/>
  <c r="K2984" i="4"/>
  <c r="L2984" i="4"/>
  <c r="M2984" i="4"/>
  <c r="N2984" i="4"/>
  <c r="P2984" i="4"/>
  <c r="Q2984" i="4"/>
  <c r="R2984" i="4"/>
  <c r="S2984" i="4"/>
  <c r="T2984" i="4"/>
  <c r="U2984" i="4"/>
  <c r="X2984" i="4"/>
  <c r="Y2984" i="4"/>
  <c r="AM2984" i="4"/>
  <c r="C2985" i="4"/>
  <c r="G2985" i="4"/>
  <c r="H2985" i="4"/>
  <c r="I2985" i="4"/>
  <c r="J2985" i="4"/>
  <c r="K2985" i="4"/>
  <c r="L2985" i="4"/>
  <c r="M2985" i="4"/>
  <c r="N2985" i="4"/>
  <c r="P2985" i="4"/>
  <c r="Q2985" i="4"/>
  <c r="R2985" i="4"/>
  <c r="S2985" i="4"/>
  <c r="T2985" i="4"/>
  <c r="U2985" i="4"/>
  <c r="X2985" i="4"/>
  <c r="Y2985" i="4"/>
  <c r="AK2985" i="4"/>
  <c r="AM2985" i="4"/>
  <c r="AL2985" i="4" s="1"/>
  <c r="C2986" i="4"/>
  <c r="G2986" i="4"/>
  <c r="H2986" i="4"/>
  <c r="I2986" i="4"/>
  <c r="J2986" i="4"/>
  <c r="K2986" i="4"/>
  <c r="L2986" i="4"/>
  <c r="M2986" i="4"/>
  <c r="N2986" i="4"/>
  <c r="P2986" i="4"/>
  <c r="Q2986" i="4"/>
  <c r="R2986" i="4"/>
  <c r="S2986" i="4"/>
  <c r="T2986" i="4"/>
  <c r="U2986" i="4"/>
  <c r="V2986" i="4"/>
  <c r="X2986" i="4"/>
  <c r="Y2986" i="4"/>
  <c r="AJ2986" i="4"/>
  <c r="AM2986" i="4"/>
  <c r="AS2986" i="4"/>
  <c r="C2987" i="4"/>
  <c r="G2987" i="4"/>
  <c r="H2987" i="4"/>
  <c r="I2987" i="4"/>
  <c r="J2987" i="4"/>
  <c r="K2987" i="4"/>
  <c r="L2987" i="4"/>
  <c r="M2987" i="4"/>
  <c r="N2987" i="4"/>
  <c r="P2987" i="4"/>
  <c r="Q2987" i="4"/>
  <c r="R2987" i="4"/>
  <c r="S2987" i="4"/>
  <c r="T2987" i="4"/>
  <c r="U2987" i="4"/>
  <c r="X2987" i="4"/>
  <c r="Y2987" i="4"/>
  <c r="AM2987" i="4"/>
  <c r="C2988" i="4"/>
  <c r="G2988" i="4"/>
  <c r="H2988" i="4"/>
  <c r="I2988" i="4"/>
  <c r="J2988" i="4"/>
  <c r="K2988" i="4"/>
  <c r="L2988" i="4"/>
  <c r="M2988" i="4"/>
  <c r="N2988" i="4"/>
  <c r="P2988" i="4"/>
  <c r="Q2988" i="4"/>
  <c r="R2988" i="4"/>
  <c r="S2988" i="4"/>
  <c r="T2988" i="4"/>
  <c r="U2988" i="4"/>
  <c r="X2988" i="4"/>
  <c r="Y2988" i="4"/>
  <c r="AM2988" i="4"/>
  <c r="AL2988" i="4" s="1"/>
  <c r="C2989" i="4"/>
  <c r="G2989" i="4"/>
  <c r="V2989" i="4" s="1"/>
  <c r="H2989" i="4"/>
  <c r="I2989" i="4"/>
  <c r="J2989" i="4"/>
  <c r="K2989" i="4"/>
  <c r="L2989" i="4"/>
  <c r="M2989" i="4"/>
  <c r="N2989" i="4"/>
  <c r="P2989" i="4"/>
  <c r="Q2989" i="4"/>
  <c r="R2989" i="4"/>
  <c r="S2989" i="4"/>
  <c r="T2989" i="4"/>
  <c r="U2989" i="4"/>
  <c r="W2989" i="4"/>
  <c r="X2989" i="4"/>
  <c r="Y2989" i="4"/>
  <c r="AM2989" i="4"/>
  <c r="AL2989" i="4" s="1"/>
  <c r="C2990" i="4"/>
  <c r="G2990" i="4"/>
  <c r="AJ2990" i="4" s="1"/>
  <c r="H2990" i="4"/>
  <c r="I2990" i="4"/>
  <c r="J2990" i="4"/>
  <c r="K2990" i="4"/>
  <c r="L2990" i="4"/>
  <c r="M2990" i="4"/>
  <c r="N2990" i="4"/>
  <c r="P2990" i="4"/>
  <c r="Q2990" i="4"/>
  <c r="R2990" i="4"/>
  <c r="S2990" i="4"/>
  <c r="T2990" i="4"/>
  <c r="U2990" i="4"/>
  <c r="X2990" i="4"/>
  <c r="Y2990" i="4"/>
  <c r="AM2990" i="4"/>
  <c r="AL2990" i="4" s="1"/>
  <c r="C2991" i="4"/>
  <c r="G2991" i="4"/>
  <c r="H2991" i="4"/>
  <c r="I2991" i="4"/>
  <c r="J2991" i="4"/>
  <c r="K2991" i="4"/>
  <c r="L2991" i="4"/>
  <c r="M2991" i="4"/>
  <c r="N2991" i="4"/>
  <c r="P2991" i="4"/>
  <c r="Q2991" i="4"/>
  <c r="R2991" i="4"/>
  <c r="S2991" i="4"/>
  <c r="T2991" i="4"/>
  <c r="U2991" i="4"/>
  <c r="X2991" i="4"/>
  <c r="Y2991" i="4"/>
  <c r="AM2991" i="4"/>
  <c r="AL2991" i="4" s="1"/>
  <c r="C2992" i="4"/>
  <c r="G2992" i="4"/>
  <c r="H2992" i="4"/>
  <c r="I2992" i="4"/>
  <c r="J2992" i="4"/>
  <c r="K2992" i="4"/>
  <c r="L2992" i="4"/>
  <c r="M2992" i="4"/>
  <c r="N2992" i="4"/>
  <c r="P2992" i="4"/>
  <c r="Q2992" i="4"/>
  <c r="R2992" i="4"/>
  <c r="S2992" i="4"/>
  <c r="T2992" i="4"/>
  <c r="U2992" i="4"/>
  <c r="X2992" i="4"/>
  <c r="Y2992" i="4"/>
  <c r="AM2992" i="4"/>
  <c r="AL2992" i="4" s="1"/>
  <c r="C2993" i="4"/>
  <c r="G2993" i="4"/>
  <c r="H2993" i="4"/>
  <c r="I2993" i="4"/>
  <c r="J2993" i="4"/>
  <c r="K2993" i="4"/>
  <c r="L2993" i="4"/>
  <c r="M2993" i="4"/>
  <c r="N2993" i="4"/>
  <c r="P2993" i="4"/>
  <c r="Q2993" i="4"/>
  <c r="R2993" i="4"/>
  <c r="S2993" i="4"/>
  <c r="T2993" i="4"/>
  <c r="U2993" i="4"/>
  <c r="X2993" i="4"/>
  <c r="Y2993" i="4"/>
  <c r="AM2993" i="4"/>
  <c r="C2994" i="4"/>
  <c r="E2994" i="4"/>
  <c r="G2994" i="4"/>
  <c r="AN2994" i="4" s="1"/>
  <c r="H2994" i="4"/>
  <c r="I2994" i="4"/>
  <c r="J2994" i="4"/>
  <c r="AS2994" i="4" s="1"/>
  <c r="K2994" i="4"/>
  <c r="L2994" i="4"/>
  <c r="M2994" i="4"/>
  <c r="N2994" i="4"/>
  <c r="P2994" i="4"/>
  <c r="Q2994" i="4"/>
  <c r="R2994" i="4"/>
  <c r="S2994" i="4"/>
  <c r="T2994" i="4"/>
  <c r="U2994" i="4"/>
  <c r="W2994" i="4"/>
  <c r="X2994" i="4"/>
  <c r="Y2994" i="4"/>
  <c r="AB2994" i="4"/>
  <c r="AM2994" i="4"/>
  <c r="AL2994" i="4" s="1"/>
  <c r="C2995" i="4"/>
  <c r="E2995" i="4"/>
  <c r="G2995" i="4"/>
  <c r="Z2995" i="4" s="1"/>
  <c r="H2995" i="4"/>
  <c r="I2995" i="4"/>
  <c r="J2995" i="4"/>
  <c r="K2995" i="4"/>
  <c r="L2995" i="4"/>
  <c r="M2995" i="4"/>
  <c r="N2995" i="4"/>
  <c r="P2995" i="4"/>
  <c r="Q2995" i="4"/>
  <c r="R2995" i="4"/>
  <c r="S2995" i="4"/>
  <c r="T2995" i="4"/>
  <c r="U2995" i="4"/>
  <c r="X2995" i="4"/>
  <c r="Y2995" i="4"/>
  <c r="AB2995" i="4"/>
  <c r="AK2995" i="4"/>
  <c r="AM2995" i="4"/>
  <c r="AN2995" i="4"/>
  <c r="AV2995" i="4"/>
  <c r="C2996" i="4"/>
  <c r="G2996" i="4"/>
  <c r="Z2996" i="4" s="1"/>
  <c r="H2996" i="4"/>
  <c r="I2996" i="4"/>
  <c r="J2996" i="4"/>
  <c r="K2996" i="4"/>
  <c r="L2996" i="4"/>
  <c r="M2996" i="4"/>
  <c r="N2996" i="4"/>
  <c r="P2996" i="4"/>
  <c r="Q2996" i="4"/>
  <c r="R2996" i="4"/>
  <c r="S2996" i="4"/>
  <c r="T2996" i="4"/>
  <c r="U2996" i="4"/>
  <c r="X2996" i="4"/>
  <c r="Y2996" i="4"/>
  <c r="AM2996" i="4"/>
  <c r="AT2996" i="4"/>
  <c r="C2997" i="4"/>
  <c r="G2997" i="4"/>
  <c r="AB2997" i="4" s="1"/>
  <c r="H2997" i="4"/>
  <c r="I2997" i="4"/>
  <c r="J2997" i="4"/>
  <c r="K2997" i="4"/>
  <c r="L2997" i="4"/>
  <c r="M2997" i="4"/>
  <c r="N2997" i="4"/>
  <c r="P2997" i="4"/>
  <c r="Q2997" i="4"/>
  <c r="R2997" i="4"/>
  <c r="S2997" i="4"/>
  <c r="T2997" i="4"/>
  <c r="U2997" i="4"/>
  <c r="X2997" i="4"/>
  <c r="Y2997" i="4"/>
  <c r="AM2997" i="4"/>
  <c r="C2998" i="4"/>
  <c r="G2998" i="4"/>
  <c r="AA2998" i="4" s="1"/>
  <c r="H2998" i="4"/>
  <c r="I2998" i="4"/>
  <c r="J2998" i="4"/>
  <c r="K2998" i="4"/>
  <c r="L2998" i="4"/>
  <c r="M2998" i="4"/>
  <c r="N2998" i="4"/>
  <c r="P2998" i="4"/>
  <c r="Q2998" i="4"/>
  <c r="R2998" i="4"/>
  <c r="S2998" i="4"/>
  <c r="T2998" i="4"/>
  <c r="U2998" i="4"/>
  <c r="X2998" i="4"/>
  <c r="Y2998" i="4"/>
  <c r="AJ2998" i="4"/>
  <c r="AM2998" i="4"/>
  <c r="C2999" i="4"/>
  <c r="G2999" i="4"/>
  <c r="AW2999" i="4" s="1"/>
  <c r="H2999" i="4"/>
  <c r="I2999" i="4"/>
  <c r="J2999" i="4"/>
  <c r="K2999" i="4"/>
  <c r="L2999" i="4"/>
  <c r="M2999" i="4"/>
  <c r="N2999" i="4"/>
  <c r="P2999" i="4"/>
  <c r="Q2999" i="4"/>
  <c r="R2999" i="4"/>
  <c r="S2999" i="4"/>
  <c r="T2999" i="4"/>
  <c r="U2999" i="4"/>
  <c r="X2999" i="4"/>
  <c r="Y2999" i="4"/>
  <c r="AA2999" i="4"/>
  <c r="AM2999" i="4"/>
  <c r="C3000" i="4"/>
  <c r="G3000" i="4"/>
  <c r="H3000" i="4"/>
  <c r="I3000" i="4"/>
  <c r="J3000" i="4"/>
  <c r="K3000" i="4"/>
  <c r="L3000" i="4"/>
  <c r="M3000" i="4"/>
  <c r="N3000" i="4"/>
  <c r="P3000" i="4"/>
  <c r="Q3000" i="4"/>
  <c r="R3000" i="4"/>
  <c r="S3000" i="4"/>
  <c r="T3000" i="4"/>
  <c r="U3000" i="4"/>
  <c r="X3000" i="4"/>
  <c r="Y3000" i="4"/>
  <c r="AM3000" i="4"/>
  <c r="AL3000" i="4" s="1"/>
  <c r="C3001" i="4"/>
  <c r="G3001" i="4"/>
  <c r="H3001" i="4"/>
  <c r="I3001" i="4"/>
  <c r="J3001" i="4"/>
  <c r="K3001" i="4"/>
  <c r="L3001" i="4"/>
  <c r="M3001" i="4"/>
  <c r="N3001" i="4"/>
  <c r="P3001" i="4"/>
  <c r="Q3001" i="4"/>
  <c r="R3001" i="4"/>
  <c r="S3001" i="4"/>
  <c r="T3001" i="4"/>
  <c r="U3001" i="4"/>
  <c r="X3001" i="4"/>
  <c r="Y3001" i="4"/>
  <c r="AM3001" i="4"/>
  <c r="AL3001" i="4" s="1"/>
  <c r="C3002" i="4"/>
  <c r="G3002" i="4"/>
  <c r="H3002" i="4"/>
  <c r="I3002" i="4"/>
  <c r="J3002" i="4"/>
  <c r="K3002" i="4"/>
  <c r="L3002" i="4"/>
  <c r="M3002" i="4"/>
  <c r="N3002" i="4"/>
  <c r="P3002" i="4"/>
  <c r="Q3002" i="4"/>
  <c r="R3002" i="4"/>
  <c r="S3002" i="4"/>
  <c r="T3002" i="4"/>
  <c r="U3002" i="4"/>
  <c r="X3002" i="4"/>
  <c r="Y3002" i="4"/>
  <c r="AM3002" i="4"/>
  <c r="C3003" i="4"/>
  <c r="G3003" i="4"/>
  <c r="H3003" i="4"/>
  <c r="I3003" i="4"/>
  <c r="J3003" i="4"/>
  <c r="K3003" i="4"/>
  <c r="L3003" i="4"/>
  <c r="M3003" i="4"/>
  <c r="N3003" i="4"/>
  <c r="P3003" i="4"/>
  <c r="Q3003" i="4"/>
  <c r="R3003" i="4"/>
  <c r="S3003" i="4"/>
  <c r="T3003" i="4"/>
  <c r="U3003" i="4"/>
  <c r="X3003" i="4"/>
  <c r="Y3003" i="4"/>
  <c r="AM3003" i="4"/>
  <c r="AL3003" i="4" s="1"/>
  <c r="C3004" i="4"/>
  <c r="G3004" i="4"/>
  <c r="H3004" i="4"/>
  <c r="I3004" i="4"/>
  <c r="J3004" i="4"/>
  <c r="K3004" i="4"/>
  <c r="L3004" i="4"/>
  <c r="M3004" i="4"/>
  <c r="N3004" i="4"/>
  <c r="P3004" i="4"/>
  <c r="Q3004" i="4"/>
  <c r="R3004" i="4"/>
  <c r="S3004" i="4"/>
  <c r="T3004" i="4"/>
  <c r="U3004" i="4"/>
  <c r="X3004" i="4"/>
  <c r="Y3004" i="4"/>
  <c r="AM3004" i="4"/>
  <c r="C3005" i="4"/>
  <c r="E3005" i="4"/>
  <c r="G3005" i="4"/>
  <c r="W3005" i="4" s="1"/>
  <c r="H3005" i="4"/>
  <c r="I3005" i="4"/>
  <c r="J3005" i="4"/>
  <c r="K3005" i="4"/>
  <c r="L3005" i="4"/>
  <c r="M3005" i="4"/>
  <c r="N3005" i="4"/>
  <c r="P3005" i="4"/>
  <c r="Q3005" i="4"/>
  <c r="R3005" i="4"/>
  <c r="S3005" i="4"/>
  <c r="T3005" i="4"/>
  <c r="U3005" i="4"/>
  <c r="V3005" i="4"/>
  <c r="X3005" i="4"/>
  <c r="Y3005" i="4"/>
  <c r="Z3005" i="4"/>
  <c r="AB3005" i="4"/>
  <c r="AJ3005" i="4"/>
  <c r="AL3005" i="4"/>
  <c r="AM3005" i="4"/>
  <c r="AV3005" i="4"/>
  <c r="AW3005" i="4"/>
  <c r="C3006" i="4"/>
  <c r="G3006" i="4"/>
  <c r="AB3006" i="4" s="1"/>
  <c r="H3006" i="4"/>
  <c r="I3006" i="4"/>
  <c r="J3006" i="4"/>
  <c r="K3006" i="4"/>
  <c r="L3006" i="4"/>
  <c r="M3006" i="4"/>
  <c r="N3006" i="4"/>
  <c r="P3006" i="4"/>
  <c r="Q3006" i="4"/>
  <c r="R3006" i="4"/>
  <c r="S3006" i="4"/>
  <c r="T3006" i="4"/>
  <c r="U3006" i="4"/>
  <c r="X3006" i="4"/>
  <c r="Y3006" i="4"/>
  <c r="AM3006" i="4"/>
  <c r="AL3006" i="4" s="1"/>
  <c r="C3007" i="4"/>
  <c r="G3007" i="4"/>
  <c r="H3007" i="4"/>
  <c r="I3007" i="4"/>
  <c r="J3007" i="4"/>
  <c r="K3007" i="4"/>
  <c r="L3007" i="4"/>
  <c r="M3007" i="4"/>
  <c r="N3007" i="4"/>
  <c r="P3007" i="4"/>
  <c r="Q3007" i="4"/>
  <c r="R3007" i="4"/>
  <c r="S3007" i="4"/>
  <c r="T3007" i="4"/>
  <c r="U3007" i="4"/>
  <c r="X3007" i="4"/>
  <c r="Y3007" i="4"/>
  <c r="AM3007" i="4"/>
  <c r="AL3007" i="4" s="1"/>
  <c r="C3008" i="4"/>
  <c r="G3008" i="4"/>
  <c r="H3008" i="4"/>
  <c r="I3008" i="4"/>
  <c r="J3008" i="4"/>
  <c r="K3008" i="4"/>
  <c r="L3008" i="4"/>
  <c r="M3008" i="4"/>
  <c r="N3008" i="4"/>
  <c r="P3008" i="4"/>
  <c r="Q3008" i="4"/>
  <c r="R3008" i="4"/>
  <c r="S3008" i="4"/>
  <c r="T3008" i="4"/>
  <c r="U3008" i="4"/>
  <c r="X3008" i="4"/>
  <c r="Y3008" i="4"/>
  <c r="AM3008" i="4"/>
  <c r="AT3008" i="4"/>
  <c r="C3009" i="4"/>
  <c r="G3009" i="4"/>
  <c r="H3009" i="4"/>
  <c r="I3009" i="4"/>
  <c r="J3009" i="4"/>
  <c r="K3009" i="4"/>
  <c r="L3009" i="4"/>
  <c r="M3009" i="4"/>
  <c r="N3009" i="4"/>
  <c r="P3009" i="4"/>
  <c r="Q3009" i="4"/>
  <c r="R3009" i="4"/>
  <c r="S3009" i="4"/>
  <c r="T3009" i="4"/>
  <c r="U3009" i="4"/>
  <c r="X3009" i="4"/>
  <c r="Y3009" i="4"/>
  <c r="AM3009" i="4"/>
  <c r="C3010" i="4"/>
  <c r="G3010" i="4"/>
  <c r="AS3010" i="4" s="1"/>
  <c r="H3010" i="4"/>
  <c r="I3010" i="4"/>
  <c r="J3010" i="4"/>
  <c r="K3010" i="4"/>
  <c r="L3010" i="4"/>
  <c r="M3010" i="4"/>
  <c r="N3010" i="4"/>
  <c r="P3010" i="4"/>
  <c r="Q3010" i="4"/>
  <c r="R3010" i="4"/>
  <c r="S3010" i="4"/>
  <c r="T3010" i="4"/>
  <c r="U3010" i="4"/>
  <c r="X3010" i="4"/>
  <c r="Y3010" i="4"/>
  <c r="AM3010" i="4"/>
  <c r="C3011" i="4"/>
  <c r="G3011" i="4"/>
  <c r="H3011" i="4"/>
  <c r="I3011" i="4"/>
  <c r="J3011" i="4"/>
  <c r="K3011" i="4"/>
  <c r="L3011" i="4"/>
  <c r="M3011" i="4"/>
  <c r="N3011" i="4"/>
  <c r="P3011" i="4"/>
  <c r="Q3011" i="4"/>
  <c r="R3011" i="4"/>
  <c r="S3011" i="4"/>
  <c r="T3011" i="4"/>
  <c r="U3011" i="4"/>
  <c r="X3011" i="4"/>
  <c r="Y3011" i="4"/>
  <c r="AM3011" i="4"/>
  <c r="C3012" i="4"/>
  <c r="G3012" i="4"/>
  <c r="AA3012" i="4" s="1"/>
  <c r="H3012" i="4"/>
  <c r="I3012" i="4"/>
  <c r="J3012" i="4"/>
  <c r="K3012" i="4"/>
  <c r="L3012" i="4"/>
  <c r="M3012" i="4"/>
  <c r="N3012" i="4"/>
  <c r="P3012" i="4"/>
  <c r="Q3012" i="4"/>
  <c r="R3012" i="4"/>
  <c r="S3012" i="4"/>
  <c r="T3012" i="4"/>
  <c r="U3012" i="4"/>
  <c r="X3012" i="4"/>
  <c r="Y3012" i="4"/>
  <c r="AM3012" i="4"/>
  <c r="AL3012" i="4" s="1"/>
  <c r="AV3012" i="4"/>
  <c r="C3013" i="4"/>
  <c r="G3013" i="4"/>
  <c r="H3013" i="4"/>
  <c r="I3013" i="4"/>
  <c r="J3013" i="4"/>
  <c r="K3013" i="4"/>
  <c r="L3013" i="4"/>
  <c r="M3013" i="4"/>
  <c r="N3013" i="4"/>
  <c r="P3013" i="4"/>
  <c r="Q3013" i="4"/>
  <c r="R3013" i="4"/>
  <c r="S3013" i="4"/>
  <c r="T3013" i="4"/>
  <c r="U3013" i="4"/>
  <c r="X3013" i="4"/>
  <c r="Y3013" i="4"/>
  <c r="AM3013" i="4"/>
  <c r="AL3013" i="4" s="1"/>
  <c r="C3014" i="4"/>
  <c r="G3014" i="4"/>
  <c r="H3014" i="4"/>
  <c r="I3014" i="4"/>
  <c r="J3014" i="4"/>
  <c r="K3014" i="4"/>
  <c r="L3014" i="4"/>
  <c r="M3014" i="4"/>
  <c r="N3014" i="4"/>
  <c r="P3014" i="4"/>
  <c r="Q3014" i="4"/>
  <c r="R3014" i="4"/>
  <c r="S3014" i="4"/>
  <c r="T3014" i="4"/>
  <c r="U3014" i="4"/>
  <c r="X3014" i="4"/>
  <c r="Y3014" i="4"/>
  <c r="AK3014" i="4"/>
  <c r="AM3014" i="4"/>
  <c r="A3015" i="4"/>
  <c r="C3015" i="4"/>
  <c r="G3015" i="4"/>
  <c r="W3015" i="4" s="1"/>
  <c r="H3015" i="4"/>
  <c r="I3015" i="4"/>
  <c r="J3015" i="4"/>
  <c r="AS3015" i="4" s="1"/>
  <c r="K3015" i="4"/>
  <c r="L3015" i="4"/>
  <c r="M3015" i="4"/>
  <c r="N3015" i="4"/>
  <c r="P3015" i="4"/>
  <c r="Q3015" i="4"/>
  <c r="R3015" i="4"/>
  <c r="S3015" i="4"/>
  <c r="T3015" i="4"/>
  <c r="U3015" i="4"/>
  <c r="X3015" i="4"/>
  <c r="Y3015" i="4"/>
  <c r="Z3015" i="4"/>
  <c r="AA3015" i="4"/>
  <c r="AJ3015" i="4"/>
  <c r="AM3015" i="4"/>
  <c r="AL3015" i="4" s="1"/>
  <c r="AN3015" i="4"/>
  <c r="AQ3015" i="4" s="1"/>
  <c r="AT3015" i="4"/>
  <c r="C3016" i="4"/>
  <c r="G3016" i="4"/>
  <c r="AB3016" i="4" s="1"/>
  <c r="H3016" i="4"/>
  <c r="I3016" i="4"/>
  <c r="J3016" i="4"/>
  <c r="K3016" i="4"/>
  <c r="L3016" i="4"/>
  <c r="M3016" i="4"/>
  <c r="N3016" i="4"/>
  <c r="P3016" i="4"/>
  <c r="Q3016" i="4"/>
  <c r="R3016" i="4"/>
  <c r="S3016" i="4"/>
  <c r="T3016" i="4"/>
  <c r="U3016" i="4"/>
  <c r="X3016" i="4"/>
  <c r="Y3016" i="4"/>
  <c r="AM3016" i="4"/>
  <c r="AL3016" i="4" s="1"/>
  <c r="C3017" i="4"/>
  <c r="G3017" i="4"/>
  <c r="H3017" i="4"/>
  <c r="I3017" i="4"/>
  <c r="J3017" i="4"/>
  <c r="K3017" i="4"/>
  <c r="L3017" i="4"/>
  <c r="M3017" i="4"/>
  <c r="N3017" i="4"/>
  <c r="P3017" i="4"/>
  <c r="Q3017" i="4"/>
  <c r="R3017" i="4"/>
  <c r="S3017" i="4"/>
  <c r="T3017" i="4"/>
  <c r="U3017" i="4"/>
  <c r="X3017" i="4"/>
  <c r="Y3017" i="4"/>
  <c r="AM3017" i="4"/>
  <c r="AL3017" i="4" s="1"/>
  <c r="C3018" i="4"/>
  <c r="G3018" i="4"/>
  <c r="E3018" i="4" s="1"/>
  <c r="H3018" i="4"/>
  <c r="I3018" i="4"/>
  <c r="J3018" i="4"/>
  <c r="K3018" i="4"/>
  <c r="L3018" i="4"/>
  <c r="M3018" i="4"/>
  <c r="N3018" i="4"/>
  <c r="P3018" i="4"/>
  <c r="Q3018" i="4"/>
  <c r="R3018" i="4"/>
  <c r="S3018" i="4"/>
  <c r="T3018" i="4"/>
  <c r="U3018" i="4"/>
  <c r="X3018" i="4"/>
  <c r="Y3018" i="4"/>
  <c r="AL3018" i="4"/>
  <c r="AM3018" i="4"/>
  <c r="AW3018" i="4"/>
  <c r="C3019" i="4"/>
  <c r="G3019" i="4"/>
  <c r="D3019" i="4" s="1"/>
  <c r="H3019" i="4"/>
  <c r="I3019" i="4"/>
  <c r="J3019" i="4"/>
  <c r="K3019" i="4"/>
  <c r="L3019" i="4"/>
  <c r="M3019" i="4"/>
  <c r="N3019" i="4"/>
  <c r="P3019" i="4"/>
  <c r="Q3019" i="4"/>
  <c r="R3019" i="4"/>
  <c r="S3019" i="4"/>
  <c r="T3019" i="4"/>
  <c r="U3019" i="4"/>
  <c r="X3019" i="4"/>
  <c r="Y3019" i="4"/>
  <c r="AM3019" i="4"/>
  <c r="AL3019" i="4" s="1"/>
  <c r="AN3019" i="4"/>
  <c r="C3020" i="4"/>
  <c r="G3020" i="4"/>
  <c r="AN3020" i="4" s="1"/>
  <c r="AO3020" i="4" s="1"/>
  <c r="AP3020" i="4" s="1"/>
  <c r="H3020" i="4"/>
  <c r="I3020" i="4"/>
  <c r="J3020" i="4"/>
  <c r="K3020" i="4"/>
  <c r="L3020" i="4"/>
  <c r="M3020" i="4"/>
  <c r="N3020" i="4"/>
  <c r="P3020" i="4"/>
  <c r="Q3020" i="4"/>
  <c r="R3020" i="4"/>
  <c r="S3020" i="4"/>
  <c r="T3020" i="4"/>
  <c r="U3020" i="4"/>
  <c r="X3020" i="4"/>
  <c r="Y3020" i="4"/>
  <c r="AM3020" i="4"/>
  <c r="C3021" i="4"/>
  <c r="G3021" i="4"/>
  <c r="H3021" i="4"/>
  <c r="I3021" i="4"/>
  <c r="J3021" i="4"/>
  <c r="K3021" i="4"/>
  <c r="L3021" i="4"/>
  <c r="M3021" i="4"/>
  <c r="N3021" i="4"/>
  <c r="P3021" i="4"/>
  <c r="Q3021" i="4"/>
  <c r="R3021" i="4"/>
  <c r="S3021" i="4"/>
  <c r="T3021" i="4"/>
  <c r="U3021" i="4"/>
  <c r="X3021" i="4"/>
  <c r="Y3021" i="4"/>
  <c r="AM3021" i="4"/>
  <c r="AL3021" i="4" s="1"/>
  <c r="C3022" i="4"/>
  <c r="G3022" i="4"/>
  <c r="H3022" i="4"/>
  <c r="I3022" i="4"/>
  <c r="J3022" i="4"/>
  <c r="K3022" i="4"/>
  <c r="L3022" i="4"/>
  <c r="M3022" i="4"/>
  <c r="N3022" i="4"/>
  <c r="P3022" i="4"/>
  <c r="Q3022" i="4"/>
  <c r="R3022" i="4"/>
  <c r="S3022" i="4"/>
  <c r="T3022" i="4"/>
  <c r="U3022" i="4"/>
  <c r="X3022" i="4"/>
  <c r="Y3022" i="4"/>
  <c r="AA3022" i="4"/>
  <c r="AM3022" i="4"/>
  <c r="C3023" i="4"/>
  <c r="D3023" i="4"/>
  <c r="G3023" i="4"/>
  <c r="AW3023" i="4" s="1"/>
  <c r="H3023" i="4"/>
  <c r="I3023" i="4"/>
  <c r="J3023" i="4"/>
  <c r="K3023" i="4"/>
  <c r="L3023" i="4"/>
  <c r="M3023" i="4"/>
  <c r="N3023" i="4"/>
  <c r="P3023" i="4"/>
  <c r="Q3023" i="4"/>
  <c r="R3023" i="4"/>
  <c r="S3023" i="4"/>
  <c r="T3023" i="4"/>
  <c r="U3023" i="4"/>
  <c r="X3023" i="4"/>
  <c r="Y3023" i="4"/>
  <c r="AA3023" i="4"/>
  <c r="AM3023" i="4"/>
  <c r="C3024" i="4"/>
  <c r="E3024" i="4"/>
  <c r="G3024" i="4"/>
  <c r="H3024" i="4"/>
  <c r="I3024" i="4"/>
  <c r="J3024" i="4"/>
  <c r="K3024" i="4"/>
  <c r="L3024" i="4"/>
  <c r="M3024" i="4"/>
  <c r="N3024" i="4"/>
  <c r="P3024" i="4"/>
  <c r="Q3024" i="4"/>
  <c r="R3024" i="4"/>
  <c r="S3024" i="4"/>
  <c r="T3024" i="4"/>
  <c r="U3024" i="4"/>
  <c r="X3024" i="4"/>
  <c r="Y3024" i="4"/>
  <c r="AM3024" i="4"/>
  <c r="C3025" i="4"/>
  <c r="E3025" i="4"/>
  <c r="G3025" i="4"/>
  <c r="A3025" i="4" s="1"/>
  <c r="H3025" i="4"/>
  <c r="I3025" i="4"/>
  <c r="J3025" i="4"/>
  <c r="AS3025" i="4" s="1"/>
  <c r="K3025" i="4"/>
  <c r="L3025" i="4"/>
  <c r="M3025" i="4"/>
  <c r="N3025" i="4"/>
  <c r="P3025" i="4"/>
  <c r="Q3025" i="4"/>
  <c r="R3025" i="4"/>
  <c r="S3025" i="4"/>
  <c r="T3025" i="4"/>
  <c r="U3025" i="4"/>
  <c r="X3025" i="4"/>
  <c r="Y3025" i="4"/>
  <c r="AA3025" i="4"/>
  <c r="AJ3025" i="4"/>
  <c r="AM3025" i="4"/>
  <c r="AL3025" i="4" s="1"/>
  <c r="AT3025" i="4"/>
  <c r="C3026" i="4"/>
  <c r="E3026" i="4"/>
  <c r="G3026" i="4"/>
  <c r="A3026" i="4" s="1"/>
  <c r="H3026" i="4"/>
  <c r="I3026" i="4"/>
  <c r="J3026" i="4"/>
  <c r="K3026" i="4"/>
  <c r="L3026" i="4"/>
  <c r="M3026" i="4"/>
  <c r="N3026" i="4"/>
  <c r="P3026" i="4"/>
  <c r="Q3026" i="4"/>
  <c r="R3026" i="4"/>
  <c r="S3026" i="4"/>
  <c r="T3026" i="4"/>
  <c r="U3026" i="4"/>
  <c r="X3026" i="4"/>
  <c r="Y3026" i="4"/>
  <c r="AB3026" i="4"/>
  <c r="AM3026" i="4"/>
  <c r="AL3026" i="4" s="1"/>
  <c r="AW3026" i="4"/>
  <c r="C3027" i="4"/>
  <c r="G3027" i="4"/>
  <c r="H3027" i="4"/>
  <c r="I3027" i="4"/>
  <c r="J3027" i="4"/>
  <c r="K3027" i="4"/>
  <c r="L3027" i="4"/>
  <c r="M3027" i="4"/>
  <c r="N3027" i="4"/>
  <c r="P3027" i="4"/>
  <c r="Q3027" i="4"/>
  <c r="R3027" i="4"/>
  <c r="S3027" i="4"/>
  <c r="T3027" i="4"/>
  <c r="U3027" i="4"/>
  <c r="X3027" i="4"/>
  <c r="Y3027" i="4"/>
  <c r="AB3027" i="4"/>
  <c r="AM3027" i="4"/>
  <c r="AL3027" i="4" s="1"/>
  <c r="C3028" i="4"/>
  <c r="G3028" i="4"/>
  <c r="AW3028" i="4" s="1"/>
  <c r="H3028" i="4"/>
  <c r="I3028" i="4"/>
  <c r="J3028" i="4"/>
  <c r="K3028" i="4"/>
  <c r="L3028" i="4"/>
  <c r="M3028" i="4"/>
  <c r="N3028" i="4"/>
  <c r="P3028" i="4"/>
  <c r="Q3028" i="4"/>
  <c r="R3028" i="4"/>
  <c r="S3028" i="4"/>
  <c r="T3028" i="4"/>
  <c r="U3028" i="4"/>
  <c r="X3028" i="4"/>
  <c r="Y3028" i="4"/>
  <c r="AK3028" i="4"/>
  <c r="AM3028" i="4"/>
  <c r="C3029" i="4"/>
  <c r="D3029" i="4"/>
  <c r="G3029" i="4"/>
  <c r="H3029" i="4"/>
  <c r="I3029" i="4"/>
  <c r="J3029" i="4"/>
  <c r="AS3029" i="4" s="1"/>
  <c r="K3029" i="4"/>
  <c r="L3029" i="4"/>
  <c r="M3029" i="4"/>
  <c r="N3029" i="4"/>
  <c r="P3029" i="4"/>
  <c r="Q3029" i="4"/>
  <c r="R3029" i="4"/>
  <c r="S3029" i="4"/>
  <c r="T3029" i="4"/>
  <c r="U3029" i="4"/>
  <c r="V3029" i="4"/>
  <c r="W3029" i="4"/>
  <c r="X3029" i="4"/>
  <c r="Y3029" i="4"/>
  <c r="AK3029" i="4"/>
  <c r="AM3029" i="4"/>
  <c r="AL3029" i="4" s="1"/>
  <c r="AN3029" i="4"/>
  <c r="AO3029" i="4" s="1"/>
  <c r="AP3029" i="4" s="1"/>
  <c r="AT3029" i="4"/>
  <c r="AV3029" i="4"/>
  <c r="C3030" i="4"/>
  <c r="G3030" i="4"/>
  <c r="H3030" i="4"/>
  <c r="I3030" i="4"/>
  <c r="J3030" i="4"/>
  <c r="AS3030" i="4" s="1"/>
  <c r="K3030" i="4"/>
  <c r="L3030" i="4"/>
  <c r="M3030" i="4"/>
  <c r="N3030" i="4"/>
  <c r="P3030" i="4"/>
  <c r="Q3030" i="4"/>
  <c r="R3030" i="4"/>
  <c r="S3030" i="4"/>
  <c r="T3030" i="4"/>
  <c r="U3030" i="4"/>
  <c r="X3030" i="4"/>
  <c r="Y3030" i="4"/>
  <c r="AK3030" i="4"/>
  <c r="AM3030" i="4"/>
  <c r="AL3030" i="4" s="1"/>
  <c r="A3031" i="4"/>
  <c r="C3031" i="4"/>
  <c r="G3031" i="4"/>
  <c r="H3031" i="4"/>
  <c r="I3031" i="4"/>
  <c r="J3031" i="4"/>
  <c r="K3031" i="4"/>
  <c r="L3031" i="4"/>
  <c r="M3031" i="4"/>
  <c r="N3031" i="4"/>
  <c r="P3031" i="4"/>
  <c r="Q3031" i="4"/>
  <c r="R3031" i="4"/>
  <c r="S3031" i="4"/>
  <c r="T3031" i="4"/>
  <c r="U3031" i="4"/>
  <c r="X3031" i="4"/>
  <c r="Y3031" i="4"/>
  <c r="AB3031" i="4"/>
  <c r="AM3031" i="4"/>
  <c r="AW3031" i="4"/>
  <c r="C3032" i="4"/>
  <c r="G3032" i="4"/>
  <c r="H3032" i="4"/>
  <c r="I3032" i="4"/>
  <c r="J3032" i="4"/>
  <c r="K3032" i="4"/>
  <c r="L3032" i="4"/>
  <c r="M3032" i="4"/>
  <c r="N3032" i="4"/>
  <c r="P3032" i="4"/>
  <c r="Q3032" i="4"/>
  <c r="R3032" i="4"/>
  <c r="S3032" i="4"/>
  <c r="T3032" i="4"/>
  <c r="U3032" i="4"/>
  <c r="X3032" i="4"/>
  <c r="Y3032" i="4"/>
  <c r="AM3032" i="4"/>
  <c r="A3033" i="4"/>
  <c r="C3033" i="4"/>
  <c r="E3033" i="4"/>
  <c r="G3033" i="4"/>
  <c r="H3033" i="4"/>
  <c r="I3033" i="4"/>
  <c r="J3033" i="4"/>
  <c r="K3033" i="4"/>
  <c r="L3033" i="4"/>
  <c r="M3033" i="4"/>
  <c r="N3033" i="4"/>
  <c r="P3033" i="4"/>
  <c r="Q3033" i="4"/>
  <c r="R3033" i="4"/>
  <c r="S3033" i="4"/>
  <c r="T3033" i="4"/>
  <c r="U3033" i="4"/>
  <c r="X3033" i="4"/>
  <c r="Y3033" i="4"/>
  <c r="AJ3033" i="4"/>
  <c r="AM3033" i="4"/>
  <c r="AN3033" i="4"/>
  <c r="AQ3033" i="4" s="1"/>
  <c r="AW3033" i="4"/>
  <c r="C3034" i="4"/>
  <c r="G3034" i="4"/>
  <c r="H3034" i="4"/>
  <c r="I3034" i="4"/>
  <c r="J3034" i="4"/>
  <c r="K3034" i="4"/>
  <c r="L3034" i="4"/>
  <c r="M3034" i="4"/>
  <c r="N3034" i="4"/>
  <c r="P3034" i="4"/>
  <c r="Q3034" i="4"/>
  <c r="R3034" i="4"/>
  <c r="S3034" i="4"/>
  <c r="T3034" i="4"/>
  <c r="U3034" i="4"/>
  <c r="X3034" i="4"/>
  <c r="Y3034" i="4"/>
  <c r="Z3034" i="4"/>
  <c r="AM3034" i="4"/>
  <c r="AS3034" i="4"/>
  <c r="C3035" i="4"/>
  <c r="D3035" i="4"/>
  <c r="G3035" i="4"/>
  <c r="H3035" i="4"/>
  <c r="I3035" i="4"/>
  <c r="J3035" i="4"/>
  <c r="K3035" i="4"/>
  <c r="L3035" i="4"/>
  <c r="M3035" i="4"/>
  <c r="N3035" i="4"/>
  <c r="P3035" i="4"/>
  <c r="Q3035" i="4"/>
  <c r="R3035" i="4"/>
  <c r="S3035" i="4"/>
  <c r="T3035" i="4"/>
  <c r="U3035" i="4"/>
  <c r="W3035" i="4"/>
  <c r="X3035" i="4"/>
  <c r="Y3035" i="4"/>
  <c r="AA3035" i="4"/>
  <c r="AJ3035" i="4"/>
  <c r="AM3035" i="4"/>
  <c r="AN3035" i="4"/>
  <c r="AO3035" i="4" s="1"/>
  <c r="AP3035" i="4" s="1"/>
  <c r="AV3035" i="4"/>
  <c r="AW3035" i="4"/>
  <c r="C3036" i="4"/>
  <c r="G3036" i="4"/>
  <c r="H3036" i="4"/>
  <c r="I3036" i="4"/>
  <c r="J3036" i="4"/>
  <c r="K3036" i="4"/>
  <c r="L3036" i="4"/>
  <c r="M3036" i="4"/>
  <c r="N3036" i="4"/>
  <c r="P3036" i="4"/>
  <c r="Q3036" i="4"/>
  <c r="R3036" i="4"/>
  <c r="S3036" i="4"/>
  <c r="T3036" i="4"/>
  <c r="U3036" i="4"/>
  <c r="X3036" i="4"/>
  <c r="Y3036" i="4"/>
  <c r="AM3036" i="4"/>
  <c r="AL3036" i="4" s="1"/>
  <c r="C3037" i="4"/>
  <c r="G3037" i="4"/>
  <c r="H3037" i="4"/>
  <c r="I3037" i="4"/>
  <c r="J3037" i="4"/>
  <c r="K3037" i="4"/>
  <c r="L3037" i="4"/>
  <c r="M3037" i="4"/>
  <c r="N3037" i="4"/>
  <c r="P3037" i="4"/>
  <c r="Q3037" i="4"/>
  <c r="R3037" i="4"/>
  <c r="S3037" i="4"/>
  <c r="T3037" i="4"/>
  <c r="U3037" i="4"/>
  <c r="X3037" i="4"/>
  <c r="Y3037" i="4"/>
  <c r="AL3037" i="4"/>
  <c r="AM3037" i="4"/>
  <c r="C3038" i="4"/>
  <c r="D3038" i="4"/>
  <c r="E3038" i="4"/>
  <c r="G3038" i="4"/>
  <c r="H3038" i="4"/>
  <c r="I3038" i="4"/>
  <c r="J3038" i="4"/>
  <c r="AS3038" i="4" s="1"/>
  <c r="K3038" i="4"/>
  <c r="L3038" i="4"/>
  <c r="M3038" i="4"/>
  <c r="N3038" i="4"/>
  <c r="P3038" i="4"/>
  <c r="Q3038" i="4"/>
  <c r="R3038" i="4"/>
  <c r="S3038" i="4"/>
  <c r="T3038" i="4"/>
  <c r="U3038" i="4"/>
  <c r="V3038" i="4"/>
  <c r="X3038" i="4"/>
  <c r="Y3038" i="4"/>
  <c r="Z3038" i="4"/>
  <c r="AA3038" i="4"/>
  <c r="AB3038" i="4"/>
  <c r="AK3038" i="4"/>
  <c r="AM3038" i="4"/>
  <c r="AN3038" i="4"/>
  <c r="AT3038" i="4"/>
  <c r="AV3038" i="4"/>
  <c r="AW3038" i="4"/>
  <c r="A3039" i="4"/>
  <c r="C3039" i="4"/>
  <c r="G3039" i="4"/>
  <c r="H3039" i="4"/>
  <c r="I3039" i="4"/>
  <c r="J3039" i="4"/>
  <c r="K3039" i="4"/>
  <c r="L3039" i="4"/>
  <c r="M3039" i="4"/>
  <c r="N3039" i="4"/>
  <c r="P3039" i="4"/>
  <c r="Q3039" i="4"/>
  <c r="R3039" i="4"/>
  <c r="S3039" i="4"/>
  <c r="T3039" i="4"/>
  <c r="U3039" i="4"/>
  <c r="W3039" i="4"/>
  <c r="X3039" i="4"/>
  <c r="Y3039" i="4"/>
  <c r="Z3039" i="4"/>
  <c r="AM3039" i="4"/>
  <c r="AL3039" i="4" s="1"/>
  <c r="AN3039" i="4"/>
  <c r="AV3039" i="4"/>
  <c r="C3040" i="4"/>
  <c r="G3040" i="4"/>
  <c r="H3040" i="4"/>
  <c r="I3040" i="4"/>
  <c r="J3040" i="4"/>
  <c r="AS3040" i="4" s="1"/>
  <c r="K3040" i="4"/>
  <c r="L3040" i="4"/>
  <c r="M3040" i="4"/>
  <c r="N3040" i="4"/>
  <c r="P3040" i="4"/>
  <c r="Q3040" i="4"/>
  <c r="R3040" i="4"/>
  <c r="S3040" i="4"/>
  <c r="T3040" i="4"/>
  <c r="U3040" i="4"/>
  <c r="X3040" i="4"/>
  <c r="Y3040" i="4"/>
  <c r="AM3040" i="4"/>
  <c r="AL3040" i="4" s="1"/>
  <c r="C3041" i="4"/>
  <c r="D3041" i="4"/>
  <c r="E3041" i="4"/>
  <c r="G3041" i="4"/>
  <c r="H3041" i="4"/>
  <c r="I3041" i="4"/>
  <c r="J3041" i="4"/>
  <c r="K3041" i="4"/>
  <c r="L3041" i="4"/>
  <c r="M3041" i="4"/>
  <c r="N3041" i="4"/>
  <c r="P3041" i="4"/>
  <c r="Q3041" i="4"/>
  <c r="R3041" i="4"/>
  <c r="S3041" i="4"/>
  <c r="T3041" i="4"/>
  <c r="U3041" i="4"/>
  <c r="X3041" i="4"/>
  <c r="Y3041" i="4"/>
  <c r="AA3041" i="4"/>
  <c r="AB3041" i="4"/>
  <c r="AJ3041" i="4"/>
  <c r="AK3041" i="4"/>
  <c r="AM3041" i="4"/>
  <c r="AL3041" i="4" s="1"/>
  <c r="AN3041" i="4"/>
  <c r="AO3041" i="4" s="1"/>
  <c r="AP3041" i="4" s="1"/>
  <c r="AV3041" i="4"/>
  <c r="AW3041" i="4"/>
  <c r="C3042" i="4"/>
  <c r="G3042" i="4"/>
  <c r="H3042" i="4"/>
  <c r="I3042" i="4"/>
  <c r="J3042" i="4"/>
  <c r="K3042" i="4"/>
  <c r="L3042" i="4"/>
  <c r="M3042" i="4"/>
  <c r="N3042" i="4"/>
  <c r="P3042" i="4"/>
  <c r="Q3042" i="4"/>
  <c r="R3042" i="4"/>
  <c r="S3042" i="4"/>
  <c r="T3042" i="4"/>
  <c r="U3042" i="4"/>
  <c r="X3042" i="4"/>
  <c r="Y3042" i="4"/>
  <c r="AM3042" i="4"/>
  <c r="AL3042" i="4" s="1"/>
  <c r="A3043" i="4"/>
  <c r="C3043" i="4"/>
  <c r="G3043" i="4"/>
  <c r="H3043" i="4"/>
  <c r="I3043" i="4"/>
  <c r="J3043" i="4"/>
  <c r="K3043" i="4"/>
  <c r="L3043" i="4"/>
  <c r="M3043" i="4"/>
  <c r="N3043" i="4"/>
  <c r="P3043" i="4"/>
  <c r="Q3043" i="4"/>
  <c r="R3043" i="4"/>
  <c r="S3043" i="4"/>
  <c r="T3043" i="4"/>
  <c r="U3043" i="4"/>
  <c r="X3043" i="4"/>
  <c r="Y3043" i="4"/>
  <c r="AM3043" i="4"/>
  <c r="AV3043" i="4"/>
  <c r="C3044" i="4"/>
  <c r="G3044" i="4"/>
  <c r="H3044" i="4"/>
  <c r="I3044" i="4"/>
  <c r="J3044" i="4"/>
  <c r="K3044" i="4"/>
  <c r="L3044" i="4"/>
  <c r="M3044" i="4"/>
  <c r="N3044" i="4"/>
  <c r="P3044" i="4"/>
  <c r="Q3044" i="4"/>
  <c r="R3044" i="4"/>
  <c r="S3044" i="4"/>
  <c r="T3044" i="4"/>
  <c r="U3044" i="4"/>
  <c r="X3044" i="4"/>
  <c r="Y3044" i="4"/>
  <c r="AM3044" i="4"/>
  <c r="AT3044" i="4"/>
  <c r="C3045" i="4"/>
  <c r="D3045" i="4"/>
  <c r="G3045" i="4"/>
  <c r="H3045" i="4"/>
  <c r="I3045" i="4"/>
  <c r="J3045" i="4"/>
  <c r="K3045" i="4"/>
  <c r="L3045" i="4"/>
  <c r="M3045" i="4"/>
  <c r="N3045" i="4"/>
  <c r="P3045" i="4"/>
  <c r="Q3045" i="4"/>
  <c r="R3045" i="4"/>
  <c r="S3045" i="4"/>
  <c r="T3045" i="4"/>
  <c r="U3045" i="4"/>
  <c r="V3045" i="4"/>
  <c r="X3045" i="4"/>
  <c r="Y3045" i="4"/>
  <c r="AM3045" i="4"/>
  <c r="AN3045" i="4"/>
  <c r="AQ3045" i="4" s="1"/>
  <c r="AW3045" i="4"/>
  <c r="C3046" i="4"/>
  <c r="G3046" i="4"/>
  <c r="H3046" i="4"/>
  <c r="I3046" i="4"/>
  <c r="J3046" i="4"/>
  <c r="K3046" i="4"/>
  <c r="L3046" i="4"/>
  <c r="M3046" i="4"/>
  <c r="N3046" i="4"/>
  <c r="P3046" i="4"/>
  <c r="Q3046" i="4"/>
  <c r="R3046" i="4"/>
  <c r="S3046" i="4"/>
  <c r="T3046" i="4"/>
  <c r="U3046" i="4"/>
  <c r="X3046" i="4"/>
  <c r="Y3046" i="4"/>
  <c r="AA3046" i="4"/>
  <c r="AM3046" i="4"/>
  <c r="C3047" i="4"/>
  <c r="G3047" i="4"/>
  <c r="H3047" i="4"/>
  <c r="I3047" i="4"/>
  <c r="J3047" i="4"/>
  <c r="K3047" i="4"/>
  <c r="L3047" i="4"/>
  <c r="M3047" i="4"/>
  <c r="N3047" i="4"/>
  <c r="P3047" i="4"/>
  <c r="Q3047" i="4"/>
  <c r="R3047" i="4"/>
  <c r="S3047" i="4"/>
  <c r="T3047" i="4"/>
  <c r="U3047" i="4"/>
  <c r="X3047" i="4"/>
  <c r="Y3047" i="4"/>
  <c r="AM3047" i="4"/>
  <c r="AL3047" i="4" s="1"/>
  <c r="C3048" i="4"/>
  <c r="E3048" i="4"/>
  <c r="G3048" i="4"/>
  <c r="V3048" i="4" s="1"/>
  <c r="H3048" i="4"/>
  <c r="I3048" i="4"/>
  <c r="J3048" i="4"/>
  <c r="AS3048" i="4" s="1"/>
  <c r="K3048" i="4"/>
  <c r="L3048" i="4"/>
  <c r="M3048" i="4"/>
  <c r="N3048" i="4"/>
  <c r="P3048" i="4"/>
  <c r="Q3048" i="4"/>
  <c r="R3048" i="4"/>
  <c r="S3048" i="4"/>
  <c r="T3048" i="4"/>
  <c r="U3048" i="4"/>
  <c r="X3048" i="4"/>
  <c r="Y3048" i="4"/>
  <c r="AM3048" i="4"/>
  <c r="AV3048" i="4"/>
  <c r="C3049" i="4"/>
  <c r="G3049" i="4"/>
  <c r="H3049" i="4"/>
  <c r="I3049" i="4"/>
  <c r="J3049" i="4"/>
  <c r="K3049" i="4"/>
  <c r="L3049" i="4"/>
  <c r="M3049" i="4"/>
  <c r="N3049" i="4"/>
  <c r="P3049" i="4"/>
  <c r="Q3049" i="4"/>
  <c r="R3049" i="4"/>
  <c r="S3049" i="4"/>
  <c r="T3049" i="4"/>
  <c r="U3049" i="4"/>
  <c r="W3049" i="4"/>
  <c r="X3049" i="4"/>
  <c r="Y3049" i="4"/>
  <c r="AM3049" i="4"/>
  <c r="AL3049" i="4" s="1"/>
  <c r="AN3049" i="4"/>
  <c r="AV3049" i="4"/>
  <c r="C3050" i="4"/>
  <c r="D3050" i="4"/>
  <c r="G3050" i="4"/>
  <c r="V3050" i="4" s="1"/>
  <c r="H3050" i="4"/>
  <c r="I3050" i="4"/>
  <c r="J3050" i="4"/>
  <c r="K3050" i="4"/>
  <c r="L3050" i="4"/>
  <c r="M3050" i="4"/>
  <c r="N3050" i="4"/>
  <c r="P3050" i="4"/>
  <c r="Q3050" i="4"/>
  <c r="R3050" i="4"/>
  <c r="S3050" i="4"/>
  <c r="T3050" i="4"/>
  <c r="U3050" i="4"/>
  <c r="X3050" i="4"/>
  <c r="Y3050" i="4"/>
  <c r="AM3050" i="4"/>
  <c r="AL3050" i="4" s="1"/>
  <c r="AT3050" i="4"/>
  <c r="A3051" i="4"/>
  <c r="C3051" i="4"/>
  <c r="G3051" i="4"/>
  <c r="H3051" i="4"/>
  <c r="I3051" i="4"/>
  <c r="J3051" i="4"/>
  <c r="K3051" i="4"/>
  <c r="L3051" i="4"/>
  <c r="M3051" i="4"/>
  <c r="N3051" i="4"/>
  <c r="P3051" i="4"/>
  <c r="Q3051" i="4"/>
  <c r="R3051" i="4"/>
  <c r="S3051" i="4"/>
  <c r="T3051" i="4"/>
  <c r="U3051" i="4"/>
  <c r="V3051" i="4"/>
  <c r="X3051" i="4"/>
  <c r="Y3051" i="4"/>
  <c r="Z3051" i="4"/>
  <c r="AA3051" i="4"/>
  <c r="AB3051" i="4"/>
  <c r="AJ3051" i="4"/>
  <c r="AL3051" i="4"/>
  <c r="AM3051" i="4"/>
  <c r="AX3051" i="4" s="1"/>
  <c r="AN3051" i="4"/>
  <c r="AO3051" i="4"/>
  <c r="AP3051" i="4" s="1"/>
  <c r="AQ3051" i="4"/>
  <c r="AV3051" i="4"/>
  <c r="C3052" i="4"/>
  <c r="D3052" i="4"/>
  <c r="E3052" i="4"/>
  <c r="G3052" i="4"/>
  <c r="H3052" i="4"/>
  <c r="I3052" i="4"/>
  <c r="J3052" i="4"/>
  <c r="K3052" i="4"/>
  <c r="L3052" i="4"/>
  <c r="M3052" i="4"/>
  <c r="N3052" i="4"/>
  <c r="P3052" i="4"/>
  <c r="Q3052" i="4"/>
  <c r="R3052" i="4"/>
  <c r="S3052" i="4"/>
  <c r="T3052" i="4"/>
  <c r="U3052" i="4"/>
  <c r="X3052" i="4"/>
  <c r="Y3052" i="4"/>
  <c r="AB3052" i="4"/>
  <c r="AK3052" i="4"/>
  <c r="AM3052" i="4"/>
  <c r="AN3052" i="4"/>
  <c r="AQ3052" i="4" s="1"/>
  <c r="AW3052" i="4"/>
  <c r="C3053" i="4"/>
  <c r="D3053" i="4"/>
  <c r="G3053" i="4"/>
  <c r="H3053" i="4"/>
  <c r="I3053" i="4"/>
  <c r="J3053" i="4"/>
  <c r="K3053" i="4"/>
  <c r="L3053" i="4"/>
  <c r="M3053" i="4"/>
  <c r="N3053" i="4"/>
  <c r="P3053" i="4"/>
  <c r="Q3053" i="4"/>
  <c r="R3053" i="4"/>
  <c r="S3053" i="4"/>
  <c r="T3053" i="4"/>
  <c r="U3053" i="4"/>
  <c r="V3053" i="4"/>
  <c r="X3053" i="4"/>
  <c r="Y3053" i="4"/>
  <c r="Z3053" i="4"/>
  <c r="AB3053" i="4"/>
  <c r="AJ3053" i="4"/>
  <c r="AK3053" i="4"/>
  <c r="AM3053" i="4"/>
  <c r="AL3053" i="4" s="1"/>
  <c r="AN3053" i="4"/>
  <c r="AO3053" i="4" s="1"/>
  <c r="AP3053" i="4" s="1"/>
  <c r="AT3053" i="4"/>
  <c r="AW3053" i="4"/>
  <c r="AX3053" i="4"/>
  <c r="C3054" i="4"/>
  <c r="G3054" i="4"/>
  <c r="H3054" i="4"/>
  <c r="I3054" i="4"/>
  <c r="J3054" i="4"/>
  <c r="K3054" i="4"/>
  <c r="L3054" i="4"/>
  <c r="M3054" i="4"/>
  <c r="N3054" i="4"/>
  <c r="P3054" i="4"/>
  <c r="Q3054" i="4"/>
  <c r="R3054" i="4"/>
  <c r="S3054" i="4"/>
  <c r="T3054" i="4"/>
  <c r="U3054" i="4"/>
  <c r="X3054" i="4"/>
  <c r="Y3054" i="4"/>
  <c r="AM3054" i="4"/>
  <c r="AL3054" i="4" s="1"/>
  <c r="A3055" i="4"/>
  <c r="C3055" i="4"/>
  <c r="E3055" i="4"/>
  <c r="G3055" i="4"/>
  <c r="H3055" i="4"/>
  <c r="I3055" i="4"/>
  <c r="J3055" i="4"/>
  <c r="AS3055" i="4" s="1"/>
  <c r="K3055" i="4"/>
  <c r="L3055" i="4"/>
  <c r="M3055" i="4"/>
  <c r="N3055" i="4"/>
  <c r="P3055" i="4"/>
  <c r="Q3055" i="4"/>
  <c r="R3055" i="4"/>
  <c r="S3055" i="4"/>
  <c r="T3055" i="4"/>
  <c r="U3055" i="4"/>
  <c r="W3055" i="4"/>
  <c r="X3055" i="4"/>
  <c r="Y3055" i="4"/>
  <c r="Z3055" i="4"/>
  <c r="AA3055" i="4"/>
  <c r="AB3055" i="4"/>
  <c r="AJ3055" i="4"/>
  <c r="AK3055" i="4"/>
  <c r="AM3055" i="4"/>
  <c r="AL3055" i="4" s="1"/>
  <c r="AN3055" i="4"/>
  <c r="AT3055" i="4"/>
  <c r="AV3055" i="4"/>
  <c r="AW3055" i="4"/>
  <c r="C3056" i="4"/>
  <c r="G3056" i="4"/>
  <c r="H3056" i="4"/>
  <c r="I3056" i="4"/>
  <c r="J3056" i="4"/>
  <c r="K3056" i="4"/>
  <c r="L3056" i="4"/>
  <c r="M3056" i="4"/>
  <c r="N3056" i="4"/>
  <c r="P3056" i="4"/>
  <c r="Q3056" i="4"/>
  <c r="R3056" i="4"/>
  <c r="S3056" i="4"/>
  <c r="T3056" i="4"/>
  <c r="U3056" i="4"/>
  <c r="X3056" i="4"/>
  <c r="Y3056" i="4"/>
  <c r="AM3056" i="4"/>
  <c r="C3057" i="4"/>
  <c r="G3057" i="4"/>
  <c r="AA3057" i="4" s="1"/>
  <c r="H3057" i="4"/>
  <c r="I3057" i="4"/>
  <c r="J3057" i="4"/>
  <c r="AS3057" i="4" s="1"/>
  <c r="K3057" i="4"/>
  <c r="L3057" i="4"/>
  <c r="M3057" i="4"/>
  <c r="N3057" i="4"/>
  <c r="P3057" i="4"/>
  <c r="Q3057" i="4"/>
  <c r="R3057" i="4"/>
  <c r="S3057" i="4"/>
  <c r="T3057" i="4"/>
  <c r="U3057" i="4"/>
  <c r="X3057" i="4"/>
  <c r="Y3057" i="4"/>
  <c r="AM3057" i="4"/>
  <c r="AT3057" i="4"/>
  <c r="AW3057" i="4"/>
  <c r="C3058" i="4"/>
  <c r="G3058" i="4"/>
  <c r="H3058" i="4"/>
  <c r="I3058" i="4"/>
  <c r="J3058" i="4"/>
  <c r="K3058" i="4"/>
  <c r="L3058" i="4"/>
  <c r="M3058" i="4"/>
  <c r="N3058" i="4"/>
  <c r="P3058" i="4"/>
  <c r="Q3058" i="4"/>
  <c r="R3058" i="4"/>
  <c r="S3058" i="4"/>
  <c r="T3058" i="4"/>
  <c r="U3058" i="4"/>
  <c r="V3058" i="4"/>
  <c r="X3058" i="4"/>
  <c r="Y3058" i="4"/>
  <c r="AM3058" i="4"/>
  <c r="C3059" i="4"/>
  <c r="G3059" i="4"/>
  <c r="H3059" i="4"/>
  <c r="I3059" i="4"/>
  <c r="J3059" i="4"/>
  <c r="AS3059" i="4" s="1"/>
  <c r="K3059" i="4"/>
  <c r="L3059" i="4"/>
  <c r="M3059" i="4"/>
  <c r="N3059" i="4"/>
  <c r="P3059" i="4"/>
  <c r="Q3059" i="4"/>
  <c r="R3059" i="4"/>
  <c r="S3059" i="4"/>
  <c r="T3059" i="4"/>
  <c r="U3059" i="4"/>
  <c r="W3059" i="4"/>
  <c r="X3059" i="4"/>
  <c r="Y3059" i="4"/>
  <c r="AM3059" i="4"/>
  <c r="AL3059" i="4" s="1"/>
  <c r="C3060" i="4"/>
  <c r="G3060" i="4"/>
  <c r="H3060" i="4"/>
  <c r="I3060" i="4"/>
  <c r="J3060" i="4"/>
  <c r="K3060" i="4"/>
  <c r="L3060" i="4"/>
  <c r="M3060" i="4"/>
  <c r="N3060" i="4"/>
  <c r="P3060" i="4"/>
  <c r="Q3060" i="4"/>
  <c r="R3060" i="4"/>
  <c r="S3060" i="4"/>
  <c r="T3060" i="4"/>
  <c r="U3060" i="4"/>
  <c r="X3060" i="4"/>
  <c r="Y3060" i="4"/>
  <c r="AM3060" i="4"/>
  <c r="AL3060" i="4" s="1"/>
  <c r="C3061" i="4"/>
  <c r="G3061" i="4"/>
  <c r="H3061" i="4"/>
  <c r="I3061" i="4"/>
  <c r="J3061" i="4"/>
  <c r="K3061" i="4"/>
  <c r="L3061" i="4"/>
  <c r="M3061" i="4"/>
  <c r="N3061" i="4"/>
  <c r="P3061" i="4"/>
  <c r="Q3061" i="4"/>
  <c r="R3061" i="4"/>
  <c r="S3061" i="4"/>
  <c r="T3061" i="4"/>
  <c r="U3061" i="4"/>
  <c r="X3061" i="4"/>
  <c r="Y3061" i="4"/>
  <c r="AJ3061" i="4"/>
  <c r="AM3061" i="4"/>
  <c r="AL3061" i="4" s="1"/>
  <c r="C3062" i="4"/>
  <c r="G3062" i="4"/>
  <c r="H3062" i="4"/>
  <c r="I3062" i="4"/>
  <c r="J3062" i="4"/>
  <c r="K3062" i="4"/>
  <c r="L3062" i="4"/>
  <c r="M3062" i="4"/>
  <c r="N3062" i="4"/>
  <c r="P3062" i="4"/>
  <c r="Q3062" i="4"/>
  <c r="R3062" i="4"/>
  <c r="S3062" i="4"/>
  <c r="T3062" i="4"/>
  <c r="U3062" i="4"/>
  <c r="X3062" i="4"/>
  <c r="Y3062" i="4"/>
  <c r="AM3062" i="4"/>
  <c r="AN3062" i="4"/>
  <c r="AW3062" i="4"/>
  <c r="C3063" i="4"/>
  <c r="E3063" i="4"/>
  <c r="G3063" i="4"/>
  <c r="A3063" i="4" s="1"/>
  <c r="H3063" i="4"/>
  <c r="I3063" i="4"/>
  <c r="J3063" i="4"/>
  <c r="K3063" i="4"/>
  <c r="L3063" i="4"/>
  <c r="M3063" i="4"/>
  <c r="N3063" i="4"/>
  <c r="P3063" i="4"/>
  <c r="Q3063" i="4"/>
  <c r="R3063" i="4"/>
  <c r="S3063" i="4"/>
  <c r="T3063" i="4"/>
  <c r="U3063" i="4"/>
  <c r="X3063" i="4"/>
  <c r="Y3063" i="4"/>
  <c r="AJ3063" i="4"/>
  <c r="AL3063" i="4"/>
  <c r="AM3063" i="4"/>
  <c r="AT3063" i="4"/>
  <c r="C3064" i="4"/>
  <c r="G3064" i="4"/>
  <c r="H3064" i="4"/>
  <c r="I3064" i="4"/>
  <c r="J3064" i="4"/>
  <c r="K3064" i="4"/>
  <c r="L3064" i="4"/>
  <c r="M3064" i="4"/>
  <c r="N3064" i="4"/>
  <c r="P3064" i="4"/>
  <c r="Q3064" i="4"/>
  <c r="R3064" i="4"/>
  <c r="S3064" i="4"/>
  <c r="T3064" i="4"/>
  <c r="U3064" i="4"/>
  <c r="X3064" i="4"/>
  <c r="Y3064" i="4"/>
  <c r="Z3064" i="4"/>
  <c r="AM3064" i="4"/>
  <c r="AL3064" i="4" s="1"/>
  <c r="A3065" i="4"/>
  <c r="C3065" i="4"/>
  <c r="G3065" i="4"/>
  <c r="H3065" i="4"/>
  <c r="I3065" i="4"/>
  <c r="J3065" i="4"/>
  <c r="K3065" i="4"/>
  <c r="L3065" i="4"/>
  <c r="M3065" i="4"/>
  <c r="N3065" i="4"/>
  <c r="P3065" i="4"/>
  <c r="Q3065" i="4"/>
  <c r="R3065" i="4"/>
  <c r="S3065" i="4"/>
  <c r="T3065" i="4"/>
  <c r="U3065" i="4"/>
  <c r="X3065" i="4"/>
  <c r="Y3065" i="4"/>
  <c r="AK3065" i="4"/>
  <c r="AM3065" i="4"/>
  <c r="AL3065" i="4" s="1"/>
  <c r="AW3065" i="4"/>
  <c r="C3066" i="4"/>
  <c r="G3066" i="4"/>
  <c r="H3066" i="4"/>
  <c r="I3066" i="4"/>
  <c r="J3066" i="4"/>
  <c r="K3066" i="4"/>
  <c r="L3066" i="4"/>
  <c r="M3066" i="4"/>
  <c r="N3066" i="4"/>
  <c r="P3066" i="4"/>
  <c r="Q3066" i="4"/>
  <c r="R3066" i="4"/>
  <c r="S3066" i="4"/>
  <c r="T3066" i="4"/>
  <c r="U3066" i="4"/>
  <c r="W3066" i="4"/>
  <c r="X3066" i="4"/>
  <c r="Y3066" i="4"/>
  <c r="Z3066" i="4"/>
  <c r="AB3066" i="4"/>
  <c r="AM3066" i="4"/>
  <c r="AL3066" i="4" s="1"/>
  <c r="AN3066" i="4"/>
  <c r="C3067" i="4"/>
  <c r="G3067" i="4"/>
  <c r="H3067" i="4"/>
  <c r="I3067" i="4"/>
  <c r="J3067" i="4"/>
  <c r="K3067" i="4"/>
  <c r="L3067" i="4"/>
  <c r="M3067" i="4"/>
  <c r="N3067" i="4"/>
  <c r="P3067" i="4"/>
  <c r="Q3067" i="4"/>
  <c r="R3067" i="4"/>
  <c r="S3067" i="4"/>
  <c r="T3067" i="4"/>
  <c r="U3067" i="4"/>
  <c r="W3067" i="4"/>
  <c r="X3067" i="4"/>
  <c r="Y3067" i="4"/>
  <c r="AM3067" i="4"/>
  <c r="AL3067" i="4" s="1"/>
  <c r="AN3067" i="4"/>
  <c r="AT3067" i="4"/>
  <c r="C3068" i="4"/>
  <c r="D3068" i="4"/>
  <c r="G3068" i="4"/>
  <c r="AK3068" i="4" s="1"/>
  <c r="H3068" i="4"/>
  <c r="I3068" i="4"/>
  <c r="J3068" i="4"/>
  <c r="AS3068" i="4" s="1"/>
  <c r="K3068" i="4"/>
  <c r="L3068" i="4"/>
  <c r="M3068" i="4"/>
  <c r="N3068" i="4"/>
  <c r="P3068" i="4"/>
  <c r="Q3068" i="4"/>
  <c r="R3068" i="4"/>
  <c r="S3068" i="4"/>
  <c r="T3068" i="4"/>
  <c r="U3068" i="4"/>
  <c r="X3068" i="4"/>
  <c r="Y3068" i="4"/>
  <c r="AM3068" i="4"/>
  <c r="AN3068" i="4"/>
  <c r="C3069" i="4"/>
  <c r="G3069" i="4"/>
  <c r="H3069" i="4"/>
  <c r="I3069" i="4"/>
  <c r="J3069" i="4"/>
  <c r="K3069" i="4"/>
  <c r="L3069" i="4"/>
  <c r="M3069" i="4"/>
  <c r="N3069" i="4"/>
  <c r="P3069" i="4"/>
  <c r="Q3069" i="4"/>
  <c r="R3069" i="4"/>
  <c r="S3069" i="4"/>
  <c r="T3069" i="4"/>
  <c r="U3069" i="4"/>
  <c r="X3069" i="4"/>
  <c r="Y3069" i="4"/>
  <c r="AM3069" i="4"/>
  <c r="AL3069" i="4" s="1"/>
  <c r="C3070" i="4"/>
  <c r="G3070" i="4"/>
  <c r="H3070" i="4"/>
  <c r="I3070" i="4"/>
  <c r="J3070" i="4"/>
  <c r="K3070" i="4"/>
  <c r="L3070" i="4"/>
  <c r="M3070" i="4"/>
  <c r="N3070" i="4"/>
  <c r="P3070" i="4"/>
  <c r="Q3070" i="4"/>
  <c r="R3070" i="4"/>
  <c r="S3070" i="4"/>
  <c r="T3070" i="4"/>
  <c r="U3070" i="4"/>
  <c r="X3070" i="4"/>
  <c r="Y3070" i="4"/>
  <c r="AK3070" i="4"/>
  <c r="AM3070" i="4"/>
  <c r="C3071" i="4"/>
  <c r="G3071" i="4"/>
  <c r="H3071" i="4"/>
  <c r="I3071" i="4"/>
  <c r="J3071" i="4"/>
  <c r="K3071" i="4"/>
  <c r="L3071" i="4"/>
  <c r="M3071" i="4"/>
  <c r="N3071" i="4"/>
  <c r="P3071" i="4"/>
  <c r="Q3071" i="4"/>
  <c r="R3071" i="4"/>
  <c r="S3071" i="4"/>
  <c r="T3071" i="4"/>
  <c r="U3071" i="4"/>
  <c r="X3071" i="4"/>
  <c r="Y3071" i="4"/>
  <c r="AM3071" i="4"/>
  <c r="C3072" i="4"/>
  <c r="G3072" i="4"/>
  <c r="H3072" i="4"/>
  <c r="I3072" i="4"/>
  <c r="J3072" i="4"/>
  <c r="K3072" i="4"/>
  <c r="L3072" i="4"/>
  <c r="M3072" i="4"/>
  <c r="N3072" i="4"/>
  <c r="P3072" i="4"/>
  <c r="Q3072" i="4"/>
  <c r="R3072" i="4"/>
  <c r="S3072" i="4"/>
  <c r="T3072" i="4"/>
  <c r="U3072" i="4"/>
  <c r="X3072" i="4"/>
  <c r="Y3072" i="4"/>
  <c r="AB3072" i="4"/>
  <c r="AM3072" i="4"/>
  <c r="AW3072" i="4"/>
  <c r="C3073" i="4"/>
  <c r="G3073" i="4"/>
  <c r="H3073" i="4"/>
  <c r="I3073" i="4"/>
  <c r="J3073" i="4"/>
  <c r="K3073" i="4"/>
  <c r="L3073" i="4"/>
  <c r="M3073" i="4"/>
  <c r="N3073" i="4"/>
  <c r="P3073" i="4"/>
  <c r="Q3073" i="4"/>
  <c r="R3073" i="4"/>
  <c r="S3073" i="4"/>
  <c r="T3073" i="4"/>
  <c r="U3073" i="4"/>
  <c r="X3073" i="4"/>
  <c r="Y3073" i="4"/>
  <c r="AJ3073" i="4"/>
  <c r="AL3073" i="4"/>
  <c r="AM3073" i="4"/>
  <c r="C3074" i="4"/>
  <c r="G3074" i="4"/>
  <c r="H3074" i="4"/>
  <c r="I3074" i="4"/>
  <c r="J3074" i="4"/>
  <c r="K3074" i="4"/>
  <c r="L3074" i="4"/>
  <c r="M3074" i="4"/>
  <c r="N3074" i="4"/>
  <c r="P3074" i="4"/>
  <c r="Q3074" i="4"/>
  <c r="R3074" i="4"/>
  <c r="S3074" i="4"/>
  <c r="T3074" i="4"/>
  <c r="U3074" i="4"/>
  <c r="X3074" i="4"/>
  <c r="Y3074" i="4"/>
  <c r="AM3074" i="4"/>
  <c r="AL3074" i="4" s="1"/>
  <c r="A3075" i="4"/>
  <c r="C3075" i="4"/>
  <c r="G3075" i="4"/>
  <c r="H3075" i="4"/>
  <c r="I3075" i="4"/>
  <c r="J3075" i="4"/>
  <c r="AS3075" i="4" s="1"/>
  <c r="K3075" i="4"/>
  <c r="L3075" i="4"/>
  <c r="M3075" i="4"/>
  <c r="N3075" i="4"/>
  <c r="P3075" i="4"/>
  <c r="Q3075" i="4"/>
  <c r="R3075" i="4"/>
  <c r="S3075" i="4"/>
  <c r="T3075" i="4"/>
  <c r="U3075" i="4"/>
  <c r="W3075" i="4"/>
  <c r="X3075" i="4"/>
  <c r="Y3075" i="4"/>
  <c r="Z3075" i="4"/>
  <c r="AL3075" i="4"/>
  <c r="AM3075" i="4"/>
  <c r="AN3075" i="4"/>
  <c r="AT3075" i="4"/>
  <c r="C3076" i="4"/>
  <c r="E3076" i="4"/>
  <c r="G3076" i="4"/>
  <c r="H3076" i="4"/>
  <c r="I3076" i="4"/>
  <c r="J3076" i="4"/>
  <c r="K3076" i="4"/>
  <c r="L3076" i="4"/>
  <c r="M3076" i="4"/>
  <c r="N3076" i="4"/>
  <c r="P3076" i="4"/>
  <c r="Q3076" i="4"/>
  <c r="R3076" i="4"/>
  <c r="S3076" i="4"/>
  <c r="T3076" i="4"/>
  <c r="U3076" i="4"/>
  <c r="X3076" i="4"/>
  <c r="Y3076" i="4"/>
  <c r="AB3076" i="4"/>
  <c r="AJ3076" i="4"/>
  <c r="AM3076" i="4"/>
  <c r="AL3076" i="4" s="1"/>
  <c r="AN3076" i="4"/>
  <c r="AO3076" i="4" s="1"/>
  <c r="AP3076" i="4" s="1"/>
  <c r="AV3076" i="4"/>
  <c r="C3077" i="4"/>
  <c r="D3077" i="4"/>
  <c r="G3077" i="4"/>
  <c r="H3077" i="4"/>
  <c r="I3077" i="4"/>
  <c r="J3077" i="4"/>
  <c r="K3077" i="4"/>
  <c r="L3077" i="4"/>
  <c r="M3077" i="4"/>
  <c r="N3077" i="4"/>
  <c r="P3077" i="4"/>
  <c r="Q3077" i="4"/>
  <c r="R3077" i="4"/>
  <c r="S3077" i="4"/>
  <c r="T3077" i="4"/>
  <c r="U3077" i="4"/>
  <c r="V3077" i="4"/>
  <c r="X3077" i="4"/>
  <c r="Y3077" i="4"/>
  <c r="Z3077" i="4"/>
  <c r="AJ3077" i="4"/>
  <c r="AK3077" i="4"/>
  <c r="AL3077" i="4"/>
  <c r="AM3077" i="4"/>
  <c r="AN3077" i="4"/>
  <c r="AQ3077" i="4"/>
  <c r="AT3077" i="4"/>
  <c r="AW3077" i="4"/>
  <c r="C3078" i="4"/>
  <c r="G3078" i="4"/>
  <c r="H3078" i="4"/>
  <c r="I3078" i="4"/>
  <c r="J3078" i="4"/>
  <c r="K3078" i="4"/>
  <c r="L3078" i="4"/>
  <c r="M3078" i="4"/>
  <c r="N3078" i="4"/>
  <c r="P3078" i="4"/>
  <c r="Q3078" i="4"/>
  <c r="R3078" i="4"/>
  <c r="S3078" i="4"/>
  <c r="T3078" i="4"/>
  <c r="U3078" i="4"/>
  <c r="X3078" i="4"/>
  <c r="Y3078" i="4"/>
  <c r="AM3078" i="4"/>
  <c r="C3079" i="4"/>
  <c r="E3079" i="4"/>
  <c r="G3079" i="4"/>
  <c r="D3079" i="4" s="1"/>
  <c r="H3079" i="4"/>
  <c r="I3079" i="4"/>
  <c r="J3079" i="4"/>
  <c r="K3079" i="4"/>
  <c r="L3079" i="4"/>
  <c r="M3079" i="4"/>
  <c r="N3079" i="4"/>
  <c r="P3079" i="4"/>
  <c r="Q3079" i="4"/>
  <c r="R3079" i="4"/>
  <c r="S3079" i="4"/>
  <c r="T3079" i="4"/>
  <c r="U3079" i="4"/>
  <c r="X3079" i="4"/>
  <c r="Y3079" i="4"/>
  <c r="AM3079" i="4"/>
  <c r="C3080" i="4"/>
  <c r="G3080" i="4"/>
  <c r="H3080" i="4"/>
  <c r="I3080" i="4"/>
  <c r="J3080" i="4"/>
  <c r="K3080" i="4"/>
  <c r="L3080" i="4"/>
  <c r="M3080" i="4"/>
  <c r="N3080" i="4"/>
  <c r="P3080" i="4"/>
  <c r="Q3080" i="4"/>
  <c r="R3080" i="4"/>
  <c r="S3080" i="4"/>
  <c r="T3080" i="4"/>
  <c r="U3080" i="4"/>
  <c r="X3080" i="4"/>
  <c r="Y3080" i="4"/>
  <c r="AM3080" i="4"/>
  <c r="C3081" i="4"/>
  <c r="G3081" i="4"/>
  <c r="H3081" i="4"/>
  <c r="I3081" i="4"/>
  <c r="J3081" i="4"/>
  <c r="K3081" i="4"/>
  <c r="L3081" i="4"/>
  <c r="M3081" i="4"/>
  <c r="N3081" i="4"/>
  <c r="P3081" i="4"/>
  <c r="Q3081" i="4"/>
  <c r="R3081" i="4"/>
  <c r="S3081" i="4"/>
  <c r="T3081" i="4"/>
  <c r="U3081" i="4"/>
  <c r="X3081" i="4"/>
  <c r="Y3081" i="4"/>
  <c r="AM3081" i="4"/>
  <c r="AL3081" i="4" s="1"/>
  <c r="C3082" i="4"/>
  <c r="G3082" i="4"/>
  <c r="H3082" i="4"/>
  <c r="I3082" i="4"/>
  <c r="J3082" i="4"/>
  <c r="K3082" i="4"/>
  <c r="L3082" i="4"/>
  <c r="M3082" i="4"/>
  <c r="N3082" i="4"/>
  <c r="P3082" i="4"/>
  <c r="Q3082" i="4"/>
  <c r="R3082" i="4"/>
  <c r="S3082" i="4"/>
  <c r="T3082" i="4"/>
  <c r="U3082" i="4"/>
  <c r="X3082" i="4"/>
  <c r="Y3082" i="4"/>
  <c r="AM3082" i="4"/>
  <c r="A3083" i="4"/>
  <c r="C3083" i="4"/>
  <c r="G3083" i="4"/>
  <c r="H3083" i="4"/>
  <c r="I3083" i="4"/>
  <c r="J3083" i="4"/>
  <c r="K3083" i="4"/>
  <c r="L3083" i="4"/>
  <c r="M3083" i="4"/>
  <c r="N3083" i="4"/>
  <c r="P3083" i="4"/>
  <c r="Q3083" i="4"/>
  <c r="R3083" i="4"/>
  <c r="S3083" i="4"/>
  <c r="T3083" i="4"/>
  <c r="U3083" i="4"/>
  <c r="W3083" i="4"/>
  <c r="X3083" i="4"/>
  <c r="Y3083" i="4"/>
  <c r="AA3083" i="4"/>
  <c r="AJ3083" i="4"/>
  <c r="AM3083" i="4"/>
  <c r="AN3083" i="4"/>
  <c r="AO3083" i="4" s="1"/>
  <c r="AP3083" i="4" s="1"/>
  <c r="AW3083" i="4"/>
  <c r="C3084" i="4"/>
  <c r="G3084" i="4"/>
  <c r="H3084" i="4"/>
  <c r="I3084" i="4"/>
  <c r="J3084" i="4"/>
  <c r="K3084" i="4"/>
  <c r="L3084" i="4"/>
  <c r="M3084" i="4"/>
  <c r="N3084" i="4"/>
  <c r="P3084" i="4"/>
  <c r="Q3084" i="4"/>
  <c r="R3084" i="4"/>
  <c r="S3084" i="4"/>
  <c r="T3084" i="4"/>
  <c r="U3084" i="4"/>
  <c r="X3084" i="4"/>
  <c r="Y3084" i="4"/>
  <c r="AB3084" i="4"/>
  <c r="AM3084" i="4"/>
  <c r="AL3084" i="4" s="1"/>
  <c r="A3085" i="4"/>
  <c r="C3085" i="4"/>
  <c r="G3085" i="4"/>
  <c r="H3085" i="4"/>
  <c r="I3085" i="4"/>
  <c r="J3085" i="4"/>
  <c r="AS3085" i="4" s="1"/>
  <c r="K3085" i="4"/>
  <c r="L3085" i="4"/>
  <c r="M3085" i="4"/>
  <c r="N3085" i="4"/>
  <c r="P3085" i="4"/>
  <c r="Q3085" i="4"/>
  <c r="R3085" i="4"/>
  <c r="S3085" i="4"/>
  <c r="T3085" i="4"/>
  <c r="U3085" i="4"/>
  <c r="V3085" i="4"/>
  <c r="X3085" i="4"/>
  <c r="Y3085" i="4"/>
  <c r="Z3085" i="4"/>
  <c r="AA3085" i="4"/>
  <c r="AJ3085" i="4"/>
  <c r="AM3085" i="4"/>
  <c r="AL3085" i="4" s="1"/>
  <c r="AT3085" i="4"/>
  <c r="AV3085" i="4"/>
  <c r="C3086" i="4"/>
  <c r="G3086" i="4"/>
  <c r="H3086" i="4"/>
  <c r="I3086" i="4"/>
  <c r="J3086" i="4"/>
  <c r="K3086" i="4"/>
  <c r="L3086" i="4"/>
  <c r="M3086" i="4"/>
  <c r="N3086" i="4"/>
  <c r="P3086" i="4"/>
  <c r="Q3086" i="4"/>
  <c r="R3086" i="4"/>
  <c r="S3086" i="4"/>
  <c r="T3086" i="4"/>
  <c r="U3086" i="4"/>
  <c r="V3086" i="4"/>
  <c r="X3086" i="4"/>
  <c r="Y3086" i="4"/>
  <c r="AM3086" i="4"/>
  <c r="AL3086" i="4" s="1"/>
  <c r="AS3086" i="4"/>
  <c r="AW3086" i="4"/>
  <c r="C3087" i="4"/>
  <c r="G3087" i="4"/>
  <c r="Z3087" i="4" s="1"/>
  <c r="H3087" i="4"/>
  <c r="I3087" i="4"/>
  <c r="J3087" i="4"/>
  <c r="K3087" i="4"/>
  <c r="L3087" i="4"/>
  <c r="M3087" i="4"/>
  <c r="N3087" i="4"/>
  <c r="P3087" i="4"/>
  <c r="Q3087" i="4"/>
  <c r="R3087" i="4"/>
  <c r="S3087" i="4"/>
  <c r="T3087" i="4"/>
  <c r="U3087" i="4"/>
  <c r="X3087" i="4"/>
  <c r="Y3087" i="4"/>
  <c r="AM3087" i="4"/>
  <c r="AL3087" i="4" s="1"/>
  <c r="C3088" i="4"/>
  <c r="G3088" i="4"/>
  <c r="H3088" i="4"/>
  <c r="I3088" i="4"/>
  <c r="J3088" i="4"/>
  <c r="K3088" i="4"/>
  <c r="L3088" i="4"/>
  <c r="M3088" i="4"/>
  <c r="N3088" i="4"/>
  <c r="P3088" i="4"/>
  <c r="Q3088" i="4"/>
  <c r="R3088" i="4"/>
  <c r="S3088" i="4"/>
  <c r="T3088" i="4"/>
  <c r="U3088" i="4"/>
  <c r="X3088" i="4"/>
  <c r="Y3088" i="4"/>
  <c r="AM3088" i="4"/>
  <c r="AL3088" i="4" s="1"/>
  <c r="C3089" i="4"/>
  <c r="G3089" i="4"/>
  <c r="AT3089" i="4" s="1"/>
  <c r="H3089" i="4"/>
  <c r="I3089" i="4"/>
  <c r="J3089" i="4"/>
  <c r="K3089" i="4"/>
  <c r="L3089" i="4"/>
  <c r="M3089" i="4"/>
  <c r="N3089" i="4"/>
  <c r="P3089" i="4"/>
  <c r="Q3089" i="4"/>
  <c r="R3089" i="4"/>
  <c r="S3089" i="4"/>
  <c r="T3089" i="4"/>
  <c r="U3089" i="4"/>
  <c r="X3089" i="4"/>
  <c r="Y3089" i="4"/>
  <c r="AM3089" i="4"/>
  <c r="AL3089" i="4" s="1"/>
  <c r="C3090" i="4"/>
  <c r="G3090" i="4"/>
  <c r="H3090" i="4"/>
  <c r="I3090" i="4"/>
  <c r="J3090" i="4"/>
  <c r="K3090" i="4"/>
  <c r="L3090" i="4"/>
  <c r="M3090" i="4"/>
  <c r="N3090" i="4"/>
  <c r="P3090" i="4"/>
  <c r="Q3090" i="4"/>
  <c r="R3090" i="4"/>
  <c r="S3090" i="4"/>
  <c r="T3090" i="4"/>
  <c r="U3090" i="4"/>
  <c r="X3090" i="4"/>
  <c r="Y3090" i="4"/>
  <c r="AL3090" i="4"/>
  <c r="AM3090" i="4"/>
  <c r="C3091" i="4"/>
  <c r="E3091" i="4"/>
  <c r="G3091" i="4"/>
  <c r="A3091" i="4" s="1"/>
  <c r="H3091" i="4"/>
  <c r="I3091" i="4"/>
  <c r="J3091" i="4"/>
  <c r="K3091" i="4"/>
  <c r="L3091" i="4"/>
  <c r="M3091" i="4"/>
  <c r="N3091" i="4"/>
  <c r="P3091" i="4"/>
  <c r="Q3091" i="4"/>
  <c r="R3091" i="4"/>
  <c r="S3091" i="4"/>
  <c r="T3091" i="4"/>
  <c r="U3091" i="4"/>
  <c r="X3091" i="4"/>
  <c r="Y3091" i="4"/>
  <c r="AA3091" i="4"/>
  <c r="AM3091" i="4"/>
  <c r="AL3091" i="4" s="1"/>
  <c r="AT3091" i="4"/>
  <c r="AV3091" i="4"/>
  <c r="A3092" i="4"/>
  <c r="C3092" i="4"/>
  <c r="D3092" i="4"/>
  <c r="G3092" i="4"/>
  <c r="H3092" i="4"/>
  <c r="I3092" i="4"/>
  <c r="J3092" i="4"/>
  <c r="AS3092" i="4" s="1"/>
  <c r="K3092" i="4"/>
  <c r="L3092" i="4"/>
  <c r="M3092" i="4"/>
  <c r="N3092" i="4"/>
  <c r="P3092" i="4"/>
  <c r="Q3092" i="4"/>
  <c r="R3092" i="4"/>
  <c r="S3092" i="4"/>
  <c r="T3092" i="4"/>
  <c r="U3092" i="4"/>
  <c r="W3092" i="4"/>
  <c r="X3092" i="4"/>
  <c r="Y3092" i="4"/>
  <c r="Z3092" i="4"/>
  <c r="AA3092" i="4"/>
  <c r="AB3092" i="4"/>
  <c r="AK3092" i="4"/>
  <c r="AM3092" i="4"/>
  <c r="AN3092" i="4"/>
  <c r="AO3092" i="4" s="1"/>
  <c r="AP3092" i="4" s="1"/>
  <c r="AT3092" i="4"/>
  <c r="AW3092" i="4"/>
  <c r="A3093" i="4"/>
  <c r="C3093" i="4"/>
  <c r="D3093" i="4"/>
  <c r="G3093" i="4"/>
  <c r="H3093" i="4"/>
  <c r="I3093" i="4"/>
  <c r="J3093" i="4"/>
  <c r="K3093" i="4"/>
  <c r="L3093" i="4"/>
  <c r="M3093" i="4"/>
  <c r="N3093" i="4"/>
  <c r="P3093" i="4"/>
  <c r="Q3093" i="4"/>
  <c r="R3093" i="4"/>
  <c r="S3093" i="4"/>
  <c r="T3093" i="4"/>
  <c r="U3093" i="4"/>
  <c r="V3093" i="4"/>
  <c r="X3093" i="4"/>
  <c r="Y3093" i="4"/>
  <c r="AA3093" i="4"/>
  <c r="AB3093" i="4"/>
  <c r="AJ3093" i="4"/>
  <c r="AM3093" i="4"/>
  <c r="AL3093" i="4" s="1"/>
  <c r="AN3093" i="4"/>
  <c r="AQ3093" i="4" s="1"/>
  <c r="AT3093" i="4"/>
  <c r="AV3093" i="4"/>
  <c r="AW3093" i="4"/>
  <c r="A3094" i="4"/>
  <c r="C3094" i="4"/>
  <c r="D3094" i="4"/>
  <c r="G3094" i="4"/>
  <c r="H3094" i="4"/>
  <c r="I3094" i="4"/>
  <c r="J3094" i="4"/>
  <c r="AS3094" i="4" s="1"/>
  <c r="K3094" i="4"/>
  <c r="L3094" i="4"/>
  <c r="M3094" i="4"/>
  <c r="N3094" i="4"/>
  <c r="P3094" i="4"/>
  <c r="Q3094" i="4"/>
  <c r="R3094" i="4"/>
  <c r="S3094" i="4"/>
  <c r="T3094" i="4"/>
  <c r="U3094" i="4"/>
  <c r="W3094" i="4"/>
  <c r="X3094" i="4"/>
  <c r="Y3094" i="4"/>
  <c r="AA3094" i="4"/>
  <c r="AJ3094" i="4"/>
  <c r="AK3094" i="4"/>
  <c r="AM3094" i="4"/>
  <c r="AW3094" i="4"/>
  <c r="C3095" i="4"/>
  <c r="G3095" i="4"/>
  <c r="H3095" i="4"/>
  <c r="I3095" i="4"/>
  <c r="J3095" i="4"/>
  <c r="AS3095" i="4" s="1"/>
  <c r="K3095" i="4"/>
  <c r="L3095" i="4"/>
  <c r="M3095" i="4"/>
  <c r="N3095" i="4"/>
  <c r="P3095" i="4"/>
  <c r="Q3095" i="4"/>
  <c r="R3095" i="4"/>
  <c r="S3095" i="4"/>
  <c r="T3095" i="4"/>
  <c r="U3095" i="4"/>
  <c r="V3095" i="4"/>
  <c r="W3095" i="4"/>
  <c r="X3095" i="4"/>
  <c r="Y3095" i="4"/>
  <c r="AA3095" i="4"/>
  <c r="AM3095" i="4"/>
  <c r="AL3095" i="4" s="1"/>
  <c r="AV3095" i="4"/>
  <c r="AW3095" i="4"/>
  <c r="C3096" i="4"/>
  <c r="E3096" i="4"/>
  <c r="G3096" i="4"/>
  <c r="H3096" i="4"/>
  <c r="I3096" i="4"/>
  <c r="J3096" i="4"/>
  <c r="K3096" i="4"/>
  <c r="L3096" i="4"/>
  <c r="M3096" i="4"/>
  <c r="N3096" i="4"/>
  <c r="P3096" i="4"/>
  <c r="Q3096" i="4"/>
  <c r="R3096" i="4"/>
  <c r="S3096" i="4"/>
  <c r="T3096" i="4"/>
  <c r="U3096" i="4"/>
  <c r="X3096" i="4"/>
  <c r="Y3096" i="4"/>
  <c r="Z3096" i="4"/>
  <c r="AK3096" i="4"/>
  <c r="AM3096" i="4"/>
  <c r="AT3096" i="4"/>
  <c r="AW3096" i="4"/>
  <c r="A3097" i="4"/>
  <c r="C3097" i="4"/>
  <c r="E3097" i="4"/>
  <c r="G3097" i="4"/>
  <c r="H3097" i="4"/>
  <c r="I3097" i="4"/>
  <c r="J3097" i="4"/>
  <c r="AS3097" i="4" s="1"/>
  <c r="K3097" i="4"/>
  <c r="L3097" i="4"/>
  <c r="M3097" i="4"/>
  <c r="N3097" i="4"/>
  <c r="P3097" i="4"/>
  <c r="Q3097" i="4"/>
  <c r="R3097" i="4"/>
  <c r="S3097" i="4"/>
  <c r="T3097" i="4"/>
  <c r="U3097" i="4"/>
  <c r="W3097" i="4"/>
  <c r="X3097" i="4"/>
  <c r="Y3097" i="4"/>
  <c r="Z3097" i="4"/>
  <c r="AA3097" i="4"/>
  <c r="AM3097" i="4"/>
  <c r="AL3097" i="4" s="1"/>
  <c r="AN3097" i="4"/>
  <c r="AQ3097" i="4" s="1"/>
  <c r="AT3097" i="4"/>
  <c r="C3098" i="4"/>
  <c r="G3098" i="4"/>
  <c r="H3098" i="4"/>
  <c r="I3098" i="4"/>
  <c r="J3098" i="4"/>
  <c r="K3098" i="4"/>
  <c r="L3098" i="4"/>
  <c r="M3098" i="4"/>
  <c r="N3098" i="4"/>
  <c r="P3098" i="4"/>
  <c r="Q3098" i="4"/>
  <c r="R3098" i="4"/>
  <c r="S3098" i="4"/>
  <c r="T3098" i="4"/>
  <c r="U3098" i="4"/>
  <c r="X3098" i="4"/>
  <c r="Y3098" i="4"/>
  <c r="AL3098" i="4"/>
  <c r="AM3098" i="4"/>
  <c r="A3099" i="4"/>
  <c r="C3099" i="4"/>
  <c r="E3099" i="4"/>
  <c r="G3099" i="4"/>
  <c r="H3099" i="4"/>
  <c r="I3099" i="4"/>
  <c r="J3099" i="4"/>
  <c r="AS3099" i="4" s="1"/>
  <c r="K3099" i="4"/>
  <c r="L3099" i="4"/>
  <c r="M3099" i="4"/>
  <c r="N3099" i="4"/>
  <c r="P3099" i="4"/>
  <c r="Q3099" i="4"/>
  <c r="R3099" i="4"/>
  <c r="S3099" i="4"/>
  <c r="T3099" i="4"/>
  <c r="U3099" i="4"/>
  <c r="V3099" i="4"/>
  <c r="W3099" i="4"/>
  <c r="X3099" i="4"/>
  <c r="Y3099" i="4"/>
  <c r="Z3099" i="4"/>
  <c r="AA3099" i="4"/>
  <c r="AB3099" i="4"/>
  <c r="AJ3099" i="4"/>
  <c r="AL3099" i="4"/>
  <c r="AM3099" i="4"/>
  <c r="AN3099" i="4"/>
  <c r="AO3099" i="4"/>
  <c r="AP3099" i="4"/>
  <c r="AQ3099" i="4"/>
  <c r="AT3099" i="4"/>
  <c r="AV3099" i="4"/>
  <c r="C3100" i="4"/>
  <c r="G3100" i="4"/>
  <c r="H3100" i="4"/>
  <c r="I3100" i="4"/>
  <c r="J3100" i="4"/>
  <c r="AS3100" i="4" s="1"/>
  <c r="K3100" i="4"/>
  <c r="L3100" i="4"/>
  <c r="M3100" i="4"/>
  <c r="N3100" i="4"/>
  <c r="P3100" i="4"/>
  <c r="Q3100" i="4"/>
  <c r="R3100" i="4"/>
  <c r="S3100" i="4"/>
  <c r="T3100" i="4"/>
  <c r="U3100" i="4"/>
  <c r="X3100" i="4"/>
  <c r="Y3100" i="4"/>
  <c r="AL3100" i="4"/>
  <c r="AM3100" i="4"/>
  <c r="C3101" i="4"/>
  <c r="D3101" i="4"/>
  <c r="G3101" i="4"/>
  <c r="V3101" i="4" s="1"/>
  <c r="H3101" i="4"/>
  <c r="I3101" i="4"/>
  <c r="J3101" i="4"/>
  <c r="AS3101" i="4" s="1"/>
  <c r="K3101" i="4"/>
  <c r="L3101" i="4"/>
  <c r="M3101" i="4"/>
  <c r="N3101" i="4"/>
  <c r="P3101" i="4"/>
  <c r="Q3101" i="4"/>
  <c r="R3101" i="4"/>
  <c r="S3101" i="4"/>
  <c r="T3101" i="4"/>
  <c r="U3101" i="4"/>
  <c r="W3101" i="4"/>
  <c r="X3101" i="4"/>
  <c r="Y3101" i="4"/>
  <c r="AJ3101" i="4"/>
  <c r="AK3101" i="4"/>
  <c r="AM3101" i="4"/>
  <c r="AL3101" i="4" s="1"/>
  <c r="AV3101" i="4"/>
  <c r="AW3101" i="4"/>
  <c r="C3102" i="4"/>
  <c r="G3102" i="4"/>
  <c r="H3102" i="4"/>
  <c r="I3102" i="4"/>
  <c r="J3102" i="4"/>
  <c r="K3102" i="4"/>
  <c r="L3102" i="4"/>
  <c r="M3102" i="4"/>
  <c r="N3102" i="4"/>
  <c r="P3102" i="4"/>
  <c r="Q3102" i="4"/>
  <c r="R3102" i="4"/>
  <c r="S3102" i="4"/>
  <c r="T3102" i="4"/>
  <c r="U3102" i="4"/>
  <c r="X3102" i="4"/>
  <c r="Y3102" i="4"/>
  <c r="Z3102" i="4"/>
  <c r="AK3102" i="4"/>
  <c r="AM3102" i="4"/>
  <c r="AL3102" i="4" s="1"/>
  <c r="C3103" i="4"/>
  <c r="G3103" i="4"/>
  <c r="H3103" i="4"/>
  <c r="I3103" i="4"/>
  <c r="J3103" i="4"/>
  <c r="K3103" i="4"/>
  <c r="L3103" i="4"/>
  <c r="M3103" i="4"/>
  <c r="N3103" i="4"/>
  <c r="P3103" i="4"/>
  <c r="Q3103" i="4"/>
  <c r="R3103" i="4"/>
  <c r="S3103" i="4"/>
  <c r="T3103" i="4"/>
  <c r="U3103" i="4"/>
  <c r="X3103" i="4"/>
  <c r="Y3103" i="4"/>
  <c r="AM3103" i="4"/>
  <c r="AL3103" i="4" s="1"/>
  <c r="AV3103" i="4"/>
  <c r="C3104" i="4"/>
  <c r="G3104" i="4"/>
  <c r="H3104" i="4"/>
  <c r="I3104" i="4"/>
  <c r="J3104" i="4"/>
  <c r="K3104" i="4"/>
  <c r="L3104" i="4"/>
  <c r="M3104" i="4"/>
  <c r="N3104" i="4"/>
  <c r="P3104" i="4"/>
  <c r="Q3104" i="4"/>
  <c r="R3104" i="4"/>
  <c r="S3104" i="4"/>
  <c r="T3104" i="4"/>
  <c r="U3104" i="4"/>
  <c r="X3104" i="4"/>
  <c r="Y3104" i="4"/>
  <c r="AM3104" i="4"/>
  <c r="A3105" i="4"/>
  <c r="C3105" i="4"/>
  <c r="G3105" i="4"/>
  <c r="H3105" i="4"/>
  <c r="I3105" i="4"/>
  <c r="J3105" i="4"/>
  <c r="K3105" i="4"/>
  <c r="L3105" i="4"/>
  <c r="M3105" i="4"/>
  <c r="N3105" i="4"/>
  <c r="P3105" i="4"/>
  <c r="Q3105" i="4"/>
  <c r="R3105" i="4"/>
  <c r="S3105" i="4"/>
  <c r="T3105" i="4"/>
  <c r="U3105" i="4"/>
  <c r="W3105" i="4"/>
  <c r="X3105" i="4"/>
  <c r="Y3105" i="4"/>
  <c r="AB3105" i="4"/>
  <c r="AM3105" i="4"/>
  <c r="AV3105" i="4"/>
  <c r="AW3105" i="4"/>
  <c r="C3106" i="4"/>
  <c r="G3106" i="4"/>
  <c r="H3106" i="4"/>
  <c r="I3106" i="4"/>
  <c r="J3106" i="4"/>
  <c r="K3106" i="4"/>
  <c r="L3106" i="4"/>
  <c r="M3106" i="4"/>
  <c r="N3106" i="4"/>
  <c r="P3106" i="4"/>
  <c r="Q3106" i="4"/>
  <c r="R3106" i="4"/>
  <c r="S3106" i="4"/>
  <c r="T3106" i="4"/>
  <c r="U3106" i="4"/>
  <c r="X3106" i="4"/>
  <c r="Y3106" i="4"/>
  <c r="AK3106" i="4"/>
  <c r="AM3106" i="4"/>
  <c r="C3107" i="4"/>
  <c r="G3107" i="4"/>
  <c r="H3107" i="4"/>
  <c r="I3107" i="4"/>
  <c r="J3107" i="4"/>
  <c r="K3107" i="4"/>
  <c r="L3107" i="4"/>
  <c r="M3107" i="4"/>
  <c r="N3107" i="4"/>
  <c r="P3107" i="4"/>
  <c r="Q3107" i="4"/>
  <c r="R3107" i="4"/>
  <c r="S3107" i="4"/>
  <c r="T3107" i="4"/>
  <c r="U3107" i="4"/>
  <c r="W3107" i="4"/>
  <c r="X3107" i="4"/>
  <c r="Y3107" i="4"/>
  <c r="AM3107" i="4"/>
  <c r="AL3107" i="4" s="1"/>
  <c r="AN3107" i="4"/>
  <c r="C3108" i="4"/>
  <c r="G3108" i="4"/>
  <c r="H3108" i="4"/>
  <c r="I3108" i="4"/>
  <c r="J3108" i="4"/>
  <c r="K3108" i="4"/>
  <c r="L3108" i="4"/>
  <c r="M3108" i="4"/>
  <c r="N3108" i="4"/>
  <c r="P3108" i="4"/>
  <c r="Q3108" i="4"/>
  <c r="R3108" i="4"/>
  <c r="S3108" i="4"/>
  <c r="T3108" i="4"/>
  <c r="U3108" i="4"/>
  <c r="X3108" i="4"/>
  <c r="Y3108" i="4"/>
  <c r="AM3108" i="4"/>
  <c r="AL3108" i="4" s="1"/>
  <c r="C3109" i="4"/>
  <c r="G3109" i="4"/>
  <c r="H3109" i="4"/>
  <c r="I3109" i="4"/>
  <c r="J3109" i="4"/>
  <c r="K3109" i="4"/>
  <c r="L3109" i="4"/>
  <c r="M3109" i="4"/>
  <c r="N3109" i="4"/>
  <c r="P3109" i="4"/>
  <c r="Q3109" i="4"/>
  <c r="R3109" i="4"/>
  <c r="S3109" i="4"/>
  <c r="T3109" i="4"/>
  <c r="U3109" i="4"/>
  <c r="X3109" i="4"/>
  <c r="Y3109" i="4"/>
  <c r="AM3109" i="4"/>
  <c r="C3110" i="4"/>
  <c r="E3110" i="4"/>
  <c r="G3110" i="4"/>
  <c r="AK3110" i="4" s="1"/>
  <c r="H3110" i="4"/>
  <c r="I3110" i="4"/>
  <c r="J3110" i="4"/>
  <c r="K3110" i="4"/>
  <c r="L3110" i="4"/>
  <c r="M3110" i="4"/>
  <c r="N3110" i="4"/>
  <c r="P3110" i="4"/>
  <c r="Q3110" i="4"/>
  <c r="R3110" i="4"/>
  <c r="S3110" i="4"/>
  <c r="T3110" i="4"/>
  <c r="U3110" i="4"/>
  <c r="X3110" i="4"/>
  <c r="Y3110" i="4"/>
  <c r="AB3110" i="4"/>
  <c r="AM3110" i="4"/>
  <c r="AN3110" i="4"/>
  <c r="C3111" i="4"/>
  <c r="G3111" i="4"/>
  <c r="AV3111" i="4" s="1"/>
  <c r="H3111" i="4"/>
  <c r="I3111" i="4"/>
  <c r="J3111" i="4"/>
  <c r="K3111" i="4"/>
  <c r="L3111" i="4"/>
  <c r="M3111" i="4"/>
  <c r="N3111" i="4"/>
  <c r="P3111" i="4"/>
  <c r="Q3111" i="4"/>
  <c r="R3111" i="4"/>
  <c r="S3111" i="4"/>
  <c r="T3111" i="4"/>
  <c r="U3111" i="4"/>
  <c r="X3111" i="4"/>
  <c r="Y3111" i="4"/>
  <c r="AJ3111" i="4"/>
  <c r="AM3111" i="4"/>
  <c r="C3112" i="4"/>
  <c r="G3112" i="4"/>
  <c r="H3112" i="4"/>
  <c r="I3112" i="4"/>
  <c r="J3112" i="4"/>
  <c r="K3112" i="4"/>
  <c r="L3112" i="4"/>
  <c r="M3112" i="4"/>
  <c r="N3112" i="4"/>
  <c r="P3112" i="4"/>
  <c r="Q3112" i="4"/>
  <c r="R3112" i="4"/>
  <c r="S3112" i="4"/>
  <c r="T3112" i="4"/>
  <c r="U3112" i="4"/>
  <c r="X3112" i="4"/>
  <c r="Y3112" i="4"/>
  <c r="Z3112" i="4"/>
  <c r="AL3112" i="4"/>
  <c r="AM3112" i="4"/>
  <c r="AW3112" i="4"/>
  <c r="C3113" i="4"/>
  <c r="G3113" i="4"/>
  <c r="H3113" i="4"/>
  <c r="I3113" i="4"/>
  <c r="J3113" i="4"/>
  <c r="AS3113" i="4" s="1"/>
  <c r="K3113" i="4"/>
  <c r="L3113" i="4"/>
  <c r="M3113" i="4"/>
  <c r="N3113" i="4"/>
  <c r="P3113" i="4"/>
  <c r="Q3113" i="4"/>
  <c r="R3113" i="4"/>
  <c r="S3113" i="4"/>
  <c r="T3113" i="4"/>
  <c r="U3113" i="4"/>
  <c r="W3113" i="4"/>
  <c r="X3113" i="4"/>
  <c r="Y3113" i="4"/>
  <c r="AM3113" i="4"/>
  <c r="AL3113" i="4" s="1"/>
  <c r="AW3113" i="4"/>
  <c r="C3114" i="4"/>
  <c r="G3114" i="4"/>
  <c r="H3114" i="4"/>
  <c r="I3114" i="4"/>
  <c r="J3114" i="4"/>
  <c r="K3114" i="4"/>
  <c r="L3114" i="4"/>
  <c r="M3114" i="4"/>
  <c r="N3114" i="4"/>
  <c r="P3114" i="4"/>
  <c r="Q3114" i="4"/>
  <c r="R3114" i="4"/>
  <c r="S3114" i="4"/>
  <c r="T3114" i="4"/>
  <c r="U3114" i="4"/>
  <c r="V3114" i="4"/>
  <c r="X3114" i="4"/>
  <c r="Y3114" i="4"/>
  <c r="AL3114" i="4"/>
  <c r="AM3114" i="4"/>
  <c r="C3115" i="4"/>
  <c r="G3115" i="4"/>
  <c r="H3115" i="4"/>
  <c r="I3115" i="4"/>
  <c r="J3115" i="4"/>
  <c r="K3115" i="4"/>
  <c r="L3115" i="4"/>
  <c r="M3115" i="4"/>
  <c r="N3115" i="4"/>
  <c r="P3115" i="4"/>
  <c r="Q3115" i="4"/>
  <c r="R3115" i="4"/>
  <c r="S3115" i="4"/>
  <c r="T3115" i="4"/>
  <c r="U3115" i="4"/>
  <c r="X3115" i="4"/>
  <c r="Y3115" i="4"/>
  <c r="AM3115" i="4"/>
  <c r="AL3115" i="4" s="1"/>
  <c r="C3116" i="4"/>
  <c r="G3116" i="4"/>
  <c r="H3116" i="4"/>
  <c r="I3116" i="4"/>
  <c r="J3116" i="4"/>
  <c r="K3116" i="4"/>
  <c r="L3116" i="4"/>
  <c r="M3116" i="4"/>
  <c r="N3116" i="4"/>
  <c r="P3116" i="4"/>
  <c r="Q3116" i="4"/>
  <c r="R3116" i="4"/>
  <c r="S3116" i="4"/>
  <c r="T3116" i="4"/>
  <c r="U3116" i="4"/>
  <c r="X3116" i="4"/>
  <c r="Y3116" i="4"/>
  <c r="AM3116" i="4"/>
  <c r="C3117" i="4"/>
  <c r="G3117" i="4"/>
  <c r="H3117" i="4"/>
  <c r="I3117" i="4"/>
  <c r="J3117" i="4"/>
  <c r="K3117" i="4"/>
  <c r="L3117" i="4"/>
  <c r="M3117" i="4"/>
  <c r="N3117" i="4"/>
  <c r="P3117" i="4"/>
  <c r="Q3117" i="4"/>
  <c r="R3117" i="4"/>
  <c r="S3117" i="4"/>
  <c r="T3117" i="4"/>
  <c r="U3117" i="4"/>
  <c r="X3117" i="4"/>
  <c r="Y3117" i="4"/>
  <c r="AM3117" i="4"/>
  <c r="C3118" i="4"/>
  <c r="G3118" i="4"/>
  <c r="H3118" i="4"/>
  <c r="I3118" i="4"/>
  <c r="J3118" i="4"/>
  <c r="K3118" i="4"/>
  <c r="L3118" i="4"/>
  <c r="M3118" i="4"/>
  <c r="N3118" i="4"/>
  <c r="P3118" i="4"/>
  <c r="Q3118" i="4"/>
  <c r="R3118" i="4"/>
  <c r="S3118" i="4"/>
  <c r="T3118" i="4"/>
  <c r="U3118" i="4"/>
  <c r="X3118" i="4"/>
  <c r="Y3118" i="4"/>
  <c r="AM3118" i="4"/>
  <c r="C3119" i="4"/>
  <c r="D3119" i="4"/>
  <c r="G3119" i="4"/>
  <c r="H3119" i="4"/>
  <c r="I3119" i="4"/>
  <c r="J3119" i="4"/>
  <c r="K3119" i="4"/>
  <c r="L3119" i="4"/>
  <c r="M3119" i="4"/>
  <c r="N3119" i="4"/>
  <c r="P3119" i="4"/>
  <c r="Q3119" i="4"/>
  <c r="R3119" i="4"/>
  <c r="S3119" i="4"/>
  <c r="T3119" i="4"/>
  <c r="U3119" i="4"/>
  <c r="X3119" i="4"/>
  <c r="Y3119" i="4"/>
  <c r="AA3119" i="4"/>
  <c r="AM3119" i="4"/>
  <c r="C3120" i="4"/>
  <c r="G3120" i="4"/>
  <c r="H3120" i="4"/>
  <c r="I3120" i="4"/>
  <c r="J3120" i="4"/>
  <c r="K3120" i="4"/>
  <c r="L3120" i="4"/>
  <c r="M3120" i="4"/>
  <c r="N3120" i="4"/>
  <c r="P3120" i="4"/>
  <c r="Q3120" i="4"/>
  <c r="R3120" i="4"/>
  <c r="S3120" i="4"/>
  <c r="T3120" i="4"/>
  <c r="U3120" i="4"/>
  <c r="X3120" i="4"/>
  <c r="Y3120" i="4"/>
  <c r="Z3120" i="4"/>
  <c r="AM3120" i="4"/>
  <c r="C3121" i="4"/>
  <c r="G3121" i="4"/>
  <c r="H3121" i="4"/>
  <c r="I3121" i="4"/>
  <c r="J3121" i="4"/>
  <c r="K3121" i="4"/>
  <c r="L3121" i="4"/>
  <c r="M3121" i="4"/>
  <c r="N3121" i="4"/>
  <c r="P3121" i="4"/>
  <c r="Q3121" i="4"/>
  <c r="R3121" i="4"/>
  <c r="S3121" i="4"/>
  <c r="T3121" i="4"/>
  <c r="U3121" i="4"/>
  <c r="X3121" i="4"/>
  <c r="Y3121" i="4"/>
  <c r="AA3121" i="4"/>
  <c r="AM3121" i="4"/>
  <c r="A3122" i="4"/>
  <c r="C3122" i="4"/>
  <c r="G3122" i="4"/>
  <c r="H3122" i="4"/>
  <c r="I3122" i="4"/>
  <c r="J3122" i="4"/>
  <c r="K3122" i="4"/>
  <c r="L3122" i="4"/>
  <c r="M3122" i="4"/>
  <c r="N3122" i="4"/>
  <c r="P3122" i="4"/>
  <c r="Q3122" i="4"/>
  <c r="R3122" i="4"/>
  <c r="S3122" i="4"/>
  <c r="T3122" i="4"/>
  <c r="U3122" i="4"/>
  <c r="X3122" i="4"/>
  <c r="Y3122" i="4"/>
  <c r="AB3122" i="4"/>
  <c r="AJ3122" i="4"/>
  <c r="AM3122" i="4"/>
  <c r="AT3122" i="4"/>
  <c r="AV3122" i="4"/>
  <c r="C3123" i="4"/>
  <c r="G3123" i="4"/>
  <c r="H3123" i="4"/>
  <c r="I3123" i="4"/>
  <c r="J3123" i="4"/>
  <c r="K3123" i="4"/>
  <c r="L3123" i="4"/>
  <c r="M3123" i="4"/>
  <c r="N3123" i="4"/>
  <c r="P3123" i="4"/>
  <c r="Q3123" i="4"/>
  <c r="R3123" i="4"/>
  <c r="S3123" i="4"/>
  <c r="T3123" i="4"/>
  <c r="U3123" i="4"/>
  <c r="X3123" i="4"/>
  <c r="Y3123" i="4"/>
  <c r="AA3123" i="4"/>
  <c r="AM3123" i="4"/>
  <c r="AL3123" i="4" s="1"/>
  <c r="AS3123" i="4"/>
  <c r="AT3123" i="4"/>
  <c r="C3124" i="4"/>
  <c r="G3124" i="4"/>
  <c r="H3124" i="4"/>
  <c r="I3124" i="4"/>
  <c r="J3124" i="4"/>
  <c r="K3124" i="4"/>
  <c r="L3124" i="4"/>
  <c r="M3124" i="4"/>
  <c r="N3124" i="4"/>
  <c r="P3124" i="4"/>
  <c r="Q3124" i="4"/>
  <c r="R3124" i="4"/>
  <c r="S3124" i="4"/>
  <c r="T3124" i="4"/>
  <c r="U3124" i="4"/>
  <c r="X3124" i="4"/>
  <c r="Y3124" i="4"/>
  <c r="AJ3124" i="4"/>
  <c r="AK3124" i="4"/>
  <c r="AM3124" i="4"/>
  <c r="AV3124" i="4"/>
  <c r="AW3124" i="4"/>
  <c r="C3125" i="4"/>
  <c r="G3125" i="4"/>
  <c r="H3125" i="4"/>
  <c r="I3125" i="4"/>
  <c r="J3125" i="4"/>
  <c r="K3125" i="4"/>
  <c r="L3125" i="4"/>
  <c r="M3125" i="4"/>
  <c r="N3125" i="4"/>
  <c r="P3125" i="4"/>
  <c r="Q3125" i="4"/>
  <c r="R3125" i="4"/>
  <c r="S3125" i="4"/>
  <c r="T3125" i="4"/>
  <c r="U3125" i="4"/>
  <c r="X3125" i="4"/>
  <c r="Y3125" i="4"/>
  <c r="AJ3125" i="4"/>
  <c r="AL3125" i="4"/>
  <c r="AM3125" i="4"/>
  <c r="C3126" i="4"/>
  <c r="G3126" i="4"/>
  <c r="H3126" i="4"/>
  <c r="I3126" i="4"/>
  <c r="J3126" i="4"/>
  <c r="K3126" i="4"/>
  <c r="L3126" i="4"/>
  <c r="M3126" i="4"/>
  <c r="N3126" i="4"/>
  <c r="P3126" i="4"/>
  <c r="Q3126" i="4"/>
  <c r="R3126" i="4"/>
  <c r="S3126" i="4"/>
  <c r="T3126" i="4"/>
  <c r="U3126" i="4"/>
  <c r="X3126" i="4"/>
  <c r="Y3126" i="4"/>
  <c r="AM3126" i="4"/>
  <c r="C3127" i="4"/>
  <c r="G3127" i="4"/>
  <c r="H3127" i="4"/>
  <c r="I3127" i="4"/>
  <c r="J3127" i="4"/>
  <c r="K3127" i="4"/>
  <c r="L3127" i="4"/>
  <c r="M3127" i="4"/>
  <c r="N3127" i="4"/>
  <c r="P3127" i="4"/>
  <c r="Q3127" i="4"/>
  <c r="R3127" i="4"/>
  <c r="S3127" i="4"/>
  <c r="T3127" i="4"/>
  <c r="U3127" i="4"/>
  <c r="X3127" i="4"/>
  <c r="Y3127" i="4"/>
  <c r="AM3127" i="4"/>
  <c r="C3128" i="4"/>
  <c r="G3128" i="4"/>
  <c r="H3128" i="4"/>
  <c r="I3128" i="4"/>
  <c r="J3128" i="4"/>
  <c r="K3128" i="4"/>
  <c r="L3128" i="4"/>
  <c r="M3128" i="4"/>
  <c r="N3128" i="4"/>
  <c r="P3128" i="4"/>
  <c r="Q3128" i="4"/>
  <c r="R3128" i="4"/>
  <c r="S3128" i="4"/>
  <c r="T3128" i="4"/>
  <c r="U3128" i="4"/>
  <c r="X3128" i="4"/>
  <c r="Y3128" i="4"/>
  <c r="AM3128" i="4"/>
  <c r="C3129" i="4"/>
  <c r="G3129" i="4"/>
  <c r="H3129" i="4"/>
  <c r="I3129" i="4"/>
  <c r="J3129" i="4"/>
  <c r="K3129" i="4"/>
  <c r="L3129" i="4"/>
  <c r="M3129" i="4"/>
  <c r="N3129" i="4"/>
  <c r="P3129" i="4"/>
  <c r="Q3129" i="4"/>
  <c r="R3129" i="4"/>
  <c r="S3129" i="4"/>
  <c r="T3129" i="4"/>
  <c r="U3129" i="4"/>
  <c r="X3129" i="4"/>
  <c r="Y3129" i="4"/>
  <c r="AM3129" i="4"/>
  <c r="AL3129" i="4" s="1"/>
  <c r="C3130" i="4"/>
  <c r="D3130" i="4"/>
  <c r="G3130" i="4"/>
  <c r="H3130" i="4"/>
  <c r="I3130" i="4"/>
  <c r="J3130" i="4"/>
  <c r="K3130" i="4"/>
  <c r="L3130" i="4"/>
  <c r="M3130" i="4"/>
  <c r="N3130" i="4"/>
  <c r="P3130" i="4"/>
  <c r="Q3130" i="4"/>
  <c r="R3130" i="4"/>
  <c r="S3130" i="4"/>
  <c r="T3130" i="4"/>
  <c r="U3130" i="4"/>
  <c r="X3130" i="4"/>
  <c r="Y3130" i="4"/>
  <c r="AM3130" i="4"/>
  <c r="AW3130" i="4"/>
  <c r="C3131" i="4"/>
  <c r="D3131" i="4"/>
  <c r="G3131" i="4"/>
  <c r="H3131" i="4"/>
  <c r="I3131" i="4"/>
  <c r="J3131" i="4"/>
  <c r="K3131" i="4"/>
  <c r="L3131" i="4"/>
  <c r="M3131" i="4"/>
  <c r="N3131" i="4"/>
  <c r="P3131" i="4"/>
  <c r="Q3131" i="4"/>
  <c r="R3131" i="4"/>
  <c r="S3131" i="4"/>
  <c r="T3131" i="4"/>
  <c r="U3131" i="4"/>
  <c r="W3131" i="4"/>
  <c r="X3131" i="4"/>
  <c r="Y3131" i="4"/>
  <c r="AA3131" i="4"/>
  <c r="AJ3131" i="4"/>
  <c r="AM3131" i="4"/>
  <c r="AL3131" i="4" s="1"/>
  <c r="AN3131" i="4"/>
  <c r="AO3131" i="4" s="1"/>
  <c r="AP3131" i="4" s="1"/>
  <c r="AT3131" i="4"/>
  <c r="AW3131" i="4"/>
  <c r="C3132" i="4"/>
  <c r="G3132" i="4"/>
  <c r="H3132" i="4"/>
  <c r="I3132" i="4"/>
  <c r="J3132" i="4"/>
  <c r="K3132" i="4"/>
  <c r="L3132" i="4"/>
  <c r="M3132" i="4"/>
  <c r="N3132" i="4"/>
  <c r="P3132" i="4"/>
  <c r="Q3132" i="4"/>
  <c r="R3132" i="4"/>
  <c r="S3132" i="4"/>
  <c r="T3132" i="4"/>
  <c r="U3132" i="4"/>
  <c r="X3132" i="4"/>
  <c r="Y3132" i="4"/>
  <c r="AM3132" i="4"/>
  <c r="AL3132" i="4" s="1"/>
  <c r="C3133" i="4"/>
  <c r="G3133" i="4"/>
  <c r="H3133" i="4"/>
  <c r="I3133" i="4"/>
  <c r="J3133" i="4"/>
  <c r="K3133" i="4"/>
  <c r="L3133" i="4"/>
  <c r="M3133" i="4"/>
  <c r="N3133" i="4"/>
  <c r="P3133" i="4"/>
  <c r="Q3133" i="4"/>
  <c r="R3133" i="4"/>
  <c r="S3133" i="4"/>
  <c r="T3133" i="4"/>
  <c r="U3133" i="4"/>
  <c r="X3133" i="4"/>
  <c r="Y3133" i="4"/>
  <c r="AM3133" i="4"/>
  <c r="AL3133" i="4" s="1"/>
  <c r="AT3133" i="4"/>
  <c r="C3134" i="4"/>
  <c r="G3134" i="4"/>
  <c r="H3134" i="4"/>
  <c r="I3134" i="4"/>
  <c r="J3134" i="4"/>
  <c r="K3134" i="4"/>
  <c r="L3134" i="4"/>
  <c r="M3134" i="4"/>
  <c r="N3134" i="4"/>
  <c r="P3134" i="4"/>
  <c r="Q3134" i="4"/>
  <c r="R3134" i="4"/>
  <c r="S3134" i="4"/>
  <c r="T3134" i="4"/>
  <c r="U3134" i="4"/>
  <c r="X3134" i="4"/>
  <c r="Y3134" i="4"/>
  <c r="AB3134" i="4"/>
  <c r="AM3134" i="4"/>
  <c r="AL3134" i="4" s="1"/>
  <c r="AS3134" i="4"/>
  <c r="C3135" i="4"/>
  <c r="G3135" i="4"/>
  <c r="H3135" i="4"/>
  <c r="I3135" i="4"/>
  <c r="J3135" i="4"/>
  <c r="K3135" i="4"/>
  <c r="L3135" i="4"/>
  <c r="M3135" i="4"/>
  <c r="N3135" i="4"/>
  <c r="P3135" i="4"/>
  <c r="Q3135" i="4"/>
  <c r="R3135" i="4"/>
  <c r="S3135" i="4"/>
  <c r="T3135" i="4"/>
  <c r="U3135" i="4"/>
  <c r="X3135" i="4"/>
  <c r="Y3135" i="4"/>
  <c r="AM3135" i="4"/>
  <c r="AL3135" i="4" s="1"/>
  <c r="AT3135" i="4"/>
  <c r="C3136" i="4"/>
  <c r="G3136" i="4"/>
  <c r="H3136" i="4"/>
  <c r="I3136" i="4"/>
  <c r="J3136" i="4"/>
  <c r="AS3136" i="4" s="1"/>
  <c r="K3136" i="4"/>
  <c r="L3136" i="4"/>
  <c r="M3136" i="4"/>
  <c r="N3136" i="4"/>
  <c r="P3136" i="4"/>
  <c r="Q3136" i="4"/>
  <c r="R3136" i="4"/>
  <c r="S3136" i="4"/>
  <c r="T3136" i="4"/>
  <c r="U3136" i="4"/>
  <c r="X3136" i="4"/>
  <c r="Y3136" i="4"/>
  <c r="AM3136" i="4"/>
  <c r="AL3136" i="4" s="1"/>
  <c r="C3137" i="4"/>
  <c r="D3137" i="4"/>
  <c r="G3137" i="4"/>
  <c r="H3137" i="4"/>
  <c r="I3137" i="4"/>
  <c r="J3137" i="4"/>
  <c r="K3137" i="4"/>
  <c r="L3137" i="4"/>
  <c r="M3137" i="4"/>
  <c r="N3137" i="4"/>
  <c r="P3137" i="4"/>
  <c r="Q3137" i="4"/>
  <c r="R3137" i="4"/>
  <c r="S3137" i="4"/>
  <c r="T3137" i="4"/>
  <c r="U3137" i="4"/>
  <c r="V3137" i="4"/>
  <c r="X3137" i="4"/>
  <c r="Y3137" i="4"/>
  <c r="Z3137" i="4"/>
  <c r="AB3137" i="4"/>
  <c r="AJ3137" i="4"/>
  <c r="AK3137" i="4"/>
  <c r="AM3137" i="4"/>
  <c r="AL3137" i="4" s="1"/>
  <c r="AN3137" i="4"/>
  <c r="AO3137" i="4" s="1"/>
  <c r="AP3137" i="4" s="1"/>
  <c r="AT3137" i="4"/>
  <c r="AW3137" i="4"/>
  <c r="C3138" i="4"/>
  <c r="D3138" i="4"/>
  <c r="G3138" i="4"/>
  <c r="H3138" i="4"/>
  <c r="I3138" i="4"/>
  <c r="J3138" i="4"/>
  <c r="K3138" i="4"/>
  <c r="L3138" i="4"/>
  <c r="M3138" i="4"/>
  <c r="N3138" i="4"/>
  <c r="P3138" i="4"/>
  <c r="Q3138" i="4"/>
  <c r="R3138" i="4"/>
  <c r="S3138" i="4"/>
  <c r="T3138" i="4"/>
  <c r="U3138" i="4"/>
  <c r="X3138" i="4"/>
  <c r="Y3138" i="4"/>
  <c r="AM3138" i="4"/>
  <c r="AL3138" i="4" s="1"/>
  <c r="A3139" i="4"/>
  <c r="C3139" i="4"/>
  <c r="G3139" i="4"/>
  <c r="H3139" i="4"/>
  <c r="I3139" i="4"/>
  <c r="J3139" i="4"/>
  <c r="K3139" i="4"/>
  <c r="L3139" i="4"/>
  <c r="M3139" i="4"/>
  <c r="N3139" i="4"/>
  <c r="P3139" i="4"/>
  <c r="Q3139" i="4"/>
  <c r="R3139" i="4"/>
  <c r="S3139" i="4"/>
  <c r="T3139" i="4"/>
  <c r="U3139" i="4"/>
  <c r="X3139" i="4"/>
  <c r="Y3139" i="4"/>
  <c r="AA3139" i="4"/>
  <c r="AB3139" i="4"/>
  <c r="AK3139" i="4"/>
  <c r="AM3139" i="4"/>
  <c r="AL3139" i="4" s="1"/>
  <c r="AT3139" i="4"/>
  <c r="AW3139" i="4"/>
  <c r="C3140" i="4"/>
  <c r="D3140" i="4"/>
  <c r="G3140" i="4"/>
  <c r="H3140" i="4"/>
  <c r="I3140" i="4"/>
  <c r="J3140" i="4"/>
  <c r="AS3140" i="4" s="1"/>
  <c r="K3140" i="4"/>
  <c r="L3140" i="4"/>
  <c r="M3140" i="4"/>
  <c r="N3140" i="4"/>
  <c r="P3140" i="4"/>
  <c r="Q3140" i="4"/>
  <c r="R3140" i="4"/>
  <c r="S3140" i="4"/>
  <c r="T3140" i="4"/>
  <c r="U3140" i="4"/>
  <c r="X3140" i="4"/>
  <c r="Y3140" i="4"/>
  <c r="AB3140" i="4"/>
  <c r="AK3140" i="4"/>
  <c r="AM3140" i="4"/>
  <c r="AT3140" i="4"/>
  <c r="AW3140" i="4"/>
  <c r="C3141" i="4"/>
  <c r="G3141" i="4"/>
  <c r="AB3141" i="4" s="1"/>
  <c r="H3141" i="4"/>
  <c r="I3141" i="4"/>
  <c r="J3141" i="4"/>
  <c r="K3141" i="4"/>
  <c r="L3141" i="4"/>
  <c r="M3141" i="4"/>
  <c r="N3141" i="4"/>
  <c r="P3141" i="4"/>
  <c r="Q3141" i="4"/>
  <c r="R3141" i="4"/>
  <c r="S3141" i="4"/>
  <c r="T3141" i="4"/>
  <c r="U3141" i="4"/>
  <c r="V3141" i="4"/>
  <c r="X3141" i="4"/>
  <c r="Y3141" i="4"/>
  <c r="AJ3141" i="4"/>
  <c r="AL3141" i="4"/>
  <c r="AM3141" i="4"/>
  <c r="AT3141" i="4"/>
  <c r="C3142" i="4"/>
  <c r="G3142" i="4"/>
  <c r="H3142" i="4"/>
  <c r="I3142" i="4"/>
  <c r="J3142" i="4"/>
  <c r="K3142" i="4"/>
  <c r="L3142" i="4"/>
  <c r="M3142" i="4"/>
  <c r="N3142" i="4"/>
  <c r="P3142" i="4"/>
  <c r="Q3142" i="4"/>
  <c r="R3142" i="4"/>
  <c r="S3142" i="4"/>
  <c r="T3142" i="4"/>
  <c r="U3142" i="4"/>
  <c r="X3142" i="4"/>
  <c r="Y3142" i="4"/>
  <c r="AA3142" i="4"/>
  <c r="AM3142" i="4"/>
  <c r="C3143" i="4"/>
  <c r="G3143" i="4"/>
  <c r="AJ3143" i="4" s="1"/>
  <c r="H3143" i="4"/>
  <c r="I3143" i="4"/>
  <c r="J3143" i="4"/>
  <c r="K3143" i="4"/>
  <c r="L3143" i="4"/>
  <c r="M3143" i="4"/>
  <c r="N3143" i="4"/>
  <c r="P3143" i="4"/>
  <c r="Q3143" i="4"/>
  <c r="R3143" i="4"/>
  <c r="S3143" i="4"/>
  <c r="T3143" i="4"/>
  <c r="U3143" i="4"/>
  <c r="W3143" i="4"/>
  <c r="X3143" i="4"/>
  <c r="Y3143" i="4"/>
  <c r="AM3143" i="4"/>
  <c r="AL3143" i="4" s="1"/>
  <c r="C3144" i="4"/>
  <c r="G3144" i="4"/>
  <c r="H3144" i="4"/>
  <c r="I3144" i="4"/>
  <c r="J3144" i="4"/>
  <c r="K3144" i="4"/>
  <c r="L3144" i="4"/>
  <c r="M3144" i="4"/>
  <c r="N3144" i="4"/>
  <c r="P3144" i="4"/>
  <c r="Q3144" i="4"/>
  <c r="R3144" i="4"/>
  <c r="S3144" i="4"/>
  <c r="T3144" i="4"/>
  <c r="U3144" i="4"/>
  <c r="X3144" i="4"/>
  <c r="Y3144" i="4"/>
  <c r="Z3144" i="4"/>
  <c r="AM3144" i="4"/>
  <c r="A3145" i="4"/>
  <c r="C3145" i="4"/>
  <c r="G3145" i="4"/>
  <c r="H3145" i="4"/>
  <c r="I3145" i="4"/>
  <c r="J3145" i="4"/>
  <c r="K3145" i="4"/>
  <c r="L3145" i="4"/>
  <c r="M3145" i="4"/>
  <c r="N3145" i="4"/>
  <c r="P3145" i="4"/>
  <c r="Q3145" i="4"/>
  <c r="R3145" i="4"/>
  <c r="S3145" i="4"/>
  <c r="T3145" i="4"/>
  <c r="U3145" i="4"/>
  <c r="V3145" i="4"/>
  <c r="X3145" i="4"/>
  <c r="Y3145" i="4"/>
  <c r="AA3145" i="4"/>
  <c r="AM3145" i="4"/>
  <c r="AL3145" i="4" s="1"/>
  <c r="C3146" i="4"/>
  <c r="D3146" i="4"/>
  <c r="G3146" i="4"/>
  <c r="H3146" i="4"/>
  <c r="I3146" i="4"/>
  <c r="J3146" i="4"/>
  <c r="AS3146" i="4" s="1"/>
  <c r="K3146" i="4"/>
  <c r="L3146" i="4"/>
  <c r="M3146" i="4"/>
  <c r="N3146" i="4"/>
  <c r="P3146" i="4"/>
  <c r="Q3146" i="4"/>
  <c r="R3146" i="4"/>
  <c r="S3146" i="4"/>
  <c r="T3146" i="4"/>
  <c r="U3146" i="4"/>
  <c r="X3146" i="4"/>
  <c r="Y3146" i="4"/>
  <c r="AL3146" i="4"/>
  <c r="AM3146" i="4"/>
  <c r="AT3146" i="4"/>
  <c r="C3147" i="4"/>
  <c r="G3147" i="4"/>
  <c r="H3147" i="4"/>
  <c r="I3147" i="4"/>
  <c r="J3147" i="4"/>
  <c r="K3147" i="4"/>
  <c r="L3147" i="4"/>
  <c r="M3147" i="4"/>
  <c r="N3147" i="4"/>
  <c r="P3147" i="4"/>
  <c r="Q3147" i="4"/>
  <c r="R3147" i="4"/>
  <c r="S3147" i="4"/>
  <c r="T3147" i="4"/>
  <c r="U3147" i="4"/>
  <c r="V3147" i="4"/>
  <c r="X3147" i="4"/>
  <c r="Y3147" i="4"/>
  <c r="Z3147" i="4"/>
  <c r="AB3147" i="4"/>
  <c r="AM3147" i="4"/>
  <c r="AL3147" i="4" s="1"/>
  <c r="C3148" i="4"/>
  <c r="G3148" i="4"/>
  <c r="D3148" i="4" s="1"/>
  <c r="H3148" i="4"/>
  <c r="I3148" i="4"/>
  <c r="J3148" i="4"/>
  <c r="K3148" i="4"/>
  <c r="L3148" i="4"/>
  <c r="M3148" i="4"/>
  <c r="N3148" i="4"/>
  <c r="P3148" i="4"/>
  <c r="Q3148" i="4"/>
  <c r="R3148" i="4"/>
  <c r="S3148" i="4"/>
  <c r="T3148" i="4"/>
  <c r="U3148" i="4"/>
  <c r="X3148" i="4"/>
  <c r="Y3148" i="4"/>
  <c r="AK3148" i="4"/>
  <c r="AM3148" i="4"/>
  <c r="AL3148" i="4" s="1"/>
  <c r="A3149" i="4"/>
  <c r="C3149" i="4"/>
  <c r="D3149" i="4"/>
  <c r="G3149" i="4"/>
  <c r="V3149" i="4" s="1"/>
  <c r="H3149" i="4"/>
  <c r="I3149" i="4"/>
  <c r="J3149" i="4"/>
  <c r="K3149" i="4"/>
  <c r="L3149" i="4"/>
  <c r="M3149" i="4"/>
  <c r="N3149" i="4"/>
  <c r="P3149" i="4"/>
  <c r="Q3149" i="4"/>
  <c r="R3149" i="4"/>
  <c r="S3149" i="4"/>
  <c r="T3149" i="4"/>
  <c r="U3149" i="4"/>
  <c r="X3149" i="4"/>
  <c r="Y3149" i="4"/>
  <c r="Z3149" i="4"/>
  <c r="AJ3149" i="4"/>
  <c r="AK3149" i="4"/>
  <c r="AM3149" i="4"/>
  <c r="AL3149" i="4" s="1"/>
  <c r="AS3149" i="4"/>
  <c r="AV3149" i="4"/>
  <c r="AW3149" i="4"/>
  <c r="C3150" i="4"/>
  <c r="G3150" i="4"/>
  <c r="H3150" i="4"/>
  <c r="I3150" i="4"/>
  <c r="J3150" i="4"/>
  <c r="K3150" i="4"/>
  <c r="L3150" i="4"/>
  <c r="M3150" i="4"/>
  <c r="N3150" i="4"/>
  <c r="P3150" i="4"/>
  <c r="Q3150" i="4"/>
  <c r="R3150" i="4"/>
  <c r="S3150" i="4"/>
  <c r="T3150" i="4"/>
  <c r="U3150" i="4"/>
  <c r="X3150" i="4"/>
  <c r="Y3150" i="4"/>
  <c r="AM3150" i="4"/>
  <c r="AL3150" i="4" s="1"/>
  <c r="C3151" i="4"/>
  <c r="G3151" i="4"/>
  <c r="H3151" i="4"/>
  <c r="I3151" i="4"/>
  <c r="J3151" i="4"/>
  <c r="K3151" i="4"/>
  <c r="L3151" i="4"/>
  <c r="M3151" i="4"/>
  <c r="N3151" i="4"/>
  <c r="P3151" i="4"/>
  <c r="Q3151" i="4"/>
  <c r="R3151" i="4"/>
  <c r="S3151" i="4"/>
  <c r="T3151" i="4"/>
  <c r="U3151" i="4"/>
  <c r="X3151" i="4"/>
  <c r="Y3151" i="4"/>
  <c r="AK3151" i="4"/>
  <c r="AM3151" i="4"/>
  <c r="AL3151" i="4" s="1"/>
  <c r="AW3151" i="4"/>
  <c r="C3152" i="4"/>
  <c r="G3152" i="4"/>
  <c r="H3152" i="4"/>
  <c r="I3152" i="4"/>
  <c r="J3152" i="4"/>
  <c r="K3152" i="4"/>
  <c r="L3152" i="4"/>
  <c r="M3152" i="4"/>
  <c r="N3152" i="4"/>
  <c r="P3152" i="4"/>
  <c r="Q3152" i="4"/>
  <c r="R3152" i="4"/>
  <c r="S3152" i="4"/>
  <c r="T3152" i="4"/>
  <c r="U3152" i="4"/>
  <c r="X3152" i="4"/>
  <c r="Y3152" i="4"/>
  <c r="AM3152" i="4"/>
  <c r="C3153" i="4"/>
  <c r="G3153" i="4"/>
  <c r="H3153" i="4"/>
  <c r="I3153" i="4"/>
  <c r="J3153" i="4"/>
  <c r="K3153" i="4"/>
  <c r="L3153" i="4"/>
  <c r="M3153" i="4"/>
  <c r="N3153" i="4"/>
  <c r="P3153" i="4"/>
  <c r="Q3153" i="4"/>
  <c r="R3153" i="4"/>
  <c r="S3153" i="4"/>
  <c r="T3153" i="4"/>
  <c r="U3153" i="4"/>
  <c r="X3153" i="4"/>
  <c r="Y3153" i="4"/>
  <c r="AM3153" i="4"/>
  <c r="C3154" i="4"/>
  <c r="G3154" i="4"/>
  <c r="H3154" i="4"/>
  <c r="I3154" i="4"/>
  <c r="J3154" i="4"/>
  <c r="K3154" i="4"/>
  <c r="L3154" i="4"/>
  <c r="M3154" i="4"/>
  <c r="N3154" i="4"/>
  <c r="P3154" i="4"/>
  <c r="Q3154" i="4"/>
  <c r="R3154" i="4"/>
  <c r="S3154" i="4"/>
  <c r="T3154" i="4"/>
  <c r="U3154" i="4"/>
  <c r="X3154" i="4"/>
  <c r="Y3154" i="4"/>
  <c r="AK3154" i="4"/>
  <c r="AM3154" i="4"/>
  <c r="C3155" i="4"/>
  <c r="G3155" i="4"/>
  <c r="V3155" i="4" s="1"/>
  <c r="H3155" i="4"/>
  <c r="I3155" i="4"/>
  <c r="J3155" i="4"/>
  <c r="AS3155" i="4" s="1"/>
  <c r="K3155" i="4"/>
  <c r="L3155" i="4"/>
  <c r="M3155" i="4"/>
  <c r="N3155" i="4"/>
  <c r="P3155" i="4"/>
  <c r="Q3155" i="4"/>
  <c r="R3155" i="4"/>
  <c r="S3155" i="4"/>
  <c r="T3155" i="4"/>
  <c r="U3155" i="4"/>
  <c r="W3155" i="4"/>
  <c r="X3155" i="4"/>
  <c r="Y3155" i="4"/>
  <c r="AM3155" i="4"/>
  <c r="AL3155" i="4" s="1"/>
  <c r="AN3155" i="4"/>
  <c r="AQ3155" i="4"/>
  <c r="C3156" i="4"/>
  <c r="G3156" i="4"/>
  <c r="H3156" i="4"/>
  <c r="I3156" i="4"/>
  <c r="J3156" i="4"/>
  <c r="AS3156" i="4" s="1"/>
  <c r="K3156" i="4"/>
  <c r="L3156" i="4"/>
  <c r="M3156" i="4"/>
  <c r="N3156" i="4"/>
  <c r="P3156" i="4"/>
  <c r="Q3156" i="4"/>
  <c r="R3156" i="4"/>
  <c r="S3156" i="4"/>
  <c r="T3156" i="4"/>
  <c r="U3156" i="4"/>
  <c r="X3156" i="4"/>
  <c r="Y3156" i="4"/>
  <c r="AM3156" i="4"/>
  <c r="C3157" i="4"/>
  <c r="G3157" i="4"/>
  <c r="V3157" i="4" s="1"/>
  <c r="H3157" i="4"/>
  <c r="I3157" i="4"/>
  <c r="J3157" i="4"/>
  <c r="K3157" i="4"/>
  <c r="L3157" i="4"/>
  <c r="M3157" i="4"/>
  <c r="N3157" i="4"/>
  <c r="P3157" i="4"/>
  <c r="Q3157" i="4"/>
  <c r="R3157" i="4"/>
  <c r="S3157" i="4"/>
  <c r="T3157" i="4"/>
  <c r="U3157" i="4"/>
  <c r="X3157" i="4"/>
  <c r="Y3157" i="4"/>
  <c r="AM3157" i="4"/>
  <c r="C3158" i="4"/>
  <c r="G3158" i="4"/>
  <c r="H3158" i="4"/>
  <c r="I3158" i="4"/>
  <c r="J3158" i="4"/>
  <c r="K3158" i="4"/>
  <c r="L3158" i="4"/>
  <c r="M3158" i="4"/>
  <c r="N3158" i="4"/>
  <c r="P3158" i="4"/>
  <c r="Q3158" i="4"/>
  <c r="R3158" i="4"/>
  <c r="S3158" i="4"/>
  <c r="T3158" i="4"/>
  <c r="U3158" i="4"/>
  <c r="X3158" i="4"/>
  <c r="Y3158" i="4"/>
  <c r="AM3158" i="4"/>
  <c r="C3159" i="4"/>
  <c r="G3159" i="4"/>
  <c r="H3159" i="4"/>
  <c r="I3159" i="4"/>
  <c r="J3159" i="4"/>
  <c r="K3159" i="4"/>
  <c r="L3159" i="4"/>
  <c r="M3159" i="4"/>
  <c r="N3159" i="4"/>
  <c r="P3159" i="4"/>
  <c r="Q3159" i="4"/>
  <c r="R3159" i="4"/>
  <c r="S3159" i="4"/>
  <c r="T3159" i="4"/>
  <c r="U3159" i="4"/>
  <c r="X3159" i="4"/>
  <c r="Y3159" i="4"/>
  <c r="AJ3159" i="4"/>
  <c r="AM3159" i="4"/>
  <c r="AL3159" i="4" s="1"/>
  <c r="AT3159" i="4"/>
  <c r="C3160" i="4"/>
  <c r="G3160" i="4"/>
  <c r="AW3160" i="4" s="1"/>
  <c r="H3160" i="4"/>
  <c r="I3160" i="4"/>
  <c r="J3160" i="4"/>
  <c r="K3160" i="4"/>
  <c r="L3160" i="4"/>
  <c r="M3160" i="4"/>
  <c r="N3160" i="4"/>
  <c r="P3160" i="4"/>
  <c r="Q3160" i="4"/>
  <c r="R3160" i="4"/>
  <c r="S3160" i="4"/>
  <c r="T3160" i="4"/>
  <c r="U3160" i="4"/>
  <c r="X3160" i="4"/>
  <c r="Y3160" i="4"/>
  <c r="Z3160" i="4"/>
  <c r="AL3160" i="4"/>
  <c r="AM3160" i="4"/>
  <c r="AS3160" i="4"/>
  <c r="C3161" i="4"/>
  <c r="D3161" i="4"/>
  <c r="E3161" i="4"/>
  <c r="G3161" i="4"/>
  <c r="H3161" i="4"/>
  <c r="I3161" i="4"/>
  <c r="J3161" i="4"/>
  <c r="AS3161" i="4" s="1"/>
  <c r="K3161" i="4"/>
  <c r="L3161" i="4"/>
  <c r="M3161" i="4"/>
  <c r="N3161" i="4"/>
  <c r="P3161" i="4"/>
  <c r="Q3161" i="4"/>
  <c r="R3161" i="4"/>
  <c r="S3161" i="4"/>
  <c r="T3161" i="4"/>
  <c r="U3161" i="4"/>
  <c r="V3161" i="4"/>
  <c r="W3161" i="4"/>
  <c r="X3161" i="4"/>
  <c r="Y3161" i="4"/>
  <c r="Z3161" i="4"/>
  <c r="AA3161" i="4"/>
  <c r="AB3161" i="4"/>
  <c r="AJ3161" i="4"/>
  <c r="AK3161" i="4"/>
  <c r="AL3161" i="4"/>
  <c r="AM3161" i="4"/>
  <c r="AN3161" i="4"/>
  <c r="AO3161" i="4" s="1"/>
  <c r="AP3161" i="4" s="1"/>
  <c r="AT3161" i="4"/>
  <c r="AV3161" i="4"/>
  <c r="AW3161" i="4"/>
  <c r="C3162" i="4"/>
  <c r="E3162" i="4"/>
  <c r="G3162" i="4"/>
  <c r="H3162" i="4"/>
  <c r="I3162" i="4"/>
  <c r="J3162" i="4"/>
  <c r="K3162" i="4"/>
  <c r="L3162" i="4"/>
  <c r="M3162" i="4"/>
  <c r="N3162" i="4"/>
  <c r="P3162" i="4"/>
  <c r="Q3162" i="4"/>
  <c r="R3162" i="4"/>
  <c r="S3162" i="4"/>
  <c r="T3162" i="4"/>
  <c r="U3162" i="4"/>
  <c r="X3162" i="4"/>
  <c r="Y3162" i="4"/>
  <c r="Z3162" i="4"/>
  <c r="AB3162" i="4"/>
  <c r="AM3162" i="4"/>
  <c r="AL3162" i="4" s="1"/>
  <c r="AN3162" i="4"/>
  <c r="AQ3162" i="4" s="1"/>
  <c r="AS3162" i="4"/>
  <c r="AW3162" i="4"/>
  <c r="C3163" i="4"/>
  <c r="G3163" i="4"/>
  <c r="H3163" i="4"/>
  <c r="I3163" i="4"/>
  <c r="J3163" i="4"/>
  <c r="AS3163" i="4" s="1"/>
  <c r="K3163" i="4"/>
  <c r="L3163" i="4"/>
  <c r="M3163" i="4"/>
  <c r="N3163" i="4"/>
  <c r="P3163" i="4"/>
  <c r="Q3163" i="4"/>
  <c r="R3163" i="4"/>
  <c r="S3163" i="4"/>
  <c r="T3163" i="4"/>
  <c r="U3163" i="4"/>
  <c r="X3163" i="4"/>
  <c r="Y3163" i="4"/>
  <c r="Z3163" i="4"/>
  <c r="AL3163" i="4"/>
  <c r="AM3163" i="4"/>
  <c r="AT3163" i="4"/>
  <c r="C3164" i="4"/>
  <c r="G3164" i="4"/>
  <c r="H3164" i="4"/>
  <c r="I3164" i="4"/>
  <c r="J3164" i="4"/>
  <c r="K3164" i="4"/>
  <c r="L3164" i="4"/>
  <c r="M3164" i="4"/>
  <c r="N3164" i="4"/>
  <c r="P3164" i="4"/>
  <c r="Q3164" i="4"/>
  <c r="R3164" i="4"/>
  <c r="S3164" i="4"/>
  <c r="T3164" i="4"/>
  <c r="U3164" i="4"/>
  <c r="X3164" i="4"/>
  <c r="Y3164" i="4"/>
  <c r="AM3164" i="4"/>
  <c r="C3165" i="4"/>
  <c r="E3165" i="4"/>
  <c r="G3165" i="4"/>
  <c r="H3165" i="4"/>
  <c r="I3165" i="4"/>
  <c r="J3165" i="4"/>
  <c r="K3165" i="4"/>
  <c r="L3165" i="4"/>
  <c r="M3165" i="4"/>
  <c r="N3165" i="4"/>
  <c r="P3165" i="4"/>
  <c r="Q3165" i="4"/>
  <c r="R3165" i="4"/>
  <c r="S3165" i="4"/>
  <c r="T3165" i="4"/>
  <c r="U3165" i="4"/>
  <c r="V3165" i="4"/>
  <c r="X3165" i="4"/>
  <c r="Y3165" i="4"/>
  <c r="AL3165" i="4"/>
  <c r="AM3165" i="4"/>
  <c r="C3166" i="4"/>
  <c r="G3166" i="4"/>
  <c r="H3166" i="4"/>
  <c r="I3166" i="4"/>
  <c r="J3166" i="4"/>
  <c r="K3166" i="4"/>
  <c r="L3166" i="4"/>
  <c r="M3166" i="4"/>
  <c r="N3166" i="4"/>
  <c r="P3166" i="4"/>
  <c r="Q3166" i="4"/>
  <c r="R3166" i="4"/>
  <c r="S3166" i="4"/>
  <c r="T3166" i="4"/>
  <c r="U3166" i="4"/>
  <c r="X3166" i="4"/>
  <c r="Y3166" i="4"/>
  <c r="AM3166" i="4"/>
  <c r="AV3166" i="4"/>
  <c r="C3167" i="4"/>
  <c r="G3167" i="4"/>
  <c r="H3167" i="4"/>
  <c r="I3167" i="4"/>
  <c r="J3167" i="4"/>
  <c r="K3167" i="4"/>
  <c r="L3167" i="4"/>
  <c r="M3167" i="4"/>
  <c r="N3167" i="4"/>
  <c r="P3167" i="4"/>
  <c r="Q3167" i="4"/>
  <c r="R3167" i="4"/>
  <c r="S3167" i="4"/>
  <c r="T3167" i="4"/>
  <c r="U3167" i="4"/>
  <c r="X3167" i="4"/>
  <c r="Y3167" i="4"/>
  <c r="AA3167" i="4"/>
  <c r="AK3167" i="4"/>
  <c r="AM3167" i="4"/>
  <c r="AN3167" i="4"/>
  <c r="AQ3167" i="4" s="1"/>
  <c r="C3168" i="4"/>
  <c r="D3168" i="4"/>
  <c r="G3168" i="4"/>
  <c r="AB3168" i="4" s="1"/>
  <c r="H3168" i="4"/>
  <c r="I3168" i="4"/>
  <c r="J3168" i="4"/>
  <c r="K3168" i="4"/>
  <c r="L3168" i="4"/>
  <c r="M3168" i="4"/>
  <c r="N3168" i="4"/>
  <c r="P3168" i="4"/>
  <c r="Q3168" i="4"/>
  <c r="R3168" i="4"/>
  <c r="S3168" i="4"/>
  <c r="T3168" i="4"/>
  <c r="U3168" i="4"/>
  <c r="X3168" i="4"/>
  <c r="Y3168" i="4"/>
  <c r="Z3168" i="4"/>
  <c r="AL3168" i="4"/>
  <c r="AM3168" i="4"/>
  <c r="AW3168" i="4"/>
  <c r="C3169" i="4"/>
  <c r="G3169" i="4"/>
  <c r="A3169" i="4" s="1"/>
  <c r="H3169" i="4"/>
  <c r="I3169" i="4"/>
  <c r="J3169" i="4"/>
  <c r="K3169" i="4"/>
  <c r="L3169" i="4"/>
  <c r="M3169" i="4"/>
  <c r="N3169" i="4"/>
  <c r="P3169" i="4"/>
  <c r="Q3169" i="4"/>
  <c r="R3169" i="4"/>
  <c r="S3169" i="4"/>
  <c r="T3169" i="4"/>
  <c r="U3169" i="4"/>
  <c r="X3169" i="4"/>
  <c r="Y3169" i="4"/>
  <c r="AJ3169" i="4"/>
  <c r="AM3169" i="4"/>
  <c r="AL3169" i="4" s="1"/>
  <c r="C3170" i="4"/>
  <c r="D3170" i="4"/>
  <c r="G3170" i="4"/>
  <c r="AB3170" i="4" s="1"/>
  <c r="H3170" i="4"/>
  <c r="I3170" i="4"/>
  <c r="J3170" i="4"/>
  <c r="K3170" i="4"/>
  <c r="L3170" i="4"/>
  <c r="M3170" i="4"/>
  <c r="N3170" i="4"/>
  <c r="P3170" i="4"/>
  <c r="Q3170" i="4"/>
  <c r="R3170" i="4"/>
  <c r="S3170" i="4"/>
  <c r="T3170" i="4"/>
  <c r="U3170" i="4"/>
  <c r="X3170" i="4"/>
  <c r="Y3170" i="4"/>
  <c r="AA3170" i="4"/>
  <c r="AJ3170" i="4"/>
  <c r="AM3170" i="4"/>
  <c r="AL3170" i="4" s="1"/>
  <c r="AT3170" i="4"/>
  <c r="AW3170" i="4"/>
  <c r="C3171" i="4"/>
  <c r="G3171" i="4"/>
  <c r="H3171" i="4"/>
  <c r="I3171" i="4"/>
  <c r="J3171" i="4"/>
  <c r="K3171" i="4"/>
  <c r="L3171" i="4"/>
  <c r="M3171" i="4"/>
  <c r="N3171" i="4"/>
  <c r="P3171" i="4"/>
  <c r="Q3171" i="4"/>
  <c r="R3171" i="4"/>
  <c r="S3171" i="4"/>
  <c r="T3171" i="4"/>
  <c r="U3171" i="4"/>
  <c r="X3171" i="4"/>
  <c r="Y3171" i="4"/>
  <c r="AM3171" i="4"/>
  <c r="AL3171" i="4" s="1"/>
  <c r="C3172" i="4"/>
  <c r="G3172" i="4"/>
  <c r="H3172" i="4"/>
  <c r="I3172" i="4"/>
  <c r="J3172" i="4"/>
  <c r="K3172" i="4"/>
  <c r="L3172" i="4"/>
  <c r="M3172" i="4"/>
  <c r="N3172" i="4"/>
  <c r="P3172" i="4"/>
  <c r="Q3172" i="4"/>
  <c r="R3172" i="4"/>
  <c r="S3172" i="4"/>
  <c r="T3172" i="4"/>
  <c r="U3172" i="4"/>
  <c r="V3172" i="4"/>
  <c r="X3172" i="4"/>
  <c r="Y3172" i="4"/>
  <c r="AB3172" i="4"/>
  <c r="AK3172" i="4"/>
  <c r="AM3172" i="4"/>
  <c r="AL3172" i="4" s="1"/>
  <c r="AW3172" i="4"/>
  <c r="C3173" i="4"/>
  <c r="G3173" i="4"/>
  <c r="V3173" i="4" s="1"/>
  <c r="H3173" i="4"/>
  <c r="I3173" i="4"/>
  <c r="J3173" i="4"/>
  <c r="K3173" i="4"/>
  <c r="L3173" i="4"/>
  <c r="M3173" i="4"/>
  <c r="N3173" i="4"/>
  <c r="P3173" i="4"/>
  <c r="Q3173" i="4"/>
  <c r="R3173" i="4"/>
  <c r="S3173" i="4"/>
  <c r="T3173" i="4"/>
  <c r="U3173" i="4"/>
  <c r="X3173" i="4"/>
  <c r="Y3173" i="4"/>
  <c r="AL3173" i="4"/>
  <c r="AM3173" i="4"/>
  <c r="C3174" i="4"/>
  <c r="E3174" i="4"/>
  <c r="G3174" i="4"/>
  <c r="H3174" i="4"/>
  <c r="I3174" i="4"/>
  <c r="J3174" i="4"/>
  <c r="AS3174" i="4" s="1"/>
  <c r="K3174" i="4"/>
  <c r="L3174" i="4"/>
  <c r="M3174" i="4"/>
  <c r="N3174" i="4"/>
  <c r="P3174" i="4"/>
  <c r="Q3174" i="4"/>
  <c r="R3174" i="4"/>
  <c r="S3174" i="4"/>
  <c r="T3174" i="4"/>
  <c r="U3174" i="4"/>
  <c r="V3174" i="4"/>
  <c r="W3174" i="4"/>
  <c r="X3174" i="4"/>
  <c r="Y3174" i="4"/>
  <c r="AM3174" i="4"/>
  <c r="C3175" i="4"/>
  <c r="G3175" i="4"/>
  <c r="H3175" i="4"/>
  <c r="I3175" i="4"/>
  <c r="J3175" i="4"/>
  <c r="K3175" i="4"/>
  <c r="L3175" i="4"/>
  <c r="M3175" i="4"/>
  <c r="N3175" i="4"/>
  <c r="P3175" i="4"/>
  <c r="Q3175" i="4"/>
  <c r="R3175" i="4"/>
  <c r="S3175" i="4"/>
  <c r="T3175" i="4"/>
  <c r="U3175" i="4"/>
  <c r="X3175" i="4"/>
  <c r="Y3175" i="4"/>
  <c r="AM3175" i="4"/>
  <c r="AW3175" i="4"/>
  <c r="C3176" i="4"/>
  <c r="D3176" i="4"/>
  <c r="G3176" i="4"/>
  <c r="H3176" i="4"/>
  <c r="I3176" i="4"/>
  <c r="J3176" i="4"/>
  <c r="K3176" i="4"/>
  <c r="L3176" i="4"/>
  <c r="M3176" i="4"/>
  <c r="N3176" i="4"/>
  <c r="P3176" i="4"/>
  <c r="Q3176" i="4"/>
  <c r="R3176" i="4"/>
  <c r="S3176" i="4"/>
  <c r="T3176" i="4"/>
  <c r="U3176" i="4"/>
  <c r="X3176" i="4"/>
  <c r="Y3176" i="4"/>
  <c r="AM3176" i="4"/>
  <c r="A3177" i="4"/>
  <c r="C3177" i="4"/>
  <c r="E3177" i="4"/>
  <c r="G3177" i="4"/>
  <c r="H3177" i="4"/>
  <c r="I3177" i="4"/>
  <c r="J3177" i="4"/>
  <c r="K3177" i="4"/>
  <c r="L3177" i="4"/>
  <c r="M3177" i="4"/>
  <c r="N3177" i="4"/>
  <c r="P3177" i="4"/>
  <c r="Q3177" i="4"/>
  <c r="R3177" i="4"/>
  <c r="S3177" i="4"/>
  <c r="T3177" i="4"/>
  <c r="U3177" i="4"/>
  <c r="X3177" i="4"/>
  <c r="Y3177" i="4"/>
  <c r="AJ3177" i="4"/>
  <c r="AL3177" i="4"/>
  <c r="AM3177" i="4"/>
  <c r="AW3177" i="4"/>
  <c r="C3178" i="4"/>
  <c r="G3178" i="4"/>
  <c r="A3178" i="4" s="1"/>
  <c r="H3178" i="4"/>
  <c r="I3178" i="4"/>
  <c r="J3178" i="4"/>
  <c r="K3178" i="4"/>
  <c r="L3178" i="4"/>
  <c r="M3178" i="4"/>
  <c r="N3178" i="4"/>
  <c r="P3178" i="4"/>
  <c r="Q3178" i="4"/>
  <c r="R3178" i="4"/>
  <c r="S3178" i="4"/>
  <c r="T3178" i="4"/>
  <c r="U3178" i="4"/>
  <c r="X3178" i="4"/>
  <c r="Y3178" i="4"/>
  <c r="Z3178" i="4"/>
  <c r="AK3178" i="4"/>
  <c r="AM3178" i="4"/>
  <c r="AS3178" i="4"/>
  <c r="AW3178" i="4"/>
  <c r="C3179" i="4"/>
  <c r="G3179" i="4"/>
  <c r="H3179" i="4"/>
  <c r="I3179" i="4"/>
  <c r="J3179" i="4"/>
  <c r="K3179" i="4"/>
  <c r="L3179" i="4"/>
  <c r="M3179" i="4"/>
  <c r="N3179" i="4"/>
  <c r="P3179" i="4"/>
  <c r="Q3179" i="4"/>
  <c r="R3179" i="4"/>
  <c r="S3179" i="4"/>
  <c r="T3179" i="4"/>
  <c r="U3179" i="4"/>
  <c r="X3179" i="4"/>
  <c r="Y3179" i="4"/>
  <c r="AJ3179" i="4"/>
  <c r="AM3179" i="4"/>
  <c r="AW3179" i="4"/>
  <c r="C3180" i="4"/>
  <c r="D3180" i="4"/>
  <c r="G3180" i="4"/>
  <c r="H3180" i="4"/>
  <c r="I3180" i="4"/>
  <c r="J3180" i="4"/>
  <c r="K3180" i="4"/>
  <c r="L3180" i="4"/>
  <c r="M3180" i="4"/>
  <c r="N3180" i="4"/>
  <c r="P3180" i="4"/>
  <c r="Q3180" i="4"/>
  <c r="R3180" i="4"/>
  <c r="S3180" i="4"/>
  <c r="T3180" i="4"/>
  <c r="U3180" i="4"/>
  <c r="X3180" i="4"/>
  <c r="Y3180" i="4"/>
  <c r="Z3180" i="4"/>
  <c r="AB3180" i="4"/>
  <c r="AM3180" i="4"/>
  <c r="AL3180" i="4" s="1"/>
  <c r="AT3180" i="4"/>
  <c r="AV3180" i="4"/>
  <c r="C3181" i="4"/>
  <c r="G3181" i="4"/>
  <c r="H3181" i="4"/>
  <c r="I3181" i="4"/>
  <c r="J3181" i="4"/>
  <c r="AS3181" i="4" s="1"/>
  <c r="K3181" i="4"/>
  <c r="L3181" i="4"/>
  <c r="M3181" i="4"/>
  <c r="N3181" i="4"/>
  <c r="P3181" i="4"/>
  <c r="Q3181" i="4"/>
  <c r="R3181" i="4"/>
  <c r="S3181" i="4"/>
  <c r="T3181" i="4"/>
  <c r="U3181" i="4"/>
  <c r="X3181" i="4"/>
  <c r="Y3181" i="4"/>
  <c r="Z3181" i="4"/>
  <c r="AM3181" i="4"/>
  <c r="AL3181" i="4" s="1"/>
  <c r="C3182" i="4"/>
  <c r="D3182" i="4"/>
  <c r="G3182" i="4"/>
  <c r="H3182" i="4"/>
  <c r="I3182" i="4"/>
  <c r="J3182" i="4"/>
  <c r="AS3182" i="4" s="1"/>
  <c r="K3182" i="4"/>
  <c r="L3182" i="4"/>
  <c r="M3182" i="4"/>
  <c r="N3182" i="4"/>
  <c r="P3182" i="4"/>
  <c r="Q3182" i="4"/>
  <c r="R3182" i="4"/>
  <c r="S3182" i="4"/>
  <c r="T3182" i="4"/>
  <c r="U3182" i="4"/>
  <c r="V3182" i="4"/>
  <c r="X3182" i="4"/>
  <c r="Y3182" i="4"/>
  <c r="Z3182" i="4"/>
  <c r="AM3182" i="4"/>
  <c r="AL3182" i="4" s="1"/>
  <c r="AN3182" i="4"/>
  <c r="AO3182" i="4" s="1"/>
  <c r="AP3182" i="4" s="1"/>
  <c r="AT3182" i="4"/>
  <c r="C3183" i="4"/>
  <c r="G3183" i="4"/>
  <c r="H3183" i="4"/>
  <c r="I3183" i="4"/>
  <c r="J3183" i="4"/>
  <c r="K3183" i="4"/>
  <c r="L3183" i="4"/>
  <c r="M3183" i="4"/>
  <c r="N3183" i="4"/>
  <c r="P3183" i="4"/>
  <c r="Q3183" i="4"/>
  <c r="R3183" i="4"/>
  <c r="S3183" i="4"/>
  <c r="T3183" i="4"/>
  <c r="U3183" i="4"/>
  <c r="W3183" i="4"/>
  <c r="X3183" i="4"/>
  <c r="Y3183" i="4"/>
  <c r="AM3183" i="4"/>
  <c r="A3184" i="4"/>
  <c r="C3184" i="4"/>
  <c r="G3184" i="4"/>
  <c r="H3184" i="4"/>
  <c r="I3184" i="4"/>
  <c r="J3184" i="4"/>
  <c r="K3184" i="4"/>
  <c r="L3184" i="4"/>
  <c r="M3184" i="4"/>
  <c r="N3184" i="4"/>
  <c r="P3184" i="4"/>
  <c r="Q3184" i="4"/>
  <c r="R3184" i="4"/>
  <c r="S3184" i="4"/>
  <c r="T3184" i="4"/>
  <c r="U3184" i="4"/>
  <c r="X3184" i="4"/>
  <c r="Y3184" i="4"/>
  <c r="AL3184" i="4"/>
  <c r="AM3184" i="4"/>
  <c r="AS3184" i="4"/>
  <c r="C3185" i="4"/>
  <c r="G3185" i="4"/>
  <c r="H3185" i="4"/>
  <c r="I3185" i="4"/>
  <c r="J3185" i="4"/>
  <c r="K3185" i="4"/>
  <c r="L3185" i="4"/>
  <c r="M3185" i="4"/>
  <c r="N3185" i="4"/>
  <c r="P3185" i="4"/>
  <c r="Q3185" i="4"/>
  <c r="R3185" i="4"/>
  <c r="S3185" i="4"/>
  <c r="T3185" i="4"/>
  <c r="U3185" i="4"/>
  <c r="X3185" i="4"/>
  <c r="Y3185" i="4"/>
  <c r="AA3185" i="4"/>
  <c r="AM3185" i="4"/>
  <c r="AL3185" i="4" s="1"/>
  <c r="C3186" i="4"/>
  <c r="G3186" i="4"/>
  <c r="H3186" i="4"/>
  <c r="I3186" i="4"/>
  <c r="J3186" i="4"/>
  <c r="K3186" i="4"/>
  <c r="L3186" i="4"/>
  <c r="M3186" i="4"/>
  <c r="N3186" i="4"/>
  <c r="P3186" i="4"/>
  <c r="Q3186" i="4"/>
  <c r="R3186" i="4"/>
  <c r="S3186" i="4"/>
  <c r="T3186" i="4"/>
  <c r="U3186" i="4"/>
  <c r="X3186" i="4"/>
  <c r="Y3186" i="4"/>
  <c r="AM3186" i="4"/>
  <c r="AL3186" i="4" s="1"/>
  <c r="C3187" i="4"/>
  <c r="G3187" i="4"/>
  <c r="H3187" i="4"/>
  <c r="I3187" i="4"/>
  <c r="J3187" i="4"/>
  <c r="K3187" i="4"/>
  <c r="L3187" i="4"/>
  <c r="M3187" i="4"/>
  <c r="N3187" i="4"/>
  <c r="P3187" i="4"/>
  <c r="Q3187" i="4"/>
  <c r="R3187" i="4"/>
  <c r="S3187" i="4"/>
  <c r="T3187" i="4"/>
  <c r="U3187" i="4"/>
  <c r="X3187" i="4"/>
  <c r="Y3187" i="4"/>
  <c r="AL3187" i="4"/>
  <c r="AM3187" i="4"/>
  <c r="C3188" i="4"/>
  <c r="G3188" i="4"/>
  <c r="H3188" i="4"/>
  <c r="I3188" i="4"/>
  <c r="J3188" i="4"/>
  <c r="K3188" i="4"/>
  <c r="L3188" i="4"/>
  <c r="M3188" i="4"/>
  <c r="N3188" i="4"/>
  <c r="P3188" i="4"/>
  <c r="Q3188" i="4"/>
  <c r="R3188" i="4"/>
  <c r="S3188" i="4"/>
  <c r="T3188" i="4"/>
  <c r="U3188" i="4"/>
  <c r="X3188" i="4"/>
  <c r="Y3188" i="4"/>
  <c r="AK3188" i="4"/>
  <c r="AM3188" i="4"/>
  <c r="AT3188" i="4"/>
  <c r="C3189" i="4"/>
  <c r="G3189" i="4"/>
  <c r="H3189" i="4"/>
  <c r="I3189" i="4"/>
  <c r="J3189" i="4"/>
  <c r="K3189" i="4"/>
  <c r="L3189" i="4"/>
  <c r="M3189" i="4"/>
  <c r="N3189" i="4"/>
  <c r="P3189" i="4"/>
  <c r="Q3189" i="4"/>
  <c r="R3189" i="4"/>
  <c r="S3189" i="4"/>
  <c r="T3189" i="4"/>
  <c r="U3189" i="4"/>
  <c r="X3189" i="4"/>
  <c r="Y3189" i="4"/>
  <c r="AM3189" i="4"/>
  <c r="C3190" i="4"/>
  <c r="G3190" i="4"/>
  <c r="H3190" i="4"/>
  <c r="I3190" i="4"/>
  <c r="J3190" i="4"/>
  <c r="K3190" i="4"/>
  <c r="L3190" i="4"/>
  <c r="M3190" i="4"/>
  <c r="N3190" i="4"/>
  <c r="P3190" i="4"/>
  <c r="Q3190" i="4"/>
  <c r="R3190" i="4"/>
  <c r="S3190" i="4"/>
  <c r="T3190" i="4"/>
  <c r="U3190" i="4"/>
  <c r="V3190" i="4"/>
  <c r="X3190" i="4"/>
  <c r="Y3190" i="4"/>
  <c r="AJ3190" i="4"/>
  <c r="AM3190" i="4"/>
  <c r="AN3190" i="4"/>
  <c r="C3191" i="4"/>
  <c r="G3191" i="4"/>
  <c r="AK3191" i="4" s="1"/>
  <c r="H3191" i="4"/>
  <c r="I3191" i="4"/>
  <c r="J3191" i="4"/>
  <c r="K3191" i="4"/>
  <c r="L3191" i="4"/>
  <c r="M3191" i="4"/>
  <c r="N3191" i="4"/>
  <c r="P3191" i="4"/>
  <c r="Q3191" i="4"/>
  <c r="R3191" i="4"/>
  <c r="S3191" i="4"/>
  <c r="T3191" i="4"/>
  <c r="U3191" i="4"/>
  <c r="V3191" i="4"/>
  <c r="X3191" i="4"/>
  <c r="Y3191" i="4"/>
  <c r="AM3191" i="4"/>
  <c r="AL3191" i="4" s="1"/>
  <c r="C3192" i="4"/>
  <c r="D3192" i="4"/>
  <c r="G3192" i="4"/>
  <c r="Z3192" i="4" s="1"/>
  <c r="H3192" i="4"/>
  <c r="I3192" i="4"/>
  <c r="J3192" i="4"/>
  <c r="K3192" i="4"/>
  <c r="L3192" i="4"/>
  <c r="M3192" i="4"/>
  <c r="N3192" i="4"/>
  <c r="P3192" i="4"/>
  <c r="Q3192" i="4"/>
  <c r="R3192" i="4"/>
  <c r="S3192" i="4"/>
  <c r="T3192" i="4"/>
  <c r="U3192" i="4"/>
  <c r="W3192" i="4"/>
  <c r="X3192" i="4"/>
  <c r="Y3192" i="4"/>
  <c r="AA3192" i="4"/>
  <c r="AJ3192" i="4"/>
  <c r="AM3192" i="4"/>
  <c r="AL3192" i="4" s="1"/>
  <c r="AV3192" i="4"/>
  <c r="C3193" i="4"/>
  <c r="G3193" i="4"/>
  <c r="H3193" i="4"/>
  <c r="I3193" i="4"/>
  <c r="J3193" i="4"/>
  <c r="AS3193" i="4" s="1"/>
  <c r="K3193" i="4"/>
  <c r="L3193" i="4"/>
  <c r="M3193" i="4"/>
  <c r="N3193" i="4"/>
  <c r="P3193" i="4"/>
  <c r="Q3193" i="4"/>
  <c r="R3193" i="4"/>
  <c r="S3193" i="4"/>
  <c r="T3193" i="4"/>
  <c r="U3193" i="4"/>
  <c r="X3193" i="4"/>
  <c r="Y3193" i="4"/>
  <c r="AA3193" i="4"/>
  <c r="AM3193" i="4"/>
  <c r="AL3193" i="4" s="1"/>
  <c r="C3194" i="4"/>
  <c r="G3194" i="4"/>
  <c r="AS3194" i="4" s="1"/>
  <c r="H3194" i="4"/>
  <c r="I3194" i="4"/>
  <c r="J3194" i="4"/>
  <c r="K3194" i="4"/>
  <c r="L3194" i="4"/>
  <c r="M3194" i="4"/>
  <c r="N3194" i="4"/>
  <c r="P3194" i="4"/>
  <c r="Q3194" i="4"/>
  <c r="R3194" i="4"/>
  <c r="S3194" i="4"/>
  <c r="T3194" i="4"/>
  <c r="U3194" i="4"/>
  <c r="X3194" i="4"/>
  <c r="Y3194" i="4"/>
  <c r="AM3194" i="4"/>
  <c r="AL3194" i="4" s="1"/>
  <c r="C3195" i="4"/>
  <c r="G3195" i="4"/>
  <c r="H3195" i="4"/>
  <c r="I3195" i="4"/>
  <c r="J3195" i="4"/>
  <c r="AS3195" i="4" s="1"/>
  <c r="K3195" i="4"/>
  <c r="L3195" i="4"/>
  <c r="M3195" i="4"/>
  <c r="N3195" i="4"/>
  <c r="P3195" i="4"/>
  <c r="Q3195" i="4"/>
  <c r="R3195" i="4"/>
  <c r="S3195" i="4"/>
  <c r="T3195" i="4"/>
  <c r="U3195" i="4"/>
  <c r="W3195" i="4"/>
  <c r="X3195" i="4"/>
  <c r="Y3195" i="4"/>
  <c r="AM3195" i="4"/>
  <c r="AL3195" i="4" s="1"/>
  <c r="C3196" i="4"/>
  <c r="G3196" i="4"/>
  <c r="H3196" i="4"/>
  <c r="I3196" i="4"/>
  <c r="J3196" i="4"/>
  <c r="K3196" i="4"/>
  <c r="L3196" i="4"/>
  <c r="M3196" i="4"/>
  <c r="N3196" i="4"/>
  <c r="P3196" i="4"/>
  <c r="Q3196" i="4"/>
  <c r="R3196" i="4"/>
  <c r="S3196" i="4"/>
  <c r="T3196" i="4"/>
  <c r="U3196" i="4"/>
  <c r="X3196" i="4"/>
  <c r="Y3196" i="4"/>
  <c r="AB3196" i="4"/>
  <c r="AL3196" i="4"/>
  <c r="AM3196" i="4"/>
  <c r="AT3196" i="4"/>
  <c r="C3197" i="4"/>
  <c r="G3197" i="4"/>
  <c r="E3197" i="4" s="1"/>
  <c r="H3197" i="4"/>
  <c r="I3197" i="4"/>
  <c r="J3197" i="4"/>
  <c r="K3197" i="4"/>
  <c r="L3197" i="4"/>
  <c r="M3197" i="4"/>
  <c r="N3197" i="4"/>
  <c r="P3197" i="4"/>
  <c r="Q3197" i="4"/>
  <c r="R3197" i="4"/>
  <c r="S3197" i="4"/>
  <c r="T3197" i="4"/>
  <c r="U3197" i="4"/>
  <c r="X3197" i="4"/>
  <c r="Y3197" i="4"/>
  <c r="AA3197" i="4"/>
  <c r="AM3197" i="4"/>
  <c r="AL3197" i="4" s="1"/>
  <c r="AT3197" i="4"/>
  <c r="C3198" i="4"/>
  <c r="G3198" i="4"/>
  <c r="H3198" i="4"/>
  <c r="I3198" i="4"/>
  <c r="J3198" i="4"/>
  <c r="K3198" i="4"/>
  <c r="L3198" i="4"/>
  <c r="M3198" i="4"/>
  <c r="N3198" i="4"/>
  <c r="P3198" i="4"/>
  <c r="Q3198" i="4"/>
  <c r="R3198" i="4"/>
  <c r="S3198" i="4"/>
  <c r="T3198" i="4"/>
  <c r="U3198" i="4"/>
  <c r="V3198" i="4"/>
  <c r="X3198" i="4"/>
  <c r="Y3198" i="4"/>
  <c r="AJ3198" i="4"/>
  <c r="AM3198" i="4"/>
  <c r="AL3198" i="4" s="1"/>
  <c r="AW3198" i="4"/>
  <c r="C3199" i="4"/>
  <c r="G3199" i="4"/>
  <c r="H3199" i="4"/>
  <c r="I3199" i="4"/>
  <c r="J3199" i="4"/>
  <c r="K3199" i="4"/>
  <c r="L3199" i="4"/>
  <c r="M3199" i="4"/>
  <c r="N3199" i="4"/>
  <c r="P3199" i="4"/>
  <c r="Q3199" i="4"/>
  <c r="R3199" i="4"/>
  <c r="S3199" i="4"/>
  <c r="T3199" i="4"/>
  <c r="U3199" i="4"/>
  <c r="X3199" i="4"/>
  <c r="Y3199" i="4"/>
  <c r="AM3199" i="4"/>
  <c r="C3200" i="4"/>
  <c r="G3200" i="4"/>
  <c r="H3200" i="4"/>
  <c r="I3200" i="4"/>
  <c r="J3200" i="4"/>
  <c r="K3200" i="4"/>
  <c r="L3200" i="4"/>
  <c r="M3200" i="4"/>
  <c r="N3200" i="4"/>
  <c r="P3200" i="4"/>
  <c r="Q3200" i="4"/>
  <c r="R3200" i="4"/>
  <c r="S3200" i="4"/>
  <c r="T3200" i="4"/>
  <c r="U3200" i="4"/>
  <c r="X3200" i="4"/>
  <c r="Y3200" i="4"/>
  <c r="Z3200" i="4"/>
  <c r="AM3200" i="4"/>
  <c r="C3201" i="4"/>
  <c r="G3201" i="4"/>
  <c r="H3201" i="4"/>
  <c r="I3201" i="4"/>
  <c r="J3201" i="4"/>
  <c r="K3201" i="4"/>
  <c r="L3201" i="4"/>
  <c r="M3201" i="4"/>
  <c r="N3201" i="4"/>
  <c r="P3201" i="4"/>
  <c r="Q3201" i="4"/>
  <c r="R3201" i="4"/>
  <c r="S3201" i="4"/>
  <c r="T3201" i="4"/>
  <c r="U3201" i="4"/>
  <c r="X3201" i="4"/>
  <c r="Y3201" i="4"/>
  <c r="AA3201" i="4"/>
  <c r="AM3201" i="4"/>
  <c r="AN3201" i="4"/>
  <c r="AQ3201" i="4" s="1"/>
  <c r="AW3201" i="4"/>
  <c r="C3202" i="4"/>
  <c r="G3202" i="4"/>
  <c r="A3202" i="4" s="1"/>
  <c r="H3202" i="4"/>
  <c r="I3202" i="4"/>
  <c r="J3202" i="4"/>
  <c r="K3202" i="4"/>
  <c r="L3202" i="4"/>
  <c r="M3202" i="4"/>
  <c r="N3202" i="4"/>
  <c r="P3202" i="4"/>
  <c r="Q3202" i="4"/>
  <c r="R3202" i="4"/>
  <c r="S3202" i="4"/>
  <c r="T3202" i="4"/>
  <c r="U3202" i="4"/>
  <c r="V3202" i="4"/>
  <c r="X3202" i="4"/>
  <c r="Y3202" i="4"/>
  <c r="AM3202" i="4"/>
  <c r="C3203" i="4"/>
  <c r="G3203" i="4"/>
  <c r="AV3203" i="4" s="1"/>
  <c r="H3203" i="4"/>
  <c r="I3203" i="4"/>
  <c r="J3203" i="4"/>
  <c r="K3203" i="4"/>
  <c r="L3203" i="4"/>
  <c r="M3203" i="4"/>
  <c r="N3203" i="4"/>
  <c r="P3203" i="4"/>
  <c r="Q3203" i="4"/>
  <c r="R3203" i="4"/>
  <c r="S3203" i="4"/>
  <c r="T3203" i="4"/>
  <c r="U3203" i="4"/>
  <c r="X3203" i="4"/>
  <c r="Y3203" i="4"/>
  <c r="AK3203" i="4"/>
  <c r="AM3203" i="4"/>
  <c r="AL3203" i="4" s="1"/>
  <c r="C3204" i="4"/>
  <c r="G3204" i="4"/>
  <c r="H3204" i="4"/>
  <c r="I3204" i="4"/>
  <c r="J3204" i="4"/>
  <c r="K3204" i="4"/>
  <c r="L3204" i="4"/>
  <c r="M3204" i="4"/>
  <c r="N3204" i="4"/>
  <c r="P3204" i="4"/>
  <c r="Q3204" i="4"/>
  <c r="R3204" i="4"/>
  <c r="S3204" i="4"/>
  <c r="T3204" i="4"/>
  <c r="U3204" i="4"/>
  <c r="X3204" i="4"/>
  <c r="Y3204" i="4"/>
  <c r="AA3204" i="4"/>
  <c r="AM3204" i="4"/>
  <c r="AL3204" i="4" s="1"/>
  <c r="AV3204" i="4"/>
  <c r="C3205" i="4"/>
  <c r="G3205" i="4"/>
  <c r="H3205" i="4"/>
  <c r="I3205" i="4"/>
  <c r="J3205" i="4"/>
  <c r="K3205" i="4"/>
  <c r="L3205" i="4"/>
  <c r="M3205" i="4"/>
  <c r="N3205" i="4"/>
  <c r="P3205" i="4"/>
  <c r="Q3205" i="4"/>
  <c r="R3205" i="4"/>
  <c r="S3205" i="4"/>
  <c r="T3205" i="4"/>
  <c r="U3205" i="4"/>
  <c r="W3205" i="4"/>
  <c r="X3205" i="4"/>
  <c r="Y3205" i="4"/>
  <c r="AM3205" i="4"/>
  <c r="AL3205" i="4" s="1"/>
  <c r="AN3205" i="4"/>
  <c r="AQ3205" i="4" s="1"/>
  <c r="C3206" i="4"/>
  <c r="G3206" i="4"/>
  <c r="H3206" i="4"/>
  <c r="I3206" i="4"/>
  <c r="J3206" i="4"/>
  <c r="AS3206" i="4" s="1"/>
  <c r="K3206" i="4"/>
  <c r="L3206" i="4"/>
  <c r="M3206" i="4"/>
  <c r="N3206" i="4"/>
  <c r="P3206" i="4"/>
  <c r="Q3206" i="4"/>
  <c r="R3206" i="4"/>
  <c r="S3206" i="4"/>
  <c r="T3206" i="4"/>
  <c r="U3206" i="4"/>
  <c r="X3206" i="4"/>
  <c r="Y3206" i="4"/>
  <c r="Z3206" i="4"/>
  <c r="AA3206" i="4"/>
  <c r="AJ3206" i="4"/>
  <c r="AM3206" i="4"/>
  <c r="AL3206" i="4" s="1"/>
  <c r="AW3206" i="4"/>
  <c r="A3207" i="4"/>
  <c r="C3207" i="4"/>
  <c r="E3207" i="4"/>
  <c r="G3207" i="4"/>
  <c r="H3207" i="4"/>
  <c r="I3207" i="4"/>
  <c r="J3207" i="4"/>
  <c r="AS3207" i="4" s="1"/>
  <c r="K3207" i="4"/>
  <c r="L3207" i="4"/>
  <c r="M3207" i="4"/>
  <c r="N3207" i="4"/>
  <c r="P3207" i="4"/>
  <c r="Q3207" i="4"/>
  <c r="R3207" i="4"/>
  <c r="S3207" i="4"/>
  <c r="T3207" i="4"/>
  <c r="U3207" i="4"/>
  <c r="V3207" i="4"/>
  <c r="W3207" i="4"/>
  <c r="X3207" i="4"/>
  <c r="Y3207" i="4"/>
  <c r="AJ3207" i="4"/>
  <c r="AM3207" i="4"/>
  <c r="AX3207" i="4" s="1"/>
  <c r="AN3207" i="4"/>
  <c r="AO3207" i="4" s="1"/>
  <c r="AP3207" i="4" s="1"/>
  <c r="AQ3207" i="4"/>
  <c r="AT3207" i="4"/>
  <c r="AV3207" i="4"/>
  <c r="C3208" i="4"/>
  <c r="G3208" i="4"/>
  <c r="Z3208" i="4" s="1"/>
  <c r="H3208" i="4"/>
  <c r="I3208" i="4"/>
  <c r="J3208" i="4"/>
  <c r="K3208" i="4"/>
  <c r="L3208" i="4"/>
  <c r="M3208" i="4"/>
  <c r="N3208" i="4"/>
  <c r="P3208" i="4"/>
  <c r="Q3208" i="4"/>
  <c r="R3208" i="4"/>
  <c r="S3208" i="4"/>
  <c r="T3208" i="4"/>
  <c r="U3208" i="4"/>
  <c r="V3208" i="4"/>
  <c r="X3208" i="4"/>
  <c r="Y3208" i="4"/>
  <c r="AB3208" i="4"/>
  <c r="AK3208" i="4"/>
  <c r="AM3208" i="4"/>
  <c r="AL3208" i="4" s="1"/>
  <c r="C3209" i="4"/>
  <c r="G3209" i="4"/>
  <c r="H3209" i="4"/>
  <c r="I3209" i="4"/>
  <c r="J3209" i="4"/>
  <c r="K3209" i="4"/>
  <c r="L3209" i="4"/>
  <c r="M3209" i="4"/>
  <c r="N3209" i="4"/>
  <c r="P3209" i="4"/>
  <c r="Q3209" i="4"/>
  <c r="R3209" i="4"/>
  <c r="S3209" i="4"/>
  <c r="T3209" i="4"/>
  <c r="U3209" i="4"/>
  <c r="X3209" i="4"/>
  <c r="Y3209" i="4"/>
  <c r="AM3209" i="4"/>
  <c r="AL3209" i="4" s="1"/>
  <c r="AT3209" i="4"/>
  <c r="C3210" i="4"/>
  <c r="G3210" i="4"/>
  <c r="AN3210" i="4" s="1"/>
  <c r="AO3210" i="4" s="1"/>
  <c r="AP3210" i="4" s="1"/>
  <c r="H3210" i="4"/>
  <c r="I3210" i="4"/>
  <c r="J3210" i="4"/>
  <c r="K3210" i="4"/>
  <c r="L3210" i="4"/>
  <c r="M3210" i="4"/>
  <c r="N3210" i="4"/>
  <c r="P3210" i="4"/>
  <c r="Q3210" i="4"/>
  <c r="R3210" i="4"/>
  <c r="S3210" i="4"/>
  <c r="T3210" i="4"/>
  <c r="U3210" i="4"/>
  <c r="X3210" i="4"/>
  <c r="Y3210" i="4"/>
  <c r="AM3210" i="4"/>
  <c r="A3211" i="4"/>
  <c r="C3211" i="4"/>
  <c r="G3211" i="4"/>
  <c r="Z3211" i="4" s="1"/>
  <c r="H3211" i="4"/>
  <c r="I3211" i="4"/>
  <c r="J3211" i="4"/>
  <c r="K3211" i="4"/>
  <c r="L3211" i="4"/>
  <c r="M3211" i="4"/>
  <c r="N3211" i="4"/>
  <c r="P3211" i="4"/>
  <c r="Q3211" i="4"/>
  <c r="R3211" i="4"/>
  <c r="S3211" i="4"/>
  <c r="T3211" i="4"/>
  <c r="U3211" i="4"/>
  <c r="W3211" i="4"/>
  <c r="X3211" i="4"/>
  <c r="Y3211" i="4"/>
  <c r="AA3211" i="4"/>
  <c r="AK3211" i="4"/>
  <c r="AM3211" i="4"/>
  <c r="AL3211" i="4" s="1"/>
  <c r="AW3211" i="4"/>
  <c r="C3212" i="4"/>
  <c r="G3212" i="4"/>
  <c r="H3212" i="4"/>
  <c r="I3212" i="4"/>
  <c r="J3212" i="4"/>
  <c r="AS3212" i="4" s="1"/>
  <c r="K3212" i="4"/>
  <c r="L3212" i="4"/>
  <c r="M3212" i="4"/>
  <c r="N3212" i="4"/>
  <c r="P3212" i="4"/>
  <c r="Q3212" i="4"/>
  <c r="R3212" i="4"/>
  <c r="S3212" i="4"/>
  <c r="T3212" i="4"/>
  <c r="U3212" i="4"/>
  <c r="W3212" i="4"/>
  <c r="X3212" i="4"/>
  <c r="Y3212" i="4"/>
  <c r="AM3212" i="4"/>
  <c r="AN3212" i="4"/>
  <c r="AO3212" i="4" s="1"/>
  <c r="AP3212" i="4" s="1"/>
  <c r="C3213" i="4"/>
  <c r="G3213" i="4"/>
  <c r="AN3213" i="4" s="1"/>
  <c r="H3213" i="4"/>
  <c r="I3213" i="4"/>
  <c r="J3213" i="4"/>
  <c r="K3213" i="4"/>
  <c r="L3213" i="4"/>
  <c r="M3213" i="4"/>
  <c r="N3213" i="4"/>
  <c r="P3213" i="4"/>
  <c r="Q3213" i="4"/>
  <c r="R3213" i="4"/>
  <c r="S3213" i="4"/>
  <c r="T3213" i="4"/>
  <c r="U3213" i="4"/>
  <c r="X3213" i="4"/>
  <c r="Y3213" i="4"/>
  <c r="AK3213" i="4"/>
  <c r="AM3213" i="4"/>
  <c r="AL3213" i="4" s="1"/>
  <c r="C3214" i="4"/>
  <c r="G3214" i="4"/>
  <c r="V3214" i="4" s="1"/>
  <c r="H3214" i="4"/>
  <c r="I3214" i="4"/>
  <c r="J3214" i="4"/>
  <c r="AS3214" i="4" s="1"/>
  <c r="K3214" i="4"/>
  <c r="L3214" i="4"/>
  <c r="M3214" i="4"/>
  <c r="N3214" i="4"/>
  <c r="P3214" i="4"/>
  <c r="Q3214" i="4"/>
  <c r="R3214" i="4"/>
  <c r="S3214" i="4"/>
  <c r="T3214" i="4"/>
  <c r="U3214" i="4"/>
  <c r="X3214" i="4"/>
  <c r="Y3214" i="4"/>
  <c r="AM3214" i="4"/>
  <c r="A3215" i="4"/>
  <c r="C3215" i="4"/>
  <c r="E3215" i="4"/>
  <c r="G3215" i="4"/>
  <c r="H3215" i="4"/>
  <c r="I3215" i="4"/>
  <c r="J3215" i="4"/>
  <c r="K3215" i="4"/>
  <c r="L3215" i="4"/>
  <c r="M3215" i="4"/>
  <c r="N3215" i="4"/>
  <c r="P3215" i="4"/>
  <c r="Q3215" i="4"/>
  <c r="R3215" i="4"/>
  <c r="S3215" i="4"/>
  <c r="T3215" i="4"/>
  <c r="U3215" i="4"/>
  <c r="X3215" i="4"/>
  <c r="Y3215" i="4"/>
  <c r="AA3215" i="4"/>
  <c r="AJ3215" i="4"/>
  <c r="AK3215" i="4"/>
  <c r="AM3215" i="4"/>
  <c r="AL3215" i="4" s="1"/>
  <c r="AN3215" i="4"/>
  <c r="AQ3215" i="4" s="1"/>
  <c r="AW3215" i="4"/>
  <c r="AX3215" i="4"/>
  <c r="C3216" i="4"/>
  <c r="G3216" i="4"/>
  <c r="H3216" i="4"/>
  <c r="I3216" i="4"/>
  <c r="J3216" i="4"/>
  <c r="AS3216" i="4" s="1"/>
  <c r="K3216" i="4"/>
  <c r="L3216" i="4"/>
  <c r="M3216" i="4"/>
  <c r="N3216" i="4"/>
  <c r="P3216" i="4"/>
  <c r="Q3216" i="4"/>
  <c r="R3216" i="4"/>
  <c r="S3216" i="4"/>
  <c r="T3216" i="4"/>
  <c r="U3216" i="4"/>
  <c r="V3216" i="4"/>
  <c r="X3216" i="4"/>
  <c r="Y3216" i="4"/>
  <c r="Z3216" i="4"/>
  <c r="AB3216" i="4"/>
  <c r="AJ3216" i="4"/>
  <c r="AK3216" i="4"/>
  <c r="AM3216" i="4"/>
  <c r="AL3216" i="4" s="1"/>
  <c r="AT3216" i="4"/>
  <c r="AW3216" i="4"/>
  <c r="C3217" i="4"/>
  <c r="E3217" i="4"/>
  <c r="G3217" i="4"/>
  <c r="H3217" i="4"/>
  <c r="I3217" i="4"/>
  <c r="J3217" i="4"/>
  <c r="K3217" i="4"/>
  <c r="L3217" i="4"/>
  <c r="M3217" i="4"/>
  <c r="N3217" i="4"/>
  <c r="P3217" i="4"/>
  <c r="Q3217" i="4"/>
  <c r="R3217" i="4"/>
  <c r="S3217" i="4"/>
  <c r="T3217" i="4"/>
  <c r="U3217" i="4"/>
  <c r="X3217" i="4"/>
  <c r="Y3217" i="4"/>
  <c r="AM3217" i="4"/>
  <c r="AL3217" i="4" s="1"/>
  <c r="C3218" i="4"/>
  <c r="G3218" i="4"/>
  <c r="H3218" i="4"/>
  <c r="I3218" i="4"/>
  <c r="J3218" i="4"/>
  <c r="K3218" i="4"/>
  <c r="L3218" i="4"/>
  <c r="M3218" i="4"/>
  <c r="N3218" i="4"/>
  <c r="P3218" i="4"/>
  <c r="Q3218" i="4"/>
  <c r="R3218" i="4"/>
  <c r="S3218" i="4"/>
  <c r="T3218" i="4"/>
  <c r="U3218" i="4"/>
  <c r="X3218" i="4"/>
  <c r="Y3218" i="4"/>
  <c r="AM3218" i="4"/>
  <c r="AS3218" i="4"/>
  <c r="AV3218" i="4"/>
  <c r="C3219" i="4"/>
  <c r="G3219" i="4"/>
  <c r="H3219" i="4"/>
  <c r="I3219" i="4"/>
  <c r="J3219" i="4"/>
  <c r="K3219" i="4"/>
  <c r="L3219" i="4"/>
  <c r="M3219" i="4"/>
  <c r="N3219" i="4"/>
  <c r="P3219" i="4"/>
  <c r="Q3219" i="4"/>
  <c r="R3219" i="4"/>
  <c r="S3219" i="4"/>
  <c r="T3219" i="4"/>
  <c r="U3219" i="4"/>
  <c r="V3219" i="4"/>
  <c r="X3219" i="4"/>
  <c r="Y3219" i="4"/>
  <c r="Z3219" i="4"/>
  <c r="AA3219" i="4"/>
  <c r="AJ3219" i="4"/>
  <c r="AM3219" i="4"/>
  <c r="AL3219" i="4" s="1"/>
  <c r="AT3219" i="4"/>
  <c r="C3220" i="4"/>
  <c r="G3220" i="4"/>
  <c r="H3220" i="4"/>
  <c r="I3220" i="4"/>
  <c r="J3220" i="4"/>
  <c r="AS3220" i="4" s="1"/>
  <c r="K3220" i="4"/>
  <c r="L3220" i="4"/>
  <c r="M3220" i="4"/>
  <c r="N3220" i="4"/>
  <c r="P3220" i="4"/>
  <c r="Q3220" i="4"/>
  <c r="R3220" i="4"/>
  <c r="S3220" i="4"/>
  <c r="T3220" i="4"/>
  <c r="U3220" i="4"/>
  <c r="V3220" i="4"/>
  <c r="X3220" i="4"/>
  <c r="Y3220" i="4"/>
  <c r="AM3220" i="4"/>
  <c r="AV3220" i="4"/>
  <c r="C3221" i="4"/>
  <c r="G3221" i="4"/>
  <c r="AK3221" i="4" s="1"/>
  <c r="H3221" i="4"/>
  <c r="I3221" i="4"/>
  <c r="J3221" i="4"/>
  <c r="AS3221" i="4" s="1"/>
  <c r="K3221" i="4"/>
  <c r="L3221" i="4"/>
  <c r="M3221" i="4"/>
  <c r="N3221" i="4"/>
  <c r="P3221" i="4"/>
  <c r="Q3221" i="4"/>
  <c r="R3221" i="4"/>
  <c r="S3221" i="4"/>
  <c r="T3221" i="4"/>
  <c r="U3221" i="4"/>
  <c r="W3221" i="4"/>
  <c r="X3221" i="4"/>
  <c r="Y3221" i="4"/>
  <c r="AM3221" i="4"/>
  <c r="AL3221" i="4" s="1"/>
  <c r="AN3221" i="4"/>
  <c r="AQ3221" i="4" s="1"/>
  <c r="C3222" i="4"/>
  <c r="G3222" i="4"/>
  <c r="H3222" i="4"/>
  <c r="I3222" i="4"/>
  <c r="J3222" i="4"/>
  <c r="K3222" i="4"/>
  <c r="L3222" i="4"/>
  <c r="M3222" i="4"/>
  <c r="N3222" i="4"/>
  <c r="P3222" i="4"/>
  <c r="Q3222" i="4"/>
  <c r="R3222" i="4"/>
  <c r="S3222" i="4"/>
  <c r="T3222" i="4"/>
  <c r="U3222" i="4"/>
  <c r="X3222" i="4"/>
  <c r="Y3222" i="4"/>
  <c r="AM3222" i="4"/>
  <c r="C3223" i="4"/>
  <c r="G3223" i="4"/>
  <c r="H3223" i="4"/>
  <c r="I3223" i="4"/>
  <c r="J3223" i="4"/>
  <c r="AS3223" i="4" s="1"/>
  <c r="K3223" i="4"/>
  <c r="L3223" i="4"/>
  <c r="M3223" i="4"/>
  <c r="N3223" i="4"/>
  <c r="P3223" i="4"/>
  <c r="Q3223" i="4"/>
  <c r="R3223" i="4"/>
  <c r="S3223" i="4"/>
  <c r="T3223" i="4"/>
  <c r="U3223" i="4"/>
  <c r="X3223" i="4"/>
  <c r="Y3223" i="4"/>
  <c r="AB3223" i="4"/>
  <c r="AM3223" i="4"/>
  <c r="AL3223" i="4" s="1"/>
  <c r="C3224" i="4"/>
  <c r="G3224" i="4"/>
  <c r="H3224" i="4"/>
  <c r="I3224" i="4"/>
  <c r="J3224" i="4"/>
  <c r="K3224" i="4"/>
  <c r="L3224" i="4"/>
  <c r="M3224" i="4"/>
  <c r="N3224" i="4"/>
  <c r="P3224" i="4"/>
  <c r="Q3224" i="4"/>
  <c r="R3224" i="4"/>
  <c r="S3224" i="4"/>
  <c r="T3224" i="4"/>
  <c r="U3224" i="4"/>
  <c r="X3224" i="4"/>
  <c r="Y3224" i="4"/>
  <c r="AM3224" i="4"/>
  <c r="C3225" i="4"/>
  <c r="G3225" i="4"/>
  <c r="AK3225" i="4" s="1"/>
  <c r="H3225" i="4"/>
  <c r="I3225" i="4"/>
  <c r="J3225" i="4"/>
  <c r="AS3225" i="4" s="1"/>
  <c r="K3225" i="4"/>
  <c r="L3225" i="4"/>
  <c r="M3225" i="4"/>
  <c r="N3225" i="4"/>
  <c r="P3225" i="4"/>
  <c r="Q3225" i="4"/>
  <c r="R3225" i="4"/>
  <c r="S3225" i="4"/>
  <c r="T3225" i="4"/>
  <c r="U3225" i="4"/>
  <c r="X3225" i="4"/>
  <c r="Y3225" i="4"/>
  <c r="AJ3225" i="4"/>
  <c r="AM3225" i="4"/>
  <c r="AL3225" i="4" s="1"/>
  <c r="AT3225" i="4"/>
  <c r="C3226" i="4"/>
  <c r="G3226" i="4"/>
  <c r="H3226" i="4"/>
  <c r="I3226" i="4"/>
  <c r="J3226" i="4"/>
  <c r="AS3226" i="4" s="1"/>
  <c r="K3226" i="4"/>
  <c r="L3226" i="4"/>
  <c r="M3226" i="4"/>
  <c r="N3226" i="4"/>
  <c r="P3226" i="4"/>
  <c r="Q3226" i="4"/>
  <c r="R3226" i="4"/>
  <c r="S3226" i="4"/>
  <c r="T3226" i="4"/>
  <c r="U3226" i="4"/>
  <c r="X3226" i="4"/>
  <c r="Y3226" i="4"/>
  <c r="AA3226" i="4"/>
  <c r="AM3226" i="4"/>
  <c r="C3227" i="4"/>
  <c r="G3227" i="4"/>
  <c r="W3227" i="4" s="1"/>
  <c r="H3227" i="4"/>
  <c r="I3227" i="4"/>
  <c r="J3227" i="4"/>
  <c r="AS3227" i="4" s="1"/>
  <c r="K3227" i="4"/>
  <c r="L3227" i="4"/>
  <c r="M3227" i="4"/>
  <c r="N3227" i="4"/>
  <c r="P3227" i="4"/>
  <c r="Q3227" i="4"/>
  <c r="R3227" i="4"/>
  <c r="S3227" i="4"/>
  <c r="T3227" i="4"/>
  <c r="U3227" i="4"/>
  <c r="X3227" i="4"/>
  <c r="Y3227" i="4"/>
  <c r="AM3227" i="4"/>
  <c r="C3228" i="4"/>
  <c r="G3228" i="4"/>
  <c r="AV3228" i="4" s="1"/>
  <c r="H3228" i="4"/>
  <c r="I3228" i="4"/>
  <c r="J3228" i="4"/>
  <c r="AS3228" i="4" s="1"/>
  <c r="K3228" i="4"/>
  <c r="L3228" i="4"/>
  <c r="M3228" i="4"/>
  <c r="N3228" i="4"/>
  <c r="P3228" i="4"/>
  <c r="Q3228" i="4"/>
  <c r="R3228" i="4"/>
  <c r="S3228" i="4"/>
  <c r="T3228" i="4"/>
  <c r="U3228" i="4"/>
  <c r="X3228" i="4"/>
  <c r="Y3228" i="4"/>
  <c r="AM3228" i="4"/>
  <c r="AL3228" i="4" s="1"/>
  <c r="C3229" i="4"/>
  <c r="G3229" i="4"/>
  <c r="H3229" i="4"/>
  <c r="I3229" i="4"/>
  <c r="J3229" i="4"/>
  <c r="K3229" i="4"/>
  <c r="L3229" i="4"/>
  <c r="M3229" i="4"/>
  <c r="N3229" i="4"/>
  <c r="P3229" i="4"/>
  <c r="Q3229" i="4"/>
  <c r="R3229" i="4"/>
  <c r="S3229" i="4"/>
  <c r="T3229" i="4"/>
  <c r="U3229" i="4"/>
  <c r="X3229" i="4"/>
  <c r="Y3229" i="4"/>
  <c r="AL3229" i="4"/>
  <c r="AM3229" i="4"/>
  <c r="C3230" i="4"/>
  <c r="D3230" i="4"/>
  <c r="E3230" i="4"/>
  <c r="G3230" i="4"/>
  <c r="AK3230" i="4" s="1"/>
  <c r="H3230" i="4"/>
  <c r="I3230" i="4"/>
  <c r="J3230" i="4"/>
  <c r="AS3230" i="4" s="1"/>
  <c r="K3230" i="4"/>
  <c r="L3230" i="4"/>
  <c r="M3230" i="4"/>
  <c r="N3230" i="4"/>
  <c r="P3230" i="4"/>
  <c r="Q3230" i="4"/>
  <c r="R3230" i="4"/>
  <c r="S3230" i="4"/>
  <c r="T3230" i="4"/>
  <c r="U3230" i="4"/>
  <c r="X3230" i="4"/>
  <c r="Y3230" i="4"/>
  <c r="AB3230" i="4"/>
  <c r="AL3230" i="4"/>
  <c r="AM3230" i="4"/>
  <c r="A3231" i="4"/>
  <c r="C3231" i="4"/>
  <c r="E3231" i="4"/>
  <c r="G3231" i="4"/>
  <c r="H3231" i="4"/>
  <c r="I3231" i="4"/>
  <c r="J3231" i="4"/>
  <c r="AS3231" i="4" s="1"/>
  <c r="K3231" i="4"/>
  <c r="L3231" i="4"/>
  <c r="M3231" i="4"/>
  <c r="N3231" i="4"/>
  <c r="P3231" i="4"/>
  <c r="Q3231" i="4"/>
  <c r="R3231" i="4"/>
  <c r="S3231" i="4"/>
  <c r="T3231" i="4"/>
  <c r="U3231" i="4"/>
  <c r="V3231" i="4"/>
  <c r="W3231" i="4"/>
  <c r="X3231" i="4"/>
  <c r="Y3231" i="4"/>
  <c r="Z3231" i="4"/>
  <c r="AA3231" i="4"/>
  <c r="AB3231" i="4"/>
  <c r="AJ3231" i="4"/>
  <c r="AM3231" i="4"/>
  <c r="AL3231" i="4" s="1"/>
  <c r="AN3231" i="4"/>
  <c r="AO3231" i="4" s="1"/>
  <c r="AP3231" i="4" s="1"/>
  <c r="AT3231" i="4"/>
  <c r="AV3231" i="4"/>
  <c r="C3232" i="4"/>
  <c r="D3232" i="4"/>
  <c r="G3232" i="4"/>
  <c r="H3232" i="4"/>
  <c r="I3232" i="4"/>
  <c r="J3232" i="4"/>
  <c r="K3232" i="4"/>
  <c r="L3232" i="4"/>
  <c r="M3232" i="4"/>
  <c r="N3232" i="4"/>
  <c r="P3232" i="4"/>
  <c r="Q3232" i="4"/>
  <c r="R3232" i="4"/>
  <c r="S3232" i="4"/>
  <c r="T3232" i="4"/>
  <c r="U3232" i="4"/>
  <c r="X3232" i="4"/>
  <c r="Y3232" i="4"/>
  <c r="Z3232" i="4"/>
  <c r="AL3232" i="4"/>
  <c r="AM3232" i="4"/>
  <c r="AN3232" i="4"/>
  <c r="AO3232" i="4" s="1"/>
  <c r="AP3232" i="4" s="1"/>
  <c r="AW3232" i="4"/>
  <c r="AX3232" i="4"/>
  <c r="C3233" i="4"/>
  <c r="E3233" i="4"/>
  <c r="G3233" i="4"/>
  <c r="Z3233" i="4" s="1"/>
  <c r="H3233" i="4"/>
  <c r="I3233" i="4"/>
  <c r="J3233" i="4"/>
  <c r="AS3233" i="4" s="1"/>
  <c r="K3233" i="4"/>
  <c r="L3233" i="4"/>
  <c r="M3233" i="4"/>
  <c r="N3233" i="4"/>
  <c r="P3233" i="4"/>
  <c r="Q3233" i="4"/>
  <c r="R3233" i="4"/>
  <c r="S3233" i="4"/>
  <c r="T3233" i="4"/>
  <c r="U3233" i="4"/>
  <c r="X3233" i="4"/>
  <c r="Y3233" i="4"/>
  <c r="AB3233" i="4"/>
  <c r="AJ3233" i="4"/>
  <c r="AM3233" i="4"/>
  <c r="AL3233" i="4" s="1"/>
  <c r="AT3233" i="4"/>
  <c r="C3234" i="4"/>
  <c r="G3234" i="4"/>
  <c r="H3234" i="4"/>
  <c r="I3234" i="4"/>
  <c r="J3234" i="4"/>
  <c r="K3234" i="4"/>
  <c r="L3234" i="4"/>
  <c r="M3234" i="4"/>
  <c r="N3234" i="4"/>
  <c r="P3234" i="4"/>
  <c r="Q3234" i="4"/>
  <c r="R3234" i="4"/>
  <c r="S3234" i="4"/>
  <c r="T3234" i="4"/>
  <c r="U3234" i="4"/>
  <c r="X3234" i="4"/>
  <c r="Y3234" i="4"/>
  <c r="AL3234" i="4"/>
  <c r="AM3234" i="4"/>
  <c r="A3235" i="4"/>
  <c r="C3235" i="4"/>
  <c r="D3235" i="4"/>
  <c r="G3235" i="4"/>
  <c r="H3235" i="4"/>
  <c r="I3235" i="4"/>
  <c r="J3235" i="4"/>
  <c r="K3235" i="4"/>
  <c r="L3235" i="4"/>
  <c r="M3235" i="4"/>
  <c r="N3235" i="4"/>
  <c r="P3235" i="4"/>
  <c r="Q3235" i="4"/>
  <c r="R3235" i="4"/>
  <c r="S3235" i="4"/>
  <c r="T3235" i="4"/>
  <c r="U3235" i="4"/>
  <c r="W3235" i="4"/>
  <c r="X3235" i="4"/>
  <c r="Y3235" i="4"/>
  <c r="AJ3235" i="4"/>
  <c r="AK3235" i="4"/>
  <c r="AL3235" i="4"/>
  <c r="AM3235" i="4"/>
  <c r="AN3235" i="4"/>
  <c r="AT3235" i="4"/>
  <c r="AV3235" i="4"/>
  <c r="C3236" i="4"/>
  <c r="G3236" i="4"/>
  <c r="W3236" i="4" s="1"/>
  <c r="H3236" i="4"/>
  <c r="I3236" i="4"/>
  <c r="J3236" i="4"/>
  <c r="K3236" i="4"/>
  <c r="L3236" i="4"/>
  <c r="M3236" i="4"/>
  <c r="N3236" i="4"/>
  <c r="P3236" i="4"/>
  <c r="Q3236" i="4"/>
  <c r="R3236" i="4"/>
  <c r="S3236" i="4"/>
  <c r="T3236" i="4"/>
  <c r="U3236" i="4"/>
  <c r="X3236" i="4"/>
  <c r="Y3236" i="4"/>
  <c r="AM3236" i="4"/>
  <c r="C3237" i="4"/>
  <c r="G3237" i="4"/>
  <c r="AV3237" i="4" s="1"/>
  <c r="H3237" i="4"/>
  <c r="I3237" i="4"/>
  <c r="J3237" i="4"/>
  <c r="K3237" i="4"/>
  <c r="L3237" i="4"/>
  <c r="M3237" i="4"/>
  <c r="N3237" i="4"/>
  <c r="P3237" i="4"/>
  <c r="Q3237" i="4"/>
  <c r="R3237" i="4"/>
  <c r="S3237" i="4"/>
  <c r="T3237" i="4"/>
  <c r="U3237" i="4"/>
  <c r="X3237" i="4"/>
  <c r="Y3237" i="4"/>
  <c r="AB3237" i="4"/>
  <c r="AM3237" i="4"/>
  <c r="AL3237" i="4" s="1"/>
  <c r="C3238" i="4"/>
  <c r="D3238" i="4"/>
  <c r="G3238" i="4"/>
  <c r="H3238" i="4"/>
  <c r="I3238" i="4"/>
  <c r="J3238" i="4"/>
  <c r="K3238" i="4"/>
  <c r="L3238" i="4"/>
  <c r="M3238" i="4"/>
  <c r="N3238" i="4"/>
  <c r="P3238" i="4"/>
  <c r="Q3238" i="4"/>
  <c r="R3238" i="4"/>
  <c r="S3238" i="4"/>
  <c r="T3238" i="4"/>
  <c r="U3238" i="4"/>
  <c r="X3238" i="4"/>
  <c r="Y3238" i="4"/>
  <c r="AA3238" i="4"/>
  <c r="AM3238" i="4"/>
  <c r="AS3238" i="4"/>
  <c r="AT3238" i="4"/>
  <c r="C3239" i="4"/>
  <c r="G3239" i="4"/>
  <c r="H3239" i="4"/>
  <c r="I3239" i="4"/>
  <c r="J3239" i="4"/>
  <c r="K3239" i="4"/>
  <c r="L3239" i="4"/>
  <c r="M3239" i="4"/>
  <c r="N3239" i="4"/>
  <c r="P3239" i="4"/>
  <c r="Q3239" i="4"/>
  <c r="R3239" i="4"/>
  <c r="S3239" i="4"/>
  <c r="T3239" i="4"/>
  <c r="U3239" i="4"/>
  <c r="X3239" i="4"/>
  <c r="Y3239" i="4"/>
  <c r="AK3239" i="4"/>
  <c r="AM3239" i="4"/>
  <c r="AL3239" i="4" s="1"/>
  <c r="C3240" i="4"/>
  <c r="G3240" i="4"/>
  <c r="H3240" i="4"/>
  <c r="I3240" i="4"/>
  <c r="J3240" i="4"/>
  <c r="K3240" i="4"/>
  <c r="L3240" i="4"/>
  <c r="M3240" i="4"/>
  <c r="N3240" i="4"/>
  <c r="P3240" i="4"/>
  <c r="Q3240" i="4"/>
  <c r="R3240" i="4"/>
  <c r="S3240" i="4"/>
  <c r="T3240" i="4"/>
  <c r="U3240" i="4"/>
  <c r="X3240" i="4"/>
  <c r="Y3240" i="4"/>
  <c r="AB3240" i="4"/>
  <c r="AM3240" i="4"/>
  <c r="C3241" i="4"/>
  <c r="G3241" i="4"/>
  <c r="H3241" i="4"/>
  <c r="I3241" i="4"/>
  <c r="J3241" i="4"/>
  <c r="K3241" i="4"/>
  <c r="L3241" i="4"/>
  <c r="M3241" i="4"/>
  <c r="N3241" i="4"/>
  <c r="P3241" i="4"/>
  <c r="Q3241" i="4"/>
  <c r="R3241" i="4"/>
  <c r="S3241" i="4"/>
  <c r="T3241" i="4"/>
  <c r="U3241" i="4"/>
  <c r="X3241" i="4"/>
  <c r="Y3241" i="4"/>
  <c r="AM3241" i="4"/>
  <c r="C3242" i="4"/>
  <c r="G3242" i="4"/>
  <c r="H3242" i="4"/>
  <c r="I3242" i="4"/>
  <c r="J3242" i="4"/>
  <c r="K3242" i="4"/>
  <c r="L3242" i="4"/>
  <c r="M3242" i="4"/>
  <c r="N3242" i="4"/>
  <c r="P3242" i="4"/>
  <c r="Q3242" i="4"/>
  <c r="R3242" i="4"/>
  <c r="S3242" i="4"/>
  <c r="T3242" i="4"/>
  <c r="U3242" i="4"/>
  <c r="X3242" i="4"/>
  <c r="Y3242" i="4"/>
  <c r="AM3242" i="4"/>
  <c r="AL3242" i="4" s="1"/>
  <c r="A3243" i="4"/>
  <c r="C3243" i="4"/>
  <c r="G3243" i="4"/>
  <c r="H3243" i="4"/>
  <c r="I3243" i="4"/>
  <c r="J3243" i="4"/>
  <c r="K3243" i="4"/>
  <c r="L3243" i="4"/>
  <c r="M3243" i="4"/>
  <c r="N3243" i="4"/>
  <c r="P3243" i="4"/>
  <c r="Q3243" i="4"/>
  <c r="R3243" i="4"/>
  <c r="S3243" i="4"/>
  <c r="T3243" i="4"/>
  <c r="U3243" i="4"/>
  <c r="V3243" i="4"/>
  <c r="X3243" i="4"/>
  <c r="Y3243" i="4"/>
  <c r="AB3243" i="4"/>
  <c r="AJ3243" i="4"/>
  <c r="AM3243" i="4"/>
  <c r="AN3243" i="4"/>
  <c r="AO3243" i="4" s="1"/>
  <c r="AP3243" i="4" s="1"/>
  <c r="AV3243" i="4"/>
  <c r="C3244" i="4"/>
  <c r="G3244" i="4"/>
  <c r="AN3244" i="4" s="1"/>
  <c r="H3244" i="4"/>
  <c r="I3244" i="4"/>
  <c r="J3244" i="4"/>
  <c r="K3244" i="4"/>
  <c r="L3244" i="4"/>
  <c r="M3244" i="4"/>
  <c r="N3244" i="4"/>
  <c r="P3244" i="4"/>
  <c r="Q3244" i="4"/>
  <c r="R3244" i="4"/>
  <c r="S3244" i="4"/>
  <c r="T3244" i="4"/>
  <c r="U3244" i="4"/>
  <c r="X3244" i="4"/>
  <c r="Y3244" i="4"/>
  <c r="AM3244" i="4"/>
  <c r="A3245" i="4"/>
  <c r="C3245" i="4"/>
  <c r="E3245" i="4"/>
  <c r="G3245" i="4"/>
  <c r="H3245" i="4"/>
  <c r="I3245" i="4"/>
  <c r="J3245" i="4"/>
  <c r="AS3245" i="4" s="1"/>
  <c r="K3245" i="4"/>
  <c r="L3245" i="4"/>
  <c r="M3245" i="4"/>
  <c r="N3245" i="4"/>
  <c r="P3245" i="4"/>
  <c r="Q3245" i="4"/>
  <c r="R3245" i="4"/>
  <c r="S3245" i="4"/>
  <c r="T3245" i="4"/>
  <c r="U3245" i="4"/>
  <c r="V3245" i="4"/>
  <c r="W3245" i="4"/>
  <c r="X3245" i="4"/>
  <c r="Y3245" i="4"/>
  <c r="Z3245" i="4"/>
  <c r="AA3245" i="4"/>
  <c r="AB3245" i="4"/>
  <c r="AJ3245" i="4"/>
  <c r="AL3245" i="4"/>
  <c r="AM3245" i="4"/>
  <c r="AN3245" i="4"/>
  <c r="AO3245" i="4" s="1"/>
  <c r="AP3245" i="4" s="1"/>
  <c r="AT3245" i="4"/>
  <c r="AV3245" i="4"/>
  <c r="AW3245" i="4"/>
  <c r="C3246" i="4"/>
  <c r="G3246" i="4"/>
  <c r="H3246" i="4"/>
  <c r="I3246" i="4"/>
  <c r="J3246" i="4"/>
  <c r="AS3246" i="4" s="1"/>
  <c r="K3246" i="4"/>
  <c r="L3246" i="4"/>
  <c r="M3246" i="4"/>
  <c r="N3246" i="4"/>
  <c r="P3246" i="4"/>
  <c r="Q3246" i="4"/>
  <c r="R3246" i="4"/>
  <c r="S3246" i="4"/>
  <c r="T3246" i="4"/>
  <c r="U3246" i="4"/>
  <c r="X3246" i="4"/>
  <c r="Y3246" i="4"/>
  <c r="Z3246" i="4"/>
  <c r="AM3246" i="4"/>
  <c r="C3247" i="4"/>
  <c r="G3247" i="4"/>
  <c r="H3247" i="4"/>
  <c r="I3247" i="4"/>
  <c r="J3247" i="4"/>
  <c r="AS3247" i="4" s="1"/>
  <c r="K3247" i="4"/>
  <c r="L3247" i="4"/>
  <c r="M3247" i="4"/>
  <c r="N3247" i="4"/>
  <c r="P3247" i="4"/>
  <c r="Q3247" i="4"/>
  <c r="R3247" i="4"/>
  <c r="S3247" i="4"/>
  <c r="T3247" i="4"/>
  <c r="U3247" i="4"/>
  <c r="X3247" i="4"/>
  <c r="Y3247" i="4"/>
  <c r="AL3247" i="4"/>
  <c r="AM3247" i="4"/>
  <c r="AN3247" i="4"/>
  <c r="C3248" i="4"/>
  <c r="G3248" i="4"/>
  <c r="H3248" i="4"/>
  <c r="I3248" i="4"/>
  <c r="J3248" i="4"/>
  <c r="AS3248" i="4" s="1"/>
  <c r="K3248" i="4"/>
  <c r="L3248" i="4"/>
  <c r="M3248" i="4"/>
  <c r="N3248" i="4"/>
  <c r="P3248" i="4"/>
  <c r="Q3248" i="4"/>
  <c r="R3248" i="4"/>
  <c r="S3248" i="4"/>
  <c r="T3248" i="4"/>
  <c r="U3248" i="4"/>
  <c r="W3248" i="4"/>
  <c r="X3248" i="4"/>
  <c r="Y3248" i="4"/>
  <c r="Z3248" i="4"/>
  <c r="AA3248" i="4"/>
  <c r="AM3248" i="4"/>
  <c r="AW3248" i="4"/>
  <c r="C3249" i="4"/>
  <c r="G3249" i="4"/>
  <c r="H3249" i="4"/>
  <c r="I3249" i="4"/>
  <c r="J3249" i="4"/>
  <c r="K3249" i="4"/>
  <c r="L3249" i="4"/>
  <c r="M3249" i="4"/>
  <c r="N3249" i="4"/>
  <c r="P3249" i="4"/>
  <c r="Q3249" i="4"/>
  <c r="R3249" i="4"/>
  <c r="S3249" i="4"/>
  <c r="T3249" i="4"/>
  <c r="U3249" i="4"/>
  <c r="X3249" i="4"/>
  <c r="Y3249" i="4"/>
  <c r="AM3249" i="4"/>
  <c r="C3250" i="4"/>
  <c r="G3250" i="4"/>
  <c r="H3250" i="4"/>
  <c r="I3250" i="4"/>
  <c r="J3250" i="4"/>
  <c r="K3250" i="4"/>
  <c r="L3250" i="4"/>
  <c r="M3250" i="4"/>
  <c r="N3250" i="4"/>
  <c r="P3250" i="4"/>
  <c r="Q3250" i="4"/>
  <c r="R3250" i="4"/>
  <c r="S3250" i="4"/>
  <c r="T3250" i="4"/>
  <c r="U3250" i="4"/>
  <c r="X3250" i="4"/>
  <c r="Y3250" i="4"/>
  <c r="AM3250" i="4"/>
  <c r="C3251" i="4"/>
  <c r="G3251" i="4"/>
  <c r="H3251" i="4"/>
  <c r="I3251" i="4"/>
  <c r="J3251" i="4"/>
  <c r="K3251" i="4"/>
  <c r="L3251" i="4"/>
  <c r="M3251" i="4"/>
  <c r="N3251" i="4"/>
  <c r="P3251" i="4"/>
  <c r="Q3251" i="4"/>
  <c r="R3251" i="4"/>
  <c r="S3251" i="4"/>
  <c r="T3251" i="4"/>
  <c r="U3251" i="4"/>
  <c r="X3251" i="4"/>
  <c r="Y3251" i="4"/>
  <c r="AM3251" i="4"/>
  <c r="AL3251" i="4" s="1"/>
  <c r="C3252" i="4"/>
  <c r="E3252" i="4"/>
  <c r="G3252" i="4"/>
  <c r="H3252" i="4"/>
  <c r="I3252" i="4"/>
  <c r="J3252" i="4"/>
  <c r="AS3252" i="4" s="1"/>
  <c r="K3252" i="4"/>
  <c r="L3252" i="4"/>
  <c r="M3252" i="4"/>
  <c r="N3252" i="4"/>
  <c r="P3252" i="4"/>
  <c r="Q3252" i="4"/>
  <c r="R3252" i="4"/>
  <c r="S3252" i="4"/>
  <c r="T3252" i="4"/>
  <c r="U3252" i="4"/>
  <c r="V3252" i="4"/>
  <c r="X3252" i="4"/>
  <c r="Y3252" i="4"/>
  <c r="Z3252" i="4"/>
  <c r="AJ3252" i="4"/>
  <c r="AK3252" i="4"/>
  <c r="AM3252" i="4"/>
  <c r="C3253" i="4"/>
  <c r="E3253" i="4"/>
  <c r="G3253" i="4"/>
  <c r="W3253" i="4" s="1"/>
  <c r="H3253" i="4"/>
  <c r="I3253" i="4"/>
  <c r="J3253" i="4"/>
  <c r="AS3253" i="4" s="1"/>
  <c r="K3253" i="4"/>
  <c r="L3253" i="4"/>
  <c r="M3253" i="4"/>
  <c r="N3253" i="4"/>
  <c r="P3253" i="4"/>
  <c r="Q3253" i="4"/>
  <c r="R3253" i="4"/>
  <c r="S3253" i="4"/>
  <c r="T3253" i="4"/>
  <c r="U3253" i="4"/>
  <c r="X3253" i="4"/>
  <c r="Y3253" i="4"/>
  <c r="AM3253" i="4"/>
  <c r="C3254" i="4"/>
  <c r="D3254" i="4"/>
  <c r="G3254" i="4"/>
  <c r="A3254" i="4" s="1"/>
  <c r="H3254" i="4"/>
  <c r="I3254" i="4"/>
  <c r="J3254" i="4"/>
  <c r="K3254" i="4"/>
  <c r="L3254" i="4"/>
  <c r="M3254" i="4"/>
  <c r="N3254" i="4"/>
  <c r="P3254" i="4"/>
  <c r="Q3254" i="4"/>
  <c r="R3254" i="4"/>
  <c r="S3254" i="4"/>
  <c r="T3254" i="4"/>
  <c r="U3254" i="4"/>
  <c r="V3254" i="4"/>
  <c r="X3254" i="4"/>
  <c r="Y3254" i="4"/>
  <c r="AB3254" i="4"/>
  <c r="AM3254" i="4"/>
  <c r="AL3254" i="4" s="1"/>
  <c r="AS3254" i="4"/>
  <c r="AW3254" i="4"/>
  <c r="C3255" i="4"/>
  <c r="E3255" i="4"/>
  <c r="G3255" i="4"/>
  <c r="A3255" i="4" s="1"/>
  <c r="H3255" i="4"/>
  <c r="I3255" i="4"/>
  <c r="J3255" i="4"/>
  <c r="AS3255" i="4" s="1"/>
  <c r="K3255" i="4"/>
  <c r="L3255" i="4"/>
  <c r="M3255" i="4"/>
  <c r="N3255" i="4"/>
  <c r="P3255" i="4"/>
  <c r="Q3255" i="4"/>
  <c r="R3255" i="4"/>
  <c r="S3255" i="4"/>
  <c r="T3255" i="4"/>
  <c r="U3255" i="4"/>
  <c r="W3255" i="4"/>
  <c r="X3255" i="4"/>
  <c r="Y3255" i="4"/>
  <c r="Z3255" i="4"/>
  <c r="AA3255" i="4"/>
  <c r="AB3255" i="4"/>
  <c r="AJ3255" i="4"/>
  <c r="AM3255" i="4"/>
  <c r="AL3255" i="4" s="1"/>
  <c r="AN3255" i="4"/>
  <c r="AT3255" i="4"/>
  <c r="C3256" i="4"/>
  <c r="G3256" i="4"/>
  <c r="H3256" i="4"/>
  <c r="I3256" i="4"/>
  <c r="J3256" i="4"/>
  <c r="K3256" i="4"/>
  <c r="L3256" i="4"/>
  <c r="M3256" i="4"/>
  <c r="N3256" i="4"/>
  <c r="P3256" i="4"/>
  <c r="Q3256" i="4"/>
  <c r="R3256" i="4"/>
  <c r="S3256" i="4"/>
  <c r="T3256" i="4"/>
  <c r="U3256" i="4"/>
  <c r="X3256" i="4"/>
  <c r="Y3256" i="4"/>
  <c r="AB3256" i="4"/>
  <c r="AL3256" i="4"/>
  <c r="AM3256" i="4"/>
  <c r="C3257" i="4"/>
  <c r="D3257" i="4"/>
  <c r="G3257" i="4"/>
  <c r="H3257" i="4"/>
  <c r="I3257" i="4"/>
  <c r="J3257" i="4"/>
  <c r="K3257" i="4"/>
  <c r="L3257" i="4"/>
  <c r="M3257" i="4"/>
  <c r="N3257" i="4"/>
  <c r="P3257" i="4"/>
  <c r="Q3257" i="4"/>
  <c r="R3257" i="4"/>
  <c r="S3257" i="4"/>
  <c r="T3257" i="4"/>
  <c r="U3257" i="4"/>
  <c r="V3257" i="4"/>
  <c r="W3257" i="4"/>
  <c r="X3257" i="4"/>
  <c r="Y3257" i="4"/>
  <c r="AJ3257" i="4"/>
  <c r="AK3257" i="4"/>
  <c r="AM3257" i="4"/>
  <c r="AX3257" i="4" s="1"/>
  <c r="AN3257" i="4"/>
  <c r="AO3257" i="4" s="1"/>
  <c r="AP3257" i="4" s="1"/>
  <c r="AS3257" i="4"/>
  <c r="C3258" i="4"/>
  <c r="G3258" i="4"/>
  <c r="E3258" i="4" s="1"/>
  <c r="H3258" i="4"/>
  <c r="I3258" i="4"/>
  <c r="J3258" i="4"/>
  <c r="K3258" i="4"/>
  <c r="L3258" i="4"/>
  <c r="M3258" i="4"/>
  <c r="N3258" i="4"/>
  <c r="P3258" i="4"/>
  <c r="Q3258" i="4"/>
  <c r="R3258" i="4"/>
  <c r="S3258" i="4"/>
  <c r="T3258" i="4"/>
  <c r="U3258" i="4"/>
  <c r="X3258" i="4"/>
  <c r="Y3258" i="4"/>
  <c r="AM3258" i="4"/>
  <c r="AL3258" i="4" s="1"/>
  <c r="AS3258" i="4"/>
  <c r="C3259" i="4"/>
  <c r="G3259" i="4"/>
  <c r="H3259" i="4"/>
  <c r="I3259" i="4"/>
  <c r="J3259" i="4"/>
  <c r="K3259" i="4"/>
  <c r="L3259" i="4"/>
  <c r="M3259" i="4"/>
  <c r="N3259" i="4"/>
  <c r="P3259" i="4"/>
  <c r="Q3259" i="4"/>
  <c r="R3259" i="4"/>
  <c r="S3259" i="4"/>
  <c r="T3259" i="4"/>
  <c r="U3259" i="4"/>
  <c r="X3259" i="4"/>
  <c r="Y3259" i="4"/>
  <c r="AM3259" i="4"/>
  <c r="AL3259" i="4" s="1"/>
  <c r="AN3259" i="4"/>
  <c r="C3260" i="4"/>
  <c r="G3260" i="4"/>
  <c r="H3260" i="4"/>
  <c r="I3260" i="4"/>
  <c r="J3260" i="4"/>
  <c r="K3260" i="4"/>
  <c r="L3260" i="4"/>
  <c r="M3260" i="4"/>
  <c r="N3260" i="4"/>
  <c r="P3260" i="4"/>
  <c r="Q3260" i="4"/>
  <c r="R3260" i="4"/>
  <c r="S3260" i="4"/>
  <c r="T3260" i="4"/>
  <c r="U3260" i="4"/>
  <c r="X3260" i="4"/>
  <c r="Y3260" i="4"/>
  <c r="AM3260" i="4"/>
  <c r="C3261" i="4"/>
  <c r="G3261" i="4"/>
  <c r="H3261" i="4"/>
  <c r="I3261" i="4"/>
  <c r="J3261" i="4"/>
  <c r="K3261" i="4"/>
  <c r="L3261" i="4"/>
  <c r="M3261" i="4"/>
  <c r="N3261" i="4"/>
  <c r="P3261" i="4"/>
  <c r="Q3261" i="4"/>
  <c r="R3261" i="4"/>
  <c r="S3261" i="4"/>
  <c r="T3261" i="4"/>
  <c r="U3261" i="4"/>
  <c r="X3261" i="4"/>
  <c r="Y3261" i="4"/>
  <c r="AM3261" i="4"/>
  <c r="C3262" i="4"/>
  <c r="G3262" i="4"/>
  <c r="H3262" i="4"/>
  <c r="I3262" i="4"/>
  <c r="J3262" i="4"/>
  <c r="K3262" i="4"/>
  <c r="L3262" i="4"/>
  <c r="M3262" i="4"/>
  <c r="N3262" i="4"/>
  <c r="P3262" i="4"/>
  <c r="Q3262" i="4"/>
  <c r="R3262" i="4"/>
  <c r="S3262" i="4"/>
  <c r="T3262" i="4"/>
  <c r="U3262" i="4"/>
  <c r="V3262" i="4"/>
  <c r="X3262" i="4"/>
  <c r="Y3262" i="4"/>
  <c r="AK3262" i="4"/>
  <c r="AM3262" i="4"/>
  <c r="AV3262" i="4"/>
  <c r="C3263" i="4"/>
  <c r="G3263" i="4"/>
  <c r="H3263" i="4"/>
  <c r="I3263" i="4"/>
  <c r="J3263" i="4"/>
  <c r="K3263" i="4"/>
  <c r="L3263" i="4"/>
  <c r="M3263" i="4"/>
  <c r="N3263" i="4"/>
  <c r="P3263" i="4"/>
  <c r="Q3263" i="4"/>
  <c r="R3263" i="4"/>
  <c r="S3263" i="4"/>
  <c r="T3263" i="4"/>
  <c r="U3263" i="4"/>
  <c r="X3263" i="4"/>
  <c r="Y3263" i="4"/>
  <c r="AL3263" i="4"/>
  <c r="AM3263" i="4"/>
  <c r="C3264" i="4"/>
  <c r="G3264" i="4"/>
  <c r="H3264" i="4"/>
  <c r="I3264" i="4"/>
  <c r="J3264" i="4"/>
  <c r="K3264" i="4"/>
  <c r="L3264" i="4"/>
  <c r="M3264" i="4"/>
  <c r="N3264" i="4"/>
  <c r="P3264" i="4"/>
  <c r="Q3264" i="4"/>
  <c r="R3264" i="4"/>
  <c r="S3264" i="4"/>
  <c r="T3264" i="4"/>
  <c r="U3264" i="4"/>
  <c r="X3264" i="4"/>
  <c r="Y3264" i="4"/>
  <c r="AM3264" i="4"/>
  <c r="AL3264" i="4" s="1"/>
  <c r="C3265" i="4"/>
  <c r="G3265" i="4"/>
  <c r="H3265" i="4"/>
  <c r="I3265" i="4"/>
  <c r="J3265" i="4"/>
  <c r="K3265" i="4"/>
  <c r="L3265" i="4"/>
  <c r="M3265" i="4"/>
  <c r="N3265" i="4"/>
  <c r="P3265" i="4"/>
  <c r="Q3265" i="4"/>
  <c r="R3265" i="4"/>
  <c r="S3265" i="4"/>
  <c r="T3265" i="4"/>
  <c r="U3265" i="4"/>
  <c r="X3265" i="4"/>
  <c r="Y3265" i="4"/>
  <c r="AM3265" i="4"/>
  <c r="AL3265" i="4" s="1"/>
  <c r="C3266" i="4"/>
  <c r="E3266" i="4"/>
  <c r="G3266" i="4"/>
  <c r="D3266" i="4" s="1"/>
  <c r="H3266" i="4"/>
  <c r="I3266" i="4"/>
  <c r="J3266" i="4"/>
  <c r="K3266" i="4"/>
  <c r="L3266" i="4"/>
  <c r="M3266" i="4"/>
  <c r="N3266" i="4"/>
  <c r="P3266" i="4"/>
  <c r="Q3266" i="4"/>
  <c r="R3266" i="4"/>
  <c r="S3266" i="4"/>
  <c r="T3266" i="4"/>
  <c r="U3266" i="4"/>
  <c r="X3266" i="4"/>
  <c r="Y3266" i="4"/>
  <c r="AM3266" i="4"/>
  <c r="C3267" i="4"/>
  <c r="E3267" i="4"/>
  <c r="G3267" i="4"/>
  <c r="A3267" i="4" s="1"/>
  <c r="H3267" i="4"/>
  <c r="I3267" i="4"/>
  <c r="J3267" i="4"/>
  <c r="AS3267" i="4" s="1"/>
  <c r="K3267" i="4"/>
  <c r="L3267" i="4"/>
  <c r="M3267" i="4"/>
  <c r="N3267" i="4"/>
  <c r="P3267" i="4"/>
  <c r="Q3267" i="4"/>
  <c r="R3267" i="4"/>
  <c r="S3267" i="4"/>
  <c r="T3267" i="4"/>
  <c r="U3267" i="4"/>
  <c r="W3267" i="4"/>
  <c r="X3267" i="4"/>
  <c r="Y3267" i="4"/>
  <c r="AM3267" i="4"/>
  <c r="AX3267" i="4" s="1"/>
  <c r="AN3267" i="4"/>
  <c r="AO3267" i="4" s="1"/>
  <c r="AP3267" i="4" s="1"/>
  <c r="AV3267" i="4"/>
  <c r="C3268" i="4"/>
  <c r="G3268" i="4"/>
  <c r="H3268" i="4"/>
  <c r="I3268" i="4"/>
  <c r="J3268" i="4"/>
  <c r="AS3268" i="4" s="1"/>
  <c r="K3268" i="4"/>
  <c r="L3268" i="4"/>
  <c r="M3268" i="4"/>
  <c r="N3268" i="4"/>
  <c r="P3268" i="4"/>
  <c r="Q3268" i="4"/>
  <c r="R3268" i="4"/>
  <c r="S3268" i="4"/>
  <c r="T3268" i="4"/>
  <c r="U3268" i="4"/>
  <c r="V3268" i="4"/>
  <c r="W3268" i="4"/>
  <c r="X3268" i="4"/>
  <c r="Y3268" i="4"/>
  <c r="Z3268" i="4"/>
  <c r="AB3268" i="4"/>
  <c r="AJ3268" i="4"/>
  <c r="AM3268" i="4"/>
  <c r="AX3268" i="4" s="1"/>
  <c r="AN3268" i="4"/>
  <c r="AO3268" i="4" s="1"/>
  <c r="AP3268" i="4" s="1"/>
  <c r="AV3268" i="4"/>
  <c r="AW3268" i="4"/>
  <c r="C3269" i="4"/>
  <c r="D3269" i="4"/>
  <c r="E3269" i="4"/>
  <c r="G3269" i="4"/>
  <c r="H3269" i="4"/>
  <c r="I3269" i="4"/>
  <c r="J3269" i="4"/>
  <c r="K3269" i="4"/>
  <c r="L3269" i="4"/>
  <c r="M3269" i="4"/>
  <c r="N3269" i="4"/>
  <c r="P3269" i="4"/>
  <c r="Q3269" i="4"/>
  <c r="R3269" i="4"/>
  <c r="S3269" i="4"/>
  <c r="T3269" i="4"/>
  <c r="U3269" i="4"/>
  <c r="V3269" i="4"/>
  <c r="W3269" i="4"/>
  <c r="X3269" i="4"/>
  <c r="Y3269" i="4"/>
  <c r="Z3269" i="4"/>
  <c r="AA3269" i="4"/>
  <c r="AB3269" i="4"/>
  <c r="AJ3269" i="4"/>
  <c r="AK3269" i="4"/>
  <c r="AM3269" i="4"/>
  <c r="AL3269" i="4" s="1"/>
  <c r="AN3269" i="4"/>
  <c r="AO3269" i="4" s="1"/>
  <c r="AP3269" i="4" s="1"/>
  <c r="AS3269" i="4"/>
  <c r="AT3269" i="4"/>
  <c r="AV3269" i="4"/>
  <c r="AW3269" i="4"/>
  <c r="C3270" i="4"/>
  <c r="G3270" i="4"/>
  <c r="H3270" i="4"/>
  <c r="I3270" i="4"/>
  <c r="J3270" i="4"/>
  <c r="K3270" i="4"/>
  <c r="L3270" i="4"/>
  <c r="M3270" i="4"/>
  <c r="N3270" i="4"/>
  <c r="P3270" i="4"/>
  <c r="Q3270" i="4"/>
  <c r="R3270" i="4"/>
  <c r="S3270" i="4"/>
  <c r="T3270" i="4"/>
  <c r="U3270" i="4"/>
  <c r="X3270" i="4"/>
  <c r="Y3270" i="4"/>
  <c r="AM3270" i="4"/>
  <c r="C3271" i="4"/>
  <c r="G3271" i="4"/>
  <c r="H3271" i="4"/>
  <c r="I3271" i="4"/>
  <c r="J3271" i="4"/>
  <c r="K3271" i="4"/>
  <c r="L3271" i="4"/>
  <c r="M3271" i="4"/>
  <c r="N3271" i="4"/>
  <c r="P3271" i="4"/>
  <c r="Q3271" i="4"/>
  <c r="R3271" i="4"/>
  <c r="S3271" i="4"/>
  <c r="T3271" i="4"/>
  <c r="U3271" i="4"/>
  <c r="X3271" i="4"/>
  <c r="Y3271" i="4"/>
  <c r="AM3271" i="4"/>
  <c r="AL3271" i="4" s="1"/>
  <c r="C3272" i="4"/>
  <c r="G3272" i="4"/>
  <c r="H3272" i="4"/>
  <c r="I3272" i="4"/>
  <c r="J3272" i="4"/>
  <c r="K3272" i="4"/>
  <c r="L3272" i="4"/>
  <c r="M3272" i="4"/>
  <c r="N3272" i="4"/>
  <c r="P3272" i="4"/>
  <c r="Q3272" i="4"/>
  <c r="R3272" i="4"/>
  <c r="S3272" i="4"/>
  <c r="T3272" i="4"/>
  <c r="U3272" i="4"/>
  <c r="X3272" i="4"/>
  <c r="Y3272" i="4"/>
  <c r="AM3272" i="4"/>
  <c r="C3273" i="4"/>
  <c r="G3273" i="4"/>
  <c r="E3273" i="4" s="1"/>
  <c r="H3273" i="4"/>
  <c r="I3273" i="4"/>
  <c r="J3273" i="4"/>
  <c r="K3273" i="4"/>
  <c r="L3273" i="4"/>
  <c r="M3273" i="4"/>
  <c r="N3273" i="4"/>
  <c r="P3273" i="4"/>
  <c r="Q3273" i="4"/>
  <c r="R3273" i="4"/>
  <c r="S3273" i="4"/>
  <c r="T3273" i="4"/>
  <c r="U3273" i="4"/>
  <c r="X3273" i="4"/>
  <c r="Y3273" i="4"/>
  <c r="AM3273" i="4"/>
  <c r="AL3273" i="4" s="1"/>
  <c r="C3274" i="4"/>
  <c r="G3274" i="4"/>
  <c r="H3274" i="4"/>
  <c r="I3274" i="4"/>
  <c r="J3274" i="4"/>
  <c r="AS3274" i="4" s="1"/>
  <c r="K3274" i="4"/>
  <c r="L3274" i="4"/>
  <c r="M3274" i="4"/>
  <c r="N3274" i="4"/>
  <c r="P3274" i="4"/>
  <c r="Q3274" i="4"/>
  <c r="R3274" i="4"/>
  <c r="S3274" i="4"/>
  <c r="T3274" i="4"/>
  <c r="U3274" i="4"/>
  <c r="X3274" i="4"/>
  <c r="Y3274" i="4"/>
  <c r="AK3274" i="4"/>
  <c r="AM3274" i="4"/>
  <c r="AV3274" i="4"/>
  <c r="C3275" i="4"/>
  <c r="G3275" i="4"/>
  <c r="E3275" i="4" s="1"/>
  <c r="H3275" i="4"/>
  <c r="I3275" i="4"/>
  <c r="J3275" i="4"/>
  <c r="K3275" i="4"/>
  <c r="L3275" i="4"/>
  <c r="M3275" i="4"/>
  <c r="N3275" i="4"/>
  <c r="P3275" i="4"/>
  <c r="Q3275" i="4"/>
  <c r="R3275" i="4"/>
  <c r="S3275" i="4"/>
  <c r="T3275" i="4"/>
  <c r="U3275" i="4"/>
  <c r="X3275" i="4"/>
  <c r="Y3275" i="4"/>
  <c r="AA3275" i="4"/>
  <c r="AM3275" i="4"/>
  <c r="C3276" i="4"/>
  <c r="D3276" i="4"/>
  <c r="G3276" i="4"/>
  <c r="A3276" i="4" s="1"/>
  <c r="H3276" i="4"/>
  <c r="I3276" i="4"/>
  <c r="J3276" i="4"/>
  <c r="AS3276" i="4" s="1"/>
  <c r="K3276" i="4"/>
  <c r="L3276" i="4"/>
  <c r="M3276" i="4"/>
  <c r="N3276" i="4"/>
  <c r="P3276" i="4"/>
  <c r="Q3276" i="4"/>
  <c r="R3276" i="4"/>
  <c r="S3276" i="4"/>
  <c r="T3276" i="4"/>
  <c r="U3276" i="4"/>
  <c r="X3276" i="4"/>
  <c r="Y3276" i="4"/>
  <c r="AM3276" i="4"/>
  <c r="AL3276" i="4" s="1"/>
  <c r="A3277" i="4"/>
  <c r="C3277" i="4"/>
  <c r="G3277" i="4"/>
  <c r="H3277" i="4"/>
  <c r="I3277" i="4"/>
  <c r="J3277" i="4"/>
  <c r="AS3277" i="4" s="1"/>
  <c r="K3277" i="4"/>
  <c r="L3277" i="4"/>
  <c r="M3277" i="4"/>
  <c r="N3277" i="4"/>
  <c r="P3277" i="4"/>
  <c r="Q3277" i="4"/>
  <c r="R3277" i="4"/>
  <c r="S3277" i="4"/>
  <c r="T3277" i="4"/>
  <c r="U3277" i="4"/>
  <c r="V3277" i="4"/>
  <c r="W3277" i="4"/>
  <c r="X3277" i="4"/>
  <c r="Y3277" i="4"/>
  <c r="Z3277" i="4"/>
  <c r="AA3277" i="4"/>
  <c r="AJ3277" i="4"/>
  <c r="AL3277" i="4"/>
  <c r="AM3277" i="4"/>
  <c r="AN3277" i="4"/>
  <c r="AO3277" i="4" s="1"/>
  <c r="AP3277" i="4" s="1"/>
  <c r="AT3277" i="4"/>
  <c r="AV3277" i="4"/>
  <c r="C3278" i="4"/>
  <c r="E3278" i="4"/>
  <c r="G3278" i="4"/>
  <c r="AA3278" i="4" s="1"/>
  <c r="H3278" i="4"/>
  <c r="I3278" i="4"/>
  <c r="J3278" i="4"/>
  <c r="AS3278" i="4" s="1"/>
  <c r="K3278" i="4"/>
  <c r="L3278" i="4"/>
  <c r="M3278" i="4"/>
  <c r="N3278" i="4"/>
  <c r="P3278" i="4"/>
  <c r="Q3278" i="4"/>
  <c r="R3278" i="4"/>
  <c r="S3278" i="4"/>
  <c r="T3278" i="4"/>
  <c r="U3278" i="4"/>
  <c r="X3278" i="4"/>
  <c r="Y3278" i="4"/>
  <c r="Z3278" i="4"/>
  <c r="AJ3278" i="4"/>
  <c r="AK3278" i="4"/>
  <c r="AM3278" i="4"/>
  <c r="AL3278" i="4" s="1"/>
  <c r="C3279" i="4"/>
  <c r="G3279" i="4"/>
  <c r="H3279" i="4"/>
  <c r="I3279" i="4"/>
  <c r="J3279" i="4"/>
  <c r="K3279" i="4"/>
  <c r="L3279" i="4"/>
  <c r="M3279" i="4"/>
  <c r="N3279" i="4"/>
  <c r="P3279" i="4"/>
  <c r="Q3279" i="4"/>
  <c r="R3279" i="4"/>
  <c r="S3279" i="4"/>
  <c r="T3279" i="4"/>
  <c r="U3279" i="4"/>
  <c r="V3279" i="4"/>
  <c r="X3279" i="4"/>
  <c r="Y3279" i="4"/>
  <c r="AB3279" i="4"/>
  <c r="AM3279" i="4"/>
  <c r="AL3279" i="4" s="1"/>
  <c r="AN3279" i="4"/>
  <c r="AT3279" i="4"/>
  <c r="C3280" i="4"/>
  <c r="G3280" i="4"/>
  <c r="H3280" i="4"/>
  <c r="I3280" i="4"/>
  <c r="J3280" i="4"/>
  <c r="K3280" i="4"/>
  <c r="L3280" i="4"/>
  <c r="M3280" i="4"/>
  <c r="N3280" i="4"/>
  <c r="P3280" i="4"/>
  <c r="Q3280" i="4"/>
  <c r="R3280" i="4"/>
  <c r="S3280" i="4"/>
  <c r="T3280" i="4"/>
  <c r="U3280" i="4"/>
  <c r="X3280" i="4"/>
  <c r="Y3280" i="4"/>
  <c r="AM3280" i="4"/>
  <c r="AL3280" i="4" s="1"/>
  <c r="AN3280" i="4"/>
  <c r="AO3280" i="4" s="1"/>
  <c r="AP3280" i="4" s="1"/>
  <c r="C3281" i="4"/>
  <c r="G3281" i="4"/>
  <c r="H3281" i="4"/>
  <c r="I3281" i="4"/>
  <c r="J3281" i="4"/>
  <c r="AS3281" i="4" s="1"/>
  <c r="K3281" i="4"/>
  <c r="L3281" i="4"/>
  <c r="M3281" i="4"/>
  <c r="N3281" i="4"/>
  <c r="P3281" i="4"/>
  <c r="Q3281" i="4"/>
  <c r="R3281" i="4"/>
  <c r="S3281" i="4"/>
  <c r="T3281" i="4"/>
  <c r="U3281" i="4"/>
  <c r="W3281" i="4"/>
  <c r="X3281" i="4"/>
  <c r="Y3281" i="4"/>
  <c r="AJ3281" i="4"/>
  <c r="AM3281" i="4"/>
  <c r="AL3281" i="4" s="1"/>
  <c r="AN3281" i="4"/>
  <c r="AO3281" i="4" s="1"/>
  <c r="AP3281" i="4" s="1"/>
  <c r="C3282" i="4"/>
  <c r="G3282" i="4"/>
  <c r="H3282" i="4"/>
  <c r="I3282" i="4"/>
  <c r="J3282" i="4"/>
  <c r="K3282" i="4"/>
  <c r="L3282" i="4"/>
  <c r="M3282" i="4"/>
  <c r="N3282" i="4"/>
  <c r="P3282" i="4"/>
  <c r="Q3282" i="4"/>
  <c r="R3282" i="4"/>
  <c r="S3282" i="4"/>
  <c r="T3282" i="4"/>
  <c r="U3282" i="4"/>
  <c r="X3282" i="4"/>
  <c r="Y3282" i="4"/>
  <c r="AM3282" i="4"/>
  <c r="C3283" i="4"/>
  <c r="G3283" i="4"/>
  <c r="E3283" i="4" s="1"/>
  <c r="H3283" i="4"/>
  <c r="I3283" i="4"/>
  <c r="J3283" i="4"/>
  <c r="K3283" i="4"/>
  <c r="L3283" i="4"/>
  <c r="M3283" i="4"/>
  <c r="N3283" i="4"/>
  <c r="P3283" i="4"/>
  <c r="Q3283" i="4"/>
  <c r="R3283" i="4"/>
  <c r="S3283" i="4"/>
  <c r="T3283" i="4"/>
  <c r="U3283" i="4"/>
  <c r="X3283" i="4"/>
  <c r="Y3283" i="4"/>
  <c r="AB3283" i="4"/>
  <c r="AM3283" i="4"/>
  <c r="C3284" i="4"/>
  <c r="D3284" i="4"/>
  <c r="G3284" i="4"/>
  <c r="AK3284" i="4" s="1"/>
  <c r="H3284" i="4"/>
  <c r="I3284" i="4"/>
  <c r="J3284" i="4"/>
  <c r="AS3284" i="4" s="1"/>
  <c r="K3284" i="4"/>
  <c r="L3284" i="4"/>
  <c r="M3284" i="4"/>
  <c r="N3284" i="4"/>
  <c r="P3284" i="4"/>
  <c r="Q3284" i="4"/>
  <c r="R3284" i="4"/>
  <c r="S3284" i="4"/>
  <c r="T3284" i="4"/>
  <c r="U3284" i="4"/>
  <c r="X3284" i="4"/>
  <c r="Y3284" i="4"/>
  <c r="Z3284" i="4"/>
  <c r="AM3284" i="4"/>
  <c r="A3285" i="4"/>
  <c r="C3285" i="4"/>
  <c r="G3285" i="4"/>
  <c r="H3285" i="4"/>
  <c r="I3285" i="4"/>
  <c r="J3285" i="4"/>
  <c r="K3285" i="4"/>
  <c r="L3285" i="4"/>
  <c r="M3285" i="4"/>
  <c r="N3285" i="4"/>
  <c r="P3285" i="4"/>
  <c r="Q3285" i="4"/>
  <c r="R3285" i="4"/>
  <c r="S3285" i="4"/>
  <c r="T3285" i="4"/>
  <c r="U3285" i="4"/>
  <c r="V3285" i="4"/>
  <c r="X3285" i="4"/>
  <c r="Y3285" i="4"/>
  <c r="AJ3285" i="4"/>
  <c r="AL3285" i="4"/>
  <c r="AM3285" i="4"/>
  <c r="AN3285" i="4"/>
  <c r="AQ3285" i="4" s="1"/>
  <c r="AT3285" i="4"/>
  <c r="AV3285" i="4"/>
  <c r="C3286" i="4"/>
  <c r="G3286" i="4"/>
  <c r="H3286" i="4"/>
  <c r="I3286" i="4"/>
  <c r="J3286" i="4"/>
  <c r="K3286" i="4"/>
  <c r="L3286" i="4"/>
  <c r="M3286" i="4"/>
  <c r="N3286" i="4"/>
  <c r="P3286" i="4"/>
  <c r="Q3286" i="4"/>
  <c r="R3286" i="4"/>
  <c r="S3286" i="4"/>
  <c r="T3286" i="4"/>
  <c r="U3286" i="4"/>
  <c r="X3286" i="4"/>
  <c r="Y3286" i="4"/>
  <c r="AM3286" i="4"/>
  <c r="AS3286" i="4"/>
  <c r="C3287" i="4"/>
  <c r="G3287" i="4"/>
  <c r="H3287" i="4"/>
  <c r="I3287" i="4"/>
  <c r="J3287" i="4"/>
  <c r="K3287" i="4"/>
  <c r="L3287" i="4"/>
  <c r="M3287" i="4"/>
  <c r="N3287" i="4"/>
  <c r="P3287" i="4"/>
  <c r="Q3287" i="4"/>
  <c r="R3287" i="4"/>
  <c r="S3287" i="4"/>
  <c r="T3287" i="4"/>
  <c r="U3287" i="4"/>
  <c r="X3287" i="4"/>
  <c r="Y3287" i="4"/>
  <c r="AM3287" i="4"/>
  <c r="AL3287" i="4" s="1"/>
  <c r="AW3287" i="4"/>
  <c r="C3288" i="4"/>
  <c r="G3288" i="4"/>
  <c r="H3288" i="4"/>
  <c r="I3288" i="4"/>
  <c r="J3288" i="4"/>
  <c r="K3288" i="4"/>
  <c r="L3288" i="4"/>
  <c r="M3288" i="4"/>
  <c r="N3288" i="4"/>
  <c r="P3288" i="4"/>
  <c r="Q3288" i="4"/>
  <c r="R3288" i="4"/>
  <c r="S3288" i="4"/>
  <c r="T3288" i="4"/>
  <c r="U3288" i="4"/>
  <c r="V3288" i="4"/>
  <c r="X3288" i="4"/>
  <c r="Y3288" i="4"/>
  <c r="AJ3288" i="4"/>
  <c r="AM3288" i="4"/>
  <c r="C3289" i="4"/>
  <c r="G3289" i="4"/>
  <c r="H3289" i="4"/>
  <c r="I3289" i="4"/>
  <c r="J3289" i="4"/>
  <c r="AS3289" i="4" s="1"/>
  <c r="K3289" i="4"/>
  <c r="L3289" i="4"/>
  <c r="M3289" i="4"/>
  <c r="N3289" i="4"/>
  <c r="P3289" i="4"/>
  <c r="Q3289" i="4"/>
  <c r="R3289" i="4"/>
  <c r="S3289" i="4"/>
  <c r="T3289" i="4"/>
  <c r="U3289" i="4"/>
  <c r="V3289" i="4"/>
  <c r="W3289" i="4"/>
  <c r="X3289" i="4"/>
  <c r="Y3289" i="4"/>
  <c r="Z3289" i="4"/>
  <c r="AA3289" i="4"/>
  <c r="AJ3289" i="4"/>
  <c r="AM3289" i="4"/>
  <c r="AL3289" i="4" s="1"/>
  <c r="AT3289" i="4"/>
  <c r="AV3289" i="4"/>
  <c r="C3290" i="4"/>
  <c r="G3290" i="4"/>
  <c r="AN3290" i="4" s="1"/>
  <c r="AQ3290" i="4" s="1"/>
  <c r="H3290" i="4"/>
  <c r="I3290" i="4"/>
  <c r="J3290" i="4"/>
  <c r="K3290" i="4"/>
  <c r="L3290" i="4"/>
  <c r="M3290" i="4"/>
  <c r="N3290" i="4"/>
  <c r="P3290" i="4"/>
  <c r="Q3290" i="4"/>
  <c r="R3290" i="4"/>
  <c r="S3290" i="4"/>
  <c r="T3290" i="4"/>
  <c r="U3290" i="4"/>
  <c r="X3290" i="4"/>
  <c r="Y3290" i="4"/>
  <c r="Z3290" i="4"/>
  <c r="AL3290" i="4"/>
  <c r="AM3290" i="4"/>
  <c r="AS3290" i="4"/>
  <c r="C3291" i="4"/>
  <c r="G3291" i="4"/>
  <c r="H3291" i="4"/>
  <c r="I3291" i="4"/>
  <c r="J3291" i="4"/>
  <c r="K3291" i="4"/>
  <c r="L3291" i="4"/>
  <c r="M3291" i="4"/>
  <c r="N3291" i="4"/>
  <c r="P3291" i="4"/>
  <c r="Q3291" i="4"/>
  <c r="R3291" i="4"/>
  <c r="S3291" i="4"/>
  <c r="T3291" i="4"/>
  <c r="U3291" i="4"/>
  <c r="X3291" i="4"/>
  <c r="Y3291" i="4"/>
  <c r="Z3291" i="4"/>
  <c r="AL3291" i="4"/>
  <c r="AM3291" i="4"/>
  <c r="AN3291" i="4"/>
  <c r="C3292" i="4"/>
  <c r="D3292" i="4"/>
  <c r="G3292" i="4"/>
  <c r="W3292" i="4" s="1"/>
  <c r="H3292" i="4"/>
  <c r="I3292" i="4"/>
  <c r="J3292" i="4"/>
  <c r="AS3292" i="4" s="1"/>
  <c r="K3292" i="4"/>
  <c r="L3292" i="4"/>
  <c r="M3292" i="4"/>
  <c r="N3292" i="4"/>
  <c r="P3292" i="4"/>
  <c r="Q3292" i="4"/>
  <c r="R3292" i="4"/>
  <c r="S3292" i="4"/>
  <c r="T3292" i="4"/>
  <c r="U3292" i="4"/>
  <c r="X3292" i="4"/>
  <c r="Y3292" i="4"/>
  <c r="AL3292" i="4"/>
  <c r="AM3292" i="4"/>
  <c r="AW3292" i="4"/>
  <c r="C3293" i="4"/>
  <c r="E3293" i="4"/>
  <c r="G3293" i="4"/>
  <c r="Z3293" i="4" s="1"/>
  <c r="H3293" i="4"/>
  <c r="I3293" i="4"/>
  <c r="J3293" i="4"/>
  <c r="AS3293" i="4" s="1"/>
  <c r="K3293" i="4"/>
  <c r="L3293" i="4"/>
  <c r="M3293" i="4"/>
  <c r="N3293" i="4"/>
  <c r="P3293" i="4"/>
  <c r="Q3293" i="4"/>
  <c r="R3293" i="4"/>
  <c r="S3293" i="4"/>
  <c r="T3293" i="4"/>
  <c r="U3293" i="4"/>
  <c r="X3293" i="4"/>
  <c r="Y3293" i="4"/>
  <c r="AB3293" i="4"/>
  <c r="AJ3293" i="4"/>
  <c r="AM3293" i="4"/>
  <c r="AL3293" i="4" s="1"/>
  <c r="AN3293" i="4"/>
  <c r="AO3293" i="4" s="1"/>
  <c r="AP3293" i="4" s="1"/>
  <c r="C3294" i="4"/>
  <c r="D3294" i="4"/>
  <c r="G3294" i="4"/>
  <c r="H3294" i="4"/>
  <c r="I3294" i="4"/>
  <c r="J3294" i="4"/>
  <c r="K3294" i="4"/>
  <c r="L3294" i="4"/>
  <c r="M3294" i="4"/>
  <c r="N3294" i="4"/>
  <c r="P3294" i="4"/>
  <c r="Q3294" i="4"/>
  <c r="R3294" i="4"/>
  <c r="S3294" i="4"/>
  <c r="T3294" i="4"/>
  <c r="U3294" i="4"/>
  <c r="V3294" i="4"/>
  <c r="X3294" i="4"/>
  <c r="Y3294" i="4"/>
  <c r="AK3294" i="4"/>
  <c r="AM3294" i="4"/>
  <c r="AL3294" i="4" s="1"/>
  <c r="AS3294" i="4"/>
  <c r="AW3294" i="4"/>
  <c r="C3295" i="4"/>
  <c r="E3295" i="4"/>
  <c r="G3295" i="4"/>
  <c r="A3295" i="4" s="1"/>
  <c r="H3295" i="4"/>
  <c r="I3295" i="4"/>
  <c r="J3295" i="4"/>
  <c r="AS3295" i="4" s="1"/>
  <c r="K3295" i="4"/>
  <c r="L3295" i="4"/>
  <c r="M3295" i="4"/>
  <c r="N3295" i="4"/>
  <c r="P3295" i="4"/>
  <c r="Q3295" i="4"/>
  <c r="R3295" i="4"/>
  <c r="S3295" i="4"/>
  <c r="T3295" i="4"/>
  <c r="U3295" i="4"/>
  <c r="W3295" i="4"/>
  <c r="X3295" i="4"/>
  <c r="Y3295" i="4"/>
  <c r="Z3295" i="4"/>
  <c r="AA3295" i="4"/>
  <c r="AB3295" i="4"/>
  <c r="AJ3295" i="4"/>
  <c r="AK3295" i="4"/>
  <c r="AM3295" i="4"/>
  <c r="AL3295" i="4" s="1"/>
  <c r="AN3295" i="4"/>
  <c r="AT3295" i="4"/>
  <c r="AV3295" i="4"/>
  <c r="AW3295" i="4"/>
  <c r="C3296" i="4"/>
  <c r="G3296" i="4"/>
  <c r="H3296" i="4"/>
  <c r="I3296" i="4"/>
  <c r="J3296" i="4"/>
  <c r="K3296" i="4"/>
  <c r="L3296" i="4"/>
  <c r="M3296" i="4"/>
  <c r="N3296" i="4"/>
  <c r="P3296" i="4"/>
  <c r="Q3296" i="4"/>
  <c r="R3296" i="4"/>
  <c r="S3296" i="4"/>
  <c r="T3296" i="4"/>
  <c r="U3296" i="4"/>
  <c r="X3296" i="4"/>
  <c r="Y3296" i="4"/>
  <c r="Z3296" i="4"/>
  <c r="AM3296" i="4"/>
  <c r="AW3296" i="4"/>
  <c r="C3297" i="4"/>
  <c r="G3297" i="4"/>
  <c r="H3297" i="4"/>
  <c r="I3297" i="4"/>
  <c r="J3297" i="4"/>
  <c r="K3297" i="4"/>
  <c r="L3297" i="4"/>
  <c r="M3297" i="4"/>
  <c r="N3297" i="4"/>
  <c r="P3297" i="4"/>
  <c r="Q3297" i="4"/>
  <c r="R3297" i="4"/>
  <c r="S3297" i="4"/>
  <c r="T3297" i="4"/>
  <c r="U3297" i="4"/>
  <c r="X3297" i="4"/>
  <c r="Y3297" i="4"/>
  <c r="AA3297" i="4"/>
  <c r="AM3297" i="4"/>
  <c r="C3298" i="4"/>
  <c r="G3298" i="4"/>
  <c r="H3298" i="4"/>
  <c r="I3298" i="4"/>
  <c r="J3298" i="4"/>
  <c r="AS3298" i="4" s="1"/>
  <c r="K3298" i="4"/>
  <c r="L3298" i="4"/>
  <c r="M3298" i="4"/>
  <c r="N3298" i="4"/>
  <c r="P3298" i="4"/>
  <c r="Q3298" i="4"/>
  <c r="R3298" i="4"/>
  <c r="S3298" i="4"/>
  <c r="T3298" i="4"/>
  <c r="U3298" i="4"/>
  <c r="X3298" i="4"/>
  <c r="Y3298" i="4"/>
  <c r="Z3298" i="4"/>
  <c r="AM3298" i="4"/>
  <c r="C3299" i="4"/>
  <c r="G3299" i="4"/>
  <c r="H3299" i="4"/>
  <c r="I3299" i="4"/>
  <c r="J3299" i="4"/>
  <c r="K3299" i="4"/>
  <c r="L3299" i="4"/>
  <c r="M3299" i="4"/>
  <c r="N3299" i="4"/>
  <c r="P3299" i="4"/>
  <c r="Q3299" i="4"/>
  <c r="R3299" i="4"/>
  <c r="S3299" i="4"/>
  <c r="T3299" i="4"/>
  <c r="U3299" i="4"/>
  <c r="X3299" i="4"/>
  <c r="Y3299" i="4"/>
  <c r="AM3299" i="4"/>
  <c r="AL3299" i="4" s="1"/>
  <c r="C3300" i="4"/>
  <c r="G3300" i="4"/>
  <c r="E3300" i="4" s="1"/>
  <c r="H3300" i="4"/>
  <c r="I3300" i="4"/>
  <c r="J3300" i="4"/>
  <c r="K3300" i="4"/>
  <c r="L3300" i="4"/>
  <c r="M3300" i="4"/>
  <c r="N3300" i="4"/>
  <c r="P3300" i="4"/>
  <c r="Q3300" i="4"/>
  <c r="R3300" i="4"/>
  <c r="S3300" i="4"/>
  <c r="T3300" i="4"/>
  <c r="U3300" i="4"/>
  <c r="X3300" i="4"/>
  <c r="Y3300" i="4"/>
  <c r="AM3300" i="4"/>
  <c r="C3301" i="4"/>
  <c r="G3301" i="4"/>
  <c r="V3301" i="4" s="1"/>
  <c r="H3301" i="4"/>
  <c r="I3301" i="4"/>
  <c r="J3301" i="4"/>
  <c r="AS3301" i="4" s="1"/>
  <c r="K3301" i="4"/>
  <c r="L3301" i="4"/>
  <c r="M3301" i="4"/>
  <c r="N3301" i="4"/>
  <c r="P3301" i="4"/>
  <c r="Q3301" i="4"/>
  <c r="R3301" i="4"/>
  <c r="S3301" i="4"/>
  <c r="T3301" i="4"/>
  <c r="U3301" i="4"/>
  <c r="W3301" i="4"/>
  <c r="X3301" i="4"/>
  <c r="Y3301" i="4"/>
  <c r="AM3301" i="4"/>
  <c r="AN3301" i="4"/>
  <c r="AO3301" i="4" s="1"/>
  <c r="AP3301" i="4" s="1"/>
  <c r="C3302" i="4"/>
  <c r="G3302" i="4"/>
  <c r="H3302" i="4"/>
  <c r="I3302" i="4"/>
  <c r="J3302" i="4"/>
  <c r="AS3302" i="4" s="1"/>
  <c r="K3302" i="4"/>
  <c r="L3302" i="4"/>
  <c r="M3302" i="4"/>
  <c r="N3302" i="4"/>
  <c r="P3302" i="4"/>
  <c r="Q3302" i="4"/>
  <c r="R3302" i="4"/>
  <c r="S3302" i="4"/>
  <c r="T3302" i="4"/>
  <c r="U3302" i="4"/>
  <c r="V3302" i="4"/>
  <c r="X3302" i="4"/>
  <c r="Y3302" i="4"/>
  <c r="AB3302" i="4"/>
  <c r="AM3302" i="4"/>
  <c r="AN3302" i="4"/>
  <c r="AO3302" i="4" s="1"/>
  <c r="AP3302" i="4" s="1"/>
  <c r="AW3302" i="4"/>
  <c r="C3303" i="4"/>
  <c r="G3303" i="4"/>
  <c r="H3303" i="4"/>
  <c r="I3303" i="4"/>
  <c r="J3303" i="4"/>
  <c r="K3303" i="4"/>
  <c r="L3303" i="4"/>
  <c r="M3303" i="4"/>
  <c r="N3303" i="4"/>
  <c r="P3303" i="4"/>
  <c r="Q3303" i="4"/>
  <c r="R3303" i="4"/>
  <c r="S3303" i="4"/>
  <c r="T3303" i="4"/>
  <c r="U3303" i="4"/>
  <c r="X3303" i="4"/>
  <c r="Y3303" i="4"/>
  <c r="AL3303" i="4"/>
  <c r="AM3303" i="4"/>
  <c r="AN3303" i="4"/>
  <c r="AQ3303" i="4" s="1"/>
  <c r="C3304" i="4"/>
  <c r="G3304" i="4"/>
  <c r="H3304" i="4"/>
  <c r="I3304" i="4"/>
  <c r="J3304" i="4"/>
  <c r="K3304" i="4"/>
  <c r="L3304" i="4"/>
  <c r="M3304" i="4"/>
  <c r="N3304" i="4"/>
  <c r="P3304" i="4"/>
  <c r="Q3304" i="4"/>
  <c r="R3304" i="4"/>
  <c r="S3304" i="4"/>
  <c r="T3304" i="4"/>
  <c r="U3304" i="4"/>
  <c r="X3304" i="4"/>
  <c r="Y3304" i="4"/>
  <c r="AM3304" i="4"/>
  <c r="AN3304" i="4"/>
  <c r="AO3304" i="4" s="1"/>
  <c r="AP3304" i="4" s="1"/>
  <c r="C3305" i="4"/>
  <c r="G3305" i="4"/>
  <c r="AV3305" i="4" s="1"/>
  <c r="H3305" i="4"/>
  <c r="I3305" i="4"/>
  <c r="J3305" i="4"/>
  <c r="K3305" i="4"/>
  <c r="L3305" i="4"/>
  <c r="M3305" i="4"/>
  <c r="N3305" i="4"/>
  <c r="P3305" i="4"/>
  <c r="Q3305" i="4"/>
  <c r="R3305" i="4"/>
  <c r="S3305" i="4"/>
  <c r="T3305" i="4"/>
  <c r="U3305" i="4"/>
  <c r="X3305" i="4"/>
  <c r="Y3305" i="4"/>
  <c r="Z3305" i="4"/>
  <c r="AM3305" i="4"/>
  <c r="AL3305" i="4" s="1"/>
  <c r="C3306" i="4"/>
  <c r="E3306" i="4"/>
  <c r="G3306" i="4"/>
  <c r="H3306" i="4"/>
  <c r="I3306" i="4"/>
  <c r="J3306" i="4"/>
  <c r="K3306" i="4"/>
  <c r="L3306" i="4"/>
  <c r="M3306" i="4"/>
  <c r="N3306" i="4"/>
  <c r="P3306" i="4"/>
  <c r="Q3306" i="4"/>
  <c r="R3306" i="4"/>
  <c r="S3306" i="4"/>
  <c r="T3306" i="4"/>
  <c r="U3306" i="4"/>
  <c r="W3306" i="4"/>
  <c r="X3306" i="4"/>
  <c r="Y3306" i="4"/>
  <c r="Z3306" i="4"/>
  <c r="AB3306" i="4"/>
  <c r="AK3306" i="4"/>
  <c r="AM3306" i="4"/>
  <c r="AX3306" i="4" s="1"/>
  <c r="AN3306" i="4"/>
  <c r="AO3306" i="4" s="1"/>
  <c r="AP3306" i="4" s="1"/>
  <c r="AS3306" i="4"/>
  <c r="C3307" i="4"/>
  <c r="G3307" i="4"/>
  <c r="H3307" i="4"/>
  <c r="I3307" i="4"/>
  <c r="J3307" i="4"/>
  <c r="AS3307" i="4" s="1"/>
  <c r="K3307" i="4"/>
  <c r="L3307" i="4"/>
  <c r="M3307" i="4"/>
  <c r="N3307" i="4"/>
  <c r="P3307" i="4"/>
  <c r="Q3307" i="4"/>
  <c r="R3307" i="4"/>
  <c r="S3307" i="4"/>
  <c r="T3307" i="4"/>
  <c r="U3307" i="4"/>
  <c r="X3307" i="4"/>
  <c r="Y3307" i="4"/>
  <c r="Z3307" i="4"/>
  <c r="AA3307" i="4"/>
  <c r="AM3307" i="4"/>
  <c r="AV3307" i="4"/>
  <c r="C3308" i="4"/>
  <c r="G3308" i="4"/>
  <c r="H3308" i="4"/>
  <c r="I3308" i="4"/>
  <c r="J3308" i="4"/>
  <c r="K3308" i="4"/>
  <c r="L3308" i="4"/>
  <c r="M3308" i="4"/>
  <c r="N3308" i="4"/>
  <c r="P3308" i="4"/>
  <c r="Q3308" i="4"/>
  <c r="R3308" i="4"/>
  <c r="S3308" i="4"/>
  <c r="T3308" i="4"/>
  <c r="U3308" i="4"/>
  <c r="X3308" i="4"/>
  <c r="Y3308" i="4"/>
  <c r="AM3308" i="4"/>
  <c r="C3309" i="4"/>
  <c r="G3309" i="4"/>
  <c r="H3309" i="4"/>
  <c r="I3309" i="4"/>
  <c r="J3309" i="4"/>
  <c r="K3309" i="4"/>
  <c r="L3309" i="4"/>
  <c r="M3309" i="4"/>
  <c r="N3309" i="4"/>
  <c r="P3309" i="4"/>
  <c r="Q3309" i="4"/>
  <c r="R3309" i="4"/>
  <c r="S3309" i="4"/>
  <c r="T3309" i="4"/>
  <c r="U3309" i="4"/>
  <c r="V3309" i="4"/>
  <c r="X3309" i="4"/>
  <c r="Y3309" i="4"/>
  <c r="AJ3309" i="4"/>
  <c r="AM3309" i="4"/>
  <c r="AN3309" i="4"/>
  <c r="AQ3309" i="4" s="1"/>
  <c r="C3310" i="4"/>
  <c r="G3310" i="4"/>
  <c r="H3310" i="4"/>
  <c r="I3310" i="4"/>
  <c r="J3310" i="4"/>
  <c r="AS3310" i="4" s="1"/>
  <c r="K3310" i="4"/>
  <c r="L3310" i="4"/>
  <c r="M3310" i="4"/>
  <c r="N3310" i="4"/>
  <c r="P3310" i="4"/>
  <c r="Q3310" i="4"/>
  <c r="R3310" i="4"/>
  <c r="S3310" i="4"/>
  <c r="T3310" i="4"/>
  <c r="U3310" i="4"/>
  <c r="W3310" i="4"/>
  <c r="X3310" i="4"/>
  <c r="Y3310" i="4"/>
  <c r="AK3310" i="4"/>
  <c r="AM3310" i="4"/>
  <c r="C3311" i="4"/>
  <c r="G3311" i="4"/>
  <c r="H3311" i="4"/>
  <c r="I3311" i="4"/>
  <c r="J3311" i="4"/>
  <c r="K3311" i="4"/>
  <c r="L3311" i="4"/>
  <c r="M3311" i="4"/>
  <c r="N3311" i="4"/>
  <c r="P3311" i="4"/>
  <c r="Q3311" i="4"/>
  <c r="R3311" i="4"/>
  <c r="S3311" i="4"/>
  <c r="T3311" i="4"/>
  <c r="U3311" i="4"/>
  <c r="X3311" i="4"/>
  <c r="Y3311" i="4"/>
  <c r="AM3311" i="4"/>
  <c r="AL3311" i="4" s="1"/>
  <c r="C3312" i="4"/>
  <c r="G3312" i="4"/>
  <c r="H3312" i="4"/>
  <c r="I3312" i="4"/>
  <c r="J3312" i="4"/>
  <c r="K3312" i="4"/>
  <c r="L3312" i="4"/>
  <c r="M3312" i="4"/>
  <c r="N3312" i="4"/>
  <c r="P3312" i="4"/>
  <c r="Q3312" i="4"/>
  <c r="R3312" i="4"/>
  <c r="S3312" i="4"/>
  <c r="T3312" i="4"/>
  <c r="U3312" i="4"/>
  <c r="X3312" i="4"/>
  <c r="Y3312" i="4"/>
  <c r="AM3312" i="4"/>
  <c r="AL3312" i="4" s="1"/>
  <c r="C3313" i="4"/>
  <c r="G3313" i="4"/>
  <c r="H3313" i="4"/>
  <c r="I3313" i="4"/>
  <c r="J3313" i="4"/>
  <c r="K3313" i="4"/>
  <c r="L3313" i="4"/>
  <c r="M3313" i="4"/>
  <c r="N3313" i="4"/>
  <c r="P3313" i="4"/>
  <c r="Q3313" i="4"/>
  <c r="R3313" i="4"/>
  <c r="S3313" i="4"/>
  <c r="T3313" i="4"/>
  <c r="U3313" i="4"/>
  <c r="X3313" i="4"/>
  <c r="Y3313" i="4"/>
  <c r="AM3313" i="4"/>
  <c r="AN3313" i="4"/>
  <c r="AQ3313" i="4" s="1"/>
  <c r="C3314" i="4"/>
  <c r="G3314" i="4"/>
  <c r="H3314" i="4"/>
  <c r="I3314" i="4"/>
  <c r="J3314" i="4"/>
  <c r="K3314" i="4"/>
  <c r="L3314" i="4"/>
  <c r="M3314" i="4"/>
  <c r="N3314" i="4"/>
  <c r="P3314" i="4"/>
  <c r="Q3314" i="4"/>
  <c r="R3314" i="4"/>
  <c r="S3314" i="4"/>
  <c r="T3314" i="4"/>
  <c r="U3314" i="4"/>
  <c r="X3314" i="4"/>
  <c r="Y3314" i="4"/>
  <c r="AM3314" i="4"/>
  <c r="C3315" i="4"/>
  <c r="E3315" i="4"/>
  <c r="G3315" i="4"/>
  <c r="AA3315" i="4" s="1"/>
  <c r="H3315" i="4"/>
  <c r="I3315" i="4"/>
  <c r="J3315" i="4"/>
  <c r="AS3315" i="4" s="1"/>
  <c r="K3315" i="4"/>
  <c r="L3315" i="4"/>
  <c r="M3315" i="4"/>
  <c r="N3315" i="4"/>
  <c r="P3315" i="4"/>
  <c r="Q3315" i="4"/>
  <c r="R3315" i="4"/>
  <c r="S3315" i="4"/>
  <c r="T3315" i="4"/>
  <c r="U3315" i="4"/>
  <c r="X3315" i="4"/>
  <c r="Y3315" i="4"/>
  <c r="AM3315" i="4"/>
  <c r="AL3315" i="4" s="1"/>
  <c r="AN3315" i="4"/>
  <c r="AO3315" i="4" s="1"/>
  <c r="AP3315" i="4" s="1"/>
  <c r="C3316" i="4"/>
  <c r="D3316" i="4"/>
  <c r="G3316" i="4"/>
  <c r="H3316" i="4"/>
  <c r="I3316" i="4"/>
  <c r="J3316" i="4"/>
  <c r="K3316" i="4"/>
  <c r="L3316" i="4"/>
  <c r="M3316" i="4"/>
  <c r="N3316" i="4"/>
  <c r="P3316" i="4"/>
  <c r="Q3316" i="4"/>
  <c r="R3316" i="4"/>
  <c r="S3316" i="4"/>
  <c r="T3316" i="4"/>
  <c r="U3316" i="4"/>
  <c r="V3316" i="4"/>
  <c r="W3316" i="4"/>
  <c r="X3316" i="4"/>
  <c r="Y3316" i="4"/>
  <c r="Z3316" i="4"/>
  <c r="AB3316" i="4"/>
  <c r="AJ3316" i="4"/>
  <c r="AK3316" i="4"/>
  <c r="AM3316" i="4"/>
  <c r="AL3316" i="4" s="1"/>
  <c r="AN3316" i="4"/>
  <c r="AO3316" i="4"/>
  <c r="AP3316" i="4" s="1"/>
  <c r="AQ3316" i="4"/>
  <c r="AS3316" i="4"/>
  <c r="AV3316" i="4"/>
  <c r="AW3316" i="4"/>
  <c r="C3317" i="4"/>
  <c r="G3317" i="4"/>
  <c r="AW3317" i="4" s="1"/>
  <c r="H3317" i="4"/>
  <c r="I3317" i="4"/>
  <c r="J3317" i="4"/>
  <c r="K3317" i="4"/>
  <c r="L3317" i="4"/>
  <c r="M3317" i="4"/>
  <c r="N3317" i="4"/>
  <c r="P3317" i="4"/>
  <c r="Q3317" i="4"/>
  <c r="R3317" i="4"/>
  <c r="S3317" i="4"/>
  <c r="T3317" i="4"/>
  <c r="U3317" i="4"/>
  <c r="X3317" i="4"/>
  <c r="Y3317" i="4"/>
  <c r="Z3317" i="4"/>
  <c r="AM3317" i="4"/>
  <c r="AL3317" i="4" s="1"/>
  <c r="C3318" i="4"/>
  <c r="G3318" i="4"/>
  <c r="V3318" i="4" s="1"/>
  <c r="H3318" i="4"/>
  <c r="I3318" i="4"/>
  <c r="J3318" i="4"/>
  <c r="K3318" i="4"/>
  <c r="L3318" i="4"/>
  <c r="M3318" i="4"/>
  <c r="N3318" i="4"/>
  <c r="P3318" i="4"/>
  <c r="Q3318" i="4"/>
  <c r="R3318" i="4"/>
  <c r="S3318" i="4"/>
  <c r="T3318" i="4"/>
  <c r="U3318" i="4"/>
  <c r="X3318" i="4"/>
  <c r="Y3318" i="4"/>
  <c r="AM3318" i="4"/>
  <c r="A3319" i="4"/>
  <c r="C3319" i="4"/>
  <c r="G3319" i="4"/>
  <c r="H3319" i="4"/>
  <c r="I3319" i="4"/>
  <c r="J3319" i="4"/>
  <c r="K3319" i="4"/>
  <c r="L3319" i="4"/>
  <c r="M3319" i="4"/>
  <c r="N3319" i="4"/>
  <c r="P3319" i="4"/>
  <c r="Q3319" i="4"/>
  <c r="R3319" i="4"/>
  <c r="S3319" i="4"/>
  <c r="T3319" i="4"/>
  <c r="U3319" i="4"/>
  <c r="X3319" i="4"/>
  <c r="Y3319" i="4"/>
  <c r="AB3319" i="4"/>
  <c r="AM3319" i="4"/>
  <c r="AX3319" i="4" s="1"/>
  <c r="AN3319" i="4"/>
  <c r="AS3319" i="4"/>
  <c r="AW3319" i="4"/>
  <c r="C3320" i="4"/>
  <c r="G3320" i="4"/>
  <c r="H3320" i="4"/>
  <c r="I3320" i="4"/>
  <c r="J3320" i="4"/>
  <c r="AS3320" i="4" s="1"/>
  <c r="K3320" i="4"/>
  <c r="L3320" i="4"/>
  <c r="M3320" i="4"/>
  <c r="N3320" i="4"/>
  <c r="P3320" i="4"/>
  <c r="Q3320" i="4"/>
  <c r="R3320" i="4"/>
  <c r="S3320" i="4"/>
  <c r="T3320" i="4"/>
  <c r="U3320" i="4"/>
  <c r="X3320" i="4"/>
  <c r="Y3320" i="4"/>
  <c r="AM3320" i="4"/>
  <c r="C3321" i="4"/>
  <c r="G3321" i="4"/>
  <c r="H3321" i="4"/>
  <c r="I3321" i="4"/>
  <c r="J3321" i="4"/>
  <c r="K3321" i="4"/>
  <c r="L3321" i="4"/>
  <c r="M3321" i="4"/>
  <c r="N3321" i="4"/>
  <c r="P3321" i="4"/>
  <c r="Q3321" i="4"/>
  <c r="R3321" i="4"/>
  <c r="S3321" i="4"/>
  <c r="T3321" i="4"/>
  <c r="U3321" i="4"/>
  <c r="X3321" i="4"/>
  <c r="Y3321" i="4"/>
  <c r="AJ3321" i="4"/>
  <c r="AM3321" i="4"/>
  <c r="AL3321" i="4" s="1"/>
  <c r="C3322" i="4"/>
  <c r="G3322" i="4"/>
  <c r="H3322" i="4"/>
  <c r="I3322" i="4"/>
  <c r="J3322" i="4"/>
  <c r="K3322" i="4"/>
  <c r="L3322" i="4"/>
  <c r="M3322" i="4"/>
  <c r="N3322" i="4"/>
  <c r="P3322" i="4"/>
  <c r="Q3322" i="4"/>
  <c r="R3322" i="4"/>
  <c r="S3322" i="4"/>
  <c r="T3322" i="4"/>
  <c r="U3322" i="4"/>
  <c r="X3322" i="4"/>
  <c r="Y3322" i="4"/>
  <c r="AA3322" i="4"/>
  <c r="AK3322" i="4"/>
  <c r="AM3322" i="4"/>
  <c r="AV3322" i="4"/>
  <c r="C3323" i="4"/>
  <c r="D3323" i="4"/>
  <c r="E3323" i="4"/>
  <c r="G3323" i="4"/>
  <c r="H3323" i="4"/>
  <c r="I3323" i="4"/>
  <c r="J3323" i="4"/>
  <c r="AS3323" i="4" s="1"/>
  <c r="K3323" i="4"/>
  <c r="L3323" i="4"/>
  <c r="M3323" i="4"/>
  <c r="N3323" i="4"/>
  <c r="P3323" i="4"/>
  <c r="Q3323" i="4"/>
  <c r="R3323" i="4"/>
  <c r="S3323" i="4"/>
  <c r="T3323" i="4"/>
  <c r="U3323" i="4"/>
  <c r="W3323" i="4"/>
  <c r="X3323" i="4"/>
  <c r="Y3323" i="4"/>
  <c r="AA3323" i="4"/>
  <c r="AJ3323" i="4"/>
  <c r="AK3323" i="4"/>
  <c r="AM3323" i="4"/>
  <c r="AN3323" i="4"/>
  <c r="AO3323" i="4" s="1"/>
  <c r="AP3323" i="4" s="1"/>
  <c r="AV3323" i="4"/>
  <c r="AW3323" i="4"/>
  <c r="C3324" i="4"/>
  <c r="G3324" i="4"/>
  <c r="H3324" i="4"/>
  <c r="I3324" i="4"/>
  <c r="J3324" i="4"/>
  <c r="K3324" i="4"/>
  <c r="L3324" i="4"/>
  <c r="M3324" i="4"/>
  <c r="N3324" i="4"/>
  <c r="P3324" i="4"/>
  <c r="Q3324" i="4"/>
  <c r="R3324" i="4"/>
  <c r="S3324" i="4"/>
  <c r="T3324" i="4"/>
  <c r="U3324" i="4"/>
  <c r="X3324" i="4"/>
  <c r="Y3324" i="4"/>
  <c r="Z3324" i="4"/>
  <c r="AM3324" i="4"/>
  <c r="AL3324" i="4" s="1"/>
  <c r="AT3324" i="4"/>
  <c r="C3325" i="4"/>
  <c r="G3325" i="4"/>
  <c r="H3325" i="4"/>
  <c r="I3325" i="4"/>
  <c r="J3325" i="4"/>
  <c r="AS3325" i="4" s="1"/>
  <c r="K3325" i="4"/>
  <c r="L3325" i="4"/>
  <c r="M3325" i="4"/>
  <c r="N3325" i="4"/>
  <c r="P3325" i="4"/>
  <c r="Q3325" i="4"/>
  <c r="R3325" i="4"/>
  <c r="S3325" i="4"/>
  <c r="T3325" i="4"/>
  <c r="U3325" i="4"/>
  <c r="X3325" i="4"/>
  <c r="Y3325" i="4"/>
  <c r="Z3325" i="4"/>
  <c r="AM3325" i="4"/>
  <c r="AL3325" i="4" s="1"/>
  <c r="A3326" i="4"/>
  <c r="C3326" i="4"/>
  <c r="D3326" i="4"/>
  <c r="G3326" i="4"/>
  <c r="H3326" i="4"/>
  <c r="I3326" i="4"/>
  <c r="J3326" i="4"/>
  <c r="K3326" i="4"/>
  <c r="L3326" i="4"/>
  <c r="M3326" i="4"/>
  <c r="N3326" i="4"/>
  <c r="P3326" i="4"/>
  <c r="Q3326" i="4"/>
  <c r="R3326" i="4"/>
  <c r="S3326" i="4"/>
  <c r="T3326" i="4"/>
  <c r="U3326" i="4"/>
  <c r="V3326" i="4"/>
  <c r="X3326" i="4"/>
  <c r="Y3326" i="4"/>
  <c r="AJ3326" i="4"/>
  <c r="AK3326" i="4"/>
  <c r="AL3326" i="4"/>
  <c r="AM3326" i="4"/>
  <c r="AN3326" i="4"/>
  <c r="AO3326" i="4" s="1"/>
  <c r="AP3326" i="4" s="1"/>
  <c r="AT3326" i="4"/>
  <c r="A3327" i="4"/>
  <c r="C3327" i="4"/>
  <c r="G3327" i="4"/>
  <c r="H3327" i="4"/>
  <c r="I3327" i="4"/>
  <c r="J3327" i="4"/>
  <c r="AS3327" i="4" s="1"/>
  <c r="K3327" i="4"/>
  <c r="L3327" i="4"/>
  <c r="M3327" i="4"/>
  <c r="N3327" i="4"/>
  <c r="P3327" i="4"/>
  <c r="Q3327" i="4"/>
  <c r="R3327" i="4"/>
  <c r="S3327" i="4"/>
  <c r="T3327" i="4"/>
  <c r="U3327" i="4"/>
  <c r="V3327" i="4"/>
  <c r="W3327" i="4"/>
  <c r="X3327" i="4"/>
  <c r="Y3327" i="4"/>
  <c r="AJ3327" i="4"/>
  <c r="AM3327" i="4"/>
  <c r="AL3327" i="4" s="1"/>
  <c r="AN3327" i="4"/>
  <c r="AQ3327" i="4"/>
  <c r="AT3327" i="4"/>
  <c r="AV3327" i="4"/>
  <c r="C3328" i="4"/>
  <c r="D3328" i="4"/>
  <c r="G3328" i="4"/>
  <c r="Z3328" i="4" s="1"/>
  <c r="H3328" i="4"/>
  <c r="I3328" i="4"/>
  <c r="J3328" i="4"/>
  <c r="AS3328" i="4" s="1"/>
  <c r="K3328" i="4"/>
  <c r="L3328" i="4"/>
  <c r="M3328" i="4"/>
  <c r="N3328" i="4"/>
  <c r="P3328" i="4"/>
  <c r="Q3328" i="4"/>
  <c r="R3328" i="4"/>
  <c r="S3328" i="4"/>
  <c r="T3328" i="4"/>
  <c r="U3328" i="4"/>
  <c r="X3328" i="4"/>
  <c r="Y3328" i="4"/>
  <c r="AM3328" i="4"/>
  <c r="AN3328" i="4"/>
  <c r="AQ3328" i="4" s="1"/>
  <c r="C3329" i="4"/>
  <c r="G3329" i="4"/>
  <c r="H3329" i="4"/>
  <c r="I3329" i="4"/>
  <c r="J3329" i="4"/>
  <c r="K3329" i="4"/>
  <c r="L3329" i="4"/>
  <c r="M3329" i="4"/>
  <c r="N3329" i="4"/>
  <c r="P3329" i="4"/>
  <c r="Q3329" i="4"/>
  <c r="R3329" i="4"/>
  <c r="S3329" i="4"/>
  <c r="T3329" i="4"/>
  <c r="U3329" i="4"/>
  <c r="X3329" i="4"/>
  <c r="Y3329" i="4"/>
  <c r="AM3329" i="4"/>
  <c r="AL3329" i="4" s="1"/>
  <c r="C3330" i="4"/>
  <c r="G3330" i="4"/>
  <c r="H3330" i="4"/>
  <c r="I3330" i="4"/>
  <c r="J3330" i="4"/>
  <c r="AS3330" i="4" s="1"/>
  <c r="K3330" i="4"/>
  <c r="L3330" i="4"/>
  <c r="M3330" i="4"/>
  <c r="N3330" i="4"/>
  <c r="P3330" i="4"/>
  <c r="Q3330" i="4"/>
  <c r="R3330" i="4"/>
  <c r="S3330" i="4"/>
  <c r="T3330" i="4"/>
  <c r="U3330" i="4"/>
  <c r="X3330" i="4"/>
  <c r="Y3330" i="4"/>
  <c r="AK3330" i="4"/>
  <c r="AM3330" i="4"/>
  <c r="C3331" i="4"/>
  <c r="G3331" i="4"/>
  <c r="H3331" i="4"/>
  <c r="I3331" i="4"/>
  <c r="J3331" i="4"/>
  <c r="K3331" i="4"/>
  <c r="L3331" i="4"/>
  <c r="M3331" i="4"/>
  <c r="N3331" i="4"/>
  <c r="P3331" i="4"/>
  <c r="Q3331" i="4"/>
  <c r="R3331" i="4"/>
  <c r="S3331" i="4"/>
  <c r="T3331" i="4"/>
  <c r="U3331" i="4"/>
  <c r="X3331" i="4"/>
  <c r="Y3331" i="4"/>
  <c r="AM3331" i="4"/>
  <c r="AN3331" i="4"/>
  <c r="A3332" i="4"/>
  <c r="C3332" i="4"/>
  <c r="G3332" i="4"/>
  <c r="H3332" i="4"/>
  <c r="I3332" i="4"/>
  <c r="J3332" i="4"/>
  <c r="AS3332" i="4" s="1"/>
  <c r="K3332" i="4"/>
  <c r="L3332" i="4"/>
  <c r="M3332" i="4"/>
  <c r="N3332" i="4"/>
  <c r="P3332" i="4"/>
  <c r="Q3332" i="4"/>
  <c r="R3332" i="4"/>
  <c r="S3332" i="4"/>
  <c r="T3332" i="4"/>
  <c r="U3332" i="4"/>
  <c r="X3332" i="4"/>
  <c r="Y3332" i="4"/>
  <c r="Z3332" i="4"/>
  <c r="AA3332" i="4"/>
  <c r="AB3332" i="4"/>
  <c r="AK3332" i="4"/>
  <c r="AM3332" i="4"/>
  <c r="AN3332" i="4"/>
  <c r="AO3332" i="4" s="1"/>
  <c r="AP3332" i="4" s="1"/>
  <c r="AT3332" i="4"/>
  <c r="AW3332" i="4"/>
  <c r="C3333" i="4"/>
  <c r="G3333" i="4"/>
  <c r="AA3333" i="4" s="1"/>
  <c r="H3333" i="4"/>
  <c r="I3333" i="4"/>
  <c r="J3333" i="4"/>
  <c r="K3333" i="4"/>
  <c r="L3333" i="4"/>
  <c r="M3333" i="4"/>
  <c r="N3333" i="4"/>
  <c r="P3333" i="4"/>
  <c r="Q3333" i="4"/>
  <c r="R3333" i="4"/>
  <c r="S3333" i="4"/>
  <c r="T3333" i="4"/>
  <c r="U3333" i="4"/>
  <c r="X3333" i="4"/>
  <c r="Y3333" i="4"/>
  <c r="AL3333" i="4"/>
  <c r="AM3333" i="4"/>
  <c r="AV3333" i="4"/>
  <c r="C3334" i="4"/>
  <c r="G3334" i="4"/>
  <c r="H3334" i="4"/>
  <c r="I3334" i="4"/>
  <c r="J3334" i="4"/>
  <c r="K3334" i="4"/>
  <c r="L3334" i="4"/>
  <c r="M3334" i="4"/>
  <c r="N3334" i="4"/>
  <c r="P3334" i="4"/>
  <c r="Q3334" i="4"/>
  <c r="R3334" i="4"/>
  <c r="S3334" i="4"/>
  <c r="T3334" i="4"/>
  <c r="U3334" i="4"/>
  <c r="X3334" i="4"/>
  <c r="Y3334" i="4"/>
  <c r="Z3334" i="4"/>
  <c r="AM3334" i="4"/>
  <c r="AS3334" i="4"/>
  <c r="C3335" i="4"/>
  <c r="G3335" i="4"/>
  <c r="H3335" i="4"/>
  <c r="I3335" i="4"/>
  <c r="J3335" i="4"/>
  <c r="K3335" i="4"/>
  <c r="L3335" i="4"/>
  <c r="M3335" i="4"/>
  <c r="N3335" i="4"/>
  <c r="P3335" i="4"/>
  <c r="Q3335" i="4"/>
  <c r="R3335" i="4"/>
  <c r="S3335" i="4"/>
  <c r="T3335" i="4"/>
  <c r="U3335" i="4"/>
  <c r="X3335" i="4"/>
  <c r="Y3335" i="4"/>
  <c r="AL3335" i="4"/>
  <c r="AM3335" i="4"/>
  <c r="A3336" i="4"/>
  <c r="C3336" i="4"/>
  <c r="G3336" i="4"/>
  <c r="H3336" i="4"/>
  <c r="I3336" i="4"/>
  <c r="J3336" i="4"/>
  <c r="AS3336" i="4" s="1"/>
  <c r="K3336" i="4"/>
  <c r="L3336" i="4"/>
  <c r="M3336" i="4"/>
  <c r="N3336" i="4"/>
  <c r="P3336" i="4"/>
  <c r="Q3336" i="4"/>
  <c r="R3336" i="4"/>
  <c r="S3336" i="4"/>
  <c r="T3336" i="4"/>
  <c r="U3336" i="4"/>
  <c r="X3336" i="4"/>
  <c r="Y3336" i="4"/>
  <c r="AM3336" i="4"/>
  <c r="AV3336" i="4"/>
  <c r="AW3336" i="4"/>
  <c r="C3337" i="4"/>
  <c r="E3337" i="4"/>
  <c r="G3337" i="4"/>
  <c r="H3337" i="4"/>
  <c r="I3337" i="4"/>
  <c r="J3337" i="4"/>
  <c r="AS3337" i="4" s="1"/>
  <c r="K3337" i="4"/>
  <c r="L3337" i="4"/>
  <c r="M3337" i="4"/>
  <c r="N3337" i="4"/>
  <c r="P3337" i="4"/>
  <c r="Q3337" i="4"/>
  <c r="R3337" i="4"/>
  <c r="S3337" i="4"/>
  <c r="T3337" i="4"/>
  <c r="U3337" i="4"/>
  <c r="V3337" i="4"/>
  <c r="W3337" i="4"/>
  <c r="X3337" i="4"/>
  <c r="Y3337" i="4"/>
  <c r="Z3337" i="4"/>
  <c r="AA3337" i="4"/>
  <c r="AJ3337" i="4"/>
  <c r="AL3337" i="4"/>
  <c r="AM3337" i="4"/>
  <c r="AN3337" i="4"/>
  <c r="AO3337" i="4" s="1"/>
  <c r="AP3337" i="4" s="1"/>
  <c r="AT3337" i="4"/>
  <c r="AV3337" i="4"/>
  <c r="C3338" i="4"/>
  <c r="G3338" i="4"/>
  <c r="H3338" i="4"/>
  <c r="I3338" i="4"/>
  <c r="J3338" i="4"/>
  <c r="AS3338" i="4" s="1"/>
  <c r="K3338" i="4"/>
  <c r="L3338" i="4"/>
  <c r="M3338" i="4"/>
  <c r="N3338" i="4"/>
  <c r="P3338" i="4"/>
  <c r="Q3338" i="4"/>
  <c r="R3338" i="4"/>
  <c r="S3338" i="4"/>
  <c r="T3338" i="4"/>
  <c r="U3338" i="4"/>
  <c r="X3338" i="4"/>
  <c r="Y3338" i="4"/>
  <c r="Z3338" i="4"/>
  <c r="AM3338" i="4"/>
  <c r="AL3338" i="4" s="1"/>
  <c r="AN3338" i="4"/>
  <c r="AQ3338" i="4" s="1"/>
  <c r="AV3338" i="4"/>
  <c r="C3339" i="4"/>
  <c r="G3339" i="4"/>
  <c r="H3339" i="4"/>
  <c r="I3339" i="4"/>
  <c r="J3339" i="4"/>
  <c r="K3339" i="4"/>
  <c r="L3339" i="4"/>
  <c r="M3339" i="4"/>
  <c r="N3339" i="4"/>
  <c r="P3339" i="4"/>
  <c r="Q3339" i="4"/>
  <c r="R3339" i="4"/>
  <c r="S3339" i="4"/>
  <c r="T3339" i="4"/>
  <c r="U3339" i="4"/>
  <c r="X3339" i="4"/>
  <c r="Y3339" i="4"/>
  <c r="Z3339" i="4"/>
  <c r="AM3339" i="4"/>
  <c r="AL3339" i="4" s="1"/>
  <c r="C3340" i="4"/>
  <c r="D3340" i="4"/>
  <c r="G3340" i="4"/>
  <c r="H3340" i="4"/>
  <c r="I3340" i="4"/>
  <c r="J3340" i="4"/>
  <c r="AS3340" i="4" s="1"/>
  <c r="K3340" i="4"/>
  <c r="L3340" i="4"/>
  <c r="M3340" i="4"/>
  <c r="N3340" i="4"/>
  <c r="P3340" i="4"/>
  <c r="Q3340" i="4"/>
  <c r="R3340" i="4"/>
  <c r="S3340" i="4"/>
  <c r="T3340" i="4"/>
  <c r="U3340" i="4"/>
  <c r="V3340" i="4"/>
  <c r="W3340" i="4"/>
  <c r="X3340" i="4"/>
  <c r="Y3340" i="4"/>
  <c r="AM3340" i="4"/>
  <c r="C3341" i="4"/>
  <c r="D3341" i="4"/>
  <c r="E3341" i="4"/>
  <c r="G3341" i="4"/>
  <c r="H3341" i="4"/>
  <c r="I3341" i="4"/>
  <c r="J3341" i="4"/>
  <c r="AS3341" i="4" s="1"/>
  <c r="K3341" i="4"/>
  <c r="L3341" i="4"/>
  <c r="M3341" i="4"/>
  <c r="N3341" i="4"/>
  <c r="P3341" i="4"/>
  <c r="Q3341" i="4"/>
  <c r="R3341" i="4"/>
  <c r="S3341" i="4"/>
  <c r="T3341" i="4"/>
  <c r="U3341" i="4"/>
  <c r="W3341" i="4"/>
  <c r="X3341" i="4"/>
  <c r="Y3341" i="4"/>
  <c r="Z3341" i="4"/>
  <c r="AA3341" i="4"/>
  <c r="AB3341" i="4"/>
  <c r="AJ3341" i="4"/>
  <c r="AK3341" i="4"/>
  <c r="AL3341" i="4"/>
  <c r="AM3341" i="4"/>
  <c r="AN3341" i="4"/>
  <c r="AO3341" i="4" s="1"/>
  <c r="AP3341" i="4" s="1"/>
  <c r="AT3341" i="4"/>
  <c r="AW3341" i="4"/>
  <c r="C3342" i="4"/>
  <c r="D3342" i="4"/>
  <c r="G3342" i="4"/>
  <c r="H3342" i="4"/>
  <c r="I3342" i="4"/>
  <c r="J3342" i="4"/>
  <c r="K3342" i="4"/>
  <c r="L3342" i="4"/>
  <c r="M3342" i="4"/>
  <c r="N3342" i="4"/>
  <c r="P3342" i="4"/>
  <c r="Q3342" i="4"/>
  <c r="R3342" i="4"/>
  <c r="S3342" i="4"/>
  <c r="T3342" i="4"/>
  <c r="U3342" i="4"/>
  <c r="V3342" i="4"/>
  <c r="X3342" i="4"/>
  <c r="Y3342" i="4"/>
  <c r="AK3342" i="4"/>
  <c r="AM3342" i="4"/>
  <c r="AL3342" i="4" s="1"/>
  <c r="AS3342" i="4"/>
  <c r="AW3342" i="4"/>
  <c r="A3343" i="4"/>
  <c r="C3343" i="4"/>
  <c r="G3343" i="4"/>
  <c r="H3343" i="4"/>
  <c r="I3343" i="4"/>
  <c r="J3343" i="4"/>
  <c r="AS3343" i="4" s="1"/>
  <c r="K3343" i="4"/>
  <c r="L3343" i="4"/>
  <c r="M3343" i="4"/>
  <c r="N3343" i="4"/>
  <c r="P3343" i="4"/>
  <c r="Q3343" i="4"/>
  <c r="R3343" i="4"/>
  <c r="S3343" i="4"/>
  <c r="T3343" i="4"/>
  <c r="U3343" i="4"/>
  <c r="W3343" i="4"/>
  <c r="X3343" i="4"/>
  <c r="Y3343" i="4"/>
  <c r="Z3343" i="4"/>
  <c r="AA3343" i="4"/>
  <c r="AB3343" i="4"/>
  <c r="AJ3343" i="4"/>
  <c r="AK3343" i="4"/>
  <c r="AM3343" i="4"/>
  <c r="AL3343" i="4" s="1"/>
  <c r="AN3343" i="4"/>
  <c r="AT3343" i="4"/>
  <c r="AV3343" i="4"/>
  <c r="AW3343" i="4"/>
  <c r="C3344" i="4"/>
  <c r="G3344" i="4"/>
  <c r="AA3344" i="4" s="1"/>
  <c r="H3344" i="4"/>
  <c r="I3344" i="4"/>
  <c r="J3344" i="4"/>
  <c r="AS3344" i="4" s="1"/>
  <c r="K3344" i="4"/>
  <c r="L3344" i="4"/>
  <c r="M3344" i="4"/>
  <c r="N3344" i="4"/>
  <c r="P3344" i="4"/>
  <c r="Q3344" i="4"/>
  <c r="R3344" i="4"/>
  <c r="S3344" i="4"/>
  <c r="T3344" i="4"/>
  <c r="U3344" i="4"/>
  <c r="X3344" i="4"/>
  <c r="Y3344" i="4"/>
  <c r="Z3344" i="4"/>
  <c r="AM3344" i="4"/>
  <c r="AT3344" i="4"/>
  <c r="C3345" i="4"/>
  <c r="E3345" i="4"/>
  <c r="G3345" i="4"/>
  <c r="A3345" i="4" s="1"/>
  <c r="H3345" i="4"/>
  <c r="I3345" i="4"/>
  <c r="J3345" i="4"/>
  <c r="AS3345" i="4" s="1"/>
  <c r="K3345" i="4"/>
  <c r="L3345" i="4"/>
  <c r="M3345" i="4"/>
  <c r="N3345" i="4"/>
  <c r="P3345" i="4"/>
  <c r="Q3345" i="4"/>
  <c r="R3345" i="4"/>
  <c r="S3345" i="4"/>
  <c r="T3345" i="4"/>
  <c r="U3345" i="4"/>
  <c r="V3345" i="4"/>
  <c r="W3345" i="4"/>
  <c r="X3345" i="4"/>
  <c r="Y3345" i="4"/>
  <c r="AA3345" i="4"/>
  <c r="AB3345" i="4"/>
  <c r="AJ3345" i="4"/>
  <c r="AM3345" i="4"/>
  <c r="AN3345" i="4"/>
  <c r="AQ3345" i="4" s="1"/>
  <c r="AT3345" i="4"/>
  <c r="AV3345" i="4"/>
  <c r="AW3345" i="4"/>
  <c r="C3346" i="4"/>
  <c r="G3346" i="4"/>
  <c r="H3346" i="4"/>
  <c r="I3346" i="4"/>
  <c r="J3346" i="4"/>
  <c r="AS3346" i="4" s="1"/>
  <c r="K3346" i="4"/>
  <c r="L3346" i="4"/>
  <c r="M3346" i="4"/>
  <c r="N3346" i="4"/>
  <c r="P3346" i="4"/>
  <c r="Q3346" i="4"/>
  <c r="R3346" i="4"/>
  <c r="S3346" i="4"/>
  <c r="T3346" i="4"/>
  <c r="U3346" i="4"/>
  <c r="X3346" i="4"/>
  <c r="Y3346" i="4"/>
  <c r="AM3346" i="4"/>
  <c r="C3347" i="4"/>
  <c r="G3347" i="4"/>
  <c r="H3347" i="4"/>
  <c r="I3347" i="4"/>
  <c r="J3347" i="4"/>
  <c r="K3347" i="4"/>
  <c r="L3347" i="4"/>
  <c r="M3347" i="4"/>
  <c r="N3347" i="4"/>
  <c r="P3347" i="4"/>
  <c r="Q3347" i="4"/>
  <c r="R3347" i="4"/>
  <c r="S3347" i="4"/>
  <c r="T3347" i="4"/>
  <c r="U3347" i="4"/>
  <c r="X3347" i="4"/>
  <c r="Y3347" i="4"/>
  <c r="AL3347" i="4"/>
  <c r="AM3347" i="4"/>
  <c r="C3348" i="4"/>
  <c r="G3348" i="4"/>
  <c r="H3348" i="4"/>
  <c r="I3348" i="4"/>
  <c r="J3348" i="4"/>
  <c r="K3348" i="4"/>
  <c r="L3348" i="4"/>
  <c r="M3348" i="4"/>
  <c r="N3348" i="4"/>
  <c r="P3348" i="4"/>
  <c r="Q3348" i="4"/>
  <c r="R3348" i="4"/>
  <c r="S3348" i="4"/>
  <c r="T3348" i="4"/>
  <c r="U3348" i="4"/>
  <c r="V3348" i="4"/>
  <c r="X3348" i="4"/>
  <c r="Y3348" i="4"/>
  <c r="AJ3348" i="4"/>
  <c r="AM3348" i="4"/>
  <c r="AS3348" i="4"/>
  <c r="AT3348" i="4"/>
  <c r="C3349" i="4"/>
  <c r="E3349" i="4"/>
  <c r="G3349" i="4"/>
  <c r="H3349" i="4"/>
  <c r="I3349" i="4"/>
  <c r="J3349" i="4"/>
  <c r="AS3349" i="4" s="1"/>
  <c r="K3349" i="4"/>
  <c r="L3349" i="4"/>
  <c r="M3349" i="4"/>
  <c r="N3349" i="4"/>
  <c r="P3349" i="4"/>
  <c r="Q3349" i="4"/>
  <c r="R3349" i="4"/>
  <c r="S3349" i="4"/>
  <c r="T3349" i="4"/>
  <c r="U3349" i="4"/>
  <c r="V3349" i="4"/>
  <c r="W3349" i="4"/>
  <c r="X3349" i="4"/>
  <c r="Y3349" i="4"/>
  <c r="AJ3349" i="4"/>
  <c r="AM3349" i="4"/>
  <c r="AN3349" i="4"/>
  <c r="AO3349" i="4" s="1"/>
  <c r="AP3349" i="4" s="1"/>
  <c r="AQ3349" i="4"/>
  <c r="C3350" i="4"/>
  <c r="D3350" i="4"/>
  <c r="G3350" i="4"/>
  <c r="H3350" i="4"/>
  <c r="I3350" i="4"/>
  <c r="J3350" i="4"/>
  <c r="AS3350" i="4" s="1"/>
  <c r="K3350" i="4"/>
  <c r="L3350" i="4"/>
  <c r="M3350" i="4"/>
  <c r="N3350" i="4"/>
  <c r="P3350" i="4"/>
  <c r="Q3350" i="4"/>
  <c r="R3350" i="4"/>
  <c r="S3350" i="4"/>
  <c r="T3350" i="4"/>
  <c r="U3350" i="4"/>
  <c r="V3350" i="4"/>
  <c r="X3350" i="4"/>
  <c r="Y3350" i="4"/>
  <c r="AM3350" i="4"/>
  <c r="AL3350" i="4" s="1"/>
  <c r="AN3350" i="4"/>
  <c r="AO3350" i="4" s="1"/>
  <c r="AP3350" i="4" s="1"/>
  <c r="A3351" i="4"/>
  <c r="C3351" i="4"/>
  <c r="G3351" i="4"/>
  <c r="H3351" i="4"/>
  <c r="I3351" i="4"/>
  <c r="J3351" i="4"/>
  <c r="AS3351" i="4" s="1"/>
  <c r="K3351" i="4"/>
  <c r="L3351" i="4"/>
  <c r="M3351" i="4"/>
  <c r="N3351" i="4"/>
  <c r="P3351" i="4"/>
  <c r="Q3351" i="4"/>
  <c r="R3351" i="4"/>
  <c r="S3351" i="4"/>
  <c r="T3351" i="4"/>
  <c r="U3351" i="4"/>
  <c r="V3351" i="4"/>
  <c r="W3351" i="4"/>
  <c r="X3351" i="4"/>
  <c r="Y3351" i="4"/>
  <c r="Z3351" i="4"/>
  <c r="AA3351" i="4"/>
  <c r="AB3351" i="4"/>
  <c r="AJ3351" i="4"/>
  <c r="AM3351" i="4"/>
  <c r="AL3351" i="4" s="1"/>
  <c r="AN3351" i="4"/>
  <c r="AQ3351" i="4" s="1"/>
  <c r="AT3351" i="4"/>
  <c r="AV3351" i="4"/>
  <c r="C3352" i="4"/>
  <c r="G3352" i="4"/>
  <c r="H3352" i="4"/>
  <c r="I3352" i="4"/>
  <c r="J3352" i="4"/>
  <c r="K3352" i="4"/>
  <c r="L3352" i="4"/>
  <c r="M3352" i="4"/>
  <c r="N3352" i="4"/>
  <c r="P3352" i="4"/>
  <c r="Q3352" i="4"/>
  <c r="R3352" i="4"/>
  <c r="S3352" i="4"/>
  <c r="T3352" i="4"/>
  <c r="U3352" i="4"/>
  <c r="X3352" i="4"/>
  <c r="Y3352" i="4"/>
  <c r="AM3352" i="4"/>
  <c r="AW3352" i="4"/>
  <c r="C3353" i="4"/>
  <c r="E3353" i="4"/>
  <c r="G3353" i="4"/>
  <c r="Z3353" i="4" s="1"/>
  <c r="H3353" i="4"/>
  <c r="I3353" i="4"/>
  <c r="J3353" i="4"/>
  <c r="AS3353" i="4" s="1"/>
  <c r="K3353" i="4"/>
  <c r="L3353" i="4"/>
  <c r="M3353" i="4"/>
  <c r="N3353" i="4"/>
  <c r="P3353" i="4"/>
  <c r="Q3353" i="4"/>
  <c r="R3353" i="4"/>
  <c r="S3353" i="4"/>
  <c r="T3353" i="4"/>
  <c r="U3353" i="4"/>
  <c r="X3353" i="4"/>
  <c r="Y3353" i="4"/>
  <c r="AB3353" i="4"/>
  <c r="AJ3353" i="4"/>
  <c r="AM3353" i="4"/>
  <c r="AL3353" i="4" s="1"/>
  <c r="AN3353" i="4"/>
  <c r="AO3353" i="4" s="1"/>
  <c r="AP3353" i="4" s="1"/>
  <c r="AW3353" i="4"/>
  <c r="C3354" i="4"/>
  <c r="G3354" i="4"/>
  <c r="H3354" i="4"/>
  <c r="I3354" i="4"/>
  <c r="J3354" i="4"/>
  <c r="K3354" i="4"/>
  <c r="L3354" i="4"/>
  <c r="M3354" i="4"/>
  <c r="N3354" i="4"/>
  <c r="P3354" i="4"/>
  <c r="Q3354" i="4"/>
  <c r="R3354" i="4"/>
  <c r="S3354" i="4"/>
  <c r="T3354" i="4"/>
  <c r="U3354" i="4"/>
  <c r="V3354" i="4"/>
  <c r="X3354" i="4"/>
  <c r="Y3354" i="4"/>
  <c r="AM3354" i="4"/>
  <c r="AW3354" i="4"/>
  <c r="C3355" i="4"/>
  <c r="G3355" i="4"/>
  <c r="H3355" i="4"/>
  <c r="I3355" i="4"/>
  <c r="J3355" i="4"/>
  <c r="AS3355" i="4" s="1"/>
  <c r="K3355" i="4"/>
  <c r="L3355" i="4"/>
  <c r="M3355" i="4"/>
  <c r="N3355" i="4"/>
  <c r="P3355" i="4"/>
  <c r="Q3355" i="4"/>
  <c r="R3355" i="4"/>
  <c r="S3355" i="4"/>
  <c r="T3355" i="4"/>
  <c r="U3355" i="4"/>
  <c r="X3355" i="4"/>
  <c r="Y3355" i="4"/>
  <c r="Z3355" i="4"/>
  <c r="AA3355" i="4"/>
  <c r="AM3355" i="4"/>
  <c r="AX3355" i="4" s="1"/>
  <c r="AN3355" i="4"/>
  <c r="AV3355" i="4"/>
  <c r="C3356" i="4"/>
  <c r="G3356" i="4"/>
  <c r="W3356" i="4" s="1"/>
  <c r="H3356" i="4"/>
  <c r="I3356" i="4"/>
  <c r="J3356" i="4"/>
  <c r="K3356" i="4"/>
  <c r="L3356" i="4"/>
  <c r="M3356" i="4"/>
  <c r="N3356" i="4"/>
  <c r="P3356" i="4"/>
  <c r="Q3356" i="4"/>
  <c r="R3356" i="4"/>
  <c r="S3356" i="4"/>
  <c r="T3356" i="4"/>
  <c r="U3356" i="4"/>
  <c r="X3356" i="4"/>
  <c r="Y3356" i="4"/>
  <c r="AM3356" i="4"/>
  <c r="C3357" i="4"/>
  <c r="D3357" i="4"/>
  <c r="E3357" i="4"/>
  <c r="G3357" i="4"/>
  <c r="H3357" i="4"/>
  <c r="I3357" i="4"/>
  <c r="J3357" i="4"/>
  <c r="AS3357" i="4" s="1"/>
  <c r="K3357" i="4"/>
  <c r="L3357" i="4"/>
  <c r="M3357" i="4"/>
  <c r="N3357" i="4"/>
  <c r="P3357" i="4"/>
  <c r="Q3357" i="4"/>
  <c r="R3357" i="4"/>
  <c r="S3357" i="4"/>
  <c r="T3357" i="4"/>
  <c r="U3357" i="4"/>
  <c r="V3357" i="4"/>
  <c r="W3357" i="4"/>
  <c r="X3357" i="4"/>
  <c r="Y3357" i="4"/>
  <c r="AJ3357" i="4"/>
  <c r="AK3357" i="4"/>
  <c r="AM3357" i="4"/>
  <c r="AN3357" i="4"/>
  <c r="AQ3357" i="4" s="1"/>
  <c r="AT3357" i="4"/>
  <c r="C3358" i="4"/>
  <c r="G3358" i="4"/>
  <c r="H3358" i="4"/>
  <c r="I3358" i="4"/>
  <c r="J3358" i="4"/>
  <c r="AS3358" i="4" s="1"/>
  <c r="K3358" i="4"/>
  <c r="L3358" i="4"/>
  <c r="M3358" i="4"/>
  <c r="N3358" i="4"/>
  <c r="P3358" i="4"/>
  <c r="Q3358" i="4"/>
  <c r="R3358" i="4"/>
  <c r="S3358" i="4"/>
  <c r="T3358" i="4"/>
  <c r="U3358" i="4"/>
  <c r="V3358" i="4"/>
  <c r="W3358" i="4"/>
  <c r="X3358" i="4"/>
  <c r="Y3358" i="4"/>
  <c r="AK3358" i="4"/>
  <c r="AM3358" i="4"/>
  <c r="C3359" i="4"/>
  <c r="G3359" i="4"/>
  <c r="H3359" i="4"/>
  <c r="I3359" i="4"/>
  <c r="J3359" i="4"/>
  <c r="K3359" i="4"/>
  <c r="L3359" i="4"/>
  <c r="M3359" i="4"/>
  <c r="N3359" i="4"/>
  <c r="P3359" i="4"/>
  <c r="Q3359" i="4"/>
  <c r="R3359" i="4"/>
  <c r="S3359" i="4"/>
  <c r="T3359" i="4"/>
  <c r="U3359" i="4"/>
  <c r="X3359" i="4"/>
  <c r="Y3359" i="4"/>
  <c r="AM3359" i="4"/>
  <c r="AL3359" i="4" s="1"/>
  <c r="C3360" i="4"/>
  <c r="G3360" i="4"/>
  <c r="H3360" i="4"/>
  <c r="I3360" i="4"/>
  <c r="J3360" i="4"/>
  <c r="K3360" i="4"/>
  <c r="L3360" i="4"/>
  <c r="M3360" i="4"/>
  <c r="N3360" i="4"/>
  <c r="P3360" i="4"/>
  <c r="Q3360" i="4"/>
  <c r="R3360" i="4"/>
  <c r="S3360" i="4"/>
  <c r="T3360" i="4"/>
  <c r="U3360" i="4"/>
  <c r="X3360" i="4"/>
  <c r="Y3360" i="4"/>
  <c r="AM3360" i="4"/>
  <c r="AL3360" i="4" s="1"/>
  <c r="C3361" i="4"/>
  <c r="G3361" i="4"/>
  <c r="H3361" i="4"/>
  <c r="I3361" i="4"/>
  <c r="J3361" i="4"/>
  <c r="K3361" i="4"/>
  <c r="L3361" i="4"/>
  <c r="M3361" i="4"/>
  <c r="N3361" i="4"/>
  <c r="P3361" i="4"/>
  <c r="Q3361" i="4"/>
  <c r="R3361" i="4"/>
  <c r="S3361" i="4"/>
  <c r="T3361" i="4"/>
  <c r="U3361" i="4"/>
  <c r="X3361" i="4"/>
  <c r="Y3361" i="4"/>
  <c r="AJ3361" i="4"/>
  <c r="AM3361" i="4"/>
  <c r="C3362" i="4"/>
  <c r="D3362" i="4"/>
  <c r="G3362" i="4"/>
  <c r="A3362" i="4" s="1"/>
  <c r="H3362" i="4"/>
  <c r="I3362" i="4"/>
  <c r="J3362" i="4"/>
  <c r="K3362" i="4"/>
  <c r="L3362" i="4"/>
  <c r="M3362" i="4"/>
  <c r="N3362" i="4"/>
  <c r="P3362" i="4"/>
  <c r="Q3362" i="4"/>
  <c r="R3362" i="4"/>
  <c r="S3362" i="4"/>
  <c r="T3362" i="4"/>
  <c r="U3362" i="4"/>
  <c r="X3362" i="4"/>
  <c r="Y3362" i="4"/>
  <c r="AB3362" i="4"/>
  <c r="AM3362" i="4"/>
  <c r="AN3362" i="4"/>
  <c r="AO3362" i="4" s="1"/>
  <c r="AP3362" i="4" s="1"/>
  <c r="AW3362" i="4"/>
  <c r="C3363" i="4"/>
  <c r="E3363" i="4"/>
  <c r="G3363" i="4"/>
  <c r="A3363" i="4" s="1"/>
  <c r="H3363" i="4"/>
  <c r="I3363" i="4"/>
  <c r="J3363" i="4"/>
  <c r="AS3363" i="4" s="1"/>
  <c r="K3363" i="4"/>
  <c r="L3363" i="4"/>
  <c r="M3363" i="4"/>
  <c r="N3363" i="4"/>
  <c r="P3363" i="4"/>
  <c r="Q3363" i="4"/>
  <c r="R3363" i="4"/>
  <c r="S3363" i="4"/>
  <c r="T3363" i="4"/>
  <c r="U3363" i="4"/>
  <c r="W3363" i="4"/>
  <c r="X3363" i="4"/>
  <c r="Y3363" i="4"/>
  <c r="AA3363" i="4"/>
  <c r="AB3363" i="4"/>
  <c r="AM3363" i="4"/>
  <c r="AL3363" i="4" s="1"/>
  <c r="AN3363" i="4"/>
  <c r="AO3363" i="4" s="1"/>
  <c r="AP3363" i="4" s="1"/>
  <c r="C3364" i="4"/>
  <c r="G3364" i="4"/>
  <c r="AK3364" i="4" s="1"/>
  <c r="H3364" i="4"/>
  <c r="I3364" i="4"/>
  <c r="J3364" i="4"/>
  <c r="AS3364" i="4" s="1"/>
  <c r="K3364" i="4"/>
  <c r="L3364" i="4"/>
  <c r="M3364" i="4"/>
  <c r="N3364" i="4"/>
  <c r="P3364" i="4"/>
  <c r="Q3364" i="4"/>
  <c r="R3364" i="4"/>
  <c r="S3364" i="4"/>
  <c r="T3364" i="4"/>
  <c r="U3364" i="4"/>
  <c r="X3364" i="4"/>
  <c r="Y3364" i="4"/>
  <c r="AM3364" i="4"/>
  <c r="AN3364" i="4"/>
  <c r="AQ3364" i="4" s="1"/>
  <c r="C3365" i="4"/>
  <c r="D3365" i="4"/>
  <c r="G3365" i="4"/>
  <c r="A3365" i="4" s="1"/>
  <c r="H3365" i="4"/>
  <c r="I3365" i="4"/>
  <c r="J3365" i="4"/>
  <c r="K3365" i="4"/>
  <c r="L3365" i="4"/>
  <c r="M3365" i="4"/>
  <c r="N3365" i="4"/>
  <c r="P3365" i="4"/>
  <c r="Q3365" i="4"/>
  <c r="R3365" i="4"/>
  <c r="S3365" i="4"/>
  <c r="T3365" i="4"/>
  <c r="U3365" i="4"/>
  <c r="X3365" i="4"/>
  <c r="Y3365" i="4"/>
  <c r="AK3365" i="4"/>
  <c r="AM3365" i="4"/>
  <c r="AL3365" i="4" s="1"/>
  <c r="AT3365" i="4"/>
  <c r="C3366" i="4"/>
  <c r="G3366" i="4"/>
  <c r="H3366" i="4"/>
  <c r="I3366" i="4"/>
  <c r="J3366" i="4"/>
  <c r="K3366" i="4"/>
  <c r="L3366" i="4"/>
  <c r="M3366" i="4"/>
  <c r="N3366" i="4"/>
  <c r="P3366" i="4"/>
  <c r="Q3366" i="4"/>
  <c r="R3366" i="4"/>
  <c r="S3366" i="4"/>
  <c r="T3366" i="4"/>
  <c r="U3366" i="4"/>
  <c r="X3366" i="4"/>
  <c r="Y3366" i="4"/>
  <c r="AM3366" i="4"/>
  <c r="AL3366" i="4" s="1"/>
  <c r="C3367" i="4"/>
  <c r="D3367" i="4"/>
  <c r="G3367" i="4"/>
  <c r="W3367" i="4" s="1"/>
  <c r="H3367" i="4"/>
  <c r="I3367" i="4"/>
  <c r="J3367" i="4"/>
  <c r="AS3367" i="4" s="1"/>
  <c r="K3367" i="4"/>
  <c r="L3367" i="4"/>
  <c r="M3367" i="4"/>
  <c r="N3367" i="4"/>
  <c r="P3367" i="4"/>
  <c r="Q3367" i="4"/>
  <c r="R3367" i="4"/>
  <c r="S3367" i="4"/>
  <c r="T3367" i="4"/>
  <c r="U3367" i="4"/>
  <c r="X3367" i="4"/>
  <c r="Y3367" i="4"/>
  <c r="AM3367" i="4"/>
  <c r="AL3367" i="4" s="1"/>
  <c r="C3368" i="4"/>
  <c r="G3368" i="4"/>
  <c r="H3368" i="4"/>
  <c r="I3368" i="4"/>
  <c r="J3368" i="4"/>
  <c r="K3368" i="4"/>
  <c r="L3368" i="4"/>
  <c r="M3368" i="4"/>
  <c r="N3368" i="4"/>
  <c r="P3368" i="4"/>
  <c r="Q3368" i="4"/>
  <c r="R3368" i="4"/>
  <c r="S3368" i="4"/>
  <c r="T3368" i="4"/>
  <c r="U3368" i="4"/>
  <c r="X3368" i="4"/>
  <c r="Y3368" i="4"/>
  <c r="AM3368" i="4"/>
  <c r="C3369" i="4"/>
  <c r="G3369" i="4"/>
  <c r="H3369" i="4"/>
  <c r="I3369" i="4"/>
  <c r="J3369" i="4"/>
  <c r="K3369" i="4"/>
  <c r="L3369" i="4"/>
  <c r="M3369" i="4"/>
  <c r="N3369" i="4"/>
  <c r="P3369" i="4"/>
  <c r="Q3369" i="4"/>
  <c r="R3369" i="4"/>
  <c r="S3369" i="4"/>
  <c r="T3369" i="4"/>
  <c r="U3369" i="4"/>
  <c r="X3369" i="4"/>
  <c r="Y3369" i="4"/>
  <c r="AM3369" i="4"/>
  <c r="AL3369" i="4" s="1"/>
  <c r="AN3369" i="4"/>
  <c r="AX3369" i="4" s="1"/>
  <c r="C3370" i="4"/>
  <c r="G3370" i="4"/>
  <c r="H3370" i="4"/>
  <c r="I3370" i="4"/>
  <c r="J3370" i="4"/>
  <c r="K3370" i="4"/>
  <c r="L3370" i="4"/>
  <c r="M3370" i="4"/>
  <c r="N3370" i="4"/>
  <c r="P3370" i="4"/>
  <c r="Q3370" i="4"/>
  <c r="R3370" i="4"/>
  <c r="S3370" i="4"/>
  <c r="T3370" i="4"/>
  <c r="U3370" i="4"/>
  <c r="X3370" i="4"/>
  <c r="Y3370" i="4"/>
  <c r="AM3370" i="4"/>
  <c r="C3371" i="4"/>
  <c r="G3371" i="4"/>
  <c r="AN3371" i="4" s="1"/>
  <c r="AO3371" i="4" s="1"/>
  <c r="AP3371" i="4" s="1"/>
  <c r="H3371" i="4"/>
  <c r="I3371" i="4"/>
  <c r="J3371" i="4"/>
  <c r="AS3371" i="4" s="1"/>
  <c r="K3371" i="4"/>
  <c r="L3371" i="4"/>
  <c r="M3371" i="4"/>
  <c r="N3371" i="4"/>
  <c r="P3371" i="4"/>
  <c r="Q3371" i="4"/>
  <c r="R3371" i="4"/>
  <c r="S3371" i="4"/>
  <c r="T3371" i="4"/>
  <c r="U3371" i="4"/>
  <c r="X3371" i="4"/>
  <c r="Y3371" i="4"/>
  <c r="AM3371" i="4"/>
  <c r="A3372" i="4"/>
  <c r="C3372" i="4"/>
  <c r="G3372" i="4"/>
  <c r="H3372" i="4"/>
  <c r="I3372" i="4"/>
  <c r="J3372" i="4"/>
  <c r="AS3372" i="4" s="1"/>
  <c r="K3372" i="4"/>
  <c r="L3372" i="4"/>
  <c r="M3372" i="4"/>
  <c r="N3372" i="4"/>
  <c r="P3372" i="4"/>
  <c r="Q3372" i="4"/>
  <c r="R3372" i="4"/>
  <c r="S3372" i="4"/>
  <c r="T3372" i="4"/>
  <c r="U3372" i="4"/>
  <c r="V3372" i="4"/>
  <c r="X3372" i="4"/>
  <c r="Y3372" i="4"/>
  <c r="Z3372" i="4"/>
  <c r="AA3372" i="4"/>
  <c r="AB3372" i="4"/>
  <c r="AJ3372" i="4"/>
  <c r="AL3372" i="4"/>
  <c r="AM3372" i="4"/>
  <c r="AV3372" i="4"/>
  <c r="AW3372" i="4"/>
  <c r="A3373" i="4"/>
  <c r="C3373" i="4"/>
  <c r="G3373" i="4"/>
  <c r="H3373" i="4"/>
  <c r="I3373" i="4"/>
  <c r="J3373" i="4"/>
  <c r="AS3373" i="4" s="1"/>
  <c r="K3373" i="4"/>
  <c r="L3373" i="4"/>
  <c r="M3373" i="4"/>
  <c r="N3373" i="4"/>
  <c r="P3373" i="4"/>
  <c r="Q3373" i="4"/>
  <c r="R3373" i="4"/>
  <c r="S3373" i="4"/>
  <c r="T3373" i="4"/>
  <c r="U3373" i="4"/>
  <c r="W3373" i="4"/>
  <c r="X3373" i="4"/>
  <c r="Y3373" i="4"/>
  <c r="AM3373" i="4"/>
  <c r="AL3373" i="4" s="1"/>
  <c r="AT3373" i="4"/>
  <c r="C3374" i="4"/>
  <c r="D3374" i="4"/>
  <c r="G3374" i="4"/>
  <c r="A3374" i="4" s="1"/>
  <c r="H3374" i="4"/>
  <c r="I3374" i="4"/>
  <c r="J3374" i="4"/>
  <c r="AS3374" i="4" s="1"/>
  <c r="K3374" i="4"/>
  <c r="L3374" i="4"/>
  <c r="M3374" i="4"/>
  <c r="N3374" i="4"/>
  <c r="P3374" i="4"/>
  <c r="Q3374" i="4"/>
  <c r="R3374" i="4"/>
  <c r="S3374" i="4"/>
  <c r="T3374" i="4"/>
  <c r="U3374" i="4"/>
  <c r="X3374" i="4"/>
  <c r="Y3374" i="4"/>
  <c r="AB3374" i="4"/>
  <c r="AJ3374" i="4"/>
  <c r="AM3374" i="4"/>
  <c r="AN3374" i="4"/>
  <c r="AO3374" i="4" s="1"/>
  <c r="AP3374" i="4" s="1"/>
  <c r="AV3374" i="4"/>
  <c r="AW3374" i="4"/>
  <c r="C3375" i="4"/>
  <c r="G3375" i="4"/>
  <c r="H3375" i="4"/>
  <c r="I3375" i="4"/>
  <c r="J3375" i="4"/>
  <c r="K3375" i="4"/>
  <c r="L3375" i="4"/>
  <c r="M3375" i="4"/>
  <c r="N3375" i="4"/>
  <c r="P3375" i="4"/>
  <c r="Q3375" i="4"/>
  <c r="R3375" i="4"/>
  <c r="S3375" i="4"/>
  <c r="T3375" i="4"/>
  <c r="U3375" i="4"/>
  <c r="X3375" i="4"/>
  <c r="Y3375" i="4"/>
  <c r="AM3375" i="4"/>
  <c r="A3376" i="4"/>
  <c r="C3376" i="4"/>
  <c r="G3376" i="4"/>
  <c r="H3376" i="4"/>
  <c r="I3376" i="4"/>
  <c r="J3376" i="4"/>
  <c r="K3376" i="4"/>
  <c r="L3376" i="4"/>
  <c r="M3376" i="4"/>
  <c r="N3376" i="4"/>
  <c r="P3376" i="4"/>
  <c r="Q3376" i="4"/>
  <c r="R3376" i="4"/>
  <c r="S3376" i="4"/>
  <c r="T3376" i="4"/>
  <c r="U3376" i="4"/>
  <c r="X3376" i="4"/>
  <c r="Y3376" i="4"/>
  <c r="AM3376" i="4"/>
  <c r="AL3376" i="4" s="1"/>
  <c r="AT3376" i="4"/>
  <c r="A3377" i="4"/>
  <c r="C3377" i="4"/>
  <c r="G3377" i="4"/>
  <c r="H3377" i="4"/>
  <c r="I3377" i="4"/>
  <c r="J3377" i="4"/>
  <c r="K3377" i="4"/>
  <c r="L3377" i="4"/>
  <c r="M3377" i="4"/>
  <c r="N3377" i="4"/>
  <c r="P3377" i="4"/>
  <c r="Q3377" i="4"/>
  <c r="R3377" i="4"/>
  <c r="S3377" i="4"/>
  <c r="T3377" i="4"/>
  <c r="U3377" i="4"/>
  <c r="X3377" i="4"/>
  <c r="Y3377" i="4"/>
  <c r="Z3377" i="4"/>
  <c r="AA3377" i="4"/>
  <c r="AL3377" i="4"/>
  <c r="AM3377" i="4"/>
  <c r="AS3377" i="4"/>
  <c r="AT3377" i="4"/>
  <c r="C3378" i="4"/>
  <c r="G3378" i="4"/>
  <c r="H3378" i="4"/>
  <c r="I3378" i="4"/>
  <c r="J3378" i="4"/>
  <c r="K3378" i="4"/>
  <c r="L3378" i="4"/>
  <c r="M3378" i="4"/>
  <c r="N3378" i="4"/>
  <c r="P3378" i="4"/>
  <c r="Q3378" i="4"/>
  <c r="R3378" i="4"/>
  <c r="S3378" i="4"/>
  <c r="T3378" i="4"/>
  <c r="U3378" i="4"/>
  <c r="X3378" i="4"/>
  <c r="Y3378" i="4"/>
  <c r="AM3378" i="4"/>
  <c r="AN3378" i="4"/>
  <c r="AV3378" i="4"/>
  <c r="C3379" i="4"/>
  <c r="G3379" i="4"/>
  <c r="H3379" i="4"/>
  <c r="I3379" i="4"/>
  <c r="J3379" i="4"/>
  <c r="AS3379" i="4" s="1"/>
  <c r="K3379" i="4"/>
  <c r="L3379" i="4"/>
  <c r="M3379" i="4"/>
  <c r="N3379" i="4"/>
  <c r="P3379" i="4"/>
  <c r="Q3379" i="4"/>
  <c r="R3379" i="4"/>
  <c r="S3379" i="4"/>
  <c r="T3379" i="4"/>
  <c r="U3379" i="4"/>
  <c r="V3379" i="4"/>
  <c r="X3379" i="4"/>
  <c r="Y3379" i="4"/>
  <c r="AB3379" i="4"/>
  <c r="AM3379" i="4"/>
  <c r="AL3379" i="4" s="1"/>
  <c r="AN3379" i="4"/>
  <c r="AO3379" i="4" s="1"/>
  <c r="AP3379" i="4" s="1"/>
  <c r="C3380" i="4"/>
  <c r="D3380" i="4"/>
  <c r="E3380" i="4"/>
  <c r="G3380" i="4"/>
  <c r="H3380" i="4"/>
  <c r="I3380" i="4"/>
  <c r="J3380" i="4"/>
  <c r="AS3380" i="4" s="1"/>
  <c r="K3380" i="4"/>
  <c r="L3380" i="4"/>
  <c r="M3380" i="4"/>
  <c r="N3380" i="4"/>
  <c r="P3380" i="4"/>
  <c r="Q3380" i="4"/>
  <c r="R3380" i="4"/>
  <c r="S3380" i="4"/>
  <c r="T3380" i="4"/>
  <c r="U3380" i="4"/>
  <c r="V3380" i="4"/>
  <c r="W3380" i="4"/>
  <c r="X3380" i="4"/>
  <c r="Y3380" i="4"/>
  <c r="AM3380" i="4"/>
  <c r="AL3380" i="4" s="1"/>
  <c r="AN3380" i="4"/>
  <c r="AV3380" i="4"/>
  <c r="C3381" i="4"/>
  <c r="G3381" i="4"/>
  <c r="H3381" i="4"/>
  <c r="I3381" i="4"/>
  <c r="J3381" i="4"/>
  <c r="K3381" i="4"/>
  <c r="L3381" i="4"/>
  <c r="M3381" i="4"/>
  <c r="N3381" i="4"/>
  <c r="P3381" i="4"/>
  <c r="Q3381" i="4"/>
  <c r="R3381" i="4"/>
  <c r="S3381" i="4"/>
  <c r="T3381" i="4"/>
  <c r="U3381" i="4"/>
  <c r="X3381" i="4"/>
  <c r="Y3381" i="4"/>
  <c r="Z3381" i="4"/>
  <c r="AM3381" i="4"/>
  <c r="AL3381" i="4" s="1"/>
  <c r="AT3381" i="4"/>
  <c r="C3382" i="4"/>
  <c r="G3382" i="4"/>
  <c r="H3382" i="4"/>
  <c r="I3382" i="4"/>
  <c r="J3382" i="4"/>
  <c r="K3382" i="4"/>
  <c r="L3382" i="4"/>
  <c r="M3382" i="4"/>
  <c r="N3382" i="4"/>
  <c r="P3382" i="4"/>
  <c r="Q3382" i="4"/>
  <c r="R3382" i="4"/>
  <c r="S3382" i="4"/>
  <c r="T3382" i="4"/>
  <c r="U3382" i="4"/>
  <c r="X3382" i="4"/>
  <c r="Y3382" i="4"/>
  <c r="AK3382" i="4"/>
  <c r="AM3382" i="4"/>
  <c r="AL3382" i="4" s="1"/>
  <c r="C3383" i="4"/>
  <c r="G3383" i="4"/>
  <c r="H3383" i="4"/>
  <c r="I3383" i="4"/>
  <c r="J3383" i="4"/>
  <c r="K3383" i="4"/>
  <c r="L3383" i="4"/>
  <c r="M3383" i="4"/>
  <c r="N3383" i="4"/>
  <c r="P3383" i="4"/>
  <c r="Q3383" i="4"/>
  <c r="R3383" i="4"/>
  <c r="S3383" i="4"/>
  <c r="T3383" i="4"/>
  <c r="U3383" i="4"/>
  <c r="X3383" i="4"/>
  <c r="Y3383" i="4"/>
  <c r="AB3383" i="4"/>
  <c r="AM3383" i="4"/>
  <c r="AL3383" i="4" s="1"/>
  <c r="C3384" i="4"/>
  <c r="G3384" i="4"/>
  <c r="W3384" i="4" s="1"/>
  <c r="H3384" i="4"/>
  <c r="I3384" i="4"/>
  <c r="J3384" i="4"/>
  <c r="K3384" i="4"/>
  <c r="L3384" i="4"/>
  <c r="M3384" i="4"/>
  <c r="N3384" i="4"/>
  <c r="P3384" i="4"/>
  <c r="Q3384" i="4"/>
  <c r="R3384" i="4"/>
  <c r="S3384" i="4"/>
  <c r="T3384" i="4"/>
  <c r="U3384" i="4"/>
  <c r="X3384" i="4"/>
  <c r="Y3384" i="4"/>
  <c r="AM3384" i="4"/>
  <c r="AL3384" i="4" s="1"/>
  <c r="C3385" i="4"/>
  <c r="G3385" i="4"/>
  <c r="H3385" i="4"/>
  <c r="I3385" i="4"/>
  <c r="J3385" i="4"/>
  <c r="K3385" i="4"/>
  <c r="L3385" i="4"/>
  <c r="M3385" i="4"/>
  <c r="N3385" i="4"/>
  <c r="P3385" i="4"/>
  <c r="Q3385" i="4"/>
  <c r="R3385" i="4"/>
  <c r="S3385" i="4"/>
  <c r="T3385" i="4"/>
  <c r="U3385" i="4"/>
  <c r="X3385" i="4"/>
  <c r="Y3385" i="4"/>
  <c r="AM3385" i="4"/>
  <c r="AL3385" i="4" s="1"/>
  <c r="C3386" i="4"/>
  <c r="D3386" i="4"/>
  <c r="G3386" i="4"/>
  <c r="H3386" i="4"/>
  <c r="I3386" i="4"/>
  <c r="J3386" i="4"/>
  <c r="K3386" i="4"/>
  <c r="L3386" i="4"/>
  <c r="M3386" i="4"/>
  <c r="N3386" i="4"/>
  <c r="P3386" i="4"/>
  <c r="Q3386" i="4"/>
  <c r="R3386" i="4"/>
  <c r="S3386" i="4"/>
  <c r="T3386" i="4"/>
  <c r="U3386" i="4"/>
  <c r="W3386" i="4"/>
  <c r="X3386" i="4"/>
  <c r="Y3386" i="4"/>
  <c r="Z3386" i="4"/>
  <c r="AA3386" i="4"/>
  <c r="AB3386" i="4"/>
  <c r="AJ3386" i="4"/>
  <c r="AK3386" i="4"/>
  <c r="AL3386" i="4"/>
  <c r="AM3386" i="4"/>
  <c r="AN3386" i="4"/>
  <c r="AO3386" i="4" s="1"/>
  <c r="AP3386" i="4" s="1"/>
  <c r="AQ3386" i="4"/>
  <c r="AT3386" i="4"/>
  <c r="AV3386" i="4"/>
  <c r="AW3386" i="4"/>
  <c r="AX3386" i="4"/>
  <c r="C3387" i="4"/>
  <c r="G3387" i="4"/>
  <c r="H3387" i="4"/>
  <c r="I3387" i="4"/>
  <c r="J3387" i="4"/>
  <c r="AS3387" i="4" s="1"/>
  <c r="K3387" i="4"/>
  <c r="L3387" i="4"/>
  <c r="M3387" i="4"/>
  <c r="N3387" i="4"/>
  <c r="P3387" i="4"/>
  <c r="Q3387" i="4"/>
  <c r="R3387" i="4"/>
  <c r="S3387" i="4"/>
  <c r="T3387" i="4"/>
  <c r="U3387" i="4"/>
  <c r="X3387" i="4"/>
  <c r="Y3387" i="4"/>
  <c r="AM3387" i="4"/>
  <c r="C3388" i="4"/>
  <c r="G3388" i="4"/>
  <c r="H3388" i="4"/>
  <c r="I3388" i="4"/>
  <c r="J3388" i="4"/>
  <c r="K3388" i="4"/>
  <c r="L3388" i="4"/>
  <c r="M3388" i="4"/>
  <c r="N3388" i="4"/>
  <c r="P3388" i="4"/>
  <c r="Q3388" i="4"/>
  <c r="R3388" i="4"/>
  <c r="S3388" i="4"/>
  <c r="T3388" i="4"/>
  <c r="U3388" i="4"/>
  <c r="X3388" i="4"/>
  <c r="Y3388" i="4"/>
  <c r="AM3388" i="4"/>
  <c r="AL3388" i="4" s="1"/>
  <c r="C3389" i="4"/>
  <c r="E3389" i="4"/>
  <c r="G3389" i="4"/>
  <c r="A3389" i="4" s="1"/>
  <c r="H3389" i="4"/>
  <c r="I3389" i="4"/>
  <c r="J3389" i="4"/>
  <c r="AS3389" i="4" s="1"/>
  <c r="K3389" i="4"/>
  <c r="L3389" i="4"/>
  <c r="M3389" i="4"/>
  <c r="N3389" i="4"/>
  <c r="P3389" i="4"/>
  <c r="Q3389" i="4"/>
  <c r="R3389" i="4"/>
  <c r="S3389" i="4"/>
  <c r="T3389" i="4"/>
  <c r="U3389" i="4"/>
  <c r="X3389" i="4"/>
  <c r="Y3389" i="4"/>
  <c r="Z3389" i="4"/>
  <c r="AM3389" i="4"/>
  <c r="AL3389" i="4" s="1"/>
  <c r="C3390" i="4"/>
  <c r="G3390" i="4"/>
  <c r="AV3390" i="4" s="1"/>
  <c r="H3390" i="4"/>
  <c r="I3390" i="4"/>
  <c r="J3390" i="4"/>
  <c r="K3390" i="4"/>
  <c r="L3390" i="4"/>
  <c r="M3390" i="4"/>
  <c r="N3390" i="4"/>
  <c r="P3390" i="4"/>
  <c r="Q3390" i="4"/>
  <c r="R3390" i="4"/>
  <c r="S3390" i="4"/>
  <c r="T3390" i="4"/>
  <c r="U3390" i="4"/>
  <c r="X3390" i="4"/>
  <c r="Y3390" i="4"/>
  <c r="AM3390" i="4"/>
  <c r="C3391" i="4"/>
  <c r="G3391" i="4"/>
  <c r="AN3391" i="4" s="1"/>
  <c r="AO3391" i="4" s="1"/>
  <c r="AP3391" i="4" s="1"/>
  <c r="H3391" i="4"/>
  <c r="I3391" i="4"/>
  <c r="J3391" i="4"/>
  <c r="K3391" i="4"/>
  <c r="L3391" i="4"/>
  <c r="M3391" i="4"/>
  <c r="N3391" i="4"/>
  <c r="P3391" i="4"/>
  <c r="Q3391" i="4"/>
  <c r="R3391" i="4"/>
  <c r="S3391" i="4"/>
  <c r="T3391" i="4"/>
  <c r="U3391" i="4"/>
  <c r="X3391" i="4"/>
  <c r="Y3391" i="4"/>
  <c r="AM3391" i="4"/>
  <c r="AL3391" i="4" s="1"/>
  <c r="AS3391" i="4"/>
  <c r="C3392" i="4"/>
  <c r="G3392" i="4"/>
  <c r="D3392" i="4" s="1"/>
  <c r="H3392" i="4"/>
  <c r="I3392" i="4"/>
  <c r="J3392" i="4"/>
  <c r="K3392" i="4"/>
  <c r="L3392" i="4"/>
  <c r="M3392" i="4"/>
  <c r="N3392" i="4"/>
  <c r="P3392" i="4"/>
  <c r="Q3392" i="4"/>
  <c r="R3392" i="4"/>
  <c r="S3392" i="4"/>
  <c r="T3392" i="4"/>
  <c r="U3392" i="4"/>
  <c r="X3392" i="4"/>
  <c r="Y3392" i="4"/>
  <c r="AM3392" i="4"/>
  <c r="AV3392" i="4"/>
  <c r="C3393" i="4"/>
  <c r="G3393" i="4"/>
  <c r="H3393" i="4"/>
  <c r="I3393" i="4"/>
  <c r="J3393" i="4"/>
  <c r="AS3393" i="4" s="1"/>
  <c r="K3393" i="4"/>
  <c r="L3393" i="4"/>
  <c r="M3393" i="4"/>
  <c r="N3393" i="4"/>
  <c r="P3393" i="4"/>
  <c r="Q3393" i="4"/>
  <c r="R3393" i="4"/>
  <c r="S3393" i="4"/>
  <c r="T3393" i="4"/>
  <c r="U3393" i="4"/>
  <c r="X3393" i="4"/>
  <c r="Y3393" i="4"/>
  <c r="AL3393" i="4"/>
  <c r="AM3393" i="4"/>
  <c r="AV3393" i="4"/>
  <c r="C3394" i="4"/>
  <c r="G3394" i="4"/>
  <c r="H3394" i="4"/>
  <c r="I3394" i="4"/>
  <c r="J3394" i="4"/>
  <c r="K3394" i="4"/>
  <c r="L3394" i="4"/>
  <c r="M3394" i="4"/>
  <c r="N3394" i="4"/>
  <c r="P3394" i="4"/>
  <c r="Q3394" i="4"/>
  <c r="R3394" i="4"/>
  <c r="S3394" i="4"/>
  <c r="T3394" i="4"/>
  <c r="U3394" i="4"/>
  <c r="X3394" i="4"/>
  <c r="Y3394" i="4"/>
  <c r="Z3394" i="4"/>
  <c r="AM3394" i="4"/>
  <c r="AL3394" i="4" s="1"/>
  <c r="AN3394" i="4"/>
  <c r="AQ3394" i="4" s="1"/>
  <c r="C3395" i="4"/>
  <c r="G3395" i="4"/>
  <c r="H3395" i="4"/>
  <c r="I3395" i="4"/>
  <c r="J3395" i="4"/>
  <c r="K3395" i="4"/>
  <c r="L3395" i="4"/>
  <c r="M3395" i="4"/>
  <c r="N3395" i="4"/>
  <c r="P3395" i="4"/>
  <c r="Q3395" i="4"/>
  <c r="R3395" i="4"/>
  <c r="S3395" i="4"/>
  <c r="T3395" i="4"/>
  <c r="U3395" i="4"/>
  <c r="X3395" i="4"/>
  <c r="Y3395" i="4"/>
  <c r="AB3395" i="4"/>
  <c r="AM3395" i="4"/>
  <c r="C3396" i="4"/>
  <c r="G3396" i="4"/>
  <c r="H3396" i="4"/>
  <c r="I3396" i="4"/>
  <c r="J3396" i="4"/>
  <c r="K3396" i="4"/>
  <c r="L3396" i="4"/>
  <c r="M3396" i="4"/>
  <c r="N3396" i="4"/>
  <c r="P3396" i="4"/>
  <c r="Q3396" i="4"/>
  <c r="R3396" i="4"/>
  <c r="S3396" i="4"/>
  <c r="T3396" i="4"/>
  <c r="U3396" i="4"/>
  <c r="X3396" i="4"/>
  <c r="Y3396" i="4"/>
  <c r="AM3396" i="4"/>
  <c r="AL3396" i="4" s="1"/>
  <c r="C3397" i="4"/>
  <c r="G3397" i="4"/>
  <c r="H3397" i="4"/>
  <c r="I3397" i="4"/>
  <c r="J3397" i="4"/>
  <c r="K3397" i="4"/>
  <c r="L3397" i="4"/>
  <c r="M3397" i="4"/>
  <c r="N3397" i="4"/>
  <c r="P3397" i="4"/>
  <c r="Q3397" i="4"/>
  <c r="R3397" i="4"/>
  <c r="S3397" i="4"/>
  <c r="T3397" i="4"/>
  <c r="U3397" i="4"/>
  <c r="X3397" i="4"/>
  <c r="Y3397" i="4"/>
  <c r="AK3397" i="4"/>
  <c r="AM3397" i="4"/>
  <c r="AL3397" i="4" s="1"/>
  <c r="C3398" i="4"/>
  <c r="E3398" i="4"/>
  <c r="G3398" i="4"/>
  <c r="AJ3398" i="4" s="1"/>
  <c r="H3398" i="4"/>
  <c r="I3398" i="4"/>
  <c r="J3398" i="4"/>
  <c r="AS3398" i="4" s="1"/>
  <c r="K3398" i="4"/>
  <c r="L3398" i="4"/>
  <c r="M3398" i="4"/>
  <c r="N3398" i="4"/>
  <c r="P3398" i="4"/>
  <c r="Q3398" i="4"/>
  <c r="R3398" i="4"/>
  <c r="S3398" i="4"/>
  <c r="T3398" i="4"/>
  <c r="U3398" i="4"/>
  <c r="W3398" i="4"/>
  <c r="X3398" i="4"/>
  <c r="Y3398" i="4"/>
  <c r="AA3398" i="4"/>
  <c r="AB3398" i="4"/>
  <c r="AL3398" i="4"/>
  <c r="AM3398" i="4"/>
  <c r="AT3398" i="4"/>
  <c r="C3399" i="4"/>
  <c r="G3399" i="4"/>
  <c r="H3399" i="4"/>
  <c r="I3399" i="4"/>
  <c r="J3399" i="4"/>
  <c r="AS3399" i="4" s="1"/>
  <c r="K3399" i="4"/>
  <c r="L3399" i="4"/>
  <c r="M3399" i="4"/>
  <c r="N3399" i="4"/>
  <c r="P3399" i="4"/>
  <c r="Q3399" i="4"/>
  <c r="R3399" i="4"/>
  <c r="S3399" i="4"/>
  <c r="T3399" i="4"/>
  <c r="U3399" i="4"/>
  <c r="W3399" i="4"/>
  <c r="X3399" i="4"/>
  <c r="Y3399" i="4"/>
  <c r="AM3399" i="4"/>
  <c r="C3400" i="4"/>
  <c r="G3400" i="4"/>
  <c r="H3400" i="4"/>
  <c r="I3400" i="4"/>
  <c r="J3400" i="4"/>
  <c r="K3400" i="4"/>
  <c r="L3400" i="4"/>
  <c r="M3400" i="4"/>
  <c r="N3400" i="4"/>
  <c r="P3400" i="4"/>
  <c r="Q3400" i="4"/>
  <c r="R3400" i="4"/>
  <c r="S3400" i="4"/>
  <c r="T3400" i="4"/>
  <c r="U3400" i="4"/>
  <c r="X3400" i="4"/>
  <c r="Y3400" i="4"/>
  <c r="AL3400" i="4"/>
  <c r="AM3400" i="4"/>
  <c r="C3401" i="4"/>
  <c r="G3401" i="4"/>
  <c r="Z3401" i="4" s="1"/>
  <c r="H3401" i="4"/>
  <c r="I3401" i="4"/>
  <c r="J3401" i="4"/>
  <c r="AS3401" i="4" s="1"/>
  <c r="K3401" i="4"/>
  <c r="L3401" i="4"/>
  <c r="M3401" i="4"/>
  <c r="N3401" i="4"/>
  <c r="P3401" i="4"/>
  <c r="Q3401" i="4"/>
  <c r="R3401" i="4"/>
  <c r="S3401" i="4"/>
  <c r="T3401" i="4"/>
  <c r="U3401" i="4"/>
  <c r="X3401" i="4"/>
  <c r="Y3401" i="4"/>
  <c r="AM3401" i="4"/>
  <c r="AL3401" i="4" s="1"/>
  <c r="C3402" i="4"/>
  <c r="G3402" i="4"/>
  <c r="H3402" i="4"/>
  <c r="I3402" i="4"/>
  <c r="J3402" i="4"/>
  <c r="K3402" i="4"/>
  <c r="L3402" i="4"/>
  <c r="M3402" i="4"/>
  <c r="N3402" i="4"/>
  <c r="P3402" i="4"/>
  <c r="Q3402" i="4"/>
  <c r="R3402" i="4"/>
  <c r="S3402" i="4"/>
  <c r="T3402" i="4"/>
  <c r="U3402" i="4"/>
  <c r="X3402" i="4"/>
  <c r="Y3402" i="4"/>
  <c r="AM3402" i="4"/>
  <c r="A3403" i="4"/>
  <c r="C3403" i="4"/>
  <c r="G3403" i="4"/>
  <c r="H3403" i="4"/>
  <c r="I3403" i="4"/>
  <c r="J3403" i="4"/>
  <c r="K3403" i="4"/>
  <c r="L3403" i="4"/>
  <c r="M3403" i="4"/>
  <c r="N3403" i="4"/>
  <c r="P3403" i="4"/>
  <c r="Q3403" i="4"/>
  <c r="R3403" i="4"/>
  <c r="S3403" i="4"/>
  <c r="T3403" i="4"/>
  <c r="U3403" i="4"/>
  <c r="V3403" i="4"/>
  <c r="X3403" i="4"/>
  <c r="Y3403" i="4"/>
  <c r="AB3403" i="4"/>
  <c r="AJ3403" i="4"/>
  <c r="AK3403" i="4"/>
  <c r="AM3403" i="4"/>
  <c r="AL3403" i="4" s="1"/>
  <c r="AN3403" i="4"/>
  <c r="AO3403" i="4" s="1"/>
  <c r="AP3403" i="4" s="1"/>
  <c r="AT3403" i="4"/>
  <c r="C3404" i="4"/>
  <c r="G3404" i="4"/>
  <c r="H3404" i="4"/>
  <c r="I3404" i="4"/>
  <c r="J3404" i="4"/>
  <c r="K3404" i="4"/>
  <c r="L3404" i="4"/>
  <c r="M3404" i="4"/>
  <c r="N3404" i="4"/>
  <c r="P3404" i="4"/>
  <c r="Q3404" i="4"/>
  <c r="R3404" i="4"/>
  <c r="S3404" i="4"/>
  <c r="T3404" i="4"/>
  <c r="U3404" i="4"/>
  <c r="X3404" i="4"/>
  <c r="Y3404" i="4"/>
  <c r="AM3404" i="4"/>
  <c r="AL3404" i="4" s="1"/>
  <c r="C3405" i="4"/>
  <c r="E3405" i="4"/>
  <c r="G3405" i="4"/>
  <c r="A3405" i="4" s="1"/>
  <c r="H3405" i="4"/>
  <c r="I3405" i="4"/>
  <c r="J3405" i="4"/>
  <c r="AS3405" i="4" s="1"/>
  <c r="K3405" i="4"/>
  <c r="L3405" i="4"/>
  <c r="M3405" i="4"/>
  <c r="N3405" i="4"/>
  <c r="P3405" i="4"/>
  <c r="Q3405" i="4"/>
  <c r="R3405" i="4"/>
  <c r="S3405" i="4"/>
  <c r="T3405" i="4"/>
  <c r="U3405" i="4"/>
  <c r="X3405" i="4"/>
  <c r="Y3405" i="4"/>
  <c r="AB3405" i="4"/>
  <c r="AJ3405" i="4"/>
  <c r="AM3405" i="4"/>
  <c r="AL3405" i="4" s="1"/>
  <c r="AT3405" i="4"/>
  <c r="AV3405" i="4"/>
  <c r="C3406" i="4"/>
  <c r="G3406" i="4"/>
  <c r="H3406" i="4"/>
  <c r="I3406" i="4"/>
  <c r="J3406" i="4"/>
  <c r="K3406" i="4"/>
  <c r="L3406" i="4"/>
  <c r="M3406" i="4"/>
  <c r="N3406" i="4"/>
  <c r="P3406" i="4"/>
  <c r="Q3406" i="4"/>
  <c r="R3406" i="4"/>
  <c r="S3406" i="4"/>
  <c r="T3406" i="4"/>
  <c r="U3406" i="4"/>
  <c r="X3406" i="4"/>
  <c r="Y3406" i="4"/>
  <c r="AM3406" i="4"/>
  <c r="AL3406" i="4" s="1"/>
  <c r="C3407" i="4"/>
  <c r="E3407" i="4"/>
  <c r="G3407" i="4"/>
  <c r="H3407" i="4"/>
  <c r="I3407" i="4"/>
  <c r="J3407" i="4"/>
  <c r="K3407" i="4"/>
  <c r="L3407" i="4"/>
  <c r="M3407" i="4"/>
  <c r="N3407" i="4"/>
  <c r="P3407" i="4"/>
  <c r="Q3407" i="4"/>
  <c r="R3407" i="4"/>
  <c r="S3407" i="4"/>
  <c r="T3407" i="4"/>
  <c r="U3407" i="4"/>
  <c r="X3407" i="4"/>
  <c r="Y3407" i="4"/>
  <c r="AB3407" i="4"/>
  <c r="AM3407" i="4"/>
  <c r="C3408" i="4"/>
  <c r="G3408" i="4"/>
  <c r="H3408" i="4"/>
  <c r="I3408" i="4"/>
  <c r="J3408" i="4"/>
  <c r="K3408" i="4"/>
  <c r="L3408" i="4"/>
  <c r="M3408" i="4"/>
  <c r="N3408" i="4"/>
  <c r="P3408" i="4"/>
  <c r="Q3408" i="4"/>
  <c r="R3408" i="4"/>
  <c r="S3408" i="4"/>
  <c r="T3408" i="4"/>
  <c r="U3408" i="4"/>
  <c r="X3408" i="4"/>
  <c r="Y3408" i="4"/>
  <c r="AM3408" i="4"/>
  <c r="AL3408" i="4" s="1"/>
  <c r="C3409" i="4"/>
  <c r="G3409" i="4"/>
  <c r="H3409" i="4"/>
  <c r="I3409" i="4"/>
  <c r="J3409" i="4"/>
  <c r="K3409" i="4"/>
  <c r="L3409" i="4"/>
  <c r="M3409" i="4"/>
  <c r="N3409" i="4"/>
  <c r="P3409" i="4"/>
  <c r="Q3409" i="4"/>
  <c r="R3409" i="4"/>
  <c r="S3409" i="4"/>
  <c r="T3409" i="4"/>
  <c r="U3409" i="4"/>
  <c r="X3409" i="4"/>
  <c r="Y3409" i="4"/>
  <c r="AK3409" i="4"/>
  <c r="AM3409" i="4"/>
  <c r="AL3409" i="4" s="1"/>
  <c r="C3410" i="4"/>
  <c r="G3410" i="4"/>
  <c r="V3410" i="4" s="1"/>
  <c r="H3410" i="4"/>
  <c r="I3410" i="4"/>
  <c r="J3410" i="4"/>
  <c r="K3410" i="4"/>
  <c r="L3410" i="4"/>
  <c r="M3410" i="4"/>
  <c r="N3410" i="4"/>
  <c r="P3410" i="4"/>
  <c r="Q3410" i="4"/>
  <c r="R3410" i="4"/>
  <c r="S3410" i="4"/>
  <c r="T3410" i="4"/>
  <c r="U3410" i="4"/>
  <c r="X3410" i="4"/>
  <c r="Y3410" i="4"/>
  <c r="AB3410" i="4"/>
  <c r="AM3410" i="4"/>
  <c r="AV3410" i="4"/>
  <c r="C3411" i="4"/>
  <c r="G3411" i="4"/>
  <c r="H3411" i="4"/>
  <c r="I3411" i="4"/>
  <c r="J3411" i="4"/>
  <c r="K3411" i="4"/>
  <c r="L3411" i="4"/>
  <c r="M3411" i="4"/>
  <c r="N3411" i="4"/>
  <c r="P3411" i="4"/>
  <c r="Q3411" i="4"/>
  <c r="R3411" i="4"/>
  <c r="S3411" i="4"/>
  <c r="T3411" i="4"/>
  <c r="U3411" i="4"/>
  <c r="W3411" i="4"/>
  <c r="X3411" i="4"/>
  <c r="Y3411" i="4"/>
  <c r="AM3411" i="4"/>
  <c r="C3412" i="4"/>
  <c r="E3412" i="4"/>
  <c r="G3412" i="4"/>
  <c r="D3412" i="4" s="1"/>
  <c r="H3412" i="4"/>
  <c r="I3412" i="4"/>
  <c r="J3412" i="4"/>
  <c r="K3412" i="4"/>
  <c r="L3412" i="4"/>
  <c r="M3412" i="4"/>
  <c r="N3412" i="4"/>
  <c r="P3412" i="4"/>
  <c r="Q3412" i="4"/>
  <c r="R3412" i="4"/>
  <c r="S3412" i="4"/>
  <c r="T3412" i="4"/>
  <c r="U3412" i="4"/>
  <c r="X3412" i="4"/>
  <c r="Y3412" i="4"/>
  <c r="AK3412" i="4"/>
  <c r="AM3412" i="4"/>
  <c r="AL3412" i="4" s="1"/>
  <c r="AW3412" i="4"/>
  <c r="C3413" i="4"/>
  <c r="G3413" i="4"/>
  <c r="H3413" i="4"/>
  <c r="I3413" i="4"/>
  <c r="J3413" i="4"/>
  <c r="K3413" i="4"/>
  <c r="L3413" i="4"/>
  <c r="M3413" i="4"/>
  <c r="N3413" i="4"/>
  <c r="P3413" i="4"/>
  <c r="Q3413" i="4"/>
  <c r="R3413" i="4"/>
  <c r="S3413" i="4"/>
  <c r="T3413" i="4"/>
  <c r="U3413" i="4"/>
  <c r="X3413" i="4"/>
  <c r="Y3413" i="4"/>
  <c r="AA3413" i="4"/>
  <c r="AM3413" i="4"/>
  <c r="AL3413" i="4" s="1"/>
  <c r="C3414" i="4"/>
  <c r="G3414" i="4"/>
  <c r="AN3414" i="4" s="1"/>
  <c r="H3414" i="4"/>
  <c r="I3414" i="4"/>
  <c r="J3414" i="4"/>
  <c r="K3414" i="4"/>
  <c r="L3414" i="4"/>
  <c r="M3414" i="4"/>
  <c r="N3414" i="4"/>
  <c r="P3414" i="4"/>
  <c r="Q3414" i="4"/>
  <c r="R3414" i="4"/>
  <c r="S3414" i="4"/>
  <c r="T3414" i="4"/>
  <c r="U3414" i="4"/>
  <c r="X3414" i="4"/>
  <c r="Y3414" i="4"/>
  <c r="AM3414" i="4"/>
  <c r="A3415" i="4"/>
  <c r="C3415" i="4"/>
  <c r="G3415" i="4"/>
  <c r="H3415" i="4"/>
  <c r="I3415" i="4"/>
  <c r="J3415" i="4"/>
  <c r="AS3415" i="4" s="1"/>
  <c r="K3415" i="4"/>
  <c r="L3415" i="4"/>
  <c r="M3415" i="4"/>
  <c r="N3415" i="4"/>
  <c r="P3415" i="4"/>
  <c r="Q3415" i="4"/>
  <c r="R3415" i="4"/>
  <c r="S3415" i="4"/>
  <c r="T3415" i="4"/>
  <c r="U3415" i="4"/>
  <c r="W3415" i="4"/>
  <c r="X3415" i="4"/>
  <c r="Y3415" i="4"/>
  <c r="AJ3415" i="4"/>
  <c r="AM3415" i="4"/>
  <c r="AL3415" i="4" s="1"/>
  <c r="AN3415" i="4"/>
  <c r="AQ3415" i="4" s="1"/>
  <c r="C3416" i="4"/>
  <c r="D3416" i="4"/>
  <c r="G3416" i="4"/>
  <c r="H3416" i="4"/>
  <c r="I3416" i="4"/>
  <c r="J3416" i="4"/>
  <c r="AS3416" i="4" s="1"/>
  <c r="K3416" i="4"/>
  <c r="L3416" i="4"/>
  <c r="M3416" i="4"/>
  <c r="N3416" i="4"/>
  <c r="P3416" i="4"/>
  <c r="Q3416" i="4"/>
  <c r="R3416" i="4"/>
  <c r="S3416" i="4"/>
  <c r="T3416" i="4"/>
  <c r="U3416" i="4"/>
  <c r="V3416" i="4"/>
  <c r="W3416" i="4"/>
  <c r="X3416" i="4"/>
  <c r="Y3416" i="4"/>
  <c r="AM3416" i="4"/>
  <c r="AL3416" i="4" s="1"/>
  <c r="AN3416" i="4"/>
  <c r="AV3416" i="4"/>
  <c r="C3417" i="4"/>
  <c r="G3417" i="4"/>
  <c r="Z3417" i="4" s="1"/>
  <c r="H3417" i="4"/>
  <c r="I3417" i="4"/>
  <c r="J3417" i="4"/>
  <c r="AS3417" i="4" s="1"/>
  <c r="K3417" i="4"/>
  <c r="L3417" i="4"/>
  <c r="M3417" i="4"/>
  <c r="N3417" i="4"/>
  <c r="P3417" i="4"/>
  <c r="Q3417" i="4"/>
  <c r="R3417" i="4"/>
  <c r="S3417" i="4"/>
  <c r="T3417" i="4"/>
  <c r="U3417" i="4"/>
  <c r="X3417" i="4"/>
  <c r="Y3417" i="4"/>
  <c r="AK3417" i="4"/>
  <c r="AM3417" i="4"/>
  <c r="AL3417" i="4" s="1"/>
  <c r="C3418" i="4"/>
  <c r="G3418" i="4"/>
  <c r="W3418" i="4" s="1"/>
  <c r="H3418" i="4"/>
  <c r="I3418" i="4"/>
  <c r="J3418" i="4"/>
  <c r="AS3418" i="4" s="1"/>
  <c r="K3418" i="4"/>
  <c r="L3418" i="4"/>
  <c r="M3418" i="4"/>
  <c r="N3418" i="4"/>
  <c r="P3418" i="4"/>
  <c r="Q3418" i="4"/>
  <c r="R3418" i="4"/>
  <c r="S3418" i="4"/>
  <c r="T3418" i="4"/>
  <c r="U3418" i="4"/>
  <c r="X3418" i="4"/>
  <c r="Y3418" i="4"/>
  <c r="AM3418" i="4"/>
  <c r="AL3418" i="4" s="1"/>
  <c r="AN3418" i="4"/>
  <c r="AQ3418" i="4" s="1"/>
  <c r="C3419" i="4"/>
  <c r="G3419" i="4"/>
  <c r="H3419" i="4"/>
  <c r="I3419" i="4"/>
  <c r="J3419" i="4"/>
  <c r="K3419" i="4"/>
  <c r="L3419" i="4"/>
  <c r="M3419" i="4"/>
  <c r="N3419" i="4"/>
  <c r="P3419" i="4"/>
  <c r="Q3419" i="4"/>
  <c r="R3419" i="4"/>
  <c r="S3419" i="4"/>
  <c r="T3419" i="4"/>
  <c r="U3419" i="4"/>
  <c r="X3419" i="4"/>
  <c r="Y3419" i="4"/>
  <c r="AL3419" i="4"/>
  <c r="AM3419" i="4"/>
  <c r="C3420" i="4"/>
  <c r="G3420" i="4"/>
  <c r="H3420" i="4"/>
  <c r="I3420" i="4"/>
  <c r="J3420" i="4"/>
  <c r="K3420" i="4"/>
  <c r="L3420" i="4"/>
  <c r="M3420" i="4"/>
  <c r="N3420" i="4"/>
  <c r="P3420" i="4"/>
  <c r="Q3420" i="4"/>
  <c r="R3420" i="4"/>
  <c r="S3420" i="4"/>
  <c r="T3420" i="4"/>
  <c r="U3420" i="4"/>
  <c r="X3420" i="4"/>
  <c r="Y3420" i="4"/>
  <c r="AM3420" i="4"/>
  <c r="AL3420" i="4" s="1"/>
  <c r="AS3420" i="4"/>
  <c r="C3421" i="4"/>
  <c r="G3421" i="4"/>
  <c r="H3421" i="4"/>
  <c r="I3421" i="4"/>
  <c r="J3421" i="4"/>
  <c r="K3421" i="4"/>
  <c r="L3421" i="4"/>
  <c r="M3421" i="4"/>
  <c r="N3421" i="4"/>
  <c r="P3421" i="4"/>
  <c r="Q3421" i="4"/>
  <c r="R3421" i="4"/>
  <c r="S3421" i="4"/>
  <c r="T3421" i="4"/>
  <c r="U3421" i="4"/>
  <c r="V3421" i="4"/>
  <c r="X3421" i="4"/>
  <c r="Y3421" i="4"/>
  <c r="AM3421" i="4"/>
  <c r="AL3421" i="4" s="1"/>
  <c r="AN3421" i="4"/>
  <c r="AQ3421" i="4" s="1"/>
  <c r="C3422" i="4"/>
  <c r="G3422" i="4"/>
  <c r="H3422" i="4"/>
  <c r="I3422" i="4"/>
  <c r="J3422" i="4"/>
  <c r="K3422" i="4"/>
  <c r="L3422" i="4"/>
  <c r="M3422" i="4"/>
  <c r="N3422" i="4"/>
  <c r="P3422" i="4"/>
  <c r="Q3422" i="4"/>
  <c r="R3422" i="4"/>
  <c r="S3422" i="4"/>
  <c r="T3422" i="4"/>
  <c r="U3422" i="4"/>
  <c r="X3422" i="4"/>
  <c r="Y3422" i="4"/>
  <c r="Z3422" i="4"/>
  <c r="AM3422" i="4"/>
  <c r="AT3422" i="4"/>
  <c r="C3423" i="4"/>
  <c r="G3423" i="4"/>
  <c r="H3423" i="4"/>
  <c r="I3423" i="4"/>
  <c r="J3423" i="4"/>
  <c r="AS3423" i="4" s="1"/>
  <c r="K3423" i="4"/>
  <c r="L3423" i="4"/>
  <c r="M3423" i="4"/>
  <c r="N3423" i="4"/>
  <c r="P3423" i="4"/>
  <c r="Q3423" i="4"/>
  <c r="R3423" i="4"/>
  <c r="S3423" i="4"/>
  <c r="T3423" i="4"/>
  <c r="U3423" i="4"/>
  <c r="X3423" i="4"/>
  <c r="Y3423" i="4"/>
  <c r="AM3423" i="4"/>
  <c r="C3424" i="4"/>
  <c r="G3424" i="4"/>
  <c r="H3424" i="4"/>
  <c r="I3424" i="4"/>
  <c r="J3424" i="4"/>
  <c r="K3424" i="4"/>
  <c r="L3424" i="4"/>
  <c r="M3424" i="4"/>
  <c r="N3424" i="4"/>
  <c r="P3424" i="4"/>
  <c r="Q3424" i="4"/>
  <c r="R3424" i="4"/>
  <c r="S3424" i="4"/>
  <c r="T3424" i="4"/>
  <c r="U3424" i="4"/>
  <c r="X3424" i="4"/>
  <c r="Y3424" i="4"/>
  <c r="AM3424" i="4"/>
  <c r="AL3424" i="4" s="1"/>
  <c r="C3425" i="4"/>
  <c r="G3425" i="4"/>
  <c r="H3425" i="4"/>
  <c r="I3425" i="4"/>
  <c r="J3425" i="4"/>
  <c r="AS3425" i="4" s="1"/>
  <c r="K3425" i="4"/>
  <c r="L3425" i="4"/>
  <c r="M3425" i="4"/>
  <c r="N3425" i="4"/>
  <c r="P3425" i="4"/>
  <c r="Q3425" i="4"/>
  <c r="R3425" i="4"/>
  <c r="S3425" i="4"/>
  <c r="T3425" i="4"/>
  <c r="U3425" i="4"/>
  <c r="X3425" i="4"/>
  <c r="Y3425" i="4"/>
  <c r="AM3425" i="4"/>
  <c r="AL3425" i="4" s="1"/>
  <c r="AT3425" i="4"/>
  <c r="C3426" i="4"/>
  <c r="G3426" i="4"/>
  <c r="H3426" i="4"/>
  <c r="I3426" i="4"/>
  <c r="J3426" i="4"/>
  <c r="K3426" i="4"/>
  <c r="L3426" i="4"/>
  <c r="M3426" i="4"/>
  <c r="N3426" i="4"/>
  <c r="P3426" i="4"/>
  <c r="Q3426" i="4"/>
  <c r="R3426" i="4"/>
  <c r="S3426" i="4"/>
  <c r="T3426" i="4"/>
  <c r="U3426" i="4"/>
  <c r="X3426" i="4"/>
  <c r="Y3426" i="4"/>
  <c r="AM3426" i="4"/>
  <c r="C3427" i="4"/>
  <c r="G3427" i="4"/>
  <c r="AV3427" i="4" s="1"/>
  <c r="H3427" i="4"/>
  <c r="I3427" i="4"/>
  <c r="J3427" i="4"/>
  <c r="K3427" i="4"/>
  <c r="L3427" i="4"/>
  <c r="M3427" i="4"/>
  <c r="N3427" i="4"/>
  <c r="P3427" i="4"/>
  <c r="Q3427" i="4"/>
  <c r="R3427" i="4"/>
  <c r="S3427" i="4"/>
  <c r="T3427" i="4"/>
  <c r="U3427" i="4"/>
  <c r="X3427" i="4"/>
  <c r="Y3427" i="4"/>
  <c r="AM3427" i="4"/>
  <c r="AL3427" i="4" s="1"/>
  <c r="AN3427" i="4"/>
  <c r="AO3427" i="4" s="1"/>
  <c r="AP3427" i="4" s="1"/>
  <c r="AW3427" i="4"/>
  <c r="C3428" i="4"/>
  <c r="G3428" i="4"/>
  <c r="H3428" i="4"/>
  <c r="I3428" i="4"/>
  <c r="J3428" i="4"/>
  <c r="K3428" i="4"/>
  <c r="L3428" i="4"/>
  <c r="M3428" i="4"/>
  <c r="N3428" i="4"/>
  <c r="P3428" i="4"/>
  <c r="Q3428" i="4"/>
  <c r="R3428" i="4"/>
  <c r="S3428" i="4"/>
  <c r="T3428" i="4"/>
  <c r="U3428" i="4"/>
  <c r="V3428" i="4"/>
  <c r="X3428" i="4"/>
  <c r="Y3428" i="4"/>
  <c r="AB3428" i="4"/>
  <c r="AK3428" i="4"/>
  <c r="AM3428" i="4"/>
  <c r="AL3428" i="4" s="1"/>
  <c r="AV3428" i="4"/>
  <c r="C3429" i="4"/>
  <c r="G3429" i="4"/>
  <c r="AV3429" i="4" s="1"/>
  <c r="H3429" i="4"/>
  <c r="I3429" i="4"/>
  <c r="J3429" i="4"/>
  <c r="K3429" i="4"/>
  <c r="L3429" i="4"/>
  <c r="M3429" i="4"/>
  <c r="N3429" i="4"/>
  <c r="P3429" i="4"/>
  <c r="Q3429" i="4"/>
  <c r="R3429" i="4"/>
  <c r="S3429" i="4"/>
  <c r="T3429" i="4"/>
  <c r="U3429" i="4"/>
  <c r="X3429" i="4"/>
  <c r="Y3429" i="4"/>
  <c r="AM3429" i="4"/>
  <c r="AL3429" i="4" s="1"/>
  <c r="C3430" i="4"/>
  <c r="G3430" i="4"/>
  <c r="Z3430" i="4" s="1"/>
  <c r="H3430" i="4"/>
  <c r="I3430" i="4"/>
  <c r="J3430" i="4"/>
  <c r="AS3430" i="4" s="1"/>
  <c r="K3430" i="4"/>
  <c r="L3430" i="4"/>
  <c r="M3430" i="4"/>
  <c r="N3430" i="4"/>
  <c r="P3430" i="4"/>
  <c r="Q3430" i="4"/>
  <c r="R3430" i="4"/>
  <c r="S3430" i="4"/>
  <c r="T3430" i="4"/>
  <c r="U3430" i="4"/>
  <c r="X3430" i="4"/>
  <c r="Y3430" i="4"/>
  <c r="AM3430" i="4"/>
  <c r="AL3430" i="4" s="1"/>
  <c r="AN3430" i="4"/>
  <c r="AQ3430" i="4" s="1"/>
  <c r="C3431" i="4"/>
  <c r="G3431" i="4"/>
  <c r="H3431" i="4"/>
  <c r="I3431" i="4"/>
  <c r="J3431" i="4"/>
  <c r="K3431" i="4"/>
  <c r="L3431" i="4"/>
  <c r="M3431" i="4"/>
  <c r="N3431" i="4"/>
  <c r="P3431" i="4"/>
  <c r="Q3431" i="4"/>
  <c r="R3431" i="4"/>
  <c r="S3431" i="4"/>
  <c r="T3431" i="4"/>
  <c r="U3431" i="4"/>
  <c r="X3431" i="4"/>
  <c r="Y3431" i="4"/>
  <c r="AB3431" i="4"/>
  <c r="AM3431" i="4"/>
  <c r="AL3431" i="4" s="1"/>
  <c r="A3432" i="4"/>
  <c r="C3432" i="4"/>
  <c r="G3432" i="4"/>
  <c r="H3432" i="4"/>
  <c r="I3432" i="4"/>
  <c r="J3432" i="4"/>
  <c r="AS3432" i="4" s="1"/>
  <c r="K3432" i="4"/>
  <c r="L3432" i="4"/>
  <c r="M3432" i="4"/>
  <c r="N3432" i="4"/>
  <c r="P3432" i="4"/>
  <c r="Q3432" i="4"/>
  <c r="R3432" i="4"/>
  <c r="S3432" i="4"/>
  <c r="T3432" i="4"/>
  <c r="U3432" i="4"/>
  <c r="W3432" i="4"/>
  <c r="X3432" i="4"/>
  <c r="Y3432" i="4"/>
  <c r="Z3432" i="4"/>
  <c r="AA3432" i="4"/>
  <c r="AB3432" i="4"/>
  <c r="AM3432" i="4"/>
  <c r="AL3432" i="4" s="1"/>
  <c r="AN3432" i="4"/>
  <c r="AO3432" i="4" s="1"/>
  <c r="AP3432" i="4"/>
  <c r="AT3432" i="4"/>
  <c r="C3433" i="4"/>
  <c r="G3433" i="4"/>
  <c r="H3433" i="4"/>
  <c r="I3433" i="4"/>
  <c r="J3433" i="4"/>
  <c r="K3433" i="4"/>
  <c r="L3433" i="4"/>
  <c r="M3433" i="4"/>
  <c r="N3433" i="4"/>
  <c r="P3433" i="4"/>
  <c r="Q3433" i="4"/>
  <c r="R3433" i="4"/>
  <c r="S3433" i="4"/>
  <c r="T3433" i="4"/>
  <c r="U3433" i="4"/>
  <c r="V3433" i="4"/>
  <c r="X3433" i="4"/>
  <c r="Y3433" i="4"/>
  <c r="AK3433" i="4"/>
  <c r="AM3433" i="4"/>
  <c r="AL3433" i="4" s="1"/>
  <c r="AN3433" i="4"/>
  <c r="AQ3433" i="4" s="1"/>
  <c r="AW3433" i="4"/>
  <c r="C3434" i="4"/>
  <c r="G3434" i="4"/>
  <c r="H3434" i="4"/>
  <c r="I3434" i="4"/>
  <c r="J3434" i="4"/>
  <c r="K3434" i="4"/>
  <c r="L3434" i="4"/>
  <c r="M3434" i="4"/>
  <c r="N3434" i="4"/>
  <c r="P3434" i="4"/>
  <c r="Q3434" i="4"/>
  <c r="R3434" i="4"/>
  <c r="S3434" i="4"/>
  <c r="T3434" i="4"/>
  <c r="U3434" i="4"/>
  <c r="X3434" i="4"/>
  <c r="Y3434" i="4"/>
  <c r="AA3434" i="4"/>
  <c r="AM3434" i="4"/>
  <c r="AN3434" i="4"/>
  <c r="AO3434" i="4" s="1"/>
  <c r="AP3434" i="4" s="1"/>
  <c r="AV3434" i="4"/>
  <c r="C3435" i="4"/>
  <c r="G3435" i="4"/>
  <c r="H3435" i="4"/>
  <c r="I3435" i="4"/>
  <c r="J3435" i="4"/>
  <c r="K3435" i="4"/>
  <c r="L3435" i="4"/>
  <c r="M3435" i="4"/>
  <c r="N3435" i="4"/>
  <c r="P3435" i="4"/>
  <c r="Q3435" i="4"/>
  <c r="R3435" i="4"/>
  <c r="S3435" i="4"/>
  <c r="T3435" i="4"/>
  <c r="U3435" i="4"/>
  <c r="W3435" i="4"/>
  <c r="X3435" i="4"/>
  <c r="Y3435" i="4"/>
  <c r="AM3435" i="4"/>
  <c r="C3436" i="4"/>
  <c r="G3436" i="4"/>
  <c r="H3436" i="4"/>
  <c r="I3436" i="4"/>
  <c r="J3436" i="4"/>
  <c r="K3436" i="4"/>
  <c r="L3436" i="4"/>
  <c r="M3436" i="4"/>
  <c r="N3436" i="4"/>
  <c r="P3436" i="4"/>
  <c r="Q3436" i="4"/>
  <c r="R3436" i="4"/>
  <c r="S3436" i="4"/>
  <c r="T3436" i="4"/>
  <c r="U3436" i="4"/>
  <c r="X3436" i="4"/>
  <c r="Y3436" i="4"/>
  <c r="AM3436" i="4"/>
  <c r="AT3436" i="4"/>
  <c r="C3437" i="4"/>
  <c r="G3437" i="4"/>
  <c r="V3437" i="4" s="1"/>
  <c r="H3437" i="4"/>
  <c r="I3437" i="4"/>
  <c r="J3437" i="4"/>
  <c r="AS3437" i="4" s="1"/>
  <c r="K3437" i="4"/>
  <c r="L3437" i="4"/>
  <c r="M3437" i="4"/>
  <c r="N3437" i="4"/>
  <c r="P3437" i="4"/>
  <c r="Q3437" i="4"/>
  <c r="R3437" i="4"/>
  <c r="S3437" i="4"/>
  <c r="T3437" i="4"/>
  <c r="U3437" i="4"/>
  <c r="X3437" i="4"/>
  <c r="Y3437" i="4"/>
  <c r="AM3437" i="4"/>
  <c r="AL3437" i="4" s="1"/>
  <c r="C3438" i="4"/>
  <c r="G3438" i="4"/>
  <c r="H3438" i="4"/>
  <c r="I3438" i="4"/>
  <c r="J3438" i="4"/>
  <c r="K3438" i="4"/>
  <c r="L3438" i="4"/>
  <c r="M3438" i="4"/>
  <c r="N3438" i="4"/>
  <c r="P3438" i="4"/>
  <c r="Q3438" i="4"/>
  <c r="R3438" i="4"/>
  <c r="S3438" i="4"/>
  <c r="T3438" i="4"/>
  <c r="U3438" i="4"/>
  <c r="X3438" i="4"/>
  <c r="Y3438" i="4"/>
  <c r="AM3438" i="4"/>
  <c r="C3439" i="4"/>
  <c r="D3439" i="4"/>
  <c r="G3439" i="4"/>
  <c r="A3439" i="4" s="1"/>
  <c r="H3439" i="4"/>
  <c r="I3439" i="4"/>
  <c r="J3439" i="4"/>
  <c r="AS3439" i="4" s="1"/>
  <c r="K3439" i="4"/>
  <c r="L3439" i="4"/>
  <c r="M3439" i="4"/>
  <c r="N3439" i="4"/>
  <c r="P3439" i="4"/>
  <c r="Q3439" i="4"/>
  <c r="R3439" i="4"/>
  <c r="S3439" i="4"/>
  <c r="T3439" i="4"/>
  <c r="U3439" i="4"/>
  <c r="W3439" i="4"/>
  <c r="X3439" i="4"/>
  <c r="Y3439" i="4"/>
  <c r="AK3439" i="4"/>
  <c r="AM3439" i="4"/>
  <c r="AL3439" i="4" s="1"/>
  <c r="AV3439" i="4"/>
  <c r="C3440" i="4"/>
  <c r="G3440" i="4"/>
  <c r="H3440" i="4"/>
  <c r="I3440" i="4"/>
  <c r="J3440" i="4"/>
  <c r="K3440" i="4"/>
  <c r="L3440" i="4"/>
  <c r="M3440" i="4"/>
  <c r="N3440" i="4"/>
  <c r="P3440" i="4"/>
  <c r="Q3440" i="4"/>
  <c r="R3440" i="4"/>
  <c r="S3440" i="4"/>
  <c r="T3440" i="4"/>
  <c r="U3440" i="4"/>
  <c r="X3440" i="4"/>
  <c r="Y3440" i="4"/>
  <c r="AJ3440" i="4"/>
  <c r="AL3440" i="4"/>
  <c r="AM3440" i="4"/>
  <c r="AW3440" i="4"/>
  <c r="C3441" i="4"/>
  <c r="D3441" i="4"/>
  <c r="G3441" i="4"/>
  <c r="AB3441" i="4" s="1"/>
  <c r="H3441" i="4"/>
  <c r="I3441" i="4"/>
  <c r="J3441" i="4"/>
  <c r="AS3441" i="4" s="1"/>
  <c r="K3441" i="4"/>
  <c r="L3441" i="4"/>
  <c r="M3441" i="4"/>
  <c r="N3441" i="4"/>
  <c r="P3441" i="4"/>
  <c r="Q3441" i="4"/>
  <c r="R3441" i="4"/>
  <c r="S3441" i="4"/>
  <c r="T3441" i="4"/>
  <c r="U3441" i="4"/>
  <c r="X3441" i="4"/>
  <c r="Y3441" i="4"/>
  <c r="Z3441" i="4"/>
  <c r="AK3441" i="4"/>
  <c r="AL3441" i="4"/>
  <c r="AM3441" i="4"/>
  <c r="AW3441" i="4"/>
  <c r="C3442" i="4"/>
  <c r="G3442" i="4"/>
  <c r="H3442" i="4"/>
  <c r="I3442" i="4"/>
  <c r="J3442" i="4"/>
  <c r="AS3442" i="4" s="1"/>
  <c r="K3442" i="4"/>
  <c r="L3442" i="4"/>
  <c r="M3442" i="4"/>
  <c r="N3442" i="4"/>
  <c r="P3442" i="4"/>
  <c r="Q3442" i="4"/>
  <c r="R3442" i="4"/>
  <c r="S3442" i="4"/>
  <c r="T3442" i="4"/>
  <c r="U3442" i="4"/>
  <c r="X3442" i="4"/>
  <c r="Y3442" i="4"/>
  <c r="AM3442" i="4"/>
  <c r="AL3442" i="4" s="1"/>
  <c r="C3443" i="4"/>
  <c r="E3443" i="4"/>
  <c r="G3443" i="4"/>
  <c r="H3443" i="4"/>
  <c r="I3443" i="4"/>
  <c r="J3443" i="4"/>
  <c r="K3443" i="4"/>
  <c r="L3443" i="4"/>
  <c r="M3443" i="4"/>
  <c r="N3443" i="4"/>
  <c r="P3443" i="4"/>
  <c r="Q3443" i="4"/>
  <c r="R3443" i="4"/>
  <c r="S3443" i="4"/>
  <c r="T3443" i="4"/>
  <c r="U3443" i="4"/>
  <c r="X3443" i="4"/>
  <c r="Y3443" i="4"/>
  <c r="AM3443" i="4"/>
  <c r="AL3443" i="4" s="1"/>
  <c r="AN3443" i="4"/>
  <c r="C3444" i="4"/>
  <c r="G3444" i="4"/>
  <c r="Z3444" i="4" s="1"/>
  <c r="H3444" i="4"/>
  <c r="I3444" i="4"/>
  <c r="J3444" i="4"/>
  <c r="AS3444" i="4" s="1"/>
  <c r="K3444" i="4"/>
  <c r="L3444" i="4"/>
  <c r="M3444" i="4"/>
  <c r="N3444" i="4"/>
  <c r="P3444" i="4"/>
  <c r="Q3444" i="4"/>
  <c r="R3444" i="4"/>
  <c r="S3444" i="4"/>
  <c r="T3444" i="4"/>
  <c r="U3444" i="4"/>
  <c r="X3444" i="4"/>
  <c r="Y3444" i="4"/>
  <c r="AM3444" i="4"/>
  <c r="AL3444" i="4" s="1"/>
  <c r="C3445" i="4"/>
  <c r="G3445" i="4"/>
  <c r="H3445" i="4"/>
  <c r="I3445" i="4"/>
  <c r="J3445" i="4"/>
  <c r="K3445" i="4"/>
  <c r="L3445" i="4"/>
  <c r="M3445" i="4"/>
  <c r="N3445" i="4"/>
  <c r="P3445" i="4"/>
  <c r="Q3445" i="4"/>
  <c r="R3445" i="4"/>
  <c r="S3445" i="4"/>
  <c r="T3445" i="4"/>
  <c r="U3445" i="4"/>
  <c r="X3445" i="4"/>
  <c r="Y3445" i="4"/>
  <c r="AM3445" i="4"/>
  <c r="AL3445" i="4" s="1"/>
  <c r="A3446" i="4"/>
  <c r="C3446" i="4"/>
  <c r="D3446" i="4"/>
  <c r="G3446" i="4"/>
  <c r="H3446" i="4"/>
  <c r="I3446" i="4"/>
  <c r="J3446" i="4"/>
  <c r="AS3446" i="4" s="1"/>
  <c r="K3446" i="4"/>
  <c r="L3446" i="4"/>
  <c r="M3446" i="4"/>
  <c r="N3446" i="4"/>
  <c r="P3446" i="4"/>
  <c r="Q3446" i="4"/>
  <c r="R3446" i="4"/>
  <c r="S3446" i="4"/>
  <c r="T3446" i="4"/>
  <c r="U3446" i="4"/>
  <c r="V3446" i="4"/>
  <c r="AR3446" i="4" s="1"/>
  <c r="W3446" i="4"/>
  <c r="X3446" i="4"/>
  <c r="Y3446" i="4"/>
  <c r="Z3446" i="4"/>
  <c r="AA3446" i="4"/>
  <c r="AB3446" i="4"/>
  <c r="AK3446" i="4"/>
  <c r="AM3446" i="4"/>
  <c r="AT3446" i="4"/>
  <c r="AV3446" i="4"/>
  <c r="AW3446" i="4"/>
  <c r="C3447" i="4"/>
  <c r="G3447" i="4"/>
  <c r="H3447" i="4"/>
  <c r="I3447" i="4"/>
  <c r="J3447" i="4"/>
  <c r="K3447" i="4"/>
  <c r="L3447" i="4"/>
  <c r="M3447" i="4"/>
  <c r="N3447" i="4"/>
  <c r="P3447" i="4"/>
  <c r="Q3447" i="4"/>
  <c r="R3447" i="4"/>
  <c r="S3447" i="4"/>
  <c r="T3447" i="4"/>
  <c r="U3447" i="4"/>
  <c r="X3447" i="4"/>
  <c r="Y3447" i="4"/>
  <c r="AM3447" i="4"/>
  <c r="C3448" i="4"/>
  <c r="G3448" i="4"/>
  <c r="H3448" i="4"/>
  <c r="I3448" i="4"/>
  <c r="J3448" i="4"/>
  <c r="K3448" i="4"/>
  <c r="L3448" i="4"/>
  <c r="M3448" i="4"/>
  <c r="N3448" i="4"/>
  <c r="P3448" i="4"/>
  <c r="Q3448" i="4"/>
  <c r="R3448" i="4"/>
  <c r="S3448" i="4"/>
  <c r="T3448" i="4"/>
  <c r="U3448" i="4"/>
  <c r="X3448" i="4"/>
  <c r="Y3448" i="4"/>
  <c r="AM3448" i="4"/>
  <c r="C3449" i="4"/>
  <c r="G3449" i="4"/>
  <c r="H3449" i="4"/>
  <c r="I3449" i="4"/>
  <c r="J3449" i="4"/>
  <c r="AS3449" i="4" s="1"/>
  <c r="K3449" i="4"/>
  <c r="L3449" i="4"/>
  <c r="M3449" i="4"/>
  <c r="N3449" i="4"/>
  <c r="P3449" i="4"/>
  <c r="Q3449" i="4"/>
  <c r="R3449" i="4"/>
  <c r="S3449" i="4"/>
  <c r="T3449" i="4"/>
  <c r="U3449" i="4"/>
  <c r="V3449" i="4"/>
  <c r="X3449" i="4"/>
  <c r="Y3449" i="4"/>
  <c r="Z3449" i="4"/>
  <c r="AA3449" i="4"/>
  <c r="AM3449" i="4"/>
  <c r="AL3449" i="4" s="1"/>
  <c r="AT3449" i="4"/>
  <c r="C3450" i="4"/>
  <c r="G3450" i="4"/>
  <c r="H3450" i="4"/>
  <c r="I3450" i="4"/>
  <c r="J3450" i="4"/>
  <c r="K3450" i="4"/>
  <c r="L3450" i="4"/>
  <c r="M3450" i="4"/>
  <c r="N3450" i="4"/>
  <c r="P3450" i="4"/>
  <c r="Q3450" i="4"/>
  <c r="R3450" i="4"/>
  <c r="S3450" i="4"/>
  <c r="T3450" i="4"/>
  <c r="U3450" i="4"/>
  <c r="X3450" i="4"/>
  <c r="Y3450" i="4"/>
  <c r="AM3450" i="4"/>
  <c r="C3451" i="4"/>
  <c r="D3451" i="4"/>
  <c r="G3451" i="4"/>
  <c r="A3451" i="4" s="1"/>
  <c r="H3451" i="4"/>
  <c r="I3451" i="4"/>
  <c r="J3451" i="4"/>
  <c r="AS3451" i="4" s="1"/>
  <c r="K3451" i="4"/>
  <c r="L3451" i="4"/>
  <c r="M3451" i="4"/>
  <c r="N3451" i="4"/>
  <c r="P3451" i="4"/>
  <c r="Q3451" i="4"/>
  <c r="R3451" i="4"/>
  <c r="S3451" i="4"/>
  <c r="T3451" i="4"/>
  <c r="U3451" i="4"/>
  <c r="W3451" i="4"/>
  <c r="X3451" i="4"/>
  <c r="Y3451" i="4"/>
  <c r="AA3451" i="4"/>
  <c r="AB3451" i="4"/>
  <c r="AM3451" i="4"/>
  <c r="AL3451" i="4" s="1"/>
  <c r="AN3451" i="4"/>
  <c r="AO3451" i="4" s="1"/>
  <c r="AP3451" i="4" s="1"/>
  <c r="AQ3451" i="4"/>
  <c r="AT3451" i="4"/>
  <c r="C3452" i="4"/>
  <c r="D3452" i="4"/>
  <c r="G3452" i="4"/>
  <c r="H3452" i="4"/>
  <c r="I3452" i="4"/>
  <c r="J3452" i="4"/>
  <c r="AS3452" i="4" s="1"/>
  <c r="K3452" i="4"/>
  <c r="L3452" i="4"/>
  <c r="M3452" i="4"/>
  <c r="N3452" i="4"/>
  <c r="P3452" i="4"/>
  <c r="Q3452" i="4"/>
  <c r="R3452" i="4"/>
  <c r="S3452" i="4"/>
  <c r="T3452" i="4"/>
  <c r="U3452" i="4"/>
  <c r="V3452" i="4"/>
  <c r="W3452" i="4"/>
  <c r="X3452" i="4"/>
  <c r="Y3452" i="4"/>
  <c r="AB3452" i="4"/>
  <c r="AJ3452" i="4"/>
  <c r="AK3452" i="4"/>
  <c r="AM3452" i="4"/>
  <c r="AL3452" i="4" s="1"/>
  <c r="AV3452" i="4"/>
  <c r="AW3452" i="4"/>
  <c r="C3453" i="4"/>
  <c r="E3453" i="4"/>
  <c r="G3453" i="4"/>
  <c r="AK3453" i="4" s="1"/>
  <c r="H3453" i="4"/>
  <c r="I3453" i="4"/>
  <c r="J3453" i="4"/>
  <c r="AS3453" i="4" s="1"/>
  <c r="K3453" i="4"/>
  <c r="L3453" i="4"/>
  <c r="M3453" i="4"/>
  <c r="N3453" i="4"/>
  <c r="P3453" i="4"/>
  <c r="Q3453" i="4"/>
  <c r="R3453" i="4"/>
  <c r="S3453" i="4"/>
  <c r="T3453" i="4"/>
  <c r="U3453" i="4"/>
  <c r="X3453" i="4"/>
  <c r="Y3453" i="4"/>
  <c r="AJ3453" i="4"/>
  <c r="AM3453" i="4"/>
  <c r="AL3453" i="4" s="1"/>
  <c r="A3454" i="4"/>
  <c r="C3454" i="4"/>
  <c r="G3454" i="4"/>
  <c r="H3454" i="4"/>
  <c r="I3454" i="4"/>
  <c r="J3454" i="4"/>
  <c r="AS3454" i="4" s="1"/>
  <c r="K3454" i="4"/>
  <c r="L3454" i="4"/>
  <c r="M3454" i="4"/>
  <c r="N3454" i="4"/>
  <c r="P3454" i="4"/>
  <c r="Q3454" i="4"/>
  <c r="R3454" i="4"/>
  <c r="S3454" i="4"/>
  <c r="T3454" i="4"/>
  <c r="U3454" i="4"/>
  <c r="W3454" i="4"/>
  <c r="X3454" i="4"/>
  <c r="Y3454" i="4"/>
  <c r="Z3454" i="4"/>
  <c r="AA3454" i="4"/>
  <c r="AM3454" i="4"/>
  <c r="AL3454" i="4" s="1"/>
  <c r="AN3454" i="4"/>
  <c r="AO3454" i="4" s="1"/>
  <c r="AP3454" i="4" s="1"/>
  <c r="C3455" i="4"/>
  <c r="G3455" i="4"/>
  <c r="H3455" i="4"/>
  <c r="I3455" i="4"/>
  <c r="J3455" i="4"/>
  <c r="K3455" i="4"/>
  <c r="L3455" i="4"/>
  <c r="M3455" i="4"/>
  <c r="N3455" i="4"/>
  <c r="P3455" i="4"/>
  <c r="Q3455" i="4"/>
  <c r="R3455" i="4"/>
  <c r="S3455" i="4"/>
  <c r="T3455" i="4"/>
  <c r="U3455" i="4"/>
  <c r="X3455" i="4"/>
  <c r="Y3455" i="4"/>
  <c r="AB3455" i="4"/>
  <c r="AM3455" i="4"/>
  <c r="AL3455" i="4" s="1"/>
  <c r="C3456" i="4"/>
  <c r="G3456" i="4"/>
  <c r="H3456" i="4"/>
  <c r="I3456" i="4"/>
  <c r="J3456" i="4"/>
  <c r="K3456" i="4"/>
  <c r="L3456" i="4"/>
  <c r="M3456" i="4"/>
  <c r="N3456" i="4"/>
  <c r="P3456" i="4"/>
  <c r="Q3456" i="4"/>
  <c r="R3456" i="4"/>
  <c r="S3456" i="4"/>
  <c r="T3456" i="4"/>
  <c r="U3456" i="4"/>
  <c r="X3456" i="4"/>
  <c r="Y3456" i="4"/>
  <c r="Z3456" i="4"/>
  <c r="AM3456" i="4"/>
  <c r="AL3456" i="4" s="1"/>
  <c r="C3457" i="4"/>
  <c r="G3457" i="4"/>
  <c r="H3457" i="4"/>
  <c r="I3457" i="4"/>
  <c r="J3457" i="4"/>
  <c r="K3457" i="4"/>
  <c r="L3457" i="4"/>
  <c r="M3457" i="4"/>
  <c r="N3457" i="4"/>
  <c r="P3457" i="4"/>
  <c r="Q3457" i="4"/>
  <c r="R3457" i="4"/>
  <c r="S3457" i="4"/>
  <c r="T3457" i="4"/>
  <c r="U3457" i="4"/>
  <c r="X3457" i="4"/>
  <c r="Y3457" i="4"/>
  <c r="AM3457" i="4"/>
  <c r="AL3457" i="4" s="1"/>
  <c r="A3458" i="4"/>
  <c r="C3458" i="4"/>
  <c r="G3458" i="4"/>
  <c r="H3458" i="4"/>
  <c r="I3458" i="4"/>
  <c r="J3458" i="4"/>
  <c r="K3458" i="4"/>
  <c r="L3458" i="4"/>
  <c r="M3458" i="4"/>
  <c r="N3458" i="4"/>
  <c r="P3458" i="4"/>
  <c r="Q3458" i="4"/>
  <c r="R3458" i="4"/>
  <c r="S3458" i="4"/>
  <c r="T3458" i="4"/>
  <c r="U3458" i="4"/>
  <c r="V3458" i="4"/>
  <c r="X3458" i="4"/>
  <c r="Y3458" i="4"/>
  <c r="AB3458" i="4"/>
  <c r="AJ3458" i="4"/>
  <c r="AK3458" i="4"/>
  <c r="AM3458" i="4"/>
  <c r="AL3458" i="4" s="1"/>
  <c r="AN3458" i="4"/>
  <c r="AX3458" i="4" s="1"/>
  <c r="AW3458" i="4"/>
  <c r="C3459" i="4"/>
  <c r="G3459" i="4"/>
  <c r="W3459" i="4" s="1"/>
  <c r="H3459" i="4"/>
  <c r="I3459" i="4"/>
  <c r="J3459" i="4"/>
  <c r="AS3459" i="4" s="1"/>
  <c r="K3459" i="4"/>
  <c r="L3459" i="4"/>
  <c r="M3459" i="4"/>
  <c r="N3459" i="4"/>
  <c r="P3459" i="4"/>
  <c r="Q3459" i="4"/>
  <c r="R3459" i="4"/>
  <c r="S3459" i="4"/>
  <c r="T3459" i="4"/>
  <c r="U3459" i="4"/>
  <c r="X3459" i="4"/>
  <c r="Y3459" i="4"/>
  <c r="AM3459" i="4"/>
  <c r="C3460" i="4"/>
  <c r="G3460" i="4"/>
  <c r="H3460" i="4"/>
  <c r="I3460" i="4"/>
  <c r="J3460" i="4"/>
  <c r="K3460" i="4"/>
  <c r="L3460" i="4"/>
  <c r="M3460" i="4"/>
  <c r="N3460" i="4"/>
  <c r="P3460" i="4"/>
  <c r="Q3460" i="4"/>
  <c r="R3460" i="4"/>
  <c r="S3460" i="4"/>
  <c r="T3460" i="4"/>
  <c r="U3460" i="4"/>
  <c r="X3460" i="4"/>
  <c r="Y3460" i="4"/>
  <c r="AL3460" i="4"/>
  <c r="AM3460" i="4"/>
  <c r="C3461" i="4"/>
  <c r="G3461" i="4"/>
  <c r="H3461" i="4"/>
  <c r="I3461" i="4"/>
  <c r="J3461" i="4"/>
  <c r="K3461" i="4"/>
  <c r="L3461" i="4"/>
  <c r="M3461" i="4"/>
  <c r="N3461" i="4"/>
  <c r="P3461" i="4"/>
  <c r="Q3461" i="4"/>
  <c r="R3461" i="4"/>
  <c r="S3461" i="4"/>
  <c r="T3461" i="4"/>
  <c r="U3461" i="4"/>
  <c r="V3461" i="4"/>
  <c r="X3461" i="4"/>
  <c r="Y3461" i="4"/>
  <c r="AM3461" i="4"/>
  <c r="AS3461" i="4"/>
  <c r="C3462" i="4"/>
  <c r="G3462" i="4"/>
  <c r="H3462" i="4"/>
  <c r="I3462" i="4"/>
  <c r="J3462" i="4"/>
  <c r="K3462" i="4"/>
  <c r="L3462" i="4"/>
  <c r="M3462" i="4"/>
  <c r="N3462" i="4"/>
  <c r="P3462" i="4"/>
  <c r="Q3462" i="4"/>
  <c r="R3462" i="4"/>
  <c r="S3462" i="4"/>
  <c r="T3462" i="4"/>
  <c r="U3462" i="4"/>
  <c r="X3462" i="4"/>
  <c r="Y3462" i="4"/>
  <c r="AJ3462" i="4"/>
  <c r="AM3462" i="4"/>
  <c r="AN3462" i="4"/>
  <c r="AQ3462" i="4" s="1"/>
  <c r="C3463" i="4"/>
  <c r="D3463" i="4"/>
  <c r="G3463" i="4"/>
  <c r="A3463" i="4" s="1"/>
  <c r="H3463" i="4"/>
  <c r="I3463" i="4"/>
  <c r="J3463" i="4"/>
  <c r="AS3463" i="4" s="1"/>
  <c r="K3463" i="4"/>
  <c r="L3463" i="4"/>
  <c r="M3463" i="4"/>
  <c r="N3463" i="4"/>
  <c r="P3463" i="4"/>
  <c r="Q3463" i="4"/>
  <c r="R3463" i="4"/>
  <c r="S3463" i="4"/>
  <c r="T3463" i="4"/>
  <c r="U3463" i="4"/>
  <c r="X3463" i="4"/>
  <c r="Y3463" i="4"/>
  <c r="AB3463" i="4"/>
  <c r="AJ3463" i="4"/>
  <c r="AM3463" i="4"/>
  <c r="AL3463" i="4" s="1"/>
  <c r="AN3463" i="4"/>
  <c r="AO3463" i="4" s="1"/>
  <c r="AP3463" i="4" s="1"/>
  <c r="AV3463" i="4"/>
  <c r="AW3463" i="4"/>
  <c r="C3464" i="4"/>
  <c r="G3464" i="4"/>
  <c r="H3464" i="4"/>
  <c r="I3464" i="4"/>
  <c r="J3464" i="4"/>
  <c r="K3464" i="4"/>
  <c r="L3464" i="4"/>
  <c r="M3464" i="4"/>
  <c r="N3464" i="4"/>
  <c r="P3464" i="4"/>
  <c r="Q3464" i="4"/>
  <c r="R3464" i="4"/>
  <c r="S3464" i="4"/>
  <c r="T3464" i="4"/>
  <c r="U3464" i="4"/>
  <c r="V3464" i="4"/>
  <c r="X3464" i="4"/>
  <c r="Y3464" i="4"/>
  <c r="AK3464" i="4"/>
  <c r="AM3464" i="4"/>
  <c r="C3465" i="4"/>
  <c r="E3465" i="4"/>
  <c r="G3465" i="4"/>
  <c r="D3465" i="4" s="1"/>
  <c r="H3465" i="4"/>
  <c r="I3465" i="4"/>
  <c r="J3465" i="4"/>
  <c r="AS3465" i="4" s="1"/>
  <c r="K3465" i="4"/>
  <c r="L3465" i="4"/>
  <c r="M3465" i="4"/>
  <c r="N3465" i="4"/>
  <c r="P3465" i="4"/>
  <c r="Q3465" i="4"/>
  <c r="R3465" i="4"/>
  <c r="S3465" i="4"/>
  <c r="T3465" i="4"/>
  <c r="U3465" i="4"/>
  <c r="X3465" i="4"/>
  <c r="Y3465" i="4"/>
  <c r="AJ3465" i="4"/>
  <c r="AM3465" i="4"/>
  <c r="AL3465" i="4" s="1"/>
  <c r="AV3465" i="4"/>
  <c r="AW3465" i="4"/>
  <c r="C3466" i="4"/>
  <c r="G3466" i="4"/>
  <c r="H3466" i="4"/>
  <c r="I3466" i="4"/>
  <c r="J3466" i="4"/>
  <c r="K3466" i="4"/>
  <c r="L3466" i="4"/>
  <c r="M3466" i="4"/>
  <c r="N3466" i="4"/>
  <c r="P3466" i="4"/>
  <c r="Q3466" i="4"/>
  <c r="R3466" i="4"/>
  <c r="S3466" i="4"/>
  <c r="T3466" i="4"/>
  <c r="U3466" i="4"/>
  <c r="W3466" i="4"/>
  <c r="X3466" i="4"/>
  <c r="Y3466" i="4"/>
  <c r="AM3466" i="4"/>
  <c r="AN3466" i="4"/>
  <c r="AO3466" i="4" s="1"/>
  <c r="AP3466" i="4" s="1"/>
  <c r="C3467" i="4"/>
  <c r="G3467" i="4"/>
  <c r="H3467" i="4"/>
  <c r="I3467" i="4"/>
  <c r="J3467" i="4"/>
  <c r="K3467" i="4"/>
  <c r="L3467" i="4"/>
  <c r="M3467" i="4"/>
  <c r="N3467" i="4"/>
  <c r="P3467" i="4"/>
  <c r="Q3467" i="4"/>
  <c r="R3467" i="4"/>
  <c r="S3467" i="4"/>
  <c r="T3467" i="4"/>
  <c r="U3467" i="4"/>
  <c r="X3467" i="4"/>
  <c r="Y3467" i="4"/>
  <c r="AM3467" i="4"/>
  <c r="AL3467" i="4" s="1"/>
  <c r="C3468" i="4"/>
  <c r="G3468" i="4"/>
  <c r="W3468" i="4" s="1"/>
  <c r="H3468" i="4"/>
  <c r="I3468" i="4"/>
  <c r="J3468" i="4"/>
  <c r="K3468" i="4"/>
  <c r="L3468" i="4"/>
  <c r="M3468" i="4"/>
  <c r="N3468" i="4"/>
  <c r="P3468" i="4"/>
  <c r="Q3468" i="4"/>
  <c r="R3468" i="4"/>
  <c r="S3468" i="4"/>
  <c r="T3468" i="4"/>
  <c r="U3468" i="4"/>
  <c r="X3468" i="4"/>
  <c r="Y3468" i="4"/>
  <c r="AM3468" i="4"/>
  <c r="AL3468" i="4" s="1"/>
  <c r="C3469" i="4"/>
  <c r="G3469" i="4"/>
  <c r="AK3469" i="4" s="1"/>
  <c r="H3469" i="4"/>
  <c r="I3469" i="4"/>
  <c r="J3469" i="4"/>
  <c r="K3469" i="4"/>
  <c r="L3469" i="4"/>
  <c r="M3469" i="4"/>
  <c r="N3469" i="4"/>
  <c r="P3469" i="4"/>
  <c r="Q3469" i="4"/>
  <c r="R3469" i="4"/>
  <c r="S3469" i="4"/>
  <c r="T3469" i="4"/>
  <c r="U3469" i="4"/>
  <c r="X3469" i="4"/>
  <c r="Y3469" i="4"/>
  <c r="AM3469" i="4"/>
  <c r="AL3469" i="4" s="1"/>
  <c r="AN3469" i="4"/>
  <c r="AQ3469" i="4" s="1"/>
  <c r="C3470" i="4"/>
  <c r="G3470" i="4"/>
  <c r="V3470" i="4" s="1"/>
  <c r="H3470" i="4"/>
  <c r="I3470" i="4"/>
  <c r="J3470" i="4"/>
  <c r="K3470" i="4"/>
  <c r="L3470" i="4"/>
  <c r="M3470" i="4"/>
  <c r="N3470" i="4"/>
  <c r="P3470" i="4"/>
  <c r="Q3470" i="4"/>
  <c r="R3470" i="4"/>
  <c r="S3470" i="4"/>
  <c r="T3470" i="4"/>
  <c r="U3470" i="4"/>
  <c r="X3470" i="4"/>
  <c r="Y3470" i="4"/>
  <c r="AM3470" i="4"/>
  <c r="AL3470" i="4" s="1"/>
  <c r="AW3470" i="4"/>
  <c r="C3471" i="4"/>
  <c r="G3471" i="4"/>
  <c r="H3471" i="4"/>
  <c r="I3471" i="4"/>
  <c r="J3471" i="4"/>
  <c r="K3471" i="4"/>
  <c r="L3471" i="4"/>
  <c r="M3471" i="4"/>
  <c r="N3471" i="4"/>
  <c r="P3471" i="4"/>
  <c r="Q3471" i="4"/>
  <c r="R3471" i="4"/>
  <c r="S3471" i="4"/>
  <c r="T3471" i="4"/>
  <c r="U3471" i="4"/>
  <c r="W3471" i="4"/>
  <c r="X3471" i="4"/>
  <c r="Y3471" i="4"/>
  <c r="AM3471" i="4"/>
  <c r="C3472" i="4"/>
  <c r="G3472" i="4"/>
  <c r="AT3472" i="4" s="1"/>
  <c r="H3472" i="4"/>
  <c r="I3472" i="4"/>
  <c r="J3472" i="4"/>
  <c r="K3472" i="4"/>
  <c r="L3472" i="4"/>
  <c r="M3472" i="4"/>
  <c r="N3472" i="4"/>
  <c r="P3472" i="4"/>
  <c r="Q3472" i="4"/>
  <c r="R3472" i="4"/>
  <c r="S3472" i="4"/>
  <c r="T3472" i="4"/>
  <c r="U3472" i="4"/>
  <c r="X3472" i="4"/>
  <c r="Y3472" i="4"/>
  <c r="AM3472" i="4"/>
  <c r="C3473" i="4"/>
  <c r="G3473" i="4"/>
  <c r="AA3473" i="4" s="1"/>
  <c r="H3473" i="4"/>
  <c r="I3473" i="4"/>
  <c r="J3473" i="4"/>
  <c r="AS3473" i="4" s="1"/>
  <c r="K3473" i="4"/>
  <c r="L3473" i="4"/>
  <c r="M3473" i="4"/>
  <c r="N3473" i="4"/>
  <c r="P3473" i="4"/>
  <c r="Q3473" i="4"/>
  <c r="R3473" i="4"/>
  <c r="S3473" i="4"/>
  <c r="T3473" i="4"/>
  <c r="U3473" i="4"/>
  <c r="X3473" i="4"/>
  <c r="Y3473" i="4"/>
  <c r="Z3473" i="4"/>
  <c r="AM3473" i="4"/>
  <c r="AN3473" i="4"/>
  <c r="AO3473" i="4" s="1"/>
  <c r="AP3473" i="4" s="1"/>
  <c r="AT3473" i="4"/>
  <c r="C3474" i="4"/>
  <c r="G3474" i="4"/>
  <c r="H3474" i="4"/>
  <c r="I3474" i="4"/>
  <c r="J3474" i="4"/>
  <c r="K3474" i="4"/>
  <c r="L3474" i="4"/>
  <c r="M3474" i="4"/>
  <c r="N3474" i="4"/>
  <c r="P3474" i="4"/>
  <c r="Q3474" i="4"/>
  <c r="R3474" i="4"/>
  <c r="S3474" i="4"/>
  <c r="T3474" i="4"/>
  <c r="U3474" i="4"/>
  <c r="X3474" i="4"/>
  <c r="Y3474" i="4"/>
  <c r="AM3474" i="4"/>
  <c r="C3475" i="4"/>
  <c r="G3475" i="4"/>
  <c r="V3475" i="4" s="1"/>
  <c r="H3475" i="4"/>
  <c r="I3475" i="4"/>
  <c r="J3475" i="4"/>
  <c r="K3475" i="4"/>
  <c r="L3475" i="4"/>
  <c r="M3475" i="4"/>
  <c r="N3475" i="4"/>
  <c r="P3475" i="4"/>
  <c r="Q3475" i="4"/>
  <c r="R3475" i="4"/>
  <c r="S3475" i="4"/>
  <c r="T3475" i="4"/>
  <c r="U3475" i="4"/>
  <c r="X3475" i="4"/>
  <c r="Y3475" i="4"/>
  <c r="AM3475" i="4"/>
  <c r="AL3475" i="4" s="1"/>
  <c r="C3476" i="4"/>
  <c r="G3476" i="4"/>
  <c r="W3476" i="4" s="1"/>
  <c r="H3476" i="4"/>
  <c r="I3476" i="4"/>
  <c r="J3476" i="4"/>
  <c r="AS3476" i="4" s="1"/>
  <c r="K3476" i="4"/>
  <c r="L3476" i="4"/>
  <c r="M3476" i="4"/>
  <c r="N3476" i="4"/>
  <c r="P3476" i="4"/>
  <c r="Q3476" i="4"/>
  <c r="R3476" i="4"/>
  <c r="S3476" i="4"/>
  <c r="T3476" i="4"/>
  <c r="U3476" i="4"/>
  <c r="X3476" i="4"/>
  <c r="Y3476" i="4"/>
  <c r="AL3476" i="4"/>
  <c r="AM3476" i="4"/>
  <c r="AV3476" i="4"/>
  <c r="C3477" i="4"/>
  <c r="G3477" i="4"/>
  <c r="H3477" i="4"/>
  <c r="I3477" i="4"/>
  <c r="J3477" i="4"/>
  <c r="AS3477" i="4" s="1"/>
  <c r="K3477" i="4"/>
  <c r="L3477" i="4"/>
  <c r="M3477" i="4"/>
  <c r="N3477" i="4"/>
  <c r="P3477" i="4"/>
  <c r="Q3477" i="4"/>
  <c r="R3477" i="4"/>
  <c r="S3477" i="4"/>
  <c r="T3477" i="4"/>
  <c r="U3477" i="4"/>
  <c r="X3477" i="4"/>
  <c r="Y3477" i="4"/>
  <c r="AM3477" i="4"/>
  <c r="AL3477" i="4" s="1"/>
  <c r="C3478" i="4"/>
  <c r="G3478" i="4"/>
  <c r="H3478" i="4"/>
  <c r="I3478" i="4"/>
  <c r="J3478" i="4"/>
  <c r="K3478" i="4"/>
  <c r="L3478" i="4"/>
  <c r="M3478" i="4"/>
  <c r="N3478" i="4"/>
  <c r="P3478" i="4"/>
  <c r="Q3478" i="4"/>
  <c r="R3478" i="4"/>
  <c r="S3478" i="4"/>
  <c r="T3478" i="4"/>
  <c r="U3478" i="4"/>
  <c r="X3478" i="4"/>
  <c r="Y3478" i="4"/>
  <c r="AM3478" i="4"/>
  <c r="AL3478" i="4" s="1"/>
  <c r="C3479" i="4"/>
  <c r="G3479" i="4"/>
  <c r="H3479" i="4"/>
  <c r="I3479" i="4"/>
  <c r="J3479" i="4"/>
  <c r="K3479" i="4"/>
  <c r="L3479" i="4"/>
  <c r="M3479" i="4"/>
  <c r="N3479" i="4"/>
  <c r="P3479" i="4"/>
  <c r="Q3479" i="4"/>
  <c r="R3479" i="4"/>
  <c r="S3479" i="4"/>
  <c r="T3479" i="4"/>
  <c r="U3479" i="4"/>
  <c r="X3479" i="4"/>
  <c r="Y3479" i="4"/>
  <c r="AM3479" i="4"/>
  <c r="AL3479" i="4" s="1"/>
  <c r="C3480" i="4"/>
  <c r="G3480" i="4"/>
  <c r="AT3480" i="4" s="1"/>
  <c r="H3480" i="4"/>
  <c r="I3480" i="4"/>
  <c r="J3480" i="4"/>
  <c r="AS3480" i="4" s="1"/>
  <c r="K3480" i="4"/>
  <c r="L3480" i="4"/>
  <c r="M3480" i="4"/>
  <c r="N3480" i="4"/>
  <c r="P3480" i="4"/>
  <c r="Q3480" i="4"/>
  <c r="R3480" i="4"/>
  <c r="S3480" i="4"/>
  <c r="T3480" i="4"/>
  <c r="U3480" i="4"/>
  <c r="W3480" i="4"/>
  <c r="X3480" i="4"/>
  <c r="Y3480" i="4"/>
  <c r="AM3480" i="4"/>
  <c r="AN3480" i="4"/>
  <c r="AQ3480" i="4" s="1"/>
  <c r="C3481" i="4"/>
  <c r="D3481" i="4"/>
  <c r="G3481" i="4"/>
  <c r="H3481" i="4"/>
  <c r="I3481" i="4"/>
  <c r="J3481" i="4"/>
  <c r="AS3481" i="4" s="1"/>
  <c r="K3481" i="4"/>
  <c r="L3481" i="4"/>
  <c r="M3481" i="4"/>
  <c r="N3481" i="4"/>
  <c r="P3481" i="4"/>
  <c r="Q3481" i="4"/>
  <c r="R3481" i="4"/>
  <c r="S3481" i="4"/>
  <c r="T3481" i="4"/>
  <c r="U3481" i="4"/>
  <c r="V3481" i="4"/>
  <c r="W3481" i="4"/>
  <c r="X3481" i="4"/>
  <c r="Y3481" i="4"/>
  <c r="AK3481" i="4"/>
  <c r="AM3481" i="4"/>
  <c r="AL3481" i="4" s="1"/>
  <c r="AN3481" i="4"/>
  <c r="AQ3481" i="4" s="1"/>
  <c r="AW3481" i="4"/>
  <c r="C3482" i="4"/>
  <c r="E3482" i="4"/>
  <c r="G3482" i="4"/>
  <c r="H3482" i="4"/>
  <c r="I3482" i="4"/>
  <c r="J3482" i="4"/>
  <c r="AS3482" i="4" s="1"/>
  <c r="K3482" i="4"/>
  <c r="L3482" i="4"/>
  <c r="M3482" i="4"/>
  <c r="N3482" i="4"/>
  <c r="P3482" i="4"/>
  <c r="Q3482" i="4"/>
  <c r="R3482" i="4"/>
  <c r="S3482" i="4"/>
  <c r="T3482" i="4"/>
  <c r="U3482" i="4"/>
  <c r="V3482" i="4"/>
  <c r="AR3482" i="4" s="1"/>
  <c r="W3482" i="4"/>
  <c r="X3482" i="4"/>
  <c r="Y3482" i="4"/>
  <c r="Z3482" i="4"/>
  <c r="AA3482" i="4"/>
  <c r="AB3482" i="4"/>
  <c r="AJ3482" i="4"/>
  <c r="AK3482" i="4"/>
  <c r="AL3482" i="4"/>
  <c r="AM3482" i="4"/>
  <c r="AN3482" i="4"/>
  <c r="AQ3482" i="4" s="1"/>
  <c r="AO3482" i="4"/>
  <c r="AP3482" i="4" s="1"/>
  <c r="AT3482" i="4"/>
  <c r="AV3482" i="4"/>
  <c r="AW3482" i="4"/>
  <c r="AX3482" i="4"/>
  <c r="C3483" i="4"/>
  <c r="G3483" i="4"/>
  <c r="H3483" i="4"/>
  <c r="I3483" i="4"/>
  <c r="J3483" i="4"/>
  <c r="AS3483" i="4" s="1"/>
  <c r="K3483" i="4"/>
  <c r="L3483" i="4"/>
  <c r="M3483" i="4"/>
  <c r="N3483" i="4"/>
  <c r="P3483" i="4"/>
  <c r="Q3483" i="4"/>
  <c r="R3483" i="4"/>
  <c r="S3483" i="4"/>
  <c r="T3483" i="4"/>
  <c r="U3483" i="4"/>
  <c r="W3483" i="4"/>
  <c r="X3483" i="4"/>
  <c r="Y3483" i="4"/>
  <c r="AM3483" i="4"/>
  <c r="C3484" i="4"/>
  <c r="G3484" i="4"/>
  <c r="H3484" i="4"/>
  <c r="I3484" i="4"/>
  <c r="J3484" i="4"/>
  <c r="K3484" i="4"/>
  <c r="L3484" i="4"/>
  <c r="M3484" i="4"/>
  <c r="N3484" i="4"/>
  <c r="P3484" i="4"/>
  <c r="Q3484" i="4"/>
  <c r="R3484" i="4"/>
  <c r="S3484" i="4"/>
  <c r="T3484" i="4"/>
  <c r="U3484" i="4"/>
  <c r="X3484" i="4"/>
  <c r="Y3484" i="4"/>
  <c r="AM3484" i="4"/>
  <c r="AL3484" i="4" s="1"/>
  <c r="C3485" i="4"/>
  <c r="G3485" i="4"/>
  <c r="H3485" i="4"/>
  <c r="I3485" i="4"/>
  <c r="J3485" i="4"/>
  <c r="K3485" i="4"/>
  <c r="L3485" i="4"/>
  <c r="M3485" i="4"/>
  <c r="N3485" i="4"/>
  <c r="P3485" i="4"/>
  <c r="Q3485" i="4"/>
  <c r="R3485" i="4"/>
  <c r="S3485" i="4"/>
  <c r="T3485" i="4"/>
  <c r="U3485" i="4"/>
  <c r="X3485" i="4"/>
  <c r="Y3485" i="4"/>
  <c r="Z3485" i="4"/>
  <c r="AM3485" i="4"/>
  <c r="AL3485" i="4" s="1"/>
  <c r="AT3485" i="4"/>
  <c r="C3486" i="4"/>
  <c r="G3486" i="4"/>
  <c r="H3486" i="4"/>
  <c r="I3486" i="4"/>
  <c r="J3486" i="4"/>
  <c r="K3486" i="4"/>
  <c r="L3486" i="4"/>
  <c r="M3486" i="4"/>
  <c r="N3486" i="4"/>
  <c r="P3486" i="4"/>
  <c r="Q3486" i="4"/>
  <c r="R3486" i="4"/>
  <c r="S3486" i="4"/>
  <c r="T3486" i="4"/>
  <c r="U3486" i="4"/>
  <c r="X3486" i="4"/>
  <c r="Y3486" i="4"/>
  <c r="AJ3486" i="4"/>
  <c r="AM3486" i="4"/>
  <c r="C3487" i="4"/>
  <c r="G3487" i="4"/>
  <c r="H3487" i="4"/>
  <c r="I3487" i="4"/>
  <c r="J3487" i="4"/>
  <c r="K3487" i="4"/>
  <c r="L3487" i="4"/>
  <c r="M3487" i="4"/>
  <c r="N3487" i="4"/>
  <c r="P3487" i="4"/>
  <c r="Q3487" i="4"/>
  <c r="R3487" i="4"/>
  <c r="S3487" i="4"/>
  <c r="T3487" i="4"/>
  <c r="U3487" i="4"/>
  <c r="X3487" i="4"/>
  <c r="Y3487" i="4"/>
  <c r="AM3487" i="4"/>
  <c r="AL3487" i="4" s="1"/>
  <c r="C3488" i="4"/>
  <c r="G3488" i="4"/>
  <c r="H3488" i="4"/>
  <c r="I3488" i="4"/>
  <c r="J3488" i="4"/>
  <c r="K3488" i="4"/>
  <c r="L3488" i="4"/>
  <c r="M3488" i="4"/>
  <c r="N3488" i="4"/>
  <c r="P3488" i="4"/>
  <c r="Q3488" i="4"/>
  <c r="R3488" i="4"/>
  <c r="S3488" i="4"/>
  <c r="T3488" i="4"/>
  <c r="U3488" i="4"/>
  <c r="X3488" i="4"/>
  <c r="Y3488" i="4"/>
  <c r="AJ3488" i="4"/>
  <c r="AL3488" i="4"/>
  <c r="AM3488" i="4"/>
  <c r="AW3488" i="4"/>
  <c r="C3489" i="4"/>
  <c r="D3489" i="4"/>
  <c r="G3489" i="4"/>
  <c r="AJ3489" i="4" s="1"/>
  <c r="H3489" i="4"/>
  <c r="I3489" i="4"/>
  <c r="J3489" i="4"/>
  <c r="AS3489" i="4" s="1"/>
  <c r="K3489" i="4"/>
  <c r="L3489" i="4"/>
  <c r="M3489" i="4"/>
  <c r="N3489" i="4"/>
  <c r="P3489" i="4"/>
  <c r="Q3489" i="4"/>
  <c r="R3489" i="4"/>
  <c r="S3489" i="4"/>
  <c r="T3489" i="4"/>
  <c r="U3489" i="4"/>
  <c r="X3489" i="4"/>
  <c r="Y3489" i="4"/>
  <c r="Z3489" i="4"/>
  <c r="AM3489" i="4"/>
  <c r="AV3489" i="4"/>
  <c r="C3490" i="4"/>
  <c r="G3490" i="4"/>
  <c r="H3490" i="4"/>
  <c r="I3490" i="4"/>
  <c r="J3490" i="4"/>
  <c r="AS3490" i="4" s="1"/>
  <c r="K3490" i="4"/>
  <c r="L3490" i="4"/>
  <c r="M3490" i="4"/>
  <c r="N3490" i="4"/>
  <c r="P3490" i="4"/>
  <c r="Q3490" i="4"/>
  <c r="R3490" i="4"/>
  <c r="S3490" i="4"/>
  <c r="T3490" i="4"/>
  <c r="U3490" i="4"/>
  <c r="X3490" i="4"/>
  <c r="Y3490" i="4"/>
  <c r="Z3490" i="4"/>
  <c r="AM3490" i="4"/>
  <c r="AL3490" i="4" s="1"/>
  <c r="C3491" i="4"/>
  <c r="G3491" i="4"/>
  <c r="H3491" i="4"/>
  <c r="I3491" i="4"/>
  <c r="J3491" i="4"/>
  <c r="K3491" i="4"/>
  <c r="L3491" i="4"/>
  <c r="M3491" i="4"/>
  <c r="N3491" i="4"/>
  <c r="P3491" i="4"/>
  <c r="Q3491" i="4"/>
  <c r="R3491" i="4"/>
  <c r="S3491" i="4"/>
  <c r="T3491" i="4"/>
  <c r="U3491" i="4"/>
  <c r="X3491" i="4"/>
  <c r="Y3491" i="4"/>
  <c r="AM3491" i="4"/>
  <c r="AL3491" i="4" s="1"/>
  <c r="C3492" i="4"/>
  <c r="G3492" i="4"/>
  <c r="H3492" i="4"/>
  <c r="I3492" i="4"/>
  <c r="J3492" i="4"/>
  <c r="K3492" i="4"/>
  <c r="L3492" i="4"/>
  <c r="M3492" i="4"/>
  <c r="N3492" i="4"/>
  <c r="P3492" i="4"/>
  <c r="Q3492" i="4"/>
  <c r="R3492" i="4"/>
  <c r="S3492" i="4"/>
  <c r="T3492" i="4"/>
  <c r="U3492" i="4"/>
  <c r="X3492" i="4"/>
  <c r="Y3492" i="4"/>
  <c r="AM3492" i="4"/>
  <c r="AL3492" i="4" s="1"/>
  <c r="AT3492" i="4"/>
  <c r="C3493" i="4"/>
  <c r="G3493" i="4"/>
  <c r="H3493" i="4"/>
  <c r="I3493" i="4"/>
  <c r="J3493" i="4"/>
  <c r="K3493" i="4"/>
  <c r="L3493" i="4"/>
  <c r="M3493" i="4"/>
  <c r="N3493" i="4"/>
  <c r="P3493" i="4"/>
  <c r="Q3493" i="4"/>
  <c r="R3493" i="4"/>
  <c r="S3493" i="4"/>
  <c r="T3493" i="4"/>
  <c r="U3493" i="4"/>
  <c r="V3493" i="4"/>
  <c r="X3493" i="4"/>
  <c r="Y3493" i="4"/>
  <c r="AM3493" i="4"/>
  <c r="AL3493" i="4" s="1"/>
  <c r="AN3493" i="4"/>
  <c r="AQ3493" i="4" s="1"/>
  <c r="C3494" i="4"/>
  <c r="G3494" i="4"/>
  <c r="D3494" i="4" s="1"/>
  <c r="H3494" i="4"/>
  <c r="I3494" i="4"/>
  <c r="J3494" i="4"/>
  <c r="K3494" i="4"/>
  <c r="L3494" i="4"/>
  <c r="M3494" i="4"/>
  <c r="N3494" i="4"/>
  <c r="P3494" i="4"/>
  <c r="Q3494" i="4"/>
  <c r="R3494" i="4"/>
  <c r="S3494" i="4"/>
  <c r="T3494" i="4"/>
  <c r="U3494" i="4"/>
  <c r="X3494" i="4"/>
  <c r="Y3494" i="4"/>
  <c r="AB3494" i="4"/>
  <c r="AM3494" i="4"/>
  <c r="AV3494" i="4"/>
  <c r="C3495" i="4"/>
  <c r="G3495" i="4"/>
  <c r="H3495" i="4"/>
  <c r="I3495" i="4"/>
  <c r="J3495" i="4"/>
  <c r="K3495" i="4"/>
  <c r="L3495" i="4"/>
  <c r="M3495" i="4"/>
  <c r="N3495" i="4"/>
  <c r="P3495" i="4"/>
  <c r="Q3495" i="4"/>
  <c r="R3495" i="4"/>
  <c r="S3495" i="4"/>
  <c r="T3495" i="4"/>
  <c r="U3495" i="4"/>
  <c r="W3495" i="4"/>
  <c r="X3495" i="4"/>
  <c r="Y3495" i="4"/>
  <c r="AM3495" i="4"/>
  <c r="C3496" i="4"/>
  <c r="G3496" i="4"/>
  <c r="H3496" i="4"/>
  <c r="I3496" i="4"/>
  <c r="J3496" i="4"/>
  <c r="K3496" i="4"/>
  <c r="L3496" i="4"/>
  <c r="M3496" i="4"/>
  <c r="N3496" i="4"/>
  <c r="P3496" i="4"/>
  <c r="Q3496" i="4"/>
  <c r="R3496" i="4"/>
  <c r="S3496" i="4"/>
  <c r="T3496" i="4"/>
  <c r="U3496" i="4"/>
  <c r="X3496" i="4"/>
  <c r="Y3496" i="4"/>
  <c r="AM3496" i="4"/>
  <c r="C3497" i="4"/>
  <c r="G3497" i="4"/>
  <c r="AS3497" i="4" s="1"/>
  <c r="H3497" i="4"/>
  <c r="I3497" i="4"/>
  <c r="J3497" i="4"/>
  <c r="K3497" i="4"/>
  <c r="L3497" i="4"/>
  <c r="M3497" i="4"/>
  <c r="N3497" i="4"/>
  <c r="P3497" i="4"/>
  <c r="Q3497" i="4"/>
  <c r="R3497" i="4"/>
  <c r="S3497" i="4"/>
  <c r="T3497" i="4"/>
  <c r="U3497" i="4"/>
  <c r="X3497" i="4"/>
  <c r="Y3497" i="4"/>
  <c r="Z3497" i="4"/>
  <c r="AM3497" i="4"/>
  <c r="AL3497" i="4" s="1"/>
  <c r="AT3497" i="4"/>
  <c r="C3498" i="4"/>
  <c r="G3498" i="4"/>
  <c r="H3498" i="4"/>
  <c r="I3498" i="4"/>
  <c r="J3498" i="4"/>
  <c r="K3498" i="4"/>
  <c r="L3498" i="4"/>
  <c r="M3498" i="4"/>
  <c r="N3498" i="4"/>
  <c r="P3498" i="4"/>
  <c r="Q3498" i="4"/>
  <c r="R3498" i="4"/>
  <c r="S3498" i="4"/>
  <c r="T3498" i="4"/>
  <c r="U3498" i="4"/>
  <c r="X3498" i="4"/>
  <c r="Y3498" i="4"/>
  <c r="AM3498" i="4"/>
  <c r="C3499" i="4"/>
  <c r="G3499" i="4"/>
  <c r="H3499" i="4"/>
  <c r="I3499" i="4"/>
  <c r="J3499" i="4"/>
  <c r="K3499" i="4"/>
  <c r="L3499" i="4"/>
  <c r="M3499" i="4"/>
  <c r="N3499" i="4"/>
  <c r="P3499" i="4"/>
  <c r="Q3499" i="4"/>
  <c r="R3499" i="4"/>
  <c r="S3499" i="4"/>
  <c r="T3499" i="4"/>
  <c r="U3499" i="4"/>
  <c r="X3499" i="4"/>
  <c r="Y3499" i="4"/>
  <c r="AM3499" i="4"/>
  <c r="AL3499" i="4" s="1"/>
  <c r="AN3499" i="4"/>
  <c r="AQ3499" i="4" s="1"/>
  <c r="AT3499" i="4"/>
  <c r="Z2991" i="4" l="1"/>
  <c r="AV2991" i="4"/>
  <c r="W2848" i="4"/>
  <c r="AW2848" i="4"/>
  <c r="AK2836" i="4"/>
  <c r="AV2836" i="4"/>
  <c r="D2836" i="4"/>
  <c r="AJ2836" i="4"/>
  <c r="A2831" i="4"/>
  <c r="V2831" i="4"/>
  <c r="AN2831" i="4"/>
  <c r="Z2792" i="4"/>
  <c r="AW2792" i="4"/>
  <c r="AB2732" i="4"/>
  <c r="AW2732" i="4"/>
  <c r="AS2662" i="4"/>
  <c r="AV2662" i="4"/>
  <c r="AA2662" i="4"/>
  <c r="AK2649" i="4"/>
  <c r="AW2649" i="4"/>
  <c r="E2649" i="4"/>
  <c r="W2649" i="4"/>
  <c r="D2416" i="4"/>
  <c r="Z2416" i="4"/>
  <c r="AA2416" i="4"/>
  <c r="AB2416" i="4"/>
  <c r="AJ2416" i="4"/>
  <c r="AN2416" i="4"/>
  <c r="AQ2416" i="4" s="1"/>
  <c r="AW2416" i="4"/>
  <c r="E2416" i="4"/>
  <c r="W2295" i="4"/>
  <c r="AK2295" i="4"/>
  <c r="AN2295" i="4"/>
  <c r="AQ2295" i="4" s="1"/>
  <c r="AV2295" i="4"/>
  <c r="AN3018" i="4"/>
  <c r="D3016" i="4"/>
  <c r="AN3005" i="4"/>
  <c r="AO3005" i="4" s="1"/>
  <c r="AP3005" i="4" s="1"/>
  <c r="AB2998" i="4"/>
  <c r="Z2966" i="4"/>
  <c r="AT2962" i="4"/>
  <c r="AO2942" i="4"/>
  <c r="AP2942" i="4" s="1"/>
  <c r="AQ2942" i="4"/>
  <c r="AA2887" i="4"/>
  <c r="AW2887" i="4"/>
  <c r="AK2853" i="4"/>
  <c r="AJ2853" i="4"/>
  <c r="AV2853" i="4"/>
  <c r="AJ2844" i="4"/>
  <c r="AK2837" i="4"/>
  <c r="AN2784" i="4"/>
  <c r="AO2784" i="4" s="1"/>
  <c r="AP2784" i="4" s="1"/>
  <c r="Z2692" i="4"/>
  <c r="AJ2643" i="4"/>
  <c r="AB2523" i="4"/>
  <c r="AT2523" i="4"/>
  <c r="AV2523" i="4"/>
  <c r="E2523" i="4"/>
  <c r="AW2523" i="4"/>
  <c r="Z2523" i="4"/>
  <c r="AA2523" i="4"/>
  <c r="V2523" i="4"/>
  <c r="Z2503" i="4"/>
  <c r="AT2503" i="4"/>
  <c r="D2389" i="4"/>
  <c r="AW2389" i="4"/>
  <c r="AK2338" i="4"/>
  <c r="AN2338" i="4"/>
  <c r="D2338" i="4"/>
  <c r="E2338" i="4"/>
  <c r="AT3019" i="4"/>
  <c r="AV2990" i="4"/>
  <c r="AW2970" i="4"/>
  <c r="AA2969" i="4"/>
  <c r="A2776" i="4"/>
  <c r="AN2776" i="4"/>
  <c r="AV2696" i="4"/>
  <c r="W2696" i="4"/>
  <c r="E2696" i="4"/>
  <c r="AJ2694" i="4"/>
  <c r="AV2694" i="4"/>
  <c r="A2687" i="4"/>
  <c r="W2687" i="4"/>
  <c r="AB2687" i="4"/>
  <c r="AV2679" i="4"/>
  <c r="AO2677" i="4"/>
  <c r="AP2677" i="4" s="1"/>
  <c r="AQ2677" i="4"/>
  <c r="AA2655" i="4"/>
  <c r="AK2655" i="4"/>
  <c r="AB2602" i="4"/>
  <c r="AN2602" i="4"/>
  <c r="AO2602" i="4" s="1"/>
  <c r="AP2602" i="4" s="1"/>
  <c r="AT2602" i="4"/>
  <c r="D2602" i="4"/>
  <c r="AJ1917" i="4"/>
  <c r="AB1917" i="4"/>
  <c r="AN2970" i="4"/>
  <c r="W2955" i="4"/>
  <c r="AN2955" i="4"/>
  <c r="AV2939" i="4"/>
  <c r="AK2939" i="4"/>
  <c r="A2925" i="4"/>
  <c r="AT2925" i="4"/>
  <c r="D2925" i="4"/>
  <c r="AA2925" i="4"/>
  <c r="AS2810" i="4"/>
  <c r="E2776" i="4"/>
  <c r="AL2734" i="4"/>
  <c r="AX2734" i="4"/>
  <c r="AB2676" i="4"/>
  <c r="AW2676" i="4"/>
  <c r="W2676" i="4"/>
  <c r="AN2612" i="4"/>
  <c r="AO2612" i="4" s="1"/>
  <c r="AP2612" i="4" s="1"/>
  <c r="AV2612" i="4"/>
  <c r="AB2547" i="4"/>
  <c r="AT2547" i="4"/>
  <c r="Z2547" i="4"/>
  <c r="A2472" i="4"/>
  <c r="AA2472" i="4"/>
  <c r="AT2472" i="4"/>
  <c r="AO2294" i="4"/>
  <c r="AP2294" i="4" s="1"/>
  <c r="AQ2294" i="4"/>
  <c r="AX2294" i="4"/>
  <c r="Z2197" i="4"/>
  <c r="W2197" i="4"/>
  <c r="AB3018" i="4"/>
  <c r="AK3005" i="4"/>
  <c r="D3005" i="4"/>
  <c r="AT2991" i="4"/>
  <c r="D2984" i="4"/>
  <c r="Z2981" i="4"/>
  <c r="A2981" i="4"/>
  <c r="AT2981" i="4"/>
  <c r="AB2967" i="4"/>
  <c r="AS2945" i="4"/>
  <c r="AJ2945" i="4"/>
  <c r="D2876" i="4"/>
  <c r="E2876" i="4"/>
  <c r="V2876" i="4"/>
  <c r="AT2876" i="4"/>
  <c r="AV2857" i="4"/>
  <c r="E2676" i="4"/>
  <c r="V2671" i="4"/>
  <c r="AV2671" i="4"/>
  <c r="A2497" i="4"/>
  <c r="D2497" i="4"/>
  <c r="Z2332" i="4"/>
  <c r="AJ2332" i="4"/>
  <c r="AT2332" i="4"/>
  <c r="AV2332" i="4"/>
  <c r="AN2332" i="4"/>
  <c r="AO2332" i="4" s="1"/>
  <c r="AP2332" i="4" s="1"/>
  <c r="AA2260" i="4"/>
  <c r="A2260" i="4"/>
  <c r="Z2260" i="4"/>
  <c r="AJ2260" i="4"/>
  <c r="AB2260" i="4"/>
  <c r="AA2163" i="4"/>
  <c r="AS2163" i="4"/>
  <c r="V2163" i="4"/>
  <c r="AW3016" i="4"/>
  <c r="AW3012" i="4"/>
  <c r="A3012" i="4"/>
  <c r="D2997" i="4"/>
  <c r="AA2997" i="4"/>
  <c r="AX2994" i="4"/>
  <c r="AN2991" i="4"/>
  <c r="AS2990" i="4"/>
  <c r="AN2932" i="4"/>
  <c r="AX2932" i="4" s="1"/>
  <c r="AV2932" i="4"/>
  <c r="AB2856" i="4"/>
  <c r="AJ2856" i="4"/>
  <c r="AS2780" i="4"/>
  <c r="D2676" i="4"/>
  <c r="AW2506" i="4"/>
  <c r="D2506" i="4"/>
  <c r="AA2506" i="4"/>
  <c r="AK2506" i="4"/>
  <c r="AA2467" i="4"/>
  <c r="AJ2467" i="4"/>
  <c r="AT2467" i="4"/>
  <c r="D2467" i="4"/>
  <c r="AB2467" i="4"/>
  <c r="AA2306" i="4"/>
  <c r="AB2306" i="4"/>
  <c r="AJ2306" i="4"/>
  <c r="AN2306" i="4"/>
  <c r="AT2306" i="4"/>
  <c r="E2306" i="4"/>
  <c r="W2306" i="4"/>
  <c r="AW2998" i="4"/>
  <c r="Z2998" i="4"/>
  <c r="AN2851" i="4"/>
  <c r="AQ2851" i="4" s="1"/>
  <c r="AT2851" i="4"/>
  <c r="AB2837" i="4"/>
  <c r="E2837" i="4"/>
  <c r="AT2831" i="4"/>
  <c r="AB2827" i="4"/>
  <c r="AT2827" i="4"/>
  <c r="AV2827" i="4"/>
  <c r="AA2810" i="4"/>
  <c r="AV2810" i="4"/>
  <c r="AJ2681" i="4"/>
  <c r="D2681" i="4"/>
  <c r="AN2681" i="4"/>
  <c r="AQ2681" i="4" s="1"/>
  <c r="AW2681" i="4"/>
  <c r="AW2643" i="4"/>
  <c r="Z2643" i="4"/>
  <c r="AA2643" i="4"/>
  <c r="A2643" i="4"/>
  <c r="AT2643" i="4"/>
  <c r="AV2643" i="4"/>
  <c r="D2643" i="4"/>
  <c r="AK2643" i="4"/>
  <c r="AJ2582" i="4"/>
  <c r="AK2582" i="4"/>
  <c r="AN2582" i="4"/>
  <c r="AQ2582" i="4" s="1"/>
  <c r="A2582" i="4"/>
  <c r="AV2582" i="4"/>
  <c r="AW2582" i="4"/>
  <c r="AB2582" i="4"/>
  <c r="D2513" i="4"/>
  <c r="AV2513" i="4"/>
  <c r="Z2513" i="4"/>
  <c r="AB2513" i="4"/>
  <c r="AJ2513" i="4"/>
  <c r="AK2513" i="4"/>
  <c r="V2513" i="4"/>
  <c r="AA2349" i="4"/>
  <c r="Z2349" i="4"/>
  <c r="AJ2349" i="4"/>
  <c r="W3019" i="4"/>
  <c r="AK3016" i="4"/>
  <c r="AT3012" i="4"/>
  <c r="AA3005" i="4"/>
  <c r="AW2996" i="4"/>
  <c r="AJ2991" i="4"/>
  <c r="AW2981" i="4"/>
  <c r="V2970" i="4"/>
  <c r="AN2958" i="4"/>
  <c r="AQ2958" i="4" s="1"/>
  <c r="E2958" i="4"/>
  <c r="W2958" i="4"/>
  <c r="AW2958" i="4"/>
  <c r="AB2731" i="4"/>
  <c r="AJ2731" i="4"/>
  <c r="AK2731" i="4"/>
  <c r="AN2731" i="4"/>
  <c r="AV2731" i="4"/>
  <c r="W2731" i="4"/>
  <c r="Z2711" i="4"/>
  <c r="AA2711" i="4"/>
  <c r="AB2711" i="4"/>
  <c r="A2711" i="4"/>
  <c r="V2711" i="4"/>
  <c r="AA2677" i="4"/>
  <c r="AT2677" i="4"/>
  <c r="V2677" i="4"/>
  <c r="W2677" i="4"/>
  <c r="AB2618" i="4"/>
  <c r="AV2618" i="4"/>
  <c r="V2618" i="4"/>
  <c r="D2582" i="4"/>
  <c r="Z3016" i="4"/>
  <c r="A2998" i="4"/>
  <c r="AB2991" i="4"/>
  <c r="A2990" i="4"/>
  <c r="AT2990" i="4"/>
  <c r="D2990" i="4"/>
  <c r="AJ2881" i="4"/>
  <c r="AN2881" i="4"/>
  <c r="V2867" i="4"/>
  <c r="Z2867" i="4"/>
  <c r="AK2867" i="4"/>
  <c r="A2867" i="4"/>
  <c r="AA2855" i="4"/>
  <c r="AA2831" i="4"/>
  <c r="AV2780" i="4"/>
  <c r="V2780" i="4"/>
  <c r="Z2780" i="4"/>
  <c r="AW2700" i="4"/>
  <c r="AB2700" i="4"/>
  <c r="AT2686" i="4"/>
  <c r="AB2686" i="4"/>
  <c r="A2616" i="4"/>
  <c r="AK2616" i="4"/>
  <c r="AV2616" i="4"/>
  <c r="D2600" i="4"/>
  <c r="W2600" i="4"/>
  <c r="AA2600" i="4"/>
  <c r="AB2600" i="4"/>
  <c r="E2600" i="4"/>
  <c r="A2513" i="4"/>
  <c r="AB2386" i="4"/>
  <c r="AN2386" i="4"/>
  <c r="AV2386" i="4"/>
  <c r="D2386" i="4"/>
  <c r="E2386" i="4"/>
  <c r="V2386" i="4"/>
  <c r="AT2386" i="4"/>
  <c r="AS3020" i="4"/>
  <c r="AS3016" i="4"/>
  <c r="AK3012" i="4"/>
  <c r="AT2998" i="4"/>
  <c r="AW2997" i="4"/>
  <c r="AS2991" i="4"/>
  <c r="AV2955" i="4"/>
  <c r="AK2865" i="4"/>
  <c r="AB2865" i="4"/>
  <c r="AB2739" i="4"/>
  <c r="AK2739" i="4"/>
  <c r="Z2739" i="4"/>
  <c r="AS2732" i="4"/>
  <c r="AS2680" i="4"/>
  <c r="AJ2634" i="4"/>
  <c r="W2634" i="4"/>
  <c r="AV2598" i="4"/>
  <c r="Z2598" i="4"/>
  <c r="AV2587" i="4"/>
  <c r="V2587" i="4"/>
  <c r="AA2587" i="4"/>
  <c r="AB2493" i="4"/>
  <c r="AJ2493" i="4"/>
  <c r="AJ3012" i="4"/>
  <c r="AT3005" i="4"/>
  <c r="AT2997" i="4"/>
  <c r="AB2996" i="4"/>
  <c r="AT2989" i="4"/>
  <c r="AJ2981" i="4"/>
  <c r="AW2966" i="4"/>
  <c r="Z2906" i="4"/>
  <c r="AV2906" i="4"/>
  <c r="AW2906" i="4"/>
  <c r="E2906" i="4"/>
  <c r="AB2906" i="4"/>
  <c r="AW2817" i="4"/>
  <c r="Z2817" i="4"/>
  <c r="AB2771" i="4"/>
  <c r="AN2771" i="4"/>
  <c r="AA2687" i="4"/>
  <c r="AN2676" i="4"/>
  <c r="Z2655" i="4"/>
  <c r="V2649" i="4"/>
  <c r="AJ2647" i="4"/>
  <c r="AV2647" i="4"/>
  <c r="E2647" i="4"/>
  <c r="AQ2557" i="4"/>
  <c r="AO2557" i="4"/>
  <c r="AP2557" i="4" s="1"/>
  <c r="V2519" i="4"/>
  <c r="AA2519" i="4"/>
  <c r="AK2519" i="4"/>
  <c r="A2519" i="4"/>
  <c r="AT2519" i="4"/>
  <c r="AB2519" i="4"/>
  <c r="AW2519" i="4"/>
  <c r="AN2453" i="4"/>
  <c r="AQ2453" i="4" s="1"/>
  <c r="AN2408" i="4"/>
  <c r="AQ2408" i="4" s="1"/>
  <c r="AK2408" i="4"/>
  <c r="AS3005" i="4"/>
  <c r="AK2998" i="4"/>
  <c r="AN2997" i="4"/>
  <c r="AQ2997" i="4" s="1"/>
  <c r="AA2996" i="4"/>
  <c r="AA2981" i="4"/>
  <c r="AW2969" i="4"/>
  <c r="Z2955" i="4"/>
  <c r="AT2933" i="4"/>
  <c r="AV2933" i="4"/>
  <c r="AW2933" i="4"/>
  <c r="W2933" i="4"/>
  <c r="AA2933" i="4"/>
  <c r="AB2922" i="4"/>
  <c r="AW2922" i="4"/>
  <c r="AB2911" i="4"/>
  <c r="AJ2911" i="4"/>
  <c r="D2911" i="4"/>
  <c r="AT2911" i="4"/>
  <c r="AA2880" i="4"/>
  <c r="AW2856" i="4"/>
  <c r="AV2825" i="4"/>
  <c r="V2825" i="4"/>
  <c r="AS2776" i="4"/>
  <c r="AO2761" i="4"/>
  <c r="AP2761" i="4" s="1"/>
  <c r="AQ2761" i="4"/>
  <c r="AO2756" i="4"/>
  <c r="AP2756" i="4" s="1"/>
  <c r="AQ2756" i="4"/>
  <c r="AS2687" i="4"/>
  <c r="AK2664" i="4"/>
  <c r="AT2664" i="4"/>
  <c r="A2664" i="4"/>
  <c r="AS2643" i="4"/>
  <c r="AW2600" i="4"/>
  <c r="AK2565" i="4"/>
  <c r="E2565" i="4"/>
  <c r="Z2551" i="4"/>
  <c r="AA2551" i="4"/>
  <c r="AV2551" i="4"/>
  <c r="D2551" i="4"/>
  <c r="AK2551" i="4"/>
  <c r="AA2547" i="4"/>
  <c r="E2546" i="4"/>
  <c r="AK2546" i="4"/>
  <c r="AN2546" i="4"/>
  <c r="AO2546" i="4" s="1"/>
  <c r="AP2546" i="4" s="1"/>
  <c r="A2546" i="4"/>
  <c r="AW2546" i="4"/>
  <c r="AB2546" i="4"/>
  <c r="D2536" i="4"/>
  <c r="AV2536" i="4"/>
  <c r="V2536" i="4"/>
  <c r="W2536" i="4"/>
  <c r="AN2536" i="4"/>
  <c r="D2519" i="4"/>
  <c r="AT2506" i="4"/>
  <c r="AT2496" i="4"/>
  <c r="E2496" i="4"/>
  <c r="AV2496" i="4"/>
  <c r="AB2496" i="4"/>
  <c r="AK2472" i="4"/>
  <c r="V2189" i="4"/>
  <c r="AB2189" i="4"/>
  <c r="AA2189" i="4"/>
  <c r="AJ2189" i="4"/>
  <c r="A2189" i="4"/>
  <c r="AT2189" i="4"/>
  <c r="AW2189" i="4"/>
  <c r="D2189" i="4"/>
  <c r="W2189" i="4"/>
  <c r="AN2189" i="4"/>
  <c r="AS2966" i="4"/>
  <c r="AV2943" i="4"/>
  <c r="AA2942" i="4"/>
  <c r="AW2937" i="4"/>
  <c r="AS2922" i="4"/>
  <c r="AB2875" i="4"/>
  <c r="A2838" i="4"/>
  <c r="AS2792" i="4"/>
  <c r="AT2788" i="4"/>
  <c r="AA2766" i="4"/>
  <c r="AV2762" i="4"/>
  <c r="AT2761" i="4"/>
  <c r="AN2740" i="4"/>
  <c r="AS2731" i="4"/>
  <c r="D2703" i="4"/>
  <c r="AS2677" i="4"/>
  <c r="AW2660" i="4"/>
  <c r="AB2610" i="4"/>
  <c r="AV2610" i="4"/>
  <c r="AV2578" i="4"/>
  <c r="AK2548" i="4"/>
  <c r="AS2523" i="4"/>
  <c r="AS2519" i="4"/>
  <c r="AT2504" i="4"/>
  <c r="AJ2481" i="4"/>
  <c r="V2481" i="4"/>
  <c r="AK2481" i="4"/>
  <c r="V2419" i="4"/>
  <c r="AN2419" i="4"/>
  <c r="AQ2419" i="4" s="1"/>
  <c r="AA2305" i="4"/>
  <c r="AW2305" i="4"/>
  <c r="D2116" i="4"/>
  <c r="AT2116" i="4"/>
  <c r="W2116" i="4"/>
  <c r="AJ2116" i="4"/>
  <c r="AK2116" i="4"/>
  <c r="AN2116" i="4"/>
  <c r="AQ2116" i="4" s="1"/>
  <c r="AW2116" i="4"/>
  <c r="E2116" i="4"/>
  <c r="V2116" i="4"/>
  <c r="AS2996" i="4"/>
  <c r="AS2962" i="4"/>
  <c r="AK2946" i="4"/>
  <c r="AT2943" i="4"/>
  <c r="AX2942" i="4"/>
  <c r="Z2942" i="4"/>
  <c r="AS2925" i="4"/>
  <c r="AS2906" i="4"/>
  <c r="AS2836" i="4"/>
  <c r="AK2828" i="4"/>
  <c r="AW2744" i="4"/>
  <c r="AT2737" i="4"/>
  <c r="AW2707" i="4"/>
  <c r="AS2686" i="4"/>
  <c r="AT2682" i="4"/>
  <c r="AT2660" i="4"/>
  <c r="AN2654" i="4"/>
  <c r="AS2649" i="4"/>
  <c r="AW2645" i="4"/>
  <c r="AS2602" i="4"/>
  <c r="AT2578" i="4"/>
  <c r="AX2570" i="4"/>
  <c r="V2540" i="4"/>
  <c r="AT2540" i="4"/>
  <c r="AW2540" i="4"/>
  <c r="Z2540" i="4"/>
  <c r="AN2468" i="4"/>
  <c r="AQ2468" i="4" s="1"/>
  <c r="AS2453" i="4"/>
  <c r="AN2398" i="4"/>
  <c r="AV2398" i="4"/>
  <c r="AW2398" i="4"/>
  <c r="D2398" i="4"/>
  <c r="V2398" i="4"/>
  <c r="AK2398" i="4"/>
  <c r="D1903" i="4"/>
  <c r="E1903" i="4"/>
  <c r="AT1903" i="4"/>
  <c r="Z1903" i="4"/>
  <c r="AA1903" i="4"/>
  <c r="AB1903" i="4"/>
  <c r="AJ1903" i="4"/>
  <c r="AK1903" i="4"/>
  <c r="AS2989" i="4"/>
  <c r="AA2943" i="4"/>
  <c r="AS2926" i="4"/>
  <c r="AS2916" i="4"/>
  <c r="AA2914" i="4"/>
  <c r="AS2899" i="4"/>
  <c r="AT2852" i="4"/>
  <c r="AA2838" i="4"/>
  <c r="AS2832" i="4"/>
  <c r="AA2761" i="4"/>
  <c r="AB2759" i="4"/>
  <c r="AK2741" i="4"/>
  <c r="AK2737" i="4"/>
  <c r="AS2724" i="4"/>
  <c r="AA2703" i="4"/>
  <c r="AA2682" i="4"/>
  <c r="D2629" i="4"/>
  <c r="AV2629" i="4"/>
  <c r="W2629" i="4"/>
  <c r="AW2629" i="4"/>
  <c r="AA2621" i="4"/>
  <c r="AJ2621" i="4"/>
  <c r="AV2621" i="4"/>
  <c r="W2606" i="4"/>
  <c r="AS2606" i="4"/>
  <c r="AK2564" i="4"/>
  <c r="AS2532" i="4"/>
  <c r="AT2527" i="4"/>
  <c r="E2520" i="4"/>
  <c r="AN2520" i="4"/>
  <c r="AW2520" i="4"/>
  <c r="Z2520" i="4"/>
  <c r="AA2520" i="4"/>
  <c r="AB2520" i="4"/>
  <c r="Z2514" i="4"/>
  <c r="V2514" i="4"/>
  <c r="AJ2514" i="4"/>
  <c r="W2504" i="4"/>
  <c r="AS2504" i="4"/>
  <c r="AS2475" i="4"/>
  <c r="AT2445" i="4"/>
  <c r="A2433" i="4"/>
  <c r="AB2433" i="4"/>
  <c r="AW2433" i="4"/>
  <c r="AT2428" i="4"/>
  <c r="D2428" i="4"/>
  <c r="AW2428" i="4"/>
  <c r="W2428" i="4"/>
  <c r="AK2428" i="4"/>
  <c r="E2423" i="4"/>
  <c r="W2423" i="4"/>
  <c r="A2401" i="4"/>
  <c r="AB2401" i="4"/>
  <c r="AN2401" i="4"/>
  <c r="AW2401" i="4"/>
  <c r="AA2239" i="4"/>
  <c r="Z2239" i="4"/>
  <c r="AK2239" i="4"/>
  <c r="A2239" i="4"/>
  <c r="AT2239" i="4"/>
  <c r="D2239" i="4"/>
  <c r="V2239" i="4"/>
  <c r="AS2788" i="4"/>
  <c r="E2772" i="4"/>
  <c r="AS2762" i="4"/>
  <c r="AS2759" i="4"/>
  <c r="AV2742" i="4"/>
  <c r="AB2741" i="4"/>
  <c r="Z2703" i="4"/>
  <c r="V2654" i="4"/>
  <c r="AN2653" i="4"/>
  <c r="AK2653" i="4"/>
  <c r="AS2651" i="4"/>
  <c r="AB2638" i="4"/>
  <c r="Z2638" i="4"/>
  <c r="AJ2638" i="4"/>
  <c r="AK2638" i="4"/>
  <c r="AA2609" i="4"/>
  <c r="AT2609" i="4"/>
  <c r="V2606" i="4"/>
  <c r="W2594" i="4"/>
  <c r="E2594" i="4"/>
  <c r="V2575" i="4"/>
  <c r="AK2575" i="4"/>
  <c r="AN2575" i="4"/>
  <c r="AO2575" i="4" s="1"/>
  <c r="AP2575" i="4" s="1"/>
  <c r="AK2540" i="4"/>
  <c r="AA2531" i="4"/>
  <c r="AT2531" i="4"/>
  <c r="AW2531" i="4"/>
  <c r="D2489" i="4"/>
  <c r="AJ2489" i="4"/>
  <c r="AK2489" i="4"/>
  <c r="AV2399" i="4"/>
  <c r="V2399" i="4"/>
  <c r="AJ2399" i="4"/>
  <c r="Z2391" i="4"/>
  <c r="AA2391" i="4"/>
  <c r="AJ2391" i="4"/>
  <c r="AT2391" i="4"/>
  <c r="A2391" i="4"/>
  <c r="AW2391" i="4"/>
  <c r="W2391" i="4"/>
  <c r="A2223" i="4"/>
  <c r="AN2223" i="4"/>
  <c r="AO2223" i="4" s="1"/>
  <c r="AP2223" i="4" s="1"/>
  <c r="AB2223" i="4"/>
  <c r="D2223" i="4"/>
  <c r="AK1779" i="4"/>
  <c r="AN1779" i="4"/>
  <c r="D1779" i="4"/>
  <c r="E1779" i="4"/>
  <c r="AW1779" i="4"/>
  <c r="V1779" i="4"/>
  <c r="W1779" i="4"/>
  <c r="Z1779" i="4"/>
  <c r="D2946" i="4"/>
  <c r="A2942" i="4"/>
  <c r="AS2887" i="4"/>
  <c r="AS2786" i="4"/>
  <c r="W2761" i="4"/>
  <c r="W2708" i="4"/>
  <c r="AS2696" i="4"/>
  <c r="W2682" i="4"/>
  <c r="AS2655" i="4"/>
  <c r="AQ2629" i="4"/>
  <c r="AO2629" i="4"/>
  <c r="AP2629" i="4" s="1"/>
  <c r="AS2600" i="4"/>
  <c r="AX2582" i="4"/>
  <c r="AS2543" i="4"/>
  <c r="Z2532" i="4"/>
  <c r="AN2532" i="4"/>
  <c r="AQ2532" i="4" s="1"/>
  <c r="AT2532" i="4"/>
  <c r="A2515" i="4"/>
  <c r="AA2515" i="4"/>
  <c r="AB2515" i="4"/>
  <c r="AJ2515" i="4"/>
  <c r="AW2504" i="4"/>
  <c r="AA2504" i="4"/>
  <c r="AJ2504" i="4"/>
  <c r="W2475" i="4"/>
  <c r="AB2475" i="4"/>
  <c r="AJ2475" i="4"/>
  <c r="AW2468" i="4"/>
  <c r="Z2468" i="4"/>
  <c r="AT2468" i="4"/>
  <c r="AL2466" i="4"/>
  <c r="AN2417" i="4"/>
  <c r="AV2417" i="4"/>
  <c r="W2387" i="4"/>
  <c r="Z2387" i="4"/>
  <c r="AA2387" i="4"/>
  <c r="AR2387" i="4" s="1"/>
  <c r="A2387" i="4"/>
  <c r="AT2387" i="4"/>
  <c r="AV2387" i="4"/>
  <c r="V2387" i="4"/>
  <c r="AB2378" i="4"/>
  <c r="AV2378" i="4"/>
  <c r="AN2344" i="4"/>
  <c r="AO2344" i="4" s="1"/>
  <c r="AP2344" i="4" s="1"/>
  <c r="D2937" i="4"/>
  <c r="AO2765" i="4"/>
  <c r="AP2765" i="4" s="1"/>
  <c r="E2724" i="4"/>
  <c r="D2666" i="4"/>
  <c r="E2654" i="4"/>
  <c r="E2645" i="4"/>
  <c r="AW2606" i="4"/>
  <c r="D2606" i="4"/>
  <c r="AA2578" i="4"/>
  <c r="AJ2578" i="4"/>
  <c r="AK2578" i="4"/>
  <c r="D2532" i="4"/>
  <c r="D2504" i="4"/>
  <c r="AT2492" i="4"/>
  <c r="AV2492" i="4"/>
  <c r="A2463" i="4"/>
  <c r="W2463" i="4"/>
  <c r="AK2463" i="4"/>
  <c r="AW2463" i="4"/>
  <c r="D2417" i="4"/>
  <c r="AJ2398" i="4"/>
  <c r="AN2228" i="4"/>
  <c r="AV2228" i="4"/>
  <c r="AW2228" i="4"/>
  <c r="D2228" i="4"/>
  <c r="E2145" i="4"/>
  <c r="AA2145" i="4"/>
  <c r="AW2083" i="4"/>
  <c r="V2083" i="4"/>
  <c r="AT2828" i="4"/>
  <c r="A2660" i="4"/>
  <c r="AA2660" i="4"/>
  <c r="AB2660" i="4"/>
  <c r="V2564" i="4"/>
  <c r="Z2564" i="4"/>
  <c r="AK2353" i="4"/>
  <c r="AA2353" i="4"/>
  <c r="AT2353" i="4"/>
  <c r="A2353" i="4"/>
  <c r="AN2307" i="4"/>
  <c r="AO2307" i="4" s="1"/>
  <c r="AP2307" i="4" s="1"/>
  <c r="W2307" i="4"/>
  <c r="AK2242" i="4"/>
  <c r="AA2242" i="4"/>
  <c r="AR2172" i="4"/>
  <c r="AJ2452" i="4"/>
  <c r="AN2432" i="4"/>
  <c r="AX2317" i="4"/>
  <c r="AV2301" i="4"/>
  <c r="A2301" i="4"/>
  <c r="Z2238" i="4"/>
  <c r="AJ2238" i="4"/>
  <c r="AJ2129" i="4"/>
  <c r="AN2129" i="4"/>
  <c r="E2115" i="4"/>
  <c r="AW2115" i="4"/>
  <c r="AA2115" i="4"/>
  <c r="AK2115" i="4"/>
  <c r="AN2115" i="4"/>
  <c r="AO2115" i="4" s="1"/>
  <c r="AP2115" i="4" s="1"/>
  <c r="AW1987" i="4"/>
  <c r="V1987" i="4"/>
  <c r="AJ1987" i="4"/>
  <c r="Z1267" i="4"/>
  <c r="AA1267" i="4"/>
  <c r="AB1267" i="4"/>
  <c r="AT1267" i="4"/>
  <c r="W1267" i="4"/>
  <c r="AS2629" i="4"/>
  <c r="AS2594" i="4"/>
  <c r="AS2547" i="4"/>
  <c r="AS2546" i="4"/>
  <c r="AS2536" i="4"/>
  <c r="AS2527" i="4"/>
  <c r="Z2452" i="4"/>
  <c r="AJ2432" i="4"/>
  <c r="AN2393" i="4"/>
  <c r="AW2348" i="4"/>
  <c r="AS2344" i="4"/>
  <c r="AB2343" i="4"/>
  <c r="AV2318" i="4"/>
  <c r="AT2313" i="4"/>
  <c r="AA2303" i="4"/>
  <c r="AJ2301" i="4"/>
  <c r="AV2244" i="4"/>
  <c r="V2244" i="4"/>
  <c r="AN2230" i="4"/>
  <c r="AA2193" i="4"/>
  <c r="AJ2193" i="4"/>
  <c r="AV2193" i="4"/>
  <c r="V2193" i="4"/>
  <c r="AW2193" i="4"/>
  <c r="AB2176" i="4"/>
  <c r="E2176" i="4"/>
  <c r="AT2157" i="4"/>
  <c r="E2157" i="4"/>
  <c r="D2119" i="4"/>
  <c r="AB2119" i="4"/>
  <c r="AJ2109" i="4"/>
  <c r="AB2109" i="4"/>
  <c r="AK2109" i="4"/>
  <c r="AT2109" i="4"/>
  <c r="A2038" i="4"/>
  <c r="AB2038" i="4"/>
  <c r="A1747" i="4"/>
  <c r="Z1747" i="4"/>
  <c r="AA1747" i="4"/>
  <c r="AJ1747" i="4"/>
  <c r="AT1747" i="4"/>
  <c r="AN1747" i="4"/>
  <c r="E2648" i="4"/>
  <c r="W2636" i="4"/>
  <c r="AS2636" i="4"/>
  <c r="D2613" i="4"/>
  <c r="D2570" i="4"/>
  <c r="AS2562" i="4"/>
  <c r="AT2482" i="4"/>
  <c r="AS2480" i="4"/>
  <c r="AB2457" i="4"/>
  <c r="AW2452" i="4"/>
  <c r="AB2432" i="4"/>
  <c r="AV2418" i="4"/>
  <c r="AK2392" i="4"/>
  <c r="AN2377" i="4"/>
  <c r="AO2377" i="4" s="1"/>
  <c r="AP2377" i="4" s="1"/>
  <c r="AS2371" i="4"/>
  <c r="AS2363" i="4"/>
  <c r="AN2359" i="4"/>
  <c r="AO2359" i="4" s="1"/>
  <c r="AP2359" i="4" s="1"/>
  <c r="D2359" i="4"/>
  <c r="AN2354" i="4"/>
  <c r="AX2354" i="4" s="1"/>
  <c r="E2354" i="4"/>
  <c r="AN2352" i="4"/>
  <c r="Z2343" i="4"/>
  <c r="E2339" i="4"/>
  <c r="AN2309" i="4"/>
  <c r="AO2309" i="4" s="1"/>
  <c r="AP2309" i="4" s="1"/>
  <c r="Z2303" i="4"/>
  <c r="AA2302" i="4"/>
  <c r="AB2301" i="4"/>
  <c r="W2294" i="4"/>
  <c r="AV2294" i="4"/>
  <c r="AB2294" i="4"/>
  <c r="AJ2268" i="4"/>
  <c r="E2258" i="4"/>
  <c r="AT2200" i="4"/>
  <c r="E2193" i="4"/>
  <c r="A2179" i="4"/>
  <c r="AT2179" i="4"/>
  <c r="D2179" i="4"/>
  <c r="AW2179" i="4"/>
  <c r="Z2155" i="4"/>
  <c r="E2130" i="4"/>
  <c r="AN2130" i="4"/>
  <c r="D2082" i="4"/>
  <c r="AB2082" i="4"/>
  <c r="AJ2082" i="4"/>
  <c r="AN2082" i="4"/>
  <c r="E2082" i="4"/>
  <c r="AV2082" i="4"/>
  <c r="D2648" i="4"/>
  <c r="A2614" i="4"/>
  <c r="AS2565" i="4"/>
  <c r="AS2551" i="4"/>
  <c r="AS2548" i="4"/>
  <c r="AS2508" i="4"/>
  <c r="AV2466" i="4"/>
  <c r="AV2452" i="4"/>
  <c r="AS2445" i="4"/>
  <c r="AS2438" i="4"/>
  <c r="AA2432" i="4"/>
  <c r="AS2428" i="4"/>
  <c r="A2426" i="4"/>
  <c r="AW2394" i="4"/>
  <c r="AJ2392" i="4"/>
  <c r="AS2366" i="4"/>
  <c r="AV2360" i="4"/>
  <c r="AK2348" i="4"/>
  <c r="AS2347" i="4"/>
  <c r="D2339" i="4"/>
  <c r="AA2301" i="4"/>
  <c r="AN2272" i="4"/>
  <c r="AO2272" i="4" s="1"/>
  <c r="AP2272" i="4" s="1"/>
  <c r="W2272" i="4"/>
  <c r="AW2227" i="4"/>
  <c r="D2213" i="4"/>
  <c r="AN2213" i="4"/>
  <c r="AO2213" i="4" s="1"/>
  <c r="AP2213" i="4" s="1"/>
  <c r="AV2213" i="4"/>
  <c r="Z2213" i="4"/>
  <c r="AA2213" i="4"/>
  <c r="A2213" i="4"/>
  <c r="AJ2213" i="4"/>
  <c r="AT2208" i="4"/>
  <c r="AJ2208" i="4"/>
  <c r="A2208" i="4"/>
  <c r="AN2208" i="4"/>
  <c r="AO2208" i="4" s="1"/>
  <c r="AP2208" i="4" s="1"/>
  <c r="W2208" i="4"/>
  <c r="Z2208" i="4"/>
  <c r="AX2193" i="4"/>
  <c r="D2193" i="4"/>
  <c r="AV2156" i="4"/>
  <c r="AB2143" i="4"/>
  <c r="V2143" i="4"/>
  <c r="A2109" i="4"/>
  <c r="D2092" i="4"/>
  <c r="AW2092" i="4"/>
  <c r="A1978" i="4"/>
  <c r="V1978" i="4"/>
  <c r="AS2634" i="4"/>
  <c r="AN2570" i="4"/>
  <c r="AO2570" i="4" s="1"/>
  <c r="AP2570" i="4" s="1"/>
  <c r="AS2520" i="4"/>
  <c r="AS2513" i="4"/>
  <c r="AS2489" i="4"/>
  <c r="AV2469" i="4"/>
  <c r="AN2466" i="4"/>
  <c r="V2452" i="4"/>
  <c r="AN2426" i="4"/>
  <c r="AO2426" i="4" s="1"/>
  <c r="AP2426" i="4" s="1"/>
  <c r="AN2418" i="4"/>
  <c r="AB2394" i="4"/>
  <c r="AS2372" i="4"/>
  <c r="V2303" i="4"/>
  <c r="AW2291" i="4"/>
  <c r="V2282" i="4"/>
  <c r="AA2257" i="4"/>
  <c r="W2241" i="4"/>
  <c r="AB2211" i="4"/>
  <c r="A2211" i="4"/>
  <c r="AV2209" i="4"/>
  <c r="AJ2209" i="4"/>
  <c r="AN2193" i="4"/>
  <c r="AO2193" i="4" s="1"/>
  <c r="AP2193" i="4" s="1"/>
  <c r="AV2179" i="4"/>
  <c r="E2174" i="4"/>
  <c r="AV2174" i="4"/>
  <c r="AB2174" i="4"/>
  <c r="AJ2174" i="4"/>
  <c r="A2143" i="4"/>
  <c r="D2139" i="4"/>
  <c r="Z2139" i="4"/>
  <c r="AS2129" i="4"/>
  <c r="Z2115" i="4"/>
  <c r="Z1904" i="4"/>
  <c r="V1904" i="4"/>
  <c r="AJ1904" i="4"/>
  <c r="AB2238" i="4"/>
  <c r="V2167" i="4"/>
  <c r="AV2167" i="4"/>
  <c r="Z2167" i="4"/>
  <c r="AB2162" i="4"/>
  <c r="AJ2162" i="4"/>
  <c r="AS2100" i="4"/>
  <c r="AW2082" i="4"/>
  <c r="AT1601" i="4"/>
  <c r="A1601" i="4"/>
  <c r="D2396" i="4"/>
  <c r="W2268" i="4"/>
  <c r="AT2268" i="4"/>
  <c r="AV2268" i="4"/>
  <c r="AW2230" i="4"/>
  <c r="E2230" i="4"/>
  <c r="A2217" i="4"/>
  <c r="E2217" i="4"/>
  <c r="AB2217" i="4"/>
  <c r="AJ2217" i="4"/>
  <c r="AN2217" i="4"/>
  <c r="AO2217" i="4" s="1"/>
  <c r="AP2217" i="4" s="1"/>
  <c r="AK2176" i="4"/>
  <c r="Z2160" i="4"/>
  <c r="AK2160" i="4"/>
  <c r="AA2158" i="4"/>
  <c r="AN2158" i="4"/>
  <c r="AJ2155" i="4"/>
  <c r="AK2155" i="4"/>
  <c r="E2155" i="4"/>
  <c r="AT2155" i="4"/>
  <c r="AV2143" i="4"/>
  <c r="AT2119" i="4"/>
  <c r="E2112" i="4"/>
  <c r="AT2112" i="4"/>
  <c r="AW2112" i="4"/>
  <c r="W2100" i="4"/>
  <c r="AJ2096" i="4"/>
  <c r="V2096" i="4"/>
  <c r="AK2096" i="4"/>
  <c r="AT2082" i="4"/>
  <c r="A2050" i="4"/>
  <c r="V2050" i="4"/>
  <c r="Z2050" i="4"/>
  <c r="AB2050" i="4"/>
  <c r="AT2050" i="4"/>
  <c r="AW2050" i="4"/>
  <c r="A1879" i="4"/>
  <c r="AB1879" i="4"/>
  <c r="V1879" i="4"/>
  <c r="Z1879" i="4"/>
  <c r="AV1879" i="4"/>
  <c r="AS2467" i="4"/>
  <c r="AS2463" i="4"/>
  <c r="E2452" i="4"/>
  <c r="AW2432" i="4"/>
  <c r="E2432" i="4"/>
  <c r="W2394" i="4"/>
  <c r="AS2375" i="4"/>
  <c r="AS2295" i="4"/>
  <c r="AS2201" i="4"/>
  <c r="D2123" i="4"/>
  <c r="AK2123" i="4"/>
  <c r="AS2506" i="4"/>
  <c r="AS2479" i="4"/>
  <c r="AV2432" i="4"/>
  <c r="AS2423" i="4"/>
  <c r="A2390" i="4"/>
  <c r="AS2387" i="4"/>
  <c r="AS2383" i="4"/>
  <c r="AS2373" i="4"/>
  <c r="AX2343" i="4"/>
  <c r="AS2307" i="4"/>
  <c r="AS2306" i="4"/>
  <c r="AS2239" i="4"/>
  <c r="V2227" i="4"/>
  <c r="W2227" i="4"/>
  <c r="AS2218" i="4"/>
  <c r="AW2214" i="4"/>
  <c r="AB2213" i="4"/>
  <c r="A2200" i="4"/>
  <c r="AK2200" i="4"/>
  <c r="AN2200" i="4"/>
  <c r="AQ2200" i="4" s="1"/>
  <c r="AB2200" i="4"/>
  <c r="AA2194" i="4"/>
  <c r="Z2193" i="4"/>
  <c r="AA2176" i="4"/>
  <c r="AB2161" i="4"/>
  <c r="AJ2119" i="4"/>
  <c r="AK2082" i="4"/>
  <c r="AJ1999" i="4"/>
  <c r="AB1999" i="4"/>
  <c r="AK1999" i="4"/>
  <c r="V2251" i="4"/>
  <c r="V2236" i="4"/>
  <c r="AV2234" i="4"/>
  <c r="V2234" i="4"/>
  <c r="AS2177" i="4"/>
  <c r="AT2172" i="4"/>
  <c r="V2172" i="4"/>
  <c r="V2104" i="4"/>
  <c r="AB2087" i="4"/>
  <c r="AB2076" i="4"/>
  <c r="A2068" i="4"/>
  <c r="AJ2057" i="4"/>
  <c r="V2017" i="4"/>
  <c r="AK2015" i="4"/>
  <c r="AB2014" i="4"/>
  <c r="AJ2013" i="4"/>
  <c r="AA2011" i="4"/>
  <c r="Z1992" i="4"/>
  <c r="V1990" i="4"/>
  <c r="AA1974" i="4"/>
  <c r="AV1970" i="4"/>
  <c r="AN1959" i="4"/>
  <c r="AA1958" i="4"/>
  <c r="AT1919" i="4"/>
  <c r="Z1906" i="4"/>
  <c r="AT1898" i="4"/>
  <c r="W1895" i="4"/>
  <c r="AB1890" i="4"/>
  <c r="AS1884" i="4"/>
  <c r="AN1875" i="4"/>
  <c r="AO1875" i="4" s="1"/>
  <c r="AP1875" i="4" s="1"/>
  <c r="AW1874" i="4"/>
  <c r="AJ1865" i="4"/>
  <c r="AT1860" i="4"/>
  <c r="D1848" i="4"/>
  <c r="E1848" i="4"/>
  <c r="AV1844" i="4"/>
  <c r="AT1836" i="4"/>
  <c r="V1824" i="4"/>
  <c r="W1824" i="4"/>
  <c r="AV1824" i="4"/>
  <c r="AW1824" i="4"/>
  <c r="AN1806" i="4"/>
  <c r="AT1806" i="4"/>
  <c r="V1806" i="4"/>
  <c r="W1806" i="4"/>
  <c r="AA1806" i="4"/>
  <c r="AW1783" i="4"/>
  <c r="AQ1727" i="4"/>
  <c r="AO1727" i="4"/>
  <c r="AP1727" i="4" s="1"/>
  <c r="AB1288" i="4"/>
  <c r="AT1288" i="4"/>
  <c r="AW1288" i="4"/>
  <c r="Z993" i="4"/>
  <c r="AJ993" i="4"/>
  <c r="AV993" i="4"/>
  <c r="AW993" i="4"/>
  <c r="AV978" i="4"/>
  <c r="A978" i="4"/>
  <c r="Z978" i="4"/>
  <c r="AK978" i="4"/>
  <c r="AQ964" i="4"/>
  <c r="AO964" i="4"/>
  <c r="AP964" i="4" s="1"/>
  <c r="AW2067" i="4"/>
  <c r="AJ1993" i="4"/>
  <c r="AS1958" i="4"/>
  <c r="AS1931" i="4"/>
  <c r="V1813" i="4"/>
  <c r="W1813" i="4"/>
  <c r="AV1813" i="4"/>
  <c r="W1690" i="4"/>
  <c r="AN1690" i="4"/>
  <c r="AT1523" i="4"/>
  <c r="V1523" i="4"/>
  <c r="AS1523" i="4"/>
  <c r="Z1523" i="4"/>
  <c r="AJ1523" i="4"/>
  <c r="AA1312" i="4"/>
  <c r="V1312" i="4"/>
  <c r="AW1312" i="4"/>
  <c r="AS2238" i="4"/>
  <c r="AS2228" i="4"/>
  <c r="AS2227" i="4"/>
  <c r="AS2200" i="4"/>
  <c r="AS2087" i="4"/>
  <c r="AB2080" i="4"/>
  <c r="AW2068" i="4"/>
  <c r="AS2064" i="4"/>
  <c r="V2054" i="4"/>
  <c r="AS2042" i="4"/>
  <c r="AV2040" i="4"/>
  <c r="E2028" i="4"/>
  <c r="AS2011" i="4"/>
  <c r="Z1993" i="4"/>
  <c r="W1982" i="4"/>
  <c r="AT1965" i="4"/>
  <c r="AW1960" i="4"/>
  <c r="AB1959" i="4"/>
  <c r="E1939" i="4"/>
  <c r="W1931" i="4"/>
  <c r="AS1927" i="4"/>
  <c r="AA1919" i="4"/>
  <c r="V1918" i="4"/>
  <c r="AV1897" i="4"/>
  <c r="AB1897" i="4"/>
  <c r="AK1875" i="4"/>
  <c r="AA1865" i="4"/>
  <c r="W1782" i="4"/>
  <c r="AA1782" i="4"/>
  <c r="AB1782" i="4"/>
  <c r="AN1782" i="4"/>
  <c r="V1782" i="4"/>
  <c r="AK1742" i="4"/>
  <c r="AN1742" i="4"/>
  <c r="AO1742" i="4" s="1"/>
  <c r="AP1742" i="4" s="1"/>
  <c r="D1742" i="4"/>
  <c r="E1742" i="4"/>
  <c r="Z1717" i="4"/>
  <c r="V1717" i="4"/>
  <c r="AT1566" i="4"/>
  <c r="V1566" i="4"/>
  <c r="V1552" i="4"/>
  <c r="AV1552" i="4"/>
  <c r="AA1464" i="4"/>
  <c r="AB1464" i="4"/>
  <c r="AJ1464" i="4"/>
  <c r="AK1464" i="4"/>
  <c r="AT1464" i="4"/>
  <c r="D1464" i="4"/>
  <c r="AV1464" i="4"/>
  <c r="Z1464" i="4"/>
  <c r="A1464" i="4"/>
  <c r="W1320" i="4"/>
  <c r="AA1320" i="4"/>
  <c r="A1320" i="4"/>
  <c r="AN1320" i="4"/>
  <c r="AX1320" i="4" s="1"/>
  <c r="V1320" i="4"/>
  <c r="AB1320" i="4"/>
  <c r="AW1320" i="4"/>
  <c r="AK1101" i="4"/>
  <c r="AT1101" i="4"/>
  <c r="AW2251" i="4"/>
  <c r="D2251" i="4"/>
  <c r="E2236" i="4"/>
  <c r="AN2234" i="4"/>
  <c r="AS2220" i="4"/>
  <c r="AS2208" i="4"/>
  <c r="AS2189" i="4"/>
  <c r="E2172" i="4"/>
  <c r="AS2116" i="4"/>
  <c r="AA2080" i="4"/>
  <c r="W2070" i="4"/>
  <c r="AN2017" i="4"/>
  <c r="AX2017" i="4" s="1"/>
  <c r="W2011" i="4"/>
  <c r="AX2005" i="4"/>
  <c r="V1992" i="4"/>
  <c r="AN1944" i="4"/>
  <c r="AO1944" i="4" s="1"/>
  <c r="AP1944" i="4" s="1"/>
  <c r="AS1933" i="4"/>
  <c r="AW1931" i="4"/>
  <c r="AV1929" i="4"/>
  <c r="A1929" i="4"/>
  <c r="W1927" i="4"/>
  <c r="W1906" i="4"/>
  <c r="AS1906" i="4"/>
  <c r="AK1884" i="4"/>
  <c r="AS1878" i="4"/>
  <c r="AA1875" i="4"/>
  <c r="V1871" i="4"/>
  <c r="AA1870" i="4"/>
  <c r="AT1870" i="4"/>
  <c r="AS1865" i="4"/>
  <c r="AJ1860" i="4"/>
  <c r="AA1851" i="4"/>
  <c r="D1851" i="4"/>
  <c r="E1851" i="4"/>
  <c r="AN1851" i="4"/>
  <c r="AO1851" i="4" s="1"/>
  <c r="AP1851" i="4" s="1"/>
  <c r="AB1836" i="4"/>
  <c r="AK1776" i="4"/>
  <c r="E1706" i="4"/>
  <c r="AB1503" i="4"/>
  <c r="Z1503" i="4"/>
  <c r="AV1503" i="4"/>
  <c r="E1320" i="4"/>
  <c r="A1113" i="4"/>
  <c r="AW1113" i="4"/>
  <c r="V1902" i="4"/>
  <c r="AJ1884" i="4"/>
  <c r="D1855" i="4"/>
  <c r="V1855" i="4"/>
  <c r="AV1855" i="4"/>
  <c r="AB1855" i="4"/>
  <c r="AJ1855" i="4"/>
  <c r="AJ1841" i="4"/>
  <c r="AT1841" i="4"/>
  <c r="AA1836" i="4"/>
  <c r="AN1832" i="4"/>
  <c r="AO1832" i="4" s="1"/>
  <c r="AP1832" i="4" s="1"/>
  <c r="AV1832" i="4"/>
  <c r="V1825" i="4"/>
  <c r="W1825" i="4"/>
  <c r="AB1825" i="4"/>
  <c r="AN1825" i="4"/>
  <c r="AQ1825" i="4" s="1"/>
  <c r="AV1825" i="4"/>
  <c r="W1814" i="4"/>
  <c r="AJ1814" i="4"/>
  <c r="AW1814" i="4"/>
  <c r="Z1748" i="4"/>
  <c r="AT1748" i="4"/>
  <c r="AA1616" i="4"/>
  <c r="D1616" i="4"/>
  <c r="AA1588" i="4"/>
  <c r="AB1588" i="4"/>
  <c r="AV1588" i="4"/>
  <c r="AN1251" i="4"/>
  <c r="V1251" i="4"/>
  <c r="AA2068" i="4"/>
  <c r="E2046" i="4"/>
  <c r="AT2028" i="4"/>
  <c r="V1993" i="4"/>
  <c r="E1946" i="4"/>
  <c r="AT1931" i="4"/>
  <c r="E1931" i="4"/>
  <c r="AW1855" i="4"/>
  <c r="E1855" i="4"/>
  <c r="V1847" i="4"/>
  <c r="A1728" i="4"/>
  <c r="AV1728" i="4"/>
  <c r="Z1645" i="4"/>
  <c r="AA1645" i="4"/>
  <c r="AB1645" i="4"/>
  <c r="AW1645" i="4"/>
  <c r="A1183" i="4"/>
  <c r="D1183" i="4"/>
  <c r="AB1183" i="4"/>
  <c r="AA894" i="4"/>
  <c r="AJ894" i="4"/>
  <c r="V894" i="4"/>
  <c r="AN894" i="4"/>
  <c r="AO894" i="4" s="1"/>
  <c r="AP894" i="4" s="1"/>
  <c r="AT894" i="4"/>
  <c r="AV894" i="4"/>
  <c r="A894" i="4"/>
  <c r="AS2083" i="4"/>
  <c r="AN2028" i="4"/>
  <c r="AW2021" i="4"/>
  <c r="AX2013" i="4"/>
  <c r="AV2009" i="4"/>
  <c r="AS1994" i="4"/>
  <c r="AS1980" i="4"/>
  <c r="AS1960" i="4"/>
  <c r="AS1949" i="4"/>
  <c r="AK1939" i="4"/>
  <c r="AN1931" i="4"/>
  <c r="AQ1931" i="4" s="1"/>
  <c r="W1875" i="4"/>
  <c r="AS1875" i="4"/>
  <c r="V1844" i="4"/>
  <c r="AJ1844" i="4"/>
  <c r="AK1844" i="4"/>
  <c r="AW1844" i="4"/>
  <c r="AT1834" i="4"/>
  <c r="AS1805" i="4"/>
  <c r="Z1805" i="4"/>
  <c r="AA1609" i="4"/>
  <c r="AS1609" i="4"/>
  <c r="AN1572" i="4"/>
  <c r="AJ1572" i="4"/>
  <c r="AW1572" i="4"/>
  <c r="V1572" i="4"/>
  <c r="V1203" i="4"/>
  <c r="E1203" i="4"/>
  <c r="AK1177" i="4"/>
  <c r="AB1177" i="4"/>
  <c r="AN2009" i="4"/>
  <c r="AW1974" i="4"/>
  <c r="AX1931" i="4"/>
  <c r="A1919" i="4"/>
  <c r="AJ1919" i="4"/>
  <c r="AV1889" i="4"/>
  <c r="V1884" i="4"/>
  <c r="D1863" i="4"/>
  <c r="Z1863" i="4"/>
  <c r="AK1863" i="4"/>
  <c r="A1859" i="4"/>
  <c r="D1844" i="4"/>
  <c r="AS1834" i="4"/>
  <c r="A1823" i="4"/>
  <c r="AA1823" i="4"/>
  <c r="V1783" i="4"/>
  <c r="W1783" i="4"/>
  <c r="Z1783" i="4"/>
  <c r="AJ1783" i="4"/>
  <c r="A1783" i="4"/>
  <c r="AJ1190" i="4"/>
  <c r="AN1190" i="4"/>
  <c r="AA1190" i="4"/>
  <c r="AJ1095" i="4"/>
  <c r="AA1095" i="4"/>
  <c r="AB1095" i="4"/>
  <c r="AT1095" i="4"/>
  <c r="A1095" i="4"/>
  <c r="AS2294" i="4"/>
  <c r="AS2271" i="4"/>
  <c r="AS2268" i="4"/>
  <c r="AS2241" i="4"/>
  <c r="Z2234" i="4"/>
  <c r="AX2181" i="4"/>
  <c r="AT2148" i="4"/>
  <c r="AX2128" i="4"/>
  <c r="AT2122" i="4"/>
  <c r="AJ2121" i="4"/>
  <c r="AW2080" i="4"/>
  <c r="AW2075" i="4"/>
  <c r="AB2021" i="4"/>
  <c r="AS2013" i="4"/>
  <c r="A2013" i="4"/>
  <c r="AV2011" i="4"/>
  <c r="AB1990" i="4"/>
  <c r="Z1981" i="4"/>
  <c r="AN1974" i="4"/>
  <c r="Z1952" i="4"/>
  <c r="AA1939" i="4"/>
  <c r="AL1931" i="4"/>
  <c r="Z1929" i="4"/>
  <c r="AJ1924" i="4"/>
  <c r="D1920" i="4"/>
  <c r="AJ1920" i="4"/>
  <c r="AN1897" i="4"/>
  <c r="AQ1897" i="4" s="1"/>
  <c r="AJ1891" i="4"/>
  <c r="V1891" i="4"/>
  <c r="V1885" i="4"/>
  <c r="AN1871" i="4"/>
  <c r="E1863" i="4"/>
  <c r="W1837" i="4"/>
  <c r="AV1837" i="4"/>
  <c r="AJ1813" i="4"/>
  <c r="D1783" i="4"/>
  <c r="AS1779" i="4"/>
  <c r="AW1563" i="4"/>
  <c r="A1563" i="4"/>
  <c r="AV1523" i="4"/>
  <c r="Z1463" i="4"/>
  <c r="AV1463" i="4"/>
  <c r="AW1463" i="4"/>
  <c r="E1463" i="4"/>
  <c r="W1463" i="4"/>
  <c r="AV2014" i="4"/>
  <c r="AV1958" i="4"/>
  <c r="AJ1931" i="4"/>
  <c r="AX1875" i="4"/>
  <c r="Z1875" i="4"/>
  <c r="A1875" i="4"/>
  <c r="W1836" i="4"/>
  <c r="Z1836" i="4"/>
  <c r="W1826" i="4"/>
  <c r="AB1826" i="4"/>
  <c r="AJ1826" i="4"/>
  <c r="AQ1757" i="4"/>
  <c r="AO1757" i="4"/>
  <c r="AP1757" i="4" s="1"/>
  <c r="A1723" i="4"/>
  <c r="AW1723" i="4"/>
  <c r="Z1543" i="4"/>
  <c r="W1543" i="4"/>
  <c r="AW1464" i="4"/>
  <c r="A1235" i="4"/>
  <c r="Z1235" i="4"/>
  <c r="AA1235" i="4"/>
  <c r="AJ1235" i="4"/>
  <c r="AK1235" i="4"/>
  <c r="AN1235" i="4"/>
  <c r="AO1235" i="4" s="1"/>
  <c r="AP1235" i="4" s="1"/>
  <c r="D1235" i="4"/>
  <c r="AV1235" i="4"/>
  <c r="AW1235" i="4"/>
  <c r="V1235" i="4"/>
  <c r="AS2211" i="4"/>
  <c r="AS2197" i="4"/>
  <c r="AS2176" i="4"/>
  <c r="W2028" i="4"/>
  <c r="AS2028" i="4"/>
  <c r="D2023" i="4"/>
  <c r="AS2021" i="4"/>
  <c r="AS1992" i="4"/>
  <c r="AS1969" i="4"/>
  <c r="AN1958" i="4"/>
  <c r="AO1958" i="4" s="1"/>
  <c r="AP1958" i="4" s="1"/>
  <c r="AB1931" i="4"/>
  <c r="AV1927" i="4"/>
  <c r="AW1875" i="4"/>
  <c r="E1875" i="4"/>
  <c r="Z1860" i="4"/>
  <c r="A1860" i="4"/>
  <c r="AK1860" i="4"/>
  <c r="AA1855" i="4"/>
  <c r="AA1842" i="4"/>
  <c r="V1842" i="4"/>
  <c r="AW1836" i="4"/>
  <c r="AX1757" i="4"/>
  <c r="AB1717" i="4"/>
  <c r="A1674" i="4"/>
  <c r="Z1674" i="4"/>
  <c r="AK1674" i="4"/>
  <c r="AT1674" i="4"/>
  <c r="Z1646" i="4"/>
  <c r="AW1646" i="4"/>
  <c r="AN1621" i="4"/>
  <c r="AT1621" i="4"/>
  <c r="D1621" i="4"/>
  <c r="E1621" i="4"/>
  <c r="A1606" i="4"/>
  <c r="AV1606" i="4"/>
  <c r="AJ1566" i="4"/>
  <c r="AJ1549" i="4"/>
  <c r="AK1549" i="4"/>
  <c r="AA1549" i="4"/>
  <c r="AT1549" i="4"/>
  <c r="AV1549" i="4"/>
  <c r="D1549" i="4"/>
  <c r="D1499" i="4"/>
  <c r="AJ1499" i="4"/>
  <c r="AK1499" i="4"/>
  <c r="AV1438" i="4"/>
  <c r="AB1438" i="4"/>
  <c r="AB1132" i="4"/>
  <c r="AV1132" i="4"/>
  <c r="V1127" i="4"/>
  <c r="AW1127" i="4"/>
  <c r="D1127" i="4"/>
  <c r="E1127" i="4"/>
  <c r="W1127" i="4"/>
  <c r="AN1127" i="4"/>
  <c r="AO1127" i="4" s="1"/>
  <c r="AP1127" i="4" s="1"/>
  <c r="AV1127" i="4"/>
  <c r="AA1746" i="4"/>
  <c r="AN1739" i="4"/>
  <c r="AQ1739" i="4" s="1"/>
  <c r="AA1709" i="4"/>
  <c r="Z1699" i="4"/>
  <c r="Z1664" i="4"/>
  <c r="Z1656" i="4"/>
  <c r="AN1599" i="4"/>
  <c r="AS1575" i="4"/>
  <c r="W1571" i="4"/>
  <c r="D1444" i="4"/>
  <c r="AK1444" i="4"/>
  <c r="AN1444" i="4"/>
  <c r="AV1444" i="4"/>
  <c r="E1444" i="4"/>
  <c r="AB1390" i="4"/>
  <c r="A1390" i="4"/>
  <c r="AJ1390" i="4"/>
  <c r="E1390" i="4"/>
  <c r="AN1390" i="4"/>
  <c r="AT1390" i="4"/>
  <c r="V1390" i="4"/>
  <c r="AV1390" i="4"/>
  <c r="Z1390" i="4"/>
  <c r="AA1390" i="4"/>
  <c r="AN1307" i="4"/>
  <c r="E1307" i="4"/>
  <c r="AS1244" i="4"/>
  <c r="AS1218" i="4"/>
  <c r="AT1835" i="4"/>
  <c r="AS1806" i="4"/>
  <c r="AV1762" i="4"/>
  <c r="AW1761" i="4"/>
  <c r="AT1737" i="4"/>
  <c r="AS1684" i="4"/>
  <c r="AW1664" i="4"/>
  <c r="V1664" i="4"/>
  <c r="AS1621" i="4"/>
  <c r="V1612" i="4"/>
  <c r="V1591" i="4"/>
  <c r="Z1445" i="4"/>
  <c r="AA1445" i="4"/>
  <c r="AB1445" i="4"/>
  <c r="A1445" i="4"/>
  <c r="W1445" i="4"/>
  <c r="AB1432" i="4"/>
  <c r="V1432" i="4"/>
  <c r="AX1418" i="4"/>
  <c r="AL1418" i="4"/>
  <c r="AK1244" i="4"/>
  <c r="W1244" i="4"/>
  <c r="AB1244" i="4"/>
  <c r="AJ1244" i="4"/>
  <c r="V1218" i="4"/>
  <c r="AW1218" i="4"/>
  <c r="E1209" i="4"/>
  <c r="AT1209" i="4"/>
  <c r="AV1209" i="4"/>
  <c r="AW1209" i="4"/>
  <c r="AS1127" i="4"/>
  <c r="AQ1082" i="4"/>
  <c r="AO1082" i="4"/>
  <c r="AP1082" i="4" s="1"/>
  <c r="AS1068" i="4"/>
  <c r="Z583" i="4"/>
  <c r="AB583" i="4"/>
  <c r="AA583" i="4"/>
  <c r="AX1851" i="4"/>
  <c r="AN1835" i="4"/>
  <c r="AQ1835" i="4" s="1"/>
  <c r="E1827" i="4"/>
  <c r="AN1793" i="4"/>
  <c r="AN1762" i="4"/>
  <c r="AW1746" i="4"/>
  <c r="AN1737" i="4"/>
  <c r="AQ1737" i="4" s="1"/>
  <c r="E1692" i="4"/>
  <c r="E1675" i="4"/>
  <c r="AV1673" i="4"/>
  <c r="E1673" i="4"/>
  <c r="AV1664" i="4"/>
  <c r="AW1612" i="4"/>
  <c r="AK1603" i="4"/>
  <c r="AO1589" i="4"/>
  <c r="AP1589" i="4" s="1"/>
  <c r="E1589" i="4"/>
  <c r="E1584" i="4"/>
  <c r="E1575" i="4"/>
  <c r="AV1571" i="4"/>
  <c r="E1571" i="4"/>
  <c r="D1445" i="4"/>
  <c r="D1432" i="4"/>
  <c r="E1218" i="4"/>
  <c r="AJ1119" i="4"/>
  <c r="AA1119" i="4"/>
  <c r="AB1119" i="4"/>
  <c r="AB1070" i="4"/>
  <c r="D1070" i="4"/>
  <c r="W1070" i="4"/>
  <c r="AV1070" i="4"/>
  <c r="AS1699" i="4"/>
  <c r="AS1656" i="4"/>
  <c r="A1478" i="4"/>
  <c r="AV1478" i="4"/>
  <c r="AW1478" i="4"/>
  <c r="AN1455" i="4"/>
  <c r="AO1455" i="4" s="1"/>
  <c r="AP1455" i="4" s="1"/>
  <c r="AV1455" i="4"/>
  <c r="Z1315" i="4"/>
  <c r="AB1315" i="4"/>
  <c r="AN1315" i="4"/>
  <c r="AX1315" i="4" s="1"/>
  <c r="V1315" i="4"/>
  <c r="AN898" i="4"/>
  <c r="AO898" i="4" s="1"/>
  <c r="AP898" i="4" s="1"/>
  <c r="D898" i="4"/>
  <c r="AT898" i="4"/>
  <c r="E898" i="4"/>
  <c r="W898" i="4"/>
  <c r="Z898" i="4"/>
  <c r="AB898" i="4"/>
  <c r="AS1918" i="4"/>
  <c r="AS1840" i="4"/>
  <c r="AS1819" i="4"/>
  <c r="AW1766" i="4"/>
  <c r="AB1762" i="4"/>
  <c r="AB1761" i="4"/>
  <c r="AQ1758" i="4"/>
  <c r="AN1746" i="4"/>
  <c r="AA1737" i="4"/>
  <c r="AS1732" i="4"/>
  <c r="AS1731" i="4"/>
  <c r="W1729" i="4"/>
  <c r="W1724" i="4"/>
  <c r="V1720" i="4"/>
  <c r="AB1703" i="4"/>
  <c r="AN1692" i="4"/>
  <c r="AO1692" i="4" s="1"/>
  <c r="AP1692" i="4" s="1"/>
  <c r="AJ1680" i="4"/>
  <c r="AK1673" i="4"/>
  <c r="AW1672" i="4"/>
  <c r="AJ1671" i="4"/>
  <c r="AW1667" i="4"/>
  <c r="W1643" i="4"/>
  <c r="AV1591" i="4"/>
  <c r="AK1589" i="4"/>
  <c r="AK1585" i="4"/>
  <c r="AN1584" i="4"/>
  <c r="AO1584" i="4" s="1"/>
  <c r="AP1584" i="4" s="1"/>
  <c r="AA1547" i="4"/>
  <c r="AW1518" i="4"/>
  <c r="AW1445" i="4"/>
  <c r="AJ1399" i="4"/>
  <c r="AT1399" i="4"/>
  <c r="AK1268" i="4"/>
  <c r="Z1268" i="4"/>
  <c r="A1122" i="4"/>
  <c r="Z1122" i="4"/>
  <c r="V1122" i="4"/>
  <c r="W1122" i="4"/>
  <c r="AB1122" i="4"/>
  <c r="AT1122" i="4"/>
  <c r="AW1122" i="4"/>
  <c r="AO952" i="4"/>
  <c r="AP952" i="4" s="1"/>
  <c r="AQ952" i="4"/>
  <c r="AS1847" i="4"/>
  <c r="AV1766" i="4"/>
  <c r="AS1741" i="4"/>
  <c r="Z1737" i="4"/>
  <c r="W1721" i="4"/>
  <c r="AS1721" i="4"/>
  <c r="AT1716" i="4"/>
  <c r="AW1709" i="4"/>
  <c r="AB1673" i="4"/>
  <c r="AV1672" i="4"/>
  <c r="AA1671" i="4"/>
  <c r="AV1667" i="4"/>
  <c r="W1667" i="4"/>
  <c r="AS1667" i="4"/>
  <c r="AK1664" i="4"/>
  <c r="A1664" i="4"/>
  <c r="AN1619" i="4"/>
  <c r="E1619" i="4"/>
  <c r="AK1612" i="4"/>
  <c r="AW1611" i="4"/>
  <c r="AN1610" i="4"/>
  <c r="AV1605" i="4"/>
  <c r="AB1589" i="4"/>
  <c r="AJ1585" i="4"/>
  <c r="AK1571" i="4"/>
  <c r="AS1554" i="4"/>
  <c r="AA1544" i="4"/>
  <c r="AV1445" i="4"/>
  <c r="D1414" i="4"/>
  <c r="Z1414" i="4"/>
  <c r="AA1414" i="4"/>
  <c r="AB1414" i="4"/>
  <c r="AK1414" i="4"/>
  <c r="E1414" i="4"/>
  <c r="W1414" i="4"/>
  <c r="AV1414" i="4"/>
  <c r="AW1414" i="4"/>
  <c r="AJ1412" i="4"/>
  <c r="A1412" i="4"/>
  <c r="V1412" i="4"/>
  <c r="AT1412" i="4"/>
  <c r="Z1330" i="4"/>
  <c r="V1330" i="4"/>
  <c r="AB1264" i="4"/>
  <c r="AJ1264" i="4"/>
  <c r="D1264" i="4"/>
  <c r="AK1264" i="4"/>
  <c r="E1264" i="4"/>
  <c r="AT1264" i="4"/>
  <c r="V1264" i="4"/>
  <c r="AV1264" i="4"/>
  <c r="Z1264" i="4"/>
  <c r="AA1264" i="4"/>
  <c r="AA1156" i="4"/>
  <c r="W1156" i="4"/>
  <c r="D1122" i="4"/>
  <c r="AS1814" i="4"/>
  <c r="AS1813" i="4"/>
  <c r="AS1791" i="4"/>
  <c r="AK1746" i="4"/>
  <c r="AT1709" i="4"/>
  <c r="AW1699" i="4"/>
  <c r="AV1695" i="4"/>
  <c r="AJ1692" i="4"/>
  <c r="AS1680" i="4"/>
  <c r="AK1675" i="4"/>
  <c r="AT1667" i="4"/>
  <c r="V1667" i="4"/>
  <c r="AJ1664" i="4"/>
  <c r="AV1656" i="4"/>
  <c r="AJ1612" i="4"/>
  <c r="W1603" i="4"/>
  <c r="AS1603" i="4"/>
  <c r="AN1591" i="4"/>
  <c r="AA1585" i="4"/>
  <c r="AJ1584" i="4"/>
  <c r="AB1583" i="4"/>
  <c r="AS1582" i="4"/>
  <c r="AV1575" i="4"/>
  <c r="AS1547" i="4"/>
  <c r="AS1504" i="4"/>
  <c r="AT1445" i="4"/>
  <c r="D1418" i="4"/>
  <c r="Z1418" i="4"/>
  <c r="AA1418" i="4"/>
  <c r="AB1418" i="4"/>
  <c r="AK1418" i="4"/>
  <c r="E1418" i="4"/>
  <c r="W1418" i="4"/>
  <c r="AV1418" i="4"/>
  <c r="AW1418" i="4"/>
  <c r="AS1390" i="4"/>
  <c r="A1344" i="4"/>
  <c r="AA1344" i="4"/>
  <c r="AK1344" i="4"/>
  <c r="AT1344" i="4"/>
  <c r="W1344" i="4"/>
  <c r="A1232" i="4"/>
  <c r="AJ1232" i="4"/>
  <c r="AK1232" i="4"/>
  <c r="W1167" i="4"/>
  <c r="AB1167" i="4"/>
  <c r="AK1167" i="4"/>
  <c r="AN1167" i="4"/>
  <c r="AB1076" i="4"/>
  <c r="AJ1076" i="4"/>
  <c r="V1076" i="4"/>
  <c r="AA1076" i="4"/>
  <c r="AV1076" i="4"/>
  <c r="A1076" i="4"/>
  <c r="AW1076" i="4"/>
  <c r="W1076" i="4"/>
  <c r="AS1844" i="4"/>
  <c r="AS1826" i="4"/>
  <c r="AS1825" i="4"/>
  <c r="AS1817" i="4"/>
  <c r="V1808" i="4"/>
  <c r="AS1783" i="4"/>
  <c r="V1761" i="4"/>
  <c r="AN1751" i="4"/>
  <c r="AO1751" i="4" s="1"/>
  <c r="AP1751" i="4" s="1"/>
  <c r="AJ1746" i="4"/>
  <c r="AV1724" i="4"/>
  <c r="E1724" i="4"/>
  <c r="AS1706" i="4"/>
  <c r="V1703" i="4"/>
  <c r="AT1699" i="4"/>
  <c r="AB1692" i="4"/>
  <c r="AJ1675" i="4"/>
  <c r="AA1672" i="4"/>
  <c r="AB1664" i="4"/>
  <c r="E1643" i="4"/>
  <c r="AQ1634" i="4"/>
  <c r="W1625" i="4"/>
  <c r="AK1619" i="4"/>
  <c r="AA1612" i="4"/>
  <c r="AK1611" i="4"/>
  <c r="AK1610" i="4"/>
  <c r="AB1584" i="4"/>
  <c r="Z1583" i="4"/>
  <c r="AS1563" i="4"/>
  <c r="E1551" i="4"/>
  <c r="W1547" i="4"/>
  <c r="AB1546" i="4"/>
  <c r="AA1546" i="4"/>
  <c r="AT1506" i="4"/>
  <c r="AA1506" i="4"/>
  <c r="AV1506" i="4"/>
  <c r="Z1458" i="4"/>
  <c r="AW1458" i="4"/>
  <c r="D1458" i="4"/>
  <c r="W1444" i="4"/>
  <c r="AA1405" i="4"/>
  <c r="AB1405" i="4"/>
  <c r="V1405" i="4"/>
  <c r="AS1400" i="4"/>
  <c r="W1390" i="4"/>
  <c r="Z1383" i="4"/>
  <c r="AA1383" i="4"/>
  <c r="AN1383" i="4"/>
  <c r="AO1383" i="4" s="1"/>
  <c r="AP1383" i="4" s="1"/>
  <c r="AV1383" i="4"/>
  <c r="W1383" i="4"/>
  <c r="AJ1361" i="4"/>
  <c r="A1361" i="4"/>
  <c r="V1361" i="4"/>
  <c r="W1361" i="4"/>
  <c r="AW1256" i="4"/>
  <c r="AJ1256" i="4"/>
  <c r="D1232" i="4"/>
  <c r="A1217" i="4"/>
  <c r="AA1217" i="4"/>
  <c r="AB1217" i="4"/>
  <c r="AK1217" i="4"/>
  <c r="AW1217" i="4"/>
  <c r="AR1215" i="4"/>
  <c r="AA1139" i="4"/>
  <c r="V1139" i="4"/>
  <c r="AN1139" i="4"/>
  <c r="AV1139" i="4"/>
  <c r="D1076" i="4"/>
  <c r="AJ954" i="4"/>
  <c r="W954" i="4"/>
  <c r="AA954" i="4"/>
  <c r="AN954" i="4"/>
  <c r="A954" i="4"/>
  <c r="AT954" i="4"/>
  <c r="AV954" i="4"/>
  <c r="E954" i="4"/>
  <c r="AB954" i="4"/>
  <c r="AN930" i="4"/>
  <c r="AO930" i="4" s="1"/>
  <c r="AP930" i="4" s="1"/>
  <c r="AV930" i="4"/>
  <c r="Z930" i="4"/>
  <c r="AA930" i="4"/>
  <c r="AT930" i="4"/>
  <c r="E930" i="4"/>
  <c r="AS1782" i="4"/>
  <c r="AV1770" i="4"/>
  <c r="AS1748" i="4"/>
  <c r="AS1747" i="4"/>
  <c r="AB1746" i="4"/>
  <c r="AS1742" i="4"/>
  <c r="AW1739" i="4"/>
  <c r="AJ1656" i="4"/>
  <c r="AX1607" i="4"/>
  <c r="AK1592" i="4"/>
  <c r="Z1591" i="4"/>
  <c r="A1557" i="4"/>
  <c r="AW1547" i="4"/>
  <c r="AA1526" i="4"/>
  <c r="AX1511" i="4"/>
  <c r="AJ1445" i="4"/>
  <c r="AS1427" i="4"/>
  <c r="D1359" i="4"/>
  <c r="W1359" i="4"/>
  <c r="AW1359" i="4"/>
  <c r="AT1315" i="4"/>
  <c r="AS1312" i="4"/>
  <c r="AA1244" i="4"/>
  <c r="V1226" i="4"/>
  <c r="E1226" i="4"/>
  <c r="AA1154" i="4"/>
  <c r="V1154" i="4"/>
  <c r="AJ1154" i="4"/>
  <c r="AN1154" i="4"/>
  <c r="AS1154" i="4"/>
  <c r="Z1154" i="4"/>
  <c r="AV1119" i="4"/>
  <c r="AV1450" i="4"/>
  <c r="AS1445" i="4"/>
  <c r="AS1361" i="4"/>
  <c r="AS1267" i="4"/>
  <c r="AQ1197" i="4"/>
  <c r="AA1192" i="4"/>
  <c r="AB1192" i="4"/>
  <c r="Z1084" i="4"/>
  <c r="AW1084" i="4"/>
  <c r="AQ1050" i="4"/>
  <c r="AO1050" i="4"/>
  <c r="AP1050" i="4" s="1"/>
  <c r="AO1023" i="4"/>
  <c r="AP1023" i="4" s="1"/>
  <c r="AX1023" i="4"/>
  <c r="A953" i="4"/>
  <c r="AN953" i="4"/>
  <c r="AO953" i="4" s="1"/>
  <c r="AP953" i="4" s="1"/>
  <c r="V953" i="4"/>
  <c r="Z953" i="4"/>
  <c r="AB953" i="4"/>
  <c r="AV953" i="4"/>
  <c r="E953" i="4"/>
  <c r="AA552" i="4"/>
  <c r="V552" i="4"/>
  <c r="W552" i="4"/>
  <c r="Z552" i="4"/>
  <c r="AK552" i="4"/>
  <c r="AN552" i="4"/>
  <c r="D552" i="4"/>
  <c r="AS552" i="4"/>
  <c r="AT552" i="4"/>
  <c r="AS1464" i="4"/>
  <c r="AS1463" i="4"/>
  <c r="AS1458" i="4"/>
  <c r="AS1418" i="4"/>
  <c r="AS1414" i="4"/>
  <c r="AS1228" i="4"/>
  <c r="AS1203" i="4"/>
  <c r="AJ1199" i="4"/>
  <c r="W1199" i="4"/>
  <c r="AJ1189" i="4"/>
  <c r="AW1189" i="4"/>
  <c r="AS1172" i="4"/>
  <c r="AT1110" i="4"/>
  <c r="Z1110" i="4"/>
  <c r="AB1110" i="4"/>
  <c r="Z1069" i="4"/>
  <c r="AN1069" i="4"/>
  <c r="V939" i="4"/>
  <c r="W939" i="4"/>
  <c r="AJ939" i="4"/>
  <c r="AV939" i="4"/>
  <c r="D939" i="4"/>
  <c r="E939" i="4"/>
  <c r="W932" i="4"/>
  <c r="V932" i="4"/>
  <c r="Z932" i="4"/>
  <c r="AJ932" i="4"/>
  <c r="AK932" i="4"/>
  <c r="AN932" i="4"/>
  <c r="D932" i="4"/>
  <c r="AV932" i="4"/>
  <c r="E932" i="4"/>
  <c r="AW932" i="4"/>
  <c r="AV929" i="4"/>
  <c r="Z929" i="4"/>
  <c r="AA929" i="4"/>
  <c r="AB929" i="4"/>
  <c r="AN929" i="4"/>
  <c r="AO929" i="4" s="1"/>
  <c r="AP929" i="4" s="1"/>
  <c r="E552" i="4"/>
  <c r="B398" i="4"/>
  <c r="AW398" i="4"/>
  <c r="D398" i="4"/>
  <c r="B298" i="4"/>
  <c r="Z298" i="4"/>
  <c r="AV298" i="4"/>
  <c r="B170" i="4"/>
  <c r="Z170" i="4"/>
  <c r="AS1490" i="4"/>
  <c r="AS1482" i="4"/>
  <c r="AK1450" i="4"/>
  <c r="AX1447" i="4"/>
  <c r="AW1373" i="4"/>
  <c r="AJ1305" i="4"/>
  <c r="AT1300" i="4"/>
  <c r="AW1199" i="4"/>
  <c r="AK1192" i="4"/>
  <c r="Z1155" i="4"/>
  <c r="V1155" i="4"/>
  <c r="A1153" i="4"/>
  <c r="Z1153" i="4"/>
  <c r="AB1153" i="4"/>
  <c r="AW1110" i="4"/>
  <c r="AS1532" i="4"/>
  <c r="AS1512" i="4"/>
  <c r="V1482" i="4"/>
  <c r="AN1479" i="4"/>
  <c r="AO1479" i="4" s="1"/>
  <c r="AP1479" i="4" s="1"/>
  <c r="D1479" i="4"/>
  <c r="AB1450" i="4"/>
  <c r="E1433" i="4"/>
  <c r="AV1431" i="4"/>
  <c r="AJ1428" i="4"/>
  <c r="AJ1416" i="4"/>
  <c r="AV1373" i="4"/>
  <c r="AW1337" i="4"/>
  <c r="D1337" i="4"/>
  <c r="AB1305" i="4"/>
  <c r="AB1250" i="4"/>
  <c r="AJ1192" i="4"/>
  <c r="AN1189" i="4"/>
  <c r="AQ1189" i="4" s="1"/>
  <c r="AV1180" i="4"/>
  <c r="E1180" i="4"/>
  <c r="E1165" i="4"/>
  <c r="AW1153" i="4"/>
  <c r="E1153" i="4"/>
  <c r="AW1147" i="4"/>
  <c r="AW1140" i="4"/>
  <c r="AA1140" i="4"/>
  <c r="AX1116" i="4"/>
  <c r="AS1110" i="4"/>
  <c r="A1085" i="4"/>
  <c r="AJ1085" i="4"/>
  <c r="AJ1071" i="4"/>
  <c r="AV1071" i="4"/>
  <c r="W1071" i="4"/>
  <c r="AK1071" i="4"/>
  <c r="D1071" i="4"/>
  <c r="W1050" i="4"/>
  <c r="Z1050" i="4"/>
  <c r="A1050" i="4"/>
  <c r="AA983" i="4"/>
  <c r="AB983" i="4"/>
  <c r="AV983" i="4"/>
  <c r="AW983" i="4"/>
  <c r="W804" i="4"/>
  <c r="AT804" i="4"/>
  <c r="AJ767" i="4"/>
  <c r="W767" i="4"/>
  <c r="AB767" i="4"/>
  <c r="AK767" i="4"/>
  <c r="AN767" i="4"/>
  <c r="AO767" i="4" s="1"/>
  <c r="AP767" i="4" s="1"/>
  <c r="AT767" i="4"/>
  <c r="AW767" i="4"/>
  <c r="E767" i="4"/>
  <c r="Z1450" i="4"/>
  <c r="Z1428" i="4"/>
  <c r="AK1373" i="4"/>
  <c r="A1337" i="4"/>
  <c r="Z1305" i="4"/>
  <c r="AT1298" i="4"/>
  <c r="AB1216" i="4"/>
  <c r="AB1199" i="4"/>
  <c r="AK1189" i="4"/>
  <c r="AT1153" i="4"/>
  <c r="AK1147" i="4"/>
  <c r="A1140" i="4"/>
  <c r="D1136" i="4"/>
  <c r="AT1136" i="4"/>
  <c r="A1114" i="4"/>
  <c r="AW1071" i="4"/>
  <c r="AA1069" i="4"/>
  <c r="W1047" i="4"/>
  <c r="AT1047" i="4"/>
  <c r="AK971" i="4"/>
  <c r="AV971" i="4"/>
  <c r="D971" i="4"/>
  <c r="AW971" i="4"/>
  <c r="V971" i="4"/>
  <c r="AJ953" i="4"/>
  <c r="A825" i="4"/>
  <c r="AB825" i="4"/>
  <c r="AS1491" i="4"/>
  <c r="AT1483" i="4"/>
  <c r="AW1482" i="4"/>
  <c r="D1482" i="4"/>
  <c r="AJ1479" i="4"/>
  <c r="AS1428" i="4"/>
  <c r="AS1373" i="4"/>
  <c r="E1365" i="4"/>
  <c r="AN1298" i="4"/>
  <c r="AV1293" i="4"/>
  <c r="D1293" i="4"/>
  <c r="D1260" i="4"/>
  <c r="AS1250" i="4"/>
  <c r="W1227" i="4"/>
  <c r="AS1227" i="4"/>
  <c r="Z1207" i="4"/>
  <c r="AB1207" i="4"/>
  <c r="AJ1207" i="4"/>
  <c r="AJ1204" i="4"/>
  <c r="A1204" i="4"/>
  <c r="AK1204" i="4"/>
  <c r="AA1199" i="4"/>
  <c r="AK1198" i="4"/>
  <c r="D1198" i="4"/>
  <c r="E1198" i="4"/>
  <c r="AS1192" i="4"/>
  <c r="Z1189" i="4"/>
  <c r="AV1164" i="4"/>
  <c r="D1164" i="4"/>
  <c r="AW1155" i="4"/>
  <c r="AN1153" i="4"/>
  <c r="E1144" i="4"/>
  <c r="AT1107" i="4"/>
  <c r="AK1107" i="4"/>
  <c r="AT1071" i="4"/>
  <c r="E1011" i="4"/>
  <c r="AK1011" i="4"/>
  <c r="AK939" i="4"/>
  <c r="AJ835" i="4"/>
  <c r="AV835" i="4"/>
  <c r="AN1507" i="4"/>
  <c r="AN1483" i="4"/>
  <c r="AQ1483" i="4" s="1"/>
  <c r="AV1482" i="4"/>
  <c r="AB1479" i="4"/>
  <c r="AK1433" i="4"/>
  <c r="AS1422" i="4"/>
  <c r="D1415" i="4"/>
  <c r="D1371" i="4"/>
  <c r="AS1352" i="4"/>
  <c r="AK1337" i="4"/>
  <c r="E1332" i="4"/>
  <c r="AS1305" i="4"/>
  <c r="E1303" i="4"/>
  <c r="W1300" i="4"/>
  <c r="AS1253" i="4"/>
  <c r="AS1216" i="4"/>
  <c r="A1211" i="4"/>
  <c r="AJ1211" i="4"/>
  <c r="D1204" i="4"/>
  <c r="A1201" i="4"/>
  <c r="W1192" i="4"/>
  <c r="AS1189" i="4"/>
  <c r="AN1182" i="4"/>
  <c r="AO1182" i="4" s="1"/>
  <c r="AP1182" i="4" s="1"/>
  <c r="AK1180" i="4"/>
  <c r="AT1164" i="4"/>
  <c r="AN1155" i="4"/>
  <c r="AO1155" i="4" s="1"/>
  <c r="AP1155" i="4" s="1"/>
  <c r="D1149" i="4"/>
  <c r="A1141" i="4"/>
  <c r="Z1141" i="4"/>
  <c r="A1136" i="4"/>
  <c r="A1134" i="4"/>
  <c r="AK1134" i="4"/>
  <c r="V1134" i="4"/>
  <c r="W1134" i="4"/>
  <c r="AV1123" i="4"/>
  <c r="W1110" i="4"/>
  <c r="AS1108" i="4"/>
  <c r="V1051" i="4"/>
  <c r="AB1051" i="4"/>
  <c r="A1051" i="4"/>
  <c r="V1009" i="4"/>
  <c r="W1009" i="4"/>
  <c r="Z1009" i="4"/>
  <c r="AB1009" i="4"/>
  <c r="A1009" i="4"/>
  <c r="AJ1009" i="4"/>
  <c r="E1009" i="4"/>
  <c r="AN1009" i="4"/>
  <c r="AV1004" i="4"/>
  <c r="Z1004" i="4"/>
  <c r="W895" i="4"/>
  <c r="AA895" i="4"/>
  <c r="AB895" i="4"/>
  <c r="AN895" i="4"/>
  <c r="AV895" i="4"/>
  <c r="AW895" i="4"/>
  <c r="A895" i="4"/>
  <c r="AJ856" i="4"/>
  <c r="AN856" i="4"/>
  <c r="AO856" i="4" s="1"/>
  <c r="AP856" i="4" s="1"/>
  <c r="D856" i="4"/>
  <c r="V856" i="4"/>
  <c r="Z856" i="4"/>
  <c r="AN1482" i="4"/>
  <c r="AW1450" i="4"/>
  <c r="W1395" i="4"/>
  <c r="AS1383" i="4"/>
  <c r="V1369" i="4"/>
  <c r="AS1350" i="4"/>
  <c r="AS1330" i="4"/>
  <c r="AS1320" i="4"/>
  <c r="AS1315" i="4"/>
  <c r="AK1293" i="4"/>
  <c r="AV1277" i="4"/>
  <c r="AS1236" i="4"/>
  <c r="AS1217" i="4"/>
  <c r="AJ1180" i="4"/>
  <c r="AT1165" i="4"/>
  <c r="AK1153" i="4"/>
  <c r="D1134" i="4"/>
  <c r="AN1123" i="4"/>
  <c r="AQ1123" i="4" s="1"/>
  <c r="V1110" i="4"/>
  <c r="AN1087" i="4"/>
  <c r="W1081" i="4"/>
  <c r="AT1081" i="4"/>
  <c r="AV1081" i="4"/>
  <c r="AS1076" i="4"/>
  <c r="AB1071" i="4"/>
  <c r="AS1070" i="4"/>
  <c r="V1069" i="4"/>
  <c r="A1066" i="4"/>
  <c r="AA1066" i="4"/>
  <c r="AJ1066" i="4"/>
  <c r="D1066" i="4"/>
  <c r="AS1199" i="4"/>
  <c r="AS1183" i="4"/>
  <c r="AS1180" i="4"/>
  <c r="AS1167" i="4"/>
  <c r="AS1152" i="4"/>
  <c r="AS1134" i="4"/>
  <c r="AS1123" i="4"/>
  <c r="AS1122" i="4"/>
  <c r="AJ1064" i="4"/>
  <c r="A1064" i="4"/>
  <c r="AW1058" i="4"/>
  <c r="Z1057" i="4"/>
  <c r="AJ1040" i="4"/>
  <c r="W1035" i="4"/>
  <c r="AN1032" i="4"/>
  <c r="AQ1032" i="4" s="1"/>
  <c r="W1021" i="4"/>
  <c r="AA1020" i="4"/>
  <c r="AW996" i="4"/>
  <c r="Z991" i="4"/>
  <c r="AW982" i="4"/>
  <c r="AA979" i="4"/>
  <c r="AJ924" i="4"/>
  <c r="AL786" i="4"/>
  <c r="AX786" i="4"/>
  <c r="AN724" i="4"/>
  <c r="AA724" i="4"/>
  <c r="AW724" i="4"/>
  <c r="Z702" i="4"/>
  <c r="V702" i="4"/>
  <c r="AJ702" i="4"/>
  <c r="A702" i="4"/>
  <c r="AA567" i="4"/>
  <c r="V567" i="4"/>
  <c r="AJ567" i="4"/>
  <c r="AK567" i="4"/>
  <c r="AW567" i="4"/>
  <c r="A567" i="4"/>
  <c r="D1161" i="4"/>
  <c r="AS1124" i="4"/>
  <c r="AW1049" i="4"/>
  <c r="Z1040" i="4"/>
  <c r="AW1035" i="4"/>
  <c r="V1035" i="4"/>
  <c r="AK1023" i="4"/>
  <c r="AJ1001" i="4"/>
  <c r="AN996" i="4"/>
  <c r="Z979" i="4"/>
  <c r="AV962" i="4"/>
  <c r="AJ960" i="4"/>
  <c r="AK931" i="4"/>
  <c r="AN931" i="4"/>
  <c r="AA924" i="4"/>
  <c r="AB912" i="4"/>
  <c r="AK912" i="4"/>
  <c r="AT912" i="4"/>
  <c r="AS882" i="4"/>
  <c r="AS875" i="4"/>
  <c r="AV871" i="4"/>
  <c r="E649" i="4"/>
  <c r="A967" i="4"/>
  <c r="AN967" i="4"/>
  <c r="AO967" i="4" s="1"/>
  <c r="AP967" i="4" s="1"/>
  <c r="AS935" i="4"/>
  <c r="AA934" i="4"/>
  <c r="AK934" i="4"/>
  <c r="Z921" i="4"/>
  <c r="AW921" i="4"/>
  <c r="AA736" i="4"/>
  <c r="AT736" i="4"/>
  <c r="AV736" i="4"/>
  <c r="E673" i="4"/>
  <c r="AA673" i="4"/>
  <c r="AK673" i="4"/>
  <c r="AT1049" i="4"/>
  <c r="E1049" i="4"/>
  <c r="AN1033" i="4"/>
  <c r="AB1023" i="4"/>
  <c r="E1021" i="4"/>
  <c r="AA807" i="4"/>
  <c r="Z807" i="4"/>
  <c r="AJ807" i="4"/>
  <c r="AN807" i="4"/>
  <c r="AX807" i="4" s="1"/>
  <c r="AW807" i="4"/>
  <c r="AT709" i="4"/>
  <c r="Z709" i="4"/>
  <c r="D673" i="4"/>
  <c r="Z888" i="4"/>
  <c r="AA888" i="4"/>
  <c r="AA868" i="4"/>
  <c r="AT868" i="4"/>
  <c r="W684" i="4"/>
  <c r="AW684" i="4"/>
  <c r="AJ684" i="4"/>
  <c r="AK684" i="4"/>
  <c r="AK602" i="4"/>
  <c r="AB602" i="4"/>
  <c r="E602" i="4"/>
  <c r="D1035" i="4"/>
  <c r="AV967" i="4"/>
  <c r="AJ828" i="4"/>
  <c r="AN828" i="4"/>
  <c r="E828" i="4"/>
  <c r="A807" i="4"/>
  <c r="AJ768" i="4"/>
  <c r="AB768" i="4"/>
  <c r="AW768" i="4"/>
  <c r="AK1049" i="4"/>
  <c r="AK1035" i="4"/>
  <c r="V1023" i="4"/>
  <c r="AV1021" i="4"/>
  <c r="AV1020" i="4"/>
  <c r="AV1016" i="4"/>
  <c r="AV991" i="4"/>
  <c r="D991" i="4"/>
  <c r="W903" i="4"/>
  <c r="AS871" i="4"/>
  <c r="A868" i="4"/>
  <c r="D855" i="4"/>
  <c r="AB813" i="4"/>
  <c r="AK813" i="4"/>
  <c r="AS798" i="4"/>
  <c r="D575" i="4"/>
  <c r="AK485" i="4"/>
  <c r="D485" i="4"/>
  <c r="E485" i="4"/>
  <c r="V485" i="4"/>
  <c r="AW485" i="4"/>
  <c r="AS1071" i="4"/>
  <c r="AS1059" i="4"/>
  <c r="AS1050" i="4"/>
  <c r="AJ1049" i="4"/>
  <c r="A1040" i="4"/>
  <c r="AB1035" i="4"/>
  <c r="AT1019" i="4"/>
  <c r="AT1016" i="4"/>
  <c r="A1016" i="4"/>
  <c r="AT991" i="4"/>
  <c r="AV972" i="4"/>
  <c r="AJ967" i="4"/>
  <c r="AS966" i="4"/>
  <c r="AS954" i="4"/>
  <c r="AT934" i="4"/>
  <c r="A924" i="4"/>
  <c r="AS906" i="4"/>
  <c r="AS898" i="4"/>
  <c r="AJ843" i="4"/>
  <c r="AK843" i="4"/>
  <c r="AW843" i="4"/>
  <c r="A843" i="4"/>
  <c r="A818" i="4"/>
  <c r="W818" i="4"/>
  <c r="AK818" i="4"/>
  <c r="AW818" i="4"/>
  <c r="AO719" i="4"/>
  <c r="AP719" i="4" s="1"/>
  <c r="AQ719" i="4"/>
  <c r="AJ519" i="4"/>
  <c r="AA519" i="4"/>
  <c r="AB1049" i="4"/>
  <c r="AV1045" i="4"/>
  <c r="AS1036" i="4"/>
  <c r="AJ1021" i="4"/>
  <c r="AS1009" i="4"/>
  <c r="AS970" i="4"/>
  <c r="AS953" i="4"/>
  <c r="AT943" i="4"/>
  <c r="AS939" i="4"/>
  <c r="E818" i="4"/>
  <c r="AA689" i="4"/>
  <c r="AW689" i="4"/>
  <c r="Z580" i="4"/>
  <c r="AS580" i="4"/>
  <c r="AT1023" i="4"/>
  <c r="AB1021" i="4"/>
  <c r="AV1001" i="4"/>
  <c r="AN979" i="4"/>
  <c r="AQ979" i="4" s="1"/>
  <c r="AB972" i="4"/>
  <c r="AA967" i="4"/>
  <c r="AX954" i="4"/>
  <c r="AB934" i="4"/>
  <c r="Z871" i="4"/>
  <c r="AA871" i="4"/>
  <c r="AB871" i="4"/>
  <c r="D871" i="4"/>
  <c r="AT871" i="4"/>
  <c r="AK816" i="4"/>
  <c r="A816" i="4"/>
  <c r="AB798" i="4"/>
  <c r="AT798" i="4"/>
  <c r="A798" i="4"/>
  <c r="W666" i="4"/>
  <c r="V666" i="4"/>
  <c r="Z666" i="4"/>
  <c r="AJ666" i="4"/>
  <c r="D666" i="4"/>
  <c r="AO741" i="4"/>
  <c r="AP741" i="4" s="1"/>
  <c r="AS681" i="4"/>
  <c r="AS658" i="4"/>
  <c r="V618" i="4"/>
  <c r="AJ618" i="4"/>
  <c r="AV618" i="4"/>
  <c r="AA615" i="4"/>
  <c r="AK615" i="4"/>
  <c r="AT615" i="4"/>
  <c r="E615" i="4"/>
  <c r="AS540" i="4"/>
  <c r="Z532" i="4"/>
  <c r="D532" i="4"/>
  <c r="AK525" i="4"/>
  <c r="D525" i="4"/>
  <c r="AW525" i="4"/>
  <c r="AB483" i="4"/>
  <c r="AJ483" i="4"/>
  <c r="AW483" i="4"/>
  <c r="AA460" i="4"/>
  <c r="AN460" i="4"/>
  <c r="AJ446" i="4"/>
  <c r="B33" i="4"/>
  <c r="V33" i="4"/>
  <c r="AA758" i="4"/>
  <c r="V758" i="4"/>
  <c r="E674" i="4"/>
  <c r="AT674" i="4"/>
  <c r="V663" i="4"/>
  <c r="AB663" i="4"/>
  <c r="AK607" i="4"/>
  <c r="A607" i="4"/>
  <c r="AA565" i="4"/>
  <c r="Z565" i="4"/>
  <c r="A560" i="4"/>
  <c r="V560" i="4"/>
  <c r="AJ560" i="4"/>
  <c r="AT808" i="4"/>
  <c r="E758" i="4"/>
  <c r="D683" i="4"/>
  <c r="AK683" i="4"/>
  <c r="AT683" i="4"/>
  <c r="Z683" i="4"/>
  <c r="AW683" i="4"/>
  <c r="D674" i="4"/>
  <c r="AV663" i="4"/>
  <c r="AT659" i="4"/>
  <c r="AJ659" i="4"/>
  <c r="V659" i="4"/>
  <c r="D565" i="4"/>
  <c r="D560" i="4"/>
  <c r="AB515" i="4"/>
  <c r="AT515" i="4"/>
  <c r="E515" i="4"/>
  <c r="E502" i="4"/>
  <c r="AN490" i="4"/>
  <c r="AO490" i="4" s="1"/>
  <c r="AP490" i="4" s="1"/>
  <c r="D490" i="4"/>
  <c r="B330" i="4"/>
  <c r="AA330" i="4"/>
  <c r="AS808" i="4"/>
  <c r="D758" i="4"/>
  <c r="AN674" i="4"/>
  <c r="AQ674" i="4" s="1"/>
  <c r="AT663" i="4"/>
  <c r="E658" i="4"/>
  <c r="AT658" i="4"/>
  <c r="AK658" i="4"/>
  <c r="AB652" i="4"/>
  <c r="D652" i="4"/>
  <c r="A624" i="4"/>
  <c r="AJ624" i="4"/>
  <c r="AB471" i="4"/>
  <c r="AJ471" i="4"/>
  <c r="AK471" i="4"/>
  <c r="AV471" i="4"/>
  <c r="B376" i="4"/>
  <c r="AN376" i="4"/>
  <c r="AQ376" i="4" s="1"/>
  <c r="D810" i="4"/>
  <c r="AN663" i="4"/>
  <c r="D658" i="4"/>
  <c r="AN627" i="4"/>
  <c r="Z627" i="4"/>
  <c r="AB625" i="4"/>
  <c r="AW625" i="4"/>
  <c r="AN525" i="4"/>
  <c r="AW474" i="4"/>
  <c r="V474" i="4"/>
  <c r="Z474" i="4"/>
  <c r="AK854" i="4"/>
  <c r="A785" i="4"/>
  <c r="A764" i="4"/>
  <c r="AN758" i="4"/>
  <c r="AK718" i="4"/>
  <c r="AN718" i="4"/>
  <c r="AO718" i="4" s="1"/>
  <c r="AP718" i="4" s="1"/>
  <c r="AK674" i="4"/>
  <c r="AV659" i="4"/>
  <c r="AV658" i="4"/>
  <c r="AB630" i="4"/>
  <c r="V630" i="4"/>
  <c r="AV630" i="4"/>
  <c r="D625" i="4"/>
  <c r="AK622" i="4"/>
  <c r="V622" i="4"/>
  <c r="AV615" i="4"/>
  <c r="AJ613" i="4"/>
  <c r="AN613" i="4"/>
  <c r="E613" i="4"/>
  <c r="AW613" i="4"/>
  <c r="A566" i="4"/>
  <c r="AA566" i="4"/>
  <c r="AT560" i="4"/>
  <c r="AV532" i="4"/>
  <c r="AB503" i="4"/>
  <c r="AS503" i="4"/>
  <c r="E484" i="4"/>
  <c r="A471" i="4"/>
  <c r="AS961" i="4"/>
  <c r="AS933" i="4"/>
  <c r="AS908" i="4"/>
  <c r="E880" i="4"/>
  <c r="AS863" i="4"/>
  <c r="D859" i="4"/>
  <c r="AJ854" i="4"/>
  <c r="AS846" i="4"/>
  <c r="E832" i="4"/>
  <c r="AJ808" i="4"/>
  <c r="D802" i="4"/>
  <c r="AO790" i="4"/>
  <c r="AP790" i="4" s="1"/>
  <c r="AV761" i="4"/>
  <c r="AT719" i="4"/>
  <c r="AJ695" i="4"/>
  <c r="V695" i="4"/>
  <c r="AJ683" i="4"/>
  <c r="AA682" i="4"/>
  <c r="AN682" i="4"/>
  <c r="W682" i="4"/>
  <c r="AT682" i="4"/>
  <c r="AB674" i="4"/>
  <c r="AJ663" i="4"/>
  <c r="AT661" i="4"/>
  <c r="Z661" i="4"/>
  <c r="AK661" i="4"/>
  <c r="AN659" i="4"/>
  <c r="AN658" i="4"/>
  <c r="AV652" i="4"/>
  <c r="AS644" i="4"/>
  <c r="AT630" i="4"/>
  <c r="E630" i="4"/>
  <c r="AA618" i="4"/>
  <c r="D613" i="4"/>
  <c r="AN560" i="4"/>
  <c r="AQ560" i="4" s="1"/>
  <c r="AS557" i="4"/>
  <c r="AJ525" i="4"/>
  <c r="B320" i="4"/>
  <c r="AA320" i="4"/>
  <c r="D880" i="4"/>
  <c r="AW859" i="4"/>
  <c r="AB854" i="4"/>
  <c r="D832" i="4"/>
  <c r="AS818" i="4"/>
  <c r="AS804" i="4"/>
  <c r="AS767" i="4"/>
  <c r="AK758" i="4"/>
  <c r="AV720" i="4"/>
  <c r="AV712" i="4"/>
  <c r="AB683" i="4"/>
  <c r="AA674" i="4"/>
  <c r="AA663" i="4"/>
  <c r="AT652" i="4"/>
  <c r="AS649" i="4"/>
  <c r="AA646" i="4"/>
  <c r="AV646" i="4"/>
  <c r="AV641" i="4"/>
  <c r="AN630" i="4"/>
  <c r="AQ630" i="4" s="1"/>
  <c r="D630" i="4"/>
  <c r="AS626" i="4"/>
  <c r="AW624" i="4"/>
  <c r="Z618" i="4"/>
  <c r="AW607" i="4"/>
  <c r="AV582" i="4"/>
  <c r="Z582" i="4"/>
  <c r="AB582" i="4"/>
  <c r="AV565" i="4"/>
  <c r="AB536" i="4"/>
  <c r="E536" i="4"/>
  <c r="V536" i="4"/>
  <c r="AT536" i="4"/>
  <c r="AW536" i="4"/>
  <c r="AK532" i="4"/>
  <c r="AB525" i="4"/>
  <c r="AA523" i="4"/>
  <c r="AT523" i="4"/>
  <c r="W523" i="4"/>
  <c r="AW515" i="4"/>
  <c r="AW502" i="4"/>
  <c r="A484" i="4"/>
  <c r="AN456" i="4"/>
  <c r="AO456" i="4" s="1"/>
  <c r="AP456" i="4" s="1"/>
  <c r="AV456" i="4"/>
  <c r="B387" i="4"/>
  <c r="AA387" i="4"/>
  <c r="AB387" i="4"/>
  <c r="AS932" i="4"/>
  <c r="AS928" i="4"/>
  <c r="AT859" i="4"/>
  <c r="AK838" i="4"/>
  <c r="AV810" i="4"/>
  <c r="Z809" i="4"/>
  <c r="AW802" i="4"/>
  <c r="AJ791" i="4"/>
  <c r="AA766" i="4"/>
  <c r="AK766" i="4"/>
  <c r="AV759" i="4"/>
  <c r="AB758" i="4"/>
  <c r="AW746" i="4"/>
  <c r="AT701" i="4"/>
  <c r="W701" i="4"/>
  <c r="AA683" i="4"/>
  <c r="Z663" i="4"/>
  <c r="AA659" i="4"/>
  <c r="E635" i="4"/>
  <c r="AV635" i="4"/>
  <c r="AX630" i="4"/>
  <c r="AN612" i="4"/>
  <c r="AQ612" i="4" s="1"/>
  <c r="AB596" i="4"/>
  <c r="E582" i="4"/>
  <c r="AV536" i="4"/>
  <c r="D536" i="4"/>
  <c r="E523" i="4"/>
  <c r="AJ508" i="4"/>
  <c r="AT508" i="4"/>
  <c r="E508" i="4"/>
  <c r="AN502" i="4"/>
  <c r="AT471" i="4"/>
  <c r="AA465" i="4"/>
  <c r="AN465" i="4"/>
  <c r="Z460" i="4"/>
  <c r="Z459" i="4"/>
  <c r="AA459" i="4"/>
  <c r="AK459" i="4"/>
  <c r="AW459" i="4"/>
  <c r="AS903" i="4"/>
  <c r="AS894" i="4"/>
  <c r="AB838" i="4"/>
  <c r="AT764" i="4"/>
  <c r="AS761" i="4"/>
  <c r="AJ742" i="4"/>
  <c r="V742" i="4"/>
  <c r="AJ720" i="4"/>
  <c r="D719" i="4"/>
  <c r="AV719" i="4"/>
  <c r="AA719" i="4"/>
  <c r="AT715" i="4"/>
  <c r="Z659" i="4"/>
  <c r="AA658" i="4"/>
  <c r="A654" i="4"/>
  <c r="AV654" i="4"/>
  <c r="W654" i="4"/>
  <c r="AK652" i="4"/>
  <c r="AK624" i="4"/>
  <c r="AS618" i="4"/>
  <c r="AV613" i="4"/>
  <c r="Z607" i="4"/>
  <c r="AK565" i="4"/>
  <c r="AK560" i="4"/>
  <c r="AK545" i="4"/>
  <c r="AN536" i="4"/>
  <c r="AQ536" i="4" s="1"/>
  <c r="AK526" i="4"/>
  <c r="AK515" i="4"/>
  <c r="AT510" i="4"/>
  <c r="AV490" i="4"/>
  <c r="AS483" i="4"/>
  <c r="AT474" i="4"/>
  <c r="B157" i="4"/>
  <c r="AB157" i="4"/>
  <c r="V203" i="4"/>
  <c r="AA54" i="4"/>
  <c r="AS726" i="4"/>
  <c r="AS709" i="4"/>
  <c r="AS682" i="4"/>
  <c r="AT671" i="4"/>
  <c r="V671" i="4"/>
  <c r="V601" i="4"/>
  <c r="AB573" i="4"/>
  <c r="V524" i="4"/>
  <c r="AS523" i="4"/>
  <c r="AN482" i="4"/>
  <c r="AS479" i="4"/>
  <c r="AB463" i="4"/>
  <c r="W462" i="4"/>
  <c r="AK442" i="4"/>
  <c r="AS439" i="4"/>
  <c r="V421" i="4"/>
  <c r="AA417" i="4"/>
  <c r="Z362" i="4"/>
  <c r="E357" i="4"/>
  <c r="W326" i="4"/>
  <c r="AW288" i="4"/>
  <c r="AS276" i="4"/>
  <c r="AJ272" i="4"/>
  <c r="V250" i="4"/>
  <c r="AJ244" i="4"/>
  <c r="AJ199" i="4"/>
  <c r="AV169" i="4"/>
  <c r="AS143" i="4"/>
  <c r="AS46" i="4"/>
  <c r="AK341" i="4"/>
  <c r="AW324" i="4"/>
  <c r="AV288" i="4"/>
  <c r="W278" i="4"/>
  <c r="V182" i="4"/>
  <c r="AV150" i="4"/>
  <c r="AS702" i="4"/>
  <c r="AS666" i="4"/>
  <c r="AS654" i="4"/>
  <c r="AS586" i="4"/>
  <c r="AS573" i="4"/>
  <c r="AS559" i="4"/>
  <c r="AS551" i="4"/>
  <c r="AS492" i="4"/>
  <c r="AS489" i="4"/>
  <c r="AJ440" i="4"/>
  <c r="AB431" i="4"/>
  <c r="AA402" i="4"/>
  <c r="AA397" i="4"/>
  <c r="Z386" i="4"/>
  <c r="AN352" i="4"/>
  <c r="AO352" i="4" s="1"/>
  <c r="AP352" i="4" s="1"/>
  <c r="AA341" i="4"/>
  <c r="V310" i="4"/>
  <c r="AN288" i="4"/>
  <c r="AK285" i="4"/>
  <c r="AJ270" i="4"/>
  <c r="AK259" i="4"/>
  <c r="AA222" i="4"/>
  <c r="AW203" i="4"/>
  <c r="A203" i="4" s="1"/>
  <c r="D203" i="4"/>
  <c r="AW172" i="4"/>
  <c r="A172" i="4" s="1"/>
  <c r="AB382" i="4"/>
  <c r="Z369" i="4"/>
  <c r="AA324" i="4"/>
  <c r="AS257" i="4"/>
  <c r="AS222" i="4"/>
  <c r="AV172" i="4"/>
  <c r="D488" i="4"/>
  <c r="AK409" i="4"/>
  <c r="V336" i="4"/>
  <c r="AN325" i="4"/>
  <c r="AO325" i="4" s="1"/>
  <c r="AP325" i="4" s="1"/>
  <c r="V313" i="4"/>
  <c r="E292" i="4"/>
  <c r="AN203" i="4"/>
  <c r="AO203" i="4" s="1"/>
  <c r="AP203" i="4" s="1"/>
  <c r="AN172" i="4"/>
  <c r="D463" i="4"/>
  <c r="W440" i="4"/>
  <c r="AV434" i="4"/>
  <c r="AA418" i="4"/>
  <c r="Z409" i="4"/>
  <c r="V402" i="4"/>
  <c r="E306" i="4"/>
  <c r="AV286" i="4"/>
  <c r="AA266" i="4"/>
  <c r="AN262" i="4"/>
  <c r="AO262" i="4" s="1"/>
  <c r="AP262" i="4" s="1"/>
  <c r="AK337" i="4"/>
  <c r="AB325" i="4"/>
  <c r="AS202" i="4"/>
  <c r="AN130" i="4"/>
  <c r="AS376" i="4"/>
  <c r="AS359" i="4"/>
  <c r="AK357" i="4"/>
  <c r="AJ337" i="4"/>
  <c r="AB328" i="4"/>
  <c r="AB286" i="4"/>
  <c r="AJ262" i="4"/>
  <c r="AA227" i="4"/>
  <c r="Z151" i="4"/>
  <c r="W37" i="4"/>
  <c r="AS668" i="4"/>
  <c r="AS613" i="4"/>
  <c r="AS610" i="4"/>
  <c r="AS595" i="4"/>
  <c r="AS541" i="4"/>
  <c r="AS522" i="4"/>
  <c r="AS520" i="4"/>
  <c r="AS508" i="4"/>
  <c r="AW442" i="4"/>
  <c r="D440" i="4"/>
  <c r="AA326" i="4"/>
  <c r="AN310" i="4"/>
  <c r="AQ310" i="4" s="1"/>
  <c r="AN292" i="4"/>
  <c r="E288" i="4"/>
  <c r="AV250" i="4"/>
  <c r="Z181" i="4"/>
  <c r="AJ90" i="4"/>
  <c r="AN82" i="4"/>
  <c r="AQ82" i="4" s="1"/>
  <c r="W21" i="4"/>
  <c r="V74" i="4"/>
  <c r="W23" i="4"/>
  <c r="V23" i="4"/>
  <c r="W49" i="4"/>
  <c r="W3492" i="4"/>
  <c r="B3492" i="4"/>
  <c r="AU3492" i="4"/>
  <c r="AB3467" i="4"/>
  <c r="B3467" i="4"/>
  <c r="AU3467" i="4"/>
  <c r="B3448" i="4"/>
  <c r="AU3448" i="4"/>
  <c r="Z3406" i="4"/>
  <c r="B3406" i="4"/>
  <c r="AU3406" i="4"/>
  <c r="W3381" i="4"/>
  <c r="B3381" i="4"/>
  <c r="AU3381" i="4"/>
  <c r="B3361" i="4"/>
  <c r="AU3361" i="4"/>
  <c r="V3200" i="4"/>
  <c r="B3200" i="4"/>
  <c r="AU3200" i="4"/>
  <c r="B3151" i="4"/>
  <c r="AU3151" i="4"/>
  <c r="E3151" i="4"/>
  <c r="AB3151" i="4"/>
  <c r="AN3151" i="4"/>
  <c r="B3013" i="4"/>
  <c r="AU3013" i="4"/>
  <c r="V3013" i="4"/>
  <c r="Z3013" i="4"/>
  <c r="E3013" i="4"/>
  <c r="W3013" i="4"/>
  <c r="AJ3013" i="4"/>
  <c r="V2987" i="4"/>
  <c r="B2987" i="4"/>
  <c r="AU2987" i="4"/>
  <c r="W2987" i="4"/>
  <c r="AN2987" i="4"/>
  <c r="AT2987" i="4"/>
  <c r="E2979" i="4"/>
  <c r="B2979" i="4"/>
  <c r="AU2979" i="4"/>
  <c r="B2976" i="4"/>
  <c r="AU2976" i="4"/>
  <c r="AO2943" i="4"/>
  <c r="AP2943" i="4" s="1"/>
  <c r="AQ2943" i="4"/>
  <c r="B2885" i="4"/>
  <c r="AU2885" i="4"/>
  <c r="AN2885" i="4"/>
  <c r="AO2885" i="4" s="1"/>
  <c r="AP2885" i="4" s="1"/>
  <c r="B2863" i="4"/>
  <c r="AU2863" i="4"/>
  <c r="B2854" i="4"/>
  <c r="AU2854" i="4"/>
  <c r="A2854" i="4"/>
  <c r="AB2854" i="4"/>
  <c r="AV2854" i="4"/>
  <c r="AJ2854" i="4"/>
  <c r="D2854" i="4"/>
  <c r="AK2854" i="4"/>
  <c r="B2843" i="4"/>
  <c r="AU2843" i="4"/>
  <c r="B2822" i="4"/>
  <c r="AU2822" i="4"/>
  <c r="AJ2822" i="4"/>
  <c r="AW2822" i="4"/>
  <c r="D2822" i="4"/>
  <c r="V2822" i="4"/>
  <c r="AK2822" i="4"/>
  <c r="E2822" i="4"/>
  <c r="B2818" i="4"/>
  <c r="AU2818" i="4"/>
  <c r="A2818" i="4"/>
  <c r="AV2818" i="4"/>
  <c r="B2816" i="4"/>
  <c r="AU2816" i="4"/>
  <c r="AJ2816" i="4"/>
  <c r="AN2816" i="4"/>
  <c r="AX2816" i="4" s="1"/>
  <c r="AW2816" i="4"/>
  <c r="D2816" i="4"/>
  <c r="V2816" i="4"/>
  <c r="Z2816" i="4"/>
  <c r="AK2816" i="4"/>
  <c r="E2816" i="4"/>
  <c r="W2816" i="4"/>
  <c r="AA2816" i="4"/>
  <c r="AT2816" i="4"/>
  <c r="B2806" i="4"/>
  <c r="AU2806" i="4"/>
  <c r="W2800" i="4"/>
  <c r="B2800" i="4"/>
  <c r="AU2800" i="4"/>
  <c r="AJ2775" i="4"/>
  <c r="B2775" i="4"/>
  <c r="AU2775" i="4"/>
  <c r="D2775" i="4"/>
  <c r="AS2775" i="4"/>
  <c r="E2775" i="4"/>
  <c r="AO2766" i="4"/>
  <c r="AP2766" i="4" s="1"/>
  <c r="AQ2766" i="4"/>
  <c r="AB2746" i="4"/>
  <c r="B2746" i="4"/>
  <c r="AU2746" i="4"/>
  <c r="A2746" i="4"/>
  <c r="AK2746" i="4"/>
  <c r="D2746" i="4"/>
  <c r="AT2746" i="4"/>
  <c r="D3499" i="4"/>
  <c r="B3499" i="4"/>
  <c r="AU3499" i="4"/>
  <c r="V3485" i="4"/>
  <c r="B3485" i="4"/>
  <c r="AU3485" i="4"/>
  <c r="B3445" i="4"/>
  <c r="AU3445" i="4"/>
  <c r="B3424" i="4"/>
  <c r="AU3424" i="4"/>
  <c r="E3419" i="4"/>
  <c r="B3419" i="4"/>
  <c r="AU3419" i="4"/>
  <c r="B3408" i="4"/>
  <c r="AU3408" i="4"/>
  <c r="Z3396" i="4"/>
  <c r="B3396" i="4"/>
  <c r="AU3396" i="4"/>
  <c r="W3394" i="4"/>
  <c r="B3394" i="4"/>
  <c r="AU3394" i="4"/>
  <c r="AW3393" i="4"/>
  <c r="B3393" i="4"/>
  <c r="AU3393" i="4"/>
  <c r="E3388" i="4"/>
  <c r="B3388" i="4"/>
  <c r="AU3388" i="4"/>
  <c r="V3324" i="4"/>
  <c r="B3324" i="4"/>
  <c r="AU3324" i="4"/>
  <c r="B3299" i="4"/>
  <c r="AU3299" i="4"/>
  <c r="B3280" i="4"/>
  <c r="AU3280" i="4"/>
  <c r="V3270" i="4"/>
  <c r="B3270" i="4"/>
  <c r="AU3270" i="4"/>
  <c r="B3256" i="4"/>
  <c r="AU3256" i="4"/>
  <c r="AV3249" i="4"/>
  <c r="B3249" i="4"/>
  <c r="AU3249" i="4"/>
  <c r="V3242" i="4"/>
  <c r="B3242" i="4"/>
  <c r="AU3242" i="4"/>
  <c r="B3234" i="4"/>
  <c r="AU3234" i="4"/>
  <c r="V3209" i="4"/>
  <c r="B3209" i="4"/>
  <c r="AU3209" i="4"/>
  <c r="B3188" i="4"/>
  <c r="AU3188" i="4"/>
  <c r="B3159" i="4"/>
  <c r="AU3159" i="4"/>
  <c r="AN3153" i="4"/>
  <c r="B3153" i="4"/>
  <c r="AU3153" i="4"/>
  <c r="V3144" i="4"/>
  <c r="B3144" i="4"/>
  <c r="AU3144" i="4"/>
  <c r="AB3144" i="4"/>
  <c r="AW3144" i="4"/>
  <c r="Z3036" i="4"/>
  <c r="B3036" i="4"/>
  <c r="AU3036" i="4"/>
  <c r="AK3036" i="4"/>
  <c r="V3036" i="4"/>
  <c r="D3036" i="4"/>
  <c r="AW3036" i="4"/>
  <c r="AV3017" i="4"/>
  <c r="B3017" i="4"/>
  <c r="AU3017" i="4"/>
  <c r="AJ3017" i="4"/>
  <c r="W3017" i="4"/>
  <c r="D3017" i="4"/>
  <c r="AS3017" i="4"/>
  <c r="AN2944" i="4"/>
  <c r="AX2944" i="4" s="1"/>
  <c r="B2944" i="4"/>
  <c r="AU2944" i="4"/>
  <c r="B2941" i="4"/>
  <c r="AU2941" i="4"/>
  <c r="W2941" i="4"/>
  <c r="AV2941" i="4"/>
  <c r="B2938" i="4"/>
  <c r="AU2938" i="4"/>
  <c r="B2935" i="4"/>
  <c r="AU2935" i="4"/>
  <c r="Z2935" i="4"/>
  <c r="AN2935" i="4"/>
  <c r="AO2935" i="4" s="1"/>
  <c r="AP2935" i="4" s="1"/>
  <c r="W2935" i="4"/>
  <c r="AB2935" i="4"/>
  <c r="AV2935" i="4"/>
  <c r="D2935" i="4"/>
  <c r="AJ2935" i="4"/>
  <c r="AW2935" i="4"/>
  <c r="AS3499" i="4"/>
  <c r="B3495" i="4"/>
  <c r="AU3495" i="4"/>
  <c r="AT3494" i="4"/>
  <c r="AA3494" i="4"/>
  <c r="W3494" i="4"/>
  <c r="AS3494" i="4"/>
  <c r="A3490" i="4"/>
  <c r="B3490" i="4"/>
  <c r="AU3490" i="4"/>
  <c r="AK3489" i="4"/>
  <c r="D3488" i="4"/>
  <c r="B3488" i="4"/>
  <c r="AU3488" i="4"/>
  <c r="AS3485" i="4"/>
  <c r="B3483" i="4"/>
  <c r="AU3483" i="4"/>
  <c r="AV3480" i="4"/>
  <c r="AJ3480" i="4"/>
  <c r="V3480" i="4"/>
  <c r="A3480" i="4"/>
  <c r="AS3478" i="4"/>
  <c r="AN3475" i="4"/>
  <c r="AO3475" i="4" s="1"/>
  <c r="AP3475" i="4" s="1"/>
  <c r="AQ3473" i="4"/>
  <c r="AB3473" i="4"/>
  <c r="A3473" i="4"/>
  <c r="AK3470" i="4"/>
  <c r="D3470" i="4"/>
  <c r="V3469" i="4"/>
  <c r="AT3468" i="4"/>
  <c r="AS3468" i="4"/>
  <c r="E3467" i="4"/>
  <c r="A3466" i="4"/>
  <c r="B3466" i="4"/>
  <c r="AU3466" i="4"/>
  <c r="B3464" i="4"/>
  <c r="AU3464" i="4"/>
  <c r="AT3463" i="4"/>
  <c r="AA3463" i="4"/>
  <c r="W3463" i="4"/>
  <c r="B3462" i="4"/>
  <c r="AU3462" i="4"/>
  <c r="AT3461" i="4"/>
  <c r="B3461" i="4"/>
  <c r="AU3461" i="4"/>
  <c r="B3458" i="4"/>
  <c r="AU3458" i="4"/>
  <c r="AK3457" i="4"/>
  <c r="B3457" i="4"/>
  <c r="AU3457" i="4"/>
  <c r="AW3453" i="4"/>
  <c r="D3453" i="4"/>
  <c r="AW3451" i="4"/>
  <c r="AK3451" i="4"/>
  <c r="Z3451" i="4"/>
  <c r="V3451" i="4"/>
  <c r="AB3444" i="4"/>
  <c r="V3444" i="4"/>
  <c r="AJ3441" i="4"/>
  <c r="V3440" i="4"/>
  <c r="B3440" i="4"/>
  <c r="AU3440" i="4"/>
  <c r="AJ3439" i="4"/>
  <c r="V3439" i="4"/>
  <c r="B3435" i="4"/>
  <c r="AU3435" i="4"/>
  <c r="AX3434" i="4"/>
  <c r="B3433" i="4"/>
  <c r="AU3433" i="4"/>
  <c r="W3430" i="4"/>
  <c r="B3428" i="4"/>
  <c r="AU3428" i="4"/>
  <c r="V3425" i="4"/>
  <c r="B3425" i="4"/>
  <c r="AU3425" i="4"/>
  <c r="A3420" i="4"/>
  <c r="B3420" i="4"/>
  <c r="AU3420" i="4"/>
  <c r="AW3417" i="4"/>
  <c r="AB3417" i="4"/>
  <c r="W3417" i="4"/>
  <c r="B3416" i="4"/>
  <c r="AU3416" i="4"/>
  <c r="AV3414" i="4"/>
  <c r="AT3412" i="4"/>
  <c r="B3411" i="4"/>
  <c r="AU3411" i="4"/>
  <c r="AT3410" i="4"/>
  <c r="AA3410" i="4"/>
  <c r="W3410" i="4"/>
  <c r="AS3410" i="4"/>
  <c r="D3410" i="4"/>
  <c r="AN3409" i="4"/>
  <c r="AQ3409" i="4" s="1"/>
  <c r="B3409" i="4"/>
  <c r="AU3409" i="4"/>
  <c r="AS3408" i="4"/>
  <c r="AA3405" i="4"/>
  <c r="W3405" i="4"/>
  <c r="B3403" i="4"/>
  <c r="AU3403" i="4"/>
  <c r="AA3401" i="4"/>
  <c r="V3401" i="4"/>
  <c r="A3401" i="4"/>
  <c r="AW3398" i="4"/>
  <c r="AK3398" i="4"/>
  <c r="Z3398" i="4"/>
  <c r="V3398" i="4"/>
  <c r="D3398" i="4"/>
  <c r="D3397" i="4"/>
  <c r="B3397" i="4"/>
  <c r="AU3397" i="4"/>
  <c r="AW3394" i="4"/>
  <c r="E3394" i="4"/>
  <c r="AT3393" i="4"/>
  <c r="AJ3393" i="4"/>
  <c r="AN3392" i="4"/>
  <c r="AO3392" i="4" s="1"/>
  <c r="AP3392" i="4" s="1"/>
  <c r="W3392" i="4"/>
  <c r="AS3392" i="4"/>
  <c r="E3392" i="4"/>
  <c r="V3386" i="4"/>
  <c r="AR3386" i="4" s="1"/>
  <c r="B3386" i="4"/>
  <c r="AU3386" i="4"/>
  <c r="A3386" i="4"/>
  <c r="AS3381" i="4"/>
  <c r="V3377" i="4"/>
  <c r="B3377" i="4"/>
  <c r="AU3377" i="4"/>
  <c r="B3375" i="4"/>
  <c r="AU3375" i="4"/>
  <c r="AT3374" i="4"/>
  <c r="AX3374" i="4"/>
  <c r="AA3374" i="4"/>
  <c r="V3374" i="4"/>
  <c r="AT3372" i="4"/>
  <c r="B3372" i="4"/>
  <c r="AU3372" i="4"/>
  <c r="AW3371" i="4"/>
  <c r="AA3370" i="4"/>
  <c r="B3370" i="4"/>
  <c r="AU3370" i="4"/>
  <c r="AJ3369" i="4"/>
  <c r="B3369" i="4"/>
  <c r="AU3369" i="4"/>
  <c r="AJ3365" i="4"/>
  <c r="V3365" i="4"/>
  <c r="AX3364" i="4"/>
  <c r="W3364" i="4"/>
  <c r="AV3363" i="4"/>
  <c r="Z3363" i="4"/>
  <c r="V3363" i="4"/>
  <c r="AS3361" i="4"/>
  <c r="E3361" i="4"/>
  <c r="B3359" i="4"/>
  <c r="AU3359" i="4"/>
  <c r="B3355" i="4"/>
  <c r="AU3355" i="4"/>
  <c r="AV3353" i="4"/>
  <c r="AA3353" i="4"/>
  <c r="W3353" i="4"/>
  <c r="D3353" i="4"/>
  <c r="B3352" i="4"/>
  <c r="AU3352" i="4"/>
  <c r="AO3351" i="4"/>
  <c r="AP3351" i="4" s="1"/>
  <c r="B3351" i="4"/>
  <c r="AU3351" i="4"/>
  <c r="AQ3350" i="4"/>
  <c r="B3348" i="4"/>
  <c r="AU3348" i="4"/>
  <c r="AX3345" i="4"/>
  <c r="AB3344" i="4"/>
  <c r="A3344" i="4"/>
  <c r="B3343" i="4"/>
  <c r="AU3343" i="4"/>
  <c r="B3342" i="4"/>
  <c r="AU3342" i="4"/>
  <c r="B3340" i="4"/>
  <c r="AU3340" i="4"/>
  <c r="B3337" i="4"/>
  <c r="AU3337" i="4"/>
  <c r="AT3333" i="4"/>
  <c r="AJ3333" i="4"/>
  <c r="V3333" i="4"/>
  <c r="A3333" i="4"/>
  <c r="W3332" i="4"/>
  <c r="B3332" i="4"/>
  <c r="AU3332" i="4"/>
  <c r="B3330" i="4"/>
  <c r="AU3330" i="4"/>
  <c r="AV3328" i="4"/>
  <c r="W3328" i="4"/>
  <c r="B3327" i="4"/>
  <c r="AU3327" i="4"/>
  <c r="AX3326" i="4"/>
  <c r="B3326" i="4"/>
  <c r="AU3326" i="4"/>
  <c r="AS3324" i="4"/>
  <c r="B3323" i="4"/>
  <c r="AU3323" i="4"/>
  <c r="A3323" i="4"/>
  <c r="B3322" i="4"/>
  <c r="AU3322" i="4"/>
  <c r="B3321" i="4"/>
  <c r="AU3321" i="4"/>
  <c r="W3319" i="4"/>
  <c r="B3319" i="4"/>
  <c r="AU3319" i="4"/>
  <c r="AN3318" i="4"/>
  <c r="AO3318" i="4" s="1"/>
  <c r="AP3318" i="4" s="1"/>
  <c r="B3316" i="4"/>
  <c r="AU3316" i="4"/>
  <c r="AX3315" i="4"/>
  <c r="W3315" i="4"/>
  <c r="B3313" i="4"/>
  <c r="AU3313" i="4"/>
  <c r="B3311" i="4"/>
  <c r="AU3311" i="4"/>
  <c r="V3310" i="4"/>
  <c r="B3310" i="4"/>
  <c r="AU3310" i="4"/>
  <c r="B3307" i="4"/>
  <c r="AU3307" i="4"/>
  <c r="AQ3302" i="4"/>
  <c r="B3302" i="4"/>
  <c r="AU3302" i="4"/>
  <c r="AJ3301" i="4"/>
  <c r="AT3300" i="4"/>
  <c r="AS3300" i="4"/>
  <c r="AS3296" i="4"/>
  <c r="AW3293" i="4"/>
  <c r="AA3293" i="4"/>
  <c r="W3293" i="4"/>
  <c r="D3293" i="4"/>
  <c r="AT3291" i="4"/>
  <c r="B3291" i="4"/>
  <c r="AU3291" i="4"/>
  <c r="B3289" i="4"/>
  <c r="AU3289" i="4"/>
  <c r="B3288" i="4"/>
  <c r="AU3288" i="4"/>
  <c r="W3287" i="4"/>
  <c r="B3287" i="4"/>
  <c r="AU3287" i="4"/>
  <c r="B3285" i="4"/>
  <c r="AU3285" i="4"/>
  <c r="AQ3281" i="4"/>
  <c r="V3281" i="4"/>
  <c r="B3281" i="4"/>
  <c r="AU3281" i="4"/>
  <c r="AS3280" i="4"/>
  <c r="AW3278" i="4"/>
  <c r="AN3278" i="4"/>
  <c r="AB3278" i="4"/>
  <c r="D3278" i="4"/>
  <c r="B3277" i="4"/>
  <c r="AU3277" i="4"/>
  <c r="AV3276" i="4"/>
  <c r="V3276" i="4"/>
  <c r="AS3275" i="4"/>
  <c r="AA3274" i="4"/>
  <c r="B3274" i="4"/>
  <c r="AU3274" i="4"/>
  <c r="AN3270" i="4"/>
  <c r="AS3270" i="4"/>
  <c r="E3270" i="4"/>
  <c r="B3269" i="4"/>
  <c r="AU3269" i="4"/>
  <c r="A3269" i="4"/>
  <c r="AL3268" i="4"/>
  <c r="AT3267" i="4"/>
  <c r="AJ3267" i="4"/>
  <c r="V3267" i="4"/>
  <c r="B3264" i="4"/>
  <c r="AU3264" i="4"/>
  <c r="B3262" i="4"/>
  <c r="AU3262" i="4"/>
  <c r="B3260" i="4"/>
  <c r="AU3260" i="4"/>
  <c r="Z3259" i="4"/>
  <c r="B3259" i="4"/>
  <c r="AU3259" i="4"/>
  <c r="AN3258" i="4"/>
  <c r="AX3258" i="4" s="1"/>
  <c r="AQ3257" i="4"/>
  <c r="AL3257" i="4"/>
  <c r="B3257" i="4"/>
  <c r="AU3257" i="4"/>
  <c r="AN3256" i="4"/>
  <c r="AO3256" i="4" s="1"/>
  <c r="AP3256" i="4" s="1"/>
  <c r="AS3256" i="4"/>
  <c r="E3256" i="4"/>
  <c r="AS3250" i="4"/>
  <c r="AJ3249" i="4"/>
  <c r="AX3247" i="4"/>
  <c r="V3246" i="4"/>
  <c r="B3246" i="4"/>
  <c r="AU3246" i="4"/>
  <c r="AX3243" i="4"/>
  <c r="B3243" i="4"/>
  <c r="AU3243" i="4"/>
  <c r="AS3242" i="4"/>
  <c r="B3240" i="4"/>
  <c r="AU3240" i="4"/>
  <c r="W3239" i="4"/>
  <c r="B3239" i="4"/>
  <c r="AU3239" i="4"/>
  <c r="AS3236" i="4"/>
  <c r="B3235" i="4"/>
  <c r="AU3235" i="4"/>
  <c r="AS3234" i="4"/>
  <c r="AA3233" i="4"/>
  <c r="W3233" i="4"/>
  <c r="D3233" i="4"/>
  <c r="B3232" i="4"/>
  <c r="AU3232" i="4"/>
  <c r="B3231" i="4"/>
  <c r="AU3231" i="4"/>
  <c r="AV3230" i="4"/>
  <c r="AW3228" i="4"/>
  <c r="A3228" i="4"/>
  <c r="A3225" i="4"/>
  <c r="W3223" i="4"/>
  <c r="B3223" i="4"/>
  <c r="AU3223" i="4"/>
  <c r="AV3221" i="4"/>
  <c r="AV3219" i="4"/>
  <c r="B3219" i="4"/>
  <c r="AU3219" i="4"/>
  <c r="AJ3218" i="4"/>
  <c r="B3218" i="4"/>
  <c r="AU3218" i="4"/>
  <c r="AV3216" i="4"/>
  <c r="B3216" i="4"/>
  <c r="AU3216" i="4"/>
  <c r="V3215" i="4"/>
  <c r="B3215" i="4"/>
  <c r="AU3215" i="4"/>
  <c r="AT3213" i="4"/>
  <c r="E3213" i="4"/>
  <c r="AT3211" i="4"/>
  <c r="AN3209" i="4"/>
  <c r="AQ3209" i="4" s="1"/>
  <c r="AS3209" i="4"/>
  <c r="AX3201" i="4"/>
  <c r="AW3200" i="4"/>
  <c r="AK3200" i="4"/>
  <c r="B3198" i="4"/>
  <c r="AU3198" i="4"/>
  <c r="AW3192" i="4"/>
  <c r="AK3192" i="4"/>
  <c r="B3189" i="4"/>
  <c r="AU3189" i="4"/>
  <c r="AB3188" i="4"/>
  <c r="AS3188" i="4"/>
  <c r="E3188" i="4"/>
  <c r="W3186" i="4"/>
  <c r="B3186" i="4"/>
  <c r="AU3186" i="4"/>
  <c r="V3180" i="4"/>
  <c r="B3180" i="4"/>
  <c r="AU3180" i="4"/>
  <c r="AV3178" i="4"/>
  <c r="AB3178" i="4"/>
  <c r="B3177" i="4"/>
  <c r="AU3177" i="4"/>
  <c r="B3176" i="4"/>
  <c r="AU3176" i="4"/>
  <c r="B3175" i="4"/>
  <c r="AU3175" i="4"/>
  <c r="B3174" i="4"/>
  <c r="AU3174" i="4"/>
  <c r="E3173" i="4"/>
  <c r="AS3171" i="4"/>
  <c r="AN3170" i="4"/>
  <c r="AO3170" i="4" s="1"/>
  <c r="AP3170" i="4" s="1"/>
  <c r="B3167" i="4"/>
  <c r="AU3167" i="4"/>
  <c r="B3166" i="4"/>
  <c r="AU3166" i="4"/>
  <c r="B3165" i="4"/>
  <c r="AU3165" i="4"/>
  <c r="B3163" i="4"/>
  <c r="AU3163" i="4"/>
  <c r="V3162" i="4"/>
  <c r="B3162" i="4"/>
  <c r="AU3162" i="4"/>
  <c r="B3161" i="4"/>
  <c r="AU3161" i="4"/>
  <c r="A3161" i="4"/>
  <c r="E3160" i="4"/>
  <c r="AN3159" i="4"/>
  <c r="AQ3159" i="4" s="1"/>
  <c r="AB3159" i="4"/>
  <c r="W3159" i="4"/>
  <c r="AS3159" i="4"/>
  <c r="E3159" i="4"/>
  <c r="E3157" i="4"/>
  <c r="AT3155" i="4"/>
  <c r="AV3151" i="4"/>
  <c r="AJ3151" i="4"/>
  <c r="AN3149" i="4"/>
  <c r="AO3149" i="4" s="1"/>
  <c r="AP3149" i="4" s="1"/>
  <c r="AB3149" i="4"/>
  <c r="AV3144" i="4"/>
  <c r="E3144" i="4"/>
  <c r="V3142" i="4"/>
  <c r="B3142" i="4"/>
  <c r="AU3142" i="4"/>
  <c r="AV3142" i="4"/>
  <c r="AN3141" i="4"/>
  <c r="AQ3141" i="4" s="1"/>
  <c r="B3140" i="4"/>
  <c r="AU3140" i="4"/>
  <c r="A3140" i="4"/>
  <c r="Z3140" i="4"/>
  <c r="W3140" i="4"/>
  <c r="AA3140" i="4"/>
  <c r="AN3140" i="4"/>
  <c r="AO3140" i="4" s="1"/>
  <c r="AP3140" i="4" s="1"/>
  <c r="Z3133" i="4"/>
  <c r="B3133" i="4"/>
  <c r="AU3133" i="4"/>
  <c r="Z3128" i="4"/>
  <c r="B3128" i="4"/>
  <c r="AU3128" i="4"/>
  <c r="B3126" i="4"/>
  <c r="AU3126" i="4"/>
  <c r="V3126" i="4"/>
  <c r="B3119" i="4"/>
  <c r="AU3119" i="4"/>
  <c r="B3064" i="4"/>
  <c r="AU3064" i="4"/>
  <c r="AB3064" i="4"/>
  <c r="AN3064" i="4"/>
  <c r="AO3064" i="4" s="1"/>
  <c r="AP3064" i="4" s="1"/>
  <c r="D3064" i="4"/>
  <c r="AJ3064" i="4"/>
  <c r="AV3064" i="4"/>
  <c r="E3064" i="4"/>
  <c r="AK3064" i="4"/>
  <c r="AW3064" i="4"/>
  <c r="AX3035" i="4"/>
  <c r="AL3035" i="4"/>
  <c r="B3034" i="4"/>
  <c r="AU3034" i="4"/>
  <c r="AJ3034" i="4"/>
  <c r="AV3034" i="4"/>
  <c r="AK3034" i="4"/>
  <c r="AW3034" i="4"/>
  <c r="D3034" i="4"/>
  <c r="B3002" i="4"/>
  <c r="AU3002" i="4"/>
  <c r="AN3002" i="4"/>
  <c r="AO3002" i="4" s="1"/>
  <c r="AP3002" i="4" s="1"/>
  <c r="B3000" i="4"/>
  <c r="AU3000" i="4"/>
  <c r="D3000" i="4"/>
  <c r="B2988" i="4"/>
  <c r="AU2988" i="4"/>
  <c r="A2988" i="4"/>
  <c r="AA2988" i="4"/>
  <c r="AT2988" i="4"/>
  <c r="V2988" i="4"/>
  <c r="AJ2988" i="4"/>
  <c r="AV2988" i="4"/>
  <c r="E2988" i="4"/>
  <c r="AW2988" i="4"/>
  <c r="B2973" i="4"/>
  <c r="AU2973" i="4"/>
  <c r="AT2973" i="4"/>
  <c r="AW2973" i="4"/>
  <c r="B2957" i="4"/>
  <c r="AU2957" i="4"/>
  <c r="AS2957" i="4"/>
  <c r="V2957" i="4"/>
  <c r="AK2957" i="4"/>
  <c r="D2957" i="4"/>
  <c r="W2957" i="4"/>
  <c r="B2951" i="4"/>
  <c r="AU2951" i="4"/>
  <c r="B2928" i="4"/>
  <c r="AU2928" i="4"/>
  <c r="AJ2928" i="4"/>
  <c r="AV2928" i="4"/>
  <c r="A2928" i="4"/>
  <c r="V2928" i="4"/>
  <c r="AS2928" i="4"/>
  <c r="V2892" i="4"/>
  <c r="B2892" i="4"/>
  <c r="AU2892" i="4"/>
  <c r="AB2892" i="4"/>
  <c r="AV2892" i="4"/>
  <c r="A2892" i="4"/>
  <c r="AJ2892" i="4"/>
  <c r="AN2870" i="4"/>
  <c r="B2870" i="4"/>
  <c r="AU2870" i="4"/>
  <c r="B2819" i="4"/>
  <c r="AU2819" i="4"/>
  <c r="Z2819" i="4"/>
  <c r="V2819" i="4"/>
  <c r="AA2819" i="4"/>
  <c r="AS2816" i="4"/>
  <c r="AN3494" i="4"/>
  <c r="B3494" i="4"/>
  <c r="AU3494" i="4"/>
  <c r="W3478" i="4"/>
  <c r="B3478" i="4"/>
  <c r="AU3478" i="4"/>
  <c r="AB3456" i="4"/>
  <c r="B3456" i="4"/>
  <c r="AU3456" i="4"/>
  <c r="B3429" i="4"/>
  <c r="AU3429" i="4"/>
  <c r="W3427" i="4"/>
  <c r="B3427" i="4"/>
  <c r="AU3427" i="4"/>
  <c r="AK3391" i="4"/>
  <c r="B3391" i="4"/>
  <c r="AU3391" i="4"/>
  <c r="W3385" i="4"/>
  <c r="B3385" i="4"/>
  <c r="AU3385" i="4"/>
  <c r="B3300" i="4"/>
  <c r="AU3300" i="4"/>
  <c r="W3296" i="4"/>
  <c r="B3296" i="4"/>
  <c r="AU3296" i="4"/>
  <c r="AT3286" i="4"/>
  <c r="B3286" i="4"/>
  <c r="AU3286" i="4"/>
  <c r="B3283" i="4"/>
  <c r="AU3283" i="4"/>
  <c r="W3275" i="4"/>
  <c r="B3275" i="4"/>
  <c r="AU3275" i="4"/>
  <c r="B3273" i="4"/>
  <c r="AU3273" i="4"/>
  <c r="B3258" i="4"/>
  <c r="AU3258" i="4"/>
  <c r="W3250" i="4"/>
  <c r="B3250" i="4"/>
  <c r="AU3250" i="4"/>
  <c r="B3203" i="4"/>
  <c r="AU3203" i="4"/>
  <c r="V3197" i="4"/>
  <c r="B3197" i="4"/>
  <c r="AU3197" i="4"/>
  <c r="B3196" i="4"/>
  <c r="AU3196" i="4"/>
  <c r="B3071" i="4"/>
  <c r="AU3071" i="4"/>
  <c r="A3071" i="4"/>
  <c r="V3006" i="4"/>
  <c r="B3006" i="4"/>
  <c r="AU3006" i="4"/>
  <c r="AK3006" i="4"/>
  <c r="D3006" i="4"/>
  <c r="E3006" i="4"/>
  <c r="AN3006" i="4"/>
  <c r="AQ3006" i="4" s="1"/>
  <c r="B2967" i="4"/>
  <c r="AU2967" i="4"/>
  <c r="A2967" i="4"/>
  <c r="AJ2967" i="4"/>
  <c r="V2967" i="4"/>
  <c r="Z2967" i="4"/>
  <c r="E2967" i="4"/>
  <c r="W2967" i="4"/>
  <c r="AA2967" i="4"/>
  <c r="AN2967" i="4"/>
  <c r="AT2967" i="4"/>
  <c r="AB3499" i="4"/>
  <c r="V3499" i="4"/>
  <c r="B3498" i="4"/>
  <c r="AU3498" i="4"/>
  <c r="B3496" i="4"/>
  <c r="AU3496" i="4"/>
  <c r="Z3494" i="4"/>
  <c r="V3494" i="4"/>
  <c r="AR3494" i="4" s="1"/>
  <c r="B3493" i="4"/>
  <c r="AU3493" i="4"/>
  <c r="AB3492" i="4"/>
  <c r="V3492" i="4"/>
  <c r="E3491" i="4"/>
  <c r="B3491" i="4"/>
  <c r="AU3491" i="4"/>
  <c r="B3486" i="4"/>
  <c r="AU3486" i="4"/>
  <c r="B3484" i="4"/>
  <c r="AU3484" i="4"/>
  <c r="B3482" i="4"/>
  <c r="AU3482" i="4"/>
  <c r="B3481" i="4"/>
  <c r="AU3481" i="4"/>
  <c r="B3479" i="4"/>
  <c r="AU3479" i="4"/>
  <c r="D3477" i="4"/>
  <c r="B3477" i="4"/>
  <c r="AU3477" i="4"/>
  <c r="B3474" i="4"/>
  <c r="AU3474" i="4"/>
  <c r="B3471" i="4"/>
  <c r="AU3471" i="4"/>
  <c r="AJ3470" i="4"/>
  <c r="AQ3463" i="4"/>
  <c r="AK3463" i="4"/>
  <c r="Z3463" i="4"/>
  <c r="AQ3458" i="4"/>
  <c r="D3458" i="4"/>
  <c r="B3454" i="4"/>
  <c r="AU3454" i="4"/>
  <c r="AV3453" i="4"/>
  <c r="B3452" i="4"/>
  <c r="AU3452" i="4"/>
  <c r="AV3451" i="4"/>
  <c r="AJ3451" i="4"/>
  <c r="B3449" i="4"/>
  <c r="AU3449" i="4"/>
  <c r="A3448" i="4"/>
  <c r="AN3446" i="4"/>
  <c r="AX3446" i="4" s="1"/>
  <c r="B3446" i="4"/>
  <c r="AU3446" i="4"/>
  <c r="AN3445" i="4"/>
  <c r="AQ3445" i="4" s="1"/>
  <c r="V3445" i="4"/>
  <c r="AT3444" i="4"/>
  <c r="B3443" i="4"/>
  <c r="AU3443" i="4"/>
  <c r="W3442" i="4"/>
  <c r="B3442" i="4"/>
  <c r="AU3442" i="4"/>
  <c r="AN3439" i="4"/>
  <c r="AK3436" i="4"/>
  <c r="B3436" i="4"/>
  <c r="AU3436" i="4"/>
  <c r="V3434" i="4"/>
  <c r="B3434" i="4"/>
  <c r="AU3434" i="4"/>
  <c r="W3433" i="4"/>
  <c r="AS3433" i="4"/>
  <c r="V3432" i="4"/>
  <c r="B3432" i="4"/>
  <c r="AU3432" i="4"/>
  <c r="B3431" i="4"/>
  <c r="AU3431" i="4"/>
  <c r="W3429" i="4"/>
  <c r="AW3428" i="4"/>
  <c r="AJ3428" i="4"/>
  <c r="W3428" i="4"/>
  <c r="AS3428" i="4"/>
  <c r="D3428" i="4"/>
  <c r="AQ3427" i="4"/>
  <c r="AB3427" i="4"/>
  <c r="V3427" i="4"/>
  <c r="B3426" i="4"/>
  <c r="AU3426" i="4"/>
  <c r="W3423" i="4"/>
  <c r="B3423" i="4"/>
  <c r="AU3423" i="4"/>
  <c r="A3422" i="4"/>
  <c r="B3422" i="4"/>
  <c r="AU3422" i="4"/>
  <c r="B3421" i="4"/>
  <c r="AU3421" i="4"/>
  <c r="AV3417" i="4"/>
  <c r="AX3416" i="4"/>
  <c r="E3416" i="4"/>
  <c r="AO3415" i="4"/>
  <c r="AP3415" i="4" s="1"/>
  <c r="V3415" i="4"/>
  <c r="B3415" i="4"/>
  <c r="AU3415" i="4"/>
  <c r="AS3413" i="4"/>
  <c r="B3413" i="4"/>
  <c r="AU3413" i="4"/>
  <c r="AS3411" i="4"/>
  <c r="Z3410" i="4"/>
  <c r="AR3410" i="4" s="1"/>
  <c r="AW3406" i="4"/>
  <c r="W3406" i="4"/>
  <c r="AW3405" i="4"/>
  <c r="AK3405" i="4"/>
  <c r="Z3405" i="4"/>
  <c r="AQ3403" i="4"/>
  <c r="AT3401" i="4"/>
  <c r="B3399" i="4"/>
  <c r="AU3399" i="4"/>
  <c r="AV3398" i="4"/>
  <c r="AN3398" i="4"/>
  <c r="AR3398" i="4"/>
  <c r="W3396" i="4"/>
  <c r="AS3394" i="4"/>
  <c r="D3394" i="4"/>
  <c r="AA3393" i="4"/>
  <c r="W3393" i="4"/>
  <c r="A3393" i="4"/>
  <c r="AX3392" i="4"/>
  <c r="V3392" i="4"/>
  <c r="V3391" i="4"/>
  <c r="AT3389" i="4"/>
  <c r="AA3389" i="4"/>
  <c r="W3387" i="4"/>
  <c r="B3387" i="4"/>
  <c r="AU3387" i="4"/>
  <c r="AS3386" i="4"/>
  <c r="E3386" i="4"/>
  <c r="AN3385" i="4"/>
  <c r="AQ3385" i="4" s="1"/>
  <c r="V3385" i="4"/>
  <c r="AN3382" i="4"/>
  <c r="B3382" i="4"/>
  <c r="AU3382" i="4"/>
  <c r="B3380" i="4"/>
  <c r="AU3380" i="4"/>
  <c r="AK3379" i="4"/>
  <c r="B3379" i="4"/>
  <c r="AU3379" i="4"/>
  <c r="AJ3378" i="4"/>
  <c r="B3378" i="4"/>
  <c r="AU3378" i="4"/>
  <c r="E3377" i="4"/>
  <c r="B3376" i="4"/>
  <c r="AU3376" i="4"/>
  <c r="AQ3374" i="4"/>
  <c r="AK3374" i="4"/>
  <c r="Z3374" i="4"/>
  <c r="V3373" i="4"/>
  <c r="B3373" i="4"/>
  <c r="AU3373" i="4"/>
  <c r="D3372" i="4"/>
  <c r="AN3366" i="4"/>
  <c r="B3366" i="4"/>
  <c r="AU3366" i="4"/>
  <c r="AN3365" i="4"/>
  <c r="AO3365" i="4" s="1"/>
  <c r="AP3365" i="4" s="1"/>
  <c r="AB3365" i="4"/>
  <c r="AT3363" i="4"/>
  <c r="AJ3363" i="4"/>
  <c r="B3362" i="4"/>
  <c r="AU3362" i="4"/>
  <c r="AN3361" i="4"/>
  <c r="AQ3361" i="4" s="1"/>
  <c r="B3358" i="4"/>
  <c r="AU3358" i="4"/>
  <c r="B3357" i="4"/>
  <c r="AU3357" i="4"/>
  <c r="E3355" i="4"/>
  <c r="Z3354" i="4"/>
  <c r="B3354" i="4"/>
  <c r="AU3354" i="4"/>
  <c r="AT3353" i="4"/>
  <c r="AK3353" i="4"/>
  <c r="E3351" i="4"/>
  <c r="B3350" i="4"/>
  <c r="AU3350" i="4"/>
  <c r="B3349" i="4"/>
  <c r="AU3349" i="4"/>
  <c r="AK3346" i="4"/>
  <c r="B3346" i="4"/>
  <c r="AU3346" i="4"/>
  <c r="B3345" i="4"/>
  <c r="AU3345" i="4"/>
  <c r="AW3344" i="4"/>
  <c r="AX3343" i="4"/>
  <c r="E3343" i="4"/>
  <c r="V3341" i="4"/>
  <c r="B3341" i="4"/>
  <c r="AU3341" i="4"/>
  <c r="A3341" i="4"/>
  <c r="AB3339" i="4"/>
  <c r="B3339" i="4"/>
  <c r="AU3339" i="4"/>
  <c r="AO3338" i="4"/>
  <c r="AP3338" i="4" s="1"/>
  <c r="B3338" i="4"/>
  <c r="AU3338" i="4"/>
  <c r="E3336" i="4"/>
  <c r="B3336" i="4"/>
  <c r="AU3336" i="4"/>
  <c r="A3335" i="4"/>
  <c r="B3335" i="4"/>
  <c r="AU3335" i="4"/>
  <c r="AT3334" i="4"/>
  <c r="B3334" i="4"/>
  <c r="AU3334" i="4"/>
  <c r="AN3333" i="4"/>
  <c r="AQ3333" i="4" s="1"/>
  <c r="D3332" i="4"/>
  <c r="B3331" i="4"/>
  <c r="AU3331" i="4"/>
  <c r="E3327" i="4"/>
  <c r="AQ3326" i="4"/>
  <c r="B3325" i="4"/>
  <c r="AU3325" i="4"/>
  <c r="D3322" i="4"/>
  <c r="D3319" i="4"/>
  <c r="E3316" i="4"/>
  <c r="AV3315" i="4"/>
  <c r="A3314" i="4"/>
  <c r="B3314" i="4"/>
  <c r="AU3314" i="4"/>
  <c r="W3309" i="4"/>
  <c r="B3309" i="4"/>
  <c r="AU3309" i="4"/>
  <c r="D3307" i="4"/>
  <c r="V3306" i="4"/>
  <c r="B3306" i="4"/>
  <c r="AU3306" i="4"/>
  <c r="AB3304" i="4"/>
  <c r="B3304" i="4"/>
  <c r="AU3304" i="4"/>
  <c r="AB3303" i="4"/>
  <c r="B3303" i="4"/>
  <c r="AU3303" i="4"/>
  <c r="V3300" i="4"/>
  <c r="W3299" i="4"/>
  <c r="AT3297" i="4"/>
  <c r="B3297" i="4"/>
  <c r="AU3297" i="4"/>
  <c r="AB3296" i="4"/>
  <c r="A3296" i="4"/>
  <c r="B3295" i="4"/>
  <c r="AU3295" i="4"/>
  <c r="B3294" i="4"/>
  <c r="AU3294" i="4"/>
  <c r="AT3293" i="4"/>
  <c r="AK3293" i="4"/>
  <c r="AS3287" i="4"/>
  <c r="AB3286" i="4"/>
  <c r="V3286" i="4"/>
  <c r="AX3285" i="4"/>
  <c r="D3285" i="4"/>
  <c r="AT3283" i="4"/>
  <c r="W3280" i="4"/>
  <c r="W3279" i="4"/>
  <c r="B3279" i="4"/>
  <c r="AU3279" i="4"/>
  <c r="AV3278" i="4"/>
  <c r="E3277" i="4"/>
  <c r="AT3276" i="4"/>
  <c r="AJ3276" i="4"/>
  <c r="W3271" i="4"/>
  <c r="B3271" i="4"/>
  <c r="AU3271" i="4"/>
  <c r="AX3270" i="4"/>
  <c r="W3270" i="4"/>
  <c r="D3270" i="4"/>
  <c r="AQ3268" i="4"/>
  <c r="B3268" i="4"/>
  <c r="AU3268" i="4"/>
  <c r="AQ3267" i="4"/>
  <c r="V3258" i="4"/>
  <c r="E3257" i="4"/>
  <c r="V3255" i="4"/>
  <c r="B3255" i="4"/>
  <c r="AU3255" i="4"/>
  <c r="B3254" i="4"/>
  <c r="AU3254" i="4"/>
  <c r="B3252" i="4"/>
  <c r="AU3252" i="4"/>
  <c r="W3251" i="4"/>
  <c r="B3251" i="4"/>
  <c r="AU3251" i="4"/>
  <c r="AW3249" i="4"/>
  <c r="AB3249" i="4"/>
  <c r="V3249" i="4"/>
  <c r="B3248" i="4"/>
  <c r="AU3248" i="4"/>
  <c r="D3247" i="4"/>
  <c r="B3247" i="4"/>
  <c r="AU3247" i="4"/>
  <c r="B3245" i="4"/>
  <c r="AU3245" i="4"/>
  <c r="AQ3243" i="4"/>
  <c r="AL3243" i="4"/>
  <c r="B3241" i="4"/>
  <c r="AU3241" i="4"/>
  <c r="D3240" i="4"/>
  <c r="V3238" i="4"/>
  <c r="B3238" i="4"/>
  <c r="AU3238" i="4"/>
  <c r="AB3236" i="4"/>
  <c r="W3234" i="4"/>
  <c r="AW3233" i="4"/>
  <c r="AK3233" i="4"/>
  <c r="AA3230" i="4"/>
  <c r="B3230" i="4"/>
  <c r="AU3230" i="4"/>
  <c r="B3226" i="4"/>
  <c r="AU3226" i="4"/>
  <c r="W3224" i="4"/>
  <c r="B3224" i="4"/>
  <c r="AU3224" i="4"/>
  <c r="V3221" i="4"/>
  <c r="B3221" i="4"/>
  <c r="AU3221" i="4"/>
  <c r="B3220" i="4"/>
  <c r="AU3220" i="4"/>
  <c r="V3212" i="4"/>
  <c r="B3212" i="4"/>
  <c r="AU3212" i="4"/>
  <c r="AV3211" i="4"/>
  <c r="B3211" i="4"/>
  <c r="AU3211" i="4"/>
  <c r="AB3210" i="4"/>
  <c r="B3210" i="4"/>
  <c r="AU3210" i="4"/>
  <c r="W3209" i="4"/>
  <c r="B3208" i="4"/>
  <c r="AU3208" i="4"/>
  <c r="A3203" i="4"/>
  <c r="B3202" i="4"/>
  <c r="AU3202" i="4"/>
  <c r="V3201" i="4"/>
  <c r="B3201" i="4"/>
  <c r="AU3201" i="4"/>
  <c r="AT3200" i="4"/>
  <c r="AB3200" i="4"/>
  <c r="A3200" i="4"/>
  <c r="AN3197" i="4"/>
  <c r="AK3194" i="4"/>
  <c r="B3194" i="4"/>
  <c r="AU3194" i="4"/>
  <c r="B3192" i="4"/>
  <c r="AU3192" i="4"/>
  <c r="A3192" i="4"/>
  <c r="B3191" i="4"/>
  <c r="AU3191" i="4"/>
  <c r="AN3188" i="4"/>
  <c r="AA3188" i="4"/>
  <c r="W3188" i="4"/>
  <c r="D3188" i="4"/>
  <c r="B3187" i="4"/>
  <c r="AU3187" i="4"/>
  <c r="V3185" i="4"/>
  <c r="B3185" i="4"/>
  <c r="AU3185" i="4"/>
  <c r="AA3184" i="4"/>
  <c r="B3184" i="4"/>
  <c r="AU3184" i="4"/>
  <c r="AB3183" i="4"/>
  <c r="B3183" i="4"/>
  <c r="AU3183" i="4"/>
  <c r="W3179" i="4"/>
  <c r="B3179" i="4"/>
  <c r="AU3179" i="4"/>
  <c r="B3178" i="4"/>
  <c r="AU3178" i="4"/>
  <c r="AV3172" i="4"/>
  <c r="B3172" i="4"/>
  <c r="AU3172" i="4"/>
  <c r="B3170" i="4"/>
  <c r="AU3170" i="4"/>
  <c r="A3170" i="4"/>
  <c r="B3169" i="4"/>
  <c r="AU3169" i="4"/>
  <c r="B3168" i="4"/>
  <c r="AU3168" i="4"/>
  <c r="Z3159" i="4"/>
  <c r="V3159" i="4"/>
  <c r="W3154" i="4"/>
  <c r="B3154" i="4"/>
  <c r="AU3154" i="4"/>
  <c r="V3152" i="4"/>
  <c r="B3152" i="4"/>
  <c r="AU3152" i="4"/>
  <c r="AT3151" i="4"/>
  <c r="AA3151" i="4"/>
  <c r="W3151" i="4"/>
  <c r="A3151" i="4"/>
  <c r="AV3145" i="4"/>
  <c r="B3145" i="4"/>
  <c r="AU3145" i="4"/>
  <c r="AN3145" i="4"/>
  <c r="AQ3145" i="4" s="1"/>
  <c r="B3143" i="4"/>
  <c r="AU3143" i="4"/>
  <c r="V3143" i="4"/>
  <c r="AA3143" i="4"/>
  <c r="AW3143" i="4"/>
  <c r="B3141" i="4"/>
  <c r="AU3141" i="4"/>
  <c r="A3141" i="4"/>
  <c r="AA3141" i="4"/>
  <c r="AW3141" i="4"/>
  <c r="AB3129" i="4"/>
  <c r="B3129" i="4"/>
  <c r="AU3129" i="4"/>
  <c r="AN3129" i="4"/>
  <c r="D3129" i="4"/>
  <c r="AW3129" i="4"/>
  <c r="B3121" i="4"/>
  <c r="AU3121" i="4"/>
  <c r="AN3121" i="4"/>
  <c r="B3120" i="4"/>
  <c r="AU3120" i="4"/>
  <c r="AW3120" i="4"/>
  <c r="B3117" i="4"/>
  <c r="AU3117" i="4"/>
  <c r="B3115" i="4"/>
  <c r="AU3115" i="4"/>
  <c r="AX3083" i="4"/>
  <c r="AL3083" i="4"/>
  <c r="B3042" i="4"/>
  <c r="AU3042" i="4"/>
  <c r="B3031" i="4"/>
  <c r="AU3031" i="4"/>
  <c r="AK3031" i="4"/>
  <c r="D3031" i="4"/>
  <c r="E3031" i="4"/>
  <c r="AN3031" i="4"/>
  <c r="B3027" i="4"/>
  <c r="AU3027" i="4"/>
  <c r="A3027" i="4"/>
  <c r="AJ3027" i="4"/>
  <c r="V3027" i="4"/>
  <c r="Z3027" i="4"/>
  <c r="AT3027" i="4"/>
  <c r="E3027" i="4"/>
  <c r="W3027" i="4"/>
  <c r="AA3027" i="4"/>
  <c r="AN3027" i="4"/>
  <c r="AV3027" i="4"/>
  <c r="W3010" i="4"/>
  <c r="B3010" i="4"/>
  <c r="AU3010" i="4"/>
  <c r="AA3010" i="4"/>
  <c r="AT3010" i="4"/>
  <c r="V3010" i="4"/>
  <c r="AJ3010" i="4"/>
  <c r="AV2992" i="4"/>
  <c r="B2992" i="4"/>
  <c r="AU2992" i="4"/>
  <c r="Z2992" i="4"/>
  <c r="W2992" i="4"/>
  <c r="AB2992" i="4"/>
  <c r="AJ2992" i="4"/>
  <c r="AO2991" i="4"/>
  <c r="AP2991" i="4" s="1"/>
  <c r="AQ2991" i="4"/>
  <c r="B2960" i="4"/>
  <c r="AU2960" i="4"/>
  <c r="B2947" i="4"/>
  <c r="AU2947" i="4"/>
  <c r="Z2947" i="4"/>
  <c r="AW2947" i="4"/>
  <c r="W2947" i="4"/>
  <c r="AB2947" i="4"/>
  <c r="AN2947" i="4"/>
  <c r="AO2947" i="4" s="1"/>
  <c r="AP2947" i="4" s="1"/>
  <c r="AJ2947" i="4"/>
  <c r="AS2947" i="4"/>
  <c r="W2945" i="4"/>
  <c r="B2945" i="4"/>
  <c r="AU2945" i="4"/>
  <c r="A2945" i="4"/>
  <c r="Z2945" i="4"/>
  <c r="AK2945" i="4"/>
  <c r="AV2945" i="4"/>
  <c r="V2945" i="4"/>
  <c r="AA2945" i="4"/>
  <c r="AW2945" i="4"/>
  <c r="D2945" i="4"/>
  <c r="AB2945" i="4"/>
  <c r="AN2945" i="4"/>
  <c r="AQ2945" i="4" s="1"/>
  <c r="B2940" i="4"/>
  <c r="AU2940" i="4"/>
  <c r="AA2940" i="4"/>
  <c r="AT2940" i="4"/>
  <c r="A2940" i="4"/>
  <c r="V2940" i="4"/>
  <c r="AB2940" i="4"/>
  <c r="AV2940" i="4"/>
  <c r="AJ2940" i="4"/>
  <c r="B2939" i="4"/>
  <c r="AU2939" i="4"/>
  <c r="A2939" i="4"/>
  <c r="AW2939" i="4"/>
  <c r="AN2939" i="4"/>
  <c r="AQ2939" i="4" s="1"/>
  <c r="D2939" i="4"/>
  <c r="AT2939" i="4"/>
  <c r="B2931" i="4"/>
  <c r="AU2931" i="4"/>
  <c r="AN2931" i="4"/>
  <c r="V2929" i="4"/>
  <c r="B2929" i="4"/>
  <c r="AU2929" i="4"/>
  <c r="E2929" i="4"/>
  <c r="B2924" i="4"/>
  <c r="AU2924" i="4"/>
  <c r="AN2924" i="4"/>
  <c r="AJ2919" i="4"/>
  <c r="B2919" i="4"/>
  <c r="AU2919" i="4"/>
  <c r="AN2919" i="4"/>
  <c r="B2909" i="4"/>
  <c r="AU2909" i="4"/>
  <c r="AJ2909" i="4"/>
  <c r="AK2909" i="4"/>
  <c r="D2909" i="4"/>
  <c r="V2894" i="4"/>
  <c r="B2894" i="4"/>
  <c r="AU2894" i="4"/>
  <c r="AB2894" i="4"/>
  <c r="AN2894" i="4"/>
  <c r="D2894" i="4"/>
  <c r="AJ2894" i="4"/>
  <c r="E2894" i="4"/>
  <c r="AK2894" i="4"/>
  <c r="AT2894" i="4"/>
  <c r="V2884" i="4"/>
  <c r="B2884" i="4"/>
  <c r="AU2884" i="4"/>
  <c r="AN2884" i="4"/>
  <c r="B2847" i="4"/>
  <c r="AU2847" i="4"/>
  <c r="Z2847" i="4"/>
  <c r="D2847" i="4"/>
  <c r="V2847" i="4"/>
  <c r="AB2847" i="4"/>
  <c r="E2847" i="4"/>
  <c r="AJ2847" i="4"/>
  <c r="AT2847" i="4"/>
  <c r="B2846" i="4"/>
  <c r="AU2846" i="4"/>
  <c r="A2846" i="4"/>
  <c r="AJ2846" i="4"/>
  <c r="D2846" i="4"/>
  <c r="AW2846" i="4"/>
  <c r="V2841" i="4"/>
  <c r="B2841" i="4"/>
  <c r="AU2841" i="4"/>
  <c r="B2835" i="4"/>
  <c r="AU2835" i="4"/>
  <c r="AT2835" i="4"/>
  <c r="AW2835" i="4"/>
  <c r="AO2828" i="4"/>
  <c r="AP2828" i="4" s="1"/>
  <c r="AX2828" i="4"/>
  <c r="B2824" i="4"/>
  <c r="AU2824" i="4"/>
  <c r="A2824" i="4"/>
  <c r="V2824" i="4"/>
  <c r="AJ2824" i="4"/>
  <c r="AN2824" i="4"/>
  <c r="D2824" i="4"/>
  <c r="W2824" i="4"/>
  <c r="AK2824" i="4"/>
  <c r="AW2824" i="4"/>
  <c r="AV2816" i="4"/>
  <c r="A2816" i="4"/>
  <c r="B2812" i="4"/>
  <c r="AU2812" i="4"/>
  <c r="W2796" i="4"/>
  <c r="B2796" i="4"/>
  <c r="AU2796" i="4"/>
  <c r="B2794" i="4"/>
  <c r="AU2794" i="4"/>
  <c r="D2794" i="4"/>
  <c r="A2775" i="4"/>
  <c r="B2751" i="4"/>
  <c r="AU2751" i="4"/>
  <c r="AO2653" i="4"/>
  <c r="AP2653" i="4" s="1"/>
  <c r="AQ2653" i="4"/>
  <c r="A3497" i="4"/>
  <c r="B3497" i="4"/>
  <c r="AU3497" i="4"/>
  <c r="B3475" i="4"/>
  <c r="AU3475" i="4"/>
  <c r="B3470" i="4"/>
  <c r="AU3470" i="4"/>
  <c r="V3468" i="4"/>
  <c r="B3468" i="4"/>
  <c r="AU3468" i="4"/>
  <c r="B3460" i="4"/>
  <c r="AU3460" i="4"/>
  <c r="AN3410" i="4"/>
  <c r="AX3410" i="4" s="1"/>
  <c r="B3410" i="4"/>
  <c r="AU3410" i="4"/>
  <c r="B3402" i="4"/>
  <c r="AU3402" i="4"/>
  <c r="B3392" i="4"/>
  <c r="AU3392" i="4"/>
  <c r="AJ3390" i="4"/>
  <c r="B3390" i="4"/>
  <c r="AU3390" i="4"/>
  <c r="B3347" i="4"/>
  <c r="AU3347" i="4"/>
  <c r="AS3308" i="4"/>
  <c r="B3308" i="4"/>
  <c r="AU3308" i="4"/>
  <c r="B3290" i="4"/>
  <c r="AU3290" i="4"/>
  <c r="B3263" i="4"/>
  <c r="AU3263" i="4"/>
  <c r="B3236" i="4"/>
  <c r="AU3236" i="4"/>
  <c r="AA3213" i="4"/>
  <c r="B3213" i="4"/>
  <c r="AU3213" i="4"/>
  <c r="A3188" i="4"/>
  <c r="AN3173" i="4"/>
  <c r="AQ3173" i="4" s="1"/>
  <c r="B3173" i="4"/>
  <c r="AU3173" i="4"/>
  <c r="E3171" i="4"/>
  <c r="B3171" i="4"/>
  <c r="AU3171" i="4"/>
  <c r="AN3164" i="4"/>
  <c r="AO3164" i="4" s="1"/>
  <c r="AP3164" i="4" s="1"/>
  <c r="B3164" i="4"/>
  <c r="AU3164" i="4"/>
  <c r="B3160" i="4"/>
  <c r="AU3160" i="4"/>
  <c r="B3158" i="4"/>
  <c r="AU3158" i="4"/>
  <c r="B3157" i="4"/>
  <c r="AU3157" i="4"/>
  <c r="AB3148" i="4"/>
  <c r="B3148" i="4"/>
  <c r="AU3148" i="4"/>
  <c r="AW3148" i="4"/>
  <c r="B2985" i="4"/>
  <c r="AU2985" i="4"/>
  <c r="B2920" i="4"/>
  <c r="AU2920" i="4"/>
  <c r="AJ2920" i="4"/>
  <c r="E2920" i="4"/>
  <c r="AN2920" i="4"/>
  <c r="AV3499" i="4"/>
  <c r="AO3499" i="4"/>
  <c r="AP3499" i="4" s="1"/>
  <c r="Z3499" i="4"/>
  <c r="AB3497" i="4"/>
  <c r="AW3494" i="4"/>
  <c r="AK3494" i="4"/>
  <c r="A3494" i="4"/>
  <c r="Z3492" i="4"/>
  <c r="B3489" i="4"/>
  <c r="AU3489" i="4"/>
  <c r="A3487" i="4"/>
  <c r="B3487" i="4"/>
  <c r="AU3487" i="4"/>
  <c r="AB3485" i="4"/>
  <c r="B3480" i="4"/>
  <c r="AU3480" i="4"/>
  <c r="E3476" i="4"/>
  <c r="B3476" i="4"/>
  <c r="AU3476" i="4"/>
  <c r="AB3475" i="4"/>
  <c r="V3473" i="4"/>
  <c r="B3473" i="4"/>
  <c r="AU3473" i="4"/>
  <c r="B3472" i="4"/>
  <c r="AU3472" i="4"/>
  <c r="AN3470" i="4"/>
  <c r="AB3470" i="4"/>
  <c r="A3470" i="4"/>
  <c r="W3469" i="4"/>
  <c r="B3469" i="4"/>
  <c r="AU3469" i="4"/>
  <c r="AJ3468" i="4"/>
  <c r="AN3467" i="4"/>
  <c r="AX3467" i="4" s="1"/>
  <c r="B3465" i="4"/>
  <c r="AU3465" i="4"/>
  <c r="V3463" i="4"/>
  <c r="B3463" i="4"/>
  <c r="AU3463" i="4"/>
  <c r="B3459" i="4"/>
  <c r="AU3459" i="4"/>
  <c r="AO3458" i="4"/>
  <c r="AP3458" i="4" s="1"/>
  <c r="B3455" i="4"/>
  <c r="AU3455" i="4"/>
  <c r="Z3453" i="4"/>
  <c r="B3453" i="4"/>
  <c r="AU3453" i="4"/>
  <c r="B3451" i="4"/>
  <c r="AU3451" i="4"/>
  <c r="B3450" i="4"/>
  <c r="AU3450" i="4"/>
  <c r="B3447" i="4"/>
  <c r="AU3447" i="4"/>
  <c r="W3444" i="4"/>
  <c r="B3444" i="4"/>
  <c r="AU3444" i="4"/>
  <c r="B3441" i="4"/>
  <c r="AU3441" i="4"/>
  <c r="B3439" i="4"/>
  <c r="AU3439" i="4"/>
  <c r="B3438" i="4"/>
  <c r="AU3438" i="4"/>
  <c r="A3437" i="4"/>
  <c r="B3437" i="4"/>
  <c r="AU3437" i="4"/>
  <c r="B3430" i="4"/>
  <c r="AU3430" i="4"/>
  <c r="AK3429" i="4"/>
  <c r="Z3427" i="4"/>
  <c r="AW3424" i="4"/>
  <c r="B3418" i="4"/>
  <c r="AU3418" i="4"/>
  <c r="B3417" i="4"/>
  <c r="AU3417" i="4"/>
  <c r="B3414" i="4"/>
  <c r="AU3414" i="4"/>
  <c r="AA3412" i="4"/>
  <c r="B3412" i="4"/>
  <c r="AU3412" i="4"/>
  <c r="A3412" i="4"/>
  <c r="AW3410" i="4"/>
  <c r="AK3410" i="4"/>
  <c r="A3410" i="4"/>
  <c r="AN3408" i="4"/>
  <c r="AO3408" i="4" s="1"/>
  <c r="AP3408" i="4" s="1"/>
  <c r="B3407" i="4"/>
  <c r="AU3407" i="4"/>
  <c r="B3405" i="4"/>
  <c r="AU3405" i="4"/>
  <c r="D3404" i="4"/>
  <c r="B3404" i="4"/>
  <c r="AU3404" i="4"/>
  <c r="B3401" i="4"/>
  <c r="AU3401" i="4"/>
  <c r="A3400" i="4"/>
  <c r="B3400" i="4"/>
  <c r="AU3400" i="4"/>
  <c r="B3398" i="4"/>
  <c r="AU3398" i="4"/>
  <c r="A3398" i="4"/>
  <c r="B3395" i="4"/>
  <c r="AU3395" i="4"/>
  <c r="AK3394" i="4"/>
  <c r="Z3393" i="4"/>
  <c r="AW3392" i="4"/>
  <c r="AB3391" i="4"/>
  <c r="AN3390" i="4"/>
  <c r="V3389" i="4"/>
  <c r="B3389" i="4"/>
  <c r="AU3389" i="4"/>
  <c r="AW3388" i="4"/>
  <c r="Z3384" i="4"/>
  <c r="B3384" i="4"/>
  <c r="AU3384" i="4"/>
  <c r="B3383" i="4"/>
  <c r="AU3383" i="4"/>
  <c r="AB3381" i="4"/>
  <c r="AX3380" i="4"/>
  <c r="B3374" i="4"/>
  <c r="AU3374" i="4"/>
  <c r="W3371" i="4"/>
  <c r="B3371" i="4"/>
  <c r="AU3371" i="4"/>
  <c r="B3368" i="4"/>
  <c r="AU3368" i="4"/>
  <c r="B3367" i="4"/>
  <c r="AU3367" i="4"/>
  <c r="B3365" i="4"/>
  <c r="AU3365" i="4"/>
  <c r="AO3364" i="4"/>
  <c r="AP3364" i="4" s="1"/>
  <c r="B3364" i="4"/>
  <c r="AU3364" i="4"/>
  <c r="AQ3363" i="4"/>
  <c r="B3363" i="4"/>
  <c r="AU3363" i="4"/>
  <c r="B3360" i="4"/>
  <c r="AU3360" i="4"/>
  <c r="B3356" i="4"/>
  <c r="AU3356" i="4"/>
  <c r="V3353" i="4"/>
  <c r="B3353" i="4"/>
  <c r="AU3353" i="4"/>
  <c r="A3353" i="4"/>
  <c r="AO3345" i="4"/>
  <c r="AP3345" i="4" s="1"/>
  <c r="W3344" i="4"/>
  <c r="B3344" i="4"/>
  <c r="AU3344" i="4"/>
  <c r="W3333" i="4"/>
  <c r="B3333" i="4"/>
  <c r="AU3333" i="4"/>
  <c r="AN3329" i="4"/>
  <c r="B3329" i="4"/>
  <c r="AU3329" i="4"/>
  <c r="AO3328" i="4"/>
  <c r="AP3328" i="4" s="1"/>
  <c r="B3328" i="4"/>
  <c r="AU3328" i="4"/>
  <c r="AB3324" i="4"/>
  <c r="B3320" i="4"/>
  <c r="AU3320" i="4"/>
  <c r="D3318" i="4"/>
  <c r="B3318" i="4"/>
  <c r="AU3318" i="4"/>
  <c r="B3317" i="4"/>
  <c r="AU3317" i="4"/>
  <c r="AQ3315" i="4"/>
  <c r="V3315" i="4"/>
  <c r="B3315" i="4"/>
  <c r="AU3315" i="4"/>
  <c r="AJ3312" i="4"/>
  <c r="B3312" i="4"/>
  <c r="AU3312" i="4"/>
  <c r="AN3305" i="4"/>
  <c r="B3305" i="4"/>
  <c r="AU3305" i="4"/>
  <c r="B3301" i="4"/>
  <c r="AU3301" i="4"/>
  <c r="AJ3300" i="4"/>
  <c r="W3298" i="4"/>
  <c r="B3298" i="4"/>
  <c r="AU3298" i="4"/>
  <c r="AA3296" i="4"/>
  <c r="AX3295" i="4"/>
  <c r="V3293" i="4"/>
  <c r="B3293" i="4"/>
  <c r="AU3293" i="4"/>
  <c r="A3293" i="4"/>
  <c r="V3292" i="4"/>
  <c r="B3292" i="4"/>
  <c r="AU3292" i="4"/>
  <c r="AV3290" i="4"/>
  <c r="AV3286" i="4"/>
  <c r="Z3286" i="4"/>
  <c r="W3284" i="4"/>
  <c r="B3284" i="4"/>
  <c r="AU3284" i="4"/>
  <c r="E3282" i="4"/>
  <c r="B3282" i="4"/>
  <c r="AU3282" i="4"/>
  <c r="AV3280" i="4"/>
  <c r="Z3280" i="4"/>
  <c r="AX3279" i="4"/>
  <c r="V3278" i="4"/>
  <c r="B3278" i="4"/>
  <c r="AU3278" i="4"/>
  <c r="A3278" i="4"/>
  <c r="B3276" i="4"/>
  <c r="AU3276" i="4"/>
  <c r="AN3273" i="4"/>
  <c r="B3272" i="4"/>
  <c r="AU3272" i="4"/>
  <c r="AK3270" i="4"/>
  <c r="B3267" i="4"/>
  <c r="AU3267" i="4"/>
  <c r="B3266" i="4"/>
  <c r="AU3266" i="4"/>
  <c r="AN3265" i="4"/>
  <c r="AO3265" i="4" s="1"/>
  <c r="AP3265" i="4" s="1"/>
  <c r="B3265" i="4"/>
  <c r="AU3265" i="4"/>
  <c r="AJ3261" i="4"/>
  <c r="B3261" i="4"/>
  <c r="AU3261" i="4"/>
  <c r="AW3258" i="4"/>
  <c r="Z3258" i="4"/>
  <c r="V3253" i="4"/>
  <c r="B3253" i="4"/>
  <c r="AU3253" i="4"/>
  <c r="AT3249" i="4"/>
  <c r="AA3249" i="4"/>
  <c r="AK3244" i="4"/>
  <c r="B3244" i="4"/>
  <c r="AU3244" i="4"/>
  <c r="AW3237" i="4"/>
  <c r="B3237" i="4"/>
  <c r="AU3237" i="4"/>
  <c r="Z3236" i="4"/>
  <c r="Z3234" i="4"/>
  <c r="V3233" i="4"/>
  <c r="B3233" i="4"/>
  <c r="AU3233" i="4"/>
  <c r="A3233" i="4"/>
  <c r="W3229" i="4"/>
  <c r="B3229" i="4"/>
  <c r="AU3229" i="4"/>
  <c r="V3228" i="4"/>
  <c r="B3228" i="4"/>
  <c r="AU3228" i="4"/>
  <c r="V3227" i="4"/>
  <c r="B3227" i="4"/>
  <c r="AU3227" i="4"/>
  <c r="B3225" i="4"/>
  <c r="AU3225" i="4"/>
  <c r="B3222" i="4"/>
  <c r="AU3222" i="4"/>
  <c r="B3217" i="4"/>
  <c r="AU3217" i="4"/>
  <c r="A3214" i="4"/>
  <c r="B3214" i="4"/>
  <c r="AU3214" i="4"/>
  <c r="A3213" i="4"/>
  <c r="AJ3209" i="4"/>
  <c r="AS3208" i="4"/>
  <c r="B3207" i="4"/>
  <c r="AU3207" i="4"/>
  <c r="B3206" i="4"/>
  <c r="AU3206" i="4"/>
  <c r="B3205" i="4"/>
  <c r="AU3205" i="4"/>
  <c r="AW3204" i="4"/>
  <c r="B3204" i="4"/>
  <c r="AU3204" i="4"/>
  <c r="AV3202" i="4"/>
  <c r="W3202" i="4"/>
  <c r="AS3202" i="4"/>
  <c r="D3202" i="4"/>
  <c r="AO3201" i="4"/>
  <c r="AP3201" i="4" s="1"/>
  <c r="E3201" i="4"/>
  <c r="AS3200" i="4"/>
  <c r="AA3200" i="4"/>
  <c r="AB3199" i="4"/>
  <c r="B3199" i="4"/>
  <c r="AU3199" i="4"/>
  <c r="AV3197" i="4"/>
  <c r="AW3196" i="4"/>
  <c r="AJ3196" i="4"/>
  <c r="B3195" i="4"/>
  <c r="AU3195" i="4"/>
  <c r="E3194" i="4"/>
  <c r="W3193" i="4"/>
  <c r="B3193" i="4"/>
  <c r="AU3193" i="4"/>
  <c r="AT3192" i="4"/>
  <c r="AB3192" i="4"/>
  <c r="AS3192" i="4"/>
  <c r="E3192" i="4"/>
  <c r="AW3191" i="4"/>
  <c r="W3190" i="4"/>
  <c r="B3190" i="4"/>
  <c r="AU3190" i="4"/>
  <c r="AW3188" i="4"/>
  <c r="AX3188" i="4"/>
  <c r="Z3188" i="4"/>
  <c r="E3187" i="4"/>
  <c r="AN3185" i="4"/>
  <c r="AQ3185" i="4" s="1"/>
  <c r="E3183" i="4"/>
  <c r="B3182" i="4"/>
  <c r="AU3182" i="4"/>
  <c r="V3181" i="4"/>
  <c r="B3181" i="4"/>
  <c r="AU3181" i="4"/>
  <c r="D3178" i="4"/>
  <c r="D3174" i="4"/>
  <c r="AB3173" i="4"/>
  <c r="A3173" i="4"/>
  <c r="AJ3172" i="4"/>
  <c r="W3172" i="4"/>
  <c r="AS3172" i="4"/>
  <c r="AV3170" i="4"/>
  <c r="AK3170" i="4"/>
  <c r="E3170" i="4"/>
  <c r="AT3169" i="4"/>
  <c r="E3169" i="4"/>
  <c r="E3168" i="4"/>
  <c r="A3167" i="4"/>
  <c r="AQ3161" i="4"/>
  <c r="AV3160" i="4"/>
  <c r="AJ3160" i="4"/>
  <c r="AV3159" i="4"/>
  <c r="A3159" i="4"/>
  <c r="AJ3157" i="4"/>
  <c r="V3156" i="4"/>
  <c r="B3156" i="4"/>
  <c r="AU3156" i="4"/>
  <c r="AX3155" i="4"/>
  <c r="B3155" i="4"/>
  <c r="AU3155" i="4"/>
  <c r="E3155" i="4"/>
  <c r="Z3151" i="4"/>
  <c r="V3150" i="4"/>
  <c r="B3150" i="4"/>
  <c r="AU3150" i="4"/>
  <c r="B3149" i="4"/>
  <c r="AU3149" i="4"/>
  <c r="E3149" i="4"/>
  <c r="W3149" i="4"/>
  <c r="AA3149" i="4"/>
  <c r="AT3149" i="4"/>
  <c r="B3146" i="4"/>
  <c r="AU3146" i="4"/>
  <c r="W3145" i="4"/>
  <c r="AS3145" i="4"/>
  <c r="AK3144" i="4"/>
  <c r="AT3143" i="4"/>
  <c r="AS3143" i="4"/>
  <c r="AV3141" i="4"/>
  <c r="D3141" i="4"/>
  <c r="AN3136" i="4"/>
  <c r="B3136" i="4"/>
  <c r="AU3136" i="4"/>
  <c r="D3136" i="4"/>
  <c r="D3132" i="4"/>
  <c r="B3132" i="4"/>
  <c r="AU3132" i="4"/>
  <c r="AV3132" i="4"/>
  <c r="E3129" i="4"/>
  <c r="B3124" i="4"/>
  <c r="AU3124" i="4"/>
  <c r="V3124" i="4"/>
  <c r="Z3124" i="4"/>
  <c r="E3124" i="4"/>
  <c r="W3124" i="4"/>
  <c r="AB3124" i="4"/>
  <c r="AN3124" i="4"/>
  <c r="AS3121" i="4"/>
  <c r="E3121" i="4"/>
  <c r="B3112" i="4"/>
  <c r="AU3112" i="4"/>
  <c r="AB3112" i="4"/>
  <c r="D3112" i="4"/>
  <c r="AJ3112" i="4"/>
  <c r="AN3112" i="4"/>
  <c r="AO3112" i="4" s="1"/>
  <c r="AP3112" i="4" s="1"/>
  <c r="E3112" i="4"/>
  <c r="AK3112" i="4"/>
  <c r="AV3112" i="4"/>
  <c r="B3111" i="4"/>
  <c r="AU3111" i="4"/>
  <c r="A3111" i="4"/>
  <c r="V3111" i="4"/>
  <c r="Z3111" i="4"/>
  <c r="AN3111" i="4"/>
  <c r="E3111" i="4"/>
  <c r="W3111" i="4"/>
  <c r="AA3111" i="4"/>
  <c r="AT3111" i="4"/>
  <c r="B3103" i="4"/>
  <c r="AU3103" i="4"/>
  <c r="Z3103" i="4"/>
  <c r="AW3103" i="4"/>
  <c r="A3103" i="4"/>
  <c r="W3103" i="4"/>
  <c r="AT3103" i="4"/>
  <c r="AB3090" i="4"/>
  <c r="B3090" i="4"/>
  <c r="AU3090" i="4"/>
  <c r="AA3070" i="4"/>
  <c r="B3070" i="4"/>
  <c r="AU3070" i="4"/>
  <c r="AX3064" i="4"/>
  <c r="AO3038" i="4"/>
  <c r="AP3038" i="4" s="1"/>
  <c r="AQ3038" i="4"/>
  <c r="B3022" i="4"/>
  <c r="AU3022" i="4"/>
  <c r="AK3022" i="4"/>
  <c r="AW3017" i="4"/>
  <c r="B3003" i="4"/>
  <c r="AU3003" i="4"/>
  <c r="Z3003" i="4"/>
  <c r="A3003" i="4"/>
  <c r="W3003" i="4"/>
  <c r="AA3003" i="4"/>
  <c r="AN3003" i="4"/>
  <c r="AO3003" i="4" s="1"/>
  <c r="AP3003" i="4" s="1"/>
  <c r="AJ3003" i="4"/>
  <c r="AT3003" i="4"/>
  <c r="B2993" i="4"/>
  <c r="AU2993" i="4"/>
  <c r="AT2993" i="4"/>
  <c r="V2993" i="4"/>
  <c r="E2993" i="4"/>
  <c r="W2993" i="4"/>
  <c r="AN2993" i="4"/>
  <c r="AX2993" i="4" s="1"/>
  <c r="AV2987" i="4"/>
  <c r="V2969" i="4"/>
  <c r="B2969" i="4"/>
  <c r="AU2969" i="4"/>
  <c r="AB2969" i="4"/>
  <c r="D2969" i="4"/>
  <c r="AJ2969" i="4"/>
  <c r="AN2969" i="4"/>
  <c r="E2969" i="4"/>
  <c r="AK2969" i="4"/>
  <c r="AV2969" i="4"/>
  <c r="AS2892" i="4"/>
  <c r="AS2884" i="4"/>
  <c r="AB2873" i="4"/>
  <c r="B2873" i="4"/>
  <c r="AU2873" i="4"/>
  <c r="AK2873" i="4"/>
  <c r="AS2873" i="4"/>
  <c r="W2859" i="4"/>
  <c r="B2859" i="4"/>
  <c r="AU2859" i="4"/>
  <c r="AA2859" i="4"/>
  <c r="AT2859" i="4"/>
  <c r="V2859" i="4"/>
  <c r="AJ2859" i="4"/>
  <c r="D2859" i="4"/>
  <c r="AK2859" i="4"/>
  <c r="B2850" i="4"/>
  <c r="AU2850" i="4"/>
  <c r="V2850" i="4"/>
  <c r="AW2847" i="4"/>
  <c r="B2839" i="4"/>
  <c r="AU2839" i="4"/>
  <c r="Z2839" i="4"/>
  <c r="AN2839" i="4"/>
  <c r="AQ2839" i="4" s="1"/>
  <c r="D2839" i="4"/>
  <c r="W2839" i="4"/>
  <c r="AB2839" i="4"/>
  <c r="AT2839" i="4"/>
  <c r="E2839" i="4"/>
  <c r="AK2839" i="4"/>
  <c r="AV2839" i="4"/>
  <c r="AT2822" i="4"/>
  <c r="B2815" i="4"/>
  <c r="AU2815" i="4"/>
  <c r="AN2815" i="4"/>
  <c r="AV2815" i="4"/>
  <c r="D2815" i="4"/>
  <c r="AW2815" i="4"/>
  <c r="V2803" i="4"/>
  <c r="B2803" i="4"/>
  <c r="AU2803" i="4"/>
  <c r="A2803" i="4"/>
  <c r="Z2803" i="4"/>
  <c r="W2803" i="4"/>
  <c r="AA2803" i="4"/>
  <c r="E2803" i="4"/>
  <c r="AB2803" i="4"/>
  <c r="AV2803" i="4"/>
  <c r="B2785" i="4"/>
  <c r="AU2785" i="4"/>
  <c r="AN2785" i="4"/>
  <c r="B2779" i="4"/>
  <c r="AU2779" i="4"/>
  <c r="AQ2768" i="4"/>
  <c r="AX2768" i="4"/>
  <c r="AO2768" i="4"/>
  <c r="AP2768" i="4" s="1"/>
  <c r="B2758" i="4"/>
  <c r="AU2758" i="4"/>
  <c r="A2758" i="4"/>
  <c r="AN2758" i="4"/>
  <c r="E2758" i="4"/>
  <c r="AW2758" i="4"/>
  <c r="B2754" i="4"/>
  <c r="AU2754" i="4"/>
  <c r="AB2754" i="4"/>
  <c r="A2754" i="4"/>
  <c r="W2754" i="4"/>
  <c r="AJ2754" i="4"/>
  <c r="B2738" i="4"/>
  <c r="AU2738" i="4"/>
  <c r="AJ2738" i="4"/>
  <c r="AW2738" i="4"/>
  <c r="W2738" i="4"/>
  <c r="AK2738" i="4"/>
  <c r="E2738" i="4"/>
  <c r="AQ2516" i="4"/>
  <c r="AO2516" i="4"/>
  <c r="AP2516" i="4" s="1"/>
  <c r="B2729" i="4"/>
  <c r="AU2729" i="4"/>
  <c r="B2725" i="4"/>
  <c r="AU2725" i="4"/>
  <c r="W2721" i="4"/>
  <c r="B2721" i="4"/>
  <c r="AU2721" i="4"/>
  <c r="V2720" i="4"/>
  <c r="B2720" i="4"/>
  <c r="AU2720" i="4"/>
  <c r="B2716" i="4"/>
  <c r="AU2716" i="4"/>
  <c r="B2706" i="4"/>
  <c r="AU2706" i="4"/>
  <c r="AJ2700" i="4"/>
  <c r="B2700" i="4"/>
  <c r="AU2700" i="4"/>
  <c r="V2694" i="4"/>
  <c r="B2694" i="4"/>
  <c r="AU2694" i="4"/>
  <c r="W2690" i="4"/>
  <c r="B2690" i="4"/>
  <c r="AU2690" i="4"/>
  <c r="W2689" i="4"/>
  <c r="B2689" i="4"/>
  <c r="AU2689" i="4"/>
  <c r="B2683" i="4"/>
  <c r="AU2683" i="4"/>
  <c r="B2679" i="4"/>
  <c r="AU2679" i="4"/>
  <c r="AT2674" i="4"/>
  <c r="B2674" i="4"/>
  <c r="AU2674" i="4"/>
  <c r="B2669" i="4"/>
  <c r="AU2669" i="4"/>
  <c r="B2667" i="4"/>
  <c r="AU2667" i="4"/>
  <c r="B2661" i="4"/>
  <c r="AU2661" i="4"/>
  <c r="B2656" i="4"/>
  <c r="AU2656" i="4"/>
  <c r="B2652" i="4"/>
  <c r="AU2652" i="4"/>
  <c r="B2646" i="4"/>
  <c r="AU2646" i="4"/>
  <c r="B2641" i="4"/>
  <c r="AU2641" i="4"/>
  <c r="V2633" i="4"/>
  <c r="B2633" i="4"/>
  <c r="AU2633" i="4"/>
  <c r="B2630" i="4"/>
  <c r="AU2630" i="4"/>
  <c r="B2627" i="4"/>
  <c r="AU2627" i="4"/>
  <c r="B2622" i="4"/>
  <c r="AU2622" i="4"/>
  <c r="B2619" i="4"/>
  <c r="AU2619" i="4"/>
  <c r="B2611" i="4"/>
  <c r="AU2611" i="4"/>
  <c r="AV2609" i="4"/>
  <c r="B2609" i="4"/>
  <c r="AU2609" i="4"/>
  <c r="B2598" i="4"/>
  <c r="AU2598" i="4"/>
  <c r="B2597" i="4"/>
  <c r="AU2597" i="4"/>
  <c r="B2595" i="4"/>
  <c r="AU2595" i="4"/>
  <c r="B2593" i="4"/>
  <c r="AU2593" i="4"/>
  <c r="B2592" i="4"/>
  <c r="AU2592" i="4"/>
  <c r="B2590" i="4"/>
  <c r="AU2590" i="4"/>
  <c r="A2590" i="4"/>
  <c r="B2588" i="4"/>
  <c r="AU2588" i="4"/>
  <c r="A2588" i="4"/>
  <c r="B2585" i="4"/>
  <c r="AU2585" i="4"/>
  <c r="W2583" i="4"/>
  <c r="B2583" i="4"/>
  <c r="AU2583" i="4"/>
  <c r="B2573" i="4"/>
  <c r="AU2573" i="4"/>
  <c r="B2571" i="4"/>
  <c r="AU2571" i="4"/>
  <c r="B2568" i="4"/>
  <c r="AU2568" i="4"/>
  <c r="B2560" i="4"/>
  <c r="AU2560" i="4"/>
  <c r="AV2558" i="4"/>
  <c r="B2558" i="4"/>
  <c r="AU2558" i="4"/>
  <c r="B2556" i="4"/>
  <c r="AU2556" i="4"/>
  <c r="B2555" i="4"/>
  <c r="AU2555" i="4"/>
  <c r="W2554" i="4"/>
  <c r="B2554" i="4"/>
  <c r="AU2554" i="4"/>
  <c r="B2550" i="4"/>
  <c r="AU2550" i="4"/>
  <c r="B2541" i="4"/>
  <c r="AU2541" i="4"/>
  <c r="B2533" i="4"/>
  <c r="AU2533" i="4"/>
  <c r="B2529" i="4"/>
  <c r="AU2529" i="4"/>
  <c r="B2525" i="4"/>
  <c r="AU2525" i="4"/>
  <c r="B2510" i="4"/>
  <c r="AU2510" i="4"/>
  <c r="V2509" i="4"/>
  <c r="B2509" i="4"/>
  <c r="AU2509" i="4"/>
  <c r="B2505" i="4"/>
  <c r="AU2505" i="4"/>
  <c r="B2503" i="4"/>
  <c r="AU2503" i="4"/>
  <c r="AT2501" i="4"/>
  <c r="B2501" i="4"/>
  <c r="AU2501" i="4"/>
  <c r="B2490" i="4"/>
  <c r="AU2490" i="4"/>
  <c r="B2484" i="4"/>
  <c r="AU2484" i="4"/>
  <c r="B2483" i="4"/>
  <c r="AU2483" i="4"/>
  <c r="B2477" i="4"/>
  <c r="AU2477" i="4"/>
  <c r="B2476" i="4"/>
  <c r="AU2476" i="4"/>
  <c r="B2465" i="4"/>
  <c r="AU2465" i="4"/>
  <c r="W2464" i="4"/>
  <c r="B2464" i="4"/>
  <c r="AU2464" i="4"/>
  <c r="B2456" i="4"/>
  <c r="AU2456" i="4"/>
  <c r="B2455" i="4"/>
  <c r="AU2455" i="4"/>
  <c r="B2454" i="4"/>
  <c r="AU2454" i="4"/>
  <c r="AW2449" i="4"/>
  <c r="B2449" i="4"/>
  <c r="AU2449" i="4"/>
  <c r="W2443" i="4"/>
  <c r="B2443" i="4"/>
  <c r="AU2443" i="4"/>
  <c r="B2434" i="4"/>
  <c r="AU2434" i="4"/>
  <c r="B2429" i="4"/>
  <c r="AU2429" i="4"/>
  <c r="B2425" i="4"/>
  <c r="AU2425" i="4"/>
  <c r="B2420" i="4"/>
  <c r="AU2420" i="4"/>
  <c r="B2414" i="4"/>
  <c r="AU2414" i="4"/>
  <c r="AN2412" i="4"/>
  <c r="AO2412" i="4" s="1"/>
  <c r="AP2412" i="4" s="1"/>
  <c r="B2412" i="4"/>
  <c r="AU2412" i="4"/>
  <c r="B2404" i="4"/>
  <c r="AU2404" i="4"/>
  <c r="B2403" i="4"/>
  <c r="AU2403" i="4"/>
  <c r="B2399" i="4"/>
  <c r="AU2399" i="4"/>
  <c r="A2399" i="4"/>
  <c r="V2395" i="4"/>
  <c r="B2395" i="4"/>
  <c r="AU2395" i="4"/>
  <c r="B2384" i="4"/>
  <c r="AU2384" i="4"/>
  <c r="B2382" i="4"/>
  <c r="AU2382" i="4"/>
  <c r="B2381" i="4"/>
  <c r="AU2381" i="4"/>
  <c r="B2379" i="4"/>
  <c r="AU2379" i="4"/>
  <c r="V2378" i="4"/>
  <c r="B2378" i="4"/>
  <c r="AU2378" i="4"/>
  <c r="V2374" i="4"/>
  <c r="B2374" i="4"/>
  <c r="AU2374" i="4"/>
  <c r="B2373" i="4"/>
  <c r="AU2373" i="4"/>
  <c r="AW2370" i="4"/>
  <c r="B2370" i="4"/>
  <c r="AU2370" i="4"/>
  <c r="B2369" i="4"/>
  <c r="AU2369" i="4"/>
  <c r="V2368" i="4"/>
  <c r="B2368" i="4"/>
  <c r="AU2368" i="4"/>
  <c r="B2364" i="4"/>
  <c r="AU2364" i="4"/>
  <c r="B2357" i="4"/>
  <c r="AU2357" i="4"/>
  <c r="B2355" i="4"/>
  <c r="AU2355" i="4"/>
  <c r="B2351" i="4"/>
  <c r="AU2351" i="4"/>
  <c r="W2342" i="4"/>
  <c r="B2342" i="4"/>
  <c r="AU2342" i="4"/>
  <c r="B2331" i="4"/>
  <c r="AU2331" i="4"/>
  <c r="AS2330" i="4"/>
  <c r="B2330" i="4"/>
  <c r="AU2330" i="4"/>
  <c r="V2315" i="4"/>
  <c r="B2315" i="4"/>
  <c r="AU2315" i="4"/>
  <c r="AJ2314" i="4"/>
  <c r="B2314" i="4"/>
  <c r="AU2314" i="4"/>
  <c r="A2312" i="4"/>
  <c r="B2312" i="4"/>
  <c r="AU2312" i="4"/>
  <c r="B2310" i="4"/>
  <c r="AU2310" i="4"/>
  <c r="AW2308" i="4"/>
  <c r="B2308" i="4"/>
  <c r="AU2308" i="4"/>
  <c r="B2304" i="4"/>
  <c r="AU2304" i="4"/>
  <c r="B2299" i="4"/>
  <c r="AU2299" i="4"/>
  <c r="V2297" i="4"/>
  <c r="B2297" i="4"/>
  <c r="AU2297" i="4"/>
  <c r="B2292" i="4"/>
  <c r="AU2292" i="4"/>
  <c r="B2289" i="4"/>
  <c r="AU2289" i="4"/>
  <c r="AN2288" i="4"/>
  <c r="B2288" i="4"/>
  <c r="AU2288" i="4"/>
  <c r="B2285" i="4"/>
  <c r="AU2285" i="4"/>
  <c r="B2283" i="4"/>
  <c r="AU2283" i="4"/>
  <c r="B2281" i="4"/>
  <c r="AU2281" i="4"/>
  <c r="B2277" i="4"/>
  <c r="AU2277" i="4"/>
  <c r="AK2276" i="4"/>
  <c r="B2276" i="4"/>
  <c r="AU2276" i="4"/>
  <c r="AV2274" i="4"/>
  <c r="B2274" i="4"/>
  <c r="AU2274" i="4"/>
  <c r="Z2270" i="4"/>
  <c r="B2270" i="4"/>
  <c r="AU2270" i="4"/>
  <c r="B2269" i="4"/>
  <c r="AU2269" i="4"/>
  <c r="B2266" i="4"/>
  <c r="AU2266" i="4"/>
  <c r="B2264" i="4"/>
  <c r="AU2264" i="4"/>
  <c r="Z2263" i="4"/>
  <c r="B2263" i="4"/>
  <c r="AU2263" i="4"/>
  <c r="B2254" i="4"/>
  <c r="AU2254" i="4"/>
  <c r="AJ2252" i="4"/>
  <c r="B2252" i="4"/>
  <c r="AU2252" i="4"/>
  <c r="B2249" i="4"/>
  <c r="AU2249" i="4"/>
  <c r="B2246" i="4"/>
  <c r="AU2246" i="4"/>
  <c r="B2240" i="4"/>
  <c r="AU2240" i="4"/>
  <c r="V2232" i="4"/>
  <c r="B2232" i="4"/>
  <c r="AU2232" i="4"/>
  <c r="B2225" i="4"/>
  <c r="AU2225" i="4"/>
  <c r="B2224" i="4"/>
  <c r="AU2224" i="4"/>
  <c r="A2224" i="4"/>
  <c r="B2222" i="4"/>
  <c r="AU2222" i="4"/>
  <c r="A2222" i="4"/>
  <c r="V2212" i="4"/>
  <c r="B2212" i="4"/>
  <c r="AU2212" i="4"/>
  <c r="B2209" i="4"/>
  <c r="AU2209" i="4"/>
  <c r="B2205" i="4"/>
  <c r="AU2205" i="4"/>
  <c r="B2202" i="4"/>
  <c r="AU2202" i="4"/>
  <c r="B2198" i="4"/>
  <c r="AU2198" i="4"/>
  <c r="B2195" i="4"/>
  <c r="AU2195" i="4"/>
  <c r="B2191" i="4"/>
  <c r="AU2191" i="4"/>
  <c r="B2190" i="4"/>
  <c r="AU2190" i="4"/>
  <c r="V2184" i="4"/>
  <c r="B2184" i="4"/>
  <c r="AU2184" i="4"/>
  <c r="B2182" i="4"/>
  <c r="AU2182" i="4"/>
  <c r="B2180" i="4"/>
  <c r="AU2180" i="4"/>
  <c r="W2178" i="4"/>
  <c r="B2178" i="4"/>
  <c r="AU2178" i="4"/>
  <c r="B2169" i="4"/>
  <c r="AU2169" i="4"/>
  <c r="B2168" i="4"/>
  <c r="AU2168" i="4"/>
  <c r="A2165" i="4"/>
  <c r="A2163" i="4"/>
  <c r="AB2160" i="4"/>
  <c r="V2160" i="4"/>
  <c r="D2160" i="4"/>
  <c r="B2158" i="4"/>
  <c r="AU2158" i="4"/>
  <c r="AK2156" i="4"/>
  <c r="V2156" i="4"/>
  <c r="AW2152" i="4"/>
  <c r="B2152" i="4"/>
  <c r="AU2152" i="4"/>
  <c r="AS2149" i="4"/>
  <c r="AN2148" i="4"/>
  <c r="Z2148" i="4"/>
  <c r="V2148" i="4"/>
  <c r="D2148" i="4"/>
  <c r="B2146" i="4"/>
  <c r="AU2146" i="4"/>
  <c r="B2145" i="4"/>
  <c r="AU2145" i="4"/>
  <c r="AA2143" i="4"/>
  <c r="B2143" i="4"/>
  <c r="AU2143" i="4"/>
  <c r="AJ2140" i="4"/>
  <c r="B2140" i="4"/>
  <c r="AU2140" i="4"/>
  <c r="B2139" i="4"/>
  <c r="AU2139" i="4"/>
  <c r="AN2137" i="4"/>
  <c r="AO2137" i="4" s="1"/>
  <c r="AP2137" i="4" s="1"/>
  <c r="B2137" i="4"/>
  <c r="AU2137" i="4"/>
  <c r="B2135" i="4"/>
  <c r="AU2135" i="4"/>
  <c r="V2132" i="4"/>
  <c r="W2129" i="4"/>
  <c r="B2129" i="4"/>
  <c r="AU2129" i="4"/>
  <c r="AV2128" i="4"/>
  <c r="AA2128" i="4"/>
  <c r="V2128" i="4"/>
  <c r="V2127" i="4"/>
  <c r="A2127" i="4"/>
  <c r="AB2126" i="4"/>
  <c r="AN2125" i="4"/>
  <c r="E2125" i="4"/>
  <c r="AV2124" i="4"/>
  <c r="AK2124" i="4"/>
  <c r="E2123" i="4"/>
  <c r="AN2122" i="4"/>
  <c r="AS2122" i="4"/>
  <c r="E2122" i="4"/>
  <c r="AW2119" i="4"/>
  <c r="AA2119" i="4"/>
  <c r="W2119" i="4"/>
  <c r="AS2119" i="4"/>
  <c r="E2119" i="4"/>
  <c r="AV2118" i="4"/>
  <c r="E2118" i="4"/>
  <c r="AV2117" i="4"/>
  <c r="AB2117" i="4"/>
  <c r="W2117" i="4"/>
  <c r="B2116" i="4"/>
  <c r="AU2116" i="4"/>
  <c r="B2115" i="4"/>
  <c r="AU2115" i="4"/>
  <c r="A2115" i="4"/>
  <c r="AV2112" i="4"/>
  <c r="AB2111" i="4"/>
  <c r="B2111" i="4"/>
  <c r="AU2111" i="4"/>
  <c r="AN2108" i="4"/>
  <c r="AQ2108" i="4" s="1"/>
  <c r="W2108" i="4"/>
  <c r="AS2108" i="4"/>
  <c r="Z2107" i="4"/>
  <c r="V2107" i="4"/>
  <c r="D2107" i="4"/>
  <c r="AV2106" i="4"/>
  <c r="B2105" i="4"/>
  <c r="AU2105" i="4"/>
  <c r="AJ2104" i="4"/>
  <c r="B2104" i="4"/>
  <c r="AU2104" i="4"/>
  <c r="V2098" i="4"/>
  <c r="B2098" i="4"/>
  <c r="AU2098" i="4"/>
  <c r="B2097" i="4"/>
  <c r="AU2097" i="4"/>
  <c r="AV2096" i="4"/>
  <c r="AV2092" i="4"/>
  <c r="AK2092" i="4"/>
  <c r="W2092" i="4"/>
  <c r="AS2092" i="4"/>
  <c r="E2092" i="4"/>
  <c r="AN2091" i="4"/>
  <c r="AO2091" i="4" s="1"/>
  <c r="AP2091" i="4" s="1"/>
  <c r="B2091" i="4"/>
  <c r="AU2091" i="4"/>
  <c r="AB2090" i="4"/>
  <c r="W2090" i="4"/>
  <c r="B2089" i="4"/>
  <c r="AU2089" i="4"/>
  <c r="AA2088" i="4"/>
  <c r="V2088" i="4"/>
  <c r="A2088" i="4"/>
  <c r="B2087" i="4"/>
  <c r="AU2087" i="4"/>
  <c r="W2086" i="4"/>
  <c r="AS2086" i="4"/>
  <c r="E2086" i="4"/>
  <c r="B2084" i="4"/>
  <c r="AU2084" i="4"/>
  <c r="AN2076" i="4"/>
  <c r="AQ2076" i="4" s="1"/>
  <c r="B2076" i="4"/>
  <c r="AU2076" i="4"/>
  <c r="A2076" i="4"/>
  <c r="AJ2076" i="4"/>
  <c r="AV2076" i="4"/>
  <c r="D2076" i="4"/>
  <c r="W2076" i="4"/>
  <c r="AR2076" i="4" s="1"/>
  <c r="AA2076" i="4"/>
  <c r="B2070" i="4"/>
  <c r="AU2070" i="4"/>
  <c r="E2070" i="4"/>
  <c r="AN2070" i="4"/>
  <c r="AA2070" i="4"/>
  <c r="AV2070" i="4"/>
  <c r="B2068" i="4"/>
  <c r="AU2068" i="4"/>
  <c r="E2068" i="4"/>
  <c r="AK2068" i="4"/>
  <c r="AB2068" i="4"/>
  <c r="AV2068" i="4"/>
  <c r="AT2066" i="4"/>
  <c r="AL2059" i="4"/>
  <c r="AX2059" i="4"/>
  <c r="B2055" i="4"/>
  <c r="AU2055" i="4"/>
  <c r="AW2038" i="4"/>
  <c r="B2032" i="4"/>
  <c r="AU2032" i="4"/>
  <c r="AV2020" i="4"/>
  <c r="B2009" i="4"/>
  <c r="AU2009" i="4"/>
  <c r="AJ2009" i="4"/>
  <c r="AW2009" i="4"/>
  <c r="A2009" i="4"/>
  <c r="V2009" i="4"/>
  <c r="Z2009" i="4"/>
  <c r="AK2009" i="4"/>
  <c r="AS2009" i="4"/>
  <c r="W2009" i="4"/>
  <c r="AA2009" i="4"/>
  <c r="AT2009" i="4"/>
  <c r="AQ1997" i="4"/>
  <c r="AO1997" i="4"/>
  <c r="AP1997" i="4" s="1"/>
  <c r="W1971" i="4"/>
  <c r="B1971" i="4"/>
  <c r="AU1971" i="4"/>
  <c r="AT1971" i="4"/>
  <c r="AL1966" i="4"/>
  <c r="AX1966" i="4"/>
  <c r="AO1964" i="4"/>
  <c r="AP1964" i="4" s="1"/>
  <c r="AQ1964" i="4"/>
  <c r="B1938" i="4"/>
  <c r="AU1938" i="4"/>
  <c r="AV1932" i="4"/>
  <c r="B1921" i="4"/>
  <c r="AU1921" i="4"/>
  <c r="B1889" i="4"/>
  <c r="AU1889" i="4"/>
  <c r="A1889" i="4"/>
  <c r="AN1889" i="4"/>
  <c r="AO1889" i="4" s="1"/>
  <c r="AP1889" i="4" s="1"/>
  <c r="AS1889" i="4"/>
  <c r="AO1863" i="4"/>
  <c r="AP1863" i="4" s="1"/>
  <c r="AQ1863" i="4"/>
  <c r="B1861" i="4"/>
  <c r="AU1861" i="4"/>
  <c r="AN1861" i="4"/>
  <c r="AQ1861" i="4" s="1"/>
  <c r="V1861" i="4"/>
  <c r="AB1861" i="4"/>
  <c r="AV1861" i="4"/>
  <c r="W1861" i="4"/>
  <c r="AJ1861" i="4"/>
  <c r="B1858" i="4"/>
  <c r="AU1858" i="4"/>
  <c r="AS1858" i="4"/>
  <c r="E1858" i="4"/>
  <c r="AT1858" i="4"/>
  <c r="B1816" i="4"/>
  <c r="AU1816" i="4"/>
  <c r="AV1796" i="4"/>
  <c r="B1796" i="4"/>
  <c r="AU1796" i="4"/>
  <c r="AK1796" i="4"/>
  <c r="W1796" i="4"/>
  <c r="V1794" i="4"/>
  <c r="B1794" i="4"/>
  <c r="AU1794" i="4"/>
  <c r="V1789" i="4"/>
  <c r="B1789" i="4"/>
  <c r="AU1789" i="4"/>
  <c r="AV1789" i="4"/>
  <c r="B1788" i="4"/>
  <c r="AU1788" i="4"/>
  <c r="AJ1788" i="4"/>
  <c r="AN1788" i="4"/>
  <c r="AO1788" i="4" s="1"/>
  <c r="AP1788" i="4" s="1"/>
  <c r="AV1788" i="4"/>
  <c r="D1788" i="4"/>
  <c r="V1788" i="4"/>
  <c r="Z1788" i="4"/>
  <c r="AK1788" i="4"/>
  <c r="AW1788" i="4"/>
  <c r="E1788" i="4"/>
  <c r="W1788" i="4"/>
  <c r="AA1788" i="4"/>
  <c r="AS1788" i="4"/>
  <c r="AQ1782" i="4"/>
  <c r="AO1782" i="4"/>
  <c r="AP1782" i="4" s="1"/>
  <c r="AO1724" i="4"/>
  <c r="AP1724" i="4" s="1"/>
  <c r="AQ1724" i="4"/>
  <c r="B1719" i="4"/>
  <c r="AU1719" i="4"/>
  <c r="AV1711" i="4"/>
  <c r="B1711" i="4"/>
  <c r="AU1711" i="4"/>
  <c r="Z1711" i="4"/>
  <c r="AS1711" i="4"/>
  <c r="W1711" i="4"/>
  <c r="AB1711" i="4"/>
  <c r="AT1711" i="4"/>
  <c r="E1711" i="4"/>
  <c r="AK1711" i="4"/>
  <c r="AW1711" i="4"/>
  <c r="B1705" i="4"/>
  <c r="AU1705" i="4"/>
  <c r="B1693" i="4"/>
  <c r="AU1693" i="4"/>
  <c r="AJ1693" i="4"/>
  <c r="W1693" i="4"/>
  <c r="B1689" i="4"/>
  <c r="AU1689" i="4"/>
  <c r="B1687" i="4"/>
  <c r="AU1687" i="4"/>
  <c r="B1679" i="4"/>
  <c r="AU1679" i="4"/>
  <c r="B1676" i="4"/>
  <c r="AU1676" i="4"/>
  <c r="A1676" i="4"/>
  <c r="B1652" i="4"/>
  <c r="AU1652" i="4"/>
  <c r="B1650" i="4"/>
  <c r="AU1650" i="4"/>
  <c r="AJ1650" i="4"/>
  <c r="V1650" i="4"/>
  <c r="D1650" i="4"/>
  <c r="V1631" i="4"/>
  <c r="B1631" i="4"/>
  <c r="AU1631" i="4"/>
  <c r="Z1631" i="4"/>
  <c r="AK1631" i="4"/>
  <c r="AT1631" i="4"/>
  <c r="D1631" i="4"/>
  <c r="W1631" i="4"/>
  <c r="AA1631" i="4"/>
  <c r="AV1631" i="4"/>
  <c r="E1631" i="4"/>
  <c r="AB1631" i="4"/>
  <c r="AW1631" i="4"/>
  <c r="B1630" i="4"/>
  <c r="AU1630" i="4"/>
  <c r="A1630" i="4"/>
  <c r="AV1630" i="4"/>
  <c r="AW1630" i="4"/>
  <c r="B1598" i="4"/>
  <c r="AU1598" i="4"/>
  <c r="B1596" i="4"/>
  <c r="AU1596" i="4"/>
  <c r="D1596" i="4"/>
  <c r="AX1318" i="4"/>
  <c r="AQ1318" i="4"/>
  <c r="AO1318" i="4"/>
  <c r="AP1318" i="4" s="1"/>
  <c r="AO1223" i="4"/>
  <c r="AP1223" i="4" s="1"/>
  <c r="AQ1223" i="4"/>
  <c r="B3139" i="4"/>
  <c r="AU3139" i="4"/>
  <c r="B3138" i="4"/>
  <c r="AU3138" i="4"/>
  <c r="B3137" i="4"/>
  <c r="AU3137" i="4"/>
  <c r="A3137" i="4"/>
  <c r="AN3135" i="4"/>
  <c r="B3135" i="4"/>
  <c r="AU3135" i="4"/>
  <c r="AT3134" i="4"/>
  <c r="B3134" i="4"/>
  <c r="AU3134" i="4"/>
  <c r="AS3133" i="4"/>
  <c r="B3131" i="4"/>
  <c r="AU3131" i="4"/>
  <c r="B3127" i="4"/>
  <c r="AU3127" i="4"/>
  <c r="V3125" i="4"/>
  <c r="B3125" i="4"/>
  <c r="AU3125" i="4"/>
  <c r="AS3124" i="4"/>
  <c r="B3122" i="4"/>
  <c r="AU3122" i="4"/>
  <c r="AS3115" i="4"/>
  <c r="W3114" i="4"/>
  <c r="B3114" i="4"/>
  <c r="AU3114" i="4"/>
  <c r="AS3112" i="4"/>
  <c r="AS3111" i="4"/>
  <c r="D3110" i="4"/>
  <c r="B3108" i="4"/>
  <c r="AU3108" i="4"/>
  <c r="W3106" i="4"/>
  <c r="B3106" i="4"/>
  <c r="AU3106" i="4"/>
  <c r="B3105" i="4"/>
  <c r="AU3105" i="4"/>
  <c r="AS3104" i="4"/>
  <c r="B3104" i="4"/>
  <c r="AU3104" i="4"/>
  <c r="AS3103" i="4"/>
  <c r="B3102" i="4"/>
  <c r="AU3102" i="4"/>
  <c r="AT3101" i="4"/>
  <c r="Z3101" i="4"/>
  <c r="AS3090" i="4"/>
  <c r="AB3087" i="4"/>
  <c r="V3087" i="4"/>
  <c r="AV3086" i="4"/>
  <c r="B3086" i="4"/>
  <c r="AU3086" i="4"/>
  <c r="B3083" i="4"/>
  <c r="AU3083" i="4"/>
  <c r="AB3082" i="4"/>
  <c r="B3082" i="4"/>
  <c r="AU3082" i="4"/>
  <c r="B3080" i="4"/>
  <c r="AU3080" i="4"/>
  <c r="B3077" i="4"/>
  <c r="AU3077" i="4"/>
  <c r="D3074" i="4"/>
  <c r="B3074" i="4"/>
  <c r="AU3074" i="4"/>
  <c r="B3073" i="4"/>
  <c r="AU3073" i="4"/>
  <c r="W3068" i="4"/>
  <c r="B3066" i="4"/>
  <c r="AU3066" i="4"/>
  <c r="AT3065" i="4"/>
  <c r="B3065" i="4"/>
  <c r="AU3065" i="4"/>
  <c r="AS3064" i="4"/>
  <c r="AN3063" i="4"/>
  <c r="AB3063" i="4"/>
  <c r="V3063" i="4"/>
  <c r="B3062" i="4"/>
  <c r="AU3062" i="4"/>
  <c r="B3061" i="4"/>
  <c r="AU3061" i="4"/>
  <c r="B3058" i="4"/>
  <c r="AU3058" i="4"/>
  <c r="W3057" i="4"/>
  <c r="A3057" i="4"/>
  <c r="B3053" i="4"/>
  <c r="AU3053" i="4"/>
  <c r="A3053" i="4"/>
  <c r="W3051" i="4"/>
  <c r="B3051" i="4"/>
  <c r="AU3051" i="4"/>
  <c r="AN3050" i="4"/>
  <c r="AO3050" i="4" s="1"/>
  <c r="AP3050" i="4" s="1"/>
  <c r="Z3049" i="4"/>
  <c r="B3049" i="4"/>
  <c r="AU3049" i="4"/>
  <c r="AT3048" i="4"/>
  <c r="W3046" i="4"/>
  <c r="B3046" i="4"/>
  <c r="AU3046" i="4"/>
  <c r="AJ3043" i="4"/>
  <c r="B3043" i="4"/>
  <c r="AU3043" i="4"/>
  <c r="B3039" i="4"/>
  <c r="AU3039" i="4"/>
  <c r="B3035" i="4"/>
  <c r="AU3035" i="4"/>
  <c r="A3035" i="4"/>
  <c r="AS3027" i="4"/>
  <c r="AV3026" i="4"/>
  <c r="AS3022" i="4"/>
  <c r="B3020" i="4"/>
  <c r="AU3020" i="4"/>
  <c r="V3018" i="4"/>
  <c r="B3018" i="4"/>
  <c r="AU3018" i="4"/>
  <c r="AV3016" i="4"/>
  <c r="AJ3016" i="4"/>
  <c r="B3015" i="4"/>
  <c r="AU3015" i="4"/>
  <c r="B3014" i="4"/>
  <c r="AU3014" i="4"/>
  <c r="AS3013" i="4"/>
  <c r="V3012" i="4"/>
  <c r="B3012" i="4"/>
  <c r="AU3012" i="4"/>
  <c r="B3011" i="4"/>
  <c r="AU3011" i="4"/>
  <c r="B3008" i="4"/>
  <c r="AU3008" i="4"/>
  <c r="AS3006" i="4"/>
  <c r="AS3003" i="4"/>
  <c r="B2999" i="4"/>
  <c r="AU2999" i="4"/>
  <c r="B2995" i="4"/>
  <c r="AU2995" i="4"/>
  <c r="AW2994" i="4"/>
  <c r="Z2994" i="4"/>
  <c r="V2994" i="4"/>
  <c r="D2994" i="4"/>
  <c r="AS2993" i="4"/>
  <c r="AS2992" i="4"/>
  <c r="AA2991" i="4"/>
  <c r="V2991" i="4"/>
  <c r="A2991" i="4"/>
  <c r="Z2989" i="4"/>
  <c r="AS2987" i="4"/>
  <c r="W2986" i="4"/>
  <c r="B2986" i="4"/>
  <c r="AU2986" i="4"/>
  <c r="AN2981" i="4"/>
  <c r="AO2981" i="4" s="1"/>
  <c r="AP2981" i="4" s="1"/>
  <c r="B2981" i="4"/>
  <c r="AU2981" i="4"/>
  <c r="B2970" i="4"/>
  <c r="AU2970" i="4"/>
  <c r="AS2969" i="4"/>
  <c r="AS2967" i="4"/>
  <c r="AV2966" i="4"/>
  <c r="AJ2966" i="4"/>
  <c r="B2965" i="4"/>
  <c r="AU2965" i="4"/>
  <c r="W2962" i="4"/>
  <c r="A2962" i="4"/>
  <c r="Z2958" i="4"/>
  <c r="V2958" i="4"/>
  <c r="D2958" i="4"/>
  <c r="V2955" i="4"/>
  <c r="B2955" i="4"/>
  <c r="AU2955" i="4"/>
  <c r="B2954" i="4"/>
  <c r="AU2954" i="4"/>
  <c r="B2952" i="4"/>
  <c r="AU2952" i="4"/>
  <c r="W2948" i="4"/>
  <c r="B2948" i="4"/>
  <c r="AU2948" i="4"/>
  <c r="Z2943" i="4"/>
  <c r="V2943" i="4"/>
  <c r="AS2942" i="4"/>
  <c r="B2942" i="4"/>
  <c r="AU2942" i="4"/>
  <c r="AS2939" i="4"/>
  <c r="AS2938" i="4"/>
  <c r="AS2935" i="4"/>
  <c r="AB2934" i="4"/>
  <c r="W2934" i="4"/>
  <c r="V2933" i="4"/>
  <c r="B2933" i="4"/>
  <c r="AU2933" i="4"/>
  <c r="AS2931" i="4"/>
  <c r="AT2926" i="4"/>
  <c r="Z2926" i="4"/>
  <c r="V2926" i="4"/>
  <c r="B2923" i="4"/>
  <c r="AU2923" i="4"/>
  <c r="W2922" i="4"/>
  <c r="AV2916" i="4"/>
  <c r="AJ2916" i="4"/>
  <c r="A2916" i="4"/>
  <c r="AT2914" i="4"/>
  <c r="W2912" i="4"/>
  <c r="B2912" i="4"/>
  <c r="AU2912" i="4"/>
  <c r="V2907" i="4"/>
  <c r="B2907" i="4"/>
  <c r="AU2907" i="4"/>
  <c r="AT2906" i="4"/>
  <c r="AN2906" i="4"/>
  <c r="AA2906" i="4"/>
  <c r="V2906" i="4"/>
  <c r="D2906" i="4"/>
  <c r="AV2904" i="4"/>
  <c r="Z2902" i="4"/>
  <c r="B2897" i="4"/>
  <c r="AU2897" i="4"/>
  <c r="B2896" i="4"/>
  <c r="AU2896" i="4"/>
  <c r="B2895" i="4"/>
  <c r="AU2895" i="4"/>
  <c r="B2893" i="4"/>
  <c r="AU2893" i="4"/>
  <c r="B2889" i="4"/>
  <c r="AU2889" i="4"/>
  <c r="A2889" i="4"/>
  <c r="B2886" i="4"/>
  <c r="AU2886" i="4"/>
  <c r="W2883" i="4"/>
  <c r="B2883" i="4"/>
  <c r="AU2883" i="4"/>
  <c r="D2882" i="4"/>
  <c r="A2881" i="4"/>
  <c r="B2880" i="4"/>
  <c r="AU2880" i="4"/>
  <c r="B2877" i="4"/>
  <c r="AU2877" i="4"/>
  <c r="B2874" i="4"/>
  <c r="AU2874" i="4"/>
  <c r="B2872" i="4"/>
  <c r="AU2872" i="4"/>
  <c r="B2871" i="4"/>
  <c r="AU2871" i="4"/>
  <c r="B2867" i="4"/>
  <c r="AU2867" i="4"/>
  <c r="B2860" i="4"/>
  <c r="AU2860" i="4"/>
  <c r="B2858" i="4"/>
  <c r="AU2858" i="4"/>
  <c r="V2857" i="4"/>
  <c r="B2857" i="4"/>
  <c r="AU2857" i="4"/>
  <c r="B2856" i="4"/>
  <c r="AU2856" i="4"/>
  <c r="W2855" i="4"/>
  <c r="B2855" i="4"/>
  <c r="AU2855" i="4"/>
  <c r="W2851" i="4"/>
  <c r="B2851" i="4"/>
  <c r="AU2851" i="4"/>
  <c r="B2842" i="4"/>
  <c r="AU2842" i="4"/>
  <c r="AS2839" i="4"/>
  <c r="B2838" i="4"/>
  <c r="AU2838" i="4"/>
  <c r="AW2837" i="4"/>
  <c r="AJ2837" i="4"/>
  <c r="D2837" i="4"/>
  <c r="B2831" i="4"/>
  <c r="AU2831" i="4"/>
  <c r="B2830" i="4"/>
  <c r="AU2830" i="4"/>
  <c r="AW2828" i="4"/>
  <c r="B2828" i="4"/>
  <c r="AU2828" i="4"/>
  <c r="A2828" i="4"/>
  <c r="A2827" i="4"/>
  <c r="B2826" i="4"/>
  <c r="AU2826" i="4"/>
  <c r="AS2824" i="4"/>
  <c r="B2823" i="4"/>
  <c r="AU2823" i="4"/>
  <c r="B2817" i="4"/>
  <c r="AU2817" i="4"/>
  <c r="AS2806" i="4"/>
  <c r="AS2803" i="4"/>
  <c r="AT2802" i="4"/>
  <c r="AA2802" i="4"/>
  <c r="V2802" i="4"/>
  <c r="B2801" i="4"/>
  <c r="AU2801" i="4"/>
  <c r="B2797" i="4"/>
  <c r="AU2797" i="4"/>
  <c r="AS2796" i="4"/>
  <c r="B2793" i="4"/>
  <c r="AU2793" i="4"/>
  <c r="AB2792" i="4"/>
  <c r="W2792" i="4"/>
  <c r="B2790" i="4"/>
  <c r="AU2790" i="4"/>
  <c r="W2786" i="4"/>
  <c r="B2786" i="4"/>
  <c r="AU2786" i="4"/>
  <c r="B2784" i="4"/>
  <c r="AU2784" i="4"/>
  <c r="B2782" i="4"/>
  <c r="AU2782" i="4"/>
  <c r="Z2778" i="4"/>
  <c r="V2778" i="4"/>
  <c r="A2778" i="4"/>
  <c r="B2774" i="4"/>
  <c r="AU2774" i="4"/>
  <c r="B2771" i="4"/>
  <c r="AU2771" i="4"/>
  <c r="B2769" i="4"/>
  <c r="AU2769" i="4"/>
  <c r="AJ2768" i="4"/>
  <c r="V2768" i="4"/>
  <c r="D2768" i="4"/>
  <c r="AV2766" i="4"/>
  <c r="Z2766" i="4"/>
  <c r="V2766" i="4"/>
  <c r="A2766" i="4"/>
  <c r="B2765" i="4"/>
  <c r="AU2765" i="4"/>
  <c r="A2765" i="4"/>
  <c r="AW2761" i="4"/>
  <c r="AK2761" i="4"/>
  <c r="Z2761" i="4"/>
  <c r="V2761" i="4"/>
  <c r="AR2761" i="4" s="1"/>
  <c r="AA2759" i="4"/>
  <c r="W2759" i="4"/>
  <c r="AS2758" i="4"/>
  <c r="V2756" i="4"/>
  <c r="AR2756" i="4" s="1"/>
  <c r="B2756" i="4"/>
  <c r="AU2756" i="4"/>
  <c r="V2755" i="4"/>
  <c r="B2755" i="4"/>
  <c r="AU2755" i="4"/>
  <c r="AS2754" i="4"/>
  <c r="B2752" i="4"/>
  <c r="AU2752" i="4"/>
  <c r="AS2751" i="4"/>
  <c r="B2749" i="4"/>
  <c r="AU2749" i="4"/>
  <c r="AN2745" i="4"/>
  <c r="B2745" i="4"/>
  <c r="AU2745" i="4"/>
  <c r="AX2744" i="4"/>
  <c r="AT2742" i="4"/>
  <c r="Z2742" i="4"/>
  <c r="AT2741" i="4"/>
  <c r="B2739" i="4"/>
  <c r="AU2739" i="4"/>
  <c r="AS2738" i="4"/>
  <c r="AO2737" i="4"/>
  <c r="AP2737" i="4" s="1"/>
  <c r="B2737" i="4"/>
  <c r="AU2737" i="4"/>
  <c r="W2735" i="4"/>
  <c r="B2735" i="4"/>
  <c r="AU2735" i="4"/>
  <c r="AW2734" i="4"/>
  <c r="AA2734" i="4"/>
  <c r="W2732" i="4"/>
  <c r="A2732" i="4"/>
  <c r="W2730" i="4"/>
  <c r="B2730" i="4"/>
  <c r="AU2730" i="4"/>
  <c r="AJ2729" i="4"/>
  <c r="D2729" i="4"/>
  <c r="B2727" i="4"/>
  <c r="AU2727" i="4"/>
  <c r="B2726" i="4"/>
  <c r="AU2726" i="4"/>
  <c r="AT2725" i="4"/>
  <c r="AA2725" i="4"/>
  <c r="W2725" i="4"/>
  <c r="AS2725" i="4"/>
  <c r="D2725" i="4"/>
  <c r="AN2724" i="4"/>
  <c r="B2722" i="4"/>
  <c r="AU2722" i="4"/>
  <c r="AS2721" i="4"/>
  <c r="E2721" i="4"/>
  <c r="AV2720" i="4"/>
  <c r="AN2720" i="4"/>
  <c r="AB2720" i="4"/>
  <c r="AS2720" i="4"/>
  <c r="E2720" i="4"/>
  <c r="B2719" i="4"/>
  <c r="AU2719" i="4"/>
  <c r="V2717" i="4"/>
  <c r="D2717" i="4"/>
  <c r="V2713" i="4"/>
  <c r="B2713" i="4"/>
  <c r="AU2713" i="4"/>
  <c r="AW2712" i="4"/>
  <c r="AN2711" i="4"/>
  <c r="Z2710" i="4"/>
  <c r="B2710" i="4"/>
  <c r="AU2710" i="4"/>
  <c r="AA2708" i="4"/>
  <c r="AN2707" i="4"/>
  <c r="W2706" i="4"/>
  <c r="AS2706" i="4"/>
  <c r="B2704" i="4"/>
  <c r="AU2704" i="4"/>
  <c r="B2703" i="4"/>
  <c r="AU2703" i="4"/>
  <c r="B2701" i="4"/>
  <c r="AU2701" i="4"/>
  <c r="B2698" i="4"/>
  <c r="AU2698" i="4"/>
  <c r="AA2696" i="4"/>
  <c r="V2696" i="4"/>
  <c r="AT2694" i="4"/>
  <c r="AB2694" i="4"/>
  <c r="AS2694" i="4"/>
  <c r="B2691" i="4"/>
  <c r="AU2691" i="4"/>
  <c r="E2690" i="4"/>
  <c r="AS2689" i="4"/>
  <c r="B2687" i="4"/>
  <c r="AU2687" i="4"/>
  <c r="B2685" i="4"/>
  <c r="AU2685" i="4"/>
  <c r="Z2682" i="4"/>
  <c r="V2682" i="4"/>
  <c r="A2682" i="4"/>
  <c r="W2680" i="4"/>
  <c r="B2680" i="4"/>
  <c r="AU2680" i="4"/>
  <c r="E2679" i="4"/>
  <c r="B2677" i="4"/>
  <c r="AU2677" i="4"/>
  <c r="AT2676" i="4"/>
  <c r="AW2674" i="4"/>
  <c r="AS2674" i="4"/>
  <c r="E2674" i="4"/>
  <c r="V2670" i="4"/>
  <c r="B2670" i="4"/>
  <c r="AU2670" i="4"/>
  <c r="AS2667" i="4"/>
  <c r="D2667" i="4"/>
  <c r="B2666" i="4"/>
  <c r="AU2666" i="4"/>
  <c r="W2665" i="4"/>
  <c r="B2665" i="4"/>
  <c r="AU2665" i="4"/>
  <c r="B2663" i="4"/>
  <c r="AU2663" i="4"/>
  <c r="AW2661" i="4"/>
  <c r="W2661" i="4"/>
  <c r="AS2661" i="4"/>
  <c r="E2661" i="4"/>
  <c r="AV2660" i="4"/>
  <c r="AK2660" i="4"/>
  <c r="AT2658" i="4"/>
  <c r="AA2658" i="4"/>
  <c r="AB2655" i="4"/>
  <c r="AV2654" i="4"/>
  <c r="Z2653" i="4"/>
  <c r="V2653" i="4"/>
  <c r="AX2652" i="4"/>
  <c r="AS2652" i="4"/>
  <c r="E2652" i="4"/>
  <c r="AB2651" i="4"/>
  <c r="V2651" i="4"/>
  <c r="B2650" i="4"/>
  <c r="AU2650" i="4"/>
  <c r="B2649" i="4"/>
  <c r="AU2649" i="4"/>
  <c r="AV2648" i="4"/>
  <c r="AN2648" i="4"/>
  <c r="V2647" i="4"/>
  <c r="D2647" i="4"/>
  <c r="AS2646" i="4"/>
  <c r="AA2646" i="4"/>
  <c r="W2646" i="4"/>
  <c r="B2644" i="4"/>
  <c r="AU2644" i="4"/>
  <c r="B2643" i="4"/>
  <c r="AU2643" i="4"/>
  <c r="V2642" i="4"/>
  <c r="B2642" i="4"/>
  <c r="AU2642" i="4"/>
  <c r="W2639" i="4"/>
  <c r="B2639" i="4"/>
  <c r="AU2639" i="4"/>
  <c r="AN2638" i="4"/>
  <c r="AQ2638" i="4" s="1"/>
  <c r="AX2636" i="4"/>
  <c r="B2636" i="4"/>
  <c r="AU2636" i="4"/>
  <c r="B2635" i="4"/>
  <c r="AU2635" i="4"/>
  <c r="AT2634" i="4"/>
  <c r="B2634" i="4"/>
  <c r="AU2634" i="4"/>
  <c r="AK2632" i="4"/>
  <c r="B2632" i="4"/>
  <c r="AU2632" i="4"/>
  <c r="B2631" i="4"/>
  <c r="AU2631" i="4"/>
  <c r="V2629" i="4"/>
  <c r="B2629" i="4"/>
  <c r="AU2629" i="4"/>
  <c r="W2626" i="4"/>
  <c r="B2626" i="4"/>
  <c r="AU2626" i="4"/>
  <c r="AB2625" i="4"/>
  <c r="V2623" i="4"/>
  <c r="B2623" i="4"/>
  <c r="AU2623" i="4"/>
  <c r="AN2621" i="4"/>
  <c r="B2617" i="4"/>
  <c r="AU2617" i="4"/>
  <c r="B2614" i="4"/>
  <c r="AU2614" i="4"/>
  <c r="B2613" i="4"/>
  <c r="AU2613" i="4"/>
  <c r="AS2609" i="4"/>
  <c r="B2606" i="4"/>
  <c r="AU2606" i="4"/>
  <c r="W2605" i="4"/>
  <c r="B2605" i="4"/>
  <c r="AU2605" i="4"/>
  <c r="B2604" i="4"/>
  <c r="AU2604" i="4"/>
  <c r="B2602" i="4"/>
  <c r="AU2602" i="4"/>
  <c r="W2601" i="4"/>
  <c r="B2601" i="4"/>
  <c r="AU2601" i="4"/>
  <c r="AT2600" i="4"/>
  <c r="AK2600" i="4"/>
  <c r="Z2600" i="4"/>
  <c r="V2600" i="4"/>
  <c r="AT2598" i="4"/>
  <c r="AJ2598" i="4"/>
  <c r="AW2590" i="4"/>
  <c r="AN2590" i="4"/>
  <c r="AB2590" i="4"/>
  <c r="AS2590" i="4"/>
  <c r="E2590" i="4"/>
  <c r="AV2588" i="4"/>
  <c r="AJ2588" i="4"/>
  <c r="E2588" i="4"/>
  <c r="AT2586" i="4"/>
  <c r="AB2586" i="4"/>
  <c r="AW2583" i="4"/>
  <c r="AS2583" i="4"/>
  <c r="AT2582" i="4"/>
  <c r="AW2578" i="4"/>
  <c r="B2578" i="4"/>
  <c r="AU2578" i="4"/>
  <c r="AW2576" i="4"/>
  <c r="AW2575" i="4"/>
  <c r="AT2574" i="4"/>
  <c r="E2573" i="4"/>
  <c r="AT2571" i="4"/>
  <c r="AB2571" i="4"/>
  <c r="W2571" i="4"/>
  <c r="D2571" i="4"/>
  <c r="AW2570" i="4"/>
  <c r="B2569" i="4"/>
  <c r="AU2569" i="4"/>
  <c r="AW2566" i="4"/>
  <c r="AJ2566" i="4"/>
  <c r="AV2564" i="4"/>
  <c r="B2564" i="4"/>
  <c r="AU2564" i="4"/>
  <c r="AN2560" i="4"/>
  <c r="W2560" i="4"/>
  <c r="AS2560" i="4"/>
  <c r="AW2558" i="4"/>
  <c r="AJ2558" i="4"/>
  <c r="D2558" i="4"/>
  <c r="AN2556" i="4"/>
  <c r="W2556" i="4"/>
  <c r="AS2556" i="4"/>
  <c r="AK2555" i="4"/>
  <c r="E2555" i="4"/>
  <c r="AV2554" i="4"/>
  <c r="AK2554" i="4"/>
  <c r="AS2554" i="4"/>
  <c r="E2554" i="4"/>
  <c r="B2553" i="4"/>
  <c r="AU2553" i="4"/>
  <c r="AW2551" i="4"/>
  <c r="B2551" i="4"/>
  <c r="AU2551" i="4"/>
  <c r="AS2550" i="4"/>
  <c r="AT2548" i="4"/>
  <c r="B2548" i="4"/>
  <c r="AU2548" i="4"/>
  <c r="B2544" i="4"/>
  <c r="AU2544" i="4"/>
  <c r="AS2541" i="4"/>
  <c r="B2539" i="4"/>
  <c r="AU2539" i="4"/>
  <c r="B2537" i="4"/>
  <c r="AU2537" i="4"/>
  <c r="B2534" i="4"/>
  <c r="AU2534" i="4"/>
  <c r="AS2533" i="4"/>
  <c r="B2532" i="4"/>
  <c r="AU2532" i="4"/>
  <c r="B2531" i="4"/>
  <c r="AU2531" i="4"/>
  <c r="AK2530" i="4"/>
  <c r="B2530" i="4"/>
  <c r="AU2530" i="4"/>
  <c r="AS2529" i="4"/>
  <c r="B2527" i="4"/>
  <c r="AU2527" i="4"/>
  <c r="B2523" i="4"/>
  <c r="AU2523" i="4"/>
  <c r="B2520" i="4"/>
  <c r="AU2520" i="4"/>
  <c r="A2520" i="4"/>
  <c r="B2519" i="4"/>
  <c r="AU2519" i="4"/>
  <c r="B2517" i="4"/>
  <c r="AU2517" i="4"/>
  <c r="B2513" i="4"/>
  <c r="AU2513" i="4"/>
  <c r="AV2506" i="4"/>
  <c r="B2506" i="4"/>
  <c r="AU2506" i="4"/>
  <c r="AS2503" i="4"/>
  <c r="B2502" i="4"/>
  <c r="AU2502" i="4"/>
  <c r="B2499" i="4"/>
  <c r="AU2499" i="4"/>
  <c r="B2497" i="4"/>
  <c r="AU2497" i="4"/>
  <c r="B2496" i="4"/>
  <c r="AU2496" i="4"/>
  <c r="B2495" i="4"/>
  <c r="AU2495" i="4"/>
  <c r="B2491" i="4"/>
  <c r="AU2491" i="4"/>
  <c r="E2490" i="4"/>
  <c r="B2489" i="4"/>
  <c r="AU2489" i="4"/>
  <c r="B2488" i="4"/>
  <c r="AU2488" i="4"/>
  <c r="B2486" i="4"/>
  <c r="AU2486" i="4"/>
  <c r="AW2484" i="4"/>
  <c r="AV2482" i="4"/>
  <c r="B2482" i="4"/>
  <c r="AU2482" i="4"/>
  <c r="AO2481" i="4"/>
  <c r="AP2481" i="4" s="1"/>
  <c r="AS2477" i="4"/>
  <c r="E2476" i="4"/>
  <c r="B2474" i="4"/>
  <c r="AU2474" i="4"/>
  <c r="AV2472" i="4"/>
  <c r="AJ2472" i="4"/>
  <c r="AW2465" i="4"/>
  <c r="AN2465" i="4"/>
  <c r="AO2465" i="4" s="1"/>
  <c r="AP2465" i="4" s="1"/>
  <c r="AB2465" i="4"/>
  <c r="W2465" i="4"/>
  <c r="E2465" i="4"/>
  <c r="AT2464" i="4"/>
  <c r="B2458" i="4"/>
  <c r="AU2458" i="4"/>
  <c r="AW2456" i="4"/>
  <c r="E2456" i="4"/>
  <c r="AN2454" i="4"/>
  <c r="AS2454" i="4"/>
  <c r="B2453" i="4"/>
  <c r="AU2453" i="4"/>
  <c r="B2452" i="4"/>
  <c r="AU2452" i="4"/>
  <c r="A2452" i="4"/>
  <c r="V2451" i="4"/>
  <c r="B2451" i="4"/>
  <c r="AU2451" i="4"/>
  <c r="AT2449" i="4"/>
  <c r="B2448" i="4"/>
  <c r="AU2448" i="4"/>
  <c r="W2447" i="4"/>
  <c r="B2447" i="4"/>
  <c r="AU2447" i="4"/>
  <c r="AW2444" i="4"/>
  <c r="B2441" i="4"/>
  <c r="AU2441" i="4"/>
  <c r="B2440" i="4"/>
  <c r="AU2440" i="4"/>
  <c r="B2439" i="4"/>
  <c r="AU2439" i="4"/>
  <c r="B2436" i="4"/>
  <c r="AU2436" i="4"/>
  <c r="AV2434" i="4"/>
  <c r="AS2434" i="4"/>
  <c r="AN2433" i="4"/>
  <c r="Z2433" i="4"/>
  <c r="B2432" i="4"/>
  <c r="AU2432" i="4"/>
  <c r="A2432" i="4"/>
  <c r="AV2429" i="4"/>
  <c r="AK2429" i="4"/>
  <c r="E2429" i="4"/>
  <c r="AV2426" i="4"/>
  <c r="AX2426" i="4"/>
  <c r="AV2425" i="4"/>
  <c r="E2425" i="4"/>
  <c r="B2422" i="4"/>
  <c r="AU2422" i="4"/>
  <c r="B2421" i="4"/>
  <c r="AU2421" i="4"/>
  <c r="E2420" i="4"/>
  <c r="B2417" i="4"/>
  <c r="AU2417" i="4"/>
  <c r="AO2416" i="4"/>
  <c r="AP2416" i="4" s="1"/>
  <c r="B2415" i="4"/>
  <c r="AU2415" i="4"/>
  <c r="AT2414" i="4"/>
  <c r="AB2414" i="4"/>
  <c r="AS2414" i="4"/>
  <c r="E2414" i="4"/>
  <c r="AW2410" i="4"/>
  <c r="AB2410" i="4"/>
  <c r="B2405" i="4"/>
  <c r="AU2405" i="4"/>
  <c r="AT2399" i="4"/>
  <c r="AB2399" i="4"/>
  <c r="W2399" i="4"/>
  <c r="AS2399" i="4"/>
  <c r="E2399" i="4"/>
  <c r="AS2395" i="4"/>
  <c r="AN2394" i="4"/>
  <c r="AK2393" i="4"/>
  <c r="B2393" i="4"/>
  <c r="AU2393" i="4"/>
  <c r="AV2391" i="4"/>
  <c r="AX2391" i="4"/>
  <c r="AS2384" i="4"/>
  <c r="D2384" i="4"/>
  <c r="B2383" i="4"/>
  <c r="AU2383" i="4"/>
  <c r="AS2382" i="4"/>
  <c r="AK2381" i="4"/>
  <c r="D2381" i="4"/>
  <c r="AV2379" i="4"/>
  <c r="AJ2378" i="4"/>
  <c r="AS2378" i="4"/>
  <c r="E2378" i="4"/>
  <c r="V2375" i="4"/>
  <c r="B2375" i="4"/>
  <c r="AU2375" i="4"/>
  <c r="V2372" i="4"/>
  <c r="B2372" i="4"/>
  <c r="AU2372" i="4"/>
  <c r="V2371" i="4"/>
  <c r="B2371" i="4"/>
  <c r="AU2371" i="4"/>
  <c r="AT2370" i="4"/>
  <c r="AK2369" i="4"/>
  <c r="AS2369" i="4"/>
  <c r="E2369" i="4"/>
  <c r="AN2368" i="4"/>
  <c r="AO2368" i="4" s="1"/>
  <c r="AP2368" i="4" s="1"/>
  <c r="AS2368" i="4"/>
  <c r="AV2366" i="4"/>
  <c r="B2366" i="4"/>
  <c r="AU2366" i="4"/>
  <c r="B2365" i="4"/>
  <c r="AU2365" i="4"/>
  <c r="AJ2364" i="4"/>
  <c r="W2364" i="4"/>
  <c r="AS2364" i="4"/>
  <c r="E2364" i="4"/>
  <c r="AT2360" i="4"/>
  <c r="B2360" i="4"/>
  <c r="AU2360" i="4"/>
  <c r="B2359" i="4"/>
  <c r="AU2359" i="4"/>
  <c r="V2356" i="4"/>
  <c r="B2356" i="4"/>
  <c r="AU2356" i="4"/>
  <c r="AR2354" i="4"/>
  <c r="AS2353" i="4"/>
  <c r="AV2352" i="4"/>
  <c r="B2352" i="4"/>
  <c r="AU2352" i="4"/>
  <c r="AW2349" i="4"/>
  <c r="B2348" i="4"/>
  <c r="AU2348" i="4"/>
  <c r="B2346" i="4"/>
  <c r="AU2346" i="4"/>
  <c r="V2345" i="4"/>
  <c r="B2345" i="4"/>
  <c r="AU2345" i="4"/>
  <c r="B2344" i="4"/>
  <c r="AU2344" i="4"/>
  <c r="AV2342" i="4"/>
  <c r="AN2342" i="4"/>
  <c r="E2342" i="4"/>
  <c r="B2337" i="4"/>
  <c r="AU2337" i="4"/>
  <c r="B2334" i="4"/>
  <c r="AU2334" i="4"/>
  <c r="B2333" i="4"/>
  <c r="AU2333" i="4"/>
  <c r="D2331" i="4"/>
  <c r="B2328" i="4"/>
  <c r="AU2328" i="4"/>
  <c r="B2322" i="4"/>
  <c r="AU2322" i="4"/>
  <c r="B2321" i="4"/>
  <c r="AU2321" i="4"/>
  <c r="W2320" i="4"/>
  <c r="B2320" i="4"/>
  <c r="AU2320" i="4"/>
  <c r="B2316" i="4"/>
  <c r="AU2316" i="4"/>
  <c r="AS2315" i="4"/>
  <c r="AS2313" i="4"/>
  <c r="B2313" i="4"/>
  <c r="AU2313" i="4"/>
  <c r="AK2312" i="4"/>
  <c r="D2312" i="4"/>
  <c r="AV2310" i="4"/>
  <c r="B2309" i="4"/>
  <c r="AU2309" i="4"/>
  <c r="AV2308" i="4"/>
  <c r="AT2304" i="4"/>
  <c r="E2304" i="4"/>
  <c r="B2302" i="4"/>
  <c r="AU2302" i="4"/>
  <c r="B2294" i="4"/>
  <c r="AU2294" i="4"/>
  <c r="B2293" i="4"/>
  <c r="AU2293" i="4"/>
  <c r="E2292" i="4"/>
  <c r="B2291" i="4"/>
  <c r="AU2291" i="4"/>
  <c r="A2291" i="4"/>
  <c r="AS2289" i="4"/>
  <c r="B2286" i="4"/>
  <c r="AU2286" i="4"/>
  <c r="AW2283" i="4"/>
  <c r="AK2283" i="4"/>
  <c r="D2283" i="4"/>
  <c r="B2282" i="4"/>
  <c r="AU2282" i="4"/>
  <c r="B2279" i="4"/>
  <c r="AU2279" i="4"/>
  <c r="W2277" i="4"/>
  <c r="AS2277" i="4"/>
  <c r="AS2276" i="4"/>
  <c r="E2276" i="4"/>
  <c r="B2275" i="4"/>
  <c r="AU2275" i="4"/>
  <c r="AS2274" i="4"/>
  <c r="AK2274" i="4"/>
  <c r="Z2273" i="4"/>
  <c r="AT2272" i="4"/>
  <c r="Z2272" i="4"/>
  <c r="AR2272" i="4" s="1"/>
  <c r="V2272" i="4"/>
  <c r="AW2271" i="4"/>
  <c r="AJ2271" i="4"/>
  <c r="W2271" i="4"/>
  <c r="AB2270" i="4"/>
  <c r="W2270" i="4"/>
  <c r="B2268" i="4"/>
  <c r="AU2268" i="4"/>
  <c r="B2267" i="4"/>
  <c r="AU2267" i="4"/>
  <c r="AB2263" i="4"/>
  <c r="W2263" i="4"/>
  <c r="AS2263" i="4"/>
  <c r="AW2260" i="4"/>
  <c r="B2259" i="4"/>
  <c r="AU2259" i="4"/>
  <c r="B2258" i="4"/>
  <c r="AU2258" i="4"/>
  <c r="A2257" i="4"/>
  <c r="AJ2256" i="4"/>
  <c r="V2256" i="4"/>
  <c r="B2255" i="4"/>
  <c r="AU2255" i="4"/>
  <c r="B2251" i="4"/>
  <c r="AU2251" i="4"/>
  <c r="B2247" i="4"/>
  <c r="AU2247" i="4"/>
  <c r="AN2246" i="4"/>
  <c r="AB2246" i="4"/>
  <c r="E2246" i="4"/>
  <c r="AJ2245" i="4"/>
  <c r="B2245" i="4"/>
  <c r="AU2245" i="4"/>
  <c r="AO2244" i="4"/>
  <c r="AP2244" i="4" s="1"/>
  <c r="B2244" i="4"/>
  <c r="AU2244" i="4"/>
  <c r="B2243" i="4"/>
  <c r="AU2243" i="4"/>
  <c r="AS2240" i="4"/>
  <c r="B2239" i="4"/>
  <c r="AU2239" i="4"/>
  <c r="AW2238" i="4"/>
  <c r="AA2238" i="4"/>
  <c r="W2238" i="4"/>
  <c r="A2238" i="4"/>
  <c r="B2236" i="4"/>
  <c r="AU2236" i="4"/>
  <c r="A2236" i="4"/>
  <c r="AA2231" i="4"/>
  <c r="B2229" i="4"/>
  <c r="AU2229" i="4"/>
  <c r="B2226" i="4"/>
  <c r="AU2226" i="4"/>
  <c r="A2226" i="4"/>
  <c r="AS2224" i="4"/>
  <c r="AA2224" i="4"/>
  <c r="W2224" i="4"/>
  <c r="E2224" i="4"/>
  <c r="AW2223" i="4"/>
  <c r="AK2223" i="4"/>
  <c r="E2222" i="4"/>
  <c r="AT2220" i="4"/>
  <c r="AV2217" i="4"/>
  <c r="AA2217" i="4"/>
  <c r="V2217" i="4"/>
  <c r="B2215" i="4"/>
  <c r="AU2215" i="4"/>
  <c r="V2214" i="4"/>
  <c r="B2213" i="4"/>
  <c r="AU2213" i="4"/>
  <c r="AV2212" i="4"/>
  <c r="D2212" i="4"/>
  <c r="B2210" i="4"/>
  <c r="AU2210" i="4"/>
  <c r="AN2209" i="4"/>
  <c r="AO2209" i="4" s="1"/>
  <c r="AP2209" i="4" s="1"/>
  <c r="AB2209" i="4"/>
  <c r="W2209" i="4"/>
  <c r="AS2209" i="4"/>
  <c r="E2209" i="4"/>
  <c r="B2206" i="4"/>
  <c r="AU2206" i="4"/>
  <c r="AS2205" i="4"/>
  <c r="AV2200" i="4"/>
  <c r="AA2200" i="4"/>
  <c r="W2200" i="4"/>
  <c r="B2197" i="4"/>
  <c r="AU2197" i="4"/>
  <c r="AS2195" i="4"/>
  <c r="B2193" i="4"/>
  <c r="AU2193" i="4"/>
  <c r="A2193" i="4"/>
  <c r="B2192" i="4"/>
  <c r="AU2192" i="4"/>
  <c r="W2190" i="4"/>
  <c r="AS2190" i="4"/>
  <c r="D2190" i="4"/>
  <c r="AK2189" i="4"/>
  <c r="Z2189" i="4"/>
  <c r="B2188" i="4"/>
  <c r="AU2188" i="4"/>
  <c r="B2186" i="4"/>
  <c r="AU2186" i="4"/>
  <c r="AS2184" i="4"/>
  <c r="E2184" i="4"/>
  <c r="AB2183" i="4"/>
  <c r="B2183" i="4"/>
  <c r="AU2183" i="4"/>
  <c r="AS2182" i="4"/>
  <c r="E2182" i="4"/>
  <c r="B2181" i="4"/>
  <c r="AU2181" i="4"/>
  <c r="A2181" i="4"/>
  <c r="Z2179" i="4"/>
  <c r="D2178" i="4"/>
  <c r="AB2177" i="4"/>
  <c r="B2175" i="4"/>
  <c r="AU2175" i="4"/>
  <c r="B2172" i="4"/>
  <c r="AU2172" i="4"/>
  <c r="A2172" i="4"/>
  <c r="AS2169" i="4"/>
  <c r="W2168" i="4"/>
  <c r="AS2168" i="4"/>
  <c r="D2168" i="4"/>
  <c r="AT2165" i="4"/>
  <c r="AW2163" i="4"/>
  <c r="AW2162" i="4"/>
  <c r="AT2160" i="4"/>
  <c r="B2155" i="4"/>
  <c r="AU2155" i="4"/>
  <c r="A2155" i="4"/>
  <c r="AA2153" i="4"/>
  <c r="B2153" i="4"/>
  <c r="AU2153" i="4"/>
  <c r="B2141" i="4"/>
  <c r="AU2141" i="4"/>
  <c r="E2139" i="4"/>
  <c r="B2138" i="4"/>
  <c r="AU2138" i="4"/>
  <c r="B2133" i="4"/>
  <c r="AU2133" i="4"/>
  <c r="B2130" i="4"/>
  <c r="AU2130" i="4"/>
  <c r="AT2128" i="4"/>
  <c r="AK2128" i="4"/>
  <c r="Z2128" i="4"/>
  <c r="AV2126" i="4"/>
  <c r="AW2125" i="4"/>
  <c r="AT2124" i="4"/>
  <c r="AJ2124" i="4"/>
  <c r="AV2119" i="4"/>
  <c r="AK2119" i="4"/>
  <c r="Z2119" i="4"/>
  <c r="V2119" i="4"/>
  <c r="AT2118" i="4"/>
  <c r="W2118" i="4"/>
  <c r="AN2117" i="4"/>
  <c r="B2114" i="4"/>
  <c r="AU2114" i="4"/>
  <c r="B2113" i="4"/>
  <c r="AU2113" i="4"/>
  <c r="B2109" i="4"/>
  <c r="AU2109" i="4"/>
  <c r="AW2107" i="4"/>
  <c r="AB2106" i="4"/>
  <c r="B2106" i="4"/>
  <c r="AU2106" i="4"/>
  <c r="B2102" i="4"/>
  <c r="AU2102" i="4"/>
  <c r="AK2100" i="4"/>
  <c r="B2100" i="4"/>
  <c r="AU2100" i="4"/>
  <c r="B2099" i="4"/>
  <c r="AU2099" i="4"/>
  <c r="B2096" i="4"/>
  <c r="AU2096" i="4"/>
  <c r="AK2095" i="4"/>
  <c r="B2093" i="4"/>
  <c r="AU2093" i="4"/>
  <c r="AT2092" i="4"/>
  <c r="Z2092" i="4"/>
  <c r="V2092" i="4"/>
  <c r="AA2086" i="4"/>
  <c r="W2083" i="4"/>
  <c r="B2083" i="4"/>
  <c r="AU2083" i="4"/>
  <c r="W2078" i="4"/>
  <c r="B2078" i="4"/>
  <c r="AU2078" i="4"/>
  <c r="E2078" i="4"/>
  <c r="AV2078" i="4"/>
  <c r="B2075" i="4"/>
  <c r="AU2075" i="4"/>
  <c r="AJ2075" i="4"/>
  <c r="B2074" i="4"/>
  <c r="AU2074" i="4"/>
  <c r="E2074" i="4"/>
  <c r="W2074" i="4"/>
  <c r="AN2074" i="4"/>
  <c r="A2074" i="4"/>
  <c r="B2072" i="4"/>
  <c r="AU2072" i="4"/>
  <c r="AB2071" i="4"/>
  <c r="B2065" i="4"/>
  <c r="AU2065" i="4"/>
  <c r="B2062" i="4"/>
  <c r="AU2062" i="4"/>
  <c r="AN2062" i="4"/>
  <c r="AQ2062" i="4" s="1"/>
  <c r="V2062" i="4"/>
  <c r="Z2062" i="4"/>
  <c r="AT2062" i="4"/>
  <c r="D2062" i="4"/>
  <c r="W2062" i="4"/>
  <c r="AA2062" i="4"/>
  <c r="AV2062" i="4"/>
  <c r="V2045" i="4"/>
  <c r="B2045" i="4"/>
  <c r="AU2045" i="4"/>
  <c r="AJ2045" i="4"/>
  <c r="AN2045" i="4"/>
  <c r="D2045" i="4"/>
  <c r="W2045" i="4"/>
  <c r="AK2045" i="4"/>
  <c r="E2045" i="4"/>
  <c r="B2022" i="4"/>
  <c r="AU2022" i="4"/>
  <c r="AN2022" i="4"/>
  <c r="B1998" i="4"/>
  <c r="AU1998" i="4"/>
  <c r="AA1998" i="4"/>
  <c r="W1998" i="4"/>
  <c r="AB1998" i="4"/>
  <c r="V1996" i="4"/>
  <c r="B1996" i="4"/>
  <c r="AU1996" i="4"/>
  <c r="A1996" i="4"/>
  <c r="AJ1996" i="4"/>
  <c r="AS1996" i="4"/>
  <c r="AK1996" i="4"/>
  <c r="E1996" i="4"/>
  <c r="W1985" i="4"/>
  <c r="B1985" i="4"/>
  <c r="AU1985" i="4"/>
  <c r="A1985" i="4"/>
  <c r="AJ1985" i="4"/>
  <c r="AS1985" i="4"/>
  <c r="AK1985" i="4"/>
  <c r="AV1985" i="4"/>
  <c r="D1985" i="4"/>
  <c r="B1983" i="4"/>
  <c r="AU1983" i="4"/>
  <c r="AK1983" i="4"/>
  <c r="V1983" i="4"/>
  <c r="B1976" i="4"/>
  <c r="AU1976" i="4"/>
  <c r="AJ1950" i="4"/>
  <c r="B1950" i="4"/>
  <c r="AU1950" i="4"/>
  <c r="AN1950" i="4"/>
  <c r="AO1950" i="4" s="1"/>
  <c r="AP1950" i="4" s="1"/>
  <c r="AW1950" i="4"/>
  <c r="E1950" i="4"/>
  <c r="B1942" i="4"/>
  <c r="AU1942" i="4"/>
  <c r="Z1942" i="4"/>
  <c r="V1942" i="4"/>
  <c r="E1942" i="4"/>
  <c r="AN1942" i="4"/>
  <c r="AQ1942" i="4" s="1"/>
  <c r="B1922" i="4"/>
  <c r="AU1922" i="4"/>
  <c r="AW1922" i="4"/>
  <c r="E1922" i="4"/>
  <c r="B1908" i="4"/>
  <c r="AU1908" i="4"/>
  <c r="AJ1908" i="4"/>
  <c r="D1908" i="4"/>
  <c r="V1908" i="4"/>
  <c r="AK1908" i="4"/>
  <c r="E1908" i="4"/>
  <c r="B1838" i="4"/>
  <c r="AU1838" i="4"/>
  <c r="AB1838" i="4"/>
  <c r="W1838" i="4"/>
  <c r="E1838" i="4"/>
  <c r="AV1838" i="4"/>
  <c r="B1821" i="4"/>
  <c r="AU1821" i="4"/>
  <c r="B1809" i="4"/>
  <c r="AU1809" i="4"/>
  <c r="B1803" i="4"/>
  <c r="AU1803" i="4"/>
  <c r="D1803" i="4"/>
  <c r="V1803" i="4"/>
  <c r="Z1803" i="4"/>
  <c r="AN1803" i="4"/>
  <c r="E1803" i="4"/>
  <c r="W1803" i="4"/>
  <c r="AA1803" i="4"/>
  <c r="AT1803" i="4"/>
  <c r="B1772" i="4"/>
  <c r="AU1772" i="4"/>
  <c r="V1767" i="4"/>
  <c r="B1767" i="4"/>
  <c r="AU1767" i="4"/>
  <c r="AN1767" i="4"/>
  <c r="D1767" i="4"/>
  <c r="E1767" i="4"/>
  <c r="AB1755" i="4"/>
  <c r="B1755" i="4"/>
  <c r="AU1755" i="4"/>
  <c r="AN1755" i="4"/>
  <c r="AO1755" i="4" s="1"/>
  <c r="AP1755" i="4" s="1"/>
  <c r="B1740" i="4"/>
  <c r="AU1740" i="4"/>
  <c r="AJ1740" i="4"/>
  <c r="AN1740" i="4"/>
  <c r="AX1740" i="4" s="1"/>
  <c r="AW1740" i="4"/>
  <c r="D1740" i="4"/>
  <c r="V1740" i="4"/>
  <c r="Z1740" i="4"/>
  <c r="AK1740" i="4"/>
  <c r="AS1740" i="4"/>
  <c r="E1740" i="4"/>
  <c r="W1740" i="4"/>
  <c r="AA1740" i="4"/>
  <c r="AT1740" i="4"/>
  <c r="AL1728" i="4"/>
  <c r="B1714" i="4"/>
  <c r="AU1714" i="4"/>
  <c r="AT1714" i="4"/>
  <c r="AV1714" i="4"/>
  <c r="B1681" i="4"/>
  <c r="AU1681" i="4"/>
  <c r="D1681" i="4"/>
  <c r="AN1681" i="4"/>
  <c r="AQ1681" i="4" s="1"/>
  <c r="B1660" i="4"/>
  <c r="AU1660" i="4"/>
  <c r="A1660" i="4"/>
  <c r="AJ1660" i="4"/>
  <c r="V1660" i="4"/>
  <c r="Z1660" i="4"/>
  <c r="AT1660" i="4"/>
  <c r="D1660" i="4"/>
  <c r="W1660" i="4"/>
  <c r="AA1660" i="4"/>
  <c r="AN1660" i="4"/>
  <c r="AV1660" i="4"/>
  <c r="AW1647" i="4"/>
  <c r="B1647" i="4"/>
  <c r="AU1647" i="4"/>
  <c r="AN1647" i="4"/>
  <c r="B1590" i="4"/>
  <c r="AU1590" i="4"/>
  <c r="V1590" i="4"/>
  <c r="AS3151" i="4"/>
  <c r="W3147" i="4"/>
  <c r="B3147" i="4"/>
  <c r="AU3147" i="4"/>
  <c r="AX3141" i="4"/>
  <c r="E3139" i="4"/>
  <c r="AS3138" i="4"/>
  <c r="E3138" i="4"/>
  <c r="AV3137" i="4"/>
  <c r="AA3137" i="4"/>
  <c r="W3137" i="4"/>
  <c r="AS3137" i="4"/>
  <c r="E3137" i="4"/>
  <c r="AV3131" i="4"/>
  <c r="AK3131" i="4"/>
  <c r="AS3131" i="4"/>
  <c r="E3131" i="4"/>
  <c r="Z3130" i="4"/>
  <c r="B3130" i="4"/>
  <c r="AU3130" i="4"/>
  <c r="AW3125" i="4"/>
  <c r="V3123" i="4"/>
  <c r="B3123" i="4"/>
  <c r="AU3123" i="4"/>
  <c r="AN3122" i="4"/>
  <c r="AO3122" i="4" s="1"/>
  <c r="AP3122" i="4" s="1"/>
  <c r="D3122" i="4"/>
  <c r="AK3118" i="4"/>
  <c r="B3118" i="4"/>
  <c r="AU3118" i="4"/>
  <c r="B3116" i="4"/>
  <c r="AU3116" i="4"/>
  <c r="AS3114" i="4"/>
  <c r="V3113" i="4"/>
  <c r="B3113" i="4"/>
  <c r="AU3113" i="4"/>
  <c r="B3107" i="4"/>
  <c r="AU3107" i="4"/>
  <c r="AN3105" i="4"/>
  <c r="AS3105" i="4"/>
  <c r="E3105" i="4"/>
  <c r="AS3102" i="4"/>
  <c r="B3099" i="4"/>
  <c r="AU3099" i="4"/>
  <c r="B3097" i="4"/>
  <c r="AU3097" i="4"/>
  <c r="V3096" i="4"/>
  <c r="B3096" i="4"/>
  <c r="AU3096" i="4"/>
  <c r="B3095" i="4"/>
  <c r="AU3095" i="4"/>
  <c r="B3094" i="4"/>
  <c r="AU3094" i="4"/>
  <c r="B3093" i="4"/>
  <c r="AU3093" i="4"/>
  <c r="B3092" i="4"/>
  <c r="AU3092" i="4"/>
  <c r="AW3091" i="4"/>
  <c r="D3088" i="4"/>
  <c r="B3088" i="4"/>
  <c r="AU3088" i="4"/>
  <c r="AT3086" i="4"/>
  <c r="D3086" i="4"/>
  <c r="B3085" i="4"/>
  <c r="AU3085" i="4"/>
  <c r="AV3083" i="4"/>
  <c r="AK3083" i="4"/>
  <c r="D3083" i="4"/>
  <c r="AV3077" i="4"/>
  <c r="AA3077" i="4"/>
  <c r="W3077" i="4"/>
  <c r="AS3077" i="4"/>
  <c r="E3077" i="4"/>
  <c r="AQ3076" i="4"/>
  <c r="V3076" i="4"/>
  <c r="B3076" i="4"/>
  <c r="AU3076" i="4"/>
  <c r="AV3075" i="4"/>
  <c r="B3075" i="4"/>
  <c r="AU3075" i="4"/>
  <c r="AS3073" i="4"/>
  <c r="E3073" i="4"/>
  <c r="B3072" i="4"/>
  <c r="AU3072" i="4"/>
  <c r="B3069" i="4"/>
  <c r="AU3069" i="4"/>
  <c r="B3067" i="4"/>
  <c r="AU3067" i="4"/>
  <c r="AS3066" i="4"/>
  <c r="AS3065" i="4"/>
  <c r="Z3063" i="4"/>
  <c r="E3062" i="4"/>
  <c r="B3059" i="4"/>
  <c r="AU3059" i="4"/>
  <c r="B3056" i="4"/>
  <c r="AU3056" i="4"/>
  <c r="B3055" i="4"/>
  <c r="AU3055" i="4"/>
  <c r="D3054" i="4"/>
  <c r="B3054" i="4"/>
  <c r="AU3054" i="4"/>
  <c r="AV3053" i="4"/>
  <c r="AA3053" i="4"/>
  <c r="W3053" i="4"/>
  <c r="AS3053" i="4"/>
  <c r="E3053" i="4"/>
  <c r="B3052" i="4"/>
  <c r="AU3052" i="4"/>
  <c r="E3049" i="4"/>
  <c r="AT3047" i="4"/>
  <c r="B3047" i="4"/>
  <c r="AU3047" i="4"/>
  <c r="AJ3045" i="4"/>
  <c r="B3045" i="4"/>
  <c r="AU3045" i="4"/>
  <c r="Z3044" i="4"/>
  <c r="B3044" i="4"/>
  <c r="AU3044" i="4"/>
  <c r="V3041" i="4"/>
  <c r="B3041" i="4"/>
  <c r="AU3041" i="4"/>
  <c r="A3041" i="4"/>
  <c r="AS3039" i="4"/>
  <c r="B3038" i="4"/>
  <c r="AU3038" i="4"/>
  <c r="AT3035" i="4"/>
  <c r="AK3035" i="4"/>
  <c r="AS3035" i="4"/>
  <c r="E3035" i="4"/>
  <c r="B3033" i="4"/>
  <c r="AU3033" i="4"/>
  <c r="B3032" i="4"/>
  <c r="AU3032" i="4"/>
  <c r="B3030" i="4"/>
  <c r="AU3030" i="4"/>
  <c r="B3029" i="4"/>
  <c r="AU3029" i="4"/>
  <c r="B3025" i="4"/>
  <c r="AU3025" i="4"/>
  <c r="Z3024" i="4"/>
  <c r="B3024" i="4"/>
  <c r="AU3024" i="4"/>
  <c r="B3021" i="4"/>
  <c r="AU3021" i="4"/>
  <c r="B3019" i="4"/>
  <c r="AU3019" i="4"/>
  <c r="AN3016" i="4"/>
  <c r="D3014" i="4"/>
  <c r="E3012" i="4"/>
  <c r="V3009" i="4"/>
  <c r="B3009" i="4"/>
  <c r="AU3009" i="4"/>
  <c r="B3005" i="4"/>
  <c r="AU3005" i="4"/>
  <c r="A3005" i="4"/>
  <c r="B3001" i="4"/>
  <c r="AU3001" i="4"/>
  <c r="B2998" i="4"/>
  <c r="AU2998" i="4"/>
  <c r="B2997" i="4"/>
  <c r="AU2997" i="4"/>
  <c r="B2996" i="4"/>
  <c r="AU2996" i="4"/>
  <c r="AX2995" i="4"/>
  <c r="AX2991" i="4"/>
  <c r="AW2990" i="4"/>
  <c r="D2982" i="4"/>
  <c r="B2982" i="4"/>
  <c r="AU2982" i="4"/>
  <c r="AS2981" i="4"/>
  <c r="AB2981" i="4"/>
  <c r="D2981" i="4"/>
  <c r="B2980" i="4"/>
  <c r="AU2980" i="4"/>
  <c r="B2978" i="4"/>
  <c r="AU2978" i="4"/>
  <c r="B2977" i="4"/>
  <c r="AU2977" i="4"/>
  <c r="W2974" i="4"/>
  <c r="B2974" i="4"/>
  <c r="AU2974" i="4"/>
  <c r="B2972" i="4"/>
  <c r="AU2972" i="4"/>
  <c r="W2971" i="4"/>
  <c r="B2971" i="4"/>
  <c r="AU2971" i="4"/>
  <c r="E2970" i="4"/>
  <c r="B2968" i="4"/>
  <c r="AU2968" i="4"/>
  <c r="AT2966" i="4"/>
  <c r="B2963" i="4"/>
  <c r="AU2963" i="4"/>
  <c r="B2961" i="4"/>
  <c r="AU2961" i="4"/>
  <c r="B2959" i="4"/>
  <c r="AU2959" i="4"/>
  <c r="AX2955" i="4"/>
  <c r="AS2955" i="4"/>
  <c r="AS2954" i="4"/>
  <c r="AT2952" i="4"/>
  <c r="E2952" i="4"/>
  <c r="B2950" i="4"/>
  <c r="AU2950" i="4"/>
  <c r="B2949" i="4"/>
  <c r="AU2949" i="4"/>
  <c r="AS2948" i="4"/>
  <c r="V2946" i="4"/>
  <c r="B2946" i="4"/>
  <c r="AU2946" i="4"/>
  <c r="AX2943" i="4"/>
  <c r="AJ2943" i="4"/>
  <c r="AB2942" i="4"/>
  <c r="D2942" i="4"/>
  <c r="B2937" i="4"/>
  <c r="AU2937" i="4"/>
  <c r="B2936" i="4"/>
  <c r="AU2936" i="4"/>
  <c r="B2932" i="4"/>
  <c r="AU2932" i="4"/>
  <c r="AK2930" i="4"/>
  <c r="B2930" i="4"/>
  <c r="AU2930" i="4"/>
  <c r="AW2925" i="4"/>
  <c r="AK2925" i="4"/>
  <c r="V2921" i="4"/>
  <c r="B2921" i="4"/>
  <c r="AU2921" i="4"/>
  <c r="V2918" i="4"/>
  <c r="B2918" i="4"/>
  <c r="AU2918" i="4"/>
  <c r="A2918" i="4"/>
  <c r="AT2916" i="4"/>
  <c r="B2913" i="4"/>
  <c r="AU2913" i="4"/>
  <c r="AS2912" i="4"/>
  <c r="W2911" i="4"/>
  <c r="B2911" i="4"/>
  <c r="AU2911" i="4"/>
  <c r="W2910" i="4"/>
  <c r="B2910" i="4"/>
  <c r="AU2910" i="4"/>
  <c r="AN2907" i="4"/>
  <c r="AX2907" i="4" s="1"/>
  <c r="AX2906" i="4"/>
  <c r="B2903" i="4"/>
  <c r="AU2903" i="4"/>
  <c r="B2901" i="4"/>
  <c r="AU2901" i="4"/>
  <c r="A2901" i="4"/>
  <c r="W2898" i="4"/>
  <c r="B2898" i="4"/>
  <c r="AU2898" i="4"/>
  <c r="AS2896" i="4"/>
  <c r="B2890" i="4"/>
  <c r="AU2890" i="4"/>
  <c r="E2889" i="4"/>
  <c r="B2888" i="4"/>
  <c r="AU2888" i="4"/>
  <c r="AV2883" i="4"/>
  <c r="AS2883" i="4"/>
  <c r="AN2880" i="4"/>
  <c r="AQ2880" i="4" s="1"/>
  <c r="B2878" i="4"/>
  <c r="AU2878" i="4"/>
  <c r="B2876" i="4"/>
  <c r="AU2876" i="4"/>
  <c r="A2876" i="4"/>
  <c r="W2875" i="4"/>
  <c r="B2875" i="4"/>
  <c r="AU2875" i="4"/>
  <c r="AV2872" i="4"/>
  <c r="D2871" i="4"/>
  <c r="AT2867" i="4"/>
  <c r="AA2867" i="4"/>
  <c r="W2867" i="4"/>
  <c r="AS2867" i="4"/>
  <c r="E2867" i="4"/>
  <c r="B2864" i="4"/>
  <c r="AU2864" i="4"/>
  <c r="B2862" i="4"/>
  <c r="AU2862" i="4"/>
  <c r="B2861" i="4"/>
  <c r="AU2861" i="4"/>
  <c r="D2858" i="4"/>
  <c r="AS2857" i="4"/>
  <c r="AK2856" i="4"/>
  <c r="AS2855" i="4"/>
  <c r="V2852" i="4"/>
  <c r="B2852" i="4"/>
  <c r="AU2852" i="4"/>
  <c r="AW2851" i="4"/>
  <c r="AS2851" i="4"/>
  <c r="B2849" i="4"/>
  <c r="AU2849" i="4"/>
  <c r="B2848" i="4"/>
  <c r="AU2848" i="4"/>
  <c r="B2845" i="4"/>
  <c r="AU2845" i="4"/>
  <c r="AA2844" i="4"/>
  <c r="B2844" i="4"/>
  <c r="AU2844" i="4"/>
  <c r="AS2842" i="4"/>
  <c r="D2842" i="4"/>
  <c r="B2840" i="4"/>
  <c r="AU2840" i="4"/>
  <c r="AS2838" i="4"/>
  <c r="E2838" i="4"/>
  <c r="AN2837" i="4"/>
  <c r="AO2837" i="4" s="1"/>
  <c r="AP2837" i="4" s="1"/>
  <c r="W2833" i="4"/>
  <c r="B2833" i="4"/>
  <c r="AU2833" i="4"/>
  <c r="AW2831" i="4"/>
  <c r="W2831" i="4"/>
  <c r="AS2831" i="4"/>
  <c r="E2831" i="4"/>
  <c r="AS2830" i="4"/>
  <c r="AV2828" i="4"/>
  <c r="AA2828" i="4"/>
  <c r="W2828" i="4"/>
  <c r="AS2828" i="4"/>
  <c r="E2828" i="4"/>
  <c r="AW2827" i="4"/>
  <c r="AV2826" i="4"/>
  <c r="AB2826" i="4"/>
  <c r="AS2826" i="4"/>
  <c r="B2825" i="4"/>
  <c r="AU2825" i="4"/>
  <c r="AS2823" i="4"/>
  <c r="B2821" i="4"/>
  <c r="AU2821" i="4"/>
  <c r="B2813" i="4"/>
  <c r="AU2813" i="4"/>
  <c r="B2811" i="4"/>
  <c r="AU2811" i="4"/>
  <c r="B2810" i="4"/>
  <c r="AU2810" i="4"/>
  <c r="B2809" i="4"/>
  <c r="AU2809" i="4"/>
  <c r="B2808" i="4"/>
  <c r="AU2808" i="4"/>
  <c r="W2807" i="4"/>
  <c r="B2807" i="4"/>
  <c r="AU2807" i="4"/>
  <c r="B2805" i="4"/>
  <c r="AU2805" i="4"/>
  <c r="V2804" i="4"/>
  <c r="B2804" i="4"/>
  <c r="AU2804" i="4"/>
  <c r="B2798" i="4"/>
  <c r="AU2798" i="4"/>
  <c r="V2795" i="4"/>
  <c r="B2795" i="4"/>
  <c r="AU2795" i="4"/>
  <c r="B2788" i="4"/>
  <c r="AU2788" i="4"/>
  <c r="B2780" i="4"/>
  <c r="AU2780" i="4"/>
  <c r="AV2778" i="4"/>
  <c r="B2776" i="4"/>
  <c r="AU2776" i="4"/>
  <c r="B2773" i="4"/>
  <c r="AU2773" i="4"/>
  <c r="W2772" i="4"/>
  <c r="B2772" i="4"/>
  <c r="AU2772" i="4"/>
  <c r="AT2766" i="4"/>
  <c r="E2765" i="4"/>
  <c r="Z2763" i="4"/>
  <c r="B2763" i="4"/>
  <c r="AU2763" i="4"/>
  <c r="V2762" i="4"/>
  <c r="B2762" i="4"/>
  <c r="AU2762" i="4"/>
  <c r="AV2761" i="4"/>
  <c r="AJ2761" i="4"/>
  <c r="B2760" i="4"/>
  <c r="AU2760" i="4"/>
  <c r="AT2759" i="4"/>
  <c r="AW2757" i="4"/>
  <c r="B2757" i="4"/>
  <c r="AU2757" i="4"/>
  <c r="AS2756" i="4"/>
  <c r="E2756" i="4"/>
  <c r="E2755" i="4"/>
  <c r="B2750" i="4"/>
  <c r="AU2750" i="4"/>
  <c r="AN2747" i="4"/>
  <c r="B2747" i="4"/>
  <c r="AU2747" i="4"/>
  <c r="B2744" i="4"/>
  <c r="AU2744" i="4"/>
  <c r="B2743" i="4"/>
  <c r="AU2743" i="4"/>
  <c r="B2741" i="4"/>
  <c r="AU2741" i="4"/>
  <c r="AV2734" i="4"/>
  <c r="B2734" i="4"/>
  <c r="AU2734" i="4"/>
  <c r="B2733" i="4"/>
  <c r="AU2733" i="4"/>
  <c r="B2731" i="4"/>
  <c r="AU2731" i="4"/>
  <c r="AB2729" i="4"/>
  <c r="V2728" i="4"/>
  <c r="B2728" i="4"/>
  <c r="AU2728" i="4"/>
  <c r="AQ2725" i="4"/>
  <c r="AK2725" i="4"/>
  <c r="Z2725" i="4"/>
  <c r="V2725" i="4"/>
  <c r="AT2720" i="4"/>
  <c r="AA2720" i="4"/>
  <c r="W2720" i="4"/>
  <c r="AV2717" i="4"/>
  <c r="B2712" i="4"/>
  <c r="AU2712" i="4"/>
  <c r="B2711" i="4"/>
  <c r="AU2711" i="4"/>
  <c r="V2709" i="4"/>
  <c r="B2709" i="4"/>
  <c r="AU2709" i="4"/>
  <c r="B2707" i="4"/>
  <c r="AU2707" i="4"/>
  <c r="AV2706" i="4"/>
  <c r="Z2706" i="4"/>
  <c r="V2706" i="4"/>
  <c r="A2706" i="4"/>
  <c r="B2702" i="4"/>
  <c r="AU2702" i="4"/>
  <c r="A2700" i="4"/>
  <c r="B2697" i="4"/>
  <c r="AU2697" i="4"/>
  <c r="B2695" i="4"/>
  <c r="AU2695" i="4"/>
  <c r="AN2694" i="4"/>
  <c r="AA2694" i="4"/>
  <c r="W2694" i="4"/>
  <c r="B2693" i="4"/>
  <c r="AU2693" i="4"/>
  <c r="B2692" i="4"/>
  <c r="AU2692" i="4"/>
  <c r="B2688" i="4"/>
  <c r="AU2688" i="4"/>
  <c r="AW2686" i="4"/>
  <c r="B2686" i="4"/>
  <c r="AU2686" i="4"/>
  <c r="W2683" i="4"/>
  <c r="AV2682" i="4"/>
  <c r="V2681" i="4"/>
  <c r="B2681" i="4"/>
  <c r="AU2681" i="4"/>
  <c r="B2678" i="4"/>
  <c r="AU2678" i="4"/>
  <c r="B2676" i="4"/>
  <c r="AU2676" i="4"/>
  <c r="AV2674" i="4"/>
  <c r="AJ2674" i="4"/>
  <c r="AJ2672" i="4"/>
  <c r="B2672" i="4"/>
  <c r="AU2672" i="4"/>
  <c r="B2668" i="4"/>
  <c r="AU2668" i="4"/>
  <c r="W2664" i="4"/>
  <c r="B2664" i="4"/>
  <c r="AU2664" i="4"/>
  <c r="AQ2661" i="4"/>
  <c r="Z2661" i="4"/>
  <c r="V2661" i="4"/>
  <c r="D2661" i="4"/>
  <c r="AN2660" i="4"/>
  <c r="AX2660" i="4" s="1"/>
  <c r="B2660" i="4"/>
  <c r="AU2660" i="4"/>
  <c r="AV2659" i="4"/>
  <c r="B2659" i="4"/>
  <c r="AU2659" i="4"/>
  <c r="B2657" i="4"/>
  <c r="AU2657" i="4"/>
  <c r="AV2655" i="4"/>
  <c r="B2654" i="4"/>
  <c r="AU2654" i="4"/>
  <c r="AV2653" i="4"/>
  <c r="AV2652" i="4"/>
  <c r="W2652" i="4"/>
  <c r="D2652" i="4"/>
  <c r="B2648" i="4"/>
  <c r="AU2648" i="4"/>
  <c r="AW2647" i="4"/>
  <c r="Z2646" i="4"/>
  <c r="V2646" i="4"/>
  <c r="A2646" i="4"/>
  <c r="B2645" i="4"/>
  <c r="AU2645" i="4"/>
  <c r="A2641" i="4"/>
  <c r="V2630" i="4"/>
  <c r="B2628" i="4"/>
  <c r="AU2628" i="4"/>
  <c r="AT2621" i="4"/>
  <c r="B2621" i="4"/>
  <c r="AU2621" i="4"/>
  <c r="B2620" i="4"/>
  <c r="AU2620" i="4"/>
  <c r="AT2618" i="4"/>
  <c r="B2618" i="4"/>
  <c r="AU2618" i="4"/>
  <c r="B2616" i="4"/>
  <c r="AU2616" i="4"/>
  <c r="B2615" i="4"/>
  <c r="AU2615" i="4"/>
  <c r="AX2612" i="4"/>
  <c r="V2612" i="4"/>
  <c r="B2612" i="4"/>
  <c r="AU2612" i="4"/>
  <c r="V2610" i="4"/>
  <c r="B2610" i="4"/>
  <c r="AU2610" i="4"/>
  <c r="B2607" i="4"/>
  <c r="AU2607" i="4"/>
  <c r="AR2600" i="4"/>
  <c r="AT2599" i="4"/>
  <c r="B2599" i="4"/>
  <c r="AU2599" i="4"/>
  <c r="AS2598" i="4"/>
  <c r="AB2598" i="4"/>
  <c r="A2598" i="4"/>
  <c r="B2596" i="4"/>
  <c r="AU2596" i="4"/>
  <c r="AW2593" i="4"/>
  <c r="A2593" i="4"/>
  <c r="AV2590" i="4"/>
  <c r="AA2590" i="4"/>
  <c r="W2590" i="4"/>
  <c r="D2590" i="4"/>
  <c r="AN2588" i="4"/>
  <c r="AQ2588" i="4" s="1"/>
  <c r="AB2588" i="4"/>
  <c r="W2588" i="4"/>
  <c r="D2588" i="4"/>
  <c r="B2587" i="4"/>
  <c r="AU2587" i="4"/>
  <c r="B2586" i="4"/>
  <c r="AU2586" i="4"/>
  <c r="B2584" i="4"/>
  <c r="AU2584" i="4"/>
  <c r="B2580" i="4"/>
  <c r="AU2580" i="4"/>
  <c r="V2579" i="4"/>
  <c r="B2579" i="4"/>
  <c r="AU2579" i="4"/>
  <c r="AN2573" i="4"/>
  <c r="AX2573" i="4" s="1"/>
  <c r="B2572" i="4"/>
  <c r="AU2572" i="4"/>
  <c r="AS2571" i="4"/>
  <c r="AA2571" i="4"/>
  <c r="V2571" i="4"/>
  <c r="B2570" i="4"/>
  <c r="AU2570" i="4"/>
  <c r="Z2567" i="4"/>
  <c r="B2567" i="4"/>
  <c r="AU2567" i="4"/>
  <c r="B2566" i="4"/>
  <c r="AU2566" i="4"/>
  <c r="V2560" i="4"/>
  <c r="AT2558" i="4"/>
  <c r="AB2558" i="4"/>
  <c r="V2558" i="4"/>
  <c r="V2556" i="4"/>
  <c r="AA2555" i="4"/>
  <c r="V2555" i="4"/>
  <c r="D2555" i="4"/>
  <c r="AN2554" i="4"/>
  <c r="AJ2554" i="4"/>
  <c r="B2542" i="4"/>
  <c r="AU2542" i="4"/>
  <c r="AR2540" i="4"/>
  <c r="B2526" i="4"/>
  <c r="AU2526" i="4"/>
  <c r="B2524" i="4"/>
  <c r="AU2524" i="4"/>
  <c r="B2522" i="4"/>
  <c r="AU2522" i="4"/>
  <c r="B2521" i="4"/>
  <c r="AU2521" i="4"/>
  <c r="B2518" i="4"/>
  <c r="AU2518" i="4"/>
  <c r="V2516" i="4"/>
  <c r="B2516" i="4"/>
  <c r="AU2516" i="4"/>
  <c r="B2514" i="4"/>
  <c r="AU2514" i="4"/>
  <c r="V2512" i="4"/>
  <c r="B2512" i="4"/>
  <c r="AU2512" i="4"/>
  <c r="B2511" i="4"/>
  <c r="AU2511" i="4"/>
  <c r="AS2509" i="4"/>
  <c r="W2509" i="4"/>
  <c r="B2507" i="4"/>
  <c r="AU2507" i="4"/>
  <c r="AW2503" i="4"/>
  <c r="V2501" i="4"/>
  <c r="W2500" i="4"/>
  <c r="B2500" i="4"/>
  <c r="AU2500" i="4"/>
  <c r="AV2494" i="4"/>
  <c r="B2494" i="4"/>
  <c r="AU2494" i="4"/>
  <c r="B2493" i="4"/>
  <c r="AU2493" i="4"/>
  <c r="V2490" i="4"/>
  <c r="A2484" i="4"/>
  <c r="B2481" i="4"/>
  <c r="AU2481" i="4"/>
  <c r="B2478" i="4"/>
  <c r="AU2478" i="4"/>
  <c r="AN2476" i="4"/>
  <c r="B2472" i="4"/>
  <c r="AU2472" i="4"/>
  <c r="B2471" i="4"/>
  <c r="AU2471" i="4"/>
  <c r="B2470" i="4"/>
  <c r="AU2470" i="4"/>
  <c r="A2470" i="4"/>
  <c r="B2469" i="4"/>
  <c r="AU2469" i="4"/>
  <c r="B2468" i="4"/>
  <c r="AU2468" i="4"/>
  <c r="AV2465" i="4"/>
  <c r="Z2465" i="4"/>
  <c r="V2465" i="4"/>
  <c r="D2465" i="4"/>
  <c r="AS2464" i="4"/>
  <c r="V2464" i="4"/>
  <c r="B2460" i="4"/>
  <c r="AU2460" i="4"/>
  <c r="B2459" i="4"/>
  <c r="AU2459" i="4"/>
  <c r="AV2456" i="4"/>
  <c r="AK2456" i="4"/>
  <c r="W2456" i="4"/>
  <c r="AT2454" i="4"/>
  <c r="W2454" i="4"/>
  <c r="B2446" i="4"/>
  <c r="AU2446" i="4"/>
  <c r="B2444" i="4"/>
  <c r="AU2444" i="4"/>
  <c r="V2443" i="4"/>
  <c r="B2442" i="4"/>
  <c r="AU2442" i="4"/>
  <c r="B2437" i="4"/>
  <c r="AU2437" i="4"/>
  <c r="W2434" i="4"/>
  <c r="AT2433" i="4"/>
  <c r="B2433" i="4"/>
  <c r="AU2433" i="4"/>
  <c r="B2431" i="4"/>
  <c r="AU2431" i="4"/>
  <c r="B2430" i="4"/>
  <c r="AU2430" i="4"/>
  <c r="AS2429" i="4"/>
  <c r="AJ2429" i="4"/>
  <c r="V2429" i="4"/>
  <c r="D2429" i="4"/>
  <c r="B2426" i="4"/>
  <c r="AU2426" i="4"/>
  <c r="AK2424" i="4"/>
  <c r="B2424" i="4"/>
  <c r="AU2424" i="4"/>
  <c r="D2420" i="4"/>
  <c r="W2419" i="4"/>
  <c r="B2419" i="4"/>
  <c r="AU2419" i="4"/>
  <c r="AN2414" i="4"/>
  <c r="AA2414" i="4"/>
  <c r="V2414" i="4"/>
  <c r="V2412" i="4"/>
  <c r="B2410" i="4"/>
  <c r="AU2410" i="4"/>
  <c r="B2409" i="4"/>
  <c r="AU2409" i="4"/>
  <c r="B2408" i="4"/>
  <c r="AU2408" i="4"/>
  <c r="AV2403" i="4"/>
  <c r="A2403" i="4"/>
  <c r="B2401" i="4"/>
  <c r="AU2401" i="4"/>
  <c r="V2400" i="4"/>
  <c r="B2400" i="4"/>
  <c r="AU2400" i="4"/>
  <c r="D2399" i="4"/>
  <c r="B2397" i="4"/>
  <c r="AU2397" i="4"/>
  <c r="V2396" i="4"/>
  <c r="B2396" i="4"/>
  <c r="AU2396" i="4"/>
  <c r="W2395" i="4"/>
  <c r="AS2394" i="4"/>
  <c r="B2394" i="4"/>
  <c r="AU2394" i="4"/>
  <c r="B2391" i="4"/>
  <c r="AU2391" i="4"/>
  <c r="AB2390" i="4"/>
  <c r="B2390" i="4"/>
  <c r="AU2390" i="4"/>
  <c r="V2388" i="4"/>
  <c r="B2388" i="4"/>
  <c r="AU2388" i="4"/>
  <c r="W2378" i="4"/>
  <c r="AT2373" i="4"/>
  <c r="AN2370" i="4"/>
  <c r="A2370" i="4"/>
  <c r="AN2369" i="4"/>
  <c r="AB2369" i="4"/>
  <c r="V2369" i="4"/>
  <c r="D2369" i="4"/>
  <c r="W2368" i="4"/>
  <c r="AK2367" i="4"/>
  <c r="B2367" i="4"/>
  <c r="AU2367" i="4"/>
  <c r="Z2364" i="4"/>
  <c r="V2364" i="4"/>
  <c r="AA2358" i="4"/>
  <c r="B2358" i="4"/>
  <c r="AU2358" i="4"/>
  <c r="AX2356" i="4"/>
  <c r="AW2353" i="4"/>
  <c r="B2353" i="4"/>
  <c r="AU2353" i="4"/>
  <c r="AJ2350" i="4"/>
  <c r="B2350" i="4"/>
  <c r="AU2350" i="4"/>
  <c r="A2349" i="4"/>
  <c r="B2349" i="4"/>
  <c r="AU2349" i="4"/>
  <c r="AT2342" i="4"/>
  <c r="V2342" i="4"/>
  <c r="B2335" i="4"/>
  <c r="AU2335" i="4"/>
  <c r="AW2332" i="4"/>
  <c r="B2332" i="4"/>
  <c r="AU2332" i="4"/>
  <c r="AW2331" i="4"/>
  <c r="AK2331" i="4"/>
  <c r="V2330" i="4"/>
  <c r="B2326" i="4"/>
  <c r="AU2326" i="4"/>
  <c r="B2325" i="4"/>
  <c r="AU2325" i="4"/>
  <c r="V2324" i="4"/>
  <c r="B2324" i="4"/>
  <c r="AU2324" i="4"/>
  <c r="E2320" i="4"/>
  <c r="B2319" i="4"/>
  <c r="AU2319" i="4"/>
  <c r="V2318" i="4"/>
  <c r="B2318" i="4"/>
  <c r="AU2318" i="4"/>
  <c r="AJ2312" i="4"/>
  <c r="B2311" i="4"/>
  <c r="AU2311" i="4"/>
  <c r="E2309" i="4"/>
  <c r="V2308" i="4"/>
  <c r="AQ2307" i="4"/>
  <c r="AX2305" i="4"/>
  <c r="V2304" i="4"/>
  <c r="B2301" i="4"/>
  <c r="AU2301" i="4"/>
  <c r="B2300" i="4"/>
  <c r="AU2300" i="4"/>
  <c r="B2298" i="4"/>
  <c r="AU2298" i="4"/>
  <c r="AO2295" i="4"/>
  <c r="AP2295" i="4" s="1"/>
  <c r="E2294" i="4"/>
  <c r="E2291" i="4"/>
  <c r="B2290" i="4"/>
  <c r="AU2290" i="4"/>
  <c r="V2288" i="4"/>
  <c r="AV2283" i="4"/>
  <c r="AJ2283" i="4"/>
  <c r="Z2277" i="4"/>
  <c r="V2277" i="4"/>
  <c r="AN2276" i="4"/>
  <c r="W2276" i="4"/>
  <c r="AN2274" i="4"/>
  <c r="AB2274" i="4"/>
  <c r="A2274" i="4"/>
  <c r="AV2271" i="4"/>
  <c r="AT2270" i="4"/>
  <c r="AA2270" i="4"/>
  <c r="V2270" i="4"/>
  <c r="AW2269" i="4"/>
  <c r="AJ2269" i="4"/>
  <c r="A2269" i="4"/>
  <c r="V2266" i="4"/>
  <c r="B2265" i="4"/>
  <c r="AU2265" i="4"/>
  <c r="AW2263" i="4"/>
  <c r="AA2263" i="4"/>
  <c r="V2263" i="4"/>
  <c r="AR2263" i="4" s="1"/>
  <c r="B2261" i="4"/>
  <c r="AU2261" i="4"/>
  <c r="B2260" i="4"/>
  <c r="AU2260" i="4"/>
  <c r="B2253" i="4"/>
  <c r="AU2253" i="4"/>
  <c r="AK2252" i="4"/>
  <c r="V2252" i="4"/>
  <c r="B2250" i="4"/>
  <c r="AU2250" i="4"/>
  <c r="B2248" i="4"/>
  <c r="AU2248" i="4"/>
  <c r="AX2246" i="4"/>
  <c r="AA2246" i="4"/>
  <c r="V2246" i="4"/>
  <c r="B2242" i="4"/>
  <c r="AU2242" i="4"/>
  <c r="B2241" i="4"/>
  <c r="AU2241" i="4"/>
  <c r="AV2238" i="4"/>
  <c r="AK2238" i="4"/>
  <c r="B2237" i="4"/>
  <c r="AU2237" i="4"/>
  <c r="B2234" i="4"/>
  <c r="AU2234" i="4"/>
  <c r="B2233" i="4"/>
  <c r="AU2233" i="4"/>
  <c r="V2231" i="4"/>
  <c r="B2231" i="4"/>
  <c r="AU2231" i="4"/>
  <c r="B2230" i="4"/>
  <c r="AU2230" i="4"/>
  <c r="A2230" i="4"/>
  <c r="B2228" i="4"/>
  <c r="AU2228" i="4"/>
  <c r="Z2227" i="4"/>
  <c r="B2227" i="4"/>
  <c r="AU2227" i="4"/>
  <c r="AN2225" i="4"/>
  <c r="AO2225" i="4" s="1"/>
  <c r="AP2225" i="4" s="1"/>
  <c r="V2225" i="4"/>
  <c r="AW2224" i="4"/>
  <c r="AK2224" i="4"/>
  <c r="Z2224" i="4"/>
  <c r="V2224" i="4"/>
  <c r="D2224" i="4"/>
  <c r="B2223" i="4"/>
  <c r="AU2223" i="4"/>
  <c r="AV2222" i="4"/>
  <c r="D2222" i="4"/>
  <c r="B2218" i="4"/>
  <c r="AU2218" i="4"/>
  <c r="AT2217" i="4"/>
  <c r="AK2217" i="4"/>
  <c r="Z2217" i="4"/>
  <c r="AT2212" i="4"/>
  <c r="AK2211" i="4"/>
  <c r="B2211" i="4"/>
  <c r="AU2211" i="4"/>
  <c r="Z2209" i="4"/>
  <c r="V2209" i="4"/>
  <c r="AA2208" i="4"/>
  <c r="B2208" i="4"/>
  <c r="AU2208" i="4"/>
  <c r="B2207" i="4"/>
  <c r="AU2207" i="4"/>
  <c r="B2203" i="4"/>
  <c r="AU2203" i="4"/>
  <c r="B2201" i="4"/>
  <c r="AU2201" i="4"/>
  <c r="B2199" i="4"/>
  <c r="AU2199" i="4"/>
  <c r="B2196" i="4"/>
  <c r="AU2196" i="4"/>
  <c r="V2190" i="4"/>
  <c r="AN2184" i="4"/>
  <c r="D2184" i="4"/>
  <c r="AB2182" i="4"/>
  <c r="W2182" i="4"/>
  <c r="AW2180" i="4"/>
  <c r="B2179" i="4"/>
  <c r="AU2179" i="4"/>
  <c r="AT2178" i="4"/>
  <c r="AV2176" i="4"/>
  <c r="B2176" i="4"/>
  <c r="AU2176" i="4"/>
  <c r="B2174" i="4"/>
  <c r="AU2174" i="4"/>
  <c r="A2174" i="4"/>
  <c r="V2170" i="4"/>
  <c r="B2170" i="4"/>
  <c r="AU2170" i="4"/>
  <c r="B2166" i="4"/>
  <c r="AU2166" i="4"/>
  <c r="B2165" i="4"/>
  <c r="AU2165" i="4"/>
  <c r="B2163" i="4"/>
  <c r="AU2163" i="4"/>
  <c r="B2162" i="4"/>
  <c r="AU2162" i="4"/>
  <c r="B2160" i="4"/>
  <c r="AU2160" i="4"/>
  <c r="A2160" i="4"/>
  <c r="B2156" i="4"/>
  <c r="AU2156" i="4"/>
  <c r="AV2154" i="4"/>
  <c r="B2154" i="4"/>
  <c r="AU2154" i="4"/>
  <c r="B2151" i="4"/>
  <c r="AU2151" i="4"/>
  <c r="AV2148" i="4"/>
  <c r="B2148" i="4"/>
  <c r="AU2148" i="4"/>
  <c r="AV2147" i="4"/>
  <c r="B2147" i="4"/>
  <c r="AU2147" i="4"/>
  <c r="B2136" i="4"/>
  <c r="AU2136" i="4"/>
  <c r="B2134" i="4"/>
  <c r="AU2134" i="4"/>
  <c r="AJ2132" i="4"/>
  <c r="B2132" i="4"/>
  <c r="AU2132" i="4"/>
  <c r="AB2131" i="4"/>
  <c r="B2131" i="4"/>
  <c r="AU2131" i="4"/>
  <c r="B2128" i="4"/>
  <c r="AU2128" i="4"/>
  <c r="B2127" i="4"/>
  <c r="AU2127" i="4"/>
  <c r="B2126" i="4"/>
  <c r="AU2126" i="4"/>
  <c r="V2120" i="4"/>
  <c r="B2120" i="4"/>
  <c r="AU2120" i="4"/>
  <c r="B2117" i="4"/>
  <c r="AU2117" i="4"/>
  <c r="B2107" i="4"/>
  <c r="AU2107" i="4"/>
  <c r="A2107" i="4"/>
  <c r="AA2090" i="4"/>
  <c r="B2090" i="4"/>
  <c r="AU2090" i="4"/>
  <c r="AB2088" i="4"/>
  <c r="B2088" i="4"/>
  <c r="AU2088" i="4"/>
  <c r="AB2085" i="4"/>
  <c r="B2085" i="4"/>
  <c r="AU2085" i="4"/>
  <c r="B2073" i="4"/>
  <c r="AU2073" i="4"/>
  <c r="D2073" i="4"/>
  <c r="AA2073" i="4"/>
  <c r="AL2060" i="4"/>
  <c r="AJ2051" i="4"/>
  <c r="B2051" i="4"/>
  <c r="AU2051" i="4"/>
  <c r="B2039" i="4"/>
  <c r="AU2039" i="4"/>
  <c r="AB2039" i="4"/>
  <c r="AN2039" i="4"/>
  <c r="D2039" i="4"/>
  <c r="V2039" i="4"/>
  <c r="AJ2039" i="4"/>
  <c r="AV2039" i="4"/>
  <c r="E2039" i="4"/>
  <c r="AK2039" i="4"/>
  <c r="AW2039" i="4"/>
  <c r="B2038" i="4"/>
  <c r="AU2038" i="4"/>
  <c r="AJ2038" i="4"/>
  <c r="AN2038" i="4"/>
  <c r="AX2038" i="4" s="1"/>
  <c r="D2038" i="4"/>
  <c r="V2038" i="4"/>
  <c r="Z2038" i="4"/>
  <c r="AK2038" i="4"/>
  <c r="AT2038" i="4"/>
  <c r="E2038" i="4"/>
  <c r="W2038" i="4"/>
  <c r="AA2038" i="4"/>
  <c r="AV2038" i="4"/>
  <c r="AT2033" i="4"/>
  <c r="B2033" i="4"/>
  <c r="AU2033" i="4"/>
  <c r="A2033" i="4"/>
  <c r="AB2033" i="4"/>
  <c r="AJ2033" i="4"/>
  <c r="AN2033" i="4"/>
  <c r="E2033" i="4"/>
  <c r="AK2033" i="4"/>
  <c r="B2030" i="4"/>
  <c r="AU2030" i="4"/>
  <c r="A2030" i="4"/>
  <c r="AB2030" i="4"/>
  <c r="AT2030" i="4"/>
  <c r="AJ2030" i="4"/>
  <c r="AV2030" i="4"/>
  <c r="D2030" i="4"/>
  <c r="AW2030" i="4"/>
  <c r="B2025" i="4"/>
  <c r="AU2025" i="4"/>
  <c r="B2020" i="4"/>
  <c r="AU2020" i="4"/>
  <c r="AA2020" i="4"/>
  <c r="AW2020" i="4"/>
  <c r="D2020" i="4"/>
  <c r="W2020" i="4"/>
  <c r="AB2020" i="4"/>
  <c r="AS2020" i="4"/>
  <c r="E2020" i="4"/>
  <c r="AJ2020" i="4"/>
  <c r="AT2020" i="4"/>
  <c r="AO2009" i="4"/>
  <c r="AP2009" i="4" s="1"/>
  <c r="AQ2009" i="4"/>
  <c r="B1979" i="4"/>
  <c r="AU1979" i="4"/>
  <c r="AA1979" i="4"/>
  <c r="V1979" i="4"/>
  <c r="AQ1974" i="4"/>
  <c r="AO1974" i="4"/>
  <c r="AP1974" i="4" s="1"/>
  <c r="B1970" i="4"/>
  <c r="AU1970" i="4"/>
  <c r="Z1970" i="4"/>
  <c r="AK1970" i="4"/>
  <c r="AW1970" i="4"/>
  <c r="A1970" i="4"/>
  <c r="W1970" i="4"/>
  <c r="AA1970" i="4"/>
  <c r="AS1970" i="4"/>
  <c r="AB1970" i="4"/>
  <c r="AT1970" i="4"/>
  <c r="B1932" i="4"/>
  <c r="AU1932" i="4"/>
  <c r="AJ1932" i="4"/>
  <c r="AN1932" i="4"/>
  <c r="AX1932" i="4" s="1"/>
  <c r="AW1932" i="4"/>
  <c r="D1932" i="4"/>
  <c r="V1932" i="4"/>
  <c r="Z1932" i="4"/>
  <c r="AK1932" i="4"/>
  <c r="AS1932" i="4"/>
  <c r="E1932" i="4"/>
  <c r="W1932" i="4"/>
  <c r="AA1932" i="4"/>
  <c r="AT1932" i="4"/>
  <c r="AT1911" i="4"/>
  <c r="B1911" i="4"/>
  <c r="AU1911" i="4"/>
  <c r="A1911" i="4"/>
  <c r="V1911" i="4"/>
  <c r="Z1911" i="4"/>
  <c r="AW1911" i="4"/>
  <c r="D1911" i="4"/>
  <c r="W1911" i="4"/>
  <c r="AA1911" i="4"/>
  <c r="B1868" i="4"/>
  <c r="AU1868" i="4"/>
  <c r="AW1868" i="4"/>
  <c r="V1868" i="4"/>
  <c r="AJ1868" i="4"/>
  <c r="W1868" i="4"/>
  <c r="V1867" i="4"/>
  <c r="B1867" i="4"/>
  <c r="AU1867" i="4"/>
  <c r="AB1867" i="4"/>
  <c r="D1867" i="4"/>
  <c r="AJ1867" i="4"/>
  <c r="AT1867" i="4"/>
  <c r="E1867" i="4"/>
  <c r="AK1867" i="4"/>
  <c r="B1862" i="4"/>
  <c r="AU1862" i="4"/>
  <c r="B1857" i="4"/>
  <c r="AU1857" i="4"/>
  <c r="AV1857" i="4"/>
  <c r="B1850" i="4"/>
  <c r="AU1850" i="4"/>
  <c r="W1839" i="4"/>
  <c r="B1839" i="4"/>
  <c r="AU1839" i="4"/>
  <c r="A1839" i="4"/>
  <c r="AT1839" i="4"/>
  <c r="D1839" i="4"/>
  <c r="B1815" i="4"/>
  <c r="AU1815" i="4"/>
  <c r="Z1815" i="4"/>
  <c r="AT1815" i="4"/>
  <c r="W1815" i="4"/>
  <c r="AA1815" i="4"/>
  <c r="AW1815" i="4"/>
  <c r="D1815" i="4"/>
  <c r="B1811" i="4"/>
  <c r="AU1811" i="4"/>
  <c r="A1811" i="4"/>
  <c r="B1797" i="4"/>
  <c r="AU1797" i="4"/>
  <c r="B1790" i="4"/>
  <c r="AU1790" i="4"/>
  <c r="A1790" i="4"/>
  <c r="AT1790" i="4"/>
  <c r="A1788" i="4"/>
  <c r="AA1786" i="4"/>
  <c r="B1786" i="4"/>
  <c r="AU1786" i="4"/>
  <c r="AO1744" i="4"/>
  <c r="AP1744" i="4" s="1"/>
  <c r="AJ1730" i="4"/>
  <c r="B1730" i="4"/>
  <c r="AU1730" i="4"/>
  <c r="B1728" i="4"/>
  <c r="AU1728" i="4"/>
  <c r="AJ1728" i="4"/>
  <c r="AN1728" i="4"/>
  <c r="AX1728" i="4" s="1"/>
  <c r="AW1728" i="4"/>
  <c r="D1728" i="4"/>
  <c r="V1728" i="4"/>
  <c r="Z1728" i="4"/>
  <c r="AK1728" i="4"/>
  <c r="AS1728" i="4"/>
  <c r="E1728" i="4"/>
  <c r="W1728" i="4"/>
  <c r="AA1728" i="4"/>
  <c r="AT1728" i="4"/>
  <c r="B1723" i="4"/>
  <c r="AU1723" i="4"/>
  <c r="AA1723" i="4"/>
  <c r="AS1723" i="4"/>
  <c r="D1723" i="4"/>
  <c r="AJ1723" i="4"/>
  <c r="AT1723" i="4"/>
  <c r="E1723" i="4"/>
  <c r="AK1723" i="4"/>
  <c r="AV1723" i="4"/>
  <c r="B1710" i="4"/>
  <c r="AU1710" i="4"/>
  <c r="AV1710" i="4"/>
  <c r="B1702" i="4"/>
  <c r="AU1702" i="4"/>
  <c r="W1702" i="4"/>
  <c r="AS1702" i="4"/>
  <c r="AA1677" i="4"/>
  <c r="B1677" i="4"/>
  <c r="AU1677" i="4"/>
  <c r="A1677" i="4"/>
  <c r="AN1677" i="4"/>
  <c r="AO1677" i="4" s="1"/>
  <c r="AP1677" i="4" s="1"/>
  <c r="E1677" i="4"/>
  <c r="AV1677" i="4"/>
  <c r="B1665" i="4"/>
  <c r="AU1665" i="4"/>
  <c r="AW1660" i="4"/>
  <c r="B1655" i="4"/>
  <c r="AU1655" i="4"/>
  <c r="AB1655" i="4"/>
  <c r="AN1655" i="4"/>
  <c r="AQ1655" i="4" s="1"/>
  <c r="D1655" i="4"/>
  <c r="V1655" i="4"/>
  <c r="AJ1655" i="4"/>
  <c r="AT1655" i="4"/>
  <c r="E1655" i="4"/>
  <c r="AK1655" i="4"/>
  <c r="AV1655" i="4"/>
  <c r="V1654" i="4"/>
  <c r="B1654" i="4"/>
  <c r="AU1654" i="4"/>
  <c r="AT1654" i="4"/>
  <c r="B1651" i="4"/>
  <c r="AU1651" i="4"/>
  <c r="AK1651" i="4"/>
  <c r="W1651" i="4"/>
  <c r="A1631" i="4"/>
  <c r="B1627" i="4"/>
  <c r="AU1627" i="4"/>
  <c r="AK1627" i="4"/>
  <c r="W1627" i="4"/>
  <c r="E1627" i="4"/>
  <c r="AV1627" i="4"/>
  <c r="W1623" i="4"/>
  <c r="B1623" i="4"/>
  <c r="AU1623" i="4"/>
  <c r="AV1623" i="4"/>
  <c r="E1623" i="4"/>
  <c r="AW1623" i="4"/>
  <c r="B1617" i="4"/>
  <c r="AU1617" i="4"/>
  <c r="E1617" i="4"/>
  <c r="W1600" i="4"/>
  <c r="B1600" i="4"/>
  <c r="AU1600" i="4"/>
  <c r="V1600" i="4"/>
  <c r="AN1600" i="4"/>
  <c r="AV1600" i="4"/>
  <c r="B1587" i="4"/>
  <c r="AU1587" i="4"/>
  <c r="AJ1587" i="4"/>
  <c r="AW1587" i="4"/>
  <c r="AX3111" i="4"/>
  <c r="B3110" i="4"/>
  <c r="AU3110" i="4"/>
  <c r="B3109" i="4"/>
  <c r="AU3109" i="4"/>
  <c r="AX3107" i="4"/>
  <c r="B3101" i="4"/>
  <c r="AU3101" i="4"/>
  <c r="B3100" i="4"/>
  <c r="AU3100" i="4"/>
  <c r="AN3098" i="4"/>
  <c r="AX3098" i="4" s="1"/>
  <c r="B3098" i="4"/>
  <c r="AU3098" i="4"/>
  <c r="B3091" i="4"/>
  <c r="AU3091" i="4"/>
  <c r="V3089" i="4"/>
  <c r="B3089" i="4"/>
  <c r="AU3089" i="4"/>
  <c r="W3087" i="4"/>
  <c r="B3087" i="4"/>
  <c r="AU3087" i="4"/>
  <c r="V3084" i="4"/>
  <c r="B3084" i="4"/>
  <c r="AU3084" i="4"/>
  <c r="AB3081" i="4"/>
  <c r="B3081" i="4"/>
  <c r="AU3081" i="4"/>
  <c r="B3079" i="4"/>
  <c r="AU3079" i="4"/>
  <c r="B3078" i="4"/>
  <c r="AU3078" i="4"/>
  <c r="B3068" i="4"/>
  <c r="AU3068" i="4"/>
  <c r="B3063" i="4"/>
  <c r="AU3063" i="4"/>
  <c r="AJ3060" i="4"/>
  <c r="B3060" i="4"/>
  <c r="AU3060" i="4"/>
  <c r="B3057" i="4"/>
  <c r="AU3057" i="4"/>
  <c r="B3050" i="4"/>
  <c r="AU3050" i="4"/>
  <c r="B3048" i="4"/>
  <c r="AU3048" i="4"/>
  <c r="AN3040" i="4"/>
  <c r="AO3040" i="4" s="1"/>
  <c r="AP3040" i="4" s="1"/>
  <c r="B3040" i="4"/>
  <c r="AU3040" i="4"/>
  <c r="AA3037" i="4"/>
  <c r="B3037" i="4"/>
  <c r="AU3037" i="4"/>
  <c r="W3028" i="4"/>
  <c r="B3028" i="4"/>
  <c r="AU3028" i="4"/>
  <c r="B3026" i="4"/>
  <c r="AU3026" i="4"/>
  <c r="B3023" i="4"/>
  <c r="AU3023" i="4"/>
  <c r="B3016" i="4"/>
  <c r="AU3016" i="4"/>
  <c r="B3007" i="4"/>
  <c r="AU3007" i="4"/>
  <c r="B3004" i="4"/>
  <c r="AU3004" i="4"/>
  <c r="B2994" i="4"/>
  <c r="AU2994" i="4"/>
  <c r="W2991" i="4"/>
  <c r="B2991" i="4"/>
  <c r="AU2991" i="4"/>
  <c r="B2990" i="4"/>
  <c r="AU2990" i="4"/>
  <c r="B2989" i="4"/>
  <c r="AU2989" i="4"/>
  <c r="B2984" i="4"/>
  <c r="AU2984" i="4"/>
  <c r="B2983" i="4"/>
  <c r="AU2983" i="4"/>
  <c r="AA2975" i="4"/>
  <c r="B2975" i="4"/>
  <c r="AU2975" i="4"/>
  <c r="V2966" i="4"/>
  <c r="B2966" i="4"/>
  <c r="AU2966" i="4"/>
  <c r="B2964" i="4"/>
  <c r="AU2964" i="4"/>
  <c r="B2962" i="4"/>
  <c r="AU2962" i="4"/>
  <c r="B2958" i="4"/>
  <c r="AU2958" i="4"/>
  <c r="B2956" i="4"/>
  <c r="AU2956" i="4"/>
  <c r="B2953" i="4"/>
  <c r="AU2953" i="4"/>
  <c r="B2943" i="4"/>
  <c r="AU2943" i="4"/>
  <c r="AW2934" i="4"/>
  <c r="B2934" i="4"/>
  <c r="AU2934" i="4"/>
  <c r="B2927" i="4"/>
  <c r="AU2927" i="4"/>
  <c r="B2926" i="4"/>
  <c r="AU2926" i="4"/>
  <c r="AB2925" i="4"/>
  <c r="B2925" i="4"/>
  <c r="AU2925" i="4"/>
  <c r="V2922" i="4"/>
  <c r="B2922" i="4"/>
  <c r="AU2922" i="4"/>
  <c r="B2917" i="4"/>
  <c r="AU2917" i="4"/>
  <c r="V2916" i="4"/>
  <c r="B2916" i="4"/>
  <c r="AU2916" i="4"/>
  <c r="B2915" i="4"/>
  <c r="AU2915" i="4"/>
  <c r="B2914" i="4"/>
  <c r="AU2914" i="4"/>
  <c r="B2908" i="4"/>
  <c r="AU2908" i="4"/>
  <c r="B2906" i="4"/>
  <c r="AU2906" i="4"/>
  <c r="B2905" i="4"/>
  <c r="AU2905" i="4"/>
  <c r="V2904" i="4"/>
  <c r="B2904" i="4"/>
  <c r="AU2904" i="4"/>
  <c r="B2902" i="4"/>
  <c r="AU2902" i="4"/>
  <c r="W2900" i="4"/>
  <c r="B2900" i="4"/>
  <c r="AU2900" i="4"/>
  <c r="B2899" i="4"/>
  <c r="AU2899" i="4"/>
  <c r="AJ2891" i="4"/>
  <c r="B2891" i="4"/>
  <c r="AU2891" i="4"/>
  <c r="AT2887" i="4"/>
  <c r="B2887" i="4"/>
  <c r="AU2887" i="4"/>
  <c r="B2882" i="4"/>
  <c r="AU2882" i="4"/>
  <c r="A2882" i="4"/>
  <c r="B2881" i="4"/>
  <c r="AU2881" i="4"/>
  <c r="B2879" i="4"/>
  <c r="AU2879" i="4"/>
  <c r="B2869" i="4"/>
  <c r="AU2869" i="4"/>
  <c r="B2868" i="4"/>
  <c r="AU2868" i="4"/>
  <c r="W2866" i="4"/>
  <c r="B2866" i="4"/>
  <c r="AU2866" i="4"/>
  <c r="V2865" i="4"/>
  <c r="B2865" i="4"/>
  <c r="AU2865" i="4"/>
  <c r="B2853" i="4"/>
  <c r="AU2853" i="4"/>
  <c r="B2837" i="4"/>
  <c r="AU2837" i="4"/>
  <c r="A2837" i="4"/>
  <c r="B2836" i="4"/>
  <c r="AU2836" i="4"/>
  <c r="V2834" i="4"/>
  <c r="B2834" i="4"/>
  <c r="AU2834" i="4"/>
  <c r="B2832" i="4"/>
  <c r="AU2832" i="4"/>
  <c r="B2829" i="4"/>
  <c r="AU2829" i="4"/>
  <c r="B2827" i="4"/>
  <c r="AU2827" i="4"/>
  <c r="W2820" i="4"/>
  <c r="B2820" i="4"/>
  <c r="AU2820" i="4"/>
  <c r="B2814" i="4"/>
  <c r="AU2814" i="4"/>
  <c r="B2802" i="4"/>
  <c r="AU2802" i="4"/>
  <c r="W2799" i="4"/>
  <c r="B2799" i="4"/>
  <c r="AU2799" i="4"/>
  <c r="V2792" i="4"/>
  <c r="B2792" i="4"/>
  <c r="AU2792" i="4"/>
  <c r="B2791" i="4"/>
  <c r="AU2791" i="4"/>
  <c r="B2789" i="4"/>
  <c r="AU2789" i="4"/>
  <c r="B2787" i="4"/>
  <c r="AU2787" i="4"/>
  <c r="B2783" i="4"/>
  <c r="AU2783" i="4"/>
  <c r="B2781" i="4"/>
  <c r="AU2781" i="4"/>
  <c r="B2778" i="4"/>
  <c r="AU2778" i="4"/>
  <c r="B2777" i="4"/>
  <c r="AU2777" i="4"/>
  <c r="B2770" i="4"/>
  <c r="AU2770" i="4"/>
  <c r="B2768" i="4"/>
  <c r="AU2768" i="4"/>
  <c r="B2767" i="4"/>
  <c r="AU2767" i="4"/>
  <c r="B2766" i="4"/>
  <c r="AU2766" i="4"/>
  <c r="B2764" i="4"/>
  <c r="AU2764" i="4"/>
  <c r="B2761" i="4"/>
  <c r="AU2761" i="4"/>
  <c r="V2759" i="4"/>
  <c r="B2759" i="4"/>
  <c r="AU2759" i="4"/>
  <c r="AN2753" i="4"/>
  <c r="AO2753" i="4" s="1"/>
  <c r="AP2753" i="4" s="1"/>
  <c r="B2753" i="4"/>
  <c r="AU2753" i="4"/>
  <c r="B2748" i="4"/>
  <c r="AU2748" i="4"/>
  <c r="B2742" i="4"/>
  <c r="AU2742" i="4"/>
  <c r="V2740" i="4"/>
  <c r="B2740" i="4"/>
  <c r="AU2740" i="4"/>
  <c r="B2736" i="4"/>
  <c r="AU2736" i="4"/>
  <c r="V2732" i="4"/>
  <c r="B2732" i="4"/>
  <c r="AU2732" i="4"/>
  <c r="AS2729" i="4"/>
  <c r="AA2729" i="4"/>
  <c r="A2729" i="4"/>
  <c r="AW2725" i="4"/>
  <c r="AJ2725" i="4"/>
  <c r="A2725" i="4"/>
  <c r="W2724" i="4"/>
  <c r="B2724" i="4"/>
  <c r="AU2724" i="4"/>
  <c r="B2723" i="4"/>
  <c r="AU2723" i="4"/>
  <c r="Z2720" i="4"/>
  <c r="A2720" i="4"/>
  <c r="B2718" i="4"/>
  <c r="AU2718" i="4"/>
  <c r="B2717" i="4"/>
  <c r="AU2717" i="4"/>
  <c r="B2715" i="4"/>
  <c r="AU2715" i="4"/>
  <c r="V2714" i="4"/>
  <c r="B2714" i="4"/>
  <c r="AU2714" i="4"/>
  <c r="AN2708" i="4"/>
  <c r="B2708" i="4"/>
  <c r="AU2708" i="4"/>
  <c r="AT2706" i="4"/>
  <c r="B2705" i="4"/>
  <c r="AU2705" i="4"/>
  <c r="AK2700" i="4"/>
  <c r="B2699" i="4"/>
  <c r="AU2699" i="4"/>
  <c r="AN2696" i="4"/>
  <c r="B2696" i="4"/>
  <c r="AU2696" i="4"/>
  <c r="Z2694" i="4"/>
  <c r="AO2693" i="4"/>
  <c r="AP2693" i="4" s="1"/>
  <c r="AN2689" i="4"/>
  <c r="W2684" i="4"/>
  <c r="B2684" i="4"/>
  <c r="AU2684" i="4"/>
  <c r="AJ2683" i="4"/>
  <c r="B2682" i="4"/>
  <c r="AU2682" i="4"/>
  <c r="AW2679" i="4"/>
  <c r="AJ2679" i="4"/>
  <c r="B2675" i="4"/>
  <c r="AU2675" i="4"/>
  <c r="AN2674" i="4"/>
  <c r="AX2674" i="4" s="1"/>
  <c r="AA2674" i="4"/>
  <c r="V2673" i="4"/>
  <c r="B2673" i="4"/>
  <c r="AU2673" i="4"/>
  <c r="B2671" i="4"/>
  <c r="AU2671" i="4"/>
  <c r="AB2667" i="4"/>
  <c r="AT2662" i="4"/>
  <c r="B2662" i="4"/>
  <c r="AU2662" i="4"/>
  <c r="B2658" i="4"/>
  <c r="AU2658" i="4"/>
  <c r="AW2655" i="4"/>
  <c r="B2655" i="4"/>
  <c r="AU2655" i="4"/>
  <c r="B2653" i="4"/>
  <c r="AU2653" i="4"/>
  <c r="AT2652" i="4"/>
  <c r="AA2652" i="4"/>
  <c r="B2651" i="4"/>
  <c r="AU2651" i="4"/>
  <c r="B2647" i="4"/>
  <c r="AU2647" i="4"/>
  <c r="AV2646" i="4"/>
  <c r="AN2646" i="4"/>
  <c r="AO2646" i="4" s="1"/>
  <c r="AP2646" i="4" s="1"/>
  <c r="B2640" i="4"/>
  <c r="AU2640" i="4"/>
  <c r="W2638" i="4"/>
  <c r="B2638" i="4"/>
  <c r="AU2638" i="4"/>
  <c r="B2637" i="4"/>
  <c r="AU2637" i="4"/>
  <c r="AO2636" i="4"/>
  <c r="AP2636" i="4" s="1"/>
  <c r="AV2633" i="4"/>
  <c r="B2625" i="4"/>
  <c r="AU2625" i="4"/>
  <c r="W2624" i="4"/>
  <c r="B2624" i="4"/>
  <c r="AU2624" i="4"/>
  <c r="AW2621" i="4"/>
  <c r="AS2621" i="4"/>
  <c r="D2621" i="4"/>
  <c r="W2618" i="4"/>
  <c r="AS2618" i="4"/>
  <c r="AW2616" i="4"/>
  <c r="AS2616" i="4"/>
  <c r="D2616" i="4"/>
  <c r="AT2610" i="4"/>
  <c r="AS2610" i="4"/>
  <c r="B2608" i="4"/>
  <c r="AU2608" i="4"/>
  <c r="AQ2606" i="4"/>
  <c r="B2603" i="4"/>
  <c r="AU2603" i="4"/>
  <c r="B2600" i="4"/>
  <c r="AU2600" i="4"/>
  <c r="A2600" i="4"/>
  <c r="AS2599" i="4"/>
  <c r="AN2598" i="4"/>
  <c r="AQ2598" i="4" s="1"/>
  <c r="AA2598" i="4"/>
  <c r="AA2594" i="4"/>
  <c r="B2594" i="4"/>
  <c r="AU2594" i="4"/>
  <c r="AN2593" i="4"/>
  <c r="AO2593" i="4" s="1"/>
  <c r="AP2593" i="4" s="1"/>
  <c r="V2591" i="4"/>
  <c r="B2591" i="4"/>
  <c r="AU2591" i="4"/>
  <c r="AT2590" i="4"/>
  <c r="AK2590" i="4"/>
  <c r="Z2590" i="4"/>
  <c r="AK2589" i="4"/>
  <c r="B2589" i="4"/>
  <c r="AU2589" i="4"/>
  <c r="AA2588" i="4"/>
  <c r="W2587" i="4"/>
  <c r="AS2587" i="4"/>
  <c r="D2587" i="4"/>
  <c r="AN2586" i="4"/>
  <c r="AS2586" i="4"/>
  <c r="E2586" i="4"/>
  <c r="E2584" i="4"/>
  <c r="B2582" i="4"/>
  <c r="AU2582" i="4"/>
  <c r="B2581" i="4"/>
  <c r="AU2581" i="4"/>
  <c r="AS2580" i="4"/>
  <c r="E2580" i="4"/>
  <c r="AV2577" i="4"/>
  <c r="B2577" i="4"/>
  <c r="AU2577" i="4"/>
  <c r="V2576" i="4"/>
  <c r="B2576" i="4"/>
  <c r="AU2576" i="4"/>
  <c r="AQ2575" i="4"/>
  <c r="W2575" i="4"/>
  <c r="B2575" i="4"/>
  <c r="AU2575" i="4"/>
  <c r="B2574" i="4"/>
  <c r="AU2574" i="4"/>
  <c r="AN2572" i="4"/>
  <c r="W2572" i="4"/>
  <c r="AS2572" i="4"/>
  <c r="A2571" i="4"/>
  <c r="AQ2570" i="4"/>
  <c r="AJ2570" i="4"/>
  <c r="E2570" i="4"/>
  <c r="AS2567" i="4"/>
  <c r="D2567" i="4"/>
  <c r="D2566" i="4"/>
  <c r="B2565" i="4"/>
  <c r="AU2565" i="4"/>
  <c r="AB2563" i="4"/>
  <c r="B2563" i="4"/>
  <c r="AU2563" i="4"/>
  <c r="B2562" i="4"/>
  <c r="AU2562" i="4"/>
  <c r="AN2561" i="4"/>
  <c r="B2561" i="4"/>
  <c r="AU2561" i="4"/>
  <c r="W2559" i="4"/>
  <c r="B2559" i="4"/>
  <c r="AU2559" i="4"/>
  <c r="AA2558" i="4"/>
  <c r="A2558" i="4"/>
  <c r="B2557" i="4"/>
  <c r="AU2557" i="4"/>
  <c r="AN2555" i="4"/>
  <c r="Z2555" i="4"/>
  <c r="AA2554" i="4"/>
  <c r="A2554" i="4"/>
  <c r="W2552" i="4"/>
  <c r="B2552" i="4"/>
  <c r="AU2552" i="4"/>
  <c r="B2549" i="4"/>
  <c r="AU2549" i="4"/>
  <c r="B2547" i="4"/>
  <c r="AU2547" i="4"/>
  <c r="B2546" i="4"/>
  <c r="AU2546" i="4"/>
  <c r="B2545" i="4"/>
  <c r="AU2545" i="4"/>
  <c r="B2543" i="4"/>
  <c r="AU2543" i="4"/>
  <c r="B2540" i="4"/>
  <c r="AU2540" i="4"/>
  <c r="A2540" i="4"/>
  <c r="B2538" i="4"/>
  <c r="AU2538" i="4"/>
  <c r="B2536" i="4"/>
  <c r="AU2536" i="4"/>
  <c r="W2535" i="4"/>
  <c r="B2535" i="4"/>
  <c r="AU2535" i="4"/>
  <c r="AN2533" i="4"/>
  <c r="AO2532" i="4"/>
  <c r="AP2532" i="4" s="1"/>
  <c r="AA2532" i="4"/>
  <c r="W2532" i="4"/>
  <c r="W2531" i="4"/>
  <c r="A2531" i="4"/>
  <c r="AK2528" i="4"/>
  <c r="B2528" i="4"/>
  <c r="AU2528" i="4"/>
  <c r="D2527" i="4"/>
  <c r="D2523" i="4"/>
  <c r="W2521" i="4"/>
  <c r="AS2521" i="4"/>
  <c r="AS2516" i="4"/>
  <c r="B2515" i="4"/>
  <c r="AU2515" i="4"/>
  <c r="AS2514" i="4"/>
  <c r="E2514" i="4"/>
  <c r="W2511" i="4"/>
  <c r="AS2511" i="4"/>
  <c r="B2508" i="4"/>
  <c r="AU2508" i="4"/>
  <c r="B2504" i="4"/>
  <c r="AU2504" i="4"/>
  <c r="AV2503" i="4"/>
  <c r="AW2501" i="4"/>
  <c r="Z2501" i="4"/>
  <c r="B2498" i="4"/>
  <c r="AU2498" i="4"/>
  <c r="D2496" i="4"/>
  <c r="AT2494" i="4"/>
  <c r="AS2494" i="4"/>
  <c r="AK2493" i="4"/>
  <c r="AS2493" i="4"/>
  <c r="D2493" i="4"/>
  <c r="V2492" i="4"/>
  <c r="B2492" i="4"/>
  <c r="AU2492" i="4"/>
  <c r="B2487" i="4"/>
  <c r="AU2487" i="4"/>
  <c r="B2485" i="4"/>
  <c r="AU2485" i="4"/>
  <c r="A2482" i="4"/>
  <c r="E2481" i="4"/>
  <c r="AW2480" i="4"/>
  <c r="B2480" i="4"/>
  <c r="AU2480" i="4"/>
  <c r="B2479" i="4"/>
  <c r="AU2479" i="4"/>
  <c r="B2475" i="4"/>
  <c r="AU2475" i="4"/>
  <c r="B2473" i="4"/>
  <c r="AU2473" i="4"/>
  <c r="AS2472" i="4"/>
  <c r="E2472" i="4"/>
  <c r="AN2470" i="4"/>
  <c r="AQ2470" i="4" s="1"/>
  <c r="E2470" i="4"/>
  <c r="AW2469" i="4"/>
  <c r="AJ2469" i="4"/>
  <c r="AS2469" i="4"/>
  <c r="D2469" i="4"/>
  <c r="AS2468" i="4"/>
  <c r="AA2468" i="4"/>
  <c r="W2468" i="4"/>
  <c r="AR2468" i="4" s="1"/>
  <c r="E2468" i="4"/>
  <c r="A2467" i="4"/>
  <c r="B2467" i="4"/>
  <c r="AU2467" i="4"/>
  <c r="B2466" i="4"/>
  <c r="AU2466" i="4"/>
  <c r="AS2465" i="4"/>
  <c r="AK2465" i="4"/>
  <c r="V2463" i="4"/>
  <c r="B2463" i="4"/>
  <c r="AU2463" i="4"/>
  <c r="B2462" i="4"/>
  <c r="AU2462" i="4"/>
  <c r="B2461" i="4"/>
  <c r="AU2461" i="4"/>
  <c r="D2459" i="4"/>
  <c r="W2457" i="4"/>
  <c r="B2457" i="4"/>
  <c r="AU2457" i="4"/>
  <c r="AT2456" i="4"/>
  <c r="AB2456" i="4"/>
  <c r="AK2454" i="4"/>
  <c r="D2452" i="4"/>
  <c r="D2451" i="4"/>
  <c r="V2450" i="4"/>
  <c r="B2450" i="4"/>
  <c r="AU2450" i="4"/>
  <c r="AA2449" i="4"/>
  <c r="D2447" i="4"/>
  <c r="Z2445" i="4"/>
  <c r="B2445" i="4"/>
  <c r="AU2445" i="4"/>
  <c r="E2444" i="4"/>
  <c r="AN2438" i="4"/>
  <c r="B2438" i="4"/>
  <c r="AU2438" i="4"/>
  <c r="B2435" i="4"/>
  <c r="AU2435" i="4"/>
  <c r="AK2434" i="4"/>
  <c r="AV2433" i="4"/>
  <c r="AK2433" i="4"/>
  <c r="D2433" i="4"/>
  <c r="AN2429" i="4"/>
  <c r="AB2429" i="4"/>
  <c r="AN2428" i="4"/>
  <c r="AQ2428" i="4" s="1"/>
  <c r="B2428" i="4"/>
  <c r="AU2428" i="4"/>
  <c r="B2427" i="4"/>
  <c r="AU2427" i="4"/>
  <c r="AQ2426" i="4"/>
  <c r="AB2426" i="4"/>
  <c r="AS2426" i="4"/>
  <c r="AK2425" i="4"/>
  <c r="AW2424" i="4"/>
  <c r="D2424" i="4"/>
  <c r="B2423" i="4"/>
  <c r="AU2423" i="4"/>
  <c r="A2422" i="4"/>
  <c r="AV2420" i="4"/>
  <c r="E2419" i="4"/>
  <c r="B2418" i="4"/>
  <c r="AU2418" i="4"/>
  <c r="V2416" i="4"/>
  <c r="B2416" i="4"/>
  <c r="AU2416" i="4"/>
  <c r="A2416" i="4"/>
  <c r="A2415" i="4"/>
  <c r="Z2414" i="4"/>
  <c r="A2414" i="4"/>
  <c r="B2413" i="4"/>
  <c r="AU2413" i="4"/>
  <c r="AK2412" i="4"/>
  <c r="V2411" i="4"/>
  <c r="B2411" i="4"/>
  <c r="AU2411" i="4"/>
  <c r="AT2410" i="4"/>
  <c r="AK2410" i="4"/>
  <c r="AS2410" i="4"/>
  <c r="D2410" i="4"/>
  <c r="D2408" i="4"/>
  <c r="AX2407" i="4"/>
  <c r="B2407" i="4"/>
  <c r="AU2407" i="4"/>
  <c r="AN2406" i="4"/>
  <c r="AO2406" i="4" s="1"/>
  <c r="AP2406" i="4" s="1"/>
  <c r="B2406" i="4"/>
  <c r="AU2406" i="4"/>
  <c r="AS2403" i="4"/>
  <c r="AT2402" i="4"/>
  <c r="B2402" i="4"/>
  <c r="AU2402" i="4"/>
  <c r="AV2401" i="4"/>
  <c r="D2401" i="4"/>
  <c r="AK2399" i="4"/>
  <c r="AT2398" i="4"/>
  <c r="B2398" i="4"/>
  <c r="AU2398" i="4"/>
  <c r="AS2396" i="4"/>
  <c r="E2396" i="4"/>
  <c r="Z2395" i="4"/>
  <c r="AK2394" i="4"/>
  <c r="E2394" i="4"/>
  <c r="B2392" i="4"/>
  <c r="AU2392" i="4"/>
  <c r="A2392" i="4"/>
  <c r="AQ2391" i="4"/>
  <c r="AB2391" i="4"/>
  <c r="AS2391" i="4"/>
  <c r="B2389" i="4"/>
  <c r="AU2389" i="4"/>
  <c r="B2387" i="4"/>
  <c r="AU2387" i="4"/>
  <c r="W2386" i="4"/>
  <c r="B2386" i="4"/>
  <c r="AU2386" i="4"/>
  <c r="B2385" i="4"/>
  <c r="AU2385" i="4"/>
  <c r="AT2382" i="4"/>
  <c r="AN2381" i="4"/>
  <c r="Z2381" i="4"/>
  <c r="B2380" i="4"/>
  <c r="AU2380" i="4"/>
  <c r="AN2378" i="4"/>
  <c r="Z2378" i="4"/>
  <c r="AQ2377" i="4"/>
  <c r="B2377" i="4"/>
  <c r="AU2377" i="4"/>
  <c r="B2376" i="4"/>
  <c r="AU2376" i="4"/>
  <c r="W2372" i="4"/>
  <c r="AW2371" i="4"/>
  <c r="AA2371" i="4"/>
  <c r="W2371" i="4"/>
  <c r="A2371" i="4"/>
  <c r="Z2369" i="4"/>
  <c r="Z2368" i="4"/>
  <c r="E2367" i="4"/>
  <c r="AB2366" i="4"/>
  <c r="W2366" i="4"/>
  <c r="AT2365" i="4"/>
  <c r="AV2364" i="4"/>
  <c r="AN2364" i="4"/>
  <c r="A2364" i="4"/>
  <c r="V2363" i="4"/>
  <c r="B2363" i="4"/>
  <c r="AU2363" i="4"/>
  <c r="B2362" i="4"/>
  <c r="AU2362" i="4"/>
  <c r="B2361" i="4"/>
  <c r="AU2361" i="4"/>
  <c r="A2360" i="4"/>
  <c r="AK2357" i="4"/>
  <c r="B2354" i="4"/>
  <c r="AU2354" i="4"/>
  <c r="AV2353" i="4"/>
  <c r="AN2353" i="4"/>
  <c r="AK2349" i="4"/>
  <c r="D2349" i="4"/>
  <c r="B2347" i="4"/>
  <c r="AU2347" i="4"/>
  <c r="AQ2343" i="4"/>
  <c r="B2343" i="4"/>
  <c r="AU2343" i="4"/>
  <c r="AJ2342" i="4"/>
  <c r="A2342" i="4"/>
  <c r="AX2341" i="4"/>
  <c r="B2341" i="4"/>
  <c r="AU2341" i="4"/>
  <c r="A2341" i="4"/>
  <c r="B2340" i="4"/>
  <c r="AU2340" i="4"/>
  <c r="B2339" i="4"/>
  <c r="AU2339" i="4"/>
  <c r="A2339" i="4"/>
  <c r="B2338" i="4"/>
  <c r="AU2338" i="4"/>
  <c r="A2338" i="4"/>
  <c r="B2336" i="4"/>
  <c r="AU2336" i="4"/>
  <c r="AW2333" i="4"/>
  <c r="AX2332" i="4"/>
  <c r="E2332" i="4"/>
  <c r="AN2331" i="4"/>
  <c r="AO2331" i="4" s="1"/>
  <c r="AP2331" i="4" s="1"/>
  <c r="AJ2331" i="4"/>
  <c r="AT2330" i="4"/>
  <c r="AB2330" i="4"/>
  <c r="B2329" i="4"/>
  <c r="AU2329" i="4"/>
  <c r="B2327" i="4"/>
  <c r="AU2327" i="4"/>
  <c r="W2325" i="4"/>
  <c r="AS2325" i="4"/>
  <c r="D2324" i="4"/>
  <c r="V2323" i="4"/>
  <c r="B2323" i="4"/>
  <c r="AU2323" i="4"/>
  <c r="AT2322" i="4"/>
  <c r="A2322" i="4"/>
  <c r="AW2320" i="4"/>
  <c r="AN2320" i="4"/>
  <c r="AO2320" i="4" s="1"/>
  <c r="AP2320" i="4" s="1"/>
  <c r="V2320" i="4"/>
  <c r="D2320" i="4"/>
  <c r="B2317" i="4"/>
  <c r="AU2317" i="4"/>
  <c r="AB2312" i="4"/>
  <c r="AS2311" i="4"/>
  <c r="D2311" i="4"/>
  <c r="D2309" i="4"/>
  <c r="B2307" i="4"/>
  <c r="AU2307" i="4"/>
  <c r="V2306" i="4"/>
  <c r="B2306" i="4"/>
  <c r="AU2306" i="4"/>
  <c r="B2305" i="4"/>
  <c r="AU2305" i="4"/>
  <c r="Z2304" i="4"/>
  <c r="AV2303" i="4"/>
  <c r="B2303" i="4"/>
  <c r="AU2303" i="4"/>
  <c r="A2303" i="4"/>
  <c r="V2296" i="4"/>
  <c r="B2296" i="4"/>
  <c r="AU2296" i="4"/>
  <c r="B2295" i="4"/>
  <c r="AU2295" i="4"/>
  <c r="AN2292" i="4"/>
  <c r="AO2292" i="4" s="1"/>
  <c r="AP2292" i="4" s="1"/>
  <c r="A2292" i="4"/>
  <c r="AX2288" i="4"/>
  <c r="B2287" i="4"/>
  <c r="AU2287" i="4"/>
  <c r="AW2285" i="4"/>
  <c r="B2284" i="4"/>
  <c r="AU2284" i="4"/>
  <c r="AN2283" i="4"/>
  <c r="AO2283" i="4" s="1"/>
  <c r="AP2283" i="4" s="1"/>
  <c r="AB2283" i="4"/>
  <c r="B2280" i="4"/>
  <c r="AU2280" i="4"/>
  <c r="B2278" i="4"/>
  <c r="AU2278" i="4"/>
  <c r="AW2274" i="4"/>
  <c r="AA2274" i="4"/>
  <c r="B2273" i="4"/>
  <c r="AU2273" i="4"/>
  <c r="B2272" i="4"/>
  <c r="AU2272" i="4"/>
  <c r="B2271" i="4"/>
  <c r="AU2271" i="4"/>
  <c r="AS2270" i="4"/>
  <c r="AN2270" i="4"/>
  <c r="AV2269" i="4"/>
  <c r="AB2269" i="4"/>
  <c r="AT2263" i="4"/>
  <c r="B2262" i="4"/>
  <c r="AU2262" i="4"/>
  <c r="AK2257" i="4"/>
  <c r="B2257" i="4"/>
  <c r="AU2257" i="4"/>
  <c r="B2256" i="4"/>
  <c r="AU2256" i="4"/>
  <c r="AB2252" i="4"/>
  <c r="Z2246" i="4"/>
  <c r="A2246" i="4"/>
  <c r="B2238" i="4"/>
  <c r="AU2238" i="4"/>
  <c r="B2235" i="4"/>
  <c r="AU2235" i="4"/>
  <c r="AV2224" i="4"/>
  <c r="AN2224" i="4"/>
  <c r="AQ2224" i="4" s="1"/>
  <c r="AJ2224" i="4"/>
  <c r="AN2222" i="4"/>
  <c r="W2221" i="4"/>
  <c r="B2221" i="4"/>
  <c r="AU2221" i="4"/>
  <c r="B2220" i="4"/>
  <c r="AU2220" i="4"/>
  <c r="B2219" i="4"/>
  <c r="AU2219" i="4"/>
  <c r="AQ2217" i="4"/>
  <c r="B2217" i="4"/>
  <c r="AU2217" i="4"/>
  <c r="AA2216" i="4"/>
  <c r="B2216" i="4"/>
  <c r="AU2216" i="4"/>
  <c r="B2214" i="4"/>
  <c r="AU2214" i="4"/>
  <c r="AS2212" i="4"/>
  <c r="AW2209" i="4"/>
  <c r="AK2209" i="4"/>
  <c r="B2204" i="4"/>
  <c r="AU2204" i="4"/>
  <c r="B2200" i="4"/>
  <c r="AU2200" i="4"/>
  <c r="AS2196" i="4"/>
  <c r="B2194" i="4"/>
  <c r="AU2194" i="4"/>
  <c r="B2189" i="4"/>
  <c r="AU2189" i="4"/>
  <c r="B2187" i="4"/>
  <c r="AU2187" i="4"/>
  <c r="V2185" i="4"/>
  <c r="B2185" i="4"/>
  <c r="AU2185" i="4"/>
  <c r="AT2182" i="4"/>
  <c r="AA2182" i="4"/>
  <c r="A2182" i="4"/>
  <c r="AN2180" i="4"/>
  <c r="Z2177" i="4"/>
  <c r="B2177" i="4"/>
  <c r="AU2177" i="4"/>
  <c r="B2173" i="4"/>
  <c r="AU2173" i="4"/>
  <c r="B2171" i="4"/>
  <c r="AU2171" i="4"/>
  <c r="AA2167" i="4"/>
  <c r="B2167" i="4"/>
  <c r="AU2167" i="4"/>
  <c r="B2164" i="4"/>
  <c r="AU2164" i="4"/>
  <c r="AK2162" i="4"/>
  <c r="AS2162" i="4"/>
  <c r="E2162" i="4"/>
  <c r="AN2161" i="4"/>
  <c r="B2161" i="4"/>
  <c r="AU2161" i="4"/>
  <c r="AN2160" i="4"/>
  <c r="AO2160" i="4" s="1"/>
  <c r="AP2160" i="4" s="1"/>
  <c r="AJ2160" i="4"/>
  <c r="E2160" i="4"/>
  <c r="B2159" i="4"/>
  <c r="AU2159" i="4"/>
  <c r="AB2157" i="4"/>
  <c r="B2157" i="4"/>
  <c r="AU2157" i="4"/>
  <c r="AS2156" i="4"/>
  <c r="D2155" i="4"/>
  <c r="B2150" i="4"/>
  <c r="AU2150" i="4"/>
  <c r="B2149" i="4"/>
  <c r="AU2149" i="4"/>
  <c r="AS2148" i="4"/>
  <c r="AK2148" i="4"/>
  <c r="W2148" i="4"/>
  <c r="E2148" i="4"/>
  <c r="B2144" i="4"/>
  <c r="AU2144" i="4"/>
  <c r="B2142" i="4"/>
  <c r="AU2142" i="4"/>
  <c r="AW2128" i="4"/>
  <c r="AB2128" i="4"/>
  <c r="AS2128" i="4"/>
  <c r="D2128" i="4"/>
  <c r="AJ2126" i="4"/>
  <c r="AS2126" i="4"/>
  <c r="E2126" i="4"/>
  <c r="B2125" i="4"/>
  <c r="AU2125" i="4"/>
  <c r="AB2124" i="4"/>
  <c r="B2124" i="4"/>
  <c r="AU2124" i="4"/>
  <c r="B2123" i="4"/>
  <c r="AU2123" i="4"/>
  <c r="B2122" i="4"/>
  <c r="AU2122" i="4"/>
  <c r="B2121" i="4"/>
  <c r="AU2121" i="4"/>
  <c r="B2119" i="4"/>
  <c r="AU2119" i="4"/>
  <c r="A2119" i="4"/>
  <c r="B2118" i="4"/>
  <c r="AU2118" i="4"/>
  <c r="A2118" i="4"/>
  <c r="AJ2117" i="4"/>
  <c r="AS2117" i="4"/>
  <c r="V2112" i="4"/>
  <c r="B2112" i="4"/>
  <c r="AU2112" i="4"/>
  <c r="B2110" i="4"/>
  <c r="AU2110" i="4"/>
  <c r="B2108" i="4"/>
  <c r="AU2108" i="4"/>
  <c r="AA2107" i="4"/>
  <c r="W2107" i="4"/>
  <c r="AS2107" i="4"/>
  <c r="E2107" i="4"/>
  <c r="Z2103" i="4"/>
  <c r="B2103" i="4"/>
  <c r="AU2103" i="4"/>
  <c r="B2101" i="4"/>
  <c r="AU2101" i="4"/>
  <c r="AB2095" i="4"/>
  <c r="B2095" i="4"/>
  <c r="AU2095" i="4"/>
  <c r="AA2094" i="4"/>
  <c r="B2094" i="4"/>
  <c r="AU2094" i="4"/>
  <c r="B2092" i="4"/>
  <c r="AU2092" i="4"/>
  <c r="AJ2090" i="4"/>
  <c r="AS2090" i="4"/>
  <c r="AN2088" i="4"/>
  <c r="AQ2088" i="4" s="1"/>
  <c r="AJ2088" i="4"/>
  <c r="B2086" i="4"/>
  <c r="AU2086" i="4"/>
  <c r="B2081" i="4"/>
  <c r="AU2081" i="4"/>
  <c r="Z2081" i="4"/>
  <c r="B2077" i="4"/>
  <c r="AU2077" i="4"/>
  <c r="E2077" i="4"/>
  <c r="AW2077" i="4"/>
  <c r="AW2073" i="4"/>
  <c r="B2071" i="4"/>
  <c r="AU2071" i="4"/>
  <c r="A2071" i="4"/>
  <c r="AK2071" i="4"/>
  <c r="E2071" i="4"/>
  <c r="W2071" i="4"/>
  <c r="AR2071" i="4" s="1"/>
  <c r="AA2071" i="4"/>
  <c r="AT2071" i="4"/>
  <c r="V2069" i="4"/>
  <c r="B2069" i="4"/>
  <c r="AU2069" i="4"/>
  <c r="B2066" i="4"/>
  <c r="AU2066" i="4"/>
  <c r="A2066" i="4"/>
  <c r="AB2066" i="4"/>
  <c r="AV2066" i="4"/>
  <c r="E2066" i="4"/>
  <c r="B2053" i="4"/>
  <c r="AU2053" i="4"/>
  <c r="AT2053" i="4"/>
  <c r="E2053" i="4"/>
  <c r="B2052" i="4"/>
  <c r="AU2052" i="4"/>
  <c r="AA2052" i="4"/>
  <c r="AV2052" i="4"/>
  <c r="W2052" i="4"/>
  <c r="D2052" i="4"/>
  <c r="B2049" i="4"/>
  <c r="AU2049" i="4"/>
  <c r="A2049" i="4"/>
  <c r="AT2049" i="4"/>
  <c r="AV2049" i="4"/>
  <c r="E2049" i="4"/>
  <c r="B2044" i="4"/>
  <c r="AU2044" i="4"/>
  <c r="AQ2028" i="4"/>
  <c r="AO2028" i="4"/>
  <c r="AP2028" i="4" s="1"/>
  <c r="AW2016" i="4"/>
  <c r="B2016" i="4"/>
  <c r="AU2016" i="4"/>
  <c r="V2016" i="4"/>
  <c r="AV2016" i="4"/>
  <c r="AN1996" i="4"/>
  <c r="AN1985" i="4"/>
  <c r="B1984" i="4"/>
  <c r="AU1984" i="4"/>
  <c r="AN1970" i="4"/>
  <c r="Z1951" i="4"/>
  <c r="B1951" i="4"/>
  <c r="AU1951" i="4"/>
  <c r="B1948" i="4"/>
  <c r="AU1948" i="4"/>
  <c r="W1948" i="4"/>
  <c r="D1948" i="4"/>
  <c r="B1945" i="4"/>
  <c r="AU1945" i="4"/>
  <c r="Z1945" i="4"/>
  <c r="W1945" i="4"/>
  <c r="AO1935" i="4"/>
  <c r="AP1935" i="4" s="1"/>
  <c r="AQ1935" i="4"/>
  <c r="B1926" i="4"/>
  <c r="AU1926" i="4"/>
  <c r="A1926" i="4"/>
  <c r="W1926" i="4"/>
  <c r="AT1926" i="4"/>
  <c r="AN1926" i="4"/>
  <c r="B1915" i="4"/>
  <c r="AU1915" i="4"/>
  <c r="B1912" i="4"/>
  <c r="AU1912" i="4"/>
  <c r="B1907" i="4"/>
  <c r="AU1907" i="4"/>
  <c r="V1907" i="4"/>
  <c r="AJ1907" i="4"/>
  <c r="W1907" i="4"/>
  <c r="B1905" i="4"/>
  <c r="AU1905" i="4"/>
  <c r="AK1905" i="4"/>
  <c r="AV1905" i="4"/>
  <c r="A1905" i="4"/>
  <c r="AW1905" i="4"/>
  <c r="B1901" i="4"/>
  <c r="AU1901" i="4"/>
  <c r="Z1901" i="4"/>
  <c r="W1901" i="4"/>
  <c r="AV1901" i="4"/>
  <c r="B1876" i="4"/>
  <c r="AU1876" i="4"/>
  <c r="V1873" i="4"/>
  <c r="B1873" i="4"/>
  <c r="AU1873" i="4"/>
  <c r="AB1873" i="4"/>
  <c r="W1873" i="4"/>
  <c r="AJ1873" i="4"/>
  <c r="B1829" i="4"/>
  <c r="AU1829" i="4"/>
  <c r="B1812" i="4"/>
  <c r="AU1812" i="4"/>
  <c r="V1812" i="4"/>
  <c r="Z1812" i="4"/>
  <c r="AT1812" i="4"/>
  <c r="E1812" i="4"/>
  <c r="W1812" i="4"/>
  <c r="AW1812" i="4"/>
  <c r="B1805" i="4"/>
  <c r="AU1805" i="4"/>
  <c r="AA1805" i="4"/>
  <c r="AT1805" i="4"/>
  <c r="AB1805" i="4"/>
  <c r="B1780" i="4"/>
  <c r="AU1780" i="4"/>
  <c r="V1775" i="4"/>
  <c r="B1775" i="4"/>
  <c r="AU1775" i="4"/>
  <c r="AT1775" i="4"/>
  <c r="B1765" i="4"/>
  <c r="AU1765" i="4"/>
  <c r="B1736" i="4"/>
  <c r="AU1736" i="4"/>
  <c r="AT1736" i="4"/>
  <c r="D1736" i="4"/>
  <c r="V1736" i="4"/>
  <c r="Z1736" i="4"/>
  <c r="AN1736" i="4"/>
  <c r="AV1736" i="4"/>
  <c r="E1736" i="4"/>
  <c r="W1736" i="4"/>
  <c r="AA1736" i="4"/>
  <c r="AW1736" i="4"/>
  <c r="AL1732" i="4"/>
  <c r="B1731" i="4"/>
  <c r="AU1731" i="4"/>
  <c r="AA1731" i="4"/>
  <c r="AW1731" i="4"/>
  <c r="D1731" i="4"/>
  <c r="AN1731" i="4"/>
  <c r="AL1727" i="4"/>
  <c r="AX1727" i="4"/>
  <c r="B1713" i="4"/>
  <c r="AU1713" i="4"/>
  <c r="V1713" i="4"/>
  <c r="AS1713" i="4"/>
  <c r="B1700" i="4"/>
  <c r="AU1700" i="4"/>
  <c r="AN1700" i="4"/>
  <c r="AO1700" i="4" s="1"/>
  <c r="AP1700" i="4" s="1"/>
  <c r="B1695" i="4"/>
  <c r="AU1695" i="4"/>
  <c r="AW1695" i="4"/>
  <c r="V1695" i="4"/>
  <c r="Z1695" i="4"/>
  <c r="AN1695" i="4"/>
  <c r="D1695" i="4"/>
  <c r="W1695" i="4"/>
  <c r="AA1695" i="4"/>
  <c r="AT1695" i="4"/>
  <c r="AS1681" i="4"/>
  <c r="B1642" i="4"/>
  <c r="AU1642" i="4"/>
  <c r="A1642" i="4"/>
  <c r="E1642" i="4"/>
  <c r="B1640" i="4"/>
  <c r="AU1640" i="4"/>
  <c r="AK1640" i="4"/>
  <c r="AS1640" i="4"/>
  <c r="B1638" i="4"/>
  <c r="AU1638" i="4"/>
  <c r="AK1638" i="4"/>
  <c r="D1638" i="4"/>
  <c r="V1638" i="4"/>
  <c r="Z1638" i="4"/>
  <c r="E1638" i="4"/>
  <c r="W1638" i="4"/>
  <c r="AA1638" i="4"/>
  <c r="AT1638" i="4"/>
  <c r="V1637" i="4"/>
  <c r="B1637" i="4"/>
  <c r="AU1637" i="4"/>
  <c r="AN1637" i="4"/>
  <c r="AQ1637" i="4" s="1"/>
  <c r="AW1637" i="4"/>
  <c r="B1579" i="4"/>
  <c r="AU1579" i="4"/>
  <c r="AV1579" i="4"/>
  <c r="V1579" i="4"/>
  <c r="Z1579" i="4"/>
  <c r="D1579" i="4"/>
  <c r="W1579" i="4"/>
  <c r="AJ1579" i="4"/>
  <c r="B1578" i="4"/>
  <c r="AU1578" i="4"/>
  <c r="AW1578" i="4"/>
  <c r="D1578" i="4"/>
  <c r="V1578" i="4"/>
  <c r="Z1578" i="4"/>
  <c r="AS1578" i="4"/>
  <c r="E1578" i="4"/>
  <c r="W1578" i="4"/>
  <c r="AK1578" i="4"/>
  <c r="AT1578" i="4"/>
  <c r="B1562" i="4"/>
  <c r="AU1562" i="4"/>
  <c r="B1561" i="4"/>
  <c r="AU1561" i="4"/>
  <c r="B1560" i="4"/>
  <c r="AU1560" i="4"/>
  <c r="AT1558" i="4"/>
  <c r="B1558" i="4"/>
  <c r="AU1558" i="4"/>
  <c r="AA1556" i="4"/>
  <c r="B1556" i="4"/>
  <c r="AU1556" i="4"/>
  <c r="B1553" i="4"/>
  <c r="AU1553" i="4"/>
  <c r="AV1548" i="4"/>
  <c r="B1548" i="4"/>
  <c r="AU1548" i="4"/>
  <c r="V1541" i="4"/>
  <c r="B1541" i="4"/>
  <c r="AU1541" i="4"/>
  <c r="B1536" i="4"/>
  <c r="AU1536" i="4"/>
  <c r="B1534" i="4"/>
  <c r="AU1534" i="4"/>
  <c r="B1533" i="4"/>
  <c r="AU1533" i="4"/>
  <c r="V1531" i="4"/>
  <c r="B1531" i="4"/>
  <c r="AU1531" i="4"/>
  <c r="W1528" i="4"/>
  <c r="B1528" i="4"/>
  <c r="AU1528" i="4"/>
  <c r="B1524" i="4"/>
  <c r="AU1524" i="4"/>
  <c r="B1520" i="4"/>
  <c r="AU1520" i="4"/>
  <c r="V1518" i="4"/>
  <c r="B1518" i="4"/>
  <c r="AU1518" i="4"/>
  <c r="B1516" i="4"/>
  <c r="AU1516" i="4"/>
  <c r="B1513" i="4"/>
  <c r="AU1513" i="4"/>
  <c r="W1505" i="4"/>
  <c r="B1505" i="4"/>
  <c r="AU1505" i="4"/>
  <c r="A1505" i="4"/>
  <c r="B1496" i="4"/>
  <c r="AU1496" i="4"/>
  <c r="W1495" i="4"/>
  <c r="B1495" i="4"/>
  <c r="AU1495" i="4"/>
  <c r="B1493" i="4"/>
  <c r="AU1493" i="4"/>
  <c r="AS1489" i="4"/>
  <c r="B1489" i="4"/>
  <c r="AU1489" i="4"/>
  <c r="AN1487" i="4"/>
  <c r="AX1487" i="4" s="1"/>
  <c r="B1487" i="4"/>
  <c r="AU1487" i="4"/>
  <c r="B1485" i="4"/>
  <c r="AU1485" i="4"/>
  <c r="B1480" i="4"/>
  <c r="AU1480" i="4"/>
  <c r="B1475" i="4"/>
  <c r="AU1475" i="4"/>
  <c r="B1472" i="4"/>
  <c r="AU1472" i="4"/>
  <c r="AT1469" i="4"/>
  <c r="B1469" i="4"/>
  <c r="AU1469" i="4"/>
  <c r="B1467" i="4"/>
  <c r="AU1467" i="4"/>
  <c r="AW1466" i="4"/>
  <c r="B1466" i="4"/>
  <c r="AU1466" i="4"/>
  <c r="B1465" i="4"/>
  <c r="AU1465" i="4"/>
  <c r="B1462" i="4"/>
  <c r="AU1462" i="4"/>
  <c r="B1460" i="4"/>
  <c r="AU1460" i="4"/>
  <c r="B1459" i="4"/>
  <c r="AU1459" i="4"/>
  <c r="B1457" i="4"/>
  <c r="AU1457" i="4"/>
  <c r="B1452" i="4"/>
  <c r="AU1452" i="4"/>
  <c r="B1449" i="4"/>
  <c r="AU1449" i="4"/>
  <c r="B1442" i="4"/>
  <c r="AU1442" i="4"/>
  <c r="B1439" i="4"/>
  <c r="AU1439" i="4"/>
  <c r="B1438" i="4"/>
  <c r="AU1438" i="4"/>
  <c r="A1438" i="4"/>
  <c r="B1434" i="4"/>
  <c r="AU1434" i="4"/>
  <c r="W1431" i="4"/>
  <c r="B1431" i="4"/>
  <c r="AU1431" i="4"/>
  <c r="B1430" i="4"/>
  <c r="AU1430" i="4"/>
  <c r="V1429" i="4"/>
  <c r="B1429" i="4"/>
  <c r="AU1429" i="4"/>
  <c r="AT1426" i="4"/>
  <c r="B1426" i="4"/>
  <c r="AU1426" i="4"/>
  <c r="AN1413" i="4"/>
  <c r="AO1413" i="4" s="1"/>
  <c r="AP1413" i="4" s="1"/>
  <c r="B1413" i="4"/>
  <c r="AU1413" i="4"/>
  <c r="AA1404" i="4"/>
  <c r="B1404" i="4"/>
  <c r="AU1404" i="4"/>
  <c r="B1403" i="4"/>
  <c r="AU1403" i="4"/>
  <c r="AV1402" i="4"/>
  <c r="B1402" i="4"/>
  <c r="AU1402" i="4"/>
  <c r="B1396" i="4"/>
  <c r="AU1396" i="4"/>
  <c r="B1394" i="4"/>
  <c r="AU1394" i="4"/>
  <c r="B1393" i="4"/>
  <c r="AU1393" i="4"/>
  <c r="B1391" i="4"/>
  <c r="AU1391" i="4"/>
  <c r="AK1387" i="4"/>
  <c r="B1387" i="4"/>
  <c r="AU1387" i="4"/>
  <c r="B1381" i="4"/>
  <c r="AU1381" i="4"/>
  <c r="B1377" i="4"/>
  <c r="AU1377" i="4"/>
  <c r="AT1370" i="4"/>
  <c r="B1370" i="4"/>
  <c r="AU1370" i="4"/>
  <c r="B1366" i="4"/>
  <c r="AU1366" i="4"/>
  <c r="B1360" i="4"/>
  <c r="AU1360" i="4"/>
  <c r="B1358" i="4"/>
  <c r="AU1358" i="4"/>
  <c r="B1353" i="4"/>
  <c r="AU1353" i="4"/>
  <c r="AW1349" i="4"/>
  <c r="B1349" i="4"/>
  <c r="AU1349" i="4"/>
  <c r="B1347" i="4"/>
  <c r="AU1347" i="4"/>
  <c r="AT1345" i="4"/>
  <c r="B1345" i="4"/>
  <c r="AU1345" i="4"/>
  <c r="B1339" i="4"/>
  <c r="AU1339" i="4"/>
  <c r="B1338" i="4"/>
  <c r="AU1338" i="4"/>
  <c r="AW1333" i="4"/>
  <c r="B1333" i="4"/>
  <c r="AU1333" i="4"/>
  <c r="B1327" i="4"/>
  <c r="AU1327" i="4"/>
  <c r="B1324" i="4"/>
  <c r="AU1324" i="4"/>
  <c r="V1322" i="4"/>
  <c r="B1322" i="4"/>
  <c r="AU1322" i="4"/>
  <c r="B1321" i="4"/>
  <c r="AU1321" i="4"/>
  <c r="B1317" i="4"/>
  <c r="AU1317" i="4"/>
  <c r="B1309" i="4"/>
  <c r="AU1309" i="4"/>
  <c r="V1301" i="4"/>
  <c r="B1301" i="4"/>
  <c r="AU1301" i="4"/>
  <c r="V1296" i="4"/>
  <c r="B1296" i="4"/>
  <c r="AU1296" i="4"/>
  <c r="B1291" i="4"/>
  <c r="AU1291" i="4"/>
  <c r="B1289" i="4"/>
  <c r="AU1289" i="4"/>
  <c r="B1285" i="4"/>
  <c r="AU1285" i="4"/>
  <c r="B1284" i="4"/>
  <c r="AU1284" i="4"/>
  <c r="A1284" i="4"/>
  <c r="B1280" i="4"/>
  <c r="AU1280" i="4"/>
  <c r="V1276" i="4"/>
  <c r="B1276" i="4"/>
  <c r="AU1276" i="4"/>
  <c r="AA1271" i="4"/>
  <c r="B1271" i="4"/>
  <c r="AU1271" i="4"/>
  <c r="B1266" i="4"/>
  <c r="AU1266" i="4"/>
  <c r="V1256" i="4"/>
  <c r="B1256" i="4"/>
  <c r="AU1256" i="4"/>
  <c r="B1248" i="4"/>
  <c r="AU1248" i="4"/>
  <c r="B1243" i="4"/>
  <c r="AU1243" i="4"/>
  <c r="W1241" i="4"/>
  <c r="B1241" i="4"/>
  <c r="AU1241" i="4"/>
  <c r="B1240" i="4"/>
  <c r="AU1240" i="4"/>
  <c r="B1239" i="4"/>
  <c r="AU1239" i="4"/>
  <c r="V1237" i="4"/>
  <c r="B1237" i="4"/>
  <c r="AU1237" i="4"/>
  <c r="W1229" i="4"/>
  <c r="B1229" i="4"/>
  <c r="AU1229" i="4"/>
  <c r="B1228" i="4"/>
  <c r="AU1228" i="4"/>
  <c r="B1221" i="4"/>
  <c r="AU1221" i="4"/>
  <c r="AW1219" i="4"/>
  <c r="B1219" i="4"/>
  <c r="AU1219" i="4"/>
  <c r="B1214" i="4"/>
  <c r="AU1214" i="4"/>
  <c r="B1212" i="4"/>
  <c r="AU1212" i="4"/>
  <c r="B1208" i="4"/>
  <c r="AU1208" i="4"/>
  <c r="B1200" i="4"/>
  <c r="AU1200" i="4"/>
  <c r="B1196" i="4"/>
  <c r="AU1196" i="4"/>
  <c r="B1195" i="4"/>
  <c r="AU1195" i="4"/>
  <c r="AW1187" i="4"/>
  <c r="B1187" i="4"/>
  <c r="AU1187" i="4"/>
  <c r="B1169" i="4"/>
  <c r="AU1169" i="4"/>
  <c r="B1166" i="4"/>
  <c r="AU1166" i="4"/>
  <c r="V1166" i="4"/>
  <c r="W1166" i="4"/>
  <c r="AT1166" i="4"/>
  <c r="B1158" i="4"/>
  <c r="AU1158" i="4"/>
  <c r="B1151" i="4"/>
  <c r="AU1151" i="4"/>
  <c r="W1146" i="4"/>
  <c r="B1146" i="4"/>
  <c r="AU1146" i="4"/>
  <c r="E1146" i="4"/>
  <c r="AW1146" i="4"/>
  <c r="AN1143" i="4"/>
  <c r="B1143" i="4"/>
  <c r="AU1143" i="4"/>
  <c r="AW1143" i="4"/>
  <c r="AO942" i="4"/>
  <c r="AP942" i="4" s="1"/>
  <c r="AX942" i="4"/>
  <c r="AQ942" i="4"/>
  <c r="AS2076" i="4"/>
  <c r="AS2071" i="4"/>
  <c r="B2067" i="4"/>
  <c r="AU2067" i="4"/>
  <c r="AS2066" i="4"/>
  <c r="B2064" i="4"/>
  <c r="AU2064" i="4"/>
  <c r="A2064" i="4"/>
  <c r="AS2062" i="4"/>
  <c r="B2059" i="4"/>
  <c r="AU2059" i="4"/>
  <c r="B2058" i="4"/>
  <c r="AU2058" i="4"/>
  <c r="AB2057" i="4"/>
  <c r="W2056" i="4"/>
  <c r="B2056" i="4"/>
  <c r="AU2056" i="4"/>
  <c r="B2054" i="4"/>
  <c r="AU2054" i="4"/>
  <c r="AJ2050" i="4"/>
  <c r="B2048" i="4"/>
  <c r="AU2048" i="4"/>
  <c r="B2047" i="4"/>
  <c r="AU2047" i="4"/>
  <c r="AW2046" i="4"/>
  <c r="AS2045" i="4"/>
  <c r="V2042" i="4"/>
  <c r="B2042" i="4"/>
  <c r="AU2042" i="4"/>
  <c r="B2041" i="4"/>
  <c r="AU2041" i="4"/>
  <c r="AS2038" i="4"/>
  <c r="B2036" i="4"/>
  <c r="AU2036" i="4"/>
  <c r="B2035" i="4"/>
  <c r="AU2035" i="4"/>
  <c r="AS2032" i="4"/>
  <c r="AX2028" i="4"/>
  <c r="B2021" i="4"/>
  <c r="AU2021" i="4"/>
  <c r="B2019" i="4"/>
  <c r="AU2019" i="4"/>
  <c r="AS2016" i="4"/>
  <c r="AW2013" i="4"/>
  <c r="AQ2013" i="4"/>
  <c r="AK2013" i="4"/>
  <c r="B2012" i="4"/>
  <c r="AU2012" i="4"/>
  <c r="B2011" i="4"/>
  <c r="AU2011" i="4"/>
  <c r="AO2010" i="4"/>
  <c r="AP2010" i="4" s="1"/>
  <c r="B2006" i="4"/>
  <c r="AU2006" i="4"/>
  <c r="AW2005" i="4"/>
  <c r="B2002" i="4"/>
  <c r="AU2002" i="4"/>
  <c r="B2000" i="4"/>
  <c r="AU2000" i="4"/>
  <c r="AS1998" i="4"/>
  <c r="V1997" i="4"/>
  <c r="B1997" i="4"/>
  <c r="AU1997" i="4"/>
  <c r="B1995" i="4"/>
  <c r="AU1995" i="4"/>
  <c r="AW1993" i="4"/>
  <c r="AW1992" i="4"/>
  <c r="AS1991" i="4"/>
  <c r="Z1989" i="4"/>
  <c r="B1989" i="4"/>
  <c r="AU1989" i="4"/>
  <c r="B1982" i="4"/>
  <c r="AU1982" i="4"/>
  <c r="AJ1978" i="4"/>
  <c r="AX1974" i="4"/>
  <c r="AB1974" i="4"/>
  <c r="B1972" i="4"/>
  <c r="AU1972" i="4"/>
  <c r="B1968" i="4"/>
  <c r="AU1968" i="4"/>
  <c r="Z1966" i="4"/>
  <c r="B1966" i="4"/>
  <c r="AU1966" i="4"/>
  <c r="AV1960" i="4"/>
  <c r="AB1960" i="4"/>
  <c r="B1959" i="4"/>
  <c r="AU1959" i="4"/>
  <c r="AT1958" i="4"/>
  <c r="B1957" i="4"/>
  <c r="AU1957" i="4"/>
  <c r="AO1956" i="4"/>
  <c r="AP1956" i="4" s="1"/>
  <c r="AO1955" i="4"/>
  <c r="AP1955" i="4" s="1"/>
  <c r="B1954" i="4"/>
  <c r="AU1954" i="4"/>
  <c r="B1949" i="4"/>
  <c r="AU1949" i="4"/>
  <c r="AS1948" i="4"/>
  <c r="AS1945" i="4"/>
  <c r="AQ1944" i="4"/>
  <c r="AS1942" i="4"/>
  <c r="AB1939" i="4"/>
  <c r="B1936" i="4"/>
  <c r="AU1936" i="4"/>
  <c r="V1935" i="4"/>
  <c r="B1933" i="4"/>
  <c r="AU1933" i="4"/>
  <c r="AK1931" i="4"/>
  <c r="Z1931" i="4"/>
  <c r="V1931" i="4"/>
  <c r="AT1930" i="4"/>
  <c r="B1930" i="4"/>
  <c r="AU1930" i="4"/>
  <c r="AT1929" i="4"/>
  <c r="AN1928" i="4"/>
  <c r="AO1928" i="4" s="1"/>
  <c r="AP1928" i="4" s="1"/>
  <c r="AW1927" i="4"/>
  <c r="AA1927" i="4"/>
  <c r="AX1926" i="4"/>
  <c r="AT1924" i="4"/>
  <c r="B1923" i="4"/>
  <c r="AU1923" i="4"/>
  <c r="AS1922" i="4"/>
  <c r="AB1920" i="4"/>
  <c r="AV1919" i="4"/>
  <c r="AK1919" i="4"/>
  <c r="Z1919" i="4"/>
  <c r="B1918" i="4"/>
  <c r="AU1918" i="4"/>
  <c r="B1913" i="4"/>
  <c r="AU1913" i="4"/>
  <c r="AS1911" i="4"/>
  <c r="AV1910" i="4"/>
  <c r="AS1907" i="4"/>
  <c r="AS1901" i="4"/>
  <c r="B1899" i="4"/>
  <c r="AU1899" i="4"/>
  <c r="B1896" i="4"/>
  <c r="AU1896" i="4"/>
  <c r="B1895" i="4"/>
  <c r="AU1895" i="4"/>
  <c r="B1893" i="4"/>
  <c r="AU1893" i="4"/>
  <c r="B1892" i="4"/>
  <c r="AU1892" i="4"/>
  <c r="AT1891" i="4"/>
  <c r="B1890" i="4"/>
  <c r="AU1890" i="4"/>
  <c r="B1888" i="4"/>
  <c r="AU1888" i="4"/>
  <c r="AX1887" i="4"/>
  <c r="B1884" i="4"/>
  <c r="AU1884" i="4"/>
  <c r="B1882" i="4"/>
  <c r="AU1882" i="4"/>
  <c r="AK1880" i="4"/>
  <c r="B1880" i="4"/>
  <c r="AU1880" i="4"/>
  <c r="AT1879" i="4"/>
  <c r="AJ1879" i="4"/>
  <c r="B1877" i="4"/>
  <c r="AU1877" i="4"/>
  <c r="AS1876" i="4"/>
  <c r="AQ1875" i="4"/>
  <c r="B1875" i="4"/>
  <c r="AU1875" i="4"/>
  <c r="AS1873" i="4"/>
  <c r="B1869" i="4"/>
  <c r="AU1869" i="4"/>
  <c r="AS1868" i="4"/>
  <c r="B1866" i="4"/>
  <c r="AU1866" i="4"/>
  <c r="B1865" i="4"/>
  <c r="AU1865" i="4"/>
  <c r="B1864" i="4"/>
  <c r="AU1864" i="4"/>
  <c r="AS1861" i="4"/>
  <c r="B1860" i="4"/>
  <c r="AU1860" i="4"/>
  <c r="B1854" i="4"/>
  <c r="AU1854" i="4"/>
  <c r="B1853" i="4"/>
  <c r="AU1853" i="4"/>
  <c r="AQ1851" i="4"/>
  <c r="B1851" i="4"/>
  <c r="AU1851" i="4"/>
  <c r="A1851" i="4"/>
  <c r="AN1848" i="4"/>
  <c r="AO1848" i="4" s="1"/>
  <c r="AP1848" i="4" s="1"/>
  <c r="V1848" i="4"/>
  <c r="B1847" i="4"/>
  <c r="AU1847" i="4"/>
  <c r="B1846" i="4"/>
  <c r="AU1846" i="4"/>
  <c r="AN1844" i="4"/>
  <c r="Z1844" i="4"/>
  <c r="B1843" i="4"/>
  <c r="AU1843" i="4"/>
  <c r="A1843" i="4"/>
  <c r="B1837" i="4"/>
  <c r="AU1837" i="4"/>
  <c r="B1836" i="4"/>
  <c r="AU1836" i="4"/>
  <c r="B1834" i="4"/>
  <c r="AU1834" i="4"/>
  <c r="B1833" i="4"/>
  <c r="AU1833" i="4"/>
  <c r="B1827" i="4"/>
  <c r="AU1827" i="4"/>
  <c r="B1819" i="4"/>
  <c r="AU1819" i="4"/>
  <c r="B1817" i="4"/>
  <c r="AU1817" i="4"/>
  <c r="AS1815" i="4"/>
  <c r="AS1812" i="4"/>
  <c r="AS1811" i="4"/>
  <c r="B1806" i="4"/>
  <c r="AU1806" i="4"/>
  <c r="AS1803" i="4"/>
  <c r="AW1800" i="4"/>
  <c r="AS1796" i="4"/>
  <c r="V1795" i="4"/>
  <c r="B1795" i="4"/>
  <c r="AU1795" i="4"/>
  <c r="B1787" i="4"/>
  <c r="AU1787" i="4"/>
  <c r="AS1786" i="4"/>
  <c r="V1784" i="4"/>
  <c r="B1784" i="4"/>
  <c r="AU1784" i="4"/>
  <c r="B1782" i="4"/>
  <c r="AU1782" i="4"/>
  <c r="V1777" i="4"/>
  <c r="B1777" i="4"/>
  <c r="AU1777" i="4"/>
  <c r="AV1776" i="4"/>
  <c r="B1776" i="4"/>
  <c r="AU1776" i="4"/>
  <c r="B1768" i="4"/>
  <c r="AU1768" i="4"/>
  <c r="B1766" i="4"/>
  <c r="AU1766" i="4"/>
  <c r="W1763" i="4"/>
  <c r="B1763" i="4"/>
  <c r="AU1763" i="4"/>
  <c r="B1762" i="4"/>
  <c r="AU1762" i="4"/>
  <c r="AV1761" i="4"/>
  <c r="B1758" i="4"/>
  <c r="AU1758" i="4"/>
  <c r="B1757" i="4"/>
  <c r="AU1757" i="4"/>
  <c r="W1756" i="4"/>
  <c r="B1756" i="4"/>
  <c r="AU1756" i="4"/>
  <c r="AQ1750" i="4"/>
  <c r="B1750" i="4"/>
  <c r="AU1750" i="4"/>
  <c r="V1745" i="4"/>
  <c r="B1745" i="4"/>
  <c r="AU1745" i="4"/>
  <c r="AX1743" i="4"/>
  <c r="W1742" i="4"/>
  <c r="B1742" i="4"/>
  <c r="AU1742" i="4"/>
  <c r="AS1736" i="4"/>
  <c r="B1735" i="4"/>
  <c r="AU1735" i="4"/>
  <c r="B1733" i="4"/>
  <c r="AU1733" i="4"/>
  <c r="AR1732" i="4"/>
  <c r="B1727" i="4"/>
  <c r="AU1727" i="4"/>
  <c r="AA1725" i="4"/>
  <c r="B1725" i="4"/>
  <c r="AU1725" i="4"/>
  <c r="AX1724" i="4"/>
  <c r="Z1724" i="4"/>
  <c r="V1724" i="4"/>
  <c r="B1720" i="4"/>
  <c r="AU1720" i="4"/>
  <c r="AW1717" i="4"/>
  <c r="B1716" i="4"/>
  <c r="AU1716" i="4"/>
  <c r="B1707" i="4"/>
  <c r="AU1707" i="4"/>
  <c r="B1706" i="4"/>
  <c r="AU1706" i="4"/>
  <c r="B1704" i="4"/>
  <c r="AU1704" i="4"/>
  <c r="AN1703" i="4"/>
  <c r="AA1703" i="4"/>
  <c r="B1701" i="4"/>
  <c r="AU1701" i="4"/>
  <c r="AS1695" i="4"/>
  <c r="AS1693" i="4"/>
  <c r="V1685" i="4"/>
  <c r="B1685" i="4"/>
  <c r="AU1685" i="4"/>
  <c r="B1680" i="4"/>
  <c r="AU1680" i="4"/>
  <c r="B1675" i="4"/>
  <c r="AU1675" i="4"/>
  <c r="A1675" i="4"/>
  <c r="AB1674" i="4"/>
  <c r="B1673" i="4"/>
  <c r="AU1673" i="4"/>
  <c r="B1672" i="4"/>
  <c r="AU1672" i="4"/>
  <c r="AV1671" i="4"/>
  <c r="AB1671" i="4"/>
  <c r="B1669" i="4"/>
  <c r="AU1669" i="4"/>
  <c r="B1667" i="4"/>
  <c r="AU1667" i="4"/>
  <c r="A1667" i="4"/>
  <c r="B1664" i="4"/>
  <c r="AU1664" i="4"/>
  <c r="AS1660" i="4"/>
  <c r="B1659" i="4"/>
  <c r="AU1659" i="4"/>
  <c r="Z1657" i="4"/>
  <c r="B1657" i="4"/>
  <c r="AU1657" i="4"/>
  <c r="AS1651" i="4"/>
  <c r="AJ1645" i="4"/>
  <c r="B1645" i="4"/>
  <c r="AU1645" i="4"/>
  <c r="AS1638" i="4"/>
  <c r="W1636" i="4"/>
  <c r="B1636" i="4"/>
  <c r="AU1636" i="4"/>
  <c r="B1635" i="4"/>
  <c r="AU1635" i="4"/>
  <c r="D1634" i="4"/>
  <c r="B1634" i="4"/>
  <c r="AU1634" i="4"/>
  <c r="B1633" i="4"/>
  <c r="AU1633" i="4"/>
  <c r="AS1631" i="4"/>
  <c r="B1629" i="4"/>
  <c r="AU1629" i="4"/>
  <c r="AS1623" i="4"/>
  <c r="B1621" i="4"/>
  <c r="AU1621" i="4"/>
  <c r="B1618" i="4"/>
  <c r="AU1618" i="4"/>
  <c r="AN1616" i="4"/>
  <c r="B1612" i="4"/>
  <c r="AU1612" i="4"/>
  <c r="B1611" i="4"/>
  <c r="AU1611" i="4"/>
  <c r="B1610" i="4"/>
  <c r="AU1610" i="4"/>
  <c r="W1608" i="4"/>
  <c r="B1608" i="4"/>
  <c r="AU1608" i="4"/>
  <c r="AT1607" i="4"/>
  <c r="AK1607" i="4"/>
  <c r="AN1606" i="4"/>
  <c r="AJ1606" i="4"/>
  <c r="B1599" i="4"/>
  <c r="AU1599" i="4"/>
  <c r="AS1598" i="4"/>
  <c r="B1594" i="4"/>
  <c r="AU1594" i="4"/>
  <c r="AW1592" i="4"/>
  <c r="AT1583" i="4"/>
  <c r="AK1583" i="4"/>
  <c r="W1582" i="4"/>
  <c r="B1582" i="4"/>
  <c r="AU1582" i="4"/>
  <c r="B1580" i="4"/>
  <c r="AU1580" i="4"/>
  <c r="AS1579" i="4"/>
  <c r="B1571" i="4"/>
  <c r="AU1571" i="4"/>
  <c r="B1570" i="4"/>
  <c r="AU1570" i="4"/>
  <c r="B1566" i="4"/>
  <c r="AU1566" i="4"/>
  <c r="D1561" i="4"/>
  <c r="W1560" i="4"/>
  <c r="AS1560" i="4"/>
  <c r="D1560" i="4"/>
  <c r="AK1559" i="4"/>
  <c r="B1559" i="4"/>
  <c r="AU1559" i="4"/>
  <c r="AW1556" i="4"/>
  <c r="D1556" i="4"/>
  <c r="E1553" i="4"/>
  <c r="AB1551" i="4"/>
  <c r="B1551" i="4"/>
  <c r="AU1551" i="4"/>
  <c r="B1550" i="4"/>
  <c r="AU1550" i="4"/>
  <c r="W1549" i="4"/>
  <c r="B1549" i="4"/>
  <c r="AU1549" i="4"/>
  <c r="V1547" i="4"/>
  <c r="B1547" i="4"/>
  <c r="AU1547" i="4"/>
  <c r="A1547" i="4"/>
  <c r="B1538" i="4"/>
  <c r="AU1538" i="4"/>
  <c r="AA1537" i="4"/>
  <c r="B1537" i="4"/>
  <c r="AU1537" i="4"/>
  <c r="W1536" i="4"/>
  <c r="AS1536" i="4"/>
  <c r="B1535" i="4"/>
  <c r="AU1535" i="4"/>
  <c r="AS1534" i="4"/>
  <c r="B1532" i="4"/>
  <c r="AU1532" i="4"/>
  <c r="AS1531" i="4"/>
  <c r="V1529" i="4"/>
  <c r="B1529" i="4"/>
  <c r="AU1529" i="4"/>
  <c r="AV1528" i="4"/>
  <c r="B1527" i="4"/>
  <c r="AU1527" i="4"/>
  <c r="B1525" i="4"/>
  <c r="AU1525" i="4"/>
  <c r="AX1524" i="4"/>
  <c r="AS1524" i="4"/>
  <c r="D1524" i="4"/>
  <c r="B1522" i="4"/>
  <c r="AU1522" i="4"/>
  <c r="AS1518" i="4"/>
  <c r="AJ1517" i="4"/>
  <c r="B1517" i="4"/>
  <c r="AU1517" i="4"/>
  <c r="V1512" i="4"/>
  <c r="B1512" i="4"/>
  <c r="AU1512" i="4"/>
  <c r="B1511" i="4"/>
  <c r="AU1511" i="4"/>
  <c r="B1509" i="4"/>
  <c r="AU1509" i="4"/>
  <c r="AW1505" i="4"/>
  <c r="AS1505" i="4"/>
  <c r="E1505" i="4"/>
  <c r="AW1503" i="4"/>
  <c r="W1501" i="4"/>
  <c r="B1501" i="4"/>
  <c r="AU1501" i="4"/>
  <c r="B1500" i="4"/>
  <c r="AU1500" i="4"/>
  <c r="AS1496" i="4"/>
  <c r="AS1495" i="4"/>
  <c r="B1491" i="4"/>
  <c r="AU1491" i="4"/>
  <c r="B1490" i="4"/>
  <c r="AU1490" i="4"/>
  <c r="E1489" i="4"/>
  <c r="B1488" i="4"/>
  <c r="AU1488" i="4"/>
  <c r="AK1487" i="4"/>
  <c r="D1487" i="4"/>
  <c r="AV1483" i="4"/>
  <c r="B1481" i="4"/>
  <c r="AU1481" i="4"/>
  <c r="AQ1479" i="4"/>
  <c r="B1479" i="4"/>
  <c r="AU1479" i="4"/>
  <c r="AW1475" i="4"/>
  <c r="AJ1475" i="4"/>
  <c r="AS1475" i="4"/>
  <c r="E1475" i="4"/>
  <c r="AV1472" i="4"/>
  <c r="AN1472" i="4"/>
  <c r="AB1472" i="4"/>
  <c r="W1472" i="4"/>
  <c r="AS1472" i="4"/>
  <c r="AT1471" i="4"/>
  <c r="B1470" i="4"/>
  <c r="AU1470" i="4"/>
  <c r="D1469" i="4"/>
  <c r="AV1467" i="4"/>
  <c r="AN1467" i="4"/>
  <c r="AB1467" i="4"/>
  <c r="W1467" i="4"/>
  <c r="AS1467" i="4"/>
  <c r="D1467" i="4"/>
  <c r="AS1466" i="4"/>
  <c r="AS1465" i="4"/>
  <c r="AT1460" i="4"/>
  <c r="B1458" i="4"/>
  <c r="AU1458" i="4"/>
  <c r="V1455" i="4"/>
  <c r="B1455" i="4"/>
  <c r="AU1455" i="4"/>
  <c r="B1454" i="4"/>
  <c r="AU1454" i="4"/>
  <c r="AB1453" i="4"/>
  <c r="AK1452" i="4"/>
  <c r="B1445" i="4"/>
  <c r="AU1445" i="4"/>
  <c r="AS1442" i="4"/>
  <c r="E1442" i="4"/>
  <c r="B1440" i="4"/>
  <c r="AU1440" i="4"/>
  <c r="E1439" i="4"/>
  <c r="AT1438" i="4"/>
  <c r="AA1438" i="4"/>
  <c r="W1438" i="4"/>
  <c r="E1438" i="4"/>
  <c r="B1435" i="4"/>
  <c r="AU1435" i="4"/>
  <c r="B1432" i="4"/>
  <c r="AU1432" i="4"/>
  <c r="AN1431" i="4"/>
  <c r="AO1431" i="4" s="1"/>
  <c r="AP1431" i="4" s="1"/>
  <c r="AS1430" i="4"/>
  <c r="D1430" i="4"/>
  <c r="AS1429" i="4"/>
  <c r="AJ1426" i="4"/>
  <c r="W1426" i="4"/>
  <c r="AS1426" i="4"/>
  <c r="AJ1425" i="4"/>
  <c r="W1420" i="4"/>
  <c r="B1420" i="4"/>
  <c r="AU1420" i="4"/>
  <c r="AA1416" i="4"/>
  <c r="B1416" i="4"/>
  <c r="AU1416" i="4"/>
  <c r="AN1415" i="4"/>
  <c r="B1410" i="4"/>
  <c r="AU1410" i="4"/>
  <c r="AK1408" i="4"/>
  <c r="B1408" i="4"/>
  <c r="AU1408" i="4"/>
  <c r="AQ1407" i="4"/>
  <c r="W1407" i="4"/>
  <c r="B1407" i="4"/>
  <c r="AU1407" i="4"/>
  <c r="B1406" i="4"/>
  <c r="AU1406" i="4"/>
  <c r="AW1404" i="4"/>
  <c r="E1404" i="4"/>
  <c r="AJ1402" i="4"/>
  <c r="D1402" i="4"/>
  <c r="AS1396" i="4"/>
  <c r="E1396" i="4"/>
  <c r="AS1394" i="4"/>
  <c r="E1394" i="4"/>
  <c r="AN1391" i="4"/>
  <c r="AO1391" i="4" s="1"/>
  <c r="AP1391" i="4" s="1"/>
  <c r="W1391" i="4"/>
  <c r="AS1391" i="4"/>
  <c r="E1391" i="4"/>
  <c r="B1390" i="4"/>
  <c r="AU1390" i="4"/>
  <c r="B1388" i="4"/>
  <c r="AU1388" i="4"/>
  <c r="AT1385" i="4"/>
  <c r="B1385" i="4"/>
  <c r="AU1385" i="4"/>
  <c r="B1384" i="4"/>
  <c r="AU1384" i="4"/>
  <c r="B1383" i="4"/>
  <c r="AU1383" i="4"/>
  <c r="B1382" i="4"/>
  <c r="AU1382" i="4"/>
  <c r="B1378" i="4"/>
  <c r="AU1378" i="4"/>
  <c r="B1374" i="4"/>
  <c r="AU1374" i="4"/>
  <c r="AT1373" i="4"/>
  <c r="B1372" i="4"/>
  <c r="AU1372" i="4"/>
  <c r="B1371" i="4"/>
  <c r="AU1371" i="4"/>
  <c r="AS1370" i="4"/>
  <c r="D1370" i="4"/>
  <c r="B1367" i="4"/>
  <c r="AU1367" i="4"/>
  <c r="AS1366" i="4"/>
  <c r="D1366" i="4"/>
  <c r="AK1365" i="4"/>
  <c r="B1364" i="4"/>
  <c r="AU1364" i="4"/>
  <c r="B1361" i="4"/>
  <c r="AU1361" i="4"/>
  <c r="B1359" i="4"/>
  <c r="AU1359" i="4"/>
  <c r="B1357" i="4"/>
  <c r="AU1357" i="4"/>
  <c r="AN1356" i="4"/>
  <c r="AX1356" i="4" s="1"/>
  <c r="B1354" i="4"/>
  <c r="AU1354" i="4"/>
  <c r="W1351" i="4"/>
  <c r="B1351" i="4"/>
  <c r="AU1351" i="4"/>
  <c r="B1350" i="4"/>
  <c r="AU1350" i="4"/>
  <c r="AS1349" i="4"/>
  <c r="AJ1349" i="4"/>
  <c r="AL1344" i="4"/>
  <c r="Z1344" i="4"/>
  <c r="B1342" i="4"/>
  <c r="AU1342" i="4"/>
  <c r="AS1338" i="4"/>
  <c r="B1337" i="4"/>
  <c r="AU1337" i="4"/>
  <c r="B1336" i="4"/>
  <c r="AU1336" i="4"/>
  <c r="B1335" i="4"/>
  <c r="AU1335" i="4"/>
  <c r="AN1334" i="4"/>
  <c r="AN1333" i="4"/>
  <c r="AX1333" i="4" s="1"/>
  <c r="AB1333" i="4"/>
  <c r="AS1333" i="4"/>
  <c r="E1333" i="4"/>
  <c r="B1330" i="4"/>
  <c r="AU1330" i="4"/>
  <c r="AN1327" i="4"/>
  <c r="AX1327" i="4" s="1"/>
  <c r="E1327" i="4"/>
  <c r="B1326" i="4"/>
  <c r="AU1326" i="4"/>
  <c r="B1325" i="4"/>
  <c r="AU1325" i="4"/>
  <c r="AS1324" i="4"/>
  <c r="AN1322" i="4"/>
  <c r="AO1322" i="4" s="1"/>
  <c r="AP1322" i="4" s="1"/>
  <c r="D1321" i="4"/>
  <c r="B1320" i="4"/>
  <c r="AU1320" i="4"/>
  <c r="AW1318" i="4"/>
  <c r="E1317" i="4"/>
  <c r="B1316" i="4"/>
  <c r="AU1316" i="4"/>
  <c r="AT1314" i="4"/>
  <c r="AT1313" i="4"/>
  <c r="B1313" i="4"/>
  <c r="AU1313" i="4"/>
  <c r="B1310" i="4"/>
  <c r="AU1310" i="4"/>
  <c r="B1307" i="4"/>
  <c r="AU1307" i="4"/>
  <c r="B1306" i="4"/>
  <c r="AU1306" i="4"/>
  <c r="AS1301" i="4"/>
  <c r="AJ1300" i="4"/>
  <c r="AV1298" i="4"/>
  <c r="B1298" i="4"/>
  <c r="AU1298" i="4"/>
  <c r="AN1296" i="4"/>
  <c r="AQ1296" i="4" s="1"/>
  <c r="AS1296" i="4"/>
  <c r="B1294" i="4"/>
  <c r="AU1294" i="4"/>
  <c r="V1292" i="4"/>
  <c r="B1292" i="4"/>
  <c r="AU1292" i="4"/>
  <c r="W1291" i="4"/>
  <c r="B1290" i="4"/>
  <c r="AU1290" i="4"/>
  <c r="AT1289" i="4"/>
  <c r="AA1289" i="4"/>
  <c r="W1289" i="4"/>
  <c r="AS1289" i="4"/>
  <c r="D1289" i="4"/>
  <c r="B1286" i="4"/>
  <c r="AU1286" i="4"/>
  <c r="AN1285" i="4"/>
  <c r="AQ1285" i="4" s="1"/>
  <c r="E1285" i="4"/>
  <c r="AN1284" i="4"/>
  <c r="AO1284" i="4" s="1"/>
  <c r="AP1284" i="4" s="1"/>
  <c r="AA1284" i="4"/>
  <c r="W1284" i="4"/>
  <c r="AS1284" i="4"/>
  <c r="E1284" i="4"/>
  <c r="B1282" i="4"/>
  <c r="AU1282" i="4"/>
  <c r="AN1280" i="4"/>
  <c r="AQ1280" i="4" s="1"/>
  <c r="W1280" i="4"/>
  <c r="AS1280" i="4"/>
  <c r="AW1277" i="4"/>
  <c r="AV1276" i="4"/>
  <c r="AB1276" i="4"/>
  <c r="AS1276" i="4"/>
  <c r="D1276" i="4"/>
  <c r="B1273" i="4"/>
  <c r="AU1273" i="4"/>
  <c r="V1267" i="4"/>
  <c r="AR1267" i="4" s="1"/>
  <c r="B1267" i="4"/>
  <c r="AU1267" i="4"/>
  <c r="E1266" i="4"/>
  <c r="AR1264" i="4"/>
  <c r="AW1260" i="4"/>
  <c r="AS1256" i="4"/>
  <c r="AS1252" i="4"/>
  <c r="B1252" i="4"/>
  <c r="AU1252" i="4"/>
  <c r="B1251" i="4"/>
  <c r="AU1251" i="4"/>
  <c r="B1249" i="4"/>
  <c r="AU1249" i="4"/>
  <c r="V1246" i="4"/>
  <c r="B1246" i="4"/>
  <c r="AU1246" i="4"/>
  <c r="AV1244" i="4"/>
  <c r="B1244" i="4"/>
  <c r="AU1244" i="4"/>
  <c r="AN1240" i="4"/>
  <c r="AS1240" i="4"/>
  <c r="E1240" i="4"/>
  <c r="AV1239" i="4"/>
  <c r="W1239" i="4"/>
  <c r="AS1239" i="4"/>
  <c r="AN1237" i="4"/>
  <c r="AO1237" i="4" s="1"/>
  <c r="AP1237" i="4" s="1"/>
  <c r="AB1237" i="4"/>
  <c r="AS1237" i="4"/>
  <c r="AV1236" i="4"/>
  <c r="B1236" i="4"/>
  <c r="AU1236" i="4"/>
  <c r="B1233" i="4"/>
  <c r="AU1233" i="4"/>
  <c r="B1230" i="4"/>
  <c r="AU1230" i="4"/>
  <c r="AS1229" i="4"/>
  <c r="AX1226" i="4"/>
  <c r="B1222" i="4"/>
  <c r="AU1222" i="4"/>
  <c r="AT1219" i="4"/>
  <c r="AB1219" i="4"/>
  <c r="AN1218" i="4"/>
  <c r="W1214" i="4"/>
  <c r="AJ1210" i="4"/>
  <c r="V1210" i="4"/>
  <c r="B1209" i="4"/>
  <c r="AU1209" i="4"/>
  <c r="B1206" i="4"/>
  <c r="AU1206" i="4"/>
  <c r="AN1204" i="4"/>
  <c r="AO1204" i="4" s="1"/>
  <c r="AP1204" i="4" s="1"/>
  <c r="B1204" i="4"/>
  <c r="AU1204" i="4"/>
  <c r="A1202" i="4"/>
  <c r="AW1200" i="4"/>
  <c r="AS1200" i="4"/>
  <c r="E1200" i="4"/>
  <c r="AV1199" i="4"/>
  <c r="AK1199" i="4"/>
  <c r="Z1199" i="4"/>
  <c r="V1199" i="4"/>
  <c r="D1199" i="4"/>
  <c r="V1197" i="4"/>
  <c r="B1197" i="4"/>
  <c r="AU1197" i="4"/>
  <c r="AT1196" i="4"/>
  <c r="E1196" i="4"/>
  <c r="E1195" i="4"/>
  <c r="AN1192" i="4"/>
  <c r="B1192" i="4"/>
  <c r="AU1192" i="4"/>
  <c r="B1191" i="4"/>
  <c r="AU1191" i="4"/>
  <c r="AS1187" i="4"/>
  <c r="B1185" i="4"/>
  <c r="AU1185" i="4"/>
  <c r="B1182" i="4"/>
  <c r="AU1182" i="4"/>
  <c r="V1180" i="4"/>
  <c r="B1180" i="4"/>
  <c r="AU1180" i="4"/>
  <c r="A1180" i="4"/>
  <c r="B1178" i="4"/>
  <c r="AU1178" i="4"/>
  <c r="B1175" i="4"/>
  <c r="AU1175" i="4"/>
  <c r="W1175" i="4"/>
  <c r="B1173" i="4"/>
  <c r="AU1173" i="4"/>
  <c r="V1150" i="4"/>
  <c r="B1150" i="4"/>
  <c r="AU1150" i="4"/>
  <c r="AK1150" i="4"/>
  <c r="AW1150" i="4"/>
  <c r="AS1143" i="4"/>
  <c r="B2063" i="4"/>
  <c r="AU2063" i="4"/>
  <c r="B2060" i="4"/>
  <c r="AU2060" i="4"/>
  <c r="AT2057" i="4"/>
  <c r="B2057" i="4"/>
  <c r="AU2057" i="4"/>
  <c r="B2050" i="4"/>
  <c r="AU2050" i="4"/>
  <c r="B2037" i="4"/>
  <c r="AU2037" i="4"/>
  <c r="B2026" i="4"/>
  <c r="AU2026" i="4"/>
  <c r="AA2024" i="4"/>
  <c r="B2024" i="4"/>
  <c r="AU2024" i="4"/>
  <c r="B2023" i="4"/>
  <c r="AU2023" i="4"/>
  <c r="A2023" i="4"/>
  <c r="B2018" i="4"/>
  <c r="AU2018" i="4"/>
  <c r="B2015" i="4"/>
  <c r="AU2015" i="4"/>
  <c r="B2014" i="4"/>
  <c r="AU2014" i="4"/>
  <c r="B2013" i="4"/>
  <c r="AU2013" i="4"/>
  <c r="B2010" i="4"/>
  <c r="AU2010" i="4"/>
  <c r="A2010" i="4"/>
  <c r="B2007" i="4"/>
  <c r="AU2007" i="4"/>
  <c r="B2005" i="4"/>
  <c r="AU2005" i="4"/>
  <c r="B2003" i="4"/>
  <c r="AU2003" i="4"/>
  <c r="B1999" i="4"/>
  <c r="AU1999" i="4"/>
  <c r="B1993" i="4"/>
  <c r="AU1993" i="4"/>
  <c r="B1992" i="4"/>
  <c r="AU1992" i="4"/>
  <c r="V1991" i="4"/>
  <c r="B1991" i="4"/>
  <c r="AU1991" i="4"/>
  <c r="A1991" i="4"/>
  <c r="B1990" i="4"/>
  <c r="AU1990" i="4"/>
  <c r="B1987" i="4"/>
  <c r="AU1987" i="4"/>
  <c r="B1981" i="4"/>
  <c r="AU1981" i="4"/>
  <c r="B1978" i="4"/>
  <c r="AU1978" i="4"/>
  <c r="B1977" i="4"/>
  <c r="AU1977" i="4"/>
  <c r="B1975" i="4"/>
  <c r="AU1975" i="4"/>
  <c r="V1974" i="4"/>
  <c r="B1974" i="4"/>
  <c r="AU1974" i="4"/>
  <c r="B1973" i="4"/>
  <c r="AU1973" i="4"/>
  <c r="B1964" i="4"/>
  <c r="AU1964" i="4"/>
  <c r="AN1962" i="4"/>
  <c r="AO1962" i="4" s="1"/>
  <c r="AP1962" i="4" s="1"/>
  <c r="B1962" i="4"/>
  <c r="AU1962" i="4"/>
  <c r="B1961" i="4"/>
  <c r="AU1961" i="4"/>
  <c r="B1956" i="4"/>
  <c r="AU1956" i="4"/>
  <c r="B1952" i="4"/>
  <c r="AU1952" i="4"/>
  <c r="B1944" i="4"/>
  <c r="AU1944" i="4"/>
  <c r="W1943" i="4"/>
  <c r="B1943" i="4"/>
  <c r="AU1943" i="4"/>
  <c r="B1937" i="4"/>
  <c r="AU1937" i="4"/>
  <c r="B1924" i="4"/>
  <c r="AU1924" i="4"/>
  <c r="B1919" i="4"/>
  <c r="AU1919" i="4"/>
  <c r="B1917" i="4"/>
  <c r="AU1917" i="4"/>
  <c r="B1916" i="4"/>
  <c r="AU1916" i="4"/>
  <c r="B1914" i="4"/>
  <c r="AU1914" i="4"/>
  <c r="B1910" i="4"/>
  <c r="AU1910" i="4"/>
  <c r="B1909" i="4"/>
  <c r="AU1909" i="4"/>
  <c r="B1904" i="4"/>
  <c r="AU1904" i="4"/>
  <c r="B1902" i="4"/>
  <c r="AU1902" i="4"/>
  <c r="B1897" i="4"/>
  <c r="AU1897" i="4"/>
  <c r="B1891" i="4"/>
  <c r="AU1891" i="4"/>
  <c r="A1891" i="4"/>
  <c r="B1887" i="4"/>
  <c r="AU1887" i="4"/>
  <c r="B1886" i="4"/>
  <c r="AU1886" i="4"/>
  <c r="B1885" i="4"/>
  <c r="AU1885" i="4"/>
  <c r="B1879" i="4"/>
  <c r="AU1879" i="4"/>
  <c r="B1859" i="4"/>
  <c r="AU1859" i="4"/>
  <c r="B1856" i="4"/>
  <c r="AU1856" i="4"/>
  <c r="B1849" i="4"/>
  <c r="AU1849" i="4"/>
  <c r="B1842" i="4"/>
  <c r="AU1842" i="4"/>
  <c r="B1841" i="4"/>
  <c r="AU1841" i="4"/>
  <c r="B1832" i="4"/>
  <c r="AU1832" i="4"/>
  <c r="B1831" i="4"/>
  <c r="AU1831" i="4"/>
  <c r="B1830" i="4"/>
  <c r="AU1830" i="4"/>
  <c r="B1828" i="4"/>
  <c r="AU1828" i="4"/>
  <c r="B1822" i="4"/>
  <c r="AU1822" i="4"/>
  <c r="B1820" i="4"/>
  <c r="AU1820" i="4"/>
  <c r="B1818" i="4"/>
  <c r="AU1818" i="4"/>
  <c r="B1808" i="4"/>
  <c r="AU1808" i="4"/>
  <c r="AV1807" i="4"/>
  <c r="B1807" i="4"/>
  <c r="AU1807" i="4"/>
  <c r="B1804" i="4"/>
  <c r="AU1804" i="4"/>
  <c r="W1802" i="4"/>
  <c r="B1802" i="4"/>
  <c r="AU1802" i="4"/>
  <c r="B1800" i="4"/>
  <c r="AU1800" i="4"/>
  <c r="A1800" i="4"/>
  <c r="B1798" i="4"/>
  <c r="AU1798" i="4"/>
  <c r="AW1785" i="4"/>
  <c r="B1785" i="4"/>
  <c r="AU1785" i="4"/>
  <c r="B1781" i="4"/>
  <c r="AU1781" i="4"/>
  <c r="W1778" i="4"/>
  <c r="B1778" i="4"/>
  <c r="AU1778" i="4"/>
  <c r="B1774" i="4"/>
  <c r="AU1774" i="4"/>
  <c r="B1761" i="4"/>
  <c r="AU1761" i="4"/>
  <c r="A1761" i="4"/>
  <c r="AB1759" i="4"/>
  <c r="B1759" i="4"/>
  <c r="AU1759" i="4"/>
  <c r="B1754" i="4"/>
  <c r="AU1754" i="4"/>
  <c r="B1753" i="4"/>
  <c r="AU1753" i="4"/>
  <c r="W1752" i="4"/>
  <c r="B1752" i="4"/>
  <c r="AU1752" i="4"/>
  <c r="V1749" i="4"/>
  <c r="B1749" i="4"/>
  <c r="AU1749" i="4"/>
  <c r="B1744" i="4"/>
  <c r="AU1744" i="4"/>
  <c r="B1743" i="4"/>
  <c r="AU1743" i="4"/>
  <c r="B1738" i="4"/>
  <c r="AU1738" i="4"/>
  <c r="B1729" i="4"/>
  <c r="AU1729" i="4"/>
  <c r="B1726" i="4"/>
  <c r="AU1726" i="4"/>
  <c r="V1722" i="4"/>
  <c r="B1722" i="4"/>
  <c r="AU1722" i="4"/>
  <c r="AV1717" i="4"/>
  <c r="B1717" i="4"/>
  <c r="AU1717" i="4"/>
  <c r="B1708" i="4"/>
  <c r="AU1708" i="4"/>
  <c r="B1703" i="4"/>
  <c r="AU1703" i="4"/>
  <c r="B1699" i="4"/>
  <c r="AU1699" i="4"/>
  <c r="A1699" i="4"/>
  <c r="B1691" i="4"/>
  <c r="AU1691" i="4"/>
  <c r="B1690" i="4"/>
  <c r="AU1690" i="4"/>
  <c r="B1688" i="4"/>
  <c r="AU1688" i="4"/>
  <c r="V1686" i="4"/>
  <c r="B1686" i="4"/>
  <c r="AU1686" i="4"/>
  <c r="B1683" i="4"/>
  <c r="AU1683" i="4"/>
  <c r="W1682" i="4"/>
  <c r="B1682" i="4"/>
  <c r="AU1682" i="4"/>
  <c r="B1678" i="4"/>
  <c r="AU1678" i="4"/>
  <c r="B1674" i="4"/>
  <c r="AU1674" i="4"/>
  <c r="B1671" i="4"/>
  <c r="AU1671" i="4"/>
  <c r="B1666" i="4"/>
  <c r="AU1666" i="4"/>
  <c r="B1663" i="4"/>
  <c r="AU1663" i="4"/>
  <c r="B1662" i="4"/>
  <c r="AU1662" i="4"/>
  <c r="B1658" i="4"/>
  <c r="AU1658" i="4"/>
  <c r="B1656" i="4"/>
  <c r="AU1656" i="4"/>
  <c r="B1653" i="4"/>
  <c r="AU1653" i="4"/>
  <c r="B1646" i="4"/>
  <c r="AU1646" i="4"/>
  <c r="W1644" i="4"/>
  <c r="B1644" i="4"/>
  <c r="AU1644" i="4"/>
  <c r="B1641" i="4"/>
  <c r="AU1641" i="4"/>
  <c r="B1628" i="4"/>
  <c r="AU1628" i="4"/>
  <c r="B1620" i="4"/>
  <c r="AU1620" i="4"/>
  <c r="V1616" i="4"/>
  <c r="B1616" i="4"/>
  <c r="AU1616" i="4"/>
  <c r="A1616" i="4"/>
  <c r="AJ1614" i="4"/>
  <c r="B1614" i="4"/>
  <c r="AU1614" i="4"/>
  <c r="B1613" i="4"/>
  <c r="AU1613" i="4"/>
  <c r="B1609" i="4"/>
  <c r="AU1609" i="4"/>
  <c r="V1607" i="4"/>
  <c r="B1607" i="4"/>
  <c r="AU1607" i="4"/>
  <c r="A1607" i="4"/>
  <c r="Z1606" i="4"/>
  <c r="B1606" i="4"/>
  <c r="AU1606" i="4"/>
  <c r="B1605" i="4"/>
  <c r="AU1605" i="4"/>
  <c r="B1604" i="4"/>
  <c r="AU1604" i="4"/>
  <c r="AB1601" i="4"/>
  <c r="B1601" i="4"/>
  <c r="AU1601" i="4"/>
  <c r="B1597" i="4"/>
  <c r="AU1597" i="4"/>
  <c r="AW1595" i="4"/>
  <c r="B1595" i="4"/>
  <c r="AU1595" i="4"/>
  <c r="B1592" i="4"/>
  <c r="AU1592" i="4"/>
  <c r="B1583" i="4"/>
  <c r="AU1583" i="4"/>
  <c r="B1573" i="4"/>
  <c r="AU1573" i="4"/>
  <c r="AV1572" i="4"/>
  <c r="B1572" i="4"/>
  <c r="AU1572" i="4"/>
  <c r="AB1568" i="4"/>
  <c r="B1568" i="4"/>
  <c r="AU1568" i="4"/>
  <c r="B1567" i="4"/>
  <c r="AU1567" i="4"/>
  <c r="B1564" i="4"/>
  <c r="AU1564" i="4"/>
  <c r="A1562" i="4"/>
  <c r="AB1560" i="4"/>
  <c r="V1560" i="4"/>
  <c r="A1558" i="4"/>
  <c r="V1557" i="4"/>
  <c r="B1557" i="4"/>
  <c r="AU1557" i="4"/>
  <c r="AV1556" i="4"/>
  <c r="AN1553" i="4"/>
  <c r="AQ1553" i="4" s="1"/>
  <c r="D1553" i="4"/>
  <c r="B1552" i="4"/>
  <c r="AU1552" i="4"/>
  <c r="AN1546" i="4"/>
  <c r="AQ1546" i="4" s="1"/>
  <c r="B1546" i="4"/>
  <c r="AU1546" i="4"/>
  <c r="B1545" i="4"/>
  <c r="AU1545" i="4"/>
  <c r="B1544" i="4"/>
  <c r="AU1544" i="4"/>
  <c r="B1543" i="4"/>
  <c r="AU1543" i="4"/>
  <c r="B1542" i="4"/>
  <c r="AU1542" i="4"/>
  <c r="A1541" i="4"/>
  <c r="Z1540" i="4"/>
  <c r="B1540" i="4"/>
  <c r="AU1540" i="4"/>
  <c r="AA1539" i="4"/>
  <c r="B1539" i="4"/>
  <c r="AU1539" i="4"/>
  <c r="AB1536" i="4"/>
  <c r="V1536" i="4"/>
  <c r="W1534" i="4"/>
  <c r="V1533" i="4"/>
  <c r="W1531" i="4"/>
  <c r="V1528" i="4"/>
  <c r="V1526" i="4"/>
  <c r="B1526" i="4"/>
  <c r="AU1526" i="4"/>
  <c r="AJ1524" i="4"/>
  <c r="W1524" i="4"/>
  <c r="B1523" i="4"/>
  <c r="AU1523" i="4"/>
  <c r="B1521" i="4"/>
  <c r="AU1521" i="4"/>
  <c r="B1519" i="4"/>
  <c r="AU1519" i="4"/>
  <c r="AJ1518" i="4"/>
  <c r="A1518" i="4"/>
  <c r="V1516" i="4"/>
  <c r="B1515" i="4"/>
  <c r="AU1515" i="4"/>
  <c r="B1514" i="4"/>
  <c r="AU1514" i="4"/>
  <c r="AQ1511" i="4"/>
  <c r="B1510" i="4"/>
  <c r="AU1510" i="4"/>
  <c r="B1506" i="4"/>
  <c r="AU1506" i="4"/>
  <c r="AV1505" i="4"/>
  <c r="AK1505" i="4"/>
  <c r="D1505" i="4"/>
  <c r="B1503" i="4"/>
  <c r="AU1503" i="4"/>
  <c r="B1502" i="4"/>
  <c r="AU1502" i="4"/>
  <c r="AV1498" i="4"/>
  <c r="B1498" i="4"/>
  <c r="AU1498" i="4"/>
  <c r="B1497" i="4"/>
  <c r="AU1497" i="4"/>
  <c r="AK1496" i="4"/>
  <c r="B1494" i="4"/>
  <c r="AU1494" i="4"/>
  <c r="W1492" i="4"/>
  <c r="B1492" i="4"/>
  <c r="AU1492" i="4"/>
  <c r="D1489" i="4"/>
  <c r="AJ1487" i="4"/>
  <c r="B1486" i="4"/>
  <c r="AU1486" i="4"/>
  <c r="B1484" i="4"/>
  <c r="AU1484" i="4"/>
  <c r="B1483" i="4"/>
  <c r="AU1483" i="4"/>
  <c r="A1483" i="4"/>
  <c r="B1477" i="4"/>
  <c r="AU1477" i="4"/>
  <c r="AV1475" i="4"/>
  <c r="AB1475" i="4"/>
  <c r="W1475" i="4"/>
  <c r="B1473" i="4"/>
  <c r="AU1473" i="4"/>
  <c r="AT1472" i="4"/>
  <c r="AA1472" i="4"/>
  <c r="V1472" i="4"/>
  <c r="A1472" i="4"/>
  <c r="B1471" i="4"/>
  <c r="AU1471" i="4"/>
  <c r="AT1467" i="4"/>
  <c r="AA1467" i="4"/>
  <c r="V1467" i="4"/>
  <c r="W1466" i="4"/>
  <c r="W1465" i="4"/>
  <c r="AT1462" i="4"/>
  <c r="W1460" i="4"/>
  <c r="A1460" i="4"/>
  <c r="AQ1455" i="4"/>
  <c r="B1453" i="4"/>
  <c r="AU1453" i="4"/>
  <c r="AW1452" i="4"/>
  <c r="AJ1452" i="4"/>
  <c r="B1451" i="4"/>
  <c r="AU1451" i="4"/>
  <c r="W1449" i="4"/>
  <c r="B1448" i="4"/>
  <c r="AU1448" i="4"/>
  <c r="AQ1446" i="4"/>
  <c r="AK1442" i="4"/>
  <c r="W1442" i="4"/>
  <c r="W1439" i="4"/>
  <c r="AS1438" i="4"/>
  <c r="AK1438" i="4"/>
  <c r="Z1438" i="4"/>
  <c r="V1438" i="4"/>
  <c r="D1438" i="4"/>
  <c r="A1431" i="4"/>
  <c r="W1429" i="4"/>
  <c r="AN1426" i="4"/>
  <c r="AB1426" i="4"/>
  <c r="V1426" i="4"/>
  <c r="B1425" i="4"/>
  <c r="AU1425" i="4"/>
  <c r="B1421" i="4"/>
  <c r="AU1421" i="4"/>
  <c r="V1417" i="4"/>
  <c r="B1417" i="4"/>
  <c r="AU1417" i="4"/>
  <c r="B1415" i="4"/>
  <c r="AU1415" i="4"/>
  <c r="B1412" i="4"/>
  <c r="AU1412" i="4"/>
  <c r="B1411" i="4"/>
  <c r="AU1411" i="4"/>
  <c r="AV1404" i="4"/>
  <c r="AK1404" i="4"/>
  <c r="AT1402" i="4"/>
  <c r="AB1402" i="4"/>
  <c r="V1402" i="4"/>
  <c r="AQ1401" i="4"/>
  <c r="AW1396" i="4"/>
  <c r="AJ1396" i="4"/>
  <c r="W1396" i="4"/>
  <c r="V1395" i="4"/>
  <c r="B1395" i="4"/>
  <c r="AU1395" i="4"/>
  <c r="AJ1394" i="4"/>
  <c r="W1394" i="4"/>
  <c r="Z1392" i="4"/>
  <c r="B1392" i="4"/>
  <c r="AU1392" i="4"/>
  <c r="V1391" i="4"/>
  <c r="B1379" i="4"/>
  <c r="AU1379" i="4"/>
  <c r="AK1370" i="4"/>
  <c r="B1369" i="4"/>
  <c r="AU1369" i="4"/>
  <c r="B1363" i="4"/>
  <c r="AU1363" i="4"/>
  <c r="B1362" i="4"/>
  <c r="AU1362" i="4"/>
  <c r="B1355" i="4"/>
  <c r="AU1355" i="4"/>
  <c r="AN1349" i="4"/>
  <c r="AO1349" i="4" s="1"/>
  <c r="AP1349" i="4" s="1"/>
  <c r="AA1349" i="4"/>
  <c r="W1349" i="4"/>
  <c r="B1348" i="4"/>
  <c r="AU1348" i="4"/>
  <c r="B1346" i="4"/>
  <c r="AU1346" i="4"/>
  <c r="V1344" i="4"/>
  <c r="B1344" i="4"/>
  <c r="AU1344" i="4"/>
  <c r="B1343" i="4"/>
  <c r="AU1343" i="4"/>
  <c r="B1340" i="4"/>
  <c r="AU1340" i="4"/>
  <c r="AW1338" i="4"/>
  <c r="AA1338" i="4"/>
  <c r="V1338" i="4"/>
  <c r="AA1333" i="4"/>
  <c r="W1333" i="4"/>
  <c r="AN1329" i="4"/>
  <c r="B1329" i="4"/>
  <c r="AU1329" i="4"/>
  <c r="AV1327" i="4"/>
  <c r="V1327" i="4"/>
  <c r="W1324" i="4"/>
  <c r="B1323" i="4"/>
  <c r="AU1323" i="4"/>
  <c r="AV1321" i="4"/>
  <c r="V1321" i="4"/>
  <c r="B1318" i="4"/>
  <c r="AU1318" i="4"/>
  <c r="V1317" i="4"/>
  <c r="B1314" i="4"/>
  <c r="AU1314" i="4"/>
  <c r="V1311" i="4"/>
  <c r="B1311" i="4"/>
  <c r="AU1311" i="4"/>
  <c r="B1308" i="4"/>
  <c r="AU1308" i="4"/>
  <c r="W1301" i="4"/>
  <c r="B1300" i="4"/>
  <c r="AU1300" i="4"/>
  <c r="B1299" i="4"/>
  <c r="AU1299" i="4"/>
  <c r="B1295" i="4"/>
  <c r="AU1295" i="4"/>
  <c r="AB1291" i="4"/>
  <c r="V1291" i="4"/>
  <c r="A1291" i="4"/>
  <c r="AN1289" i="4"/>
  <c r="Z1289" i="4"/>
  <c r="AR1289" i="4" s="1"/>
  <c r="V1289" i="4"/>
  <c r="B1287" i="4"/>
  <c r="AU1287" i="4"/>
  <c r="V1285" i="4"/>
  <c r="Z1284" i="4"/>
  <c r="V1284" i="4"/>
  <c r="D1284" i="4"/>
  <c r="V1280" i="4"/>
  <c r="B1279" i="4"/>
  <c r="AU1279" i="4"/>
  <c r="B1277" i="4"/>
  <c r="AU1277" i="4"/>
  <c r="AA1276" i="4"/>
  <c r="W1276" i="4"/>
  <c r="B1274" i="4"/>
  <c r="AU1274" i="4"/>
  <c r="AK1271" i="4"/>
  <c r="A1271" i="4"/>
  <c r="B1270" i="4"/>
  <c r="AU1270" i="4"/>
  <c r="B1269" i="4"/>
  <c r="AU1269" i="4"/>
  <c r="V1268" i="4"/>
  <c r="B1268" i="4"/>
  <c r="AU1268" i="4"/>
  <c r="B1262" i="4"/>
  <c r="AU1262" i="4"/>
  <c r="B1260" i="4"/>
  <c r="AU1260" i="4"/>
  <c r="A1260" i="4"/>
  <c r="AN1257" i="4"/>
  <c r="AQ1257" i="4" s="1"/>
  <c r="B1257" i="4"/>
  <c r="AU1257" i="4"/>
  <c r="B1247" i="4"/>
  <c r="AU1247" i="4"/>
  <c r="AN1245" i="4"/>
  <c r="AQ1245" i="4" s="1"/>
  <c r="B1245" i="4"/>
  <c r="AU1245" i="4"/>
  <c r="AW1240" i="4"/>
  <c r="W1240" i="4"/>
  <c r="D1240" i="4"/>
  <c r="AT1239" i="4"/>
  <c r="AK1239" i="4"/>
  <c r="V1239" i="4"/>
  <c r="B1238" i="4"/>
  <c r="AU1238" i="4"/>
  <c r="AA1237" i="4"/>
  <c r="W1237" i="4"/>
  <c r="A1237" i="4"/>
  <c r="B1232" i="4"/>
  <c r="AU1232" i="4"/>
  <c r="AN1227" i="4"/>
  <c r="AQ1227" i="4" s="1"/>
  <c r="B1227" i="4"/>
  <c r="AU1227" i="4"/>
  <c r="AL1226" i="4"/>
  <c r="B1225" i="4"/>
  <c r="AU1225" i="4"/>
  <c r="V1224" i="4"/>
  <c r="B1224" i="4"/>
  <c r="AU1224" i="4"/>
  <c r="D1222" i="4"/>
  <c r="B1220" i="4"/>
  <c r="AU1220" i="4"/>
  <c r="AS1219" i="4"/>
  <c r="AA1219" i="4"/>
  <c r="W1219" i="4"/>
  <c r="W1217" i="4"/>
  <c r="B1217" i="4"/>
  <c r="AU1217" i="4"/>
  <c r="W1216" i="4"/>
  <c r="B1216" i="4"/>
  <c r="AU1216" i="4"/>
  <c r="B1215" i="4"/>
  <c r="AU1215" i="4"/>
  <c r="AS1214" i="4"/>
  <c r="AJ1214" i="4"/>
  <c r="V1214" i="4"/>
  <c r="B1213" i="4"/>
  <c r="AU1213" i="4"/>
  <c r="B1207" i="4"/>
  <c r="AU1207" i="4"/>
  <c r="AV1201" i="4"/>
  <c r="B1201" i="4"/>
  <c r="AU1201" i="4"/>
  <c r="AV1200" i="4"/>
  <c r="AA1200" i="4"/>
  <c r="W1200" i="4"/>
  <c r="AT1199" i="4"/>
  <c r="B1198" i="4"/>
  <c r="AU1198" i="4"/>
  <c r="A1198" i="4"/>
  <c r="AN1196" i="4"/>
  <c r="W1196" i="4"/>
  <c r="AN1193" i="4"/>
  <c r="B1193" i="4"/>
  <c r="AU1193" i="4"/>
  <c r="B1190" i="4"/>
  <c r="AU1190" i="4"/>
  <c r="V1189" i="4"/>
  <c r="B1189" i="4"/>
  <c r="AU1189" i="4"/>
  <c r="B1188" i="4"/>
  <c r="AU1188" i="4"/>
  <c r="AK1183" i="4"/>
  <c r="B1181" i="4"/>
  <c r="AU1181" i="4"/>
  <c r="B1179" i="4"/>
  <c r="AU1179" i="4"/>
  <c r="B1177" i="4"/>
  <c r="AU1177" i="4"/>
  <c r="B1176" i="4"/>
  <c r="AU1176" i="4"/>
  <c r="B1170" i="4"/>
  <c r="AU1170" i="4"/>
  <c r="W1170" i="4"/>
  <c r="AK1170" i="4"/>
  <c r="E1170" i="4"/>
  <c r="AV1165" i="4"/>
  <c r="AJ1165" i="4"/>
  <c r="AQ1164" i="4"/>
  <c r="B1145" i="4"/>
  <c r="AU1145" i="4"/>
  <c r="B2082" i="4"/>
  <c r="AU2082" i="4"/>
  <c r="A2082" i="4"/>
  <c r="B2080" i="4"/>
  <c r="AU2080" i="4"/>
  <c r="B2079" i="4"/>
  <c r="AU2079" i="4"/>
  <c r="AS2074" i="4"/>
  <c r="B2061" i="4"/>
  <c r="AU2061" i="4"/>
  <c r="AN2060" i="4"/>
  <c r="AO2060" i="4" s="1"/>
  <c r="AP2060" i="4" s="1"/>
  <c r="AA2060" i="4"/>
  <c r="W2060" i="4"/>
  <c r="AS2060" i="4"/>
  <c r="E2060" i="4"/>
  <c r="D2059" i="4"/>
  <c r="AS2057" i="4"/>
  <c r="AK2057" i="4"/>
  <c r="E2057" i="4"/>
  <c r="A2056" i="4"/>
  <c r="AV2050" i="4"/>
  <c r="AN2050" i="4"/>
  <c r="AA2050" i="4"/>
  <c r="W2050" i="4"/>
  <c r="AS2050" i="4"/>
  <c r="D2050" i="4"/>
  <c r="V2046" i="4"/>
  <c r="B2046" i="4"/>
  <c r="AU2046" i="4"/>
  <c r="W2043" i="4"/>
  <c r="B2043" i="4"/>
  <c r="AU2043" i="4"/>
  <c r="W2040" i="4"/>
  <c r="B2040" i="4"/>
  <c r="AU2040" i="4"/>
  <c r="E2037" i="4"/>
  <c r="B2034" i="4"/>
  <c r="AU2034" i="4"/>
  <c r="B2031" i="4"/>
  <c r="AU2031" i="4"/>
  <c r="B2029" i="4"/>
  <c r="AU2029" i="4"/>
  <c r="B2028" i="4"/>
  <c r="AU2028" i="4"/>
  <c r="B2027" i="4"/>
  <c r="AU2027" i="4"/>
  <c r="AS2026" i="4"/>
  <c r="D2024" i="4"/>
  <c r="E2023" i="4"/>
  <c r="AT2018" i="4"/>
  <c r="AS2018" i="4"/>
  <c r="E2018" i="4"/>
  <c r="B2017" i="4"/>
  <c r="AU2017" i="4"/>
  <c r="AN2015" i="4"/>
  <c r="AJ2015" i="4"/>
  <c r="W2015" i="4"/>
  <c r="AS2015" i="4"/>
  <c r="E2015" i="4"/>
  <c r="AT2014" i="4"/>
  <c r="AT2013" i="4"/>
  <c r="AB2013" i="4"/>
  <c r="A2011" i="4"/>
  <c r="E2010" i="4"/>
  <c r="B2008" i="4"/>
  <c r="AU2008" i="4"/>
  <c r="E2007" i="4"/>
  <c r="AB2005" i="4"/>
  <c r="W2005" i="4"/>
  <c r="AS2005" i="4"/>
  <c r="AK2004" i="4"/>
  <c r="B2004" i="4"/>
  <c r="AU2004" i="4"/>
  <c r="D2003" i="4"/>
  <c r="B2001" i="4"/>
  <c r="AU2001" i="4"/>
  <c r="B1994" i="4"/>
  <c r="AU1994" i="4"/>
  <c r="AS1993" i="4"/>
  <c r="AB1993" i="4"/>
  <c r="W1993" i="4"/>
  <c r="D1993" i="4"/>
  <c r="AT1992" i="4"/>
  <c r="AA1992" i="4"/>
  <c r="W1992" i="4"/>
  <c r="E1991" i="4"/>
  <c r="AV1990" i="4"/>
  <c r="AN1990" i="4"/>
  <c r="AA1990" i="4"/>
  <c r="W1990" i="4"/>
  <c r="AS1990" i="4"/>
  <c r="B1988" i="4"/>
  <c r="AU1988" i="4"/>
  <c r="W1987" i="4"/>
  <c r="AS1987" i="4"/>
  <c r="B1986" i="4"/>
  <c r="AU1986" i="4"/>
  <c r="AS1981" i="4"/>
  <c r="B1980" i="4"/>
  <c r="AU1980" i="4"/>
  <c r="AN1978" i="4"/>
  <c r="E1978" i="4"/>
  <c r="D1975" i="4"/>
  <c r="AK1974" i="4"/>
  <c r="D1974" i="4"/>
  <c r="D1973" i="4"/>
  <c r="B1969" i="4"/>
  <c r="AU1969" i="4"/>
  <c r="B1967" i="4"/>
  <c r="AU1967" i="4"/>
  <c r="B1965" i="4"/>
  <c r="AU1965" i="4"/>
  <c r="E1964" i="4"/>
  <c r="B1963" i="4"/>
  <c r="AU1963" i="4"/>
  <c r="AS1962" i="4"/>
  <c r="AS1961" i="4"/>
  <c r="B1960" i="4"/>
  <c r="AU1960" i="4"/>
  <c r="B1958" i="4"/>
  <c r="AU1958" i="4"/>
  <c r="AT1956" i="4"/>
  <c r="W1956" i="4"/>
  <c r="AS1956" i="4"/>
  <c r="B1955" i="4"/>
  <c r="AU1955" i="4"/>
  <c r="B1953" i="4"/>
  <c r="AU1953" i="4"/>
  <c r="W1952" i="4"/>
  <c r="AS1952" i="4"/>
  <c r="B1947" i="4"/>
  <c r="AU1947" i="4"/>
  <c r="AK1946" i="4"/>
  <c r="B1946" i="4"/>
  <c r="AU1946" i="4"/>
  <c r="AV1944" i="4"/>
  <c r="W1944" i="4"/>
  <c r="AS1944" i="4"/>
  <c r="B1941" i="4"/>
  <c r="AU1941" i="4"/>
  <c r="B1940" i="4"/>
  <c r="AU1940" i="4"/>
  <c r="V1939" i="4"/>
  <c r="B1939" i="4"/>
  <c r="AU1939" i="4"/>
  <c r="A1939" i="4"/>
  <c r="B1935" i="4"/>
  <c r="AU1935" i="4"/>
  <c r="B1934" i="4"/>
  <c r="AU1934" i="4"/>
  <c r="B1931" i="4"/>
  <c r="AU1931" i="4"/>
  <c r="A1931" i="4"/>
  <c r="B1929" i="4"/>
  <c r="AU1929" i="4"/>
  <c r="B1928" i="4"/>
  <c r="AU1928" i="4"/>
  <c r="B1927" i="4"/>
  <c r="AU1927" i="4"/>
  <c r="B1925" i="4"/>
  <c r="AU1925" i="4"/>
  <c r="AK1924" i="4"/>
  <c r="AS1924" i="4"/>
  <c r="E1924" i="4"/>
  <c r="V1920" i="4"/>
  <c r="B1920" i="4"/>
  <c r="AU1920" i="4"/>
  <c r="A1920" i="4"/>
  <c r="AN1919" i="4"/>
  <c r="AB1919" i="4"/>
  <c r="AS1919" i="4"/>
  <c r="E1919" i="4"/>
  <c r="AS1917" i="4"/>
  <c r="AS1916" i="4"/>
  <c r="B1906" i="4"/>
  <c r="AU1906" i="4"/>
  <c r="V1903" i="4"/>
  <c r="B1903" i="4"/>
  <c r="AU1903" i="4"/>
  <c r="A1903" i="4"/>
  <c r="B1900" i="4"/>
  <c r="AU1900" i="4"/>
  <c r="B1898" i="4"/>
  <c r="AU1898" i="4"/>
  <c r="W1897" i="4"/>
  <c r="AS1897" i="4"/>
  <c r="B1894" i="4"/>
  <c r="AU1894" i="4"/>
  <c r="AW1891" i="4"/>
  <c r="AA1891" i="4"/>
  <c r="W1891" i="4"/>
  <c r="AS1891" i="4"/>
  <c r="E1891" i="4"/>
  <c r="A1890" i="4"/>
  <c r="AT1887" i="4"/>
  <c r="AS1887" i="4"/>
  <c r="AK1886" i="4"/>
  <c r="AS1886" i="4"/>
  <c r="D1884" i="4"/>
  <c r="B1883" i="4"/>
  <c r="AU1883" i="4"/>
  <c r="B1881" i="4"/>
  <c r="AU1881" i="4"/>
  <c r="AW1879" i="4"/>
  <c r="AA1879" i="4"/>
  <c r="W1879" i="4"/>
  <c r="E1879" i="4"/>
  <c r="B1878" i="4"/>
  <c r="AU1878" i="4"/>
  <c r="B1874" i="4"/>
  <c r="AU1874" i="4"/>
  <c r="AT1872" i="4"/>
  <c r="B1872" i="4"/>
  <c r="AU1872" i="4"/>
  <c r="B1871" i="4"/>
  <c r="AU1871" i="4"/>
  <c r="B1870" i="4"/>
  <c r="AU1870" i="4"/>
  <c r="V1863" i="4"/>
  <c r="B1863" i="4"/>
  <c r="AU1863" i="4"/>
  <c r="A1863" i="4"/>
  <c r="AV1856" i="4"/>
  <c r="W1856" i="4"/>
  <c r="AS1856" i="4"/>
  <c r="B1855" i="4"/>
  <c r="AU1855" i="4"/>
  <c r="A1855" i="4"/>
  <c r="B1852" i="4"/>
  <c r="AU1852" i="4"/>
  <c r="AJ1849" i="4"/>
  <c r="W1849" i="4"/>
  <c r="AS1849" i="4"/>
  <c r="B1848" i="4"/>
  <c r="AU1848" i="4"/>
  <c r="B1845" i="4"/>
  <c r="AU1845" i="4"/>
  <c r="B1844" i="4"/>
  <c r="AU1844" i="4"/>
  <c r="AR1843" i="4"/>
  <c r="B1840" i="4"/>
  <c r="AU1840" i="4"/>
  <c r="B1835" i="4"/>
  <c r="AU1835" i="4"/>
  <c r="AW1832" i="4"/>
  <c r="AJ1832" i="4"/>
  <c r="W1832" i="4"/>
  <c r="AS1832" i="4"/>
  <c r="E1831" i="4"/>
  <c r="B1826" i="4"/>
  <c r="AU1826" i="4"/>
  <c r="B1825" i="4"/>
  <c r="AU1825" i="4"/>
  <c r="B1824" i="4"/>
  <c r="AU1824" i="4"/>
  <c r="B1823" i="4"/>
  <c r="AU1823" i="4"/>
  <c r="W1818" i="4"/>
  <c r="AS1818" i="4"/>
  <c r="B1814" i="4"/>
  <c r="AU1814" i="4"/>
  <c r="B1813" i="4"/>
  <c r="AU1813" i="4"/>
  <c r="B1810" i="4"/>
  <c r="AU1810" i="4"/>
  <c r="AV1808" i="4"/>
  <c r="D1808" i="4"/>
  <c r="AS1807" i="4"/>
  <c r="AX1803" i="4"/>
  <c r="V1801" i="4"/>
  <c r="B1801" i="4"/>
  <c r="AU1801" i="4"/>
  <c r="AT1800" i="4"/>
  <c r="AA1800" i="4"/>
  <c r="W1800" i="4"/>
  <c r="E1800" i="4"/>
  <c r="B1799" i="4"/>
  <c r="AU1799" i="4"/>
  <c r="AS1798" i="4"/>
  <c r="B1793" i="4"/>
  <c r="AU1793" i="4"/>
  <c r="B1792" i="4"/>
  <c r="AU1792" i="4"/>
  <c r="W1791" i="4"/>
  <c r="B1791" i="4"/>
  <c r="AU1791" i="4"/>
  <c r="D1785" i="4"/>
  <c r="B1783" i="4"/>
  <c r="AU1783" i="4"/>
  <c r="A1782" i="4"/>
  <c r="B1779" i="4"/>
  <c r="AU1779" i="4"/>
  <c r="AW1778" i="4"/>
  <c r="D1778" i="4"/>
  <c r="V1773" i="4"/>
  <c r="B1773" i="4"/>
  <c r="AU1773" i="4"/>
  <c r="A1773" i="4"/>
  <c r="B1771" i="4"/>
  <c r="AU1771" i="4"/>
  <c r="AA1770" i="4"/>
  <c r="B1770" i="4"/>
  <c r="AU1770" i="4"/>
  <c r="B1769" i="4"/>
  <c r="AU1769" i="4"/>
  <c r="W1764" i="4"/>
  <c r="B1764" i="4"/>
  <c r="AU1764" i="4"/>
  <c r="AN1761" i="4"/>
  <c r="AJ1761" i="4"/>
  <c r="E1761" i="4"/>
  <c r="W1760" i="4"/>
  <c r="B1760" i="4"/>
  <c r="AU1760" i="4"/>
  <c r="AL1758" i="4"/>
  <c r="B1751" i="4"/>
  <c r="AU1751" i="4"/>
  <c r="B1748" i="4"/>
  <c r="AU1748" i="4"/>
  <c r="W1747" i="4"/>
  <c r="B1747" i="4"/>
  <c r="AU1747" i="4"/>
  <c r="B1746" i="4"/>
  <c r="AU1746" i="4"/>
  <c r="A1746" i="4"/>
  <c r="AW1744" i="4"/>
  <c r="AJ1744" i="4"/>
  <c r="W1744" i="4"/>
  <c r="AS1744" i="4"/>
  <c r="AS1743" i="4"/>
  <c r="B1741" i="4"/>
  <c r="AU1741" i="4"/>
  <c r="B1739" i="4"/>
  <c r="AU1739" i="4"/>
  <c r="B1737" i="4"/>
  <c r="AU1737" i="4"/>
  <c r="A1737" i="4"/>
  <c r="AR1736" i="4"/>
  <c r="B1734" i="4"/>
  <c r="AU1734" i="4"/>
  <c r="AN1732" i="4"/>
  <c r="B1732" i="4"/>
  <c r="AU1732" i="4"/>
  <c r="AN1729" i="4"/>
  <c r="AS1729" i="4"/>
  <c r="E1729" i="4"/>
  <c r="B1724" i="4"/>
  <c r="AU1724" i="4"/>
  <c r="A1724" i="4"/>
  <c r="AS1722" i="4"/>
  <c r="AA1721" i="4"/>
  <c r="B1721" i="4"/>
  <c r="AU1721" i="4"/>
  <c r="B1718" i="4"/>
  <c r="AU1718" i="4"/>
  <c r="AK1717" i="4"/>
  <c r="AS1717" i="4"/>
  <c r="D1717" i="4"/>
  <c r="B1715" i="4"/>
  <c r="AU1715" i="4"/>
  <c r="V1712" i="4"/>
  <c r="B1712" i="4"/>
  <c r="AU1712" i="4"/>
  <c r="B1709" i="4"/>
  <c r="AU1709" i="4"/>
  <c r="W1706" i="4"/>
  <c r="W1704" i="4"/>
  <c r="AW1703" i="4"/>
  <c r="AK1703" i="4"/>
  <c r="D1703" i="4"/>
  <c r="V1701" i="4"/>
  <c r="AV1699" i="4"/>
  <c r="AJ1699" i="4"/>
  <c r="W1699" i="4"/>
  <c r="E1699" i="4"/>
  <c r="B1698" i="4"/>
  <c r="AU1698" i="4"/>
  <c r="B1697" i="4"/>
  <c r="AU1697" i="4"/>
  <c r="B1696" i="4"/>
  <c r="AU1696" i="4"/>
  <c r="B1694" i="4"/>
  <c r="AU1694" i="4"/>
  <c r="B1692" i="4"/>
  <c r="AU1692" i="4"/>
  <c r="AS1690" i="4"/>
  <c r="W1684" i="4"/>
  <c r="B1684" i="4"/>
  <c r="AU1684" i="4"/>
  <c r="AS1682" i="4"/>
  <c r="E1674" i="4"/>
  <c r="A1672" i="4"/>
  <c r="AK1671" i="4"/>
  <c r="AS1671" i="4"/>
  <c r="D1671" i="4"/>
  <c r="B1670" i="4"/>
  <c r="AU1670" i="4"/>
  <c r="B1668" i="4"/>
  <c r="AU1668" i="4"/>
  <c r="D1663" i="4"/>
  <c r="B1661" i="4"/>
  <c r="AU1661" i="4"/>
  <c r="A1661" i="4"/>
  <c r="AW1656" i="4"/>
  <c r="AN1656" i="4"/>
  <c r="AB1656" i="4"/>
  <c r="W1656" i="4"/>
  <c r="D1656" i="4"/>
  <c r="AN1653" i="4"/>
  <c r="B1649" i="4"/>
  <c r="AU1649" i="4"/>
  <c r="B1648" i="4"/>
  <c r="AU1648" i="4"/>
  <c r="AT1646" i="4"/>
  <c r="AW1644" i="4"/>
  <c r="AS1644" i="4"/>
  <c r="B1643" i="4"/>
  <c r="AU1643" i="4"/>
  <c r="A1643" i="4"/>
  <c r="B1639" i="4"/>
  <c r="AU1639" i="4"/>
  <c r="A1639" i="4"/>
  <c r="AL1634" i="4"/>
  <c r="AB1632" i="4"/>
  <c r="B1632" i="4"/>
  <c r="AU1632" i="4"/>
  <c r="A1629" i="4"/>
  <c r="D1628" i="4"/>
  <c r="B1626" i="4"/>
  <c r="AU1626" i="4"/>
  <c r="B1625" i="4"/>
  <c r="AU1625" i="4"/>
  <c r="B1624" i="4"/>
  <c r="AU1624" i="4"/>
  <c r="B1622" i="4"/>
  <c r="AU1622" i="4"/>
  <c r="V1619" i="4"/>
  <c r="B1619" i="4"/>
  <c r="AU1619" i="4"/>
  <c r="A1619" i="4"/>
  <c r="AV1616" i="4"/>
  <c r="AK1616" i="4"/>
  <c r="E1616" i="4"/>
  <c r="B1615" i="4"/>
  <c r="AU1615" i="4"/>
  <c r="AS1613" i="4"/>
  <c r="AW1607" i="4"/>
  <c r="AB1607" i="4"/>
  <c r="AS1607" i="4"/>
  <c r="E1607" i="4"/>
  <c r="AW1606" i="4"/>
  <c r="D1606" i="4"/>
  <c r="AT1605" i="4"/>
  <c r="AS1604" i="4"/>
  <c r="AT1603" i="4"/>
  <c r="B1603" i="4"/>
  <c r="AU1603" i="4"/>
  <c r="B1602" i="4"/>
  <c r="AU1602" i="4"/>
  <c r="AX1599" i="4"/>
  <c r="A1599" i="4"/>
  <c r="AV1595" i="4"/>
  <c r="B1593" i="4"/>
  <c r="AU1593" i="4"/>
  <c r="B1591" i="4"/>
  <c r="AU1591" i="4"/>
  <c r="B1589" i="4"/>
  <c r="AU1589" i="4"/>
  <c r="A1589" i="4"/>
  <c r="V1588" i="4"/>
  <c r="B1588" i="4"/>
  <c r="AU1588" i="4"/>
  <c r="B1586" i="4"/>
  <c r="AU1586" i="4"/>
  <c r="B1585" i="4"/>
  <c r="AU1585" i="4"/>
  <c r="V1584" i="4"/>
  <c r="B1584" i="4"/>
  <c r="AU1584" i="4"/>
  <c r="AW1583" i="4"/>
  <c r="AN1583" i="4"/>
  <c r="AO1583" i="4" s="1"/>
  <c r="AP1583" i="4" s="1"/>
  <c r="AA1583" i="4"/>
  <c r="W1583" i="4"/>
  <c r="D1583" i="4"/>
  <c r="B1581" i="4"/>
  <c r="AU1581" i="4"/>
  <c r="V1577" i="4"/>
  <c r="B1577" i="4"/>
  <c r="AU1577" i="4"/>
  <c r="W1576" i="4"/>
  <c r="B1576" i="4"/>
  <c r="AU1576" i="4"/>
  <c r="B1575" i="4"/>
  <c r="AU1575" i="4"/>
  <c r="B1574" i="4"/>
  <c r="AU1574" i="4"/>
  <c r="W1572" i="4"/>
  <c r="AS1572" i="4"/>
  <c r="E1572" i="4"/>
  <c r="B1569" i="4"/>
  <c r="AU1569" i="4"/>
  <c r="AJ1567" i="4"/>
  <c r="W1567" i="4"/>
  <c r="AS1567" i="4"/>
  <c r="E1567" i="4"/>
  <c r="W1565" i="4"/>
  <c r="B1565" i="4"/>
  <c r="AU1565" i="4"/>
  <c r="AS1564" i="4"/>
  <c r="AB1563" i="4"/>
  <c r="B1563" i="4"/>
  <c r="AU1563" i="4"/>
  <c r="AW1560" i="4"/>
  <c r="AV1558" i="4"/>
  <c r="AT1557" i="4"/>
  <c r="W1555" i="4"/>
  <c r="B1555" i="4"/>
  <c r="AU1555" i="4"/>
  <c r="B1554" i="4"/>
  <c r="AU1554" i="4"/>
  <c r="AS1543" i="4"/>
  <c r="E1543" i="4"/>
  <c r="AK1541" i="4"/>
  <c r="AS1540" i="4"/>
  <c r="E1539" i="4"/>
  <c r="AV1537" i="4"/>
  <c r="AW1536" i="4"/>
  <c r="AN1535" i="4"/>
  <c r="AO1535" i="4" s="1"/>
  <c r="AP1535" i="4" s="1"/>
  <c r="V1535" i="4"/>
  <c r="B1530" i="4"/>
  <c r="AU1530" i="4"/>
  <c r="AA1528" i="4"/>
  <c r="AS1526" i="4"/>
  <c r="AW1524" i="4"/>
  <c r="AB1524" i="4"/>
  <c r="AW1523" i="4"/>
  <c r="AN1523" i="4"/>
  <c r="AX1523" i="4" s="1"/>
  <c r="AA1523" i="4"/>
  <c r="W1523" i="4"/>
  <c r="E1523" i="4"/>
  <c r="AN1521" i="4"/>
  <c r="AO1521" i="4" s="1"/>
  <c r="AP1521" i="4" s="1"/>
  <c r="AB1518" i="4"/>
  <c r="AS1514" i="4"/>
  <c r="AO1511" i="4"/>
  <c r="AP1511" i="4" s="1"/>
  <c r="B1508" i="4"/>
  <c r="AU1508" i="4"/>
  <c r="B1507" i="4"/>
  <c r="AU1507" i="4"/>
  <c r="AW1506" i="4"/>
  <c r="W1506" i="4"/>
  <c r="AS1506" i="4"/>
  <c r="E1506" i="4"/>
  <c r="AT1505" i="4"/>
  <c r="AJ1505" i="4"/>
  <c r="V1504" i="4"/>
  <c r="B1504" i="4"/>
  <c r="AU1504" i="4"/>
  <c r="AT1503" i="4"/>
  <c r="AS1503" i="4"/>
  <c r="D1503" i="4"/>
  <c r="AS1502" i="4"/>
  <c r="AN1499" i="4"/>
  <c r="B1499" i="4"/>
  <c r="AU1499" i="4"/>
  <c r="AT1498" i="4"/>
  <c r="AS1498" i="4"/>
  <c r="AS1497" i="4"/>
  <c r="E1497" i="4"/>
  <c r="AJ1496" i="4"/>
  <c r="AW1487" i="4"/>
  <c r="AB1487" i="4"/>
  <c r="A1487" i="4"/>
  <c r="AS1486" i="4"/>
  <c r="AT1484" i="4"/>
  <c r="AA1484" i="4"/>
  <c r="W1484" i="4"/>
  <c r="AO1483" i="4"/>
  <c r="AP1483" i="4" s="1"/>
  <c r="AJ1483" i="4"/>
  <c r="AS1483" i="4"/>
  <c r="E1483" i="4"/>
  <c r="B1482" i="4"/>
  <c r="AU1482" i="4"/>
  <c r="V1478" i="4"/>
  <c r="B1478" i="4"/>
  <c r="AU1478" i="4"/>
  <c r="B1476" i="4"/>
  <c r="AU1476" i="4"/>
  <c r="Z1475" i="4"/>
  <c r="B1474" i="4"/>
  <c r="AU1474" i="4"/>
  <c r="AW1471" i="4"/>
  <c r="AJ1471" i="4"/>
  <c r="B1468" i="4"/>
  <c r="AU1468" i="4"/>
  <c r="AK1467" i="4"/>
  <c r="A1467" i="4"/>
  <c r="AB1466" i="4"/>
  <c r="Z1465" i="4"/>
  <c r="B1464" i="4"/>
  <c r="AU1464" i="4"/>
  <c r="B1463" i="4"/>
  <c r="AU1463" i="4"/>
  <c r="B1461" i="4"/>
  <c r="AU1461" i="4"/>
  <c r="AJ1460" i="4"/>
  <c r="B1456" i="4"/>
  <c r="AU1456" i="4"/>
  <c r="AN1453" i="4"/>
  <c r="AO1453" i="4" s="1"/>
  <c r="AP1453" i="4" s="1"/>
  <c r="AS1453" i="4"/>
  <c r="E1453" i="4"/>
  <c r="AV1452" i="4"/>
  <c r="AB1452" i="4"/>
  <c r="W1450" i="4"/>
  <c r="AR1450" i="4" s="1"/>
  <c r="B1450" i="4"/>
  <c r="AU1450" i="4"/>
  <c r="AS1448" i="4"/>
  <c r="B1447" i="4"/>
  <c r="AU1447" i="4"/>
  <c r="V1446" i="4"/>
  <c r="B1446" i="4"/>
  <c r="AU1446" i="4"/>
  <c r="A1446" i="4"/>
  <c r="AX1444" i="4"/>
  <c r="B1444" i="4"/>
  <c r="AU1444" i="4"/>
  <c r="AV1443" i="4"/>
  <c r="B1443" i="4"/>
  <c r="AU1443" i="4"/>
  <c r="AA1442" i="4"/>
  <c r="B1441" i="4"/>
  <c r="AU1441" i="4"/>
  <c r="AW1438" i="4"/>
  <c r="AN1438" i="4"/>
  <c r="AJ1438" i="4"/>
  <c r="AQ1437" i="4"/>
  <c r="AW1437" i="4"/>
  <c r="B1437" i="4"/>
  <c r="AU1437" i="4"/>
  <c r="B1436" i="4"/>
  <c r="AU1436" i="4"/>
  <c r="AS1434" i="4"/>
  <c r="B1433" i="4"/>
  <c r="AU1433" i="4"/>
  <c r="AK1431" i="4"/>
  <c r="B1428" i="4"/>
  <c r="AU1428" i="4"/>
  <c r="B1427" i="4"/>
  <c r="AU1427" i="4"/>
  <c r="AS1425" i="4"/>
  <c r="D1425" i="4"/>
  <c r="B1424" i="4"/>
  <c r="AU1424" i="4"/>
  <c r="B1423" i="4"/>
  <c r="AU1423" i="4"/>
  <c r="B1422" i="4"/>
  <c r="AU1422" i="4"/>
  <c r="B1419" i="4"/>
  <c r="AU1419" i="4"/>
  <c r="B1418" i="4"/>
  <c r="AU1418" i="4"/>
  <c r="A1418" i="4"/>
  <c r="AW1415" i="4"/>
  <c r="AK1415" i="4"/>
  <c r="AS1415" i="4"/>
  <c r="E1415" i="4"/>
  <c r="B1414" i="4"/>
  <c r="AU1414" i="4"/>
  <c r="A1414" i="4"/>
  <c r="AN1412" i="4"/>
  <c r="AO1412" i="4" s="1"/>
  <c r="AP1412" i="4" s="1"/>
  <c r="AS1411" i="4"/>
  <c r="B1409" i="4"/>
  <c r="AU1409" i="4"/>
  <c r="B1405" i="4"/>
  <c r="AU1405" i="4"/>
  <c r="AT1404" i="4"/>
  <c r="AJ1404" i="4"/>
  <c r="A1404" i="4"/>
  <c r="Z1402" i="4"/>
  <c r="A1402" i="4"/>
  <c r="B1401" i="4"/>
  <c r="AU1401" i="4"/>
  <c r="B1400" i="4"/>
  <c r="AU1400" i="4"/>
  <c r="B1399" i="4"/>
  <c r="AU1399" i="4"/>
  <c r="W1398" i="4"/>
  <c r="B1398" i="4"/>
  <c r="AU1398" i="4"/>
  <c r="B1397" i="4"/>
  <c r="AU1397" i="4"/>
  <c r="AV1396" i="4"/>
  <c r="AB1396" i="4"/>
  <c r="AV1395" i="4"/>
  <c r="AN1395" i="4"/>
  <c r="D1395" i="4"/>
  <c r="AA1394" i="4"/>
  <c r="AS1393" i="4"/>
  <c r="AX1390" i="4"/>
  <c r="B1389" i="4"/>
  <c r="AU1389" i="4"/>
  <c r="B1386" i="4"/>
  <c r="AU1386" i="4"/>
  <c r="B1380" i="4"/>
  <c r="AU1380" i="4"/>
  <c r="E1379" i="4"/>
  <c r="AT1377" i="4"/>
  <c r="B1376" i="4"/>
  <c r="AU1376" i="4"/>
  <c r="B1375" i="4"/>
  <c r="AU1375" i="4"/>
  <c r="W1373" i="4"/>
  <c r="B1373" i="4"/>
  <c r="AU1373" i="4"/>
  <c r="AJ1370" i="4"/>
  <c r="A1370" i="4"/>
  <c r="B1368" i="4"/>
  <c r="AU1368" i="4"/>
  <c r="B1365" i="4"/>
  <c r="AU1365" i="4"/>
  <c r="A1365" i="4"/>
  <c r="AO1363" i="4"/>
  <c r="AP1363" i="4" s="1"/>
  <c r="AS1362" i="4"/>
  <c r="E1362" i="4"/>
  <c r="B1356" i="4"/>
  <c r="AU1356" i="4"/>
  <c r="B1352" i="4"/>
  <c r="AU1352" i="4"/>
  <c r="AV1349" i="4"/>
  <c r="Z1349" i="4"/>
  <c r="AV1348" i="4"/>
  <c r="AB1348" i="4"/>
  <c r="W1348" i="4"/>
  <c r="AS1348" i="4"/>
  <c r="E1348" i="4"/>
  <c r="AN1344" i="4"/>
  <c r="AO1344" i="4" s="1"/>
  <c r="AP1344" i="4" s="1"/>
  <c r="AB1344" i="4"/>
  <c r="AS1344" i="4"/>
  <c r="D1344" i="4"/>
  <c r="B1341" i="4"/>
  <c r="AU1341" i="4"/>
  <c r="AT1338" i="4"/>
  <c r="Z1338" i="4"/>
  <c r="B1334" i="4"/>
  <c r="AU1334" i="4"/>
  <c r="AV1333" i="4"/>
  <c r="AK1333" i="4"/>
  <c r="Z1333" i="4"/>
  <c r="A1333" i="4"/>
  <c r="AK1332" i="4"/>
  <c r="B1332" i="4"/>
  <c r="AU1332" i="4"/>
  <c r="B1331" i="4"/>
  <c r="AU1331" i="4"/>
  <c r="W1329" i="4"/>
  <c r="AS1329" i="4"/>
  <c r="B1328" i="4"/>
  <c r="AU1328" i="4"/>
  <c r="AT1327" i="4"/>
  <c r="AA1327" i="4"/>
  <c r="AA1322" i="4"/>
  <c r="AT1321" i="4"/>
  <c r="AJ1321" i="4"/>
  <c r="AA1319" i="4"/>
  <c r="B1319" i="4"/>
  <c r="AU1319" i="4"/>
  <c r="W1318" i="4"/>
  <c r="AS1318" i="4"/>
  <c r="AA1317" i="4"/>
  <c r="W1315" i="4"/>
  <c r="B1315" i="4"/>
  <c r="AU1315" i="4"/>
  <c r="D1314" i="4"/>
  <c r="B1312" i="4"/>
  <c r="AU1312" i="4"/>
  <c r="AN1305" i="4"/>
  <c r="B1305" i="4"/>
  <c r="AU1305" i="4"/>
  <c r="B1304" i="4"/>
  <c r="AU1304" i="4"/>
  <c r="B1303" i="4"/>
  <c r="AU1303" i="4"/>
  <c r="V1302" i="4"/>
  <c r="B1302" i="4"/>
  <c r="AU1302" i="4"/>
  <c r="Z1301" i="4"/>
  <c r="AS1300" i="4"/>
  <c r="E1300" i="4"/>
  <c r="B1297" i="4"/>
  <c r="AU1297" i="4"/>
  <c r="AA1296" i="4"/>
  <c r="AS1295" i="4"/>
  <c r="E1295" i="4"/>
  <c r="AN1293" i="4"/>
  <c r="B1293" i="4"/>
  <c r="AU1293" i="4"/>
  <c r="AT1291" i="4"/>
  <c r="AW1289" i="4"/>
  <c r="A1289" i="4"/>
  <c r="Z1288" i="4"/>
  <c r="B1288" i="4"/>
  <c r="AU1288" i="4"/>
  <c r="AV1285" i="4"/>
  <c r="AB1285" i="4"/>
  <c r="AW1284" i="4"/>
  <c r="AK1284" i="4"/>
  <c r="B1283" i="4"/>
  <c r="AU1283" i="4"/>
  <c r="B1281" i="4"/>
  <c r="AU1281" i="4"/>
  <c r="E1279" i="4"/>
  <c r="B1278" i="4"/>
  <c r="AU1278" i="4"/>
  <c r="AS1277" i="4"/>
  <c r="D1277" i="4"/>
  <c r="AK1276" i="4"/>
  <c r="Z1276" i="4"/>
  <c r="A1276" i="4"/>
  <c r="B1275" i="4"/>
  <c r="AU1275" i="4"/>
  <c r="AT1272" i="4"/>
  <c r="B1272" i="4"/>
  <c r="AU1272" i="4"/>
  <c r="AJ1271" i="4"/>
  <c r="AN1270" i="4"/>
  <c r="W1269" i="4"/>
  <c r="AS1269" i="4"/>
  <c r="A1267" i="4"/>
  <c r="B1265" i="4"/>
  <c r="AU1265" i="4"/>
  <c r="AW1264" i="4"/>
  <c r="B1264" i="4"/>
  <c r="AU1264" i="4"/>
  <c r="A1264" i="4"/>
  <c r="B1263" i="4"/>
  <c r="AU1263" i="4"/>
  <c r="B1261" i="4"/>
  <c r="AU1261" i="4"/>
  <c r="AN1260" i="4"/>
  <c r="AA1260" i="4"/>
  <c r="W1260" i="4"/>
  <c r="AS1260" i="4"/>
  <c r="E1260" i="4"/>
  <c r="B1259" i="4"/>
  <c r="AU1259" i="4"/>
  <c r="W1258" i="4"/>
  <c r="B1258" i="4"/>
  <c r="AU1258" i="4"/>
  <c r="AV1257" i="4"/>
  <c r="AS1257" i="4"/>
  <c r="AK1256" i="4"/>
  <c r="AT1255" i="4"/>
  <c r="B1255" i="4"/>
  <c r="AU1255" i="4"/>
  <c r="AB1254" i="4"/>
  <c r="B1254" i="4"/>
  <c r="AU1254" i="4"/>
  <c r="V1253" i="4"/>
  <c r="B1253" i="4"/>
  <c r="AU1253" i="4"/>
  <c r="A1251" i="4"/>
  <c r="B1250" i="4"/>
  <c r="AU1250" i="4"/>
  <c r="AN1248" i="4"/>
  <c r="AT1245" i="4"/>
  <c r="W1245" i="4"/>
  <c r="AS1245" i="4"/>
  <c r="A1244" i="4"/>
  <c r="B1242" i="4"/>
  <c r="AU1242" i="4"/>
  <c r="AK1241" i="4"/>
  <c r="AB1240" i="4"/>
  <c r="AN1239" i="4"/>
  <c r="AX1239" i="4" s="1"/>
  <c r="Z1237" i="4"/>
  <c r="B1235" i="4"/>
  <c r="AU1235" i="4"/>
  <c r="B1234" i="4"/>
  <c r="AU1234" i="4"/>
  <c r="B1231" i="4"/>
  <c r="AU1231" i="4"/>
  <c r="AT1229" i="4"/>
  <c r="B1226" i="4"/>
  <c r="AU1226" i="4"/>
  <c r="V1223" i="4"/>
  <c r="B1223" i="4"/>
  <c r="AU1223" i="4"/>
  <c r="Z1219" i="4"/>
  <c r="B1218" i="4"/>
  <c r="AU1218" i="4"/>
  <c r="AQ1214" i="4"/>
  <c r="B1211" i="4"/>
  <c r="AU1211" i="4"/>
  <c r="B1210" i="4"/>
  <c r="AU1210" i="4"/>
  <c r="B1205" i="4"/>
  <c r="AU1205" i="4"/>
  <c r="B1203" i="4"/>
  <c r="AU1203" i="4"/>
  <c r="B1202" i="4"/>
  <c r="AU1202" i="4"/>
  <c r="AX1201" i="4"/>
  <c r="AT1200" i="4"/>
  <c r="Z1200" i="4"/>
  <c r="A1200" i="4"/>
  <c r="B1199" i="4"/>
  <c r="AU1199" i="4"/>
  <c r="A1199" i="4"/>
  <c r="AN1195" i="4"/>
  <c r="B1194" i="4"/>
  <c r="AU1194" i="4"/>
  <c r="AJ1187" i="4"/>
  <c r="B1186" i="4"/>
  <c r="AU1186" i="4"/>
  <c r="B1184" i="4"/>
  <c r="AU1184" i="4"/>
  <c r="B1183" i="4"/>
  <c r="AU1183" i="4"/>
  <c r="B1172" i="4"/>
  <c r="AU1172" i="4"/>
  <c r="W1172" i="4"/>
  <c r="V1168" i="4"/>
  <c r="B1168" i="4"/>
  <c r="AU1168" i="4"/>
  <c r="Z1168" i="4"/>
  <c r="AT1168" i="4"/>
  <c r="W1168" i="4"/>
  <c r="AA1168" i="4"/>
  <c r="AW1168" i="4"/>
  <c r="AV1166" i="4"/>
  <c r="B1165" i="4"/>
  <c r="AU1165" i="4"/>
  <c r="AA1165" i="4"/>
  <c r="AW1165" i="4"/>
  <c r="D1165" i="4"/>
  <c r="AB1165" i="4"/>
  <c r="AN1165" i="4"/>
  <c r="AQ1165" i="4" s="1"/>
  <c r="AW1160" i="4"/>
  <c r="B1160" i="4"/>
  <c r="AU1160" i="4"/>
  <c r="Z1160" i="4"/>
  <c r="AV1160" i="4"/>
  <c r="W1160" i="4"/>
  <c r="AB1160" i="4"/>
  <c r="B1157" i="4"/>
  <c r="AU1157" i="4"/>
  <c r="AN1150" i="4"/>
  <c r="B1147" i="4"/>
  <c r="AU1147" i="4"/>
  <c r="D1147" i="4"/>
  <c r="V1147" i="4"/>
  <c r="AA1147" i="4"/>
  <c r="AN1147" i="4"/>
  <c r="E1147" i="4"/>
  <c r="W1147" i="4"/>
  <c r="AB1147" i="4"/>
  <c r="AS1147" i="4"/>
  <c r="AK1146" i="4"/>
  <c r="AS1145" i="4"/>
  <c r="W1135" i="4"/>
  <c r="B1135" i="4"/>
  <c r="AU1135" i="4"/>
  <c r="AN1135" i="4"/>
  <c r="B1142" i="4"/>
  <c r="AU1142" i="4"/>
  <c r="AS1135" i="4"/>
  <c r="B1132" i="4"/>
  <c r="AU1132" i="4"/>
  <c r="B1130" i="4"/>
  <c r="AU1130" i="4"/>
  <c r="B1121" i="4"/>
  <c r="AU1121" i="4"/>
  <c r="AV1118" i="4"/>
  <c r="B1117" i="4"/>
  <c r="AU1117" i="4"/>
  <c r="AV1111" i="4"/>
  <c r="AS1111" i="4"/>
  <c r="E1111" i="4"/>
  <c r="B1107" i="4"/>
  <c r="AU1107" i="4"/>
  <c r="A1107" i="4"/>
  <c r="B1104" i="4"/>
  <c r="AU1104" i="4"/>
  <c r="B1101" i="4"/>
  <c r="AU1101" i="4"/>
  <c r="AS1097" i="4"/>
  <c r="AV1094" i="4"/>
  <c r="AS1092" i="4"/>
  <c r="B1090" i="4"/>
  <c r="AU1090" i="4"/>
  <c r="AW1086" i="4"/>
  <c r="AB1086" i="4"/>
  <c r="W1086" i="4"/>
  <c r="AS1086" i="4"/>
  <c r="AN1085" i="4"/>
  <c r="AB1085" i="4"/>
  <c r="AS1085" i="4"/>
  <c r="E1085" i="4"/>
  <c r="AS1084" i="4"/>
  <c r="D1084" i="4"/>
  <c r="B1077" i="4"/>
  <c r="AU1077" i="4"/>
  <c r="A1077" i="4"/>
  <c r="AS1075" i="4"/>
  <c r="D1075" i="4"/>
  <c r="B1072" i="4"/>
  <c r="AU1072" i="4"/>
  <c r="AW1068" i="4"/>
  <c r="D1068" i="4"/>
  <c r="B1062" i="4"/>
  <c r="AU1062" i="4"/>
  <c r="AW1059" i="4"/>
  <c r="AJ1059" i="4"/>
  <c r="E1059" i="4"/>
  <c r="AS1052" i="4"/>
  <c r="AS1045" i="4"/>
  <c r="E1045" i="4"/>
  <c r="AK1039" i="4"/>
  <c r="W1039" i="4"/>
  <c r="AS1039" i="4"/>
  <c r="B1037" i="4"/>
  <c r="AU1037" i="4"/>
  <c r="B1031" i="4"/>
  <c r="AU1031" i="4"/>
  <c r="AS1031" i="4"/>
  <c r="AT1028" i="4"/>
  <c r="B1028" i="4"/>
  <c r="AU1028" i="4"/>
  <c r="AB1028" i="4"/>
  <c r="B1027" i="4"/>
  <c r="AU1027" i="4"/>
  <c r="B1015" i="4"/>
  <c r="AU1015" i="4"/>
  <c r="E1015" i="4"/>
  <c r="B1014" i="4"/>
  <c r="AU1014" i="4"/>
  <c r="AN1014" i="4"/>
  <c r="AO1009" i="4"/>
  <c r="AP1009" i="4" s="1"/>
  <c r="AQ1009" i="4"/>
  <c r="B1004" i="4"/>
  <c r="AU1004" i="4"/>
  <c r="AB1004" i="4"/>
  <c r="AN1004" i="4"/>
  <c r="AQ1004" i="4" s="1"/>
  <c r="B994" i="4"/>
  <c r="AU994" i="4"/>
  <c r="W994" i="4"/>
  <c r="AA994" i="4"/>
  <c r="AT994" i="4"/>
  <c r="AB993" i="4"/>
  <c r="B993" i="4"/>
  <c r="AU993" i="4"/>
  <c r="AA993" i="4"/>
  <c r="AN993" i="4"/>
  <c r="A993" i="4"/>
  <c r="B987" i="4"/>
  <c r="AU987" i="4"/>
  <c r="V987" i="4"/>
  <c r="B982" i="4"/>
  <c r="AU982" i="4"/>
  <c r="AK982" i="4"/>
  <c r="AA978" i="4"/>
  <c r="B978" i="4"/>
  <c r="AU978" i="4"/>
  <c r="W978" i="4"/>
  <c r="AB978" i="4"/>
  <c r="AN978" i="4"/>
  <c r="AQ978" i="4" s="1"/>
  <c r="B976" i="4"/>
  <c r="AU976" i="4"/>
  <c r="E975" i="4"/>
  <c r="B973" i="4"/>
  <c r="AU973" i="4"/>
  <c r="B972" i="4"/>
  <c r="AU972" i="4"/>
  <c r="W972" i="4"/>
  <c r="AA972" i="4"/>
  <c r="AN972" i="4"/>
  <c r="AQ972" i="4" s="1"/>
  <c r="AN970" i="4"/>
  <c r="E970" i="4"/>
  <c r="B966" i="4"/>
  <c r="AU966" i="4"/>
  <c r="AJ966" i="4"/>
  <c r="B965" i="4"/>
  <c r="AU965" i="4"/>
  <c r="B958" i="4"/>
  <c r="AU958" i="4"/>
  <c r="AW956" i="4"/>
  <c r="AK956" i="4"/>
  <c r="AS956" i="4"/>
  <c r="E956" i="4"/>
  <c r="AT949" i="4"/>
  <c r="B948" i="4"/>
  <c r="AU948" i="4"/>
  <c r="D948" i="4"/>
  <c r="AV948" i="4"/>
  <c r="B947" i="4"/>
  <c r="AU947" i="4"/>
  <c r="AB947" i="4"/>
  <c r="B943" i="4"/>
  <c r="AU943" i="4"/>
  <c r="D943" i="4"/>
  <c r="W943" i="4"/>
  <c r="AA943" i="4"/>
  <c r="AW943" i="4"/>
  <c r="AS942" i="4"/>
  <c r="B941" i="4"/>
  <c r="AU941" i="4"/>
  <c r="V941" i="4"/>
  <c r="AJ941" i="4"/>
  <c r="AS940" i="4"/>
  <c r="AS925" i="4"/>
  <c r="B923" i="4"/>
  <c r="AU923" i="4"/>
  <c r="B917" i="4"/>
  <c r="AU917" i="4"/>
  <c r="AS911" i="4"/>
  <c r="AV905" i="4"/>
  <c r="AS905" i="4"/>
  <c r="B901" i="4"/>
  <c r="AU901" i="4"/>
  <c r="A901" i="4"/>
  <c r="AJ901" i="4"/>
  <c r="B896" i="4"/>
  <c r="AU896" i="4"/>
  <c r="AW896" i="4"/>
  <c r="B890" i="4"/>
  <c r="AU890" i="4"/>
  <c r="D890" i="4"/>
  <c r="AK890" i="4"/>
  <c r="B885" i="4"/>
  <c r="AU885" i="4"/>
  <c r="Z885" i="4"/>
  <c r="AN885" i="4"/>
  <c r="AO885" i="4" s="1"/>
  <c r="AP885" i="4" s="1"/>
  <c r="AK884" i="4"/>
  <c r="W884" i="4"/>
  <c r="AS884" i="4"/>
  <c r="E884" i="4"/>
  <c r="B878" i="4"/>
  <c r="AU878" i="4"/>
  <c r="A878" i="4"/>
  <c r="AS873" i="4"/>
  <c r="E873" i="4"/>
  <c r="B872" i="4"/>
  <c r="AU872" i="4"/>
  <c r="AS870" i="4"/>
  <c r="E870" i="4"/>
  <c r="AN865" i="4"/>
  <c r="AS865" i="4"/>
  <c r="E865" i="4"/>
  <c r="AT857" i="4"/>
  <c r="B850" i="4"/>
  <c r="AU850" i="4"/>
  <c r="V850" i="4"/>
  <c r="B842" i="4"/>
  <c r="AU842" i="4"/>
  <c r="B836" i="4"/>
  <c r="AU836" i="4"/>
  <c r="D836" i="4"/>
  <c r="AN836" i="4"/>
  <c r="AO836" i="4" s="1"/>
  <c r="AP836" i="4" s="1"/>
  <c r="B829" i="4"/>
  <c r="AU829" i="4"/>
  <c r="AB829" i="4"/>
  <c r="AS825" i="4"/>
  <c r="E825" i="4"/>
  <c r="W814" i="4"/>
  <c r="B814" i="4"/>
  <c r="AU814" i="4"/>
  <c r="Z814" i="4"/>
  <c r="B801" i="4"/>
  <c r="AU801" i="4"/>
  <c r="AN799" i="4"/>
  <c r="V796" i="4"/>
  <c r="B796" i="4"/>
  <c r="AU796" i="4"/>
  <c r="B794" i="4"/>
  <c r="AU794" i="4"/>
  <c r="B792" i="4"/>
  <c r="AU792" i="4"/>
  <c r="Z792" i="4"/>
  <c r="AW792" i="4"/>
  <c r="A792" i="4"/>
  <c r="W789" i="4"/>
  <c r="B789" i="4"/>
  <c r="AU789" i="4"/>
  <c r="AV789" i="4"/>
  <c r="W788" i="4"/>
  <c r="B788" i="4"/>
  <c r="AU788" i="4"/>
  <c r="AB787" i="4"/>
  <c r="B787" i="4"/>
  <c r="AU787" i="4"/>
  <c r="B785" i="4"/>
  <c r="AU785" i="4"/>
  <c r="D785" i="4"/>
  <c r="V785" i="4"/>
  <c r="AA785" i="4"/>
  <c r="AV785" i="4"/>
  <c r="B780" i="4"/>
  <c r="AU780" i="4"/>
  <c r="AA780" i="4"/>
  <c r="V779" i="4"/>
  <c r="B779" i="4"/>
  <c r="AU779" i="4"/>
  <c r="AS778" i="4"/>
  <c r="AS777" i="4"/>
  <c r="D777" i="4"/>
  <c r="B775" i="4"/>
  <c r="AU775" i="4"/>
  <c r="E773" i="4"/>
  <c r="AV768" i="4"/>
  <c r="W765" i="4"/>
  <c r="B765" i="4"/>
  <c r="AU765" i="4"/>
  <c r="Z765" i="4"/>
  <c r="AN765" i="4"/>
  <c r="B763" i="4"/>
  <c r="AU763" i="4"/>
  <c r="V763" i="4"/>
  <c r="AA763" i="4"/>
  <c r="AW763" i="4"/>
  <c r="B759" i="4"/>
  <c r="AU759" i="4"/>
  <c r="AB759" i="4"/>
  <c r="B755" i="4"/>
  <c r="AU755" i="4"/>
  <c r="Z739" i="4"/>
  <c r="B739" i="4"/>
  <c r="AU739" i="4"/>
  <c r="AJ739" i="4"/>
  <c r="B737" i="4"/>
  <c r="AU737" i="4"/>
  <c r="B736" i="4"/>
  <c r="AU736" i="4"/>
  <c r="AV735" i="4"/>
  <c r="B735" i="4"/>
  <c r="AU735" i="4"/>
  <c r="A735" i="4"/>
  <c r="AJ735" i="4"/>
  <c r="B734" i="4"/>
  <c r="AU734" i="4"/>
  <c r="D732" i="4"/>
  <c r="B727" i="4"/>
  <c r="AU727" i="4"/>
  <c r="AV724" i="4"/>
  <c r="AT722" i="4"/>
  <c r="D722" i="4"/>
  <c r="B717" i="4"/>
  <c r="AU717" i="4"/>
  <c r="A717" i="4"/>
  <c r="AB717" i="4"/>
  <c r="AS715" i="4"/>
  <c r="B713" i="4"/>
  <c r="AU713" i="4"/>
  <c r="V713" i="4"/>
  <c r="AA713" i="4"/>
  <c r="AS708" i="4"/>
  <c r="D708" i="4"/>
  <c r="AN705" i="4"/>
  <c r="B705" i="4"/>
  <c r="AU705" i="4"/>
  <c r="AB705" i="4"/>
  <c r="AX695" i="4"/>
  <c r="AO695" i="4"/>
  <c r="AP695" i="4" s="1"/>
  <c r="B692" i="4"/>
  <c r="AU692" i="4"/>
  <c r="B689" i="4"/>
  <c r="AU689" i="4"/>
  <c r="E689" i="4"/>
  <c r="W689" i="4"/>
  <c r="AJ689" i="4"/>
  <c r="B687" i="4"/>
  <c r="AU687" i="4"/>
  <c r="AB687" i="4"/>
  <c r="AN675" i="4"/>
  <c r="AS675" i="4"/>
  <c r="AX674" i="4"/>
  <c r="AL674" i="4"/>
  <c r="B670" i="4"/>
  <c r="AU670" i="4"/>
  <c r="B667" i="4"/>
  <c r="AU667" i="4"/>
  <c r="AV655" i="4"/>
  <c r="AK655" i="4"/>
  <c r="AS655" i="4"/>
  <c r="E655" i="4"/>
  <c r="E647" i="4"/>
  <c r="AS646" i="4"/>
  <c r="AS640" i="4"/>
  <c r="AW634" i="4"/>
  <c r="B634" i="4"/>
  <c r="AU634" i="4"/>
  <c r="A634" i="4"/>
  <c r="V634" i="4"/>
  <c r="Z634" i="4"/>
  <c r="AS631" i="4"/>
  <c r="B628" i="4"/>
  <c r="AU628" i="4"/>
  <c r="E628" i="4"/>
  <c r="AJ628" i="4"/>
  <c r="AS628" i="4"/>
  <c r="AT627" i="4"/>
  <c r="AS627" i="4"/>
  <c r="E627" i="4"/>
  <c r="AT619" i="4"/>
  <c r="B619" i="4"/>
  <c r="AU619" i="4"/>
  <c r="D619" i="4"/>
  <c r="W619" i="4"/>
  <c r="AK619" i="4"/>
  <c r="B614" i="4"/>
  <c r="AU614" i="4"/>
  <c r="B612" i="4"/>
  <c r="AU612" i="4"/>
  <c r="Z612" i="4"/>
  <c r="AN611" i="4"/>
  <c r="AQ611" i="4" s="1"/>
  <c r="AB610" i="4"/>
  <c r="B610" i="4"/>
  <c r="AU610" i="4"/>
  <c r="V610" i="4"/>
  <c r="AK610" i="4"/>
  <c r="B607" i="4"/>
  <c r="AU607" i="4"/>
  <c r="W607" i="4"/>
  <c r="AA607" i="4"/>
  <c r="AV600" i="4"/>
  <c r="AS600" i="4"/>
  <c r="B598" i="4"/>
  <c r="AU598" i="4"/>
  <c r="AA596" i="4"/>
  <c r="W596" i="4"/>
  <c r="E596" i="4"/>
  <c r="AV595" i="4"/>
  <c r="E595" i="4"/>
  <c r="AT592" i="4"/>
  <c r="B592" i="4"/>
  <c r="AU592" i="4"/>
  <c r="A592" i="4"/>
  <c r="E591" i="4"/>
  <c r="AW589" i="4"/>
  <c r="B589" i="4"/>
  <c r="AU589" i="4"/>
  <c r="AA589" i="4"/>
  <c r="AV589" i="4"/>
  <c r="AW584" i="4"/>
  <c r="AT579" i="4"/>
  <c r="E579" i="4"/>
  <c r="V571" i="4"/>
  <c r="B571" i="4"/>
  <c r="AU571" i="4"/>
  <c r="AN571" i="4"/>
  <c r="AO571" i="4" s="1"/>
  <c r="AP571" i="4" s="1"/>
  <c r="B562" i="4"/>
  <c r="AU562" i="4"/>
  <c r="AW560" i="4"/>
  <c r="AA560" i="4"/>
  <c r="B557" i="4"/>
  <c r="AU557" i="4"/>
  <c r="V557" i="4"/>
  <c r="D556" i="4"/>
  <c r="AS555" i="4"/>
  <c r="AS544" i="4"/>
  <c r="E544" i="4"/>
  <c r="B543" i="4"/>
  <c r="AU543" i="4"/>
  <c r="AS542" i="4"/>
  <c r="B541" i="4"/>
  <c r="AU541" i="4"/>
  <c r="Z541" i="4"/>
  <c r="AT541" i="4"/>
  <c r="B540" i="4"/>
  <c r="AU540" i="4"/>
  <c r="V540" i="4"/>
  <c r="AS539" i="4"/>
  <c r="B531" i="4"/>
  <c r="AU531" i="4"/>
  <c r="D531" i="4"/>
  <c r="AW521" i="4"/>
  <c r="B518" i="4"/>
  <c r="AU518" i="4"/>
  <c r="V511" i="4"/>
  <c r="B511" i="4"/>
  <c r="AU511" i="4"/>
  <c r="AN511" i="4"/>
  <c r="B509" i="4"/>
  <c r="AU509" i="4"/>
  <c r="D509" i="4"/>
  <c r="B504" i="4"/>
  <c r="AU504" i="4"/>
  <c r="D500" i="4"/>
  <c r="B493" i="4"/>
  <c r="AU493" i="4"/>
  <c r="AT488" i="4"/>
  <c r="AJ488" i="4"/>
  <c r="V488" i="4"/>
  <c r="V482" i="4"/>
  <c r="B481" i="4"/>
  <c r="AU481" i="4"/>
  <c r="A481" i="4"/>
  <c r="AJ481" i="4"/>
  <c r="D481" i="4"/>
  <c r="W478" i="4"/>
  <c r="AQ477" i="4"/>
  <c r="AO477" i="4"/>
  <c r="AP477" i="4" s="1"/>
  <c r="AA476" i="4"/>
  <c r="B476" i="4"/>
  <c r="AU476" i="4"/>
  <c r="E476" i="4"/>
  <c r="AS476" i="4"/>
  <c r="B474" i="4"/>
  <c r="AU474" i="4"/>
  <c r="AK474" i="4"/>
  <c r="E474" i="4"/>
  <c r="W474" i="4"/>
  <c r="AA474" i="4"/>
  <c r="AV474" i="4"/>
  <c r="AS472" i="4"/>
  <c r="B455" i="4"/>
  <c r="AU455" i="4"/>
  <c r="AK455" i="4"/>
  <c r="V455" i="4"/>
  <c r="Z455" i="4"/>
  <c r="AT455" i="4"/>
  <c r="D455" i="4"/>
  <c r="W455" i="4"/>
  <c r="AA455" i="4"/>
  <c r="AN455" i="4"/>
  <c r="AV455" i="4"/>
  <c r="AN443" i="4"/>
  <c r="AV443" i="4"/>
  <c r="B424" i="4"/>
  <c r="V424" i="4"/>
  <c r="Z424" i="4"/>
  <c r="E424" i="4"/>
  <c r="W424" i="4"/>
  <c r="B419" i="4"/>
  <c r="V419" i="4"/>
  <c r="W419" i="4"/>
  <c r="B388" i="4"/>
  <c r="AN388" i="4"/>
  <c r="E388" i="4"/>
  <c r="B307" i="4"/>
  <c r="E307" i="4"/>
  <c r="B1174" i="4"/>
  <c r="AU1174" i="4"/>
  <c r="AS1170" i="4"/>
  <c r="AS1166" i="4"/>
  <c r="B1162" i="4"/>
  <c r="AU1162" i="4"/>
  <c r="Z1161" i="4"/>
  <c r="V1156" i="4"/>
  <c r="B1156" i="4"/>
  <c r="AU1156" i="4"/>
  <c r="B1155" i="4"/>
  <c r="AU1155" i="4"/>
  <c r="B1153" i="4"/>
  <c r="AU1153" i="4"/>
  <c r="AS1151" i="4"/>
  <c r="B1149" i="4"/>
  <c r="AU1149" i="4"/>
  <c r="AW1148" i="4"/>
  <c r="B1148" i="4"/>
  <c r="AU1148" i="4"/>
  <c r="AV1142" i="4"/>
  <c r="AJ1141" i="4"/>
  <c r="B1140" i="4"/>
  <c r="AU1140" i="4"/>
  <c r="AT1139" i="4"/>
  <c r="B1138" i="4"/>
  <c r="AU1138" i="4"/>
  <c r="W1136" i="4"/>
  <c r="B1136" i="4"/>
  <c r="AU1136" i="4"/>
  <c r="AT1134" i="4"/>
  <c r="B1133" i="4"/>
  <c r="AU1133" i="4"/>
  <c r="AN1132" i="4"/>
  <c r="E1132" i="4"/>
  <c r="AV1130" i="4"/>
  <c r="AB1130" i="4"/>
  <c r="AS1130" i="4"/>
  <c r="E1130" i="4"/>
  <c r="B1128" i="4"/>
  <c r="AU1128" i="4"/>
  <c r="AQ1127" i="4"/>
  <c r="B1126" i="4"/>
  <c r="AU1126" i="4"/>
  <c r="B1124" i="4"/>
  <c r="AU1124" i="4"/>
  <c r="W1123" i="4"/>
  <c r="B1123" i="4"/>
  <c r="AU1123" i="4"/>
  <c r="E1121" i="4"/>
  <c r="AN1119" i="4"/>
  <c r="AX1119" i="4" s="1"/>
  <c r="B1119" i="4"/>
  <c r="AU1119" i="4"/>
  <c r="A1118" i="4"/>
  <c r="V1114" i="4"/>
  <c r="B1114" i="4"/>
  <c r="AU1114" i="4"/>
  <c r="V1111" i="4"/>
  <c r="B1110" i="4"/>
  <c r="AU1110" i="4"/>
  <c r="AW1107" i="4"/>
  <c r="AB1107" i="4"/>
  <c r="W1107" i="4"/>
  <c r="AS1107" i="4"/>
  <c r="E1107" i="4"/>
  <c r="B1106" i="4"/>
  <c r="AU1106" i="4"/>
  <c r="V1105" i="4"/>
  <c r="B1105" i="4"/>
  <c r="AU1105" i="4"/>
  <c r="AN1101" i="4"/>
  <c r="D1101" i="4"/>
  <c r="V1100" i="4"/>
  <c r="B1100" i="4"/>
  <c r="AU1100" i="4"/>
  <c r="V1098" i="4"/>
  <c r="B1098" i="4"/>
  <c r="AU1098" i="4"/>
  <c r="AN1095" i="4"/>
  <c r="AX1095" i="4" s="1"/>
  <c r="B1095" i="4"/>
  <c r="AU1095" i="4"/>
  <c r="V1094" i="4"/>
  <c r="B1093" i="4"/>
  <c r="AU1093" i="4"/>
  <c r="B1088" i="4"/>
  <c r="AU1088" i="4"/>
  <c r="AT1086" i="4"/>
  <c r="Z1086" i="4"/>
  <c r="V1086" i="4"/>
  <c r="AW1085" i="4"/>
  <c r="AA1085" i="4"/>
  <c r="W1085" i="4"/>
  <c r="AK1084" i="4"/>
  <c r="W1084" i="4"/>
  <c r="AN1083" i="4"/>
  <c r="B1083" i="4"/>
  <c r="AU1083" i="4"/>
  <c r="W1082" i="4"/>
  <c r="B1082" i="4"/>
  <c r="AU1082" i="4"/>
  <c r="V1081" i="4"/>
  <c r="B1081" i="4"/>
  <c r="AU1081" i="4"/>
  <c r="B1079" i="4"/>
  <c r="AU1079" i="4"/>
  <c r="B1078" i="4"/>
  <c r="AU1078" i="4"/>
  <c r="AT1077" i="4"/>
  <c r="AJ1077" i="4"/>
  <c r="W1077" i="4"/>
  <c r="AS1077" i="4"/>
  <c r="E1077" i="4"/>
  <c r="B1076" i="4"/>
  <c r="AU1076" i="4"/>
  <c r="AV1075" i="4"/>
  <c r="AJ1075" i="4"/>
  <c r="W1075" i="4"/>
  <c r="AV1073" i="4"/>
  <c r="AN1071" i="4"/>
  <c r="AO1071" i="4" s="1"/>
  <c r="AP1071" i="4" s="1"/>
  <c r="AR1071" i="4"/>
  <c r="AV1069" i="4"/>
  <c r="AV1068" i="4"/>
  <c r="AJ1068" i="4"/>
  <c r="V1068" i="4"/>
  <c r="W1067" i="4"/>
  <c r="B1067" i="4"/>
  <c r="AU1067" i="4"/>
  <c r="AT1066" i="4"/>
  <c r="AB1066" i="4"/>
  <c r="B1064" i="4"/>
  <c r="AU1064" i="4"/>
  <c r="B1063" i="4"/>
  <c r="AU1063" i="4"/>
  <c r="AB1059" i="4"/>
  <c r="W1059" i="4"/>
  <c r="B1057" i="4"/>
  <c r="AU1057" i="4"/>
  <c r="AN1057" i="4"/>
  <c r="B1055" i="4"/>
  <c r="AU1055" i="4"/>
  <c r="B1053" i="4"/>
  <c r="AU1053" i="4"/>
  <c r="AN1047" i="4"/>
  <c r="AO1047" i="4" s="1"/>
  <c r="AP1047" i="4" s="1"/>
  <c r="B1047" i="4"/>
  <c r="AU1047" i="4"/>
  <c r="B1046" i="4"/>
  <c r="AU1046" i="4"/>
  <c r="AJ1045" i="4"/>
  <c r="W1045" i="4"/>
  <c r="AQ1044" i="4"/>
  <c r="AO1044" i="4"/>
  <c r="AP1044" i="4" s="1"/>
  <c r="B1042" i="4"/>
  <c r="AU1042" i="4"/>
  <c r="AV1040" i="4"/>
  <c r="AW1039" i="4"/>
  <c r="AA1039" i="4"/>
  <c r="V1039" i="4"/>
  <c r="A1039" i="4"/>
  <c r="B1038" i="4"/>
  <c r="AU1038" i="4"/>
  <c r="V1038" i="4"/>
  <c r="Z1038" i="4"/>
  <c r="AT1038" i="4"/>
  <c r="B1035" i="4"/>
  <c r="AU1035" i="4"/>
  <c r="AJ1035" i="4"/>
  <c r="AN1035" i="4"/>
  <c r="AX1035" i="4" s="1"/>
  <c r="AV1035" i="4"/>
  <c r="A1035" i="4"/>
  <c r="AJ1033" i="4"/>
  <c r="V1033" i="4"/>
  <c r="A1033" i="4"/>
  <c r="AV1032" i="4"/>
  <c r="B1032" i="4"/>
  <c r="AU1032" i="4"/>
  <c r="D1032" i="4"/>
  <c r="V1032" i="4"/>
  <c r="AA1032" i="4"/>
  <c r="AT1032" i="4"/>
  <c r="V1029" i="4"/>
  <c r="AS1028" i="4"/>
  <c r="B1025" i="4"/>
  <c r="AU1025" i="4"/>
  <c r="B1022" i="4"/>
  <c r="AU1022" i="4"/>
  <c r="AN1021" i="4"/>
  <c r="AQ1021" i="4" s="1"/>
  <c r="B1020" i="4"/>
  <c r="AU1020" i="4"/>
  <c r="D1020" i="4"/>
  <c r="AK1020" i="4"/>
  <c r="AS1020" i="4"/>
  <c r="AB1014" i="4"/>
  <c r="W1014" i="4"/>
  <c r="AS1014" i="4"/>
  <c r="B1013" i="4"/>
  <c r="AU1013" i="4"/>
  <c r="AK1004" i="4"/>
  <c r="D1004" i="4"/>
  <c r="AO1002" i="4"/>
  <c r="AP1002" i="4" s="1"/>
  <c r="AQ1002" i="4"/>
  <c r="AB1001" i="4"/>
  <c r="B1001" i="4"/>
  <c r="AU1001" i="4"/>
  <c r="E1001" i="4"/>
  <c r="AK1001" i="4"/>
  <c r="AT1001" i="4"/>
  <c r="AT998" i="4"/>
  <c r="AV997" i="4"/>
  <c r="B997" i="4"/>
  <c r="AU997" i="4"/>
  <c r="B995" i="4"/>
  <c r="AU995" i="4"/>
  <c r="E993" i="4"/>
  <c r="B992" i="4"/>
  <c r="AU992" i="4"/>
  <c r="B988" i="4"/>
  <c r="AU988" i="4"/>
  <c r="V988" i="4"/>
  <c r="V985" i="4"/>
  <c r="B985" i="4"/>
  <c r="AU985" i="4"/>
  <c r="W984" i="4"/>
  <c r="B984" i="4"/>
  <c r="AU984" i="4"/>
  <c r="V984" i="4"/>
  <c r="AA984" i="4"/>
  <c r="AN984" i="4"/>
  <c r="AO984" i="4" s="1"/>
  <c r="AP984" i="4" s="1"/>
  <c r="Z983" i="4"/>
  <c r="B983" i="4"/>
  <c r="AU983" i="4"/>
  <c r="AN983" i="4"/>
  <c r="AQ983" i="4" s="1"/>
  <c r="AX978" i="4"/>
  <c r="D978" i="4"/>
  <c r="D972" i="4"/>
  <c r="B971" i="4"/>
  <c r="AU971" i="4"/>
  <c r="AJ971" i="4"/>
  <c r="AT971" i="4"/>
  <c r="A971" i="4"/>
  <c r="V970" i="4"/>
  <c r="D970" i="4"/>
  <c r="B968" i="4"/>
  <c r="AU968" i="4"/>
  <c r="AS965" i="4"/>
  <c r="AA962" i="4"/>
  <c r="B962" i="4"/>
  <c r="AU962" i="4"/>
  <c r="W962" i="4"/>
  <c r="AJ962" i="4"/>
  <c r="AN959" i="4"/>
  <c r="B959" i="4"/>
  <c r="AU959" i="4"/>
  <c r="AV956" i="4"/>
  <c r="AJ956" i="4"/>
  <c r="W956" i="4"/>
  <c r="B955" i="4"/>
  <c r="AU955" i="4"/>
  <c r="V955" i="4"/>
  <c r="Z955" i="4"/>
  <c r="V951" i="4"/>
  <c r="A949" i="4"/>
  <c r="AS947" i="4"/>
  <c r="E947" i="4"/>
  <c r="B946" i="4"/>
  <c r="AU946" i="4"/>
  <c r="E946" i="4"/>
  <c r="AN946" i="4"/>
  <c r="AQ946" i="4" s="1"/>
  <c r="AJ943" i="4"/>
  <c r="AT941" i="4"/>
  <c r="AS941" i="4"/>
  <c r="AA938" i="4"/>
  <c r="B938" i="4"/>
  <c r="AU938" i="4"/>
  <c r="AK938" i="4"/>
  <c r="AN937" i="4"/>
  <c r="AQ937" i="4" s="1"/>
  <c r="B937" i="4"/>
  <c r="AU937" i="4"/>
  <c r="B936" i="4"/>
  <c r="AU936" i="4"/>
  <c r="AO931" i="4"/>
  <c r="AP931" i="4" s="1"/>
  <c r="AQ931" i="4"/>
  <c r="B927" i="4"/>
  <c r="AU927" i="4"/>
  <c r="B922" i="4"/>
  <c r="AU922" i="4"/>
  <c r="AB922" i="4"/>
  <c r="B921" i="4"/>
  <c r="AU921" i="4"/>
  <c r="W921" i="4"/>
  <c r="B918" i="4"/>
  <c r="AU918" i="4"/>
  <c r="AW915" i="4"/>
  <c r="B915" i="4"/>
  <c r="AU915" i="4"/>
  <c r="V905" i="4"/>
  <c r="A905" i="4"/>
  <c r="AW904" i="4"/>
  <c r="B904" i="4"/>
  <c r="AU904" i="4"/>
  <c r="V904" i="4"/>
  <c r="AJ904" i="4"/>
  <c r="AV904" i="4"/>
  <c r="AT901" i="4"/>
  <c r="AS896" i="4"/>
  <c r="AJ896" i="4"/>
  <c r="W896" i="4"/>
  <c r="E896" i="4"/>
  <c r="B895" i="4"/>
  <c r="AU895" i="4"/>
  <c r="V895" i="4"/>
  <c r="Z895" i="4"/>
  <c r="AK895" i="4"/>
  <c r="W888" i="4"/>
  <c r="B888" i="4"/>
  <c r="AU888" i="4"/>
  <c r="A888" i="4"/>
  <c r="AB888" i="4"/>
  <c r="B886" i="4"/>
  <c r="AU886" i="4"/>
  <c r="E886" i="4"/>
  <c r="AS885" i="4"/>
  <c r="E885" i="4"/>
  <c r="AV884" i="4"/>
  <c r="AJ884" i="4"/>
  <c r="Z882" i="4"/>
  <c r="B882" i="4"/>
  <c r="AU882" i="4"/>
  <c r="Z875" i="4"/>
  <c r="B875" i="4"/>
  <c r="AU875" i="4"/>
  <c r="AB875" i="4"/>
  <c r="AK873" i="4"/>
  <c r="W873" i="4"/>
  <c r="D873" i="4"/>
  <c r="AV870" i="4"/>
  <c r="V868" i="4"/>
  <c r="B868" i="4"/>
  <c r="AU868" i="4"/>
  <c r="AK868" i="4"/>
  <c r="B867" i="4"/>
  <c r="AU867" i="4"/>
  <c r="W865" i="4"/>
  <c r="D865" i="4"/>
  <c r="Z864" i="4"/>
  <c r="B864" i="4"/>
  <c r="AU864" i="4"/>
  <c r="B860" i="4"/>
  <c r="AU860" i="4"/>
  <c r="B859" i="4"/>
  <c r="AU859" i="4"/>
  <c r="E859" i="4"/>
  <c r="AJ859" i="4"/>
  <c r="AV859" i="4"/>
  <c r="B847" i="4"/>
  <c r="AU847" i="4"/>
  <c r="V847" i="4"/>
  <c r="AA847" i="4"/>
  <c r="AN847" i="4"/>
  <c r="AQ847" i="4" s="1"/>
  <c r="AT843" i="4"/>
  <c r="B843" i="4"/>
  <c r="AU843" i="4"/>
  <c r="E843" i="4"/>
  <c r="W843" i="4"/>
  <c r="AA843" i="4"/>
  <c r="AN843" i="4"/>
  <c r="AV843" i="4"/>
  <c r="B840" i="4"/>
  <c r="AU840" i="4"/>
  <c r="V840" i="4"/>
  <c r="AN840" i="4"/>
  <c r="AW838" i="4"/>
  <c r="Z838" i="4"/>
  <c r="AV836" i="4"/>
  <c r="B834" i="4"/>
  <c r="AU834" i="4"/>
  <c r="V834" i="4"/>
  <c r="D829" i="4"/>
  <c r="B827" i="4"/>
  <c r="AU827" i="4"/>
  <c r="B823" i="4"/>
  <c r="AU823" i="4"/>
  <c r="B819" i="4"/>
  <c r="AU819" i="4"/>
  <c r="AJ818" i="4"/>
  <c r="AN814" i="4"/>
  <c r="AO814" i="4" s="1"/>
  <c r="AP814" i="4" s="1"/>
  <c r="D814" i="4"/>
  <c r="B813" i="4"/>
  <c r="AU813" i="4"/>
  <c r="B812" i="4"/>
  <c r="AU812" i="4"/>
  <c r="AW812" i="4"/>
  <c r="AW810" i="4"/>
  <c r="B808" i="4"/>
  <c r="AU808" i="4"/>
  <c r="E808" i="4"/>
  <c r="W808" i="4"/>
  <c r="AR808" i="4" s="1"/>
  <c r="AA808" i="4"/>
  <c r="AN808" i="4"/>
  <c r="AT807" i="4"/>
  <c r="B805" i="4"/>
  <c r="AU805" i="4"/>
  <c r="B800" i="4"/>
  <c r="AU800" i="4"/>
  <c r="AK800" i="4"/>
  <c r="AV792" i="4"/>
  <c r="AK792" i="4"/>
  <c r="AS792" i="4"/>
  <c r="E792" i="4"/>
  <c r="AS785" i="4"/>
  <c r="E785" i="4"/>
  <c r="B784" i="4"/>
  <c r="AU784" i="4"/>
  <c r="AK784" i="4"/>
  <c r="B783" i="4"/>
  <c r="AU783" i="4"/>
  <c r="AW780" i="4"/>
  <c r="AS780" i="4"/>
  <c r="D780" i="4"/>
  <c r="AS779" i="4"/>
  <c r="AW775" i="4"/>
  <c r="V773" i="4"/>
  <c r="B771" i="4"/>
  <c r="AU771" i="4"/>
  <c r="B770" i="4"/>
  <c r="AU770" i="4"/>
  <c r="E770" i="4"/>
  <c r="AX767" i="4"/>
  <c r="B767" i="4"/>
  <c r="AU767" i="4"/>
  <c r="D767" i="4"/>
  <c r="V767" i="4"/>
  <c r="AA767" i="4"/>
  <c r="AV767" i="4"/>
  <c r="AN766" i="4"/>
  <c r="AQ766" i="4" s="1"/>
  <c r="AV763" i="4"/>
  <c r="D763" i="4"/>
  <c r="B762" i="4"/>
  <c r="AU762" i="4"/>
  <c r="V762" i="4"/>
  <c r="Z762" i="4"/>
  <c r="AT762" i="4"/>
  <c r="AW750" i="4"/>
  <c r="B750" i="4"/>
  <c r="AU750" i="4"/>
  <c r="AJ750" i="4"/>
  <c r="V749" i="4"/>
  <c r="B749" i="4"/>
  <c r="AU749" i="4"/>
  <c r="W748" i="4"/>
  <c r="B748" i="4"/>
  <c r="AU748" i="4"/>
  <c r="B747" i="4"/>
  <c r="AU747" i="4"/>
  <c r="W745" i="4"/>
  <c r="B745" i="4"/>
  <c r="AU745" i="4"/>
  <c r="B743" i="4"/>
  <c r="AU743" i="4"/>
  <c r="AW739" i="4"/>
  <c r="AS739" i="4"/>
  <c r="E739" i="4"/>
  <c r="AA735" i="4"/>
  <c r="W735" i="4"/>
  <c r="AS735" i="4"/>
  <c r="D735" i="4"/>
  <c r="AS734" i="4"/>
  <c r="B729" i="4"/>
  <c r="AU729" i="4"/>
  <c r="B728" i="4"/>
  <c r="AU728" i="4"/>
  <c r="A728" i="4"/>
  <c r="B725" i="4"/>
  <c r="AU725" i="4"/>
  <c r="W722" i="4"/>
  <c r="B720" i="4"/>
  <c r="AU720" i="4"/>
  <c r="D720" i="4"/>
  <c r="AS717" i="4"/>
  <c r="E717" i="4"/>
  <c r="B716" i="4"/>
  <c r="AU716" i="4"/>
  <c r="E716" i="4"/>
  <c r="AV713" i="4"/>
  <c r="AS713" i="4"/>
  <c r="D713" i="4"/>
  <c r="AV705" i="4"/>
  <c r="B701" i="4"/>
  <c r="AU701" i="4"/>
  <c r="E701" i="4"/>
  <c r="B693" i="4"/>
  <c r="AU693" i="4"/>
  <c r="E692" i="4"/>
  <c r="AT687" i="4"/>
  <c r="B684" i="4"/>
  <c r="AU684" i="4"/>
  <c r="AB684" i="4"/>
  <c r="AN684" i="4"/>
  <c r="AO684" i="4" s="1"/>
  <c r="AP684" i="4" s="1"/>
  <c r="AQ683" i="4"/>
  <c r="AX683" i="4"/>
  <c r="AT680" i="4"/>
  <c r="B678" i="4"/>
  <c r="AU678" i="4"/>
  <c r="A675" i="4"/>
  <c r="B674" i="4"/>
  <c r="AU674" i="4"/>
  <c r="AW674" i="4"/>
  <c r="A674" i="4"/>
  <c r="B672" i="4"/>
  <c r="AU672" i="4"/>
  <c r="AS667" i="4"/>
  <c r="AQ663" i="4"/>
  <c r="AO663" i="4"/>
  <c r="AP663" i="4" s="1"/>
  <c r="AB658" i="4"/>
  <c r="B658" i="4"/>
  <c r="AU658" i="4"/>
  <c r="AW658" i="4"/>
  <c r="B657" i="4"/>
  <c r="AU657" i="4"/>
  <c r="AB656" i="4"/>
  <c r="B656" i="4"/>
  <c r="AU656" i="4"/>
  <c r="AT655" i="4"/>
  <c r="AJ655" i="4"/>
  <c r="V655" i="4"/>
  <c r="D655" i="4"/>
  <c r="B648" i="4"/>
  <c r="AU648" i="4"/>
  <c r="W648" i="4"/>
  <c r="AB646" i="4"/>
  <c r="W646" i="4"/>
  <c r="AJ645" i="4"/>
  <c r="B645" i="4"/>
  <c r="AU645" i="4"/>
  <c r="AB644" i="4"/>
  <c r="B644" i="4"/>
  <c r="AU644" i="4"/>
  <c r="V644" i="4"/>
  <c r="B643" i="4"/>
  <c r="AU643" i="4"/>
  <c r="D643" i="4"/>
  <c r="V643" i="4"/>
  <c r="AA643" i="4"/>
  <c r="AN643" i="4"/>
  <c r="AW643" i="4"/>
  <c r="Z642" i="4"/>
  <c r="B642" i="4"/>
  <c r="AU642" i="4"/>
  <c r="B641" i="4"/>
  <c r="AU641" i="4"/>
  <c r="AV639" i="4"/>
  <c r="B638" i="4"/>
  <c r="AU638" i="4"/>
  <c r="B636" i="4"/>
  <c r="AU636" i="4"/>
  <c r="B635" i="4"/>
  <c r="AU635" i="4"/>
  <c r="AJ635" i="4"/>
  <c r="AN635" i="4"/>
  <c r="AW635" i="4"/>
  <c r="A635" i="4"/>
  <c r="AJ634" i="4"/>
  <c r="AS634" i="4"/>
  <c r="B633" i="4"/>
  <c r="AU633" i="4"/>
  <c r="Z633" i="4"/>
  <c r="B632" i="4"/>
  <c r="AU632" i="4"/>
  <c r="AK631" i="4"/>
  <c r="W631" i="4"/>
  <c r="A631" i="4"/>
  <c r="AV629" i="4"/>
  <c r="AW628" i="4"/>
  <c r="AK628" i="4"/>
  <c r="D628" i="4"/>
  <c r="B624" i="4"/>
  <c r="AU624" i="4"/>
  <c r="W624" i="4"/>
  <c r="AB624" i="4"/>
  <c r="AT624" i="4"/>
  <c r="B623" i="4"/>
  <c r="AU623" i="4"/>
  <c r="B620" i="4"/>
  <c r="AU620" i="4"/>
  <c r="V620" i="4"/>
  <c r="AB620" i="4"/>
  <c r="AN619" i="4"/>
  <c r="B618" i="4"/>
  <c r="AU618" i="4"/>
  <c r="B617" i="4"/>
  <c r="AU617" i="4"/>
  <c r="W617" i="4"/>
  <c r="B616" i="4"/>
  <c r="AU616" i="4"/>
  <c r="AN615" i="4"/>
  <c r="AQ615" i="4" s="1"/>
  <c r="AV612" i="4"/>
  <c r="AK612" i="4"/>
  <c r="AS612" i="4"/>
  <c r="D612" i="4"/>
  <c r="V611" i="4"/>
  <c r="A611" i="4"/>
  <c r="D610" i="4"/>
  <c r="B608" i="4"/>
  <c r="AU608" i="4"/>
  <c r="E608" i="4"/>
  <c r="W608" i="4"/>
  <c r="AB608" i="4"/>
  <c r="AN608" i="4"/>
  <c r="AO608" i="4" s="1"/>
  <c r="AP608" i="4" s="1"/>
  <c r="AV608" i="4"/>
  <c r="AN607" i="4"/>
  <c r="AQ607" i="4" s="1"/>
  <c r="AS607" i="4"/>
  <c r="E607" i="4"/>
  <c r="B606" i="4"/>
  <c r="AU606" i="4"/>
  <c r="B604" i="4"/>
  <c r="AU604" i="4"/>
  <c r="B603" i="4"/>
  <c r="AU603" i="4"/>
  <c r="E603" i="4"/>
  <c r="B601" i="4"/>
  <c r="AU601" i="4"/>
  <c r="A601" i="4"/>
  <c r="AV601" i="4"/>
  <c r="AT600" i="4"/>
  <c r="AV596" i="4"/>
  <c r="Z596" i="4"/>
  <c r="V596" i="4"/>
  <c r="D596" i="4"/>
  <c r="AS592" i="4"/>
  <c r="E592" i="4"/>
  <c r="AT591" i="4"/>
  <c r="B588" i="4"/>
  <c r="AU588" i="4"/>
  <c r="E588" i="4"/>
  <c r="AN588" i="4"/>
  <c r="AQ588" i="4" s="1"/>
  <c r="V585" i="4"/>
  <c r="B585" i="4"/>
  <c r="AU585" i="4"/>
  <c r="AV584" i="4"/>
  <c r="AJ584" i="4"/>
  <c r="V584" i="4"/>
  <c r="A584" i="4"/>
  <c r="B583" i="4"/>
  <c r="AU583" i="4"/>
  <c r="E583" i="4"/>
  <c r="AT580" i="4"/>
  <c r="B580" i="4"/>
  <c r="AU580" i="4"/>
  <c r="AA580" i="4"/>
  <c r="B578" i="4"/>
  <c r="AU578" i="4"/>
  <c r="B565" i="4"/>
  <c r="AU565" i="4"/>
  <c r="AB565" i="4"/>
  <c r="AW565" i="4"/>
  <c r="Z563" i="4"/>
  <c r="B563" i="4"/>
  <c r="AU563" i="4"/>
  <c r="A563" i="4"/>
  <c r="B560" i="4"/>
  <c r="AU560" i="4"/>
  <c r="E560" i="4"/>
  <c r="W560" i="4"/>
  <c r="AB560" i="4"/>
  <c r="AV560" i="4"/>
  <c r="AV558" i="4"/>
  <c r="B558" i="4"/>
  <c r="AU558" i="4"/>
  <c r="AA556" i="4"/>
  <c r="W556" i="4"/>
  <c r="B552" i="4"/>
  <c r="AU552" i="4"/>
  <c r="AW552" i="4"/>
  <c r="A552" i="4"/>
  <c r="AW549" i="4"/>
  <c r="B549" i="4"/>
  <c r="AU549" i="4"/>
  <c r="B547" i="4"/>
  <c r="AU547" i="4"/>
  <c r="B545" i="4"/>
  <c r="AU545" i="4"/>
  <c r="B538" i="4"/>
  <c r="AU538" i="4"/>
  <c r="B532" i="4"/>
  <c r="AU532" i="4"/>
  <c r="E532" i="4"/>
  <c r="W532" i="4"/>
  <c r="AA532" i="4"/>
  <c r="AR532" i="4" s="1"/>
  <c r="AT532" i="4"/>
  <c r="AW532" i="4"/>
  <c r="B526" i="4"/>
  <c r="AU526" i="4"/>
  <c r="AB526" i="4"/>
  <c r="AW526" i="4"/>
  <c r="AV524" i="4"/>
  <c r="B524" i="4"/>
  <c r="AU524" i="4"/>
  <c r="AB524" i="4"/>
  <c r="AW524" i="4"/>
  <c r="Z524" i="4"/>
  <c r="V521" i="4"/>
  <c r="AW514" i="4"/>
  <c r="B514" i="4"/>
  <c r="AU514" i="4"/>
  <c r="AT512" i="4"/>
  <c r="B512" i="4"/>
  <c r="AU512" i="4"/>
  <c r="AJ512" i="4"/>
  <c r="B506" i="4"/>
  <c r="AU506" i="4"/>
  <c r="W503" i="4"/>
  <c r="AV500" i="4"/>
  <c r="AB500" i="4"/>
  <c r="V500" i="4"/>
  <c r="Z496" i="4"/>
  <c r="B496" i="4"/>
  <c r="AU496" i="4"/>
  <c r="D496" i="4"/>
  <c r="AW496" i="4"/>
  <c r="A496" i="4"/>
  <c r="B491" i="4"/>
  <c r="AU491" i="4"/>
  <c r="Z491" i="4"/>
  <c r="AW491" i="4"/>
  <c r="E491" i="4"/>
  <c r="AB491" i="4"/>
  <c r="AS491" i="4"/>
  <c r="AN488" i="4"/>
  <c r="V487" i="4"/>
  <c r="B487" i="4"/>
  <c r="AU487" i="4"/>
  <c r="AN481" i="4"/>
  <c r="AS481" i="4"/>
  <c r="D474" i="4"/>
  <c r="B461" i="4"/>
  <c r="AU461" i="4"/>
  <c r="AK461" i="4"/>
  <c r="AV461" i="4"/>
  <c r="D461" i="4"/>
  <c r="V461" i="4"/>
  <c r="Z461" i="4"/>
  <c r="AW461" i="4"/>
  <c r="E461" i="4"/>
  <c r="W461" i="4"/>
  <c r="AB461" i="4"/>
  <c r="AW455" i="4"/>
  <c r="B1171" i="4"/>
  <c r="AU1171" i="4"/>
  <c r="V1167" i="4"/>
  <c r="B1167" i="4"/>
  <c r="AU1167" i="4"/>
  <c r="B1164" i="4"/>
  <c r="AU1164" i="4"/>
  <c r="B1163" i="4"/>
  <c r="AU1163" i="4"/>
  <c r="B1161" i="4"/>
  <c r="AU1161" i="4"/>
  <c r="B1159" i="4"/>
  <c r="AU1159" i="4"/>
  <c r="B1154" i="4"/>
  <c r="AU1154" i="4"/>
  <c r="B1152" i="4"/>
  <c r="AU1152" i="4"/>
  <c r="B1144" i="4"/>
  <c r="AU1144" i="4"/>
  <c r="V1142" i="4"/>
  <c r="AT1141" i="4"/>
  <c r="B1141" i="4"/>
  <c r="AU1141" i="4"/>
  <c r="B1139" i="4"/>
  <c r="AU1139" i="4"/>
  <c r="B1137" i="4"/>
  <c r="AU1137" i="4"/>
  <c r="B1134" i="4"/>
  <c r="AU1134" i="4"/>
  <c r="W1132" i="4"/>
  <c r="B1131" i="4"/>
  <c r="AU1131" i="4"/>
  <c r="AT1130" i="4"/>
  <c r="AA1130" i="4"/>
  <c r="W1130" i="4"/>
  <c r="W1129" i="4"/>
  <c r="B1129" i="4"/>
  <c r="AU1129" i="4"/>
  <c r="B1127" i="4"/>
  <c r="AU1127" i="4"/>
  <c r="A1127" i="4"/>
  <c r="D1124" i="4"/>
  <c r="E1123" i="4"/>
  <c r="B1122" i="4"/>
  <c r="AU1122" i="4"/>
  <c r="AN1121" i="4"/>
  <c r="AV1117" i="4"/>
  <c r="W1117" i="4"/>
  <c r="A1117" i="4"/>
  <c r="B1116" i="4"/>
  <c r="AU1116" i="4"/>
  <c r="B1115" i="4"/>
  <c r="AU1115" i="4"/>
  <c r="AT1113" i="4"/>
  <c r="B1113" i="4"/>
  <c r="AU1113" i="4"/>
  <c r="B1112" i="4"/>
  <c r="AU1112" i="4"/>
  <c r="AV1107" i="4"/>
  <c r="AA1107" i="4"/>
  <c r="V1107" i="4"/>
  <c r="D1107" i="4"/>
  <c r="B1102" i="4"/>
  <c r="AU1102" i="4"/>
  <c r="AX1101" i="4"/>
  <c r="V1101" i="4"/>
  <c r="W1099" i="4"/>
  <c r="B1099" i="4"/>
  <c r="AU1099" i="4"/>
  <c r="B1096" i="4"/>
  <c r="AU1096" i="4"/>
  <c r="B1091" i="4"/>
  <c r="AU1091" i="4"/>
  <c r="B1089" i="4"/>
  <c r="AU1089" i="4"/>
  <c r="AW1087" i="4"/>
  <c r="B1087" i="4"/>
  <c r="AU1087" i="4"/>
  <c r="AV1085" i="4"/>
  <c r="AK1085" i="4"/>
  <c r="Z1085" i="4"/>
  <c r="AX1081" i="4"/>
  <c r="AN1077" i="4"/>
  <c r="AA1077" i="4"/>
  <c r="V1077" i="4"/>
  <c r="D1077" i="4"/>
  <c r="AN1075" i="4"/>
  <c r="AQ1075" i="4" s="1"/>
  <c r="AT1073" i="4"/>
  <c r="B1073" i="4"/>
  <c r="AU1073" i="4"/>
  <c r="B1071" i="4"/>
  <c r="AU1071" i="4"/>
  <c r="A1071" i="4"/>
  <c r="B1070" i="4"/>
  <c r="AU1070" i="4"/>
  <c r="W1069" i="4"/>
  <c r="AR1069" i="4" s="1"/>
  <c r="B1069" i="4"/>
  <c r="AU1069" i="4"/>
  <c r="AT1068" i="4"/>
  <c r="AA1068" i="4"/>
  <c r="Z1066" i="4"/>
  <c r="B1066" i="4"/>
  <c r="AU1066" i="4"/>
  <c r="B1065" i="4"/>
  <c r="AU1065" i="4"/>
  <c r="B1061" i="4"/>
  <c r="AU1061" i="4"/>
  <c r="AN1059" i="4"/>
  <c r="AA1059" i="4"/>
  <c r="AN1045" i="4"/>
  <c r="AB1045" i="4"/>
  <c r="V1040" i="4"/>
  <c r="B1040" i="4"/>
  <c r="AU1040" i="4"/>
  <c r="AR1035" i="4"/>
  <c r="AV1033" i="4"/>
  <c r="AN1031" i="4"/>
  <c r="AO1031" i="4" s="1"/>
  <c r="AP1031" i="4" s="1"/>
  <c r="V1031" i="4"/>
  <c r="A1028" i="4"/>
  <c r="W1024" i="4"/>
  <c r="B1024" i="4"/>
  <c r="AU1024" i="4"/>
  <c r="E1024" i="4"/>
  <c r="AS1024" i="4"/>
  <c r="B1021" i="4"/>
  <c r="AU1021" i="4"/>
  <c r="V1021" i="4"/>
  <c r="Z1021" i="4"/>
  <c r="AT1021" i="4"/>
  <c r="V1019" i="4"/>
  <c r="B1019" i="4"/>
  <c r="AU1019" i="4"/>
  <c r="AT1014" i="4"/>
  <c r="AA1014" i="4"/>
  <c r="V1014" i="4"/>
  <c r="A1014" i="4"/>
  <c r="AS1013" i="4"/>
  <c r="B1010" i="4"/>
  <c r="AU1010" i="4"/>
  <c r="V1008" i="4"/>
  <c r="B1008" i="4"/>
  <c r="AU1008" i="4"/>
  <c r="AB1008" i="4"/>
  <c r="AN1008" i="4"/>
  <c r="V1006" i="4"/>
  <c r="B1006" i="4"/>
  <c r="AU1006" i="4"/>
  <c r="AW1004" i="4"/>
  <c r="AJ1004" i="4"/>
  <c r="AX1002" i="4"/>
  <c r="AW1001" i="4"/>
  <c r="AX1001" i="4"/>
  <c r="D1001" i="4"/>
  <c r="AO1000" i="4"/>
  <c r="AP1000" i="4" s="1"/>
  <c r="B999" i="4"/>
  <c r="AU999" i="4"/>
  <c r="AN999" i="4"/>
  <c r="AQ999" i="4" s="1"/>
  <c r="AS997" i="4"/>
  <c r="E995" i="4"/>
  <c r="AJ994" i="4"/>
  <c r="V994" i="4"/>
  <c r="A994" i="4"/>
  <c r="AK993" i="4"/>
  <c r="D993" i="4"/>
  <c r="AS992" i="4"/>
  <c r="B991" i="4"/>
  <c r="AU991" i="4"/>
  <c r="E991" i="4"/>
  <c r="W991" i="4"/>
  <c r="AA991" i="4"/>
  <c r="AW991" i="4"/>
  <c r="B990" i="4"/>
  <c r="AU990" i="4"/>
  <c r="AN990" i="4"/>
  <c r="B989" i="4"/>
  <c r="AU989" i="4"/>
  <c r="V989" i="4"/>
  <c r="AS988" i="4"/>
  <c r="D984" i="4"/>
  <c r="AT983" i="4"/>
  <c r="AB982" i="4"/>
  <c r="AX981" i="4"/>
  <c r="B981" i="4"/>
  <c r="AU981" i="4"/>
  <c r="E981" i="4"/>
  <c r="AJ981" i="4"/>
  <c r="AX979" i="4"/>
  <c r="AO979" i="4"/>
  <c r="AP979" i="4" s="1"/>
  <c r="AL978" i="4"/>
  <c r="AJ976" i="4"/>
  <c r="B974" i="4"/>
  <c r="AU974" i="4"/>
  <c r="AK973" i="4"/>
  <c r="W973" i="4"/>
  <c r="A973" i="4"/>
  <c r="AK972" i="4"/>
  <c r="AA971" i="4"/>
  <c r="W971" i="4"/>
  <c r="AS971" i="4"/>
  <c r="E971" i="4"/>
  <c r="AT970" i="4"/>
  <c r="AT967" i="4"/>
  <c r="B967" i="4"/>
  <c r="AU967" i="4"/>
  <c r="V967" i="4"/>
  <c r="Z967" i="4"/>
  <c r="AS962" i="4"/>
  <c r="E962" i="4"/>
  <c r="B961" i="4"/>
  <c r="AU961" i="4"/>
  <c r="V961" i="4"/>
  <c r="AB961" i="4"/>
  <c r="AT961" i="4"/>
  <c r="B960" i="4"/>
  <c r="AU960" i="4"/>
  <c r="AK960" i="4"/>
  <c r="D959" i="4"/>
  <c r="B957" i="4"/>
  <c r="AU957" i="4"/>
  <c r="AN956" i="4"/>
  <c r="AO956" i="4" s="1"/>
  <c r="AP956" i="4" s="1"/>
  <c r="AW955" i="4"/>
  <c r="AK955" i="4"/>
  <c r="AS955" i="4"/>
  <c r="D955" i="4"/>
  <c r="B954" i="4"/>
  <c r="AU954" i="4"/>
  <c r="V954" i="4"/>
  <c r="Z954" i="4"/>
  <c r="AK952" i="4"/>
  <c r="B952" i="4"/>
  <c r="AU952" i="4"/>
  <c r="E952" i="4"/>
  <c r="AW952" i="4"/>
  <c r="W950" i="4"/>
  <c r="B950" i="4"/>
  <c r="AU950" i="4"/>
  <c r="AN947" i="4"/>
  <c r="AQ947" i="4" s="1"/>
  <c r="V944" i="4"/>
  <c r="B944" i="4"/>
  <c r="AU944" i="4"/>
  <c r="AW944" i="4"/>
  <c r="AN943" i="4"/>
  <c r="AO943" i="4" s="1"/>
  <c r="AP943" i="4" s="1"/>
  <c r="AB943" i="4"/>
  <c r="V943" i="4"/>
  <c r="A943" i="4"/>
  <c r="B939" i="4"/>
  <c r="AU939" i="4"/>
  <c r="AT939" i="4"/>
  <c r="A939" i="4"/>
  <c r="E938" i="4"/>
  <c r="AL931" i="4"/>
  <c r="AX931" i="4"/>
  <c r="B931" i="4"/>
  <c r="AU931" i="4"/>
  <c r="E931" i="4"/>
  <c r="AJ931" i="4"/>
  <c r="A923" i="4"/>
  <c r="W919" i="4"/>
  <c r="B919" i="4"/>
  <c r="AU919" i="4"/>
  <c r="AS918" i="4"/>
  <c r="AV915" i="4"/>
  <c r="B912" i="4"/>
  <c r="AU912" i="4"/>
  <c r="AJ912" i="4"/>
  <c r="AV912" i="4"/>
  <c r="W908" i="4"/>
  <c r="B908" i="4"/>
  <c r="AU908" i="4"/>
  <c r="B906" i="4"/>
  <c r="AU906" i="4"/>
  <c r="A906" i="4"/>
  <c r="AT904" i="4"/>
  <c r="AS904" i="4"/>
  <c r="E904" i="4"/>
  <c r="B900" i="4"/>
  <c r="AU900" i="4"/>
  <c r="B897" i="4"/>
  <c r="AU897" i="4"/>
  <c r="AN896" i="4"/>
  <c r="AO896" i="4" s="1"/>
  <c r="AP896" i="4" s="1"/>
  <c r="AB896" i="4"/>
  <c r="V896" i="4"/>
  <c r="D896" i="4"/>
  <c r="AS895" i="4"/>
  <c r="AJ895" i="4"/>
  <c r="D895" i="4"/>
  <c r="B893" i="4"/>
  <c r="AU893" i="4"/>
  <c r="B892" i="4"/>
  <c r="AU892" i="4"/>
  <c r="D892" i="4"/>
  <c r="AJ890" i="4"/>
  <c r="V890" i="4"/>
  <c r="D886" i="4"/>
  <c r="AK885" i="4"/>
  <c r="W885" i="4"/>
  <c r="D885" i="4"/>
  <c r="B877" i="4"/>
  <c r="AU877" i="4"/>
  <c r="E875" i="4"/>
  <c r="AW873" i="4"/>
  <c r="B855" i="4"/>
  <c r="AU855" i="4"/>
  <c r="AN855" i="4"/>
  <c r="B852" i="4"/>
  <c r="AU852" i="4"/>
  <c r="B851" i="4"/>
  <c r="AU851" i="4"/>
  <c r="B838" i="4"/>
  <c r="AU838" i="4"/>
  <c r="E838" i="4"/>
  <c r="W838" i="4"/>
  <c r="AA838" i="4"/>
  <c r="AT838" i="4"/>
  <c r="W836" i="4"/>
  <c r="B832" i="4"/>
  <c r="AU832" i="4"/>
  <c r="Z832" i="4"/>
  <c r="W829" i="4"/>
  <c r="B828" i="4"/>
  <c r="AU828" i="4"/>
  <c r="D828" i="4"/>
  <c r="V828" i="4"/>
  <c r="AA828" i="4"/>
  <c r="AW828" i="4"/>
  <c r="W822" i="4"/>
  <c r="B822" i="4"/>
  <c r="AU822" i="4"/>
  <c r="B820" i="4"/>
  <c r="AU820" i="4"/>
  <c r="B818" i="4"/>
  <c r="AU818" i="4"/>
  <c r="D818" i="4"/>
  <c r="V818" i="4"/>
  <c r="AA818" i="4"/>
  <c r="AN818" i="4"/>
  <c r="AT818" i="4"/>
  <c r="AN816" i="4"/>
  <c r="B816" i="4"/>
  <c r="AU816" i="4"/>
  <c r="AJ816" i="4"/>
  <c r="AK815" i="4"/>
  <c r="B815" i="4"/>
  <c r="AU815" i="4"/>
  <c r="V814" i="4"/>
  <c r="B811" i="4"/>
  <c r="AU811" i="4"/>
  <c r="D811" i="4"/>
  <c r="W811" i="4"/>
  <c r="AB811" i="4"/>
  <c r="AN810" i="4"/>
  <c r="AQ810" i="4" s="1"/>
  <c r="B810" i="4"/>
  <c r="AU810" i="4"/>
  <c r="Z810" i="4"/>
  <c r="AT810" i="4"/>
  <c r="B807" i="4"/>
  <c r="AU807" i="4"/>
  <c r="E807" i="4"/>
  <c r="AK807" i="4"/>
  <c r="AV807" i="4"/>
  <c r="B804" i="4"/>
  <c r="AU804" i="4"/>
  <c r="AK804" i="4"/>
  <c r="B803" i="4"/>
  <c r="AU803" i="4"/>
  <c r="AX800" i="4"/>
  <c r="W796" i="4"/>
  <c r="B795" i="4"/>
  <c r="AU795" i="4"/>
  <c r="AT792" i="4"/>
  <c r="AJ792" i="4"/>
  <c r="W792" i="4"/>
  <c r="D792" i="4"/>
  <c r="V789" i="4"/>
  <c r="A789" i="4"/>
  <c r="AN787" i="4"/>
  <c r="AK785" i="4"/>
  <c r="W785" i="4"/>
  <c r="AN780" i="4"/>
  <c r="AO780" i="4" s="1"/>
  <c r="AP780" i="4" s="1"/>
  <c r="W780" i="4"/>
  <c r="W779" i="4"/>
  <c r="AN775" i="4"/>
  <c r="AO775" i="4" s="1"/>
  <c r="AP775" i="4" s="1"/>
  <c r="A775" i="4"/>
  <c r="B766" i="4"/>
  <c r="AU766" i="4"/>
  <c r="Z766" i="4"/>
  <c r="V765" i="4"/>
  <c r="A765" i="4"/>
  <c r="B764" i="4"/>
  <c r="AU764" i="4"/>
  <c r="AA764" i="4"/>
  <c r="AV764" i="4"/>
  <c r="AT763" i="4"/>
  <c r="AK763" i="4"/>
  <c r="B760" i="4"/>
  <c r="AU760" i="4"/>
  <c r="AK759" i="4"/>
  <c r="B758" i="4"/>
  <c r="AU758" i="4"/>
  <c r="AW758" i="4"/>
  <c r="A758" i="4"/>
  <c r="B756" i="4"/>
  <c r="AU756" i="4"/>
  <c r="W746" i="4"/>
  <c r="B746" i="4"/>
  <c r="AU746" i="4"/>
  <c r="AN746" i="4"/>
  <c r="B741" i="4"/>
  <c r="AU741" i="4"/>
  <c r="W741" i="4"/>
  <c r="AT741" i="4"/>
  <c r="AN739" i="4"/>
  <c r="AO739" i="4" s="1"/>
  <c r="AP739" i="4" s="1"/>
  <c r="AJ738" i="4"/>
  <c r="B738" i="4"/>
  <c r="AU738" i="4"/>
  <c r="Z738" i="4"/>
  <c r="AV738" i="4"/>
  <c r="AK737" i="4"/>
  <c r="W737" i="4"/>
  <c r="A737" i="4"/>
  <c r="AJ736" i="4"/>
  <c r="W736" i="4"/>
  <c r="A736" i="4"/>
  <c r="AN735" i="4"/>
  <c r="Z735" i="4"/>
  <c r="V735" i="4"/>
  <c r="AS728" i="4"/>
  <c r="B723" i="4"/>
  <c r="AU723" i="4"/>
  <c r="AN717" i="4"/>
  <c r="W717" i="4"/>
  <c r="W713" i="4"/>
  <c r="B712" i="4"/>
  <c r="AU712" i="4"/>
  <c r="W712" i="4"/>
  <c r="AB712" i="4"/>
  <c r="B711" i="4"/>
  <c r="AU711" i="4"/>
  <c r="AW711" i="4"/>
  <c r="B710" i="4"/>
  <c r="AU710" i="4"/>
  <c r="AT705" i="4"/>
  <c r="A705" i="4"/>
  <c r="B698" i="4"/>
  <c r="AU698" i="4"/>
  <c r="B696" i="4"/>
  <c r="AU696" i="4"/>
  <c r="B690" i="4"/>
  <c r="AU690" i="4"/>
  <c r="AK689" i="4"/>
  <c r="V689" i="4"/>
  <c r="A689" i="4"/>
  <c r="W687" i="4"/>
  <c r="E684" i="4"/>
  <c r="AX682" i="4"/>
  <c r="B679" i="4"/>
  <c r="AU679" i="4"/>
  <c r="V679" i="4"/>
  <c r="AW675" i="4"/>
  <c r="B666" i="4"/>
  <c r="AU666" i="4"/>
  <c r="AV666" i="4"/>
  <c r="A666" i="4"/>
  <c r="B660" i="4"/>
  <c r="AU660" i="4"/>
  <c r="AV660" i="4"/>
  <c r="B659" i="4"/>
  <c r="AU659" i="4"/>
  <c r="AK659" i="4"/>
  <c r="AN655" i="4"/>
  <c r="AX655" i="4" s="1"/>
  <c r="W649" i="4"/>
  <c r="B649" i="4"/>
  <c r="AU649" i="4"/>
  <c r="AW649" i="4"/>
  <c r="AW646" i="4"/>
  <c r="AV634" i="4"/>
  <c r="AB634" i="4"/>
  <c r="W634" i="4"/>
  <c r="AV628" i="4"/>
  <c r="AB628" i="4"/>
  <c r="V628" i="4"/>
  <c r="B622" i="4"/>
  <c r="AU622" i="4"/>
  <c r="AB622" i="4"/>
  <c r="V619" i="4"/>
  <c r="A619" i="4"/>
  <c r="B615" i="4"/>
  <c r="AU615" i="4"/>
  <c r="Z615" i="4"/>
  <c r="AW615" i="4"/>
  <c r="V614" i="4"/>
  <c r="AT612" i="4"/>
  <c r="AJ612" i="4"/>
  <c r="V612" i="4"/>
  <c r="AO609" i="4"/>
  <c r="AP609" i="4" s="1"/>
  <c r="AQ609" i="4"/>
  <c r="B609" i="4"/>
  <c r="AU609" i="4"/>
  <c r="E609" i="4"/>
  <c r="W609" i="4"/>
  <c r="AB609" i="4"/>
  <c r="AT608" i="4"/>
  <c r="AT596" i="4"/>
  <c r="B594" i="4"/>
  <c r="AU594" i="4"/>
  <c r="B593" i="4"/>
  <c r="AU593" i="4"/>
  <c r="AN593" i="4"/>
  <c r="AQ593" i="4" s="1"/>
  <c r="AV592" i="4"/>
  <c r="AA592" i="4"/>
  <c r="V592" i="4"/>
  <c r="D592" i="4"/>
  <c r="A589" i="4"/>
  <c r="W586" i="4"/>
  <c r="B586" i="4"/>
  <c r="AU586" i="4"/>
  <c r="D586" i="4"/>
  <c r="AV586" i="4"/>
  <c r="AN585" i="4"/>
  <c r="AQ585" i="4" s="1"/>
  <c r="E585" i="4"/>
  <c r="AT584" i="4"/>
  <c r="E580" i="4"/>
  <c r="B576" i="4"/>
  <c r="AU576" i="4"/>
  <c r="B575" i="4"/>
  <c r="AU575" i="4"/>
  <c r="E575" i="4"/>
  <c r="AS575" i="4"/>
  <c r="B573" i="4"/>
  <c r="AU573" i="4"/>
  <c r="Z573" i="4"/>
  <c r="B572" i="4"/>
  <c r="AU572" i="4"/>
  <c r="D572" i="4"/>
  <c r="V572" i="4"/>
  <c r="Z572" i="4"/>
  <c r="AK572" i="4"/>
  <c r="AW572" i="4"/>
  <c r="AT571" i="4"/>
  <c r="B566" i="4"/>
  <c r="AU566" i="4"/>
  <c r="AB566" i="4"/>
  <c r="V564" i="4"/>
  <c r="B564" i="4"/>
  <c r="AU564" i="4"/>
  <c r="B561" i="4"/>
  <c r="AU561" i="4"/>
  <c r="AN561" i="4"/>
  <c r="AL559" i="4"/>
  <c r="AX559" i="4"/>
  <c r="W559" i="4"/>
  <c r="B559" i="4"/>
  <c r="AU559" i="4"/>
  <c r="AT556" i="4"/>
  <c r="Z556" i="4"/>
  <c r="B551" i="4"/>
  <c r="AU551" i="4"/>
  <c r="A543" i="4"/>
  <c r="B522" i="4"/>
  <c r="AU522" i="4"/>
  <c r="B519" i="4"/>
  <c r="AU519" i="4"/>
  <c r="E519" i="4"/>
  <c r="AK519" i="4"/>
  <c r="A519" i="4"/>
  <c r="AB519" i="4"/>
  <c r="AW503" i="4"/>
  <c r="AV501" i="4"/>
  <c r="B501" i="4"/>
  <c r="AU501" i="4"/>
  <c r="AK501" i="4"/>
  <c r="AB501" i="4"/>
  <c r="AS501" i="4"/>
  <c r="Z500" i="4"/>
  <c r="B494" i="4"/>
  <c r="AU494" i="4"/>
  <c r="AX488" i="4"/>
  <c r="B488" i="4"/>
  <c r="AU488" i="4"/>
  <c r="AK488" i="4"/>
  <c r="E488" i="4"/>
  <c r="W488" i="4"/>
  <c r="AA488" i="4"/>
  <c r="AV488" i="4"/>
  <c r="B482" i="4"/>
  <c r="AU482" i="4"/>
  <c r="W482" i="4"/>
  <c r="AN480" i="4"/>
  <c r="AX480" i="4" s="1"/>
  <c r="B480" i="4"/>
  <c r="AU480" i="4"/>
  <c r="B478" i="4"/>
  <c r="AU478" i="4"/>
  <c r="AB478" i="4"/>
  <c r="AW478" i="4"/>
  <c r="D478" i="4"/>
  <c r="AK478" i="4"/>
  <c r="B472" i="4"/>
  <c r="AU472" i="4"/>
  <c r="A472" i="4"/>
  <c r="Z472" i="4"/>
  <c r="AV472" i="4"/>
  <c r="E472" i="4"/>
  <c r="AN472" i="4"/>
  <c r="AO472" i="4" s="1"/>
  <c r="AP472" i="4" s="1"/>
  <c r="W464" i="4"/>
  <c r="B464" i="4"/>
  <c r="AU464" i="4"/>
  <c r="AA464" i="4"/>
  <c r="AO461" i="4"/>
  <c r="AP461" i="4" s="1"/>
  <c r="AQ461" i="4"/>
  <c r="AL459" i="4"/>
  <c r="B383" i="4"/>
  <c r="E383" i="4"/>
  <c r="B319" i="4"/>
  <c r="AV319" i="4"/>
  <c r="AW319" i="4"/>
  <c r="A319" i="4" s="1"/>
  <c r="B1125" i="4"/>
  <c r="AU1125" i="4"/>
  <c r="B1120" i="4"/>
  <c r="AU1120" i="4"/>
  <c r="AJ1118" i="4"/>
  <c r="B1118" i="4"/>
  <c r="AU1118" i="4"/>
  <c r="B1111" i="4"/>
  <c r="AU1111" i="4"/>
  <c r="B1109" i="4"/>
  <c r="AU1109" i="4"/>
  <c r="V1108" i="4"/>
  <c r="B1108" i="4"/>
  <c r="AU1108" i="4"/>
  <c r="B1103" i="4"/>
  <c r="AU1103" i="4"/>
  <c r="B1097" i="4"/>
  <c r="AU1097" i="4"/>
  <c r="Z1094" i="4"/>
  <c r="B1094" i="4"/>
  <c r="AU1094" i="4"/>
  <c r="B1092" i="4"/>
  <c r="AU1092" i="4"/>
  <c r="B1086" i="4"/>
  <c r="AU1086" i="4"/>
  <c r="B1085" i="4"/>
  <c r="AU1085" i="4"/>
  <c r="B1084" i="4"/>
  <c r="AU1084" i="4"/>
  <c r="B1080" i="4"/>
  <c r="AU1080" i="4"/>
  <c r="AX1075" i="4"/>
  <c r="B1075" i="4"/>
  <c r="AU1075" i="4"/>
  <c r="B1074" i="4"/>
  <c r="AU1074" i="4"/>
  <c r="B1068" i="4"/>
  <c r="AU1068" i="4"/>
  <c r="AT1059" i="4"/>
  <c r="B1059" i="4"/>
  <c r="AU1059" i="4"/>
  <c r="V1059" i="4"/>
  <c r="Z1059" i="4"/>
  <c r="AV1059" i="4"/>
  <c r="B1056" i="4"/>
  <c r="AU1056" i="4"/>
  <c r="E1056" i="4"/>
  <c r="AT1052" i="4"/>
  <c r="B1052" i="4"/>
  <c r="AU1052" i="4"/>
  <c r="W1052" i="4"/>
  <c r="AW1052" i="4"/>
  <c r="Z1045" i="4"/>
  <c r="B1045" i="4"/>
  <c r="AU1045" i="4"/>
  <c r="V1045" i="4"/>
  <c r="AA1045" i="4"/>
  <c r="AT1045" i="4"/>
  <c r="B1039" i="4"/>
  <c r="AU1039" i="4"/>
  <c r="AT1039" i="4"/>
  <c r="AT1033" i="4"/>
  <c r="B1033" i="4"/>
  <c r="AU1033" i="4"/>
  <c r="E1033" i="4"/>
  <c r="B1030" i="4"/>
  <c r="AU1030" i="4"/>
  <c r="B1029" i="4"/>
  <c r="AU1029" i="4"/>
  <c r="AW1029" i="4"/>
  <c r="B1026" i="4"/>
  <c r="AU1026" i="4"/>
  <c r="A1026" i="4"/>
  <c r="V1026" i="4"/>
  <c r="AN1026" i="4"/>
  <c r="AO1026" i="4" s="1"/>
  <c r="AP1026" i="4" s="1"/>
  <c r="B1017" i="4"/>
  <c r="AU1017" i="4"/>
  <c r="B1012" i="4"/>
  <c r="AU1012" i="4"/>
  <c r="V1012" i="4"/>
  <c r="AN1012" i="4"/>
  <c r="AQ1012" i="4" s="1"/>
  <c r="B1011" i="4"/>
  <c r="AU1011" i="4"/>
  <c r="D1011" i="4"/>
  <c r="B1003" i="4"/>
  <c r="AU1003" i="4"/>
  <c r="V1003" i="4"/>
  <c r="AW998" i="4"/>
  <c r="B998" i="4"/>
  <c r="AU998" i="4"/>
  <c r="B975" i="4"/>
  <c r="AU975" i="4"/>
  <c r="AR971" i="4"/>
  <c r="AA970" i="4"/>
  <c r="B970" i="4"/>
  <c r="AU970" i="4"/>
  <c r="Z970" i="4"/>
  <c r="B956" i="4"/>
  <c r="AU956" i="4"/>
  <c r="V956" i="4"/>
  <c r="Z956" i="4"/>
  <c r="B951" i="4"/>
  <c r="AU951" i="4"/>
  <c r="D951" i="4"/>
  <c r="W951" i="4"/>
  <c r="AJ951" i="4"/>
  <c r="B949" i="4"/>
  <c r="AU949" i="4"/>
  <c r="AJ949" i="4"/>
  <c r="B945" i="4"/>
  <c r="AU945" i="4"/>
  <c r="B942" i="4"/>
  <c r="AU942" i="4"/>
  <c r="A942" i="4"/>
  <c r="W942" i="4"/>
  <c r="AV942" i="4"/>
  <c r="V940" i="4"/>
  <c r="B940" i="4"/>
  <c r="AU940" i="4"/>
  <c r="B925" i="4"/>
  <c r="AU925" i="4"/>
  <c r="W925" i="4"/>
  <c r="B914" i="4"/>
  <c r="AU914" i="4"/>
  <c r="AT914" i="4"/>
  <c r="V913" i="4"/>
  <c r="B913" i="4"/>
  <c r="AU913" i="4"/>
  <c r="AW913" i="4"/>
  <c r="B911" i="4"/>
  <c r="AU911" i="4"/>
  <c r="A911" i="4"/>
  <c r="V911" i="4"/>
  <c r="AB911" i="4"/>
  <c r="B909" i="4"/>
  <c r="AU909" i="4"/>
  <c r="B905" i="4"/>
  <c r="AU905" i="4"/>
  <c r="AA905" i="4"/>
  <c r="B884" i="4"/>
  <c r="AU884" i="4"/>
  <c r="AN884" i="4"/>
  <c r="B881" i="4"/>
  <c r="AU881" i="4"/>
  <c r="B873" i="4"/>
  <c r="AU873" i="4"/>
  <c r="Z873" i="4"/>
  <c r="AN873" i="4"/>
  <c r="AA870" i="4"/>
  <c r="B870" i="4"/>
  <c r="AU870" i="4"/>
  <c r="AT870" i="4"/>
  <c r="B869" i="4"/>
  <c r="AU869" i="4"/>
  <c r="B865" i="4"/>
  <c r="AU865" i="4"/>
  <c r="AA865" i="4"/>
  <c r="AT865" i="4"/>
  <c r="B861" i="4"/>
  <c r="AU861" i="4"/>
  <c r="W857" i="4"/>
  <c r="B857" i="4"/>
  <c r="AU857" i="4"/>
  <c r="B841" i="4"/>
  <c r="AU841" i="4"/>
  <c r="B839" i="4"/>
  <c r="AU839" i="4"/>
  <c r="AN839" i="4"/>
  <c r="AO839" i="4" s="1"/>
  <c r="AP839" i="4" s="1"/>
  <c r="W837" i="4"/>
  <c r="B837" i="4"/>
  <c r="AU837" i="4"/>
  <c r="B830" i="4"/>
  <c r="AU830" i="4"/>
  <c r="B825" i="4"/>
  <c r="AU825" i="4"/>
  <c r="W825" i="4"/>
  <c r="AK825" i="4"/>
  <c r="AA824" i="4"/>
  <c r="B824" i="4"/>
  <c r="AU824" i="4"/>
  <c r="A824" i="4"/>
  <c r="AX818" i="4"/>
  <c r="B809" i="4"/>
  <c r="AU809" i="4"/>
  <c r="AJ799" i="4"/>
  <c r="B799" i="4"/>
  <c r="AU799" i="4"/>
  <c r="W799" i="4"/>
  <c r="AB799" i="4"/>
  <c r="AV799" i="4"/>
  <c r="Z793" i="4"/>
  <c r="B793" i="4"/>
  <c r="AU793" i="4"/>
  <c r="B791" i="4"/>
  <c r="AU791" i="4"/>
  <c r="B781" i="4"/>
  <c r="AU781" i="4"/>
  <c r="AX780" i="4"/>
  <c r="V778" i="4"/>
  <c r="B778" i="4"/>
  <c r="AU778" i="4"/>
  <c r="AN778" i="4"/>
  <c r="AO778" i="4" s="1"/>
  <c r="AP778" i="4" s="1"/>
  <c r="W777" i="4"/>
  <c r="B777" i="4"/>
  <c r="AU777" i="4"/>
  <c r="V777" i="4"/>
  <c r="B776" i="4"/>
  <c r="AU776" i="4"/>
  <c r="AL775" i="4"/>
  <c r="AX775" i="4"/>
  <c r="B773" i="4"/>
  <c r="AU773" i="4"/>
  <c r="AK773" i="4"/>
  <c r="B772" i="4"/>
  <c r="AU772" i="4"/>
  <c r="AA768" i="4"/>
  <c r="B768" i="4"/>
  <c r="AU768" i="4"/>
  <c r="D768" i="4"/>
  <c r="AS768" i="4"/>
  <c r="B757" i="4"/>
  <c r="AU757" i="4"/>
  <c r="B754" i="4"/>
  <c r="AU754" i="4"/>
  <c r="B752" i="4"/>
  <c r="AU752" i="4"/>
  <c r="AB740" i="4"/>
  <c r="B740" i="4"/>
  <c r="AU740" i="4"/>
  <c r="B733" i="4"/>
  <c r="AU733" i="4"/>
  <c r="B732" i="4"/>
  <c r="AU732" i="4"/>
  <c r="W732" i="4"/>
  <c r="B731" i="4"/>
  <c r="AU731" i="4"/>
  <c r="V730" i="4"/>
  <c r="B730" i="4"/>
  <c r="AU730" i="4"/>
  <c r="AW730" i="4"/>
  <c r="W724" i="4"/>
  <c r="B724" i="4"/>
  <c r="AU724" i="4"/>
  <c r="V724" i="4"/>
  <c r="B722" i="4"/>
  <c r="AU722" i="4"/>
  <c r="E722" i="4"/>
  <c r="AN722" i="4"/>
  <c r="B715" i="4"/>
  <c r="AU715" i="4"/>
  <c r="AN715" i="4"/>
  <c r="AQ715" i="4" s="1"/>
  <c r="V714" i="4"/>
  <c r="B714" i="4"/>
  <c r="AU714" i="4"/>
  <c r="W709" i="4"/>
  <c r="B709" i="4"/>
  <c r="AU709" i="4"/>
  <c r="B708" i="4"/>
  <c r="AU708" i="4"/>
  <c r="B707" i="4"/>
  <c r="AU707" i="4"/>
  <c r="B706" i="4"/>
  <c r="AU706" i="4"/>
  <c r="AN706" i="4"/>
  <c r="AX706" i="4" s="1"/>
  <c r="B703" i="4"/>
  <c r="AU703" i="4"/>
  <c r="AJ703" i="4"/>
  <c r="B699" i="4"/>
  <c r="AU699" i="4"/>
  <c r="V688" i="4"/>
  <c r="B688" i="4"/>
  <c r="AU688" i="4"/>
  <c r="AB685" i="4"/>
  <c r="B685" i="4"/>
  <c r="AU685" i="4"/>
  <c r="AA685" i="4"/>
  <c r="B680" i="4"/>
  <c r="AU680" i="4"/>
  <c r="Z680" i="4"/>
  <c r="B675" i="4"/>
  <c r="AU675" i="4"/>
  <c r="AB675" i="4"/>
  <c r="V668" i="4"/>
  <c r="B668" i="4"/>
  <c r="AU668" i="4"/>
  <c r="B665" i="4"/>
  <c r="AU665" i="4"/>
  <c r="AX659" i="4"/>
  <c r="AQ659" i="4"/>
  <c r="B655" i="4"/>
  <c r="AU655" i="4"/>
  <c r="Z655" i="4"/>
  <c r="AW655" i="4"/>
  <c r="A655" i="4"/>
  <c r="V650" i="4"/>
  <c r="B650" i="4"/>
  <c r="AU650" i="4"/>
  <c r="B647" i="4"/>
  <c r="AU647" i="4"/>
  <c r="D647" i="4"/>
  <c r="AK647" i="4"/>
  <c r="AW647" i="4"/>
  <c r="B646" i="4"/>
  <c r="AU646" i="4"/>
  <c r="A646" i="4"/>
  <c r="V646" i="4"/>
  <c r="Z646" i="4"/>
  <c r="AT646" i="4"/>
  <c r="B640" i="4"/>
  <c r="AU640" i="4"/>
  <c r="V640" i="4"/>
  <c r="V639" i="4"/>
  <c r="B639" i="4"/>
  <c r="AU639" i="4"/>
  <c r="D639" i="4"/>
  <c r="AW639" i="4"/>
  <c r="B631" i="4"/>
  <c r="AU631" i="4"/>
  <c r="AB631" i="4"/>
  <c r="V629" i="4"/>
  <c r="B629" i="4"/>
  <c r="AU629" i="4"/>
  <c r="E629" i="4"/>
  <c r="B627" i="4"/>
  <c r="AU627" i="4"/>
  <c r="V627" i="4"/>
  <c r="AA627" i="4"/>
  <c r="AV627" i="4"/>
  <c r="B626" i="4"/>
  <c r="AU626" i="4"/>
  <c r="AA611" i="4"/>
  <c r="B611" i="4"/>
  <c r="AU611" i="4"/>
  <c r="W611" i="4"/>
  <c r="AV611" i="4"/>
  <c r="B605" i="4"/>
  <c r="AU605" i="4"/>
  <c r="B600" i="4"/>
  <c r="AU600" i="4"/>
  <c r="V600" i="4"/>
  <c r="AB600" i="4"/>
  <c r="B597" i="4"/>
  <c r="AU597" i="4"/>
  <c r="B596" i="4"/>
  <c r="AU596" i="4"/>
  <c r="AJ596" i="4"/>
  <c r="AN596" i="4"/>
  <c r="AX596" i="4" s="1"/>
  <c r="AW596" i="4"/>
  <c r="A596" i="4"/>
  <c r="B595" i="4"/>
  <c r="AU595" i="4"/>
  <c r="A595" i="4"/>
  <c r="B591" i="4"/>
  <c r="AU591" i="4"/>
  <c r="AJ591" i="4"/>
  <c r="B590" i="4"/>
  <c r="AU590" i="4"/>
  <c r="AV590" i="4"/>
  <c r="B584" i="4"/>
  <c r="AU584" i="4"/>
  <c r="E584" i="4"/>
  <c r="W584" i="4"/>
  <c r="AB584" i="4"/>
  <c r="AN584" i="4"/>
  <c r="AX584" i="4" s="1"/>
  <c r="AJ579" i="4"/>
  <c r="B579" i="4"/>
  <c r="AU579" i="4"/>
  <c r="D579" i="4"/>
  <c r="V579" i="4"/>
  <c r="AK579" i="4"/>
  <c r="AV579" i="4"/>
  <c r="B570" i="4"/>
  <c r="AU570" i="4"/>
  <c r="V569" i="4"/>
  <c r="B569" i="4"/>
  <c r="AU569" i="4"/>
  <c r="W568" i="4"/>
  <c r="B568" i="4"/>
  <c r="AU568" i="4"/>
  <c r="V556" i="4"/>
  <c r="B556" i="4"/>
  <c r="AU556" i="4"/>
  <c r="E556" i="4"/>
  <c r="AJ556" i="4"/>
  <c r="AW556" i="4"/>
  <c r="V555" i="4"/>
  <c r="B555" i="4"/>
  <c r="AU555" i="4"/>
  <c r="W555" i="4"/>
  <c r="AT555" i="4"/>
  <c r="AN553" i="4"/>
  <c r="AQ553" i="4" s="1"/>
  <c r="B553" i="4"/>
  <c r="AU553" i="4"/>
  <c r="AN548" i="4"/>
  <c r="B548" i="4"/>
  <c r="AU548" i="4"/>
  <c r="AJ546" i="4"/>
  <c r="B546" i="4"/>
  <c r="AU546" i="4"/>
  <c r="B544" i="4"/>
  <c r="AU544" i="4"/>
  <c r="B542" i="4"/>
  <c r="AU542" i="4"/>
  <c r="B539" i="4"/>
  <c r="AU539" i="4"/>
  <c r="B533" i="4"/>
  <c r="AU533" i="4"/>
  <c r="D533" i="4"/>
  <c r="AN533" i="4"/>
  <c r="AQ533" i="4" s="1"/>
  <c r="B521" i="4"/>
  <c r="AU521" i="4"/>
  <c r="E521" i="4"/>
  <c r="AJ521" i="4"/>
  <c r="B517" i="4"/>
  <c r="AU517" i="4"/>
  <c r="AS517" i="4"/>
  <c r="B516" i="4"/>
  <c r="AU516" i="4"/>
  <c r="E516" i="4"/>
  <c r="B507" i="4"/>
  <c r="AU507" i="4"/>
  <c r="B503" i="4"/>
  <c r="AU503" i="4"/>
  <c r="E503" i="4"/>
  <c r="AK503" i="4"/>
  <c r="AT503" i="4"/>
  <c r="A503" i="4"/>
  <c r="Z503" i="4"/>
  <c r="AN500" i="4"/>
  <c r="B500" i="4"/>
  <c r="AU500" i="4"/>
  <c r="AK500" i="4"/>
  <c r="AT500" i="4"/>
  <c r="E500" i="4"/>
  <c r="W500" i="4"/>
  <c r="AA500" i="4"/>
  <c r="AW500" i="4"/>
  <c r="V495" i="4"/>
  <c r="B495" i="4"/>
  <c r="AU495" i="4"/>
  <c r="E495" i="4"/>
  <c r="B486" i="4"/>
  <c r="AU486" i="4"/>
  <c r="B475" i="4"/>
  <c r="AU475" i="4"/>
  <c r="AO474" i="4"/>
  <c r="AP474" i="4" s="1"/>
  <c r="AQ474" i="4"/>
  <c r="B469" i="4"/>
  <c r="AU469" i="4"/>
  <c r="AQ465" i="4"/>
  <c r="AO465" i="4"/>
  <c r="AP465" i="4" s="1"/>
  <c r="V438" i="4"/>
  <c r="AW438" i="4"/>
  <c r="A438" i="4" s="1"/>
  <c r="B414" i="4"/>
  <c r="V414" i="4"/>
  <c r="B366" i="4"/>
  <c r="W366" i="4"/>
  <c r="B351" i="4"/>
  <c r="AN351" i="4"/>
  <c r="AO351" i="4" s="1"/>
  <c r="AP351" i="4" s="1"/>
  <c r="AK289" i="4"/>
  <c r="V289" i="4"/>
  <c r="Z286" i="4"/>
  <c r="V286" i="4"/>
  <c r="W272" i="4"/>
  <c r="AK268" i="4"/>
  <c r="W259" i="4"/>
  <c r="W245" i="4"/>
  <c r="AN233" i="4"/>
  <c r="W233" i="4"/>
  <c r="W218" i="4"/>
  <c r="E186" i="4"/>
  <c r="AW182" i="4"/>
  <c r="AA181" i="4"/>
  <c r="AS179" i="4"/>
  <c r="AQ169" i="4"/>
  <c r="AW129" i="4"/>
  <c r="D128" i="4"/>
  <c r="AN90" i="4"/>
  <c r="AO90" i="4" s="1"/>
  <c r="AP90" i="4" s="1"/>
  <c r="D82" i="4"/>
  <c r="W1060" i="4"/>
  <c r="B1060" i="4"/>
  <c r="AU1060" i="4"/>
  <c r="W1058" i="4"/>
  <c r="B1058" i="4"/>
  <c r="AU1058" i="4"/>
  <c r="B1054" i="4"/>
  <c r="AU1054" i="4"/>
  <c r="B1051" i="4"/>
  <c r="AU1051" i="4"/>
  <c r="AA1050" i="4"/>
  <c r="B1050" i="4"/>
  <c r="AU1050" i="4"/>
  <c r="B1049" i="4"/>
  <c r="AU1049" i="4"/>
  <c r="A1049" i="4"/>
  <c r="W1048" i="4"/>
  <c r="B1048" i="4"/>
  <c r="AU1048" i="4"/>
  <c r="B1044" i="4"/>
  <c r="AU1044" i="4"/>
  <c r="B1043" i="4"/>
  <c r="AU1043" i="4"/>
  <c r="B1041" i="4"/>
  <c r="AU1041" i="4"/>
  <c r="W1036" i="4"/>
  <c r="B1036" i="4"/>
  <c r="AU1036" i="4"/>
  <c r="B1034" i="4"/>
  <c r="AU1034" i="4"/>
  <c r="AS1029" i="4"/>
  <c r="W1023" i="4"/>
  <c r="B1023" i="4"/>
  <c r="AU1023" i="4"/>
  <c r="A1023" i="4"/>
  <c r="AX1019" i="4"/>
  <c r="B1018" i="4"/>
  <c r="AU1018" i="4"/>
  <c r="B1016" i="4"/>
  <c r="AU1016" i="4"/>
  <c r="AT1009" i="4"/>
  <c r="B1009" i="4"/>
  <c r="AU1009" i="4"/>
  <c r="V1007" i="4"/>
  <c r="B1007" i="4"/>
  <c r="AU1007" i="4"/>
  <c r="B1005" i="4"/>
  <c r="AU1005" i="4"/>
  <c r="B1002" i="4"/>
  <c r="AU1002" i="4"/>
  <c r="B1000" i="4"/>
  <c r="AU1000" i="4"/>
  <c r="AS998" i="4"/>
  <c r="B996" i="4"/>
  <c r="AU996" i="4"/>
  <c r="AS994" i="4"/>
  <c r="AS991" i="4"/>
  <c r="B986" i="4"/>
  <c r="AU986" i="4"/>
  <c r="AS981" i="4"/>
  <c r="V980" i="4"/>
  <c r="B980" i="4"/>
  <c r="AU980" i="4"/>
  <c r="B979" i="4"/>
  <c r="AU979" i="4"/>
  <c r="V977" i="4"/>
  <c r="B977" i="4"/>
  <c r="AU977" i="4"/>
  <c r="AS973" i="4"/>
  <c r="AV969" i="4"/>
  <c r="B969" i="4"/>
  <c r="AU969" i="4"/>
  <c r="AV964" i="4"/>
  <c r="B964" i="4"/>
  <c r="AU964" i="4"/>
  <c r="AA963" i="4"/>
  <c r="B963" i="4"/>
  <c r="AU963" i="4"/>
  <c r="AS960" i="4"/>
  <c r="B953" i="4"/>
  <c r="AU953" i="4"/>
  <c r="AS951" i="4"/>
  <c r="AS950" i="4"/>
  <c r="AS943" i="4"/>
  <c r="V935" i="4"/>
  <c r="B935" i="4"/>
  <c r="AU935" i="4"/>
  <c r="AW934" i="4"/>
  <c r="B934" i="4"/>
  <c r="AU934" i="4"/>
  <c r="B933" i="4"/>
  <c r="AU933" i="4"/>
  <c r="B932" i="4"/>
  <c r="AU932" i="4"/>
  <c r="B930" i="4"/>
  <c r="AU930" i="4"/>
  <c r="B929" i="4"/>
  <c r="AU929" i="4"/>
  <c r="B928" i="4"/>
  <c r="AU928" i="4"/>
  <c r="B926" i="4"/>
  <c r="AU926" i="4"/>
  <c r="V924" i="4"/>
  <c r="B924" i="4"/>
  <c r="AU924" i="4"/>
  <c r="AN920" i="4"/>
  <c r="B920" i="4"/>
  <c r="AU920" i="4"/>
  <c r="AS919" i="4"/>
  <c r="B916" i="4"/>
  <c r="AU916" i="4"/>
  <c r="AS912" i="4"/>
  <c r="W910" i="4"/>
  <c r="B910" i="4"/>
  <c r="AU910" i="4"/>
  <c r="AS909" i="4"/>
  <c r="W907" i="4"/>
  <c r="B907" i="4"/>
  <c r="AU907" i="4"/>
  <c r="B903" i="4"/>
  <c r="AU903" i="4"/>
  <c r="W902" i="4"/>
  <c r="B902" i="4"/>
  <c r="AU902" i="4"/>
  <c r="B899" i="4"/>
  <c r="AU899" i="4"/>
  <c r="B898" i="4"/>
  <c r="AU898" i="4"/>
  <c r="A898" i="4"/>
  <c r="B894" i="4"/>
  <c r="AU894" i="4"/>
  <c r="V891" i="4"/>
  <c r="B891" i="4"/>
  <c r="AU891" i="4"/>
  <c r="B889" i="4"/>
  <c r="AU889" i="4"/>
  <c r="B887" i="4"/>
  <c r="AU887" i="4"/>
  <c r="AS886" i="4"/>
  <c r="AW883" i="4"/>
  <c r="B883" i="4"/>
  <c r="AU883" i="4"/>
  <c r="B880" i="4"/>
  <c r="AU880" i="4"/>
  <c r="V879" i="4"/>
  <c r="B879" i="4"/>
  <c r="AU879" i="4"/>
  <c r="B876" i="4"/>
  <c r="AU876" i="4"/>
  <c r="W874" i="4"/>
  <c r="B874" i="4"/>
  <c r="AU874" i="4"/>
  <c r="B871" i="4"/>
  <c r="AU871" i="4"/>
  <c r="B866" i="4"/>
  <c r="AU866" i="4"/>
  <c r="AS864" i="4"/>
  <c r="B863" i="4"/>
  <c r="AU863" i="4"/>
  <c r="B862" i="4"/>
  <c r="AU862" i="4"/>
  <c r="B858" i="4"/>
  <c r="AU858" i="4"/>
  <c r="B856" i="4"/>
  <c r="AU856" i="4"/>
  <c r="AT854" i="4"/>
  <c r="B854" i="4"/>
  <c r="AU854" i="4"/>
  <c r="B853" i="4"/>
  <c r="AU853" i="4"/>
  <c r="B849" i="4"/>
  <c r="AU849" i="4"/>
  <c r="B848" i="4"/>
  <c r="AU848" i="4"/>
  <c r="B846" i="4"/>
  <c r="AU846" i="4"/>
  <c r="B845" i="4"/>
  <c r="AU845" i="4"/>
  <c r="B844" i="4"/>
  <c r="AU844" i="4"/>
  <c r="AS843" i="4"/>
  <c r="AS838" i="4"/>
  <c r="AS836" i="4"/>
  <c r="AW835" i="4"/>
  <c r="B835" i="4"/>
  <c r="AU835" i="4"/>
  <c r="B833" i="4"/>
  <c r="AU833" i="4"/>
  <c r="AN831" i="4"/>
  <c r="AO831" i="4" s="1"/>
  <c r="AP831" i="4" s="1"/>
  <c r="B831" i="4"/>
  <c r="AU831" i="4"/>
  <c r="B826" i="4"/>
  <c r="AU826" i="4"/>
  <c r="B821" i="4"/>
  <c r="AU821" i="4"/>
  <c r="B817" i="4"/>
  <c r="AU817" i="4"/>
  <c r="AS807" i="4"/>
  <c r="B806" i="4"/>
  <c r="AU806" i="4"/>
  <c r="AS805" i="4"/>
  <c r="W802" i="4"/>
  <c r="B802" i="4"/>
  <c r="AU802" i="4"/>
  <c r="AS801" i="4"/>
  <c r="AN798" i="4"/>
  <c r="B798" i="4"/>
  <c r="AU798" i="4"/>
  <c r="B797" i="4"/>
  <c r="AU797" i="4"/>
  <c r="AS796" i="4"/>
  <c r="B790" i="4"/>
  <c r="AU790" i="4"/>
  <c r="AS787" i="4"/>
  <c r="B786" i="4"/>
  <c r="AU786" i="4"/>
  <c r="V782" i="4"/>
  <c r="B782" i="4"/>
  <c r="AU782" i="4"/>
  <c r="B774" i="4"/>
  <c r="AU774" i="4"/>
  <c r="AS770" i="4"/>
  <c r="V769" i="4"/>
  <c r="B769" i="4"/>
  <c r="AU769" i="4"/>
  <c r="B761" i="4"/>
  <c r="AU761" i="4"/>
  <c r="AX758" i="4"/>
  <c r="B753" i="4"/>
  <c r="AU753" i="4"/>
  <c r="B751" i="4"/>
  <c r="AU751" i="4"/>
  <c r="AK744" i="4"/>
  <c r="B744" i="4"/>
  <c r="AU744" i="4"/>
  <c r="AN742" i="4"/>
  <c r="AQ742" i="4" s="1"/>
  <c r="B742" i="4"/>
  <c r="AU742" i="4"/>
  <c r="AS740" i="4"/>
  <c r="AS736" i="4"/>
  <c r="B726" i="4"/>
  <c r="AU726" i="4"/>
  <c r="AS722" i="4"/>
  <c r="B721" i="4"/>
  <c r="AU721" i="4"/>
  <c r="AS720" i="4"/>
  <c r="B719" i="4"/>
  <c r="AU719" i="4"/>
  <c r="V718" i="4"/>
  <c r="B718" i="4"/>
  <c r="AU718" i="4"/>
  <c r="AS716" i="4"/>
  <c r="AS711" i="4"/>
  <c r="AS710" i="4"/>
  <c r="AJ704" i="4"/>
  <c r="B704" i="4"/>
  <c r="AU704" i="4"/>
  <c r="AK702" i="4"/>
  <c r="B702" i="4"/>
  <c r="AU702" i="4"/>
  <c r="AS701" i="4"/>
  <c r="W700" i="4"/>
  <c r="B700" i="4"/>
  <c r="AU700" i="4"/>
  <c r="B697" i="4"/>
  <c r="AU697" i="4"/>
  <c r="B695" i="4"/>
  <c r="AU695" i="4"/>
  <c r="B694" i="4"/>
  <c r="AU694" i="4"/>
  <c r="B691" i="4"/>
  <c r="AU691" i="4"/>
  <c r="AS689" i="4"/>
  <c r="AN686" i="4"/>
  <c r="AQ686" i="4" s="1"/>
  <c r="B686" i="4"/>
  <c r="AU686" i="4"/>
  <c r="B683" i="4"/>
  <c r="AU683" i="4"/>
  <c r="A683" i="4"/>
  <c r="B682" i="4"/>
  <c r="AU682" i="4"/>
  <c r="A682" i="4"/>
  <c r="B681" i="4"/>
  <c r="AU681" i="4"/>
  <c r="B677" i="4"/>
  <c r="AU677" i="4"/>
  <c r="B676" i="4"/>
  <c r="AU676" i="4"/>
  <c r="AN673" i="4"/>
  <c r="B673" i="4"/>
  <c r="AU673" i="4"/>
  <c r="B671" i="4"/>
  <c r="AU671" i="4"/>
  <c r="A671" i="4"/>
  <c r="B669" i="4"/>
  <c r="AU669" i="4"/>
  <c r="B664" i="4"/>
  <c r="AU664" i="4"/>
  <c r="AW663" i="4"/>
  <c r="B663" i="4"/>
  <c r="AU663" i="4"/>
  <c r="W662" i="4"/>
  <c r="B662" i="4"/>
  <c r="AU662" i="4"/>
  <c r="B661" i="4"/>
  <c r="AU661" i="4"/>
  <c r="B654" i="4"/>
  <c r="AU654" i="4"/>
  <c r="AA653" i="4"/>
  <c r="B653" i="4"/>
  <c r="AU653" i="4"/>
  <c r="B652" i="4"/>
  <c r="AU652" i="4"/>
  <c r="B651" i="4"/>
  <c r="AU651" i="4"/>
  <c r="AS642" i="4"/>
  <c r="AS639" i="4"/>
  <c r="B637" i="4"/>
  <c r="AU637" i="4"/>
  <c r="B630" i="4"/>
  <c r="AU630" i="4"/>
  <c r="A630" i="4"/>
  <c r="AS629" i="4"/>
  <c r="B625" i="4"/>
  <c r="AU625" i="4"/>
  <c r="AS624" i="4"/>
  <c r="B621" i="4"/>
  <c r="AU621" i="4"/>
  <c r="AS619" i="4"/>
  <c r="B613" i="4"/>
  <c r="AU613" i="4"/>
  <c r="A613" i="4"/>
  <c r="AS611" i="4"/>
  <c r="AS609" i="4"/>
  <c r="B602" i="4"/>
  <c r="AU602" i="4"/>
  <c r="B599" i="4"/>
  <c r="AU599" i="4"/>
  <c r="Z587" i="4"/>
  <c r="B587" i="4"/>
  <c r="AU587" i="4"/>
  <c r="AS584" i="4"/>
  <c r="B582" i="4"/>
  <c r="AU582" i="4"/>
  <c r="AW581" i="4"/>
  <c r="B581" i="4"/>
  <c r="AU581" i="4"/>
  <c r="B577" i="4"/>
  <c r="AU577" i="4"/>
  <c r="B574" i="4"/>
  <c r="AU574" i="4"/>
  <c r="B567" i="4"/>
  <c r="AU567" i="4"/>
  <c r="AX560" i="4"/>
  <c r="AS556" i="4"/>
  <c r="B554" i="4"/>
  <c r="AU554" i="4"/>
  <c r="B550" i="4"/>
  <c r="AU550" i="4"/>
  <c r="AV537" i="4"/>
  <c r="B537" i="4"/>
  <c r="AU537" i="4"/>
  <c r="B536" i="4"/>
  <c r="AU536" i="4"/>
  <c r="A536" i="4"/>
  <c r="B535" i="4"/>
  <c r="AU535" i="4"/>
  <c r="B530" i="4"/>
  <c r="AU530" i="4"/>
  <c r="B528" i="4"/>
  <c r="AU528" i="4"/>
  <c r="B515" i="4"/>
  <c r="AU515" i="4"/>
  <c r="A515" i="4"/>
  <c r="B513" i="4"/>
  <c r="AU513" i="4"/>
  <c r="B510" i="4"/>
  <c r="AU510" i="4"/>
  <c r="B508" i="4"/>
  <c r="AU508" i="4"/>
  <c r="A508" i="4"/>
  <c r="B502" i="4"/>
  <c r="AU502" i="4"/>
  <c r="AS500" i="4"/>
  <c r="B498" i="4"/>
  <c r="AU498" i="4"/>
  <c r="AN497" i="4"/>
  <c r="B497" i="4"/>
  <c r="AU497" i="4"/>
  <c r="AS493" i="4"/>
  <c r="B492" i="4"/>
  <c r="AU492" i="4"/>
  <c r="AS488" i="4"/>
  <c r="AS487" i="4"/>
  <c r="V484" i="4"/>
  <c r="B484" i="4"/>
  <c r="AU484" i="4"/>
  <c r="B483" i="4"/>
  <c r="AU483" i="4"/>
  <c r="AS482" i="4"/>
  <c r="AS480" i="4"/>
  <c r="W479" i="4"/>
  <c r="B479" i="4"/>
  <c r="AU479" i="4"/>
  <c r="AS478" i="4"/>
  <c r="B477" i="4"/>
  <c r="AU477" i="4"/>
  <c r="AS474" i="4"/>
  <c r="B473" i="4"/>
  <c r="AU473" i="4"/>
  <c r="B470" i="4"/>
  <c r="AU470" i="4"/>
  <c r="AT467" i="4"/>
  <c r="B467" i="4"/>
  <c r="AU467" i="4"/>
  <c r="B466" i="4"/>
  <c r="AU466" i="4"/>
  <c r="B465" i="4"/>
  <c r="AU465" i="4"/>
  <c r="AS464" i="4"/>
  <c r="AX463" i="4"/>
  <c r="AS461" i="4"/>
  <c r="B457" i="4"/>
  <c r="AU457" i="4"/>
  <c r="W456" i="4"/>
  <c r="B456" i="4"/>
  <c r="AU456" i="4"/>
  <c r="AS455" i="4"/>
  <c r="AS450" i="4"/>
  <c r="AS449" i="4"/>
  <c r="AS447" i="4"/>
  <c r="AX442" i="4"/>
  <c r="AB440" i="4"/>
  <c r="AS424" i="4"/>
  <c r="AS419" i="4"/>
  <c r="AS403" i="4"/>
  <c r="AB397" i="4"/>
  <c r="AS394" i="4"/>
  <c r="AJ386" i="4"/>
  <c r="AK373" i="4"/>
  <c r="AS366" i="4"/>
  <c r="AW325" i="4"/>
  <c r="Z325" i="4"/>
  <c r="Z289" i="4"/>
  <c r="AJ286" i="4"/>
  <c r="V121" i="4"/>
  <c r="B19" i="4"/>
  <c r="AW462" i="4"/>
  <c r="B462" i="4"/>
  <c r="AU462" i="4"/>
  <c r="B459" i="4"/>
  <c r="AU459" i="4"/>
  <c r="D210" i="4"/>
  <c r="E204" i="4"/>
  <c r="AQ203" i="4"/>
  <c r="AV196" i="4"/>
  <c r="AW186" i="4"/>
  <c r="AS150" i="4"/>
  <c r="AS99" i="4"/>
  <c r="W69" i="4"/>
  <c r="AS52" i="4"/>
  <c r="AS21" i="4"/>
  <c r="B534" i="4"/>
  <c r="AU534" i="4"/>
  <c r="AS532" i="4"/>
  <c r="V529" i="4"/>
  <c r="B529" i="4"/>
  <c r="AU529" i="4"/>
  <c r="B527" i="4"/>
  <c r="AU527" i="4"/>
  <c r="AS526" i="4"/>
  <c r="AV525" i="4"/>
  <c r="B525" i="4"/>
  <c r="AU525" i="4"/>
  <c r="B523" i="4"/>
  <c r="AU523" i="4"/>
  <c r="B520" i="4"/>
  <c r="AU520" i="4"/>
  <c r="AS516" i="4"/>
  <c r="AA515" i="4"/>
  <c r="W515" i="4"/>
  <c r="D515" i="4"/>
  <c r="AW508" i="4"/>
  <c r="Z508" i="4"/>
  <c r="V508" i="4"/>
  <c r="D508" i="4"/>
  <c r="AA505" i="4"/>
  <c r="B505" i="4"/>
  <c r="AU505" i="4"/>
  <c r="AV502" i="4"/>
  <c r="AK502" i="4"/>
  <c r="W502" i="4"/>
  <c r="D502" i="4"/>
  <c r="B499" i="4"/>
  <c r="AU499" i="4"/>
  <c r="AW497" i="4"/>
  <c r="V497" i="4"/>
  <c r="W492" i="4"/>
  <c r="B490" i="4"/>
  <c r="AU490" i="4"/>
  <c r="B489" i="4"/>
  <c r="AU489" i="4"/>
  <c r="B485" i="4"/>
  <c r="AU485" i="4"/>
  <c r="AW484" i="4"/>
  <c r="AK483" i="4"/>
  <c r="AT479" i="4"/>
  <c r="AR474" i="4"/>
  <c r="AB473" i="4"/>
  <c r="V473" i="4"/>
  <c r="AW471" i="4"/>
  <c r="B471" i="4"/>
  <c r="AU471" i="4"/>
  <c r="AN470" i="4"/>
  <c r="AQ470" i="4" s="1"/>
  <c r="W468" i="4"/>
  <c r="B468" i="4"/>
  <c r="AU468" i="4"/>
  <c r="AV467" i="4"/>
  <c r="AB467" i="4"/>
  <c r="AW466" i="4"/>
  <c r="AK466" i="4"/>
  <c r="D466" i="4"/>
  <c r="V465" i="4"/>
  <c r="A465" i="4"/>
  <c r="B463" i="4"/>
  <c r="AU463" i="4"/>
  <c r="E462" i="4"/>
  <c r="B460" i="4"/>
  <c r="AU460" i="4"/>
  <c r="AV459" i="4"/>
  <c r="AN459" i="4"/>
  <c r="AB459" i="4"/>
  <c r="AS459" i="4"/>
  <c r="E459" i="4"/>
  <c r="B458" i="4"/>
  <c r="AU458" i="4"/>
  <c r="AB457" i="4"/>
  <c r="V457" i="4"/>
  <c r="AW456" i="4"/>
  <c r="AJ456" i="4"/>
  <c r="A456" i="4"/>
  <c r="AS440" i="4"/>
  <c r="AB439" i="4"/>
  <c r="AS413" i="4"/>
  <c r="D409" i="4"/>
  <c r="AB402" i="4"/>
  <c r="AS399" i="4"/>
  <c r="AK389" i="4"/>
  <c r="AS386" i="4"/>
  <c r="AV373" i="4"/>
  <c r="D373" i="4"/>
  <c r="W362" i="4"/>
  <c r="AN357" i="4"/>
  <c r="AN342" i="4"/>
  <c r="V339" i="4"/>
  <c r="AN336" i="4"/>
  <c r="AQ336" i="4" s="1"/>
  <c r="W336" i="4"/>
  <c r="AS336" i="4"/>
  <c r="E336" i="4"/>
  <c r="AS324" i="4"/>
  <c r="AB310" i="4"/>
  <c r="W310" i="4"/>
  <c r="E298" i="4"/>
  <c r="AS289" i="4"/>
  <c r="AN286" i="4"/>
  <c r="AO286" i="4" s="1"/>
  <c r="AP286" i="4" s="1"/>
  <c r="AA286" i="4"/>
  <c r="W286" i="4"/>
  <c r="AS286" i="4"/>
  <c r="E286" i="4"/>
  <c r="V268" i="4"/>
  <c r="W254" i="4"/>
  <c r="W210" i="4"/>
  <c r="V204" i="4"/>
  <c r="V180" i="4"/>
  <c r="W139" i="4"/>
  <c r="W134" i="4"/>
  <c r="V117" i="4"/>
  <c r="AV90" i="4"/>
  <c r="V69" i="4"/>
  <c r="AV49" i="4"/>
  <c r="AK67" i="4"/>
  <c r="AA20" i="4"/>
  <c r="Z67" i="4"/>
  <c r="AK90" i="4"/>
  <c r="AS37" i="4"/>
  <c r="AJ8" i="4"/>
  <c r="AS72" i="4"/>
  <c r="AK113" i="4"/>
  <c r="AW73" i="4"/>
  <c r="A73" i="4" s="1"/>
  <c r="AJ44" i="4"/>
  <c r="AJ73" i="4"/>
  <c r="AN49" i="4"/>
  <c r="AX49" i="4" s="1"/>
  <c r="D70" i="4"/>
  <c r="W40" i="4"/>
  <c r="AV76" i="4"/>
  <c r="AA49" i="4"/>
  <c r="V40" i="4"/>
  <c r="AW89" i="4"/>
  <c r="A89" i="4" s="1"/>
  <c r="AV89" i="4"/>
  <c r="AS56" i="4"/>
  <c r="AS49" i="4"/>
  <c r="B452" i="4"/>
  <c r="AU452" i="4"/>
  <c r="B448" i="4"/>
  <c r="AU448" i="4"/>
  <c r="AV430" i="4"/>
  <c r="B430" i="4"/>
  <c r="AK418" i="4"/>
  <c r="AN412" i="4"/>
  <c r="AX388" i="4"/>
  <c r="Z350" i="4"/>
  <c r="AX342" i="4"/>
  <c r="V338" i="4"/>
  <c r="B338" i="4"/>
  <c r="AB330" i="4"/>
  <c r="AB324" i="4"/>
  <c r="AS323" i="4"/>
  <c r="AW318" i="4"/>
  <c r="W296" i="4"/>
  <c r="B296" i="4"/>
  <c r="AB263" i="4"/>
  <c r="B263" i="4"/>
  <c r="W206" i="4"/>
  <c r="B206" i="4"/>
  <c r="AN173" i="4"/>
  <c r="B173" i="4"/>
  <c r="AJ144" i="4"/>
  <c r="AJ128" i="4"/>
  <c r="AN88" i="4"/>
  <c r="AO88" i="4" s="1"/>
  <c r="AP88" i="4" s="1"/>
  <c r="AN70" i="4"/>
  <c r="B450" i="4"/>
  <c r="AU450" i="4"/>
  <c r="Z377" i="4"/>
  <c r="B377" i="4"/>
  <c r="V358" i="4"/>
  <c r="B358" i="4"/>
  <c r="AK353" i="4"/>
  <c r="B353" i="4"/>
  <c r="AK309" i="4"/>
  <c r="B309" i="4"/>
  <c r="AN190" i="4"/>
  <c r="B190" i="4"/>
  <c r="W146" i="4"/>
  <c r="B146" i="4"/>
  <c r="AA77" i="4"/>
  <c r="B77" i="4"/>
  <c r="W453" i="4"/>
  <c r="B453" i="4"/>
  <c r="AU453" i="4"/>
  <c r="Z451" i="4"/>
  <c r="E450" i="4"/>
  <c r="AJ435" i="4"/>
  <c r="B435" i="4"/>
  <c r="AA431" i="4"/>
  <c r="Z418" i="4"/>
  <c r="AA416" i="4"/>
  <c r="B416" i="4"/>
  <c r="Z412" i="4"/>
  <c r="AA408" i="4"/>
  <c r="B408" i="4"/>
  <c r="Z388" i="4"/>
  <c r="Z387" i="4"/>
  <c r="AN340" i="4"/>
  <c r="Z324" i="4"/>
  <c r="AW321" i="4"/>
  <c r="A321" i="4" s="1"/>
  <c r="B321" i="4"/>
  <c r="Z300" i="4"/>
  <c r="W294" i="4"/>
  <c r="B294" i="4"/>
  <c r="AB285" i="4"/>
  <c r="E280" i="4"/>
  <c r="B280" i="4"/>
  <c r="AA274" i="4"/>
  <c r="AA248" i="4"/>
  <c r="AK237" i="4"/>
  <c r="AV220" i="4"/>
  <c r="AW137" i="4"/>
  <c r="AN84" i="4"/>
  <c r="AO84" i="4" s="1"/>
  <c r="AP84" i="4" s="1"/>
  <c r="B454" i="4"/>
  <c r="AU454" i="4"/>
  <c r="A452" i="4"/>
  <c r="D450" i="4"/>
  <c r="B449" i="4"/>
  <c r="AU449" i="4"/>
  <c r="AL442" i="4"/>
  <c r="AS441" i="4"/>
  <c r="AS431" i="4"/>
  <c r="W421" i="4"/>
  <c r="AT421" i="4" s="1"/>
  <c r="B421" i="4"/>
  <c r="AW397" i="4"/>
  <c r="AS388" i="4"/>
  <c r="AX382" i="4"/>
  <c r="AJ373" i="4"/>
  <c r="A373" i="4"/>
  <c r="W350" i="4"/>
  <c r="AS350" i="4"/>
  <c r="AJ342" i="4"/>
  <c r="AW328" i="4"/>
  <c r="A328" i="4" s="1"/>
  <c r="E321" i="4"/>
  <c r="AJ318" i="4"/>
  <c r="V315" i="4"/>
  <c r="B315" i="4"/>
  <c r="AN261" i="4"/>
  <c r="B261" i="4"/>
  <c r="AS255" i="4"/>
  <c r="AN220" i="4"/>
  <c r="AQ220" i="4" s="1"/>
  <c r="AN202" i="4"/>
  <c r="AQ202" i="4" s="1"/>
  <c r="B202" i="4"/>
  <c r="W128" i="4"/>
  <c r="AS88" i="4"/>
  <c r="W72" i="4"/>
  <c r="B72" i="4"/>
  <c r="AS70" i="4"/>
  <c r="AT452" i="4"/>
  <c r="AK450" i="4"/>
  <c r="W446" i="4"/>
  <c r="AS446" i="4"/>
  <c r="AN438" i="4"/>
  <c r="AO438" i="4" s="1"/>
  <c r="AP438" i="4" s="1"/>
  <c r="B438" i="4"/>
  <c r="W436" i="4"/>
  <c r="AS436" i="4"/>
  <c r="V433" i="4"/>
  <c r="B433" i="4"/>
  <c r="AS418" i="4"/>
  <c r="AW404" i="4"/>
  <c r="B404" i="4"/>
  <c r="Z399" i="4"/>
  <c r="B399" i="4"/>
  <c r="AV397" i="4"/>
  <c r="AL382" i="4"/>
  <c r="E378" i="4"/>
  <c r="AB373" i="4"/>
  <c r="V369" i="4"/>
  <c r="AS351" i="4"/>
  <c r="V350" i="4"/>
  <c r="AB342" i="4"/>
  <c r="AN338" i="4"/>
  <c r="AO338" i="4" s="1"/>
  <c r="AP338" i="4" s="1"/>
  <c r="W330" i="4"/>
  <c r="AS330" i="4"/>
  <c r="AV328" i="4"/>
  <c r="V322" i="4"/>
  <c r="B322" i="4"/>
  <c r="D321" i="4"/>
  <c r="AS318" i="4"/>
  <c r="AJ298" i="4"/>
  <c r="AB292" i="4"/>
  <c r="AK288" i="4"/>
  <c r="V255" i="4"/>
  <c r="E218" i="4"/>
  <c r="AS212" i="4"/>
  <c r="E202" i="4"/>
  <c r="AV178" i="4"/>
  <c r="B178" i="4"/>
  <c r="E161" i="4"/>
  <c r="V159" i="4"/>
  <c r="V144" i="4"/>
  <c r="E143" i="4"/>
  <c r="W107" i="4"/>
  <c r="AV97" i="4"/>
  <c r="AJ89" i="4"/>
  <c r="W88" i="4"/>
  <c r="V70" i="4"/>
  <c r="AS452" i="4"/>
  <c r="AJ450" i="4"/>
  <c r="B445" i="4"/>
  <c r="AU445" i="4"/>
  <c r="AA442" i="4"/>
  <c r="B440" i="4"/>
  <c r="AU440" i="4"/>
  <c r="B439" i="4"/>
  <c r="AU439" i="4"/>
  <c r="E438" i="4"/>
  <c r="V436" i="4"/>
  <c r="V429" i="4"/>
  <c r="AN420" i="4"/>
  <c r="AO420" i="4" s="1"/>
  <c r="AP420" i="4" s="1"/>
  <c r="AN390" i="4"/>
  <c r="AO390" i="4" s="1"/>
  <c r="AP390" i="4" s="1"/>
  <c r="Z381" i="4"/>
  <c r="B381" i="4"/>
  <c r="AA373" i="4"/>
  <c r="AJ352" i="4"/>
  <c r="V351" i="4"/>
  <c r="AA342" i="4"/>
  <c r="V330" i="4"/>
  <c r="W324" i="4"/>
  <c r="AJ319" i="4"/>
  <c r="D313" i="4"/>
  <c r="V303" i="4"/>
  <c r="AB298" i="4"/>
  <c r="AA292" i="4"/>
  <c r="AJ288" i="4"/>
  <c r="AJ220" i="4"/>
  <c r="AV203" i="4"/>
  <c r="B203" i="4"/>
  <c r="AJ196" i="4"/>
  <c r="AN151" i="4"/>
  <c r="AK148" i="4"/>
  <c r="AA130" i="4"/>
  <c r="AA89" i="4"/>
  <c r="AV82" i="4"/>
  <c r="AJ79" i="4"/>
  <c r="AA78" i="4"/>
  <c r="B78" i="4"/>
  <c r="AA67" i="4"/>
  <c r="B67" i="4"/>
  <c r="V451" i="4"/>
  <c r="B451" i="4"/>
  <c r="AU451" i="4"/>
  <c r="AA450" i="4"/>
  <c r="B441" i="4"/>
  <c r="AU441" i="4"/>
  <c r="E396" i="4"/>
  <c r="B396" i="4"/>
  <c r="AS377" i="4"/>
  <c r="AV358" i="4"/>
  <c r="AJ346" i="4"/>
  <c r="AJ297" i="4"/>
  <c r="B297" i="4"/>
  <c r="AB128" i="4"/>
  <c r="B128" i="4"/>
  <c r="AN97" i="4"/>
  <c r="AO97" i="4" s="1"/>
  <c r="AP97" i="4" s="1"/>
  <c r="Z450" i="4"/>
  <c r="B446" i="4"/>
  <c r="AU446" i="4"/>
  <c r="AN418" i="4"/>
  <c r="B418" i="4"/>
  <c r="AJ390" i="4"/>
  <c r="AN380" i="4"/>
  <c r="AQ380" i="4" s="1"/>
  <c r="V367" i="4"/>
  <c r="B367" i="4"/>
  <c r="AJ353" i="4"/>
  <c r="AB346" i="4"/>
  <c r="V323" i="4"/>
  <c r="B323" i="4"/>
  <c r="AN309" i="4"/>
  <c r="E255" i="4"/>
  <c r="W246" i="4"/>
  <c r="B246" i="4"/>
  <c r="AJ198" i="4"/>
  <c r="B198" i="4"/>
  <c r="E162" i="4"/>
  <c r="AA129" i="4"/>
  <c r="B129" i="4"/>
  <c r="AB452" i="4"/>
  <c r="AN451" i="4"/>
  <c r="AN449" i="4"/>
  <c r="B443" i="4"/>
  <c r="AU443" i="4"/>
  <c r="AW440" i="4"/>
  <c r="AB421" i="4"/>
  <c r="AW409" i="4"/>
  <c r="Z407" i="4"/>
  <c r="B407" i="4"/>
  <c r="AJ402" i="4"/>
  <c r="B402" i="4"/>
  <c r="Z398" i="4"/>
  <c r="Z397" i="4"/>
  <c r="AN394" i="4"/>
  <c r="B394" i="4"/>
  <c r="Z390" i="4"/>
  <c r="AW386" i="4"/>
  <c r="AS363" i="4"/>
  <c r="V362" i="4"/>
  <c r="AA358" i="4"/>
  <c r="AB353" i="4"/>
  <c r="W352" i="4"/>
  <c r="AS352" i="4"/>
  <c r="AA338" i="4"/>
  <c r="AN335" i="4"/>
  <c r="AW330" i="4"/>
  <c r="AV326" i="4"/>
  <c r="AV324" i="4"/>
  <c r="E324" i="4"/>
  <c r="V319" i="4"/>
  <c r="AW316" i="4"/>
  <c r="B316" i="4"/>
  <c r="AS298" i="4"/>
  <c r="W292" i="4"/>
  <c r="AS292" i="4"/>
  <c r="W288" i="4"/>
  <c r="AS288" i="4"/>
  <c r="AV268" i="4"/>
  <c r="AS244" i="4"/>
  <c r="AV204" i="4"/>
  <c r="AW202" i="4"/>
  <c r="W196" i="4"/>
  <c r="AK181" i="4"/>
  <c r="B181" i="4"/>
  <c r="AS177" i="4"/>
  <c r="Z146" i="4"/>
  <c r="V130" i="4"/>
  <c r="D129" i="4"/>
  <c r="Z97" i="4"/>
  <c r="AJ82" i="4"/>
  <c r="Z77" i="4"/>
  <c r="W74" i="4"/>
  <c r="AK73" i="4"/>
  <c r="B73" i="4"/>
  <c r="AW450" i="4"/>
  <c r="AB447" i="4"/>
  <c r="B447" i="4"/>
  <c r="AU447" i="4"/>
  <c r="A446" i="4"/>
  <c r="AV440" i="4"/>
  <c r="AV439" i="4"/>
  <c r="AN435" i="4"/>
  <c r="AW428" i="4"/>
  <c r="AS425" i="4"/>
  <c r="D423" i="4"/>
  <c r="AA421" i="4"/>
  <c r="W420" i="4"/>
  <c r="AW417" i="4"/>
  <c r="AS411" i="4"/>
  <c r="AN409" i="4"/>
  <c r="AQ409" i="4" s="1"/>
  <c r="AV408" i="4"/>
  <c r="V400" i="4"/>
  <c r="B400" i="4"/>
  <c r="AS397" i="4"/>
  <c r="AJ395" i="4"/>
  <c r="AW387" i="4"/>
  <c r="AV386" i="4"/>
  <c r="V382" i="4"/>
  <c r="B382" i="4"/>
  <c r="AK380" i="4"/>
  <c r="AN378" i="4"/>
  <c r="AX378" i="4" s="1"/>
  <c r="AA377" i="4"/>
  <c r="W373" i="4"/>
  <c r="AS373" i="4"/>
  <c r="W370" i="4"/>
  <c r="B370" i="4"/>
  <c r="AW366" i="4"/>
  <c r="Z358" i="4"/>
  <c r="AA353" i="4"/>
  <c r="V352" i="4"/>
  <c r="AW350" i="4"/>
  <c r="AK349" i="4"/>
  <c r="W342" i="4"/>
  <c r="AS342" i="4"/>
  <c r="AV330" i="4"/>
  <c r="W328" i="4"/>
  <c r="AS328" i="4"/>
  <c r="AK325" i="4"/>
  <c r="D324" i="4"/>
  <c r="AJ321" i="4"/>
  <c r="Z309" i="4"/>
  <c r="AW307" i="4"/>
  <c r="AB301" i="4"/>
  <c r="B301" i="4"/>
  <c r="W298" i="4"/>
  <c r="AS296" i="4"/>
  <c r="V292" i="4"/>
  <c r="V288" i="4"/>
  <c r="AS263" i="4"/>
  <c r="AV262" i="4"/>
  <c r="B262" i="4"/>
  <c r="V251" i="4"/>
  <c r="B251" i="4"/>
  <c r="W244" i="4"/>
  <c r="D229" i="4"/>
  <c r="AS220" i="4"/>
  <c r="AV218" i="4"/>
  <c r="E181" i="4"/>
  <c r="W177" i="4"/>
  <c r="AW161" i="4"/>
  <c r="AS151" i="4"/>
  <c r="AV144" i="4"/>
  <c r="AJ143" i="4"/>
  <c r="AS133" i="4"/>
  <c r="AJ118" i="4"/>
  <c r="B118" i="4"/>
  <c r="AV83" i="4"/>
  <c r="AJ76" i="4"/>
  <c r="B76" i="4"/>
  <c r="AB453" i="4"/>
  <c r="AV450" i="4"/>
  <c r="W450" i="4"/>
  <c r="AJ449" i="4"/>
  <c r="V448" i="4"/>
  <c r="AB438" i="4"/>
  <c r="V434" i="4"/>
  <c r="B434" i="4"/>
  <c r="AN428" i="4"/>
  <c r="V425" i="4"/>
  <c r="Z421" i="4"/>
  <c r="V420" i="4"/>
  <c r="AV418" i="4"/>
  <c r="AN417" i="4"/>
  <c r="AJ416" i="4"/>
  <c r="AX409" i="4"/>
  <c r="AV404" i="4"/>
  <c r="AB395" i="4"/>
  <c r="AN393" i="4"/>
  <c r="AV387" i="4"/>
  <c r="V373" i="4"/>
  <c r="AT373" i="4" s="1"/>
  <c r="AS358" i="4"/>
  <c r="AJ349" i="4"/>
  <c r="W346" i="4"/>
  <c r="AS346" i="4"/>
  <c r="AW342" i="4"/>
  <c r="A342" i="4" s="1"/>
  <c r="V342" i="4"/>
  <c r="AT342" i="4" s="1"/>
  <c r="Z335" i="4"/>
  <c r="AN330" i="4"/>
  <c r="V328" i="4"/>
  <c r="AN324" i="4"/>
  <c r="AX324" i="4" s="1"/>
  <c r="AB321" i="4"/>
  <c r="AN315" i="4"/>
  <c r="AO315" i="4" s="1"/>
  <c r="AP315" i="4" s="1"/>
  <c r="AJ294" i="4"/>
  <c r="AW292" i="4"/>
  <c r="A292" i="4" s="1"/>
  <c r="W220" i="4"/>
  <c r="V194" i="4"/>
  <c r="V187" i="4"/>
  <c r="B187" i="4"/>
  <c r="W151" i="4"/>
  <c r="Z143" i="4"/>
  <c r="AA142" i="4"/>
  <c r="B142" i="4"/>
  <c r="AJ136" i="4"/>
  <c r="AW135" i="4"/>
  <c r="B135" i="4"/>
  <c r="AN128" i="4"/>
  <c r="AQ128" i="4" s="1"/>
  <c r="AS97" i="4"/>
  <c r="W89" i="4"/>
  <c r="B89" i="4"/>
  <c r="AJ80" i="4"/>
  <c r="W79" i="4"/>
  <c r="B79" i="4"/>
  <c r="AK451" i="4"/>
  <c r="AT450" i="4"/>
  <c r="V450" i="4"/>
  <c r="B444" i="4"/>
  <c r="AU444" i="4"/>
  <c r="AS442" i="4"/>
  <c r="B442" i="4"/>
  <c r="AU442" i="4"/>
  <c r="AA438" i="4"/>
  <c r="AK414" i="4"/>
  <c r="V390" i="4"/>
  <c r="V385" i="4"/>
  <c r="B385" i="4"/>
  <c r="AW373" i="4"/>
  <c r="Z363" i="4"/>
  <c r="B363" i="4"/>
  <c r="AA350" i="4"/>
  <c r="AB349" i="4"/>
  <c r="V346" i="4"/>
  <c r="AV342" i="4"/>
  <c r="AS335" i="4"/>
  <c r="AW323" i="4"/>
  <c r="AN312" i="4"/>
  <c r="AQ312" i="4" s="1"/>
  <c r="B312" i="4"/>
  <c r="AW300" i="4"/>
  <c r="W275" i="4"/>
  <c r="B275" i="4"/>
  <c r="W256" i="4"/>
  <c r="B256" i="4"/>
  <c r="AJ252" i="4"/>
  <c r="W213" i="4"/>
  <c r="AS211" i="4"/>
  <c r="V192" i="4"/>
  <c r="AK167" i="4"/>
  <c r="B167" i="4"/>
  <c r="Z161" i="4"/>
  <c r="E148" i="4"/>
  <c r="V146" i="4"/>
  <c r="AK144" i="4"/>
  <c r="Z136" i="4"/>
  <c r="D130" i="4"/>
  <c r="V100" i="4"/>
  <c r="V97" i="4"/>
  <c r="Z83" i="4"/>
  <c r="V77" i="4"/>
  <c r="AW70" i="4"/>
  <c r="A70" i="4" s="1"/>
  <c r="V64" i="4"/>
  <c r="AN55" i="4"/>
  <c r="AX55" i="4" s="1"/>
  <c r="B55" i="4"/>
  <c r="V56" i="4"/>
  <c r="E51" i="4"/>
  <c r="V48" i="4"/>
  <c r="B48" i="4"/>
  <c r="AK61" i="4"/>
  <c r="B61" i="4"/>
  <c r="D51" i="4"/>
  <c r="E37" i="4"/>
  <c r="AJ31" i="4"/>
  <c r="B31" i="4"/>
  <c r="AW56" i="4"/>
  <c r="AJ20" i="4"/>
  <c r="B20" i="4"/>
  <c r="W25" i="4"/>
  <c r="B25" i="4"/>
  <c r="AK56" i="4"/>
  <c r="AV61" i="4"/>
  <c r="AJ56" i="4"/>
  <c r="AW51" i="4"/>
  <c r="A51" i="4" s="1"/>
  <c r="AV39" i="4"/>
  <c r="AS30" i="4"/>
  <c r="AS63" i="4"/>
  <c r="AB56" i="4"/>
  <c r="W30" i="4"/>
  <c r="AJ61" i="4"/>
  <c r="Z56" i="4"/>
  <c r="AJ48" i="4"/>
  <c r="V26" i="4"/>
  <c r="AQ394" i="4"/>
  <c r="AX394" i="4"/>
  <c r="AO261" i="4"/>
  <c r="AP261" i="4" s="1"/>
  <c r="AQ261" i="4"/>
  <c r="AT322" i="4"/>
  <c r="AQ418" i="4"/>
  <c r="AO418" i="4"/>
  <c r="AP418" i="4" s="1"/>
  <c r="AV438" i="4"/>
  <c r="AU438" i="4" s="1"/>
  <c r="W438" i="4"/>
  <c r="AS438" i="4"/>
  <c r="E434" i="4"/>
  <c r="AJ421" i="4"/>
  <c r="AX417" i="4"/>
  <c r="AO409" i="4"/>
  <c r="AP409" i="4" s="1"/>
  <c r="E408" i="4"/>
  <c r="E404" i="4"/>
  <c r="D394" i="4"/>
  <c r="AQ390" i="4"/>
  <c r="AN363" i="4"/>
  <c r="AQ362" i="4"/>
  <c r="AB358" i="4"/>
  <c r="AS275" i="4"/>
  <c r="AS254" i="4"/>
  <c r="AW237" i="4"/>
  <c r="W237" i="4"/>
  <c r="AA237" i="4"/>
  <c r="AB237" i="4"/>
  <c r="AV237" i="4"/>
  <c r="AA235" i="4"/>
  <c r="W131" i="4"/>
  <c r="AS66" i="4"/>
  <c r="AV249" i="4"/>
  <c r="D216" i="4"/>
  <c r="W216" i="4"/>
  <c r="AA200" i="4"/>
  <c r="AB200" i="4"/>
  <c r="AV200" i="4"/>
  <c r="E200" i="4"/>
  <c r="V106" i="4"/>
  <c r="V7" i="4"/>
  <c r="Z7" i="4"/>
  <c r="AA7" i="4"/>
  <c r="AJ7" i="4"/>
  <c r="E7" i="4"/>
  <c r="AV7" i="4"/>
  <c r="AN434" i="4"/>
  <c r="AW430" i="4"/>
  <c r="E430" i="4"/>
  <c r="AK404" i="4"/>
  <c r="A404" i="4"/>
  <c r="AK382" i="4"/>
  <c r="V379" i="4"/>
  <c r="AV366" i="4"/>
  <c r="AU366" i="4" s="1"/>
  <c r="V366" i="4"/>
  <c r="AT366" i="4" s="1"/>
  <c r="AX341" i="4"/>
  <c r="AK338" i="4"/>
  <c r="W334" i="4"/>
  <c r="AX322" i="4"/>
  <c r="E316" i="4"/>
  <c r="AS314" i="4"/>
  <c r="AJ310" i="4"/>
  <c r="AW309" i="4"/>
  <c r="A309" i="4" s="1"/>
  <c r="AV308" i="4"/>
  <c r="AU308" i="4" s="1"/>
  <c r="E308" i="4"/>
  <c r="W305" i="4"/>
  <c r="Z305" i="4"/>
  <c r="D261" i="4"/>
  <c r="D200" i="4"/>
  <c r="AS156" i="4"/>
  <c r="E156" i="4"/>
  <c r="AW152" i="4"/>
  <c r="A152" i="4" s="1"/>
  <c r="V152" i="4"/>
  <c r="D127" i="4"/>
  <c r="AJ85" i="4"/>
  <c r="AK85" i="4"/>
  <c r="D85" i="4"/>
  <c r="D33" i="4"/>
  <c r="W33" i="4"/>
  <c r="E33" i="4"/>
  <c r="W427" i="4"/>
  <c r="AA396" i="4"/>
  <c r="V280" i="4"/>
  <c r="Z433" i="4"/>
  <c r="W414" i="4"/>
  <c r="AJ404" i="4"/>
  <c r="D396" i="4"/>
  <c r="AJ382" i="4"/>
  <c r="Z345" i="4"/>
  <c r="AB291" i="4"/>
  <c r="D280" i="4"/>
  <c r="AK275" i="4"/>
  <c r="V254" i="4"/>
  <c r="Z66" i="4"/>
  <c r="E275" i="4"/>
  <c r="W270" i="4"/>
  <c r="AA270" i="4"/>
  <c r="AV257" i="4"/>
  <c r="V244" i="4"/>
  <c r="AK244" i="4"/>
  <c r="W227" i="4"/>
  <c r="Z227" i="4"/>
  <c r="Z193" i="4"/>
  <c r="AV193" i="4"/>
  <c r="AV399" i="4"/>
  <c r="AU399" i="4" s="1"/>
  <c r="AN366" i="4"/>
  <c r="AQ366" i="4" s="1"/>
  <c r="AS361" i="4"/>
  <c r="AK356" i="4"/>
  <c r="AN308" i="4"/>
  <c r="AQ308" i="4" s="1"/>
  <c r="V297" i="4"/>
  <c r="AV297" i="4"/>
  <c r="AU297" i="4" s="1"/>
  <c r="Z296" i="4"/>
  <c r="E296" i="4"/>
  <c r="AN296" i="4"/>
  <c r="AQ296" i="4" s="1"/>
  <c r="V296" i="4"/>
  <c r="AV296" i="4"/>
  <c r="AK438" i="4"/>
  <c r="D438" i="4"/>
  <c r="AJ436" i="4"/>
  <c r="Z434" i="4"/>
  <c r="AS433" i="4"/>
  <c r="AW421" i="4"/>
  <c r="A421" i="4" s="1"/>
  <c r="AB409" i="4"/>
  <c r="AA404" i="4"/>
  <c r="AS402" i="4"/>
  <c r="AU386" i="4"/>
  <c r="AA382" i="4"/>
  <c r="AS370" i="4"/>
  <c r="D366" i="4"/>
  <c r="E361" i="4"/>
  <c r="Z338" i="4"/>
  <c r="AQ330" i="4"/>
  <c r="AK328" i="4"/>
  <c r="AA321" i="4"/>
  <c r="Z310" i="4"/>
  <c r="AK301" i="4"/>
  <c r="D299" i="4"/>
  <c r="AJ285" i="4"/>
  <c r="AW285" i="4"/>
  <c r="AN276" i="4"/>
  <c r="AW261" i="4"/>
  <c r="AN245" i="4"/>
  <c r="AS189" i="4"/>
  <c r="W159" i="4"/>
  <c r="Z159" i="4"/>
  <c r="AK159" i="4"/>
  <c r="AN159" i="4"/>
  <c r="D159" i="4"/>
  <c r="AW159" i="4"/>
  <c r="E159" i="4"/>
  <c r="AV316" i="4"/>
  <c r="AU316" i="4" s="1"/>
  <c r="W308" i="4"/>
  <c r="AJ438" i="4"/>
  <c r="Z436" i="4"/>
  <c r="AK430" i="4"/>
  <c r="AS429" i="4"/>
  <c r="AU423" i="4"/>
  <c r="AV421" i="4"/>
  <c r="AU421" i="4" s="1"/>
  <c r="AS421" i="4"/>
  <c r="AS420" i="4"/>
  <c r="AA409" i="4"/>
  <c r="Z404" i="4"/>
  <c r="AU387" i="4"/>
  <c r="AK366" i="4"/>
  <c r="Z357" i="4"/>
  <c r="AS355" i="4"/>
  <c r="AJ328" i="4"/>
  <c r="AU328" i="4" s="1"/>
  <c r="AO324" i="4"/>
  <c r="AP324" i="4" s="1"/>
  <c r="AQ324" i="4"/>
  <c r="AU324" i="4"/>
  <c r="V324" i="4"/>
  <c r="Z321" i="4"/>
  <c r="AN316" i="4"/>
  <c r="AK315" i="4"/>
  <c r="E314" i="4"/>
  <c r="AJ308" i="4"/>
  <c r="AN304" i="4"/>
  <c r="AO304" i="4" s="1"/>
  <c r="AP304" i="4" s="1"/>
  <c r="AU298" i="4"/>
  <c r="V298" i="4"/>
  <c r="AA298" i="4"/>
  <c r="AR298" i="4" s="1"/>
  <c r="AB289" i="4"/>
  <c r="AN289" i="4"/>
  <c r="V263" i="4"/>
  <c r="AV261" i="4"/>
  <c r="AW234" i="4"/>
  <c r="AW216" i="4"/>
  <c r="Z145" i="4"/>
  <c r="AV145" i="4"/>
  <c r="AU145" i="4" s="1"/>
  <c r="AA132" i="4"/>
  <c r="AN132" i="4"/>
  <c r="AX132" i="4" s="1"/>
  <c r="AV132" i="4"/>
  <c r="AU132" i="4" s="1"/>
  <c r="AW7" i="4"/>
  <c r="A7" i="4" s="1"/>
  <c r="AA430" i="4"/>
  <c r="AW427" i="4"/>
  <c r="AN399" i="4"/>
  <c r="AO399" i="4" s="1"/>
  <c r="AP399" i="4" s="1"/>
  <c r="AW396" i="4"/>
  <c r="A396" i="4" s="1"/>
  <c r="W389" i="4"/>
  <c r="AW382" i="4"/>
  <c r="A382" i="4" s="1"/>
  <c r="AJ366" i="4"/>
  <c r="A366" i="4"/>
  <c r="AN355" i="4"/>
  <c r="AW338" i="4"/>
  <c r="A338" i="4" s="1"/>
  <c r="AN334" i="4"/>
  <c r="AA308" i="4"/>
  <c r="V281" i="4"/>
  <c r="AV281" i="4"/>
  <c r="AU281" i="4" s="1"/>
  <c r="D281" i="4"/>
  <c r="AW275" i="4"/>
  <c r="AN7" i="4"/>
  <c r="AX7" i="4" s="1"/>
  <c r="W261" i="4"/>
  <c r="AK261" i="4"/>
  <c r="W434" i="4"/>
  <c r="AS434" i="4"/>
  <c r="AV427" i="4"/>
  <c r="AJ414" i="4"/>
  <c r="D405" i="4"/>
  <c r="AS404" i="4"/>
  <c r="AV398" i="4"/>
  <c r="AV396" i="4"/>
  <c r="AU396" i="4" s="1"/>
  <c r="AS393" i="4"/>
  <c r="AV382" i="4"/>
  <c r="W382" i="4"/>
  <c r="AS382" i="4"/>
  <c r="AN379" i="4"/>
  <c r="AO379" i="4" s="1"/>
  <c r="AP379" i="4" s="1"/>
  <c r="E372" i="4"/>
  <c r="AB366" i="4"/>
  <c r="E363" i="4"/>
  <c r="E358" i="4"/>
  <c r="D357" i="4"/>
  <c r="E352" i="4"/>
  <c r="AT350" i="4"/>
  <c r="AV349" i="4"/>
  <c r="AU349" i="4" s="1"/>
  <c r="E340" i="4"/>
  <c r="AV338" i="4"/>
  <c r="AU338" i="4" s="1"/>
  <c r="W338" i="4"/>
  <c r="AS338" i="4"/>
  <c r="AA328" i="4"/>
  <c r="AW326" i="4"/>
  <c r="AV323" i="4"/>
  <c r="AU323" i="4" s="1"/>
  <c r="AA322" i="4"/>
  <c r="AS321" i="4"/>
  <c r="W318" i="4"/>
  <c r="AV318" i="4"/>
  <c r="AA316" i="4"/>
  <c r="AS315" i="4"/>
  <c r="AA312" i="4"/>
  <c r="AS310" i="4"/>
  <c r="AS309" i="4"/>
  <c r="Z308" i="4"/>
  <c r="AA304" i="4"/>
  <c r="AA294" i="4"/>
  <c r="AQ292" i="4"/>
  <c r="AO292" i="4"/>
  <c r="AP292" i="4" s="1"/>
  <c r="AQ286" i="4"/>
  <c r="AS284" i="4"/>
  <c r="Z248" i="4"/>
  <c r="AB248" i="4"/>
  <c r="AN248" i="4"/>
  <c r="AQ248" i="4" s="1"/>
  <c r="Z237" i="4"/>
  <c r="AW200" i="4"/>
  <c r="AJ126" i="4"/>
  <c r="E124" i="4"/>
  <c r="Z438" i="4"/>
  <c r="AT438" i="4" s="1"/>
  <c r="Z437" i="4"/>
  <c r="E433" i="4"/>
  <c r="AN421" i="4"/>
  <c r="AU418" i="4"/>
  <c r="AB414" i="4"/>
  <c r="AB411" i="4"/>
  <c r="W404" i="4"/>
  <c r="AV402" i="4"/>
  <c r="AU402" i="4" s="1"/>
  <c r="D402" i="4"/>
  <c r="AK399" i="4"/>
  <c r="Z385" i="4"/>
  <c r="AA366" i="4"/>
  <c r="AV353" i="4"/>
  <c r="AU353" i="4" s="1"/>
  <c r="AW345" i="4"/>
  <c r="AU342" i="4"/>
  <c r="AT338" i="4"/>
  <c r="AA334" i="4"/>
  <c r="AK330" i="4"/>
  <c r="E326" i="4"/>
  <c r="W325" i="4"/>
  <c r="AK324" i="4"/>
  <c r="E323" i="4"/>
  <c r="V321" i="4"/>
  <c r="E318" i="4"/>
  <c r="AK313" i="4"/>
  <c r="AV310" i="4"/>
  <c r="AU310" i="4" s="1"/>
  <c r="AN300" i="4"/>
  <c r="AX300" i="4" s="1"/>
  <c r="AN298" i="4"/>
  <c r="AL292" i="4"/>
  <c r="AX292" i="4"/>
  <c r="AB275" i="4"/>
  <c r="W268" i="4"/>
  <c r="AV254" i="4"/>
  <c r="AU254" i="4" s="1"/>
  <c r="AN244" i="4"/>
  <c r="AS235" i="4"/>
  <c r="AK216" i="4"/>
  <c r="W199" i="4"/>
  <c r="AN160" i="4"/>
  <c r="AQ160" i="4" s="1"/>
  <c r="AS127" i="4"/>
  <c r="AK120" i="4"/>
  <c r="AW94" i="4"/>
  <c r="AJ94" i="4"/>
  <c r="AL77" i="4"/>
  <c r="AW30" i="4"/>
  <c r="A30" i="4" s="1"/>
  <c r="Z30" i="4"/>
  <c r="AA30" i="4"/>
  <c r="AK30" i="4"/>
  <c r="V30" i="4"/>
  <c r="V28" i="4"/>
  <c r="AB7" i="4"/>
  <c r="AS437" i="4"/>
  <c r="W430" i="4"/>
  <c r="AS430" i="4"/>
  <c r="AN423" i="4"/>
  <c r="D421" i="4"/>
  <c r="D418" i="4"/>
  <c r="AA414" i="4"/>
  <c r="AB413" i="4"/>
  <c r="AA411" i="4"/>
  <c r="V409" i="4"/>
  <c r="AN402" i="4"/>
  <c r="AJ399" i="4"/>
  <c r="AK398" i="4"/>
  <c r="E391" i="4"/>
  <c r="D390" i="4"/>
  <c r="AN387" i="4"/>
  <c r="AO387" i="4" s="1"/>
  <c r="AP387" i="4" s="1"/>
  <c r="AT383" i="4"/>
  <c r="AQ382" i="4"/>
  <c r="D381" i="4"/>
  <c r="AK379" i="4"/>
  <c r="AU373" i="4"/>
  <c r="Z366" i="4"/>
  <c r="AW362" i="4"/>
  <c r="E362" i="4"/>
  <c r="AN358" i="4"/>
  <c r="AQ358" i="4" s="1"/>
  <c r="AW357" i="4"/>
  <c r="A357" i="4" s="1"/>
  <c r="AJ350" i="4"/>
  <c r="E342" i="4"/>
  <c r="AN339" i="4"/>
  <c r="AQ338" i="4"/>
  <c r="AO336" i="4"/>
  <c r="AP336" i="4" s="1"/>
  <c r="Z334" i="4"/>
  <c r="AJ330" i="4"/>
  <c r="AU330" i="4" s="1"/>
  <c r="E325" i="4"/>
  <c r="AJ324" i="4"/>
  <c r="A324" i="4"/>
  <c r="E320" i="4"/>
  <c r="Z313" i="4"/>
  <c r="E300" i="4"/>
  <c r="AW297" i="4"/>
  <c r="AJ296" i="4"/>
  <c r="AX286" i="4"/>
  <c r="AB183" i="4"/>
  <c r="Z183" i="4"/>
  <c r="AJ183" i="4"/>
  <c r="AK183" i="4"/>
  <c r="AV183" i="4"/>
  <c r="AU183" i="4" s="1"/>
  <c r="AA135" i="4"/>
  <c r="AJ135" i="4"/>
  <c r="A135" i="4"/>
  <c r="AN135" i="4"/>
  <c r="AV135" i="4"/>
  <c r="AU135" i="4" s="1"/>
  <c r="V135" i="4"/>
  <c r="AV95" i="4"/>
  <c r="AN66" i="4"/>
  <c r="AQ66" i="4" s="1"/>
  <c r="V430" i="4"/>
  <c r="AT430" i="4" s="1"/>
  <c r="AW415" i="4"/>
  <c r="AU404" i="4"/>
  <c r="AN401" i="4"/>
  <c r="AA399" i="4"/>
  <c r="AU382" i="4"/>
  <c r="AV356" i="4"/>
  <c r="V355" i="4"/>
  <c r="AA345" i="4"/>
  <c r="AU321" i="4"/>
  <c r="AK321" i="4"/>
  <c r="W315" i="4"/>
  <c r="V312" i="4"/>
  <c r="V309" i="4"/>
  <c r="D309" i="4"/>
  <c r="V308" i="4"/>
  <c r="AT308" i="4" s="1"/>
  <c r="AN301" i="4"/>
  <c r="AQ301" i="4" s="1"/>
  <c r="AA296" i="4"/>
  <c r="AT296" i="4" s="1"/>
  <c r="V261" i="4"/>
  <c r="V256" i="4"/>
  <c r="AV256" i="4"/>
  <c r="AW251" i="4"/>
  <c r="E251" i="4"/>
  <c r="W138" i="4"/>
  <c r="AN71" i="4"/>
  <c r="AS218" i="4"/>
  <c r="AS210" i="4"/>
  <c r="Z203" i="4"/>
  <c r="AT203" i="4" s="1"/>
  <c r="AN198" i="4"/>
  <c r="AQ198" i="4" s="1"/>
  <c r="AB196" i="4"/>
  <c r="AU196" i="4" s="1"/>
  <c r="AS162" i="4"/>
  <c r="AB134" i="4"/>
  <c r="AN118" i="4"/>
  <c r="Z89" i="4"/>
  <c r="AT89" i="4" s="1"/>
  <c r="AB79" i="4"/>
  <c r="AA72" i="4"/>
  <c r="AA63" i="4"/>
  <c r="W51" i="4"/>
  <c r="AN42" i="4"/>
  <c r="AQ42" i="4" s="1"/>
  <c r="W27" i="4"/>
  <c r="V22" i="4"/>
  <c r="E17" i="4"/>
  <c r="AU286" i="4"/>
  <c r="AJ187" i="4"/>
  <c r="AN186" i="4"/>
  <c r="AS173" i="4"/>
  <c r="Z172" i="4"/>
  <c r="AK142" i="4"/>
  <c r="AS80" i="4"/>
  <c r="AS64" i="4"/>
  <c r="W48" i="4"/>
  <c r="AS48" i="4"/>
  <c r="AJ40" i="4"/>
  <c r="AS34" i="4"/>
  <c r="AS31" i="4"/>
  <c r="V15" i="4"/>
  <c r="AV9" i="4"/>
  <c r="AN231" i="4"/>
  <c r="AK218" i="4"/>
  <c r="AN210" i="4"/>
  <c r="AX210" i="4" s="1"/>
  <c r="AS167" i="4"/>
  <c r="AK162" i="4"/>
  <c r="AA97" i="4"/>
  <c r="AS89" i="4"/>
  <c r="AA88" i="4"/>
  <c r="E82" i="4"/>
  <c r="AS79" i="4"/>
  <c r="AS62" i="4"/>
  <c r="AS55" i="4"/>
  <c r="W54" i="4"/>
  <c r="V52" i="4"/>
  <c r="AA45" i="4"/>
  <c r="AS43" i="4"/>
  <c r="AX288" i="4"/>
  <c r="D218" i="4"/>
  <c r="AN196" i="4"/>
  <c r="W173" i="4"/>
  <c r="D162" i="4"/>
  <c r="AW113" i="4"/>
  <c r="AN80" i="4"/>
  <c r="AB76" i="4"/>
  <c r="AU76" i="4" s="1"/>
  <c r="AK64" i="4"/>
  <c r="AV36" i="4"/>
  <c r="AV34" i="4"/>
  <c r="V31" i="4"/>
  <c r="AW239" i="4"/>
  <c r="A239" i="4" s="1"/>
  <c r="W236" i="4"/>
  <c r="AN192" i="4"/>
  <c r="AX192" i="4" s="1"/>
  <c r="W77" i="4"/>
  <c r="AB73" i="4"/>
  <c r="D64" i="4"/>
  <c r="AA61" i="4"/>
  <c r="D55" i="4"/>
  <c r="V43" i="4"/>
  <c r="E23" i="4"/>
  <c r="AJ211" i="4"/>
  <c r="D167" i="4"/>
  <c r="AV142" i="4"/>
  <c r="AU142" i="4" s="1"/>
  <c r="AB118" i="4"/>
  <c r="D89" i="4"/>
  <c r="AW79" i="4"/>
  <c r="A79" i="4" s="1"/>
  <c r="D79" i="4"/>
  <c r="E73" i="4"/>
  <c r="E61" i="4"/>
  <c r="AK57" i="4"/>
  <c r="AA51" i="4"/>
  <c r="V49" i="4"/>
  <c r="AN46" i="4"/>
  <c r="AB27" i="4"/>
  <c r="AT286" i="4"/>
  <c r="AS261" i="4"/>
  <c r="AS256" i="4"/>
  <c r="AN218" i="4"/>
  <c r="AQ218" i="4" s="1"/>
  <c r="AS207" i="4"/>
  <c r="D206" i="4"/>
  <c r="AK203" i="4"/>
  <c r="D202" i="4"/>
  <c r="E198" i="4"/>
  <c r="E171" i="4"/>
  <c r="AJ155" i="4"/>
  <c r="D142" i="4"/>
  <c r="AK129" i="4"/>
  <c r="E103" i="4"/>
  <c r="AK89" i="4"/>
  <c r="AS85" i="4"/>
  <c r="AK82" i="4"/>
  <c r="AV79" i="4"/>
  <c r="AV77" i="4"/>
  <c r="AW76" i="4"/>
  <c r="A76" i="4" s="1"/>
  <c r="Z70" i="4"/>
  <c r="AN67" i="4"/>
  <c r="AO67" i="4" s="1"/>
  <c r="AP67" i="4" s="1"/>
  <c r="AW61" i="4"/>
  <c r="A61" i="4" s="1"/>
  <c r="AV54" i="4"/>
  <c r="Z51" i="4"/>
  <c r="V50" i="4"/>
  <c r="D46" i="4"/>
  <c r="Z27" i="4"/>
  <c r="AN24" i="4"/>
  <c r="E21" i="4"/>
  <c r="AB14" i="4"/>
  <c r="AS7" i="4"/>
  <c r="AB130" i="4"/>
  <c r="E56" i="4"/>
  <c r="AS51" i="4"/>
  <c r="AN48" i="4"/>
  <c r="W44" i="4"/>
  <c r="AK39" i="4"/>
  <c r="AW31" i="4"/>
  <c r="AJ15" i="4"/>
  <c r="AU3" i="4"/>
  <c r="AS325" i="4"/>
  <c r="AS313" i="4"/>
  <c r="AS308" i="4"/>
  <c r="AX298" i="4"/>
  <c r="AU292" i="4"/>
  <c r="AS268" i="4"/>
  <c r="AU262" i="4"/>
  <c r="AU220" i="4"/>
  <c r="AJ218" i="4"/>
  <c r="AK210" i="4"/>
  <c r="AB203" i="4"/>
  <c r="AU203" i="4" s="1"/>
  <c r="AV202" i="4"/>
  <c r="AK194" i="4"/>
  <c r="AV187" i="4"/>
  <c r="AA182" i="4"/>
  <c r="AN167" i="4"/>
  <c r="AO167" i="4" s="1"/>
  <c r="AP167" i="4" s="1"/>
  <c r="AS160" i="4"/>
  <c r="AB158" i="4"/>
  <c r="AJ146" i="4"/>
  <c r="AS145" i="4"/>
  <c r="AK143" i="4"/>
  <c r="E130" i="4"/>
  <c r="W119" i="4"/>
  <c r="AS104" i="4"/>
  <c r="AB89" i="4"/>
  <c r="AX88" i="4"/>
  <c r="Z82" i="4"/>
  <c r="AK79" i="4"/>
  <c r="AN78" i="4"/>
  <c r="AN77" i="4"/>
  <c r="AX77" i="4" s="1"/>
  <c r="AN76" i="4"/>
  <c r="AV73" i="4"/>
  <c r="AN61" i="4"/>
  <c r="AQ61" i="4" s="1"/>
  <c r="AV56" i="4"/>
  <c r="AU56" i="4" s="1"/>
  <c r="D56" i="4"/>
  <c r="AJ54" i="4"/>
  <c r="AW49" i="4"/>
  <c r="A49" i="4" s="1"/>
  <c r="AW45" i="4"/>
  <c r="A45" i="4" s="1"/>
  <c r="V44" i="4"/>
  <c r="AA37" i="4"/>
  <c r="AV31" i="4"/>
  <c r="AN23" i="4"/>
  <c r="AV20" i="4"/>
  <c r="AB15" i="4"/>
  <c r="AQ186" i="4"/>
  <c r="AO186" i="4"/>
  <c r="AP186" i="4" s="1"/>
  <c r="AQ210" i="4"/>
  <c r="AO210" i="4"/>
  <c r="AP210" i="4" s="1"/>
  <c r="Z279" i="4"/>
  <c r="AA276" i="4"/>
  <c r="AX262" i="4"/>
  <c r="W262" i="4"/>
  <c r="AS262" i="4"/>
  <c r="Z253" i="4"/>
  <c r="AJ234" i="4"/>
  <c r="AS215" i="4"/>
  <c r="AV210" i="4"/>
  <c r="AU210" i="4" s="1"/>
  <c r="AB204" i="4"/>
  <c r="AK156" i="4"/>
  <c r="AN156" i="4"/>
  <c r="AO156" i="4" s="1"/>
  <c r="AP156" i="4" s="1"/>
  <c r="D156" i="4"/>
  <c r="V156" i="4"/>
  <c r="AV125" i="4"/>
  <c r="AV109" i="4"/>
  <c r="D109" i="4"/>
  <c r="AA104" i="4"/>
  <c r="AB104" i="4"/>
  <c r="AJ104" i="4"/>
  <c r="W104" i="4"/>
  <c r="Z104" i="4"/>
  <c r="V72" i="4"/>
  <c r="AK72" i="4"/>
  <c r="AN72" i="4"/>
  <c r="AB72" i="4"/>
  <c r="AU72" i="4" s="1"/>
  <c r="AJ72" i="4"/>
  <c r="AS59" i="4"/>
  <c r="V287" i="4"/>
  <c r="AA284" i="4"/>
  <c r="Z276" i="4"/>
  <c r="AA242" i="4"/>
  <c r="AJ236" i="4"/>
  <c r="AN225" i="4"/>
  <c r="E188" i="4"/>
  <c r="W165" i="4"/>
  <c r="AB140" i="4"/>
  <c r="W140" i="4"/>
  <c r="AQ135" i="4"/>
  <c r="AO135" i="4"/>
  <c r="AP135" i="4" s="1"/>
  <c r="V131" i="4"/>
  <c r="Z107" i="4"/>
  <c r="Z87" i="4"/>
  <c r="AB11" i="4"/>
  <c r="AJ11" i="4"/>
  <c r="AK11" i="4"/>
  <c r="W11" i="4"/>
  <c r="Z11" i="4"/>
  <c r="AV280" i="4"/>
  <c r="AU280" i="4" s="1"/>
  <c r="AN274" i="4"/>
  <c r="E274" i="4"/>
  <c r="AV272" i="4"/>
  <c r="D251" i="4"/>
  <c r="E242" i="4"/>
  <c r="AB228" i="4"/>
  <c r="D221" i="4"/>
  <c r="V210" i="4"/>
  <c r="Z202" i="4"/>
  <c r="W198" i="4"/>
  <c r="W194" i="4"/>
  <c r="AX182" i="4"/>
  <c r="AA146" i="4"/>
  <c r="AT146" i="4" s="1"/>
  <c r="AV146" i="4"/>
  <c r="AU146" i="4" s="1"/>
  <c r="AW144" i="4"/>
  <c r="A144" i="4" s="1"/>
  <c r="D144" i="4"/>
  <c r="AN144" i="4"/>
  <c r="Z144" i="4"/>
  <c r="AT144" i="4" s="1"/>
  <c r="AX135" i="4"/>
  <c r="AV134" i="4"/>
  <c r="AU134" i="4" s="1"/>
  <c r="V35" i="4"/>
  <c r="Z35" i="4"/>
  <c r="AJ35" i="4"/>
  <c r="Z23" i="4"/>
  <c r="AB23" i="4"/>
  <c r="AJ23" i="4"/>
  <c r="AK23" i="4"/>
  <c r="AW23" i="4"/>
  <c r="E11" i="4"/>
  <c r="W279" i="4"/>
  <c r="AW276" i="4"/>
  <c r="A276" i="4" s="1"/>
  <c r="AB265" i="4"/>
  <c r="W215" i="4"/>
  <c r="V209" i="4"/>
  <c r="AV199" i="4"/>
  <c r="E146" i="4"/>
  <c r="AW121" i="4"/>
  <c r="A121" i="4" s="1"/>
  <c r="AS121" i="4"/>
  <c r="V59" i="4"/>
  <c r="W59" i="4"/>
  <c r="Z59" i="4"/>
  <c r="AN38" i="4"/>
  <c r="AQ38" i="4" s="1"/>
  <c r="AA38" i="4"/>
  <c r="AB38" i="4"/>
  <c r="AJ38" i="4"/>
  <c r="D38" i="4"/>
  <c r="AK38" i="4"/>
  <c r="V38" i="4"/>
  <c r="AW38" i="4"/>
  <c r="A38" i="4" s="1"/>
  <c r="W38" i="4"/>
  <c r="Z38" i="4"/>
  <c r="AB26" i="4"/>
  <c r="AJ26" i="4"/>
  <c r="D26" i="4"/>
  <c r="AK26" i="4"/>
  <c r="E26" i="4"/>
  <c r="W26" i="4"/>
  <c r="AV26" i="4"/>
  <c r="AW26" i="4"/>
  <c r="A26" i="4" s="1"/>
  <c r="Z26" i="4"/>
  <c r="AA26" i="4"/>
  <c r="D11" i="4"/>
  <c r="V284" i="4"/>
  <c r="AV282" i="4"/>
  <c r="V279" i="4"/>
  <c r="AV276" i="4"/>
  <c r="AU276" i="4" s="1"/>
  <c r="V276" i="4"/>
  <c r="AJ274" i="4"/>
  <c r="AN252" i="4"/>
  <c r="AV242" i="4"/>
  <c r="AU242" i="4" s="1"/>
  <c r="V235" i="4"/>
  <c r="AW210" i="4"/>
  <c r="A210" i="4" s="1"/>
  <c r="AK207" i="4"/>
  <c r="Z206" i="4"/>
  <c r="AN199" i="4"/>
  <c r="AO199" i="4" s="1"/>
  <c r="AP199" i="4" s="1"/>
  <c r="W191" i="4"/>
  <c r="AK173" i="4"/>
  <c r="AB172" i="4"/>
  <c r="AU172" i="4" s="1"/>
  <c r="V171" i="4"/>
  <c r="W170" i="4"/>
  <c r="V170" i="4"/>
  <c r="E157" i="4"/>
  <c r="Z157" i="4"/>
  <c r="W154" i="4"/>
  <c r="AN146" i="4"/>
  <c r="AJ132" i="4"/>
  <c r="AK132" i="4"/>
  <c r="D132" i="4"/>
  <c r="V132" i="4"/>
  <c r="W132" i="4"/>
  <c r="AQ130" i="4"/>
  <c r="AO130" i="4"/>
  <c r="AP130" i="4" s="1"/>
  <c r="AJ106" i="4"/>
  <c r="E57" i="4"/>
  <c r="E38" i="4"/>
  <c r="AS36" i="4"/>
  <c r="D23" i="4"/>
  <c r="AN282" i="4"/>
  <c r="AO282" i="4" s="1"/>
  <c r="AP282" i="4" s="1"/>
  <c r="AW280" i="4"/>
  <c r="AB274" i="4"/>
  <c r="AN273" i="4"/>
  <c r="AS270" i="4"/>
  <c r="AN264" i="4"/>
  <c r="AN256" i="4"/>
  <c r="E254" i="4"/>
  <c r="AN250" i="4"/>
  <c r="AX250" i="4" s="1"/>
  <c r="AW246" i="4"/>
  <c r="A246" i="4" s="1"/>
  <c r="AV245" i="4"/>
  <c r="AV244" i="4"/>
  <c r="AU244" i="4" s="1"/>
  <c r="AJ216" i="4"/>
  <c r="AL210" i="4"/>
  <c r="E210" i="4"/>
  <c r="E206" i="4"/>
  <c r="AN204" i="4"/>
  <c r="AX204" i="4" s="1"/>
  <c r="AO202" i="4"/>
  <c r="AP202" i="4" s="1"/>
  <c r="AO198" i="4"/>
  <c r="AP198" i="4" s="1"/>
  <c r="E169" i="4"/>
  <c r="AS158" i="4"/>
  <c r="AB148" i="4"/>
  <c r="AN148" i="4"/>
  <c r="AO148" i="4" s="1"/>
  <c r="AP148" i="4" s="1"/>
  <c r="V148" i="4"/>
  <c r="E132" i="4"/>
  <c r="AX130" i="4"/>
  <c r="AW104" i="4"/>
  <c r="A104" i="4" s="1"/>
  <c r="V98" i="4"/>
  <c r="Z98" i="4"/>
  <c r="AS98" i="4"/>
  <c r="AB124" i="4"/>
  <c r="AK124" i="4"/>
  <c r="AW124" i="4"/>
  <c r="A124" i="4" s="1"/>
  <c r="W124" i="4"/>
  <c r="AA124" i="4"/>
  <c r="V110" i="4"/>
  <c r="AS110" i="4"/>
  <c r="AV104" i="4"/>
  <c r="AU104" i="4" s="1"/>
  <c r="D50" i="4"/>
  <c r="W50" i="4"/>
  <c r="AW50" i="4"/>
  <c r="AA33" i="4"/>
  <c r="AB33" i="4"/>
  <c r="AJ33" i="4"/>
  <c r="AV23" i="4"/>
  <c r="V285" i="4"/>
  <c r="AJ281" i="4"/>
  <c r="AN280" i="4"/>
  <c r="AQ280" i="4" s="1"/>
  <c r="D279" i="4"/>
  <c r="AN277" i="4"/>
  <c r="D276" i="4"/>
  <c r="Z274" i="4"/>
  <c r="AB273" i="4"/>
  <c r="AA272" i="4"/>
  <c r="AA264" i="4"/>
  <c r="AB262" i="4"/>
  <c r="AK256" i="4"/>
  <c r="AN253" i="4"/>
  <c r="AX253" i="4" s="1"/>
  <c r="AA252" i="4"/>
  <c r="AJ251" i="4"/>
  <c r="AK250" i="4"/>
  <c r="D244" i="4"/>
  <c r="Z242" i="4"/>
  <c r="AS239" i="4"/>
  <c r="AS231" i="4"/>
  <c r="D225" i="4"/>
  <c r="Z223" i="4"/>
  <c r="AN219" i="4"/>
  <c r="AQ219" i="4" s="1"/>
  <c r="AJ210" i="4"/>
  <c r="AJ204" i="4"/>
  <c r="AU204" i="4" s="1"/>
  <c r="Z199" i="4"/>
  <c r="AS196" i="4"/>
  <c r="AS183" i="4"/>
  <c r="AB146" i="4"/>
  <c r="AW132" i="4"/>
  <c r="A132" i="4" s="1"/>
  <c r="AB103" i="4"/>
  <c r="AK103" i="4"/>
  <c r="AV103" i="4"/>
  <c r="AW103" i="4"/>
  <c r="A103" i="4" s="1"/>
  <c r="AA103" i="4"/>
  <c r="AJ103" i="4"/>
  <c r="V86" i="4"/>
  <c r="AN86" i="4"/>
  <c r="AO86" i="4" s="1"/>
  <c r="AP86" i="4" s="1"/>
  <c r="AN36" i="4"/>
  <c r="Z36" i="4"/>
  <c r="AB36" i="4"/>
  <c r="AJ36" i="4"/>
  <c r="V6" i="4"/>
  <c r="Z6" i="4"/>
  <c r="AK287" i="4"/>
  <c r="AJ282" i="4"/>
  <c r="AB281" i="4"/>
  <c r="Z273" i="4"/>
  <c r="AA267" i="4"/>
  <c r="Z264" i="4"/>
  <c r="AA262" i="4"/>
  <c r="AN260" i="4"/>
  <c r="AJ256" i="4"/>
  <c r="AN254" i="4"/>
  <c r="AO254" i="4" s="1"/>
  <c r="AP254" i="4" s="1"/>
  <c r="AJ250" i="4"/>
  <c r="AB246" i="4"/>
  <c r="AJ245" i="4"/>
  <c r="AN241" i="4"/>
  <c r="AO241" i="4" s="1"/>
  <c r="AP241" i="4" s="1"/>
  <c r="AW235" i="4"/>
  <c r="AW215" i="4"/>
  <c r="AB210" i="4"/>
  <c r="AN206" i="4"/>
  <c r="AX206" i="4" s="1"/>
  <c r="A206" i="4"/>
  <c r="AK202" i="4"/>
  <c r="AJ192" i="4"/>
  <c r="W182" i="4"/>
  <c r="D182" i="4"/>
  <c r="E182" i="4"/>
  <c r="V164" i="4"/>
  <c r="AA158" i="4"/>
  <c r="D139" i="4"/>
  <c r="AK131" i="4"/>
  <c r="E36" i="4"/>
  <c r="AV11" i="4"/>
  <c r="AB287" i="4"/>
  <c r="AL286" i="4"/>
  <c r="AV284" i="4"/>
  <c r="Z281" i="4"/>
  <c r="AA280" i="4"/>
  <c r="AK279" i="4"/>
  <c r="AK276" i="4"/>
  <c r="AS273" i="4"/>
  <c r="E271" i="4"/>
  <c r="E266" i="4"/>
  <c r="Z262" i="4"/>
  <c r="AT262" i="4" s="1"/>
  <c r="AB256" i="4"/>
  <c r="AU256" i="4" s="1"/>
  <c r="AA255" i="4"/>
  <c r="V248" i="4"/>
  <c r="Z246" i="4"/>
  <c r="Z245" i="4"/>
  <c r="D237" i="4"/>
  <c r="E233" i="4"/>
  <c r="AK221" i="4"/>
  <c r="AS219" i="4"/>
  <c r="AA210" i="4"/>
  <c r="AW209" i="4"/>
  <c r="AL206" i="4"/>
  <c r="AS199" i="4"/>
  <c r="AA198" i="4"/>
  <c r="Z194" i="4"/>
  <c r="W174" i="4"/>
  <c r="AA173" i="4"/>
  <c r="AJ172" i="4"/>
  <c r="AK172" i="4"/>
  <c r="AS168" i="4"/>
  <c r="W155" i="4"/>
  <c r="V155" i="4"/>
  <c r="V134" i="4"/>
  <c r="AJ134" i="4"/>
  <c r="AN134" i="4"/>
  <c r="AO134" i="4" s="1"/>
  <c r="AP134" i="4" s="1"/>
  <c r="Z134" i="4"/>
  <c r="AT134" i="4" s="1"/>
  <c r="AN106" i="4"/>
  <c r="D106" i="4"/>
  <c r="AW106" i="4"/>
  <c r="A106" i="4" s="1"/>
  <c r="E106" i="4"/>
  <c r="AK106" i="4"/>
  <c r="AA87" i="4"/>
  <c r="AQ80" i="4"/>
  <c r="AO80" i="4"/>
  <c r="AP80" i="4" s="1"/>
  <c r="AQ55" i="4"/>
  <c r="AV38" i="4"/>
  <c r="Z34" i="4"/>
  <c r="AN34" i="4"/>
  <c r="AX34" i="4" s="1"/>
  <c r="V34" i="4"/>
  <c r="W34" i="4"/>
  <c r="AN26" i="4"/>
  <c r="AV10" i="4"/>
  <c r="AU10" i="4" s="1"/>
  <c r="AJ10" i="4"/>
  <c r="AK10" i="4"/>
  <c r="W10" i="4"/>
  <c r="AA10" i="4"/>
  <c r="AB10" i="4"/>
  <c r="AS287" i="4"/>
  <c r="AT284" i="4"/>
  <c r="AS282" i="4"/>
  <c r="AB279" i="4"/>
  <c r="AS277" i="4"/>
  <c r="AJ276" i="4"/>
  <c r="AV274" i="4"/>
  <c r="AU274" i="4" s="1"/>
  <c r="W274" i="4"/>
  <c r="AS274" i="4"/>
  <c r="AS272" i="4"/>
  <c r="AB268" i="4"/>
  <c r="AU268" i="4" s="1"/>
  <c r="AA256" i="4"/>
  <c r="Z255" i="4"/>
  <c r="AA254" i="4"/>
  <c r="W252" i="4"/>
  <c r="AS252" i="4"/>
  <c r="AA249" i="4"/>
  <c r="W242" i="4"/>
  <c r="AS242" i="4"/>
  <c r="AV240" i="4"/>
  <c r="V239" i="4"/>
  <c r="AN237" i="4"/>
  <c r="AQ237" i="4" s="1"/>
  <c r="W226" i="4"/>
  <c r="AK215" i="4"/>
  <c r="Z210" i="4"/>
  <c r="AN209" i="4"/>
  <c r="AK206" i="4"/>
  <c r="Z205" i="4"/>
  <c r="W193" i="4"/>
  <c r="AA193" i="4"/>
  <c r="AV191" i="4"/>
  <c r="D183" i="4"/>
  <c r="AW183" i="4"/>
  <c r="E183" i="4"/>
  <c r="Z177" i="4"/>
  <c r="E173" i="4"/>
  <c r="D172" i="4"/>
  <c r="AN170" i="4"/>
  <c r="AO170" i="4" s="1"/>
  <c r="AP170" i="4" s="1"/>
  <c r="W168" i="4"/>
  <c r="W161" i="4"/>
  <c r="V161" i="4"/>
  <c r="AW157" i="4"/>
  <c r="D155" i="4"/>
  <c r="AV148" i="4"/>
  <c r="AU148" i="4" s="1"/>
  <c r="AS140" i="4"/>
  <c r="V125" i="4"/>
  <c r="AK121" i="4"/>
  <c r="Z25" i="4"/>
  <c r="AA25" i="4"/>
  <c r="AB25" i="4"/>
  <c r="AW19" i="4"/>
  <c r="A19" i="4" s="1"/>
  <c r="AA19" i="4"/>
  <c r="AN19" i="4"/>
  <c r="AO19" i="4" s="1"/>
  <c r="AP19" i="4" s="1"/>
  <c r="AV19" i="4"/>
  <c r="W282" i="4"/>
  <c r="AA279" i="4"/>
  <c r="V277" i="4"/>
  <c r="AB276" i="4"/>
  <c r="V274" i="4"/>
  <c r="AT274" i="4" s="1"/>
  <c r="AV270" i="4"/>
  <c r="AU270" i="4" s="1"/>
  <c r="AA268" i="4"/>
  <c r="Z257" i="4"/>
  <c r="V252" i="4"/>
  <c r="W250" i="4"/>
  <c r="AS250" i="4"/>
  <c r="AS245" i="4"/>
  <c r="AS243" i="4"/>
  <c r="V242" i="4"/>
  <c r="AT242" i="4" s="1"/>
  <c r="AV236" i="4"/>
  <c r="AK235" i="4"/>
  <c r="AJ215" i="4"/>
  <c r="AA206" i="4"/>
  <c r="W202" i="4"/>
  <c r="Z201" i="4"/>
  <c r="AK200" i="4"/>
  <c r="AN191" i="4"/>
  <c r="AO191" i="4" s="1"/>
  <c r="AP191" i="4" s="1"/>
  <c r="AS184" i="4"/>
  <c r="AJ179" i="4"/>
  <c r="AV173" i="4"/>
  <c r="AU173" i="4" s="1"/>
  <c r="V162" i="4"/>
  <c r="W162" i="4"/>
  <c r="W144" i="4"/>
  <c r="AS144" i="4"/>
  <c r="AK128" i="4"/>
  <c r="E128" i="4"/>
  <c r="AV128" i="4"/>
  <c r="AU128" i="4" s="1"/>
  <c r="AS35" i="4"/>
  <c r="AV33" i="4"/>
  <c r="V42" i="4"/>
  <c r="V39" i="4"/>
  <c r="W9" i="4"/>
  <c r="V127" i="4"/>
  <c r="E67" i="4"/>
  <c r="AS40" i="4"/>
  <c r="AS23" i="4"/>
  <c r="AS11" i="4"/>
  <c r="AS169" i="4"/>
  <c r="W167" i="4"/>
  <c r="AS165" i="4"/>
  <c r="AB159" i="4"/>
  <c r="A159" i="4"/>
  <c r="V151" i="4"/>
  <c r="AS146" i="4"/>
  <c r="AS134" i="4"/>
  <c r="AS132" i="4"/>
  <c r="AK130" i="4"/>
  <c r="AX128" i="4"/>
  <c r="AV117" i="4"/>
  <c r="AS107" i="4"/>
  <c r="AJ97" i="4"/>
  <c r="V90" i="4"/>
  <c r="AB88" i="4"/>
  <c r="AN79" i="4"/>
  <c r="AQ79" i="4" s="1"/>
  <c r="AN73" i="4"/>
  <c r="AO73" i="4" s="1"/>
  <c r="AP73" i="4" s="1"/>
  <c r="D73" i="4"/>
  <c r="AJ67" i="4"/>
  <c r="D61" i="4"/>
  <c r="AS38" i="4"/>
  <c r="AV27" i="4"/>
  <c r="AS10" i="4"/>
  <c r="AS237" i="4"/>
  <c r="D187" i="4"/>
  <c r="AV181" i="4"/>
  <c r="AU181" i="4" s="1"/>
  <c r="AS174" i="4"/>
  <c r="AW167" i="4"/>
  <c r="A167" i="4" s="1"/>
  <c r="E167" i="4"/>
  <c r="AA159" i="4"/>
  <c r="AT159" i="4" s="1"/>
  <c r="AS139" i="4"/>
  <c r="E135" i="4"/>
  <c r="AS131" i="4"/>
  <c r="AS125" i="4"/>
  <c r="V83" i="4"/>
  <c r="AB82" i="4"/>
  <c r="AU82" i="4" s="1"/>
  <c r="E79" i="4"/>
  <c r="W78" i="4"/>
  <c r="Z76" i="4"/>
  <c r="E70" i="4"/>
  <c r="AB67" i="4"/>
  <c r="E64" i="4"/>
  <c r="D63" i="4"/>
  <c r="AK55" i="4"/>
  <c r="AB54" i="4"/>
  <c r="AV46" i="4"/>
  <c r="E46" i="4"/>
  <c r="AS27" i="4"/>
  <c r="AS25" i="4"/>
  <c r="AS19" i="4"/>
  <c r="AS6" i="4"/>
  <c r="AV159" i="4"/>
  <c r="AU159" i="4" s="1"/>
  <c r="AS159" i="4"/>
  <c r="AX151" i="4"/>
  <c r="AA127" i="4"/>
  <c r="AA122" i="4"/>
  <c r="W118" i="4"/>
  <c r="AV114" i="4"/>
  <c r="AX82" i="4"/>
  <c r="AA79" i="4"/>
  <c r="AS74" i="4"/>
  <c r="AK70" i="4"/>
  <c r="AN64" i="4"/>
  <c r="AQ64" i="4" s="1"/>
  <c r="AS58" i="4"/>
  <c r="V55" i="4"/>
  <c r="V54" i="4"/>
  <c r="AK46" i="4"/>
  <c r="AS128" i="4"/>
  <c r="W108" i="4"/>
  <c r="AB95" i="4"/>
  <c r="Z88" i="4"/>
  <c r="AL82" i="4"/>
  <c r="Z79" i="4"/>
  <c r="E76" i="4"/>
  <c r="AV71" i="4"/>
  <c r="AB70" i="4"/>
  <c r="AW67" i="4"/>
  <c r="A67" i="4" s="1"/>
  <c r="W67" i="4"/>
  <c r="AS67" i="4"/>
  <c r="AK63" i="4"/>
  <c r="AJ46" i="4"/>
  <c r="AB45" i="4"/>
  <c r="AN22" i="4"/>
  <c r="AB142" i="4"/>
  <c r="V136" i="4"/>
  <c r="AK111" i="4"/>
  <c r="W97" i="4"/>
  <c r="E88" i="4"/>
  <c r="W73" i="4"/>
  <c r="AA70" i="4"/>
  <c r="AV67" i="4"/>
  <c r="V67" i="4"/>
  <c r="V66" i="4"/>
  <c r="AJ63" i="4"/>
  <c r="W61" i="4"/>
  <c r="AS61" i="4"/>
  <c r="AB46" i="4"/>
  <c r="W28" i="4"/>
  <c r="V27" i="4"/>
  <c r="AS18" i="4"/>
  <c r="AW143" i="4"/>
  <c r="A143" i="4" s="1"/>
  <c r="W127" i="4"/>
  <c r="AN85" i="4"/>
  <c r="AX85" i="4" s="1"/>
  <c r="V73" i="4"/>
  <c r="V61" i="4"/>
  <c r="Z46" i="4"/>
  <c r="AJ22" i="4"/>
  <c r="AX3136" i="4"/>
  <c r="AQ3136" i="4"/>
  <c r="AO3410" i="4"/>
  <c r="AP3410" i="4" s="1"/>
  <c r="AQ3410" i="4"/>
  <c r="AO3329" i="4"/>
  <c r="AP3329" i="4" s="1"/>
  <c r="AQ3329" i="4"/>
  <c r="AO3305" i="4"/>
  <c r="AP3305" i="4" s="1"/>
  <c r="AQ3305" i="4"/>
  <c r="AQ3494" i="4"/>
  <c r="AO3494" i="4"/>
  <c r="AP3494" i="4" s="1"/>
  <c r="AQ3153" i="4"/>
  <c r="AO3153" i="4"/>
  <c r="AP3153" i="4" s="1"/>
  <c r="AX3494" i="4"/>
  <c r="AO3446" i="4"/>
  <c r="AP3446" i="4" s="1"/>
  <c r="AQ3446" i="4"/>
  <c r="AO3366" i="4"/>
  <c r="AP3366" i="4" s="1"/>
  <c r="AQ3366" i="4"/>
  <c r="AV3487" i="4"/>
  <c r="AB3404" i="4"/>
  <c r="AN3339" i="4"/>
  <c r="AQ3339" i="4" s="1"/>
  <c r="V3331" i="4"/>
  <c r="Z3477" i="4"/>
  <c r="E3475" i="4"/>
  <c r="Z3464" i="4"/>
  <c r="A3456" i="4"/>
  <c r="A3445" i="4"/>
  <c r="AN3429" i="4"/>
  <c r="D3422" i="4"/>
  <c r="A3413" i="4"/>
  <c r="AS3382" i="4"/>
  <c r="D3382" i="4"/>
  <c r="AN3376" i="4"/>
  <c r="V3352" i="4"/>
  <c r="AB3314" i="4"/>
  <c r="AW3271" i="4"/>
  <c r="AN3464" i="4"/>
  <c r="AJ3456" i="4"/>
  <c r="AW3445" i="4"/>
  <c r="D3445" i="4"/>
  <c r="V3438" i="4"/>
  <c r="AQ3434" i="4"/>
  <c r="AS3429" i="4"/>
  <c r="E3429" i="4"/>
  <c r="AN3424" i="4"/>
  <c r="AJ3422" i="4"/>
  <c r="W3420" i="4"/>
  <c r="AQ3416" i="4"/>
  <c r="AW3409" i="4"/>
  <c r="AJ3408" i="4"/>
  <c r="D3379" i="4"/>
  <c r="E3376" i="4"/>
  <c r="E3352" i="4"/>
  <c r="A3334" i="4"/>
  <c r="W3329" i="4"/>
  <c r="AX3302" i="4"/>
  <c r="AJ3291" i="4"/>
  <c r="E3279" i="4"/>
  <c r="AN3498" i="4"/>
  <c r="AS3488" i="4"/>
  <c r="V3487" i="4"/>
  <c r="AT3478" i="4"/>
  <c r="AN3476" i="4"/>
  <c r="AX3476" i="4" s="1"/>
  <c r="AK3475" i="4"/>
  <c r="AN3468" i="4"/>
  <c r="AT3466" i="4"/>
  <c r="D3464" i="4"/>
  <c r="A3461" i="4"/>
  <c r="V3457" i="4"/>
  <c r="D3448" i="4"/>
  <c r="AV3440" i="4"/>
  <c r="W3440" i="4"/>
  <c r="AS3440" i="4"/>
  <c r="W3434" i="4"/>
  <c r="AS3434" i="4"/>
  <c r="D3429" i="4"/>
  <c r="AT3427" i="4"/>
  <c r="E3424" i="4"/>
  <c r="AW3422" i="4"/>
  <c r="AB3422" i="4"/>
  <c r="V3420" i="4"/>
  <c r="A3418" i="4"/>
  <c r="D3415" i="4"/>
  <c r="D3406" i="4"/>
  <c r="AV3404" i="4"/>
  <c r="V3404" i="4"/>
  <c r="E3403" i="4"/>
  <c r="AT3400" i="4"/>
  <c r="AN3397" i="4"/>
  <c r="A3396" i="4"/>
  <c r="AQ3392" i="4"/>
  <c r="AW3385" i="4"/>
  <c r="A3384" i="4"/>
  <c r="AW3381" i="4"/>
  <c r="D3376" i="4"/>
  <c r="AN3373" i="4"/>
  <c r="E3373" i="4"/>
  <c r="AV3371" i="4"/>
  <c r="E3371" i="4"/>
  <c r="D3370" i="4"/>
  <c r="AS3368" i="4"/>
  <c r="V3366" i="4"/>
  <c r="E3364" i="4"/>
  <c r="D3352" i="4"/>
  <c r="V3346" i="4"/>
  <c r="W3338" i="4"/>
  <c r="AT3336" i="4"/>
  <c r="W3335" i="4"/>
  <c r="AB3334" i="4"/>
  <c r="AX3333" i="4"/>
  <c r="A3331" i="4"/>
  <c r="V3329" i="4"/>
  <c r="AX3328" i="4"/>
  <c r="W3326" i="4"/>
  <c r="AJ3325" i="4"/>
  <c r="AW3324" i="4"/>
  <c r="AB3317" i="4"/>
  <c r="A3317" i="4"/>
  <c r="W3308" i="4"/>
  <c r="AL3306" i="4"/>
  <c r="AX3305" i="4"/>
  <c r="AB3305" i="4"/>
  <c r="A3305" i="4"/>
  <c r="AV3303" i="4"/>
  <c r="V3303" i="4"/>
  <c r="AL3302" i="4"/>
  <c r="AJ3297" i="4"/>
  <c r="AB3291" i="4"/>
  <c r="W3290" i="4"/>
  <c r="AS3288" i="4"/>
  <c r="Z3285" i="4"/>
  <c r="E3281" i="4"/>
  <c r="AN3271" i="4"/>
  <c r="V3261" i="4"/>
  <c r="AV3259" i="4"/>
  <c r="AT3247" i="4"/>
  <c r="W3247" i="4"/>
  <c r="AK3246" i="4"/>
  <c r="D3243" i="4"/>
  <c r="A3239" i="4"/>
  <c r="W3238" i="4"/>
  <c r="AK3237" i="4"/>
  <c r="V3235" i="4"/>
  <c r="V3232" i="4"/>
  <c r="AB3232" i="4"/>
  <c r="AT3228" i="4"/>
  <c r="D3228" i="4"/>
  <c r="D3227" i="4"/>
  <c r="AK3223" i="4"/>
  <c r="A3223" i="4"/>
  <c r="E3221" i="4"/>
  <c r="E3209" i="4"/>
  <c r="D3207" i="4"/>
  <c r="AA3207" i="4"/>
  <c r="AK3204" i="4"/>
  <c r="AT3201" i="4"/>
  <c r="W3201" i="4"/>
  <c r="AS3201" i="4"/>
  <c r="AL3200" i="4"/>
  <c r="AT3199" i="4"/>
  <c r="W3197" i="4"/>
  <c r="AS3197" i="4"/>
  <c r="AW3193" i="4"/>
  <c r="AJ3185" i="4"/>
  <c r="A3185" i="4"/>
  <c r="E3184" i="4"/>
  <c r="AJ3181" i="4"/>
  <c r="A3181" i="4"/>
  <c r="AL3179" i="4"/>
  <c r="V3178" i="4"/>
  <c r="AB3177" i="4"/>
  <c r="AK3173" i="4"/>
  <c r="D3173" i="4"/>
  <c r="Z3172" i="4"/>
  <c r="V3171" i="4"/>
  <c r="W3165" i="4"/>
  <c r="AX3161" i="4"/>
  <c r="V3160" i="4"/>
  <c r="D3160" i="4"/>
  <c r="AN3160" i="4"/>
  <c r="AO3160" i="4" s="1"/>
  <c r="AP3160" i="4" s="1"/>
  <c r="D3156" i="4"/>
  <c r="AT3153" i="4"/>
  <c r="V3153" i="4"/>
  <c r="W3152" i="4"/>
  <c r="AS3152" i="4"/>
  <c r="AW3150" i="4"/>
  <c r="D3150" i="4"/>
  <c r="AV3147" i="4"/>
  <c r="Z3145" i="4"/>
  <c r="AT3144" i="4"/>
  <c r="A3144" i="4"/>
  <c r="W3142" i="4"/>
  <c r="AS3142" i="4"/>
  <c r="V3135" i="4"/>
  <c r="A3134" i="4"/>
  <c r="V3132" i="4"/>
  <c r="AV3130" i="4"/>
  <c r="W3126" i="4"/>
  <c r="AN3126" i="4"/>
  <c r="E3126" i="4"/>
  <c r="W3123" i="4"/>
  <c r="AL3122" i="4"/>
  <c r="AX3121" i="4"/>
  <c r="AL3121" i="4"/>
  <c r="AW3119" i="4"/>
  <c r="AN3113" i="4"/>
  <c r="AX3113" i="4" s="1"/>
  <c r="E3113" i="4"/>
  <c r="Z3105" i="4"/>
  <c r="V3105" i="4"/>
  <c r="AT3105" i="4"/>
  <c r="D3102" i="4"/>
  <c r="AW3102" i="4"/>
  <c r="V3102" i="4"/>
  <c r="AV3096" i="4"/>
  <c r="A3096" i="4"/>
  <c r="AT3094" i="4"/>
  <c r="V3094" i="4"/>
  <c r="AV3094" i="4"/>
  <c r="V3091" i="4"/>
  <c r="AJ3091" i="4"/>
  <c r="AK3091" i="4"/>
  <c r="D3091" i="4"/>
  <c r="AN3091" i="4"/>
  <c r="AX3091" i="4" s="1"/>
  <c r="D3090" i="4"/>
  <c r="V3088" i="4"/>
  <c r="AV3082" i="4"/>
  <c r="AW3081" i="4"/>
  <c r="D3065" i="4"/>
  <c r="AQ3062" i="4"/>
  <c r="AO3062" i="4"/>
  <c r="AP3062" i="4" s="1"/>
  <c r="V3054" i="4"/>
  <c r="AQ3050" i="4"/>
  <c r="AT3049" i="4"/>
  <c r="AB3048" i="4"/>
  <c r="A3048" i="4"/>
  <c r="AW3048" i="4"/>
  <c r="AV3045" i="4"/>
  <c r="A3044" i="4"/>
  <c r="D3043" i="4"/>
  <c r="D3040" i="4"/>
  <c r="AS3037" i="4"/>
  <c r="AV3036" i="4"/>
  <c r="AW3029" i="4"/>
  <c r="AA3029" i="4"/>
  <c r="A3029" i="4"/>
  <c r="AB3029" i="4"/>
  <c r="E3029" i="4"/>
  <c r="AS3028" i="4"/>
  <c r="W3026" i="4"/>
  <c r="AA3026" i="4"/>
  <c r="AJ3026" i="4"/>
  <c r="AK3026" i="4"/>
  <c r="D3026" i="4"/>
  <c r="AN3026" i="4"/>
  <c r="AL2997" i="4"/>
  <c r="AL2995" i="4"/>
  <c r="AO2994" i="4"/>
  <c r="AP2994" i="4" s="1"/>
  <c r="AQ2994" i="4"/>
  <c r="AV2993" i="4"/>
  <c r="AW2993" i="4"/>
  <c r="Z2993" i="4"/>
  <c r="AA2993" i="4"/>
  <c r="A2993" i="4"/>
  <c r="AB2993" i="4"/>
  <c r="D2993" i="4"/>
  <c r="AK2993" i="4"/>
  <c r="A2975" i="4"/>
  <c r="A2919" i="4"/>
  <c r="AS2910" i="4"/>
  <c r="E2899" i="4"/>
  <c r="AT2899" i="4"/>
  <c r="W2899" i="4"/>
  <c r="AV2899" i="4"/>
  <c r="AW2899" i="4"/>
  <c r="Z2899" i="4"/>
  <c r="AA2899" i="4"/>
  <c r="AB2899" i="4"/>
  <c r="AJ2899" i="4"/>
  <c r="D2899" i="4"/>
  <c r="AN2899" i="4"/>
  <c r="D2878" i="4"/>
  <c r="W2878" i="4"/>
  <c r="AJ2878" i="4"/>
  <c r="AS2878" i="4"/>
  <c r="E2878" i="4"/>
  <c r="AL2846" i="4"/>
  <c r="AX2831" i="4"/>
  <c r="AQ2831" i="4"/>
  <c r="AO2762" i="4"/>
  <c r="AP2762" i="4" s="1"/>
  <c r="AQ2762" i="4"/>
  <c r="AS2698" i="4"/>
  <c r="AB2698" i="4"/>
  <c r="D2698" i="4"/>
  <c r="Z3487" i="4"/>
  <c r="AK3477" i="4"/>
  <c r="D3456" i="4"/>
  <c r="Z3409" i="4"/>
  <c r="AJ3402" i="4"/>
  <c r="AN3400" i="4"/>
  <c r="AX3400" i="4" s="1"/>
  <c r="A3382" i="4"/>
  <c r="AK3366" i="4"/>
  <c r="D3339" i="4"/>
  <c r="AW3329" i="4"/>
  <c r="Z3493" i="4"/>
  <c r="AB3491" i="4"/>
  <c r="AA3421" i="4"/>
  <c r="D3400" i="4"/>
  <c r="E3391" i="4"/>
  <c r="E3379" i="4"/>
  <c r="AK3334" i="4"/>
  <c r="AK3317" i="4"/>
  <c r="D3317" i="4"/>
  <c r="AK3305" i="4"/>
  <c r="D3305" i="4"/>
  <c r="D3304" i="4"/>
  <c r="AN3297" i="4"/>
  <c r="AX3297" i="4" s="1"/>
  <c r="D3246" i="4"/>
  <c r="AS3204" i="4"/>
  <c r="AK3496" i="4"/>
  <c r="AL3489" i="4"/>
  <c r="W3487" i="4"/>
  <c r="Z3476" i="4"/>
  <c r="AT3413" i="4"/>
  <c r="AS3404" i="4"/>
  <c r="AW3400" i="4"/>
  <c r="AN3388" i="4"/>
  <c r="AX3388" i="4" s="1"/>
  <c r="D3385" i="4"/>
  <c r="AQ3380" i="4"/>
  <c r="W3346" i="4"/>
  <c r="AJ3339" i="4"/>
  <c r="A3339" i="4"/>
  <c r="AS3329" i="4"/>
  <c r="A3325" i="4"/>
  <c r="AX3323" i="4"/>
  <c r="AJ3317" i="4"/>
  <c r="W3303" i="4"/>
  <c r="AV3488" i="4"/>
  <c r="W3488" i="4"/>
  <c r="V3486" i="4"/>
  <c r="W3499" i="4"/>
  <c r="V3497" i="4"/>
  <c r="A3496" i="4"/>
  <c r="AO3493" i="4"/>
  <c r="AP3493" i="4" s="1"/>
  <c r="AV3492" i="4"/>
  <c r="AS3492" i="4"/>
  <c r="W3490" i="4"/>
  <c r="V3488" i="4"/>
  <c r="AO3480" i="4"/>
  <c r="AP3480" i="4" s="1"/>
  <c r="D3480" i="4"/>
  <c r="A3478" i="4"/>
  <c r="D3476" i="4"/>
  <c r="AJ3475" i="4"/>
  <c r="A3475" i="4"/>
  <c r="AX3473" i="4"/>
  <c r="E3470" i="4"/>
  <c r="AS3469" i="4"/>
  <c r="A3468" i="4"/>
  <c r="AS3466" i="4"/>
  <c r="AN3465" i="4"/>
  <c r="AX3465" i="4" s="1"/>
  <c r="AL3464" i="4"/>
  <c r="AN3461" i="4"/>
  <c r="E3458" i="4"/>
  <c r="AA3456" i="4"/>
  <c r="AO3445" i="4"/>
  <c r="AP3445" i="4" s="1"/>
  <c r="AV3444" i="4"/>
  <c r="AB3443" i="4"/>
  <c r="E3439" i="4"/>
  <c r="AT3437" i="4"/>
  <c r="AW3436" i="4"/>
  <c r="AS3435" i="4"/>
  <c r="AS3427" i="4"/>
  <c r="A3425" i="4"/>
  <c r="D3424" i="4"/>
  <c r="AV3422" i="4"/>
  <c r="AA3422" i="4"/>
  <c r="AW3421" i="4"/>
  <c r="AT3420" i="4"/>
  <c r="AW3418" i="4"/>
  <c r="E3418" i="4"/>
  <c r="AO3416" i="4"/>
  <c r="AP3416" i="4" s="1"/>
  <c r="Z3416" i="4"/>
  <c r="AK3415" i="4"/>
  <c r="A3408" i="4"/>
  <c r="AN3406" i="4"/>
  <c r="AQ3406" i="4" s="1"/>
  <c r="D3403" i="4"/>
  <c r="AN3396" i="4"/>
  <c r="AO3396" i="4" s="1"/>
  <c r="AP3396" i="4" s="1"/>
  <c r="Z3392" i="4"/>
  <c r="AJ3391" i="4"/>
  <c r="A3391" i="4"/>
  <c r="D3388" i="4"/>
  <c r="AO3385" i="4"/>
  <c r="AP3385" i="4" s="1"/>
  <c r="AT3384" i="4"/>
  <c r="AV3381" i="4"/>
  <c r="AO3380" i="4"/>
  <c r="AP3380" i="4" s="1"/>
  <c r="Z3380" i="4"/>
  <c r="AJ3379" i="4"/>
  <c r="A3379" i="4"/>
  <c r="AW3376" i="4"/>
  <c r="AX3373" i="4"/>
  <c r="AT3371" i="4"/>
  <c r="D3371" i="4"/>
  <c r="V3367" i="4"/>
  <c r="E3365" i="4"/>
  <c r="AL3364" i="4"/>
  <c r="D3364" i="4"/>
  <c r="AR3363" i="4"/>
  <c r="AX3362" i="4"/>
  <c r="AS3356" i="4"/>
  <c r="AN3354" i="4"/>
  <c r="AX3353" i="4"/>
  <c r="AX3350" i="4"/>
  <c r="AN3342" i="4"/>
  <c r="E3342" i="4"/>
  <c r="AA3339" i="4"/>
  <c r="AT3338" i="4"/>
  <c r="D3338" i="4"/>
  <c r="AA3334" i="4"/>
  <c r="AW3333" i="4"/>
  <c r="AS3333" i="4"/>
  <c r="AW3331" i="4"/>
  <c r="AL3328" i="4"/>
  <c r="AX3327" i="4"/>
  <c r="D3327" i="4"/>
  <c r="E3326" i="4"/>
  <c r="AA3325" i="4"/>
  <c r="AV3324" i="4"/>
  <c r="AQ3318" i="4"/>
  <c r="AA3317" i="4"/>
  <c r="AX3316" i="4"/>
  <c r="AT3315" i="4"/>
  <c r="AJ3313" i="4"/>
  <c r="AS3309" i="4"/>
  <c r="AW3305" i="4"/>
  <c r="AA3305" i="4"/>
  <c r="AW3304" i="4"/>
  <c r="AT3303" i="4"/>
  <c r="AS3299" i="4"/>
  <c r="AB3297" i="4"/>
  <c r="AN3294" i="4"/>
  <c r="E3294" i="4"/>
  <c r="AA3291" i="4"/>
  <c r="AT3290" i="4"/>
  <c r="D3290" i="4"/>
  <c r="A3288" i="4"/>
  <c r="AW3286" i="4"/>
  <c r="W3286" i="4"/>
  <c r="E3285" i="4"/>
  <c r="AK3281" i="4"/>
  <c r="D3281" i="4"/>
  <c r="AJ3279" i="4"/>
  <c r="A3279" i="4"/>
  <c r="E3276" i="4"/>
  <c r="AJ3273" i="4"/>
  <c r="AR3269" i="4"/>
  <c r="D3267" i="4"/>
  <c r="W3266" i="4"/>
  <c r="AT3259" i="4"/>
  <c r="W3258" i="4"/>
  <c r="W3254" i="4"/>
  <c r="AB3246" i="4"/>
  <c r="E3243" i="4"/>
  <c r="AW3238" i="4"/>
  <c r="AJ3237" i="4"/>
  <c r="E3235" i="4"/>
  <c r="V3234" i="4"/>
  <c r="E3232" i="4"/>
  <c r="AJ3223" i="4"/>
  <c r="D3221" i="4"/>
  <c r="D3220" i="4"/>
  <c r="AT3214" i="4"/>
  <c r="AW3212" i="4"/>
  <c r="AS3211" i="4"/>
  <c r="AK3209" i="4"/>
  <c r="D3209" i="4"/>
  <c r="AS3205" i="4"/>
  <c r="AJ3204" i="4"/>
  <c r="AN3199" i="4"/>
  <c r="AS3190" i="4"/>
  <c r="AB3185" i="4"/>
  <c r="AW3184" i="4"/>
  <c r="A3183" i="4"/>
  <c r="AA3181" i="4"/>
  <c r="AW3180" i="4"/>
  <c r="AK3179" i="4"/>
  <c r="AK3174" i="4"/>
  <c r="AJ3173" i="4"/>
  <c r="AR3161" i="4"/>
  <c r="W3157" i="4"/>
  <c r="AS3150" i="4"/>
  <c r="AT3147" i="4"/>
  <c r="AS3147" i="4"/>
  <c r="AW3142" i="4"/>
  <c r="AB3138" i="4"/>
  <c r="AV3135" i="4"/>
  <c r="AJ3134" i="4"/>
  <c r="AV3133" i="4"/>
  <c r="AW3132" i="4"/>
  <c r="AS3130" i="4"/>
  <c r="A3130" i="4"/>
  <c r="AN3128" i="4"/>
  <c r="AQ3128" i="4" s="1"/>
  <c r="AV3123" i="4"/>
  <c r="D3113" i="4"/>
  <c r="V3103" i="4"/>
  <c r="AB3103" i="4"/>
  <c r="AJ3103" i="4"/>
  <c r="E3103" i="4"/>
  <c r="AN3103" i="4"/>
  <c r="AX3103" i="4" s="1"/>
  <c r="AB3100" i="4"/>
  <c r="AS3087" i="4"/>
  <c r="AS3082" i="4"/>
  <c r="AN3081" i="4"/>
  <c r="V3079" i="4"/>
  <c r="AB3079" i="4"/>
  <c r="AN3079" i="4"/>
  <c r="D3075" i="4"/>
  <c r="E3075" i="4"/>
  <c r="V3075" i="4"/>
  <c r="V3073" i="4"/>
  <c r="A3073" i="4"/>
  <c r="AT3073" i="4"/>
  <c r="V3072" i="4"/>
  <c r="A3072" i="4"/>
  <c r="D3072" i="4"/>
  <c r="E3072" i="4"/>
  <c r="AS3070" i="4"/>
  <c r="W3058" i="4"/>
  <c r="AK3058" i="4"/>
  <c r="Z3057" i="4"/>
  <c r="AK3057" i="4"/>
  <c r="AN3057" i="4"/>
  <c r="E3057" i="4"/>
  <c r="V3057" i="4"/>
  <c r="AR3057" i="4" s="1"/>
  <c r="AV3057" i="4"/>
  <c r="A3049" i="4"/>
  <c r="AJ3046" i="4"/>
  <c r="AT3045" i="4"/>
  <c r="AW3044" i="4"/>
  <c r="AW3043" i="4"/>
  <c r="D3039" i="4"/>
  <c r="AB3039" i="4"/>
  <c r="E3039" i="4"/>
  <c r="V3039" i="4"/>
  <c r="AT3039" i="4"/>
  <c r="AT3036" i="4"/>
  <c r="A3036" i="4"/>
  <c r="V3032" i="4"/>
  <c r="Z3032" i="4"/>
  <c r="AQ3029" i="4"/>
  <c r="A3024" i="4"/>
  <c r="AK3017" i="4"/>
  <c r="A3017" i="4"/>
  <c r="AX3006" i="4"/>
  <c r="AO3006" i="4"/>
  <c r="AP3006" i="4" s="1"/>
  <c r="AR2974" i="4"/>
  <c r="AX2895" i="4"/>
  <c r="AO2895" i="4"/>
  <c r="AP2895" i="4" s="1"/>
  <c r="AQ2895" i="4"/>
  <c r="AX2884" i="4"/>
  <c r="AQ2884" i="4"/>
  <c r="AS2848" i="4"/>
  <c r="A3442" i="4"/>
  <c r="AT3261" i="4"/>
  <c r="W3089" i="4"/>
  <c r="AV3089" i="4"/>
  <c r="AW3089" i="4"/>
  <c r="AA3089" i="4"/>
  <c r="AO2809" i="4"/>
  <c r="AP2809" i="4" s="1"/>
  <c r="AQ2809" i="4"/>
  <c r="AA3475" i="4"/>
  <c r="AB3468" i="4"/>
  <c r="E3442" i="4"/>
  <c r="Z3440" i="4"/>
  <c r="AJ3429" i="4"/>
  <c r="AT3424" i="4"/>
  <c r="A3424" i="4"/>
  <c r="AB3415" i="4"/>
  <c r="Z3413" i="4"/>
  <c r="AN3404" i="4"/>
  <c r="E3404" i="4"/>
  <c r="AK3400" i="4"/>
  <c r="AB3396" i="4"/>
  <c r="AA3391" i="4"/>
  <c r="AT3388" i="4"/>
  <c r="A3388" i="4"/>
  <c r="AB3384" i="4"/>
  <c r="Z3382" i="4"/>
  <c r="AN3381" i="4"/>
  <c r="AA3379" i="4"/>
  <c r="AJ3373" i="4"/>
  <c r="AX3371" i="4"/>
  <c r="A3371" i="4"/>
  <c r="E3366" i="4"/>
  <c r="AJ3364" i="4"/>
  <c r="AX3363" i="4"/>
  <c r="AL3354" i="4"/>
  <c r="AN3352" i="4"/>
  <c r="AO3352" i="4" s="1"/>
  <c r="AP3352" i="4" s="1"/>
  <c r="AX3337" i="4"/>
  <c r="AJ3336" i="4"/>
  <c r="AW3335" i="4"/>
  <c r="AX3331" i="4"/>
  <c r="E3329" i="4"/>
  <c r="AL3319" i="4"/>
  <c r="AV3317" i="4"/>
  <c r="D3315" i="4"/>
  <c r="E3314" i="4"/>
  <c r="V3307" i="4"/>
  <c r="AT3305" i="4"/>
  <c r="AX3304" i="4"/>
  <c r="E3303" i="4"/>
  <c r="V3298" i="4"/>
  <c r="AO3290" i="4"/>
  <c r="AP3290" i="4" s="1"/>
  <c r="AB3288" i="4"/>
  <c r="AK3285" i="4"/>
  <c r="V3284" i="4"/>
  <c r="V3283" i="4"/>
  <c r="AB3281" i="4"/>
  <c r="A3281" i="4"/>
  <c r="AA3279" i="4"/>
  <c r="AR3277" i="4"/>
  <c r="AK3276" i="4"/>
  <c r="V3275" i="4"/>
  <c r="AB3271" i="4"/>
  <c r="AL3267" i="4"/>
  <c r="E3261" i="4"/>
  <c r="AX3259" i="4"/>
  <c r="AQ3258" i="4"/>
  <c r="V3256" i="4"/>
  <c r="D3242" i="4"/>
  <c r="AA3239" i="4"/>
  <c r="AA3237" i="4"/>
  <c r="AR3233" i="4"/>
  <c r="AJ3229" i="4"/>
  <c r="AK3228" i="4"/>
  <c r="AV3227" i="4"/>
  <c r="AA3223" i="4"/>
  <c r="AB3221" i="4"/>
  <c r="A3221" i="4"/>
  <c r="AB3209" i="4"/>
  <c r="A3209" i="4"/>
  <c r="AL3207" i="4"/>
  <c r="AV3206" i="4"/>
  <c r="E3206" i="4"/>
  <c r="AT3206" i="4"/>
  <c r="Z3204" i="4"/>
  <c r="D3201" i="4"/>
  <c r="AV3201" i="4"/>
  <c r="AJ3199" i="4"/>
  <c r="AX3197" i="4"/>
  <c r="AJ3197" i="4"/>
  <c r="AN3183" i="4"/>
  <c r="AA3179" i="4"/>
  <c r="AA3173" i="4"/>
  <c r="AN3171" i="4"/>
  <c r="AX3160" i="4"/>
  <c r="AX3159" i="4"/>
  <c r="E3153" i="4"/>
  <c r="Z3152" i="4"/>
  <c r="AT3142" i="4"/>
  <c r="AA3134" i="4"/>
  <c r="AT3132" i="4"/>
  <c r="AK3130" i="4"/>
  <c r="AK3128" i="4"/>
  <c r="W3125" i="4"/>
  <c r="AT3125" i="4"/>
  <c r="AV3125" i="4"/>
  <c r="AA3125" i="4"/>
  <c r="D3123" i="4"/>
  <c r="A3123" i="4"/>
  <c r="AJ3123" i="4"/>
  <c r="V3120" i="4"/>
  <c r="AJ3120" i="4"/>
  <c r="AK3120" i="4"/>
  <c r="D3120" i="4"/>
  <c r="V3117" i="4"/>
  <c r="AJ3117" i="4"/>
  <c r="AK3113" i="4"/>
  <c r="A3113" i="4"/>
  <c r="V3108" i="4"/>
  <c r="AN3089" i="4"/>
  <c r="E3089" i="4"/>
  <c r="AK3086" i="4"/>
  <c r="Z3084" i="4"/>
  <c r="AA3084" i="4"/>
  <c r="A3084" i="4"/>
  <c r="AK3084" i="4"/>
  <c r="AJ3082" i="4"/>
  <c r="AJ3081" i="4"/>
  <c r="AX3075" i="4"/>
  <c r="AJ3065" i="4"/>
  <c r="Z3046" i="4"/>
  <c r="AX3045" i="4"/>
  <c r="AL3045" i="4"/>
  <c r="AT3043" i="4"/>
  <c r="AX3041" i="4"/>
  <c r="AJ3037" i="4"/>
  <c r="V3028" i="4"/>
  <c r="AV3028" i="4"/>
  <c r="AJ3028" i="4"/>
  <c r="AB3017" i="4"/>
  <c r="V3014" i="4"/>
  <c r="AA3014" i="4"/>
  <c r="AJ3014" i="4"/>
  <c r="AV3014" i="4"/>
  <c r="AV3011" i="4"/>
  <c r="V2999" i="4"/>
  <c r="AJ2999" i="4"/>
  <c r="AK2999" i="4"/>
  <c r="AN2999" i="4"/>
  <c r="D2999" i="4"/>
  <c r="E2982" i="4"/>
  <c r="Z2910" i="4"/>
  <c r="AB2910" i="4"/>
  <c r="AK2910" i="4"/>
  <c r="D2910" i="4"/>
  <c r="AN2910" i="4"/>
  <c r="E2910" i="4"/>
  <c r="V2910" i="4"/>
  <c r="AN2897" i="4"/>
  <c r="V2897" i="4"/>
  <c r="W2897" i="4"/>
  <c r="AT2897" i="4"/>
  <c r="AV2897" i="4"/>
  <c r="AW2897" i="4"/>
  <c r="Z2897" i="4"/>
  <c r="AA2897" i="4"/>
  <c r="A2897" i="4"/>
  <c r="AB2897" i="4"/>
  <c r="D2897" i="4"/>
  <c r="AK2897" i="4"/>
  <c r="E2897" i="4"/>
  <c r="AO2773" i="4"/>
  <c r="AP2773" i="4" s="1"/>
  <c r="AQ2773" i="4"/>
  <c r="Z2748" i="4"/>
  <c r="V2748" i="4"/>
  <c r="AK2748" i="4"/>
  <c r="W2748" i="4"/>
  <c r="AN2748" i="4"/>
  <c r="AT2748" i="4"/>
  <c r="D2748" i="4"/>
  <c r="E2748" i="4"/>
  <c r="E2730" i="4"/>
  <c r="Z2730" i="4"/>
  <c r="AA2730" i="4"/>
  <c r="AB2730" i="4"/>
  <c r="AJ2730" i="4"/>
  <c r="AN2730" i="4"/>
  <c r="AT2730" i="4"/>
  <c r="A2730" i="4"/>
  <c r="AV2730" i="4"/>
  <c r="V2730" i="4"/>
  <c r="AQ2724" i="4"/>
  <c r="AO2724" i="4"/>
  <c r="AP2724" i="4" s="1"/>
  <c r="AX3294" i="4"/>
  <c r="V3186" i="4"/>
  <c r="D3171" i="4"/>
  <c r="D3135" i="4"/>
  <c r="AA3135" i="4"/>
  <c r="E3135" i="4"/>
  <c r="AB3132" i="4"/>
  <c r="AN3088" i="4"/>
  <c r="AO3075" i="4"/>
  <c r="AP3075" i="4" s="1"/>
  <c r="AQ3075" i="4"/>
  <c r="W3074" i="4"/>
  <c r="AB3074" i="4"/>
  <c r="AK3074" i="4"/>
  <c r="A3074" i="4"/>
  <c r="E3074" i="4"/>
  <c r="AT3074" i="4"/>
  <c r="AK3054" i="4"/>
  <c r="V2976" i="4"/>
  <c r="AV2976" i="4"/>
  <c r="A2976" i="4"/>
  <c r="D2976" i="4"/>
  <c r="D3487" i="4"/>
  <c r="AJ3485" i="4"/>
  <c r="AW3477" i="4"/>
  <c r="AW3475" i="4"/>
  <c r="AJ3464" i="4"/>
  <c r="E3488" i="4"/>
  <c r="AV3477" i="4"/>
  <c r="Z3475" i="4"/>
  <c r="AA3466" i="4"/>
  <c r="AB3464" i="4"/>
  <c r="AA3461" i="4"/>
  <c r="AJ3449" i="4"/>
  <c r="D3444" i="4"/>
  <c r="E3440" i="4"/>
  <c r="AA3437" i="4"/>
  <c r="E3434" i="4"/>
  <c r="E3427" i="4"/>
  <c r="AK3421" i="4"/>
  <c r="AN3420" i="4"/>
  <c r="AO3420" i="4" s="1"/>
  <c r="AP3420" i="4" s="1"/>
  <c r="AN3417" i="4"/>
  <c r="AA3415" i="4"/>
  <c r="AB3408" i="4"/>
  <c r="AK3406" i="4"/>
  <c r="AA3400" i="4"/>
  <c r="AA3396" i="4"/>
  <c r="AN3393" i="4"/>
  <c r="AL3392" i="4"/>
  <c r="Z3391" i="4"/>
  <c r="AK3385" i="4"/>
  <c r="AA3384" i="4"/>
  <c r="E3381" i="4"/>
  <c r="Z3379" i="4"/>
  <c r="AA3373" i="4"/>
  <c r="AK3371" i="4"/>
  <c r="AV3370" i="4"/>
  <c r="D3366" i="4"/>
  <c r="AB3364" i="4"/>
  <c r="AB3354" i="4"/>
  <c r="AX3352" i="4"/>
  <c r="AR3351" i="4"/>
  <c r="AT3346" i="4"/>
  <c r="AV3339" i="4"/>
  <c r="AB3336" i="4"/>
  <c r="AV3335" i="4"/>
  <c r="Z3333" i="4"/>
  <c r="AR3333" i="4" s="1"/>
  <c r="AB3331" i="4"/>
  <c r="AK3329" i="4"/>
  <c r="D3329" i="4"/>
  <c r="E3324" i="4"/>
  <c r="AK3318" i="4"/>
  <c r="AT3317" i="4"/>
  <c r="D3314" i="4"/>
  <c r="Z3309" i="4"/>
  <c r="AS3305" i="4"/>
  <c r="AA3288" i="4"/>
  <c r="AA3281" i="4"/>
  <c r="V3280" i="4"/>
  <c r="Z3279" i="4"/>
  <c r="V3274" i="4"/>
  <c r="D3261" i="4"/>
  <c r="AR3245" i="4"/>
  <c r="AT3242" i="4"/>
  <c r="AJ3228" i="4"/>
  <c r="AT3227" i="4"/>
  <c r="AA3221" i="4"/>
  <c r="D3219" i="4"/>
  <c r="W3219" i="4"/>
  <c r="AR3219" i="4" s="1"/>
  <c r="AB3214" i="4"/>
  <c r="AK3212" i="4"/>
  <c r="V3211" i="4"/>
  <c r="AB3211" i="4"/>
  <c r="V3210" i="4"/>
  <c r="AA3209" i="4"/>
  <c r="AV3208" i="4"/>
  <c r="AN3208" i="4"/>
  <c r="V3205" i="4"/>
  <c r="AW3185" i="4"/>
  <c r="AW3181" i="4"/>
  <c r="Z3173" i="4"/>
  <c r="AK3150" i="4"/>
  <c r="D3147" i="4"/>
  <c r="A3147" i="4"/>
  <c r="AJ3147" i="4"/>
  <c r="AR3145" i="4"/>
  <c r="D3142" i="4"/>
  <c r="A3135" i="4"/>
  <c r="AJ3130" i="4"/>
  <c r="AN3125" i="4"/>
  <c r="AQ3125" i="4" s="1"/>
  <c r="E3125" i="4"/>
  <c r="E3123" i="4"/>
  <c r="E3120" i="4"/>
  <c r="E3117" i="4"/>
  <c r="Z3114" i="4"/>
  <c r="AB3114" i="4"/>
  <c r="AN3114" i="4"/>
  <c r="AB3113" i="4"/>
  <c r="AX3112" i="4"/>
  <c r="AL3111" i="4"/>
  <c r="D3108" i="4"/>
  <c r="AT3104" i="4"/>
  <c r="AX3093" i="4"/>
  <c r="D3089" i="4"/>
  <c r="D3087" i="4"/>
  <c r="A3087" i="4"/>
  <c r="AJ3087" i="4"/>
  <c r="AT3087" i="4"/>
  <c r="AA3086" i="4"/>
  <c r="AW3084" i="4"/>
  <c r="D3084" i="4"/>
  <c r="Z3080" i="4"/>
  <c r="AK3080" i="4"/>
  <c r="V3070" i="4"/>
  <c r="AJ3070" i="4"/>
  <c r="AV3070" i="4"/>
  <c r="D3070" i="4"/>
  <c r="AB3065" i="4"/>
  <c r="AW3054" i="4"/>
  <c r="AA3049" i="4"/>
  <c r="AK3045" i="4"/>
  <c r="AB3044" i="4"/>
  <c r="AN3043" i="4"/>
  <c r="AX3043" i="4" s="1"/>
  <c r="AJ3036" i="4"/>
  <c r="E3028" i="4"/>
  <c r="AJ3024" i="4"/>
  <c r="AA3017" i="4"/>
  <c r="W3008" i="4"/>
  <c r="W3004" i="4"/>
  <c r="V3004" i="4"/>
  <c r="V3002" i="4"/>
  <c r="AT3002" i="4"/>
  <c r="AX2919" i="4"/>
  <c r="AQ2919" i="4"/>
  <c r="AL2871" i="4"/>
  <c r="Z2848" i="4"/>
  <c r="AK2848" i="4"/>
  <c r="AJ2848" i="4"/>
  <c r="AN2848" i="4"/>
  <c r="D2848" i="4"/>
  <c r="E2848" i="4"/>
  <c r="AV2848" i="4"/>
  <c r="V2848" i="4"/>
  <c r="AJ3420" i="4"/>
  <c r="V3335" i="4"/>
  <c r="V3250" i="4"/>
  <c r="V3247" i="4"/>
  <c r="V3189" i="4"/>
  <c r="Z3153" i="4"/>
  <c r="AW3153" i="4"/>
  <c r="A2982" i="4"/>
  <c r="AS2982" i="4"/>
  <c r="V2982" i="4"/>
  <c r="AW2982" i="4"/>
  <c r="W2982" i="4"/>
  <c r="AB2982" i="4"/>
  <c r="D2524" i="4"/>
  <c r="E2524" i="4"/>
  <c r="AN2524" i="4"/>
  <c r="V2524" i="4"/>
  <c r="W2524" i="4"/>
  <c r="AS2524" i="4"/>
  <c r="AT2524" i="4"/>
  <c r="AV2524" i="4"/>
  <c r="Z2524" i="4"/>
  <c r="AW2524" i="4"/>
  <c r="AA2524" i="4"/>
  <c r="AJ2524" i="4"/>
  <c r="AK2524" i="4"/>
  <c r="A2524" i="4"/>
  <c r="AK3476" i="4"/>
  <c r="D3492" i="4"/>
  <c r="AJ3476" i="4"/>
  <c r="AV3475" i="4"/>
  <c r="Z3469" i="4"/>
  <c r="AK3445" i="4"/>
  <c r="AN3440" i="4"/>
  <c r="AL3434" i="4"/>
  <c r="AB3429" i="4"/>
  <c r="AN3492" i="4"/>
  <c r="AT3490" i="4"/>
  <c r="AJ3487" i="4"/>
  <c r="A3485" i="4"/>
  <c r="AB3480" i="4"/>
  <c r="AA3478" i="4"/>
  <c r="AB3476" i="4"/>
  <c r="AT3475" i="4"/>
  <c r="AK3472" i="4"/>
  <c r="AV3470" i="4"/>
  <c r="AA3470" i="4"/>
  <c r="AW3469" i="4"/>
  <c r="D3469" i="4"/>
  <c r="Z3468" i="4"/>
  <c r="Z3466" i="4"/>
  <c r="Z3461" i="4"/>
  <c r="AV3458" i="4"/>
  <c r="AA3458" i="4"/>
  <c r="AW3457" i="4"/>
  <c r="AV3456" i="4"/>
  <c r="W3456" i="4"/>
  <c r="AS3456" i="4"/>
  <c r="E3451" i="4"/>
  <c r="AN3444" i="4"/>
  <c r="AO3444" i="4" s="1"/>
  <c r="AP3444" i="4" s="1"/>
  <c r="D3440" i="4"/>
  <c r="AB3439" i="4"/>
  <c r="AN3438" i="4"/>
  <c r="AQ3438" i="4" s="1"/>
  <c r="Z3437" i="4"/>
  <c r="AK3434" i="4"/>
  <c r="D3434" i="4"/>
  <c r="Z3429" i="4"/>
  <c r="D3427" i="4"/>
  <c r="AA3425" i="4"/>
  <c r="W3422" i="4"/>
  <c r="AS3422" i="4"/>
  <c r="E3417" i="4"/>
  <c r="AK3416" i="4"/>
  <c r="AW3415" i="4"/>
  <c r="Z3415" i="4"/>
  <c r="W3409" i="4"/>
  <c r="AS3409" i="4"/>
  <c r="AA3408" i="4"/>
  <c r="AN3405" i="4"/>
  <c r="AA3403" i="4"/>
  <c r="W3397" i="4"/>
  <c r="AS3397" i="4"/>
  <c r="E3393" i="4"/>
  <c r="AK3392" i="4"/>
  <c r="AW3391" i="4"/>
  <c r="D3381" i="4"/>
  <c r="AK3380" i="4"/>
  <c r="AW3379" i="4"/>
  <c r="AK3376" i="4"/>
  <c r="W3374" i="4"/>
  <c r="AR3374" i="4" s="1"/>
  <c r="Z3373" i="4"/>
  <c r="AR3373" i="4" s="1"/>
  <c r="AJ3371" i="4"/>
  <c r="AA3365" i="4"/>
  <c r="Z3364" i="4"/>
  <c r="V3355" i="4"/>
  <c r="AL3352" i="4"/>
  <c r="D3351" i="4"/>
  <c r="V3343" i="4"/>
  <c r="AR3343" i="4" s="1"/>
  <c r="AB3342" i="4"/>
  <c r="AV3341" i="4"/>
  <c r="AN3340" i="4"/>
  <c r="AT3339" i="4"/>
  <c r="W3339" i="4"/>
  <c r="AS3339" i="4"/>
  <c r="AX3338" i="4"/>
  <c r="AA3336" i="4"/>
  <c r="AW3334" i="4"/>
  <c r="W3334" i="4"/>
  <c r="E3333" i="4"/>
  <c r="AJ3329" i="4"/>
  <c r="AB3327" i="4"/>
  <c r="AB3326" i="4"/>
  <c r="AV3325" i="4"/>
  <c r="W3325" i="4"/>
  <c r="D3324" i="4"/>
  <c r="AS3317" i="4"/>
  <c r="W3317" i="4"/>
  <c r="AT3309" i="4"/>
  <c r="E3309" i="4"/>
  <c r="AT3307" i="4"/>
  <c r="W3305" i="4"/>
  <c r="AJ3303" i="4"/>
  <c r="A3303" i="4"/>
  <c r="AW3297" i="4"/>
  <c r="W3297" i="4"/>
  <c r="AS3297" i="4"/>
  <c r="V3295" i="4"/>
  <c r="AR3295" i="4" s="1"/>
  <c r="AB3294" i="4"/>
  <c r="AV3293" i="4"/>
  <c r="W3291" i="4"/>
  <c r="AS3291" i="4"/>
  <c r="AX3290" i="4"/>
  <c r="Z3288" i="4"/>
  <c r="AJ3287" i="4"/>
  <c r="D3286" i="4"/>
  <c r="AB3285" i="4"/>
  <c r="AT3284" i="4"/>
  <c r="D3283" i="4"/>
  <c r="AW3281" i="4"/>
  <c r="Z3281" i="4"/>
  <c r="D3280" i="4"/>
  <c r="AT3278" i="4"/>
  <c r="AQ3277" i="4"/>
  <c r="AB3276" i="4"/>
  <c r="AW3275" i="4"/>
  <c r="D3275" i="4"/>
  <c r="D3274" i="4"/>
  <c r="AB3267" i="4"/>
  <c r="AW3266" i="4"/>
  <c r="A3266" i="4"/>
  <c r="AJ3262" i="4"/>
  <c r="AN3261" i="4"/>
  <c r="AA3259" i="4"/>
  <c r="AW3257" i="4"/>
  <c r="AB3257" i="4"/>
  <c r="A3257" i="4"/>
  <c r="D3256" i="4"/>
  <c r="AN3254" i="4"/>
  <c r="AT3253" i="4"/>
  <c r="AT3250" i="4"/>
  <c r="AK3247" i="4"/>
  <c r="A3247" i="4"/>
  <c r="W3246" i="4"/>
  <c r="E3244" i="4"/>
  <c r="AA3243" i="4"/>
  <c r="A3242" i="4"/>
  <c r="V3240" i="4"/>
  <c r="AS3239" i="4"/>
  <c r="AS3237" i="4"/>
  <c r="AB3235" i="4"/>
  <c r="AV3233" i="4"/>
  <c r="AS3229" i="4"/>
  <c r="AB3228" i="4"/>
  <c r="AV3223" i="4"/>
  <c r="Z3221" i="4"/>
  <c r="AN3219" i="4"/>
  <c r="AQ3219" i="4" s="1"/>
  <c r="E3219" i="4"/>
  <c r="D3218" i="4"/>
  <c r="Z3212" i="4"/>
  <c r="AN3211" i="4"/>
  <c r="E3211" i="4"/>
  <c r="D3210" i="4"/>
  <c r="Z3209" i="4"/>
  <c r="AW3208" i="4"/>
  <c r="E3208" i="4"/>
  <c r="AB3207" i="4"/>
  <c r="A3206" i="4"/>
  <c r="E3205" i="4"/>
  <c r="AL3201" i="4"/>
  <c r="AS3199" i="4"/>
  <c r="D3197" i="4"/>
  <c r="D3191" i="4"/>
  <c r="D3190" i="4"/>
  <c r="AV3185" i="4"/>
  <c r="W3185" i="4"/>
  <c r="AS3185" i="4"/>
  <c r="AK3184" i="4"/>
  <c r="AV3181" i="4"/>
  <c r="W3181" i="4"/>
  <c r="AS3179" i="4"/>
  <c r="AJ3178" i="4"/>
  <c r="AW3173" i="4"/>
  <c r="AJ3171" i="4"/>
  <c r="A3171" i="4"/>
  <c r="AK3160" i="4"/>
  <c r="A3153" i="4"/>
  <c r="AX3151" i="4"/>
  <c r="AB3150" i="4"/>
  <c r="AN3147" i="4"/>
  <c r="E3147" i="4"/>
  <c r="AK3142" i="4"/>
  <c r="V3139" i="4"/>
  <c r="AJ3139" i="4"/>
  <c r="D3139" i="4"/>
  <c r="AN3139" i="4"/>
  <c r="AX3139" i="4" s="1"/>
  <c r="AJ3133" i="4"/>
  <c r="A3132" i="4"/>
  <c r="AB3130" i="4"/>
  <c r="D3125" i="4"/>
  <c r="AN3123" i="4"/>
  <c r="V3121" i="4"/>
  <c r="AJ3121" i="4"/>
  <c r="A3121" i="4"/>
  <c r="AT3121" i="4"/>
  <c r="AS3118" i="4"/>
  <c r="D3117" i="4"/>
  <c r="E3114" i="4"/>
  <c r="AA3113" i="4"/>
  <c r="AK3105" i="4"/>
  <c r="AA3101" i="4"/>
  <c r="AR3101" i="4" s="1"/>
  <c r="A3101" i="4"/>
  <c r="AB3101" i="4"/>
  <c r="E3101" i="4"/>
  <c r="AB3094" i="4"/>
  <c r="AV3087" i="4"/>
  <c r="E3087" i="4"/>
  <c r="Z3086" i="4"/>
  <c r="AV3084" i="4"/>
  <c r="A3079" i="4"/>
  <c r="AJ3075" i="4"/>
  <c r="AW3074" i="4"/>
  <c r="AN3073" i="4"/>
  <c r="AX3073" i="4" s="1"/>
  <c r="E3066" i="4"/>
  <c r="AW3066" i="4"/>
  <c r="V3066" i="4"/>
  <c r="AA3065" i="4"/>
  <c r="W3062" i="4"/>
  <c r="AB3062" i="4"/>
  <c r="AK3062" i="4"/>
  <c r="A3062" i="4"/>
  <c r="V3059" i="4"/>
  <c r="AN3059" i="4"/>
  <c r="AO3059" i="4" s="1"/>
  <c r="AP3059" i="4" s="1"/>
  <c r="E3059" i="4"/>
  <c r="AS3054" i="4"/>
  <c r="AO3052" i="4"/>
  <c r="AP3052" i="4" s="1"/>
  <c r="AK3048" i="4"/>
  <c r="AS3046" i="4"/>
  <c r="AA3044" i="4"/>
  <c r="AL3043" i="4"/>
  <c r="AS3042" i="4"/>
  <c r="Z3033" i="4"/>
  <c r="AB3033" i="4"/>
  <c r="AK3033" i="4"/>
  <c r="D3033" i="4"/>
  <c r="AJ3029" i="4"/>
  <c r="AT3026" i="4"/>
  <c r="AB3024" i="4"/>
  <c r="V3022" i="4"/>
  <c r="AJ3022" i="4"/>
  <c r="AV3022" i="4"/>
  <c r="D3022" i="4"/>
  <c r="Z3017" i="4"/>
  <c r="AA3013" i="4"/>
  <c r="AR3013" i="4" s="1"/>
  <c r="A3013" i="4"/>
  <c r="AV3013" i="4"/>
  <c r="E3002" i="4"/>
  <c r="V3000" i="4"/>
  <c r="AB3000" i="4"/>
  <c r="A2999" i="4"/>
  <c r="AL2993" i="4"/>
  <c r="AL2978" i="4"/>
  <c r="AN2930" i="4"/>
  <c r="AX2930" i="4" s="1"/>
  <c r="AX2918" i="4"/>
  <c r="AL2918" i="4"/>
  <c r="AX2909" i="4"/>
  <c r="AQ2909" i="4"/>
  <c r="AS2898" i="4"/>
  <c r="AA2840" i="4"/>
  <c r="AV2840" i="4"/>
  <c r="AJ2840" i="4"/>
  <c r="E2840" i="4"/>
  <c r="V2840" i="4"/>
  <c r="W2840" i="4"/>
  <c r="AT2840" i="4"/>
  <c r="AW2840" i="4"/>
  <c r="Z2840" i="4"/>
  <c r="AB2840" i="4"/>
  <c r="AK2840" i="4"/>
  <c r="AN2840" i="4"/>
  <c r="D2840" i="4"/>
  <c r="AT2806" i="4"/>
  <c r="Z2806" i="4"/>
  <c r="AB2806" i="4"/>
  <c r="AJ2806" i="4"/>
  <c r="AW2806" i="4"/>
  <c r="W2789" i="4"/>
  <c r="Z2789" i="4"/>
  <c r="AA2789" i="4"/>
  <c r="AB2789" i="4"/>
  <c r="AK2789" i="4"/>
  <c r="AN2789" i="4"/>
  <c r="AT2789" i="4"/>
  <c r="AV2789" i="4"/>
  <c r="A2789" i="4"/>
  <c r="AW2789" i="4"/>
  <c r="E2789" i="4"/>
  <c r="AW2781" i="4"/>
  <c r="V2781" i="4"/>
  <c r="AN2781" i="4"/>
  <c r="AQ2781" i="4" s="1"/>
  <c r="D2781" i="4"/>
  <c r="E2781" i="4"/>
  <c r="AN2622" i="4"/>
  <c r="V2622" i="4"/>
  <c r="W2622" i="4"/>
  <c r="AT2622" i="4"/>
  <c r="AV2622" i="4"/>
  <c r="Z2622" i="4"/>
  <c r="AA2622" i="4"/>
  <c r="AB2622" i="4"/>
  <c r="A2622" i="4"/>
  <c r="E2544" i="4"/>
  <c r="AJ2544" i="4"/>
  <c r="V2544" i="4"/>
  <c r="Z2544" i="4"/>
  <c r="AN2544" i="4"/>
  <c r="AT2544" i="4"/>
  <c r="W2544" i="4"/>
  <c r="AW2544" i="4"/>
  <c r="AN3477" i="4"/>
  <c r="AX3477" i="4" s="1"/>
  <c r="Z3404" i="4"/>
  <c r="W3347" i="4"/>
  <c r="AX3342" i="4"/>
  <c r="D2979" i="4"/>
  <c r="V2979" i="4"/>
  <c r="AT2979" i="4"/>
  <c r="W2979" i="4"/>
  <c r="AV2979" i="4"/>
  <c r="Z2979" i="4"/>
  <c r="AB2979" i="4"/>
  <c r="A2979" i="4"/>
  <c r="AJ2979" i="4"/>
  <c r="AJ3497" i="4"/>
  <c r="Z3488" i="4"/>
  <c r="AX3466" i="4"/>
  <c r="AB3461" i="4"/>
  <c r="E3499" i="4"/>
  <c r="AK3493" i="4"/>
  <c r="AN3485" i="4"/>
  <c r="AN3474" i="4"/>
  <c r="AT3470" i="4"/>
  <c r="Z3470" i="4"/>
  <c r="AW3464" i="4"/>
  <c r="AT3458" i="4"/>
  <c r="Z3458" i="4"/>
  <c r="AN3457" i="4"/>
  <c r="AQ3457" i="4" s="1"/>
  <c r="AT3456" i="4"/>
  <c r="V3456" i="4"/>
  <c r="Z3452" i="4"/>
  <c r="A3449" i="4"/>
  <c r="A3444" i="4"/>
  <c r="AN3442" i="4"/>
  <c r="AQ3442" i="4" s="1"/>
  <c r="AN3441" i="4"/>
  <c r="AA3439" i="4"/>
  <c r="AJ3434" i="4"/>
  <c r="A3430" i="4"/>
  <c r="Z3428" i="4"/>
  <c r="AK3427" i="4"/>
  <c r="Z3425" i="4"/>
  <c r="AK3424" i="4"/>
  <c r="V3422" i="4"/>
  <c r="AR3422" i="4" s="1"/>
  <c r="AB3420" i="4"/>
  <c r="D3417" i="4"/>
  <c r="AJ3416" i="4"/>
  <c r="AV3415" i="4"/>
  <c r="V3413" i="4"/>
  <c r="V3409" i="4"/>
  <c r="Z3408" i="4"/>
  <c r="AK3404" i="4"/>
  <c r="AW3403" i="4"/>
  <c r="Z3403" i="4"/>
  <c r="V3397" i="4"/>
  <c r="D3393" i="4"/>
  <c r="AJ3392" i="4"/>
  <c r="AV3391" i="4"/>
  <c r="AK3388" i="4"/>
  <c r="W3382" i="4"/>
  <c r="AK3381" i="4"/>
  <c r="AJ3380" i="4"/>
  <c r="AV3379" i="4"/>
  <c r="AA3376" i="4"/>
  <c r="AA3371" i="4"/>
  <c r="AK3370" i="4"/>
  <c r="AN3367" i="4"/>
  <c r="AW3365" i="4"/>
  <c r="Z3365" i="4"/>
  <c r="AW3364" i="4"/>
  <c r="W3362" i="4"/>
  <c r="AQ3353" i="4"/>
  <c r="AR3353" i="4"/>
  <c r="AB3352" i="4"/>
  <c r="Z3342" i="4"/>
  <c r="AX3340" i="4"/>
  <c r="V3339" i="4"/>
  <c r="AR3339" i="4" s="1"/>
  <c r="Z3336" i="4"/>
  <c r="AV3334" i="4"/>
  <c r="V3334" i="4"/>
  <c r="D3333" i="4"/>
  <c r="AB3329" i="4"/>
  <c r="A3329" i="4"/>
  <c r="AA3327" i="4"/>
  <c r="AW3326" i="4"/>
  <c r="AA3326" i="4"/>
  <c r="AT3325" i="4"/>
  <c r="V3325" i="4"/>
  <c r="AR3325" i="4" s="1"/>
  <c r="AK3324" i="4"/>
  <c r="V3317" i="4"/>
  <c r="AJ3315" i="4"/>
  <c r="A3315" i="4"/>
  <c r="AV3310" i="4"/>
  <c r="D3309" i="4"/>
  <c r="V3305" i="4"/>
  <c r="W3302" i="4"/>
  <c r="AT3298" i="4"/>
  <c r="AV3297" i="4"/>
  <c r="V3297" i="4"/>
  <c r="Z3294" i="4"/>
  <c r="AN3292" i="4"/>
  <c r="AV3291" i="4"/>
  <c r="V3291" i="4"/>
  <c r="AA3287" i="4"/>
  <c r="AK3286" i="4"/>
  <c r="AA3285" i="4"/>
  <c r="AN3284" i="4"/>
  <c r="AO3284" i="4" s="1"/>
  <c r="AP3284" i="4" s="1"/>
  <c r="A3284" i="4"/>
  <c r="AV3281" i="4"/>
  <c r="AQ3280" i="4"/>
  <c r="AA3276" i="4"/>
  <c r="AV3275" i="4"/>
  <c r="AA3267" i="4"/>
  <c r="AT3266" i="4"/>
  <c r="AA3262" i="4"/>
  <c r="AK3258" i="4"/>
  <c r="AV3257" i="4"/>
  <c r="AA3257" i="4"/>
  <c r="AW3256" i="4"/>
  <c r="A3253" i="4"/>
  <c r="Z3249" i="4"/>
  <c r="AJ3247" i="4"/>
  <c r="AW3246" i="4"/>
  <c r="Z3243" i="4"/>
  <c r="AK3238" i="4"/>
  <c r="A3238" i="4"/>
  <c r="W3237" i="4"/>
  <c r="AA3235" i="4"/>
  <c r="AR3231" i="4"/>
  <c r="AA3228" i="4"/>
  <c r="AT3223" i="4"/>
  <c r="W3216" i="4"/>
  <c r="AA3216" i="4"/>
  <c r="D3211" i="4"/>
  <c r="Z3207" i="4"/>
  <c r="AR3207" i="4" s="1"/>
  <c r="AX3205" i="4"/>
  <c r="V3204" i="4"/>
  <c r="AJ3201" i="4"/>
  <c r="A3201" i="4"/>
  <c r="AK3197" i="4"/>
  <c r="AT3185" i="4"/>
  <c r="AB3184" i="4"/>
  <c r="AT3181" i="4"/>
  <c r="AK3180" i="4"/>
  <c r="A3180" i="4"/>
  <c r="AN3174" i="4"/>
  <c r="AV3173" i="4"/>
  <c r="AB3171" i="4"/>
  <c r="AX3170" i="4"/>
  <c r="W3163" i="4"/>
  <c r="W3162" i="4"/>
  <c r="AN3157" i="4"/>
  <c r="AJ3156" i="4"/>
  <c r="AS3154" i="4"/>
  <c r="AK3153" i="4"/>
  <c r="AW3152" i="4"/>
  <c r="Z3150" i="4"/>
  <c r="AS3148" i="4"/>
  <c r="AJ3145" i="4"/>
  <c r="AT3145" i="4"/>
  <c r="AS3144" i="4"/>
  <c r="AJ3142" i="4"/>
  <c r="A3142" i="4"/>
  <c r="AJ3135" i="4"/>
  <c r="AV3134" i="4"/>
  <c r="V3134" i="4"/>
  <c r="AA3133" i="4"/>
  <c r="AK3132" i="4"/>
  <c r="AX3131" i="4"/>
  <c r="W3122" i="4"/>
  <c r="AA3122" i="4"/>
  <c r="AK3122" i="4"/>
  <c r="A3120" i="4"/>
  <c r="AS3106" i="4"/>
  <c r="AK3103" i="4"/>
  <c r="V3098" i="4"/>
  <c r="AS3096" i="4"/>
  <c r="AK3090" i="4"/>
  <c r="AK3089" i="4"/>
  <c r="A3089" i="4"/>
  <c r="AN3087" i="4"/>
  <c r="AQ3087" i="4" s="1"/>
  <c r="AT3084" i="4"/>
  <c r="A3080" i="4"/>
  <c r="AB3075" i="4"/>
  <c r="AV3074" i="4"/>
  <c r="AK3072" i="4"/>
  <c r="Z3065" i="4"/>
  <c r="AA3048" i="4"/>
  <c r="AK3043" i="4"/>
  <c r="AJ3039" i="4"/>
  <c r="Z3029" i="4"/>
  <c r="AN3028" i="4"/>
  <c r="AX3027" i="4"/>
  <c r="D3015" i="4"/>
  <c r="V3015" i="4"/>
  <c r="AR3015" i="4" s="1"/>
  <c r="AV3015" i="4"/>
  <c r="AB3015" i="4"/>
  <c r="A3014" i="4"/>
  <c r="D3003" i="4"/>
  <c r="V3003" i="4"/>
  <c r="AV3003" i="4"/>
  <c r="AB3003" i="4"/>
  <c r="V2997" i="4"/>
  <c r="W2997" i="4"/>
  <c r="A2997" i="4"/>
  <c r="AK2997" i="4"/>
  <c r="AJ2993" i="4"/>
  <c r="AN2982" i="4"/>
  <c r="AS2979" i="4"/>
  <c r="AB2968" i="4"/>
  <c r="W2968" i="4"/>
  <c r="Z2968" i="4"/>
  <c r="AV2968" i="4"/>
  <c r="E2968" i="4"/>
  <c r="AS2960" i="4"/>
  <c r="V2915" i="4"/>
  <c r="AJ2915" i="4"/>
  <c r="AK2915" i="4"/>
  <c r="AN2915" i="4"/>
  <c r="AW2915" i="4"/>
  <c r="D2915" i="4"/>
  <c r="AS2860" i="4"/>
  <c r="V2830" i="4"/>
  <c r="Z2830" i="4"/>
  <c r="AV2830" i="4"/>
  <c r="AB2830" i="4"/>
  <c r="AK2830" i="4"/>
  <c r="AA2830" i="4"/>
  <c r="AJ2830" i="4"/>
  <c r="A2830" i="4"/>
  <c r="AN2830" i="4"/>
  <c r="D2830" i="4"/>
  <c r="E2830" i="4"/>
  <c r="AT2830" i="4"/>
  <c r="W2830" i="4"/>
  <c r="AW2830" i="4"/>
  <c r="AS2799" i="4"/>
  <c r="AO2728" i="4"/>
  <c r="AP2728" i="4" s="1"/>
  <c r="AQ2728" i="4"/>
  <c r="AN2705" i="4"/>
  <c r="AJ2705" i="4"/>
  <c r="E3487" i="4"/>
  <c r="AR3317" i="4"/>
  <c r="W3314" i="4"/>
  <c r="D3303" i="4"/>
  <c r="AK3282" i="4"/>
  <c r="AX2894" i="4"/>
  <c r="AL2894" i="4"/>
  <c r="AX3480" i="4"/>
  <c r="AN3478" i="4"/>
  <c r="E3477" i="4"/>
  <c r="D3457" i="4"/>
  <c r="AN3488" i="4"/>
  <c r="AK3487" i="4"/>
  <c r="AA3468" i="4"/>
  <c r="AK3499" i="4"/>
  <c r="AN3497" i="4"/>
  <c r="AT3496" i="4"/>
  <c r="A3492" i="4"/>
  <c r="AN3489" i="4"/>
  <c r="AX3489" i="4" s="1"/>
  <c r="AB3487" i="4"/>
  <c r="AN3486" i="4"/>
  <c r="AQ3486" i="4" s="1"/>
  <c r="AA3480" i="4"/>
  <c r="AB3479" i="4"/>
  <c r="Z3478" i="4"/>
  <c r="AS3475" i="4"/>
  <c r="AJ3499" i="4"/>
  <c r="A3499" i="4"/>
  <c r="AL3494" i="4"/>
  <c r="E3494" i="4"/>
  <c r="W3493" i="4"/>
  <c r="AS3493" i="4"/>
  <c r="AJ3492" i="4"/>
  <c r="AN3490" i="4"/>
  <c r="AW3489" i="4"/>
  <c r="E3489" i="4"/>
  <c r="AK3488" i="4"/>
  <c r="AW3487" i="4"/>
  <c r="AA3487" i="4"/>
  <c r="AR3487" i="4" s="1"/>
  <c r="D3482" i="4"/>
  <c r="AA3481" i="4"/>
  <c r="Z3480" i="4"/>
  <c r="AW3476" i="4"/>
  <c r="AQ3475" i="4"/>
  <c r="W3475" i="4"/>
  <c r="A3472" i="4"/>
  <c r="AO3469" i="4"/>
  <c r="AP3469" i="4" s="1"/>
  <c r="AV3468" i="4"/>
  <c r="AK3465" i="4"/>
  <c r="AV3464" i="4"/>
  <c r="W3464" i="4"/>
  <c r="AS3464" i="4"/>
  <c r="V3462" i="4"/>
  <c r="AT3454" i="4"/>
  <c r="AN3452" i="4"/>
  <c r="AX3452" i="4" s="1"/>
  <c r="E3452" i="4"/>
  <c r="AN3449" i="4"/>
  <c r="AT3448" i="4"/>
  <c r="W3447" i="4"/>
  <c r="AL3446" i="4"/>
  <c r="E3446" i="4"/>
  <c r="W3445" i="4"/>
  <c r="AS3445" i="4"/>
  <c r="AJ3444" i="4"/>
  <c r="AX3443" i="4"/>
  <c r="AV3441" i="4"/>
  <c r="E3441" i="4"/>
  <c r="AK3440" i="4"/>
  <c r="AW3439" i="4"/>
  <c r="Z3439" i="4"/>
  <c r="AR3439" i="4" s="1"/>
  <c r="AJ3438" i="4"/>
  <c r="AW3434" i="4"/>
  <c r="AB3434" i="4"/>
  <c r="A3434" i="4"/>
  <c r="D3433" i="4"/>
  <c r="E3431" i="4"/>
  <c r="E3430" i="4"/>
  <c r="AN3428" i="4"/>
  <c r="E3428" i="4"/>
  <c r="AJ3427" i="4"/>
  <c r="A3427" i="4"/>
  <c r="AA3424" i="4"/>
  <c r="AN3422" i="4"/>
  <c r="W3421" i="4"/>
  <c r="AS3421" i="4"/>
  <c r="AA3420" i="4"/>
  <c r="Z3418" i="4"/>
  <c r="AB3416" i="4"/>
  <c r="AT3415" i="4"/>
  <c r="AL3410" i="4"/>
  <c r="E3410" i="4"/>
  <c r="D3405" i="4"/>
  <c r="AJ3404" i="4"/>
  <c r="AV3403" i="4"/>
  <c r="AS3396" i="4"/>
  <c r="E3395" i="4"/>
  <c r="AK3393" i="4"/>
  <c r="AB3392" i="4"/>
  <c r="AT3391" i="4"/>
  <c r="W3391" i="4"/>
  <c r="AA3388" i="4"/>
  <c r="AS3385" i="4"/>
  <c r="AS3384" i="4"/>
  <c r="AJ3381" i="4"/>
  <c r="A3381" i="4"/>
  <c r="AB3380" i="4"/>
  <c r="AT3379" i="4"/>
  <c r="W3379" i="4"/>
  <c r="W3375" i="4"/>
  <c r="AL3374" i="4"/>
  <c r="E3372" i="4"/>
  <c r="AV3365" i="4"/>
  <c r="AV3364" i="4"/>
  <c r="D3363" i="4"/>
  <c r="E3362" i="4"/>
  <c r="Z3357" i="4"/>
  <c r="AT3355" i="4"/>
  <c r="D3355" i="4"/>
  <c r="W3350" i="4"/>
  <c r="E3348" i="4"/>
  <c r="Z3345" i="4"/>
  <c r="AR3345" i="4" s="1"/>
  <c r="D3343" i="4"/>
  <c r="AL3340" i="4"/>
  <c r="AA3338" i="4"/>
  <c r="AQ3337" i="4"/>
  <c r="AK3335" i="4"/>
  <c r="AK3333" i="4"/>
  <c r="AA3329" i="4"/>
  <c r="V3328" i="4"/>
  <c r="Z3327" i="4"/>
  <c r="AV3326" i="4"/>
  <c r="Z3326" i="4"/>
  <c r="AJ3324" i="4"/>
  <c r="A3324" i="4"/>
  <c r="V3323" i="4"/>
  <c r="V3322" i="4"/>
  <c r="W3318" i="4"/>
  <c r="AS3318" i="4"/>
  <c r="AN3317" i="4"/>
  <c r="AB3315" i="4"/>
  <c r="AW3314" i="4"/>
  <c r="AO3313" i="4"/>
  <c r="AP3313" i="4" s="1"/>
  <c r="AO3309" i="4"/>
  <c r="AP3309" i="4" s="1"/>
  <c r="AN3307" i="4"/>
  <c r="AW3306" i="4"/>
  <c r="AA3303" i="4"/>
  <c r="D3302" i="4"/>
  <c r="E3301" i="4"/>
  <c r="D3300" i="4"/>
  <c r="D3295" i="4"/>
  <c r="AA3290" i="4"/>
  <c r="AN3289" i="4"/>
  <c r="E3289" i="4"/>
  <c r="AJ3286" i="4"/>
  <c r="A3286" i="4"/>
  <c r="AW3283" i="4"/>
  <c r="A3283" i="4"/>
  <c r="AT3281" i="4"/>
  <c r="AV3279" i="4"/>
  <c r="AS3279" i="4"/>
  <c r="AX3277" i="4"/>
  <c r="Z3276" i="4"/>
  <c r="AN3275" i="4"/>
  <c r="A3275" i="4"/>
  <c r="AX3273" i="4"/>
  <c r="D3268" i="4"/>
  <c r="Z3267" i="4"/>
  <c r="AR3267" i="4" s="1"/>
  <c r="AN3266" i="4"/>
  <c r="AO3266" i="4" s="1"/>
  <c r="AP3266" i="4" s="1"/>
  <c r="AK3261" i="4"/>
  <c r="AB3258" i="4"/>
  <c r="AT3257" i="4"/>
  <c r="Z3257" i="4"/>
  <c r="AR3257" i="4" s="1"/>
  <c r="AV3255" i="4"/>
  <c r="AN3253" i="4"/>
  <c r="AT3252" i="4"/>
  <c r="D3252" i="4"/>
  <c r="E3249" i="4"/>
  <c r="V3248" i="4"/>
  <c r="AR3248" i="4" s="1"/>
  <c r="AB3247" i="4"/>
  <c r="AK3245" i="4"/>
  <c r="D3245" i="4"/>
  <c r="AB3238" i="4"/>
  <c r="V3236" i="4"/>
  <c r="Z3235" i="4"/>
  <c r="AB3234" i="4"/>
  <c r="AK3232" i="4"/>
  <c r="V3226" i="4"/>
  <c r="AW3221" i="4"/>
  <c r="AJ3220" i="4"/>
  <c r="A3219" i="4"/>
  <c r="A3218" i="4"/>
  <c r="D3216" i="4"/>
  <c r="W3214" i="4"/>
  <c r="AW3209" i="4"/>
  <c r="AK3206" i="4"/>
  <c r="AV3205" i="4"/>
  <c r="AW3203" i="4"/>
  <c r="AN3202" i="4"/>
  <c r="AB3201" i="4"/>
  <c r="W3198" i="4"/>
  <c r="E3198" i="4"/>
  <c r="AB3197" i="4"/>
  <c r="A3197" i="4"/>
  <c r="A3196" i="4"/>
  <c r="AW3190" i="4"/>
  <c r="AV3189" i="4"/>
  <c r="V3188" i="4"/>
  <c r="AS3183" i="4"/>
  <c r="AR3181" i="4"/>
  <c r="AJ3180" i="4"/>
  <c r="AA3178" i="4"/>
  <c r="AK3177" i="4"/>
  <c r="AS3173" i="4"/>
  <c r="W3173" i="4"/>
  <c r="AN3172" i="4"/>
  <c r="E3172" i="4"/>
  <c r="AA3171" i="4"/>
  <c r="W3170" i="4"/>
  <c r="AA3169" i="4"/>
  <c r="D3167" i="4"/>
  <c r="AJ3165" i="4"/>
  <c r="AB3160" i="4"/>
  <c r="AO3159" i="4"/>
  <c r="AP3159" i="4" s="1"/>
  <c r="D3159" i="4"/>
  <c r="AA3159" i="4"/>
  <c r="AR3159" i="4" s="1"/>
  <c r="AB3153" i="4"/>
  <c r="AT3152" i="4"/>
  <c r="E3145" i="4"/>
  <c r="AB3142" i="4"/>
  <c r="AV3139" i="4"/>
  <c r="AB3135" i="4"/>
  <c r="AJ3132" i="4"/>
  <c r="AK3126" i="4"/>
  <c r="AK3125" i="4"/>
  <c r="A3125" i="4"/>
  <c r="AB3123" i="4"/>
  <c r="AW3122" i="4"/>
  <c r="E3122" i="4"/>
  <c r="AW3114" i="4"/>
  <c r="AA3105" i="4"/>
  <c r="AR3105" i="4" s="1"/>
  <c r="AA3103" i="4"/>
  <c r="AB3102" i="4"/>
  <c r="AN3101" i="4"/>
  <c r="AJ3097" i="4"/>
  <c r="AV3097" i="4"/>
  <c r="V3097" i="4"/>
  <c r="Z3094" i="4"/>
  <c r="AR3094" i="4" s="1"/>
  <c r="AB3091" i="4"/>
  <c r="AJ3089" i="4"/>
  <c r="AW3079" i="4"/>
  <c r="AA3075" i="4"/>
  <c r="AN3074" i="4"/>
  <c r="AJ3072" i="4"/>
  <c r="AA3071" i="4"/>
  <c r="D3071" i="4"/>
  <c r="D3063" i="4"/>
  <c r="AS3063" i="4"/>
  <c r="W3063" i="4"/>
  <c r="AV3063" i="4"/>
  <c r="AA3063" i="4"/>
  <c r="D3062" i="4"/>
  <c r="AS3058" i="4"/>
  <c r="AB3057" i="4"/>
  <c r="AR3051" i="4"/>
  <c r="AS3049" i="4"/>
  <c r="Z3048" i="4"/>
  <c r="AS3044" i="4"/>
  <c r="AA3039" i="4"/>
  <c r="V3034" i="4"/>
  <c r="AA3034" i="4"/>
  <c r="AB3034" i="4"/>
  <c r="A3034" i="4"/>
  <c r="AL3028" i="4"/>
  <c r="AX3028" i="4"/>
  <c r="V3020" i="4"/>
  <c r="D3020" i="4"/>
  <c r="W3020" i="4"/>
  <c r="AK3020" i="4"/>
  <c r="AO3015" i="4"/>
  <c r="AP3015" i="4" s="1"/>
  <c r="E3015" i="4"/>
  <c r="AT3013" i="4"/>
  <c r="AQ3003" i="4"/>
  <c r="E3003" i="4"/>
  <c r="E2997" i="4"/>
  <c r="AK2996" i="4"/>
  <c r="A2996" i="4"/>
  <c r="AN2996" i="4"/>
  <c r="AO2996" i="4" s="1"/>
  <c r="AP2996" i="4" s="1"/>
  <c r="W2996" i="4"/>
  <c r="AW2995" i="4"/>
  <c r="W2995" i="4"/>
  <c r="AJ2995" i="4"/>
  <c r="AR2991" i="4"/>
  <c r="V2990" i="4"/>
  <c r="Z2990" i="4"/>
  <c r="AA2990" i="4"/>
  <c r="AK2990" i="4"/>
  <c r="AA2989" i="4"/>
  <c r="AR2989" i="4" s="1"/>
  <c r="AJ2989" i="4"/>
  <c r="A2989" i="4"/>
  <c r="E2989" i="4"/>
  <c r="AV2989" i="4"/>
  <c r="AN2979" i="4"/>
  <c r="AL2973" i="4"/>
  <c r="W2954" i="4"/>
  <c r="AW2954" i="4"/>
  <c r="Z2954" i="4"/>
  <c r="AA2954" i="4"/>
  <c r="AJ2954" i="4"/>
  <c r="A2954" i="4"/>
  <c r="AK2954" i="4"/>
  <c r="D2954" i="4"/>
  <c r="E2954" i="4"/>
  <c r="AN2954" i="4"/>
  <c r="V2954" i="4"/>
  <c r="AT2954" i="4"/>
  <c r="D2895" i="4"/>
  <c r="V2895" i="4"/>
  <c r="W2895" i="4"/>
  <c r="AS2895" i="4"/>
  <c r="AT2895" i="4"/>
  <c r="AV2895" i="4"/>
  <c r="Z2895" i="4"/>
  <c r="AA2895" i="4"/>
  <c r="AB2895" i="4"/>
  <c r="E2895" i="4"/>
  <c r="AX2882" i="4"/>
  <c r="A2840" i="4"/>
  <c r="E2809" i="4"/>
  <c r="AW2809" i="4"/>
  <c r="AA2809" i="4"/>
  <c r="AB2809" i="4"/>
  <c r="A2809" i="4"/>
  <c r="AJ2809" i="4"/>
  <c r="AV2809" i="4"/>
  <c r="V2809" i="4"/>
  <c r="W2809" i="4"/>
  <c r="Z2809" i="4"/>
  <c r="AK2809" i="4"/>
  <c r="D2809" i="4"/>
  <c r="Z2751" i="4"/>
  <c r="AW2751" i="4"/>
  <c r="D2751" i="4"/>
  <c r="E2751" i="4"/>
  <c r="AA2751" i="4"/>
  <c r="AT2751" i="4"/>
  <c r="AO2689" i="4"/>
  <c r="AP2689" i="4" s="1"/>
  <c r="AQ2689" i="4"/>
  <c r="V2460" i="4"/>
  <c r="AS2460" i="4"/>
  <c r="AV2460" i="4"/>
  <c r="D2460" i="4"/>
  <c r="W2460" i="4"/>
  <c r="AW2460" i="4"/>
  <c r="Z2460" i="4"/>
  <c r="AA2460" i="4"/>
  <c r="AJ2460" i="4"/>
  <c r="AK2460" i="4"/>
  <c r="A2460" i="4"/>
  <c r="E2460" i="4"/>
  <c r="AN2460" i="4"/>
  <c r="AT2460" i="4"/>
  <c r="AN2446" i="4"/>
  <c r="AT2446" i="4"/>
  <c r="W2446" i="4"/>
  <c r="AA2446" i="4"/>
  <c r="V2446" i="4"/>
  <c r="Z2849" i="4"/>
  <c r="AA2849" i="4"/>
  <c r="AS2849" i="4"/>
  <c r="AT2849" i="4"/>
  <c r="AV2849" i="4"/>
  <c r="AS2805" i="4"/>
  <c r="E2749" i="4"/>
  <c r="D2749" i="4"/>
  <c r="V2749" i="4"/>
  <c r="W2749" i="4"/>
  <c r="AS2749" i="4"/>
  <c r="AW2749" i="4"/>
  <c r="Z2749" i="4"/>
  <c r="AA2749" i="4"/>
  <c r="AB2749" i="4"/>
  <c r="AJ2749" i="4"/>
  <c r="AK2749" i="4"/>
  <c r="A2749" i="4"/>
  <c r="AN2749" i="4"/>
  <c r="AT2749" i="4"/>
  <c r="AO2744" i="4"/>
  <c r="AP2744" i="4" s="1"/>
  <c r="AQ2744" i="4"/>
  <c r="V2435" i="4"/>
  <c r="E2435" i="4"/>
  <c r="AK2435" i="4"/>
  <c r="D2435" i="4"/>
  <c r="AA3436" i="4"/>
  <c r="AR3341" i="4"/>
  <c r="AJ3335" i="4"/>
  <c r="Z3329" i="4"/>
  <c r="AX3307" i="4"/>
  <c r="V3304" i="4"/>
  <c r="Z3303" i="4"/>
  <c r="AR3303" i="4" s="1"/>
  <c r="Z3297" i="4"/>
  <c r="AR3293" i="4"/>
  <c r="D3291" i="4"/>
  <c r="AR3281" i="4"/>
  <c r="AR3279" i="4"/>
  <c r="AK3272" i="4"/>
  <c r="V3271" i="4"/>
  <c r="AX3266" i="4"/>
  <c r="AR3255" i="4"/>
  <c r="AX3253" i="4"/>
  <c r="AK3250" i="4"/>
  <c r="AA3247" i="4"/>
  <c r="AK3242" i="4"/>
  <c r="V3239" i="4"/>
  <c r="V3229" i="4"/>
  <c r="V3223" i="4"/>
  <c r="Z3223" i="4"/>
  <c r="AW3223" i="4"/>
  <c r="AR3221" i="4"/>
  <c r="W3204" i="4"/>
  <c r="AB3204" i="4"/>
  <c r="AV3199" i="4"/>
  <c r="E3199" i="4"/>
  <c r="AS3189" i="4"/>
  <c r="Z3185" i="4"/>
  <c r="AK3181" i="4"/>
  <c r="V3179" i="4"/>
  <c r="D3179" i="4"/>
  <c r="AN3179" i="4"/>
  <c r="AO3179" i="4" s="1"/>
  <c r="AP3179" i="4" s="1"/>
  <c r="Z3171" i="4"/>
  <c r="AA3153" i="4"/>
  <c r="AR3137" i="4"/>
  <c r="Z3135" i="4"/>
  <c r="W3134" i="4"/>
  <c r="Z3134" i="4"/>
  <c r="AW3134" i="4"/>
  <c r="AK3134" i="4"/>
  <c r="AA3132" i="4"/>
  <c r="AB3128" i="4"/>
  <c r="AA3118" i="4"/>
  <c r="AJ3118" i="4"/>
  <c r="AV3118" i="4"/>
  <c r="AB3089" i="4"/>
  <c r="V3082" i="4"/>
  <c r="Z3082" i="4"/>
  <c r="AA3082" i="4"/>
  <c r="AK3082" i="4"/>
  <c r="Z3081" i="4"/>
  <c r="AK3081" i="4"/>
  <c r="D3081" i="4"/>
  <c r="AX3079" i="4"/>
  <c r="Z3056" i="4"/>
  <c r="AB3054" i="4"/>
  <c r="AB3046" i="4"/>
  <c r="AK3046" i="4"/>
  <c r="D3046" i="4"/>
  <c r="V3046" i="4"/>
  <c r="AR3046" i="4" s="1"/>
  <c r="AW3046" i="4"/>
  <c r="V3042" i="4"/>
  <c r="AB3042" i="4"/>
  <c r="AK3042" i="4"/>
  <c r="AN3042" i="4"/>
  <c r="AT3037" i="4"/>
  <c r="V3037" i="4"/>
  <c r="Z3037" i="4"/>
  <c r="AK2976" i="4"/>
  <c r="AX2921" i="4"/>
  <c r="AQ2921" i="4"/>
  <c r="Z2898" i="4"/>
  <c r="AB2898" i="4"/>
  <c r="AK2898" i="4"/>
  <c r="D2898" i="4"/>
  <c r="AN2898" i="4"/>
  <c r="E2898" i="4"/>
  <c r="AW2898" i="4"/>
  <c r="V2898" i="4"/>
  <c r="AX2874" i="4"/>
  <c r="AL2874" i="4"/>
  <c r="AW3499" i="4"/>
  <c r="AA3499" i="4"/>
  <c r="AA3497" i="4"/>
  <c r="AJ3494" i="4"/>
  <c r="AA3492" i="4"/>
  <c r="AA3490" i="4"/>
  <c r="AB3488" i="4"/>
  <c r="AT3487" i="4"/>
  <c r="AA3485" i="4"/>
  <c r="A3482" i="4"/>
  <c r="AJ3477" i="4"/>
  <c r="V3476" i="4"/>
  <c r="AJ3473" i="4"/>
  <c r="W3470" i="4"/>
  <c r="AR3470" i="4" s="1"/>
  <c r="AS3470" i="4"/>
  <c r="Z3465" i="4"/>
  <c r="E3463" i="4"/>
  <c r="W3458" i="4"/>
  <c r="AS3458" i="4"/>
  <c r="AN3456" i="4"/>
  <c r="AQ3454" i="4"/>
  <c r="AN3453" i="4"/>
  <c r="AB3449" i="4"/>
  <c r="AJ3446" i="4"/>
  <c r="AA3444" i="4"/>
  <c r="Z3442" i="4"/>
  <c r="AB3440" i="4"/>
  <c r="AT3439" i="4"/>
  <c r="AT3434" i="4"/>
  <c r="Z3434" i="4"/>
  <c r="AR3434" i="4" s="1"/>
  <c r="AO3433" i="4"/>
  <c r="AP3433" i="4" s="1"/>
  <c r="AJ3432" i="4"/>
  <c r="AW3429" i="4"/>
  <c r="AA3427" i="4"/>
  <c r="AR3427" i="4" s="1"/>
  <c r="AL3422" i="4"/>
  <c r="E3422" i="4"/>
  <c r="AJ3417" i="4"/>
  <c r="AW3416" i="4"/>
  <c r="AJ3414" i="4"/>
  <c r="AN3412" i="4"/>
  <c r="AX3412" i="4" s="1"/>
  <c r="AJ3410" i="4"/>
  <c r="D3409" i="4"/>
  <c r="W3408" i="4"/>
  <c r="AS3403" i="4"/>
  <c r="W3403" i="4"/>
  <c r="E3400" i="4"/>
  <c r="A3394" i="4"/>
  <c r="AB3393" i="4"/>
  <c r="AQ3391" i="4"/>
  <c r="AW3382" i="4"/>
  <c r="E3382" i="4"/>
  <c r="AA3381" i="4"/>
  <c r="AW3380" i="4"/>
  <c r="AQ3379" i="4"/>
  <c r="AV3373" i="4"/>
  <c r="AK3372" i="4"/>
  <c r="AS3365" i="4"/>
  <c r="W3365" i="4"/>
  <c r="V3364" i="4"/>
  <c r="AJ3360" i="4"/>
  <c r="AO3357" i="4"/>
  <c r="AP3357" i="4" s="1"/>
  <c r="V3344" i="4"/>
  <c r="AR3344" i="4" s="1"/>
  <c r="W3342" i="4"/>
  <c r="E3339" i="4"/>
  <c r="V3336" i="4"/>
  <c r="AA3335" i="4"/>
  <c r="D3334" i="4"/>
  <c r="AB3333" i="4"/>
  <c r="V3332" i="4"/>
  <c r="AR3332" i="4" s="1"/>
  <c r="E3331" i="4"/>
  <c r="AV3329" i="4"/>
  <c r="AS3326" i="4"/>
  <c r="AN3325" i="4"/>
  <c r="E3325" i="4"/>
  <c r="AA3324" i="4"/>
  <c r="V3319" i="4"/>
  <c r="E3317" i="4"/>
  <c r="Z3315" i="4"/>
  <c r="AR3315" i="4" s="1"/>
  <c r="E3312" i="4"/>
  <c r="AA3310" i="4"/>
  <c r="AL3307" i="4"/>
  <c r="AQ3306" i="4"/>
  <c r="E3305" i="4"/>
  <c r="E3304" i="4"/>
  <c r="A3302" i="4"/>
  <c r="AT3299" i="4"/>
  <c r="AK3298" i="4"/>
  <c r="E3297" i="4"/>
  <c r="V3296" i="4"/>
  <c r="AR3296" i="4" s="1"/>
  <c r="W3294" i="4"/>
  <c r="AB3292" i="4"/>
  <c r="E3291" i="4"/>
  <c r="AW3288" i="4"/>
  <c r="AA3286" i="4"/>
  <c r="AW3285" i="4"/>
  <c r="W3285" i="4"/>
  <c r="AR3285" i="4" s="1"/>
  <c r="AS3285" i="4"/>
  <c r="AB3284" i="4"/>
  <c r="AN3283" i="4"/>
  <c r="AN3282" i="4"/>
  <c r="AX3280" i="4"/>
  <c r="AQ3279" i="4"/>
  <c r="W3278" i="4"/>
  <c r="AW3276" i="4"/>
  <c r="AK3275" i="4"/>
  <c r="D3271" i="4"/>
  <c r="AK3268" i="4"/>
  <c r="AB3266" i="4"/>
  <c r="W3262" i="4"/>
  <c r="AS3262" i="4"/>
  <c r="AX3256" i="4"/>
  <c r="D3255" i="4"/>
  <c r="AJ3253" i="4"/>
  <c r="Z3250" i="4"/>
  <c r="AN3249" i="4"/>
  <c r="A3249" i="4"/>
  <c r="Z3247" i="4"/>
  <c r="AN3246" i="4"/>
  <c r="E3246" i="4"/>
  <c r="AT3243" i="4"/>
  <c r="W3243" i="4"/>
  <c r="AS3243" i="4"/>
  <c r="AB3242" i="4"/>
  <c r="AW3239" i="4"/>
  <c r="E3239" i="4"/>
  <c r="Z3238" i="4"/>
  <c r="AR3238" i="4" s="1"/>
  <c r="AT3237" i="4"/>
  <c r="D3237" i="4"/>
  <c r="AW3235" i="4"/>
  <c r="AS3235" i="4"/>
  <c r="AN3233" i="4"/>
  <c r="AT3230" i="4"/>
  <c r="AW3225" i="4"/>
  <c r="AN3223" i="4"/>
  <c r="AQ3223" i="4" s="1"/>
  <c r="E3223" i="4"/>
  <c r="AT3221" i="4"/>
  <c r="AB3219" i="4"/>
  <c r="AT3218" i="4"/>
  <c r="A3216" i="4"/>
  <c r="W3215" i="4"/>
  <c r="AT3215" i="4"/>
  <c r="D3213" i="4"/>
  <c r="AJ3211" i="4"/>
  <c r="AQ3210" i="4"/>
  <c r="AJ3208" i="4"/>
  <c r="AB3206" i="4"/>
  <c r="AO3205" i="4"/>
  <c r="AP3205" i="4" s="1"/>
  <c r="AT3204" i="4"/>
  <c r="D3204" i="4"/>
  <c r="Z3201" i="4"/>
  <c r="AR3201" i="4" s="1"/>
  <c r="D3200" i="4"/>
  <c r="AN3200" i="4"/>
  <c r="AQ3200" i="4" s="1"/>
  <c r="D3199" i="4"/>
  <c r="AW3197" i="4"/>
  <c r="Z3197" i="4"/>
  <c r="AR3197" i="4" s="1"/>
  <c r="AT3194" i="4"/>
  <c r="Z3194" i="4"/>
  <c r="V3193" i="4"/>
  <c r="Z3193" i="4"/>
  <c r="AN3191" i="4"/>
  <c r="AK3186" i="4"/>
  <c r="E3185" i="4"/>
  <c r="E3181" i="4"/>
  <c r="AA3180" i="4"/>
  <c r="AV3179" i="4"/>
  <c r="E3179" i="4"/>
  <c r="AX3171" i="4"/>
  <c r="D3164" i="4"/>
  <c r="AT3154" i="4"/>
  <c r="AA3152" i="4"/>
  <c r="V3148" i="4"/>
  <c r="AA3147" i="4"/>
  <c r="AR3147" i="4" s="1"/>
  <c r="AA3144" i="4"/>
  <c r="Z3142" i="4"/>
  <c r="AR3142" i="4" s="1"/>
  <c r="E3134" i="4"/>
  <c r="Z3132" i="4"/>
  <c r="AJ3129" i="4"/>
  <c r="D3128" i="4"/>
  <c r="AB3125" i="4"/>
  <c r="Z3123" i="4"/>
  <c r="E3109" i="4"/>
  <c r="V3106" i="4"/>
  <c r="AA3096" i="4"/>
  <c r="AB3096" i="4"/>
  <c r="Z3089" i="4"/>
  <c r="AR3089" i="4" s="1"/>
  <c r="AA3087" i="4"/>
  <c r="AJ3084" i="4"/>
  <c r="D3082" i="4"/>
  <c r="E3081" i="4"/>
  <c r="AK3079" i="4"/>
  <c r="AX3076" i="4"/>
  <c r="W3076" i="4"/>
  <c r="AW3076" i="4"/>
  <c r="Z3076" i="4"/>
  <c r="AK3076" i="4"/>
  <c r="AJ3074" i="4"/>
  <c r="AA3073" i="4"/>
  <c r="Z3072" i="4"/>
  <c r="AV3065" i="4"/>
  <c r="W3065" i="4"/>
  <c r="Z3054" i="4"/>
  <c r="E3042" i="4"/>
  <c r="AB3028" i="4"/>
  <c r="AX3015" i="4"/>
  <c r="W3009" i="4"/>
  <c r="D3009" i="4"/>
  <c r="AK2982" i="4"/>
  <c r="V2978" i="4"/>
  <c r="AJ2978" i="4"/>
  <c r="AN2978" i="4"/>
  <c r="AX2978" i="4" s="1"/>
  <c r="AJ2976" i="4"/>
  <c r="AA2960" i="4"/>
  <c r="AB2960" i="4"/>
  <c r="AK2960" i="4"/>
  <c r="A2960" i="4"/>
  <c r="AN2960" i="4"/>
  <c r="AT2960" i="4"/>
  <c r="D2960" i="4"/>
  <c r="AW2960" i="4"/>
  <c r="W2960" i="4"/>
  <c r="AO2957" i="4"/>
  <c r="AP2957" i="4" s="1"/>
  <c r="AQ2957" i="4"/>
  <c r="AW2910" i="4"/>
  <c r="V2860" i="4"/>
  <c r="V2818" i="4"/>
  <c r="E2818" i="4"/>
  <c r="W2818" i="4"/>
  <c r="AS2818" i="4"/>
  <c r="AT2818" i="4"/>
  <c r="AW2818" i="4"/>
  <c r="Z2818" i="4"/>
  <c r="AA2818" i="4"/>
  <c r="AB2818" i="4"/>
  <c r="AJ2818" i="4"/>
  <c r="AK2818" i="4"/>
  <c r="D2818" i="4"/>
  <c r="AN2818" i="4"/>
  <c r="V2812" i="4"/>
  <c r="AK2812" i="4"/>
  <c r="AN2812" i="4"/>
  <c r="D2812" i="4"/>
  <c r="AN2799" i="4"/>
  <c r="Z2799" i="4"/>
  <c r="AW2799" i="4"/>
  <c r="A2799" i="4"/>
  <c r="AB2799" i="4"/>
  <c r="AJ2799" i="4"/>
  <c r="D2799" i="4"/>
  <c r="AK2799" i="4"/>
  <c r="AA2799" i="4"/>
  <c r="E2799" i="4"/>
  <c r="AV2799" i="4"/>
  <c r="V2799" i="4"/>
  <c r="AO2785" i="4"/>
  <c r="AP2785" i="4" s="1"/>
  <c r="AQ2785" i="4"/>
  <c r="V2777" i="4"/>
  <c r="AW2777" i="4"/>
  <c r="AQ2712" i="4"/>
  <c r="AX2712" i="4"/>
  <c r="AN3487" i="4"/>
  <c r="AX3461" i="4"/>
  <c r="A3457" i="4"/>
  <c r="Z3261" i="4"/>
  <c r="Z3189" i="4"/>
  <c r="D3185" i="4"/>
  <c r="AV3183" i="4"/>
  <c r="AN3181" i="4"/>
  <c r="AX3181" i="4" s="1"/>
  <c r="D3181" i="4"/>
  <c r="AT3179" i="4"/>
  <c r="AT3173" i="4"/>
  <c r="AV3171" i="4"/>
  <c r="W3136" i="4"/>
  <c r="V3136" i="4"/>
  <c r="D3134" i="4"/>
  <c r="V3130" i="4"/>
  <c r="AA3130" i="4"/>
  <c r="Z3125" i="4"/>
  <c r="AR3125" i="4" s="1"/>
  <c r="AO3124" i="4"/>
  <c r="AP3124" i="4" s="1"/>
  <c r="AQ3124" i="4"/>
  <c r="AB3120" i="4"/>
  <c r="AN3117" i="4"/>
  <c r="W3104" i="4"/>
  <c r="Z3104" i="4"/>
  <c r="AR3087" i="4"/>
  <c r="W3086" i="4"/>
  <c r="AB3086" i="4"/>
  <c r="A3086" i="4"/>
  <c r="AJ3086" i="4"/>
  <c r="E3086" i="4"/>
  <c r="AN3086" i="4"/>
  <c r="AX3086" i="4" s="1"/>
  <c r="AA3074" i="4"/>
  <c r="V3060" i="4"/>
  <c r="AJ3049" i="4"/>
  <c r="V3049" i="4"/>
  <c r="AR3049" i="4" s="1"/>
  <c r="AV3046" i="4"/>
  <c r="A3046" i="4"/>
  <c r="Z3045" i="4"/>
  <c r="AA3045" i="4"/>
  <c r="AB3045" i="4"/>
  <c r="A3045" i="4"/>
  <c r="V3044" i="4"/>
  <c r="AK3044" i="4"/>
  <c r="AN3044" i="4"/>
  <c r="AO3044" i="4" s="1"/>
  <c r="AP3044" i="4" s="1"/>
  <c r="D3044" i="4"/>
  <c r="W3044" i="4"/>
  <c r="D3042" i="4"/>
  <c r="AL3038" i="4"/>
  <c r="AX3038" i="4"/>
  <c r="A3037" i="4"/>
  <c r="AA3036" i="4"/>
  <c r="AB3036" i="4"/>
  <c r="Z3028" i="4"/>
  <c r="V3024" i="4"/>
  <c r="AK3024" i="4"/>
  <c r="AW3024" i="4"/>
  <c r="D3024" i="4"/>
  <c r="AX3019" i="4"/>
  <c r="E3017" i="4"/>
  <c r="AN3017" i="4"/>
  <c r="AX3017" i="4" s="1"/>
  <c r="V3017" i="4"/>
  <c r="AT3017" i="4"/>
  <c r="AK3007" i="4"/>
  <c r="AQ3002" i="4"/>
  <c r="Z2982" i="4"/>
  <c r="AA2979" i="4"/>
  <c r="AB2976" i="4"/>
  <c r="AV2975" i="4"/>
  <c r="V2975" i="4"/>
  <c r="AW2975" i="4"/>
  <c r="W2975" i="4"/>
  <c r="AJ2975" i="4"/>
  <c r="AK2975" i="4"/>
  <c r="AN2975" i="4"/>
  <c r="D2975" i="4"/>
  <c r="AL2934" i="4"/>
  <c r="D2919" i="4"/>
  <c r="V2919" i="4"/>
  <c r="AS2919" i="4"/>
  <c r="W2919" i="4"/>
  <c r="AT2919" i="4"/>
  <c r="AV2919" i="4"/>
  <c r="Z2919" i="4"/>
  <c r="AA2919" i="4"/>
  <c r="AB2919" i="4"/>
  <c r="E2919" i="4"/>
  <c r="V2864" i="4"/>
  <c r="AR2864" i="4" s="1"/>
  <c r="Z2864" i="4"/>
  <c r="AV2864" i="4"/>
  <c r="AT2864" i="4"/>
  <c r="W2864" i="4"/>
  <c r="AW2864" i="4"/>
  <c r="AA2864" i="4"/>
  <c r="AB2864" i="4"/>
  <c r="AJ2864" i="4"/>
  <c r="A2864" i="4"/>
  <c r="AK2864" i="4"/>
  <c r="D2864" i="4"/>
  <c r="E2864" i="4"/>
  <c r="AN2864" i="4"/>
  <c r="AW2779" i="4"/>
  <c r="V2779" i="4"/>
  <c r="AV2748" i="4"/>
  <c r="AL2732" i="4"/>
  <c r="V2458" i="4"/>
  <c r="AK2458" i="4"/>
  <c r="AN2458" i="4"/>
  <c r="AT2458" i="4"/>
  <c r="AN3491" i="4"/>
  <c r="AX3491" i="4" s="1"/>
  <c r="AR3463" i="4"/>
  <c r="Z3420" i="4"/>
  <c r="AR3420" i="4" s="1"/>
  <c r="Z3397" i="4"/>
  <c r="Z3346" i="4"/>
  <c r="AN3314" i="4"/>
  <c r="AO3314" i="4" s="1"/>
  <c r="AP3314" i="4" s="1"/>
  <c r="AS3487" i="4"/>
  <c r="AJ3461" i="4"/>
  <c r="A3436" i="4"/>
  <c r="AK3422" i="4"/>
  <c r="A3406" i="4"/>
  <c r="AW3397" i="4"/>
  <c r="AJ3396" i="4"/>
  <c r="Z3385" i="4"/>
  <c r="AJ3384" i="4"/>
  <c r="W3354" i="4"/>
  <c r="D3331" i="4"/>
  <c r="AT3329" i="4"/>
  <c r="AX3325" i="4"/>
  <c r="AV3288" i="4"/>
  <c r="D3279" i="4"/>
  <c r="W3260" i="4"/>
  <c r="V3259" i="4"/>
  <c r="AW3247" i="4"/>
  <c r="AT3239" i="4"/>
  <c r="D3239" i="4"/>
  <c r="D3223" i="4"/>
  <c r="AW3493" i="4"/>
  <c r="D3493" i="4"/>
  <c r="D3475" i="4"/>
  <c r="D3468" i="4"/>
  <c r="E3464" i="4"/>
  <c r="W3457" i="4"/>
  <c r="AS3457" i="4"/>
  <c r="D3421" i="4"/>
  <c r="E3415" i="4"/>
  <c r="AT3408" i="4"/>
  <c r="AS3406" i="4"/>
  <c r="E3406" i="4"/>
  <c r="AW3404" i="4"/>
  <c r="W3404" i="4"/>
  <c r="AT3396" i="4"/>
  <c r="D3391" i="4"/>
  <c r="V3371" i="4"/>
  <c r="V3370" i="4"/>
  <c r="W3366" i="4"/>
  <c r="AS3366" i="4"/>
  <c r="AL3355" i="4"/>
  <c r="AS3354" i="4"/>
  <c r="E3354" i="4"/>
  <c r="AS3335" i="4"/>
  <c r="AJ3334" i="4"/>
  <c r="E3318" i="4"/>
  <c r="AJ3305" i="4"/>
  <c r="AS3303" i="4"/>
  <c r="AX3301" i="4"/>
  <c r="A3297" i="4"/>
  <c r="A3291" i="4"/>
  <c r="AT3288" i="4"/>
  <c r="E3288" i="4"/>
  <c r="V3287" i="4"/>
  <c r="AS3271" i="4"/>
  <c r="A3271" i="4"/>
  <c r="W3261" i="4"/>
  <c r="AS3261" i="4"/>
  <c r="D3259" i="4"/>
  <c r="AV3247" i="4"/>
  <c r="AL3246" i="4"/>
  <c r="AR3243" i="4"/>
  <c r="AN3239" i="4"/>
  <c r="A3237" i="4"/>
  <c r="W3228" i="4"/>
  <c r="Z3228" i="4"/>
  <c r="AJ3227" i="4"/>
  <c r="AJ3221" i="4"/>
  <c r="AL3210" i="4"/>
  <c r="AX3210" i="4"/>
  <c r="AV3209" i="4"/>
  <c r="A3204" i="4"/>
  <c r="AS3186" i="4"/>
  <c r="AK3185" i="4"/>
  <c r="D3184" i="4"/>
  <c r="AV3184" i="4"/>
  <c r="A3179" i="4"/>
  <c r="AT3171" i="4"/>
  <c r="W3171" i="4"/>
  <c r="E3156" i="4"/>
  <c r="AV3153" i="4"/>
  <c r="W3153" i="4"/>
  <c r="AS3153" i="4"/>
  <c r="W3135" i="4"/>
  <c r="AR3135" i="4" s="1"/>
  <c r="AS3135" i="4"/>
  <c r="AN3134" i="4"/>
  <c r="A3133" i="4"/>
  <c r="V3133" i="4"/>
  <c r="A3128" i="4"/>
  <c r="AL3124" i="4"/>
  <c r="AX3124" i="4"/>
  <c r="AT3113" i="4"/>
  <c r="Z3113" i="4"/>
  <c r="AR3113" i="4" s="1"/>
  <c r="AV3113" i="4"/>
  <c r="AJ3113" i="4"/>
  <c r="V3090" i="4"/>
  <c r="AN3090" i="4"/>
  <c r="AX3090" i="4" s="1"/>
  <c r="E3090" i="4"/>
  <c r="W3088" i="4"/>
  <c r="AS3088" i="4"/>
  <c r="AW3082" i="4"/>
  <c r="A3082" i="4"/>
  <c r="A3081" i="4"/>
  <c r="E3065" i="4"/>
  <c r="AN3065" i="4"/>
  <c r="AX3065" i="4" s="1"/>
  <c r="V3065" i="4"/>
  <c r="AT3046" i="4"/>
  <c r="V3043" i="4"/>
  <c r="AA3043" i="4"/>
  <c r="AB3043" i="4"/>
  <c r="W3040" i="4"/>
  <c r="V3040" i="4"/>
  <c r="AV3037" i="4"/>
  <c r="AR3029" i="4"/>
  <c r="Z2944" i="4"/>
  <c r="AB2944" i="4"/>
  <c r="AJ2944" i="4"/>
  <c r="AV2944" i="4"/>
  <c r="E2944" i="4"/>
  <c r="W2930" i="4"/>
  <c r="V2930" i="4"/>
  <c r="AS2930" i="4"/>
  <c r="AT2930" i="4"/>
  <c r="Z2930" i="4"/>
  <c r="AR2930" i="4" s="1"/>
  <c r="AV2930" i="4"/>
  <c r="AA2930" i="4"/>
  <c r="AW2930" i="4"/>
  <c r="AB2930" i="4"/>
  <c r="A2930" i="4"/>
  <c r="AJ2930" i="4"/>
  <c r="D2930" i="4"/>
  <c r="E2930" i="4"/>
  <c r="AO2912" i="4"/>
  <c r="AP2912" i="4" s="1"/>
  <c r="AQ2912" i="4"/>
  <c r="AJ2903" i="4"/>
  <c r="AW2903" i="4"/>
  <c r="V2805" i="4"/>
  <c r="AB2805" i="4"/>
  <c r="AJ2805" i="4"/>
  <c r="Z2805" i="4"/>
  <c r="AN2805" i="4"/>
  <c r="AW2805" i="4"/>
  <c r="D2805" i="4"/>
  <c r="E2805" i="4"/>
  <c r="W2805" i="4"/>
  <c r="E2790" i="4"/>
  <c r="AN2790" i="4"/>
  <c r="AS2790" i="4"/>
  <c r="V2790" i="4"/>
  <c r="AT2790" i="4"/>
  <c r="W2790" i="4"/>
  <c r="AV2790" i="4"/>
  <c r="Z2790" i="4"/>
  <c r="AA2790" i="4"/>
  <c r="AB2790" i="4"/>
  <c r="AJ2790" i="4"/>
  <c r="A2790" i="4"/>
  <c r="AW2782" i="4"/>
  <c r="D2782" i="4"/>
  <c r="E2782" i="4"/>
  <c r="V2769" i="4"/>
  <c r="AK2769" i="4"/>
  <c r="AW2769" i="4"/>
  <c r="W2769" i="4"/>
  <c r="Z2769" i="4"/>
  <c r="E2769" i="4"/>
  <c r="AO2696" i="4"/>
  <c r="AP2696" i="4" s="1"/>
  <c r="AQ2696" i="4"/>
  <c r="AX2561" i="4"/>
  <c r="AL2561" i="4"/>
  <c r="AT2964" i="4"/>
  <c r="V2961" i="4"/>
  <c r="AX2958" i="4"/>
  <c r="D2931" i="4"/>
  <c r="E2923" i="4"/>
  <c r="AV2907" i="4"/>
  <c r="Z2888" i="4"/>
  <c r="AN2871" i="4"/>
  <c r="AX2871" i="4" s="1"/>
  <c r="AW2871" i="4"/>
  <c r="Z2871" i="4"/>
  <c r="A2871" i="4"/>
  <c r="AB2871" i="4"/>
  <c r="Z2858" i="4"/>
  <c r="V2858" i="4"/>
  <c r="AT2858" i="4"/>
  <c r="AW2858" i="4"/>
  <c r="AA2858" i="4"/>
  <c r="AX2837" i="4"/>
  <c r="AN2835" i="4"/>
  <c r="Z2835" i="4"/>
  <c r="A2835" i="4"/>
  <c r="AB2835" i="4"/>
  <c r="D2835" i="4"/>
  <c r="AK2835" i="4"/>
  <c r="AS2829" i="4"/>
  <c r="AV2829" i="4"/>
  <c r="AA2815" i="4"/>
  <c r="A2815" i="4"/>
  <c r="AB2815" i="4"/>
  <c r="AJ2815" i="4"/>
  <c r="V2811" i="4"/>
  <c r="Z2811" i="4"/>
  <c r="AA2811" i="4"/>
  <c r="AJ2811" i="4"/>
  <c r="AV2801" i="4"/>
  <c r="A2801" i="4"/>
  <c r="AB2794" i="4"/>
  <c r="AJ2794" i="4"/>
  <c r="E2785" i="4"/>
  <c r="V2785" i="4"/>
  <c r="AT2785" i="4"/>
  <c r="AV2785" i="4"/>
  <c r="Z2785" i="4"/>
  <c r="AW2785" i="4"/>
  <c r="AX2760" i="4"/>
  <c r="W2744" i="4"/>
  <c r="Z2744" i="4"/>
  <c r="AT2744" i="4"/>
  <c r="AA2744" i="4"/>
  <c r="AV2744" i="4"/>
  <c r="E2737" i="4"/>
  <c r="AV2737" i="4"/>
  <c r="AA2737" i="4"/>
  <c r="AB2737" i="4"/>
  <c r="A2737" i="4"/>
  <c r="AJ2737" i="4"/>
  <c r="AS2727" i="4"/>
  <c r="E2718" i="4"/>
  <c r="V2718" i="4"/>
  <c r="AV2718" i="4"/>
  <c r="Z2718" i="4"/>
  <c r="AJ2718" i="4"/>
  <c r="AQ2701" i="4"/>
  <c r="AO2701" i="4"/>
  <c r="AP2701" i="4" s="1"/>
  <c r="AN2700" i="4"/>
  <c r="AX2546" i="4"/>
  <c r="AL2546" i="4"/>
  <c r="W2539" i="4"/>
  <c r="AK2539" i="4"/>
  <c r="E2539" i="4"/>
  <c r="AN2539" i="4"/>
  <c r="V2539" i="4"/>
  <c r="AS2539" i="4"/>
  <c r="AT2539" i="4"/>
  <c r="AV2539" i="4"/>
  <c r="Z2539" i="4"/>
  <c r="AW2539" i="4"/>
  <c r="AA2539" i="4"/>
  <c r="AB2539" i="4"/>
  <c r="A2539" i="4"/>
  <c r="AJ2539" i="4"/>
  <c r="D2539" i="4"/>
  <c r="W2488" i="4"/>
  <c r="E2488" i="4"/>
  <c r="V2488" i="4"/>
  <c r="AN2488" i="4"/>
  <c r="AO2488" i="4" s="1"/>
  <c r="AP2488" i="4" s="1"/>
  <c r="V2486" i="4"/>
  <c r="AK2486" i="4"/>
  <c r="A2486" i="4"/>
  <c r="AN2486" i="4"/>
  <c r="AQ2486" i="4" s="1"/>
  <c r="AB2486" i="4"/>
  <c r="AJ2486" i="4"/>
  <c r="D2486" i="4"/>
  <c r="E2486" i="4"/>
  <c r="AO2352" i="4"/>
  <c r="AP2352" i="4" s="1"/>
  <c r="AQ2352" i="4"/>
  <c r="AX2352" i="4"/>
  <c r="AN2973" i="4"/>
  <c r="AQ2973" i="4" s="1"/>
  <c r="E2973" i="4"/>
  <c r="A2970" i="4"/>
  <c r="D2961" i="4"/>
  <c r="D2952" i="4"/>
  <c r="W2936" i="4"/>
  <c r="E2931" i="4"/>
  <c r="AL2930" i="4"/>
  <c r="D2928" i="4"/>
  <c r="AN2923" i="4"/>
  <c r="D2923" i="4"/>
  <c r="E2909" i="4"/>
  <c r="AT2907" i="4"/>
  <c r="Z2890" i="4"/>
  <c r="AN2889" i="4"/>
  <c r="AW2883" i="4"/>
  <c r="AL2882" i="4"/>
  <c r="AN2876" i="4"/>
  <c r="W2876" i="4"/>
  <c r="AS2871" i="4"/>
  <c r="E2871" i="4"/>
  <c r="W2868" i="4"/>
  <c r="E2858" i="4"/>
  <c r="W2850" i="4"/>
  <c r="AL2837" i="4"/>
  <c r="AV2835" i="4"/>
  <c r="E2835" i="4"/>
  <c r="AT2825" i="4"/>
  <c r="AW2825" i="4"/>
  <c r="Z2825" i="4"/>
  <c r="AA2825" i="4"/>
  <c r="AB2825" i="4"/>
  <c r="AT2815" i="4"/>
  <c r="E2815" i="4"/>
  <c r="Z2804" i="4"/>
  <c r="D2801" i="4"/>
  <c r="AJ2796" i="4"/>
  <c r="E2794" i="4"/>
  <c r="V2793" i="4"/>
  <c r="AN2793" i="4"/>
  <c r="E2793" i="4"/>
  <c r="D2785" i="4"/>
  <c r="AT2784" i="4"/>
  <c r="AJ2784" i="4"/>
  <c r="D2767" i="4"/>
  <c r="AL2760" i="4"/>
  <c r="AN2755" i="4"/>
  <c r="E2754" i="4"/>
  <c r="V2754" i="4"/>
  <c r="AR2754" i="4" s="1"/>
  <c r="AV2754" i="4"/>
  <c r="Z2754" i="4"/>
  <c r="E2744" i="4"/>
  <c r="E2742" i="4"/>
  <c r="AA2742" i="4"/>
  <c r="AR2742" i="4" s="1"/>
  <c r="AJ2742" i="4"/>
  <c r="A2742" i="4"/>
  <c r="AN2742" i="4"/>
  <c r="D2737" i="4"/>
  <c r="AN2732" i="4"/>
  <c r="AX2732" i="4" s="1"/>
  <c r="V2726" i="4"/>
  <c r="AT2718" i="4"/>
  <c r="Z2713" i="4"/>
  <c r="AO2694" i="4"/>
  <c r="AP2694" i="4" s="1"/>
  <c r="AQ2694" i="4"/>
  <c r="AQ2673" i="4"/>
  <c r="AO2673" i="4"/>
  <c r="AP2673" i="4" s="1"/>
  <c r="W2574" i="4"/>
  <c r="E2574" i="4"/>
  <c r="AN2574" i="4"/>
  <c r="AO2574" i="4" s="1"/>
  <c r="AP2574" i="4" s="1"/>
  <c r="AV2574" i="4"/>
  <c r="V2574" i="4"/>
  <c r="Z2574" i="4"/>
  <c r="AA2574" i="4"/>
  <c r="AB2574" i="4"/>
  <c r="AJ2574" i="4"/>
  <c r="AL2558" i="4"/>
  <c r="AO2554" i="4"/>
  <c r="AP2554" i="4" s="1"/>
  <c r="AQ2554" i="4"/>
  <c r="AX2554" i="4"/>
  <c r="AL2519" i="4"/>
  <c r="W2437" i="4"/>
  <c r="Z2437" i="4"/>
  <c r="AW2437" i="4"/>
  <c r="AB2437" i="4"/>
  <c r="E2437" i="4"/>
  <c r="V2437" i="4"/>
  <c r="AT2437" i="4"/>
  <c r="D2437" i="4"/>
  <c r="AV2437" i="4"/>
  <c r="AA2437" i="4"/>
  <c r="AJ2437" i="4"/>
  <c r="AK2437" i="4"/>
  <c r="A2973" i="4"/>
  <c r="D2970" i="4"/>
  <c r="AT2955" i="4"/>
  <c r="AJ2931" i="4"/>
  <c r="A2931" i="4"/>
  <c r="AK2923" i="4"/>
  <c r="A2923" i="4"/>
  <c r="AQ2907" i="4"/>
  <c r="D2904" i="4"/>
  <c r="AN2896" i="4"/>
  <c r="AV2887" i="4"/>
  <c r="W2887" i="4"/>
  <c r="AT2883" i="4"/>
  <c r="AN2858" i="4"/>
  <c r="W2857" i="4"/>
  <c r="AB2857" i="4"/>
  <c r="AT2857" i="4"/>
  <c r="D2851" i="4"/>
  <c r="V2851" i="4"/>
  <c r="AV2851" i="4"/>
  <c r="Z2851" i="4"/>
  <c r="AQ2816" i="4"/>
  <c r="AS2795" i="4"/>
  <c r="AV2791" i="4"/>
  <c r="A2785" i="4"/>
  <c r="AX2740" i="4"/>
  <c r="V2735" i="4"/>
  <c r="Z2735" i="4"/>
  <c r="AA2735" i="4"/>
  <c r="AB2735" i="4"/>
  <c r="AT2727" i="4"/>
  <c r="AL2724" i="4"/>
  <c r="AX2724" i="4"/>
  <c r="W2714" i="4"/>
  <c r="AJ2714" i="4"/>
  <c r="AK2714" i="4"/>
  <c r="D2714" i="4"/>
  <c r="AS2663" i="4"/>
  <c r="V2663" i="4"/>
  <c r="W2663" i="4"/>
  <c r="Z2663" i="4"/>
  <c r="AB2663" i="4"/>
  <c r="AO2626" i="4"/>
  <c r="AP2626" i="4" s="1"/>
  <c r="AQ2626" i="4"/>
  <c r="W2619" i="4"/>
  <c r="E2619" i="4"/>
  <c r="V2619" i="4"/>
  <c r="D2619" i="4"/>
  <c r="AX2598" i="4"/>
  <c r="AQ2561" i="4"/>
  <c r="AO2561" i="4"/>
  <c r="AP2561" i="4" s="1"/>
  <c r="E2545" i="4"/>
  <c r="D2545" i="4"/>
  <c r="V2545" i="4"/>
  <c r="AN2545" i="4"/>
  <c r="AL2449" i="4"/>
  <c r="AV3143" i="4"/>
  <c r="Z3141" i="4"/>
  <c r="V3131" i="4"/>
  <c r="D3111" i="4"/>
  <c r="AS3107" i="4"/>
  <c r="Z3093" i="4"/>
  <c r="AS3083" i="4"/>
  <c r="V3064" i="4"/>
  <c r="AX3055" i="4"/>
  <c r="AT3051" i="4"/>
  <c r="AS3051" i="4"/>
  <c r="Z3041" i="4"/>
  <c r="W3038" i="4"/>
  <c r="V3025" i="4"/>
  <c r="V3023" i="4"/>
  <c r="Z3018" i="4"/>
  <c r="V3016" i="4"/>
  <c r="AB3012" i="4"/>
  <c r="Z3006" i="4"/>
  <c r="A2994" i="4"/>
  <c r="AV2981" i="4"/>
  <c r="AV2974" i="4"/>
  <c r="AK2973" i="4"/>
  <c r="AB2971" i="4"/>
  <c r="Z2969" i="4"/>
  <c r="AR2969" i="4" s="1"/>
  <c r="V2962" i="4"/>
  <c r="AO2958" i="4"/>
  <c r="AP2958" i="4" s="1"/>
  <c r="A2958" i="4"/>
  <c r="E2957" i="4"/>
  <c r="A2952" i="4"/>
  <c r="AS2950" i="4"/>
  <c r="AA2949" i="4"/>
  <c r="Z2946" i="4"/>
  <c r="AT2945" i="4"/>
  <c r="AS2941" i="4"/>
  <c r="E2935" i="4"/>
  <c r="AQ2933" i="4"/>
  <c r="AB2931" i="4"/>
  <c r="AJ2923" i="4"/>
  <c r="E2921" i="4"/>
  <c r="AW2918" i="4"/>
  <c r="AA2918" i="4"/>
  <c r="AA2916" i="4"/>
  <c r="AA2911" i="4"/>
  <c r="AB2909" i="4"/>
  <c r="A2909" i="4"/>
  <c r="AO2907" i="4"/>
  <c r="AP2907" i="4" s="1"/>
  <c r="W2906" i="4"/>
  <c r="AR2906" i="4" s="1"/>
  <c r="AT2904" i="4"/>
  <c r="AX2896" i="4"/>
  <c r="E2896" i="4"/>
  <c r="AW2894" i="4"/>
  <c r="AA2894" i="4"/>
  <c r="Z2892" i="4"/>
  <c r="AT2889" i="4"/>
  <c r="AQ2885" i="4"/>
  <c r="AK2876" i="4"/>
  <c r="AS2872" i="4"/>
  <c r="AK2871" i="4"/>
  <c r="V2869" i="4"/>
  <c r="AW2859" i="4"/>
  <c r="AS2859" i="4"/>
  <c r="A2858" i="4"/>
  <c r="AA2852" i="4"/>
  <c r="AO2851" i="4"/>
  <c r="AP2851" i="4" s="1"/>
  <c r="E2851" i="4"/>
  <c r="V2839" i="4"/>
  <c r="AA2839" i="4"/>
  <c r="A2839" i="4"/>
  <c r="AJ2839" i="4"/>
  <c r="AN2825" i="4"/>
  <c r="A2825" i="4"/>
  <c r="Z2822" i="4"/>
  <c r="W2822" i="4"/>
  <c r="AV2822" i="4"/>
  <c r="AA2822" i="4"/>
  <c r="AB2822" i="4"/>
  <c r="AO2816" i="4"/>
  <c r="AP2816" i="4" s="1"/>
  <c r="W2802" i="4"/>
  <c r="AR2802" i="4" s="1"/>
  <c r="AB2802" i="4"/>
  <c r="A2802" i="4"/>
  <c r="E2802" i="4"/>
  <c r="AN2802" i="4"/>
  <c r="AA2800" i="4"/>
  <c r="A2794" i="4"/>
  <c r="AT2792" i="4"/>
  <c r="AA2788" i="4"/>
  <c r="AR2788" i="4" s="1"/>
  <c r="A2788" i="4"/>
  <c r="AN2788" i="4"/>
  <c r="E2788" i="4"/>
  <c r="AK2785" i="4"/>
  <c r="AW2784" i="4"/>
  <c r="AR2778" i="4"/>
  <c r="Z2768" i="4"/>
  <c r="AT2768" i="4"/>
  <c r="AA2768" i="4"/>
  <c r="AR2768" i="4" s="1"/>
  <c r="AV2768" i="4"/>
  <c r="A2768" i="4"/>
  <c r="AB2768" i="4"/>
  <c r="AW2768" i="4"/>
  <c r="AR2759" i="4"/>
  <c r="AJ2755" i="4"/>
  <c r="AN2754" i="4"/>
  <c r="AL2744" i="4"/>
  <c r="A2744" i="4"/>
  <c r="AQ2741" i="4"/>
  <c r="AO2741" i="4"/>
  <c r="AP2741" i="4" s="1"/>
  <c r="AL2740" i="4"/>
  <c r="Z2732" i="4"/>
  <c r="W2729" i="4"/>
  <c r="E2729" i="4"/>
  <c r="AN2729" i="4"/>
  <c r="AT2729" i="4"/>
  <c r="V2729" i="4"/>
  <c r="AV2729" i="4"/>
  <c r="AW2729" i="4"/>
  <c r="E2727" i="4"/>
  <c r="V2723" i="4"/>
  <c r="AN2718" i="4"/>
  <c r="AS2715" i="4"/>
  <c r="AB2715" i="4"/>
  <c r="AJ2715" i="4"/>
  <c r="AT2715" i="4"/>
  <c r="E2714" i="4"/>
  <c r="AX2708" i="4"/>
  <c r="AX2676" i="4"/>
  <c r="AN2665" i="4"/>
  <c r="AJ2641" i="4"/>
  <c r="D2641" i="4"/>
  <c r="AN2641" i="4"/>
  <c r="V2641" i="4"/>
  <c r="AS2641" i="4"/>
  <c r="W2641" i="4"/>
  <c r="AT2641" i="4"/>
  <c r="AW2641" i="4"/>
  <c r="Z2641" i="4"/>
  <c r="AA2641" i="4"/>
  <c r="AB2641" i="4"/>
  <c r="E2593" i="4"/>
  <c r="AK2593" i="4"/>
  <c r="D2593" i="4"/>
  <c r="AV2593" i="4"/>
  <c r="Z2593" i="4"/>
  <c r="AA2593" i="4"/>
  <c r="AB2593" i="4"/>
  <c r="AJ2593" i="4"/>
  <c r="AT2593" i="4"/>
  <c r="E2581" i="4"/>
  <c r="D2581" i="4"/>
  <c r="AW2581" i="4"/>
  <c r="AA2581" i="4"/>
  <c r="AB2581" i="4"/>
  <c r="AJ2581" i="4"/>
  <c r="AK2581" i="4"/>
  <c r="AN2581" i="4"/>
  <c r="AO2581" i="4" s="1"/>
  <c r="AP2581" i="4" s="1"/>
  <c r="A2581" i="4"/>
  <c r="AV2581" i="4"/>
  <c r="AX2438" i="4"/>
  <c r="AQ2438" i="4"/>
  <c r="AN2397" i="4"/>
  <c r="AA2397" i="4"/>
  <c r="AB2397" i="4"/>
  <c r="D2397" i="4"/>
  <c r="AJ2397" i="4"/>
  <c r="AV2397" i="4"/>
  <c r="AW2397" i="4"/>
  <c r="A2397" i="4"/>
  <c r="AL1915" i="4"/>
  <c r="AJ1881" i="4"/>
  <c r="AK1881" i="4"/>
  <c r="AN1881" i="4"/>
  <c r="AV1881" i="4"/>
  <c r="D1881" i="4"/>
  <c r="AW1881" i="4"/>
  <c r="E1881" i="4"/>
  <c r="AB1881" i="4"/>
  <c r="D2955" i="4"/>
  <c r="AR2933" i="4"/>
  <c r="Z2922" i="4"/>
  <c r="D2907" i="4"/>
  <c r="E2887" i="4"/>
  <c r="AN2883" i="4"/>
  <c r="AJ2871" i="4"/>
  <c r="W2865" i="4"/>
  <c r="AJ2865" i="4"/>
  <c r="W2844" i="4"/>
  <c r="E2844" i="4"/>
  <c r="AJ2835" i="4"/>
  <c r="V2833" i="4"/>
  <c r="AW2819" i="4"/>
  <c r="W2819" i="4"/>
  <c r="AR2819" i="4" s="1"/>
  <c r="AR2816" i="4"/>
  <c r="AK2815" i="4"/>
  <c r="AA2813" i="4"/>
  <c r="V2813" i="4"/>
  <c r="AB2813" i="4"/>
  <c r="AK2813" i="4"/>
  <c r="AW2811" i="4"/>
  <c r="E2797" i="4"/>
  <c r="V2797" i="4"/>
  <c r="AV2797" i="4"/>
  <c r="Z2797" i="4"/>
  <c r="AT2794" i="4"/>
  <c r="AJ2785" i="4"/>
  <c r="AT2780" i="4"/>
  <c r="AA2780" i="4"/>
  <c r="AR2780" i="4" s="1"/>
  <c r="AW2780" i="4"/>
  <c r="A2780" i="4"/>
  <c r="AB2780" i="4"/>
  <c r="AJ2780" i="4"/>
  <c r="AS2763" i="4"/>
  <c r="AA2763" i="4"/>
  <c r="AJ2763" i="4"/>
  <c r="A2763" i="4"/>
  <c r="AK2763" i="4"/>
  <c r="AL2741" i="4"/>
  <c r="AX2741" i="4"/>
  <c r="E2689" i="4"/>
  <c r="V2689" i="4"/>
  <c r="Z2689" i="4"/>
  <c r="AT2689" i="4"/>
  <c r="AA2689" i="4"/>
  <c r="AV2689" i="4"/>
  <c r="AB2689" i="4"/>
  <c r="AW2689" i="4"/>
  <c r="A2689" i="4"/>
  <c r="AJ2689" i="4"/>
  <c r="AK2689" i="4"/>
  <c r="D2689" i="4"/>
  <c r="AL2684" i="4"/>
  <c r="E2672" i="4"/>
  <c r="AN2672" i="4"/>
  <c r="V2672" i="4"/>
  <c r="W2672" i="4"/>
  <c r="Z2672" i="4"/>
  <c r="AT2672" i="4"/>
  <c r="AA2672" i="4"/>
  <c r="AV2672" i="4"/>
  <c r="A2672" i="4"/>
  <c r="AB2672" i="4"/>
  <c r="AW2672" i="4"/>
  <c r="D2672" i="4"/>
  <c r="AK2672" i="4"/>
  <c r="D2659" i="4"/>
  <c r="V2659" i="4"/>
  <c r="AJ2659" i="4"/>
  <c r="AN2659" i="4"/>
  <c r="V2577" i="4"/>
  <c r="E2577" i="4"/>
  <c r="AB2577" i="4"/>
  <c r="AJ2577" i="4"/>
  <c r="AK2577" i="4"/>
  <c r="AN2577" i="4"/>
  <c r="AO2577" i="4" s="1"/>
  <c r="AP2577" i="4" s="1"/>
  <c r="D2577" i="4"/>
  <c r="AW2577" i="4"/>
  <c r="AQ2560" i="4"/>
  <c r="AO2560" i="4"/>
  <c r="AP2560" i="4" s="1"/>
  <c r="AN2543" i="4"/>
  <c r="AQ2543" i="4" s="1"/>
  <c r="Z2543" i="4"/>
  <c r="AA2543" i="4"/>
  <c r="AB2543" i="4"/>
  <c r="AT2543" i="4"/>
  <c r="A2543" i="4"/>
  <c r="AW2543" i="4"/>
  <c r="AX2536" i="4"/>
  <c r="AO2536" i="4"/>
  <c r="AP2536" i="4" s="1"/>
  <c r="AQ2536" i="4"/>
  <c r="Z2534" i="4"/>
  <c r="AK2534" i="4"/>
  <c r="AN2534" i="4"/>
  <c r="E2534" i="4"/>
  <c r="Z2528" i="4"/>
  <c r="AT2528" i="4"/>
  <c r="E2528" i="4"/>
  <c r="V2528" i="4"/>
  <c r="W2528" i="4"/>
  <c r="AS2528" i="4"/>
  <c r="AV2528" i="4"/>
  <c r="AA2528" i="4"/>
  <c r="AW2528" i="4"/>
  <c r="AB2528" i="4"/>
  <c r="A2528" i="4"/>
  <c r="AJ2528" i="4"/>
  <c r="D2528" i="4"/>
  <c r="W2983" i="4"/>
  <c r="AA2973" i="4"/>
  <c r="AB2970" i="4"/>
  <c r="W2966" i="4"/>
  <c r="AJ2957" i="4"/>
  <c r="E2955" i="4"/>
  <c r="AJ2952" i="4"/>
  <c r="AB2932" i="4"/>
  <c r="Z2931" i="4"/>
  <c r="AB2928" i="4"/>
  <c r="AR2926" i="4"/>
  <c r="AA2923" i="4"/>
  <c r="E2922" i="4"/>
  <c r="AJ2921" i="4"/>
  <c r="Z2914" i="4"/>
  <c r="AW2909" i="4"/>
  <c r="Z2909" i="4"/>
  <c r="E2907" i="4"/>
  <c r="AL2906" i="4"/>
  <c r="AN2900" i="4"/>
  <c r="AN2888" i="4"/>
  <c r="AN2887" i="4"/>
  <c r="AO2887" i="4" s="1"/>
  <c r="AP2887" i="4" s="1"/>
  <c r="D2887" i="4"/>
  <c r="AX2885" i="4"/>
  <c r="D2883" i="4"/>
  <c r="W2880" i="4"/>
  <c r="AJ2880" i="4"/>
  <c r="AB2876" i="4"/>
  <c r="E2875" i="4"/>
  <c r="A2875" i="4"/>
  <c r="AK2875" i="4"/>
  <c r="D2875" i="4"/>
  <c r="AN2875" i="4"/>
  <c r="AV2875" i="4"/>
  <c r="AA2871" i="4"/>
  <c r="AX2867" i="4"/>
  <c r="AQ2867" i="4"/>
  <c r="E2865" i="4"/>
  <c r="AJ2858" i="4"/>
  <c r="W2856" i="4"/>
  <c r="V2856" i="4"/>
  <c r="AV2856" i="4"/>
  <c r="AA2856" i="4"/>
  <c r="V2855" i="4"/>
  <c r="Z2855" i="4"/>
  <c r="AK2855" i="4"/>
  <c r="AN2855" i="4"/>
  <c r="AO2855" i="4" s="1"/>
  <c r="AP2855" i="4" s="1"/>
  <c r="A2851" i="4"/>
  <c r="V2845" i="4"/>
  <c r="AJ2845" i="4"/>
  <c r="AN2845" i="4"/>
  <c r="A2845" i="4"/>
  <c r="AA2835" i="4"/>
  <c r="AO2824" i="4"/>
  <c r="AP2824" i="4" s="1"/>
  <c r="AQ2824" i="4"/>
  <c r="AT2819" i="4"/>
  <c r="E2819" i="4"/>
  <c r="Z2815" i="4"/>
  <c r="E2813" i="4"/>
  <c r="AV2811" i="4"/>
  <c r="AK2807" i="4"/>
  <c r="AN2804" i="4"/>
  <c r="W2804" i="4"/>
  <c r="AR2804" i="4" s="1"/>
  <c r="AT2804" i="4"/>
  <c r="AV2804" i="4"/>
  <c r="AW2804" i="4"/>
  <c r="AS2801" i="4"/>
  <c r="AT2797" i="4"/>
  <c r="D2797" i="4"/>
  <c r="V2796" i="4"/>
  <c r="Z2796" i="4"/>
  <c r="AK2796" i="4"/>
  <c r="AS2794" i="4"/>
  <c r="AA2792" i="4"/>
  <c r="AR2792" i="4" s="1"/>
  <c r="AV2792" i="4"/>
  <c r="AJ2792" i="4"/>
  <c r="D2792" i="4"/>
  <c r="AK2792" i="4"/>
  <c r="E2792" i="4"/>
  <c r="AB2785" i="4"/>
  <c r="E2780" i="4"/>
  <c r="Z2764" i="4"/>
  <c r="AN2764" i="4"/>
  <c r="AT2764" i="4"/>
  <c r="E2763" i="4"/>
  <c r="AX2748" i="4"/>
  <c r="W2745" i="4"/>
  <c r="V2745" i="4"/>
  <c r="Z2745" i="4"/>
  <c r="AK2745" i="4"/>
  <c r="AJ2744" i="4"/>
  <c r="Z2728" i="4"/>
  <c r="AA2728" i="4"/>
  <c r="A2727" i="4"/>
  <c r="AB2718" i="4"/>
  <c r="E2713" i="4"/>
  <c r="W2713" i="4"/>
  <c r="AT2713" i="4"/>
  <c r="AV2713" i="4"/>
  <c r="AB2713" i="4"/>
  <c r="W2709" i="4"/>
  <c r="AS2709" i="4"/>
  <c r="AX2696" i="4"/>
  <c r="AT2680" i="4"/>
  <c r="V2680" i="4"/>
  <c r="Z2680" i="4"/>
  <c r="AA2680" i="4"/>
  <c r="A2680" i="4"/>
  <c r="AN2680" i="4"/>
  <c r="E2680" i="4"/>
  <c r="AL2666" i="4"/>
  <c r="AS2624" i="4"/>
  <c r="AL2589" i="4"/>
  <c r="W2541" i="4"/>
  <c r="V2541" i="4"/>
  <c r="AN2541" i="4"/>
  <c r="E2541" i="4"/>
  <c r="W2485" i="4"/>
  <c r="A2485" i="4"/>
  <c r="AN2485" i="4"/>
  <c r="AO2485" i="4" s="1"/>
  <c r="AP2485" i="4" s="1"/>
  <c r="D2485" i="4"/>
  <c r="AA2485" i="4"/>
  <c r="V2485" i="4"/>
  <c r="Z2485" i="4"/>
  <c r="AK2485" i="4"/>
  <c r="AW2485" i="4"/>
  <c r="AS2455" i="4"/>
  <c r="AX2306" i="4"/>
  <c r="AQ2306" i="4"/>
  <c r="AL2260" i="4"/>
  <c r="V3107" i="4"/>
  <c r="V3083" i="4"/>
  <c r="AR3053" i="4"/>
  <c r="AS3052" i="4"/>
  <c r="D3051" i="4"/>
  <c r="AT3041" i="4"/>
  <c r="W3041" i="4"/>
  <c r="AS3041" i="4"/>
  <c r="AX3033" i="4"/>
  <c r="AR3027" i="4"/>
  <c r="W3018" i="4"/>
  <c r="AS3018" i="4"/>
  <c r="Z3010" i="4"/>
  <c r="AR3010" i="4" s="1"/>
  <c r="AW3006" i="4"/>
  <c r="W3006" i="4"/>
  <c r="AR3005" i="4"/>
  <c r="AX3002" i="4"/>
  <c r="AJ3001" i="4"/>
  <c r="V2998" i="4"/>
  <c r="V2992" i="4"/>
  <c r="D2991" i="4"/>
  <c r="AT2986" i="4"/>
  <c r="AS2984" i="4"/>
  <c r="D2983" i="4"/>
  <c r="V2981" i="4"/>
  <c r="AR2981" i="4" s="1"/>
  <c r="V2977" i="4"/>
  <c r="AS2971" i="4"/>
  <c r="Z2970" i="4"/>
  <c r="AT2969" i="4"/>
  <c r="W2969" i="4"/>
  <c r="AN2966" i="4"/>
  <c r="E2966" i="4"/>
  <c r="AJ2964" i="4"/>
  <c r="AS2959" i="4"/>
  <c r="AB2957" i="4"/>
  <c r="A2957" i="4"/>
  <c r="AV2953" i="4"/>
  <c r="AB2952" i="4"/>
  <c r="V2950" i="4"/>
  <c r="AR2950" i="4" s="1"/>
  <c r="E2947" i="4"/>
  <c r="W2946" i="4"/>
  <c r="AS2946" i="4"/>
  <c r="AR2943" i="4"/>
  <c r="W2942" i="4"/>
  <c r="V2941" i="4"/>
  <c r="V2934" i="4"/>
  <c r="E2933" i="4"/>
  <c r="W2929" i="4"/>
  <c r="AS2929" i="4"/>
  <c r="AA2928" i="4"/>
  <c r="W2924" i="4"/>
  <c r="Z2923" i="4"/>
  <c r="AN2922" i="4"/>
  <c r="D2922" i="4"/>
  <c r="AB2921" i="4"/>
  <c r="A2921" i="4"/>
  <c r="AS2918" i="4"/>
  <c r="AA2913" i="4"/>
  <c r="AW2911" i="4"/>
  <c r="AV2909" i="4"/>
  <c r="AJ2904" i="4"/>
  <c r="AS2894" i="4"/>
  <c r="V2893" i="4"/>
  <c r="AK2889" i="4"/>
  <c r="W2884" i="4"/>
  <c r="V2881" i="4"/>
  <c r="AB2881" i="4"/>
  <c r="E2880" i="4"/>
  <c r="V2877" i="4"/>
  <c r="AA2876" i="4"/>
  <c r="AW2875" i="4"/>
  <c r="W2874" i="4"/>
  <c r="Z2874" i="4"/>
  <c r="AR2874" i="4" s="1"/>
  <c r="V2872" i="4"/>
  <c r="AN2872" i="4"/>
  <c r="AO2872" i="4" s="1"/>
  <c r="AP2872" i="4" s="1"/>
  <c r="E2872" i="4"/>
  <c r="AN2868" i="4"/>
  <c r="AW2865" i="4"/>
  <c r="D2865" i="4"/>
  <c r="AN2859" i="4"/>
  <c r="Z2859" i="4"/>
  <c r="AR2859" i="4" s="1"/>
  <c r="AV2859" i="4"/>
  <c r="A2859" i="4"/>
  <c r="AB2859" i="4"/>
  <c r="AB2858" i="4"/>
  <c r="AT2856" i="4"/>
  <c r="D2856" i="4"/>
  <c r="E2855" i="4"/>
  <c r="V2853" i="4"/>
  <c r="D2853" i="4"/>
  <c r="W2852" i="4"/>
  <c r="AS2852" i="4"/>
  <c r="AT2850" i="4"/>
  <c r="AX2839" i="4"/>
  <c r="AL2830" i="4"/>
  <c r="AK2825" i="4"/>
  <c r="D2821" i="4"/>
  <c r="AN2821" i="4"/>
  <c r="AQ2821" i="4" s="1"/>
  <c r="AT2821" i="4"/>
  <c r="V2821" i="4"/>
  <c r="AV2821" i="4"/>
  <c r="AW2821" i="4"/>
  <c r="AS2819" i="4"/>
  <c r="D2813" i="4"/>
  <c r="AT2811" i="4"/>
  <c r="E2804" i="4"/>
  <c r="AS2800" i="4"/>
  <c r="AN2797" i="4"/>
  <c r="AO2797" i="4" s="1"/>
  <c r="AP2797" i="4" s="1"/>
  <c r="E2796" i="4"/>
  <c r="AN2794" i="4"/>
  <c r="AK2793" i="4"/>
  <c r="AA2785" i="4"/>
  <c r="AN2780" i="4"/>
  <c r="D2780" i="4"/>
  <c r="D2763" i="4"/>
  <c r="AS2755" i="4"/>
  <c r="E2745" i="4"/>
  <c r="AB2744" i="4"/>
  <c r="AA2736" i="4"/>
  <c r="AN2736" i="4"/>
  <c r="AV2736" i="4"/>
  <c r="E2728" i="4"/>
  <c r="AA2718" i="4"/>
  <c r="AS2684" i="4"/>
  <c r="AS2665" i="4"/>
  <c r="W2656" i="4"/>
  <c r="V2656" i="4"/>
  <c r="AA2656" i="4"/>
  <c r="AN2656" i="4"/>
  <c r="AO2656" i="4" s="1"/>
  <c r="AP2656" i="4" s="1"/>
  <c r="A2656" i="4"/>
  <c r="AT2656" i="4"/>
  <c r="E2656" i="4"/>
  <c r="Z2628" i="4"/>
  <c r="AA2628" i="4"/>
  <c r="AB2628" i="4"/>
  <c r="AJ2628" i="4"/>
  <c r="AK2628" i="4"/>
  <c r="A2628" i="4"/>
  <c r="D2628" i="4"/>
  <c r="AV2628" i="4"/>
  <c r="AQ2526" i="4"/>
  <c r="AO2526" i="4"/>
  <c r="AP2526" i="4" s="1"/>
  <c r="AQ2489" i="4"/>
  <c r="AX2489" i="4"/>
  <c r="AO2489" i="4"/>
  <c r="AP2489" i="4" s="1"/>
  <c r="AN2437" i="4"/>
  <c r="D3231" i="4"/>
  <c r="AS3219" i="4"/>
  <c r="V3217" i="4"/>
  <c r="AN3192" i="4"/>
  <c r="Z3176" i="4"/>
  <c r="AS3169" i="4"/>
  <c r="V3151" i="4"/>
  <c r="AR3151" i="4" s="1"/>
  <c r="AK3141" i="4"/>
  <c r="V3140" i="4"/>
  <c r="AR3140" i="4" s="1"/>
  <c r="A3131" i="4"/>
  <c r="AS3125" i="4"/>
  <c r="V3112" i="4"/>
  <c r="AB3111" i="4"/>
  <c r="AW3110" i="4"/>
  <c r="A3110" i="4"/>
  <c r="AX3099" i="4"/>
  <c r="D3099" i="4"/>
  <c r="AR3097" i="4"/>
  <c r="AT3095" i="4"/>
  <c r="AK3093" i="4"/>
  <c r="V3092" i="4"/>
  <c r="AR3092" i="4" s="1"/>
  <c r="AS3089" i="4"/>
  <c r="AT3083" i="4"/>
  <c r="E3083" i="4"/>
  <c r="V3078" i="4"/>
  <c r="AB3077" i="4"/>
  <c r="A3077" i="4"/>
  <c r="V3068" i="4"/>
  <c r="D3067" i="4"/>
  <c r="V3055" i="4"/>
  <c r="E3051" i="4"/>
  <c r="W3050" i="4"/>
  <c r="AJ3038" i="4"/>
  <c r="A3038" i="4"/>
  <c r="V3035" i="4"/>
  <c r="D3027" i="4"/>
  <c r="AN3025" i="4"/>
  <c r="AX3025" i="4" s="1"/>
  <c r="V3019" i="4"/>
  <c r="AW3010" i="4"/>
  <c r="D3010" i="4"/>
  <c r="AS3008" i="4"/>
  <c r="AL3002" i="4"/>
  <c r="AV2998" i="4"/>
  <c r="AS2995" i="4"/>
  <c r="AK2994" i="4"/>
  <c r="E2991" i="4"/>
  <c r="AB2988" i="4"/>
  <c r="D2986" i="4"/>
  <c r="AS2975" i="4"/>
  <c r="AS2968" i="4"/>
  <c r="AX2967" i="4"/>
  <c r="D2967" i="4"/>
  <c r="D2966" i="4"/>
  <c r="AB2964" i="4"/>
  <c r="AA2961" i="4"/>
  <c r="AK2958" i="4"/>
  <c r="AW2957" i="4"/>
  <c r="AA2957" i="4"/>
  <c r="AJ2955" i="4"/>
  <c r="A2955" i="4"/>
  <c r="AA2952" i="4"/>
  <c r="AN2948" i="4"/>
  <c r="AO2948" i="4" s="1"/>
  <c r="AP2948" i="4" s="1"/>
  <c r="D2947" i="4"/>
  <c r="E2945" i="4"/>
  <c r="D2943" i="4"/>
  <c r="E2942" i="4"/>
  <c r="E2941" i="4"/>
  <c r="D2940" i="4"/>
  <c r="V2939" i="4"/>
  <c r="AT2937" i="4"/>
  <c r="AW2936" i="4"/>
  <c r="AK2935" i="4"/>
  <c r="AK2933" i="4"/>
  <c r="D2933" i="4"/>
  <c r="AV2931" i="4"/>
  <c r="Z2928" i="4"/>
  <c r="AA2921" i="4"/>
  <c r="AV2920" i="4"/>
  <c r="AS2915" i="4"/>
  <c r="AV2911" i="4"/>
  <c r="AT2909" i="4"/>
  <c r="AJ2907" i="4"/>
  <c r="A2907" i="4"/>
  <c r="AJ2906" i="4"/>
  <c r="A2906" i="4"/>
  <c r="AB2904" i="4"/>
  <c r="A2902" i="4"/>
  <c r="AN2901" i="4"/>
  <c r="AS2897" i="4"/>
  <c r="AB2889" i="4"/>
  <c r="AK2887" i="4"/>
  <c r="A2887" i="4"/>
  <c r="AK2883" i="4"/>
  <c r="A2883" i="4"/>
  <c r="Z2876" i="4"/>
  <c r="AR2876" i="4" s="1"/>
  <c r="AT2875" i="4"/>
  <c r="E2874" i="4"/>
  <c r="D2872" i="4"/>
  <c r="AV2865" i="4"/>
  <c r="AS2864" i="4"/>
  <c r="AK2863" i="4"/>
  <c r="D2863" i="4"/>
  <c r="E2859" i="4"/>
  <c r="AJ2857" i="4"/>
  <c r="AN2856" i="4"/>
  <c r="D2855" i="4"/>
  <c r="W2854" i="4"/>
  <c r="AT2854" i="4"/>
  <c r="E2854" i="4"/>
  <c r="AW2854" i="4"/>
  <c r="AJ2851" i="4"/>
  <c r="AN2847" i="4"/>
  <c r="AX2847" i="4" s="1"/>
  <c r="W2847" i="4"/>
  <c r="AR2847" i="4" s="1"/>
  <c r="AS2847" i="4"/>
  <c r="AV2847" i="4"/>
  <c r="AA2847" i="4"/>
  <c r="Z2846" i="4"/>
  <c r="AN2846" i="4"/>
  <c r="AO2846" i="4" s="1"/>
  <c r="AP2846" i="4" s="1"/>
  <c r="AV2844" i="4"/>
  <c r="AS2843" i="4"/>
  <c r="E2842" i="4"/>
  <c r="AS2840" i="4"/>
  <c r="AL2839" i="4"/>
  <c r="AX2838" i="4"/>
  <c r="AO2832" i="4"/>
  <c r="AP2832" i="4" s="1"/>
  <c r="Z2831" i="4"/>
  <c r="AR2831" i="4" s="1"/>
  <c r="AK2831" i="4"/>
  <c r="AB2829" i="4"/>
  <c r="V2827" i="4"/>
  <c r="AA2827" i="4"/>
  <c r="AJ2827" i="4"/>
  <c r="AN2827" i="4"/>
  <c r="AJ2825" i="4"/>
  <c r="AN2822" i="4"/>
  <c r="AX2822" i="4" s="1"/>
  <c r="A2822" i="4"/>
  <c r="A2819" i="4"/>
  <c r="AS2809" i="4"/>
  <c r="D2804" i="4"/>
  <c r="AJ2801" i="4"/>
  <c r="A2797" i="4"/>
  <c r="D2796" i="4"/>
  <c r="AJ2793" i="4"/>
  <c r="A2792" i="4"/>
  <c r="AA2784" i="4"/>
  <c r="E2773" i="4"/>
  <c r="AW2773" i="4"/>
  <c r="AA2773" i="4"/>
  <c r="AB2773" i="4"/>
  <c r="A2773" i="4"/>
  <c r="AJ2773" i="4"/>
  <c r="AS2769" i="4"/>
  <c r="AX2765" i="4"/>
  <c r="W2765" i="4"/>
  <c r="AW2765" i="4"/>
  <c r="Z2765" i="4"/>
  <c r="AA2765" i="4"/>
  <c r="AB2765" i="4"/>
  <c r="AW2763" i="4"/>
  <c r="Z2760" i="4"/>
  <c r="AA2760" i="4"/>
  <c r="AB2760" i="4"/>
  <c r="A2760" i="4"/>
  <c r="AJ2760" i="4"/>
  <c r="AA2754" i="4"/>
  <c r="AS2748" i="4"/>
  <c r="D2745" i="4"/>
  <c r="AT2732" i="4"/>
  <c r="AT2728" i="4"/>
  <c r="AN2713" i="4"/>
  <c r="V2704" i="4"/>
  <c r="W2704" i="4"/>
  <c r="Z2704" i="4"/>
  <c r="AA2704" i="4"/>
  <c r="A2704" i="4"/>
  <c r="AT2704" i="4"/>
  <c r="E2701" i="4"/>
  <c r="V2701" i="4"/>
  <c r="AR2701" i="4" s="1"/>
  <c r="AT2701" i="4"/>
  <c r="AV2701" i="4"/>
  <c r="Z2701" i="4"/>
  <c r="AW2701" i="4"/>
  <c r="AB2701" i="4"/>
  <c r="A2701" i="4"/>
  <c r="AJ2701" i="4"/>
  <c r="AO2660" i="4"/>
  <c r="AP2660" i="4" s="1"/>
  <c r="AQ2660" i="4"/>
  <c r="E2617" i="4"/>
  <c r="AV2617" i="4"/>
  <c r="AW2617" i="4"/>
  <c r="Z2617" i="4"/>
  <c r="AA2617" i="4"/>
  <c r="AB2617" i="4"/>
  <c r="AJ2617" i="4"/>
  <c r="AK2617" i="4"/>
  <c r="A2617" i="4"/>
  <c r="AN2617" i="4"/>
  <c r="AQ2617" i="4" s="1"/>
  <c r="AN2595" i="4"/>
  <c r="V2595" i="4"/>
  <c r="W2595" i="4"/>
  <c r="AX2574" i="4"/>
  <c r="AS2544" i="4"/>
  <c r="Z2529" i="4"/>
  <c r="AN2529" i="4"/>
  <c r="V2529" i="4"/>
  <c r="AR2504" i="4"/>
  <c r="W2495" i="4"/>
  <c r="D2495" i="4"/>
  <c r="V2495" i="4"/>
  <c r="AB2495" i="4"/>
  <c r="AK2495" i="4"/>
  <c r="AN2495" i="4"/>
  <c r="AO2495" i="4" s="1"/>
  <c r="AP2495" i="4" s="1"/>
  <c r="AW2495" i="4"/>
  <c r="E2495" i="4"/>
  <c r="AS2491" i="4"/>
  <c r="AT2491" i="4"/>
  <c r="AX2468" i="4"/>
  <c r="AL2468" i="4"/>
  <c r="AX2406" i="4"/>
  <c r="AL2399" i="4"/>
  <c r="AS2997" i="4"/>
  <c r="AW2987" i="4"/>
  <c r="W2973" i="4"/>
  <c r="AS2973" i="4"/>
  <c r="AV2957" i="4"/>
  <c r="Z2957" i="4"/>
  <c r="AB2955" i="4"/>
  <c r="A2934" i="4"/>
  <c r="AJ2933" i="4"/>
  <c r="AT2931" i="4"/>
  <c r="W2931" i="4"/>
  <c r="AW2923" i="4"/>
  <c r="AW2921" i="4"/>
  <c r="Z2921" i="4"/>
  <c r="AR2921" i="4" s="1"/>
  <c r="W2914" i="4"/>
  <c r="AS2914" i="4"/>
  <c r="AS2909" i="4"/>
  <c r="W2909" i="4"/>
  <c r="AB2907" i="4"/>
  <c r="AA2904" i="4"/>
  <c r="AJ2896" i="4"/>
  <c r="D2892" i="4"/>
  <c r="AA2889" i="4"/>
  <c r="AS2888" i="4"/>
  <c r="AJ2887" i="4"/>
  <c r="AJ2883" i="4"/>
  <c r="AW2876" i="4"/>
  <c r="AT2873" i="4"/>
  <c r="AJ2873" i="4"/>
  <c r="A2873" i="4"/>
  <c r="D2873" i="4"/>
  <c r="AN2873" i="4"/>
  <c r="AO2873" i="4" s="1"/>
  <c r="AP2873" i="4" s="1"/>
  <c r="W2871" i="4"/>
  <c r="V2870" i="4"/>
  <c r="AN2865" i="4"/>
  <c r="AS2858" i="4"/>
  <c r="AA2857" i="4"/>
  <c r="A2856" i="4"/>
  <c r="AB2851" i="4"/>
  <c r="AN2844" i="4"/>
  <c r="W2835" i="4"/>
  <c r="AS2835" i="4"/>
  <c r="Z2834" i="4"/>
  <c r="AL2822" i="4"/>
  <c r="W2815" i="4"/>
  <c r="AS2815" i="4"/>
  <c r="AK2804" i="4"/>
  <c r="AK2797" i="4"/>
  <c r="AN2792" i="4"/>
  <c r="AV2786" i="4"/>
  <c r="AS2785" i="4"/>
  <c r="AV2763" i="4"/>
  <c r="V2757" i="4"/>
  <c r="AB2747" i="4"/>
  <c r="W2737" i="4"/>
  <c r="AT2735" i="4"/>
  <c r="A2728" i="4"/>
  <c r="AR2720" i="4"/>
  <c r="AS2718" i="4"/>
  <c r="AN2716" i="4"/>
  <c r="AN2714" i="4"/>
  <c r="Z2709" i="4"/>
  <c r="AK2709" i="4"/>
  <c r="D2709" i="4"/>
  <c r="AN2709" i="4"/>
  <c r="E2709" i="4"/>
  <c r="Z2700" i="4"/>
  <c r="E2700" i="4"/>
  <c r="V2700" i="4"/>
  <c r="AT2700" i="4"/>
  <c r="W2700" i="4"/>
  <c r="AV2700" i="4"/>
  <c r="AA2700" i="4"/>
  <c r="D2700" i="4"/>
  <c r="V2624" i="4"/>
  <c r="AT2624" i="4"/>
  <c r="AW2624" i="4"/>
  <c r="Z2624" i="4"/>
  <c r="AA2624" i="4"/>
  <c r="A2624" i="4"/>
  <c r="AB2624" i="4"/>
  <c r="AJ2624" i="4"/>
  <c r="D2624" i="4"/>
  <c r="AK2624" i="4"/>
  <c r="E2624" i="4"/>
  <c r="AN2624" i="4"/>
  <c r="AX2624" i="4" s="1"/>
  <c r="AN2559" i="4"/>
  <c r="AX2559" i="4" s="1"/>
  <c r="AA2559" i="4"/>
  <c r="AW2559" i="4"/>
  <c r="V2559" i="4"/>
  <c r="AT2559" i="4"/>
  <c r="AV2559" i="4"/>
  <c r="Z2559" i="4"/>
  <c r="AB2559" i="4"/>
  <c r="A2559" i="4"/>
  <c r="AJ2559" i="4"/>
  <c r="AK2559" i="4"/>
  <c r="D2559" i="4"/>
  <c r="E2559" i="4"/>
  <c r="E2471" i="4"/>
  <c r="AN2471" i="4"/>
  <c r="AQ2471" i="4" s="1"/>
  <c r="D2471" i="4"/>
  <c r="AB2471" i="4"/>
  <c r="V2471" i="4"/>
  <c r="W2471" i="4"/>
  <c r="AK2471" i="4"/>
  <c r="AW2471" i="4"/>
  <c r="AT2455" i="4"/>
  <c r="E2455" i="4"/>
  <c r="V2455" i="4"/>
  <c r="AB2455" i="4"/>
  <c r="AK2455" i="4"/>
  <c r="AN2455" i="4"/>
  <c r="AW2455" i="4"/>
  <c r="D2455" i="4"/>
  <c r="V2286" i="4"/>
  <c r="AN2286" i="4"/>
  <c r="AN2255" i="4"/>
  <c r="AA2255" i="4"/>
  <c r="AB2255" i="4"/>
  <c r="A2255" i="4"/>
  <c r="AJ2255" i="4"/>
  <c r="AK2255" i="4"/>
  <c r="D2255" i="4"/>
  <c r="AV2255" i="4"/>
  <c r="AW2255" i="4"/>
  <c r="Z2255" i="4"/>
  <c r="AS2255" i="4"/>
  <c r="AT2255" i="4"/>
  <c r="E2255" i="4"/>
  <c r="V2255" i="4"/>
  <c r="AS3076" i="4"/>
  <c r="AR3063" i="4"/>
  <c r="V3061" i="4"/>
  <c r="V3052" i="4"/>
  <c r="V3031" i="4"/>
  <c r="A3006" i="4"/>
  <c r="AN2992" i="4"/>
  <c r="AO2992" i="4" s="1"/>
  <c r="AP2992" i="4" s="1"/>
  <c r="E2992" i="4"/>
  <c r="W2984" i="4"/>
  <c r="E2981" i="4"/>
  <c r="V2973" i="4"/>
  <c r="W2970" i="4"/>
  <c r="AS2970" i="4"/>
  <c r="AK2966" i="4"/>
  <c r="A2966" i="4"/>
  <c r="AT2957" i="4"/>
  <c r="AA2955" i="4"/>
  <c r="AR2955" i="4" s="1"/>
  <c r="AK2948" i="4"/>
  <c r="A2946" i="4"/>
  <c r="AS2936" i="4"/>
  <c r="AN2934" i="4"/>
  <c r="E2934" i="4"/>
  <c r="AB2933" i="4"/>
  <c r="A2933" i="4"/>
  <c r="V2931" i="4"/>
  <c r="AR2931" i="4" s="1"/>
  <c r="E2925" i="4"/>
  <c r="AV2923" i="4"/>
  <c r="W2923" i="4"/>
  <c r="AK2922" i="4"/>
  <c r="AV2921" i="4"/>
  <c r="W2918" i="4"/>
  <c r="D2916" i="4"/>
  <c r="V2914" i="4"/>
  <c r="E2911" i="4"/>
  <c r="V2909" i="4"/>
  <c r="AB2908" i="4"/>
  <c r="AA2907" i="4"/>
  <c r="AR2907" i="4" s="1"/>
  <c r="Z2904" i="4"/>
  <c r="AB2896" i="4"/>
  <c r="W2894" i="4"/>
  <c r="AT2892" i="4"/>
  <c r="W2890" i="4"/>
  <c r="AS2890" i="4"/>
  <c r="AS2889" i="4"/>
  <c r="W2888" i="4"/>
  <c r="AB2887" i="4"/>
  <c r="V2885" i="4"/>
  <c r="AB2883" i="4"/>
  <c r="AV2880" i="4"/>
  <c r="AV2876" i="4"/>
  <c r="AJ2875" i="4"/>
  <c r="E2873" i="4"/>
  <c r="V2871" i="4"/>
  <c r="W2858" i="4"/>
  <c r="Z2857" i="4"/>
  <c r="AL2856" i="4"/>
  <c r="AW2855" i="4"/>
  <c r="A2855" i="4"/>
  <c r="AW2852" i="4"/>
  <c r="Z2852" i="4"/>
  <c r="AR2852" i="4" s="1"/>
  <c r="A2852" i="4"/>
  <c r="AB2852" i="4"/>
  <c r="AA2851" i="4"/>
  <c r="V2835" i="4"/>
  <c r="AB2819" i="4"/>
  <c r="V2815" i="4"/>
  <c r="AV2813" i="4"/>
  <c r="AS2807" i="4"/>
  <c r="AJ2804" i="4"/>
  <c r="A2804" i="4"/>
  <c r="AR2800" i="4"/>
  <c r="V2800" i="4"/>
  <c r="AN2800" i="4"/>
  <c r="AO2800" i="4" s="1"/>
  <c r="AP2800" i="4" s="1"/>
  <c r="D2800" i="4"/>
  <c r="AT2800" i="4"/>
  <c r="E2800" i="4"/>
  <c r="AJ2797" i="4"/>
  <c r="AN2796" i="4"/>
  <c r="AS2793" i="4"/>
  <c r="AX2792" i="4"/>
  <c r="AL2792" i="4"/>
  <c r="E2786" i="4"/>
  <c r="W2785" i="4"/>
  <c r="AS2784" i="4"/>
  <c r="AK2780" i="4"/>
  <c r="AW2770" i="4"/>
  <c r="AT2763" i="4"/>
  <c r="AB2755" i="4"/>
  <c r="AK2755" i="4"/>
  <c r="D2755" i="4"/>
  <c r="AW2753" i="4"/>
  <c r="AA2753" i="4"/>
  <c r="AJ2753" i="4"/>
  <c r="V2744" i="4"/>
  <c r="AR2744" i="4" s="1"/>
  <c r="AW2737" i="4"/>
  <c r="V2737" i="4"/>
  <c r="AR2737" i="4" s="1"/>
  <c r="AA2732" i="4"/>
  <c r="AV2732" i="4"/>
  <c r="AJ2732" i="4"/>
  <c r="D2732" i="4"/>
  <c r="AK2732" i="4"/>
  <c r="E2732" i="4"/>
  <c r="Z2722" i="4"/>
  <c r="AV2722" i="4"/>
  <c r="W2718" i="4"/>
  <c r="AO2711" i="4"/>
  <c r="AP2711" i="4" s="1"/>
  <c r="AQ2711" i="4"/>
  <c r="V2684" i="4"/>
  <c r="AT2684" i="4"/>
  <c r="Z2684" i="4"/>
  <c r="AV2684" i="4"/>
  <c r="AA2684" i="4"/>
  <c r="AW2684" i="4"/>
  <c r="A2684" i="4"/>
  <c r="AB2684" i="4"/>
  <c r="AJ2684" i="4"/>
  <c r="D2684" i="4"/>
  <c r="AK2684" i="4"/>
  <c r="E2684" i="4"/>
  <c r="AN2684" i="4"/>
  <c r="AX2684" i="4" s="1"/>
  <c r="E2665" i="4"/>
  <c r="V2665" i="4"/>
  <c r="AV2665" i="4"/>
  <c r="AW2665" i="4"/>
  <c r="Z2665" i="4"/>
  <c r="AA2665" i="4"/>
  <c r="AB2665" i="4"/>
  <c r="A2665" i="4"/>
  <c r="AJ2665" i="4"/>
  <c r="AK2665" i="4"/>
  <c r="D2665" i="4"/>
  <c r="AN2663" i="4"/>
  <c r="AL2638" i="4"/>
  <c r="AX2638" i="4"/>
  <c r="AO2562" i="4"/>
  <c r="AP2562" i="4" s="1"/>
  <c r="AQ2562" i="4"/>
  <c r="AN2528" i="4"/>
  <c r="AL2513" i="4"/>
  <c r="AO2381" i="4"/>
  <c r="AP2381" i="4" s="1"/>
  <c r="AQ2381" i="4"/>
  <c r="AL2380" i="4"/>
  <c r="Z2688" i="4"/>
  <c r="AS2683" i="4"/>
  <c r="AR2682" i="4"/>
  <c r="AR2680" i="4"/>
  <c r="W2675" i="4"/>
  <c r="Z2670" i="4"/>
  <c r="AB2664" i="4"/>
  <c r="AW2662" i="4"/>
  <c r="W2650" i="4"/>
  <c r="Z2634" i="4"/>
  <c r="AS2633" i="4"/>
  <c r="AT2630" i="4"/>
  <c r="AQ2614" i="4"/>
  <c r="V2614" i="4"/>
  <c r="AS2612" i="4"/>
  <c r="Z2610" i="4"/>
  <c r="AS2605" i="4"/>
  <c r="AS2604" i="4"/>
  <c r="AS2601" i="4"/>
  <c r="Z2599" i="4"/>
  <c r="V2588" i="4"/>
  <c r="V2586" i="4"/>
  <c r="Z2586" i="4"/>
  <c r="V2584" i="4"/>
  <c r="AA2583" i="4"/>
  <c r="Z2576" i="4"/>
  <c r="AT2575" i="4"/>
  <c r="V2566" i="4"/>
  <c r="E2566" i="4"/>
  <c r="AN2566" i="4"/>
  <c r="AO2566" i="4" s="1"/>
  <c r="AP2566" i="4" s="1"/>
  <c r="A2555" i="4"/>
  <c r="AB2555" i="4"/>
  <c r="AT2552" i="4"/>
  <c r="AT2535" i="4"/>
  <c r="AS2526" i="4"/>
  <c r="V2510" i="4"/>
  <c r="W2496" i="4"/>
  <c r="AW2496" i="4"/>
  <c r="A2496" i="4"/>
  <c r="AK2496" i="4"/>
  <c r="AB2494" i="4"/>
  <c r="AW2492" i="4"/>
  <c r="W2489" i="4"/>
  <c r="V2489" i="4"/>
  <c r="AT2489" i="4"/>
  <c r="E2489" i="4"/>
  <c r="AA2482" i="4"/>
  <c r="W2481" i="4"/>
  <c r="AB2481" i="4"/>
  <c r="Z2480" i="4"/>
  <c r="V2476" i="4"/>
  <c r="V2475" i="4"/>
  <c r="A2475" i="4"/>
  <c r="V2470" i="4"/>
  <c r="Z2470" i="4"/>
  <c r="AW2470" i="4"/>
  <c r="AB2470" i="4"/>
  <c r="W2470" i="4"/>
  <c r="AW2459" i="4"/>
  <c r="V2459" i="4"/>
  <c r="E2459" i="4"/>
  <c r="AN2456" i="4"/>
  <c r="AX2456" i="4" s="1"/>
  <c r="A2456" i="4"/>
  <c r="AJ2456" i="4"/>
  <c r="D2456" i="4"/>
  <c r="Z2456" i="4"/>
  <c r="W2453" i="4"/>
  <c r="AV2450" i="4"/>
  <c r="AJ2449" i="4"/>
  <c r="AS2443" i="4"/>
  <c r="V2417" i="4"/>
  <c r="AB2417" i="4"/>
  <c r="Z2417" i="4"/>
  <c r="AJ2417" i="4"/>
  <c r="AK2417" i="4"/>
  <c r="E2417" i="4"/>
  <c r="W2417" i="4"/>
  <c r="AW2417" i="4"/>
  <c r="AL2414" i="4"/>
  <c r="AX2414" i="4"/>
  <c r="AR2371" i="4"/>
  <c r="V2316" i="4"/>
  <c r="AV2316" i="4"/>
  <c r="W2316" i="4"/>
  <c r="Z2316" i="4"/>
  <c r="AA2316" i="4"/>
  <c r="AJ2316" i="4"/>
  <c r="AN2316" i="4"/>
  <c r="A2316" i="4"/>
  <c r="AS2316" i="4"/>
  <c r="E2316" i="4"/>
  <c r="AT2316" i="4"/>
  <c r="AB2299" i="4"/>
  <c r="AK2299" i="4"/>
  <c r="D2299" i="4"/>
  <c r="AN2299" i="4"/>
  <c r="A2299" i="4"/>
  <c r="AS2284" i="4"/>
  <c r="AN2136" i="4"/>
  <c r="V2136" i="4"/>
  <c r="W2136" i="4"/>
  <c r="AS2136" i="4"/>
  <c r="AB2136" i="4"/>
  <c r="AJ2136" i="4"/>
  <c r="A2136" i="4"/>
  <c r="AK2136" i="4"/>
  <c r="D2136" i="4"/>
  <c r="E2136" i="4"/>
  <c r="AT2136" i="4"/>
  <c r="AW2136" i="4"/>
  <c r="Z2136" i="4"/>
  <c r="AA2136" i="4"/>
  <c r="AV2136" i="4"/>
  <c r="V2690" i="4"/>
  <c r="AR2660" i="4"/>
  <c r="AS2657" i="4"/>
  <c r="W2642" i="4"/>
  <c r="V2639" i="4"/>
  <c r="W2633" i="4"/>
  <c r="E2605" i="4"/>
  <c r="V2601" i="4"/>
  <c r="W2597" i="4"/>
  <c r="A2597" i="4"/>
  <c r="W2579" i="4"/>
  <c r="AT2579" i="4"/>
  <c r="V2568" i="4"/>
  <c r="AX2552" i="4"/>
  <c r="AO2552" i="4"/>
  <c r="AP2552" i="4" s="1"/>
  <c r="V2552" i="4"/>
  <c r="V2542" i="4"/>
  <c r="D2542" i="4"/>
  <c r="AV2542" i="4"/>
  <c r="AN2535" i="4"/>
  <c r="AV2535" i="4"/>
  <c r="W2525" i="4"/>
  <c r="V2525" i="4"/>
  <c r="AJ2516" i="4"/>
  <c r="AW2512" i="4"/>
  <c r="V2500" i="4"/>
  <c r="E2492" i="4"/>
  <c r="AN2492" i="4"/>
  <c r="A2492" i="4"/>
  <c r="AB2492" i="4"/>
  <c r="AN2477" i="4"/>
  <c r="V2477" i="4"/>
  <c r="AT2477" i="4"/>
  <c r="AW2477" i="4"/>
  <c r="E2477" i="4"/>
  <c r="A2450" i="4"/>
  <c r="AJ2450" i="4"/>
  <c r="E2450" i="4"/>
  <c r="AN2450" i="4"/>
  <c r="Z2450" i="4"/>
  <c r="E2421" i="4"/>
  <c r="AA2421" i="4"/>
  <c r="AK2421" i="4"/>
  <c r="A2421" i="4"/>
  <c r="AN2421" i="4"/>
  <c r="W2421" i="4"/>
  <c r="AV2421" i="4"/>
  <c r="Z2421" i="4"/>
  <c r="AB2421" i="4"/>
  <c r="E2404" i="4"/>
  <c r="AT2404" i="4"/>
  <c r="V2404" i="4"/>
  <c r="AV2404" i="4"/>
  <c r="W2404" i="4"/>
  <c r="AR2404" i="4" s="1"/>
  <c r="AW2404" i="4"/>
  <c r="AA2404" i="4"/>
  <c r="AK2404" i="4"/>
  <c r="D2404" i="4"/>
  <c r="AQ2276" i="4"/>
  <c r="AO2276" i="4"/>
  <c r="AP2276" i="4" s="1"/>
  <c r="Z2686" i="4"/>
  <c r="V2685" i="4"/>
  <c r="V2683" i="4"/>
  <c r="W2662" i="4"/>
  <c r="AW2642" i="4"/>
  <c r="E2642" i="4"/>
  <c r="AN2633" i="4"/>
  <c r="E2633" i="4"/>
  <c r="AR2629" i="4"/>
  <c r="E2623" i="4"/>
  <c r="AL2612" i="4"/>
  <c r="E2612" i="4"/>
  <c r="W2609" i="4"/>
  <c r="AJ2608" i="4"/>
  <c r="AN2605" i="4"/>
  <c r="D2605" i="4"/>
  <c r="AN2601" i="4"/>
  <c r="E2601" i="4"/>
  <c r="AL2598" i="4"/>
  <c r="AW2597" i="4"/>
  <c r="E2597" i="4"/>
  <c r="W2585" i="4"/>
  <c r="AN2585" i="4"/>
  <c r="E2579" i="4"/>
  <c r="AJ2575" i="4"/>
  <c r="AL2566" i="4"/>
  <c r="AS2563" i="4"/>
  <c r="AL2559" i="4"/>
  <c r="AX2555" i="4"/>
  <c r="E2552" i="4"/>
  <c r="W2549" i="4"/>
  <c r="E2542" i="4"/>
  <c r="D2535" i="4"/>
  <c r="AL2532" i="4"/>
  <c r="AX2532" i="4"/>
  <c r="W2526" i="4"/>
  <c r="V2526" i="4"/>
  <c r="AX2516" i="4"/>
  <c r="E2516" i="4"/>
  <c r="AT2512" i="4"/>
  <c r="E2512" i="4"/>
  <c r="W2501" i="4"/>
  <c r="AR2501" i="4" s="1"/>
  <c r="A2501" i="4"/>
  <c r="AJ2501" i="4"/>
  <c r="D2492" i="4"/>
  <c r="W2484" i="4"/>
  <c r="AX2481" i="4"/>
  <c r="D2477" i="4"/>
  <c r="AL2471" i="4"/>
  <c r="AX2471" i="4"/>
  <c r="AJ2464" i="4"/>
  <c r="E2464" i="4"/>
  <c r="Z2464" i="4"/>
  <c r="AW2464" i="4"/>
  <c r="AK2443" i="4"/>
  <c r="AX2440" i="4"/>
  <c r="AL2440" i="4"/>
  <c r="AX2432" i="4"/>
  <c r="AL2432" i="4"/>
  <c r="AQ2429" i="4"/>
  <c r="AO2429" i="4"/>
  <c r="AP2429" i="4" s="1"/>
  <c r="D2421" i="4"/>
  <c r="AJ2405" i="4"/>
  <c r="AK2405" i="4"/>
  <c r="AN2405" i="4"/>
  <c r="AV2405" i="4"/>
  <c r="E2405" i="4"/>
  <c r="AL2402" i="4"/>
  <c r="AX2394" i="4"/>
  <c r="AL2394" i="4"/>
  <c r="AO2386" i="4"/>
  <c r="AP2386" i="4" s="1"/>
  <c r="AQ2386" i="4"/>
  <c r="AT2380" i="4"/>
  <c r="AN2380" i="4"/>
  <c r="AO2380" i="4" s="1"/>
  <c r="AP2380" i="4" s="1"/>
  <c r="V2380" i="4"/>
  <c r="W2380" i="4"/>
  <c r="AS2380" i="4"/>
  <c r="AV2380" i="4"/>
  <c r="Z2380" i="4"/>
  <c r="AW2380" i="4"/>
  <c r="AA2380" i="4"/>
  <c r="A2380" i="4"/>
  <c r="AB2380" i="4"/>
  <c r="D2380" i="4"/>
  <c r="AK2380" i="4"/>
  <c r="E2380" i="4"/>
  <c r="AQ2378" i="4"/>
  <c r="AO2378" i="4"/>
  <c r="AP2378" i="4" s="1"/>
  <c r="AX2378" i="4"/>
  <c r="AJ2362" i="4"/>
  <c r="V2362" i="4"/>
  <c r="W2362" i="4"/>
  <c r="AA2362" i="4"/>
  <c r="AK2362" i="4"/>
  <c r="A2362" i="4"/>
  <c r="AT2362" i="4"/>
  <c r="AV2362" i="4"/>
  <c r="AV2284" i="4"/>
  <c r="Z2284" i="4"/>
  <c r="AW2284" i="4"/>
  <c r="AA2284" i="4"/>
  <c r="A2284" i="4"/>
  <c r="AB2284" i="4"/>
  <c r="V2284" i="4"/>
  <c r="AJ2284" i="4"/>
  <c r="AK2284" i="4"/>
  <c r="AN2284" i="4"/>
  <c r="AO2284" i="4" s="1"/>
  <c r="AP2284" i="4" s="1"/>
  <c r="D2284" i="4"/>
  <c r="E2284" i="4"/>
  <c r="AT2284" i="4"/>
  <c r="W2284" i="4"/>
  <c r="AL2220" i="4"/>
  <c r="AN2206" i="4"/>
  <c r="V2206" i="4"/>
  <c r="W2206" i="4"/>
  <c r="AS2146" i="4"/>
  <c r="AO2045" i="4"/>
  <c r="AP2045" i="4" s="1"/>
  <c r="AQ2045" i="4"/>
  <c r="W2717" i="4"/>
  <c r="Z2712" i="4"/>
  <c r="E2706" i="4"/>
  <c r="AW2697" i="4"/>
  <c r="AS2691" i="4"/>
  <c r="E2686" i="4"/>
  <c r="E2683" i="4"/>
  <c r="AS2679" i="4"/>
  <c r="AK2676" i="4"/>
  <c r="A2676" i="4"/>
  <c r="AN2671" i="4"/>
  <c r="AO2671" i="4" s="1"/>
  <c r="AP2671" i="4" s="1"/>
  <c r="AT2670" i="4"/>
  <c r="AS2669" i="4"/>
  <c r="AN2662" i="4"/>
  <c r="E2662" i="4"/>
  <c r="AQ2658" i="4"/>
  <c r="E2653" i="4"/>
  <c r="AK2650" i="4"/>
  <c r="A2650" i="4"/>
  <c r="AV2642" i="4"/>
  <c r="D2642" i="4"/>
  <c r="AV2634" i="4"/>
  <c r="V2634" i="4"/>
  <c r="D2633" i="4"/>
  <c r="A2620" i="4"/>
  <c r="AK2614" i="4"/>
  <c r="AK2612" i="4"/>
  <c r="D2612" i="4"/>
  <c r="AN2609" i="4"/>
  <c r="E2609" i="4"/>
  <c r="AQ2602" i="4"/>
  <c r="D2601" i="4"/>
  <c r="AW2599" i="4"/>
  <c r="V2599" i="4"/>
  <c r="AV2597" i="4"/>
  <c r="D2597" i="4"/>
  <c r="AX2595" i="4"/>
  <c r="AL2586" i="4"/>
  <c r="E2585" i="4"/>
  <c r="AT2583" i="4"/>
  <c r="AT2576" i="4"/>
  <c r="E2575" i="4"/>
  <c r="AW2564" i="4"/>
  <c r="D2552" i="4"/>
  <c r="AJ2550" i="4"/>
  <c r="E2549" i="4"/>
  <c r="AW2542" i="4"/>
  <c r="V2530" i="4"/>
  <c r="AN2527" i="4"/>
  <c r="AX2527" i="4" s="1"/>
  <c r="W2527" i="4"/>
  <c r="AW2527" i="4"/>
  <c r="E2526" i="4"/>
  <c r="E2521" i="4"/>
  <c r="AL2516" i="4"/>
  <c r="D2516" i="4"/>
  <c r="AN2512" i="4"/>
  <c r="D2512" i="4"/>
  <c r="AN2501" i="4"/>
  <c r="E2501" i="4"/>
  <c r="AW2494" i="4"/>
  <c r="W2494" i="4"/>
  <c r="AV2484" i="4"/>
  <c r="D2484" i="4"/>
  <c r="W2482" i="4"/>
  <c r="AL2481" i="4"/>
  <c r="D2464" i="4"/>
  <c r="E2445" i="4"/>
  <c r="AV2445" i="4"/>
  <c r="AA2445" i="4"/>
  <c r="A2445" i="4"/>
  <c r="W2445" i="4"/>
  <c r="Z2434" i="4"/>
  <c r="A2434" i="4"/>
  <c r="AJ2434" i="4"/>
  <c r="D2434" i="4"/>
  <c r="V2434" i="4"/>
  <c r="AW2434" i="4"/>
  <c r="AA2434" i="4"/>
  <c r="AX2429" i="4"/>
  <c r="AL2429" i="4"/>
  <c r="AN2415" i="4"/>
  <c r="AX2415" i="4" s="1"/>
  <c r="AJ2415" i="4"/>
  <c r="D2415" i="4"/>
  <c r="AK2415" i="4"/>
  <c r="E2415" i="4"/>
  <c r="W2415" i="4"/>
  <c r="AV2415" i="4"/>
  <c r="Z2415" i="4"/>
  <c r="AA2415" i="4"/>
  <c r="D2405" i="4"/>
  <c r="A2404" i="4"/>
  <c r="AQ2398" i="4"/>
  <c r="AO2398" i="4"/>
  <c r="AP2398" i="4" s="1"/>
  <c r="V2390" i="4"/>
  <c r="Z2390" i="4"/>
  <c r="AA2390" i="4"/>
  <c r="AJ2390" i="4"/>
  <c r="AN2390" i="4"/>
  <c r="AO2390" i="4" s="1"/>
  <c r="AP2390" i="4" s="1"/>
  <c r="E2390" i="4"/>
  <c r="AT2390" i="4"/>
  <c r="AO2357" i="4"/>
  <c r="AP2357" i="4" s="1"/>
  <c r="AX2357" i="4"/>
  <c r="AN2355" i="4"/>
  <c r="W2321" i="4"/>
  <c r="D2321" i="4"/>
  <c r="AN2321" i="4"/>
  <c r="E2321" i="4"/>
  <c r="V2321" i="4"/>
  <c r="Z2321" i="4"/>
  <c r="AB2321" i="4"/>
  <c r="AK2321" i="4"/>
  <c r="AS2321" i="4"/>
  <c r="AW2321" i="4"/>
  <c r="AL2258" i="4"/>
  <c r="Z2166" i="4"/>
  <c r="AA2166" i="4"/>
  <c r="V2166" i="4"/>
  <c r="AB2166" i="4"/>
  <c r="A2166" i="4"/>
  <c r="AT2166" i="4"/>
  <c r="AV2166" i="4"/>
  <c r="AJ2166" i="4"/>
  <c r="AN2166" i="4"/>
  <c r="AO2166" i="4" s="1"/>
  <c r="AP2166" i="4" s="1"/>
  <c r="AW2166" i="4"/>
  <c r="AB2102" i="4"/>
  <c r="AJ2102" i="4"/>
  <c r="A2102" i="4"/>
  <c r="AA2102" i="4"/>
  <c r="AT2102" i="4"/>
  <c r="AV2102" i="4"/>
  <c r="E2102" i="4"/>
  <c r="W2102" i="4"/>
  <c r="Z2102" i="4"/>
  <c r="W1941" i="4"/>
  <c r="AV1941" i="4"/>
  <c r="AB1941" i="4"/>
  <c r="AJ1941" i="4"/>
  <c r="A1941" i="4"/>
  <c r="AS1941" i="4"/>
  <c r="AN1941" i="4"/>
  <c r="AW1941" i="4"/>
  <c r="AL1911" i="4"/>
  <c r="AN2688" i="4"/>
  <c r="AQ2688" i="4" s="1"/>
  <c r="AN2686" i="4"/>
  <c r="D2686" i="4"/>
  <c r="E2677" i="4"/>
  <c r="AJ2676" i="4"/>
  <c r="AS2675" i="4"/>
  <c r="W2674" i="4"/>
  <c r="Z2667" i="4"/>
  <c r="W2666" i="4"/>
  <c r="D2662" i="4"/>
  <c r="E2658" i="4"/>
  <c r="AJ2650" i="4"/>
  <c r="AO2648" i="4"/>
  <c r="AP2648" i="4" s="1"/>
  <c r="AK2647" i="4"/>
  <c r="AL2636" i="4"/>
  <c r="E2636" i="4"/>
  <c r="AK2633" i="4"/>
  <c r="W2621" i="4"/>
  <c r="Z2618" i="4"/>
  <c r="AB2614" i="4"/>
  <c r="AJ2612" i="4"/>
  <c r="D2609" i="4"/>
  <c r="AO2606" i="4"/>
  <c r="AP2606" i="4" s="1"/>
  <c r="Z2606" i="4"/>
  <c r="AK2605" i="4"/>
  <c r="A2605" i="4"/>
  <c r="V2602" i="4"/>
  <c r="AL2601" i="4"/>
  <c r="AN2597" i="4"/>
  <c r="Z2594" i="4"/>
  <c r="V2594" i="4"/>
  <c r="AR2594" i="4" s="1"/>
  <c r="AN2587" i="4"/>
  <c r="AQ2587" i="4" s="1"/>
  <c r="AB2587" i="4"/>
  <c r="AJ2586" i="4"/>
  <c r="AW2585" i="4"/>
  <c r="D2585" i="4"/>
  <c r="AN2579" i="4"/>
  <c r="AX2579" i="4" s="1"/>
  <c r="A2579" i="4"/>
  <c r="D2575" i="4"/>
  <c r="AK2567" i="4"/>
  <c r="W2567" i="4"/>
  <c r="AW2567" i="4"/>
  <c r="E2564" i="4"/>
  <c r="Z2560" i="4"/>
  <c r="AK2552" i="4"/>
  <c r="E2550" i="4"/>
  <c r="AN2542" i="4"/>
  <c r="AO2542" i="4" s="1"/>
  <c r="AP2542" i="4" s="1"/>
  <c r="A2542" i="4"/>
  <c r="AK2535" i="4"/>
  <c r="A2535" i="4"/>
  <c r="E2530" i="4"/>
  <c r="V2517" i="4"/>
  <c r="AK2516" i="4"/>
  <c r="AA2511" i="4"/>
  <c r="AT2508" i="4"/>
  <c r="E2506" i="4"/>
  <c r="AB2506" i="4"/>
  <c r="W2506" i="4"/>
  <c r="AX2501" i="4"/>
  <c r="D2501" i="4"/>
  <c r="AK2492" i="4"/>
  <c r="W2490" i="4"/>
  <c r="AN2480" i="4"/>
  <c r="W2480" i="4"/>
  <c r="AT2480" i="4"/>
  <c r="D2480" i="4"/>
  <c r="AK2480" i="4"/>
  <c r="A2477" i="4"/>
  <c r="AN2464" i="4"/>
  <c r="AO2464" i="4" s="1"/>
  <c r="AP2464" i="4" s="1"/>
  <c r="AA2448" i="4"/>
  <c r="AW2448" i="4"/>
  <c r="AT2434" i="4"/>
  <c r="E2434" i="4"/>
  <c r="AS2430" i="4"/>
  <c r="W2425" i="4"/>
  <c r="Z2425" i="4"/>
  <c r="A2425" i="4"/>
  <c r="AN2425" i="4"/>
  <c r="AO2425" i="4" s="1"/>
  <c r="AP2425" i="4" s="1"/>
  <c r="D2425" i="4"/>
  <c r="AT2425" i="4"/>
  <c r="AB2425" i="4"/>
  <c r="AJ2425" i="4"/>
  <c r="AX2422" i="4"/>
  <c r="AQ2422" i="4"/>
  <c r="AW2421" i="4"/>
  <c r="AS2417" i="4"/>
  <c r="AX2410" i="4"/>
  <c r="AO2410" i="4"/>
  <c r="AP2410" i="4" s="1"/>
  <c r="AQ2410" i="4"/>
  <c r="AS2351" i="4"/>
  <c r="AB2351" i="4"/>
  <c r="Z2351" i="4"/>
  <c r="AA2351" i="4"/>
  <c r="AJ2351" i="4"/>
  <c r="A2351" i="4"/>
  <c r="AK2351" i="4"/>
  <c r="D2351" i="4"/>
  <c r="E2351" i="4"/>
  <c r="AT2351" i="4"/>
  <c r="AW2351" i="4"/>
  <c r="V2351" i="4"/>
  <c r="AN2683" i="4"/>
  <c r="AO2683" i="4" s="1"/>
  <c r="AP2683" i="4" s="1"/>
  <c r="E2670" i="4"/>
  <c r="AV2664" i="4"/>
  <c r="AX2656" i="4"/>
  <c r="AR2646" i="4"/>
  <c r="AN2642" i="4"/>
  <c r="D2634" i="4"/>
  <c r="AJ2633" i="4"/>
  <c r="A2633" i="4"/>
  <c r="Z2632" i="4"/>
  <c r="AB2612" i="4"/>
  <c r="A2612" i="4"/>
  <c r="AJ2605" i="4"/>
  <c r="AV2604" i="4"/>
  <c r="AK2601" i="4"/>
  <c r="E2599" i="4"/>
  <c r="Z2591" i="4"/>
  <c r="V2589" i="4"/>
  <c r="AJ2589" i="4"/>
  <c r="AV2585" i="4"/>
  <c r="AN2583" i="4"/>
  <c r="V2583" i="4"/>
  <c r="AR2583" i="4" s="1"/>
  <c r="D2576" i="4"/>
  <c r="AK2576" i="4"/>
  <c r="V2563" i="4"/>
  <c r="AJ2552" i="4"/>
  <c r="A2552" i="4"/>
  <c r="AX2542" i="4"/>
  <c r="AJ2535" i="4"/>
  <c r="AS2525" i="4"/>
  <c r="AB2516" i="4"/>
  <c r="A2516" i="4"/>
  <c r="AK2512" i="4"/>
  <c r="A2512" i="4"/>
  <c r="V2494" i="4"/>
  <c r="D2494" i="4"/>
  <c r="Z2494" i="4"/>
  <c r="AJ2492" i="4"/>
  <c r="V2482" i="4"/>
  <c r="AR2482" i="4" s="1"/>
  <c r="AB2482" i="4"/>
  <c r="AK2482" i="4"/>
  <c r="AW2482" i="4"/>
  <c r="AK2477" i="4"/>
  <c r="A2464" i="4"/>
  <c r="AX2450" i="4"/>
  <c r="W2449" i="4"/>
  <c r="AB2449" i="4"/>
  <c r="AK2449" i="4"/>
  <c r="AV2449" i="4"/>
  <c r="AA2436" i="4"/>
  <c r="AW2436" i="4"/>
  <c r="AT2421" i="4"/>
  <c r="AO2417" i="4"/>
  <c r="AP2417" i="4" s="1"/>
  <c r="AQ2417" i="4"/>
  <c r="V2406" i="4"/>
  <c r="Z2406" i="4"/>
  <c r="AA2406" i="4"/>
  <c r="AB2406" i="4"/>
  <c r="AJ2406" i="4"/>
  <c r="AK2406" i="4"/>
  <c r="AT2406" i="4"/>
  <c r="AV2406" i="4"/>
  <c r="AN2404" i="4"/>
  <c r="AO2333" i="4"/>
  <c r="AP2333" i="4" s="1"/>
  <c r="AQ2333" i="4"/>
  <c r="Z2300" i="4"/>
  <c r="AB2300" i="4"/>
  <c r="AJ2300" i="4"/>
  <c r="E2300" i="4"/>
  <c r="AW2300" i="4"/>
  <c r="AK2300" i="4"/>
  <c r="AN2300" i="4"/>
  <c r="A2300" i="4"/>
  <c r="D2300" i="4"/>
  <c r="V2146" i="4"/>
  <c r="AA2146" i="4"/>
  <c r="AB2146" i="4"/>
  <c r="AN2146" i="4"/>
  <c r="AO2146" i="4" s="1"/>
  <c r="AP2146" i="4" s="1"/>
  <c r="AT2146" i="4"/>
  <c r="E2146" i="4"/>
  <c r="W2146" i="4"/>
  <c r="A2146" i="4"/>
  <c r="V2079" i="4"/>
  <c r="Z2079" i="4"/>
  <c r="AK2079" i="4"/>
  <c r="AN2079" i="4"/>
  <c r="AO2079" i="4" s="1"/>
  <c r="AP2079" i="4" s="1"/>
  <c r="AS2079" i="4"/>
  <c r="AW2079" i="4"/>
  <c r="D2079" i="4"/>
  <c r="V2002" i="4"/>
  <c r="AA2002" i="4"/>
  <c r="AB2002" i="4"/>
  <c r="AV2002" i="4"/>
  <c r="Z2002" i="4"/>
  <c r="V2838" i="4"/>
  <c r="AT2826" i="4"/>
  <c r="V2823" i="4"/>
  <c r="AT2803" i="4"/>
  <c r="AT2798" i="4"/>
  <c r="AV2787" i="4"/>
  <c r="E2778" i="4"/>
  <c r="E2766" i="4"/>
  <c r="E2761" i="4"/>
  <c r="W2752" i="4"/>
  <c r="V2738" i="4"/>
  <c r="E2725" i="4"/>
  <c r="A2712" i="4"/>
  <c r="W2711" i="4"/>
  <c r="AR2711" i="4" s="1"/>
  <c r="AK2708" i="4"/>
  <c r="D2708" i="4"/>
  <c r="AJ2706" i="4"/>
  <c r="AS2700" i="4"/>
  <c r="AK2696" i="4"/>
  <c r="D2696" i="4"/>
  <c r="V2692" i="4"/>
  <c r="AV2690" i="4"/>
  <c r="AL2688" i="4"/>
  <c r="A2686" i="4"/>
  <c r="AX2683" i="4"/>
  <c r="E2682" i="4"/>
  <c r="A2679" i="4"/>
  <c r="AK2677" i="4"/>
  <c r="AA2676" i="4"/>
  <c r="Z2675" i="4"/>
  <c r="D2674" i="4"/>
  <c r="AS2672" i="4"/>
  <c r="AJ2671" i="4"/>
  <c r="AN2670" i="4"/>
  <c r="AN2668" i="4"/>
  <c r="AX2668" i="4" s="1"/>
  <c r="A2668" i="4"/>
  <c r="AN2664" i="4"/>
  <c r="AX2664" i="4" s="1"/>
  <c r="E2664" i="4"/>
  <c r="AK2662" i="4"/>
  <c r="A2662" i="4"/>
  <c r="AK2661" i="4"/>
  <c r="A2658" i="4"/>
  <c r="AL2656" i="4"/>
  <c r="AT2655" i="4"/>
  <c r="D2655" i="4"/>
  <c r="W2654" i="4"/>
  <c r="AJ2653" i="4"/>
  <c r="A2653" i="4"/>
  <c r="AW2652" i="4"/>
  <c r="W2651" i="4"/>
  <c r="AA2650" i="4"/>
  <c r="D2649" i="4"/>
  <c r="AB2647" i="4"/>
  <c r="AQ2646" i="4"/>
  <c r="E2646" i="4"/>
  <c r="AV2645" i="4"/>
  <c r="AT2638" i="4"/>
  <c r="AJ2636" i="4"/>
  <c r="AB2633" i="4"/>
  <c r="AW2632" i="4"/>
  <c r="E2632" i="4"/>
  <c r="AA2630" i="4"/>
  <c r="D2625" i="4"/>
  <c r="AN2623" i="4"/>
  <c r="AS2622" i="4"/>
  <c r="AN2618" i="4"/>
  <c r="A2618" i="4"/>
  <c r="Z2614" i="4"/>
  <c r="AN2613" i="4"/>
  <c r="AA2612" i="4"/>
  <c r="AN2610" i="4"/>
  <c r="E2610" i="4"/>
  <c r="AK2609" i="4"/>
  <c r="A2609" i="4"/>
  <c r="AB2605" i="4"/>
  <c r="AJ2601" i="4"/>
  <c r="AK2597" i="4"/>
  <c r="AS2595" i="4"/>
  <c r="AN2594" i="4"/>
  <c r="D2594" i="4"/>
  <c r="AK2592" i="4"/>
  <c r="AW2589" i="4"/>
  <c r="D2589" i="4"/>
  <c r="Z2588" i="4"/>
  <c r="AR2588" i="4" s="1"/>
  <c r="AA2586" i="4"/>
  <c r="A2585" i="4"/>
  <c r="E2583" i="4"/>
  <c r="AK2579" i="4"/>
  <c r="AS2577" i="4"/>
  <c r="E2576" i="4"/>
  <c r="AB2575" i="4"/>
  <c r="A2575" i="4"/>
  <c r="Z2570" i="4"/>
  <c r="AV2570" i="4"/>
  <c r="AN2567" i="4"/>
  <c r="AA2566" i="4"/>
  <c r="AJ2564" i="4"/>
  <c r="V2562" i="4"/>
  <c r="D2561" i="4"/>
  <c r="AW2555" i="4"/>
  <c r="AT2554" i="4"/>
  <c r="AB2552" i="4"/>
  <c r="AN2547" i="4"/>
  <c r="AQ2547" i="4" s="1"/>
  <c r="A2547" i="4"/>
  <c r="AV2547" i="4"/>
  <c r="AL2542" i="4"/>
  <c r="A2536" i="4"/>
  <c r="AA2536" i="4"/>
  <c r="AR2536" i="4" s="1"/>
  <c r="AB2535" i="4"/>
  <c r="V2531" i="4"/>
  <c r="D2531" i="4"/>
  <c r="AN2531" i="4"/>
  <c r="AX2529" i="4"/>
  <c r="AN2523" i="4"/>
  <c r="AK2523" i="4"/>
  <c r="AW2516" i="4"/>
  <c r="AA2516" i="4"/>
  <c r="AS2515" i="4"/>
  <c r="AJ2512" i="4"/>
  <c r="AV2511" i="4"/>
  <c r="AV2510" i="4"/>
  <c r="D2508" i="4"/>
  <c r="AK2501" i="4"/>
  <c r="AV2500" i="4"/>
  <c r="AA2496" i="4"/>
  <c r="E2494" i="4"/>
  <c r="AA2492" i="4"/>
  <c r="AA2489" i="4"/>
  <c r="AK2484" i="4"/>
  <c r="AW2483" i="4"/>
  <c r="E2482" i="4"/>
  <c r="Z2481" i="4"/>
  <c r="AJ2477" i="4"/>
  <c r="AA2475" i="4"/>
  <c r="AS2471" i="4"/>
  <c r="AJ2470" i="4"/>
  <c r="AQ2465" i="4"/>
  <c r="AK2464" i="4"/>
  <c r="AA2456" i="4"/>
  <c r="Z2453" i="4"/>
  <c r="AO2452" i="4"/>
  <c r="AP2452" i="4" s="1"/>
  <c r="AX2452" i="4"/>
  <c r="AR2452" i="4"/>
  <c r="AB2450" i="4"/>
  <c r="AS2449" i="4"/>
  <c r="D2449" i="4"/>
  <c r="A2448" i="4"/>
  <c r="AN2445" i="4"/>
  <c r="AN2443" i="4"/>
  <c r="AQ2443" i="4" s="1"/>
  <c r="AS2437" i="4"/>
  <c r="AS2421" i="4"/>
  <c r="AX2417" i="4"/>
  <c r="AW2415" i="4"/>
  <c r="D2406" i="4"/>
  <c r="AN2215" i="4"/>
  <c r="AW2215" i="4"/>
  <c r="AA2215" i="4"/>
  <c r="AB2215" i="4"/>
  <c r="A2215" i="4"/>
  <c r="D2215" i="4"/>
  <c r="E2215" i="4"/>
  <c r="AS2215" i="4"/>
  <c r="AJ2215" i="4"/>
  <c r="AK2215" i="4"/>
  <c r="AV2215" i="4"/>
  <c r="V2089" i="4"/>
  <c r="AK2089" i="4"/>
  <c r="AW2089" i="4"/>
  <c r="D2089" i="4"/>
  <c r="E2089" i="4"/>
  <c r="AR2828" i="4"/>
  <c r="W2741" i="4"/>
  <c r="AN2717" i="4"/>
  <c r="AW2708" i="4"/>
  <c r="AJ2708" i="4"/>
  <c r="AB2706" i="4"/>
  <c r="AN2697" i="4"/>
  <c r="AJ2696" i="4"/>
  <c r="AR2694" i="4"/>
  <c r="W2693" i="4"/>
  <c r="AJ2688" i="4"/>
  <c r="AK2686" i="4"/>
  <c r="AW2685" i="4"/>
  <c r="AJ2677" i="4"/>
  <c r="A2677" i="4"/>
  <c r="A2670" i="4"/>
  <c r="AV2667" i="4"/>
  <c r="AV2666" i="4"/>
  <c r="D2664" i="4"/>
  <c r="AJ2662" i="4"/>
  <c r="AJ2658" i="4"/>
  <c r="AB2653" i="4"/>
  <c r="Z2650" i="4"/>
  <c r="AN2649" i="4"/>
  <c r="AK2642" i="4"/>
  <c r="AB2636" i="4"/>
  <c r="A2636" i="4"/>
  <c r="AN2634" i="4"/>
  <c r="AO2634" i="4" s="1"/>
  <c r="AP2634" i="4" s="1"/>
  <c r="AA2633" i="4"/>
  <c r="AV2632" i="4"/>
  <c r="D2632" i="4"/>
  <c r="AK2625" i="4"/>
  <c r="AX2623" i="4"/>
  <c r="A2621" i="4"/>
  <c r="AA2616" i="4"/>
  <c r="AX2614" i="4"/>
  <c r="Z2612" i="4"/>
  <c r="AJ2609" i="4"/>
  <c r="AW2608" i="4"/>
  <c r="A2606" i="4"/>
  <c r="AA2605" i="4"/>
  <c r="A2602" i="4"/>
  <c r="AB2601" i="4"/>
  <c r="AN2599" i="4"/>
  <c r="A2599" i="4"/>
  <c r="AJ2597" i="4"/>
  <c r="AX2590" i="4"/>
  <c r="AV2589" i="4"/>
  <c r="A2587" i="4"/>
  <c r="AA2579" i="4"/>
  <c r="AA2575" i="4"/>
  <c r="A2567" i="4"/>
  <c r="Z2566" i="4"/>
  <c r="AB2564" i="4"/>
  <c r="A2564" i="4"/>
  <c r="A2563" i="4"/>
  <c r="Z2558" i="4"/>
  <c r="AT2555" i="4"/>
  <c r="AA2552" i="4"/>
  <c r="AA2548" i="4"/>
  <c r="AR2548" i="4" s="1"/>
  <c r="AK2542" i="4"/>
  <c r="AA2535" i="4"/>
  <c r="AK2527" i="4"/>
  <c r="A2527" i="4"/>
  <c r="W2519" i="4"/>
  <c r="AR2519" i="4" s="1"/>
  <c r="AV2516" i="4"/>
  <c r="Z2516" i="4"/>
  <c r="W2513" i="4"/>
  <c r="AA2513" i="4"/>
  <c r="AW2513" i="4"/>
  <c r="AA2512" i="4"/>
  <c r="AT2511" i="4"/>
  <c r="AN2506" i="4"/>
  <c r="A2506" i="4"/>
  <c r="AN2504" i="4"/>
  <c r="A2504" i="4"/>
  <c r="AB2504" i="4"/>
  <c r="V2502" i="4"/>
  <c r="AB2501" i="4"/>
  <c r="AT2500" i="4"/>
  <c r="Z2496" i="4"/>
  <c r="AN2494" i="4"/>
  <c r="AQ2494" i="4" s="1"/>
  <c r="Z2492" i="4"/>
  <c r="Z2489" i="4"/>
  <c r="AJ2484" i="4"/>
  <c r="AN2482" i="4"/>
  <c r="AQ2482" i="4" s="1"/>
  <c r="D2482" i="4"/>
  <c r="A2480" i="4"/>
  <c r="AB2477" i="4"/>
  <c r="AA2470" i="4"/>
  <c r="AB2464" i="4"/>
  <c r="AS2461" i="4"/>
  <c r="AJ2461" i="4"/>
  <c r="AW2461" i="4"/>
  <c r="AB2459" i="4"/>
  <c r="AL2454" i="4"/>
  <c r="AX2454" i="4"/>
  <c r="AA2450" i="4"/>
  <c r="AB2438" i="4"/>
  <c r="A2438" i="4"/>
  <c r="V2438" i="4"/>
  <c r="AT2438" i="4"/>
  <c r="Z2438" i="4"/>
  <c r="AN2434" i="4"/>
  <c r="AX2434" i="4" s="1"/>
  <c r="W2431" i="4"/>
  <c r="D2431" i="4"/>
  <c r="V2431" i="4"/>
  <c r="V2430" i="4"/>
  <c r="Z2430" i="4"/>
  <c r="AW2430" i="4"/>
  <c r="AA2430" i="4"/>
  <c r="AB2430" i="4"/>
  <c r="E2430" i="4"/>
  <c r="AN2430" i="4"/>
  <c r="AX2430" i="4" s="1"/>
  <c r="W2430" i="4"/>
  <c r="AT2430" i="4"/>
  <c r="AT2415" i="4"/>
  <c r="AV2413" i="4"/>
  <c r="D2413" i="4"/>
  <c r="AW2413" i="4"/>
  <c r="E2413" i="4"/>
  <c r="AJ2404" i="4"/>
  <c r="AQ2389" i="4"/>
  <c r="AO2389" i="4"/>
  <c r="AP2389" i="4" s="1"/>
  <c r="V2335" i="4"/>
  <c r="Z2285" i="4"/>
  <c r="AB2285" i="4"/>
  <c r="AK2285" i="4"/>
  <c r="W2285" i="4"/>
  <c r="V2285" i="4"/>
  <c r="AN2285" i="4"/>
  <c r="AS2285" i="4"/>
  <c r="D2285" i="4"/>
  <c r="E2285" i="4"/>
  <c r="AX2282" i="4"/>
  <c r="W2254" i="4"/>
  <c r="AT2254" i="4"/>
  <c r="V2254" i="4"/>
  <c r="AK2240" i="4"/>
  <c r="AN2240" i="4"/>
  <c r="AV2240" i="4"/>
  <c r="AW2240" i="4"/>
  <c r="D2240" i="4"/>
  <c r="E2240" i="4"/>
  <c r="AB2240" i="4"/>
  <c r="AJ2240" i="4"/>
  <c r="AL2147" i="4"/>
  <c r="AS2876" i="4"/>
  <c r="AS2850" i="4"/>
  <c r="AS2833" i="4"/>
  <c r="E2824" i="4"/>
  <c r="V2820" i="4"/>
  <c r="V2817" i="4"/>
  <c r="AT2810" i="4"/>
  <c r="AS2804" i="4"/>
  <c r="AN2803" i="4"/>
  <c r="AQ2803" i="4" s="1"/>
  <c r="AS2783" i="4"/>
  <c r="D2774" i="4"/>
  <c r="Z2772" i="4"/>
  <c r="V2771" i="4"/>
  <c r="AJ2758" i="4"/>
  <c r="E2741" i="4"/>
  <c r="W2740" i="4"/>
  <c r="AR2740" i="4" s="1"/>
  <c r="Z2724" i="4"/>
  <c r="V2721" i="4"/>
  <c r="AS2713" i="4"/>
  <c r="AJ2712" i="4"/>
  <c r="AV2708" i="4"/>
  <c r="AB2708" i="4"/>
  <c r="A2708" i="4"/>
  <c r="AA2706" i="4"/>
  <c r="AR2706" i="4" s="1"/>
  <c r="AW2696" i="4"/>
  <c r="AB2696" i="4"/>
  <c r="A2696" i="4"/>
  <c r="E2694" i="4"/>
  <c r="E2693" i="4"/>
  <c r="AV2691" i="4"/>
  <c r="AK2690" i="4"/>
  <c r="AJ2686" i="4"/>
  <c r="AK2683" i="4"/>
  <c r="W2681" i="4"/>
  <c r="AK2679" i="4"/>
  <c r="AV2678" i="4"/>
  <c r="E2678" i="4"/>
  <c r="AB2677" i="4"/>
  <c r="AS2676" i="4"/>
  <c r="AK2674" i="4"/>
  <c r="A2674" i="4"/>
  <c r="W2673" i="4"/>
  <c r="AJ2670" i="4"/>
  <c r="AV2669" i="4"/>
  <c r="AT2667" i="4"/>
  <c r="AN2666" i="4"/>
  <c r="AQ2666" i="4" s="1"/>
  <c r="AB2662" i="4"/>
  <c r="AL2660" i="4"/>
  <c r="E2660" i="4"/>
  <c r="AB2658" i="4"/>
  <c r="A2655" i="4"/>
  <c r="AA2653" i="4"/>
  <c r="AR2653" i="4" s="1"/>
  <c r="AW2650" i="4"/>
  <c r="AJ2642" i="4"/>
  <c r="V2638" i="4"/>
  <c r="AR2638" i="4" s="1"/>
  <c r="AW2636" i="4"/>
  <c r="AA2636" i="4"/>
  <c r="AW2633" i="4"/>
  <c r="Z2633" i="4"/>
  <c r="AT2632" i="4"/>
  <c r="E2629" i="4"/>
  <c r="V2627" i="4"/>
  <c r="AJ2625" i="4"/>
  <c r="AK2621" i="4"/>
  <c r="AK2618" i="4"/>
  <c r="E2616" i="4"/>
  <c r="AV2614" i="4"/>
  <c r="AW2612" i="4"/>
  <c r="AJ2610" i="4"/>
  <c r="A2610" i="4"/>
  <c r="AB2609" i="4"/>
  <c r="AJ2606" i="4"/>
  <c r="AW2605" i="4"/>
  <c r="Z2605" i="4"/>
  <c r="AK2604" i="4"/>
  <c r="V2603" i="4"/>
  <c r="AJ2602" i="4"/>
  <c r="Z2601" i="4"/>
  <c r="AB2597" i="4"/>
  <c r="AK2594" i="4"/>
  <c r="A2594" i="4"/>
  <c r="AN2589" i="4"/>
  <c r="AO2589" i="4" s="1"/>
  <c r="AP2589" i="4" s="1"/>
  <c r="AW2588" i="4"/>
  <c r="AS2588" i="4"/>
  <c r="AK2587" i="4"/>
  <c r="AV2586" i="4"/>
  <c r="AK2585" i="4"/>
  <c r="AX2583" i="4"/>
  <c r="A2583" i="4"/>
  <c r="V2580" i="4"/>
  <c r="Z2579" i="4"/>
  <c r="V2578" i="4"/>
  <c r="D2578" i="4"/>
  <c r="AN2578" i="4"/>
  <c r="AJ2576" i="4"/>
  <c r="A2576" i="4"/>
  <c r="Z2575" i="4"/>
  <c r="AS2566" i="4"/>
  <c r="AN2565" i="4"/>
  <c r="AA2564" i="4"/>
  <c r="AV2563" i="4"/>
  <c r="AN2558" i="4"/>
  <c r="E2558" i="4"/>
  <c r="AS2555" i="4"/>
  <c r="W2555" i="4"/>
  <c r="AR2555" i="4" s="1"/>
  <c r="V2554" i="4"/>
  <c r="AR2554" i="4" s="1"/>
  <c r="AB2554" i="4"/>
  <c r="Z2552" i="4"/>
  <c r="W2551" i="4"/>
  <c r="A2551" i="4"/>
  <c r="AN2549" i="4"/>
  <c r="Z2546" i="4"/>
  <c r="W2546" i="4"/>
  <c r="AJ2542" i="4"/>
  <c r="Z2535" i="4"/>
  <c r="AJ2527" i="4"/>
  <c r="AN2525" i="4"/>
  <c r="AN2521" i="4"/>
  <c r="AN2519" i="4"/>
  <c r="AX2519" i="4" s="1"/>
  <c r="E2519" i="4"/>
  <c r="AT2516" i="4"/>
  <c r="W2514" i="4"/>
  <c r="AN2513" i="4"/>
  <c r="AX2513" i="4" s="1"/>
  <c r="E2513" i="4"/>
  <c r="AS2510" i="4"/>
  <c r="AT2509" i="4"/>
  <c r="E2504" i="4"/>
  <c r="AA2501" i="4"/>
  <c r="W2499" i="4"/>
  <c r="V2497" i="4"/>
  <c r="AS2496" i="4"/>
  <c r="A2494" i="4"/>
  <c r="V2493" i="4"/>
  <c r="W2493" i="4"/>
  <c r="E2493" i="4"/>
  <c r="AN2493" i="4"/>
  <c r="AQ2493" i="4" s="1"/>
  <c r="AW2489" i="4"/>
  <c r="AB2484" i="4"/>
  <c r="AJ2480" i="4"/>
  <c r="AT2479" i="4"/>
  <c r="AA2477" i="4"/>
  <c r="Z2473" i="4"/>
  <c r="Z2472" i="4"/>
  <c r="AB2472" i="4"/>
  <c r="W2472" i="4"/>
  <c r="AS2470" i="4"/>
  <c r="AA2464" i="4"/>
  <c r="Z2457" i="4"/>
  <c r="V2457" i="4"/>
  <c r="AV2457" i="4"/>
  <c r="AN2449" i="4"/>
  <c r="A2449" i="4"/>
  <c r="AK2445" i="4"/>
  <c r="AV2438" i="4"/>
  <c r="E2431" i="4"/>
  <c r="D2430" i="4"/>
  <c r="AL2426" i="4"/>
  <c r="AW2425" i="4"/>
  <c r="AS2415" i="4"/>
  <c r="A2406" i="4"/>
  <c r="AB2404" i="4"/>
  <c r="AW2395" i="4"/>
  <c r="AA2395" i="4"/>
  <c r="AR2395" i="4" s="1"/>
  <c r="A2395" i="4"/>
  <c r="AB2395" i="4"/>
  <c r="AK2395" i="4"/>
  <c r="D2395" i="4"/>
  <c r="E2395" i="4"/>
  <c r="AN2395" i="4"/>
  <c r="W2293" i="4"/>
  <c r="AA2293" i="4"/>
  <c r="AB2293" i="4"/>
  <c r="AJ2293" i="4"/>
  <c r="AK2293" i="4"/>
  <c r="AN2293" i="4"/>
  <c r="AO2293" i="4" s="1"/>
  <c r="AP2293" i="4" s="1"/>
  <c r="AV2293" i="4"/>
  <c r="AW2293" i="4"/>
  <c r="A2293" i="4"/>
  <c r="D2293" i="4"/>
  <c r="V2279" i="4"/>
  <c r="E2279" i="4"/>
  <c r="Z2882" i="4"/>
  <c r="AT2866" i="4"/>
  <c r="AS2865" i="4"/>
  <c r="D2861" i="4"/>
  <c r="AS2837" i="4"/>
  <c r="V2836" i="4"/>
  <c r="AX2834" i="4"/>
  <c r="W2832" i="4"/>
  <c r="AX2824" i="4"/>
  <c r="AS2822" i="4"/>
  <c r="AK2803" i="4"/>
  <c r="D2803" i="4"/>
  <c r="AX2781" i="4"/>
  <c r="W2776" i="4"/>
  <c r="AT2775" i="4"/>
  <c r="AN2772" i="4"/>
  <c r="D2772" i="4"/>
  <c r="A2771" i="4"/>
  <c r="D2762" i="4"/>
  <c r="AN2759" i="4"/>
  <c r="A2759" i="4"/>
  <c r="AK2756" i="4"/>
  <c r="D2756" i="4"/>
  <c r="AS2746" i="4"/>
  <c r="AS2744" i="4"/>
  <c r="A2741" i="4"/>
  <c r="AV2739" i="4"/>
  <c r="AS2735" i="4"/>
  <c r="D2734" i="4"/>
  <c r="V2731" i="4"/>
  <c r="AK2720" i="4"/>
  <c r="D2720" i="4"/>
  <c r="Z2717" i="4"/>
  <c r="AA2712" i="4"/>
  <c r="AS2710" i="4"/>
  <c r="Z2708" i="4"/>
  <c r="AR2708" i="4" s="1"/>
  <c r="W2707" i="4"/>
  <c r="A2703" i="4"/>
  <c r="AT2696" i="4"/>
  <c r="Z2696" i="4"/>
  <c r="AR2696" i="4" s="1"/>
  <c r="A2694" i="4"/>
  <c r="A2693" i="4"/>
  <c r="AK2691" i="4"/>
  <c r="AS2690" i="4"/>
  <c r="V2687" i="4"/>
  <c r="AA2686" i="4"/>
  <c r="Z2685" i="4"/>
  <c r="AA2679" i="4"/>
  <c r="Z2677" i="4"/>
  <c r="AR2677" i="4" s="1"/>
  <c r="AV2676" i="4"/>
  <c r="AB2674" i="4"/>
  <c r="D2673" i="4"/>
  <c r="AA2670" i="4"/>
  <c r="AJ2664" i="4"/>
  <c r="Z2662" i="4"/>
  <c r="AJ2660" i="4"/>
  <c r="Z2658" i="4"/>
  <c r="AR2658" i="4" s="1"/>
  <c r="AJ2655" i="4"/>
  <c r="AW2653" i="4"/>
  <c r="AT2650" i="4"/>
  <c r="Z2649" i="4"/>
  <c r="A2648" i="4"/>
  <c r="AJ2646" i="4"/>
  <c r="AT2645" i="4"/>
  <c r="AN2644" i="4"/>
  <c r="AO2644" i="4" s="1"/>
  <c r="AP2644" i="4" s="1"/>
  <c r="V2643" i="4"/>
  <c r="AS2639" i="4"/>
  <c r="D2638" i="4"/>
  <c r="AT2636" i="4"/>
  <c r="AA2634" i="4"/>
  <c r="AT2633" i="4"/>
  <c r="AK2629" i="4"/>
  <c r="AT2626" i="4"/>
  <c r="AX2625" i="4"/>
  <c r="Z2625" i="4"/>
  <c r="W2623" i="4"/>
  <c r="AS2623" i="4"/>
  <c r="AB2621" i="4"/>
  <c r="AA2618" i="4"/>
  <c r="AJ2613" i="4"/>
  <c r="AT2612" i="4"/>
  <c r="W2612" i="4"/>
  <c r="V2611" i="4"/>
  <c r="AA2610" i="4"/>
  <c r="AW2609" i="4"/>
  <c r="Z2609" i="4"/>
  <c r="AK2608" i="4"/>
  <c r="AA2606" i="4"/>
  <c r="AT2605" i="4"/>
  <c r="AB2604" i="4"/>
  <c r="AW2602" i="4"/>
  <c r="AA2602" i="4"/>
  <c r="AV2601" i="4"/>
  <c r="AA2599" i="4"/>
  <c r="AR2599" i="4" s="1"/>
  <c r="AB2594" i="4"/>
  <c r="AN2591" i="4"/>
  <c r="AT2588" i="4"/>
  <c r="Z2587" i="4"/>
  <c r="AB2585" i="4"/>
  <c r="AJ2583" i="4"/>
  <c r="Z2582" i="4"/>
  <c r="A2578" i="4"/>
  <c r="AA2576" i="4"/>
  <c r="AV2575" i="4"/>
  <c r="AN2571" i="4"/>
  <c r="AX2571" i="4" s="1"/>
  <c r="Z2571" i="4"/>
  <c r="AR2571" i="4" s="1"/>
  <c r="AK2570" i="4"/>
  <c r="A2570" i="4"/>
  <c r="AA2567" i="4"/>
  <c r="AV2566" i="4"/>
  <c r="AX2562" i="4"/>
  <c r="AX2556" i="4"/>
  <c r="D2554" i="4"/>
  <c r="AV2552" i="4"/>
  <c r="AS2552" i="4"/>
  <c r="AN2551" i="4"/>
  <c r="AQ2551" i="4" s="1"/>
  <c r="AN2548" i="4"/>
  <c r="AQ2546" i="4"/>
  <c r="D2546" i="4"/>
  <c r="AS2542" i="4"/>
  <c r="AX2540" i="4"/>
  <c r="AJ2540" i="4"/>
  <c r="AW2535" i="4"/>
  <c r="V2532" i="4"/>
  <c r="AK2531" i="4"/>
  <c r="AA2527" i="4"/>
  <c r="AX2526" i="4"/>
  <c r="AJ2523" i="4"/>
  <c r="A2523" i="4"/>
  <c r="W2520" i="4"/>
  <c r="AR2520" i="4" s="1"/>
  <c r="AN2517" i="4"/>
  <c r="W2516" i="4"/>
  <c r="AK2515" i="4"/>
  <c r="AV2514" i="4"/>
  <c r="W2512" i="4"/>
  <c r="AS2512" i="4"/>
  <c r="Z2511" i="4"/>
  <c r="AJ2506" i="4"/>
  <c r="AK2504" i="4"/>
  <c r="AV2501" i="4"/>
  <c r="AS2500" i="4"/>
  <c r="AJ2494" i="4"/>
  <c r="W2492" i="4"/>
  <c r="AS2492" i="4"/>
  <c r="Z2484" i="4"/>
  <c r="AB2483" i="4"/>
  <c r="AJ2482" i="4"/>
  <c r="AW2481" i="4"/>
  <c r="AA2480" i="4"/>
  <c r="AN2479" i="4"/>
  <c r="AO2479" i="4" s="1"/>
  <c r="AP2479" i="4" s="1"/>
  <c r="V2474" i="4"/>
  <c r="AA2474" i="4"/>
  <c r="D2474" i="4"/>
  <c r="AW2472" i="4"/>
  <c r="D2472" i="4"/>
  <c r="AO2468" i="4"/>
  <c r="AP2468" i="4" s="1"/>
  <c r="A2468" i="4"/>
  <c r="AB2468" i="4"/>
  <c r="D2468" i="4"/>
  <c r="AK2468" i="4"/>
  <c r="AV2468" i="4"/>
  <c r="W2450" i="4"/>
  <c r="AB2445" i="4"/>
  <c r="V2441" i="4"/>
  <c r="D2441" i="4"/>
  <c r="AN2441" i="4"/>
  <c r="AV2441" i="4"/>
  <c r="AB2441" i="4"/>
  <c r="AJ2441" i="4"/>
  <c r="AA2440" i="4"/>
  <c r="E2440" i="4"/>
  <c r="V2440" i="4"/>
  <c r="AT2440" i="4"/>
  <c r="W2440" i="4"/>
  <c r="AV2440" i="4"/>
  <c r="AB2434" i="4"/>
  <c r="AQ2433" i="4"/>
  <c r="AO2433" i="4"/>
  <c r="AP2433" i="4" s="1"/>
  <c r="AV2430" i="4"/>
  <c r="A2430" i="4"/>
  <c r="AB2415" i="4"/>
  <c r="AQ2414" i="4"/>
  <c r="AO2414" i="4"/>
  <c r="AP2414" i="4" s="1"/>
  <c r="AB2405" i="4"/>
  <c r="AJ2403" i="4"/>
  <c r="Z2403" i="4"/>
  <c r="AA2403" i="4"/>
  <c r="AB2403" i="4"/>
  <c r="AT2403" i="4"/>
  <c r="V2403" i="4"/>
  <c r="W2403" i="4"/>
  <c r="AT2395" i="4"/>
  <c r="AX2390" i="4"/>
  <c r="AL2390" i="4"/>
  <c r="AJ2380" i="4"/>
  <c r="AV2351" i="4"/>
  <c r="V2344" i="4"/>
  <c r="AV2344" i="4"/>
  <c r="Z2344" i="4"/>
  <c r="AW2344" i="4"/>
  <c r="AA2344" i="4"/>
  <c r="AB2344" i="4"/>
  <c r="A2344" i="4"/>
  <c r="AJ2344" i="4"/>
  <c r="AK2344" i="4"/>
  <c r="D2344" i="4"/>
  <c r="E2344" i="4"/>
  <c r="W2344" i="4"/>
  <c r="W2333" i="4"/>
  <c r="V2333" i="4"/>
  <c r="Z2333" i="4"/>
  <c r="AB2333" i="4"/>
  <c r="AK2333" i="4"/>
  <c r="D2333" i="4"/>
  <c r="E2333" i="4"/>
  <c r="AS2333" i="4"/>
  <c r="AO2158" i="4"/>
  <c r="AP2158" i="4" s="1"/>
  <c r="AX2158" i="4"/>
  <c r="AS2442" i="4"/>
  <c r="AS2440" i="4"/>
  <c r="AJ2428" i="4"/>
  <c r="Z2422" i="4"/>
  <c r="AX2413" i="4"/>
  <c r="AS2411" i="4"/>
  <c r="AX2408" i="4"/>
  <c r="AX2398" i="4"/>
  <c r="AV2394" i="4"/>
  <c r="AX2386" i="4"/>
  <c r="W2374" i="4"/>
  <c r="AS2374" i="4"/>
  <c r="V2373" i="4"/>
  <c r="AX2368" i="4"/>
  <c r="A2366" i="4"/>
  <c r="AA2363" i="4"/>
  <c r="AK2360" i="4"/>
  <c r="AJ2358" i="4"/>
  <c r="AV2356" i="4"/>
  <c r="W2356" i="4"/>
  <c r="AS2356" i="4"/>
  <c r="AX2353" i="4"/>
  <c r="Z2353" i="4"/>
  <c r="A2352" i="4"/>
  <c r="AK2350" i="4"/>
  <c r="Z2348" i="4"/>
  <c r="AN2348" i="4"/>
  <c r="A2347" i="4"/>
  <c r="AX2345" i="4"/>
  <c r="AB2332" i="4"/>
  <c r="V2331" i="4"/>
  <c r="AA2330" i="4"/>
  <c r="AX2329" i="4"/>
  <c r="W2324" i="4"/>
  <c r="AS2324" i="4"/>
  <c r="Z2323" i="4"/>
  <c r="AR2323" i="4" s="1"/>
  <c r="W2318" i="4"/>
  <c r="AS2318" i="4"/>
  <c r="AA2315" i="4"/>
  <c r="AK2314" i="4"/>
  <c r="AA2308" i="4"/>
  <c r="AS2305" i="4"/>
  <c r="AT2302" i="4"/>
  <c r="AJ2302" i="4"/>
  <c r="A2302" i="4"/>
  <c r="AK2302" i="4"/>
  <c r="D2302" i="4"/>
  <c r="AK2296" i="4"/>
  <c r="AX2276" i="4"/>
  <c r="AS2207" i="4"/>
  <c r="AA2196" i="4"/>
  <c r="AW2196" i="4"/>
  <c r="A2196" i="4"/>
  <c r="AB2196" i="4"/>
  <c r="AJ2196" i="4"/>
  <c r="D2196" i="4"/>
  <c r="AK2196" i="4"/>
  <c r="E2196" i="4"/>
  <c r="V2196" i="4"/>
  <c r="AT2196" i="4"/>
  <c r="AK2186" i="4"/>
  <c r="W2186" i="4"/>
  <c r="W2164" i="4"/>
  <c r="AT2164" i="4"/>
  <c r="AW2164" i="4"/>
  <c r="AJ2164" i="4"/>
  <c r="A2164" i="4"/>
  <c r="AK2164" i="4"/>
  <c r="D2164" i="4"/>
  <c r="AN2164" i="4"/>
  <c r="E2164" i="4"/>
  <c r="Z2164" i="4"/>
  <c r="AA2164" i="4"/>
  <c r="AX2125" i="4"/>
  <c r="AL2125" i="4"/>
  <c r="AT2114" i="4"/>
  <c r="AA2114" i="4"/>
  <c r="AB2114" i="4"/>
  <c r="AJ2114" i="4"/>
  <c r="AS2114" i="4"/>
  <c r="W2114" i="4"/>
  <c r="AX2108" i="4"/>
  <c r="AL2108" i="4"/>
  <c r="V2065" i="4"/>
  <c r="AN2065" i="4"/>
  <c r="Z2065" i="4"/>
  <c r="AT2065" i="4"/>
  <c r="AW2065" i="4"/>
  <c r="D2065" i="4"/>
  <c r="V2055" i="4"/>
  <c r="AB2055" i="4"/>
  <c r="Z2032" i="4"/>
  <c r="A2032" i="4"/>
  <c r="AN2032" i="4"/>
  <c r="AA2032" i="4"/>
  <c r="AB2032" i="4"/>
  <c r="AK2032" i="4"/>
  <c r="AT2032" i="4"/>
  <c r="AV2032" i="4"/>
  <c r="E2032" i="4"/>
  <c r="AW2032" i="4"/>
  <c r="W2032" i="4"/>
  <c r="AX1935" i="4"/>
  <c r="AL1935" i="4"/>
  <c r="A1820" i="4"/>
  <c r="AK1820" i="4"/>
  <c r="D1820" i="4"/>
  <c r="AW1820" i="4"/>
  <c r="V1820" i="4"/>
  <c r="W1820" i="4"/>
  <c r="Z1820" i="4"/>
  <c r="AJ1820" i="4"/>
  <c r="AN1820" i="4"/>
  <c r="AV1820" i="4"/>
  <c r="AB2503" i="4"/>
  <c r="AS2486" i="4"/>
  <c r="D2466" i="4"/>
  <c r="E2454" i="4"/>
  <c r="AV2451" i="4"/>
  <c r="AS2448" i="4"/>
  <c r="AS2447" i="4"/>
  <c r="W2429" i="4"/>
  <c r="AB2428" i="4"/>
  <c r="A2428" i="4"/>
  <c r="AN2424" i="4"/>
  <c r="A2424" i="4"/>
  <c r="AT2422" i="4"/>
  <c r="AS2420" i="4"/>
  <c r="AS2419" i="4"/>
  <c r="AK2416" i="4"/>
  <c r="AL2413" i="4"/>
  <c r="AX2412" i="4"/>
  <c r="Z2410" i="4"/>
  <c r="AL2408" i="4"/>
  <c r="AJ2402" i="4"/>
  <c r="AN2399" i="4"/>
  <c r="AX2399" i="4" s="1"/>
  <c r="AA2399" i="4"/>
  <c r="AR2399" i="4" s="1"/>
  <c r="AL2398" i="4"/>
  <c r="A2398" i="4"/>
  <c r="AX2392" i="4"/>
  <c r="W2392" i="4"/>
  <c r="AV2392" i="4"/>
  <c r="AW2386" i="4"/>
  <c r="AS2386" i="4"/>
  <c r="AB2385" i="4"/>
  <c r="E2384" i="4"/>
  <c r="E2381" i="4"/>
  <c r="A2378" i="4"/>
  <c r="AW2368" i="4"/>
  <c r="AS2367" i="4"/>
  <c r="AJ2366" i="4"/>
  <c r="AA2364" i="4"/>
  <c r="AR2364" i="4" s="1"/>
  <c r="Z2363" i="4"/>
  <c r="V2361" i="4"/>
  <c r="A2361" i="4"/>
  <c r="AT2361" i="4"/>
  <c r="AJ2360" i="4"/>
  <c r="AT2356" i="4"/>
  <c r="AV2349" i="4"/>
  <c r="E2348" i="4"/>
  <c r="D2347" i="4"/>
  <c r="AX2342" i="4"/>
  <c r="AL2341" i="4"/>
  <c r="AA2332" i="4"/>
  <c r="AV2331" i="4"/>
  <c r="E2331" i="4"/>
  <c r="Z2330" i="4"/>
  <c r="AL2329" i="4"/>
  <c r="V2328" i="4"/>
  <c r="E2328" i="4"/>
  <c r="AV2324" i="4"/>
  <c r="AX2322" i="4"/>
  <c r="AX2320" i="4"/>
  <c r="W2317" i="4"/>
  <c r="AB2311" i="4"/>
  <c r="A2311" i="4"/>
  <c r="AK2311" i="4"/>
  <c r="Z2308" i="4"/>
  <c r="A2306" i="4"/>
  <c r="AX2302" i="4"/>
  <c r="E2302" i="4"/>
  <c r="AX2295" i="4"/>
  <c r="AL2282" i="4"/>
  <c r="AL2123" i="4"/>
  <c r="W2036" i="4"/>
  <c r="AX2029" i="4"/>
  <c r="AL2029" i="4"/>
  <c r="E1937" i="4"/>
  <c r="AV1937" i="4"/>
  <c r="W1937" i="4"/>
  <c r="AA1937" i="4"/>
  <c r="AB1937" i="4"/>
  <c r="A1937" i="4"/>
  <c r="AN1937" i="4"/>
  <c r="V2379" i="4"/>
  <c r="D2379" i="4"/>
  <c r="AN2379" i="4"/>
  <c r="AO2379" i="4" s="1"/>
  <c r="AP2379" i="4" s="1"/>
  <c r="AT2372" i="4"/>
  <c r="V2370" i="4"/>
  <c r="Z2370" i="4"/>
  <c r="AT2368" i="4"/>
  <c r="AW2356" i="4"/>
  <c r="Z2336" i="4"/>
  <c r="W2326" i="4"/>
  <c r="V2326" i="4"/>
  <c r="Z2324" i="4"/>
  <c r="AW2324" i="4"/>
  <c r="AA2324" i="4"/>
  <c r="D2318" i="4"/>
  <c r="A2318" i="4"/>
  <c r="AJ2318" i="4"/>
  <c r="E2318" i="4"/>
  <c r="V2310" i="4"/>
  <c r="AN2310" i="4"/>
  <c r="W2305" i="4"/>
  <c r="AT2305" i="4"/>
  <c r="AV2305" i="4"/>
  <c r="Z2305" i="4"/>
  <c r="A2305" i="4"/>
  <c r="D2297" i="4"/>
  <c r="W2250" i="4"/>
  <c r="AA2250" i="4"/>
  <c r="AK2250" i="4"/>
  <c r="AV2250" i="4"/>
  <c r="AA2207" i="4"/>
  <c r="V2204" i="4"/>
  <c r="AT2204" i="4"/>
  <c r="W2204" i="4"/>
  <c r="AV2204" i="4"/>
  <c r="AW2204" i="4"/>
  <c r="Z2204" i="4"/>
  <c r="A2204" i="4"/>
  <c r="AK2204" i="4"/>
  <c r="D2204" i="4"/>
  <c r="AN2204" i="4"/>
  <c r="E2204" i="4"/>
  <c r="V2194" i="4"/>
  <c r="AS2194" i="4"/>
  <c r="W2194" i="4"/>
  <c r="AT2194" i="4"/>
  <c r="AV2194" i="4"/>
  <c r="Z2194" i="4"/>
  <c r="AJ2194" i="4"/>
  <c r="AN2194" i="4"/>
  <c r="E2194" i="4"/>
  <c r="AX2116" i="4"/>
  <c r="AL2116" i="4"/>
  <c r="AQ2074" i="4"/>
  <c r="AO2074" i="4"/>
  <c r="AP2074" i="4" s="1"/>
  <c r="AO2039" i="4"/>
  <c r="AP2039" i="4" s="1"/>
  <c r="AQ2039" i="4"/>
  <c r="AN2027" i="4"/>
  <c r="V2027" i="4"/>
  <c r="D2027" i="4"/>
  <c r="AW2447" i="4"/>
  <c r="AS2446" i="4"/>
  <c r="AV2444" i="4"/>
  <c r="E2433" i="4"/>
  <c r="V2420" i="4"/>
  <c r="AN2420" i="4"/>
  <c r="Z2402" i="4"/>
  <c r="AB2398" i="4"/>
  <c r="V2394" i="4"/>
  <c r="AT2394" i="4"/>
  <c r="Z2386" i="4"/>
  <c r="A2386" i="4"/>
  <c r="AJ2386" i="4"/>
  <c r="AW2379" i="4"/>
  <c r="E2379" i="4"/>
  <c r="D2375" i="4"/>
  <c r="E2374" i="4"/>
  <c r="AS2370" i="4"/>
  <c r="Z2366" i="4"/>
  <c r="AW2360" i="4"/>
  <c r="E2356" i="4"/>
  <c r="W2353" i="4"/>
  <c r="AJ2353" i="4"/>
  <c r="Z2352" i="4"/>
  <c r="AS2350" i="4"/>
  <c r="D2342" i="4"/>
  <c r="Z2342" i="4"/>
  <c r="AA2342" i="4"/>
  <c r="AX2338" i="4"/>
  <c r="E2336" i="4"/>
  <c r="AV2330" i="4"/>
  <c r="W2330" i="4"/>
  <c r="AO2324" i="4"/>
  <c r="AP2324" i="4" s="1"/>
  <c r="E2324" i="4"/>
  <c r="AA2320" i="4"/>
  <c r="A2320" i="4"/>
  <c r="AB2320" i="4"/>
  <c r="AJ2320" i="4"/>
  <c r="AT2318" i="4"/>
  <c r="AW2310" i="4"/>
  <c r="D2310" i="4"/>
  <c r="W2308" i="4"/>
  <c r="AS2308" i="4"/>
  <c r="AO2305" i="4"/>
  <c r="AP2305" i="4" s="1"/>
  <c r="W2304" i="4"/>
  <c r="AA2304" i="4"/>
  <c r="AJ2304" i="4"/>
  <c r="A2304" i="4"/>
  <c r="AN2304" i="4"/>
  <c r="E2297" i="4"/>
  <c r="W2287" i="4"/>
  <c r="AX2280" i="4"/>
  <c r="AB2275" i="4"/>
  <c r="AT2275" i="4"/>
  <c r="A2275" i="4"/>
  <c r="W2275" i="4"/>
  <c r="D2258" i="4"/>
  <c r="Z2258" i="4"/>
  <c r="AA2258" i="4"/>
  <c r="AB2258" i="4"/>
  <c r="A2258" i="4"/>
  <c r="AJ2258" i="4"/>
  <c r="W2258" i="4"/>
  <c r="AT2258" i="4"/>
  <c r="AX2223" i="4"/>
  <c r="AQ2196" i="4"/>
  <c r="AO2192" i="4"/>
  <c r="AP2192" i="4" s="1"/>
  <c r="AX2192" i="4"/>
  <c r="AA2191" i="4"/>
  <c r="E2191" i="4"/>
  <c r="AR2167" i="4"/>
  <c r="AV2157" i="4"/>
  <c r="Z2157" i="4"/>
  <c r="AJ2157" i="4"/>
  <c r="AK2157" i="4"/>
  <c r="A2157" i="4"/>
  <c r="D2157" i="4"/>
  <c r="AN2157" i="4"/>
  <c r="AO2157" i="4" s="1"/>
  <c r="AP2157" i="4" s="1"/>
  <c r="AW2157" i="4"/>
  <c r="AA2157" i="4"/>
  <c r="AN2131" i="4"/>
  <c r="AO2131" i="4" s="1"/>
  <c r="AP2131" i="4" s="1"/>
  <c r="W2131" i="4"/>
  <c r="AW2131" i="4"/>
  <c r="AV2131" i="4"/>
  <c r="V2131" i="4"/>
  <c r="Z2131" i="4"/>
  <c r="AA2131" i="4"/>
  <c r="A2131" i="4"/>
  <c r="AJ2131" i="4"/>
  <c r="D2131" i="4"/>
  <c r="E2131" i="4"/>
  <c r="AS2008" i="4"/>
  <c r="Z2008" i="4"/>
  <c r="AA2008" i="4"/>
  <c r="AB2008" i="4"/>
  <c r="AK2008" i="4"/>
  <c r="AN2008" i="4"/>
  <c r="AX2008" i="4" s="1"/>
  <c r="AT2008" i="4"/>
  <c r="AV2008" i="4"/>
  <c r="AW2008" i="4"/>
  <c r="D2008" i="4"/>
  <c r="E2008" i="4"/>
  <c r="Z2372" i="4"/>
  <c r="AR2372" i="4" s="1"/>
  <c r="AW2372" i="4"/>
  <c r="AA2368" i="4"/>
  <c r="AR2368" i="4" s="1"/>
  <c r="V2358" i="4"/>
  <c r="AB2358" i="4"/>
  <c r="A2315" i="4"/>
  <c r="AJ2315" i="4"/>
  <c r="AK2315" i="4"/>
  <c r="D2315" i="4"/>
  <c r="Z2315" i="4"/>
  <c r="Z2296" i="4"/>
  <c r="AV2296" i="4"/>
  <c r="AA2296" i="4"/>
  <c r="AW2296" i="4"/>
  <c r="A2296" i="4"/>
  <c r="AB2296" i="4"/>
  <c r="AJ2296" i="4"/>
  <c r="W2296" i="4"/>
  <c r="AK2290" i="4"/>
  <c r="AN2290" i="4"/>
  <c r="Z2253" i="4"/>
  <c r="AA2253" i="4"/>
  <c r="AJ2253" i="4"/>
  <c r="AT2253" i="4"/>
  <c r="W2253" i="4"/>
  <c r="V2237" i="4"/>
  <c r="AJ2232" i="4"/>
  <c r="AN2232" i="4"/>
  <c r="AV2232" i="4"/>
  <c r="W2232" i="4"/>
  <c r="W2216" i="4"/>
  <c r="AJ2216" i="4"/>
  <c r="AK2216" i="4"/>
  <c r="A2216" i="4"/>
  <c r="D2216" i="4"/>
  <c r="AN2216" i="4"/>
  <c r="V2216" i="4"/>
  <c r="AT2216" i="4"/>
  <c r="AW2216" i="4"/>
  <c r="Z2216" i="4"/>
  <c r="AT2169" i="4"/>
  <c r="Z2154" i="4"/>
  <c r="AA2154" i="4"/>
  <c r="AN2154" i="4"/>
  <c r="D2154" i="4"/>
  <c r="E2154" i="4"/>
  <c r="W2140" i="4"/>
  <c r="V2140" i="4"/>
  <c r="AR2140" i="4" s="1"/>
  <c r="AT2140" i="4"/>
  <c r="AV2140" i="4"/>
  <c r="Z2140" i="4"/>
  <c r="AA2140" i="4"/>
  <c r="AB2140" i="4"/>
  <c r="A2140" i="4"/>
  <c r="AK2140" i="4"/>
  <c r="D2140" i="4"/>
  <c r="E2140" i="4"/>
  <c r="AN2140" i="4"/>
  <c r="AQ2140" i="4" s="1"/>
  <c r="AV2101" i="4"/>
  <c r="AB2101" i="4"/>
  <c r="AK2101" i="4"/>
  <c r="E2101" i="4"/>
  <c r="V2101" i="4"/>
  <c r="AV2058" i="4"/>
  <c r="V2058" i="4"/>
  <c r="AW2058" i="4"/>
  <c r="W2058" i="4"/>
  <c r="Z2058" i="4"/>
  <c r="AJ2058" i="4"/>
  <c r="AK2058" i="4"/>
  <c r="AN2058" i="4"/>
  <c r="D2058" i="4"/>
  <c r="AS2058" i="4"/>
  <c r="E2058" i="4"/>
  <c r="W1994" i="4"/>
  <c r="Z1994" i="4"/>
  <c r="AA1994" i="4"/>
  <c r="AB1994" i="4"/>
  <c r="AT1994" i="4"/>
  <c r="AV1994" i="4"/>
  <c r="AW1994" i="4"/>
  <c r="AX1991" i="4"/>
  <c r="AL1991" i="4"/>
  <c r="W2411" i="4"/>
  <c r="AW2408" i="4"/>
  <c r="W2400" i="4"/>
  <c r="W2388" i="4"/>
  <c r="AX2379" i="4"/>
  <c r="V2376" i="4"/>
  <c r="AT2374" i="4"/>
  <c r="AN2372" i="4"/>
  <c r="AX2372" i="4" s="1"/>
  <c r="E2372" i="4"/>
  <c r="AX2370" i="4"/>
  <c r="E2368" i="4"/>
  <c r="AV2363" i="4"/>
  <c r="AW2358" i="4"/>
  <c r="E2358" i="4"/>
  <c r="AJ2356" i="4"/>
  <c r="E2345" i="4"/>
  <c r="V2332" i="4"/>
  <c r="W2332" i="4"/>
  <c r="AS2332" i="4"/>
  <c r="AX2324" i="4"/>
  <c r="A2323" i="4"/>
  <c r="AT2323" i="4"/>
  <c r="AO2317" i="4"/>
  <c r="AP2317" i="4" s="1"/>
  <c r="AW2315" i="4"/>
  <c r="E2315" i="4"/>
  <c r="V2314" i="4"/>
  <c r="W2314" i="4"/>
  <c r="AT2314" i="4"/>
  <c r="AX2310" i="4"/>
  <c r="A2310" i="4"/>
  <c r="AV2304" i="4"/>
  <c r="AT2296" i="4"/>
  <c r="E2296" i="4"/>
  <c r="E2290" i="4"/>
  <c r="D2282" i="4"/>
  <c r="Z2282" i="4"/>
  <c r="AR2282" i="4" s="1"/>
  <c r="AA2282" i="4"/>
  <c r="AB2282" i="4"/>
  <c r="A2282" i="4"/>
  <c r="AJ2282" i="4"/>
  <c r="W2282" i="4"/>
  <c r="AV2282" i="4"/>
  <c r="Z2276" i="4"/>
  <c r="AA2276" i="4"/>
  <c r="AB2276" i="4"/>
  <c r="A2276" i="4"/>
  <c r="AJ2276" i="4"/>
  <c r="V2276" i="4"/>
  <c r="AT2276" i="4"/>
  <c r="AO2239" i="4"/>
  <c r="AP2239" i="4" s="1"/>
  <c r="AQ2239" i="4"/>
  <c r="E2237" i="4"/>
  <c r="AN2205" i="4"/>
  <c r="AT2205" i="4"/>
  <c r="Z2205" i="4"/>
  <c r="AA2205" i="4"/>
  <c r="AX2196" i="4"/>
  <c r="AL2196" i="4"/>
  <c r="AN2195" i="4"/>
  <c r="E2195" i="4"/>
  <c r="V2195" i="4"/>
  <c r="AB2195" i="4"/>
  <c r="A2191" i="4"/>
  <c r="Z2158" i="4"/>
  <c r="AB2158" i="4"/>
  <c r="V2158" i="4"/>
  <c r="W2158" i="4"/>
  <c r="AS2158" i="4"/>
  <c r="E2158" i="4"/>
  <c r="AT2158" i="4"/>
  <c r="V2137" i="4"/>
  <c r="AB2137" i="4"/>
  <c r="AJ2137" i="4"/>
  <c r="AK2137" i="4"/>
  <c r="AV2137" i="4"/>
  <c r="D2137" i="4"/>
  <c r="E2137" i="4"/>
  <c r="AO2033" i="4"/>
  <c r="AP2033" i="4" s="1"/>
  <c r="AQ2033" i="4"/>
  <c r="AX2033" i="4"/>
  <c r="E1953" i="4"/>
  <c r="V1953" i="4"/>
  <c r="AA1953" i="4"/>
  <c r="AB1953" i="4"/>
  <c r="AV1953" i="4"/>
  <c r="AN1953" i="4"/>
  <c r="A1953" i="4"/>
  <c r="W2412" i="4"/>
  <c r="AX2395" i="4"/>
  <c r="AN2374" i="4"/>
  <c r="D2372" i="4"/>
  <c r="AL2370" i="4"/>
  <c r="D2368" i="4"/>
  <c r="Z2360" i="4"/>
  <c r="AB2360" i="4"/>
  <c r="AR2359" i="4"/>
  <c r="AV2358" i="4"/>
  <c r="D2358" i="4"/>
  <c r="V2357" i="4"/>
  <c r="AB2356" i="4"/>
  <c r="A2356" i="4"/>
  <c r="AT2350" i="4"/>
  <c r="V2350" i="4"/>
  <c r="D2345" i="4"/>
  <c r="D2330" i="4"/>
  <c r="V2327" i="4"/>
  <c r="AK2324" i="4"/>
  <c r="A2324" i="4"/>
  <c r="AB2318" i="4"/>
  <c r="AL2316" i="4"/>
  <c r="AX2316" i="4"/>
  <c r="AV2315" i="4"/>
  <c r="V2313" i="4"/>
  <c r="AA2313" i="4"/>
  <c r="AB2313" i="4"/>
  <c r="AJ2313" i="4"/>
  <c r="AR2311" i="4"/>
  <c r="A2308" i="4"/>
  <c r="AB2308" i="4"/>
  <c r="AJ2308" i="4"/>
  <c r="D2308" i="4"/>
  <c r="AK2308" i="4"/>
  <c r="AS2296" i="4"/>
  <c r="D2296" i="4"/>
  <c r="AR2270" i="4"/>
  <c r="A2253" i="4"/>
  <c r="AQ2153" i="4"/>
  <c r="AO2153" i="4"/>
  <c r="AP2153" i="4" s="1"/>
  <c r="AN2147" i="4"/>
  <c r="AX2147" i="4" s="1"/>
  <c r="Z2147" i="4"/>
  <c r="AA2147" i="4"/>
  <c r="AB2147" i="4"/>
  <c r="AJ2147" i="4"/>
  <c r="A2147" i="4"/>
  <c r="AK2147" i="4"/>
  <c r="E2147" i="4"/>
  <c r="AS2147" i="4"/>
  <c r="AW2147" i="4"/>
  <c r="V2147" i="4"/>
  <c r="W1968" i="4"/>
  <c r="AV1968" i="4"/>
  <c r="Z1968" i="4"/>
  <c r="AW1968" i="4"/>
  <c r="AA1968" i="4"/>
  <c r="A1968" i="4"/>
  <c r="AB1968" i="4"/>
  <c r="AJ1968" i="4"/>
  <c r="D1968" i="4"/>
  <c r="AK1968" i="4"/>
  <c r="E1968" i="4"/>
  <c r="V1968" i="4"/>
  <c r="AN1968" i="4"/>
  <c r="AT1968" i="4"/>
  <c r="AQ1962" i="4"/>
  <c r="V2590" i="4"/>
  <c r="AR2590" i="4" s="1"/>
  <c r="AS2570" i="4"/>
  <c r="AS2569" i="4"/>
  <c r="D2556" i="4"/>
  <c r="AS2545" i="4"/>
  <c r="AX2524" i="4"/>
  <c r="AA2503" i="4"/>
  <c r="AS2484" i="4"/>
  <c r="E2469" i="4"/>
  <c r="AJ2466" i="4"/>
  <c r="Z2454" i="4"/>
  <c r="A2444" i="4"/>
  <c r="AJ2433" i="4"/>
  <c r="Z2429" i="4"/>
  <c r="AR2428" i="4"/>
  <c r="AT2427" i="4"/>
  <c r="Z2427" i="4"/>
  <c r="V2423" i="4"/>
  <c r="AO2419" i="4"/>
  <c r="AP2419" i="4" s="1"/>
  <c r="AV2416" i="4"/>
  <c r="E2412" i="4"/>
  <c r="AA2410" i="4"/>
  <c r="Z2407" i="4"/>
  <c r="AX2405" i="4"/>
  <c r="AS2404" i="4"/>
  <c r="E2401" i="4"/>
  <c r="AW2399" i="4"/>
  <c r="AJ2394" i="4"/>
  <c r="A2394" i="4"/>
  <c r="E2393" i="4"/>
  <c r="Z2392" i="4"/>
  <c r="AR2392" i="4" s="1"/>
  <c r="D2391" i="4"/>
  <c r="AS2390" i="4"/>
  <c r="AK2386" i="4"/>
  <c r="AW2385" i="4"/>
  <c r="AK2379" i="4"/>
  <c r="AT2378" i="4"/>
  <c r="AK2372" i="4"/>
  <c r="AK2370" i="4"/>
  <c r="W2369" i="4"/>
  <c r="AK2368" i="4"/>
  <c r="V2365" i="4"/>
  <c r="D2363" i="4"/>
  <c r="AS2362" i="4"/>
  <c r="Z2361" i="4"/>
  <c r="E2360" i="4"/>
  <c r="AN2358" i="4"/>
  <c r="AX2358" i="4" s="1"/>
  <c r="E2357" i="4"/>
  <c r="AA2356" i="4"/>
  <c r="AQ2354" i="4"/>
  <c r="D2354" i="4"/>
  <c r="AV2350" i="4"/>
  <c r="E2350" i="4"/>
  <c r="AB2348" i="4"/>
  <c r="AB2347" i="4"/>
  <c r="D2332" i="4"/>
  <c r="Z2331" i="4"/>
  <c r="AX2330" i="4"/>
  <c r="E2330" i="4"/>
  <c r="AN2328" i="4"/>
  <c r="AO2328" i="4" s="1"/>
  <c r="AP2328" i="4" s="1"/>
  <c r="E2327" i="4"/>
  <c r="AJ2324" i="4"/>
  <c r="AW2323" i="4"/>
  <c r="V2322" i="4"/>
  <c r="Z2322" i="4"/>
  <c r="AA2322" i="4"/>
  <c r="AB2322" i="4"/>
  <c r="AA2318" i="4"/>
  <c r="AT2315" i="4"/>
  <c r="AW2314" i="4"/>
  <c r="A2314" i="4"/>
  <c r="AK2310" i="4"/>
  <c r="AT2308" i="4"/>
  <c r="E2308" i="4"/>
  <c r="AK2305" i="4"/>
  <c r="AS2304" i="4"/>
  <c r="V2295" i="4"/>
  <c r="AW2295" i="4"/>
  <c r="Z2295" i="4"/>
  <c r="AB2295" i="4"/>
  <c r="AJ2295" i="4"/>
  <c r="V2291" i="4"/>
  <c r="AB2291" i="4"/>
  <c r="AJ2291" i="4"/>
  <c r="AK2291" i="4"/>
  <c r="A2290" i="4"/>
  <c r="AW2276" i="4"/>
  <c r="D2276" i="4"/>
  <c r="AX2272" i="4"/>
  <c r="A2272" i="4"/>
  <c r="AB2272" i="4"/>
  <c r="AJ2272" i="4"/>
  <c r="D2272" i="4"/>
  <c r="AK2272" i="4"/>
  <c r="E2272" i="4"/>
  <c r="AV2272" i="4"/>
  <c r="AW2272" i="4"/>
  <c r="AO2251" i="4"/>
  <c r="AP2251" i="4" s="1"/>
  <c r="AQ2251" i="4"/>
  <c r="AB2241" i="4"/>
  <c r="AT2241" i="4"/>
  <c r="A2241" i="4"/>
  <c r="Z2241" i="4"/>
  <c r="Z2220" i="4"/>
  <c r="AV2220" i="4"/>
  <c r="AA2220" i="4"/>
  <c r="AW2220" i="4"/>
  <c r="A2220" i="4"/>
  <c r="AB2220" i="4"/>
  <c r="AJ2220" i="4"/>
  <c r="D2220" i="4"/>
  <c r="AK2220" i="4"/>
  <c r="AN2220" i="4"/>
  <c r="W2220" i="4"/>
  <c r="AL2215" i="4"/>
  <c r="AS2206" i="4"/>
  <c r="AX2166" i="4"/>
  <c r="AB2164" i="4"/>
  <c r="A2158" i="4"/>
  <c r="D2147" i="4"/>
  <c r="AT2131" i="4"/>
  <c r="AO2057" i="4"/>
  <c r="AP2057" i="4" s="1"/>
  <c r="AQ2057" i="4"/>
  <c r="AX2057" i="4"/>
  <c r="V1876" i="4"/>
  <c r="AK1876" i="4"/>
  <c r="AW1876" i="4"/>
  <c r="AV2428" i="4"/>
  <c r="V2424" i="4"/>
  <c r="D2412" i="4"/>
  <c r="V2402" i="4"/>
  <c r="E2402" i="4"/>
  <c r="AN2402" i="4"/>
  <c r="Z2398" i="4"/>
  <c r="AA2398" i="4"/>
  <c r="AW2393" i="4"/>
  <c r="D2393" i="4"/>
  <c r="AX2381" i="4"/>
  <c r="AJ2379" i="4"/>
  <c r="AJ2372" i="4"/>
  <c r="A2372" i="4"/>
  <c r="AJ2370" i="4"/>
  <c r="AJ2368" i="4"/>
  <c r="A2368" i="4"/>
  <c r="D2366" i="4"/>
  <c r="V2366" i="4"/>
  <c r="AR2366" i="4" s="1"/>
  <c r="AT2366" i="4"/>
  <c r="AK2363" i="4"/>
  <c r="AN2360" i="4"/>
  <c r="D2360" i="4"/>
  <c r="A2358" i="4"/>
  <c r="D2357" i="4"/>
  <c r="Z2356" i="4"/>
  <c r="W2352" i="4"/>
  <c r="AR2352" i="4" s="1"/>
  <c r="AT2352" i="4"/>
  <c r="AN2350" i="4"/>
  <c r="AO2350" i="4" s="1"/>
  <c r="AP2350" i="4" s="1"/>
  <c r="D2350" i="4"/>
  <c r="AX2328" i="4"/>
  <c r="AB2324" i="4"/>
  <c r="AK2320" i="4"/>
  <c r="Z2318" i="4"/>
  <c r="AV2314" i="4"/>
  <c r="AW2313" i="4"/>
  <c r="A2313" i="4"/>
  <c r="AJ2310" i="4"/>
  <c r="AN2308" i="4"/>
  <c r="AJ2305" i="4"/>
  <c r="AN2297" i="4"/>
  <c r="AO2297" i="4" s="1"/>
  <c r="AP2297" i="4" s="1"/>
  <c r="AN2296" i="4"/>
  <c r="AO2296" i="4" s="1"/>
  <c r="AP2296" i="4" s="1"/>
  <c r="AX2293" i="4"/>
  <c r="AX2283" i="4"/>
  <c r="AL2283" i="4"/>
  <c r="AT2282" i="4"/>
  <c r="W2278" i="4"/>
  <c r="V2278" i="4"/>
  <c r="AV2276" i="4"/>
  <c r="AW2250" i="4"/>
  <c r="V2249" i="4"/>
  <c r="W2249" i="4"/>
  <c r="AV2216" i="4"/>
  <c r="AL2204" i="4"/>
  <c r="V2192" i="4"/>
  <c r="AK2192" i="4"/>
  <c r="Z2192" i="4"/>
  <c r="AA2192" i="4"/>
  <c r="AJ2192" i="4"/>
  <c r="D2192" i="4"/>
  <c r="AV2192" i="4"/>
  <c r="AS2133" i="4"/>
  <c r="AA2133" i="4"/>
  <c r="AJ2133" i="4"/>
  <c r="AK2133" i="4"/>
  <c r="AW2133" i="4"/>
  <c r="A2133" i="4"/>
  <c r="D2133" i="4"/>
  <c r="AO2127" i="4"/>
  <c r="AP2127" i="4" s="1"/>
  <c r="AQ2127" i="4"/>
  <c r="W2001" i="4"/>
  <c r="E2001" i="4"/>
  <c r="AN2001" i="4"/>
  <c r="V2001" i="4"/>
  <c r="AS2001" i="4"/>
  <c r="AT2001" i="4"/>
  <c r="AV2001" i="4"/>
  <c r="Z2001" i="4"/>
  <c r="AW2001" i="4"/>
  <c r="AA2001" i="4"/>
  <c r="AB2001" i="4"/>
  <c r="AJ2001" i="4"/>
  <c r="AK2001" i="4"/>
  <c r="D2001" i="4"/>
  <c r="AA2463" i="4"/>
  <c r="W2451" i="4"/>
  <c r="AJ2447" i="4"/>
  <c r="AJ2444" i="4"/>
  <c r="AA2433" i="4"/>
  <c r="E2428" i="4"/>
  <c r="E2424" i="4"/>
  <c r="V2422" i="4"/>
  <c r="AW2420" i="4"/>
  <c r="W2416" i="4"/>
  <c r="AT2416" i="4"/>
  <c r="E2398" i="4"/>
  <c r="AN2396" i="4"/>
  <c r="AX2396" i="4" s="1"/>
  <c r="AA2394" i="4"/>
  <c r="AV2393" i="4"/>
  <c r="AA2386" i="4"/>
  <c r="V2384" i="4"/>
  <c r="AW2381" i="4"/>
  <c r="V2381" i="4"/>
  <c r="AB2379" i="4"/>
  <c r="D2378" i="4"/>
  <c r="AA2378" i="4"/>
  <c r="AR2378" i="4" s="1"/>
  <c r="V2377" i="4"/>
  <c r="AB2372" i="4"/>
  <c r="AB2370" i="4"/>
  <c r="AB2368" i="4"/>
  <c r="AN2367" i="4"/>
  <c r="AX2367" i="4" s="1"/>
  <c r="AN2366" i="4"/>
  <c r="E2366" i="4"/>
  <c r="AX2364" i="4"/>
  <c r="AJ2363" i="4"/>
  <c r="A2363" i="4"/>
  <c r="AB2353" i="4"/>
  <c r="E2352" i="4"/>
  <c r="V2349" i="4"/>
  <c r="AB2349" i="4"/>
  <c r="AB2342" i="4"/>
  <c r="AN2336" i="4"/>
  <c r="AX2333" i="4"/>
  <c r="AK2332" i="4"/>
  <c r="A2332" i="4"/>
  <c r="AJ2330" i="4"/>
  <c r="A2330" i="4"/>
  <c r="AB2323" i="4"/>
  <c r="Z2320" i="4"/>
  <c r="AV2313" i="4"/>
  <c r="Z2312" i="4"/>
  <c r="V2312" i="4"/>
  <c r="AT2312" i="4"/>
  <c r="AV2312" i="4"/>
  <c r="AW2312" i="4"/>
  <c r="E2312" i="4"/>
  <c r="AN2312" i="4"/>
  <c r="AB2310" i="4"/>
  <c r="D2306" i="4"/>
  <c r="AV2306" i="4"/>
  <c r="Z2306" i="4"/>
  <c r="AR2306" i="4" s="1"/>
  <c r="AB2305" i="4"/>
  <c r="V2302" i="4"/>
  <c r="AL2293" i="4"/>
  <c r="AS2282" i="4"/>
  <c r="V2267" i="4"/>
  <c r="AN2260" i="4"/>
  <c r="AO2260" i="4" s="1"/>
  <c r="AP2260" i="4" s="1"/>
  <c r="V2260" i="4"/>
  <c r="AR2260" i="4" s="1"/>
  <c r="W2260" i="4"/>
  <c r="AS2260" i="4"/>
  <c r="AT2260" i="4"/>
  <c r="AV2260" i="4"/>
  <c r="D2260" i="4"/>
  <c r="AK2260" i="4"/>
  <c r="E2260" i="4"/>
  <c r="AN2258" i="4"/>
  <c r="AX2240" i="4"/>
  <c r="AA2233" i="4"/>
  <c r="AV2233" i="4"/>
  <c r="AN2221" i="4"/>
  <c r="AX2221" i="4" s="1"/>
  <c r="D2221" i="4"/>
  <c r="V2221" i="4"/>
  <c r="AJ2204" i="4"/>
  <c r="Z2203" i="4"/>
  <c r="AJ2203" i="4"/>
  <c r="AK2203" i="4"/>
  <c r="E2203" i="4"/>
  <c r="W2201" i="4"/>
  <c r="AT2201" i="4"/>
  <c r="W2196" i="4"/>
  <c r="AB2194" i="4"/>
  <c r="AS2157" i="4"/>
  <c r="AW2140" i="4"/>
  <c r="W2138" i="4"/>
  <c r="Z2138" i="4"/>
  <c r="AB2138" i="4"/>
  <c r="AJ2138" i="4"/>
  <c r="AT2138" i="4"/>
  <c r="E2138" i="4"/>
  <c r="W2110" i="4"/>
  <c r="V2110" i="4"/>
  <c r="AN2110" i="4"/>
  <c r="AO2110" i="4" s="1"/>
  <c r="AP2110" i="4" s="1"/>
  <c r="A2110" i="4"/>
  <c r="AB2110" i="4"/>
  <c r="AX2307" i="4"/>
  <c r="V2292" i="4"/>
  <c r="AS2287" i="4"/>
  <c r="AN2281" i="4"/>
  <c r="AV2270" i="4"/>
  <c r="W2266" i="4"/>
  <c r="AS2262" i="4"/>
  <c r="AO2256" i="4"/>
  <c r="AP2256" i="4" s="1"/>
  <c r="AS2253" i="4"/>
  <c r="AS2250" i="4"/>
  <c r="D2246" i="4"/>
  <c r="A2245" i="4"/>
  <c r="AW2235" i="4"/>
  <c r="AR2234" i="4"/>
  <c r="D2231" i="4"/>
  <c r="AN2226" i="4"/>
  <c r="V2223" i="4"/>
  <c r="AS2219" i="4"/>
  <c r="AX2208" i="4"/>
  <c r="E2188" i="4"/>
  <c r="A2188" i="4"/>
  <c r="D2188" i="4"/>
  <c r="AV2188" i="4"/>
  <c r="AV2184" i="4"/>
  <c r="W2184" i="4"/>
  <c r="AX2182" i="4"/>
  <c r="AN2179" i="4"/>
  <c r="AO2179" i="4" s="1"/>
  <c r="AP2179" i="4" s="1"/>
  <c r="AJ2179" i="4"/>
  <c r="E2179" i="4"/>
  <c r="AS2178" i="4"/>
  <c r="AN2176" i="4"/>
  <c r="V2165" i="4"/>
  <c r="AA2165" i="4"/>
  <c r="AJ2165" i="4"/>
  <c r="AW2160" i="4"/>
  <c r="AA2160" i="4"/>
  <c r="AN2155" i="4"/>
  <c r="V2155" i="4"/>
  <c r="AR2155" i="4" s="1"/>
  <c r="AV2155" i="4"/>
  <c r="AK2151" i="4"/>
  <c r="AX2127" i="4"/>
  <c r="V2125" i="4"/>
  <c r="AK2120" i="4"/>
  <c r="V2113" i="4"/>
  <c r="AB2113" i="4"/>
  <c r="W2112" i="4"/>
  <c r="AS2112" i="4"/>
  <c r="AJ2111" i="4"/>
  <c r="W2098" i="4"/>
  <c r="AS2098" i="4"/>
  <c r="AK2085" i="4"/>
  <c r="AR2080" i="4"/>
  <c r="AS2078" i="4"/>
  <c r="V2077" i="4"/>
  <c r="AB2077" i="4"/>
  <c r="AX2070" i="4"/>
  <c r="V2070" i="4"/>
  <c r="AB2070" i="4"/>
  <c r="AJ2070" i="4"/>
  <c r="A2070" i="4"/>
  <c r="AK2070" i="4"/>
  <c r="AN2068" i="4"/>
  <c r="V2068" i="4"/>
  <c r="AS2068" i="4"/>
  <c r="W2068" i="4"/>
  <c r="AT2068" i="4"/>
  <c r="Z2067" i="4"/>
  <c r="V2067" i="4"/>
  <c r="D2066" i="4"/>
  <c r="Z2066" i="4"/>
  <c r="AA2066" i="4"/>
  <c r="AS2061" i="4"/>
  <c r="AB2059" i="4"/>
  <c r="AJ2059" i="4"/>
  <c r="A2059" i="4"/>
  <c r="AK2059" i="4"/>
  <c r="D2057" i="4"/>
  <c r="AS2056" i="4"/>
  <c r="W2046" i="4"/>
  <c r="AS2046" i="4"/>
  <c r="AX2045" i="4"/>
  <c r="Z2040" i="4"/>
  <c r="D2033" i="4"/>
  <c r="Z2020" i="4"/>
  <c r="E1955" i="4"/>
  <c r="W1955" i="4"/>
  <c r="AT1955" i="4"/>
  <c r="AW1955" i="4"/>
  <c r="Z1955" i="4"/>
  <c r="AA1955" i="4"/>
  <c r="AB1955" i="4"/>
  <c r="A1955" i="4"/>
  <c r="AJ1955" i="4"/>
  <c r="AK1955" i="4"/>
  <c r="D1955" i="4"/>
  <c r="V1955" i="4"/>
  <c r="AR1955" i="4" s="1"/>
  <c r="AS1955" i="4"/>
  <c r="AO1887" i="4"/>
  <c r="AP1887" i="4" s="1"/>
  <c r="AS1754" i="4"/>
  <c r="AS2275" i="4"/>
  <c r="AS2258" i="4"/>
  <c r="AJ2251" i="4"/>
  <c r="AS2232" i="4"/>
  <c r="AK2231" i="4"/>
  <c r="V2228" i="4"/>
  <c r="V2218" i="4"/>
  <c r="AW2212" i="4"/>
  <c r="AR2208" i="4"/>
  <c r="Z2190" i="4"/>
  <c r="AN2190" i="4"/>
  <c r="AT2184" i="4"/>
  <c r="A2176" i="4"/>
  <c r="V2144" i="4"/>
  <c r="D2144" i="4"/>
  <c r="AV2129" i="4"/>
  <c r="AB2118" i="4"/>
  <c r="AJ2118" i="4"/>
  <c r="AK2118" i="4"/>
  <c r="AS2102" i="4"/>
  <c r="D2049" i="4"/>
  <c r="W2049" i="4"/>
  <c r="V2048" i="4"/>
  <c r="AS2047" i="4"/>
  <c r="AS2043" i="4"/>
  <c r="AW2041" i="4"/>
  <c r="Z2041" i="4"/>
  <c r="V2031" i="4"/>
  <c r="AV2031" i="4"/>
  <c r="AA2028" i="4"/>
  <c r="AW2028" i="4"/>
  <c r="A2028" i="4"/>
  <c r="AB2028" i="4"/>
  <c r="AJ2028" i="4"/>
  <c r="AN2023" i="4"/>
  <c r="W2023" i="4"/>
  <c r="AW2023" i="4"/>
  <c r="W2016" i="4"/>
  <c r="W2007" i="4"/>
  <c r="AK2007" i="4"/>
  <c r="AN2007" i="4"/>
  <c r="D2007" i="4"/>
  <c r="AW2007" i="4"/>
  <c r="AX2001" i="4"/>
  <c r="AQ1996" i="4"/>
  <c r="AO1996" i="4"/>
  <c r="AP1996" i="4" s="1"/>
  <c r="AX1962" i="4"/>
  <c r="AL1962" i="4"/>
  <c r="AN1948" i="4"/>
  <c r="V1948" i="4"/>
  <c r="AW1948" i="4"/>
  <c r="Z1948" i="4"/>
  <c r="AJ1948" i="4"/>
  <c r="AK1948" i="4"/>
  <c r="AT1948" i="4"/>
  <c r="V1933" i="4"/>
  <c r="W1933" i="4"/>
  <c r="AB1933" i="4"/>
  <c r="AJ1933" i="4"/>
  <c r="AN1933" i="4"/>
  <c r="AW1933" i="4"/>
  <c r="AA1923" i="4"/>
  <c r="E1923" i="4"/>
  <c r="AW1923" i="4"/>
  <c r="V1923" i="4"/>
  <c r="W1923" i="4"/>
  <c r="Z1923" i="4"/>
  <c r="D1923" i="4"/>
  <c r="AT1923" i="4"/>
  <c r="AV1893" i="4"/>
  <c r="AQ1871" i="4"/>
  <c r="AO1871" i="4"/>
  <c r="AP1871" i="4" s="1"/>
  <c r="AS1829" i="4"/>
  <c r="AO1803" i="4"/>
  <c r="AP1803" i="4" s="1"/>
  <c r="AQ1803" i="4"/>
  <c r="AS1772" i="4"/>
  <c r="AK2219" i="4"/>
  <c r="E2212" i="4"/>
  <c r="AW2184" i="4"/>
  <c r="AA2184" i="4"/>
  <c r="Z2178" i="4"/>
  <c r="V2178" i="4"/>
  <c r="AS2145" i="4"/>
  <c r="A2145" i="4"/>
  <c r="AN2145" i="4"/>
  <c r="AO2145" i="4" s="1"/>
  <c r="AP2145" i="4" s="1"/>
  <c r="D2145" i="4"/>
  <c r="AT2145" i="4"/>
  <c r="AX2115" i="4"/>
  <c r="A2112" i="4"/>
  <c r="AB2112" i="4"/>
  <c r="AJ2112" i="4"/>
  <c r="D2112" i="4"/>
  <c r="AK2112" i="4"/>
  <c r="V2105" i="4"/>
  <c r="AN2098" i="4"/>
  <c r="AO2098" i="4" s="1"/>
  <c r="AP2098" i="4" s="1"/>
  <c r="A2098" i="4"/>
  <c r="AT2098" i="4"/>
  <c r="D2078" i="4"/>
  <c r="Z2078" i="4"/>
  <c r="AA2078" i="4"/>
  <c r="AW2061" i="4"/>
  <c r="Z2056" i="4"/>
  <c r="D2056" i="4"/>
  <c r="AN2056" i="4"/>
  <c r="E2056" i="4"/>
  <c r="Z2046" i="4"/>
  <c r="AJ2046" i="4"/>
  <c r="AK2046" i="4"/>
  <c r="W2042" i="4"/>
  <c r="Z2042" i="4"/>
  <c r="AB2042" i="4"/>
  <c r="AW2040" i="4"/>
  <c r="V2034" i="4"/>
  <c r="V2003" i="4"/>
  <c r="AJ2003" i="4"/>
  <c r="AK2003" i="4"/>
  <c r="AT2003" i="4"/>
  <c r="AN1915" i="4"/>
  <c r="W1915" i="4"/>
  <c r="AT1915" i="4"/>
  <c r="Z1915" i="4"/>
  <c r="AV1915" i="4"/>
  <c r="AA1915" i="4"/>
  <c r="AW1915" i="4"/>
  <c r="A1915" i="4"/>
  <c r="AB1915" i="4"/>
  <c r="AJ1915" i="4"/>
  <c r="D1915" i="4"/>
  <c r="AK1915" i="4"/>
  <c r="E1915" i="4"/>
  <c r="V1915" i="4"/>
  <c r="AA1846" i="4"/>
  <c r="AT1846" i="4"/>
  <c r="E1754" i="4"/>
  <c r="AW1754" i="4"/>
  <c r="AB1754" i="4"/>
  <c r="V1754" i="4"/>
  <c r="AT1754" i="4"/>
  <c r="W1754" i="4"/>
  <c r="Z1754" i="4"/>
  <c r="AA1754" i="4"/>
  <c r="AJ1754" i="4"/>
  <c r="AK1754" i="4"/>
  <c r="A1754" i="4"/>
  <c r="AN1754" i="4"/>
  <c r="AJ2083" i="4"/>
  <c r="A2083" i="4"/>
  <c r="AB2083" i="4"/>
  <c r="AK2083" i="4"/>
  <c r="D2083" i="4"/>
  <c r="V2051" i="4"/>
  <c r="W2051" i="4"/>
  <c r="AA2043" i="4"/>
  <c r="AX2023" i="4"/>
  <c r="Z2016" i="4"/>
  <c r="AA2016" i="4"/>
  <c r="A2016" i="4"/>
  <c r="AB2016" i="4"/>
  <c r="AJ2016" i="4"/>
  <c r="AA1989" i="4"/>
  <c r="AJ1989" i="4"/>
  <c r="AK1989" i="4"/>
  <c r="A1989" i="4"/>
  <c r="D1989" i="4"/>
  <c r="AN1989" i="4"/>
  <c r="E1989" i="4"/>
  <c r="AS1989" i="4"/>
  <c r="AW1989" i="4"/>
  <c r="D1976" i="4"/>
  <c r="AJ1921" i="4"/>
  <c r="AN1921" i="4"/>
  <c r="AL1899" i="4"/>
  <c r="AL1863" i="4"/>
  <c r="AX1863" i="4"/>
  <c r="AN1857" i="4"/>
  <c r="E1857" i="4"/>
  <c r="D1857" i="4"/>
  <c r="AJ1857" i="4"/>
  <c r="AK1857" i="4"/>
  <c r="AW1857" i="4"/>
  <c r="A1829" i="4"/>
  <c r="Z1829" i="4"/>
  <c r="AA1829" i="4"/>
  <c r="AB1829" i="4"/>
  <c r="AN1829" i="4"/>
  <c r="Z1772" i="4"/>
  <c r="V1772" i="4"/>
  <c r="AW1772" i="4"/>
  <c r="W1772" i="4"/>
  <c r="AB1772" i="4"/>
  <c r="AJ1772" i="4"/>
  <c r="AN1772" i="4"/>
  <c r="AV1772" i="4"/>
  <c r="AO1762" i="4"/>
  <c r="AP1762" i="4" s="1"/>
  <c r="AQ1762" i="4"/>
  <c r="AQ1716" i="4"/>
  <c r="AO1716" i="4"/>
  <c r="AP1716" i="4" s="1"/>
  <c r="AX2137" i="4"/>
  <c r="W2120" i="4"/>
  <c r="Z2120" i="4"/>
  <c r="AJ2120" i="4"/>
  <c r="AR2119" i="4"/>
  <c r="AN2111" i="4"/>
  <c r="W2111" i="4"/>
  <c r="AR2107" i="4"/>
  <c r="V2103" i="4"/>
  <c r="AT2103" i="4"/>
  <c r="AW2103" i="4"/>
  <c r="AT2094" i="4"/>
  <c r="AW2085" i="4"/>
  <c r="AT2083" i="4"/>
  <c r="E2083" i="4"/>
  <c r="W2072" i="4"/>
  <c r="AV2072" i="4"/>
  <c r="E2051" i="4"/>
  <c r="V2044" i="4"/>
  <c r="AK2040" i="4"/>
  <c r="D2040" i="4"/>
  <c r="E2040" i="4"/>
  <c r="AL2028" i="4"/>
  <c r="AL2023" i="4"/>
  <c r="AT2016" i="4"/>
  <c r="E2016" i="4"/>
  <c r="AW1972" i="4"/>
  <c r="W1972" i="4"/>
  <c r="AA1972" i="4"/>
  <c r="AJ1972" i="4"/>
  <c r="AK1972" i="4"/>
  <c r="A1972" i="4"/>
  <c r="AV1972" i="4"/>
  <c r="V1972" i="4"/>
  <c r="W1925" i="4"/>
  <c r="AB1925" i="4"/>
  <c r="AJ1925" i="4"/>
  <c r="AN1925" i="4"/>
  <c r="A1925" i="4"/>
  <c r="AS1925" i="4"/>
  <c r="AT1925" i="4"/>
  <c r="V1925" i="4"/>
  <c r="E1921" i="4"/>
  <c r="Z2288" i="4"/>
  <c r="D2270" i="4"/>
  <c r="W2265" i="4"/>
  <c r="AJ2263" i="4"/>
  <c r="AN2261" i="4"/>
  <c r="AV2257" i="4"/>
  <c r="AW2252" i="4"/>
  <c r="AA2251" i="4"/>
  <c r="AT2242" i="4"/>
  <c r="AW2231" i="4"/>
  <c r="AX2230" i="4"/>
  <c r="A2227" i="4"/>
  <c r="AN2218" i="4"/>
  <c r="AK2212" i="4"/>
  <c r="A2212" i="4"/>
  <c r="V2211" i="4"/>
  <c r="AX2190" i="4"/>
  <c r="AA2187" i="4"/>
  <c r="AK2184" i="4"/>
  <c r="AA2177" i="4"/>
  <c r="AR2177" i="4" s="1"/>
  <c r="AJ2177" i="4"/>
  <c r="Z2176" i="4"/>
  <c r="V2161" i="4"/>
  <c r="D2161" i="4"/>
  <c r="AN2152" i="4"/>
  <c r="A2152" i="4"/>
  <c r="E2152" i="4"/>
  <c r="AV2145" i="4"/>
  <c r="AW2144" i="4"/>
  <c r="AN2143" i="4"/>
  <c r="AO2143" i="4" s="1"/>
  <c r="AP2143" i="4" s="1"/>
  <c r="AW2143" i="4"/>
  <c r="Z2143" i="4"/>
  <c r="AR2143" i="4" s="1"/>
  <c r="AL2137" i="4"/>
  <c r="W2132" i="4"/>
  <c r="AK2132" i="4"/>
  <c r="AN2124" i="4"/>
  <c r="V2124" i="4"/>
  <c r="W2124" i="4"/>
  <c r="AT2121" i="4"/>
  <c r="AA2121" i="4"/>
  <c r="AB2121" i="4"/>
  <c r="AN2118" i="4"/>
  <c r="AO2118" i="4" s="1"/>
  <c r="AP2118" i="4" s="1"/>
  <c r="E2111" i="4"/>
  <c r="Z2108" i="4"/>
  <c r="AJ2108" i="4"/>
  <c r="AK2108" i="4"/>
  <c r="D2106" i="4"/>
  <c r="E2106" i="4"/>
  <c r="AN2106" i="4"/>
  <c r="AS2099" i="4"/>
  <c r="AV2099" i="4"/>
  <c r="AW2099" i="4"/>
  <c r="AJ2095" i="4"/>
  <c r="V2095" i="4"/>
  <c r="W2095" i="4"/>
  <c r="AS2091" i="4"/>
  <c r="AW2091" i="4"/>
  <c r="D2090" i="4"/>
  <c r="A2090" i="4"/>
  <c r="E2090" i="4"/>
  <c r="AT2090" i="4"/>
  <c r="AT2078" i="4"/>
  <c r="A2078" i="4"/>
  <c r="E2072" i="4"/>
  <c r="V2063" i="4"/>
  <c r="AK2063" i="4"/>
  <c r="AR2062" i="4"/>
  <c r="AR2060" i="4"/>
  <c r="Z2057" i="4"/>
  <c r="AK2047" i="4"/>
  <c r="AV2046" i="4"/>
  <c r="AW2042" i="4"/>
  <c r="A2042" i="4"/>
  <c r="Z2033" i="4"/>
  <c r="Z2029" i="4"/>
  <c r="AR2029" i="4" s="1"/>
  <c r="AA2029" i="4"/>
  <c r="A2029" i="4"/>
  <c r="AK2029" i="4"/>
  <c r="AK2028" i="4"/>
  <c r="AK2023" i="4"/>
  <c r="D2016" i="4"/>
  <c r="V2004" i="4"/>
  <c r="AR2004" i="4" s="1"/>
  <c r="AV2004" i="4"/>
  <c r="AW2004" i="4"/>
  <c r="Z2004" i="4"/>
  <c r="AA2004" i="4"/>
  <c r="A2004" i="4"/>
  <c r="AB2004" i="4"/>
  <c r="V1995" i="4"/>
  <c r="AB1995" i="4"/>
  <c r="AK1995" i="4"/>
  <c r="AN1995" i="4"/>
  <c r="V1980" i="4"/>
  <c r="AV1980" i="4"/>
  <c r="AW1980" i="4"/>
  <c r="Z1980" i="4"/>
  <c r="AA1980" i="4"/>
  <c r="A1980" i="4"/>
  <c r="AB1980" i="4"/>
  <c r="AJ1980" i="4"/>
  <c r="D1980" i="4"/>
  <c r="AK1980" i="4"/>
  <c r="AN1980" i="4"/>
  <c r="AX1980" i="4" s="1"/>
  <c r="Z1962" i="4"/>
  <c r="V1962" i="4"/>
  <c r="AT1962" i="4"/>
  <c r="AV1962" i="4"/>
  <c r="AA1962" i="4"/>
  <c r="AW1962" i="4"/>
  <c r="AB1962" i="4"/>
  <c r="A1962" i="4"/>
  <c r="AJ1962" i="4"/>
  <c r="AK1962" i="4"/>
  <c r="D1962" i="4"/>
  <c r="V1930" i="4"/>
  <c r="Z1930" i="4"/>
  <c r="AA1930" i="4"/>
  <c r="AB1930" i="4"/>
  <c r="A1930" i="4"/>
  <c r="AN1930" i="4"/>
  <c r="AO1930" i="4" s="1"/>
  <c r="AP1930" i="4" s="1"/>
  <c r="AL1839" i="4"/>
  <c r="AS1774" i="4"/>
  <c r="Z1774" i="4"/>
  <c r="AT1774" i="4"/>
  <c r="AA1774" i="4"/>
  <c r="A1774" i="4"/>
  <c r="V2307" i="4"/>
  <c r="AR2294" i="4"/>
  <c r="AJ2292" i="4"/>
  <c r="E2288" i="4"/>
  <c r="V2280" i="4"/>
  <c r="E2270" i="4"/>
  <c r="D2265" i="4"/>
  <c r="AN2263" i="4"/>
  <c r="D2263" i="4"/>
  <c r="E2257" i="4"/>
  <c r="AV2252" i="4"/>
  <c r="E2252" i="4"/>
  <c r="Z2251" i="4"/>
  <c r="AV2246" i="4"/>
  <c r="AJ2244" i="4"/>
  <c r="AN2243" i="4"/>
  <c r="AO2243" i="4" s="1"/>
  <c r="AP2243" i="4" s="1"/>
  <c r="AN2238" i="4"/>
  <c r="AX2238" i="4" s="1"/>
  <c r="AW2236" i="4"/>
  <c r="AK2235" i="4"/>
  <c r="D2234" i="4"/>
  <c r="AV2231" i="4"/>
  <c r="AK2230" i="4"/>
  <c r="Z2229" i="4"/>
  <c r="AK2228" i="4"/>
  <c r="D2227" i="4"/>
  <c r="Z2226" i="4"/>
  <c r="AB2225" i="4"/>
  <c r="AQ2213" i="4"/>
  <c r="AR2213" i="4"/>
  <c r="AJ2212" i="4"/>
  <c r="AW2211" i="4"/>
  <c r="E2211" i="4"/>
  <c r="AQ2209" i="4"/>
  <c r="V2200" i="4"/>
  <c r="AS2198" i="4"/>
  <c r="AL2190" i="4"/>
  <c r="W2185" i="4"/>
  <c r="AS2185" i="4"/>
  <c r="AJ2184" i="4"/>
  <c r="A2184" i="4"/>
  <c r="E2183" i="4"/>
  <c r="D2183" i="4"/>
  <c r="AW2183" i="4"/>
  <c r="V2180" i="4"/>
  <c r="Z2180" i="4"/>
  <c r="AT2177" i="4"/>
  <c r="W2170" i="4"/>
  <c r="AS2170" i="4"/>
  <c r="AN2167" i="4"/>
  <c r="A2167" i="4"/>
  <c r="AB2167" i="4"/>
  <c r="D2167" i="4"/>
  <c r="AK2167" i="4"/>
  <c r="W2163" i="4"/>
  <c r="AR2163" i="4" s="1"/>
  <c r="Z2163" i="4"/>
  <c r="AK2163" i="4"/>
  <c r="E2161" i="4"/>
  <c r="W2156" i="4"/>
  <c r="AJ2156" i="4"/>
  <c r="AN2144" i="4"/>
  <c r="AO2144" i="4" s="1"/>
  <c r="AP2144" i="4" s="1"/>
  <c r="E2143" i="4"/>
  <c r="E2132" i="4"/>
  <c r="W2127" i="4"/>
  <c r="Z2127" i="4"/>
  <c r="AA2127" i="4"/>
  <c r="AS2124" i="4"/>
  <c r="E2124" i="4"/>
  <c r="D2121" i="4"/>
  <c r="AO2117" i="4"/>
  <c r="AP2117" i="4" s="1"/>
  <c r="AQ2117" i="4"/>
  <c r="AS2111" i="4"/>
  <c r="D2111" i="4"/>
  <c r="AW2108" i="4"/>
  <c r="E2108" i="4"/>
  <c r="AT2106" i="4"/>
  <c r="AV2104" i="4"/>
  <c r="Z2104" i="4"/>
  <c r="AR2104" i="4" s="1"/>
  <c r="AW2104" i="4"/>
  <c r="AA2104" i="4"/>
  <c r="Z2100" i="4"/>
  <c r="AT2100" i="4"/>
  <c r="AA2100" i="4"/>
  <c r="AV2100" i="4"/>
  <c r="A2100" i="4"/>
  <c r="AB2100" i="4"/>
  <c r="AW2100" i="4"/>
  <c r="AW2095" i="4"/>
  <c r="E2095" i="4"/>
  <c r="W2088" i="4"/>
  <c r="AR2088" i="4" s="1"/>
  <c r="AV2088" i="4"/>
  <c r="AW2088" i="4"/>
  <c r="A2085" i="4"/>
  <c r="W2081" i="4"/>
  <c r="AV2075" i="4"/>
  <c r="V2075" i="4"/>
  <c r="W2069" i="4"/>
  <c r="AS2069" i="4"/>
  <c r="AW2057" i="4"/>
  <c r="AJ2049" i="4"/>
  <c r="AB2048" i="4"/>
  <c r="AJ2047" i="4"/>
  <c r="AN2046" i="4"/>
  <c r="AT2045" i="4"/>
  <c r="AV2043" i="4"/>
  <c r="A2040" i="4"/>
  <c r="AN2035" i="4"/>
  <c r="AX2035" i="4" s="1"/>
  <c r="AW2033" i="4"/>
  <c r="AB2031" i="4"/>
  <c r="AX2030" i="4"/>
  <c r="E2029" i="4"/>
  <c r="Z2028" i="4"/>
  <c r="AR2028" i="4" s="1"/>
  <c r="AJ2023" i="4"/>
  <c r="AN2016" i="4"/>
  <c r="AO2016" i="4" s="1"/>
  <c r="AP2016" i="4" s="1"/>
  <c r="E2004" i="4"/>
  <c r="W1997" i="4"/>
  <c r="AS1997" i="4"/>
  <c r="D1995" i="4"/>
  <c r="E1980" i="4"/>
  <c r="AS1973" i="4"/>
  <c r="AX1968" i="4"/>
  <c r="AL1968" i="4"/>
  <c r="E1962" i="4"/>
  <c r="W1940" i="4"/>
  <c r="Z1940" i="4"/>
  <c r="AA1940" i="4"/>
  <c r="AN1940" i="4"/>
  <c r="D1940" i="4"/>
  <c r="AV1933" i="4"/>
  <c r="E1930" i="4"/>
  <c r="AR1899" i="4"/>
  <c r="V1887" i="4"/>
  <c r="AW1887" i="4"/>
  <c r="Z1887" i="4"/>
  <c r="AA1887" i="4"/>
  <c r="A1887" i="4"/>
  <c r="AK1887" i="4"/>
  <c r="D1887" i="4"/>
  <c r="A1882" i="4"/>
  <c r="AV1862" i="4"/>
  <c r="W1862" i="4"/>
  <c r="AJ1862" i="4"/>
  <c r="AK1862" i="4"/>
  <c r="AW1862" i="4"/>
  <c r="AQ1733" i="4"/>
  <c r="AO1733" i="4"/>
  <c r="AP1733" i="4" s="1"/>
  <c r="AS1689" i="4"/>
  <c r="W1689" i="4"/>
  <c r="V1689" i="4"/>
  <c r="Z1689" i="4"/>
  <c r="AA1689" i="4"/>
  <c r="AJ1689" i="4"/>
  <c r="AN1689" i="4"/>
  <c r="E1689" i="4"/>
  <c r="AT1689" i="4"/>
  <c r="W1679" i="4"/>
  <c r="AT1679" i="4"/>
  <c r="AW1679" i="4"/>
  <c r="Z1679" i="4"/>
  <c r="AA1679" i="4"/>
  <c r="AB1679" i="4"/>
  <c r="A1679" i="4"/>
  <c r="AJ1679" i="4"/>
  <c r="AK1679" i="4"/>
  <c r="D1679" i="4"/>
  <c r="E1679" i="4"/>
  <c r="V1679" i="4"/>
  <c r="AN1679" i="4"/>
  <c r="AV1679" i="4"/>
  <c r="V2426" i="4"/>
  <c r="AR2426" i="4" s="1"/>
  <c r="AX2424" i="4"/>
  <c r="V2418" i="4"/>
  <c r="AR2418" i="4" s="1"/>
  <c r="AS2416" i="4"/>
  <c r="W2414" i="4"/>
  <c r="AR2414" i="4" s="1"/>
  <c r="AS2412" i="4"/>
  <c r="AS2392" i="4"/>
  <c r="AN2387" i="4"/>
  <c r="AS2345" i="4"/>
  <c r="V2343" i="4"/>
  <c r="W2341" i="4"/>
  <c r="V2340" i="4"/>
  <c r="V2334" i="4"/>
  <c r="AS2314" i="4"/>
  <c r="V2301" i="4"/>
  <c r="AS2299" i="4"/>
  <c r="AN2298" i="4"/>
  <c r="D2294" i="4"/>
  <c r="AA2292" i="4"/>
  <c r="D2288" i="4"/>
  <c r="AS2286" i="4"/>
  <c r="V2283" i="4"/>
  <c r="E2280" i="4"/>
  <c r="V2269" i="4"/>
  <c r="Z2261" i="4"/>
  <c r="AT2257" i="4"/>
  <c r="D2257" i="4"/>
  <c r="AN2252" i="4"/>
  <c r="D2252" i="4"/>
  <c r="AS2249" i="4"/>
  <c r="E2248" i="4"/>
  <c r="AT2246" i="4"/>
  <c r="E2243" i="4"/>
  <c r="E2238" i="4"/>
  <c r="AV2236" i="4"/>
  <c r="AJ2235" i="4"/>
  <c r="E2234" i="4"/>
  <c r="AT2231" i="4"/>
  <c r="AJ2228" i="4"/>
  <c r="AA2223" i="4"/>
  <c r="AB2222" i="4"/>
  <c r="AJ2218" i="4"/>
  <c r="W2217" i="4"/>
  <c r="AR2217" i="4" s="1"/>
  <c r="AB2212" i="4"/>
  <c r="D2211" i="4"/>
  <c r="E2208" i="4"/>
  <c r="AS2204" i="4"/>
  <c r="AS2203" i="4"/>
  <c r="E2200" i="4"/>
  <c r="AQ2193" i="4"/>
  <c r="AS2191" i="4"/>
  <c r="Z2188" i="4"/>
  <c r="AB2184" i="4"/>
  <c r="AV2183" i="4"/>
  <c r="AS2181" i="4"/>
  <c r="AA2181" i="4"/>
  <c r="E2180" i="4"/>
  <c r="AN2178" i="4"/>
  <c r="A2177" i="4"/>
  <c r="W2174" i="4"/>
  <c r="AW2174" i="4"/>
  <c r="E2167" i="4"/>
  <c r="D2163" i="4"/>
  <c r="W2162" i="4"/>
  <c r="A2162" i="4"/>
  <c r="D2162" i="4"/>
  <c r="AL2157" i="4"/>
  <c r="D2143" i="4"/>
  <c r="AS2140" i="4"/>
  <c r="E2134" i="4"/>
  <c r="AV2132" i="4"/>
  <c r="D2132" i="4"/>
  <c r="E2127" i="4"/>
  <c r="AB2125" i="4"/>
  <c r="D2124" i="4"/>
  <c r="AL2118" i="4"/>
  <c r="Z2116" i="4"/>
  <c r="AA2116" i="4"/>
  <c r="A2116" i="4"/>
  <c r="AB2116" i="4"/>
  <c r="AJ2113" i="4"/>
  <c r="AA2112" i="4"/>
  <c r="AV2108" i="4"/>
  <c r="D2108" i="4"/>
  <c r="A2106" i="4"/>
  <c r="AN2104" i="4"/>
  <c r="E2104" i="4"/>
  <c r="E2100" i="4"/>
  <c r="AX2098" i="4"/>
  <c r="AT2095" i="4"/>
  <c r="D2095" i="4"/>
  <c r="AA2092" i="4"/>
  <c r="AR2092" i="4" s="1"/>
  <c r="A2092" i="4"/>
  <c r="AB2092" i="4"/>
  <c r="AJ2092" i="4"/>
  <c r="AV2090" i="4"/>
  <c r="E2088" i="4"/>
  <c r="V2087" i="4"/>
  <c r="AJ2087" i="4"/>
  <c r="AK2087" i="4"/>
  <c r="Z2086" i="4"/>
  <c r="AR2086" i="4" s="1"/>
  <c r="A2086" i="4"/>
  <c r="AN2086" i="4"/>
  <c r="AT2086" i="4"/>
  <c r="AV2084" i="4"/>
  <c r="V2082" i="4"/>
  <c r="AA2082" i="4"/>
  <c r="Z2068" i="4"/>
  <c r="AK2067" i="4"/>
  <c r="AS2065" i="4"/>
  <c r="E2062" i="4"/>
  <c r="AB2062" i="4"/>
  <c r="A2062" i="4"/>
  <c r="AJ2062" i="4"/>
  <c r="AK2062" i="4"/>
  <c r="Z2059" i="4"/>
  <c r="AV2057" i="4"/>
  <c r="AK2056" i="4"/>
  <c r="AJ2054" i="4"/>
  <c r="AV2051" i="4"/>
  <c r="AA2049" i="4"/>
  <c r="AA2048" i="4"/>
  <c r="AB2047" i="4"/>
  <c r="AT2043" i="4"/>
  <c r="W2039" i="4"/>
  <c r="AS2036" i="4"/>
  <c r="E2035" i="4"/>
  <c r="AV2033" i="4"/>
  <c r="AA2031" i="4"/>
  <c r="AL2030" i="4"/>
  <c r="AW2029" i="4"/>
  <c r="D2029" i="4"/>
  <c r="E2026" i="4"/>
  <c r="AB2023" i="4"/>
  <c r="AA2022" i="4"/>
  <c r="Z2018" i="4"/>
  <c r="AA2018" i="4"/>
  <c r="AK2018" i="4"/>
  <c r="V2014" i="4"/>
  <c r="Z2014" i="4"/>
  <c r="AA2014" i="4"/>
  <c r="AA2007" i="4"/>
  <c r="AT2004" i="4"/>
  <c r="D2004" i="4"/>
  <c r="AS2002" i="4"/>
  <c r="AL1990" i="4"/>
  <c r="AX1990" i="4"/>
  <c r="AW1947" i="4"/>
  <c r="Z1947" i="4"/>
  <c r="AA1947" i="4"/>
  <c r="AK1947" i="4"/>
  <c r="AN1947" i="4"/>
  <c r="AQ1947" i="4" s="1"/>
  <c r="AT1947" i="4"/>
  <c r="A1947" i="4"/>
  <c r="E1940" i="4"/>
  <c r="AL1924" i="4"/>
  <c r="AN1923" i="4"/>
  <c r="AX1923" i="4" s="1"/>
  <c r="AA1922" i="4"/>
  <c r="AB1922" i="4"/>
  <c r="A1922" i="4"/>
  <c r="AT1922" i="4"/>
  <c r="D1922" i="4"/>
  <c r="AV1922" i="4"/>
  <c r="E1887" i="4"/>
  <c r="E1869" i="4"/>
  <c r="AW1869" i="4"/>
  <c r="AJ1869" i="4"/>
  <c r="AK1869" i="4"/>
  <c r="D1869" i="4"/>
  <c r="AV1869" i="4"/>
  <c r="AN1790" i="4"/>
  <c r="D1790" i="4"/>
  <c r="E1790" i="4"/>
  <c r="AV1790" i="4"/>
  <c r="W1790" i="4"/>
  <c r="AW1790" i="4"/>
  <c r="Z1790" i="4"/>
  <c r="AA1790" i="4"/>
  <c r="AB1790" i="4"/>
  <c r="AJ1790" i="4"/>
  <c r="V1739" i="4"/>
  <c r="AK1739" i="4"/>
  <c r="D1739" i="4"/>
  <c r="AB1739" i="4"/>
  <c r="E1739" i="4"/>
  <c r="AV1739" i="4"/>
  <c r="W1739" i="4"/>
  <c r="Z1739" i="4"/>
  <c r="AA1739" i="4"/>
  <c r="AJ1739" i="4"/>
  <c r="AT1739" i="4"/>
  <c r="V2339" i="4"/>
  <c r="V2309" i="4"/>
  <c r="AS2303" i="4"/>
  <c r="V2274" i="4"/>
  <c r="V2271" i="4"/>
  <c r="AJ2270" i="4"/>
  <c r="A2270" i="4"/>
  <c r="Z2268" i="4"/>
  <c r="AK2263" i="4"/>
  <c r="A2263" i="4"/>
  <c r="AN2257" i="4"/>
  <c r="W2256" i="4"/>
  <c r="AK2248" i="4"/>
  <c r="D2248" i="4"/>
  <c r="W2246" i="4"/>
  <c r="AR2246" i="4" s="1"/>
  <c r="AS2246" i="4"/>
  <c r="D2243" i="4"/>
  <c r="AW2239" i="4"/>
  <c r="W2239" i="4"/>
  <c r="AR2239" i="4" s="1"/>
  <c r="D2238" i="4"/>
  <c r="AT2236" i="4"/>
  <c r="W2236" i="4"/>
  <c r="AR2236" i="4" s="1"/>
  <c r="AS2229" i="4"/>
  <c r="AB2228" i="4"/>
  <c r="AN2227" i="4"/>
  <c r="AW2226" i="4"/>
  <c r="AS2222" i="4"/>
  <c r="E2213" i="4"/>
  <c r="AA2212" i="4"/>
  <c r="AO2211" i="4"/>
  <c r="AP2211" i="4" s="1"/>
  <c r="AK2208" i="4"/>
  <c r="D2208" i="4"/>
  <c r="D2200" i="4"/>
  <c r="E2189" i="4"/>
  <c r="AV2189" i="4"/>
  <c r="Z2184" i="4"/>
  <c r="AR2184" i="4" s="1"/>
  <c r="A2183" i="4"/>
  <c r="D2180" i="4"/>
  <c r="W2179" i="4"/>
  <c r="AR2179" i="4" s="1"/>
  <c r="AS2179" i="4"/>
  <c r="AN2177" i="4"/>
  <c r="W2173" i="4"/>
  <c r="AB2173" i="4"/>
  <c r="AK2173" i="4"/>
  <c r="AS2165" i="4"/>
  <c r="AV2160" i="4"/>
  <c r="W2160" i="4"/>
  <c r="AS2160" i="4"/>
  <c r="AW2156" i="4"/>
  <c r="AS2155" i="4"/>
  <c r="AK2150" i="4"/>
  <c r="AA2148" i="4"/>
  <c r="AR2148" i="4" s="1"/>
  <c r="A2148" i="4"/>
  <c r="AB2148" i="4"/>
  <c r="AJ2148" i="4"/>
  <c r="AK2145" i="4"/>
  <c r="Z2144" i="4"/>
  <c r="AK2143" i="4"/>
  <c r="AN2132" i="4"/>
  <c r="AQ2132" i="4" s="1"/>
  <c r="W2130" i="4"/>
  <c r="AT2127" i="4"/>
  <c r="D2127" i="4"/>
  <c r="W2126" i="4"/>
  <c r="A2126" i="4"/>
  <c r="AT2126" i="4"/>
  <c r="AW2121" i="4"/>
  <c r="A2121" i="4"/>
  <c r="Z2112" i="4"/>
  <c r="AV2105" i="4"/>
  <c r="D2104" i="4"/>
  <c r="AN2100" i="4"/>
  <c r="D2100" i="4"/>
  <c r="D2088" i="4"/>
  <c r="AA2083" i="4"/>
  <c r="AJ2078" i="4"/>
  <c r="AX2074" i="4"/>
  <c r="Z2074" i="4"/>
  <c r="AA2074" i="4"/>
  <c r="AK2073" i="4"/>
  <c r="A2073" i="4"/>
  <c r="AT2073" i="4"/>
  <c r="AS2070" i="4"/>
  <c r="AJ2064" i="4"/>
  <c r="AK2064" i="4"/>
  <c r="AJ2056" i="4"/>
  <c r="AN2051" i="4"/>
  <c r="AO2051" i="4" s="1"/>
  <c r="AP2051" i="4" s="1"/>
  <c r="Z2049" i="4"/>
  <c r="Z2048" i="4"/>
  <c r="Z2047" i="4"/>
  <c r="Z2045" i="4"/>
  <c r="AR2045" i="4" s="1"/>
  <c r="AV2045" i="4"/>
  <c r="AA2045" i="4"/>
  <c r="AW2045" i="4"/>
  <c r="A2045" i="4"/>
  <c r="AB2045" i="4"/>
  <c r="AN2043" i="4"/>
  <c r="AN2042" i="4"/>
  <c r="AJ2040" i="4"/>
  <c r="AR2038" i="4"/>
  <c r="Z2031" i="4"/>
  <c r="AT2029" i="4"/>
  <c r="AA2023" i="4"/>
  <c r="AB2019" i="4"/>
  <c r="AK2019" i="4"/>
  <c r="AN2004" i="4"/>
  <c r="AQ2004" i="4" s="1"/>
  <c r="AV1989" i="4"/>
  <c r="V1963" i="4"/>
  <c r="AA1963" i="4"/>
  <c r="AB1963" i="4"/>
  <c r="A1963" i="4"/>
  <c r="AT1963" i="4"/>
  <c r="AV1963" i="4"/>
  <c r="E1963" i="4"/>
  <c r="AX1920" i="4"/>
  <c r="AO1920" i="4"/>
  <c r="AP1920" i="4" s="1"/>
  <c r="AQ1920" i="4"/>
  <c r="AS1915" i="4"/>
  <c r="A1892" i="4"/>
  <c r="W1892" i="4"/>
  <c r="Z1892" i="4"/>
  <c r="AJ1892" i="4"/>
  <c r="AK1892" i="4"/>
  <c r="AN1892" i="4"/>
  <c r="D1892" i="4"/>
  <c r="V1892" i="4"/>
  <c r="AW1892" i="4"/>
  <c r="AT1859" i="4"/>
  <c r="E1859" i="4"/>
  <c r="V1859" i="4"/>
  <c r="W1859" i="4"/>
  <c r="Z1859" i="4"/>
  <c r="AA1859" i="4"/>
  <c r="AV1845" i="4"/>
  <c r="AJ1845" i="4"/>
  <c r="AK1845" i="4"/>
  <c r="AN1845" i="4"/>
  <c r="AW1845" i="4"/>
  <c r="D1845" i="4"/>
  <c r="AN1819" i="4"/>
  <c r="V1819" i="4"/>
  <c r="AV1819" i="4"/>
  <c r="W1819" i="4"/>
  <c r="Z1819" i="4"/>
  <c r="AA1819" i="4"/>
  <c r="AB1819" i="4"/>
  <c r="A1819" i="4"/>
  <c r="AJ1819" i="4"/>
  <c r="AK1819" i="4"/>
  <c r="D1819" i="4"/>
  <c r="E1819" i="4"/>
  <c r="AW1819" i="4"/>
  <c r="AO1743" i="4"/>
  <c r="AP1743" i="4" s="1"/>
  <c r="AQ1743" i="4"/>
  <c r="AX2257" i="4"/>
  <c r="AV2245" i="4"/>
  <c r="AN2231" i="4"/>
  <c r="AJ2219" i="4"/>
  <c r="Z2212" i="4"/>
  <c r="AX2206" i="4"/>
  <c r="W2198" i="4"/>
  <c r="D2185" i="4"/>
  <c r="W2176" i="4"/>
  <c r="V2176" i="4"/>
  <c r="AT2176" i="4"/>
  <c r="AW2176" i="4"/>
  <c r="AJ2145" i="4"/>
  <c r="V2129" i="4"/>
  <c r="AB2129" i="4"/>
  <c r="AX2110" i="4"/>
  <c r="Z2083" i="4"/>
  <c r="AX2082" i="4"/>
  <c r="AB2078" i="4"/>
  <c r="AB2069" i="4"/>
  <c r="V2057" i="4"/>
  <c r="W2057" i="4"/>
  <c r="AB2056" i="4"/>
  <c r="AR2050" i="4"/>
  <c r="AB2040" i="4"/>
  <c r="AS2034" i="4"/>
  <c r="V2033" i="4"/>
  <c r="W2033" i="4"/>
  <c r="AK2024" i="4"/>
  <c r="A2024" i="4"/>
  <c r="AK2016" i="4"/>
  <c r="E1997" i="4"/>
  <c r="Z1997" i="4"/>
  <c r="AV1997" i="4"/>
  <c r="AA1997" i="4"/>
  <c r="AW1997" i="4"/>
  <c r="AB1997" i="4"/>
  <c r="A1997" i="4"/>
  <c r="AJ1997" i="4"/>
  <c r="AK1997" i="4"/>
  <c r="D1997" i="4"/>
  <c r="AT1989" i="4"/>
  <c r="AN1988" i="4"/>
  <c r="V1988" i="4"/>
  <c r="AT1973" i="4"/>
  <c r="Z1973" i="4"/>
  <c r="AA1973" i="4"/>
  <c r="AJ1973" i="4"/>
  <c r="AN1973" i="4"/>
  <c r="AV1951" i="4"/>
  <c r="AB1951" i="4"/>
  <c r="AJ1951" i="4"/>
  <c r="V1936" i="4"/>
  <c r="Z1936" i="4"/>
  <c r="AA1936" i="4"/>
  <c r="AK1936" i="4"/>
  <c r="A1936" i="4"/>
  <c r="D1936" i="4"/>
  <c r="AN1936" i="4"/>
  <c r="E1936" i="4"/>
  <c r="W1936" i="4"/>
  <c r="A1880" i="4"/>
  <c r="D1880" i="4"/>
  <c r="V1880" i="4"/>
  <c r="AS1880" i="4"/>
  <c r="W1880" i="4"/>
  <c r="AV1880" i="4"/>
  <c r="AW1880" i="4"/>
  <c r="Z1880" i="4"/>
  <c r="AJ1880" i="4"/>
  <c r="AN1880" i="4"/>
  <c r="W1872" i="4"/>
  <c r="AS1872" i="4"/>
  <c r="AV1872" i="4"/>
  <c r="Z1872" i="4"/>
  <c r="AW1872" i="4"/>
  <c r="AA1872" i="4"/>
  <c r="A1872" i="4"/>
  <c r="AB1872" i="4"/>
  <c r="AJ1872" i="4"/>
  <c r="D1872" i="4"/>
  <c r="AK1872" i="4"/>
  <c r="E1872" i="4"/>
  <c r="V1872" i="4"/>
  <c r="Z1830" i="4"/>
  <c r="AB1830" i="4"/>
  <c r="A1830" i="4"/>
  <c r="W1830" i="4"/>
  <c r="AA1830" i="4"/>
  <c r="AN1830" i="4"/>
  <c r="AT1830" i="4"/>
  <c r="V1830" i="4"/>
  <c r="E1828" i="4"/>
  <c r="Z1828" i="4"/>
  <c r="AN1828" i="4"/>
  <c r="AX1828" i="4" s="1"/>
  <c r="V1799" i="4"/>
  <c r="AN1799" i="4"/>
  <c r="AL1773" i="4"/>
  <c r="AV1754" i="4"/>
  <c r="W1975" i="4"/>
  <c r="Z1964" i="4"/>
  <c r="AQ1956" i="4"/>
  <c r="AT1943" i="4"/>
  <c r="AS1943" i="4"/>
  <c r="Z1926" i="4"/>
  <c r="AB1914" i="4"/>
  <c r="AS1910" i="4"/>
  <c r="AS1909" i="4"/>
  <c r="W1902" i="4"/>
  <c r="V1900" i="4"/>
  <c r="AS1883" i="4"/>
  <c r="AW1852" i="4"/>
  <c r="AR1851" i="4"/>
  <c r="Z1848" i="4"/>
  <c r="Z1837" i="4"/>
  <c r="V1837" i="4"/>
  <c r="AN1831" i="4"/>
  <c r="AO1831" i="4" s="1"/>
  <c r="AP1831" i="4" s="1"/>
  <c r="W1831" i="4"/>
  <c r="AV1831" i="4"/>
  <c r="Z1831" i="4"/>
  <c r="Z1810" i="4"/>
  <c r="AT1810" i="4"/>
  <c r="A1808" i="4"/>
  <c r="AJ1808" i="4"/>
  <c r="AN1808" i="4"/>
  <c r="Z1807" i="4"/>
  <c r="AQ1806" i="4"/>
  <c r="AO1806" i="4"/>
  <c r="AP1806" i="4" s="1"/>
  <c r="AL1803" i="4"/>
  <c r="E1795" i="4"/>
  <c r="AB1793" i="4"/>
  <c r="AW1791" i="4"/>
  <c r="E1785" i="4"/>
  <c r="E1778" i="4"/>
  <c r="AA1776" i="4"/>
  <c r="AA1775" i="4"/>
  <c r="AT1770" i="4"/>
  <c r="D1770" i="4"/>
  <c r="AJ1760" i="4"/>
  <c r="AS1756" i="4"/>
  <c r="AA1749" i="4"/>
  <c r="AL1747" i="4"/>
  <c r="AX1747" i="4"/>
  <c r="AA1745" i="4"/>
  <c r="A1719" i="4"/>
  <c r="AT1719" i="4"/>
  <c r="AW1719" i="4"/>
  <c r="D1719" i="4"/>
  <c r="E1719" i="4"/>
  <c r="AV1712" i="4"/>
  <c r="E1712" i="4"/>
  <c r="A1710" i="4"/>
  <c r="AT1710" i="4"/>
  <c r="E1710" i="4"/>
  <c r="AA1710" i="4"/>
  <c r="AB1710" i="4"/>
  <c r="AS1704" i="4"/>
  <c r="V1596" i="4"/>
  <c r="AB1596" i="4"/>
  <c r="AN1596" i="4"/>
  <c r="W1596" i="4"/>
  <c r="AJ1596" i="4"/>
  <c r="AV1596" i="4"/>
  <c r="AW1596" i="4"/>
  <c r="E1596" i="4"/>
  <c r="V1562" i="4"/>
  <c r="AA1562" i="4"/>
  <c r="AK1562" i="4"/>
  <c r="E1562" i="4"/>
  <c r="AT1562" i="4"/>
  <c r="W1562" i="4"/>
  <c r="AN1562" i="4"/>
  <c r="AN1542" i="4"/>
  <c r="V1542" i="4"/>
  <c r="AT1542" i="4"/>
  <c r="W1542" i="4"/>
  <c r="AV1542" i="4"/>
  <c r="AW1542" i="4"/>
  <c r="Z1542" i="4"/>
  <c r="AA1542" i="4"/>
  <c r="A1542" i="4"/>
  <c r="AB1542" i="4"/>
  <c r="AJ1542" i="4"/>
  <c r="D1542" i="4"/>
  <c r="AK1542" i="4"/>
  <c r="E1542" i="4"/>
  <c r="AN1513" i="4"/>
  <c r="W1513" i="4"/>
  <c r="AT1513" i="4"/>
  <c r="AV1513" i="4"/>
  <c r="Z1513" i="4"/>
  <c r="AW1513" i="4"/>
  <c r="AA1513" i="4"/>
  <c r="AB1513" i="4"/>
  <c r="A1513" i="4"/>
  <c r="AJ1513" i="4"/>
  <c r="AK1513" i="4"/>
  <c r="D1513" i="4"/>
  <c r="E1513" i="4"/>
  <c r="AL1405" i="4"/>
  <c r="AX1405" i="4"/>
  <c r="Z1817" i="4"/>
  <c r="AN1802" i="4"/>
  <c r="A1802" i="4"/>
  <c r="AK1802" i="4"/>
  <c r="E1802" i="4"/>
  <c r="Z1794" i="4"/>
  <c r="AA1794" i="4"/>
  <c r="AN1794" i="4"/>
  <c r="Z1789" i="4"/>
  <c r="AJ1789" i="4"/>
  <c r="Z1784" i="4"/>
  <c r="AV1784" i="4"/>
  <c r="AK1784" i="4"/>
  <c r="Z1777" i="4"/>
  <c r="AV1777" i="4"/>
  <c r="AJ1777" i="4"/>
  <c r="V1764" i="4"/>
  <c r="V1763" i="4"/>
  <c r="AN1763" i="4"/>
  <c r="E1763" i="4"/>
  <c r="Z1763" i="4"/>
  <c r="AX1716" i="4"/>
  <c r="AL1716" i="4"/>
  <c r="AB1707" i="4"/>
  <c r="A1707" i="4"/>
  <c r="AK1707" i="4"/>
  <c r="AW1707" i="4"/>
  <c r="D1707" i="4"/>
  <c r="V1707" i="4"/>
  <c r="Z1707" i="4"/>
  <c r="AL1691" i="4"/>
  <c r="AO1631" i="4"/>
  <c r="AP1631" i="4" s="1"/>
  <c r="AX1631" i="4"/>
  <c r="AO1425" i="4"/>
  <c r="AP1425" i="4" s="1"/>
  <c r="AQ1425" i="4"/>
  <c r="W1983" i="4"/>
  <c r="W1979" i="4"/>
  <c r="AN1943" i="4"/>
  <c r="V1909" i="4"/>
  <c r="AT1901" i="4"/>
  <c r="V1883" i="4"/>
  <c r="AX1857" i="4"/>
  <c r="A1856" i="4"/>
  <c r="Z1856" i="4"/>
  <c r="AK1848" i="4"/>
  <c r="AN1847" i="4"/>
  <c r="AO1847" i="4" s="1"/>
  <c r="AP1847" i="4" s="1"/>
  <c r="A1824" i="4"/>
  <c r="AB1824" i="4"/>
  <c r="E1824" i="4"/>
  <c r="V1823" i="4"/>
  <c r="V1811" i="4"/>
  <c r="AN1811" i="4"/>
  <c r="AQ1811" i="4" s="1"/>
  <c r="AW1807" i="4"/>
  <c r="W1807" i="4"/>
  <c r="AV1802" i="4"/>
  <c r="D1802" i="4"/>
  <c r="AW1796" i="4"/>
  <c r="V1796" i="4"/>
  <c r="AB1795" i="4"/>
  <c r="A1795" i="4"/>
  <c r="AT1791" i="4"/>
  <c r="AW1784" i="4"/>
  <c r="D1784" i="4"/>
  <c r="AK1778" i="4"/>
  <c r="A1778" i="4"/>
  <c r="V1776" i="4"/>
  <c r="D1763" i="4"/>
  <c r="AN1756" i="4"/>
  <c r="AV1756" i="4"/>
  <c r="AN1752" i="4"/>
  <c r="AQ1746" i="4"/>
  <c r="AO1746" i="4"/>
  <c r="AP1746" i="4" s="1"/>
  <c r="AL1743" i="4"/>
  <c r="AR1740" i="4"/>
  <c r="AN1720" i="4"/>
  <c r="AW1720" i="4"/>
  <c r="Z1720" i="4"/>
  <c r="AA1720" i="4"/>
  <c r="A1720" i="4"/>
  <c r="AB1720" i="4"/>
  <c r="AJ1720" i="4"/>
  <c r="W1720" i="4"/>
  <c r="AT1720" i="4"/>
  <c r="V1715" i="4"/>
  <c r="Z1715" i="4"/>
  <c r="E1704" i="4"/>
  <c r="AN1704" i="4"/>
  <c r="AB1704" i="4"/>
  <c r="AK1704" i="4"/>
  <c r="D1704" i="4"/>
  <c r="AV1704" i="4"/>
  <c r="V1704" i="4"/>
  <c r="AN1602" i="4"/>
  <c r="AB1602" i="4"/>
  <c r="AJ1602" i="4"/>
  <c r="AK1602" i="4"/>
  <c r="Z1602" i="4"/>
  <c r="AT1602" i="4"/>
  <c r="AV1602" i="4"/>
  <c r="D1602" i="4"/>
  <c r="AW1602" i="4"/>
  <c r="AB1441" i="4"/>
  <c r="A1441" i="4"/>
  <c r="AR1992" i="4"/>
  <c r="E1983" i="4"/>
  <c r="E1979" i="4"/>
  <c r="AB1978" i="4"/>
  <c r="V1958" i="4"/>
  <c r="AA1952" i="4"/>
  <c r="AR1952" i="4" s="1"/>
  <c r="E1943" i="4"/>
  <c r="AB1935" i="4"/>
  <c r="A1935" i="4"/>
  <c r="V1916" i="4"/>
  <c r="E1910" i="4"/>
  <c r="E1909" i="4"/>
  <c r="AB1908" i="4"/>
  <c r="A1908" i="4"/>
  <c r="AL1887" i="4"/>
  <c r="AB1884" i="4"/>
  <c r="A1884" i="4"/>
  <c r="E1883" i="4"/>
  <c r="AA1867" i="4"/>
  <c r="AA1863" i="4"/>
  <c r="AO1861" i="4"/>
  <c r="AP1861" i="4" s="1"/>
  <c r="AL1857" i="4"/>
  <c r="D1856" i="4"/>
  <c r="AJ1848" i="4"/>
  <c r="A1848" i="4"/>
  <c r="E1847" i="4"/>
  <c r="V1840" i="4"/>
  <c r="AK1839" i="4"/>
  <c r="AN1837" i="4"/>
  <c r="AK1831" i="4"/>
  <c r="A1831" i="4"/>
  <c r="W1827" i="4"/>
  <c r="Z1827" i="4"/>
  <c r="AW1827" i="4"/>
  <c r="AN1824" i="4"/>
  <c r="AO1824" i="4" s="1"/>
  <c r="AP1824" i="4" s="1"/>
  <c r="D1824" i="4"/>
  <c r="Z1818" i="4"/>
  <c r="AR1818" i="4" s="1"/>
  <c r="AB1818" i="4"/>
  <c r="A1818" i="4"/>
  <c r="A1817" i="4"/>
  <c r="E1815" i="4"/>
  <c r="AN1815" i="4"/>
  <c r="V1815" i="4"/>
  <c r="AR1815" i="4" s="1"/>
  <c r="AV1812" i="4"/>
  <c r="A1812" i="4"/>
  <c r="AB1812" i="4"/>
  <c r="AT1802" i="4"/>
  <c r="AA1795" i="4"/>
  <c r="AT1794" i="4"/>
  <c r="A1794" i="4"/>
  <c r="AX1792" i="4"/>
  <c r="AN1791" i="4"/>
  <c r="E1791" i="4"/>
  <c r="A1786" i="4"/>
  <c r="Z1786" i="4"/>
  <c r="AJ1778" i="4"/>
  <c r="AK1770" i="4"/>
  <c r="E1766" i="4"/>
  <c r="AT1766" i="4"/>
  <c r="AB1766" i="4"/>
  <c r="V1766" i="4"/>
  <c r="AR1766" i="4" s="1"/>
  <c r="A1764" i="4"/>
  <c r="E1720" i="4"/>
  <c r="Z1688" i="4"/>
  <c r="AN1688" i="4"/>
  <c r="AS1688" i="4"/>
  <c r="AT1688" i="4"/>
  <c r="AV1688" i="4"/>
  <c r="E1688" i="4"/>
  <c r="V1668" i="4"/>
  <c r="Z1668" i="4"/>
  <c r="AJ1668" i="4"/>
  <c r="AB1668" i="4"/>
  <c r="AK1668" i="4"/>
  <c r="AN1668" i="4"/>
  <c r="AV1668" i="4"/>
  <c r="D1668" i="4"/>
  <c r="V1620" i="4"/>
  <c r="AJ1620" i="4"/>
  <c r="AS1620" i="4"/>
  <c r="D1620" i="4"/>
  <c r="V1297" i="4"/>
  <c r="Z1297" i="4"/>
  <c r="AJ1297" i="4"/>
  <c r="AN1297" i="4"/>
  <c r="AS1297" i="4"/>
  <c r="D1297" i="4"/>
  <c r="AV1297" i="4"/>
  <c r="AW1297" i="4"/>
  <c r="E1297" i="4"/>
  <c r="AV2000" i="4"/>
  <c r="V1999" i="4"/>
  <c r="AA1996" i="4"/>
  <c r="AT1987" i="4"/>
  <c r="E1987" i="4"/>
  <c r="AS1982" i="4"/>
  <c r="W1981" i="4"/>
  <c r="AA1978" i="4"/>
  <c r="AK1964" i="4"/>
  <c r="E1958" i="4"/>
  <c r="E1956" i="4"/>
  <c r="D1952" i="4"/>
  <c r="AK1943" i="4"/>
  <c r="D1943" i="4"/>
  <c r="AA1935" i="4"/>
  <c r="AN1927" i="4"/>
  <c r="AT1917" i="4"/>
  <c r="D1910" i="4"/>
  <c r="AA1908" i="4"/>
  <c r="AN1907" i="4"/>
  <c r="AX1907" i="4" s="1"/>
  <c r="AV1900" i="4"/>
  <c r="W1885" i="4"/>
  <c r="AA1884" i="4"/>
  <c r="AW1883" i="4"/>
  <c r="V1878" i="4"/>
  <c r="A1868" i="4"/>
  <c r="AV1853" i="4"/>
  <c r="AB1848" i="4"/>
  <c r="AT1847" i="4"/>
  <c r="AJ1833" i="4"/>
  <c r="AJ1831" i="4"/>
  <c r="AN1807" i="4"/>
  <c r="AO1807" i="4" s="1"/>
  <c r="AP1807" i="4" s="1"/>
  <c r="V1807" i="4"/>
  <c r="AT1807" i="4"/>
  <c r="Z1801" i="4"/>
  <c r="Z1796" i="4"/>
  <c r="Z1776" i="4"/>
  <c r="AW1776" i="4"/>
  <c r="AJ1776" i="4"/>
  <c r="W1776" i="4"/>
  <c r="AS1776" i="4"/>
  <c r="AN1775" i="4"/>
  <c r="AT1763" i="4"/>
  <c r="Z1760" i="4"/>
  <c r="D1760" i="4"/>
  <c r="V1760" i="4"/>
  <c r="AW1760" i="4"/>
  <c r="V1759" i="4"/>
  <c r="AA1759" i="4"/>
  <c r="AT1759" i="4"/>
  <c r="AV1749" i="4"/>
  <c r="Z1749" i="4"/>
  <c r="AW1749" i="4"/>
  <c r="AJ1749" i="4"/>
  <c r="W1749" i="4"/>
  <c r="AS1749" i="4"/>
  <c r="A1748" i="4"/>
  <c r="E1748" i="4"/>
  <c r="AK1748" i="4"/>
  <c r="AK1722" i="4"/>
  <c r="D1722" i="4"/>
  <c r="E1722" i="4"/>
  <c r="V1624" i="4"/>
  <c r="Z1624" i="4"/>
  <c r="AN1624" i="4"/>
  <c r="AQ1624" i="4" s="1"/>
  <c r="AS1624" i="4"/>
  <c r="A1624" i="4"/>
  <c r="D2005" i="4"/>
  <c r="AN2000" i="4"/>
  <c r="E2000" i="4"/>
  <c r="D1999" i="4"/>
  <c r="V1998" i="4"/>
  <c r="Z1996" i="4"/>
  <c r="E1992" i="4"/>
  <c r="D1987" i="4"/>
  <c r="Z1985" i="4"/>
  <c r="AW1982" i="4"/>
  <c r="AN1979" i="4"/>
  <c r="A1979" i="4"/>
  <c r="Z1978" i="4"/>
  <c r="AV1974" i="4"/>
  <c r="AB1966" i="4"/>
  <c r="AJ1964" i="4"/>
  <c r="AV1961" i="4"/>
  <c r="Z1960" i="4"/>
  <c r="D1958" i="4"/>
  <c r="AK1956" i="4"/>
  <c r="D1956" i="4"/>
  <c r="AN1952" i="4"/>
  <c r="AX1950" i="4"/>
  <c r="AX1946" i="4"/>
  <c r="E1944" i="4"/>
  <c r="AJ1943" i="4"/>
  <c r="AX1940" i="4"/>
  <c r="AW1939" i="4"/>
  <c r="Z1935" i="4"/>
  <c r="AL1927" i="4"/>
  <c r="E1927" i="4"/>
  <c r="AJ1926" i="4"/>
  <c r="AT1920" i="4"/>
  <c r="AK1910" i="4"/>
  <c r="AW1908" i="4"/>
  <c r="Z1908" i="4"/>
  <c r="AT1907" i="4"/>
  <c r="E1907" i="4"/>
  <c r="W1904" i="4"/>
  <c r="AB1902" i="4"/>
  <c r="AN1901" i="4"/>
  <c r="AN1900" i="4"/>
  <c r="AK1896" i="4"/>
  <c r="D1896" i="4"/>
  <c r="E1888" i="4"/>
  <c r="A1886" i="4"/>
  <c r="Z1884" i="4"/>
  <c r="AT1883" i="4"/>
  <c r="A1883" i="4"/>
  <c r="E1878" i="4"/>
  <c r="AT1874" i="4"/>
  <c r="D1868" i="4"/>
  <c r="AN1856" i="4"/>
  <c r="AV1850" i="4"/>
  <c r="Z1849" i="4"/>
  <c r="AA1848" i="4"/>
  <c r="W1842" i="4"/>
  <c r="AW1840" i="4"/>
  <c r="D1840" i="4"/>
  <c r="Z1839" i="4"/>
  <c r="AJ1837" i="4"/>
  <c r="D1836" i="4"/>
  <c r="AK1836" i="4"/>
  <c r="AN1836" i="4"/>
  <c r="AO1836" i="4" s="1"/>
  <c r="AP1836" i="4" s="1"/>
  <c r="AA1834" i="4"/>
  <c r="E1833" i="4"/>
  <c r="AB1831" i="4"/>
  <c r="D1827" i="4"/>
  <c r="AN1826" i="4"/>
  <c r="AK1826" i="4"/>
  <c r="D1826" i="4"/>
  <c r="AV1826" i="4"/>
  <c r="AK1824" i="4"/>
  <c r="AT1823" i="4"/>
  <c r="AK1821" i="4"/>
  <c r="AT1818" i="4"/>
  <c r="AT1817" i="4"/>
  <c r="D1812" i="4"/>
  <c r="AS1810" i="4"/>
  <c r="Z1808" i="4"/>
  <c r="E1807" i="4"/>
  <c r="Z1798" i="4"/>
  <c r="AT1798" i="4"/>
  <c r="D1796" i="4"/>
  <c r="AL1791" i="4"/>
  <c r="AN1789" i="4"/>
  <c r="AN1784" i="4"/>
  <c r="AN1783" i="4"/>
  <c r="AO1783" i="4" s="1"/>
  <c r="AP1783" i="4" s="1"/>
  <c r="AA1783" i="4"/>
  <c r="AT1783" i="4"/>
  <c r="Z1781" i="4"/>
  <c r="AN1781" i="4"/>
  <c r="AA1781" i="4"/>
  <c r="AQ1779" i="4"/>
  <c r="Z1778" i="4"/>
  <c r="AN1777" i="4"/>
  <c r="E1776" i="4"/>
  <c r="AB1770" i="4"/>
  <c r="AN1766" i="4"/>
  <c r="AN1764" i="4"/>
  <c r="AX1764" i="4" s="1"/>
  <c r="Z1762" i="4"/>
  <c r="AK1762" i="4"/>
  <c r="W1762" i="4"/>
  <c r="AS1762" i="4"/>
  <c r="AX1755" i="4"/>
  <c r="AB1752" i="4"/>
  <c r="E1749" i="4"/>
  <c r="D1748" i="4"/>
  <c r="AV1745" i="4"/>
  <c r="AS1720" i="4"/>
  <c r="AL1711" i="4"/>
  <c r="AN1710" i="4"/>
  <c r="AJ1691" i="4"/>
  <c r="E1691" i="4"/>
  <c r="V1691" i="4"/>
  <c r="AT1691" i="4"/>
  <c r="W1691" i="4"/>
  <c r="AV1691" i="4"/>
  <c r="AW1691" i="4"/>
  <c r="Z1691" i="4"/>
  <c r="AA1691" i="4"/>
  <c r="AB1691" i="4"/>
  <c r="A1691" i="4"/>
  <c r="AK1691" i="4"/>
  <c r="D1691" i="4"/>
  <c r="AN1691" i="4"/>
  <c r="AX1691" i="4" s="1"/>
  <c r="AK1597" i="4"/>
  <c r="AT1597" i="4"/>
  <c r="V1364" i="4"/>
  <c r="A1364" i="4"/>
  <c r="AK1364" i="4"/>
  <c r="D1364" i="4"/>
  <c r="E1364" i="4"/>
  <c r="AN1364" i="4"/>
  <c r="AX1364" i="4" s="1"/>
  <c r="AV1364" i="4"/>
  <c r="AW1364" i="4"/>
  <c r="Z1364" i="4"/>
  <c r="AA1364" i="4"/>
  <c r="AB1364" i="4"/>
  <c r="AJ1364" i="4"/>
  <c r="AT1364" i="4"/>
  <c r="AS2186" i="4"/>
  <c r="AS2138" i="4"/>
  <c r="AX2132" i="4"/>
  <c r="V2117" i="4"/>
  <c r="AJ2071" i="4"/>
  <c r="AQ2060" i="4"/>
  <c r="AX2054" i="4"/>
  <c r="E2050" i="4"/>
  <c r="AS2049" i="4"/>
  <c r="AJ2021" i="4"/>
  <c r="AV2006" i="4"/>
  <c r="E2006" i="4"/>
  <c r="AW1996" i="4"/>
  <c r="AK1992" i="4"/>
  <c r="D1992" i="4"/>
  <c r="AK1984" i="4"/>
  <c r="AN1982" i="4"/>
  <c r="A1982" i="4"/>
  <c r="AV1978" i="4"/>
  <c r="AK1975" i="4"/>
  <c r="AT1974" i="4"/>
  <c r="AT1961" i="4"/>
  <c r="E1960" i="4"/>
  <c r="V1959" i="4"/>
  <c r="AK1958" i="4"/>
  <c r="AJ1956" i="4"/>
  <c r="AK1944" i="4"/>
  <c r="D1944" i="4"/>
  <c r="AB1943" i="4"/>
  <c r="A1943" i="4"/>
  <c r="W1942" i="4"/>
  <c r="AV1939" i="4"/>
  <c r="AS1937" i="4"/>
  <c r="AQ1932" i="4"/>
  <c r="AO1931" i="4"/>
  <c r="AP1931" i="4" s="1"/>
  <c r="AK1927" i="4"/>
  <c r="D1927" i="4"/>
  <c r="AB1926" i="4"/>
  <c r="W1924" i="4"/>
  <c r="AS1923" i="4"/>
  <c r="W1919" i="4"/>
  <c r="AR1919" i="4" s="1"/>
  <c r="W1918" i="4"/>
  <c r="A1917" i="4"/>
  <c r="AN1914" i="4"/>
  <c r="AR1911" i="4"/>
  <c r="AJ1910" i="4"/>
  <c r="A1910" i="4"/>
  <c r="AV1908" i="4"/>
  <c r="D1907" i="4"/>
  <c r="AA1906" i="4"/>
  <c r="AR1906" i="4" s="1"/>
  <c r="AA1902" i="4"/>
  <c r="AJ1896" i="4"/>
  <c r="V1895" i="4"/>
  <c r="AV1886" i="4"/>
  <c r="E1886" i="4"/>
  <c r="AW1884" i="4"/>
  <c r="AN1883" i="4"/>
  <c r="AN1879" i="4"/>
  <c r="AA1871" i="4"/>
  <c r="AN1868" i="4"/>
  <c r="AW1863" i="4"/>
  <c r="AS1859" i="4"/>
  <c r="AR1855" i="4"/>
  <c r="AS1852" i="4"/>
  <c r="AL1845" i="4"/>
  <c r="AB1837" i="4"/>
  <c r="E1836" i="4"/>
  <c r="E1835" i="4"/>
  <c r="V1835" i="4"/>
  <c r="Z1835" i="4"/>
  <c r="E1834" i="4"/>
  <c r="D1833" i="4"/>
  <c r="AA1831" i="4"/>
  <c r="AN1827" i="4"/>
  <c r="E1826" i="4"/>
  <c r="AJ1824" i="4"/>
  <c r="AA1822" i="4"/>
  <c r="E1821" i="4"/>
  <c r="AS1820" i="4"/>
  <c r="A1815" i="4"/>
  <c r="AN1814" i="4"/>
  <c r="AB1814" i="4"/>
  <c r="AK1812" i="4"/>
  <c r="D1807" i="4"/>
  <c r="AN1805" i="4"/>
  <c r="AJ1802" i="4"/>
  <c r="AA1793" i="4"/>
  <c r="AK1791" i="4"/>
  <c r="A1791" i="4"/>
  <c r="AS1790" i="4"/>
  <c r="E1783" i="4"/>
  <c r="AN1776" i="4"/>
  <c r="D1776" i="4"/>
  <c r="A1775" i="4"/>
  <c r="A1766" i="4"/>
  <c r="E1762" i="4"/>
  <c r="AV1759" i="4"/>
  <c r="A1759" i="4"/>
  <c r="AX1756" i="4"/>
  <c r="AN1749" i="4"/>
  <c r="D1749" i="4"/>
  <c r="AX1744" i="4"/>
  <c r="AS1739" i="4"/>
  <c r="AO1728" i="4"/>
  <c r="AP1728" i="4" s="1"/>
  <c r="AQ1728" i="4"/>
  <c r="V1678" i="4"/>
  <c r="AN1678" i="4"/>
  <c r="AO1678" i="4" s="1"/>
  <c r="AP1678" i="4" s="1"/>
  <c r="AL1489" i="4"/>
  <c r="W2128" i="4"/>
  <c r="AR2128" i="4" s="1"/>
  <c r="AS2125" i="4"/>
  <c r="W2096" i="4"/>
  <c r="AS2095" i="4"/>
  <c r="AS2051" i="4"/>
  <c r="AS2033" i="4"/>
  <c r="V2025" i="4"/>
  <c r="AS2023" i="4"/>
  <c r="W2013" i="4"/>
  <c r="AR2013" i="4" s="1"/>
  <c r="AS2012" i="4"/>
  <c r="V2011" i="4"/>
  <c r="E2009" i="4"/>
  <c r="AT2006" i="4"/>
  <c r="D2006" i="4"/>
  <c r="AK2005" i="4"/>
  <c r="A2000" i="4"/>
  <c r="AW1998" i="4"/>
  <c r="AV1996" i="4"/>
  <c r="AJ1992" i="4"/>
  <c r="W1991" i="4"/>
  <c r="AR1990" i="4"/>
  <c r="AX1988" i="4"/>
  <c r="AW1981" i="4"/>
  <c r="AT1978" i="4"/>
  <c r="AA1975" i="4"/>
  <c r="W1974" i="4"/>
  <c r="AS1974" i="4"/>
  <c r="AS1971" i="4"/>
  <c r="V1970" i="4"/>
  <c r="AR1970" i="4" s="1"/>
  <c r="AS1966" i="4"/>
  <c r="AN1960" i="4"/>
  <c r="AQ1960" i="4" s="1"/>
  <c r="AJ1958" i="4"/>
  <c r="A1958" i="4"/>
  <c r="AW1956" i="4"/>
  <c r="AB1956" i="4"/>
  <c r="A1956" i="4"/>
  <c r="AT1949" i="4"/>
  <c r="AS1946" i="4"/>
  <c r="AJ1944" i="4"/>
  <c r="AA1943" i="4"/>
  <c r="AT1939" i="4"/>
  <c r="W1939" i="4"/>
  <c r="AS1939" i="4"/>
  <c r="AW1935" i="4"/>
  <c r="AJ1927" i="4"/>
  <c r="W1920" i="4"/>
  <c r="AS1920" i="4"/>
  <c r="AB1910" i="4"/>
  <c r="AN1909" i="4"/>
  <c r="AX1909" i="4" s="1"/>
  <c r="AT1908" i="4"/>
  <c r="AW1903" i="4"/>
  <c r="W1903" i="4"/>
  <c r="AS1903" i="4"/>
  <c r="AB1901" i="4"/>
  <c r="AJ1897" i="4"/>
  <c r="AB1896" i="4"/>
  <c r="A1896" i="4"/>
  <c r="AT1889" i="4"/>
  <c r="AT1886" i="4"/>
  <c r="D1886" i="4"/>
  <c r="AV1884" i="4"/>
  <c r="A1878" i="4"/>
  <c r="AV1873" i="4"/>
  <c r="AW1867" i="4"/>
  <c r="W1867" i="4"/>
  <c r="AS1867" i="4"/>
  <c r="Z1865" i="4"/>
  <c r="AT1863" i="4"/>
  <c r="W1863" i="4"/>
  <c r="AA1860" i="4"/>
  <c r="AR1860" i="4" s="1"/>
  <c r="AK1856" i="4"/>
  <c r="AV1849" i="4"/>
  <c r="AW1848" i="4"/>
  <c r="AA1847" i="4"/>
  <c r="A1842" i="4"/>
  <c r="AN1840" i="4"/>
  <c r="AS1839" i="4"/>
  <c r="A1827" i="4"/>
  <c r="AA1824" i="4"/>
  <c r="AN1823" i="4"/>
  <c r="Z1822" i="4"/>
  <c r="AN1818" i="4"/>
  <c r="AJ1812" i="4"/>
  <c r="AT1811" i="4"/>
  <c r="AA1810" i="4"/>
  <c r="AK1807" i="4"/>
  <c r="Z1806" i="4"/>
  <c r="AB1806" i="4"/>
  <c r="A1806" i="4"/>
  <c r="AB1802" i="4"/>
  <c r="AN1801" i="4"/>
  <c r="A1798" i="4"/>
  <c r="AN1796" i="4"/>
  <c r="AW1795" i="4"/>
  <c r="W1795" i="4"/>
  <c r="AS1795" i="4"/>
  <c r="AB1794" i="4"/>
  <c r="Z1793" i="4"/>
  <c r="Z1792" i="4"/>
  <c r="AA1791" i="4"/>
  <c r="AB1789" i="4"/>
  <c r="AJ1784" i="4"/>
  <c r="AS1778" i="4"/>
  <c r="AB1777" i="4"/>
  <c r="Z1771" i="4"/>
  <c r="AS1770" i="4"/>
  <c r="AK1766" i="4"/>
  <c r="AB1764" i="4"/>
  <c r="AJ1756" i="4"/>
  <c r="AS1752" i="4"/>
  <c r="V1751" i="4"/>
  <c r="AV1747" i="4"/>
  <c r="AB1747" i="4"/>
  <c r="V1747" i="4"/>
  <c r="AR1747" i="4" s="1"/>
  <c r="E1744" i="4"/>
  <c r="A1744" i="4"/>
  <c r="AK1744" i="4"/>
  <c r="AB1744" i="4"/>
  <c r="W1743" i="4"/>
  <c r="AB1743" i="4"/>
  <c r="E1743" i="4"/>
  <c r="V1733" i="4"/>
  <c r="W1733" i="4"/>
  <c r="Z1733" i="4"/>
  <c r="D1733" i="4"/>
  <c r="V1726" i="4"/>
  <c r="AN1726" i="4"/>
  <c r="AW1722" i="4"/>
  <c r="AR1721" i="4"/>
  <c r="AK1719" i="4"/>
  <c r="Z1716" i="4"/>
  <c r="AA1716" i="4"/>
  <c r="AB1716" i="4"/>
  <c r="A1716" i="4"/>
  <c r="AJ1716" i="4"/>
  <c r="AK1716" i="4"/>
  <c r="D1716" i="4"/>
  <c r="AV1716" i="4"/>
  <c r="W1712" i="4"/>
  <c r="AS1712" i="4"/>
  <c r="AJ1710" i="4"/>
  <c r="AQ1703" i="4"/>
  <c r="AO1703" i="4"/>
  <c r="AP1703" i="4" s="1"/>
  <c r="E1641" i="4"/>
  <c r="V1641" i="4"/>
  <c r="W1641" i="4"/>
  <c r="AS1641" i="4"/>
  <c r="Z1641" i="4"/>
  <c r="AA1641" i="4"/>
  <c r="AB1641" i="4"/>
  <c r="AJ1641" i="4"/>
  <c r="A1641" i="4"/>
  <c r="AN1641" i="4"/>
  <c r="AT1641" i="4"/>
  <c r="AN1590" i="4"/>
  <c r="W1590" i="4"/>
  <c r="AV1590" i="4"/>
  <c r="Z1590" i="4"/>
  <c r="AW1590" i="4"/>
  <c r="AA1590" i="4"/>
  <c r="D1590" i="4"/>
  <c r="AK1590" i="4"/>
  <c r="AB1590" i="4"/>
  <c r="AJ1590" i="4"/>
  <c r="A1590" i="4"/>
  <c r="E1590" i="4"/>
  <c r="AT1590" i="4"/>
  <c r="W2193" i="4"/>
  <c r="V2182" i="4"/>
  <c r="D2149" i="4"/>
  <c r="AX2145" i="4"/>
  <c r="V2139" i="4"/>
  <c r="AS2137" i="4"/>
  <c r="AS2131" i="4"/>
  <c r="E2128" i="4"/>
  <c r="AN2123" i="4"/>
  <c r="AQ2123" i="4" s="1"/>
  <c r="V2122" i="4"/>
  <c r="AN2119" i="4"/>
  <c r="V2115" i="4"/>
  <c r="AS2109" i="4"/>
  <c r="AJ2107" i="4"/>
  <c r="AS2088" i="4"/>
  <c r="AS2082" i="4"/>
  <c r="AS2081" i="4"/>
  <c r="AK2080" i="4"/>
  <c r="D2080" i="4"/>
  <c r="E2076" i="4"/>
  <c r="D2071" i="4"/>
  <c r="AR2068" i="4"/>
  <c r="AX2056" i="4"/>
  <c r="W2053" i="4"/>
  <c r="AK2050" i="4"/>
  <c r="AS2039" i="4"/>
  <c r="W2030" i="4"/>
  <c r="A2021" i="4"/>
  <c r="AV2015" i="4"/>
  <c r="D2013" i="4"/>
  <c r="W2010" i="4"/>
  <c r="AN2006" i="4"/>
  <c r="AO2006" i="4" s="1"/>
  <c r="AP2006" i="4" s="1"/>
  <c r="AJ2005" i="4"/>
  <c r="AK2000" i="4"/>
  <c r="AV1999" i="4"/>
  <c r="AV1998" i="4"/>
  <c r="AT1996" i="4"/>
  <c r="AN1993" i="4"/>
  <c r="E1993" i="4"/>
  <c r="AB1992" i="4"/>
  <c r="A1992" i="4"/>
  <c r="AL1988" i="4"/>
  <c r="AK1987" i="4"/>
  <c r="AT1986" i="4"/>
  <c r="AK1982" i="4"/>
  <c r="AB1979" i="4"/>
  <c r="W1978" i="4"/>
  <c r="AS1978" i="4"/>
  <c r="D1970" i="4"/>
  <c r="V1965" i="4"/>
  <c r="W1964" i="4"/>
  <c r="AW1959" i="4"/>
  <c r="A1959" i="4"/>
  <c r="AB1958" i="4"/>
  <c r="AW1957" i="4"/>
  <c r="AV1956" i="4"/>
  <c r="AA1956" i="4"/>
  <c r="AR1956" i="4" s="1"/>
  <c r="AK1952" i="4"/>
  <c r="AB1944" i="4"/>
  <c r="A1944" i="4"/>
  <c r="Z1943" i="4"/>
  <c r="AT1935" i="4"/>
  <c r="W1935" i="4"/>
  <c r="AS1935" i="4"/>
  <c r="AN1929" i="4"/>
  <c r="D1929" i="4"/>
  <c r="AB1927" i="4"/>
  <c r="A1927" i="4"/>
  <c r="AS1926" i="4"/>
  <c r="AN1924" i="4"/>
  <c r="D1924" i="4"/>
  <c r="D1919" i="4"/>
  <c r="AW1917" i="4"/>
  <c r="AN1911" i="4"/>
  <c r="E1911" i="4"/>
  <c r="AA1910" i="4"/>
  <c r="AS1908" i="4"/>
  <c r="W1908" i="4"/>
  <c r="AK1907" i="4"/>
  <c r="AT1906" i="4"/>
  <c r="AV1903" i="4"/>
  <c r="AA1901" i="4"/>
  <c r="AN1899" i="4"/>
  <c r="E1899" i="4"/>
  <c r="AA1896" i="4"/>
  <c r="AR1896" i="4" s="1"/>
  <c r="AW1895" i="4"/>
  <c r="A1895" i="4"/>
  <c r="AN1891" i="4"/>
  <c r="AQ1891" i="4" s="1"/>
  <c r="V1890" i="4"/>
  <c r="AT1884" i="4"/>
  <c r="W1884" i="4"/>
  <c r="AR1884" i="4" s="1"/>
  <c r="AK1879" i="4"/>
  <c r="D1879" i="4"/>
  <c r="D1875" i="4"/>
  <c r="AN1873" i="4"/>
  <c r="AO1873" i="4" s="1"/>
  <c r="AP1873" i="4" s="1"/>
  <c r="AK1868" i="4"/>
  <c r="AV1867" i="4"/>
  <c r="E1860" i="4"/>
  <c r="A1858" i="4"/>
  <c r="AJ1856" i="4"/>
  <c r="AT1853" i="4"/>
  <c r="AN1849" i="4"/>
  <c r="AV1848" i="4"/>
  <c r="W1848" i="4"/>
  <c r="Z1847" i="4"/>
  <c r="A1844" i="4"/>
  <c r="AT1842" i="4"/>
  <c r="AW1839" i="4"/>
  <c r="AS1837" i="4"/>
  <c r="AJ1836" i="4"/>
  <c r="A1836" i="4"/>
  <c r="A1835" i="4"/>
  <c r="A1834" i="4"/>
  <c r="A1832" i="4"/>
  <c r="AK1832" i="4"/>
  <c r="D1832" i="4"/>
  <c r="AW1826" i="4"/>
  <c r="Z1824" i="4"/>
  <c r="AB1817" i="4"/>
  <c r="AK1815" i="4"/>
  <c r="AV1814" i="4"/>
  <c r="D1814" i="4"/>
  <c r="AA1812" i="4"/>
  <c r="AK1809" i="4"/>
  <c r="W1808" i="4"/>
  <c r="AS1808" i="4"/>
  <c r="AJ1807" i="4"/>
  <c r="A1807" i="4"/>
  <c r="A1805" i="4"/>
  <c r="AA1802" i="4"/>
  <c r="AT1795" i="4"/>
  <c r="AS1793" i="4"/>
  <c r="E1792" i="4"/>
  <c r="Z1791" i="4"/>
  <c r="AK1783" i="4"/>
  <c r="Z1782" i="4"/>
  <c r="AT1782" i="4"/>
  <c r="A1776" i="4"/>
  <c r="AA1773" i="4"/>
  <c r="AR1773" i="4" s="1"/>
  <c r="AV1773" i="4"/>
  <c r="AN1773" i="4"/>
  <c r="AX1773" i="4" s="1"/>
  <c r="Z1767" i="4"/>
  <c r="AA1767" i="4"/>
  <c r="W1767" i="4"/>
  <c r="AJ1766" i="4"/>
  <c r="AS1765" i="4"/>
  <c r="AA1764" i="4"/>
  <c r="AA1763" i="4"/>
  <c r="AN1760" i="4"/>
  <c r="AN1759" i="4"/>
  <c r="AB1756" i="4"/>
  <c r="A1749" i="4"/>
  <c r="E1747" i="4"/>
  <c r="AN1745" i="4"/>
  <c r="AV1744" i="4"/>
  <c r="D1744" i="4"/>
  <c r="D1743" i="4"/>
  <c r="AX1739" i="4"/>
  <c r="W1727" i="4"/>
  <c r="AA1727" i="4"/>
  <c r="AJ1727" i="4"/>
  <c r="E1726" i="4"/>
  <c r="AN1722" i="4"/>
  <c r="AS1719" i="4"/>
  <c r="AW1716" i="4"/>
  <c r="E1716" i="4"/>
  <c r="AL1680" i="4"/>
  <c r="AL1669" i="4"/>
  <c r="AT1622" i="4"/>
  <c r="V1622" i="4"/>
  <c r="AB1622" i="4"/>
  <c r="A1622" i="4"/>
  <c r="E1622" i="4"/>
  <c r="V1388" i="4"/>
  <c r="AT1388" i="4"/>
  <c r="AV1388" i="4"/>
  <c r="W1388" i="4"/>
  <c r="AA1388" i="4"/>
  <c r="AS1388" i="4"/>
  <c r="AN1494" i="4"/>
  <c r="AX1494" i="4" s="1"/>
  <c r="AS1494" i="4"/>
  <c r="V1494" i="4"/>
  <c r="AT1494" i="4"/>
  <c r="W1494" i="4"/>
  <c r="AV1494" i="4"/>
  <c r="AW1494" i="4"/>
  <c r="Z1494" i="4"/>
  <c r="AA1494" i="4"/>
  <c r="A1494" i="4"/>
  <c r="AB1494" i="4"/>
  <c r="AJ1494" i="4"/>
  <c r="D1494" i="4"/>
  <c r="AK1494" i="4"/>
  <c r="E1494" i="4"/>
  <c r="W1996" i="4"/>
  <c r="AT1985" i="4"/>
  <c r="AB1982" i="4"/>
  <c r="AJ1981" i="4"/>
  <c r="Z1974" i="4"/>
  <c r="AR1974" i="4" s="1"/>
  <c r="AS1972" i="4"/>
  <c r="AS1968" i="4"/>
  <c r="W1966" i="4"/>
  <c r="AW1964" i="4"/>
  <c r="AW1958" i="4"/>
  <c r="Z1958" i="4"/>
  <c r="W1950" i="4"/>
  <c r="AJ1946" i="4"/>
  <c r="AW1944" i="4"/>
  <c r="Z1944" i="4"/>
  <c r="AR1944" i="4" s="1"/>
  <c r="AV1943" i="4"/>
  <c r="AO1942" i="4"/>
  <c r="AP1942" i="4" s="1"/>
  <c r="AN1939" i="4"/>
  <c r="AS1936" i="4"/>
  <c r="Z1927" i="4"/>
  <c r="AW1926" i="4"/>
  <c r="AJ1916" i="4"/>
  <c r="AJ1912" i="4"/>
  <c r="AN1908" i="4"/>
  <c r="Z1907" i="4"/>
  <c r="AN1903" i="4"/>
  <c r="AQ1903" i="4" s="1"/>
  <c r="AO1897" i="4"/>
  <c r="AP1897" i="4" s="1"/>
  <c r="AV1896" i="4"/>
  <c r="Z1894" i="4"/>
  <c r="AJ1885" i="4"/>
  <c r="AN1884" i="4"/>
  <c r="AO1884" i="4" s="1"/>
  <c r="AP1884" i="4" s="1"/>
  <c r="AJ1877" i="4"/>
  <c r="AX1871" i="4"/>
  <c r="Z1868" i="4"/>
  <c r="AN1867" i="4"/>
  <c r="AQ1867" i="4" s="1"/>
  <c r="AS1848" i="4"/>
  <c r="E1839" i="4"/>
  <c r="AN1839" i="4"/>
  <c r="V1839" i="4"/>
  <c r="AO1835" i="4"/>
  <c r="AP1835" i="4" s="1"/>
  <c r="AV1833" i="4"/>
  <c r="AQ1832" i="4"/>
  <c r="AW1831" i="4"/>
  <c r="AS1830" i="4"/>
  <c r="AO1825" i="4"/>
  <c r="AP1825" i="4" s="1"/>
  <c r="AA1807" i="4"/>
  <c r="AS1802" i="4"/>
  <c r="AB1801" i="4"/>
  <c r="AJ1796" i="4"/>
  <c r="AN1795" i="4"/>
  <c r="AO1795" i="4" s="1"/>
  <c r="AP1795" i="4" s="1"/>
  <c r="AV1795" i="4"/>
  <c r="W1794" i="4"/>
  <c r="AS1794" i="4"/>
  <c r="W1789" i="4"/>
  <c r="AS1789" i="4"/>
  <c r="AK1785" i="4"/>
  <c r="W1784" i="4"/>
  <c r="AS1784" i="4"/>
  <c r="AN1778" i="4"/>
  <c r="AB1778" i="4"/>
  <c r="AT1778" i="4"/>
  <c r="W1777" i="4"/>
  <c r="AS1777" i="4"/>
  <c r="AB1776" i="4"/>
  <c r="W1770" i="4"/>
  <c r="V1770" i="4"/>
  <c r="Z1770" i="4"/>
  <c r="AW1770" i="4"/>
  <c r="E1770" i="4"/>
  <c r="AN1770" i="4"/>
  <c r="AS1764" i="4"/>
  <c r="AS1763" i="4"/>
  <c r="AL1762" i="4"/>
  <c r="AX1762" i="4"/>
  <c r="AK1760" i="4"/>
  <c r="Z1755" i="4"/>
  <c r="A1755" i="4"/>
  <c r="AV1755" i="4"/>
  <c r="V1752" i="4"/>
  <c r="AB1749" i="4"/>
  <c r="AJ1722" i="4"/>
  <c r="A1712" i="4"/>
  <c r="AJ1712" i="4"/>
  <c r="D1712" i="4"/>
  <c r="Z1712" i="4"/>
  <c r="AA1712" i="4"/>
  <c r="AK1712" i="4"/>
  <c r="AN1712" i="4"/>
  <c r="AW1712" i="4"/>
  <c r="AS1707" i="4"/>
  <c r="AX1571" i="4"/>
  <c r="AO1571" i="4"/>
  <c r="AP1571" i="4" s="1"/>
  <c r="AQ1571" i="4"/>
  <c r="W1569" i="4"/>
  <c r="V1569" i="4"/>
  <c r="Z1569" i="4"/>
  <c r="AB1569" i="4"/>
  <c r="AS1569" i="4"/>
  <c r="A1569" i="4"/>
  <c r="Z1780" i="4"/>
  <c r="AX1772" i="4"/>
  <c r="AN1768" i="4"/>
  <c r="AS1767" i="4"/>
  <c r="V1753" i="4"/>
  <c r="V1741" i="4"/>
  <c r="AK1732" i="4"/>
  <c r="D1732" i="4"/>
  <c r="AT1731" i="4"/>
  <c r="A1730" i="4"/>
  <c r="AR1724" i="4"/>
  <c r="AJ1717" i="4"/>
  <c r="W1714" i="4"/>
  <c r="Z1714" i="4"/>
  <c r="D1711" i="4"/>
  <c r="AJ1703" i="4"/>
  <c r="E1703" i="4"/>
  <c r="V1700" i="4"/>
  <c r="A1682" i="4"/>
  <c r="AV1657" i="4"/>
  <c r="A1657" i="4"/>
  <c r="AA1655" i="4"/>
  <c r="Z1654" i="4"/>
  <c r="AV1644" i="4"/>
  <c r="V1643" i="4"/>
  <c r="AT1643" i="4"/>
  <c r="AW1643" i="4"/>
  <c r="Z1643" i="4"/>
  <c r="AV1640" i="4"/>
  <c r="E1640" i="4"/>
  <c r="AT1637" i="4"/>
  <c r="AV1636" i="4"/>
  <c r="W1630" i="4"/>
  <c r="AJ1630" i="4"/>
  <c r="AX1628" i="4"/>
  <c r="AS1625" i="4"/>
  <c r="AN1608" i="4"/>
  <c r="AQ1606" i="4"/>
  <c r="AO1606" i="4"/>
  <c r="AP1606" i="4" s="1"/>
  <c r="Z1605" i="4"/>
  <c r="AN1605" i="4"/>
  <c r="AO1605" i="4" s="1"/>
  <c r="AP1605" i="4" s="1"/>
  <c r="AO1603" i="4"/>
  <c r="AP1603" i="4" s="1"/>
  <c r="AQ1603" i="4"/>
  <c r="AS1594" i="4"/>
  <c r="AV1582" i="4"/>
  <c r="AB1565" i="4"/>
  <c r="W1457" i="4"/>
  <c r="E1457" i="4"/>
  <c r="AB1457" i="4"/>
  <c r="Z1457" i="4"/>
  <c r="AW1457" i="4"/>
  <c r="A1457" i="4"/>
  <c r="E1419" i="4"/>
  <c r="W1419" i="4"/>
  <c r="AT1419" i="4"/>
  <c r="AW1419" i="4"/>
  <c r="Z1419" i="4"/>
  <c r="A1419" i="4"/>
  <c r="AJ1419" i="4"/>
  <c r="V1419" i="4"/>
  <c r="AA1419" i="4"/>
  <c r="AR1419" i="4" s="1"/>
  <c r="AB1419" i="4"/>
  <c r="AK1419" i="4"/>
  <c r="AN1419" i="4"/>
  <c r="AQ959" i="4"/>
  <c r="AO959" i="4"/>
  <c r="AP959" i="4" s="1"/>
  <c r="AQ619" i="4"/>
  <c r="AO619" i="4"/>
  <c r="AP619" i="4" s="1"/>
  <c r="A1684" i="4"/>
  <c r="AX1682" i="4"/>
  <c r="AL1682" i="4"/>
  <c r="V1676" i="4"/>
  <c r="AN1676" i="4"/>
  <c r="V1670" i="4"/>
  <c r="W1670" i="4"/>
  <c r="AB1649" i="4"/>
  <c r="AW1649" i="4"/>
  <c r="AX1643" i="4"/>
  <c r="V1623" i="4"/>
  <c r="AA1623" i="4"/>
  <c r="AJ1623" i="4"/>
  <c r="A1623" i="4"/>
  <c r="V1621" i="4"/>
  <c r="W1621" i="4"/>
  <c r="AV1621" i="4"/>
  <c r="Z1621" i="4"/>
  <c r="AW1621" i="4"/>
  <c r="AA1621" i="4"/>
  <c r="AK1608" i="4"/>
  <c r="V1595" i="4"/>
  <c r="V1576" i="4"/>
  <c r="AB1576" i="4"/>
  <c r="AN1576" i="4"/>
  <c r="AS1565" i="4"/>
  <c r="AS1559" i="4"/>
  <c r="AO1553" i="4"/>
  <c r="AP1553" i="4" s="1"/>
  <c r="AW1548" i="4"/>
  <c r="AX1535" i="4"/>
  <c r="AQ1535" i="4"/>
  <c r="W1519" i="4"/>
  <c r="AJ1519" i="4"/>
  <c r="AK1519" i="4"/>
  <c r="AN1519" i="4"/>
  <c r="D1519" i="4"/>
  <c r="E1519" i="4"/>
  <c r="AV1519" i="4"/>
  <c r="W1436" i="4"/>
  <c r="Z1436" i="4"/>
  <c r="AJ1436" i="4"/>
  <c r="AA1436" i="4"/>
  <c r="AB1436" i="4"/>
  <c r="AN1436" i="4"/>
  <c r="AT1436" i="4"/>
  <c r="AV1436" i="4"/>
  <c r="A1436" i="4"/>
  <c r="AX1425" i="4"/>
  <c r="V1702" i="4"/>
  <c r="AV1698" i="4"/>
  <c r="AL1689" i="4"/>
  <c r="AX1689" i="4"/>
  <c r="E1686" i="4"/>
  <c r="D1685" i="4"/>
  <c r="D1684" i="4"/>
  <c r="AL1679" i="4"/>
  <c r="AW1676" i="4"/>
  <c r="D1676" i="4"/>
  <c r="D1670" i="4"/>
  <c r="AQ1664" i="4"/>
  <c r="V1663" i="4"/>
  <c r="E1663" i="4"/>
  <c r="Z1625" i="4"/>
  <c r="V1625" i="4"/>
  <c r="AV1625" i="4"/>
  <c r="AW1625" i="4"/>
  <c r="AA1625" i="4"/>
  <c r="AL1610" i="4"/>
  <c r="AX1610" i="4"/>
  <c r="AR1607" i="4"/>
  <c r="AA1594" i="4"/>
  <c r="AN1594" i="4"/>
  <c r="E1594" i="4"/>
  <c r="AQ1584" i="4"/>
  <c r="V1581" i="4"/>
  <c r="Z1581" i="4"/>
  <c r="AS1573" i="4"/>
  <c r="Z1573" i="4"/>
  <c r="AJ1573" i="4"/>
  <c r="AW1443" i="4"/>
  <c r="W1378" i="4"/>
  <c r="AS1378" i="4"/>
  <c r="AT1378" i="4"/>
  <c r="Z1378" i="4"/>
  <c r="AV1378" i="4"/>
  <c r="A1378" i="4"/>
  <c r="AB1378" i="4"/>
  <c r="AJ1378" i="4"/>
  <c r="V1378" i="4"/>
  <c r="AA1378" i="4"/>
  <c r="AK1378" i="4"/>
  <c r="AN1378" i="4"/>
  <c r="D1378" i="4"/>
  <c r="E1378" i="4"/>
  <c r="AW1378" i="4"/>
  <c r="AT1702" i="4"/>
  <c r="E1702" i="4"/>
  <c r="W1701" i="4"/>
  <c r="V1694" i="4"/>
  <c r="A1693" i="4"/>
  <c r="E1693" i="4"/>
  <c r="D1686" i="4"/>
  <c r="AV1676" i="4"/>
  <c r="W1632" i="4"/>
  <c r="AN1632" i="4"/>
  <c r="V1598" i="4"/>
  <c r="W1598" i="4"/>
  <c r="AA1598" i="4"/>
  <c r="AK1598" i="4"/>
  <c r="AN1595" i="4"/>
  <c r="W1595" i="4"/>
  <c r="AS1595" i="4"/>
  <c r="AT1595" i="4"/>
  <c r="A1595" i="4"/>
  <c r="AB1595" i="4"/>
  <c r="Z1577" i="4"/>
  <c r="W1577" i="4"/>
  <c r="AT1577" i="4"/>
  <c r="AW1577" i="4"/>
  <c r="AA1577" i="4"/>
  <c r="AB1577" i="4"/>
  <c r="D1577" i="4"/>
  <c r="D1573" i="4"/>
  <c r="AX1553" i="4"/>
  <c r="AL1553" i="4"/>
  <c r="V1470" i="4"/>
  <c r="W1470" i="4"/>
  <c r="A1470" i="4"/>
  <c r="AA1470" i="4"/>
  <c r="AJ1470" i="4"/>
  <c r="AK1470" i="4"/>
  <c r="AN1470" i="4"/>
  <c r="D1470" i="4"/>
  <c r="E1470" i="4"/>
  <c r="AV1470" i="4"/>
  <c r="AL1453" i="4"/>
  <c r="AX1453" i="4"/>
  <c r="AL1452" i="4"/>
  <c r="AX1328" i="4"/>
  <c r="AQ1328" i="4"/>
  <c r="AO1326" i="4"/>
  <c r="AP1326" i="4" s="1"/>
  <c r="W1654" i="4"/>
  <c r="AW1654" i="4"/>
  <c r="E1632" i="4"/>
  <c r="AO1621" i="4"/>
  <c r="AP1621" i="4" s="1"/>
  <c r="AQ1621" i="4"/>
  <c r="E1598" i="4"/>
  <c r="E1595" i="4"/>
  <c r="A1594" i="4"/>
  <c r="AL1575" i="4"/>
  <c r="W1570" i="4"/>
  <c r="AB1570" i="4"/>
  <c r="AN1570" i="4"/>
  <c r="Z1565" i="4"/>
  <c r="V1565" i="4"/>
  <c r="AV1565" i="4"/>
  <c r="AW1565" i="4"/>
  <c r="AA1565" i="4"/>
  <c r="A1565" i="4"/>
  <c r="AJ1565" i="4"/>
  <c r="AK1565" i="4"/>
  <c r="AN1559" i="4"/>
  <c r="V1559" i="4"/>
  <c r="AR1559" i="4" s="1"/>
  <c r="W1559" i="4"/>
  <c r="AT1559" i="4"/>
  <c r="AV1559" i="4"/>
  <c r="AW1559" i="4"/>
  <c r="Z1559" i="4"/>
  <c r="A1559" i="4"/>
  <c r="AB1559" i="4"/>
  <c r="AJ1559" i="4"/>
  <c r="AS1555" i="4"/>
  <c r="AO1507" i="4"/>
  <c r="AP1507" i="4" s="1"/>
  <c r="AQ1507" i="4"/>
  <c r="AX1499" i="4"/>
  <c r="AO1499" i="4"/>
  <c r="AP1499" i="4" s="1"/>
  <c r="AQ1499" i="4"/>
  <c r="V1485" i="4"/>
  <c r="Z1485" i="4"/>
  <c r="AN1485" i="4"/>
  <c r="AO1485" i="4" s="1"/>
  <c r="AP1485" i="4" s="1"/>
  <c r="W1403" i="4"/>
  <c r="V1403" i="4"/>
  <c r="Z1403" i="4"/>
  <c r="AK1403" i="4"/>
  <c r="AN1403" i="4"/>
  <c r="AX1403" i="4" s="1"/>
  <c r="D1403" i="4"/>
  <c r="AW1403" i="4"/>
  <c r="E1403" i="4"/>
  <c r="W1262" i="4"/>
  <c r="Z1262" i="4"/>
  <c r="AT1262" i="4"/>
  <c r="Z1813" i="4"/>
  <c r="AN1780" i="4"/>
  <c r="A1779" i="4"/>
  <c r="AA1768" i="4"/>
  <c r="Z1761" i="4"/>
  <c r="AN1753" i="4"/>
  <c r="AX1751" i="4"/>
  <c r="AX1742" i="4"/>
  <c r="AN1741" i="4"/>
  <c r="AO1741" i="4" s="1"/>
  <c r="AP1741" i="4" s="1"/>
  <c r="V1737" i="4"/>
  <c r="AX1731" i="4"/>
  <c r="AB1723" i="4"/>
  <c r="AN1714" i="4"/>
  <c r="AO1714" i="4" s="1"/>
  <c r="AP1714" i="4" s="1"/>
  <c r="AV1708" i="4"/>
  <c r="D1706" i="4"/>
  <c r="Z1703" i="4"/>
  <c r="AV1701" i="4"/>
  <c r="AQ1700" i="4"/>
  <c r="AA1699" i="4"/>
  <c r="AK1699" i="4"/>
  <c r="AJ1695" i="4"/>
  <c r="E1695" i="4"/>
  <c r="AT1685" i="4"/>
  <c r="AN1684" i="4"/>
  <c r="AT1670" i="4"/>
  <c r="A1663" i="4"/>
  <c r="AK1656" i="4"/>
  <c r="E1656" i="4"/>
  <c r="Z1655" i="4"/>
  <c r="AN1654" i="4"/>
  <c r="E1654" i="4"/>
  <c r="AT1653" i="4"/>
  <c r="Z1653" i="4"/>
  <c r="W1650" i="4"/>
  <c r="AB1650" i="4"/>
  <c r="AB1643" i="4"/>
  <c r="AN1630" i="4"/>
  <c r="AN1625" i="4"/>
  <c r="AX1625" i="4" s="1"/>
  <c r="AN1623" i="4"/>
  <c r="AX1621" i="4"/>
  <c r="A1621" i="4"/>
  <c r="V1613" i="4"/>
  <c r="AW1613" i="4"/>
  <c r="AS1600" i="4"/>
  <c r="AW1599" i="4"/>
  <c r="D1595" i="4"/>
  <c r="AA1574" i="4"/>
  <c r="AN1566" i="4"/>
  <c r="W1566" i="4"/>
  <c r="AV1566" i="4"/>
  <c r="AW1566" i="4"/>
  <c r="Z1566" i="4"/>
  <c r="AA1566" i="4"/>
  <c r="A1566" i="4"/>
  <c r="AB1566" i="4"/>
  <c r="D1566" i="4"/>
  <c r="AK1566" i="4"/>
  <c r="E1566" i="4"/>
  <c r="E1565" i="4"/>
  <c r="E1559" i="4"/>
  <c r="AX1507" i="4"/>
  <c r="D1485" i="4"/>
  <c r="AV1419" i="4"/>
  <c r="AN1381" i="4"/>
  <c r="AO1381" i="4" s="1"/>
  <c r="AP1381" i="4" s="1"/>
  <c r="E1381" i="4"/>
  <c r="W1381" i="4"/>
  <c r="Z1381" i="4"/>
  <c r="AV1367" i="4"/>
  <c r="AR1728" i="4"/>
  <c r="AT1701" i="4"/>
  <c r="AN1685" i="4"/>
  <c r="W1680" i="4"/>
  <c r="AK1680" i="4"/>
  <c r="AN1680" i="4"/>
  <c r="AO1680" i="4" s="1"/>
  <c r="AP1680" i="4" s="1"/>
  <c r="AK1676" i="4"/>
  <c r="AO1675" i="4"/>
  <c r="AP1675" i="4" s="1"/>
  <c r="V1674" i="4"/>
  <c r="AA1674" i="4"/>
  <c r="AN1663" i="4"/>
  <c r="D1654" i="4"/>
  <c r="AT1645" i="4"/>
  <c r="E1645" i="4"/>
  <c r="AV1645" i="4"/>
  <c r="W1633" i="4"/>
  <c r="AK1633" i="4"/>
  <c r="AT1633" i="4"/>
  <c r="AL1625" i="4"/>
  <c r="A1625" i="4"/>
  <c r="AX1619" i="4"/>
  <c r="AO1619" i="4"/>
  <c r="AP1619" i="4" s="1"/>
  <c r="AQ1619" i="4"/>
  <c r="AR1619" i="4"/>
  <c r="A1598" i="4"/>
  <c r="AO1572" i="4"/>
  <c r="AP1572" i="4" s="1"/>
  <c r="AQ1572" i="4"/>
  <c r="AT1568" i="4"/>
  <c r="Z1568" i="4"/>
  <c r="AK1568" i="4"/>
  <c r="AW1568" i="4"/>
  <c r="D1568" i="4"/>
  <c r="D1565" i="4"/>
  <c r="Z1561" i="4"/>
  <c r="AK1561" i="4"/>
  <c r="D1559" i="4"/>
  <c r="AA1552" i="4"/>
  <c r="AN1552" i="4"/>
  <c r="V1509" i="4"/>
  <c r="AB1500" i="4"/>
  <c r="AJ1500" i="4"/>
  <c r="AK1500" i="4"/>
  <c r="AN1500" i="4"/>
  <c r="D1500" i="4"/>
  <c r="AW1500" i="4"/>
  <c r="AO1195" i="4"/>
  <c r="AP1195" i="4" s="1"/>
  <c r="AQ1195" i="4"/>
  <c r="AN1194" i="4"/>
  <c r="D1194" i="4"/>
  <c r="AT1706" i="4"/>
  <c r="A1706" i="4"/>
  <c r="AN1702" i="4"/>
  <c r="AS1701" i="4"/>
  <c r="AN1693" i="4"/>
  <c r="AS1691" i="4"/>
  <c r="AT1686" i="4"/>
  <c r="AJ1684" i="4"/>
  <c r="AJ1676" i="4"/>
  <c r="AB1670" i="4"/>
  <c r="V1658" i="4"/>
  <c r="AN1658" i="4"/>
  <c r="AW1658" i="4"/>
  <c r="AK1647" i="4"/>
  <c r="V1644" i="4"/>
  <c r="Z1644" i="4"/>
  <c r="AJ1644" i="4"/>
  <c r="AK1644" i="4"/>
  <c r="AA1637" i="4"/>
  <c r="AJ1637" i="4"/>
  <c r="AK1637" i="4"/>
  <c r="A1636" i="4"/>
  <c r="AJ1636" i="4"/>
  <c r="AN1636" i="4"/>
  <c r="D1636" i="4"/>
  <c r="AK1625" i="4"/>
  <c r="V1608" i="4"/>
  <c r="AV1608" i="4"/>
  <c r="Z1608" i="4"/>
  <c r="V1604" i="4"/>
  <c r="AJ1604" i="4"/>
  <c r="AV1604" i="4"/>
  <c r="AS1596" i="4"/>
  <c r="AK1595" i="4"/>
  <c r="AV1594" i="4"/>
  <c r="V1582" i="4"/>
  <c r="AB1582" i="4"/>
  <c r="AJ1582" i="4"/>
  <c r="AN1582" i="4"/>
  <c r="E1582" i="4"/>
  <c r="AN1577" i="4"/>
  <c r="AX1577" i="4" s="1"/>
  <c r="AV1573" i="4"/>
  <c r="AT1565" i="4"/>
  <c r="AS1562" i="4"/>
  <c r="Z1555" i="4"/>
  <c r="AJ1555" i="4"/>
  <c r="AK1555" i="4"/>
  <c r="D1555" i="4"/>
  <c r="E1555" i="4"/>
  <c r="AN1555" i="4"/>
  <c r="AV1555" i="4"/>
  <c r="V1555" i="4"/>
  <c r="AW1555" i="4"/>
  <c r="V1548" i="4"/>
  <c r="W1548" i="4"/>
  <c r="AB1548" i="4"/>
  <c r="AJ1548" i="4"/>
  <c r="AN1548" i="4"/>
  <c r="D1548" i="4"/>
  <c r="AS1520" i="4"/>
  <c r="AT1520" i="4"/>
  <c r="AT1493" i="4"/>
  <c r="AB1493" i="4"/>
  <c r="AN1493" i="4"/>
  <c r="AV1493" i="4"/>
  <c r="AW1493" i="4"/>
  <c r="E1493" i="4"/>
  <c r="Z1462" i="4"/>
  <c r="AV1462" i="4"/>
  <c r="AA1462" i="4"/>
  <c r="AW1462" i="4"/>
  <c r="D1462" i="4"/>
  <c r="AK1462" i="4"/>
  <c r="V1462" i="4"/>
  <c r="W1462" i="4"/>
  <c r="AB1462" i="4"/>
  <c r="AJ1462" i="4"/>
  <c r="A1462" i="4"/>
  <c r="AN1462" i="4"/>
  <c r="E1462" i="4"/>
  <c r="AL1437" i="4"/>
  <c r="AX1437" i="4"/>
  <c r="W1409" i="4"/>
  <c r="Z1409" i="4"/>
  <c r="AB1409" i="4"/>
  <c r="AT1409" i="4"/>
  <c r="AW1409" i="4"/>
  <c r="A1409" i="4"/>
  <c r="E1409" i="4"/>
  <c r="AX1195" i="4"/>
  <c r="AL1195" i="4"/>
  <c r="E1194" i="4"/>
  <c r="Z1861" i="4"/>
  <c r="AN1855" i="4"/>
  <c r="AN1843" i="4"/>
  <c r="AS1842" i="4"/>
  <c r="AJ1838" i="4"/>
  <c r="AS1831" i="4"/>
  <c r="Z1825" i="4"/>
  <c r="AN1813" i="4"/>
  <c r="AJ1800" i="4"/>
  <c r="W1768" i="4"/>
  <c r="AS1768" i="4"/>
  <c r="AT1761" i="4"/>
  <c r="W1761" i="4"/>
  <c r="W1758" i="4"/>
  <c r="AR1758" i="4" s="1"/>
  <c r="AK1750" i="4"/>
  <c r="W1746" i="4"/>
  <c r="AO1737" i="4"/>
  <c r="AP1737" i="4" s="1"/>
  <c r="AK1736" i="4"/>
  <c r="V1729" i="4"/>
  <c r="AK1724" i="4"/>
  <c r="AT1721" i="4"/>
  <c r="AN1717" i="4"/>
  <c r="AS1714" i="4"/>
  <c r="AV1703" i="4"/>
  <c r="W1703" i="4"/>
  <c r="AS1703" i="4"/>
  <c r="AN1699" i="4"/>
  <c r="AK1695" i="4"/>
  <c r="A1695" i="4"/>
  <c r="V1690" i="4"/>
  <c r="AB1684" i="4"/>
  <c r="E1682" i="4"/>
  <c r="AB1676" i="4"/>
  <c r="AX1675" i="4"/>
  <c r="D1674" i="4"/>
  <c r="AA1670" i="4"/>
  <c r="V1669" i="4"/>
  <c r="AR1669" i="4" s="1"/>
  <c r="E1669" i="4"/>
  <c r="AN1669" i="4"/>
  <c r="AB1662" i="4"/>
  <c r="E1658" i="4"/>
  <c r="AW1655" i="4"/>
  <c r="W1655" i="4"/>
  <c r="AS1655" i="4"/>
  <c r="AK1654" i="4"/>
  <c r="A1654" i="4"/>
  <c r="AN1645" i="4"/>
  <c r="A1645" i="4"/>
  <c r="E1644" i="4"/>
  <c r="AS1643" i="4"/>
  <c r="W1642" i="4"/>
  <c r="V1642" i="4"/>
  <c r="AA1642" i="4"/>
  <c r="AB1642" i="4"/>
  <c r="D1637" i="4"/>
  <c r="AS1630" i="4"/>
  <c r="V1629" i="4"/>
  <c r="Z1629" i="4"/>
  <c r="AA1629" i="4"/>
  <c r="AJ1625" i="4"/>
  <c r="AB1623" i="4"/>
  <c r="AJ1621" i="4"/>
  <c r="AS1617" i="4"/>
  <c r="E1608" i="4"/>
  <c r="AX1606" i="4"/>
  <c r="D1604" i="4"/>
  <c r="AK1600" i="4"/>
  <c r="AA1600" i="4"/>
  <c r="AB1600" i="4"/>
  <c r="AT1598" i="4"/>
  <c r="AJ1595" i="4"/>
  <c r="AT1594" i="4"/>
  <c r="Z1576" i="4"/>
  <c r="Z1553" i="4"/>
  <c r="V1553" i="4"/>
  <c r="AV1553" i="4"/>
  <c r="W1553" i="4"/>
  <c r="AW1553" i="4"/>
  <c r="AA1553" i="4"/>
  <c r="A1553" i="4"/>
  <c r="AK1553" i="4"/>
  <c r="E1548" i="4"/>
  <c r="AX1513" i="4"/>
  <c r="AL1513" i="4"/>
  <c r="AL1475" i="4"/>
  <c r="E1443" i="4"/>
  <c r="W1443" i="4"/>
  <c r="AS1443" i="4"/>
  <c r="AT1443" i="4"/>
  <c r="AA1443" i="4"/>
  <c r="V1443" i="4"/>
  <c r="Z1443" i="4"/>
  <c r="AB1443" i="4"/>
  <c r="AJ1443" i="4"/>
  <c r="AK1443" i="4"/>
  <c r="A1443" i="4"/>
  <c r="AN1443" i="4"/>
  <c r="D1443" i="4"/>
  <c r="AL1370" i="4"/>
  <c r="AS1745" i="4"/>
  <c r="W1730" i="4"/>
  <c r="AS1726" i="4"/>
  <c r="AN1711" i="4"/>
  <c r="AX1711" i="4" s="1"/>
  <c r="AA1711" i="4"/>
  <c r="A1711" i="4"/>
  <c r="AJ1711" i="4"/>
  <c r="AK1706" i="4"/>
  <c r="AS1705" i="4"/>
  <c r="Z1702" i="4"/>
  <c r="AT1694" i="4"/>
  <c r="AK1693" i="4"/>
  <c r="AK1683" i="4"/>
  <c r="D1682" i="4"/>
  <c r="V1677" i="4"/>
  <c r="Z1677" i="4"/>
  <c r="AA1676" i="4"/>
  <c r="AV1674" i="4"/>
  <c r="Z1670" i="4"/>
  <c r="AK1663" i="4"/>
  <c r="AA1662" i="4"/>
  <c r="W1657" i="4"/>
  <c r="D1657" i="4"/>
  <c r="AW1657" i="4"/>
  <c r="AJ1654" i="4"/>
  <c r="AA1649" i="4"/>
  <c r="Z1648" i="4"/>
  <c r="AJ1648" i="4"/>
  <c r="AX1644" i="4"/>
  <c r="D1644" i="4"/>
  <c r="AT1634" i="4"/>
  <c r="Z1634" i="4"/>
  <c r="AR1634" i="4" s="1"/>
  <c r="AA1634" i="4"/>
  <c r="A1634" i="4"/>
  <c r="AK1634" i="4"/>
  <c r="AS1632" i="4"/>
  <c r="AR1631" i="4"/>
  <c r="AB1625" i="4"/>
  <c r="AB1621" i="4"/>
  <c r="Z1615" i="4"/>
  <c r="AO1612" i="4"/>
  <c r="AP1612" i="4" s="1"/>
  <c r="AQ1612" i="4"/>
  <c r="A1610" i="4"/>
  <c r="AA1610" i="4"/>
  <c r="D1608" i="4"/>
  <c r="E1606" i="4"/>
  <c r="V1606" i="4"/>
  <c r="AS1606" i="4"/>
  <c r="W1606" i="4"/>
  <c r="AT1606" i="4"/>
  <c r="V1605" i="4"/>
  <c r="AN1601" i="4"/>
  <c r="AN1598" i="4"/>
  <c r="AA1595" i="4"/>
  <c r="V1593" i="4"/>
  <c r="AB1593" i="4"/>
  <c r="A1582" i="4"/>
  <c r="AA1573" i="4"/>
  <c r="AN1565" i="4"/>
  <c r="AN1530" i="4"/>
  <c r="AX1530" i="4" s="1"/>
  <c r="V1530" i="4"/>
  <c r="AT1530" i="4"/>
  <c r="W1530" i="4"/>
  <c r="AV1530" i="4"/>
  <c r="AW1530" i="4"/>
  <c r="Z1530" i="4"/>
  <c r="AA1530" i="4"/>
  <c r="A1530" i="4"/>
  <c r="AB1530" i="4"/>
  <c r="AJ1530" i="4"/>
  <c r="D1530" i="4"/>
  <c r="AK1530" i="4"/>
  <c r="E1530" i="4"/>
  <c r="AS1513" i="4"/>
  <c r="AL1439" i="4"/>
  <c r="V1234" i="4"/>
  <c r="W1234" i="4"/>
  <c r="Z1234" i="4"/>
  <c r="AA1234" i="4"/>
  <c r="AJ1234" i="4"/>
  <c r="A1234" i="4"/>
  <c r="AK1234" i="4"/>
  <c r="D1234" i="4"/>
  <c r="AV1234" i="4"/>
  <c r="AW1234" i="4"/>
  <c r="Z1225" i="4"/>
  <c r="V1225" i="4"/>
  <c r="V1220" i="4"/>
  <c r="W1220" i="4"/>
  <c r="AA1220" i="4"/>
  <c r="AB1220" i="4"/>
  <c r="AK1220" i="4"/>
  <c r="A1220" i="4"/>
  <c r="AN1220" i="4"/>
  <c r="D1220" i="4"/>
  <c r="AT1220" i="4"/>
  <c r="V1341" i="4"/>
  <c r="W1341" i="4"/>
  <c r="AT1341" i="4"/>
  <c r="Z1341" i="4"/>
  <c r="AV1341" i="4"/>
  <c r="AA1341" i="4"/>
  <c r="AW1341" i="4"/>
  <c r="A1341" i="4"/>
  <c r="AB1341" i="4"/>
  <c r="AJ1341" i="4"/>
  <c r="E1341" i="4"/>
  <c r="AK1341" i="4"/>
  <c r="AN1341" i="4"/>
  <c r="E1234" i="4"/>
  <c r="W1533" i="4"/>
  <c r="W1527" i="4"/>
  <c r="W1522" i="4"/>
  <c r="Z1514" i="4"/>
  <c r="AW1488" i="4"/>
  <c r="AA1486" i="4"/>
  <c r="D1486" i="4"/>
  <c r="AA1474" i="4"/>
  <c r="AJ1474" i="4"/>
  <c r="AN1474" i="4"/>
  <c r="AX1474" i="4" s="1"/>
  <c r="A1473" i="4"/>
  <c r="AN1473" i="4"/>
  <c r="E1473" i="4"/>
  <c r="W1473" i="4"/>
  <c r="Z1449" i="4"/>
  <c r="V1449" i="4"/>
  <c r="AN1449" i="4"/>
  <c r="AO1438" i="4"/>
  <c r="AP1438" i="4" s="1"/>
  <c r="AQ1438" i="4"/>
  <c r="W1435" i="4"/>
  <c r="A1435" i="4"/>
  <c r="AK1435" i="4"/>
  <c r="D1435" i="4"/>
  <c r="AN1435" i="4"/>
  <c r="E1435" i="4"/>
  <c r="AV1435" i="4"/>
  <c r="V1380" i="4"/>
  <c r="Z1380" i="4"/>
  <c r="AW1380" i="4"/>
  <c r="AA1380" i="4"/>
  <c r="AB1380" i="4"/>
  <c r="AJ1380" i="4"/>
  <c r="D1380" i="4"/>
  <c r="W1339" i="4"/>
  <c r="Z1339" i="4"/>
  <c r="AN1339" i="4"/>
  <c r="AO1339" i="4" s="1"/>
  <c r="AP1339" i="4" s="1"/>
  <c r="AN1336" i="4"/>
  <c r="W1336" i="4"/>
  <c r="Z1336" i="4"/>
  <c r="AA1336" i="4"/>
  <c r="AK1336" i="4"/>
  <c r="AT1336" i="4"/>
  <c r="AX1326" i="4"/>
  <c r="AJ1308" i="4"/>
  <c r="V1308" i="4"/>
  <c r="W1308" i="4"/>
  <c r="AT1308" i="4"/>
  <c r="AW1308" i="4"/>
  <c r="Z1308" i="4"/>
  <c r="AA1308" i="4"/>
  <c r="A1308" i="4"/>
  <c r="AB1308" i="4"/>
  <c r="AK1308" i="4"/>
  <c r="D1308" i="4"/>
  <c r="AB1274" i="4"/>
  <c r="AA1274" i="4"/>
  <c r="AJ1274" i="4"/>
  <c r="A1274" i="4"/>
  <c r="V1238" i="4"/>
  <c r="W1238" i="4"/>
  <c r="AT1238" i="4"/>
  <c r="AV1238" i="4"/>
  <c r="AW1238" i="4"/>
  <c r="Z1238" i="4"/>
  <c r="AA1238" i="4"/>
  <c r="A1238" i="4"/>
  <c r="AB1238" i="4"/>
  <c r="AJ1238" i="4"/>
  <c r="D1238" i="4"/>
  <c r="AK1238" i="4"/>
  <c r="E1238" i="4"/>
  <c r="Z1043" i="4"/>
  <c r="AN1578" i="4"/>
  <c r="AX1578" i="4" s="1"/>
  <c r="W1575" i="4"/>
  <c r="AN1563" i="4"/>
  <c r="AX1563" i="4" s="1"/>
  <c r="AS1556" i="4"/>
  <c r="AX1546" i="4"/>
  <c r="Z1546" i="4"/>
  <c r="AB1541" i="4"/>
  <c r="AN1540" i="4"/>
  <c r="AS1539" i="4"/>
  <c r="AJ1537" i="4"/>
  <c r="E1535" i="4"/>
  <c r="AT1534" i="4"/>
  <c r="AT1532" i="4"/>
  <c r="AT1527" i="4"/>
  <c r="D1527" i="4"/>
  <c r="Z1526" i="4"/>
  <c r="AQ1523" i="4"/>
  <c r="AN1522" i="4"/>
  <c r="E1522" i="4"/>
  <c r="Z1518" i="4"/>
  <c r="E1514" i="4"/>
  <c r="W1503" i="4"/>
  <c r="V1502" i="4"/>
  <c r="AA1501" i="4"/>
  <c r="AB1499" i="4"/>
  <c r="A1499" i="4"/>
  <c r="V1498" i="4"/>
  <c r="W1491" i="4"/>
  <c r="V1490" i="4"/>
  <c r="AJ1489" i="4"/>
  <c r="A1489" i="4"/>
  <c r="D1488" i="4"/>
  <c r="Z1487" i="4"/>
  <c r="AV1486" i="4"/>
  <c r="E1486" i="4"/>
  <c r="AT1474" i="4"/>
  <c r="E1474" i="4"/>
  <c r="V1466" i="4"/>
  <c r="AX1450" i="4"/>
  <c r="E1449" i="4"/>
  <c r="AW1435" i="4"/>
  <c r="AA1431" i="4"/>
  <c r="V1422" i="4"/>
  <c r="E1422" i="4"/>
  <c r="W1422" i="4"/>
  <c r="AA1422" i="4"/>
  <c r="AX1413" i="4"/>
  <c r="W1410" i="4"/>
  <c r="AW1410" i="4"/>
  <c r="AX1391" i="4"/>
  <c r="AV1380" i="4"/>
  <c r="E1380" i="4"/>
  <c r="AL1365" i="4"/>
  <c r="AB1352" i="4"/>
  <c r="AA1352" i="4"/>
  <c r="AJ1352" i="4"/>
  <c r="A1352" i="4"/>
  <c r="AV1352" i="4"/>
  <c r="AW1352" i="4"/>
  <c r="E1352" i="4"/>
  <c r="E1339" i="4"/>
  <c r="D1336" i="4"/>
  <c r="E1308" i="4"/>
  <c r="AX1293" i="4"/>
  <c r="AO1293" i="4"/>
  <c r="AP1293" i="4" s="1"/>
  <c r="AQ1293" i="4"/>
  <c r="AL1211" i="4"/>
  <c r="E1185" i="4"/>
  <c r="V1185" i="4"/>
  <c r="W1185" i="4"/>
  <c r="AT1185" i="4"/>
  <c r="AV1185" i="4"/>
  <c r="AW1185" i="4"/>
  <c r="Z1185" i="4"/>
  <c r="AB1185" i="4"/>
  <c r="AJ1185" i="4"/>
  <c r="A1185" i="4"/>
  <c r="AK1185" i="4"/>
  <c r="D1185" i="4"/>
  <c r="AN1185" i="4"/>
  <c r="V1169" i="4"/>
  <c r="V1144" i="4"/>
  <c r="Z1144" i="4"/>
  <c r="AV1144" i="4"/>
  <c r="A1144" i="4"/>
  <c r="AB1144" i="4"/>
  <c r="AW1144" i="4"/>
  <c r="W1144" i="4"/>
  <c r="AA1144" i="4"/>
  <c r="AJ1144" i="4"/>
  <c r="AK1144" i="4"/>
  <c r="D1144" i="4"/>
  <c r="AN1144" i="4"/>
  <c r="AO1121" i="4"/>
  <c r="AP1121" i="4" s="1"/>
  <c r="AQ1121" i="4"/>
  <c r="W1586" i="4"/>
  <c r="E1560" i="4"/>
  <c r="AN1554" i="4"/>
  <c r="AW1551" i="4"/>
  <c r="AR1547" i="4"/>
  <c r="AW1546" i="4"/>
  <c r="D1544" i="4"/>
  <c r="AN1539" i="4"/>
  <c r="AN1536" i="4"/>
  <c r="E1536" i="4"/>
  <c r="AK1535" i="4"/>
  <c r="D1535" i="4"/>
  <c r="A1533" i="4"/>
  <c r="D1532" i="4"/>
  <c r="AB1528" i="4"/>
  <c r="AO1523" i="4"/>
  <c r="AP1523" i="4" s="1"/>
  <c r="D1522" i="4"/>
  <c r="W1521" i="4"/>
  <c r="AN1517" i="4"/>
  <c r="D1514" i="4"/>
  <c r="W1510" i="4"/>
  <c r="AN1506" i="4"/>
  <c r="AN1503" i="4"/>
  <c r="E1503" i="4"/>
  <c r="Z1501" i="4"/>
  <c r="AW1499" i="4"/>
  <c r="AA1499" i="4"/>
  <c r="AN1491" i="4"/>
  <c r="AX1491" i="4" s="1"/>
  <c r="E1491" i="4"/>
  <c r="D1490" i="4"/>
  <c r="AB1489" i="4"/>
  <c r="AV1488" i="4"/>
  <c r="AT1486" i="4"/>
  <c r="V1480" i="4"/>
  <c r="AK1478" i="4"/>
  <c r="D1474" i="4"/>
  <c r="E1465" i="4"/>
  <c r="AB1465" i="4"/>
  <c r="A1465" i="4"/>
  <c r="AT1465" i="4"/>
  <c r="V1465" i="4"/>
  <c r="W1458" i="4"/>
  <c r="AK1455" i="4"/>
  <c r="AW1449" i="4"/>
  <c r="AT1442" i="4"/>
  <c r="AJ1442" i="4"/>
  <c r="D1442" i="4"/>
  <c r="AW1442" i="4"/>
  <c r="AT1435" i="4"/>
  <c r="Z1431" i="4"/>
  <c r="D1422" i="4"/>
  <c r="AL1420" i="4"/>
  <c r="D1410" i="4"/>
  <c r="AJ1407" i="4"/>
  <c r="AL1404" i="4"/>
  <c r="W1399" i="4"/>
  <c r="AL1391" i="4"/>
  <c r="AT1380" i="4"/>
  <c r="AA1375" i="4"/>
  <c r="AB1375" i="4"/>
  <c r="AJ1375" i="4"/>
  <c r="AK1375" i="4"/>
  <c r="D1375" i="4"/>
  <c r="AT1375" i="4"/>
  <c r="AA1346" i="4"/>
  <c r="W1346" i="4"/>
  <c r="AB1342" i="4"/>
  <c r="V1304" i="4"/>
  <c r="Z1304" i="4"/>
  <c r="AJ1304" i="4"/>
  <c r="AK1304" i="4"/>
  <c r="A1304" i="4"/>
  <c r="AN1304" i="4"/>
  <c r="AQ1304" i="4" s="1"/>
  <c r="AS1304" i="4"/>
  <c r="D1304" i="4"/>
  <c r="AV1304" i="4"/>
  <c r="E1304" i="4"/>
  <c r="W1158" i="4"/>
  <c r="AO799" i="4"/>
  <c r="AP799" i="4" s="1"/>
  <c r="AQ799" i="4"/>
  <c r="AX799" i="4"/>
  <c r="AJ1535" i="4"/>
  <c r="AS1533" i="4"/>
  <c r="AN1527" i="4"/>
  <c r="A1527" i="4"/>
  <c r="AR1523" i="4"/>
  <c r="AB1512" i="4"/>
  <c r="AV1499" i="4"/>
  <c r="Z1499" i="4"/>
  <c r="Z1496" i="4"/>
  <c r="V1495" i="4"/>
  <c r="AA1489" i="4"/>
  <c r="AN1488" i="4"/>
  <c r="AO1488" i="4" s="1"/>
  <c r="AP1488" i="4" s="1"/>
  <c r="AJ1478" i="4"/>
  <c r="AV1466" i="4"/>
  <c r="Z1466" i="4"/>
  <c r="AA1466" i="4"/>
  <c r="D1466" i="4"/>
  <c r="AK1466" i="4"/>
  <c r="W1459" i="4"/>
  <c r="Z1459" i="4"/>
  <c r="AN1459" i="4"/>
  <c r="AB1455" i="4"/>
  <c r="AT1449" i="4"/>
  <c r="A1449" i="4"/>
  <c r="AS1435" i="4"/>
  <c r="Z1429" i="4"/>
  <c r="AA1429" i="4"/>
  <c r="AT1429" i="4"/>
  <c r="W1424" i="4"/>
  <c r="V1424" i="4"/>
  <c r="Z1424" i="4"/>
  <c r="W1411" i="4"/>
  <c r="V1411" i="4"/>
  <c r="Z1411" i="4"/>
  <c r="AN1411" i="4"/>
  <c r="A1398" i="4"/>
  <c r="AK1398" i="4"/>
  <c r="D1398" i="4"/>
  <c r="E1398" i="4"/>
  <c r="AN1398" i="4"/>
  <c r="V1398" i="4"/>
  <c r="AW1398" i="4"/>
  <c r="V1393" i="4"/>
  <c r="AR1390" i="4"/>
  <c r="AS1380" i="4"/>
  <c r="A1380" i="4"/>
  <c r="AX1378" i="4"/>
  <c r="V1357" i="4"/>
  <c r="W1357" i="4"/>
  <c r="AT1357" i="4"/>
  <c r="AA1357" i="4"/>
  <c r="AW1357" i="4"/>
  <c r="A1357" i="4"/>
  <c r="AB1357" i="4"/>
  <c r="AJ1357" i="4"/>
  <c r="E1357" i="4"/>
  <c r="A1336" i="4"/>
  <c r="AJ1248" i="4"/>
  <c r="V1248" i="4"/>
  <c r="AS1248" i="4"/>
  <c r="W1248" i="4"/>
  <c r="AT1248" i="4"/>
  <c r="AW1248" i="4"/>
  <c r="Z1248" i="4"/>
  <c r="AA1248" i="4"/>
  <c r="A1248" i="4"/>
  <c r="AB1248" i="4"/>
  <c r="AK1248" i="4"/>
  <c r="D1248" i="4"/>
  <c r="V1195" i="4"/>
  <c r="W1195" i="4"/>
  <c r="AT1195" i="4"/>
  <c r="AW1195" i="4"/>
  <c r="Z1195" i="4"/>
  <c r="AA1195" i="4"/>
  <c r="A1195" i="4"/>
  <c r="AB1195" i="4"/>
  <c r="AK1195" i="4"/>
  <c r="D1195" i="4"/>
  <c r="AS1179" i="4"/>
  <c r="AA1179" i="4"/>
  <c r="AJ1179" i="4"/>
  <c r="AK1179" i="4"/>
  <c r="AW1179" i="4"/>
  <c r="A1179" i="4"/>
  <c r="AL1171" i="4"/>
  <c r="AS1645" i="4"/>
  <c r="A1586" i="4"/>
  <c r="AR1583" i="4"/>
  <c r="AA1580" i="4"/>
  <c r="AJ1578" i="4"/>
  <c r="AT1575" i="4"/>
  <c r="D1572" i="4"/>
  <c r="AJ1571" i="4"/>
  <c r="AJ1563" i="4"/>
  <c r="AN1560" i="4"/>
  <c r="AB1556" i="4"/>
  <c r="AK1554" i="4"/>
  <c r="D1554" i="4"/>
  <c r="AT1546" i="4"/>
  <c r="W1546" i="4"/>
  <c r="AW1543" i="4"/>
  <c r="D1543" i="4"/>
  <c r="AT1541" i="4"/>
  <c r="W1541" i="4"/>
  <c r="AS1541" i="4"/>
  <c r="AJ1539" i="4"/>
  <c r="AW1535" i="4"/>
  <c r="AB1535" i="4"/>
  <c r="A1535" i="4"/>
  <c r="AV1531" i="4"/>
  <c r="E1531" i="4"/>
  <c r="AW1526" i="4"/>
  <c r="W1526" i="4"/>
  <c r="AK1522" i="4"/>
  <c r="A1522" i="4"/>
  <c r="A1521" i="4"/>
  <c r="AV1518" i="4"/>
  <c r="W1518" i="4"/>
  <c r="AN1514" i="4"/>
  <c r="AV1512" i="4"/>
  <c r="E1512" i="4"/>
  <c r="AK1511" i="4"/>
  <c r="D1511" i="4"/>
  <c r="AK1506" i="4"/>
  <c r="D1506" i="4"/>
  <c r="AV1501" i="4"/>
  <c r="AS1501" i="4"/>
  <c r="AT1499" i="4"/>
  <c r="D1498" i="4"/>
  <c r="D1496" i="4"/>
  <c r="E1495" i="4"/>
  <c r="AS1492" i="4"/>
  <c r="Z1489" i="4"/>
  <c r="AV1487" i="4"/>
  <c r="W1487" i="4"/>
  <c r="AS1487" i="4"/>
  <c r="AX1485" i="4"/>
  <c r="AR1484" i="4"/>
  <c r="AA1478" i="4"/>
  <c r="AJ1476" i="4"/>
  <c r="AW1476" i="4"/>
  <c r="AK1474" i="4"/>
  <c r="A1474" i="4"/>
  <c r="E1466" i="4"/>
  <c r="E1459" i="4"/>
  <c r="AA1455" i="4"/>
  <c r="V1453" i="4"/>
  <c r="W1453" i="4"/>
  <c r="Z1453" i="4"/>
  <c r="AV1442" i="4"/>
  <c r="V1439" i="4"/>
  <c r="AN1439" i="4"/>
  <c r="AO1439" i="4" s="1"/>
  <c r="AP1439" i="4" s="1"/>
  <c r="W1432" i="4"/>
  <c r="AW1432" i="4"/>
  <c r="AS1431" i="4"/>
  <c r="V1430" i="4"/>
  <c r="Z1430" i="4"/>
  <c r="E1429" i="4"/>
  <c r="AS1420" i="4"/>
  <c r="W1417" i="4"/>
  <c r="AS1417" i="4"/>
  <c r="AS1416" i="4"/>
  <c r="E1411" i="4"/>
  <c r="AK1397" i="4"/>
  <c r="Z1397" i="4"/>
  <c r="AA1397" i="4"/>
  <c r="A1397" i="4"/>
  <c r="AS1387" i="4"/>
  <c r="AL1378" i="4"/>
  <c r="V1376" i="4"/>
  <c r="W1376" i="4"/>
  <c r="AN1376" i="4"/>
  <c r="A1375" i="4"/>
  <c r="D1357" i="4"/>
  <c r="AS1306" i="4"/>
  <c r="V1306" i="4"/>
  <c r="AJ1306" i="4"/>
  <c r="AN1281" i="4"/>
  <c r="AO1281" i="4" s="1"/>
  <c r="AP1281" i="4" s="1"/>
  <c r="V1281" i="4"/>
  <c r="W1281" i="4"/>
  <c r="AS1281" i="4"/>
  <c r="AT1281" i="4"/>
  <c r="AV1281" i="4"/>
  <c r="Z1281" i="4"/>
  <c r="AW1281" i="4"/>
  <c r="AA1281" i="4"/>
  <c r="A1281" i="4"/>
  <c r="AB1281" i="4"/>
  <c r="AJ1281" i="4"/>
  <c r="D1281" i="4"/>
  <c r="AK1281" i="4"/>
  <c r="E1248" i="4"/>
  <c r="V1213" i="4"/>
  <c r="V1173" i="4"/>
  <c r="AT1173" i="4"/>
  <c r="W1173" i="4"/>
  <c r="Z1173" i="4"/>
  <c r="AA1173" i="4"/>
  <c r="AJ1173" i="4"/>
  <c r="AW1173" i="4"/>
  <c r="AQ1167" i="4"/>
  <c r="AO1167" i="4"/>
  <c r="AP1167" i="4" s="1"/>
  <c r="Z1005" i="4"/>
  <c r="AW1005" i="4"/>
  <c r="V1005" i="4"/>
  <c r="W1005" i="4"/>
  <c r="AT1005" i="4"/>
  <c r="AV1005" i="4"/>
  <c r="AA1005" i="4"/>
  <c r="AB1005" i="4"/>
  <c r="A1005" i="4"/>
  <c r="AJ1005" i="4"/>
  <c r="AK1005" i="4"/>
  <c r="AN1005" i="4"/>
  <c r="D1005" i="4"/>
  <c r="E1005" i="4"/>
  <c r="A1635" i="4"/>
  <c r="AK1591" i="4"/>
  <c r="V1587" i="4"/>
  <c r="AS1585" i="4"/>
  <c r="AB1578" i="4"/>
  <c r="A1578" i="4"/>
  <c r="AB1571" i="4"/>
  <c r="A1571" i="4"/>
  <c r="AJ1554" i="4"/>
  <c r="AS1546" i="4"/>
  <c r="V1546" i="4"/>
  <c r="AV1543" i="4"/>
  <c r="AK1536" i="4"/>
  <c r="AV1535" i="4"/>
  <c r="AA1535" i="4"/>
  <c r="AW1534" i="4"/>
  <c r="D1531" i="4"/>
  <c r="AT1526" i="4"/>
  <c r="AJ1522" i="4"/>
  <c r="AT1521" i="4"/>
  <c r="AT1518" i="4"/>
  <c r="AX1514" i="4"/>
  <c r="AN1512" i="4"/>
  <c r="D1512" i="4"/>
  <c r="AJ1511" i="4"/>
  <c r="AJ1506" i="4"/>
  <c r="AK1503" i="4"/>
  <c r="A1503" i="4"/>
  <c r="AT1501" i="4"/>
  <c r="AS1499" i="4"/>
  <c r="AV1496" i="4"/>
  <c r="AK1491" i="4"/>
  <c r="A1491" i="4"/>
  <c r="AW1489" i="4"/>
  <c r="AL1488" i="4"/>
  <c r="AT1487" i="4"/>
  <c r="V1487" i="4"/>
  <c r="AK1486" i="4"/>
  <c r="AL1485" i="4"/>
  <c r="AJ1482" i="4"/>
  <c r="E1481" i="4"/>
  <c r="W1477" i="4"/>
  <c r="AN1477" i="4"/>
  <c r="AB1474" i="4"/>
  <c r="AN1466" i="4"/>
  <c r="V1460" i="4"/>
  <c r="AN1460" i="4"/>
  <c r="D1459" i="4"/>
  <c r="AN1442" i="4"/>
  <c r="A1442" i="4"/>
  <c r="AJ1435" i="4"/>
  <c r="AB1428" i="4"/>
  <c r="E1428" i="4"/>
  <c r="AT1428" i="4"/>
  <c r="Z1426" i="4"/>
  <c r="AV1426" i="4"/>
  <c r="AA1426" i="4"/>
  <c r="AW1426" i="4"/>
  <c r="D1426" i="4"/>
  <c r="AK1426" i="4"/>
  <c r="AX1423" i="4"/>
  <c r="Z1412" i="4"/>
  <c r="W1412" i="4"/>
  <c r="D1411" i="4"/>
  <c r="W1405" i="4"/>
  <c r="Z1405" i="4"/>
  <c r="A1405" i="4"/>
  <c r="AN1402" i="4"/>
  <c r="W1402" i="4"/>
  <c r="AA1402" i="4"/>
  <c r="AR1402" i="4" s="1"/>
  <c r="AW1402" i="4"/>
  <c r="V1400" i="4"/>
  <c r="AB1400" i="4"/>
  <c r="AT1398" i="4"/>
  <c r="W1384" i="4"/>
  <c r="V1384" i="4"/>
  <c r="AK1384" i="4"/>
  <c r="AX1381" i="4"/>
  <c r="AN1380" i="4"/>
  <c r="V1368" i="4"/>
  <c r="AA1368" i="4"/>
  <c r="AB1368" i="4"/>
  <c r="AJ1368" i="4"/>
  <c r="A1368" i="4"/>
  <c r="AK1368" i="4"/>
  <c r="D1368" i="4"/>
  <c r="E1368" i="4"/>
  <c r="AN1368" i="4"/>
  <c r="AN1353" i="4"/>
  <c r="AX1353" i="4" s="1"/>
  <c r="V1353" i="4"/>
  <c r="W1353" i="4"/>
  <c r="AS1353" i="4"/>
  <c r="Z1353" i="4"/>
  <c r="AT1353" i="4"/>
  <c r="AA1353" i="4"/>
  <c r="AV1353" i="4"/>
  <c r="A1353" i="4"/>
  <c r="AB1353" i="4"/>
  <c r="AW1353" i="4"/>
  <c r="D1353" i="4"/>
  <c r="AK1353" i="4"/>
  <c r="AX1341" i="4"/>
  <c r="AL1341" i="4"/>
  <c r="W1340" i="4"/>
  <c r="AB1340" i="4"/>
  <c r="AJ1340" i="4"/>
  <c r="W1326" i="4"/>
  <c r="V1326" i="4"/>
  <c r="AS1326" i="4"/>
  <c r="AT1326" i="4"/>
  <c r="Z1326" i="4"/>
  <c r="AV1326" i="4"/>
  <c r="AA1326" i="4"/>
  <c r="AW1326" i="4"/>
  <c r="AB1326" i="4"/>
  <c r="A1326" i="4"/>
  <c r="AJ1326" i="4"/>
  <c r="AK1326" i="4"/>
  <c r="D1326" i="4"/>
  <c r="E1326" i="4"/>
  <c r="V1287" i="4"/>
  <c r="W1287" i="4"/>
  <c r="AA1287" i="4"/>
  <c r="AB1287" i="4"/>
  <c r="AK1287" i="4"/>
  <c r="A1287" i="4"/>
  <c r="AN1287" i="4"/>
  <c r="AX1287" i="4" s="1"/>
  <c r="E1281" i="4"/>
  <c r="AW1230" i="4"/>
  <c r="AN1230" i="4"/>
  <c r="AQ1230" i="4" s="1"/>
  <c r="AB1221" i="4"/>
  <c r="AL1217" i="4"/>
  <c r="AX920" i="4"/>
  <c r="AO920" i="4"/>
  <c r="AP920" i="4" s="1"/>
  <c r="AQ920" i="4"/>
  <c r="V1692" i="4"/>
  <c r="Z1673" i="4"/>
  <c r="W1664" i="4"/>
  <c r="AR1664" i="4" s="1"/>
  <c r="E1660" i="4"/>
  <c r="AX1656" i="4"/>
  <c r="AS1654" i="4"/>
  <c r="AK1652" i="4"/>
  <c r="AN1638" i="4"/>
  <c r="AV1635" i="4"/>
  <c r="D1635" i="4"/>
  <c r="AS1627" i="4"/>
  <c r="AT1616" i="4"/>
  <c r="E1612" i="4"/>
  <c r="AT1611" i="4"/>
  <c r="AS1610" i="4"/>
  <c r="E1603" i="4"/>
  <c r="AJ1591" i="4"/>
  <c r="Z1589" i="4"/>
  <c r="E1587" i="4"/>
  <c r="AT1585" i="4"/>
  <c r="D1585" i="4"/>
  <c r="E1583" i="4"/>
  <c r="AW1579" i="4"/>
  <c r="E1579" i="4"/>
  <c r="AA1578" i="4"/>
  <c r="AR1578" i="4" s="1"/>
  <c r="AN1575" i="4"/>
  <c r="AQ1575" i="4" s="1"/>
  <c r="AK1572" i="4"/>
  <c r="AW1571" i="4"/>
  <c r="AA1571" i="4"/>
  <c r="AR1571" i="4" s="1"/>
  <c r="AN1567" i="4"/>
  <c r="D1567" i="4"/>
  <c r="AJ1560" i="4"/>
  <c r="AB1554" i="4"/>
  <c r="A1554" i="4"/>
  <c r="W1550" i="4"/>
  <c r="AN1543" i="4"/>
  <c r="AJ1536" i="4"/>
  <c r="AT1535" i="4"/>
  <c r="Z1535" i="4"/>
  <c r="AN1534" i="4"/>
  <c r="AQ1534" i="4" s="1"/>
  <c r="AB1533" i="4"/>
  <c r="AN1531" i="4"/>
  <c r="AQ1529" i="4"/>
  <c r="AS1528" i="4"/>
  <c r="AJ1527" i="4"/>
  <c r="E1524" i="4"/>
  <c r="AK1523" i="4"/>
  <c r="D1523" i="4"/>
  <c r="AB1522" i="4"/>
  <c r="AQ1521" i="4"/>
  <c r="AS1517" i="4"/>
  <c r="AK1514" i="4"/>
  <c r="AX1512" i="4"/>
  <c r="AB1511" i="4"/>
  <c r="A1511" i="4"/>
  <c r="AJ1507" i="4"/>
  <c r="AB1506" i="4"/>
  <c r="A1506" i="4"/>
  <c r="AJ1503" i="4"/>
  <c r="AW1502" i="4"/>
  <c r="W1499" i="4"/>
  <c r="A1498" i="4"/>
  <c r="AT1496" i="4"/>
  <c r="A1496" i="4"/>
  <c r="AJ1491" i="4"/>
  <c r="AN1490" i="4"/>
  <c r="AV1489" i="4"/>
  <c r="AJ1488" i="4"/>
  <c r="AJ1486" i="4"/>
  <c r="AN1484" i="4"/>
  <c r="E1484" i="4"/>
  <c r="AT1482" i="4"/>
  <c r="E1482" i="4"/>
  <c r="D1481" i="4"/>
  <c r="AS1478" i="4"/>
  <c r="D1477" i="4"/>
  <c r="Z1474" i="4"/>
  <c r="AX1466" i="4"/>
  <c r="A1466" i="4"/>
  <c r="AJ1463" i="4"/>
  <c r="AK1463" i="4"/>
  <c r="D1463" i="4"/>
  <c r="AN1463" i="4"/>
  <c r="AX1463" i="4" s="1"/>
  <c r="AS1452" i="4"/>
  <c r="A1452" i="4"/>
  <c r="D1452" i="4"/>
  <c r="AN1452" i="4"/>
  <c r="AO1452" i="4" s="1"/>
  <c r="AP1452" i="4" s="1"/>
  <c r="E1452" i="4"/>
  <c r="AT1452" i="4"/>
  <c r="AB1444" i="4"/>
  <c r="AJ1444" i="4"/>
  <c r="Z1440" i="4"/>
  <c r="AK1440" i="4"/>
  <c r="AB1435" i="4"/>
  <c r="W1433" i="4"/>
  <c r="AJ1433" i="4"/>
  <c r="D1433" i="4"/>
  <c r="AV1433" i="4"/>
  <c r="AO1426" i="4"/>
  <c r="AP1426" i="4" s="1"/>
  <c r="E1426" i="4"/>
  <c r="Z1425" i="4"/>
  <c r="E1425" i="4"/>
  <c r="AV1425" i="4"/>
  <c r="W1425" i="4"/>
  <c r="AW1425" i="4"/>
  <c r="AA1425" i="4"/>
  <c r="AS1407" i="4"/>
  <c r="E1405" i="4"/>
  <c r="E1402" i="4"/>
  <c r="AV1397" i="4"/>
  <c r="D1384" i="4"/>
  <c r="E1383" i="4"/>
  <c r="AB1383" i="4"/>
  <c r="A1383" i="4"/>
  <c r="AJ1383" i="4"/>
  <c r="AK1383" i="4"/>
  <c r="D1383" i="4"/>
  <c r="V1383" i="4"/>
  <c r="AR1383" i="4" s="1"/>
  <c r="AT1383" i="4"/>
  <c r="AL1381" i="4"/>
  <c r="AS1379" i="4"/>
  <c r="A1376" i="4"/>
  <c r="AV1372" i="4"/>
  <c r="AN1372" i="4"/>
  <c r="D1372" i="4"/>
  <c r="AW1372" i="4"/>
  <c r="W1372" i="4"/>
  <c r="E1371" i="4"/>
  <c r="W1371" i="4"/>
  <c r="AV1371" i="4"/>
  <c r="AW1371" i="4"/>
  <c r="Z1371" i="4"/>
  <c r="AB1371" i="4"/>
  <c r="A1371" i="4"/>
  <c r="AJ1371" i="4"/>
  <c r="AW1368" i="4"/>
  <c r="W1366" i="4"/>
  <c r="V1366" i="4"/>
  <c r="AT1361" i="4"/>
  <c r="AV1361" i="4"/>
  <c r="Z1361" i="4"/>
  <c r="AW1361" i="4"/>
  <c r="AA1361" i="4"/>
  <c r="AK1361" i="4"/>
  <c r="D1361" i="4"/>
  <c r="E1361" i="4"/>
  <c r="AN1361" i="4"/>
  <c r="E1353" i="4"/>
  <c r="AV1336" i="4"/>
  <c r="AX1317" i="4"/>
  <c r="AX1311" i="4"/>
  <c r="AQ1311" i="4"/>
  <c r="AO1305" i="4"/>
  <c r="AP1305" i="4" s="1"/>
  <c r="AQ1305" i="4"/>
  <c r="AX1305" i="4"/>
  <c r="E1287" i="4"/>
  <c r="AX1270" i="4"/>
  <c r="AX1193" i="4"/>
  <c r="AO1193" i="4"/>
  <c r="AP1193" i="4" s="1"/>
  <c r="AO1189" i="4"/>
  <c r="AP1189" i="4" s="1"/>
  <c r="AS1553" i="4"/>
  <c r="AS1542" i="4"/>
  <c r="Z1541" i="4"/>
  <c r="W1537" i="4"/>
  <c r="AS1535" i="4"/>
  <c r="Z1533" i="4"/>
  <c r="AB1527" i="4"/>
  <c r="Z1522" i="4"/>
  <c r="AN1518" i="4"/>
  <c r="AX1518" i="4" s="1"/>
  <c r="AN1501" i="4"/>
  <c r="AS1500" i="4"/>
  <c r="V1499" i="4"/>
  <c r="AK1498" i="4"/>
  <c r="AW1495" i="4"/>
  <c r="V1492" i="4"/>
  <c r="AT1489" i="4"/>
  <c r="W1489" i="4"/>
  <c r="AB1488" i="4"/>
  <c r="Z1486" i="4"/>
  <c r="AL1484" i="4"/>
  <c r="AX1484" i="4"/>
  <c r="AA1473" i="4"/>
  <c r="AB1449" i="4"/>
  <c r="AX1438" i="4"/>
  <c r="AS1436" i="4"/>
  <c r="AA1435" i="4"/>
  <c r="E1431" i="4"/>
  <c r="V1431" i="4"/>
  <c r="AT1431" i="4"/>
  <c r="AW1431" i="4"/>
  <c r="AB1431" i="4"/>
  <c r="AN1422" i="4"/>
  <c r="AX1422" i="4" s="1"/>
  <c r="V1420" i="4"/>
  <c r="AN1420" i="4"/>
  <c r="AO1420" i="4" s="1"/>
  <c r="AP1420" i="4" s="1"/>
  <c r="Z1417" i="4"/>
  <c r="AA1417" i="4"/>
  <c r="A1417" i="4"/>
  <c r="E1416" i="4"/>
  <c r="AK1416" i="4"/>
  <c r="D1416" i="4"/>
  <c r="AT1416" i="4"/>
  <c r="AO1414" i="4"/>
  <c r="AP1414" i="4" s="1"/>
  <c r="AQ1414" i="4"/>
  <c r="Z1413" i="4"/>
  <c r="AJ1413" i="4"/>
  <c r="AT1413" i="4"/>
  <c r="AT1387" i="4"/>
  <c r="D1387" i="4"/>
  <c r="AV1387" i="4"/>
  <c r="E1387" i="4"/>
  <c r="V1387" i="4"/>
  <c r="AS1341" i="4"/>
  <c r="AT1339" i="4"/>
  <c r="AN1308" i="4"/>
  <c r="W1259" i="4"/>
  <c r="AA1259" i="4"/>
  <c r="AJ1259" i="4"/>
  <c r="AK1259" i="4"/>
  <c r="D1259" i="4"/>
  <c r="AT1259" i="4"/>
  <c r="AN1238" i="4"/>
  <c r="AS1194" i="4"/>
  <c r="AS1715" i="4"/>
  <c r="AV1697" i="4"/>
  <c r="D1692" i="4"/>
  <c r="AS1679" i="4"/>
  <c r="W1675" i="4"/>
  <c r="AN1673" i="4"/>
  <c r="AX1673" i="4" s="1"/>
  <c r="D1673" i="4"/>
  <c r="W1671" i="4"/>
  <c r="D1664" i="4"/>
  <c r="V1661" i="4"/>
  <c r="AK1660" i="4"/>
  <c r="AX1641" i="4"/>
  <c r="V1639" i="4"/>
  <c r="V1628" i="4"/>
  <c r="W1616" i="4"/>
  <c r="AR1616" i="4" s="1"/>
  <c r="AX1603" i="4"/>
  <c r="AS1590" i="4"/>
  <c r="AN1588" i="4"/>
  <c r="AT1586" i="4"/>
  <c r="AJ1583" i="4"/>
  <c r="AN1579" i="4"/>
  <c r="AS1577" i="4"/>
  <c r="AJ1575" i="4"/>
  <c r="AB1572" i="4"/>
  <c r="AT1571" i="4"/>
  <c r="AK1567" i="4"/>
  <c r="W1564" i="4"/>
  <c r="W1557" i="4"/>
  <c r="AV1554" i="4"/>
  <c r="Z1554" i="4"/>
  <c r="AR1554" i="4" s="1"/>
  <c r="AS1549" i="4"/>
  <c r="AS1548" i="4"/>
  <c r="E1546" i="4"/>
  <c r="AJ1543" i="4"/>
  <c r="AN1541" i="4"/>
  <c r="AX1541" i="4" s="1"/>
  <c r="E1541" i="4"/>
  <c r="D1537" i="4"/>
  <c r="AB1534" i="4"/>
  <c r="AB1532" i="4"/>
  <c r="AK1531" i="4"/>
  <c r="Z1529" i="4"/>
  <c r="AN1526" i="4"/>
  <c r="E1526" i="4"/>
  <c r="AV1524" i="4"/>
  <c r="AB1523" i="4"/>
  <c r="A1523" i="4"/>
  <c r="AX1521" i="4"/>
  <c r="AS1519" i="4"/>
  <c r="E1518" i="4"/>
  <c r="AK1512" i="4"/>
  <c r="AV1511" i="4"/>
  <c r="Z1511" i="4"/>
  <c r="AR1511" i="4" s="1"/>
  <c r="AO1510" i="4"/>
  <c r="AP1510" i="4" s="1"/>
  <c r="Z1506" i="4"/>
  <c r="AR1506" i="4" s="1"/>
  <c r="AB1505" i="4"/>
  <c r="W1504" i="4"/>
  <c r="AA1503" i="4"/>
  <c r="E1501" i="4"/>
  <c r="AR1499" i="4"/>
  <c r="AJ1498" i="4"/>
  <c r="AS1493" i="4"/>
  <c r="AA1491" i="4"/>
  <c r="E1487" i="4"/>
  <c r="AJ1484" i="4"/>
  <c r="A1484" i="4"/>
  <c r="AX1482" i="4"/>
  <c r="AN1480" i="4"/>
  <c r="AN1476" i="4"/>
  <c r="AQ1476" i="4" s="1"/>
  <c r="AS1470" i="4"/>
  <c r="AJ1466" i="4"/>
  <c r="AA1465" i="4"/>
  <c r="AS1462" i="4"/>
  <c r="V1461" i="4"/>
  <c r="AT1461" i="4"/>
  <c r="AS1459" i="4"/>
  <c r="AS1457" i="4"/>
  <c r="AT1453" i="4"/>
  <c r="AB1448" i="4"/>
  <c r="AX1446" i="4"/>
  <c r="W1446" i="4"/>
  <c r="AW1446" i="4"/>
  <c r="Z1446" i="4"/>
  <c r="AR1446" i="4" s="1"/>
  <c r="AB1442" i="4"/>
  <c r="AV1439" i="4"/>
  <c r="Z1435" i="4"/>
  <c r="D1431" i="4"/>
  <c r="AN1429" i="4"/>
  <c r="AN1428" i="4"/>
  <c r="A1426" i="4"/>
  <c r="E1420" i="4"/>
  <c r="Z1410" i="4"/>
  <c r="AS1409" i="4"/>
  <c r="AT1405" i="4"/>
  <c r="AN1399" i="4"/>
  <c r="AQ1399" i="4" s="1"/>
  <c r="E1395" i="4"/>
  <c r="AT1395" i="4"/>
  <c r="Z1395" i="4"/>
  <c r="AW1395" i="4"/>
  <c r="AA1395" i="4"/>
  <c r="A1395" i="4"/>
  <c r="AJ1395" i="4"/>
  <c r="AK1395" i="4"/>
  <c r="AS1381" i="4"/>
  <c r="AK1380" i="4"/>
  <c r="AK1377" i="4"/>
  <c r="AV1375" i="4"/>
  <c r="E1373" i="4"/>
  <c r="Z1373" i="4"/>
  <c r="AA1373" i="4"/>
  <c r="AB1373" i="4"/>
  <c r="AJ1373" i="4"/>
  <c r="D1373" i="4"/>
  <c r="AT1368" i="4"/>
  <c r="AN1365" i="4"/>
  <c r="AX1365" i="4" s="1"/>
  <c r="V1365" i="4"/>
  <c r="W1365" i="4"/>
  <c r="Z1365" i="4"/>
  <c r="AT1365" i="4"/>
  <c r="AA1365" i="4"/>
  <c r="AV1365" i="4"/>
  <c r="AS1364" i="4"/>
  <c r="V1363" i="4"/>
  <c r="E1363" i="4"/>
  <c r="AN1357" i="4"/>
  <c r="Z1354" i="4"/>
  <c r="V1351" i="4"/>
  <c r="AN1351" i="4"/>
  <c r="E1351" i="4"/>
  <c r="V1334" i="4"/>
  <c r="W1334" i="4"/>
  <c r="AT1334" i="4"/>
  <c r="AV1334" i="4"/>
  <c r="AW1334" i="4"/>
  <c r="Z1334" i="4"/>
  <c r="AA1334" i="4"/>
  <c r="AB1334" i="4"/>
  <c r="AJ1334" i="4"/>
  <c r="AX1308" i="4"/>
  <c r="AL1308" i="4"/>
  <c r="AX1302" i="4"/>
  <c r="AO1298" i="4"/>
  <c r="AP1298" i="4" s="1"/>
  <c r="AQ1298" i="4"/>
  <c r="V1279" i="4"/>
  <c r="AT1279" i="4"/>
  <c r="A1279" i="4"/>
  <c r="E1259" i="4"/>
  <c r="AN1252" i="4"/>
  <c r="V1252" i="4"/>
  <c r="AT1252" i="4"/>
  <c r="W1252" i="4"/>
  <c r="AV1252" i="4"/>
  <c r="AW1252" i="4"/>
  <c r="Z1252" i="4"/>
  <c r="AA1252" i="4"/>
  <c r="A1252" i="4"/>
  <c r="AB1252" i="4"/>
  <c r="AJ1252" i="4"/>
  <c r="D1252" i="4"/>
  <c r="AK1252" i="4"/>
  <c r="E1252" i="4"/>
  <c r="AQ1226" i="4"/>
  <c r="AQ1135" i="4"/>
  <c r="AO1135" i="4"/>
  <c r="AP1135" i="4" s="1"/>
  <c r="AS1570" i="4"/>
  <c r="W1563" i="4"/>
  <c r="AT1556" i="4"/>
  <c r="AK1546" i="4"/>
  <c r="D1546" i="4"/>
  <c r="D1541" i="4"/>
  <c r="V1540" i="4"/>
  <c r="W1539" i="4"/>
  <c r="W1535" i="4"/>
  <c r="AJ1531" i="4"/>
  <c r="AT1528" i="4"/>
  <c r="D1526" i="4"/>
  <c r="AV1522" i="4"/>
  <c r="AK1518" i="4"/>
  <c r="D1518" i="4"/>
  <c r="Z1517" i="4"/>
  <c r="W1514" i="4"/>
  <c r="AJ1512" i="4"/>
  <c r="AN1489" i="4"/>
  <c r="AO1489" i="4" s="1"/>
  <c r="AP1489" i="4" s="1"/>
  <c r="Z1478" i="4"/>
  <c r="AB1478" i="4"/>
  <c r="D1478" i="4"/>
  <c r="AT1478" i="4"/>
  <c r="W1474" i="4"/>
  <c r="AS1474" i="4"/>
  <c r="W1469" i="4"/>
  <c r="E1455" i="4"/>
  <c r="W1455" i="4"/>
  <c r="AT1455" i="4"/>
  <c r="AW1455" i="4"/>
  <c r="Z1455" i="4"/>
  <c r="A1455" i="4"/>
  <c r="AJ1455" i="4"/>
  <c r="AS1449" i="4"/>
  <c r="A1416" i="4"/>
  <c r="E1407" i="4"/>
  <c r="AW1407" i="4"/>
  <c r="Z1407" i="4"/>
  <c r="AA1407" i="4"/>
  <c r="AK1407" i="4"/>
  <c r="AA1398" i="4"/>
  <c r="W1385" i="4"/>
  <c r="AB1385" i="4"/>
  <c r="AK1385" i="4"/>
  <c r="V1379" i="4"/>
  <c r="AK1379" i="4"/>
  <c r="AW1379" i="4"/>
  <c r="AW1374" i="4"/>
  <c r="AJ1345" i="4"/>
  <c r="W1345" i="4"/>
  <c r="Z1345" i="4"/>
  <c r="AA1345" i="4"/>
  <c r="AB1345" i="4"/>
  <c r="AK1345" i="4"/>
  <c r="A1345" i="4"/>
  <c r="D1345" i="4"/>
  <c r="AV1345" i="4"/>
  <c r="AJ1255" i="4"/>
  <c r="V1255" i="4"/>
  <c r="W1255" i="4"/>
  <c r="Z1255" i="4"/>
  <c r="AA1255" i="4"/>
  <c r="AB1255" i="4"/>
  <c r="A1255" i="4"/>
  <c r="W1243" i="4"/>
  <c r="AA1243" i="4"/>
  <c r="AB1243" i="4"/>
  <c r="AJ1243" i="4"/>
  <c r="AV1243" i="4"/>
  <c r="A1243" i="4"/>
  <c r="AW1243" i="4"/>
  <c r="AO1192" i="4"/>
  <c r="AP1192" i="4" s="1"/>
  <c r="AQ1192" i="4"/>
  <c r="AX1192" i="4"/>
  <c r="Z1157" i="4"/>
  <c r="AJ1157" i="4"/>
  <c r="E1157" i="4"/>
  <c r="W1157" i="4"/>
  <c r="AB1157" i="4"/>
  <c r="AN1157" i="4"/>
  <c r="AX1157" i="4" s="1"/>
  <c r="AV1157" i="4"/>
  <c r="D1157" i="4"/>
  <c r="AW1157" i="4"/>
  <c r="AT1350" i="4"/>
  <c r="AQ1332" i="4"/>
  <c r="AW1322" i="4"/>
  <c r="W1321" i="4"/>
  <c r="W1314" i="4"/>
  <c r="AA1311" i="4"/>
  <c r="AO1285" i="4"/>
  <c r="AP1285" i="4" s="1"/>
  <c r="Z1277" i="4"/>
  <c r="AA1275" i="4"/>
  <c r="V1273" i="4"/>
  <c r="AO1214" i="4"/>
  <c r="AP1214" i="4" s="1"/>
  <c r="V1196" i="4"/>
  <c r="V1174" i="4"/>
  <c r="E1149" i="4"/>
  <c r="Z1149" i="4"/>
  <c r="AB1149" i="4"/>
  <c r="A1149" i="4"/>
  <c r="AJ1142" i="4"/>
  <c r="E1142" i="4"/>
  <c r="W1142" i="4"/>
  <c r="AT1142" i="4"/>
  <c r="AO1139" i="4"/>
  <c r="AP1139" i="4" s="1"/>
  <c r="AQ1139" i="4"/>
  <c r="AL1129" i="4"/>
  <c r="V1120" i="4"/>
  <c r="AJ1120" i="4"/>
  <c r="AV1120" i="4"/>
  <c r="W1115" i="4"/>
  <c r="AJ1115" i="4"/>
  <c r="AS1115" i="4"/>
  <c r="AW1104" i="4"/>
  <c r="V1104" i="4"/>
  <c r="AA1104" i="4"/>
  <c r="AJ1104" i="4"/>
  <c r="AN1104" i="4"/>
  <c r="AX1104" i="4" s="1"/>
  <c r="AW1072" i="4"/>
  <c r="V1072" i="4"/>
  <c r="W1072" i="4"/>
  <c r="Z1072" i="4"/>
  <c r="AK1072" i="4"/>
  <c r="V1041" i="4"/>
  <c r="W1041" i="4"/>
  <c r="AJ1041" i="4"/>
  <c r="AK1041" i="4"/>
  <c r="AV1041" i="4"/>
  <c r="AW1041" i="4"/>
  <c r="W1022" i="4"/>
  <c r="AB1022" i="4"/>
  <c r="AJ1022" i="4"/>
  <c r="AK1022" i="4"/>
  <c r="AV1022" i="4"/>
  <c r="AW1022" i="4"/>
  <c r="AR1021" i="4"/>
  <c r="A872" i="4"/>
  <c r="V872" i="4"/>
  <c r="AW872" i="4"/>
  <c r="AJ872" i="4"/>
  <c r="W872" i="4"/>
  <c r="Z872" i="4"/>
  <c r="AB872" i="4"/>
  <c r="AK872" i="4"/>
  <c r="D872" i="4"/>
  <c r="AN872" i="4"/>
  <c r="AN841" i="4"/>
  <c r="AO841" i="4" s="1"/>
  <c r="AP841" i="4" s="1"/>
  <c r="V841" i="4"/>
  <c r="AB823" i="4"/>
  <c r="V823" i="4"/>
  <c r="Z823" i="4"/>
  <c r="AK823" i="4"/>
  <c r="AN823" i="4"/>
  <c r="D823" i="4"/>
  <c r="E823" i="4"/>
  <c r="AV823" i="4"/>
  <c r="W1282" i="4"/>
  <c r="AR1276" i="4"/>
  <c r="AT1236" i="4"/>
  <c r="A1227" i="4"/>
  <c r="V1208" i="4"/>
  <c r="AS1188" i="4"/>
  <c r="AB1181" i="4"/>
  <c r="AA1166" i="4"/>
  <c r="E1166" i="4"/>
  <c r="AX1144" i="4"/>
  <c r="AN1142" i="4"/>
  <c r="D1142" i="4"/>
  <c r="AJ1128" i="4"/>
  <c r="Z1125" i="4"/>
  <c r="V1125" i="4"/>
  <c r="W1125" i="4"/>
  <c r="AT1125" i="4"/>
  <c r="AV1125" i="4"/>
  <c r="AW1125" i="4"/>
  <c r="AA1125" i="4"/>
  <c r="AB1125" i="4"/>
  <c r="AK1125" i="4"/>
  <c r="D1125" i="4"/>
  <c r="E1120" i="4"/>
  <c r="V1106" i="4"/>
  <c r="AV1106" i="4"/>
  <c r="W1106" i="4"/>
  <c r="AW1106" i="4"/>
  <c r="Z1106" i="4"/>
  <c r="AJ1106" i="4"/>
  <c r="AK1106" i="4"/>
  <c r="E1104" i="4"/>
  <c r="AO1077" i="4"/>
  <c r="AP1077" i="4" s="1"/>
  <c r="AQ1077" i="4"/>
  <c r="D1072" i="4"/>
  <c r="Z1062" i="4"/>
  <c r="E1041" i="4"/>
  <c r="E1022" i="4"/>
  <c r="A968" i="4"/>
  <c r="V968" i="4"/>
  <c r="AV968" i="4"/>
  <c r="W968" i="4"/>
  <c r="AW968" i="4"/>
  <c r="Z968" i="4"/>
  <c r="AB968" i="4"/>
  <c r="AJ968" i="4"/>
  <c r="AK968" i="4"/>
  <c r="AW957" i="4"/>
  <c r="AB957" i="4"/>
  <c r="AJ957" i="4"/>
  <c r="AK957" i="4"/>
  <c r="AN957" i="4"/>
  <c r="AO957" i="4" s="1"/>
  <c r="AP957" i="4" s="1"/>
  <c r="AL885" i="4"/>
  <c r="AX885" i="4"/>
  <c r="E872" i="4"/>
  <c r="AL818" i="4"/>
  <c r="A669" i="4"/>
  <c r="AJ669" i="4"/>
  <c r="E669" i="4"/>
  <c r="AN669" i="4"/>
  <c r="V669" i="4"/>
  <c r="W669" i="4"/>
  <c r="AT669" i="4"/>
  <c r="AV669" i="4"/>
  <c r="Z669" i="4"/>
  <c r="AA669" i="4"/>
  <c r="AB669" i="4"/>
  <c r="AX561" i="4"/>
  <c r="AQ561" i="4"/>
  <c r="AO561" i="4"/>
  <c r="AP561" i="4" s="1"/>
  <c r="AS1363" i="4"/>
  <c r="A1350" i="4"/>
  <c r="AX1336" i="4"/>
  <c r="V1335" i="4"/>
  <c r="E1329" i="4"/>
  <c r="AS1325" i="4"/>
  <c r="V1324" i="4"/>
  <c r="AT1322" i="4"/>
  <c r="W1322" i="4"/>
  <c r="AR1322" i="4" s="1"/>
  <c r="AS1322" i="4"/>
  <c r="AN1321" i="4"/>
  <c r="AS1319" i="4"/>
  <c r="AK1317" i="4"/>
  <c r="D1317" i="4"/>
  <c r="AN1314" i="4"/>
  <c r="AW1296" i="4"/>
  <c r="W1296" i="4"/>
  <c r="AR1296" i="4" s="1"/>
  <c r="AW1292" i="4"/>
  <c r="W1292" i="4"/>
  <c r="D1285" i="4"/>
  <c r="E1282" i="4"/>
  <c r="AT1275" i="4"/>
  <c r="D1275" i="4"/>
  <c r="AW1273" i="4"/>
  <c r="W1272" i="4"/>
  <c r="AS1272" i="4"/>
  <c r="W1268" i="4"/>
  <c r="AS1268" i="4"/>
  <c r="AT1263" i="4"/>
  <c r="AV1261" i="4"/>
  <c r="E1261" i="4"/>
  <c r="AT1257" i="4"/>
  <c r="W1257" i="4"/>
  <c r="W1251" i="4"/>
  <c r="W1246" i="4"/>
  <c r="AS1246" i="4"/>
  <c r="E1245" i="4"/>
  <c r="A1239" i="4"/>
  <c r="AN1236" i="4"/>
  <c r="AO1236" i="4" s="1"/>
  <c r="AP1236" i="4" s="1"/>
  <c r="E1236" i="4"/>
  <c r="E1233" i="4"/>
  <c r="E1227" i="4"/>
  <c r="AK1226" i="4"/>
  <c r="D1226" i="4"/>
  <c r="AX1224" i="4"/>
  <c r="D1218" i="4"/>
  <c r="AW1216" i="4"/>
  <c r="D1209" i="4"/>
  <c r="D1196" i="4"/>
  <c r="AW1188" i="4"/>
  <c r="E1188" i="4"/>
  <c r="W1187" i="4"/>
  <c r="E1181" i="4"/>
  <c r="D1152" i="4"/>
  <c r="AT1149" i="4"/>
  <c r="AL1144" i="4"/>
  <c r="E1125" i="4"/>
  <c r="E1106" i="4"/>
  <c r="D1104" i="4"/>
  <c r="V1055" i="4"/>
  <c r="W1055" i="4"/>
  <c r="AA1055" i="4"/>
  <c r="AN1055" i="4"/>
  <c r="AQ1055" i="4" s="1"/>
  <c r="AS1055" i="4"/>
  <c r="E968" i="4"/>
  <c r="AS959" i="4"/>
  <c r="E957" i="4"/>
  <c r="AA928" i="4"/>
  <c r="D928" i="4"/>
  <c r="AT928" i="4"/>
  <c r="Z928" i="4"/>
  <c r="V928" i="4"/>
  <c r="AJ928" i="4"/>
  <c r="AN928" i="4"/>
  <c r="AO928" i="4" s="1"/>
  <c r="AP928" i="4" s="1"/>
  <c r="V918" i="4"/>
  <c r="AJ918" i="4"/>
  <c r="W918" i="4"/>
  <c r="Z918" i="4"/>
  <c r="AA918" i="4"/>
  <c r="AN918" i="4"/>
  <c r="AO918" i="4" s="1"/>
  <c r="AP918" i="4" s="1"/>
  <c r="AJ848" i="4"/>
  <c r="V848" i="4"/>
  <c r="AV848" i="4"/>
  <c r="Z848" i="4"/>
  <c r="AB848" i="4"/>
  <c r="AK848" i="4"/>
  <c r="AN848" i="4"/>
  <c r="D848" i="4"/>
  <c r="AS844" i="4"/>
  <c r="AK844" i="4"/>
  <c r="V844" i="4"/>
  <c r="AB844" i="4"/>
  <c r="AJ844" i="4"/>
  <c r="AW844" i="4"/>
  <c r="AO840" i="4"/>
  <c r="AP840" i="4" s="1"/>
  <c r="AQ840" i="4"/>
  <c r="E827" i="4"/>
  <c r="AJ827" i="4"/>
  <c r="V827" i="4"/>
  <c r="W827" i="4"/>
  <c r="AT827" i="4"/>
  <c r="Z827" i="4"/>
  <c r="AA827" i="4"/>
  <c r="AK827" i="4"/>
  <c r="AN827" i="4"/>
  <c r="A755" i="4"/>
  <c r="D755" i="4"/>
  <c r="AK755" i="4"/>
  <c r="E755" i="4"/>
  <c r="AN755" i="4"/>
  <c r="V755" i="4"/>
  <c r="AT755" i="4"/>
  <c r="W755" i="4"/>
  <c r="AV755" i="4"/>
  <c r="AW755" i="4"/>
  <c r="Z755" i="4"/>
  <c r="AA755" i="4"/>
  <c r="AJ755" i="4"/>
  <c r="AB755" i="4"/>
  <c r="AS1473" i="4"/>
  <c r="E1472" i="4"/>
  <c r="AX1470" i="4"/>
  <c r="E1467" i="4"/>
  <c r="AS1450" i="4"/>
  <c r="V1427" i="4"/>
  <c r="Z1401" i="4"/>
  <c r="V1386" i="4"/>
  <c r="AA1370" i="4"/>
  <c r="AT1335" i="4"/>
  <c r="E1335" i="4"/>
  <c r="AK1329" i="4"/>
  <c r="D1329" i="4"/>
  <c r="AJ1327" i="4"/>
  <c r="A1327" i="4"/>
  <c r="E1325" i="4"/>
  <c r="E1324" i="4"/>
  <c r="AQ1322" i="4"/>
  <c r="E1318" i="4"/>
  <c r="AJ1317" i="4"/>
  <c r="AV1315" i="4"/>
  <c r="AT1307" i="4"/>
  <c r="AT1305" i="4"/>
  <c r="AA1302" i="4"/>
  <c r="Z1298" i="4"/>
  <c r="AX1297" i="4"/>
  <c r="AT1296" i="4"/>
  <c r="AT1295" i="4"/>
  <c r="AT1293" i="4"/>
  <c r="AT1292" i="4"/>
  <c r="AA1288" i="4"/>
  <c r="AK1285" i="4"/>
  <c r="AV1280" i="4"/>
  <c r="E1280" i="4"/>
  <c r="AN1277" i="4"/>
  <c r="AN1275" i="4"/>
  <c r="AX1275" i="4" s="1"/>
  <c r="AV1273" i="4"/>
  <c r="AW1272" i="4"/>
  <c r="V1272" i="4"/>
  <c r="AS1270" i="4"/>
  <c r="E1269" i="4"/>
  <c r="AN1263" i="4"/>
  <c r="A1263" i="4"/>
  <c r="AN1261" i="4"/>
  <c r="D1261" i="4"/>
  <c r="AX1258" i="4"/>
  <c r="V1257" i="4"/>
  <c r="AR1257" i="4" s="1"/>
  <c r="Z1256" i="4"/>
  <c r="D1251" i="4"/>
  <c r="E1249" i="4"/>
  <c r="AK1245" i="4"/>
  <c r="D1245" i="4"/>
  <c r="E1239" i="4"/>
  <c r="AW1233" i="4"/>
  <c r="D1233" i="4"/>
  <c r="AK1229" i="4"/>
  <c r="AK1227" i="4"/>
  <c r="D1227" i="4"/>
  <c r="AJ1226" i="4"/>
  <c r="AL1224" i="4"/>
  <c r="AA1223" i="4"/>
  <c r="AJ1222" i="4"/>
  <c r="Z1217" i="4"/>
  <c r="AV1216" i="4"/>
  <c r="A1215" i="4"/>
  <c r="E1214" i="4"/>
  <c r="AK1209" i="4"/>
  <c r="A1208" i="4"/>
  <c r="AW1204" i="4"/>
  <c r="Z1201" i="4"/>
  <c r="AN1199" i="4"/>
  <c r="AT1198" i="4"/>
  <c r="AT1192" i="4"/>
  <c r="V1190" i="4"/>
  <c r="AA1189" i="4"/>
  <c r="AV1188" i="4"/>
  <c r="V1187" i="4"/>
  <c r="V1183" i="4"/>
  <c r="AN1181" i="4"/>
  <c r="D1181" i="4"/>
  <c r="Z1180" i="4"/>
  <c r="AN1166" i="4"/>
  <c r="A1166" i="4"/>
  <c r="V1160" i="4"/>
  <c r="E1159" i="4"/>
  <c r="AV1156" i="4"/>
  <c r="AO1153" i="4"/>
  <c r="AP1153" i="4" s="1"/>
  <c r="AQ1153" i="4"/>
  <c r="AJ1150" i="4"/>
  <c r="AS1149" i="4"/>
  <c r="A1142" i="4"/>
  <c r="W1131" i="4"/>
  <c r="AT1131" i="4"/>
  <c r="AV1131" i="4"/>
  <c r="Z1131" i="4"/>
  <c r="AW1131" i="4"/>
  <c r="AA1131" i="4"/>
  <c r="A1131" i="4"/>
  <c r="AB1131" i="4"/>
  <c r="D1131" i="4"/>
  <c r="AK1131" i="4"/>
  <c r="E1131" i="4"/>
  <c r="AO1095" i="4"/>
  <c r="AP1095" i="4" s="1"/>
  <c r="AQ1095" i="4"/>
  <c r="AR1064" i="4"/>
  <c r="E1055" i="4"/>
  <c r="AO1019" i="4"/>
  <c r="AP1019" i="4" s="1"/>
  <c r="AQ1019" i="4"/>
  <c r="AO1001" i="4"/>
  <c r="AP1001" i="4" s="1"/>
  <c r="AQ1001" i="4"/>
  <c r="D999" i="4"/>
  <c r="AK999" i="4"/>
  <c r="AT999" i="4"/>
  <c r="V999" i="4"/>
  <c r="AV999" i="4"/>
  <c r="W999" i="4"/>
  <c r="AW999" i="4"/>
  <c r="Z999" i="4"/>
  <c r="AA999" i="4"/>
  <c r="AB999" i="4"/>
  <c r="A999" i="4"/>
  <c r="AJ999" i="4"/>
  <c r="W987" i="4"/>
  <c r="AN987" i="4"/>
  <c r="D968" i="4"/>
  <c r="D957" i="4"/>
  <c r="AT923" i="4"/>
  <c r="AN923" i="4"/>
  <c r="AX923" i="4" s="1"/>
  <c r="W923" i="4"/>
  <c r="V923" i="4"/>
  <c r="Z923" i="4"/>
  <c r="AA923" i="4"/>
  <c r="AS923" i="4"/>
  <c r="E918" i="4"/>
  <c r="Z878" i="4"/>
  <c r="W878" i="4"/>
  <c r="AB878" i="4"/>
  <c r="V878" i="4"/>
  <c r="AA878" i="4"/>
  <c r="AT878" i="4"/>
  <c r="E855" i="4"/>
  <c r="AT855" i="4"/>
  <c r="V855" i="4"/>
  <c r="AW855" i="4"/>
  <c r="W855" i="4"/>
  <c r="Z855" i="4"/>
  <c r="AA855" i="4"/>
  <c r="AJ855" i="4"/>
  <c r="A855" i="4"/>
  <c r="AK855" i="4"/>
  <c r="AR843" i="4"/>
  <c r="D827" i="4"/>
  <c r="E821" i="4"/>
  <c r="AT1394" i="4"/>
  <c r="AT1382" i="4"/>
  <c r="Z1370" i="4"/>
  <c r="AV1350" i="4"/>
  <c r="AN1348" i="4"/>
  <c r="AW1344" i="4"/>
  <c r="AN1335" i="4"/>
  <c r="AJ1329" i="4"/>
  <c r="AB1327" i="4"/>
  <c r="D1325" i="4"/>
  <c r="AQ1320" i="4"/>
  <c r="D1318" i="4"/>
  <c r="AB1317" i="4"/>
  <c r="A1317" i="4"/>
  <c r="AS1307" i="4"/>
  <c r="V1299" i="4"/>
  <c r="AV1290" i="4"/>
  <c r="AJ1285" i="4"/>
  <c r="AO1280" i="4"/>
  <c r="AP1280" i="4" s="1"/>
  <c r="AW1276" i="4"/>
  <c r="A1275" i="4"/>
  <c r="AK1269" i="4"/>
  <c r="D1269" i="4"/>
  <c r="AT1251" i="4"/>
  <c r="D1249" i="4"/>
  <c r="AJ1245" i="4"/>
  <c r="D1239" i="4"/>
  <c r="AX1237" i="4"/>
  <c r="A1236" i="4"/>
  <c r="AT1233" i="4"/>
  <c r="AJ1227" i="4"/>
  <c r="AB1226" i="4"/>
  <c r="A1226" i="4"/>
  <c r="AK1218" i="4"/>
  <c r="AK1214" i="4"/>
  <c r="D1214" i="4"/>
  <c r="V1211" i="4"/>
  <c r="AJ1209" i="4"/>
  <c r="A1209" i="4"/>
  <c r="AV1204" i="4"/>
  <c r="AK1196" i="4"/>
  <c r="A1196" i="4"/>
  <c r="AN1188" i="4"/>
  <c r="AX1188" i="4" s="1"/>
  <c r="V1177" i="4"/>
  <c r="AT1171" i="4"/>
  <c r="AQ1168" i="4"/>
  <c r="AR1168" i="4"/>
  <c r="E1164" i="4"/>
  <c r="AW1164" i="4"/>
  <c r="AN1149" i="4"/>
  <c r="AQ1149" i="4" s="1"/>
  <c r="AK1142" i="4"/>
  <c r="AX1141" i="4"/>
  <c r="AN1126" i="4"/>
  <c r="W1126" i="4"/>
  <c r="AT1126" i="4"/>
  <c r="AV1126" i="4"/>
  <c r="Z1126" i="4"/>
  <c r="AA1126" i="4"/>
  <c r="A1126" i="4"/>
  <c r="AB1126" i="4"/>
  <c r="D1126" i="4"/>
  <c r="E1126" i="4"/>
  <c r="A1125" i="4"/>
  <c r="V1121" i="4"/>
  <c r="W1121" i="4"/>
  <c r="AS1121" i="4"/>
  <c r="AT1121" i="4"/>
  <c r="AV1121" i="4"/>
  <c r="Z1121" i="4"/>
  <c r="AW1121" i="4"/>
  <c r="AA1121" i="4"/>
  <c r="AB1121" i="4"/>
  <c r="AK1121" i="4"/>
  <c r="D1121" i="4"/>
  <c r="AV1102" i="4"/>
  <c r="A1102" i="4"/>
  <c r="D1102" i="4"/>
  <c r="W1096" i="4"/>
  <c r="AS1096" i="4"/>
  <c r="AW1096" i="4"/>
  <c r="V1074" i="4"/>
  <c r="AW1074" i="4"/>
  <c r="W1074" i="4"/>
  <c r="Z1074" i="4"/>
  <c r="AA1074" i="4"/>
  <c r="AB1074" i="4"/>
  <c r="AK1074" i="4"/>
  <c r="A1074" i="4"/>
  <c r="V1053" i="4"/>
  <c r="AK1053" i="4"/>
  <c r="AQ997" i="4"/>
  <c r="AO997" i="4"/>
  <c r="AP997" i="4" s="1"/>
  <c r="AO993" i="4"/>
  <c r="AP993" i="4" s="1"/>
  <c r="AQ993" i="4"/>
  <c r="AO975" i="4"/>
  <c r="AP975" i="4" s="1"/>
  <c r="W914" i="4"/>
  <c r="AK914" i="4"/>
  <c r="V914" i="4"/>
  <c r="AA914" i="4"/>
  <c r="AB914" i="4"/>
  <c r="AJ914" i="4"/>
  <c r="A914" i="4"/>
  <c r="AB1329" i="4"/>
  <c r="A1329" i="4"/>
  <c r="E1322" i="4"/>
  <c r="W1319" i="4"/>
  <c r="AJ1296" i="4"/>
  <c r="AJ1272" i="4"/>
  <c r="AR1260" i="4"/>
  <c r="W1253" i="4"/>
  <c r="AB1245" i="4"/>
  <c r="A1245" i="4"/>
  <c r="AJ1236" i="4"/>
  <c r="A1233" i="4"/>
  <c r="AV1228" i="4"/>
  <c r="AB1227" i="4"/>
  <c r="AA1226" i="4"/>
  <c r="AB1218" i="4"/>
  <c r="AB1209" i="4"/>
  <c r="AW1208" i="4"/>
  <c r="AB1196" i="4"/>
  <c r="AX1189" i="4"/>
  <c r="AK1181" i="4"/>
  <c r="AV1168" i="4"/>
  <c r="E1168" i="4"/>
  <c r="AJ1166" i="4"/>
  <c r="AA1160" i="4"/>
  <c r="AJ1160" i="4"/>
  <c r="AN1160" i="4"/>
  <c r="AX1160" i="4" s="1"/>
  <c r="AT1156" i="4"/>
  <c r="Z1156" i="4"/>
  <c r="AR1156" i="4" s="1"/>
  <c r="AW1156" i="4"/>
  <c r="D1156" i="4"/>
  <c r="AK1156" i="4"/>
  <c r="AV1152" i="4"/>
  <c r="AB1142" i="4"/>
  <c r="AA1135" i="4"/>
  <c r="AT1135" i="4"/>
  <c r="V1135" i="4"/>
  <c r="AW1135" i="4"/>
  <c r="Z1135" i="4"/>
  <c r="A1135" i="4"/>
  <c r="AK1135" i="4"/>
  <c r="Z1129" i="4"/>
  <c r="AA1129" i="4"/>
  <c r="AB1129" i="4"/>
  <c r="AN1129" i="4"/>
  <c r="AO1129" i="4" s="1"/>
  <c r="AP1129" i="4" s="1"/>
  <c r="E1129" i="4"/>
  <c r="AV1104" i="4"/>
  <c r="AS1072" i="4"/>
  <c r="AS1042" i="4"/>
  <c r="Z1042" i="4"/>
  <c r="AB1042" i="4"/>
  <c r="AK1042" i="4"/>
  <c r="AV1042" i="4"/>
  <c r="AX997" i="4"/>
  <c r="AL997" i="4"/>
  <c r="AL993" i="4"/>
  <c r="AX993" i="4"/>
  <c r="D985" i="4"/>
  <c r="W985" i="4"/>
  <c r="AA985" i="4"/>
  <c r="AB985" i="4"/>
  <c r="A985" i="4"/>
  <c r="AN985" i="4"/>
  <c r="AV985" i="4"/>
  <c r="V974" i="4"/>
  <c r="A974" i="4"/>
  <c r="AT974" i="4"/>
  <c r="AA974" i="4"/>
  <c r="AJ974" i="4"/>
  <c r="AK974" i="4"/>
  <c r="D974" i="4"/>
  <c r="AX959" i="4"/>
  <c r="AN958" i="4"/>
  <c r="W958" i="4"/>
  <c r="Z958" i="4"/>
  <c r="AB958" i="4"/>
  <c r="AW958" i="4"/>
  <c r="A944" i="4"/>
  <c r="AB944" i="4"/>
  <c r="W944" i="4"/>
  <c r="Z944" i="4"/>
  <c r="AJ944" i="4"/>
  <c r="AK944" i="4"/>
  <c r="D944" i="4"/>
  <c r="E944" i="4"/>
  <c r="AN944" i="4"/>
  <c r="AQ944" i="4" s="1"/>
  <c r="E914" i="4"/>
  <c r="AV872" i="4"/>
  <c r="V678" i="4"/>
  <c r="D678" i="4"/>
  <c r="AT678" i="4"/>
  <c r="E678" i="4"/>
  <c r="AV678" i="4"/>
  <c r="W678" i="4"/>
  <c r="Z678" i="4"/>
  <c r="AA678" i="4"/>
  <c r="AK678" i="4"/>
  <c r="AW678" i="4"/>
  <c r="W1451" i="4"/>
  <c r="AJ1447" i="4"/>
  <c r="W1421" i="4"/>
  <c r="AN1396" i="4"/>
  <c r="AV1394" i="4"/>
  <c r="V1389" i="4"/>
  <c r="AV1370" i="4"/>
  <c r="V1349" i="4"/>
  <c r="AR1349" i="4" s="1"/>
  <c r="AK1348" i="4"/>
  <c r="D1348" i="4"/>
  <c r="AQ1344" i="4"/>
  <c r="AN1338" i="4"/>
  <c r="A1338" i="4"/>
  <c r="AA1329" i="4"/>
  <c r="Z1327" i="4"/>
  <c r="AN1325" i="4"/>
  <c r="A1325" i="4"/>
  <c r="D1322" i="4"/>
  <c r="AA1321" i="4"/>
  <c r="D1319" i="4"/>
  <c r="AJ1318" i="4"/>
  <c r="Z1317" i="4"/>
  <c r="AX1316" i="4"/>
  <c r="AQ1315" i="4"/>
  <c r="AA1314" i="4"/>
  <c r="E1311" i="4"/>
  <c r="V1305" i="4"/>
  <c r="AR1305" i="4" s="1"/>
  <c r="AW1298" i="4"/>
  <c r="W1298" i="4"/>
  <c r="E1296" i="4"/>
  <c r="V1293" i="4"/>
  <c r="E1292" i="4"/>
  <c r="Z1285" i="4"/>
  <c r="AW1283" i="4"/>
  <c r="AJ1277" i="4"/>
  <c r="AT1276" i="4"/>
  <c r="AB1275" i="4"/>
  <c r="AJ1273" i="4"/>
  <c r="E1272" i="4"/>
  <c r="V1270" i="4"/>
  <c r="AB1269" i="4"/>
  <c r="A1269" i="4"/>
  <c r="D1268" i="4"/>
  <c r="D1266" i="4"/>
  <c r="AA1263" i="4"/>
  <c r="AK1261" i="4"/>
  <c r="E1257" i="4"/>
  <c r="AV1250" i="4"/>
  <c r="A1250" i="4"/>
  <c r="E1246" i="4"/>
  <c r="AA1245" i="4"/>
  <c r="AW1244" i="4"/>
  <c r="V1244" i="4"/>
  <c r="AA1242" i="4"/>
  <c r="E1241" i="4"/>
  <c r="AJ1239" i="4"/>
  <c r="AT1237" i="4"/>
  <c r="AB1236" i="4"/>
  <c r="AT1235" i="4"/>
  <c r="AA1227" i="4"/>
  <c r="AW1226" i="4"/>
  <c r="Z1226" i="4"/>
  <c r="Z1218" i="4"/>
  <c r="AT1217" i="4"/>
  <c r="AN1216" i="4"/>
  <c r="E1216" i="4"/>
  <c r="AB1214" i="4"/>
  <c r="A1214" i="4"/>
  <c r="D1211" i="4"/>
  <c r="W1210" i="4"/>
  <c r="AA1209" i="4"/>
  <c r="AT1207" i="4"/>
  <c r="V1204" i="4"/>
  <c r="AR1204" i="4" s="1"/>
  <c r="AW1201" i="4"/>
  <c r="V1201" i="4"/>
  <c r="AN1200" i="4"/>
  <c r="D1200" i="4"/>
  <c r="AA1196" i="4"/>
  <c r="V1192" i="4"/>
  <c r="AR1192" i="4" s="1"/>
  <c r="AK1188" i="4"/>
  <c r="E1187" i="4"/>
  <c r="AJ1181" i="4"/>
  <c r="A1177" i="4"/>
  <c r="W1176" i="4"/>
  <c r="AN1174" i="4"/>
  <c r="D1168" i="4"/>
  <c r="AB1166" i="4"/>
  <c r="AT1160" i="4"/>
  <c r="E1160" i="4"/>
  <c r="AN1156" i="4"/>
  <c r="E1156" i="4"/>
  <c r="AN1152" i="4"/>
  <c r="AJ1149" i="4"/>
  <c r="AA1142" i="4"/>
  <c r="AR1141" i="4"/>
  <c r="AS1140" i="4"/>
  <c r="E1140" i="4"/>
  <c r="AB1140" i="4"/>
  <c r="AJ1140" i="4"/>
  <c r="E1135" i="4"/>
  <c r="Z1117" i="4"/>
  <c r="AA1117" i="4"/>
  <c r="AB1117" i="4"/>
  <c r="AJ1117" i="4"/>
  <c r="AN1117" i="4"/>
  <c r="AO1117" i="4" s="1"/>
  <c r="AP1117" i="4" s="1"/>
  <c r="E1117" i="4"/>
  <c r="AT1117" i="4"/>
  <c r="AQ1087" i="4"/>
  <c r="AO1087" i="4"/>
  <c r="AP1087" i="4" s="1"/>
  <c r="AQ1047" i="4"/>
  <c r="D1042" i="4"/>
  <c r="AL1037" i="4"/>
  <c r="AK1010" i="4"/>
  <c r="AJ1010" i="4"/>
  <c r="AV1010" i="4"/>
  <c r="E958" i="4"/>
  <c r="A920" i="4"/>
  <c r="AB920" i="4"/>
  <c r="V920" i="4"/>
  <c r="AV920" i="4"/>
  <c r="W920" i="4"/>
  <c r="AW920" i="4"/>
  <c r="Z920" i="4"/>
  <c r="AJ920" i="4"/>
  <c r="AK920" i="4"/>
  <c r="W849" i="4"/>
  <c r="AT849" i="4"/>
  <c r="W1468" i="4"/>
  <c r="AS1460" i="4"/>
  <c r="D1451" i="4"/>
  <c r="AL1450" i="4"/>
  <c r="E1450" i="4"/>
  <c r="AK1445" i="4"/>
  <c r="AS1439" i="4"/>
  <c r="AR1438" i="4"/>
  <c r="Z1437" i="4"/>
  <c r="AR1414" i="4"/>
  <c r="AS1412" i="4"/>
  <c r="V1408" i="4"/>
  <c r="AS1402" i="4"/>
  <c r="AN1394" i="4"/>
  <c r="A1394" i="4"/>
  <c r="Z1391" i="4"/>
  <c r="AS1376" i="4"/>
  <c r="AS1369" i="4"/>
  <c r="AS1365" i="4"/>
  <c r="AJ1359" i="4"/>
  <c r="AS1356" i="4"/>
  <c r="D1356" i="4"/>
  <c r="AB1350" i="4"/>
  <c r="AQ1349" i="4"/>
  <c r="D1349" i="4"/>
  <c r="AJ1348" i="4"/>
  <c r="AS1346" i="4"/>
  <c r="AS1339" i="4"/>
  <c r="AS1336" i="4"/>
  <c r="AK1335" i="4"/>
  <c r="V1333" i="4"/>
  <c r="AR1333" i="4" s="1"/>
  <c r="AW1329" i="4"/>
  <c r="Z1329" i="4"/>
  <c r="AR1329" i="4" s="1"/>
  <c r="V1328" i="4"/>
  <c r="AK1322" i="4"/>
  <c r="Z1321" i="4"/>
  <c r="AR1321" i="4" s="1"/>
  <c r="AW1319" i="4"/>
  <c r="AB1318" i="4"/>
  <c r="AW1317" i="4"/>
  <c r="Z1316" i="4"/>
  <c r="AO1315" i="4"/>
  <c r="AP1315" i="4" s="1"/>
  <c r="Z1314" i="4"/>
  <c r="AR1314" i="4" s="1"/>
  <c r="E1312" i="4"/>
  <c r="D1310" i="4"/>
  <c r="AS1308" i="4"/>
  <c r="AJ1307" i="4"/>
  <c r="V1300" i="4"/>
  <c r="D1296" i="4"/>
  <c r="AN1292" i="4"/>
  <c r="AS1287" i="4"/>
  <c r="AJ1284" i="4"/>
  <c r="D1283" i="4"/>
  <c r="AK1280" i="4"/>
  <c r="AB1273" i="4"/>
  <c r="D1272" i="4"/>
  <c r="E1270" i="4"/>
  <c r="AA1269" i="4"/>
  <c r="AW1268" i="4"/>
  <c r="AN1264" i="4"/>
  <c r="AQ1264" i="4" s="1"/>
  <c r="AJ1261" i="4"/>
  <c r="AX1260" i="4"/>
  <c r="AJ1260" i="4"/>
  <c r="AS1259" i="4"/>
  <c r="AK1257" i="4"/>
  <c r="D1257" i="4"/>
  <c r="AS1255" i="4"/>
  <c r="AT1250" i="4"/>
  <c r="AW1249" i="4"/>
  <c r="Z1245" i="4"/>
  <c r="AR1245" i="4" s="1"/>
  <c r="AS1243" i="4"/>
  <c r="D1241" i="4"/>
  <c r="AB1239" i="4"/>
  <c r="AQ1237" i="4"/>
  <c r="AA1236" i="4"/>
  <c r="AS1235" i="4"/>
  <c r="E1235" i="4"/>
  <c r="AS1234" i="4"/>
  <c r="AK1233" i="4"/>
  <c r="AO1232" i="4"/>
  <c r="AP1232" i="4" s="1"/>
  <c r="AW1227" i="4"/>
  <c r="Z1227" i="4"/>
  <c r="AR1227" i="4" s="1"/>
  <c r="AV1226" i="4"/>
  <c r="AS1225" i="4"/>
  <c r="AN1219" i="4"/>
  <c r="D1219" i="4"/>
  <c r="D1216" i="4"/>
  <c r="AW1214" i="4"/>
  <c r="AA1214" i="4"/>
  <c r="AV1211" i="4"/>
  <c r="D1210" i="4"/>
  <c r="AK1208" i="4"/>
  <c r="AN1207" i="4"/>
  <c r="D1207" i="4"/>
  <c r="AN1205" i="4"/>
  <c r="Z1196" i="4"/>
  <c r="AS1195" i="4"/>
  <c r="AT1189" i="4"/>
  <c r="AJ1188" i="4"/>
  <c r="D1187" i="4"/>
  <c r="AT1182" i="4"/>
  <c r="D1182" i="4"/>
  <c r="Z1181" i="4"/>
  <c r="AT1180" i="4"/>
  <c r="AW1176" i="4"/>
  <c r="AT1172" i="4"/>
  <c r="AK1168" i="4"/>
  <c r="Z1166" i="4"/>
  <c r="AR1166" i="4" s="1"/>
  <c r="AO1165" i="4"/>
  <c r="AP1165" i="4" s="1"/>
  <c r="AK1164" i="4"/>
  <c r="A1164" i="4"/>
  <c r="D1160" i="4"/>
  <c r="D1155" i="4"/>
  <c r="E1155" i="4"/>
  <c r="AT1155" i="4"/>
  <c r="W1155" i="4"/>
  <c r="AL1152" i="4"/>
  <c r="AX1152" i="4"/>
  <c r="AA1149" i="4"/>
  <c r="W1145" i="4"/>
  <c r="AJ1145" i="4"/>
  <c r="AS1144" i="4"/>
  <c r="Z1142" i="4"/>
  <c r="AQ1141" i="4"/>
  <c r="D1135" i="4"/>
  <c r="AO1131" i="4"/>
  <c r="AP1131" i="4" s="1"/>
  <c r="A1129" i="4"/>
  <c r="AS1126" i="4"/>
  <c r="AN1125" i="4"/>
  <c r="A1121" i="4"/>
  <c r="AN1106" i="4"/>
  <c r="AQ1101" i="4"/>
  <c r="AO1101" i="4"/>
  <c r="AP1101" i="4" s="1"/>
  <c r="AX1087" i="4"/>
  <c r="AN1072" i="4"/>
  <c r="AW1056" i="4"/>
  <c r="AA1056" i="4"/>
  <c r="AN1056" i="4"/>
  <c r="AX1047" i="4"/>
  <c r="AB1015" i="4"/>
  <c r="D1010" i="4"/>
  <c r="AX1005" i="4"/>
  <c r="AN988" i="4"/>
  <c r="AO988" i="4" s="1"/>
  <c r="AP988" i="4" s="1"/>
  <c r="E988" i="4"/>
  <c r="AO968" i="4"/>
  <c r="AP968" i="4" s="1"/>
  <c r="AX964" i="4"/>
  <c r="AL964" i="4"/>
  <c r="D958" i="4"/>
  <c r="AQ936" i="4"/>
  <c r="AO936" i="4"/>
  <c r="AP936" i="4" s="1"/>
  <c r="AX929" i="4"/>
  <c r="E920" i="4"/>
  <c r="AQ814" i="4"/>
  <c r="AX814" i="4"/>
  <c r="AS1392" i="4"/>
  <c r="V1370" i="4"/>
  <c r="AX1351" i="4"/>
  <c r="AS1345" i="4"/>
  <c r="AB1335" i="4"/>
  <c r="AS1334" i="4"/>
  <c r="AV1329" i="4"/>
  <c r="AK1325" i="4"/>
  <c r="AK1324" i="4"/>
  <c r="AJ1322" i="4"/>
  <c r="A1322" i="4"/>
  <c r="AV1319" i="4"/>
  <c r="A1319" i="4"/>
  <c r="Z1318" i="4"/>
  <c r="AV1317" i="4"/>
  <c r="W1313" i="4"/>
  <c r="AA1307" i="4"/>
  <c r="AK1296" i="4"/>
  <c r="AS1294" i="4"/>
  <c r="A1292" i="4"/>
  <c r="V1288" i="4"/>
  <c r="AA1280" i="4"/>
  <c r="AN1276" i="4"/>
  <c r="AX1276" i="4" s="1"/>
  <c r="Z1273" i="4"/>
  <c r="AK1272" i="4"/>
  <c r="Z1269" i="4"/>
  <c r="AV1268" i="4"/>
  <c r="AJ1267" i="4"/>
  <c r="AB1261" i="4"/>
  <c r="AJ1257" i="4"/>
  <c r="W1256" i="4"/>
  <c r="AK1251" i="4"/>
  <c r="AW1245" i="4"/>
  <c r="AT1244" i="4"/>
  <c r="AN1241" i="4"/>
  <c r="AO1241" i="4" s="1"/>
  <c r="AP1241" i="4" s="1"/>
  <c r="Z1239" i="4"/>
  <c r="AS1238" i="4"/>
  <c r="Z1236" i="4"/>
  <c r="AJ1233" i="4"/>
  <c r="AK1231" i="4"/>
  <c r="AV1227" i="4"/>
  <c r="AT1226" i="4"/>
  <c r="AS1220" i="4"/>
  <c r="V1217" i="4"/>
  <c r="AV1214" i="4"/>
  <c r="Z1214" i="4"/>
  <c r="AS1213" i="4"/>
  <c r="AB1208" i="4"/>
  <c r="AA1188" i="4"/>
  <c r="AK1174" i="4"/>
  <c r="AJ1168" i="4"/>
  <c r="A1168" i="4"/>
  <c r="D1167" i="4"/>
  <c r="AW1163" i="4"/>
  <c r="AS1157" i="4"/>
  <c r="A1156" i="4"/>
  <c r="AK1152" i="4"/>
  <c r="AV1151" i="4"/>
  <c r="AL1125" i="4"/>
  <c r="AL1122" i="4"/>
  <c r="AK1104" i="4"/>
  <c r="AL1082" i="4"/>
  <c r="AX1082" i="4"/>
  <c r="AN852" i="4"/>
  <c r="AK852" i="4"/>
  <c r="Z817" i="4"/>
  <c r="AT817" i="4"/>
  <c r="E817" i="4"/>
  <c r="V817" i="4"/>
  <c r="AK817" i="4"/>
  <c r="AS817" i="4"/>
  <c r="AV817" i="4"/>
  <c r="W721" i="4"/>
  <c r="D697" i="4"/>
  <c r="E697" i="4"/>
  <c r="AN697" i="4"/>
  <c r="AQ697" i="4" s="1"/>
  <c r="AS697" i="4"/>
  <c r="W697" i="4"/>
  <c r="AW697" i="4"/>
  <c r="Z697" i="4"/>
  <c r="AA697" i="4"/>
  <c r="AB697" i="4"/>
  <c r="AK697" i="4"/>
  <c r="A697" i="4"/>
  <c r="W1483" i="4"/>
  <c r="E1479" i="4"/>
  <c r="AS1477" i="4"/>
  <c r="AN1475" i="4"/>
  <c r="D1475" i="4"/>
  <c r="Z1472" i="4"/>
  <c r="AR1472" i="4" s="1"/>
  <c r="AN1471" i="4"/>
  <c r="A1471" i="4"/>
  <c r="AW1467" i="4"/>
  <c r="Z1467" i="4"/>
  <c r="E1464" i="4"/>
  <c r="AS1455" i="4"/>
  <c r="AS1454" i="4"/>
  <c r="AJ1450" i="4"/>
  <c r="AS1446" i="4"/>
  <c r="AS1444" i="4"/>
  <c r="W1423" i="4"/>
  <c r="AS1419" i="4"/>
  <c r="AS1405" i="4"/>
  <c r="AN1404" i="4"/>
  <c r="AO1404" i="4" s="1"/>
  <c r="AP1404" i="4" s="1"/>
  <c r="D1404" i="4"/>
  <c r="AB1401" i="4"/>
  <c r="AK1396" i="4"/>
  <c r="D1391" i="4"/>
  <c r="AK1390" i="4"/>
  <c r="D1390" i="4"/>
  <c r="AW1386" i="4"/>
  <c r="AS1385" i="4"/>
  <c r="AN1370" i="4"/>
  <c r="AX1370" i="4" s="1"/>
  <c r="E1370" i="4"/>
  <c r="A1356" i="4"/>
  <c r="AX1349" i="4"/>
  <c r="A1349" i="4"/>
  <c r="AA1348" i="4"/>
  <c r="AR1348" i="4" s="1"/>
  <c r="E1344" i="4"/>
  <c r="AJ1338" i="4"/>
  <c r="AT1337" i="4"/>
  <c r="AA1335" i="4"/>
  <c r="D1333" i="4"/>
  <c r="V1332" i="4"/>
  <c r="AT1329" i="4"/>
  <c r="W1327" i="4"/>
  <c r="AJ1325" i="4"/>
  <c r="AJ1324" i="4"/>
  <c r="AB1322" i="4"/>
  <c r="AT1319" i="4"/>
  <c r="AT1317" i="4"/>
  <c r="W1317" i="4"/>
  <c r="AS1317" i="4"/>
  <c r="AS1316" i="4"/>
  <c r="AV1314" i="4"/>
  <c r="AS1310" i="4"/>
  <c r="E1305" i="4"/>
  <c r="AA1303" i="4"/>
  <c r="AV1302" i="4"/>
  <c r="D1302" i="4"/>
  <c r="D1301" i="4"/>
  <c r="D1298" i="4"/>
  <c r="AB1296" i="4"/>
  <c r="A1296" i="4"/>
  <c r="E1293" i="4"/>
  <c r="AK1292" i="4"/>
  <c r="AW1285" i="4"/>
  <c r="W1285" i="4"/>
  <c r="W1277" i="4"/>
  <c r="E1276" i="4"/>
  <c r="W1275" i="4"/>
  <c r="AS1275" i="4"/>
  <c r="AB1272" i="4"/>
  <c r="A1272" i="4"/>
  <c r="AW1269" i="4"/>
  <c r="E1267" i="4"/>
  <c r="Z1265" i="4"/>
  <c r="W1263" i="4"/>
  <c r="AS1263" i="4"/>
  <c r="V1258" i="4"/>
  <c r="AB1257" i="4"/>
  <c r="A1257" i="4"/>
  <c r="D1256" i="4"/>
  <c r="AA1251" i="4"/>
  <c r="AJ1250" i="4"/>
  <c r="AN1249" i="4"/>
  <c r="AN1246" i="4"/>
  <c r="AV1245" i="4"/>
  <c r="AN1244" i="4"/>
  <c r="D1244" i="4"/>
  <c r="E1237" i="4"/>
  <c r="AB1233" i="4"/>
  <c r="AJ1231" i="4"/>
  <c r="AT1227" i="4"/>
  <c r="AS1226" i="4"/>
  <c r="W1226" i="4"/>
  <c r="E1223" i="4"/>
  <c r="AK1219" i="4"/>
  <c r="A1219" i="4"/>
  <c r="W1218" i="4"/>
  <c r="AN1217" i="4"/>
  <c r="E1217" i="4"/>
  <c r="AK1216" i="4"/>
  <c r="AT1214" i="4"/>
  <c r="AN1211" i="4"/>
  <c r="AX1211" i="4" s="1"/>
  <c r="AV1210" i="4"/>
  <c r="A1210" i="4"/>
  <c r="W1209" i="4"/>
  <c r="AS1209" i="4"/>
  <c r="AA1208" i="4"/>
  <c r="AK1207" i="4"/>
  <c r="A1207" i="4"/>
  <c r="E1204" i="4"/>
  <c r="D1201" i="4"/>
  <c r="AJ1200" i="4"/>
  <c r="AS1196" i="4"/>
  <c r="V1193" i="4"/>
  <c r="E1192" i="4"/>
  <c r="W1189" i="4"/>
  <c r="Z1188" i="4"/>
  <c r="AK1187" i="4"/>
  <c r="AT1186" i="4"/>
  <c r="AX1181" i="4"/>
  <c r="AN1171" i="4"/>
  <c r="AX1171" i="4" s="1"/>
  <c r="AB1168" i="4"/>
  <c r="AV1167" i="4"/>
  <c r="E1167" i="4"/>
  <c r="AX1165" i="4"/>
  <c r="AA1164" i="4"/>
  <c r="AR1164" i="4" s="1"/>
  <c r="AK1160" i="4"/>
  <c r="A1160" i="4"/>
  <c r="AJ1156" i="4"/>
  <c r="AA1152" i="4"/>
  <c r="Z1150" i="4"/>
  <c r="E1150" i="4"/>
  <c r="AT1150" i="4"/>
  <c r="W1150" i="4"/>
  <c r="W1148" i="4"/>
  <c r="V1143" i="4"/>
  <c r="AA1143" i="4"/>
  <c r="AX1139" i="4"/>
  <c r="AX1131" i="4"/>
  <c r="AL1131" i="4"/>
  <c r="AV1129" i="4"/>
  <c r="AJ1125" i="4"/>
  <c r="AV1113" i="4"/>
  <c r="V1113" i="4"/>
  <c r="AA1113" i="4"/>
  <c r="AB1113" i="4"/>
  <c r="AJ1113" i="4"/>
  <c r="D1113" i="4"/>
  <c r="AN1113" i="4"/>
  <c r="AB1106" i="4"/>
  <c r="AT1097" i="4"/>
  <c r="Z1097" i="4"/>
  <c r="AT1074" i="4"/>
  <c r="AT1054" i="4"/>
  <c r="AA1054" i="4"/>
  <c r="AK1054" i="4"/>
  <c r="AS1054" i="4"/>
  <c r="AW1054" i="4"/>
  <c r="D1054" i="4"/>
  <c r="W986" i="4"/>
  <c r="Z986" i="4"/>
  <c r="AT986" i="4"/>
  <c r="AX968" i="4"/>
  <c r="A959" i="4"/>
  <c r="AB959" i="4"/>
  <c r="AT959" i="4"/>
  <c r="V959" i="4"/>
  <c r="W959" i="4"/>
  <c r="Z959" i="4"/>
  <c r="AK959" i="4"/>
  <c r="AV944" i="4"/>
  <c r="AV928" i="4"/>
  <c r="AV927" i="4"/>
  <c r="W927" i="4"/>
  <c r="V927" i="4"/>
  <c r="Z927" i="4"/>
  <c r="AA927" i="4"/>
  <c r="AJ927" i="4"/>
  <c r="AS927" i="4"/>
  <c r="A927" i="4"/>
  <c r="AT927" i="4"/>
  <c r="AT918" i="4"/>
  <c r="AW914" i="4"/>
  <c r="E906" i="4"/>
  <c r="AN906" i="4"/>
  <c r="V906" i="4"/>
  <c r="AT906" i="4"/>
  <c r="W906" i="4"/>
  <c r="AV906" i="4"/>
  <c r="Z906" i="4"/>
  <c r="AA906" i="4"/>
  <c r="AB906" i="4"/>
  <c r="AJ906" i="4"/>
  <c r="AW879" i="4"/>
  <c r="AV879" i="4"/>
  <c r="D879" i="4"/>
  <c r="AO855" i="4"/>
  <c r="AP855" i="4" s="1"/>
  <c r="AX855" i="4"/>
  <c r="D852" i="4"/>
  <c r="AO846" i="4"/>
  <c r="AP846" i="4" s="1"/>
  <c r="AQ846" i="4"/>
  <c r="AX846" i="4"/>
  <c r="AK831" i="4"/>
  <c r="E831" i="4"/>
  <c r="W831" i="4"/>
  <c r="AV831" i="4"/>
  <c r="AW831" i="4"/>
  <c r="V831" i="4"/>
  <c r="Z831" i="4"/>
  <c r="AA831" i="4"/>
  <c r="AJ831" i="4"/>
  <c r="A831" i="4"/>
  <c r="AW827" i="4"/>
  <c r="Z826" i="4"/>
  <c r="A826" i="4"/>
  <c r="D826" i="4"/>
  <c r="V826" i="4"/>
  <c r="AJ826" i="4"/>
  <c r="AK826" i="4"/>
  <c r="AN826" i="4"/>
  <c r="AT826" i="4"/>
  <c r="AS823" i="4"/>
  <c r="D817" i="4"/>
  <c r="D794" i="4"/>
  <c r="AK794" i="4"/>
  <c r="E794" i="4"/>
  <c r="AN794" i="4"/>
  <c r="V794" i="4"/>
  <c r="W794" i="4"/>
  <c r="AT794" i="4"/>
  <c r="AV794" i="4"/>
  <c r="AW794" i="4"/>
  <c r="Z794" i="4"/>
  <c r="AJ794" i="4"/>
  <c r="AA794" i="4"/>
  <c r="AB794" i="4"/>
  <c r="A794" i="4"/>
  <c r="AS1074" i="4"/>
  <c r="E1054" i="4"/>
  <c r="AN1011" i="4"/>
  <c r="AX1011" i="4" s="1"/>
  <c r="V1011" i="4"/>
  <c r="W1011" i="4"/>
  <c r="AS1011" i="4"/>
  <c r="AT1011" i="4"/>
  <c r="AV1011" i="4"/>
  <c r="Z1011" i="4"/>
  <c r="AW1011" i="4"/>
  <c r="AA1011" i="4"/>
  <c r="A1011" i="4"/>
  <c r="AB1011" i="4"/>
  <c r="AJ1011" i="4"/>
  <c r="AX999" i="4"/>
  <c r="V992" i="4"/>
  <c r="AJ992" i="4"/>
  <c r="Z992" i="4"/>
  <c r="AK992" i="4"/>
  <c r="AW992" i="4"/>
  <c r="AA975" i="4"/>
  <c r="V975" i="4"/>
  <c r="W975" i="4"/>
  <c r="AT975" i="4"/>
  <c r="AV975" i="4"/>
  <c r="AW975" i="4"/>
  <c r="Z975" i="4"/>
  <c r="AJ975" i="4"/>
  <c r="A975" i="4"/>
  <c r="AK975" i="4"/>
  <c r="D975" i="4"/>
  <c r="AL970" i="4"/>
  <c r="AX970" i="4"/>
  <c r="AS968" i="4"/>
  <c r="E959" i="4"/>
  <c r="AS944" i="4"/>
  <c r="AX930" i="4"/>
  <c r="AL930" i="4"/>
  <c r="AW923" i="4"/>
  <c r="V917" i="4"/>
  <c r="E917" i="4"/>
  <c r="AT917" i="4"/>
  <c r="AA917" i="4"/>
  <c r="Z917" i="4"/>
  <c r="AB917" i="4"/>
  <c r="AN917" i="4"/>
  <c r="AS917" i="4"/>
  <c r="AV917" i="4"/>
  <c r="AV914" i="4"/>
  <c r="AL908" i="4"/>
  <c r="AJ877" i="4"/>
  <c r="AB877" i="4"/>
  <c r="A877" i="4"/>
  <c r="AT877" i="4"/>
  <c r="AA877" i="4"/>
  <c r="AK877" i="4"/>
  <c r="AN877" i="4"/>
  <c r="AV877" i="4"/>
  <c r="AW877" i="4"/>
  <c r="AL856" i="4"/>
  <c r="AX856" i="4"/>
  <c r="Z834" i="4"/>
  <c r="AA834" i="4"/>
  <c r="W834" i="4"/>
  <c r="AB834" i="4"/>
  <c r="AK834" i="4"/>
  <c r="A834" i="4"/>
  <c r="AN834" i="4"/>
  <c r="D834" i="4"/>
  <c r="D831" i="4"/>
  <c r="W823" i="4"/>
  <c r="Z731" i="4"/>
  <c r="D731" i="4"/>
  <c r="E731" i="4"/>
  <c r="V731" i="4"/>
  <c r="W731" i="4"/>
  <c r="AS731" i="4"/>
  <c r="AT731" i="4"/>
  <c r="AA731" i="4"/>
  <c r="AV731" i="4"/>
  <c r="AB731" i="4"/>
  <c r="AW731" i="4"/>
  <c r="AK731" i="4"/>
  <c r="AJ731" i="4"/>
  <c r="AN731" i="4"/>
  <c r="A731" i="4"/>
  <c r="AX1121" i="4"/>
  <c r="Z1119" i="4"/>
  <c r="AS1118" i="4"/>
  <c r="Z1114" i="4"/>
  <c r="AX1105" i="4"/>
  <c r="Z1105" i="4"/>
  <c r="AJ1100" i="4"/>
  <c r="AW1095" i="4"/>
  <c r="Z1095" i="4"/>
  <c r="AB1087" i="4"/>
  <c r="AQ1086" i="4"/>
  <c r="AT1083" i="4"/>
  <c r="V1083" i="4"/>
  <c r="AK1082" i="4"/>
  <c r="AQ1081" i="4"/>
  <c r="Z1073" i="4"/>
  <c r="AX1071" i="4"/>
  <c r="AS1069" i="4"/>
  <c r="W1068" i="4"/>
  <c r="AN1060" i="4"/>
  <c r="D1057" i="4"/>
  <c r="AV1052" i="4"/>
  <c r="V1052" i="4"/>
  <c r="AS1048" i="4"/>
  <c r="V1047" i="4"/>
  <c r="W1044" i="4"/>
  <c r="W1040" i="4"/>
  <c r="AR1040" i="4" s="1"/>
  <c r="AS1040" i="4"/>
  <c r="Z1039" i="4"/>
  <c r="AB1033" i="4"/>
  <c r="Z1028" i="4"/>
  <c r="AA1023" i="4"/>
  <c r="W1020" i="4"/>
  <c r="Z1019" i="4"/>
  <c r="Z1014" i="4"/>
  <c r="AR1014" i="4" s="1"/>
  <c r="AS1012" i="4"/>
  <c r="AV1009" i="4"/>
  <c r="AT1008" i="4"/>
  <c r="W1006" i="4"/>
  <c r="AS1006" i="4"/>
  <c r="V998" i="4"/>
  <c r="AN994" i="4"/>
  <c r="AV994" i="4"/>
  <c r="AT979" i="4"/>
  <c r="AT977" i="4"/>
  <c r="W977" i="4"/>
  <c r="AX975" i="4"/>
  <c r="V973" i="4"/>
  <c r="AW969" i="4"/>
  <c r="W969" i="4"/>
  <c r="AK963" i="4"/>
  <c r="AN955" i="4"/>
  <c r="AQ955" i="4" s="1"/>
  <c r="A952" i="4"/>
  <c r="AT951" i="4"/>
  <c r="AA951" i="4"/>
  <c r="AW951" i="4"/>
  <c r="Z942" i="4"/>
  <c r="AJ942" i="4"/>
  <c r="V942" i="4"/>
  <c r="AT942" i="4"/>
  <c r="A938" i="4"/>
  <c r="Z934" i="4"/>
  <c r="AJ925" i="4"/>
  <c r="V925" i="4"/>
  <c r="Z924" i="4"/>
  <c r="AA919" i="4"/>
  <c r="AA915" i="4"/>
  <c r="W909" i="4"/>
  <c r="AK909" i="4"/>
  <c r="AB908" i="4"/>
  <c r="AN905" i="4"/>
  <c r="Z904" i="4"/>
  <c r="AB894" i="4"/>
  <c r="AA883" i="4"/>
  <c r="AS868" i="4"/>
  <c r="AK842" i="4"/>
  <c r="AR838" i="4"/>
  <c r="AA835" i="4"/>
  <c r="AS822" i="4"/>
  <c r="AT819" i="4"/>
  <c r="A819" i="4"/>
  <c r="V819" i="4"/>
  <c r="AB819" i="4"/>
  <c r="V806" i="4"/>
  <c r="AT806" i="4"/>
  <c r="W806" i="4"/>
  <c r="AV806" i="4"/>
  <c r="Z806" i="4"/>
  <c r="A806" i="4"/>
  <c r="AK806" i="4"/>
  <c r="AX798" i="4"/>
  <c r="V753" i="4"/>
  <c r="AA753" i="4"/>
  <c r="AB753" i="4"/>
  <c r="AN753" i="4"/>
  <c r="A753" i="4"/>
  <c r="AT753" i="4"/>
  <c r="AV753" i="4"/>
  <c r="AQ746" i="4"/>
  <c r="AO746" i="4"/>
  <c r="AP746" i="4" s="1"/>
  <c r="AO724" i="4"/>
  <c r="AP724" i="4" s="1"/>
  <c r="AQ724" i="4"/>
  <c r="AL710" i="4"/>
  <c r="AL471" i="4"/>
  <c r="AS1173" i="4"/>
  <c r="V1162" i="4"/>
  <c r="AS1155" i="4"/>
  <c r="W1153" i="4"/>
  <c r="AS1150" i="4"/>
  <c r="AX1147" i="4"/>
  <c r="AJ1147" i="4"/>
  <c r="E1139" i="4"/>
  <c r="AW1136" i="4"/>
  <c r="AA1134" i="4"/>
  <c r="AT1133" i="4"/>
  <c r="AJ1127" i="4"/>
  <c r="AN1122" i="4"/>
  <c r="AX1122" i="4" s="1"/>
  <c r="E1122" i="4"/>
  <c r="AW1119" i="4"/>
  <c r="E1116" i="4"/>
  <c r="AW1114" i="4"/>
  <c r="AX1113" i="4"/>
  <c r="AN1110" i="4"/>
  <c r="E1110" i="4"/>
  <c r="AK1108" i="4"/>
  <c r="AV1105" i="4"/>
  <c r="AB1100" i="4"/>
  <c r="AK1099" i="4"/>
  <c r="AV1095" i="4"/>
  <c r="AX1093" i="4"/>
  <c r="D1093" i="4"/>
  <c r="D1092" i="4"/>
  <c r="D1086" i="4"/>
  <c r="AJ1082" i="4"/>
  <c r="AO1081" i="4"/>
  <c r="AP1081" i="4" s="1"/>
  <c r="AW1073" i="4"/>
  <c r="AN1068" i="4"/>
  <c r="E1068" i="4"/>
  <c r="AK1065" i="4"/>
  <c r="AX1060" i="4"/>
  <c r="AJ1058" i="4"/>
  <c r="E1057" i="4"/>
  <c r="AX1055" i="4"/>
  <c r="AT1044" i="4"/>
  <c r="E1044" i="4"/>
  <c r="AW1040" i="4"/>
  <c r="AN1039" i="4"/>
  <c r="AX1039" i="4" s="1"/>
  <c r="E1039" i="4"/>
  <c r="AA1033" i="4"/>
  <c r="D1029" i="4"/>
  <c r="W1026" i="4"/>
  <c r="AK1024" i="4"/>
  <c r="AV1023" i="4"/>
  <c r="Z1023" i="4"/>
  <c r="AR1023" i="4" s="1"/>
  <c r="AS1021" i="4"/>
  <c r="E1020" i="4"/>
  <c r="D1016" i="4"/>
  <c r="W1000" i="4"/>
  <c r="AV1000" i="4"/>
  <c r="AJ997" i="4"/>
  <c r="AX994" i="4"/>
  <c r="E994" i="4"/>
  <c r="AR991" i="4"/>
  <c r="AJ983" i="4"/>
  <c r="E979" i="4"/>
  <c r="AL975" i="4"/>
  <c r="AN971" i="4"/>
  <c r="AX967" i="4"/>
  <c r="AK964" i="4"/>
  <c r="AQ961" i="4"/>
  <c r="AL959" i="4"/>
  <c r="AX956" i="4"/>
  <c r="E955" i="4"/>
  <c r="AV951" i="4"/>
  <c r="E951" i="4"/>
  <c r="AA941" i="4"/>
  <c r="A941" i="4"/>
  <c r="Z919" i="4"/>
  <c r="AX916" i="4"/>
  <c r="V916" i="4"/>
  <c r="Z916" i="4"/>
  <c r="Z915" i="4"/>
  <c r="Z908" i="4"/>
  <c r="AT905" i="4"/>
  <c r="E905" i="4"/>
  <c r="AQ894" i="4"/>
  <c r="E894" i="4"/>
  <c r="A884" i="4"/>
  <c r="AW884" i="4"/>
  <c r="Z884" i="4"/>
  <c r="D884" i="4"/>
  <c r="Z883" i="4"/>
  <c r="V880" i="4"/>
  <c r="AW880" i="4"/>
  <c r="A880" i="4"/>
  <c r="AK880" i="4"/>
  <c r="AJ867" i="4"/>
  <c r="AW867" i="4"/>
  <c r="D867" i="4"/>
  <c r="AO865" i="4"/>
  <c r="AP865" i="4" s="1"/>
  <c r="AK862" i="4"/>
  <c r="V858" i="4"/>
  <c r="E858" i="4"/>
  <c r="AN853" i="4"/>
  <c r="Z835" i="4"/>
  <c r="AB833" i="4"/>
  <c r="W833" i="4"/>
  <c r="AW824" i="4"/>
  <c r="D819" i="4"/>
  <c r="W812" i="4"/>
  <c r="AK812" i="4"/>
  <c r="A812" i="4"/>
  <c r="AJ812" i="4"/>
  <c r="V809" i="4"/>
  <c r="AA809" i="4"/>
  <c r="AK809" i="4"/>
  <c r="A809" i="4"/>
  <c r="AN809" i="4"/>
  <c r="AO809" i="4" s="1"/>
  <c r="AP809" i="4" s="1"/>
  <c r="D806" i="4"/>
  <c r="AL684" i="4"/>
  <c r="AX684" i="4"/>
  <c r="E670" i="4"/>
  <c r="V670" i="4"/>
  <c r="AS670" i="4"/>
  <c r="W670" i="4"/>
  <c r="AT670" i="4"/>
  <c r="AW670" i="4"/>
  <c r="Z670" i="4"/>
  <c r="AA670" i="4"/>
  <c r="AB670" i="4"/>
  <c r="A670" i="4"/>
  <c r="AJ670" i="4"/>
  <c r="AK670" i="4"/>
  <c r="D670" i="4"/>
  <c r="V1090" i="4"/>
  <c r="D1081" i="4"/>
  <c r="Z1078" i="4"/>
  <c r="V1067" i="4"/>
  <c r="AR1059" i="4"/>
  <c r="E1052" i="4"/>
  <c r="AS1037" i="4"/>
  <c r="V1036" i="4"/>
  <c r="W1034" i="4"/>
  <c r="AT1018" i="4"/>
  <c r="Z1013" i="4"/>
  <c r="AR1009" i="4"/>
  <c r="Z980" i="4"/>
  <c r="Z969" i="4"/>
  <c r="AT965" i="4"/>
  <c r="A965" i="4"/>
  <c r="AV965" i="4"/>
  <c r="AX958" i="4"/>
  <c r="V950" i="4"/>
  <c r="D950" i="4"/>
  <c r="AW950" i="4"/>
  <c r="AB950" i="4"/>
  <c r="AA940" i="4"/>
  <c r="AK940" i="4"/>
  <c r="AK935" i="4"/>
  <c r="D935" i="4"/>
  <c r="AB913" i="4"/>
  <c r="A913" i="4"/>
  <c r="W913" i="4"/>
  <c r="A907" i="4"/>
  <c r="AB907" i="4"/>
  <c r="AW907" i="4"/>
  <c r="V907" i="4"/>
  <c r="AT902" i="4"/>
  <c r="AA902" i="4"/>
  <c r="D902" i="4"/>
  <c r="AA891" i="4"/>
  <c r="E891" i="4"/>
  <c r="V860" i="4"/>
  <c r="AL792" i="4"/>
  <c r="AX792" i="4"/>
  <c r="W756" i="4"/>
  <c r="AK756" i="4"/>
  <c r="AN756" i="4"/>
  <c r="AO756" i="4" s="1"/>
  <c r="AP756" i="4" s="1"/>
  <c r="AS756" i="4"/>
  <c r="D756" i="4"/>
  <c r="AV756" i="4"/>
  <c r="E756" i="4"/>
  <c r="AO705" i="4"/>
  <c r="AP705" i="4" s="1"/>
  <c r="AQ705" i="4"/>
  <c r="AQ548" i="4"/>
  <c r="AO548" i="4"/>
  <c r="AP548" i="4" s="1"/>
  <c r="AS1142" i="4"/>
  <c r="AB1136" i="4"/>
  <c r="AT1119" i="4"/>
  <c r="W1119" i="4"/>
  <c r="AW1116" i="4"/>
  <c r="AT1114" i="4"/>
  <c r="W1114" i="4"/>
  <c r="AK1110" i="4"/>
  <c r="A1110" i="4"/>
  <c r="AS1105" i="4"/>
  <c r="W1105" i="4"/>
  <c r="AS1103" i="4"/>
  <c r="AS1099" i="4"/>
  <c r="AS1098" i="4"/>
  <c r="AS1095" i="4"/>
  <c r="W1095" i="4"/>
  <c r="W1087" i="4"/>
  <c r="AS1087" i="4"/>
  <c r="A1086" i="4"/>
  <c r="E1083" i="4"/>
  <c r="AS1082" i="4"/>
  <c r="E1081" i="4"/>
  <c r="AO1069" i="4"/>
  <c r="AP1069" i="4" s="1"/>
  <c r="AK1068" i="4"/>
  <c r="AS1060" i="4"/>
  <c r="AQ1059" i="4"/>
  <c r="AS1058" i="4"/>
  <c r="AJ1057" i="4"/>
  <c r="A1057" i="4"/>
  <c r="D1052" i="4"/>
  <c r="V1048" i="4"/>
  <c r="AL1047" i="4"/>
  <c r="E1047" i="4"/>
  <c r="E1040" i="4"/>
  <c r="E1037" i="4"/>
  <c r="E1036" i="4"/>
  <c r="E1034" i="4"/>
  <c r="AW1028" i="4"/>
  <c r="W1028" i="4"/>
  <c r="V1027" i="4"/>
  <c r="W1019" i="4"/>
  <c r="AW1013" i="4"/>
  <c r="D1013" i="4"/>
  <c r="W1008" i="4"/>
  <c r="AR1008" i="4" s="1"/>
  <c r="E1007" i="4"/>
  <c r="AN1006" i="4"/>
  <c r="D998" i="4"/>
  <c r="AA997" i="4"/>
  <c r="D980" i="4"/>
  <c r="AA977" i="4"/>
  <c r="AR977" i="4" s="1"/>
  <c r="A977" i="4"/>
  <c r="AS976" i="4"/>
  <c r="A976" i="4"/>
  <c r="D969" i="4"/>
  <c r="E965" i="4"/>
  <c r="AX953" i="4"/>
  <c r="V949" i="4"/>
  <c r="AV940" i="4"/>
  <c r="D940" i="4"/>
  <c r="AJ936" i="4"/>
  <c r="AL928" i="4"/>
  <c r="AV924" i="4"/>
  <c r="W924" i="4"/>
  <c r="AS924" i="4"/>
  <c r="AT919" i="4"/>
  <c r="AV913" i="4"/>
  <c r="D913" i="4"/>
  <c r="AS910" i="4"/>
  <c r="AK910" i="4"/>
  <c r="AW908" i="4"/>
  <c r="AN907" i="4"/>
  <c r="E907" i="4"/>
  <c r="V901" i="4"/>
  <c r="AS897" i="4"/>
  <c r="D891" i="4"/>
  <c r="V888" i="4"/>
  <c r="AN888" i="4"/>
  <c r="W887" i="4"/>
  <c r="D887" i="4"/>
  <c r="AA887" i="4"/>
  <c r="AS883" i="4"/>
  <c r="Z868" i="4"/>
  <c r="AJ868" i="4"/>
  <c r="E868" i="4"/>
  <c r="D860" i="4"/>
  <c r="AO858" i="4"/>
  <c r="AP858" i="4" s="1"/>
  <c r="AX858" i="4"/>
  <c r="AS857" i="4"/>
  <c r="AB857" i="4"/>
  <c r="AT837" i="4"/>
  <c r="AS835" i="4"/>
  <c r="AX822" i="4"/>
  <c r="AW822" i="4"/>
  <c r="Z822" i="4"/>
  <c r="D822" i="4"/>
  <c r="AK822" i="4"/>
  <c r="E822" i="4"/>
  <c r="V822" i="4"/>
  <c r="AR822" i="4" s="1"/>
  <c r="W803" i="4"/>
  <c r="Z803" i="4"/>
  <c r="AB803" i="4"/>
  <c r="AJ803" i="4"/>
  <c r="A803" i="4"/>
  <c r="AN803" i="4"/>
  <c r="AO803" i="4" s="1"/>
  <c r="AP803" i="4" s="1"/>
  <c r="AT803" i="4"/>
  <c r="D803" i="4"/>
  <c r="AV803" i="4"/>
  <c r="Z795" i="4"/>
  <c r="W795" i="4"/>
  <c r="AV795" i="4"/>
  <c r="V795" i="4"/>
  <c r="AO787" i="4"/>
  <c r="AP787" i="4" s="1"/>
  <c r="AX787" i="4"/>
  <c r="AL777" i="4"/>
  <c r="AL707" i="4"/>
  <c r="AQ694" i="4"/>
  <c r="AO694" i="4"/>
  <c r="AP694" i="4" s="1"/>
  <c r="AS1119" i="4"/>
  <c r="V1119" i="4"/>
  <c r="AS1114" i="4"/>
  <c r="AQ1105" i="4"/>
  <c r="AJ1101" i="4"/>
  <c r="V1095" i="4"/>
  <c r="AR1095" i="4" s="1"/>
  <c r="V1087" i="4"/>
  <c r="AK1083" i="4"/>
  <c r="D1083" i="4"/>
  <c r="D1069" i="4"/>
  <c r="AB1057" i="4"/>
  <c r="AK1052" i="4"/>
  <c r="Z1051" i="4"/>
  <c r="D1048" i="4"/>
  <c r="AK1047" i="4"/>
  <c r="D1047" i="4"/>
  <c r="A1044" i="4"/>
  <c r="D1040" i="4"/>
  <c r="AJ1039" i="4"/>
  <c r="AR1038" i="4"/>
  <c r="D1036" i="4"/>
  <c r="D1034" i="4"/>
  <c r="W1032" i="4"/>
  <c r="AV1029" i="4"/>
  <c r="AV1028" i="4"/>
  <c r="V1028" i="4"/>
  <c r="AX1021" i="4"/>
  <c r="D1021" i="4"/>
  <c r="AJ1020" i="4"/>
  <c r="A1020" i="4"/>
  <c r="AJ1016" i="4"/>
  <c r="AV1013" i="4"/>
  <c r="E1008" i="4"/>
  <c r="D1007" i="4"/>
  <c r="E1004" i="4"/>
  <c r="V1004" i="4"/>
  <c r="AT1004" i="4"/>
  <c r="AX1000" i="4"/>
  <c r="Z997" i="4"/>
  <c r="AB994" i="4"/>
  <c r="AS993" i="4"/>
  <c r="AN991" i="4"/>
  <c r="AB979" i="4"/>
  <c r="A979" i="4"/>
  <c r="AS978" i="4"/>
  <c r="E977" i="4"/>
  <c r="AN969" i="4"/>
  <c r="AR967" i="4"/>
  <c r="AT966" i="4"/>
  <c r="AK961" i="4"/>
  <c r="A961" i="4"/>
  <c r="W960" i="4"/>
  <c r="AB955" i="4"/>
  <c r="A955" i="4"/>
  <c r="AK951" i="4"/>
  <c r="A951" i="4"/>
  <c r="A950" i="4"/>
  <c r="D949" i="4"/>
  <c r="AT940" i="4"/>
  <c r="V931" i="4"/>
  <c r="A931" i="4"/>
  <c r="AB931" i="4"/>
  <c r="AW931" i="4"/>
  <c r="AT925" i="4"/>
  <c r="AT916" i="4"/>
  <c r="A916" i="4"/>
  <c r="W915" i="4"/>
  <c r="AT913" i="4"/>
  <c r="AT911" i="4"/>
  <c r="AK911" i="4"/>
  <c r="AV908" i="4"/>
  <c r="D907" i="4"/>
  <c r="AJ905" i="4"/>
  <c r="V903" i="4"/>
  <c r="AK903" i="4"/>
  <c r="D903" i="4"/>
  <c r="AW901" i="4"/>
  <c r="D901" i="4"/>
  <c r="E892" i="4"/>
  <c r="AA890" i="4"/>
  <c r="A890" i="4"/>
  <c r="W890" i="4"/>
  <c r="AW888" i="4"/>
  <c r="D888" i="4"/>
  <c r="W886" i="4"/>
  <c r="W883" i="4"/>
  <c r="V876" i="4"/>
  <c r="E871" i="4"/>
  <c r="AN871" i="4"/>
  <c r="AW871" i="4"/>
  <c r="AW868" i="4"/>
  <c r="D868" i="4"/>
  <c r="AA863" i="4"/>
  <c r="AJ863" i="4"/>
  <c r="E863" i="4"/>
  <c r="AN863" i="4"/>
  <c r="E857" i="4"/>
  <c r="AS856" i="4"/>
  <c r="AB856" i="4"/>
  <c r="AV856" i="4"/>
  <c r="AV847" i="4"/>
  <c r="Z847" i="4"/>
  <c r="AR847" i="4" s="1"/>
  <c r="D847" i="4"/>
  <c r="AK847" i="4"/>
  <c r="W835" i="4"/>
  <c r="AT833" i="4"/>
  <c r="A833" i="4"/>
  <c r="AJ832" i="4"/>
  <c r="AW832" i="4"/>
  <c r="AK832" i="4"/>
  <c r="AV822" i="4"/>
  <c r="V813" i="4"/>
  <c r="E813" i="4"/>
  <c r="AO811" i="4"/>
  <c r="AP811" i="4" s="1"/>
  <c r="AQ811" i="4"/>
  <c r="AW806" i="4"/>
  <c r="W710" i="4"/>
  <c r="Z710" i="4"/>
  <c r="V710" i="4"/>
  <c r="AB710" i="4"/>
  <c r="AK710" i="4"/>
  <c r="AN710" i="4"/>
  <c r="AX710" i="4" s="1"/>
  <c r="D706" i="4"/>
  <c r="AK706" i="4"/>
  <c r="E706" i="4"/>
  <c r="AT706" i="4"/>
  <c r="V706" i="4"/>
  <c r="AV706" i="4"/>
  <c r="W706" i="4"/>
  <c r="AW706" i="4"/>
  <c r="Z706" i="4"/>
  <c r="AA706" i="4"/>
  <c r="A706" i="4"/>
  <c r="AJ706" i="4"/>
  <c r="AX694" i="4"/>
  <c r="E667" i="4"/>
  <c r="AN667" i="4"/>
  <c r="D667" i="4"/>
  <c r="AT667" i="4"/>
  <c r="V667" i="4"/>
  <c r="AV667" i="4"/>
  <c r="AW667" i="4"/>
  <c r="Z667" i="4"/>
  <c r="AA667" i="4"/>
  <c r="AJ667" i="4"/>
  <c r="A667" i="4"/>
  <c r="AB507" i="4"/>
  <c r="V507" i="4"/>
  <c r="W507" i="4"/>
  <c r="AJ507" i="4"/>
  <c r="AK507" i="4"/>
  <c r="AV507" i="4"/>
  <c r="AW507" i="4"/>
  <c r="E1161" i="4"/>
  <c r="AS1158" i="4"/>
  <c r="AK1139" i="4"/>
  <c r="AN1136" i="4"/>
  <c r="AX1127" i="4"/>
  <c r="D1123" i="4"/>
  <c r="AA1122" i="4"/>
  <c r="AA1110" i="4"/>
  <c r="AR1110" i="4" s="1"/>
  <c r="E1101" i="4"/>
  <c r="AA1086" i="4"/>
  <c r="AR1086" i="4" s="1"/>
  <c r="AJ1083" i="4"/>
  <c r="AJ1081" i="4"/>
  <c r="A1081" i="4"/>
  <c r="W1079" i="4"/>
  <c r="Z1075" i="4"/>
  <c r="AN1073" i="4"/>
  <c r="AX1073" i="4" s="1"/>
  <c r="E1073" i="4"/>
  <c r="AQ1071" i="4"/>
  <c r="E1069" i="4"/>
  <c r="AB1068" i="4"/>
  <c r="AT1067" i="4"/>
  <c r="E1064" i="4"/>
  <c r="AA1057" i="4"/>
  <c r="AR1057" i="4" s="1"/>
  <c r="AJ1052" i="4"/>
  <c r="A1052" i="4"/>
  <c r="AJ1047" i="4"/>
  <c r="AK1044" i="4"/>
  <c r="AK1040" i="4"/>
  <c r="AB1039" i="4"/>
  <c r="W1033" i="4"/>
  <c r="AS1033" i="4"/>
  <c r="W1031" i="4"/>
  <c r="A1027" i="4"/>
  <c r="AQ1023" i="4"/>
  <c r="AT1013" i="4"/>
  <c r="AX1009" i="4"/>
  <c r="D1009" i="4"/>
  <c r="D1008" i="4"/>
  <c r="AO1004" i="4"/>
  <c r="AP1004" i="4" s="1"/>
  <c r="AK998" i="4"/>
  <c r="A998" i="4"/>
  <c r="AS983" i="4"/>
  <c r="AV980" i="4"/>
  <c r="AN977" i="4"/>
  <c r="AO972" i="4"/>
  <c r="AP972" i="4" s="1"/>
  <c r="A969" i="4"/>
  <c r="D967" i="4"/>
  <c r="AK967" i="4"/>
  <c r="AS963" i="4"/>
  <c r="AT962" i="4"/>
  <c r="V962" i="4"/>
  <c r="A956" i="4"/>
  <c r="AQ953" i="4"/>
  <c r="AT950" i="4"/>
  <c r="AV949" i="4"/>
  <c r="AO947" i="4"/>
  <c r="AP947" i="4" s="1"/>
  <c r="A940" i="4"/>
  <c r="AN913" i="4"/>
  <c r="AO913" i="4" s="1"/>
  <c r="AP913" i="4" s="1"/>
  <c r="A910" i="4"/>
  <c r="D904" i="4"/>
  <c r="AN904" i="4"/>
  <c r="AO904" i="4" s="1"/>
  <c r="AP904" i="4" s="1"/>
  <c r="AV901" i="4"/>
  <c r="A891" i="4"/>
  <c r="AS888" i="4"/>
  <c r="A887" i="4"/>
  <c r="AV882" i="4"/>
  <c r="AB882" i="4"/>
  <c r="AJ875" i="4"/>
  <c r="W875" i="4"/>
  <c r="A875" i="4"/>
  <c r="AK875" i="4"/>
  <c r="D870" i="4"/>
  <c r="Z870" i="4"/>
  <c r="AB870" i="4"/>
  <c r="AV868" i="4"/>
  <c r="AV857" i="4"/>
  <c r="AA829" i="4"/>
  <c r="AV829" i="4"/>
  <c r="E829" i="4"/>
  <c r="AS824" i="4"/>
  <c r="AT822" i="4"/>
  <c r="A822" i="4"/>
  <c r="AX811" i="4"/>
  <c r="AL811" i="4"/>
  <c r="AN806" i="4"/>
  <c r="AS793" i="4"/>
  <c r="V776" i="4"/>
  <c r="AB776" i="4"/>
  <c r="AN776" i="4"/>
  <c r="AO776" i="4" s="1"/>
  <c r="AP776" i="4" s="1"/>
  <c r="A776" i="4"/>
  <c r="AV776" i="4"/>
  <c r="E776" i="4"/>
  <c r="D754" i="4"/>
  <c r="AK754" i="4"/>
  <c r="E754" i="4"/>
  <c r="AN754" i="4"/>
  <c r="V754" i="4"/>
  <c r="W754" i="4"/>
  <c r="AT754" i="4"/>
  <c r="Z754" i="4"/>
  <c r="AV754" i="4"/>
  <c r="AA754" i="4"/>
  <c r="AW754" i="4"/>
  <c r="AJ754" i="4"/>
  <c r="AQ722" i="4"/>
  <c r="AO722" i="4"/>
  <c r="AP722" i="4" s="1"/>
  <c r="AX722" i="4"/>
  <c r="V676" i="4"/>
  <c r="W676" i="4"/>
  <c r="AB676" i="4"/>
  <c r="AJ676" i="4"/>
  <c r="AW676" i="4"/>
  <c r="A676" i="4"/>
  <c r="AQ511" i="4"/>
  <c r="AO511" i="4"/>
  <c r="AP511" i="4" s="1"/>
  <c r="AN1114" i="4"/>
  <c r="W1108" i="4"/>
  <c r="AS1106" i="4"/>
  <c r="D1105" i="4"/>
  <c r="W1103" i="4"/>
  <c r="W1100" i="4"/>
  <c r="V1099" i="4"/>
  <c r="AB1083" i="4"/>
  <c r="A1083" i="4"/>
  <c r="V1082" i="4"/>
  <c r="AB1081" i="4"/>
  <c r="AN1067" i="4"/>
  <c r="AO1067" i="4" s="1"/>
  <c r="AP1067" i="4" s="1"/>
  <c r="V1060" i="4"/>
  <c r="V1058" i="4"/>
  <c r="AB1052" i="4"/>
  <c r="AB1047" i="4"/>
  <c r="A1047" i="4"/>
  <c r="AR1045" i="4"/>
  <c r="AW1034" i="4"/>
  <c r="E1028" i="4"/>
  <c r="AA1019" i="4"/>
  <c r="AR1016" i="4"/>
  <c r="AS1010" i="4"/>
  <c r="AS1005" i="4"/>
  <c r="AS999" i="4"/>
  <c r="AJ998" i="4"/>
  <c r="AR994" i="4"/>
  <c r="AS986" i="4"/>
  <c r="AW964" i="4"/>
  <c r="AS957" i="4"/>
  <c r="AR951" i="4"/>
  <c r="E924" i="4"/>
  <c r="AT924" i="4"/>
  <c r="AK924" i="4"/>
  <c r="AS920" i="4"/>
  <c r="V919" i="4"/>
  <c r="A919" i="4"/>
  <c r="AB919" i="4"/>
  <c r="AW919" i="4"/>
  <c r="V915" i="4"/>
  <c r="A915" i="4"/>
  <c r="A908" i="4"/>
  <c r="AJ908" i="4"/>
  <c r="V908" i="4"/>
  <c r="AK907" i="4"/>
  <c r="W897" i="4"/>
  <c r="AW897" i="4"/>
  <c r="V883" i="4"/>
  <c r="AV883" i="4"/>
  <c r="A883" i="4"/>
  <c r="AB883" i="4"/>
  <c r="A835" i="4"/>
  <c r="AB835" i="4"/>
  <c r="D835" i="4"/>
  <c r="AK835" i="4"/>
  <c r="V835" i="4"/>
  <c r="V815" i="4"/>
  <c r="D815" i="4"/>
  <c r="AV815" i="4"/>
  <c r="AA815" i="4"/>
  <c r="AB815" i="4"/>
  <c r="A815" i="4"/>
  <c r="AN815" i="4"/>
  <c r="AX806" i="4"/>
  <c r="AL806" i="4"/>
  <c r="AQ644" i="4"/>
  <c r="AO644" i="4"/>
  <c r="AP644" i="4" s="1"/>
  <c r="AS1176" i="4"/>
  <c r="AT1175" i="4"/>
  <c r="W1165" i="4"/>
  <c r="AN1161" i="4"/>
  <c r="AA1153" i="4"/>
  <c r="Z1147" i="4"/>
  <c r="AR1147" i="4" s="1"/>
  <c r="AT1146" i="4"/>
  <c r="Z1139" i="4"/>
  <c r="AA1138" i="4"/>
  <c r="AK1136" i="4"/>
  <c r="Z1134" i="4"/>
  <c r="AA1127" i="4"/>
  <c r="AS1125" i="4"/>
  <c r="AB1124" i="4"/>
  <c r="AX1123" i="4"/>
  <c r="A1123" i="4"/>
  <c r="E1119" i="4"/>
  <c r="AK1116" i="4"/>
  <c r="AX1114" i="4"/>
  <c r="E1114" i="4"/>
  <c r="V1112" i="4"/>
  <c r="D1108" i="4"/>
  <c r="Z1107" i="4"/>
  <c r="AR1107" i="4" s="1"/>
  <c r="E1105" i="4"/>
  <c r="D1100" i="4"/>
  <c r="D1099" i="4"/>
  <c r="E1095" i="4"/>
  <c r="Z1093" i="4"/>
  <c r="AR1093" i="4" s="1"/>
  <c r="V1085" i="4"/>
  <c r="AR1085" i="4" s="1"/>
  <c r="V1084" i="4"/>
  <c r="AA1083" i="4"/>
  <c r="E1082" i="4"/>
  <c r="AA1081" i="4"/>
  <c r="AW1078" i="4"/>
  <c r="Z1076" i="4"/>
  <c r="AR1076" i="4" s="1"/>
  <c r="AT1075" i="4"/>
  <c r="A1073" i="4"/>
  <c r="V1070" i="4"/>
  <c r="AJ1069" i="4"/>
  <c r="A1069" i="4"/>
  <c r="Z1068" i="4"/>
  <c r="AK1064" i="4"/>
  <c r="AS1061" i="4"/>
  <c r="E1060" i="4"/>
  <c r="AK1059" i="4"/>
  <c r="D1059" i="4"/>
  <c r="E1058" i="4"/>
  <c r="AA1052" i="4"/>
  <c r="AN1051" i="4"/>
  <c r="AN1048" i="4"/>
  <c r="AW1047" i="4"/>
  <c r="AA1047" i="4"/>
  <c r="AX1045" i="4"/>
  <c r="D1045" i="4"/>
  <c r="AB1044" i="4"/>
  <c r="AS1041" i="4"/>
  <c r="AB1040" i="4"/>
  <c r="AN1038" i="4"/>
  <c r="AN1036" i="4"/>
  <c r="AO1036" i="4" s="1"/>
  <c r="AP1036" i="4" s="1"/>
  <c r="AN1034" i="4"/>
  <c r="AO1034" i="4" s="1"/>
  <c r="AP1034" i="4" s="1"/>
  <c r="A1031" i="4"/>
  <c r="AJ1029" i="4"/>
  <c r="D1028" i="4"/>
  <c r="AS1022" i="4"/>
  <c r="A1021" i="4"/>
  <c r="Z1020" i="4"/>
  <c r="Z1012" i="4"/>
  <c r="AJ1008" i="4"/>
  <c r="A1008" i="4"/>
  <c r="A1004" i="4"/>
  <c r="AL1002" i="4"/>
  <c r="V1001" i="4"/>
  <c r="AA1001" i="4"/>
  <c r="AA998" i="4"/>
  <c r="D996" i="4"/>
  <c r="AW994" i="4"/>
  <c r="V993" i="4"/>
  <c r="W993" i="4"/>
  <c r="AT993" i="4"/>
  <c r="AX989" i="4"/>
  <c r="AX983" i="4"/>
  <c r="AV979" i="4"/>
  <c r="AO978" i="4"/>
  <c r="AP978" i="4" s="1"/>
  <c r="V978" i="4"/>
  <c r="AJ977" i="4"/>
  <c r="AS975" i="4"/>
  <c r="AB973" i="4"/>
  <c r="A970" i="4"/>
  <c r="AK969" i="4"/>
  <c r="E964" i="4"/>
  <c r="AW962" i="4"/>
  <c r="D962" i="4"/>
  <c r="AA961" i="4"/>
  <c r="AN960" i="4"/>
  <c r="D956" i="4"/>
  <c r="AX952" i="4"/>
  <c r="AN949" i="4"/>
  <c r="AX943" i="4"/>
  <c r="E943" i="4"/>
  <c r="AV943" i="4"/>
  <c r="AA942" i="4"/>
  <c r="AB941" i="4"/>
  <c r="AN935" i="4"/>
  <c r="AN934" i="4"/>
  <c r="D934" i="4"/>
  <c r="A932" i="4"/>
  <c r="AB932" i="4"/>
  <c r="V929" i="4"/>
  <c r="AA925" i="4"/>
  <c r="AN924" i="4"/>
  <c r="D924" i="4"/>
  <c r="AT922" i="4"/>
  <c r="AN919" i="4"/>
  <c r="AX919" i="4" s="1"/>
  <c r="E919" i="4"/>
  <c r="AT915" i="4"/>
  <c r="D915" i="4"/>
  <c r="AK913" i="4"/>
  <c r="E908" i="4"/>
  <c r="AJ907" i="4"/>
  <c r="Z905" i="4"/>
  <c r="AN901" i="4"/>
  <c r="AO901" i="4" s="1"/>
  <c r="AP901" i="4" s="1"/>
  <c r="AA898" i="4"/>
  <c r="AK898" i="4"/>
  <c r="AX895" i="4"/>
  <c r="AT895" i="4"/>
  <c r="E895" i="4"/>
  <c r="Z894" i="4"/>
  <c r="AT890" i="4"/>
  <c r="AK888" i="4"/>
  <c r="AW887" i="4"/>
  <c r="A885" i="4"/>
  <c r="AJ885" i="4"/>
  <c r="AW885" i="4"/>
  <c r="AB884" i="4"/>
  <c r="AN883" i="4"/>
  <c r="E883" i="4"/>
  <c r="A882" i="4"/>
  <c r="AJ880" i="4"/>
  <c r="AT875" i="4"/>
  <c r="D875" i="4"/>
  <c r="AS872" i="4"/>
  <c r="AJ871" i="4"/>
  <c r="A871" i="4"/>
  <c r="AV867" i="4"/>
  <c r="A863" i="4"/>
  <c r="AN859" i="4"/>
  <c r="AO859" i="4" s="1"/>
  <c r="AP859" i="4" s="1"/>
  <c r="W859" i="4"/>
  <c r="AA859" i="4"/>
  <c r="AB858" i="4"/>
  <c r="AN857" i="4"/>
  <c r="AO857" i="4" s="1"/>
  <c r="AP857" i="4" s="1"/>
  <c r="AW856" i="4"/>
  <c r="AS855" i="4"/>
  <c r="A847" i="4"/>
  <c r="AT835" i="4"/>
  <c r="E835" i="4"/>
  <c r="AJ833" i="4"/>
  <c r="AN832" i="4"/>
  <c r="D830" i="4"/>
  <c r="AS827" i="4"/>
  <c r="AS826" i="4"/>
  <c r="AO810" i="4"/>
  <c r="AP810" i="4" s="1"/>
  <c r="AX809" i="4"/>
  <c r="AJ806" i="4"/>
  <c r="AB757" i="4"/>
  <c r="A754" i="4"/>
  <c r="V743" i="4"/>
  <c r="AS743" i="4"/>
  <c r="W743" i="4"/>
  <c r="AT743" i="4"/>
  <c r="AW743" i="4"/>
  <c r="Z743" i="4"/>
  <c r="AR743" i="4" s="1"/>
  <c r="AA743" i="4"/>
  <c r="A743" i="4"/>
  <c r="AB743" i="4"/>
  <c r="AJ743" i="4"/>
  <c r="D743" i="4"/>
  <c r="AK743" i="4"/>
  <c r="E743" i="4"/>
  <c r="AN743" i="4"/>
  <c r="AK727" i="4"/>
  <c r="D727" i="4"/>
  <c r="AW727" i="4"/>
  <c r="A707" i="4"/>
  <c r="AN707" i="4"/>
  <c r="V707" i="4"/>
  <c r="W707" i="4"/>
  <c r="AT707" i="4"/>
  <c r="AW707" i="4"/>
  <c r="Z707" i="4"/>
  <c r="AA707" i="4"/>
  <c r="AB707" i="4"/>
  <c r="AJ707" i="4"/>
  <c r="D707" i="4"/>
  <c r="AK707" i="4"/>
  <c r="E707" i="4"/>
  <c r="AX686" i="4"/>
  <c r="AL686" i="4"/>
  <c r="AV670" i="4"/>
  <c r="V651" i="4"/>
  <c r="W651" i="4"/>
  <c r="Z651" i="4"/>
  <c r="AA651" i="4"/>
  <c r="AK651" i="4"/>
  <c r="AN651" i="4"/>
  <c r="AQ651" i="4" s="1"/>
  <c r="A651" i="4"/>
  <c r="AS651" i="4"/>
  <c r="AT651" i="4"/>
  <c r="D651" i="4"/>
  <c r="AV651" i="4"/>
  <c r="AS1131" i="4"/>
  <c r="AK1119" i="4"/>
  <c r="D1119" i="4"/>
  <c r="W1118" i="4"/>
  <c r="AS1117" i="4"/>
  <c r="A1101" i="4"/>
  <c r="AK1095" i="4"/>
  <c r="D1095" i="4"/>
  <c r="V1091" i="4"/>
  <c r="AV1089" i="4"/>
  <c r="A1087" i="4"/>
  <c r="Z1083" i="4"/>
  <c r="Z1081" i="4"/>
  <c r="AR1081" i="4" s="1"/>
  <c r="AK1073" i="4"/>
  <c r="D1060" i="4"/>
  <c r="D1058" i="4"/>
  <c r="Z1052" i="4"/>
  <c r="AV1047" i="4"/>
  <c r="Z1047" i="4"/>
  <c r="AN1037" i="4"/>
  <c r="AX1037" i="4" s="1"/>
  <c r="AX1033" i="4"/>
  <c r="D1033" i="4"/>
  <c r="AK1028" i="4"/>
  <c r="AJ1013" i="4"/>
  <c r="AN1007" i="4"/>
  <c r="Z998" i="4"/>
  <c r="V997" i="4"/>
  <c r="AS987" i="4"/>
  <c r="AS985" i="4"/>
  <c r="E983" i="4"/>
  <c r="A983" i="4"/>
  <c r="AB980" i="4"/>
  <c r="AB977" i="4"/>
  <c r="AJ969" i="4"/>
  <c r="AT952" i="4"/>
  <c r="AV952" i="4"/>
  <c r="AJ952" i="4"/>
  <c r="AK950" i="4"/>
  <c r="AJ940" i="4"/>
  <c r="V938" i="4"/>
  <c r="AV938" i="4"/>
  <c r="AX932" i="4"/>
  <c r="AO932" i="4"/>
  <c r="AP932" i="4" s="1"/>
  <c r="D919" i="4"/>
  <c r="AS915" i="4"/>
  <c r="AJ913" i="4"/>
  <c r="AN908" i="4"/>
  <c r="D908" i="4"/>
  <c r="AA907" i="4"/>
  <c r="AK902" i="4"/>
  <c r="D883" i="4"/>
  <c r="AX873" i="4"/>
  <c r="AQ873" i="4"/>
  <c r="V866" i="4"/>
  <c r="AV837" i="4"/>
  <c r="AN835" i="4"/>
  <c r="AQ835" i="4" s="1"/>
  <c r="AS834" i="4"/>
  <c r="W824" i="4"/>
  <c r="AB824" i="4"/>
  <c r="AJ824" i="4"/>
  <c r="AJ822" i="4"/>
  <c r="W816" i="4"/>
  <c r="AA793" i="4"/>
  <c r="AB793" i="4"/>
  <c r="A793" i="4"/>
  <c r="AN793" i="4"/>
  <c r="AQ793" i="4" s="1"/>
  <c r="D793" i="4"/>
  <c r="E793" i="4"/>
  <c r="AT793" i="4"/>
  <c r="V793" i="4"/>
  <c r="D694" i="4"/>
  <c r="AK694" i="4"/>
  <c r="V694" i="4"/>
  <c r="W694" i="4"/>
  <c r="AS694" i="4"/>
  <c r="AV694" i="4"/>
  <c r="Z694" i="4"/>
  <c r="AW694" i="4"/>
  <c r="AA694" i="4"/>
  <c r="AB694" i="4"/>
  <c r="A694" i="4"/>
  <c r="AJ694" i="4"/>
  <c r="E694" i="4"/>
  <c r="AN670" i="4"/>
  <c r="AQ628" i="4"/>
  <c r="AO628" i="4"/>
  <c r="AP628" i="4" s="1"/>
  <c r="Z594" i="4"/>
  <c r="AA594" i="4"/>
  <c r="AJ594" i="4"/>
  <c r="A594" i="4"/>
  <c r="AN594" i="4"/>
  <c r="E594" i="4"/>
  <c r="V594" i="4"/>
  <c r="AT594" i="4"/>
  <c r="AV594" i="4"/>
  <c r="AA814" i="4"/>
  <c r="AL810" i="4"/>
  <c r="E810" i="4"/>
  <c r="AW804" i="4"/>
  <c r="AB802" i="4"/>
  <c r="AV798" i="4"/>
  <c r="AX790" i="4"/>
  <c r="D789" i="4"/>
  <c r="AN781" i="4"/>
  <c r="AN777" i="4"/>
  <c r="AX777" i="4" s="1"/>
  <c r="E777" i="4"/>
  <c r="W774" i="4"/>
  <c r="AK768" i="4"/>
  <c r="AK748" i="4"/>
  <c r="AA746" i="4"/>
  <c r="AK745" i="4"/>
  <c r="E742" i="4"/>
  <c r="AW738" i="4"/>
  <c r="E738" i="4"/>
  <c r="AB736" i="4"/>
  <c r="Z730" i="4"/>
  <c r="AJ724" i="4"/>
  <c r="Z718" i="4"/>
  <c r="V716" i="4"/>
  <c r="Z716" i="4"/>
  <c r="AW709" i="4"/>
  <c r="AA677" i="4"/>
  <c r="AV668" i="4"/>
  <c r="AA649" i="4"/>
  <c r="AX643" i="4"/>
  <c r="AB629" i="4"/>
  <c r="W574" i="4"/>
  <c r="AB574" i="4"/>
  <c r="AJ574" i="4"/>
  <c r="AK574" i="4"/>
  <c r="AN574" i="4"/>
  <c r="D574" i="4"/>
  <c r="AV574" i="4"/>
  <c r="E520" i="4"/>
  <c r="W520" i="4"/>
  <c r="AW520" i="4"/>
  <c r="AV520" i="4"/>
  <c r="V520" i="4"/>
  <c r="Z520" i="4"/>
  <c r="AA520" i="4"/>
  <c r="AJ520" i="4"/>
  <c r="AK520" i="4"/>
  <c r="A520" i="4"/>
  <c r="AO497" i="4"/>
  <c r="AP497" i="4" s="1"/>
  <c r="AX497" i="4"/>
  <c r="V311" i="4"/>
  <c r="W311" i="4"/>
  <c r="AS311" i="4"/>
  <c r="AV311" i="4"/>
  <c r="AU311" i="4" s="1"/>
  <c r="AW311" i="4"/>
  <c r="AB311" i="4"/>
  <c r="AJ311" i="4"/>
  <c r="AK311" i="4"/>
  <c r="D311" i="4"/>
  <c r="E311" i="4"/>
  <c r="Z311" i="4"/>
  <c r="AN311" i="4"/>
  <c r="V788" i="4"/>
  <c r="AN782" i="4"/>
  <c r="AQ782" i="4" s="1"/>
  <c r="E709" i="4"/>
  <c r="AN709" i="4"/>
  <c r="V700" i="4"/>
  <c r="AN700" i="4"/>
  <c r="AR659" i="4"/>
  <c r="W650" i="4"/>
  <c r="W636" i="4"/>
  <c r="AB636" i="4"/>
  <c r="AN636" i="4"/>
  <c r="AX628" i="4"/>
  <c r="AK605" i="4"/>
  <c r="D605" i="4"/>
  <c r="V599" i="4"/>
  <c r="AB599" i="4"/>
  <c r="AW599" i="4"/>
  <c r="AT529" i="4"/>
  <c r="AW529" i="4"/>
  <c r="AA529" i="4"/>
  <c r="AB529" i="4"/>
  <c r="AJ529" i="4"/>
  <c r="AK529" i="4"/>
  <c r="A529" i="4"/>
  <c r="AS529" i="4"/>
  <c r="Z494" i="4"/>
  <c r="AN494" i="4"/>
  <c r="AO494" i="4" s="1"/>
  <c r="AP494" i="4" s="1"/>
  <c r="V494" i="4"/>
  <c r="W494" i="4"/>
  <c r="AA494" i="4"/>
  <c r="AB494" i="4"/>
  <c r="AT494" i="4"/>
  <c r="A494" i="4"/>
  <c r="AS343" i="4"/>
  <c r="V343" i="4"/>
  <c r="Z343" i="4"/>
  <c r="AN343" i="4"/>
  <c r="AO343" i="4" s="1"/>
  <c r="AP343" i="4" s="1"/>
  <c r="AV814" i="4"/>
  <c r="AS812" i="4"/>
  <c r="AB810" i="4"/>
  <c r="A810" i="4"/>
  <c r="AN804" i="4"/>
  <c r="W800" i="4"/>
  <c r="V798" i="4"/>
  <c r="Z797" i="4"/>
  <c r="AK789" i="4"/>
  <c r="E788" i="4"/>
  <c r="AJ783" i="4"/>
  <c r="E782" i="4"/>
  <c r="E778" i="4"/>
  <c r="AJ777" i="4"/>
  <c r="A777" i="4"/>
  <c r="V775" i="4"/>
  <c r="AT769" i="4"/>
  <c r="E769" i="4"/>
  <c r="AJ766" i="4"/>
  <c r="AB765" i="4"/>
  <c r="W761" i="4"/>
  <c r="V750" i="4"/>
  <c r="AS748" i="4"/>
  <c r="AS746" i="4"/>
  <c r="AB742" i="4"/>
  <c r="A742" i="4"/>
  <c r="AT730" i="4"/>
  <c r="W730" i="4"/>
  <c r="AS730" i="4"/>
  <c r="W729" i="4"/>
  <c r="AX719" i="4"/>
  <c r="AV718" i="4"/>
  <c r="W718" i="4"/>
  <c r="AS718" i="4"/>
  <c r="A716" i="4"/>
  <c r="V715" i="4"/>
  <c r="AT713" i="4"/>
  <c r="D709" i="4"/>
  <c r="Z708" i="4"/>
  <c r="W708" i="4"/>
  <c r="AK701" i="4"/>
  <c r="D700" i="4"/>
  <c r="A695" i="4"/>
  <c r="D695" i="4"/>
  <c r="AK695" i="4"/>
  <c r="AL694" i="4"/>
  <c r="AS685" i="4"/>
  <c r="AR683" i="4"/>
  <c r="AT677" i="4"/>
  <c r="AW673" i="4"/>
  <c r="E668" i="4"/>
  <c r="A659" i="4"/>
  <c r="AB659" i="4"/>
  <c r="AJ658" i="4"/>
  <c r="A658" i="4"/>
  <c r="AJ653" i="4"/>
  <c r="AJ647" i="4"/>
  <c r="D636" i="4"/>
  <c r="E631" i="4"/>
  <c r="V631" i="4"/>
  <c r="E624" i="4"/>
  <c r="AV624" i="4"/>
  <c r="Z624" i="4"/>
  <c r="AR624" i="4" s="1"/>
  <c r="AS621" i="4"/>
  <c r="AS616" i="4"/>
  <c r="D599" i="4"/>
  <c r="AB547" i="4"/>
  <c r="AN547" i="4"/>
  <c r="AX547" i="4" s="1"/>
  <c r="AQ513" i="4"/>
  <c r="AT953" i="4"/>
  <c r="AA939" i="4"/>
  <c r="V930" i="4"/>
  <c r="AV926" i="4"/>
  <c r="AS913" i="4"/>
  <c r="A896" i="4"/>
  <c r="AS890" i="4"/>
  <c r="A873" i="4"/>
  <c r="Z865" i="4"/>
  <c r="AS829" i="4"/>
  <c r="AT814" i="4"/>
  <c r="AS814" i="4"/>
  <c r="AJ811" i="4"/>
  <c r="AA810" i="4"/>
  <c r="AS802" i="4"/>
  <c r="AS799" i="4"/>
  <c r="D797" i="4"/>
  <c r="AA789" i="4"/>
  <c r="AT788" i="4"/>
  <c r="AN785" i="4"/>
  <c r="D782" i="4"/>
  <c r="AQ780" i="4"/>
  <c r="E780" i="4"/>
  <c r="AK778" i="4"/>
  <c r="D778" i="4"/>
  <c r="AB777" i="4"/>
  <c r="AL773" i="4"/>
  <c r="AN769" i="4"/>
  <c r="A767" i="4"/>
  <c r="AB766" i="4"/>
  <c r="A766" i="4"/>
  <c r="AA765" i="4"/>
  <c r="E762" i="4"/>
  <c r="E761" i="4"/>
  <c r="V747" i="4"/>
  <c r="AA742" i="4"/>
  <c r="V741" i="4"/>
  <c r="AK736" i="4"/>
  <c r="AQ730" i="4"/>
  <c r="E728" i="4"/>
  <c r="AS724" i="4"/>
  <c r="V722" i="4"/>
  <c r="AT718" i="4"/>
  <c r="AV715" i="4"/>
  <c r="E715" i="4"/>
  <c r="AW713" i="4"/>
  <c r="E713" i="4"/>
  <c r="AS712" i="4"/>
  <c r="E708" i="4"/>
  <c r="AJ701" i="4"/>
  <c r="A701" i="4"/>
  <c r="E695" i="4"/>
  <c r="AS687" i="4"/>
  <c r="AS686" i="4"/>
  <c r="AX681" i="4"/>
  <c r="A677" i="4"/>
  <c r="E675" i="4"/>
  <c r="AN668" i="4"/>
  <c r="AX668" i="4" s="1"/>
  <c r="AS662" i="4"/>
  <c r="E659" i="4"/>
  <c r="AB647" i="4"/>
  <c r="A647" i="4"/>
  <c r="AN631" i="4"/>
  <c r="D631" i="4"/>
  <c r="AN624" i="4"/>
  <c r="D624" i="4"/>
  <c r="AB619" i="4"/>
  <c r="AT568" i="4"/>
  <c r="AX548" i="4"/>
  <c r="AL548" i="4"/>
  <c r="E547" i="4"/>
  <c r="AO513" i="4"/>
  <c r="AP513" i="4" s="1"/>
  <c r="Z498" i="4"/>
  <c r="A498" i="4"/>
  <c r="AB498" i="4"/>
  <c r="AJ498" i="4"/>
  <c r="AT498" i="4"/>
  <c r="AV498" i="4"/>
  <c r="AR790" i="4"/>
  <c r="AN788" i="4"/>
  <c r="AO788" i="4" s="1"/>
  <c r="AP788" i="4" s="1"/>
  <c r="V787" i="4"/>
  <c r="AJ778" i="4"/>
  <c r="A769" i="4"/>
  <c r="A709" i="4"/>
  <c r="AV700" i="4"/>
  <c r="A700" i="4"/>
  <c r="A668" i="4"/>
  <c r="AO655" i="4"/>
  <c r="AP655" i="4" s="1"/>
  <c r="AQ655" i="4"/>
  <c r="AT650" i="4"/>
  <c r="AK649" i="4"/>
  <c r="AO643" i="4"/>
  <c r="AP643" i="4" s="1"/>
  <c r="AQ643" i="4"/>
  <c r="AA639" i="4"/>
  <c r="W629" i="4"/>
  <c r="Z629" i="4"/>
  <c r="AO612" i="4"/>
  <c r="AP612" i="4" s="1"/>
  <c r="Z570" i="4"/>
  <c r="AS558" i="4"/>
  <c r="AR556" i="4"/>
  <c r="AT551" i="4"/>
  <c r="W551" i="4"/>
  <c r="AA551" i="4"/>
  <c r="AB551" i="4"/>
  <c r="AK551" i="4"/>
  <c r="A551" i="4"/>
  <c r="D551" i="4"/>
  <c r="AK544" i="4"/>
  <c r="AT544" i="4"/>
  <c r="AW544" i="4"/>
  <c r="V544" i="4"/>
  <c r="W544" i="4"/>
  <c r="Z544" i="4"/>
  <c r="AA544" i="4"/>
  <c r="A544" i="4"/>
  <c r="AJ544" i="4"/>
  <c r="AT520" i="4"/>
  <c r="AR421" i="4"/>
  <c r="AL798" i="4"/>
  <c r="E798" i="4"/>
  <c r="AW796" i="4"/>
  <c r="AS794" i="4"/>
  <c r="AW787" i="4"/>
  <c r="E787" i="4"/>
  <c r="AL785" i="4"/>
  <c r="AX782" i="4"/>
  <c r="AB778" i="4"/>
  <c r="A778" i="4"/>
  <c r="AB769" i="4"/>
  <c r="AL758" i="4"/>
  <c r="AS755" i="4"/>
  <c r="AS754" i="4"/>
  <c r="AT750" i="4"/>
  <c r="E750" i="4"/>
  <c r="V748" i="4"/>
  <c r="V746" i="4"/>
  <c r="V740" i="4"/>
  <c r="AV730" i="4"/>
  <c r="AJ718" i="4"/>
  <c r="AK709" i="4"/>
  <c r="AS706" i="4"/>
  <c r="AT700" i="4"/>
  <c r="W688" i="4"/>
  <c r="W685" i="4"/>
  <c r="A685" i="4"/>
  <c r="AN685" i="4"/>
  <c r="AX685" i="4" s="1"/>
  <c r="AS678" i="4"/>
  <c r="AS669" i="4"/>
  <c r="AJ668" i="4"/>
  <c r="AW621" i="4"/>
  <c r="AB616" i="4"/>
  <c r="A616" i="4"/>
  <c r="V597" i="4"/>
  <c r="W597" i="4"/>
  <c r="AK597" i="4"/>
  <c r="AN597" i="4"/>
  <c r="AS597" i="4"/>
  <c r="AJ581" i="4"/>
  <c r="V581" i="4"/>
  <c r="Z581" i="4"/>
  <c r="AK581" i="4"/>
  <c r="AN581" i="4"/>
  <c r="AS581" i="4"/>
  <c r="W576" i="4"/>
  <c r="AN576" i="4"/>
  <c r="AW576" i="4"/>
  <c r="A561" i="4"/>
  <c r="AJ561" i="4"/>
  <c r="V561" i="4"/>
  <c r="W561" i="4"/>
  <c r="AS561" i="4"/>
  <c r="AV561" i="4"/>
  <c r="AW561" i="4"/>
  <c r="Z561" i="4"/>
  <c r="AB561" i="4"/>
  <c r="AK561" i="4"/>
  <c r="D561" i="4"/>
  <c r="AK798" i="4"/>
  <c r="D798" i="4"/>
  <c r="AV796" i="4"/>
  <c r="AT787" i="4"/>
  <c r="E784" i="4"/>
  <c r="AL782" i="4"/>
  <c r="AL780" i="4"/>
  <c r="AW779" i="4"/>
  <c r="AW778" i="4"/>
  <c r="AA778" i="4"/>
  <c r="AA769" i="4"/>
  <c r="D750" i="4"/>
  <c r="D749" i="4"/>
  <c r="D748" i="4"/>
  <c r="AT746" i="4"/>
  <c r="E746" i="4"/>
  <c r="AV740" i="4"/>
  <c r="E740" i="4"/>
  <c r="E730" i="4"/>
  <c r="AB724" i="4"/>
  <c r="E718" i="4"/>
  <c r="AT714" i="4"/>
  <c r="V712" i="4"/>
  <c r="AB709" i="4"/>
  <c r="W702" i="4"/>
  <c r="D702" i="4"/>
  <c r="AT702" i="4"/>
  <c r="E687" i="4"/>
  <c r="AK687" i="4"/>
  <c r="W686" i="4"/>
  <c r="E685" i="4"/>
  <c r="AS679" i="4"/>
  <c r="AB668" i="4"/>
  <c r="AR663" i="4"/>
  <c r="AL655" i="4"/>
  <c r="D649" i="4"/>
  <c r="W645" i="4"/>
  <c r="AA645" i="4"/>
  <c r="W641" i="4"/>
  <c r="AQ627" i="4"/>
  <c r="AO627" i="4"/>
  <c r="AP627" i="4" s="1"/>
  <c r="W614" i="4"/>
  <c r="E597" i="4"/>
  <c r="E581" i="4"/>
  <c r="E561" i="4"/>
  <c r="A530" i="4"/>
  <c r="AB518" i="4"/>
  <c r="V518" i="4"/>
  <c r="AA518" i="4"/>
  <c r="W518" i="4"/>
  <c r="AN518" i="4"/>
  <c r="AT518" i="4"/>
  <c r="Z506" i="4"/>
  <c r="AA506" i="4"/>
  <c r="A506" i="4"/>
  <c r="V506" i="4"/>
  <c r="W506" i="4"/>
  <c r="AB506" i="4"/>
  <c r="AN506" i="4"/>
  <c r="AT506" i="4"/>
  <c r="AS878" i="4"/>
  <c r="AR871" i="4"/>
  <c r="AS866" i="4"/>
  <c r="E864" i="4"/>
  <c r="AN861" i="4"/>
  <c r="AS859" i="4"/>
  <c r="AN854" i="4"/>
  <c r="V846" i="4"/>
  <c r="V839" i="4"/>
  <c r="AS837" i="4"/>
  <c r="E814" i="4"/>
  <c r="W810" i="4"/>
  <c r="AS810" i="4"/>
  <c r="AQ808" i="4"/>
  <c r="AT802" i="4"/>
  <c r="E802" i="4"/>
  <c r="E799" i="4"/>
  <c r="AJ798" i="4"/>
  <c r="AN796" i="4"/>
  <c r="AO796" i="4" s="1"/>
  <c r="AP796" i="4" s="1"/>
  <c r="AS789" i="4"/>
  <c r="AJ788" i="4"/>
  <c r="A787" i="4"/>
  <c r="AK782" i="4"/>
  <c r="AJ780" i="4"/>
  <c r="AV779" i="4"/>
  <c r="AV778" i="4"/>
  <c r="Z778" i="4"/>
  <c r="AW777" i="4"/>
  <c r="AK774" i="4"/>
  <c r="Z769" i="4"/>
  <c r="AT768" i="4"/>
  <c r="E768" i="4"/>
  <c r="AW766" i="4"/>
  <c r="AQ765" i="4"/>
  <c r="AS765" i="4"/>
  <c r="AB764" i="4"/>
  <c r="AA762" i="4"/>
  <c r="AR762" i="4" s="1"/>
  <c r="AW761" i="4"/>
  <c r="AK750" i="4"/>
  <c r="D746" i="4"/>
  <c r="AV744" i="4"/>
  <c r="AT742" i="4"/>
  <c r="W742" i="4"/>
  <c r="AS742" i="4"/>
  <c r="V739" i="4"/>
  <c r="E735" i="4"/>
  <c r="AK730" i="4"/>
  <c r="D730" i="4"/>
  <c r="AN728" i="4"/>
  <c r="AA726" i="4"/>
  <c r="D724" i="4"/>
  <c r="AR719" i="4"/>
  <c r="D718" i="4"/>
  <c r="AJ716" i="4"/>
  <c r="AB713" i="4"/>
  <c r="AW712" i="4"/>
  <c r="D712" i="4"/>
  <c r="AA709" i="4"/>
  <c r="AN708" i="4"/>
  <c r="AS705" i="4"/>
  <c r="AV702" i="4"/>
  <c r="AJ700" i="4"/>
  <c r="AA695" i="4"/>
  <c r="AB689" i="4"/>
  <c r="AW687" i="4"/>
  <c r="D687" i="4"/>
  <c r="D685" i="4"/>
  <c r="AS673" i="4"/>
  <c r="AN672" i="4"/>
  <c r="AA668" i="4"/>
  <c r="E665" i="4"/>
  <c r="E663" i="4"/>
  <c r="D663" i="4"/>
  <c r="AV656" i="4"/>
  <c r="V653" i="4"/>
  <c r="AK650" i="4"/>
  <c r="AN649" i="4"/>
  <c r="AO649" i="4" s="1"/>
  <c r="AP649" i="4" s="1"/>
  <c r="AT647" i="4"/>
  <c r="AN646" i="4"/>
  <c r="AX646" i="4" s="1"/>
  <c r="AN639" i="4"/>
  <c r="AQ639" i="4" s="1"/>
  <c r="A639" i="4"/>
  <c r="A629" i="4"/>
  <c r="AX627" i="4"/>
  <c r="AJ626" i="4"/>
  <c r="AX619" i="4"/>
  <c r="V606" i="4"/>
  <c r="W606" i="4"/>
  <c r="D581" i="4"/>
  <c r="AB558" i="4"/>
  <c r="Z558" i="4"/>
  <c r="AA558" i="4"/>
  <c r="AJ558" i="4"/>
  <c r="AN558" i="4"/>
  <c r="A558" i="4"/>
  <c r="E558" i="4"/>
  <c r="AT558" i="4"/>
  <c r="AV548" i="4"/>
  <c r="AJ548" i="4"/>
  <c r="V548" i="4"/>
  <c r="AS548" i="4"/>
  <c r="W548" i="4"/>
  <c r="AT548" i="4"/>
  <c r="AW548" i="4"/>
  <c r="Z548" i="4"/>
  <c r="AA548" i="4"/>
  <c r="A548" i="4"/>
  <c r="AB548" i="4"/>
  <c r="AK548" i="4"/>
  <c r="D548" i="4"/>
  <c r="Z654" i="4"/>
  <c r="AA654" i="4"/>
  <c r="AB650" i="4"/>
  <c r="A649" i="4"/>
  <c r="W647" i="4"/>
  <c r="AS647" i="4"/>
  <c r="E646" i="4"/>
  <c r="A645" i="4"/>
  <c r="V642" i="4"/>
  <c r="AA642" i="4"/>
  <c r="AT640" i="4"/>
  <c r="AR635" i="4"/>
  <c r="AN634" i="4"/>
  <c r="AX631" i="4"/>
  <c r="AA631" i="4"/>
  <c r="AN629" i="4"/>
  <c r="E548" i="4"/>
  <c r="Z535" i="4"/>
  <c r="AA535" i="4"/>
  <c r="AN535" i="4"/>
  <c r="V535" i="4"/>
  <c r="W535" i="4"/>
  <c r="AB535" i="4"/>
  <c r="A535" i="4"/>
  <c r="A518" i="4"/>
  <c r="V990" i="4"/>
  <c r="W982" i="4"/>
  <c r="AS972" i="4"/>
  <c r="AA953" i="4"/>
  <c r="Z939" i="4"/>
  <c r="AJ930" i="4"/>
  <c r="AA926" i="4"/>
  <c r="AB921" i="4"/>
  <c r="AS914" i="4"/>
  <c r="Z896" i="4"/>
  <c r="AS877" i="4"/>
  <c r="AB873" i="4"/>
  <c r="V869" i="4"/>
  <c r="AJ865" i="4"/>
  <c r="AT864" i="4"/>
  <c r="A864" i="4"/>
  <c r="AS862" i="4"/>
  <c r="D854" i="4"/>
  <c r="A846" i="4"/>
  <c r="AS845" i="4"/>
  <c r="D843" i="4"/>
  <c r="V836" i="4"/>
  <c r="AX833" i="4"/>
  <c r="AV828" i="4"/>
  <c r="AV818" i="4"/>
  <c r="Z818" i="4"/>
  <c r="AJ814" i="4"/>
  <c r="AV811" i="4"/>
  <c r="V811" i="4"/>
  <c r="AB807" i="4"/>
  <c r="AS806" i="4"/>
  <c r="V805" i="4"/>
  <c r="V804" i="4"/>
  <c r="AK802" i="4"/>
  <c r="AJ800" i="4"/>
  <c r="AA798" i="4"/>
  <c r="AB791" i="4"/>
  <c r="AK790" i="4"/>
  <c r="D790" i="4"/>
  <c r="V786" i="4"/>
  <c r="Z785" i="4"/>
  <c r="AN784" i="4"/>
  <c r="Z780" i="4"/>
  <c r="AB779" i="4"/>
  <c r="AS776" i="4"/>
  <c r="AK775" i="4"/>
  <c r="AN773" i="4"/>
  <c r="AO773" i="4" s="1"/>
  <c r="AP773" i="4" s="1"/>
  <c r="AN768" i="4"/>
  <c r="AO768" i="4" s="1"/>
  <c r="AP768" i="4" s="1"/>
  <c r="Z767" i="4"/>
  <c r="AR767" i="4" s="1"/>
  <c r="AT766" i="4"/>
  <c r="V766" i="4"/>
  <c r="AR766" i="4" s="1"/>
  <c r="Z764" i="4"/>
  <c r="AW759" i="4"/>
  <c r="Z758" i="4"/>
  <c r="AR758" i="4" s="1"/>
  <c r="AA750" i="4"/>
  <c r="AW749" i="4"/>
  <c r="AN748" i="4"/>
  <c r="AX746" i="4"/>
  <c r="A746" i="4"/>
  <c r="AA741" i="4"/>
  <c r="AN740" i="4"/>
  <c r="AV739" i="4"/>
  <c r="D739" i="4"/>
  <c r="AJ737" i="4"/>
  <c r="V736" i="4"/>
  <c r="AK735" i="4"/>
  <c r="AW732" i="4"/>
  <c r="AB730" i="4"/>
  <c r="A730" i="4"/>
  <c r="AJ728" i="4"/>
  <c r="A724" i="4"/>
  <c r="E719" i="4"/>
  <c r="AB718" i="4"/>
  <c r="A718" i="4"/>
  <c r="V717" i="4"/>
  <c r="AK715" i="4"/>
  <c r="AT712" i="4"/>
  <c r="AK708" i="4"/>
  <c r="AS707" i="4"/>
  <c r="AV703" i="4"/>
  <c r="AW701" i="4"/>
  <c r="V701" i="4"/>
  <c r="AV695" i="4"/>
  <c r="AV689" i="4"/>
  <c r="D689" i="4"/>
  <c r="A687" i="4"/>
  <c r="W681" i="4"/>
  <c r="V681" i="4"/>
  <c r="AV679" i="4"/>
  <c r="V677" i="4"/>
  <c r="AS676" i="4"/>
  <c r="AJ675" i="4"/>
  <c r="AO674" i="4"/>
  <c r="AP674" i="4" s="1"/>
  <c r="Z674" i="4"/>
  <c r="AT666" i="4"/>
  <c r="AK663" i="4"/>
  <c r="A663" i="4"/>
  <c r="AQ661" i="4"/>
  <c r="AW659" i="4"/>
  <c r="AS656" i="4"/>
  <c r="AT654" i="4"/>
  <c r="E654" i="4"/>
  <c r="A653" i="4"/>
  <c r="A652" i="4"/>
  <c r="AN652" i="4"/>
  <c r="V647" i="4"/>
  <c r="AR647" i="4" s="1"/>
  <c r="AK646" i="4"/>
  <c r="D646" i="4"/>
  <c r="AV644" i="4"/>
  <c r="E644" i="4"/>
  <c r="AV642" i="4"/>
  <c r="E642" i="4"/>
  <c r="AK639" i="4"/>
  <c r="AK636" i="4"/>
  <c r="E634" i="4"/>
  <c r="AT633" i="4"/>
  <c r="AW631" i="4"/>
  <c r="Z631" i="4"/>
  <c r="W625" i="4"/>
  <c r="AJ625" i="4"/>
  <c r="AT625" i="4"/>
  <c r="Z613" i="4"/>
  <c r="V613" i="4"/>
  <c r="AT613" i="4"/>
  <c r="AB613" i="4"/>
  <c r="AX611" i="4"/>
  <c r="W598" i="4"/>
  <c r="AB598" i="4"/>
  <c r="AK598" i="4"/>
  <c r="AV598" i="4"/>
  <c r="V590" i="4"/>
  <c r="W590" i="4"/>
  <c r="AB590" i="4"/>
  <c r="AJ590" i="4"/>
  <c r="AN590" i="4"/>
  <c r="A590" i="4"/>
  <c r="E535" i="4"/>
  <c r="AQ523" i="4"/>
  <c r="AO523" i="4"/>
  <c r="AP523" i="4" s="1"/>
  <c r="AX523" i="4"/>
  <c r="A513" i="4"/>
  <c r="AW513" i="4"/>
  <c r="AK513" i="4"/>
  <c r="V513" i="4"/>
  <c r="AS513" i="4"/>
  <c r="W513" i="4"/>
  <c r="AV513" i="4"/>
  <c r="Z513" i="4"/>
  <c r="AB513" i="4"/>
  <c r="AJ513" i="4"/>
  <c r="D513" i="4"/>
  <c r="AJ486" i="4"/>
  <c r="Z486" i="4"/>
  <c r="AS486" i="4"/>
  <c r="AA486" i="4"/>
  <c r="AB814" i="4"/>
  <c r="A814" i="4"/>
  <c r="AS803" i="4"/>
  <c r="AW798" i="4"/>
  <c r="Z798" i="4"/>
  <c r="AB796" i="4"/>
  <c r="AS795" i="4"/>
  <c r="AT789" i="4"/>
  <c r="AS788" i="4"/>
  <c r="AJ787" i="4"/>
  <c r="W782" i="4"/>
  <c r="AS782" i="4"/>
  <c r="Z779" i="4"/>
  <c r="W778" i="4"/>
  <c r="W769" i="4"/>
  <c r="AS769" i="4"/>
  <c r="Z750" i="4"/>
  <c r="AT749" i="4"/>
  <c r="AA730" i="4"/>
  <c r="AK724" i="4"/>
  <c r="AA718" i="4"/>
  <c r="AS714" i="4"/>
  <c r="AN712" i="4"/>
  <c r="AO712" i="4" s="1"/>
  <c r="AP712" i="4" s="1"/>
  <c r="W705" i="4"/>
  <c r="AV701" i="4"/>
  <c r="AS700" i="4"/>
  <c r="AN687" i="4"/>
  <c r="AT686" i="4"/>
  <c r="AT679" i="4"/>
  <c r="W673" i="4"/>
  <c r="AX669" i="4"/>
  <c r="AX667" i="4"/>
  <c r="AN662" i="4"/>
  <c r="AQ662" i="4" s="1"/>
  <c r="AR658" i="4"/>
  <c r="Z658" i="4"/>
  <c r="AB649" i="4"/>
  <c r="AN647" i="4"/>
  <c r="AJ646" i="4"/>
  <c r="AT642" i="4"/>
  <c r="D642" i="4"/>
  <c r="Z639" i="4"/>
  <c r="AS636" i="4"/>
  <c r="AK634" i="4"/>
  <c r="D634" i="4"/>
  <c r="AV631" i="4"/>
  <c r="AJ629" i="4"/>
  <c r="Z622" i="4"/>
  <c r="A622" i="4"/>
  <c r="AT622" i="4"/>
  <c r="Z619" i="4"/>
  <c r="AR619" i="4" s="1"/>
  <c r="AW619" i="4"/>
  <c r="AJ619" i="4"/>
  <c r="E619" i="4"/>
  <c r="AO582" i="4"/>
  <c r="AP582" i="4" s="1"/>
  <c r="AQ582" i="4"/>
  <c r="V568" i="4"/>
  <c r="AV568" i="4"/>
  <c r="Z568" i="4"/>
  <c r="AA568" i="4"/>
  <c r="AJ568" i="4"/>
  <c r="A568" i="4"/>
  <c r="AK568" i="4"/>
  <c r="D568" i="4"/>
  <c r="E568" i="4"/>
  <c r="AS568" i="4"/>
  <c r="W550" i="4"/>
  <c r="AB550" i="4"/>
  <c r="AJ550" i="4"/>
  <c r="AK550" i="4"/>
  <c r="AV544" i="4"/>
  <c r="AA587" i="4"/>
  <c r="AO569" i="4"/>
  <c r="AP569" i="4" s="1"/>
  <c r="AQ569" i="4"/>
  <c r="AB563" i="4"/>
  <c r="V554" i="4"/>
  <c r="V542" i="4"/>
  <c r="W542" i="4"/>
  <c r="AB542" i="4"/>
  <c r="V528" i="4"/>
  <c r="AA528" i="4"/>
  <c r="W527" i="4"/>
  <c r="AB527" i="4"/>
  <c r="Z512" i="4"/>
  <c r="E493" i="4"/>
  <c r="AN493" i="4"/>
  <c r="AV493" i="4"/>
  <c r="AW493" i="4"/>
  <c r="AQ482" i="4"/>
  <c r="AO482" i="4"/>
  <c r="AP482" i="4" s="1"/>
  <c r="AS458" i="4"/>
  <c r="AQ443" i="4"/>
  <c r="AO443" i="4"/>
  <c r="AP443" i="4" s="1"/>
  <c r="E426" i="4"/>
  <c r="AB426" i="4"/>
  <c r="AJ426" i="4"/>
  <c r="V426" i="4"/>
  <c r="AT426" i="4" s="1"/>
  <c r="AW426" i="4"/>
  <c r="A426" i="4" s="1"/>
  <c r="W426" i="4"/>
  <c r="Z426" i="4"/>
  <c r="AA426" i="4"/>
  <c r="AK426" i="4"/>
  <c r="AN426" i="4"/>
  <c r="AO426" i="4" s="1"/>
  <c r="AP426" i="4" s="1"/>
  <c r="D426" i="4"/>
  <c r="AS426" i="4"/>
  <c r="AJ354" i="4"/>
  <c r="D354" i="4"/>
  <c r="AK354" i="4"/>
  <c r="E354" i="4"/>
  <c r="V354" i="4"/>
  <c r="AV354" i="4"/>
  <c r="AU354" i="4" s="1"/>
  <c r="W354" i="4"/>
  <c r="AW354" i="4"/>
  <c r="A354" i="4" s="1"/>
  <c r="Z354" i="4"/>
  <c r="AA354" i="4"/>
  <c r="AB354" i="4"/>
  <c r="AN354" i="4"/>
  <c r="W627" i="4"/>
  <c r="AR627" i="4" s="1"/>
  <c r="W620" i="4"/>
  <c r="AT617" i="4"/>
  <c r="E600" i="4"/>
  <c r="V593" i="4"/>
  <c r="Z592" i="4"/>
  <c r="AV585" i="4"/>
  <c r="W585" i="4"/>
  <c r="AW580" i="4"/>
  <c r="W580" i="4"/>
  <c r="AV577" i="4"/>
  <c r="V566" i="4"/>
  <c r="AJ566" i="4"/>
  <c r="W564" i="4"/>
  <c r="AS564" i="4"/>
  <c r="AV556" i="4"/>
  <c r="AN546" i="4"/>
  <c r="AW540" i="4"/>
  <c r="Z537" i="4"/>
  <c r="AX535" i="4"/>
  <c r="E528" i="4"/>
  <c r="Z525" i="4"/>
  <c r="AW495" i="4"/>
  <c r="AT493" i="4"/>
  <c r="D493" i="4"/>
  <c r="AT484" i="4"/>
  <c r="AN476" i="4"/>
  <c r="AO470" i="4"/>
  <c r="AP470" i="4" s="1"/>
  <c r="AJ462" i="4"/>
  <c r="A462" i="4"/>
  <c r="E458" i="4"/>
  <c r="AS453" i="4"/>
  <c r="AQ334" i="4"/>
  <c r="AX334" i="4"/>
  <c r="AB238" i="4"/>
  <c r="D238" i="4"/>
  <c r="AN238" i="4"/>
  <c r="E238" i="4"/>
  <c r="AW238" i="4"/>
  <c r="V238" i="4"/>
  <c r="W238" i="4"/>
  <c r="AA238" i="4"/>
  <c r="AK238" i="4"/>
  <c r="AS606" i="4"/>
  <c r="AN600" i="4"/>
  <c r="AS587" i="4"/>
  <c r="AJ586" i="4"/>
  <c r="AS585" i="4"/>
  <c r="AV580" i="4"/>
  <c r="V580" i="4"/>
  <c r="A573" i="4"/>
  <c r="V573" i="4"/>
  <c r="AW573" i="4"/>
  <c r="AB567" i="4"/>
  <c r="AS563" i="4"/>
  <c r="AA559" i="4"/>
  <c r="A549" i="4"/>
  <c r="Z549" i="4"/>
  <c r="D549" i="4"/>
  <c r="AX546" i="4"/>
  <c r="A542" i="4"/>
  <c r="AA541" i="4"/>
  <c r="AB541" i="4"/>
  <c r="AN541" i="4"/>
  <c r="AQ541" i="4" s="1"/>
  <c r="A527" i="4"/>
  <c r="AJ526" i="4"/>
  <c r="D526" i="4"/>
  <c r="E524" i="4"/>
  <c r="W524" i="4"/>
  <c r="AT524" i="4"/>
  <c r="AW512" i="4"/>
  <c r="AK509" i="4"/>
  <c r="AN509" i="4"/>
  <c r="AK505" i="4"/>
  <c r="AK496" i="4"/>
  <c r="AV495" i="4"/>
  <c r="AB479" i="4"/>
  <c r="AS468" i="4"/>
  <c r="AB462" i="4"/>
  <c r="AQ438" i="4"/>
  <c r="AX438" i="4"/>
  <c r="W405" i="4"/>
  <c r="Z405" i="4"/>
  <c r="AA405" i="4"/>
  <c r="V405" i="4"/>
  <c r="AK405" i="4"/>
  <c r="AS405" i="4"/>
  <c r="AW405" i="4"/>
  <c r="A405" i="4" s="1"/>
  <c r="AQ378" i="4"/>
  <c r="AW365" i="4"/>
  <c r="A365" i="4" s="1"/>
  <c r="AA365" i="4"/>
  <c r="AB365" i="4"/>
  <c r="AJ365" i="4"/>
  <c r="Z365" i="4"/>
  <c r="AK365" i="4"/>
  <c r="AS365" i="4"/>
  <c r="AV365" i="4"/>
  <c r="AU365" i="4" s="1"/>
  <c r="E365" i="4"/>
  <c r="D627" i="4"/>
  <c r="AV620" i="4"/>
  <c r="D620" i="4"/>
  <c r="AS615" i="4"/>
  <c r="E612" i="4"/>
  <c r="AK608" i="4"/>
  <c r="D608" i="4"/>
  <c r="AX600" i="4"/>
  <c r="A600" i="4"/>
  <c r="AW593" i="4"/>
  <c r="AO589" i="4"/>
  <c r="AP589" i="4" s="1"/>
  <c r="D589" i="4"/>
  <c r="AA588" i="4"/>
  <c r="AB586" i="4"/>
  <c r="AK584" i="4"/>
  <c r="D584" i="4"/>
  <c r="AN573" i="4"/>
  <c r="E573" i="4"/>
  <c r="AJ569" i="4"/>
  <c r="D567" i="4"/>
  <c r="V565" i="4"/>
  <c r="AN565" i="4"/>
  <c r="Z559" i="4"/>
  <c r="AN549" i="4"/>
  <c r="AX549" i="4" s="1"/>
  <c r="E549" i="4"/>
  <c r="AV542" i="4"/>
  <c r="AV541" i="4"/>
  <c r="D541" i="4"/>
  <c r="AO536" i="4"/>
  <c r="AP536" i="4" s="1"/>
  <c r="AW528" i="4"/>
  <c r="A528" i="4"/>
  <c r="E526" i="4"/>
  <c r="AN524" i="4"/>
  <c r="D524" i="4"/>
  <c r="AT522" i="4"/>
  <c r="AV522" i="4"/>
  <c r="AV512" i="4"/>
  <c r="V512" i="4"/>
  <c r="AW501" i="4"/>
  <c r="W501" i="4"/>
  <c r="AJ496" i="4"/>
  <c r="A493" i="4"/>
  <c r="AJ484" i="4"/>
  <c r="V469" i="4"/>
  <c r="A469" i="4"/>
  <c r="V464" i="4"/>
  <c r="AR464" i="4" s="1"/>
  <c r="AB464" i="4"/>
  <c r="A464" i="4"/>
  <c r="AK464" i="4"/>
  <c r="D464" i="4"/>
  <c r="E464" i="4"/>
  <c r="AN464" i="4"/>
  <c r="AA462" i="4"/>
  <c r="AX423" i="4"/>
  <c r="AL423" i="4"/>
  <c r="AW410" i="4"/>
  <c r="W410" i="4"/>
  <c r="AX399" i="4"/>
  <c r="AL399" i="4"/>
  <c r="AO357" i="4"/>
  <c r="AP357" i="4" s="1"/>
  <c r="AQ357" i="4"/>
  <c r="AJ600" i="4"/>
  <c r="AR592" i="4"/>
  <c r="AX585" i="4"/>
  <c r="A585" i="4"/>
  <c r="D580" i="4"/>
  <c r="AA564" i="4"/>
  <c r="D564" i="4"/>
  <c r="AW564" i="4"/>
  <c r="AL558" i="4"/>
  <c r="AT542" i="4"/>
  <c r="W537" i="4"/>
  <c r="AS537" i="4"/>
  <c r="AN528" i="4"/>
  <c r="AQ528" i="4" s="1"/>
  <c r="AW527" i="4"/>
  <c r="W525" i="4"/>
  <c r="AS525" i="4"/>
  <c r="AN521" i="4"/>
  <c r="AA510" i="4"/>
  <c r="AJ510" i="4"/>
  <c r="A510" i="4"/>
  <c r="AV510" i="4"/>
  <c r="W504" i="4"/>
  <c r="AA496" i="4"/>
  <c r="AK495" i="4"/>
  <c r="AK493" i="4"/>
  <c r="V472" i="4"/>
  <c r="AA472" i="4"/>
  <c r="AB472" i="4"/>
  <c r="AL466" i="4"/>
  <c r="AT464" i="4"/>
  <c r="V463" i="4"/>
  <c r="Z463" i="4"/>
  <c r="AJ463" i="4"/>
  <c r="AK463" i="4"/>
  <c r="Z462" i="4"/>
  <c r="AR462" i="4" s="1"/>
  <c r="AQ456" i="4"/>
  <c r="AW453" i="4"/>
  <c r="V453" i="4"/>
  <c r="V452" i="4"/>
  <c r="AW452" i="4"/>
  <c r="Z452" i="4"/>
  <c r="AA452" i="4"/>
  <c r="AX357" i="4"/>
  <c r="AQ339" i="4"/>
  <c r="AO339" i="4"/>
  <c r="AP339" i="4" s="1"/>
  <c r="W327" i="4"/>
  <c r="AA327" i="4"/>
  <c r="AB327" i="4"/>
  <c r="AK327" i="4"/>
  <c r="Z327" i="4"/>
  <c r="AW327" i="4"/>
  <c r="A327" i="4" s="1"/>
  <c r="W587" i="4"/>
  <c r="AA563" i="4"/>
  <c r="W563" i="4"/>
  <c r="AV514" i="4"/>
  <c r="W512" i="4"/>
  <c r="AS512" i="4"/>
  <c r="AA512" i="4"/>
  <c r="AS511" i="4"/>
  <c r="AA511" i="4"/>
  <c r="AT511" i="4"/>
  <c r="A501" i="4"/>
  <c r="D501" i="4"/>
  <c r="V501" i="4"/>
  <c r="AJ493" i="4"/>
  <c r="AR488" i="4"/>
  <c r="AX468" i="4"/>
  <c r="Z468" i="4"/>
  <c r="AT468" i="4"/>
  <c r="V468" i="4"/>
  <c r="AV468" i="4"/>
  <c r="W447" i="4"/>
  <c r="Z447" i="4"/>
  <c r="AV447" i="4"/>
  <c r="AA447" i="4"/>
  <c r="AW447" i="4"/>
  <c r="A447" i="4"/>
  <c r="AJ447" i="4"/>
  <c r="AK447" i="4"/>
  <c r="E447" i="4"/>
  <c r="AQ335" i="4"/>
  <c r="AO335" i="4"/>
  <c r="AP335" i="4" s="1"/>
  <c r="D327" i="4"/>
  <c r="AB185" i="4"/>
  <c r="D185" i="4"/>
  <c r="AA185" i="4"/>
  <c r="AK185" i="4"/>
  <c r="AN185" i="4"/>
  <c r="W720" i="4"/>
  <c r="W711" i="4"/>
  <c r="AS684" i="4"/>
  <c r="AS680" i="4"/>
  <c r="W661" i="4"/>
  <c r="AS660" i="4"/>
  <c r="W655" i="4"/>
  <c r="AR655" i="4" s="1"/>
  <c r="W643" i="4"/>
  <c r="AJ630" i="4"/>
  <c r="W628" i="4"/>
  <c r="AK627" i="4"/>
  <c r="AK620" i="4"/>
  <c r="AV617" i="4"/>
  <c r="A615" i="4"/>
  <c r="AK609" i="4"/>
  <c r="AA608" i="4"/>
  <c r="AT607" i="4"/>
  <c r="AN602" i="4"/>
  <c r="AQ602" i="4" s="1"/>
  <c r="Z600" i="4"/>
  <c r="V595" i="4"/>
  <c r="AO593" i="4"/>
  <c r="AP593" i="4" s="1"/>
  <c r="AK589" i="4"/>
  <c r="AW588" i="4"/>
  <c r="A588" i="4"/>
  <c r="E587" i="4"/>
  <c r="D585" i="4"/>
  <c r="AA584" i="4"/>
  <c r="AN583" i="4"/>
  <c r="A583" i="4"/>
  <c r="AS582" i="4"/>
  <c r="V578" i="4"/>
  <c r="AK573" i="4"/>
  <c r="AQ571" i="4"/>
  <c r="AV566" i="4"/>
  <c r="AT565" i="4"/>
  <c r="AT564" i="4"/>
  <c r="A564" i="4"/>
  <c r="E563" i="4"/>
  <c r="Z560" i="4"/>
  <c r="AK556" i="4"/>
  <c r="AK549" i="4"/>
  <c r="V545" i="4"/>
  <c r="Z545" i="4"/>
  <c r="AN542" i="4"/>
  <c r="AT540" i="4"/>
  <c r="A532" i="4"/>
  <c r="AJ532" i="4"/>
  <c r="AK527" i="4"/>
  <c r="AN526" i="4"/>
  <c r="AO526" i="4" s="1"/>
  <c r="AP526" i="4" s="1"/>
  <c r="AJ524" i="4"/>
  <c r="AV521" i="4"/>
  <c r="D521" i="4"/>
  <c r="AS518" i="4"/>
  <c r="AV517" i="4"/>
  <c r="AN512" i="4"/>
  <c r="AO512" i="4" s="1"/>
  <c r="AP512" i="4" s="1"/>
  <c r="E512" i="4"/>
  <c r="AW509" i="4"/>
  <c r="AJ503" i="4"/>
  <c r="AA503" i="4"/>
  <c r="D503" i="4"/>
  <c r="E501" i="4"/>
  <c r="AB493" i="4"/>
  <c r="W484" i="4"/>
  <c r="AS484" i="4"/>
  <c r="AT477" i="4"/>
  <c r="E477" i="4"/>
  <c r="AO473" i="4"/>
  <c r="AP473" i="4" s="1"/>
  <c r="AT472" i="4"/>
  <c r="AQ468" i="4"/>
  <c r="E468" i="4"/>
  <c r="AV463" i="4"/>
  <c r="AR455" i="4"/>
  <c r="AV452" i="4"/>
  <c r="AT447" i="4"/>
  <c r="D447" i="4"/>
  <c r="AV426" i="4"/>
  <c r="AU426" i="4" s="1"/>
  <c r="AB391" i="4"/>
  <c r="AW391" i="4"/>
  <c r="AN391" i="4"/>
  <c r="AO391" i="4" s="1"/>
  <c r="AP391" i="4" s="1"/>
  <c r="AA372" i="4"/>
  <c r="AB372" i="4"/>
  <c r="AJ372" i="4"/>
  <c r="AK372" i="4"/>
  <c r="AN372" i="4"/>
  <c r="AO372" i="4" s="1"/>
  <c r="AP372" i="4" s="1"/>
  <c r="AV372" i="4"/>
  <c r="AU372" i="4" s="1"/>
  <c r="AW372" i="4"/>
  <c r="A372" i="4" s="1"/>
  <c r="D372" i="4"/>
  <c r="AA217" i="4"/>
  <c r="AB217" i="4"/>
  <c r="Z611" i="4"/>
  <c r="AR611" i="4" s="1"/>
  <c r="AT610" i="4"/>
  <c r="AJ604" i="4"/>
  <c r="W591" i="4"/>
  <c r="AS590" i="4"/>
  <c r="AJ589" i="4"/>
  <c r="AO588" i="4"/>
  <c r="AP588" i="4" s="1"/>
  <c r="AW587" i="4"/>
  <c r="D587" i="4"/>
  <c r="AK585" i="4"/>
  <c r="AK580" i="4"/>
  <c r="A580" i="4"/>
  <c r="AA579" i="4"/>
  <c r="W579" i="4"/>
  <c r="AS576" i="4"/>
  <c r="AK575" i="4"/>
  <c r="AS574" i="4"/>
  <c r="AW563" i="4"/>
  <c r="D563" i="4"/>
  <c r="AN554" i="4"/>
  <c r="AJ553" i="4"/>
  <c r="AS546" i="4"/>
  <c r="AB546" i="4"/>
  <c r="AT546" i="4"/>
  <c r="AX537" i="4"/>
  <c r="AQ537" i="4"/>
  <c r="A537" i="4"/>
  <c r="AO533" i="4"/>
  <c r="AP533" i="4" s="1"/>
  <c r="AK528" i="4"/>
  <c r="AA527" i="4"/>
  <c r="AX525" i="4"/>
  <c r="A525" i="4"/>
  <c r="D512" i="4"/>
  <c r="A511" i="4"/>
  <c r="AS507" i="4"/>
  <c r="AS506" i="4"/>
  <c r="AJ505" i="4"/>
  <c r="AN501" i="4"/>
  <c r="AK497" i="4"/>
  <c r="AS494" i="4"/>
  <c r="AA493" i="4"/>
  <c r="Z480" i="4"/>
  <c r="AJ479" i="4"/>
  <c r="Z479" i="4"/>
  <c r="AA479" i="4"/>
  <c r="A479" i="4"/>
  <c r="AK479" i="4"/>
  <c r="AX474" i="4"/>
  <c r="AL420" i="4"/>
  <c r="AX420" i="4"/>
  <c r="AX379" i="4"/>
  <c r="AL379" i="4"/>
  <c r="AN361" i="4"/>
  <c r="AX361" i="4" s="1"/>
  <c r="Z361" i="4"/>
  <c r="AW361" i="4"/>
  <c r="A361" i="4" s="1"/>
  <c r="AA361" i="4"/>
  <c r="AB361" i="4"/>
  <c r="V361" i="4"/>
  <c r="AV361" i="4"/>
  <c r="AU361" i="4" s="1"/>
  <c r="W361" i="4"/>
  <c r="AJ361" i="4"/>
  <c r="AK361" i="4"/>
  <c r="D361" i="4"/>
  <c r="W329" i="4"/>
  <c r="Z329" i="4"/>
  <c r="AB329" i="4"/>
  <c r="AJ329" i="4"/>
  <c r="AK329" i="4"/>
  <c r="D329" i="4"/>
  <c r="V329" i="4"/>
  <c r="AA329" i="4"/>
  <c r="AT329" i="4"/>
  <c r="AV329" i="4"/>
  <c r="AU329" i="4" s="1"/>
  <c r="AW329" i="4"/>
  <c r="A329" i="4" s="1"/>
  <c r="AT587" i="4"/>
  <c r="AK586" i="4"/>
  <c r="AJ585" i="4"/>
  <c r="AJ580" i="4"/>
  <c r="AK569" i="4"/>
  <c r="AT563" i="4"/>
  <c r="V559" i="4"/>
  <c r="AT559" i="4"/>
  <c r="AA542" i="4"/>
  <c r="W539" i="4"/>
  <c r="Z528" i="4"/>
  <c r="Z527" i="4"/>
  <c r="Z493" i="4"/>
  <c r="AQ490" i="4"/>
  <c r="E481" i="4"/>
  <c r="AV481" i="4"/>
  <c r="AW481" i="4"/>
  <c r="Z481" i="4"/>
  <c r="AA481" i="4"/>
  <c r="E480" i="4"/>
  <c r="E479" i="4"/>
  <c r="AQ472" i="4"/>
  <c r="AO463" i="4"/>
  <c r="AP463" i="4" s="1"/>
  <c r="AX453" i="4"/>
  <c r="AO453" i="4"/>
  <c r="AP453" i="4" s="1"/>
  <c r="AK406" i="4"/>
  <c r="AN406" i="4"/>
  <c r="AW406" i="4"/>
  <c r="W302" i="4"/>
  <c r="Z302" i="4"/>
  <c r="AV302" i="4"/>
  <c r="E496" i="4"/>
  <c r="V496" i="4"/>
  <c r="AT496" i="4"/>
  <c r="W496" i="4"/>
  <c r="AV496" i="4"/>
  <c r="W495" i="4"/>
  <c r="AB495" i="4"/>
  <c r="AJ495" i="4"/>
  <c r="Z484" i="4"/>
  <c r="AA484" i="4"/>
  <c r="AK484" i="4"/>
  <c r="D484" i="4"/>
  <c r="D479" i="4"/>
  <c r="V476" i="4"/>
  <c r="AR476" i="4" s="1"/>
  <c r="AT476" i="4"/>
  <c r="Z476" i="4"/>
  <c r="AW476" i="4"/>
  <c r="AJ476" i="4"/>
  <c r="AK476" i="4"/>
  <c r="A468" i="4"/>
  <c r="AN462" i="4"/>
  <c r="V462" i="4"/>
  <c r="AT462" i="4"/>
  <c r="AV462" i="4"/>
  <c r="AN452" i="4"/>
  <c r="AO452" i="4" s="1"/>
  <c r="AP452" i="4" s="1"/>
  <c r="AN447" i="4"/>
  <c r="AW378" i="4"/>
  <c r="A378" i="4" s="1"/>
  <c r="Z378" i="4"/>
  <c r="AA378" i="4"/>
  <c r="AT378" i="4"/>
  <c r="V378" i="4"/>
  <c r="AV378" i="4"/>
  <c r="AU378" i="4" s="1"/>
  <c r="W378" i="4"/>
  <c r="AB378" i="4"/>
  <c r="AJ378" i="4"/>
  <c r="AK378" i="4"/>
  <c r="D378" i="4"/>
  <c r="AN364" i="4"/>
  <c r="AV364" i="4"/>
  <c r="AU364" i="4" s="1"/>
  <c r="V364" i="4"/>
  <c r="W364" i="4"/>
  <c r="E364" i="4"/>
  <c r="AR350" i="4"/>
  <c r="AX308" i="4"/>
  <c r="AL308" i="4"/>
  <c r="W229" i="4"/>
  <c r="AJ229" i="4"/>
  <c r="AK229" i="4"/>
  <c r="V197" i="4"/>
  <c r="W197" i="4"/>
  <c r="AK197" i="4"/>
  <c r="AN197" i="4"/>
  <c r="AW197" i="4"/>
  <c r="AA197" i="4"/>
  <c r="E197" i="4"/>
  <c r="AQ190" i="4"/>
  <c r="AO190" i="4"/>
  <c r="AP190" i="4" s="1"/>
  <c r="AX76" i="4"/>
  <c r="AL76" i="4"/>
  <c r="AV442" i="4"/>
  <c r="AW434" i="4"/>
  <c r="A434" i="4" s="1"/>
  <c r="AN430" i="4"/>
  <c r="Z430" i="4"/>
  <c r="AW413" i="4"/>
  <c r="AN396" i="4"/>
  <c r="AX396" i="4" s="1"/>
  <c r="AA389" i="4"/>
  <c r="AJ385" i="4"/>
  <c r="D385" i="4"/>
  <c r="AK385" i="4"/>
  <c r="E385" i="4"/>
  <c r="AK369" i="4"/>
  <c r="D369" i="4"/>
  <c r="E369" i="4"/>
  <c r="V348" i="4"/>
  <c r="AQ340" i="4"/>
  <c r="AO340" i="4"/>
  <c r="AP340" i="4" s="1"/>
  <c r="AX336" i="4"/>
  <c r="AL336" i="4"/>
  <c r="AO250" i="4"/>
  <c r="AP250" i="4" s="1"/>
  <c r="AN176" i="4"/>
  <c r="Z176" i="4"/>
  <c r="AB176" i="4"/>
  <c r="AJ176" i="4"/>
  <c r="AK176" i="4"/>
  <c r="D176" i="4"/>
  <c r="E176" i="4"/>
  <c r="AW176" i="4"/>
  <c r="A176" i="4" s="1"/>
  <c r="AA176" i="4"/>
  <c r="AA112" i="4"/>
  <c r="AW112" i="4"/>
  <c r="A112" i="4" s="1"/>
  <c r="AJ112" i="4"/>
  <c r="D112" i="4"/>
  <c r="AK112" i="4"/>
  <c r="E112" i="4"/>
  <c r="V112" i="4"/>
  <c r="Z112" i="4"/>
  <c r="AB112" i="4"/>
  <c r="AN112" i="4"/>
  <c r="AX112" i="4" s="1"/>
  <c r="W112" i="4"/>
  <c r="AV112" i="4"/>
  <c r="AU112" i="4" s="1"/>
  <c r="Z105" i="4"/>
  <c r="V105" i="4"/>
  <c r="W105" i="4"/>
  <c r="V437" i="4"/>
  <c r="W437" i="4"/>
  <c r="AB427" i="4"/>
  <c r="W403" i="4"/>
  <c r="D403" i="4"/>
  <c r="AN369" i="4"/>
  <c r="AL357" i="4"/>
  <c r="V293" i="4"/>
  <c r="AB293" i="4"/>
  <c r="AJ293" i="4"/>
  <c r="AK293" i="4"/>
  <c r="AS293" i="4"/>
  <c r="AO260" i="4"/>
  <c r="AP260" i="4" s="1"/>
  <c r="AL250" i="4"/>
  <c r="V232" i="4"/>
  <c r="AJ232" i="4"/>
  <c r="AK232" i="4"/>
  <c r="D232" i="4"/>
  <c r="E232" i="4"/>
  <c r="W232" i="4"/>
  <c r="AT232" i="4" s="1"/>
  <c r="AV232" i="4"/>
  <c r="AU232" i="4" s="1"/>
  <c r="AW232" i="4"/>
  <c r="A232" i="4" s="1"/>
  <c r="Z232" i="4"/>
  <c r="AN439" i="4"/>
  <c r="E439" i="4"/>
  <c r="E437" i="4"/>
  <c r="D434" i="4"/>
  <c r="AK433" i="4"/>
  <c r="D430" i="4"/>
  <c r="Z419" i="4"/>
  <c r="AT419" i="4" s="1"/>
  <c r="AA407" i="4"/>
  <c r="AJ407" i="4"/>
  <c r="V401" i="4"/>
  <c r="AK396" i="4"/>
  <c r="E390" i="4"/>
  <c r="W390" i="4"/>
  <c r="AT390" i="4"/>
  <c r="AV390" i="4"/>
  <c r="AU390" i="4" s="1"/>
  <c r="AW390" i="4"/>
  <c r="A390" i="4" s="1"/>
  <c r="AN385" i="4"/>
  <c r="A385" i="4"/>
  <c r="V383" i="4"/>
  <c r="AL380" i="4"/>
  <c r="E375" i="4"/>
  <c r="D374" i="4"/>
  <c r="A369" i="4"/>
  <c r="AL361" i="4"/>
  <c r="AW333" i="4"/>
  <c r="A333" i="4" s="1"/>
  <c r="AL328" i="4"/>
  <c r="AQ325" i="4"/>
  <c r="D293" i="4"/>
  <c r="AQ289" i="4"/>
  <c r="AO289" i="4"/>
  <c r="AP289" i="4" s="1"/>
  <c r="V267" i="4"/>
  <c r="W267" i="4"/>
  <c r="Z267" i="4"/>
  <c r="AB267" i="4"/>
  <c r="AK267" i="4"/>
  <c r="AS267" i="4"/>
  <c r="D267" i="4"/>
  <c r="AO204" i="4"/>
  <c r="AP204" i="4" s="1"/>
  <c r="AQ204" i="4"/>
  <c r="AS163" i="4"/>
  <c r="W163" i="4"/>
  <c r="W445" i="4"/>
  <c r="W442" i="4"/>
  <c r="AR442" i="4" s="1"/>
  <c r="AX439" i="4"/>
  <c r="D439" i="4"/>
  <c r="D437" i="4"/>
  <c r="AS427" i="4"/>
  <c r="E425" i="4"/>
  <c r="AV425" i="4"/>
  <c r="AU425" i="4" s="1"/>
  <c r="AW425" i="4"/>
  <c r="A425" i="4" s="1"/>
  <c r="Z425" i="4"/>
  <c r="AT425" i="4" s="1"/>
  <c r="AK413" i="4"/>
  <c r="D411" i="4"/>
  <c r="AV411" i="4"/>
  <c r="V397" i="4"/>
  <c r="AT397" i="4" s="1"/>
  <c r="W397" i="4"/>
  <c r="AJ396" i="4"/>
  <c r="AS389" i="4"/>
  <c r="AS379" i="4"/>
  <c r="AN377" i="4"/>
  <c r="V377" i="4"/>
  <c r="AV377" i="4"/>
  <c r="AW377" i="4"/>
  <c r="A377" i="4" s="1"/>
  <c r="AR373" i="4"/>
  <c r="W367" i="4"/>
  <c r="AK367" i="4"/>
  <c r="AB357" i="4"/>
  <c r="AS345" i="4"/>
  <c r="AW344" i="4"/>
  <c r="AS260" i="4"/>
  <c r="AW241" i="4"/>
  <c r="A241" i="4" s="1"/>
  <c r="W219" i="4"/>
  <c r="V219" i="4"/>
  <c r="AV219" i="4"/>
  <c r="AU219" i="4" s="1"/>
  <c r="Z219" i="4"/>
  <c r="AJ219" i="4"/>
  <c r="D219" i="4"/>
  <c r="E219" i="4"/>
  <c r="AW219" i="4"/>
  <c r="A219" i="4" s="1"/>
  <c r="AB219" i="4"/>
  <c r="AL204" i="4"/>
  <c r="D190" i="4"/>
  <c r="AV190" i="4"/>
  <c r="E190" i="4"/>
  <c r="V190" i="4"/>
  <c r="AA190" i="4"/>
  <c r="W538" i="4"/>
  <c r="V516" i="4"/>
  <c r="V499" i="4"/>
  <c r="AX490" i="4"/>
  <c r="W483" i="4"/>
  <c r="AS470" i="4"/>
  <c r="W459" i="4"/>
  <c r="AR459" i="4" s="1"/>
  <c r="AN457" i="4"/>
  <c r="AS456" i="4"/>
  <c r="W451" i="4"/>
  <c r="AS451" i="4"/>
  <c r="E442" i="4"/>
  <c r="AK439" i="4"/>
  <c r="AJ434" i="4"/>
  <c r="D433" i="4"/>
  <c r="AJ430" i="4"/>
  <c r="A430" i="4"/>
  <c r="D425" i="4"/>
  <c r="AA424" i="4"/>
  <c r="AR424" i="4" s="1"/>
  <c r="AB424" i="4"/>
  <c r="Z420" i="4"/>
  <c r="AJ420" i="4"/>
  <c r="AK420" i="4"/>
  <c r="AS414" i="4"/>
  <c r="AJ413" i="4"/>
  <c r="E411" i="4"/>
  <c r="W409" i="4"/>
  <c r="AR409" i="4" s="1"/>
  <c r="AT409" i="4"/>
  <c r="AV409" i="4"/>
  <c r="AU409" i="4" s="1"/>
  <c r="Z408" i="4"/>
  <c r="AJ408" i="4"/>
  <c r="AN408" i="4"/>
  <c r="AO408" i="4" s="1"/>
  <c r="AP408" i="4" s="1"/>
  <c r="AA400" i="4"/>
  <c r="AB400" i="4"/>
  <c r="AN397" i="4"/>
  <c r="E397" i="4"/>
  <c r="AB396" i="4"/>
  <c r="AB385" i="4"/>
  <c r="D383" i="4"/>
  <c r="E377" i="4"/>
  <c r="AA376" i="4"/>
  <c r="AJ376" i="4"/>
  <c r="AV374" i="4"/>
  <c r="AU374" i="4" s="1"/>
  <c r="AB369" i="4"/>
  <c r="E367" i="4"/>
  <c r="AJ358" i="4"/>
  <c r="AU358" i="4" s="1"/>
  <c r="W358" i="4"/>
  <c r="AR358" i="4" s="1"/>
  <c r="AA357" i="4"/>
  <c r="AQ351" i="4"/>
  <c r="AS339" i="4"/>
  <c r="V331" i="4"/>
  <c r="W331" i="4"/>
  <c r="AN331" i="4"/>
  <c r="AX331" i="4" s="1"/>
  <c r="AQ316" i="4"/>
  <c r="AO316" i="4"/>
  <c r="AP316" i="4" s="1"/>
  <c r="AJ264" i="4"/>
  <c r="AB264" i="4"/>
  <c r="AK264" i="4"/>
  <c r="D264" i="4"/>
  <c r="E264" i="4"/>
  <c r="V264" i="4"/>
  <c r="AV264" i="4"/>
  <c r="AU264" i="4" s="1"/>
  <c r="W264" i="4"/>
  <c r="AW264" i="4"/>
  <c r="A264" i="4" s="1"/>
  <c r="W240" i="4"/>
  <c r="Z240" i="4"/>
  <c r="V240" i="4"/>
  <c r="AJ240" i="4"/>
  <c r="V492" i="4"/>
  <c r="AX489" i="4"/>
  <c r="A489" i="4"/>
  <c r="Z482" i="4"/>
  <c r="AN478" i="4"/>
  <c r="AX478" i="4" s="1"/>
  <c r="E467" i="4"/>
  <c r="E455" i="4"/>
  <c r="W448" i="4"/>
  <c r="AT446" i="4"/>
  <c r="D442" i="4"/>
  <c r="A441" i="4"/>
  <c r="AJ439" i="4"/>
  <c r="AN437" i="4"/>
  <c r="AQ437" i="4" s="1"/>
  <c r="AW435" i="4"/>
  <c r="AA434" i="4"/>
  <c r="AT434" i="4" s="1"/>
  <c r="AW433" i="4"/>
  <c r="AB430" i="4"/>
  <c r="AU430" i="4" s="1"/>
  <c r="AN425" i="4"/>
  <c r="AO425" i="4" s="1"/>
  <c r="AP425" i="4" s="1"/>
  <c r="V412" i="4"/>
  <c r="E402" i="4"/>
  <c r="AW402" i="4"/>
  <c r="A402" i="4" s="1"/>
  <c r="Z402" i="4"/>
  <c r="AT402" i="4" s="1"/>
  <c r="D397" i="4"/>
  <c r="AK390" i="4"/>
  <c r="AA385" i="4"/>
  <c r="D377" i="4"/>
  <c r="AA369" i="4"/>
  <c r="AA362" i="4"/>
  <c r="AR362" i="4" s="1"/>
  <c r="AJ362" i="4"/>
  <c r="A362" i="4"/>
  <c r="AK350" i="4"/>
  <c r="A350" i="4"/>
  <c r="AN350" i="4"/>
  <c r="AV350" i="4"/>
  <c r="AU350" i="4" s="1"/>
  <c r="AQ342" i="4"/>
  <c r="V340" i="4"/>
  <c r="W340" i="4"/>
  <c r="V335" i="4"/>
  <c r="W335" i="4"/>
  <c r="Z320" i="4"/>
  <c r="AJ320" i="4"/>
  <c r="AN320" i="4"/>
  <c r="AL236" i="4"/>
  <c r="AV188" i="4"/>
  <c r="AU188" i="4" s="1"/>
  <c r="D188" i="4"/>
  <c r="AN188" i="4"/>
  <c r="AA188" i="4"/>
  <c r="AJ188" i="4"/>
  <c r="AK188" i="4"/>
  <c r="AB188" i="4"/>
  <c r="AW188" i="4"/>
  <c r="A188" i="4" s="1"/>
  <c r="V427" i="4"/>
  <c r="V393" i="4"/>
  <c r="D389" i="4"/>
  <c r="E389" i="4"/>
  <c r="AN389" i="4"/>
  <c r="W379" i="4"/>
  <c r="D379" i="4"/>
  <c r="AV375" i="4"/>
  <c r="AU375" i="4" s="1"/>
  <c r="AJ360" i="4"/>
  <c r="AB360" i="4"/>
  <c r="AN345" i="4"/>
  <c r="AX345" i="4" s="1"/>
  <c r="E334" i="4"/>
  <c r="AB334" i="4"/>
  <c r="AJ334" i="4"/>
  <c r="AK334" i="4"/>
  <c r="D334" i="4"/>
  <c r="V334" i="4"/>
  <c r="AT334" i="4" s="1"/>
  <c r="AW334" i="4"/>
  <c r="A334" i="4" s="1"/>
  <c r="AW293" i="4"/>
  <c r="Z291" i="4"/>
  <c r="V291" i="4"/>
  <c r="AT291" i="4" s="1"/>
  <c r="W291" i="4"/>
  <c r="AK291" i="4"/>
  <c r="AS291" i="4"/>
  <c r="AW291" i="4"/>
  <c r="A291" i="4" s="1"/>
  <c r="Z265" i="4"/>
  <c r="AK265" i="4"/>
  <c r="AN265" i="4"/>
  <c r="AS265" i="4"/>
  <c r="E260" i="4"/>
  <c r="AW260" i="4"/>
  <c r="A260" i="4" s="1"/>
  <c r="V260" i="4"/>
  <c r="W260" i="4"/>
  <c r="AV260" i="4"/>
  <c r="AU260" i="4" s="1"/>
  <c r="Z260" i="4"/>
  <c r="AA260" i="4"/>
  <c r="AB260" i="4"/>
  <c r="AJ260" i="4"/>
  <c r="AK260" i="4"/>
  <c r="AK257" i="4"/>
  <c r="V257" i="4"/>
  <c r="W257" i="4"/>
  <c r="AB257" i="4"/>
  <c r="D257" i="4"/>
  <c r="AN257" i="4"/>
  <c r="E257" i="4"/>
  <c r="W249" i="4"/>
  <c r="Z249" i="4"/>
  <c r="AB249" i="4"/>
  <c r="AU249" i="4" s="1"/>
  <c r="AK249" i="4"/>
  <c r="AN249" i="4"/>
  <c r="D249" i="4"/>
  <c r="AB234" i="4"/>
  <c r="W234" i="4"/>
  <c r="AK234" i="4"/>
  <c r="A234" i="4"/>
  <c r="AN234" i="4"/>
  <c r="AX234" i="4" s="1"/>
  <c r="D234" i="4"/>
  <c r="AN232" i="4"/>
  <c r="AX232" i="4" s="1"/>
  <c r="AB229" i="4"/>
  <c r="AW150" i="4"/>
  <c r="A150" i="4" s="1"/>
  <c r="Z150" i="4"/>
  <c r="AA150" i="4"/>
  <c r="AB150" i="4"/>
  <c r="AU150" i="4" s="1"/>
  <c r="AJ150" i="4"/>
  <c r="AK150" i="4"/>
  <c r="E150" i="4"/>
  <c r="AN150" i="4"/>
  <c r="W150" i="4"/>
  <c r="AL124" i="4"/>
  <c r="W471" i="4"/>
  <c r="AN467" i="4"/>
  <c r="A467" i="4"/>
  <c r="AT460" i="4"/>
  <c r="Z456" i="4"/>
  <c r="AJ442" i="4"/>
  <c r="A442" i="4"/>
  <c r="Z439" i="4"/>
  <c r="AK437" i="4"/>
  <c r="A435" i="4"/>
  <c r="D427" i="4"/>
  <c r="AK425" i="4"/>
  <c r="AW423" i="4"/>
  <c r="A423" i="4" s="1"/>
  <c r="Z423" i="4"/>
  <c r="AA423" i="4"/>
  <c r="AQ420" i="4"/>
  <c r="E414" i="4"/>
  <c r="AV414" i="4"/>
  <c r="AU414" i="4" s="1"/>
  <c r="Z414" i="4"/>
  <c r="AT414" i="4" s="1"/>
  <c r="AW414" i="4"/>
  <c r="A414" i="4" s="1"/>
  <c r="AW411" i="4"/>
  <c r="AV407" i="4"/>
  <c r="AK397" i="4"/>
  <c r="A397" i="4"/>
  <c r="E393" i="4"/>
  <c r="AB390" i="4"/>
  <c r="AV389" i="4"/>
  <c r="AU389" i="4" s="1"/>
  <c r="AX385" i="4"/>
  <c r="V380" i="4"/>
  <c r="D380" i="4"/>
  <c r="AS378" i="4"/>
  <c r="AK377" i="4"/>
  <c r="AS375" i="4"/>
  <c r="AA371" i="4"/>
  <c r="AJ371" i="4"/>
  <c r="AX358" i="4"/>
  <c r="D346" i="4"/>
  <c r="Z346" i="4"/>
  <c r="AT346" i="4" s="1"/>
  <c r="AA346" i="4"/>
  <c r="AV346" i="4"/>
  <c r="AU346" i="4" s="1"/>
  <c r="E345" i="4"/>
  <c r="AV341" i="4"/>
  <c r="Z295" i="4"/>
  <c r="AV293" i="4"/>
  <c r="AU293" i="4" s="1"/>
  <c r="D265" i="4"/>
  <c r="D260" i="4"/>
  <c r="E234" i="4"/>
  <c r="Z222" i="4"/>
  <c r="A222" i="4"/>
  <c r="AB222" i="4"/>
  <c r="V222" i="4"/>
  <c r="AV222" i="4"/>
  <c r="AU222" i="4" s="1"/>
  <c r="W222" i="4"/>
  <c r="AW222" i="4"/>
  <c r="AJ222" i="4"/>
  <c r="AK222" i="4"/>
  <c r="D222" i="4"/>
  <c r="E222" i="4"/>
  <c r="AN222" i="4"/>
  <c r="AX222" i="4" s="1"/>
  <c r="AA212" i="4"/>
  <c r="AW212" i="4"/>
  <c r="E212" i="4"/>
  <c r="AB212" i="4"/>
  <c r="AV176" i="4"/>
  <c r="AU176" i="4" s="1"/>
  <c r="AX144" i="4"/>
  <c r="AL144" i="4"/>
  <c r="AS579" i="4"/>
  <c r="AX574" i="4"/>
  <c r="W562" i="4"/>
  <c r="V543" i="4"/>
  <c r="V519" i="4"/>
  <c r="AJ515" i="4"/>
  <c r="AS504" i="4"/>
  <c r="AJ500" i="4"/>
  <c r="AS495" i="4"/>
  <c r="AJ491" i="4"/>
  <c r="AJ490" i="4"/>
  <c r="AK489" i="4"/>
  <c r="AB488" i="4"/>
  <c r="A488" i="4"/>
  <c r="AV483" i="4"/>
  <c r="AV478" i="4"/>
  <c r="AB474" i="4"/>
  <c r="A474" i="4"/>
  <c r="Z473" i="4"/>
  <c r="AN471" i="4"/>
  <c r="D471" i="4"/>
  <c r="E470" i="4"/>
  <c r="V466" i="4"/>
  <c r="AX461" i="4"/>
  <c r="A461" i="4"/>
  <c r="AJ459" i="4"/>
  <c r="A459" i="4"/>
  <c r="AT456" i="4"/>
  <c r="E456" i="4"/>
  <c r="AJ455" i="4"/>
  <c r="A455" i="4"/>
  <c r="E451" i="4"/>
  <c r="AB450" i="4"/>
  <c r="A450" i="4"/>
  <c r="V449" i="4"/>
  <c r="AN446" i="4"/>
  <c r="D443" i="4"/>
  <c r="AB442" i="4"/>
  <c r="AN440" i="4"/>
  <c r="AO440" i="4" s="1"/>
  <c r="AP440" i="4" s="1"/>
  <c r="AW439" i="4"/>
  <c r="AA437" i="4"/>
  <c r="AN436" i="4"/>
  <c r="AX434" i="4"/>
  <c r="AJ433" i="4"/>
  <c r="W428" i="4"/>
  <c r="AJ425" i="4"/>
  <c r="AN424" i="4"/>
  <c r="AO424" i="4" s="1"/>
  <c r="AP424" i="4" s="1"/>
  <c r="E423" i="4"/>
  <c r="AJ419" i="4"/>
  <c r="V417" i="4"/>
  <c r="W417" i="4"/>
  <c r="AN414" i="4"/>
  <c r="D414" i="4"/>
  <c r="AN411" i="4"/>
  <c r="AJ409" i="4"/>
  <c r="A409" i="4"/>
  <c r="AK402" i="4"/>
  <c r="AN400" i="4"/>
  <c r="V398" i="4"/>
  <c r="W398" i="4"/>
  <c r="AJ397" i="4"/>
  <c r="AU397" i="4" s="1"/>
  <c r="V395" i="4"/>
  <c r="W395" i="4"/>
  <c r="W394" i="4"/>
  <c r="AJ394" i="4"/>
  <c r="AK394" i="4"/>
  <c r="D393" i="4"/>
  <c r="AA390" i="4"/>
  <c r="AW385" i="4"/>
  <c r="E380" i="4"/>
  <c r="AJ377" i="4"/>
  <c r="AU377" i="4" s="1"/>
  <c r="AV376" i="4"/>
  <c r="AU376" i="4" s="1"/>
  <c r="AA374" i="4"/>
  <c r="AW369" i="4"/>
  <c r="AS364" i="4"/>
  <c r="AL358" i="4"/>
  <c r="AS354" i="4"/>
  <c r="AJ348" i="4"/>
  <c r="AW346" i="4"/>
  <c r="A346" i="4" s="1"/>
  <c r="D345" i="4"/>
  <c r="E341" i="4"/>
  <c r="AV334" i="4"/>
  <c r="AU334" i="4" s="1"/>
  <c r="W332" i="4"/>
  <c r="AN332" i="4"/>
  <c r="AO321" i="4"/>
  <c r="AP321" i="4" s="1"/>
  <c r="AQ321" i="4"/>
  <c r="Z304" i="4"/>
  <c r="V304" i="4"/>
  <c r="AT304" i="4" s="1"/>
  <c r="W304" i="4"/>
  <c r="AV304" i="4"/>
  <c r="AU304" i="4" s="1"/>
  <c r="AW304" i="4"/>
  <c r="A304" i="4" s="1"/>
  <c r="AB304" i="4"/>
  <c r="AJ304" i="4"/>
  <c r="AK304" i="4"/>
  <c r="D304" i="4"/>
  <c r="E304" i="4"/>
  <c r="AW267" i="4"/>
  <c r="A267" i="4" s="1"/>
  <c r="AB232" i="4"/>
  <c r="AX424" i="4"/>
  <c r="AL424" i="4"/>
  <c r="V413" i="4"/>
  <c r="AN413" i="4"/>
  <c r="AX413" i="4" s="1"/>
  <c r="D413" i="4"/>
  <c r="E413" i="4"/>
  <c r="AK403" i="4"/>
  <c r="Z396" i="4"/>
  <c r="V396" i="4"/>
  <c r="W396" i="4"/>
  <c r="AT396" i="4"/>
  <c r="AV385" i="4"/>
  <c r="AU385" i="4" s="1"/>
  <c r="W385" i="4"/>
  <c r="AS385" i="4"/>
  <c r="AB377" i="4"/>
  <c r="Z374" i="4"/>
  <c r="AT369" i="4"/>
  <c r="W369" i="4"/>
  <c r="AS369" i="4"/>
  <c r="V357" i="4"/>
  <c r="W357" i="4"/>
  <c r="AS357" i="4"/>
  <c r="AJ356" i="4"/>
  <c r="AS334" i="4"/>
  <c r="Z293" i="4"/>
  <c r="AJ241" i="4"/>
  <c r="V241" i="4"/>
  <c r="D241" i="4"/>
  <c r="E241" i="4"/>
  <c r="AV241" i="4"/>
  <c r="AU241" i="4" s="1"/>
  <c r="AA241" i="4"/>
  <c r="AB241" i="4"/>
  <c r="AA232" i="4"/>
  <c r="W147" i="4"/>
  <c r="AB147" i="4"/>
  <c r="AN147" i="4"/>
  <c r="E147" i="4"/>
  <c r="AS147" i="4"/>
  <c r="V147" i="4"/>
  <c r="D147" i="4"/>
  <c r="D322" i="4"/>
  <c r="V317" i="4"/>
  <c r="E284" i="4"/>
  <c r="AN284" i="4"/>
  <c r="AX284" i="4" s="1"/>
  <c r="AA278" i="4"/>
  <c r="AN263" i="4"/>
  <c r="Z235" i="4"/>
  <c r="W225" i="4"/>
  <c r="AK223" i="4"/>
  <c r="AB221" i="4"/>
  <c r="V218" i="4"/>
  <c r="AA218" i="4"/>
  <c r="AW218" i="4"/>
  <c r="A218" i="4" s="1"/>
  <c r="AV215" i="4"/>
  <c r="AU215" i="4" s="1"/>
  <c r="V215" i="4"/>
  <c r="AT215" i="4" s="1"/>
  <c r="AK191" i="4"/>
  <c r="AQ182" i="4"/>
  <c r="W175" i="4"/>
  <c r="AN175" i="4"/>
  <c r="AV175" i="4"/>
  <c r="AW175" i="4"/>
  <c r="A175" i="4" s="1"/>
  <c r="E175" i="4"/>
  <c r="V175" i="4"/>
  <c r="AK175" i="4"/>
  <c r="V153" i="4"/>
  <c r="W153" i="4"/>
  <c r="AO151" i="4"/>
  <c r="AP151" i="4" s="1"/>
  <c r="AQ151" i="4"/>
  <c r="AN149" i="4"/>
  <c r="AX149" i="4" s="1"/>
  <c r="AV149" i="4"/>
  <c r="AS119" i="4"/>
  <c r="AK119" i="4"/>
  <c r="AA119" i="4"/>
  <c r="AR342" i="4"/>
  <c r="W323" i="4"/>
  <c r="E322" i="4"/>
  <c r="AS319" i="4"/>
  <c r="W316" i="4"/>
  <c r="AS316" i="4"/>
  <c r="E312" i="4"/>
  <c r="AV309" i="4"/>
  <c r="AU309" i="4" s="1"/>
  <c r="AS305" i="4"/>
  <c r="D303" i="4"/>
  <c r="AV300" i="4"/>
  <c r="W300" i="4"/>
  <c r="AS300" i="4"/>
  <c r="AS297" i="4"/>
  <c r="D297" i="4"/>
  <c r="Z287" i="4"/>
  <c r="AR286" i="4"/>
  <c r="Z285" i="4"/>
  <c r="W280" i="4"/>
  <c r="AS280" i="4"/>
  <c r="AV278" i="4"/>
  <c r="AU278" i="4" s="1"/>
  <c r="E278" i="4"/>
  <c r="AN275" i="4"/>
  <c r="E272" i="4"/>
  <c r="AN272" i="4"/>
  <c r="AX264" i="4"/>
  <c r="E263" i="4"/>
  <c r="E259" i="4"/>
  <c r="AA253" i="4"/>
  <c r="AW252" i="4"/>
  <c r="A252" i="4" s="1"/>
  <c r="AB223" i="4"/>
  <c r="AO218" i="4"/>
  <c r="AP218" i="4" s="1"/>
  <c r="Z191" i="4"/>
  <c r="W186" i="4"/>
  <c r="V186" i="4"/>
  <c r="AT186" i="4" s="1"/>
  <c r="Z186" i="4"/>
  <c r="AV186" i="4"/>
  <c r="AB186" i="4"/>
  <c r="A186" i="4"/>
  <c r="AJ186" i="4"/>
  <c r="D186" i="4"/>
  <c r="Z178" i="4"/>
  <c r="E178" i="4"/>
  <c r="AW178" i="4"/>
  <c r="A178" i="4" s="1"/>
  <c r="AK178" i="4"/>
  <c r="AS178" i="4"/>
  <c r="D178" i="4"/>
  <c r="AL108" i="4"/>
  <c r="Z96" i="4"/>
  <c r="AA96" i="4"/>
  <c r="AB96" i="4"/>
  <c r="AJ96" i="4"/>
  <c r="AK96" i="4"/>
  <c r="D96" i="4"/>
  <c r="AN96" i="4"/>
  <c r="E96" i="4"/>
  <c r="AV96" i="4"/>
  <c r="AU96" i="4" s="1"/>
  <c r="AW96" i="4"/>
  <c r="A96" i="4" s="1"/>
  <c r="V91" i="4"/>
  <c r="W91" i="4"/>
  <c r="AN91" i="4"/>
  <c r="D91" i="4"/>
  <c r="AK312" i="4"/>
  <c r="D312" i="4"/>
  <c r="V300" i="4"/>
  <c r="AT300" i="4" s="1"/>
  <c r="AN297" i="4"/>
  <c r="AS264" i="4"/>
  <c r="D263" i="4"/>
  <c r="AW259" i="4"/>
  <c r="A259" i="4" s="1"/>
  <c r="E252" i="4"/>
  <c r="AS238" i="4"/>
  <c r="E236" i="4"/>
  <c r="AS232" i="4"/>
  <c r="AW226" i="4"/>
  <c r="AA226" i="4"/>
  <c r="E215" i="4"/>
  <c r="AB215" i="4"/>
  <c r="D215" i="4"/>
  <c r="AJ209" i="4"/>
  <c r="AV209" i="4"/>
  <c r="AU209" i="4" s="1"/>
  <c r="AS176" i="4"/>
  <c r="D166" i="4"/>
  <c r="V166" i="4"/>
  <c r="AJ166" i="4"/>
  <c r="E166" i="4"/>
  <c r="AX160" i="4"/>
  <c r="AO160" i="4"/>
  <c r="AP160" i="4" s="1"/>
  <c r="AQ118" i="4"/>
  <c r="AO118" i="4"/>
  <c r="AP118" i="4" s="1"/>
  <c r="AJ322" i="4"/>
  <c r="AA318" i="4"/>
  <c r="AJ312" i="4"/>
  <c r="AL284" i="4"/>
  <c r="AN278" i="4"/>
  <c r="AX278" i="4" s="1"/>
  <c r="AW277" i="4"/>
  <c r="D277" i="4"/>
  <c r="D275" i="4"/>
  <c r="AJ261" i="4"/>
  <c r="AL257" i="4"/>
  <c r="AS253" i="4"/>
  <c r="D252" i="4"/>
  <c r="AS251" i="4"/>
  <c r="AW248" i="4"/>
  <c r="A248" i="4" s="1"/>
  <c r="W248" i="4"/>
  <c r="AS248" i="4"/>
  <c r="E244" i="4"/>
  <c r="AS236" i="4"/>
  <c r="W235" i="4"/>
  <c r="AL234" i="4"/>
  <c r="AW221" i="4"/>
  <c r="AX218" i="4"/>
  <c r="AN215" i="4"/>
  <c r="AO215" i="4" s="1"/>
  <c r="AP215" i="4" s="1"/>
  <c r="E209" i="4"/>
  <c r="AS191" i="4"/>
  <c r="AQ187" i="4"/>
  <c r="AO187" i="4"/>
  <c r="AP187" i="4" s="1"/>
  <c r="AL182" i="4"/>
  <c r="V168" i="4"/>
  <c r="E168" i="4"/>
  <c r="AV168" i="4"/>
  <c r="AU168" i="4" s="1"/>
  <c r="Z168" i="4"/>
  <c r="AB168" i="4"/>
  <c r="AJ168" i="4"/>
  <c r="AN168" i="4"/>
  <c r="AO168" i="4" s="1"/>
  <c r="AP168" i="4" s="1"/>
  <c r="D116" i="4"/>
  <c r="E116" i="4"/>
  <c r="V116" i="4"/>
  <c r="AV116" i="4"/>
  <c r="W116" i="4"/>
  <c r="AW116" i="4"/>
  <c r="A116" i="4" s="1"/>
  <c r="Z116" i="4"/>
  <c r="AA116" i="4"/>
  <c r="AB116" i="4"/>
  <c r="AJ116" i="4"/>
  <c r="AS116" i="4"/>
  <c r="E29" i="4"/>
  <c r="V14" i="4"/>
  <c r="W14" i="4"/>
  <c r="AV14" i="4"/>
  <c r="AW14" i="4"/>
  <c r="A14" i="4" s="1"/>
  <c r="Z14" i="4"/>
  <c r="AA14" i="4"/>
  <c r="AJ14" i="4"/>
  <c r="D14" i="4"/>
  <c r="AK14" i="4"/>
  <c r="E14" i="4"/>
  <c r="AN14" i="4"/>
  <c r="AB322" i="4"/>
  <c r="Z316" i="4"/>
  <c r="AB312" i="4"/>
  <c r="A312" i="4"/>
  <c r="AW303" i="4"/>
  <c r="A303" i="4" s="1"/>
  <c r="AK297" i="4"/>
  <c r="AJ284" i="4"/>
  <c r="Z280" i="4"/>
  <c r="AT280" i="4" s="1"/>
  <c r="AB280" i="4"/>
  <c r="AK263" i="4"/>
  <c r="Z254" i="4"/>
  <c r="AK252" i="4"/>
  <c r="AV248" i="4"/>
  <c r="AU248" i="4" s="1"/>
  <c r="AV246" i="4"/>
  <c r="AU246" i="4" s="1"/>
  <c r="AN236" i="4"/>
  <c r="AX236" i="4" s="1"/>
  <c r="AW231" i="4"/>
  <c r="Z231" i="4"/>
  <c r="AS227" i="4"/>
  <c r="AW225" i="4"/>
  <c r="AL218" i="4"/>
  <c r="A215" i="4"/>
  <c r="AS213" i="4"/>
  <c r="AS201" i="4"/>
  <c r="AS194" i="4"/>
  <c r="AS186" i="4"/>
  <c r="E179" i="4"/>
  <c r="AB179" i="4"/>
  <c r="V179" i="4"/>
  <c r="W179" i="4"/>
  <c r="AV179" i="4"/>
  <c r="AU179" i="4" s="1"/>
  <c r="AW179" i="4"/>
  <c r="A179" i="4" s="1"/>
  <c r="Z179" i="4"/>
  <c r="AA179" i="4"/>
  <c r="AK179" i="4"/>
  <c r="D179" i="4"/>
  <c r="AN179" i="4"/>
  <c r="AQ156" i="4"/>
  <c r="AJ145" i="4"/>
  <c r="AA145" i="4"/>
  <c r="AB145" i="4"/>
  <c r="AK145" i="4"/>
  <c r="AN145" i="4"/>
  <c r="E145" i="4"/>
  <c r="AW145" i="4"/>
  <c r="A145" i="4" s="1"/>
  <c r="AL142" i="4"/>
  <c r="AB133" i="4"/>
  <c r="E133" i="4"/>
  <c r="AN133" i="4"/>
  <c r="Z133" i="4"/>
  <c r="AA133" i="4"/>
  <c r="AJ133" i="4"/>
  <c r="AK133" i="4"/>
  <c r="D133" i="4"/>
  <c r="AW133" i="4"/>
  <c r="A133" i="4" s="1"/>
  <c r="AW123" i="4"/>
  <c r="A123" i="4" s="1"/>
  <c r="E123" i="4"/>
  <c r="V123" i="4"/>
  <c r="W123" i="4"/>
  <c r="AV123" i="4"/>
  <c r="AU123" i="4" s="1"/>
  <c r="AA123" i="4"/>
  <c r="AB123" i="4"/>
  <c r="AJ123" i="4"/>
  <c r="AK123" i="4"/>
  <c r="AN123" i="4"/>
  <c r="D123" i="4"/>
  <c r="V65" i="4"/>
  <c r="E65" i="4"/>
  <c r="AX339" i="4"/>
  <c r="AN326" i="4"/>
  <c r="AX326" i="4" s="1"/>
  <c r="AX323" i="4"/>
  <c r="D323" i="4"/>
  <c r="Z322" i="4"/>
  <c r="AV317" i="4"/>
  <c r="AU317" i="4" s="1"/>
  <c r="AX316" i="4"/>
  <c r="D316" i="4"/>
  <c r="AW313" i="4"/>
  <c r="Z312" i="4"/>
  <c r="AT312" i="4" s="1"/>
  <c r="AW305" i="4"/>
  <c r="Z303" i="4"/>
  <c r="AK300" i="4"/>
  <c r="D300" i="4"/>
  <c r="AB297" i="4"/>
  <c r="AR296" i="4"/>
  <c r="W287" i="4"/>
  <c r="Z284" i="4"/>
  <c r="AJ278" i="4"/>
  <c r="Z263" i="4"/>
  <c r="AB259" i="4"/>
  <c r="E248" i="4"/>
  <c r="AJ235" i="4"/>
  <c r="A235" i="4"/>
  <c r="AB235" i="4"/>
  <c r="D235" i="4"/>
  <c r="AN223" i="4"/>
  <c r="AQ223" i="4" s="1"/>
  <c r="D223" i="4"/>
  <c r="Z207" i="4"/>
  <c r="E191" i="4"/>
  <c r="AB191" i="4"/>
  <c r="V191" i="4"/>
  <c r="AW191" i="4"/>
  <c r="A191" i="4" s="1"/>
  <c r="AA191" i="4"/>
  <c r="AJ191" i="4"/>
  <c r="Z184" i="4"/>
  <c r="W184" i="4"/>
  <c r="AX159" i="4"/>
  <c r="AL159" i="4"/>
  <c r="AS114" i="4"/>
  <c r="Z114" i="4"/>
  <c r="AA114" i="4"/>
  <c r="AK114" i="4"/>
  <c r="AB114" i="4"/>
  <c r="AJ114" i="4"/>
  <c r="AW114" i="4"/>
  <c r="A114" i="4" s="1"/>
  <c r="D114" i="4"/>
  <c r="AA111" i="4"/>
  <c r="AB111" i="4"/>
  <c r="AJ111" i="4"/>
  <c r="D111" i="4"/>
  <c r="E111" i="4"/>
  <c r="AN111" i="4"/>
  <c r="AX111" i="4" s="1"/>
  <c r="AV111" i="4"/>
  <c r="AW111" i="4"/>
  <c r="A111" i="4" s="1"/>
  <c r="AS428" i="4"/>
  <c r="W418" i="4"/>
  <c r="AT418" i="4" s="1"/>
  <c r="AS417" i="4"/>
  <c r="AS396" i="4"/>
  <c r="AS395" i="4"/>
  <c r="V388" i="4"/>
  <c r="AS381" i="4"/>
  <c r="AX362" i="4"/>
  <c r="AL339" i="4"/>
  <c r="AV337" i="4"/>
  <c r="AU337" i="4" s="1"/>
  <c r="AS327" i="4"/>
  <c r="A326" i="4"/>
  <c r="AL323" i="4"/>
  <c r="AS320" i="4"/>
  <c r="AB319" i="4"/>
  <c r="AU319" i="4" s="1"/>
  <c r="AK316" i="4"/>
  <c r="D315" i="4"/>
  <c r="AW312" i="4"/>
  <c r="AJ309" i="4"/>
  <c r="AR308" i="4"/>
  <c r="AS307" i="4"/>
  <c r="AV305" i="4"/>
  <c r="AU305" i="4" s="1"/>
  <c r="AJ300" i="4"/>
  <c r="D298" i="4"/>
  <c r="Z297" i="4"/>
  <c r="AO296" i="4"/>
  <c r="AP296" i="4" s="1"/>
  <c r="AV294" i="4"/>
  <c r="E294" i="4"/>
  <c r="Z292" i="4"/>
  <c r="AW289" i="4"/>
  <c r="AB288" i="4"/>
  <c r="AU288" i="4" s="1"/>
  <c r="A288" i="4"/>
  <c r="D287" i="4"/>
  <c r="AV285" i="4"/>
  <c r="AU285" i="4" s="1"/>
  <c r="D285" i="4"/>
  <c r="AB278" i="4"/>
  <c r="Z275" i="4"/>
  <c r="Z272" i="4"/>
  <c r="AR272" i="4" s="1"/>
  <c r="Z268" i="4"/>
  <c r="A268" i="4"/>
  <c r="AJ268" i="4"/>
  <c r="D262" i="4"/>
  <c r="E262" i="4"/>
  <c r="AB261" i="4"/>
  <c r="AU261" i="4" s="1"/>
  <c r="Z259" i="4"/>
  <c r="AB258" i="4"/>
  <c r="Z256" i="4"/>
  <c r="AT256" i="4" s="1"/>
  <c r="AW256" i="4"/>
  <c r="A256" i="4" s="1"/>
  <c r="AL254" i="4"/>
  <c r="D253" i="4"/>
  <c r="Z252" i="4"/>
  <c r="D248" i="4"/>
  <c r="AB244" i="4"/>
  <c r="AB236" i="4"/>
  <c r="E235" i="4"/>
  <c r="AS229" i="4"/>
  <c r="AA228" i="4"/>
  <c r="V227" i="4"/>
  <c r="AJ227" i="4"/>
  <c r="AN227" i="4"/>
  <c r="AJ221" i="4"/>
  <c r="Z218" i="4"/>
  <c r="AA215" i="4"/>
  <c r="V213" i="4"/>
  <c r="AN213" i="4"/>
  <c r="W201" i="4"/>
  <c r="V195" i="4"/>
  <c r="Z195" i="4"/>
  <c r="AW195" i="4"/>
  <c r="AA194" i="4"/>
  <c r="D194" i="4"/>
  <c r="AN194" i="4"/>
  <c r="E194" i="4"/>
  <c r="AT194" i="4"/>
  <c r="AT191" i="4"/>
  <c r="D191" i="4"/>
  <c r="AX186" i="4"/>
  <c r="AL186" i="4"/>
  <c r="AN178" i="4"/>
  <c r="AO178" i="4" s="1"/>
  <c r="AP178" i="4" s="1"/>
  <c r="E117" i="4"/>
  <c r="AW117" i="4"/>
  <c r="A117" i="4" s="1"/>
  <c r="Z117" i="4"/>
  <c r="AA117" i="4"/>
  <c r="AB117" i="4"/>
  <c r="D117" i="4"/>
  <c r="W117" i="4"/>
  <c r="AJ117" i="4"/>
  <c r="AK117" i="4"/>
  <c r="AN117" i="4"/>
  <c r="AX117" i="4" s="1"/>
  <c r="AS112" i="4"/>
  <c r="E60" i="4"/>
  <c r="Z60" i="4"/>
  <c r="AA60" i="4"/>
  <c r="AB60" i="4"/>
  <c r="AJ60" i="4"/>
  <c r="AK60" i="4"/>
  <c r="D60" i="4"/>
  <c r="V60" i="4"/>
  <c r="AV60" i="4"/>
  <c r="W60" i="4"/>
  <c r="AW60" i="4"/>
  <c r="A60" i="4" s="1"/>
  <c r="AN60" i="4"/>
  <c r="AQ60" i="4" s="1"/>
  <c r="AS398" i="4"/>
  <c r="AS387" i="4"/>
  <c r="V386" i="4"/>
  <c r="Z382" i="4"/>
  <c r="AR382" i="4" s="1"/>
  <c r="AN373" i="4"/>
  <c r="AK359" i="4"/>
  <c r="Z349" i="4"/>
  <c r="AS340" i="4"/>
  <c r="AS331" i="4"/>
  <c r="Z328" i="4"/>
  <c r="AR328" i="4" s="1"/>
  <c r="AJ326" i="4"/>
  <c r="AX325" i="4"/>
  <c r="AJ323" i="4"/>
  <c r="Z319" i="4"/>
  <c r="Z317" i="4"/>
  <c r="AJ316" i="4"/>
  <c r="A316" i="4"/>
  <c r="AN313" i="4"/>
  <c r="AV312" i="4"/>
  <c r="AU312" i="4" s="1"/>
  <c r="D310" i="4"/>
  <c r="AB309" i="4"/>
  <c r="AS304" i="4"/>
  <c r="AB300" i="4"/>
  <c r="A300" i="4"/>
  <c r="AA288" i="4"/>
  <c r="AN285" i="4"/>
  <c r="AQ285" i="4" s="1"/>
  <c r="AK280" i="4"/>
  <c r="A280" i="4"/>
  <c r="AK277" i="4"/>
  <c r="W276" i="4"/>
  <c r="AR276" i="4" s="1"/>
  <c r="AR274" i="4"/>
  <c r="AN268" i="4"/>
  <c r="E268" i="4"/>
  <c r="AA261" i="4"/>
  <c r="E256" i="4"/>
  <c r="AJ254" i="4"/>
  <c r="AW253" i="4"/>
  <c r="AK248" i="4"/>
  <c r="AX244" i="4"/>
  <c r="AA244" i="4"/>
  <c r="AX238" i="4"/>
  <c r="Z236" i="4"/>
  <c r="AN235" i="4"/>
  <c r="AO235" i="4" s="1"/>
  <c r="AP235" i="4" s="1"/>
  <c r="Z221" i="4"/>
  <c r="Z215" i="4"/>
  <c r="AB209" i="4"/>
  <c r="AS197" i="4"/>
  <c r="AK186" i="4"/>
  <c r="AJ175" i="4"/>
  <c r="AN166" i="4"/>
  <c r="AX166" i="4" s="1"/>
  <c r="D152" i="4"/>
  <c r="W152" i="4"/>
  <c r="Z152" i="4"/>
  <c r="AA152" i="4"/>
  <c r="AB152" i="4"/>
  <c r="AJ152" i="4"/>
  <c r="AV152" i="4"/>
  <c r="AU152" i="4" s="1"/>
  <c r="AK149" i="4"/>
  <c r="Z125" i="4"/>
  <c r="AJ125" i="4"/>
  <c r="AK125" i="4"/>
  <c r="AN125" i="4"/>
  <c r="AX125" i="4" s="1"/>
  <c r="D125" i="4"/>
  <c r="E125" i="4"/>
  <c r="AW125" i="4"/>
  <c r="W125" i="4"/>
  <c r="E421" i="4"/>
  <c r="Z416" i="4"/>
  <c r="AS409" i="4"/>
  <c r="D404" i="4"/>
  <c r="E399" i="4"/>
  <c r="AS390" i="4"/>
  <c r="E387" i="4"/>
  <c r="D382" i="4"/>
  <c r="E373" i="4"/>
  <c r="E366" i="4"/>
  <c r="D363" i="4"/>
  <c r="AW349" i="4"/>
  <c r="A349" i="4" s="1"/>
  <c r="AK342" i="4"/>
  <c r="D342" i="4"/>
  <c r="D338" i="4"/>
  <c r="D336" i="4"/>
  <c r="AS332" i="4"/>
  <c r="A330" i="4"/>
  <c r="AS329" i="4"/>
  <c r="AN328" i="4"/>
  <c r="AX328" i="4" s="1"/>
  <c r="AB326" i="4"/>
  <c r="AU326" i="4" s="1"/>
  <c r="AB323" i="4"/>
  <c r="AV322" i="4"/>
  <c r="AU322" i="4" s="1"/>
  <c r="W322" i="4"/>
  <c r="W321" i="4"/>
  <c r="AR321" i="4" s="1"/>
  <c r="AK318" i="4"/>
  <c r="AB316" i="4"/>
  <c r="W312" i="4"/>
  <c r="AS312" i="4"/>
  <c r="E310" i="4"/>
  <c r="AA309" i="4"/>
  <c r="AK305" i="4"/>
  <c r="W303" i="4"/>
  <c r="AS303" i="4"/>
  <c r="AA300" i="4"/>
  <c r="AN294" i="4"/>
  <c r="AX294" i="4" s="1"/>
  <c r="D292" i="4"/>
  <c r="Z288" i="4"/>
  <c r="W284" i="4"/>
  <c r="E282" i="4"/>
  <c r="AJ280" i="4"/>
  <c r="AW279" i="4"/>
  <c r="A279" i="4" s="1"/>
  <c r="AS278" i="4"/>
  <c r="AB277" i="4"/>
  <c r="E276" i="4"/>
  <c r="D274" i="4"/>
  <c r="AJ273" i="4"/>
  <c r="D268" i="4"/>
  <c r="W263" i="4"/>
  <c r="Z261" i="4"/>
  <c r="AS259" i="4"/>
  <c r="D256" i="4"/>
  <c r="AN255" i="4"/>
  <c r="AX255" i="4" s="1"/>
  <c r="AB254" i="4"/>
  <c r="AV252" i="4"/>
  <c r="AJ248" i="4"/>
  <c r="AJ246" i="4"/>
  <c r="AW244" i="4"/>
  <c r="A244" i="4" s="1"/>
  <c r="Z244" i="4"/>
  <c r="AT244" i="4" s="1"/>
  <c r="Z243" i="4"/>
  <c r="AL238" i="4"/>
  <c r="AJ233" i="4"/>
  <c r="AW227" i="4"/>
  <c r="AV223" i="4"/>
  <c r="AU223" i="4" s="1"/>
  <c r="AA209" i="4"/>
  <c r="Z208" i="4"/>
  <c r="A202" i="4"/>
  <c r="AJ202" i="4"/>
  <c r="AA202" i="4"/>
  <c r="AW194" i="4"/>
  <c r="A194" i="4" s="1"/>
  <c r="AA186" i="4"/>
  <c r="AX173" i="4"/>
  <c r="AX167" i="4"/>
  <c r="AL167" i="4"/>
  <c r="AB160" i="4"/>
  <c r="AW160" i="4"/>
  <c r="A160" i="4" s="1"/>
  <c r="Z160" i="4"/>
  <c r="AV160" i="4"/>
  <c r="AU160" i="4" s="1"/>
  <c r="AA160" i="4"/>
  <c r="AJ160" i="4"/>
  <c r="AK160" i="4"/>
  <c r="D160" i="4"/>
  <c r="E160" i="4"/>
  <c r="W160" i="4"/>
  <c r="AV133" i="4"/>
  <c r="AU133" i="4" s="1"/>
  <c r="E102" i="4"/>
  <c r="Z102" i="4"/>
  <c r="AA102" i="4"/>
  <c r="AB102" i="4"/>
  <c r="AJ102" i="4"/>
  <c r="AK102" i="4"/>
  <c r="V102" i="4"/>
  <c r="W102" i="4"/>
  <c r="AV102" i="4"/>
  <c r="AN102" i="4"/>
  <c r="AW102" i="4"/>
  <c r="A102" i="4" s="1"/>
  <c r="D102" i="4"/>
  <c r="E177" i="4"/>
  <c r="Z173" i="4"/>
  <c r="V169" i="4"/>
  <c r="AT169" i="4" s="1"/>
  <c r="AB169" i="4"/>
  <c r="AU169" i="4" s="1"/>
  <c r="AJ158" i="4"/>
  <c r="Z137" i="4"/>
  <c r="AV137" i="4"/>
  <c r="AU137" i="4" s="1"/>
  <c r="AA136" i="4"/>
  <c r="AA126" i="4"/>
  <c r="AJ113" i="4"/>
  <c r="D113" i="4"/>
  <c r="AN113" i="4"/>
  <c r="E113" i="4"/>
  <c r="V113" i="4"/>
  <c r="AS111" i="4"/>
  <c r="W109" i="4"/>
  <c r="E109" i="4"/>
  <c r="V109" i="4"/>
  <c r="AS109" i="4"/>
  <c r="AA109" i="4"/>
  <c r="AB109" i="4"/>
  <c r="AJ109" i="4"/>
  <c r="AS105" i="4"/>
  <c r="V81" i="4"/>
  <c r="W81" i="4"/>
  <c r="Z81" i="4"/>
  <c r="AA81" i="4"/>
  <c r="AN81" i="4"/>
  <c r="AO81" i="4" s="1"/>
  <c r="AP81" i="4" s="1"/>
  <c r="AS81" i="4"/>
  <c r="E81" i="4"/>
  <c r="AS60" i="4"/>
  <c r="V5" i="4"/>
  <c r="AV5" i="4"/>
  <c r="AW5" i="4"/>
  <c r="A5" i="4" s="1"/>
  <c r="D286" i="4"/>
  <c r="AS258" i="4"/>
  <c r="AS249" i="4"/>
  <c r="AW245" i="4"/>
  <c r="V220" i="4"/>
  <c r="A200" i="4"/>
  <c r="AB198" i="4"/>
  <c r="AU198" i="4" s="1"/>
  <c r="Z196" i="4"/>
  <c r="W187" i="4"/>
  <c r="AK182" i="4"/>
  <c r="A182" i="4"/>
  <c r="AS181" i="4"/>
  <c r="D173" i="4"/>
  <c r="AS170" i="4"/>
  <c r="AX169" i="4"/>
  <c r="D169" i="4"/>
  <c r="AJ167" i="4"/>
  <c r="AJ159" i="4"/>
  <c r="AB151" i="4"/>
  <c r="Z148" i="4"/>
  <c r="W143" i="4"/>
  <c r="AV136" i="4"/>
  <c r="AU136" i="4" s="1"/>
  <c r="W135" i="4"/>
  <c r="AT135" i="4" s="1"/>
  <c r="AB135" i="4"/>
  <c r="AA134" i="4"/>
  <c r="Z130" i="4"/>
  <c r="W130" i="4"/>
  <c r="AV130" i="4"/>
  <c r="AU130" i="4" s="1"/>
  <c r="AW130" i="4"/>
  <c r="A130" i="4" s="1"/>
  <c r="AJ130" i="4"/>
  <c r="AW126" i="4"/>
  <c r="A126" i="4" s="1"/>
  <c r="AW109" i="4"/>
  <c r="A109" i="4" s="1"/>
  <c r="AV99" i="4"/>
  <c r="AU99" i="4" s="1"/>
  <c r="AX80" i="4"/>
  <c r="AT77" i="4"/>
  <c r="W239" i="4"/>
  <c r="AS234" i="4"/>
  <c r="AS233" i="4"/>
  <c r="AS216" i="4"/>
  <c r="AS206" i="4"/>
  <c r="AQ199" i="4"/>
  <c r="AW198" i="4"/>
  <c r="A198" i="4" s="1"/>
  <c r="Z198" i="4"/>
  <c r="AW193" i="4"/>
  <c r="A193" i="4" s="1"/>
  <c r="Z182" i="4"/>
  <c r="AR182" i="4" s="1"/>
  <c r="V174" i="4"/>
  <c r="AJ173" i="4"/>
  <c r="AK169" i="4"/>
  <c r="Z167" i="4"/>
  <c r="AT167" i="4" s="1"/>
  <c r="AJ165" i="4"/>
  <c r="AN162" i="4"/>
  <c r="AX162" i="4" s="1"/>
  <c r="Z162" i="4"/>
  <c r="AS155" i="4"/>
  <c r="V154" i="4"/>
  <c r="AN137" i="4"/>
  <c r="AS129" i="4"/>
  <c r="A129" i="4"/>
  <c r="AN129" i="4"/>
  <c r="AQ129" i="4" s="1"/>
  <c r="AB122" i="4"/>
  <c r="AV113" i="4"/>
  <c r="AN109" i="4"/>
  <c r="AX109" i="4" s="1"/>
  <c r="E192" i="4"/>
  <c r="AV192" i="4"/>
  <c r="AU192" i="4" s="1"/>
  <c r="AN181" i="4"/>
  <c r="AQ181" i="4" s="1"/>
  <c r="AB173" i="4"/>
  <c r="AW171" i="4"/>
  <c r="A171" i="4" s="1"/>
  <c r="AJ169" i="4"/>
  <c r="AN161" i="4"/>
  <c r="AO161" i="4" s="1"/>
  <c r="AP161" i="4" s="1"/>
  <c r="V157" i="4"/>
  <c r="AW151" i="4"/>
  <c r="AW148" i="4"/>
  <c r="A148" i="4" s="1"/>
  <c r="W148" i="4"/>
  <c r="AS148" i="4"/>
  <c r="D143" i="4"/>
  <c r="AK126" i="4"/>
  <c r="AS124" i="4"/>
  <c r="D120" i="4"/>
  <c r="E120" i="4"/>
  <c r="AS115" i="4"/>
  <c r="AB87" i="4"/>
  <c r="AJ87" i="4"/>
  <c r="AK87" i="4"/>
  <c r="D87" i="4"/>
  <c r="E87" i="4"/>
  <c r="AN87" i="4"/>
  <c r="AV87" i="4"/>
  <c r="AW87" i="4"/>
  <c r="A87" i="4" s="1"/>
  <c r="Z71" i="4"/>
  <c r="AA71" i="4"/>
  <c r="AB71" i="4"/>
  <c r="AJ71" i="4"/>
  <c r="E71" i="4"/>
  <c r="V71" i="4"/>
  <c r="W71" i="4"/>
  <c r="AS71" i="4"/>
  <c r="Z69" i="4"/>
  <c r="AA69" i="4"/>
  <c r="AJ69" i="4"/>
  <c r="AK69" i="4"/>
  <c r="D69" i="4"/>
  <c r="E69" i="4"/>
  <c r="AV69" i="4"/>
  <c r="AW69" i="4"/>
  <c r="A69" i="4" s="1"/>
  <c r="AN164" i="4"/>
  <c r="V158" i="4"/>
  <c r="AR144" i="4"/>
  <c r="W136" i="4"/>
  <c r="AB136" i="4"/>
  <c r="AW136" i="4"/>
  <c r="A136" i="4" s="1"/>
  <c r="V84" i="4"/>
  <c r="AB84" i="4"/>
  <c r="AJ84" i="4"/>
  <c r="AK84" i="4"/>
  <c r="AW84" i="4"/>
  <c r="D84" i="4"/>
  <c r="E84" i="4"/>
  <c r="AA44" i="4"/>
  <c r="AB44" i="4"/>
  <c r="AN44" i="4"/>
  <c r="AB216" i="4"/>
  <c r="V206" i="4"/>
  <c r="AR206" i="4" s="1"/>
  <c r="W204" i="4"/>
  <c r="AS198" i="4"/>
  <c r="AS182" i="4"/>
  <c r="D181" i="4"/>
  <c r="AW173" i="4"/>
  <c r="A173" i="4" s="1"/>
  <c r="AW169" i="4"/>
  <c r="A169" i="4" s="1"/>
  <c r="Z169" i="4"/>
  <c r="AV167" i="4"/>
  <c r="AU167" i="4" s="1"/>
  <c r="E164" i="4"/>
  <c r="D161" i="4"/>
  <c r="AV158" i="4"/>
  <c r="AU158" i="4" s="1"/>
  <c r="D157" i="4"/>
  <c r="AN142" i="4"/>
  <c r="AQ142" i="4" s="1"/>
  <c r="AB137" i="4"/>
  <c r="AN136" i="4"/>
  <c r="E136" i="4"/>
  <c r="AV129" i="4"/>
  <c r="AB126" i="4"/>
  <c r="AL125" i="4"/>
  <c r="Z113" i="4"/>
  <c r="AK109" i="4"/>
  <c r="AO34" i="4"/>
  <c r="AP34" i="4" s="1"/>
  <c r="AQ34" i="4"/>
  <c r="AO22" i="4"/>
  <c r="AP22" i="4" s="1"/>
  <c r="AQ22" i="4"/>
  <c r="AS166" i="4"/>
  <c r="AS153" i="4"/>
  <c r="AJ148" i="4"/>
  <c r="D136" i="4"/>
  <c r="AQ134" i="4"/>
  <c r="Z126" i="4"/>
  <c r="V124" i="4"/>
  <c r="AT124" i="4"/>
  <c r="Z124" i="4"/>
  <c r="AV124" i="4"/>
  <c r="AU124" i="4" s="1"/>
  <c r="AJ124" i="4"/>
  <c r="AA115" i="4"/>
  <c r="Z109" i="4"/>
  <c r="AL86" i="4"/>
  <c r="AL81" i="4"/>
  <c r="AS65" i="4"/>
  <c r="AX22" i="4"/>
  <c r="V8" i="4"/>
  <c r="AV8" i="4"/>
  <c r="W8" i="4"/>
  <c r="Z8" i="4"/>
  <c r="AB8" i="4"/>
  <c r="AN8" i="4"/>
  <c r="AX8" i="4" s="1"/>
  <c r="AS8" i="4"/>
  <c r="V165" i="4"/>
  <c r="AN158" i="4"/>
  <c r="AK151" i="4"/>
  <c r="AS137" i="4"/>
  <c r="E134" i="4"/>
  <c r="Z131" i="4"/>
  <c r="AA131" i="4"/>
  <c r="Z127" i="4"/>
  <c r="AR127" i="4" s="1"/>
  <c r="AN127" i="4"/>
  <c r="AX127" i="4" s="1"/>
  <c r="AS126" i="4"/>
  <c r="V122" i="4"/>
  <c r="AJ122" i="4"/>
  <c r="AS113" i="4"/>
  <c r="AW108" i="4"/>
  <c r="V108" i="4"/>
  <c r="AK108" i="4"/>
  <c r="AN108" i="4"/>
  <c r="AQ108" i="4" s="1"/>
  <c r="E108" i="4"/>
  <c r="AL70" i="4"/>
  <c r="AX70" i="4"/>
  <c r="AS47" i="4"/>
  <c r="V47" i="4"/>
  <c r="AN47" i="4"/>
  <c r="AN200" i="4"/>
  <c r="AO200" i="4" s="1"/>
  <c r="AP200" i="4" s="1"/>
  <c r="D198" i="4"/>
  <c r="AK198" i="4"/>
  <c r="W189" i="4"/>
  <c r="AS185" i="4"/>
  <c r="AB181" i="4"/>
  <c r="AV180" i="4"/>
  <c r="V177" i="4"/>
  <c r="V173" i="4"/>
  <c r="AN171" i="4"/>
  <c r="W169" i="4"/>
  <c r="AB167" i="4"/>
  <c r="AN157" i="4"/>
  <c r="AX157" i="4" s="1"/>
  <c r="AS152" i="4"/>
  <c r="D151" i="4"/>
  <c r="D148" i="4"/>
  <c r="AA143" i="4"/>
  <c r="AS138" i="4"/>
  <c r="W137" i="4"/>
  <c r="AK136" i="4"/>
  <c r="AX134" i="4"/>
  <c r="D131" i="4"/>
  <c r="AJ129" i="4"/>
  <c r="AL128" i="4"/>
  <c r="E127" i="4"/>
  <c r="AN124" i="4"/>
  <c r="D124" i="4"/>
  <c r="AS117" i="4"/>
  <c r="W113" i="4"/>
  <c r="AL88" i="4"/>
  <c r="AS87" i="4"/>
  <c r="AO85" i="4"/>
  <c r="AP85" i="4" s="1"/>
  <c r="AQ85" i="4"/>
  <c r="V80" i="4"/>
  <c r="W80" i="4"/>
  <c r="Z80" i="4"/>
  <c r="AV80" i="4"/>
  <c r="AB80" i="4"/>
  <c r="AW80" i="4"/>
  <c r="AK80" i="4"/>
  <c r="D80" i="4"/>
  <c r="E80" i="4"/>
  <c r="AN69" i="4"/>
  <c r="AX69" i="4" s="1"/>
  <c r="AO46" i="4"/>
  <c r="AP46" i="4" s="1"/>
  <c r="AQ46" i="4"/>
  <c r="AX46" i="4"/>
  <c r="AV44" i="4"/>
  <c r="AS12" i="4"/>
  <c r="AA6" i="4"/>
  <c r="AS102" i="4"/>
  <c r="W101" i="4"/>
  <c r="AB94" i="4"/>
  <c r="AB90" i="4"/>
  <c r="AW85" i="4"/>
  <c r="A85" i="4" s="1"/>
  <c r="AB85" i="4"/>
  <c r="AW68" i="4"/>
  <c r="A68" i="4" s="1"/>
  <c r="E48" i="4"/>
  <c r="D107" i="4"/>
  <c r="E101" i="4"/>
  <c r="AW98" i="4"/>
  <c r="A98" i="4" s="1"/>
  <c r="W98" i="4"/>
  <c r="E94" i="4"/>
  <c r="AA90" i="4"/>
  <c r="AK86" i="4"/>
  <c r="AV85" i="4"/>
  <c r="AA85" i="4"/>
  <c r="AX84" i="4"/>
  <c r="W83" i="4"/>
  <c r="AS83" i="4"/>
  <c r="D68" i="4"/>
  <c r="E58" i="4"/>
  <c r="D48" i="4"/>
  <c r="AW43" i="4"/>
  <c r="A43" i="4" s="1"/>
  <c r="E42" i="4"/>
  <c r="AN39" i="4"/>
  <c r="D39" i="4"/>
  <c r="AW35" i="4"/>
  <c r="AL22" i="4"/>
  <c r="E22" i="4"/>
  <c r="Z12" i="4"/>
  <c r="AS204" i="4"/>
  <c r="E203" i="4"/>
  <c r="V199" i="4"/>
  <c r="AS187" i="4"/>
  <c r="V139" i="4"/>
  <c r="AS118" i="4"/>
  <c r="AV107" i="4"/>
  <c r="AV98" i="4"/>
  <c r="AU98" i="4" s="1"/>
  <c r="AQ97" i="4"/>
  <c r="D94" i="4"/>
  <c r="W92" i="4"/>
  <c r="AW90" i="4"/>
  <c r="A90" i="4" s="1"/>
  <c r="Z90" i="4"/>
  <c r="E89" i="4"/>
  <c r="Z86" i="4"/>
  <c r="Z85" i="4"/>
  <c r="AS77" i="4"/>
  <c r="E74" i="4"/>
  <c r="AW72" i="4"/>
  <c r="A72" i="4" s="1"/>
  <c r="Z72" i="4"/>
  <c r="D62" i="4"/>
  <c r="AL55" i="4"/>
  <c r="E55" i="4"/>
  <c r="AS54" i="4"/>
  <c r="AK51" i="4"/>
  <c r="AK48" i="4"/>
  <c r="AW46" i="4"/>
  <c r="A46" i="4" s="1"/>
  <c r="AA46" i="4"/>
  <c r="AV45" i="4"/>
  <c r="AV43" i="4"/>
  <c r="AW42" i="4"/>
  <c r="A42" i="4" s="1"/>
  <c r="D42" i="4"/>
  <c r="AV35" i="4"/>
  <c r="AW27" i="4"/>
  <c r="A27" i="4" s="1"/>
  <c r="AJ25" i="4"/>
  <c r="AK22" i="4"/>
  <c r="D22" i="4"/>
  <c r="AN11" i="4"/>
  <c r="Z10" i="4"/>
  <c r="AS9" i="4"/>
  <c r="AL8" i="4"/>
  <c r="AS4" i="4"/>
  <c r="E83" i="4"/>
  <c r="AJ55" i="4"/>
  <c r="Z49" i="4"/>
  <c r="AT49" i="4" s="1"/>
  <c r="AB48" i="4"/>
  <c r="AX42" i="4"/>
  <c r="AJ39" i="4"/>
  <c r="W35" i="4"/>
  <c r="E31" i="4"/>
  <c r="AB22" i="4"/>
  <c r="W15" i="4"/>
  <c r="AS123" i="4"/>
  <c r="AX118" i="4"/>
  <c r="AJ107" i="4"/>
  <c r="E98" i="4"/>
  <c r="AN95" i="4"/>
  <c r="AQ95" i="4" s="1"/>
  <c r="AN94" i="4"/>
  <c r="W90" i="4"/>
  <c r="AS90" i="4"/>
  <c r="W86" i="4"/>
  <c r="AS86" i="4"/>
  <c r="W85" i="4"/>
  <c r="AN83" i="4"/>
  <c r="AO83" i="4" s="1"/>
  <c r="AP83" i="4" s="1"/>
  <c r="E77" i="4"/>
  <c r="AR67" i="4"/>
  <c r="AW62" i="4"/>
  <c r="A62" i="4" s="1"/>
  <c r="AB55" i="4"/>
  <c r="Z54" i="4"/>
  <c r="AT54" i="4" s="1"/>
  <c r="AS50" i="4"/>
  <c r="E49" i="4"/>
  <c r="AA48" i="4"/>
  <c r="AK43" i="4"/>
  <c r="AK42" i="4"/>
  <c r="AB41" i="4"/>
  <c r="AB39" i="4"/>
  <c r="AU39" i="4" s="1"/>
  <c r="AT38" i="4"/>
  <c r="E35" i="4"/>
  <c r="AL34" i="4"/>
  <c r="E34" i="4"/>
  <c r="AA22" i="4"/>
  <c r="D15" i="4"/>
  <c r="AJ9" i="4"/>
  <c r="AV6" i="4"/>
  <c r="E6" i="4"/>
  <c r="AW118" i="4"/>
  <c r="E118" i="4"/>
  <c r="AN110" i="4"/>
  <c r="AX110" i="4" s="1"/>
  <c r="AB107" i="4"/>
  <c r="AN104" i="4"/>
  <c r="AX104" i="4" s="1"/>
  <c r="Z100" i="4"/>
  <c r="AN98" i="4"/>
  <c r="D98" i="4"/>
  <c r="E97" i="4"/>
  <c r="AQ90" i="4"/>
  <c r="V85" i="4"/>
  <c r="AR79" i="4"/>
  <c r="AS78" i="4"/>
  <c r="AQ73" i="4"/>
  <c r="AS73" i="4"/>
  <c r="AA55" i="4"/>
  <c r="D49" i="4"/>
  <c r="Z48" i="4"/>
  <c r="W46" i="4"/>
  <c r="AS45" i="4"/>
  <c r="AA43" i="4"/>
  <c r="AA42" i="4"/>
  <c r="Z39" i="4"/>
  <c r="AN35" i="4"/>
  <c r="D35" i="4"/>
  <c r="AK34" i="4"/>
  <c r="D34" i="4"/>
  <c r="AN27" i="4"/>
  <c r="AX27" i="4" s="1"/>
  <c r="D27" i="4"/>
  <c r="Z22" i="4"/>
  <c r="AW15" i="4"/>
  <c r="A15" i="4" s="1"/>
  <c r="E9" i="4"/>
  <c r="AW140" i="4"/>
  <c r="A140" i="4" s="1"/>
  <c r="AS136" i="4"/>
  <c r="AS130" i="4"/>
  <c r="AA128" i="4"/>
  <c r="D118" i="4"/>
  <c r="AA107" i="4"/>
  <c r="AN101" i="4"/>
  <c r="AQ101" i="4" s="1"/>
  <c r="AK97" i="4"/>
  <c r="D97" i="4"/>
  <c r="AJ95" i="4"/>
  <c r="AK94" i="4"/>
  <c r="V88" i="4"/>
  <c r="AJ83" i="4"/>
  <c r="W82" i="4"/>
  <c r="Z74" i="4"/>
  <c r="AK62" i="4"/>
  <c r="AW55" i="4"/>
  <c r="A55" i="4" s="1"/>
  <c r="Z55" i="4"/>
  <c r="AN54" i="4"/>
  <c r="AV53" i="4"/>
  <c r="AK49" i="4"/>
  <c r="V46" i="4"/>
  <c r="Z43" i="4"/>
  <c r="AS41" i="4"/>
  <c r="AJ34" i="4"/>
  <c r="AN31" i="4"/>
  <c r="AW22" i="4"/>
  <c r="A22" i="4" s="1"/>
  <c r="V19" i="4"/>
  <c r="AV15" i="4"/>
  <c r="AU15" i="4" s="1"/>
  <c r="AS108" i="4"/>
  <c r="AK98" i="4"/>
  <c r="AS91" i="4"/>
  <c r="E90" i="4"/>
  <c r="AB83" i="4"/>
  <c r="AJ77" i="4"/>
  <c r="E72" i="4"/>
  <c r="AB68" i="4"/>
  <c r="AJ62" i="4"/>
  <c r="AX61" i="4"/>
  <c r="Z61" i="4"/>
  <c r="AR61" i="4" s="1"/>
  <c r="AB59" i="4"/>
  <c r="Z58" i="4"/>
  <c r="AV55" i="4"/>
  <c r="AU55" i="4" s="1"/>
  <c r="AK50" i="4"/>
  <c r="AJ49" i="4"/>
  <c r="AW48" i="4"/>
  <c r="A48" i="4" s="1"/>
  <c r="AS44" i="4"/>
  <c r="W41" i="4"/>
  <c r="AB34" i="4"/>
  <c r="AU34" i="4" s="1"/>
  <c r="E30" i="4"/>
  <c r="AK27" i="4"/>
  <c r="AX26" i="4"/>
  <c r="AV22" i="4"/>
  <c r="AS14" i="4"/>
  <c r="AN10" i="4"/>
  <c r="AO10" i="4" s="1"/>
  <c r="AP10" i="4" s="1"/>
  <c r="E10" i="4"/>
  <c r="AS101" i="4"/>
  <c r="W100" i="4"/>
  <c r="AS100" i="4"/>
  <c r="AJ98" i="4"/>
  <c r="AW97" i="4"/>
  <c r="A97" i="4" s="1"/>
  <c r="AB97" i="4"/>
  <c r="AA95" i="4"/>
  <c r="D90" i="4"/>
  <c r="AW86" i="4"/>
  <c r="D86" i="4"/>
  <c r="E85" i="4"/>
  <c r="AA83" i="4"/>
  <c r="V78" i="4"/>
  <c r="AT78" i="4" s="1"/>
  <c r="AB77" i="4"/>
  <c r="AX73" i="4"/>
  <c r="Z73" i="4"/>
  <c r="AT73" i="4" s="1"/>
  <c r="AB62" i="4"/>
  <c r="AA59" i="4"/>
  <c r="AB49" i="4"/>
  <c r="AU49" i="4" s="1"/>
  <c r="AV48" i="4"/>
  <c r="AJ45" i="4"/>
  <c r="W42" i="4"/>
  <c r="AS42" i="4"/>
  <c r="AW39" i="4"/>
  <c r="A39" i="4" s="1"/>
  <c r="W39" i="4"/>
  <c r="AS39" i="4"/>
  <c r="AK35" i="4"/>
  <c r="AW34" i="4"/>
  <c r="A34" i="4" s="1"/>
  <c r="AA34" i="4"/>
  <c r="AK31" i="4"/>
  <c r="AJ27" i="4"/>
  <c r="AB24" i="4"/>
  <c r="AS22" i="4"/>
  <c r="W22" i="4"/>
  <c r="V21" i="4"/>
  <c r="AK15" i="4"/>
  <c r="D10" i="4"/>
  <c r="AJ6" i="4"/>
  <c r="A23" i="4"/>
  <c r="Z19" i="4"/>
  <c r="AJ17" i="4"/>
  <c r="AX14" i="4"/>
  <c r="AB13" i="4"/>
  <c r="E5" i="4"/>
  <c r="Z20" i="4"/>
  <c r="W18" i="4"/>
  <c r="AA13" i="4"/>
  <c r="AN20" i="4"/>
  <c r="E20" i="4"/>
  <c r="V18" i="4"/>
  <c r="Z13" i="4"/>
  <c r="Z15" i="4"/>
  <c r="AA11" i="4"/>
  <c r="AW10" i="4"/>
  <c r="A10" i="4" s="1"/>
  <c r="AS13" i="4"/>
  <c r="D12" i="4"/>
  <c r="E19" i="4"/>
  <c r="W13" i="4"/>
  <c r="AA5" i="4"/>
  <c r="AB20" i="4"/>
  <c r="AS15" i="4"/>
  <c r="AW11" i="4"/>
  <c r="A11" i="4" s="1"/>
  <c r="V10" i="4"/>
  <c r="E8" i="4"/>
  <c r="AN21" i="4"/>
  <c r="AA17" i="4"/>
  <c r="V11" i="4"/>
  <c r="AN9" i="4"/>
  <c r="AX9" i="4" s="1"/>
  <c r="W5" i="4"/>
  <c r="AS5" i="4"/>
  <c r="AK19" i="4"/>
  <c r="AA18" i="4"/>
  <c r="W20" i="4"/>
  <c r="AT20" i="4" s="1"/>
  <c r="AS20" i="4"/>
  <c r="AJ19" i="4"/>
  <c r="Z18" i="4"/>
  <c r="AN13" i="4"/>
  <c r="AO13" i="4" s="1"/>
  <c r="AP13" i="4" s="1"/>
  <c r="AA8" i="4"/>
  <c r="W7" i="4"/>
  <c r="AR7" i="4" s="1"/>
  <c r="AQ3" i="4"/>
  <c r="A3" i="4"/>
  <c r="AB12" i="4"/>
  <c r="AJ5" i="4"/>
  <c r="AQ3498" i="4"/>
  <c r="AO3498" i="4"/>
  <c r="AP3498" i="4" s="1"/>
  <c r="AQ3474" i="4"/>
  <c r="AO3474" i="4"/>
  <c r="AP3474" i="4" s="1"/>
  <c r="AO3453" i="4"/>
  <c r="AP3453" i="4" s="1"/>
  <c r="AL3348" i="4"/>
  <c r="AL3120" i="4"/>
  <c r="AX3057" i="4"/>
  <c r="AL3057" i="4"/>
  <c r="AL3438" i="4"/>
  <c r="AX3438" i="4"/>
  <c r="AR3432" i="4"/>
  <c r="AN3419" i="4"/>
  <c r="V3419" i="4"/>
  <c r="W3419" i="4"/>
  <c r="Z3419" i="4"/>
  <c r="AS3419" i="4"/>
  <c r="A3419" i="4"/>
  <c r="AA3419" i="4"/>
  <c r="AT3419" i="4"/>
  <c r="AJ3419" i="4"/>
  <c r="AV3419" i="4"/>
  <c r="D3419" i="4"/>
  <c r="AK3419" i="4"/>
  <c r="AW3419" i="4"/>
  <c r="AV3402" i="4"/>
  <c r="AL3395" i="4"/>
  <c r="AL3390" i="4"/>
  <c r="AX3390" i="4"/>
  <c r="AL3362" i="4"/>
  <c r="AX3361" i="4"/>
  <c r="E3264" i="4"/>
  <c r="D3241" i="4"/>
  <c r="AK3241" i="4"/>
  <c r="AW3241" i="4"/>
  <c r="Z3241" i="4"/>
  <c r="AB3241" i="4"/>
  <c r="V3241" i="4"/>
  <c r="W3241" i="4"/>
  <c r="AT3241" i="4"/>
  <c r="AV3241" i="4"/>
  <c r="AA3241" i="4"/>
  <c r="AJ3241" i="4"/>
  <c r="AN3241" i="4"/>
  <c r="AX3241" i="4" s="1"/>
  <c r="E3241" i="4"/>
  <c r="AO3213" i="4"/>
  <c r="AP3213" i="4" s="1"/>
  <c r="AQ3213" i="4"/>
  <c r="AX3213" i="4"/>
  <c r="AL3096" i="4"/>
  <c r="W3450" i="4"/>
  <c r="Z3450" i="4"/>
  <c r="A3450" i="4"/>
  <c r="AA3450" i="4"/>
  <c r="AT3450" i="4"/>
  <c r="AB3450" i="4"/>
  <c r="D3450" i="4"/>
  <c r="AK3450" i="4"/>
  <c r="AW3450" i="4"/>
  <c r="E3450" i="4"/>
  <c r="V3426" i="4"/>
  <c r="W3426" i="4"/>
  <c r="AT3426" i="4"/>
  <c r="Z3426" i="4"/>
  <c r="AS3426" i="4"/>
  <c r="AA3426" i="4"/>
  <c r="A3426" i="4"/>
  <c r="AB3426" i="4"/>
  <c r="D3426" i="4"/>
  <c r="AK3426" i="4"/>
  <c r="AW3426" i="4"/>
  <c r="E3426" i="4"/>
  <c r="AL3407" i="4"/>
  <c r="AN3402" i="4"/>
  <c r="AX3394" i="4"/>
  <c r="AO3394" i="4"/>
  <c r="AP3394" i="4" s="1"/>
  <c r="AX3339" i="4"/>
  <c r="AO3339" i="4"/>
  <c r="AP3339" i="4" s="1"/>
  <c r="AR3337" i="4"/>
  <c r="AX3318" i="4"/>
  <c r="AX3309" i="4"/>
  <c r="AL3309" i="4"/>
  <c r="D3265" i="4"/>
  <c r="AK3265" i="4"/>
  <c r="AW3265" i="4"/>
  <c r="AB3265" i="4"/>
  <c r="V3265" i="4"/>
  <c r="W3265" i="4"/>
  <c r="AS3265" i="4"/>
  <c r="AT3265" i="4"/>
  <c r="Z3265" i="4"/>
  <c r="AV3265" i="4"/>
  <c r="AA3265" i="4"/>
  <c r="A3265" i="4"/>
  <c r="AQ3255" i="4"/>
  <c r="AO3255" i="4"/>
  <c r="AP3255" i="4" s="1"/>
  <c r="AB3251" i="4"/>
  <c r="Z3251" i="4"/>
  <c r="AV3251" i="4"/>
  <c r="AA3251" i="4"/>
  <c r="AW3251" i="4"/>
  <c r="AJ3251" i="4"/>
  <c r="A3251" i="4"/>
  <c r="AK3251" i="4"/>
  <c r="D3251" i="4"/>
  <c r="E3251" i="4"/>
  <c r="AN3251" i="4"/>
  <c r="V3251" i="4"/>
  <c r="AT3251" i="4"/>
  <c r="E3224" i="4"/>
  <c r="A3224" i="4"/>
  <c r="AA3224" i="4"/>
  <c r="AT3224" i="4"/>
  <c r="AB3224" i="4"/>
  <c r="AJ3224" i="4"/>
  <c r="AV3224" i="4"/>
  <c r="Z3224" i="4"/>
  <c r="AK3224" i="4"/>
  <c r="AN3224" i="4"/>
  <c r="D3224" i="4"/>
  <c r="V3224" i="4"/>
  <c r="AR3224" i="4" s="1"/>
  <c r="AL3218" i="4"/>
  <c r="W3158" i="4"/>
  <c r="AJ3158" i="4"/>
  <c r="AS3158" i="4"/>
  <c r="AT3158" i="4"/>
  <c r="Z3158" i="4"/>
  <c r="AA3158" i="4"/>
  <c r="AV3158" i="4"/>
  <c r="V3158" i="4"/>
  <c r="AB3158" i="4"/>
  <c r="AK3158" i="4"/>
  <c r="A3158" i="4"/>
  <c r="D3158" i="4"/>
  <c r="E3158" i="4"/>
  <c r="AL3130" i="4"/>
  <c r="V3127" i="4"/>
  <c r="AJ3127" i="4"/>
  <c r="AS3127" i="4"/>
  <c r="AT3127" i="4"/>
  <c r="Z3127" i="4"/>
  <c r="AA3127" i="4"/>
  <c r="AV3127" i="4"/>
  <c r="W3127" i="4"/>
  <c r="AB3127" i="4"/>
  <c r="AK3127" i="4"/>
  <c r="A3127" i="4"/>
  <c r="D3127" i="4"/>
  <c r="E3127" i="4"/>
  <c r="AQ3110" i="4"/>
  <c r="AO3110" i="4"/>
  <c r="AP3110" i="4" s="1"/>
  <c r="AO2987" i="4"/>
  <c r="AP2987" i="4" s="1"/>
  <c r="AQ2987" i="4"/>
  <c r="AB2965" i="4"/>
  <c r="D2965" i="4"/>
  <c r="AK2965" i="4"/>
  <c r="AW2965" i="4"/>
  <c r="AN2965" i="4"/>
  <c r="AX2965" i="4" s="1"/>
  <c r="A2965" i="4"/>
  <c r="E2965" i="4"/>
  <c r="V2965" i="4"/>
  <c r="AS2965" i="4"/>
  <c r="W2965" i="4"/>
  <c r="AT2965" i="4"/>
  <c r="AV2965" i="4"/>
  <c r="Z2965" i="4"/>
  <c r="AA2965" i="4"/>
  <c r="AJ2965" i="4"/>
  <c r="AX3088" i="4"/>
  <c r="AQ3088" i="4"/>
  <c r="AO3088" i="4"/>
  <c r="AP3088" i="4" s="1"/>
  <c r="AX3430" i="4"/>
  <c r="AO3430" i="4"/>
  <c r="AP3430" i="4" s="1"/>
  <c r="AR3444" i="4"/>
  <c r="AO3443" i="4"/>
  <c r="AP3443" i="4" s="1"/>
  <c r="AQ3443" i="4"/>
  <c r="AL3436" i="4"/>
  <c r="AX3429" i="4"/>
  <c r="AO3429" i="4"/>
  <c r="AP3429" i="4" s="1"/>
  <c r="AQ3429" i="4"/>
  <c r="AO3414" i="4"/>
  <c r="AP3414" i="4" s="1"/>
  <c r="AQ3414" i="4"/>
  <c r="AX3406" i="4"/>
  <c r="AO3406" i="4"/>
  <c r="AP3406" i="4" s="1"/>
  <c r="AL3402" i="4"/>
  <c r="AR3379" i="4"/>
  <c r="AL3375" i="4"/>
  <c r="E3368" i="4"/>
  <c r="AJ3368" i="4"/>
  <c r="AV3368" i="4"/>
  <c r="V3368" i="4"/>
  <c r="W3368" i="4"/>
  <c r="AT3368" i="4"/>
  <c r="Z3368" i="4"/>
  <c r="AA3368" i="4"/>
  <c r="AW3368" i="4"/>
  <c r="A3368" i="4"/>
  <c r="AB3368" i="4"/>
  <c r="D3368" i="4"/>
  <c r="AN3368" i="4"/>
  <c r="AB3359" i="4"/>
  <c r="Z3359" i="4"/>
  <c r="V3359" i="4"/>
  <c r="W3359" i="4"/>
  <c r="AT3359" i="4"/>
  <c r="AW3359" i="4"/>
  <c r="AV3359" i="4"/>
  <c r="AA3359" i="4"/>
  <c r="AJ3359" i="4"/>
  <c r="A3359" i="4"/>
  <c r="AK3359" i="4"/>
  <c r="D3359" i="4"/>
  <c r="E3359" i="4"/>
  <c r="AN3359" i="4"/>
  <c r="E3320" i="4"/>
  <c r="AJ3320" i="4"/>
  <c r="AV3320" i="4"/>
  <c r="V3320" i="4"/>
  <c r="W3320" i="4"/>
  <c r="AT3320" i="4"/>
  <c r="Z3320" i="4"/>
  <c r="AA3320" i="4"/>
  <c r="AW3320" i="4"/>
  <c r="A3320" i="4"/>
  <c r="AB3320" i="4"/>
  <c r="D3320" i="4"/>
  <c r="AN3320" i="4"/>
  <c r="AX3303" i="4"/>
  <c r="AL3275" i="4"/>
  <c r="AQ3273" i="4"/>
  <c r="AO3273" i="4"/>
  <c r="AP3273" i="4" s="1"/>
  <c r="E3265" i="4"/>
  <c r="A3241" i="4"/>
  <c r="AR3185" i="4"/>
  <c r="AJ3116" i="4"/>
  <c r="AV3116" i="4"/>
  <c r="E3116" i="4"/>
  <c r="AT3116" i="4"/>
  <c r="Z3116" i="4"/>
  <c r="AA3116" i="4"/>
  <c r="AW3116" i="4"/>
  <c r="A3116" i="4"/>
  <c r="AB3116" i="4"/>
  <c r="V3116" i="4"/>
  <c r="W3116" i="4"/>
  <c r="AK3116" i="4"/>
  <c r="AN3116" i="4"/>
  <c r="D3116" i="4"/>
  <c r="AO3390" i="4"/>
  <c r="AP3390" i="4" s="1"/>
  <c r="AQ3390" i="4"/>
  <c r="AX3382" i="4"/>
  <c r="AO3382" i="4"/>
  <c r="AP3382" i="4" s="1"/>
  <c r="AL3370" i="4"/>
  <c r="AX3291" i="4"/>
  <c r="AO3291" i="4"/>
  <c r="AP3291" i="4" s="1"/>
  <c r="AL3496" i="4"/>
  <c r="AN3484" i="4"/>
  <c r="AX3484" i="4" s="1"/>
  <c r="V3484" i="4"/>
  <c r="W3484" i="4"/>
  <c r="Z3484" i="4"/>
  <c r="AS3484" i="4"/>
  <c r="AB3484" i="4"/>
  <c r="AJ3484" i="4"/>
  <c r="AV3484" i="4"/>
  <c r="AN3460" i="4"/>
  <c r="V3460" i="4"/>
  <c r="W3460" i="4"/>
  <c r="Z3460" i="4"/>
  <c r="AS3460" i="4"/>
  <c r="AB3460" i="4"/>
  <c r="AJ3460" i="4"/>
  <c r="AV3460" i="4"/>
  <c r="E3460" i="4"/>
  <c r="Z3459" i="4"/>
  <c r="A3459" i="4"/>
  <c r="AA3459" i="4"/>
  <c r="AT3459" i="4"/>
  <c r="AK3459" i="4"/>
  <c r="AW3459" i="4"/>
  <c r="AB3459" i="4"/>
  <c r="AJ3459" i="4"/>
  <c r="AV3459" i="4"/>
  <c r="D3459" i="4"/>
  <c r="E3459" i="4"/>
  <c r="AN3459" i="4"/>
  <c r="V3459" i="4"/>
  <c r="AK3448" i="4"/>
  <c r="AA3496" i="4"/>
  <c r="AL3495" i="4"/>
  <c r="AR3492" i="4"/>
  <c r="AO3424" i="4"/>
  <c r="AP3424" i="4" s="1"/>
  <c r="AQ3424" i="4"/>
  <c r="Z3423" i="4"/>
  <c r="A3423" i="4"/>
  <c r="AA3423" i="4"/>
  <c r="AT3423" i="4"/>
  <c r="AJ3423" i="4"/>
  <c r="AV3423" i="4"/>
  <c r="AK3423" i="4"/>
  <c r="AB3423" i="4"/>
  <c r="D3423" i="4"/>
  <c r="AW3423" i="4"/>
  <c r="E3423" i="4"/>
  <c r="AN3423" i="4"/>
  <c r="V3423" i="4"/>
  <c r="AL3414" i="4"/>
  <c r="AX3414" i="4"/>
  <c r="AN3383" i="4"/>
  <c r="V3383" i="4"/>
  <c r="W3383" i="4"/>
  <c r="Z3383" i="4"/>
  <c r="AS3383" i="4"/>
  <c r="A3383" i="4"/>
  <c r="AA3383" i="4"/>
  <c r="AT3383" i="4"/>
  <c r="AJ3383" i="4"/>
  <c r="AV3383" i="4"/>
  <c r="D3383" i="4"/>
  <c r="AK3383" i="4"/>
  <c r="AW3383" i="4"/>
  <c r="V3378" i="4"/>
  <c r="W3378" i="4"/>
  <c r="Z3378" i="4"/>
  <c r="AS3378" i="4"/>
  <c r="A3378" i="4"/>
  <c r="AA3378" i="4"/>
  <c r="AT3378" i="4"/>
  <c r="AB3378" i="4"/>
  <c r="D3378" i="4"/>
  <c r="AK3378" i="4"/>
  <c r="AW3378" i="4"/>
  <c r="E3378" i="4"/>
  <c r="Z3369" i="4"/>
  <c r="V3369" i="4"/>
  <c r="W3369" i="4"/>
  <c r="AT3369" i="4"/>
  <c r="AA3369" i="4"/>
  <c r="AV3369" i="4"/>
  <c r="A3369" i="4"/>
  <c r="AB3369" i="4"/>
  <c r="AW3369" i="4"/>
  <c r="AK3369" i="4"/>
  <c r="D3369" i="4"/>
  <c r="W3360" i="4"/>
  <c r="AN3360" i="4"/>
  <c r="V3360" i="4"/>
  <c r="AS3360" i="4"/>
  <c r="Z3360" i="4"/>
  <c r="AT3360" i="4"/>
  <c r="AA3360" i="4"/>
  <c r="AV3360" i="4"/>
  <c r="A3360" i="4"/>
  <c r="AB3360" i="4"/>
  <c r="AW3360" i="4"/>
  <c r="AK3360" i="4"/>
  <c r="D3360" i="4"/>
  <c r="AS3347" i="4"/>
  <c r="AR3334" i="4"/>
  <c r="AJ3330" i="4"/>
  <c r="AV3330" i="4"/>
  <c r="A3330" i="4"/>
  <c r="AA3330" i="4"/>
  <c r="AT3330" i="4"/>
  <c r="V3330" i="4"/>
  <c r="W3330" i="4"/>
  <c r="Z3330" i="4"/>
  <c r="AW3330" i="4"/>
  <c r="AB3330" i="4"/>
  <c r="D3330" i="4"/>
  <c r="Z3321" i="4"/>
  <c r="V3321" i="4"/>
  <c r="W3321" i="4"/>
  <c r="AT3321" i="4"/>
  <c r="AA3321" i="4"/>
  <c r="AV3321" i="4"/>
  <c r="A3321" i="4"/>
  <c r="AB3321" i="4"/>
  <c r="AW3321" i="4"/>
  <c r="AK3321" i="4"/>
  <c r="D3321" i="4"/>
  <c r="AL3314" i="4"/>
  <c r="AX3313" i="4"/>
  <c r="AL3283" i="4"/>
  <c r="AX3282" i="4"/>
  <c r="AL3220" i="4"/>
  <c r="AO3114" i="4"/>
  <c r="AP3114" i="4" s="1"/>
  <c r="AX3114" i="4"/>
  <c r="AQ3114" i="4"/>
  <c r="AL2903" i="4"/>
  <c r="AL3322" i="4"/>
  <c r="AL3472" i="4"/>
  <c r="AL3448" i="4"/>
  <c r="Z3483" i="4"/>
  <c r="A3483" i="4"/>
  <c r="AA3483" i="4"/>
  <c r="AT3483" i="4"/>
  <c r="AB3483" i="4"/>
  <c r="AJ3483" i="4"/>
  <c r="AV3483" i="4"/>
  <c r="D3483" i="4"/>
  <c r="AK3483" i="4"/>
  <c r="AW3483" i="4"/>
  <c r="E3483" i="4"/>
  <c r="AN3483" i="4"/>
  <c r="V3483" i="4"/>
  <c r="AV3474" i="4"/>
  <c r="AA3472" i="4"/>
  <c r="AL3471" i="4"/>
  <c r="AR3468" i="4"/>
  <c r="AO3467" i="4"/>
  <c r="AP3467" i="4" s="1"/>
  <c r="AQ3467" i="4"/>
  <c r="AS3462" i="4"/>
  <c r="D3460" i="4"/>
  <c r="AA3448" i="4"/>
  <c r="AL3447" i="4"/>
  <c r="V3479" i="4"/>
  <c r="W3479" i="4"/>
  <c r="A3479" i="4"/>
  <c r="AA3479" i="4"/>
  <c r="Z3479" i="4"/>
  <c r="AS3479" i="4"/>
  <c r="AT3479" i="4"/>
  <c r="AJ3479" i="4"/>
  <c r="AV3479" i="4"/>
  <c r="AK3479" i="4"/>
  <c r="D3479" i="4"/>
  <c r="AW3479" i="4"/>
  <c r="AW3460" i="4"/>
  <c r="V3455" i="4"/>
  <c r="W3455" i="4"/>
  <c r="Z3455" i="4"/>
  <c r="AS3455" i="4"/>
  <c r="A3455" i="4"/>
  <c r="AA3455" i="4"/>
  <c r="AT3455" i="4"/>
  <c r="AJ3455" i="4"/>
  <c r="AV3455" i="4"/>
  <c r="D3455" i="4"/>
  <c r="AK3455" i="4"/>
  <c r="AW3455" i="4"/>
  <c r="AX3442" i="4"/>
  <c r="AO3442" i="4"/>
  <c r="AP3442" i="4" s="1"/>
  <c r="AL3435" i="4"/>
  <c r="AL3399" i="4"/>
  <c r="AL3387" i="4"/>
  <c r="E3383" i="4"/>
  <c r="AX3381" i="4"/>
  <c r="AO3381" i="4"/>
  <c r="AP3381" i="4" s="1"/>
  <c r="AQ3381" i="4"/>
  <c r="AS3375" i="4"/>
  <c r="E3369" i="4"/>
  <c r="E3360" i="4"/>
  <c r="E3330" i="4"/>
  <c r="E3321" i="4"/>
  <c r="AB3299" i="4"/>
  <c r="Z3299" i="4"/>
  <c r="AV3299" i="4"/>
  <c r="AA3299" i="4"/>
  <c r="AW3299" i="4"/>
  <c r="AJ3299" i="4"/>
  <c r="A3299" i="4"/>
  <c r="AK3299" i="4"/>
  <c r="D3299" i="4"/>
  <c r="E3299" i="4"/>
  <c r="AN3299" i="4"/>
  <c r="AX3299" i="4" s="1"/>
  <c r="V3299" i="4"/>
  <c r="AL3274" i="4"/>
  <c r="AS3272" i="4"/>
  <c r="AL3252" i="4"/>
  <c r="AL3240" i="4"/>
  <c r="AX3219" i="4"/>
  <c r="AO3219" i="4"/>
  <c r="AP3219" i="4" s="1"/>
  <c r="AR3209" i="4"/>
  <c r="AR3193" i="4"/>
  <c r="AQ3183" i="4"/>
  <c r="AO3183" i="4"/>
  <c r="AP3183" i="4" s="1"/>
  <c r="AX3167" i="4"/>
  <c r="AL3167" i="4"/>
  <c r="Z3069" i="4"/>
  <c r="AK3069" i="4"/>
  <c r="E3069" i="4"/>
  <c r="W3069" i="4"/>
  <c r="AT3069" i="4"/>
  <c r="AA3069" i="4"/>
  <c r="AV3069" i="4"/>
  <c r="A3069" i="4"/>
  <c r="AB3069" i="4"/>
  <c r="AW3069" i="4"/>
  <c r="V3069" i="4"/>
  <c r="AJ3069" i="4"/>
  <c r="AN3069" i="4"/>
  <c r="D3069" i="4"/>
  <c r="E3484" i="4"/>
  <c r="AV3498" i="4"/>
  <c r="AO3491" i="4"/>
  <c r="AP3491" i="4" s="1"/>
  <c r="AQ3491" i="4"/>
  <c r="AS3486" i="4"/>
  <c r="D3484" i="4"/>
  <c r="AV3450" i="4"/>
  <c r="AW3484" i="4"/>
  <c r="AS3495" i="4"/>
  <c r="AO3489" i="4"/>
  <c r="AP3489" i="4" s="1"/>
  <c r="AQ3489" i="4"/>
  <c r="AT3484" i="4"/>
  <c r="A3484" i="4"/>
  <c r="E3479" i="4"/>
  <c r="AS3471" i="4"/>
  <c r="AQ3466" i="4"/>
  <c r="AO3465" i="4"/>
  <c r="AP3465" i="4" s="1"/>
  <c r="AQ3465" i="4"/>
  <c r="AT3460" i="4"/>
  <c r="A3460" i="4"/>
  <c r="E3455" i="4"/>
  <c r="AN3450" i="4"/>
  <c r="AS3447" i="4"/>
  <c r="AQ3441" i="4"/>
  <c r="AX3424" i="4"/>
  <c r="AL3411" i="4"/>
  <c r="AO3409" i="4"/>
  <c r="AP3409" i="4" s="1"/>
  <c r="AN3395" i="4"/>
  <c r="V3395" i="4"/>
  <c r="W3395" i="4"/>
  <c r="Z3395" i="4"/>
  <c r="AS3395" i="4"/>
  <c r="A3395" i="4"/>
  <c r="AA3395" i="4"/>
  <c r="AT3395" i="4"/>
  <c r="AJ3395" i="4"/>
  <c r="AV3395" i="4"/>
  <c r="D3395" i="4"/>
  <c r="AK3395" i="4"/>
  <c r="AW3395" i="4"/>
  <c r="V3390" i="4"/>
  <c r="W3390" i="4"/>
  <c r="Z3390" i="4"/>
  <c r="AS3390" i="4"/>
  <c r="A3390" i="4"/>
  <c r="AA3390" i="4"/>
  <c r="AT3390" i="4"/>
  <c r="AB3390" i="4"/>
  <c r="D3390" i="4"/>
  <c r="AK3390" i="4"/>
  <c r="AW3390" i="4"/>
  <c r="E3390" i="4"/>
  <c r="D3361" i="4"/>
  <c r="AK3361" i="4"/>
  <c r="AW3361" i="4"/>
  <c r="AB3361" i="4"/>
  <c r="V3361" i="4"/>
  <c r="W3361" i="4"/>
  <c r="AT3361" i="4"/>
  <c r="Z3361" i="4"/>
  <c r="AV3361" i="4"/>
  <c r="AA3361" i="4"/>
  <c r="A3361" i="4"/>
  <c r="E3356" i="4"/>
  <c r="AJ3356" i="4"/>
  <c r="AV3356" i="4"/>
  <c r="AT3356" i="4"/>
  <c r="Z3356" i="4"/>
  <c r="AA3356" i="4"/>
  <c r="AW3356" i="4"/>
  <c r="A3356" i="4"/>
  <c r="AB3356" i="4"/>
  <c r="AK3356" i="4"/>
  <c r="D3356" i="4"/>
  <c r="AN3356" i="4"/>
  <c r="AX3356" i="4" s="1"/>
  <c r="V3356" i="4"/>
  <c r="AL3332" i="4"/>
  <c r="AX3332" i="4"/>
  <c r="AS3313" i="4"/>
  <c r="AB3311" i="4"/>
  <c r="Z3311" i="4"/>
  <c r="V3311" i="4"/>
  <c r="W3311" i="4"/>
  <c r="AT3311" i="4"/>
  <c r="AA3311" i="4"/>
  <c r="AW3311" i="4"/>
  <c r="AV3311" i="4"/>
  <c r="AJ3311" i="4"/>
  <c r="A3311" i="4"/>
  <c r="AK3311" i="4"/>
  <c r="D3311" i="4"/>
  <c r="E3311" i="4"/>
  <c r="AN3311" i="4"/>
  <c r="AX3311" i="4" s="1"/>
  <c r="AL3304" i="4"/>
  <c r="AQ3301" i="4"/>
  <c r="AS3282" i="4"/>
  <c r="AL3222" i="4"/>
  <c r="D3195" i="4"/>
  <c r="AK3195" i="4"/>
  <c r="AW3195" i="4"/>
  <c r="A3195" i="4"/>
  <c r="AB3195" i="4"/>
  <c r="AV3195" i="4"/>
  <c r="Z3195" i="4"/>
  <c r="AR3195" i="4" s="1"/>
  <c r="AT3195" i="4"/>
  <c r="AA3195" i="4"/>
  <c r="AJ3195" i="4"/>
  <c r="AN3195" i="4"/>
  <c r="E3195" i="4"/>
  <c r="V3195" i="4"/>
  <c r="AL3176" i="4"/>
  <c r="V3175" i="4"/>
  <c r="AJ3175" i="4"/>
  <c r="AS3175" i="4"/>
  <c r="AT3175" i="4"/>
  <c r="Z3175" i="4"/>
  <c r="AA3175" i="4"/>
  <c r="AV3175" i="4"/>
  <c r="AB3175" i="4"/>
  <c r="AK3175" i="4"/>
  <c r="A3175" i="4"/>
  <c r="AN3175" i="4"/>
  <c r="D3175" i="4"/>
  <c r="E3175" i="4"/>
  <c r="W3175" i="4"/>
  <c r="W3498" i="4"/>
  <c r="Z3498" i="4"/>
  <c r="A3498" i="4"/>
  <c r="AA3498" i="4"/>
  <c r="AT3498" i="4"/>
  <c r="AB3498" i="4"/>
  <c r="D3498" i="4"/>
  <c r="AK3498" i="4"/>
  <c r="AW3498" i="4"/>
  <c r="E3498" i="4"/>
  <c r="AL3498" i="4"/>
  <c r="AX3498" i="4"/>
  <c r="W3486" i="4"/>
  <c r="Z3486" i="4"/>
  <c r="A3486" i="4"/>
  <c r="AA3486" i="4"/>
  <c r="AT3486" i="4"/>
  <c r="AB3486" i="4"/>
  <c r="D3486" i="4"/>
  <c r="AK3486" i="4"/>
  <c r="AW3486" i="4"/>
  <c r="E3486" i="4"/>
  <c r="AL3474" i="4"/>
  <c r="AX3474" i="4"/>
  <c r="W3462" i="4"/>
  <c r="Z3462" i="4"/>
  <c r="A3462" i="4"/>
  <c r="AA3462" i="4"/>
  <c r="AT3462" i="4"/>
  <c r="AB3462" i="4"/>
  <c r="D3462" i="4"/>
  <c r="AK3462" i="4"/>
  <c r="AW3462" i="4"/>
  <c r="E3462" i="4"/>
  <c r="AL3450" i="4"/>
  <c r="AX3450" i="4"/>
  <c r="W3438" i="4"/>
  <c r="Z3438" i="4"/>
  <c r="AS3438" i="4"/>
  <c r="A3438" i="4"/>
  <c r="AA3438" i="4"/>
  <c r="AT3438" i="4"/>
  <c r="AB3438" i="4"/>
  <c r="D3438" i="4"/>
  <c r="AK3438" i="4"/>
  <c r="AW3438" i="4"/>
  <c r="E3438" i="4"/>
  <c r="AN3431" i="4"/>
  <c r="AX3431" i="4" s="1"/>
  <c r="V3431" i="4"/>
  <c r="W3431" i="4"/>
  <c r="Z3431" i="4"/>
  <c r="AS3431" i="4"/>
  <c r="A3431" i="4"/>
  <c r="AA3431" i="4"/>
  <c r="AT3431" i="4"/>
  <c r="AJ3431" i="4"/>
  <c r="AV3431" i="4"/>
  <c r="D3431" i="4"/>
  <c r="AK3431" i="4"/>
  <c r="AW3431" i="4"/>
  <c r="AV3426" i="4"/>
  <c r="AN3407" i="4"/>
  <c r="AX3407" i="4" s="1"/>
  <c r="V3407" i="4"/>
  <c r="W3407" i="4"/>
  <c r="Z3407" i="4"/>
  <c r="AS3407" i="4"/>
  <c r="A3407" i="4"/>
  <c r="AA3407" i="4"/>
  <c r="AT3407" i="4"/>
  <c r="AJ3407" i="4"/>
  <c r="AV3407" i="4"/>
  <c r="D3407" i="4"/>
  <c r="AK3407" i="4"/>
  <c r="AW3407" i="4"/>
  <c r="AR3403" i="4"/>
  <c r="AX3393" i="4"/>
  <c r="AO3393" i="4"/>
  <c r="AP3393" i="4" s="1"/>
  <c r="AQ3393" i="4"/>
  <c r="AB3347" i="4"/>
  <c r="Z3347" i="4"/>
  <c r="AV3347" i="4"/>
  <c r="AA3347" i="4"/>
  <c r="AW3347" i="4"/>
  <c r="AJ3347" i="4"/>
  <c r="A3347" i="4"/>
  <c r="AK3347" i="4"/>
  <c r="D3347" i="4"/>
  <c r="E3347" i="4"/>
  <c r="AN3347" i="4"/>
  <c r="V3347" i="4"/>
  <c r="W3312" i="4"/>
  <c r="AN3312" i="4"/>
  <c r="V3312" i="4"/>
  <c r="AS3312" i="4"/>
  <c r="Z3312" i="4"/>
  <c r="AT3312" i="4"/>
  <c r="AA3312" i="4"/>
  <c r="AV3312" i="4"/>
  <c r="A3312" i="4"/>
  <c r="AB3312" i="4"/>
  <c r="AW3312" i="4"/>
  <c r="AK3312" i="4"/>
  <c r="D3312" i="4"/>
  <c r="AO3303" i="4"/>
  <c r="AP3303" i="4" s="1"/>
  <c r="E3260" i="4"/>
  <c r="AJ3260" i="4"/>
  <c r="AV3260" i="4"/>
  <c r="AT3260" i="4"/>
  <c r="Z3260" i="4"/>
  <c r="AA3260" i="4"/>
  <c r="AW3260" i="4"/>
  <c r="A3260" i="4"/>
  <c r="AB3260" i="4"/>
  <c r="AK3260" i="4"/>
  <c r="D3260" i="4"/>
  <c r="AN3260" i="4"/>
  <c r="V3260" i="4"/>
  <c r="AW3224" i="4"/>
  <c r="AR3211" i="4"/>
  <c r="AO3477" i="4"/>
  <c r="AP3477" i="4" s="1"/>
  <c r="AQ3477" i="4"/>
  <c r="W3264" i="4"/>
  <c r="AN3264" i="4"/>
  <c r="V3264" i="4"/>
  <c r="AS3264" i="4"/>
  <c r="AT3264" i="4"/>
  <c r="Z3264" i="4"/>
  <c r="AA3264" i="4"/>
  <c r="AV3264" i="4"/>
  <c r="A3264" i="4"/>
  <c r="AB3264" i="4"/>
  <c r="AW3264" i="4"/>
  <c r="AK3264" i="4"/>
  <c r="D3264" i="4"/>
  <c r="AL3178" i="4"/>
  <c r="AX3405" i="4"/>
  <c r="AO3405" i="4"/>
  <c r="AP3405" i="4" s="1"/>
  <c r="AQ3405" i="4"/>
  <c r="V3402" i="4"/>
  <c r="W3402" i="4"/>
  <c r="AS3402" i="4"/>
  <c r="Z3402" i="4"/>
  <c r="A3402" i="4"/>
  <c r="AA3402" i="4"/>
  <c r="AT3402" i="4"/>
  <c r="AB3402" i="4"/>
  <c r="D3402" i="4"/>
  <c r="AK3402" i="4"/>
  <c r="AW3402" i="4"/>
  <c r="E3402" i="4"/>
  <c r="AO3376" i="4"/>
  <c r="AP3376" i="4" s="1"/>
  <c r="AQ3376" i="4"/>
  <c r="E3272" i="4"/>
  <c r="AJ3272" i="4"/>
  <c r="AV3272" i="4"/>
  <c r="V3272" i="4"/>
  <c r="W3272" i="4"/>
  <c r="AT3272" i="4"/>
  <c r="Z3272" i="4"/>
  <c r="AA3272" i="4"/>
  <c r="AW3272" i="4"/>
  <c r="A3272" i="4"/>
  <c r="AB3272" i="4"/>
  <c r="D3272" i="4"/>
  <c r="AN3272" i="4"/>
  <c r="AX3272" i="4" s="1"/>
  <c r="AQ3265" i="4"/>
  <c r="AX3265" i="4"/>
  <c r="AJ3264" i="4"/>
  <c r="AX3251" i="4"/>
  <c r="AQ3244" i="4"/>
  <c r="AO3244" i="4"/>
  <c r="AP3244" i="4" s="1"/>
  <c r="AQ3190" i="4"/>
  <c r="AO3190" i="4"/>
  <c r="AP3190" i="4" s="1"/>
  <c r="AQ3174" i="4"/>
  <c r="AO3174" i="4"/>
  <c r="AP3174" i="4" s="1"/>
  <c r="AW3158" i="4"/>
  <c r="AL3128" i="4"/>
  <c r="AX3128" i="4"/>
  <c r="AW3127" i="4"/>
  <c r="AL3486" i="4"/>
  <c r="AX3486" i="4"/>
  <c r="AJ3498" i="4"/>
  <c r="AN3496" i="4"/>
  <c r="AX3496" i="4" s="1"/>
  <c r="V3496" i="4"/>
  <c r="W3496" i="4"/>
  <c r="Z3496" i="4"/>
  <c r="AS3496" i="4"/>
  <c r="AB3496" i="4"/>
  <c r="AJ3496" i="4"/>
  <c r="AV3496" i="4"/>
  <c r="AN3472" i="4"/>
  <c r="V3472" i="4"/>
  <c r="W3472" i="4"/>
  <c r="Z3472" i="4"/>
  <c r="AS3472" i="4"/>
  <c r="AB3472" i="4"/>
  <c r="AJ3472" i="4"/>
  <c r="AV3472" i="4"/>
  <c r="E3448" i="4"/>
  <c r="Z3447" i="4"/>
  <c r="A3447" i="4"/>
  <c r="AA3447" i="4"/>
  <c r="AT3447" i="4"/>
  <c r="AV3447" i="4"/>
  <c r="AK3447" i="4"/>
  <c r="AB3447" i="4"/>
  <c r="AJ3447" i="4"/>
  <c r="D3447" i="4"/>
  <c r="AW3447" i="4"/>
  <c r="E3447" i="4"/>
  <c r="AN3447" i="4"/>
  <c r="AX3447" i="4" s="1"/>
  <c r="V3447" i="4"/>
  <c r="AN3436" i="4"/>
  <c r="AX3436" i="4" s="1"/>
  <c r="V3436" i="4"/>
  <c r="W3436" i="4"/>
  <c r="Z3436" i="4"/>
  <c r="AS3436" i="4"/>
  <c r="AB3436" i="4"/>
  <c r="AJ3436" i="4"/>
  <c r="AV3436" i="4"/>
  <c r="AL3426" i="4"/>
  <c r="AB3419" i="4"/>
  <c r="AX3418" i="4"/>
  <c r="AO3418" i="4"/>
  <c r="AP3418" i="4" s="1"/>
  <c r="V3414" i="4"/>
  <c r="W3414" i="4"/>
  <c r="Z3414" i="4"/>
  <c r="AS3414" i="4"/>
  <c r="A3414" i="4"/>
  <c r="AA3414" i="4"/>
  <c r="AT3414" i="4"/>
  <c r="AB3414" i="4"/>
  <c r="D3414" i="4"/>
  <c r="AK3414" i="4"/>
  <c r="AW3414" i="4"/>
  <c r="E3414" i="4"/>
  <c r="AX3357" i="4"/>
  <c r="AL3357" i="4"/>
  <c r="AX3351" i="4"/>
  <c r="D3313" i="4"/>
  <c r="AK3313" i="4"/>
  <c r="AW3313" i="4"/>
  <c r="AB3313" i="4"/>
  <c r="V3313" i="4"/>
  <c r="W3313" i="4"/>
  <c r="AT3313" i="4"/>
  <c r="Z3313" i="4"/>
  <c r="AV3313" i="4"/>
  <c r="AA3313" i="4"/>
  <c r="A3313" i="4"/>
  <c r="AL3300" i="4"/>
  <c r="AJ3282" i="4"/>
  <c r="AV3282" i="4"/>
  <c r="A3282" i="4"/>
  <c r="AA3282" i="4"/>
  <c r="AT3282" i="4"/>
  <c r="V3282" i="4"/>
  <c r="W3282" i="4"/>
  <c r="Z3282" i="4"/>
  <c r="AW3282" i="4"/>
  <c r="AB3282" i="4"/>
  <c r="D3282" i="4"/>
  <c r="Z3273" i="4"/>
  <c r="V3273" i="4"/>
  <c r="W3273" i="4"/>
  <c r="AT3273" i="4"/>
  <c r="AA3273" i="4"/>
  <c r="AV3273" i="4"/>
  <c r="A3273" i="4"/>
  <c r="AB3273" i="4"/>
  <c r="AW3273" i="4"/>
  <c r="AK3273" i="4"/>
  <c r="D3273" i="4"/>
  <c r="AL3266" i="4"/>
  <c r="AX3244" i="4"/>
  <c r="AL3241" i="4"/>
  <c r="AQ3191" i="4"/>
  <c r="AX3191" i="4"/>
  <c r="AO3191" i="4"/>
  <c r="AP3191" i="4" s="1"/>
  <c r="E3166" i="4"/>
  <c r="AN3166" i="4"/>
  <c r="AX3166" i="4" s="1"/>
  <c r="A3166" i="4"/>
  <c r="AB3166" i="4"/>
  <c r="AW3166" i="4"/>
  <c r="W3166" i="4"/>
  <c r="AT3166" i="4"/>
  <c r="Z3166" i="4"/>
  <c r="V3166" i="4"/>
  <c r="AA3166" i="4"/>
  <c r="AJ3166" i="4"/>
  <c r="AK3166" i="4"/>
  <c r="D3166" i="4"/>
  <c r="AN3158" i="4"/>
  <c r="AN3127" i="4"/>
  <c r="AX3127" i="4" s="1"/>
  <c r="Z3021" i="4"/>
  <c r="AK3021" i="4"/>
  <c r="D3021" i="4"/>
  <c r="E3021" i="4"/>
  <c r="V3021" i="4"/>
  <c r="W3021" i="4"/>
  <c r="AT3021" i="4"/>
  <c r="AA3021" i="4"/>
  <c r="AV3021" i="4"/>
  <c r="A3021" i="4"/>
  <c r="AB3021" i="4"/>
  <c r="AW3021" i="4"/>
  <c r="AJ3021" i="4"/>
  <c r="AN3021" i="4"/>
  <c r="W3474" i="4"/>
  <c r="Z3474" i="4"/>
  <c r="A3474" i="4"/>
  <c r="AA3474" i="4"/>
  <c r="AT3474" i="4"/>
  <c r="AB3474" i="4"/>
  <c r="D3474" i="4"/>
  <c r="AK3474" i="4"/>
  <c r="AW3474" i="4"/>
  <c r="E3474" i="4"/>
  <c r="AL3462" i="4"/>
  <c r="AX3462" i="4"/>
  <c r="AJ3474" i="4"/>
  <c r="Z3375" i="4"/>
  <c r="A3375" i="4"/>
  <c r="AA3375" i="4"/>
  <c r="AT3375" i="4"/>
  <c r="AB3375" i="4"/>
  <c r="AV3375" i="4"/>
  <c r="AJ3375" i="4"/>
  <c r="D3375" i="4"/>
  <c r="AK3375" i="4"/>
  <c r="AW3375" i="4"/>
  <c r="E3375" i="4"/>
  <c r="AN3375" i="4"/>
  <c r="V3375" i="4"/>
  <c r="E3496" i="4"/>
  <c r="Z3495" i="4"/>
  <c r="A3495" i="4"/>
  <c r="AA3495" i="4"/>
  <c r="AT3495" i="4"/>
  <c r="AB3495" i="4"/>
  <c r="AV3495" i="4"/>
  <c r="AJ3495" i="4"/>
  <c r="D3495" i="4"/>
  <c r="AK3495" i="4"/>
  <c r="AW3495" i="4"/>
  <c r="E3495" i="4"/>
  <c r="AN3495" i="4"/>
  <c r="AX3495" i="4" s="1"/>
  <c r="V3495" i="4"/>
  <c r="AK3484" i="4"/>
  <c r="AV3486" i="4"/>
  <c r="AA3484" i="4"/>
  <c r="AR3484" i="4" s="1"/>
  <c r="AX3483" i="4"/>
  <c r="AL3483" i="4"/>
  <c r="AR3480" i="4"/>
  <c r="AN3479" i="4"/>
  <c r="AR3475" i="4"/>
  <c r="AS3474" i="4"/>
  <c r="D3472" i="4"/>
  <c r="AV3462" i="4"/>
  <c r="AA3460" i="4"/>
  <c r="AL3459" i="4"/>
  <c r="AX3459" i="4"/>
  <c r="AR3456" i="4"/>
  <c r="AN3455" i="4"/>
  <c r="AR3451" i="4"/>
  <c r="AS3450" i="4"/>
  <c r="V3443" i="4"/>
  <c r="W3443" i="4"/>
  <c r="AS3443" i="4"/>
  <c r="Z3443" i="4"/>
  <c r="A3443" i="4"/>
  <c r="AA3443" i="4"/>
  <c r="AT3443" i="4"/>
  <c r="AJ3443" i="4"/>
  <c r="AV3443" i="4"/>
  <c r="D3443" i="4"/>
  <c r="AK3443" i="4"/>
  <c r="AW3443" i="4"/>
  <c r="AV3438" i="4"/>
  <c r="E3436" i="4"/>
  <c r="Z3435" i="4"/>
  <c r="A3435" i="4"/>
  <c r="AA3435" i="4"/>
  <c r="AT3435" i="4"/>
  <c r="AJ3435" i="4"/>
  <c r="D3435" i="4"/>
  <c r="AK3435" i="4"/>
  <c r="AB3435" i="4"/>
  <c r="AV3435" i="4"/>
  <c r="AW3435" i="4"/>
  <c r="E3435" i="4"/>
  <c r="AN3435" i="4"/>
  <c r="AX3435" i="4" s="1"/>
  <c r="V3435" i="4"/>
  <c r="AJ3426" i="4"/>
  <c r="AX3417" i="4"/>
  <c r="AQ3417" i="4"/>
  <c r="AO3417" i="4"/>
  <c r="AP3417" i="4" s="1"/>
  <c r="AO3400" i="4"/>
  <c r="AP3400" i="4" s="1"/>
  <c r="AQ3400" i="4"/>
  <c r="Z3399" i="4"/>
  <c r="A3399" i="4"/>
  <c r="AA3399" i="4"/>
  <c r="AT3399" i="4"/>
  <c r="AB3399" i="4"/>
  <c r="AJ3399" i="4"/>
  <c r="AV3399" i="4"/>
  <c r="D3399" i="4"/>
  <c r="AK3399" i="4"/>
  <c r="AW3399" i="4"/>
  <c r="E3399" i="4"/>
  <c r="AN3399" i="4"/>
  <c r="AX3399" i="4" s="1"/>
  <c r="V3399" i="4"/>
  <c r="AO3388" i="4"/>
  <c r="AP3388" i="4" s="1"/>
  <c r="AQ3388" i="4"/>
  <c r="Z3387" i="4"/>
  <c r="A3387" i="4"/>
  <c r="AA3387" i="4"/>
  <c r="AT3387" i="4"/>
  <c r="AV3387" i="4"/>
  <c r="AB3387" i="4"/>
  <c r="AJ3387" i="4"/>
  <c r="D3387" i="4"/>
  <c r="AK3387" i="4"/>
  <c r="AW3387" i="4"/>
  <c r="E3387" i="4"/>
  <c r="AN3387" i="4"/>
  <c r="AX3387" i="4" s="1"/>
  <c r="V3387" i="4"/>
  <c r="AO3378" i="4"/>
  <c r="AP3378" i="4" s="1"/>
  <c r="AQ3378" i="4"/>
  <c r="AX3376" i="4"/>
  <c r="AL3371" i="4"/>
  <c r="AQ3369" i="4"/>
  <c r="AO3369" i="4"/>
  <c r="AP3369" i="4" s="1"/>
  <c r="AX3366" i="4"/>
  <c r="AT3347" i="4"/>
  <c r="AN3330" i="4"/>
  <c r="AX3330" i="4" s="1"/>
  <c r="AL3323" i="4"/>
  <c r="AN3321" i="4"/>
  <c r="E3313" i="4"/>
  <c r="E3308" i="4"/>
  <c r="AJ3308" i="4"/>
  <c r="AV3308" i="4"/>
  <c r="AT3308" i="4"/>
  <c r="Z3308" i="4"/>
  <c r="AA3308" i="4"/>
  <c r="AW3308" i="4"/>
  <c r="A3308" i="4"/>
  <c r="AB3308" i="4"/>
  <c r="AK3308" i="4"/>
  <c r="D3308" i="4"/>
  <c r="AN3308" i="4"/>
  <c r="V3308" i="4"/>
  <c r="AJ3265" i="4"/>
  <c r="AX3261" i="4"/>
  <c r="AL3261" i="4"/>
  <c r="AX3255" i="4"/>
  <c r="AJ3222" i="4"/>
  <c r="AV3222" i="4"/>
  <c r="Z3222" i="4"/>
  <c r="A3222" i="4"/>
  <c r="AA3222" i="4"/>
  <c r="AT3222" i="4"/>
  <c r="V3222" i="4"/>
  <c r="W3222" i="4"/>
  <c r="AW3222" i="4"/>
  <c r="AB3222" i="4"/>
  <c r="AK3222" i="4"/>
  <c r="D3222" i="4"/>
  <c r="AN3222" i="4"/>
  <c r="AX3222" i="4" s="1"/>
  <c r="E3222" i="4"/>
  <c r="AL3140" i="4"/>
  <c r="AX3140" i="4"/>
  <c r="AL3117" i="4"/>
  <c r="AJ3450" i="4"/>
  <c r="AN3448" i="4"/>
  <c r="AX3448" i="4" s="1"/>
  <c r="V3448" i="4"/>
  <c r="W3448" i="4"/>
  <c r="Z3448" i="4"/>
  <c r="AR3448" i="4" s="1"/>
  <c r="AS3448" i="4"/>
  <c r="AB3448" i="4"/>
  <c r="AJ3448" i="4"/>
  <c r="AV3448" i="4"/>
  <c r="AN3426" i="4"/>
  <c r="E3472" i="4"/>
  <c r="Z3471" i="4"/>
  <c r="A3471" i="4"/>
  <c r="AA3471" i="4"/>
  <c r="AT3471" i="4"/>
  <c r="AB3471" i="4"/>
  <c r="AJ3471" i="4"/>
  <c r="D3471" i="4"/>
  <c r="AK3471" i="4"/>
  <c r="AW3471" i="4"/>
  <c r="AV3471" i="4"/>
  <c r="E3471" i="4"/>
  <c r="AN3471" i="4"/>
  <c r="V3471" i="4"/>
  <c r="AK3460" i="4"/>
  <c r="AR3499" i="4"/>
  <c r="AS3498" i="4"/>
  <c r="D3496" i="4"/>
  <c r="V3498" i="4"/>
  <c r="AR3498" i="4" s="1"/>
  <c r="AW3496" i="4"/>
  <c r="V3491" i="4"/>
  <c r="W3491" i="4"/>
  <c r="Z3491" i="4"/>
  <c r="AS3491" i="4"/>
  <c r="A3491" i="4"/>
  <c r="AA3491" i="4"/>
  <c r="AT3491" i="4"/>
  <c r="AJ3491" i="4"/>
  <c r="AV3491" i="4"/>
  <c r="AW3491" i="4"/>
  <c r="D3491" i="4"/>
  <c r="AK3491" i="4"/>
  <c r="AO3486" i="4"/>
  <c r="AP3486" i="4" s="1"/>
  <c r="AO3481" i="4"/>
  <c r="AP3481" i="4" s="1"/>
  <c r="V3474" i="4"/>
  <c r="AW3472" i="4"/>
  <c r="V3467" i="4"/>
  <c r="W3467" i="4"/>
  <c r="A3467" i="4"/>
  <c r="AA3467" i="4"/>
  <c r="Z3467" i="4"/>
  <c r="AT3467" i="4"/>
  <c r="AS3467" i="4"/>
  <c r="AJ3467" i="4"/>
  <c r="AV3467" i="4"/>
  <c r="D3467" i="4"/>
  <c r="AK3467" i="4"/>
  <c r="AW3467" i="4"/>
  <c r="AO3462" i="4"/>
  <c r="AP3462" i="4" s="1"/>
  <c r="AO3457" i="4"/>
  <c r="AP3457" i="4" s="1"/>
  <c r="V3450" i="4"/>
  <c r="AW3448" i="4"/>
  <c r="AO3438" i="4"/>
  <c r="AP3438" i="4" s="1"/>
  <c r="D3436" i="4"/>
  <c r="AL3423" i="4"/>
  <c r="AX3423" i="4"/>
  <c r="AO3421" i="4"/>
  <c r="AP3421" i="4" s="1"/>
  <c r="AO3412" i="4"/>
  <c r="AP3412" i="4" s="1"/>
  <c r="AQ3412" i="4"/>
  <c r="Z3411" i="4"/>
  <c r="A3411" i="4"/>
  <c r="AA3411" i="4"/>
  <c r="AR3411" i="4" s="1"/>
  <c r="AT3411" i="4"/>
  <c r="AB3411" i="4"/>
  <c r="AJ3411" i="4"/>
  <c r="AV3411" i="4"/>
  <c r="D3411" i="4"/>
  <c r="AK3411" i="4"/>
  <c r="AW3411" i="4"/>
  <c r="E3411" i="4"/>
  <c r="AN3411" i="4"/>
  <c r="V3411" i="4"/>
  <c r="AQ3382" i="4"/>
  <c r="AL3378" i="4"/>
  <c r="AX3378" i="4"/>
  <c r="AK3368" i="4"/>
  <c r="AO3361" i="4"/>
  <c r="AP3361" i="4" s="1"/>
  <c r="AX3349" i="4"/>
  <c r="AL3331" i="4"/>
  <c r="AK3320" i="4"/>
  <c r="AR3297" i="4"/>
  <c r="AQ3291" i="4"/>
  <c r="AR3289" i="4"/>
  <c r="AL3284" i="4"/>
  <c r="AX3284" i="4"/>
  <c r="AB3263" i="4"/>
  <c r="Z3263" i="4"/>
  <c r="V3263" i="4"/>
  <c r="W3263" i="4"/>
  <c r="AT3263" i="4"/>
  <c r="AV3263" i="4"/>
  <c r="AA3263" i="4"/>
  <c r="AW3263" i="4"/>
  <c r="AJ3263" i="4"/>
  <c r="A3263" i="4"/>
  <c r="AK3263" i="4"/>
  <c r="D3263" i="4"/>
  <c r="E3263" i="4"/>
  <c r="AN3263" i="4"/>
  <c r="AS3260" i="4"/>
  <c r="AS3251" i="4"/>
  <c r="AL3227" i="4"/>
  <c r="AS3224" i="4"/>
  <c r="AX3199" i="4"/>
  <c r="AL3199" i="4"/>
  <c r="AQ3164" i="4"/>
  <c r="AO3135" i="4"/>
  <c r="AP3135" i="4" s="1"/>
  <c r="AX3135" i="4"/>
  <c r="AQ3135" i="4"/>
  <c r="V3115" i="4"/>
  <c r="AR3115" i="4" s="1"/>
  <c r="E3115" i="4"/>
  <c r="Z3115" i="4"/>
  <c r="AA3115" i="4"/>
  <c r="AV3115" i="4"/>
  <c r="A3115" i="4"/>
  <c r="AB3115" i="4"/>
  <c r="AW3115" i="4"/>
  <c r="AJ3115" i="4"/>
  <c r="AK3115" i="4"/>
  <c r="AN3115" i="4"/>
  <c r="D3115" i="4"/>
  <c r="AT3115" i="4"/>
  <c r="W3115" i="4"/>
  <c r="A3244" i="4"/>
  <c r="AA3244" i="4"/>
  <c r="AT3244" i="4"/>
  <c r="W3244" i="4"/>
  <c r="AL3212" i="4"/>
  <c r="AX3212" i="4"/>
  <c r="AO3199" i="4"/>
  <c r="AP3199" i="4" s="1"/>
  <c r="AQ3199" i="4"/>
  <c r="V3187" i="4"/>
  <c r="A3187" i="4"/>
  <c r="AB3187" i="4"/>
  <c r="AV3187" i="4"/>
  <c r="AS3187" i="4"/>
  <c r="Z3187" i="4"/>
  <c r="AT3187" i="4"/>
  <c r="AJ3164" i="4"/>
  <c r="AV3164" i="4"/>
  <c r="E3164" i="4"/>
  <c r="AT3164" i="4"/>
  <c r="Z3164" i="4"/>
  <c r="AA3164" i="4"/>
  <c r="AW3164" i="4"/>
  <c r="A3164" i="4"/>
  <c r="AB3164" i="4"/>
  <c r="AB3109" i="4"/>
  <c r="D3109" i="4"/>
  <c r="AK3109" i="4"/>
  <c r="AW3109" i="4"/>
  <c r="A3109" i="4"/>
  <c r="W3109" i="4"/>
  <c r="AT3109" i="4"/>
  <c r="Z3109" i="4"/>
  <c r="AV3109" i="4"/>
  <c r="AA3109" i="4"/>
  <c r="AL3080" i="4"/>
  <c r="AL3072" i="4"/>
  <c r="AO2979" i="4"/>
  <c r="AP2979" i="4" s="1"/>
  <c r="AQ2979" i="4"/>
  <c r="AO2969" i="4"/>
  <c r="AP2969" i="4" s="1"/>
  <c r="AQ2969" i="4"/>
  <c r="AX2969" i="4"/>
  <c r="V2956" i="4"/>
  <c r="W2956" i="4"/>
  <c r="A2956" i="4"/>
  <c r="AA2956" i="4"/>
  <c r="AT2956" i="4"/>
  <c r="D2956" i="4"/>
  <c r="AK2956" i="4"/>
  <c r="AW2956" i="4"/>
  <c r="AN2956" i="4"/>
  <c r="E2956" i="4"/>
  <c r="AS2956" i="4"/>
  <c r="AV2956" i="4"/>
  <c r="Z2956" i="4"/>
  <c r="AB2956" i="4"/>
  <c r="AJ2956" i="4"/>
  <c r="AL2937" i="4"/>
  <c r="AB3477" i="4"/>
  <c r="AB3465" i="4"/>
  <c r="AB3453" i="4"/>
  <c r="AJ3424" i="4"/>
  <c r="AJ3412" i="4"/>
  <c r="AV3388" i="4"/>
  <c r="AJ3388" i="4"/>
  <c r="AV3376" i="4"/>
  <c r="AJ3376" i="4"/>
  <c r="AX3341" i="4"/>
  <c r="A3340" i="4"/>
  <c r="AA3340" i="4"/>
  <c r="AT3340" i="4"/>
  <c r="AK3331" i="4"/>
  <c r="AJ3322" i="4"/>
  <c r="AQ3319" i="4"/>
  <c r="AO3319" i="4"/>
  <c r="AP3319" i="4" s="1"/>
  <c r="AK3314" i="4"/>
  <c r="AN3310" i="4"/>
  <c r="E3310" i="4"/>
  <c r="AK3304" i="4"/>
  <c r="AT3296" i="4"/>
  <c r="AX3293" i="4"/>
  <c r="A3292" i="4"/>
  <c r="AA3292" i="4"/>
  <c r="AT3292" i="4"/>
  <c r="AV3287" i="4"/>
  <c r="AK3283" i="4"/>
  <c r="AJ3274" i="4"/>
  <c r="AQ3271" i="4"/>
  <c r="AO3271" i="4"/>
  <c r="AP3271" i="4" s="1"/>
  <c r="AK3266" i="4"/>
  <c r="AN3262" i="4"/>
  <c r="E3262" i="4"/>
  <c r="AS3259" i="4"/>
  <c r="AK3256" i="4"/>
  <c r="AT3248" i="4"/>
  <c r="AX3245" i="4"/>
  <c r="D3244" i="4"/>
  <c r="AN3242" i="4"/>
  <c r="W3242" i="4"/>
  <c r="AK3240" i="4"/>
  <c r="AW3236" i="4"/>
  <c r="AW3234" i="4"/>
  <c r="AB3227" i="4"/>
  <c r="Z3227" i="4"/>
  <c r="AL3226" i="4"/>
  <c r="A3226" i="4"/>
  <c r="AB3225" i="4"/>
  <c r="AO3221" i="4"/>
  <c r="AP3221" i="4" s="1"/>
  <c r="AX3221" i="4"/>
  <c r="A3220" i="4"/>
  <c r="AA3220" i="4"/>
  <c r="AT3220" i="4"/>
  <c r="W3220" i="4"/>
  <c r="AN3218" i="4"/>
  <c r="V3218" i="4"/>
  <c r="W3218" i="4"/>
  <c r="AN3217" i="4"/>
  <c r="AX3217" i="4" s="1"/>
  <c r="AW3210" i="4"/>
  <c r="W3210" i="4"/>
  <c r="AS3210" i="4"/>
  <c r="AJ3203" i="4"/>
  <c r="AA3196" i="4"/>
  <c r="AN3194" i="4"/>
  <c r="AV3193" i="4"/>
  <c r="Z3191" i="4"/>
  <c r="A3191" i="4"/>
  <c r="AB3191" i="4"/>
  <c r="AV3191" i="4"/>
  <c r="W3191" i="4"/>
  <c r="AT3191" i="4"/>
  <c r="AL3190" i="4"/>
  <c r="AX3190" i="4"/>
  <c r="W3189" i="4"/>
  <c r="AN3187" i="4"/>
  <c r="D3187" i="4"/>
  <c r="AX3183" i="4"/>
  <c r="AL3174" i="4"/>
  <c r="AX3174" i="4"/>
  <c r="AN3169" i="4"/>
  <c r="AO3162" i="4"/>
  <c r="AP3162" i="4" s="1"/>
  <c r="AX3162" i="4"/>
  <c r="AN3138" i="4"/>
  <c r="Z3119" i="4"/>
  <c r="AB3119" i="4"/>
  <c r="AJ3119" i="4"/>
  <c r="V3119" i="4"/>
  <c r="W3119" i="4"/>
  <c r="AT3119" i="4"/>
  <c r="AV3119" i="4"/>
  <c r="AX3110" i="4"/>
  <c r="AN3108" i="4"/>
  <c r="AX3108" i="4" s="1"/>
  <c r="W3108" i="4"/>
  <c r="AK3108" i="4"/>
  <c r="AS3108" i="4"/>
  <c r="AT3108" i="4"/>
  <c r="Z3108" i="4"/>
  <c r="AA3108" i="4"/>
  <c r="AV3108" i="4"/>
  <c r="A3108" i="4"/>
  <c r="AB3108" i="4"/>
  <c r="AW3108" i="4"/>
  <c r="AR3099" i="4"/>
  <c r="AO3089" i="4"/>
  <c r="AP3089" i="4" s="1"/>
  <c r="AQ3089" i="4"/>
  <c r="AB3080" i="4"/>
  <c r="AW3071" i="4"/>
  <c r="AX3063" i="4"/>
  <c r="AO3063" i="4"/>
  <c r="AP3063" i="4" s="1"/>
  <c r="AQ3063" i="4"/>
  <c r="AS3061" i="4"/>
  <c r="A2750" i="4"/>
  <c r="AA2750" i="4"/>
  <c r="AT2750" i="4"/>
  <c r="AB2750" i="4"/>
  <c r="Z2750" i="4"/>
  <c r="E2750" i="4"/>
  <c r="V2750" i="4"/>
  <c r="W2750" i="4"/>
  <c r="AV2750" i="4"/>
  <c r="AJ2750" i="4"/>
  <c r="AK2750" i="4"/>
  <c r="AN2750" i="4"/>
  <c r="AW2750" i="4"/>
  <c r="D2750" i="4"/>
  <c r="AB3489" i="4"/>
  <c r="AV3424" i="4"/>
  <c r="AV3412" i="4"/>
  <c r="AV3400" i="4"/>
  <c r="AJ3400" i="4"/>
  <c r="AJ3370" i="4"/>
  <c r="AQ3367" i="4"/>
  <c r="AO3367" i="4"/>
  <c r="AP3367" i="4" s="1"/>
  <c r="AK3362" i="4"/>
  <c r="AN3358" i="4"/>
  <c r="E3358" i="4"/>
  <c r="AK3352" i="4"/>
  <c r="W3497" i="4"/>
  <c r="AR3497" i="4" s="1"/>
  <c r="AX3493" i="4"/>
  <c r="E3493" i="4"/>
  <c r="V3490" i="4"/>
  <c r="AR3490" i="4" s="1"/>
  <c r="AT3489" i="4"/>
  <c r="AA3489" i="4"/>
  <c r="A3489" i="4"/>
  <c r="W3485" i="4"/>
  <c r="AR3485" i="4" s="1"/>
  <c r="AX3481" i="4"/>
  <c r="E3481" i="4"/>
  <c r="V3478" i="4"/>
  <c r="AT3477" i="4"/>
  <c r="AA3477" i="4"/>
  <c r="A3477" i="4"/>
  <c r="W3473" i="4"/>
  <c r="AR3473" i="4" s="1"/>
  <c r="AX3469" i="4"/>
  <c r="E3469" i="4"/>
  <c r="V3466" i="4"/>
  <c r="AR3466" i="4" s="1"/>
  <c r="AT3465" i="4"/>
  <c r="AA3465" i="4"/>
  <c r="A3465" i="4"/>
  <c r="W3461" i="4"/>
  <c r="AR3461" i="4" s="1"/>
  <c r="AX3457" i="4"/>
  <c r="E3457" i="4"/>
  <c r="V3454" i="4"/>
  <c r="AR3454" i="4" s="1"/>
  <c r="AT3453" i="4"/>
  <c r="AA3453" i="4"/>
  <c r="A3453" i="4"/>
  <c r="W3449" i="4"/>
  <c r="AR3449" i="4" s="1"/>
  <c r="AX3445" i="4"/>
  <c r="E3445" i="4"/>
  <c r="AQ3444" i="4"/>
  <c r="V3442" i="4"/>
  <c r="AT3441" i="4"/>
  <c r="AA3441" i="4"/>
  <c r="A3441" i="4"/>
  <c r="W3437" i="4"/>
  <c r="AX3433" i="4"/>
  <c r="E3433" i="4"/>
  <c r="AQ3432" i="4"/>
  <c r="V3430" i="4"/>
  <c r="AT3429" i="4"/>
  <c r="AA3429" i="4"/>
  <c r="A3429" i="4"/>
  <c r="W3425" i="4"/>
  <c r="AR3425" i="4" s="1"/>
  <c r="AB3424" i="4"/>
  <c r="AX3421" i="4"/>
  <c r="E3421" i="4"/>
  <c r="AQ3420" i="4"/>
  <c r="V3418" i="4"/>
  <c r="AT3417" i="4"/>
  <c r="AA3417" i="4"/>
  <c r="A3417" i="4"/>
  <c r="W3413" i="4"/>
  <c r="AR3413" i="4" s="1"/>
  <c r="AB3412" i="4"/>
  <c r="AX3409" i="4"/>
  <c r="E3409" i="4"/>
  <c r="AQ3408" i="4"/>
  <c r="V3406" i="4"/>
  <c r="W3401" i="4"/>
  <c r="AR3401" i="4" s="1"/>
  <c r="AB3400" i="4"/>
  <c r="AX3397" i="4"/>
  <c r="E3397" i="4"/>
  <c r="AQ3396" i="4"/>
  <c r="V3394" i="4"/>
  <c r="W3389" i="4"/>
  <c r="AR3389" i="4" s="1"/>
  <c r="AB3388" i="4"/>
  <c r="AX3385" i="4"/>
  <c r="E3385" i="4"/>
  <c r="V3382" i="4"/>
  <c r="W3377" i="4"/>
  <c r="AR3377" i="4" s="1"/>
  <c r="AB3376" i="4"/>
  <c r="AW3370" i="4"/>
  <c r="AB3370" i="4"/>
  <c r="A3370" i="4"/>
  <c r="AL3368" i="4"/>
  <c r="AX3368" i="4"/>
  <c r="E3367" i="4"/>
  <c r="AJ3366" i="4"/>
  <c r="AV3366" i="4"/>
  <c r="A3366" i="4"/>
  <c r="AA3366" i="4"/>
  <c r="AT3366" i="4"/>
  <c r="AQ3365" i="4"/>
  <c r="AJ3362" i="4"/>
  <c r="AL3361" i="4"/>
  <c r="AL3358" i="4"/>
  <c r="D3358" i="4"/>
  <c r="W3355" i="4"/>
  <c r="AR3355" i="4" s="1"/>
  <c r="AJ3352" i="4"/>
  <c r="E3350" i="4"/>
  <c r="D3349" i="4"/>
  <c r="AK3349" i="4"/>
  <c r="AW3349" i="4"/>
  <c r="AB3349" i="4"/>
  <c r="W3348" i="4"/>
  <c r="AN3348" i="4"/>
  <c r="AX3348" i="4" s="1"/>
  <c r="E3340" i="4"/>
  <c r="V3338" i="4"/>
  <c r="AR3338" i="4" s="1"/>
  <c r="AT3335" i="4"/>
  <c r="AJ3331" i="4"/>
  <c r="AL3330" i="4"/>
  <c r="AW3322" i="4"/>
  <c r="AB3322" i="4"/>
  <c r="A3322" i="4"/>
  <c r="AL3320" i="4"/>
  <c r="AX3320" i="4"/>
  <c r="E3319" i="4"/>
  <c r="AJ3318" i="4"/>
  <c r="AV3318" i="4"/>
  <c r="A3318" i="4"/>
  <c r="AA3318" i="4"/>
  <c r="AT3318" i="4"/>
  <c r="AJ3314" i="4"/>
  <c r="AL3313" i="4"/>
  <c r="AL3310" i="4"/>
  <c r="AX3310" i="4"/>
  <c r="D3310" i="4"/>
  <c r="W3307" i="4"/>
  <c r="AJ3304" i="4"/>
  <c r="E3302" i="4"/>
  <c r="D3301" i="4"/>
  <c r="AK3301" i="4"/>
  <c r="AW3301" i="4"/>
  <c r="AB3301" i="4"/>
  <c r="W3300" i="4"/>
  <c r="AN3300" i="4"/>
  <c r="AX3300" i="4" s="1"/>
  <c r="E3292" i="4"/>
  <c r="V3290" i="4"/>
  <c r="AT3287" i="4"/>
  <c r="AW3284" i="4"/>
  <c r="AA3284" i="4"/>
  <c r="AR3284" i="4" s="1"/>
  <c r="AJ3283" i="4"/>
  <c r="AL3282" i="4"/>
  <c r="AJ3275" i="4"/>
  <c r="AW3274" i="4"/>
  <c r="AB3274" i="4"/>
  <c r="A3274" i="4"/>
  <c r="AL3272" i="4"/>
  <c r="E3271" i="4"/>
  <c r="AJ3270" i="4"/>
  <c r="AV3270" i="4"/>
  <c r="A3270" i="4"/>
  <c r="AA3270" i="4"/>
  <c r="AT3270" i="4"/>
  <c r="AQ3269" i="4"/>
  <c r="AJ3266" i="4"/>
  <c r="AL3262" i="4"/>
  <c r="D3262" i="4"/>
  <c r="W3259" i="4"/>
  <c r="AR3259" i="4" s="1"/>
  <c r="AJ3256" i="4"/>
  <c r="E3254" i="4"/>
  <c r="D3253" i="4"/>
  <c r="AK3253" i="4"/>
  <c r="AW3253" i="4"/>
  <c r="AB3253" i="4"/>
  <c r="W3252" i="4"/>
  <c r="AN3252" i="4"/>
  <c r="AX3252" i="4" s="1"/>
  <c r="W3249" i="4"/>
  <c r="AS3249" i="4"/>
  <c r="AL3244" i="4"/>
  <c r="E3242" i="4"/>
  <c r="AJ3240" i="4"/>
  <c r="A3240" i="4"/>
  <c r="AJ3239" i="4"/>
  <c r="AJ3232" i="4"/>
  <c r="AX3231" i="4"/>
  <c r="AJ3230" i="4"/>
  <c r="A3230" i="4"/>
  <c r="AN3227" i="4"/>
  <c r="AX3227" i="4" s="1"/>
  <c r="E3227" i="4"/>
  <c r="AB3226" i="4"/>
  <c r="AA3225" i="4"/>
  <c r="AN3220" i="4"/>
  <c r="E3220" i="4"/>
  <c r="E3218" i="4"/>
  <c r="AV3215" i="4"/>
  <c r="AS3215" i="4"/>
  <c r="AN3214" i="4"/>
  <c r="AX3214" i="4" s="1"/>
  <c r="AJ3214" i="4"/>
  <c r="AV3214" i="4"/>
  <c r="D3214" i="4"/>
  <c r="AK3214" i="4"/>
  <c r="AW3214" i="4"/>
  <c r="E3214" i="4"/>
  <c r="D3205" i="4"/>
  <c r="AK3205" i="4"/>
  <c r="AW3205" i="4"/>
  <c r="Z3205" i="4"/>
  <c r="A3205" i="4"/>
  <c r="AA3205" i="4"/>
  <c r="AT3205" i="4"/>
  <c r="AB3205" i="4"/>
  <c r="AB3203" i="4"/>
  <c r="E3202" i="4"/>
  <c r="AJ3202" i="4"/>
  <c r="AW3202" i="4"/>
  <c r="Z3202" i="4"/>
  <c r="AT3202" i="4"/>
  <c r="AA3202" i="4"/>
  <c r="AK3199" i="4"/>
  <c r="A3199" i="4"/>
  <c r="AS3198" i="4"/>
  <c r="Z3196" i="4"/>
  <c r="AT3193" i="4"/>
  <c r="E3191" i="4"/>
  <c r="AT3189" i="4"/>
  <c r="AR3188" i="4"/>
  <c r="Z3184" i="4"/>
  <c r="AT3184" i="4"/>
  <c r="AN3184" i="4"/>
  <c r="V3184" i="4"/>
  <c r="W3184" i="4"/>
  <c r="AL3183" i="4"/>
  <c r="W3182" i="4"/>
  <c r="AR3182" i="4" s="1"/>
  <c r="E3182" i="4"/>
  <c r="AA3182" i="4"/>
  <c r="A3182" i="4"/>
  <c r="AB3182" i="4"/>
  <c r="AV3182" i="4"/>
  <c r="AJ3182" i="4"/>
  <c r="AW3182" i="4"/>
  <c r="AK3182" i="4"/>
  <c r="AN3176" i="4"/>
  <c r="A3176" i="4"/>
  <c r="AN3168" i="4"/>
  <c r="W3168" i="4"/>
  <c r="AA3168" i="4"/>
  <c r="AV3168" i="4"/>
  <c r="V3168" i="4"/>
  <c r="AS3168" i="4"/>
  <c r="AT3168" i="4"/>
  <c r="AS3165" i="4"/>
  <c r="AS3157" i="4"/>
  <c r="AL3156" i="4"/>
  <c r="Z3155" i="4"/>
  <c r="AB3155" i="4"/>
  <c r="D3155" i="4"/>
  <c r="AV3155" i="4"/>
  <c r="AA3155" i="4"/>
  <c r="AW3155" i="4"/>
  <c r="AJ3155" i="4"/>
  <c r="A3155" i="4"/>
  <c r="AK3155" i="4"/>
  <c r="AN3146" i="4"/>
  <c r="AX3137" i="4"/>
  <c r="AX3129" i="4"/>
  <c r="Z3129" i="4"/>
  <c r="AA3129" i="4"/>
  <c r="AV3129" i="4"/>
  <c r="V3129" i="4"/>
  <c r="W3129" i="4"/>
  <c r="AT3129" i="4"/>
  <c r="AS3126" i="4"/>
  <c r="E3119" i="4"/>
  <c r="AL3110" i="4"/>
  <c r="E3108" i="4"/>
  <c r="Z3095" i="4"/>
  <c r="AR3095" i="4" s="1"/>
  <c r="AB3095" i="4"/>
  <c r="AJ3095" i="4"/>
  <c r="A3095" i="4"/>
  <c r="AK3095" i="4"/>
  <c r="D3095" i="4"/>
  <c r="E3095" i="4"/>
  <c r="AN3095" i="4"/>
  <c r="AL3079" i="4"/>
  <c r="V3067" i="4"/>
  <c r="E3067" i="4"/>
  <c r="AS3067" i="4"/>
  <c r="Z3067" i="4"/>
  <c r="AA3067" i="4"/>
  <c r="AV3067" i="4"/>
  <c r="A3067" i="4"/>
  <c r="AB3067" i="4"/>
  <c r="AW3067" i="4"/>
  <c r="AJ3067" i="4"/>
  <c r="AK3067" i="4"/>
  <c r="AS3056" i="4"/>
  <c r="AL3048" i="4"/>
  <c r="AX3031" i="4"/>
  <c r="AL3031" i="4"/>
  <c r="AS2972" i="4"/>
  <c r="AO2970" i="4"/>
  <c r="AP2970" i="4" s="1"/>
  <c r="AQ2970" i="4"/>
  <c r="AX2970" i="4"/>
  <c r="Z2953" i="4"/>
  <c r="A2953" i="4"/>
  <c r="AA2953" i="4"/>
  <c r="AT2953" i="4"/>
  <c r="AB2953" i="4"/>
  <c r="D2953" i="4"/>
  <c r="AK2953" i="4"/>
  <c r="AW2953" i="4"/>
  <c r="AN2953" i="4"/>
  <c r="V2953" i="4"/>
  <c r="W2953" i="4"/>
  <c r="AJ2953" i="4"/>
  <c r="E2953" i="4"/>
  <c r="W2927" i="4"/>
  <c r="Z2927" i="4"/>
  <c r="A2927" i="4"/>
  <c r="AA2927" i="4"/>
  <c r="AT2927" i="4"/>
  <c r="AB2927" i="4"/>
  <c r="E2927" i="4"/>
  <c r="AV2927" i="4"/>
  <c r="D2927" i="4"/>
  <c r="AW2927" i="4"/>
  <c r="V2927" i="4"/>
  <c r="AJ2927" i="4"/>
  <c r="AK2927" i="4"/>
  <c r="AL2920" i="4"/>
  <c r="AX2920" i="4"/>
  <c r="AN2891" i="4"/>
  <c r="V2891" i="4"/>
  <c r="W2891" i="4"/>
  <c r="Z2891" i="4"/>
  <c r="A2891" i="4"/>
  <c r="AA2891" i="4"/>
  <c r="AT2891" i="4"/>
  <c r="AB2891" i="4"/>
  <c r="E2891" i="4"/>
  <c r="AK2891" i="4"/>
  <c r="AV2891" i="4"/>
  <c r="AW2891" i="4"/>
  <c r="D2891" i="4"/>
  <c r="AL3078" i="4"/>
  <c r="AL3071" i="4"/>
  <c r="AO3039" i="4"/>
  <c r="AP3039" i="4" s="1"/>
  <c r="AQ3039" i="4"/>
  <c r="AX3039" i="4"/>
  <c r="E2959" i="4"/>
  <c r="V2959" i="4"/>
  <c r="A2959" i="4"/>
  <c r="AA2959" i="4"/>
  <c r="AT2959" i="4"/>
  <c r="W2959" i="4"/>
  <c r="AV2959" i="4"/>
  <c r="Z2959" i="4"/>
  <c r="AB2959" i="4"/>
  <c r="AJ2959" i="4"/>
  <c r="AK2959" i="4"/>
  <c r="AN2959" i="4"/>
  <c r="AX2959" i="4" s="1"/>
  <c r="D2959" i="4"/>
  <c r="W2951" i="4"/>
  <c r="Z2951" i="4"/>
  <c r="AB2951" i="4"/>
  <c r="E2951" i="4"/>
  <c r="AW2951" i="4"/>
  <c r="V2951" i="4"/>
  <c r="AA2951" i="4"/>
  <c r="AJ2951" i="4"/>
  <c r="AK2951" i="4"/>
  <c r="A2951" i="4"/>
  <c r="AN2951" i="4"/>
  <c r="D2951" i="4"/>
  <c r="AT2951" i="4"/>
  <c r="W2905" i="4"/>
  <c r="Z2905" i="4"/>
  <c r="A2905" i="4"/>
  <c r="AA2905" i="4"/>
  <c r="AT2905" i="4"/>
  <c r="AB2905" i="4"/>
  <c r="AJ2905" i="4"/>
  <c r="AV2905" i="4"/>
  <c r="D2905" i="4"/>
  <c r="AK2905" i="4"/>
  <c r="AW2905" i="4"/>
  <c r="AN2905" i="4"/>
  <c r="V2905" i="4"/>
  <c r="E2905" i="4"/>
  <c r="D2886" i="4"/>
  <c r="AK2886" i="4"/>
  <c r="V2886" i="4"/>
  <c r="W2886" i="4"/>
  <c r="AS2886" i="4"/>
  <c r="Z2886" i="4"/>
  <c r="AT2886" i="4"/>
  <c r="AA2886" i="4"/>
  <c r="A2886" i="4"/>
  <c r="AB2886" i="4"/>
  <c r="AV2886" i="4"/>
  <c r="AJ2886" i="4"/>
  <c r="AW2886" i="4"/>
  <c r="E2886" i="4"/>
  <c r="AN2886" i="4"/>
  <c r="AO2771" i="4"/>
  <c r="AP2771" i="4" s="1"/>
  <c r="AQ2771" i="4"/>
  <c r="A3100" i="4"/>
  <c r="AA3100" i="4"/>
  <c r="AT3100" i="4"/>
  <c r="AJ3100" i="4"/>
  <c r="V3100" i="4"/>
  <c r="W3100" i="4"/>
  <c r="Z3100" i="4"/>
  <c r="AV3100" i="4"/>
  <c r="AV3457" i="4"/>
  <c r="AJ3457" i="4"/>
  <c r="AV3445" i="4"/>
  <c r="AJ3445" i="4"/>
  <c r="AN3437" i="4"/>
  <c r="AV3433" i="4"/>
  <c r="AJ3433" i="4"/>
  <c r="AN3425" i="4"/>
  <c r="AX3425" i="4" s="1"/>
  <c r="AS3424" i="4"/>
  <c r="Z3424" i="4"/>
  <c r="AV3421" i="4"/>
  <c r="AJ3421" i="4"/>
  <c r="AN3413" i="4"/>
  <c r="AS3412" i="4"/>
  <c r="Z3412" i="4"/>
  <c r="AV3409" i="4"/>
  <c r="AJ3409" i="4"/>
  <c r="V3408" i="4"/>
  <c r="AR3408" i="4" s="1"/>
  <c r="AN3401" i="4"/>
  <c r="AX3401" i="4" s="1"/>
  <c r="AS3400" i="4"/>
  <c r="Z3400" i="4"/>
  <c r="AV3397" i="4"/>
  <c r="AJ3397" i="4"/>
  <c r="V3396" i="4"/>
  <c r="AR3396" i="4" s="1"/>
  <c r="AN3389" i="4"/>
  <c r="AS3388" i="4"/>
  <c r="Z3388" i="4"/>
  <c r="AV3385" i="4"/>
  <c r="AJ3385" i="4"/>
  <c r="V3384" i="4"/>
  <c r="AR3384" i="4" s="1"/>
  <c r="AN3377" i="4"/>
  <c r="AS3376" i="4"/>
  <c r="Z3376" i="4"/>
  <c r="Z3370" i="4"/>
  <c r="AK3367" i="4"/>
  <c r="AV3362" i="4"/>
  <c r="AA3362" i="4"/>
  <c r="AJ3358" i="4"/>
  <c r="AQ3355" i="4"/>
  <c r="AO3355" i="4"/>
  <c r="AP3355" i="4" s="1"/>
  <c r="AV3352" i="4"/>
  <c r="Z3352" i="4"/>
  <c r="AK3350" i="4"/>
  <c r="D3348" i="4"/>
  <c r="AN3346" i="4"/>
  <c r="AX3346" i="4" s="1"/>
  <c r="E3346" i="4"/>
  <c r="AK3340" i="4"/>
  <c r="AV3331" i="4"/>
  <c r="AA3331" i="4"/>
  <c r="AX3329" i="4"/>
  <c r="A3328" i="4"/>
  <c r="AA3328" i="4"/>
  <c r="AR3328" i="4" s="1"/>
  <c r="AT3328" i="4"/>
  <c r="Z3322" i="4"/>
  <c r="AK3319" i="4"/>
  <c r="AV3314" i="4"/>
  <c r="AA3314" i="4"/>
  <c r="AJ3310" i="4"/>
  <c r="AQ3307" i="4"/>
  <c r="AO3307" i="4"/>
  <c r="AP3307" i="4" s="1"/>
  <c r="AV3304" i="4"/>
  <c r="Z3304" i="4"/>
  <c r="AK3302" i="4"/>
  <c r="AN3298" i="4"/>
  <c r="E3298" i="4"/>
  <c r="AK3292" i="4"/>
  <c r="AV3283" i="4"/>
  <c r="AA3283" i="4"/>
  <c r="AX3281" i="4"/>
  <c r="A3280" i="4"/>
  <c r="AA3280" i="4"/>
  <c r="AR3280" i="4" s="1"/>
  <c r="AT3280" i="4"/>
  <c r="Z3274" i="4"/>
  <c r="AK3271" i="4"/>
  <c r="AV3266" i="4"/>
  <c r="AA3266" i="4"/>
  <c r="AQ3259" i="4"/>
  <c r="AO3259" i="4"/>
  <c r="AP3259" i="4" s="1"/>
  <c r="AV3256" i="4"/>
  <c r="Z3256" i="4"/>
  <c r="AK3254" i="4"/>
  <c r="AN3250" i="4"/>
  <c r="E3250" i="4"/>
  <c r="AJ3244" i="4"/>
  <c r="AW3240" i="4"/>
  <c r="AA3240" i="4"/>
  <c r="AV3229" i="4"/>
  <c r="Z3226" i="4"/>
  <c r="AV3225" i="4"/>
  <c r="AJ3217" i="4"/>
  <c r="AJ3213" i="4"/>
  <c r="AJ3210" i="4"/>
  <c r="AV3210" i="4"/>
  <c r="Z3210" i="4"/>
  <c r="A3210" i="4"/>
  <c r="AA3210" i="4"/>
  <c r="AT3210" i="4"/>
  <c r="AV3196" i="4"/>
  <c r="AN3189" i="4"/>
  <c r="AJ3189" i="4"/>
  <c r="AW3189" i="4"/>
  <c r="D3189" i="4"/>
  <c r="AK3189" i="4"/>
  <c r="E3189" i="4"/>
  <c r="AK3187" i="4"/>
  <c r="AQ3182" i="4"/>
  <c r="AK3176" i="4"/>
  <c r="AL3166" i="4"/>
  <c r="V3163" i="4"/>
  <c r="E3163" i="4"/>
  <c r="AA3163" i="4"/>
  <c r="AV3163" i="4"/>
  <c r="A3163" i="4"/>
  <c r="AB3163" i="4"/>
  <c r="AW3163" i="4"/>
  <c r="AJ3163" i="4"/>
  <c r="AK3163" i="4"/>
  <c r="AX3158" i="4"/>
  <c r="V3154" i="4"/>
  <c r="AX3153" i="4"/>
  <c r="AL3153" i="4"/>
  <c r="A3148" i="4"/>
  <c r="AA3148" i="4"/>
  <c r="AT3148" i="4"/>
  <c r="AJ3148" i="4"/>
  <c r="W3148" i="4"/>
  <c r="Z3148" i="4"/>
  <c r="AV3148" i="4"/>
  <c r="AL3144" i="4"/>
  <c r="AK3138" i="4"/>
  <c r="E3118" i="4"/>
  <c r="AN3118" i="4"/>
  <c r="A3118" i="4"/>
  <c r="AB3118" i="4"/>
  <c r="AW3118" i="4"/>
  <c r="V3118" i="4"/>
  <c r="W3118" i="4"/>
  <c r="AT3118" i="4"/>
  <c r="Z3118" i="4"/>
  <c r="AR3111" i="4"/>
  <c r="AN3109" i="4"/>
  <c r="AR3103" i="4"/>
  <c r="E3100" i="4"/>
  <c r="AK3078" i="4"/>
  <c r="AK3071" i="4"/>
  <c r="AB3061" i="4"/>
  <c r="D3061" i="4"/>
  <c r="AK3061" i="4"/>
  <c r="AW3061" i="4"/>
  <c r="A3061" i="4"/>
  <c r="E3061" i="4"/>
  <c r="AN3061" i="4"/>
  <c r="W3061" i="4"/>
  <c r="AT3061" i="4"/>
  <c r="Z3061" i="4"/>
  <c r="AR3061" i="4" s="1"/>
  <c r="AV3061" i="4"/>
  <c r="AA3061" i="4"/>
  <c r="AN3060" i="4"/>
  <c r="W3060" i="4"/>
  <c r="AK3060" i="4"/>
  <c r="D3060" i="4"/>
  <c r="E3060" i="4"/>
  <c r="AS3060" i="4"/>
  <c r="AT3060" i="4"/>
  <c r="Z3060" i="4"/>
  <c r="AA3060" i="4"/>
  <c r="AV3060" i="4"/>
  <c r="A3060" i="4"/>
  <c r="AB3060" i="4"/>
  <c r="AW3060" i="4"/>
  <c r="AR3055" i="4"/>
  <c r="AL3010" i="4"/>
  <c r="AL3008" i="4"/>
  <c r="Z2985" i="4"/>
  <c r="AJ2985" i="4"/>
  <c r="AV2985" i="4"/>
  <c r="D2985" i="4"/>
  <c r="E2985" i="4"/>
  <c r="AN2985" i="4"/>
  <c r="AX2985" i="4" s="1"/>
  <c r="V2985" i="4"/>
  <c r="W2985" i="4"/>
  <c r="AT2985" i="4"/>
  <c r="AW2985" i="4"/>
  <c r="AA2985" i="4"/>
  <c r="A2985" i="4"/>
  <c r="AB2985" i="4"/>
  <c r="A2980" i="4"/>
  <c r="AA2980" i="4"/>
  <c r="AT2980" i="4"/>
  <c r="D2980" i="4"/>
  <c r="AK2980" i="4"/>
  <c r="AW2980" i="4"/>
  <c r="E2980" i="4"/>
  <c r="AN2980" i="4"/>
  <c r="AX2980" i="4" s="1"/>
  <c r="V2980" i="4"/>
  <c r="W2980" i="4"/>
  <c r="AS2980" i="4"/>
  <c r="AV2980" i="4"/>
  <c r="Z2980" i="4"/>
  <c r="AB2980" i="4"/>
  <c r="AO2978" i="4"/>
  <c r="AP2978" i="4" s="1"/>
  <c r="AQ2978" i="4"/>
  <c r="AV3493" i="4"/>
  <c r="AJ3493" i="4"/>
  <c r="AB3481" i="4"/>
  <c r="AX3478" i="4"/>
  <c r="E3478" i="4"/>
  <c r="AB3469" i="4"/>
  <c r="AL3466" i="4"/>
  <c r="AB3421" i="4"/>
  <c r="AB3409" i="4"/>
  <c r="AB3397" i="4"/>
  <c r="AB3385" i="4"/>
  <c r="AN3384" i="4"/>
  <c r="AX3384" i="4" s="1"/>
  <c r="AT3370" i="4"/>
  <c r="AX3367" i="4"/>
  <c r="AJ3367" i="4"/>
  <c r="Z3362" i="4"/>
  <c r="AW3358" i="4"/>
  <c r="AB3358" i="4"/>
  <c r="A3358" i="4"/>
  <c r="AL3356" i="4"/>
  <c r="AJ3354" i="4"/>
  <c r="AV3354" i="4"/>
  <c r="A3354" i="4"/>
  <c r="AA3354" i="4"/>
  <c r="AR3354" i="4" s="1"/>
  <c r="AT3354" i="4"/>
  <c r="AJ3350" i="4"/>
  <c r="AL3349" i="4"/>
  <c r="A3349" i="4"/>
  <c r="AK3348" i="4"/>
  <c r="AL3346" i="4"/>
  <c r="D3346" i="4"/>
  <c r="AJ3340" i="4"/>
  <c r="E3338" i="4"/>
  <c r="D3337" i="4"/>
  <c r="AK3337" i="4"/>
  <c r="AW3337" i="4"/>
  <c r="AB3337" i="4"/>
  <c r="W3336" i="4"/>
  <c r="AR3336" i="4" s="1"/>
  <c r="AN3336" i="4"/>
  <c r="Z3331" i="4"/>
  <c r="E3328" i="4"/>
  <c r="AO3327" i="4"/>
  <c r="AP3327" i="4" s="1"/>
  <c r="AT3323" i="4"/>
  <c r="AT3322" i="4"/>
  <c r="AJ3319" i="4"/>
  <c r="AL3318" i="4"/>
  <c r="Z3314" i="4"/>
  <c r="AW3310" i="4"/>
  <c r="AB3310" i="4"/>
  <c r="A3310" i="4"/>
  <c r="AK3309" i="4"/>
  <c r="AL3308" i="4"/>
  <c r="AX3308" i="4"/>
  <c r="E3307" i="4"/>
  <c r="AJ3306" i="4"/>
  <c r="AV3306" i="4"/>
  <c r="A3306" i="4"/>
  <c r="AA3306" i="4"/>
  <c r="AR3306" i="4" s="1"/>
  <c r="AT3306" i="4"/>
  <c r="AJ3302" i="4"/>
  <c r="AL3301" i="4"/>
  <c r="A3301" i="4"/>
  <c r="AK3300" i="4"/>
  <c r="AL3298" i="4"/>
  <c r="AX3298" i="4"/>
  <c r="D3298" i="4"/>
  <c r="AJ3292" i="4"/>
  <c r="E3290" i="4"/>
  <c r="AO3289" i="4"/>
  <c r="AP3289" i="4" s="1"/>
  <c r="D3289" i="4"/>
  <c r="AK3289" i="4"/>
  <c r="AW3289" i="4"/>
  <c r="AB3289" i="4"/>
  <c r="W3288" i="4"/>
  <c r="AR3288" i="4" s="1"/>
  <c r="AN3288" i="4"/>
  <c r="AX3288" i="4" s="1"/>
  <c r="Z3283" i="4"/>
  <c r="E3280" i="4"/>
  <c r="AO3279" i="4"/>
  <c r="AP3279" i="4" s="1"/>
  <c r="AT3275" i="4"/>
  <c r="AT3274" i="4"/>
  <c r="AX3271" i="4"/>
  <c r="AJ3271" i="4"/>
  <c r="AL3270" i="4"/>
  <c r="Z3266" i="4"/>
  <c r="AW3262" i="4"/>
  <c r="AB3262" i="4"/>
  <c r="A3262" i="4"/>
  <c r="AL3260" i="4"/>
  <c r="AX3260" i="4"/>
  <c r="E3259" i="4"/>
  <c r="AO3258" i="4"/>
  <c r="AP3258" i="4" s="1"/>
  <c r="AJ3258" i="4"/>
  <c r="AV3258" i="4"/>
  <c r="A3258" i="4"/>
  <c r="AA3258" i="4"/>
  <c r="AR3258" i="4" s="1"/>
  <c r="AT3258" i="4"/>
  <c r="AJ3254" i="4"/>
  <c r="AL3253" i="4"/>
  <c r="AL3250" i="4"/>
  <c r="D3250" i="4"/>
  <c r="AB3244" i="4"/>
  <c r="AJ3242" i="4"/>
  <c r="AV3240" i="4"/>
  <c r="Z3240" i="4"/>
  <c r="AV3239" i="4"/>
  <c r="AV3232" i="4"/>
  <c r="AW3230" i="4"/>
  <c r="Z3230" i="4"/>
  <c r="AK3227" i="4"/>
  <c r="A3227" i="4"/>
  <c r="AK3220" i="4"/>
  <c r="AK3218" i="4"/>
  <c r="AO3215" i="4"/>
  <c r="AP3215" i="4" s="1"/>
  <c r="AB3215" i="4"/>
  <c r="Z3215" i="4"/>
  <c r="AR3215" i="4" s="1"/>
  <c r="AL3214" i="4"/>
  <c r="AB3213" i="4"/>
  <c r="E3210" i="4"/>
  <c r="AO3209" i="4"/>
  <c r="AP3209" i="4" s="1"/>
  <c r="AX3209" i="4"/>
  <c r="AO3208" i="4"/>
  <c r="AP3208" i="4" s="1"/>
  <c r="A3208" i="4"/>
  <c r="AA3208" i="4"/>
  <c r="AT3208" i="4"/>
  <c r="W3208" i="4"/>
  <c r="AR3208" i="4" s="1"/>
  <c r="AN3206" i="4"/>
  <c r="V3206" i="4"/>
  <c r="W3206" i="4"/>
  <c r="Z3199" i="4"/>
  <c r="A3198" i="4"/>
  <c r="AA3198" i="4"/>
  <c r="AT3198" i="4"/>
  <c r="AK3198" i="4"/>
  <c r="Z3198" i="4"/>
  <c r="AB3198" i="4"/>
  <c r="AV3198" i="4"/>
  <c r="AL3188" i="4"/>
  <c r="AJ3187" i="4"/>
  <c r="AO3185" i="4"/>
  <c r="AP3185" i="4" s="1"/>
  <c r="AX3185" i="4"/>
  <c r="Z3177" i="4"/>
  <c r="AA3177" i="4"/>
  <c r="AV3177" i="4"/>
  <c r="V3177" i="4"/>
  <c r="W3177" i="4"/>
  <c r="AT3177" i="4"/>
  <c r="AB3176" i="4"/>
  <c r="Z3165" i="4"/>
  <c r="AK3165" i="4"/>
  <c r="AT3165" i="4"/>
  <c r="AA3165" i="4"/>
  <c r="AV3165" i="4"/>
  <c r="A3165" i="4"/>
  <c r="AB3165" i="4"/>
  <c r="AW3165" i="4"/>
  <c r="AK3164" i="4"/>
  <c r="D3163" i="4"/>
  <c r="AL3158" i="4"/>
  <c r="AB3157" i="4"/>
  <c r="D3157" i="4"/>
  <c r="AK3157" i="4"/>
  <c r="AW3157" i="4"/>
  <c r="A3157" i="4"/>
  <c r="AT3157" i="4"/>
  <c r="Z3157" i="4"/>
  <c r="AV3157" i="4"/>
  <c r="AA3157" i="4"/>
  <c r="AO3155" i="4"/>
  <c r="AP3155" i="4" s="1"/>
  <c r="E3148" i="4"/>
  <c r="Z3146" i="4"/>
  <c r="A3136" i="4"/>
  <c r="AA3136" i="4"/>
  <c r="AT3136" i="4"/>
  <c r="E3136" i="4"/>
  <c r="Z3136" i="4"/>
  <c r="AV3136" i="4"/>
  <c r="AB3136" i="4"/>
  <c r="AW3136" i="4"/>
  <c r="AJ3136" i="4"/>
  <c r="AK3136" i="4"/>
  <c r="AQ3129" i="4"/>
  <c r="AO3129" i="4"/>
  <c r="AP3129" i="4" s="1"/>
  <c r="AL3127" i="4"/>
  <c r="A3126" i="4"/>
  <c r="AA3126" i="4"/>
  <c r="AT3126" i="4"/>
  <c r="AJ3126" i="4"/>
  <c r="AV3126" i="4"/>
  <c r="Z3126" i="4"/>
  <c r="AR3126" i="4" s="1"/>
  <c r="AW3126" i="4"/>
  <c r="AB3126" i="4"/>
  <c r="AR3123" i="4"/>
  <c r="AN3119" i="4"/>
  <c r="A3119" i="4"/>
  <c r="D3118" i="4"/>
  <c r="AO3111" i="4"/>
  <c r="AP3111" i="4" s="1"/>
  <c r="AQ3111" i="4"/>
  <c r="AL3109" i="4"/>
  <c r="AX3109" i="4"/>
  <c r="AW3100" i="4"/>
  <c r="D3100" i="4"/>
  <c r="AR3075" i="4"/>
  <c r="AL3032" i="4"/>
  <c r="AL3022" i="4"/>
  <c r="V3007" i="4"/>
  <c r="A3007" i="4"/>
  <c r="AA3007" i="4"/>
  <c r="AT3007" i="4"/>
  <c r="D3007" i="4"/>
  <c r="E3007" i="4"/>
  <c r="AN3007" i="4"/>
  <c r="W3007" i="4"/>
  <c r="AS3007" i="4"/>
  <c r="AV3007" i="4"/>
  <c r="Z3007" i="4"/>
  <c r="AW3007" i="4"/>
  <c r="AB3007" i="4"/>
  <c r="AJ3007" i="4"/>
  <c r="AJ2972" i="4"/>
  <c r="AV2972" i="4"/>
  <c r="E2972" i="4"/>
  <c r="V2972" i="4"/>
  <c r="W2972" i="4"/>
  <c r="AT2972" i="4"/>
  <c r="Z2972" i="4"/>
  <c r="AW2972" i="4"/>
  <c r="AA2972" i="4"/>
  <c r="AB2972" i="4"/>
  <c r="A2972" i="4"/>
  <c r="AK2972" i="4"/>
  <c r="AN2972" i="4"/>
  <c r="D2972" i="4"/>
  <c r="AV3469" i="4"/>
  <c r="AB3493" i="4"/>
  <c r="E3490" i="4"/>
  <c r="AB3445" i="4"/>
  <c r="AB3433" i="4"/>
  <c r="AT3493" i="4"/>
  <c r="AK3490" i="4"/>
  <c r="D3490" i="4"/>
  <c r="AK3478" i="4"/>
  <c r="AA3469" i="4"/>
  <c r="AR3469" i="4" s="1"/>
  <c r="AK3466" i="4"/>
  <c r="AK3418" i="4"/>
  <c r="D3418" i="4"/>
  <c r="AX3413" i="4"/>
  <c r="E3413" i="4"/>
  <c r="AT3409" i="4"/>
  <c r="AA3409" i="4"/>
  <c r="AR3409" i="4" s="1"/>
  <c r="A3409" i="4"/>
  <c r="E3401" i="4"/>
  <c r="AT3397" i="4"/>
  <c r="AA3397" i="4"/>
  <c r="A3397" i="4"/>
  <c r="AT3385" i="4"/>
  <c r="AA3385" i="4"/>
  <c r="AR3385" i="4" s="1"/>
  <c r="A3385" i="4"/>
  <c r="E3296" i="4"/>
  <c r="AJ3296" i="4"/>
  <c r="AV3296" i="4"/>
  <c r="AB3287" i="4"/>
  <c r="Z3287" i="4"/>
  <c r="AR3287" i="4" s="1"/>
  <c r="E3248" i="4"/>
  <c r="AJ3248" i="4"/>
  <c r="AV3248" i="4"/>
  <c r="AQ3235" i="4"/>
  <c r="AO3235" i="4"/>
  <c r="AP3235" i="4" s="1"/>
  <c r="AJ3234" i="4"/>
  <c r="AV3234" i="4"/>
  <c r="A3234" i="4"/>
  <c r="AA3234" i="4"/>
  <c r="AT3234" i="4"/>
  <c r="Z3203" i="4"/>
  <c r="AA3203" i="4"/>
  <c r="V3203" i="4"/>
  <c r="W3203" i="4"/>
  <c r="AL3202" i="4"/>
  <c r="AX3202" i="4"/>
  <c r="AS3196" i="4"/>
  <c r="AN3196" i="4"/>
  <c r="V3196" i="4"/>
  <c r="W3196" i="4"/>
  <c r="AB3193" i="4"/>
  <c r="AK3193" i="4"/>
  <c r="D3193" i="4"/>
  <c r="E3193" i="4"/>
  <c r="AA3187" i="4"/>
  <c r="A3186" i="4"/>
  <c r="AA3186" i="4"/>
  <c r="AT3186" i="4"/>
  <c r="D3186" i="4"/>
  <c r="Z3186" i="4"/>
  <c r="AR3186" i="4" s="1"/>
  <c r="AB3186" i="4"/>
  <c r="AV3186" i="4"/>
  <c r="AJ3186" i="4"/>
  <c r="AW3186" i="4"/>
  <c r="E3154" i="4"/>
  <c r="AN3154" i="4"/>
  <c r="D3154" i="4"/>
  <c r="Z3154" i="4"/>
  <c r="AA3154" i="4"/>
  <c r="AV3154" i="4"/>
  <c r="A3154" i="4"/>
  <c r="AB3154" i="4"/>
  <c r="AW3154" i="4"/>
  <c r="AJ3154" i="4"/>
  <c r="AO3125" i="4"/>
  <c r="AP3125" i="4" s="1"/>
  <c r="AX3125" i="4"/>
  <c r="AJ3109" i="4"/>
  <c r="Z3107" i="4"/>
  <c r="AB3107" i="4"/>
  <c r="D3107" i="4"/>
  <c r="AT3107" i="4"/>
  <c r="AV3107" i="4"/>
  <c r="AA3107" i="4"/>
  <c r="AW3107" i="4"/>
  <c r="AJ3107" i="4"/>
  <c r="A3107" i="4"/>
  <c r="AK3107" i="4"/>
  <c r="W3098" i="4"/>
  <c r="E3098" i="4"/>
  <c r="Z3098" i="4"/>
  <c r="AA3098" i="4"/>
  <c r="AV3098" i="4"/>
  <c r="A3098" i="4"/>
  <c r="AB3098" i="4"/>
  <c r="AW3098" i="4"/>
  <c r="AJ3098" i="4"/>
  <c r="AK3098" i="4"/>
  <c r="AO3090" i="4"/>
  <c r="AP3090" i="4" s="1"/>
  <c r="AQ3090" i="4"/>
  <c r="AO3087" i="4"/>
  <c r="AP3087" i="4" s="1"/>
  <c r="AX3087" i="4"/>
  <c r="AJ3080" i="4"/>
  <c r="AV3080" i="4"/>
  <c r="E3080" i="4"/>
  <c r="AA3080" i="4"/>
  <c r="AW3080" i="4"/>
  <c r="D3080" i="4"/>
  <c r="AN3080" i="4"/>
  <c r="AX3080" i="4" s="1"/>
  <c r="V3080" i="4"/>
  <c r="W3080" i="4"/>
  <c r="AS3080" i="4"/>
  <c r="AT3080" i="4"/>
  <c r="AS3078" i="4"/>
  <c r="AO3068" i="4"/>
  <c r="AP3068" i="4" s="1"/>
  <c r="AQ3068" i="4"/>
  <c r="AO3018" i="4"/>
  <c r="AP3018" i="4" s="1"/>
  <c r="AQ3018" i="4"/>
  <c r="AX3018" i="4"/>
  <c r="AL3009" i="4"/>
  <c r="AB3001" i="4"/>
  <c r="D3001" i="4"/>
  <c r="AK3001" i="4"/>
  <c r="AW3001" i="4"/>
  <c r="AN3001" i="4"/>
  <c r="A3001" i="4"/>
  <c r="E3001" i="4"/>
  <c r="V3001" i="4"/>
  <c r="W3001" i="4"/>
  <c r="AS3001" i="4"/>
  <c r="AT3001" i="4"/>
  <c r="AV3001" i="4"/>
  <c r="Z3001" i="4"/>
  <c r="AA3001" i="4"/>
  <c r="AX2979" i="4"/>
  <c r="AO2955" i="4"/>
  <c r="AP2955" i="4" s="1"/>
  <c r="AQ2955" i="4"/>
  <c r="Z2917" i="4"/>
  <c r="A2917" i="4"/>
  <c r="AA2917" i="4"/>
  <c r="AT2917" i="4"/>
  <c r="AB2917" i="4"/>
  <c r="AJ2917" i="4"/>
  <c r="AV2917" i="4"/>
  <c r="D2917" i="4"/>
  <c r="AK2917" i="4"/>
  <c r="AW2917" i="4"/>
  <c r="AN2917" i="4"/>
  <c r="E2917" i="4"/>
  <c r="V2917" i="4"/>
  <c r="W2917" i="4"/>
  <c r="AO2881" i="4"/>
  <c r="AP2881" i="4" s="1"/>
  <c r="AQ2881" i="4"/>
  <c r="E3466" i="4"/>
  <c r="E3497" i="4"/>
  <c r="AA3493" i="4"/>
  <c r="AR3493" i="4" s="1"/>
  <c r="A3493" i="4"/>
  <c r="AW3490" i="4"/>
  <c r="W3489" i="4"/>
  <c r="E3485" i="4"/>
  <c r="AT3481" i="4"/>
  <c r="A3481" i="4"/>
  <c r="AW3478" i="4"/>
  <c r="D3478" i="4"/>
  <c r="W3477" i="4"/>
  <c r="AL3473" i="4"/>
  <c r="E3473" i="4"/>
  <c r="AT3469" i="4"/>
  <c r="A3469" i="4"/>
  <c r="W3465" i="4"/>
  <c r="AL3461" i="4"/>
  <c r="E3461" i="4"/>
  <c r="AW3454" i="4"/>
  <c r="AK3454" i="4"/>
  <c r="D3454" i="4"/>
  <c r="AA3445" i="4"/>
  <c r="AW3442" i="4"/>
  <c r="AK3442" i="4"/>
  <c r="D3442" i="4"/>
  <c r="W3441" i="4"/>
  <c r="AX3437" i="4"/>
  <c r="E3437" i="4"/>
  <c r="AT3433" i="4"/>
  <c r="AA3433" i="4"/>
  <c r="A3433" i="4"/>
  <c r="AW3430" i="4"/>
  <c r="AK3430" i="4"/>
  <c r="D3430" i="4"/>
  <c r="E3425" i="4"/>
  <c r="A3421" i="4"/>
  <c r="AS3370" i="4"/>
  <c r="AW3367" i="4"/>
  <c r="AT3362" i="4"/>
  <c r="AW3350" i="4"/>
  <c r="AB3350" i="4"/>
  <c r="A3350" i="4"/>
  <c r="E3344" i="4"/>
  <c r="AJ3344" i="4"/>
  <c r="AV3344" i="4"/>
  <c r="AW3340" i="4"/>
  <c r="AB3340" i="4"/>
  <c r="AB3335" i="4"/>
  <c r="Z3335" i="4"/>
  <c r="AR3335" i="4" s="1"/>
  <c r="AT3331" i="4"/>
  <c r="AS3322" i="4"/>
  <c r="AS3304" i="4"/>
  <c r="AW3244" i="4"/>
  <c r="Z3244" i="4"/>
  <c r="E3236" i="4"/>
  <c r="A3236" i="4"/>
  <c r="AA3236" i="4"/>
  <c r="AT3236" i="4"/>
  <c r="AJ3236" i="4"/>
  <c r="AV3236" i="4"/>
  <c r="AR3234" i="4"/>
  <c r="D3229" i="4"/>
  <c r="AK3229" i="4"/>
  <c r="AW3229" i="4"/>
  <c r="Z3229" i="4"/>
  <c r="A3229" i="4"/>
  <c r="AA3229" i="4"/>
  <c r="AT3229" i="4"/>
  <c r="AB3229" i="4"/>
  <c r="Z3225" i="4"/>
  <c r="V3225" i="4"/>
  <c r="W3225" i="4"/>
  <c r="AW3497" i="4"/>
  <c r="AX3492" i="4"/>
  <c r="E3492" i="4"/>
  <c r="AV3490" i="4"/>
  <c r="V3489" i="4"/>
  <c r="AR3489" i="4" s="1"/>
  <c r="AT3488" i="4"/>
  <c r="AA3488" i="4"/>
  <c r="AR3488" i="4" s="1"/>
  <c r="A3488" i="4"/>
  <c r="AK3485" i="4"/>
  <c r="Z3481" i="4"/>
  <c r="AR3481" i="4" s="1"/>
  <c r="AL3480" i="4"/>
  <c r="V3477" i="4"/>
  <c r="AA3476" i="4"/>
  <c r="AR3476" i="4" s="1"/>
  <c r="AK3473" i="4"/>
  <c r="V3465" i="4"/>
  <c r="AT3464" i="4"/>
  <c r="AA3464" i="4"/>
  <c r="AR3464" i="4" s="1"/>
  <c r="A3464" i="4"/>
  <c r="AW3461" i="4"/>
  <c r="AK3461" i="4"/>
  <c r="D3461" i="4"/>
  <c r="Z3457" i="4"/>
  <c r="AX3456" i="4"/>
  <c r="E3456" i="4"/>
  <c r="AV3454" i="4"/>
  <c r="AJ3454" i="4"/>
  <c r="V3453" i="4"/>
  <c r="AT3452" i="4"/>
  <c r="AA3452" i="4"/>
  <c r="AR3452" i="4" s="1"/>
  <c r="A3452" i="4"/>
  <c r="AW3449" i="4"/>
  <c r="AK3449" i="4"/>
  <c r="D3449" i="4"/>
  <c r="Z3445" i="4"/>
  <c r="AR3445" i="4" s="1"/>
  <c r="AX3444" i="4"/>
  <c r="E3444" i="4"/>
  <c r="AV3442" i="4"/>
  <c r="AJ3442" i="4"/>
  <c r="V3441" i="4"/>
  <c r="AT3440" i="4"/>
  <c r="AA3440" i="4"/>
  <c r="AR3440" i="4" s="1"/>
  <c r="A3440" i="4"/>
  <c r="AW3437" i="4"/>
  <c r="AK3437" i="4"/>
  <c r="D3437" i="4"/>
  <c r="Z3433" i="4"/>
  <c r="AR3433" i="4" s="1"/>
  <c r="AX3432" i="4"/>
  <c r="E3432" i="4"/>
  <c r="AV3430" i="4"/>
  <c r="AJ3430" i="4"/>
  <c r="V3429" i="4"/>
  <c r="AT3428" i="4"/>
  <c r="AA3428" i="4"/>
  <c r="A3428" i="4"/>
  <c r="AW3425" i="4"/>
  <c r="AK3425" i="4"/>
  <c r="D3425" i="4"/>
  <c r="W3424" i="4"/>
  <c r="Z3421" i="4"/>
  <c r="AR3421" i="4" s="1"/>
  <c r="AX3420" i="4"/>
  <c r="E3420" i="4"/>
  <c r="AV3418" i="4"/>
  <c r="AJ3418" i="4"/>
  <c r="V3417" i="4"/>
  <c r="AT3416" i="4"/>
  <c r="AA3416" i="4"/>
  <c r="AR3416" i="4" s="1"/>
  <c r="A3416" i="4"/>
  <c r="AW3413" i="4"/>
  <c r="AK3413" i="4"/>
  <c r="D3413" i="4"/>
  <c r="W3412" i="4"/>
  <c r="AX3408" i="4"/>
  <c r="E3408" i="4"/>
  <c r="AV3406" i="4"/>
  <c r="AJ3406" i="4"/>
  <c r="V3405" i="4"/>
  <c r="AR3405" i="4" s="1"/>
  <c r="AT3404" i="4"/>
  <c r="AA3404" i="4"/>
  <c r="A3404" i="4"/>
  <c r="AW3401" i="4"/>
  <c r="AK3401" i="4"/>
  <c r="D3401" i="4"/>
  <c r="W3400" i="4"/>
  <c r="AX3396" i="4"/>
  <c r="E3396" i="4"/>
  <c r="AV3394" i="4"/>
  <c r="AJ3394" i="4"/>
  <c r="V3393" i="4"/>
  <c r="AR3393" i="4" s="1"/>
  <c r="AT3392" i="4"/>
  <c r="AA3392" i="4"/>
  <c r="A3392" i="4"/>
  <c r="AW3389" i="4"/>
  <c r="AK3389" i="4"/>
  <c r="D3389" i="4"/>
  <c r="W3388" i="4"/>
  <c r="E3384" i="4"/>
  <c r="AV3382" i="4"/>
  <c r="AJ3382" i="4"/>
  <c r="V3381" i="4"/>
  <c r="AT3380" i="4"/>
  <c r="AA3380" i="4"/>
  <c r="AR3380" i="4" s="1"/>
  <c r="A3380" i="4"/>
  <c r="AW3377" i="4"/>
  <c r="AK3377" i="4"/>
  <c r="D3377" i="4"/>
  <c r="W3376" i="4"/>
  <c r="AQ3371" i="4"/>
  <c r="W3370" i="4"/>
  <c r="AV3367" i="4"/>
  <c r="AA3367" i="4"/>
  <c r="AB3366" i="4"/>
  <c r="AX3365" i="4"/>
  <c r="A3364" i="4"/>
  <c r="AA3364" i="4"/>
  <c r="AR3364" i="4" s="1"/>
  <c r="AT3364" i="4"/>
  <c r="AS3362" i="4"/>
  <c r="Z3358" i="4"/>
  <c r="AR3358" i="4" s="1"/>
  <c r="AW3357" i="4"/>
  <c r="AB3357" i="4"/>
  <c r="A3357" i="4"/>
  <c r="AK3355" i="4"/>
  <c r="D3354" i="4"/>
  <c r="AQ3352" i="4"/>
  <c r="W3352" i="4"/>
  <c r="AV3350" i="4"/>
  <c r="AA3350" i="4"/>
  <c r="AA3349" i="4"/>
  <c r="AW3348" i="4"/>
  <c r="AB3348" i="4"/>
  <c r="A3348" i="4"/>
  <c r="AJ3346" i="4"/>
  <c r="AL3345" i="4"/>
  <c r="D3345" i="4"/>
  <c r="AN3344" i="4"/>
  <c r="D3344" i="4"/>
  <c r="AQ3343" i="4"/>
  <c r="AO3343" i="4"/>
  <c r="AP3343" i="4" s="1"/>
  <c r="AV3340" i="4"/>
  <c r="Z3340" i="4"/>
  <c r="AR3340" i="4" s="1"/>
  <c r="AK3338" i="4"/>
  <c r="AL3336" i="4"/>
  <c r="D3336" i="4"/>
  <c r="AN3335" i="4"/>
  <c r="E3335" i="4"/>
  <c r="AN3334" i="4"/>
  <c r="AX3334" i="4" s="1"/>
  <c r="E3334" i="4"/>
  <c r="AO3333" i="4"/>
  <c r="AP3333" i="4" s="1"/>
  <c r="AQ3332" i="4"/>
  <c r="AS3331" i="4"/>
  <c r="AK3328" i="4"/>
  <c r="AR3326" i="4"/>
  <c r="AQ3323" i="4"/>
  <c r="W3322" i="4"/>
  <c r="AV3319" i="4"/>
  <c r="AA3319" i="4"/>
  <c r="AB3318" i="4"/>
  <c r="AX3317" i="4"/>
  <c r="A3316" i="4"/>
  <c r="AA3316" i="4"/>
  <c r="AR3316" i="4" s="1"/>
  <c r="AT3316" i="4"/>
  <c r="AS3314" i="4"/>
  <c r="Z3310" i="4"/>
  <c r="AR3310" i="4" s="1"/>
  <c r="AW3309" i="4"/>
  <c r="AB3309" i="4"/>
  <c r="A3309" i="4"/>
  <c r="AK3307" i="4"/>
  <c r="D3306" i="4"/>
  <c r="AQ3304" i="4"/>
  <c r="W3304" i="4"/>
  <c r="AR3304" i="4" s="1"/>
  <c r="AV3302" i="4"/>
  <c r="AA3302" i="4"/>
  <c r="AA3301" i="4"/>
  <c r="AW3300" i="4"/>
  <c r="AB3300" i="4"/>
  <c r="A3300" i="4"/>
  <c r="AJ3298" i="4"/>
  <c r="AL3297" i="4"/>
  <c r="D3297" i="4"/>
  <c r="AN3296" i="4"/>
  <c r="D3296" i="4"/>
  <c r="AQ3295" i="4"/>
  <c r="AO3295" i="4"/>
  <c r="AP3295" i="4" s="1"/>
  <c r="AV3292" i="4"/>
  <c r="Z3292" i="4"/>
  <c r="AR3292" i="4" s="1"/>
  <c r="AK3290" i="4"/>
  <c r="AL3288" i="4"/>
  <c r="D3288" i="4"/>
  <c r="AN3287" i="4"/>
  <c r="E3287" i="4"/>
  <c r="AN3286" i="4"/>
  <c r="AX3286" i="4" s="1"/>
  <c r="E3286" i="4"/>
  <c r="AO3285" i="4"/>
  <c r="AP3285" i="4" s="1"/>
  <c r="AQ3284" i="4"/>
  <c r="AS3283" i="4"/>
  <c r="AK3280" i="4"/>
  <c r="AR3278" i="4"/>
  <c r="W3274" i="4"/>
  <c r="AV3271" i="4"/>
  <c r="AA3271" i="4"/>
  <c r="AB3270" i="4"/>
  <c r="AX3269" i="4"/>
  <c r="A3268" i="4"/>
  <c r="AA3268" i="4"/>
  <c r="AR3268" i="4" s="1"/>
  <c r="AT3268" i="4"/>
  <c r="AS3266" i="4"/>
  <c r="Z3262" i="4"/>
  <c r="AR3262" i="4" s="1"/>
  <c r="AW3261" i="4"/>
  <c r="AB3261" i="4"/>
  <c r="A3261" i="4"/>
  <c r="AK3259" i="4"/>
  <c r="D3258" i="4"/>
  <c r="AQ3256" i="4"/>
  <c r="W3256" i="4"/>
  <c r="AV3254" i="4"/>
  <c r="AA3254" i="4"/>
  <c r="AA3253" i="4"/>
  <c r="AW3252" i="4"/>
  <c r="AB3252" i="4"/>
  <c r="A3252" i="4"/>
  <c r="AJ3250" i="4"/>
  <c r="AL3249" i="4"/>
  <c r="D3249" i="4"/>
  <c r="AN3248" i="4"/>
  <c r="D3248" i="4"/>
  <c r="AQ3247" i="4"/>
  <c r="AO3247" i="4"/>
  <c r="AP3247" i="4" s="1"/>
  <c r="AV3244" i="4"/>
  <c r="AW3242" i="4"/>
  <c r="AA3242" i="4"/>
  <c r="AT3240" i="4"/>
  <c r="Z3237" i="4"/>
  <c r="V3237" i="4"/>
  <c r="D3236" i="4"/>
  <c r="AN3234" i="4"/>
  <c r="E3234" i="4"/>
  <c r="AS3232" i="4"/>
  <c r="E3229" i="4"/>
  <c r="AA3227" i="4"/>
  <c r="AT3226" i="4"/>
  <c r="W3226" i="4"/>
  <c r="E3225" i="4"/>
  <c r="AL3224" i="4"/>
  <c r="AX3224" i="4"/>
  <c r="AB3220" i="4"/>
  <c r="AB3218" i="4"/>
  <c r="W3217" i="4"/>
  <c r="AS3217" i="4"/>
  <c r="D3215" i="4"/>
  <c r="AA3214" i="4"/>
  <c r="AW3213" i="4"/>
  <c r="AS3213" i="4"/>
  <c r="AQ3212" i="4"/>
  <c r="E3212" i="4"/>
  <c r="A3212" i="4"/>
  <c r="AA3212" i="4"/>
  <c r="AR3212" i="4" s="1"/>
  <c r="AT3212" i="4"/>
  <c r="AB3212" i="4"/>
  <c r="AJ3212" i="4"/>
  <c r="AV3212" i="4"/>
  <c r="D3208" i="4"/>
  <c r="D3206" i="4"/>
  <c r="AT3203" i="4"/>
  <c r="E3203" i="4"/>
  <c r="AK3202" i="4"/>
  <c r="AW3199" i="4"/>
  <c r="D3198" i="4"/>
  <c r="E3196" i="4"/>
  <c r="AX3194" i="4"/>
  <c r="V3194" i="4"/>
  <c r="AN3193" i="4"/>
  <c r="AJ3191" i="4"/>
  <c r="AX3189" i="4"/>
  <c r="AL3189" i="4"/>
  <c r="A3189" i="4"/>
  <c r="E3186" i="4"/>
  <c r="V3183" i="4"/>
  <c r="AX3182" i="4"/>
  <c r="D3177" i="4"/>
  <c r="AX3175" i="4"/>
  <c r="AK3168" i="4"/>
  <c r="A3168" i="4"/>
  <c r="Z3167" i="4"/>
  <c r="AB3167" i="4"/>
  <c r="AJ3167" i="4"/>
  <c r="V3167" i="4"/>
  <c r="AR3167" i="4" s="1"/>
  <c r="W3167" i="4"/>
  <c r="AT3167" i="4"/>
  <c r="AV3167" i="4"/>
  <c r="D3165" i="4"/>
  <c r="AN3148" i="4"/>
  <c r="AX3148" i="4" s="1"/>
  <c r="AO3145" i="4"/>
  <c r="AP3145" i="4" s="1"/>
  <c r="AX3145" i="4"/>
  <c r="AQ3137" i="4"/>
  <c r="A3129" i="4"/>
  <c r="AJ3128" i="4"/>
  <c r="AV3128" i="4"/>
  <c r="E3128" i="4"/>
  <c r="AA3128" i="4"/>
  <c r="AW3128" i="4"/>
  <c r="V3128" i="4"/>
  <c r="W3128" i="4"/>
  <c r="AS3128" i="4"/>
  <c r="AT3128" i="4"/>
  <c r="D3126" i="4"/>
  <c r="AL3119" i="4"/>
  <c r="Z3117" i="4"/>
  <c r="AK3117" i="4"/>
  <c r="W3117" i="4"/>
  <c r="AR3117" i="4" s="1"/>
  <c r="AT3117" i="4"/>
  <c r="AA3117" i="4"/>
  <c r="AV3117" i="4"/>
  <c r="A3117" i="4"/>
  <c r="AB3117" i="4"/>
  <c r="AW3117" i="4"/>
  <c r="AQ3107" i="4"/>
  <c r="E3107" i="4"/>
  <c r="AX3105" i="4"/>
  <c r="AL3105" i="4"/>
  <c r="V3104" i="4"/>
  <c r="AN3100" i="4"/>
  <c r="AX3100" i="4" s="1"/>
  <c r="AT3098" i="4"/>
  <c r="D3098" i="4"/>
  <c r="AX3089" i="4"/>
  <c r="AO3077" i="4"/>
  <c r="AP3077" i="4" s="1"/>
  <c r="AX3077" i="4"/>
  <c r="AR3077" i="4"/>
  <c r="AO3067" i="4"/>
  <c r="AP3067" i="4" s="1"/>
  <c r="AQ3067" i="4"/>
  <c r="AX3067" i="4"/>
  <c r="AX3052" i="4"/>
  <c r="AL3052" i="4"/>
  <c r="AO3049" i="4"/>
  <c r="AP3049" i="4" s="1"/>
  <c r="AQ3049" i="4"/>
  <c r="AX3049" i="4"/>
  <c r="A3030" i="4"/>
  <c r="AA3030" i="4"/>
  <c r="AT3030" i="4"/>
  <c r="AJ3030" i="4"/>
  <c r="AV3030" i="4"/>
  <c r="D3030" i="4"/>
  <c r="E3030" i="4"/>
  <c r="AN3030" i="4"/>
  <c r="V3030" i="4"/>
  <c r="W3030" i="4"/>
  <c r="Z3030" i="4"/>
  <c r="AW3030" i="4"/>
  <c r="AB3030" i="4"/>
  <c r="AR3003" i="4"/>
  <c r="W2963" i="4"/>
  <c r="Z2963" i="4"/>
  <c r="AB2963" i="4"/>
  <c r="E2963" i="4"/>
  <c r="AT2963" i="4"/>
  <c r="V2963" i="4"/>
  <c r="AV2963" i="4"/>
  <c r="AW2963" i="4"/>
  <c r="AA2963" i="4"/>
  <c r="AJ2963" i="4"/>
  <c r="AK2963" i="4"/>
  <c r="A2963" i="4"/>
  <c r="AN2963" i="4"/>
  <c r="AX2963" i="4" s="1"/>
  <c r="D2963" i="4"/>
  <c r="AX2956" i="4"/>
  <c r="AL2956" i="4"/>
  <c r="AL2948" i="4"/>
  <c r="AX2948" i="4"/>
  <c r="AB2938" i="4"/>
  <c r="AJ2938" i="4"/>
  <c r="AV2938" i="4"/>
  <c r="D2938" i="4"/>
  <c r="AK2938" i="4"/>
  <c r="AW2938" i="4"/>
  <c r="E2938" i="4"/>
  <c r="AN2938" i="4"/>
  <c r="AT2938" i="4"/>
  <c r="V2938" i="4"/>
  <c r="W2938" i="4"/>
  <c r="Z2938" i="4"/>
  <c r="AA2938" i="4"/>
  <c r="A2938" i="4"/>
  <c r="AR3100" i="4"/>
  <c r="AO3097" i="4"/>
  <c r="AP3097" i="4" s="1"/>
  <c r="AX3097" i="4"/>
  <c r="AL3070" i="4"/>
  <c r="AV3481" i="4"/>
  <c r="AJ3481" i="4"/>
  <c r="AJ3469" i="4"/>
  <c r="AB3457" i="4"/>
  <c r="AX3454" i="4"/>
  <c r="E3454" i="4"/>
  <c r="AW3466" i="4"/>
  <c r="D3466" i="4"/>
  <c r="AT3457" i="4"/>
  <c r="AA3457" i="4"/>
  <c r="W3453" i="4"/>
  <c r="AX3449" i="4"/>
  <c r="E3449" i="4"/>
  <c r="AT3445" i="4"/>
  <c r="AT3421" i="4"/>
  <c r="AB3367" i="4"/>
  <c r="A3367" i="4"/>
  <c r="AV3358" i="4"/>
  <c r="AA3358" i="4"/>
  <c r="AS3352" i="4"/>
  <c r="AT3314" i="4"/>
  <c r="AK3497" i="4"/>
  <c r="D3497" i="4"/>
  <c r="AJ3490" i="4"/>
  <c r="AW3485" i="4"/>
  <c r="D3485" i="4"/>
  <c r="E3480" i="4"/>
  <c r="AV3478" i="4"/>
  <c r="AJ3478" i="4"/>
  <c r="AT3476" i="4"/>
  <c r="A3476" i="4"/>
  <c r="AW3473" i="4"/>
  <c r="D3473" i="4"/>
  <c r="AX3468" i="4"/>
  <c r="E3468" i="4"/>
  <c r="AV3466" i="4"/>
  <c r="AJ3466" i="4"/>
  <c r="AX3499" i="4"/>
  <c r="AV3497" i="4"/>
  <c r="AW3492" i="4"/>
  <c r="AK3492" i="4"/>
  <c r="AB3490" i="4"/>
  <c r="AX3487" i="4"/>
  <c r="AV3485" i="4"/>
  <c r="AW3480" i="4"/>
  <c r="AK3480" i="4"/>
  <c r="AB3478" i="4"/>
  <c r="AX3475" i="4"/>
  <c r="AV3473" i="4"/>
  <c r="AW3468" i="4"/>
  <c r="AK3468" i="4"/>
  <c r="AB3466" i="4"/>
  <c r="AX3463" i="4"/>
  <c r="AV3461" i="4"/>
  <c r="AW3456" i="4"/>
  <c r="AK3456" i="4"/>
  <c r="AB3454" i="4"/>
  <c r="AX3451" i="4"/>
  <c r="AV3449" i="4"/>
  <c r="AW3444" i="4"/>
  <c r="AK3444" i="4"/>
  <c r="AB3442" i="4"/>
  <c r="AX3439" i="4"/>
  <c r="AV3437" i="4"/>
  <c r="AJ3437" i="4"/>
  <c r="AW3432" i="4"/>
  <c r="AK3432" i="4"/>
  <c r="D3432" i="4"/>
  <c r="AB3430" i="4"/>
  <c r="AX3427" i="4"/>
  <c r="AV3425" i="4"/>
  <c r="AJ3425" i="4"/>
  <c r="V3424" i="4"/>
  <c r="AW3420" i="4"/>
  <c r="AK3420" i="4"/>
  <c r="D3420" i="4"/>
  <c r="AB3418" i="4"/>
  <c r="AX3415" i="4"/>
  <c r="AV3413" i="4"/>
  <c r="AJ3413" i="4"/>
  <c r="V3412" i="4"/>
  <c r="AR3412" i="4" s="1"/>
  <c r="AW3408" i="4"/>
  <c r="AK3408" i="4"/>
  <c r="D3408" i="4"/>
  <c r="AB3406" i="4"/>
  <c r="AX3403" i="4"/>
  <c r="AV3401" i="4"/>
  <c r="AJ3401" i="4"/>
  <c r="V3400" i="4"/>
  <c r="AW3396" i="4"/>
  <c r="AK3396" i="4"/>
  <c r="D3396" i="4"/>
  <c r="AB3394" i="4"/>
  <c r="AX3391" i="4"/>
  <c r="AV3389" i="4"/>
  <c r="AJ3389" i="4"/>
  <c r="V3388" i="4"/>
  <c r="AW3384" i="4"/>
  <c r="AK3384" i="4"/>
  <c r="D3384" i="4"/>
  <c r="AB3382" i="4"/>
  <c r="AX3379" i="4"/>
  <c r="AV3377" i="4"/>
  <c r="AJ3377" i="4"/>
  <c r="V3376" i="4"/>
  <c r="AR3376" i="4" s="1"/>
  <c r="E3374" i="4"/>
  <c r="D3373" i="4"/>
  <c r="AK3373" i="4"/>
  <c r="AW3373" i="4"/>
  <c r="AB3373" i="4"/>
  <c r="W3372" i="4"/>
  <c r="AR3372" i="4" s="1"/>
  <c r="AN3372" i="4"/>
  <c r="AS3369" i="4"/>
  <c r="Z3367" i="4"/>
  <c r="AR3367" i="4" s="1"/>
  <c r="AW3366" i="4"/>
  <c r="Z3366" i="4"/>
  <c r="AQ3362" i="4"/>
  <c r="V3362" i="4"/>
  <c r="AT3358" i="4"/>
  <c r="AV3357" i="4"/>
  <c r="AA3357" i="4"/>
  <c r="AR3357" i="4" s="1"/>
  <c r="AJ3355" i="4"/>
  <c r="Z3350" i="4"/>
  <c r="AR3350" i="4" s="1"/>
  <c r="AV3349" i="4"/>
  <c r="Z3349" i="4"/>
  <c r="AR3349" i="4" s="1"/>
  <c r="AV3348" i="4"/>
  <c r="AA3348" i="4"/>
  <c r="AW3346" i="4"/>
  <c r="AB3346" i="4"/>
  <c r="A3346" i="4"/>
  <c r="AK3345" i="4"/>
  <c r="AL3344" i="4"/>
  <c r="AX3344" i="4"/>
  <c r="AJ3342" i="4"/>
  <c r="AV3342" i="4"/>
  <c r="A3342" i="4"/>
  <c r="AA3342" i="4"/>
  <c r="AR3342" i="4" s="1"/>
  <c r="AT3342" i="4"/>
  <c r="AQ3341" i="4"/>
  <c r="AJ3338" i="4"/>
  <c r="A3337" i="4"/>
  <c r="AK3336" i="4"/>
  <c r="D3335" i="4"/>
  <c r="AL3334" i="4"/>
  <c r="W3331" i="4"/>
  <c r="AJ3328" i="4"/>
  <c r="D3325" i="4"/>
  <c r="AK3325" i="4"/>
  <c r="AW3325" i="4"/>
  <c r="AB3325" i="4"/>
  <c r="W3324" i="4"/>
  <c r="AR3324" i="4" s="1"/>
  <c r="AN3324" i="4"/>
  <c r="AS3321" i="4"/>
  <c r="Z3319" i="4"/>
  <c r="AR3319" i="4" s="1"/>
  <c r="AW3318" i="4"/>
  <c r="Z3318" i="4"/>
  <c r="AR3318" i="4" s="1"/>
  <c r="AQ3314" i="4"/>
  <c r="V3314" i="4"/>
  <c r="AT3310" i="4"/>
  <c r="AV3309" i="4"/>
  <c r="AA3309" i="4"/>
  <c r="AR3309" i="4" s="1"/>
  <c r="AJ3307" i="4"/>
  <c r="Z3302" i="4"/>
  <c r="AV3301" i="4"/>
  <c r="Z3301" i="4"/>
  <c r="AV3300" i="4"/>
  <c r="AA3300" i="4"/>
  <c r="AW3298" i="4"/>
  <c r="AB3298" i="4"/>
  <c r="A3298" i="4"/>
  <c r="AK3297" i="4"/>
  <c r="AL3296" i="4"/>
  <c r="AX3296" i="4"/>
  <c r="AJ3294" i="4"/>
  <c r="AV3294" i="4"/>
  <c r="A3294" i="4"/>
  <c r="AA3294" i="4"/>
  <c r="AR3294" i="4" s="1"/>
  <c r="AT3294" i="4"/>
  <c r="AQ3293" i="4"/>
  <c r="AJ3290" i="4"/>
  <c r="A3289" i="4"/>
  <c r="AK3288" i="4"/>
  <c r="D3287" i="4"/>
  <c r="AL3286" i="4"/>
  <c r="W3283" i="4"/>
  <c r="AJ3280" i="4"/>
  <c r="D3277" i="4"/>
  <c r="AK3277" i="4"/>
  <c r="AW3277" i="4"/>
  <c r="AB3277" i="4"/>
  <c r="W3276" i="4"/>
  <c r="AN3276" i="4"/>
  <c r="AS3273" i="4"/>
  <c r="Z3271" i="4"/>
  <c r="AR3271" i="4" s="1"/>
  <c r="AW3270" i="4"/>
  <c r="Z3270" i="4"/>
  <c r="AR3270" i="4" s="1"/>
  <c r="E3268" i="4"/>
  <c r="AQ3266" i="4"/>
  <c r="V3266" i="4"/>
  <c r="AT3262" i="4"/>
  <c r="AV3261" i="4"/>
  <c r="AA3261" i="4"/>
  <c r="AJ3259" i="4"/>
  <c r="Z3254" i="4"/>
  <c r="AR3254" i="4" s="1"/>
  <c r="AV3253" i="4"/>
  <c r="Z3253" i="4"/>
  <c r="AV3252" i="4"/>
  <c r="AA3252" i="4"/>
  <c r="AW3250" i="4"/>
  <c r="AB3250" i="4"/>
  <c r="A3250" i="4"/>
  <c r="AK3249" i="4"/>
  <c r="AL3248" i="4"/>
  <c r="AX3248" i="4"/>
  <c r="E3247" i="4"/>
  <c r="AJ3246" i="4"/>
  <c r="AV3246" i="4"/>
  <c r="A3246" i="4"/>
  <c r="AA3246" i="4"/>
  <c r="AR3246" i="4" s="1"/>
  <c r="AT3246" i="4"/>
  <c r="AQ3245" i="4"/>
  <c r="AV3242" i="4"/>
  <c r="Z3242" i="4"/>
  <c r="AS3240" i="4"/>
  <c r="AN3238" i="4"/>
  <c r="AX3238" i="4" s="1"/>
  <c r="AJ3238" i="4"/>
  <c r="AV3238" i="4"/>
  <c r="E3238" i="4"/>
  <c r="AN3237" i="4"/>
  <c r="E3237" i="4"/>
  <c r="AN3236" i="4"/>
  <c r="AX3236" i="4" s="1"/>
  <c r="D3234" i="4"/>
  <c r="AQ3232" i="4"/>
  <c r="AQ3231" i="4"/>
  <c r="AN3225" i="4"/>
  <c r="AX3225" i="4" s="1"/>
  <c r="D3225" i="4"/>
  <c r="Z3220" i="4"/>
  <c r="AR3220" i="4" s="1"/>
  <c r="AA3218" i="4"/>
  <c r="AV3217" i="4"/>
  <c r="Z3214" i="4"/>
  <c r="AV3213" i="4"/>
  <c r="D3212" i="4"/>
  <c r="AJ3205" i="4"/>
  <c r="D3203" i="4"/>
  <c r="AB3202" i="4"/>
  <c r="AN3198" i="4"/>
  <c r="AX3198" i="4" s="1"/>
  <c r="D3196" i="4"/>
  <c r="A3193" i="4"/>
  <c r="AA3191" i="4"/>
  <c r="E3190" i="4"/>
  <c r="AK3190" i="4"/>
  <c r="Z3190" i="4"/>
  <c r="AT3190" i="4"/>
  <c r="AA3190" i="4"/>
  <c r="A3190" i="4"/>
  <c r="AB3190" i="4"/>
  <c r="AV3190" i="4"/>
  <c r="AB3189" i="4"/>
  <c r="AJ3184" i="4"/>
  <c r="AN3177" i="4"/>
  <c r="AL3175" i="4"/>
  <c r="A3174" i="4"/>
  <c r="AA3174" i="4"/>
  <c r="AT3174" i="4"/>
  <c r="AJ3174" i="4"/>
  <c r="AV3174" i="4"/>
  <c r="Z3174" i="4"/>
  <c r="AW3174" i="4"/>
  <c r="AB3174" i="4"/>
  <c r="AR3171" i="4"/>
  <c r="AJ3168" i="4"/>
  <c r="AW3167" i="4"/>
  <c r="E3167" i="4"/>
  <c r="AN3165" i="4"/>
  <c r="W3164" i="4"/>
  <c r="AN3163" i="4"/>
  <c r="AN3156" i="4"/>
  <c r="AX3156" i="4" s="1"/>
  <c r="W3156" i="4"/>
  <c r="AK3156" i="4"/>
  <c r="AT3156" i="4"/>
  <c r="Z3156" i="4"/>
  <c r="AA3156" i="4"/>
  <c r="AV3156" i="4"/>
  <c r="A3156" i="4"/>
  <c r="AB3156" i="4"/>
  <c r="AW3156" i="4"/>
  <c r="AJ3152" i="4"/>
  <c r="AV3152" i="4"/>
  <c r="E3152" i="4"/>
  <c r="A3152" i="4"/>
  <c r="AB3152" i="4"/>
  <c r="AK3152" i="4"/>
  <c r="D3152" i="4"/>
  <c r="AN3152" i="4"/>
  <c r="V3146" i="4"/>
  <c r="Z3143" i="4"/>
  <c r="AR3143" i="4" s="1"/>
  <c r="AB3143" i="4"/>
  <c r="A3143" i="4"/>
  <c r="AK3143" i="4"/>
  <c r="D3143" i="4"/>
  <c r="E3143" i="4"/>
  <c r="AN3143" i="4"/>
  <c r="AO3136" i="4"/>
  <c r="AP3136" i="4" s="1"/>
  <c r="AK3129" i="4"/>
  <c r="AK3119" i="4"/>
  <c r="W3110" i="4"/>
  <c r="AJ3110" i="4"/>
  <c r="V3110" i="4"/>
  <c r="AS3110" i="4"/>
  <c r="AT3110" i="4"/>
  <c r="Z3110" i="4"/>
  <c r="AA3110" i="4"/>
  <c r="AV3110" i="4"/>
  <c r="AS3109" i="4"/>
  <c r="AJ3108" i="4"/>
  <c r="AS3098" i="4"/>
  <c r="A3088" i="4"/>
  <c r="AA3088" i="4"/>
  <c r="AR3088" i="4" s="1"/>
  <c r="AT3088" i="4"/>
  <c r="E3088" i="4"/>
  <c r="Z3088" i="4"/>
  <c r="AV3088" i="4"/>
  <c r="AB3088" i="4"/>
  <c r="AW3088" i="4"/>
  <c r="AJ3088" i="4"/>
  <c r="AK3088" i="4"/>
  <c r="AL3023" i="4"/>
  <c r="AL3004" i="4"/>
  <c r="AL2999" i="4"/>
  <c r="AX2999" i="4"/>
  <c r="AL2961" i="4"/>
  <c r="AT3442" i="4"/>
  <c r="AA3442" i="4"/>
  <c r="AB3437" i="4"/>
  <c r="AV3432" i="4"/>
  <c r="AT3430" i="4"/>
  <c r="AA3430" i="4"/>
  <c r="AB3425" i="4"/>
  <c r="AV3420" i="4"/>
  <c r="AT3418" i="4"/>
  <c r="AA3418" i="4"/>
  <c r="AB3413" i="4"/>
  <c r="AV3408" i="4"/>
  <c r="AT3406" i="4"/>
  <c r="AA3406" i="4"/>
  <c r="AB3401" i="4"/>
  <c r="AV3396" i="4"/>
  <c r="AT3394" i="4"/>
  <c r="AA3394" i="4"/>
  <c r="AB3389" i="4"/>
  <c r="AV3384" i="4"/>
  <c r="AT3382" i="4"/>
  <c r="AA3382" i="4"/>
  <c r="AB3377" i="4"/>
  <c r="AB3371" i="4"/>
  <c r="Z3371" i="4"/>
  <c r="AR3371" i="4" s="1"/>
  <c r="AT3367" i="4"/>
  <c r="AS3359" i="4"/>
  <c r="AW3355" i="4"/>
  <c r="AB3355" i="4"/>
  <c r="A3355" i="4"/>
  <c r="AK3354" i="4"/>
  <c r="AT3350" i="4"/>
  <c r="AT3349" i="4"/>
  <c r="Z3348" i="4"/>
  <c r="AV3346" i="4"/>
  <c r="AA3346" i="4"/>
  <c r="AR3346" i="4" s="1"/>
  <c r="AK3344" i="4"/>
  <c r="AW3338" i="4"/>
  <c r="AB3338" i="4"/>
  <c r="A3338" i="4"/>
  <c r="E3332" i="4"/>
  <c r="AJ3332" i="4"/>
  <c r="AV3332" i="4"/>
  <c r="AW3328" i="4"/>
  <c r="AB3328" i="4"/>
  <c r="AB3323" i="4"/>
  <c r="Z3323" i="4"/>
  <c r="AR3323" i="4" s="1"/>
  <c r="AT3319" i="4"/>
  <c r="AS3311" i="4"/>
  <c r="AW3307" i="4"/>
  <c r="AB3307" i="4"/>
  <c r="A3307" i="4"/>
  <c r="AT3302" i="4"/>
  <c r="AT3301" i="4"/>
  <c r="Z3300" i="4"/>
  <c r="AR3300" i="4" s="1"/>
  <c r="AV3298" i="4"/>
  <c r="AA3298" i="4"/>
  <c r="AR3298" i="4" s="1"/>
  <c r="AK3296" i="4"/>
  <c r="AW3290" i="4"/>
  <c r="AB3290" i="4"/>
  <c r="A3290" i="4"/>
  <c r="E3284" i="4"/>
  <c r="AJ3284" i="4"/>
  <c r="AV3284" i="4"/>
  <c r="AW3280" i="4"/>
  <c r="AB3280" i="4"/>
  <c r="AB3275" i="4"/>
  <c r="Z3275" i="4"/>
  <c r="AR3275" i="4" s="1"/>
  <c r="AT3271" i="4"/>
  <c r="AS3263" i="4"/>
  <c r="AW3259" i="4"/>
  <c r="AB3259" i="4"/>
  <c r="A3259" i="4"/>
  <c r="AT3254" i="4"/>
  <c r="AV3250" i="4"/>
  <c r="AA3250" i="4"/>
  <c r="AR3250" i="4" s="1"/>
  <c r="AK3248" i="4"/>
  <c r="AS3244" i="4"/>
  <c r="V3244" i="4"/>
  <c r="AS3241" i="4"/>
  <c r="AO3239" i="4"/>
  <c r="AP3239" i="4" s="1"/>
  <c r="AB3239" i="4"/>
  <c r="Z3239" i="4"/>
  <c r="AR3239" i="4" s="1"/>
  <c r="AL3236" i="4"/>
  <c r="A3232" i="4"/>
  <c r="AA3232" i="4"/>
  <c r="AT3232" i="4"/>
  <c r="W3232" i="4"/>
  <c r="AR3232" i="4" s="1"/>
  <c r="AN3230" i="4"/>
  <c r="V3230" i="4"/>
  <c r="W3230" i="4"/>
  <c r="AN3229" i="4"/>
  <c r="AW3227" i="4"/>
  <c r="AS3222" i="4"/>
  <c r="AW3220" i="4"/>
  <c r="AW3218" i="4"/>
  <c r="Z3218" i="4"/>
  <c r="AK3210" i="4"/>
  <c r="AN3203" i="4"/>
  <c r="AX3203" i="4" s="1"/>
  <c r="V3199" i="4"/>
  <c r="AA3199" i="4"/>
  <c r="W3199" i="4"/>
  <c r="W3194" i="4"/>
  <c r="D3194" i="4"/>
  <c r="AA3194" i="4"/>
  <c r="A3194" i="4"/>
  <c r="AB3194" i="4"/>
  <c r="AV3194" i="4"/>
  <c r="AJ3194" i="4"/>
  <c r="AW3194" i="4"/>
  <c r="AA3189" i="4"/>
  <c r="AW3187" i="4"/>
  <c r="W3187" i="4"/>
  <c r="AR3187" i="4" s="1"/>
  <c r="D3183" i="4"/>
  <c r="AK3183" i="4"/>
  <c r="AW3183" i="4"/>
  <c r="AJ3183" i="4"/>
  <c r="Z3183" i="4"/>
  <c r="AT3183" i="4"/>
  <c r="AA3183" i="4"/>
  <c r="AO3173" i="4"/>
  <c r="AP3173" i="4" s="1"/>
  <c r="AX3173" i="4"/>
  <c r="AB3169" i="4"/>
  <c r="D3169" i="4"/>
  <c r="AK3169" i="4"/>
  <c r="AW3169" i="4"/>
  <c r="Z3169" i="4"/>
  <c r="AR3169" i="4" s="1"/>
  <c r="AV3169" i="4"/>
  <c r="V3169" i="4"/>
  <c r="W3169" i="4"/>
  <c r="AS3166" i="4"/>
  <c r="V3164" i="4"/>
  <c r="AR3149" i="4"/>
  <c r="A3138" i="4"/>
  <c r="AA3138" i="4"/>
  <c r="AT3138" i="4"/>
  <c r="AJ3138" i="4"/>
  <c r="AV3138" i="4"/>
  <c r="Z3138" i="4"/>
  <c r="AW3138" i="4"/>
  <c r="V3138" i="4"/>
  <c r="W3138" i="4"/>
  <c r="AO3121" i="4"/>
  <c r="AP3121" i="4" s="1"/>
  <c r="AQ3121" i="4"/>
  <c r="AL3118" i="4"/>
  <c r="AX3118" i="4"/>
  <c r="AS3116" i="4"/>
  <c r="V3109" i="4"/>
  <c r="AR3109" i="4" s="1"/>
  <c r="AO3107" i="4"/>
  <c r="AP3107" i="4" s="1"/>
  <c r="E3106" i="4"/>
  <c r="AN3106" i="4"/>
  <c r="AX3106" i="4" s="1"/>
  <c r="D3106" i="4"/>
  <c r="AT3106" i="4"/>
  <c r="Z3106" i="4"/>
  <c r="AA3106" i="4"/>
  <c r="AV3106" i="4"/>
  <c r="A3106" i="4"/>
  <c r="AB3106" i="4"/>
  <c r="AW3106" i="4"/>
  <c r="AJ3106" i="4"/>
  <c r="AJ3104" i="4"/>
  <c r="AV3104" i="4"/>
  <c r="E3104" i="4"/>
  <c r="AA3104" i="4"/>
  <c r="AW3104" i="4"/>
  <c r="A3104" i="4"/>
  <c r="AB3104" i="4"/>
  <c r="AK3104" i="4"/>
  <c r="D3104" i="4"/>
  <c r="AN3104" i="4"/>
  <c r="AX3104" i="4" s="1"/>
  <c r="AQ3098" i="4"/>
  <c r="A3078" i="4"/>
  <c r="AA3078" i="4"/>
  <c r="AT3078" i="4"/>
  <c r="AJ3078" i="4"/>
  <c r="AV3078" i="4"/>
  <c r="E3078" i="4"/>
  <c r="AN3078" i="4"/>
  <c r="W3078" i="4"/>
  <c r="Z3078" i="4"/>
  <c r="AW3078" i="4"/>
  <c r="AB3078" i="4"/>
  <c r="AO3073" i="4"/>
  <c r="AP3073" i="4" s="1"/>
  <c r="AQ3073" i="4"/>
  <c r="Z3071" i="4"/>
  <c r="AB3071" i="4"/>
  <c r="AJ3071" i="4"/>
  <c r="E3071" i="4"/>
  <c r="AN3071" i="4"/>
  <c r="V3071" i="4"/>
  <c r="W3071" i="4"/>
  <c r="AT3071" i="4"/>
  <c r="AV3071" i="4"/>
  <c r="AO3066" i="4"/>
  <c r="AP3066" i="4" s="1"/>
  <c r="AQ3066" i="4"/>
  <c r="AX3066" i="4"/>
  <c r="AX3062" i="4"/>
  <c r="AL3062" i="4"/>
  <c r="AJ3056" i="4"/>
  <c r="AV3056" i="4"/>
  <c r="E3056" i="4"/>
  <c r="V3056" i="4"/>
  <c r="AR3056" i="4" s="1"/>
  <c r="W3056" i="4"/>
  <c r="AT3056" i="4"/>
  <c r="AA3056" i="4"/>
  <c r="AW3056" i="4"/>
  <c r="A3056" i="4"/>
  <c r="AB3056" i="4"/>
  <c r="AK3056" i="4"/>
  <c r="D3056" i="4"/>
  <c r="AN3056" i="4"/>
  <c r="Z3047" i="4"/>
  <c r="AB3047" i="4"/>
  <c r="V3047" i="4"/>
  <c r="W3047" i="4"/>
  <c r="AV3047" i="4"/>
  <c r="AA3047" i="4"/>
  <c r="AW3047" i="4"/>
  <c r="AJ3047" i="4"/>
  <c r="A3047" i="4"/>
  <c r="AK3047" i="4"/>
  <c r="D3047" i="4"/>
  <c r="E3047" i="4"/>
  <c r="AN3047" i="4"/>
  <c r="AW2959" i="4"/>
  <c r="AN2927" i="4"/>
  <c r="AX2927" i="4" s="1"/>
  <c r="AN3370" i="4"/>
  <c r="AX3370" i="4" s="1"/>
  <c r="E3370" i="4"/>
  <c r="AR3362" i="4"/>
  <c r="AR3352" i="4"/>
  <c r="A3352" i="4"/>
  <c r="AA3352" i="4"/>
  <c r="AT3352" i="4"/>
  <c r="AQ3331" i="4"/>
  <c r="AO3331" i="4"/>
  <c r="AP3331" i="4" s="1"/>
  <c r="AN3322" i="4"/>
  <c r="E3322" i="4"/>
  <c r="AR3314" i="4"/>
  <c r="A3304" i="4"/>
  <c r="AA3304" i="4"/>
  <c r="AT3304" i="4"/>
  <c r="AK3287" i="4"/>
  <c r="A3287" i="4"/>
  <c r="AN3274" i="4"/>
  <c r="AX3274" i="4" s="1"/>
  <c r="E3274" i="4"/>
  <c r="AR3266" i="4"/>
  <c r="A3256" i="4"/>
  <c r="AA3256" i="4"/>
  <c r="AT3256" i="4"/>
  <c r="AB3248" i="4"/>
  <c r="A3248" i="4"/>
  <c r="W3240" i="4"/>
  <c r="E3240" i="4"/>
  <c r="AN3240" i="4"/>
  <c r="AL3238" i="4"/>
  <c r="AK3236" i="4"/>
  <c r="AX3235" i="4"/>
  <c r="AK3234" i="4"/>
  <c r="AN3226" i="4"/>
  <c r="AJ3226" i="4"/>
  <c r="AV3226" i="4"/>
  <c r="D3226" i="4"/>
  <c r="AK3226" i="4"/>
  <c r="AW3226" i="4"/>
  <c r="E3226" i="4"/>
  <c r="D3217" i="4"/>
  <c r="AK3217" i="4"/>
  <c r="AW3217" i="4"/>
  <c r="Z3217" i="4"/>
  <c r="A3217" i="4"/>
  <c r="AA3217" i="4"/>
  <c r="AT3217" i="4"/>
  <c r="AB3217" i="4"/>
  <c r="Z3213" i="4"/>
  <c r="V3213" i="4"/>
  <c r="W3213" i="4"/>
  <c r="AK3196" i="4"/>
  <c r="AJ3193" i="4"/>
  <c r="AN3186" i="4"/>
  <c r="AJ3176" i="4"/>
  <c r="AV3176" i="4"/>
  <c r="E3176" i="4"/>
  <c r="AA3176" i="4"/>
  <c r="AW3176" i="4"/>
  <c r="V3176" i="4"/>
  <c r="W3176" i="4"/>
  <c r="AS3176" i="4"/>
  <c r="AT3176" i="4"/>
  <c r="AO3167" i="4"/>
  <c r="AP3167" i="4" s="1"/>
  <c r="AS3164" i="4"/>
  <c r="AL3157" i="4"/>
  <c r="AX3157" i="4"/>
  <c r="W3146" i="4"/>
  <c r="E3146" i="4"/>
  <c r="AA3146" i="4"/>
  <c r="AV3146" i="4"/>
  <c r="A3146" i="4"/>
  <c r="AB3146" i="4"/>
  <c r="AW3146" i="4"/>
  <c r="AJ3146" i="4"/>
  <c r="AK3146" i="4"/>
  <c r="AO3128" i="4"/>
  <c r="AP3128" i="4" s="1"/>
  <c r="AL3126" i="4"/>
  <c r="AX3126" i="4"/>
  <c r="AK3100" i="4"/>
  <c r="AO3098" i="4"/>
  <c r="AP3098" i="4" s="1"/>
  <c r="D3078" i="4"/>
  <c r="Z3011" i="4"/>
  <c r="AB3011" i="4"/>
  <c r="E3011" i="4"/>
  <c r="V3011" i="4"/>
  <c r="W3011" i="4"/>
  <c r="AT3011" i="4"/>
  <c r="AW3011" i="4"/>
  <c r="AA3011" i="4"/>
  <c r="AJ3011" i="4"/>
  <c r="AK3011" i="4"/>
  <c r="A3011" i="4"/>
  <c r="AN3011" i="4"/>
  <c r="D3011" i="4"/>
  <c r="AO2971" i="4"/>
  <c r="AP2971" i="4" s="1"/>
  <c r="AQ2971" i="4"/>
  <c r="AX2971" i="4"/>
  <c r="AX2953" i="4"/>
  <c r="AV2951" i="4"/>
  <c r="AO2924" i="4"/>
  <c r="AP2924" i="4" s="1"/>
  <c r="AQ2924" i="4"/>
  <c r="AN2913" i="4"/>
  <c r="V2913" i="4"/>
  <c r="W2913" i="4"/>
  <c r="Z2913" i="4"/>
  <c r="AJ2913" i="4"/>
  <c r="AV2913" i="4"/>
  <c r="AB2913" i="4"/>
  <c r="AK2913" i="4"/>
  <c r="A2913" i="4"/>
  <c r="AT2913" i="4"/>
  <c r="D2913" i="4"/>
  <c r="E2913" i="4"/>
  <c r="AW2913" i="4"/>
  <c r="AL2893" i="4"/>
  <c r="AW3363" i="4"/>
  <c r="AK3363" i="4"/>
  <c r="AW3351" i="4"/>
  <c r="AK3351" i="4"/>
  <c r="AW3339" i="4"/>
  <c r="AK3339" i="4"/>
  <c r="AW3327" i="4"/>
  <c r="AK3327" i="4"/>
  <c r="AW3315" i="4"/>
  <c r="AK3315" i="4"/>
  <c r="AW3303" i="4"/>
  <c r="AK3303" i="4"/>
  <c r="AW3291" i="4"/>
  <c r="AK3291" i="4"/>
  <c r="AW3279" i="4"/>
  <c r="AK3279" i="4"/>
  <c r="AW3267" i="4"/>
  <c r="AK3267" i="4"/>
  <c r="AW3255" i="4"/>
  <c r="AK3255" i="4"/>
  <c r="AW3243" i="4"/>
  <c r="AK3243" i="4"/>
  <c r="AW3231" i="4"/>
  <c r="AK3231" i="4"/>
  <c r="AN3228" i="4"/>
  <c r="AX3228" i="4" s="1"/>
  <c r="AO3223" i="4"/>
  <c r="AP3223" i="4" s="1"/>
  <c r="AW3219" i="4"/>
  <c r="AK3219" i="4"/>
  <c r="AN3216" i="4"/>
  <c r="AX3216" i="4" s="1"/>
  <c r="AO3211" i="4"/>
  <c r="AP3211" i="4" s="1"/>
  <c r="AW3207" i="4"/>
  <c r="AK3207" i="4"/>
  <c r="AN3204" i="4"/>
  <c r="AK3201" i="4"/>
  <c r="AO3200" i="4"/>
  <c r="AP3200" i="4" s="1"/>
  <c r="V3192" i="4"/>
  <c r="AR3192" i="4" s="1"/>
  <c r="AB3181" i="4"/>
  <c r="AQ3179" i="4"/>
  <c r="W3178" i="4"/>
  <c r="AR3178" i="4" s="1"/>
  <c r="A3172" i="4"/>
  <c r="AA3172" i="4"/>
  <c r="AR3172" i="4" s="1"/>
  <c r="AT3172" i="4"/>
  <c r="AS3170" i="4"/>
  <c r="D3162" i="4"/>
  <c r="AQ3160" i="4"/>
  <c r="W3160" i="4"/>
  <c r="D3153" i="4"/>
  <c r="AO3151" i="4"/>
  <c r="AP3151" i="4" s="1"/>
  <c r="AQ3151" i="4"/>
  <c r="D3144" i="4"/>
  <c r="E3142" i="4"/>
  <c r="AN3142" i="4"/>
  <c r="AX3142" i="4" s="1"/>
  <c r="AO3141" i="4"/>
  <c r="AP3141" i="4" s="1"/>
  <c r="AQ3140" i="4"/>
  <c r="AS3139" i="4"/>
  <c r="AQ3131" i="4"/>
  <c r="W3130" i="4"/>
  <c r="AR3130" i="4" s="1"/>
  <c r="A3124" i="4"/>
  <c r="AA3124" i="4"/>
  <c r="AR3124" i="4" s="1"/>
  <c r="AT3124" i="4"/>
  <c r="AS3122" i="4"/>
  <c r="AT3120" i="4"/>
  <c r="D3114" i="4"/>
  <c r="AQ3112" i="4"/>
  <c r="W3112" i="4"/>
  <c r="D3105" i="4"/>
  <c r="AO3103" i="4"/>
  <c r="AP3103" i="4" s="1"/>
  <c r="AQ3103" i="4"/>
  <c r="D3096" i="4"/>
  <c r="E3094" i="4"/>
  <c r="AN3094" i="4"/>
  <c r="AO3093" i="4"/>
  <c r="AP3093" i="4" s="1"/>
  <c r="AQ3092" i="4"/>
  <c r="AS3091" i="4"/>
  <c r="AR3086" i="4"/>
  <c r="AQ3083" i="4"/>
  <c r="W3082" i="4"/>
  <c r="AR3082" i="4" s="1"/>
  <c r="AT3081" i="4"/>
  <c r="AV3079" i="4"/>
  <c r="AA3079" i="4"/>
  <c r="A3076" i="4"/>
  <c r="AA3076" i="4"/>
  <c r="AR3076" i="4" s="1"/>
  <c r="AT3076" i="4"/>
  <c r="AS3074" i="4"/>
  <c r="AT3072" i="4"/>
  <c r="Z3070" i="4"/>
  <c r="AB3068" i="4"/>
  <c r="A3068" i="4"/>
  <c r="D3066" i="4"/>
  <c r="AQ3064" i="4"/>
  <c r="W3064" i="4"/>
  <c r="AV3062" i="4"/>
  <c r="AA3062" i="4"/>
  <c r="AX3061" i="4"/>
  <c r="AK3059" i="4"/>
  <c r="A3059" i="4"/>
  <c r="AJ3058" i="4"/>
  <c r="D3057" i="4"/>
  <c r="AO3055" i="4"/>
  <c r="AP3055" i="4" s="1"/>
  <c r="AQ3055" i="4"/>
  <c r="AV3052" i="4"/>
  <c r="Z3052" i="4"/>
  <c r="AK3050" i="4"/>
  <c r="D3048" i="4"/>
  <c r="E3046" i="4"/>
  <c r="AN3046" i="4"/>
  <c r="AO3045" i="4"/>
  <c r="AP3045" i="4" s="1"/>
  <c r="AQ3044" i="4"/>
  <c r="AS3043" i="4"/>
  <c r="AK3040" i="4"/>
  <c r="AR3038" i="4"/>
  <c r="AQ3035" i="4"/>
  <c r="W3034" i="4"/>
  <c r="AR3034" i="4" s="1"/>
  <c r="AT3033" i="4"/>
  <c r="AT3032" i="4"/>
  <c r="AV3031" i="4"/>
  <c r="AA3031" i="4"/>
  <c r="AX3029" i="4"/>
  <c r="A3028" i="4"/>
  <c r="AA3028" i="4"/>
  <c r="AT3028" i="4"/>
  <c r="AS3026" i="4"/>
  <c r="AT3024" i="4"/>
  <c r="AV3023" i="4"/>
  <c r="Z3022" i="4"/>
  <c r="AB3020" i="4"/>
  <c r="A3020" i="4"/>
  <c r="AK3019" i="4"/>
  <c r="D3018" i="4"/>
  <c r="AQ3016" i="4"/>
  <c r="W3016" i="4"/>
  <c r="AT3014" i="4"/>
  <c r="AN3012" i="4"/>
  <c r="W3012" i="4"/>
  <c r="Z3012" i="4"/>
  <c r="AS3012" i="4"/>
  <c r="AK3010" i="4"/>
  <c r="AK3008" i="4"/>
  <c r="A3008" i="4"/>
  <c r="AX3005" i="4"/>
  <c r="AK3002" i="4"/>
  <c r="A3002" i="4"/>
  <c r="AW3000" i="4"/>
  <c r="AA3000" i="4"/>
  <c r="AV2999" i="4"/>
  <c r="AS2998" i="4"/>
  <c r="W2998" i="4"/>
  <c r="AR2998" i="4" s="1"/>
  <c r="V2995" i="4"/>
  <c r="A2995" i="4"/>
  <c r="AA2995" i="4"/>
  <c r="AT2995" i="4"/>
  <c r="AQ2992" i="4"/>
  <c r="AB2989" i="4"/>
  <c r="D2989" i="4"/>
  <c r="AK2989" i="4"/>
  <c r="AW2989" i="4"/>
  <c r="AN2989" i="4"/>
  <c r="D2988" i="4"/>
  <c r="AL2987" i="4"/>
  <c r="AX2987" i="4"/>
  <c r="A2987" i="4"/>
  <c r="AB2986" i="4"/>
  <c r="A2986" i="4"/>
  <c r="AA2984" i="4"/>
  <c r="AW2983" i="4"/>
  <c r="Z2983" i="4"/>
  <c r="AA2978" i="4"/>
  <c r="AV2977" i="4"/>
  <c r="AO2973" i="4"/>
  <c r="AP2973" i="4" s="1"/>
  <c r="Z2973" i="4"/>
  <c r="AJ2973" i="4"/>
  <c r="AV2973" i="4"/>
  <c r="D2971" i="4"/>
  <c r="AN2968" i="4"/>
  <c r="AV2964" i="4"/>
  <c r="AJ2962" i="4"/>
  <c r="AX2946" i="4"/>
  <c r="V2944" i="4"/>
  <c r="W2944" i="4"/>
  <c r="A2944" i="4"/>
  <c r="AA2944" i="4"/>
  <c r="AT2944" i="4"/>
  <c r="D2944" i="4"/>
  <c r="AK2944" i="4"/>
  <c r="AW2944" i="4"/>
  <c r="AJ2939" i="4"/>
  <c r="AS2937" i="4"/>
  <c r="AJ2932" i="4"/>
  <c r="AL2927" i="4"/>
  <c r="AL2924" i="4"/>
  <c r="AX2924" i="4"/>
  <c r="AO2919" i="4"/>
  <c r="AP2919" i="4" s="1"/>
  <c r="AV2908" i="4"/>
  <c r="AK2903" i="4"/>
  <c r="AX2889" i="4"/>
  <c r="AO2889" i="4"/>
  <c r="AP2889" i="4" s="1"/>
  <c r="AQ2889" i="4"/>
  <c r="AX2880" i="4"/>
  <c r="AL2880" i="4"/>
  <c r="AL2879" i="4"/>
  <c r="AQ2862" i="4"/>
  <c r="AO2862" i="4"/>
  <c r="AP2862" i="4" s="1"/>
  <c r="AX2844" i="4"/>
  <c r="AL2844" i="4"/>
  <c r="AR2830" i="4"/>
  <c r="AS3203" i="4"/>
  <c r="AJ3200" i="4"/>
  <c r="AV3200" i="4"/>
  <c r="AN3180" i="4"/>
  <c r="W3180" i="4"/>
  <c r="AR3180" i="4" s="1"/>
  <c r="AS3177" i="4"/>
  <c r="AQ3170" i="4"/>
  <c r="V3170" i="4"/>
  <c r="AL3152" i="4"/>
  <c r="AX3152" i="4"/>
  <c r="A3150" i="4"/>
  <c r="AA3150" i="4"/>
  <c r="AT3150" i="4"/>
  <c r="AJ3150" i="4"/>
  <c r="AV3150" i="4"/>
  <c r="AQ3149" i="4"/>
  <c r="AL3142" i="4"/>
  <c r="W3139" i="4"/>
  <c r="AB3133" i="4"/>
  <c r="D3133" i="4"/>
  <c r="AK3133" i="4"/>
  <c r="AW3133" i="4"/>
  <c r="AN3132" i="4"/>
  <c r="W3132" i="4"/>
  <c r="AR3132" i="4" s="1"/>
  <c r="AS3129" i="4"/>
  <c r="AQ3122" i="4"/>
  <c r="V3122" i="4"/>
  <c r="W3121" i="4"/>
  <c r="AS3120" i="4"/>
  <c r="AL3104" i="4"/>
  <c r="A3102" i="4"/>
  <c r="AA3102" i="4"/>
  <c r="AT3102" i="4"/>
  <c r="AJ3102" i="4"/>
  <c r="AV3102" i="4"/>
  <c r="AL3094" i="4"/>
  <c r="AX3094" i="4"/>
  <c r="W3091" i="4"/>
  <c r="W3090" i="4"/>
  <c r="AB3085" i="4"/>
  <c r="D3085" i="4"/>
  <c r="AK3085" i="4"/>
  <c r="AW3085" i="4"/>
  <c r="AN3084" i="4"/>
  <c r="W3084" i="4"/>
  <c r="AR3084" i="4" s="1"/>
  <c r="W3081" i="4"/>
  <c r="AS3081" i="4"/>
  <c r="Z3079" i="4"/>
  <c r="AQ3074" i="4"/>
  <c r="V3074" i="4"/>
  <c r="W3073" i="4"/>
  <c r="AS3072" i="4"/>
  <c r="AT3070" i="4"/>
  <c r="AW3068" i="4"/>
  <c r="AA3068" i="4"/>
  <c r="Z3062" i="4"/>
  <c r="AX3059" i="4"/>
  <c r="AJ3059" i="4"/>
  <c r="AW3058" i="4"/>
  <c r="AB3058" i="4"/>
  <c r="A3058" i="4"/>
  <c r="AL3056" i="4"/>
  <c r="AX3056" i="4"/>
  <c r="A3054" i="4"/>
  <c r="AA3054" i="4"/>
  <c r="AT3054" i="4"/>
  <c r="AJ3054" i="4"/>
  <c r="AV3054" i="4"/>
  <c r="AQ3053" i="4"/>
  <c r="AX3050" i="4"/>
  <c r="AJ3050" i="4"/>
  <c r="AL3046" i="4"/>
  <c r="AX3046" i="4"/>
  <c r="W3043" i="4"/>
  <c r="W3042" i="4"/>
  <c r="AX3040" i="4"/>
  <c r="AJ3040" i="4"/>
  <c r="AB3037" i="4"/>
  <c r="D3037" i="4"/>
  <c r="AK3037" i="4"/>
  <c r="AW3037" i="4"/>
  <c r="AN3036" i="4"/>
  <c r="W3036" i="4"/>
  <c r="AR3036" i="4" s="1"/>
  <c r="W3033" i="4"/>
  <c r="AS3033" i="4"/>
  <c r="AS3032" i="4"/>
  <c r="Z3031" i="4"/>
  <c r="AQ3026" i="4"/>
  <c r="V3026" i="4"/>
  <c r="W3025" i="4"/>
  <c r="AS3024" i="4"/>
  <c r="AT3023" i="4"/>
  <c r="AT3022" i="4"/>
  <c r="AW3020" i="4"/>
  <c r="AA3020" i="4"/>
  <c r="AJ3019" i="4"/>
  <c r="AS3014" i="4"/>
  <c r="AK3009" i="4"/>
  <c r="AB3008" i="4"/>
  <c r="AX3007" i="4"/>
  <c r="AJ3004" i="4"/>
  <c r="AX3003" i="4"/>
  <c r="AJ3002" i="4"/>
  <c r="AX3001" i="4"/>
  <c r="AV3000" i="4"/>
  <c r="AT2999" i="4"/>
  <c r="W2999" i="4"/>
  <c r="AS2999" i="4"/>
  <c r="AQ2996" i="4"/>
  <c r="AJ2996" i="4"/>
  <c r="AV2996" i="4"/>
  <c r="E2996" i="4"/>
  <c r="V2996" i="4"/>
  <c r="AO2995" i="4"/>
  <c r="AP2995" i="4" s="1"/>
  <c r="AQ2995" i="4"/>
  <c r="AR2993" i="4"/>
  <c r="W2990" i="4"/>
  <c r="AB2990" i="4"/>
  <c r="AK2987" i="4"/>
  <c r="AW2986" i="4"/>
  <c r="AA2986" i="4"/>
  <c r="AW2984" i="4"/>
  <c r="Z2984" i="4"/>
  <c r="AV2983" i="4"/>
  <c r="AW2978" i="4"/>
  <c r="Z2978" i="4"/>
  <c r="AT2977" i="4"/>
  <c r="AT2976" i="4"/>
  <c r="E2974" i="4"/>
  <c r="AN2974" i="4"/>
  <c r="V2964" i="4"/>
  <c r="AA2962" i="4"/>
  <c r="AW2961" i="4"/>
  <c r="A2949" i="4"/>
  <c r="Z2948" i="4"/>
  <c r="A2948" i="4"/>
  <c r="AA2948" i="4"/>
  <c r="AT2948" i="4"/>
  <c r="AB2948" i="4"/>
  <c r="AJ2948" i="4"/>
  <c r="AV2948" i="4"/>
  <c r="E2948" i="4"/>
  <c r="V2948" i="4"/>
  <c r="AR2942" i="4"/>
  <c r="AA2939" i="4"/>
  <c r="AN2936" i="4"/>
  <c r="AX2862" i="4"/>
  <c r="E3228" i="4"/>
  <c r="E3216" i="4"/>
  <c r="E3204" i="4"/>
  <c r="E3200" i="4"/>
  <c r="AS3191" i="4"/>
  <c r="AJ3188" i="4"/>
  <c r="AV3188" i="4"/>
  <c r="E3180" i="4"/>
  <c r="Z3179" i="4"/>
  <c r="AR3179" i="4" s="1"/>
  <c r="AB3179" i="4"/>
  <c r="D3172" i="4"/>
  <c r="AS3167" i="4"/>
  <c r="AK3162" i="4"/>
  <c r="AJ3153" i="4"/>
  <c r="D3151" i="4"/>
  <c r="AN3150" i="4"/>
  <c r="E3150" i="4"/>
  <c r="AJ3144" i="4"/>
  <c r="E3141" i="4"/>
  <c r="AJ3140" i="4"/>
  <c r="AV3140" i="4"/>
  <c r="E3140" i="4"/>
  <c r="AN3133" i="4"/>
  <c r="E3133" i="4"/>
  <c r="E3132" i="4"/>
  <c r="Z3131" i="4"/>
  <c r="AR3131" i="4" s="1"/>
  <c r="AB3131" i="4"/>
  <c r="D3124" i="4"/>
  <c r="AS3119" i="4"/>
  <c r="AK3114" i="4"/>
  <c r="AJ3105" i="4"/>
  <c r="D3103" i="4"/>
  <c r="AN3102" i="4"/>
  <c r="E3102" i="4"/>
  <c r="AJ3096" i="4"/>
  <c r="E3093" i="4"/>
  <c r="AJ3092" i="4"/>
  <c r="AV3092" i="4"/>
  <c r="E3092" i="4"/>
  <c r="AN3085" i="4"/>
  <c r="E3085" i="4"/>
  <c r="E3084" i="4"/>
  <c r="Z3083" i="4"/>
  <c r="AR3083" i="4" s="1"/>
  <c r="AB3083" i="4"/>
  <c r="V3081" i="4"/>
  <c r="AR3081" i="4" s="1"/>
  <c r="AT3079" i="4"/>
  <c r="D3076" i="4"/>
  <c r="AS3071" i="4"/>
  <c r="Z3068" i="4"/>
  <c r="AK3066" i="4"/>
  <c r="AT3062" i="4"/>
  <c r="AW3059" i="4"/>
  <c r="AA3059" i="4"/>
  <c r="AV3058" i="4"/>
  <c r="AA3058" i="4"/>
  <c r="AJ3057" i="4"/>
  <c r="D3055" i="4"/>
  <c r="AN3054" i="4"/>
  <c r="E3054" i="4"/>
  <c r="AW3050" i="4"/>
  <c r="AB3050" i="4"/>
  <c r="A3050" i="4"/>
  <c r="AJ3048" i="4"/>
  <c r="E3045" i="4"/>
  <c r="AJ3044" i="4"/>
  <c r="AV3044" i="4"/>
  <c r="E3044" i="4"/>
  <c r="AW3040" i="4"/>
  <c r="AB3040" i="4"/>
  <c r="AN3037" i="4"/>
  <c r="E3037" i="4"/>
  <c r="E3036" i="4"/>
  <c r="Z3035" i="4"/>
  <c r="AB3035" i="4"/>
  <c r="V3033" i="4"/>
  <c r="W3032" i="4"/>
  <c r="AT3031" i="4"/>
  <c r="D3028" i="4"/>
  <c r="AQ3025" i="4"/>
  <c r="W3023" i="4"/>
  <c r="AS3023" i="4"/>
  <c r="Z3020" i="4"/>
  <c r="AW3019" i="4"/>
  <c r="AB3019" i="4"/>
  <c r="A3019" i="4"/>
  <c r="AK3018" i="4"/>
  <c r="AB3013" i="4"/>
  <c r="D3013" i="4"/>
  <c r="AK3013" i="4"/>
  <c r="AW3013" i="4"/>
  <c r="AN3013" i="4"/>
  <c r="D3012" i="4"/>
  <c r="AL3011" i="4"/>
  <c r="AX3011" i="4"/>
  <c r="AB3010" i="4"/>
  <c r="A3010" i="4"/>
  <c r="AB3009" i="4"/>
  <c r="A3009" i="4"/>
  <c r="AA3008" i="4"/>
  <c r="AB3004" i="4"/>
  <c r="AA3002" i="4"/>
  <c r="AO2997" i="4"/>
  <c r="AP2997" i="4" s="1"/>
  <c r="Z2997" i="4"/>
  <c r="AJ2997" i="4"/>
  <c r="AV2997" i="4"/>
  <c r="D2996" i="4"/>
  <c r="D2995" i="4"/>
  <c r="A2992" i="4"/>
  <c r="AA2992" i="4"/>
  <c r="AR2992" i="4" s="1"/>
  <c r="AT2992" i="4"/>
  <c r="D2992" i="4"/>
  <c r="AK2992" i="4"/>
  <c r="AW2992" i="4"/>
  <c r="AN2990" i="4"/>
  <c r="E2990" i="4"/>
  <c r="AK2988" i="4"/>
  <c r="AJ2987" i="4"/>
  <c r="AV2986" i="4"/>
  <c r="Z2986" i="4"/>
  <c r="AV2978" i="4"/>
  <c r="AS2977" i="4"/>
  <c r="W2977" i="4"/>
  <c r="Z2975" i="4"/>
  <c r="AB2975" i="4"/>
  <c r="E2975" i="4"/>
  <c r="AL2974" i="4"/>
  <c r="AX2974" i="4"/>
  <c r="D2974" i="4"/>
  <c r="D2973" i="4"/>
  <c r="AL2972" i="4"/>
  <c r="AX2972" i="4"/>
  <c r="AK2971" i="4"/>
  <c r="Z2962" i="4"/>
  <c r="W2961" i="4"/>
  <c r="AS2961" i="4"/>
  <c r="Z2960" i="4"/>
  <c r="AJ2960" i="4"/>
  <c r="AV2960" i="4"/>
  <c r="E2960" i="4"/>
  <c r="V2960" i="4"/>
  <c r="AL2959" i="4"/>
  <c r="AX2957" i="4"/>
  <c r="AK2949" i="4"/>
  <c r="AW2948" i="4"/>
  <c r="D2948" i="4"/>
  <c r="AS2944" i="4"/>
  <c r="AJ2941" i="4"/>
  <c r="AL2936" i="4"/>
  <c r="AX2936" i="4"/>
  <c r="AQ2931" i="4"/>
  <c r="AN2925" i="4"/>
  <c r="V2925" i="4"/>
  <c r="W2925" i="4"/>
  <c r="Z2925" i="4"/>
  <c r="AJ2925" i="4"/>
  <c r="AV2925" i="4"/>
  <c r="AS2924" i="4"/>
  <c r="V2920" i="4"/>
  <c r="W2920" i="4"/>
  <c r="Z2920" i="4"/>
  <c r="AS2920" i="4"/>
  <c r="A2920" i="4"/>
  <c r="AA2920" i="4"/>
  <c r="AT2920" i="4"/>
  <c r="D2920" i="4"/>
  <c r="AK2920" i="4"/>
  <c r="AW2920" i="4"/>
  <c r="AR2918" i="4"/>
  <c r="Z2912" i="4"/>
  <c r="A2912" i="4"/>
  <c r="AA2912" i="4"/>
  <c r="AT2912" i="4"/>
  <c r="AB2912" i="4"/>
  <c r="AJ2912" i="4"/>
  <c r="AV2912" i="4"/>
  <c r="D2912" i="4"/>
  <c r="AK2912" i="4"/>
  <c r="AW2912" i="4"/>
  <c r="E2912" i="4"/>
  <c r="V2912" i="4"/>
  <c r="AX2910" i="4"/>
  <c r="AS2903" i="4"/>
  <c r="AS2893" i="4"/>
  <c r="AO2871" i="4"/>
  <c r="AP2871" i="4" s="1"/>
  <c r="AQ2871" i="4"/>
  <c r="AR2867" i="4"/>
  <c r="AO2813" i="4"/>
  <c r="AP2813" i="4" s="1"/>
  <c r="AQ2813" i="4"/>
  <c r="AX2813" i="4"/>
  <c r="AN2607" i="4"/>
  <c r="AJ2607" i="4"/>
  <c r="AW2607" i="4"/>
  <c r="D2607" i="4"/>
  <c r="AK2607" i="4"/>
  <c r="Z2607" i="4"/>
  <c r="AT2607" i="4"/>
  <c r="A2607" i="4"/>
  <c r="AA2607" i="4"/>
  <c r="AB2607" i="4"/>
  <c r="AV2607" i="4"/>
  <c r="V2607" i="4"/>
  <c r="W2607" i="4"/>
  <c r="E2607" i="4"/>
  <c r="AQ2580" i="4"/>
  <c r="AO2580" i="4"/>
  <c r="AP2580" i="4" s="1"/>
  <c r="E3178" i="4"/>
  <c r="AN3178" i="4"/>
  <c r="A3160" i="4"/>
  <c r="AA3160" i="4"/>
  <c r="AR3160" i="4" s="1"/>
  <c r="AT3160" i="4"/>
  <c r="AO3139" i="4"/>
  <c r="AP3139" i="4" s="1"/>
  <c r="AQ3139" i="4"/>
  <c r="E3130" i="4"/>
  <c r="AN3130" i="4"/>
  <c r="AX3130" i="4" s="1"/>
  <c r="A3112" i="4"/>
  <c r="AA3112" i="4"/>
  <c r="AR3112" i="4" s="1"/>
  <c r="AT3112" i="4"/>
  <c r="AO3091" i="4"/>
  <c r="AP3091" i="4" s="1"/>
  <c r="AQ3091" i="4"/>
  <c r="E3082" i="4"/>
  <c r="AN3082" i="4"/>
  <c r="AS3079" i="4"/>
  <c r="W3070" i="4"/>
  <c r="AT3068" i="4"/>
  <c r="A3064" i="4"/>
  <c r="AA3064" i="4"/>
  <c r="AR3064" i="4" s="1"/>
  <c r="AT3064" i="4"/>
  <c r="AS3062" i="4"/>
  <c r="AV3059" i="4"/>
  <c r="Z3058" i="4"/>
  <c r="AR3058" i="4" s="1"/>
  <c r="W3052" i="4"/>
  <c r="AV3050" i="4"/>
  <c r="AA3050" i="4"/>
  <c r="AO3043" i="4"/>
  <c r="AP3043" i="4" s="1"/>
  <c r="AQ3043" i="4"/>
  <c r="AV3040" i="4"/>
  <c r="Z3040" i="4"/>
  <c r="E3034" i="4"/>
  <c r="AN3034" i="4"/>
  <c r="AX3034" i="4" s="1"/>
  <c r="AO3033" i="4"/>
  <c r="AP3033" i="4" s="1"/>
  <c r="AS3031" i="4"/>
  <c r="W3022" i="4"/>
  <c r="AT3020" i="4"/>
  <c r="AV3019" i="4"/>
  <c r="AA3019" i="4"/>
  <c r="A3016" i="4"/>
  <c r="AA3016" i="4"/>
  <c r="AR3016" i="4" s="1"/>
  <c r="AT3016" i="4"/>
  <c r="W3014" i="4"/>
  <c r="AB3014" i="4"/>
  <c r="AA3009" i="4"/>
  <c r="AW3008" i="4"/>
  <c r="Z3008" i="4"/>
  <c r="Z3004" i="4"/>
  <c r="AW3002" i="4"/>
  <c r="Z3002" i="4"/>
  <c r="AT3000" i="4"/>
  <c r="E2998" i="4"/>
  <c r="AN2998" i="4"/>
  <c r="AA2987" i="4"/>
  <c r="AT2984" i="4"/>
  <c r="AS2983" i="4"/>
  <c r="AQ2982" i="4"/>
  <c r="AT2978" i="4"/>
  <c r="AN2976" i="4"/>
  <c r="AX2976" i="4" s="1"/>
  <c r="W2976" i="4"/>
  <c r="Z2976" i="4"/>
  <c r="AS2976" i="4"/>
  <c r="D2964" i="4"/>
  <c r="AK2964" i="4"/>
  <c r="AW2964" i="4"/>
  <c r="AN2964" i="4"/>
  <c r="W2964" i="4"/>
  <c r="Z2964" i="4"/>
  <c r="AS2964" i="4"/>
  <c r="AL2963" i="4"/>
  <c r="AW2962" i="4"/>
  <c r="AT2961" i="4"/>
  <c r="AL2951" i="4"/>
  <c r="AX2951" i="4"/>
  <c r="AB2949" i="4"/>
  <c r="AO2944" i="4"/>
  <c r="AP2944" i="4" s="1"/>
  <c r="AQ2944" i="4"/>
  <c r="AL2938" i="4"/>
  <c r="AX2938" i="4"/>
  <c r="AN2937" i="4"/>
  <c r="V2937" i="4"/>
  <c r="W2937" i="4"/>
  <c r="Z2937" i="4"/>
  <c r="AJ2937" i="4"/>
  <c r="AV2937" i="4"/>
  <c r="AK2936" i="4"/>
  <c r="AX2905" i="4"/>
  <c r="AL2900" i="4"/>
  <c r="AR2894" i="4"/>
  <c r="Z2870" i="4"/>
  <c r="W2870" i="4"/>
  <c r="AT2870" i="4"/>
  <c r="AA2870" i="4"/>
  <c r="AV2870" i="4"/>
  <c r="A2870" i="4"/>
  <c r="AB2870" i="4"/>
  <c r="AW2870" i="4"/>
  <c r="AJ2870" i="4"/>
  <c r="AK2870" i="4"/>
  <c r="D2870" i="4"/>
  <c r="E2870" i="4"/>
  <c r="AL2863" i="4"/>
  <c r="AO2861" i="4"/>
  <c r="AP2861" i="4" s="1"/>
  <c r="AQ2861" i="4"/>
  <c r="Z2743" i="4"/>
  <c r="A2743" i="4"/>
  <c r="AA2743" i="4"/>
  <c r="AT2743" i="4"/>
  <c r="E2743" i="4"/>
  <c r="AN2743" i="4"/>
  <c r="AX2743" i="4" s="1"/>
  <c r="V2743" i="4"/>
  <c r="AR2743" i="4" s="1"/>
  <c r="W2743" i="4"/>
  <c r="AW2743" i="4"/>
  <c r="AB2743" i="4"/>
  <c r="AJ2743" i="4"/>
  <c r="AK2743" i="4"/>
  <c r="AV2743" i="4"/>
  <c r="D2743" i="4"/>
  <c r="AB3121" i="4"/>
  <c r="D3121" i="4"/>
  <c r="AK3121" i="4"/>
  <c r="AW3121" i="4"/>
  <c r="AN3120" i="4"/>
  <c r="AX3120" i="4" s="1"/>
  <c r="W3120" i="4"/>
  <c r="AS3117" i="4"/>
  <c r="AL3092" i="4"/>
  <c r="AX3092" i="4"/>
  <c r="A3090" i="4"/>
  <c r="AA3090" i="4"/>
  <c r="AT3090" i="4"/>
  <c r="AJ3090" i="4"/>
  <c r="AV3090" i="4"/>
  <c r="AL3082" i="4"/>
  <c r="AX3082" i="4"/>
  <c r="W3079" i="4"/>
  <c r="AB3073" i="4"/>
  <c r="D3073" i="4"/>
  <c r="AK3073" i="4"/>
  <c r="AW3073" i="4"/>
  <c r="AN3072" i="4"/>
  <c r="W3072" i="4"/>
  <c r="AS3069" i="4"/>
  <c r="V3062" i="4"/>
  <c r="AR3062" i="4" s="1"/>
  <c r="AT3059" i="4"/>
  <c r="AT3058" i="4"/>
  <c r="Z3050" i="4"/>
  <c r="AL3044" i="4"/>
  <c r="AX3044" i="4"/>
  <c r="E3043" i="4"/>
  <c r="A3042" i="4"/>
  <c r="AA3042" i="4"/>
  <c r="AT3042" i="4"/>
  <c r="AJ3042" i="4"/>
  <c r="AV3042" i="4"/>
  <c r="AQ3041" i="4"/>
  <c r="AL3034" i="4"/>
  <c r="W3031" i="4"/>
  <c r="AO3025" i="4"/>
  <c r="AP3025" i="4" s="1"/>
  <c r="AB3025" i="4"/>
  <c r="D3025" i="4"/>
  <c r="AK3025" i="4"/>
  <c r="AW3025" i="4"/>
  <c r="AN3024" i="4"/>
  <c r="AX3024" i="4" s="1"/>
  <c r="W3024" i="4"/>
  <c r="AS3021" i="4"/>
  <c r="Z3019" i="4"/>
  <c r="E3016" i="4"/>
  <c r="AN3014" i="4"/>
  <c r="AX3014" i="4" s="1"/>
  <c r="E3014" i="4"/>
  <c r="AV3010" i="4"/>
  <c r="AW3009" i="4"/>
  <c r="AV3004" i="4"/>
  <c r="AV3002" i="4"/>
  <c r="Z2999" i="4"/>
  <c r="AR2999" i="4" s="1"/>
  <c r="AB2999" i="4"/>
  <c r="E2999" i="4"/>
  <c r="AL2998" i="4"/>
  <c r="AX2998" i="4"/>
  <c r="D2998" i="4"/>
  <c r="AL2996" i="4"/>
  <c r="AX2996" i="4"/>
  <c r="AS2985" i="4"/>
  <c r="AQ2981" i="4"/>
  <c r="AS2978" i="4"/>
  <c r="E2976" i="4"/>
  <c r="E2964" i="4"/>
  <c r="AV2962" i="4"/>
  <c r="AL2953" i="4"/>
  <c r="AB2950" i="4"/>
  <c r="AJ2950" i="4"/>
  <c r="AV2950" i="4"/>
  <c r="D2950" i="4"/>
  <c r="AK2950" i="4"/>
  <c r="AW2950" i="4"/>
  <c r="E2950" i="4"/>
  <c r="AN2950" i="4"/>
  <c r="AQ2948" i="4"/>
  <c r="AO2946" i="4"/>
  <c r="AP2946" i="4" s="1"/>
  <c r="AX2945" i="4"/>
  <c r="AO2945" i="4"/>
  <c r="AP2945" i="4" s="1"/>
  <c r="AR2945" i="4"/>
  <c r="E2937" i="4"/>
  <c r="AS2927" i="4"/>
  <c r="AS2917" i="4"/>
  <c r="W2915" i="4"/>
  <c r="Z2915" i="4"/>
  <c r="A2915" i="4"/>
  <c r="AA2915" i="4"/>
  <c r="AT2915" i="4"/>
  <c r="AB2915" i="4"/>
  <c r="E2915" i="4"/>
  <c r="AR2909" i="4"/>
  <c r="AJ2908" i="4"/>
  <c r="AO2896" i="4"/>
  <c r="AP2896" i="4" s="1"/>
  <c r="AQ2896" i="4"/>
  <c r="W2885" i="4"/>
  <c r="AS2885" i="4"/>
  <c r="Z2885" i="4"/>
  <c r="AT2885" i="4"/>
  <c r="AA2885" i="4"/>
  <c r="A2885" i="4"/>
  <c r="AB2885" i="4"/>
  <c r="AV2885" i="4"/>
  <c r="AJ2885" i="4"/>
  <c r="AW2885" i="4"/>
  <c r="AK2885" i="4"/>
  <c r="D2885" i="4"/>
  <c r="E2885" i="4"/>
  <c r="AB2879" i="4"/>
  <c r="AJ2879" i="4"/>
  <c r="AV2879" i="4"/>
  <c r="V2879" i="4"/>
  <c r="W2879" i="4"/>
  <c r="AS2879" i="4"/>
  <c r="AT2879" i="4"/>
  <c r="Z2879" i="4"/>
  <c r="AW2879" i="4"/>
  <c r="AA2879" i="4"/>
  <c r="A2879" i="4"/>
  <c r="AK2879" i="4"/>
  <c r="E2879" i="4"/>
  <c r="AN2879" i="4"/>
  <c r="AX2879" i="4" s="1"/>
  <c r="Z2877" i="4"/>
  <c r="A2877" i="4"/>
  <c r="AA2877" i="4"/>
  <c r="AT2877" i="4"/>
  <c r="W2877" i="4"/>
  <c r="AV2877" i="4"/>
  <c r="AB2877" i="4"/>
  <c r="AW2877" i="4"/>
  <c r="AJ2877" i="4"/>
  <c r="AK2877" i="4"/>
  <c r="D2877" i="4"/>
  <c r="E2877" i="4"/>
  <c r="AN2877" i="4"/>
  <c r="AX2861" i="4"/>
  <c r="AL2853" i="4"/>
  <c r="AB2843" i="4"/>
  <c r="AJ2843" i="4"/>
  <c r="AV2843" i="4"/>
  <c r="V2843" i="4"/>
  <c r="W2843" i="4"/>
  <c r="AT2843" i="4"/>
  <c r="Z2843" i="4"/>
  <c r="AW2843" i="4"/>
  <c r="AA2843" i="4"/>
  <c r="A2843" i="4"/>
  <c r="AK2843" i="4"/>
  <c r="D2843" i="4"/>
  <c r="E2843" i="4"/>
  <c r="AN2843" i="4"/>
  <c r="AX2843" i="4" s="1"/>
  <c r="AO2812" i="4"/>
  <c r="AP2812" i="4" s="1"/>
  <c r="AQ2812" i="4"/>
  <c r="AX2812" i="4"/>
  <c r="AO2794" i="4"/>
  <c r="AP2794" i="4" s="1"/>
  <c r="AQ2794" i="4"/>
  <c r="AX2794" i="4"/>
  <c r="AJ3032" i="4"/>
  <c r="AV3032" i="4"/>
  <c r="E3032" i="4"/>
  <c r="Z3023" i="4"/>
  <c r="AR3023" i="4" s="1"/>
  <c r="AB3023" i="4"/>
  <c r="AN3000" i="4"/>
  <c r="W3000" i="4"/>
  <c r="Z3000" i="4"/>
  <c r="AS3000" i="4"/>
  <c r="V2983" i="4"/>
  <c r="A2983" i="4"/>
  <c r="AA2983" i="4"/>
  <c r="AT2983" i="4"/>
  <c r="AB2977" i="4"/>
  <c r="D2977" i="4"/>
  <c r="AK2977" i="4"/>
  <c r="AW2977" i="4"/>
  <c r="AN2977" i="4"/>
  <c r="AL2975" i="4"/>
  <c r="AX2975" i="4"/>
  <c r="AN2961" i="4"/>
  <c r="AX2961" i="4" s="1"/>
  <c r="Z2961" i="4"/>
  <c r="AJ2961" i="4"/>
  <c r="AV2961" i="4"/>
  <c r="AR2954" i="4"/>
  <c r="V2932" i="4"/>
  <c r="W2932" i="4"/>
  <c r="Z2932" i="4"/>
  <c r="AS2932" i="4"/>
  <c r="A2932" i="4"/>
  <c r="AA2932" i="4"/>
  <c r="AT2932" i="4"/>
  <c r="D2932" i="4"/>
  <c r="AK2932" i="4"/>
  <c r="AW2932" i="4"/>
  <c r="Z2924" i="4"/>
  <c r="A2924" i="4"/>
  <c r="AA2924" i="4"/>
  <c r="AT2924" i="4"/>
  <c r="AB2924" i="4"/>
  <c r="AJ2924" i="4"/>
  <c r="AV2924" i="4"/>
  <c r="D2924" i="4"/>
  <c r="AK2924" i="4"/>
  <c r="AW2924" i="4"/>
  <c r="E2924" i="4"/>
  <c r="V2924" i="4"/>
  <c r="AN2903" i="4"/>
  <c r="AX2903" i="4" s="1"/>
  <c r="V2903" i="4"/>
  <c r="W2903" i="4"/>
  <c r="Z2903" i="4"/>
  <c r="A2903" i="4"/>
  <c r="AA2903" i="4"/>
  <c r="AT2903" i="4"/>
  <c r="AB2903" i="4"/>
  <c r="E2903" i="4"/>
  <c r="W2893" i="4"/>
  <c r="Z2893" i="4"/>
  <c r="A2893" i="4"/>
  <c r="AA2893" i="4"/>
  <c r="AT2893" i="4"/>
  <c r="AB2893" i="4"/>
  <c r="AJ2893" i="4"/>
  <c r="AV2893" i="4"/>
  <c r="D2893" i="4"/>
  <c r="AK2893" i="4"/>
  <c r="AW2893" i="4"/>
  <c r="AN2893" i="4"/>
  <c r="AX2893" i="4" s="1"/>
  <c r="AL2891" i="4"/>
  <c r="AX2891" i="4"/>
  <c r="AO3079" i="4"/>
  <c r="AP3079" i="4" s="1"/>
  <c r="AQ3079" i="4"/>
  <c r="E3070" i="4"/>
  <c r="AN3070" i="4"/>
  <c r="AX3070" i="4" s="1"/>
  <c r="AQ3059" i="4"/>
  <c r="A3052" i="4"/>
  <c r="AA3052" i="4"/>
  <c r="AR3052" i="4" s="1"/>
  <c r="AT3052" i="4"/>
  <c r="AS3050" i="4"/>
  <c r="AQ3040" i="4"/>
  <c r="AL3033" i="4"/>
  <c r="AN3032" i="4"/>
  <c r="D3032" i="4"/>
  <c r="AO3031" i="4"/>
  <c r="AP3031" i="4" s="1"/>
  <c r="AQ3031" i="4"/>
  <c r="AL3024" i="4"/>
  <c r="AN3023" i="4"/>
  <c r="AX3023" i="4" s="1"/>
  <c r="E3023" i="4"/>
  <c r="E3022" i="4"/>
  <c r="AN3022" i="4"/>
  <c r="AX3022" i="4" s="1"/>
  <c r="AQ3020" i="4"/>
  <c r="AS3019" i="4"/>
  <c r="AL3014" i="4"/>
  <c r="AT3009" i="4"/>
  <c r="AS3009" i="4"/>
  <c r="AQ3005" i="4"/>
  <c r="AS3004" i="4"/>
  <c r="AS3002" i="4"/>
  <c r="E3000" i="4"/>
  <c r="AJ2984" i="4"/>
  <c r="AV2984" i="4"/>
  <c r="E2984" i="4"/>
  <c r="V2984" i="4"/>
  <c r="AN2983" i="4"/>
  <c r="AX2983" i="4" s="1"/>
  <c r="E2983" i="4"/>
  <c r="W2978" i="4"/>
  <c r="AB2978" i="4"/>
  <c r="E2977" i="4"/>
  <c r="AL2976" i="4"/>
  <c r="E2961" i="4"/>
  <c r="AL2960" i="4"/>
  <c r="W2939" i="4"/>
  <c r="Z2939" i="4"/>
  <c r="AB2939" i="4"/>
  <c r="E2939" i="4"/>
  <c r="E2932" i="4"/>
  <c r="AO2920" i="4"/>
  <c r="AP2920" i="4" s="1"/>
  <c r="AQ2920" i="4"/>
  <c r="D2903" i="4"/>
  <c r="E2893" i="4"/>
  <c r="AX2852" i="4"/>
  <c r="AO2852" i="4"/>
  <c r="AP2852" i="4" s="1"/>
  <c r="AQ2852" i="4"/>
  <c r="AL2836" i="4"/>
  <c r="D2783" i="4"/>
  <c r="AK2783" i="4"/>
  <c r="AW2783" i="4"/>
  <c r="E2783" i="4"/>
  <c r="AJ2783" i="4"/>
  <c r="AV2783" i="4"/>
  <c r="AT2783" i="4"/>
  <c r="Z2783" i="4"/>
  <c r="AB2783" i="4"/>
  <c r="A2783" i="4"/>
  <c r="AN2783" i="4"/>
  <c r="V2783" i="4"/>
  <c r="W2783" i="4"/>
  <c r="AA2783" i="4"/>
  <c r="AJ3068" i="4"/>
  <c r="AV3068" i="4"/>
  <c r="E3068" i="4"/>
  <c r="Z3059" i="4"/>
  <c r="AB3059" i="4"/>
  <c r="AS3047" i="4"/>
  <c r="AK3032" i="4"/>
  <c r="AJ3020" i="4"/>
  <c r="AV3020" i="4"/>
  <c r="E3020" i="4"/>
  <c r="AS3011" i="4"/>
  <c r="AJ3008" i="4"/>
  <c r="AV3008" i="4"/>
  <c r="E3008" i="4"/>
  <c r="V3008" i="4"/>
  <c r="AR3008" i="4" s="1"/>
  <c r="W3002" i="4"/>
  <c r="AB3002" i="4"/>
  <c r="E2986" i="4"/>
  <c r="AN2986" i="4"/>
  <c r="AX2986" i="4" s="1"/>
  <c r="AN2984" i="4"/>
  <c r="AX2984" i="4" s="1"/>
  <c r="D2978" i="4"/>
  <c r="A2977" i="4"/>
  <c r="AS2963" i="4"/>
  <c r="AB2962" i="4"/>
  <c r="E2962" i="4"/>
  <c r="AN2962" i="4"/>
  <c r="AX2962" i="4" s="1"/>
  <c r="AS2953" i="4"/>
  <c r="AS2951" i="4"/>
  <c r="AL2950" i="4"/>
  <c r="AX2950" i="4"/>
  <c r="AN2949" i="4"/>
  <c r="V2949" i="4"/>
  <c r="W2949" i="4"/>
  <c r="Z2949" i="4"/>
  <c r="AJ2949" i="4"/>
  <c r="AV2949" i="4"/>
  <c r="Z2941" i="4"/>
  <c r="A2941" i="4"/>
  <c r="AA2941" i="4"/>
  <c r="AT2941" i="4"/>
  <c r="AB2941" i="4"/>
  <c r="D2941" i="4"/>
  <c r="AK2941" i="4"/>
  <c r="AW2941" i="4"/>
  <c r="AN2941" i="4"/>
  <c r="AO2939" i="4"/>
  <c r="AP2939" i="4" s="1"/>
  <c r="Z2936" i="4"/>
  <c r="A2936" i="4"/>
  <c r="AA2936" i="4"/>
  <c r="AT2936" i="4"/>
  <c r="AB2936" i="4"/>
  <c r="AJ2936" i="4"/>
  <c r="AV2936" i="4"/>
  <c r="E2936" i="4"/>
  <c r="V2936" i="4"/>
  <c r="AS2913" i="4"/>
  <c r="AS2905" i="4"/>
  <c r="Z2900" i="4"/>
  <c r="A2900" i="4"/>
  <c r="AA2900" i="4"/>
  <c r="AT2900" i="4"/>
  <c r="AB2900" i="4"/>
  <c r="AJ2900" i="4"/>
  <c r="AV2900" i="4"/>
  <c r="D2900" i="4"/>
  <c r="AK2900" i="4"/>
  <c r="AW2900" i="4"/>
  <c r="E2900" i="4"/>
  <c r="V2900" i="4"/>
  <c r="AS2891" i="4"/>
  <c r="AN2863" i="4"/>
  <c r="AX2863" i="4" s="1"/>
  <c r="V2863" i="4"/>
  <c r="W2863" i="4"/>
  <c r="AS2863" i="4"/>
  <c r="AT2863" i="4"/>
  <c r="Z2863" i="4"/>
  <c r="A2863" i="4"/>
  <c r="AA2863" i="4"/>
  <c r="AV2863" i="4"/>
  <c r="AB2863" i="4"/>
  <c r="AW2863" i="4"/>
  <c r="AJ2863" i="4"/>
  <c r="E2863" i="4"/>
  <c r="AO2835" i="4"/>
  <c r="AP2835" i="4" s="1"/>
  <c r="AQ2835" i="4"/>
  <c r="AX2835" i="4"/>
  <c r="E3058" i="4"/>
  <c r="AN3058" i="4"/>
  <c r="AX3058" i="4" s="1"/>
  <c r="A3040" i="4"/>
  <c r="AA3040" i="4"/>
  <c r="AR3040" i="4" s="1"/>
  <c r="AT3040" i="4"/>
  <c r="AB3032" i="4"/>
  <c r="A3032" i="4"/>
  <c r="AK3023" i="4"/>
  <c r="A3023" i="4"/>
  <c r="AO3019" i="4"/>
  <c r="AP3019" i="4" s="1"/>
  <c r="AQ3019" i="4"/>
  <c r="Z3009" i="4"/>
  <c r="AJ3009" i="4"/>
  <c r="AV3009" i="4"/>
  <c r="D3008" i="4"/>
  <c r="A3004" i="4"/>
  <c r="AA3004" i="4"/>
  <c r="AT3004" i="4"/>
  <c r="D3004" i="4"/>
  <c r="AK3004" i="4"/>
  <c r="AW3004" i="4"/>
  <c r="AK3000" i="4"/>
  <c r="Z2987" i="4"/>
  <c r="AR2987" i="4" s="1"/>
  <c r="AB2987" i="4"/>
  <c r="E2987" i="4"/>
  <c r="AL2986" i="4"/>
  <c r="AL2984" i="4"/>
  <c r="AK2983" i="4"/>
  <c r="AJ2977" i="4"/>
  <c r="AR2966" i="4"/>
  <c r="D2962" i="4"/>
  <c r="AK2961" i="4"/>
  <c r="AO2932" i="4"/>
  <c r="AP2932" i="4" s="1"/>
  <c r="AQ2932" i="4"/>
  <c r="AL2915" i="4"/>
  <c r="AX2915" i="4"/>
  <c r="AL2912" i="4"/>
  <c r="AX2912" i="4"/>
  <c r="AN2908" i="4"/>
  <c r="V2908" i="4"/>
  <c r="W2908" i="4"/>
  <c r="Z2908" i="4"/>
  <c r="AS2908" i="4"/>
  <c r="A2908" i="4"/>
  <c r="AA2908" i="4"/>
  <c r="AT2908" i="4"/>
  <c r="D2908" i="4"/>
  <c r="AK2908" i="4"/>
  <c r="AW2908" i="4"/>
  <c r="AR2897" i="4"/>
  <c r="AL2878" i="4"/>
  <c r="AQ2870" i="4"/>
  <c r="AO2870" i="4"/>
  <c r="AP2870" i="4" s="1"/>
  <c r="AL2789" i="4"/>
  <c r="AX2789" i="4"/>
  <c r="AO2776" i="4"/>
  <c r="AP2776" i="4" s="1"/>
  <c r="AQ2776" i="4"/>
  <c r="W3200" i="4"/>
  <c r="AR3200" i="4" s="1"/>
  <c r="AS3180" i="4"/>
  <c r="AT3178" i="4"/>
  <c r="Z3170" i="4"/>
  <c r="AR3170" i="4" s="1"/>
  <c r="AL3164" i="4"/>
  <c r="AX3164" i="4"/>
  <c r="A3162" i="4"/>
  <c r="AA3162" i="4"/>
  <c r="AR3162" i="4" s="1"/>
  <c r="AT3162" i="4"/>
  <c r="AJ3162" i="4"/>
  <c r="AV3162" i="4"/>
  <c r="AL3154" i="4"/>
  <c r="AX3154" i="4"/>
  <c r="W3150" i="4"/>
  <c r="AR3150" i="4" s="1"/>
  <c r="AB3145" i="4"/>
  <c r="D3145" i="4"/>
  <c r="AK3145" i="4"/>
  <c r="AW3145" i="4"/>
  <c r="AN3144" i="4"/>
  <c r="AX3144" i="4" s="1"/>
  <c r="W3144" i="4"/>
  <c r="AR3144" i="4" s="1"/>
  <c r="W3141" i="4"/>
  <c r="AR3141" i="4" s="1"/>
  <c r="AS3141" i="4"/>
  <c r="Z3139" i="4"/>
  <c r="AR3139" i="4" s="1"/>
  <c r="W3133" i="4"/>
  <c r="AR3133" i="4" s="1"/>
  <c r="AS3132" i="4"/>
  <c r="AT3130" i="4"/>
  <c r="Z3122" i="4"/>
  <c r="AV3121" i="4"/>
  <c r="Z3121" i="4"/>
  <c r="AR3121" i="4" s="1"/>
  <c r="AV3120" i="4"/>
  <c r="AA3120" i="4"/>
  <c r="AR3120" i="4" s="1"/>
  <c r="AL3116" i="4"/>
  <c r="AX3116" i="4"/>
  <c r="A3114" i="4"/>
  <c r="AA3114" i="4"/>
  <c r="AR3114" i="4" s="1"/>
  <c r="AT3114" i="4"/>
  <c r="AJ3114" i="4"/>
  <c r="AV3114" i="4"/>
  <c r="AL3106" i="4"/>
  <c r="W3102" i="4"/>
  <c r="AR3102" i="4" s="1"/>
  <c r="AB3097" i="4"/>
  <c r="D3097" i="4"/>
  <c r="AK3097" i="4"/>
  <c r="AW3097" i="4"/>
  <c r="AN3096" i="4"/>
  <c r="W3096" i="4"/>
  <c r="AR3096" i="4" s="1"/>
  <c r="W3093" i="4"/>
  <c r="AR3093" i="4" s="1"/>
  <c r="AS3093" i="4"/>
  <c r="Z3091" i="4"/>
  <c r="AR3091" i="4" s="1"/>
  <c r="AW3090" i="4"/>
  <c r="Z3090" i="4"/>
  <c r="AR3090" i="4" s="1"/>
  <c r="W3085" i="4"/>
  <c r="AR3085" i="4" s="1"/>
  <c r="AS3084" i="4"/>
  <c r="AT3082" i="4"/>
  <c r="AV3081" i="4"/>
  <c r="AA3081" i="4"/>
  <c r="AJ3079" i="4"/>
  <c r="Z3074" i="4"/>
  <c r="AR3074" i="4" s="1"/>
  <c r="AV3073" i="4"/>
  <c r="Z3073" i="4"/>
  <c r="AR3073" i="4" s="1"/>
  <c r="AV3072" i="4"/>
  <c r="AA3072" i="4"/>
  <c r="AW3070" i="4"/>
  <c r="AB3070" i="4"/>
  <c r="A3070" i="4"/>
  <c r="AL3068" i="4"/>
  <c r="AX3068" i="4"/>
  <c r="A3066" i="4"/>
  <c r="AA3066" i="4"/>
  <c r="AR3066" i="4" s="1"/>
  <c r="AT3066" i="4"/>
  <c r="AJ3066" i="4"/>
  <c r="AV3066" i="4"/>
  <c r="AJ3062" i="4"/>
  <c r="D3059" i="4"/>
  <c r="AL3058" i="4"/>
  <c r="D3058" i="4"/>
  <c r="W3054" i="4"/>
  <c r="AJ3052" i="4"/>
  <c r="E3050" i="4"/>
  <c r="AB3049" i="4"/>
  <c r="D3049" i="4"/>
  <c r="AK3049" i="4"/>
  <c r="AW3049" i="4"/>
  <c r="AN3048" i="4"/>
  <c r="W3048" i="4"/>
  <c r="AR3048" i="4" s="1"/>
  <c r="W3045" i="4"/>
  <c r="AR3045" i="4" s="1"/>
  <c r="AS3045" i="4"/>
  <c r="Z3043" i="4"/>
  <c r="AR3043" i="4" s="1"/>
  <c r="AW3042" i="4"/>
  <c r="Z3042" i="4"/>
  <c r="E3040" i="4"/>
  <c r="W3037" i="4"/>
  <c r="AR3037" i="4" s="1"/>
  <c r="AS3036" i="4"/>
  <c r="AT3034" i="4"/>
  <c r="AV3033" i="4"/>
  <c r="AA3033" i="4"/>
  <c r="AW3032" i="4"/>
  <c r="AA3032" i="4"/>
  <c r="AJ3031" i="4"/>
  <c r="Z3026" i="4"/>
  <c r="AV3025" i="4"/>
  <c r="Z3025" i="4"/>
  <c r="AV3024" i="4"/>
  <c r="AA3024" i="4"/>
  <c r="AJ3023" i="4"/>
  <c r="AW3022" i="4"/>
  <c r="AB3022" i="4"/>
  <c r="A3022" i="4"/>
  <c r="AL3020" i="4"/>
  <c r="AX3020" i="4"/>
  <c r="E3019" i="4"/>
  <c r="A3018" i="4"/>
  <c r="AA3018" i="4"/>
  <c r="AR3018" i="4" s="1"/>
  <c r="AT3018" i="4"/>
  <c r="AJ3018" i="4"/>
  <c r="AV3018" i="4"/>
  <c r="AW3014" i="4"/>
  <c r="Z3014" i="4"/>
  <c r="AR3014" i="4" s="1"/>
  <c r="E3010" i="4"/>
  <c r="AN3010" i="4"/>
  <c r="AN3009" i="4"/>
  <c r="E3009" i="4"/>
  <c r="AN3008" i="4"/>
  <c r="AN3004" i="4"/>
  <c r="E3004" i="4"/>
  <c r="D3002" i="4"/>
  <c r="AJ3000" i="4"/>
  <c r="A3000" i="4"/>
  <c r="AN2988" i="4"/>
  <c r="W2988" i="4"/>
  <c r="Z2988" i="4"/>
  <c r="AS2988" i="4"/>
  <c r="D2987" i="4"/>
  <c r="AK2986" i="4"/>
  <c r="AK2984" i="4"/>
  <c r="A2984" i="4"/>
  <c r="AJ2983" i="4"/>
  <c r="AX2981" i="4"/>
  <c r="AK2978" i="4"/>
  <c r="A2978" i="4"/>
  <c r="AA2977" i="4"/>
  <c r="AR2977" i="4" s="1"/>
  <c r="AW2976" i="4"/>
  <c r="AA2976" i="4"/>
  <c r="V2971" i="4"/>
  <c r="A2971" i="4"/>
  <c r="AA2971" i="4"/>
  <c r="AT2971" i="4"/>
  <c r="V2968" i="4"/>
  <c r="A2968" i="4"/>
  <c r="AA2968" i="4"/>
  <c r="AT2968" i="4"/>
  <c r="D2968" i="4"/>
  <c r="AK2968" i="4"/>
  <c r="AW2968" i="4"/>
  <c r="AA2964" i="4"/>
  <c r="AL2962" i="4"/>
  <c r="AB2961" i="4"/>
  <c r="A2961" i="4"/>
  <c r="AR2957" i="4"/>
  <c r="AT2949" i="4"/>
  <c r="D2949" i="4"/>
  <c r="AL2939" i="4"/>
  <c r="AX2939" i="4"/>
  <c r="Z2929" i="4"/>
  <c r="A2929" i="4"/>
  <c r="AA2929" i="4"/>
  <c r="AT2929" i="4"/>
  <c r="AB2929" i="4"/>
  <c r="AJ2929" i="4"/>
  <c r="AV2929" i="4"/>
  <c r="D2929" i="4"/>
  <c r="AK2929" i="4"/>
  <c r="AW2929" i="4"/>
  <c r="AN2929" i="4"/>
  <c r="E2908" i="4"/>
  <c r="AV2903" i="4"/>
  <c r="AX2872" i="4"/>
  <c r="AL2872" i="4"/>
  <c r="AX2870" i="4"/>
  <c r="A2860" i="4"/>
  <c r="AA2860" i="4"/>
  <c r="AT2860" i="4"/>
  <c r="AB2860" i="4"/>
  <c r="W2860" i="4"/>
  <c r="AV2860" i="4"/>
  <c r="Z2860" i="4"/>
  <c r="AW2860" i="4"/>
  <c r="AJ2860" i="4"/>
  <c r="AK2860" i="4"/>
  <c r="D2860" i="4"/>
  <c r="E2860" i="4"/>
  <c r="AN2860" i="4"/>
  <c r="AO2845" i="4"/>
  <c r="AP2845" i="4" s="1"/>
  <c r="AQ2845" i="4"/>
  <c r="AO2815" i="4"/>
  <c r="AP2815" i="4" s="1"/>
  <c r="AQ2815" i="4"/>
  <c r="AX2815" i="4"/>
  <c r="D2814" i="4"/>
  <c r="AK2814" i="4"/>
  <c r="AW2814" i="4"/>
  <c r="V2814" i="4"/>
  <c r="W2814" i="4"/>
  <c r="AS2814" i="4"/>
  <c r="AT2814" i="4"/>
  <c r="Z2814" i="4"/>
  <c r="AV2814" i="4"/>
  <c r="AA2814" i="4"/>
  <c r="AB2814" i="4"/>
  <c r="AJ2814" i="4"/>
  <c r="A2814" i="4"/>
  <c r="AN2814" i="4"/>
  <c r="AX2814" i="4" s="1"/>
  <c r="E2814" i="4"/>
  <c r="AL2806" i="4"/>
  <c r="AO2778" i="4"/>
  <c r="AP2778" i="4" s="1"/>
  <c r="AQ2778" i="4"/>
  <c r="D2699" i="4"/>
  <c r="AK2699" i="4"/>
  <c r="AW2699" i="4"/>
  <c r="E2699" i="4"/>
  <c r="AJ2699" i="4"/>
  <c r="AV2699" i="4"/>
  <c r="V2699" i="4"/>
  <c r="W2699" i="4"/>
  <c r="AS2699" i="4"/>
  <c r="AT2699" i="4"/>
  <c r="Z2699" i="4"/>
  <c r="AA2699" i="4"/>
  <c r="AB2699" i="4"/>
  <c r="A2699" i="4"/>
  <c r="AN2699" i="4"/>
  <c r="AX2699" i="4" s="1"/>
  <c r="AB2966" i="4"/>
  <c r="AB2954" i="4"/>
  <c r="AS2952" i="4"/>
  <c r="Z2952" i="4"/>
  <c r="AT2947" i="4"/>
  <c r="AA2947" i="4"/>
  <c r="A2947" i="4"/>
  <c r="AS2940" i="4"/>
  <c r="Z2940" i="4"/>
  <c r="AT2935" i="4"/>
  <c r="AA2935" i="4"/>
  <c r="A2935" i="4"/>
  <c r="AV2901" i="4"/>
  <c r="AJ2901" i="4"/>
  <c r="AW2896" i="4"/>
  <c r="AK2896" i="4"/>
  <c r="D2896" i="4"/>
  <c r="AV2889" i="4"/>
  <c r="AJ2889" i="4"/>
  <c r="V2888" i="4"/>
  <c r="AK2882" i="4"/>
  <c r="AL2881" i="4"/>
  <c r="AX2881" i="4"/>
  <c r="D2880" i="4"/>
  <c r="AN2878" i="4"/>
  <c r="V2878" i="4"/>
  <c r="V2868" i="4"/>
  <c r="AJ2862" i="4"/>
  <c r="AV2862" i="4"/>
  <c r="D2862" i="4"/>
  <c r="AK2862" i="4"/>
  <c r="AW2862" i="4"/>
  <c r="V2861" i="4"/>
  <c r="W2861" i="4"/>
  <c r="AX2855" i="4"/>
  <c r="AK2846" i="4"/>
  <c r="AL2845" i="4"/>
  <c r="AX2845" i="4"/>
  <c r="D2844" i="4"/>
  <c r="AN2842" i="4"/>
  <c r="AX2842" i="4" s="1"/>
  <c r="V2842" i="4"/>
  <c r="AO2834" i="4"/>
  <c r="AP2834" i="4" s="1"/>
  <c r="V2832" i="4"/>
  <c r="AW2829" i="4"/>
  <c r="Z2829" i="4"/>
  <c r="AT2823" i="4"/>
  <c r="AV2820" i="4"/>
  <c r="AV2817" i="4"/>
  <c r="AB2811" i="4"/>
  <c r="AW2810" i="4"/>
  <c r="AO2807" i="4"/>
  <c r="AP2807" i="4" s="1"/>
  <c r="AJ2807" i="4"/>
  <c r="AV2807" i="4"/>
  <c r="A2807" i="4"/>
  <c r="AA2807" i="4"/>
  <c r="D2807" i="4"/>
  <c r="E2807" i="4"/>
  <c r="AK2806" i="4"/>
  <c r="A2806" i="4"/>
  <c r="AX2804" i="4"/>
  <c r="AO2803" i="4"/>
  <c r="AP2803" i="4" s="1"/>
  <c r="AN2801" i="4"/>
  <c r="AX2801" i="4" s="1"/>
  <c r="A2798" i="4"/>
  <c r="AX2793" i="4"/>
  <c r="AA2791" i="4"/>
  <c r="AR2790" i="4"/>
  <c r="A2786" i="4"/>
  <c r="AA2786" i="4"/>
  <c r="AT2786" i="4"/>
  <c r="AB2786" i="4"/>
  <c r="Z2786" i="4"/>
  <c r="AW2786" i="4"/>
  <c r="AJ2786" i="4"/>
  <c r="D2786" i="4"/>
  <c r="AN2786" i="4"/>
  <c r="W2782" i="4"/>
  <c r="V2782" i="4"/>
  <c r="AT2782" i="4"/>
  <c r="Z2782" i="4"/>
  <c r="AV2782" i="4"/>
  <c r="AB2782" i="4"/>
  <c r="A2782" i="4"/>
  <c r="AJ2782" i="4"/>
  <c r="AK2782" i="4"/>
  <c r="A2774" i="4"/>
  <c r="AA2774" i="4"/>
  <c r="AT2774" i="4"/>
  <c r="AB2774" i="4"/>
  <c r="Z2774" i="4"/>
  <c r="E2774" i="4"/>
  <c r="W2774" i="4"/>
  <c r="AV2774" i="4"/>
  <c r="AW2774" i="4"/>
  <c r="AL2771" i="4"/>
  <c r="AX2771" i="4"/>
  <c r="Z2767" i="4"/>
  <c r="A2767" i="4"/>
  <c r="AA2767" i="4"/>
  <c r="AT2767" i="4"/>
  <c r="E2767" i="4"/>
  <c r="AN2767" i="4"/>
  <c r="W2767" i="4"/>
  <c r="AV2767" i="4"/>
  <c r="AW2767" i="4"/>
  <c r="AR2735" i="4"/>
  <c r="AB2733" i="4"/>
  <c r="AJ2733" i="4"/>
  <c r="AV2733" i="4"/>
  <c r="A2733" i="4"/>
  <c r="AA2733" i="4"/>
  <c r="AT2733" i="4"/>
  <c r="W2733" i="4"/>
  <c r="AS2733" i="4"/>
  <c r="Z2733" i="4"/>
  <c r="AK2733" i="4"/>
  <c r="D2733" i="4"/>
  <c r="AN2733" i="4"/>
  <c r="E2733" i="4"/>
  <c r="AX2693" i="4"/>
  <c r="AL2693" i="4"/>
  <c r="AO2572" i="4"/>
  <c r="AP2572" i="4" s="1"/>
  <c r="AQ2572" i="4"/>
  <c r="AO2565" i="4"/>
  <c r="AP2565" i="4" s="1"/>
  <c r="AQ2565" i="4"/>
  <c r="Z2841" i="4"/>
  <c r="A2841" i="4"/>
  <c r="AA2841" i="4"/>
  <c r="AT2841" i="4"/>
  <c r="A2808" i="4"/>
  <c r="AA2808" i="4"/>
  <c r="AB2808" i="4"/>
  <c r="AV2808" i="4"/>
  <c r="D2795" i="4"/>
  <c r="AK2795" i="4"/>
  <c r="AW2795" i="4"/>
  <c r="AJ2795" i="4"/>
  <c r="AV2795" i="4"/>
  <c r="AT2795" i="4"/>
  <c r="A2795" i="4"/>
  <c r="AB2795" i="4"/>
  <c r="Z2779" i="4"/>
  <c r="A2779" i="4"/>
  <c r="AA2779" i="4"/>
  <c r="AT2779" i="4"/>
  <c r="AV2779" i="4"/>
  <c r="AB2779" i="4"/>
  <c r="AK2779" i="4"/>
  <c r="D2779" i="4"/>
  <c r="W2770" i="4"/>
  <c r="V2770" i="4"/>
  <c r="E2770" i="4"/>
  <c r="AN2770" i="4"/>
  <c r="AS2770" i="4"/>
  <c r="AT2770" i="4"/>
  <c r="AO2764" i="4"/>
  <c r="AP2764" i="4" s="1"/>
  <c r="AQ2764" i="4"/>
  <c r="AQ2736" i="4"/>
  <c r="AX2736" i="4"/>
  <c r="AO2736" i="4"/>
  <c r="AP2736" i="4" s="1"/>
  <c r="AO2726" i="4"/>
  <c r="AP2726" i="4" s="1"/>
  <c r="AQ2726" i="4"/>
  <c r="AX2726" i="4"/>
  <c r="Z2719" i="4"/>
  <c r="A2719" i="4"/>
  <c r="AA2719" i="4"/>
  <c r="AT2719" i="4"/>
  <c r="E2719" i="4"/>
  <c r="AN2719" i="4"/>
  <c r="AX2719" i="4" s="1"/>
  <c r="W2719" i="4"/>
  <c r="AV2719" i="4"/>
  <c r="AW2719" i="4"/>
  <c r="AJ2719" i="4"/>
  <c r="AK2719" i="4"/>
  <c r="AJ2716" i="4"/>
  <c r="AV2716" i="4"/>
  <c r="D2716" i="4"/>
  <c r="AK2716" i="4"/>
  <c r="AW2716" i="4"/>
  <c r="AB2716" i="4"/>
  <c r="A2716" i="4"/>
  <c r="E2716" i="4"/>
  <c r="V2716" i="4"/>
  <c r="W2716" i="4"/>
  <c r="AS2716" i="4"/>
  <c r="Z2716" i="4"/>
  <c r="AA2716" i="4"/>
  <c r="AQ2705" i="4"/>
  <c r="AX2705" i="4"/>
  <c r="AO2705" i="4"/>
  <c r="AP2705" i="4" s="1"/>
  <c r="AL2698" i="4"/>
  <c r="AL2697" i="4"/>
  <c r="AX2661" i="4"/>
  <c r="AL2661" i="4"/>
  <c r="AR2636" i="4"/>
  <c r="AN2631" i="4"/>
  <c r="A2631" i="4"/>
  <c r="AA2631" i="4"/>
  <c r="AB2631" i="4"/>
  <c r="AV2631" i="4"/>
  <c r="Z2631" i="4"/>
  <c r="AT2631" i="4"/>
  <c r="AW2631" i="4"/>
  <c r="V2631" i="4"/>
  <c r="W2631" i="4"/>
  <c r="AJ2631" i="4"/>
  <c r="AK2631" i="4"/>
  <c r="D2631" i="4"/>
  <c r="E2631" i="4"/>
  <c r="Z2522" i="4"/>
  <c r="A2522" i="4"/>
  <c r="AB2522" i="4"/>
  <c r="AV2522" i="4"/>
  <c r="AJ2522" i="4"/>
  <c r="AW2522" i="4"/>
  <c r="AK2522" i="4"/>
  <c r="D2522" i="4"/>
  <c r="E2522" i="4"/>
  <c r="V2522" i="4"/>
  <c r="W2522" i="4"/>
  <c r="AT2522" i="4"/>
  <c r="AA2522" i="4"/>
  <c r="AN2522" i="4"/>
  <c r="AX2522" i="4" s="1"/>
  <c r="AX2225" i="4"/>
  <c r="AL2225" i="4"/>
  <c r="D2869" i="4"/>
  <c r="AK2869" i="4"/>
  <c r="AW2869" i="4"/>
  <c r="E2869" i="4"/>
  <c r="AL2843" i="4"/>
  <c r="AL2842" i="4"/>
  <c r="AN2841" i="4"/>
  <c r="E2841" i="4"/>
  <c r="E2834" i="4"/>
  <c r="D2833" i="4"/>
  <c r="AK2833" i="4"/>
  <c r="AW2833" i="4"/>
  <c r="E2833" i="4"/>
  <c r="AS2817" i="4"/>
  <c r="W2810" i="4"/>
  <c r="AN2808" i="4"/>
  <c r="E2808" i="4"/>
  <c r="AL2801" i="4"/>
  <c r="E2795" i="4"/>
  <c r="AW2791" i="4"/>
  <c r="E2779" i="4"/>
  <c r="W2777" i="4"/>
  <c r="AT2777" i="4"/>
  <c r="Z2777" i="4"/>
  <c r="AV2777" i="4"/>
  <c r="A2777" i="4"/>
  <c r="AB2777" i="4"/>
  <c r="AJ2777" i="4"/>
  <c r="AK2777" i="4"/>
  <c r="AV2770" i="4"/>
  <c r="D2770" i="4"/>
  <c r="AQ2758" i="4"/>
  <c r="AO2758" i="4"/>
  <c r="AP2758" i="4" s="1"/>
  <c r="AX2758" i="4"/>
  <c r="AB2757" i="4"/>
  <c r="AJ2757" i="4"/>
  <c r="AV2757" i="4"/>
  <c r="A2757" i="4"/>
  <c r="AA2757" i="4"/>
  <c r="AT2757" i="4"/>
  <c r="W2757" i="4"/>
  <c r="AS2757" i="4"/>
  <c r="AK2757" i="4"/>
  <c r="D2747" i="4"/>
  <c r="AK2747" i="4"/>
  <c r="AW2747" i="4"/>
  <c r="E2747" i="4"/>
  <c r="AJ2747" i="4"/>
  <c r="AV2747" i="4"/>
  <c r="V2747" i="4"/>
  <c r="W2747" i="4"/>
  <c r="AS2747" i="4"/>
  <c r="Z2747" i="4"/>
  <c r="AA2747" i="4"/>
  <c r="AW2733" i="4"/>
  <c r="D2719" i="4"/>
  <c r="AR2684" i="4"/>
  <c r="AV3006" i="4"/>
  <c r="AJ3006" i="4"/>
  <c r="AV2994" i="4"/>
  <c r="AJ2994" i="4"/>
  <c r="AV2982" i="4"/>
  <c r="AJ2982" i="4"/>
  <c r="AV2970" i="4"/>
  <c r="AJ2970" i="4"/>
  <c r="AV2958" i="4"/>
  <c r="AJ2958" i="4"/>
  <c r="W2952" i="4"/>
  <c r="AQ2947" i="4"/>
  <c r="AV2946" i="4"/>
  <c r="AJ2946" i="4"/>
  <c r="W2940" i="4"/>
  <c r="AQ2935" i="4"/>
  <c r="AV2934" i="4"/>
  <c r="AJ2934" i="4"/>
  <c r="AO2933" i="4"/>
  <c r="AP2933" i="4" s="1"/>
  <c r="W2928" i="4"/>
  <c r="AR2928" i="4" s="1"/>
  <c r="AN2926" i="4"/>
  <c r="AV2922" i="4"/>
  <c r="AJ2922" i="4"/>
  <c r="AO2921" i="4"/>
  <c r="AP2921" i="4" s="1"/>
  <c r="W2916" i="4"/>
  <c r="AR2916" i="4" s="1"/>
  <c r="AN2914" i="4"/>
  <c r="AX2914" i="4" s="1"/>
  <c r="AQ2911" i="4"/>
  <c r="AV2910" i="4"/>
  <c r="AJ2910" i="4"/>
  <c r="AO2909" i="4"/>
  <c r="AP2909" i="4" s="1"/>
  <c r="W2904" i="4"/>
  <c r="AR2904" i="4" s="1"/>
  <c r="AN2902" i="4"/>
  <c r="Z2901" i="4"/>
  <c r="AV2898" i="4"/>
  <c r="AJ2898" i="4"/>
  <c r="AO2897" i="4"/>
  <c r="AP2897" i="4" s="1"/>
  <c r="AT2896" i="4"/>
  <c r="AA2896" i="4"/>
  <c r="A2896" i="4"/>
  <c r="W2892" i="4"/>
  <c r="AR2892" i="4" s="1"/>
  <c r="AN2890" i="4"/>
  <c r="Z2889" i="4"/>
  <c r="E2888" i="4"/>
  <c r="AQ2887" i="4"/>
  <c r="AL2885" i="4"/>
  <c r="AO2884" i="4"/>
  <c r="AP2884" i="4" s="1"/>
  <c r="AV2882" i="4"/>
  <c r="AA2882" i="4"/>
  <c r="AV2881" i="4"/>
  <c r="AA2881" i="4"/>
  <c r="AW2880" i="4"/>
  <c r="AB2880" i="4"/>
  <c r="A2880" i="4"/>
  <c r="AK2878" i="4"/>
  <c r="AT2874" i="4"/>
  <c r="AV2873" i="4"/>
  <c r="AA2873" i="4"/>
  <c r="AW2872" i="4"/>
  <c r="Z2872" i="4"/>
  <c r="AL2870" i="4"/>
  <c r="AN2869" i="4"/>
  <c r="AX2869" i="4" s="1"/>
  <c r="E2868" i="4"/>
  <c r="AO2867" i="4"/>
  <c r="AP2867" i="4" s="1"/>
  <c r="AB2867" i="4"/>
  <c r="AJ2867" i="4"/>
  <c r="AV2867" i="4"/>
  <c r="AQ2865" i="4"/>
  <c r="AL2862" i="4"/>
  <c r="AL2861" i="4"/>
  <c r="AS2856" i="4"/>
  <c r="Z2854" i="4"/>
  <c r="AW2853" i="4"/>
  <c r="AB2853" i="4"/>
  <c r="AR2851" i="4"/>
  <c r="AV2846" i="4"/>
  <c r="AA2846" i="4"/>
  <c r="AV2845" i="4"/>
  <c r="AA2845" i="4"/>
  <c r="AW2844" i="4"/>
  <c r="AB2844" i="4"/>
  <c r="A2844" i="4"/>
  <c r="AK2842" i="4"/>
  <c r="D2841" i="4"/>
  <c r="AT2838" i="4"/>
  <c r="AV2837" i="4"/>
  <c r="AA2837" i="4"/>
  <c r="AW2836" i="4"/>
  <c r="Z2836" i="4"/>
  <c r="AL2834" i="4"/>
  <c r="D2834" i="4"/>
  <c r="AN2833" i="4"/>
  <c r="E2832" i="4"/>
  <c r="AO2831" i="4"/>
  <c r="AP2831" i="4" s="1"/>
  <c r="AB2831" i="4"/>
  <c r="AJ2831" i="4"/>
  <c r="AV2831" i="4"/>
  <c r="AQ2828" i="4"/>
  <c r="AJ2819" i="4"/>
  <c r="AV2819" i="4"/>
  <c r="AK2819" i="4"/>
  <c r="D2819" i="4"/>
  <c r="AL2814" i="4"/>
  <c r="AJ2813" i="4"/>
  <c r="A2813" i="4"/>
  <c r="Z2812" i="4"/>
  <c r="D2808" i="4"/>
  <c r="AA2806" i="4"/>
  <c r="AV2805" i="4"/>
  <c r="AK2801" i="4"/>
  <c r="AV2800" i="4"/>
  <c r="AB2798" i="4"/>
  <c r="AT2796" i="4"/>
  <c r="Z2794" i="4"/>
  <c r="Z2787" i="4"/>
  <c r="AS2782" i="4"/>
  <c r="AB2781" i="4"/>
  <c r="AJ2781" i="4"/>
  <c r="AV2781" i="4"/>
  <c r="A2781" i="4"/>
  <c r="AA2781" i="4"/>
  <c r="AT2781" i="4"/>
  <c r="W2781" i="4"/>
  <c r="AS2781" i="4"/>
  <c r="Z2781" i="4"/>
  <c r="AK2781" i="4"/>
  <c r="E2777" i="4"/>
  <c r="AN2774" i="4"/>
  <c r="AX2774" i="4" s="1"/>
  <c r="Z2771" i="4"/>
  <c r="E2757" i="4"/>
  <c r="AO2730" i="4"/>
  <c r="AP2730" i="4" s="1"/>
  <c r="AQ2730" i="4"/>
  <c r="AR2725" i="4"/>
  <c r="AN2723" i="4"/>
  <c r="AX2723" i="4" s="1"/>
  <c r="AL2722" i="4"/>
  <c r="AL2721" i="4"/>
  <c r="AL2667" i="4"/>
  <c r="AW2888" i="4"/>
  <c r="AK2888" i="4"/>
  <c r="D2888" i="4"/>
  <c r="AB2884" i="4"/>
  <c r="AL2869" i="4"/>
  <c r="D2868" i="4"/>
  <c r="AN2866" i="4"/>
  <c r="V2866" i="4"/>
  <c r="AJ2850" i="4"/>
  <c r="AV2850" i="4"/>
  <c r="D2850" i="4"/>
  <c r="AK2850" i="4"/>
  <c r="AW2850" i="4"/>
  <c r="V2849" i="4"/>
  <c r="W2849" i="4"/>
  <c r="AK2834" i="4"/>
  <c r="AL2833" i="4"/>
  <c r="A2829" i="4"/>
  <c r="AA2829" i="4"/>
  <c r="AT2829" i="4"/>
  <c r="V2829" i="4"/>
  <c r="W2829" i="4"/>
  <c r="AN2823" i="4"/>
  <c r="AJ2823" i="4"/>
  <c r="AW2823" i="4"/>
  <c r="D2823" i="4"/>
  <c r="AK2823" i="4"/>
  <c r="Z2820" i="4"/>
  <c r="AT2820" i="4"/>
  <c r="A2820" i="4"/>
  <c r="AA2820" i="4"/>
  <c r="A2817" i="4"/>
  <c r="AA2817" i="4"/>
  <c r="AT2817" i="4"/>
  <c r="W2817" i="4"/>
  <c r="Z2810" i="4"/>
  <c r="D2810" i="4"/>
  <c r="V2810" i="4"/>
  <c r="AL2809" i="4"/>
  <c r="AX2809" i="4"/>
  <c r="AX2803" i="4"/>
  <c r="AN2795" i="4"/>
  <c r="Z2791" i="4"/>
  <c r="A2791" i="4"/>
  <c r="AK2791" i="4"/>
  <c r="E2791" i="4"/>
  <c r="V2791" i="4"/>
  <c r="W2791" i="4"/>
  <c r="AN2779" i="4"/>
  <c r="AS2777" i="4"/>
  <c r="D2777" i="4"/>
  <c r="AA2764" i="4"/>
  <c r="D2757" i="4"/>
  <c r="V2753" i="4"/>
  <c r="AA2752" i="4"/>
  <c r="V2739" i="4"/>
  <c r="W2739" i="4"/>
  <c r="AN2739" i="4"/>
  <c r="A2739" i="4"/>
  <c r="AJ2739" i="4"/>
  <c r="D2739" i="4"/>
  <c r="E2739" i="4"/>
  <c r="AS2739" i="4"/>
  <c r="AT2739" i="4"/>
  <c r="AJ2736" i="4"/>
  <c r="AJ2726" i="4"/>
  <c r="AK2722" i="4"/>
  <c r="A2702" i="4"/>
  <c r="AA2702" i="4"/>
  <c r="AT2702" i="4"/>
  <c r="AB2702" i="4"/>
  <c r="Z2702" i="4"/>
  <c r="V2702" i="4"/>
  <c r="W2702" i="4"/>
  <c r="AV2702" i="4"/>
  <c r="AW2702" i="4"/>
  <c r="AJ2702" i="4"/>
  <c r="AK2702" i="4"/>
  <c r="D2702" i="4"/>
  <c r="AN2702" i="4"/>
  <c r="E2702" i="4"/>
  <c r="AR2670" i="4"/>
  <c r="AQ2662" i="4"/>
  <c r="AO2662" i="4"/>
  <c r="AP2662" i="4" s="1"/>
  <c r="AX2662" i="4"/>
  <c r="AL2530" i="4"/>
  <c r="AX2530" i="4"/>
  <c r="AL2485" i="4"/>
  <c r="AX2485" i="4"/>
  <c r="AW3171" i="4"/>
  <c r="AK3171" i="4"/>
  <c r="AW3159" i="4"/>
  <c r="AK3159" i="4"/>
  <c r="AW3147" i="4"/>
  <c r="AK3147" i="4"/>
  <c r="AW3135" i="4"/>
  <c r="AK3135" i="4"/>
  <c r="AW3123" i="4"/>
  <c r="AK3123" i="4"/>
  <c r="AW3111" i="4"/>
  <c r="AK3111" i="4"/>
  <c r="AW3099" i="4"/>
  <c r="AK3099" i="4"/>
  <c r="AW3087" i="4"/>
  <c r="AK3087" i="4"/>
  <c r="AW3075" i="4"/>
  <c r="AK3075" i="4"/>
  <c r="AW3063" i="4"/>
  <c r="AK3063" i="4"/>
  <c r="AW3051" i="4"/>
  <c r="AK3051" i="4"/>
  <c r="AW3039" i="4"/>
  <c r="AK3039" i="4"/>
  <c r="AW3027" i="4"/>
  <c r="AK3027" i="4"/>
  <c r="AW3015" i="4"/>
  <c r="AK3015" i="4"/>
  <c r="AT3006" i="4"/>
  <c r="AA3006" i="4"/>
  <c r="AR3006" i="4" s="1"/>
  <c r="AW3003" i="4"/>
  <c r="AK3003" i="4"/>
  <c r="AT2994" i="4"/>
  <c r="AA2994" i="4"/>
  <c r="AR2994" i="4" s="1"/>
  <c r="AW2991" i="4"/>
  <c r="AK2991" i="4"/>
  <c r="AT2982" i="4"/>
  <c r="AA2982" i="4"/>
  <c r="AR2982" i="4" s="1"/>
  <c r="AW2979" i="4"/>
  <c r="AK2979" i="4"/>
  <c r="AT2970" i="4"/>
  <c r="AA2970" i="4"/>
  <c r="AR2970" i="4" s="1"/>
  <c r="AW2967" i="4"/>
  <c r="AK2967" i="4"/>
  <c r="AT2958" i="4"/>
  <c r="AA2958" i="4"/>
  <c r="AR2958" i="4" s="1"/>
  <c r="AW2955" i="4"/>
  <c r="AK2955" i="4"/>
  <c r="AN2952" i="4"/>
  <c r="V2947" i="4"/>
  <c r="AT2946" i="4"/>
  <c r="AA2946" i="4"/>
  <c r="AR2946" i="4" s="1"/>
  <c r="AW2943" i="4"/>
  <c r="AK2943" i="4"/>
  <c r="AN2940" i="4"/>
  <c r="V2935" i="4"/>
  <c r="AR2935" i="4" s="1"/>
  <c r="AT2934" i="4"/>
  <c r="AA2934" i="4"/>
  <c r="AR2934" i="4" s="1"/>
  <c r="AW2931" i="4"/>
  <c r="AK2931" i="4"/>
  <c r="AN2928" i="4"/>
  <c r="AX2928" i="4" s="1"/>
  <c r="E2926" i="4"/>
  <c r="V2923" i="4"/>
  <c r="AR2923" i="4" s="1"/>
  <c r="AT2922" i="4"/>
  <c r="AA2922" i="4"/>
  <c r="AR2922" i="4" s="1"/>
  <c r="A2922" i="4"/>
  <c r="AW2919" i="4"/>
  <c r="AK2919" i="4"/>
  <c r="AN2916" i="4"/>
  <c r="E2914" i="4"/>
  <c r="V2911" i="4"/>
  <c r="AT2910" i="4"/>
  <c r="AA2910" i="4"/>
  <c r="AR2910" i="4" s="1"/>
  <c r="A2910" i="4"/>
  <c r="AW2907" i="4"/>
  <c r="AK2907" i="4"/>
  <c r="AN2904" i="4"/>
  <c r="AX2902" i="4"/>
  <c r="E2902" i="4"/>
  <c r="V2899" i="4"/>
  <c r="AR2899" i="4" s="1"/>
  <c r="AT2898" i="4"/>
  <c r="AA2898" i="4"/>
  <c r="AR2898" i="4" s="1"/>
  <c r="A2898" i="4"/>
  <c r="AW2895" i="4"/>
  <c r="AK2895" i="4"/>
  <c r="AN2892" i="4"/>
  <c r="AX2892" i="4" s="1"/>
  <c r="AX2890" i="4"/>
  <c r="E2890" i="4"/>
  <c r="AV2888" i="4"/>
  <c r="AJ2888" i="4"/>
  <c r="V2887" i="4"/>
  <c r="E2884" i="4"/>
  <c r="V2883" i="4"/>
  <c r="AR2883" i="4" s="1"/>
  <c r="AT2882" i="4"/>
  <c r="AT2881" i="4"/>
  <c r="Z2880" i="4"/>
  <c r="AW2878" i="4"/>
  <c r="AB2878" i="4"/>
  <c r="A2878" i="4"/>
  <c r="AO2875" i="4"/>
  <c r="AP2875" i="4" s="1"/>
  <c r="V2875" i="4"/>
  <c r="AR2875" i="4" s="1"/>
  <c r="AJ2869" i="4"/>
  <c r="A2869" i="4"/>
  <c r="AK2868" i="4"/>
  <c r="D2867" i="4"/>
  <c r="E2866" i="4"/>
  <c r="Z2865" i="4"/>
  <c r="A2865" i="4"/>
  <c r="AA2865" i="4"/>
  <c r="AT2865" i="4"/>
  <c r="AA2862" i="4"/>
  <c r="AJ2861" i="4"/>
  <c r="A2861" i="4"/>
  <c r="AR2858" i="4"/>
  <c r="AQ2855" i="4"/>
  <c r="AS2854" i="4"/>
  <c r="AK2851" i="4"/>
  <c r="AN2850" i="4"/>
  <c r="E2850" i="4"/>
  <c r="AN2849" i="4"/>
  <c r="E2849" i="4"/>
  <c r="A2848" i="4"/>
  <c r="AA2848" i="4"/>
  <c r="AR2848" i="4" s="1"/>
  <c r="AT2848" i="4"/>
  <c r="AB2848" i="4"/>
  <c r="AT2846" i="4"/>
  <c r="AT2845" i="4"/>
  <c r="Z2844" i="4"/>
  <c r="AW2842" i="4"/>
  <c r="AB2842" i="4"/>
  <c r="A2842" i="4"/>
  <c r="AK2841" i="4"/>
  <c r="AO2839" i="4"/>
  <c r="AP2839" i="4" s="1"/>
  <c r="W2838" i="4"/>
  <c r="AR2838" i="4" s="1"/>
  <c r="AT2837" i="4"/>
  <c r="AJ2834" i="4"/>
  <c r="AJ2833" i="4"/>
  <c r="A2833" i="4"/>
  <c r="AK2832" i="4"/>
  <c r="D2831" i="4"/>
  <c r="E2829" i="4"/>
  <c r="AS2827" i="4"/>
  <c r="W2827" i="4"/>
  <c r="AR2827" i="4" s="1"/>
  <c r="AB2824" i="4"/>
  <c r="Z2824" i="4"/>
  <c r="AT2824" i="4"/>
  <c r="AA2824" i="4"/>
  <c r="AV2824" i="4"/>
  <c r="E2823" i="4"/>
  <c r="AO2821" i="4"/>
  <c r="AP2821" i="4" s="1"/>
  <c r="E2821" i="4"/>
  <c r="W2821" i="4"/>
  <c r="AR2821" i="4" s="1"/>
  <c r="AN2820" i="4"/>
  <c r="E2820" i="4"/>
  <c r="AN2819" i="4"/>
  <c r="AN2817" i="4"/>
  <c r="AX2817" i="4" s="1"/>
  <c r="E2817" i="4"/>
  <c r="AW2813" i="4"/>
  <c r="AT2812" i="4"/>
  <c r="AS2811" i="4"/>
  <c r="W2811" i="4"/>
  <c r="AR2811" i="4" s="1"/>
  <c r="E2810" i="4"/>
  <c r="AK2808" i="4"/>
  <c r="AX2807" i="4"/>
  <c r="AB2807" i="4"/>
  <c r="AV2806" i="4"/>
  <c r="AQ2805" i="4"/>
  <c r="AB2801" i="4"/>
  <c r="AV2798" i="4"/>
  <c r="AO2796" i="4"/>
  <c r="AP2796" i="4" s="1"/>
  <c r="A2796" i="4"/>
  <c r="AA2796" i="4"/>
  <c r="AR2796" i="4" s="1"/>
  <c r="AV2796" i="4"/>
  <c r="AB2796" i="4"/>
  <c r="AW2796" i="4"/>
  <c r="AW2794" i="4"/>
  <c r="AB2793" i="4"/>
  <c r="A2793" i="4"/>
  <c r="AA2793" i="4"/>
  <c r="AT2793" i="4"/>
  <c r="Z2793" i="4"/>
  <c r="AW2793" i="4"/>
  <c r="D2793" i="4"/>
  <c r="AT2791" i="4"/>
  <c r="D2791" i="4"/>
  <c r="V2784" i="4"/>
  <c r="AN2782" i="4"/>
  <c r="AX2782" i="4" s="1"/>
  <c r="AJ2776" i="4"/>
  <c r="AV2776" i="4"/>
  <c r="D2776" i="4"/>
  <c r="AK2776" i="4"/>
  <c r="AW2776" i="4"/>
  <c r="AB2776" i="4"/>
  <c r="V2776" i="4"/>
  <c r="AT2776" i="4"/>
  <c r="Z2776" i="4"/>
  <c r="AA2776" i="4"/>
  <c r="AL2774" i="4"/>
  <c r="AK2770" i="4"/>
  <c r="A2770" i="4"/>
  <c r="AK2767" i="4"/>
  <c r="AO2740" i="4"/>
  <c r="AP2740" i="4" s="1"/>
  <c r="AQ2740" i="4"/>
  <c r="AW2739" i="4"/>
  <c r="AX2728" i="4"/>
  <c r="Z2723" i="4"/>
  <c r="AT2716" i="4"/>
  <c r="AX2714" i="4"/>
  <c r="AO2659" i="4"/>
  <c r="AP2659" i="4" s="1"/>
  <c r="AQ2659" i="4"/>
  <c r="AX2659" i="4"/>
  <c r="AW2926" i="4"/>
  <c r="AK2926" i="4"/>
  <c r="D2926" i="4"/>
  <c r="AW2914" i="4"/>
  <c r="AK2914" i="4"/>
  <c r="D2914" i="4"/>
  <c r="AW2902" i="4"/>
  <c r="AK2902" i="4"/>
  <c r="D2902" i="4"/>
  <c r="W2901" i="4"/>
  <c r="AW2890" i="4"/>
  <c r="AK2890" i="4"/>
  <c r="D2890" i="4"/>
  <c r="W2889" i="4"/>
  <c r="AB2888" i="4"/>
  <c r="D2884" i="4"/>
  <c r="AQ2882" i="4"/>
  <c r="W2882" i="4"/>
  <c r="AS2882" i="4"/>
  <c r="AS2881" i="4"/>
  <c r="AT2880" i="4"/>
  <c r="AV2878" i="4"/>
  <c r="AA2878" i="4"/>
  <c r="AQ2874" i="4"/>
  <c r="W2872" i="4"/>
  <c r="AB2869" i="4"/>
  <c r="AJ2868" i="4"/>
  <c r="D2866" i="4"/>
  <c r="Z2862" i="4"/>
  <c r="AW2861" i="4"/>
  <c r="AB2861" i="4"/>
  <c r="D2857" i="4"/>
  <c r="AK2857" i="4"/>
  <c r="AW2857" i="4"/>
  <c r="E2857" i="4"/>
  <c r="W2853" i="4"/>
  <c r="AS2853" i="4"/>
  <c r="AX2851" i="4"/>
  <c r="D2849" i="4"/>
  <c r="AQ2846" i="4"/>
  <c r="W2846" i="4"/>
  <c r="AS2846" i="4"/>
  <c r="AS2845" i="4"/>
  <c r="AT2844" i="4"/>
  <c r="AV2842" i="4"/>
  <c r="AA2842" i="4"/>
  <c r="AJ2841" i="4"/>
  <c r="AQ2838" i="4"/>
  <c r="W2836" i="4"/>
  <c r="AW2834" i="4"/>
  <c r="AB2834" i="4"/>
  <c r="A2834" i="4"/>
  <c r="AB2833" i="4"/>
  <c r="AX2832" i="4"/>
  <c r="AJ2832" i="4"/>
  <c r="AN2829" i="4"/>
  <c r="D2829" i="4"/>
  <c r="AQ2827" i="4"/>
  <c r="D2826" i="4"/>
  <c r="AK2826" i="4"/>
  <c r="AW2826" i="4"/>
  <c r="V2826" i="4"/>
  <c r="AR2826" i="4" s="1"/>
  <c r="W2825" i="4"/>
  <c r="AR2825" i="4" s="1"/>
  <c r="AS2825" i="4"/>
  <c r="AX2823" i="4"/>
  <c r="D2820" i="4"/>
  <c r="AL2819" i="4"/>
  <c r="D2817" i="4"/>
  <c r="AS2812" i="4"/>
  <c r="W2812" i="4"/>
  <c r="AN2810" i="4"/>
  <c r="AJ2808" i="4"/>
  <c r="AW2807" i="4"/>
  <c r="Z2807" i="4"/>
  <c r="AQ2800" i="4"/>
  <c r="AQ2797" i="4"/>
  <c r="AA2795" i="4"/>
  <c r="AK2786" i="4"/>
  <c r="AN2777" i="4"/>
  <c r="AX2777" i="4" s="1"/>
  <c r="AX2776" i="4"/>
  <c r="AK2774" i="4"/>
  <c r="AR2773" i="4"/>
  <c r="AJ2770" i="4"/>
  <c r="AJ2767" i="4"/>
  <c r="AR2766" i="4"/>
  <c r="AQ2757" i="4"/>
  <c r="AX2757" i="4"/>
  <c r="W2753" i="4"/>
  <c r="AT2753" i="4"/>
  <c r="Z2753" i="4"/>
  <c r="AV2753" i="4"/>
  <c r="A2753" i="4"/>
  <c r="AB2753" i="4"/>
  <c r="AK2753" i="4"/>
  <c r="D2753" i="4"/>
  <c r="E2753" i="4"/>
  <c r="AX2750" i="4"/>
  <c r="AL2717" i="4"/>
  <c r="AX2717" i="4"/>
  <c r="AL2711" i="4"/>
  <c r="AX2711" i="4"/>
  <c r="Z2640" i="4"/>
  <c r="V2640" i="4"/>
  <c r="W2640" i="4"/>
  <c r="AR2640" i="4" s="1"/>
  <c r="AV2640" i="4"/>
  <c r="AW2640" i="4"/>
  <c r="AA2640" i="4"/>
  <c r="AB2640" i="4"/>
  <c r="AJ2640" i="4"/>
  <c r="A2640" i="4"/>
  <c r="AK2640" i="4"/>
  <c r="D2640" i="4"/>
  <c r="AN2640" i="4"/>
  <c r="E2640" i="4"/>
  <c r="AT2640" i="4"/>
  <c r="AB2596" i="4"/>
  <c r="AA2596" i="4"/>
  <c r="AV2596" i="4"/>
  <c r="A2596" i="4"/>
  <c r="AJ2596" i="4"/>
  <c r="AW2596" i="4"/>
  <c r="AK2596" i="4"/>
  <c r="V2596" i="4"/>
  <c r="W2596" i="4"/>
  <c r="Z2596" i="4"/>
  <c r="AT2596" i="4"/>
  <c r="AN2596" i="4"/>
  <c r="D2596" i="4"/>
  <c r="E2596" i="4"/>
  <c r="E2940" i="4"/>
  <c r="E2928" i="4"/>
  <c r="AV2926" i="4"/>
  <c r="AJ2926" i="4"/>
  <c r="AX2916" i="4"/>
  <c r="E2916" i="4"/>
  <c r="AV2914" i="4"/>
  <c r="AJ2914" i="4"/>
  <c r="E2904" i="4"/>
  <c r="AV2902" i="4"/>
  <c r="AJ2902" i="4"/>
  <c r="V2901" i="4"/>
  <c r="W2896" i="4"/>
  <c r="E2892" i="4"/>
  <c r="AV2890" i="4"/>
  <c r="AJ2890" i="4"/>
  <c r="V2889" i="4"/>
  <c r="AT2888" i="4"/>
  <c r="AA2888" i="4"/>
  <c r="A2888" i="4"/>
  <c r="AK2884" i="4"/>
  <c r="V2882" i="4"/>
  <c r="AR2882" i="4" s="1"/>
  <c r="W2881" i="4"/>
  <c r="AR2881" i="4" s="1"/>
  <c r="AS2880" i="4"/>
  <c r="Z2878" i="4"/>
  <c r="AQ2872" i="4"/>
  <c r="AV2869" i="4"/>
  <c r="AA2869" i="4"/>
  <c r="AW2868" i="4"/>
  <c r="AB2868" i="4"/>
  <c r="A2868" i="4"/>
  <c r="AK2866" i="4"/>
  <c r="AT2862" i="4"/>
  <c r="AV2861" i="4"/>
  <c r="AA2861" i="4"/>
  <c r="AN2857" i="4"/>
  <c r="E2856" i="4"/>
  <c r="AB2855" i="4"/>
  <c r="AJ2855" i="4"/>
  <c r="AV2855" i="4"/>
  <c r="V2846" i="4"/>
  <c r="W2845" i="4"/>
  <c r="AS2844" i="4"/>
  <c r="Z2842" i="4"/>
  <c r="AW2841" i="4"/>
  <c r="AB2841" i="4"/>
  <c r="AR2839" i="4"/>
  <c r="AV2834" i="4"/>
  <c r="AA2834" i="4"/>
  <c r="AV2833" i="4"/>
  <c r="AA2833" i="4"/>
  <c r="AW2832" i="4"/>
  <c r="AB2832" i="4"/>
  <c r="A2832" i="4"/>
  <c r="AN2826" i="4"/>
  <c r="E2826" i="4"/>
  <c r="E2825" i="4"/>
  <c r="AL2823" i="4"/>
  <c r="AL2821" i="4"/>
  <c r="AX2821" i="4"/>
  <c r="AL2817" i="4"/>
  <c r="Z2808" i="4"/>
  <c r="AT2807" i="4"/>
  <c r="A2805" i="4"/>
  <c r="AA2805" i="4"/>
  <c r="AR2805" i="4" s="1"/>
  <c r="AT2805" i="4"/>
  <c r="AW2801" i="4"/>
  <c r="AB2800" i="4"/>
  <c r="A2800" i="4"/>
  <c r="AJ2800" i="4"/>
  <c r="AW2800" i="4"/>
  <c r="AK2800" i="4"/>
  <c r="Z2795" i="4"/>
  <c r="W2794" i="4"/>
  <c r="V2794" i="4"/>
  <c r="AA2794" i="4"/>
  <c r="AV2794" i="4"/>
  <c r="AK2794" i="4"/>
  <c r="AN2791" i="4"/>
  <c r="V2787" i="4"/>
  <c r="W2787" i="4"/>
  <c r="AN2787" i="4"/>
  <c r="AA2787" i="4"/>
  <c r="AW2787" i="4"/>
  <c r="A2787" i="4"/>
  <c r="AJ2787" i="4"/>
  <c r="D2787" i="4"/>
  <c r="E2787" i="4"/>
  <c r="Z2784" i="4"/>
  <c r="AV2784" i="4"/>
  <c r="A2784" i="4"/>
  <c r="AB2784" i="4"/>
  <c r="AK2784" i="4"/>
  <c r="D2784" i="4"/>
  <c r="E2784" i="4"/>
  <c r="AO2781" i="4"/>
  <c r="AP2781" i="4" s="1"/>
  <c r="AJ2779" i="4"/>
  <c r="AJ2774" i="4"/>
  <c r="AB2770" i="4"/>
  <c r="AB2767" i="4"/>
  <c r="AX2762" i="4"/>
  <c r="AS2753" i="4"/>
  <c r="AL2750" i="4"/>
  <c r="AL2748" i="4"/>
  <c r="AO2716" i="4"/>
  <c r="AP2716" i="4" s="1"/>
  <c r="AQ2716" i="4"/>
  <c r="AQ2654" i="4"/>
  <c r="AO2654" i="4"/>
  <c r="AP2654" i="4" s="1"/>
  <c r="AX2654" i="4"/>
  <c r="Z2635" i="4"/>
  <c r="AS2635" i="4"/>
  <c r="A2635" i="4"/>
  <c r="AA2635" i="4"/>
  <c r="AT2635" i="4"/>
  <c r="W2635" i="4"/>
  <c r="AV2635" i="4"/>
  <c r="V2635" i="4"/>
  <c r="AW2635" i="4"/>
  <c r="AB2635" i="4"/>
  <c r="AJ2635" i="4"/>
  <c r="AK2635" i="4"/>
  <c r="D2635" i="4"/>
  <c r="AN2635" i="4"/>
  <c r="E2635" i="4"/>
  <c r="AL2627" i="4"/>
  <c r="AW2952" i="4"/>
  <c r="AK2952" i="4"/>
  <c r="AX2947" i="4"/>
  <c r="AW2940" i="4"/>
  <c r="AK2940" i="4"/>
  <c r="AX2935" i="4"/>
  <c r="AW2928" i="4"/>
  <c r="AK2928" i="4"/>
  <c r="AB2926" i="4"/>
  <c r="AW2916" i="4"/>
  <c r="AK2916" i="4"/>
  <c r="AB2914" i="4"/>
  <c r="AX2911" i="4"/>
  <c r="AW2904" i="4"/>
  <c r="AK2904" i="4"/>
  <c r="AB2902" i="4"/>
  <c r="V2896" i="4"/>
  <c r="AR2896" i="4" s="1"/>
  <c r="AW2892" i="4"/>
  <c r="AK2892" i="4"/>
  <c r="AB2890" i="4"/>
  <c r="AX2887" i="4"/>
  <c r="AW2884" i="4"/>
  <c r="AJ2884" i="4"/>
  <c r="A2884" i="4"/>
  <c r="E2883" i="4"/>
  <c r="V2880" i="4"/>
  <c r="AT2878" i="4"/>
  <c r="AJ2874" i="4"/>
  <c r="AV2874" i="4"/>
  <c r="D2874" i="4"/>
  <c r="AK2874" i="4"/>
  <c r="AW2874" i="4"/>
  <c r="AQ2873" i="4"/>
  <c r="V2873" i="4"/>
  <c r="W2873" i="4"/>
  <c r="Z2869" i="4"/>
  <c r="AV2868" i="4"/>
  <c r="AA2868" i="4"/>
  <c r="AJ2866" i="4"/>
  <c r="Z2861" i="4"/>
  <c r="AL2857" i="4"/>
  <c r="AX2857" i="4"/>
  <c r="AN2854" i="4"/>
  <c r="AX2854" i="4" s="1"/>
  <c r="V2854" i="4"/>
  <c r="AB2850" i="4"/>
  <c r="A2850" i="4"/>
  <c r="AK2849" i="4"/>
  <c r="V2844" i="4"/>
  <c r="AT2842" i="4"/>
  <c r="AV2841" i="4"/>
  <c r="AJ2838" i="4"/>
  <c r="AV2838" i="4"/>
  <c r="D2838" i="4"/>
  <c r="AK2838" i="4"/>
  <c r="AW2838" i="4"/>
  <c r="AQ2837" i="4"/>
  <c r="V2837" i="4"/>
  <c r="W2837" i="4"/>
  <c r="Z2833" i="4"/>
  <c r="AV2832" i="4"/>
  <c r="AA2832" i="4"/>
  <c r="D2827" i="4"/>
  <c r="AK2827" i="4"/>
  <c r="E2827" i="4"/>
  <c r="AB2823" i="4"/>
  <c r="A2823" i="4"/>
  <c r="AK2820" i="4"/>
  <c r="AK2817" i="4"/>
  <c r="AN2811" i="4"/>
  <c r="AX2811" i="4" s="1"/>
  <c r="A2811" i="4"/>
  <c r="D2811" i="4"/>
  <c r="AK2811" i="4"/>
  <c r="E2811" i="4"/>
  <c r="AK2810" i="4"/>
  <c r="A2810" i="4"/>
  <c r="V2806" i="4"/>
  <c r="D2806" i="4"/>
  <c r="W2806" i="4"/>
  <c r="Z2798" i="4"/>
  <c r="E2798" i="4"/>
  <c r="V2798" i="4"/>
  <c r="W2798" i="4"/>
  <c r="AA2782" i="4"/>
  <c r="D2771" i="4"/>
  <c r="AK2771" i="4"/>
  <c r="AW2771" i="4"/>
  <c r="E2771" i="4"/>
  <c r="AJ2771" i="4"/>
  <c r="AV2771" i="4"/>
  <c r="W2771" i="4"/>
  <c r="AS2771" i="4"/>
  <c r="AT2771" i="4"/>
  <c r="AA2770" i="4"/>
  <c r="AO2747" i="4"/>
  <c r="AP2747" i="4" s="1"/>
  <c r="AQ2747" i="4"/>
  <c r="AX2745" i="4"/>
  <c r="AB2719" i="4"/>
  <c r="AX2716" i="4"/>
  <c r="W2705" i="4"/>
  <c r="Z2705" i="4"/>
  <c r="AV2705" i="4"/>
  <c r="AA2705" i="4"/>
  <c r="AW2705" i="4"/>
  <c r="A2705" i="4"/>
  <c r="AB2705" i="4"/>
  <c r="AK2705" i="4"/>
  <c r="D2705" i="4"/>
  <c r="E2705" i="4"/>
  <c r="V2705" i="4"/>
  <c r="AS2705" i="4"/>
  <c r="AT2705" i="4"/>
  <c r="AL2639" i="4"/>
  <c r="AB2637" i="4"/>
  <c r="AJ2637" i="4"/>
  <c r="AV2637" i="4"/>
  <c r="Z2637" i="4"/>
  <c r="A2637" i="4"/>
  <c r="AA2637" i="4"/>
  <c r="AT2637" i="4"/>
  <c r="AW2637" i="4"/>
  <c r="V2637" i="4"/>
  <c r="W2637" i="4"/>
  <c r="AK2637" i="4"/>
  <c r="AN2637" i="4"/>
  <c r="D2637" i="4"/>
  <c r="E2637" i="4"/>
  <c r="W2537" i="4"/>
  <c r="AK2537" i="4"/>
  <c r="D2537" i="4"/>
  <c r="E2537" i="4"/>
  <c r="AS2537" i="4"/>
  <c r="Z2537" i="4"/>
  <c r="AT2537" i="4"/>
  <c r="AA2537" i="4"/>
  <c r="A2537" i="4"/>
  <c r="AB2537" i="4"/>
  <c r="AV2537" i="4"/>
  <c r="AJ2537" i="4"/>
  <c r="AW2537" i="4"/>
  <c r="V2537" i="4"/>
  <c r="AN2537" i="4"/>
  <c r="AT2902" i="4"/>
  <c r="AA2902" i="4"/>
  <c r="AR2902" i="4" s="1"/>
  <c r="AT2890" i="4"/>
  <c r="AA2890" i="4"/>
  <c r="AR2890" i="4" s="1"/>
  <c r="A2890" i="4"/>
  <c r="AV2884" i="4"/>
  <c r="AA2884" i="4"/>
  <c r="AO2880" i="4"/>
  <c r="AP2880" i="4" s="1"/>
  <c r="A2872" i="4"/>
  <c r="AA2872" i="4"/>
  <c r="AT2872" i="4"/>
  <c r="AB2872" i="4"/>
  <c r="AT2869" i="4"/>
  <c r="Z2868" i="4"/>
  <c r="AW2866" i="4"/>
  <c r="AB2866" i="4"/>
  <c r="A2866" i="4"/>
  <c r="Z2853" i="4"/>
  <c r="A2853" i="4"/>
  <c r="AA2853" i="4"/>
  <c r="AT2853" i="4"/>
  <c r="AA2850" i="4"/>
  <c r="AJ2849" i="4"/>
  <c r="A2849" i="4"/>
  <c r="A2836" i="4"/>
  <c r="AA2836" i="4"/>
  <c r="AT2836" i="4"/>
  <c r="AB2836" i="4"/>
  <c r="AT2834" i="4"/>
  <c r="AK2829" i="4"/>
  <c r="AA2823" i="4"/>
  <c r="AJ2820" i="4"/>
  <c r="AJ2817" i="4"/>
  <c r="AB2812" i="4"/>
  <c r="AA2812" i="4"/>
  <c r="AV2812" i="4"/>
  <c r="A2812" i="4"/>
  <c r="AJ2812" i="4"/>
  <c r="AW2812" i="4"/>
  <c r="AJ2810" i="4"/>
  <c r="AW2808" i="4"/>
  <c r="E2806" i="4"/>
  <c r="W2801" i="4"/>
  <c r="V2801" i="4"/>
  <c r="Z2801" i="4"/>
  <c r="AT2801" i="4"/>
  <c r="AA2801" i="4"/>
  <c r="AQ2784" i="4"/>
  <c r="AX2784" i="4"/>
  <c r="AA2777" i="4"/>
  <c r="Z2770" i="4"/>
  <c r="AJ2764" i="4"/>
  <c r="AV2764" i="4"/>
  <c r="D2764" i="4"/>
  <c r="AK2764" i="4"/>
  <c r="AW2764" i="4"/>
  <c r="AB2764" i="4"/>
  <c r="A2764" i="4"/>
  <c r="E2764" i="4"/>
  <c r="V2764" i="4"/>
  <c r="W2764" i="4"/>
  <c r="AS2764" i="4"/>
  <c r="AL2759" i="4"/>
  <c r="AX2759" i="4"/>
  <c r="AQ2753" i="4"/>
  <c r="AX2753" i="4"/>
  <c r="AJ2752" i="4"/>
  <c r="AV2752" i="4"/>
  <c r="D2752" i="4"/>
  <c r="AK2752" i="4"/>
  <c r="AW2752" i="4"/>
  <c r="AB2752" i="4"/>
  <c r="V2752" i="4"/>
  <c r="AT2752" i="4"/>
  <c r="Z2752" i="4"/>
  <c r="A2752" i="4"/>
  <c r="AN2752" i="4"/>
  <c r="AL2747" i="4"/>
  <c r="AX2747" i="4"/>
  <c r="Z2736" i="4"/>
  <c r="A2736" i="4"/>
  <c r="AB2736" i="4"/>
  <c r="AK2736" i="4"/>
  <c r="D2736" i="4"/>
  <c r="E2736" i="4"/>
  <c r="V2736" i="4"/>
  <c r="AR2736" i="4" s="1"/>
  <c r="W2736" i="4"/>
  <c r="AT2736" i="4"/>
  <c r="AX2731" i="4"/>
  <c r="AO2731" i="4"/>
  <c r="AP2731" i="4" s="1"/>
  <c r="AQ2731" i="4"/>
  <c r="A2726" i="4"/>
  <c r="AA2726" i="4"/>
  <c r="AT2726" i="4"/>
  <c r="AB2726" i="4"/>
  <c r="Z2726" i="4"/>
  <c r="E2726" i="4"/>
  <c r="W2726" i="4"/>
  <c r="AV2726" i="4"/>
  <c r="AW2726" i="4"/>
  <c r="AK2726" i="4"/>
  <c r="W2722" i="4"/>
  <c r="V2722" i="4"/>
  <c r="E2722" i="4"/>
  <c r="AN2722" i="4"/>
  <c r="AX2722" i="4" s="1"/>
  <c r="AS2722" i="4"/>
  <c r="AT2722" i="4"/>
  <c r="AA2722" i="4"/>
  <c r="AW2722" i="4"/>
  <c r="AB2722" i="4"/>
  <c r="A2722" i="4"/>
  <c r="AJ2722" i="4"/>
  <c r="AQ2710" i="4"/>
  <c r="AO2710" i="4"/>
  <c r="AP2710" i="4" s="1"/>
  <c r="AX2710" i="4"/>
  <c r="AR2704" i="4"/>
  <c r="AO2692" i="4"/>
  <c r="AP2692" i="4" s="1"/>
  <c r="AQ2692" i="4"/>
  <c r="AX2692" i="4"/>
  <c r="AJ2615" i="4"/>
  <c r="AV2615" i="4"/>
  <c r="AB2615" i="4"/>
  <c r="AW2615" i="4"/>
  <c r="AK2615" i="4"/>
  <c r="Z2615" i="4"/>
  <c r="AT2615" i="4"/>
  <c r="A2615" i="4"/>
  <c r="AA2615" i="4"/>
  <c r="V2615" i="4"/>
  <c r="W2615" i="4"/>
  <c r="AN2615" i="4"/>
  <c r="D2615" i="4"/>
  <c r="E2615" i="4"/>
  <c r="AT2884" i="4"/>
  <c r="Z2884" i="4"/>
  <c r="D2881" i="4"/>
  <c r="AK2881" i="4"/>
  <c r="AW2881" i="4"/>
  <c r="E2881" i="4"/>
  <c r="AS2877" i="4"/>
  <c r="AS2870" i="4"/>
  <c r="AT2868" i="4"/>
  <c r="AV2866" i="4"/>
  <c r="AA2866" i="4"/>
  <c r="AN2853" i="4"/>
  <c r="AX2853" i="4" s="1"/>
  <c r="E2853" i="4"/>
  <c r="Z2850" i="4"/>
  <c r="AW2849" i="4"/>
  <c r="AB2849" i="4"/>
  <c r="E2846" i="4"/>
  <c r="D2845" i="4"/>
  <c r="AK2845" i="4"/>
  <c r="AW2845" i="4"/>
  <c r="E2845" i="4"/>
  <c r="W2841" i="4"/>
  <c r="AS2841" i="4"/>
  <c r="AN2836" i="4"/>
  <c r="E2836" i="4"/>
  <c r="W2834" i="4"/>
  <c r="AR2834" i="4" s="1"/>
  <c r="AS2834" i="4"/>
  <c r="AT2832" i="4"/>
  <c r="AJ2829" i="4"/>
  <c r="AL2827" i="4"/>
  <c r="AV2823" i="4"/>
  <c r="Z2823" i="4"/>
  <c r="AB2820" i="4"/>
  <c r="AB2817" i="4"/>
  <c r="W2813" i="4"/>
  <c r="AS2813" i="4"/>
  <c r="Z2813" i="4"/>
  <c r="AT2813" i="4"/>
  <c r="E2812" i="4"/>
  <c r="AL2811" i="4"/>
  <c r="AB2810" i="4"/>
  <c r="AT2808" i="4"/>
  <c r="W2808" i="4"/>
  <c r="V2807" i="4"/>
  <c r="AN2806" i="4"/>
  <c r="AK2805" i="4"/>
  <c r="E2801" i="4"/>
  <c r="AX2800" i="4"/>
  <c r="AN2798" i="4"/>
  <c r="W2795" i="4"/>
  <c r="AJ2791" i="4"/>
  <c r="AQ2789" i="4"/>
  <c r="AO2789" i="4"/>
  <c r="AP2789" i="4" s="1"/>
  <c r="V2786" i="4"/>
  <c r="AL2781" i="4"/>
  <c r="W2779" i="4"/>
  <c r="AS2779" i="4"/>
  <c r="V2774" i="4"/>
  <c r="V2767" i="4"/>
  <c r="AX2764" i="4"/>
  <c r="W2758" i="4"/>
  <c r="V2758" i="4"/>
  <c r="AT2758" i="4"/>
  <c r="Z2758" i="4"/>
  <c r="AV2758" i="4"/>
  <c r="AB2758" i="4"/>
  <c r="AK2758" i="4"/>
  <c r="D2758" i="4"/>
  <c r="E2752" i="4"/>
  <c r="AW2736" i="4"/>
  <c r="V2733" i="4"/>
  <c r="D2726" i="4"/>
  <c r="D2723" i="4"/>
  <c r="AK2723" i="4"/>
  <c r="AW2723" i="4"/>
  <c r="E2723" i="4"/>
  <c r="AJ2723" i="4"/>
  <c r="AV2723" i="4"/>
  <c r="W2723" i="4"/>
  <c r="AS2723" i="4"/>
  <c r="AT2723" i="4"/>
  <c r="AA2723" i="4"/>
  <c r="AB2723" i="4"/>
  <c r="A2723" i="4"/>
  <c r="D2722" i="4"/>
  <c r="Z2695" i="4"/>
  <c r="A2695" i="4"/>
  <c r="AA2695" i="4"/>
  <c r="AT2695" i="4"/>
  <c r="V2695" i="4"/>
  <c r="AR2695" i="4" s="1"/>
  <c r="W2695" i="4"/>
  <c r="AV2695" i="4"/>
  <c r="AW2695" i="4"/>
  <c r="AB2695" i="4"/>
  <c r="AJ2695" i="4"/>
  <c r="AK2695" i="4"/>
  <c r="D2695" i="4"/>
  <c r="E2695" i="4"/>
  <c r="AN2695" i="4"/>
  <c r="AS2798" i="4"/>
  <c r="AS2791" i="4"/>
  <c r="AS2789" i="4"/>
  <c r="V2789" i="4"/>
  <c r="AR2789" i="4" s="1"/>
  <c r="AB2775" i="4"/>
  <c r="AW2772" i="4"/>
  <c r="AA2772" i="4"/>
  <c r="A2762" i="4"/>
  <c r="AA2762" i="4"/>
  <c r="AT2762" i="4"/>
  <c r="AB2762" i="4"/>
  <c r="Z2762" i="4"/>
  <c r="AO2760" i="4"/>
  <c r="AP2760" i="4" s="1"/>
  <c r="D2759" i="4"/>
  <c r="AK2759" i="4"/>
  <c r="AW2759" i="4"/>
  <c r="E2759" i="4"/>
  <c r="AJ2759" i="4"/>
  <c r="AV2759" i="4"/>
  <c r="Z2755" i="4"/>
  <c r="A2755" i="4"/>
  <c r="AA2755" i="4"/>
  <c r="AT2755" i="4"/>
  <c r="AK2751" i="4"/>
  <c r="AJ2748" i="4"/>
  <c r="AW2746" i="4"/>
  <c r="AA2746" i="4"/>
  <c r="AW2745" i="4"/>
  <c r="AW2741" i="4"/>
  <c r="AA2741" i="4"/>
  <c r="AS2736" i="4"/>
  <c r="W2734" i="4"/>
  <c r="V2734" i="4"/>
  <c r="AO2729" i="4"/>
  <c r="AP2729" i="4" s="1"/>
  <c r="AJ2728" i="4"/>
  <c r="AV2728" i="4"/>
  <c r="D2728" i="4"/>
  <c r="AK2728" i="4"/>
  <c r="AW2728" i="4"/>
  <c r="AB2728" i="4"/>
  <c r="D2727" i="4"/>
  <c r="D2724" i="4"/>
  <c r="AL2723" i="4"/>
  <c r="Z2721" i="4"/>
  <c r="AJ2717" i="4"/>
  <c r="AW2715" i="4"/>
  <c r="AA2715" i="4"/>
  <c r="AW2714" i="4"/>
  <c r="AV2712" i="4"/>
  <c r="AT2711" i="4"/>
  <c r="AT2710" i="4"/>
  <c r="AV2707" i="4"/>
  <c r="V2703" i="4"/>
  <c r="W2703" i="4"/>
  <c r="AN2703" i="4"/>
  <c r="AR2700" i="4"/>
  <c r="D2693" i="4"/>
  <c r="A2692" i="4"/>
  <c r="AJ2691" i="4"/>
  <c r="A2691" i="4"/>
  <c r="AJ2690" i="4"/>
  <c r="AB2688" i="4"/>
  <c r="A2688" i="4"/>
  <c r="Z2687" i="4"/>
  <c r="AV2686" i="4"/>
  <c r="AS2685" i="4"/>
  <c r="W2685" i="4"/>
  <c r="AB2683" i="4"/>
  <c r="AV2681" i="4"/>
  <c r="Z2681" i="4"/>
  <c r="AR2681" i="4" s="1"/>
  <c r="AT2679" i="4"/>
  <c r="AQ2678" i="4"/>
  <c r="Z2676" i="4"/>
  <c r="V2676" i="4"/>
  <c r="AN2675" i="4"/>
  <c r="AX2673" i="4"/>
  <c r="AB2671" i="4"/>
  <c r="AQ2668" i="4"/>
  <c r="AJ2668" i="4"/>
  <c r="AV2668" i="4"/>
  <c r="D2668" i="4"/>
  <c r="AK2668" i="4"/>
  <c r="AW2668" i="4"/>
  <c r="Z2668" i="4"/>
  <c r="AR2668" i="4" s="1"/>
  <c r="AB2668" i="4"/>
  <c r="AK2667" i="4"/>
  <c r="A2667" i="4"/>
  <c r="AW2664" i="4"/>
  <c r="AB2657" i="4"/>
  <c r="A2657" i="4"/>
  <c r="V2655" i="4"/>
  <c r="AR2655" i="4" s="1"/>
  <c r="W2655" i="4"/>
  <c r="E2655" i="4"/>
  <c r="AN2655" i="4"/>
  <c r="AX2655" i="4" s="1"/>
  <c r="AK2652" i="4"/>
  <c r="AB2649" i="4"/>
  <c r="AJ2649" i="4"/>
  <c r="AV2649" i="4"/>
  <c r="A2649" i="4"/>
  <c r="AA2649" i="4"/>
  <c r="AR2649" i="4" s="1"/>
  <c r="AT2649" i="4"/>
  <c r="AB2645" i="4"/>
  <c r="Z2639" i="4"/>
  <c r="AS2628" i="4"/>
  <c r="AN2628" i="4"/>
  <c r="V2628" i="4"/>
  <c r="W2628" i="4"/>
  <c r="AS2620" i="4"/>
  <c r="AJ2616" i="4"/>
  <c r="AN2611" i="4"/>
  <c r="AX2611" i="4" s="1"/>
  <c r="AN2608" i="4"/>
  <c r="A2608" i="4"/>
  <c r="Z2604" i="4"/>
  <c r="AT2604" i="4"/>
  <c r="A2604" i="4"/>
  <c r="AA2604" i="4"/>
  <c r="AN2604" i="4"/>
  <c r="V2604" i="4"/>
  <c r="W2604" i="4"/>
  <c r="W2603" i="4"/>
  <c r="AS2603" i="4"/>
  <c r="AR2586" i="4"/>
  <c r="AX2580" i="4"/>
  <c r="AX2572" i="4"/>
  <c r="W2568" i="4"/>
  <c r="AS2568" i="4"/>
  <c r="E2533" i="4"/>
  <c r="AJ2533" i="4"/>
  <c r="AW2533" i="4"/>
  <c r="AK2533" i="4"/>
  <c r="D2533" i="4"/>
  <c r="W2533" i="4"/>
  <c r="Z2533" i="4"/>
  <c r="AT2533" i="4"/>
  <c r="AA2533" i="4"/>
  <c r="A2533" i="4"/>
  <c r="AB2533" i="4"/>
  <c r="AV2533" i="4"/>
  <c r="AR2532" i="4"/>
  <c r="AR2511" i="4"/>
  <c r="AR2492" i="4"/>
  <c r="AS2462" i="4"/>
  <c r="AQ2455" i="4"/>
  <c r="AO2455" i="4"/>
  <c r="AP2455" i="4" s="1"/>
  <c r="AX2455" i="4"/>
  <c r="AL2401" i="4"/>
  <c r="AX2401" i="4"/>
  <c r="AR2803" i="4"/>
  <c r="AJ2788" i="4"/>
  <c r="AV2788" i="4"/>
  <c r="D2788" i="4"/>
  <c r="AK2788" i="4"/>
  <c r="AW2788" i="4"/>
  <c r="AB2788" i="4"/>
  <c r="AL2783" i="4"/>
  <c r="AX2783" i="4"/>
  <c r="AW2775" i="4"/>
  <c r="AA2775" i="4"/>
  <c r="AV2772" i="4"/>
  <c r="AT2765" i="4"/>
  <c r="V2763" i="4"/>
  <c r="W2763" i="4"/>
  <c r="AN2763" i="4"/>
  <c r="AJ2751" i="4"/>
  <c r="A2751" i="4"/>
  <c r="AB2748" i="4"/>
  <c r="A2748" i="4"/>
  <c r="AV2746" i="4"/>
  <c r="Z2746" i="4"/>
  <c r="AS2745" i="4"/>
  <c r="AV2741" i="4"/>
  <c r="Z2741" i="4"/>
  <c r="AT2740" i="4"/>
  <c r="AQ2734" i="4"/>
  <c r="AO2734" i="4"/>
  <c r="AP2734" i="4" s="1"/>
  <c r="AR2729" i="4"/>
  <c r="AK2724" i="4"/>
  <c r="AB2717" i="4"/>
  <c r="A2717" i="4"/>
  <c r="AV2715" i="4"/>
  <c r="Z2715" i="4"/>
  <c r="AV2714" i="4"/>
  <c r="AS2714" i="4"/>
  <c r="AS2711" i="4"/>
  <c r="AB2709" i="4"/>
  <c r="AJ2709" i="4"/>
  <c r="AV2709" i="4"/>
  <c r="A2709" i="4"/>
  <c r="AA2709" i="4"/>
  <c r="AR2709" i="4" s="1"/>
  <c r="AT2709" i="4"/>
  <c r="AS2707" i="4"/>
  <c r="AK2698" i="4"/>
  <c r="AK2697" i="4"/>
  <c r="AK2693" i="4"/>
  <c r="AB2691" i="4"/>
  <c r="AW2688" i="4"/>
  <c r="AA2688" i="4"/>
  <c r="AW2683" i="4"/>
  <c r="A2678" i="4"/>
  <c r="AA2678" i="4"/>
  <c r="AT2678" i="4"/>
  <c r="AB2678" i="4"/>
  <c r="Z2678" i="4"/>
  <c r="AO2676" i="4"/>
  <c r="AP2676" i="4" s="1"/>
  <c r="AQ2676" i="4"/>
  <c r="AL2675" i="4"/>
  <c r="AX2675" i="4"/>
  <c r="AW2673" i="4"/>
  <c r="AT2669" i="4"/>
  <c r="V2669" i="4"/>
  <c r="AJ2667" i="4"/>
  <c r="AS2664" i="4"/>
  <c r="D2663" i="4"/>
  <c r="AK2663" i="4"/>
  <c r="AW2663" i="4"/>
  <c r="E2663" i="4"/>
  <c r="A2663" i="4"/>
  <c r="AA2663" i="4"/>
  <c r="AT2663" i="4"/>
  <c r="AJ2663" i="4"/>
  <c r="AV2663" i="4"/>
  <c r="AA2657" i="4"/>
  <c r="AS2656" i="4"/>
  <c r="AJ2652" i="4"/>
  <c r="A2652" i="4"/>
  <c r="AQ2647" i="4"/>
  <c r="Z2647" i="4"/>
  <c r="AS2647" i="4"/>
  <c r="A2647" i="4"/>
  <c r="AA2647" i="4"/>
  <c r="AT2647" i="4"/>
  <c r="W2647" i="4"/>
  <c r="AA2645" i="4"/>
  <c r="AJ2644" i="4"/>
  <c r="AV2644" i="4"/>
  <c r="D2644" i="4"/>
  <c r="AK2644" i="4"/>
  <c r="AW2644" i="4"/>
  <c r="Z2644" i="4"/>
  <c r="A2644" i="4"/>
  <c r="AA2644" i="4"/>
  <c r="AT2644" i="4"/>
  <c r="AB2644" i="4"/>
  <c r="AS2642" i="4"/>
  <c r="AT2628" i="4"/>
  <c r="E2628" i="4"/>
  <c r="AK2627" i="4"/>
  <c r="V2626" i="4"/>
  <c r="AR2626" i="4" s="1"/>
  <c r="D2626" i="4"/>
  <c r="E2626" i="4"/>
  <c r="A2626" i="4"/>
  <c r="AB2626" i="4"/>
  <c r="AV2626" i="4"/>
  <c r="AJ2626" i="4"/>
  <c r="AW2626" i="4"/>
  <c r="AK2626" i="4"/>
  <c r="AB2616" i="4"/>
  <c r="AL2611" i="4"/>
  <c r="E2604" i="4"/>
  <c r="AN2592" i="4"/>
  <c r="AL2580" i="4"/>
  <c r="AX2565" i="4"/>
  <c r="AO2527" i="4"/>
  <c r="AP2527" i="4" s="1"/>
  <c r="AQ2527" i="4"/>
  <c r="AV2775" i="4"/>
  <c r="Z2775" i="4"/>
  <c r="AS2774" i="4"/>
  <c r="AB2769" i="4"/>
  <c r="AJ2769" i="4"/>
  <c r="AV2769" i="4"/>
  <c r="A2769" i="4"/>
  <c r="AA2769" i="4"/>
  <c r="AR2769" i="4" s="1"/>
  <c r="AT2769" i="4"/>
  <c r="AS2767" i="4"/>
  <c r="AB2751" i="4"/>
  <c r="AW2748" i="4"/>
  <c r="AA2748" i="4"/>
  <c r="AS2740" i="4"/>
  <c r="A2738" i="4"/>
  <c r="AA2738" i="4"/>
  <c r="AT2738" i="4"/>
  <c r="AB2738" i="4"/>
  <c r="Z2738" i="4"/>
  <c r="D2735" i="4"/>
  <c r="AK2735" i="4"/>
  <c r="AW2735" i="4"/>
  <c r="E2735" i="4"/>
  <c r="AJ2735" i="4"/>
  <c r="AV2735" i="4"/>
  <c r="Z2731" i="4"/>
  <c r="A2731" i="4"/>
  <c r="AA2731" i="4"/>
  <c r="AT2731" i="4"/>
  <c r="AK2727" i="4"/>
  <c r="AJ2724" i="4"/>
  <c r="AW2721" i="4"/>
  <c r="AW2717" i="4"/>
  <c r="AA2717" i="4"/>
  <c r="AT2712" i="4"/>
  <c r="W2712" i="4"/>
  <c r="AS2712" i="4"/>
  <c r="W2710" i="4"/>
  <c r="V2710" i="4"/>
  <c r="AQ2707" i="4"/>
  <c r="AQ2706" i="4"/>
  <c r="AJ2704" i="4"/>
  <c r="AV2704" i="4"/>
  <c r="D2704" i="4"/>
  <c r="AK2704" i="4"/>
  <c r="AW2704" i="4"/>
  <c r="AB2704" i="4"/>
  <c r="AL2699" i="4"/>
  <c r="AJ2698" i="4"/>
  <c r="A2698" i="4"/>
  <c r="AJ2693" i="4"/>
  <c r="AA2692" i="4"/>
  <c r="AW2691" i="4"/>
  <c r="AA2691" i="4"/>
  <c r="AW2690" i="4"/>
  <c r="AV2688" i="4"/>
  <c r="AT2687" i="4"/>
  <c r="AV2683" i="4"/>
  <c r="AT2681" i="4"/>
  <c r="V2679" i="4"/>
  <c r="W2679" i="4"/>
  <c r="AN2679" i="4"/>
  <c r="AO2678" i="4"/>
  <c r="AP2678" i="4" s="1"/>
  <c r="AB2675" i="4"/>
  <c r="AW2671" i="4"/>
  <c r="AS2671" i="4"/>
  <c r="AO2668" i="4"/>
  <c r="AP2668" i="4" s="1"/>
  <c r="AW2666" i="4"/>
  <c r="AS2666" i="4"/>
  <c r="AK2659" i="4"/>
  <c r="AW2657" i="4"/>
  <c r="Z2657" i="4"/>
  <c r="AK2654" i="4"/>
  <c r="AB2652" i="4"/>
  <c r="AO2647" i="4"/>
  <c r="AP2647" i="4" s="1"/>
  <c r="Z2645" i="4"/>
  <c r="AQ2644" i="4"/>
  <c r="AX2632" i="4"/>
  <c r="W2630" i="4"/>
  <c r="AS2630" i="4"/>
  <c r="AK2619" i="4"/>
  <c r="AW2604" i="4"/>
  <c r="D2604" i="4"/>
  <c r="AO2588" i="4"/>
  <c r="AP2588" i="4" s="1"/>
  <c r="AO2587" i="4"/>
  <c r="AP2587" i="4" s="1"/>
  <c r="AX2587" i="4"/>
  <c r="AN2584" i="4"/>
  <c r="AX2584" i="4" s="1"/>
  <c r="E2569" i="4"/>
  <c r="Z2569" i="4"/>
  <c r="AT2569" i="4"/>
  <c r="AA2569" i="4"/>
  <c r="A2569" i="4"/>
  <c r="AB2569" i="4"/>
  <c r="AV2569" i="4"/>
  <c r="V2569" i="4"/>
  <c r="W2569" i="4"/>
  <c r="A2553" i="4"/>
  <c r="AA2553" i="4"/>
  <c r="AT2553" i="4"/>
  <c r="AB2553" i="4"/>
  <c r="AV2553" i="4"/>
  <c r="AJ2553" i="4"/>
  <c r="AW2553" i="4"/>
  <c r="AK2553" i="4"/>
  <c r="E2553" i="4"/>
  <c r="V2553" i="4"/>
  <c r="W2553" i="4"/>
  <c r="AS2553" i="4"/>
  <c r="Z2553" i="4"/>
  <c r="D2538" i="4"/>
  <c r="AK2538" i="4"/>
  <c r="AW2538" i="4"/>
  <c r="AA2538" i="4"/>
  <c r="A2538" i="4"/>
  <c r="AB2538" i="4"/>
  <c r="AV2538" i="4"/>
  <c r="AJ2538" i="4"/>
  <c r="E2538" i="4"/>
  <c r="V2538" i="4"/>
  <c r="W2538" i="4"/>
  <c r="AS2538" i="4"/>
  <c r="Z2538" i="4"/>
  <c r="AT2538" i="4"/>
  <c r="AO2518" i="4"/>
  <c r="AP2518" i="4" s="1"/>
  <c r="AX2518" i="4"/>
  <c r="AQ2518" i="4"/>
  <c r="A2505" i="4"/>
  <c r="AA2505" i="4"/>
  <c r="AT2505" i="4"/>
  <c r="AB2505" i="4"/>
  <c r="AJ2505" i="4"/>
  <c r="AK2505" i="4"/>
  <c r="D2505" i="4"/>
  <c r="E2505" i="4"/>
  <c r="V2505" i="4"/>
  <c r="W2505" i="4"/>
  <c r="AS2505" i="4"/>
  <c r="AV2505" i="4"/>
  <c r="Z2505" i="4"/>
  <c r="AW2505" i="4"/>
  <c r="AL2475" i="4"/>
  <c r="E2409" i="4"/>
  <c r="V2409" i="4"/>
  <c r="W2409" i="4"/>
  <c r="AJ2409" i="4"/>
  <c r="A2409" i="4"/>
  <c r="AK2409" i="4"/>
  <c r="AN2409" i="4"/>
  <c r="D2409" i="4"/>
  <c r="AT2409" i="4"/>
  <c r="AV2409" i="4"/>
  <c r="AW2409" i="4"/>
  <c r="Z2409" i="4"/>
  <c r="AA2409" i="4"/>
  <c r="AB2409" i="4"/>
  <c r="AO2298" i="4"/>
  <c r="AP2298" i="4" s="1"/>
  <c r="AQ2298" i="4"/>
  <c r="AB2685" i="4"/>
  <c r="AJ2685" i="4"/>
  <c r="AV2685" i="4"/>
  <c r="A2685" i="4"/>
  <c r="AA2685" i="4"/>
  <c r="AT2685" i="4"/>
  <c r="AN2669" i="4"/>
  <c r="W2669" i="4"/>
  <c r="AV2657" i="4"/>
  <c r="AL2655" i="4"/>
  <c r="AQ2650" i="4"/>
  <c r="AO2650" i="4"/>
  <c r="AP2650" i="4" s="1"/>
  <c r="AB2620" i="4"/>
  <c r="Z2620" i="4"/>
  <c r="AT2620" i="4"/>
  <c r="V2620" i="4"/>
  <c r="W2620" i="4"/>
  <c r="AJ2603" i="4"/>
  <c r="AV2603" i="4"/>
  <c r="AK2603" i="4"/>
  <c r="D2603" i="4"/>
  <c r="Z2603" i="4"/>
  <c r="AT2603" i="4"/>
  <c r="A2603" i="4"/>
  <c r="AA2603" i="4"/>
  <c r="AB2603" i="4"/>
  <c r="AW2603" i="4"/>
  <c r="AL2584" i="4"/>
  <c r="AJ2568" i="4"/>
  <c r="AW2568" i="4"/>
  <c r="D2568" i="4"/>
  <c r="AK2568" i="4"/>
  <c r="E2568" i="4"/>
  <c r="Z2568" i="4"/>
  <c r="AT2568" i="4"/>
  <c r="A2568" i="4"/>
  <c r="AA2568" i="4"/>
  <c r="AB2568" i="4"/>
  <c r="AV2568" i="4"/>
  <c r="AR2531" i="4"/>
  <c r="AX2495" i="4"/>
  <c r="AL2495" i="4"/>
  <c r="A2478" i="4"/>
  <c r="AA2478" i="4"/>
  <c r="AT2478" i="4"/>
  <c r="AB2478" i="4"/>
  <c r="D2478" i="4"/>
  <c r="AK2478" i="4"/>
  <c r="AW2478" i="4"/>
  <c r="AJ2478" i="4"/>
  <c r="AN2478" i="4"/>
  <c r="E2478" i="4"/>
  <c r="V2478" i="4"/>
  <c r="W2478" i="4"/>
  <c r="AS2478" i="4"/>
  <c r="AV2478" i="4"/>
  <c r="Z2478" i="4"/>
  <c r="D2462" i="4"/>
  <c r="AK2462" i="4"/>
  <c r="AW2462" i="4"/>
  <c r="AA2462" i="4"/>
  <c r="A2462" i="4"/>
  <c r="AB2462" i="4"/>
  <c r="AV2462" i="4"/>
  <c r="AJ2462" i="4"/>
  <c r="E2462" i="4"/>
  <c r="AN2462" i="4"/>
  <c r="V2462" i="4"/>
  <c r="W2462" i="4"/>
  <c r="AT2462" i="4"/>
  <c r="Z2462" i="4"/>
  <c r="AO2383" i="4"/>
  <c r="AP2383" i="4" s="1"/>
  <c r="AQ2383" i="4"/>
  <c r="D2802" i="4"/>
  <c r="AK2802" i="4"/>
  <c r="AW2802" i="4"/>
  <c r="D2789" i="4"/>
  <c r="V2772" i="4"/>
  <c r="AN2769" i="4"/>
  <c r="AX2769" i="4" s="1"/>
  <c r="D2769" i="4"/>
  <c r="AV2751" i="4"/>
  <c r="AS2750" i="4"/>
  <c r="AB2745" i="4"/>
  <c r="AJ2745" i="4"/>
  <c r="AV2745" i="4"/>
  <c r="A2745" i="4"/>
  <c r="AA2745" i="4"/>
  <c r="AR2745" i="4" s="1"/>
  <c r="AT2745" i="4"/>
  <c r="AS2743" i="4"/>
  <c r="AS2741" i="4"/>
  <c r="V2741" i="4"/>
  <c r="AN2738" i="4"/>
  <c r="D2738" i="4"/>
  <c r="AN2735" i="4"/>
  <c r="D2731" i="4"/>
  <c r="AK2729" i="4"/>
  <c r="AB2727" i="4"/>
  <c r="AW2724" i="4"/>
  <c r="AA2724" i="4"/>
  <c r="A2714" i="4"/>
  <c r="AA2714" i="4"/>
  <c r="AT2714" i="4"/>
  <c r="AB2714" i="4"/>
  <c r="Z2714" i="4"/>
  <c r="AO2712" i="4"/>
  <c r="AP2712" i="4" s="1"/>
  <c r="D2711" i="4"/>
  <c r="AK2711" i="4"/>
  <c r="AW2711" i="4"/>
  <c r="E2711" i="4"/>
  <c r="AJ2711" i="4"/>
  <c r="AV2711" i="4"/>
  <c r="D2710" i="4"/>
  <c r="Z2707" i="4"/>
  <c r="A2707" i="4"/>
  <c r="AA2707" i="4"/>
  <c r="AT2707" i="4"/>
  <c r="AN2704" i="4"/>
  <c r="AW2698" i="4"/>
  <c r="AA2698" i="4"/>
  <c r="AW2693" i="4"/>
  <c r="AA2693" i="4"/>
  <c r="AT2688" i="4"/>
  <c r="W2688" i="4"/>
  <c r="AS2688" i="4"/>
  <c r="W2686" i="4"/>
  <c r="V2686" i="4"/>
  <c r="E2685" i="4"/>
  <c r="AQ2683" i="4"/>
  <c r="AQ2682" i="4"/>
  <c r="AO2681" i="4"/>
  <c r="AP2681" i="4" s="1"/>
  <c r="AJ2680" i="4"/>
  <c r="AV2680" i="4"/>
  <c r="D2680" i="4"/>
  <c r="AK2680" i="4"/>
  <c r="AW2680" i="4"/>
  <c r="AB2680" i="4"/>
  <c r="D2679" i="4"/>
  <c r="AB2673" i="4"/>
  <c r="AJ2673" i="4"/>
  <c r="AV2673" i="4"/>
  <c r="A2673" i="4"/>
  <c r="AA2673" i="4"/>
  <c r="AR2673" i="4" s="1"/>
  <c r="AT2673" i="4"/>
  <c r="E2669" i="4"/>
  <c r="AW2667" i="4"/>
  <c r="Z2664" i="4"/>
  <c r="V2664" i="4"/>
  <c r="AB2659" i="4"/>
  <c r="AQ2656" i="4"/>
  <c r="AJ2656" i="4"/>
  <c r="AV2656" i="4"/>
  <c r="D2656" i="4"/>
  <c r="AK2656" i="4"/>
  <c r="AW2656" i="4"/>
  <c r="Z2656" i="4"/>
  <c r="AR2656" i="4" s="1"/>
  <c r="AB2656" i="4"/>
  <c r="AL2649" i="4"/>
  <c r="A2642" i="4"/>
  <c r="AA2642" i="4"/>
  <c r="AT2642" i="4"/>
  <c r="AB2642" i="4"/>
  <c r="Z2642" i="4"/>
  <c r="AL2637" i="4"/>
  <c r="AB2632" i="4"/>
  <c r="AS2632" i="4"/>
  <c r="V2632" i="4"/>
  <c r="W2632" i="4"/>
  <c r="W2627" i="4"/>
  <c r="AS2627" i="4"/>
  <c r="AJ2623" i="4"/>
  <c r="AW2623" i="4"/>
  <c r="D2623" i="4"/>
  <c r="AK2623" i="4"/>
  <c r="Z2623" i="4"/>
  <c r="AR2623" i="4" s="1"/>
  <c r="AT2623" i="4"/>
  <c r="A2623" i="4"/>
  <c r="AA2623" i="4"/>
  <c r="AB2623" i="4"/>
  <c r="AV2623" i="4"/>
  <c r="AW2620" i="4"/>
  <c r="E2620" i="4"/>
  <c r="W2611" i="4"/>
  <c r="AS2611" i="4"/>
  <c r="AX2607" i="4"/>
  <c r="E2603" i="4"/>
  <c r="AX2576" i="4"/>
  <c r="AQ2576" i="4"/>
  <c r="AR2576" i="4"/>
  <c r="W2573" i="4"/>
  <c r="AA2573" i="4"/>
  <c r="A2573" i="4"/>
  <c r="AB2573" i="4"/>
  <c r="AV2573" i="4"/>
  <c r="AJ2573" i="4"/>
  <c r="AW2573" i="4"/>
  <c r="V2573" i="4"/>
  <c r="AS2573" i="4"/>
  <c r="Z2573" i="4"/>
  <c r="AT2573" i="4"/>
  <c r="W2561" i="4"/>
  <c r="A2561" i="4"/>
  <c r="AB2561" i="4"/>
  <c r="AV2561" i="4"/>
  <c r="AJ2561" i="4"/>
  <c r="AW2561" i="4"/>
  <c r="AK2561" i="4"/>
  <c r="E2561" i="4"/>
  <c r="V2561" i="4"/>
  <c r="AS2561" i="4"/>
  <c r="Z2561" i="4"/>
  <c r="AT2561" i="4"/>
  <c r="AA2561" i="4"/>
  <c r="E2557" i="4"/>
  <c r="AA2557" i="4"/>
  <c r="A2557" i="4"/>
  <c r="AB2557" i="4"/>
  <c r="AV2557" i="4"/>
  <c r="AJ2557" i="4"/>
  <c r="AW2557" i="4"/>
  <c r="D2557" i="4"/>
  <c r="V2557" i="4"/>
  <c r="W2557" i="4"/>
  <c r="AS2557" i="4"/>
  <c r="Z2557" i="4"/>
  <c r="AT2557" i="4"/>
  <c r="AN2550" i="4"/>
  <c r="D2487" i="4"/>
  <c r="AK2487" i="4"/>
  <c r="AW2487" i="4"/>
  <c r="E2487" i="4"/>
  <c r="AN2487" i="4"/>
  <c r="AA2487" i="4"/>
  <c r="AB2487" i="4"/>
  <c r="A2487" i="4"/>
  <c r="AJ2487" i="4"/>
  <c r="V2487" i="4"/>
  <c r="W2487" i="4"/>
  <c r="AS2487" i="4"/>
  <c r="AT2487" i="4"/>
  <c r="Z2487" i="4"/>
  <c r="AV2487" i="4"/>
  <c r="AO2476" i="4"/>
  <c r="AP2476" i="4" s="1"/>
  <c r="AQ2476" i="4"/>
  <c r="AR2470" i="4"/>
  <c r="AL2435" i="4"/>
  <c r="AQ2420" i="4"/>
  <c r="AO2420" i="4"/>
  <c r="AP2420" i="4" s="1"/>
  <c r="AX2420" i="4"/>
  <c r="W2746" i="4"/>
  <c r="V2746" i="4"/>
  <c r="AJ2740" i="4"/>
  <c r="AV2740" i="4"/>
  <c r="D2740" i="4"/>
  <c r="AK2740" i="4"/>
  <c r="AW2740" i="4"/>
  <c r="AB2740" i="4"/>
  <c r="AL2735" i="4"/>
  <c r="AX2735" i="4"/>
  <c r="AW2727" i="4"/>
  <c r="AA2727" i="4"/>
  <c r="AV2724" i="4"/>
  <c r="V2715" i="4"/>
  <c r="W2715" i="4"/>
  <c r="AN2715" i="4"/>
  <c r="AV2698" i="4"/>
  <c r="Z2698" i="4"/>
  <c r="AV2693" i="4"/>
  <c r="Z2693" i="4"/>
  <c r="AT2692" i="4"/>
  <c r="AT2691" i="4"/>
  <c r="V2688" i="4"/>
  <c r="AN2685" i="4"/>
  <c r="D2685" i="4"/>
  <c r="AQ2671" i="4"/>
  <c r="Z2671" i="4"/>
  <c r="A2671" i="4"/>
  <c r="AA2671" i="4"/>
  <c r="AT2671" i="4"/>
  <c r="W2671" i="4"/>
  <c r="D2669" i="4"/>
  <c r="A2666" i="4"/>
  <c r="AA2666" i="4"/>
  <c r="AT2666" i="4"/>
  <c r="AB2666" i="4"/>
  <c r="Z2666" i="4"/>
  <c r="AR2666" i="4" s="1"/>
  <c r="AO2664" i="4"/>
  <c r="AP2664" i="4" s="1"/>
  <c r="AQ2664" i="4"/>
  <c r="AL2663" i="4"/>
  <c r="AX2663" i="4"/>
  <c r="AT2657" i="4"/>
  <c r="V2657" i="4"/>
  <c r="D2651" i="4"/>
  <c r="AK2651" i="4"/>
  <c r="AW2651" i="4"/>
  <c r="E2651" i="4"/>
  <c r="A2651" i="4"/>
  <c r="AA2651" i="4"/>
  <c r="AT2651" i="4"/>
  <c r="AJ2651" i="4"/>
  <c r="AV2651" i="4"/>
  <c r="Z2630" i="4"/>
  <c r="AR2630" i="4" s="1"/>
  <c r="D2630" i="4"/>
  <c r="E2630" i="4"/>
  <c r="A2630" i="4"/>
  <c r="AB2630" i="4"/>
  <c r="AV2630" i="4"/>
  <c r="AJ2630" i="4"/>
  <c r="AW2630" i="4"/>
  <c r="AK2630" i="4"/>
  <c r="AV2620" i="4"/>
  <c r="D2620" i="4"/>
  <c r="AS2619" i="4"/>
  <c r="AS2608" i="4"/>
  <c r="AS2592" i="4"/>
  <c r="AS2584" i="4"/>
  <c r="AX2577" i="4"/>
  <c r="AX2564" i="4"/>
  <c r="AO2564" i="4"/>
  <c r="AP2564" i="4" s="1"/>
  <c r="AR2564" i="4"/>
  <c r="AX2549" i="4"/>
  <c r="AL2549" i="4"/>
  <c r="AX2480" i="4"/>
  <c r="AX2476" i="4"/>
  <c r="AL2425" i="4"/>
  <c r="AX2425" i="4"/>
  <c r="AJ2789" i="4"/>
  <c r="V2775" i="4"/>
  <c r="W2775" i="4"/>
  <c r="AN2775" i="4"/>
  <c r="AR2772" i="4"/>
  <c r="AN2746" i="4"/>
  <c r="E2746" i="4"/>
  <c r="E2740" i="4"/>
  <c r="AV2727" i="4"/>
  <c r="Z2727" i="4"/>
  <c r="AS2726" i="4"/>
  <c r="AB2721" i="4"/>
  <c r="AJ2721" i="4"/>
  <c r="AV2721" i="4"/>
  <c r="A2721" i="4"/>
  <c r="AA2721" i="4"/>
  <c r="AT2721" i="4"/>
  <c r="AS2719" i="4"/>
  <c r="E2715" i="4"/>
  <c r="E2712" i="4"/>
  <c r="AS2692" i="4"/>
  <c r="W2692" i="4"/>
  <c r="A2690" i="4"/>
  <c r="AA2690" i="4"/>
  <c r="AT2690" i="4"/>
  <c r="AB2690" i="4"/>
  <c r="Z2690" i="4"/>
  <c r="AO2688" i="4"/>
  <c r="AP2688" i="4" s="1"/>
  <c r="D2687" i="4"/>
  <c r="AK2687" i="4"/>
  <c r="AW2687" i="4"/>
  <c r="E2687" i="4"/>
  <c r="AJ2687" i="4"/>
  <c r="AV2687" i="4"/>
  <c r="Z2683" i="4"/>
  <c r="A2683" i="4"/>
  <c r="AA2683" i="4"/>
  <c r="AT2683" i="4"/>
  <c r="E2681" i="4"/>
  <c r="E2671" i="4"/>
  <c r="AK2669" i="4"/>
  <c r="AO2666" i="4"/>
  <c r="AP2666" i="4" s="1"/>
  <c r="E2666" i="4"/>
  <c r="AW2659" i="4"/>
  <c r="AS2659" i="4"/>
  <c r="AW2654" i="4"/>
  <c r="AS2654" i="4"/>
  <c r="AN2645" i="4"/>
  <c r="V2645" i="4"/>
  <c r="AR2645" i="4" s="1"/>
  <c r="W2645" i="4"/>
  <c r="D2639" i="4"/>
  <c r="AK2639" i="4"/>
  <c r="AW2639" i="4"/>
  <c r="E2639" i="4"/>
  <c r="A2639" i="4"/>
  <c r="AA2639" i="4"/>
  <c r="AT2639" i="4"/>
  <c r="AB2639" i="4"/>
  <c r="AJ2639" i="4"/>
  <c r="AV2639" i="4"/>
  <c r="AO2632" i="4"/>
  <c r="AP2632" i="4" s="1"/>
  <c r="AQ2632" i="4"/>
  <c r="AN2620" i="4"/>
  <c r="AX2620" i="4" s="1"/>
  <c r="Z2616" i="4"/>
  <c r="AT2616" i="4"/>
  <c r="AN2616" i="4"/>
  <c r="AX2616" i="4" s="1"/>
  <c r="V2616" i="4"/>
  <c r="W2616" i="4"/>
  <c r="AX2596" i="4"/>
  <c r="AB2580" i="4"/>
  <c r="AV2580" i="4"/>
  <c r="AJ2580" i="4"/>
  <c r="AW2580" i="4"/>
  <c r="D2580" i="4"/>
  <c r="AK2580" i="4"/>
  <c r="W2580" i="4"/>
  <c r="Z2580" i="4"/>
  <c r="AT2580" i="4"/>
  <c r="A2580" i="4"/>
  <c r="AA2580" i="4"/>
  <c r="D2573" i="4"/>
  <c r="AB2572" i="4"/>
  <c r="AK2572" i="4"/>
  <c r="D2572" i="4"/>
  <c r="E2572" i="4"/>
  <c r="Z2572" i="4"/>
  <c r="AT2572" i="4"/>
  <c r="AA2572" i="4"/>
  <c r="AV2572" i="4"/>
  <c r="A2572" i="4"/>
  <c r="AJ2572" i="4"/>
  <c r="AW2572" i="4"/>
  <c r="AW2569" i="4"/>
  <c r="AX2537" i="4"/>
  <c r="AO2533" i="4"/>
  <c r="AP2533" i="4" s="1"/>
  <c r="AQ2533" i="4"/>
  <c r="AT2698" i="4"/>
  <c r="V2691" i="4"/>
  <c r="W2691" i="4"/>
  <c r="AN2691" i="4"/>
  <c r="AX2691" i="4" s="1"/>
  <c r="AQ2674" i="4"/>
  <c r="AO2674" i="4"/>
  <c r="AP2674" i="4" s="1"/>
  <c r="AN2657" i="4"/>
  <c r="W2657" i="4"/>
  <c r="AR2657" i="4" s="1"/>
  <c r="AJ2627" i="4"/>
  <c r="AV2627" i="4"/>
  <c r="A2627" i="4"/>
  <c r="AA2627" i="4"/>
  <c r="AB2627" i="4"/>
  <c r="AW2627" i="4"/>
  <c r="Z2627" i="4"/>
  <c r="AT2627" i="4"/>
  <c r="D2611" i="4"/>
  <c r="AK2611" i="4"/>
  <c r="E2611" i="4"/>
  <c r="Z2611" i="4"/>
  <c r="AT2611" i="4"/>
  <c r="A2611" i="4"/>
  <c r="AA2611" i="4"/>
  <c r="AB2611" i="4"/>
  <c r="AV2611" i="4"/>
  <c r="AJ2611" i="4"/>
  <c r="AW2611" i="4"/>
  <c r="AO2569" i="4"/>
  <c r="AP2569" i="4" s="1"/>
  <c r="AQ2569" i="4"/>
  <c r="AX2541" i="4"/>
  <c r="AL2541" i="4"/>
  <c r="Z2507" i="4"/>
  <c r="A2507" i="4"/>
  <c r="AA2507" i="4"/>
  <c r="AT2507" i="4"/>
  <c r="AJ2507" i="4"/>
  <c r="AV2507" i="4"/>
  <c r="AK2507" i="4"/>
  <c r="D2507" i="4"/>
  <c r="AN2507" i="4"/>
  <c r="AX2507" i="4" s="1"/>
  <c r="E2507" i="4"/>
  <c r="V2507" i="4"/>
  <c r="W2507" i="4"/>
  <c r="AW2507" i="4"/>
  <c r="AB2507" i="4"/>
  <c r="W2498" i="4"/>
  <c r="Z2498" i="4"/>
  <c r="A2498" i="4"/>
  <c r="AJ2498" i="4"/>
  <c r="AK2498" i="4"/>
  <c r="D2498" i="4"/>
  <c r="E2498" i="4"/>
  <c r="AN2498" i="4"/>
  <c r="V2498" i="4"/>
  <c r="AT2498" i="4"/>
  <c r="AV2498" i="4"/>
  <c r="AA2498" i="4"/>
  <c r="AW2498" i="4"/>
  <c r="AB2498" i="4"/>
  <c r="V2751" i="4"/>
  <c r="W2751" i="4"/>
  <c r="AN2751" i="4"/>
  <c r="D2741" i="4"/>
  <c r="A2740" i="4"/>
  <c r="V2724" i="4"/>
  <c r="AN2721" i="4"/>
  <c r="AX2721" i="4" s="1"/>
  <c r="D2721" i="4"/>
  <c r="AR2717" i="4"/>
  <c r="AK2712" i="4"/>
  <c r="AS2702" i="4"/>
  <c r="AB2697" i="4"/>
  <c r="AJ2697" i="4"/>
  <c r="AV2697" i="4"/>
  <c r="A2697" i="4"/>
  <c r="AA2697" i="4"/>
  <c r="AR2697" i="4" s="1"/>
  <c r="AT2697" i="4"/>
  <c r="AS2695" i="4"/>
  <c r="AS2693" i="4"/>
  <c r="V2693" i="4"/>
  <c r="E2691" i="4"/>
  <c r="AN2690" i="4"/>
  <c r="D2690" i="4"/>
  <c r="E2688" i="4"/>
  <c r="AN2687" i="4"/>
  <c r="AK2685" i="4"/>
  <c r="D2683" i="4"/>
  <c r="AK2681" i="4"/>
  <c r="AB2679" i="4"/>
  <c r="AB2669" i="4"/>
  <c r="A2669" i="4"/>
  <c r="V2667" i="4"/>
  <c r="W2667" i="4"/>
  <c r="E2667" i="4"/>
  <c r="AN2667" i="4"/>
  <c r="AB2661" i="4"/>
  <c r="AJ2661" i="4"/>
  <c r="AV2661" i="4"/>
  <c r="A2661" i="4"/>
  <c r="AA2661" i="4"/>
  <c r="AR2661" i="4" s="1"/>
  <c r="AT2661" i="4"/>
  <c r="E2657" i="4"/>
  <c r="Z2652" i="4"/>
  <c r="AR2652" i="4" s="1"/>
  <c r="V2652" i="4"/>
  <c r="AN2651" i="4"/>
  <c r="AX2651" i="4" s="1"/>
  <c r="AX2650" i="4"/>
  <c r="D2645" i="4"/>
  <c r="AS2640" i="4"/>
  <c r="AS2637" i="4"/>
  <c r="AS2631" i="4"/>
  <c r="E2627" i="4"/>
  <c r="AN2619" i="4"/>
  <c r="AB2619" i="4"/>
  <c r="AV2619" i="4"/>
  <c r="AJ2619" i="4"/>
  <c r="AW2619" i="4"/>
  <c r="Z2619" i="4"/>
  <c r="AT2619" i="4"/>
  <c r="A2619" i="4"/>
  <c r="AA2619" i="4"/>
  <c r="AS2615" i="4"/>
  <c r="AB2608" i="4"/>
  <c r="Z2608" i="4"/>
  <c r="AT2608" i="4"/>
  <c r="AA2608" i="4"/>
  <c r="AV2608" i="4"/>
  <c r="V2608" i="4"/>
  <c r="W2608" i="4"/>
  <c r="AS2607" i="4"/>
  <c r="AN2603" i="4"/>
  <c r="AS2596" i="4"/>
  <c r="A2592" i="4"/>
  <c r="AA2592" i="4"/>
  <c r="AB2592" i="4"/>
  <c r="AV2592" i="4"/>
  <c r="AJ2592" i="4"/>
  <c r="AW2592" i="4"/>
  <c r="V2592" i="4"/>
  <c r="W2592" i="4"/>
  <c r="Z2592" i="4"/>
  <c r="AT2592" i="4"/>
  <c r="AX2588" i="4"/>
  <c r="AB2584" i="4"/>
  <c r="A2584" i="4"/>
  <c r="AJ2584" i="4"/>
  <c r="AW2584" i="4"/>
  <c r="AK2584" i="4"/>
  <c r="D2584" i="4"/>
  <c r="W2584" i="4"/>
  <c r="Z2584" i="4"/>
  <c r="AT2584" i="4"/>
  <c r="AA2584" i="4"/>
  <c r="AV2584" i="4"/>
  <c r="AL2569" i="4"/>
  <c r="AX2569" i="4"/>
  <c r="AN2568" i="4"/>
  <c r="AX2568" i="4" s="1"/>
  <c r="A2565" i="4"/>
  <c r="AA2565" i="4"/>
  <c r="AT2565" i="4"/>
  <c r="Z2565" i="4"/>
  <c r="AB2565" i="4"/>
  <c r="AV2565" i="4"/>
  <c r="AJ2565" i="4"/>
  <c r="AW2565" i="4"/>
  <c r="D2565" i="4"/>
  <c r="V2565" i="4"/>
  <c r="W2565" i="4"/>
  <c r="AL2562" i="4"/>
  <c r="AQ2556" i="4"/>
  <c r="AO2556" i="4"/>
  <c r="AP2556" i="4" s="1"/>
  <c r="AN2553" i="4"/>
  <c r="AX2553" i="4" s="1"/>
  <c r="AL2545" i="4"/>
  <c r="AX2545" i="4"/>
  <c r="AN2538" i="4"/>
  <c r="AX2538" i="4" s="1"/>
  <c r="V2518" i="4"/>
  <c r="A2518" i="4"/>
  <c r="AB2518" i="4"/>
  <c r="AV2518" i="4"/>
  <c r="AJ2518" i="4"/>
  <c r="AW2518" i="4"/>
  <c r="AK2518" i="4"/>
  <c r="D2518" i="4"/>
  <c r="E2518" i="4"/>
  <c r="W2518" i="4"/>
  <c r="AS2518" i="4"/>
  <c r="Z2518" i="4"/>
  <c r="AT2518" i="4"/>
  <c r="AA2518" i="4"/>
  <c r="AN2505" i="4"/>
  <c r="AX2505" i="4" s="1"/>
  <c r="AX2486" i="4"/>
  <c r="AL2486" i="4"/>
  <c r="AR2457" i="4"/>
  <c r="AL2451" i="4"/>
  <c r="AX2451" i="4"/>
  <c r="AQ2290" i="4"/>
  <c r="AO2290" i="4"/>
  <c r="AP2290" i="4" s="1"/>
  <c r="W2698" i="4"/>
  <c r="V2698" i="4"/>
  <c r="AJ2692" i="4"/>
  <c r="AV2692" i="4"/>
  <c r="D2692" i="4"/>
  <c r="AK2692" i="4"/>
  <c r="AW2692" i="4"/>
  <c r="AB2692" i="4"/>
  <c r="AL2687" i="4"/>
  <c r="D2675" i="4"/>
  <c r="AK2675" i="4"/>
  <c r="AW2675" i="4"/>
  <c r="E2675" i="4"/>
  <c r="A2675" i="4"/>
  <c r="AA2675" i="4"/>
  <c r="AT2675" i="4"/>
  <c r="AJ2675" i="4"/>
  <c r="AV2675" i="4"/>
  <c r="AA2669" i="4"/>
  <c r="Z2659" i="4"/>
  <c r="A2659" i="4"/>
  <c r="AA2659" i="4"/>
  <c r="AT2659" i="4"/>
  <c r="W2659" i="4"/>
  <c r="D2657" i="4"/>
  <c r="A2654" i="4"/>
  <c r="AA2654" i="4"/>
  <c r="AT2654" i="4"/>
  <c r="AB2654" i="4"/>
  <c r="Z2654" i="4"/>
  <c r="AO2652" i="4"/>
  <c r="AP2652" i="4" s="1"/>
  <c r="AQ2652" i="4"/>
  <c r="AL2651" i="4"/>
  <c r="AN2630" i="4"/>
  <c r="AX2630" i="4" s="1"/>
  <c r="D2627" i="4"/>
  <c r="AO2624" i="4"/>
  <c r="AP2624" i="4" s="1"/>
  <c r="AQ2624" i="4"/>
  <c r="AK2620" i="4"/>
  <c r="E2608" i="4"/>
  <c r="AL2603" i="4"/>
  <c r="E2592" i="4"/>
  <c r="AL2581" i="4"/>
  <c r="AX2581" i="4"/>
  <c r="AO2573" i="4"/>
  <c r="AP2573" i="4" s="1"/>
  <c r="AQ2573" i="4"/>
  <c r="AL2568" i="4"/>
  <c r="AX2298" i="4"/>
  <c r="V2727" i="4"/>
  <c r="W2727" i="4"/>
  <c r="AN2727" i="4"/>
  <c r="AN2698" i="4"/>
  <c r="AX2698" i="4" s="1"/>
  <c r="E2698" i="4"/>
  <c r="E2692" i="4"/>
  <c r="AK2688" i="4"/>
  <c r="AX2681" i="4"/>
  <c r="AB2681" i="4"/>
  <c r="A2681" i="4"/>
  <c r="AK2671" i="4"/>
  <c r="AW2669" i="4"/>
  <c r="Z2669" i="4"/>
  <c r="AK2666" i="4"/>
  <c r="E2659" i="4"/>
  <c r="AK2657" i="4"/>
  <c r="AK2645" i="4"/>
  <c r="AN2639" i="4"/>
  <c r="AN2627" i="4"/>
  <c r="AL2623" i="4"/>
  <c r="AJ2620" i="4"/>
  <c r="D2608" i="4"/>
  <c r="AO2600" i="4"/>
  <c r="AP2600" i="4" s="1"/>
  <c r="AQ2600" i="4"/>
  <c r="D2592" i="4"/>
  <c r="D2550" i="4"/>
  <c r="AK2550" i="4"/>
  <c r="AW2550" i="4"/>
  <c r="Z2550" i="4"/>
  <c r="AT2550" i="4"/>
  <c r="AA2550" i="4"/>
  <c r="A2550" i="4"/>
  <c r="AB2550" i="4"/>
  <c r="AV2550" i="4"/>
  <c r="V2550" i="4"/>
  <c r="W2550" i="4"/>
  <c r="V2533" i="4"/>
  <c r="AR2533" i="4" s="1"/>
  <c r="Z2439" i="4"/>
  <c r="AT2439" i="4"/>
  <c r="A2439" i="4"/>
  <c r="AA2439" i="4"/>
  <c r="AB2439" i="4"/>
  <c r="AV2439" i="4"/>
  <c r="AJ2439" i="4"/>
  <c r="AW2439" i="4"/>
  <c r="D2439" i="4"/>
  <c r="AK2439" i="4"/>
  <c r="AN2439" i="4"/>
  <c r="E2439" i="4"/>
  <c r="V2439" i="4"/>
  <c r="W2439" i="4"/>
  <c r="AR2422" i="4"/>
  <c r="AX2797" i="4"/>
  <c r="AW2790" i="4"/>
  <c r="AK2790" i="4"/>
  <c r="D2790" i="4"/>
  <c r="AX2785" i="4"/>
  <c r="AW2778" i="4"/>
  <c r="AK2778" i="4"/>
  <c r="D2778" i="4"/>
  <c r="AX2773" i="4"/>
  <c r="AW2766" i="4"/>
  <c r="AK2766" i="4"/>
  <c r="D2766" i="4"/>
  <c r="AX2761" i="4"/>
  <c r="AW2754" i="4"/>
  <c r="AK2754" i="4"/>
  <c r="D2754" i="4"/>
  <c r="AX2749" i="4"/>
  <c r="AW2742" i="4"/>
  <c r="AK2742" i="4"/>
  <c r="D2742" i="4"/>
  <c r="AX2737" i="4"/>
  <c r="AW2730" i="4"/>
  <c r="AK2730" i="4"/>
  <c r="D2730" i="4"/>
  <c r="AX2725" i="4"/>
  <c r="AW2718" i="4"/>
  <c r="AK2718" i="4"/>
  <c r="D2718" i="4"/>
  <c r="AX2713" i="4"/>
  <c r="AW2706" i="4"/>
  <c r="AK2706" i="4"/>
  <c r="D2706" i="4"/>
  <c r="AX2701" i="4"/>
  <c r="AW2694" i="4"/>
  <c r="AK2694" i="4"/>
  <c r="D2694" i="4"/>
  <c r="AX2689" i="4"/>
  <c r="AW2682" i="4"/>
  <c r="AK2682" i="4"/>
  <c r="D2682" i="4"/>
  <c r="AX2677" i="4"/>
  <c r="V2674" i="4"/>
  <c r="AR2674" i="4" s="1"/>
  <c r="AW2670" i="4"/>
  <c r="AK2670" i="4"/>
  <c r="D2670" i="4"/>
  <c r="AX2665" i="4"/>
  <c r="V2662" i="4"/>
  <c r="AW2658" i="4"/>
  <c r="AK2658" i="4"/>
  <c r="D2658" i="4"/>
  <c r="AX2653" i="4"/>
  <c r="V2650" i="4"/>
  <c r="AR2650" i="4" s="1"/>
  <c r="AW2646" i="4"/>
  <c r="AK2646" i="4"/>
  <c r="D2646" i="4"/>
  <c r="AN2643" i="4"/>
  <c r="AX2641" i="4"/>
  <c r="E2641" i="4"/>
  <c r="AO2638" i="4"/>
  <c r="AP2638" i="4" s="1"/>
  <c r="AW2634" i="4"/>
  <c r="AK2634" i="4"/>
  <c r="AX2626" i="4"/>
  <c r="A2625" i="4"/>
  <c r="AA2625" i="4"/>
  <c r="AR2625" i="4" s="1"/>
  <c r="AT2625" i="4"/>
  <c r="E2622" i="4"/>
  <c r="AO2621" i="4"/>
  <c r="AP2621" i="4" s="1"/>
  <c r="D2618" i="4"/>
  <c r="AO2617" i="4"/>
  <c r="AP2617" i="4" s="1"/>
  <c r="D2614" i="4"/>
  <c r="AO2613" i="4"/>
  <c r="AP2613" i="4" s="1"/>
  <c r="D2610" i="4"/>
  <c r="AK2610" i="4"/>
  <c r="AW2610" i="4"/>
  <c r="V2609" i="4"/>
  <c r="AR2609" i="4" s="1"/>
  <c r="E2606" i="4"/>
  <c r="V2605" i="4"/>
  <c r="E2602" i="4"/>
  <c r="AX2599" i="4"/>
  <c r="AK2599" i="4"/>
  <c r="D2599" i="4"/>
  <c r="AO2598" i="4"/>
  <c r="AP2598" i="4" s="1"/>
  <c r="AW2595" i="4"/>
  <c r="AJ2595" i="4"/>
  <c r="AQ2593" i="4"/>
  <c r="W2593" i="4"/>
  <c r="AX2591" i="4"/>
  <c r="AK2591" i="4"/>
  <c r="AQ2589" i="4"/>
  <c r="W2589" i="4"/>
  <c r="E2587" i="4"/>
  <c r="AS2585" i="4"/>
  <c r="AK2583" i="4"/>
  <c r="D2583" i="4"/>
  <c r="AO2582" i="4"/>
  <c r="AP2582" i="4" s="1"/>
  <c r="D2579" i="4"/>
  <c r="AR2575" i="4"/>
  <c r="AQ2574" i="4"/>
  <c r="E2571" i="4"/>
  <c r="V2570" i="4"/>
  <c r="AR2570" i="4" s="1"/>
  <c r="E2567" i="4"/>
  <c r="AQ2566" i="4"/>
  <c r="W2566" i="4"/>
  <c r="AR2566" i="4" s="1"/>
  <c r="AN2563" i="4"/>
  <c r="AX2560" i="4"/>
  <c r="AK2560" i="4"/>
  <c r="W2558" i="4"/>
  <c r="AS2558" i="4"/>
  <c r="AW2556" i="4"/>
  <c r="AJ2556" i="4"/>
  <c r="AJ2555" i="4"/>
  <c r="AV2555" i="4"/>
  <c r="AO2551" i="4"/>
  <c r="AP2551" i="4" s="1"/>
  <c r="V2551" i="4"/>
  <c r="AV2549" i="4"/>
  <c r="AB2549" i="4"/>
  <c r="A2549" i="4"/>
  <c r="D2548" i="4"/>
  <c r="AO2547" i="4"/>
  <c r="AP2547" i="4" s="1"/>
  <c r="AA2545" i="4"/>
  <c r="AX2544" i="4"/>
  <c r="AK2544" i="4"/>
  <c r="D2544" i="4"/>
  <c r="AO2543" i="4"/>
  <c r="AP2543" i="4" s="1"/>
  <c r="AV2541" i="4"/>
  <c r="AB2541" i="4"/>
  <c r="E2536" i="4"/>
  <c r="V2535" i="4"/>
  <c r="AR2535" i="4" s="1"/>
  <c r="AT2534" i="4"/>
  <c r="E2532" i="4"/>
  <c r="AT2530" i="4"/>
  <c r="Z2530" i="4"/>
  <c r="AW2529" i="4"/>
  <c r="AJ2529" i="4"/>
  <c r="AA2526" i="4"/>
  <c r="AK2525" i="4"/>
  <c r="AB2524" i="4"/>
  <c r="W2523" i="4"/>
  <c r="AR2523" i="4" s="1"/>
  <c r="AW2521" i="4"/>
  <c r="AJ2521" i="4"/>
  <c r="AX2517" i="4"/>
  <c r="AK2517" i="4"/>
  <c r="A2514" i="4"/>
  <c r="AA2514" i="4"/>
  <c r="AR2514" i="4" s="1"/>
  <c r="AT2514" i="4"/>
  <c r="AB2514" i="4"/>
  <c r="D2514" i="4"/>
  <c r="AK2514" i="4"/>
  <c r="AW2514" i="4"/>
  <c r="Z2512" i="4"/>
  <c r="AR2512" i="4" s="1"/>
  <c r="AB2512" i="4"/>
  <c r="AL2510" i="4"/>
  <c r="AK2509" i="4"/>
  <c r="AB2508" i="4"/>
  <c r="A2508" i="4"/>
  <c r="D2503" i="4"/>
  <c r="AL2500" i="4"/>
  <c r="AB2499" i="4"/>
  <c r="AW2497" i="4"/>
  <c r="AS2495" i="4"/>
  <c r="AK2491" i="4"/>
  <c r="AJ2490" i="4"/>
  <c r="AJ2488" i="4"/>
  <c r="AV2486" i="4"/>
  <c r="AS2485" i="4"/>
  <c r="AS2481" i="4"/>
  <c r="AJ2479" i="4"/>
  <c r="A2479" i="4"/>
  <c r="AW2476" i="4"/>
  <c r="AT2475" i="4"/>
  <c r="AT2474" i="4"/>
  <c r="AN2472" i="4"/>
  <c r="V2472" i="4"/>
  <c r="AR2472" i="4" s="1"/>
  <c r="AO2471" i="4"/>
  <c r="AP2471" i="4" s="1"/>
  <c r="AX2470" i="4"/>
  <c r="AO2470" i="4"/>
  <c r="AP2470" i="4" s="1"/>
  <c r="AN2469" i="4"/>
  <c r="AX2465" i="4"/>
  <c r="AL2465" i="4"/>
  <c r="D2463" i="4"/>
  <c r="AJ2459" i="4"/>
  <c r="AN2457" i="4"/>
  <c r="A2457" i="4"/>
  <c r="AB2453" i="4"/>
  <c r="AS2451" i="4"/>
  <c r="AS2444" i="4"/>
  <c r="AO2443" i="4"/>
  <c r="AP2443" i="4" s="1"/>
  <c r="D2443" i="4"/>
  <c r="Z2442" i="4"/>
  <c r="A2436" i="4"/>
  <c r="AS2431" i="4"/>
  <c r="AQ2427" i="4"/>
  <c r="A2405" i="4"/>
  <c r="AA2405" i="4"/>
  <c r="AT2405" i="4"/>
  <c r="V2405" i="4"/>
  <c r="W2405" i="4"/>
  <c r="AO2404" i="4"/>
  <c r="AP2404" i="4" s="1"/>
  <c r="AN2388" i="4"/>
  <c r="AX2388" i="4" s="1"/>
  <c r="AR2386" i="4"/>
  <c r="AJ2385" i="4"/>
  <c r="AO2384" i="4"/>
  <c r="AP2384" i="4" s="1"/>
  <c r="Z2382" i="4"/>
  <c r="AX2340" i="4"/>
  <c r="AL2340" i="4"/>
  <c r="AX2336" i="4"/>
  <c r="AL2336" i="4"/>
  <c r="AS2335" i="4"/>
  <c r="AS2319" i="4"/>
  <c r="A2259" i="4"/>
  <c r="AA2259" i="4"/>
  <c r="AT2259" i="4"/>
  <c r="AB2259" i="4"/>
  <c r="V2259" i="4"/>
  <c r="W2259" i="4"/>
  <c r="AS2259" i="4"/>
  <c r="AV2259" i="4"/>
  <c r="AW2259" i="4"/>
  <c r="Z2259" i="4"/>
  <c r="AJ2259" i="4"/>
  <c r="AK2259" i="4"/>
  <c r="D2259" i="4"/>
  <c r="E2259" i="4"/>
  <c r="AN2259" i="4"/>
  <c r="AX2236" i="4"/>
  <c r="AO2236" i="4"/>
  <c r="AP2236" i="4" s="1"/>
  <c r="AQ2236" i="4"/>
  <c r="AQ2232" i="4"/>
  <c r="AO2232" i="4"/>
  <c r="AP2232" i="4" s="1"/>
  <c r="AL2629" i="4"/>
  <c r="AX2629" i="4"/>
  <c r="A2613" i="4"/>
  <c r="AA2613" i="4"/>
  <c r="AT2613" i="4"/>
  <c r="AQ2612" i="4"/>
  <c r="D2598" i="4"/>
  <c r="AK2598" i="4"/>
  <c r="AW2598" i="4"/>
  <c r="AQ2597" i="4"/>
  <c r="V2597" i="4"/>
  <c r="AV2595" i="4"/>
  <c r="AB2595" i="4"/>
  <c r="V2593" i="4"/>
  <c r="AW2591" i="4"/>
  <c r="AB2591" i="4"/>
  <c r="AQ2581" i="4"/>
  <c r="W2581" i="4"/>
  <c r="AQ2577" i="4"/>
  <c r="W2577" i="4"/>
  <c r="AW2560" i="4"/>
  <c r="AJ2560" i="4"/>
  <c r="A2560" i="4"/>
  <c r="AV2556" i="4"/>
  <c r="AB2556" i="4"/>
  <c r="AA2549" i="4"/>
  <c r="AT2545" i="4"/>
  <c r="Z2545" i="4"/>
  <c r="AJ2543" i="4"/>
  <c r="AV2543" i="4"/>
  <c r="Z2541" i="4"/>
  <c r="AS2530" i="4"/>
  <c r="AV2529" i="4"/>
  <c r="AB2529" i="4"/>
  <c r="AT2526" i="4"/>
  <c r="Z2526" i="4"/>
  <c r="AW2525" i="4"/>
  <c r="AJ2525" i="4"/>
  <c r="AV2521" i="4"/>
  <c r="AB2521" i="4"/>
  <c r="A2521" i="4"/>
  <c r="AW2517" i="4"/>
  <c r="AJ2517" i="4"/>
  <c r="V2515" i="4"/>
  <c r="AR2515" i="4" s="1"/>
  <c r="W2515" i="4"/>
  <c r="AL2511" i="4"/>
  <c r="AK2510" i="4"/>
  <c r="AA2509" i="4"/>
  <c r="AW2508" i="4"/>
  <c r="AA2508" i="4"/>
  <c r="AK2500" i="4"/>
  <c r="A2500" i="4"/>
  <c r="AA2499" i="4"/>
  <c r="AT2497" i="4"/>
  <c r="AJ2491" i="4"/>
  <c r="A2491" i="4"/>
  <c r="Z2490" i="4"/>
  <c r="AX2488" i="4"/>
  <c r="AA2488" i="4"/>
  <c r="Z2483" i="4"/>
  <c r="A2483" i="4"/>
  <c r="AA2483" i="4"/>
  <c r="AT2483" i="4"/>
  <c r="AJ2483" i="4"/>
  <c r="AV2483" i="4"/>
  <c r="AX2479" i="4"/>
  <c r="AB2479" i="4"/>
  <c r="AV2476" i="4"/>
  <c r="AB2473" i="4"/>
  <c r="AJ2473" i="4"/>
  <c r="AV2473" i="4"/>
  <c r="E2473" i="4"/>
  <c r="W2461" i="4"/>
  <c r="AK2461" i="4"/>
  <c r="D2461" i="4"/>
  <c r="E2461" i="4"/>
  <c r="Z2408" i="4"/>
  <c r="AT2408" i="4"/>
  <c r="A2408" i="4"/>
  <c r="AA2408" i="4"/>
  <c r="AB2408" i="4"/>
  <c r="AV2408" i="4"/>
  <c r="AL2388" i="4"/>
  <c r="AJ2383" i="4"/>
  <c r="AV2383" i="4"/>
  <c r="E2383" i="4"/>
  <c r="AT2383" i="4"/>
  <c r="Z2383" i="4"/>
  <c r="AA2383" i="4"/>
  <c r="AW2383" i="4"/>
  <c r="A2383" i="4"/>
  <c r="AB2383" i="4"/>
  <c r="AK2383" i="4"/>
  <c r="A2355" i="4"/>
  <c r="AA2355" i="4"/>
  <c r="AT2355" i="4"/>
  <c r="Z2355" i="4"/>
  <c r="AV2355" i="4"/>
  <c r="AB2355" i="4"/>
  <c r="AW2355" i="4"/>
  <c r="AJ2355" i="4"/>
  <c r="AK2355" i="4"/>
  <c r="D2355" i="4"/>
  <c r="E2355" i="4"/>
  <c r="AO2228" i="4"/>
  <c r="AP2228" i="4" s="1"/>
  <c r="AQ2228" i="4"/>
  <c r="AX2228" i="4"/>
  <c r="AB2646" i="4"/>
  <c r="AX2643" i="4"/>
  <c r="E2643" i="4"/>
  <c r="AV2641" i="4"/>
  <c r="AB2634" i="4"/>
  <c r="A2634" i="4"/>
  <c r="AJ2622" i="4"/>
  <c r="E2621" i="4"/>
  <c r="AW2618" i="4"/>
  <c r="AJ2618" i="4"/>
  <c r="AL2617" i="4"/>
  <c r="AX2617" i="4"/>
  <c r="D2617" i="4"/>
  <c r="AW2614" i="4"/>
  <c r="AJ2614" i="4"/>
  <c r="E2613" i="4"/>
  <c r="AK2606" i="4"/>
  <c r="AX2602" i="4"/>
  <c r="AK2602" i="4"/>
  <c r="A2601" i="4"/>
  <c r="AA2601" i="4"/>
  <c r="AR2601" i="4" s="1"/>
  <c r="AT2601" i="4"/>
  <c r="AV2599" i="4"/>
  <c r="AB2599" i="4"/>
  <c r="E2598" i="4"/>
  <c r="AA2595" i="4"/>
  <c r="A2595" i="4"/>
  <c r="AA2591" i="4"/>
  <c r="AR2591" i="4" s="1"/>
  <c r="A2591" i="4"/>
  <c r="AW2587" i="4"/>
  <c r="AJ2587" i="4"/>
  <c r="D2586" i="4"/>
  <c r="AK2586" i="4"/>
  <c r="AW2586" i="4"/>
  <c r="V2585" i="4"/>
  <c r="AV2583" i="4"/>
  <c r="AB2583" i="4"/>
  <c r="E2582" i="4"/>
  <c r="V2581" i="4"/>
  <c r="AW2579" i="4"/>
  <c r="AB2579" i="4"/>
  <c r="E2578" i="4"/>
  <c r="AX2575" i="4"/>
  <c r="AW2571" i="4"/>
  <c r="AJ2571" i="4"/>
  <c r="AX2567" i="4"/>
  <c r="AL2563" i="4"/>
  <c r="E2563" i="4"/>
  <c r="AV2560" i="4"/>
  <c r="AA2560" i="4"/>
  <c r="AR2560" i="4" s="1"/>
  <c r="AA2556" i="4"/>
  <c r="A2556" i="4"/>
  <c r="AL2555" i="4"/>
  <c r="AR2551" i="4"/>
  <c r="AT2549" i="4"/>
  <c r="Z2549" i="4"/>
  <c r="AW2548" i="4"/>
  <c r="AJ2548" i="4"/>
  <c r="A2548" i="4"/>
  <c r="AL2547" i="4"/>
  <c r="E2547" i="4"/>
  <c r="V2546" i="4"/>
  <c r="AV2544" i="4"/>
  <c r="AB2544" i="4"/>
  <c r="E2543" i="4"/>
  <c r="AQ2542" i="4"/>
  <c r="W2542" i="4"/>
  <c r="AK2536" i="4"/>
  <c r="AQ2534" i="4"/>
  <c r="W2534" i="4"/>
  <c r="AS2534" i="4"/>
  <c r="AW2532" i="4"/>
  <c r="AJ2532" i="4"/>
  <c r="AJ2531" i="4"/>
  <c r="AV2531" i="4"/>
  <c r="V2527" i="4"/>
  <c r="AR2527" i="4" s="1"/>
  <c r="AV2525" i="4"/>
  <c r="AB2525" i="4"/>
  <c r="A2525" i="4"/>
  <c r="AL2524" i="4"/>
  <c r="AA2521" i="4"/>
  <c r="AX2520" i="4"/>
  <c r="AV2517" i="4"/>
  <c r="AB2517" i="4"/>
  <c r="AN2515" i="4"/>
  <c r="E2515" i="4"/>
  <c r="AJ2511" i="4"/>
  <c r="A2511" i="4"/>
  <c r="AJ2510" i="4"/>
  <c r="A2510" i="4"/>
  <c r="Z2509" i="4"/>
  <c r="AV2508" i="4"/>
  <c r="Z2508" i="4"/>
  <c r="AK2503" i="4"/>
  <c r="AJ2502" i="4"/>
  <c r="AJ2500" i="4"/>
  <c r="AV2499" i="4"/>
  <c r="Z2499" i="4"/>
  <c r="AS2497" i="4"/>
  <c r="W2497" i="4"/>
  <c r="AQ2495" i="4"/>
  <c r="AB2491" i="4"/>
  <c r="AW2488" i="4"/>
  <c r="AT2486" i="4"/>
  <c r="AQ2485" i="4"/>
  <c r="AN2484" i="4"/>
  <c r="V2484" i="4"/>
  <c r="E2483" i="4"/>
  <c r="AX2482" i="4"/>
  <c r="AO2482" i="4"/>
  <c r="AP2482" i="4" s="1"/>
  <c r="AW2479" i="4"/>
  <c r="AA2479" i="4"/>
  <c r="AT2476" i="4"/>
  <c r="W2476" i="4"/>
  <c r="AS2476" i="4"/>
  <c r="W2474" i="4"/>
  <c r="Z2474" i="4"/>
  <c r="AR2474" i="4" s="1"/>
  <c r="D2473" i="4"/>
  <c r="AN2467" i="4"/>
  <c r="V2467" i="4"/>
  <c r="W2467" i="4"/>
  <c r="Z2459" i="4"/>
  <c r="Z2458" i="4"/>
  <c r="AA2458" i="4"/>
  <c r="A2458" i="4"/>
  <c r="AB2458" i="4"/>
  <c r="AV2458" i="4"/>
  <c r="AJ2458" i="4"/>
  <c r="AW2458" i="4"/>
  <c r="D2458" i="4"/>
  <c r="AW2453" i="4"/>
  <c r="AQ2451" i="4"/>
  <c r="AK2448" i="4"/>
  <c r="AK2436" i="4"/>
  <c r="AN2435" i="4"/>
  <c r="AX2435" i="4" s="1"/>
  <c r="Z2435" i="4"/>
  <c r="AT2435" i="4"/>
  <c r="A2435" i="4"/>
  <c r="AA2435" i="4"/>
  <c r="AB2435" i="4"/>
  <c r="AV2435" i="4"/>
  <c r="AJ2435" i="4"/>
  <c r="AW2435" i="4"/>
  <c r="AO2428" i="4"/>
  <c r="AP2428" i="4" s="1"/>
  <c r="AR2416" i="4"/>
  <c r="AQ2415" i="4"/>
  <c r="W2413" i="4"/>
  <c r="V2413" i="4"/>
  <c r="AS2413" i="4"/>
  <c r="Z2413" i="4"/>
  <c r="AT2413" i="4"/>
  <c r="AL2412" i="4"/>
  <c r="AN2411" i="4"/>
  <c r="AX2411" i="4" s="1"/>
  <c r="A2411" i="4"/>
  <c r="AA2411" i="4"/>
  <c r="AB2411" i="4"/>
  <c r="AV2411" i="4"/>
  <c r="AJ2411" i="4"/>
  <c r="AW2411" i="4"/>
  <c r="D2411" i="4"/>
  <c r="AK2411" i="4"/>
  <c r="E2411" i="4"/>
  <c r="AO2408" i="4"/>
  <c r="AP2408" i="4" s="1"/>
  <c r="E2408" i="4"/>
  <c r="AO2405" i="4"/>
  <c r="AP2405" i="4" s="1"/>
  <c r="AQ2405" i="4"/>
  <c r="W2401" i="4"/>
  <c r="V2401" i="4"/>
  <c r="AS2401" i="4"/>
  <c r="Z2401" i="4"/>
  <c r="AT2401" i="4"/>
  <c r="AA2401" i="4"/>
  <c r="AL2396" i="4"/>
  <c r="AQ2392" i="4"/>
  <c r="AX2384" i="4"/>
  <c r="D2383" i="4"/>
  <c r="AB2376" i="4"/>
  <c r="D2376" i="4"/>
  <c r="AK2376" i="4"/>
  <c r="AW2376" i="4"/>
  <c r="AT2376" i="4"/>
  <c r="Z2376" i="4"/>
  <c r="AV2376" i="4"/>
  <c r="AA2376" i="4"/>
  <c r="AJ2376" i="4"/>
  <c r="A2376" i="4"/>
  <c r="AQ2338" i="4"/>
  <c r="AO2338" i="4"/>
  <c r="AP2338" i="4" s="1"/>
  <c r="W2247" i="4"/>
  <c r="A2247" i="4"/>
  <c r="AA2247" i="4"/>
  <c r="AT2247" i="4"/>
  <c r="AB2247" i="4"/>
  <c r="V2247" i="4"/>
  <c r="AW2247" i="4"/>
  <c r="Z2247" i="4"/>
  <c r="AJ2247" i="4"/>
  <c r="AK2247" i="4"/>
  <c r="D2247" i="4"/>
  <c r="AN2247" i="4"/>
  <c r="E2247" i="4"/>
  <c r="AV2247" i="4"/>
  <c r="AB2175" i="4"/>
  <c r="AJ2175" i="4"/>
  <c r="AV2175" i="4"/>
  <c r="Z2175" i="4"/>
  <c r="AW2175" i="4"/>
  <c r="AA2175" i="4"/>
  <c r="A2175" i="4"/>
  <c r="AK2175" i="4"/>
  <c r="D2175" i="4"/>
  <c r="E2175" i="4"/>
  <c r="AN2175" i="4"/>
  <c r="AX2175" i="4" s="1"/>
  <c r="V2175" i="4"/>
  <c r="W2175" i="4"/>
  <c r="AS2175" i="4"/>
  <c r="AT2175" i="4"/>
  <c r="AL2605" i="4"/>
  <c r="AT2595" i="4"/>
  <c r="Z2595" i="4"/>
  <c r="AT2591" i="4"/>
  <c r="A2589" i="4"/>
  <c r="AA2589" i="4"/>
  <c r="AT2589" i="4"/>
  <c r="D2574" i="4"/>
  <c r="AK2574" i="4"/>
  <c r="AW2574" i="4"/>
  <c r="AK2563" i="4"/>
  <c r="D2563" i="4"/>
  <c r="AT2560" i="4"/>
  <c r="AT2556" i="4"/>
  <c r="Z2556" i="4"/>
  <c r="E2551" i="4"/>
  <c r="AS2549" i="4"/>
  <c r="AV2548" i="4"/>
  <c r="AK2547" i="4"/>
  <c r="D2547" i="4"/>
  <c r="AA2544" i="4"/>
  <c r="AR2544" i="4" s="1"/>
  <c r="A2544" i="4"/>
  <c r="D2543" i="4"/>
  <c r="AR2539" i="4"/>
  <c r="AW2536" i="4"/>
  <c r="AJ2536" i="4"/>
  <c r="E2535" i="4"/>
  <c r="V2534" i="4"/>
  <c r="AV2532" i="4"/>
  <c r="AB2532" i="4"/>
  <c r="E2531" i="4"/>
  <c r="AQ2530" i="4"/>
  <c r="W2530" i="4"/>
  <c r="AA2525" i="4"/>
  <c r="AS2522" i="4"/>
  <c r="AT2521" i="4"/>
  <c r="Z2521" i="4"/>
  <c r="AJ2519" i="4"/>
  <c r="AV2519" i="4"/>
  <c r="Z2517" i="4"/>
  <c r="D2515" i="4"/>
  <c r="AB2511" i="4"/>
  <c r="AB2510" i="4"/>
  <c r="AW2509" i="4"/>
  <c r="AS2507" i="4"/>
  <c r="AJ2503" i="4"/>
  <c r="A2503" i="4"/>
  <c r="Z2502" i="4"/>
  <c r="AA2500" i="4"/>
  <c r="AS2498" i="4"/>
  <c r="Z2495" i="4"/>
  <c r="A2495" i="4"/>
  <c r="AA2495" i="4"/>
  <c r="AT2495" i="4"/>
  <c r="AJ2495" i="4"/>
  <c r="AV2495" i="4"/>
  <c r="AO2493" i="4"/>
  <c r="AP2493" i="4" s="1"/>
  <c r="AW2491" i="4"/>
  <c r="AA2491" i="4"/>
  <c r="AV2490" i="4"/>
  <c r="AV2488" i="4"/>
  <c r="AB2485" i="4"/>
  <c r="AJ2485" i="4"/>
  <c r="AV2485" i="4"/>
  <c r="E2485" i="4"/>
  <c r="E2484" i="4"/>
  <c r="AN2483" i="4"/>
  <c r="D2483" i="4"/>
  <c r="A2481" i="4"/>
  <c r="AA2481" i="4"/>
  <c r="AR2481" i="4" s="1"/>
  <c r="AT2481" i="4"/>
  <c r="AV2479" i="4"/>
  <c r="Z2479" i="4"/>
  <c r="AN2474" i="4"/>
  <c r="E2474" i="4"/>
  <c r="AN2473" i="4"/>
  <c r="AX2473" i="4" s="1"/>
  <c r="E2467" i="4"/>
  <c r="AN2461" i="4"/>
  <c r="E2458" i="4"/>
  <c r="AV2453" i="4"/>
  <c r="Z2451" i="4"/>
  <c r="AT2451" i="4"/>
  <c r="A2451" i="4"/>
  <c r="AA2451" i="4"/>
  <c r="AR2451" i="4" s="1"/>
  <c r="AJ2451" i="4"/>
  <c r="AW2451" i="4"/>
  <c r="AJ2448" i="4"/>
  <c r="AN2444" i="4"/>
  <c r="AX2444" i="4" s="1"/>
  <c r="V2444" i="4"/>
  <c r="W2444" i="4"/>
  <c r="AT2442" i="4"/>
  <c r="W2442" i="4"/>
  <c r="AJ2436" i="4"/>
  <c r="AJ2431" i="4"/>
  <c r="AV2431" i="4"/>
  <c r="Z2431" i="4"/>
  <c r="AT2431" i="4"/>
  <c r="A2431" i="4"/>
  <c r="AA2431" i="4"/>
  <c r="AB2431" i="4"/>
  <c r="AW2431" i="4"/>
  <c r="AK2431" i="4"/>
  <c r="AX2419" i="4"/>
  <c r="AL2419" i="4"/>
  <c r="AS2409" i="4"/>
  <c r="W2389" i="4"/>
  <c r="V2389" i="4"/>
  <c r="AS2389" i="4"/>
  <c r="Z2389" i="4"/>
  <c r="AT2389" i="4"/>
  <c r="AA2389" i="4"/>
  <c r="A2389" i="4"/>
  <c r="AB2389" i="4"/>
  <c r="AV2389" i="4"/>
  <c r="W2382" i="4"/>
  <c r="E2376" i="4"/>
  <c r="AN2375" i="4"/>
  <c r="W2375" i="4"/>
  <c r="AT2375" i="4"/>
  <c r="Z2375" i="4"/>
  <c r="AR2375" i="4" s="1"/>
  <c r="AA2375" i="4"/>
  <c r="AV2375" i="4"/>
  <c r="A2375" i="4"/>
  <c r="AB2375" i="4"/>
  <c r="AW2375" i="4"/>
  <c r="AJ2375" i="4"/>
  <c r="AK2375" i="4"/>
  <c r="AR2335" i="4"/>
  <c r="AJ2335" i="4"/>
  <c r="AV2335" i="4"/>
  <c r="E2335" i="4"/>
  <c r="AT2335" i="4"/>
  <c r="Z2335" i="4"/>
  <c r="AA2335" i="4"/>
  <c r="AW2335" i="4"/>
  <c r="A2335" i="4"/>
  <c r="AB2335" i="4"/>
  <c r="AK2335" i="4"/>
  <c r="D2335" i="4"/>
  <c r="AN2335" i="4"/>
  <c r="AX2335" i="4" s="1"/>
  <c r="W2335" i="4"/>
  <c r="A2319" i="4"/>
  <c r="AA2319" i="4"/>
  <c r="AT2319" i="4"/>
  <c r="V2319" i="4"/>
  <c r="W2319" i="4"/>
  <c r="Z2319" i="4"/>
  <c r="AV2319" i="4"/>
  <c r="AB2319" i="4"/>
  <c r="AW2319" i="4"/>
  <c r="AJ2319" i="4"/>
  <c r="AK2319" i="4"/>
  <c r="D2319" i="4"/>
  <c r="E2319" i="4"/>
  <c r="V2262" i="4"/>
  <c r="W2262" i="4"/>
  <c r="AT2262" i="4"/>
  <c r="Z2262" i="4"/>
  <c r="AV2262" i="4"/>
  <c r="AA2262" i="4"/>
  <c r="AW2262" i="4"/>
  <c r="A2262" i="4"/>
  <c r="AB2262" i="4"/>
  <c r="AJ2262" i="4"/>
  <c r="AK2262" i="4"/>
  <c r="D2262" i="4"/>
  <c r="E2262" i="4"/>
  <c r="AL2242" i="4"/>
  <c r="AL2593" i="4"/>
  <c r="AX2593" i="4"/>
  <c r="E2589" i="4"/>
  <c r="A2577" i="4"/>
  <c r="AA2577" i="4"/>
  <c r="AT2577" i="4"/>
  <c r="AW2563" i="4"/>
  <c r="AJ2563" i="4"/>
  <c r="D2562" i="4"/>
  <c r="AK2562" i="4"/>
  <c r="AW2562" i="4"/>
  <c r="AX2551" i="4"/>
  <c r="AW2547" i="4"/>
  <c r="AJ2547" i="4"/>
  <c r="W2545" i="4"/>
  <c r="AX2543" i="4"/>
  <c r="AK2543" i="4"/>
  <c r="AT2525" i="4"/>
  <c r="Z2525" i="4"/>
  <c r="AW2510" i="4"/>
  <c r="AA2510" i="4"/>
  <c r="AW2500" i="4"/>
  <c r="AT2499" i="4"/>
  <c r="AN2496" i="4"/>
  <c r="AX2496" i="4" s="1"/>
  <c r="V2496" i="4"/>
  <c r="AR2496" i="4" s="1"/>
  <c r="AX2494" i="4"/>
  <c r="AO2494" i="4"/>
  <c r="AP2494" i="4" s="1"/>
  <c r="A2493" i="4"/>
  <c r="AA2493" i="4"/>
  <c r="AR2493" i="4" s="1"/>
  <c r="AT2493" i="4"/>
  <c r="AQ2492" i="4"/>
  <c r="AV2491" i="4"/>
  <c r="Z2491" i="4"/>
  <c r="AS2490" i="4"/>
  <c r="AT2488" i="4"/>
  <c r="AS2488" i="4"/>
  <c r="AO2486" i="4"/>
  <c r="AP2486" i="4" s="1"/>
  <c r="W2486" i="4"/>
  <c r="Z2486" i="4"/>
  <c r="AQ2477" i="4"/>
  <c r="D2475" i="4"/>
  <c r="AK2475" i="4"/>
  <c r="AW2475" i="4"/>
  <c r="E2475" i="4"/>
  <c r="AN2475" i="4"/>
  <c r="AL2473" i="4"/>
  <c r="A2473" i="4"/>
  <c r="A2461" i="4"/>
  <c r="AS2459" i="4"/>
  <c r="AJ2455" i="4"/>
  <c r="AV2455" i="4"/>
  <c r="W2455" i="4"/>
  <c r="A2455" i="4"/>
  <c r="AA2455" i="4"/>
  <c r="AN2447" i="4"/>
  <c r="AX2447" i="4" s="1"/>
  <c r="Z2447" i="4"/>
  <c r="AT2447" i="4"/>
  <c r="A2447" i="4"/>
  <c r="AA2447" i="4"/>
  <c r="AB2447" i="4"/>
  <c r="AV2447" i="4"/>
  <c r="AX2427" i="4"/>
  <c r="AL2427" i="4"/>
  <c r="AN2423" i="4"/>
  <c r="AX2423" i="4" s="1"/>
  <c r="Z2423" i="4"/>
  <c r="AT2423" i="4"/>
  <c r="A2423" i="4"/>
  <c r="AA2423" i="4"/>
  <c r="AB2423" i="4"/>
  <c r="AV2423" i="4"/>
  <c r="AJ2423" i="4"/>
  <c r="AW2423" i="4"/>
  <c r="D2423" i="4"/>
  <c r="AK2423" i="4"/>
  <c r="W2420" i="4"/>
  <c r="Z2420" i="4"/>
  <c r="AT2420" i="4"/>
  <c r="A2420" i="4"/>
  <c r="AA2420" i="4"/>
  <c r="AO2415" i="4"/>
  <c r="AP2415" i="4" s="1"/>
  <c r="AO2413" i="4"/>
  <c r="AP2413" i="4" s="1"/>
  <c r="AQ2413" i="4"/>
  <c r="AL2405" i="4"/>
  <c r="AS2400" i="4"/>
  <c r="E2397" i="4"/>
  <c r="V2397" i="4"/>
  <c r="W2397" i="4"/>
  <c r="AS2397" i="4"/>
  <c r="Z2397" i="4"/>
  <c r="AT2397" i="4"/>
  <c r="AX2393" i="4"/>
  <c r="A2393" i="4"/>
  <c r="AA2393" i="4"/>
  <c r="AT2393" i="4"/>
  <c r="V2393" i="4"/>
  <c r="W2393" i="4"/>
  <c r="AS2393" i="4"/>
  <c r="Z2393" i="4"/>
  <c r="AO2392" i="4"/>
  <c r="AP2392" i="4" s="1"/>
  <c r="AX2389" i="4"/>
  <c r="E2389" i="4"/>
  <c r="AS2388" i="4"/>
  <c r="AX2377" i="4"/>
  <c r="E2375" i="4"/>
  <c r="AL2367" i="4"/>
  <c r="AQ2366" i="4"/>
  <c r="AN2365" i="4"/>
  <c r="AO2355" i="4"/>
  <c r="AP2355" i="4" s="1"/>
  <c r="V2346" i="4"/>
  <c r="W2346" i="4"/>
  <c r="AS2346" i="4"/>
  <c r="AT2346" i="4"/>
  <c r="Z2346" i="4"/>
  <c r="AA2346" i="4"/>
  <c r="AV2346" i="4"/>
  <c r="A2346" i="4"/>
  <c r="AB2346" i="4"/>
  <c r="AW2346" i="4"/>
  <c r="AJ2346" i="4"/>
  <c r="AK2346" i="4"/>
  <c r="E2346" i="4"/>
  <c r="AX2309" i="4"/>
  <c r="AL2309" i="4"/>
  <c r="AO2257" i="4"/>
  <c r="AP2257" i="4" s="1"/>
  <c r="AQ2257" i="4"/>
  <c r="AQ2195" i="4"/>
  <c r="AO2195" i="4"/>
  <c r="AP2195" i="4" s="1"/>
  <c r="AS2499" i="4"/>
  <c r="AB2497" i="4"/>
  <c r="AJ2497" i="4"/>
  <c r="AV2497" i="4"/>
  <c r="E2497" i="4"/>
  <c r="AQ2488" i="4"/>
  <c r="Z2476" i="4"/>
  <c r="AB2476" i="4"/>
  <c r="V2442" i="4"/>
  <c r="A2442" i="4"/>
  <c r="AB2442" i="4"/>
  <c r="AV2442" i="4"/>
  <c r="AJ2442" i="4"/>
  <c r="AW2442" i="4"/>
  <c r="AK2442" i="4"/>
  <c r="D2442" i="4"/>
  <c r="E2442" i="4"/>
  <c r="AO2401" i="4"/>
  <c r="AP2401" i="4" s="1"/>
  <c r="AQ2401" i="4"/>
  <c r="E2385" i="4"/>
  <c r="V2385" i="4"/>
  <c r="W2385" i="4"/>
  <c r="AS2385" i="4"/>
  <c r="Z2385" i="4"/>
  <c r="AT2385" i="4"/>
  <c r="AA2385" i="4"/>
  <c r="V2382" i="4"/>
  <c r="AA2382" i="4"/>
  <c r="AV2382" i="4"/>
  <c r="A2382" i="4"/>
  <c r="AB2382" i="4"/>
  <c r="AW2382" i="4"/>
  <c r="AJ2382" i="4"/>
  <c r="AK2382" i="4"/>
  <c r="D2382" i="4"/>
  <c r="E2382" i="4"/>
  <c r="AQ2329" i="4"/>
  <c r="AO2329" i="4"/>
  <c r="AP2329" i="4" s="1"/>
  <c r="AQ2299" i="4"/>
  <c r="AO2299" i="4"/>
  <c r="AP2299" i="4" s="1"/>
  <c r="AX2292" i="4"/>
  <c r="AL2292" i="4"/>
  <c r="AL2245" i="4"/>
  <c r="AX2211" i="4"/>
  <c r="AL2211" i="4"/>
  <c r="AL2203" i="4"/>
  <c r="AL2557" i="4"/>
  <c r="AX2557" i="4"/>
  <c r="A2541" i="4"/>
  <c r="AA2541" i="4"/>
  <c r="AT2541" i="4"/>
  <c r="D2534" i="4"/>
  <c r="D2530" i="4"/>
  <c r="D2526" i="4"/>
  <c r="AK2526" i="4"/>
  <c r="AW2526" i="4"/>
  <c r="AT2510" i="4"/>
  <c r="AN2508" i="4"/>
  <c r="V2508" i="4"/>
  <c r="AN2497" i="4"/>
  <c r="AX2497" i="4" s="1"/>
  <c r="A2490" i="4"/>
  <c r="AA2490" i="4"/>
  <c r="AT2490" i="4"/>
  <c r="AB2490" i="4"/>
  <c r="D2490" i="4"/>
  <c r="AK2490" i="4"/>
  <c r="AW2490" i="4"/>
  <c r="Z2488" i="4"/>
  <c r="AB2488" i="4"/>
  <c r="AQ2479" i="4"/>
  <c r="V2479" i="4"/>
  <c r="W2479" i="4"/>
  <c r="D2476" i="4"/>
  <c r="AA2461" i="4"/>
  <c r="AN2459" i="4"/>
  <c r="W2459" i="4"/>
  <c r="A2459" i="4"/>
  <c r="AA2459" i="4"/>
  <c r="AQ2456" i="4"/>
  <c r="AO2456" i="4"/>
  <c r="AP2456" i="4" s="1"/>
  <c r="A2453" i="4"/>
  <c r="AA2453" i="4"/>
  <c r="AR2453" i="4" s="1"/>
  <c r="AT2453" i="4"/>
  <c r="AK2453" i="4"/>
  <c r="D2453" i="4"/>
  <c r="E2453" i="4"/>
  <c r="AN2431" i="4"/>
  <c r="AX2431" i="4" s="1"/>
  <c r="AX2416" i="4"/>
  <c r="AL2411" i="4"/>
  <c r="AJ2408" i="4"/>
  <c r="AB2400" i="4"/>
  <c r="Z2400" i="4"/>
  <c r="AT2400" i="4"/>
  <c r="AA2400" i="4"/>
  <c r="AV2400" i="4"/>
  <c r="A2400" i="4"/>
  <c r="AJ2400" i="4"/>
  <c r="AW2400" i="4"/>
  <c r="AK2400" i="4"/>
  <c r="AO2397" i="4"/>
  <c r="AP2397" i="4" s="1"/>
  <c r="AQ2397" i="4"/>
  <c r="AO2393" i="4"/>
  <c r="AP2393" i="4" s="1"/>
  <c r="AQ2393" i="4"/>
  <c r="AB2388" i="4"/>
  <c r="Z2388" i="4"/>
  <c r="AT2388" i="4"/>
  <c r="AA2388" i="4"/>
  <c r="AV2388" i="4"/>
  <c r="A2388" i="4"/>
  <c r="AJ2388" i="4"/>
  <c r="AW2388" i="4"/>
  <c r="AK2388" i="4"/>
  <c r="D2388" i="4"/>
  <c r="AV2385" i="4"/>
  <c r="AN2376" i="4"/>
  <c r="AO2356" i="4"/>
  <c r="AP2356" i="4" s="1"/>
  <c r="AQ2356" i="4"/>
  <c r="AO2308" i="4"/>
  <c r="AP2308" i="4" s="1"/>
  <c r="AQ2308" i="4"/>
  <c r="AX2308" i="4"/>
  <c r="AX2290" i="4"/>
  <c r="Z2202" i="4"/>
  <c r="AT2202" i="4"/>
  <c r="AA2202" i="4"/>
  <c r="A2202" i="4"/>
  <c r="AB2202" i="4"/>
  <c r="AV2202" i="4"/>
  <c r="AJ2202" i="4"/>
  <c r="AW2202" i="4"/>
  <c r="D2202" i="4"/>
  <c r="E2202" i="4"/>
  <c r="V2202" i="4"/>
  <c r="W2202" i="4"/>
  <c r="AK2202" i="4"/>
  <c r="AN2202" i="4"/>
  <c r="AJ2199" i="4"/>
  <c r="AV2199" i="4"/>
  <c r="V2199" i="4"/>
  <c r="W2199" i="4"/>
  <c r="A2199" i="4"/>
  <c r="AA2199" i="4"/>
  <c r="AB2199" i="4"/>
  <c r="AW2199" i="4"/>
  <c r="Z2199" i="4"/>
  <c r="AK2199" i="4"/>
  <c r="AN2199" i="4"/>
  <c r="AT2199" i="4"/>
  <c r="D2199" i="4"/>
  <c r="E2199" i="4"/>
  <c r="AO2180" i="4"/>
  <c r="AP2180" i="4" s="1"/>
  <c r="AQ2180" i="4"/>
  <c r="A2529" i="4"/>
  <c r="AA2529" i="4"/>
  <c r="AT2529" i="4"/>
  <c r="AB2509" i="4"/>
  <c r="AJ2509" i="4"/>
  <c r="AV2509" i="4"/>
  <c r="E2509" i="4"/>
  <c r="D2499" i="4"/>
  <c r="AK2499" i="4"/>
  <c r="AW2499" i="4"/>
  <c r="E2499" i="4"/>
  <c r="AN2499" i="4"/>
  <c r="AX2499" i="4" s="1"/>
  <c r="AL2497" i="4"/>
  <c r="V2491" i="4"/>
  <c r="W2491" i="4"/>
  <c r="AL2487" i="4"/>
  <c r="AX2487" i="4"/>
  <c r="AN2442" i="4"/>
  <c r="AB2436" i="4"/>
  <c r="V2436" i="4"/>
  <c r="W2436" i="4"/>
  <c r="AS2436" i="4"/>
  <c r="Z2436" i="4"/>
  <c r="AT2436" i="4"/>
  <c r="AX2428" i="4"/>
  <c r="W2427" i="4"/>
  <c r="AS2424" i="4"/>
  <c r="AJ2413" i="4"/>
  <c r="Z2411" i="4"/>
  <c r="AR2411" i="4" s="1"/>
  <c r="AQ2407" i="4"/>
  <c r="AJ2407" i="4"/>
  <c r="AV2407" i="4"/>
  <c r="A2407" i="4"/>
  <c r="AA2407" i="4"/>
  <c r="AR2407" i="4" s="1"/>
  <c r="AB2407" i="4"/>
  <c r="AW2407" i="4"/>
  <c r="AK2407" i="4"/>
  <c r="D2407" i="4"/>
  <c r="E2407" i="4"/>
  <c r="Z2405" i="4"/>
  <c r="AK2401" i="4"/>
  <c r="E2400" i="4"/>
  <c r="AL2397" i="4"/>
  <c r="AX2397" i="4"/>
  <c r="E2388" i="4"/>
  <c r="AL2376" i="4"/>
  <c r="Z2374" i="4"/>
  <c r="AB2374" i="4"/>
  <c r="AV2374" i="4"/>
  <c r="AA2374" i="4"/>
  <c r="AW2374" i="4"/>
  <c r="AJ2374" i="4"/>
  <c r="A2374" i="4"/>
  <c r="AK2374" i="4"/>
  <c r="D2374" i="4"/>
  <c r="W2373" i="4"/>
  <c r="AO2345" i="4"/>
  <c r="AP2345" i="4" s="1"/>
  <c r="AQ2345" i="4"/>
  <c r="E2337" i="4"/>
  <c r="AN2337" i="4"/>
  <c r="AX2337" i="4" s="1"/>
  <c r="V2337" i="4"/>
  <c r="W2337" i="4"/>
  <c r="AT2337" i="4"/>
  <c r="Z2337" i="4"/>
  <c r="AA2337" i="4"/>
  <c r="AV2337" i="4"/>
  <c r="A2337" i="4"/>
  <c r="AB2337" i="4"/>
  <c r="AW2337" i="4"/>
  <c r="AJ2337" i="4"/>
  <c r="D2337" i="4"/>
  <c r="AX2259" i="4"/>
  <c r="AL2235" i="4"/>
  <c r="AR2224" i="4"/>
  <c r="AJ2591" i="4"/>
  <c r="AV2591" i="4"/>
  <c r="AB2560" i="4"/>
  <c r="D2549" i="4"/>
  <c r="AK2545" i="4"/>
  <c r="D2541" i="4"/>
  <c r="AW2534" i="4"/>
  <c r="AJ2534" i="4"/>
  <c r="AL2533" i="4"/>
  <c r="AX2533" i="4"/>
  <c r="AW2530" i="4"/>
  <c r="AJ2530" i="4"/>
  <c r="E2529" i="4"/>
  <c r="AL2526" i="4"/>
  <c r="A2517" i="4"/>
  <c r="AA2517" i="4"/>
  <c r="AT2517" i="4"/>
  <c r="W2510" i="4"/>
  <c r="Z2510" i="4"/>
  <c r="D2509" i="4"/>
  <c r="A2502" i="4"/>
  <c r="AA2502" i="4"/>
  <c r="AT2502" i="4"/>
  <c r="AB2502" i="4"/>
  <c r="D2502" i="4"/>
  <c r="AK2502" i="4"/>
  <c r="AW2502" i="4"/>
  <c r="Z2500" i="4"/>
  <c r="AB2500" i="4"/>
  <c r="AK2497" i="4"/>
  <c r="AN2491" i="4"/>
  <c r="AX2491" i="4" s="1"/>
  <c r="E2491" i="4"/>
  <c r="AN2490" i="4"/>
  <c r="AX2490" i="4" s="1"/>
  <c r="D2488" i="4"/>
  <c r="D2479" i="4"/>
  <c r="AK2476" i="4"/>
  <c r="A2476" i="4"/>
  <c r="AT2473" i="4"/>
  <c r="AV2461" i="4"/>
  <c r="AX2453" i="4"/>
  <c r="AO2453" i="4"/>
  <c r="AP2453" i="4" s="1"/>
  <c r="AB2448" i="4"/>
  <c r="V2448" i="4"/>
  <c r="W2448" i="4"/>
  <c r="AX2443" i="4"/>
  <c r="AV2436" i="4"/>
  <c r="E2436" i="4"/>
  <c r="V2432" i="4"/>
  <c r="W2432" i="4"/>
  <c r="AS2432" i="4"/>
  <c r="Z2432" i="4"/>
  <c r="AT2432" i="4"/>
  <c r="AL2431" i="4"/>
  <c r="V2427" i="4"/>
  <c r="AK2420" i="4"/>
  <c r="AJ2419" i="4"/>
  <c r="AV2419" i="4"/>
  <c r="Z2419" i="4"/>
  <c r="AR2419" i="4" s="1"/>
  <c r="AT2419" i="4"/>
  <c r="A2419" i="4"/>
  <c r="AA2419" i="4"/>
  <c r="AB2419" i="4"/>
  <c r="AW2419" i="4"/>
  <c r="AK2419" i="4"/>
  <c r="D2419" i="4"/>
  <c r="AB2413" i="4"/>
  <c r="AQ2412" i="4"/>
  <c r="AB2412" i="4"/>
  <c r="Z2412" i="4"/>
  <c r="AT2412" i="4"/>
  <c r="AA2412" i="4"/>
  <c r="AV2412" i="4"/>
  <c r="A2412" i="4"/>
  <c r="AJ2412" i="4"/>
  <c r="AW2412" i="4"/>
  <c r="AL2409" i="4"/>
  <c r="AX2409" i="4"/>
  <c r="AS2405" i="4"/>
  <c r="AR2402" i="4"/>
  <c r="AJ2401" i="4"/>
  <c r="D2400" i="4"/>
  <c r="AK2397" i="4"/>
  <c r="Z2396" i="4"/>
  <c r="AT2396" i="4"/>
  <c r="A2396" i="4"/>
  <c r="AA2396" i="4"/>
  <c r="AB2396" i="4"/>
  <c r="AV2396" i="4"/>
  <c r="AJ2396" i="4"/>
  <c r="AW2396" i="4"/>
  <c r="AN2385" i="4"/>
  <c r="AX2385" i="4" s="1"/>
  <c r="A2385" i="4"/>
  <c r="Z2384" i="4"/>
  <c r="AT2384" i="4"/>
  <c r="AA2384" i="4"/>
  <c r="A2384" i="4"/>
  <c r="AB2384" i="4"/>
  <c r="AV2384" i="4"/>
  <c r="AJ2384" i="4"/>
  <c r="AW2384" i="4"/>
  <c r="AK2384" i="4"/>
  <c r="AN2382" i="4"/>
  <c r="AX2375" i="4"/>
  <c r="AQ2374" i="4"/>
  <c r="A2367" i="4"/>
  <c r="AA2367" i="4"/>
  <c r="AT2367" i="4"/>
  <c r="V2367" i="4"/>
  <c r="W2367" i="4"/>
  <c r="Z2367" i="4"/>
  <c r="AV2367" i="4"/>
  <c r="AB2367" i="4"/>
  <c r="AW2367" i="4"/>
  <c r="AJ2367" i="4"/>
  <c r="AN2319" i="4"/>
  <c r="AX2319" i="4" s="1"/>
  <c r="AN2262" i="4"/>
  <c r="AX2262" i="4" s="1"/>
  <c r="AS2247" i="4"/>
  <c r="AX2243" i="4"/>
  <c r="AQ2243" i="4"/>
  <c r="W2643" i="4"/>
  <c r="AR2643" i="4" s="1"/>
  <c r="W2617" i="4"/>
  <c r="W2613" i="4"/>
  <c r="W2598" i="4"/>
  <c r="AT2597" i="4"/>
  <c r="Z2597" i="4"/>
  <c r="AL2595" i="4"/>
  <c r="E2595" i="4"/>
  <c r="AS2593" i="4"/>
  <c r="E2591" i="4"/>
  <c r="AS2589" i="4"/>
  <c r="AA2585" i="4"/>
  <c r="W2582" i="4"/>
  <c r="AS2582" i="4"/>
  <c r="AT2581" i="4"/>
  <c r="Z2581" i="4"/>
  <c r="AJ2579" i="4"/>
  <c r="AV2579" i="4"/>
  <c r="Z2577" i="4"/>
  <c r="AS2574" i="4"/>
  <c r="AL2572" i="4"/>
  <c r="W2563" i="4"/>
  <c r="AR2563" i="4" s="1"/>
  <c r="AT2562" i="4"/>
  <c r="Z2562" i="4"/>
  <c r="AR2562" i="4" s="1"/>
  <c r="E2560" i="4"/>
  <c r="AL2556" i="4"/>
  <c r="E2556" i="4"/>
  <c r="AK2549" i="4"/>
  <c r="AB2548" i="4"/>
  <c r="W2547" i="4"/>
  <c r="AA2546" i="4"/>
  <c r="AW2545" i="4"/>
  <c r="AJ2545" i="4"/>
  <c r="W2543" i="4"/>
  <c r="AA2542" i="4"/>
  <c r="AK2541" i="4"/>
  <c r="AL2537" i="4"/>
  <c r="AV2534" i="4"/>
  <c r="AB2534" i="4"/>
  <c r="A2534" i="4"/>
  <c r="AV2530" i="4"/>
  <c r="AB2530" i="4"/>
  <c r="A2530" i="4"/>
  <c r="AL2529" i="4"/>
  <c r="D2529" i="4"/>
  <c r="AJ2526" i="4"/>
  <c r="E2525" i="4"/>
  <c r="AL2521" i="4"/>
  <c r="AX2521" i="4"/>
  <c r="D2521" i="4"/>
  <c r="E2517" i="4"/>
  <c r="AN2510" i="4"/>
  <c r="E2510" i="4"/>
  <c r="AN2509" i="4"/>
  <c r="AK2508" i="4"/>
  <c r="V2503" i="4"/>
  <c r="W2503" i="4"/>
  <c r="E2502" i="4"/>
  <c r="AN2500" i="4"/>
  <c r="E2500" i="4"/>
  <c r="AL2499" i="4"/>
  <c r="AA2497" i="4"/>
  <c r="D2491" i="4"/>
  <c r="W2483" i="4"/>
  <c r="AS2483" i="4"/>
  <c r="AJ2476" i="4"/>
  <c r="AV2475" i="4"/>
  <c r="Z2475" i="4"/>
  <c r="AR2475" i="4" s="1"/>
  <c r="AV2474" i="4"/>
  <c r="AS2473" i="4"/>
  <c r="W2473" i="4"/>
  <c r="AW2467" i="4"/>
  <c r="Z2467" i="4"/>
  <c r="V2466" i="4"/>
  <c r="Z2466" i="4"/>
  <c r="AA2466" i="4"/>
  <c r="AT2466" i="4"/>
  <c r="A2466" i="4"/>
  <c r="AB2466" i="4"/>
  <c r="AK2466" i="4"/>
  <c r="AW2466" i="4"/>
  <c r="Z2463" i="4"/>
  <c r="AR2463" i="4" s="1"/>
  <c r="AT2463" i="4"/>
  <c r="AB2463" i="4"/>
  <c r="AV2463" i="4"/>
  <c r="E2457" i="4"/>
  <c r="AJ2457" i="4"/>
  <c r="AW2457" i="4"/>
  <c r="AK2457" i="4"/>
  <c r="D2457" i="4"/>
  <c r="AT2448" i="4"/>
  <c r="E2448" i="4"/>
  <c r="AJ2443" i="4"/>
  <c r="AV2443" i="4"/>
  <c r="Z2443" i="4"/>
  <c r="AT2443" i="4"/>
  <c r="A2443" i="4"/>
  <c r="AA2443" i="4"/>
  <c r="AB2443" i="4"/>
  <c r="AW2443" i="4"/>
  <c r="D2436" i="4"/>
  <c r="AJ2420" i="4"/>
  <c r="W2408" i="4"/>
  <c r="AS2408" i="4"/>
  <c r="AR2394" i="4"/>
  <c r="AK2389" i="4"/>
  <c r="AL2385" i="4"/>
  <c r="W2383" i="4"/>
  <c r="W2355" i="4"/>
  <c r="AS2355" i="4"/>
  <c r="AQ2347" i="4"/>
  <c r="AO2347" i="4"/>
  <c r="AP2347" i="4" s="1"/>
  <c r="AN2346" i="4"/>
  <c r="AX2346" i="4" s="1"/>
  <c r="AR2342" i="4"/>
  <c r="AR2313" i="4"/>
  <c r="E2289" i="4"/>
  <c r="AN2289" i="4"/>
  <c r="V2289" i="4"/>
  <c r="W2289" i="4"/>
  <c r="AT2289" i="4"/>
  <c r="Z2289" i="4"/>
  <c r="AA2289" i="4"/>
  <c r="AV2289" i="4"/>
  <c r="A2289" i="4"/>
  <c r="AB2289" i="4"/>
  <c r="AW2289" i="4"/>
  <c r="AJ2289" i="4"/>
  <c r="AK2289" i="4"/>
  <c r="D2289" i="4"/>
  <c r="Z2264" i="4"/>
  <c r="A2264" i="4"/>
  <c r="AA2264" i="4"/>
  <c r="AT2264" i="4"/>
  <c r="V2264" i="4"/>
  <c r="W2264" i="4"/>
  <c r="AV2264" i="4"/>
  <c r="AW2264" i="4"/>
  <c r="AB2264" i="4"/>
  <c r="AJ2264" i="4"/>
  <c r="AK2264" i="4"/>
  <c r="D2264" i="4"/>
  <c r="E2264" i="4"/>
  <c r="AN2264" i="4"/>
  <c r="AX2264" i="4" s="1"/>
  <c r="AX2247" i="4"/>
  <c r="V2210" i="4"/>
  <c r="AS2210" i="4"/>
  <c r="Z2210" i="4"/>
  <c r="AT2210" i="4"/>
  <c r="AA2210" i="4"/>
  <c r="A2210" i="4"/>
  <c r="AB2210" i="4"/>
  <c r="AV2210" i="4"/>
  <c r="AK2210" i="4"/>
  <c r="D2210" i="4"/>
  <c r="W2210" i="4"/>
  <c r="AJ2210" i="4"/>
  <c r="AN2210" i="4"/>
  <c r="AX2210" i="4" s="1"/>
  <c r="AW2210" i="4"/>
  <c r="E2210" i="4"/>
  <c r="AX2184" i="4"/>
  <c r="AO2184" i="4"/>
  <c r="AP2184" i="4" s="1"/>
  <c r="AQ2184" i="4"/>
  <c r="AX2790" i="4"/>
  <c r="AX2778" i="4"/>
  <c r="AX2766" i="4"/>
  <c r="AX2754" i="4"/>
  <c r="AX2742" i="4"/>
  <c r="AX2730" i="4"/>
  <c r="AX2706" i="4"/>
  <c r="AX2694" i="4"/>
  <c r="AX2682" i="4"/>
  <c r="AX2670" i="4"/>
  <c r="AX2658" i="4"/>
  <c r="AX2646" i="4"/>
  <c r="E2634" i="4"/>
  <c r="D2622" i="4"/>
  <c r="AK2622" i="4"/>
  <c r="AW2622" i="4"/>
  <c r="V2621" i="4"/>
  <c r="AR2621" i="4" s="1"/>
  <c r="E2618" i="4"/>
  <c r="V2617" i="4"/>
  <c r="E2614" i="4"/>
  <c r="V2613" i="4"/>
  <c r="V2598" i="4"/>
  <c r="AS2597" i="4"/>
  <c r="AK2595" i="4"/>
  <c r="D2595" i="4"/>
  <c r="D2591" i="4"/>
  <c r="AR2587" i="4"/>
  <c r="AT2585" i="4"/>
  <c r="Z2585" i="4"/>
  <c r="V2582" i="4"/>
  <c r="AQ2578" i="4"/>
  <c r="W2578" i="4"/>
  <c r="AR2578" i="4" s="1"/>
  <c r="AJ2567" i="4"/>
  <c r="AV2567" i="4"/>
  <c r="D2560" i="4"/>
  <c r="AK2556" i="4"/>
  <c r="AW2549" i="4"/>
  <c r="AJ2549" i="4"/>
  <c r="E2548" i="4"/>
  <c r="V2547" i="4"/>
  <c r="AT2546" i="4"/>
  <c r="AV2545" i="4"/>
  <c r="AB2545" i="4"/>
  <c r="A2545" i="4"/>
  <c r="V2543" i="4"/>
  <c r="AT2542" i="4"/>
  <c r="Z2542" i="4"/>
  <c r="AW2541" i="4"/>
  <c r="AJ2541" i="4"/>
  <c r="AB2536" i="4"/>
  <c r="AA2534" i="4"/>
  <c r="AA2530" i="4"/>
  <c r="AK2529" i="4"/>
  <c r="AV2526" i="4"/>
  <c r="AB2526" i="4"/>
  <c r="A2526" i="4"/>
  <c r="D2525" i="4"/>
  <c r="AK2521" i="4"/>
  <c r="D2517" i="4"/>
  <c r="AT2515" i="4"/>
  <c r="D2511" i="4"/>
  <c r="AK2511" i="4"/>
  <c r="AW2511" i="4"/>
  <c r="E2511" i="4"/>
  <c r="AN2511" i="4"/>
  <c r="D2510" i="4"/>
  <c r="AL2509" i="4"/>
  <c r="AX2509" i="4"/>
  <c r="A2509" i="4"/>
  <c r="AJ2508" i="4"/>
  <c r="AN2503" i="4"/>
  <c r="E2503" i="4"/>
  <c r="AN2502" i="4"/>
  <c r="D2500" i="4"/>
  <c r="AJ2499" i="4"/>
  <c r="A2499" i="4"/>
  <c r="Z2497" i="4"/>
  <c r="AV2493" i="4"/>
  <c r="AK2488" i="4"/>
  <c r="A2488" i="4"/>
  <c r="AW2486" i="4"/>
  <c r="AA2486" i="4"/>
  <c r="AT2485" i="4"/>
  <c r="AT2484" i="4"/>
  <c r="V2483" i="4"/>
  <c r="AK2479" i="4"/>
  <c r="AA2476" i="4"/>
  <c r="AS2474" i="4"/>
  <c r="V2473" i="4"/>
  <c r="Z2471" i="4"/>
  <c r="A2471" i="4"/>
  <c r="AA2471" i="4"/>
  <c r="AT2471" i="4"/>
  <c r="AJ2471" i="4"/>
  <c r="AV2471" i="4"/>
  <c r="W2469" i="4"/>
  <c r="A2469" i="4"/>
  <c r="AA2469" i="4"/>
  <c r="AT2469" i="4"/>
  <c r="AV2467" i="4"/>
  <c r="E2466" i="4"/>
  <c r="AN2463" i="4"/>
  <c r="E2463" i="4"/>
  <c r="AT2461" i="4"/>
  <c r="V2461" i="4"/>
  <c r="AK2459" i="4"/>
  <c r="W2458" i="4"/>
  <c r="AS2458" i="4"/>
  <c r="Z2455" i="4"/>
  <c r="AR2455" i="4" s="1"/>
  <c r="V2454" i="4"/>
  <c r="AA2454" i="4"/>
  <c r="A2454" i="4"/>
  <c r="AB2454" i="4"/>
  <c r="AV2454" i="4"/>
  <c r="AJ2454" i="4"/>
  <c r="AW2454" i="4"/>
  <c r="D2454" i="4"/>
  <c r="AJ2453" i="4"/>
  <c r="AN2448" i="4"/>
  <c r="D2448" i="4"/>
  <c r="AQ2446" i="4"/>
  <c r="Z2446" i="4"/>
  <c r="A2446" i="4"/>
  <c r="AB2446" i="4"/>
  <c r="AV2446" i="4"/>
  <c r="AJ2446" i="4"/>
  <c r="AW2446" i="4"/>
  <c r="AK2446" i="4"/>
  <c r="D2446" i="4"/>
  <c r="E2446" i="4"/>
  <c r="Z2444" i="4"/>
  <c r="E2443" i="4"/>
  <c r="AA2442" i="4"/>
  <c r="AO2440" i="4"/>
  <c r="AP2440" i="4" s="1"/>
  <c r="AQ2440" i="4"/>
  <c r="AR2440" i="4"/>
  <c r="AX2439" i="4"/>
  <c r="AN2436" i="4"/>
  <c r="W2435" i="4"/>
  <c r="AS2435" i="4"/>
  <c r="AQ2432" i="4"/>
  <c r="AO2432" i="4"/>
  <c r="AP2432" i="4" s="1"/>
  <c r="A2427" i="4"/>
  <c r="AA2427" i="4"/>
  <c r="AB2427" i="4"/>
  <c r="AV2427" i="4"/>
  <c r="AJ2427" i="4"/>
  <c r="AW2427" i="4"/>
  <c r="D2427" i="4"/>
  <c r="AK2427" i="4"/>
  <c r="E2427" i="4"/>
  <c r="AB2424" i="4"/>
  <c r="W2424" i="4"/>
  <c r="Z2424" i="4"/>
  <c r="AT2424" i="4"/>
  <c r="AA2424" i="4"/>
  <c r="AV2424" i="4"/>
  <c r="AL2421" i="4"/>
  <c r="AX2421" i="4"/>
  <c r="AB2420" i="4"/>
  <c r="V2408" i="4"/>
  <c r="AW2405" i="4"/>
  <c r="AN2400" i="4"/>
  <c r="AJ2389" i="4"/>
  <c r="AK2385" i="4"/>
  <c r="V2383" i="4"/>
  <c r="W2377" i="4"/>
  <c r="AS2377" i="4"/>
  <c r="AT2377" i="4"/>
  <c r="Z2377" i="4"/>
  <c r="AA2377" i="4"/>
  <c r="AV2377" i="4"/>
  <c r="A2377" i="4"/>
  <c r="AB2377" i="4"/>
  <c r="AW2377" i="4"/>
  <c r="AJ2377" i="4"/>
  <c r="W2376" i="4"/>
  <c r="AS2376" i="4"/>
  <c r="E2373" i="4"/>
  <c r="AN2373" i="4"/>
  <c r="Z2373" i="4"/>
  <c r="AA2373" i="4"/>
  <c r="AV2373" i="4"/>
  <c r="A2373" i="4"/>
  <c r="AB2373" i="4"/>
  <c r="AW2373" i="4"/>
  <c r="AJ2373" i="4"/>
  <c r="AK2373" i="4"/>
  <c r="D2373" i="4"/>
  <c r="W2365" i="4"/>
  <c r="Z2365" i="4"/>
  <c r="AA2365" i="4"/>
  <c r="AV2365" i="4"/>
  <c r="A2365" i="4"/>
  <c r="AB2365" i="4"/>
  <c r="AW2365" i="4"/>
  <c r="AJ2365" i="4"/>
  <c r="AK2365" i="4"/>
  <c r="D2365" i="4"/>
  <c r="E2365" i="4"/>
  <c r="V2355" i="4"/>
  <c r="W2329" i="4"/>
  <c r="V2329" i="4"/>
  <c r="AS2329" i="4"/>
  <c r="AT2329" i="4"/>
  <c r="Z2329" i="4"/>
  <c r="AA2329" i="4"/>
  <c r="AV2329" i="4"/>
  <c r="A2329" i="4"/>
  <c r="AB2329" i="4"/>
  <c r="AW2329" i="4"/>
  <c r="AJ2329" i="4"/>
  <c r="AK2329" i="4"/>
  <c r="D2329" i="4"/>
  <c r="E2329" i="4"/>
  <c r="V2298" i="4"/>
  <c r="W2298" i="4"/>
  <c r="AS2298" i="4"/>
  <c r="AT2298" i="4"/>
  <c r="Z2298" i="4"/>
  <c r="AA2298" i="4"/>
  <c r="AV2298" i="4"/>
  <c r="A2298" i="4"/>
  <c r="AB2298" i="4"/>
  <c r="AW2298" i="4"/>
  <c r="AJ2298" i="4"/>
  <c r="AK2298" i="4"/>
  <c r="D2298" i="4"/>
  <c r="E2298" i="4"/>
  <c r="W2281" i="4"/>
  <c r="V2281" i="4"/>
  <c r="AS2281" i="4"/>
  <c r="AT2281" i="4"/>
  <c r="Z2281" i="4"/>
  <c r="AA2281" i="4"/>
  <c r="AV2281" i="4"/>
  <c r="A2281" i="4"/>
  <c r="AB2281" i="4"/>
  <c r="AW2281" i="4"/>
  <c r="AJ2281" i="4"/>
  <c r="AK2281" i="4"/>
  <c r="D2281" i="4"/>
  <c r="E2281" i="4"/>
  <c r="AX2146" i="4"/>
  <c r="AL2146" i="4"/>
  <c r="AJ2347" i="4"/>
  <c r="AV2347" i="4"/>
  <c r="E2347" i="4"/>
  <c r="Z2338" i="4"/>
  <c r="AB2338" i="4"/>
  <c r="V2336" i="4"/>
  <c r="AT2334" i="4"/>
  <c r="AQ2328" i="4"/>
  <c r="AS2326" i="4"/>
  <c r="AQ2318" i="4"/>
  <c r="AT2317" i="4"/>
  <c r="AJ2299" i="4"/>
  <c r="AV2299" i="4"/>
  <c r="E2299" i="4"/>
  <c r="AQ2297" i="4"/>
  <c r="Z2290" i="4"/>
  <c r="AB2290" i="4"/>
  <c r="AT2286" i="4"/>
  <c r="AQ2280" i="4"/>
  <c r="AS2278" i="4"/>
  <c r="AT2266" i="4"/>
  <c r="AS2266" i="4"/>
  <c r="AS2265" i="4"/>
  <c r="A2261" i="4"/>
  <c r="AA2261" i="4"/>
  <c r="AT2261" i="4"/>
  <c r="AJ2261" i="4"/>
  <c r="AV2261" i="4"/>
  <c r="D2261" i="4"/>
  <c r="AK2261" i="4"/>
  <c r="AW2261" i="4"/>
  <c r="AL2256" i="4"/>
  <c r="AX2256" i="4"/>
  <c r="AW2254" i="4"/>
  <c r="AS2254" i="4"/>
  <c r="D2253" i="4"/>
  <c r="AK2253" i="4"/>
  <c r="AW2253" i="4"/>
  <c r="E2253" i="4"/>
  <c r="AN2253" i="4"/>
  <c r="AX2253" i="4" s="1"/>
  <c r="V2253" i="4"/>
  <c r="AR2253" i="4" s="1"/>
  <c r="AB2250" i="4"/>
  <c r="A2250" i="4"/>
  <c r="D2245" i="4"/>
  <c r="AN2242" i="4"/>
  <c r="D2242" i="4"/>
  <c r="D2235" i="4"/>
  <c r="V2230" i="4"/>
  <c r="Z2230" i="4"/>
  <c r="AB2230" i="4"/>
  <c r="AJ2230" i="4"/>
  <c r="AV2230" i="4"/>
  <c r="V2171" i="4"/>
  <c r="W2171" i="4"/>
  <c r="AS2171" i="4"/>
  <c r="AT2171" i="4"/>
  <c r="Z2171" i="4"/>
  <c r="A2171" i="4"/>
  <c r="AA2171" i="4"/>
  <c r="AV2171" i="4"/>
  <c r="AJ2171" i="4"/>
  <c r="D2171" i="4"/>
  <c r="AK2171" i="4"/>
  <c r="E2171" i="4"/>
  <c r="AX2161" i="4"/>
  <c r="AL2161" i="4"/>
  <c r="AL2079" i="4"/>
  <c r="AX2079" i="4"/>
  <c r="AL2347" i="4"/>
  <c r="AX2347" i="4"/>
  <c r="A2345" i="4"/>
  <c r="AA2345" i="4"/>
  <c r="AT2345" i="4"/>
  <c r="AJ2345" i="4"/>
  <c r="AV2345" i="4"/>
  <c r="AQ2344" i="4"/>
  <c r="AL2337" i="4"/>
  <c r="W2334" i="4"/>
  <c r="AB2328" i="4"/>
  <c r="D2328" i="4"/>
  <c r="AK2328" i="4"/>
  <c r="AW2328" i="4"/>
  <c r="AN2327" i="4"/>
  <c r="AX2327" i="4" s="1"/>
  <c r="W2327" i="4"/>
  <c r="AO2318" i="4"/>
  <c r="AP2318" i="4" s="1"/>
  <c r="AQ2317" i="4"/>
  <c r="V2317" i="4"/>
  <c r="AL2299" i="4"/>
  <c r="AX2299" i="4"/>
  <c r="A2297" i="4"/>
  <c r="AA2297" i="4"/>
  <c r="AT2297" i="4"/>
  <c r="AJ2297" i="4"/>
  <c r="AV2297" i="4"/>
  <c r="AQ2296" i="4"/>
  <c r="D2290" i="4"/>
  <c r="AL2289" i="4"/>
  <c r="AX2289" i="4"/>
  <c r="W2286" i="4"/>
  <c r="AB2280" i="4"/>
  <c r="D2280" i="4"/>
  <c r="AK2280" i="4"/>
  <c r="AW2280" i="4"/>
  <c r="AN2279" i="4"/>
  <c r="AX2279" i="4" s="1"/>
  <c r="W2279" i="4"/>
  <c r="AS2267" i="4"/>
  <c r="E2265" i="4"/>
  <c r="AN2265" i="4"/>
  <c r="AX2265" i="4" s="1"/>
  <c r="V2265" i="4"/>
  <c r="A2242" i="4"/>
  <c r="AO2240" i="4"/>
  <c r="AP2240" i="4" s="1"/>
  <c r="AQ2240" i="4"/>
  <c r="W2237" i="4"/>
  <c r="Z2237" i="4"/>
  <c r="A2237" i="4"/>
  <c r="AA2237" i="4"/>
  <c r="AT2237" i="4"/>
  <c r="AJ2237" i="4"/>
  <c r="AV2237" i="4"/>
  <c r="D2237" i="4"/>
  <c r="AK2237" i="4"/>
  <c r="AW2237" i="4"/>
  <c r="AL2232" i="4"/>
  <c r="AX2232" i="4"/>
  <c r="AO2226" i="4"/>
  <c r="AP2226" i="4" s="1"/>
  <c r="AQ2226" i="4"/>
  <c r="AX2209" i="4"/>
  <c r="AL2209" i="4"/>
  <c r="E2201" i="4"/>
  <c r="AA2201" i="4"/>
  <c r="A2201" i="4"/>
  <c r="AB2201" i="4"/>
  <c r="AV2201" i="4"/>
  <c r="AJ2201" i="4"/>
  <c r="AW2201" i="4"/>
  <c r="AK2201" i="4"/>
  <c r="D2201" i="4"/>
  <c r="V2201" i="4"/>
  <c r="AX2195" i="4"/>
  <c r="AX2180" i="4"/>
  <c r="AL2180" i="4"/>
  <c r="AX2160" i="4"/>
  <c r="AQ2160" i="4"/>
  <c r="D2153" i="4"/>
  <c r="AK2153" i="4"/>
  <c r="AW2153" i="4"/>
  <c r="E2153" i="4"/>
  <c r="V2153" i="4"/>
  <c r="W2153" i="4"/>
  <c r="AT2153" i="4"/>
  <c r="Z2153" i="4"/>
  <c r="AB2153" i="4"/>
  <c r="A2153" i="4"/>
  <c r="AJ2153" i="4"/>
  <c r="AL2135" i="4"/>
  <c r="Z2134" i="4"/>
  <c r="AJ2134" i="4"/>
  <c r="AV2134" i="4"/>
  <c r="D2134" i="4"/>
  <c r="AK2134" i="4"/>
  <c r="AW2134" i="4"/>
  <c r="V2134" i="4"/>
  <c r="W2134" i="4"/>
  <c r="AT2134" i="4"/>
  <c r="AA2134" i="4"/>
  <c r="AB2134" i="4"/>
  <c r="A2134" i="4"/>
  <c r="AN2134" i="4"/>
  <c r="AO2080" i="4"/>
  <c r="AP2080" i="4" s="1"/>
  <c r="AQ2080" i="4"/>
  <c r="AX2080" i="4"/>
  <c r="Z2326" i="4"/>
  <c r="AB2326" i="4"/>
  <c r="AJ2287" i="4"/>
  <c r="AV2287" i="4"/>
  <c r="E2287" i="4"/>
  <c r="Z2278" i="4"/>
  <c r="AB2278" i="4"/>
  <c r="Z2266" i="4"/>
  <c r="AB2266" i="4"/>
  <c r="AJ2266" i="4"/>
  <c r="AV2266" i="4"/>
  <c r="Z2254" i="4"/>
  <c r="AB2254" i="4"/>
  <c r="AJ2254" i="4"/>
  <c r="AV2254" i="4"/>
  <c r="AL2253" i="4"/>
  <c r="AX2248" i="4"/>
  <c r="AO2248" i="4"/>
  <c r="AP2248" i="4" s="1"/>
  <c r="AO2230" i="4"/>
  <c r="AP2230" i="4" s="1"/>
  <c r="AQ2230" i="4"/>
  <c r="AX2205" i="4"/>
  <c r="AO2205" i="4"/>
  <c r="AP2205" i="4" s="1"/>
  <c r="AQ2205" i="4"/>
  <c r="AX2176" i="4"/>
  <c r="AL2176" i="4"/>
  <c r="AL2168" i="4"/>
  <c r="Z2159" i="4"/>
  <c r="A2159" i="4"/>
  <c r="AA2159" i="4"/>
  <c r="AV2159" i="4"/>
  <c r="AB2159" i="4"/>
  <c r="AW2159" i="4"/>
  <c r="AJ2159" i="4"/>
  <c r="D2159" i="4"/>
  <c r="AK2159" i="4"/>
  <c r="E2159" i="4"/>
  <c r="AN2159" i="4"/>
  <c r="AX2159" i="4" s="1"/>
  <c r="V2159" i="4"/>
  <c r="W2159" i="4"/>
  <c r="AL2149" i="4"/>
  <c r="AO2122" i="4"/>
  <c r="AP2122" i="4" s="1"/>
  <c r="AQ2122" i="4"/>
  <c r="AL2091" i="4"/>
  <c r="AX2091" i="4"/>
  <c r="AO2334" i="4"/>
  <c r="AP2334" i="4" s="1"/>
  <c r="AQ2334" i="4"/>
  <c r="AL2327" i="4"/>
  <c r="D2327" i="4"/>
  <c r="AN2326" i="4"/>
  <c r="E2326" i="4"/>
  <c r="E2325" i="4"/>
  <c r="AN2325" i="4"/>
  <c r="AX2325" i="4" s="1"/>
  <c r="A2307" i="4"/>
  <c r="AA2307" i="4"/>
  <c r="AT2307" i="4"/>
  <c r="AL2288" i="4"/>
  <c r="AN2287" i="4"/>
  <c r="D2287" i="4"/>
  <c r="AO2286" i="4"/>
  <c r="AP2286" i="4" s="1"/>
  <c r="AL2279" i="4"/>
  <c r="D2279" i="4"/>
  <c r="AN2278" i="4"/>
  <c r="E2278" i="4"/>
  <c r="E2277" i="4"/>
  <c r="AN2277" i="4"/>
  <c r="AN2267" i="4"/>
  <c r="W2267" i="4"/>
  <c r="E2266" i="4"/>
  <c r="AL2265" i="4"/>
  <c r="AL2264" i="4"/>
  <c r="AL2261" i="4"/>
  <c r="AL2259" i="4"/>
  <c r="E2254" i="4"/>
  <c r="Z2249" i="4"/>
  <c r="AR2249" i="4" s="1"/>
  <c r="A2249" i="4"/>
  <c r="AA2249" i="4"/>
  <c r="AT2249" i="4"/>
  <c r="AJ2249" i="4"/>
  <c r="AV2249" i="4"/>
  <c r="D2249" i="4"/>
  <c r="AK2249" i="4"/>
  <c r="AW2249" i="4"/>
  <c r="AL2240" i="4"/>
  <c r="E2233" i="4"/>
  <c r="AN2233" i="4"/>
  <c r="V2233" i="4"/>
  <c r="W2233" i="4"/>
  <c r="Z2233" i="4"/>
  <c r="AS2233" i="4"/>
  <c r="AR2216" i="4"/>
  <c r="V2207" i="4"/>
  <c r="W2207" i="4"/>
  <c r="Z2207" i="4"/>
  <c r="AT2207" i="4"/>
  <c r="AB2207" i="4"/>
  <c r="AV2207" i="4"/>
  <c r="AJ2207" i="4"/>
  <c r="AW2207" i="4"/>
  <c r="V2198" i="4"/>
  <c r="Z2198" i="4"/>
  <c r="AT2198" i="4"/>
  <c r="AA2198" i="4"/>
  <c r="A2198" i="4"/>
  <c r="AB2198" i="4"/>
  <c r="AV2198" i="4"/>
  <c r="AJ2198" i="4"/>
  <c r="AW2198" i="4"/>
  <c r="D2198" i="4"/>
  <c r="E2198" i="4"/>
  <c r="AJ2187" i="4"/>
  <c r="AV2187" i="4"/>
  <c r="V2187" i="4"/>
  <c r="W2187" i="4"/>
  <c r="Z2187" i="4"/>
  <c r="AT2187" i="4"/>
  <c r="AB2187" i="4"/>
  <c r="AW2187" i="4"/>
  <c r="AK2187" i="4"/>
  <c r="D2187" i="4"/>
  <c r="AQ2179" i="4"/>
  <c r="AX2179" i="4"/>
  <c r="AX2122" i="4"/>
  <c r="AL2122" i="4"/>
  <c r="V2506" i="4"/>
  <c r="W2477" i="4"/>
  <c r="AR2477" i="4" s="1"/>
  <c r="A2465" i="4"/>
  <c r="AA2465" i="4"/>
  <c r="AR2465" i="4" s="1"/>
  <c r="AT2465" i="4"/>
  <c r="AQ2464" i="4"/>
  <c r="D2450" i="4"/>
  <c r="AK2450" i="4"/>
  <c r="AW2450" i="4"/>
  <c r="V2449" i="4"/>
  <c r="V2445" i="4"/>
  <c r="AR2445" i="4" s="1"/>
  <c r="AO2438" i="4"/>
  <c r="AP2438" i="4" s="1"/>
  <c r="W2433" i="4"/>
  <c r="AR2433" i="4" s="1"/>
  <c r="AS2425" i="4"/>
  <c r="AO2422" i="4"/>
  <c r="AP2422" i="4" s="1"/>
  <c r="AR2415" i="4"/>
  <c r="V2410" i="4"/>
  <c r="AR2410" i="4" s="1"/>
  <c r="AQ2406" i="4"/>
  <c r="W2406" i="4"/>
  <c r="AR2406" i="4" s="1"/>
  <c r="AN2403" i="4"/>
  <c r="AX2403" i="4" s="1"/>
  <c r="W2398" i="4"/>
  <c r="AR2398" i="4" s="1"/>
  <c r="AS2398" i="4"/>
  <c r="AJ2395" i="4"/>
  <c r="AV2395" i="4"/>
  <c r="V2391" i="4"/>
  <c r="AR2391" i="4" s="1"/>
  <c r="AL2383" i="4"/>
  <c r="AX2383" i="4"/>
  <c r="A2381" i="4"/>
  <c r="AA2381" i="4"/>
  <c r="AR2381" i="4" s="1"/>
  <c r="AT2381" i="4"/>
  <c r="AJ2381" i="4"/>
  <c r="AV2381" i="4"/>
  <c r="AQ2380" i="4"/>
  <c r="AL2373" i="4"/>
  <c r="AX2373" i="4"/>
  <c r="W2370" i="4"/>
  <c r="AR2370" i="4" s="1"/>
  <c r="AB2364" i="4"/>
  <c r="D2364" i="4"/>
  <c r="AK2364" i="4"/>
  <c r="AW2364" i="4"/>
  <c r="AN2363" i="4"/>
  <c r="W2363" i="4"/>
  <c r="AR2363" i="4" s="1"/>
  <c r="W2360" i="4"/>
  <c r="AR2360" i="4" s="1"/>
  <c r="AS2360" i="4"/>
  <c r="Z2358" i="4"/>
  <c r="AW2357" i="4"/>
  <c r="Z2357" i="4"/>
  <c r="AO2354" i="4"/>
  <c r="AP2354" i="4" s="1"/>
  <c r="V2353" i="4"/>
  <c r="AR2353" i="4" s="1"/>
  <c r="AT2349" i="4"/>
  <c r="AV2348" i="4"/>
  <c r="AA2348" i="4"/>
  <c r="AW2347" i="4"/>
  <c r="AA2347" i="4"/>
  <c r="AL2345" i="4"/>
  <c r="Z2341" i="4"/>
  <c r="AV2340" i="4"/>
  <c r="Z2340" i="4"/>
  <c r="AV2339" i="4"/>
  <c r="AA2339" i="4"/>
  <c r="AJ2338" i="4"/>
  <c r="AK2336" i="4"/>
  <c r="AL2335" i="4"/>
  <c r="E2334" i="4"/>
  <c r="A2333" i="4"/>
  <c r="AA2333" i="4"/>
  <c r="AR2333" i="4" s="1"/>
  <c r="AT2333" i="4"/>
  <c r="AJ2333" i="4"/>
  <c r="AV2333" i="4"/>
  <c r="AQ2332" i="4"/>
  <c r="AL2328" i="4"/>
  <c r="A2328" i="4"/>
  <c r="AK2327" i="4"/>
  <c r="D2326" i="4"/>
  <c r="AL2325" i="4"/>
  <c r="D2325" i="4"/>
  <c r="W2322" i="4"/>
  <c r="AR2322" i="4" s="1"/>
  <c r="E2317" i="4"/>
  <c r="AB2316" i="4"/>
  <c r="D2316" i="4"/>
  <c r="AK2316" i="4"/>
  <c r="AW2316" i="4"/>
  <c r="AN2315" i="4"/>
  <c r="W2315" i="4"/>
  <c r="W2312" i="4"/>
  <c r="AR2312" i="4" s="1"/>
  <c r="AS2312" i="4"/>
  <c r="Z2310" i="4"/>
  <c r="AW2309" i="4"/>
  <c r="Z2309" i="4"/>
  <c r="E2307" i="4"/>
  <c r="AO2306" i="4"/>
  <c r="AP2306" i="4" s="1"/>
  <c r="V2305" i="4"/>
  <c r="AR2305" i="4" s="1"/>
  <c r="AT2301" i="4"/>
  <c r="AV2300" i="4"/>
  <c r="AA2300" i="4"/>
  <c r="AW2299" i="4"/>
  <c r="AA2299" i="4"/>
  <c r="AL2297" i="4"/>
  <c r="Z2293" i="4"/>
  <c r="AV2292" i="4"/>
  <c r="Z2292" i="4"/>
  <c r="AV2291" i="4"/>
  <c r="AA2291" i="4"/>
  <c r="AJ2290" i="4"/>
  <c r="AK2288" i="4"/>
  <c r="AL2287" i="4"/>
  <c r="AX2287" i="4"/>
  <c r="E2286" i="4"/>
  <c r="A2285" i="4"/>
  <c r="AA2285" i="4"/>
  <c r="AR2285" i="4" s="1"/>
  <c r="AT2285" i="4"/>
  <c r="AJ2285" i="4"/>
  <c r="AV2285" i="4"/>
  <c r="AQ2284" i="4"/>
  <c r="AL2280" i="4"/>
  <c r="A2280" i="4"/>
  <c r="AK2279" i="4"/>
  <c r="D2278" i="4"/>
  <c r="AL2277" i="4"/>
  <c r="AX2277" i="4"/>
  <c r="D2277" i="4"/>
  <c r="W2274" i="4"/>
  <c r="AR2274" i="4" s="1"/>
  <c r="AQ2272" i="4"/>
  <c r="AT2269" i="4"/>
  <c r="E2267" i="4"/>
  <c r="AN2266" i="4"/>
  <c r="D2266" i="4"/>
  <c r="AK2265" i="4"/>
  <c r="AB2261" i="4"/>
  <c r="AJ2257" i="4"/>
  <c r="AV2256" i="4"/>
  <c r="AN2254" i="4"/>
  <c r="AX2254" i="4" s="1"/>
  <c r="D2254" i="4"/>
  <c r="AB2253" i="4"/>
  <c r="AS2252" i="4"/>
  <c r="AT2250" i="4"/>
  <c r="E2249" i="4"/>
  <c r="AL2247" i="4"/>
  <c r="AB2245" i="4"/>
  <c r="Z2244" i="4"/>
  <c r="A2244" i="4"/>
  <c r="AA2244" i="4"/>
  <c r="AT2244" i="4"/>
  <c r="AB2244" i="4"/>
  <c r="D2244" i="4"/>
  <c r="AK2244" i="4"/>
  <c r="AW2244" i="4"/>
  <c r="E2244" i="4"/>
  <c r="AJ2241" i="4"/>
  <c r="AV2241" i="4"/>
  <c r="D2241" i="4"/>
  <c r="AK2241" i="4"/>
  <c r="AW2241" i="4"/>
  <c r="E2241" i="4"/>
  <c r="AN2241" i="4"/>
  <c r="AX2241" i="4" s="1"/>
  <c r="V2241" i="4"/>
  <c r="AR2241" i="4" s="1"/>
  <c r="Z2235" i="4"/>
  <c r="D2233" i="4"/>
  <c r="AL2230" i="4"/>
  <c r="A2229" i="4"/>
  <c r="AA2229" i="4"/>
  <c r="AT2229" i="4"/>
  <c r="AJ2229" i="4"/>
  <c r="AV2229" i="4"/>
  <c r="D2229" i="4"/>
  <c r="AK2229" i="4"/>
  <c r="AW2229" i="4"/>
  <c r="E2229" i="4"/>
  <c r="AN2229" i="4"/>
  <c r="V2229" i="4"/>
  <c r="AS2225" i="4"/>
  <c r="V2222" i="4"/>
  <c r="W2222" i="4"/>
  <c r="Z2222" i="4"/>
  <c r="AT2222" i="4"/>
  <c r="AA2222" i="4"/>
  <c r="AJ2222" i="4"/>
  <c r="AW2222" i="4"/>
  <c r="AK2222" i="4"/>
  <c r="Z2214" i="4"/>
  <c r="W2214" i="4"/>
  <c r="AT2214" i="4"/>
  <c r="AA2214" i="4"/>
  <c r="A2214" i="4"/>
  <c r="AB2214" i="4"/>
  <c r="AV2214" i="4"/>
  <c r="AK2214" i="4"/>
  <c r="D2214" i="4"/>
  <c r="E2207" i="4"/>
  <c r="AR2204" i="4"/>
  <c r="AN2191" i="4"/>
  <c r="AX2191" i="4" s="1"/>
  <c r="V2191" i="4"/>
  <c r="W2191" i="4"/>
  <c r="Z2191" i="4"/>
  <c r="AT2191" i="4"/>
  <c r="AB2191" i="4"/>
  <c r="AV2191" i="4"/>
  <c r="AJ2191" i="4"/>
  <c r="AW2191" i="4"/>
  <c r="D2191" i="4"/>
  <c r="AK2191" i="4"/>
  <c r="E2187" i="4"/>
  <c r="AW2171" i="4"/>
  <c r="AQ2147" i="4"/>
  <c r="AO2147" i="4"/>
  <c r="AP2147" i="4" s="1"/>
  <c r="AQ2027" i="4"/>
  <c r="AO2027" i="4"/>
  <c r="AP2027" i="4" s="1"/>
  <c r="AQ1992" i="4"/>
  <c r="AO1992" i="4"/>
  <c r="AP1992" i="4" s="1"/>
  <c r="AX1992" i="4"/>
  <c r="D1954" i="4"/>
  <c r="AK1954" i="4"/>
  <c r="AW1954" i="4"/>
  <c r="AA1954" i="4"/>
  <c r="A1954" i="4"/>
  <c r="AB1954" i="4"/>
  <c r="AV1954" i="4"/>
  <c r="V1954" i="4"/>
  <c r="W1954" i="4"/>
  <c r="Z1954" i="4"/>
  <c r="AT1954" i="4"/>
  <c r="AJ1954" i="4"/>
  <c r="AN1954" i="4"/>
  <c r="AX1954" i="4" s="1"/>
  <c r="AS1954" i="4"/>
  <c r="E1954" i="4"/>
  <c r="D2438" i="4"/>
  <c r="AK2438" i="4"/>
  <c r="AW2438" i="4"/>
  <c r="AR2403" i="4"/>
  <c r="AS2379" i="4"/>
  <c r="AJ2371" i="4"/>
  <c r="AV2371" i="4"/>
  <c r="E2371" i="4"/>
  <c r="Z2362" i="4"/>
  <c r="AB2362" i="4"/>
  <c r="AT2358" i="4"/>
  <c r="AS2349" i="4"/>
  <c r="Z2347" i="4"/>
  <c r="AK2345" i="4"/>
  <c r="AT2341" i="4"/>
  <c r="AT2340" i="4"/>
  <c r="Z2339" i="4"/>
  <c r="AW2338" i="4"/>
  <c r="AA2338" i="4"/>
  <c r="AJ2336" i="4"/>
  <c r="D2334" i="4"/>
  <c r="AS2331" i="4"/>
  <c r="AJ2328" i="4"/>
  <c r="AJ2327" i="4"/>
  <c r="AK2325" i="4"/>
  <c r="AJ2323" i="4"/>
  <c r="AV2323" i="4"/>
  <c r="E2323" i="4"/>
  <c r="D2317" i="4"/>
  <c r="Z2314" i="4"/>
  <c r="AR2314" i="4" s="1"/>
  <c r="AB2314" i="4"/>
  <c r="AT2310" i="4"/>
  <c r="D2307" i="4"/>
  <c r="AS2301" i="4"/>
  <c r="Z2299" i="4"/>
  <c r="AK2297" i="4"/>
  <c r="AT2293" i="4"/>
  <c r="AT2292" i="4"/>
  <c r="Z2291" i="4"/>
  <c r="AW2290" i="4"/>
  <c r="AA2290" i="4"/>
  <c r="AJ2288" i="4"/>
  <c r="AK2287" i="4"/>
  <c r="D2286" i="4"/>
  <c r="AS2283" i="4"/>
  <c r="AJ2280" i="4"/>
  <c r="AJ2279" i="4"/>
  <c r="AK2277" i="4"/>
  <c r="AJ2275" i="4"/>
  <c r="AV2275" i="4"/>
  <c r="E2275" i="4"/>
  <c r="A2273" i="4"/>
  <c r="AA2273" i="4"/>
  <c r="AR2273" i="4" s="1"/>
  <c r="AT2273" i="4"/>
  <c r="AJ2273" i="4"/>
  <c r="AV2273" i="4"/>
  <c r="D2273" i="4"/>
  <c r="AK2273" i="4"/>
  <c r="AW2273" i="4"/>
  <c r="AB2268" i="4"/>
  <c r="D2268" i="4"/>
  <c r="AK2268" i="4"/>
  <c r="AW2268" i="4"/>
  <c r="E2268" i="4"/>
  <c r="D2267" i="4"/>
  <c r="AJ2265" i="4"/>
  <c r="A2265" i="4"/>
  <c r="AA2245" i="4"/>
  <c r="AN2237" i="4"/>
  <c r="AT2233" i="4"/>
  <c r="AN2219" i="4"/>
  <c r="V2219" i="4"/>
  <c r="W2219" i="4"/>
  <c r="A2219" i="4"/>
  <c r="AA2219" i="4"/>
  <c r="AB2219" i="4"/>
  <c r="AV2219" i="4"/>
  <c r="D2207" i="4"/>
  <c r="A2197" i="4"/>
  <c r="AA2197" i="4"/>
  <c r="AT2197" i="4"/>
  <c r="AB2197" i="4"/>
  <c r="AV2197" i="4"/>
  <c r="AJ2197" i="4"/>
  <c r="AW2197" i="4"/>
  <c r="AK2197" i="4"/>
  <c r="D2197" i="4"/>
  <c r="E2197" i="4"/>
  <c r="V2197" i="4"/>
  <c r="AR2189" i="4"/>
  <c r="AO2177" i="4"/>
  <c r="AP2177" i="4" s="1"/>
  <c r="AQ2177" i="4"/>
  <c r="AQ2171" i="4"/>
  <c r="AO2171" i="4"/>
  <c r="AP2171" i="4" s="1"/>
  <c r="AX2167" i="4"/>
  <c r="AO2167" i="4"/>
  <c r="AP2167" i="4" s="1"/>
  <c r="AQ2167" i="4"/>
  <c r="AV2153" i="4"/>
  <c r="AL2152" i="4"/>
  <c r="AX2148" i="4"/>
  <c r="AO2148" i="4"/>
  <c r="AP2148" i="4" s="1"/>
  <c r="AQ2148" i="4"/>
  <c r="AN2135" i="4"/>
  <c r="AX2135" i="4" s="1"/>
  <c r="V2135" i="4"/>
  <c r="W2135" i="4"/>
  <c r="AS2135" i="4"/>
  <c r="AT2135" i="4"/>
  <c r="Z2135" i="4"/>
  <c r="AV2135" i="4"/>
  <c r="A2135" i="4"/>
  <c r="AA2135" i="4"/>
  <c r="AW2135" i="4"/>
  <c r="AB2135" i="4"/>
  <c r="AJ2135" i="4"/>
  <c r="D2135" i="4"/>
  <c r="AK2135" i="4"/>
  <c r="E2135" i="4"/>
  <c r="AR2112" i="4"/>
  <c r="AO2046" i="4"/>
  <c r="AP2046" i="4" s="1"/>
  <c r="AQ2046" i="4"/>
  <c r="AX2046" i="4"/>
  <c r="AL2457" i="4"/>
  <c r="AX2457" i="4"/>
  <c r="V2456" i="4"/>
  <c r="AR2456" i="4" s="1"/>
  <c r="AL2450" i="4"/>
  <c r="A2441" i="4"/>
  <c r="AA2441" i="4"/>
  <c r="AR2441" i="4" s="1"/>
  <c r="AT2441" i="4"/>
  <c r="E2438" i="4"/>
  <c r="AL2434" i="4"/>
  <c r="AL2430" i="4"/>
  <c r="D2426" i="4"/>
  <c r="AK2426" i="4"/>
  <c r="AW2426" i="4"/>
  <c r="AQ2425" i="4"/>
  <c r="V2425" i="4"/>
  <c r="AR2425" i="4" s="1"/>
  <c r="E2422" i="4"/>
  <c r="V2421" i="4"/>
  <c r="AR2421" i="4" s="1"/>
  <c r="E2418" i="4"/>
  <c r="AL2403" i="4"/>
  <c r="E2403" i="4"/>
  <c r="AL2395" i="4"/>
  <c r="AQ2390" i="4"/>
  <c r="W2390" i="4"/>
  <c r="AR2390" i="4" s="1"/>
  <c r="AL2387" i="4"/>
  <c r="E2387" i="4"/>
  <c r="AQ2379" i="4"/>
  <c r="W2379" i="4"/>
  <c r="AR2379" i="4" s="1"/>
  <c r="AL2372" i="4"/>
  <c r="AN2371" i="4"/>
  <c r="AX2371" i="4" s="1"/>
  <c r="D2371" i="4"/>
  <c r="AO2370" i="4"/>
  <c r="AP2370" i="4" s="1"/>
  <c r="AQ2370" i="4"/>
  <c r="AL2363" i="4"/>
  <c r="AN2362" i="4"/>
  <c r="E2362" i="4"/>
  <c r="E2361" i="4"/>
  <c r="AN2361" i="4"/>
  <c r="AX2361" i="4" s="1"/>
  <c r="AQ2359" i="4"/>
  <c r="AS2358" i="4"/>
  <c r="AS2357" i="4"/>
  <c r="AQ2350" i="4"/>
  <c r="W2349" i="4"/>
  <c r="AT2348" i="4"/>
  <c r="AT2347" i="4"/>
  <c r="AB2345" i="4"/>
  <c r="AX2344" i="4"/>
  <c r="A2343" i="4"/>
  <c r="AA2343" i="4"/>
  <c r="AR2343" i="4" s="1"/>
  <c r="AT2343" i="4"/>
  <c r="AS2341" i="4"/>
  <c r="AS2340" i="4"/>
  <c r="AT2339" i="4"/>
  <c r="AV2338" i="4"/>
  <c r="AW2336" i="4"/>
  <c r="AB2336" i="4"/>
  <c r="A2336" i="4"/>
  <c r="AK2334" i="4"/>
  <c r="AQ2331" i="4"/>
  <c r="W2331" i="4"/>
  <c r="AA2328" i="4"/>
  <c r="AW2327" i="4"/>
  <c r="AB2327" i="4"/>
  <c r="A2327" i="4"/>
  <c r="AK2326" i="4"/>
  <c r="A2326" i="4"/>
  <c r="AJ2325" i="4"/>
  <c r="AL2324" i="4"/>
  <c r="AN2323" i="4"/>
  <c r="AX2323" i="4" s="1"/>
  <c r="D2323" i="4"/>
  <c r="AO2322" i="4"/>
  <c r="AP2322" i="4" s="1"/>
  <c r="AQ2322" i="4"/>
  <c r="AK2317" i="4"/>
  <c r="AL2315" i="4"/>
  <c r="AN2314" i="4"/>
  <c r="E2314" i="4"/>
  <c r="E2313" i="4"/>
  <c r="AN2313" i="4"/>
  <c r="AX2313" i="4" s="1"/>
  <c r="AQ2311" i="4"/>
  <c r="AS2310" i="4"/>
  <c r="AS2309" i="4"/>
  <c r="AK2307" i="4"/>
  <c r="AQ2302" i="4"/>
  <c r="W2301" i="4"/>
  <c r="AT2300" i="4"/>
  <c r="AT2299" i="4"/>
  <c r="AB2297" i="4"/>
  <c r="AX2296" i="4"/>
  <c r="A2295" i="4"/>
  <c r="AA2295" i="4"/>
  <c r="AT2295" i="4"/>
  <c r="AS2293" i="4"/>
  <c r="AS2292" i="4"/>
  <c r="AT2291" i="4"/>
  <c r="AV2290" i="4"/>
  <c r="AW2288" i="4"/>
  <c r="AB2288" i="4"/>
  <c r="A2288" i="4"/>
  <c r="AB2287" i="4"/>
  <c r="A2287" i="4"/>
  <c r="AK2286" i="4"/>
  <c r="AQ2283" i="4"/>
  <c r="W2283" i="4"/>
  <c r="AA2280" i="4"/>
  <c r="AW2279" i="4"/>
  <c r="AB2279" i="4"/>
  <c r="A2279" i="4"/>
  <c r="AK2278" i="4"/>
  <c r="A2278" i="4"/>
  <c r="AJ2277" i="4"/>
  <c r="AL2276" i="4"/>
  <c r="AN2275" i="4"/>
  <c r="D2275" i="4"/>
  <c r="AO2274" i="4"/>
  <c r="AP2274" i="4" s="1"/>
  <c r="AQ2274" i="4"/>
  <c r="E2273" i="4"/>
  <c r="A2271" i="4"/>
  <c r="AA2271" i="4"/>
  <c r="AT2271" i="4"/>
  <c r="AB2271" i="4"/>
  <c r="W2269" i="4"/>
  <c r="Z2269" i="4"/>
  <c r="AS2269" i="4"/>
  <c r="AK2267" i="4"/>
  <c r="A2266" i="4"/>
  <c r="AB2265" i="4"/>
  <c r="A2254" i="4"/>
  <c r="AN2250" i="4"/>
  <c r="V2250" i="4"/>
  <c r="AR2250" i="4" s="1"/>
  <c r="AN2249" i="4"/>
  <c r="W2242" i="4"/>
  <c r="AS2242" i="4"/>
  <c r="AO2238" i="4"/>
  <c r="AP2238" i="4" s="1"/>
  <c r="AQ2238" i="4"/>
  <c r="AA2230" i="4"/>
  <c r="AX2224" i="4"/>
  <c r="AO2224" i="4"/>
  <c r="AP2224" i="4" s="1"/>
  <c r="E2219" i="4"/>
  <c r="AL2213" i="4"/>
  <c r="AX2213" i="4"/>
  <c r="AL2210" i="4"/>
  <c r="AN2201" i="4"/>
  <c r="AX2201" i="4" s="1"/>
  <c r="AR2193" i="4"/>
  <c r="A2187" i="4"/>
  <c r="AL2182" i="4"/>
  <c r="AX2171" i="4"/>
  <c r="AL2171" i="4"/>
  <c r="A2141" i="4"/>
  <c r="AA2141" i="4"/>
  <c r="AT2141" i="4"/>
  <c r="D2141" i="4"/>
  <c r="AK2141" i="4"/>
  <c r="AW2141" i="4"/>
  <c r="E2141" i="4"/>
  <c r="V2141" i="4"/>
  <c r="W2141" i="4"/>
  <c r="AS2141" i="4"/>
  <c r="AV2141" i="4"/>
  <c r="Z2141" i="4"/>
  <c r="AB2141" i="4"/>
  <c r="AJ2141" i="4"/>
  <c r="AN2141" i="4"/>
  <c r="AX2141" i="4" s="1"/>
  <c r="AO2133" i="4"/>
  <c r="AP2133" i="4" s="1"/>
  <c r="AQ2133" i="4"/>
  <c r="AX2022" i="4"/>
  <c r="AL2022" i="4"/>
  <c r="AX2506" i="4"/>
  <c r="E2449" i="4"/>
  <c r="AL2445" i="4"/>
  <c r="AX2445" i="4"/>
  <c r="D2445" i="4"/>
  <c r="E2441" i="4"/>
  <c r="A2429" i="4"/>
  <c r="AA2429" i="4"/>
  <c r="AT2429" i="4"/>
  <c r="E2426" i="4"/>
  <c r="D2422" i="4"/>
  <c r="D2418" i="4"/>
  <c r="D2414" i="4"/>
  <c r="AK2414" i="4"/>
  <c r="AW2414" i="4"/>
  <c r="E2410" i="4"/>
  <c r="E2406" i="4"/>
  <c r="AK2403" i="4"/>
  <c r="D2403" i="4"/>
  <c r="AL2391" i="4"/>
  <c r="E2391" i="4"/>
  <c r="AK2387" i="4"/>
  <c r="D2387" i="4"/>
  <c r="AL2371" i="4"/>
  <c r="E2370" i="4"/>
  <c r="A2369" i="4"/>
  <c r="AA2369" i="4"/>
  <c r="AR2369" i="4" s="1"/>
  <c r="AT2369" i="4"/>
  <c r="AJ2369" i="4"/>
  <c r="AV2369" i="4"/>
  <c r="AQ2368" i="4"/>
  <c r="D2362" i="4"/>
  <c r="AL2361" i="4"/>
  <c r="D2361" i="4"/>
  <c r="W2358" i="4"/>
  <c r="W2357" i="4"/>
  <c r="E2353" i="4"/>
  <c r="AB2352" i="4"/>
  <c r="D2352" i="4"/>
  <c r="AK2352" i="4"/>
  <c r="AW2352" i="4"/>
  <c r="AN2351" i="4"/>
  <c r="W2351" i="4"/>
  <c r="W2348" i="4"/>
  <c r="AS2348" i="4"/>
  <c r="AW2345" i="4"/>
  <c r="Z2345" i="4"/>
  <c r="E2343" i="4"/>
  <c r="AQ2341" i="4"/>
  <c r="V2341" i="4"/>
  <c r="W2340" i="4"/>
  <c r="AR2340" i="4" s="1"/>
  <c r="AS2339" i="4"/>
  <c r="AT2338" i="4"/>
  <c r="AV2336" i="4"/>
  <c r="AA2336" i="4"/>
  <c r="AX2334" i="4"/>
  <c r="AJ2334" i="4"/>
  <c r="AV2328" i="4"/>
  <c r="Z2328" i="4"/>
  <c r="AV2327" i="4"/>
  <c r="AA2327" i="4"/>
  <c r="AJ2326" i="4"/>
  <c r="AW2325" i="4"/>
  <c r="AB2325" i="4"/>
  <c r="A2325" i="4"/>
  <c r="AL2323" i="4"/>
  <c r="E2322" i="4"/>
  <c r="A2321" i="4"/>
  <c r="AA2321" i="4"/>
  <c r="AR2321" i="4" s="1"/>
  <c r="AT2321" i="4"/>
  <c r="AJ2321" i="4"/>
  <c r="AV2321" i="4"/>
  <c r="AQ2320" i="4"/>
  <c r="AJ2317" i="4"/>
  <c r="D2314" i="4"/>
  <c r="AL2313" i="4"/>
  <c r="D2313" i="4"/>
  <c r="W2310" i="4"/>
  <c r="W2309" i="4"/>
  <c r="AJ2307" i="4"/>
  <c r="E2305" i="4"/>
  <c r="AB2304" i="4"/>
  <c r="D2304" i="4"/>
  <c r="AK2304" i="4"/>
  <c r="AW2304" i="4"/>
  <c r="AN2303" i="4"/>
  <c r="W2303" i="4"/>
  <c r="AR2303" i="4" s="1"/>
  <c r="W2300" i="4"/>
  <c r="AS2300" i="4"/>
  <c r="AW2297" i="4"/>
  <c r="Z2297" i="4"/>
  <c r="E2295" i="4"/>
  <c r="AQ2293" i="4"/>
  <c r="V2293" i="4"/>
  <c r="W2292" i="4"/>
  <c r="AS2291" i="4"/>
  <c r="AT2290" i="4"/>
  <c r="AV2288" i="4"/>
  <c r="AA2288" i="4"/>
  <c r="AW2287" i="4"/>
  <c r="AA2287" i="4"/>
  <c r="AJ2286" i="4"/>
  <c r="AV2280" i="4"/>
  <c r="Z2280" i="4"/>
  <c r="AV2279" i="4"/>
  <c r="AA2279" i="4"/>
  <c r="AJ2278" i="4"/>
  <c r="AW2277" i="4"/>
  <c r="AB2277" i="4"/>
  <c r="A2277" i="4"/>
  <c r="AL2275" i="4"/>
  <c r="E2274" i="4"/>
  <c r="AN2273" i="4"/>
  <c r="AN2271" i="4"/>
  <c r="E2271" i="4"/>
  <c r="AN2269" i="4"/>
  <c r="E2269" i="4"/>
  <c r="AN2268" i="4"/>
  <c r="AX2268" i="4" s="1"/>
  <c r="A2268" i="4"/>
  <c r="AJ2267" i="4"/>
  <c r="AK2266" i="4"/>
  <c r="AW2265" i="4"/>
  <c r="AA2265" i="4"/>
  <c r="AW2257" i="4"/>
  <c r="A2256" i="4"/>
  <c r="AA2256" i="4"/>
  <c r="AR2256" i="4" s="1"/>
  <c r="AT2256" i="4"/>
  <c r="AB2256" i="4"/>
  <c r="D2256" i="4"/>
  <c r="AK2256" i="4"/>
  <c r="AW2256" i="4"/>
  <c r="E2256" i="4"/>
  <c r="AK2254" i="4"/>
  <c r="AV2253" i="4"/>
  <c r="W2252" i="4"/>
  <c r="Z2252" i="4"/>
  <c r="A2252" i="4"/>
  <c r="AA2252" i="4"/>
  <c r="AT2252" i="4"/>
  <c r="E2250" i="4"/>
  <c r="AW2245" i="4"/>
  <c r="AW2242" i="4"/>
  <c r="V2242" i="4"/>
  <c r="V2235" i="4"/>
  <c r="AL2233" i="4"/>
  <c r="AX2233" i="4"/>
  <c r="A2233" i="4"/>
  <c r="AX2226" i="4"/>
  <c r="W2225" i="4"/>
  <c r="Z2225" i="4"/>
  <c r="A2225" i="4"/>
  <c r="AA2225" i="4"/>
  <c r="AT2225" i="4"/>
  <c r="AJ2225" i="4"/>
  <c r="AV2225" i="4"/>
  <c r="D2225" i="4"/>
  <c r="AK2225" i="4"/>
  <c r="AW2225" i="4"/>
  <c r="AW2219" i="4"/>
  <c r="D2219" i="4"/>
  <c r="AN2207" i="4"/>
  <c r="A2207" i="4"/>
  <c r="AB2171" i="4"/>
  <c r="AR2158" i="4"/>
  <c r="AQ2144" i="4"/>
  <c r="AO2139" i="4"/>
  <c r="AP2139" i="4" s="1"/>
  <c r="AQ2139" i="4"/>
  <c r="AL2133" i="4"/>
  <c r="AX2133" i="4"/>
  <c r="AB2460" i="4"/>
  <c r="AJ2438" i="4"/>
  <c r="AL2433" i="4"/>
  <c r="AX2433" i="4"/>
  <c r="AK2422" i="4"/>
  <c r="AX2418" i="4"/>
  <c r="AK2418" i="4"/>
  <c r="A2417" i="4"/>
  <c r="AA2417" i="4"/>
  <c r="AT2417" i="4"/>
  <c r="AW2403" i="4"/>
  <c r="D2402" i="4"/>
  <c r="AK2402" i="4"/>
  <c r="AW2402" i="4"/>
  <c r="AK2391" i="4"/>
  <c r="AW2387" i="4"/>
  <c r="AJ2387" i="4"/>
  <c r="AK2371" i="4"/>
  <c r="D2370" i="4"/>
  <c r="AK2361" i="4"/>
  <c r="AJ2359" i="4"/>
  <c r="AV2359" i="4"/>
  <c r="E2359" i="4"/>
  <c r="AQ2357" i="4"/>
  <c r="D2353" i="4"/>
  <c r="Z2350" i="4"/>
  <c r="AR2350" i="4" s="1"/>
  <c r="AB2350" i="4"/>
  <c r="V2348" i="4"/>
  <c r="AR2348" i="4" s="1"/>
  <c r="W2347" i="4"/>
  <c r="D2343" i="4"/>
  <c r="AQ2340" i="4"/>
  <c r="W2338" i="4"/>
  <c r="AS2338" i="4"/>
  <c r="AW2334" i="4"/>
  <c r="AB2334" i="4"/>
  <c r="A2334" i="4"/>
  <c r="AQ2330" i="4"/>
  <c r="AT2328" i="4"/>
  <c r="Z2327" i="4"/>
  <c r="AW2326" i="4"/>
  <c r="AA2326" i="4"/>
  <c r="AV2325" i="4"/>
  <c r="AA2325" i="4"/>
  <c r="AK2323" i="4"/>
  <c r="D2322" i="4"/>
  <c r="AW2317" i="4"/>
  <c r="AB2317" i="4"/>
  <c r="A2317" i="4"/>
  <c r="AK2313" i="4"/>
  <c r="AJ2311" i="4"/>
  <c r="AV2311" i="4"/>
  <c r="E2311" i="4"/>
  <c r="AQ2309" i="4"/>
  <c r="AW2307" i="4"/>
  <c r="AB2307" i="4"/>
  <c r="D2305" i="4"/>
  <c r="Z2302" i="4"/>
  <c r="AR2302" i="4" s="1"/>
  <c r="AB2302" i="4"/>
  <c r="V2300" i="4"/>
  <c r="W2299" i="4"/>
  <c r="D2295" i="4"/>
  <c r="AQ2292" i="4"/>
  <c r="W2290" i="4"/>
  <c r="AS2290" i="4"/>
  <c r="Z2287" i="4"/>
  <c r="AW2286" i="4"/>
  <c r="AB2286" i="4"/>
  <c r="A2286" i="4"/>
  <c r="AQ2282" i="4"/>
  <c r="AT2280" i="4"/>
  <c r="Z2279" i="4"/>
  <c r="AW2278" i="4"/>
  <c r="AA2278" i="4"/>
  <c r="AV2277" i="4"/>
  <c r="AA2277" i="4"/>
  <c r="AR2277" i="4" s="1"/>
  <c r="AK2275" i="4"/>
  <c r="D2274" i="4"/>
  <c r="D2271" i="4"/>
  <c r="D2269" i="4"/>
  <c r="AL2268" i="4"/>
  <c r="AB2267" i="4"/>
  <c r="A2267" i="4"/>
  <c r="AA2266" i="4"/>
  <c r="AV2265" i="4"/>
  <c r="Z2265" i="4"/>
  <c r="AS2261" i="4"/>
  <c r="W2261" i="4"/>
  <c r="AR2261" i="4" s="1"/>
  <c r="AA2254" i="4"/>
  <c r="D2250" i="4"/>
  <c r="AL2241" i="4"/>
  <c r="AB2237" i="4"/>
  <c r="AK2233" i="4"/>
  <c r="Z2232" i="4"/>
  <c r="A2232" i="4"/>
  <c r="AA2232" i="4"/>
  <c r="AT2232" i="4"/>
  <c r="AB2232" i="4"/>
  <c r="D2232" i="4"/>
  <c r="AK2232" i="4"/>
  <c r="AW2232" i="4"/>
  <c r="E2232" i="4"/>
  <c r="AS2230" i="4"/>
  <c r="E2225" i="4"/>
  <c r="AT2219" i="4"/>
  <c r="AO2214" i="4"/>
  <c r="AP2214" i="4" s="1"/>
  <c r="AN2203" i="4"/>
  <c r="AX2203" i="4" s="1"/>
  <c r="V2203" i="4"/>
  <c r="W2203" i="4"/>
  <c r="A2203" i="4"/>
  <c r="AA2203" i="4"/>
  <c r="AB2203" i="4"/>
  <c r="AV2203" i="4"/>
  <c r="Z2201" i="4"/>
  <c r="AR2200" i="4"/>
  <c r="AN2198" i="4"/>
  <c r="W2195" i="4"/>
  <c r="Z2195" i="4"/>
  <c r="AT2195" i="4"/>
  <c r="A2195" i="4"/>
  <c r="AA2195" i="4"/>
  <c r="AJ2195" i="4"/>
  <c r="AW2195" i="4"/>
  <c r="D2195" i="4"/>
  <c r="AK2195" i="4"/>
  <c r="AT2159" i="4"/>
  <c r="AL2154" i="4"/>
  <c r="AX2144" i="4"/>
  <c r="AL2144" i="4"/>
  <c r="AX2139" i="4"/>
  <c r="AL2139" i="4"/>
  <c r="AL2138" i="4"/>
  <c r="AO2129" i="4"/>
  <c r="AP2129" i="4" s="1"/>
  <c r="AQ2129" i="4"/>
  <c r="AL2097" i="4"/>
  <c r="AO2043" i="4"/>
  <c r="AP2043" i="4" s="1"/>
  <c r="AQ2043" i="4"/>
  <c r="D2390" i="4"/>
  <c r="AK2390" i="4"/>
  <c r="AW2390" i="4"/>
  <c r="A2379" i="4"/>
  <c r="AA2379" i="4"/>
  <c r="AT2379" i="4"/>
  <c r="AO2358" i="4"/>
  <c r="AP2358" i="4" s="1"/>
  <c r="AQ2358" i="4"/>
  <c r="E2349" i="4"/>
  <c r="AN2349" i="4"/>
  <c r="AO2348" i="4"/>
  <c r="AP2348" i="4" s="1"/>
  <c r="V2347" i="4"/>
  <c r="V2338" i="4"/>
  <c r="AT2336" i="4"/>
  <c r="AV2334" i="4"/>
  <c r="AA2334" i="4"/>
  <c r="A2331" i="4"/>
  <c r="AA2331" i="4"/>
  <c r="AT2331" i="4"/>
  <c r="AT2327" i="4"/>
  <c r="AV2326" i="4"/>
  <c r="Z2325" i="4"/>
  <c r="AV2317" i="4"/>
  <c r="AA2317" i="4"/>
  <c r="AO2310" i="4"/>
  <c r="AP2310" i="4" s="1"/>
  <c r="AQ2310" i="4"/>
  <c r="AV2307" i="4"/>
  <c r="Z2307" i="4"/>
  <c r="AR2307" i="4" s="1"/>
  <c r="E2301" i="4"/>
  <c r="AN2301" i="4"/>
  <c r="V2299" i="4"/>
  <c r="AR2299" i="4" s="1"/>
  <c r="AS2297" i="4"/>
  <c r="V2290" i="4"/>
  <c r="AT2288" i="4"/>
  <c r="AT2287" i="4"/>
  <c r="AV2286" i="4"/>
  <c r="AA2286" i="4"/>
  <c r="A2283" i="4"/>
  <c r="AA2283" i="4"/>
  <c r="AT2283" i="4"/>
  <c r="AS2280" i="4"/>
  <c r="AT2279" i="4"/>
  <c r="AV2278" i="4"/>
  <c r="AW2267" i="4"/>
  <c r="AA2267" i="4"/>
  <c r="AS2264" i="4"/>
  <c r="AB2249" i="4"/>
  <c r="AN2245" i="4"/>
  <c r="V2245" i="4"/>
  <c r="W2245" i="4"/>
  <c r="Z2245" i="4"/>
  <c r="AS2245" i="4"/>
  <c r="AL2244" i="4"/>
  <c r="AX2244" i="4"/>
  <c r="Z2242" i="4"/>
  <c r="AB2242" i="4"/>
  <c r="AJ2242" i="4"/>
  <c r="AV2242" i="4"/>
  <c r="AN2235" i="4"/>
  <c r="AX2235" i="4" s="1"/>
  <c r="W2235" i="4"/>
  <c r="A2235" i="4"/>
  <c r="AA2235" i="4"/>
  <c r="AT2235" i="4"/>
  <c r="AB2235" i="4"/>
  <c r="AJ2233" i="4"/>
  <c r="AL2229" i="4"/>
  <c r="AX2229" i="4"/>
  <c r="AQ2225" i="4"/>
  <c r="AO2222" i="4"/>
  <c r="AP2222" i="4" s="1"/>
  <c r="AQ2222" i="4"/>
  <c r="AX2218" i="4"/>
  <c r="D2218" i="4"/>
  <c r="AK2218" i="4"/>
  <c r="AW2218" i="4"/>
  <c r="Z2218" i="4"/>
  <c r="AT2218" i="4"/>
  <c r="AA2218" i="4"/>
  <c r="A2218" i="4"/>
  <c r="AB2218" i="4"/>
  <c r="AV2218" i="4"/>
  <c r="E2218" i="4"/>
  <c r="AX2217" i="4"/>
  <c r="AL2217" i="4"/>
  <c r="AS2202" i="4"/>
  <c r="AS2199" i="4"/>
  <c r="AN2197" i="4"/>
  <c r="AX2194" i="4"/>
  <c r="AL2194" i="4"/>
  <c r="AN2187" i="4"/>
  <c r="AX2187" i="4" s="1"/>
  <c r="AL2185" i="4"/>
  <c r="AS2159" i="4"/>
  <c r="AB2151" i="4"/>
  <c r="AJ2151" i="4"/>
  <c r="AV2151" i="4"/>
  <c r="V2151" i="4"/>
  <c r="W2151" i="4"/>
  <c r="AS2151" i="4"/>
  <c r="AT2151" i="4"/>
  <c r="Z2151" i="4"/>
  <c r="AW2151" i="4"/>
  <c r="AA2151" i="4"/>
  <c r="D2151" i="4"/>
  <c r="E2151" i="4"/>
  <c r="AN2151" i="4"/>
  <c r="AX2134" i="4"/>
  <c r="AO2130" i="4"/>
  <c r="AP2130" i="4" s="1"/>
  <c r="AQ2130" i="4"/>
  <c r="AL2129" i="4"/>
  <c r="AX2129" i="4"/>
  <c r="AL2359" i="4"/>
  <c r="AX2359" i="4"/>
  <c r="A2357" i="4"/>
  <c r="AA2357" i="4"/>
  <c r="AT2357" i="4"/>
  <c r="AJ2357" i="4"/>
  <c r="AV2357" i="4"/>
  <c r="AL2349" i="4"/>
  <c r="W2345" i="4"/>
  <c r="AB2340" i="4"/>
  <c r="D2340" i="4"/>
  <c r="AK2340" i="4"/>
  <c r="AW2340" i="4"/>
  <c r="AN2339" i="4"/>
  <c r="W2339" i="4"/>
  <c r="W2336" i="4"/>
  <c r="AS2336" i="4"/>
  <c r="Z2334" i="4"/>
  <c r="W2328" i="4"/>
  <c r="AS2327" i="4"/>
  <c r="AT2326" i="4"/>
  <c r="AT2325" i="4"/>
  <c r="Z2317" i="4"/>
  <c r="AL2311" i="4"/>
  <c r="AX2311" i="4"/>
  <c r="E2310" i="4"/>
  <c r="A2309" i="4"/>
  <c r="AA2309" i="4"/>
  <c r="AT2309" i="4"/>
  <c r="AJ2309" i="4"/>
  <c r="AV2309" i="4"/>
  <c r="AL2301" i="4"/>
  <c r="AX2301" i="4"/>
  <c r="D2301" i="4"/>
  <c r="W2297" i="4"/>
  <c r="E2293" i="4"/>
  <c r="AB2292" i="4"/>
  <c r="D2292" i="4"/>
  <c r="AK2292" i="4"/>
  <c r="AW2292" i="4"/>
  <c r="AN2291" i="4"/>
  <c r="W2291" i="4"/>
  <c r="W2288" i="4"/>
  <c r="AS2288" i="4"/>
  <c r="Z2286" i="4"/>
  <c r="E2283" i="4"/>
  <c r="W2280" i="4"/>
  <c r="AS2279" i="4"/>
  <c r="AT2278" i="4"/>
  <c r="AT2277" i="4"/>
  <c r="AW2275" i="4"/>
  <c r="AA2275" i="4"/>
  <c r="AX2274" i="4"/>
  <c r="AJ2274" i="4"/>
  <c r="AB2273" i="4"/>
  <c r="AK2271" i="4"/>
  <c r="AK2269" i="4"/>
  <c r="AA2268" i="4"/>
  <c r="AR2268" i="4" s="1"/>
  <c r="AV2267" i="4"/>
  <c r="Z2267" i="4"/>
  <c r="AW2266" i="4"/>
  <c r="AT2265" i="4"/>
  <c r="AQ2260" i="4"/>
  <c r="V2257" i="4"/>
  <c r="W2257" i="4"/>
  <c r="Z2257" i="4"/>
  <c r="AS2257" i="4"/>
  <c r="AJ2250" i="4"/>
  <c r="AT2245" i="4"/>
  <c r="E2245" i="4"/>
  <c r="E2242" i="4"/>
  <c r="V2240" i="4"/>
  <c r="W2240" i="4"/>
  <c r="Z2240" i="4"/>
  <c r="A2240" i="4"/>
  <c r="AA2240" i="4"/>
  <c r="AT2240" i="4"/>
  <c r="AS2237" i="4"/>
  <c r="AS2235" i="4"/>
  <c r="E2235" i="4"/>
  <c r="AB2233" i="4"/>
  <c r="AX2222" i="4"/>
  <c r="AX2214" i="4"/>
  <c r="AL2214" i="4"/>
  <c r="AK2207" i="4"/>
  <c r="W2205" i="4"/>
  <c r="A2205" i="4"/>
  <c r="AB2205" i="4"/>
  <c r="AV2205" i="4"/>
  <c r="AJ2205" i="4"/>
  <c r="AW2205" i="4"/>
  <c r="AK2205" i="4"/>
  <c r="D2205" i="4"/>
  <c r="E2205" i="4"/>
  <c r="V2205" i="4"/>
  <c r="AW2203" i="4"/>
  <c r="D2203" i="4"/>
  <c r="AK2198" i="4"/>
  <c r="AV2195" i="4"/>
  <c r="AL2187" i="4"/>
  <c r="AL2181" i="4"/>
  <c r="AO2161" i="4"/>
  <c r="AP2161" i="4" s="1"/>
  <c r="AQ2161" i="4"/>
  <c r="AL2159" i="4"/>
  <c r="AS2153" i="4"/>
  <c r="W2152" i="4"/>
  <c r="V2152" i="4"/>
  <c r="AS2152" i="4"/>
  <c r="AT2152" i="4"/>
  <c r="Z2152" i="4"/>
  <c r="AA2152" i="4"/>
  <c r="AV2152" i="4"/>
  <c r="AJ2152" i="4"/>
  <c r="AK2152" i="4"/>
  <c r="D2152" i="4"/>
  <c r="AQ2143" i="4"/>
  <c r="AX2143" i="4"/>
  <c r="V2142" i="4"/>
  <c r="Z2142" i="4"/>
  <c r="W2142" i="4"/>
  <c r="AT2142" i="4"/>
  <c r="AV2142" i="4"/>
  <c r="AA2142" i="4"/>
  <c r="AW2142" i="4"/>
  <c r="AB2142" i="4"/>
  <c r="A2142" i="4"/>
  <c r="AJ2142" i="4"/>
  <c r="AK2142" i="4"/>
  <c r="D2142" i="4"/>
  <c r="E2142" i="4"/>
  <c r="AN2142" i="4"/>
  <c r="AX2142" i="4" s="1"/>
  <c r="AX2130" i="4"/>
  <c r="AL2130" i="4"/>
  <c r="AX2018" i="4"/>
  <c r="AL2018" i="4"/>
  <c r="AO2092" i="4"/>
  <c r="AP2092" i="4" s="1"/>
  <c r="AQ2092" i="4"/>
  <c r="Z2084" i="4"/>
  <c r="A2084" i="4"/>
  <c r="AA2084" i="4"/>
  <c r="AT2084" i="4"/>
  <c r="AB2084" i="4"/>
  <c r="D2084" i="4"/>
  <c r="AK2084" i="4"/>
  <c r="AW2084" i="4"/>
  <c r="V2084" i="4"/>
  <c r="AO2068" i="4"/>
  <c r="AP2068" i="4" s="1"/>
  <c r="AQ2068" i="4"/>
  <c r="AL2067" i="4"/>
  <c r="AX2067" i="4"/>
  <c r="AO2065" i="4"/>
  <c r="AP2065" i="4" s="1"/>
  <c r="AQ2065" i="4"/>
  <c r="W2037" i="4"/>
  <c r="AS2037" i="4"/>
  <c r="AT2037" i="4"/>
  <c r="Z2037" i="4"/>
  <c r="A2037" i="4"/>
  <c r="AA2037" i="4"/>
  <c r="AV2037" i="4"/>
  <c r="AJ2037" i="4"/>
  <c r="AN2037" i="4"/>
  <c r="AQ2022" i="4"/>
  <c r="AO2022" i="4"/>
  <c r="AP2022" i="4" s="1"/>
  <c r="AL2003" i="4"/>
  <c r="AQ1991" i="4"/>
  <c r="AO1991" i="4"/>
  <c r="AP1991" i="4" s="1"/>
  <c r="AQ1988" i="4"/>
  <c r="AO1988" i="4"/>
  <c r="AP1988" i="4" s="1"/>
  <c r="D1967" i="4"/>
  <c r="AK1967" i="4"/>
  <c r="E1967" i="4"/>
  <c r="V1967" i="4"/>
  <c r="AT1967" i="4"/>
  <c r="W1967" i="4"/>
  <c r="AV1967" i="4"/>
  <c r="AW1967" i="4"/>
  <c r="Z1967" i="4"/>
  <c r="AA1967" i="4"/>
  <c r="AB1967" i="4"/>
  <c r="AJ1967" i="4"/>
  <c r="A1967" i="4"/>
  <c r="AN1967" i="4"/>
  <c r="AX1967" i="4" s="1"/>
  <c r="AN2186" i="4"/>
  <c r="V2186" i="4"/>
  <c r="AJ2170" i="4"/>
  <c r="AV2170" i="4"/>
  <c r="D2170" i="4"/>
  <c r="AK2170" i="4"/>
  <c r="AW2170" i="4"/>
  <c r="V2169" i="4"/>
  <c r="W2169" i="4"/>
  <c r="AK2154" i="4"/>
  <c r="AL2153" i="4"/>
  <c r="AX2153" i="4"/>
  <c r="AN2150" i="4"/>
  <c r="AX2150" i="4" s="1"/>
  <c r="V2150" i="4"/>
  <c r="AJ2123" i="4"/>
  <c r="AW2120" i="4"/>
  <c r="AV2114" i="4"/>
  <c r="Z2114" i="4"/>
  <c r="AV2113" i="4"/>
  <c r="AW2109" i="4"/>
  <c r="AA2109" i="4"/>
  <c r="AS2105" i="4"/>
  <c r="W2105" i="4"/>
  <c r="AS2103" i="4"/>
  <c r="W2103" i="4"/>
  <c r="W2101" i="4"/>
  <c r="Z2101" i="4"/>
  <c r="AR2101" i="4" s="1"/>
  <c r="AS2101" i="4"/>
  <c r="A2101" i="4"/>
  <c r="AA2101" i="4"/>
  <c r="AT2101" i="4"/>
  <c r="AQ2098" i="4"/>
  <c r="Z2098" i="4"/>
  <c r="AB2098" i="4"/>
  <c r="AJ2098" i="4"/>
  <c r="AV2098" i="4"/>
  <c r="D2098" i="4"/>
  <c r="AK2098" i="4"/>
  <c r="AW2098" i="4"/>
  <c r="AV2094" i="4"/>
  <c r="AS2094" i="4"/>
  <c r="AQ2093" i="4"/>
  <c r="A2093" i="4"/>
  <c r="AA2093" i="4"/>
  <c r="AT2093" i="4"/>
  <c r="AJ2093" i="4"/>
  <c r="AV2093" i="4"/>
  <c r="D2093" i="4"/>
  <c r="AK2093" i="4"/>
  <c r="AW2093" i="4"/>
  <c r="E2093" i="4"/>
  <c r="AK2091" i="4"/>
  <c r="AA2085" i="4"/>
  <c r="Z2075" i="4"/>
  <c r="A2069" i="4"/>
  <c r="AA2069" i="4"/>
  <c r="AT2069" i="4"/>
  <c r="AJ2069" i="4"/>
  <c r="AV2069" i="4"/>
  <c r="D2069" i="4"/>
  <c r="AK2069" i="4"/>
  <c r="AW2069" i="4"/>
  <c r="E2069" i="4"/>
  <c r="AN2069" i="4"/>
  <c r="AX2069" i="4" s="1"/>
  <c r="AN2052" i="4"/>
  <c r="AX2052" i="4" s="1"/>
  <c r="V2052" i="4"/>
  <c r="Z2052" i="4"/>
  <c r="A2052" i="4"/>
  <c r="AB2052" i="4"/>
  <c r="AW2052" i="4"/>
  <c r="AJ2052" i="4"/>
  <c r="AK2052" i="4"/>
  <c r="E2052" i="4"/>
  <c r="AS2052" i="4"/>
  <c r="W2041" i="4"/>
  <c r="AW2037" i="4"/>
  <c r="D2037" i="4"/>
  <c r="AX2027" i="4"/>
  <c r="AN2025" i="4"/>
  <c r="AR2016" i="4"/>
  <c r="AL1984" i="4"/>
  <c r="AL1977" i="4"/>
  <c r="AB1976" i="4"/>
  <c r="Z1976" i="4"/>
  <c r="AT1976" i="4"/>
  <c r="V1976" i="4"/>
  <c r="W1976" i="4"/>
  <c r="AV1976" i="4"/>
  <c r="AW1976" i="4"/>
  <c r="AA1976" i="4"/>
  <c r="AJ1976" i="4"/>
  <c r="A1976" i="4"/>
  <c r="AK1976" i="4"/>
  <c r="E1976" i="4"/>
  <c r="AN1976" i="4"/>
  <c r="AT2228" i="4"/>
  <c r="AA2228" i="4"/>
  <c r="A2228" i="4"/>
  <c r="AT2223" i="4"/>
  <c r="Z2223" i="4"/>
  <c r="A2221" i="4"/>
  <c r="AA2221" i="4"/>
  <c r="AR2221" i="4" s="1"/>
  <c r="AT2221" i="4"/>
  <c r="D2206" i="4"/>
  <c r="AK2206" i="4"/>
  <c r="AW2206" i="4"/>
  <c r="E2186" i="4"/>
  <c r="Z2185" i="4"/>
  <c r="A2185" i="4"/>
  <c r="AA2185" i="4"/>
  <c r="AT2185" i="4"/>
  <c r="AK2180" i="4"/>
  <c r="AN2170" i="4"/>
  <c r="E2170" i="4"/>
  <c r="AN2169" i="4"/>
  <c r="E2169" i="4"/>
  <c r="A2168" i="4"/>
  <c r="AA2168" i="4"/>
  <c r="AT2168" i="4"/>
  <c r="AB2168" i="4"/>
  <c r="AK2161" i="4"/>
  <c r="AJ2154" i="4"/>
  <c r="E2150" i="4"/>
  <c r="Z2149" i="4"/>
  <c r="A2149" i="4"/>
  <c r="AA2149" i="4"/>
  <c r="AT2149" i="4"/>
  <c r="AK2144" i="4"/>
  <c r="AL2141" i="4"/>
  <c r="AX2140" i="4"/>
  <c r="AK2139" i="4"/>
  <c r="A2139" i="4"/>
  <c r="AK2130" i="4"/>
  <c r="AB2123" i="4"/>
  <c r="AV2120" i="4"/>
  <c r="AW2111" i="4"/>
  <c r="AA2111" i="4"/>
  <c r="A2111" i="4"/>
  <c r="AA2110" i="4"/>
  <c r="AV2109" i="4"/>
  <c r="Z2109" i="4"/>
  <c r="AT2099" i="4"/>
  <c r="V2099" i="4"/>
  <c r="W2094" i="4"/>
  <c r="Z2091" i="4"/>
  <c r="Z2085" i="4"/>
  <c r="A2081" i="4"/>
  <c r="AA2081" i="4"/>
  <c r="AT2081" i="4"/>
  <c r="AJ2081" i="4"/>
  <c r="AV2081" i="4"/>
  <c r="D2081" i="4"/>
  <c r="AK2081" i="4"/>
  <c r="AW2081" i="4"/>
  <c r="E2081" i="4"/>
  <c r="AN2081" i="4"/>
  <c r="AX2081" i="4" s="1"/>
  <c r="AN2072" i="4"/>
  <c r="AK2065" i="4"/>
  <c r="AL2061" i="4"/>
  <c r="V2041" i="4"/>
  <c r="AJ2036" i="4"/>
  <c r="AV2036" i="4"/>
  <c r="D2036" i="4"/>
  <c r="AK2036" i="4"/>
  <c r="AW2036" i="4"/>
  <c r="AT2036" i="4"/>
  <c r="Z2036" i="4"/>
  <c r="AA2036" i="4"/>
  <c r="A2036" i="4"/>
  <c r="AB2036" i="4"/>
  <c r="V2036" i="4"/>
  <c r="AO2029" i="4"/>
  <c r="AP2029" i="4" s="1"/>
  <c r="AQ2029" i="4"/>
  <c r="AL2026" i="4"/>
  <c r="AX1996" i="4"/>
  <c r="AL1996" i="4"/>
  <c r="A1969" i="4"/>
  <c r="AA1969" i="4"/>
  <c r="AT1969" i="4"/>
  <c r="AJ1969" i="4"/>
  <c r="AW1969" i="4"/>
  <c r="V1969" i="4"/>
  <c r="W1969" i="4"/>
  <c r="AV1969" i="4"/>
  <c r="Z1969" i="4"/>
  <c r="AB1969" i="4"/>
  <c r="AK1969" i="4"/>
  <c r="AN1969" i="4"/>
  <c r="D1969" i="4"/>
  <c r="E1969" i="4"/>
  <c r="AX2263" i="4"/>
  <c r="E2263" i="4"/>
  <c r="W2255" i="4"/>
  <c r="AR2255" i="4" s="1"/>
  <c r="AX2251" i="4"/>
  <c r="E2251" i="4"/>
  <c r="W2243" i="4"/>
  <c r="AR2243" i="4" s="1"/>
  <c r="AX2239" i="4"/>
  <c r="E2239" i="4"/>
  <c r="W2231" i="4"/>
  <c r="AR2231" i="4" s="1"/>
  <c r="Z2228" i="4"/>
  <c r="AX2227" i="4"/>
  <c r="E2227" i="4"/>
  <c r="AS2223" i="4"/>
  <c r="E2221" i="4"/>
  <c r="AQ2216" i="4"/>
  <c r="AT2215" i="4"/>
  <c r="Z2215" i="4"/>
  <c r="W2212" i="4"/>
  <c r="AR2212" i="4" s="1"/>
  <c r="AT2211" i="4"/>
  <c r="Z2211" i="4"/>
  <c r="A2209" i="4"/>
  <c r="AA2209" i="4"/>
  <c r="AR2209" i="4" s="1"/>
  <c r="AT2209" i="4"/>
  <c r="AQ2208" i="4"/>
  <c r="E2206" i="4"/>
  <c r="D2194" i="4"/>
  <c r="AK2194" i="4"/>
  <c r="AW2194" i="4"/>
  <c r="AS2192" i="4"/>
  <c r="E2190" i="4"/>
  <c r="AS2188" i="4"/>
  <c r="AL2186" i="4"/>
  <c r="D2186" i="4"/>
  <c r="AN2185" i="4"/>
  <c r="AX2185" i="4" s="1"/>
  <c r="E2185" i="4"/>
  <c r="AT2183" i="4"/>
  <c r="Z2182" i="4"/>
  <c r="AR2182" i="4" s="1"/>
  <c r="AW2181" i="4"/>
  <c r="AB2181" i="4"/>
  <c r="AJ2180" i="4"/>
  <c r="E2178" i="4"/>
  <c r="D2177" i="4"/>
  <c r="AK2177" i="4"/>
  <c r="AW2177" i="4"/>
  <c r="E2177" i="4"/>
  <c r="AS2173" i="4"/>
  <c r="D2169" i="4"/>
  <c r="AN2168" i="4"/>
  <c r="E2168" i="4"/>
  <c r="AQ2166" i="4"/>
  <c r="W2166" i="4"/>
  <c r="AR2166" i="4" s="1"/>
  <c r="AS2166" i="4"/>
  <c r="AT2163" i="4"/>
  <c r="AV2162" i="4"/>
  <c r="AA2162" i="4"/>
  <c r="AJ2161" i="4"/>
  <c r="AQ2158" i="4"/>
  <c r="AW2154" i="4"/>
  <c r="AB2154" i="4"/>
  <c r="A2154" i="4"/>
  <c r="AL2151" i="4"/>
  <c r="AL2150" i="4"/>
  <c r="D2150" i="4"/>
  <c r="AN2149" i="4"/>
  <c r="AX2149" i="4" s="1"/>
  <c r="E2149" i="4"/>
  <c r="AT2147" i="4"/>
  <c r="Z2146" i="4"/>
  <c r="AR2146" i="4" s="1"/>
  <c r="AW2145" i="4"/>
  <c r="AB2145" i="4"/>
  <c r="AJ2144" i="4"/>
  <c r="AL2142" i="4"/>
  <c r="AA2139" i="4"/>
  <c r="AA2138" i="4"/>
  <c r="AW2137" i="4"/>
  <c r="AL2134" i="4"/>
  <c r="AB2133" i="4"/>
  <c r="AW2132" i="4"/>
  <c r="AJ2130" i="4"/>
  <c r="A2130" i="4"/>
  <c r="Z2129" i="4"/>
  <c r="AW2127" i="4"/>
  <c r="AW2123" i="4"/>
  <c r="AA2123" i="4"/>
  <c r="A2123" i="4"/>
  <c r="AA2122" i="4"/>
  <c r="AV2121" i="4"/>
  <c r="Z2121" i="4"/>
  <c r="AS2120" i="4"/>
  <c r="AW2118" i="4"/>
  <c r="AA2118" i="4"/>
  <c r="AT2115" i="4"/>
  <c r="AQ2112" i="4"/>
  <c r="AV2111" i="4"/>
  <c r="Z2111" i="4"/>
  <c r="D2102" i="4"/>
  <c r="AK2102" i="4"/>
  <c r="AW2102" i="4"/>
  <c r="AN2102" i="4"/>
  <c r="V2102" i="4"/>
  <c r="AR2102" i="4" s="1"/>
  <c r="AN2101" i="4"/>
  <c r="D2101" i="4"/>
  <c r="AB2097" i="4"/>
  <c r="AW2096" i="4"/>
  <c r="AS2096" i="4"/>
  <c r="AL2089" i="4"/>
  <c r="AO2086" i="4"/>
  <c r="AP2086" i="4" s="1"/>
  <c r="AN2084" i="4"/>
  <c r="AK2077" i="4"/>
  <c r="AJ2065" i="4"/>
  <c r="AO2062" i="4"/>
  <c r="AP2062" i="4" s="1"/>
  <c r="AB2061" i="4"/>
  <c r="AN2053" i="4"/>
  <c r="AX2053" i="4" s="1"/>
  <c r="AX2037" i="4"/>
  <c r="E2036" i="4"/>
  <c r="V2035" i="4"/>
  <c r="W2035" i="4"/>
  <c r="Z2035" i="4"/>
  <c r="AA2035" i="4"/>
  <c r="AV2035" i="4"/>
  <c r="AB2035" i="4"/>
  <c r="AW2035" i="4"/>
  <c r="A2035" i="4"/>
  <c r="AJ2035" i="4"/>
  <c r="AK2035" i="4"/>
  <c r="D2035" i="4"/>
  <c r="AS2035" i="4"/>
  <c r="A2034" i="4"/>
  <c r="AA2034" i="4"/>
  <c r="AT2034" i="4"/>
  <c r="AB2034" i="4"/>
  <c r="AV2034" i="4"/>
  <c r="Z2034" i="4"/>
  <c r="AW2034" i="4"/>
  <c r="AJ2034" i="4"/>
  <c r="AK2034" i="4"/>
  <c r="E2034" i="4"/>
  <c r="AN2034" i="4"/>
  <c r="W2034" i="4"/>
  <c r="AJ2025" i="4"/>
  <c r="AQ2000" i="4"/>
  <c r="AO2000" i="4"/>
  <c r="AP2000" i="4" s="1"/>
  <c r="AX2000" i="4"/>
  <c r="AB2130" i="4"/>
  <c r="AV2123" i="4"/>
  <c r="Z2123" i="4"/>
  <c r="W2113" i="4"/>
  <c r="Z2113" i="4"/>
  <c r="AS2113" i="4"/>
  <c r="A2113" i="4"/>
  <c r="AA2113" i="4"/>
  <c r="AT2113" i="4"/>
  <c r="A2105" i="4"/>
  <c r="AA2105" i="4"/>
  <c r="AT2105" i="4"/>
  <c r="D2105" i="4"/>
  <c r="AK2105" i="4"/>
  <c r="AW2105" i="4"/>
  <c r="E2105" i="4"/>
  <c r="AB2103" i="4"/>
  <c r="AJ2103" i="4"/>
  <c r="AV2103" i="4"/>
  <c r="AN2099" i="4"/>
  <c r="W2099" i="4"/>
  <c r="V2094" i="4"/>
  <c r="Z2094" i="4"/>
  <c r="AX2092" i="4"/>
  <c r="AX2068" i="4"/>
  <c r="Z2063" i="4"/>
  <c r="A2063" i="4"/>
  <c r="AA2063" i="4"/>
  <c r="AT2063" i="4"/>
  <c r="W2063" i="4"/>
  <c r="AV2063" i="4"/>
  <c r="AB2063" i="4"/>
  <c r="AW2063" i="4"/>
  <c r="AJ2063" i="4"/>
  <c r="Z2061" i="4"/>
  <c r="D2055" i="4"/>
  <c r="AK2055" i="4"/>
  <c r="AW2055" i="4"/>
  <c r="E2055" i="4"/>
  <c r="W2055" i="4"/>
  <c r="AT2055" i="4"/>
  <c r="Z2055" i="4"/>
  <c r="AA2055" i="4"/>
  <c r="AV2055" i="4"/>
  <c r="A2055" i="4"/>
  <c r="AJ2055" i="4"/>
  <c r="Z2044" i="4"/>
  <c r="AA2044" i="4"/>
  <c r="AV2044" i="4"/>
  <c r="A2044" i="4"/>
  <c r="AB2044" i="4"/>
  <c r="AW2044" i="4"/>
  <c r="AJ2044" i="4"/>
  <c r="AK2044" i="4"/>
  <c r="E2044" i="4"/>
  <c r="W2044" i="4"/>
  <c r="AX2042" i="4"/>
  <c r="AL2042" i="4"/>
  <c r="AB2041" i="4"/>
  <c r="AJ2041" i="4"/>
  <c r="AV2041" i="4"/>
  <c r="AA2041" i="4"/>
  <c r="A2041" i="4"/>
  <c r="AK2041" i="4"/>
  <c r="D2041" i="4"/>
  <c r="E2041" i="4"/>
  <c r="AN2041" i="4"/>
  <c r="AX2041" i="4" s="1"/>
  <c r="AT2041" i="4"/>
  <c r="AJ2019" i="4"/>
  <c r="AV2019" i="4"/>
  <c r="V2019" i="4"/>
  <c r="W2019" i="4"/>
  <c r="AT2019" i="4"/>
  <c r="Z2019" i="4"/>
  <c r="AW2019" i="4"/>
  <c r="A2019" i="4"/>
  <c r="AA2019" i="4"/>
  <c r="E2019" i="4"/>
  <c r="AO2014" i="4"/>
  <c r="AP2014" i="4" s="1"/>
  <c r="AQ2014" i="4"/>
  <c r="AL1997" i="4"/>
  <c r="AX1997" i="4"/>
  <c r="AQ1921" i="4"/>
  <c r="AO1921" i="4"/>
  <c r="AP1921" i="4" s="1"/>
  <c r="AX1921" i="4"/>
  <c r="AW2378" i="4"/>
  <c r="AK2378" i="4"/>
  <c r="AW2366" i="4"/>
  <c r="AK2366" i="4"/>
  <c r="AW2354" i="4"/>
  <c r="AK2354" i="4"/>
  <c r="AW2342" i="4"/>
  <c r="AK2342" i="4"/>
  <c r="AW2330" i="4"/>
  <c r="AK2330" i="4"/>
  <c r="AW2318" i="4"/>
  <c r="AK2318" i="4"/>
  <c r="AW2306" i="4"/>
  <c r="AK2306" i="4"/>
  <c r="AW2294" i="4"/>
  <c r="AK2294" i="4"/>
  <c r="AW2282" i="4"/>
  <c r="AK2282" i="4"/>
  <c r="AW2270" i="4"/>
  <c r="AK2270" i="4"/>
  <c r="AV2263" i="4"/>
  <c r="AW2258" i="4"/>
  <c r="AK2258" i="4"/>
  <c r="AV2251" i="4"/>
  <c r="AW2246" i="4"/>
  <c r="AK2246" i="4"/>
  <c r="AV2239" i="4"/>
  <c r="AJ2239" i="4"/>
  <c r="V2238" i="4"/>
  <c r="AR2238" i="4" s="1"/>
  <c r="AW2234" i="4"/>
  <c r="AK2234" i="4"/>
  <c r="AV2227" i="4"/>
  <c r="AJ2227" i="4"/>
  <c r="V2226" i="4"/>
  <c r="AR2226" i="4" s="1"/>
  <c r="AQ2223" i="4"/>
  <c r="W2223" i="4"/>
  <c r="AK2221" i="4"/>
  <c r="D2217" i="4"/>
  <c r="AK2213" i="4"/>
  <c r="AN2212" i="4"/>
  <c r="D2209" i="4"/>
  <c r="AJ2206" i="4"/>
  <c r="AL2201" i="4"/>
  <c r="AO2200" i="4"/>
  <c r="AP2200" i="4" s="1"/>
  <c r="AQ2192" i="4"/>
  <c r="W2192" i="4"/>
  <c r="AR2192" i="4" s="1"/>
  <c r="AK2190" i="4"/>
  <c r="W2188" i="4"/>
  <c r="AJ2186" i="4"/>
  <c r="W2183" i="4"/>
  <c r="AR2183" i="4" s="1"/>
  <c r="Z2181" i="4"/>
  <c r="AV2180" i="4"/>
  <c r="AK2178" i="4"/>
  <c r="AL2177" i="4"/>
  <c r="AX2177" i="4"/>
  <c r="D2176" i="4"/>
  <c r="AN2174" i="4"/>
  <c r="AX2174" i="4" s="1"/>
  <c r="V2174" i="4"/>
  <c r="AR2174" i="4" s="1"/>
  <c r="AQ2172" i="4"/>
  <c r="AB2170" i="4"/>
  <c r="A2170" i="4"/>
  <c r="AK2169" i="4"/>
  <c r="AQ2165" i="4"/>
  <c r="V2164" i="4"/>
  <c r="AR2164" i="4" s="1"/>
  <c r="AT2162" i="4"/>
  <c r="AV2161" i="4"/>
  <c r="AJ2158" i="4"/>
  <c r="AV2158" i="4"/>
  <c r="D2158" i="4"/>
  <c r="AK2158" i="4"/>
  <c r="AW2158" i="4"/>
  <c r="AQ2157" i="4"/>
  <c r="V2157" i="4"/>
  <c r="W2157" i="4"/>
  <c r="AJ2150" i="4"/>
  <c r="W2147" i="4"/>
  <c r="Z2145" i="4"/>
  <c r="AV2144" i="4"/>
  <c r="AW2139" i="4"/>
  <c r="AV2133" i="4"/>
  <c r="Z2133" i="4"/>
  <c r="AS2132" i="4"/>
  <c r="AW2130" i="4"/>
  <c r="AA2130" i="4"/>
  <c r="AS2127" i="4"/>
  <c r="W2125" i="4"/>
  <c r="Z2125" i="4"/>
  <c r="A2125" i="4"/>
  <c r="AA2125" i="4"/>
  <c r="AT2125" i="4"/>
  <c r="AQ2119" i="4"/>
  <c r="AS2118" i="4"/>
  <c r="AO2116" i="4"/>
  <c r="AP2116" i="4" s="1"/>
  <c r="AQ2115" i="4"/>
  <c r="E2113" i="4"/>
  <c r="AO2112" i="4"/>
  <c r="AP2112" i="4" s="1"/>
  <c r="AT2111" i="4"/>
  <c r="AT2110" i="4"/>
  <c r="AS2110" i="4"/>
  <c r="AO2108" i="4"/>
  <c r="AP2108" i="4" s="1"/>
  <c r="A2108" i="4"/>
  <c r="AA2108" i="4"/>
  <c r="AR2108" i="4" s="1"/>
  <c r="AT2108" i="4"/>
  <c r="AB2108" i="4"/>
  <c r="V2106" i="4"/>
  <c r="AR2106" i="4" s="1"/>
  <c r="Z2106" i="4"/>
  <c r="AN2103" i="4"/>
  <c r="E2103" i="4"/>
  <c r="AL2101" i="4"/>
  <c r="E2099" i="4"/>
  <c r="AW2097" i="4"/>
  <c r="Z2097" i="4"/>
  <c r="AN2094" i="4"/>
  <c r="E2094" i="4"/>
  <c r="AL2093" i="4"/>
  <c r="AX2093" i="4"/>
  <c r="W2091" i="4"/>
  <c r="AB2089" i="4"/>
  <c r="AW2087" i="4"/>
  <c r="E2073" i="4"/>
  <c r="AN2073" i="4"/>
  <c r="V2073" i="4"/>
  <c r="W2073" i="4"/>
  <c r="AJ2073" i="4"/>
  <c r="AV2073" i="4"/>
  <c r="AJ2072" i="4"/>
  <c r="AL2069" i="4"/>
  <c r="AL2064" i="4"/>
  <c r="E2063" i="4"/>
  <c r="AL2058" i="4"/>
  <c r="AX2058" i="4"/>
  <c r="D2044" i="4"/>
  <c r="AK2037" i="4"/>
  <c r="D2019" i="4"/>
  <c r="AO2017" i="4"/>
  <c r="AP2017" i="4" s="1"/>
  <c r="AQ2017" i="4"/>
  <c r="W1977" i="4"/>
  <c r="V1977" i="4"/>
  <c r="AS1977" i="4"/>
  <c r="AT1977" i="4"/>
  <c r="Z1977" i="4"/>
  <c r="AV1977" i="4"/>
  <c r="AA1977" i="4"/>
  <c r="AW1977" i="4"/>
  <c r="AB1977" i="4"/>
  <c r="A1977" i="4"/>
  <c r="AJ1977" i="4"/>
  <c r="AK1977" i="4"/>
  <c r="E1977" i="4"/>
  <c r="AN1977" i="4"/>
  <c r="AX1977" i="4" s="1"/>
  <c r="AB2239" i="4"/>
  <c r="W2228" i="4"/>
  <c r="AB2227" i="4"/>
  <c r="AW2221" i="4"/>
  <c r="AJ2221" i="4"/>
  <c r="AB2216" i="4"/>
  <c r="W2215" i="4"/>
  <c r="W2211" i="4"/>
  <c r="AV2206" i="4"/>
  <c r="AB2206" i="4"/>
  <c r="A2206" i="4"/>
  <c r="AW2190" i="4"/>
  <c r="AJ2190" i="4"/>
  <c r="AL2189" i="4"/>
  <c r="AX2189" i="4"/>
  <c r="V2188" i="4"/>
  <c r="AR2188" i="4" s="1"/>
  <c r="AW2186" i="4"/>
  <c r="AB2186" i="4"/>
  <c r="A2186" i="4"/>
  <c r="AK2185" i="4"/>
  <c r="AS2180" i="4"/>
  <c r="AJ2178" i="4"/>
  <c r="Z2173" i="4"/>
  <c r="A2173" i="4"/>
  <c r="AA2173" i="4"/>
  <c r="AT2173" i="4"/>
  <c r="AA2170" i="4"/>
  <c r="AJ2169" i="4"/>
  <c r="A2169" i="4"/>
  <c r="AK2168" i="4"/>
  <c r="A2156" i="4"/>
  <c r="AA2156" i="4"/>
  <c r="AR2156" i="4" s="1"/>
  <c r="AT2156" i="4"/>
  <c r="AB2156" i="4"/>
  <c r="AT2154" i="4"/>
  <c r="AW2150" i="4"/>
  <c r="AB2150" i="4"/>
  <c r="A2150" i="4"/>
  <c r="AK2149" i="4"/>
  <c r="AS2144" i="4"/>
  <c r="AT2139" i="4"/>
  <c r="AV2130" i="4"/>
  <c r="AT2123" i="4"/>
  <c r="A2120" i="4"/>
  <c r="AA2120" i="4"/>
  <c r="AR2120" i="4" s="1"/>
  <c r="AT2120" i="4"/>
  <c r="AB2120" i="4"/>
  <c r="D2114" i="4"/>
  <c r="AK2114" i="4"/>
  <c r="AW2114" i="4"/>
  <c r="AN2114" i="4"/>
  <c r="V2114" i="4"/>
  <c r="AN2113" i="4"/>
  <c r="D2113" i="4"/>
  <c r="E2109" i="4"/>
  <c r="V2109" i="4"/>
  <c r="W2109" i="4"/>
  <c r="AN2105" i="4"/>
  <c r="D2103" i="4"/>
  <c r="D2099" i="4"/>
  <c r="Z2096" i="4"/>
  <c r="A2096" i="4"/>
  <c r="AA2096" i="4"/>
  <c r="AT2096" i="4"/>
  <c r="AB2096" i="4"/>
  <c r="D2094" i="4"/>
  <c r="E2085" i="4"/>
  <c r="AN2085" i="4"/>
  <c r="AX2085" i="4" s="1"/>
  <c r="V2085" i="4"/>
  <c r="W2085" i="4"/>
  <c r="AJ2085" i="4"/>
  <c r="AV2085" i="4"/>
  <c r="AJ2084" i="4"/>
  <c r="AL2081" i="4"/>
  <c r="AN2075" i="4"/>
  <c r="AX2075" i="4" s="1"/>
  <c r="W2075" i="4"/>
  <c r="A2075" i="4"/>
  <c r="AA2075" i="4"/>
  <c r="AT2075" i="4"/>
  <c r="E2075" i="4"/>
  <c r="A2067" i="4"/>
  <c r="AA2067" i="4"/>
  <c r="AT2067" i="4"/>
  <c r="AB2067" i="4"/>
  <c r="AJ2067" i="4"/>
  <c r="AV2067" i="4"/>
  <c r="E2067" i="4"/>
  <c r="W2067" i="4"/>
  <c r="D2063" i="4"/>
  <c r="AS2055" i="4"/>
  <c r="W2054" i="4"/>
  <c r="AS2054" i="4"/>
  <c r="Z2054" i="4"/>
  <c r="AA2054" i="4"/>
  <c r="AV2054" i="4"/>
  <c r="A2054" i="4"/>
  <c r="AB2054" i="4"/>
  <c r="AW2054" i="4"/>
  <c r="AK2054" i="4"/>
  <c r="AT2044" i="4"/>
  <c r="AB2037" i="4"/>
  <c r="Z2022" i="4"/>
  <c r="A2022" i="4"/>
  <c r="AB2022" i="4"/>
  <c r="AV2022" i="4"/>
  <c r="AJ2022" i="4"/>
  <c r="AW2022" i="4"/>
  <c r="V2022" i="4"/>
  <c r="W2022" i="4"/>
  <c r="AT2022" i="4"/>
  <c r="AK2022" i="4"/>
  <c r="E2022" i="4"/>
  <c r="AO1995" i="4"/>
  <c r="AP1995" i="4" s="1"/>
  <c r="AQ1995" i="4"/>
  <c r="AX1995" i="4"/>
  <c r="AO1989" i="4"/>
  <c r="AP1989" i="4" s="1"/>
  <c r="AQ1989" i="4"/>
  <c r="AB1988" i="4"/>
  <c r="W1988" i="4"/>
  <c r="AT1988" i="4"/>
  <c r="AV1988" i="4"/>
  <c r="Z1988" i="4"/>
  <c r="AW1988" i="4"/>
  <c r="AA1988" i="4"/>
  <c r="A1988" i="4"/>
  <c r="AJ1988" i="4"/>
  <c r="AK1988" i="4"/>
  <c r="D1988" i="4"/>
  <c r="E1988" i="4"/>
  <c r="AQ1986" i="4"/>
  <c r="AX1986" i="4"/>
  <c r="AO1986" i="4"/>
  <c r="AP1986" i="4" s="1"/>
  <c r="AN1984" i="4"/>
  <c r="AX1984" i="4" s="1"/>
  <c r="V1984" i="4"/>
  <c r="W1984" i="4"/>
  <c r="AT1984" i="4"/>
  <c r="Z1984" i="4"/>
  <c r="AV1984" i="4"/>
  <c r="A1984" i="4"/>
  <c r="AA1984" i="4"/>
  <c r="AW1984" i="4"/>
  <c r="AB1984" i="4"/>
  <c r="AJ1984" i="4"/>
  <c r="E1984" i="4"/>
  <c r="D1977" i="4"/>
  <c r="AS1967" i="4"/>
  <c r="AT2227" i="4"/>
  <c r="AA2227" i="4"/>
  <c r="AR2227" i="4" s="1"/>
  <c r="AV2221" i="4"/>
  <c r="AB2221" i="4"/>
  <c r="E2216" i="4"/>
  <c r="V2215" i="4"/>
  <c r="AA2206" i="4"/>
  <c r="AB2204" i="4"/>
  <c r="AV2190" i="4"/>
  <c r="AB2190" i="4"/>
  <c r="A2190" i="4"/>
  <c r="AN2188" i="4"/>
  <c r="AV2186" i="4"/>
  <c r="AA2186" i="4"/>
  <c r="AJ2185" i="4"/>
  <c r="AN2183" i="4"/>
  <c r="AQ2182" i="4"/>
  <c r="W2180" i="4"/>
  <c r="AW2178" i="4"/>
  <c r="AB2178" i="4"/>
  <c r="A2178" i="4"/>
  <c r="AL2175" i="4"/>
  <c r="AL2174" i="4"/>
  <c r="AN2173" i="4"/>
  <c r="E2173" i="4"/>
  <c r="AO2172" i="4"/>
  <c r="AP2172" i="4" s="1"/>
  <c r="Z2170" i="4"/>
  <c r="AW2169" i="4"/>
  <c r="AB2169" i="4"/>
  <c r="AJ2168" i="4"/>
  <c r="E2166" i="4"/>
  <c r="D2165" i="4"/>
  <c r="AK2165" i="4"/>
  <c r="AW2165" i="4"/>
  <c r="E2165" i="4"/>
  <c r="W2161" i="4"/>
  <c r="AS2161" i="4"/>
  <c r="AN2156" i="4"/>
  <c r="E2156" i="4"/>
  <c r="W2154" i="4"/>
  <c r="AR2154" i="4" s="1"/>
  <c r="AS2154" i="4"/>
  <c r="AV2150" i="4"/>
  <c r="AA2150" i="4"/>
  <c r="AJ2149" i="4"/>
  <c r="AQ2146" i="4"/>
  <c r="W2144" i="4"/>
  <c r="AS2139" i="4"/>
  <c r="W2139" i="4"/>
  <c r="AQ2137" i="4"/>
  <c r="W2137" i="4"/>
  <c r="Z2137" i="4"/>
  <c r="A2137" i="4"/>
  <c r="AA2137" i="4"/>
  <c r="AT2137" i="4"/>
  <c r="AT2133" i="4"/>
  <c r="AQ2131" i="4"/>
  <c r="AS2130" i="4"/>
  <c r="AO2128" i="4"/>
  <c r="AP2128" i="4" s="1"/>
  <c r="D2126" i="4"/>
  <c r="AK2126" i="4"/>
  <c r="AW2126" i="4"/>
  <c r="AN2126" i="4"/>
  <c r="V2126" i="4"/>
  <c r="AR2126" i="4" s="1"/>
  <c r="AS2123" i="4"/>
  <c r="W2123" i="4"/>
  <c r="E2121" i="4"/>
  <c r="V2121" i="4"/>
  <c r="W2121" i="4"/>
  <c r="AN2120" i="4"/>
  <c r="E2120" i="4"/>
  <c r="AQ2118" i="4"/>
  <c r="A2117" i="4"/>
  <c r="AA2117" i="4"/>
  <c r="AR2117" i="4" s="1"/>
  <c r="AT2117" i="4"/>
  <c r="D2117" i="4"/>
  <c r="AK2117" i="4"/>
  <c r="AW2117" i="4"/>
  <c r="E2117" i="4"/>
  <c r="AR2115" i="4"/>
  <c r="AB2115" i="4"/>
  <c r="AJ2115" i="4"/>
  <c r="AV2115" i="4"/>
  <c r="E2114" i="4"/>
  <c r="V2111" i="4"/>
  <c r="AQ2110" i="4"/>
  <c r="D2109" i="4"/>
  <c r="AL2105" i="4"/>
  <c r="AX2105" i="4"/>
  <c r="AJ2101" i="4"/>
  <c r="AK2099" i="4"/>
  <c r="AA2098" i="4"/>
  <c r="E2096" i="4"/>
  <c r="Z2093" i="4"/>
  <c r="AR2093" i="4" s="1"/>
  <c r="AN2087" i="4"/>
  <c r="W2087" i="4"/>
  <c r="A2087" i="4"/>
  <c r="AA2087" i="4"/>
  <c r="AT2087" i="4"/>
  <c r="E2087" i="4"/>
  <c r="AT2085" i="4"/>
  <c r="D2085" i="4"/>
  <c r="AB2081" i="4"/>
  <c r="A2079" i="4"/>
  <c r="AA2079" i="4"/>
  <c r="AT2079" i="4"/>
  <c r="AB2079" i="4"/>
  <c r="AJ2079" i="4"/>
  <c r="AV2079" i="4"/>
  <c r="E2079" i="4"/>
  <c r="W2079" i="4"/>
  <c r="AS2075" i="4"/>
  <c r="D2075" i="4"/>
  <c r="AS2073" i="4"/>
  <c r="AS2072" i="4"/>
  <c r="AO2070" i="4"/>
  <c r="AP2070" i="4" s="1"/>
  <c r="AQ2070" i="4"/>
  <c r="Z2069" i="4"/>
  <c r="AR2069" i="4" s="1"/>
  <c r="AS2067" i="4"/>
  <c r="D2067" i="4"/>
  <c r="AX2065" i="4"/>
  <c r="W2061" i="4"/>
  <c r="E2054" i="4"/>
  <c r="AS2053" i="4"/>
  <c r="AQ2051" i="4"/>
  <c r="AN2036" i="4"/>
  <c r="AX2036" i="4" s="1"/>
  <c r="AL2031" i="4"/>
  <c r="Z2027" i="4"/>
  <c r="AT2027" i="4"/>
  <c r="AV2027" i="4"/>
  <c r="AA2027" i="4"/>
  <c r="AW2027" i="4"/>
  <c r="A2027" i="4"/>
  <c r="AB2027" i="4"/>
  <c r="AJ2027" i="4"/>
  <c r="AK2027" i="4"/>
  <c r="E2027" i="4"/>
  <c r="W2027" i="4"/>
  <c r="D2026" i="4"/>
  <c r="AK2026" i="4"/>
  <c r="AW2026" i="4"/>
  <c r="A2026" i="4"/>
  <c r="AB2026" i="4"/>
  <c r="AV2026" i="4"/>
  <c r="AJ2026" i="4"/>
  <c r="AT2026" i="4"/>
  <c r="Z2026" i="4"/>
  <c r="AA2026" i="4"/>
  <c r="AN2026" i="4"/>
  <c r="AX2026" i="4" s="1"/>
  <c r="V2026" i="4"/>
  <c r="D2022" i="4"/>
  <c r="E2021" i="4"/>
  <c r="AK2021" i="4"/>
  <c r="D2021" i="4"/>
  <c r="V2021" i="4"/>
  <c r="W2021" i="4"/>
  <c r="AT2021" i="4"/>
  <c r="AA2021" i="4"/>
  <c r="AV2021" i="4"/>
  <c r="AN2021" i="4"/>
  <c r="AX2021" i="4" s="1"/>
  <c r="AL1999" i="4"/>
  <c r="AX1993" i="4"/>
  <c r="AX1989" i="4"/>
  <c r="D1984" i="4"/>
  <c r="AJ2223" i="4"/>
  <c r="AV2223" i="4"/>
  <c r="AT2206" i="4"/>
  <c r="Z2206" i="4"/>
  <c r="AB2192" i="4"/>
  <c r="AA2190" i="4"/>
  <c r="AR2190" i="4" s="1"/>
  <c r="Z2186" i="4"/>
  <c r="AW2185" i="4"/>
  <c r="AB2185" i="4"/>
  <c r="AV2178" i="4"/>
  <c r="AA2178" i="4"/>
  <c r="AR2178" i="4" s="1"/>
  <c r="D2173" i="4"/>
  <c r="AT2170" i="4"/>
  <c r="AV2169" i="4"/>
  <c r="AA2169" i="4"/>
  <c r="AW2168" i="4"/>
  <c r="Z2168" i="4"/>
  <c r="AR2168" i="4" s="1"/>
  <c r="D2166" i="4"/>
  <c r="AB2163" i="4"/>
  <c r="AJ2163" i="4"/>
  <c r="AV2163" i="4"/>
  <c r="D2156" i="4"/>
  <c r="V2154" i="4"/>
  <c r="Z2150" i="4"/>
  <c r="AW2149" i="4"/>
  <c r="AB2149" i="4"/>
  <c r="AS2134" i="4"/>
  <c r="AO2132" i="4"/>
  <c r="AP2132" i="4" s="1"/>
  <c r="A2132" i="4"/>
  <c r="AA2132" i="4"/>
  <c r="AR2132" i="4" s="1"/>
  <c r="AT2132" i="4"/>
  <c r="AB2132" i="4"/>
  <c r="AT2130" i="4"/>
  <c r="AB2127" i="4"/>
  <c r="AJ2127" i="4"/>
  <c r="AV2127" i="4"/>
  <c r="V2123" i="4"/>
  <c r="AQ2121" i="4"/>
  <c r="D2120" i="4"/>
  <c r="V2118" i="4"/>
  <c r="Z2118" i="4"/>
  <c r="Z2110" i="4"/>
  <c r="AJ2110" i="4"/>
  <c r="AV2110" i="4"/>
  <c r="D2110" i="4"/>
  <c r="AK2110" i="4"/>
  <c r="AW2110" i="4"/>
  <c r="AN2109" i="4"/>
  <c r="AX2109" i="4" s="1"/>
  <c r="AJ2105" i="4"/>
  <c r="AK2103" i="4"/>
  <c r="A2103" i="4"/>
  <c r="AJ2099" i="4"/>
  <c r="AN2096" i="4"/>
  <c r="D2096" i="4"/>
  <c r="AK2094" i="4"/>
  <c r="AQ2091" i="4"/>
  <c r="A2091" i="4"/>
  <c r="AA2091" i="4"/>
  <c r="AT2091" i="4"/>
  <c r="AB2091" i="4"/>
  <c r="AJ2091" i="4"/>
  <c r="AV2091" i="4"/>
  <c r="E2091" i="4"/>
  <c r="AS2085" i="4"/>
  <c r="AS2084" i="4"/>
  <c r="AO2082" i="4"/>
  <c r="AP2082" i="4" s="1"/>
  <c r="AQ2082" i="4"/>
  <c r="AQ2067" i="4"/>
  <c r="V2061" i="4"/>
  <c r="AT2054" i="4"/>
  <c r="D2054" i="4"/>
  <c r="W2025" i="4"/>
  <c r="D2025" i="4"/>
  <c r="E2025" i="4"/>
  <c r="AS2025" i="4"/>
  <c r="AT2025" i="4"/>
  <c r="Z2025" i="4"/>
  <c r="AA2025" i="4"/>
  <c r="AV2025" i="4"/>
  <c r="AB2025" i="4"/>
  <c r="AW2025" i="4"/>
  <c r="A2025" i="4"/>
  <c r="AK2025" i="4"/>
  <c r="AB2024" i="4"/>
  <c r="V2024" i="4"/>
  <c r="W2024" i="4"/>
  <c r="AS2024" i="4"/>
  <c r="AT2024" i="4"/>
  <c r="AV2024" i="4"/>
  <c r="Z2024" i="4"/>
  <c r="AW2024" i="4"/>
  <c r="AJ2024" i="4"/>
  <c r="E2024" i="4"/>
  <c r="AN2024" i="4"/>
  <c r="AN2019" i="4"/>
  <c r="E2223" i="4"/>
  <c r="AS2214" i="4"/>
  <c r="AJ2211" i="4"/>
  <c r="AV2211" i="4"/>
  <c r="AX2200" i="4"/>
  <c r="E2192" i="4"/>
  <c r="AT2190" i="4"/>
  <c r="AT2186" i="4"/>
  <c r="AV2185" i="4"/>
  <c r="AJ2182" i="4"/>
  <c r="AV2182" i="4"/>
  <c r="D2182" i="4"/>
  <c r="AK2182" i="4"/>
  <c r="AW2182" i="4"/>
  <c r="AQ2181" i="4"/>
  <c r="V2181" i="4"/>
  <c r="W2181" i="4"/>
  <c r="Z2169" i="4"/>
  <c r="AV2168" i="4"/>
  <c r="AK2166" i="4"/>
  <c r="AL2165" i="4"/>
  <c r="AX2165" i="4"/>
  <c r="AN2163" i="4"/>
  <c r="AX2163" i="4" s="1"/>
  <c r="E2163" i="4"/>
  <c r="AN2162" i="4"/>
  <c r="AX2162" i="4" s="1"/>
  <c r="V2162" i="4"/>
  <c r="AR2162" i="4" s="1"/>
  <c r="AT2150" i="4"/>
  <c r="AV2149" i="4"/>
  <c r="AJ2146" i="4"/>
  <c r="AV2146" i="4"/>
  <c r="D2146" i="4"/>
  <c r="AK2146" i="4"/>
  <c r="AW2146" i="4"/>
  <c r="AQ2145" i="4"/>
  <c r="V2145" i="4"/>
  <c r="W2145" i="4"/>
  <c r="AS2142" i="4"/>
  <c r="AO2140" i="4"/>
  <c r="AP2140" i="4" s="1"/>
  <c r="D2138" i="4"/>
  <c r="AK2138" i="4"/>
  <c r="AW2138" i="4"/>
  <c r="AN2138" i="4"/>
  <c r="AX2138" i="4" s="1"/>
  <c r="V2138" i="4"/>
  <c r="E2133" i="4"/>
  <c r="V2133" i="4"/>
  <c r="W2133" i="4"/>
  <c r="A2129" i="4"/>
  <c r="AA2129" i="4"/>
  <c r="AT2129" i="4"/>
  <c r="D2129" i="4"/>
  <c r="AK2129" i="4"/>
  <c r="AW2129" i="4"/>
  <c r="E2129" i="4"/>
  <c r="AO2123" i="4"/>
  <c r="AP2123" i="4" s="1"/>
  <c r="Z2122" i="4"/>
  <c r="AJ2122" i="4"/>
  <c r="AV2122" i="4"/>
  <c r="D2122" i="4"/>
  <c r="AK2122" i="4"/>
  <c r="AW2122" i="4"/>
  <c r="AK2113" i="4"/>
  <c r="E2110" i="4"/>
  <c r="AL2109" i="4"/>
  <c r="AB2105" i="4"/>
  <c r="AA2103" i="4"/>
  <c r="AW2101" i="4"/>
  <c r="AB2099" i="4"/>
  <c r="A2099" i="4"/>
  <c r="E2097" i="4"/>
  <c r="AN2097" i="4"/>
  <c r="AX2097" i="4" s="1"/>
  <c r="V2097" i="4"/>
  <c r="W2097" i="4"/>
  <c r="AJ2094" i="4"/>
  <c r="A2094" i="4"/>
  <c r="D2091" i="4"/>
  <c r="W2084" i="4"/>
  <c r="AQ2079" i="4"/>
  <c r="W2077" i="4"/>
  <c r="Z2077" i="4"/>
  <c r="AS2077" i="4"/>
  <c r="A2077" i="4"/>
  <c r="AA2077" i="4"/>
  <c r="AT2077" i="4"/>
  <c r="AJ2077" i="4"/>
  <c r="AV2077" i="4"/>
  <c r="AN2077" i="4"/>
  <c r="AX2076" i="4"/>
  <c r="AO2076" i="4"/>
  <c r="AP2076" i="4" s="1"/>
  <c r="AL2075" i="4"/>
  <c r="AL2073" i="4"/>
  <c r="AB2065" i="4"/>
  <c r="W2065" i="4"/>
  <c r="AA2065" i="4"/>
  <c r="AV2065" i="4"/>
  <c r="E2065" i="4"/>
  <c r="AN2063" i="4"/>
  <c r="AX2063" i="4" s="1"/>
  <c r="AN2055" i="4"/>
  <c r="AX2055" i="4" s="1"/>
  <c r="AN2044" i="4"/>
  <c r="AX2044" i="4" s="1"/>
  <c r="V2037" i="4"/>
  <c r="AR2037" i="4" s="1"/>
  <c r="AR2009" i="4"/>
  <c r="AL1998" i="4"/>
  <c r="AL1994" i="4"/>
  <c r="AO1982" i="4"/>
  <c r="AP1982" i="4" s="1"/>
  <c r="AQ1982" i="4"/>
  <c r="AX1982" i="4"/>
  <c r="AX1978" i="4"/>
  <c r="AL1978" i="4"/>
  <c r="AL1976" i="4"/>
  <c r="AL1973" i="4"/>
  <c r="AX1973" i="4"/>
  <c r="A2180" i="4"/>
  <c r="AA2180" i="4"/>
  <c r="AT2180" i="4"/>
  <c r="AB2180" i="4"/>
  <c r="Z2161" i="4"/>
  <c r="A2161" i="4"/>
  <c r="AA2161" i="4"/>
  <c r="AT2161" i="4"/>
  <c r="A2144" i="4"/>
  <c r="AA2144" i="4"/>
  <c r="AT2144" i="4"/>
  <c r="AB2144" i="4"/>
  <c r="AR2139" i="4"/>
  <c r="AB2139" i="4"/>
  <c r="AJ2139" i="4"/>
  <c r="AV2139" i="4"/>
  <c r="V2130" i="4"/>
  <c r="Z2130" i="4"/>
  <c r="AL2121" i="4"/>
  <c r="AX2121" i="4"/>
  <c r="AL2117" i="4"/>
  <c r="AX2117" i="4"/>
  <c r="AB2094" i="4"/>
  <c r="W2089" i="4"/>
  <c r="Z2089" i="4"/>
  <c r="AS2089" i="4"/>
  <c r="A2089" i="4"/>
  <c r="AA2089" i="4"/>
  <c r="AT2089" i="4"/>
  <c r="AJ2089" i="4"/>
  <c r="AV2089" i="4"/>
  <c r="AN2089" i="4"/>
  <c r="AX2088" i="4"/>
  <c r="AO2088" i="4"/>
  <c r="AP2088" i="4" s="1"/>
  <c r="AL2087" i="4"/>
  <c r="AX2087" i="4"/>
  <c r="AL2085" i="4"/>
  <c r="Z2072" i="4"/>
  <c r="A2072" i="4"/>
  <c r="AA2072" i="4"/>
  <c r="AT2072" i="4"/>
  <c r="AB2072" i="4"/>
  <c r="D2072" i="4"/>
  <c r="AK2072" i="4"/>
  <c r="AW2072" i="4"/>
  <c r="V2072" i="4"/>
  <c r="AR2072" i="4" s="1"/>
  <c r="AL2063" i="4"/>
  <c r="A2061" i="4"/>
  <c r="AA2061" i="4"/>
  <c r="AV2061" i="4"/>
  <c r="AJ2061" i="4"/>
  <c r="D2061" i="4"/>
  <c r="AK2061" i="4"/>
  <c r="E2061" i="4"/>
  <c r="AN2061" i="4"/>
  <c r="AT2061" i="4"/>
  <c r="AL2055" i="4"/>
  <c r="AQ2054" i="4"/>
  <c r="AO2054" i="4"/>
  <c r="AP2054" i="4" s="1"/>
  <c r="AB2053" i="4"/>
  <c r="AJ2053" i="4"/>
  <c r="AV2053" i="4"/>
  <c r="Z2053" i="4"/>
  <c r="AW2053" i="4"/>
  <c r="AA2053" i="4"/>
  <c r="A2053" i="4"/>
  <c r="AK2053" i="4"/>
  <c r="D2053" i="4"/>
  <c r="V2053" i="4"/>
  <c r="AX2034" i="4"/>
  <c r="AL2034" i="4"/>
  <c r="AO2015" i="4"/>
  <c r="AP2015" i="4" s="1"/>
  <c r="AQ2015" i="4"/>
  <c r="AX2015" i="4"/>
  <c r="AO1985" i="4"/>
  <c r="AP1985" i="4" s="1"/>
  <c r="AQ1985" i="4"/>
  <c r="AL1983" i="4"/>
  <c r="AN2064" i="4"/>
  <c r="V2064" i="4"/>
  <c r="AW2049" i="4"/>
  <c r="AB2049" i="4"/>
  <c r="AS2044" i="4"/>
  <c r="AT2042" i="4"/>
  <c r="AX2039" i="4"/>
  <c r="AJ2032" i="4"/>
  <c r="AJ2031" i="4"/>
  <c r="A2031" i="4"/>
  <c r="AK2030" i="4"/>
  <c r="AS2027" i="4"/>
  <c r="AX2014" i="4"/>
  <c r="AL2014" i="4"/>
  <c r="A2014" i="4"/>
  <c r="A2012" i="4"/>
  <c r="AJ2011" i="4"/>
  <c r="AB2010" i="4"/>
  <c r="AJ2008" i="4"/>
  <c r="A2008" i="4"/>
  <c r="AB2007" i="4"/>
  <c r="A2007" i="4"/>
  <c r="AX2004" i="4"/>
  <c r="AJ2002" i="4"/>
  <c r="A2002" i="4"/>
  <c r="D2000" i="4"/>
  <c r="AJ1998" i="4"/>
  <c r="A1998" i="4"/>
  <c r="D1996" i="4"/>
  <c r="AJ1994" i="4"/>
  <c r="A1994" i="4"/>
  <c r="AR1991" i="4"/>
  <c r="AB1991" i="4"/>
  <c r="AV1991" i="4"/>
  <c r="AJ1991" i="4"/>
  <c r="AW1991" i="4"/>
  <c r="W1989" i="4"/>
  <c r="V1989" i="4"/>
  <c r="AN1987" i="4"/>
  <c r="A1987" i="4"/>
  <c r="AA1987" i="4"/>
  <c r="AB1987" i="4"/>
  <c r="AV1987" i="4"/>
  <c r="Z1986" i="4"/>
  <c r="D1986" i="4"/>
  <c r="E1986" i="4"/>
  <c r="AL1985" i="4"/>
  <c r="AX1985" i="4"/>
  <c r="AN1983" i="4"/>
  <c r="AX1983" i="4" s="1"/>
  <c r="D1983" i="4"/>
  <c r="AK1981" i="4"/>
  <c r="AK1973" i="4"/>
  <c r="AO1960" i="4"/>
  <c r="AP1960" i="4" s="1"/>
  <c r="AA1959" i="4"/>
  <c r="AX1955" i="4"/>
  <c r="AA1951" i="4"/>
  <c r="AQ1950" i="4"/>
  <c r="D1950" i="4"/>
  <c r="AB1947" i="4"/>
  <c r="D1946" i="4"/>
  <c r="AX1943" i="4"/>
  <c r="AR1927" i="4"/>
  <c r="AW1914" i="4"/>
  <c r="AJ1894" i="4"/>
  <c r="AV1894" i="4"/>
  <c r="D1894" i="4"/>
  <c r="AK1894" i="4"/>
  <c r="AW1894" i="4"/>
  <c r="AN1894" i="4"/>
  <c r="V1894" i="4"/>
  <c r="AB1894" i="4"/>
  <c r="A1894" i="4"/>
  <c r="E1894" i="4"/>
  <c r="AS1894" i="4"/>
  <c r="W1894" i="4"/>
  <c r="AT1894" i="4"/>
  <c r="AA1894" i="4"/>
  <c r="AQ1859" i="4"/>
  <c r="AO1859" i="4"/>
  <c r="AP1859" i="4" s="1"/>
  <c r="AJ1971" i="4"/>
  <c r="AV1971" i="4"/>
  <c r="V1971" i="4"/>
  <c r="AB1971" i="4"/>
  <c r="AW1971" i="4"/>
  <c r="AK1971" i="4"/>
  <c r="Z1938" i="4"/>
  <c r="A1938" i="4"/>
  <c r="AB1938" i="4"/>
  <c r="AV1938" i="4"/>
  <c r="AJ1938" i="4"/>
  <c r="AW1938" i="4"/>
  <c r="AK1938" i="4"/>
  <c r="E1938" i="4"/>
  <c r="V1938" i="4"/>
  <c r="W1938" i="4"/>
  <c r="AA1938" i="4"/>
  <c r="AO1929" i="4"/>
  <c r="AP1929" i="4" s="1"/>
  <c r="AQ1929" i="4"/>
  <c r="AQ1914" i="4"/>
  <c r="AO1914" i="4"/>
  <c r="AP1914" i="4" s="1"/>
  <c r="AX1859" i="4"/>
  <c r="AL1859" i="4"/>
  <c r="AQ1847" i="4"/>
  <c r="AX1847" i="4"/>
  <c r="AL1841" i="4"/>
  <c r="AL1838" i="4"/>
  <c r="E1971" i="4"/>
  <c r="AL1967" i="4"/>
  <c r="W1965" i="4"/>
  <c r="AK1965" i="4"/>
  <c r="AS1965" i="4"/>
  <c r="A1965" i="4"/>
  <c r="AB1965" i="4"/>
  <c r="AV1965" i="4"/>
  <c r="AX1960" i="4"/>
  <c r="AO1946" i="4"/>
  <c r="AP1946" i="4" s="1"/>
  <c r="AQ1946" i="4"/>
  <c r="D1938" i="4"/>
  <c r="V1934" i="4"/>
  <c r="A1934" i="4"/>
  <c r="AB1934" i="4"/>
  <c r="AV1934" i="4"/>
  <c r="AJ1934" i="4"/>
  <c r="AW1934" i="4"/>
  <c r="AK1934" i="4"/>
  <c r="E1934" i="4"/>
  <c r="W1934" i="4"/>
  <c r="AA1934" i="4"/>
  <c r="AX1929" i="4"/>
  <c r="AL1929" i="4"/>
  <c r="AX1914" i="4"/>
  <c r="AL1914" i="4"/>
  <c r="AJ1882" i="4"/>
  <c r="AV1882" i="4"/>
  <c r="D1882" i="4"/>
  <c r="AK1882" i="4"/>
  <c r="AW1882" i="4"/>
  <c r="AN1882" i="4"/>
  <c r="AX1882" i="4" s="1"/>
  <c r="V1882" i="4"/>
  <c r="Z1882" i="4"/>
  <c r="AA1882" i="4"/>
  <c r="AB1882" i="4"/>
  <c r="E1882" i="4"/>
  <c r="W1882" i="4"/>
  <c r="AT1882" i="4"/>
  <c r="D1877" i="4"/>
  <c r="AK1877" i="4"/>
  <c r="AW1877" i="4"/>
  <c r="E1877" i="4"/>
  <c r="V1877" i="4"/>
  <c r="W1877" i="4"/>
  <c r="AV1877" i="4"/>
  <c r="Z1877" i="4"/>
  <c r="AA1877" i="4"/>
  <c r="AB1877" i="4"/>
  <c r="A1877" i="4"/>
  <c r="AN1877" i="4"/>
  <c r="AT1877" i="4"/>
  <c r="Z1854" i="4"/>
  <c r="AJ1854" i="4"/>
  <c r="AV1854" i="4"/>
  <c r="D1854" i="4"/>
  <c r="AK1854" i="4"/>
  <c r="AW1854" i="4"/>
  <c r="E1854" i="4"/>
  <c r="W1854" i="4"/>
  <c r="AA1854" i="4"/>
  <c r="AB1854" i="4"/>
  <c r="A1854" i="4"/>
  <c r="AN1854" i="4"/>
  <c r="V1854" i="4"/>
  <c r="AN1797" i="4"/>
  <c r="AX1797" i="4" s="1"/>
  <c r="V1797" i="4"/>
  <c r="W1797" i="4"/>
  <c r="Z1797" i="4"/>
  <c r="AS1797" i="4"/>
  <c r="A1797" i="4"/>
  <c r="AA1797" i="4"/>
  <c r="AT1797" i="4"/>
  <c r="AB1797" i="4"/>
  <c r="AJ1797" i="4"/>
  <c r="AV1797" i="4"/>
  <c r="AK1797" i="4"/>
  <c r="AW1797" i="4"/>
  <c r="D1797" i="4"/>
  <c r="E1797" i="4"/>
  <c r="AX1769" i="4"/>
  <c r="AL1769" i="4"/>
  <c r="D1971" i="4"/>
  <c r="E1965" i="4"/>
  <c r="E1961" i="4"/>
  <c r="AJ1961" i="4"/>
  <c r="AW1961" i="4"/>
  <c r="W1961" i="4"/>
  <c r="AA1961" i="4"/>
  <c r="A1957" i="4"/>
  <c r="AA1957" i="4"/>
  <c r="AT1957" i="4"/>
  <c r="AK1957" i="4"/>
  <c r="W1957" i="4"/>
  <c r="AB1957" i="4"/>
  <c r="AV1957" i="4"/>
  <c r="AW1951" i="4"/>
  <c r="AL1950" i="4"/>
  <c r="V1949" i="4"/>
  <c r="AX1947" i="4"/>
  <c r="AV1945" i="4"/>
  <c r="V1945" i="4"/>
  <c r="AL1940" i="4"/>
  <c r="D1934" i="4"/>
  <c r="A1928" i="4"/>
  <c r="AA1928" i="4"/>
  <c r="AT1928" i="4"/>
  <c r="AB1928" i="4"/>
  <c r="Z1928" i="4"/>
  <c r="AW1928" i="4"/>
  <c r="AJ1928" i="4"/>
  <c r="AK1928" i="4"/>
  <c r="D1928" i="4"/>
  <c r="V1928" i="4"/>
  <c r="AV1928" i="4"/>
  <c r="AR1920" i="4"/>
  <c r="AQ1919" i="4"/>
  <c r="AX1919" i="4"/>
  <c r="AO1919" i="4"/>
  <c r="AP1919" i="4" s="1"/>
  <c r="AQ1799" i="4"/>
  <c r="AO1799" i="4"/>
  <c r="AP1799" i="4" s="1"/>
  <c r="Z2051" i="4"/>
  <c r="A2051" i="4"/>
  <c r="AA2051" i="4"/>
  <c r="AT2051" i="4"/>
  <c r="AT2048" i="4"/>
  <c r="AV2047" i="4"/>
  <c r="AA2047" i="4"/>
  <c r="D2043" i="4"/>
  <c r="AK2043" i="4"/>
  <c r="AW2043" i="4"/>
  <c r="E2043" i="4"/>
  <c r="AT2031" i="4"/>
  <c r="Z2030" i="4"/>
  <c r="AW2012" i="4"/>
  <c r="Z2012" i="4"/>
  <c r="AT2010" i="4"/>
  <c r="AS2010" i="4"/>
  <c r="AS2007" i="4"/>
  <c r="AW2003" i="4"/>
  <c r="AT2002" i="4"/>
  <c r="AW1999" i="4"/>
  <c r="AW1985" i="4"/>
  <c r="AA1985" i="4"/>
  <c r="Z1983" i="4"/>
  <c r="AV1982" i="4"/>
  <c r="AA1982" i="4"/>
  <c r="AV1981" i="4"/>
  <c r="AV1979" i="4"/>
  <c r="Z1979" i="4"/>
  <c r="AR1979" i="4" s="1"/>
  <c r="Z1975" i="4"/>
  <c r="AW1973" i="4"/>
  <c r="AN1971" i="4"/>
  <c r="AX1971" i="4" s="1"/>
  <c r="AL1969" i="4"/>
  <c r="AV1966" i="4"/>
  <c r="AN1965" i="4"/>
  <c r="AX1965" i="4" s="1"/>
  <c r="D1965" i="4"/>
  <c r="D1961" i="4"/>
  <c r="E1957" i="4"/>
  <c r="W1953" i="4"/>
  <c r="AK1953" i="4"/>
  <c r="D1953" i="4"/>
  <c r="AS1953" i="4"/>
  <c r="Z1953" i="4"/>
  <c r="AT1953" i="4"/>
  <c r="AJ1953" i="4"/>
  <c r="AW1953" i="4"/>
  <c r="AK1950" i="4"/>
  <c r="AL1946" i="4"/>
  <c r="AT1938" i="4"/>
  <c r="AT1934" i="4"/>
  <c r="AR1932" i="4"/>
  <c r="AQ1930" i="4"/>
  <c r="E1928" i="4"/>
  <c r="AR1903" i="4"/>
  <c r="AL1893" i="4"/>
  <c r="AR1875" i="4"/>
  <c r="AX1860" i="4"/>
  <c r="AQ1860" i="4"/>
  <c r="AO1860" i="4"/>
  <c r="AP1860" i="4" s="1"/>
  <c r="AX1848" i="4"/>
  <c r="AQ1848" i="4"/>
  <c r="AQ1819" i="4"/>
  <c r="AB1687" i="4"/>
  <c r="W1687" i="4"/>
  <c r="AV1687" i="4"/>
  <c r="Z1687" i="4"/>
  <c r="AW1687" i="4"/>
  <c r="AA1687" i="4"/>
  <c r="A1687" i="4"/>
  <c r="AJ1687" i="4"/>
  <c r="V1687" i="4"/>
  <c r="AK1687" i="4"/>
  <c r="AN1687" i="4"/>
  <c r="AX1687" i="4" s="1"/>
  <c r="D1687" i="4"/>
  <c r="E1687" i="4"/>
  <c r="AT1687" i="4"/>
  <c r="E1972" i="4"/>
  <c r="Z1972" i="4"/>
  <c r="AR1972" i="4" s="1"/>
  <c r="AT1972" i="4"/>
  <c r="A1971" i="4"/>
  <c r="D1957" i="4"/>
  <c r="AN1951" i="4"/>
  <c r="W1951" i="4"/>
  <c r="D1951" i="4"/>
  <c r="AK1951" i="4"/>
  <c r="E1951" i="4"/>
  <c r="V1951" i="4"/>
  <c r="AR1951" i="4" s="1"/>
  <c r="E1949" i="4"/>
  <c r="AJ1949" i="4"/>
  <c r="AW1949" i="4"/>
  <c r="AK1949" i="4"/>
  <c r="A1949" i="4"/>
  <c r="AB1949" i="4"/>
  <c r="AV1949" i="4"/>
  <c r="A1945" i="4"/>
  <c r="AA1945" i="4"/>
  <c r="AT1945" i="4"/>
  <c r="AK1945" i="4"/>
  <c r="D1945" i="4"/>
  <c r="AJ1945" i="4"/>
  <c r="AW1945" i="4"/>
  <c r="AS1934" i="4"/>
  <c r="W1912" i="4"/>
  <c r="AS1912" i="4"/>
  <c r="AT1912" i="4"/>
  <c r="Z1912" i="4"/>
  <c r="AA1912" i="4"/>
  <c r="AV1912" i="4"/>
  <c r="A1912" i="4"/>
  <c r="AB1912" i="4"/>
  <c r="AW1912" i="4"/>
  <c r="AK1912" i="4"/>
  <c r="D1912" i="4"/>
  <c r="E1912" i="4"/>
  <c r="V1912" i="4"/>
  <c r="AO1771" i="4"/>
  <c r="AP1771" i="4" s="1"/>
  <c r="AQ1771" i="4"/>
  <c r="AN2107" i="4"/>
  <c r="AN2095" i="4"/>
  <c r="V2090" i="4"/>
  <c r="AR2090" i="4" s="1"/>
  <c r="AW2086" i="4"/>
  <c r="AK2086" i="4"/>
  <c r="D2086" i="4"/>
  <c r="AN2083" i="4"/>
  <c r="Z2082" i="4"/>
  <c r="AR2082" i="4" s="1"/>
  <c r="V2078" i="4"/>
  <c r="AR2078" i="4" s="1"/>
  <c r="AW2074" i="4"/>
  <c r="AK2074" i="4"/>
  <c r="D2074" i="4"/>
  <c r="AN2071" i="4"/>
  <c r="Z2070" i="4"/>
  <c r="AR2070" i="4" s="1"/>
  <c r="V2066" i="4"/>
  <c r="AR2066" i="4" s="1"/>
  <c r="AV2064" i="4"/>
  <c r="AA2064" i="4"/>
  <c r="AJ2060" i="4"/>
  <c r="AV2060" i="4"/>
  <c r="D2060" i="4"/>
  <c r="AK2060" i="4"/>
  <c r="AW2060" i="4"/>
  <c r="AQ2059" i="4"/>
  <c r="V2059" i="4"/>
  <c r="W2059" i="4"/>
  <c r="AV2056" i="4"/>
  <c r="AA2056" i="4"/>
  <c r="D2051" i="4"/>
  <c r="V2049" i="4"/>
  <c r="AR2049" i="4" s="1"/>
  <c r="W2048" i="4"/>
  <c r="AT2047" i="4"/>
  <c r="AL2043" i="4"/>
  <c r="AX2043" i="4"/>
  <c r="D2042" i="4"/>
  <c r="AN2040" i="4"/>
  <c r="AX2040" i="4" s="1"/>
  <c r="V2040" i="4"/>
  <c r="AR2040" i="4" s="1"/>
  <c r="AQ2038" i="4"/>
  <c r="V2032" i="4"/>
  <c r="AR2032" i="4" s="1"/>
  <c r="W2031" i="4"/>
  <c r="AR2031" i="4" s="1"/>
  <c r="AS2030" i="4"/>
  <c r="AV2023" i="4"/>
  <c r="Z2023" i="4"/>
  <c r="AS2014" i="4"/>
  <c r="W2014" i="4"/>
  <c r="AT2012" i="4"/>
  <c r="AQ2006" i="4"/>
  <c r="V2006" i="4"/>
  <c r="AR2006" i="4" s="1"/>
  <c r="AJ2006" i="4"/>
  <c r="AW2006" i="4"/>
  <c r="AK2006" i="4"/>
  <c r="AS2003" i="4"/>
  <c r="W2003" i="4"/>
  <c r="W2002" i="4"/>
  <c r="AS1999" i="4"/>
  <c r="W1999" i="4"/>
  <c r="AS1995" i="4"/>
  <c r="W1995" i="4"/>
  <c r="AB1989" i="4"/>
  <c r="Z1987" i="4"/>
  <c r="AV1986" i="4"/>
  <c r="AA1986" i="4"/>
  <c r="AT1983" i="4"/>
  <c r="AT1982" i="4"/>
  <c r="AT1979" i="4"/>
  <c r="AT1975" i="4"/>
  <c r="AN1972" i="4"/>
  <c r="D1972" i="4"/>
  <c r="AL1971" i="4"/>
  <c r="D1966" i="4"/>
  <c r="AK1966" i="4"/>
  <c r="AW1966" i="4"/>
  <c r="AA1966" i="4"/>
  <c r="V1966" i="4"/>
  <c r="AL1965" i="4"/>
  <c r="AN1963" i="4"/>
  <c r="AX1963" i="4" s="1"/>
  <c r="W1963" i="4"/>
  <c r="AR1963" i="4" s="1"/>
  <c r="AJ1963" i="4"/>
  <c r="AW1963" i="4"/>
  <c r="D1963" i="4"/>
  <c r="AK1963" i="4"/>
  <c r="AN1961" i="4"/>
  <c r="AX1961" i="4" s="1"/>
  <c r="A1961" i="4"/>
  <c r="AJ1959" i="4"/>
  <c r="AV1959" i="4"/>
  <c r="W1959" i="4"/>
  <c r="AK1959" i="4"/>
  <c r="D1959" i="4"/>
  <c r="AN1957" i="4"/>
  <c r="AX1957" i="4" s="1"/>
  <c r="AT1951" i="4"/>
  <c r="D1949" i="4"/>
  <c r="AJ1947" i="4"/>
  <c r="AV1947" i="4"/>
  <c r="W1947" i="4"/>
  <c r="D1947" i="4"/>
  <c r="E1947" i="4"/>
  <c r="V1947" i="4"/>
  <c r="E1945" i="4"/>
  <c r="AX1942" i="4"/>
  <c r="AL1942" i="4"/>
  <c r="AX1930" i="4"/>
  <c r="AL1930" i="4"/>
  <c r="AL1923" i="4"/>
  <c r="Z1921" i="4"/>
  <c r="A1921" i="4"/>
  <c r="AA1921" i="4"/>
  <c r="AT1921" i="4"/>
  <c r="V1921" i="4"/>
  <c r="W1921" i="4"/>
  <c r="AV1921" i="4"/>
  <c r="AB1921" i="4"/>
  <c r="AW1921" i="4"/>
  <c r="AK1921" i="4"/>
  <c r="D1921" i="4"/>
  <c r="D1913" i="4"/>
  <c r="AK1913" i="4"/>
  <c r="AW1913" i="4"/>
  <c r="E1913" i="4"/>
  <c r="W1913" i="4"/>
  <c r="AS1913" i="4"/>
  <c r="AT1913" i="4"/>
  <c r="Z1913" i="4"/>
  <c r="AA1913" i="4"/>
  <c r="AV1913" i="4"/>
  <c r="A1913" i="4"/>
  <c r="AJ1913" i="4"/>
  <c r="AN1913" i="4"/>
  <c r="AX1913" i="4" s="1"/>
  <c r="V1913" i="4"/>
  <c r="AO1909" i="4"/>
  <c r="AP1909" i="4" s="1"/>
  <c r="AQ1909" i="4"/>
  <c r="AQ1907" i="4"/>
  <c r="AO1907" i="4"/>
  <c r="AP1907" i="4" s="1"/>
  <c r="W1864" i="4"/>
  <c r="A1864" i="4"/>
  <c r="AA1864" i="4"/>
  <c r="AT1864" i="4"/>
  <c r="AB1864" i="4"/>
  <c r="AJ1864" i="4"/>
  <c r="AV1864" i="4"/>
  <c r="V1864" i="4"/>
  <c r="Z1864" i="4"/>
  <c r="AK1864" i="4"/>
  <c r="AN1864" i="4"/>
  <c r="AX1864" i="4" s="1"/>
  <c r="D1864" i="4"/>
  <c r="AW1864" i="4"/>
  <c r="AN2090" i="4"/>
  <c r="AV2086" i="4"/>
  <c r="AJ2086" i="4"/>
  <c r="AN2078" i="4"/>
  <c r="AV2074" i="4"/>
  <c r="AJ2074" i="4"/>
  <c r="AN2066" i="4"/>
  <c r="Z2064" i="4"/>
  <c r="A2058" i="4"/>
  <c r="AA2058" i="4"/>
  <c r="AR2058" i="4" s="1"/>
  <c r="AT2058" i="4"/>
  <c r="AB2058" i="4"/>
  <c r="AN2049" i="4"/>
  <c r="AJ2043" i="4"/>
  <c r="A2043" i="4"/>
  <c r="AK2042" i="4"/>
  <c r="Z2039" i="4"/>
  <c r="A2039" i="4"/>
  <c r="AA2039" i="4"/>
  <c r="AT2039" i="4"/>
  <c r="V2030" i="4"/>
  <c r="AR2030" i="4" s="1"/>
  <c r="Z2010" i="4"/>
  <c r="AR2010" i="4" s="1"/>
  <c r="AJ2010" i="4"/>
  <c r="AW2010" i="4"/>
  <c r="AK2010" i="4"/>
  <c r="V2008" i="4"/>
  <c r="W2008" i="4"/>
  <c r="AJ2007" i="4"/>
  <c r="AV2007" i="4"/>
  <c r="Z2007" i="4"/>
  <c r="AR2007" i="4" s="1"/>
  <c r="AT2007" i="4"/>
  <c r="AO2004" i="4"/>
  <c r="AP2004" i="4" s="1"/>
  <c r="AS1983" i="4"/>
  <c r="AS1979" i="4"/>
  <c r="AS1975" i="4"/>
  <c r="E1973" i="4"/>
  <c r="A1973" i="4"/>
  <c r="AB1973" i="4"/>
  <c r="AV1973" i="4"/>
  <c r="V1973" i="4"/>
  <c r="W1973" i="4"/>
  <c r="AA1971" i="4"/>
  <c r="AQ1966" i="4"/>
  <c r="AJ1965" i="4"/>
  <c r="AX1964" i="4"/>
  <c r="AL1961" i="4"/>
  <c r="E1959" i="4"/>
  <c r="AS1951" i="4"/>
  <c r="AS1950" i="4"/>
  <c r="AS1947" i="4"/>
  <c r="AN1938" i="4"/>
  <c r="AN1934" i="4"/>
  <c r="AR1923" i="4"/>
  <c r="AR1918" i="4"/>
  <c r="Z1914" i="4"/>
  <c r="V1914" i="4"/>
  <c r="W1914" i="4"/>
  <c r="AT1914" i="4"/>
  <c r="AA1914" i="4"/>
  <c r="AV1914" i="4"/>
  <c r="AJ1914" i="4"/>
  <c r="AK1914" i="4"/>
  <c r="D1914" i="4"/>
  <c r="AQ1900" i="4"/>
  <c r="AO1900" i="4"/>
  <c r="AP1900" i="4" s="1"/>
  <c r="AQ1883" i="4"/>
  <c r="AO1883" i="4"/>
  <c r="AP1883" i="4" s="1"/>
  <c r="AX1883" i="4"/>
  <c r="Z1866" i="4"/>
  <c r="AJ1866" i="4"/>
  <c r="AV1866" i="4"/>
  <c r="D1866" i="4"/>
  <c r="AK1866" i="4"/>
  <c r="AW1866" i="4"/>
  <c r="E1866" i="4"/>
  <c r="V1866" i="4"/>
  <c r="W1866" i="4"/>
  <c r="AA1866" i="4"/>
  <c r="AB1866" i="4"/>
  <c r="A1866" i="4"/>
  <c r="AN1866" i="4"/>
  <c r="AT1866" i="4"/>
  <c r="E1864" i="4"/>
  <c r="AQ1775" i="4"/>
  <c r="AO1775" i="4"/>
  <c r="AP1775" i="4" s="1"/>
  <c r="AX1722" i="4"/>
  <c r="AL1722" i="4"/>
  <c r="AB2086" i="4"/>
  <c r="AB2074" i="4"/>
  <c r="AT2064" i="4"/>
  <c r="AK2051" i="4"/>
  <c r="AB2043" i="4"/>
  <c r="AJ2042" i="4"/>
  <c r="AO2038" i="4"/>
  <c r="AP2038" i="4" s="1"/>
  <c r="AO2030" i="4"/>
  <c r="AP2030" i="4" s="1"/>
  <c r="AS2022" i="4"/>
  <c r="AS2019" i="4"/>
  <c r="AQ2016" i="4"/>
  <c r="AB2012" i="4"/>
  <c r="V2012" i="4"/>
  <c r="W2012" i="4"/>
  <c r="AN2011" i="4"/>
  <c r="Z2011" i="4"/>
  <c r="AR2011" i="4" s="1"/>
  <c r="AT2011" i="4"/>
  <c r="AQ2008" i="4"/>
  <c r="AO2008" i="4"/>
  <c r="AP2008" i="4" s="1"/>
  <c r="Z1998" i="4"/>
  <c r="AR1998" i="4" s="1"/>
  <c r="AK1998" i="4"/>
  <c r="D1998" i="4"/>
  <c r="V1994" i="4"/>
  <c r="AR1994" i="4" s="1"/>
  <c r="AK1994" i="4"/>
  <c r="D1994" i="4"/>
  <c r="AS1984" i="4"/>
  <c r="A1981" i="4"/>
  <c r="AA1981" i="4"/>
  <c r="AT1981" i="4"/>
  <c r="V1981" i="4"/>
  <c r="AS1976" i="4"/>
  <c r="Z1971" i="4"/>
  <c r="AA1965" i="4"/>
  <c r="AK1961" i="4"/>
  <c r="A1951" i="4"/>
  <c r="AN1949" i="4"/>
  <c r="AX1949" i="4" s="1"/>
  <c r="AO1947" i="4"/>
  <c r="AP1947" i="4" s="1"/>
  <c r="AN1945" i="4"/>
  <c r="AX1945" i="4" s="1"/>
  <c r="AR1939" i="4"/>
  <c r="AX1928" i="4"/>
  <c r="AQ1928" i="4"/>
  <c r="E1914" i="4"/>
  <c r="AX1900" i="4"/>
  <c r="V1893" i="4"/>
  <c r="W1893" i="4"/>
  <c r="Z1893" i="4"/>
  <c r="AS1893" i="4"/>
  <c r="A1893" i="4"/>
  <c r="AA1893" i="4"/>
  <c r="AT1893" i="4"/>
  <c r="AB1893" i="4"/>
  <c r="AJ1893" i="4"/>
  <c r="AK1893" i="4"/>
  <c r="AN1893" i="4"/>
  <c r="AX1893" i="4" s="1"/>
  <c r="D1893" i="4"/>
  <c r="E1893" i="4"/>
  <c r="AW1893" i="4"/>
  <c r="AO1881" i="4"/>
  <c r="AP1881" i="4" s="1"/>
  <c r="AQ1881" i="4"/>
  <c r="V1816" i="4"/>
  <c r="W1816" i="4"/>
  <c r="A1816" i="4"/>
  <c r="AA1816" i="4"/>
  <c r="AT1816" i="4"/>
  <c r="AB1816" i="4"/>
  <c r="AJ1816" i="4"/>
  <c r="AV1816" i="4"/>
  <c r="D1816" i="4"/>
  <c r="AK1816" i="4"/>
  <c r="AW1816" i="4"/>
  <c r="Z1816" i="4"/>
  <c r="AN1816" i="4"/>
  <c r="AS1816" i="4"/>
  <c r="E1816" i="4"/>
  <c r="AJ2048" i="4"/>
  <c r="AV2048" i="4"/>
  <c r="D2048" i="4"/>
  <c r="AK2048" i="4"/>
  <c r="AW2048" i="4"/>
  <c r="V2047" i="4"/>
  <c r="W2047" i="4"/>
  <c r="D2031" i="4"/>
  <c r="AK2031" i="4"/>
  <c r="AW2031" i="4"/>
  <c r="E2031" i="4"/>
  <c r="D2014" i="4"/>
  <c r="AK2014" i="4"/>
  <c r="AW2014" i="4"/>
  <c r="AJ2014" i="4"/>
  <c r="E2012" i="4"/>
  <c r="E2011" i="4"/>
  <c r="AX2006" i="4"/>
  <c r="A2003" i="4"/>
  <c r="AA2003" i="4"/>
  <c r="AR2003" i="4" s="1"/>
  <c r="AB2003" i="4"/>
  <c r="AV2003" i="4"/>
  <c r="D2002" i="4"/>
  <c r="AK2002" i="4"/>
  <c r="AW2002" i="4"/>
  <c r="E2002" i="4"/>
  <c r="AN1999" i="4"/>
  <c r="Z1999" i="4"/>
  <c r="AT1999" i="4"/>
  <c r="A1999" i="4"/>
  <c r="AA1999" i="4"/>
  <c r="E1998" i="4"/>
  <c r="AJ1995" i="4"/>
  <c r="AV1995" i="4"/>
  <c r="Z1995" i="4"/>
  <c r="AT1995" i="4"/>
  <c r="A1995" i="4"/>
  <c r="AA1995" i="4"/>
  <c r="E1994" i="4"/>
  <c r="AN1981" i="4"/>
  <c r="E1981" i="4"/>
  <c r="AN1975" i="4"/>
  <c r="AX1975" i="4" s="1"/>
  <c r="V1975" i="4"/>
  <c r="AB1975" i="4"/>
  <c r="AV1975" i="4"/>
  <c r="AJ1975" i="4"/>
  <c r="AW1975" i="4"/>
  <c r="Z1965" i="4"/>
  <c r="AR1965" i="4" s="1"/>
  <c r="AQ1959" i="4"/>
  <c r="AO1959" i="4"/>
  <c r="AP1959" i="4" s="1"/>
  <c r="AX1953" i="4"/>
  <c r="AL1953" i="4"/>
  <c r="AX1951" i="4"/>
  <c r="AL1951" i="4"/>
  <c r="AL1949" i="4"/>
  <c r="AL1945" i="4"/>
  <c r="AX1881" i="4"/>
  <c r="AL1881" i="4"/>
  <c r="AO1869" i="4"/>
  <c r="AP1869" i="4" s="1"/>
  <c r="AX1869" i="4"/>
  <c r="W1852" i="4"/>
  <c r="A1852" i="4"/>
  <c r="AA1852" i="4"/>
  <c r="AT1852" i="4"/>
  <c r="AB1852" i="4"/>
  <c r="AJ1852" i="4"/>
  <c r="AV1852" i="4"/>
  <c r="Z1852" i="4"/>
  <c r="AK1852" i="4"/>
  <c r="AN1852" i="4"/>
  <c r="AX1852" i="4" s="1"/>
  <c r="D1852" i="4"/>
  <c r="E1852" i="4"/>
  <c r="V1852" i="4"/>
  <c r="W1787" i="4"/>
  <c r="AB1787" i="4"/>
  <c r="AJ1787" i="4"/>
  <c r="AV1787" i="4"/>
  <c r="D1787" i="4"/>
  <c r="AK1787" i="4"/>
  <c r="AW1787" i="4"/>
  <c r="E1787" i="4"/>
  <c r="V1787" i="4"/>
  <c r="Z1787" i="4"/>
  <c r="AA1787" i="4"/>
  <c r="AN1787" i="4"/>
  <c r="A1787" i="4"/>
  <c r="AS1787" i="4"/>
  <c r="AT1787" i="4"/>
  <c r="AV2107" i="4"/>
  <c r="AV2095" i="4"/>
  <c r="AW2090" i="4"/>
  <c r="AK2090" i="4"/>
  <c r="AV2083" i="4"/>
  <c r="AW2078" i="4"/>
  <c r="AK2078" i="4"/>
  <c r="AV2071" i="4"/>
  <c r="AW2066" i="4"/>
  <c r="AK2066" i="4"/>
  <c r="W2064" i="4"/>
  <c r="AS2063" i="4"/>
  <c r="V2056" i="4"/>
  <c r="AW2051" i="4"/>
  <c r="AB2051" i="4"/>
  <c r="AK2049" i="4"/>
  <c r="AN2048" i="4"/>
  <c r="E2048" i="4"/>
  <c r="AN2047" i="4"/>
  <c r="E2047" i="4"/>
  <c r="A2046" i="4"/>
  <c r="AA2046" i="4"/>
  <c r="AT2046" i="4"/>
  <c r="AB2046" i="4"/>
  <c r="Z2043" i="4"/>
  <c r="AR2043" i="4" s="1"/>
  <c r="AV2042" i="4"/>
  <c r="AA2042" i="4"/>
  <c r="AR2042" i="4" s="1"/>
  <c r="D2032" i="4"/>
  <c r="AN2031" i="4"/>
  <c r="E2030" i="4"/>
  <c r="AB2029" i="4"/>
  <c r="AJ2029" i="4"/>
  <c r="AV2029" i="4"/>
  <c r="V2023" i="4"/>
  <c r="AN2020" i="4"/>
  <c r="V2020" i="4"/>
  <c r="AR2020" i="4" s="1"/>
  <c r="AQ2018" i="4"/>
  <c r="V2018" i="4"/>
  <c r="AR2018" i="4" s="1"/>
  <c r="A2018" i="4"/>
  <c r="AB2018" i="4"/>
  <c r="AV2018" i="4"/>
  <c r="AJ2018" i="4"/>
  <c r="AW2018" i="4"/>
  <c r="A2017" i="4"/>
  <c r="AA2017" i="4"/>
  <c r="AR2017" i="4" s="1"/>
  <c r="AT2017" i="4"/>
  <c r="D2017" i="4"/>
  <c r="E2017" i="4"/>
  <c r="Z2015" i="4"/>
  <c r="AT2015" i="4"/>
  <c r="A2015" i="4"/>
  <c r="AA2015" i="4"/>
  <c r="E2014" i="4"/>
  <c r="AN2012" i="4"/>
  <c r="AX2012" i="4" s="1"/>
  <c r="D2012" i="4"/>
  <c r="D2011" i="4"/>
  <c r="AX2010" i="4"/>
  <c r="AL2006" i="4"/>
  <c r="AN2003" i="4"/>
  <c r="AX2003" i="4" s="1"/>
  <c r="E2003" i="4"/>
  <c r="AN2002" i="4"/>
  <c r="AB2000" i="4"/>
  <c r="W2000" i="4"/>
  <c r="AR2000" i="4" s="1"/>
  <c r="E1999" i="4"/>
  <c r="AN1998" i="4"/>
  <c r="E1995" i="4"/>
  <c r="AN1994" i="4"/>
  <c r="AS1988" i="4"/>
  <c r="E1985" i="4"/>
  <c r="V1985" i="4"/>
  <c r="AJ1983" i="4"/>
  <c r="AV1983" i="4"/>
  <c r="A1983" i="4"/>
  <c r="AA1983" i="4"/>
  <c r="AB1983" i="4"/>
  <c r="AW1983" i="4"/>
  <c r="V1982" i="4"/>
  <c r="D1982" i="4"/>
  <c r="E1982" i="4"/>
  <c r="D1981" i="4"/>
  <c r="AJ1979" i="4"/>
  <c r="AW1979" i="4"/>
  <c r="D1979" i="4"/>
  <c r="AK1979" i="4"/>
  <c r="E1975" i="4"/>
  <c r="AB1972" i="4"/>
  <c r="AL1963" i="4"/>
  <c r="Z1961" i="4"/>
  <c r="AX1959" i="4"/>
  <c r="AL1959" i="4"/>
  <c r="Z1957" i="4"/>
  <c r="AR1957" i="4" s="1"/>
  <c r="Z1950" i="4"/>
  <c r="AA1950" i="4"/>
  <c r="A1950" i="4"/>
  <c r="AB1950" i="4"/>
  <c r="AV1950" i="4"/>
  <c r="V1950" i="4"/>
  <c r="AT1950" i="4"/>
  <c r="AA1949" i="4"/>
  <c r="V1946" i="4"/>
  <c r="AA1946" i="4"/>
  <c r="A1946" i="4"/>
  <c r="AB1946" i="4"/>
  <c r="AV1946" i="4"/>
  <c r="W1946" i="4"/>
  <c r="Z1946" i="4"/>
  <c r="AT1946" i="4"/>
  <c r="AB1945" i="4"/>
  <c r="Z1934" i="4"/>
  <c r="A1914" i="4"/>
  <c r="AN1912" i="4"/>
  <c r="AR1908" i="4"/>
  <c r="AN1898" i="4"/>
  <c r="V1898" i="4"/>
  <c r="Z1898" i="4"/>
  <c r="AV1898" i="4"/>
  <c r="AW1898" i="4"/>
  <c r="AA1898" i="4"/>
  <c r="AB1898" i="4"/>
  <c r="A1898" i="4"/>
  <c r="AJ1898" i="4"/>
  <c r="D1898" i="4"/>
  <c r="E1898" i="4"/>
  <c r="W1898" i="4"/>
  <c r="W1888" i="4"/>
  <c r="A1888" i="4"/>
  <c r="AA1888" i="4"/>
  <c r="AT1888" i="4"/>
  <c r="AB1888" i="4"/>
  <c r="V1888" i="4"/>
  <c r="AV1888" i="4"/>
  <c r="AW1888" i="4"/>
  <c r="Z1888" i="4"/>
  <c r="AJ1888" i="4"/>
  <c r="D1888" i="4"/>
  <c r="AN1888" i="4"/>
  <c r="AS1888" i="4"/>
  <c r="D1964" i="4"/>
  <c r="AK1960" i="4"/>
  <c r="D1960" i="4"/>
  <c r="E1952" i="4"/>
  <c r="E1948" i="4"/>
  <c r="AA1942" i="4"/>
  <c r="AR1942" i="4" s="1"/>
  <c r="AX1941" i="4"/>
  <c r="AK1941" i="4"/>
  <c r="AB1940" i="4"/>
  <c r="AW1937" i="4"/>
  <c r="AJ1937" i="4"/>
  <c r="AK1933" i="4"/>
  <c r="AK1926" i="4"/>
  <c r="AL1925" i="4"/>
  <c r="AX1925" i="4"/>
  <c r="AN1922" i="4"/>
  <c r="AX1922" i="4" s="1"/>
  <c r="V1922" i="4"/>
  <c r="AB1918" i="4"/>
  <c r="A1918" i="4"/>
  <c r="AK1917" i="4"/>
  <c r="AV1909" i="4"/>
  <c r="AK1904" i="4"/>
  <c r="AK1902" i="4"/>
  <c r="AW1900" i="4"/>
  <c r="Z1900" i="4"/>
  <c r="AA1889" i="4"/>
  <c r="AB1874" i="4"/>
  <c r="AX1872" i="4"/>
  <c r="AQ1872" i="4"/>
  <c r="AR1872" i="4"/>
  <c r="AA1858" i="4"/>
  <c r="AL1853" i="4"/>
  <c r="AR1847" i="4"/>
  <c r="AB1847" i="4"/>
  <c r="AJ1847" i="4"/>
  <c r="AV1847" i="4"/>
  <c r="D1847" i="4"/>
  <c r="AK1847" i="4"/>
  <c r="AW1847" i="4"/>
  <c r="AB1846" i="4"/>
  <c r="V1845" i="4"/>
  <c r="W1845" i="4"/>
  <c r="Z1845" i="4"/>
  <c r="AS1845" i="4"/>
  <c r="A1845" i="4"/>
  <c r="AA1845" i="4"/>
  <c r="AT1845" i="4"/>
  <c r="AB1845" i="4"/>
  <c r="AX1843" i="4"/>
  <c r="AN1841" i="4"/>
  <c r="AX1841" i="4" s="1"/>
  <c r="A1841" i="4"/>
  <c r="D1838" i="4"/>
  <c r="AS1835" i="4"/>
  <c r="AX1831" i="4"/>
  <c r="AQ1831" i="4"/>
  <c r="AT1829" i="4"/>
  <c r="V1828" i="4"/>
  <c r="W1828" i="4"/>
  <c r="A1828" i="4"/>
  <c r="AA1828" i="4"/>
  <c r="AT1828" i="4"/>
  <c r="AB1828" i="4"/>
  <c r="AJ1828" i="4"/>
  <c r="AV1828" i="4"/>
  <c r="D1828" i="4"/>
  <c r="AK1828" i="4"/>
  <c r="AW1828" i="4"/>
  <c r="Z1811" i="4"/>
  <c r="AW1809" i="4"/>
  <c r="AJ1805" i="4"/>
  <c r="AV1805" i="4"/>
  <c r="D1805" i="4"/>
  <c r="AK1805" i="4"/>
  <c r="AW1805" i="4"/>
  <c r="E1805" i="4"/>
  <c r="V1805" i="4"/>
  <c r="W1805" i="4"/>
  <c r="E1798" i="4"/>
  <c r="AR1794" i="4"/>
  <c r="AL1792" i="4"/>
  <c r="AL1785" i="4"/>
  <c r="AL1781" i="4"/>
  <c r="AX1781" i="4"/>
  <c r="AS1780" i="4"/>
  <c r="AT1771" i="4"/>
  <c r="AO1769" i="4"/>
  <c r="AP1769" i="4" s="1"/>
  <c r="AQ1769" i="4"/>
  <c r="AN1765" i="4"/>
  <c r="AX1765" i="4" s="1"/>
  <c r="V1765" i="4"/>
  <c r="W1765" i="4"/>
  <c r="Z1765" i="4"/>
  <c r="AT1765" i="4"/>
  <c r="A1765" i="4"/>
  <c r="AA1765" i="4"/>
  <c r="AB1765" i="4"/>
  <c r="AV1765" i="4"/>
  <c r="AJ1765" i="4"/>
  <c r="AW1765" i="4"/>
  <c r="D1765" i="4"/>
  <c r="AK1765" i="4"/>
  <c r="E1765" i="4"/>
  <c r="AX1746" i="4"/>
  <c r="AL1746" i="4"/>
  <c r="Z1734" i="4"/>
  <c r="AT1734" i="4"/>
  <c r="AA1734" i="4"/>
  <c r="V1734" i="4"/>
  <c r="W1734" i="4"/>
  <c r="AV1734" i="4"/>
  <c r="AW1734" i="4"/>
  <c r="AB1734" i="4"/>
  <c r="A1734" i="4"/>
  <c r="AJ1734" i="4"/>
  <c r="AK1734" i="4"/>
  <c r="D1734" i="4"/>
  <c r="E1734" i="4"/>
  <c r="AN1734" i="4"/>
  <c r="AX1734" i="4" s="1"/>
  <c r="AO1731" i="4"/>
  <c r="AP1731" i="4" s="1"/>
  <c r="AQ1731" i="4"/>
  <c r="AO1829" i="4"/>
  <c r="AP1829" i="4" s="1"/>
  <c r="AQ1829" i="4"/>
  <c r="AX1807" i="4"/>
  <c r="AQ1807" i="4"/>
  <c r="V1804" i="4"/>
  <c r="W1804" i="4"/>
  <c r="A1804" i="4"/>
  <c r="AA1804" i="4"/>
  <c r="AT1804" i="4"/>
  <c r="AB1804" i="4"/>
  <c r="AJ1804" i="4"/>
  <c r="AV1804" i="4"/>
  <c r="D1804" i="4"/>
  <c r="AK1804" i="4"/>
  <c r="AW1804" i="4"/>
  <c r="AL1799" i="4"/>
  <c r="AX1799" i="4"/>
  <c r="AO1780" i="4"/>
  <c r="AP1780" i="4" s="1"/>
  <c r="AQ1780" i="4"/>
  <c r="AX1771" i="4"/>
  <c r="AX1763" i="4"/>
  <c r="AL1763" i="4"/>
  <c r="AL2021" i="4"/>
  <c r="A2005" i="4"/>
  <c r="AA2005" i="4"/>
  <c r="AR2005" i="4" s="1"/>
  <c r="AT2005" i="4"/>
  <c r="D1990" i="4"/>
  <c r="AK1990" i="4"/>
  <c r="AW1990" i="4"/>
  <c r="AV1964" i="4"/>
  <c r="AA1964" i="4"/>
  <c r="AR1964" i="4" s="1"/>
  <c r="AA1960" i="4"/>
  <c r="AR1960" i="4" s="1"/>
  <c r="A1960" i="4"/>
  <c r="AW1952" i="4"/>
  <c r="AJ1952" i="4"/>
  <c r="A1952" i="4"/>
  <c r="AV1948" i="4"/>
  <c r="AB1948" i="4"/>
  <c r="AA1941" i="4"/>
  <c r="AK1940" i="4"/>
  <c r="AS1938" i="4"/>
  <c r="AT1937" i="4"/>
  <c r="Z1937" i="4"/>
  <c r="AW1936" i="4"/>
  <c r="AJ1936" i="4"/>
  <c r="AJ1935" i="4"/>
  <c r="AV1935" i="4"/>
  <c r="Z1933" i="4"/>
  <c r="AR1931" i="4"/>
  <c r="AV1926" i="4"/>
  <c r="AA1926" i="4"/>
  <c r="AR1926" i="4" s="1"/>
  <c r="AV1925" i="4"/>
  <c r="AA1925" i="4"/>
  <c r="AW1924" i="4"/>
  <c r="AB1924" i="4"/>
  <c r="A1924" i="4"/>
  <c r="AK1923" i="4"/>
  <c r="A1923" i="4"/>
  <c r="AK1922" i="4"/>
  <c r="AT1918" i="4"/>
  <c r="AV1917" i="4"/>
  <c r="AA1917" i="4"/>
  <c r="AW1916" i="4"/>
  <c r="Z1916" i="4"/>
  <c r="AB1911" i="4"/>
  <c r="AJ1911" i="4"/>
  <c r="AV1911" i="4"/>
  <c r="AW1907" i="4"/>
  <c r="AB1907" i="4"/>
  <c r="AB1906" i="4"/>
  <c r="A1906" i="4"/>
  <c r="AJ1905" i="4"/>
  <c r="AW1904" i="4"/>
  <c r="AW1902" i="4"/>
  <c r="AS1900" i="4"/>
  <c r="AL1897" i="4"/>
  <c r="AX1897" i="4"/>
  <c r="Z1895" i="4"/>
  <c r="AR1895" i="4" s="1"/>
  <c r="AX1891" i="4"/>
  <c r="AA1890" i="4"/>
  <c r="AJ1886" i="4"/>
  <c r="AT1878" i="4"/>
  <c r="AJ1876" i="4"/>
  <c r="AV1874" i="4"/>
  <c r="AS1874" i="4"/>
  <c r="AQ1873" i="4"/>
  <c r="Z1873" i="4"/>
  <c r="A1873" i="4"/>
  <c r="AA1873" i="4"/>
  <c r="AT1873" i="4"/>
  <c r="D1873" i="4"/>
  <c r="AK1873" i="4"/>
  <c r="AW1873" i="4"/>
  <c r="E1873" i="4"/>
  <c r="AR1867" i="4"/>
  <c r="AB1862" i="4"/>
  <c r="AA1853" i="4"/>
  <c r="AJ1850" i="4"/>
  <c r="A1847" i="4"/>
  <c r="AQ1842" i="4"/>
  <c r="Z1842" i="4"/>
  <c r="AR1842" i="4" s="1"/>
  <c r="AJ1842" i="4"/>
  <c r="AV1842" i="4"/>
  <c r="D1842" i="4"/>
  <c r="AK1842" i="4"/>
  <c r="AW1842" i="4"/>
  <c r="E1842" i="4"/>
  <c r="AB1841" i="4"/>
  <c r="W1840" i="4"/>
  <c r="A1840" i="4"/>
  <c r="AA1840" i="4"/>
  <c r="AT1840" i="4"/>
  <c r="AB1840" i="4"/>
  <c r="AJ1840" i="4"/>
  <c r="AV1840" i="4"/>
  <c r="AK1838" i="4"/>
  <c r="AX1836" i="4"/>
  <c r="AQ1836" i="4"/>
  <c r="AR1836" i="4"/>
  <c r="AB1834" i="4"/>
  <c r="AJ1834" i="4"/>
  <c r="AV1834" i="4"/>
  <c r="D1834" i="4"/>
  <c r="AK1834" i="4"/>
  <c r="AW1834" i="4"/>
  <c r="AN1834" i="4"/>
  <c r="V1834" i="4"/>
  <c r="W1834" i="4"/>
  <c r="AL1829" i="4"/>
  <c r="AX1829" i="4"/>
  <c r="AS1828" i="4"/>
  <c r="AL1821" i="4"/>
  <c r="AN1817" i="4"/>
  <c r="AX1817" i="4" s="1"/>
  <c r="E1804" i="4"/>
  <c r="AX1800" i="4"/>
  <c r="AQ1800" i="4"/>
  <c r="AR1800" i="4"/>
  <c r="AA1799" i="4"/>
  <c r="AR1795" i="4"/>
  <c r="AJ1793" i="4"/>
  <c r="AV1793" i="4"/>
  <c r="D1793" i="4"/>
  <c r="AK1793" i="4"/>
  <c r="AW1793" i="4"/>
  <c r="E1793" i="4"/>
  <c r="V1793" i="4"/>
  <c r="W1793" i="4"/>
  <c r="AB1786" i="4"/>
  <c r="AJ1786" i="4"/>
  <c r="AV1786" i="4"/>
  <c r="D1786" i="4"/>
  <c r="AK1786" i="4"/>
  <c r="AW1786" i="4"/>
  <c r="AN1786" i="4"/>
  <c r="AX1786" i="4" s="1"/>
  <c r="V1786" i="4"/>
  <c r="W1786" i="4"/>
  <c r="AA1771" i="4"/>
  <c r="V1718" i="4"/>
  <c r="Z1718" i="4"/>
  <c r="W1718" i="4"/>
  <c r="AT1718" i="4"/>
  <c r="AV1718" i="4"/>
  <c r="AW1718" i="4"/>
  <c r="AA1718" i="4"/>
  <c r="AB1718" i="4"/>
  <c r="AJ1718" i="4"/>
  <c r="A1718" i="4"/>
  <c r="AK1718" i="4"/>
  <c r="D1718" i="4"/>
  <c r="AN1718" i="4"/>
  <c r="AX1718" i="4" s="1"/>
  <c r="E1718" i="4"/>
  <c r="AO1690" i="4"/>
  <c r="AP1690" i="4" s="1"/>
  <c r="AQ1690" i="4"/>
  <c r="AX2062" i="4"/>
  <c r="AX2050" i="4"/>
  <c r="E2013" i="4"/>
  <c r="AL2009" i="4"/>
  <c r="AX2009" i="4"/>
  <c r="D2009" i="4"/>
  <c r="E2005" i="4"/>
  <c r="A1993" i="4"/>
  <c r="AA1993" i="4"/>
  <c r="AR1993" i="4" s="1"/>
  <c r="AT1993" i="4"/>
  <c r="E1990" i="4"/>
  <c r="D1978" i="4"/>
  <c r="AK1978" i="4"/>
  <c r="AW1978" i="4"/>
  <c r="E1974" i="4"/>
  <c r="E1970" i="4"/>
  <c r="AT1964" i="4"/>
  <c r="AT1960" i="4"/>
  <c r="AV1952" i="4"/>
  <c r="AA1948" i="4"/>
  <c r="AR1948" i="4" s="1"/>
  <c r="A1948" i="4"/>
  <c r="AR1943" i="4"/>
  <c r="AT1941" i="4"/>
  <c r="Z1941" i="4"/>
  <c r="AW1940" i="4"/>
  <c r="AJ1940" i="4"/>
  <c r="A1940" i="4"/>
  <c r="AV1936" i="4"/>
  <c r="AB1936" i="4"/>
  <c r="AJ1930" i="4"/>
  <c r="AV1930" i="4"/>
  <c r="D1930" i="4"/>
  <c r="AK1930" i="4"/>
  <c r="AW1930" i="4"/>
  <c r="V1929" i="4"/>
  <c r="W1929" i="4"/>
  <c r="Z1925" i="4"/>
  <c r="AV1924" i="4"/>
  <c r="AA1924" i="4"/>
  <c r="AR1924" i="4" s="1"/>
  <c r="AJ1922" i="4"/>
  <c r="Z1917" i="4"/>
  <c r="AV1916" i="4"/>
  <c r="AL1913" i="4"/>
  <c r="AN1910" i="4"/>
  <c r="V1910" i="4"/>
  <c r="AR1910" i="4" s="1"/>
  <c r="AQ1908" i="4"/>
  <c r="AV1907" i="4"/>
  <c r="AA1907" i="4"/>
  <c r="A1907" i="4"/>
  <c r="AB1905" i="4"/>
  <c r="AV1904" i="4"/>
  <c r="AV1885" i="4"/>
  <c r="AS1885" i="4"/>
  <c r="Z1876" i="4"/>
  <c r="W1874" i="4"/>
  <c r="AJ1870" i="4"/>
  <c r="AV1870" i="4"/>
  <c r="D1870" i="4"/>
  <c r="AK1870" i="4"/>
  <c r="AW1870" i="4"/>
  <c r="AN1870" i="4"/>
  <c r="V1870" i="4"/>
  <c r="W1870" i="4"/>
  <c r="AO1867" i="4"/>
  <c r="AP1867" i="4" s="1"/>
  <c r="Z1853" i="4"/>
  <c r="AB1850" i="4"/>
  <c r="AA1841" i="4"/>
  <c r="W1823" i="4"/>
  <c r="AR1823" i="4" s="1"/>
  <c r="AB1823" i="4"/>
  <c r="AJ1823" i="4"/>
  <c r="AV1823" i="4"/>
  <c r="D1823" i="4"/>
  <c r="AK1823" i="4"/>
  <c r="AW1823" i="4"/>
  <c r="E1823" i="4"/>
  <c r="AL1817" i="4"/>
  <c r="AX1814" i="4"/>
  <c r="AO1805" i="4"/>
  <c r="AP1805" i="4" s="1"/>
  <c r="AQ1805" i="4"/>
  <c r="Z1799" i="4"/>
  <c r="E1786" i="4"/>
  <c r="AR1782" i="4"/>
  <c r="D1738" i="4"/>
  <c r="AK1738" i="4"/>
  <c r="AW1738" i="4"/>
  <c r="AA1738" i="4"/>
  <c r="V1738" i="4"/>
  <c r="W1738" i="4"/>
  <c r="AS1738" i="4"/>
  <c r="AT1738" i="4"/>
  <c r="Z1738" i="4"/>
  <c r="AV1738" i="4"/>
  <c r="AB1738" i="4"/>
  <c r="A1738" i="4"/>
  <c r="AJ1738" i="4"/>
  <c r="E1738" i="4"/>
  <c r="AN1738" i="4"/>
  <c r="AX1738" i="4" s="1"/>
  <c r="Z1909" i="4"/>
  <c r="A1909" i="4"/>
  <c r="AA1909" i="4"/>
  <c r="AT1909" i="4"/>
  <c r="AS1904" i="4"/>
  <c r="AT1902" i="4"/>
  <c r="AS1902" i="4"/>
  <c r="W1900" i="4"/>
  <c r="A1900" i="4"/>
  <c r="AA1900" i="4"/>
  <c r="AT1900" i="4"/>
  <c r="D1889" i="4"/>
  <c r="AK1889" i="4"/>
  <c r="AW1889" i="4"/>
  <c r="E1889" i="4"/>
  <c r="V1889" i="4"/>
  <c r="W1889" i="4"/>
  <c r="AX1884" i="4"/>
  <c r="AQ1884" i="4"/>
  <c r="AB1883" i="4"/>
  <c r="AJ1883" i="4"/>
  <c r="AV1883" i="4"/>
  <c r="AR1879" i="4"/>
  <c r="Z1878" i="4"/>
  <c r="AJ1878" i="4"/>
  <c r="AV1878" i="4"/>
  <c r="D1878" i="4"/>
  <c r="AK1878" i="4"/>
  <c r="AW1878" i="4"/>
  <c r="AL1877" i="4"/>
  <c r="AL1866" i="4"/>
  <c r="AX1866" i="4"/>
  <c r="AS1862" i="4"/>
  <c r="AJ1858" i="4"/>
  <c r="AV1858" i="4"/>
  <c r="D1858" i="4"/>
  <c r="AK1858" i="4"/>
  <c r="AW1858" i="4"/>
  <c r="AN1858" i="4"/>
  <c r="V1858" i="4"/>
  <c r="W1858" i="4"/>
  <c r="Z1841" i="4"/>
  <c r="AO1840" i="4"/>
  <c r="AP1840" i="4" s="1"/>
  <c r="AO1828" i="4"/>
  <c r="AP1828" i="4" s="1"/>
  <c r="AQ1828" i="4"/>
  <c r="W1811" i="4"/>
  <c r="AR1811" i="4" s="1"/>
  <c r="AB1811" i="4"/>
  <c r="AJ1811" i="4"/>
  <c r="AV1811" i="4"/>
  <c r="D1811" i="4"/>
  <c r="AK1811" i="4"/>
  <c r="AW1811" i="4"/>
  <c r="E1811" i="4"/>
  <c r="AL1805" i="4"/>
  <c r="AX1805" i="4"/>
  <c r="AS1804" i="4"/>
  <c r="AX1802" i="4"/>
  <c r="AX1795" i="4"/>
  <c r="AQ1795" i="4"/>
  <c r="AT1793" i="4"/>
  <c r="V1792" i="4"/>
  <c r="W1792" i="4"/>
  <c r="A1792" i="4"/>
  <c r="AA1792" i="4"/>
  <c r="AT1792" i="4"/>
  <c r="AB1792" i="4"/>
  <c r="AJ1792" i="4"/>
  <c r="AV1792" i="4"/>
  <c r="D1792" i="4"/>
  <c r="AK1792" i="4"/>
  <c r="AW1792" i="4"/>
  <c r="AT1786" i="4"/>
  <c r="AN1785" i="4"/>
  <c r="AX1785" i="4" s="1"/>
  <c r="V1785" i="4"/>
  <c r="W1785" i="4"/>
  <c r="Z1785" i="4"/>
  <c r="AS1785" i="4"/>
  <c r="A1785" i="4"/>
  <c r="AA1785" i="4"/>
  <c r="AT1785" i="4"/>
  <c r="AB1785" i="4"/>
  <c r="AJ1785" i="4"/>
  <c r="AV1785" i="4"/>
  <c r="AL1775" i="4"/>
  <c r="AX1775" i="4"/>
  <c r="AL1774" i="4"/>
  <c r="AB1769" i="4"/>
  <c r="V1769" i="4"/>
  <c r="W1769" i="4"/>
  <c r="Z1769" i="4"/>
  <c r="AT1769" i="4"/>
  <c r="AA1769" i="4"/>
  <c r="AV1769" i="4"/>
  <c r="A1769" i="4"/>
  <c r="AJ1769" i="4"/>
  <c r="AW1769" i="4"/>
  <c r="AK1769" i="4"/>
  <c r="D1769" i="4"/>
  <c r="AN1735" i="4"/>
  <c r="AX1735" i="4" s="1"/>
  <c r="V1735" i="4"/>
  <c r="W1735" i="4"/>
  <c r="AS1735" i="4"/>
  <c r="AT1735" i="4"/>
  <c r="Z1735" i="4"/>
  <c r="AV1735" i="4"/>
  <c r="AA1735" i="4"/>
  <c r="AW1735" i="4"/>
  <c r="AB1735" i="4"/>
  <c r="A1735" i="4"/>
  <c r="AJ1735" i="4"/>
  <c r="AK1735" i="4"/>
  <c r="D1735" i="4"/>
  <c r="E1735" i="4"/>
  <c r="AX1677" i="4"/>
  <c r="AL1677" i="4"/>
  <c r="AN1874" i="4"/>
  <c r="V1874" i="4"/>
  <c r="Z1874" i="4"/>
  <c r="AL1854" i="4"/>
  <c r="AS1850" i="4"/>
  <c r="AJ1846" i="4"/>
  <c r="AV1846" i="4"/>
  <c r="D1846" i="4"/>
  <c r="AK1846" i="4"/>
  <c r="AW1846" i="4"/>
  <c r="AN1846" i="4"/>
  <c r="V1846" i="4"/>
  <c r="W1846" i="4"/>
  <c r="AB1822" i="4"/>
  <c r="AJ1822" i="4"/>
  <c r="AV1822" i="4"/>
  <c r="D1822" i="4"/>
  <c r="AK1822" i="4"/>
  <c r="AW1822" i="4"/>
  <c r="AN1822" i="4"/>
  <c r="V1822" i="4"/>
  <c r="W1822" i="4"/>
  <c r="AR1822" i="4" s="1"/>
  <c r="AL1787" i="4"/>
  <c r="AO1761" i="4"/>
  <c r="AP1761" i="4" s="1"/>
  <c r="AQ1761" i="4"/>
  <c r="AX1761" i="4"/>
  <c r="AR1761" i="4"/>
  <c r="D1942" i="4"/>
  <c r="AK1942" i="4"/>
  <c r="AW1942" i="4"/>
  <c r="V1941" i="4"/>
  <c r="V1937" i="4"/>
  <c r="V1926" i="4"/>
  <c r="Z1922" i="4"/>
  <c r="D1909" i="4"/>
  <c r="AO1903" i="4"/>
  <c r="AP1903" i="4" s="1"/>
  <c r="D1901" i="4"/>
  <c r="AK1901" i="4"/>
  <c r="AW1901" i="4"/>
  <c r="E1901" i="4"/>
  <c r="V1901" i="4"/>
  <c r="AR1901" i="4" s="1"/>
  <c r="D1900" i="4"/>
  <c r="AT1890" i="4"/>
  <c r="AQ1889" i="4"/>
  <c r="Z1885" i="4"/>
  <c r="A1885" i="4"/>
  <c r="AA1885" i="4"/>
  <c r="AT1885" i="4"/>
  <c r="D1885" i="4"/>
  <c r="AK1885" i="4"/>
  <c r="AW1885" i="4"/>
  <c r="E1885" i="4"/>
  <c r="D1883" i="4"/>
  <c r="AN1878" i="4"/>
  <c r="AV1876" i="4"/>
  <c r="E1874" i="4"/>
  <c r="AL1873" i="4"/>
  <c r="AX1873" i="4"/>
  <c r="D1865" i="4"/>
  <c r="AK1865" i="4"/>
  <c r="AW1865" i="4"/>
  <c r="E1865" i="4"/>
  <c r="V1865" i="4"/>
  <c r="W1865" i="4"/>
  <c r="AW1850" i="4"/>
  <c r="W1850" i="4"/>
  <c r="AS1846" i="4"/>
  <c r="E1846" i="4"/>
  <c r="AL1842" i="4"/>
  <c r="AX1842" i="4"/>
  <c r="AV1841" i="4"/>
  <c r="AS1838" i="4"/>
  <c r="AN1833" i="4"/>
  <c r="V1833" i="4"/>
  <c r="W1833" i="4"/>
  <c r="Z1833" i="4"/>
  <c r="AS1833" i="4"/>
  <c r="A1833" i="4"/>
  <c r="AA1833" i="4"/>
  <c r="AT1833" i="4"/>
  <c r="AB1833" i="4"/>
  <c r="AQ1826" i="4"/>
  <c r="E1822" i="4"/>
  <c r="AB1810" i="4"/>
  <c r="AJ1810" i="4"/>
  <c r="AV1810" i="4"/>
  <c r="D1810" i="4"/>
  <c r="AK1810" i="4"/>
  <c r="AW1810" i="4"/>
  <c r="AN1810" i="4"/>
  <c r="V1810" i="4"/>
  <c r="W1810" i="4"/>
  <c r="AN1804" i="4"/>
  <c r="AX1804" i="4" s="1"/>
  <c r="AO1793" i="4"/>
  <c r="AP1793" i="4" s="1"/>
  <c r="AQ1793" i="4"/>
  <c r="AX1788" i="4"/>
  <c r="AQ1788" i="4"/>
  <c r="AR1788" i="4"/>
  <c r="AR1783" i="4"/>
  <c r="AJ1781" i="4"/>
  <c r="AV1781" i="4"/>
  <c r="D1781" i="4"/>
  <c r="AK1781" i="4"/>
  <c r="AW1781" i="4"/>
  <c r="E1781" i="4"/>
  <c r="V1781" i="4"/>
  <c r="W1781" i="4"/>
  <c r="AX1767" i="4"/>
  <c r="AL1767" i="4"/>
  <c r="AJ1918" i="4"/>
  <c r="AV1918" i="4"/>
  <c r="D1918" i="4"/>
  <c r="AK1918" i="4"/>
  <c r="AW1918" i="4"/>
  <c r="V1917" i="4"/>
  <c r="W1917" i="4"/>
  <c r="A1904" i="4"/>
  <c r="AA1904" i="4"/>
  <c r="AR1904" i="4" s="1"/>
  <c r="AT1904" i="4"/>
  <c r="AB1904" i="4"/>
  <c r="E1904" i="4"/>
  <c r="Z1902" i="4"/>
  <c r="AJ1902" i="4"/>
  <c r="AV1902" i="4"/>
  <c r="D1874" i="4"/>
  <c r="AN1862" i="4"/>
  <c r="V1862" i="4"/>
  <c r="Z1862" i="4"/>
  <c r="A1862" i="4"/>
  <c r="AA1862" i="4"/>
  <c r="AT1862" i="4"/>
  <c r="D1853" i="4"/>
  <c r="AK1853" i="4"/>
  <c r="AW1853" i="4"/>
  <c r="E1853" i="4"/>
  <c r="V1853" i="4"/>
  <c r="W1853" i="4"/>
  <c r="AT1822" i="4"/>
  <c r="AN1821" i="4"/>
  <c r="V1821" i="4"/>
  <c r="W1821" i="4"/>
  <c r="Z1821" i="4"/>
  <c r="AS1821" i="4"/>
  <c r="A1821" i="4"/>
  <c r="AA1821" i="4"/>
  <c r="AT1821" i="4"/>
  <c r="AB1821" i="4"/>
  <c r="AJ1821" i="4"/>
  <c r="AV1821" i="4"/>
  <c r="AO1811" i="4"/>
  <c r="AP1811" i="4" s="1"/>
  <c r="AL1793" i="4"/>
  <c r="AX1793" i="4"/>
  <c r="AX1790" i="4"/>
  <c r="D1771" i="4"/>
  <c r="AK1771" i="4"/>
  <c r="AW1771" i="4"/>
  <c r="A1771" i="4"/>
  <c r="AB1771" i="4"/>
  <c r="AV1771" i="4"/>
  <c r="AJ1771" i="4"/>
  <c r="E1771" i="4"/>
  <c r="V1771" i="4"/>
  <c r="AR1771" i="4" s="1"/>
  <c r="W1771" i="4"/>
  <c r="AS1771" i="4"/>
  <c r="AL1765" i="4"/>
  <c r="AR1720" i="4"/>
  <c r="AL1707" i="4"/>
  <c r="A1933" i="4"/>
  <c r="AA1933" i="4"/>
  <c r="AT1933" i="4"/>
  <c r="AN1918" i="4"/>
  <c r="E1918" i="4"/>
  <c r="AN1917" i="4"/>
  <c r="E1917" i="4"/>
  <c r="A1916" i="4"/>
  <c r="AA1916" i="4"/>
  <c r="AT1916" i="4"/>
  <c r="AB1916" i="4"/>
  <c r="AK1909" i="4"/>
  <c r="V1905" i="4"/>
  <c r="W1905" i="4"/>
  <c r="Z1905" i="4"/>
  <c r="AS1905" i="4"/>
  <c r="D1904" i="4"/>
  <c r="AN1902" i="4"/>
  <c r="E1902" i="4"/>
  <c r="AK1900" i="4"/>
  <c r="AX1896" i="4"/>
  <c r="AQ1896" i="4"/>
  <c r="AB1895" i="4"/>
  <c r="AJ1895" i="4"/>
  <c r="AV1895" i="4"/>
  <c r="AR1891" i="4"/>
  <c r="Z1890" i="4"/>
  <c r="AJ1890" i="4"/>
  <c r="AV1890" i="4"/>
  <c r="D1890" i="4"/>
  <c r="AK1890" i="4"/>
  <c r="AW1890" i="4"/>
  <c r="AL1889" i="4"/>
  <c r="AX1889" i="4"/>
  <c r="W1876" i="4"/>
  <c r="A1876" i="4"/>
  <c r="AA1876" i="4"/>
  <c r="AT1876" i="4"/>
  <c r="AB1876" i="4"/>
  <c r="E1862" i="4"/>
  <c r="AN1850" i="4"/>
  <c r="V1850" i="4"/>
  <c r="Z1850" i="4"/>
  <c r="A1850" i="4"/>
  <c r="AA1850" i="4"/>
  <c r="AT1850" i="4"/>
  <c r="D1841" i="4"/>
  <c r="AK1841" i="4"/>
  <c r="AW1841" i="4"/>
  <c r="E1841" i="4"/>
  <c r="V1841" i="4"/>
  <c r="W1841" i="4"/>
  <c r="AL1823" i="4"/>
  <c r="AS1822" i="4"/>
  <c r="A1822" i="4"/>
  <c r="AN1809" i="4"/>
  <c r="V1809" i="4"/>
  <c r="W1809" i="4"/>
  <c r="Z1809" i="4"/>
  <c r="AS1809" i="4"/>
  <c r="A1809" i="4"/>
  <c r="AA1809" i="4"/>
  <c r="AT1809" i="4"/>
  <c r="AB1809" i="4"/>
  <c r="AJ1809" i="4"/>
  <c r="AV1809" i="4"/>
  <c r="AR1806" i="4"/>
  <c r="W1799" i="4"/>
  <c r="AB1799" i="4"/>
  <c r="AJ1799" i="4"/>
  <c r="AV1799" i="4"/>
  <c r="D1799" i="4"/>
  <c r="AK1799" i="4"/>
  <c r="AW1799" i="4"/>
  <c r="E1799" i="4"/>
  <c r="AX1783" i="4"/>
  <c r="AQ1783" i="4"/>
  <c r="V1780" i="4"/>
  <c r="W1780" i="4"/>
  <c r="A1780" i="4"/>
  <c r="AA1780" i="4"/>
  <c r="AT1780" i="4"/>
  <c r="AB1780" i="4"/>
  <c r="AJ1780" i="4"/>
  <c r="AV1780" i="4"/>
  <c r="D1780" i="4"/>
  <c r="AK1780" i="4"/>
  <c r="AW1780" i="4"/>
  <c r="AQ1753" i="4"/>
  <c r="AO1753" i="4"/>
  <c r="AP1753" i="4" s="1"/>
  <c r="AQ1710" i="4"/>
  <c r="AO1710" i="4"/>
  <c r="AP1710" i="4" s="1"/>
  <c r="AR1670" i="4"/>
  <c r="AB1964" i="4"/>
  <c r="AJ1942" i="4"/>
  <c r="E1941" i="4"/>
  <c r="V1940" i="4"/>
  <c r="AR1940" i="4" s="1"/>
  <c r="AL1937" i="4"/>
  <c r="D1937" i="4"/>
  <c r="AO1936" i="4"/>
  <c r="AP1936" i="4" s="1"/>
  <c r="E1933" i="4"/>
  <c r="AO1932" i="4"/>
  <c r="AP1932" i="4" s="1"/>
  <c r="E1926" i="4"/>
  <c r="D1925" i="4"/>
  <c r="AK1925" i="4"/>
  <c r="AW1925" i="4"/>
  <c r="E1925" i="4"/>
  <c r="W1922" i="4"/>
  <c r="AS1921" i="4"/>
  <c r="D1917" i="4"/>
  <c r="AN1916" i="4"/>
  <c r="E1916" i="4"/>
  <c r="AS1914" i="4"/>
  <c r="AJ1909" i="4"/>
  <c r="E1905" i="4"/>
  <c r="AN1904" i="4"/>
  <c r="AX1904" i="4" s="1"/>
  <c r="D1902" i="4"/>
  <c r="AL1901" i="4"/>
  <c r="A1901" i="4"/>
  <c r="AJ1900" i="4"/>
  <c r="AN1895" i="4"/>
  <c r="AX1895" i="4" s="1"/>
  <c r="E1895" i="4"/>
  <c r="AO1891" i="4"/>
  <c r="AP1891" i="4" s="1"/>
  <c r="E1890" i="4"/>
  <c r="AJ1889" i="4"/>
  <c r="AN1886" i="4"/>
  <c r="V1886" i="4"/>
  <c r="Z1886" i="4"/>
  <c r="AN1885" i="4"/>
  <c r="AX1885" i="4" s="1"/>
  <c r="AA1883" i="4"/>
  <c r="V1881" i="4"/>
  <c r="W1881" i="4"/>
  <c r="Z1881" i="4"/>
  <c r="AS1881" i="4"/>
  <c r="A1881" i="4"/>
  <c r="AA1881" i="4"/>
  <c r="AT1881" i="4"/>
  <c r="AB1878" i="4"/>
  <c r="E1876" i="4"/>
  <c r="AK1874" i="4"/>
  <c r="AR1871" i="4"/>
  <c r="AB1871" i="4"/>
  <c r="AJ1871" i="4"/>
  <c r="AV1871" i="4"/>
  <c r="D1871" i="4"/>
  <c r="AK1871" i="4"/>
  <c r="AW1871" i="4"/>
  <c r="AB1870" i="4"/>
  <c r="V1869" i="4"/>
  <c r="W1869" i="4"/>
  <c r="Z1869" i="4"/>
  <c r="AS1869" i="4"/>
  <c r="A1869" i="4"/>
  <c r="AA1869" i="4"/>
  <c r="AT1869" i="4"/>
  <c r="AB1869" i="4"/>
  <c r="AX1867" i="4"/>
  <c r="AS1866" i="4"/>
  <c r="AN1865" i="4"/>
  <c r="AX1865" i="4" s="1"/>
  <c r="A1865" i="4"/>
  <c r="D1862" i="4"/>
  <c r="E1850" i="4"/>
  <c r="A1846" i="4"/>
  <c r="AS1841" i="4"/>
  <c r="AN1838" i="4"/>
  <c r="V1838" i="4"/>
  <c r="Z1838" i="4"/>
  <c r="A1838" i="4"/>
  <c r="AA1838" i="4"/>
  <c r="AT1838" i="4"/>
  <c r="AX1835" i="4"/>
  <c r="AR1831" i="4"/>
  <c r="AJ1829" i="4"/>
  <c r="AV1829" i="4"/>
  <c r="D1829" i="4"/>
  <c r="AK1829" i="4"/>
  <c r="AW1829" i="4"/>
  <c r="E1829" i="4"/>
  <c r="V1829" i="4"/>
  <c r="W1829" i="4"/>
  <c r="AX1824" i="4"/>
  <c r="AQ1824" i="4"/>
  <c r="AR1824" i="4"/>
  <c r="D1821" i="4"/>
  <c r="AL1811" i="4"/>
  <c r="AX1811" i="4"/>
  <c r="E1809" i="4"/>
  <c r="Z1804" i="4"/>
  <c r="AT1799" i="4"/>
  <c r="AO1792" i="4"/>
  <c r="AP1792" i="4" s="1"/>
  <c r="AQ1792" i="4"/>
  <c r="AS1781" i="4"/>
  <c r="A1781" i="4"/>
  <c r="E1780" i="4"/>
  <c r="AX1753" i="4"/>
  <c r="AR1749" i="4"/>
  <c r="AL1717" i="4"/>
  <c r="AX1717" i="4"/>
  <c r="AX1710" i="4"/>
  <c r="AN1698" i="4"/>
  <c r="AX1698" i="4" s="1"/>
  <c r="W1698" i="4"/>
  <c r="A1698" i="4"/>
  <c r="AA1698" i="4"/>
  <c r="AB1698" i="4"/>
  <c r="AJ1698" i="4"/>
  <c r="AK1698" i="4"/>
  <c r="AW1698" i="4"/>
  <c r="V1698" i="4"/>
  <c r="Z1698" i="4"/>
  <c r="D1698" i="4"/>
  <c r="AS1698" i="4"/>
  <c r="E1698" i="4"/>
  <c r="AT1698" i="4"/>
  <c r="AB1952" i="4"/>
  <c r="AV1942" i="4"/>
  <c r="AB1942" i="4"/>
  <c r="A1942" i="4"/>
  <c r="D1941" i="4"/>
  <c r="AK1937" i="4"/>
  <c r="D1933" i="4"/>
  <c r="D1926" i="4"/>
  <c r="AB1923" i="4"/>
  <c r="AJ1923" i="4"/>
  <c r="AV1923" i="4"/>
  <c r="D1916" i="4"/>
  <c r="AW1909" i="4"/>
  <c r="AB1909" i="4"/>
  <c r="AJ1906" i="4"/>
  <c r="AV1906" i="4"/>
  <c r="D1906" i="4"/>
  <c r="AK1906" i="4"/>
  <c r="AW1906" i="4"/>
  <c r="AN1906" i="4"/>
  <c r="AX1906" i="4" s="1"/>
  <c r="AN1905" i="4"/>
  <c r="AX1905" i="4" s="1"/>
  <c r="D1905" i="4"/>
  <c r="AL1904" i="4"/>
  <c r="AX1903" i="4"/>
  <c r="AJ1901" i="4"/>
  <c r="AB1900" i="4"/>
  <c r="AS1898" i="4"/>
  <c r="Z1897" i="4"/>
  <c r="A1897" i="4"/>
  <c r="AA1897" i="4"/>
  <c r="AT1897" i="4"/>
  <c r="D1897" i="4"/>
  <c r="AK1897" i="4"/>
  <c r="AW1897" i="4"/>
  <c r="E1897" i="4"/>
  <c r="D1895" i="4"/>
  <c r="AN1890" i="4"/>
  <c r="AB1889" i="4"/>
  <c r="AL1885" i="4"/>
  <c r="Z1883" i="4"/>
  <c r="AR1883" i="4" s="1"/>
  <c r="AA1878" i="4"/>
  <c r="AN1876" i="4"/>
  <c r="D1876" i="4"/>
  <c r="AJ1874" i="4"/>
  <c r="A1874" i="4"/>
  <c r="AL1865" i="4"/>
  <c r="AB1859" i="4"/>
  <c r="AJ1859" i="4"/>
  <c r="AV1859" i="4"/>
  <c r="D1859" i="4"/>
  <c r="AK1859" i="4"/>
  <c r="AW1859" i="4"/>
  <c r="AB1858" i="4"/>
  <c r="V1857" i="4"/>
  <c r="W1857" i="4"/>
  <c r="Z1857" i="4"/>
  <c r="AS1857" i="4"/>
  <c r="A1857" i="4"/>
  <c r="AA1857" i="4"/>
  <c r="AT1857" i="4"/>
  <c r="AB1857" i="4"/>
  <c r="AS1854" i="4"/>
  <c r="AN1853" i="4"/>
  <c r="A1853" i="4"/>
  <c r="D1850" i="4"/>
  <c r="W1835" i="4"/>
  <c r="AR1835" i="4" s="1"/>
  <c r="AB1835" i="4"/>
  <c r="AJ1835" i="4"/>
  <c r="AV1835" i="4"/>
  <c r="D1835" i="4"/>
  <c r="AK1835" i="4"/>
  <c r="AW1835" i="4"/>
  <c r="AW1821" i="4"/>
  <c r="AR1819" i="4"/>
  <c r="AJ1817" i="4"/>
  <c r="AV1817" i="4"/>
  <c r="D1817" i="4"/>
  <c r="AK1817" i="4"/>
  <c r="AW1817" i="4"/>
  <c r="E1817" i="4"/>
  <c r="V1817" i="4"/>
  <c r="W1817" i="4"/>
  <c r="AX1812" i="4"/>
  <c r="AQ1812" i="4"/>
  <c r="AR1812" i="4"/>
  <c r="D1809" i="4"/>
  <c r="AS1799" i="4"/>
  <c r="A1799" i="4"/>
  <c r="AB1798" i="4"/>
  <c r="AJ1798" i="4"/>
  <c r="AV1798" i="4"/>
  <c r="D1798" i="4"/>
  <c r="AK1798" i="4"/>
  <c r="AW1798" i="4"/>
  <c r="AN1798" i="4"/>
  <c r="V1798" i="4"/>
  <c r="W1798" i="4"/>
  <c r="AO1781" i="4"/>
  <c r="AP1781" i="4" s="1"/>
  <c r="AQ1781" i="4"/>
  <c r="AX1780" i="4"/>
  <c r="W1775" i="4"/>
  <c r="Z1775" i="4"/>
  <c r="AS1775" i="4"/>
  <c r="AB1775" i="4"/>
  <c r="AJ1775" i="4"/>
  <c r="AV1775" i="4"/>
  <c r="D1775" i="4"/>
  <c r="AK1775" i="4"/>
  <c r="AW1775" i="4"/>
  <c r="E1775" i="4"/>
  <c r="AB1774" i="4"/>
  <c r="AJ1774" i="4"/>
  <c r="AV1774" i="4"/>
  <c r="D1774" i="4"/>
  <c r="AK1774" i="4"/>
  <c r="AW1774" i="4"/>
  <c r="E1774" i="4"/>
  <c r="AN1774" i="4"/>
  <c r="V1774" i="4"/>
  <c r="AR1774" i="4" s="1"/>
  <c r="W1774" i="4"/>
  <c r="AS1769" i="4"/>
  <c r="A1666" i="4"/>
  <c r="AA1666" i="4"/>
  <c r="E1666" i="4"/>
  <c r="W1666" i="4"/>
  <c r="AS1666" i="4"/>
  <c r="AT1666" i="4"/>
  <c r="AV1666" i="4"/>
  <c r="Z1666" i="4"/>
  <c r="AW1666" i="4"/>
  <c r="V1666" i="4"/>
  <c r="AB1666" i="4"/>
  <c r="AJ1666" i="4"/>
  <c r="AK1666" i="4"/>
  <c r="AN1666" i="4"/>
  <c r="D1666" i="4"/>
  <c r="AB1757" i="4"/>
  <c r="AA1755" i="4"/>
  <c r="AA1751" i="4"/>
  <c r="W1725" i="4"/>
  <c r="AJ1725" i="4"/>
  <c r="AW1725" i="4"/>
  <c r="AK1725" i="4"/>
  <c r="D1725" i="4"/>
  <c r="AB1708" i="4"/>
  <c r="V1708" i="4"/>
  <c r="W1708" i="4"/>
  <c r="V1705" i="4"/>
  <c r="Z1705" i="4"/>
  <c r="AT1705" i="4"/>
  <c r="AK1705" i="4"/>
  <c r="AV1705" i="4"/>
  <c r="AA1705" i="4"/>
  <c r="AW1705" i="4"/>
  <c r="AX1690" i="4"/>
  <c r="AO1661" i="4"/>
  <c r="AP1661" i="4" s="1"/>
  <c r="AQ1661" i="4"/>
  <c r="AL1657" i="4"/>
  <c r="AN1626" i="4"/>
  <c r="AJ1626" i="4"/>
  <c r="AW1626" i="4"/>
  <c r="Z1626" i="4"/>
  <c r="A1626" i="4"/>
  <c r="AA1626" i="4"/>
  <c r="AB1626" i="4"/>
  <c r="AK1626" i="4"/>
  <c r="D1626" i="4"/>
  <c r="E1626" i="4"/>
  <c r="V1626" i="4"/>
  <c r="W1626" i="4"/>
  <c r="AT1626" i="4"/>
  <c r="E1757" i="4"/>
  <c r="AT1755" i="4"/>
  <c r="AL1753" i="4"/>
  <c r="E1753" i="4"/>
  <c r="AT1751" i="4"/>
  <c r="Z1751" i="4"/>
  <c r="E1745" i="4"/>
  <c r="A1745" i="4"/>
  <c r="AB1745" i="4"/>
  <c r="AX1737" i="4"/>
  <c r="AL1733" i="4"/>
  <c r="AX1733" i="4"/>
  <c r="AL1731" i="4"/>
  <c r="E1725" i="4"/>
  <c r="AL1723" i="4"/>
  <c r="W1713" i="4"/>
  <c r="A1713" i="4"/>
  <c r="AA1713" i="4"/>
  <c r="AT1713" i="4"/>
  <c r="AK1713" i="4"/>
  <c r="D1713" i="4"/>
  <c r="AL1710" i="4"/>
  <c r="E1708" i="4"/>
  <c r="E1705" i="4"/>
  <c r="AX1700" i="4"/>
  <c r="AL1696" i="4"/>
  <c r="AX1696" i="4"/>
  <c r="AL1693" i="4"/>
  <c r="AL1690" i="4"/>
  <c r="AL1684" i="4"/>
  <c r="AX1684" i="4"/>
  <c r="AN1683" i="4"/>
  <c r="AX1683" i="4" s="1"/>
  <c r="V1683" i="4"/>
  <c r="AT1683" i="4"/>
  <c r="Z1683" i="4"/>
  <c r="AV1683" i="4"/>
  <c r="A1683" i="4"/>
  <c r="AA1683" i="4"/>
  <c r="AW1683" i="4"/>
  <c r="AO1681" i="4"/>
  <c r="AP1681" i="4" s="1"/>
  <c r="AX1681" i="4"/>
  <c r="AL1673" i="4"/>
  <c r="W1659" i="4"/>
  <c r="A1659" i="4"/>
  <c r="AA1659" i="4"/>
  <c r="AK1659" i="4"/>
  <c r="D1659" i="4"/>
  <c r="E1659" i="4"/>
  <c r="AN1659" i="4"/>
  <c r="V1659" i="4"/>
  <c r="AS1659" i="4"/>
  <c r="AT1659" i="4"/>
  <c r="AV1659" i="4"/>
  <c r="AJ1764" i="4"/>
  <c r="AV1764" i="4"/>
  <c r="AS1759" i="4"/>
  <c r="AL1757" i="4"/>
  <c r="D1757" i="4"/>
  <c r="AK1753" i="4"/>
  <c r="D1753" i="4"/>
  <c r="AX1749" i="4"/>
  <c r="W1748" i="4"/>
  <c r="D1745" i="4"/>
  <c r="AJ1743" i="4"/>
  <c r="AV1743" i="4"/>
  <c r="V1743" i="4"/>
  <c r="AQ1742" i="4"/>
  <c r="AQ1741" i="4"/>
  <c r="AL1738" i="4"/>
  <c r="AL1737" i="4"/>
  <c r="AL1735" i="4"/>
  <c r="AL1734" i="4"/>
  <c r="AK1731" i="4"/>
  <c r="A1731" i="4"/>
  <c r="AB1730" i="4"/>
  <c r="AW1727" i="4"/>
  <c r="Z1727" i="4"/>
  <c r="AJ1719" i="4"/>
  <c r="AV1719" i="4"/>
  <c r="AN1719" i="4"/>
  <c r="V1719" i="4"/>
  <c r="W1719" i="4"/>
  <c r="E1713" i="4"/>
  <c r="AV1709" i="4"/>
  <c r="AN1708" i="4"/>
  <c r="D1708" i="4"/>
  <c r="D1705" i="4"/>
  <c r="AL1700" i="4"/>
  <c r="V1697" i="4"/>
  <c r="AQ1692" i="4"/>
  <c r="AN1686" i="4"/>
  <c r="AB1686" i="4"/>
  <c r="AV1686" i="4"/>
  <c r="W1686" i="4"/>
  <c r="AS1686" i="4"/>
  <c r="Z1686" i="4"/>
  <c r="AW1686" i="4"/>
  <c r="AA1686" i="4"/>
  <c r="A1686" i="4"/>
  <c r="AJ1686" i="4"/>
  <c r="E1683" i="4"/>
  <c r="D1665" i="4"/>
  <c r="AK1665" i="4"/>
  <c r="AW1665" i="4"/>
  <c r="V1665" i="4"/>
  <c r="A1665" i="4"/>
  <c r="AJ1665" i="4"/>
  <c r="E1665" i="4"/>
  <c r="W1665" i="4"/>
  <c r="AS1665" i="4"/>
  <c r="AT1665" i="4"/>
  <c r="AQ1653" i="4"/>
  <c r="AO1653" i="4"/>
  <c r="AP1653" i="4" s="1"/>
  <c r="AX1653" i="4"/>
  <c r="AO1648" i="4"/>
  <c r="AP1648" i="4" s="1"/>
  <c r="AQ1648" i="4"/>
  <c r="AQ1647" i="4"/>
  <c r="AX1647" i="4"/>
  <c r="AO1647" i="4"/>
  <c r="AP1647" i="4" s="1"/>
  <c r="AX1559" i="4"/>
  <c r="AO1559" i="4"/>
  <c r="AP1559" i="4" s="1"/>
  <c r="AQ1559" i="4"/>
  <c r="AX1830" i="4"/>
  <c r="E1830" i="4"/>
  <c r="AT1826" i="4"/>
  <c r="AA1826" i="4"/>
  <c r="A1826" i="4"/>
  <c r="AX1818" i="4"/>
  <c r="E1818" i="4"/>
  <c r="AT1814" i="4"/>
  <c r="AA1814" i="4"/>
  <c r="A1814" i="4"/>
  <c r="AX1806" i="4"/>
  <c r="E1806" i="4"/>
  <c r="AX1794" i="4"/>
  <c r="E1794" i="4"/>
  <c r="AX1782" i="4"/>
  <c r="E1782" i="4"/>
  <c r="AL1768" i="4"/>
  <c r="E1768" i="4"/>
  <c r="E1764" i="4"/>
  <c r="AK1757" i="4"/>
  <c r="AQ1755" i="4"/>
  <c r="W1755" i="4"/>
  <c r="AS1755" i="4"/>
  <c r="AW1753" i="4"/>
  <c r="AJ1753" i="4"/>
  <c r="AJ1752" i="4"/>
  <c r="AV1752" i="4"/>
  <c r="V1748" i="4"/>
  <c r="V1742" i="4"/>
  <c r="Z1742" i="4"/>
  <c r="AT1742" i="4"/>
  <c r="AQ1740" i="4"/>
  <c r="AB1731" i="4"/>
  <c r="AV1727" i="4"/>
  <c r="AN1725" i="4"/>
  <c r="A1725" i="4"/>
  <c r="W1715" i="4"/>
  <c r="AN1713" i="4"/>
  <c r="AN1705" i="4"/>
  <c r="AX1705" i="4" s="1"/>
  <c r="AX1702" i="4"/>
  <c r="AL1702" i="4"/>
  <c r="AL1688" i="4"/>
  <c r="AX1688" i="4"/>
  <c r="D1683" i="4"/>
  <c r="Z1678" i="4"/>
  <c r="AT1678" i="4"/>
  <c r="D1678" i="4"/>
  <c r="AK1678" i="4"/>
  <c r="W1678" i="4"/>
  <c r="AS1678" i="4"/>
  <c r="AV1678" i="4"/>
  <c r="AA1678" i="4"/>
  <c r="AW1678" i="4"/>
  <c r="AW1659" i="4"/>
  <c r="AO1645" i="4"/>
  <c r="AP1645" i="4" s="1"/>
  <c r="AQ1645" i="4"/>
  <c r="AX1861" i="4"/>
  <c r="E1861" i="4"/>
  <c r="AX1849" i="4"/>
  <c r="E1849" i="4"/>
  <c r="AX1837" i="4"/>
  <c r="E1837" i="4"/>
  <c r="AW1830" i="4"/>
  <c r="AK1830" i="4"/>
  <c r="D1830" i="4"/>
  <c r="Z1826" i="4"/>
  <c r="AX1825" i="4"/>
  <c r="E1825" i="4"/>
  <c r="AW1818" i="4"/>
  <c r="AK1818" i="4"/>
  <c r="D1818" i="4"/>
  <c r="Z1814" i="4"/>
  <c r="AX1813" i="4"/>
  <c r="E1813" i="4"/>
  <c r="AW1806" i="4"/>
  <c r="AK1806" i="4"/>
  <c r="D1806" i="4"/>
  <c r="Z1802" i="4"/>
  <c r="AX1801" i="4"/>
  <c r="E1801" i="4"/>
  <c r="AW1794" i="4"/>
  <c r="AK1794" i="4"/>
  <c r="D1794" i="4"/>
  <c r="AX1789" i="4"/>
  <c r="E1789" i="4"/>
  <c r="AW1782" i="4"/>
  <c r="AK1782" i="4"/>
  <c r="D1782" i="4"/>
  <c r="AX1777" i="4"/>
  <c r="E1777" i="4"/>
  <c r="AQ1776" i="4"/>
  <c r="AL1772" i="4"/>
  <c r="E1772" i="4"/>
  <c r="AK1768" i="4"/>
  <c r="D1768" i="4"/>
  <c r="AL1764" i="4"/>
  <c r="D1764" i="4"/>
  <c r="AQ1759" i="4"/>
  <c r="W1759" i="4"/>
  <c r="AR1759" i="4" s="1"/>
  <c r="AW1757" i="4"/>
  <c r="AJ1757" i="4"/>
  <c r="A1757" i="4"/>
  <c r="AL1756" i="4"/>
  <c r="E1756" i="4"/>
  <c r="V1755" i="4"/>
  <c r="AV1753" i="4"/>
  <c r="AB1753" i="4"/>
  <c r="E1752" i="4"/>
  <c r="AQ1751" i="4"/>
  <c r="W1751" i="4"/>
  <c r="AN1748" i="4"/>
  <c r="AX1745" i="4"/>
  <c r="AK1745" i="4"/>
  <c r="A1741" i="4"/>
  <c r="AA1741" i="4"/>
  <c r="AT1741" i="4"/>
  <c r="AJ1741" i="4"/>
  <c r="AW1741" i="4"/>
  <c r="AW1730" i="4"/>
  <c r="AS1730" i="4"/>
  <c r="A1729" i="4"/>
  <c r="AA1729" i="4"/>
  <c r="AT1729" i="4"/>
  <c r="AB1729" i="4"/>
  <c r="AV1729" i="4"/>
  <c r="AJ1729" i="4"/>
  <c r="AW1729" i="4"/>
  <c r="AK1729" i="4"/>
  <c r="AS1727" i="4"/>
  <c r="D1726" i="4"/>
  <c r="AK1726" i="4"/>
  <c r="AW1726" i="4"/>
  <c r="Z1726" i="4"/>
  <c r="AT1726" i="4"/>
  <c r="AA1726" i="4"/>
  <c r="A1726" i="4"/>
  <c r="AB1726" i="4"/>
  <c r="AV1726" i="4"/>
  <c r="AL1725" i="4"/>
  <c r="AT1715" i="4"/>
  <c r="AQ1714" i="4"/>
  <c r="D1714" i="4"/>
  <c r="AK1714" i="4"/>
  <c r="AW1714" i="4"/>
  <c r="V1714" i="4"/>
  <c r="A1714" i="4"/>
  <c r="AJ1714" i="4"/>
  <c r="E1709" i="4"/>
  <c r="W1709" i="4"/>
  <c r="V1709" i="4"/>
  <c r="AS1709" i="4"/>
  <c r="A1708" i="4"/>
  <c r="AX1703" i="4"/>
  <c r="AR1699" i="4"/>
  <c r="Z1697" i="4"/>
  <c r="AA1697" i="4"/>
  <c r="D1697" i="4"/>
  <c r="AW1697" i="4"/>
  <c r="AB1697" i="4"/>
  <c r="AJ1697" i="4"/>
  <c r="A1697" i="4"/>
  <c r="AK1697" i="4"/>
  <c r="AJ1694" i="4"/>
  <c r="AV1694" i="4"/>
  <c r="W1694" i="4"/>
  <c r="A1694" i="4"/>
  <c r="AA1694" i="4"/>
  <c r="AW1694" i="4"/>
  <c r="Z1694" i="4"/>
  <c r="AB1694" i="4"/>
  <c r="AK1694" i="4"/>
  <c r="AQ1678" i="4"/>
  <c r="E1678" i="4"/>
  <c r="E1672" i="4"/>
  <c r="D1672" i="4"/>
  <c r="W1672" i="4"/>
  <c r="AN1672" i="4"/>
  <c r="AX1672" i="4" s="1"/>
  <c r="V1672" i="4"/>
  <c r="AS1672" i="4"/>
  <c r="AT1672" i="4"/>
  <c r="AO1667" i="4"/>
  <c r="AP1667" i="4" s="1"/>
  <c r="AQ1667" i="4"/>
  <c r="AR1667" i="4"/>
  <c r="AV1665" i="4"/>
  <c r="AX1892" i="4"/>
  <c r="E1892" i="4"/>
  <c r="AX1880" i="4"/>
  <c r="E1880" i="4"/>
  <c r="AX1868" i="4"/>
  <c r="E1868" i="4"/>
  <c r="AW1861" i="4"/>
  <c r="AK1861" i="4"/>
  <c r="D1861" i="4"/>
  <c r="AX1856" i="4"/>
  <c r="E1856" i="4"/>
  <c r="AW1849" i="4"/>
  <c r="AK1849" i="4"/>
  <c r="D1849" i="4"/>
  <c r="AX1844" i="4"/>
  <c r="E1844" i="4"/>
  <c r="AW1837" i="4"/>
  <c r="AK1837" i="4"/>
  <c r="D1837" i="4"/>
  <c r="AX1832" i="4"/>
  <c r="E1832" i="4"/>
  <c r="AV1830" i="4"/>
  <c r="AJ1830" i="4"/>
  <c r="AW1825" i="4"/>
  <c r="AK1825" i="4"/>
  <c r="D1825" i="4"/>
  <c r="AX1820" i="4"/>
  <c r="E1820" i="4"/>
  <c r="AV1818" i="4"/>
  <c r="AJ1818" i="4"/>
  <c r="AW1813" i="4"/>
  <c r="AK1813" i="4"/>
  <c r="D1813" i="4"/>
  <c r="E1808" i="4"/>
  <c r="AV1806" i="4"/>
  <c r="AJ1806" i="4"/>
  <c r="AW1801" i="4"/>
  <c r="AK1801" i="4"/>
  <c r="D1801" i="4"/>
  <c r="AX1796" i="4"/>
  <c r="E1796" i="4"/>
  <c r="AV1794" i="4"/>
  <c r="AJ1794" i="4"/>
  <c r="AW1789" i="4"/>
  <c r="AK1789" i="4"/>
  <c r="D1789" i="4"/>
  <c r="E1784" i="4"/>
  <c r="AV1782" i="4"/>
  <c r="AJ1782" i="4"/>
  <c r="AW1777" i="4"/>
  <c r="AK1777" i="4"/>
  <c r="D1777" i="4"/>
  <c r="AK1772" i="4"/>
  <c r="D1772" i="4"/>
  <c r="AW1768" i="4"/>
  <c r="AJ1768" i="4"/>
  <c r="AK1764" i="4"/>
  <c r="E1760" i="4"/>
  <c r="AV1757" i="4"/>
  <c r="AA1757" i="4"/>
  <c r="AK1756" i="4"/>
  <c r="D1756" i="4"/>
  <c r="AA1753" i="4"/>
  <c r="A1753" i="4"/>
  <c r="D1752" i="4"/>
  <c r="AW1745" i="4"/>
  <c r="AJ1745" i="4"/>
  <c r="AO1740" i="4"/>
  <c r="AP1740" i="4" s="1"/>
  <c r="AV1730" i="4"/>
  <c r="AT1727" i="4"/>
  <c r="V1727" i="4"/>
  <c r="AR1727" i="4" s="1"/>
  <c r="AB1725" i="4"/>
  <c r="E1721" i="4"/>
  <c r="A1721" i="4"/>
  <c r="AB1721" i="4"/>
  <c r="AV1721" i="4"/>
  <c r="AJ1721" i="4"/>
  <c r="AW1721" i="4"/>
  <c r="AK1721" i="4"/>
  <c r="E1714" i="4"/>
  <c r="AO1709" i="4"/>
  <c r="AP1709" i="4" s="1"/>
  <c r="D1709" i="4"/>
  <c r="AK1708" i="4"/>
  <c r="V1706" i="4"/>
  <c r="Z1706" i="4"/>
  <c r="AA1706" i="4"/>
  <c r="AV1706" i="4"/>
  <c r="AB1706" i="4"/>
  <c r="AW1706" i="4"/>
  <c r="AL1705" i="4"/>
  <c r="A1705" i="4"/>
  <c r="D1701" i="4"/>
  <c r="AK1701" i="4"/>
  <c r="AW1701" i="4"/>
  <c r="AA1701" i="4"/>
  <c r="AR1701" i="4" s="1"/>
  <c r="E1701" i="4"/>
  <c r="AB1701" i="4"/>
  <c r="AJ1701" i="4"/>
  <c r="A1701" i="4"/>
  <c r="AL1698" i="4"/>
  <c r="E1697" i="4"/>
  <c r="AS1694" i="4"/>
  <c r="E1694" i="4"/>
  <c r="AL1692" i="4"/>
  <c r="AL1687" i="4"/>
  <c r="Z1685" i="4"/>
  <c r="A1685" i="4"/>
  <c r="AB1685" i="4"/>
  <c r="AV1685" i="4"/>
  <c r="E1685" i="4"/>
  <c r="W1685" i="4"/>
  <c r="AA1685" i="4"/>
  <c r="AW1685" i="4"/>
  <c r="AJ1685" i="4"/>
  <c r="AK1685" i="4"/>
  <c r="AJ1682" i="4"/>
  <c r="AV1682" i="4"/>
  <c r="AB1682" i="4"/>
  <c r="AW1682" i="4"/>
  <c r="V1682" i="4"/>
  <c r="AT1682" i="4"/>
  <c r="Z1682" i="4"/>
  <c r="AA1682" i="4"/>
  <c r="AL1670" i="4"/>
  <c r="AX1664" i="4"/>
  <c r="AO1639" i="4"/>
  <c r="AP1639" i="4" s="1"/>
  <c r="AQ1639" i="4"/>
  <c r="AV1626" i="4"/>
  <c r="AS1618" i="4"/>
  <c r="A1618" i="4"/>
  <c r="AA1618" i="4"/>
  <c r="E1618" i="4"/>
  <c r="W1618" i="4"/>
  <c r="AB1618" i="4"/>
  <c r="AJ1618" i="4"/>
  <c r="AK1618" i="4"/>
  <c r="AN1618" i="4"/>
  <c r="AX1618" i="4" s="1"/>
  <c r="D1618" i="4"/>
  <c r="AT1618" i="4"/>
  <c r="V1618" i="4"/>
  <c r="AV1618" i="4"/>
  <c r="AW1618" i="4"/>
  <c r="AN1614" i="4"/>
  <c r="Z1614" i="4"/>
  <c r="AT1614" i="4"/>
  <c r="D1614" i="4"/>
  <c r="AK1614" i="4"/>
  <c r="V1614" i="4"/>
  <c r="W1614" i="4"/>
  <c r="AV1614" i="4"/>
  <c r="AW1614" i="4"/>
  <c r="AA1614" i="4"/>
  <c r="AB1614" i="4"/>
  <c r="A1614" i="4"/>
  <c r="E1614" i="4"/>
  <c r="AO1600" i="4"/>
  <c r="AP1600" i="4" s="1"/>
  <c r="AQ1600" i="4"/>
  <c r="AO1598" i="4"/>
  <c r="AP1598" i="4" s="1"/>
  <c r="AQ1598" i="4"/>
  <c r="AX1598" i="4"/>
  <c r="AJ1715" i="4"/>
  <c r="AV1715" i="4"/>
  <c r="A1715" i="4"/>
  <c r="AA1715" i="4"/>
  <c r="AW1715" i="4"/>
  <c r="AB1715" i="4"/>
  <c r="AK1715" i="4"/>
  <c r="AJ1713" i="4"/>
  <c r="AJ1708" i="4"/>
  <c r="AJ1705" i="4"/>
  <c r="AN1665" i="4"/>
  <c r="AN1662" i="4"/>
  <c r="AX1662" i="4" s="1"/>
  <c r="Z1662" i="4"/>
  <c r="AT1662" i="4"/>
  <c r="D1662" i="4"/>
  <c r="AK1662" i="4"/>
  <c r="A1662" i="4"/>
  <c r="AJ1662" i="4"/>
  <c r="E1662" i="4"/>
  <c r="V1662" i="4"/>
  <c r="W1662" i="4"/>
  <c r="AS1662" i="4"/>
  <c r="AL1596" i="4"/>
  <c r="AX1596" i="4"/>
  <c r="AL1580" i="4"/>
  <c r="D1759" i="4"/>
  <c r="AK1759" i="4"/>
  <c r="AW1759" i="4"/>
  <c r="AS1757" i="4"/>
  <c r="E1755" i="4"/>
  <c r="AS1753" i="4"/>
  <c r="E1751" i="4"/>
  <c r="AT1745" i="4"/>
  <c r="Z1745" i="4"/>
  <c r="AL1741" i="4"/>
  <c r="V1730" i="4"/>
  <c r="Z1730" i="4"/>
  <c r="AT1730" i="4"/>
  <c r="AA1730" i="4"/>
  <c r="Z1725" i="4"/>
  <c r="E1715" i="4"/>
  <c r="AB1713" i="4"/>
  <c r="AL1709" i="4"/>
  <c r="AX1709" i="4"/>
  <c r="AA1708" i="4"/>
  <c r="AB1705" i="4"/>
  <c r="W1700" i="4"/>
  <c r="AK1700" i="4"/>
  <c r="Z1700" i="4"/>
  <c r="AV1700" i="4"/>
  <c r="AA1700" i="4"/>
  <c r="AW1700" i="4"/>
  <c r="A1700" i="4"/>
  <c r="AB1700" i="4"/>
  <c r="AJ1700" i="4"/>
  <c r="AL1699" i="4"/>
  <c r="AJ1690" i="4"/>
  <c r="AW1690" i="4"/>
  <c r="AT1690" i="4"/>
  <c r="Z1690" i="4"/>
  <c r="AV1690" i="4"/>
  <c r="A1690" i="4"/>
  <c r="AA1690" i="4"/>
  <c r="AB1690" i="4"/>
  <c r="AK1690" i="4"/>
  <c r="AX1686" i="4"/>
  <c r="AJ1683" i="4"/>
  <c r="AX1678" i="4"/>
  <c r="AQ1663" i="4"/>
  <c r="AO1663" i="4"/>
  <c r="AP1663" i="4" s="1"/>
  <c r="AJ1659" i="4"/>
  <c r="AO1630" i="4"/>
  <c r="AP1630" i="4" s="1"/>
  <c r="AQ1630" i="4"/>
  <c r="AV1899" i="4"/>
  <c r="AJ1899" i="4"/>
  <c r="AB1892" i="4"/>
  <c r="AV1887" i="4"/>
  <c r="AJ1887" i="4"/>
  <c r="AB1880" i="4"/>
  <c r="AV1875" i="4"/>
  <c r="AJ1875" i="4"/>
  <c r="AB1868" i="4"/>
  <c r="AV1863" i="4"/>
  <c r="AJ1863" i="4"/>
  <c r="AT1861" i="4"/>
  <c r="AA1861" i="4"/>
  <c r="A1861" i="4"/>
  <c r="AB1856" i="4"/>
  <c r="AV1851" i="4"/>
  <c r="AJ1851" i="4"/>
  <c r="AT1849" i="4"/>
  <c r="AA1849" i="4"/>
  <c r="AR1849" i="4" s="1"/>
  <c r="A1849" i="4"/>
  <c r="AB1844" i="4"/>
  <c r="AV1839" i="4"/>
  <c r="AJ1839" i="4"/>
  <c r="AT1837" i="4"/>
  <c r="AA1837" i="4"/>
  <c r="AR1837" i="4" s="1"/>
  <c r="A1837" i="4"/>
  <c r="AB1832" i="4"/>
  <c r="AV1827" i="4"/>
  <c r="AJ1827" i="4"/>
  <c r="V1826" i="4"/>
  <c r="AT1825" i="4"/>
  <c r="AA1825" i="4"/>
  <c r="AR1825" i="4" s="1"/>
  <c r="A1825" i="4"/>
  <c r="AB1820" i="4"/>
  <c r="AV1815" i="4"/>
  <c r="AJ1815" i="4"/>
  <c r="V1814" i="4"/>
  <c r="AT1813" i="4"/>
  <c r="AA1813" i="4"/>
  <c r="AR1813" i="4" s="1"/>
  <c r="A1813" i="4"/>
  <c r="AB1808" i="4"/>
  <c r="AV1803" i="4"/>
  <c r="AJ1803" i="4"/>
  <c r="V1802" i="4"/>
  <c r="AT1801" i="4"/>
  <c r="AA1801" i="4"/>
  <c r="A1801" i="4"/>
  <c r="AB1796" i="4"/>
  <c r="AV1791" i="4"/>
  <c r="AJ1791" i="4"/>
  <c r="V1790" i="4"/>
  <c r="AR1790" i="4" s="1"/>
  <c r="AT1789" i="4"/>
  <c r="AA1789" i="4"/>
  <c r="A1789" i="4"/>
  <c r="AB1784" i="4"/>
  <c r="AV1779" i="4"/>
  <c r="AJ1779" i="4"/>
  <c r="V1778" i="4"/>
  <c r="AT1777" i="4"/>
  <c r="AA1777" i="4"/>
  <c r="A1777" i="4"/>
  <c r="AA1772" i="4"/>
  <c r="A1772" i="4"/>
  <c r="AL1771" i="4"/>
  <c r="AT1768" i="4"/>
  <c r="Z1768" i="4"/>
  <c r="AR1768" i="4" s="1"/>
  <c r="AK1767" i="4"/>
  <c r="AT1764" i="4"/>
  <c r="Z1764" i="4"/>
  <c r="AK1763" i="4"/>
  <c r="A1762" i="4"/>
  <c r="AA1762" i="4"/>
  <c r="AR1762" i="4" s="1"/>
  <c r="AT1762" i="4"/>
  <c r="AV1760" i="4"/>
  <c r="AB1760" i="4"/>
  <c r="E1759" i="4"/>
  <c r="AA1756" i="4"/>
  <c r="A1756" i="4"/>
  <c r="AL1755" i="4"/>
  <c r="D1755" i="4"/>
  <c r="AA1752" i="4"/>
  <c r="A1752" i="4"/>
  <c r="AL1751" i="4"/>
  <c r="D1751" i="4"/>
  <c r="AW1748" i="4"/>
  <c r="AJ1748" i="4"/>
  <c r="D1747" i="4"/>
  <c r="AK1747" i="4"/>
  <c r="AW1747" i="4"/>
  <c r="V1746" i="4"/>
  <c r="AR1746" i="4" s="1"/>
  <c r="Z1744" i="4"/>
  <c r="AR1744" i="4" s="1"/>
  <c r="AW1743" i="4"/>
  <c r="AA1743" i="4"/>
  <c r="AJ1742" i="4"/>
  <c r="A1742" i="4"/>
  <c r="AK1741" i="4"/>
  <c r="AO1739" i="4"/>
  <c r="AP1739" i="4" s="1"/>
  <c r="AS1737" i="4"/>
  <c r="AS1734" i="4"/>
  <c r="E1730" i="4"/>
  <c r="AX1729" i="4"/>
  <c r="E1727" i="4"/>
  <c r="AV1725" i="4"/>
  <c r="Z1722" i="4"/>
  <c r="AT1722" i="4"/>
  <c r="AA1722" i="4"/>
  <c r="A1722" i="4"/>
  <c r="AB1722" i="4"/>
  <c r="AV1722" i="4"/>
  <c r="AN1721" i="4"/>
  <c r="AX1721" i="4" s="1"/>
  <c r="AX1720" i="4"/>
  <c r="AB1719" i="4"/>
  <c r="A1717" i="4"/>
  <c r="AA1717" i="4"/>
  <c r="AT1717" i="4"/>
  <c r="E1717" i="4"/>
  <c r="W1717" i="4"/>
  <c r="D1715" i="4"/>
  <c r="AW1713" i="4"/>
  <c r="Z1713" i="4"/>
  <c r="Z1710" i="4"/>
  <c r="D1710" i="4"/>
  <c r="AK1710" i="4"/>
  <c r="AW1710" i="4"/>
  <c r="V1710" i="4"/>
  <c r="W1710" i="4"/>
  <c r="AK1709" i="4"/>
  <c r="A1709" i="4"/>
  <c r="Z1708" i="4"/>
  <c r="AN1706" i="4"/>
  <c r="AW1702" i="4"/>
  <c r="AN1701" i="4"/>
  <c r="AT1700" i="4"/>
  <c r="E1700" i="4"/>
  <c r="AO1695" i="4"/>
  <c r="AP1695" i="4" s="1"/>
  <c r="V1693" i="4"/>
  <c r="AA1693" i="4"/>
  <c r="D1693" i="4"/>
  <c r="AT1693" i="4"/>
  <c r="AV1693" i="4"/>
  <c r="Z1693" i="4"/>
  <c r="AW1693" i="4"/>
  <c r="AB1693" i="4"/>
  <c r="E1690" i="4"/>
  <c r="W1688" i="4"/>
  <c r="D1688" i="4"/>
  <c r="V1688" i="4"/>
  <c r="AA1688" i="4"/>
  <c r="AW1688" i="4"/>
  <c r="AB1688" i="4"/>
  <c r="AJ1688" i="4"/>
  <c r="A1688" i="4"/>
  <c r="AK1688" i="4"/>
  <c r="AL1686" i="4"/>
  <c r="E1684" i="4"/>
  <c r="AK1684" i="4"/>
  <c r="V1684" i="4"/>
  <c r="AT1684" i="4"/>
  <c r="Z1684" i="4"/>
  <c r="AV1684" i="4"/>
  <c r="AA1684" i="4"/>
  <c r="AW1684" i="4"/>
  <c r="AB1683" i="4"/>
  <c r="AO1682" i="4"/>
  <c r="AP1682" i="4" s="1"/>
  <c r="V1681" i="4"/>
  <c r="A1681" i="4"/>
  <c r="AB1681" i="4"/>
  <c r="AV1681" i="4"/>
  <c r="E1681" i="4"/>
  <c r="W1681" i="4"/>
  <c r="AT1681" i="4"/>
  <c r="Z1681" i="4"/>
  <c r="AA1681" i="4"/>
  <c r="AW1681" i="4"/>
  <c r="AJ1681" i="4"/>
  <c r="AL1678" i="4"/>
  <c r="AK1672" i="4"/>
  <c r="AQ1668" i="4"/>
  <c r="AX1668" i="4"/>
  <c r="AO1668" i="4"/>
  <c r="AP1668" i="4" s="1"/>
  <c r="AB1665" i="4"/>
  <c r="AX1663" i="4"/>
  <c r="AW1662" i="4"/>
  <c r="AR1660" i="4"/>
  <c r="AB1659" i="4"/>
  <c r="AO1643" i="4"/>
  <c r="AP1643" i="4" s="1"/>
  <c r="AQ1643" i="4"/>
  <c r="AR1643" i="4"/>
  <c r="AB1899" i="4"/>
  <c r="AT1892" i="4"/>
  <c r="AA1892" i="4"/>
  <c r="AB1887" i="4"/>
  <c r="AT1880" i="4"/>
  <c r="AA1880" i="4"/>
  <c r="AR1880" i="4" s="1"/>
  <c r="AB1875" i="4"/>
  <c r="AT1868" i="4"/>
  <c r="AA1868" i="4"/>
  <c r="AR1868" i="4" s="1"/>
  <c r="AB1863" i="4"/>
  <c r="AT1856" i="4"/>
  <c r="AA1856" i="4"/>
  <c r="AR1856" i="4" s="1"/>
  <c r="AB1851" i="4"/>
  <c r="AT1844" i="4"/>
  <c r="AA1844" i="4"/>
  <c r="AR1844" i="4" s="1"/>
  <c r="AB1839" i="4"/>
  <c r="AT1832" i="4"/>
  <c r="AA1832" i="4"/>
  <c r="AR1832" i="4" s="1"/>
  <c r="AB1827" i="4"/>
  <c r="AT1820" i="4"/>
  <c r="AA1820" i="4"/>
  <c r="AR1820" i="4" s="1"/>
  <c r="AB1815" i="4"/>
  <c r="AT1808" i="4"/>
  <c r="AA1808" i="4"/>
  <c r="AB1803" i="4"/>
  <c r="AT1796" i="4"/>
  <c r="AA1796" i="4"/>
  <c r="AR1796" i="4" s="1"/>
  <c r="A1796" i="4"/>
  <c r="AB1791" i="4"/>
  <c r="AT1784" i="4"/>
  <c r="AA1784" i="4"/>
  <c r="AR1784" i="4" s="1"/>
  <c r="A1784" i="4"/>
  <c r="AB1779" i="4"/>
  <c r="AT1772" i="4"/>
  <c r="AW1767" i="4"/>
  <c r="AJ1767" i="4"/>
  <c r="AL1766" i="4"/>
  <c r="AX1766" i="4"/>
  <c r="AW1763" i="4"/>
  <c r="AJ1763" i="4"/>
  <c r="AA1760" i="4"/>
  <c r="A1760" i="4"/>
  <c r="W1757" i="4"/>
  <c r="AT1756" i="4"/>
  <c r="Z1756" i="4"/>
  <c r="AR1756" i="4" s="1"/>
  <c r="AK1755" i="4"/>
  <c r="W1753" i="4"/>
  <c r="AT1752" i="4"/>
  <c r="Z1752" i="4"/>
  <c r="AR1752" i="4" s="1"/>
  <c r="AK1751" i="4"/>
  <c r="A1750" i="4"/>
  <c r="AA1750" i="4"/>
  <c r="AR1750" i="4" s="1"/>
  <c r="AT1750" i="4"/>
  <c r="AV1748" i="4"/>
  <c r="AB1748" i="4"/>
  <c r="AT1744" i="4"/>
  <c r="Z1743" i="4"/>
  <c r="AW1742" i="4"/>
  <c r="AB1742" i="4"/>
  <c r="AB1741" i="4"/>
  <c r="AJ1731" i="4"/>
  <c r="AV1731" i="4"/>
  <c r="V1731" i="4"/>
  <c r="W1731" i="4"/>
  <c r="AN1730" i="4"/>
  <c r="AX1730" i="4" s="1"/>
  <c r="D1730" i="4"/>
  <c r="D1727" i="4"/>
  <c r="AL1721" i="4"/>
  <c r="AA1719" i="4"/>
  <c r="AN1715" i="4"/>
  <c r="AX1715" i="4" s="1"/>
  <c r="AB1714" i="4"/>
  <c r="AV1713" i="4"/>
  <c r="AJ1709" i="4"/>
  <c r="AS1708" i="4"/>
  <c r="AJ1707" i="4"/>
  <c r="AV1707" i="4"/>
  <c r="AN1707" i="4"/>
  <c r="W1707" i="4"/>
  <c r="AR1707" i="4" s="1"/>
  <c r="AT1707" i="4"/>
  <c r="AS1700" i="4"/>
  <c r="D1700" i="4"/>
  <c r="AN1697" i="4"/>
  <c r="AX1697" i="4" s="1"/>
  <c r="E1696" i="4"/>
  <c r="AJ1696" i="4"/>
  <c r="AW1696" i="4"/>
  <c r="AT1696" i="4"/>
  <c r="Z1696" i="4"/>
  <c r="AV1696" i="4"/>
  <c r="AA1696" i="4"/>
  <c r="AR1695" i="4"/>
  <c r="AN1694" i="4"/>
  <c r="AX1694" i="4" s="1"/>
  <c r="D1690" i="4"/>
  <c r="AK1686" i="4"/>
  <c r="AO1685" i="4"/>
  <c r="AP1685" i="4" s="1"/>
  <c r="AJ1678" i="4"/>
  <c r="AQ1677" i="4"/>
  <c r="AR1673" i="4"/>
  <c r="AJ1672" i="4"/>
  <c r="AA1665" i="4"/>
  <c r="AV1662" i="4"/>
  <c r="Z1659" i="4"/>
  <c r="W1652" i="4"/>
  <c r="Z1652" i="4"/>
  <c r="AT1652" i="4"/>
  <c r="D1652" i="4"/>
  <c r="E1652" i="4"/>
  <c r="AN1652" i="4"/>
  <c r="AX1652" i="4" s="1"/>
  <c r="V1652" i="4"/>
  <c r="AS1652" i="4"/>
  <c r="AV1652" i="4"/>
  <c r="AA1652" i="4"/>
  <c r="AW1652" i="4"/>
  <c r="AB1652" i="4"/>
  <c r="A1652" i="4"/>
  <c r="AJ1652" i="4"/>
  <c r="AB1651" i="4"/>
  <c r="A1651" i="4"/>
  <c r="AJ1651" i="4"/>
  <c r="AW1651" i="4"/>
  <c r="D1651" i="4"/>
  <c r="E1651" i="4"/>
  <c r="AN1651" i="4"/>
  <c r="V1651" i="4"/>
  <c r="AT1651" i="4"/>
  <c r="AV1651" i="4"/>
  <c r="Z1651" i="4"/>
  <c r="AA1651" i="4"/>
  <c r="Z1649" i="4"/>
  <c r="D1649" i="4"/>
  <c r="V1649" i="4"/>
  <c r="AJ1649" i="4"/>
  <c r="A1649" i="4"/>
  <c r="AK1649" i="4"/>
  <c r="AN1649" i="4"/>
  <c r="E1649" i="4"/>
  <c r="W1649" i="4"/>
  <c r="AT1649" i="4"/>
  <c r="AV1649" i="4"/>
  <c r="E1648" i="4"/>
  <c r="AA1648" i="4"/>
  <c r="AW1648" i="4"/>
  <c r="A1648" i="4"/>
  <c r="AB1648" i="4"/>
  <c r="AK1648" i="4"/>
  <c r="D1648" i="4"/>
  <c r="V1648" i="4"/>
  <c r="W1648" i="4"/>
  <c r="AT1648" i="4"/>
  <c r="AJ1646" i="4"/>
  <c r="AV1646" i="4"/>
  <c r="A1646" i="4"/>
  <c r="AA1646" i="4"/>
  <c r="E1646" i="4"/>
  <c r="AB1646" i="4"/>
  <c r="AK1646" i="4"/>
  <c r="D1646" i="4"/>
  <c r="AN1646" i="4"/>
  <c r="V1646" i="4"/>
  <c r="W1646" i="4"/>
  <c r="AS1646" i="4"/>
  <c r="AO1628" i="4"/>
  <c r="AP1628" i="4" s="1"/>
  <c r="AQ1628" i="4"/>
  <c r="AB1615" i="4"/>
  <c r="W1615" i="4"/>
  <c r="AA1615" i="4"/>
  <c r="AV1615" i="4"/>
  <c r="E1615" i="4"/>
  <c r="AJ1615" i="4"/>
  <c r="AK1615" i="4"/>
  <c r="A1615" i="4"/>
  <c r="AN1615" i="4"/>
  <c r="D1615" i="4"/>
  <c r="AS1615" i="4"/>
  <c r="V1615" i="4"/>
  <c r="AT1615" i="4"/>
  <c r="AW1615" i="4"/>
  <c r="AT1779" i="4"/>
  <c r="AA1779" i="4"/>
  <c r="AR1779" i="4" s="1"/>
  <c r="AV1767" i="4"/>
  <c r="AB1767" i="4"/>
  <c r="A1767" i="4"/>
  <c r="AV1763" i="4"/>
  <c r="AB1763" i="4"/>
  <c r="A1763" i="4"/>
  <c r="AT1760" i="4"/>
  <c r="AJ1759" i="4"/>
  <c r="E1758" i="4"/>
  <c r="V1757" i="4"/>
  <c r="AW1755" i="4"/>
  <c r="AJ1755" i="4"/>
  <c r="AL1754" i="4"/>
  <c r="D1754" i="4"/>
  <c r="AW1751" i="4"/>
  <c r="AJ1751" i="4"/>
  <c r="E1750" i="4"/>
  <c r="AA1748" i="4"/>
  <c r="W1745" i="4"/>
  <c r="AT1743" i="4"/>
  <c r="AV1742" i="4"/>
  <c r="AA1742" i="4"/>
  <c r="AV1741" i="4"/>
  <c r="Z1741" i="4"/>
  <c r="AR1741" i="4" s="1"/>
  <c r="AR1739" i="4"/>
  <c r="W1737" i="4"/>
  <c r="AR1737" i="4" s="1"/>
  <c r="AJ1737" i="4"/>
  <c r="AK1737" i="4"/>
  <c r="E1733" i="4"/>
  <c r="A1733" i="4"/>
  <c r="AB1733" i="4"/>
  <c r="AV1733" i="4"/>
  <c r="AJ1733" i="4"/>
  <c r="AW1733" i="4"/>
  <c r="E1731" i="4"/>
  <c r="Z1729" i="4"/>
  <c r="AK1727" i="4"/>
  <c r="AJ1726" i="4"/>
  <c r="AT1725" i="4"/>
  <c r="V1725" i="4"/>
  <c r="AR1725" i="4" s="1"/>
  <c r="AN1723" i="4"/>
  <c r="AX1723" i="4" s="1"/>
  <c r="V1723" i="4"/>
  <c r="W1723" i="4"/>
  <c r="Z1719" i="4"/>
  <c r="AX1714" i="4"/>
  <c r="AA1714" i="4"/>
  <c r="AR1714" i="4" s="1"/>
  <c r="AB1709" i="4"/>
  <c r="AW1708" i="4"/>
  <c r="E1707" i="4"/>
  <c r="W1705" i="4"/>
  <c r="AB1702" i="4"/>
  <c r="AV1702" i="4"/>
  <c r="AA1702" i="4"/>
  <c r="AR1702" i="4" s="1"/>
  <c r="A1702" i="4"/>
  <c r="AJ1702" i="4"/>
  <c r="AK1702" i="4"/>
  <c r="D1702" i="4"/>
  <c r="AL1697" i="4"/>
  <c r="AQ1696" i="4"/>
  <c r="D1696" i="4"/>
  <c r="AS1683" i="4"/>
  <c r="AB1678" i="4"/>
  <c r="AB1672" i="4"/>
  <c r="AX1667" i="4"/>
  <c r="Z1665" i="4"/>
  <c r="AB1647" i="4"/>
  <c r="AV1647" i="4"/>
  <c r="AA1647" i="4"/>
  <c r="A1647" i="4"/>
  <c r="AJ1647" i="4"/>
  <c r="D1647" i="4"/>
  <c r="E1647" i="4"/>
  <c r="V1647" i="4"/>
  <c r="W1647" i="4"/>
  <c r="AS1647" i="4"/>
  <c r="AT1647" i="4"/>
  <c r="AN1525" i="4"/>
  <c r="V1525" i="4"/>
  <c r="W1525" i="4"/>
  <c r="AS1525" i="4"/>
  <c r="AT1525" i="4"/>
  <c r="Z1525" i="4"/>
  <c r="AA1525" i="4"/>
  <c r="AV1525" i="4"/>
  <c r="A1525" i="4"/>
  <c r="AB1525" i="4"/>
  <c r="AW1525" i="4"/>
  <c r="AJ1525" i="4"/>
  <c r="AK1525" i="4"/>
  <c r="D1525" i="4"/>
  <c r="E1525" i="4"/>
  <c r="AV1692" i="4"/>
  <c r="AW1680" i="4"/>
  <c r="Z1680" i="4"/>
  <c r="Z1676" i="4"/>
  <c r="AV1675" i="4"/>
  <c r="W1674" i="4"/>
  <c r="AR1674" i="4" s="1"/>
  <c r="AS1674" i="4"/>
  <c r="AS1668" i="4"/>
  <c r="Z1663" i="4"/>
  <c r="AT1661" i="4"/>
  <c r="W1661" i="4"/>
  <c r="AS1661" i="4"/>
  <c r="AS1658" i="4"/>
  <c r="W1658" i="4"/>
  <c r="A1653" i="4"/>
  <c r="AW1650" i="4"/>
  <c r="Z1650" i="4"/>
  <c r="AQ1644" i="4"/>
  <c r="AV1642" i="4"/>
  <c r="Z1642" i="4"/>
  <c r="AR1642" i="4" s="1"/>
  <c r="AB1640" i="4"/>
  <c r="AT1639" i="4"/>
  <c r="W1639" i="4"/>
  <c r="AS1639" i="4"/>
  <c r="AB1635" i="4"/>
  <c r="AJ1633" i="4"/>
  <c r="AW1632" i="4"/>
  <c r="D1629" i="4"/>
  <c r="AK1629" i="4"/>
  <c r="AW1629" i="4"/>
  <c r="AJ1629" i="4"/>
  <c r="AJ1627" i="4"/>
  <c r="AV1624" i="4"/>
  <c r="AQ1623" i="4"/>
  <c r="AO1623" i="4"/>
  <c r="AP1623" i="4" s="1"/>
  <c r="AA1622" i="4"/>
  <c r="Z1620" i="4"/>
  <c r="AJ1613" i="4"/>
  <c r="AV1611" i="4"/>
  <c r="V1611" i="4"/>
  <c r="AR1611" i="4" s="1"/>
  <c r="D1605" i="4"/>
  <c r="AK1605" i="4"/>
  <c r="AW1605" i="4"/>
  <c r="AJ1605" i="4"/>
  <c r="E1605" i="4"/>
  <c r="W1605" i="4"/>
  <c r="AA1605" i="4"/>
  <c r="AR1605" i="4" s="1"/>
  <c r="AB1604" i="4"/>
  <c r="V1599" i="4"/>
  <c r="AV1597" i="4"/>
  <c r="W1597" i="4"/>
  <c r="Z1593" i="4"/>
  <c r="AX1591" i="4"/>
  <c r="AT1587" i="4"/>
  <c r="AX1584" i="4"/>
  <c r="AX1572" i="4"/>
  <c r="AW1570" i="4"/>
  <c r="AL1565" i="4"/>
  <c r="AX1565" i="4"/>
  <c r="W1551" i="4"/>
  <c r="AS1551" i="4"/>
  <c r="AT1551" i="4"/>
  <c r="Z1551" i="4"/>
  <c r="AA1551" i="4"/>
  <c r="AV1551" i="4"/>
  <c r="AJ1551" i="4"/>
  <c r="AK1551" i="4"/>
  <c r="D1551" i="4"/>
  <c r="V1544" i="4"/>
  <c r="W1544" i="4"/>
  <c r="AS1544" i="4"/>
  <c r="AT1544" i="4"/>
  <c r="Z1544" i="4"/>
  <c r="AB1544" i="4"/>
  <c r="AW1544" i="4"/>
  <c r="A1544" i="4"/>
  <c r="AJ1544" i="4"/>
  <c r="AK1544" i="4"/>
  <c r="E1544" i="4"/>
  <c r="AN1544" i="4"/>
  <c r="AL1486" i="4"/>
  <c r="AX1435" i="4"/>
  <c r="AL1435" i="4"/>
  <c r="AB1736" i="4"/>
  <c r="V1711" i="4"/>
  <c r="AR1711" i="4" s="1"/>
  <c r="AS1710" i="4"/>
  <c r="AV1680" i="4"/>
  <c r="AT1677" i="4"/>
  <c r="AT1676" i="4"/>
  <c r="AW1663" i="4"/>
  <c r="AX1654" i="4"/>
  <c r="AJ1653" i="4"/>
  <c r="AV1650" i="4"/>
  <c r="AS1649" i="4"/>
  <c r="AS1648" i="4"/>
  <c r="Z1640" i="4"/>
  <c r="AR1638" i="4"/>
  <c r="Z1637" i="4"/>
  <c r="A1637" i="4"/>
  <c r="AB1637" i="4"/>
  <c r="AV1637" i="4"/>
  <c r="E1637" i="4"/>
  <c r="W1637" i="4"/>
  <c r="AL1636" i="4"/>
  <c r="AX1636" i="4"/>
  <c r="AA1635" i="4"/>
  <c r="AR1635" i="4" s="1"/>
  <c r="AA1633" i="4"/>
  <c r="AV1632" i="4"/>
  <c r="AQ1631" i="4"/>
  <c r="AN1629" i="4"/>
  <c r="E1629" i="4"/>
  <c r="AA1627" i="4"/>
  <c r="AS1626" i="4"/>
  <c r="AT1624" i="4"/>
  <c r="AX1623" i="4"/>
  <c r="Z1622" i="4"/>
  <c r="AA1613" i="4"/>
  <c r="AB1594" i="4"/>
  <c r="AW1594" i="4"/>
  <c r="D1594" i="4"/>
  <c r="AK1594" i="4"/>
  <c r="V1594" i="4"/>
  <c r="W1594" i="4"/>
  <c r="Z1594" i="4"/>
  <c r="AL1592" i="4"/>
  <c r="AB1580" i="4"/>
  <c r="AT1570" i="4"/>
  <c r="D1552" i="4"/>
  <c r="AK1552" i="4"/>
  <c r="AW1552" i="4"/>
  <c r="E1552" i="4"/>
  <c r="W1552" i="4"/>
  <c r="AS1552" i="4"/>
  <c r="AT1552" i="4"/>
  <c r="Z1552" i="4"/>
  <c r="AB1552" i="4"/>
  <c r="A1552" i="4"/>
  <c r="AJ1552" i="4"/>
  <c r="AJ1545" i="4"/>
  <c r="AV1545" i="4"/>
  <c r="D1545" i="4"/>
  <c r="AK1545" i="4"/>
  <c r="AW1545" i="4"/>
  <c r="V1545" i="4"/>
  <c r="W1545" i="4"/>
  <c r="AS1545" i="4"/>
  <c r="Z1545" i="4"/>
  <c r="AA1545" i="4"/>
  <c r="A1545" i="4"/>
  <c r="AB1545" i="4"/>
  <c r="E1545" i="4"/>
  <c r="AN1545" i="4"/>
  <c r="AO1526" i="4"/>
  <c r="AP1526" i="4" s="1"/>
  <c r="AQ1526" i="4"/>
  <c r="AX1526" i="4"/>
  <c r="AO1512" i="4"/>
  <c r="AP1512" i="4" s="1"/>
  <c r="AQ1512" i="4"/>
  <c r="AB1724" i="4"/>
  <c r="AS1718" i="4"/>
  <c r="AS1692" i="4"/>
  <c r="W1692" i="4"/>
  <c r="AS1677" i="4"/>
  <c r="W1677" i="4"/>
  <c r="AR1677" i="4" s="1"/>
  <c r="AS1676" i="4"/>
  <c r="V1671" i="4"/>
  <c r="Z1671" i="4"/>
  <c r="AT1671" i="4"/>
  <c r="AJ1670" i="4"/>
  <c r="AV1670" i="4"/>
  <c r="AK1670" i="4"/>
  <c r="AT1663" i="4"/>
  <c r="V1657" i="4"/>
  <c r="AR1657" i="4" s="1"/>
  <c r="AK1657" i="4"/>
  <c r="AB1653" i="4"/>
  <c r="AT1650" i="4"/>
  <c r="V1645" i="4"/>
  <c r="D1645" i="4"/>
  <c r="W1645" i="4"/>
  <c r="A1644" i="4"/>
  <c r="AA1644" i="4"/>
  <c r="AR1644" i="4" s="1"/>
  <c r="AT1644" i="4"/>
  <c r="AT1642" i="4"/>
  <c r="AW1640" i="4"/>
  <c r="AO1637" i="4"/>
  <c r="AP1637" i="4" s="1"/>
  <c r="AW1633" i="4"/>
  <c r="Z1633" i="4"/>
  <c r="Z1630" i="4"/>
  <c r="AT1630" i="4"/>
  <c r="D1630" i="4"/>
  <c r="AK1630" i="4"/>
  <c r="V1630" i="4"/>
  <c r="AR1630" i="4" s="1"/>
  <c r="AX1629" i="4"/>
  <c r="AK1628" i="4"/>
  <c r="AW1620" i="4"/>
  <c r="AN1617" i="4"/>
  <c r="AX1616" i="4"/>
  <c r="AN1611" i="4"/>
  <c r="W1611" i="4"/>
  <c r="A1611" i="4"/>
  <c r="AA1611" i="4"/>
  <c r="E1611" i="4"/>
  <c r="AW1609" i="4"/>
  <c r="W1609" i="4"/>
  <c r="AO1607" i="4"/>
  <c r="AP1607" i="4" s="1"/>
  <c r="AQ1607" i="4"/>
  <c r="AR1603" i="4"/>
  <c r="AX1601" i="4"/>
  <c r="Z1601" i="4"/>
  <c r="AJ1601" i="4"/>
  <c r="AW1601" i="4"/>
  <c r="D1601" i="4"/>
  <c r="V1601" i="4"/>
  <c r="W1601" i="4"/>
  <c r="AA1601" i="4"/>
  <c r="W1599" i="4"/>
  <c r="E1599" i="4"/>
  <c r="Z1599" i="4"/>
  <c r="AA1599" i="4"/>
  <c r="AV1599" i="4"/>
  <c r="AK1599" i="4"/>
  <c r="AN1597" i="4"/>
  <c r="V1597" i="4"/>
  <c r="AS1597" i="4"/>
  <c r="A1597" i="4"/>
  <c r="AB1597" i="4"/>
  <c r="AW1597" i="4"/>
  <c r="AJ1597" i="4"/>
  <c r="E1597" i="4"/>
  <c r="AN1587" i="4"/>
  <c r="A1587" i="4"/>
  <c r="AB1586" i="4"/>
  <c r="AJ1586" i="4"/>
  <c r="AV1586" i="4"/>
  <c r="Z1586" i="4"/>
  <c r="AW1586" i="4"/>
  <c r="AA1586" i="4"/>
  <c r="D1586" i="4"/>
  <c r="E1586" i="4"/>
  <c r="AN1586" i="4"/>
  <c r="V1586" i="4"/>
  <c r="AX1583" i="4"/>
  <c r="AQ1583" i="4"/>
  <c r="AQ1582" i="4"/>
  <c r="AO1582" i="4"/>
  <c r="AP1582" i="4" s="1"/>
  <c r="AQ1579" i="4"/>
  <c r="AO1579" i="4"/>
  <c r="AP1579" i="4" s="1"/>
  <c r="D1564" i="4"/>
  <c r="AK1564" i="4"/>
  <c r="AW1564" i="4"/>
  <c r="E1564" i="4"/>
  <c r="AN1564" i="4"/>
  <c r="V1564" i="4"/>
  <c r="AT1564" i="4"/>
  <c r="Z1564" i="4"/>
  <c r="A1564" i="4"/>
  <c r="AJ1564" i="4"/>
  <c r="AB1558" i="4"/>
  <c r="AW1558" i="4"/>
  <c r="AJ1558" i="4"/>
  <c r="D1558" i="4"/>
  <c r="AK1558" i="4"/>
  <c r="E1558" i="4"/>
  <c r="AN1558" i="4"/>
  <c r="AX1558" i="4" s="1"/>
  <c r="V1558" i="4"/>
  <c r="W1558" i="4"/>
  <c r="Z1558" i="4"/>
  <c r="AB1550" i="4"/>
  <c r="AJ1550" i="4"/>
  <c r="AV1550" i="4"/>
  <c r="AT1550" i="4"/>
  <c r="Z1550" i="4"/>
  <c r="AW1550" i="4"/>
  <c r="AA1550" i="4"/>
  <c r="D1550" i="4"/>
  <c r="E1550" i="4"/>
  <c r="AN1550" i="4"/>
  <c r="V1550" i="4"/>
  <c r="AO1505" i="4"/>
  <c r="AP1505" i="4" s="1"/>
  <c r="AQ1505" i="4"/>
  <c r="AX1505" i="4"/>
  <c r="AL1496" i="4"/>
  <c r="AO1372" i="4"/>
  <c r="AP1372" i="4" s="1"/>
  <c r="AQ1372" i="4"/>
  <c r="AX1372" i="4"/>
  <c r="AQ1679" i="4"/>
  <c r="AB1675" i="4"/>
  <c r="V1675" i="4"/>
  <c r="Z1675" i="4"/>
  <c r="AT1675" i="4"/>
  <c r="AN1674" i="4"/>
  <c r="AJ1674" i="4"/>
  <c r="AW1674" i="4"/>
  <c r="AN1671" i="4"/>
  <c r="AX1671" i="4" s="1"/>
  <c r="E1671" i="4"/>
  <c r="AN1670" i="4"/>
  <c r="AX1670" i="4" s="1"/>
  <c r="E1670" i="4"/>
  <c r="A1668" i="4"/>
  <c r="AA1668" i="4"/>
  <c r="AT1668" i="4"/>
  <c r="E1668" i="4"/>
  <c r="W1668" i="4"/>
  <c r="AS1663" i="4"/>
  <c r="Z1661" i="4"/>
  <c r="AK1661" i="4"/>
  <c r="AJ1658" i="4"/>
  <c r="AV1658" i="4"/>
  <c r="Z1658" i="4"/>
  <c r="AT1658" i="4"/>
  <c r="D1658" i="4"/>
  <c r="AN1657" i="4"/>
  <c r="AX1657" i="4" s="1"/>
  <c r="E1657" i="4"/>
  <c r="AV1653" i="4"/>
  <c r="AA1653" i="4"/>
  <c r="AS1650" i="4"/>
  <c r="AS1642" i="4"/>
  <c r="AB1639" i="4"/>
  <c r="AK1639" i="4"/>
  <c r="A1632" i="4"/>
  <c r="AA1632" i="4"/>
  <c r="AT1632" i="4"/>
  <c r="D1632" i="4"/>
  <c r="V1632" i="4"/>
  <c r="Z1632" i="4"/>
  <c r="E1630" i="4"/>
  <c r="AL1629" i="4"/>
  <c r="AJ1628" i="4"/>
  <c r="AW1627" i="4"/>
  <c r="E1624" i="4"/>
  <c r="AJ1624" i="4"/>
  <c r="AW1624" i="4"/>
  <c r="D1624" i="4"/>
  <c r="W1624" i="4"/>
  <c r="AA1624" i="4"/>
  <c r="AW1622" i="4"/>
  <c r="AS1622" i="4"/>
  <c r="AL1614" i="4"/>
  <c r="D1611" i="4"/>
  <c r="AX1605" i="4"/>
  <c r="AQ1605" i="4"/>
  <c r="AW1604" i="4"/>
  <c r="AV1601" i="4"/>
  <c r="E1601" i="4"/>
  <c r="AS1599" i="4"/>
  <c r="D1599" i="4"/>
  <c r="D1597" i="4"/>
  <c r="AQ1570" i="4"/>
  <c r="AO1570" i="4"/>
  <c r="AP1570" i="4" s="1"/>
  <c r="AQ1560" i="4"/>
  <c r="AO1560" i="4"/>
  <c r="AP1560" i="4" s="1"/>
  <c r="W1515" i="4"/>
  <c r="V1515" i="4"/>
  <c r="AS1515" i="4"/>
  <c r="AT1515" i="4"/>
  <c r="Z1515" i="4"/>
  <c r="AV1515" i="4"/>
  <c r="AA1515" i="4"/>
  <c r="AW1515" i="4"/>
  <c r="AB1515" i="4"/>
  <c r="A1515" i="4"/>
  <c r="AJ1515" i="4"/>
  <c r="AK1515" i="4"/>
  <c r="D1515" i="4"/>
  <c r="E1515" i="4"/>
  <c r="AN1515" i="4"/>
  <c r="AX1515" i="4" s="1"/>
  <c r="V1609" i="4"/>
  <c r="A1609" i="4"/>
  <c r="AB1609" i="4"/>
  <c r="AV1609" i="4"/>
  <c r="AK1609" i="4"/>
  <c r="Z1609" i="4"/>
  <c r="AT1609" i="4"/>
  <c r="AJ1581" i="4"/>
  <c r="AV1581" i="4"/>
  <c r="D1581" i="4"/>
  <c r="AK1581" i="4"/>
  <c r="AW1581" i="4"/>
  <c r="W1581" i="4"/>
  <c r="AS1581" i="4"/>
  <c r="AA1581" i="4"/>
  <c r="A1581" i="4"/>
  <c r="AB1581" i="4"/>
  <c r="E1581" i="4"/>
  <c r="AN1581" i="4"/>
  <c r="AX1581" i="4" s="1"/>
  <c r="AX1570" i="4"/>
  <c r="AL1570" i="4"/>
  <c r="AX1560" i="4"/>
  <c r="AL1560" i="4"/>
  <c r="AL1548" i="4"/>
  <c r="AL1528" i="4"/>
  <c r="AX1506" i="4"/>
  <c r="AO1506" i="4"/>
  <c r="AP1506" i="4" s="1"/>
  <c r="AQ1506" i="4"/>
  <c r="AQ1473" i="4"/>
  <c r="AO1473" i="4"/>
  <c r="AP1473" i="4" s="1"/>
  <c r="A1692" i="4"/>
  <c r="AA1692" i="4"/>
  <c r="AT1692" i="4"/>
  <c r="AK1692" i="4"/>
  <c r="AS1687" i="4"/>
  <c r="AS1685" i="4"/>
  <c r="A1680" i="4"/>
  <c r="AA1680" i="4"/>
  <c r="AT1680" i="4"/>
  <c r="D1680" i="4"/>
  <c r="V1680" i="4"/>
  <c r="D1677" i="4"/>
  <c r="AK1677" i="4"/>
  <c r="AW1677" i="4"/>
  <c r="AJ1677" i="4"/>
  <c r="W1676" i="4"/>
  <c r="E1676" i="4"/>
  <c r="AB1663" i="4"/>
  <c r="W1663" i="4"/>
  <c r="AA1663" i="4"/>
  <c r="AV1663" i="4"/>
  <c r="AX1661" i="4"/>
  <c r="AO1655" i="4"/>
  <c r="AP1655" i="4" s="1"/>
  <c r="AL1648" i="4"/>
  <c r="AX1648" i="4"/>
  <c r="W1640" i="4"/>
  <c r="D1640" i="4"/>
  <c r="V1640" i="4"/>
  <c r="AA1640" i="4"/>
  <c r="AX1639" i="4"/>
  <c r="AS1633" i="4"/>
  <c r="AX1630" i="4"/>
  <c r="AW1628" i="4"/>
  <c r="Z1628" i="4"/>
  <c r="AR1625" i="4"/>
  <c r="AO1624" i="4"/>
  <c r="AP1624" i="4" s="1"/>
  <c r="A1620" i="4"/>
  <c r="AA1620" i="4"/>
  <c r="AT1620" i="4"/>
  <c r="AK1620" i="4"/>
  <c r="E1620" i="4"/>
  <c r="W1620" i="4"/>
  <c r="AB1620" i="4"/>
  <c r="AV1620" i="4"/>
  <c r="AA1617" i="4"/>
  <c r="E1609" i="4"/>
  <c r="W1604" i="4"/>
  <c r="E1604" i="4"/>
  <c r="Z1604" i="4"/>
  <c r="AT1604" i="4"/>
  <c r="AA1604" i="4"/>
  <c r="AK1604" i="4"/>
  <c r="AL1603" i="4"/>
  <c r="AQ1599" i="4"/>
  <c r="AO1599" i="4"/>
  <c r="AP1599" i="4" s="1"/>
  <c r="AO1594" i="4"/>
  <c r="AP1594" i="4" s="1"/>
  <c r="AJ1593" i="4"/>
  <c r="AV1593" i="4"/>
  <c r="D1593" i="4"/>
  <c r="AK1593" i="4"/>
  <c r="AW1593" i="4"/>
  <c r="E1593" i="4"/>
  <c r="AN1593" i="4"/>
  <c r="W1593" i="4"/>
  <c r="AS1593" i="4"/>
  <c r="AA1593" i="4"/>
  <c r="AB1574" i="4"/>
  <c r="AJ1574" i="4"/>
  <c r="AV1574" i="4"/>
  <c r="A1574" i="4"/>
  <c r="AK1574" i="4"/>
  <c r="D1574" i="4"/>
  <c r="E1574" i="4"/>
  <c r="AN1574" i="4"/>
  <c r="V1574" i="4"/>
  <c r="W1574" i="4"/>
  <c r="Z1574" i="4"/>
  <c r="AW1574" i="4"/>
  <c r="AQ1551" i="4"/>
  <c r="AO1551" i="4"/>
  <c r="AP1551" i="4" s="1"/>
  <c r="AB1538" i="4"/>
  <c r="AJ1538" i="4"/>
  <c r="AV1538" i="4"/>
  <c r="A1538" i="4"/>
  <c r="AK1538" i="4"/>
  <c r="D1538" i="4"/>
  <c r="E1538" i="4"/>
  <c r="AN1538" i="4"/>
  <c r="V1538" i="4"/>
  <c r="W1538" i="4"/>
  <c r="Z1538" i="4"/>
  <c r="AW1538" i="4"/>
  <c r="V1508" i="4"/>
  <c r="W1508" i="4"/>
  <c r="AN1508" i="4"/>
  <c r="AX1508" i="4" s="1"/>
  <c r="AS1508" i="4"/>
  <c r="AT1508" i="4"/>
  <c r="Z1508" i="4"/>
  <c r="AV1508" i="4"/>
  <c r="AA1508" i="4"/>
  <c r="AW1508" i="4"/>
  <c r="AB1508" i="4"/>
  <c r="A1508" i="4"/>
  <c r="AJ1508" i="4"/>
  <c r="AK1508" i="4"/>
  <c r="D1508" i="4"/>
  <c r="E1508" i="4"/>
  <c r="AL1660" i="4"/>
  <c r="AX1660" i="4"/>
  <c r="AN1650" i="4"/>
  <c r="A1650" i="4"/>
  <c r="AA1650" i="4"/>
  <c r="E1650" i="4"/>
  <c r="AJ1642" i="4"/>
  <c r="AW1642" i="4"/>
  <c r="AN1642" i="4"/>
  <c r="AB1627" i="4"/>
  <c r="V1627" i="4"/>
  <c r="Z1627" i="4"/>
  <c r="AT1627" i="4"/>
  <c r="D1627" i="4"/>
  <c r="AJ1622" i="4"/>
  <c r="AV1622" i="4"/>
  <c r="W1622" i="4"/>
  <c r="AK1622" i="4"/>
  <c r="AR1612" i="4"/>
  <c r="D1609" i="4"/>
  <c r="AT1593" i="4"/>
  <c r="AL1589" i="4"/>
  <c r="AT1581" i="4"/>
  <c r="V1580" i="4"/>
  <c r="W1580" i="4"/>
  <c r="AT1580" i="4"/>
  <c r="Z1580" i="4"/>
  <c r="A1580" i="4"/>
  <c r="AJ1580" i="4"/>
  <c r="AK1580" i="4"/>
  <c r="E1580" i="4"/>
  <c r="AN1580" i="4"/>
  <c r="AX1580" i="4" s="1"/>
  <c r="AO1576" i="4"/>
  <c r="AP1576" i="4" s="1"/>
  <c r="AQ1576" i="4"/>
  <c r="AX1551" i="4"/>
  <c r="AL1551" i="4"/>
  <c r="AX1544" i="4"/>
  <c r="AQ1543" i="4"/>
  <c r="AO1543" i="4"/>
  <c r="AP1543" i="4" s="1"/>
  <c r="V1633" i="4"/>
  <c r="A1633" i="4"/>
  <c r="AB1633" i="4"/>
  <c r="AV1633" i="4"/>
  <c r="E1633" i="4"/>
  <c r="AT1628" i="4"/>
  <c r="Z1613" i="4"/>
  <c r="A1613" i="4"/>
  <c r="AB1613" i="4"/>
  <c r="AV1613" i="4"/>
  <c r="AK1613" i="4"/>
  <c r="AT1613" i="4"/>
  <c r="AN1609" i="4"/>
  <c r="AX1609" i="4" s="1"/>
  <c r="A1593" i="4"/>
  <c r="AW1580" i="4"/>
  <c r="D1580" i="4"/>
  <c r="AL1564" i="4"/>
  <c r="AL1544" i="4"/>
  <c r="AX1543" i="4"/>
  <c r="AL1543" i="4"/>
  <c r="AO1540" i="4"/>
  <c r="AP1540" i="4" s="1"/>
  <c r="AQ1540" i="4"/>
  <c r="AL1504" i="4"/>
  <c r="AO1490" i="4"/>
  <c r="AP1490" i="4" s="1"/>
  <c r="AQ1490" i="4"/>
  <c r="AX1490" i="4"/>
  <c r="AX1645" i="4"/>
  <c r="D1642" i="4"/>
  <c r="AN1640" i="4"/>
  <c r="AX1640" i="4" s="1"/>
  <c r="AA1639" i="4"/>
  <c r="AR1639" i="4" s="1"/>
  <c r="AX1637" i="4"/>
  <c r="AN1635" i="4"/>
  <c r="AJ1635" i="4"/>
  <c r="AW1635" i="4"/>
  <c r="AN1633" i="4"/>
  <c r="D1633" i="4"/>
  <c r="AK1632" i="4"/>
  <c r="AB1630" i="4"/>
  <c r="AS1628" i="4"/>
  <c r="AK1624" i="4"/>
  <c r="AN1622" i="4"/>
  <c r="AX1622" i="4" s="1"/>
  <c r="D1622" i="4"/>
  <c r="AN1620" i="4"/>
  <c r="W1617" i="4"/>
  <c r="E1613" i="4"/>
  <c r="AL1612" i="4"/>
  <c r="AX1612" i="4"/>
  <c r="AN1604" i="4"/>
  <c r="AJ1599" i="4"/>
  <c r="AA1597" i="4"/>
  <c r="V1592" i="4"/>
  <c r="W1592" i="4"/>
  <c r="E1592" i="4"/>
  <c r="AN1592" i="4"/>
  <c r="AT1592" i="4"/>
  <c r="Z1592" i="4"/>
  <c r="A1592" i="4"/>
  <c r="AJ1592" i="4"/>
  <c r="D1588" i="4"/>
  <c r="AK1588" i="4"/>
  <c r="AW1588" i="4"/>
  <c r="E1588" i="4"/>
  <c r="W1588" i="4"/>
  <c r="AT1588" i="4"/>
  <c r="Z1588" i="4"/>
  <c r="A1588" i="4"/>
  <c r="AJ1588" i="4"/>
  <c r="AV1580" i="4"/>
  <c r="AQ1578" i="4"/>
  <c r="AT1574" i="4"/>
  <c r="AB1564" i="4"/>
  <c r="AQ1563" i="4"/>
  <c r="AO1563" i="4"/>
  <c r="AP1563" i="4" s="1"/>
  <c r="AS1558" i="4"/>
  <c r="AL1464" i="4"/>
  <c r="AX1655" i="4"/>
  <c r="D1653" i="4"/>
  <c r="AK1653" i="4"/>
  <c r="AW1653" i="4"/>
  <c r="E1653" i="4"/>
  <c r="W1653" i="4"/>
  <c r="AK1650" i="4"/>
  <c r="AK1642" i="4"/>
  <c r="A1640" i="4"/>
  <c r="E1636" i="4"/>
  <c r="AK1636" i="4"/>
  <c r="V1636" i="4"/>
  <c r="Z1636" i="4"/>
  <c r="AT1636" i="4"/>
  <c r="E1635" i="4"/>
  <c r="AJ1632" i="4"/>
  <c r="AA1630" i="4"/>
  <c r="AT1629" i="4"/>
  <c r="W1629" i="4"/>
  <c r="AR1629" i="4" s="1"/>
  <c r="AS1629" i="4"/>
  <c r="AN1627" i="4"/>
  <c r="AX1627" i="4" s="1"/>
  <c r="A1627" i="4"/>
  <c r="AB1624" i="4"/>
  <c r="AN1613" i="4"/>
  <c r="AX1613" i="4" s="1"/>
  <c r="D1613" i="4"/>
  <c r="Z1611" i="4"/>
  <c r="AJ1610" i="4"/>
  <c r="AV1610" i="4"/>
  <c r="Z1610" i="4"/>
  <c r="AT1610" i="4"/>
  <c r="D1610" i="4"/>
  <c r="V1610" i="4"/>
  <c r="AL1609" i="4"/>
  <c r="AX1608" i="4"/>
  <c r="A1604" i="4"/>
  <c r="AK1601" i="4"/>
  <c r="D1600" i="4"/>
  <c r="E1600" i="4"/>
  <c r="Z1600" i="4"/>
  <c r="AR1600" i="4" s="1"/>
  <c r="AT1600" i="4"/>
  <c r="A1600" i="4"/>
  <c r="AJ1600" i="4"/>
  <c r="AW1600" i="4"/>
  <c r="AB1599" i="4"/>
  <c r="Z1597" i="4"/>
  <c r="AV1592" i="4"/>
  <c r="D1592" i="4"/>
  <c r="AS1588" i="4"/>
  <c r="AK1586" i="4"/>
  <c r="AX1582" i="4"/>
  <c r="AS1580" i="4"/>
  <c r="AX1579" i="4"/>
  <c r="AO1578" i="4"/>
  <c r="AP1578" i="4" s="1"/>
  <c r="AS1574" i="4"/>
  <c r="AX1567" i="4"/>
  <c r="AA1564" i="4"/>
  <c r="AN1561" i="4"/>
  <c r="V1561" i="4"/>
  <c r="W1561" i="4"/>
  <c r="AS1561" i="4"/>
  <c r="AT1561" i="4"/>
  <c r="AA1561" i="4"/>
  <c r="AV1561" i="4"/>
  <c r="A1561" i="4"/>
  <c r="AB1561" i="4"/>
  <c r="AW1561" i="4"/>
  <c r="AJ1561" i="4"/>
  <c r="E1561" i="4"/>
  <c r="AL1558" i="4"/>
  <c r="AK1550" i="4"/>
  <c r="AL1545" i="4"/>
  <c r="AL1539" i="4"/>
  <c r="W1628" i="4"/>
  <c r="AR1628" i="4" s="1"/>
  <c r="E1628" i="4"/>
  <c r="A1628" i="4"/>
  <c r="AB1628" i="4"/>
  <c r="AV1628" i="4"/>
  <c r="D1617" i="4"/>
  <c r="AK1617" i="4"/>
  <c r="AW1617" i="4"/>
  <c r="A1617" i="4"/>
  <c r="AB1617" i="4"/>
  <c r="AV1617" i="4"/>
  <c r="V1617" i="4"/>
  <c r="Z1617" i="4"/>
  <c r="AT1617" i="4"/>
  <c r="AJ1609" i="4"/>
  <c r="AQ1596" i="4"/>
  <c r="AO1596" i="4"/>
  <c r="AP1596" i="4" s="1"/>
  <c r="AL1593" i="4"/>
  <c r="W1587" i="4"/>
  <c r="AS1587" i="4"/>
  <c r="Z1587" i="4"/>
  <c r="AA1587" i="4"/>
  <c r="AV1587" i="4"/>
  <c r="AK1587" i="4"/>
  <c r="D1587" i="4"/>
  <c r="Z1570" i="4"/>
  <c r="A1570" i="4"/>
  <c r="AA1570" i="4"/>
  <c r="AV1570" i="4"/>
  <c r="AJ1570" i="4"/>
  <c r="D1570" i="4"/>
  <c r="AK1570" i="4"/>
  <c r="E1570" i="4"/>
  <c r="V1570" i="4"/>
  <c r="AX1566" i="4"/>
  <c r="AO1566" i="4"/>
  <c r="AP1566" i="4" s="1"/>
  <c r="AQ1566" i="4"/>
  <c r="AA1558" i="4"/>
  <c r="V1551" i="4"/>
  <c r="AX1547" i="4"/>
  <c r="AO1547" i="4"/>
  <c r="AP1547" i="4" s="1"/>
  <c r="AQ1547" i="4"/>
  <c r="AQ1542" i="4"/>
  <c r="AR1542" i="4"/>
  <c r="A1704" i="4"/>
  <c r="AA1704" i="4"/>
  <c r="AR1704" i="4" s="1"/>
  <c r="AT1704" i="4"/>
  <c r="D1689" i="4"/>
  <c r="AK1689" i="4"/>
  <c r="AW1689" i="4"/>
  <c r="AR1654" i="4"/>
  <c r="AS1637" i="4"/>
  <c r="AJ1634" i="4"/>
  <c r="AV1634" i="4"/>
  <c r="AK1623" i="4"/>
  <c r="D1623" i="4"/>
  <c r="AW1616" i="4"/>
  <c r="AJ1616" i="4"/>
  <c r="AV1612" i="4"/>
  <c r="AB1612" i="4"/>
  <c r="A1612" i="4"/>
  <c r="AW1608" i="4"/>
  <c r="AJ1608" i="4"/>
  <c r="AB1603" i="4"/>
  <c r="W1602" i="4"/>
  <c r="AR1602" i="4" s="1"/>
  <c r="D1598" i="4"/>
  <c r="Z1596" i="4"/>
  <c r="A1596" i="4"/>
  <c r="AA1596" i="4"/>
  <c r="AT1596" i="4"/>
  <c r="AR1589" i="4"/>
  <c r="AK1582" i="4"/>
  <c r="D1582" i="4"/>
  <c r="A1579" i="4"/>
  <c r="AA1579" i="4"/>
  <c r="AR1579" i="4" s="1"/>
  <c r="AT1579" i="4"/>
  <c r="AB1579" i="4"/>
  <c r="AT1576" i="4"/>
  <c r="Z1575" i="4"/>
  <c r="AW1573" i="4"/>
  <c r="AB1573" i="4"/>
  <c r="A1573" i="4"/>
  <c r="AK1563" i="4"/>
  <c r="D1562" i="4"/>
  <c r="Z1560" i="4"/>
  <c r="A1560" i="4"/>
  <c r="AA1560" i="4"/>
  <c r="AT1560" i="4"/>
  <c r="AA1557" i="4"/>
  <c r="AR1557" i="4" s="1"/>
  <c r="AJ1556" i="4"/>
  <c r="A1556" i="4"/>
  <c r="A1543" i="4"/>
  <c r="AA1543" i="4"/>
  <c r="AT1543" i="4"/>
  <c r="AB1543" i="4"/>
  <c r="AT1540" i="4"/>
  <c r="Z1539" i="4"/>
  <c r="AW1537" i="4"/>
  <c r="AB1537" i="4"/>
  <c r="A1537" i="4"/>
  <c r="AO1534" i="4"/>
  <c r="AP1534" i="4" s="1"/>
  <c r="V1534" i="4"/>
  <c r="AX1529" i="4"/>
  <c r="AJ1528" i="4"/>
  <c r="A1528" i="4"/>
  <c r="AK1527" i="4"/>
  <c r="AO1524" i="4"/>
  <c r="AP1524" i="4" s="1"/>
  <c r="Z1524" i="4"/>
  <c r="A1524" i="4"/>
  <c r="AA1524" i="4"/>
  <c r="AT1524" i="4"/>
  <c r="AS1521" i="4"/>
  <c r="A1519" i="4"/>
  <c r="AA1519" i="4"/>
  <c r="AT1519" i="4"/>
  <c r="AB1519" i="4"/>
  <c r="Z1519" i="4"/>
  <c r="AO1518" i="4"/>
  <c r="AP1518" i="4" s="1"/>
  <c r="V1517" i="4"/>
  <c r="AS1510" i="4"/>
  <c r="V1510" i="4"/>
  <c r="AB1504" i="4"/>
  <c r="AQ1500" i="4"/>
  <c r="Z1500" i="4"/>
  <c r="A1500" i="4"/>
  <c r="AA1500" i="4"/>
  <c r="AT1500" i="4"/>
  <c r="W1500" i="4"/>
  <c r="AJ1497" i="4"/>
  <c r="AV1497" i="4"/>
  <c r="D1497" i="4"/>
  <c r="AK1497" i="4"/>
  <c r="AW1497" i="4"/>
  <c r="Z1497" i="4"/>
  <c r="AB1497" i="4"/>
  <c r="AX1493" i="4"/>
  <c r="AA1493" i="4"/>
  <c r="AQ1491" i="4"/>
  <c r="AO1491" i="4"/>
  <c r="AP1491" i="4" s="1"/>
  <c r="AK1488" i="4"/>
  <c r="AK1485" i="4"/>
  <c r="AX1483" i="4"/>
  <c r="AN1481" i="4"/>
  <c r="A1481" i="4"/>
  <c r="AA1481" i="4"/>
  <c r="AB1481" i="4"/>
  <c r="AV1481" i="4"/>
  <c r="Z1481" i="4"/>
  <c r="AT1481" i="4"/>
  <c r="AO1477" i="4"/>
  <c r="AP1477" i="4" s="1"/>
  <c r="AO1474" i="4"/>
  <c r="AP1474" i="4" s="1"/>
  <c r="AQ1474" i="4"/>
  <c r="AX1473" i="4"/>
  <c r="AN1468" i="4"/>
  <c r="AX1468" i="4" s="1"/>
  <c r="V1406" i="4"/>
  <c r="W1406" i="4"/>
  <c r="AS1406" i="4"/>
  <c r="AT1406" i="4"/>
  <c r="Z1406" i="4"/>
  <c r="A1406" i="4"/>
  <c r="AA1406" i="4"/>
  <c r="AV1406" i="4"/>
  <c r="AB1406" i="4"/>
  <c r="AW1406" i="4"/>
  <c r="AJ1406" i="4"/>
  <c r="D1406" i="4"/>
  <c r="AK1406" i="4"/>
  <c r="E1406" i="4"/>
  <c r="AN1406" i="4"/>
  <c r="V1367" i="4"/>
  <c r="AS1367" i="4"/>
  <c r="Z1367" i="4"/>
  <c r="AT1367" i="4"/>
  <c r="AA1367" i="4"/>
  <c r="W1367" i="4"/>
  <c r="AB1367" i="4"/>
  <c r="AJ1367" i="4"/>
  <c r="A1367" i="4"/>
  <c r="AK1367" i="4"/>
  <c r="D1367" i="4"/>
  <c r="AN1367" i="4"/>
  <c r="E1367" i="4"/>
  <c r="AW1367" i="4"/>
  <c r="V1520" i="4"/>
  <c r="W1520" i="4"/>
  <c r="AN1520" i="4"/>
  <c r="D1516" i="4"/>
  <c r="AK1516" i="4"/>
  <c r="AW1516" i="4"/>
  <c r="E1516" i="4"/>
  <c r="AJ1516" i="4"/>
  <c r="AV1516" i="4"/>
  <c r="AJ1509" i="4"/>
  <c r="AV1509" i="4"/>
  <c r="D1509" i="4"/>
  <c r="AK1509" i="4"/>
  <c r="AW1509" i="4"/>
  <c r="AB1509" i="4"/>
  <c r="AN1461" i="4"/>
  <c r="Z1456" i="4"/>
  <c r="A1456" i="4"/>
  <c r="AA1456" i="4"/>
  <c r="AT1456" i="4"/>
  <c r="D1456" i="4"/>
  <c r="E1456" i="4"/>
  <c r="AN1456" i="4"/>
  <c r="V1456" i="4"/>
  <c r="W1456" i="4"/>
  <c r="AV1456" i="4"/>
  <c r="AB1456" i="4"/>
  <c r="AW1456" i="4"/>
  <c r="AJ1456" i="4"/>
  <c r="AQ1447" i="4"/>
  <c r="AO1447" i="4"/>
  <c r="AP1447" i="4" s="1"/>
  <c r="AL1416" i="4"/>
  <c r="E1520" i="4"/>
  <c r="AL1515" i="4"/>
  <c r="AL1514" i="4"/>
  <c r="E1509" i="4"/>
  <c r="AL1508" i="4"/>
  <c r="AL1507" i="4"/>
  <c r="AB1502" i="4"/>
  <c r="AJ1502" i="4"/>
  <c r="AV1502" i="4"/>
  <c r="A1502" i="4"/>
  <c r="AA1502" i="4"/>
  <c r="AT1502" i="4"/>
  <c r="D1492" i="4"/>
  <c r="AK1492" i="4"/>
  <c r="AW1492" i="4"/>
  <c r="E1492" i="4"/>
  <c r="A1492" i="4"/>
  <c r="AA1492" i="4"/>
  <c r="AT1492" i="4"/>
  <c r="AJ1492" i="4"/>
  <c r="AV1492" i="4"/>
  <c r="AJ1480" i="4"/>
  <c r="AQ1436" i="4"/>
  <c r="AO1436" i="4"/>
  <c r="AP1436" i="4" s="1"/>
  <c r="AS1601" i="4"/>
  <c r="AL1588" i="4"/>
  <c r="AN1585" i="4"/>
  <c r="V1585" i="4"/>
  <c r="AR1585" i="4" s="1"/>
  <c r="V1575" i="4"/>
  <c r="AT1573" i="4"/>
  <c r="AJ1569" i="4"/>
  <c r="AV1569" i="4"/>
  <c r="D1569" i="4"/>
  <c r="AK1569" i="4"/>
  <c r="AW1569" i="4"/>
  <c r="V1568" i="4"/>
  <c r="W1568" i="4"/>
  <c r="AV1563" i="4"/>
  <c r="AA1563" i="4"/>
  <c r="AS1557" i="4"/>
  <c r="Z1556" i="4"/>
  <c r="AL1552" i="4"/>
  <c r="AX1552" i="4"/>
  <c r="AN1549" i="4"/>
  <c r="V1549" i="4"/>
  <c r="V1539" i="4"/>
  <c r="AT1537" i="4"/>
  <c r="AL1534" i="4"/>
  <c r="E1534" i="4"/>
  <c r="AJ1533" i="4"/>
  <c r="AV1533" i="4"/>
  <c r="D1533" i="4"/>
  <c r="AK1533" i="4"/>
  <c r="AW1533" i="4"/>
  <c r="V1532" i="4"/>
  <c r="W1532" i="4"/>
  <c r="AQ1530" i="4"/>
  <c r="Z1528" i="4"/>
  <c r="AR1528" i="4" s="1"/>
  <c r="AV1527" i="4"/>
  <c r="AA1527" i="4"/>
  <c r="AL1524" i="4"/>
  <c r="AJ1521" i="4"/>
  <c r="AV1521" i="4"/>
  <c r="D1521" i="4"/>
  <c r="AK1521" i="4"/>
  <c r="AW1521" i="4"/>
  <c r="AB1521" i="4"/>
  <c r="D1520" i="4"/>
  <c r="E1517" i="4"/>
  <c r="AN1516" i="4"/>
  <c r="AX1516" i="4" s="1"/>
  <c r="E1510" i="4"/>
  <c r="AN1509" i="4"/>
  <c r="E1502" i="4"/>
  <c r="AN1498" i="4"/>
  <c r="W1498" i="4"/>
  <c r="AN1497" i="4"/>
  <c r="A1497" i="4"/>
  <c r="AA1496" i="4"/>
  <c r="AV1495" i="4"/>
  <c r="AQ1494" i="4"/>
  <c r="W1493" i="4"/>
  <c r="Z1490" i="4"/>
  <c r="AR1490" i="4" s="1"/>
  <c r="AB1486" i="4"/>
  <c r="A1486" i="4"/>
  <c r="AA1480" i="4"/>
  <c r="W1471" i="4"/>
  <c r="V1471" i="4"/>
  <c r="AK1471" i="4"/>
  <c r="E1471" i="4"/>
  <c r="AL1470" i="4"/>
  <c r="AN1469" i="4"/>
  <c r="V1469" i="4"/>
  <c r="AA1469" i="4"/>
  <c r="AV1469" i="4"/>
  <c r="A1469" i="4"/>
  <c r="AB1469" i="4"/>
  <c r="AW1469" i="4"/>
  <c r="AK1469" i="4"/>
  <c r="AS1469" i="4"/>
  <c r="Z1469" i="4"/>
  <c r="AW1454" i="4"/>
  <c r="AL1449" i="4"/>
  <c r="AX1449" i="4"/>
  <c r="AL1340" i="4"/>
  <c r="AB1712" i="4"/>
  <c r="AW1704" i="4"/>
  <c r="AJ1704" i="4"/>
  <c r="AB1699" i="4"/>
  <c r="AV1689" i="4"/>
  <c r="AB1689" i="4"/>
  <c r="A1689" i="4"/>
  <c r="AW1673" i="4"/>
  <c r="AJ1673" i="4"/>
  <c r="AL1672" i="4"/>
  <c r="AW1669" i="4"/>
  <c r="AJ1669" i="4"/>
  <c r="A1656" i="4"/>
  <c r="AA1656" i="4"/>
  <c r="AR1656" i="4" s="1"/>
  <c r="AT1656" i="4"/>
  <c r="AV1654" i="4"/>
  <c r="AB1654" i="4"/>
  <c r="D1641" i="4"/>
  <c r="AK1641" i="4"/>
  <c r="AW1641" i="4"/>
  <c r="AV1638" i="4"/>
  <c r="AB1638" i="4"/>
  <c r="AW1634" i="4"/>
  <c r="AB1634" i="4"/>
  <c r="AT1623" i="4"/>
  <c r="Z1623" i="4"/>
  <c r="AR1623" i="4" s="1"/>
  <c r="AS1616" i="4"/>
  <c r="AW1603" i="4"/>
  <c r="AJ1603" i="4"/>
  <c r="A1603" i="4"/>
  <c r="E1602" i="4"/>
  <c r="AW1598" i="4"/>
  <c r="Z1598" i="4"/>
  <c r="AK1596" i="4"/>
  <c r="AJ1589" i="4"/>
  <c r="E1585" i="4"/>
  <c r="Z1584" i="4"/>
  <c r="A1584" i="4"/>
  <c r="AA1584" i="4"/>
  <c r="AT1584" i="4"/>
  <c r="Z1582" i="4"/>
  <c r="AR1582" i="4" s="1"/>
  <c r="AK1579" i="4"/>
  <c r="AR1577" i="4"/>
  <c r="AO1575" i="4"/>
  <c r="AP1575" i="4" s="1"/>
  <c r="AN1569" i="4"/>
  <c r="AX1569" i="4" s="1"/>
  <c r="E1569" i="4"/>
  <c r="AN1568" i="4"/>
  <c r="AX1568" i="4" s="1"/>
  <c r="E1568" i="4"/>
  <c r="A1567" i="4"/>
  <c r="AA1567" i="4"/>
  <c r="AR1567" i="4" s="1"/>
  <c r="AT1567" i="4"/>
  <c r="AB1567" i="4"/>
  <c r="Z1563" i="4"/>
  <c r="AW1562" i="4"/>
  <c r="Z1562" i="4"/>
  <c r="AR1562" i="4" s="1"/>
  <c r="AK1560" i="4"/>
  <c r="AJ1553" i="4"/>
  <c r="E1549" i="4"/>
  <c r="Z1548" i="4"/>
  <c r="A1548" i="4"/>
  <c r="AA1548" i="4"/>
  <c r="AT1548" i="4"/>
  <c r="AK1543" i="4"/>
  <c r="AS1537" i="4"/>
  <c r="AK1534" i="4"/>
  <c r="D1534" i="4"/>
  <c r="AN1533" i="4"/>
  <c r="AX1533" i="4" s="1"/>
  <c r="E1533" i="4"/>
  <c r="AN1532" i="4"/>
  <c r="AX1532" i="4" s="1"/>
  <c r="E1532" i="4"/>
  <c r="A1531" i="4"/>
  <c r="AA1531" i="4"/>
  <c r="AT1531" i="4"/>
  <c r="AB1531" i="4"/>
  <c r="AT1529" i="4"/>
  <c r="Z1527" i="4"/>
  <c r="AK1524" i="4"/>
  <c r="E1521" i="4"/>
  <c r="D1517" i="4"/>
  <c r="AL1516" i="4"/>
  <c r="A1516" i="4"/>
  <c r="D1510" i="4"/>
  <c r="A1509" i="4"/>
  <c r="AN1502" i="4"/>
  <c r="AX1502" i="4" s="1"/>
  <c r="D1502" i="4"/>
  <c r="E1498" i="4"/>
  <c r="AW1496" i="4"/>
  <c r="AS1488" i="4"/>
  <c r="W1485" i="4"/>
  <c r="AS1485" i="4"/>
  <c r="AB1482" i="4"/>
  <c r="W1482" i="4"/>
  <c r="AR1482" i="4" s="1"/>
  <c r="AW1480" i="4"/>
  <c r="E1478" i="4"/>
  <c r="AN1478" i="4"/>
  <c r="AX1478" i="4" s="1"/>
  <c r="W1478" i="4"/>
  <c r="AK1477" i="4"/>
  <c r="V1476" i="4"/>
  <c r="AR1476" i="4" s="1"/>
  <c r="D1476" i="4"/>
  <c r="E1476" i="4"/>
  <c r="Z1476" i="4"/>
  <c r="AT1476" i="4"/>
  <c r="A1476" i="4"/>
  <c r="AB1476" i="4"/>
  <c r="AV1476" i="4"/>
  <c r="AK1476" i="4"/>
  <c r="AS1471" i="4"/>
  <c r="D1471" i="4"/>
  <c r="E1469" i="4"/>
  <c r="AS1468" i="4"/>
  <c r="AJ1461" i="4"/>
  <c r="AO1460" i="4"/>
  <c r="AP1460" i="4" s="1"/>
  <c r="AQ1460" i="4"/>
  <c r="V1440" i="4"/>
  <c r="W1440" i="4"/>
  <c r="AB1440" i="4"/>
  <c r="AW1440" i="4"/>
  <c r="A1440" i="4"/>
  <c r="AJ1440" i="4"/>
  <c r="D1440" i="4"/>
  <c r="E1440" i="4"/>
  <c r="AN1440" i="4"/>
  <c r="AX1440" i="4" s="1"/>
  <c r="AS1440" i="4"/>
  <c r="AT1440" i="4"/>
  <c r="AA1440" i="4"/>
  <c r="AV1440" i="4"/>
  <c r="AN1360" i="4"/>
  <c r="AX1360" i="4" s="1"/>
  <c r="E1360" i="4"/>
  <c r="V1360" i="4"/>
  <c r="W1360" i="4"/>
  <c r="AW1360" i="4"/>
  <c r="Z1360" i="4"/>
  <c r="AA1360" i="4"/>
  <c r="AB1360" i="4"/>
  <c r="AJ1360" i="4"/>
  <c r="A1360" i="4"/>
  <c r="AK1360" i="4"/>
  <c r="AS1360" i="4"/>
  <c r="D1360" i="4"/>
  <c r="AT1360" i="4"/>
  <c r="AV1360" i="4"/>
  <c r="AQ1354" i="4"/>
  <c r="AO1354" i="4"/>
  <c r="AP1354" i="4" s="1"/>
  <c r="D1576" i="4"/>
  <c r="AK1576" i="4"/>
  <c r="AW1576" i="4"/>
  <c r="E1576" i="4"/>
  <c r="AT1563" i="4"/>
  <c r="D1540" i="4"/>
  <c r="AK1540" i="4"/>
  <c r="AW1540" i="4"/>
  <c r="E1540" i="4"/>
  <c r="AJ1534" i="4"/>
  <c r="AO1530" i="4"/>
  <c r="AP1530" i="4" s="1"/>
  <c r="AK1520" i="4"/>
  <c r="AK1517" i="4"/>
  <c r="AB1516" i="4"/>
  <c r="AK1510" i="4"/>
  <c r="AO1503" i="4"/>
  <c r="AP1503" i="4" s="1"/>
  <c r="A1495" i="4"/>
  <c r="AA1495" i="4"/>
  <c r="AT1495" i="4"/>
  <c r="AB1495" i="4"/>
  <c r="Z1495" i="4"/>
  <c r="AR1495" i="4" s="1"/>
  <c r="AO1494" i="4"/>
  <c r="AP1494" i="4" s="1"/>
  <c r="Z1493" i="4"/>
  <c r="V1493" i="4"/>
  <c r="AN1492" i="4"/>
  <c r="AX1492" i="4" s="1"/>
  <c r="AT1485" i="4"/>
  <c r="AO1482" i="4"/>
  <c r="AP1482" i="4" s="1"/>
  <c r="AQ1482" i="4"/>
  <c r="AK1481" i="4"/>
  <c r="AQ1471" i="4"/>
  <c r="AX1471" i="4"/>
  <c r="AO1471" i="4"/>
  <c r="AP1471" i="4" s="1"/>
  <c r="AR1467" i="4"/>
  <c r="AL1465" i="4"/>
  <c r="AQ1463" i="4"/>
  <c r="AO1463" i="4"/>
  <c r="AP1463" i="4" s="1"/>
  <c r="AL1454" i="4"/>
  <c r="AJ1441" i="4"/>
  <c r="AV1441" i="4"/>
  <c r="D1441" i="4"/>
  <c r="AK1441" i="4"/>
  <c r="AW1441" i="4"/>
  <c r="Z1441" i="4"/>
  <c r="AA1441" i="4"/>
  <c r="E1441" i="4"/>
  <c r="AN1441" i="4"/>
  <c r="AX1441" i="4" s="1"/>
  <c r="V1441" i="4"/>
  <c r="W1441" i="4"/>
  <c r="AT1441" i="4"/>
  <c r="AQ1415" i="4"/>
  <c r="AX1415" i="4"/>
  <c r="AO1415" i="4"/>
  <c r="AP1415" i="4" s="1"/>
  <c r="AL1375" i="4"/>
  <c r="AJ1520" i="4"/>
  <c r="A1520" i="4"/>
  <c r="AA1516" i="4"/>
  <c r="AJ1510" i="4"/>
  <c r="AA1509" i="4"/>
  <c r="AO1493" i="4"/>
  <c r="AP1493" i="4" s="1"/>
  <c r="AQ1493" i="4"/>
  <c r="AL1492" i="4"/>
  <c r="AW1490" i="4"/>
  <c r="W1490" i="4"/>
  <c r="AQ1487" i="4"/>
  <c r="AQ1485" i="4"/>
  <c r="AT1480" i="4"/>
  <c r="W1480" i="4"/>
  <c r="AS1480" i="4"/>
  <c r="AQ1466" i="4"/>
  <c r="AO1466" i="4"/>
  <c r="AP1466" i="4" s="1"/>
  <c r="AQ1371" i="4"/>
  <c r="AO1371" i="4"/>
  <c r="AP1371" i="4" s="1"/>
  <c r="AO1335" i="4"/>
  <c r="AP1335" i="4" s="1"/>
  <c r="AQ1335" i="4"/>
  <c r="AX1335" i="4"/>
  <c r="AL1576" i="4"/>
  <c r="AX1576" i="4"/>
  <c r="D1575" i="4"/>
  <c r="AN1573" i="4"/>
  <c r="V1573" i="4"/>
  <c r="AR1573" i="4" s="1"/>
  <c r="V1563" i="4"/>
  <c r="AJ1557" i="4"/>
  <c r="AV1557" i="4"/>
  <c r="D1557" i="4"/>
  <c r="AK1557" i="4"/>
  <c r="AW1557" i="4"/>
  <c r="V1556" i="4"/>
  <c r="W1556" i="4"/>
  <c r="AL1540" i="4"/>
  <c r="AX1540" i="4"/>
  <c r="D1539" i="4"/>
  <c r="AN1537" i="4"/>
  <c r="V1537" i="4"/>
  <c r="AR1537" i="4" s="1"/>
  <c r="AV1534" i="4"/>
  <c r="AA1534" i="4"/>
  <c r="A1534" i="4"/>
  <c r="AL1531" i="4"/>
  <c r="AL1521" i="4"/>
  <c r="AB1520" i="4"/>
  <c r="AX1517" i="4"/>
  <c r="AB1517" i="4"/>
  <c r="A1517" i="4"/>
  <c r="Z1516" i="4"/>
  <c r="AX1510" i="4"/>
  <c r="AB1510" i="4"/>
  <c r="A1510" i="4"/>
  <c r="Z1509" i="4"/>
  <c r="D1504" i="4"/>
  <c r="AK1504" i="4"/>
  <c r="AW1504" i="4"/>
  <c r="E1504" i="4"/>
  <c r="A1504" i="4"/>
  <c r="AA1504" i="4"/>
  <c r="AR1504" i="4" s="1"/>
  <c r="AT1504" i="4"/>
  <c r="AJ1504" i="4"/>
  <c r="AV1504" i="4"/>
  <c r="AK1502" i="4"/>
  <c r="AN1495" i="4"/>
  <c r="D1495" i="4"/>
  <c r="D1493" i="4"/>
  <c r="AB1492" i="4"/>
  <c r="AQ1488" i="4"/>
  <c r="Z1488" i="4"/>
  <c r="A1488" i="4"/>
  <c r="AA1488" i="4"/>
  <c r="AT1488" i="4"/>
  <c r="W1488" i="4"/>
  <c r="AB1485" i="4"/>
  <c r="AV1485" i="4"/>
  <c r="AJ1485" i="4"/>
  <c r="AW1485" i="4"/>
  <c r="A1485" i="4"/>
  <c r="AA1485" i="4"/>
  <c r="AO1476" i="4"/>
  <c r="AP1476" i="4" s="1"/>
  <c r="AX1476" i="4"/>
  <c r="Z1468" i="4"/>
  <c r="A1468" i="4"/>
  <c r="AA1468" i="4"/>
  <c r="AT1468" i="4"/>
  <c r="AJ1468" i="4"/>
  <c r="AK1468" i="4"/>
  <c r="D1468" i="4"/>
  <c r="V1468" i="4"/>
  <c r="AR1468" i="4" s="1"/>
  <c r="AB1468" i="4"/>
  <c r="AW1468" i="4"/>
  <c r="AL1459" i="4"/>
  <c r="AL1451" i="4"/>
  <c r="AX1367" i="4"/>
  <c r="A1309" i="4"/>
  <c r="AA1309" i="4"/>
  <c r="AT1309" i="4"/>
  <c r="Z1309" i="4"/>
  <c r="AV1309" i="4"/>
  <c r="V1309" i="4"/>
  <c r="W1309" i="4"/>
  <c r="AS1309" i="4"/>
  <c r="AW1309" i="4"/>
  <c r="AB1309" i="4"/>
  <c r="AJ1309" i="4"/>
  <c r="AK1309" i="4"/>
  <c r="D1309" i="4"/>
  <c r="E1309" i="4"/>
  <c r="AN1309" i="4"/>
  <c r="AL1624" i="4"/>
  <c r="AX1624" i="4"/>
  <c r="A1608" i="4"/>
  <c r="AA1608" i="4"/>
  <c r="AT1608" i="4"/>
  <c r="AB1606" i="4"/>
  <c r="AA1602" i="4"/>
  <c r="A1602" i="4"/>
  <c r="A1591" i="4"/>
  <c r="AA1591" i="4"/>
  <c r="AR1591" i="4" s="1"/>
  <c r="AT1591" i="4"/>
  <c r="AB1591" i="4"/>
  <c r="AT1589" i="4"/>
  <c r="AW1585" i="4"/>
  <c r="AB1585" i="4"/>
  <c r="A1585" i="4"/>
  <c r="AK1584" i="4"/>
  <c r="AJ1577" i="4"/>
  <c r="AJ1576" i="4"/>
  <c r="A1576" i="4"/>
  <c r="AK1575" i="4"/>
  <c r="E1573" i="4"/>
  <c r="Z1572" i="4"/>
  <c r="A1572" i="4"/>
  <c r="AA1572" i="4"/>
  <c r="AT1572" i="4"/>
  <c r="AA1569" i="4"/>
  <c r="AJ1568" i="4"/>
  <c r="A1568" i="4"/>
  <c r="AR1565" i="4"/>
  <c r="AN1557" i="4"/>
  <c r="E1557" i="4"/>
  <c r="AN1556" i="4"/>
  <c r="E1556" i="4"/>
  <c r="A1555" i="4"/>
  <c r="AA1555" i="4"/>
  <c r="AT1555" i="4"/>
  <c r="AB1555" i="4"/>
  <c r="AT1553" i="4"/>
  <c r="AW1549" i="4"/>
  <c r="AB1549" i="4"/>
  <c r="A1549" i="4"/>
  <c r="AK1548" i="4"/>
  <c r="AO1546" i="4"/>
  <c r="AP1546" i="4" s="1"/>
  <c r="AJ1540" i="4"/>
  <c r="A1540" i="4"/>
  <c r="AK1539" i="4"/>
  <c r="E1537" i="4"/>
  <c r="Z1536" i="4"/>
  <c r="A1536" i="4"/>
  <c r="AA1536" i="4"/>
  <c r="AT1536" i="4"/>
  <c r="Z1534" i="4"/>
  <c r="AA1533" i="4"/>
  <c r="AJ1532" i="4"/>
  <c r="A1532" i="4"/>
  <c r="AR1529" i="4"/>
  <c r="AO1527" i="4"/>
  <c r="AP1527" i="4" s="1"/>
  <c r="AA1521" i="4"/>
  <c r="AR1521" i="4" s="1"/>
  <c r="AW1520" i="4"/>
  <c r="AA1520" i="4"/>
  <c r="AW1519" i="4"/>
  <c r="AW1517" i="4"/>
  <c r="AA1517" i="4"/>
  <c r="AW1510" i="4"/>
  <c r="AA1510" i="4"/>
  <c r="Z1502" i="4"/>
  <c r="AR1502" i="4" s="1"/>
  <c r="V1496" i="4"/>
  <c r="W1496" i="4"/>
  <c r="E1496" i="4"/>
  <c r="AN1496" i="4"/>
  <c r="AX1496" i="4" s="1"/>
  <c r="Z1492" i="4"/>
  <c r="AQ1489" i="4"/>
  <c r="E1488" i="4"/>
  <c r="AO1487" i="4"/>
  <c r="AP1487" i="4" s="1"/>
  <c r="E1485" i="4"/>
  <c r="AJ1473" i="4"/>
  <c r="AW1473" i="4"/>
  <c r="D1473" i="4"/>
  <c r="AK1473" i="4"/>
  <c r="Z1473" i="4"/>
  <c r="AR1473" i="4" s="1"/>
  <c r="AT1473" i="4"/>
  <c r="AB1473" i="4"/>
  <c r="AV1473" i="4"/>
  <c r="AV1468" i="4"/>
  <c r="E1468" i="4"/>
  <c r="AL1458" i="4"/>
  <c r="AL1457" i="4"/>
  <c r="W1447" i="4"/>
  <c r="D1447" i="4"/>
  <c r="E1447" i="4"/>
  <c r="V1447" i="4"/>
  <c r="AS1447" i="4"/>
  <c r="Z1447" i="4"/>
  <c r="AA1447" i="4"/>
  <c r="AV1447" i="4"/>
  <c r="A1447" i="4"/>
  <c r="AB1447" i="4"/>
  <c r="AW1447" i="4"/>
  <c r="AK1447" i="4"/>
  <c r="AB1434" i="4"/>
  <c r="AJ1434" i="4"/>
  <c r="AV1434" i="4"/>
  <c r="V1434" i="4"/>
  <c r="W1434" i="4"/>
  <c r="AT1434" i="4"/>
  <c r="Z1434" i="4"/>
  <c r="AW1434" i="4"/>
  <c r="AA1434" i="4"/>
  <c r="A1434" i="4"/>
  <c r="AK1434" i="4"/>
  <c r="D1434" i="4"/>
  <c r="E1434" i="4"/>
  <c r="AN1434" i="4"/>
  <c r="AX1434" i="4" s="1"/>
  <c r="AL1417" i="4"/>
  <c r="AX1406" i="4"/>
  <c r="AL1406" i="4"/>
  <c r="D1528" i="4"/>
  <c r="AK1528" i="4"/>
  <c r="AW1528" i="4"/>
  <c r="E1528" i="4"/>
  <c r="AV1520" i="4"/>
  <c r="Z1520" i="4"/>
  <c r="AV1517" i="4"/>
  <c r="AT1516" i="4"/>
  <c r="AV1510" i="4"/>
  <c r="Z1510" i="4"/>
  <c r="AT1509" i="4"/>
  <c r="AK1493" i="4"/>
  <c r="AB1490" i="4"/>
  <c r="AJ1490" i="4"/>
  <c r="AV1490" i="4"/>
  <c r="A1490" i="4"/>
  <c r="AA1490" i="4"/>
  <c r="AT1490" i="4"/>
  <c r="Z1480" i="4"/>
  <c r="AR1480" i="4" s="1"/>
  <c r="D1480" i="4"/>
  <c r="E1480" i="4"/>
  <c r="A1480" i="4"/>
  <c r="AB1480" i="4"/>
  <c r="AV1480" i="4"/>
  <c r="AK1480" i="4"/>
  <c r="AL1479" i="4"/>
  <c r="AX1479" i="4"/>
  <c r="AJ1477" i="4"/>
  <c r="AV1477" i="4"/>
  <c r="A1477" i="4"/>
  <c r="AA1477" i="4"/>
  <c r="AB1477" i="4"/>
  <c r="AW1477" i="4"/>
  <c r="V1477" i="4"/>
  <c r="Z1477" i="4"/>
  <c r="AT1477" i="4"/>
  <c r="Z1461" i="4"/>
  <c r="AA1461" i="4"/>
  <c r="AV1461" i="4"/>
  <c r="A1461" i="4"/>
  <c r="AB1461" i="4"/>
  <c r="AW1461" i="4"/>
  <c r="AK1461" i="4"/>
  <c r="E1461" i="4"/>
  <c r="W1461" i="4"/>
  <c r="D1448" i="4"/>
  <c r="AK1448" i="4"/>
  <c r="AW1448" i="4"/>
  <c r="E1448" i="4"/>
  <c r="AN1448" i="4"/>
  <c r="V1448" i="4"/>
  <c r="W1448" i="4"/>
  <c r="AT1448" i="4"/>
  <c r="Z1448" i="4"/>
  <c r="AA1448" i="4"/>
  <c r="AV1448" i="4"/>
  <c r="A1448" i="4"/>
  <c r="AJ1448" i="4"/>
  <c r="AQ1396" i="4"/>
  <c r="AX1396" i="4"/>
  <c r="AO1396" i="4"/>
  <c r="AP1396" i="4" s="1"/>
  <c r="E1358" i="4"/>
  <c r="AA1358" i="4"/>
  <c r="A1358" i="4"/>
  <c r="AB1358" i="4"/>
  <c r="AV1358" i="4"/>
  <c r="AJ1358" i="4"/>
  <c r="AW1358" i="4"/>
  <c r="AK1358" i="4"/>
  <c r="V1358" i="4"/>
  <c r="W1358" i="4"/>
  <c r="Z1358" i="4"/>
  <c r="AN1358" i="4"/>
  <c r="D1358" i="4"/>
  <c r="AT1358" i="4"/>
  <c r="AS1602" i="4"/>
  <c r="AL1600" i="4"/>
  <c r="AX1600" i="4"/>
  <c r="AB1598" i="4"/>
  <c r="AJ1598" i="4"/>
  <c r="AV1598" i="4"/>
  <c r="AV1576" i="4"/>
  <c r="AA1576" i="4"/>
  <c r="AR1576" i="4" s="1"/>
  <c r="AW1575" i="4"/>
  <c r="AB1575" i="4"/>
  <c r="A1575" i="4"/>
  <c r="AK1573" i="4"/>
  <c r="AT1569" i="4"/>
  <c r="AV1568" i="4"/>
  <c r="AA1568" i="4"/>
  <c r="E1563" i="4"/>
  <c r="AB1562" i="4"/>
  <c r="AJ1562" i="4"/>
  <c r="AV1562" i="4"/>
  <c r="Z1549" i="4"/>
  <c r="V1543" i="4"/>
  <c r="AV1541" i="4"/>
  <c r="AA1541" i="4"/>
  <c r="AR1541" i="4" s="1"/>
  <c r="AV1540" i="4"/>
  <c r="AA1540" i="4"/>
  <c r="AR1540" i="4" s="1"/>
  <c r="AW1539" i="4"/>
  <c r="AB1539" i="4"/>
  <c r="A1539" i="4"/>
  <c r="AK1537" i="4"/>
  <c r="D1536" i="4"/>
  <c r="AT1533" i="4"/>
  <c r="AV1532" i="4"/>
  <c r="AA1532" i="4"/>
  <c r="AW1531" i="4"/>
  <c r="Z1531" i="4"/>
  <c r="D1529" i="4"/>
  <c r="AN1528" i="4"/>
  <c r="E1527" i="4"/>
  <c r="AB1526" i="4"/>
  <c r="AJ1526" i="4"/>
  <c r="AV1526" i="4"/>
  <c r="V1524" i="4"/>
  <c r="AW1522" i="4"/>
  <c r="AA1522" i="4"/>
  <c r="AR1522" i="4" s="1"/>
  <c r="V1519" i="4"/>
  <c r="AQ1518" i="4"/>
  <c r="AS1516" i="4"/>
  <c r="W1516" i="4"/>
  <c r="AB1514" i="4"/>
  <c r="AJ1514" i="4"/>
  <c r="AV1514" i="4"/>
  <c r="A1514" i="4"/>
  <c r="AA1514" i="4"/>
  <c r="AR1514" i="4" s="1"/>
  <c r="AT1514" i="4"/>
  <c r="Z1512" i="4"/>
  <c r="A1512" i="4"/>
  <c r="AA1512" i="4"/>
  <c r="AT1512" i="4"/>
  <c r="AS1509" i="4"/>
  <c r="W1509" i="4"/>
  <c r="A1507" i="4"/>
  <c r="AA1507" i="4"/>
  <c r="AT1507" i="4"/>
  <c r="AB1507" i="4"/>
  <c r="Z1507" i="4"/>
  <c r="Z1505" i="4"/>
  <c r="V1505" i="4"/>
  <c r="AN1504" i="4"/>
  <c r="AV1500" i="4"/>
  <c r="V1500" i="4"/>
  <c r="AW1498" i="4"/>
  <c r="Z1498" i="4"/>
  <c r="AT1497" i="4"/>
  <c r="V1497" i="4"/>
  <c r="AK1495" i="4"/>
  <c r="AJ1493" i="4"/>
  <c r="A1493" i="4"/>
  <c r="E1490" i="4"/>
  <c r="AN1486" i="4"/>
  <c r="AX1486" i="4" s="1"/>
  <c r="W1486" i="4"/>
  <c r="AW1481" i="4"/>
  <c r="V1481" i="4"/>
  <c r="E1477" i="4"/>
  <c r="AJ1469" i="4"/>
  <c r="D1461" i="4"/>
  <c r="V1454" i="4"/>
  <c r="W1454" i="4"/>
  <c r="AT1454" i="4"/>
  <c r="Z1454" i="4"/>
  <c r="A1454" i="4"/>
  <c r="AA1454" i="4"/>
  <c r="AV1454" i="4"/>
  <c r="AJ1454" i="4"/>
  <c r="D1454" i="4"/>
  <c r="AK1454" i="4"/>
  <c r="E1454" i="4"/>
  <c r="AN1454" i="4"/>
  <c r="AQ1444" i="4"/>
  <c r="AO1444" i="4"/>
  <c r="AP1444" i="4" s="1"/>
  <c r="AS1441" i="4"/>
  <c r="V1503" i="4"/>
  <c r="AR1503" i="4" s="1"/>
  <c r="V1491" i="4"/>
  <c r="AR1491" i="4" s="1"/>
  <c r="A1475" i="4"/>
  <c r="AA1475" i="4"/>
  <c r="AT1475" i="4"/>
  <c r="AN1465" i="4"/>
  <c r="AX1465" i="4" s="1"/>
  <c r="AN1464" i="4"/>
  <c r="A1463" i="4"/>
  <c r="AA1463" i="4"/>
  <c r="AT1463" i="4"/>
  <c r="AB1463" i="4"/>
  <c r="Z1460" i="4"/>
  <c r="AV1459" i="4"/>
  <c r="AA1459" i="4"/>
  <c r="AA1458" i="4"/>
  <c r="AR1458" i="4" s="1"/>
  <c r="AJ1457" i="4"/>
  <c r="AQ1453" i="4"/>
  <c r="AJ1449" i="4"/>
  <c r="E1445" i="4"/>
  <c r="Z1444" i="4"/>
  <c r="A1444" i="4"/>
  <c r="AA1444" i="4"/>
  <c r="AT1444" i="4"/>
  <c r="AW1439" i="4"/>
  <c r="Z1439" i="4"/>
  <c r="E1437" i="4"/>
  <c r="D1436" i="4"/>
  <c r="AK1436" i="4"/>
  <c r="AW1436" i="4"/>
  <c r="E1436" i="4"/>
  <c r="AS1432" i="4"/>
  <c r="AV1430" i="4"/>
  <c r="AA1430" i="4"/>
  <c r="A1430" i="4"/>
  <c r="AB1429" i="4"/>
  <c r="A1429" i="4"/>
  <c r="AK1428" i="4"/>
  <c r="V1425" i="4"/>
  <c r="AS1423" i="4"/>
  <c r="Z1421" i="4"/>
  <c r="AW1420" i="4"/>
  <c r="AB1420" i="4"/>
  <c r="AN1417" i="4"/>
  <c r="AX1417" i="4" s="1"/>
  <c r="E1417" i="4"/>
  <c r="AN1416" i="4"/>
  <c r="AX1416" i="4" s="1"/>
  <c r="A1415" i="4"/>
  <c r="AA1415" i="4"/>
  <c r="AT1415" i="4"/>
  <c r="AB1415" i="4"/>
  <c r="AV1411" i="4"/>
  <c r="AA1411" i="4"/>
  <c r="AR1411" i="4" s="1"/>
  <c r="AA1410" i="4"/>
  <c r="AR1410" i="4" s="1"/>
  <c r="AJ1409" i="4"/>
  <c r="AQ1405" i="4"/>
  <c r="AX1401" i="4"/>
  <c r="AJ1401" i="4"/>
  <c r="AJ1400" i="4"/>
  <c r="A1400" i="4"/>
  <c r="AK1399" i="4"/>
  <c r="E1397" i="4"/>
  <c r="Z1396" i="4"/>
  <c r="A1396" i="4"/>
  <c r="AA1396" i="4"/>
  <c r="AT1396" i="4"/>
  <c r="AT1393" i="4"/>
  <c r="AV1392" i="4"/>
  <c r="AA1392" i="4"/>
  <c r="AW1391" i="4"/>
  <c r="AJ1388" i="4"/>
  <c r="AW1387" i="4"/>
  <c r="AA1387" i="4"/>
  <c r="AS1384" i="4"/>
  <c r="AV1382" i="4"/>
  <c r="AQ1381" i="4"/>
  <c r="A1381" i="4"/>
  <c r="AA1381" i="4"/>
  <c r="AT1381" i="4"/>
  <c r="AB1381" i="4"/>
  <c r="AJ1381" i="4"/>
  <c r="AV1381" i="4"/>
  <c r="D1381" i="4"/>
  <c r="AK1381" i="4"/>
  <c r="AW1381" i="4"/>
  <c r="E1372" i="4"/>
  <c r="AO1370" i="4"/>
  <c r="AP1370" i="4" s="1"/>
  <c r="AQ1370" i="4"/>
  <c r="AL1362" i="4"/>
  <c r="AO1356" i="4"/>
  <c r="AP1356" i="4" s="1"/>
  <c r="AQ1356" i="4"/>
  <c r="AS1355" i="4"/>
  <c r="AK1352" i="4"/>
  <c r="AN1346" i="4"/>
  <c r="AX1346" i="4" s="1"/>
  <c r="D1339" i="4"/>
  <c r="AK1339" i="4"/>
  <c r="AW1339" i="4"/>
  <c r="AA1339" i="4"/>
  <c r="A1339" i="4"/>
  <c r="AB1339" i="4"/>
  <c r="AV1339" i="4"/>
  <c r="AJ1339" i="4"/>
  <c r="AQ781" i="4"/>
  <c r="AX781" i="4"/>
  <c r="AO781" i="4"/>
  <c r="AP781" i="4" s="1"/>
  <c r="AS1461" i="4"/>
  <c r="AT1459" i="4"/>
  <c r="AT1458" i="4"/>
  <c r="AV1457" i="4"/>
  <c r="AA1457" i="4"/>
  <c r="AJ1453" i="4"/>
  <c r="AV1453" i="4"/>
  <c r="D1453" i="4"/>
  <c r="AK1453" i="4"/>
  <c r="AW1453" i="4"/>
  <c r="AQ1452" i="4"/>
  <c r="V1452" i="4"/>
  <c r="W1452" i="4"/>
  <c r="AV1449" i="4"/>
  <c r="AA1449" i="4"/>
  <c r="AR1449" i="4" s="1"/>
  <c r="AO1442" i="4"/>
  <c r="AP1442" i="4" s="1"/>
  <c r="V1442" i="4"/>
  <c r="AL1436" i="4"/>
  <c r="AX1436" i="4"/>
  <c r="AN1433" i="4"/>
  <c r="AX1433" i="4" s="1"/>
  <c r="V1433" i="4"/>
  <c r="AR1433" i="4" s="1"/>
  <c r="AQ1431" i="4"/>
  <c r="AT1430" i="4"/>
  <c r="AW1428" i="4"/>
  <c r="AJ1427" i="4"/>
  <c r="AO1423" i="4"/>
  <c r="AP1423" i="4" s="1"/>
  <c r="AQ1422" i="4"/>
  <c r="AS1421" i="4"/>
  <c r="AQ1413" i="4"/>
  <c r="W1413" i="4"/>
  <c r="AS1413" i="4"/>
  <c r="AT1411" i="4"/>
  <c r="AT1410" i="4"/>
  <c r="AV1409" i="4"/>
  <c r="AA1409" i="4"/>
  <c r="AJ1408" i="4"/>
  <c r="AJ1405" i="4"/>
  <c r="AV1405" i="4"/>
  <c r="D1405" i="4"/>
  <c r="AK1405" i="4"/>
  <c r="AW1405" i="4"/>
  <c r="AQ1404" i="4"/>
  <c r="V1404" i="4"/>
  <c r="W1404" i="4"/>
  <c r="AV1401" i="4"/>
  <c r="AA1401" i="4"/>
  <c r="AR1401" i="4" s="1"/>
  <c r="AV1400" i="4"/>
  <c r="AA1400" i="4"/>
  <c r="AW1399" i="4"/>
  <c r="AB1399" i="4"/>
  <c r="A1399" i="4"/>
  <c r="D1396" i="4"/>
  <c r="AO1394" i="4"/>
  <c r="AP1394" i="4" s="1"/>
  <c r="V1394" i="4"/>
  <c r="W1393" i="4"/>
  <c r="AT1392" i="4"/>
  <c r="AJ1389" i="4"/>
  <c r="A1389" i="4"/>
  <c r="Z1388" i="4"/>
  <c r="AT1386" i="4"/>
  <c r="W1386" i="4"/>
  <c r="AS1386" i="4"/>
  <c r="AQ1383" i="4"/>
  <c r="AJ1379" i="4"/>
  <c r="AJ1377" i="4"/>
  <c r="A1377" i="4"/>
  <c r="W1374" i="4"/>
  <c r="AS1374" i="4"/>
  <c r="AX1363" i="4"/>
  <c r="D1363" i="4"/>
  <c r="AK1363" i="4"/>
  <c r="AW1363" i="4"/>
  <c r="W1363" i="4"/>
  <c r="Z1363" i="4"/>
  <c r="AT1363" i="4"/>
  <c r="AA1363" i="4"/>
  <c r="A1363" i="4"/>
  <c r="AB1363" i="4"/>
  <c r="AV1363" i="4"/>
  <c r="AX1354" i="4"/>
  <c r="AL1354" i="4"/>
  <c r="D1351" i="4"/>
  <c r="AK1351" i="4"/>
  <c r="AW1351" i="4"/>
  <c r="Z1351" i="4"/>
  <c r="AT1351" i="4"/>
  <c r="AA1351" i="4"/>
  <c r="A1351" i="4"/>
  <c r="AB1351" i="4"/>
  <c r="AV1351" i="4"/>
  <c r="AJ1351" i="4"/>
  <c r="Z1350" i="4"/>
  <c r="AS1342" i="4"/>
  <c r="AQ1339" i="4"/>
  <c r="AX1332" i="4"/>
  <c r="Z1323" i="4"/>
  <c r="AK1323" i="4"/>
  <c r="V1323" i="4"/>
  <c r="W1323" i="4"/>
  <c r="AT1323" i="4"/>
  <c r="AA1323" i="4"/>
  <c r="AV1323" i="4"/>
  <c r="A1323" i="4"/>
  <c r="AB1323" i="4"/>
  <c r="AW1323" i="4"/>
  <c r="AJ1323" i="4"/>
  <c r="D1323" i="4"/>
  <c r="E1323" i="4"/>
  <c r="AN1323" i="4"/>
  <c r="AX1323" i="4" s="1"/>
  <c r="AL1288" i="4"/>
  <c r="A1451" i="4"/>
  <c r="AA1451" i="4"/>
  <c r="AR1451" i="4" s="1"/>
  <c r="AT1451" i="4"/>
  <c r="AB1451" i="4"/>
  <c r="Z1432" i="4"/>
  <c r="A1432" i="4"/>
  <c r="AA1432" i="4"/>
  <c r="AT1432" i="4"/>
  <c r="AW1427" i="4"/>
  <c r="Z1427" i="4"/>
  <c r="D1424" i="4"/>
  <c r="AK1424" i="4"/>
  <c r="AW1424" i="4"/>
  <c r="E1424" i="4"/>
  <c r="V1413" i="4"/>
  <c r="AS1410" i="4"/>
  <c r="AW1408" i="4"/>
  <c r="AB1408" i="4"/>
  <c r="A1403" i="4"/>
  <c r="AA1403" i="4"/>
  <c r="AT1403" i="4"/>
  <c r="AB1403" i="4"/>
  <c r="Z1400" i="4"/>
  <c r="AV1399" i="4"/>
  <c r="AA1399" i="4"/>
  <c r="AB1389" i="4"/>
  <c r="Z1384" i="4"/>
  <c r="A1384" i="4"/>
  <c r="AA1384" i="4"/>
  <c r="AT1384" i="4"/>
  <c r="V1382" i="4"/>
  <c r="W1382" i="4"/>
  <c r="AB1377" i="4"/>
  <c r="V1374" i="4"/>
  <c r="V1355" i="4"/>
  <c r="W1355" i="4"/>
  <c r="Z1355" i="4"/>
  <c r="AT1355" i="4"/>
  <c r="AA1355" i="4"/>
  <c r="A1355" i="4"/>
  <c r="AB1355" i="4"/>
  <c r="AV1355" i="4"/>
  <c r="V1343" i="4"/>
  <c r="W1343" i="4"/>
  <c r="Z1343" i="4"/>
  <c r="AT1343" i="4"/>
  <c r="AA1343" i="4"/>
  <c r="A1343" i="4"/>
  <c r="AB1343" i="4"/>
  <c r="AV1343" i="4"/>
  <c r="AJ1343" i="4"/>
  <c r="AW1343" i="4"/>
  <c r="E1343" i="4"/>
  <c r="AB1470" i="4"/>
  <c r="V1459" i="4"/>
  <c r="AT1457" i="4"/>
  <c r="AN1451" i="4"/>
  <c r="AX1451" i="4" s="1"/>
  <c r="E1451" i="4"/>
  <c r="AQ1439" i="4"/>
  <c r="AL1434" i="4"/>
  <c r="AL1433" i="4"/>
  <c r="AN1432" i="4"/>
  <c r="E1432" i="4"/>
  <c r="W1430" i="4"/>
  <c r="AR1430" i="4" s="1"/>
  <c r="AV1427" i="4"/>
  <c r="AL1425" i="4"/>
  <c r="AN1424" i="4"/>
  <c r="E1423" i="4"/>
  <c r="AO1422" i="4"/>
  <c r="AP1422" i="4" s="1"/>
  <c r="AB1422" i="4"/>
  <c r="AJ1422" i="4"/>
  <c r="AV1422" i="4"/>
  <c r="AQ1420" i="4"/>
  <c r="AQ1412" i="4"/>
  <c r="AV1408" i="4"/>
  <c r="AT1400" i="4"/>
  <c r="Z1399" i="4"/>
  <c r="AQ1391" i="4"/>
  <c r="AW1389" i="4"/>
  <c r="AA1389" i="4"/>
  <c r="E1385" i="4"/>
  <c r="AN1385" i="4"/>
  <c r="AX1385" i="4" s="1"/>
  <c r="V1385" i="4"/>
  <c r="AN1384" i="4"/>
  <c r="AX1384" i="4" s="1"/>
  <c r="E1384" i="4"/>
  <c r="AN1382" i="4"/>
  <c r="E1382" i="4"/>
  <c r="AA1377" i="4"/>
  <c r="Z1376" i="4"/>
  <c r="AB1376" i="4"/>
  <c r="AJ1376" i="4"/>
  <c r="AV1376" i="4"/>
  <c r="D1376" i="4"/>
  <c r="AK1376" i="4"/>
  <c r="AW1376" i="4"/>
  <c r="E1376" i="4"/>
  <c r="W1369" i="4"/>
  <c r="AS1359" i="4"/>
  <c r="AW1355" i="4"/>
  <c r="E1355" i="4"/>
  <c r="D1343" i="4"/>
  <c r="AL1424" i="4"/>
  <c r="AN1421" i="4"/>
  <c r="V1421" i="4"/>
  <c r="AJ1393" i="4"/>
  <c r="AV1393" i="4"/>
  <c r="D1393" i="4"/>
  <c r="AK1393" i="4"/>
  <c r="AW1393" i="4"/>
  <c r="V1392" i="4"/>
  <c r="W1392" i="4"/>
  <c r="Z1386" i="4"/>
  <c r="AB1386" i="4"/>
  <c r="AJ1386" i="4"/>
  <c r="AV1386" i="4"/>
  <c r="Z1374" i="4"/>
  <c r="A1374" i="4"/>
  <c r="AA1374" i="4"/>
  <c r="AT1374" i="4"/>
  <c r="AB1374" i="4"/>
  <c r="AJ1374" i="4"/>
  <c r="AV1374" i="4"/>
  <c r="D1355" i="4"/>
  <c r="Z1347" i="4"/>
  <c r="V1347" i="4"/>
  <c r="W1347" i="4"/>
  <c r="AT1347" i="4"/>
  <c r="AA1347" i="4"/>
  <c r="A1347" i="4"/>
  <c r="AB1347" i="4"/>
  <c r="AV1347" i="4"/>
  <c r="AJ1347" i="4"/>
  <c r="AW1347" i="4"/>
  <c r="E1347" i="4"/>
  <c r="A1342" i="4"/>
  <c r="AA1342" i="4"/>
  <c r="AT1342" i="4"/>
  <c r="Z1342" i="4"/>
  <c r="AJ1342" i="4"/>
  <c r="AW1342" i="4"/>
  <c r="AK1342" i="4"/>
  <c r="D1342" i="4"/>
  <c r="E1342" i="4"/>
  <c r="V1342" i="4"/>
  <c r="AX1339" i="4"/>
  <c r="AL1339" i="4"/>
  <c r="D1460" i="4"/>
  <c r="AK1460" i="4"/>
  <c r="AW1460" i="4"/>
  <c r="E1460" i="4"/>
  <c r="AS1456" i="4"/>
  <c r="A1439" i="4"/>
  <c r="AA1439" i="4"/>
  <c r="AT1439" i="4"/>
  <c r="AB1439" i="4"/>
  <c r="AL1432" i="4"/>
  <c r="AN1430" i="4"/>
  <c r="AQ1429" i="4"/>
  <c r="W1427" i="4"/>
  <c r="AJ1424" i="4"/>
  <c r="A1424" i="4"/>
  <c r="AK1423" i="4"/>
  <c r="E1421" i="4"/>
  <c r="Z1420" i="4"/>
  <c r="A1420" i="4"/>
  <c r="AA1420" i="4"/>
  <c r="AT1420" i="4"/>
  <c r="E1413" i="4"/>
  <c r="D1412" i="4"/>
  <c r="AK1412" i="4"/>
  <c r="AW1412" i="4"/>
  <c r="E1412" i="4"/>
  <c r="W1408" i="4"/>
  <c r="AS1408" i="4"/>
  <c r="AL1403" i="4"/>
  <c r="W1400" i="4"/>
  <c r="AS1399" i="4"/>
  <c r="AK1394" i="4"/>
  <c r="D1394" i="4"/>
  <c r="AN1393" i="4"/>
  <c r="AX1393" i="4" s="1"/>
  <c r="E1393" i="4"/>
  <c r="AN1392" i="4"/>
  <c r="AX1392" i="4" s="1"/>
  <c r="E1392" i="4"/>
  <c r="A1391" i="4"/>
  <c r="AA1391" i="4"/>
  <c r="AR1391" i="4" s="1"/>
  <c r="AT1391" i="4"/>
  <c r="AB1391" i="4"/>
  <c r="AS1389" i="4"/>
  <c r="AN1387" i="4"/>
  <c r="AX1387" i="4" s="1"/>
  <c r="W1387" i="4"/>
  <c r="E1386" i="4"/>
  <c r="AL1385" i="4"/>
  <c r="AL1384" i="4"/>
  <c r="AL1382" i="4"/>
  <c r="AV1379" i="4"/>
  <c r="AW1377" i="4"/>
  <c r="AS1377" i="4"/>
  <c r="E1374" i="4"/>
  <c r="W1362" i="4"/>
  <c r="Z1362" i="4"/>
  <c r="AT1362" i="4"/>
  <c r="A1362" i="4"/>
  <c r="AB1362" i="4"/>
  <c r="AV1362" i="4"/>
  <c r="AJ1362" i="4"/>
  <c r="AW1362" i="4"/>
  <c r="AK1362" i="4"/>
  <c r="D1362" i="4"/>
  <c r="AL1358" i="4"/>
  <c r="AX1358" i="4"/>
  <c r="W1354" i="4"/>
  <c r="AS1354" i="4"/>
  <c r="D1347" i="4"/>
  <c r="AS1343" i="4"/>
  <c r="AV1342" i="4"/>
  <c r="AS1340" i="4"/>
  <c r="AR1303" i="4"/>
  <c r="AB1458" i="4"/>
  <c r="AJ1458" i="4"/>
  <c r="AV1458" i="4"/>
  <c r="AK1432" i="4"/>
  <c r="D1421" i="4"/>
  <c r="D1413" i="4"/>
  <c r="AB1410" i="4"/>
  <c r="AJ1410" i="4"/>
  <c r="AV1410" i="4"/>
  <c r="V1399" i="4"/>
  <c r="AR1399" i="4" s="1"/>
  <c r="D1392" i="4"/>
  <c r="AT1389" i="4"/>
  <c r="AN1386" i="4"/>
  <c r="D1386" i="4"/>
  <c r="AV1377" i="4"/>
  <c r="V1377" i="4"/>
  <c r="D1374" i="4"/>
  <c r="A1369" i="4"/>
  <c r="AA1369" i="4"/>
  <c r="AT1369" i="4"/>
  <c r="AB1369" i="4"/>
  <c r="AJ1369" i="4"/>
  <c r="AV1369" i="4"/>
  <c r="D1369" i="4"/>
  <c r="AK1369" i="4"/>
  <c r="AW1369" i="4"/>
  <c r="A1366" i="4"/>
  <c r="AA1366" i="4"/>
  <c r="AT1366" i="4"/>
  <c r="Z1366" i="4"/>
  <c r="AB1366" i="4"/>
  <c r="AV1366" i="4"/>
  <c r="AJ1366" i="4"/>
  <c r="AW1366" i="4"/>
  <c r="AK1366" i="4"/>
  <c r="Z1359" i="4"/>
  <c r="V1359" i="4"/>
  <c r="AT1359" i="4"/>
  <c r="AA1359" i="4"/>
  <c r="A1359" i="4"/>
  <c r="AB1359" i="4"/>
  <c r="AV1359" i="4"/>
  <c r="AN1355" i="4"/>
  <c r="V1354" i="4"/>
  <c r="W1350" i="4"/>
  <c r="AA1350" i="4"/>
  <c r="AJ1350" i="4"/>
  <c r="AW1350" i="4"/>
  <c r="AK1350" i="4"/>
  <c r="D1350" i="4"/>
  <c r="E1350" i="4"/>
  <c r="E1346" i="4"/>
  <c r="Z1346" i="4"/>
  <c r="AT1346" i="4"/>
  <c r="A1346" i="4"/>
  <c r="AB1346" i="4"/>
  <c r="AV1346" i="4"/>
  <c r="AJ1346" i="4"/>
  <c r="AW1346" i="4"/>
  <c r="AK1346" i="4"/>
  <c r="D1346" i="4"/>
  <c r="V1346" i="4"/>
  <c r="AR1346" i="4" s="1"/>
  <c r="AX1285" i="4"/>
  <c r="AL1285" i="4"/>
  <c r="AL1460" i="4"/>
  <c r="AX1460" i="4"/>
  <c r="AN1458" i="4"/>
  <c r="AX1458" i="4" s="1"/>
  <c r="E1458" i="4"/>
  <c r="AN1457" i="4"/>
  <c r="V1457" i="4"/>
  <c r="AR1457" i="4" s="1"/>
  <c r="AJ1451" i="4"/>
  <c r="AL1441" i="4"/>
  <c r="AL1440" i="4"/>
  <c r="D1439" i="4"/>
  <c r="AJ1432" i="4"/>
  <c r="AL1430" i="4"/>
  <c r="E1430" i="4"/>
  <c r="AJ1429" i="4"/>
  <c r="AV1429" i="4"/>
  <c r="D1429" i="4"/>
  <c r="AK1429" i="4"/>
  <c r="AW1429" i="4"/>
  <c r="AQ1428" i="4"/>
  <c r="V1428" i="4"/>
  <c r="W1428" i="4"/>
  <c r="AV1424" i="4"/>
  <c r="AA1424" i="4"/>
  <c r="AR1424" i="4" s="1"/>
  <c r="AW1423" i="4"/>
  <c r="AB1423" i="4"/>
  <c r="A1423" i="4"/>
  <c r="AK1422" i="4"/>
  <c r="A1422" i="4"/>
  <c r="AK1421" i="4"/>
  <c r="D1420" i="4"/>
  <c r="AO1418" i="4"/>
  <c r="AP1418" i="4" s="1"/>
  <c r="AK1413" i="4"/>
  <c r="AL1412" i="4"/>
  <c r="AX1412" i="4"/>
  <c r="AL1411" i="4"/>
  <c r="AN1410" i="4"/>
  <c r="E1410" i="4"/>
  <c r="AN1409" i="4"/>
  <c r="AX1409" i="4" s="1"/>
  <c r="V1409" i="4"/>
  <c r="AJ1403" i="4"/>
  <c r="AO1399" i="4"/>
  <c r="AP1399" i="4" s="1"/>
  <c r="AW1394" i="4"/>
  <c r="AB1394" i="4"/>
  <c r="AL1393" i="4"/>
  <c r="AL1392" i="4"/>
  <c r="AB1388" i="4"/>
  <c r="D1388" i="4"/>
  <c r="AK1388" i="4"/>
  <c r="AW1388" i="4"/>
  <c r="E1388" i="4"/>
  <c r="AL1387" i="4"/>
  <c r="AJ1385" i="4"/>
  <c r="A1385" i="4"/>
  <c r="AJ1384" i="4"/>
  <c r="AJ1382" i="4"/>
  <c r="A1382" i="4"/>
  <c r="Z1379" i="4"/>
  <c r="A1379" i="4"/>
  <c r="AA1379" i="4"/>
  <c r="AT1379" i="4"/>
  <c r="AB1379" i="4"/>
  <c r="AN1374" i="4"/>
  <c r="AX1374" i="4" s="1"/>
  <c r="E1369" i="4"/>
  <c r="E1366" i="4"/>
  <c r="E1359" i="4"/>
  <c r="AN1352" i="4"/>
  <c r="W1352" i="4"/>
  <c r="AR1352" i="4" s="1"/>
  <c r="Z1352" i="4"/>
  <c r="AT1352" i="4"/>
  <c r="AL1351" i="4"/>
  <c r="AN1343" i="4"/>
  <c r="AX1329" i="4"/>
  <c r="AO1329" i="4"/>
  <c r="AP1329" i="4" s="1"/>
  <c r="AQ1329" i="4"/>
  <c r="AX1309" i="4"/>
  <c r="A1427" i="4"/>
  <c r="AA1427" i="4"/>
  <c r="AT1427" i="4"/>
  <c r="AB1427" i="4"/>
  <c r="AJ1421" i="4"/>
  <c r="Z1408" i="4"/>
  <c r="A1408" i="4"/>
  <c r="AA1408" i="4"/>
  <c r="AT1408" i="4"/>
  <c r="D1400" i="4"/>
  <c r="AK1400" i="4"/>
  <c r="AW1400" i="4"/>
  <c r="E1400" i="4"/>
  <c r="AB1393" i="4"/>
  <c r="A1393" i="4"/>
  <c r="AK1392" i="4"/>
  <c r="W1389" i="4"/>
  <c r="Z1389" i="4"/>
  <c r="A1386" i="4"/>
  <c r="AN1377" i="4"/>
  <c r="W1377" i="4"/>
  <c r="Z1377" i="4"/>
  <c r="AL1376" i="4"/>
  <c r="AX1376" i="4"/>
  <c r="AO1364" i="4"/>
  <c r="AP1364" i="4" s="1"/>
  <c r="AQ1364" i="4"/>
  <c r="A1354" i="4"/>
  <c r="AA1354" i="4"/>
  <c r="AT1354" i="4"/>
  <c r="AB1354" i="4"/>
  <c r="AV1354" i="4"/>
  <c r="AJ1354" i="4"/>
  <c r="AW1354" i="4"/>
  <c r="AK1354" i="4"/>
  <c r="D1354" i="4"/>
  <c r="AN1340" i="4"/>
  <c r="AX1340" i="4" s="1"/>
  <c r="V1340" i="4"/>
  <c r="Z1340" i="4"/>
  <c r="AT1340" i="4"/>
  <c r="A1340" i="4"/>
  <c r="AA1340" i="4"/>
  <c r="D1340" i="4"/>
  <c r="AK1340" i="4"/>
  <c r="AR1327" i="4"/>
  <c r="V1513" i="4"/>
  <c r="AR1513" i="4" s="1"/>
  <c r="V1501" i="4"/>
  <c r="AR1501" i="4" s="1"/>
  <c r="V1489" i="4"/>
  <c r="D1484" i="4"/>
  <c r="AK1484" i="4"/>
  <c r="AW1484" i="4"/>
  <c r="V1483" i="4"/>
  <c r="AR1483" i="4" s="1"/>
  <c r="V1479" i="4"/>
  <c r="AR1479" i="4" s="1"/>
  <c r="V1475" i="4"/>
  <c r="AT1470" i="4"/>
  <c r="Z1470" i="4"/>
  <c r="AR1470" i="4" s="1"/>
  <c r="AR1466" i="4"/>
  <c r="V1463" i="4"/>
  <c r="AB1460" i="4"/>
  <c r="AJ1459" i="4"/>
  <c r="D1457" i="4"/>
  <c r="Z1452" i="4"/>
  <c r="AV1451" i="4"/>
  <c r="D1449" i="4"/>
  <c r="AB1446" i="4"/>
  <c r="AJ1446" i="4"/>
  <c r="AV1446" i="4"/>
  <c r="V1444" i="4"/>
  <c r="Z1442" i="4"/>
  <c r="AR1442" i="4" s="1"/>
  <c r="AK1439" i="4"/>
  <c r="V1436" i="4"/>
  <c r="V1435" i="4"/>
  <c r="AT1433" i="4"/>
  <c r="AV1432" i="4"/>
  <c r="AJ1430" i="4"/>
  <c r="D1428" i="4"/>
  <c r="AN1427" i="4"/>
  <c r="E1427" i="4"/>
  <c r="AT1425" i="4"/>
  <c r="AT1424" i="4"/>
  <c r="Z1423" i="4"/>
  <c r="AR1423" i="4" s="1"/>
  <c r="AW1422" i="4"/>
  <c r="Z1422" i="4"/>
  <c r="AR1422" i="4" s="1"/>
  <c r="AW1421" i="4"/>
  <c r="AB1421" i="4"/>
  <c r="A1421" i="4"/>
  <c r="AK1420" i="4"/>
  <c r="AR1418" i="4"/>
  <c r="V1415" i="4"/>
  <c r="AW1413" i="4"/>
  <c r="AB1413" i="4"/>
  <c r="A1413" i="4"/>
  <c r="AB1412" i="4"/>
  <c r="AJ1411" i="4"/>
  <c r="D1409" i="4"/>
  <c r="AN1408" i="4"/>
  <c r="E1408" i="4"/>
  <c r="Z1404" i="4"/>
  <c r="AV1403" i="4"/>
  <c r="D1401" i="4"/>
  <c r="AN1400" i="4"/>
  <c r="E1399" i="4"/>
  <c r="AB1398" i="4"/>
  <c r="AJ1398" i="4"/>
  <c r="AV1398" i="4"/>
  <c r="V1396" i="4"/>
  <c r="Z1394" i="4"/>
  <c r="AA1393" i="4"/>
  <c r="AJ1392" i="4"/>
  <c r="A1392" i="4"/>
  <c r="AK1391" i="4"/>
  <c r="AN1389" i="4"/>
  <c r="E1389" i="4"/>
  <c r="AN1388" i="4"/>
  <c r="A1388" i="4"/>
  <c r="AJ1387" i="4"/>
  <c r="AK1386" i="4"/>
  <c r="AW1385" i="4"/>
  <c r="AA1385" i="4"/>
  <c r="AW1384" i="4"/>
  <c r="AA1382" i="4"/>
  <c r="V1381" i="4"/>
  <c r="AR1381" i="4" s="1"/>
  <c r="AN1379" i="4"/>
  <c r="D1379" i="4"/>
  <c r="E1377" i="4"/>
  <c r="AA1376" i="4"/>
  <c r="AR1376" i="4" s="1"/>
  <c r="E1375" i="4"/>
  <c r="AN1375" i="4"/>
  <c r="AX1375" i="4" s="1"/>
  <c r="V1375" i="4"/>
  <c r="W1375" i="4"/>
  <c r="AN1369" i="4"/>
  <c r="AN1359" i="4"/>
  <c r="AS1358" i="4"/>
  <c r="AJ1356" i="4"/>
  <c r="AV1356" i="4"/>
  <c r="E1356" i="4"/>
  <c r="V1356" i="4"/>
  <c r="W1356" i="4"/>
  <c r="AK1355" i="4"/>
  <c r="E1354" i="4"/>
  <c r="D1352" i="4"/>
  <c r="AN1347" i="4"/>
  <c r="AN1342" i="4"/>
  <c r="AW1340" i="4"/>
  <c r="E1340" i="4"/>
  <c r="V1339" i="4"/>
  <c r="AR1326" i="4"/>
  <c r="D1472" i="4"/>
  <c r="AK1472" i="4"/>
  <c r="AW1472" i="4"/>
  <c r="AJ1465" i="4"/>
  <c r="AV1465" i="4"/>
  <c r="D1465" i="4"/>
  <c r="AK1465" i="4"/>
  <c r="AW1465" i="4"/>
  <c r="V1464" i="4"/>
  <c r="W1464" i="4"/>
  <c r="AV1460" i="4"/>
  <c r="AA1460" i="4"/>
  <c r="AW1459" i="4"/>
  <c r="AB1459" i="4"/>
  <c r="A1459" i="4"/>
  <c r="AK1458" i="4"/>
  <c r="A1458" i="4"/>
  <c r="AK1457" i="4"/>
  <c r="AS1451" i="4"/>
  <c r="AK1449" i="4"/>
  <c r="AL1448" i="4"/>
  <c r="AX1448" i="4"/>
  <c r="AN1445" i="4"/>
  <c r="V1445" i="4"/>
  <c r="AR1445" i="4" s="1"/>
  <c r="AJ1439" i="4"/>
  <c r="AR1437" i="4"/>
  <c r="AS1433" i="4"/>
  <c r="AW1430" i="4"/>
  <c r="AB1430" i="4"/>
  <c r="D1427" i="4"/>
  <c r="AS1424" i="4"/>
  <c r="AT1423" i="4"/>
  <c r="AT1422" i="4"/>
  <c r="AV1421" i="4"/>
  <c r="AA1421" i="4"/>
  <c r="AJ1420" i="4"/>
  <c r="AJ1417" i="4"/>
  <c r="AV1417" i="4"/>
  <c r="D1417" i="4"/>
  <c r="AK1417" i="4"/>
  <c r="AW1417" i="4"/>
  <c r="V1416" i="4"/>
  <c r="W1416" i="4"/>
  <c r="AV1413" i="4"/>
  <c r="AA1413" i="4"/>
  <c r="AV1412" i="4"/>
  <c r="AA1412" i="4"/>
  <c r="AW1411" i="4"/>
  <c r="AB1411" i="4"/>
  <c r="A1411" i="4"/>
  <c r="AK1410" i="4"/>
  <c r="A1410" i="4"/>
  <c r="AK1409" i="4"/>
  <c r="D1408" i="4"/>
  <c r="AS1403" i="4"/>
  <c r="AK1401" i="4"/>
  <c r="AL1400" i="4"/>
  <c r="D1399" i="4"/>
  <c r="AN1397" i="4"/>
  <c r="V1397" i="4"/>
  <c r="AR1397" i="4" s="1"/>
  <c r="Z1393" i="4"/>
  <c r="AW1392" i="4"/>
  <c r="AB1392" i="4"/>
  <c r="AJ1391" i="4"/>
  <c r="D1389" i="4"/>
  <c r="AL1388" i="4"/>
  <c r="AB1387" i="4"/>
  <c r="A1387" i="4"/>
  <c r="AA1386" i="4"/>
  <c r="AV1385" i="4"/>
  <c r="Z1385" i="4"/>
  <c r="AV1384" i="4"/>
  <c r="AW1382" i="4"/>
  <c r="Z1382" i="4"/>
  <c r="D1377" i="4"/>
  <c r="AK1374" i="4"/>
  <c r="V1372" i="4"/>
  <c r="Z1372" i="4"/>
  <c r="A1372" i="4"/>
  <c r="AA1372" i="4"/>
  <c r="AT1372" i="4"/>
  <c r="AN1366" i="4"/>
  <c r="AX1366" i="4" s="1"/>
  <c r="AN1362" i="4"/>
  <c r="AX1362" i="4" s="1"/>
  <c r="AJ1355" i="4"/>
  <c r="AN1350" i="4"/>
  <c r="AR1344" i="4"/>
  <c r="AK1343" i="4"/>
  <c r="AV1340" i="4"/>
  <c r="V1331" i="4"/>
  <c r="AJ1331" i="4"/>
  <c r="AW1331" i="4"/>
  <c r="W1331" i="4"/>
  <c r="AS1331" i="4"/>
  <c r="Z1331" i="4"/>
  <c r="AA1331" i="4"/>
  <c r="AV1331" i="4"/>
  <c r="AB1331" i="4"/>
  <c r="A1331" i="4"/>
  <c r="AK1331" i="4"/>
  <c r="D1331" i="4"/>
  <c r="E1331" i="4"/>
  <c r="AN1331" i="4"/>
  <c r="AX1331" i="4" s="1"/>
  <c r="AX1304" i="4"/>
  <c r="AL1304" i="4"/>
  <c r="E1286" i="4"/>
  <c r="V1286" i="4"/>
  <c r="D1286" i="4"/>
  <c r="AN1286" i="4"/>
  <c r="AX1286" i="4" s="1"/>
  <c r="AS1286" i="4"/>
  <c r="Z1286" i="4"/>
  <c r="AV1286" i="4"/>
  <c r="W1286" i="4"/>
  <c r="AW1286" i="4"/>
  <c r="AA1286" i="4"/>
  <c r="AB1286" i="4"/>
  <c r="AJ1286" i="4"/>
  <c r="AK1286" i="4"/>
  <c r="A1286" i="4"/>
  <c r="D1332" i="4"/>
  <c r="AO1330" i="4"/>
  <c r="AP1330" i="4" s="1"/>
  <c r="D1324" i="4"/>
  <c r="AO1316" i="4"/>
  <c r="AP1316" i="4" s="1"/>
  <c r="AQ1310" i="4"/>
  <c r="E1310" i="4"/>
  <c r="V1310" i="4"/>
  <c r="Z1310" i="4"/>
  <c r="V1307" i="4"/>
  <c r="D1307" i="4"/>
  <c r="W1307" i="4"/>
  <c r="AK1299" i="4"/>
  <c r="A1297" i="4"/>
  <c r="AA1297" i="4"/>
  <c r="AR1297" i="4" s="1"/>
  <c r="AT1297" i="4"/>
  <c r="AK1297" i="4"/>
  <c r="W1297" i="4"/>
  <c r="AO1296" i="4"/>
  <c r="AP1296" i="4" s="1"/>
  <c r="AN1295" i="4"/>
  <c r="D1295" i="4"/>
  <c r="AB1294" i="4"/>
  <c r="D1291" i="4"/>
  <c r="AK1291" i="4"/>
  <c r="AW1291" i="4"/>
  <c r="AN1291" i="4"/>
  <c r="AA1291" i="4"/>
  <c r="AV1291" i="4"/>
  <c r="AJ1291" i="4"/>
  <c r="E1291" i="4"/>
  <c r="AA1290" i="4"/>
  <c r="AK1288" i="4"/>
  <c r="A1288" i="4"/>
  <c r="AA1283" i="4"/>
  <c r="V1266" i="4"/>
  <c r="W1266" i="4"/>
  <c r="Z1266" i="4"/>
  <c r="AS1266" i="4"/>
  <c r="AV1266" i="4"/>
  <c r="AA1266" i="4"/>
  <c r="AB1266" i="4"/>
  <c r="AJ1266" i="4"/>
  <c r="A1266" i="4"/>
  <c r="AK1266" i="4"/>
  <c r="A1265" i="4"/>
  <c r="AA1265" i="4"/>
  <c r="AT1265" i="4"/>
  <c r="AB1265" i="4"/>
  <c r="D1265" i="4"/>
  <c r="AK1265" i="4"/>
  <c r="AW1265" i="4"/>
  <c r="E1265" i="4"/>
  <c r="V1265" i="4"/>
  <c r="AR1265" i="4" s="1"/>
  <c r="AS1265" i="4"/>
  <c r="W1265" i="4"/>
  <c r="AV1265" i="4"/>
  <c r="AQ1252" i="4"/>
  <c r="AO1252" i="4"/>
  <c r="AP1252" i="4" s="1"/>
  <c r="A1330" i="4"/>
  <c r="AA1330" i="4"/>
  <c r="AT1330" i="4"/>
  <c r="E1330" i="4"/>
  <c r="AB1316" i="4"/>
  <c r="AV1316" i="4"/>
  <c r="AN1312" i="4"/>
  <c r="W1312" i="4"/>
  <c r="AO1311" i="4"/>
  <c r="AP1311" i="4" s="1"/>
  <c r="Z1311" i="4"/>
  <c r="AJ1311" i="4"/>
  <c r="AV1311" i="4"/>
  <c r="AT1311" i="4"/>
  <c r="AB1301" i="4"/>
  <c r="E1301" i="4"/>
  <c r="AT1301" i="4"/>
  <c r="A1301" i="4"/>
  <c r="AK1301" i="4"/>
  <c r="AA1299" i="4"/>
  <c r="AL1277" i="4"/>
  <c r="AX1277" i="4"/>
  <c r="AB1313" i="4"/>
  <c r="E1313" i="4"/>
  <c r="V1313" i="4"/>
  <c r="AO1307" i="4"/>
  <c r="AP1307" i="4" s="1"/>
  <c r="AQ1307" i="4"/>
  <c r="AQ1297" i="4"/>
  <c r="AO1297" i="4"/>
  <c r="AP1297" i="4" s="1"/>
  <c r="AL1286" i="4"/>
  <c r="V1278" i="4"/>
  <c r="W1278" i="4"/>
  <c r="Z1278" i="4"/>
  <c r="AS1278" i="4"/>
  <c r="AT1278" i="4"/>
  <c r="AV1278" i="4"/>
  <c r="AB1278" i="4"/>
  <c r="A1278" i="4"/>
  <c r="AK1278" i="4"/>
  <c r="AO1270" i="4"/>
  <c r="AP1270" i="4" s="1"/>
  <c r="AQ1270" i="4"/>
  <c r="AN1247" i="4"/>
  <c r="V1247" i="4"/>
  <c r="AS1247" i="4"/>
  <c r="W1247" i="4"/>
  <c r="AT1247" i="4"/>
  <c r="AV1247" i="4"/>
  <c r="Z1247" i="4"/>
  <c r="AW1247" i="4"/>
  <c r="AA1247" i="4"/>
  <c r="A1247" i="4"/>
  <c r="AB1247" i="4"/>
  <c r="AJ1247" i="4"/>
  <c r="AK1247" i="4"/>
  <c r="D1247" i="4"/>
  <c r="E1247" i="4"/>
  <c r="AL1212" i="4"/>
  <c r="W1380" i="4"/>
  <c r="AR1380" i="4" s="1"/>
  <c r="V1373" i="4"/>
  <c r="AR1373" i="4" s="1"/>
  <c r="W1368" i="4"/>
  <c r="AR1368" i="4" s="1"/>
  <c r="AL1346" i="4"/>
  <c r="V1345" i="4"/>
  <c r="AR1345" i="4" s="1"/>
  <c r="W1338" i="4"/>
  <c r="AR1338" i="4" s="1"/>
  <c r="E1338" i="4"/>
  <c r="AB1337" i="4"/>
  <c r="V1337" i="4"/>
  <c r="AR1337" i="4" s="1"/>
  <c r="V1336" i="4"/>
  <c r="AR1336" i="4" s="1"/>
  <c r="AW1332" i="4"/>
  <c r="AA1332" i="4"/>
  <c r="A1332" i="4"/>
  <c r="AW1325" i="4"/>
  <c r="AA1325" i="4"/>
  <c r="AW1324" i="4"/>
  <c r="AB1324" i="4"/>
  <c r="A1324" i="4"/>
  <c r="AL1322" i="4"/>
  <c r="AX1322" i="4"/>
  <c r="AL1316" i="4"/>
  <c r="D1316" i="4"/>
  <c r="D1315" i="4"/>
  <c r="AK1315" i="4"/>
  <c r="AW1315" i="4"/>
  <c r="E1315" i="4"/>
  <c r="D1313" i="4"/>
  <c r="AL1312" i="4"/>
  <c r="D1312" i="4"/>
  <c r="D1311" i="4"/>
  <c r="AL1310" i="4"/>
  <c r="AX1310" i="4"/>
  <c r="AB1306" i="4"/>
  <c r="AQ1302" i="4"/>
  <c r="W1302" i="4"/>
  <c r="Z1302" i="4"/>
  <c r="AS1302" i="4"/>
  <c r="AK1302" i="4"/>
  <c r="AN1301" i="4"/>
  <c r="AX1301" i="4" s="1"/>
  <c r="AB1300" i="4"/>
  <c r="AW1299" i="4"/>
  <c r="AK1295" i="4"/>
  <c r="W1294" i="4"/>
  <c r="AW1290" i="4"/>
  <c r="V1290" i="4"/>
  <c r="AO1289" i="4"/>
  <c r="AP1289" i="4" s="1"/>
  <c r="AQ1289" i="4"/>
  <c r="AX1284" i="4"/>
  <c r="W1283" i="4"/>
  <c r="AN1282" i="4"/>
  <c r="E1278" i="4"/>
  <c r="AR1272" i="4"/>
  <c r="D1262" i="4"/>
  <c r="AK1262" i="4"/>
  <c r="AW1262" i="4"/>
  <c r="E1262" i="4"/>
  <c r="AN1262" i="4"/>
  <c r="V1262" i="4"/>
  <c r="AV1262" i="4"/>
  <c r="AA1262" i="4"/>
  <c r="AB1262" i="4"/>
  <c r="AJ1262" i="4"/>
  <c r="A1262" i="4"/>
  <c r="AL1258" i="4"/>
  <c r="AX1248" i="4"/>
  <c r="AO1248" i="4"/>
  <c r="AP1248" i="4" s="1"/>
  <c r="AQ1248" i="4"/>
  <c r="AX1467" i="4"/>
  <c r="AX1455" i="4"/>
  <c r="AX1443" i="4"/>
  <c r="AX1431" i="4"/>
  <c r="AX1419" i="4"/>
  <c r="AX1407" i="4"/>
  <c r="AX1395" i="4"/>
  <c r="AX1383" i="4"/>
  <c r="AN1373" i="4"/>
  <c r="AX1373" i="4" s="1"/>
  <c r="AX1371" i="4"/>
  <c r="AB1361" i="4"/>
  <c r="AN1345" i="4"/>
  <c r="D1338" i="4"/>
  <c r="AN1337" i="4"/>
  <c r="AX1337" i="4" s="1"/>
  <c r="E1337" i="4"/>
  <c r="Z1332" i="4"/>
  <c r="AR1332" i="4" s="1"/>
  <c r="AX1330" i="4"/>
  <c r="AK1330" i="4"/>
  <c r="AO1328" i="4"/>
  <c r="AP1328" i="4" s="1"/>
  <c r="AQ1327" i="4"/>
  <c r="AV1325" i="4"/>
  <c r="Z1325" i="4"/>
  <c r="AV1324" i="4"/>
  <c r="AA1324" i="4"/>
  <c r="E1321" i="4"/>
  <c r="AO1320" i="4"/>
  <c r="AP1320" i="4" s="1"/>
  <c r="AJ1320" i="4"/>
  <c r="AV1320" i="4"/>
  <c r="Z1320" i="4"/>
  <c r="AR1320" i="4" s="1"/>
  <c r="AT1320" i="4"/>
  <c r="AK1316" i="4"/>
  <c r="E1314" i="4"/>
  <c r="AN1313" i="4"/>
  <c r="AX1313" i="4" s="1"/>
  <c r="AK1312" i="4"/>
  <c r="AK1310" i="4"/>
  <c r="A1310" i="4"/>
  <c r="AK1307" i="4"/>
  <c r="A1307" i="4"/>
  <c r="Z1306" i="4"/>
  <c r="E1302" i="4"/>
  <c r="AL1301" i="4"/>
  <c r="AA1300" i="4"/>
  <c r="W1299" i="4"/>
  <c r="AS1299" i="4"/>
  <c r="AL1297" i="4"/>
  <c r="AJ1295" i="4"/>
  <c r="AR1293" i="4"/>
  <c r="AX1280" i="4"/>
  <c r="AB1279" i="4"/>
  <c r="D1278" i="4"/>
  <c r="AO1275" i="4"/>
  <c r="AP1275" i="4" s="1"/>
  <c r="AQ1275" i="4"/>
  <c r="AO1272" i="4"/>
  <c r="AP1272" i="4" s="1"/>
  <c r="AQ1272" i="4"/>
  <c r="AW1266" i="4"/>
  <c r="AL1242" i="4"/>
  <c r="W1370" i="4"/>
  <c r="AR1370" i="4" s="1"/>
  <c r="W1364" i="4"/>
  <c r="AR1364" i="4" s="1"/>
  <c r="AB1349" i="4"/>
  <c r="AT1332" i="4"/>
  <c r="AW1330" i="4"/>
  <c r="AJ1330" i="4"/>
  <c r="A1328" i="4"/>
  <c r="AA1328" i="4"/>
  <c r="AR1328" i="4" s="1"/>
  <c r="V1319" i="4"/>
  <c r="AR1319" i="4" s="1"/>
  <c r="AK1319" i="4"/>
  <c r="AJ1316" i="4"/>
  <c r="A1316" i="4"/>
  <c r="AL1313" i="4"/>
  <c r="A1313" i="4"/>
  <c r="AJ1312" i="4"/>
  <c r="AK1311" i="4"/>
  <c r="AJ1301" i="4"/>
  <c r="AW1300" i="4"/>
  <c r="AT1299" i="4"/>
  <c r="AX1296" i="4"/>
  <c r="AA1295" i="4"/>
  <c r="A1294" i="4"/>
  <c r="AA1294" i="4"/>
  <c r="AT1294" i="4"/>
  <c r="D1294" i="4"/>
  <c r="AK1294" i="4"/>
  <c r="AW1294" i="4"/>
  <c r="V1294" i="4"/>
  <c r="Z1294" i="4"/>
  <c r="AV1294" i="4"/>
  <c r="AJ1294" i="4"/>
  <c r="W1290" i="4"/>
  <c r="Z1290" i="4"/>
  <c r="AS1290" i="4"/>
  <c r="A1290" i="4"/>
  <c r="AJ1290" i="4"/>
  <c r="E1290" i="4"/>
  <c r="AN1290" i="4"/>
  <c r="AN1283" i="4"/>
  <c r="AX1283" i="4" s="1"/>
  <c r="V1283" i="4"/>
  <c r="AT1283" i="4"/>
  <c r="Z1283" i="4"/>
  <c r="AV1283" i="4"/>
  <c r="A1283" i="4"/>
  <c r="AB1283" i="4"/>
  <c r="AK1283" i="4"/>
  <c r="AJ1282" i="4"/>
  <c r="Z1279" i="4"/>
  <c r="D1274" i="4"/>
  <c r="AK1274" i="4"/>
  <c r="AW1274" i="4"/>
  <c r="E1274" i="4"/>
  <c r="V1274" i="4"/>
  <c r="W1274" i="4"/>
  <c r="AS1274" i="4"/>
  <c r="AT1274" i="4"/>
  <c r="Z1274" i="4"/>
  <c r="AV1274" i="4"/>
  <c r="AT1266" i="4"/>
  <c r="AN1265" i="4"/>
  <c r="AX1265" i="4" s="1"/>
  <c r="V1254" i="4"/>
  <c r="W1254" i="4"/>
  <c r="Z1254" i="4"/>
  <c r="AS1254" i="4"/>
  <c r="AW1254" i="4"/>
  <c r="AA1254" i="4"/>
  <c r="AJ1254" i="4"/>
  <c r="A1254" i="4"/>
  <c r="AK1254" i="4"/>
  <c r="D1254" i="4"/>
  <c r="AN1254" i="4"/>
  <c r="E1254" i="4"/>
  <c r="AO1246" i="4"/>
  <c r="AP1246" i="4" s="1"/>
  <c r="AQ1246" i="4"/>
  <c r="AX1357" i="4"/>
  <c r="E1349" i="4"/>
  <c r="E1345" i="4"/>
  <c r="AK1338" i="4"/>
  <c r="AL1337" i="4"/>
  <c r="AL1336" i="4"/>
  <c r="E1336" i="4"/>
  <c r="Z1335" i="4"/>
  <c r="AR1335" i="4" s="1"/>
  <c r="AJ1335" i="4"/>
  <c r="AW1335" i="4"/>
  <c r="AV1330" i="4"/>
  <c r="AB1330" i="4"/>
  <c r="E1328" i="4"/>
  <c r="AO1327" i="4"/>
  <c r="AP1327" i="4" s="1"/>
  <c r="D1327" i="4"/>
  <c r="AK1327" i="4"/>
  <c r="AW1327" i="4"/>
  <c r="AK1321" i="4"/>
  <c r="D1320" i="4"/>
  <c r="AN1319" i="4"/>
  <c r="E1319" i="4"/>
  <c r="AW1316" i="4"/>
  <c r="AA1316" i="4"/>
  <c r="AJ1315" i="4"/>
  <c r="A1315" i="4"/>
  <c r="AK1314" i="4"/>
  <c r="AK1313" i="4"/>
  <c r="AB1312" i="4"/>
  <c r="A1312" i="4"/>
  <c r="AB1311" i="4"/>
  <c r="A1311" i="4"/>
  <c r="AB1310" i="4"/>
  <c r="AB1307" i="4"/>
  <c r="AV1306" i="4"/>
  <c r="AT1304" i="4"/>
  <c r="D1303" i="4"/>
  <c r="AK1303" i="4"/>
  <c r="AW1303" i="4"/>
  <c r="AN1303" i="4"/>
  <c r="AX1303" i="4" s="1"/>
  <c r="A1303" i="4"/>
  <c r="AB1303" i="4"/>
  <c r="AA1301" i="4"/>
  <c r="AR1301" i="4" s="1"/>
  <c r="AV1300" i="4"/>
  <c r="AB1297" i="4"/>
  <c r="E1294" i="4"/>
  <c r="Z1291" i="4"/>
  <c r="AT1290" i="4"/>
  <c r="D1290" i="4"/>
  <c r="AV1288" i="4"/>
  <c r="AO1287" i="4"/>
  <c r="AP1287" i="4" s="1"/>
  <c r="AQ1287" i="4"/>
  <c r="AS1283" i="4"/>
  <c r="E1283" i="4"/>
  <c r="AB1280" i="4"/>
  <c r="AT1280" i="4"/>
  <c r="Z1280" i="4"/>
  <c r="AR1280" i="4" s="1"/>
  <c r="AW1280" i="4"/>
  <c r="A1280" i="4"/>
  <c r="AJ1280" i="4"/>
  <c r="D1280" i="4"/>
  <c r="AN1278" i="4"/>
  <c r="AX1278" i="4" s="1"/>
  <c r="AL1275" i="4"/>
  <c r="AL1265" i="4"/>
  <c r="AS1262" i="4"/>
  <c r="AX1252" i="4"/>
  <c r="AX1246" i="4"/>
  <c r="AL1221" i="4"/>
  <c r="AX1319" i="4"/>
  <c r="AJ1313" i="4"/>
  <c r="AX1307" i="4"/>
  <c r="Z1299" i="4"/>
  <c r="AJ1299" i="4"/>
  <c r="AV1299" i="4"/>
  <c r="A1299" i="4"/>
  <c r="AB1299" i="4"/>
  <c r="E1299" i="4"/>
  <c r="AN1299" i="4"/>
  <c r="AL1298" i="4"/>
  <c r="AX1298" i="4"/>
  <c r="AN1266" i="4"/>
  <c r="AX1266" i="4" s="1"/>
  <c r="AJ1265" i="4"/>
  <c r="AO1251" i="4"/>
  <c r="AP1251" i="4" s="1"/>
  <c r="AQ1251" i="4"/>
  <c r="AX1251" i="4"/>
  <c r="AK1349" i="4"/>
  <c r="AS1347" i="4"/>
  <c r="AW1345" i="4"/>
  <c r="AJ1344" i="4"/>
  <c r="AV1344" i="4"/>
  <c r="AV1338" i="4"/>
  <c r="AB1338" i="4"/>
  <c r="AJ1337" i="4"/>
  <c r="AJ1336" i="4"/>
  <c r="D1335" i="4"/>
  <c r="E1334" i="4"/>
  <c r="D1334" i="4"/>
  <c r="AQ1333" i="4"/>
  <c r="AO1333" i="4"/>
  <c r="AP1333" i="4" s="1"/>
  <c r="AK1328" i="4"/>
  <c r="AS1323" i="4"/>
  <c r="AW1321" i="4"/>
  <c r="AB1321" i="4"/>
  <c r="A1321" i="4"/>
  <c r="AK1320" i="4"/>
  <c r="AL1319" i="4"/>
  <c r="AT1316" i="4"/>
  <c r="AA1315" i="4"/>
  <c r="AR1315" i="4" s="1"/>
  <c r="AW1314" i="4"/>
  <c r="AB1314" i="4"/>
  <c r="A1314" i="4"/>
  <c r="AA1313" i="4"/>
  <c r="AV1312" i="4"/>
  <c r="Z1312" i="4"/>
  <c r="AR1312" i="4" s="1"/>
  <c r="AW1311" i="4"/>
  <c r="AV1310" i="4"/>
  <c r="AW1307" i="4"/>
  <c r="Z1307" i="4"/>
  <c r="AB1304" i="4"/>
  <c r="W1304" i="4"/>
  <c r="AA1304" i="4"/>
  <c r="AW1304" i="4"/>
  <c r="AJ1302" i="4"/>
  <c r="AW1301" i="4"/>
  <c r="D1299" i="4"/>
  <c r="AV1295" i="4"/>
  <c r="W1295" i="4"/>
  <c r="AN1288" i="4"/>
  <c r="AX1288" i="4" s="1"/>
  <c r="AJ1288" i="4"/>
  <c r="E1288" i="4"/>
  <c r="W1288" i="4"/>
  <c r="AR1288" i="4" s="1"/>
  <c r="AQ1284" i="4"/>
  <c r="AL1266" i="4"/>
  <c r="AQ1261" i="4"/>
  <c r="AO1261" i="4"/>
  <c r="AP1261" i="4" s="1"/>
  <c r="AW1336" i="4"/>
  <c r="AB1336" i="4"/>
  <c r="AJ1328" i="4"/>
  <c r="AO1325" i="4"/>
  <c r="AP1325" i="4" s="1"/>
  <c r="AB1325" i="4"/>
  <c r="W1325" i="4"/>
  <c r="AJ1319" i="4"/>
  <c r="AO1317" i="4"/>
  <c r="AP1317" i="4" s="1"/>
  <c r="AW1313" i="4"/>
  <c r="Z1313" i="4"/>
  <c r="AT1310" i="4"/>
  <c r="AV1307" i="4"/>
  <c r="A1306" i="4"/>
  <c r="AA1306" i="4"/>
  <c r="AT1306" i="4"/>
  <c r="D1306" i="4"/>
  <c r="AK1306" i="4"/>
  <c r="AW1306" i="4"/>
  <c r="E1306" i="4"/>
  <c r="AN1306" i="4"/>
  <c r="W1306" i="4"/>
  <c r="AO1304" i="4"/>
  <c r="AP1304" i="4" s="1"/>
  <c r="AV1301" i="4"/>
  <c r="AN1294" i="4"/>
  <c r="AX1294" i="4" s="1"/>
  <c r="AX1290" i="4"/>
  <c r="AL1290" i="4"/>
  <c r="AS1288" i="4"/>
  <c r="D1288" i="4"/>
  <c r="AR1284" i="4"/>
  <c r="AX1281" i="4"/>
  <c r="AQ1281" i="4"/>
  <c r="AJ1278" i="4"/>
  <c r="AN1274" i="4"/>
  <c r="AX1274" i="4" s="1"/>
  <c r="AN1271" i="4"/>
  <c r="V1271" i="4"/>
  <c r="D1271" i="4"/>
  <c r="E1271" i="4"/>
  <c r="AS1271" i="4"/>
  <c r="W1271" i="4"/>
  <c r="AT1271" i="4"/>
  <c r="AV1271" i="4"/>
  <c r="Z1271" i="4"/>
  <c r="AW1271" i="4"/>
  <c r="AX1261" i="4"/>
  <c r="AV1254" i="4"/>
  <c r="AO1253" i="4"/>
  <c r="AP1253" i="4" s="1"/>
  <c r="AJ1332" i="4"/>
  <c r="AV1332" i="4"/>
  <c r="W1330" i="4"/>
  <c r="AR1330" i="4" s="1"/>
  <c r="AN1324" i="4"/>
  <c r="AX1324" i="4" s="1"/>
  <c r="Z1324" i="4"/>
  <c r="AT1324" i="4"/>
  <c r="W1316" i="4"/>
  <c r="AR1316" i="4" s="1"/>
  <c r="AV1313" i="4"/>
  <c r="AT1312" i="4"/>
  <c r="W1311" i="4"/>
  <c r="AS1311" i="4"/>
  <c r="AN1300" i="4"/>
  <c r="AX1300" i="4" s="1"/>
  <c r="Z1300" i="4"/>
  <c r="D1300" i="4"/>
  <c r="AK1300" i="4"/>
  <c r="V1295" i="4"/>
  <c r="Z1295" i="4"/>
  <c r="A1295" i="4"/>
  <c r="AB1295" i="4"/>
  <c r="AW1295" i="4"/>
  <c r="Z1282" i="4"/>
  <c r="A1282" i="4"/>
  <c r="AA1282" i="4"/>
  <c r="AT1282" i="4"/>
  <c r="D1282" i="4"/>
  <c r="AK1282" i="4"/>
  <c r="AW1282" i="4"/>
  <c r="V1282" i="4"/>
  <c r="AV1282" i="4"/>
  <c r="AB1282" i="4"/>
  <c r="AJ1279" i="4"/>
  <c r="AV1279" i="4"/>
  <c r="D1279" i="4"/>
  <c r="AK1279" i="4"/>
  <c r="AW1279" i="4"/>
  <c r="AN1279" i="4"/>
  <c r="W1279" i="4"/>
  <c r="AS1279" i="4"/>
  <c r="AA1279" i="4"/>
  <c r="AA1278" i="4"/>
  <c r="AL1274" i="4"/>
  <c r="A1242" i="4"/>
  <c r="AX1235" i="4"/>
  <c r="AA1230" i="4"/>
  <c r="V1229" i="4"/>
  <c r="AJ1229" i="4"/>
  <c r="AV1229" i="4"/>
  <c r="Z1229" i="4"/>
  <c r="AA1229" i="4"/>
  <c r="AW1229" i="4"/>
  <c r="A1229" i="4"/>
  <c r="AB1229" i="4"/>
  <c r="D1229" i="4"/>
  <c r="AL1222" i="4"/>
  <c r="AR1217" i="4"/>
  <c r="AO1215" i="4"/>
  <c r="AP1215" i="4" s="1"/>
  <c r="AQ1215" i="4"/>
  <c r="AL1203" i="4"/>
  <c r="AO1190" i="4"/>
  <c r="AP1190" i="4" s="1"/>
  <c r="AQ1190" i="4"/>
  <c r="AL1253" i="4"/>
  <c r="AX1253" i="4"/>
  <c r="AL1247" i="4"/>
  <c r="AL1246" i="4"/>
  <c r="E1243" i="4"/>
  <c r="V1243" i="4"/>
  <c r="AT1243" i="4"/>
  <c r="AK1242" i="4"/>
  <c r="AX1240" i="4"/>
  <c r="E1231" i="4"/>
  <c r="W1231" i="4"/>
  <c r="AT1231" i="4"/>
  <c r="AA1231" i="4"/>
  <c r="AV1231" i="4"/>
  <c r="A1231" i="4"/>
  <c r="AB1231" i="4"/>
  <c r="AW1231" i="4"/>
  <c r="E1229" i="4"/>
  <c r="AN1225" i="4"/>
  <c r="W1224" i="4"/>
  <c r="D1224" i="4"/>
  <c r="AK1224" i="4"/>
  <c r="AW1224" i="4"/>
  <c r="AS1224" i="4"/>
  <c r="AT1224" i="4"/>
  <c r="Z1224" i="4"/>
  <c r="AB1224" i="4"/>
  <c r="A1224" i="4"/>
  <c r="AJ1224" i="4"/>
  <c r="AK1221" i="4"/>
  <c r="AR1180" i="4"/>
  <c r="AB1292" i="4"/>
  <c r="AT1287" i="4"/>
  <c r="AQ1263" i="4"/>
  <c r="AB1259" i="4"/>
  <c r="A1259" i="4"/>
  <c r="AV1256" i="4"/>
  <c r="AJ1253" i="4"/>
  <c r="AW1251" i="4"/>
  <c r="AS1251" i="4"/>
  <c r="D1250" i="4"/>
  <c r="AK1250" i="4"/>
  <c r="AW1250" i="4"/>
  <c r="E1250" i="4"/>
  <c r="AN1250" i="4"/>
  <c r="V1250" i="4"/>
  <c r="AN1243" i="4"/>
  <c r="D1243" i="4"/>
  <c r="AB1242" i="4"/>
  <c r="V1241" i="4"/>
  <c r="AJ1241" i="4"/>
  <c r="AV1241" i="4"/>
  <c r="AS1241" i="4"/>
  <c r="AT1241" i="4"/>
  <c r="AA1241" i="4"/>
  <c r="AW1241" i="4"/>
  <c r="A1241" i="4"/>
  <c r="AB1241" i="4"/>
  <c r="AL1240" i="4"/>
  <c r="AL1232" i="4"/>
  <c r="AX1232" i="4"/>
  <c r="D1231" i="4"/>
  <c r="AX1227" i="4"/>
  <c r="AO1227" i="4"/>
  <c r="AP1227" i="4" s="1"/>
  <c r="AX1225" i="4"/>
  <c r="AL1225" i="4"/>
  <c r="E1224" i="4"/>
  <c r="AL1220" i="4"/>
  <c r="AX1220" i="4"/>
  <c r="AR1214" i="4"/>
  <c r="D1202" i="4"/>
  <c r="AK1202" i="4"/>
  <c r="AW1202" i="4"/>
  <c r="AJ1202" i="4"/>
  <c r="AA1202" i="4"/>
  <c r="V1202" i="4"/>
  <c r="AS1202" i="4"/>
  <c r="W1202" i="4"/>
  <c r="AT1202" i="4"/>
  <c r="AV1202" i="4"/>
  <c r="Z1202" i="4"/>
  <c r="AB1202" i="4"/>
  <c r="E1202" i="4"/>
  <c r="AR1199" i="4"/>
  <c r="Z1186" i="4"/>
  <c r="AK1186" i="4"/>
  <c r="A1186" i="4"/>
  <c r="AB1186" i="4"/>
  <c r="AV1186" i="4"/>
  <c r="W1186" i="4"/>
  <c r="AW1186" i="4"/>
  <c r="AA1186" i="4"/>
  <c r="AJ1186" i="4"/>
  <c r="D1186" i="4"/>
  <c r="AN1186" i="4"/>
  <c r="AX1186" i="4" s="1"/>
  <c r="E1186" i="4"/>
  <c r="AS1273" i="4"/>
  <c r="AX1269" i="4"/>
  <c r="AO1269" i="4"/>
  <c r="AP1269" i="4" s="1"/>
  <c r="A1268" i="4"/>
  <c r="AA1268" i="4"/>
  <c r="AR1268" i="4" s="1"/>
  <c r="AT1268" i="4"/>
  <c r="AB1268" i="4"/>
  <c r="AR1263" i="4"/>
  <c r="Z1263" i="4"/>
  <c r="AB1263" i="4"/>
  <c r="AJ1263" i="4"/>
  <c r="AV1263" i="4"/>
  <c r="AL1262" i="4"/>
  <c r="Z1253" i="4"/>
  <c r="AK1249" i="4"/>
  <c r="AL1243" i="4"/>
  <c r="AQ1241" i="4"/>
  <c r="W1230" i="4"/>
  <c r="AS1230" i="4"/>
  <c r="W1228" i="4"/>
  <c r="AJ1225" i="4"/>
  <c r="AQ1224" i="4"/>
  <c r="W1213" i="4"/>
  <c r="W1212" i="4"/>
  <c r="D1212" i="4"/>
  <c r="AK1212" i="4"/>
  <c r="AW1212" i="4"/>
  <c r="AN1212" i="4"/>
  <c r="AX1212" i="4" s="1"/>
  <c r="V1212" i="4"/>
  <c r="AS1212" i="4"/>
  <c r="AT1212" i="4"/>
  <c r="Z1212" i="4"/>
  <c r="AV1212" i="4"/>
  <c r="AA1212" i="4"/>
  <c r="AB1212" i="4"/>
  <c r="A1212" i="4"/>
  <c r="AJ1212" i="4"/>
  <c r="AO1194" i="4"/>
  <c r="AP1194" i="4" s="1"/>
  <c r="AQ1194" i="4"/>
  <c r="AL1184" i="4"/>
  <c r="E1298" i="4"/>
  <c r="V1298" i="4"/>
  <c r="AR1298" i="4" s="1"/>
  <c r="D1292" i="4"/>
  <c r="AB1289" i="4"/>
  <c r="E1289" i="4"/>
  <c r="Z1270" i="4"/>
  <c r="A1270" i="4"/>
  <c r="AA1270" i="4"/>
  <c r="AT1270" i="4"/>
  <c r="AJ1270" i="4"/>
  <c r="AV1270" i="4"/>
  <c r="D1270" i="4"/>
  <c r="AK1270" i="4"/>
  <c r="AW1270" i="4"/>
  <c r="AN1268" i="4"/>
  <c r="E1268" i="4"/>
  <c r="AO1264" i="4"/>
  <c r="AP1264" i="4" s="1"/>
  <c r="E1263" i="4"/>
  <c r="AW1259" i="4"/>
  <c r="Z1259" i="4"/>
  <c r="AL1254" i="4"/>
  <c r="AJ1249" i="4"/>
  <c r="AK1243" i="4"/>
  <c r="Z1233" i="4"/>
  <c r="AN1233" i="4"/>
  <c r="V1233" i="4"/>
  <c r="W1233" i="4"/>
  <c r="AA1233" i="4"/>
  <c r="AV1233" i="4"/>
  <c r="AN1231" i="4"/>
  <c r="AX1231" i="4" s="1"/>
  <c r="V1230" i="4"/>
  <c r="AN1229" i="4"/>
  <c r="AX1229" i="4" s="1"/>
  <c r="E1212" i="4"/>
  <c r="AX1194" i="4"/>
  <c r="W1273" i="4"/>
  <c r="A1273" i="4"/>
  <c r="AA1273" i="4"/>
  <c r="AT1273" i="4"/>
  <c r="AV1259" i="4"/>
  <c r="AX1257" i="4"/>
  <c r="AO1257" i="4"/>
  <c r="AP1257" i="4" s="1"/>
  <c r="A1256" i="4"/>
  <c r="AA1256" i="4"/>
  <c r="AR1256" i="4" s="1"/>
  <c r="AT1256" i="4"/>
  <c r="AB1256" i="4"/>
  <c r="Z1251" i="4"/>
  <c r="AR1251" i="4" s="1"/>
  <c r="AB1251" i="4"/>
  <c r="AJ1251" i="4"/>
  <c r="AV1251" i="4"/>
  <c r="AL1250" i="4"/>
  <c r="AX1250" i="4"/>
  <c r="AB1249" i="4"/>
  <c r="AL1231" i="4"/>
  <c r="A1228" i="4"/>
  <c r="AA1228" i="4"/>
  <c r="AT1228" i="4"/>
  <c r="V1228" i="4"/>
  <c r="AB1228" i="4"/>
  <c r="AW1228" i="4"/>
  <c r="AJ1228" i="4"/>
  <c r="AK1228" i="4"/>
  <c r="D1228" i="4"/>
  <c r="E1228" i="4"/>
  <c r="AN1228" i="4"/>
  <c r="AB1223" i="4"/>
  <c r="W1223" i="4"/>
  <c r="AS1223" i="4"/>
  <c r="AT1223" i="4"/>
  <c r="Z1223" i="4"/>
  <c r="AR1223" i="4" s="1"/>
  <c r="AV1223" i="4"/>
  <c r="AJ1223" i="4"/>
  <c r="A1223" i="4"/>
  <c r="AK1223" i="4"/>
  <c r="D1223" i="4"/>
  <c r="AN1222" i="4"/>
  <c r="AX1222" i="4" s="1"/>
  <c r="AB1222" i="4"/>
  <c r="E1222" i="4"/>
  <c r="V1222" i="4"/>
  <c r="W1222" i="4"/>
  <c r="AS1222" i="4"/>
  <c r="AT1222" i="4"/>
  <c r="Z1222" i="4"/>
  <c r="AW1222" i="4"/>
  <c r="AA1222" i="4"/>
  <c r="A1222" i="4"/>
  <c r="AK1222" i="4"/>
  <c r="AX1215" i="4"/>
  <c r="Z1203" i="4"/>
  <c r="AT1203" i="4"/>
  <c r="AN1203" i="4"/>
  <c r="AX1203" i="4" s="1"/>
  <c r="W1203" i="4"/>
  <c r="AR1203" i="4" s="1"/>
  <c r="AV1203" i="4"/>
  <c r="AW1203" i="4"/>
  <c r="AA1203" i="4"/>
  <c r="A1203" i="4"/>
  <c r="AB1203" i="4"/>
  <c r="AJ1203" i="4"/>
  <c r="AK1203" i="4"/>
  <c r="D1203" i="4"/>
  <c r="D1178" i="4"/>
  <c r="AK1178" i="4"/>
  <c r="AW1178" i="4"/>
  <c r="E1178" i="4"/>
  <c r="Z1178" i="4"/>
  <c r="AT1178" i="4"/>
  <c r="A1178" i="4"/>
  <c r="AB1178" i="4"/>
  <c r="AV1178" i="4"/>
  <c r="AJ1178" i="4"/>
  <c r="W1178" i="4"/>
  <c r="AA1178" i="4"/>
  <c r="AN1178" i="4"/>
  <c r="AL1289" i="4"/>
  <c r="AX1289" i="4"/>
  <c r="Z1287" i="4"/>
  <c r="AR1287" i="4" s="1"/>
  <c r="AJ1287" i="4"/>
  <c r="AV1287" i="4"/>
  <c r="AN1273" i="4"/>
  <c r="E1273" i="4"/>
  <c r="AQ1260" i="4"/>
  <c r="AQ1258" i="4"/>
  <c r="Z1258" i="4"/>
  <c r="A1258" i="4"/>
  <c r="AA1258" i="4"/>
  <c r="AT1258" i="4"/>
  <c r="AJ1258" i="4"/>
  <c r="AV1258" i="4"/>
  <c r="D1258" i="4"/>
  <c r="AK1258" i="4"/>
  <c r="AW1258" i="4"/>
  <c r="AN1256" i="4"/>
  <c r="E1256" i="4"/>
  <c r="AV1253" i="4"/>
  <c r="E1251" i="4"/>
  <c r="AX1249" i="4"/>
  <c r="AX1241" i="4"/>
  <c r="AQ1239" i="4"/>
  <c r="AJ1230" i="4"/>
  <c r="AV1230" i="4"/>
  <c r="AT1230" i="4"/>
  <c r="Z1230" i="4"/>
  <c r="AB1230" i="4"/>
  <c r="AK1230" i="4"/>
  <c r="Z1221" i="4"/>
  <c r="AN1221" i="4"/>
  <c r="AX1221" i="4" s="1"/>
  <c r="V1221" i="4"/>
  <c r="W1221" i="4"/>
  <c r="AT1221" i="4"/>
  <c r="AV1221" i="4"/>
  <c r="AA1221" i="4"/>
  <c r="AW1221" i="4"/>
  <c r="AJ1221" i="4"/>
  <c r="D1213" i="4"/>
  <c r="AK1213" i="4"/>
  <c r="AW1213" i="4"/>
  <c r="AB1213" i="4"/>
  <c r="AT1213" i="4"/>
  <c r="AV1213" i="4"/>
  <c r="Z1213" i="4"/>
  <c r="AA1213" i="4"/>
  <c r="AJ1213" i="4"/>
  <c r="A1213" i="4"/>
  <c r="E1213" i="4"/>
  <c r="AN1213" i="4"/>
  <c r="AX1245" i="4"/>
  <c r="AO1245" i="4"/>
  <c r="AP1245" i="4" s="1"/>
  <c r="AL1244" i="4"/>
  <c r="AX1244" i="4"/>
  <c r="AJ1242" i="4"/>
  <c r="AV1242" i="4"/>
  <c r="V1242" i="4"/>
  <c r="W1242" i="4"/>
  <c r="AT1242" i="4"/>
  <c r="Z1242" i="4"/>
  <c r="E1230" i="4"/>
  <c r="E1221" i="4"/>
  <c r="W1184" i="4"/>
  <c r="D1184" i="4"/>
  <c r="AK1184" i="4"/>
  <c r="AN1184" i="4"/>
  <c r="AS1184" i="4"/>
  <c r="V1184" i="4"/>
  <c r="AT1184" i="4"/>
  <c r="AV1184" i="4"/>
  <c r="Z1184" i="4"/>
  <c r="AW1184" i="4"/>
  <c r="AA1184" i="4"/>
  <c r="AB1184" i="4"/>
  <c r="A1184" i="4"/>
  <c r="AJ1184" i="4"/>
  <c r="E1184" i="4"/>
  <c r="AL1140" i="4"/>
  <c r="V1109" i="4"/>
  <c r="W1109" i="4"/>
  <c r="AT1109" i="4"/>
  <c r="AV1109" i="4"/>
  <c r="Z1109" i="4"/>
  <c r="AW1109" i="4"/>
  <c r="AA1109" i="4"/>
  <c r="A1109" i="4"/>
  <c r="AB1109" i="4"/>
  <c r="AJ1109" i="4"/>
  <c r="AK1109" i="4"/>
  <c r="D1109" i="4"/>
  <c r="E1109" i="4"/>
  <c r="AN1109" i="4"/>
  <c r="AL1104" i="4"/>
  <c r="AL1334" i="4"/>
  <c r="AX1334" i="4"/>
  <c r="A1318" i="4"/>
  <c r="AA1318" i="4"/>
  <c r="AR1318" i="4" s="1"/>
  <c r="AT1318" i="4"/>
  <c r="AJ1298" i="4"/>
  <c r="A1298" i="4"/>
  <c r="AV1292" i="4"/>
  <c r="Z1292" i="4"/>
  <c r="AR1292" i="4" s="1"/>
  <c r="AJ1289" i="4"/>
  <c r="D1287" i="4"/>
  <c r="A1285" i="4"/>
  <c r="AA1285" i="4"/>
  <c r="AR1285" i="4" s="1"/>
  <c r="AT1285" i="4"/>
  <c r="A1277" i="4"/>
  <c r="AA1277" i="4"/>
  <c r="AR1277" i="4" s="1"/>
  <c r="AT1277" i="4"/>
  <c r="AB1277" i="4"/>
  <c r="E1277" i="4"/>
  <c r="Z1275" i="4"/>
  <c r="AR1275" i="4" s="1"/>
  <c r="AJ1275" i="4"/>
  <c r="AV1275" i="4"/>
  <c r="AJ1268" i="4"/>
  <c r="AK1263" i="4"/>
  <c r="W1261" i="4"/>
  <c r="Z1261" i="4"/>
  <c r="AS1261" i="4"/>
  <c r="A1261" i="4"/>
  <c r="AA1261" i="4"/>
  <c r="AT1261" i="4"/>
  <c r="AO1260" i="4"/>
  <c r="AP1260" i="4" s="1"/>
  <c r="AA1250" i="4"/>
  <c r="AV1249" i="4"/>
  <c r="V1249" i="4"/>
  <c r="Z1246" i="4"/>
  <c r="A1246" i="4"/>
  <c r="AA1246" i="4"/>
  <c r="AT1246" i="4"/>
  <c r="AJ1246" i="4"/>
  <c r="AV1246" i="4"/>
  <c r="D1246" i="4"/>
  <c r="AK1246" i="4"/>
  <c r="AW1246" i="4"/>
  <c r="Z1243" i="4"/>
  <c r="AS1242" i="4"/>
  <c r="E1242" i="4"/>
  <c r="A1240" i="4"/>
  <c r="AA1240" i="4"/>
  <c r="AT1240" i="4"/>
  <c r="V1240" i="4"/>
  <c r="Z1240" i="4"/>
  <c r="AV1240" i="4"/>
  <c r="AJ1240" i="4"/>
  <c r="AK1240" i="4"/>
  <c r="AO1239" i="4"/>
  <c r="AP1239" i="4" s="1"/>
  <c r="E1232" i="4"/>
  <c r="Z1232" i="4"/>
  <c r="V1232" i="4"/>
  <c r="W1232" i="4"/>
  <c r="AT1232" i="4"/>
  <c r="AA1232" i="4"/>
  <c r="AV1232" i="4"/>
  <c r="AB1232" i="4"/>
  <c r="AW1232" i="4"/>
  <c r="Z1231" i="4"/>
  <c r="AO1230" i="4"/>
  <c r="AP1230" i="4" s="1"/>
  <c r="D1230" i="4"/>
  <c r="AA1224" i="4"/>
  <c r="AV1222" i="4"/>
  <c r="D1221" i="4"/>
  <c r="AL1219" i="4"/>
  <c r="AX1219" i="4"/>
  <c r="AQ1196" i="4"/>
  <c r="AO1196" i="4"/>
  <c r="AP1196" i="4" s="1"/>
  <c r="AX1196" i="4"/>
  <c r="AL1153" i="4"/>
  <c r="AX1153" i="4"/>
  <c r="AO1143" i="4"/>
  <c r="AP1143" i="4" s="1"/>
  <c r="AQ1143" i="4"/>
  <c r="AX1264" i="4"/>
  <c r="AN1259" i="4"/>
  <c r="V1259" i="4"/>
  <c r="A1253" i="4"/>
  <c r="AA1253" i="4"/>
  <c r="AT1253" i="4"/>
  <c r="AB1253" i="4"/>
  <c r="D1253" i="4"/>
  <c r="AK1253" i="4"/>
  <c r="AW1253" i="4"/>
  <c r="E1253" i="4"/>
  <c r="D1242" i="4"/>
  <c r="D1225" i="4"/>
  <c r="AK1225" i="4"/>
  <c r="AW1225" i="4"/>
  <c r="W1225" i="4"/>
  <c r="AT1225" i="4"/>
  <c r="AA1225" i="4"/>
  <c r="AV1225" i="4"/>
  <c r="A1225" i="4"/>
  <c r="AB1225" i="4"/>
  <c r="AL1210" i="4"/>
  <c r="AQ1202" i="4"/>
  <c r="AO1202" i="4"/>
  <c r="AP1202" i="4" s="1"/>
  <c r="A1191" i="4"/>
  <c r="AA1191" i="4"/>
  <c r="V1191" i="4"/>
  <c r="W1191" i="4"/>
  <c r="AT1191" i="4"/>
  <c r="AV1191" i="4"/>
  <c r="AW1191" i="4"/>
  <c r="Z1191" i="4"/>
  <c r="AB1191" i="4"/>
  <c r="AJ1191" i="4"/>
  <c r="AK1191" i="4"/>
  <c r="E1191" i="4"/>
  <c r="AN1191" i="4"/>
  <c r="AX1191" i="4" s="1"/>
  <c r="AL1183" i="4"/>
  <c r="AS1178" i="4"/>
  <c r="AX1167" i="4"/>
  <c r="AL1167" i="4"/>
  <c r="AR1150" i="4"/>
  <c r="W1249" i="4"/>
  <c r="Z1249" i="4"/>
  <c r="AS1249" i="4"/>
  <c r="A1249" i="4"/>
  <c r="AA1249" i="4"/>
  <c r="AT1249" i="4"/>
  <c r="AN1242" i="4"/>
  <c r="AX1242" i="4" s="1"/>
  <c r="AX1230" i="4"/>
  <c r="A1230" i="4"/>
  <c r="AX1228" i="4"/>
  <c r="E1225" i="4"/>
  <c r="AX1223" i="4"/>
  <c r="A1221" i="4"/>
  <c r="V1206" i="4"/>
  <c r="A1206" i="4"/>
  <c r="AB1206" i="4"/>
  <c r="AV1206" i="4"/>
  <c r="W1206" i="4"/>
  <c r="Z1206" i="4"/>
  <c r="AT1206" i="4"/>
  <c r="AA1206" i="4"/>
  <c r="AJ1206" i="4"/>
  <c r="AK1206" i="4"/>
  <c r="AN1206" i="4"/>
  <c r="D1206" i="4"/>
  <c r="E1206" i="4"/>
  <c r="AW1206" i="4"/>
  <c r="AX1202" i="4"/>
  <c r="AL1202" i="4"/>
  <c r="D1191" i="4"/>
  <c r="AR1189" i="4"/>
  <c r="AO1171" i="4"/>
  <c r="AP1171" i="4" s="1"/>
  <c r="AQ1171" i="4"/>
  <c r="A1205" i="4"/>
  <c r="AA1205" i="4"/>
  <c r="AT1205" i="4"/>
  <c r="D1205" i="4"/>
  <c r="AJ1205" i="4"/>
  <c r="AW1205" i="4"/>
  <c r="V1194" i="4"/>
  <c r="AJ1194" i="4"/>
  <c r="AW1194" i="4"/>
  <c r="AA1194" i="4"/>
  <c r="AN1162" i="4"/>
  <c r="A1162" i="4"/>
  <c r="AN1158" i="4"/>
  <c r="A1158" i="4"/>
  <c r="D1154" i="4"/>
  <c r="AK1154" i="4"/>
  <c r="AW1154" i="4"/>
  <c r="W1154" i="4"/>
  <c r="AR1154" i="4" s="1"/>
  <c r="A1154" i="4"/>
  <c r="AB1154" i="4"/>
  <c r="AV1154" i="4"/>
  <c r="E1154" i="4"/>
  <c r="AN1148" i="4"/>
  <c r="V1146" i="4"/>
  <c r="AJ1146" i="4"/>
  <c r="D1146" i="4"/>
  <c r="AS1146" i="4"/>
  <c r="Z1146" i="4"/>
  <c r="AA1146" i="4"/>
  <c r="AV1146" i="4"/>
  <c r="AX1143" i="4"/>
  <c r="AX1135" i="4"/>
  <c r="AL1135" i="4"/>
  <c r="AR1131" i="4"/>
  <c r="AN1175" i="4"/>
  <c r="A1175" i="4"/>
  <c r="AA1175" i="4"/>
  <c r="V1175" i="4"/>
  <c r="E1172" i="4"/>
  <c r="AN1172" i="4"/>
  <c r="V1172" i="4"/>
  <c r="A1169" i="4"/>
  <c r="AA1169" i="4"/>
  <c r="AT1169" i="4"/>
  <c r="AJ1169" i="4"/>
  <c r="AW1169" i="4"/>
  <c r="D1169" i="4"/>
  <c r="E1169" i="4"/>
  <c r="AN1163" i="4"/>
  <c r="AB1163" i="4"/>
  <c r="AV1163" i="4"/>
  <c r="W1163" i="4"/>
  <c r="AS1163" i="4"/>
  <c r="Z1163" i="4"/>
  <c r="AT1163" i="4"/>
  <c r="AJ1159" i="4"/>
  <c r="AV1159" i="4"/>
  <c r="AB1159" i="4"/>
  <c r="AW1159" i="4"/>
  <c r="W1159" i="4"/>
  <c r="AS1159" i="4"/>
  <c r="Z1159" i="4"/>
  <c r="AT1159" i="4"/>
  <c r="AL1013" i="4"/>
  <c r="E1175" i="4"/>
  <c r="D1172" i="4"/>
  <c r="AN1169" i="4"/>
  <c r="E1163" i="4"/>
  <c r="AO1154" i="4"/>
  <c r="AP1154" i="4" s="1"/>
  <c r="AQ1154" i="4"/>
  <c r="AK1151" i="4"/>
  <c r="A1145" i="4"/>
  <c r="AA1145" i="4"/>
  <c r="AT1145" i="4"/>
  <c r="D1145" i="4"/>
  <c r="AK1145" i="4"/>
  <c r="AW1145" i="4"/>
  <c r="E1145" i="4"/>
  <c r="AN1145" i="4"/>
  <c r="V1145" i="4"/>
  <c r="Z1145" i="4"/>
  <c r="AV1145" i="4"/>
  <c r="AB1145" i="4"/>
  <c r="AO1108" i="4"/>
  <c r="AP1108" i="4" s="1"/>
  <c r="AQ1108" i="4"/>
  <c r="AX1108" i="4"/>
  <c r="AK1211" i="4"/>
  <c r="AW1210" i="4"/>
  <c r="Z1210" i="4"/>
  <c r="AR1210" i="4" s="1"/>
  <c r="AX1204" i="4"/>
  <c r="AV1198" i="4"/>
  <c r="V1198" i="4"/>
  <c r="E1197" i="4"/>
  <c r="D1197" i="4"/>
  <c r="Z1197" i="4"/>
  <c r="AR1197" i="4" s="1"/>
  <c r="AT1197" i="4"/>
  <c r="AJ1197" i="4"/>
  <c r="AW1197" i="4"/>
  <c r="AJ1193" i="4"/>
  <c r="Z1190" i="4"/>
  <c r="AT1188" i="4"/>
  <c r="V1188" i="4"/>
  <c r="AN1187" i="4"/>
  <c r="Z1187" i="4"/>
  <c r="AR1187" i="4" s="1"/>
  <c r="AT1187" i="4"/>
  <c r="AL1185" i="4"/>
  <c r="AX1185" i="4"/>
  <c r="AA1183" i="4"/>
  <c r="AW1182" i="4"/>
  <c r="V1179" i="4"/>
  <c r="AA1177" i="4"/>
  <c r="AT1176" i="4"/>
  <c r="D1175" i="4"/>
  <c r="AA1174" i="4"/>
  <c r="AB1171" i="4"/>
  <c r="AX1168" i="4"/>
  <c r="D1163" i="4"/>
  <c r="AB1162" i="4"/>
  <c r="D1159" i="4"/>
  <c r="AB1158" i="4"/>
  <c r="AB1152" i="4"/>
  <c r="Z1152" i="4"/>
  <c r="AT1152" i="4"/>
  <c r="A1152" i="4"/>
  <c r="AJ1152" i="4"/>
  <c r="AW1152" i="4"/>
  <c r="W1152" i="4"/>
  <c r="AB1151" i="4"/>
  <c r="AJ1148" i="4"/>
  <c r="A1146" i="4"/>
  <c r="E1025" i="4"/>
  <c r="V1025" i="4"/>
  <c r="W1025" i="4"/>
  <c r="AT1025" i="4"/>
  <c r="AV1025" i="4"/>
  <c r="Z1025" i="4"/>
  <c r="AW1025" i="4"/>
  <c r="AA1025" i="4"/>
  <c r="AB1025" i="4"/>
  <c r="AJ1025" i="4"/>
  <c r="A1025" i="4"/>
  <c r="AK1025" i="4"/>
  <c r="AN1025" i="4"/>
  <c r="AX1025" i="4" s="1"/>
  <c r="D1025" i="4"/>
  <c r="AS1025" i="4"/>
  <c r="AT1208" i="4"/>
  <c r="W1208" i="4"/>
  <c r="AS1208" i="4"/>
  <c r="AK1205" i="4"/>
  <c r="A1194" i="4"/>
  <c r="AB1193" i="4"/>
  <c r="AX1190" i="4"/>
  <c r="AS1182" i="4"/>
  <c r="AV1177" i="4"/>
  <c r="Z1177" i="4"/>
  <c r="AK1172" i="4"/>
  <c r="Z1171" i="4"/>
  <c r="V1170" i="4"/>
  <c r="AR1170" i="4" s="1"/>
  <c r="D1170" i="4"/>
  <c r="Z1170" i="4"/>
  <c r="AT1170" i="4"/>
  <c r="A1170" i="4"/>
  <c r="AB1170" i="4"/>
  <c r="AV1170" i="4"/>
  <c r="AJ1170" i="4"/>
  <c r="AW1170" i="4"/>
  <c r="AQ1160" i="4"/>
  <c r="AO1160" i="4"/>
  <c r="AP1160" i="4" s="1"/>
  <c r="AN1159" i="4"/>
  <c r="Z1158" i="4"/>
  <c r="AQ1155" i="4"/>
  <c r="E1152" i="4"/>
  <c r="AB1148" i="4"/>
  <c r="AN1146" i="4"/>
  <c r="AX1146" i="4" s="1"/>
  <c r="AR1119" i="4"/>
  <c r="AX1107" i="4"/>
  <c r="AO1107" i="4"/>
  <c r="AP1107" i="4" s="1"/>
  <c r="AQ1107" i="4"/>
  <c r="AN1267" i="4"/>
  <c r="AN1255" i="4"/>
  <c r="AO1238" i="4"/>
  <c r="AP1238" i="4" s="1"/>
  <c r="AT1234" i="4"/>
  <c r="AW1220" i="4"/>
  <c r="AL1213" i="4"/>
  <c r="AA1211" i="4"/>
  <c r="AT1210" i="4"/>
  <c r="AB1205" i="4"/>
  <c r="Z1198" i="4"/>
  <c r="AJ1198" i="4"/>
  <c r="AW1198" i="4"/>
  <c r="W1198" i="4"/>
  <c r="AA1198" i="4"/>
  <c r="AK1194" i="4"/>
  <c r="AW1193" i="4"/>
  <c r="AB1188" i="4"/>
  <c r="W1188" i="4"/>
  <c r="D1188" i="4"/>
  <c r="AW1183" i="4"/>
  <c r="AB1179" i="4"/>
  <c r="AV1179" i="4"/>
  <c r="W1179" i="4"/>
  <c r="Z1179" i="4"/>
  <c r="AT1179" i="4"/>
  <c r="AB1176" i="4"/>
  <c r="E1176" i="4"/>
  <c r="V1176" i="4"/>
  <c r="AR1176" i="4" s="1"/>
  <c r="AK1175" i="4"/>
  <c r="E1173" i="4"/>
  <c r="A1173" i="4"/>
  <c r="AB1173" i="4"/>
  <c r="AV1173" i="4"/>
  <c r="AK1173" i="4"/>
  <c r="D1173" i="4"/>
  <c r="AJ1172" i="4"/>
  <c r="A1172" i="4"/>
  <c r="AK1169" i="4"/>
  <c r="A1163" i="4"/>
  <c r="A1159" i="4"/>
  <c r="AL1146" i="4"/>
  <c r="AO1134" i="4"/>
  <c r="AP1134" i="4" s="1"/>
  <c r="AQ1134" i="4"/>
  <c r="AX1134" i="4"/>
  <c r="Z1089" i="4"/>
  <c r="AB1089" i="4"/>
  <c r="AA1089" i="4"/>
  <c r="AW1089" i="4"/>
  <c r="AJ1089" i="4"/>
  <c r="A1089" i="4"/>
  <c r="AK1089" i="4"/>
  <c r="AT1089" i="4"/>
  <c r="V1089" i="4"/>
  <c r="W1089" i="4"/>
  <c r="AN1089" i="4"/>
  <c r="AX1089" i="4" s="1"/>
  <c r="D1089" i="4"/>
  <c r="E1089" i="4"/>
  <c r="AL1041" i="4"/>
  <c r="AR1238" i="4"/>
  <c r="AW1211" i="4"/>
  <c r="AS1210" i="4"/>
  <c r="E1207" i="4"/>
  <c r="V1207" i="4"/>
  <c r="AR1207" i="4" s="1"/>
  <c r="Z1205" i="4"/>
  <c r="AB1194" i="4"/>
  <c r="AV1193" i="4"/>
  <c r="AT1190" i="4"/>
  <c r="W1190" i="4"/>
  <c r="AS1190" i="4"/>
  <c r="W1183" i="4"/>
  <c r="AQ1180" i="4"/>
  <c r="AX1180" i="4"/>
  <c r="AO1180" i="4"/>
  <c r="AP1180" i="4" s="1"/>
  <c r="E1179" i="4"/>
  <c r="AT1177" i="4"/>
  <c r="AN1176" i="4"/>
  <c r="D1176" i="4"/>
  <c r="AJ1175" i="4"/>
  <c r="AX1174" i="4"/>
  <c r="W1174" i="4"/>
  <c r="AS1174" i="4"/>
  <c r="AB1172" i="4"/>
  <c r="AS1171" i="4"/>
  <c r="AB1169" i="4"/>
  <c r="AK1163" i="4"/>
  <c r="AV1162" i="4"/>
  <c r="W1162" i="4"/>
  <c r="AS1162" i="4"/>
  <c r="AV1158" i="4"/>
  <c r="AO1152" i="4"/>
  <c r="AP1152" i="4" s="1"/>
  <c r="AQ1152" i="4"/>
  <c r="W1151" i="4"/>
  <c r="AL1149" i="4"/>
  <c r="AX1149" i="4"/>
  <c r="AS1148" i="4"/>
  <c r="W1128" i="4"/>
  <c r="AA1128" i="4"/>
  <c r="V1128" i="4"/>
  <c r="AS1128" i="4"/>
  <c r="AT1128" i="4"/>
  <c r="Z1128" i="4"/>
  <c r="AW1128" i="4"/>
  <c r="AB1128" i="4"/>
  <c r="AK1128" i="4"/>
  <c r="D1128" i="4"/>
  <c r="E1128" i="4"/>
  <c r="AN1128" i="4"/>
  <c r="AX1128" i="4" s="1"/>
  <c r="AR1122" i="4"/>
  <c r="E1208" i="4"/>
  <c r="Z1208" i="4"/>
  <c r="AR1208" i="4" s="1"/>
  <c r="AJ1208" i="4"/>
  <c r="AV1208" i="4"/>
  <c r="AQ1207" i="4"/>
  <c r="AO1207" i="4"/>
  <c r="AP1207" i="4" s="1"/>
  <c r="Z1194" i="4"/>
  <c r="AS1193" i="4"/>
  <c r="W1193" i="4"/>
  <c r="AQ1188" i="4"/>
  <c r="AO1188" i="4"/>
  <c r="AP1188" i="4" s="1"/>
  <c r="AQ1182" i="4"/>
  <c r="V1182" i="4"/>
  <c r="AR1182" i="4" s="1"/>
  <c r="AK1182" i="4"/>
  <c r="A1182" i="4"/>
  <c r="AB1182" i="4"/>
  <c r="AV1182" i="4"/>
  <c r="AN1179" i="4"/>
  <c r="D1179" i="4"/>
  <c r="AS1177" i="4"/>
  <c r="AB1175" i="4"/>
  <c r="AN1173" i="4"/>
  <c r="AX1173" i="4" s="1"/>
  <c r="AA1172" i="4"/>
  <c r="AW1171" i="4"/>
  <c r="W1171" i="4"/>
  <c r="Z1169" i="4"/>
  <c r="AJ1163" i="4"/>
  <c r="AT1162" i="4"/>
  <c r="AK1159" i="4"/>
  <c r="AT1158" i="4"/>
  <c r="V1151" i="4"/>
  <c r="AO1147" i="4"/>
  <c r="AP1147" i="4" s="1"/>
  <c r="AQ1147" i="4"/>
  <c r="AB1143" i="4"/>
  <c r="W1143" i="4"/>
  <c r="Z1143" i="4"/>
  <c r="AR1143" i="4" s="1"/>
  <c r="AV1143" i="4"/>
  <c r="A1143" i="4"/>
  <c r="AJ1143" i="4"/>
  <c r="AK1143" i="4"/>
  <c r="D1143" i="4"/>
  <c r="E1143" i="4"/>
  <c r="AV1308" i="4"/>
  <c r="AV1296" i="4"/>
  <c r="AV1284" i="4"/>
  <c r="AV1272" i="4"/>
  <c r="AW1267" i="4"/>
  <c r="AK1267" i="4"/>
  <c r="D1267" i="4"/>
  <c r="AV1260" i="4"/>
  <c r="AW1255" i="4"/>
  <c r="AK1255" i="4"/>
  <c r="D1255" i="4"/>
  <c r="AV1248" i="4"/>
  <c r="AQ1236" i="4"/>
  <c r="AQ1235" i="4"/>
  <c r="AS1233" i="4"/>
  <c r="AS1221" i="4"/>
  <c r="AO1218" i="4"/>
  <c r="AP1218" i="4" s="1"/>
  <c r="AJ1218" i="4"/>
  <c r="AV1218" i="4"/>
  <c r="A1218" i="4"/>
  <c r="AA1218" i="4"/>
  <c r="AR1218" i="4" s="1"/>
  <c r="AT1218" i="4"/>
  <c r="A1216" i="4"/>
  <c r="AA1216" i="4"/>
  <c r="AT1216" i="4"/>
  <c r="V1216" i="4"/>
  <c r="AT1211" i="4"/>
  <c r="Z1209" i="4"/>
  <c r="AR1209" i="4" s="1"/>
  <c r="AN1209" i="4"/>
  <c r="D1208" i="4"/>
  <c r="AL1207" i="4"/>
  <c r="AX1207" i="4"/>
  <c r="AV1205" i="4"/>
  <c r="AQ1201" i="4"/>
  <c r="W1201" i="4"/>
  <c r="E1201" i="4"/>
  <c r="AA1201" i="4"/>
  <c r="AK1201" i="4"/>
  <c r="AN1198" i="4"/>
  <c r="AB1197" i="4"/>
  <c r="AS1191" i="4"/>
  <c r="A1188" i="4"/>
  <c r="AB1187" i="4"/>
  <c r="A1187" i="4"/>
  <c r="E1182" i="4"/>
  <c r="A1176" i="4"/>
  <c r="Z1175" i="4"/>
  <c r="Z1172" i="4"/>
  <c r="AN1170" i="4"/>
  <c r="AV1169" i="4"/>
  <c r="AJ1167" i="4"/>
  <c r="AW1167" i="4"/>
  <c r="Z1167" i="4"/>
  <c r="AT1167" i="4"/>
  <c r="A1167" i="4"/>
  <c r="AA1167" i="4"/>
  <c r="AA1163" i="4"/>
  <c r="AA1159" i="4"/>
  <c r="AX1155" i="4"/>
  <c r="AX1154" i="4"/>
  <c r="AX1150" i="4"/>
  <c r="AL1150" i="4"/>
  <c r="AL1145" i="4"/>
  <c r="AX1145" i="4"/>
  <c r="AT1143" i="4"/>
  <c r="Z1137" i="4"/>
  <c r="E1137" i="4"/>
  <c r="V1137" i="4"/>
  <c r="AT1137" i="4"/>
  <c r="AA1137" i="4"/>
  <c r="AV1137" i="4"/>
  <c r="AB1137" i="4"/>
  <c r="AW1137" i="4"/>
  <c r="A1137" i="4"/>
  <c r="AK1137" i="4"/>
  <c r="D1137" i="4"/>
  <c r="AN1137" i="4"/>
  <c r="A1128" i="4"/>
  <c r="W1080" i="4"/>
  <c r="A1080" i="4"/>
  <c r="AB1080" i="4"/>
  <c r="AW1080" i="4"/>
  <c r="AJ1080" i="4"/>
  <c r="AK1080" i="4"/>
  <c r="D1080" i="4"/>
  <c r="AS1080" i="4"/>
  <c r="Z1080" i="4"/>
  <c r="V1080" i="4"/>
  <c r="AA1080" i="4"/>
  <c r="AN1080" i="4"/>
  <c r="AT1080" i="4"/>
  <c r="AV1080" i="4"/>
  <c r="E1080" i="4"/>
  <c r="AO1049" i="4"/>
  <c r="AP1049" i="4" s="1"/>
  <c r="AQ1049" i="4"/>
  <c r="AX1049" i="4"/>
  <c r="AV1267" i="4"/>
  <c r="AV1255" i="4"/>
  <c r="E1244" i="4"/>
  <c r="Z1244" i="4"/>
  <c r="AR1244" i="4" s="1"/>
  <c r="AR1237" i="4"/>
  <c r="D1237" i="4"/>
  <c r="AK1237" i="4"/>
  <c r="AW1237" i="4"/>
  <c r="W1236" i="4"/>
  <c r="AR1236" i="4" s="1"/>
  <c r="D1236" i="4"/>
  <c r="AK1236" i="4"/>
  <c r="AW1236" i="4"/>
  <c r="AB1235" i="4"/>
  <c r="W1235" i="4"/>
  <c r="AR1235" i="4" s="1"/>
  <c r="AS1232" i="4"/>
  <c r="E1219" i="4"/>
  <c r="V1219" i="4"/>
  <c r="AR1219" i="4" s="1"/>
  <c r="AN1210" i="4"/>
  <c r="AX1210" i="4" s="1"/>
  <c r="AB1210" i="4"/>
  <c r="E1210" i="4"/>
  <c r="AN1208" i="4"/>
  <c r="W1205" i="4"/>
  <c r="AS1205" i="4"/>
  <c r="AO1201" i="4"/>
  <c r="AP1201" i="4" s="1"/>
  <c r="AV1194" i="4"/>
  <c r="AQ1193" i="4"/>
  <c r="D1190" i="4"/>
  <c r="AK1190" i="4"/>
  <c r="AW1190" i="4"/>
  <c r="A1190" i="4"/>
  <c r="AB1190" i="4"/>
  <c r="AV1190" i="4"/>
  <c r="AJ1183" i="4"/>
  <c r="AV1183" i="4"/>
  <c r="Z1183" i="4"/>
  <c r="AT1183" i="4"/>
  <c r="W1177" i="4"/>
  <c r="AJ1177" i="4"/>
  <c r="AW1177" i="4"/>
  <c r="D1177" i="4"/>
  <c r="E1177" i="4"/>
  <c r="Z1174" i="4"/>
  <c r="D1174" i="4"/>
  <c r="AT1174" i="4"/>
  <c r="A1174" i="4"/>
  <c r="AB1174" i="4"/>
  <c r="AV1174" i="4"/>
  <c r="AJ1174" i="4"/>
  <c r="AW1174" i="4"/>
  <c r="AW1172" i="4"/>
  <c r="AJ1171" i="4"/>
  <c r="AV1171" i="4"/>
  <c r="A1171" i="4"/>
  <c r="AA1171" i="4"/>
  <c r="V1171" i="4"/>
  <c r="AX1166" i="4"/>
  <c r="AL1166" i="4"/>
  <c r="Z1162" i="4"/>
  <c r="E1162" i="4"/>
  <c r="AA1162" i="4"/>
  <c r="AJ1162" i="4"/>
  <c r="AW1162" i="4"/>
  <c r="AK1162" i="4"/>
  <c r="V1158" i="4"/>
  <c r="E1158" i="4"/>
  <c r="AA1158" i="4"/>
  <c r="AJ1158" i="4"/>
  <c r="AW1158" i="4"/>
  <c r="AK1158" i="4"/>
  <c r="AN1151" i="4"/>
  <c r="AJ1151" i="4"/>
  <c r="AW1151" i="4"/>
  <c r="E1151" i="4"/>
  <c r="Z1151" i="4"/>
  <c r="AT1151" i="4"/>
  <c r="A1151" i="4"/>
  <c r="AA1151" i="4"/>
  <c r="A1148" i="4"/>
  <c r="AA1148" i="4"/>
  <c r="AT1148" i="4"/>
  <c r="Z1148" i="4"/>
  <c r="AV1148" i="4"/>
  <c r="AK1148" i="4"/>
  <c r="E1148" i="4"/>
  <c r="V1148" i="4"/>
  <c r="AN1234" i="4"/>
  <c r="AB1234" i="4"/>
  <c r="AR1226" i="4"/>
  <c r="E1220" i="4"/>
  <c r="Z1220" i="4"/>
  <c r="AR1220" i="4" s="1"/>
  <c r="AJ1220" i="4"/>
  <c r="AV1220" i="4"/>
  <c r="AQ1219" i="4"/>
  <c r="AO1219" i="4"/>
  <c r="AP1219" i="4" s="1"/>
  <c r="AB1211" i="4"/>
  <c r="W1211" i="4"/>
  <c r="Z1211" i="4"/>
  <c r="AS1211" i="4"/>
  <c r="AL1208" i="4"/>
  <c r="AX1208" i="4"/>
  <c r="V1205" i="4"/>
  <c r="AQ1204" i="4"/>
  <c r="AT1194" i="4"/>
  <c r="W1194" i="4"/>
  <c r="A1193" i="4"/>
  <c r="AA1193" i="4"/>
  <c r="AT1193" i="4"/>
  <c r="E1193" i="4"/>
  <c r="Z1193" i="4"/>
  <c r="AK1193" i="4"/>
  <c r="E1190" i="4"/>
  <c r="AS1186" i="4"/>
  <c r="AN1183" i="4"/>
  <c r="E1183" i="4"/>
  <c r="AX1182" i="4"/>
  <c r="AN1177" i="4"/>
  <c r="AW1175" i="4"/>
  <c r="AS1175" i="4"/>
  <c r="E1174" i="4"/>
  <c r="AV1172" i="4"/>
  <c r="E1171" i="4"/>
  <c r="AS1169" i="4"/>
  <c r="W1169" i="4"/>
  <c r="D1162" i="4"/>
  <c r="D1158" i="4"/>
  <c r="D1151" i="4"/>
  <c r="D1148" i="4"/>
  <c r="AV1128" i="4"/>
  <c r="AB1200" i="4"/>
  <c r="AL1173" i="4"/>
  <c r="A1157" i="4"/>
  <c r="AA1157" i="4"/>
  <c r="AT1157" i="4"/>
  <c r="AV1155" i="4"/>
  <c r="AB1155" i="4"/>
  <c r="AO1149" i="4"/>
  <c r="AP1149" i="4" s="1"/>
  <c r="AN1138" i="4"/>
  <c r="AX1138" i="4" s="1"/>
  <c r="AB1138" i="4"/>
  <c r="AV1138" i="4"/>
  <c r="E1138" i="4"/>
  <c r="AL1136" i="4"/>
  <c r="AX1136" i="4"/>
  <c r="AK1132" i="4"/>
  <c r="D1130" i="4"/>
  <c r="AK1130" i="4"/>
  <c r="AN1130" i="4"/>
  <c r="D1129" i="4"/>
  <c r="AK1129" i="4"/>
  <c r="AW1129" i="4"/>
  <c r="AO1123" i="4"/>
  <c r="AP1123" i="4" s="1"/>
  <c r="Z1123" i="4"/>
  <c r="AT1123" i="4"/>
  <c r="AJ1123" i="4"/>
  <c r="AW1123" i="4"/>
  <c r="AW1118" i="4"/>
  <c r="Z1118" i="4"/>
  <c r="AQ1116" i="4"/>
  <c r="W1116" i="4"/>
  <c r="AS1116" i="4"/>
  <c r="AA1116" i="4"/>
  <c r="A1116" i="4"/>
  <c r="AB1116" i="4"/>
  <c r="AV1116" i="4"/>
  <c r="AN1115" i="4"/>
  <c r="AX1115" i="4" s="1"/>
  <c r="A1115" i="4"/>
  <c r="AW1112" i="4"/>
  <c r="AJ1103" i="4"/>
  <c r="AW1102" i="4"/>
  <c r="AT1099" i="4"/>
  <c r="A1096" i="4"/>
  <c r="AA1096" i="4"/>
  <c r="AT1096" i="4"/>
  <c r="AJ1096" i="4"/>
  <c r="AV1096" i="4"/>
  <c r="AK1096" i="4"/>
  <c r="D1096" i="4"/>
  <c r="E1096" i="4"/>
  <c r="AN1096" i="4"/>
  <c r="Z1096" i="4"/>
  <c r="W1092" i="4"/>
  <c r="AT1092" i="4"/>
  <c r="Z1092" i="4"/>
  <c r="AA1092" i="4"/>
  <c r="AV1092" i="4"/>
  <c r="A1092" i="4"/>
  <c r="AB1092" i="4"/>
  <c r="AW1092" i="4"/>
  <c r="V1092" i="4"/>
  <c r="AL1084" i="4"/>
  <c r="Z1063" i="4"/>
  <c r="AJ1063" i="4"/>
  <c r="AK1063" i="4"/>
  <c r="D1063" i="4"/>
  <c r="E1063" i="4"/>
  <c r="V1063" i="4"/>
  <c r="W1063" i="4"/>
  <c r="AT1063" i="4"/>
  <c r="AV1063" i="4"/>
  <c r="AA1063" i="4"/>
  <c r="AW1063" i="4"/>
  <c r="D1030" i="4"/>
  <c r="AK1030" i="4"/>
  <c r="AW1030" i="4"/>
  <c r="AN1030" i="4"/>
  <c r="V1030" i="4"/>
  <c r="W1030" i="4"/>
  <c r="AT1030" i="4"/>
  <c r="AV1030" i="4"/>
  <c r="Z1030" i="4"/>
  <c r="AA1030" i="4"/>
  <c r="AB1030" i="4"/>
  <c r="AJ1030" i="4"/>
  <c r="A1030" i="4"/>
  <c r="E1030" i="4"/>
  <c r="AL1161" i="4"/>
  <c r="AX1161" i="4"/>
  <c r="AA1155" i="4"/>
  <c r="AR1155" i="4" s="1"/>
  <c r="A1155" i="4"/>
  <c r="W1140" i="4"/>
  <c r="V1140" i="4"/>
  <c r="Z1140" i="4"/>
  <c r="AT1140" i="4"/>
  <c r="AB1139" i="4"/>
  <c r="A1139" i="4"/>
  <c r="AJ1139" i="4"/>
  <c r="AW1139" i="4"/>
  <c r="AK1133" i="4"/>
  <c r="A1133" i="4"/>
  <c r="AJ1132" i="4"/>
  <c r="E1124" i="4"/>
  <c r="W1124" i="4"/>
  <c r="Z1124" i="4"/>
  <c r="AR1124" i="4" s="1"/>
  <c r="AT1124" i="4"/>
  <c r="A1120" i="4"/>
  <c r="AA1120" i="4"/>
  <c r="AT1120" i="4"/>
  <c r="W1120" i="4"/>
  <c r="AS1120" i="4"/>
  <c r="Z1120" i="4"/>
  <c r="AQ1119" i="4"/>
  <c r="AO1116" i="4"/>
  <c r="AP1116" i="4" s="1"/>
  <c r="AL1115" i="4"/>
  <c r="AV1112" i="4"/>
  <c r="W1112" i="4"/>
  <c r="A1111" i="4"/>
  <c r="AA1111" i="4"/>
  <c r="AJ1111" i="4"/>
  <c r="AW1111" i="4"/>
  <c r="D1111" i="4"/>
  <c r="AK1111" i="4"/>
  <c r="AA1103" i="4"/>
  <c r="AN1098" i="4"/>
  <c r="AX1098" i="4" s="1"/>
  <c r="AV1097" i="4"/>
  <c r="AK1094" i="4"/>
  <c r="AX1092" i="4"/>
  <c r="E1092" i="4"/>
  <c r="AL1090" i="4"/>
  <c r="W1088" i="4"/>
  <c r="AO1055" i="4"/>
  <c r="AP1055" i="4" s="1"/>
  <c r="AJ1133" i="4"/>
  <c r="AX1132" i="4"/>
  <c r="AQ1117" i="4"/>
  <c r="AS1112" i="4"/>
  <c r="Z1103" i="4"/>
  <c r="AN1102" i="4"/>
  <c r="W1102" i="4"/>
  <c r="V1102" i="4"/>
  <c r="AT1102" i="4"/>
  <c r="Z1102" i="4"/>
  <c r="Z1099" i="4"/>
  <c r="A1099" i="4"/>
  <c r="AB1099" i="4"/>
  <c r="AW1099" i="4"/>
  <c r="AJ1099" i="4"/>
  <c r="AL1098" i="4"/>
  <c r="W1097" i="4"/>
  <c r="AK1090" i="4"/>
  <c r="V1088" i="4"/>
  <c r="AB1079" i="4"/>
  <c r="D1079" i="4"/>
  <c r="AK1079" i="4"/>
  <c r="AW1079" i="4"/>
  <c r="AJ1079" i="4"/>
  <c r="A1079" i="4"/>
  <c r="E1079" i="4"/>
  <c r="AN1079" i="4"/>
  <c r="V1079" i="4"/>
  <c r="Z1079" i="4"/>
  <c r="AV1079" i="4"/>
  <c r="AQ1056" i="4"/>
  <c r="AO1056" i="4"/>
  <c r="AP1056" i="4" s="1"/>
  <c r="AA1239" i="4"/>
  <c r="AR1239" i="4" s="1"/>
  <c r="AV1217" i="4"/>
  <c r="AJ1217" i="4"/>
  <c r="AK1200" i="4"/>
  <c r="AS1198" i="4"/>
  <c r="AW1196" i="4"/>
  <c r="AJ1196" i="4"/>
  <c r="AJ1195" i="4"/>
  <c r="AV1195" i="4"/>
  <c r="AV1189" i="4"/>
  <c r="AB1189" i="4"/>
  <c r="A1189" i="4"/>
  <c r="AA1185" i="4"/>
  <c r="AR1185" i="4" s="1"/>
  <c r="AV1181" i="4"/>
  <c r="AK1165" i="4"/>
  <c r="AB1164" i="4"/>
  <c r="AW1161" i="4"/>
  <c r="AJ1161" i="4"/>
  <c r="AK1157" i="4"/>
  <c r="D1153" i="4"/>
  <c r="AV1150" i="4"/>
  <c r="AB1150" i="4"/>
  <c r="A1150" i="4"/>
  <c r="AK1149" i="4"/>
  <c r="AN1140" i="4"/>
  <c r="AX1140" i="4" s="1"/>
  <c r="D1140" i="4"/>
  <c r="D1139" i="4"/>
  <c r="AK1138" i="4"/>
  <c r="A1138" i="4"/>
  <c r="AW1133" i="4"/>
  <c r="AB1133" i="4"/>
  <c r="AW1132" i="4"/>
  <c r="Z1132" i="4"/>
  <c r="AJ1130" i="4"/>
  <c r="AJ1129" i="4"/>
  <c r="AN1124" i="4"/>
  <c r="AL1123" i="4"/>
  <c r="AN1120" i="4"/>
  <c r="AX1120" i="4" s="1"/>
  <c r="D1120" i="4"/>
  <c r="AO1119" i="4"/>
  <c r="AP1119" i="4" s="1"/>
  <c r="AT1118" i="4"/>
  <c r="D1117" i="4"/>
  <c r="AK1117" i="4"/>
  <c r="AW1117" i="4"/>
  <c r="V1117" i="4"/>
  <c r="AR1117" i="4" s="1"/>
  <c r="Z1115" i="4"/>
  <c r="AN1111" i="4"/>
  <c r="AJ1108" i="4"/>
  <c r="AB1104" i="4"/>
  <c r="A1104" i="4"/>
  <c r="E1102" i="4"/>
  <c r="AL1101" i="4"/>
  <c r="AW1100" i="4"/>
  <c r="AS1100" i="4"/>
  <c r="AO1099" i="4"/>
  <c r="AP1099" i="4" s="1"/>
  <c r="E1099" i="4"/>
  <c r="AA1098" i="4"/>
  <c r="AB1094" i="4"/>
  <c r="AO1092" i="4"/>
  <c r="AP1092" i="4" s="1"/>
  <c r="AO1083" i="4"/>
  <c r="AP1083" i="4" s="1"/>
  <c r="AQ1083" i="4"/>
  <c r="AX1083" i="4"/>
  <c r="AT1079" i="4"/>
  <c r="AL1061" i="4"/>
  <c r="AX1056" i="4"/>
  <c r="AL1056" i="4"/>
  <c r="AL1024" i="4"/>
  <c r="AL1124" i="4"/>
  <c r="E1112" i="4"/>
  <c r="Z1112" i="4"/>
  <c r="AT1112" i="4"/>
  <c r="AA1112" i="4"/>
  <c r="V1097" i="4"/>
  <c r="A1097" i="4"/>
  <c r="AB1097" i="4"/>
  <c r="AW1097" i="4"/>
  <c r="AK1097" i="4"/>
  <c r="D1097" i="4"/>
  <c r="AB1091" i="4"/>
  <c r="D1091" i="4"/>
  <c r="AK1091" i="4"/>
  <c r="AW1091" i="4"/>
  <c r="AT1091" i="4"/>
  <c r="Z1091" i="4"/>
  <c r="AV1091" i="4"/>
  <c r="AA1091" i="4"/>
  <c r="AJ1091" i="4"/>
  <c r="W1091" i="4"/>
  <c r="E1088" i="4"/>
  <c r="AN1088" i="4"/>
  <c r="AA1088" i="4"/>
  <c r="AV1088" i="4"/>
  <c r="A1088" i="4"/>
  <c r="AB1088" i="4"/>
  <c r="AW1088" i="4"/>
  <c r="AJ1088" i="4"/>
  <c r="AK1088" i="4"/>
  <c r="AT1088" i="4"/>
  <c r="AN1078" i="4"/>
  <c r="W1078" i="4"/>
  <c r="AJ1078" i="4"/>
  <c r="AK1078" i="4"/>
  <c r="D1078" i="4"/>
  <c r="E1078" i="4"/>
  <c r="V1078" i="4"/>
  <c r="AR1078" i="4" s="1"/>
  <c r="AT1078" i="4"/>
  <c r="AA1078" i="4"/>
  <c r="AV1078" i="4"/>
  <c r="Z1065" i="4"/>
  <c r="A1065" i="4"/>
  <c r="AA1065" i="4"/>
  <c r="AT1065" i="4"/>
  <c r="AB1065" i="4"/>
  <c r="D1065" i="4"/>
  <c r="AN1065" i="4"/>
  <c r="E1065" i="4"/>
  <c r="V1065" i="4"/>
  <c r="AR1065" i="4" s="1"/>
  <c r="W1065" i="4"/>
  <c r="AV1065" i="4"/>
  <c r="AW1065" i="4"/>
  <c r="AJ1065" i="4"/>
  <c r="AR1052" i="4"/>
  <c r="Z1046" i="4"/>
  <c r="A1046" i="4"/>
  <c r="AA1046" i="4"/>
  <c r="AT1046" i="4"/>
  <c r="V1046" i="4"/>
  <c r="W1046" i="4"/>
  <c r="AV1046" i="4"/>
  <c r="AJ1046" i="4"/>
  <c r="AK1046" i="4"/>
  <c r="D1046" i="4"/>
  <c r="E1046" i="4"/>
  <c r="AN1046" i="4"/>
  <c r="AL1029" i="4"/>
  <c r="Z1133" i="4"/>
  <c r="AS1132" i="4"/>
  <c r="AK1124" i="4"/>
  <c r="A1124" i="4"/>
  <c r="AL1121" i="4"/>
  <c r="AL1120" i="4"/>
  <c r="E1118" i="4"/>
  <c r="AN1118" i="4"/>
  <c r="V1118" i="4"/>
  <c r="AR1118" i="4" s="1"/>
  <c r="AW1115" i="4"/>
  <c r="D1112" i="4"/>
  <c r="AL1111" i="4"/>
  <c r="AX1110" i="4"/>
  <c r="Z1104" i="4"/>
  <c r="AV1103" i="4"/>
  <c r="AX1099" i="4"/>
  <c r="E1097" i="4"/>
  <c r="AS1091" i="4"/>
  <c r="E1091" i="4"/>
  <c r="AL1089" i="4"/>
  <c r="D1088" i="4"/>
  <c r="AL1080" i="4"/>
  <c r="AL1060" i="4"/>
  <c r="AJ1124" i="4"/>
  <c r="AK1120" i="4"/>
  <c r="D1118" i="4"/>
  <c r="AL1117" i="4"/>
  <c r="AJ1116" i="4"/>
  <c r="AT1115" i="4"/>
  <c r="Z1113" i="4"/>
  <c r="W1113" i="4"/>
  <c r="AN1112" i="4"/>
  <c r="AX1112" i="4" s="1"/>
  <c r="AB1111" i="4"/>
  <c r="AW1108" i="4"/>
  <c r="AX1106" i="4"/>
  <c r="E1100" i="4"/>
  <c r="AN1100" i="4"/>
  <c r="Z1100" i="4"/>
  <c r="AA1100" i="4"/>
  <c r="AV1100" i="4"/>
  <c r="AL1099" i="4"/>
  <c r="AW1098" i="4"/>
  <c r="W1098" i="4"/>
  <c r="AB1096" i="4"/>
  <c r="AW1094" i="4"/>
  <c r="AS1094" i="4"/>
  <c r="AS1078" i="4"/>
  <c r="A1078" i="4"/>
  <c r="AL1070" i="4"/>
  <c r="AN1063" i="4"/>
  <c r="AO1058" i="4"/>
  <c r="AP1058" i="4" s="1"/>
  <c r="AQ1058" i="4"/>
  <c r="AO1048" i="4"/>
  <c r="AP1048" i="4" s="1"/>
  <c r="AQ1048" i="4"/>
  <c r="AX1048" i="4"/>
  <c r="AB1043" i="4"/>
  <c r="AJ1043" i="4"/>
  <c r="AV1043" i="4"/>
  <c r="D1043" i="4"/>
  <c r="AK1043" i="4"/>
  <c r="AW1043" i="4"/>
  <c r="V1043" i="4"/>
  <c r="W1043" i="4"/>
  <c r="AS1043" i="4"/>
  <c r="AT1043" i="4"/>
  <c r="AA1043" i="4"/>
  <c r="A1043" i="4"/>
  <c r="AN1043" i="4"/>
  <c r="E1043" i="4"/>
  <c r="AS1030" i="4"/>
  <c r="AO1113" i="4"/>
  <c r="AP1113" i="4" s="1"/>
  <c r="AQ1113" i="4"/>
  <c r="AL1112" i="4"/>
  <c r="AB1103" i="4"/>
  <c r="D1103" i="4"/>
  <c r="AK1103" i="4"/>
  <c r="AW1103" i="4"/>
  <c r="V1103" i="4"/>
  <c r="AT1103" i="4"/>
  <c r="AN1097" i="4"/>
  <c r="A1091" i="4"/>
  <c r="AN1090" i="4"/>
  <c r="AX1090" i="4" s="1"/>
  <c r="W1090" i="4"/>
  <c r="Z1090" i="4"/>
  <c r="AA1090" i="4"/>
  <c r="AV1090" i="4"/>
  <c r="A1090" i="4"/>
  <c r="AB1090" i="4"/>
  <c r="AW1090" i="4"/>
  <c r="AJ1090" i="4"/>
  <c r="AS1090" i="4"/>
  <c r="AX1058" i="4"/>
  <c r="AL1058" i="4"/>
  <c r="AX1030" i="4"/>
  <c r="AS1137" i="4"/>
  <c r="A1132" i="4"/>
  <c r="AA1132" i="4"/>
  <c r="AT1132" i="4"/>
  <c r="V1132" i="4"/>
  <c r="AB1120" i="4"/>
  <c r="AK1112" i="4"/>
  <c r="A1112" i="4"/>
  <c r="AS1109" i="4"/>
  <c r="E1103" i="4"/>
  <c r="AJ1102" i="4"/>
  <c r="AA1099" i="4"/>
  <c r="AQ1093" i="4"/>
  <c r="AO1093" i="4"/>
  <c r="AP1093" i="4" s="1"/>
  <c r="AJ1092" i="4"/>
  <c r="AT1090" i="4"/>
  <c r="E1090" i="4"/>
  <c r="AS1089" i="4"/>
  <c r="AB1063" i="4"/>
  <c r="AX1057" i="4"/>
  <c r="AO1057" i="4"/>
  <c r="AP1057" i="4" s="1"/>
  <c r="AQ1057" i="4"/>
  <c r="W1056" i="4"/>
  <c r="A1056" i="4"/>
  <c r="AB1056" i="4"/>
  <c r="AJ1056" i="4"/>
  <c r="AK1056" i="4"/>
  <c r="D1056" i="4"/>
  <c r="V1056" i="4"/>
  <c r="AS1056" i="4"/>
  <c r="AT1056" i="4"/>
  <c r="Z1056" i="4"/>
  <c r="AV1056" i="4"/>
  <c r="AL1022" i="4"/>
  <c r="V1133" i="4"/>
  <c r="E1133" i="4"/>
  <c r="W1133" i="4"/>
  <c r="AB1115" i="4"/>
  <c r="AA1115" i="4"/>
  <c r="AV1115" i="4"/>
  <c r="AK1115" i="4"/>
  <c r="D1115" i="4"/>
  <c r="AJ1112" i="4"/>
  <c r="A1108" i="4"/>
  <c r="AA1108" i="4"/>
  <c r="AT1108" i="4"/>
  <c r="Z1108" i="4"/>
  <c r="AR1108" i="4" s="1"/>
  <c r="AB1108" i="4"/>
  <c r="AV1108" i="4"/>
  <c r="AN1103" i="4"/>
  <c r="AB1102" i="4"/>
  <c r="AL1100" i="4"/>
  <c r="AJ1098" i="4"/>
  <c r="AV1098" i="4"/>
  <c r="E1098" i="4"/>
  <c r="Z1098" i="4"/>
  <c r="A1098" i="4"/>
  <c r="AB1098" i="4"/>
  <c r="AK1098" i="4"/>
  <c r="AJ1097" i="4"/>
  <c r="A1094" i="4"/>
  <c r="AA1094" i="4"/>
  <c r="AT1094" i="4"/>
  <c r="W1094" i="4"/>
  <c r="E1094" i="4"/>
  <c r="AN1091" i="4"/>
  <c r="AX1091" i="4" s="1"/>
  <c r="D1090" i="4"/>
  <c r="AL1088" i="4"/>
  <c r="AX1088" i="4"/>
  <c r="AA1079" i="4"/>
  <c r="AO1074" i="4"/>
  <c r="AP1074" i="4" s="1"/>
  <c r="AQ1074" i="4"/>
  <c r="W1017" i="4"/>
  <c r="Z1017" i="4"/>
  <c r="A1017" i="4"/>
  <c r="AA1017" i="4"/>
  <c r="AT1017" i="4"/>
  <c r="AB1017" i="4"/>
  <c r="AV1017" i="4"/>
  <c r="V1017" i="4"/>
  <c r="AW1017" i="4"/>
  <c r="AJ1017" i="4"/>
  <c r="AK1017" i="4"/>
  <c r="AN1017" i="4"/>
  <c r="AX1017" i="4" s="1"/>
  <c r="D1017" i="4"/>
  <c r="E1017" i="4"/>
  <c r="V1200" i="4"/>
  <c r="AR1200" i="4" s="1"/>
  <c r="AL1197" i="4"/>
  <c r="AX1197" i="4"/>
  <c r="A1181" i="4"/>
  <c r="AA1181" i="4"/>
  <c r="AR1181" i="4" s="1"/>
  <c r="AT1181" i="4"/>
  <c r="D1166" i="4"/>
  <c r="AK1166" i="4"/>
  <c r="AW1166" i="4"/>
  <c r="V1165" i="4"/>
  <c r="AR1165" i="4" s="1"/>
  <c r="V1161" i="4"/>
  <c r="AR1161" i="4" s="1"/>
  <c r="V1157" i="4"/>
  <c r="AR1157" i="4" s="1"/>
  <c r="AK1155" i="4"/>
  <c r="W1149" i="4"/>
  <c r="AV1140" i="4"/>
  <c r="W1139" i="4"/>
  <c r="AR1139" i="4" s="1"/>
  <c r="AS1139" i="4"/>
  <c r="V1138" i="4"/>
  <c r="AR1138" i="4" s="1"/>
  <c r="E1136" i="4"/>
  <c r="V1136" i="4"/>
  <c r="AR1136" i="4" s="1"/>
  <c r="AB1135" i="4"/>
  <c r="AV1135" i="4"/>
  <c r="AJ1134" i="4"/>
  <c r="AV1134" i="4"/>
  <c r="AB1134" i="4"/>
  <c r="AW1134" i="4"/>
  <c r="E1134" i="4"/>
  <c r="AN1133" i="4"/>
  <c r="D1133" i="4"/>
  <c r="D1132" i="4"/>
  <c r="V1130" i="4"/>
  <c r="AR1130" i="4" s="1"/>
  <c r="AQ1129" i="4"/>
  <c r="V1129" i="4"/>
  <c r="AR1129" i="4" s="1"/>
  <c r="AB1127" i="4"/>
  <c r="Z1127" i="4"/>
  <c r="AR1127" i="4" s="1"/>
  <c r="AT1127" i="4"/>
  <c r="AK1127" i="4"/>
  <c r="V1123" i="4"/>
  <c r="AR1123" i="4" s="1"/>
  <c r="AW1120" i="4"/>
  <c r="AB1118" i="4"/>
  <c r="AT1116" i="4"/>
  <c r="V1116" i="4"/>
  <c r="E1115" i="4"/>
  <c r="AK1113" i="4"/>
  <c r="AB1112" i="4"/>
  <c r="AT1111" i="4"/>
  <c r="W1111" i="4"/>
  <c r="AR1111" i="4" s="1"/>
  <c r="E1108" i="4"/>
  <c r="W1104" i="4"/>
  <c r="AS1104" i="4"/>
  <c r="AT1104" i="4"/>
  <c r="A1103" i="4"/>
  <c r="AA1102" i="4"/>
  <c r="Z1101" i="4"/>
  <c r="AR1101" i="4" s="1"/>
  <c r="AB1101" i="4"/>
  <c r="W1101" i="4"/>
  <c r="AV1101" i="4"/>
  <c r="AA1101" i="4"/>
  <c r="AW1101" i="4"/>
  <c r="D1098" i="4"/>
  <c r="AA1097" i="4"/>
  <c r="V1096" i="4"/>
  <c r="AR1096" i="4" s="1"/>
  <c r="AN1094" i="4"/>
  <c r="D1094" i="4"/>
  <c r="Z1088" i="4"/>
  <c r="AR1088" i="4" s="1"/>
  <c r="Z1087" i="4"/>
  <c r="AJ1087" i="4"/>
  <c r="AK1087" i="4"/>
  <c r="D1087" i="4"/>
  <c r="E1087" i="4"/>
  <c r="AA1087" i="4"/>
  <c r="AV1087" i="4"/>
  <c r="AX1068" i="4"/>
  <c r="AL1068" i="4"/>
  <c r="AJ1062" i="4"/>
  <c r="AV1062" i="4"/>
  <c r="D1062" i="4"/>
  <c r="AK1062" i="4"/>
  <c r="AW1062" i="4"/>
  <c r="E1062" i="4"/>
  <c r="AA1062" i="4"/>
  <c r="AB1062" i="4"/>
  <c r="A1062" i="4"/>
  <c r="AN1062" i="4"/>
  <c r="AX1062" i="4" s="1"/>
  <c r="V1062" i="4"/>
  <c r="W1062" i="4"/>
  <c r="AS1062" i="4"/>
  <c r="AT1062" i="4"/>
  <c r="AL1042" i="4"/>
  <c r="AO990" i="4"/>
  <c r="AP990" i="4" s="1"/>
  <c r="AQ990" i="4"/>
  <c r="AX1085" i="4"/>
  <c r="AX1077" i="4"/>
  <c r="AK1075" i="4"/>
  <c r="AL1074" i="4"/>
  <c r="AX1074" i="4"/>
  <c r="A1067" i="4"/>
  <c r="AV1058" i="4"/>
  <c r="AT1055" i="4"/>
  <c r="AO1051" i="4"/>
  <c r="AP1051" i="4" s="1"/>
  <c r="AJ1050" i="4"/>
  <c r="AV1050" i="4"/>
  <c r="D1050" i="4"/>
  <c r="AK1050" i="4"/>
  <c r="AW1050" i="4"/>
  <c r="E1050" i="4"/>
  <c r="AW1037" i="4"/>
  <c r="AA1037" i="4"/>
  <c r="AW1036" i="4"/>
  <c r="AX1034" i="4"/>
  <c r="AT1031" i="4"/>
  <c r="AA1027" i="4"/>
  <c r="AS1026" i="4"/>
  <c r="AV1018" i="4"/>
  <c r="AK1013" i="4"/>
  <c r="A1013" i="4"/>
  <c r="W1012" i="4"/>
  <c r="AB1007" i="4"/>
  <c r="W1007" i="4"/>
  <c r="AS1007" i="4"/>
  <c r="Z1007" i="4"/>
  <c r="AT1007" i="4"/>
  <c r="AA1007" i="4"/>
  <c r="AV1007" i="4"/>
  <c r="A1007" i="4"/>
  <c r="AJ1007" i="4"/>
  <c r="AW1007" i="4"/>
  <c r="AK1007" i="4"/>
  <c r="AL1004" i="4"/>
  <c r="AX1004" i="4"/>
  <c r="AO999" i="4"/>
  <c r="AP999" i="4" s="1"/>
  <c r="AX996" i="4"/>
  <c r="AX990" i="4"/>
  <c r="AQ988" i="4"/>
  <c r="A945" i="4"/>
  <c r="AA945" i="4"/>
  <c r="AT945" i="4"/>
  <c r="V945" i="4"/>
  <c r="Z945" i="4"/>
  <c r="AV945" i="4"/>
  <c r="AB945" i="4"/>
  <c r="AW945" i="4"/>
  <c r="AJ945" i="4"/>
  <c r="AK945" i="4"/>
  <c r="E945" i="4"/>
  <c r="AN945" i="4"/>
  <c r="W945" i="4"/>
  <c r="D945" i="4"/>
  <c r="AK1070" i="4"/>
  <c r="AX1065" i="4"/>
  <c r="Z1053" i="4"/>
  <c r="A1053" i="4"/>
  <c r="AA1053" i="4"/>
  <c r="AT1053" i="4"/>
  <c r="AB1053" i="4"/>
  <c r="AV1037" i="4"/>
  <c r="Z1037" i="4"/>
  <c r="AW1027" i="4"/>
  <c r="AX1012" i="4"/>
  <c r="AN1010" i="4"/>
  <c r="W1003" i="4"/>
  <c r="AS1003" i="4"/>
  <c r="Z1003" i="4"/>
  <c r="AT1003" i="4"/>
  <c r="A1003" i="4"/>
  <c r="AA1003" i="4"/>
  <c r="AB1003" i="4"/>
  <c r="AV1003" i="4"/>
  <c r="AJ1003" i="4"/>
  <c r="AW1003" i="4"/>
  <c r="AR999" i="4"/>
  <c r="AB995" i="4"/>
  <c r="Z995" i="4"/>
  <c r="AT995" i="4"/>
  <c r="AA995" i="4"/>
  <c r="AV995" i="4"/>
  <c r="A995" i="4"/>
  <c r="AJ995" i="4"/>
  <c r="AW995" i="4"/>
  <c r="AK995" i="4"/>
  <c r="D995" i="4"/>
  <c r="AB1084" i="4"/>
  <c r="A1082" i="4"/>
  <c r="AA1082" i="4"/>
  <c r="AT1082" i="4"/>
  <c r="AW1075" i="4"/>
  <c r="AB1075" i="4"/>
  <c r="A1075" i="4"/>
  <c r="AX1072" i="4"/>
  <c r="AJ1070" i="4"/>
  <c r="AA1067" i="4"/>
  <c r="AR1067" i="4" s="1"/>
  <c r="A1060" i="4"/>
  <c r="AA1060" i="4"/>
  <c r="AT1060" i="4"/>
  <c r="AB1060" i="4"/>
  <c r="AJ1060" i="4"/>
  <c r="AV1060" i="4"/>
  <c r="AN1054" i="4"/>
  <c r="AX1054" i="4" s="1"/>
  <c r="V1054" i="4"/>
  <c r="W1054" i="4"/>
  <c r="E1053" i="4"/>
  <c r="E1051" i="4"/>
  <c r="AK1048" i="4"/>
  <c r="AJ1042" i="4"/>
  <c r="A1042" i="4"/>
  <c r="AV1034" i="4"/>
  <c r="AQ1033" i="4"/>
  <c r="AQ1031" i="4"/>
  <c r="AV1027" i="4"/>
  <c r="AL1025" i="4"/>
  <c r="AX1020" i="4"/>
  <c r="AW1015" i="4"/>
  <c r="W1015" i="4"/>
  <c r="AS1015" i="4"/>
  <c r="E1003" i="4"/>
  <c r="AO996" i="4"/>
  <c r="AP996" i="4" s="1"/>
  <c r="AQ996" i="4"/>
  <c r="AS1065" i="4"/>
  <c r="AS1063" i="4"/>
  <c r="V1061" i="4"/>
  <c r="W1061" i="4"/>
  <c r="AN1053" i="4"/>
  <c r="AX1053" i="4" s="1"/>
  <c r="D1053" i="4"/>
  <c r="D1051" i="4"/>
  <c r="AL1050" i="4"/>
  <c r="AX1050" i="4"/>
  <c r="AT1037" i="4"/>
  <c r="AQ1036" i="4"/>
  <c r="AB1031" i="4"/>
  <c r="AJ1031" i="4"/>
  <c r="AV1031" i="4"/>
  <c r="D1031" i="4"/>
  <c r="AK1031" i="4"/>
  <c r="AW1031" i="4"/>
  <c r="W1027" i="4"/>
  <c r="AS1027" i="4"/>
  <c r="AQ1026" i="4"/>
  <c r="Z1026" i="4"/>
  <c r="AJ1026" i="4"/>
  <c r="AV1026" i="4"/>
  <c r="D1026" i="4"/>
  <c r="AK1026" i="4"/>
  <c r="AW1026" i="4"/>
  <c r="E1026" i="4"/>
  <c r="D1018" i="4"/>
  <c r="AK1018" i="4"/>
  <c r="AW1018" i="4"/>
  <c r="AN1018" i="4"/>
  <c r="V1018" i="4"/>
  <c r="W1018" i="4"/>
  <c r="AV1015" i="4"/>
  <c r="V1015" i="4"/>
  <c r="A1012" i="4"/>
  <c r="AA1012" i="4"/>
  <c r="AT1012" i="4"/>
  <c r="AB1012" i="4"/>
  <c r="AJ1012" i="4"/>
  <c r="AV1012" i="4"/>
  <c r="D1012" i="4"/>
  <c r="AK1012" i="4"/>
  <c r="AW1012" i="4"/>
  <c r="D1003" i="4"/>
  <c r="AQ995" i="4"/>
  <c r="D1082" i="4"/>
  <c r="AW1070" i="4"/>
  <c r="AN1061" i="4"/>
  <c r="E1061" i="4"/>
  <c r="Z1058" i="4"/>
  <c r="A1058" i="4"/>
  <c r="AA1058" i="4"/>
  <c r="AT1058" i="4"/>
  <c r="AB1055" i="4"/>
  <c r="AJ1055" i="4"/>
  <c r="AV1055" i="4"/>
  <c r="D1055" i="4"/>
  <c r="AK1055" i="4"/>
  <c r="AW1055" i="4"/>
  <c r="AK1051" i="4"/>
  <c r="AW1042" i="4"/>
  <c r="AA1042" i="4"/>
  <c r="A1036" i="4"/>
  <c r="AA1036" i="4"/>
  <c r="AT1036" i="4"/>
  <c r="AB1036" i="4"/>
  <c r="AJ1036" i="4"/>
  <c r="AV1036" i="4"/>
  <c r="AQ1034" i="4"/>
  <c r="V1034" i="4"/>
  <c r="Z1034" i="4"/>
  <c r="A1034" i="4"/>
  <c r="AA1034" i="4"/>
  <c r="AT1034" i="4"/>
  <c r="AO1033" i="4"/>
  <c r="AP1033" i="4" s="1"/>
  <c r="AO1032" i="4"/>
  <c r="AP1032" i="4" s="1"/>
  <c r="E1031" i="4"/>
  <c r="AT1027" i="4"/>
  <c r="E1018" i="4"/>
  <c r="AL1017" i="4"/>
  <c r="E1012" i="4"/>
  <c r="AO1007" i="4"/>
  <c r="AP1007" i="4" s="1"/>
  <c r="AL1000" i="4"/>
  <c r="AR984" i="4"/>
  <c r="AL957" i="4"/>
  <c r="AX957" i="4"/>
  <c r="V1037" i="4"/>
  <c r="W1037" i="4"/>
  <c r="AR1032" i="4"/>
  <c r="AN1015" i="4"/>
  <c r="Z1015" i="4"/>
  <c r="A1015" i="4"/>
  <c r="AA1015" i="4"/>
  <c r="AT1015" i="4"/>
  <c r="AO1012" i="4"/>
  <c r="AP1012" i="4" s="1"/>
  <c r="AN1003" i="4"/>
  <c r="AX1003" i="4" s="1"/>
  <c r="AO1037" i="4"/>
  <c r="AP1037" i="4" s="1"/>
  <c r="AQ1037" i="4"/>
  <c r="AN1027" i="4"/>
  <c r="Z1027" i="4"/>
  <c r="W990" i="4"/>
  <c r="AS990" i="4"/>
  <c r="AT990" i="4"/>
  <c r="Z990" i="4"/>
  <c r="AA990" i="4"/>
  <c r="AV990" i="4"/>
  <c r="A990" i="4"/>
  <c r="AB990" i="4"/>
  <c r="AW990" i="4"/>
  <c r="AJ990" i="4"/>
  <c r="AK990" i="4"/>
  <c r="E990" i="4"/>
  <c r="AX977" i="4"/>
  <c r="AL977" i="4"/>
  <c r="AR1142" i="4"/>
  <c r="AJ1122" i="4"/>
  <c r="AV1122" i="4"/>
  <c r="AJ1086" i="4"/>
  <c r="AV1086" i="4"/>
  <c r="E1086" i="4"/>
  <c r="AW1082" i="4"/>
  <c r="AB1082" i="4"/>
  <c r="Z1077" i="4"/>
  <c r="AR1077" i="4" s="1"/>
  <c r="AB1077" i="4"/>
  <c r="V1075" i="4"/>
  <c r="AR1075" i="4" s="1"/>
  <c r="A1072" i="4"/>
  <c r="AA1072" i="4"/>
  <c r="AR1072" i="4" s="1"/>
  <c r="AT1072" i="4"/>
  <c r="AB1072" i="4"/>
  <c r="AJ1072" i="4"/>
  <c r="AV1072" i="4"/>
  <c r="AN1066" i="4"/>
  <c r="AX1066" i="4" s="1"/>
  <c r="V1066" i="4"/>
  <c r="AR1066" i="4" s="1"/>
  <c r="W1066" i="4"/>
  <c r="AK1061" i="4"/>
  <c r="AK1060" i="4"/>
  <c r="A1055" i="4"/>
  <c r="AJ1054" i="4"/>
  <c r="A1054" i="4"/>
  <c r="AJ1053" i="4"/>
  <c r="AW1051" i="4"/>
  <c r="AA1051" i="4"/>
  <c r="AV1044" i="4"/>
  <c r="Z1044" i="4"/>
  <c r="AT1042" i="4"/>
  <c r="AJ1038" i="4"/>
  <c r="AV1038" i="4"/>
  <c r="D1038" i="4"/>
  <c r="AK1038" i="4"/>
  <c r="AW1038" i="4"/>
  <c r="E1038" i="4"/>
  <c r="D1037" i="4"/>
  <c r="W1029" i="4"/>
  <c r="Z1029" i="4"/>
  <c r="A1029" i="4"/>
  <c r="AA1029" i="4"/>
  <c r="AT1029" i="4"/>
  <c r="AB1029" i="4"/>
  <c r="E1027" i="4"/>
  <c r="AL1026" i="4"/>
  <c r="AX1026" i="4"/>
  <c r="AR1019" i="4"/>
  <c r="AB1019" i="4"/>
  <c r="AJ1019" i="4"/>
  <c r="AV1019" i="4"/>
  <c r="D1019" i="4"/>
  <c r="AK1019" i="4"/>
  <c r="AW1019" i="4"/>
  <c r="A1018" i="4"/>
  <c r="D1015" i="4"/>
  <c r="AL1007" i="4"/>
  <c r="AX995" i="4"/>
  <c r="AL995" i="4"/>
  <c r="D990" i="4"/>
  <c r="AS1113" i="4"/>
  <c r="AJ1110" i="4"/>
  <c r="AV1110" i="4"/>
  <c r="A1106" i="4"/>
  <c r="AA1106" i="4"/>
  <c r="AR1106" i="4" s="1"/>
  <c r="AT1106" i="4"/>
  <c r="AO1085" i="4"/>
  <c r="AP1085" i="4" s="1"/>
  <c r="AQ1085" i="4"/>
  <c r="AV1082" i="4"/>
  <c r="Z1082" i="4"/>
  <c r="AR1082" i="4" s="1"/>
  <c r="E1076" i="4"/>
  <c r="AN1076" i="4"/>
  <c r="AX1076" i="4" s="1"/>
  <c r="AO1075" i="4"/>
  <c r="AP1075" i="4" s="1"/>
  <c r="V1073" i="4"/>
  <c r="W1073" i="4"/>
  <c r="E1072" i="4"/>
  <c r="E1066" i="4"/>
  <c r="AL1062" i="4"/>
  <c r="AJ1061" i="4"/>
  <c r="A1061" i="4"/>
  <c r="Z1060" i="4"/>
  <c r="AR1060" i="4" s="1"/>
  <c r="AK1058" i="4"/>
  <c r="AB1054" i="4"/>
  <c r="AV1051" i="4"/>
  <c r="AT1050" i="4"/>
  <c r="AS1046" i="4"/>
  <c r="Z1041" i="4"/>
  <c r="A1041" i="4"/>
  <c r="AA1041" i="4"/>
  <c r="AT1041" i="4"/>
  <c r="AB1041" i="4"/>
  <c r="AR1039" i="4"/>
  <c r="AA1031" i="4"/>
  <c r="E1029" i="4"/>
  <c r="D1027" i="4"/>
  <c r="AB1026" i="4"/>
  <c r="A1024" i="4"/>
  <c r="AA1024" i="4"/>
  <c r="AR1024" i="4" s="1"/>
  <c r="AT1024" i="4"/>
  <c r="AB1024" i="4"/>
  <c r="AJ1024" i="4"/>
  <c r="AV1024" i="4"/>
  <c r="V1022" i="4"/>
  <c r="Z1022" i="4"/>
  <c r="A1022" i="4"/>
  <c r="AA1022" i="4"/>
  <c r="AT1022" i="4"/>
  <c r="AO1021" i="4"/>
  <c r="AP1021" i="4" s="1"/>
  <c r="AO1020" i="4"/>
  <c r="AP1020" i="4" s="1"/>
  <c r="E1019" i="4"/>
  <c r="AJ1018" i="4"/>
  <c r="AS1017" i="4"/>
  <c r="E1013" i="4"/>
  <c r="V1013" i="4"/>
  <c r="AR1013" i="4" s="1"/>
  <c r="W1013" i="4"/>
  <c r="AK1003" i="4"/>
  <c r="AL1086" i="4"/>
  <c r="AX1086" i="4"/>
  <c r="A1084" i="4"/>
  <c r="AA1084" i="4"/>
  <c r="AR1084" i="4" s="1"/>
  <c r="AT1084" i="4"/>
  <c r="AJ1084" i="4"/>
  <c r="AV1084" i="4"/>
  <c r="AL1076" i="4"/>
  <c r="AO1073" i="4"/>
  <c r="AP1073" i="4" s="1"/>
  <c r="AQ1073" i="4"/>
  <c r="Z1070" i="4"/>
  <c r="A1070" i="4"/>
  <c r="AA1070" i="4"/>
  <c r="AT1070" i="4"/>
  <c r="AB1067" i="4"/>
  <c r="AJ1067" i="4"/>
  <c r="AV1067" i="4"/>
  <c r="D1067" i="4"/>
  <c r="AK1067" i="4"/>
  <c r="AW1067" i="4"/>
  <c r="AW1053" i="4"/>
  <c r="A1048" i="4"/>
  <c r="AA1048" i="4"/>
  <c r="AR1048" i="4" s="1"/>
  <c r="AT1048" i="4"/>
  <c r="AB1048" i="4"/>
  <c r="AJ1048" i="4"/>
  <c r="AV1048" i="4"/>
  <c r="AN1042" i="4"/>
  <c r="AX1042" i="4" s="1"/>
  <c r="V1042" i="4"/>
  <c r="W1042" i="4"/>
  <c r="AK1037" i="4"/>
  <c r="Z1031" i="4"/>
  <c r="AK1027" i="4"/>
  <c r="AA1026" i="4"/>
  <c r="AR1020" i="4"/>
  <c r="AB1018" i="4"/>
  <c r="AK1015" i="4"/>
  <c r="V1010" i="4"/>
  <c r="W1010" i="4"/>
  <c r="Z1010" i="4"/>
  <c r="A1010" i="4"/>
  <c r="AA1010" i="4"/>
  <c r="AT1010" i="4"/>
  <c r="AB1010" i="4"/>
  <c r="AS945" i="4"/>
  <c r="AV1147" i="4"/>
  <c r="AW1142" i="4"/>
  <c r="D1141" i="4"/>
  <c r="AK1141" i="4"/>
  <c r="AW1141" i="4"/>
  <c r="AW1126" i="4"/>
  <c r="AJ1126" i="4"/>
  <c r="AK1122" i="4"/>
  <c r="AK1114" i="4"/>
  <c r="D1114" i="4"/>
  <c r="D1110" i="4"/>
  <c r="D1106" i="4"/>
  <c r="AS1101" i="4"/>
  <c r="AK1086" i="4"/>
  <c r="D1085" i="4"/>
  <c r="AN1084" i="4"/>
  <c r="AX1084" i="4" s="1"/>
  <c r="E1084" i="4"/>
  <c r="AK1076" i="4"/>
  <c r="E1075" i="4"/>
  <c r="AJ1074" i="4"/>
  <c r="AV1074" i="4"/>
  <c r="D1074" i="4"/>
  <c r="E1074" i="4"/>
  <c r="D1073" i="4"/>
  <c r="AN1070" i="4"/>
  <c r="AX1070" i="4" s="1"/>
  <c r="E1070" i="4"/>
  <c r="AR1068" i="4"/>
  <c r="E1067" i="4"/>
  <c r="AW1061" i="4"/>
  <c r="AA1061" i="4"/>
  <c r="AW1060" i="4"/>
  <c r="AB1058" i="4"/>
  <c r="Z1055" i="4"/>
  <c r="AR1055" i="4" s="1"/>
  <c r="AV1054" i="4"/>
  <c r="Z1054" i="4"/>
  <c r="AV1053" i="4"/>
  <c r="W1053" i="4"/>
  <c r="AS1053" i="4"/>
  <c r="AT1051" i="4"/>
  <c r="W1051" i="4"/>
  <c r="AR1051" i="4" s="1"/>
  <c r="AS1051" i="4"/>
  <c r="V1050" i="4"/>
  <c r="AR1050" i="4" s="1"/>
  <c r="V1049" i="4"/>
  <c r="W1049" i="4"/>
  <c r="E1048" i="4"/>
  <c r="AS1044" i="4"/>
  <c r="V1044" i="4"/>
  <c r="E1042" i="4"/>
  <c r="AN1041" i="4"/>
  <c r="AX1041" i="4" s="1"/>
  <c r="D1041" i="4"/>
  <c r="D1039" i="4"/>
  <c r="AL1038" i="4"/>
  <c r="AX1038" i="4"/>
  <c r="A1038" i="4"/>
  <c r="AJ1037" i="4"/>
  <c r="A1037" i="4"/>
  <c r="Z1036" i="4"/>
  <c r="AJ1034" i="4"/>
  <c r="AX1032" i="4"/>
  <c r="AN1029" i="4"/>
  <c r="AX1029" i="4" s="1"/>
  <c r="AJ1027" i="4"/>
  <c r="AN1024" i="4"/>
  <c r="D1024" i="4"/>
  <c r="AN1022" i="4"/>
  <c r="AX1022" i="4" s="1"/>
  <c r="D1022" i="4"/>
  <c r="A1019" i="4"/>
  <c r="AA1018" i="4"/>
  <c r="AJ1015" i="4"/>
  <c r="AN1013" i="4"/>
  <c r="AX1013" i="4" s="1"/>
  <c r="AW1010" i="4"/>
  <c r="E1010" i="4"/>
  <c r="W996" i="4"/>
  <c r="V996" i="4"/>
  <c r="AS996" i="4"/>
  <c r="Z996" i="4"/>
  <c r="AT996" i="4"/>
  <c r="AA996" i="4"/>
  <c r="A996" i="4"/>
  <c r="AB996" i="4"/>
  <c r="AV996" i="4"/>
  <c r="W995" i="4"/>
  <c r="AS995" i="4"/>
  <c r="AQ989" i="4"/>
  <c r="Z966" i="4"/>
  <c r="Z963" i="4"/>
  <c r="V958" i="4"/>
  <c r="AJ958" i="4"/>
  <c r="AV958" i="4"/>
  <c r="AS958" i="4"/>
  <c r="AT958" i="4"/>
  <c r="AK958" i="4"/>
  <c r="AX904" i="4"/>
  <c r="AL904" i="4"/>
  <c r="E900" i="4"/>
  <c r="AK900" i="4"/>
  <c r="V900" i="4"/>
  <c r="W900" i="4"/>
  <c r="AT900" i="4"/>
  <c r="AV900" i="4"/>
  <c r="Z900" i="4"/>
  <c r="AW900" i="4"/>
  <c r="AA900" i="4"/>
  <c r="A900" i="4"/>
  <c r="AB900" i="4"/>
  <c r="AJ900" i="4"/>
  <c r="D900" i="4"/>
  <c r="AN900" i="4"/>
  <c r="D989" i="4"/>
  <c r="AK989" i="4"/>
  <c r="AW989" i="4"/>
  <c r="Z989" i="4"/>
  <c r="AT989" i="4"/>
  <c r="W988" i="4"/>
  <c r="AJ988" i="4"/>
  <c r="AW988" i="4"/>
  <c r="W965" i="4"/>
  <c r="D965" i="4"/>
  <c r="AK965" i="4"/>
  <c r="AW965" i="4"/>
  <c r="AB965" i="4"/>
  <c r="V965" i="4"/>
  <c r="AW963" i="4"/>
  <c r="AO949" i="4"/>
  <c r="AP949" i="4" s="1"/>
  <c r="AQ949" i="4"/>
  <c r="E948" i="4"/>
  <c r="V948" i="4"/>
  <c r="W948" i="4"/>
  <c r="AT948" i="4"/>
  <c r="A948" i="4"/>
  <c r="AB948" i="4"/>
  <c r="AW948" i="4"/>
  <c r="AO946" i="4"/>
  <c r="AP946" i="4" s="1"/>
  <c r="AX946" i="4"/>
  <c r="AO934" i="4"/>
  <c r="AP934" i="4" s="1"/>
  <c r="AQ934" i="4"/>
  <c r="A933" i="4"/>
  <c r="AA933" i="4"/>
  <c r="AT933" i="4"/>
  <c r="V933" i="4"/>
  <c r="Z933" i="4"/>
  <c r="AV933" i="4"/>
  <c r="AB933" i="4"/>
  <c r="AW933" i="4"/>
  <c r="AJ933" i="4"/>
  <c r="AK933" i="4"/>
  <c r="D933" i="4"/>
  <c r="W933" i="4"/>
  <c r="AX918" i="4"/>
  <c r="AV963" i="4"/>
  <c r="AO958" i="4"/>
  <c r="AP958" i="4" s="1"/>
  <c r="AQ958" i="4"/>
  <c r="AL949" i="4"/>
  <c r="AX949" i="4"/>
  <c r="E937" i="4"/>
  <c r="Z937" i="4"/>
  <c r="V937" i="4"/>
  <c r="W937" i="4"/>
  <c r="AT937" i="4"/>
  <c r="AA937" i="4"/>
  <c r="AV937" i="4"/>
  <c r="AK937" i="4"/>
  <c r="AX934" i="4"/>
  <c r="AL934" i="4"/>
  <c r="E933" i="4"/>
  <c r="AQ899" i="4"/>
  <c r="AO899" i="4"/>
  <c r="AP899" i="4" s="1"/>
  <c r="AX899" i="4"/>
  <c r="AX898" i="4"/>
  <c r="AL898" i="4"/>
  <c r="W893" i="4"/>
  <c r="AB893" i="4"/>
  <c r="D893" i="4"/>
  <c r="AK893" i="4"/>
  <c r="AW893" i="4"/>
  <c r="AV893" i="4"/>
  <c r="AA893" i="4"/>
  <c r="AJ893" i="4"/>
  <c r="AN893" i="4"/>
  <c r="V893" i="4"/>
  <c r="Z893" i="4"/>
  <c r="A893" i="4"/>
  <c r="AS893" i="4"/>
  <c r="E893" i="4"/>
  <c r="AT893" i="4"/>
  <c r="AL881" i="4"/>
  <c r="AJ1002" i="4"/>
  <c r="AV1002" i="4"/>
  <c r="D988" i="4"/>
  <c r="AB987" i="4"/>
  <c r="E987" i="4"/>
  <c r="AN986" i="4"/>
  <c r="V986" i="4"/>
  <c r="AV976" i="4"/>
  <c r="Z976" i="4"/>
  <c r="AW974" i="4"/>
  <c r="Z974" i="4"/>
  <c r="AV973" i="4"/>
  <c r="W966" i="4"/>
  <c r="AT963" i="4"/>
  <c r="V963" i="4"/>
  <c r="D937" i="4"/>
  <c r="E936" i="4"/>
  <c r="V936" i="4"/>
  <c r="W936" i="4"/>
  <c r="AS936" i="4"/>
  <c r="AT936" i="4"/>
  <c r="Z936" i="4"/>
  <c r="AA936" i="4"/>
  <c r="AV936" i="4"/>
  <c r="AK936" i="4"/>
  <c r="D936" i="4"/>
  <c r="AN1064" i="4"/>
  <c r="AX1064" i="4" s="1"/>
  <c r="AN1052" i="4"/>
  <c r="AN1040" i="4"/>
  <c r="AN1028" i="4"/>
  <c r="AN1016" i="4"/>
  <c r="AX1014" i="4"/>
  <c r="E1014" i="4"/>
  <c r="AL1006" i="4"/>
  <c r="E1006" i="4"/>
  <c r="AS1004" i="4"/>
  <c r="E1002" i="4"/>
  <c r="AS1000" i="4"/>
  <c r="AN998" i="4"/>
  <c r="W992" i="4"/>
  <c r="AL989" i="4"/>
  <c r="AL988" i="4"/>
  <c r="D987" i="4"/>
  <c r="E986" i="4"/>
  <c r="AO985" i="4"/>
  <c r="AP985" i="4" s="1"/>
  <c r="AQ984" i="4"/>
  <c r="W983" i="4"/>
  <c r="AS982" i="4"/>
  <c r="AT978" i="4"/>
  <c r="AT973" i="4"/>
  <c r="AQ967" i="4"/>
  <c r="AN965" i="4"/>
  <c r="AA964" i="4"/>
  <c r="AL958" i="4"/>
  <c r="A958" i="4"/>
  <c r="AQ956" i="4"/>
  <c r="AN948" i="4"/>
  <c r="AJ947" i="4"/>
  <c r="AV947" i="4"/>
  <c r="V947" i="4"/>
  <c r="W947" i="4"/>
  <c r="AT947" i="4"/>
  <c r="Z947" i="4"/>
  <c r="AK947" i="4"/>
  <c r="AO905" i="4"/>
  <c r="AP905" i="4" s="1"/>
  <c r="AQ905" i="4"/>
  <c r="AX905" i="4"/>
  <c r="AW1014" i="4"/>
  <c r="AK1014" i="4"/>
  <c r="D1014" i="4"/>
  <c r="AK1006" i="4"/>
  <c r="D1006" i="4"/>
  <c r="D1002" i="4"/>
  <c r="AR998" i="4"/>
  <c r="W997" i="4"/>
  <c r="AR997" i="4" s="1"/>
  <c r="AJ989" i="4"/>
  <c r="A989" i="4"/>
  <c r="AK988" i="4"/>
  <c r="A988" i="4"/>
  <c r="D986" i="4"/>
  <c r="Z985" i="4"/>
  <c r="AR985" i="4" s="1"/>
  <c r="AT985" i="4"/>
  <c r="V983" i="4"/>
  <c r="A980" i="4"/>
  <c r="AA980" i="4"/>
  <c r="AR980" i="4" s="1"/>
  <c r="AT980" i="4"/>
  <c r="AJ980" i="4"/>
  <c r="AW980" i="4"/>
  <c r="AT976" i="4"/>
  <c r="AQ969" i="4"/>
  <c r="D966" i="4"/>
  <c r="AK966" i="4"/>
  <c r="AW966" i="4"/>
  <c r="AA966" i="4"/>
  <c r="AV966" i="4"/>
  <c r="V966" i="4"/>
  <c r="AX965" i="4"/>
  <c r="AN963" i="4"/>
  <c r="AX963" i="4" s="1"/>
  <c r="AB963" i="4"/>
  <c r="A963" i="4"/>
  <c r="AJ963" i="4"/>
  <c r="E963" i="4"/>
  <c r="W963" i="4"/>
  <c r="AL948" i="4"/>
  <c r="AX948" i="4"/>
  <c r="AX947" i="4"/>
  <c r="AX945" i="4"/>
  <c r="AW937" i="4"/>
  <c r="A937" i="4"/>
  <c r="AR927" i="4"/>
  <c r="AW1105" i="4"/>
  <c r="AK1105" i="4"/>
  <c r="AW1093" i="4"/>
  <c r="AK1093" i="4"/>
  <c r="AW1081" i="4"/>
  <c r="AK1081" i="4"/>
  <c r="AW1069" i="4"/>
  <c r="AK1069" i="4"/>
  <c r="AW1057" i="4"/>
  <c r="AK1057" i="4"/>
  <c r="AW1045" i="4"/>
  <c r="AK1045" i="4"/>
  <c r="AX1040" i="4"/>
  <c r="AW1033" i="4"/>
  <c r="AK1033" i="4"/>
  <c r="AW1021" i="4"/>
  <c r="AK1021" i="4"/>
  <c r="E1016" i="4"/>
  <c r="AV1014" i="4"/>
  <c r="AJ1014" i="4"/>
  <c r="AW1009" i="4"/>
  <c r="AK1009" i="4"/>
  <c r="AW1006" i="4"/>
  <c r="AJ1006" i="4"/>
  <c r="W1004" i="4"/>
  <c r="AR1004" i="4" s="1"/>
  <c r="AK1002" i="4"/>
  <c r="E998" i="4"/>
  <c r="AK994" i="4"/>
  <c r="D994" i="4"/>
  <c r="AQ991" i="4"/>
  <c r="AB989" i="4"/>
  <c r="AB988" i="4"/>
  <c r="AK987" i="4"/>
  <c r="A987" i="4"/>
  <c r="AK986" i="4"/>
  <c r="E985" i="4"/>
  <c r="E984" i="4"/>
  <c r="A984" i="4"/>
  <c r="AB984" i="4"/>
  <c r="AV984" i="4"/>
  <c r="AO983" i="4"/>
  <c r="AP983" i="4" s="1"/>
  <c r="AQ981" i="4"/>
  <c r="V981" i="4"/>
  <c r="D981" i="4"/>
  <c r="Z981" i="4"/>
  <c r="AT981" i="4"/>
  <c r="AN980" i="4"/>
  <c r="E980" i="4"/>
  <c r="AR979" i="4"/>
  <c r="AS974" i="4"/>
  <c r="E972" i="4"/>
  <c r="V972" i="4"/>
  <c r="AR972" i="4" s="1"/>
  <c r="AJ972" i="4"/>
  <c r="AW972" i="4"/>
  <c r="AJ970" i="4"/>
  <c r="AV970" i="4"/>
  <c r="AB970" i="4"/>
  <c r="AW970" i="4"/>
  <c r="W970" i="4"/>
  <c r="AR970" i="4" s="1"/>
  <c r="V969" i="4"/>
  <c r="E969" i="4"/>
  <c r="AA969" i="4"/>
  <c r="E966" i="4"/>
  <c r="D963" i="4"/>
  <c r="AV960" i="4"/>
  <c r="AA958" i="4"/>
  <c r="A957" i="4"/>
  <c r="AA957" i="4"/>
  <c r="AT957" i="4"/>
  <c r="V957" i="4"/>
  <c r="W957" i="4"/>
  <c r="Z957" i="4"/>
  <c r="AV957" i="4"/>
  <c r="AK948" i="4"/>
  <c r="AW947" i="4"/>
  <c r="D947" i="4"/>
  <c r="AL945" i="4"/>
  <c r="AO937" i="4"/>
  <c r="AP937" i="4" s="1"/>
  <c r="AW936" i="4"/>
  <c r="A936" i="4"/>
  <c r="AV1006" i="4"/>
  <c r="AB1006" i="4"/>
  <c r="AW1002" i="4"/>
  <c r="AB1002" i="4"/>
  <c r="A992" i="4"/>
  <c r="AA992" i="4"/>
  <c r="AR992" i="4" s="1"/>
  <c r="AT992" i="4"/>
  <c r="AB992" i="4"/>
  <c r="AV992" i="4"/>
  <c r="AV989" i="4"/>
  <c r="AA989" i="4"/>
  <c r="AV988" i="4"/>
  <c r="AA988" i="4"/>
  <c r="AW987" i="4"/>
  <c r="AJ987" i="4"/>
  <c r="AJ986" i="4"/>
  <c r="AJ982" i="4"/>
  <c r="AV982" i="4"/>
  <c r="A982" i="4"/>
  <c r="V982" i="4"/>
  <c r="AR982" i="4" s="1"/>
  <c r="W976" i="4"/>
  <c r="V976" i="4"/>
  <c r="AK976" i="4"/>
  <c r="AX955" i="4"/>
  <c r="AO955" i="4"/>
  <c r="AP955" i="4" s="1"/>
  <c r="AR955" i="4"/>
  <c r="AA1006" i="4"/>
  <c r="A1006" i="4"/>
  <c r="AL1005" i="4"/>
  <c r="AA1002" i="4"/>
  <c r="A1002" i="4"/>
  <c r="AL1001" i="4"/>
  <c r="D997" i="4"/>
  <c r="AK997" i="4"/>
  <c r="AW997" i="4"/>
  <c r="AN992" i="4"/>
  <c r="E992" i="4"/>
  <c r="Z988" i="4"/>
  <c r="AV987" i="4"/>
  <c r="AA987" i="4"/>
  <c r="AW986" i="4"/>
  <c r="AB986" i="4"/>
  <c r="A986" i="4"/>
  <c r="AK985" i="4"/>
  <c r="AL984" i="4"/>
  <c r="AX984" i="4"/>
  <c r="D983" i="4"/>
  <c r="AN982" i="4"/>
  <c r="E982" i="4"/>
  <c r="AR978" i="4"/>
  <c r="AJ978" i="4"/>
  <c r="AW978" i="4"/>
  <c r="E976" i="4"/>
  <c r="AN974" i="4"/>
  <c r="AB974" i="4"/>
  <c r="AV974" i="4"/>
  <c r="W974" i="4"/>
  <c r="Z973" i="4"/>
  <c r="E973" i="4"/>
  <c r="AA973" i="4"/>
  <c r="AL968" i="4"/>
  <c r="AN966" i="4"/>
  <c r="E960" i="4"/>
  <c r="D960" i="4"/>
  <c r="V960" i="4"/>
  <c r="Z960" i="4"/>
  <c r="AQ957" i="4"/>
  <c r="AN933" i="4"/>
  <c r="AX933" i="4" s="1"/>
  <c r="AR915" i="4"/>
  <c r="AJ899" i="4"/>
  <c r="AV899" i="4"/>
  <c r="E899" i="4"/>
  <c r="AT899" i="4"/>
  <c r="V899" i="4"/>
  <c r="W899" i="4"/>
  <c r="AS899" i="4"/>
  <c r="Z899" i="4"/>
  <c r="AW899" i="4"/>
  <c r="AA899" i="4"/>
  <c r="A899" i="4"/>
  <c r="AB899" i="4"/>
  <c r="AK899" i="4"/>
  <c r="D899" i="4"/>
  <c r="AB1016" i="4"/>
  <c r="AT1006" i="4"/>
  <c r="Z1006" i="4"/>
  <c r="AT1002" i="4"/>
  <c r="Z1002" i="4"/>
  <c r="A1000" i="4"/>
  <c r="AA1000" i="4"/>
  <c r="AR1000" i="4" s="1"/>
  <c r="AT1000" i="4"/>
  <c r="AV998" i="4"/>
  <c r="AB998" i="4"/>
  <c r="E997" i="4"/>
  <c r="D992" i="4"/>
  <c r="AT988" i="4"/>
  <c r="AT987" i="4"/>
  <c r="Z987" i="4"/>
  <c r="AV986" i="4"/>
  <c r="AA986" i="4"/>
  <c r="AJ985" i="4"/>
  <c r="AK983" i="4"/>
  <c r="D982" i="4"/>
  <c r="AK980" i="4"/>
  <c r="E978" i="4"/>
  <c r="AN976" i="4"/>
  <c r="AX976" i="4" s="1"/>
  <c r="D976" i="4"/>
  <c r="E974" i="4"/>
  <c r="AN973" i="4"/>
  <c r="D973" i="4"/>
  <c r="AL972" i="4"/>
  <c r="AX972" i="4"/>
  <c r="A966" i="4"/>
  <c r="Z965" i="4"/>
  <c r="AB964" i="4"/>
  <c r="W964" i="4"/>
  <c r="AJ964" i="4"/>
  <c r="D964" i="4"/>
  <c r="V964" i="4"/>
  <c r="Z948" i="4"/>
  <c r="A947" i="4"/>
  <c r="V946" i="4"/>
  <c r="AJ946" i="4"/>
  <c r="AV946" i="4"/>
  <c r="AS946" i="4"/>
  <c r="AT946" i="4"/>
  <c r="Z946" i="4"/>
  <c r="AA946" i="4"/>
  <c r="AW946" i="4"/>
  <c r="A946" i="4"/>
  <c r="AB946" i="4"/>
  <c r="D946" i="4"/>
  <c r="AX944" i="4"/>
  <c r="AO944" i="4"/>
  <c r="AP944" i="4" s="1"/>
  <c r="AJ937" i="4"/>
  <c r="AQ960" i="4"/>
  <c r="AO960" i="4"/>
  <c r="AP960" i="4" s="1"/>
  <c r="AS948" i="4"/>
  <c r="AB937" i="4"/>
  <c r="AL937" i="4"/>
  <c r="AX937" i="4"/>
  <c r="AL936" i="4"/>
  <c r="AX936" i="4"/>
  <c r="AJ935" i="4"/>
  <c r="AV935" i="4"/>
  <c r="AV925" i="4"/>
  <c r="AW922" i="4"/>
  <c r="Z922" i="4"/>
  <c r="AV921" i="4"/>
  <c r="AB909" i="4"/>
  <c r="AJ903" i="4"/>
  <c r="AW902" i="4"/>
  <c r="AB897" i="4"/>
  <c r="AL827" i="4"/>
  <c r="AX827" i="4"/>
  <c r="AB975" i="4"/>
  <c r="AW959" i="4"/>
  <c r="AA959" i="4"/>
  <c r="AR959" i="4" s="1"/>
  <c r="AV950" i="4"/>
  <c r="AA950" i="4"/>
  <c r="AW949" i="4"/>
  <c r="AB949" i="4"/>
  <c r="AQ943" i="4"/>
  <c r="AV941" i="4"/>
  <c r="AW940" i="4"/>
  <c r="AW939" i="4"/>
  <c r="AJ938" i="4"/>
  <c r="E935" i="4"/>
  <c r="V934" i="4"/>
  <c r="AR934" i="4" s="1"/>
  <c r="AJ934" i="4"/>
  <c r="AV934" i="4"/>
  <c r="AQ932" i="4"/>
  <c r="AB930" i="4"/>
  <c r="A930" i="4"/>
  <c r="AJ929" i="4"/>
  <c r="AB918" i="4"/>
  <c r="A918" i="4"/>
  <c r="AJ917" i="4"/>
  <c r="A917" i="4"/>
  <c r="AK916" i="4"/>
  <c r="AJ915" i="4"/>
  <c r="AW912" i="4"/>
  <c r="AA912" i="4"/>
  <c r="AW911" i="4"/>
  <c r="Z911" i="4"/>
  <c r="AW910" i="4"/>
  <c r="Z910" i="4"/>
  <c r="AW909" i="4"/>
  <c r="AL906" i="4"/>
  <c r="Z903" i="4"/>
  <c r="AV902" i="4"/>
  <c r="AS902" i="4"/>
  <c r="AQ901" i="4"/>
  <c r="E901" i="4"/>
  <c r="Z901" i="4"/>
  <c r="AR901" i="4" s="1"/>
  <c r="AK901" i="4"/>
  <c r="W901" i="4"/>
  <c r="AL900" i="4"/>
  <c r="Z897" i="4"/>
  <c r="AB892" i="4"/>
  <c r="AN892" i="4"/>
  <c r="W892" i="4"/>
  <c r="V892" i="4"/>
  <c r="AS892" i="4"/>
  <c r="AV892" i="4"/>
  <c r="Z892" i="4"/>
  <c r="AW892" i="4"/>
  <c r="AA892" i="4"/>
  <c r="A892" i="4"/>
  <c r="AK892" i="4"/>
  <c r="AQ852" i="4"/>
  <c r="AO852" i="4"/>
  <c r="AP852" i="4" s="1"/>
  <c r="AL842" i="4"/>
  <c r="A876" i="4"/>
  <c r="AA876" i="4"/>
  <c r="AT876" i="4"/>
  <c r="AB876" i="4"/>
  <c r="AJ876" i="4"/>
  <c r="AV876" i="4"/>
  <c r="D876" i="4"/>
  <c r="AK876" i="4"/>
  <c r="AW876" i="4"/>
  <c r="E876" i="4"/>
  <c r="W876" i="4"/>
  <c r="AN876" i="4"/>
  <c r="AX841" i="4"/>
  <c r="AQ841" i="4"/>
  <c r="AV903" i="4"/>
  <c r="AV897" i="4"/>
  <c r="AL890" i="4"/>
  <c r="E889" i="4"/>
  <c r="Z889" i="4"/>
  <c r="D889" i="4"/>
  <c r="AN889" i="4"/>
  <c r="V889" i="4"/>
  <c r="W889" i="4"/>
  <c r="AT889" i="4"/>
  <c r="AV889" i="4"/>
  <c r="W881" i="4"/>
  <c r="Z881" i="4"/>
  <c r="AS881" i="4"/>
  <c r="A881" i="4"/>
  <c r="AA881" i="4"/>
  <c r="AT881" i="4"/>
  <c r="AB881" i="4"/>
  <c r="AJ881" i="4"/>
  <c r="AV881" i="4"/>
  <c r="D881" i="4"/>
  <c r="AK881" i="4"/>
  <c r="AW881" i="4"/>
  <c r="E881" i="4"/>
  <c r="V881" i="4"/>
  <c r="AR943" i="4"/>
  <c r="AX935" i="4"/>
  <c r="AB935" i="4"/>
  <c r="V922" i="4"/>
  <c r="AJ922" i="4"/>
  <c r="AV922" i="4"/>
  <c r="W922" i="4"/>
  <c r="A921" i="4"/>
  <c r="AA921" i="4"/>
  <c r="AT921" i="4"/>
  <c r="V921" i="4"/>
  <c r="AS921" i="4"/>
  <c r="Z902" i="4"/>
  <c r="AN902" i="4"/>
  <c r="AX902" i="4" s="1"/>
  <c r="AJ902" i="4"/>
  <c r="V902" i="4"/>
  <c r="Z962" i="4"/>
  <c r="AN962" i="4"/>
  <c r="AR954" i="4"/>
  <c r="D954" i="4"/>
  <c r="AK954" i="4"/>
  <c r="AW954" i="4"/>
  <c r="W953" i="4"/>
  <c r="AR953" i="4" s="1"/>
  <c r="D953" i="4"/>
  <c r="AK953" i="4"/>
  <c r="AW953" i="4"/>
  <c r="AB952" i="4"/>
  <c r="W952" i="4"/>
  <c r="AR952" i="4" s="1"/>
  <c r="W949" i="4"/>
  <c r="AS949" i="4"/>
  <c r="AT938" i="4"/>
  <c r="AW935" i="4"/>
  <c r="AA935" i="4"/>
  <c r="A935" i="4"/>
  <c r="AL933" i="4"/>
  <c r="AS930" i="4"/>
  <c r="AT929" i="4"/>
  <c r="E925" i="4"/>
  <c r="Z925" i="4"/>
  <c r="AR925" i="4" s="1"/>
  <c r="D925" i="4"/>
  <c r="AN925" i="4"/>
  <c r="AQ923" i="4"/>
  <c r="AO923" i="4"/>
  <c r="AP923" i="4" s="1"/>
  <c r="AJ923" i="4"/>
  <c r="AV923" i="4"/>
  <c r="E922" i="4"/>
  <c r="AN921" i="4"/>
  <c r="E921" i="4"/>
  <c r="A909" i="4"/>
  <c r="AA909" i="4"/>
  <c r="AT909" i="4"/>
  <c r="V909" i="4"/>
  <c r="Z909" i="4"/>
  <c r="AV909" i="4"/>
  <c r="E902" i="4"/>
  <c r="AL901" i="4"/>
  <c r="AX901" i="4"/>
  <c r="AN891" i="4"/>
  <c r="AX891" i="4" s="1"/>
  <c r="Z891" i="4"/>
  <c r="AB891" i="4"/>
  <c r="W891" i="4"/>
  <c r="AT891" i="4"/>
  <c r="AV891" i="4"/>
  <c r="AW891" i="4"/>
  <c r="AJ891" i="4"/>
  <c r="AW889" i="4"/>
  <c r="AX886" i="4"/>
  <c r="AQ853" i="4"/>
  <c r="AO853" i="4"/>
  <c r="AP853" i="4" s="1"/>
  <c r="E961" i="4"/>
  <c r="Z961" i="4"/>
  <c r="AR961" i="4" s="1"/>
  <c r="AN951" i="4"/>
  <c r="AB951" i="4"/>
  <c r="W938" i="4"/>
  <c r="AS938" i="4"/>
  <c r="Z935" i="4"/>
  <c r="AR931" i="4"/>
  <c r="AQ930" i="4"/>
  <c r="W930" i="4"/>
  <c r="AR930" i="4" s="1"/>
  <c r="AS929" i="4"/>
  <c r="AN927" i="4"/>
  <c r="AB927" i="4"/>
  <c r="AK927" i="4"/>
  <c r="Z926" i="4"/>
  <c r="AR926" i="4" s="1"/>
  <c r="AN926" i="4"/>
  <c r="D926" i="4"/>
  <c r="AL924" i="4"/>
  <c r="AX924" i="4"/>
  <c r="E923" i="4"/>
  <c r="AN922" i="4"/>
  <c r="D922" i="4"/>
  <c r="D921" i="4"/>
  <c r="AJ911" i="4"/>
  <c r="AV911" i="4"/>
  <c r="W911" i="4"/>
  <c r="AR911" i="4" s="1"/>
  <c r="V910" i="4"/>
  <c r="AJ910" i="4"/>
  <c r="AV910" i="4"/>
  <c r="AT910" i="4"/>
  <c r="E909" i="4"/>
  <c r="A897" i="4"/>
  <c r="AA897" i="4"/>
  <c r="AT897" i="4"/>
  <c r="V897" i="4"/>
  <c r="AJ897" i="4"/>
  <c r="AQ896" i="4"/>
  <c r="AX896" i="4"/>
  <c r="AO877" i="4"/>
  <c r="AP877" i="4" s="1"/>
  <c r="AQ877" i="4"/>
  <c r="Z950" i="4"/>
  <c r="AR950" i="4" s="1"/>
  <c r="AN950" i="4"/>
  <c r="AR942" i="4"/>
  <c r="D942" i="4"/>
  <c r="AK942" i="4"/>
  <c r="AW942" i="4"/>
  <c r="W941" i="4"/>
  <c r="AR941" i="4" s="1"/>
  <c r="D941" i="4"/>
  <c r="AK941" i="4"/>
  <c r="AW941" i="4"/>
  <c r="AB940" i="4"/>
  <c r="W940" i="4"/>
  <c r="AR940" i="4" s="1"/>
  <c r="AS937" i="4"/>
  <c r="AT935" i="4"/>
  <c r="AQ928" i="4"/>
  <c r="AB928" i="4"/>
  <c r="W928" i="4"/>
  <c r="AR928" i="4" s="1"/>
  <c r="A928" i="4"/>
  <c r="AK928" i="4"/>
  <c r="E927" i="4"/>
  <c r="E926" i="4"/>
  <c r="AL925" i="4"/>
  <c r="AX925" i="4"/>
  <c r="D923" i="4"/>
  <c r="AR919" i="4"/>
  <c r="AQ918" i="4"/>
  <c r="AQ913" i="4"/>
  <c r="E912" i="4"/>
  <c r="V912" i="4"/>
  <c r="AN911" i="4"/>
  <c r="E911" i="4"/>
  <c r="AN910" i="4"/>
  <c r="E910" i="4"/>
  <c r="AN909" i="4"/>
  <c r="D909" i="4"/>
  <c r="AN903" i="4"/>
  <c r="AB903" i="4"/>
  <c r="AA903" i="4"/>
  <c r="AW903" i="4"/>
  <c r="E897" i="4"/>
  <c r="AR895" i="4"/>
  <c r="AX892" i="4"/>
  <c r="AL889" i="4"/>
  <c r="AX889" i="4"/>
  <c r="AL877" i="4"/>
  <c r="AX877" i="4"/>
  <c r="AS876" i="4"/>
  <c r="V874" i="4"/>
  <c r="Z874" i="4"/>
  <c r="AR874" i="4" s="1"/>
  <c r="A874" i="4"/>
  <c r="AA874" i="4"/>
  <c r="AT874" i="4"/>
  <c r="AB874" i="4"/>
  <c r="AJ874" i="4"/>
  <c r="AV874" i="4"/>
  <c r="AK874" i="4"/>
  <c r="AN874" i="4"/>
  <c r="D874" i="4"/>
  <c r="E874" i="4"/>
  <c r="AW874" i="4"/>
  <c r="D820" i="4"/>
  <c r="AK820" i="4"/>
  <c r="AW820" i="4"/>
  <c r="AA820" i="4"/>
  <c r="E820" i="4"/>
  <c r="V820" i="4"/>
  <c r="W820" i="4"/>
  <c r="AS820" i="4"/>
  <c r="AT820" i="4"/>
  <c r="Z820" i="4"/>
  <c r="AV820" i="4"/>
  <c r="AB820" i="4"/>
  <c r="AJ820" i="4"/>
  <c r="A820" i="4"/>
  <c r="AN820" i="4"/>
  <c r="D977" i="4"/>
  <c r="AK977" i="4"/>
  <c r="AW977" i="4"/>
  <c r="AK962" i="4"/>
  <c r="AL961" i="4"/>
  <c r="AX961" i="4"/>
  <c r="AL960" i="4"/>
  <c r="AX960" i="4"/>
  <c r="AJ959" i="4"/>
  <c r="AV959" i="4"/>
  <c r="E950" i="4"/>
  <c r="E949" i="4"/>
  <c r="Z949" i="4"/>
  <c r="E942" i="4"/>
  <c r="AN941" i="4"/>
  <c r="E941" i="4"/>
  <c r="AN940" i="4"/>
  <c r="E940" i="4"/>
  <c r="AN939" i="4"/>
  <c r="AB939" i="4"/>
  <c r="AQ929" i="4"/>
  <c r="E928" i="4"/>
  <c r="D927" i="4"/>
  <c r="AK925" i="4"/>
  <c r="A925" i="4"/>
  <c r="AK923" i="4"/>
  <c r="AK921" i="4"/>
  <c r="AQ917" i="4"/>
  <c r="AQ916" i="4"/>
  <c r="E913" i="4"/>
  <c r="Z913" i="4"/>
  <c r="AR913" i="4" s="1"/>
  <c r="AN912" i="4"/>
  <c r="AX912" i="4" s="1"/>
  <c r="D912" i="4"/>
  <c r="D911" i="4"/>
  <c r="D910" i="4"/>
  <c r="AR907" i="4"/>
  <c r="E903" i="4"/>
  <c r="AL902" i="4"/>
  <c r="A902" i="4"/>
  <c r="AS900" i="4"/>
  <c r="AN897" i="4"/>
  <c r="D897" i="4"/>
  <c r="AX894" i="4"/>
  <c r="AL892" i="4"/>
  <c r="AK889" i="4"/>
  <c r="AR888" i="4"/>
  <c r="AR878" i="4"/>
  <c r="Z938" i="4"/>
  <c r="AN938" i="4"/>
  <c r="AX938" i="4" s="1"/>
  <c r="W935" i="4"/>
  <c r="D930" i="4"/>
  <c r="AK930" i="4"/>
  <c r="AW930" i="4"/>
  <c r="W929" i="4"/>
  <c r="AR929" i="4" s="1"/>
  <c r="D929" i="4"/>
  <c r="AK929" i="4"/>
  <c r="AW929" i="4"/>
  <c r="A929" i="4"/>
  <c r="AB923" i="4"/>
  <c r="AK922" i="4"/>
  <c r="A922" i="4"/>
  <c r="AJ921" i="4"/>
  <c r="AR918" i="4"/>
  <c r="D918" i="4"/>
  <c r="AK918" i="4"/>
  <c r="AW918" i="4"/>
  <c r="W917" i="4"/>
  <c r="AR917" i="4" s="1"/>
  <c r="D917" i="4"/>
  <c r="AK917" i="4"/>
  <c r="AW917" i="4"/>
  <c r="AB916" i="4"/>
  <c r="W916" i="4"/>
  <c r="AR916" i="4" s="1"/>
  <c r="D916" i="4"/>
  <c r="AN915" i="4"/>
  <c r="AB915" i="4"/>
  <c r="E915" i="4"/>
  <c r="AL912" i="4"/>
  <c r="AQ904" i="4"/>
  <c r="AQ898" i="4"/>
  <c r="AX897" i="4"/>
  <c r="AJ889" i="4"/>
  <c r="Z876" i="4"/>
  <c r="AL913" i="4"/>
  <c r="AX913" i="4"/>
  <c r="AQ888" i="4"/>
  <c r="AO888" i="4"/>
  <c r="AP888" i="4" s="1"/>
  <c r="AN881" i="4"/>
  <c r="AX871" i="4"/>
  <c r="AO871" i="4"/>
  <c r="AP871" i="4" s="1"/>
  <c r="AQ871" i="4"/>
  <c r="AO861" i="4"/>
  <c r="AP861" i="4" s="1"/>
  <c r="AQ861" i="4"/>
  <c r="Z914" i="4"/>
  <c r="AR914" i="4" s="1"/>
  <c r="AN914" i="4"/>
  <c r="AR906" i="4"/>
  <c r="D906" i="4"/>
  <c r="AK906" i="4"/>
  <c r="AW906" i="4"/>
  <c r="W905" i="4"/>
  <c r="AR905" i="4" s="1"/>
  <c r="D905" i="4"/>
  <c r="AK905" i="4"/>
  <c r="AW905" i="4"/>
  <c r="AB904" i="4"/>
  <c r="W904" i="4"/>
  <c r="AR904" i="4" s="1"/>
  <c r="AS901" i="4"/>
  <c r="AW898" i="4"/>
  <c r="D894" i="4"/>
  <c r="AK894" i="4"/>
  <c r="AW894" i="4"/>
  <c r="W894" i="4"/>
  <c r="AR894" i="4" s="1"/>
  <c r="AW890" i="4"/>
  <c r="AT888" i="4"/>
  <c r="AT887" i="4"/>
  <c r="AK879" i="4"/>
  <c r="AN860" i="4"/>
  <c r="AO851" i="4"/>
  <c r="AP851" i="4" s="1"/>
  <c r="AO833" i="4"/>
  <c r="AP833" i="4" s="1"/>
  <c r="AQ833" i="4"/>
  <c r="AB821" i="4"/>
  <c r="AV821" i="4"/>
  <c r="V821" i="4"/>
  <c r="W821" i="4"/>
  <c r="AS821" i="4"/>
  <c r="AT821" i="4"/>
  <c r="Z821" i="4"/>
  <c r="AW821" i="4"/>
  <c r="AA821" i="4"/>
  <c r="A821" i="4"/>
  <c r="AJ821" i="4"/>
  <c r="AK821" i="4"/>
  <c r="AL813" i="4"/>
  <c r="AO804" i="4"/>
  <c r="AP804" i="4" s="1"/>
  <c r="AQ804" i="4"/>
  <c r="AX804" i="4"/>
  <c r="AS887" i="4"/>
  <c r="AQ885" i="4"/>
  <c r="D882" i="4"/>
  <c r="AK882" i="4"/>
  <c r="AW882" i="4"/>
  <c r="AN882" i="4"/>
  <c r="V882" i="4"/>
  <c r="W882" i="4"/>
  <c r="AJ879" i="4"/>
  <c r="AX861" i="4"/>
  <c r="AL861" i="4"/>
  <c r="AQ839" i="4"/>
  <c r="AX839" i="4"/>
  <c r="AO828" i="4"/>
  <c r="AP828" i="4" s="1"/>
  <c r="AQ828" i="4"/>
  <c r="AS889" i="4"/>
  <c r="AQ886" i="4"/>
  <c r="V886" i="4"/>
  <c r="A886" i="4"/>
  <c r="AA886" i="4"/>
  <c r="AT886" i="4"/>
  <c r="AJ886" i="4"/>
  <c r="AV886" i="4"/>
  <c r="AT882" i="4"/>
  <c r="E882" i="4"/>
  <c r="AX872" i="4"/>
  <c r="AN869" i="4"/>
  <c r="AK867" i="4"/>
  <c r="AL866" i="4"/>
  <c r="AX851" i="4"/>
  <c r="AL850" i="4"/>
  <c r="AL833" i="4"/>
  <c r="AX828" i="4"/>
  <c r="D821" i="4"/>
  <c r="AJ887" i="4"/>
  <c r="AV887" i="4"/>
  <c r="V887" i="4"/>
  <c r="AR887" i="4" s="1"/>
  <c r="AL852" i="4"/>
  <c r="AX852" i="4"/>
  <c r="AQ831" i="4"/>
  <c r="AX831" i="4"/>
  <c r="AQ791" i="4"/>
  <c r="AO791" i="4"/>
  <c r="AP791" i="4" s="1"/>
  <c r="AS891" i="4"/>
  <c r="AJ888" i="4"/>
  <c r="AV888" i="4"/>
  <c r="E888" i="4"/>
  <c r="AN887" i="4"/>
  <c r="AX887" i="4" s="1"/>
  <c r="E887" i="4"/>
  <c r="AR883" i="4"/>
  <c r="W879" i="4"/>
  <c r="AS879" i="4"/>
  <c r="AL876" i="4"/>
  <c r="AX876" i="4"/>
  <c r="AS867" i="4"/>
  <c r="AR863" i="4"/>
  <c r="AQ859" i="4"/>
  <c r="AX859" i="4"/>
  <c r="AX853" i="4"/>
  <c r="AS849" i="4"/>
  <c r="AB830" i="4"/>
  <c r="E830" i="4"/>
  <c r="W830" i="4"/>
  <c r="V830" i="4"/>
  <c r="AR830" i="4" s="1"/>
  <c r="AS830" i="4"/>
  <c r="AT830" i="4"/>
  <c r="Z830" i="4"/>
  <c r="AV830" i="4"/>
  <c r="AA830" i="4"/>
  <c r="AW830" i="4"/>
  <c r="AJ830" i="4"/>
  <c r="AK830" i="4"/>
  <c r="A830" i="4"/>
  <c r="AQ826" i="4"/>
  <c r="AO826" i="4"/>
  <c r="AP826" i="4" s="1"/>
  <c r="AL819" i="4"/>
  <c r="AJ801" i="4"/>
  <c r="AV801" i="4"/>
  <c r="A801" i="4"/>
  <c r="AA801" i="4"/>
  <c r="AB801" i="4"/>
  <c r="AW801" i="4"/>
  <c r="D801" i="4"/>
  <c r="V801" i="4"/>
  <c r="AT801" i="4"/>
  <c r="W801" i="4"/>
  <c r="Z801" i="4"/>
  <c r="AK801" i="4"/>
  <c r="AN801" i="4"/>
  <c r="E801" i="4"/>
  <c r="V861" i="4"/>
  <c r="Z861" i="4"/>
  <c r="W861" i="4"/>
  <c r="AT861" i="4"/>
  <c r="AA861" i="4"/>
  <c r="AV861" i="4"/>
  <c r="AB861" i="4"/>
  <c r="AW861" i="4"/>
  <c r="A861" i="4"/>
  <c r="AJ861" i="4"/>
  <c r="AK861" i="4"/>
  <c r="AN842" i="4"/>
  <c r="AX842" i="4" s="1"/>
  <c r="V842" i="4"/>
  <c r="W842" i="4"/>
  <c r="AS842" i="4"/>
  <c r="AT842" i="4"/>
  <c r="Z842" i="4"/>
  <c r="A842" i="4"/>
  <c r="AA842" i="4"/>
  <c r="AV842" i="4"/>
  <c r="AB842" i="4"/>
  <c r="AW842" i="4"/>
  <c r="AJ842" i="4"/>
  <c r="AL826" i="4"/>
  <c r="AX826" i="4"/>
  <c r="E771" i="4"/>
  <c r="D771" i="4"/>
  <c r="W771" i="4"/>
  <c r="AS771" i="4"/>
  <c r="AT771" i="4"/>
  <c r="Z771" i="4"/>
  <c r="AA771" i="4"/>
  <c r="AV771" i="4"/>
  <c r="AB771" i="4"/>
  <c r="AW771" i="4"/>
  <c r="A771" i="4"/>
  <c r="AJ771" i="4"/>
  <c r="AK771" i="4"/>
  <c r="V771" i="4"/>
  <c r="AN771" i="4"/>
  <c r="AX771" i="4" s="1"/>
  <c r="V898" i="4"/>
  <c r="AR898" i="4" s="1"/>
  <c r="AJ898" i="4"/>
  <c r="AV898" i="4"/>
  <c r="Z890" i="4"/>
  <c r="AR890" i="4" s="1"/>
  <c r="E890" i="4"/>
  <c r="AN890" i="4"/>
  <c r="AL888" i="4"/>
  <c r="AX888" i="4"/>
  <c r="AJ882" i="4"/>
  <c r="E877" i="4"/>
  <c r="V877" i="4"/>
  <c r="W877" i="4"/>
  <c r="Z877" i="4"/>
  <c r="AJ862" i="4"/>
  <c r="AV862" i="4"/>
  <c r="AN862" i="4"/>
  <c r="V862" i="4"/>
  <c r="W862" i="4"/>
  <c r="AT862" i="4"/>
  <c r="Z862" i="4"/>
  <c r="A862" i="4"/>
  <c r="AA862" i="4"/>
  <c r="AW862" i="4"/>
  <c r="AB862" i="4"/>
  <c r="E861" i="4"/>
  <c r="A860" i="4"/>
  <c r="AA860" i="4"/>
  <c r="AT860" i="4"/>
  <c r="E860" i="4"/>
  <c r="W860" i="4"/>
  <c r="AS860" i="4"/>
  <c r="Z860" i="4"/>
  <c r="AV860" i="4"/>
  <c r="AB860" i="4"/>
  <c r="AW860" i="4"/>
  <c r="AJ860" i="4"/>
  <c r="AK860" i="4"/>
  <c r="E842" i="4"/>
  <c r="W839" i="4"/>
  <c r="AS839" i="4"/>
  <c r="AN821" i="4"/>
  <c r="AX821" i="4" s="1"/>
  <c r="AN879" i="4"/>
  <c r="Z879" i="4"/>
  <c r="A879" i="4"/>
  <c r="AA879" i="4"/>
  <c r="AT879" i="4"/>
  <c r="AB879" i="4"/>
  <c r="AN867" i="4"/>
  <c r="V867" i="4"/>
  <c r="W867" i="4"/>
  <c r="Z867" i="4"/>
  <c r="AA867" i="4"/>
  <c r="AT867" i="4"/>
  <c r="A867" i="4"/>
  <c r="AB867" i="4"/>
  <c r="D861" i="4"/>
  <c r="AB851" i="4"/>
  <c r="V851" i="4"/>
  <c r="W851" i="4"/>
  <c r="AS851" i="4"/>
  <c r="AT851" i="4"/>
  <c r="Z851" i="4"/>
  <c r="AV851" i="4"/>
  <c r="AA851" i="4"/>
  <c r="AW851" i="4"/>
  <c r="A851" i="4"/>
  <c r="AJ851" i="4"/>
  <c r="AK851" i="4"/>
  <c r="AJ850" i="4"/>
  <c r="AV850" i="4"/>
  <c r="AN850" i="4"/>
  <c r="AX850" i="4" s="1"/>
  <c r="W850" i="4"/>
  <c r="AS850" i="4"/>
  <c r="AT850" i="4"/>
  <c r="Z850" i="4"/>
  <c r="A850" i="4"/>
  <c r="AA850" i="4"/>
  <c r="AW850" i="4"/>
  <c r="AB850" i="4"/>
  <c r="AK850" i="4"/>
  <c r="D850" i="4"/>
  <c r="V849" i="4"/>
  <c r="Z849" i="4"/>
  <c r="AA849" i="4"/>
  <c r="AV849" i="4"/>
  <c r="AB849" i="4"/>
  <c r="AW849" i="4"/>
  <c r="A849" i="4"/>
  <c r="AJ849" i="4"/>
  <c r="AK849" i="4"/>
  <c r="D849" i="4"/>
  <c r="E849" i="4"/>
  <c r="AN849" i="4"/>
  <c r="D842" i="4"/>
  <c r="Z841" i="4"/>
  <c r="D841" i="4"/>
  <c r="AK841" i="4"/>
  <c r="AW841" i="4"/>
  <c r="W841" i="4"/>
  <c r="AT841" i="4"/>
  <c r="AA841" i="4"/>
  <c r="AV841" i="4"/>
  <c r="AB841" i="4"/>
  <c r="A841" i="4"/>
  <c r="AJ841" i="4"/>
  <c r="E840" i="4"/>
  <c r="W840" i="4"/>
  <c r="AS840" i="4"/>
  <c r="AT840" i="4"/>
  <c r="Z840" i="4"/>
  <c r="AA840" i="4"/>
  <c r="AV840" i="4"/>
  <c r="AB840" i="4"/>
  <c r="AW840" i="4"/>
  <c r="A840" i="4"/>
  <c r="AJ840" i="4"/>
  <c r="AK840" i="4"/>
  <c r="AO832" i="4"/>
  <c r="AP832" i="4" s="1"/>
  <c r="AQ832" i="4"/>
  <c r="AA882" i="4"/>
  <c r="E879" i="4"/>
  <c r="AS874" i="4"/>
  <c r="E867" i="4"/>
  <c r="AN866" i="4"/>
  <c r="AX866" i="4" s="1"/>
  <c r="Z866" i="4"/>
  <c r="AT866" i="4"/>
  <c r="A866" i="4"/>
  <c r="AA866" i="4"/>
  <c r="AB866" i="4"/>
  <c r="AV866" i="4"/>
  <c r="AJ866" i="4"/>
  <c r="AW866" i="4"/>
  <c r="D866" i="4"/>
  <c r="AK866" i="4"/>
  <c r="E866" i="4"/>
  <c r="D862" i="4"/>
  <c r="E852" i="4"/>
  <c r="W852" i="4"/>
  <c r="V852" i="4"/>
  <c r="AS852" i="4"/>
  <c r="AT852" i="4"/>
  <c r="Z852" i="4"/>
  <c r="AA852" i="4"/>
  <c r="AV852" i="4"/>
  <c r="AB852" i="4"/>
  <c r="AW852" i="4"/>
  <c r="A852" i="4"/>
  <c r="AJ852" i="4"/>
  <c r="E851" i="4"/>
  <c r="E850" i="4"/>
  <c r="E841" i="4"/>
  <c r="D840" i="4"/>
  <c r="AX832" i="4"/>
  <c r="AL821" i="4"/>
  <c r="AO816" i="4"/>
  <c r="AP816" i="4" s="1"/>
  <c r="AQ816" i="4"/>
  <c r="W869" i="4"/>
  <c r="Z869" i="4"/>
  <c r="AS869" i="4"/>
  <c r="A869" i="4"/>
  <c r="AA869" i="4"/>
  <c r="AT869" i="4"/>
  <c r="AB869" i="4"/>
  <c r="AJ869" i="4"/>
  <c r="AV869" i="4"/>
  <c r="D869" i="4"/>
  <c r="AK869" i="4"/>
  <c r="AW869" i="4"/>
  <c r="Z853" i="4"/>
  <c r="D853" i="4"/>
  <c r="AK853" i="4"/>
  <c r="AW853" i="4"/>
  <c r="V853" i="4"/>
  <c r="W853" i="4"/>
  <c r="AT853" i="4"/>
  <c r="AA853" i="4"/>
  <c r="AV853" i="4"/>
  <c r="AB853" i="4"/>
  <c r="A853" i="4"/>
  <c r="AJ853" i="4"/>
  <c r="D851" i="4"/>
  <c r="AB839" i="4"/>
  <c r="AT839" i="4"/>
  <c r="Z839" i="4"/>
  <c r="AV839" i="4"/>
  <c r="AA839" i="4"/>
  <c r="AW839" i="4"/>
  <c r="A839" i="4"/>
  <c r="AJ839" i="4"/>
  <c r="AK839" i="4"/>
  <c r="D839" i="4"/>
  <c r="E839" i="4"/>
  <c r="AL816" i="4"/>
  <c r="AX816" i="4"/>
  <c r="AQ830" i="4"/>
  <c r="AX830" i="4"/>
  <c r="AL739" i="4"/>
  <c r="AX739" i="4"/>
  <c r="AN805" i="4"/>
  <c r="A805" i="4"/>
  <c r="AA805" i="4"/>
  <c r="AB805" i="4"/>
  <c r="AV805" i="4"/>
  <c r="D805" i="4"/>
  <c r="AK805" i="4"/>
  <c r="AS781" i="4"/>
  <c r="E805" i="4"/>
  <c r="AR798" i="4"/>
  <c r="Z772" i="4"/>
  <c r="AJ772" i="4"/>
  <c r="AW772" i="4"/>
  <c r="V772" i="4"/>
  <c r="W772" i="4"/>
  <c r="AT772" i="4"/>
  <c r="AA772" i="4"/>
  <c r="AV772" i="4"/>
  <c r="AB772" i="4"/>
  <c r="A772" i="4"/>
  <c r="AK772" i="4"/>
  <c r="D772" i="4"/>
  <c r="AQ770" i="4"/>
  <c r="AO770" i="4"/>
  <c r="AP770" i="4" s="1"/>
  <c r="AT968" i="4"/>
  <c r="AA968" i="4"/>
  <c r="AR968" i="4" s="1"/>
  <c r="AT956" i="4"/>
  <c r="AA956" i="4"/>
  <c r="AR956" i="4" s="1"/>
  <c r="AT944" i="4"/>
  <c r="AA944" i="4"/>
  <c r="AR944" i="4" s="1"/>
  <c r="AT932" i="4"/>
  <c r="AA932" i="4"/>
  <c r="AR932" i="4" s="1"/>
  <c r="AT920" i="4"/>
  <c r="AA920" i="4"/>
  <c r="AR920" i="4" s="1"/>
  <c r="AT908" i="4"/>
  <c r="AA908" i="4"/>
  <c r="AR908" i="4" s="1"/>
  <c r="AT896" i="4"/>
  <c r="AA896" i="4"/>
  <c r="AR896" i="4" s="1"/>
  <c r="V885" i="4"/>
  <c r="AT884" i="4"/>
  <c r="AA884" i="4"/>
  <c r="AR884" i="4" s="1"/>
  <c r="W880" i="4"/>
  <c r="AN878" i="4"/>
  <c r="AO873" i="4"/>
  <c r="AP873" i="4" s="1"/>
  <c r="V873" i="4"/>
  <c r="AT872" i="4"/>
  <c r="AA872" i="4"/>
  <c r="AR872" i="4" s="1"/>
  <c r="W868" i="4"/>
  <c r="AR868" i="4" s="1"/>
  <c r="V865" i="4"/>
  <c r="AR865" i="4" s="1"/>
  <c r="AV863" i="4"/>
  <c r="AL860" i="4"/>
  <c r="AV854" i="4"/>
  <c r="AA854" i="4"/>
  <c r="A854" i="4"/>
  <c r="A848" i="4"/>
  <c r="AA848" i="4"/>
  <c r="AR848" i="4" s="1"/>
  <c r="AT848" i="4"/>
  <c r="E848" i="4"/>
  <c r="AO847" i="4"/>
  <c r="AP847" i="4" s="1"/>
  <c r="Z845" i="4"/>
  <c r="AV844" i="4"/>
  <c r="Z844" i="4"/>
  <c r="AL840" i="4"/>
  <c r="AX840" i="4"/>
  <c r="AJ838" i="4"/>
  <c r="AV838" i="4"/>
  <c r="AN838" i="4"/>
  <c r="AQ836" i="4"/>
  <c r="AJ829" i="4"/>
  <c r="A829" i="4"/>
  <c r="AB828" i="4"/>
  <c r="A828" i="4"/>
  <c r="AB826" i="4"/>
  <c r="AA825" i="4"/>
  <c r="AV824" i="4"/>
  <c r="AW819" i="4"/>
  <c r="AA819" i="4"/>
  <c r="AJ817" i="4"/>
  <c r="AB816" i="4"/>
  <c r="Z813" i="4"/>
  <c r="AV812" i="4"/>
  <c r="AJ804" i="4"/>
  <c r="AN802" i="4"/>
  <c r="A802" i="4"/>
  <c r="AA802" i="4"/>
  <c r="AR802" i="4" s="1"/>
  <c r="AW800" i="4"/>
  <c r="Z800" i="4"/>
  <c r="A799" i="4"/>
  <c r="AA799" i="4"/>
  <c r="AT799" i="4"/>
  <c r="D799" i="4"/>
  <c r="V799" i="4"/>
  <c r="AR799" i="4" s="1"/>
  <c r="AL797" i="4"/>
  <c r="AA795" i="4"/>
  <c r="AR795" i="4" s="1"/>
  <c r="AX793" i="4"/>
  <c r="E772" i="4"/>
  <c r="AX770" i="4"/>
  <c r="AL770" i="4"/>
  <c r="AQ769" i="4"/>
  <c r="AO769" i="4"/>
  <c r="AP769" i="4" s="1"/>
  <c r="V837" i="4"/>
  <c r="Z837" i="4"/>
  <c r="AW826" i="4"/>
  <c r="AA826" i="4"/>
  <c r="AW825" i="4"/>
  <c r="AV819" i="4"/>
  <c r="Z819" i="4"/>
  <c r="AB817" i="4"/>
  <c r="AW816" i="4"/>
  <c r="AT815" i="4"/>
  <c r="AW813" i="4"/>
  <c r="AT812" i="4"/>
  <c r="AR806" i="4"/>
  <c r="AB806" i="4"/>
  <c r="AA804" i="4"/>
  <c r="AQ796" i="4"/>
  <c r="Z796" i="4"/>
  <c r="AR796" i="4" s="1"/>
  <c r="AA796" i="4"/>
  <c r="AT796" i="4"/>
  <c r="A796" i="4"/>
  <c r="AJ796" i="4"/>
  <c r="AK796" i="4"/>
  <c r="D796" i="4"/>
  <c r="AO792" i="4"/>
  <c r="AP792" i="4" s="1"/>
  <c r="AQ792" i="4"/>
  <c r="AS791" i="4"/>
  <c r="AL769" i="4"/>
  <c r="AX769" i="4"/>
  <c r="AN880" i="4"/>
  <c r="AX878" i="4"/>
  <c r="E878" i="4"/>
  <c r="V875" i="4"/>
  <c r="AR875" i="4" s="1"/>
  <c r="W870" i="4"/>
  <c r="AN868" i="4"/>
  <c r="AQ864" i="4"/>
  <c r="W864" i="4"/>
  <c r="AJ858" i="4"/>
  <c r="AV858" i="4"/>
  <c r="AQ857" i="4"/>
  <c r="AQ856" i="4"/>
  <c r="AQ855" i="4"/>
  <c r="AL849" i="4"/>
  <c r="AL848" i="4"/>
  <c r="AX848" i="4"/>
  <c r="AL838" i="4"/>
  <c r="AN837" i="4"/>
  <c r="AX837" i="4" s="1"/>
  <c r="E837" i="4"/>
  <c r="A836" i="4"/>
  <c r="AA836" i="4"/>
  <c r="AR836" i="4" s="1"/>
  <c r="AT836" i="4"/>
  <c r="E836" i="4"/>
  <c r="AO835" i="4"/>
  <c r="AP835" i="4" s="1"/>
  <c r="AW829" i="4"/>
  <c r="AV826" i="4"/>
  <c r="AW817" i="4"/>
  <c r="AV816" i="4"/>
  <c r="AS815" i="4"/>
  <c r="W815" i="4"/>
  <c r="AR815" i="4" s="1"/>
  <c r="AT813" i="4"/>
  <c r="AT809" i="4"/>
  <c r="W809" i="4"/>
  <c r="AR809" i="4" s="1"/>
  <c r="AS809" i="4"/>
  <c r="W807" i="4"/>
  <c r="D807" i="4"/>
  <c r="V807" i="4"/>
  <c r="E806" i="4"/>
  <c r="E803" i="4"/>
  <c r="AK803" i="4"/>
  <c r="V803" i="4"/>
  <c r="AR803" i="4" s="1"/>
  <c r="AT800" i="4"/>
  <c r="E796" i="4"/>
  <c r="Z784" i="4"/>
  <c r="A784" i="4"/>
  <c r="AB784" i="4"/>
  <c r="AV784" i="4"/>
  <c r="D784" i="4"/>
  <c r="V784" i="4"/>
  <c r="W784" i="4"/>
  <c r="AT784" i="4"/>
  <c r="AA784" i="4"/>
  <c r="AW784" i="4"/>
  <c r="AW878" i="4"/>
  <c r="AK878" i="4"/>
  <c r="D878" i="4"/>
  <c r="AN875" i="4"/>
  <c r="V870" i="4"/>
  <c r="V864" i="4"/>
  <c r="D857" i="4"/>
  <c r="AK857" i="4"/>
  <c r="AW857" i="4"/>
  <c r="V857" i="4"/>
  <c r="AR857" i="4" s="1"/>
  <c r="W856" i="4"/>
  <c r="A856" i="4"/>
  <c r="AA856" i="4"/>
  <c r="AT856" i="4"/>
  <c r="D837" i="4"/>
  <c r="AT816" i="4"/>
  <c r="AS816" i="4"/>
  <c r="AS813" i="4"/>
  <c r="AQ809" i="4"/>
  <c r="AJ805" i="4"/>
  <c r="AQ803" i="4"/>
  <c r="AS800" i="4"/>
  <c r="E783" i="4"/>
  <c r="AK783" i="4"/>
  <c r="D783" i="4"/>
  <c r="AN783" i="4"/>
  <c r="V783" i="4"/>
  <c r="W783" i="4"/>
  <c r="AS783" i="4"/>
  <c r="AT783" i="4"/>
  <c r="Z783" i="4"/>
  <c r="AA783" i="4"/>
  <c r="AV783" i="4"/>
  <c r="AL761" i="4"/>
  <c r="D752" i="4"/>
  <c r="AK752" i="4"/>
  <c r="AW752" i="4"/>
  <c r="W752" i="4"/>
  <c r="AS752" i="4"/>
  <c r="AT752" i="4"/>
  <c r="E752" i="4"/>
  <c r="AN752" i="4"/>
  <c r="A752" i="4"/>
  <c r="Z752" i="4"/>
  <c r="AJ752" i="4"/>
  <c r="V752" i="4"/>
  <c r="AA752" i="4"/>
  <c r="AB752" i="4"/>
  <c r="AV752" i="4"/>
  <c r="AV878" i="4"/>
  <c r="AJ878" i="4"/>
  <c r="AN870" i="4"/>
  <c r="E856" i="4"/>
  <c r="AX847" i="4"/>
  <c r="AR846" i="4"/>
  <c r="AJ846" i="4"/>
  <c r="AV846" i="4"/>
  <c r="AL837" i="4"/>
  <c r="AL836" i="4"/>
  <c r="AX836" i="4"/>
  <c r="V824" i="4"/>
  <c r="Z824" i="4"/>
  <c r="AT824" i="4"/>
  <c r="AK824" i="4"/>
  <c r="V812" i="4"/>
  <c r="AA812" i="4"/>
  <c r="AR812" i="4" s="1"/>
  <c r="D812" i="4"/>
  <c r="AR810" i="4"/>
  <c r="AO807" i="4"/>
  <c r="AP807" i="4" s="1"/>
  <c r="AQ807" i="4"/>
  <c r="Z805" i="4"/>
  <c r="A791" i="4"/>
  <c r="AA791" i="4"/>
  <c r="AT791" i="4"/>
  <c r="AK791" i="4"/>
  <c r="D791" i="4"/>
  <c r="V791" i="4"/>
  <c r="W791" i="4"/>
  <c r="Z791" i="4"/>
  <c r="AV791" i="4"/>
  <c r="AS853" i="4"/>
  <c r="E846" i="4"/>
  <c r="D845" i="4"/>
  <c r="AK845" i="4"/>
  <c r="AW845" i="4"/>
  <c r="V845" i="4"/>
  <c r="W844" i="4"/>
  <c r="A844" i="4"/>
  <c r="AA844" i="4"/>
  <c r="AT844" i="4"/>
  <c r="AK837" i="4"/>
  <c r="AK836" i="4"/>
  <c r="AJ825" i="4"/>
  <c r="AV825" i="4"/>
  <c r="V825" i="4"/>
  <c r="Z825" i="4"/>
  <c r="AT825" i="4"/>
  <c r="E824" i="4"/>
  <c r="AO822" i="4"/>
  <c r="AP822" i="4" s="1"/>
  <c r="E815" i="4"/>
  <c r="AJ815" i="4"/>
  <c r="AW815" i="4"/>
  <c r="AR814" i="4"/>
  <c r="AJ813" i="4"/>
  <c r="AV813" i="4"/>
  <c r="W813" i="4"/>
  <c r="A813" i="4"/>
  <c r="AA813" i="4"/>
  <c r="E812" i="4"/>
  <c r="AB809" i="4"/>
  <c r="AV809" i="4"/>
  <c r="AJ809" i="4"/>
  <c r="AW809" i="4"/>
  <c r="AL803" i="4"/>
  <c r="AX803" i="4"/>
  <c r="AQ800" i="4"/>
  <c r="V800" i="4"/>
  <c r="A800" i="4"/>
  <c r="AB800" i="4"/>
  <c r="AV800" i="4"/>
  <c r="D800" i="4"/>
  <c r="E800" i="4"/>
  <c r="AX796" i="4"/>
  <c r="AW791" i="4"/>
  <c r="E791" i="4"/>
  <c r="AO784" i="4"/>
  <c r="AP784" i="4" s="1"/>
  <c r="AN772" i="4"/>
  <c r="AL864" i="4"/>
  <c r="AX864" i="4"/>
  <c r="D864" i="4"/>
  <c r="AS861" i="4"/>
  <c r="D846" i="4"/>
  <c r="AN845" i="4"/>
  <c r="E845" i="4"/>
  <c r="AN844" i="4"/>
  <c r="E844" i="4"/>
  <c r="AJ837" i="4"/>
  <c r="A837" i="4"/>
  <c r="AJ836" i="4"/>
  <c r="AX835" i="4"/>
  <c r="AR834" i="4"/>
  <c r="AJ834" i="4"/>
  <c r="AV834" i="4"/>
  <c r="AN824" i="4"/>
  <c r="AX824" i="4" s="1"/>
  <c r="D824" i="4"/>
  <c r="W819" i="4"/>
  <c r="AK819" i="4"/>
  <c r="Z816" i="4"/>
  <c r="AA816" i="4"/>
  <c r="D816" i="4"/>
  <c r="AN812" i="4"/>
  <c r="AN797" i="4"/>
  <c r="AX797" i="4" s="1"/>
  <c r="W797" i="4"/>
  <c r="AS797" i="4"/>
  <c r="AA797" i="4"/>
  <c r="AV797" i="4"/>
  <c r="A797" i="4"/>
  <c r="AB797" i="4"/>
  <c r="AW797" i="4"/>
  <c r="AJ797" i="4"/>
  <c r="AK797" i="4"/>
  <c r="AJ781" i="4"/>
  <c r="AV781" i="4"/>
  <c r="W781" i="4"/>
  <c r="Z781" i="4"/>
  <c r="A781" i="4"/>
  <c r="AA781" i="4"/>
  <c r="AW781" i="4"/>
  <c r="AB781" i="4"/>
  <c r="AK781" i="4"/>
  <c r="D781" i="4"/>
  <c r="E781" i="4"/>
  <c r="V781" i="4"/>
  <c r="AT885" i="4"/>
  <c r="AA885" i="4"/>
  <c r="AR885" i="4" s="1"/>
  <c r="AB880" i="4"/>
  <c r="AV875" i="4"/>
  <c r="AT873" i="4"/>
  <c r="AA873" i="4"/>
  <c r="AW870" i="4"/>
  <c r="AK870" i="4"/>
  <c r="AB868" i="4"/>
  <c r="AV865" i="4"/>
  <c r="AB865" i="4"/>
  <c r="A865" i="4"/>
  <c r="AK864" i="4"/>
  <c r="AB863" i="4"/>
  <c r="AW858" i="4"/>
  <c r="AA858" i="4"/>
  <c r="AR858" i="4" s="1"/>
  <c r="A858" i="4"/>
  <c r="AJ857" i="4"/>
  <c r="A857" i="4"/>
  <c r="AK856" i="4"/>
  <c r="AR854" i="4"/>
  <c r="AK846" i="4"/>
  <c r="D844" i="4"/>
  <c r="AS841" i="4"/>
  <c r="AW837" i="4"/>
  <c r="AB837" i="4"/>
  <c r="AW836" i="4"/>
  <c r="AB836" i="4"/>
  <c r="E834" i="4"/>
  <c r="D833" i="4"/>
  <c r="AK833" i="4"/>
  <c r="AW833" i="4"/>
  <c r="V833" i="4"/>
  <c r="AR833" i="4" s="1"/>
  <c r="W832" i="4"/>
  <c r="A832" i="4"/>
  <c r="AA832" i="4"/>
  <c r="AT832" i="4"/>
  <c r="AN829" i="4"/>
  <c r="AX829" i="4" s="1"/>
  <c r="V829" i="4"/>
  <c r="Z829" i="4"/>
  <c r="AT829" i="4"/>
  <c r="Z828" i="4"/>
  <c r="AR828" i="4" s="1"/>
  <c r="AT828" i="4"/>
  <c r="AK828" i="4"/>
  <c r="E826" i="4"/>
  <c r="W826" i="4"/>
  <c r="AN825" i="4"/>
  <c r="D825" i="4"/>
  <c r="AN819" i="4"/>
  <c r="E819" i="4"/>
  <c r="AR818" i="4"/>
  <c r="AN817" i="4"/>
  <c r="W817" i="4"/>
  <c r="A817" i="4"/>
  <c r="AA817" i="4"/>
  <c r="E816" i="4"/>
  <c r="AL815" i="4"/>
  <c r="AX815" i="4"/>
  <c r="AN813" i="4"/>
  <c r="D813" i="4"/>
  <c r="D809" i="4"/>
  <c r="AW805" i="4"/>
  <c r="W805" i="4"/>
  <c r="Z804" i="4"/>
  <c r="AR804" i="4" s="1"/>
  <c r="A804" i="4"/>
  <c r="AB804" i="4"/>
  <c r="AV804" i="4"/>
  <c r="D804" i="4"/>
  <c r="E804" i="4"/>
  <c r="AT797" i="4"/>
  <c r="E797" i="4"/>
  <c r="E795" i="4"/>
  <c r="AJ795" i="4"/>
  <c r="AW795" i="4"/>
  <c r="AT795" i="4"/>
  <c r="AB795" i="4"/>
  <c r="A795" i="4"/>
  <c r="AK795" i="4"/>
  <c r="D795" i="4"/>
  <c r="AN795" i="4"/>
  <c r="AL783" i="4"/>
  <c r="D774" i="4"/>
  <c r="A770" i="4"/>
  <c r="AA770" i="4"/>
  <c r="V770" i="4"/>
  <c r="AS757" i="4"/>
  <c r="D757" i="4"/>
  <c r="AX755" i="4"/>
  <c r="AQ755" i="4"/>
  <c r="E723" i="4"/>
  <c r="AT723" i="4"/>
  <c r="Z723" i="4"/>
  <c r="A723" i="4"/>
  <c r="AB723" i="4"/>
  <c r="AW723" i="4"/>
  <c r="AJ723" i="4"/>
  <c r="D723" i="4"/>
  <c r="AA723" i="4"/>
  <c r="AN723" i="4"/>
  <c r="V723" i="4"/>
  <c r="Z760" i="4"/>
  <c r="E760" i="4"/>
  <c r="V760" i="4"/>
  <c r="W760" i="4"/>
  <c r="AW760" i="4"/>
  <c r="AA760" i="4"/>
  <c r="AQ753" i="4"/>
  <c r="AX753" i="4"/>
  <c r="AO753" i="4"/>
  <c r="AP753" i="4" s="1"/>
  <c r="W751" i="4"/>
  <c r="AB751" i="4"/>
  <c r="AS751" i="4"/>
  <c r="AT751" i="4"/>
  <c r="E751" i="4"/>
  <c r="AN751" i="4"/>
  <c r="Z751" i="4"/>
  <c r="D751" i="4"/>
  <c r="V751" i="4"/>
  <c r="AW751" i="4"/>
  <c r="AN749" i="4"/>
  <c r="Z749" i="4"/>
  <c r="AA749" i="4"/>
  <c r="AV749" i="4"/>
  <c r="AK749" i="4"/>
  <c r="E749" i="4"/>
  <c r="AJ749" i="4"/>
  <c r="AL726" i="4"/>
  <c r="AQ635" i="4"/>
  <c r="AO635" i="4"/>
  <c r="AP635" i="4" s="1"/>
  <c r="AX635" i="4"/>
  <c r="AN789" i="4"/>
  <c r="AX789" i="4" s="1"/>
  <c r="AQ788" i="4"/>
  <c r="W786" i="4"/>
  <c r="AT785" i="4"/>
  <c r="AJ782" i="4"/>
  <c r="V780" i="4"/>
  <c r="AR780" i="4" s="1"/>
  <c r="A780" i="4"/>
  <c r="AB780" i="4"/>
  <c r="AV780" i="4"/>
  <c r="AQ778" i="4"/>
  <c r="Z776" i="4"/>
  <c r="AV775" i="4"/>
  <c r="AB775" i="4"/>
  <c r="AJ774" i="4"/>
  <c r="AJ773" i="4"/>
  <c r="AX768" i="4"/>
  <c r="D760" i="4"/>
  <c r="AN757" i="4"/>
  <c r="AX757" i="4" s="1"/>
  <c r="AO601" i="4"/>
  <c r="AP601" i="4" s="1"/>
  <c r="AQ601" i="4"/>
  <c r="AL599" i="4"/>
  <c r="AR789" i="4"/>
  <c r="AQ787" i="4"/>
  <c r="AQ786" i="4"/>
  <c r="AW782" i="4"/>
  <c r="AB782" i="4"/>
  <c r="A779" i="4"/>
  <c r="AA779" i="4"/>
  <c r="AR779" i="4" s="1"/>
  <c r="AT779" i="4"/>
  <c r="D779" i="4"/>
  <c r="AT776" i="4"/>
  <c r="AA775" i="4"/>
  <c r="AW774" i="4"/>
  <c r="AA774" i="4"/>
  <c r="AW773" i="4"/>
  <c r="AB773" i="4"/>
  <c r="AK770" i="4"/>
  <c r="AA761" i="4"/>
  <c r="AT760" i="4"/>
  <c r="AV751" i="4"/>
  <c r="A751" i="4"/>
  <c r="Z747" i="4"/>
  <c r="AX740" i="4"/>
  <c r="AL738" i="4"/>
  <c r="AL727" i="4"/>
  <c r="AN725" i="4"/>
  <c r="Z725" i="4"/>
  <c r="W725" i="4"/>
  <c r="AT725" i="4"/>
  <c r="AA725" i="4"/>
  <c r="AV725" i="4"/>
  <c r="A725" i="4"/>
  <c r="AB725" i="4"/>
  <c r="AW725" i="4"/>
  <c r="AK725" i="4"/>
  <c r="E725" i="4"/>
  <c r="V725" i="4"/>
  <c r="AJ725" i="4"/>
  <c r="D725" i="4"/>
  <c r="AV723" i="4"/>
  <c r="V696" i="4"/>
  <c r="A696" i="4"/>
  <c r="AA696" i="4"/>
  <c r="AT696" i="4"/>
  <c r="Z696" i="4"/>
  <c r="AV696" i="4"/>
  <c r="AB696" i="4"/>
  <c r="AW696" i="4"/>
  <c r="AJ696" i="4"/>
  <c r="AK696" i="4"/>
  <c r="E696" i="4"/>
  <c r="AN696" i="4"/>
  <c r="W696" i="4"/>
  <c r="D696" i="4"/>
  <c r="AL789" i="4"/>
  <c r="E789" i="4"/>
  <c r="D788" i="4"/>
  <c r="AK788" i="4"/>
  <c r="AW788" i="4"/>
  <c r="A788" i="4"/>
  <c r="AB788" i="4"/>
  <c r="AV788" i="4"/>
  <c r="W787" i="4"/>
  <c r="D787" i="4"/>
  <c r="AV782" i="4"/>
  <c r="AA782" i="4"/>
  <c r="A782" i="4"/>
  <c r="AN779" i="4"/>
  <c r="AX779" i="4" s="1"/>
  <c r="E779" i="4"/>
  <c r="AT775" i="4"/>
  <c r="Z775" i="4"/>
  <c r="AV774" i="4"/>
  <c r="Z774" i="4"/>
  <c r="AV773" i="4"/>
  <c r="AA773" i="4"/>
  <c r="A773" i="4"/>
  <c r="AJ770" i="4"/>
  <c r="AK757" i="4"/>
  <c r="AQ756" i="4"/>
  <c r="A749" i="4"/>
  <c r="AO743" i="4"/>
  <c r="AP743" i="4" s="1"/>
  <c r="AQ743" i="4"/>
  <c r="AX743" i="4"/>
  <c r="AX742" i="4"/>
  <c r="AO742" i="4"/>
  <c r="AP742" i="4" s="1"/>
  <c r="AB729" i="4"/>
  <c r="AL720" i="4"/>
  <c r="AL795" i="4"/>
  <c r="AB786" i="4"/>
  <c r="AS784" i="4"/>
  <c r="Z782" i="4"/>
  <c r="W776" i="4"/>
  <c r="AS775" i="4"/>
  <c r="AT774" i="4"/>
  <c r="Z773" i="4"/>
  <c r="AB770" i="4"/>
  <c r="AQ767" i="4"/>
  <c r="AN760" i="4"/>
  <c r="A760" i="4"/>
  <c r="AR750" i="4"/>
  <c r="AJ745" i="4"/>
  <c r="AV745" i="4"/>
  <c r="V745" i="4"/>
  <c r="D745" i="4"/>
  <c r="AS745" i="4"/>
  <c r="Z745" i="4"/>
  <c r="A745" i="4"/>
  <c r="AN745" i="4"/>
  <c r="AB745" i="4"/>
  <c r="AX741" i="4"/>
  <c r="AL741" i="4"/>
  <c r="AJ734" i="4"/>
  <c r="AV734" i="4"/>
  <c r="V734" i="4"/>
  <c r="AT734" i="4"/>
  <c r="A734" i="4"/>
  <c r="AA734" i="4"/>
  <c r="AW734" i="4"/>
  <c r="AK734" i="4"/>
  <c r="AN734" i="4"/>
  <c r="E734" i="4"/>
  <c r="W734" i="4"/>
  <c r="Z734" i="4"/>
  <c r="AJ733" i="4"/>
  <c r="AV733" i="4"/>
  <c r="V733" i="4"/>
  <c r="W733" i="4"/>
  <c r="AS733" i="4"/>
  <c r="AA733" i="4"/>
  <c r="AW733" i="4"/>
  <c r="AK733" i="4"/>
  <c r="D733" i="4"/>
  <c r="AB733" i="4"/>
  <c r="AN733" i="4"/>
  <c r="E733" i="4"/>
  <c r="AT733" i="4"/>
  <c r="E699" i="4"/>
  <c r="V699" i="4"/>
  <c r="W699" i="4"/>
  <c r="AT699" i="4"/>
  <c r="Z699" i="4"/>
  <c r="A699" i="4"/>
  <c r="AB699" i="4"/>
  <c r="AW699" i="4"/>
  <c r="AK699" i="4"/>
  <c r="AA699" i="4"/>
  <c r="AJ699" i="4"/>
  <c r="AN699" i="4"/>
  <c r="AS699" i="4"/>
  <c r="AV699" i="4"/>
  <c r="D699" i="4"/>
  <c r="W691" i="4"/>
  <c r="AB691" i="4"/>
  <c r="V691" i="4"/>
  <c r="AS691" i="4"/>
  <c r="AT691" i="4"/>
  <c r="Z691" i="4"/>
  <c r="AV691" i="4"/>
  <c r="AA691" i="4"/>
  <c r="AW691" i="4"/>
  <c r="AJ691" i="4"/>
  <c r="A691" i="4"/>
  <c r="AK691" i="4"/>
  <c r="D691" i="4"/>
  <c r="AN691" i="4"/>
  <c r="E691" i="4"/>
  <c r="AL665" i="4"/>
  <c r="A823" i="4"/>
  <c r="AA823" i="4"/>
  <c r="AR823" i="4" s="1"/>
  <c r="AT823" i="4"/>
  <c r="D808" i="4"/>
  <c r="AK808" i="4"/>
  <c r="AW808" i="4"/>
  <c r="AO793" i="4"/>
  <c r="AP793" i="4" s="1"/>
  <c r="AJ793" i="4"/>
  <c r="AV793" i="4"/>
  <c r="W793" i="4"/>
  <c r="AR793" i="4" s="1"/>
  <c r="AJ789" i="4"/>
  <c r="E786" i="4"/>
  <c r="AT782" i="4"/>
  <c r="AK780" i="4"/>
  <c r="AK779" i="4"/>
  <c r="AQ776" i="4"/>
  <c r="AS774" i="4"/>
  <c r="AT773" i="4"/>
  <c r="AW770" i="4"/>
  <c r="Z770" i="4"/>
  <c r="A768" i="4"/>
  <c r="V768" i="4"/>
  <c r="W768" i="4"/>
  <c r="Z768" i="4"/>
  <c r="AX756" i="4"/>
  <c r="AW745" i="4"/>
  <c r="E745" i="4"/>
  <c r="D734" i="4"/>
  <c r="AK723" i="4"/>
  <c r="D704" i="4"/>
  <c r="AK704" i="4"/>
  <c r="AW704" i="4"/>
  <c r="W704" i="4"/>
  <c r="E704" i="4"/>
  <c r="AN704" i="4"/>
  <c r="V704" i="4"/>
  <c r="AT704" i="4"/>
  <c r="AA704" i="4"/>
  <c r="AV704" i="4"/>
  <c r="Z704" i="4"/>
  <c r="AB704" i="4"/>
  <c r="A704" i="4"/>
  <c r="AS704" i="4"/>
  <c r="A811" i="4"/>
  <c r="AA811" i="4"/>
  <c r="AR811" i="4" s="1"/>
  <c r="AT811" i="4"/>
  <c r="AX794" i="4"/>
  <c r="V792" i="4"/>
  <c r="AA792" i="4"/>
  <c r="AW789" i="4"/>
  <c r="AB789" i="4"/>
  <c r="AK787" i="4"/>
  <c r="D786" i="4"/>
  <c r="AR785" i="4"/>
  <c r="AJ779" i="4"/>
  <c r="AX778" i="4"/>
  <c r="Z777" i="4"/>
  <c r="AR777" i="4" s="1"/>
  <c r="AT777" i="4"/>
  <c r="AQ775" i="4"/>
  <c r="AV770" i="4"/>
  <c r="AK760" i="4"/>
  <c r="E759" i="4"/>
  <c r="W759" i="4"/>
  <c r="AS759" i="4"/>
  <c r="D759" i="4"/>
  <c r="V759" i="4"/>
  <c r="AT759" i="4"/>
  <c r="AJ759" i="4"/>
  <c r="AK751" i="4"/>
  <c r="AB749" i="4"/>
  <c r="AT745" i="4"/>
  <c r="A733" i="4"/>
  <c r="AX609" i="4"/>
  <c r="AL609" i="4"/>
  <c r="D776" i="4"/>
  <c r="AK776" i="4"/>
  <c r="AW776" i="4"/>
  <c r="AJ776" i="4"/>
  <c r="AQ773" i="4"/>
  <c r="W773" i="4"/>
  <c r="AS773" i="4"/>
  <c r="AT770" i="4"/>
  <c r="AQ768" i="4"/>
  <c r="AN761" i="4"/>
  <c r="Z761" i="4"/>
  <c r="V761" i="4"/>
  <c r="AB761" i="4"/>
  <c r="A761" i="4"/>
  <c r="AJ761" i="4"/>
  <c r="AT761" i="4"/>
  <c r="AJ760" i="4"/>
  <c r="AJ751" i="4"/>
  <c r="AO748" i="4"/>
  <c r="AP748" i="4" s="1"/>
  <c r="AQ748" i="4"/>
  <c r="E747" i="4"/>
  <c r="AA747" i="4"/>
  <c r="AV747" i="4"/>
  <c r="A747" i="4"/>
  <c r="AB747" i="4"/>
  <c r="AW747" i="4"/>
  <c r="D747" i="4"/>
  <c r="W747" i="4"/>
  <c r="AR747" i="4" s="1"/>
  <c r="AN747" i="4"/>
  <c r="AX747" i="4" s="1"/>
  <c r="AJ747" i="4"/>
  <c r="AO672" i="4"/>
  <c r="AP672" i="4" s="1"/>
  <c r="AQ672" i="4"/>
  <c r="AX672" i="4"/>
  <c r="W775" i="4"/>
  <c r="E775" i="4"/>
  <c r="AB774" i="4"/>
  <c r="V774" i="4"/>
  <c r="AS772" i="4"/>
  <c r="AX766" i="4"/>
  <c r="AO766" i="4"/>
  <c r="AP766" i="4" s="1"/>
  <c r="AB760" i="4"/>
  <c r="AJ757" i="4"/>
  <c r="AV757" i="4"/>
  <c r="V757" i="4"/>
  <c r="Z757" i="4"/>
  <c r="AA757" i="4"/>
  <c r="AW757" i="4"/>
  <c r="A757" i="4"/>
  <c r="W757" i="4"/>
  <c r="AA751" i="4"/>
  <c r="D729" i="4"/>
  <c r="AK729" i="4"/>
  <c r="AW729" i="4"/>
  <c r="V729" i="4"/>
  <c r="AT729" i="4"/>
  <c r="AA729" i="4"/>
  <c r="AV729" i="4"/>
  <c r="AJ729" i="4"/>
  <c r="Z729" i="4"/>
  <c r="A729" i="4"/>
  <c r="AN729" i="4"/>
  <c r="AB855" i="4"/>
  <c r="AB843" i="4"/>
  <c r="AB831" i="4"/>
  <c r="AV827" i="4"/>
  <c r="AB827" i="4"/>
  <c r="A827" i="4"/>
  <c r="AW823" i="4"/>
  <c r="AJ823" i="4"/>
  <c r="AB818" i="4"/>
  <c r="AK811" i="4"/>
  <c r="AV808" i="4"/>
  <c r="AB808" i="4"/>
  <c r="A808" i="4"/>
  <c r="AK793" i="4"/>
  <c r="AX791" i="4"/>
  <c r="Z788" i="4"/>
  <c r="AR788" i="4" s="1"/>
  <c r="AV787" i="4"/>
  <c r="AA787" i="4"/>
  <c r="AW786" i="4"/>
  <c r="AA786" i="4"/>
  <c r="AJ785" i="4"/>
  <c r="AO782" i="4"/>
  <c r="AP782" i="4" s="1"/>
  <c r="AT780" i="4"/>
  <c r="AK777" i="4"/>
  <c r="AX776" i="4"/>
  <c r="D775" i="4"/>
  <c r="AN774" i="4"/>
  <c r="AX774" i="4" s="1"/>
  <c r="E774" i="4"/>
  <c r="AJ769" i="4"/>
  <c r="AV769" i="4"/>
  <c r="D769" i="4"/>
  <c r="AK769" i="4"/>
  <c r="D761" i="4"/>
  <c r="AN759" i="4"/>
  <c r="A759" i="4"/>
  <c r="AT757" i="4"/>
  <c r="E757" i="4"/>
  <c r="AO755" i="4"/>
  <c r="AP755" i="4" s="1"/>
  <c r="D753" i="4"/>
  <c r="AK753" i="4"/>
  <c r="AW753" i="4"/>
  <c r="W753" i="4"/>
  <c r="AS753" i="4"/>
  <c r="AJ753" i="4"/>
  <c r="E753" i="4"/>
  <c r="Z753" i="4"/>
  <c r="W749" i="4"/>
  <c r="AS749" i="4"/>
  <c r="AT747" i="4"/>
  <c r="E729" i="4"/>
  <c r="V744" i="4"/>
  <c r="A744" i="4"/>
  <c r="AA744" i="4"/>
  <c r="AT744" i="4"/>
  <c r="D744" i="4"/>
  <c r="E744" i="4"/>
  <c r="AN744" i="4"/>
  <c r="W744" i="4"/>
  <c r="AB744" i="4"/>
  <c r="AW744" i="4"/>
  <c r="AB738" i="4"/>
  <c r="AN738" i="4"/>
  <c r="AX738" i="4" s="1"/>
  <c r="AK738" i="4"/>
  <c r="D738" i="4"/>
  <c r="W738" i="4"/>
  <c r="AR738" i="4" s="1"/>
  <c r="AT738" i="4"/>
  <c r="AL735" i="4"/>
  <c r="AX735" i="4"/>
  <c r="AX730" i="4"/>
  <c r="AX716" i="4"/>
  <c r="AO716" i="4"/>
  <c r="AP716" i="4" s="1"/>
  <c r="AA711" i="4"/>
  <c r="D692" i="4"/>
  <c r="AK692" i="4"/>
  <c r="AW692" i="4"/>
  <c r="W692" i="4"/>
  <c r="V692" i="4"/>
  <c r="AS692" i="4"/>
  <c r="AT692" i="4"/>
  <c r="Z692" i="4"/>
  <c r="AA692" i="4"/>
  <c r="AV692" i="4"/>
  <c r="AB692" i="4"/>
  <c r="A692" i="4"/>
  <c r="AJ692" i="4"/>
  <c r="Z664" i="4"/>
  <c r="E664" i="4"/>
  <c r="V664" i="4"/>
  <c r="W664" i="4"/>
  <c r="AT664" i="4"/>
  <c r="AA664" i="4"/>
  <c r="AV664" i="4"/>
  <c r="AB664" i="4"/>
  <c r="AW664" i="4"/>
  <c r="A664" i="4"/>
  <c r="AJ664" i="4"/>
  <c r="AK664" i="4"/>
  <c r="D664" i="4"/>
  <c r="AN664" i="4"/>
  <c r="AX664" i="4" s="1"/>
  <c r="AO658" i="4"/>
  <c r="AP658" i="4" s="1"/>
  <c r="AQ658" i="4"/>
  <c r="AX658" i="4"/>
  <c r="AL601" i="4"/>
  <c r="AX601" i="4"/>
  <c r="AX200" i="4"/>
  <c r="AJ698" i="4"/>
  <c r="AV698" i="4"/>
  <c r="V698" i="4"/>
  <c r="W698" i="4"/>
  <c r="AS698" i="4"/>
  <c r="Z698" i="4"/>
  <c r="A698" i="4"/>
  <c r="AA698" i="4"/>
  <c r="AW698" i="4"/>
  <c r="AK698" i="4"/>
  <c r="E698" i="4"/>
  <c r="D693" i="4"/>
  <c r="AK693" i="4"/>
  <c r="AW693" i="4"/>
  <c r="V693" i="4"/>
  <c r="W693" i="4"/>
  <c r="AS693" i="4"/>
  <c r="AT693" i="4"/>
  <c r="Z693" i="4"/>
  <c r="AA693" i="4"/>
  <c r="AV693" i="4"/>
  <c r="A693" i="4"/>
  <c r="AB693" i="4"/>
  <c r="AR682" i="4"/>
  <c r="V657" i="4"/>
  <c r="D657" i="4"/>
  <c r="AK657" i="4"/>
  <c r="AW657" i="4"/>
  <c r="W657" i="4"/>
  <c r="AS657" i="4"/>
  <c r="AT657" i="4"/>
  <c r="Z657" i="4"/>
  <c r="AV657" i="4"/>
  <c r="AA657" i="4"/>
  <c r="AB657" i="4"/>
  <c r="A657" i="4"/>
  <c r="AJ657" i="4"/>
  <c r="E657" i="4"/>
  <c r="AN657" i="4"/>
  <c r="AX657" i="4" s="1"/>
  <c r="AL616" i="4"/>
  <c r="AR707" i="4"/>
  <c r="AO700" i="4"/>
  <c r="AP700" i="4" s="1"/>
  <c r="AQ700" i="4"/>
  <c r="D698" i="4"/>
  <c r="E693" i="4"/>
  <c r="AO673" i="4"/>
  <c r="AP673" i="4" s="1"/>
  <c r="AQ673" i="4"/>
  <c r="AR651" i="4"/>
  <c r="AL771" i="4"/>
  <c r="A738" i="4"/>
  <c r="AS737" i="4"/>
  <c r="AL736" i="4"/>
  <c r="D728" i="4"/>
  <c r="AK728" i="4"/>
  <c r="AW728" i="4"/>
  <c r="W728" i="4"/>
  <c r="V728" i="4"/>
  <c r="AT728" i="4"/>
  <c r="Z728" i="4"/>
  <c r="AB728" i="4"/>
  <c r="AK726" i="4"/>
  <c r="Z721" i="4"/>
  <c r="AB714" i="4"/>
  <c r="AN714" i="4"/>
  <c r="Z714" i="4"/>
  <c r="AR714" i="4" s="1"/>
  <c r="AV714" i="4"/>
  <c r="AA714" i="4"/>
  <c r="AW714" i="4"/>
  <c r="A714" i="4"/>
  <c r="AJ714" i="4"/>
  <c r="D714" i="4"/>
  <c r="E714" i="4"/>
  <c r="W714" i="4"/>
  <c r="AO706" i="4"/>
  <c r="AP706" i="4" s="1"/>
  <c r="AQ706" i="4"/>
  <c r="AR706" i="4"/>
  <c r="AL700" i="4"/>
  <c r="AX700" i="4"/>
  <c r="AS688" i="4"/>
  <c r="AX673" i="4"/>
  <c r="AL673" i="4"/>
  <c r="AN665" i="4"/>
  <c r="Z665" i="4"/>
  <c r="V665" i="4"/>
  <c r="W665" i="4"/>
  <c r="AT665" i="4"/>
  <c r="AA665" i="4"/>
  <c r="AV665" i="4"/>
  <c r="A665" i="4"/>
  <c r="AB665" i="4"/>
  <c r="AW665" i="4"/>
  <c r="AJ665" i="4"/>
  <c r="AK665" i="4"/>
  <c r="D665" i="4"/>
  <c r="Z637" i="4"/>
  <c r="AJ637" i="4"/>
  <c r="AV637" i="4"/>
  <c r="V637" i="4"/>
  <c r="W637" i="4"/>
  <c r="AT637" i="4"/>
  <c r="AW637" i="4"/>
  <c r="AA637" i="4"/>
  <c r="AB637" i="4"/>
  <c r="A637" i="4"/>
  <c r="AK637" i="4"/>
  <c r="D637" i="4"/>
  <c r="AN637" i="4"/>
  <c r="AX637" i="4" s="1"/>
  <c r="D623" i="4"/>
  <c r="AK623" i="4"/>
  <c r="AW623" i="4"/>
  <c r="W623" i="4"/>
  <c r="Z623" i="4"/>
  <c r="V623" i="4"/>
  <c r="AA623" i="4"/>
  <c r="AB623" i="4"/>
  <c r="AJ623" i="4"/>
  <c r="A623" i="4"/>
  <c r="AN623" i="4"/>
  <c r="AX623" i="4" s="1"/>
  <c r="E623" i="4"/>
  <c r="AS623" i="4"/>
  <c r="V732" i="4"/>
  <c r="A732" i="4"/>
  <c r="AA732" i="4"/>
  <c r="AT732" i="4"/>
  <c r="AS732" i="4"/>
  <c r="AJ732" i="4"/>
  <c r="E732" i="4"/>
  <c r="AN732" i="4"/>
  <c r="AX732" i="4" s="1"/>
  <c r="AX715" i="4"/>
  <c r="AO715" i="4"/>
  <c r="AP715" i="4" s="1"/>
  <c r="AQ712" i="4"/>
  <c r="W703" i="4"/>
  <c r="AB703" i="4"/>
  <c r="D703" i="4"/>
  <c r="E703" i="4"/>
  <c r="AN703" i="4"/>
  <c r="V703" i="4"/>
  <c r="AT703" i="4"/>
  <c r="AA703" i="4"/>
  <c r="AW703" i="4"/>
  <c r="AT698" i="4"/>
  <c r="E637" i="4"/>
  <c r="AL570" i="4"/>
  <c r="W727" i="4"/>
  <c r="AB727" i="4"/>
  <c r="V727" i="4"/>
  <c r="AT727" i="4"/>
  <c r="Z727" i="4"/>
  <c r="AV727" i="4"/>
  <c r="AJ727" i="4"/>
  <c r="E711" i="4"/>
  <c r="AJ711" i="4"/>
  <c r="AK711" i="4"/>
  <c r="D711" i="4"/>
  <c r="V711" i="4"/>
  <c r="Z711" i="4"/>
  <c r="AO708" i="4"/>
  <c r="AP708" i="4" s="1"/>
  <c r="AQ708" i="4"/>
  <c r="AL699" i="4"/>
  <c r="AX699" i="4"/>
  <c r="AL689" i="4"/>
  <c r="AR674" i="4"/>
  <c r="AN737" i="4"/>
  <c r="Z737" i="4"/>
  <c r="D737" i="4"/>
  <c r="E737" i="4"/>
  <c r="V737" i="4"/>
  <c r="AT737" i="4"/>
  <c r="AA737" i="4"/>
  <c r="AV737" i="4"/>
  <c r="E727" i="4"/>
  <c r="AV711" i="4"/>
  <c r="AX708" i="4"/>
  <c r="AL708" i="4"/>
  <c r="AS703" i="4"/>
  <c r="A703" i="4"/>
  <c r="AN698" i="4"/>
  <c r="AX696" i="4"/>
  <c r="AL696" i="4"/>
  <c r="AN692" i="4"/>
  <c r="Z688" i="4"/>
  <c r="E688" i="4"/>
  <c r="AT688" i="4"/>
  <c r="AA688" i="4"/>
  <c r="AV688" i="4"/>
  <c r="AB688" i="4"/>
  <c r="AW688" i="4"/>
  <c r="A688" i="4"/>
  <c r="AJ688" i="4"/>
  <c r="AK688" i="4"/>
  <c r="D688" i="4"/>
  <c r="AN688" i="4"/>
  <c r="AX688" i="4" s="1"/>
  <c r="AX671" i="4"/>
  <c r="AO671" i="4"/>
  <c r="AP671" i="4" s="1"/>
  <c r="AR671" i="4"/>
  <c r="AQ656" i="4"/>
  <c r="AX656" i="4"/>
  <c r="AL604" i="4"/>
  <c r="AN693" i="4"/>
  <c r="AN638" i="4"/>
  <c r="AX638" i="4" s="1"/>
  <c r="AJ638" i="4"/>
  <c r="AV638" i="4"/>
  <c r="V638" i="4"/>
  <c r="W638" i="4"/>
  <c r="AS638" i="4"/>
  <c r="AT638" i="4"/>
  <c r="Z638" i="4"/>
  <c r="AW638" i="4"/>
  <c r="A638" i="4"/>
  <c r="AA638" i="4"/>
  <c r="AB638" i="4"/>
  <c r="AK638" i="4"/>
  <c r="D638" i="4"/>
  <c r="E638" i="4"/>
  <c r="AO586" i="4"/>
  <c r="AP586" i="4" s="1"/>
  <c r="AQ586" i="4"/>
  <c r="AQ583" i="4"/>
  <c r="AO583" i="4"/>
  <c r="AP583" i="4" s="1"/>
  <c r="AX583" i="4"/>
  <c r="AL732" i="4"/>
  <c r="AS727" i="4"/>
  <c r="AB726" i="4"/>
  <c r="AN726" i="4"/>
  <c r="AX726" i="4" s="1"/>
  <c r="V726" i="4"/>
  <c r="W726" i="4"/>
  <c r="AT726" i="4"/>
  <c r="Z726" i="4"/>
  <c r="AV726" i="4"/>
  <c r="A726" i="4"/>
  <c r="AJ726" i="4"/>
  <c r="D726" i="4"/>
  <c r="AJ721" i="4"/>
  <c r="AV721" i="4"/>
  <c r="V721" i="4"/>
  <c r="AA721" i="4"/>
  <c r="AW721" i="4"/>
  <c r="A721" i="4"/>
  <c r="AB721" i="4"/>
  <c r="AK721" i="4"/>
  <c r="D721" i="4"/>
  <c r="E721" i="4"/>
  <c r="AN721" i="4"/>
  <c r="AS721" i="4"/>
  <c r="AX693" i="4"/>
  <c r="AL693" i="4"/>
  <c r="AL668" i="4"/>
  <c r="AO636" i="4"/>
  <c r="AP636" i="4" s="1"/>
  <c r="AQ636" i="4"/>
  <c r="AL620" i="4"/>
  <c r="AL598" i="4"/>
  <c r="AQ739" i="4"/>
  <c r="AK732" i="4"/>
  <c r="AX728" i="4"/>
  <c r="AL728" i="4"/>
  <c r="A727" i="4"/>
  <c r="E726" i="4"/>
  <c r="AQ718" i="4"/>
  <c r="AX718" i="4"/>
  <c r="AN711" i="4"/>
  <c r="AX711" i="4" s="1"/>
  <c r="AB698" i="4"/>
  <c r="AJ693" i="4"/>
  <c r="AB690" i="4"/>
  <c r="AN690" i="4"/>
  <c r="V690" i="4"/>
  <c r="W690" i="4"/>
  <c r="AS690" i="4"/>
  <c r="AT690" i="4"/>
  <c r="Z690" i="4"/>
  <c r="AR690" i="4" s="1"/>
  <c r="AV690" i="4"/>
  <c r="AA690" i="4"/>
  <c r="AW690" i="4"/>
  <c r="A690" i="4"/>
  <c r="AJ690" i="4"/>
  <c r="AK690" i="4"/>
  <c r="E690" i="4"/>
  <c r="V672" i="4"/>
  <c r="A672" i="4"/>
  <c r="AA672" i="4"/>
  <c r="AT672" i="4"/>
  <c r="W672" i="4"/>
  <c r="AS672" i="4"/>
  <c r="Z672" i="4"/>
  <c r="AV672" i="4"/>
  <c r="AB672" i="4"/>
  <c r="AW672" i="4"/>
  <c r="AJ672" i="4"/>
  <c r="AK672" i="4"/>
  <c r="D672" i="4"/>
  <c r="AL666" i="4"/>
  <c r="AV623" i="4"/>
  <c r="AB732" i="4"/>
  <c r="AS729" i="4"/>
  <c r="AN727" i="4"/>
  <c r="AX727" i="4" s="1"/>
  <c r="AW726" i="4"/>
  <c r="AT721" i="4"/>
  <c r="AK714" i="4"/>
  <c r="AX705" i="4"/>
  <c r="D705" i="4"/>
  <c r="AK705" i="4"/>
  <c r="AW705" i="4"/>
  <c r="AJ705" i="4"/>
  <c r="E705" i="4"/>
  <c r="V705" i="4"/>
  <c r="Z705" i="4"/>
  <c r="AR705" i="4" s="1"/>
  <c r="AK703" i="4"/>
  <c r="AO697" i="4"/>
  <c r="AP697" i="4" s="1"/>
  <c r="AX697" i="4"/>
  <c r="AR695" i="4"/>
  <c r="D690" i="4"/>
  <c r="E672" i="4"/>
  <c r="AR643" i="4"/>
  <c r="AX606" i="4"/>
  <c r="AO606" i="4"/>
  <c r="AP606" i="4" s="1"/>
  <c r="AQ606" i="4"/>
  <c r="AL760" i="4"/>
  <c r="AX760" i="4"/>
  <c r="AL759" i="4"/>
  <c r="AX759" i="4"/>
  <c r="AJ758" i="4"/>
  <c r="AV758" i="4"/>
  <c r="AB750" i="4"/>
  <c r="AN750" i="4"/>
  <c r="AT740" i="4"/>
  <c r="AT739" i="4"/>
  <c r="AW736" i="4"/>
  <c r="Z724" i="4"/>
  <c r="AR724" i="4" s="1"/>
  <c r="E724" i="4"/>
  <c r="AR718" i="4"/>
  <c r="AW710" i="4"/>
  <c r="AA710" i="4"/>
  <c r="AR710" i="4" s="1"/>
  <c r="A710" i="4"/>
  <c r="AW702" i="4"/>
  <c r="AA702" i="4"/>
  <c r="AR702" i="4" s="1"/>
  <c r="AK700" i="4"/>
  <c r="AJ697" i="4"/>
  <c r="AV697" i="4"/>
  <c r="V697" i="4"/>
  <c r="AR697" i="4" s="1"/>
  <c r="AN689" i="4"/>
  <c r="AX689" i="4" s="1"/>
  <c r="Z689" i="4"/>
  <c r="AR689" i="4" s="1"/>
  <c r="V687" i="4"/>
  <c r="AT685" i="4"/>
  <c r="AV684" i="4"/>
  <c r="Z684" i="4"/>
  <c r="AQ681" i="4"/>
  <c r="AV676" i="4"/>
  <c r="AA676" i="4"/>
  <c r="AV675" i="4"/>
  <c r="AA675" i="4"/>
  <c r="AK666" i="4"/>
  <c r="AO662" i="4"/>
  <c r="AP662" i="4" s="1"/>
  <c r="AB653" i="4"/>
  <c r="AW652" i="4"/>
  <c r="AA652" i="4"/>
  <c r="AS650" i="4"/>
  <c r="AB645" i="4"/>
  <c r="AX644" i="4"/>
  <c r="Z644" i="4"/>
  <c r="AT641" i="4"/>
  <c r="AS641" i="4"/>
  <c r="AO639" i="4"/>
  <c r="AP639" i="4" s="1"/>
  <c r="AB639" i="4"/>
  <c r="E639" i="4"/>
  <c r="AL636" i="4"/>
  <c r="AX636" i="4"/>
  <c r="A626" i="4"/>
  <c r="AL605" i="4"/>
  <c r="AX586" i="4"/>
  <c r="AL530" i="4"/>
  <c r="AX452" i="4"/>
  <c r="AL452" i="4"/>
  <c r="AL664" i="4"/>
  <c r="AL663" i="4"/>
  <c r="AX663" i="4"/>
  <c r="AJ662" i="4"/>
  <c r="AV662" i="4"/>
  <c r="E648" i="4"/>
  <c r="V648" i="4"/>
  <c r="A648" i="4"/>
  <c r="AA648" i="4"/>
  <c r="AT648" i="4"/>
  <c r="W640" i="4"/>
  <c r="Z640" i="4"/>
  <c r="E640" i="4"/>
  <c r="A632" i="4"/>
  <c r="AA632" i="4"/>
  <c r="AT632" i="4"/>
  <c r="D632" i="4"/>
  <c r="AK632" i="4"/>
  <c r="AW632" i="4"/>
  <c r="W632" i="4"/>
  <c r="V621" i="4"/>
  <c r="AB621" i="4"/>
  <c r="E621" i="4"/>
  <c r="AN621" i="4"/>
  <c r="W621" i="4"/>
  <c r="AT621" i="4"/>
  <c r="AJ621" i="4"/>
  <c r="D617" i="4"/>
  <c r="AK617" i="4"/>
  <c r="AW617" i="4"/>
  <c r="Z617" i="4"/>
  <c r="AJ617" i="4"/>
  <c r="E617" i="4"/>
  <c r="V617" i="4"/>
  <c r="AX552" i="4"/>
  <c r="AL552" i="4"/>
  <c r="V756" i="4"/>
  <c r="A756" i="4"/>
  <c r="AA756" i="4"/>
  <c r="AT756" i="4"/>
  <c r="Z748" i="4"/>
  <c r="E748" i="4"/>
  <c r="AR742" i="4"/>
  <c r="AL724" i="4"/>
  <c r="AX724" i="4"/>
  <c r="AL723" i="4"/>
  <c r="AX723" i="4"/>
  <c r="AJ722" i="4"/>
  <c r="AV722" i="4"/>
  <c r="D717" i="4"/>
  <c r="AK717" i="4"/>
  <c r="AW717" i="4"/>
  <c r="D716" i="4"/>
  <c r="AK716" i="4"/>
  <c r="AW716" i="4"/>
  <c r="W716" i="4"/>
  <c r="W715" i="4"/>
  <c r="AB715" i="4"/>
  <c r="AJ708" i="4"/>
  <c r="AW700" i="4"/>
  <c r="AB700" i="4"/>
  <c r="AO686" i="4"/>
  <c r="AP686" i="4" s="1"/>
  <c r="AO681" i="4"/>
  <c r="AP681" i="4" s="1"/>
  <c r="AT676" i="4"/>
  <c r="AB673" i="4"/>
  <c r="A673" i="4"/>
  <c r="AW666" i="4"/>
  <c r="AA666" i="4"/>
  <c r="AR666" i="4" s="1"/>
  <c r="E662" i="4"/>
  <c r="AJ661" i="4"/>
  <c r="AV661" i="4"/>
  <c r="V661" i="4"/>
  <c r="AL657" i="4"/>
  <c r="AJ656" i="4"/>
  <c r="AW654" i="4"/>
  <c r="AV653" i="4"/>
  <c r="AS652" i="4"/>
  <c r="AQ649" i="4"/>
  <c r="Z649" i="4"/>
  <c r="AJ649" i="4"/>
  <c r="AV649" i="4"/>
  <c r="V649" i="4"/>
  <c r="D648" i="4"/>
  <c r="AV645" i="4"/>
  <c r="Z645" i="4"/>
  <c r="D640" i="4"/>
  <c r="AL639" i="4"/>
  <c r="AX639" i="4"/>
  <c r="AL637" i="4"/>
  <c r="AJ636" i="4"/>
  <c r="E632" i="4"/>
  <c r="AK626" i="4"/>
  <c r="AV625" i="4"/>
  <c r="D621" i="4"/>
  <c r="AS614" i="4"/>
  <c r="AX613" i="4"/>
  <c r="AO613" i="4"/>
  <c r="AP613" i="4" s="1"/>
  <c r="AQ613" i="4"/>
  <c r="AN603" i="4"/>
  <c r="A603" i="4"/>
  <c r="AA603" i="4"/>
  <c r="V603" i="4"/>
  <c r="W603" i="4"/>
  <c r="AS603" i="4"/>
  <c r="AT603" i="4"/>
  <c r="AV603" i="4"/>
  <c r="Z603" i="4"/>
  <c r="AW603" i="4"/>
  <c r="AJ603" i="4"/>
  <c r="D603" i="4"/>
  <c r="Z602" i="4"/>
  <c r="D602" i="4"/>
  <c r="V602" i="4"/>
  <c r="W602" i="4"/>
  <c r="AT602" i="4"/>
  <c r="AV602" i="4"/>
  <c r="AA602" i="4"/>
  <c r="AW602" i="4"/>
  <c r="A602" i="4"/>
  <c r="AJ602" i="4"/>
  <c r="AL688" i="4"/>
  <c r="AL687" i="4"/>
  <c r="AX687" i="4"/>
  <c r="AJ686" i="4"/>
  <c r="AV686" i="4"/>
  <c r="D681" i="4"/>
  <c r="AK681" i="4"/>
  <c r="AW681" i="4"/>
  <c r="D680" i="4"/>
  <c r="AK680" i="4"/>
  <c r="AW680" i="4"/>
  <c r="W680" i="4"/>
  <c r="W679" i="4"/>
  <c r="AB679" i="4"/>
  <c r="D662" i="4"/>
  <c r="V660" i="4"/>
  <c r="A660" i="4"/>
  <c r="AA660" i="4"/>
  <c r="AT660" i="4"/>
  <c r="AN650" i="4"/>
  <c r="AX650" i="4" s="1"/>
  <c r="AJ650" i="4"/>
  <c r="AV650" i="4"/>
  <c r="AN648" i="4"/>
  <c r="AQ646" i="4"/>
  <c r="D641" i="4"/>
  <c r="AK641" i="4"/>
  <c r="AW641" i="4"/>
  <c r="AN641" i="4"/>
  <c r="Z641" i="4"/>
  <c r="AN640" i="4"/>
  <c r="AR634" i="4"/>
  <c r="V633" i="4"/>
  <c r="D633" i="4"/>
  <c r="AK633" i="4"/>
  <c r="AW633" i="4"/>
  <c r="AN632" i="4"/>
  <c r="AX632" i="4" s="1"/>
  <c r="A617" i="4"/>
  <c r="AO615" i="4"/>
  <c r="AP615" i="4" s="1"/>
  <c r="AX615" i="4"/>
  <c r="AL748" i="4"/>
  <c r="AX748" i="4"/>
  <c r="AL747" i="4"/>
  <c r="AJ746" i="4"/>
  <c r="AV746" i="4"/>
  <c r="AR741" i="4"/>
  <c r="D741" i="4"/>
  <c r="AK741" i="4"/>
  <c r="AW741" i="4"/>
  <c r="D740" i="4"/>
  <c r="AK740" i="4"/>
  <c r="AW740" i="4"/>
  <c r="W740" i="4"/>
  <c r="AR740" i="4" s="1"/>
  <c r="W739" i="4"/>
  <c r="AR739" i="4" s="1"/>
  <c r="AB739" i="4"/>
  <c r="V720" i="4"/>
  <c r="A720" i="4"/>
  <c r="AA720" i="4"/>
  <c r="AT720" i="4"/>
  <c r="D715" i="4"/>
  <c r="AN713" i="4"/>
  <c r="AX713" i="4" s="1"/>
  <c r="Z713" i="4"/>
  <c r="AR713" i="4" s="1"/>
  <c r="AV708" i="4"/>
  <c r="E686" i="4"/>
  <c r="AJ685" i="4"/>
  <c r="AV685" i="4"/>
  <c r="V685" i="4"/>
  <c r="AR685" i="4" s="1"/>
  <c r="AQ684" i="4"/>
  <c r="E681" i="4"/>
  <c r="AN680" i="4"/>
  <c r="AX680" i="4" s="1"/>
  <c r="E680" i="4"/>
  <c r="AN679" i="4"/>
  <c r="AX679" i="4" s="1"/>
  <c r="E679" i="4"/>
  <c r="AB678" i="4"/>
  <c r="AN678" i="4"/>
  <c r="AX678" i="4" s="1"/>
  <c r="W675" i="4"/>
  <c r="Z673" i="4"/>
  <c r="AO670" i="4"/>
  <c r="AP670" i="4" s="1"/>
  <c r="AK662" i="4"/>
  <c r="D661" i="4"/>
  <c r="AN660" i="4"/>
  <c r="AX660" i="4" s="1"/>
  <c r="E660" i="4"/>
  <c r="Z656" i="4"/>
  <c r="AT653" i="4"/>
  <c r="W653" i="4"/>
  <c r="AS653" i="4"/>
  <c r="AO651" i="4"/>
  <c r="AP651" i="4" s="1"/>
  <c r="AB651" i="4"/>
  <c r="E651" i="4"/>
  <c r="E650" i="4"/>
  <c r="AL648" i="4"/>
  <c r="AT645" i="4"/>
  <c r="AR642" i="4"/>
  <c r="AB642" i="4"/>
  <c r="AN642" i="4"/>
  <c r="E641" i="4"/>
  <c r="AL640" i="4"/>
  <c r="AJ639" i="4"/>
  <c r="AW636" i="4"/>
  <c r="Z636" i="4"/>
  <c r="AN633" i="4"/>
  <c r="E633" i="4"/>
  <c r="AO630" i="4"/>
  <c r="AP630" i="4" s="1"/>
  <c r="AA626" i="4"/>
  <c r="Z625" i="4"/>
  <c r="AA625" i="4"/>
  <c r="AK625" i="4"/>
  <c r="E625" i="4"/>
  <c r="V625" i="4"/>
  <c r="AX622" i="4"/>
  <c r="A621" i="4"/>
  <c r="AN617" i="4"/>
  <c r="AB604" i="4"/>
  <c r="D604" i="4"/>
  <c r="W604" i="4"/>
  <c r="AS604" i="4"/>
  <c r="AT604" i="4"/>
  <c r="AV604" i="4"/>
  <c r="Z604" i="4"/>
  <c r="AW604" i="4"/>
  <c r="AA604" i="4"/>
  <c r="A604" i="4"/>
  <c r="AK604" i="4"/>
  <c r="E604" i="4"/>
  <c r="AN604" i="4"/>
  <c r="V604" i="4"/>
  <c r="AR568" i="4"/>
  <c r="AK722" i="4"/>
  <c r="AN720" i="4"/>
  <c r="AX720" i="4" s="1"/>
  <c r="E720" i="4"/>
  <c r="AJ717" i="4"/>
  <c r="Z712" i="4"/>
  <c r="AR712" i="4" s="1"/>
  <c r="E712" i="4"/>
  <c r="D686" i="4"/>
  <c r="V684" i="4"/>
  <c r="A684" i="4"/>
  <c r="AA684" i="4"/>
  <c r="AT684" i="4"/>
  <c r="D679" i="4"/>
  <c r="AN677" i="4"/>
  <c r="AX677" i="4" s="1"/>
  <c r="Z677" i="4"/>
  <c r="AR677" i="4" s="1"/>
  <c r="V675" i="4"/>
  <c r="AT673" i="4"/>
  <c r="AB662" i="4"/>
  <c r="D660" i="4"/>
  <c r="AO659" i="4"/>
  <c r="AP659" i="4" s="1"/>
  <c r="W652" i="4"/>
  <c r="Z652" i="4"/>
  <c r="E652" i="4"/>
  <c r="D650" i="4"/>
  <c r="AK648" i="4"/>
  <c r="AO646" i="4"/>
  <c r="AP646" i="4" s="1"/>
  <c r="AS645" i="4"/>
  <c r="A644" i="4"/>
  <c r="AA644" i="4"/>
  <c r="AT644" i="4"/>
  <c r="D644" i="4"/>
  <c r="AK644" i="4"/>
  <c r="AW644" i="4"/>
  <c r="W644" i="4"/>
  <c r="AK640" i="4"/>
  <c r="A640" i="4"/>
  <c r="AV636" i="4"/>
  <c r="AL624" i="4"/>
  <c r="AX624" i="4"/>
  <c r="AX621" i="4"/>
  <c r="W616" i="4"/>
  <c r="AJ616" i="4"/>
  <c r="AV616" i="4"/>
  <c r="AA616" i="4"/>
  <c r="AW616" i="4"/>
  <c r="E616" i="4"/>
  <c r="AN616" i="4"/>
  <c r="V616" i="4"/>
  <c r="AN614" i="4"/>
  <c r="A614" i="4"/>
  <c r="AA614" i="4"/>
  <c r="AT614" i="4"/>
  <c r="Z614" i="4"/>
  <c r="AR614" i="4" s="1"/>
  <c r="AV614" i="4"/>
  <c r="AB614" i="4"/>
  <c r="AW614" i="4"/>
  <c r="AJ614" i="4"/>
  <c r="E614" i="4"/>
  <c r="W605" i="4"/>
  <c r="A605" i="4"/>
  <c r="AB605" i="4"/>
  <c r="AV605" i="4"/>
  <c r="AT605" i="4"/>
  <c r="Z605" i="4"/>
  <c r="AW605" i="4"/>
  <c r="AA605" i="4"/>
  <c r="AJ605" i="4"/>
  <c r="E605" i="4"/>
  <c r="AN605" i="4"/>
  <c r="V605" i="4"/>
  <c r="AS605" i="4"/>
  <c r="AX602" i="4"/>
  <c r="AL582" i="4"/>
  <c r="AX582" i="4"/>
  <c r="AK686" i="4"/>
  <c r="AJ681" i="4"/>
  <c r="Z676" i="4"/>
  <c r="AR676" i="4" s="1"/>
  <c r="E676" i="4"/>
  <c r="AW662" i="4"/>
  <c r="AA662" i="4"/>
  <c r="A662" i="4"/>
  <c r="AL651" i="4"/>
  <c r="AX651" i="4"/>
  <c r="AJ648" i="4"/>
  <c r="AJ640" i="4"/>
  <c r="AJ632" i="4"/>
  <c r="AL628" i="4"/>
  <c r="AL627" i="4"/>
  <c r="AL621" i="4"/>
  <c r="AR618" i="4"/>
  <c r="E618" i="4"/>
  <c r="AT618" i="4"/>
  <c r="A618" i="4"/>
  <c r="AB618" i="4"/>
  <c r="AW618" i="4"/>
  <c r="AK618" i="4"/>
  <c r="AT616" i="4"/>
  <c r="D616" i="4"/>
  <c r="D614" i="4"/>
  <c r="AO602" i="4"/>
  <c r="AP602" i="4" s="1"/>
  <c r="AL591" i="4"/>
  <c r="AR765" i="4"/>
  <c r="D765" i="4"/>
  <c r="AK765" i="4"/>
  <c r="AW765" i="4"/>
  <c r="D764" i="4"/>
  <c r="AK764" i="4"/>
  <c r="AW764" i="4"/>
  <c r="W764" i="4"/>
  <c r="AR764" i="4" s="1"/>
  <c r="W763" i="4"/>
  <c r="AR763" i="4" s="1"/>
  <c r="AB763" i="4"/>
  <c r="AS760" i="4"/>
  <c r="AT758" i="4"/>
  <c r="AJ756" i="4"/>
  <c r="AW748" i="4"/>
  <c r="AB748" i="4"/>
  <c r="AK746" i="4"/>
  <c r="AJ741" i="4"/>
  <c r="Z736" i="4"/>
  <c r="AR736" i="4" s="1"/>
  <c r="E736" i="4"/>
  <c r="AR730" i="4"/>
  <c r="AW722" i="4"/>
  <c r="AA722" i="4"/>
  <c r="A722" i="4"/>
  <c r="AV717" i="4"/>
  <c r="AA717" i="4"/>
  <c r="AR717" i="4" s="1"/>
  <c r="AB716" i="4"/>
  <c r="AJ715" i="4"/>
  <c r="AL712" i="4"/>
  <c r="AX712" i="4"/>
  <c r="AL711" i="4"/>
  <c r="AJ710" i="4"/>
  <c r="AV710" i="4"/>
  <c r="AB702" i="4"/>
  <c r="AN702" i="4"/>
  <c r="AV687" i="4"/>
  <c r="AA687" i="4"/>
  <c r="AB686" i="4"/>
  <c r="AL685" i="4"/>
  <c r="D684" i="4"/>
  <c r="AB681" i="4"/>
  <c r="A681" i="4"/>
  <c r="AJ680" i="4"/>
  <c r="A680" i="4"/>
  <c r="AK679" i="4"/>
  <c r="A679" i="4"/>
  <c r="AL677" i="4"/>
  <c r="AN676" i="4"/>
  <c r="AX676" i="4" s="1"/>
  <c r="D676" i="4"/>
  <c r="AS665" i="4"/>
  <c r="Z662" i="4"/>
  <c r="AX661" i="4"/>
  <c r="AK660" i="4"/>
  <c r="D653" i="4"/>
  <c r="AK653" i="4"/>
  <c r="AW653" i="4"/>
  <c r="AN653" i="4"/>
  <c r="Z653" i="4"/>
  <c r="AB648" i="4"/>
  <c r="AR646" i="4"/>
  <c r="V645" i="4"/>
  <c r="AR645" i="4" s="1"/>
  <c r="D645" i="4"/>
  <c r="AK645" i="4"/>
  <c r="AW645" i="4"/>
  <c r="AJ641" i="4"/>
  <c r="A641" i="4"/>
  <c r="AB640" i="4"/>
  <c r="AS637" i="4"/>
  <c r="AJ633" i="4"/>
  <c r="A633" i="4"/>
  <c r="AB632" i="4"/>
  <c r="AW626" i="4"/>
  <c r="V626" i="4"/>
  <c r="AN625" i="4"/>
  <c r="AJ622" i="4"/>
  <c r="AV622" i="4"/>
  <c r="W622" i="4"/>
  <c r="D622" i="4"/>
  <c r="AS622" i="4"/>
  <c r="AA622" i="4"/>
  <c r="AW622" i="4"/>
  <c r="AK621" i="4"/>
  <c r="AB617" i="4"/>
  <c r="AO607" i="4"/>
  <c r="AP607" i="4" s="1"/>
  <c r="AX607" i="4"/>
  <c r="D606" i="4"/>
  <c r="AK606" i="4"/>
  <c r="AW606" i="4"/>
  <c r="E606" i="4"/>
  <c r="AT606" i="4"/>
  <c r="Z606" i="4"/>
  <c r="AA606" i="4"/>
  <c r="AV606" i="4"/>
  <c r="AB606" i="4"/>
  <c r="A606" i="4"/>
  <c r="AJ606" i="4"/>
  <c r="AQ565" i="4"/>
  <c r="AO565" i="4"/>
  <c r="AP565" i="4" s="1"/>
  <c r="E765" i="4"/>
  <c r="AN764" i="4"/>
  <c r="E764" i="4"/>
  <c r="AN763" i="4"/>
  <c r="E763" i="4"/>
  <c r="AB762" i="4"/>
  <c r="AN762" i="4"/>
  <c r="AW756" i="4"/>
  <c r="AB756" i="4"/>
  <c r="AR754" i="4"/>
  <c r="AV748" i="4"/>
  <c r="AA748" i="4"/>
  <c r="AB746" i="4"/>
  <c r="AB741" i="4"/>
  <c r="A741" i="4"/>
  <c r="AJ740" i="4"/>
  <c r="A740" i="4"/>
  <c r="AK739" i="4"/>
  <c r="A739" i="4"/>
  <c r="AN736" i="4"/>
  <c r="AX736" i="4" s="1"/>
  <c r="D736" i="4"/>
  <c r="AS725" i="4"/>
  <c r="AT724" i="4"/>
  <c r="Z722" i="4"/>
  <c r="AK720" i="4"/>
  <c r="Z717" i="4"/>
  <c r="AV716" i="4"/>
  <c r="AA716" i="4"/>
  <c r="AW715" i="4"/>
  <c r="AA715" i="4"/>
  <c r="AJ713" i="4"/>
  <c r="AK712" i="4"/>
  <c r="E710" i="4"/>
  <c r="AJ709" i="4"/>
  <c r="AV709" i="4"/>
  <c r="V709" i="4"/>
  <c r="AR709" i="4" s="1"/>
  <c r="E702" i="4"/>
  <c r="AN701" i="4"/>
  <c r="AX701" i="4" s="1"/>
  <c r="Z701" i="4"/>
  <c r="AR701" i="4" s="1"/>
  <c r="AT697" i="4"/>
  <c r="AT689" i="4"/>
  <c r="Z687" i="4"/>
  <c r="AW686" i="4"/>
  <c r="AA686" i="4"/>
  <c r="A686" i="4"/>
  <c r="AK685" i="4"/>
  <c r="AV681" i="4"/>
  <c r="AA681" i="4"/>
  <c r="AB680" i="4"/>
  <c r="AJ679" i="4"/>
  <c r="AJ678" i="4"/>
  <c r="A678" i="4"/>
  <c r="AK677" i="4"/>
  <c r="AL676" i="4"/>
  <c r="AL675" i="4"/>
  <c r="AX675" i="4"/>
  <c r="D675" i="4"/>
  <c r="AJ674" i="4"/>
  <c r="AV674" i="4"/>
  <c r="AR669" i="4"/>
  <c r="D669" i="4"/>
  <c r="AK669" i="4"/>
  <c r="AW669" i="4"/>
  <c r="D668" i="4"/>
  <c r="AK668" i="4"/>
  <c r="AW668" i="4"/>
  <c r="W668" i="4"/>
  <c r="AR668" i="4" s="1"/>
  <c r="W667" i="4"/>
  <c r="AR667" i="4" s="1"/>
  <c r="AB667" i="4"/>
  <c r="AS664" i="4"/>
  <c r="AT662" i="4"/>
  <c r="AW661" i="4"/>
  <c r="AA661" i="4"/>
  <c r="AJ660" i="4"/>
  <c r="AR654" i="4"/>
  <c r="AB654" i="4"/>
  <c r="AN654" i="4"/>
  <c r="E653" i="4"/>
  <c r="AL652" i="4"/>
  <c r="AX652" i="4"/>
  <c r="AJ651" i="4"/>
  <c r="AA650" i="4"/>
  <c r="A650" i="4"/>
  <c r="AW648" i="4"/>
  <c r="Z648" i="4"/>
  <c r="AN645" i="4"/>
  <c r="E645" i="4"/>
  <c r="AJ642" i="4"/>
  <c r="A642" i="4"/>
  <c r="AB641" i="4"/>
  <c r="AW640" i="4"/>
  <c r="AA640" i="4"/>
  <c r="AT639" i="4"/>
  <c r="AB633" i="4"/>
  <c r="Z632" i="4"/>
  <c r="AX625" i="4"/>
  <c r="A625" i="4"/>
  <c r="AO622" i="4"/>
  <c r="AP622" i="4" s="1"/>
  <c r="E622" i="4"/>
  <c r="AA621" i="4"/>
  <c r="AN618" i="4"/>
  <c r="AA617" i="4"/>
  <c r="AQ608" i="4"/>
  <c r="AX608" i="4"/>
  <c r="AR608" i="4"/>
  <c r="AL600" i="4"/>
  <c r="AJ712" i="4"/>
  <c r="A712" i="4"/>
  <c r="D710" i="4"/>
  <c r="V708" i="4"/>
  <c r="A708" i="4"/>
  <c r="AA708" i="4"/>
  <c r="AT708" i="4"/>
  <c r="Z700" i="4"/>
  <c r="AR700" i="4" s="1"/>
  <c r="E700" i="4"/>
  <c r="Z686" i="4"/>
  <c r="AR686" i="4" s="1"/>
  <c r="Z681" i="4"/>
  <c r="AR681" i="4" s="1"/>
  <c r="AV680" i="4"/>
  <c r="AA680" i="4"/>
  <c r="AW679" i="4"/>
  <c r="AA679" i="4"/>
  <c r="AK676" i="4"/>
  <c r="AJ673" i="4"/>
  <c r="AV673" i="4"/>
  <c r="V673" i="4"/>
  <c r="AB666" i="4"/>
  <c r="AN666" i="4"/>
  <c r="AW660" i="4"/>
  <c r="AB660" i="4"/>
  <c r="A656" i="4"/>
  <c r="AA656" i="4"/>
  <c r="AT656" i="4"/>
  <c r="D656" i="4"/>
  <c r="AK656" i="4"/>
  <c r="AW656" i="4"/>
  <c r="W656" i="4"/>
  <c r="AW650" i="4"/>
  <c r="Z650" i="4"/>
  <c r="AV648" i="4"/>
  <c r="AA641" i="4"/>
  <c r="AV640" i="4"/>
  <c r="E636" i="4"/>
  <c r="V636" i="4"/>
  <c r="A636" i="4"/>
  <c r="AA636" i="4"/>
  <c r="AT636" i="4"/>
  <c r="AA633" i="4"/>
  <c r="AV632" i="4"/>
  <c r="AN626" i="4"/>
  <c r="AX626" i="4" s="1"/>
  <c r="W626" i="4"/>
  <c r="Z626" i="4"/>
  <c r="AT626" i="4"/>
  <c r="AB626" i="4"/>
  <c r="AV626" i="4"/>
  <c r="E626" i="4"/>
  <c r="Z621" i="4"/>
  <c r="AL618" i="4"/>
  <c r="AB655" i="4"/>
  <c r="AB643" i="4"/>
  <c r="AR630" i="4"/>
  <c r="AT628" i="4"/>
  <c r="Z628" i="4"/>
  <c r="AR628" i="4" s="1"/>
  <c r="AW627" i="4"/>
  <c r="AJ627" i="4"/>
  <c r="A627" i="4"/>
  <c r="AJ620" i="4"/>
  <c r="AW612" i="4"/>
  <c r="AB612" i="4"/>
  <c r="A612" i="4"/>
  <c r="AJ611" i="4"/>
  <c r="E601" i="4"/>
  <c r="AA601" i="4"/>
  <c r="AR601" i="4" s="1"/>
  <c r="D600" i="4"/>
  <c r="AK600" i="4"/>
  <c r="AN599" i="4"/>
  <c r="E599" i="4"/>
  <c r="AN598" i="4"/>
  <c r="E598" i="4"/>
  <c r="D597" i="4"/>
  <c r="AN595" i="4"/>
  <c r="D593" i="4"/>
  <c r="AS591" i="4"/>
  <c r="AT588" i="4"/>
  <c r="D588" i="4"/>
  <c r="AB578" i="4"/>
  <c r="AS577" i="4"/>
  <c r="D577" i="4"/>
  <c r="AN570" i="4"/>
  <c r="AX570" i="4" s="1"/>
  <c r="AS569" i="4"/>
  <c r="D569" i="4"/>
  <c r="AQ552" i="4"/>
  <c r="AO552" i="4"/>
  <c r="AP552" i="4" s="1"/>
  <c r="W533" i="4"/>
  <c r="A533" i="4"/>
  <c r="AA533" i="4"/>
  <c r="AT533" i="4"/>
  <c r="AB533" i="4"/>
  <c r="AV533" i="4"/>
  <c r="AW533" i="4"/>
  <c r="Z533" i="4"/>
  <c r="AJ533" i="4"/>
  <c r="AK533" i="4"/>
  <c r="E533" i="4"/>
  <c r="V533" i="4"/>
  <c r="AS533" i="4"/>
  <c r="AR508" i="4"/>
  <c r="AB576" i="4"/>
  <c r="AJ576" i="4"/>
  <c r="AV576" i="4"/>
  <c r="Z576" i="4"/>
  <c r="AA576" i="4"/>
  <c r="A576" i="4"/>
  <c r="AK576" i="4"/>
  <c r="V576" i="4"/>
  <c r="AR576" i="4" s="1"/>
  <c r="V562" i="4"/>
  <c r="Z562" i="4"/>
  <c r="A562" i="4"/>
  <c r="AA562" i="4"/>
  <c r="AT562" i="4"/>
  <c r="AJ562" i="4"/>
  <c r="AK562" i="4"/>
  <c r="D562" i="4"/>
  <c r="AN562" i="4"/>
  <c r="AX562" i="4" s="1"/>
  <c r="E562" i="4"/>
  <c r="AB562" i="4"/>
  <c r="D534" i="4"/>
  <c r="AK534" i="4"/>
  <c r="AW534" i="4"/>
  <c r="V534" i="4"/>
  <c r="W534" i="4"/>
  <c r="AA534" i="4"/>
  <c r="AB534" i="4"/>
  <c r="AJ534" i="4"/>
  <c r="A534" i="4"/>
  <c r="AN534" i="4"/>
  <c r="E534" i="4"/>
  <c r="Z534" i="4"/>
  <c r="AV534" i="4"/>
  <c r="AX472" i="4"/>
  <c r="AL472" i="4"/>
  <c r="AQ458" i="4"/>
  <c r="AO458" i="4"/>
  <c r="AP458" i="4" s="1"/>
  <c r="D629" i="4"/>
  <c r="AK629" i="4"/>
  <c r="AW629" i="4"/>
  <c r="AB615" i="4"/>
  <c r="V615" i="4"/>
  <c r="AR615" i="4" s="1"/>
  <c r="AW610" i="4"/>
  <c r="AA610" i="4"/>
  <c r="AB607" i="4"/>
  <c r="AV607" i="4"/>
  <c r="V607" i="4"/>
  <c r="AR607" i="4" s="1"/>
  <c r="AK599" i="4"/>
  <c r="AJ598" i="4"/>
  <c r="A598" i="4"/>
  <c r="AJ597" i="4"/>
  <c r="AK595" i="4"/>
  <c r="AX593" i="4"/>
  <c r="AN591" i="4"/>
  <c r="AX591" i="4" s="1"/>
  <c r="Z591" i="4"/>
  <c r="AV591" i="4"/>
  <c r="AA591" i="4"/>
  <c r="AW591" i="4"/>
  <c r="A591" i="4"/>
  <c r="AB591" i="4"/>
  <c r="AL590" i="4"/>
  <c r="AX590" i="4"/>
  <c r="AL586" i="4"/>
  <c r="AJ583" i="4"/>
  <c r="AV583" i="4"/>
  <c r="D583" i="4"/>
  <c r="AK583" i="4"/>
  <c r="AW583" i="4"/>
  <c r="V583" i="4"/>
  <c r="W583" i="4"/>
  <c r="AS583" i="4"/>
  <c r="AT583" i="4"/>
  <c r="AN577" i="4"/>
  <c r="AX577" i="4" s="1"/>
  <c r="AT576" i="4"/>
  <c r="E576" i="4"/>
  <c r="AO574" i="4"/>
  <c r="AP574" i="4" s="1"/>
  <c r="AQ574" i="4"/>
  <c r="AX569" i="4"/>
  <c r="AN567" i="4"/>
  <c r="Z567" i="4"/>
  <c r="W567" i="4"/>
  <c r="AT567" i="4"/>
  <c r="AV567" i="4"/>
  <c r="E567" i="4"/>
  <c r="AW562" i="4"/>
  <c r="AJ547" i="4"/>
  <c r="AV547" i="4"/>
  <c r="D547" i="4"/>
  <c r="AK547" i="4"/>
  <c r="AW547" i="4"/>
  <c r="V547" i="4"/>
  <c r="W547" i="4"/>
  <c r="AS547" i="4"/>
  <c r="AT547" i="4"/>
  <c r="Z547" i="4"/>
  <c r="AA547" i="4"/>
  <c r="A547" i="4"/>
  <c r="AO537" i="4"/>
  <c r="AP537" i="4" s="1"/>
  <c r="A475" i="4"/>
  <c r="AA475" i="4"/>
  <c r="AT475" i="4"/>
  <c r="AK475" i="4"/>
  <c r="D475" i="4"/>
  <c r="E475" i="4"/>
  <c r="V475" i="4"/>
  <c r="W475" i="4"/>
  <c r="AJ475" i="4"/>
  <c r="AW475" i="4"/>
  <c r="Z475" i="4"/>
  <c r="AB475" i="4"/>
  <c r="AN475" i="4"/>
  <c r="AS475" i="4"/>
  <c r="AV475" i="4"/>
  <c r="AX460" i="4"/>
  <c r="AO460" i="4"/>
  <c r="AP460" i="4" s="1"/>
  <c r="AQ460" i="4"/>
  <c r="W578" i="4"/>
  <c r="AS578" i="4"/>
  <c r="AL577" i="4"/>
  <c r="D576" i="4"/>
  <c r="AV562" i="4"/>
  <c r="W557" i="4"/>
  <c r="A557" i="4"/>
  <c r="AA557" i="4"/>
  <c r="AT557" i="4"/>
  <c r="AB557" i="4"/>
  <c r="Z557" i="4"/>
  <c r="AJ557" i="4"/>
  <c r="AK557" i="4"/>
  <c r="D557" i="4"/>
  <c r="AN557" i="4"/>
  <c r="AW557" i="4"/>
  <c r="AN555" i="4"/>
  <c r="Z555" i="4"/>
  <c r="AV555" i="4"/>
  <c r="AA555" i="4"/>
  <c r="AW555" i="4"/>
  <c r="A555" i="4"/>
  <c r="AB555" i="4"/>
  <c r="AJ555" i="4"/>
  <c r="AK555" i="4"/>
  <c r="D555" i="4"/>
  <c r="E553" i="4"/>
  <c r="W553" i="4"/>
  <c r="V553" i="4"/>
  <c r="AS553" i="4"/>
  <c r="AT553" i="4"/>
  <c r="Z553" i="4"/>
  <c r="AV553" i="4"/>
  <c r="AA553" i="4"/>
  <c r="AW553" i="4"/>
  <c r="AB553" i="4"/>
  <c r="D615" i="4"/>
  <c r="W612" i="4"/>
  <c r="D607" i="4"/>
  <c r="AB601" i="4"/>
  <c r="AW600" i="4"/>
  <c r="AA600" i="4"/>
  <c r="AR600" i="4" s="1"/>
  <c r="Z599" i="4"/>
  <c r="AW598" i="4"/>
  <c r="AA598" i="4"/>
  <c r="AW597" i="4"/>
  <c r="Z595" i="4"/>
  <c r="D594" i="4"/>
  <c r="AK594" i="4"/>
  <c r="AW594" i="4"/>
  <c r="W594" i="4"/>
  <c r="AR594" i="4" s="1"/>
  <c r="AB594" i="4"/>
  <c r="AS594" i="4"/>
  <c r="AJ593" i="4"/>
  <c r="D591" i="4"/>
  <c r="E589" i="4"/>
  <c r="W589" i="4"/>
  <c r="V589" i="4"/>
  <c r="AS589" i="4"/>
  <c r="AT589" i="4"/>
  <c r="AA577" i="4"/>
  <c r="AJ575" i="4"/>
  <c r="AV575" i="4"/>
  <c r="AN575" i="4"/>
  <c r="V575" i="4"/>
  <c r="AT575" i="4"/>
  <c r="Z575" i="4"/>
  <c r="AW575" i="4"/>
  <c r="AA575" i="4"/>
  <c r="A575" i="4"/>
  <c r="AB575" i="4"/>
  <c r="AL574" i="4"/>
  <c r="AX571" i="4"/>
  <c r="AJ571" i="4"/>
  <c r="AV571" i="4"/>
  <c r="D571" i="4"/>
  <c r="AK571" i="4"/>
  <c r="AW571" i="4"/>
  <c r="AA571" i="4"/>
  <c r="A571" i="4"/>
  <c r="AB571" i="4"/>
  <c r="W571" i="4"/>
  <c r="AS571" i="4"/>
  <c r="E557" i="4"/>
  <c r="E555" i="4"/>
  <c r="Z554" i="4"/>
  <c r="D554" i="4"/>
  <c r="AK554" i="4"/>
  <c r="AW554" i="4"/>
  <c r="E554" i="4"/>
  <c r="AV554" i="4"/>
  <c r="AA554" i="4"/>
  <c r="AB554" i="4"/>
  <c r="AJ554" i="4"/>
  <c r="A554" i="4"/>
  <c r="W554" i="4"/>
  <c r="AT554" i="4"/>
  <c r="D553" i="4"/>
  <c r="Z530" i="4"/>
  <c r="D530" i="4"/>
  <c r="AK530" i="4"/>
  <c r="AW530" i="4"/>
  <c r="E530" i="4"/>
  <c r="V530" i="4"/>
  <c r="W530" i="4"/>
  <c r="AT530" i="4"/>
  <c r="AV530" i="4"/>
  <c r="AA530" i="4"/>
  <c r="AB530" i="4"/>
  <c r="AJ530" i="4"/>
  <c r="AN530" i="4"/>
  <c r="AQ512" i="4"/>
  <c r="AX512" i="4"/>
  <c r="AR512" i="4"/>
  <c r="AL483" i="4"/>
  <c r="V444" i="4"/>
  <c r="W444" i="4"/>
  <c r="Z444" i="4"/>
  <c r="AV444" i="4"/>
  <c r="AA444" i="4"/>
  <c r="AW444" i="4"/>
  <c r="AB444" i="4"/>
  <c r="AJ444" i="4"/>
  <c r="A444" i="4"/>
  <c r="AK444" i="4"/>
  <c r="D444" i="4"/>
  <c r="AN444" i="4"/>
  <c r="AT444" i="4"/>
  <c r="E444" i="4"/>
  <c r="AT599" i="4"/>
  <c r="AQ584" i="4"/>
  <c r="AO584" i="4"/>
  <c r="AP584" i="4" s="1"/>
  <c r="AR584" i="4"/>
  <c r="Z578" i="4"/>
  <c r="D578" i="4"/>
  <c r="AK578" i="4"/>
  <c r="AW578" i="4"/>
  <c r="E578" i="4"/>
  <c r="A578" i="4"/>
  <c r="AN578" i="4"/>
  <c r="AX578" i="4" s="1"/>
  <c r="AV578" i="4"/>
  <c r="D570" i="4"/>
  <c r="AK570" i="4"/>
  <c r="AW570" i="4"/>
  <c r="V570" i="4"/>
  <c r="W570" i="4"/>
  <c r="AA570" i="4"/>
  <c r="AB570" i="4"/>
  <c r="AJ570" i="4"/>
  <c r="AS570" i="4"/>
  <c r="AJ539" i="4"/>
  <c r="AV539" i="4"/>
  <c r="AN539" i="4"/>
  <c r="V539" i="4"/>
  <c r="Z539" i="4"/>
  <c r="AW539" i="4"/>
  <c r="AA539" i="4"/>
  <c r="A539" i="4"/>
  <c r="AB539" i="4"/>
  <c r="AK539" i="4"/>
  <c r="D539" i="4"/>
  <c r="E539" i="4"/>
  <c r="V538" i="4"/>
  <c r="Z538" i="4"/>
  <c r="A538" i="4"/>
  <c r="AA538" i="4"/>
  <c r="AT538" i="4"/>
  <c r="AW538" i="4"/>
  <c r="AB538" i="4"/>
  <c r="AJ538" i="4"/>
  <c r="AK538" i="4"/>
  <c r="D538" i="4"/>
  <c r="AN538" i="4"/>
  <c r="AV538" i="4"/>
  <c r="AT534" i="4"/>
  <c r="AA629" i="4"/>
  <c r="AR629" i="4" s="1"/>
  <c r="AB627" i="4"/>
  <c r="A620" i="4"/>
  <c r="AA620" i="4"/>
  <c r="AR620" i="4" s="1"/>
  <c r="AT620" i="4"/>
  <c r="AN620" i="4"/>
  <c r="AX620" i="4" s="1"/>
  <c r="AJ615" i="4"/>
  <c r="AR612" i="4"/>
  <c r="AO611" i="4"/>
  <c r="AP611" i="4" s="1"/>
  <c r="AJ607" i="4"/>
  <c r="AS599" i="4"/>
  <c r="W599" i="4"/>
  <c r="AT598" i="4"/>
  <c r="AS598" i="4"/>
  <c r="AQ596" i="4"/>
  <c r="AT595" i="4"/>
  <c r="AK591" i="4"/>
  <c r="AX576" i="4"/>
  <c r="AV570" i="4"/>
  <c r="E570" i="4"/>
  <c r="AO553" i="4"/>
  <c r="AP553" i="4" s="1"/>
  <c r="A553" i="4"/>
  <c r="AO546" i="4"/>
  <c r="AP546" i="4" s="1"/>
  <c r="AQ546" i="4"/>
  <c r="E538" i="4"/>
  <c r="AS534" i="4"/>
  <c r="AX533" i="4"/>
  <c r="AN531" i="4"/>
  <c r="Z531" i="4"/>
  <c r="W531" i="4"/>
  <c r="AT531" i="4"/>
  <c r="AV531" i="4"/>
  <c r="AA531" i="4"/>
  <c r="AW531" i="4"/>
  <c r="A531" i="4"/>
  <c r="AB531" i="4"/>
  <c r="AJ531" i="4"/>
  <c r="AK531" i="4"/>
  <c r="E531" i="4"/>
  <c r="V531" i="4"/>
  <c r="AL495" i="4"/>
  <c r="AL485" i="4"/>
  <c r="AL612" i="4"/>
  <c r="AX612" i="4"/>
  <c r="D611" i="4"/>
  <c r="AK611" i="4"/>
  <c r="AW611" i="4"/>
  <c r="AJ610" i="4"/>
  <c r="AV610" i="4"/>
  <c r="W610" i="4"/>
  <c r="AQ597" i="4"/>
  <c r="AX594" i="4"/>
  <c r="AL594" i="4"/>
  <c r="AW577" i="4"/>
  <c r="V577" i="4"/>
  <c r="AT570" i="4"/>
  <c r="AT539" i="4"/>
  <c r="AA422" i="4"/>
  <c r="AB422" i="4"/>
  <c r="E422" i="4"/>
  <c r="AN422" i="4"/>
  <c r="V422" i="4"/>
  <c r="AV422" i="4"/>
  <c r="Z422" i="4"/>
  <c r="AW422" i="4"/>
  <c r="A422" i="4" s="1"/>
  <c r="AJ422" i="4"/>
  <c r="AU422" i="4" s="1"/>
  <c r="AK422" i="4"/>
  <c r="D422" i="4"/>
  <c r="AS422" i="4"/>
  <c r="W422" i="4"/>
  <c r="E611" i="4"/>
  <c r="AN610" i="4"/>
  <c r="E610" i="4"/>
  <c r="AS602" i="4"/>
  <c r="A597" i="4"/>
  <c r="AA597" i="4"/>
  <c r="AR597" i="4" s="1"/>
  <c r="AT597" i="4"/>
  <c r="AB597" i="4"/>
  <c r="AV597" i="4"/>
  <c r="AO596" i="4"/>
  <c r="AP596" i="4" s="1"/>
  <c r="D595" i="4"/>
  <c r="AA595" i="4"/>
  <c r="AJ595" i="4"/>
  <c r="AW595" i="4"/>
  <c r="W595" i="4"/>
  <c r="W593" i="4"/>
  <c r="A593" i="4"/>
  <c r="AA593" i="4"/>
  <c r="AT593" i="4"/>
  <c r="AB593" i="4"/>
  <c r="Z593" i="4"/>
  <c r="AK593" i="4"/>
  <c r="AX588" i="4"/>
  <c r="AB588" i="4"/>
  <c r="AJ588" i="4"/>
  <c r="AV588" i="4"/>
  <c r="V588" i="4"/>
  <c r="W588" i="4"/>
  <c r="AS588" i="4"/>
  <c r="AX575" i="4"/>
  <c r="AQ572" i="4"/>
  <c r="AX572" i="4"/>
  <c r="AR572" i="4"/>
  <c r="AL555" i="4"/>
  <c r="AL553" i="4"/>
  <c r="AX553" i="4"/>
  <c r="AR552" i="4"/>
  <c r="AL547" i="4"/>
  <c r="AL546" i="4"/>
  <c r="AL529" i="4"/>
  <c r="AQ516" i="4"/>
  <c r="AO516" i="4"/>
  <c r="AP516" i="4" s="1"/>
  <c r="V514" i="4"/>
  <c r="Z514" i="4"/>
  <c r="A514" i="4"/>
  <c r="AA514" i="4"/>
  <c r="AT514" i="4"/>
  <c r="AB514" i="4"/>
  <c r="AJ514" i="4"/>
  <c r="AK514" i="4"/>
  <c r="AN514" i="4"/>
  <c r="AX514" i="4" s="1"/>
  <c r="D514" i="4"/>
  <c r="E514" i="4"/>
  <c r="W514" i="4"/>
  <c r="AL498" i="4"/>
  <c r="AJ599" i="4"/>
  <c r="AV599" i="4"/>
  <c r="A599" i="4"/>
  <c r="AA599" i="4"/>
  <c r="V598" i="4"/>
  <c r="D598" i="4"/>
  <c r="AR596" i="4"/>
  <c r="AJ578" i="4"/>
  <c r="E577" i="4"/>
  <c r="W577" i="4"/>
  <c r="AB577" i="4"/>
  <c r="A577" i="4"/>
  <c r="AJ577" i="4"/>
  <c r="AK577" i="4"/>
  <c r="AT577" i="4"/>
  <c r="AX573" i="4"/>
  <c r="AQ573" i="4"/>
  <c r="AO573" i="4"/>
  <c r="AP573" i="4" s="1"/>
  <c r="A570" i="4"/>
  <c r="W569" i="4"/>
  <c r="A569" i="4"/>
  <c r="AA569" i="4"/>
  <c r="AT569" i="4"/>
  <c r="AB569" i="4"/>
  <c r="AV569" i="4"/>
  <c r="AW569" i="4"/>
  <c r="Z569" i="4"/>
  <c r="E569" i="4"/>
  <c r="AL566" i="4"/>
  <c r="AS562" i="4"/>
  <c r="AK553" i="4"/>
  <c r="AX516" i="4"/>
  <c r="AL516" i="4"/>
  <c r="Z590" i="4"/>
  <c r="D590" i="4"/>
  <c r="AK590" i="4"/>
  <c r="AW590" i="4"/>
  <c r="E590" i="4"/>
  <c r="AL589" i="4"/>
  <c r="AX589" i="4"/>
  <c r="AK587" i="4"/>
  <c r="A582" i="4"/>
  <c r="AW579" i="4"/>
  <c r="V574" i="4"/>
  <c r="Z574" i="4"/>
  <c r="A574" i="4"/>
  <c r="AA574" i="4"/>
  <c r="AT574" i="4"/>
  <c r="AN566" i="4"/>
  <c r="AJ565" i="4"/>
  <c r="A565" i="4"/>
  <c r="AB559" i="4"/>
  <c r="A559" i="4"/>
  <c r="AS554" i="4"/>
  <c r="AB552" i="4"/>
  <c r="AJ552" i="4"/>
  <c r="AV552" i="4"/>
  <c r="E551" i="4"/>
  <c r="AN550" i="4"/>
  <c r="AX550" i="4" s="1"/>
  <c r="D550" i="4"/>
  <c r="AR548" i="4"/>
  <c r="E546" i="4"/>
  <c r="AK543" i="4"/>
  <c r="AJ542" i="4"/>
  <c r="AW541" i="4"/>
  <c r="AS538" i="4"/>
  <c r="AN529" i="4"/>
  <c r="AX529" i="4" s="1"/>
  <c r="D529" i="4"/>
  <c r="D528" i="4"/>
  <c r="Z522" i="4"/>
  <c r="W521" i="4"/>
  <c r="Z521" i="4"/>
  <c r="AS521" i="4"/>
  <c r="A521" i="4"/>
  <c r="AA521" i="4"/>
  <c r="AT521" i="4"/>
  <c r="AB521" i="4"/>
  <c r="D519" i="4"/>
  <c r="E509" i="4"/>
  <c r="AL505" i="4"/>
  <c r="AS498" i="4"/>
  <c r="E498" i="4"/>
  <c r="AN495" i="4"/>
  <c r="AX495" i="4" s="1"/>
  <c r="Z495" i="4"/>
  <c r="A495" i="4"/>
  <c r="AA495" i="4"/>
  <c r="AT495" i="4"/>
  <c r="AN492" i="4"/>
  <c r="AW490" i="4"/>
  <c r="E490" i="4"/>
  <c r="AQ478" i="4"/>
  <c r="AO478" i="4"/>
  <c r="AP478" i="4" s="1"/>
  <c r="AJ477" i="4"/>
  <c r="AV477" i="4"/>
  <c r="W477" i="4"/>
  <c r="A477" i="4"/>
  <c r="AA477" i="4"/>
  <c r="AB477" i="4"/>
  <c r="AW477" i="4"/>
  <c r="AK477" i="4"/>
  <c r="D477" i="4"/>
  <c r="V477" i="4"/>
  <c r="AJ465" i="4"/>
  <c r="AV465" i="4"/>
  <c r="Z465" i="4"/>
  <c r="AT465" i="4"/>
  <c r="AB465" i="4"/>
  <c r="AW465" i="4"/>
  <c r="AK465" i="4"/>
  <c r="D465" i="4"/>
  <c r="E465" i="4"/>
  <c r="W465" i="4"/>
  <c r="V454" i="4"/>
  <c r="W454" i="4"/>
  <c r="Z454" i="4"/>
  <c r="AT454" i="4"/>
  <c r="A454" i="4"/>
  <c r="AA454" i="4"/>
  <c r="AB454" i="4"/>
  <c r="AV454" i="4"/>
  <c r="AJ454" i="4"/>
  <c r="AW454" i="4"/>
  <c r="D454" i="4"/>
  <c r="AK454" i="4"/>
  <c r="AN454" i="4"/>
  <c r="AX454" i="4" s="1"/>
  <c r="AX458" i="4"/>
  <c r="AL458" i="4"/>
  <c r="E517" i="4"/>
  <c r="V517" i="4"/>
  <c r="W517" i="4"/>
  <c r="AL511" i="4"/>
  <c r="AX511" i="4"/>
  <c r="AB505" i="4"/>
  <c r="AT499" i="4"/>
  <c r="AQ480" i="4"/>
  <c r="AO480" i="4"/>
  <c r="AP480" i="4" s="1"/>
  <c r="AR397" i="4"/>
  <c r="D522" i="4"/>
  <c r="AK522" i="4"/>
  <c r="AW522" i="4"/>
  <c r="AN522" i="4"/>
  <c r="AX522" i="4" s="1"/>
  <c r="V522" i="4"/>
  <c r="W522" i="4"/>
  <c r="D517" i="4"/>
  <c r="A504" i="4"/>
  <c r="AA504" i="4"/>
  <c r="AT504" i="4"/>
  <c r="AB504" i="4"/>
  <c r="AJ504" i="4"/>
  <c r="AV504" i="4"/>
  <c r="D504" i="4"/>
  <c r="AK504" i="4"/>
  <c r="AW504" i="4"/>
  <c r="Z487" i="4"/>
  <c r="AB487" i="4"/>
  <c r="AJ487" i="4"/>
  <c r="AV487" i="4"/>
  <c r="D487" i="4"/>
  <c r="AK487" i="4"/>
  <c r="AW487" i="4"/>
  <c r="E487" i="4"/>
  <c r="W487" i="4"/>
  <c r="AL416" i="4"/>
  <c r="AQ412" i="4"/>
  <c r="AO412" i="4"/>
  <c r="AP412" i="4" s="1"/>
  <c r="AB540" i="4"/>
  <c r="AJ540" i="4"/>
  <c r="AV540" i="4"/>
  <c r="AR536" i="4"/>
  <c r="E522" i="4"/>
  <c r="AL521" i="4"/>
  <c r="AW519" i="4"/>
  <c r="AN517" i="4"/>
  <c r="Z511" i="4"/>
  <c r="D510" i="4"/>
  <c r="AK510" i="4"/>
  <c r="AW510" i="4"/>
  <c r="AN510" i="4"/>
  <c r="V510" i="4"/>
  <c r="W510" i="4"/>
  <c r="AL509" i="4"/>
  <c r="Z505" i="4"/>
  <c r="E504" i="4"/>
  <c r="AB499" i="4"/>
  <c r="AJ499" i="4"/>
  <c r="AV499" i="4"/>
  <c r="D499" i="4"/>
  <c r="AK499" i="4"/>
  <c r="AW499" i="4"/>
  <c r="E499" i="4"/>
  <c r="W497" i="4"/>
  <c r="Z497" i="4"/>
  <c r="AR497" i="4" s="1"/>
  <c r="AS497" i="4"/>
  <c r="A497" i="4"/>
  <c r="AA497" i="4"/>
  <c r="AT497" i="4"/>
  <c r="AB497" i="4"/>
  <c r="AJ497" i="4"/>
  <c r="AV497" i="4"/>
  <c r="AO493" i="4"/>
  <c r="AP493" i="4" s="1"/>
  <c r="AQ493" i="4"/>
  <c r="AL490" i="4"/>
  <c r="AL470" i="4"/>
  <c r="AL469" i="4"/>
  <c r="AX456" i="4"/>
  <c r="AL456" i="4"/>
  <c r="AO435" i="4"/>
  <c r="AP435" i="4" s="1"/>
  <c r="AQ435" i="4"/>
  <c r="AX412" i="4"/>
  <c r="AL412" i="4"/>
  <c r="A609" i="4"/>
  <c r="AA609" i="4"/>
  <c r="AR609" i="4" s="1"/>
  <c r="AT609" i="4"/>
  <c r="AA590" i="4"/>
  <c r="AT582" i="4"/>
  <c r="AQ581" i="4"/>
  <c r="W581" i="4"/>
  <c r="AR581" i="4" s="1"/>
  <c r="A581" i="4"/>
  <c r="AA581" i="4"/>
  <c r="AT581" i="4"/>
  <c r="AB581" i="4"/>
  <c r="AN579" i="4"/>
  <c r="Z579" i="4"/>
  <c r="AR579" i="4" s="1"/>
  <c r="AS565" i="4"/>
  <c r="AJ563" i="4"/>
  <c r="AV563" i="4"/>
  <c r="AN563" i="4"/>
  <c r="AX563" i="4" s="1"/>
  <c r="V563" i="4"/>
  <c r="AR563" i="4" s="1"/>
  <c r="AO560" i="4"/>
  <c r="AP560" i="4" s="1"/>
  <c r="AQ559" i="4"/>
  <c r="D558" i="4"/>
  <c r="AK558" i="4"/>
  <c r="AW558" i="4"/>
  <c r="V558" i="4"/>
  <c r="W558" i="4"/>
  <c r="AL554" i="4"/>
  <c r="AX554" i="4"/>
  <c r="AW551" i="4"/>
  <c r="Z551" i="4"/>
  <c r="AW550" i="4"/>
  <c r="AA546" i="4"/>
  <c r="AV545" i="4"/>
  <c r="AT543" i="4"/>
  <c r="W543" i="4"/>
  <c r="AS543" i="4"/>
  <c r="AO541" i="4"/>
  <c r="AP541" i="4" s="1"/>
  <c r="E541" i="4"/>
  <c r="W541" i="4"/>
  <c r="AR541" i="4" s="1"/>
  <c r="AN540" i="4"/>
  <c r="E540" i="4"/>
  <c r="AR535" i="4"/>
  <c r="AJ535" i="4"/>
  <c r="AV535" i="4"/>
  <c r="D535" i="4"/>
  <c r="AK535" i="4"/>
  <c r="AW535" i="4"/>
  <c r="AL533" i="4"/>
  <c r="AV529" i="4"/>
  <c r="Z529" i="4"/>
  <c r="AT528" i="4"/>
  <c r="AT527" i="4"/>
  <c r="AQ525" i="4"/>
  <c r="AV519" i="4"/>
  <c r="AL517" i="4"/>
  <c r="AX517" i="4"/>
  <c r="AS510" i="4"/>
  <c r="E510" i="4"/>
  <c r="AN507" i="4"/>
  <c r="Z507" i="4"/>
  <c r="A507" i="4"/>
  <c r="AA507" i="4"/>
  <c r="AT507" i="4"/>
  <c r="AW505" i="4"/>
  <c r="AX502" i="4"/>
  <c r="AA498" i="4"/>
  <c r="E497" i="4"/>
  <c r="AK490" i="4"/>
  <c r="AT487" i="4"/>
  <c r="A487" i="4"/>
  <c r="D486" i="4"/>
  <c r="AK486" i="4"/>
  <c r="AW486" i="4"/>
  <c r="E486" i="4"/>
  <c r="AN486" i="4"/>
  <c r="AX486" i="4" s="1"/>
  <c r="V486" i="4"/>
  <c r="W486" i="4"/>
  <c r="AB486" i="4"/>
  <c r="AA469" i="4"/>
  <c r="AX465" i="4"/>
  <c r="AB458" i="4"/>
  <c r="V458" i="4"/>
  <c r="W458" i="4"/>
  <c r="Z458" i="4"/>
  <c r="AT458" i="4"/>
  <c r="AA458" i="4"/>
  <c r="AV458" i="4"/>
  <c r="A458" i="4"/>
  <c r="AJ458" i="4"/>
  <c r="AW458" i="4"/>
  <c r="AK458" i="4"/>
  <c r="D458" i="4"/>
  <c r="V586" i="4"/>
  <c r="Z586" i="4"/>
  <c r="A586" i="4"/>
  <c r="AA586" i="4"/>
  <c r="AT586" i="4"/>
  <c r="AO585" i="4"/>
  <c r="AP585" i="4" s="1"/>
  <c r="AT566" i="4"/>
  <c r="W566" i="4"/>
  <c r="AS566" i="4"/>
  <c r="AB564" i="4"/>
  <c r="AJ564" i="4"/>
  <c r="AV564" i="4"/>
  <c r="AR560" i="4"/>
  <c r="AV550" i="4"/>
  <c r="AS550" i="4"/>
  <c r="AV546" i="4"/>
  <c r="Z546" i="4"/>
  <c r="AS545" i="4"/>
  <c r="D540" i="4"/>
  <c r="AS528" i="4"/>
  <c r="W528" i="4"/>
  <c r="AR528" i="4" s="1"/>
  <c r="W519" i="4"/>
  <c r="AS519" i="4"/>
  <c r="Z518" i="4"/>
  <c r="AR518" i="4" s="1"/>
  <c r="AJ518" i="4"/>
  <c r="AV518" i="4"/>
  <c r="D518" i="4"/>
  <c r="AK518" i="4"/>
  <c r="AW518" i="4"/>
  <c r="E518" i="4"/>
  <c r="AK517" i="4"/>
  <c r="A517" i="4"/>
  <c r="W516" i="4"/>
  <c r="E507" i="4"/>
  <c r="AV505" i="4"/>
  <c r="AN504" i="4"/>
  <c r="A499" i="4"/>
  <c r="AQ497" i="4"/>
  <c r="D497" i="4"/>
  <c r="AV486" i="4"/>
  <c r="AX477" i="4"/>
  <c r="AL477" i="4"/>
  <c r="AQ450" i="4"/>
  <c r="AX450" i="4"/>
  <c r="AO450" i="4"/>
  <c r="AP450" i="4" s="1"/>
  <c r="AR450" i="4"/>
  <c r="AJ587" i="4"/>
  <c r="AV587" i="4"/>
  <c r="AN587" i="4"/>
  <c r="V587" i="4"/>
  <c r="AR587" i="4" s="1"/>
  <c r="D582" i="4"/>
  <c r="AK582" i="4"/>
  <c r="AW582" i="4"/>
  <c r="V582" i="4"/>
  <c r="W582" i="4"/>
  <c r="AL578" i="4"/>
  <c r="AS567" i="4"/>
  <c r="E565" i="4"/>
  <c r="W565" i="4"/>
  <c r="AR565" i="4" s="1"/>
  <c r="AN564" i="4"/>
  <c r="AX564" i="4" s="1"/>
  <c r="E564" i="4"/>
  <c r="AR559" i="4"/>
  <c r="AJ559" i="4"/>
  <c r="AV559" i="4"/>
  <c r="D559" i="4"/>
  <c r="AK559" i="4"/>
  <c r="AW559" i="4"/>
  <c r="AQ549" i="4"/>
  <c r="Z542" i="4"/>
  <c r="AR542" i="4" s="1"/>
  <c r="D542" i="4"/>
  <c r="AK542" i="4"/>
  <c r="AW542" i="4"/>
  <c r="E542" i="4"/>
  <c r="AL541" i="4"/>
  <c r="AX541" i="4"/>
  <c r="AQ526" i="4"/>
  <c r="V526" i="4"/>
  <c r="Z526" i="4"/>
  <c r="A526" i="4"/>
  <c r="AA526" i="4"/>
  <c r="AT526" i="4"/>
  <c r="AO525" i="4"/>
  <c r="AP525" i="4" s="1"/>
  <c r="AO524" i="4"/>
  <c r="AP524" i="4" s="1"/>
  <c r="AR523" i="4"/>
  <c r="AB523" i="4"/>
  <c r="AJ523" i="4"/>
  <c r="AV523" i="4"/>
  <c r="D523" i="4"/>
  <c r="AK523" i="4"/>
  <c r="AW523" i="4"/>
  <c r="A522" i="4"/>
  <c r="AT519" i="4"/>
  <c r="AJ517" i="4"/>
  <c r="W511" i="4"/>
  <c r="D507" i="4"/>
  <c r="V502" i="4"/>
  <c r="Z502" i="4"/>
  <c r="A502" i="4"/>
  <c r="AA502" i="4"/>
  <c r="AT502" i="4"/>
  <c r="AB502" i="4"/>
  <c r="AR500" i="4"/>
  <c r="AN499" i="4"/>
  <c r="AQ494" i="4"/>
  <c r="AS490" i="4"/>
  <c r="AT486" i="4"/>
  <c r="A486" i="4"/>
  <c r="W485" i="4"/>
  <c r="Z485" i="4"/>
  <c r="AS485" i="4"/>
  <c r="A485" i="4"/>
  <c r="AA485" i="4"/>
  <c r="AT485" i="4"/>
  <c r="AB485" i="4"/>
  <c r="AJ485" i="4"/>
  <c r="AV485" i="4"/>
  <c r="AN485" i="4"/>
  <c r="Z477" i="4"/>
  <c r="AX473" i="4"/>
  <c r="AS469" i="4"/>
  <c r="D460" i="4"/>
  <c r="AK460" i="4"/>
  <c r="AW460" i="4"/>
  <c r="AJ460" i="4"/>
  <c r="E460" i="4"/>
  <c r="V460" i="4"/>
  <c r="W460" i="4"/>
  <c r="AS460" i="4"/>
  <c r="A460" i="4"/>
  <c r="AB460" i="4"/>
  <c r="AV460" i="4"/>
  <c r="AL454" i="4"/>
  <c r="AO428" i="4"/>
  <c r="AP428" i="4" s="1"/>
  <c r="AX428" i="4"/>
  <c r="AQ428" i="4"/>
  <c r="Z415" i="4"/>
  <c r="A415" i="4"/>
  <c r="AA415" i="4"/>
  <c r="AT415" i="4"/>
  <c r="AK415" i="4"/>
  <c r="D415" i="4"/>
  <c r="E415" i="4"/>
  <c r="AN415" i="4"/>
  <c r="V415" i="4"/>
  <c r="W415" i="4"/>
  <c r="AB415" i="4"/>
  <c r="AJ415" i="4"/>
  <c r="AV415" i="4"/>
  <c r="AU415" i="4" s="1"/>
  <c r="W545" i="4"/>
  <c r="A545" i="4"/>
  <c r="AA545" i="4"/>
  <c r="AT545" i="4"/>
  <c r="AB545" i="4"/>
  <c r="AN543" i="4"/>
  <c r="Z543" i="4"/>
  <c r="AR543" i="4" s="1"/>
  <c r="AK540" i="4"/>
  <c r="A540" i="4"/>
  <c r="AX536" i="4"/>
  <c r="AJ527" i="4"/>
  <c r="AV527" i="4"/>
  <c r="AN527" i="4"/>
  <c r="V527" i="4"/>
  <c r="AR527" i="4" s="1"/>
  <c r="AR524" i="4"/>
  <c r="AJ522" i="4"/>
  <c r="AB517" i="4"/>
  <c r="E505" i="4"/>
  <c r="V505" i="4"/>
  <c r="W505" i="4"/>
  <c r="AL499" i="4"/>
  <c r="A492" i="4"/>
  <c r="AA492" i="4"/>
  <c r="AR492" i="4" s="1"/>
  <c r="AT492" i="4"/>
  <c r="AB492" i="4"/>
  <c r="AJ492" i="4"/>
  <c r="AV492" i="4"/>
  <c r="D492" i="4"/>
  <c r="AK492" i="4"/>
  <c r="AW492" i="4"/>
  <c r="AN487" i="4"/>
  <c r="Z432" i="4"/>
  <c r="AA432" i="4"/>
  <c r="AB432" i="4"/>
  <c r="AV432" i="4"/>
  <c r="AU432" i="4" s="1"/>
  <c r="D432" i="4"/>
  <c r="E432" i="4"/>
  <c r="W432" i="4"/>
  <c r="AT432" i="4" s="1"/>
  <c r="AW432" i="4"/>
  <c r="A432" i="4" s="1"/>
  <c r="AJ432" i="4"/>
  <c r="AK432" i="4"/>
  <c r="AN432" i="4"/>
  <c r="V432" i="4"/>
  <c r="AN392" i="4"/>
  <c r="V392" i="4"/>
  <c r="AT392" i="4" s="1"/>
  <c r="W392" i="4"/>
  <c r="AS392" i="4"/>
  <c r="AA392" i="4"/>
  <c r="AV392" i="4"/>
  <c r="AU392" i="4" s="1"/>
  <c r="AB392" i="4"/>
  <c r="AW392" i="4"/>
  <c r="A392" i="4" s="1"/>
  <c r="AJ392" i="4"/>
  <c r="AK392" i="4"/>
  <c r="Z392" i="4"/>
  <c r="D392" i="4"/>
  <c r="E392" i="4"/>
  <c r="Z566" i="4"/>
  <c r="D566" i="4"/>
  <c r="AK566" i="4"/>
  <c r="AW566" i="4"/>
  <c r="E566" i="4"/>
  <c r="AL565" i="4"/>
  <c r="AX565" i="4"/>
  <c r="V550" i="4"/>
  <c r="Z550" i="4"/>
  <c r="A550" i="4"/>
  <c r="AA550" i="4"/>
  <c r="AT550" i="4"/>
  <c r="AO549" i="4"/>
  <c r="AP549" i="4" s="1"/>
  <c r="E545" i="4"/>
  <c r="E543" i="4"/>
  <c r="AA540" i="4"/>
  <c r="AS530" i="4"/>
  <c r="AO528" i="4"/>
  <c r="AP528" i="4" s="1"/>
  <c r="AB528" i="4"/>
  <c r="AJ528" i="4"/>
  <c r="AV528" i="4"/>
  <c r="E527" i="4"/>
  <c r="AB522" i="4"/>
  <c r="AR519" i="4"/>
  <c r="AN519" i="4"/>
  <c r="Z519" i="4"/>
  <c r="AA517" i="4"/>
  <c r="A516" i="4"/>
  <c r="AA516" i="4"/>
  <c r="AT516" i="4"/>
  <c r="AB516" i="4"/>
  <c r="AJ516" i="4"/>
  <c r="AV516" i="4"/>
  <c r="D516" i="4"/>
  <c r="AK516" i="4"/>
  <c r="AW516" i="4"/>
  <c r="AS505" i="4"/>
  <c r="D505" i="4"/>
  <c r="Z504" i="4"/>
  <c r="E492" i="4"/>
  <c r="AL487" i="4"/>
  <c r="AN483" i="4"/>
  <c r="V483" i="4"/>
  <c r="Z483" i="4"/>
  <c r="A483" i="4"/>
  <c r="AA483" i="4"/>
  <c r="AT483" i="4"/>
  <c r="E483" i="4"/>
  <c r="AO481" i="4"/>
  <c r="AP481" i="4" s="1"/>
  <c r="AQ481" i="4"/>
  <c r="W480" i="4"/>
  <c r="A480" i="4"/>
  <c r="AA480" i="4"/>
  <c r="AT480" i="4"/>
  <c r="AB480" i="4"/>
  <c r="AJ480" i="4"/>
  <c r="AV480" i="4"/>
  <c r="D480" i="4"/>
  <c r="AK480" i="4"/>
  <c r="AW480" i="4"/>
  <c r="V480" i="4"/>
  <c r="AR447" i="4"/>
  <c r="AQ426" i="4"/>
  <c r="AQ425" i="4"/>
  <c r="AX425" i="4"/>
  <c r="AQ401" i="4"/>
  <c r="AO401" i="4"/>
  <c r="AP401" i="4" s="1"/>
  <c r="AJ551" i="4"/>
  <c r="AV551" i="4"/>
  <c r="AN551" i="4"/>
  <c r="AX551" i="4" s="1"/>
  <c r="V551" i="4"/>
  <c r="AR551" i="4" s="1"/>
  <c r="D546" i="4"/>
  <c r="AK546" i="4"/>
  <c r="AW546" i="4"/>
  <c r="V546" i="4"/>
  <c r="W546" i="4"/>
  <c r="AN545" i="4"/>
  <c r="D545" i="4"/>
  <c r="D543" i="4"/>
  <c r="AL542" i="4"/>
  <c r="AX542" i="4"/>
  <c r="Z540" i="4"/>
  <c r="AS531" i="4"/>
  <c r="E529" i="4"/>
  <c r="W529" i="4"/>
  <c r="D527" i="4"/>
  <c r="AA522" i="4"/>
  <c r="AL518" i="4"/>
  <c r="AX518" i="4"/>
  <c r="AW517" i="4"/>
  <c r="Z517" i="4"/>
  <c r="AS514" i="4"/>
  <c r="AB511" i="4"/>
  <c r="AJ511" i="4"/>
  <c r="AV511" i="4"/>
  <c r="D511" i="4"/>
  <c r="AK511" i="4"/>
  <c r="AW511" i="4"/>
  <c r="E511" i="4"/>
  <c r="W509" i="4"/>
  <c r="Z509" i="4"/>
  <c r="AS509" i="4"/>
  <c r="A509" i="4"/>
  <c r="AA509" i="4"/>
  <c r="AT509" i="4"/>
  <c r="AB509" i="4"/>
  <c r="AJ509" i="4"/>
  <c r="AV509" i="4"/>
  <c r="AN505" i="4"/>
  <c r="Z499" i="4"/>
  <c r="AR499" i="4" s="1"/>
  <c r="D498" i="4"/>
  <c r="AK498" i="4"/>
  <c r="AW498" i="4"/>
  <c r="AN498" i="4"/>
  <c r="AX498" i="4" s="1"/>
  <c r="V498" i="4"/>
  <c r="W498" i="4"/>
  <c r="V490" i="4"/>
  <c r="W490" i="4"/>
  <c r="Z490" i="4"/>
  <c r="A490" i="4"/>
  <c r="AA490" i="4"/>
  <c r="AT490" i="4"/>
  <c r="AB490" i="4"/>
  <c r="AA487" i="4"/>
  <c r="AL486" i="4"/>
  <c r="AN469" i="4"/>
  <c r="AX469" i="4" s="1"/>
  <c r="Z469" i="4"/>
  <c r="AT469" i="4"/>
  <c r="AB469" i="4"/>
  <c r="AV469" i="4"/>
  <c r="AJ469" i="4"/>
  <c r="AW469" i="4"/>
  <c r="D469" i="4"/>
  <c r="AK469" i="4"/>
  <c r="E469" i="4"/>
  <c r="W469" i="4"/>
  <c r="AX401" i="4"/>
  <c r="AL401" i="4"/>
  <c r="E478" i="4"/>
  <c r="AB470" i="4"/>
  <c r="AT449" i="4"/>
  <c r="AS448" i="4"/>
  <c r="AS445" i="4"/>
  <c r="A443" i="4"/>
  <c r="AA443" i="4"/>
  <c r="AT443" i="4"/>
  <c r="AB443" i="4"/>
  <c r="E443" i="4"/>
  <c r="AS435" i="4"/>
  <c r="E435" i="4"/>
  <c r="AL431" i="4"/>
  <c r="AS410" i="4"/>
  <c r="D407" i="4"/>
  <c r="AK407" i="4"/>
  <c r="AW407" i="4"/>
  <c r="A407" i="4" s="1"/>
  <c r="E407" i="4"/>
  <c r="AB407" i="4"/>
  <c r="AN407" i="4"/>
  <c r="AX407" i="4" s="1"/>
  <c r="V407" i="4"/>
  <c r="W407" i="4"/>
  <c r="AS407" i="4"/>
  <c r="Z448" i="4"/>
  <c r="A448" i="4"/>
  <c r="AA448" i="4"/>
  <c r="AT448" i="4"/>
  <c r="D448" i="4"/>
  <c r="AK448" i="4"/>
  <c r="AW448" i="4"/>
  <c r="AJ445" i="4"/>
  <c r="AV445" i="4"/>
  <c r="D445" i="4"/>
  <c r="AK445" i="4"/>
  <c r="AW445" i="4"/>
  <c r="AN445" i="4"/>
  <c r="AL443" i="4"/>
  <c r="AX443" i="4"/>
  <c r="AB441" i="4"/>
  <c r="AX437" i="4"/>
  <c r="AX435" i="4"/>
  <c r="AL435" i="4"/>
  <c r="Z431" i="4"/>
  <c r="AJ429" i="4"/>
  <c r="AV429" i="4"/>
  <c r="AU429" i="4" s="1"/>
  <c r="W429" i="4"/>
  <c r="A429" i="4"/>
  <c r="AA429" i="4"/>
  <c r="AB429" i="4"/>
  <c r="AW429" i="4"/>
  <c r="A410" i="4"/>
  <c r="AA410" i="4"/>
  <c r="AB410" i="4"/>
  <c r="V410" i="4"/>
  <c r="AV410" i="4"/>
  <c r="AU410" i="4" s="1"/>
  <c r="AK410" i="4"/>
  <c r="D410" i="4"/>
  <c r="W406" i="4"/>
  <c r="AJ406" i="4"/>
  <c r="D406" i="4"/>
  <c r="E406" i="4"/>
  <c r="V406" i="4"/>
  <c r="AT406" i="4" s="1"/>
  <c r="AS406" i="4"/>
  <c r="AA401" i="4"/>
  <c r="AA478" i="4"/>
  <c r="A478" i="4"/>
  <c r="AJ470" i="4"/>
  <c r="A470" i="4"/>
  <c r="AJ453" i="4"/>
  <c r="AV453" i="4"/>
  <c r="E448" i="4"/>
  <c r="AB446" i="4"/>
  <c r="E445" i="4"/>
  <c r="AA441" i="4"/>
  <c r="E429" i="4"/>
  <c r="AK428" i="4"/>
  <c r="AX411" i="4"/>
  <c r="AL411" i="4"/>
  <c r="E410" i="4"/>
  <c r="AV406" i="4"/>
  <c r="AU406" i="4" s="1"/>
  <c r="AR402" i="4"/>
  <c r="AL395" i="4"/>
  <c r="Z391" i="4"/>
  <c r="A391" i="4"/>
  <c r="AA391" i="4"/>
  <c r="V391" i="4"/>
  <c r="W391" i="4"/>
  <c r="AT391" i="4" s="1"/>
  <c r="AV391" i="4"/>
  <c r="AU391" i="4" s="1"/>
  <c r="AJ391" i="4"/>
  <c r="AK391" i="4"/>
  <c r="D391" i="4"/>
  <c r="Z384" i="4"/>
  <c r="V384" i="4"/>
  <c r="W384" i="4"/>
  <c r="AA384" i="4"/>
  <c r="AV384" i="4"/>
  <c r="AU384" i="4" s="1"/>
  <c r="AB384" i="4"/>
  <c r="AW384" i="4"/>
  <c r="A384" i="4" s="1"/>
  <c r="AJ384" i="4"/>
  <c r="AK384" i="4"/>
  <c r="V368" i="4"/>
  <c r="W368" i="4"/>
  <c r="AS368" i="4"/>
  <c r="Z368" i="4"/>
  <c r="AV368" i="4"/>
  <c r="AU368" i="4" s="1"/>
  <c r="AW368" i="4"/>
  <c r="A368" i="4" s="1"/>
  <c r="AA368" i="4"/>
  <c r="AK368" i="4"/>
  <c r="AB368" i="4"/>
  <c r="AJ368" i="4"/>
  <c r="AN368" i="4"/>
  <c r="AX368" i="4" s="1"/>
  <c r="D368" i="4"/>
  <c r="E368" i="4"/>
  <c r="AN592" i="4"/>
  <c r="AN580" i="4"/>
  <c r="AN568" i="4"/>
  <c r="AN556" i="4"/>
  <c r="AN544" i="4"/>
  <c r="AN532" i="4"/>
  <c r="AN520" i="4"/>
  <c r="V515" i="4"/>
  <c r="AR515" i="4" s="1"/>
  <c r="AN508" i="4"/>
  <c r="AX506" i="4"/>
  <c r="E506" i="4"/>
  <c r="V503" i="4"/>
  <c r="AR503" i="4" s="1"/>
  <c r="AN496" i="4"/>
  <c r="AX494" i="4"/>
  <c r="E494" i="4"/>
  <c r="V491" i="4"/>
  <c r="AR491" i="4" s="1"/>
  <c r="AN484" i="4"/>
  <c r="AX482" i="4"/>
  <c r="E482" i="4"/>
  <c r="V479" i="4"/>
  <c r="AR479" i="4" s="1"/>
  <c r="AT478" i="4"/>
  <c r="Z478" i="4"/>
  <c r="AL473" i="4"/>
  <c r="E473" i="4"/>
  <c r="AS471" i="4"/>
  <c r="AV470" i="4"/>
  <c r="AA470" i="4"/>
  <c r="AA466" i="4"/>
  <c r="A466" i="4"/>
  <c r="AL465" i="4"/>
  <c r="AL457" i="4"/>
  <c r="E457" i="4"/>
  <c r="V456" i="4"/>
  <c r="AR456" i="4" s="1"/>
  <c r="E453" i="4"/>
  <c r="AQ452" i="4"/>
  <c r="W452" i="4"/>
  <c r="AR452" i="4" s="1"/>
  <c r="E449" i="4"/>
  <c r="AN448" i="4"/>
  <c r="E446" i="4"/>
  <c r="AJ443" i="4"/>
  <c r="V440" i="4"/>
  <c r="Z440" i="4"/>
  <c r="AT440" i="4"/>
  <c r="AA440" i="4"/>
  <c r="AK440" i="4"/>
  <c r="AT437" i="4"/>
  <c r="AB435" i="4"/>
  <c r="AV431" i="4"/>
  <c r="AU431" i="4" s="1"/>
  <c r="D429" i="4"/>
  <c r="AJ428" i="4"/>
  <c r="A406" i="4"/>
  <c r="AO402" i="4"/>
  <c r="AP402" i="4" s="1"/>
  <c r="AQ402" i="4"/>
  <c r="E384" i="4"/>
  <c r="AN515" i="4"/>
  <c r="AW506" i="4"/>
  <c r="AK506" i="4"/>
  <c r="D506" i="4"/>
  <c r="AN503" i="4"/>
  <c r="AW494" i="4"/>
  <c r="AK494" i="4"/>
  <c r="D494" i="4"/>
  <c r="W493" i="4"/>
  <c r="AN491" i="4"/>
  <c r="AW482" i="4"/>
  <c r="AK482" i="4"/>
  <c r="D482" i="4"/>
  <c r="W481" i="4"/>
  <c r="AN479" i="4"/>
  <c r="AK473" i="4"/>
  <c r="D473" i="4"/>
  <c r="AT470" i="4"/>
  <c r="Z470" i="4"/>
  <c r="W467" i="4"/>
  <c r="AT466" i="4"/>
  <c r="Z466" i="4"/>
  <c r="W463" i="4"/>
  <c r="AK457" i="4"/>
  <c r="D457" i="4"/>
  <c r="D453" i="4"/>
  <c r="D449" i="4"/>
  <c r="D446" i="4"/>
  <c r="Z443" i="4"/>
  <c r="AW441" i="4"/>
  <c r="AQ440" i="4"/>
  <c r="AA435" i="4"/>
  <c r="AN433" i="4"/>
  <c r="W433" i="4"/>
  <c r="A433" i="4"/>
  <c r="AA433" i="4"/>
  <c r="AB433" i="4"/>
  <c r="AV433" i="4"/>
  <c r="AU433" i="4" s="1"/>
  <c r="W431" i="4"/>
  <c r="AO430" i="4"/>
  <c r="AP430" i="4" s="1"/>
  <c r="AN429" i="4"/>
  <c r="Z428" i="4"/>
  <c r="AQ406" i="4"/>
  <c r="AX406" i="4"/>
  <c r="AO406" i="4"/>
  <c r="AP406" i="4" s="1"/>
  <c r="D384" i="4"/>
  <c r="AV506" i="4"/>
  <c r="AJ506" i="4"/>
  <c r="AV494" i="4"/>
  <c r="AJ494" i="4"/>
  <c r="V493" i="4"/>
  <c r="AR493" i="4" s="1"/>
  <c r="AV482" i="4"/>
  <c r="AJ482" i="4"/>
  <c r="V481" i="4"/>
  <c r="AW473" i="4"/>
  <c r="AJ473" i="4"/>
  <c r="D472" i="4"/>
  <c r="AK472" i="4"/>
  <c r="AW472" i="4"/>
  <c r="V471" i="4"/>
  <c r="AR471" i="4" s="1"/>
  <c r="V467" i="4"/>
  <c r="AW457" i="4"/>
  <c r="AJ457" i="4"/>
  <c r="AK453" i="4"/>
  <c r="AK449" i="4"/>
  <c r="AK446" i="4"/>
  <c r="AB445" i="4"/>
  <c r="A445" i="4"/>
  <c r="AW443" i="4"/>
  <c r="AR438" i="4"/>
  <c r="AO437" i="4"/>
  <c r="AP437" i="4" s="1"/>
  <c r="AR437" i="4"/>
  <c r="AB437" i="4"/>
  <c r="AV437" i="4"/>
  <c r="AU437" i="4" s="1"/>
  <c r="AJ437" i="4"/>
  <c r="AW437" i="4"/>
  <c r="A437" i="4" s="1"/>
  <c r="Z435" i="4"/>
  <c r="AR430" i="4"/>
  <c r="AQ413" i="4"/>
  <c r="AO413" i="4"/>
  <c r="AP413" i="4" s="1"/>
  <c r="AN410" i="4"/>
  <c r="Z403" i="4"/>
  <c r="A403" i="4"/>
  <c r="AA403" i="4"/>
  <c r="AT403" i="4"/>
  <c r="E403" i="4"/>
  <c r="AN403" i="4"/>
  <c r="AX403" i="4" s="1"/>
  <c r="V403" i="4"/>
  <c r="AV403" i="4"/>
  <c r="AU403" i="4" s="1"/>
  <c r="AB403" i="4"/>
  <c r="AW403" i="4"/>
  <c r="AJ403" i="4"/>
  <c r="AJ441" i="4"/>
  <c r="AV441" i="4"/>
  <c r="V441" i="4"/>
  <c r="W441" i="4"/>
  <c r="Z441" i="4"/>
  <c r="AT441" i="4"/>
  <c r="E431" i="4"/>
  <c r="AJ431" i="4"/>
  <c r="AW431" i="4"/>
  <c r="A431" i="4" s="1"/>
  <c r="AK431" i="4"/>
  <c r="V431" i="4"/>
  <c r="AT431" i="4" s="1"/>
  <c r="AL419" i="4"/>
  <c r="AO417" i="4"/>
  <c r="AP417" i="4" s="1"/>
  <c r="AQ417" i="4"/>
  <c r="AJ412" i="4"/>
  <c r="AV412" i="4"/>
  <c r="AU412" i="4" s="1"/>
  <c r="D412" i="4"/>
  <c r="AK412" i="4"/>
  <c r="AW412" i="4"/>
  <c r="A412" i="4" s="1"/>
  <c r="W412" i="4"/>
  <c r="AS412" i="4"/>
  <c r="AA412" i="4"/>
  <c r="AB412" i="4"/>
  <c r="W401" i="4"/>
  <c r="AT401" i="4"/>
  <c r="Z401" i="4"/>
  <c r="AB401" i="4"/>
  <c r="AW401" i="4"/>
  <c r="A401" i="4" s="1"/>
  <c r="AJ401" i="4"/>
  <c r="D401" i="4"/>
  <c r="AK401" i="4"/>
  <c r="E401" i="4"/>
  <c r="AO393" i="4"/>
  <c r="AP393" i="4" s="1"/>
  <c r="AQ393" i="4"/>
  <c r="AT482" i="4"/>
  <c r="AA482" i="4"/>
  <c r="AR482" i="4" s="1"/>
  <c r="A482" i="4"/>
  <c r="V478" i="4"/>
  <c r="AA473" i="4"/>
  <c r="AR473" i="4" s="1"/>
  <c r="A473" i="4"/>
  <c r="W470" i="4"/>
  <c r="W466" i="4"/>
  <c r="A463" i="4"/>
  <c r="AA463" i="4"/>
  <c r="AT463" i="4"/>
  <c r="AQ462" i="4"/>
  <c r="AA457" i="4"/>
  <c r="A457" i="4"/>
  <c r="D456" i="4"/>
  <c r="AA453" i="4"/>
  <c r="A453" i="4"/>
  <c r="D452" i="4"/>
  <c r="AW449" i="4"/>
  <c r="AB449" i="4"/>
  <c r="A449" i="4"/>
  <c r="AB448" i="4"/>
  <c r="AX446" i="4"/>
  <c r="AA446" i="4"/>
  <c r="Z445" i="4"/>
  <c r="AR445" i="4" s="1"/>
  <c r="AS443" i="4"/>
  <c r="W443" i="4"/>
  <c r="E441" i="4"/>
  <c r="AX440" i="4"/>
  <c r="AL439" i="4"/>
  <c r="AV435" i="4"/>
  <c r="AU435" i="4" s="1"/>
  <c r="D431" i="4"/>
  <c r="AK429" i="4"/>
  <c r="AL427" i="4"/>
  <c r="AO423" i="4"/>
  <c r="AP423" i="4" s="1"/>
  <c r="AQ423" i="4"/>
  <c r="AN416" i="4"/>
  <c r="AX416" i="4" s="1"/>
  <c r="V416" i="4"/>
  <c r="AB416" i="4"/>
  <c r="AW416" i="4"/>
  <c r="A416" i="4" s="1"/>
  <c r="AK416" i="4"/>
  <c r="D416" i="4"/>
  <c r="W416" i="4"/>
  <c r="AS416" i="4"/>
  <c r="AR414" i="4"/>
  <c r="E412" i="4"/>
  <c r="AJ410" i="4"/>
  <c r="AB406" i="4"/>
  <c r="AX393" i="4"/>
  <c r="AL392" i="4"/>
  <c r="AQ391" i="4"/>
  <c r="AX391" i="4"/>
  <c r="AO381" i="4"/>
  <c r="AP381" i="4" s="1"/>
  <c r="AB592" i="4"/>
  <c r="AT585" i="4"/>
  <c r="AA585" i="4"/>
  <c r="AR585" i="4" s="1"/>
  <c r="AB580" i="4"/>
  <c r="AT573" i="4"/>
  <c r="AA573" i="4"/>
  <c r="AR573" i="4" s="1"/>
  <c r="AB568" i="4"/>
  <c r="AT561" i="4"/>
  <c r="AA561" i="4"/>
  <c r="AR561" i="4" s="1"/>
  <c r="AB556" i="4"/>
  <c r="AT549" i="4"/>
  <c r="AA549" i="4"/>
  <c r="AR549" i="4" s="1"/>
  <c r="AB544" i="4"/>
  <c r="AT537" i="4"/>
  <c r="AA537" i="4"/>
  <c r="AR537" i="4" s="1"/>
  <c r="AB532" i="4"/>
  <c r="AT525" i="4"/>
  <c r="AA525" i="4"/>
  <c r="AR525" i="4" s="1"/>
  <c r="AB520" i="4"/>
  <c r="AV515" i="4"/>
  <c r="AT513" i="4"/>
  <c r="AA513" i="4"/>
  <c r="AR513" i="4" s="1"/>
  <c r="AB508" i="4"/>
  <c r="AV503" i="4"/>
  <c r="AT501" i="4"/>
  <c r="AA501" i="4"/>
  <c r="AB496" i="4"/>
  <c r="AX493" i="4"/>
  <c r="AV491" i="4"/>
  <c r="AT489" i="4"/>
  <c r="AA489" i="4"/>
  <c r="AR489" i="4" s="1"/>
  <c r="AB484" i="4"/>
  <c r="AX481" i="4"/>
  <c r="AV479" i="4"/>
  <c r="AV476" i="4"/>
  <c r="AB476" i="4"/>
  <c r="A476" i="4"/>
  <c r="AT473" i="4"/>
  <c r="AJ472" i="4"/>
  <c r="E471" i="4"/>
  <c r="V470" i="4"/>
  <c r="AW468" i="4"/>
  <c r="AJ468" i="4"/>
  <c r="AL467" i="4"/>
  <c r="AX467" i="4"/>
  <c r="D467" i="4"/>
  <c r="AO466" i="4"/>
  <c r="AP466" i="4" s="1"/>
  <c r="AW464" i="4"/>
  <c r="AJ464" i="4"/>
  <c r="E463" i="4"/>
  <c r="AA461" i="4"/>
  <c r="AR461" i="4" s="1"/>
  <c r="AT457" i="4"/>
  <c r="Z457" i="4"/>
  <c r="AK456" i="4"/>
  <c r="AT453" i="4"/>
  <c r="Z453" i="4"/>
  <c r="AR453" i="4" s="1"/>
  <c r="AK452" i="4"/>
  <c r="A451" i="4"/>
  <c r="AA451" i="4"/>
  <c r="AR451" i="4" s="1"/>
  <c r="AT451" i="4"/>
  <c r="AV449" i="4"/>
  <c r="AA449" i="4"/>
  <c r="AW446" i="4"/>
  <c r="Z446" i="4"/>
  <c r="AS444" i="4"/>
  <c r="V443" i="4"/>
  <c r="AO442" i="4"/>
  <c r="AP442" i="4" s="1"/>
  <c r="D441" i="4"/>
  <c r="AL440" i="4"/>
  <c r="A440" i="4"/>
  <c r="AR434" i="4"/>
  <c r="Z429" i="4"/>
  <c r="AQ424" i="4"/>
  <c r="AV416" i="4"/>
  <c r="AU416" i="4" s="1"/>
  <c r="E416" i="4"/>
  <c r="AT412" i="4"/>
  <c r="V411" i="4"/>
  <c r="AT411" i="4" s="1"/>
  <c r="W411" i="4"/>
  <c r="Z411" i="4"/>
  <c r="A411" i="4"/>
  <c r="AJ411" i="4"/>
  <c r="AK411" i="4"/>
  <c r="Z410" i="4"/>
  <c r="AT410" i="4" s="1"/>
  <c r="AX408" i="4"/>
  <c r="AA406" i="4"/>
  <c r="AV401" i="4"/>
  <c r="AU401" i="4" s="1"/>
  <c r="AL393" i="4"/>
  <c r="AN384" i="4"/>
  <c r="E347" i="4"/>
  <c r="AA347" i="4"/>
  <c r="AB347" i="4"/>
  <c r="AV347" i="4"/>
  <c r="AJ347" i="4"/>
  <c r="AW347" i="4"/>
  <c r="A347" i="4" s="1"/>
  <c r="AK347" i="4"/>
  <c r="V347" i="4"/>
  <c r="W347" i="4"/>
  <c r="Z347" i="4"/>
  <c r="AT347" i="4" s="1"/>
  <c r="AN347" i="4"/>
  <c r="AX347" i="4" s="1"/>
  <c r="D347" i="4"/>
  <c r="AS347" i="4"/>
  <c r="AL455" i="4"/>
  <c r="AX455" i="4"/>
  <c r="Z449" i="4"/>
  <c r="AR449" i="4" s="1"/>
  <c r="AV448" i="4"/>
  <c r="AV446" i="4"/>
  <c r="AT445" i="4"/>
  <c r="AN441" i="4"/>
  <c r="W435" i="4"/>
  <c r="AK435" i="4"/>
  <c r="D435" i="4"/>
  <c r="V435" i="4"/>
  <c r="AS432" i="4"/>
  <c r="AN431" i="4"/>
  <c r="AX431" i="4" s="1"/>
  <c r="V428" i="4"/>
  <c r="AA428" i="4"/>
  <c r="A428" i="4"/>
  <c r="AB428" i="4"/>
  <c r="AV428" i="4"/>
  <c r="AU428" i="4" s="1"/>
  <c r="D428" i="4"/>
  <c r="E428" i="4"/>
  <c r="Z406" i="4"/>
  <c r="AS401" i="4"/>
  <c r="AL381" i="4"/>
  <c r="AX381" i="4"/>
  <c r="AQ372" i="4"/>
  <c r="AX372" i="4"/>
  <c r="W375" i="4"/>
  <c r="Z375" i="4"/>
  <c r="AT375" i="4"/>
  <c r="AA375" i="4"/>
  <c r="AJ375" i="4"/>
  <c r="AW375" i="4"/>
  <c r="AB375" i="4"/>
  <c r="D375" i="4"/>
  <c r="AX320" i="4"/>
  <c r="AQ320" i="4"/>
  <c r="AO320" i="4"/>
  <c r="AP320" i="4" s="1"/>
  <c r="AQ408" i="4"/>
  <c r="W408" i="4"/>
  <c r="AS408" i="4"/>
  <c r="AJ400" i="4"/>
  <c r="AV400" i="4"/>
  <c r="AU400" i="4" s="1"/>
  <c r="D400" i="4"/>
  <c r="AK400" i="4"/>
  <c r="AW400" i="4"/>
  <c r="A400" i="4" s="1"/>
  <c r="AQ399" i="4"/>
  <c r="V399" i="4"/>
  <c r="AT399" i="4" s="1"/>
  <c r="W399" i="4"/>
  <c r="AV395" i="4"/>
  <c r="AU395" i="4" s="1"/>
  <c r="AA395" i="4"/>
  <c r="AW394" i="4"/>
  <c r="AB394" i="4"/>
  <c r="A394" i="4"/>
  <c r="AK393" i="4"/>
  <c r="AO389" i="4"/>
  <c r="AP389" i="4" s="1"/>
  <c r="V389" i="4"/>
  <c r="AR389" i="4" s="1"/>
  <c r="W388" i="4"/>
  <c r="AT387" i="4"/>
  <c r="AK383" i="4"/>
  <c r="AK381" i="4"/>
  <c r="AJ380" i="4"/>
  <c r="AB376" i="4"/>
  <c r="A375" i="4"/>
  <c r="AN370" i="4"/>
  <c r="AX370" i="4" s="1"/>
  <c r="AX366" i="4"/>
  <c r="AO366" i="4"/>
  <c r="AP366" i="4" s="1"/>
  <c r="AR366" i="4"/>
  <c r="AL359" i="4"/>
  <c r="AX343" i="4"/>
  <c r="AL343" i="4"/>
  <c r="D290" i="4"/>
  <c r="AK290" i="4"/>
  <c r="AW290" i="4"/>
  <c r="A290" i="4" s="1"/>
  <c r="V290" i="4"/>
  <c r="Z290" i="4"/>
  <c r="AV290" i="4"/>
  <c r="AU290" i="4" s="1"/>
  <c r="AJ290" i="4"/>
  <c r="AA290" i="4"/>
  <c r="AB290" i="4"/>
  <c r="AN290" i="4"/>
  <c r="AX290" i="4" s="1"/>
  <c r="E290" i="4"/>
  <c r="W290" i="4"/>
  <c r="D436" i="4"/>
  <c r="AK436" i="4"/>
  <c r="AW436" i="4"/>
  <c r="Z427" i="4"/>
  <c r="A427" i="4"/>
  <c r="AA427" i="4"/>
  <c r="AT427" i="4"/>
  <c r="E420" i="4"/>
  <c r="D419" i="4"/>
  <c r="AK419" i="4"/>
  <c r="AW419" i="4"/>
  <c r="A419" i="4" s="1"/>
  <c r="E419" i="4"/>
  <c r="AS415" i="4"/>
  <c r="AV413" i="4"/>
  <c r="AU413" i="4" s="1"/>
  <c r="AA413" i="4"/>
  <c r="A413" i="4"/>
  <c r="V408" i="4"/>
  <c r="AR408" i="4" s="1"/>
  <c r="A398" i="4"/>
  <c r="AA398" i="4"/>
  <c r="AB398" i="4"/>
  <c r="Z395" i="4"/>
  <c r="AV394" i="4"/>
  <c r="AU394" i="4" s="1"/>
  <c r="AA394" i="4"/>
  <c r="AA393" i="4"/>
  <c r="AQ388" i="4"/>
  <c r="W386" i="4"/>
  <c r="AA383" i="4"/>
  <c r="AJ381" i="4"/>
  <c r="AB380" i="4"/>
  <c r="A380" i="4"/>
  <c r="AN375" i="4"/>
  <c r="W371" i="4"/>
  <c r="AS371" i="4"/>
  <c r="AL370" i="4"/>
  <c r="AX363" i="4"/>
  <c r="AL363" i="4"/>
  <c r="AL360" i="4"/>
  <c r="A439" i="4"/>
  <c r="AA439" i="4"/>
  <c r="AR439" i="4" s="1"/>
  <c r="AT439" i="4"/>
  <c r="E436" i="4"/>
  <c r="AN427" i="4"/>
  <c r="E427" i="4"/>
  <c r="W425" i="4"/>
  <c r="AR425" i="4" s="1"/>
  <c r="D420" i="4"/>
  <c r="AN419" i="4"/>
  <c r="E418" i="4"/>
  <c r="AB417" i="4"/>
  <c r="AJ417" i="4"/>
  <c r="AV417" i="4"/>
  <c r="AU417" i="4" s="1"/>
  <c r="Z413" i="4"/>
  <c r="D399" i="4"/>
  <c r="AN398" i="4"/>
  <c r="E398" i="4"/>
  <c r="AT395" i="4"/>
  <c r="Z394" i="4"/>
  <c r="AW393" i="4"/>
  <c r="A393" i="4" s="1"/>
  <c r="Z393" i="4"/>
  <c r="Z383" i="4"/>
  <c r="AB381" i="4"/>
  <c r="AU381" i="4" s="1"/>
  <c r="AW380" i="4"/>
  <c r="AA380" i="4"/>
  <c r="AX377" i="4"/>
  <c r="AB374" i="4"/>
  <c r="AJ374" i="4"/>
  <c r="AW374" i="4"/>
  <c r="A374" i="4" s="1"/>
  <c r="AK374" i="4"/>
  <c r="E374" i="4"/>
  <c r="V374" i="4"/>
  <c r="AT374" i="4" s="1"/>
  <c r="W374" i="4"/>
  <c r="AS374" i="4"/>
  <c r="V371" i="4"/>
  <c r="AA370" i="4"/>
  <c r="V356" i="4"/>
  <c r="Z356" i="4"/>
  <c r="AT356" i="4"/>
  <c r="AA356" i="4"/>
  <c r="D356" i="4"/>
  <c r="AN356" i="4"/>
  <c r="E356" i="4"/>
  <c r="W356" i="4"/>
  <c r="AW356" i="4"/>
  <c r="A356" i="4" s="1"/>
  <c r="AB356" i="4"/>
  <c r="AO388" i="4"/>
  <c r="AP388" i="4" s="1"/>
  <c r="AJ388" i="4"/>
  <c r="AV388" i="4"/>
  <c r="AU388" i="4" s="1"/>
  <c r="D388" i="4"/>
  <c r="AK388" i="4"/>
  <c r="AW388" i="4"/>
  <c r="AQ387" i="4"/>
  <c r="V387" i="4"/>
  <c r="W387" i="4"/>
  <c r="AW381" i="4"/>
  <c r="A381" i="4" s="1"/>
  <c r="AA381" i="4"/>
  <c r="AV380" i="4"/>
  <c r="AU380" i="4" s="1"/>
  <c r="AX376" i="4"/>
  <c r="A386" i="4"/>
  <c r="AA386" i="4"/>
  <c r="AT386" i="4"/>
  <c r="AB386" i="4"/>
  <c r="AK375" i="4"/>
  <c r="E371" i="4"/>
  <c r="Z371" i="4"/>
  <c r="AB371" i="4"/>
  <c r="AV371" i="4"/>
  <c r="AU371" i="4" s="1"/>
  <c r="AN371" i="4"/>
  <c r="AX371" i="4" s="1"/>
  <c r="D371" i="4"/>
  <c r="AW371" i="4"/>
  <c r="A371" i="4" s="1"/>
  <c r="AV436" i="4"/>
  <c r="AU436" i="4" s="1"/>
  <c r="AB436" i="4"/>
  <c r="A436" i="4"/>
  <c r="AK427" i="4"/>
  <c r="AW420" i="4"/>
  <c r="A420" i="4" s="1"/>
  <c r="AB420" i="4"/>
  <c r="AB419" i="4"/>
  <c r="AX418" i="4"/>
  <c r="AJ418" i="4"/>
  <c r="W413" i="4"/>
  <c r="D408" i="4"/>
  <c r="AB405" i="4"/>
  <c r="AJ405" i="4"/>
  <c r="AV405" i="4"/>
  <c r="V394" i="4"/>
  <c r="W393" i="4"/>
  <c r="D387" i="4"/>
  <c r="AN386" i="4"/>
  <c r="E386" i="4"/>
  <c r="AS383" i="4"/>
  <c r="W383" i="4"/>
  <c r="W380" i="4"/>
  <c r="AT380" i="4" s="1"/>
  <c r="AS380" i="4"/>
  <c r="AQ379" i="4"/>
  <c r="AA379" i="4"/>
  <c r="AB379" i="4"/>
  <c r="AV379" i="4"/>
  <c r="AU379" i="4" s="1"/>
  <c r="Z379" i="4"/>
  <c r="AT379" i="4" s="1"/>
  <c r="AW379" i="4"/>
  <c r="A379" i="4" s="1"/>
  <c r="AJ379" i="4"/>
  <c r="D376" i="4"/>
  <c r="AK376" i="4"/>
  <c r="AW376" i="4"/>
  <c r="A376" i="4" s="1"/>
  <c r="W376" i="4"/>
  <c r="Z376" i="4"/>
  <c r="V376" i="4"/>
  <c r="E359" i="4"/>
  <c r="Z359" i="4"/>
  <c r="AT359" i="4"/>
  <c r="AA359" i="4"/>
  <c r="AB359" i="4"/>
  <c r="AV359" i="4"/>
  <c r="AU359" i="4" s="1"/>
  <c r="AJ359" i="4"/>
  <c r="AW359" i="4"/>
  <c r="A359" i="4" s="1"/>
  <c r="V359" i="4"/>
  <c r="W359" i="4"/>
  <c r="AN359" i="4"/>
  <c r="AX359" i="4" s="1"/>
  <c r="D359" i="4"/>
  <c r="AO332" i="4"/>
  <c r="AP332" i="4" s="1"/>
  <c r="AQ332" i="4"/>
  <c r="AX332" i="4"/>
  <c r="AA436" i="4"/>
  <c r="AR436" i="4" s="1"/>
  <c r="AB434" i="4"/>
  <c r="AU434" i="4" s="1"/>
  <c r="AJ427" i="4"/>
  <c r="AJ424" i="4"/>
  <c r="AV424" i="4"/>
  <c r="AU424" i="4" s="1"/>
  <c r="D424" i="4"/>
  <c r="AK424" i="4"/>
  <c r="AW424" i="4"/>
  <c r="A424" i="4" s="1"/>
  <c r="V423" i="4"/>
  <c r="W423" i="4"/>
  <c r="AV420" i="4"/>
  <c r="AU420" i="4" s="1"/>
  <c r="AA420" i="4"/>
  <c r="AR420" i="4" s="1"/>
  <c r="AV419" i="4"/>
  <c r="AU419" i="4" s="1"/>
  <c r="AA419" i="4"/>
  <c r="AR419" i="4" s="1"/>
  <c r="AW418" i="4"/>
  <c r="AB418" i="4"/>
  <c r="A418" i="4"/>
  <c r="AK417" i="4"/>
  <c r="A417" i="4"/>
  <c r="AK408" i="4"/>
  <c r="AL407" i="4"/>
  <c r="AN405" i="4"/>
  <c r="E405" i="4"/>
  <c r="AN404" i="4"/>
  <c r="AX404" i="4" s="1"/>
  <c r="V404" i="4"/>
  <c r="Z400" i="4"/>
  <c r="AR400" i="4" s="1"/>
  <c r="AW399" i="4"/>
  <c r="A399" i="4" s="1"/>
  <c r="AB399" i="4"/>
  <c r="AJ398" i="4"/>
  <c r="AR396" i="4"/>
  <c r="AO394" i="4"/>
  <c r="AP394" i="4" s="1"/>
  <c r="AW389" i="4"/>
  <c r="A389" i="4" s="1"/>
  <c r="AB389" i="4"/>
  <c r="D386" i="4"/>
  <c r="AS384" i="4"/>
  <c r="E379" i="4"/>
  <c r="AO378" i="4"/>
  <c r="AP378" i="4" s="1"/>
  <c r="E376" i="4"/>
  <c r="AN374" i="4"/>
  <c r="V370" i="4"/>
  <c r="AT370" i="4" s="1"/>
  <c r="AO355" i="4"/>
  <c r="AP355" i="4" s="1"/>
  <c r="AQ355" i="4"/>
  <c r="D395" i="4"/>
  <c r="AK395" i="4"/>
  <c r="AW395" i="4"/>
  <c r="A395" i="4" s="1"/>
  <c r="E395" i="4"/>
  <c r="AS391" i="4"/>
  <c r="AB388" i="4"/>
  <c r="A388" i="4"/>
  <c r="AK387" i="4"/>
  <c r="AO380" i="4"/>
  <c r="AP380" i="4" s="1"/>
  <c r="AO376" i="4"/>
  <c r="AP376" i="4" s="1"/>
  <c r="V375" i="4"/>
  <c r="AL371" i="4"/>
  <c r="Z360" i="4"/>
  <c r="W360" i="4"/>
  <c r="AA360" i="4"/>
  <c r="A360" i="4"/>
  <c r="AK360" i="4"/>
  <c r="D360" i="4"/>
  <c r="AN360" i="4"/>
  <c r="AV360" i="4"/>
  <c r="AU360" i="4" s="1"/>
  <c r="V360" i="4"/>
  <c r="AT360" i="4" s="1"/>
  <c r="AW360" i="4"/>
  <c r="AX355" i="4"/>
  <c r="AL355" i="4"/>
  <c r="AW408" i="4"/>
  <c r="A408" i="4" s="1"/>
  <c r="AB408" i="4"/>
  <c r="AU408" i="4" s="1"/>
  <c r="AN395" i="4"/>
  <c r="AX395" i="4" s="1"/>
  <c r="E394" i="4"/>
  <c r="AB393" i="4"/>
  <c r="AJ393" i="4"/>
  <c r="AV393" i="4"/>
  <c r="AU393" i="4" s="1"/>
  <c r="AA388" i="4"/>
  <c r="AX387" i="4"/>
  <c r="AJ387" i="4"/>
  <c r="A387" i="4"/>
  <c r="AK386" i="4"/>
  <c r="AN383" i="4"/>
  <c r="AX383" i="4" s="1"/>
  <c r="AB383" i="4"/>
  <c r="AV383" i="4"/>
  <c r="AU383" i="4" s="1"/>
  <c r="AJ383" i="4"/>
  <c r="AW383" i="4"/>
  <c r="A383" i="4" s="1"/>
  <c r="E381" i="4"/>
  <c r="V381" i="4"/>
  <c r="W381" i="4"/>
  <c r="Z380" i="4"/>
  <c r="AK371" i="4"/>
  <c r="AB370" i="4"/>
  <c r="AV370" i="4"/>
  <c r="AU370" i="4" s="1"/>
  <c r="AJ370" i="4"/>
  <c r="AW370" i="4"/>
  <c r="A370" i="4" s="1"/>
  <c r="D370" i="4"/>
  <c r="AK370" i="4"/>
  <c r="E370" i="4"/>
  <c r="Z370" i="4"/>
  <c r="E360" i="4"/>
  <c r="AQ352" i="4"/>
  <c r="AX352" i="4"/>
  <c r="V344" i="4"/>
  <c r="Z344" i="4"/>
  <c r="AA344" i="4"/>
  <c r="A344" i="4"/>
  <c r="AB344" i="4"/>
  <c r="AV344" i="4"/>
  <c r="W344" i="4"/>
  <c r="AJ344" i="4"/>
  <c r="AK344" i="4"/>
  <c r="AN344" i="4"/>
  <c r="AX344" i="4" s="1"/>
  <c r="D344" i="4"/>
  <c r="E344" i="4"/>
  <c r="AA355" i="4"/>
  <c r="AT355" i="4"/>
  <c r="Z355" i="4"/>
  <c r="AB355" i="4"/>
  <c r="AV355" i="4"/>
  <c r="AJ355" i="4"/>
  <c r="AW355" i="4"/>
  <c r="A355" i="4" s="1"/>
  <c r="AK355" i="4"/>
  <c r="V353" i="4"/>
  <c r="W353" i="4"/>
  <c r="AS353" i="4"/>
  <c r="AO301" i="4"/>
  <c r="AP301" i="4" s="1"/>
  <c r="Z269" i="4"/>
  <c r="AS269" i="4"/>
  <c r="AA269" i="4"/>
  <c r="E269" i="4"/>
  <c r="AN269" i="4"/>
  <c r="W269" i="4"/>
  <c r="AB269" i="4"/>
  <c r="AJ269" i="4"/>
  <c r="D269" i="4"/>
  <c r="V269" i="4"/>
  <c r="AW269" i="4"/>
  <c r="A269" i="4" s="1"/>
  <c r="AK269" i="4"/>
  <c r="AV269" i="4"/>
  <c r="AU269" i="4" s="1"/>
  <c r="E355" i="4"/>
  <c r="AN353" i="4"/>
  <c r="AX353" i="4" s="1"/>
  <c r="E353" i="4"/>
  <c r="W348" i="4"/>
  <c r="AS348" i="4"/>
  <c r="AX340" i="4"/>
  <c r="AB337" i="4"/>
  <c r="AJ333" i="4"/>
  <c r="AV333" i="4"/>
  <c r="AU333" i="4" s="1"/>
  <c r="V333" i="4"/>
  <c r="W333" i="4"/>
  <c r="AS333" i="4"/>
  <c r="AJ283" i="4"/>
  <c r="AV283" i="4"/>
  <c r="AN283" i="4"/>
  <c r="W283" i="4"/>
  <c r="AK283" i="4"/>
  <c r="D283" i="4"/>
  <c r="E283" i="4"/>
  <c r="AW283" i="4"/>
  <c r="A283" i="4" s="1"/>
  <c r="AB283" i="4"/>
  <c r="Z283" i="4"/>
  <c r="AA283" i="4"/>
  <c r="AS283" i="4"/>
  <c r="V283" i="4"/>
  <c r="AS356" i="4"/>
  <c r="D355" i="4"/>
  <c r="D353" i="4"/>
  <c r="W351" i="4"/>
  <c r="A351" i="4"/>
  <c r="AB351" i="4"/>
  <c r="AV351" i="4"/>
  <c r="AU351" i="4" s="1"/>
  <c r="AJ351" i="4"/>
  <c r="AW351" i="4"/>
  <c r="AK351" i="4"/>
  <c r="D351" i="4"/>
  <c r="AA349" i="4"/>
  <c r="AW348" i="4"/>
  <c r="A348" i="4" s="1"/>
  <c r="W341" i="4"/>
  <c r="AS341" i="4"/>
  <c r="Z341" i="4"/>
  <c r="V341" i="4"/>
  <c r="AL340" i="4"/>
  <c r="W339" i="4"/>
  <c r="AJ339" i="4"/>
  <c r="AW339" i="4"/>
  <c r="A339" i="4" s="1"/>
  <c r="AK339" i="4"/>
  <c r="D339" i="4"/>
  <c r="E339" i="4"/>
  <c r="AB339" i="4"/>
  <c r="AV339" i="4"/>
  <c r="AU339" i="4" s="1"/>
  <c r="AA337" i="4"/>
  <c r="Z336" i="4"/>
  <c r="AA336" i="4"/>
  <c r="AB336" i="4"/>
  <c r="AV336" i="4"/>
  <c r="AJ336" i="4"/>
  <c r="AW336" i="4"/>
  <c r="A336" i="4" s="1"/>
  <c r="AT333" i="4"/>
  <c r="E333" i="4"/>
  <c r="AK332" i="4"/>
  <c r="A331" i="4"/>
  <c r="AA331" i="4"/>
  <c r="AJ331" i="4"/>
  <c r="AW331" i="4"/>
  <c r="AK331" i="4"/>
  <c r="D331" i="4"/>
  <c r="E331" i="4"/>
  <c r="AB331" i="4"/>
  <c r="AV331" i="4"/>
  <c r="AU331" i="4" s="1"/>
  <c r="AQ313" i="4"/>
  <c r="AO313" i="4"/>
  <c r="AP313" i="4" s="1"/>
  <c r="AS367" i="4"/>
  <c r="D364" i="4"/>
  <c r="AK364" i="4"/>
  <c r="AW364" i="4"/>
  <c r="A364" i="4" s="1"/>
  <c r="Z364" i="4"/>
  <c r="AA364" i="4"/>
  <c r="AT364" i="4" s="1"/>
  <c r="AL353" i="4"/>
  <c r="E351" i="4"/>
  <c r="AJ345" i="4"/>
  <c r="AV345" i="4"/>
  <c r="V345" i="4"/>
  <c r="AT345" i="4" s="1"/>
  <c r="W345" i="4"/>
  <c r="W343" i="4"/>
  <c r="Z337" i="4"/>
  <c r="AT337" i="4" s="1"/>
  <c r="AN333" i="4"/>
  <c r="D333" i="4"/>
  <c r="AR322" i="4"/>
  <c r="AX313" i="4"/>
  <c r="AL313" i="4"/>
  <c r="Z348" i="4"/>
  <c r="AT348" i="4"/>
  <c r="AA348" i="4"/>
  <c r="AB348" i="4"/>
  <c r="AV348" i="4"/>
  <c r="AU348" i="4" s="1"/>
  <c r="AL347" i="4"/>
  <c r="AQ341" i="4"/>
  <c r="AO341" i="4"/>
  <c r="AP341" i="4" s="1"/>
  <c r="AQ322" i="4"/>
  <c r="AO322" i="4"/>
  <c r="AP322" i="4" s="1"/>
  <c r="E348" i="4"/>
  <c r="AO345" i="4"/>
  <c r="AP345" i="4" s="1"/>
  <c r="AQ345" i="4"/>
  <c r="AW337" i="4"/>
  <c r="A337" i="4" s="1"/>
  <c r="AX321" i="4"/>
  <c r="AL321" i="4"/>
  <c r="AR304" i="4"/>
  <c r="AN299" i="4"/>
  <c r="AA299" i="4"/>
  <c r="AJ299" i="4"/>
  <c r="AV299" i="4"/>
  <c r="W299" i="4"/>
  <c r="AT299" i="4" s="1"/>
  <c r="AW299" i="4"/>
  <c r="A299" i="4" s="1"/>
  <c r="E299" i="4"/>
  <c r="V299" i="4"/>
  <c r="AS299" i="4"/>
  <c r="Z299" i="4"/>
  <c r="AB299" i="4"/>
  <c r="AK299" i="4"/>
  <c r="AA367" i="4"/>
  <c r="AT367" i="4"/>
  <c r="Z367" i="4"/>
  <c r="AB367" i="4"/>
  <c r="AV367" i="4"/>
  <c r="AU367" i="4" s="1"/>
  <c r="AJ367" i="4"/>
  <c r="AW367" i="4"/>
  <c r="A367" i="4" s="1"/>
  <c r="AN365" i="4"/>
  <c r="V365" i="4"/>
  <c r="W365" i="4"/>
  <c r="AN348" i="4"/>
  <c r="D348" i="4"/>
  <c r="AA343" i="4"/>
  <c r="AB343" i="4"/>
  <c r="AV343" i="4"/>
  <c r="AU343" i="4" s="1"/>
  <c r="AJ343" i="4"/>
  <c r="AW343" i="4"/>
  <c r="A343" i="4" s="1"/>
  <c r="AK343" i="4"/>
  <c r="D343" i="4"/>
  <c r="AX351" i="4"/>
  <c r="AL351" i="4"/>
  <c r="AN349" i="4"/>
  <c r="V349" i="4"/>
  <c r="W349" i="4"/>
  <c r="E343" i="4"/>
  <c r="AN337" i="4"/>
  <c r="V337" i="4"/>
  <c r="W337" i="4"/>
  <c r="AS337" i="4"/>
  <c r="V332" i="4"/>
  <c r="Z332" i="4"/>
  <c r="AT332" i="4"/>
  <c r="AA332" i="4"/>
  <c r="AB332" i="4"/>
  <c r="AV332" i="4"/>
  <c r="AU332" i="4" s="1"/>
  <c r="AJ332" i="4"/>
  <c r="AW332" i="4"/>
  <c r="A332" i="4" s="1"/>
  <c r="AL309" i="4"/>
  <c r="AX309" i="4"/>
  <c r="AQ273" i="4"/>
  <c r="AO273" i="4"/>
  <c r="AP273" i="4" s="1"/>
  <c r="D367" i="4"/>
  <c r="D365" i="4"/>
  <c r="AJ364" i="4"/>
  <c r="AO358" i="4"/>
  <c r="AP358" i="4" s="1"/>
  <c r="Z353" i="4"/>
  <c r="AT353" i="4" s="1"/>
  <c r="D352" i="4"/>
  <c r="AK352" i="4"/>
  <c r="AW352" i="4"/>
  <c r="A352" i="4" s="1"/>
  <c r="Z352" i="4"/>
  <c r="AA352" i="4"/>
  <c r="AT352" i="4" s="1"/>
  <c r="AB352" i="4"/>
  <c r="AV352" i="4"/>
  <c r="AU352" i="4" s="1"/>
  <c r="AA351" i="4"/>
  <c r="AS349" i="4"/>
  <c r="E349" i="4"/>
  <c r="AK345" i="4"/>
  <c r="A345" i="4"/>
  <c r="AS344" i="4"/>
  <c r="AJ341" i="4"/>
  <c r="D340" i="4"/>
  <c r="AK340" i="4"/>
  <c r="AW340" i="4"/>
  <c r="A340" i="4" s="1"/>
  <c r="Z340" i="4"/>
  <c r="AT340" i="4"/>
  <c r="AA340" i="4"/>
  <c r="AB340" i="4"/>
  <c r="AV340" i="4"/>
  <c r="AJ340" i="4"/>
  <c r="AA339" i="4"/>
  <c r="E337" i="4"/>
  <c r="AK336" i="4"/>
  <c r="E335" i="4"/>
  <c r="AB335" i="4"/>
  <c r="AV335" i="4"/>
  <c r="AJ335" i="4"/>
  <c r="AW335" i="4"/>
  <c r="A335" i="4" s="1"/>
  <c r="AK335" i="4"/>
  <c r="D335" i="4"/>
  <c r="AA335" i="4"/>
  <c r="AR335" i="4" s="1"/>
  <c r="AA333" i="4"/>
  <c r="E332" i="4"/>
  <c r="Z331" i="4"/>
  <c r="AT331" i="4" s="1"/>
  <c r="V314" i="4"/>
  <c r="AA314" i="4"/>
  <c r="AV314" i="4"/>
  <c r="AU314" i="4" s="1"/>
  <c r="W314" i="4"/>
  <c r="AW314" i="4"/>
  <c r="A314" i="4" s="1"/>
  <c r="Z314" i="4"/>
  <c r="AB314" i="4"/>
  <c r="AJ314" i="4"/>
  <c r="AK314" i="4"/>
  <c r="D314" i="4"/>
  <c r="AN314" i="4"/>
  <c r="AX314" i="4" s="1"/>
  <c r="AT314" i="4"/>
  <c r="AO310" i="4"/>
  <c r="AP310" i="4" s="1"/>
  <c r="AX310" i="4"/>
  <c r="AL273" i="4"/>
  <c r="AX273" i="4"/>
  <c r="AX426" i="4"/>
  <c r="AX414" i="4"/>
  <c r="AX402" i="4"/>
  <c r="AX390" i="4"/>
  <c r="E382" i="4"/>
  <c r="Z372" i="4"/>
  <c r="V372" i="4"/>
  <c r="AT372" i="4" s="1"/>
  <c r="W372" i="4"/>
  <c r="AN367" i="4"/>
  <c r="AB364" i="4"/>
  <c r="W363" i="4"/>
  <c r="AA363" i="4"/>
  <c r="A363" i="4"/>
  <c r="AB363" i="4"/>
  <c r="AV363" i="4"/>
  <c r="AU363" i="4" s="1"/>
  <c r="AJ363" i="4"/>
  <c r="AW363" i="4"/>
  <c r="AK363" i="4"/>
  <c r="W355" i="4"/>
  <c r="AR355" i="4" s="1"/>
  <c r="AW353" i="4"/>
  <c r="A353" i="4" s="1"/>
  <c r="Z351" i="4"/>
  <c r="AT351" i="4" s="1"/>
  <c r="D349" i="4"/>
  <c r="AK348" i="4"/>
  <c r="AB345" i="4"/>
  <c r="AB341" i="4"/>
  <c r="Z339" i="4"/>
  <c r="D337" i="4"/>
  <c r="Z333" i="4"/>
  <c r="D332" i="4"/>
  <c r="V306" i="4"/>
  <c r="Z306" i="4"/>
  <c r="AB306" i="4"/>
  <c r="AA306" i="4"/>
  <c r="W306" i="4"/>
  <c r="AV306" i="4"/>
  <c r="AU306" i="4" s="1"/>
  <c r="AW306" i="4"/>
  <c r="A306" i="4" s="1"/>
  <c r="AJ306" i="4"/>
  <c r="AK306" i="4"/>
  <c r="AN306" i="4"/>
  <c r="D306" i="4"/>
  <c r="AB320" i="4"/>
  <c r="D320" i="4"/>
  <c r="AK320" i="4"/>
  <c r="AW320" i="4"/>
  <c r="A320" i="4" s="1"/>
  <c r="AW317" i="4"/>
  <c r="A317" i="4" s="1"/>
  <c r="AA317" i="4"/>
  <c r="AQ309" i="4"/>
  <c r="AO309" i="4"/>
  <c r="AP309" i="4" s="1"/>
  <c r="Z307" i="4"/>
  <c r="AL305" i="4"/>
  <c r="AJ247" i="4"/>
  <c r="AV247" i="4"/>
  <c r="AU247" i="4" s="1"/>
  <c r="W247" i="4"/>
  <c r="AA247" i="4"/>
  <c r="AB247" i="4"/>
  <c r="AW247" i="4"/>
  <c r="A247" i="4" s="1"/>
  <c r="Z247" i="4"/>
  <c r="AK247" i="4"/>
  <c r="AN247" i="4"/>
  <c r="D247" i="4"/>
  <c r="E247" i="4"/>
  <c r="AS247" i="4"/>
  <c r="V247" i="4"/>
  <c r="AA319" i="4"/>
  <c r="AQ315" i="4"/>
  <c r="V307" i="4"/>
  <c r="AT307" i="4" s="1"/>
  <c r="AJ303" i="4"/>
  <c r="AV303" i="4"/>
  <c r="E303" i="4"/>
  <c r="AB303" i="4"/>
  <c r="AK303" i="4"/>
  <c r="AT303" i="4"/>
  <c r="AA303" i="4"/>
  <c r="AR303" i="4" s="1"/>
  <c r="AL301" i="4"/>
  <c r="AX301" i="4"/>
  <c r="AO285" i="4"/>
  <c r="AP285" i="4" s="1"/>
  <c r="AB271" i="4"/>
  <c r="AJ271" i="4"/>
  <c r="AV271" i="4"/>
  <c r="AU271" i="4" s="1"/>
  <c r="AN271" i="4"/>
  <c r="AX271" i="4" s="1"/>
  <c r="W271" i="4"/>
  <c r="V271" i="4"/>
  <c r="AW271" i="4"/>
  <c r="A271" i="4" s="1"/>
  <c r="Z271" i="4"/>
  <c r="AK271" i="4"/>
  <c r="D271" i="4"/>
  <c r="AS317" i="4"/>
  <c r="AJ315" i="4"/>
  <c r="AV315" i="4"/>
  <c r="AU315" i="4" s="1"/>
  <c r="E315" i="4"/>
  <c r="AQ272" i="4"/>
  <c r="AO272" i="4"/>
  <c r="AP272" i="4" s="1"/>
  <c r="AJ307" i="4"/>
  <c r="AV307" i="4"/>
  <c r="AU307" i="4" s="1"/>
  <c r="AN307" i="4"/>
  <c r="W307" i="4"/>
  <c r="D307" i="4"/>
  <c r="AA307" i="4"/>
  <c r="AJ295" i="4"/>
  <c r="AV295" i="4"/>
  <c r="AU295" i="4" s="1"/>
  <c r="AN295" i="4"/>
  <c r="W295" i="4"/>
  <c r="AB295" i="4"/>
  <c r="AK295" i="4"/>
  <c r="V295" i="4"/>
  <c r="AT295" i="4"/>
  <c r="AA295" i="4"/>
  <c r="AL267" i="4"/>
  <c r="AA230" i="4"/>
  <c r="D230" i="4"/>
  <c r="AK230" i="4"/>
  <c r="AW230" i="4"/>
  <c r="A230" i="4" s="1"/>
  <c r="AN230" i="4"/>
  <c r="AX230" i="4" s="1"/>
  <c r="W230" i="4"/>
  <c r="AS230" i="4"/>
  <c r="Z230" i="4"/>
  <c r="AB230" i="4"/>
  <c r="AJ230" i="4"/>
  <c r="V230" i="4"/>
  <c r="AT230" i="4" s="1"/>
  <c r="E230" i="4"/>
  <c r="AV230" i="4"/>
  <c r="E317" i="4"/>
  <c r="AN317" i="4"/>
  <c r="AX317" i="4" s="1"/>
  <c r="W317" i="4"/>
  <c r="D317" i="4"/>
  <c r="AL315" i="4"/>
  <c r="AX315" i="4"/>
  <c r="E295" i="4"/>
  <c r="AL293" i="4"/>
  <c r="AL279" i="4"/>
  <c r="AL316" i="4"/>
  <c r="AQ304" i="4"/>
  <c r="AX304" i="4"/>
  <c r="AN303" i="4"/>
  <c r="AX303" i="4" s="1"/>
  <c r="D302" i="4"/>
  <c r="AK302" i="4"/>
  <c r="AW302" i="4"/>
  <c r="A302" i="4" s="1"/>
  <c r="V302" i="4"/>
  <c r="AB302" i="4"/>
  <c r="AJ302" i="4"/>
  <c r="AA302" i="4"/>
  <c r="AT302" i="4" s="1"/>
  <c r="AO300" i="4"/>
  <c r="AP300" i="4" s="1"/>
  <c r="AQ300" i="4"/>
  <c r="AR300" i="4"/>
  <c r="AQ297" i="4"/>
  <c r="AO297" i="4"/>
  <c r="AP297" i="4" s="1"/>
  <c r="AW295" i="4"/>
  <c r="A295" i="4" s="1"/>
  <c r="D295" i="4"/>
  <c r="AQ282" i="4"/>
  <c r="AS271" i="4"/>
  <c r="AX268" i="4"/>
  <c r="AQ268" i="4"/>
  <c r="AO268" i="4"/>
  <c r="AP268" i="4" s="1"/>
  <c r="W377" i="4"/>
  <c r="AB362" i="4"/>
  <c r="AU362" i="4" s="1"/>
  <c r="AN346" i="4"/>
  <c r="AO342" i="4"/>
  <c r="AP342" i="4" s="1"/>
  <c r="AL335" i="4"/>
  <c r="AX335" i="4"/>
  <c r="AO334" i="4"/>
  <c r="AP334" i="4" s="1"/>
  <c r="AJ327" i="4"/>
  <c r="AV327" i="4"/>
  <c r="AU327" i="4" s="1"/>
  <c r="E327" i="4"/>
  <c r="V327" i="4"/>
  <c r="AO326" i="4"/>
  <c r="AP326" i="4" s="1"/>
  <c r="AQ326" i="4"/>
  <c r="V326" i="4"/>
  <c r="AS326" i="4"/>
  <c r="A325" i="4"/>
  <c r="AA325" i="4"/>
  <c r="AJ325" i="4"/>
  <c r="AV325" i="4"/>
  <c r="AU325" i="4" s="1"/>
  <c r="AV320" i="4"/>
  <c r="AU320" i="4" s="1"/>
  <c r="Z318" i="4"/>
  <c r="AB318" i="4"/>
  <c r="V318" i="4"/>
  <c r="D318" i="4"/>
  <c r="AB315" i="4"/>
  <c r="A305" i="4"/>
  <c r="AA305" i="4"/>
  <c r="E305" i="4"/>
  <c r="AN305" i="4"/>
  <c r="AX305" i="4" s="1"/>
  <c r="AJ305" i="4"/>
  <c r="AB305" i="4"/>
  <c r="AL303" i="4"/>
  <c r="AS302" i="4"/>
  <c r="E302" i="4"/>
  <c r="AL297" i="4"/>
  <c r="AX297" i="4"/>
  <c r="AS295" i="4"/>
  <c r="AB350" i="4"/>
  <c r="AQ328" i="4"/>
  <c r="AO328" i="4"/>
  <c r="AP328" i="4" s="1"/>
  <c r="AQ323" i="4"/>
  <c r="W320" i="4"/>
  <c r="AN319" i="4"/>
  <c r="W319" i="4"/>
  <c r="AK319" i="4"/>
  <c r="AK317" i="4"/>
  <c r="AA315" i="4"/>
  <c r="A307" i="4"/>
  <c r="AL289" i="4"/>
  <c r="AX289" i="4"/>
  <c r="AS372" i="4"/>
  <c r="AJ369" i="4"/>
  <c r="AV369" i="4"/>
  <c r="AU369" i="4" s="1"/>
  <c r="AL362" i="4"/>
  <c r="D362" i="4"/>
  <c r="AK358" i="4"/>
  <c r="D358" i="4"/>
  <c r="E350" i="4"/>
  <c r="AL346" i="4"/>
  <c r="E346" i="4"/>
  <c r="AB338" i="4"/>
  <c r="Z330" i="4"/>
  <c r="E330" i="4"/>
  <c r="AL329" i="4"/>
  <c r="E328" i="4"/>
  <c r="AN327" i="4"/>
  <c r="AX327" i="4" s="1"/>
  <c r="D326" i="4"/>
  <c r="D325" i="4"/>
  <c r="V320" i="4"/>
  <c r="E319" i="4"/>
  <c r="AN318" i="4"/>
  <c r="AJ317" i="4"/>
  <c r="Z315" i="4"/>
  <c r="A313" i="4"/>
  <c r="AA313" i="4"/>
  <c r="AJ313" i="4"/>
  <c r="AV313" i="4"/>
  <c r="AU313" i="4" s="1"/>
  <c r="AB313" i="4"/>
  <c r="W313" i="4"/>
  <c r="AT313" i="4" s="1"/>
  <c r="AK307" i="4"/>
  <c r="AS306" i="4"/>
  <c r="W301" i="4"/>
  <c r="AA301" i="4"/>
  <c r="AJ301" i="4"/>
  <c r="AV301" i="4"/>
  <c r="AU301" i="4" s="1"/>
  <c r="E301" i="4"/>
  <c r="AW301" i="4"/>
  <c r="A301" i="4" s="1"/>
  <c r="D301" i="4"/>
  <c r="V301" i="4"/>
  <c r="AT301" i="4" s="1"/>
  <c r="AO298" i="4"/>
  <c r="AP298" i="4" s="1"/>
  <c r="AQ298" i="4"/>
  <c r="AK362" i="4"/>
  <c r="AS360" i="4"/>
  <c r="AW358" i="4"/>
  <c r="A358" i="4" s="1"/>
  <c r="AJ357" i="4"/>
  <c r="AV357" i="4"/>
  <c r="D350" i="4"/>
  <c r="AK346" i="4"/>
  <c r="E338" i="4"/>
  <c r="D330" i="4"/>
  <c r="D328" i="4"/>
  <c r="AL327" i="4"/>
  <c r="AK326" i="4"/>
  <c r="A323" i="4"/>
  <c r="AA323" i="4"/>
  <c r="AT323" i="4"/>
  <c r="AK323" i="4"/>
  <c r="D319" i="4"/>
  <c r="A318" i="4"/>
  <c r="AB317" i="4"/>
  <c r="AW315" i="4"/>
  <c r="A315" i="4" s="1"/>
  <c r="E313" i="4"/>
  <c r="AO312" i="4"/>
  <c r="AP312" i="4" s="1"/>
  <c r="AX312" i="4"/>
  <c r="AB307" i="4"/>
  <c r="AN302" i="4"/>
  <c r="AS301" i="4"/>
  <c r="AX272" i="4"/>
  <c r="AA271" i="4"/>
  <c r="E309" i="4"/>
  <c r="W309" i="4"/>
  <c r="AR309" i="4" s="1"/>
  <c r="AS294" i="4"/>
  <c r="AL291" i="4"/>
  <c r="E285" i="4"/>
  <c r="W285" i="4"/>
  <c r="A285" i="4"/>
  <c r="AA285" i="4"/>
  <c r="A281" i="4"/>
  <c r="AA281" i="4"/>
  <c r="E281" i="4"/>
  <c r="AN281" i="4"/>
  <c r="AX281" i="4" s="1"/>
  <c r="W281" i="4"/>
  <c r="AB266" i="4"/>
  <c r="V265" i="4"/>
  <c r="W265" i="4"/>
  <c r="AA265" i="4"/>
  <c r="AJ265" i="4"/>
  <c r="AV265" i="4"/>
  <c r="AU265" i="4" s="1"/>
  <c r="E265" i="4"/>
  <c r="AO264" i="4"/>
  <c r="AP264" i="4" s="1"/>
  <c r="AQ264" i="4"/>
  <c r="AL317" i="4"/>
  <c r="AX296" i="4"/>
  <c r="V294" i="4"/>
  <c r="AT294" i="4" s="1"/>
  <c r="Z294" i="4"/>
  <c r="AB294" i="4"/>
  <c r="D294" i="4"/>
  <c r="AK294" i="4"/>
  <c r="AW294" i="4"/>
  <c r="A294" i="4" s="1"/>
  <c r="AA291" i="4"/>
  <c r="AR291" i="4" s="1"/>
  <c r="W289" i="4"/>
  <c r="A289" i="4"/>
  <c r="AA289" i="4"/>
  <c r="AT289" i="4"/>
  <c r="AJ289" i="4"/>
  <c r="AV289" i="4"/>
  <c r="AU289" i="4" s="1"/>
  <c r="E289" i="4"/>
  <c r="AO288" i="4"/>
  <c r="AP288" i="4" s="1"/>
  <c r="AQ288" i="4"/>
  <c r="AN287" i="4"/>
  <c r="AX287" i="4" s="1"/>
  <c r="AA287" i="4"/>
  <c r="AR287" i="4" s="1"/>
  <c r="AT287" i="4"/>
  <c r="AJ287" i="4"/>
  <c r="AV287" i="4"/>
  <c r="AL285" i="4"/>
  <c r="AX285" i="4"/>
  <c r="AL281" i="4"/>
  <c r="AS266" i="4"/>
  <c r="AL243" i="4"/>
  <c r="AS290" i="4"/>
  <c r="D289" i="4"/>
  <c r="E287" i="4"/>
  <c r="V282" i="4"/>
  <c r="Z282" i="4"/>
  <c r="AB282" i="4"/>
  <c r="AU282" i="4" s="1"/>
  <c r="D282" i="4"/>
  <c r="AK282" i="4"/>
  <c r="AW282" i="4"/>
  <c r="A282" i="4" s="1"/>
  <c r="W277" i="4"/>
  <c r="A277" i="4"/>
  <c r="AA277" i="4"/>
  <c r="AJ277" i="4"/>
  <c r="AV277" i="4"/>
  <c r="AU277" i="4" s="1"/>
  <c r="E277" i="4"/>
  <c r="AO276" i="4"/>
  <c r="AP276" i="4" s="1"/>
  <c r="AQ276" i="4"/>
  <c r="W266" i="4"/>
  <c r="V258" i="4"/>
  <c r="Z258" i="4"/>
  <c r="D258" i="4"/>
  <c r="AV258" i="4"/>
  <c r="AU258" i="4" s="1"/>
  <c r="AA258" i="4"/>
  <c r="AW258" i="4"/>
  <c r="A258" i="4" s="1"/>
  <c r="AK258" i="4"/>
  <c r="E258" i="4"/>
  <c r="W258" i="4"/>
  <c r="AX252" i="4"/>
  <c r="AL252" i="4"/>
  <c r="AL219" i="4"/>
  <c r="AL265" i="4"/>
  <c r="AX265" i="4"/>
  <c r="AO249" i="4"/>
  <c r="AP249" i="4" s="1"/>
  <c r="AQ249" i="4"/>
  <c r="AL269" i="4"/>
  <c r="AJ266" i="4"/>
  <c r="AV266" i="4"/>
  <c r="AU266" i="4" s="1"/>
  <c r="D266" i="4"/>
  <c r="AK266" i="4"/>
  <c r="AW266" i="4"/>
  <c r="A266" i="4" s="1"/>
  <c r="V266" i="4"/>
  <c r="Z266" i="4"/>
  <c r="AQ255" i="4"/>
  <c r="AO255" i="4"/>
  <c r="AP255" i="4" s="1"/>
  <c r="AO246" i="4"/>
  <c r="AP246" i="4" s="1"/>
  <c r="AX246" i="4"/>
  <c r="AQ246" i="4"/>
  <c r="D278" i="4"/>
  <c r="AK278" i="4"/>
  <c r="AW278" i="4"/>
  <c r="A278" i="4" s="1"/>
  <c r="V278" i="4"/>
  <c r="Z278" i="4"/>
  <c r="AL277" i="4"/>
  <c r="AX277" i="4"/>
  <c r="AX276" i="4"/>
  <c r="AV273" i="4"/>
  <c r="AU273" i="4" s="1"/>
  <c r="V273" i="4"/>
  <c r="AN270" i="4"/>
  <c r="V270" i="4"/>
  <c r="Z270" i="4"/>
  <c r="AB270" i="4"/>
  <c r="D270" i="4"/>
  <c r="AK270" i="4"/>
  <c r="AW270" i="4"/>
  <c r="A270" i="4" s="1"/>
  <c r="AL241" i="4"/>
  <c r="AL228" i="4"/>
  <c r="AX274" i="4"/>
  <c r="E270" i="4"/>
  <c r="AN266" i="4"/>
  <c r="AQ262" i="4"/>
  <c r="AR262" i="4"/>
  <c r="AN258" i="4"/>
  <c r="AO253" i="4"/>
  <c r="AP253" i="4" s="1"/>
  <c r="AQ253" i="4"/>
  <c r="AQ233" i="4"/>
  <c r="AO233" i="4"/>
  <c r="AP233" i="4" s="1"/>
  <c r="AJ291" i="4"/>
  <c r="AV291" i="4"/>
  <c r="AU291" i="4" s="1"/>
  <c r="E291" i="4"/>
  <c r="AN291" i="4"/>
  <c r="AX291" i="4" s="1"/>
  <c r="D273" i="4"/>
  <c r="AK273" i="4"/>
  <c r="AW273" i="4"/>
  <c r="A273" i="4" s="1"/>
  <c r="E273" i="4"/>
  <c r="W273" i="4"/>
  <c r="AA273" i="4"/>
  <c r="V224" i="4"/>
  <c r="W224" i="4"/>
  <c r="AT224" i="4" s="1"/>
  <c r="Z224" i="4"/>
  <c r="AJ224" i="4"/>
  <c r="AW224" i="4"/>
  <c r="A224" i="4" s="1"/>
  <c r="E224" i="4"/>
  <c r="AV224" i="4"/>
  <c r="AU224" i="4" s="1"/>
  <c r="AA224" i="4"/>
  <c r="AB224" i="4"/>
  <c r="AK224" i="4"/>
  <c r="AN224" i="4"/>
  <c r="AS224" i="4"/>
  <c r="D224" i="4"/>
  <c r="E329" i="4"/>
  <c r="AN329" i="4"/>
  <c r="AX329" i="4" s="1"/>
  <c r="AT316" i="4"/>
  <c r="A311" i="4"/>
  <c r="AA311" i="4"/>
  <c r="AO308" i="4"/>
  <c r="AP308" i="4" s="1"/>
  <c r="AB308" i="4"/>
  <c r="D308" i="4"/>
  <c r="AK308" i="4"/>
  <c r="AW308" i="4"/>
  <c r="A308" i="4" s="1"/>
  <c r="E297" i="4"/>
  <c r="W297" i="4"/>
  <c r="AT297" i="4" s="1"/>
  <c r="A297" i="4"/>
  <c r="AA297" i="4"/>
  <c r="A293" i="4"/>
  <c r="AA293" i="4"/>
  <c r="AT293" i="4"/>
  <c r="E293" i="4"/>
  <c r="AN293" i="4"/>
  <c r="AX293" i="4" s="1"/>
  <c r="W293" i="4"/>
  <c r="D291" i="4"/>
  <c r="AW287" i="4"/>
  <c r="A287" i="4" s="1"/>
  <c r="AS285" i="4"/>
  <c r="AA282" i="4"/>
  <c r="AS281" i="4"/>
  <c r="AO280" i="4"/>
  <c r="AP280" i="4" s="1"/>
  <c r="AJ279" i="4"/>
  <c r="AV279" i="4"/>
  <c r="AU279" i="4" s="1"/>
  <c r="E279" i="4"/>
  <c r="AN279" i="4"/>
  <c r="Z277" i="4"/>
  <c r="AR267" i="4"/>
  <c r="AJ267" i="4"/>
  <c r="AV267" i="4"/>
  <c r="E267" i="4"/>
  <c r="AN267" i="4"/>
  <c r="AW265" i="4"/>
  <c r="A265" i="4" s="1"/>
  <c r="AJ258" i="4"/>
  <c r="AO245" i="4"/>
  <c r="AP245" i="4" s="1"/>
  <c r="AQ245" i="4"/>
  <c r="AO231" i="4"/>
  <c r="AP231" i="4" s="1"/>
  <c r="AQ231" i="4"/>
  <c r="W253" i="4"/>
  <c r="AK253" i="4"/>
  <c r="V253" i="4"/>
  <c r="AT253" i="4" s="1"/>
  <c r="AX245" i="4"/>
  <c r="AO237" i="4"/>
  <c r="AP237" i="4" s="1"/>
  <c r="AX202" i="4"/>
  <c r="AL201" i="4"/>
  <c r="AV275" i="4"/>
  <c r="AU275" i="4" s="1"/>
  <c r="AJ275" i="4"/>
  <c r="AV263" i="4"/>
  <c r="AU263" i="4" s="1"/>
  <c r="AJ263" i="4"/>
  <c r="AR256" i="4"/>
  <c r="AB255" i="4"/>
  <c r="AV255" i="4"/>
  <c r="AJ255" i="4"/>
  <c r="AW255" i="4"/>
  <c r="A255" i="4" s="1"/>
  <c r="E253" i="4"/>
  <c r="V246" i="4"/>
  <c r="AT246" i="4" s="1"/>
  <c r="AA246" i="4"/>
  <c r="D246" i="4"/>
  <c r="E246" i="4"/>
  <c r="AL245" i="4"/>
  <c r="AK243" i="4"/>
  <c r="AA240" i="4"/>
  <c r="AR240" i="4" s="1"/>
  <c r="AV239" i="4"/>
  <c r="AL237" i="4"/>
  <c r="AX237" i="4"/>
  <c r="AA231" i="4"/>
  <c r="AK228" i="4"/>
  <c r="AO222" i="4"/>
  <c r="AP222" i="4" s="1"/>
  <c r="AQ222" i="4"/>
  <c r="AR222" i="4"/>
  <c r="AX220" i="4"/>
  <c r="AW296" i="4"/>
  <c r="A296" i="4" s="1"/>
  <c r="AK296" i="4"/>
  <c r="D296" i="4"/>
  <c r="AW284" i="4"/>
  <c r="A284" i="4" s="1"/>
  <c r="AK284" i="4"/>
  <c r="D284" i="4"/>
  <c r="AA275" i="4"/>
  <c r="AR275" i="4" s="1"/>
  <c r="A275" i="4"/>
  <c r="AW272" i="4"/>
  <c r="A272" i="4" s="1"/>
  <c r="AK272" i="4"/>
  <c r="D272" i="4"/>
  <c r="AA263" i="4"/>
  <c r="AR263" i="4" s="1"/>
  <c r="A263" i="4"/>
  <c r="AJ259" i="4"/>
  <c r="AV259" i="4"/>
  <c r="AU259" i="4" s="1"/>
  <c r="V259" i="4"/>
  <c r="AA259" i="4"/>
  <c r="D255" i="4"/>
  <c r="AK251" i="4"/>
  <c r="AW250" i="4"/>
  <c r="A250" i="4" s="1"/>
  <c r="AB250" i="4"/>
  <c r="AU250" i="4" s="1"/>
  <c r="AO248" i="4"/>
  <c r="AP248" i="4" s="1"/>
  <c r="AB245" i="4"/>
  <c r="D242" i="4"/>
  <c r="AK242" i="4"/>
  <c r="AW242" i="4"/>
  <c r="A242" i="4" s="1"/>
  <c r="AN242" i="4"/>
  <c r="AX242" i="4" s="1"/>
  <c r="AB242" i="4"/>
  <c r="AJ242" i="4"/>
  <c r="AW240" i="4"/>
  <c r="A240" i="4" s="1"/>
  <c r="AW236" i="4"/>
  <c r="A236" i="4" s="1"/>
  <c r="V234" i="4"/>
  <c r="Z234" i="4"/>
  <c r="AA234" i="4"/>
  <c r="AV234" i="4"/>
  <c r="AU234" i="4" s="1"/>
  <c r="AX233" i="4"/>
  <c r="AN229" i="4"/>
  <c r="E229" i="4"/>
  <c r="V229" i="4"/>
  <c r="AV229" i="4"/>
  <c r="AU229" i="4" s="1"/>
  <c r="Z229" i="4"/>
  <c r="AW229" i="4"/>
  <c r="A229" i="4" s="1"/>
  <c r="AA229" i="4"/>
  <c r="AO227" i="4"/>
  <c r="AP227" i="4" s="1"/>
  <c r="AQ227" i="4"/>
  <c r="Z225" i="4"/>
  <c r="AX223" i="4"/>
  <c r="AN217" i="4"/>
  <c r="V217" i="4"/>
  <c r="D217" i="4"/>
  <c r="AS217" i="4"/>
  <c r="W217" i="4"/>
  <c r="AV217" i="4"/>
  <c r="AU217" i="4" s="1"/>
  <c r="AW217" i="4"/>
  <c r="A217" i="4" s="1"/>
  <c r="Z217" i="4"/>
  <c r="AJ217" i="4"/>
  <c r="AK217" i="4"/>
  <c r="W214" i="4"/>
  <c r="Z214" i="4"/>
  <c r="AB214" i="4"/>
  <c r="AW214" i="4"/>
  <c r="A214" i="4" s="1"/>
  <c r="AJ214" i="4"/>
  <c r="AV214" i="4"/>
  <c r="AU214" i="4" s="1"/>
  <c r="V214" i="4"/>
  <c r="AA214" i="4"/>
  <c r="AK214" i="4"/>
  <c r="AN214" i="4"/>
  <c r="D214" i="4"/>
  <c r="AO209" i="4"/>
  <c r="AP209" i="4" s="1"/>
  <c r="AQ209" i="4"/>
  <c r="AN205" i="4"/>
  <c r="AX205" i="4" s="1"/>
  <c r="V205" i="4"/>
  <c r="D205" i="4"/>
  <c r="AA205" i="4"/>
  <c r="AB205" i="4"/>
  <c r="AJ205" i="4"/>
  <c r="E205" i="4"/>
  <c r="AV205" i="4"/>
  <c r="AU205" i="4" s="1"/>
  <c r="W205" i="4"/>
  <c r="AW205" i="4"/>
  <c r="A205" i="4" s="1"/>
  <c r="AR248" i="4"/>
  <c r="AN239" i="4"/>
  <c r="Z239" i="4"/>
  <c r="D239" i="4"/>
  <c r="AK239" i="4"/>
  <c r="E239" i="4"/>
  <c r="AB226" i="4"/>
  <c r="AV226" i="4"/>
  <c r="E226" i="4"/>
  <c r="V226" i="4"/>
  <c r="Z226" i="4"/>
  <c r="AK226" i="4"/>
  <c r="A226" i="4"/>
  <c r="AN226" i="4"/>
  <c r="AX226" i="4" s="1"/>
  <c r="A223" i="4"/>
  <c r="AA223" i="4"/>
  <c r="AJ223" i="4"/>
  <c r="AW223" i="4"/>
  <c r="E223" i="4"/>
  <c r="V223" i="4"/>
  <c r="AT223" i="4" s="1"/>
  <c r="W223" i="4"/>
  <c r="AO220" i="4"/>
  <c r="AP220" i="4" s="1"/>
  <c r="E217" i="4"/>
  <c r="E214" i="4"/>
  <c r="AL209" i="4"/>
  <c r="AX209" i="4"/>
  <c r="AL208" i="4"/>
  <c r="AW322" i="4"/>
  <c r="A322" i="4" s="1"/>
  <c r="AK322" i="4"/>
  <c r="AW310" i="4"/>
  <c r="A310" i="4" s="1"/>
  <c r="AK310" i="4"/>
  <c r="AW298" i="4"/>
  <c r="A298" i="4" s="1"/>
  <c r="AK298" i="4"/>
  <c r="AB296" i="4"/>
  <c r="AU296" i="4" s="1"/>
  <c r="AW286" i="4"/>
  <c r="A286" i="4" s="1"/>
  <c r="AK286" i="4"/>
  <c r="AB284" i="4"/>
  <c r="AU284" i="4" s="1"/>
  <c r="AW274" i="4"/>
  <c r="A274" i="4" s="1"/>
  <c r="AK274" i="4"/>
  <c r="AB272" i="4"/>
  <c r="AU272" i="4" s="1"/>
  <c r="AW262" i="4"/>
  <c r="A262" i="4" s="1"/>
  <c r="AK262" i="4"/>
  <c r="E261" i="4"/>
  <c r="A261" i="4"/>
  <c r="AN259" i="4"/>
  <c r="D259" i="4"/>
  <c r="AX256" i="4"/>
  <c r="AK255" i="4"/>
  <c r="AJ253" i="4"/>
  <c r="A253" i="4"/>
  <c r="Z251" i="4"/>
  <c r="E249" i="4"/>
  <c r="AJ249" i="4"/>
  <c r="AW249" i="4"/>
  <c r="A249" i="4" s="1"/>
  <c r="V249" i="4"/>
  <c r="AT249" i="4" s="1"/>
  <c r="AK246" i="4"/>
  <c r="AV243" i="4"/>
  <c r="AU243" i="4" s="1"/>
  <c r="V243" i="4"/>
  <c r="AS240" i="4"/>
  <c r="AX231" i="4"/>
  <c r="W231" i="4"/>
  <c r="D226" i="4"/>
  <c r="AL224" i="4"/>
  <c r="AA211" i="4"/>
  <c r="AB211" i="4"/>
  <c r="AV211" i="4"/>
  <c r="AU211" i="4" s="1"/>
  <c r="AK211" i="4"/>
  <c r="D211" i="4"/>
  <c r="E211" i="4"/>
  <c r="AN211" i="4"/>
  <c r="V211" i="4"/>
  <c r="W211" i="4"/>
  <c r="AW211" i="4"/>
  <c r="A211" i="4" s="1"/>
  <c r="Z211" i="4"/>
  <c r="AL261" i="4"/>
  <c r="AX261" i="4"/>
  <c r="AB253" i="4"/>
  <c r="AA236" i="4"/>
  <c r="AK236" i="4"/>
  <c r="V236" i="4"/>
  <c r="AT236" i="4" s="1"/>
  <c r="AS226" i="4"/>
  <c r="AO223" i="4"/>
  <c r="AP223" i="4" s="1"/>
  <c r="AB243" i="4"/>
  <c r="W243" i="4"/>
  <c r="AA243" i="4"/>
  <c r="AW243" i="4"/>
  <c r="A243" i="4" s="1"/>
  <c r="AJ243" i="4"/>
  <c r="V231" i="4"/>
  <c r="AT231" i="4" s="1"/>
  <c r="AB231" i="4"/>
  <c r="AV231" i="4"/>
  <c r="AJ231" i="4"/>
  <c r="A231" i="4"/>
  <c r="AK231" i="4"/>
  <c r="AL229" i="4"/>
  <c r="Z228" i="4"/>
  <c r="V228" i="4"/>
  <c r="AJ228" i="4"/>
  <c r="AW228" i="4"/>
  <c r="A228" i="4" s="1"/>
  <c r="D228" i="4"/>
  <c r="AN228" i="4"/>
  <c r="W228" i="4"/>
  <c r="AT228" i="4" s="1"/>
  <c r="AV228" i="4"/>
  <c r="AU228" i="4" s="1"/>
  <c r="AL249" i="4"/>
  <c r="AX249" i="4"/>
  <c r="E243" i="4"/>
  <c r="AB240" i="4"/>
  <c r="E240" i="4"/>
  <c r="AT240" i="4"/>
  <c r="AK240" i="4"/>
  <c r="AJ239" i="4"/>
  <c r="AQ236" i="4"/>
  <c r="AO236" i="4"/>
  <c r="AP236" i="4" s="1"/>
  <c r="D236" i="4"/>
  <c r="E231" i="4"/>
  <c r="E228" i="4"/>
  <c r="AJ225" i="4"/>
  <c r="AV225" i="4"/>
  <c r="E225" i="4"/>
  <c r="V225" i="4"/>
  <c r="AA225" i="4"/>
  <c r="AB225" i="4"/>
  <c r="A225" i="4"/>
  <c r="AK225" i="4"/>
  <c r="AS205" i="4"/>
  <c r="AO188" i="4"/>
  <c r="AP188" i="4" s="1"/>
  <c r="AQ188" i="4"/>
  <c r="AV253" i="4"/>
  <c r="AU253" i="4" s="1"/>
  <c r="Z250" i="4"/>
  <c r="AT250" i="4" s="1"/>
  <c r="AA250" i="4"/>
  <c r="D250" i="4"/>
  <c r="E250" i="4"/>
  <c r="AX248" i="4"/>
  <c r="A245" i="4"/>
  <c r="AA245" i="4"/>
  <c r="AK245" i="4"/>
  <c r="V245" i="4"/>
  <c r="AT245" i="4" s="1"/>
  <c r="AR244" i="4"/>
  <c r="D243" i="4"/>
  <c r="D240" i="4"/>
  <c r="AB239" i="4"/>
  <c r="D231" i="4"/>
  <c r="AN221" i="4"/>
  <c r="A221" i="4"/>
  <c r="AA221" i="4"/>
  <c r="E221" i="4"/>
  <c r="V221" i="4"/>
  <c r="AS221" i="4"/>
  <c r="W221" i="4"/>
  <c r="AV221" i="4"/>
  <c r="AU221" i="4" s="1"/>
  <c r="AS214" i="4"/>
  <c r="D208" i="4"/>
  <c r="AK208" i="4"/>
  <c r="AW208" i="4"/>
  <c r="A208" i="4" s="1"/>
  <c r="E208" i="4"/>
  <c r="AN208" i="4"/>
  <c r="V208" i="4"/>
  <c r="AA208" i="4"/>
  <c r="AB208" i="4"/>
  <c r="AJ208" i="4"/>
  <c r="W208" i="4"/>
  <c r="AV208" i="4"/>
  <c r="AU208" i="4" s="1"/>
  <c r="W207" i="4"/>
  <c r="AA207" i="4"/>
  <c r="D207" i="4"/>
  <c r="V207" i="4"/>
  <c r="AV207" i="4"/>
  <c r="AW207" i="4"/>
  <c r="A207" i="4" s="1"/>
  <c r="AB207" i="4"/>
  <c r="AJ207" i="4"/>
  <c r="E207" i="4"/>
  <c r="AN207" i="4"/>
  <c r="W255" i="4"/>
  <c r="AN251" i="4"/>
  <c r="W251" i="4"/>
  <c r="A251" i="4"/>
  <c r="AA251" i="4"/>
  <c r="AB251" i="4"/>
  <c r="AV251" i="4"/>
  <c r="AU251" i="4" s="1"/>
  <c r="AS246" i="4"/>
  <c r="E245" i="4"/>
  <c r="AN243" i="4"/>
  <c r="W241" i="4"/>
  <c r="Z241" i="4"/>
  <c r="AS241" i="4"/>
  <c r="AK241" i="4"/>
  <c r="AN240" i="4"/>
  <c r="AX240" i="4" s="1"/>
  <c r="AA239" i="4"/>
  <c r="AA233" i="4"/>
  <c r="D233" i="4"/>
  <c r="AK233" i="4"/>
  <c r="AW233" i="4"/>
  <c r="A233" i="4" s="1"/>
  <c r="V233" i="4"/>
  <c r="AT233" i="4" s="1"/>
  <c r="Z233" i="4"/>
  <c r="AV233" i="4"/>
  <c r="AU233" i="4" s="1"/>
  <c r="AB233" i="4"/>
  <c r="AR232" i="4"/>
  <c r="AJ226" i="4"/>
  <c r="AQ225" i="4"/>
  <c r="AK205" i="4"/>
  <c r="D254" i="4"/>
  <c r="AK254" i="4"/>
  <c r="AW254" i="4"/>
  <c r="A254" i="4" s="1"/>
  <c r="AL240" i="4"/>
  <c r="Z238" i="4"/>
  <c r="AJ238" i="4"/>
  <c r="AV238" i="4"/>
  <c r="AU238" i="4" s="1"/>
  <c r="AS228" i="4"/>
  <c r="AS223" i="4"/>
  <c r="AB213" i="4"/>
  <c r="AV212" i="4"/>
  <c r="AU212" i="4" s="1"/>
  <c r="AK209" i="4"/>
  <c r="A209" i="4"/>
  <c r="AS208" i="4"/>
  <c r="AX190" i="4"/>
  <c r="AL190" i="4"/>
  <c r="AX188" i="4"/>
  <c r="AQ185" i="4"/>
  <c r="AO185" i="4"/>
  <c r="AP185" i="4" s="1"/>
  <c r="Z180" i="4"/>
  <c r="AA180" i="4"/>
  <c r="D180" i="4"/>
  <c r="AK180" i="4"/>
  <c r="AW180" i="4"/>
  <c r="A180" i="4" s="1"/>
  <c r="AJ180" i="4"/>
  <c r="AN180" i="4"/>
  <c r="E180" i="4"/>
  <c r="W180" i="4"/>
  <c r="AA257" i="4"/>
  <c r="AR257" i="4" s="1"/>
  <c r="AT257" i="4"/>
  <c r="E237" i="4"/>
  <c r="V237" i="4"/>
  <c r="AR237" i="4" s="1"/>
  <c r="Z213" i="4"/>
  <c r="AL189" i="4"/>
  <c r="AL185" i="4"/>
  <c r="AX185" i="4"/>
  <c r="AX168" i="4"/>
  <c r="AL168" i="4"/>
  <c r="E141" i="4"/>
  <c r="V141" i="4"/>
  <c r="W141" i="4"/>
  <c r="AS141" i="4"/>
  <c r="Z141" i="4"/>
  <c r="AJ141" i="4"/>
  <c r="AA141" i="4"/>
  <c r="AB141" i="4"/>
  <c r="AK141" i="4"/>
  <c r="AN141" i="4"/>
  <c r="AX141" i="4" s="1"/>
  <c r="AV141" i="4"/>
  <c r="AU141" i="4" s="1"/>
  <c r="AW141" i="4"/>
  <c r="A141" i="4" s="1"/>
  <c r="D141" i="4"/>
  <c r="E227" i="4"/>
  <c r="A227" i="4"/>
  <c r="AB227" i="4"/>
  <c r="AV227" i="4"/>
  <c r="AU227" i="4" s="1"/>
  <c r="D227" i="4"/>
  <c r="D220" i="4"/>
  <c r="AK220" i="4"/>
  <c r="AW220" i="4"/>
  <c r="A220" i="4" s="1"/>
  <c r="AA220" i="4"/>
  <c r="AR220" i="4" s="1"/>
  <c r="AQ215" i="4"/>
  <c r="V212" i="4"/>
  <c r="AT212" i="4" s="1"/>
  <c r="W212" i="4"/>
  <c r="Z212" i="4"/>
  <c r="A212" i="4"/>
  <c r="AJ212" i="4"/>
  <c r="D212" i="4"/>
  <c r="AJ201" i="4"/>
  <c r="AV201" i="4"/>
  <c r="AU201" i="4" s="1"/>
  <c r="D201" i="4"/>
  <c r="AK201" i="4"/>
  <c r="AW201" i="4"/>
  <c r="A201" i="4" s="1"/>
  <c r="AN201" i="4"/>
  <c r="AX201" i="4" s="1"/>
  <c r="AB201" i="4"/>
  <c r="E201" i="4"/>
  <c r="V201" i="4"/>
  <c r="AO196" i="4"/>
  <c r="AP196" i="4" s="1"/>
  <c r="AQ196" i="4"/>
  <c r="AN193" i="4"/>
  <c r="AX193" i="4" s="1"/>
  <c r="V193" i="4"/>
  <c r="AB193" i="4"/>
  <c r="AK193" i="4"/>
  <c r="D193" i="4"/>
  <c r="E193" i="4"/>
  <c r="W195" i="4"/>
  <c r="A195" i="4"/>
  <c r="AA195" i="4"/>
  <c r="AT195" i="4"/>
  <c r="AV195" i="4"/>
  <c r="AU195" i="4" s="1"/>
  <c r="AJ195" i="4"/>
  <c r="D195" i="4"/>
  <c r="E195" i="4"/>
  <c r="AN195" i="4"/>
  <c r="AS195" i="4"/>
  <c r="AS193" i="4"/>
  <c r="AX147" i="4"/>
  <c r="AL147" i="4"/>
  <c r="AW257" i="4"/>
  <c r="A257" i="4" s="1"/>
  <c r="AJ257" i="4"/>
  <c r="AB252" i="4"/>
  <c r="A238" i="4"/>
  <c r="AJ237" i="4"/>
  <c r="AU237" i="4" s="1"/>
  <c r="A237" i="4"/>
  <c r="AK227" i="4"/>
  <c r="AS225" i="4"/>
  <c r="Z216" i="4"/>
  <c r="A216" i="4"/>
  <c r="AA216" i="4"/>
  <c r="E216" i="4"/>
  <c r="AN216" i="4"/>
  <c r="V216" i="4"/>
  <c r="AT216" i="4" s="1"/>
  <c r="AV216" i="4"/>
  <c r="AU216" i="4" s="1"/>
  <c r="AN212" i="4"/>
  <c r="AX212" i="4" s="1"/>
  <c r="AL199" i="4"/>
  <c r="AX199" i="4"/>
  <c r="AL175" i="4"/>
  <c r="AX175" i="4"/>
  <c r="AJ189" i="4"/>
  <c r="AV189" i="4"/>
  <c r="D189" i="4"/>
  <c r="AK189" i="4"/>
  <c r="AW189" i="4"/>
  <c r="A189" i="4" s="1"/>
  <c r="AN189" i="4"/>
  <c r="AX189" i="4" s="1"/>
  <c r="V189" i="4"/>
  <c r="Z189" i="4"/>
  <c r="AA189" i="4"/>
  <c r="AB189" i="4"/>
  <c r="E189" i="4"/>
  <c r="AR179" i="4"/>
  <c r="AL172" i="4"/>
  <c r="AX172" i="4"/>
  <c r="AJ213" i="4"/>
  <c r="AV213" i="4"/>
  <c r="D213" i="4"/>
  <c r="AK213" i="4"/>
  <c r="AW213" i="4"/>
  <c r="A213" i="4" s="1"/>
  <c r="AA213" i="4"/>
  <c r="AR194" i="4"/>
  <c r="AJ193" i="4"/>
  <c r="AB180" i="4"/>
  <c r="AO176" i="4"/>
  <c r="AP176" i="4" s="1"/>
  <c r="E213" i="4"/>
  <c r="AK212" i="4"/>
  <c r="Z209" i="4"/>
  <c r="D209" i="4"/>
  <c r="W209" i="4"/>
  <c r="AA201" i="4"/>
  <c r="AK195" i="4"/>
  <c r="AR203" i="4"/>
  <c r="AO197" i="4"/>
  <c r="AP197" i="4" s="1"/>
  <c r="AQ197" i="4"/>
  <c r="AX197" i="4"/>
  <c r="AB195" i="4"/>
  <c r="AL187" i="4"/>
  <c r="AX187" i="4"/>
  <c r="AS180" i="4"/>
  <c r="AO172" i="4"/>
  <c r="AP172" i="4" s="1"/>
  <c r="AQ172" i="4"/>
  <c r="AL165" i="4"/>
  <c r="Z192" i="4"/>
  <c r="AA192" i="4"/>
  <c r="AT192" i="4" s="1"/>
  <c r="D192" i="4"/>
  <c r="AK192" i="4"/>
  <c r="AW192" i="4"/>
  <c r="A192" i="4" s="1"/>
  <c r="AB190" i="4"/>
  <c r="AB184" i="4"/>
  <c r="AJ184" i="4"/>
  <c r="AV184" i="4"/>
  <c r="AU184" i="4" s="1"/>
  <c r="D184" i="4"/>
  <c r="AK184" i="4"/>
  <c r="AW184" i="4"/>
  <c r="A184" i="4" s="1"/>
  <c r="E184" i="4"/>
  <c r="V184" i="4"/>
  <c r="AT184" i="4" s="1"/>
  <c r="Z171" i="4"/>
  <c r="AA171" i="4"/>
  <c r="AB171" i="4"/>
  <c r="AV171" i="4"/>
  <c r="AU171" i="4" s="1"/>
  <c r="D171" i="4"/>
  <c r="AK171" i="4"/>
  <c r="AA199" i="4"/>
  <c r="AR199" i="4" s="1"/>
  <c r="AB199" i="4"/>
  <c r="AU199" i="4" s="1"/>
  <c r="E199" i="4"/>
  <c r="AN174" i="4"/>
  <c r="AX174" i="4" s="1"/>
  <c r="AA174" i="4"/>
  <c r="AB174" i="4"/>
  <c r="AV174" i="4"/>
  <c r="AU174" i="4" s="1"/>
  <c r="AJ174" i="4"/>
  <c r="AW174" i="4"/>
  <c r="A174" i="4" s="1"/>
  <c r="D174" i="4"/>
  <c r="AK174" i="4"/>
  <c r="AL163" i="4"/>
  <c r="Z154" i="4"/>
  <c r="D154" i="4"/>
  <c r="AB154" i="4"/>
  <c r="AU154" i="4" s="1"/>
  <c r="AW154" i="4"/>
  <c r="A154" i="4" s="1"/>
  <c r="AJ154" i="4"/>
  <c r="AK154" i="4"/>
  <c r="AN154" i="4"/>
  <c r="AX154" i="4" s="1"/>
  <c r="E154" i="4"/>
  <c r="AV154" i="4"/>
  <c r="E153" i="4"/>
  <c r="AB153" i="4"/>
  <c r="AW153" i="4"/>
  <c r="A153" i="4" s="1"/>
  <c r="AJ153" i="4"/>
  <c r="D153" i="4"/>
  <c r="AV153" i="4"/>
  <c r="Z153" i="4"/>
  <c r="AA153" i="4"/>
  <c r="AK153" i="4"/>
  <c r="AN153" i="4"/>
  <c r="AX153" i="4" s="1"/>
  <c r="AL227" i="4"/>
  <c r="AX227" i="4"/>
  <c r="V200" i="4"/>
  <c r="W200" i="4"/>
  <c r="Z200" i="4"/>
  <c r="AS200" i="4"/>
  <c r="D199" i="4"/>
  <c r="D196" i="4"/>
  <c r="AK196" i="4"/>
  <c r="AW196" i="4"/>
  <c r="A196" i="4" s="1"/>
  <c r="E196" i="4"/>
  <c r="V196" i="4"/>
  <c r="AL193" i="4"/>
  <c r="AK190" i="4"/>
  <c r="AW185" i="4"/>
  <c r="A185" i="4" s="1"/>
  <c r="V185" i="4"/>
  <c r="AJ178" i="4"/>
  <c r="E174" i="4"/>
  <c r="AA149" i="4"/>
  <c r="V149" i="4"/>
  <c r="W149" i="4"/>
  <c r="AB149" i="4"/>
  <c r="AW149" i="4"/>
  <c r="A149" i="4" s="1"/>
  <c r="Z149" i="4"/>
  <c r="AJ149" i="4"/>
  <c r="D149" i="4"/>
  <c r="AS209" i="4"/>
  <c r="Z197" i="4"/>
  <c r="AJ197" i="4"/>
  <c r="AV197" i="4"/>
  <c r="AU197" i="4" s="1"/>
  <c r="AJ190" i="4"/>
  <c r="AN184" i="4"/>
  <c r="AX184" i="4" s="1"/>
  <c r="AX181" i="4"/>
  <c r="AO181" i="4"/>
  <c r="AP181" i="4" s="1"/>
  <c r="AA178" i="4"/>
  <c r="AA177" i="4"/>
  <c r="AR177" i="4" s="1"/>
  <c r="AT177" i="4"/>
  <c r="AB177" i="4"/>
  <c r="AJ177" i="4"/>
  <c r="AV177" i="4"/>
  <c r="D177" i="4"/>
  <c r="AK177" i="4"/>
  <c r="AW177" i="4"/>
  <c r="A177" i="4" s="1"/>
  <c r="AN177" i="4"/>
  <c r="AX177" i="4" s="1"/>
  <c r="AX171" i="4"/>
  <c r="AJ170" i="4"/>
  <c r="AV170" i="4"/>
  <c r="AA170" i="4"/>
  <c r="AR170" i="4" s="1"/>
  <c r="AB170" i="4"/>
  <c r="AW170" i="4"/>
  <c r="A170" i="4" s="1"/>
  <c r="AK170" i="4"/>
  <c r="D170" i="4"/>
  <c r="E170" i="4"/>
  <c r="E149" i="4"/>
  <c r="W185" i="4"/>
  <c r="Z185" i="4"/>
  <c r="AJ185" i="4"/>
  <c r="AV185" i="4"/>
  <c r="AU185" i="4" s="1"/>
  <c r="AL184" i="4"/>
  <c r="D165" i="4"/>
  <c r="AK165" i="4"/>
  <c r="AW165" i="4"/>
  <c r="A165" i="4" s="1"/>
  <c r="AN165" i="4"/>
  <c r="AX165" i="4" s="1"/>
  <c r="Z165" i="4"/>
  <c r="AT165" i="4" s="1"/>
  <c r="AA165" i="4"/>
  <c r="AV165" i="4"/>
  <c r="AU165" i="4" s="1"/>
  <c r="AB165" i="4"/>
  <c r="AR146" i="4"/>
  <c r="AV235" i="4"/>
  <c r="AU235" i="4" s="1"/>
  <c r="AK219" i="4"/>
  <c r="AB218" i="4"/>
  <c r="AU218" i="4" s="1"/>
  <c r="Z204" i="4"/>
  <c r="AA204" i="4"/>
  <c r="D204" i="4"/>
  <c r="AK204" i="4"/>
  <c r="AW204" i="4"/>
  <c r="A204" i="4" s="1"/>
  <c r="AB202" i="4"/>
  <c r="AK199" i="4"/>
  <c r="D197" i="4"/>
  <c r="AL196" i="4"/>
  <c r="AX196" i="4"/>
  <c r="AB192" i="4"/>
  <c r="AW190" i="4"/>
  <c r="A190" i="4" s="1"/>
  <c r="Z190" i="4"/>
  <c r="Z187" i="4"/>
  <c r="AT187" i="4" s="1"/>
  <c r="A187" i="4"/>
  <c r="AA187" i="4"/>
  <c r="AB187" i="4"/>
  <c r="E187" i="4"/>
  <c r="E185" i="4"/>
  <c r="AA184" i="4"/>
  <c r="AN183" i="4"/>
  <c r="V183" i="4"/>
  <c r="W183" i="4"/>
  <c r="A183" i="4"/>
  <c r="AA183" i="4"/>
  <c r="AS175" i="4"/>
  <c r="AJ171" i="4"/>
  <c r="AQ170" i="4"/>
  <c r="E165" i="4"/>
  <c r="AQ161" i="4"/>
  <c r="E172" i="4"/>
  <c r="V172" i="4"/>
  <c r="W172" i="4"/>
  <c r="AS172" i="4"/>
  <c r="AA172" i="4"/>
  <c r="W164" i="4"/>
  <c r="Z164" i="4"/>
  <c r="AT164" i="4" s="1"/>
  <c r="AS164" i="4"/>
  <c r="AA164" i="4"/>
  <c r="AV164" i="4"/>
  <c r="AB164" i="4"/>
  <c r="AW164" i="4"/>
  <c r="A164" i="4" s="1"/>
  <c r="AJ164" i="4"/>
  <c r="AK164" i="4"/>
  <c r="D164" i="4"/>
  <c r="AB163" i="4"/>
  <c r="E163" i="4"/>
  <c r="Z163" i="4"/>
  <c r="AV163" i="4"/>
  <c r="AU163" i="4" s="1"/>
  <c r="AA163" i="4"/>
  <c r="AW163" i="4"/>
  <c r="A163" i="4" s="1"/>
  <c r="AJ163" i="4"/>
  <c r="AK163" i="4"/>
  <c r="D163" i="4"/>
  <c r="AN163" i="4"/>
  <c r="V163" i="4"/>
  <c r="AQ137" i="4"/>
  <c r="AO137" i="4"/>
  <c r="AP137" i="4" s="1"/>
  <c r="Z174" i="4"/>
  <c r="AA154" i="4"/>
  <c r="AX137" i="4"/>
  <c r="AA219" i="4"/>
  <c r="AJ200" i="4"/>
  <c r="AW199" i="4"/>
  <c r="A199" i="4" s="1"/>
  <c r="AB197" i="4"/>
  <c r="A197" i="4"/>
  <c r="AA196" i="4"/>
  <c r="W192" i="4"/>
  <c r="AS192" i="4"/>
  <c r="AS190" i="4"/>
  <c r="W190" i="4"/>
  <c r="V188" i="4"/>
  <c r="W188" i="4"/>
  <c r="Z188" i="4"/>
  <c r="AS188" i="4"/>
  <c r="V178" i="4"/>
  <c r="W178" i="4"/>
  <c r="AB178" i="4"/>
  <c r="AU178" i="4" s="1"/>
  <c r="AB175" i="4"/>
  <c r="Z175" i="4"/>
  <c r="AA175" i="4"/>
  <c r="D175" i="4"/>
  <c r="W171" i="4"/>
  <c r="AS171" i="4"/>
  <c r="AX170" i="4"/>
  <c r="AX161" i="4"/>
  <c r="AO149" i="4"/>
  <c r="AP149" i="4" s="1"/>
  <c r="AQ149" i="4"/>
  <c r="AB166" i="4"/>
  <c r="AB156" i="4"/>
  <c r="Z156" i="4"/>
  <c r="AV156" i="4"/>
  <c r="AU156" i="4" s="1"/>
  <c r="AJ156" i="4"/>
  <c r="AO132" i="4"/>
  <c r="AP132" i="4" s="1"/>
  <c r="AQ132" i="4"/>
  <c r="AR131" i="4"/>
  <c r="V138" i="4"/>
  <c r="AT138" i="4" s="1"/>
  <c r="E138" i="4"/>
  <c r="AB138" i="4"/>
  <c r="AV138" i="4"/>
  <c r="AJ138" i="4"/>
  <c r="AW138" i="4"/>
  <c r="A138" i="4" s="1"/>
  <c r="AK138" i="4"/>
  <c r="AL143" i="4"/>
  <c r="V140" i="4"/>
  <c r="AL139" i="4"/>
  <c r="D138" i="4"/>
  <c r="AR130" i="4"/>
  <c r="AX91" i="4"/>
  <c r="AL91" i="4"/>
  <c r="AK166" i="4"/>
  <c r="A161" i="4"/>
  <c r="AA161" i="4"/>
  <c r="AR161" i="4" s="1"/>
  <c r="AB161" i="4"/>
  <c r="AV161" i="4"/>
  <c r="W157" i="4"/>
  <c r="AS157" i="4"/>
  <c r="AA157" i="4"/>
  <c r="AT157" i="4" s="1"/>
  <c r="AV157" i="4"/>
  <c r="AU157" i="4" s="1"/>
  <c r="AX156" i="4"/>
  <c r="AL141" i="4"/>
  <c r="AO129" i="4"/>
  <c r="AP129" i="4" s="1"/>
  <c r="Z140" i="4"/>
  <c r="AA140" i="4"/>
  <c r="AV140" i="4"/>
  <c r="D140" i="4"/>
  <c r="AK140" i="4"/>
  <c r="AN138" i="4"/>
  <c r="AW166" i="4"/>
  <c r="A166" i="4" s="1"/>
  <c r="AA166" i="4"/>
  <c r="E140" i="4"/>
  <c r="AQ133" i="4"/>
  <c r="AO133" i="4"/>
  <c r="AP133" i="4" s="1"/>
  <c r="AL129" i="4"/>
  <c r="AX129" i="4"/>
  <c r="AV206" i="4"/>
  <c r="AU206" i="4" s="1"/>
  <c r="AJ206" i="4"/>
  <c r="AV194" i="4"/>
  <c r="AJ194" i="4"/>
  <c r="AV182" i="4"/>
  <c r="AJ182" i="4"/>
  <c r="V181" i="4"/>
  <c r="AR181" i="4" s="1"/>
  <c r="W176" i="4"/>
  <c r="AL170" i="4"/>
  <c r="AQ168" i="4"/>
  <c r="AV166" i="4"/>
  <c r="Z166" i="4"/>
  <c r="AJ162" i="4"/>
  <c r="AL161" i="4"/>
  <c r="AA156" i="4"/>
  <c r="Z142" i="4"/>
  <c r="E142" i="4"/>
  <c r="V142" i="4"/>
  <c r="W142" i="4"/>
  <c r="AT142" i="4"/>
  <c r="AJ142" i="4"/>
  <c r="AW142" i="4"/>
  <c r="A142" i="4" s="1"/>
  <c r="AN140" i="4"/>
  <c r="AX133" i="4"/>
  <c r="AL127" i="4"/>
  <c r="AX215" i="4"/>
  <c r="AB206" i="4"/>
  <c r="AX203" i="4"/>
  <c r="AB194" i="4"/>
  <c r="AB182" i="4"/>
  <c r="AX179" i="4"/>
  <c r="V176" i="4"/>
  <c r="AQ167" i="4"/>
  <c r="AW162" i="4"/>
  <c r="A162" i="4" s="1"/>
  <c r="AB162" i="4"/>
  <c r="AK161" i="4"/>
  <c r="D158" i="4"/>
  <c r="AK158" i="4"/>
  <c r="AW158" i="4"/>
  <c r="A158" i="4" s="1"/>
  <c r="E158" i="4"/>
  <c r="W158" i="4"/>
  <c r="Z158" i="4"/>
  <c r="AT158" i="4" s="1"/>
  <c r="AK157" i="4"/>
  <c r="AN155" i="4"/>
  <c r="AX155" i="4" s="1"/>
  <c r="AA155" i="4"/>
  <c r="Z155" i="4"/>
  <c r="AV155" i="4"/>
  <c r="AB155" i="4"/>
  <c r="AW155" i="4"/>
  <c r="A155" i="4" s="1"/>
  <c r="AK155" i="4"/>
  <c r="AS149" i="4"/>
  <c r="AA138" i="4"/>
  <c r="A137" i="4"/>
  <c r="AA137" i="4"/>
  <c r="V137" i="4"/>
  <c r="AJ137" i="4"/>
  <c r="AK137" i="4"/>
  <c r="D137" i="4"/>
  <c r="AA168" i="4"/>
  <c r="D168" i="4"/>
  <c r="AK168" i="4"/>
  <c r="AW168" i="4"/>
  <c r="A168" i="4" s="1"/>
  <c r="AV162" i="4"/>
  <c r="AU162" i="4" s="1"/>
  <c r="AA162" i="4"/>
  <c r="AR162" i="4" s="1"/>
  <c r="AJ161" i="4"/>
  <c r="AO158" i="4"/>
  <c r="AP158" i="4" s="1"/>
  <c r="AJ157" i="4"/>
  <c r="A157" i="4"/>
  <c r="E155" i="4"/>
  <c r="AJ139" i="4"/>
  <c r="AV139" i="4"/>
  <c r="AB139" i="4"/>
  <c r="AW139" i="4"/>
  <c r="A139" i="4" s="1"/>
  <c r="Z139" i="4"/>
  <c r="AA139" i="4"/>
  <c r="AK139" i="4"/>
  <c r="E139" i="4"/>
  <c r="AN139" i="4"/>
  <c r="Z138" i="4"/>
  <c r="E137" i="4"/>
  <c r="AR112" i="4"/>
  <c r="W166" i="4"/>
  <c r="AW156" i="4"/>
  <c r="A156" i="4" s="1"/>
  <c r="W156" i="4"/>
  <c r="AQ148" i="4"/>
  <c r="AX148" i="4"/>
  <c r="AJ140" i="4"/>
  <c r="AL119" i="4"/>
  <c r="AB120" i="4"/>
  <c r="AJ120" i="4"/>
  <c r="AV120" i="4"/>
  <c r="AU120" i="4" s="1"/>
  <c r="Z120" i="4"/>
  <c r="AW120" i="4"/>
  <c r="A120" i="4" s="1"/>
  <c r="AA120" i="4"/>
  <c r="AJ115" i="4"/>
  <c r="AV115" i="4"/>
  <c r="D115" i="4"/>
  <c r="AK115" i="4"/>
  <c r="AW115" i="4"/>
  <c r="A115" i="4" s="1"/>
  <c r="E115" i="4"/>
  <c r="AN115" i="4"/>
  <c r="V115" i="4"/>
  <c r="AO101" i="4"/>
  <c r="AP101" i="4" s="1"/>
  <c r="AJ93" i="4"/>
  <c r="AV93" i="4"/>
  <c r="AB93" i="4"/>
  <c r="V93" i="4"/>
  <c r="W93" i="4"/>
  <c r="AS93" i="4"/>
  <c r="Z93" i="4"/>
  <c r="AW93" i="4"/>
  <c r="A93" i="4" s="1"/>
  <c r="AA93" i="4"/>
  <c r="AK93" i="4"/>
  <c r="AN93" i="4"/>
  <c r="D93" i="4"/>
  <c r="E93" i="4"/>
  <c r="AV122" i="4"/>
  <c r="AU122" i="4" s="1"/>
  <c r="W121" i="4"/>
  <c r="Z121" i="4"/>
  <c r="AA121" i="4"/>
  <c r="AV121" i="4"/>
  <c r="AN120" i="4"/>
  <c r="AX120" i="4" s="1"/>
  <c r="Z119" i="4"/>
  <c r="AJ147" i="4"/>
  <c r="AW147" i="4"/>
  <c r="A147" i="4" s="1"/>
  <c r="AB129" i="4"/>
  <c r="AW128" i="4"/>
  <c r="A128" i="4" s="1"/>
  <c r="AV126" i="4"/>
  <c r="AU126" i="4" s="1"/>
  <c r="AS122" i="4"/>
  <c r="W122" i="4"/>
  <c r="E121" i="4"/>
  <c r="Z118" i="4"/>
  <c r="A118" i="4"/>
  <c r="AA118" i="4"/>
  <c r="AT118" i="4" s="1"/>
  <c r="AK118" i="4"/>
  <c r="AV118" i="4"/>
  <c r="AU118" i="4" s="1"/>
  <c r="AN121" i="4"/>
  <c r="D121" i="4"/>
  <c r="AV119" i="4"/>
  <c r="AB115" i="4"/>
  <c r="Z101" i="4"/>
  <c r="AA101" i="4"/>
  <c r="AV101" i="4"/>
  <c r="AB101" i="4"/>
  <c r="AW101" i="4"/>
  <c r="A101" i="4" s="1"/>
  <c r="AJ101" i="4"/>
  <c r="D101" i="4"/>
  <c r="AK101" i="4"/>
  <c r="V101" i="4"/>
  <c r="AT101" i="4" s="1"/>
  <c r="AL153" i="4"/>
  <c r="AN152" i="4"/>
  <c r="AK147" i="4"/>
  <c r="AO145" i="4"/>
  <c r="AP145" i="4" s="1"/>
  <c r="W145" i="4"/>
  <c r="V145" i="4"/>
  <c r="AT145" i="4" s="1"/>
  <c r="D122" i="4"/>
  <c r="AK122" i="4"/>
  <c r="AW122" i="4"/>
  <c r="A122" i="4" s="1"/>
  <c r="E122" i="4"/>
  <c r="Z122" i="4"/>
  <c r="AT122" i="4" s="1"/>
  <c r="Z115" i="4"/>
  <c r="AL95" i="4"/>
  <c r="AQ94" i="4"/>
  <c r="AO94" i="4"/>
  <c r="AP94" i="4" s="1"/>
  <c r="AN119" i="4"/>
  <c r="AX119" i="4" s="1"/>
  <c r="V119" i="4"/>
  <c r="AB119" i="4"/>
  <c r="AW119" i="4"/>
  <c r="A119" i="4" s="1"/>
  <c r="AJ119" i="4"/>
  <c r="AT119" i="4"/>
  <c r="AA110" i="4"/>
  <c r="AB110" i="4"/>
  <c r="AJ110" i="4"/>
  <c r="AV110" i="4"/>
  <c r="D110" i="4"/>
  <c r="AK110" i="4"/>
  <c r="AW110" i="4"/>
  <c r="A110" i="4" s="1"/>
  <c r="E110" i="4"/>
  <c r="Z110" i="4"/>
  <c r="W110" i="4"/>
  <c r="AL94" i="4"/>
  <c r="AX94" i="4"/>
  <c r="V92" i="4"/>
  <c r="AN92" i="4"/>
  <c r="AX92" i="4" s="1"/>
  <c r="AS92" i="4"/>
  <c r="Z92" i="4"/>
  <c r="AA92" i="4"/>
  <c r="AV92" i="4"/>
  <c r="AB92" i="4"/>
  <c r="AW92" i="4"/>
  <c r="A92" i="4" s="1"/>
  <c r="AJ92" i="4"/>
  <c r="D92" i="4"/>
  <c r="E92" i="4"/>
  <c r="AK92" i="4"/>
  <c r="E152" i="4"/>
  <c r="AJ151" i="4"/>
  <c r="AV151" i="4"/>
  <c r="AU151" i="4" s="1"/>
  <c r="A151" i="4"/>
  <c r="AA151" i="4"/>
  <c r="AR151" i="4" s="1"/>
  <c r="AV147" i="4"/>
  <c r="AU147" i="4" s="1"/>
  <c r="AA147" i="4"/>
  <c r="AL146" i="4"/>
  <c r="D145" i="4"/>
  <c r="AB144" i="4"/>
  <c r="AU144" i="4" s="1"/>
  <c r="AS142" i="4"/>
  <c r="AN131" i="4"/>
  <c r="AB131" i="4"/>
  <c r="AV131" i="4"/>
  <c r="AU131" i="4" s="1"/>
  <c r="AJ131" i="4"/>
  <c r="AW131" i="4"/>
  <c r="A131" i="4" s="1"/>
  <c r="AO128" i="4"/>
  <c r="AP128" i="4" s="1"/>
  <c r="AJ127" i="4"/>
  <c r="AV127" i="4"/>
  <c r="AU127" i="4" s="1"/>
  <c r="AB127" i="4"/>
  <c r="AW127" i="4"/>
  <c r="A127" i="4" s="1"/>
  <c r="AK127" i="4"/>
  <c r="V126" i="4"/>
  <c r="W126" i="4"/>
  <c r="D126" i="4"/>
  <c r="E126" i="4"/>
  <c r="AN126" i="4"/>
  <c r="Z123" i="4"/>
  <c r="AR123" i="4" s="1"/>
  <c r="AT123" i="4"/>
  <c r="AN122" i="4"/>
  <c r="AX122" i="4" s="1"/>
  <c r="AJ121" i="4"/>
  <c r="W120" i="4"/>
  <c r="E119" i="4"/>
  <c r="AR159" i="4"/>
  <c r="AK152" i="4"/>
  <c r="E151" i="4"/>
  <c r="V150" i="4"/>
  <c r="AR150" i="4" s="1"/>
  <c r="D150" i="4"/>
  <c r="Z147" i="4"/>
  <c r="E144" i="4"/>
  <c r="AN143" i="4"/>
  <c r="AX143" i="4" s="1"/>
  <c r="AB143" i="4"/>
  <c r="AV143" i="4"/>
  <c r="AU143" i="4" s="1"/>
  <c r="AR135" i="4"/>
  <c r="D135" i="4"/>
  <c r="AK135" i="4"/>
  <c r="W133" i="4"/>
  <c r="V133" i="4"/>
  <c r="AT133" i="4" s="1"/>
  <c r="AB132" i="4"/>
  <c r="Z132" i="4"/>
  <c r="E131" i="4"/>
  <c r="E129" i="4"/>
  <c r="V129" i="4"/>
  <c r="AT129" i="4" s="1"/>
  <c r="W129" i="4"/>
  <c r="Z128" i="4"/>
  <c r="AR128" i="4" s="1"/>
  <c r="AL122" i="4"/>
  <c r="AB121" i="4"/>
  <c r="AS120" i="4"/>
  <c r="V120" i="4"/>
  <c r="D119" i="4"/>
  <c r="W115" i="4"/>
  <c r="AX106" i="4"/>
  <c r="AL106" i="4"/>
  <c r="AQ91" i="4"/>
  <c r="AO91" i="4"/>
  <c r="AP91" i="4" s="1"/>
  <c r="W106" i="4"/>
  <c r="Z106" i="4"/>
  <c r="AT106" i="4" s="1"/>
  <c r="AA106" i="4"/>
  <c r="W99" i="4"/>
  <c r="V99" i="4"/>
  <c r="AJ99" i="4"/>
  <c r="AK99" i="4"/>
  <c r="D99" i="4"/>
  <c r="E99" i="4"/>
  <c r="AN99" i="4"/>
  <c r="AB75" i="4"/>
  <c r="Z75" i="4"/>
  <c r="AA75" i="4"/>
  <c r="AV75" i="4"/>
  <c r="AU75" i="4" s="1"/>
  <c r="V75" i="4"/>
  <c r="AW75" i="4"/>
  <c r="A75" i="4" s="1"/>
  <c r="W75" i="4"/>
  <c r="AJ75" i="4"/>
  <c r="AK75" i="4"/>
  <c r="D75" i="4"/>
  <c r="AN75" i="4"/>
  <c r="E75" i="4"/>
  <c r="AL68" i="4"/>
  <c r="AL74" i="4"/>
  <c r="A94" i="4"/>
  <c r="AR77" i="4"/>
  <c r="AX101" i="4"/>
  <c r="AB99" i="4"/>
  <c r="AX78" i="4"/>
  <c r="AL78" i="4"/>
  <c r="AB106" i="4"/>
  <c r="AB105" i="4"/>
  <c r="AA105" i="4"/>
  <c r="AR105" i="4" s="1"/>
  <c r="AJ105" i="4"/>
  <c r="AV105" i="4"/>
  <c r="AK105" i="4"/>
  <c r="AW105" i="4"/>
  <c r="A105" i="4" s="1"/>
  <c r="D105" i="4"/>
  <c r="E105" i="4"/>
  <c r="Z103" i="4"/>
  <c r="V103" i="4"/>
  <c r="W103" i="4"/>
  <c r="AL101" i="4"/>
  <c r="D100" i="4"/>
  <c r="AK100" i="4"/>
  <c r="AW100" i="4"/>
  <c r="A100" i="4" s="1"/>
  <c r="AJ100" i="4"/>
  <c r="AV100" i="4"/>
  <c r="AU100" i="4" s="1"/>
  <c r="AA100" i="4"/>
  <c r="AR100" i="4" s="1"/>
  <c r="AB100" i="4"/>
  <c r="E100" i="4"/>
  <c r="AN100" i="4"/>
  <c r="AA99" i="4"/>
  <c r="D146" i="4"/>
  <c r="AK146" i="4"/>
  <c r="AW146" i="4"/>
  <c r="A146" i="4" s="1"/>
  <c r="A125" i="4"/>
  <c r="AA125" i="4"/>
  <c r="AT125" i="4" s="1"/>
  <c r="AB125" i="4"/>
  <c r="AN116" i="4"/>
  <c r="AO113" i="4"/>
  <c r="AP113" i="4" s="1"/>
  <c r="A113" i="4"/>
  <c r="AA113" i="4"/>
  <c r="AB113" i="4"/>
  <c r="V111" i="4"/>
  <c r="W111" i="4"/>
  <c r="Z111" i="4"/>
  <c r="AL110" i="4"/>
  <c r="Z99" i="4"/>
  <c r="E95" i="4"/>
  <c r="D95" i="4"/>
  <c r="AK95" i="4"/>
  <c r="AW95" i="4"/>
  <c r="A95" i="4" s="1"/>
  <c r="V95" i="4"/>
  <c r="W95" i="4"/>
  <c r="AS95" i="4"/>
  <c r="Z95" i="4"/>
  <c r="AA91" i="4"/>
  <c r="Z91" i="4"/>
  <c r="AV91" i="4"/>
  <c r="AB91" i="4"/>
  <c r="AW91" i="4"/>
  <c r="A91" i="4" s="1"/>
  <c r="AJ91" i="4"/>
  <c r="AK91" i="4"/>
  <c r="D134" i="4"/>
  <c r="AK134" i="4"/>
  <c r="AW134" i="4"/>
  <c r="A134" i="4" s="1"/>
  <c r="AR116" i="4"/>
  <c r="E114" i="4"/>
  <c r="V114" i="4"/>
  <c r="W114" i="4"/>
  <c r="Z108" i="4"/>
  <c r="A108" i="4"/>
  <c r="AA108" i="4"/>
  <c r="AB108" i="4"/>
  <c r="AJ108" i="4"/>
  <c r="AV108" i="4"/>
  <c r="AS106" i="4"/>
  <c r="AN103" i="4"/>
  <c r="D103" i="4"/>
  <c r="AL102" i="4"/>
  <c r="AX102" i="4"/>
  <c r="AW99" i="4"/>
  <c r="A99" i="4" s="1"/>
  <c r="AL93" i="4"/>
  <c r="E91" i="4"/>
  <c r="AK116" i="4"/>
  <c r="AN114" i="4"/>
  <c r="D108" i="4"/>
  <c r="AV106" i="4"/>
  <c r="AN105" i="4"/>
  <c r="AX105" i="4" s="1"/>
  <c r="AO95" i="4"/>
  <c r="AP95" i="4" s="1"/>
  <c r="W94" i="4"/>
  <c r="V94" i="4"/>
  <c r="AS94" i="4"/>
  <c r="Z94" i="4"/>
  <c r="AA94" i="4"/>
  <c r="AV94" i="4"/>
  <c r="AU94" i="4" s="1"/>
  <c r="AL92" i="4"/>
  <c r="AR83" i="4"/>
  <c r="AR71" i="4"/>
  <c r="AN65" i="4"/>
  <c r="AX65" i="4" s="1"/>
  <c r="AL4" i="4"/>
  <c r="AW82" i="4"/>
  <c r="A82" i="4" s="1"/>
  <c r="AA82" i="4"/>
  <c r="AX79" i="4"/>
  <c r="AO69" i="4"/>
  <c r="AP69" i="4" s="1"/>
  <c r="AQ69" i="4"/>
  <c r="AR69" i="4"/>
  <c r="AB69" i="4"/>
  <c r="AS69" i="4"/>
  <c r="AT69" i="4"/>
  <c r="AK68" i="4"/>
  <c r="AX67" i="4"/>
  <c r="AO64" i="4"/>
  <c r="AP64" i="4" s="1"/>
  <c r="W76" i="4"/>
  <c r="V76" i="4"/>
  <c r="AS76" i="4"/>
  <c r="AT71" i="4"/>
  <c r="AJ68" i="4"/>
  <c r="AV66" i="4"/>
  <c r="W66" i="4"/>
  <c r="AB63" i="4"/>
  <c r="AN63" i="4"/>
  <c r="V63" i="4"/>
  <c r="AV63" i="4"/>
  <c r="Z63" i="4"/>
  <c r="AW63" i="4"/>
  <c r="A63" i="4" s="1"/>
  <c r="E63" i="4"/>
  <c r="W63" i="4"/>
  <c r="V57" i="4"/>
  <c r="W57" i="4"/>
  <c r="AA57" i="4"/>
  <c r="AB57" i="4"/>
  <c r="AW57" i="4"/>
  <c r="A57" i="4" s="1"/>
  <c r="Z57" i="4"/>
  <c r="AJ57" i="4"/>
  <c r="AN57" i="4"/>
  <c r="AX57" i="4" s="1"/>
  <c r="D57" i="4"/>
  <c r="AV57" i="4"/>
  <c r="AQ76" i="4"/>
  <c r="AO76" i="4"/>
  <c r="AP76" i="4" s="1"/>
  <c r="V107" i="4"/>
  <c r="AR107" i="4" s="1"/>
  <c r="V104" i="4"/>
  <c r="AB98" i="4"/>
  <c r="AA98" i="4"/>
  <c r="AN89" i="4"/>
  <c r="AQ88" i="4"/>
  <c r="AQ86" i="4"/>
  <c r="AV84" i="4"/>
  <c r="AU84" i="4" s="1"/>
  <c r="D76" i="4"/>
  <c r="AQ70" i="4"/>
  <c r="AO70" i="4"/>
  <c r="AP70" i="4" s="1"/>
  <c r="AL64" i="4"/>
  <c r="AN107" i="4"/>
  <c r="AX107" i="4" s="1"/>
  <c r="AR89" i="4"/>
  <c r="AB86" i="4"/>
  <c r="AJ86" i="4"/>
  <c r="AV86" i="4"/>
  <c r="A86" i="4"/>
  <c r="AA86" i="4"/>
  <c r="W84" i="4"/>
  <c r="AS84" i="4"/>
  <c r="AS82" i="4"/>
  <c r="V82" i="4"/>
  <c r="AQ67" i="4"/>
  <c r="D66" i="4"/>
  <c r="AK66" i="4"/>
  <c r="E66" i="4"/>
  <c r="AB66" i="4"/>
  <c r="AJ66" i="4"/>
  <c r="AA66" i="4"/>
  <c r="AW66" i="4"/>
  <c r="A66" i="4" s="1"/>
  <c r="AS103" i="4"/>
  <c r="AQ96" i="4"/>
  <c r="W96" i="4"/>
  <c r="AS96" i="4"/>
  <c r="D88" i="4"/>
  <c r="AK88" i="4"/>
  <c r="AW88" i="4"/>
  <c r="A88" i="4" s="1"/>
  <c r="AJ88" i="4"/>
  <c r="AV88" i="4"/>
  <c r="AU88" i="4" s="1"/>
  <c r="AQ87" i="4"/>
  <c r="W87" i="4"/>
  <c r="V87" i="4"/>
  <c r="AT87" i="4" s="1"/>
  <c r="E86" i="4"/>
  <c r="AQ84" i="4"/>
  <c r="AQ83" i="4"/>
  <c r="AO82" i="4"/>
  <c r="AP82" i="4" s="1"/>
  <c r="AJ81" i="4"/>
  <c r="AV81" i="4"/>
  <c r="D81" i="4"/>
  <c r="AK81" i="4"/>
  <c r="AW81" i="4"/>
  <c r="A81" i="4" s="1"/>
  <c r="AB81" i="4"/>
  <c r="AR78" i="4"/>
  <c r="AJ78" i="4"/>
  <c r="AW78" i="4"/>
  <c r="A78" i="4" s="1"/>
  <c r="D78" i="4"/>
  <c r="AK78" i="4"/>
  <c r="E78" i="4"/>
  <c r="AB78" i="4"/>
  <c r="AV78" i="4"/>
  <c r="AK76" i="4"/>
  <c r="AN74" i="4"/>
  <c r="AB74" i="4"/>
  <c r="AV74" i="4"/>
  <c r="AJ74" i="4"/>
  <c r="AW74" i="4"/>
  <c r="A74" i="4" s="1"/>
  <c r="D74" i="4"/>
  <c r="AK74" i="4"/>
  <c r="AA74" i="4"/>
  <c r="AT74" i="4" s="1"/>
  <c r="V68" i="4"/>
  <c r="AS57" i="4"/>
  <c r="E107" i="4"/>
  <c r="AL104" i="4"/>
  <c r="E104" i="4"/>
  <c r="V96" i="4"/>
  <c r="AO79" i="4"/>
  <c r="AP79" i="4" s="1"/>
  <c r="D65" i="4"/>
  <c r="AK65" i="4"/>
  <c r="AW65" i="4"/>
  <c r="A65" i="4" s="1"/>
  <c r="W65" i="4"/>
  <c r="AA65" i="4"/>
  <c r="AB65" i="4"/>
  <c r="AJ65" i="4"/>
  <c r="Z65" i="4"/>
  <c r="AV65" i="4"/>
  <c r="AW107" i="4"/>
  <c r="A107" i="4" s="1"/>
  <c r="AK107" i="4"/>
  <c r="AK104" i="4"/>
  <c r="D104" i="4"/>
  <c r="Z84" i="4"/>
  <c r="A84" i="4"/>
  <c r="AA84" i="4"/>
  <c r="AS75" i="4"/>
  <c r="AA68" i="4"/>
  <c r="AN68" i="4"/>
  <c r="AX68" i="4" s="1"/>
  <c r="AS68" i="4"/>
  <c r="Z68" i="4"/>
  <c r="AV68" i="4"/>
  <c r="W68" i="4"/>
  <c r="E68" i="4"/>
  <c r="D53" i="4"/>
  <c r="AK53" i="4"/>
  <c r="AW53" i="4"/>
  <c r="A53" i="4" s="1"/>
  <c r="E53" i="4"/>
  <c r="V53" i="4"/>
  <c r="W53" i="4"/>
  <c r="Z53" i="4"/>
  <c r="AA53" i="4"/>
  <c r="AB53" i="4"/>
  <c r="AJ53" i="4"/>
  <c r="AN53" i="4"/>
  <c r="AS53" i="4"/>
  <c r="AX90" i="4"/>
  <c r="AW83" i="4"/>
  <c r="A83" i="4" s="1"/>
  <c r="AK83" i="4"/>
  <c r="D83" i="4"/>
  <c r="A80" i="4"/>
  <c r="AA80" i="4"/>
  <c r="AR80" i="4" s="1"/>
  <c r="AL72" i="4"/>
  <c r="AX72" i="4"/>
  <c r="D72" i="4"/>
  <c r="D71" i="4"/>
  <c r="AK71" i="4"/>
  <c r="AW71" i="4"/>
  <c r="A71" i="4" s="1"/>
  <c r="AJ70" i="4"/>
  <c r="AV70" i="4"/>
  <c r="W70" i="4"/>
  <c r="AT70" i="4" s="1"/>
  <c r="E62" i="4"/>
  <c r="AA58" i="4"/>
  <c r="E50" i="4"/>
  <c r="AO24" i="4"/>
  <c r="AP24" i="4" s="1"/>
  <c r="AQ24" i="4"/>
  <c r="W64" i="4"/>
  <c r="AB64" i="4"/>
  <c r="AJ64" i="4"/>
  <c r="AV64" i="4"/>
  <c r="Z32" i="4"/>
  <c r="D32" i="4"/>
  <c r="AK32" i="4"/>
  <c r="AW32" i="4"/>
  <c r="A32" i="4" s="1"/>
  <c r="E32" i="4"/>
  <c r="V32" i="4"/>
  <c r="W32" i="4"/>
  <c r="AA32" i="4"/>
  <c r="AB32" i="4"/>
  <c r="AJ32" i="4"/>
  <c r="AN32" i="4"/>
  <c r="AX32" i="4" s="1"/>
  <c r="W52" i="4"/>
  <c r="Z52" i="4"/>
  <c r="AA52" i="4"/>
  <c r="AB52" i="4"/>
  <c r="AJ52" i="4"/>
  <c r="AV52" i="4"/>
  <c r="D52" i="4"/>
  <c r="AK52" i="4"/>
  <c r="AW52" i="4"/>
  <c r="A52" i="4" s="1"/>
  <c r="E52" i="4"/>
  <c r="Z28" i="4"/>
  <c r="AA28" i="4"/>
  <c r="AB28" i="4"/>
  <c r="AJ28" i="4"/>
  <c r="AV28" i="4"/>
  <c r="D28" i="4"/>
  <c r="AK28" i="4"/>
  <c r="AW28" i="4"/>
  <c r="A28" i="4" s="1"/>
  <c r="E28" i="4"/>
  <c r="AN28" i="4"/>
  <c r="AX28" i="4" s="1"/>
  <c r="AS26" i="4"/>
  <c r="AQ11" i="4"/>
  <c r="AX11" i="4"/>
  <c r="AO11" i="4"/>
  <c r="AP11" i="4" s="1"/>
  <c r="AJ58" i="4"/>
  <c r="AV58" i="4"/>
  <c r="D58" i="4"/>
  <c r="AK58" i="4"/>
  <c r="AW58" i="4"/>
  <c r="A58" i="4" s="1"/>
  <c r="V58" i="4"/>
  <c r="W58" i="4"/>
  <c r="AL53" i="4"/>
  <c r="AT46" i="4"/>
  <c r="AJ29" i="4"/>
  <c r="AV29" i="4"/>
  <c r="D29" i="4"/>
  <c r="AK29" i="4"/>
  <c r="AW29" i="4"/>
  <c r="A29" i="4" s="1"/>
  <c r="AN29" i="4"/>
  <c r="AX29" i="4" s="1"/>
  <c r="V29" i="4"/>
  <c r="W29" i="4"/>
  <c r="Z29" i="4"/>
  <c r="AB29" i="4"/>
  <c r="AA29" i="4"/>
  <c r="AL16" i="4"/>
  <c r="AN58" i="4"/>
  <c r="AO48" i="4"/>
  <c r="AP48" i="4" s="1"/>
  <c r="AQ48" i="4"/>
  <c r="AL66" i="4"/>
  <c r="AX66" i="4"/>
  <c r="AA64" i="4"/>
  <c r="AV62" i="4"/>
  <c r="AU62" i="4" s="1"/>
  <c r="W62" i="4"/>
  <c r="AR59" i="4"/>
  <c r="AJ59" i="4"/>
  <c r="AV59" i="4"/>
  <c r="D59" i="4"/>
  <c r="AK59" i="4"/>
  <c r="AW59" i="4"/>
  <c r="A59" i="4" s="1"/>
  <c r="AR54" i="4"/>
  <c r="AA47" i="4"/>
  <c r="W47" i="4"/>
  <c r="Z47" i="4"/>
  <c r="AB47" i="4"/>
  <c r="AJ47" i="4"/>
  <c r="AV47" i="4"/>
  <c r="AK47" i="4"/>
  <c r="AW47" i="4"/>
  <c r="A47" i="4" s="1"/>
  <c r="D47" i="4"/>
  <c r="E47" i="4"/>
  <c r="AV32" i="4"/>
  <c r="AU32" i="4" s="1"/>
  <c r="Z64" i="4"/>
  <c r="AO61" i="4"/>
  <c r="AP61" i="4" s="1"/>
  <c r="AO60" i="4"/>
  <c r="AP60" i="4" s="1"/>
  <c r="AN59" i="4"/>
  <c r="E59" i="4"/>
  <c r="AT55" i="4"/>
  <c r="AN52" i="4"/>
  <c r="AX36" i="4"/>
  <c r="AX83" i="4"/>
  <c r="D77" i="4"/>
  <c r="AK77" i="4"/>
  <c r="AW77" i="4"/>
  <c r="A77" i="4" s="1"/>
  <c r="AW64" i="4"/>
  <c r="A64" i="4" s="1"/>
  <c r="AN62" i="4"/>
  <c r="AX62" i="4" s="1"/>
  <c r="V62" i="4"/>
  <c r="Z62" i="4"/>
  <c r="AA62" i="4"/>
  <c r="AB58" i="4"/>
  <c r="A56" i="4"/>
  <c r="AN50" i="4"/>
  <c r="Z50" i="4"/>
  <c r="A50" i="4"/>
  <c r="AA50" i="4"/>
  <c r="AB50" i="4"/>
  <c r="AJ50" i="4"/>
  <c r="AV50" i="4"/>
  <c r="AN45" i="4"/>
  <c r="D45" i="4"/>
  <c r="AK45" i="4"/>
  <c r="E45" i="4"/>
  <c r="V45" i="4"/>
  <c r="W45" i="4"/>
  <c r="Z45" i="4"/>
  <c r="AO38" i="4"/>
  <c r="AP38" i="4" s="1"/>
  <c r="AJ37" i="4"/>
  <c r="AV37" i="4"/>
  <c r="D37" i="4"/>
  <c r="AK37" i="4"/>
  <c r="AW37" i="4"/>
  <c r="A37" i="4" s="1"/>
  <c r="V37" i="4"/>
  <c r="AT26" i="4"/>
  <c r="AL24" i="4"/>
  <c r="AX24" i="4"/>
  <c r="AQ23" i="4"/>
  <c r="AX23" i="4"/>
  <c r="AO23" i="4"/>
  <c r="AP23" i="4" s="1"/>
  <c r="AO21" i="4"/>
  <c r="AP21" i="4" s="1"/>
  <c r="AQ21" i="4"/>
  <c r="AS16" i="4"/>
  <c r="AX47" i="4"/>
  <c r="AJ41" i="4"/>
  <c r="AV41" i="4"/>
  <c r="AN41" i="4"/>
  <c r="V41" i="4"/>
  <c r="Z40" i="4"/>
  <c r="AA40" i="4"/>
  <c r="AR38" i="4"/>
  <c r="AR26" i="4"/>
  <c r="AO9" i="4"/>
  <c r="AP9" i="4" s="1"/>
  <c r="AQ9" i="4"/>
  <c r="AN56" i="4"/>
  <c r="AX54" i="4"/>
  <c r="E54" i="4"/>
  <c r="V51" i="4"/>
  <c r="AO42" i="4"/>
  <c r="AP42" i="4" s="1"/>
  <c r="AB42" i="4"/>
  <c r="AJ42" i="4"/>
  <c r="AV42" i="4"/>
  <c r="E41" i="4"/>
  <c r="AN40" i="4"/>
  <c r="AX40" i="4" s="1"/>
  <c r="E40" i="4"/>
  <c r="AN37" i="4"/>
  <c r="AX37" i="4" s="1"/>
  <c r="AS33" i="4"/>
  <c r="AT7" i="4"/>
  <c r="AW54" i="4"/>
  <c r="A54" i="4" s="1"/>
  <c r="AK54" i="4"/>
  <c r="D54" i="4"/>
  <c r="AN51" i="4"/>
  <c r="E43" i="4"/>
  <c r="W43" i="4"/>
  <c r="D41" i="4"/>
  <c r="D40" i="4"/>
  <c r="V16" i="4"/>
  <c r="W16" i="4"/>
  <c r="Z16" i="4"/>
  <c r="AA16" i="4"/>
  <c r="AB16" i="4"/>
  <c r="AJ16" i="4"/>
  <c r="AV16" i="4"/>
  <c r="D16" i="4"/>
  <c r="AK16" i="4"/>
  <c r="AW16" i="4"/>
  <c r="A16" i="4" s="1"/>
  <c r="E16" i="4"/>
  <c r="AN16" i="4"/>
  <c r="AX16" i="4" s="1"/>
  <c r="V4" i="4"/>
  <c r="W4" i="4"/>
  <c r="Z4" i="4"/>
  <c r="AA4" i="4"/>
  <c r="AB4" i="4"/>
  <c r="AJ4" i="4"/>
  <c r="AV4" i="4"/>
  <c r="D4" i="4"/>
  <c r="AK4" i="4"/>
  <c r="AW4" i="4"/>
  <c r="A4" i="4" s="1"/>
  <c r="E4" i="4"/>
  <c r="AN4" i="4"/>
  <c r="AN43" i="4"/>
  <c r="D43" i="4"/>
  <c r="AL41" i="4"/>
  <c r="AL40" i="4"/>
  <c r="AL37" i="4"/>
  <c r="AR34" i="4"/>
  <c r="AL32" i="4"/>
  <c r="AL28" i="4"/>
  <c r="AX21" i="4"/>
  <c r="Z44" i="4"/>
  <c r="AR44" i="4" s="1"/>
  <c r="D44" i="4"/>
  <c r="AK44" i="4"/>
  <c r="AW44" i="4"/>
  <c r="A44" i="4" s="1"/>
  <c r="E44" i="4"/>
  <c r="AL43" i="4"/>
  <c r="AL42" i="4"/>
  <c r="AK41" i="4"/>
  <c r="AK40" i="4"/>
  <c r="AX38" i="4"/>
  <c r="AB37" i="4"/>
  <c r="AN33" i="4"/>
  <c r="Z33" i="4"/>
  <c r="AT33" i="4" s="1"/>
  <c r="AK33" i="4"/>
  <c r="AW33" i="4"/>
  <c r="A33" i="4" s="1"/>
  <c r="D24" i="4"/>
  <c r="AK24" i="4"/>
  <c r="AW24" i="4"/>
  <c r="A24" i="4" s="1"/>
  <c r="E24" i="4"/>
  <c r="V24" i="4"/>
  <c r="W24" i="4"/>
  <c r="Z24" i="4"/>
  <c r="AS24" i="4"/>
  <c r="AA24" i="4"/>
  <c r="AJ24" i="4"/>
  <c r="AV24" i="4"/>
  <c r="AV51" i="4"/>
  <c r="AJ51" i="4"/>
  <c r="AJ43" i="4"/>
  <c r="AA41" i="4"/>
  <c r="AB40" i="4"/>
  <c r="Z37" i="4"/>
  <c r="AS29" i="4"/>
  <c r="AS28" i="4"/>
  <c r="AX60" i="4"/>
  <c r="AA56" i="4"/>
  <c r="AT56" i="4" s="1"/>
  <c r="AB51" i="4"/>
  <c r="AX48" i="4"/>
  <c r="AL44" i="4"/>
  <c r="AX44" i="4"/>
  <c r="AB43" i="4"/>
  <c r="Z42" i="4"/>
  <c r="AT42" i="4" s="1"/>
  <c r="AW41" i="4"/>
  <c r="A41" i="4" s="1"/>
  <c r="Z41" i="4"/>
  <c r="AW40" i="4"/>
  <c r="A40" i="4" s="1"/>
  <c r="D36" i="4"/>
  <c r="AK36" i="4"/>
  <c r="AW36" i="4"/>
  <c r="A36" i="4" s="1"/>
  <c r="V36" i="4"/>
  <c r="W36" i="4"/>
  <c r="AA36" i="4"/>
  <c r="AS32" i="4"/>
  <c r="AR30" i="4"/>
  <c r="AV40" i="4"/>
  <c r="AL31" i="4"/>
  <c r="AX31" i="4"/>
  <c r="D31" i="4"/>
  <c r="D19" i="4"/>
  <c r="AB17" i="4"/>
  <c r="AQ13" i="4"/>
  <c r="AV12" i="4"/>
  <c r="AJ12" i="4"/>
  <c r="AK7" i="4"/>
  <c r="D7" i="4"/>
  <c r="W6" i="4"/>
  <c r="AT6" i="4" s="1"/>
  <c r="AB5" i="4"/>
  <c r="AB31" i="4"/>
  <c r="AU31" i="4" s="1"/>
  <c r="AN30" i="4"/>
  <c r="V25" i="4"/>
  <c r="AT25" i="4" s="1"/>
  <c r="AW21" i="4"/>
  <c r="A21" i="4" s="1"/>
  <c r="AK21" i="4"/>
  <c r="D21" i="4"/>
  <c r="AB19" i="4"/>
  <c r="AN18" i="4"/>
  <c r="AS17" i="4"/>
  <c r="Z17" i="4"/>
  <c r="V13" i="4"/>
  <c r="AT13" i="4" s="1"/>
  <c r="AA12" i="4"/>
  <c r="AW9" i="4"/>
  <c r="A9" i="4" s="1"/>
  <c r="AK9" i="4"/>
  <c r="D9" i="4"/>
  <c r="AN6" i="4"/>
  <c r="Z5" i="4"/>
  <c r="AA31" i="4"/>
  <c r="A31" i="4"/>
  <c r="AN25" i="4"/>
  <c r="AX25" i="4" s="1"/>
  <c r="AV21" i="4"/>
  <c r="AJ21" i="4"/>
  <c r="AB21" i="4"/>
  <c r="E18" i="4"/>
  <c r="AB9" i="4"/>
  <c r="D30" i="4"/>
  <c r="E25" i="4"/>
  <c r="AA21" i="4"/>
  <c r="AW18" i="4"/>
  <c r="A18" i="4" s="1"/>
  <c r="AK18" i="4"/>
  <c r="D18" i="4"/>
  <c r="W17" i="4"/>
  <c r="AN15" i="4"/>
  <c r="AX15" i="4" s="1"/>
  <c r="AX13" i="4"/>
  <c r="E13" i="4"/>
  <c r="AA9" i="4"/>
  <c r="AW6" i="4"/>
  <c r="A6" i="4" s="1"/>
  <c r="AK6" i="4"/>
  <c r="D6" i="4"/>
  <c r="AB35" i="4"/>
  <c r="AV30" i="4"/>
  <c r="AJ30" i="4"/>
  <c r="AW25" i="4"/>
  <c r="A25" i="4" s="1"/>
  <c r="AK25" i="4"/>
  <c r="D25" i="4"/>
  <c r="Z21" i="4"/>
  <c r="AQ19" i="4"/>
  <c r="AV18" i="4"/>
  <c r="AJ18" i="4"/>
  <c r="V17" i="4"/>
  <c r="AW13" i="4"/>
  <c r="A13" i="4" s="1"/>
  <c r="AK13" i="4"/>
  <c r="D13" i="4"/>
  <c r="W12" i="4"/>
  <c r="Z9" i="4"/>
  <c r="AQ7" i="4"/>
  <c r="AX39" i="4"/>
  <c r="E39" i="4"/>
  <c r="AA35" i="4"/>
  <c r="AR35" i="4" s="1"/>
  <c r="A35" i="4"/>
  <c r="W31" i="4"/>
  <c r="AB30" i="4"/>
  <c r="E27" i="4"/>
  <c r="AV25" i="4"/>
  <c r="AU25" i="4" s="1"/>
  <c r="AA23" i="4"/>
  <c r="AR23" i="4" s="1"/>
  <c r="AW20" i="4"/>
  <c r="A20" i="4" s="1"/>
  <c r="AK20" i="4"/>
  <c r="D20" i="4"/>
  <c r="W19" i="4"/>
  <c r="AT19" i="4" s="1"/>
  <c r="AB18" i="4"/>
  <c r="AN17" i="4"/>
  <c r="E15" i="4"/>
  <c r="AV13" i="4"/>
  <c r="AJ13" i="4"/>
  <c r="V12" i="4"/>
  <c r="AW8" i="4"/>
  <c r="A8" i="4" s="1"/>
  <c r="AK8" i="4"/>
  <c r="D8" i="4"/>
  <c r="AB6" i="4"/>
  <c r="AN5" i="4"/>
  <c r="AX3" i="4"/>
  <c r="E3" i="4"/>
  <c r="AN12" i="4"/>
  <c r="AX12" i="4" s="1"/>
  <c r="AO7" i="4"/>
  <c r="AP7" i="4" s="1"/>
  <c r="D3" i="4"/>
  <c r="AW17" i="4"/>
  <c r="A17" i="4" s="1"/>
  <c r="AK17" i="4"/>
  <c r="D17" i="4"/>
  <c r="E12" i="4"/>
  <c r="V9" i="4"/>
  <c r="AK5" i="4"/>
  <c r="D5" i="4"/>
  <c r="AA39" i="4"/>
  <c r="AA27" i="4"/>
  <c r="AR27" i="4" s="1"/>
  <c r="AX19" i="4"/>
  <c r="AV17" i="4"/>
  <c r="AA15" i="4"/>
  <c r="AW12" i="4"/>
  <c r="A12" i="4" s="1"/>
  <c r="AK12" i="4"/>
  <c r="AA3" i="4"/>
  <c r="AR3" i="4" s="1"/>
  <c r="AM2" i="4"/>
  <c r="AL2" i="4" s="1"/>
  <c r="Y2" i="4"/>
  <c r="X2" i="4"/>
  <c r="W2" i="4"/>
  <c r="U2" i="4"/>
  <c r="T2" i="4"/>
  <c r="S2" i="4"/>
  <c r="R2" i="4"/>
  <c r="Q2" i="4"/>
  <c r="P2" i="4"/>
  <c r="N2" i="4"/>
  <c r="M2" i="4"/>
  <c r="L2" i="4"/>
  <c r="K2" i="4"/>
  <c r="J2" i="4"/>
  <c r="I2" i="4"/>
  <c r="H2" i="4"/>
  <c r="G2" i="4"/>
  <c r="AR569" i="4" l="1"/>
  <c r="AR703" i="4"/>
  <c r="AR876" i="4"/>
  <c r="AR1587" i="4"/>
  <c r="AR1668" i="4"/>
  <c r="AR1694" i="4"/>
  <c r="AR2206" i="4"/>
  <c r="AR2595" i="4"/>
  <c r="AR2724" i="4"/>
  <c r="AR2807" i="4"/>
  <c r="AR1936" i="4"/>
  <c r="AR2320" i="4"/>
  <c r="AR2871" i="4"/>
  <c r="AR2728" i="4"/>
  <c r="AR2822" i="4"/>
  <c r="AO192" i="4"/>
  <c r="AP192" i="4" s="1"/>
  <c r="AX810" i="4"/>
  <c r="AR2967" i="4"/>
  <c r="AQ895" i="4"/>
  <c r="AO895" i="4"/>
  <c r="AP895" i="4" s="1"/>
  <c r="AQ1610" i="4"/>
  <c r="AO1610" i="4"/>
  <c r="AP1610" i="4" s="1"/>
  <c r="AO2418" i="4"/>
  <c r="AP2418" i="4" s="1"/>
  <c r="AQ2418" i="4"/>
  <c r="AR566" i="4"/>
  <c r="AR502" i="4"/>
  <c r="AR505" i="4"/>
  <c r="AR722" i="4"/>
  <c r="AR1259" i="4"/>
  <c r="AR1416" i="4"/>
  <c r="AR1586" i="4"/>
  <c r="AR1715" i="4"/>
  <c r="AR1925" i="4"/>
  <c r="AR1999" i="4"/>
  <c r="AR2022" i="4"/>
  <c r="AR2327" i="4"/>
  <c r="AR2454" i="4"/>
  <c r="AR2469" i="4"/>
  <c r="AR2436" i="4"/>
  <c r="AR2199" i="4"/>
  <c r="AR2459" i="4"/>
  <c r="AR2593" i="4"/>
  <c r="AR2259" i="4"/>
  <c r="AR2611" i="4"/>
  <c r="AR2664" i="4"/>
  <c r="AR2710" i="4"/>
  <c r="AR3001" i="4"/>
  <c r="AR260" i="4"/>
  <c r="AX988" i="4"/>
  <c r="AR1407" i="4"/>
  <c r="AR1546" i="4"/>
  <c r="AR1357" i="4"/>
  <c r="AR2083" i="4"/>
  <c r="AR1915" i="4"/>
  <c r="AR2318" i="4"/>
  <c r="AR2324" i="4"/>
  <c r="AR2344" i="4"/>
  <c r="AR2895" i="4"/>
  <c r="AQ192" i="4"/>
  <c r="AR310" i="4"/>
  <c r="AQ758" i="4"/>
  <c r="AO758" i="4"/>
  <c r="AP758" i="4" s="1"/>
  <c r="AX1069" i="4"/>
  <c r="AQ1069" i="4"/>
  <c r="AX1692" i="4"/>
  <c r="AR860" i="4"/>
  <c r="AQ1390" i="4"/>
  <c r="AO1390" i="4"/>
  <c r="AP1390" i="4" s="1"/>
  <c r="AR481" i="4"/>
  <c r="AR1151" i="4"/>
  <c r="AR1874" i="4"/>
  <c r="AR1805" i="4"/>
  <c r="AR1854" i="4"/>
  <c r="AR2269" i="4"/>
  <c r="AR2233" i="4"/>
  <c r="AR2920" i="4"/>
  <c r="AR1083" i="4"/>
  <c r="AR1827" i="4"/>
  <c r="AR2856" i="4"/>
  <c r="AO2234" i="4"/>
  <c r="AP2234" i="4" s="1"/>
  <c r="AQ2234" i="4"/>
  <c r="AQ2466" i="4"/>
  <c r="AO2466" i="4"/>
  <c r="AP2466" i="4" s="1"/>
  <c r="AR531" i="4"/>
  <c r="AR752" i="4"/>
  <c r="AR1158" i="4"/>
  <c r="AR1273" i="4"/>
  <c r="AR1379" i="4"/>
  <c r="AR2334" i="4"/>
  <c r="AR2171" i="4"/>
  <c r="AR2606" i="4"/>
  <c r="AR522" i="4"/>
  <c r="AR589" i="4"/>
  <c r="AR653" i="4"/>
  <c r="AR1116" i="4"/>
  <c r="AR1017" i="4"/>
  <c r="AR1356" i="4"/>
  <c r="AR1497" i="4"/>
  <c r="AR1575" i="4"/>
  <c r="AR1627" i="4"/>
  <c r="AR1686" i="4"/>
  <c r="AR1793" i="4"/>
  <c r="AR2039" i="4"/>
  <c r="AR2215" i="4"/>
  <c r="AR2331" i="4"/>
  <c r="AR2279" i="4"/>
  <c r="AR2500" i="4"/>
  <c r="AR2667" i="4"/>
  <c r="AR2632" i="4"/>
  <c r="AR2862" i="4"/>
  <c r="AR2968" i="4"/>
  <c r="AR468" i="4"/>
  <c r="AR859" i="4"/>
  <c r="AR1426" i="4"/>
  <c r="AR1526" i="4"/>
  <c r="AR1863" i="4"/>
  <c r="AR2160" i="4"/>
  <c r="AR2251" i="4"/>
  <c r="AR1930" i="4"/>
  <c r="AR2438" i="4"/>
  <c r="AR2760" i="4"/>
  <c r="AO502" i="4"/>
  <c r="AP502" i="4" s="1"/>
  <c r="AQ502" i="4"/>
  <c r="AQ2520" i="4"/>
  <c r="AO2520" i="4"/>
  <c r="AP2520" i="4" s="1"/>
  <c r="AR285" i="4"/>
  <c r="AR610" i="4"/>
  <c r="AR1103" i="4"/>
  <c r="AR1300" i="4"/>
  <c r="AR1323" i="4"/>
  <c r="AR1613" i="4"/>
  <c r="AR1658" i="4"/>
  <c r="AR2461" i="4"/>
  <c r="AR2543" i="4"/>
  <c r="AR2423" i="4"/>
  <c r="AR2447" i="4"/>
  <c r="AR1405" i="4"/>
  <c r="AR1621" i="4"/>
  <c r="AR2380" i="4"/>
  <c r="AQ682" i="4"/>
  <c r="AO682" i="4"/>
  <c r="AP682" i="4" s="1"/>
  <c r="AQ954" i="4"/>
  <c r="AO954" i="4"/>
  <c r="AP954" i="4" s="1"/>
  <c r="AO1591" i="4"/>
  <c r="AP1591" i="4" s="1"/>
  <c r="AQ1591" i="4"/>
  <c r="AR623" i="4"/>
  <c r="AR1044" i="4"/>
  <c r="AR1282" i="4"/>
  <c r="AR1440" i="4"/>
  <c r="AR1560" i="4"/>
  <c r="AR1799" i="4"/>
  <c r="AR2218" i="4"/>
  <c r="AR2245" i="4"/>
  <c r="AR2525" i="4"/>
  <c r="AR1047" i="4"/>
  <c r="AR835" i="4"/>
  <c r="AR1105" i="4"/>
  <c r="AR1371" i="4"/>
  <c r="AR1234" i="4"/>
  <c r="AR1443" i="4"/>
  <c r="AR1997" i="4"/>
  <c r="AX2157" i="4"/>
  <c r="AR2165" i="4"/>
  <c r="AX2284" i="4"/>
  <c r="AR2633" i="4"/>
  <c r="AR2914" i="4"/>
  <c r="AR2730" i="4"/>
  <c r="AQ1958" i="4"/>
  <c r="AR509" i="4"/>
  <c r="AR545" i="4"/>
  <c r="AR870" i="4"/>
  <c r="AR1120" i="4"/>
  <c r="AR1500" i="4"/>
  <c r="AR1572" i="4"/>
  <c r="AR1893" i="4"/>
  <c r="AR1959" i="4"/>
  <c r="AR2077" i="4"/>
  <c r="AR2432" i="4"/>
  <c r="AR2557" i="4"/>
  <c r="AR2642" i="4"/>
  <c r="AR2686" i="4"/>
  <c r="AR2849" i="4"/>
  <c r="AR2631" i="4"/>
  <c r="AR3020" i="4"/>
  <c r="AR639" i="4"/>
  <c r="AX928" i="4"/>
  <c r="AR1135" i="4"/>
  <c r="AX1399" i="4"/>
  <c r="AR1455" i="4"/>
  <c r="AR1453" i="4"/>
  <c r="AR1248" i="4"/>
  <c r="AR1830" i="4"/>
  <c r="AR2100" i="4"/>
  <c r="AX2297" i="4"/>
  <c r="AX2671" i="4"/>
  <c r="AR2665" i="4"/>
  <c r="AX1958" i="4"/>
  <c r="AX1944" i="4"/>
  <c r="AQ1747" i="4"/>
  <c r="AO1747" i="4"/>
  <c r="AP1747" i="4" s="1"/>
  <c r="AX2466" i="4"/>
  <c r="AO2189" i="4"/>
  <c r="AP2189" i="4" s="1"/>
  <c r="AQ2189" i="4"/>
  <c r="AR774" i="4"/>
  <c r="AR1036" i="4"/>
  <c r="AR1225" i="4"/>
  <c r="AR1232" i="4"/>
  <c r="AR1242" i="4"/>
  <c r="AR1291" i="4"/>
  <c r="AR1313" i="4"/>
  <c r="AR1369" i="4"/>
  <c r="AR1421" i="4"/>
  <c r="AR1406" i="4"/>
  <c r="AR1676" i="4"/>
  <c r="AR1826" i="4"/>
  <c r="AR2122" i="4"/>
  <c r="AR2138" i="4"/>
  <c r="AR2087" i="4"/>
  <c r="AR2222" i="4"/>
  <c r="AR2473" i="4"/>
  <c r="AR2497" i="4"/>
  <c r="AR2385" i="4"/>
  <c r="AR2702" i="4"/>
  <c r="AR2607" i="4"/>
  <c r="AR81" i="4"/>
  <c r="AR939" i="4"/>
  <c r="AR746" i="4"/>
  <c r="AR1134" i="4"/>
  <c r="AX1236" i="4"/>
  <c r="AX1534" i="4"/>
  <c r="AR1935" i="4"/>
  <c r="AX2016" i="4"/>
  <c r="AR2124" i="4"/>
  <c r="AR2220" i="4"/>
  <c r="AR1968" i="4"/>
  <c r="AX2688" i="4"/>
  <c r="AX2234" i="4"/>
  <c r="AR672" i="4"/>
  <c r="AR1087" i="4"/>
  <c r="AR1253" i="4"/>
  <c r="AR1459" i="4"/>
  <c r="AR1738" i="4"/>
  <c r="AR2329" i="4"/>
  <c r="AR2939" i="4"/>
  <c r="AR769" i="4"/>
  <c r="AR1431" i="4"/>
  <c r="AR1361" i="4"/>
  <c r="AR1606" i="4"/>
  <c r="AR2116" i="4"/>
  <c r="AX2131" i="4"/>
  <c r="AX2350" i="4"/>
  <c r="AR2672" i="4"/>
  <c r="AO1779" i="4"/>
  <c r="AP1779" i="4" s="1"/>
  <c r="AX1779" i="4"/>
  <c r="AX2997" i="4"/>
  <c r="AQ81" i="4"/>
  <c r="AR98" i="4"/>
  <c r="AR73" i="4"/>
  <c r="AX95" i="4"/>
  <c r="AU83" i="4"/>
  <c r="AU20" i="4"/>
  <c r="AU90" i="4"/>
  <c r="AO55" i="4"/>
  <c r="AP55" i="4" s="1"/>
  <c r="AO66" i="4"/>
  <c r="AP66" i="4" s="1"/>
  <c r="AU7" i="4"/>
  <c r="AU63" i="4"/>
  <c r="AU60" i="4"/>
  <c r="AU19" i="4"/>
  <c r="AU61" i="4"/>
  <c r="AU24" i="4"/>
  <c r="AU59" i="4"/>
  <c r="AT84" i="4"/>
  <c r="AR108" i="4"/>
  <c r="AR467" i="4"/>
  <c r="AR401" i="4"/>
  <c r="AR529" i="4"/>
  <c r="AR598" i="4"/>
  <c r="AR553" i="4"/>
  <c r="AR657" i="4"/>
  <c r="AR692" i="4"/>
  <c r="AR699" i="4"/>
  <c r="AR749" i="4"/>
  <c r="AR791" i="4"/>
  <c r="AR856" i="4"/>
  <c r="AR842" i="4"/>
  <c r="AR899" i="4"/>
  <c r="AR973" i="4"/>
  <c r="AR957" i="4"/>
  <c r="AR947" i="4"/>
  <c r="AR1010" i="4"/>
  <c r="AR1022" i="4"/>
  <c r="AR1041" i="4"/>
  <c r="AR1029" i="4"/>
  <c r="AR1058" i="4"/>
  <c r="AR1015" i="4"/>
  <c r="AR1132" i="4"/>
  <c r="AR1090" i="4"/>
  <c r="AR1115" i="4"/>
  <c r="AR1099" i="4"/>
  <c r="AR1152" i="4"/>
  <c r="AR1178" i="4"/>
  <c r="AR1230" i="4"/>
  <c r="AR1306" i="4"/>
  <c r="AR1279" i="4"/>
  <c r="AR1444" i="4"/>
  <c r="AR1362" i="4"/>
  <c r="AR1350" i="4"/>
  <c r="AR1507" i="4"/>
  <c r="AR1543" i="4"/>
  <c r="AR1610" i="4"/>
  <c r="AR1636" i="4"/>
  <c r="AR1588" i="4"/>
  <c r="AR1592" i="4"/>
  <c r="AR1564" i="4"/>
  <c r="AR1545" i="4"/>
  <c r="AR1646" i="4"/>
  <c r="AR1648" i="4"/>
  <c r="AR1651" i="4"/>
  <c r="AR1614" i="4"/>
  <c r="AR1678" i="4"/>
  <c r="AR1798" i="4"/>
  <c r="AR1862" i="4"/>
  <c r="AR1917" i="4"/>
  <c r="AR1981" i="4"/>
  <c r="AR1987" i="4"/>
  <c r="AR2051" i="4"/>
  <c r="AR1945" i="4"/>
  <c r="AR1988" i="4"/>
  <c r="AR2054" i="4"/>
  <c r="AR2151" i="4"/>
  <c r="AR2300" i="4"/>
  <c r="AR2357" i="4"/>
  <c r="AR2141" i="4"/>
  <c r="AR2230" i="4"/>
  <c r="AR2326" i="4"/>
  <c r="AR2377" i="4"/>
  <c r="AR2384" i="4"/>
  <c r="AR2412" i="4"/>
  <c r="AR2521" i="4"/>
  <c r="AR2376" i="4"/>
  <c r="AR2688" i="4"/>
  <c r="AR2505" i="4"/>
  <c r="AR2786" i="4"/>
  <c r="AR2801" i="4"/>
  <c r="AR2705" i="4"/>
  <c r="AR2880" i="4"/>
  <c r="AR2793" i="4"/>
  <c r="AR2817" i="4"/>
  <c r="AR2757" i="4"/>
  <c r="AR2861" i="4"/>
  <c r="AR2940" i="4"/>
  <c r="AR2908" i="4"/>
  <c r="AR2983" i="4"/>
  <c r="AR2925" i="4"/>
  <c r="AR3022" i="4"/>
  <c r="AR3078" i="4"/>
  <c r="AR3301" i="4"/>
  <c r="AR3227" i="4"/>
  <c r="AR3465" i="4"/>
  <c r="AR3225" i="4"/>
  <c r="AR3157" i="4"/>
  <c r="AR3118" i="4"/>
  <c r="AR2927" i="4"/>
  <c r="AR3387" i="4"/>
  <c r="AR3312" i="4"/>
  <c r="AR3407" i="4"/>
  <c r="AR3158" i="4"/>
  <c r="AU85" i="4"/>
  <c r="AR191" i="4"/>
  <c r="AR778" i="4"/>
  <c r="AR494" i="4"/>
  <c r="AR1153" i="4"/>
  <c r="AR924" i="4"/>
  <c r="AR794" i="4"/>
  <c r="AR831" i="4"/>
  <c r="AR1074" i="4"/>
  <c r="AR1160" i="4"/>
  <c r="AX1117" i="4"/>
  <c r="AR1398" i="4"/>
  <c r="AR1487" i="4"/>
  <c r="AR1553" i="4"/>
  <c r="AR1703" i="4"/>
  <c r="AR1907" i="4"/>
  <c r="AR1789" i="4"/>
  <c r="AR1848" i="4"/>
  <c r="AR2001" i="4"/>
  <c r="AR2296" i="4"/>
  <c r="AR2304" i="4"/>
  <c r="AR2513" i="4"/>
  <c r="AR2602" i="4"/>
  <c r="AR2618" i="4"/>
  <c r="AR2316" i="4"/>
  <c r="AX2464" i="4"/>
  <c r="AR2624" i="4"/>
  <c r="AR3041" i="4"/>
  <c r="AR2809" i="4"/>
  <c r="AR3216" i="4"/>
  <c r="AR3327" i="4"/>
  <c r="AR3458" i="4"/>
  <c r="AR2979" i="4"/>
  <c r="AR2622" i="4"/>
  <c r="AR2840" i="4"/>
  <c r="AR3204" i="4"/>
  <c r="AQ500" i="4"/>
  <c r="AO500" i="4"/>
  <c r="AP500" i="4" s="1"/>
  <c r="AX500" i="4"/>
  <c r="AQ884" i="4"/>
  <c r="AO884" i="4"/>
  <c r="AP884" i="4" s="1"/>
  <c r="AQ717" i="4"/>
  <c r="AX717" i="4"/>
  <c r="AO717" i="4"/>
  <c r="AP717" i="4" s="1"/>
  <c r="AQ843" i="4"/>
  <c r="AO843" i="4"/>
  <c r="AP843" i="4" s="1"/>
  <c r="AX843" i="4"/>
  <c r="AO1132" i="4"/>
  <c r="AP1132" i="4" s="1"/>
  <c r="AQ1132" i="4"/>
  <c r="AO765" i="4"/>
  <c r="AP765" i="4" s="1"/>
  <c r="AX765" i="4"/>
  <c r="AO1395" i="4"/>
  <c r="AP1395" i="4" s="1"/>
  <c r="AQ1395" i="4"/>
  <c r="AO2050" i="4"/>
  <c r="AP2050" i="4" s="1"/>
  <c r="AQ2050" i="4"/>
  <c r="AQ1426" i="4"/>
  <c r="AX1426" i="4"/>
  <c r="AO1240" i="4"/>
  <c r="AP1240" i="4" s="1"/>
  <c r="AQ1240" i="4"/>
  <c r="AQ1844" i="4"/>
  <c r="AO1844" i="4"/>
  <c r="AP1844" i="4" s="1"/>
  <c r="AQ1695" i="4"/>
  <c r="AX1695" i="4"/>
  <c r="AO1736" i="4"/>
  <c r="AP1736" i="4" s="1"/>
  <c r="AQ1736" i="4"/>
  <c r="AX1736" i="4"/>
  <c r="AQ2555" i="4"/>
  <c r="AO2555" i="4"/>
  <c r="AP2555" i="4" s="1"/>
  <c r="AQ2708" i="4"/>
  <c r="AO2708" i="4"/>
  <c r="AP2708" i="4" s="1"/>
  <c r="AO3016" i="4"/>
  <c r="AP3016" i="4" s="1"/>
  <c r="AX3016" i="4"/>
  <c r="AQ3105" i="4"/>
  <c r="AO3105" i="4"/>
  <c r="AP3105" i="4" s="1"/>
  <c r="AQ2621" i="4"/>
  <c r="AX2621" i="4"/>
  <c r="AX2648" i="4"/>
  <c r="AQ2648" i="4"/>
  <c r="AO2720" i="4"/>
  <c r="AP2720" i="4" s="1"/>
  <c r="AQ2720" i="4"/>
  <c r="AX2720" i="4"/>
  <c r="AO2745" i="4"/>
  <c r="AP2745" i="4" s="1"/>
  <c r="AQ2745" i="4"/>
  <c r="AQ2906" i="4"/>
  <c r="AO2906" i="4"/>
  <c r="AP2906" i="4" s="1"/>
  <c r="AQ2125" i="4"/>
  <c r="AO2125" i="4"/>
  <c r="AP2125" i="4" s="1"/>
  <c r="AO2993" i="4"/>
  <c r="AP2993" i="4" s="1"/>
  <c r="AQ2993" i="4"/>
  <c r="AQ2894" i="4"/>
  <c r="AO2894" i="4"/>
  <c r="AP2894" i="4" s="1"/>
  <c r="AQ3398" i="4"/>
  <c r="AX3398" i="4"/>
  <c r="AO3398" i="4"/>
  <c r="AP3398" i="4" s="1"/>
  <c r="AQ3439" i="4"/>
  <c r="AO3439" i="4"/>
  <c r="AP3439" i="4" s="1"/>
  <c r="AO3270" i="4"/>
  <c r="AP3270" i="4" s="1"/>
  <c r="AQ3270" i="4"/>
  <c r="AR475" i="4"/>
  <c r="AR633" i="4"/>
  <c r="AR680" i="4"/>
  <c r="AR693" i="4"/>
  <c r="AR723" i="4"/>
  <c r="AR852" i="4"/>
  <c r="AR983" i="4"/>
  <c r="AR974" i="4"/>
  <c r="AR986" i="4"/>
  <c r="AR1510" i="4"/>
  <c r="AR2152" i="4"/>
  <c r="AR2345" i="4"/>
  <c r="AR2283" i="4"/>
  <c r="AR2486" i="4"/>
  <c r="AR2517" i="4"/>
  <c r="AR2976" i="4"/>
  <c r="AR3110" i="4"/>
  <c r="AR2980" i="4"/>
  <c r="AR3155" i="4"/>
  <c r="AR3264" i="4"/>
  <c r="AR3127" i="4"/>
  <c r="AR264" i="4"/>
  <c r="AR544" i="4"/>
  <c r="AR670" i="4"/>
  <c r="AR1114" i="4"/>
  <c r="AR1353" i="4"/>
  <c r="AR1005" i="4"/>
  <c r="AR1465" i="4"/>
  <c r="AR1518" i="4"/>
  <c r="AR1308" i="4"/>
  <c r="AR1530" i="4"/>
  <c r="AR1595" i="4"/>
  <c r="AR1807" i="4"/>
  <c r="AR1859" i="4"/>
  <c r="AR1679" i="4"/>
  <c r="AR2330" i="4"/>
  <c r="AR2612" i="4"/>
  <c r="AR2494" i="4"/>
  <c r="AR2450" i="4"/>
  <c r="AR2480" i="4"/>
  <c r="AR2614" i="4"/>
  <c r="AR2870" i="4"/>
  <c r="AR2541" i="4"/>
  <c r="AR2857" i="4"/>
  <c r="AR2574" i="4"/>
  <c r="AR2919" i="4"/>
  <c r="AR3044" i="4"/>
  <c r="AR2799" i="4"/>
  <c r="AX2973" i="4"/>
  <c r="AX2873" i="4"/>
  <c r="AR3415" i="4"/>
  <c r="AX470" i="4"/>
  <c r="AO1045" i="4"/>
  <c r="AP1045" i="4" s="1"/>
  <c r="AQ1045" i="4"/>
  <c r="AQ675" i="4"/>
  <c r="AO675" i="4"/>
  <c r="AP675" i="4" s="1"/>
  <c r="AQ865" i="4"/>
  <c r="AX865" i="4"/>
  <c r="AO1150" i="4"/>
  <c r="AP1150" i="4" s="1"/>
  <c r="AQ1150" i="4"/>
  <c r="AO1656" i="4"/>
  <c r="AP1656" i="4" s="1"/>
  <c r="AQ1656" i="4"/>
  <c r="AQ1732" i="4"/>
  <c r="AO1732" i="4"/>
  <c r="AP1732" i="4" s="1"/>
  <c r="AO1978" i="4"/>
  <c r="AP1978" i="4" s="1"/>
  <c r="AQ1978" i="4"/>
  <c r="AX1344" i="4"/>
  <c r="AO1970" i="4"/>
  <c r="AP1970" i="4" s="1"/>
  <c r="AQ1970" i="4"/>
  <c r="AX1970" i="4"/>
  <c r="AO2364" i="4"/>
  <c r="AP2364" i="4" s="1"/>
  <c r="AQ2364" i="4"/>
  <c r="AQ2586" i="4"/>
  <c r="AO2586" i="4"/>
  <c r="AP2586" i="4" s="1"/>
  <c r="AO2590" i="4"/>
  <c r="AP2590" i="4" s="1"/>
  <c r="AQ2590" i="4"/>
  <c r="AX3470" i="4"/>
  <c r="AO3470" i="4"/>
  <c r="AP3470" i="4" s="1"/>
  <c r="AQ3470" i="4"/>
  <c r="AX2931" i="4"/>
  <c r="AO2931" i="4"/>
  <c r="AP2931" i="4" s="1"/>
  <c r="AQ3027" i="4"/>
  <c r="AO3027" i="4"/>
  <c r="AP3027" i="4" s="1"/>
  <c r="AQ3188" i="4"/>
  <c r="AO3188" i="4"/>
  <c r="AP3188" i="4" s="1"/>
  <c r="AX3122" i="4"/>
  <c r="B2" i="4"/>
  <c r="AR463" i="4"/>
  <c r="AR578" i="4"/>
  <c r="AR557" i="4"/>
  <c r="AR567" i="4"/>
  <c r="AR534" i="4"/>
  <c r="AR640" i="4"/>
  <c r="AR638" i="4"/>
  <c r="AR728" i="4"/>
  <c r="AR698" i="4"/>
  <c r="AR757" i="4"/>
  <c r="AR824" i="4"/>
  <c r="AR772" i="4"/>
  <c r="AR879" i="4"/>
  <c r="AR771" i="4"/>
  <c r="AR936" i="4"/>
  <c r="AR989" i="4"/>
  <c r="AR996" i="4"/>
  <c r="AR1049" i="4"/>
  <c r="AR1133" i="4"/>
  <c r="AR1091" i="4"/>
  <c r="AR1171" i="4"/>
  <c r="AR1183" i="4"/>
  <c r="AR1175" i="4"/>
  <c r="AR1025" i="4"/>
  <c r="AR1186" i="4"/>
  <c r="AR1304" i="4"/>
  <c r="AR1262" i="4"/>
  <c r="AR1393" i="4"/>
  <c r="AR1389" i="4"/>
  <c r="AR1428" i="4"/>
  <c r="AR1387" i="4"/>
  <c r="AR1343" i="4"/>
  <c r="AR1355" i="4"/>
  <c r="AR1505" i="4"/>
  <c r="AR1512" i="4"/>
  <c r="AR1493" i="4"/>
  <c r="AR1471" i="4"/>
  <c r="AR1633" i="4"/>
  <c r="AR1580" i="4"/>
  <c r="AR1574" i="4"/>
  <c r="AR1594" i="4"/>
  <c r="AR1723" i="4"/>
  <c r="AR1659" i="4"/>
  <c r="AR1814" i="4"/>
  <c r="AR1626" i="4"/>
  <c r="AR1829" i="4"/>
  <c r="AR1846" i="4"/>
  <c r="AR2023" i="4"/>
  <c r="AR1966" i="4"/>
  <c r="AR1938" i="4"/>
  <c r="AR2130" i="4"/>
  <c r="AR2118" i="4"/>
  <c r="AR2111" i="4"/>
  <c r="AR1977" i="4"/>
  <c r="AR2061" i="4"/>
  <c r="AR2099" i="4"/>
  <c r="AR2149" i="4"/>
  <c r="AR2197" i="4"/>
  <c r="AR2191" i="4"/>
  <c r="AR2134" i="4"/>
  <c r="AR2613" i="4"/>
  <c r="AR2503" i="4"/>
  <c r="AR2396" i="4"/>
  <c r="AR2510" i="4"/>
  <c r="AR2413" i="4"/>
  <c r="AR2405" i="4"/>
  <c r="AR2698" i="4"/>
  <c r="AR2518" i="4"/>
  <c r="AR2584" i="4"/>
  <c r="AR2683" i="4"/>
  <c r="AR2568" i="4"/>
  <c r="AR2731" i="4"/>
  <c r="AR2644" i="4"/>
  <c r="AR2647" i="4"/>
  <c r="AR2703" i="4"/>
  <c r="AR2844" i="4"/>
  <c r="AR2854" i="4"/>
  <c r="AR3009" i="4"/>
  <c r="AR2783" i="4"/>
  <c r="AR3244" i="4"/>
  <c r="AR3242" i="4"/>
  <c r="AR3128" i="4"/>
  <c r="AR3183" i="4"/>
  <c r="AR3136" i="4"/>
  <c r="AR3129" i="4"/>
  <c r="AR3218" i="4"/>
  <c r="AR3313" i="4"/>
  <c r="AR3330" i="4"/>
  <c r="AR3496" i="4"/>
  <c r="AR564" i="4"/>
  <c r="AR580" i="4"/>
  <c r="AR993" i="4"/>
  <c r="AR1011" i="4"/>
  <c r="AR1317" i="4"/>
  <c r="AR923" i="4"/>
  <c r="AR1196" i="4"/>
  <c r="AR1478" i="4"/>
  <c r="AR1334" i="4"/>
  <c r="AR1395" i="4"/>
  <c r="AR1417" i="4"/>
  <c r="AR1486" i="4"/>
  <c r="AR1173" i="4"/>
  <c r="AR1474" i="4"/>
  <c r="AR1590" i="4"/>
  <c r="AR1641" i="4"/>
  <c r="AR1691" i="4"/>
  <c r="AR2271" i="4"/>
  <c r="AR2081" i="4"/>
  <c r="AR1962" i="4"/>
  <c r="AR1980" i="4"/>
  <c r="AR1772" i="4"/>
  <c r="AR2067" i="4"/>
  <c r="AR2147" i="4"/>
  <c r="AR2712" i="4"/>
  <c r="AR2430" i="4"/>
  <c r="AR2434" i="4"/>
  <c r="AR2675" i="4"/>
  <c r="AR2485" i="4"/>
  <c r="AR2437" i="4"/>
  <c r="AR2713" i="4"/>
  <c r="AR3228" i="4"/>
  <c r="AR2978" i="4"/>
  <c r="AR3134" i="4"/>
  <c r="AR2748" i="4"/>
  <c r="AR3152" i="4"/>
  <c r="AR3391" i="4"/>
  <c r="AR3153" i="4"/>
  <c r="AR3235" i="4"/>
  <c r="AQ735" i="4"/>
  <c r="AO735" i="4"/>
  <c r="AP735" i="4" s="1"/>
  <c r="AO818" i="4"/>
  <c r="AP818" i="4" s="1"/>
  <c r="AQ818" i="4"/>
  <c r="AQ1008" i="4"/>
  <c r="AO1008" i="4"/>
  <c r="AP1008" i="4" s="1"/>
  <c r="AQ488" i="4"/>
  <c r="AO488" i="4"/>
  <c r="AP488" i="4" s="1"/>
  <c r="AX1031" i="4"/>
  <c r="AO455" i="4"/>
  <c r="AP455" i="4" s="1"/>
  <c r="AQ455" i="4"/>
  <c r="AQ1729" i="4"/>
  <c r="AO1729" i="4"/>
  <c r="AP1729" i="4" s="1"/>
  <c r="AO1990" i="4"/>
  <c r="AP1990" i="4" s="1"/>
  <c r="AQ1990" i="4"/>
  <c r="AQ1218" i="4"/>
  <c r="AX1218" i="4"/>
  <c r="AQ1334" i="4"/>
  <c r="AO1334" i="4"/>
  <c r="AP1334" i="4" s="1"/>
  <c r="AQ1467" i="4"/>
  <c r="AO1467" i="4"/>
  <c r="AP1467" i="4" s="1"/>
  <c r="AX1732" i="4"/>
  <c r="AQ1926" i="4"/>
  <c r="AO1926" i="4"/>
  <c r="AP1926" i="4" s="1"/>
  <c r="AO2270" i="4"/>
  <c r="AP2270" i="4" s="1"/>
  <c r="AQ2270" i="4"/>
  <c r="AO2369" i="4"/>
  <c r="AP2369" i="4" s="1"/>
  <c r="AX2369" i="4"/>
  <c r="AQ2369" i="4"/>
  <c r="AQ1660" i="4"/>
  <c r="AO1660" i="4"/>
  <c r="AP1660" i="4" s="1"/>
  <c r="AR1803" i="4"/>
  <c r="AQ2246" i="4"/>
  <c r="AO2246" i="4"/>
  <c r="AP2246" i="4" s="1"/>
  <c r="AX2270" i="4"/>
  <c r="AX2331" i="4"/>
  <c r="AO2342" i="4"/>
  <c r="AP2342" i="4" s="1"/>
  <c r="AQ2342" i="4"/>
  <c r="AO2454" i="4"/>
  <c r="AP2454" i="4" s="1"/>
  <c r="AQ2454" i="4"/>
  <c r="AQ2288" i="4"/>
  <c r="AO2288" i="4"/>
  <c r="AP2288" i="4" s="1"/>
  <c r="AQ3197" i="4"/>
  <c r="AO3197" i="4"/>
  <c r="AP3197" i="4" s="1"/>
  <c r="AQ2967" i="4"/>
  <c r="AO2967" i="4"/>
  <c r="AP2967" i="4" s="1"/>
  <c r="AT41" i="4"/>
  <c r="AT82" i="4"/>
  <c r="AR281" i="4"/>
  <c r="AR469" i="4"/>
  <c r="AR490" i="4"/>
  <c r="AR483" i="4"/>
  <c r="AR504" i="4"/>
  <c r="AR517" i="4"/>
  <c r="AR495" i="4"/>
  <c r="AR554" i="4"/>
  <c r="AR571" i="4"/>
  <c r="AR621" i="4"/>
  <c r="AR606" i="4"/>
  <c r="AR616" i="4"/>
  <c r="AR675" i="4"/>
  <c r="AR648" i="4"/>
  <c r="AR727" i="4"/>
  <c r="AR744" i="4"/>
  <c r="AR761" i="4"/>
  <c r="AR759" i="4"/>
  <c r="AR704" i="4"/>
  <c r="AR691" i="4"/>
  <c r="AR745" i="4"/>
  <c r="AR773" i="4"/>
  <c r="AR786" i="4"/>
  <c r="AR840" i="4"/>
  <c r="AR851" i="4"/>
  <c r="AR910" i="4"/>
  <c r="AR1094" i="4"/>
  <c r="AR1046" i="4"/>
  <c r="AR1102" i="4"/>
  <c r="AR1162" i="4"/>
  <c r="AR1216" i="4"/>
  <c r="AR1177" i="4"/>
  <c r="AR1159" i="4"/>
  <c r="AR1146" i="4"/>
  <c r="AR1324" i="4"/>
  <c r="AR1299" i="4"/>
  <c r="AR1325" i="4"/>
  <c r="AR1460" i="4"/>
  <c r="AR1409" i="4"/>
  <c r="AR1351" i="4"/>
  <c r="AR1481" i="4"/>
  <c r="AR1447" i="4"/>
  <c r="AR1488" i="4"/>
  <c r="AR1596" i="4"/>
  <c r="AR1551" i="4"/>
  <c r="AR1757" i="4"/>
  <c r="AR1649" i="4"/>
  <c r="AR1700" i="4"/>
  <c r="AR1683" i="4"/>
  <c r="AR1850" i="4"/>
  <c r="AR1821" i="4"/>
  <c r="AR1853" i="4"/>
  <c r="AR1870" i="4"/>
  <c r="AR1718" i="4"/>
  <c r="AR1734" i="4"/>
  <c r="AR1950" i="4"/>
  <c r="AR1852" i="4"/>
  <c r="AR1816" i="4"/>
  <c r="AR2026" i="4"/>
  <c r="AR2063" i="4"/>
  <c r="AR2094" i="4"/>
  <c r="AR2034" i="4"/>
  <c r="AR2105" i="4"/>
  <c r="AR2288" i="4"/>
  <c r="AR2339" i="4"/>
  <c r="AR2290" i="4"/>
  <c r="AR2235" i="4"/>
  <c r="AR2292" i="4"/>
  <c r="AR2309" i="4"/>
  <c r="AR2336" i="4"/>
  <c r="AR2281" i="4"/>
  <c r="AR2443" i="4"/>
  <c r="AR2502" i="4"/>
  <c r="AR2202" i="4"/>
  <c r="AR2400" i="4"/>
  <c r="AR2509" i="4"/>
  <c r="AR2619" i="4"/>
  <c r="AR2561" i="4"/>
  <c r="AR2573" i="4"/>
  <c r="AR2707" i="4"/>
  <c r="AR2679" i="4"/>
  <c r="AR2639" i="4"/>
  <c r="AR2762" i="4"/>
  <c r="AR2733" i="4"/>
  <c r="AR2767" i="4"/>
  <c r="AR2752" i="4"/>
  <c r="AR2833" i="4"/>
  <c r="AR2739" i="4"/>
  <c r="AR2820" i="4"/>
  <c r="AR2747" i="4"/>
  <c r="AR2860" i="4"/>
  <c r="AR2929" i="4"/>
  <c r="AR3054" i="4"/>
  <c r="AR2941" i="4"/>
  <c r="AR3050" i="4"/>
  <c r="AR3070" i="4"/>
  <c r="AR3011" i="4"/>
  <c r="AR3348" i="4"/>
  <c r="AR3417" i="4"/>
  <c r="AR3107" i="4"/>
  <c r="AR3198" i="4"/>
  <c r="AR3347" i="4"/>
  <c r="AR3486" i="4"/>
  <c r="AR3395" i="4"/>
  <c r="AR3383" i="4"/>
  <c r="AR3460" i="4"/>
  <c r="AR3265" i="4"/>
  <c r="AR3419" i="4"/>
  <c r="AR288" i="4"/>
  <c r="AR506" i="4"/>
  <c r="AR520" i="4"/>
  <c r="AR694" i="4"/>
  <c r="AR1001" i="4"/>
  <c r="AR731" i="4"/>
  <c r="AR1535" i="4"/>
  <c r="AR1195" i="4"/>
  <c r="AR1341" i="4"/>
  <c r="AR1655" i="4"/>
  <c r="AR1403" i="4"/>
  <c r="AR1712" i="4"/>
  <c r="AR1716" i="4"/>
  <c r="AR1996" i="4"/>
  <c r="AR1776" i="4"/>
  <c r="AR1689" i="4"/>
  <c r="AR2127" i="4"/>
  <c r="AR2203" i="4"/>
  <c r="AR2258" i="4"/>
  <c r="AR2308" i="4"/>
  <c r="AR2079" i="4"/>
  <c r="AR2634" i="4"/>
  <c r="AR2136" i="4"/>
  <c r="AR2765" i="4"/>
  <c r="AR2815" i="4"/>
  <c r="AR2689" i="4"/>
  <c r="AR2797" i="4"/>
  <c r="AR2732" i="4"/>
  <c r="AR3290" i="4"/>
  <c r="AR3286" i="4"/>
  <c r="AU103" i="4"/>
  <c r="AU97" i="4"/>
  <c r="AO459" i="4"/>
  <c r="AP459" i="4" s="1"/>
  <c r="AQ459" i="4"/>
  <c r="AO798" i="4"/>
  <c r="AP798" i="4" s="1"/>
  <c r="AQ798" i="4"/>
  <c r="AX459" i="4"/>
  <c r="AX1008" i="4"/>
  <c r="AO1059" i="4"/>
  <c r="AP1059" i="4" s="1"/>
  <c r="AX1059" i="4"/>
  <c r="AR735" i="4"/>
  <c r="AO808" i="4"/>
  <c r="AP808" i="4" s="1"/>
  <c r="AX808" i="4"/>
  <c r="AO1035" i="4"/>
  <c r="AP1035" i="4" s="1"/>
  <c r="AQ1035" i="4"/>
  <c r="AX884" i="4"/>
  <c r="AQ970" i="4"/>
  <c r="AO970" i="4"/>
  <c r="AP970" i="4" s="1"/>
  <c r="AQ1014" i="4"/>
  <c r="AO1014" i="4"/>
  <c r="AP1014" i="4" s="1"/>
  <c r="AO1472" i="4"/>
  <c r="AP1472" i="4" s="1"/>
  <c r="AQ1472" i="4"/>
  <c r="AX1472" i="4"/>
  <c r="AQ1616" i="4"/>
  <c r="AO1616" i="4"/>
  <c r="AP1616" i="4" s="1"/>
  <c r="AQ2353" i="4"/>
  <c r="AO2353" i="4"/>
  <c r="AP2353" i="4" s="1"/>
  <c r="AX2060" i="4"/>
  <c r="AO1767" i="4"/>
  <c r="AP1767" i="4" s="1"/>
  <c r="AQ1767" i="4"/>
  <c r="AO2394" i="4"/>
  <c r="AP2394" i="4" s="1"/>
  <c r="AQ2394" i="4"/>
  <c r="AO2707" i="4"/>
  <c r="AP2707" i="4" s="1"/>
  <c r="AX2707" i="4"/>
  <c r="AX2586" i="4"/>
  <c r="AX3149" i="4"/>
  <c r="AQ3278" i="4"/>
  <c r="AO3278" i="4"/>
  <c r="AP3278" i="4" s="1"/>
  <c r="AX3278" i="4"/>
  <c r="AU71" i="4"/>
  <c r="AU95" i="4"/>
  <c r="AT116" i="4"/>
  <c r="AU70" i="4"/>
  <c r="AT103" i="4"/>
  <c r="AU107" i="4"/>
  <c r="AQ49" i="4"/>
  <c r="AU13" i="4"/>
  <c r="AU64" i="4"/>
  <c r="AU116" i="4"/>
  <c r="AU73" i="4"/>
  <c r="AU74" i="4"/>
  <c r="AU45" i="4"/>
  <c r="AT109" i="4"/>
  <c r="AT117" i="4"/>
  <c r="AU14" i="4"/>
  <c r="AT112" i="4"/>
  <c r="AU117" i="4"/>
  <c r="AU54" i="4"/>
  <c r="AU115" i="4"/>
  <c r="AR85" i="4"/>
  <c r="AU87" i="4"/>
  <c r="AU109" i="4"/>
  <c r="AU101" i="4"/>
  <c r="AT67" i="4"/>
  <c r="AU38" i="4"/>
  <c r="AU65" i="4"/>
  <c r="AU113" i="4"/>
  <c r="AU111" i="4"/>
  <c r="AU67" i="4"/>
  <c r="AO49" i="4"/>
  <c r="AP49" i="4" s="1"/>
  <c r="AU78" i="4"/>
  <c r="AU81" i="4"/>
  <c r="AU48" i="4"/>
  <c r="AU102" i="4"/>
  <c r="AU110" i="4"/>
  <c r="AX97" i="4"/>
  <c r="AU77" i="4"/>
  <c r="AU12" i="4"/>
  <c r="AU66" i="4"/>
  <c r="AT31" i="4"/>
  <c r="AU47" i="4"/>
  <c r="AT94" i="4"/>
  <c r="AU8" i="4"/>
  <c r="AT102" i="4"/>
  <c r="AU89" i="4"/>
  <c r="AU79" i="4"/>
  <c r="AR268" i="4"/>
  <c r="AQ173" i="4"/>
  <c r="AO173" i="4"/>
  <c r="AP173" i="4" s="1"/>
  <c r="AR317" i="4"/>
  <c r="AR374" i="4"/>
  <c r="AR448" i="4"/>
  <c r="AR395" i="4"/>
  <c r="AR173" i="4"/>
  <c r="AR323" i="4"/>
  <c r="AR70" i="4"/>
  <c r="AX380" i="4"/>
  <c r="AR148" i="4"/>
  <c r="AR385" i="4"/>
  <c r="AR97" i="4"/>
  <c r="AO330" i="4"/>
  <c r="AP330" i="4" s="1"/>
  <c r="AX330" i="4"/>
  <c r="AO449" i="4"/>
  <c r="AP449" i="4" s="1"/>
  <c r="AQ449" i="4"/>
  <c r="AX449" i="4"/>
  <c r="AR332" i="4"/>
  <c r="AQ451" i="4"/>
  <c r="AO451" i="4"/>
  <c r="AP451" i="4" s="1"/>
  <c r="AX451" i="4"/>
  <c r="AR242" i="4"/>
  <c r="AR412" i="4"/>
  <c r="AX338" i="4"/>
  <c r="AR446" i="4"/>
  <c r="AR369" i="4"/>
  <c r="AU51" i="4"/>
  <c r="AU36" i="4"/>
  <c r="AU42" i="4"/>
  <c r="AU33" i="4"/>
  <c r="AU52" i="4"/>
  <c r="AU46" i="4"/>
  <c r="AU43" i="4"/>
  <c r="AU41" i="4"/>
  <c r="AR47" i="4"/>
  <c r="AU28" i="4"/>
  <c r="AU58" i="4"/>
  <c r="AU57" i="4"/>
  <c r="AU17" i="4"/>
  <c r="AU22" i="4"/>
  <c r="AU44" i="4"/>
  <c r="AU407" i="4"/>
  <c r="AR55" i="4"/>
  <c r="AU23" i="4"/>
  <c r="AU18" i="4"/>
  <c r="AU121" i="4"/>
  <c r="AU26" i="4"/>
  <c r="AT30" i="4"/>
  <c r="AT126" i="4"/>
  <c r="AR40" i="4"/>
  <c r="AT121" i="4"/>
  <c r="AT93" i="4"/>
  <c r="AU138" i="4"/>
  <c r="AU213" i="4"/>
  <c r="AT225" i="4"/>
  <c r="AT239" i="4"/>
  <c r="AT273" i="4"/>
  <c r="AT315" i="4"/>
  <c r="AU355" i="4"/>
  <c r="AU344" i="4"/>
  <c r="AT423" i="4"/>
  <c r="AT376" i="4"/>
  <c r="AT319" i="4"/>
  <c r="AU114" i="4"/>
  <c r="AU27" i="4"/>
  <c r="AX260" i="4"/>
  <c r="AQ260" i="4"/>
  <c r="AX150" i="4"/>
  <c r="AO150" i="4"/>
  <c r="AP150" i="4" s="1"/>
  <c r="AQ150" i="4"/>
  <c r="AT176" i="4"/>
  <c r="AT188" i="4"/>
  <c r="AT45" i="4"/>
  <c r="AU161" i="4"/>
  <c r="AU155" i="4"/>
  <c r="AU166" i="4"/>
  <c r="AU164" i="4"/>
  <c r="AT209" i="4"/>
  <c r="AU207" i="4"/>
  <c r="AT211" i="4"/>
  <c r="AR326" i="4"/>
  <c r="AT326" i="4"/>
  <c r="AT339" i="4"/>
  <c r="AT343" i="4"/>
  <c r="AU347" i="4"/>
  <c r="AR384" i="4"/>
  <c r="AT384" i="4"/>
  <c r="AT407" i="4"/>
  <c r="AU6" i="4"/>
  <c r="AU80" i="4"/>
  <c r="AU69" i="4"/>
  <c r="AU252" i="4"/>
  <c r="AU335" i="4"/>
  <c r="AU239" i="4"/>
  <c r="AR404" i="4"/>
  <c r="AT404" i="4"/>
  <c r="AU37" i="4"/>
  <c r="AU29" i="4"/>
  <c r="AU68" i="4"/>
  <c r="AT92" i="4"/>
  <c r="AU139" i="4"/>
  <c r="AT166" i="4"/>
  <c r="AT140" i="4"/>
  <c r="AU21" i="4"/>
  <c r="AT96" i="4"/>
  <c r="AU86" i="4"/>
  <c r="AU106" i="4"/>
  <c r="AT95" i="4"/>
  <c r="AR120" i="4"/>
  <c r="AR17" i="4"/>
  <c r="AR25" i="4"/>
  <c r="AU108" i="4"/>
  <c r="AU119" i="4"/>
  <c r="AU93" i="4"/>
  <c r="AT163" i="4"/>
  <c r="AU177" i="4"/>
  <c r="AR185" i="4"/>
  <c r="AU189" i="4"/>
  <c r="AT207" i="4"/>
  <c r="AU225" i="4"/>
  <c r="AR234" i="4"/>
  <c r="AU287" i="4"/>
  <c r="AR377" i="4"/>
  <c r="AT377" i="4"/>
  <c r="AU283" i="4"/>
  <c r="AT428" i="4"/>
  <c r="AT80" i="4"/>
  <c r="AU129" i="4"/>
  <c r="AU11" i="4"/>
  <c r="AU125" i="4"/>
  <c r="AO78" i="4"/>
  <c r="AP78" i="4" s="1"/>
  <c r="AQ78" i="4"/>
  <c r="AU318" i="4"/>
  <c r="AU53" i="4"/>
  <c r="AT152" i="4"/>
  <c r="AR152" i="4"/>
  <c r="AU245" i="4"/>
  <c r="AU398" i="4"/>
  <c r="AU105" i="4"/>
  <c r="AT128" i="4"/>
  <c r="AT115" i="4"/>
  <c r="AR137" i="4"/>
  <c r="AR174" i="4"/>
  <c r="AT204" i="4"/>
  <c r="AR193" i="4"/>
  <c r="AT193" i="4"/>
  <c r="AR213" i="4"/>
  <c r="AU231" i="4"/>
  <c r="AT226" i="4"/>
  <c r="AT275" i="4"/>
  <c r="AU267" i="4"/>
  <c r="AU303" i="4"/>
  <c r="AT344" i="4"/>
  <c r="AR368" i="4"/>
  <c r="AT368" i="4"/>
  <c r="AT317" i="4"/>
  <c r="AU341" i="4"/>
  <c r="AT335" i="4"/>
  <c r="AR361" i="4"/>
  <c r="AT361" i="4"/>
  <c r="AT327" i="4"/>
  <c r="AR327" i="4"/>
  <c r="AU345" i="4"/>
  <c r="AU30" i="4"/>
  <c r="AT260" i="4"/>
  <c r="AU236" i="4"/>
  <c r="AU187" i="4"/>
  <c r="AT385" i="4"/>
  <c r="AU4" i="4"/>
  <c r="AU16" i="4"/>
  <c r="AT65" i="4"/>
  <c r="AT108" i="4"/>
  <c r="AU91" i="4"/>
  <c r="AT110" i="4"/>
  <c r="AU182" i="4"/>
  <c r="AU170" i="4"/>
  <c r="AU226" i="4"/>
  <c r="AU255" i="4"/>
  <c r="AU299" i="4"/>
  <c r="AU336" i="4"/>
  <c r="AQ113" i="4"/>
  <c r="AX113" i="4"/>
  <c r="AU294" i="4"/>
  <c r="AT91" i="4"/>
  <c r="AU300" i="4"/>
  <c r="AU257" i="4"/>
  <c r="AX176" i="4"/>
  <c r="AQ176" i="4"/>
  <c r="AU240" i="4"/>
  <c r="AR398" i="4"/>
  <c r="AT398" i="4"/>
  <c r="AU5" i="4"/>
  <c r="AR354" i="4"/>
  <c r="AT354" i="4"/>
  <c r="AU191" i="4"/>
  <c r="AU202" i="4"/>
  <c r="AU356" i="4"/>
  <c r="AU427" i="4"/>
  <c r="AU193" i="4"/>
  <c r="AT72" i="4"/>
  <c r="AR72" i="4"/>
  <c r="AR114" i="4"/>
  <c r="AT156" i="4"/>
  <c r="AT189" i="4"/>
  <c r="AR241" i="4"/>
  <c r="AT221" i="4"/>
  <c r="AT265" i="4"/>
  <c r="AU180" i="4"/>
  <c r="AU190" i="4"/>
  <c r="AT405" i="4"/>
  <c r="AR405" i="4"/>
  <c r="AU9" i="4"/>
  <c r="AU200" i="4"/>
  <c r="AT363" i="4"/>
  <c r="AR104" i="4"/>
  <c r="AT104" i="4"/>
  <c r="AU194" i="4"/>
  <c r="AT153" i="4"/>
  <c r="AU40" i="4"/>
  <c r="AU50" i="4"/>
  <c r="AR84" i="4"/>
  <c r="AU92" i="4"/>
  <c r="AU140" i="4"/>
  <c r="AT161" i="4"/>
  <c r="AT149" i="4"/>
  <c r="AU153" i="4"/>
  <c r="AT141" i="4"/>
  <c r="AR180" i="4"/>
  <c r="AT251" i="4"/>
  <c r="AT217" i="4"/>
  <c r="AT270" i="4"/>
  <c r="AR325" i="4"/>
  <c r="AT325" i="4"/>
  <c r="AR349" i="4"/>
  <c r="AT349" i="4"/>
  <c r="AT336" i="4"/>
  <c r="AT341" i="4"/>
  <c r="AT429" i="4"/>
  <c r="AQ343" i="4"/>
  <c r="AT422" i="4"/>
  <c r="AU186" i="4"/>
  <c r="AT241" i="4"/>
  <c r="AU302" i="4"/>
  <c r="AT306" i="4"/>
  <c r="AR381" i="4"/>
  <c r="AT381" i="4"/>
  <c r="AT205" i="4"/>
  <c r="AR311" i="4"/>
  <c r="AT311" i="4"/>
  <c r="AU357" i="4"/>
  <c r="AR330" i="4"/>
  <c r="AT330" i="4"/>
  <c r="AR305" i="4"/>
  <c r="AT305" i="4"/>
  <c r="AU230" i="4"/>
  <c r="AU340" i="4"/>
  <c r="AU405" i="4"/>
  <c r="AT290" i="4"/>
  <c r="AU35" i="4"/>
  <c r="AU149" i="4"/>
  <c r="AU175" i="4"/>
  <c r="AU411" i="4"/>
  <c r="AX71" i="4"/>
  <c r="AQ71" i="4"/>
  <c r="AO71" i="4"/>
  <c r="AP71" i="4" s="1"/>
  <c r="AR259" i="4"/>
  <c r="AT247" i="4"/>
  <c r="AR306" i="4"/>
  <c r="AR76" i="4"/>
  <c r="AT111" i="4"/>
  <c r="AR86" i="4"/>
  <c r="AR132" i="4"/>
  <c r="AT175" i="4"/>
  <c r="AR278" i="4"/>
  <c r="AR352" i="4"/>
  <c r="AR337" i="4"/>
  <c r="AT81" i="4"/>
  <c r="AT105" i="4"/>
  <c r="AT171" i="4"/>
  <c r="AQ77" i="4"/>
  <c r="AO77" i="4"/>
  <c r="AP77" i="4" s="1"/>
  <c r="AT358" i="4"/>
  <c r="AO363" i="4"/>
  <c r="AP363" i="4" s="1"/>
  <c r="AQ363" i="4"/>
  <c r="AT424" i="4"/>
  <c r="AR320" i="4"/>
  <c r="AR367" i="4"/>
  <c r="AR348" i="4"/>
  <c r="AT206" i="4"/>
  <c r="AR202" i="4"/>
  <c r="AT261" i="4"/>
  <c r="AT255" i="4"/>
  <c r="AT59" i="4"/>
  <c r="AX282" i="4"/>
  <c r="AT298" i="4"/>
  <c r="AT263" i="4"/>
  <c r="AT388" i="4"/>
  <c r="AR334" i="4"/>
  <c r="AT393" i="4"/>
  <c r="AT382" i="4"/>
  <c r="AT179" i="4"/>
  <c r="AT254" i="4"/>
  <c r="AR418" i="4"/>
  <c r="AR346" i="4"/>
  <c r="AT136" i="4"/>
  <c r="AT79" i="4"/>
  <c r="AR413" i="4"/>
  <c r="AR435" i="4"/>
  <c r="AT435" i="4"/>
  <c r="AR411" i="4"/>
  <c r="AT130" i="4"/>
  <c r="AR160" i="4"/>
  <c r="AT268" i="4"/>
  <c r="AR292" i="4"/>
  <c r="AT292" i="4"/>
  <c r="AT147" i="4"/>
  <c r="AR357" i="4"/>
  <c r="AT357" i="4"/>
  <c r="AT389" i="4"/>
  <c r="AT155" i="4"/>
  <c r="AR252" i="4"/>
  <c r="AT148" i="4"/>
  <c r="AT131" i="4"/>
  <c r="AT321" i="4"/>
  <c r="AX421" i="4"/>
  <c r="AO421" i="4"/>
  <c r="AP421" i="4" s="1"/>
  <c r="AQ421" i="4"/>
  <c r="AT208" i="4"/>
  <c r="AT243" i="4"/>
  <c r="AT234" i="4"/>
  <c r="AT318" i="4"/>
  <c r="AR364" i="4"/>
  <c r="AT283" i="4"/>
  <c r="AR427" i="4"/>
  <c r="AR102" i="4"/>
  <c r="AT168" i="4"/>
  <c r="AT417" i="4"/>
  <c r="AT264" i="4"/>
  <c r="AR390" i="4"/>
  <c r="AT238" i="4"/>
  <c r="AR426" i="4"/>
  <c r="AT277" i="4"/>
  <c r="AT400" i="4"/>
  <c r="AO159" i="4"/>
  <c r="AP159" i="4" s="1"/>
  <c r="AQ159" i="4"/>
  <c r="AR338" i="4"/>
  <c r="AO434" i="4"/>
  <c r="AP434" i="4" s="1"/>
  <c r="AQ434" i="4"/>
  <c r="AR371" i="4"/>
  <c r="AT416" i="4"/>
  <c r="AR279" i="4"/>
  <c r="AT436" i="4"/>
  <c r="AT258" i="4"/>
  <c r="AT320" i="4"/>
  <c r="AR340" i="4"/>
  <c r="AR365" i="4"/>
  <c r="AT269" i="4"/>
  <c r="AR344" i="4"/>
  <c r="AT154" i="4"/>
  <c r="AR134" i="4"/>
  <c r="AR312" i="4"/>
  <c r="AT190" i="4"/>
  <c r="AT267" i="4"/>
  <c r="AT365" i="4"/>
  <c r="AT83" i="4"/>
  <c r="AT235" i="4"/>
  <c r="AQ244" i="4"/>
  <c r="AO244" i="4"/>
  <c r="AP244" i="4" s="1"/>
  <c r="AT288" i="4"/>
  <c r="AR343" i="4"/>
  <c r="AR433" i="4"/>
  <c r="AT15" i="4"/>
  <c r="AT213" i="4"/>
  <c r="AT413" i="4"/>
  <c r="AT420" i="4"/>
  <c r="AT433" i="4"/>
  <c r="AT310" i="4"/>
  <c r="AT214" i="4"/>
  <c r="AR331" i="4"/>
  <c r="AR376" i="4"/>
  <c r="AT371" i="4"/>
  <c r="AR393" i="4"/>
  <c r="AR215" i="4"/>
  <c r="AR198" i="4"/>
  <c r="AT309" i="4"/>
  <c r="AT362" i="4"/>
  <c r="AR315" i="4"/>
  <c r="AR21" i="4"/>
  <c r="AT139" i="4"/>
  <c r="AT183" i="4"/>
  <c r="AT229" i="4"/>
  <c r="AR282" i="4"/>
  <c r="AT271" i="4"/>
  <c r="AR394" i="4"/>
  <c r="AT394" i="4"/>
  <c r="AR407" i="4"/>
  <c r="AT198" i="4"/>
  <c r="AT113" i="4"/>
  <c r="AT218" i="4"/>
  <c r="AT219" i="4"/>
  <c r="AT97" i="4"/>
  <c r="AT252" i="4"/>
  <c r="AX198" i="4"/>
  <c r="AR324" i="4"/>
  <c r="AT324" i="4"/>
  <c r="AT408" i="4"/>
  <c r="AT328" i="4"/>
  <c r="AR201" i="4"/>
  <c r="AT64" i="4"/>
  <c r="AT98" i="4"/>
  <c r="AT99" i="4"/>
  <c r="AT132" i="4"/>
  <c r="AR155" i="4"/>
  <c r="AO127" i="4"/>
  <c r="AP127" i="4" s="1"/>
  <c r="AR165" i="4"/>
  <c r="AR212" i="4"/>
  <c r="AR277" i="4"/>
  <c r="AR273" i="4"/>
  <c r="AT281" i="4"/>
  <c r="AR124" i="4"/>
  <c r="AT282" i="4"/>
  <c r="AQ250" i="4"/>
  <c r="AT237" i="4"/>
  <c r="AO36" i="4"/>
  <c r="AP36" i="4" s="1"/>
  <c r="AQ36" i="4"/>
  <c r="AQ277" i="4"/>
  <c r="AO277" i="4"/>
  <c r="AP277" i="4" s="1"/>
  <c r="AT279" i="4"/>
  <c r="AQ144" i="4"/>
  <c r="AO144" i="4"/>
  <c r="AP144" i="4" s="1"/>
  <c r="AQ106" i="4"/>
  <c r="AO106" i="4"/>
  <c r="AP106" i="4" s="1"/>
  <c r="AT185" i="4"/>
  <c r="AO146" i="4"/>
  <c r="AP146" i="4" s="1"/>
  <c r="AQ146" i="4"/>
  <c r="AR172" i="4"/>
  <c r="AT85" i="4"/>
  <c r="AT160" i="4"/>
  <c r="AR15" i="4"/>
  <c r="AR50" i="4"/>
  <c r="AT28" i="4"/>
  <c r="AR111" i="4"/>
  <c r="AR101" i="4"/>
  <c r="AT137" i="4"/>
  <c r="AR178" i="4"/>
  <c r="AR204" i="4"/>
  <c r="AR238" i="4"/>
  <c r="AR255" i="4"/>
  <c r="AR231" i="4"/>
  <c r="AR235" i="4"/>
  <c r="AX241" i="4"/>
  <c r="AT285" i="4"/>
  <c r="AR280" i="4"/>
  <c r="AQ200" i="4"/>
  <c r="AR167" i="4"/>
  <c r="AX81" i="4"/>
  <c r="AR227" i="4"/>
  <c r="AT227" i="4"/>
  <c r="AX254" i="4"/>
  <c r="AQ241" i="4"/>
  <c r="AX64" i="4"/>
  <c r="AX146" i="4"/>
  <c r="AT90" i="4"/>
  <c r="AQ256" i="4"/>
  <c r="AO256" i="4"/>
  <c r="AP256" i="4" s="1"/>
  <c r="AX225" i="4"/>
  <c r="AO225" i="4"/>
  <c r="AP225" i="4" s="1"/>
  <c r="AR214" i="4"/>
  <c r="AR33" i="4"/>
  <c r="AT266" i="4"/>
  <c r="AX219" i="4"/>
  <c r="AT34" i="4"/>
  <c r="AT181" i="4"/>
  <c r="AR261" i="4"/>
  <c r="AT114" i="4"/>
  <c r="AQ254" i="4"/>
  <c r="AT248" i="4"/>
  <c r="AO252" i="4"/>
  <c r="AP252" i="4" s="1"/>
  <c r="AQ252" i="4"/>
  <c r="AR153" i="4"/>
  <c r="AR82" i="4"/>
  <c r="AT86" i="4"/>
  <c r="AR106" i="4"/>
  <c r="AR219" i="4"/>
  <c r="AR197" i="4"/>
  <c r="AT22" i="4"/>
  <c r="AX86" i="4"/>
  <c r="AT182" i="4"/>
  <c r="AR136" i="4"/>
  <c r="AT259" i="4"/>
  <c r="AT278" i="4"/>
  <c r="AT178" i="4"/>
  <c r="AR46" i="4"/>
  <c r="AR90" i="4"/>
  <c r="AT276" i="4"/>
  <c r="AT162" i="4"/>
  <c r="AQ206" i="4"/>
  <c r="AO206" i="4"/>
  <c r="AP206" i="4" s="1"/>
  <c r="AT272" i="4"/>
  <c r="AR210" i="4"/>
  <c r="AT210" i="4"/>
  <c r="AR284" i="4"/>
  <c r="AT202" i="4"/>
  <c r="AR32" i="4"/>
  <c r="AT39" i="4"/>
  <c r="AT61" i="4"/>
  <c r="AR94" i="4"/>
  <c r="AO142" i="4"/>
  <c r="AP142" i="4" s="1"/>
  <c r="AX191" i="4"/>
  <c r="AR190" i="4"/>
  <c r="AT200" i="4"/>
  <c r="AT199" i="4"/>
  <c r="AO157" i="4"/>
  <c r="AP157" i="4" s="1"/>
  <c r="AT180" i="4"/>
  <c r="AT8" i="4"/>
  <c r="AT220" i="4"/>
  <c r="AT173" i="4"/>
  <c r="AO219" i="4"/>
  <c r="AP219" i="4" s="1"/>
  <c r="AO274" i="4"/>
  <c r="AP274" i="4" s="1"/>
  <c r="AQ274" i="4"/>
  <c r="AR96" i="4"/>
  <c r="AT57" i="4"/>
  <c r="AR113" i="4"/>
  <c r="AQ157" i="4"/>
  <c r="AR249" i="4"/>
  <c r="AR269" i="4"/>
  <c r="AR88" i="4"/>
  <c r="AT88" i="4"/>
  <c r="AT100" i="4"/>
  <c r="AR60" i="4"/>
  <c r="AR254" i="4"/>
  <c r="AX280" i="4"/>
  <c r="AQ191" i="4"/>
  <c r="AT197" i="4"/>
  <c r="AT151" i="4"/>
  <c r="AT107" i="4"/>
  <c r="AO72" i="4"/>
  <c r="AP72" i="4" s="1"/>
  <c r="AQ72" i="4"/>
  <c r="AR139" i="4"/>
  <c r="AT172" i="4"/>
  <c r="AR168" i="4"/>
  <c r="AT201" i="4"/>
  <c r="AT29" i="4"/>
  <c r="AT63" i="4"/>
  <c r="AR103" i="4"/>
  <c r="AT120" i="4"/>
  <c r="AR221" i="4"/>
  <c r="AQ278" i="4"/>
  <c r="AT174" i="4"/>
  <c r="AR143" i="4"/>
  <c r="AR14" i="4"/>
  <c r="AR218" i="4"/>
  <c r="AT127" i="4"/>
  <c r="AQ26" i="4"/>
  <c r="AO26" i="4"/>
  <c r="AP26" i="4" s="1"/>
  <c r="AT170" i="4"/>
  <c r="AT143" i="4"/>
  <c r="AR142" i="4"/>
  <c r="AR175" i="4"/>
  <c r="AT196" i="4"/>
  <c r="AO278" i="4"/>
  <c r="AP278" i="4" s="1"/>
  <c r="AT222" i="4"/>
  <c r="AT150" i="4"/>
  <c r="AR625" i="4"/>
  <c r="AR962" i="4"/>
  <c r="AR933" i="4"/>
  <c r="AO1216" i="4"/>
  <c r="AP1216" i="4" s="1"/>
  <c r="AQ1216" i="4"/>
  <c r="AX1216" i="4"/>
  <c r="AX1338" i="4"/>
  <c r="AO1338" i="4"/>
  <c r="AP1338" i="4" s="1"/>
  <c r="AQ1338" i="4"/>
  <c r="AQ1459" i="4"/>
  <c r="AO1459" i="4"/>
  <c r="AP1459" i="4" s="1"/>
  <c r="AX1459" i="4"/>
  <c r="AO1791" i="4"/>
  <c r="AP1791" i="4" s="1"/>
  <c r="AQ1791" i="4"/>
  <c r="AX1791" i="4"/>
  <c r="AQ1815" i="4"/>
  <c r="AO1815" i="4"/>
  <c r="AP1815" i="4" s="1"/>
  <c r="AX1815" i="4"/>
  <c r="AX1819" i="4"/>
  <c r="AO1819" i="4"/>
  <c r="AP1819" i="4" s="1"/>
  <c r="AQ2152" i="4"/>
  <c r="AO2152" i="4"/>
  <c r="AP2152" i="4" s="1"/>
  <c r="AX2281" i="4"/>
  <c r="AQ2281" i="4"/>
  <c r="AO2281" i="4"/>
  <c r="AP2281" i="4" s="1"/>
  <c r="AQ2856" i="4"/>
  <c r="AX2856" i="4"/>
  <c r="AX2888" i="4"/>
  <c r="AQ2888" i="4"/>
  <c r="AO2888" i="4"/>
  <c r="AP2888" i="4" s="1"/>
  <c r="AQ3117" i="4"/>
  <c r="AO3117" i="4"/>
  <c r="AP3117" i="4" s="1"/>
  <c r="AX3117" i="4"/>
  <c r="AX3283" i="4"/>
  <c r="AQ3283" i="4"/>
  <c r="AO2231" i="4"/>
  <c r="AP2231" i="4" s="1"/>
  <c r="AX2231" i="4"/>
  <c r="AQ2231" i="4"/>
  <c r="AX2709" i="4"/>
  <c r="AO2709" i="4"/>
  <c r="AP2709" i="4" s="1"/>
  <c r="AQ2709" i="4"/>
  <c r="AO3490" i="4"/>
  <c r="AP3490" i="4" s="1"/>
  <c r="AX3490" i="4"/>
  <c r="AR156" i="4"/>
  <c r="AR753" i="4"/>
  <c r="AR12" i="4"/>
  <c r="AR57" i="4"/>
  <c r="AT66" i="4"/>
  <c r="AR121" i="4"/>
  <c r="AR216" i="4"/>
  <c r="AR251" i="4"/>
  <c r="AR341" i="4"/>
  <c r="AR386" i="4"/>
  <c r="AR399" i="4"/>
  <c r="AR406" i="4"/>
  <c r="AR516" i="4"/>
  <c r="AR588" i="4"/>
  <c r="AR602" i="4"/>
  <c r="AR748" i="4"/>
  <c r="AR652" i="4"/>
  <c r="AR688" i="4"/>
  <c r="AR775" i="4"/>
  <c r="AR776" i="4"/>
  <c r="AR751" i="4"/>
  <c r="AR816" i="4"/>
  <c r="AR784" i="4"/>
  <c r="AR819" i="4"/>
  <c r="AR801" i="4"/>
  <c r="AR935" i="4"/>
  <c r="AR909" i="4"/>
  <c r="AR922" i="4"/>
  <c r="AR1073" i="4"/>
  <c r="AR1034" i="4"/>
  <c r="AR995" i="4"/>
  <c r="AR945" i="4"/>
  <c r="AR1104" i="4"/>
  <c r="AR1172" i="4"/>
  <c r="AR1270" i="4"/>
  <c r="AR1751" i="4"/>
  <c r="AR1922" i="4"/>
  <c r="AO597" i="4"/>
  <c r="AP597" i="4" s="1"/>
  <c r="AX597" i="4"/>
  <c r="AQ710" i="4"/>
  <c r="AO710" i="4"/>
  <c r="AP710" i="4" s="1"/>
  <c r="AO1166" i="4"/>
  <c r="AP1166" i="4" s="1"/>
  <c r="AQ1166" i="4"/>
  <c r="AO1531" i="4"/>
  <c r="AP1531" i="4" s="1"/>
  <c r="AQ1531" i="4"/>
  <c r="AX1531" i="4"/>
  <c r="AO1336" i="4"/>
  <c r="AP1336" i="4" s="1"/>
  <c r="AQ1336" i="4"/>
  <c r="AQ1939" i="4"/>
  <c r="AX1939" i="4"/>
  <c r="AO1939" i="4"/>
  <c r="AP1939" i="4" s="1"/>
  <c r="AQ1924" i="4"/>
  <c r="AO1924" i="4"/>
  <c r="AP1924" i="4" s="1"/>
  <c r="AX1924" i="4"/>
  <c r="AR2095" i="4"/>
  <c r="AQ2445" i="4"/>
  <c r="AO2445" i="4"/>
  <c r="AP2445" i="4" s="1"/>
  <c r="AO2848" i="4"/>
  <c r="AP2848" i="4" s="1"/>
  <c r="AX2848" i="4"/>
  <c r="AQ2848" i="4"/>
  <c r="AT50" i="4"/>
  <c r="AR333" i="4"/>
  <c r="AR429" i="4"/>
  <c r="AR392" i="4"/>
  <c r="AR422" i="4"/>
  <c r="AR547" i="4"/>
  <c r="AR787" i="4"/>
  <c r="AT43" i="4"/>
  <c r="AR9" i="4"/>
  <c r="AT24" i="4"/>
  <c r="AT47" i="4"/>
  <c r="AR64" i="4"/>
  <c r="AR29" i="4"/>
  <c r="AR58" i="4"/>
  <c r="AR91" i="4"/>
  <c r="AQ127" i="4"/>
  <c r="AX178" i="4"/>
  <c r="AR207" i="4"/>
  <c r="AR293" i="4"/>
  <c r="AR224" i="4"/>
  <c r="AR301" i="4"/>
  <c r="AR295" i="4"/>
  <c r="AR339" i="4"/>
  <c r="AR345" i="4"/>
  <c r="AR356" i="4"/>
  <c r="AR388" i="4"/>
  <c r="AR403" i="4"/>
  <c r="AR443" i="4"/>
  <c r="AR460" i="4"/>
  <c r="AR510" i="4"/>
  <c r="AR599" i="4"/>
  <c r="AR595" i="4"/>
  <c r="AR644" i="4"/>
  <c r="AR604" i="4"/>
  <c r="AR656" i="4"/>
  <c r="AR679" i="4"/>
  <c r="AR732" i="4"/>
  <c r="AR664" i="4"/>
  <c r="AR725" i="4"/>
  <c r="AR826" i="4"/>
  <c r="AR832" i="4"/>
  <c r="AR841" i="4"/>
  <c r="AR877" i="4"/>
  <c r="AR990" i="4"/>
  <c r="AR1112" i="4"/>
  <c r="AR1092" i="4"/>
  <c r="AR1231" i="4"/>
  <c r="AR1221" i="4"/>
  <c r="AR1295" i="4"/>
  <c r="AR1254" i="4"/>
  <c r="AO3283" i="4"/>
  <c r="AP3283" i="4" s="1"/>
  <c r="AR2972" i="4"/>
  <c r="AX354" i="4"/>
  <c r="AO354" i="4"/>
  <c r="AP354" i="4" s="1"/>
  <c r="AQ354" i="4"/>
  <c r="AQ924" i="4"/>
  <c r="AO924" i="4"/>
  <c r="AP924" i="4" s="1"/>
  <c r="AO1038" i="4"/>
  <c r="AP1038" i="4" s="1"/>
  <c r="AQ1038" i="4"/>
  <c r="AX1205" i="4"/>
  <c r="AO1205" i="4"/>
  <c r="AP1205" i="4" s="1"/>
  <c r="AQ1205" i="4"/>
  <c r="AR1408" i="4"/>
  <c r="AR1121" i="4"/>
  <c r="AO1784" i="4"/>
  <c r="AP1784" i="4" s="1"/>
  <c r="AQ1784" i="4"/>
  <c r="AX1784" i="4"/>
  <c r="AO1826" i="4"/>
  <c r="AP1826" i="4" s="1"/>
  <c r="AX1826" i="4"/>
  <c r="AR2057" i="4"/>
  <c r="AQ2261" i="4"/>
  <c r="AO2261" i="4"/>
  <c r="AP2261" i="4" s="1"/>
  <c r="AX2261" i="4"/>
  <c r="AQ1937" i="4"/>
  <c r="AO1937" i="4"/>
  <c r="AP1937" i="4" s="1"/>
  <c r="AX1937" i="4"/>
  <c r="AQ2642" i="4"/>
  <c r="AO2642" i="4"/>
  <c r="AP2642" i="4" s="1"/>
  <c r="AX2642" i="4"/>
  <c r="AX2686" i="4"/>
  <c r="AQ2686" i="4"/>
  <c r="AO2686" i="4"/>
  <c r="AP2686" i="4" s="1"/>
  <c r="AQ2700" i="4"/>
  <c r="AO2700" i="4"/>
  <c r="AP2700" i="4" s="1"/>
  <c r="AX2700" i="4"/>
  <c r="AX2864" i="4"/>
  <c r="AO2864" i="4"/>
  <c r="AP2864" i="4" s="1"/>
  <c r="AQ2864" i="4"/>
  <c r="AQ3497" i="4"/>
  <c r="AO3497" i="4"/>
  <c r="AP3497" i="4" s="1"/>
  <c r="AX3497" i="4"/>
  <c r="AO3292" i="4"/>
  <c r="AP3292" i="4" s="1"/>
  <c r="AQ3292" i="4"/>
  <c r="AX3292" i="4"/>
  <c r="AR783" i="4"/>
  <c r="AQ1411" i="4"/>
  <c r="AO1411" i="4"/>
  <c r="AP1411" i="4" s="1"/>
  <c r="AX1411" i="4"/>
  <c r="AO2610" i="4"/>
  <c r="AP2610" i="4" s="1"/>
  <c r="AQ2610" i="4"/>
  <c r="AX2610" i="4"/>
  <c r="AT23" i="4"/>
  <c r="AR126" i="4"/>
  <c r="AR138" i="4"/>
  <c r="AR163" i="4"/>
  <c r="AR200" i="4"/>
  <c r="AR154" i="4"/>
  <c r="AR195" i="4"/>
  <c r="AR250" i="4"/>
  <c r="AR225" i="4"/>
  <c r="AR239" i="4"/>
  <c r="AR271" i="4"/>
  <c r="AR363" i="4"/>
  <c r="AR353" i="4"/>
  <c r="AR423" i="4"/>
  <c r="AR379" i="4"/>
  <c r="AR290" i="4"/>
  <c r="AR478" i="4"/>
  <c r="AR540" i="4"/>
  <c r="AR558" i="4"/>
  <c r="AR487" i="4"/>
  <c r="AR521" i="4"/>
  <c r="AR538" i="4"/>
  <c r="AR444" i="4"/>
  <c r="AR562" i="4"/>
  <c r="AR708" i="4"/>
  <c r="AR622" i="4"/>
  <c r="AR720" i="4"/>
  <c r="AR756" i="4"/>
  <c r="AR726" i="4"/>
  <c r="AR637" i="4"/>
  <c r="AR665" i="4"/>
  <c r="AR729" i="4"/>
  <c r="AR873" i="4"/>
  <c r="AR853" i="4"/>
  <c r="AR881" i="4"/>
  <c r="AR1026" i="4"/>
  <c r="AR1056" i="4"/>
  <c r="AR1098" i="4"/>
  <c r="AR1063" i="4"/>
  <c r="AR1261" i="4"/>
  <c r="AR1271" i="4"/>
  <c r="AR1434" i="4"/>
  <c r="AR2207" i="4"/>
  <c r="AR2932" i="4"/>
  <c r="AR613" i="4"/>
  <c r="AQ883" i="4"/>
  <c r="AO883" i="4"/>
  <c r="AP883" i="4" s="1"/>
  <c r="AX883" i="4"/>
  <c r="AQ1161" i="4"/>
  <c r="AO1161" i="4"/>
  <c r="AP1161" i="4" s="1"/>
  <c r="AO1217" i="4"/>
  <c r="AP1217" i="4" s="1"/>
  <c r="AQ1217" i="4"/>
  <c r="AO1244" i="4"/>
  <c r="AP1244" i="4" s="1"/>
  <c r="AQ1244" i="4"/>
  <c r="AX1217" i="4"/>
  <c r="AX1554" i="4"/>
  <c r="AO1554" i="4"/>
  <c r="AP1554" i="4" s="1"/>
  <c r="AQ1554" i="4"/>
  <c r="AO2155" i="4"/>
  <c r="AP2155" i="4" s="1"/>
  <c r="AQ2155" i="4"/>
  <c r="AX2155" i="4"/>
  <c r="AO2154" i="4"/>
  <c r="AP2154" i="4" s="1"/>
  <c r="AQ2154" i="4"/>
  <c r="AX2154" i="4"/>
  <c r="AO2216" i="4"/>
  <c r="AP2216" i="4" s="1"/>
  <c r="AX2216" i="4"/>
  <c r="AQ1522" i="4"/>
  <c r="AO1522" i="4"/>
  <c r="AP1522" i="4" s="1"/>
  <c r="AX1522" i="4"/>
  <c r="AX2900" i="4"/>
  <c r="AQ2900" i="4"/>
  <c r="AO2900" i="4"/>
  <c r="AP2900" i="4" s="1"/>
  <c r="AR45" i="4"/>
  <c r="AT53" i="4"/>
  <c r="AQ1680" i="4"/>
  <c r="AX1680" i="4"/>
  <c r="AQ2164" i="4"/>
  <c r="AO2164" i="4"/>
  <c r="AP2164" i="4" s="1"/>
  <c r="AX2164" i="4"/>
  <c r="AR37" i="4"/>
  <c r="AR39" i="4"/>
  <c r="AR125" i="4"/>
  <c r="AR166" i="4"/>
  <c r="AR171" i="4"/>
  <c r="AR209" i="4"/>
  <c r="AR228" i="4"/>
  <c r="AR205" i="4"/>
  <c r="AR229" i="4"/>
  <c r="AR319" i="4"/>
  <c r="AR380" i="4"/>
  <c r="AR416" i="4"/>
  <c r="AR441" i="4"/>
  <c r="AR507" i="4"/>
  <c r="AR465" i="4"/>
  <c r="AR514" i="4"/>
  <c r="AR575" i="4"/>
  <c r="AR591" i="4"/>
  <c r="AR661" i="4"/>
  <c r="AR733" i="4"/>
  <c r="AR817" i="4"/>
  <c r="AR839" i="4"/>
  <c r="AR866" i="4"/>
  <c r="AR965" i="4"/>
  <c r="AR900" i="4"/>
  <c r="AR963" i="4"/>
  <c r="AR1070" i="4"/>
  <c r="AR1031" i="4"/>
  <c r="AR1027" i="4"/>
  <c r="AR1018" i="4"/>
  <c r="AR1089" i="4"/>
  <c r="AR1206" i="4"/>
  <c r="AR1228" i="4"/>
  <c r="AR1274" i="4"/>
  <c r="AR2002" i="4"/>
  <c r="AR2582" i="4"/>
  <c r="AR2693" i="4"/>
  <c r="AR3122" i="4"/>
  <c r="AR2750" i="4"/>
  <c r="AQ3490" i="4"/>
  <c r="AR3359" i="4"/>
  <c r="AO102" i="4"/>
  <c r="AP102" i="4" s="1"/>
  <c r="AQ102" i="4"/>
  <c r="AQ1007" i="4"/>
  <c r="AX1007" i="4"/>
  <c r="AO1006" i="4"/>
  <c r="AP1006" i="4" s="1"/>
  <c r="AQ1006" i="4"/>
  <c r="AX1006" i="4"/>
  <c r="AO1501" i="4"/>
  <c r="AP1501" i="4" s="1"/>
  <c r="AQ1501" i="4"/>
  <c r="AX1501" i="4"/>
  <c r="AO1548" i="4"/>
  <c r="AP1548" i="4" s="1"/>
  <c r="AQ1548" i="4"/>
  <c r="AX1548" i="4"/>
  <c r="AO1768" i="4"/>
  <c r="AP1768" i="4" s="1"/>
  <c r="AQ1768" i="4"/>
  <c r="AO1808" i="4"/>
  <c r="AP1808" i="4" s="1"/>
  <c r="AQ1808" i="4"/>
  <c r="AX1808" i="4"/>
  <c r="AQ1915" i="4"/>
  <c r="AO1915" i="4"/>
  <c r="AP1915" i="4" s="1"/>
  <c r="AQ2868" i="4"/>
  <c r="AO2868" i="4"/>
  <c r="AP2868" i="4" s="1"/>
  <c r="AX2868" i="4"/>
  <c r="AO2923" i="4"/>
  <c r="AP2923" i="4" s="1"/>
  <c r="AQ2923" i="4"/>
  <c r="AX2923" i="4"/>
  <c r="AQ2539" i="4"/>
  <c r="AX2539" i="4"/>
  <c r="AO2539" i="4"/>
  <c r="AP2539" i="4" s="1"/>
  <c r="AO3074" i="4"/>
  <c r="AP3074" i="4" s="1"/>
  <c r="AX3074" i="4"/>
  <c r="AO3101" i="4"/>
  <c r="AP3101" i="4" s="1"/>
  <c r="AX3101" i="4"/>
  <c r="AQ3101" i="4"/>
  <c r="AO3317" i="4"/>
  <c r="AP3317" i="4" s="1"/>
  <c r="AQ3317" i="4"/>
  <c r="AR1233" i="4"/>
  <c r="AR1392" i="4"/>
  <c r="AQ1125" i="4"/>
  <c r="AO1125" i="4"/>
  <c r="AP1125" i="4" s="1"/>
  <c r="AX1125" i="4"/>
  <c r="AR1770" i="4"/>
  <c r="AX2136" i="4"/>
  <c r="AQ2136" i="4"/>
  <c r="AO2136" i="4"/>
  <c r="AP2136" i="4" s="1"/>
  <c r="AR42" i="4"/>
  <c r="AT52" i="4"/>
  <c r="AR92" i="4"/>
  <c r="AR158" i="4"/>
  <c r="AR157" i="4"/>
  <c r="AR184" i="4"/>
  <c r="AQ178" i="4"/>
  <c r="AR245" i="4"/>
  <c r="AR243" i="4"/>
  <c r="AR313" i="4"/>
  <c r="AR318" i="4"/>
  <c r="AR351" i="4"/>
  <c r="AR299" i="4"/>
  <c r="AR283" i="4"/>
  <c r="AR383" i="4"/>
  <c r="AR457" i="4"/>
  <c r="AR440" i="4"/>
  <c r="AR550" i="4"/>
  <c r="AR432" i="4"/>
  <c r="AR593" i="4"/>
  <c r="AR662" i="4"/>
  <c r="AR813" i="4"/>
  <c r="AR837" i="4"/>
  <c r="AR862" i="4"/>
  <c r="AR861" i="4"/>
  <c r="AR821" i="4"/>
  <c r="AR820" i="4"/>
  <c r="AR946" i="4"/>
  <c r="AR987" i="4"/>
  <c r="AR969" i="4"/>
  <c r="AR937" i="4"/>
  <c r="AR1062" i="4"/>
  <c r="AR1149" i="4"/>
  <c r="AR1113" i="4"/>
  <c r="AR1030" i="4"/>
  <c r="AR1205" i="4"/>
  <c r="AR1188" i="4"/>
  <c r="AR1145" i="4"/>
  <c r="AR1241" i="4"/>
  <c r="AR1229" i="4"/>
  <c r="AR1464" i="4"/>
  <c r="AR1340" i="4"/>
  <c r="AR1400" i="4"/>
  <c r="AR2123" i="4"/>
  <c r="AX2152" i="4"/>
  <c r="AR3397" i="4"/>
  <c r="AR3168" i="4"/>
  <c r="AR10" i="4"/>
  <c r="AT10" i="4"/>
  <c r="AQ158" i="4"/>
  <c r="AX158" i="4"/>
  <c r="AR109" i="4"/>
  <c r="AO521" i="4"/>
  <c r="AP521" i="4" s="1"/>
  <c r="AQ521" i="4"/>
  <c r="AX521" i="4"/>
  <c r="AO558" i="4"/>
  <c r="AP558" i="4" s="1"/>
  <c r="AQ558" i="4"/>
  <c r="AX558" i="4"/>
  <c r="AR1125" i="4"/>
  <c r="AX1768" i="4"/>
  <c r="AO1562" i="4"/>
  <c r="AP1562" i="4" s="1"/>
  <c r="AQ1562" i="4"/>
  <c r="AX1562" i="4"/>
  <c r="AR2196" i="4"/>
  <c r="AO2697" i="4"/>
  <c r="AP2697" i="4" s="1"/>
  <c r="AQ2697" i="4"/>
  <c r="AX2697" i="4"/>
  <c r="AO1845" i="4"/>
  <c r="AP1845" i="4" s="1"/>
  <c r="AX1845" i="4"/>
  <c r="AQ1845" i="4"/>
  <c r="AO2204" i="4"/>
  <c r="AP2204" i="4" s="1"/>
  <c r="AQ2204" i="4"/>
  <c r="AX2204" i="4"/>
  <c r="AR582" i="4"/>
  <c r="AO108" i="4"/>
  <c r="AP108" i="4" s="1"/>
  <c r="AX108" i="4"/>
  <c r="AQ1823" i="4"/>
  <c r="AO1823" i="4"/>
  <c r="AP1823" i="4" s="1"/>
  <c r="AX1823" i="4"/>
  <c r="AQ2634" i="4"/>
  <c r="AX2634" i="4"/>
  <c r="AO2585" i="4"/>
  <c r="AP2585" i="4" s="1"/>
  <c r="AX2585" i="4"/>
  <c r="AQ2585" i="4"/>
  <c r="AR41" i="4"/>
  <c r="AR68" i="4"/>
  <c r="AR56" i="4"/>
  <c r="AR75" i="4"/>
  <c r="AR99" i="4"/>
  <c r="AR147" i="4"/>
  <c r="AR140" i="4"/>
  <c r="AR196" i="4"/>
  <c r="AR192" i="4"/>
  <c r="AR141" i="4"/>
  <c r="AR314" i="4"/>
  <c r="AR360" i="4"/>
  <c r="AR415" i="4"/>
  <c r="AR458" i="4"/>
  <c r="AR511" i="4"/>
  <c r="AR454" i="4"/>
  <c r="AR636" i="4"/>
  <c r="AR632" i="4"/>
  <c r="AR673" i="4"/>
  <c r="AR617" i="4"/>
  <c r="AR782" i="4"/>
  <c r="AR781" i="4"/>
  <c r="AR797" i="4"/>
  <c r="AR805" i="4"/>
  <c r="AR880" i="4"/>
  <c r="AR869" i="4"/>
  <c r="AR850" i="4"/>
  <c r="AR893" i="4"/>
  <c r="AR1003" i="4"/>
  <c r="AR1007" i="4"/>
  <c r="AR1174" i="4"/>
  <c r="AR1246" i="4"/>
  <c r="AR1302" i="4"/>
  <c r="AR1311" i="4"/>
  <c r="AR1307" i="4"/>
  <c r="AR2064" i="4"/>
  <c r="AR2616" i="4"/>
  <c r="AR2823" i="4"/>
  <c r="AR3177" i="4"/>
  <c r="AR3166" i="4"/>
  <c r="AR3479" i="4"/>
  <c r="AR169" i="4"/>
  <c r="AQ784" i="4"/>
  <c r="AX784" i="4"/>
  <c r="AQ1249" i="4"/>
  <c r="AO1249" i="4"/>
  <c r="AP1249" i="4" s="1"/>
  <c r="AO1428" i="4"/>
  <c r="AP1428" i="4" s="1"/>
  <c r="AX1428" i="4"/>
  <c r="AQ1588" i="4"/>
  <c r="AO1588" i="4"/>
  <c r="AP1588" i="4" s="1"/>
  <c r="AX1588" i="4"/>
  <c r="AO1353" i="4"/>
  <c r="AP1353" i="4" s="1"/>
  <c r="AQ1353" i="4"/>
  <c r="AQ1539" i="4"/>
  <c r="AX1539" i="4"/>
  <c r="AO1539" i="4"/>
  <c r="AP1539" i="4" s="1"/>
  <c r="AQ1855" i="4"/>
  <c r="AO1855" i="4"/>
  <c r="AP1855" i="4" s="1"/>
  <c r="AX1855" i="4"/>
  <c r="AR1733" i="4"/>
  <c r="AR1978" i="4"/>
  <c r="AX2178" i="4"/>
  <c r="AO2178" i="4"/>
  <c r="AP2178" i="4" s="1"/>
  <c r="AQ2178" i="4"/>
  <c r="AQ2252" i="4"/>
  <c r="AX2252" i="4"/>
  <c r="AO2252" i="4"/>
  <c r="AP2252" i="4" s="1"/>
  <c r="AO2387" i="4"/>
  <c r="AP2387" i="4" s="1"/>
  <c r="AQ2387" i="4"/>
  <c r="AX2387" i="4"/>
  <c r="AO2032" i="4"/>
  <c r="AP2032" i="4" s="1"/>
  <c r="AQ2032" i="4"/>
  <c r="AX2032" i="4"/>
  <c r="AR2558" i="4"/>
  <c r="AQ2512" i="4"/>
  <c r="AX2512" i="4"/>
  <c r="AO2512" i="4"/>
  <c r="AP2512" i="4" s="1"/>
  <c r="AQ2286" i="4"/>
  <c r="AX2286" i="4"/>
  <c r="AX1915" i="4"/>
  <c r="AO2718" i="4"/>
  <c r="AP2718" i="4" s="1"/>
  <c r="AQ2718" i="4"/>
  <c r="AX2718" i="4"/>
  <c r="AX2788" i="4"/>
  <c r="AO2788" i="4"/>
  <c r="AP2788" i="4" s="1"/>
  <c r="AQ2788" i="4"/>
  <c r="AO2898" i="4"/>
  <c r="AP2898" i="4" s="1"/>
  <c r="AQ2898" i="4"/>
  <c r="AX2898" i="4"/>
  <c r="AR583" i="4"/>
  <c r="AR760" i="4"/>
  <c r="AR960" i="4"/>
  <c r="AO2605" i="4"/>
  <c r="AP2605" i="4" s="1"/>
  <c r="AQ2605" i="4"/>
  <c r="AX2605" i="4"/>
  <c r="AR36" i="4"/>
  <c r="AT32" i="4"/>
  <c r="AR118" i="4"/>
  <c r="AR189" i="4"/>
  <c r="AR294" i="4"/>
  <c r="AQ294" i="4"/>
  <c r="AR370" i="4"/>
  <c r="AR387" i="4"/>
  <c r="AR347" i="4"/>
  <c r="AR466" i="4"/>
  <c r="AR391" i="4"/>
  <c r="AR410" i="4"/>
  <c r="AR586" i="4"/>
  <c r="AR477" i="4"/>
  <c r="AR555" i="4"/>
  <c r="AR715" i="4"/>
  <c r="AR949" i="4"/>
  <c r="AR903" i="4"/>
  <c r="AR948" i="4"/>
  <c r="AX1067" i="4"/>
  <c r="AR1190" i="4"/>
  <c r="AR1163" i="4"/>
  <c r="AR1194" i="4"/>
  <c r="AR1222" i="4"/>
  <c r="AR2180" i="4"/>
  <c r="AR2374" i="4"/>
  <c r="AR2863" i="4"/>
  <c r="AR2973" i="4"/>
  <c r="AR3154" i="4"/>
  <c r="AQ311" i="4"/>
  <c r="AO311" i="4"/>
  <c r="AP311" i="4" s="1"/>
  <c r="AX311" i="4"/>
  <c r="AO1200" i="4"/>
  <c r="AP1200" i="4" s="1"/>
  <c r="AQ1200" i="4"/>
  <c r="AX1200" i="4"/>
  <c r="AR1126" i="4"/>
  <c r="AR755" i="4"/>
  <c r="AX1503" i="4"/>
  <c r="AQ1503" i="4"/>
  <c r="AO1693" i="4"/>
  <c r="AP1693" i="4" s="1"/>
  <c r="AX1693" i="4"/>
  <c r="AQ1693" i="4"/>
  <c r="AO1754" i="4"/>
  <c r="AP1754" i="4" s="1"/>
  <c r="AQ1754" i="4"/>
  <c r="AX1754" i="4"/>
  <c r="AR2356" i="4"/>
  <c r="AO2402" i="4"/>
  <c r="AP2402" i="4" s="1"/>
  <c r="AQ2402" i="4"/>
  <c r="AX2402" i="4"/>
  <c r="AX2355" i="4"/>
  <c r="AQ2355" i="4"/>
  <c r="AO2827" i="4"/>
  <c r="AP2827" i="4" s="1"/>
  <c r="AX2827" i="4"/>
  <c r="AX2901" i="4"/>
  <c r="AO2901" i="4"/>
  <c r="AP2901" i="4" s="1"/>
  <c r="AQ2901" i="4"/>
  <c r="AO2960" i="4"/>
  <c r="AP2960" i="4" s="1"/>
  <c r="AX2960" i="4"/>
  <c r="AQ2960" i="4"/>
  <c r="AO2899" i="4"/>
  <c r="AP2899" i="4" s="1"/>
  <c r="AX2899" i="4"/>
  <c r="AQ2899" i="4"/>
  <c r="AT48" i="4"/>
  <c r="AR48" i="4"/>
  <c r="AO3134" i="4"/>
  <c r="AP3134" i="4" s="1"/>
  <c r="AQ3134" i="4"/>
  <c r="AX3134" i="4"/>
  <c r="AO2458" i="4"/>
  <c r="AP2458" i="4" s="1"/>
  <c r="AX2458" i="4"/>
  <c r="AQ2458" i="4"/>
  <c r="AR526" i="4"/>
  <c r="AO3275" i="4"/>
  <c r="AP3275" i="4" s="1"/>
  <c r="AQ3275" i="4"/>
  <c r="AX3275" i="4"/>
  <c r="AR4" i="4"/>
  <c r="AT16" i="4"/>
  <c r="AR28" i="4"/>
  <c r="AR63" i="4"/>
  <c r="AR95" i="4"/>
  <c r="AR115" i="4"/>
  <c r="AQ111" i="4"/>
  <c r="AR149" i="4"/>
  <c r="AR223" i="4"/>
  <c r="AR258" i="4"/>
  <c r="AR230" i="4"/>
  <c r="AO294" i="4"/>
  <c r="AP294" i="4" s="1"/>
  <c r="AR501" i="4"/>
  <c r="AR431" i="4"/>
  <c r="AR480" i="4"/>
  <c r="AR530" i="4"/>
  <c r="AR716" i="4"/>
  <c r="AR696" i="4"/>
  <c r="AR770" i="4"/>
  <c r="AR882" i="4"/>
  <c r="AR938" i="4"/>
  <c r="AR889" i="4"/>
  <c r="AR964" i="4"/>
  <c r="AR966" i="4"/>
  <c r="AR1012" i="4"/>
  <c r="AR1100" i="4"/>
  <c r="AQ1067" i="4"/>
  <c r="AR1080" i="4"/>
  <c r="AR1167" i="4"/>
  <c r="AR1128" i="4"/>
  <c r="AR1179" i="4"/>
  <c r="AR1109" i="4"/>
  <c r="AR1184" i="4"/>
  <c r="AR1213" i="4"/>
  <c r="AR1258" i="4"/>
  <c r="AR1202" i="4"/>
  <c r="AR2219" i="4"/>
  <c r="AR2605" i="4"/>
  <c r="AO2856" i="4"/>
  <c r="AP2856" i="4" s="1"/>
  <c r="AR2887" i="4"/>
  <c r="AR3307" i="4"/>
  <c r="AO364" i="4"/>
  <c r="AP364" i="4" s="1"/>
  <c r="AQ364" i="4"/>
  <c r="AX364" i="4"/>
  <c r="AO462" i="4"/>
  <c r="AP462" i="4" s="1"/>
  <c r="AX462" i="4"/>
  <c r="AO785" i="4"/>
  <c r="AP785" i="4" s="1"/>
  <c r="AQ785" i="4"/>
  <c r="AX785" i="4"/>
  <c r="AR1033" i="4"/>
  <c r="AX1594" i="4"/>
  <c r="AQ1594" i="4"/>
  <c r="AO1849" i="4"/>
  <c r="AP1849" i="4" s="1"/>
  <c r="AQ1849" i="4"/>
  <c r="AO1901" i="4"/>
  <c r="AP1901" i="4" s="1"/>
  <c r="AQ1901" i="4"/>
  <c r="AX1901" i="4"/>
  <c r="AX1979" i="4"/>
  <c r="AO1979" i="4"/>
  <c r="AP1979" i="4" s="1"/>
  <c r="AQ1979" i="4"/>
  <c r="AX2374" i="4"/>
  <c r="AO2374" i="4"/>
  <c r="AP2374" i="4" s="1"/>
  <c r="AQ2449" i="4"/>
  <c r="AO2449" i="4"/>
  <c r="AP2449" i="4" s="1"/>
  <c r="AX2449" i="4"/>
  <c r="AO2525" i="4"/>
  <c r="AP2525" i="4" s="1"/>
  <c r="AQ2525" i="4"/>
  <c r="AX2525" i="4"/>
  <c r="AO2558" i="4"/>
  <c r="AP2558" i="4" s="1"/>
  <c r="AX2558" i="4"/>
  <c r="AQ2558" i="4"/>
  <c r="AR2610" i="4"/>
  <c r="AR2460" i="4"/>
  <c r="AQ3081" i="4"/>
  <c r="AX3081" i="4"/>
  <c r="AO3081" i="4"/>
  <c r="AP3081" i="4" s="1"/>
  <c r="AO1778" i="4"/>
  <c r="AP1778" i="4" s="1"/>
  <c r="AQ1778" i="4"/>
  <c r="AX1778" i="4"/>
  <c r="AR2185" i="4"/>
  <c r="AO1104" i="4"/>
  <c r="AP1104" i="4" s="1"/>
  <c r="AQ1104" i="4"/>
  <c r="AR2567" i="4"/>
  <c r="AR31" i="4"/>
  <c r="AT62" i="4"/>
  <c r="AT75" i="4"/>
  <c r="AR133" i="4"/>
  <c r="AR110" i="4"/>
  <c r="AR122" i="4"/>
  <c r="AO111" i="4"/>
  <c r="AP111" i="4" s="1"/>
  <c r="AR93" i="4"/>
  <c r="AR236" i="4"/>
  <c r="AR211" i="4"/>
  <c r="AR253" i="4"/>
  <c r="AR297" i="4"/>
  <c r="AR270" i="4"/>
  <c r="AR289" i="4"/>
  <c r="AR307" i="4"/>
  <c r="AR247" i="4"/>
  <c r="AR336" i="4"/>
  <c r="AR570" i="4"/>
  <c r="AR603" i="4"/>
  <c r="AR867" i="4"/>
  <c r="AR886" i="4"/>
  <c r="AR1061" i="4"/>
  <c r="AR1053" i="4"/>
  <c r="AR1043" i="4"/>
  <c r="AR1097" i="4"/>
  <c r="AR1193" i="4"/>
  <c r="AR1211" i="4"/>
  <c r="AR1191" i="4"/>
  <c r="AR1224" i="4"/>
  <c r="AR1212" i="4"/>
  <c r="AR1294" i="4"/>
  <c r="AR1290" i="4"/>
  <c r="AR1278" i="4"/>
  <c r="AR2346" i="4"/>
  <c r="AO123" i="4"/>
  <c r="AP123" i="4" s="1"/>
  <c r="AQ123" i="4"/>
  <c r="AX123" i="4"/>
  <c r="AQ446" i="4"/>
  <c r="AO446" i="4"/>
  <c r="AP446" i="4" s="1"/>
  <c r="AQ471" i="4"/>
  <c r="AO471" i="4"/>
  <c r="AP471" i="4" s="1"/>
  <c r="AX471" i="4"/>
  <c r="AX1480" i="4"/>
  <c r="AO1480" i="4"/>
  <c r="AP1480" i="4" s="1"/>
  <c r="AQ1480" i="4"/>
  <c r="AO1368" i="4"/>
  <c r="AP1368" i="4" s="1"/>
  <c r="AQ1368" i="4"/>
  <c r="AX1368" i="4"/>
  <c r="AO1699" i="4"/>
  <c r="AP1699" i="4" s="1"/>
  <c r="AQ1699" i="4"/>
  <c r="AX1699" i="4"/>
  <c r="AO1679" i="4"/>
  <c r="AP1679" i="4" s="1"/>
  <c r="AX1679" i="4"/>
  <c r="AQ2367" i="4"/>
  <c r="AO2367" i="4"/>
  <c r="AP2367" i="4" s="1"/>
  <c r="AQ2396" i="4"/>
  <c r="AO2396" i="4"/>
  <c r="AP2396" i="4" s="1"/>
  <c r="AR2687" i="4"/>
  <c r="AO2480" i="4"/>
  <c r="AP2480" i="4" s="1"/>
  <c r="AQ2480" i="4"/>
  <c r="AO2528" i="4"/>
  <c r="AP2528" i="4" s="1"/>
  <c r="AQ2528" i="4"/>
  <c r="AX2528" i="4"/>
  <c r="AO2529" i="4"/>
  <c r="AP2529" i="4" s="1"/>
  <c r="AQ2529" i="4"/>
  <c r="AX3453" i="4"/>
  <c r="AQ3453" i="4"/>
  <c r="AX3042" i="4"/>
  <c r="AO3042" i="4"/>
  <c r="AP3042" i="4" s="1"/>
  <c r="AQ3042" i="4"/>
  <c r="AX3441" i="4"/>
  <c r="AO3441" i="4"/>
  <c r="AP3441" i="4" s="1"/>
  <c r="AO3485" i="4"/>
  <c r="AP3485" i="4" s="1"/>
  <c r="AQ3485" i="4"/>
  <c r="AX3485" i="4"/>
  <c r="AX2622" i="4"/>
  <c r="AQ2622" i="4"/>
  <c r="AO2622" i="4"/>
  <c r="AP2622" i="4" s="1"/>
  <c r="AR3247" i="4"/>
  <c r="AR1266" i="4"/>
  <c r="AR1347" i="4"/>
  <c r="AR1388" i="4"/>
  <c r="AR1477" i="4"/>
  <c r="AR1536" i="4"/>
  <c r="AR1675" i="4"/>
  <c r="AR1693" i="4"/>
  <c r="AR1710" i="4"/>
  <c r="AR1726" i="4"/>
  <c r="AR1698" i="4"/>
  <c r="AR1869" i="4"/>
  <c r="AR1886" i="4"/>
  <c r="AR2047" i="4"/>
  <c r="AR1953" i="4"/>
  <c r="AR2181" i="4"/>
  <c r="AR2173" i="4"/>
  <c r="AR1976" i="4"/>
  <c r="AR2286" i="4"/>
  <c r="AR2338" i="4"/>
  <c r="AR2291" i="4"/>
  <c r="AR2254" i="4"/>
  <c r="AR2201" i="4"/>
  <c r="AR2577" i="4"/>
  <c r="AR2337" i="4"/>
  <c r="AR2491" i="4"/>
  <c r="AR2388" i="4"/>
  <c r="AR2382" i="4"/>
  <c r="AR2393" i="4"/>
  <c r="AR2397" i="4"/>
  <c r="AR2401" i="4"/>
  <c r="AR2546" i="4"/>
  <c r="AR2545" i="4"/>
  <c r="AR2608" i="4"/>
  <c r="AR2627" i="4"/>
  <c r="AR2714" i="4"/>
  <c r="AR2478" i="4"/>
  <c r="AR2603" i="4"/>
  <c r="AR2738" i="4"/>
  <c r="AR2726" i="4"/>
  <c r="AR2777" i="4"/>
  <c r="AR2787" i="4"/>
  <c r="AR2784" i="4"/>
  <c r="AR2841" i="4"/>
  <c r="AR2888" i="4"/>
  <c r="AR2971" i="4"/>
  <c r="AR3002" i="4"/>
  <c r="AR3059" i="4"/>
  <c r="AR3024" i="4"/>
  <c r="AR2997" i="4"/>
  <c r="AR3079" i="4"/>
  <c r="AR2995" i="4"/>
  <c r="AR3138" i="4"/>
  <c r="AR3302" i="4"/>
  <c r="AR3366" i="4"/>
  <c r="AR3007" i="4"/>
  <c r="AR3283" i="4"/>
  <c r="AR3331" i="4"/>
  <c r="AR3226" i="4"/>
  <c r="AR3322" i="4"/>
  <c r="AR3252" i="4"/>
  <c r="AR3418" i="4"/>
  <c r="AR3263" i="4"/>
  <c r="AR3375" i="4"/>
  <c r="AR3273" i="4"/>
  <c r="AR3272" i="4"/>
  <c r="AR3311" i="4"/>
  <c r="AR3455" i="4"/>
  <c r="AR3320" i="4"/>
  <c r="AQ10" i="4"/>
  <c r="AQ27" i="4"/>
  <c r="AO27" i="4"/>
  <c r="AP27" i="4" s="1"/>
  <c r="AO213" i="4"/>
  <c r="AP213" i="4" s="1"/>
  <c r="AQ213" i="4"/>
  <c r="AO147" i="4"/>
  <c r="AP147" i="4" s="1"/>
  <c r="AQ147" i="4"/>
  <c r="AO414" i="4"/>
  <c r="AP414" i="4" s="1"/>
  <c r="AQ414" i="4"/>
  <c r="AO265" i="4"/>
  <c r="AP265" i="4" s="1"/>
  <c r="AQ265" i="4"/>
  <c r="AR329" i="4"/>
  <c r="AO361" i="4"/>
  <c r="AP361" i="4" s="1"/>
  <c r="AQ361" i="4"/>
  <c r="AR484" i="4"/>
  <c r="AO238" i="4"/>
  <c r="AP238" i="4" s="1"/>
  <c r="AQ238" i="4"/>
  <c r="AX649" i="4"/>
  <c r="AX662" i="4"/>
  <c r="AQ707" i="4"/>
  <c r="AO707" i="4"/>
  <c r="AP707" i="4" s="1"/>
  <c r="AO806" i="4"/>
  <c r="AP806" i="4" s="1"/>
  <c r="AQ806" i="4"/>
  <c r="AQ1068" i="4"/>
  <c r="AO1068" i="4"/>
  <c r="AP1068" i="4" s="1"/>
  <c r="AQ794" i="4"/>
  <c r="AO794" i="4"/>
  <c r="AP794" i="4" s="1"/>
  <c r="AO1106" i="4"/>
  <c r="AP1106" i="4" s="1"/>
  <c r="AQ1106" i="4"/>
  <c r="AO827" i="4"/>
  <c r="AP827" i="4" s="1"/>
  <c r="AQ827" i="4"/>
  <c r="AR1365" i="4"/>
  <c r="AO1429" i="4"/>
  <c r="AP1429" i="4" s="1"/>
  <c r="AX1429" i="4"/>
  <c r="AQ1517" i="4"/>
  <c r="AO1517" i="4"/>
  <c r="AP1517" i="4" s="1"/>
  <c r="AQ1220" i="4"/>
  <c r="AO1220" i="4"/>
  <c r="AP1220" i="4" s="1"/>
  <c r="AR1462" i="4"/>
  <c r="AO1632" i="4"/>
  <c r="AP1632" i="4" s="1"/>
  <c r="AQ1632" i="4"/>
  <c r="AX1632" i="4"/>
  <c r="AQ1378" i="4"/>
  <c r="AO1378" i="4"/>
  <c r="AP1378" i="4" s="1"/>
  <c r="AO1419" i="4"/>
  <c r="AP1419" i="4" s="1"/>
  <c r="AQ1419" i="4"/>
  <c r="AQ1839" i="4"/>
  <c r="AO1839" i="4"/>
  <c r="AP1839" i="4" s="1"/>
  <c r="AX1908" i="4"/>
  <c r="AO1908" i="4"/>
  <c r="AP1908" i="4" s="1"/>
  <c r="AO1899" i="4"/>
  <c r="AP1899" i="4" s="1"/>
  <c r="AQ1899" i="4"/>
  <c r="AO2119" i="4"/>
  <c r="AP2119" i="4" s="1"/>
  <c r="AX2119" i="4"/>
  <c r="AQ1691" i="4"/>
  <c r="AO1691" i="4"/>
  <c r="AP1691" i="4" s="1"/>
  <c r="AX1741" i="4"/>
  <c r="AQ1794" i="4"/>
  <c r="AO1794" i="4"/>
  <c r="AP1794" i="4" s="1"/>
  <c r="AQ2104" i="4"/>
  <c r="AO2104" i="4"/>
  <c r="AP2104" i="4" s="1"/>
  <c r="AQ2176" i="4"/>
  <c r="AO2176" i="4"/>
  <c r="AP2176" i="4" s="1"/>
  <c r="AQ2001" i="4"/>
  <c r="AO2001" i="4"/>
  <c r="AP2001" i="4" s="1"/>
  <c r="AQ2220" i="4"/>
  <c r="AO2220" i="4"/>
  <c r="AP2220" i="4" s="1"/>
  <c r="AQ2772" i="4"/>
  <c r="AO2772" i="4"/>
  <c r="AP2772" i="4" s="1"/>
  <c r="AO2578" i="4"/>
  <c r="AP2578" i="4" s="1"/>
  <c r="AX2578" i="4"/>
  <c r="AQ2215" i="4"/>
  <c r="AO2215" i="4"/>
  <c r="AP2215" i="4" s="1"/>
  <c r="AQ2609" i="4"/>
  <c r="AO2609" i="4"/>
  <c r="AP2609" i="4" s="1"/>
  <c r="AX2609" i="4"/>
  <c r="AR2284" i="4"/>
  <c r="AO2633" i="4"/>
  <c r="AP2633" i="4" s="1"/>
  <c r="AQ2633" i="4"/>
  <c r="AO2437" i="4"/>
  <c r="AP2437" i="4" s="1"/>
  <c r="AQ2437" i="4"/>
  <c r="AX2437" i="4"/>
  <c r="AQ2922" i="4"/>
  <c r="AO2922" i="4"/>
  <c r="AP2922" i="4" s="1"/>
  <c r="AX2922" i="4"/>
  <c r="AO2966" i="4"/>
  <c r="AP2966" i="4" s="1"/>
  <c r="AX2966" i="4"/>
  <c r="AQ2966" i="4"/>
  <c r="AO2680" i="4"/>
  <c r="AP2680" i="4" s="1"/>
  <c r="AQ2680" i="4"/>
  <c r="AX2680" i="4"/>
  <c r="AO2825" i="4"/>
  <c r="AP2825" i="4" s="1"/>
  <c r="AQ2825" i="4"/>
  <c r="AQ2858" i="4"/>
  <c r="AX2858" i="4"/>
  <c r="AO2858" i="4"/>
  <c r="AP2858" i="4" s="1"/>
  <c r="AO2742" i="4"/>
  <c r="AP2742" i="4" s="1"/>
  <c r="AQ2742" i="4"/>
  <c r="AQ3202" i="4"/>
  <c r="AO3202" i="4"/>
  <c r="AP3202" i="4" s="1"/>
  <c r="AO2830" i="4"/>
  <c r="AP2830" i="4" s="1"/>
  <c r="AQ2830" i="4"/>
  <c r="AO3461" i="4"/>
  <c r="AP3461" i="4" s="1"/>
  <c r="AQ3461" i="4"/>
  <c r="AR1247" i="4"/>
  <c r="AR1283" i="4"/>
  <c r="AR1412" i="4"/>
  <c r="AR1339" i="4"/>
  <c r="AR1359" i="4"/>
  <c r="AR1427" i="4"/>
  <c r="AR1386" i="4"/>
  <c r="AR1382" i="4"/>
  <c r="AR1432" i="4"/>
  <c r="AR1492" i="4"/>
  <c r="AR1555" i="4"/>
  <c r="AR1632" i="4"/>
  <c r="AR1558" i="4"/>
  <c r="AR1552" i="4"/>
  <c r="AR1593" i="4"/>
  <c r="AR1650" i="4"/>
  <c r="AR1685" i="4"/>
  <c r="AR1672" i="4"/>
  <c r="AR1697" i="4"/>
  <c r="AR1666" i="4"/>
  <c r="AR1897" i="4"/>
  <c r="AR1905" i="4"/>
  <c r="AR1810" i="4"/>
  <c r="AR1885" i="4"/>
  <c r="AR1769" i="4"/>
  <c r="AR1834" i="4"/>
  <c r="AR2046" i="4"/>
  <c r="AR2008" i="4"/>
  <c r="AR1797" i="4"/>
  <c r="AR2137" i="4"/>
  <c r="AR2085" i="4"/>
  <c r="AR2019" i="4"/>
  <c r="AR2103" i="4"/>
  <c r="AR2347" i="4"/>
  <c r="AR2417" i="4"/>
  <c r="AR2242" i="4"/>
  <c r="AR2135" i="4"/>
  <c r="AR2214" i="4"/>
  <c r="AR2310" i="4"/>
  <c r="AR2153" i="4"/>
  <c r="AR2237" i="4"/>
  <c r="AR2529" i="4"/>
  <c r="AR2444" i="4"/>
  <c r="AR2484" i="4"/>
  <c r="AR2662" i="4"/>
  <c r="AR2439" i="4"/>
  <c r="AR2592" i="4"/>
  <c r="AR2671" i="4"/>
  <c r="AR2741" i="4"/>
  <c r="AR2462" i="4"/>
  <c r="AR2692" i="4"/>
  <c r="AR2676" i="4"/>
  <c r="AR2764" i="4"/>
  <c r="AR2869" i="4"/>
  <c r="AR2753" i="4"/>
  <c r="AR2716" i="4"/>
  <c r="AR2832" i="4"/>
  <c r="AR2903" i="4"/>
  <c r="AR3072" i="4"/>
  <c r="AR3477" i="4"/>
  <c r="AR2886" i="4"/>
  <c r="AR3437" i="4"/>
  <c r="AR3472" i="4"/>
  <c r="AR3361" i="4"/>
  <c r="AR3368" i="4"/>
  <c r="AR3426" i="4"/>
  <c r="AR3241" i="4"/>
  <c r="AR8" i="4"/>
  <c r="AO39" i="4"/>
  <c r="AP39" i="4" s="1"/>
  <c r="AQ39" i="4"/>
  <c r="AO124" i="4"/>
  <c r="AP124" i="4" s="1"/>
  <c r="AQ124" i="4"/>
  <c r="AQ162" i="4"/>
  <c r="AO162" i="4"/>
  <c r="AP162" i="4" s="1"/>
  <c r="AO117" i="4"/>
  <c r="AP117" i="4" s="1"/>
  <c r="AQ117" i="4"/>
  <c r="AR186" i="4"/>
  <c r="AR417" i="4"/>
  <c r="AX124" i="4"/>
  <c r="AO257" i="4"/>
  <c r="AP257" i="4" s="1"/>
  <c r="AQ257" i="4"/>
  <c r="AO350" i="4"/>
  <c r="AP350" i="4" s="1"/>
  <c r="AQ350" i="4"/>
  <c r="AX350" i="4"/>
  <c r="AQ554" i="4"/>
  <c r="AO554" i="4"/>
  <c r="AP554" i="4" s="1"/>
  <c r="AR472" i="4"/>
  <c r="AO476" i="4"/>
  <c r="AP476" i="4" s="1"/>
  <c r="AQ476" i="4"/>
  <c r="AQ1051" i="4"/>
  <c r="AX1051" i="4"/>
  <c r="AX991" i="4"/>
  <c r="AO991" i="4"/>
  <c r="AP991" i="4" s="1"/>
  <c r="AR1028" i="4"/>
  <c r="AO1263" i="4"/>
  <c r="AP1263" i="4" s="1"/>
  <c r="AX1263" i="4"/>
  <c r="AQ1357" i="4"/>
  <c r="AO1357" i="4"/>
  <c r="AP1357" i="4" s="1"/>
  <c r="AO1365" i="4"/>
  <c r="AP1365" i="4" s="1"/>
  <c r="AQ1365" i="4"/>
  <c r="AO1380" i="4"/>
  <c r="AP1380" i="4" s="1"/>
  <c r="AX1380" i="4"/>
  <c r="AQ1380" i="4"/>
  <c r="AR1281" i="4"/>
  <c r="AO1376" i="4"/>
  <c r="AP1376" i="4" s="1"/>
  <c r="AQ1376" i="4"/>
  <c r="AO1536" i="4"/>
  <c r="AP1536" i="4" s="1"/>
  <c r="AQ1536" i="4"/>
  <c r="AX1536" i="4"/>
  <c r="AO1185" i="4"/>
  <c r="AP1185" i="4" s="1"/>
  <c r="AQ1185" i="4"/>
  <c r="AO1449" i="4"/>
  <c r="AP1449" i="4" s="1"/>
  <c r="AQ1449" i="4"/>
  <c r="AO1552" i="4"/>
  <c r="AP1552" i="4" s="1"/>
  <c r="AQ1552" i="4"/>
  <c r="AO1470" i="4"/>
  <c r="AP1470" i="4" s="1"/>
  <c r="AQ1470" i="4"/>
  <c r="AO1777" i="4"/>
  <c r="AP1777" i="4" s="1"/>
  <c r="AQ1777" i="4"/>
  <c r="AR1763" i="4"/>
  <c r="AX1542" i="4"/>
  <c r="AO1542" i="4"/>
  <c r="AP1542" i="4" s="1"/>
  <c r="AX2100" i="4"/>
  <c r="AO2100" i="4"/>
  <c r="AP2100" i="4" s="1"/>
  <c r="AQ2100" i="4"/>
  <c r="AQ2086" i="4"/>
  <c r="AX2086" i="4"/>
  <c r="AO2023" i="4"/>
  <c r="AP2023" i="4" s="1"/>
  <c r="AQ2023" i="4"/>
  <c r="AO2258" i="4"/>
  <c r="AP2258" i="4" s="1"/>
  <c r="AQ2258" i="4"/>
  <c r="AQ1968" i="4"/>
  <c r="AO1968" i="4"/>
  <c r="AP1968" i="4" s="1"/>
  <c r="AO2058" i="4"/>
  <c r="AP2058" i="4" s="1"/>
  <c r="AQ2058" i="4"/>
  <c r="AO2441" i="4"/>
  <c r="AP2441" i="4" s="1"/>
  <c r="AQ2441" i="4"/>
  <c r="AQ2523" i="4"/>
  <c r="AO2523" i="4"/>
  <c r="AP2523" i="4" s="1"/>
  <c r="AX2523" i="4"/>
  <c r="AQ1941" i="4"/>
  <c r="AO1941" i="4"/>
  <c r="AP1941" i="4" s="1"/>
  <c r="AX2220" i="4"/>
  <c r="AR2464" i="4"/>
  <c r="AR2552" i="4"/>
  <c r="AQ2934" i="4"/>
  <c r="AO2934" i="4"/>
  <c r="AP2934" i="4" s="1"/>
  <c r="AQ2255" i="4"/>
  <c r="AO2255" i="4"/>
  <c r="AP2255" i="4" s="1"/>
  <c r="AX2255" i="4"/>
  <c r="AO2792" i="4"/>
  <c r="AP2792" i="4" s="1"/>
  <c r="AQ2792" i="4"/>
  <c r="AQ2844" i="4"/>
  <c r="AO2844" i="4"/>
  <c r="AP2844" i="4" s="1"/>
  <c r="AQ2541" i="4"/>
  <c r="AO2541" i="4"/>
  <c r="AP2541" i="4" s="1"/>
  <c r="AQ2665" i="4"/>
  <c r="AO2665" i="4"/>
  <c r="AP2665" i="4" s="1"/>
  <c r="AX2566" i="4"/>
  <c r="AO2793" i="4"/>
  <c r="AP2793" i="4" s="1"/>
  <c r="AQ2793" i="4"/>
  <c r="AO3086" i="4"/>
  <c r="AP3086" i="4" s="1"/>
  <c r="AQ3086" i="4"/>
  <c r="AO3246" i="4"/>
  <c r="AP3246" i="4" s="1"/>
  <c r="AQ3246" i="4"/>
  <c r="AQ3282" i="4"/>
  <c r="AO3282" i="4"/>
  <c r="AP3282" i="4" s="1"/>
  <c r="AX2446" i="4"/>
  <c r="AO2446" i="4"/>
  <c r="AP2446" i="4" s="1"/>
  <c r="AO2954" i="4"/>
  <c r="AP2954" i="4" s="1"/>
  <c r="AX2954" i="4"/>
  <c r="AQ2954" i="4"/>
  <c r="AO3342" i="4"/>
  <c r="AP3342" i="4" s="1"/>
  <c r="AQ3342" i="4"/>
  <c r="AQ3340" i="4"/>
  <c r="AO3340" i="4"/>
  <c r="AP3340" i="4" s="1"/>
  <c r="AR2524" i="4"/>
  <c r="AR3039" i="4"/>
  <c r="AX2846" i="4"/>
  <c r="AQ3468" i="4"/>
  <c r="AO3468" i="4"/>
  <c r="AP3468" i="4" s="1"/>
  <c r="AX3179" i="4"/>
  <c r="AR1538" i="4"/>
  <c r="AR1624" i="4"/>
  <c r="AR1637" i="4"/>
  <c r="AR1760" i="4"/>
  <c r="AR1662" i="4"/>
  <c r="AR1682" i="4"/>
  <c r="AR1929" i="4"/>
  <c r="AR1900" i="4"/>
  <c r="AR1898" i="4"/>
  <c r="AR1913" i="4"/>
  <c r="AR2293" i="4"/>
  <c r="AR2328" i="4"/>
  <c r="AR2295" i="4"/>
  <c r="AR2349" i="4"/>
  <c r="AR2506" i="4"/>
  <c r="AR2187" i="4"/>
  <c r="AR2317" i="4"/>
  <c r="AR2298" i="4"/>
  <c r="AR2408" i="4"/>
  <c r="AR2210" i="4"/>
  <c r="AR2264" i="4"/>
  <c r="AR2581" i="4"/>
  <c r="AR2448" i="4"/>
  <c r="AR2479" i="4"/>
  <c r="AR2508" i="4"/>
  <c r="AR2534" i="4"/>
  <c r="AR2651" i="4"/>
  <c r="AR2615" i="4"/>
  <c r="AR2873" i="4"/>
  <c r="AR2845" i="4"/>
  <c r="AR2723" i="4"/>
  <c r="AR2782" i="4"/>
  <c r="AR2975" i="4"/>
  <c r="AR3032" i="4"/>
  <c r="AR2990" i="4"/>
  <c r="AR3230" i="4"/>
  <c r="AR3400" i="4"/>
  <c r="AR3030" i="4"/>
  <c r="AR3457" i="4"/>
  <c r="AR3163" i="4"/>
  <c r="AR3274" i="4"/>
  <c r="AR2891" i="4"/>
  <c r="AR3478" i="4"/>
  <c r="AR2956" i="4"/>
  <c r="AR3450" i="4"/>
  <c r="AR3222" i="4"/>
  <c r="AR3443" i="4"/>
  <c r="AR3462" i="4"/>
  <c r="AR3299" i="4"/>
  <c r="AR3321" i="4"/>
  <c r="AO54" i="4"/>
  <c r="AP54" i="4" s="1"/>
  <c r="AQ54" i="4"/>
  <c r="AQ47" i="4"/>
  <c r="AO47" i="4"/>
  <c r="AP47" i="4" s="1"/>
  <c r="AO125" i="4"/>
  <c r="AP125" i="4" s="1"/>
  <c r="AQ125" i="4"/>
  <c r="AQ235" i="4"/>
  <c r="AX235" i="4"/>
  <c r="AR316" i="4"/>
  <c r="AQ284" i="4"/>
  <c r="AO284" i="4"/>
  <c r="AP284" i="4" s="1"/>
  <c r="AQ436" i="4"/>
  <c r="AO436" i="4"/>
  <c r="AP436" i="4" s="1"/>
  <c r="AX436" i="4"/>
  <c r="AO385" i="4"/>
  <c r="AP385" i="4" s="1"/>
  <c r="AQ385" i="4"/>
  <c r="AX257" i="4"/>
  <c r="AQ542" i="4"/>
  <c r="AO542" i="4"/>
  <c r="AP542" i="4" s="1"/>
  <c r="AQ600" i="4"/>
  <c r="AO600" i="4"/>
  <c r="AP600" i="4" s="1"/>
  <c r="AO581" i="4"/>
  <c r="AP581" i="4" s="1"/>
  <c r="AX581" i="4"/>
  <c r="AO685" i="4"/>
  <c r="AP685" i="4" s="1"/>
  <c r="AQ685" i="4"/>
  <c r="AO668" i="4"/>
  <c r="AP668" i="4" s="1"/>
  <c r="AQ668" i="4"/>
  <c r="AO977" i="4"/>
  <c r="AP977" i="4" s="1"/>
  <c r="AQ977" i="4"/>
  <c r="AO1122" i="4"/>
  <c r="AP1122" i="4" s="1"/>
  <c r="AQ1122" i="4"/>
  <c r="AO1156" i="4"/>
  <c r="AP1156" i="4" s="1"/>
  <c r="AQ1156" i="4"/>
  <c r="AX1156" i="4"/>
  <c r="AR855" i="4"/>
  <c r="AO1314" i="4"/>
  <c r="AP1314" i="4" s="1"/>
  <c r="AX1314" i="4"/>
  <c r="AQ1314" i="4"/>
  <c r="AQ669" i="4"/>
  <c r="AO669" i="4"/>
  <c r="AP669" i="4" s="1"/>
  <c r="AX1361" i="4"/>
  <c r="AQ1361" i="4"/>
  <c r="AO1361" i="4"/>
  <c r="AP1361" i="4" s="1"/>
  <c r="AO1514" i="4"/>
  <c r="AP1514" i="4" s="1"/>
  <c r="AQ1514" i="4"/>
  <c r="AX1439" i="4"/>
  <c r="AQ1658" i="4"/>
  <c r="AO1658" i="4"/>
  <c r="AP1658" i="4" s="1"/>
  <c r="AX1575" i="4"/>
  <c r="AX1595" i="4"/>
  <c r="AQ1595" i="4"/>
  <c r="AO1595" i="4"/>
  <c r="AP1595" i="4" s="1"/>
  <c r="AR1378" i="4"/>
  <c r="AX1404" i="4"/>
  <c r="AO1722" i="4"/>
  <c r="AP1722" i="4" s="1"/>
  <c r="AQ1722" i="4"/>
  <c r="AR1767" i="4"/>
  <c r="AQ1840" i="4"/>
  <c r="AX1840" i="4"/>
  <c r="AO1827" i="4"/>
  <c r="AP1827" i="4" s="1"/>
  <c r="AQ1827" i="4"/>
  <c r="AX1827" i="4"/>
  <c r="AO1789" i="4"/>
  <c r="AP1789" i="4" s="1"/>
  <c r="AQ1789" i="4"/>
  <c r="AR1839" i="4"/>
  <c r="AQ1927" i="4"/>
  <c r="AO1927" i="4"/>
  <c r="AP1927" i="4" s="1"/>
  <c r="AO1704" i="4"/>
  <c r="AP1704" i="4" s="1"/>
  <c r="AX1704" i="4"/>
  <c r="AQ1704" i="4"/>
  <c r="AO1763" i="4"/>
  <c r="AP1763" i="4" s="1"/>
  <c r="AQ1763" i="4"/>
  <c r="AO1880" i="4"/>
  <c r="AP1880" i="4" s="1"/>
  <c r="AQ1880" i="4"/>
  <c r="AQ2042" i="4"/>
  <c r="AO2042" i="4"/>
  <c r="AP2042" i="4" s="1"/>
  <c r="AX2104" i="4"/>
  <c r="AO1923" i="4"/>
  <c r="AP1923" i="4" s="1"/>
  <c r="AQ1923" i="4"/>
  <c r="AQ2111" i="4"/>
  <c r="AO2111" i="4"/>
  <c r="AP2111" i="4" s="1"/>
  <c r="AX2111" i="4"/>
  <c r="AX1933" i="4"/>
  <c r="AO1933" i="4"/>
  <c r="AP1933" i="4" s="1"/>
  <c r="AQ1933" i="4"/>
  <c r="AO2007" i="4"/>
  <c r="AP2007" i="4" s="1"/>
  <c r="AQ2007" i="4"/>
  <c r="AX2007" i="4"/>
  <c r="AO2221" i="4"/>
  <c r="AP2221" i="4" s="1"/>
  <c r="AQ2221" i="4"/>
  <c r="AQ2194" i="4"/>
  <c r="AO2194" i="4"/>
  <c r="AP2194" i="4" s="1"/>
  <c r="AR2332" i="4"/>
  <c r="AR2361" i="4"/>
  <c r="AQ2395" i="4"/>
  <c r="AO2395" i="4"/>
  <c r="AP2395" i="4" s="1"/>
  <c r="AO2649" i="4"/>
  <c r="AP2649" i="4" s="1"/>
  <c r="AQ2649" i="4"/>
  <c r="AO2531" i="4"/>
  <c r="AP2531" i="4" s="1"/>
  <c r="AQ2531" i="4"/>
  <c r="AX2531" i="4"/>
  <c r="AQ2300" i="4"/>
  <c r="AO2300" i="4"/>
  <c r="AP2300" i="4" s="1"/>
  <c r="AX2300" i="4"/>
  <c r="AQ2404" i="4"/>
  <c r="AX2404" i="4"/>
  <c r="AX2493" i="4"/>
  <c r="AQ2804" i="4"/>
  <c r="AO2804" i="4"/>
  <c r="AP2804" i="4" s="1"/>
  <c r="AO2755" i="4"/>
  <c r="AP2755" i="4" s="1"/>
  <c r="AX2755" i="4"/>
  <c r="AQ2755" i="4"/>
  <c r="AO3017" i="4"/>
  <c r="AP3017" i="4" s="1"/>
  <c r="AQ3017" i="4"/>
  <c r="AO3487" i="4"/>
  <c r="AP3487" i="4" s="1"/>
  <c r="AQ3487" i="4"/>
  <c r="AO2799" i="4"/>
  <c r="AP2799" i="4" s="1"/>
  <c r="AQ2799" i="4"/>
  <c r="AX2799" i="4"/>
  <c r="AO3325" i="4"/>
  <c r="AP3325" i="4" s="1"/>
  <c r="AQ3325" i="4"/>
  <c r="AQ3172" i="4"/>
  <c r="AO3172" i="4"/>
  <c r="AP3172" i="4" s="1"/>
  <c r="AO3488" i="4"/>
  <c r="AP3488" i="4" s="1"/>
  <c r="AQ3488" i="4"/>
  <c r="AX3488" i="4"/>
  <c r="AO2930" i="4"/>
  <c r="AP2930" i="4" s="1"/>
  <c r="AQ2930" i="4"/>
  <c r="AQ3211" i="4"/>
  <c r="AX3211" i="4"/>
  <c r="AQ3261" i="4"/>
  <c r="AO3261" i="4"/>
  <c r="AP3261" i="4" s="1"/>
  <c r="AO3404" i="4"/>
  <c r="AP3404" i="4" s="1"/>
  <c r="AQ3404" i="4"/>
  <c r="AX3404" i="4"/>
  <c r="AO3294" i="4"/>
  <c r="AP3294" i="4" s="1"/>
  <c r="AQ3294" i="4"/>
  <c r="AQ3397" i="4"/>
  <c r="AO3397" i="4"/>
  <c r="AP3397" i="4" s="1"/>
  <c r="AR1310" i="4"/>
  <c r="AR1372" i="4"/>
  <c r="AR1404" i="4"/>
  <c r="AR1516" i="4"/>
  <c r="AR1441" i="4"/>
  <c r="AR1498" i="4"/>
  <c r="AR1563" i="4"/>
  <c r="AR1367" i="4"/>
  <c r="AR1517" i="4"/>
  <c r="AR1665" i="4"/>
  <c r="AR1684" i="4"/>
  <c r="AR1861" i="4"/>
  <c r="AR1690" i="4"/>
  <c r="AR1755" i="4"/>
  <c r="AR1748" i="4"/>
  <c r="AR1817" i="4"/>
  <c r="AR1902" i="4"/>
  <c r="AR1937" i="4"/>
  <c r="AR1787" i="4"/>
  <c r="AR1947" i="4"/>
  <c r="AR1687" i="4"/>
  <c r="AR1986" i="4"/>
  <c r="AR2021" i="4"/>
  <c r="AR2044" i="4"/>
  <c r="AR2225" i="4"/>
  <c r="AR2280" i="4"/>
  <c r="AR2315" i="4"/>
  <c r="AR2198" i="4"/>
  <c r="AR2373" i="4"/>
  <c r="AR2427" i="4"/>
  <c r="AR2556" i="4"/>
  <c r="AR2572" i="4"/>
  <c r="AR2690" i="4"/>
  <c r="AR2604" i="4"/>
  <c r="AR2628" i="4"/>
  <c r="AR2537" i="4"/>
  <c r="AR2837" i="4"/>
  <c r="AR2846" i="4"/>
  <c r="AR2596" i="4"/>
  <c r="AR2776" i="4"/>
  <c r="AR2771" i="4"/>
  <c r="AR2699" i="4"/>
  <c r="AR2893" i="4"/>
  <c r="AR2879" i="4"/>
  <c r="AR2937" i="4"/>
  <c r="AR2962" i="4"/>
  <c r="AR3033" i="4"/>
  <c r="AR3028" i="4"/>
  <c r="AR2913" i="4"/>
  <c r="AR3176" i="4"/>
  <c r="AR3174" i="4"/>
  <c r="AR2963" i="4"/>
  <c r="AR3236" i="4"/>
  <c r="AR3203" i="4"/>
  <c r="AR3199" i="4"/>
  <c r="AR2951" i="4"/>
  <c r="AR3205" i="4"/>
  <c r="AR3382" i="4"/>
  <c r="AR3191" i="4"/>
  <c r="AR3471" i="4"/>
  <c r="AR3021" i="4"/>
  <c r="AR3436" i="4"/>
  <c r="AR3431" i="4"/>
  <c r="AR3438" i="4"/>
  <c r="AR3069" i="4"/>
  <c r="AR3360" i="4"/>
  <c r="AR3369" i="4"/>
  <c r="AR3459" i="4"/>
  <c r="AQ31" i="4"/>
  <c r="AO31" i="4"/>
  <c r="AP31" i="4" s="1"/>
  <c r="AO98" i="4"/>
  <c r="AP98" i="4" s="1"/>
  <c r="AX98" i="4"/>
  <c r="AQ98" i="4"/>
  <c r="AQ44" i="4"/>
  <c r="AO44" i="4"/>
  <c r="AP44" i="4" s="1"/>
  <c r="AO400" i="4"/>
  <c r="AP400" i="4" s="1"/>
  <c r="AQ400" i="4"/>
  <c r="AQ430" i="4"/>
  <c r="AX430" i="4"/>
  <c r="AQ647" i="4"/>
  <c r="AO647" i="4"/>
  <c r="AP647" i="4" s="1"/>
  <c r="AX647" i="4"/>
  <c r="AQ590" i="4"/>
  <c r="AO590" i="4"/>
  <c r="AP590" i="4" s="1"/>
  <c r="AX857" i="4"/>
  <c r="AO969" i="4"/>
  <c r="AP969" i="4" s="1"/>
  <c r="AX969" i="4"/>
  <c r="AX707" i="4"/>
  <c r="AQ971" i="4"/>
  <c r="AX971" i="4"/>
  <c r="AO971" i="4"/>
  <c r="AP971" i="4" s="1"/>
  <c r="AO906" i="4"/>
  <c r="AP906" i="4" s="1"/>
  <c r="AQ906" i="4"/>
  <c r="AR1269" i="4"/>
  <c r="AO1157" i="4"/>
  <c r="AP1157" i="4" s="1"/>
  <c r="AQ1157" i="4"/>
  <c r="AR1255" i="4"/>
  <c r="AO1567" i="4"/>
  <c r="AP1567" i="4" s="1"/>
  <c r="AQ1567" i="4"/>
  <c r="AO1638" i="4"/>
  <c r="AP1638" i="4" s="1"/>
  <c r="AQ1638" i="4"/>
  <c r="AX1638" i="4"/>
  <c r="AQ1402" i="4"/>
  <c r="AO1402" i="4"/>
  <c r="AP1402" i="4" s="1"/>
  <c r="AX1402" i="4"/>
  <c r="AQ1435" i="4"/>
  <c r="AO1435" i="4"/>
  <c r="AP1435" i="4" s="1"/>
  <c r="AO1711" i="4"/>
  <c r="AP1711" i="4" s="1"/>
  <c r="AQ1711" i="4"/>
  <c r="AQ1702" i="4"/>
  <c r="AO1702" i="4"/>
  <c r="AP1702" i="4" s="1"/>
  <c r="AX1500" i="4"/>
  <c r="AO1500" i="4"/>
  <c r="AP1500" i="4" s="1"/>
  <c r="AX1685" i="4"/>
  <c r="AQ1685" i="4"/>
  <c r="AQ1745" i="4"/>
  <c r="AO1745" i="4"/>
  <c r="AP1745" i="4" s="1"/>
  <c r="AO1752" i="4"/>
  <c r="AP1752" i="4" s="1"/>
  <c r="AQ1752" i="4"/>
  <c r="AX1752" i="4"/>
  <c r="AQ1830" i="4"/>
  <c r="AO1830" i="4"/>
  <c r="AP1830" i="4" s="1"/>
  <c r="AR2033" i="4"/>
  <c r="AX2124" i="4"/>
  <c r="AO2124" i="4"/>
  <c r="AP2124" i="4" s="1"/>
  <c r="AQ2124" i="4"/>
  <c r="AR2176" i="4"/>
  <c r="AQ2312" i="4"/>
  <c r="AX2312" i="4"/>
  <c r="AO2312" i="4"/>
  <c r="AP2312" i="4" s="1"/>
  <c r="AX2051" i="4"/>
  <c r="AO1820" i="4"/>
  <c r="AP1820" i="4" s="1"/>
  <c r="AQ1820" i="4"/>
  <c r="AO2285" i="4"/>
  <c r="AP2285" i="4" s="1"/>
  <c r="AQ2285" i="4"/>
  <c r="AX2285" i="4"/>
  <c r="AO2599" i="4"/>
  <c r="AP2599" i="4" s="1"/>
  <c r="AQ2599" i="4"/>
  <c r="AQ2613" i="4"/>
  <c r="AX2613" i="4"/>
  <c r="AO3192" i="4"/>
  <c r="AP3192" i="4" s="1"/>
  <c r="AX3192" i="4"/>
  <c r="AQ3192" i="4"/>
  <c r="AO2780" i="4"/>
  <c r="AP2780" i="4" s="1"/>
  <c r="AQ2780" i="4"/>
  <c r="AX2830" i="4"/>
  <c r="AO2883" i="4"/>
  <c r="AP2883" i="4" s="1"/>
  <c r="AQ2883" i="4"/>
  <c r="AX2883" i="4"/>
  <c r="AO2805" i="4"/>
  <c r="AP2805" i="4" s="1"/>
  <c r="AX2805" i="4"/>
  <c r="AR2818" i="4"/>
  <c r="AQ3249" i="4"/>
  <c r="AO3249" i="4"/>
  <c r="AP3249" i="4" s="1"/>
  <c r="AQ3456" i="4"/>
  <c r="AO3456" i="4"/>
  <c r="AP3456" i="4" s="1"/>
  <c r="AO3422" i="4"/>
  <c r="AP3422" i="4" s="1"/>
  <c r="AQ3422" i="4"/>
  <c r="AO3123" i="4"/>
  <c r="AP3123" i="4" s="1"/>
  <c r="AQ3123" i="4"/>
  <c r="AX3123" i="4"/>
  <c r="AX2897" i="4"/>
  <c r="AQ2897" i="4"/>
  <c r="AQ3057" i="4"/>
  <c r="AO3057" i="4"/>
  <c r="AP3057" i="4" s="1"/>
  <c r="AO3354" i="4"/>
  <c r="AP3354" i="4" s="1"/>
  <c r="AQ3354" i="4"/>
  <c r="AX3354" i="4"/>
  <c r="AR1435" i="4"/>
  <c r="AR1489" i="4"/>
  <c r="AR1342" i="4"/>
  <c r="AR1384" i="4"/>
  <c r="AR1413" i="4"/>
  <c r="AR1394" i="4"/>
  <c r="AR1456" i="4"/>
  <c r="AR1581" i="4"/>
  <c r="AR1609" i="4"/>
  <c r="AR1671" i="4"/>
  <c r="AR1620" i="4"/>
  <c r="AR1647" i="4"/>
  <c r="AR1696" i="4"/>
  <c r="AR1731" i="4"/>
  <c r="AR1892" i="4"/>
  <c r="AR1713" i="4"/>
  <c r="AR1777" i="4"/>
  <c r="AR1706" i="4"/>
  <c r="AR1858" i="4"/>
  <c r="AR1961" i="4"/>
  <c r="AR1921" i="4"/>
  <c r="AR1949" i="4"/>
  <c r="AR2145" i="4"/>
  <c r="AR1984" i="4"/>
  <c r="AR2073" i="4"/>
  <c r="AR2125" i="4"/>
  <c r="AR2098" i="4"/>
  <c r="AR2084" i="4"/>
  <c r="AR2257" i="4"/>
  <c r="AR2275" i="4"/>
  <c r="AR2287" i="4"/>
  <c r="AR2365" i="4"/>
  <c r="AR2466" i="4"/>
  <c r="AR2319" i="4"/>
  <c r="AR2389" i="4"/>
  <c r="AR2597" i="4"/>
  <c r="AR2589" i="4"/>
  <c r="AR2550" i="4"/>
  <c r="AR2659" i="4"/>
  <c r="AR2409" i="4"/>
  <c r="AR2669" i="4"/>
  <c r="AR2722" i="4"/>
  <c r="AR2889" i="4"/>
  <c r="AR2872" i="4"/>
  <c r="AR2868" i="4"/>
  <c r="AR2924" i="4"/>
  <c r="AR2877" i="4"/>
  <c r="AR2944" i="4"/>
  <c r="AR3253" i="4"/>
  <c r="AR2917" i="4"/>
  <c r="AR3098" i="4"/>
  <c r="AR3206" i="4"/>
  <c r="AR3060" i="4"/>
  <c r="AR2953" i="4"/>
  <c r="AR3184" i="4"/>
  <c r="AR3442" i="4"/>
  <c r="AR3467" i="4"/>
  <c r="AR3414" i="4"/>
  <c r="AR3390" i="4"/>
  <c r="AR3483" i="4"/>
  <c r="AR3378" i="4"/>
  <c r="AR3251" i="4"/>
  <c r="AX10" i="4"/>
  <c r="AR49" i="4"/>
  <c r="AO373" i="4"/>
  <c r="AP373" i="4" s="1"/>
  <c r="AQ373" i="4"/>
  <c r="AX373" i="4"/>
  <c r="AX142" i="4"/>
  <c r="AO232" i="4"/>
  <c r="AP232" i="4" s="1"/>
  <c r="AQ232" i="4"/>
  <c r="AQ331" i="4"/>
  <c r="AO331" i="4"/>
  <c r="AP331" i="4" s="1"/>
  <c r="AQ377" i="4"/>
  <c r="AO377" i="4"/>
  <c r="AP377" i="4" s="1"/>
  <c r="AX369" i="4"/>
  <c r="AO369" i="4"/>
  <c r="AP369" i="4" s="1"/>
  <c r="AQ369" i="4"/>
  <c r="AO464" i="4"/>
  <c r="AP464" i="4" s="1"/>
  <c r="AQ464" i="4"/>
  <c r="AX464" i="4"/>
  <c r="AQ629" i="4"/>
  <c r="AO629" i="4"/>
  <c r="AP629" i="4" s="1"/>
  <c r="AX629" i="4"/>
  <c r="AQ728" i="4"/>
  <c r="AO728" i="4"/>
  <c r="AP728" i="4" s="1"/>
  <c r="AO815" i="4"/>
  <c r="AP815" i="4" s="1"/>
  <c r="AQ815" i="4"/>
  <c r="AO1136" i="4"/>
  <c r="AP1136" i="4" s="1"/>
  <c r="AQ1136" i="4"/>
  <c r="AQ863" i="4"/>
  <c r="AO863" i="4"/>
  <c r="AP863" i="4" s="1"/>
  <c r="AX863" i="4"/>
  <c r="AO1292" i="4"/>
  <c r="AP1292" i="4" s="1"/>
  <c r="AQ1292" i="4"/>
  <c r="AX1292" i="4"/>
  <c r="AX985" i="4"/>
  <c r="AQ985" i="4"/>
  <c r="AO1181" i="4"/>
  <c r="AP1181" i="4" s="1"/>
  <c r="AQ1181" i="4"/>
  <c r="AQ1005" i="4"/>
  <c r="AO1005" i="4"/>
  <c r="AP1005" i="4" s="1"/>
  <c r="AR1429" i="4"/>
  <c r="AQ1527" i="4"/>
  <c r="AX1527" i="4"/>
  <c r="AO1443" i="4"/>
  <c r="AP1443" i="4" s="1"/>
  <c r="AQ1443" i="4"/>
  <c r="AQ1813" i="4"/>
  <c r="AO1813" i="4"/>
  <c r="AP1813" i="4" s="1"/>
  <c r="AQ1684" i="4"/>
  <c r="AO1684" i="4"/>
  <c r="AP1684" i="4" s="1"/>
  <c r="AO1403" i="4"/>
  <c r="AP1403" i="4" s="1"/>
  <c r="AQ1403" i="4"/>
  <c r="AR1494" i="4"/>
  <c r="AQ1726" i="4"/>
  <c r="AX1726" i="4"/>
  <c r="AO1726" i="4"/>
  <c r="AP1726" i="4" s="1"/>
  <c r="AX1776" i="4"/>
  <c r="AO1776" i="4"/>
  <c r="AP1776" i="4" s="1"/>
  <c r="AO1856" i="4"/>
  <c r="AP1856" i="4" s="1"/>
  <c r="AQ1856" i="4"/>
  <c r="AQ1936" i="4"/>
  <c r="AX1936" i="4"/>
  <c r="AO1857" i="4"/>
  <c r="AP1857" i="4" s="1"/>
  <c r="AQ1857" i="4"/>
  <c r="AQ2360" i="4"/>
  <c r="AO2360" i="4"/>
  <c r="AP2360" i="4" s="1"/>
  <c r="AX2360" i="4"/>
  <c r="AQ2372" i="4"/>
  <c r="AO2372" i="4"/>
  <c r="AP2372" i="4" s="1"/>
  <c r="AO2399" i="4"/>
  <c r="AP2399" i="4" s="1"/>
  <c r="AQ2399" i="4"/>
  <c r="AO2513" i="4"/>
  <c r="AP2513" i="4" s="1"/>
  <c r="AQ2513" i="4"/>
  <c r="AO2430" i="4"/>
  <c r="AP2430" i="4" s="1"/>
  <c r="AQ2430" i="4"/>
  <c r="AO2535" i="4"/>
  <c r="AP2535" i="4" s="1"/>
  <c r="AQ2535" i="4"/>
  <c r="AX2535" i="4"/>
  <c r="AO2316" i="4"/>
  <c r="AP2316" i="4" s="1"/>
  <c r="AQ2316" i="4"/>
  <c r="AQ2796" i="4"/>
  <c r="AX2796" i="4"/>
  <c r="AQ2559" i="4"/>
  <c r="AO2559" i="4"/>
  <c r="AP2559" i="4" s="1"/>
  <c r="AQ2714" i="4"/>
  <c r="AO2714" i="4"/>
  <c r="AP2714" i="4" s="1"/>
  <c r="AO2847" i="4"/>
  <c r="AP2847" i="4" s="1"/>
  <c r="AQ2847" i="4"/>
  <c r="AQ2545" i="4"/>
  <c r="AO2545" i="4"/>
  <c r="AP2545" i="4" s="1"/>
  <c r="AR2718" i="4"/>
  <c r="AQ3239" i="4"/>
  <c r="AX3239" i="4"/>
  <c r="AX3314" i="4"/>
  <c r="AQ2915" i="4"/>
  <c r="AO2915" i="4"/>
  <c r="AP2915" i="4" s="1"/>
  <c r="AR3291" i="4"/>
  <c r="AX3223" i="4"/>
  <c r="AQ2748" i="4"/>
  <c r="AO2748" i="4"/>
  <c r="AP2748" i="4" s="1"/>
  <c r="AX2992" i="4"/>
  <c r="AX3246" i="4"/>
  <c r="AR3329" i="4"/>
  <c r="AR1331" i="4"/>
  <c r="AR1436" i="4"/>
  <c r="AR1377" i="4"/>
  <c r="AR1425" i="4"/>
  <c r="AR1360" i="4"/>
  <c r="AR1568" i="4"/>
  <c r="AR1525" i="4"/>
  <c r="AR1729" i="4"/>
  <c r="AR1916" i="4"/>
  <c r="AR1828" i="4"/>
  <c r="AR1866" i="4"/>
  <c r="AR1912" i="4"/>
  <c r="AR2091" i="4"/>
  <c r="AR2144" i="4"/>
  <c r="AR2114" i="4"/>
  <c r="AR2129" i="4"/>
  <c r="AR2211" i="4"/>
  <c r="AR2169" i="4"/>
  <c r="AR2297" i="4"/>
  <c r="AR2362" i="4"/>
  <c r="AR2449" i="4"/>
  <c r="AR2278" i="4"/>
  <c r="AR2446" i="4"/>
  <c r="AR2467" i="4"/>
  <c r="AR2488" i="4"/>
  <c r="AR2431" i="4"/>
  <c r="AR2549" i="4"/>
  <c r="AR2498" i="4"/>
  <c r="AR2507" i="4"/>
  <c r="AR2715" i="4"/>
  <c r="AR2538" i="4"/>
  <c r="AR2553" i="4"/>
  <c r="AR2569" i="4"/>
  <c r="AR2635" i="4"/>
  <c r="AR2812" i="4"/>
  <c r="AR2779" i="4"/>
  <c r="AR3025" i="4"/>
  <c r="AR3042" i="4"/>
  <c r="AR2900" i="4"/>
  <c r="AR2885" i="4"/>
  <c r="AR2915" i="4"/>
  <c r="AR3035" i="4"/>
  <c r="AR3256" i="4"/>
  <c r="AR2938" i="4"/>
  <c r="AR3399" i="4"/>
  <c r="AR3175" i="4"/>
  <c r="AR2965" i="4"/>
  <c r="AO35" i="4"/>
  <c r="AP35" i="4" s="1"/>
  <c r="AQ35" i="4"/>
  <c r="AX35" i="4"/>
  <c r="AQ164" i="4"/>
  <c r="AO164" i="4"/>
  <c r="AP164" i="4" s="1"/>
  <c r="AX275" i="4"/>
  <c r="AO275" i="4"/>
  <c r="AP275" i="4" s="1"/>
  <c r="AQ275" i="4"/>
  <c r="AQ467" i="4"/>
  <c r="AO467" i="4"/>
  <c r="AP467" i="4" s="1"/>
  <c r="AQ389" i="4"/>
  <c r="AX389" i="4"/>
  <c r="AO457" i="4"/>
  <c r="AP457" i="4" s="1"/>
  <c r="AQ457" i="4"/>
  <c r="AR496" i="4"/>
  <c r="AO509" i="4"/>
  <c r="AP509" i="4" s="1"/>
  <c r="AQ509" i="4"/>
  <c r="AQ547" i="4"/>
  <c r="AO547" i="4"/>
  <c r="AP547" i="4" s="1"/>
  <c r="AX670" i="4"/>
  <c r="AQ670" i="4"/>
  <c r="AO919" i="4"/>
  <c r="AP919" i="4" s="1"/>
  <c r="AQ919" i="4"/>
  <c r="AQ1039" i="4"/>
  <c r="AO1039" i="4"/>
  <c r="AP1039" i="4" s="1"/>
  <c r="AO834" i="4"/>
  <c r="AP834" i="4" s="1"/>
  <c r="AQ834" i="4"/>
  <c r="AX834" i="4"/>
  <c r="AQ1475" i="4"/>
  <c r="AO1475" i="4"/>
  <c r="AP1475" i="4" s="1"/>
  <c r="AO1348" i="4"/>
  <c r="AP1348" i="4" s="1"/>
  <c r="AQ1348" i="4"/>
  <c r="AX1348" i="4"/>
  <c r="AR827" i="4"/>
  <c r="AX1129" i="4"/>
  <c r="AO1351" i="4"/>
  <c r="AP1351" i="4" s="1"/>
  <c r="AQ1351" i="4"/>
  <c r="AO1541" i="4"/>
  <c r="AP1541" i="4" s="1"/>
  <c r="AQ1541" i="4"/>
  <c r="AX1477" i="4"/>
  <c r="AQ1477" i="4"/>
  <c r="AO1341" i="4"/>
  <c r="AP1341" i="4" s="1"/>
  <c r="AQ1341" i="4"/>
  <c r="AQ1601" i="4"/>
  <c r="AO1601" i="4"/>
  <c r="AP1601" i="4" s="1"/>
  <c r="AQ1843" i="4"/>
  <c r="AO1843" i="4"/>
  <c r="AP1843" i="4" s="1"/>
  <c r="AX1452" i="4"/>
  <c r="AX1590" i="4"/>
  <c r="AO1590" i="4"/>
  <c r="AP1590" i="4" s="1"/>
  <c r="AQ1590" i="4"/>
  <c r="AQ1688" i="4"/>
  <c r="AO1688" i="4"/>
  <c r="AP1688" i="4" s="1"/>
  <c r="AO1940" i="4"/>
  <c r="AP1940" i="4" s="1"/>
  <c r="AQ1940" i="4"/>
  <c r="AO2035" i="4"/>
  <c r="AP2035" i="4" s="1"/>
  <c r="AQ2035" i="4"/>
  <c r="AO1772" i="4"/>
  <c r="AP1772" i="4" s="1"/>
  <c r="AQ1772" i="4"/>
  <c r="AQ1948" i="4"/>
  <c r="AO1948" i="4"/>
  <c r="AP1948" i="4" s="1"/>
  <c r="AX1948" i="4"/>
  <c r="AQ2424" i="4"/>
  <c r="AO2424" i="4"/>
  <c r="AP2424" i="4" s="1"/>
  <c r="AQ2348" i="4"/>
  <c r="AX2348" i="4"/>
  <c r="AX2441" i="4"/>
  <c r="AO2548" i="4"/>
  <c r="AP2548" i="4" s="1"/>
  <c r="AQ2548" i="4"/>
  <c r="AX2548" i="4"/>
  <c r="AX2504" i="4"/>
  <c r="AO2504" i="4"/>
  <c r="AP2504" i="4" s="1"/>
  <c r="AQ2504" i="4"/>
  <c r="AQ2717" i="4"/>
  <c r="AO2717" i="4"/>
  <c r="AP2717" i="4" s="1"/>
  <c r="AO2567" i="4"/>
  <c r="AP2567" i="4" s="1"/>
  <c r="AQ2567" i="4"/>
  <c r="AQ2594" i="4"/>
  <c r="AO2594" i="4"/>
  <c r="AP2594" i="4" s="1"/>
  <c r="AX2594" i="4"/>
  <c r="AO2583" i="4"/>
  <c r="AP2583" i="4" s="1"/>
  <c r="AQ2583" i="4"/>
  <c r="AO2321" i="4"/>
  <c r="AP2321" i="4" s="1"/>
  <c r="AQ2321" i="4"/>
  <c r="AX2321" i="4"/>
  <c r="AO2450" i="4"/>
  <c r="AP2450" i="4" s="1"/>
  <c r="AQ2450" i="4"/>
  <c r="AX2477" i="4"/>
  <c r="AO2477" i="4"/>
  <c r="AP2477" i="4" s="1"/>
  <c r="AX2547" i="4"/>
  <c r="AX2780" i="4"/>
  <c r="AX2589" i="4"/>
  <c r="AR2855" i="4"/>
  <c r="AR2528" i="4"/>
  <c r="AX2772" i="4"/>
  <c r="AX2825" i="4"/>
  <c r="AO2460" i="4"/>
  <c r="AP2460" i="4" s="1"/>
  <c r="AQ2460" i="4"/>
  <c r="AX2460" i="4"/>
  <c r="AO3478" i="4"/>
  <c r="AP3478" i="4" s="1"/>
  <c r="AQ3478" i="4"/>
  <c r="AO3157" i="4"/>
  <c r="AP3157" i="4" s="1"/>
  <c r="AQ3157" i="4"/>
  <c r="AX3147" i="4"/>
  <c r="AO3147" i="4"/>
  <c r="AP3147" i="4" s="1"/>
  <c r="AQ3147" i="4"/>
  <c r="AO3171" i="4"/>
  <c r="AP3171" i="4" s="1"/>
  <c r="AQ3171" i="4"/>
  <c r="AX3249" i="4"/>
  <c r="AO3476" i="4"/>
  <c r="AP3476" i="4" s="1"/>
  <c r="AQ3476" i="4"/>
  <c r="AX3200" i="4"/>
  <c r="AR1286" i="4"/>
  <c r="AR1363" i="4"/>
  <c r="AR1439" i="4"/>
  <c r="AR1519" i="4"/>
  <c r="AR1533" i="4"/>
  <c r="AR1570" i="4"/>
  <c r="AR1640" i="4"/>
  <c r="AR1661" i="4"/>
  <c r="AR1652" i="4"/>
  <c r="AR1778" i="4"/>
  <c r="AR1801" i="4"/>
  <c r="AR1709" i="4"/>
  <c r="AR1775" i="4"/>
  <c r="AR1865" i="4"/>
  <c r="AR1876" i="4"/>
  <c r="AR1840" i="4"/>
  <c r="AR1873" i="4"/>
  <c r="AR2015" i="4"/>
  <c r="AR1995" i="4"/>
  <c r="AR1914" i="4"/>
  <c r="AR1983" i="4"/>
  <c r="AR1934" i="4"/>
  <c r="AR1894" i="4"/>
  <c r="AR2065" i="4"/>
  <c r="AR2133" i="4"/>
  <c r="AR2027" i="4"/>
  <c r="AR2055" i="4"/>
  <c r="AR2035" i="4"/>
  <c r="AR2052" i="4"/>
  <c r="AR1967" i="4"/>
  <c r="AR2195" i="4"/>
  <c r="AR2351" i="4"/>
  <c r="AR2429" i="4"/>
  <c r="AR2358" i="4"/>
  <c r="AR2483" i="4"/>
  <c r="AR2289" i="4"/>
  <c r="AR2367" i="4"/>
  <c r="AR2442" i="4"/>
  <c r="AR2262" i="4"/>
  <c r="AR2247" i="4"/>
  <c r="AR2490" i="4"/>
  <c r="AR2526" i="4"/>
  <c r="AR2654" i="4"/>
  <c r="AR2620" i="4"/>
  <c r="AR2721" i="4"/>
  <c r="AR2734" i="4"/>
  <c r="AR2795" i="4"/>
  <c r="AR2808" i="4"/>
  <c r="AR2824" i="4"/>
  <c r="AR3004" i="4"/>
  <c r="AR3068" i="4"/>
  <c r="AR2996" i="4"/>
  <c r="AR3047" i="4"/>
  <c r="AR3164" i="4"/>
  <c r="AR3190" i="4"/>
  <c r="AR3214" i="4"/>
  <c r="AR3388" i="4"/>
  <c r="AR3424" i="4"/>
  <c r="AR3392" i="4"/>
  <c r="AR3404" i="4"/>
  <c r="AR3202" i="4"/>
  <c r="AR3119" i="4"/>
  <c r="AR3474" i="4"/>
  <c r="AR3282" i="4"/>
  <c r="AX136" i="4"/>
  <c r="AO136" i="4"/>
  <c r="AP136" i="4" s="1"/>
  <c r="AQ136" i="4"/>
  <c r="AQ109" i="4"/>
  <c r="AO109" i="4"/>
  <c r="AP109" i="4" s="1"/>
  <c r="AT60" i="4"/>
  <c r="AO179" i="4"/>
  <c r="AP179" i="4" s="1"/>
  <c r="AQ179" i="4"/>
  <c r="AT14" i="4"/>
  <c r="AX213" i="4"/>
  <c r="AQ175" i="4"/>
  <c r="AO175" i="4"/>
  <c r="AP175" i="4" s="1"/>
  <c r="AO234" i="4"/>
  <c r="AP234" i="4" s="1"/>
  <c r="AQ234" i="4"/>
  <c r="AO397" i="4"/>
  <c r="AP397" i="4" s="1"/>
  <c r="AQ397" i="4"/>
  <c r="AX397" i="4"/>
  <c r="AQ687" i="4"/>
  <c r="AO687" i="4"/>
  <c r="AP687" i="4" s="1"/>
  <c r="AX509" i="4"/>
  <c r="AO624" i="4"/>
  <c r="AP624" i="4" s="1"/>
  <c r="AQ624" i="4"/>
  <c r="AR631" i="4"/>
  <c r="AO667" i="4"/>
  <c r="AP667" i="4" s="1"/>
  <c r="AQ667" i="4"/>
  <c r="AQ1211" i="4"/>
  <c r="AO1211" i="4"/>
  <c r="AP1211" i="4" s="1"/>
  <c r="AQ1325" i="4"/>
  <c r="AX1325" i="4"/>
  <c r="AQ1673" i="4"/>
  <c r="AO1673" i="4"/>
  <c r="AP1673" i="4" s="1"/>
  <c r="AO1308" i="4"/>
  <c r="AP1308" i="4" s="1"/>
  <c r="AQ1308" i="4"/>
  <c r="AO1484" i="4"/>
  <c r="AP1484" i="4" s="1"/>
  <c r="AQ1484" i="4"/>
  <c r="AO1398" i="4"/>
  <c r="AP1398" i="4" s="1"/>
  <c r="AQ1398" i="4"/>
  <c r="AX1398" i="4"/>
  <c r="AR1144" i="4"/>
  <c r="AX1420" i="4"/>
  <c r="AX1475" i="4"/>
  <c r="AX1462" i="4"/>
  <c r="AO1462" i="4"/>
  <c r="AP1462" i="4" s="1"/>
  <c r="AQ1462" i="4"/>
  <c r="AO1636" i="4"/>
  <c r="AP1636" i="4" s="1"/>
  <c r="AQ1636" i="4"/>
  <c r="AQ1676" i="4"/>
  <c r="AO1676" i="4"/>
  <c r="AP1676" i="4" s="1"/>
  <c r="AX1676" i="4"/>
  <c r="AO1773" i="4"/>
  <c r="AP1773" i="4" s="1"/>
  <c r="AQ1773" i="4"/>
  <c r="AR1791" i="4"/>
  <c r="AQ1892" i="4"/>
  <c r="AO1892" i="4"/>
  <c r="AP1892" i="4" s="1"/>
  <c r="AR2074" i="4"/>
  <c r="AO1790" i="4"/>
  <c r="AP1790" i="4" s="1"/>
  <c r="AQ1790" i="4"/>
  <c r="AQ1689" i="4"/>
  <c r="AO1689" i="4"/>
  <c r="AP1689" i="4" s="1"/>
  <c r="AQ2263" i="4"/>
  <c r="AO2263" i="4"/>
  <c r="AP2263" i="4" s="1"/>
  <c r="AQ2190" i="4"/>
  <c r="AO2190" i="4"/>
  <c r="AP2190" i="4" s="1"/>
  <c r="AO1953" i="4"/>
  <c r="AP1953" i="4" s="1"/>
  <c r="AQ1953" i="4"/>
  <c r="AX2123" i="4"/>
  <c r="AX2649" i="4"/>
  <c r="AO2434" i="4"/>
  <c r="AP2434" i="4" s="1"/>
  <c r="AQ2434" i="4"/>
  <c r="AO2618" i="4"/>
  <c r="AP2618" i="4" s="1"/>
  <c r="AQ2618" i="4"/>
  <c r="AX2618" i="4"/>
  <c r="AO2601" i="4"/>
  <c r="AP2601" i="4" s="1"/>
  <c r="AQ2601" i="4"/>
  <c r="AX2260" i="4"/>
  <c r="AQ2875" i="4"/>
  <c r="AX2875" i="4"/>
  <c r="AR2641" i="4"/>
  <c r="AO2754" i="4"/>
  <c r="AP2754" i="4" s="1"/>
  <c r="AQ2754" i="4"/>
  <c r="AX2934" i="4"/>
  <c r="AO3028" i="4"/>
  <c r="AP3028" i="4" s="1"/>
  <c r="AQ3028" i="4"/>
  <c r="AX2840" i="4"/>
  <c r="AQ2840" i="4"/>
  <c r="AO2840" i="4"/>
  <c r="AP2840" i="4" s="1"/>
  <c r="AR3017" i="4"/>
  <c r="AQ3492" i="4"/>
  <c r="AO3492" i="4"/>
  <c r="AP3492" i="4" s="1"/>
  <c r="AQ2999" i="4"/>
  <c r="AO2999" i="4"/>
  <c r="AP2999" i="4" s="1"/>
  <c r="AX3172" i="4"/>
  <c r="AO3026" i="4"/>
  <c r="AP3026" i="4" s="1"/>
  <c r="AX3026" i="4"/>
  <c r="AO3126" i="4"/>
  <c r="AP3126" i="4" s="1"/>
  <c r="AQ3126" i="4"/>
  <c r="AO3464" i="4"/>
  <c r="AP3464" i="4" s="1"/>
  <c r="AQ3464" i="4"/>
  <c r="AX3464" i="4"/>
  <c r="AR1366" i="4"/>
  <c r="AR1420" i="4"/>
  <c r="AR1454" i="4"/>
  <c r="AR1448" i="4"/>
  <c r="AR1556" i="4"/>
  <c r="AR1548" i="4"/>
  <c r="AR1604" i="4"/>
  <c r="AR1597" i="4"/>
  <c r="AR1544" i="4"/>
  <c r="AR1808" i="4"/>
  <c r="AR1681" i="4"/>
  <c r="AR1708" i="4"/>
  <c r="AR1717" i="4"/>
  <c r="AR1764" i="4"/>
  <c r="AR1705" i="4"/>
  <c r="AR1881" i="4"/>
  <c r="AR1833" i="4"/>
  <c r="AR1804" i="4"/>
  <c r="AR2014" i="4"/>
  <c r="AR2161" i="4"/>
  <c r="AR2170" i="4"/>
  <c r="AR2157" i="4"/>
  <c r="AR2041" i="4"/>
  <c r="AR2075" i="4"/>
  <c r="AR2252" i="4"/>
  <c r="AR2244" i="4"/>
  <c r="AR2341" i="4"/>
  <c r="AR2159" i="4"/>
  <c r="AR2355" i="4"/>
  <c r="AR2435" i="4"/>
  <c r="AR2685" i="4"/>
  <c r="AR2755" i="4"/>
  <c r="AR2806" i="4"/>
  <c r="AR2836" i="4"/>
  <c r="AR2791" i="4"/>
  <c r="AR2781" i="4"/>
  <c r="AR2719" i="4"/>
  <c r="AR3026" i="4"/>
  <c r="AR2961" i="4"/>
  <c r="AR3146" i="4"/>
  <c r="AR3217" i="4"/>
  <c r="AR3071" i="4"/>
  <c r="AR3106" i="4"/>
  <c r="AR3276" i="4"/>
  <c r="AR3428" i="4"/>
  <c r="AR3229" i="4"/>
  <c r="AR3165" i="4"/>
  <c r="AR3240" i="4"/>
  <c r="AR2985" i="4"/>
  <c r="AR3370" i="4"/>
  <c r="AR2905" i="4"/>
  <c r="AR3189" i="4"/>
  <c r="AR3402" i="4"/>
  <c r="AO104" i="4"/>
  <c r="AP104" i="4" s="1"/>
  <c r="AQ104" i="4"/>
  <c r="AQ8" i="4"/>
  <c r="AO8" i="4"/>
  <c r="AP8" i="4" s="1"/>
  <c r="AO87" i="4"/>
  <c r="AP87" i="4" s="1"/>
  <c r="AX87" i="4"/>
  <c r="AQ166" i="4"/>
  <c r="AO166" i="4"/>
  <c r="AP166" i="4" s="1"/>
  <c r="AR117" i="4"/>
  <c r="AO112" i="4"/>
  <c r="AP112" i="4" s="1"/>
  <c r="AQ112" i="4"/>
  <c r="AX457" i="4"/>
  <c r="AQ524" i="4"/>
  <c r="AX524" i="4"/>
  <c r="AQ652" i="4"/>
  <c r="AO652" i="4"/>
  <c r="AP652" i="4" s="1"/>
  <c r="AO634" i="4"/>
  <c r="AP634" i="4" s="1"/>
  <c r="AQ634" i="4"/>
  <c r="AX634" i="4"/>
  <c r="AO854" i="4"/>
  <c r="AP854" i="4" s="1"/>
  <c r="AQ854" i="4"/>
  <c r="AX854" i="4"/>
  <c r="AQ518" i="4"/>
  <c r="AO518" i="4"/>
  <c r="AP518" i="4" s="1"/>
  <c r="AX773" i="4"/>
  <c r="AO709" i="4"/>
  <c r="AP709" i="4" s="1"/>
  <c r="AX709" i="4"/>
  <c r="AQ709" i="4"/>
  <c r="AO594" i="4"/>
  <c r="AP594" i="4" s="1"/>
  <c r="AQ594" i="4"/>
  <c r="AO908" i="4"/>
  <c r="AP908" i="4" s="1"/>
  <c r="AQ908" i="4"/>
  <c r="AO1114" i="4"/>
  <c r="AP1114" i="4" s="1"/>
  <c r="AQ1114" i="4"/>
  <c r="AO994" i="4"/>
  <c r="AP994" i="4" s="1"/>
  <c r="AQ994" i="4"/>
  <c r="AO917" i="4"/>
  <c r="AP917" i="4" s="1"/>
  <c r="AX917" i="4"/>
  <c r="AX908" i="4"/>
  <c r="AO1072" i="4"/>
  <c r="AP1072" i="4" s="1"/>
  <c r="AQ1072" i="4"/>
  <c r="AQ1394" i="4"/>
  <c r="AX1394" i="4"/>
  <c r="AQ1174" i="4"/>
  <c r="AO1174" i="4"/>
  <c r="AP1174" i="4" s="1"/>
  <c r="AX987" i="4"/>
  <c r="AO987" i="4"/>
  <c r="AP987" i="4" s="1"/>
  <c r="AQ987" i="4"/>
  <c r="AO1142" i="4"/>
  <c r="AP1142" i="4" s="1"/>
  <c r="AX1142" i="4"/>
  <c r="AQ1142" i="4"/>
  <c r="AO1144" i="4"/>
  <c r="AP1144" i="4" s="1"/>
  <c r="AQ1144" i="4"/>
  <c r="AO1669" i="4"/>
  <c r="AP1669" i="4" s="1"/>
  <c r="AQ1669" i="4"/>
  <c r="AO1577" i="4"/>
  <c r="AP1577" i="4" s="1"/>
  <c r="AQ1577" i="4"/>
  <c r="AX1519" i="4"/>
  <c r="AO1519" i="4"/>
  <c r="AP1519" i="4" s="1"/>
  <c r="AQ1519" i="4"/>
  <c r="AX1712" i="4"/>
  <c r="AO1712" i="4"/>
  <c r="AP1712" i="4" s="1"/>
  <c r="AQ1712" i="4"/>
  <c r="AO1770" i="4"/>
  <c r="AP1770" i="4" s="1"/>
  <c r="AQ1770" i="4"/>
  <c r="AX1770" i="4"/>
  <c r="AX1759" i="4"/>
  <c r="AO1759" i="4"/>
  <c r="AP1759" i="4" s="1"/>
  <c r="AO1796" i="4"/>
  <c r="AP1796" i="4" s="1"/>
  <c r="AQ1796" i="4"/>
  <c r="AX1489" i="4"/>
  <c r="AO1814" i="4"/>
  <c r="AP1814" i="4" s="1"/>
  <c r="AQ1814" i="4"/>
  <c r="AQ1879" i="4"/>
  <c r="AO1879" i="4"/>
  <c r="AP1879" i="4" s="1"/>
  <c r="AX1879" i="4"/>
  <c r="AO1952" i="4"/>
  <c r="AP1952" i="4" s="1"/>
  <c r="AQ1952" i="4"/>
  <c r="AX1952" i="4"/>
  <c r="AO1756" i="4"/>
  <c r="AP1756" i="4" s="1"/>
  <c r="AQ1756" i="4"/>
  <c r="AX1839" i="4"/>
  <c r="AQ1980" i="4"/>
  <c r="AO1980" i="4"/>
  <c r="AP1980" i="4" s="1"/>
  <c r="AO1925" i="4"/>
  <c r="AP1925" i="4" s="1"/>
  <c r="AQ1925" i="4"/>
  <c r="AX1899" i="4"/>
  <c r="AR2131" i="4"/>
  <c r="AO2571" i="4"/>
  <c r="AP2571" i="4" s="1"/>
  <c r="AQ2571" i="4"/>
  <c r="AQ2591" i="4"/>
  <c r="AO2591" i="4"/>
  <c r="AP2591" i="4" s="1"/>
  <c r="AO2759" i="4"/>
  <c r="AP2759" i="4" s="1"/>
  <c r="AQ2759" i="4"/>
  <c r="AR2516" i="4"/>
  <c r="AQ2663" i="4"/>
  <c r="AO2663" i="4"/>
  <c r="AP2663" i="4" s="1"/>
  <c r="AO2865" i="4"/>
  <c r="AP2865" i="4" s="1"/>
  <c r="AX2865" i="4"/>
  <c r="AX2859" i="4"/>
  <c r="AO2859" i="4"/>
  <c r="AP2859" i="4" s="1"/>
  <c r="AQ2859" i="4"/>
  <c r="AO2672" i="4"/>
  <c r="AP2672" i="4" s="1"/>
  <c r="AQ2672" i="4"/>
  <c r="AX2672" i="4"/>
  <c r="AQ2641" i="4"/>
  <c r="AO2641" i="4"/>
  <c r="AP2641" i="4" s="1"/>
  <c r="AQ2729" i="4"/>
  <c r="AX2729" i="4"/>
  <c r="AQ2802" i="4"/>
  <c r="AO2802" i="4"/>
  <c r="AP2802" i="4" s="1"/>
  <c r="AX2802" i="4"/>
  <c r="AQ2790" i="4"/>
  <c r="AO2790" i="4"/>
  <c r="AP2790" i="4" s="1"/>
  <c r="AR3065" i="4"/>
  <c r="AR2749" i="4"/>
  <c r="AO3449" i="4"/>
  <c r="AP3449" i="4" s="1"/>
  <c r="AQ3449" i="4"/>
  <c r="AR3365" i="4"/>
  <c r="AQ2544" i="4"/>
  <c r="AO2544" i="4"/>
  <c r="AP2544" i="4" s="1"/>
  <c r="AQ2524" i="4"/>
  <c r="AO2524" i="4"/>
  <c r="AP2524" i="4" s="1"/>
  <c r="AR3173" i="4"/>
  <c r="AQ3208" i="4"/>
  <c r="AX3208" i="4"/>
  <c r="AO3373" i="4"/>
  <c r="AP3373" i="4" s="1"/>
  <c r="AQ3373" i="4"/>
  <c r="AR1374" i="4"/>
  <c r="AR1461" i="4"/>
  <c r="AR1608" i="4"/>
  <c r="AR1485" i="4"/>
  <c r="AR1539" i="4"/>
  <c r="AR1534" i="4"/>
  <c r="AR1561" i="4"/>
  <c r="AR1692" i="4"/>
  <c r="AR1622" i="4"/>
  <c r="AR1663" i="4"/>
  <c r="AR1753" i="4"/>
  <c r="AR1722" i="4"/>
  <c r="AR1802" i="4"/>
  <c r="AR1618" i="4"/>
  <c r="AR1719" i="4"/>
  <c r="AR1857" i="4"/>
  <c r="AR1838" i="4"/>
  <c r="AR1841" i="4"/>
  <c r="AR1781" i="4"/>
  <c r="AR1909" i="4"/>
  <c r="AR1765" i="4"/>
  <c r="AR2012" i="4"/>
  <c r="AR1864" i="4"/>
  <c r="AR2089" i="4"/>
  <c r="AR2024" i="4"/>
  <c r="AR2121" i="4"/>
  <c r="AR2096" i="4"/>
  <c r="AR1969" i="4"/>
  <c r="AR2036" i="4"/>
  <c r="AR2142" i="4"/>
  <c r="AR2267" i="4"/>
  <c r="AR2301" i="4"/>
  <c r="AR2383" i="4"/>
  <c r="AR2476" i="4"/>
  <c r="AR2458" i="4"/>
  <c r="AR2663" i="4"/>
  <c r="AR2813" i="4"/>
  <c r="AR2884" i="4"/>
  <c r="AR2853" i="4"/>
  <c r="AR2522" i="4"/>
  <c r="AR2770" i="4"/>
  <c r="AR2936" i="4"/>
  <c r="AR2960" i="4"/>
  <c r="AR3031" i="4"/>
  <c r="AR3261" i="4"/>
  <c r="AR3381" i="4"/>
  <c r="AR3080" i="4"/>
  <c r="AR3196" i="4"/>
  <c r="AR3148" i="4"/>
  <c r="AR2959" i="4"/>
  <c r="AR3491" i="4"/>
  <c r="AR3423" i="4"/>
  <c r="AQ171" i="4"/>
  <c r="AO171" i="4"/>
  <c r="AP171" i="4" s="1"/>
  <c r="AR22" i="4"/>
  <c r="AX164" i="4"/>
  <c r="AX194" i="4"/>
  <c r="AO194" i="4"/>
  <c r="AP194" i="4" s="1"/>
  <c r="AQ194" i="4"/>
  <c r="AQ145" i="4"/>
  <c r="AX145" i="4"/>
  <c r="AQ14" i="4"/>
  <c r="AO14" i="4"/>
  <c r="AP14" i="4" s="1"/>
  <c r="AO96" i="4"/>
  <c r="AP96" i="4" s="1"/>
  <c r="AX96" i="4"/>
  <c r="AQ396" i="4"/>
  <c r="AO396" i="4"/>
  <c r="AP396" i="4" s="1"/>
  <c r="AX447" i="4"/>
  <c r="AO447" i="4"/>
  <c r="AP447" i="4" s="1"/>
  <c r="AQ447" i="4"/>
  <c r="AX501" i="4"/>
  <c r="AO501" i="4"/>
  <c r="AP501" i="4" s="1"/>
  <c r="AQ501" i="4"/>
  <c r="AX528" i="4"/>
  <c r="AO631" i="4"/>
  <c r="AP631" i="4" s="1"/>
  <c r="AQ631" i="4"/>
  <c r="AO754" i="4"/>
  <c r="AP754" i="4" s="1"/>
  <c r="AQ754" i="4"/>
  <c r="AX754" i="4"/>
  <c r="AX907" i="4"/>
  <c r="AO907" i="4"/>
  <c r="AP907" i="4" s="1"/>
  <c r="AQ907" i="4"/>
  <c r="AO1110" i="4"/>
  <c r="AP1110" i="4" s="1"/>
  <c r="AQ1110" i="4"/>
  <c r="AO1011" i="4"/>
  <c r="AP1011" i="4" s="1"/>
  <c r="AQ1011" i="4"/>
  <c r="AQ1276" i="4"/>
  <c r="AO1276" i="4"/>
  <c r="AP1276" i="4" s="1"/>
  <c r="AX1126" i="4"/>
  <c r="AO1126" i="4"/>
  <c r="AP1126" i="4" s="1"/>
  <c r="AQ1126" i="4"/>
  <c r="AX1199" i="4"/>
  <c r="AO1199" i="4"/>
  <c r="AP1199" i="4" s="1"/>
  <c r="AQ1199" i="4"/>
  <c r="AO1277" i="4"/>
  <c r="AP1277" i="4" s="1"/>
  <c r="AQ1277" i="4"/>
  <c r="AQ1321" i="4"/>
  <c r="AX1321" i="4"/>
  <c r="AO1321" i="4"/>
  <c r="AP1321" i="4" s="1"/>
  <c r="AQ872" i="4"/>
  <c r="AO872" i="4"/>
  <c r="AP872" i="4" s="1"/>
  <c r="AR1252" i="4"/>
  <c r="AQ1565" i="4"/>
  <c r="AO1565" i="4"/>
  <c r="AP1565" i="4" s="1"/>
  <c r="AO1717" i="4"/>
  <c r="AP1717" i="4" s="1"/>
  <c r="AQ1717" i="4"/>
  <c r="AO1555" i="4"/>
  <c r="AP1555" i="4" s="1"/>
  <c r="AQ1555" i="4"/>
  <c r="AX1555" i="4"/>
  <c r="AQ1625" i="4"/>
  <c r="AO1625" i="4"/>
  <c r="AP1625" i="4" s="1"/>
  <c r="AO1654" i="4"/>
  <c r="AP1654" i="4" s="1"/>
  <c r="AQ1654" i="4"/>
  <c r="AX1669" i="4"/>
  <c r="AO1760" i="4"/>
  <c r="AP1760" i="4" s="1"/>
  <c r="AQ1760" i="4"/>
  <c r="AX1760" i="4"/>
  <c r="AO1641" i="4"/>
  <c r="AP1641" i="4" s="1"/>
  <c r="AQ1641" i="4"/>
  <c r="AX1658" i="4"/>
  <c r="AQ1818" i="4"/>
  <c r="AO1818" i="4"/>
  <c r="AP1818" i="4" s="1"/>
  <c r="AQ1749" i="4"/>
  <c r="AO1749" i="4"/>
  <c r="AP1749" i="4" s="1"/>
  <c r="AO1764" i="4"/>
  <c r="AP1764" i="4" s="1"/>
  <c r="AQ1764" i="4"/>
  <c r="AQ1602" i="4"/>
  <c r="AO1602" i="4"/>
  <c r="AP1602" i="4" s="1"/>
  <c r="AX1602" i="4"/>
  <c r="AQ1720" i="4"/>
  <c r="AO1720" i="4"/>
  <c r="AP1720" i="4" s="1"/>
  <c r="AO1513" i="4"/>
  <c r="AP1513" i="4" s="1"/>
  <c r="AQ1513" i="4"/>
  <c r="AQ1973" i="4"/>
  <c r="AO1973" i="4"/>
  <c r="AP1973" i="4" s="1"/>
  <c r="AQ2227" i="4"/>
  <c r="AO2227" i="4"/>
  <c r="AP2227" i="4" s="1"/>
  <c r="AR1887" i="4"/>
  <c r="AO2106" i="4"/>
  <c r="AP2106" i="4" s="1"/>
  <c r="AQ2106" i="4"/>
  <c r="AX2106" i="4"/>
  <c r="AQ2218" i="4"/>
  <c r="AO2218" i="4"/>
  <c r="AP2218" i="4" s="1"/>
  <c r="AQ2336" i="4"/>
  <c r="AO2336" i="4"/>
  <c r="AP2336" i="4" s="1"/>
  <c r="AR2276" i="4"/>
  <c r="AQ2519" i="4"/>
  <c r="AO2519" i="4"/>
  <c r="AP2519" i="4" s="1"/>
  <c r="AO2549" i="4"/>
  <c r="AP2549" i="4" s="1"/>
  <c r="AQ2549" i="4"/>
  <c r="AQ2623" i="4"/>
  <c r="AO2623" i="4"/>
  <c r="AP2623" i="4" s="1"/>
  <c r="AO2670" i="4"/>
  <c r="AP2670" i="4" s="1"/>
  <c r="AQ2670" i="4"/>
  <c r="AO2501" i="4"/>
  <c r="AP2501" i="4" s="1"/>
  <c r="AQ2501" i="4"/>
  <c r="AO2206" i="4"/>
  <c r="AP2206" i="4" s="1"/>
  <c r="AQ2206" i="4"/>
  <c r="AO2421" i="4"/>
  <c r="AP2421" i="4" s="1"/>
  <c r="AQ2421" i="4"/>
  <c r="AX2492" i="4"/>
  <c r="AO2492" i="4"/>
  <c r="AP2492" i="4" s="1"/>
  <c r="AX2380" i="4"/>
  <c r="AR2835" i="4"/>
  <c r="AR2559" i="4"/>
  <c r="AO2713" i="4"/>
  <c r="AP2713" i="4" s="1"/>
  <c r="AQ2713" i="4"/>
  <c r="AO2822" i="4"/>
  <c r="AP2822" i="4" s="1"/>
  <c r="AQ2822" i="4"/>
  <c r="AX2876" i="4"/>
  <c r="AO2876" i="4"/>
  <c r="AP2876" i="4" s="1"/>
  <c r="AQ2876" i="4"/>
  <c r="AO3065" i="4"/>
  <c r="AP3065" i="4" s="1"/>
  <c r="AQ3065" i="4"/>
  <c r="AQ2975" i="4"/>
  <c r="AO2975" i="4"/>
  <c r="AP2975" i="4" s="1"/>
  <c r="AO3428" i="4"/>
  <c r="AP3428" i="4" s="1"/>
  <c r="AQ3428" i="4"/>
  <c r="AX3428" i="4"/>
  <c r="AX2982" i="4"/>
  <c r="AO2982" i="4"/>
  <c r="AP2982" i="4" s="1"/>
  <c r="AX3254" i="4"/>
  <c r="AO3254" i="4"/>
  <c r="AP3254" i="4" s="1"/>
  <c r="AQ3254" i="4"/>
  <c r="AQ2910" i="4"/>
  <c r="AO2910" i="4"/>
  <c r="AP2910" i="4" s="1"/>
  <c r="AR3305" i="4"/>
  <c r="AQ3297" i="4"/>
  <c r="AO3297" i="4"/>
  <c r="AP3297" i="4" s="1"/>
  <c r="AX3422" i="4"/>
  <c r="AR1524" i="4"/>
  <c r="AR1569" i="4"/>
  <c r="AR1309" i="4"/>
  <c r="AR1598" i="4"/>
  <c r="AR1745" i="4"/>
  <c r="AR1890" i="4"/>
  <c r="AR1878" i="4"/>
  <c r="AR1933" i="4"/>
  <c r="AR2056" i="4"/>
  <c r="AR1975" i="4"/>
  <c r="AR2048" i="4"/>
  <c r="AR2025" i="4"/>
  <c r="AR2110" i="4"/>
  <c r="AR2113" i="4"/>
  <c r="AR2223" i="4"/>
  <c r="AR1954" i="4"/>
  <c r="AR2424" i="4"/>
  <c r="AR2598" i="4"/>
  <c r="AR2420" i="4"/>
  <c r="AR2530" i="4"/>
  <c r="AR2175" i="4"/>
  <c r="AR2565" i="4"/>
  <c r="AR2580" i="4"/>
  <c r="AR2487" i="4"/>
  <c r="AR2637" i="4"/>
  <c r="AR2911" i="4"/>
  <c r="AR3000" i="4"/>
  <c r="AR2843" i="4"/>
  <c r="AR3019" i="4"/>
  <c r="AR3441" i="4"/>
  <c r="AR3453" i="4"/>
  <c r="AR3249" i="4"/>
  <c r="AR3210" i="4"/>
  <c r="AR3116" i="4"/>
  <c r="AO110" i="4"/>
  <c r="AP110" i="4" s="1"/>
  <c r="AQ110" i="4"/>
  <c r="AQ263" i="4"/>
  <c r="AO263" i="4"/>
  <c r="AP263" i="4" s="1"/>
  <c r="AX263" i="4"/>
  <c r="AO411" i="4"/>
  <c r="AP411" i="4" s="1"/>
  <c r="AQ411" i="4"/>
  <c r="AO439" i="4"/>
  <c r="AP439" i="4" s="1"/>
  <c r="AQ439" i="4"/>
  <c r="AR378" i="4"/>
  <c r="AX526" i="4"/>
  <c r="AX400" i="4"/>
  <c r="AX476" i="4"/>
  <c r="AO740" i="4"/>
  <c r="AP740" i="4" s="1"/>
  <c r="AQ740" i="4"/>
  <c r="AO535" i="4"/>
  <c r="AP535" i="4" s="1"/>
  <c r="AQ535" i="4"/>
  <c r="AO506" i="4"/>
  <c r="AP506" i="4" s="1"/>
  <c r="AQ506" i="4"/>
  <c r="AQ576" i="4"/>
  <c r="AO576" i="4"/>
  <c r="AP576" i="4" s="1"/>
  <c r="AX788" i="4"/>
  <c r="AO777" i="4"/>
  <c r="AP777" i="4" s="1"/>
  <c r="AQ777" i="4"/>
  <c r="AQ935" i="4"/>
  <c r="AO935" i="4"/>
  <c r="AP935" i="4" s="1"/>
  <c r="AX1036" i="4"/>
  <c r="AO1060" i="4"/>
  <c r="AP1060" i="4" s="1"/>
  <c r="AQ1060" i="4"/>
  <c r="AO731" i="4"/>
  <c r="AP731" i="4" s="1"/>
  <c r="AQ731" i="4"/>
  <c r="AX731" i="4"/>
  <c r="AR975" i="4"/>
  <c r="AR678" i="4"/>
  <c r="AX906" i="4"/>
  <c r="AO848" i="4"/>
  <c r="AP848" i="4" s="1"/>
  <c r="AQ848" i="4"/>
  <c r="AQ823" i="4"/>
  <c r="AO823" i="4"/>
  <c r="AP823" i="4" s="1"/>
  <c r="AX823" i="4"/>
  <c r="AX1238" i="4"/>
  <c r="AQ1238" i="4"/>
  <c r="AQ1442" i="4"/>
  <c r="AX1442" i="4"/>
  <c r="AX1488" i="4"/>
  <c r="AR1566" i="4"/>
  <c r="AQ1608" i="4"/>
  <c r="AO1608" i="4"/>
  <c r="AP1608" i="4" s="1"/>
  <c r="AR1958" i="4"/>
  <c r="AO1911" i="4"/>
  <c r="AP1911" i="4" s="1"/>
  <c r="AQ1911" i="4"/>
  <c r="AO1993" i="4"/>
  <c r="AP1993" i="4" s="1"/>
  <c r="AQ1993" i="4"/>
  <c r="AO1801" i="4"/>
  <c r="AP1801" i="4" s="1"/>
  <c r="AQ1801" i="4"/>
  <c r="AO1868" i="4"/>
  <c r="AP1868" i="4" s="1"/>
  <c r="AQ1868" i="4"/>
  <c r="AO1766" i="4"/>
  <c r="AP1766" i="4" s="1"/>
  <c r="AQ1766" i="4"/>
  <c r="AO1837" i="4"/>
  <c r="AP1837" i="4" s="1"/>
  <c r="AQ1837" i="4"/>
  <c r="AQ1943" i="4"/>
  <c r="AO1943" i="4"/>
  <c r="AP1943" i="4" s="1"/>
  <c r="AO1802" i="4"/>
  <c r="AP1802" i="4" s="1"/>
  <c r="AQ1802" i="4"/>
  <c r="AX2118" i="4"/>
  <c r="AR1754" i="4"/>
  <c r="AO2056" i="4"/>
  <c r="AP2056" i="4" s="1"/>
  <c r="AQ2056" i="4"/>
  <c r="AX2366" i="4"/>
  <c r="AO2366" i="4"/>
  <c r="AP2366" i="4" s="1"/>
  <c r="AX2215" i="4"/>
  <c r="AX1927" i="4"/>
  <c r="AO2304" i="4"/>
  <c r="AP2304" i="4" s="1"/>
  <c r="AQ2304" i="4"/>
  <c r="AX2304" i="4"/>
  <c r="AR2194" i="4"/>
  <c r="AQ2517" i="4"/>
  <c r="AO2517" i="4"/>
  <c r="AP2517" i="4" s="1"/>
  <c r="AO2521" i="4"/>
  <c r="AP2521" i="4" s="1"/>
  <c r="AQ2521" i="4"/>
  <c r="AO2506" i="4"/>
  <c r="AP2506" i="4" s="1"/>
  <c r="AQ2506" i="4"/>
  <c r="AX2633" i="4"/>
  <c r="AO2579" i="4"/>
  <c r="AP2579" i="4" s="1"/>
  <c r="AQ2579" i="4"/>
  <c r="AO2597" i="4"/>
  <c r="AP2597" i="4" s="1"/>
  <c r="AX2597" i="4"/>
  <c r="AX1911" i="4"/>
  <c r="AX2258" i="4"/>
  <c r="AR2579" i="4"/>
  <c r="AR2489" i="4"/>
  <c r="AX2644" i="4"/>
  <c r="AO2684" i="4"/>
  <c r="AP2684" i="4" s="1"/>
  <c r="AQ2684" i="4"/>
  <c r="AO2595" i="4"/>
  <c r="AP2595" i="4" s="1"/>
  <c r="AQ2595" i="4"/>
  <c r="AX2666" i="4"/>
  <c r="AO2534" i="4"/>
  <c r="AP2534" i="4" s="1"/>
  <c r="AX2534" i="4"/>
  <c r="AQ2732" i="4"/>
  <c r="AO2732" i="4"/>
  <c r="AP2732" i="4" s="1"/>
  <c r="AX2601" i="4"/>
  <c r="AR2785" i="4"/>
  <c r="AO3181" i="4"/>
  <c r="AP3181" i="4" s="1"/>
  <c r="AQ3181" i="4"/>
  <c r="AO2818" i="4"/>
  <c r="AP2818" i="4" s="1"/>
  <c r="AQ2818" i="4"/>
  <c r="AX2818" i="4"/>
  <c r="AO3233" i="4"/>
  <c r="AP3233" i="4" s="1"/>
  <c r="AQ3233" i="4"/>
  <c r="AX3233" i="4"/>
  <c r="AR3223" i="4"/>
  <c r="AO2749" i="4"/>
  <c r="AP2749" i="4" s="1"/>
  <c r="AQ2749" i="4"/>
  <c r="AO3253" i="4"/>
  <c r="AP3253" i="4" s="1"/>
  <c r="AQ3253" i="4"/>
  <c r="AX3289" i="4"/>
  <c r="AQ3289" i="4"/>
  <c r="AO3452" i="4"/>
  <c r="AP3452" i="4" s="1"/>
  <c r="AQ3452" i="4"/>
  <c r="AO3440" i="4"/>
  <c r="AP3440" i="4" s="1"/>
  <c r="AQ3440" i="4"/>
  <c r="AX3440" i="4"/>
  <c r="AO3113" i="4"/>
  <c r="AP3113" i="4" s="1"/>
  <c r="AQ3113" i="4"/>
  <c r="AT5" i="4"/>
  <c r="AT11" i="4"/>
  <c r="AR20" i="4"/>
  <c r="AT3" i="4"/>
  <c r="AR11" i="4"/>
  <c r="AR16" i="4"/>
  <c r="AT12" i="4"/>
  <c r="AT4" i="4"/>
  <c r="AT18" i="4"/>
  <c r="AR13" i="4"/>
  <c r="AX20" i="4"/>
  <c r="AO20" i="4"/>
  <c r="AP20" i="4" s="1"/>
  <c r="AQ20" i="4"/>
  <c r="AT9" i="4"/>
  <c r="AR18" i="4"/>
  <c r="AO1725" i="4"/>
  <c r="AP1725" i="4" s="1"/>
  <c r="AQ1725" i="4"/>
  <c r="AQ1969" i="4"/>
  <c r="AO1969" i="4"/>
  <c r="AP1969" i="4" s="1"/>
  <c r="AQ1976" i="4"/>
  <c r="AO1976" i="4"/>
  <c r="AP1976" i="4" s="1"/>
  <c r="AQ2025" i="4"/>
  <c r="AX2025" i="4"/>
  <c r="AO2025" i="4"/>
  <c r="AP2025" i="4" s="1"/>
  <c r="AO2186" i="4"/>
  <c r="AP2186" i="4" s="1"/>
  <c r="AQ2186" i="4"/>
  <c r="AO2739" i="4"/>
  <c r="AP2739" i="4" s="1"/>
  <c r="AQ2739" i="4"/>
  <c r="AX2739" i="4"/>
  <c r="AO2833" i="4"/>
  <c r="AP2833" i="4" s="1"/>
  <c r="AQ2833" i="4"/>
  <c r="AO2522" i="4"/>
  <c r="AP2522" i="4" s="1"/>
  <c r="AQ2522" i="4"/>
  <c r="AO3032" i="4"/>
  <c r="AP3032" i="4" s="1"/>
  <c r="AQ3032" i="4"/>
  <c r="AO2968" i="4"/>
  <c r="AP2968" i="4" s="1"/>
  <c r="AQ2968" i="4"/>
  <c r="AX2968" i="4"/>
  <c r="AQ3204" i="4"/>
  <c r="AO3204" i="4"/>
  <c r="AP3204" i="4" s="1"/>
  <c r="AR24" i="4"/>
  <c r="AQ59" i="4"/>
  <c r="AO59" i="4"/>
  <c r="AP59" i="4" s="1"/>
  <c r="AX59" i="4"/>
  <c r="AR43" i="4"/>
  <c r="AO53" i="4"/>
  <c r="AP53" i="4" s="1"/>
  <c r="AQ53" i="4"/>
  <c r="AR53" i="4"/>
  <c r="AT35" i="4"/>
  <c r="AX51" i="4"/>
  <c r="AO51" i="4"/>
  <c r="AP51" i="4" s="1"/>
  <c r="AQ51" i="4"/>
  <c r="AO50" i="4"/>
  <c r="AP50" i="4" s="1"/>
  <c r="AQ50" i="4"/>
  <c r="AR52" i="4"/>
  <c r="AX53" i="4"/>
  <c r="AO25" i="4"/>
  <c r="AP25" i="4" s="1"/>
  <c r="AQ25" i="4"/>
  <c r="AQ30" i="4"/>
  <c r="AX30" i="4"/>
  <c r="AO30" i="4"/>
  <c r="AP30" i="4" s="1"/>
  <c r="AO16" i="4"/>
  <c r="AP16" i="4" s="1"/>
  <c r="AQ16" i="4"/>
  <c r="AO58" i="4"/>
  <c r="AP58" i="4" s="1"/>
  <c r="AQ58" i="4"/>
  <c r="AX58" i="4"/>
  <c r="AO29" i="4"/>
  <c r="AP29" i="4" s="1"/>
  <c r="AQ29" i="4"/>
  <c r="AR66" i="4"/>
  <c r="AQ116" i="4"/>
  <c r="AX116" i="4"/>
  <c r="AO116" i="4"/>
  <c r="AP116" i="4" s="1"/>
  <c r="AQ155" i="4"/>
  <c r="AO155" i="4"/>
  <c r="AP155" i="4" s="1"/>
  <c r="AO154" i="4"/>
  <c r="AP154" i="4" s="1"/>
  <c r="AQ154" i="4"/>
  <c r="AQ195" i="4"/>
  <c r="AO195" i="4"/>
  <c r="AP195" i="4" s="1"/>
  <c r="AX195" i="4"/>
  <c r="AQ279" i="4"/>
  <c r="AO279" i="4"/>
  <c r="AP279" i="4" s="1"/>
  <c r="AQ293" i="4"/>
  <c r="AO293" i="4"/>
  <c r="AP293" i="4" s="1"/>
  <c r="AO329" i="4"/>
  <c r="AP329" i="4" s="1"/>
  <c r="AQ329" i="4"/>
  <c r="AO270" i="4"/>
  <c r="AP270" i="4" s="1"/>
  <c r="AQ270" i="4"/>
  <c r="AX270" i="4"/>
  <c r="AO317" i="4"/>
  <c r="AP317" i="4" s="1"/>
  <c r="AQ317" i="4"/>
  <c r="AO271" i="4"/>
  <c r="AP271" i="4" s="1"/>
  <c r="AQ271" i="4"/>
  <c r="AX496" i="4"/>
  <c r="AO496" i="4"/>
  <c r="AP496" i="4" s="1"/>
  <c r="AQ496" i="4"/>
  <c r="AO592" i="4"/>
  <c r="AP592" i="4" s="1"/>
  <c r="AQ592" i="4"/>
  <c r="AX592" i="4"/>
  <c r="AX475" i="4"/>
  <c r="AO475" i="4"/>
  <c r="AP475" i="4" s="1"/>
  <c r="AQ475" i="4"/>
  <c r="AO625" i="4"/>
  <c r="AP625" i="4" s="1"/>
  <c r="AQ625" i="4"/>
  <c r="AR684" i="4"/>
  <c r="AO680" i="4"/>
  <c r="AP680" i="4" s="1"/>
  <c r="AQ680" i="4"/>
  <c r="AR660" i="4"/>
  <c r="AO603" i="4"/>
  <c r="AP603" i="4" s="1"/>
  <c r="AQ603" i="4"/>
  <c r="AX603" i="4"/>
  <c r="AQ727" i="4"/>
  <c r="AO727" i="4"/>
  <c r="AP727" i="4" s="1"/>
  <c r="AQ711" i="4"/>
  <c r="AO711" i="4"/>
  <c r="AP711" i="4" s="1"/>
  <c r="AO721" i="4"/>
  <c r="AP721" i="4" s="1"/>
  <c r="AQ721" i="4"/>
  <c r="AQ688" i="4"/>
  <c r="AO688" i="4"/>
  <c r="AP688" i="4" s="1"/>
  <c r="AO732" i="4"/>
  <c r="AP732" i="4" s="1"/>
  <c r="AQ732" i="4"/>
  <c r="AQ623" i="4"/>
  <c r="AO623" i="4"/>
  <c r="AP623" i="4" s="1"/>
  <c r="AX721" i="4"/>
  <c r="AO779" i="4"/>
  <c r="AP779" i="4" s="1"/>
  <c r="AQ779" i="4"/>
  <c r="AO725" i="4"/>
  <c r="AP725" i="4" s="1"/>
  <c r="AQ725" i="4"/>
  <c r="AX725" i="4"/>
  <c r="AQ723" i="4"/>
  <c r="AO723" i="4"/>
  <c r="AP723" i="4" s="1"/>
  <c r="AO819" i="4"/>
  <c r="AP819" i="4" s="1"/>
  <c r="AQ819" i="4"/>
  <c r="AQ829" i="4"/>
  <c r="AO829" i="4"/>
  <c r="AP829" i="4" s="1"/>
  <c r="AQ772" i="4"/>
  <c r="AX772" i="4"/>
  <c r="AO772" i="4"/>
  <c r="AP772" i="4" s="1"/>
  <c r="AR825" i="4"/>
  <c r="AO752" i="4"/>
  <c r="AP752" i="4" s="1"/>
  <c r="AQ752" i="4"/>
  <c r="AX752" i="4"/>
  <c r="AR807" i="4"/>
  <c r="AQ842" i="4"/>
  <c r="AO842" i="4"/>
  <c r="AP842" i="4" s="1"/>
  <c r="AO939" i="4"/>
  <c r="AP939" i="4" s="1"/>
  <c r="AQ939" i="4"/>
  <c r="AX939" i="4"/>
  <c r="AR891" i="4"/>
  <c r="AO921" i="4"/>
  <c r="AP921" i="4" s="1"/>
  <c r="AX921" i="4"/>
  <c r="AQ921" i="4"/>
  <c r="AR902" i="4"/>
  <c r="AR981" i="4"/>
  <c r="AO965" i="4"/>
  <c r="AP965" i="4" s="1"/>
  <c r="AQ965" i="4"/>
  <c r="AO1016" i="4"/>
  <c r="AP1016" i="4" s="1"/>
  <c r="AQ1016" i="4"/>
  <c r="AO1133" i="4"/>
  <c r="AP1133" i="4" s="1"/>
  <c r="AQ1133" i="4"/>
  <c r="AX1133" i="4"/>
  <c r="AO1088" i="4"/>
  <c r="AP1088" i="4" s="1"/>
  <c r="AQ1088" i="4"/>
  <c r="AQ1079" i="4"/>
  <c r="AO1079" i="4"/>
  <c r="AP1079" i="4" s="1"/>
  <c r="AX1079" i="4"/>
  <c r="AR1148" i="4"/>
  <c r="AQ1209" i="4"/>
  <c r="AO1209" i="4"/>
  <c r="AP1209" i="4" s="1"/>
  <c r="AX1209" i="4"/>
  <c r="AO1025" i="4"/>
  <c r="AP1025" i="4" s="1"/>
  <c r="AQ1025" i="4"/>
  <c r="AO1206" i="4"/>
  <c r="AP1206" i="4" s="1"/>
  <c r="AQ1206" i="4"/>
  <c r="AX1206" i="4"/>
  <c r="AO1228" i="4"/>
  <c r="AP1228" i="4" s="1"/>
  <c r="AQ1228" i="4"/>
  <c r="AQ1306" i="4"/>
  <c r="AX1306" i="4"/>
  <c r="AO1306" i="4"/>
  <c r="AP1306" i="4" s="1"/>
  <c r="AO1319" i="4"/>
  <c r="AP1319" i="4" s="1"/>
  <c r="AQ1319" i="4"/>
  <c r="AQ1312" i="4"/>
  <c r="AO1312" i="4"/>
  <c r="AP1312" i="4" s="1"/>
  <c r="AO1445" i="4"/>
  <c r="AP1445" i="4" s="1"/>
  <c r="AQ1445" i="4"/>
  <c r="AX1445" i="4"/>
  <c r="AO1408" i="4"/>
  <c r="AP1408" i="4" s="1"/>
  <c r="AQ1408" i="4"/>
  <c r="AX1408" i="4"/>
  <c r="AO1355" i="4"/>
  <c r="AP1355" i="4" s="1"/>
  <c r="AQ1355" i="4"/>
  <c r="AX1355" i="4"/>
  <c r="AO1424" i="4"/>
  <c r="AP1424" i="4" s="1"/>
  <c r="AQ1424" i="4"/>
  <c r="AO1358" i="4"/>
  <c r="AP1358" i="4" s="1"/>
  <c r="AQ1358" i="4"/>
  <c r="AR1496" i="4"/>
  <c r="AO1537" i="4"/>
  <c r="AP1537" i="4" s="1"/>
  <c r="AQ1537" i="4"/>
  <c r="AX1537" i="4"/>
  <c r="AO1492" i="4"/>
  <c r="AP1492" i="4" s="1"/>
  <c r="AQ1492" i="4"/>
  <c r="AO1440" i="4"/>
  <c r="AP1440" i="4" s="1"/>
  <c r="AQ1440" i="4"/>
  <c r="AO1568" i="4"/>
  <c r="AP1568" i="4" s="1"/>
  <c r="AQ1568" i="4"/>
  <c r="AX1497" i="4"/>
  <c r="AO1497" i="4"/>
  <c r="AP1497" i="4" s="1"/>
  <c r="AQ1497" i="4"/>
  <c r="AR1549" i="4"/>
  <c r="AO1592" i="4"/>
  <c r="AP1592" i="4" s="1"/>
  <c r="AQ1592" i="4"/>
  <c r="AO1508" i="4"/>
  <c r="AP1508" i="4" s="1"/>
  <c r="AQ1508" i="4"/>
  <c r="AR1515" i="4"/>
  <c r="AX1617" i="4"/>
  <c r="AO1617" i="4"/>
  <c r="AP1617" i="4" s="1"/>
  <c r="AQ1617" i="4"/>
  <c r="AO1629" i="4"/>
  <c r="AP1629" i="4" s="1"/>
  <c r="AQ1629" i="4"/>
  <c r="AO1649" i="4"/>
  <c r="AP1649" i="4" s="1"/>
  <c r="AQ1649" i="4"/>
  <c r="AX1649" i="4"/>
  <c r="AO1774" i="4"/>
  <c r="AP1774" i="4" s="1"/>
  <c r="AQ1774" i="4"/>
  <c r="AO1886" i="4"/>
  <c r="AP1886" i="4" s="1"/>
  <c r="AQ1886" i="4"/>
  <c r="AX1886" i="4"/>
  <c r="AO1904" i="4"/>
  <c r="AP1904" i="4" s="1"/>
  <c r="AQ1904" i="4"/>
  <c r="AR1809" i="4"/>
  <c r="AO1902" i="4"/>
  <c r="AP1902" i="4" s="1"/>
  <c r="AQ1902" i="4"/>
  <c r="AX1902" i="4"/>
  <c r="AR1941" i="4"/>
  <c r="AO1870" i="4"/>
  <c r="AP1870" i="4" s="1"/>
  <c r="AQ1870" i="4"/>
  <c r="AX1870" i="4"/>
  <c r="AR1888" i="4"/>
  <c r="AR1985" i="4"/>
  <c r="AO1893" i="4"/>
  <c r="AP1893" i="4" s="1"/>
  <c r="AQ1893" i="4"/>
  <c r="AR1928" i="4"/>
  <c r="AO2064" i="4"/>
  <c r="AP2064" i="4" s="1"/>
  <c r="AQ2064" i="4"/>
  <c r="AO2055" i="4"/>
  <c r="AP2055" i="4" s="1"/>
  <c r="AQ2055" i="4"/>
  <c r="AO2162" i="4"/>
  <c r="AP2162" i="4" s="1"/>
  <c r="AQ2162" i="4"/>
  <c r="AR2109" i="4"/>
  <c r="AO2094" i="4"/>
  <c r="AP2094" i="4" s="1"/>
  <c r="AQ2094" i="4"/>
  <c r="AX2094" i="4"/>
  <c r="AQ2072" i="4"/>
  <c r="AO2072" i="4"/>
  <c r="AP2072" i="4" s="1"/>
  <c r="AX2072" i="4"/>
  <c r="AO2069" i="4"/>
  <c r="AP2069" i="4" s="1"/>
  <c r="AQ2069" i="4"/>
  <c r="AQ1967" i="4"/>
  <c r="AO1967" i="4"/>
  <c r="AP1967" i="4" s="1"/>
  <c r="AQ2141" i="4"/>
  <c r="AO2141" i="4"/>
  <c r="AP2141" i="4" s="1"/>
  <c r="AQ2191" i="4"/>
  <c r="AO2191" i="4"/>
  <c r="AP2191" i="4" s="1"/>
  <c r="AO2277" i="4"/>
  <c r="AP2277" i="4" s="1"/>
  <c r="AQ2277" i="4"/>
  <c r="AR2265" i="4"/>
  <c r="AO2253" i="4"/>
  <c r="AP2253" i="4" s="1"/>
  <c r="AQ2253" i="4"/>
  <c r="AO2210" i="4"/>
  <c r="AP2210" i="4" s="1"/>
  <c r="AQ2210" i="4"/>
  <c r="AQ2376" i="4"/>
  <c r="AO2376" i="4"/>
  <c r="AP2376" i="4" s="1"/>
  <c r="AQ2459" i="4"/>
  <c r="AO2459" i="4"/>
  <c r="AP2459" i="4" s="1"/>
  <c r="AO2508" i="4"/>
  <c r="AP2508" i="4" s="1"/>
  <c r="AQ2508" i="4"/>
  <c r="AX2461" i="4"/>
  <c r="AO2461" i="4"/>
  <c r="AP2461" i="4" s="1"/>
  <c r="AQ2461" i="4"/>
  <c r="AX2483" i="4"/>
  <c r="AO2483" i="4"/>
  <c r="AP2483" i="4" s="1"/>
  <c r="AQ2483" i="4"/>
  <c r="AQ2247" i="4"/>
  <c r="AO2247" i="4"/>
  <c r="AP2247" i="4" s="1"/>
  <c r="AQ2411" i="4"/>
  <c r="AO2411" i="4"/>
  <c r="AP2411" i="4" s="1"/>
  <c r="AQ2259" i="4"/>
  <c r="AO2259" i="4"/>
  <c r="AP2259" i="4" s="1"/>
  <c r="AR2727" i="4"/>
  <c r="AO2715" i="4"/>
  <c r="AP2715" i="4" s="1"/>
  <c r="AQ2715" i="4"/>
  <c r="AR2763" i="4"/>
  <c r="AO2655" i="4"/>
  <c r="AP2655" i="4" s="1"/>
  <c r="AQ2655" i="4"/>
  <c r="AQ2798" i="4"/>
  <c r="AO2798" i="4"/>
  <c r="AP2798" i="4" s="1"/>
  <c r="AX2798" i="4"/>
  <c r="AO2819" i="4"/>
  <c r="AP2819" i="4" s="1"/>
  <c r="AQ2819" i="4"/>
  <c r="AQ2770" i="4"/>
  <c r="AO2770" i="4"/>
  <c r="AP2770" i="4" s="1"/>
  <c r="AX2770" i="4"/>
  <c r="AO3048" i="4"/>
  <c r="AP3048" i="4" s="1"/>
  <c r="AQ3048" i="4"/>
  <c r="AO3096" i="4"/>
  <c r="AP3096" i="4" s="1"/>
  <c r="AQ3096" i="4"/>
  <c r="AQ2986" i="4"/>
  <c r="AO2986" i="4"/>
  <c r="AP2986" i="4" s="1"/>
  <c r="AO3082" i="4"/>
  <c r="AP3082" i="4" s="1"/>
  <c r="AQ3082" i="4"/>
  <c r="AO2990" i="4"/>
  <c r="AP2990" i="4" s="1"/>
  <c r="AQ2990" i="4"/>
  <c r="AX2990" i="4"/>
  <c r="AO3132" i="4"/>
  <c r="AP3132" i="4" s="1"/>
  <c r="AQ3132" i="4"/>
  <c r="AX3132" i="4"/>
  <c r="AQ3094" i="4"/>
  <c r="AO3094" i="4"/>
  <c r="AP3094" i="4" s="1"/>
  <c r="AQ3240" i="4"/>
  <c r="AO3240" i="4"/>
  <c r="AP3240" i="4" s="1"/>
  <c r="AQ3143" i="4"/>
  <c r="AX3143" i="4"/>
  <c r="AO3143" i="4"/>
  <c r="AP3143" i="4" s="1"/>
  <c r="AQ3177" i="4"/>
  <c r="AO3177" i="4"/>
  <c r="AP3177" i="4" s="1"/>
  <c r="AO2963" i="4"/>
  <c r="AP2963" i="4" s="1"/>
  <c r="AQ2963" i="4"/>
  <c r="AQ3030" i="4"/>
  <c r="AO3030" i="4"/>
  <c r="AP3030" i="4" s="1"/>
  <c r="AR3194" i="4"/>
  <c r="AO3001" i="4"/>
  <c r="AP3001" i="4" s="1"/>
  <c r="AQ3001" i="4"/>
  <c r="AO3154" i="4"/>
  <c r="AP3154" i="4" s="1"/>
  <c r="AQ3154" i="4"/>
  <c r="AO3336" i="4"/>
  <c r="AP3336" i="4" s="1"/>
  <c r="AQ3336" i="4"/>
  <c r="AO3384" i="4"/>
  <c r="AP3384" i="4" s="1"/>
  <c r="AQ3384" i="4"/>
  <c r="AQ3109" i="4"/>
  <c r="AO3109" i="4"/>
  <c r="AP3109" i="4" s="1"/>
  <c r="AO3250" i="4"/>
  <c r="AP3250" i="4" s="1"/>
  <c r="AQ3250" i="4"/>
  <c r="AX3377" i="4"/>
  <c r="AQ3377" i="4"/>
  <c r="AO3377" i="4"/>
  <c r="AP3377" i="4" s="1"/>
  <c r="AQ3401" i="4"/>
  <c r="AO3401" i="4"/>
  <c r="AP3401" i="4" s="1"/>
  <c r="AO2959" i="4"/>
  <c r="AP2959" i="4" s="1"/>
  <c r="AQ2959" i="4"/>
  <c r="AQ3168" i="4"/>
  <c r="AO3168" i="4"/>
  <c r="AP3168" i="4" s="1"/>
  <c r="AX3168" i="4"/>
  <c r="AO3218" i="4"/>
  <c r="AP3218" i="4" s="1"/>
  <c r="AQ3218" i="4"/>
  <c r="AQ3021" i="4"/>
  <c r="AO3021" i="4"/>
  <c r="AP3021" i="4" s="1"/>
  <c r="AX3021" i="4"/>
  <c r="AQ3260" i="4"/>
  <c r="AO3260" i="4"/>
  <c r="AP3260" i="4" s="1"/>
  <c r="AQ3347" i="4"/>
  <c r="AO3347" i="4"/>
  <c r="AP3347" i="4" s="1"/>
  <c r="AQ3299" i="4"/>
  <c r="AO3299" i="4"/>
  <c r="AP3299" i="4" s="1"/>
  <c r="AQ734" i="4"/>
  <c r="AO734" i="4"/>
  <c r="AP734" i="4" s="1"/>
  <c r="AX734" i="4"/>
  <c r="AO867" i="4"/>
  <c r="AP867" i="4" s="1"/>
  <c r="AQ867" i="4"/>
  <c r="AX867" i="4"/>
  <c r="AO890" i="4"/>
  <c r="AP890" i="4" s="1"/>
  <c r="AQ890" i="4"/>
  <c r="AO1504" i="4"/>
  <c r="AP1504" i="4" s="1"/>
  <c r="AQ1504" i="4"/>
  <c r="AO1604" i="4"/>
  <c r="AP1604" i="4" s="1"/>
  <c r="AQ1604" i="4"/>
  <c r="AQ1538" i="4"/>
  <c r="AO1538" i="4"/>
  <c r="AP1538" i="4" s="1"/>
  <c r="AX1538" i="4"/>
  <c r="AO2637" i="4"/>
  <c r="AP2637" i="4" s="1"/>
  <c r="AQ2637" i="4"/>
  <c r="AX2786" i="4"/>
  <c r="AO2786" i="4"/>
  <c r="AP2786" i="4" s="1"/>
  <c r="AQ2786" i="4"/>
  <c r="AR51" i="4"/>
  <c r="AT51" i="4"/>
  <c r="AO28" i="4"/>
  <c r="AP28" i="4" s="1"/>
  <c r="AQ28" i="4"/>
  <c r="AO114" i="4"/>
  <c r="AP114" i="4" s="1"/>
  <c r="AQ114" i="4"/>
  <c r="AX114" i="4"/>
  <c r="AQ243" i="4"/>
  <c r="AO243" i="4"/>
  <c r="AP243" i="4" s="1"/>
  <c r="AQ318" i="4"/>
  <c r="AO318" i="4"/>
  <c r="AP318" i="4" s="1"/>
  <c r="AX318" i="4"/>
  <c r="AQ319" i="4"/>
  <c r="AO319" i="4"/>
  <c r="AP319" i="4" s="1"/>
  <c r="AX319" i="4"/>
  <c r="AO230" i="4"/>
  <c r="AP230" i="4" s="1"/>
  <c r="AQ230" i="4"/>
  <c r="AO405" i="4"/>
  <c r="AP405" i="4" s="1"/>
  <c r="AQ405" i="4"/>
  <c r="AX405" i="4"/>
  <c r="AO419" i="4"/>
  <c r="AP419" i="4" s="1"/>
  <c r="AQ419" i="4"/>
  <c r="AO515" i="4"/>
  <c r="AP515" i="4" s="1"/>
  <c r="AQ515" i="4"/>
  <c r="AX515" i="4"/>
  <c r="AO392" i="4"/>
  <c r="AP392" i="4" s="1"/>
  <c r="AQ392" i="4"/>
  <c r="AQ485" i="4"/>
  <c r="AO485" i="4"/>
  <c r="AP485" i="4" s="1"/>
  <c r="AQ504" i="4"/>
  <c r="AO504" i="4"/>
  <c r="AP504" i="4" s="1"/>
  <c r="AX504" i="4"/>
  <c r="AQ507" i="4"/>
  <c r="AO507" i="4"/>
  <c r="AP507" i="4" s="1"/>
  <c r="AX507" i="4"/>
  <c r="AQ577" i="4"/>
  <c r="AO577" i="4"/>
  <c r="AP577" i="4" s="1"/>
  <c r="AO595" i="4"/>
  <c r="AP595" i="4" s="1"/>
  <c r="AQ595" i="4"/>
  <c r="AX595" i="4"/>
  <c r="AO645" i="4"/>
  <c r="AP645" i="4" s="1"/>
  <c r="AQ645" i="4"/>
  <c r="AX645" i="4"/>
  <c r="AR626" i="4"/>
  <c r="AQ604" i="4"/>
  <c r="AO604" i="4"/>
  <c r="AP604" i="4" s="1"/>
  <c r="AQ638" i="4"/>
  <c r="AO638" i="4"/>
  <c r="AP638" i="4" s="1"/>
  <c r="AQ703" i="4"/>
  <c r="AX703" i="4"/>
  <c r="AO703" i="4"/>
  <c r="AP703" i="4" s="1"/>
  <c r="AQ691" i="4"/>
  <c r="AX691" i="4"/>
  <c r="AO691" i="4"/>
  <c r="AP691" i="4" s="1"/>
  <c r="AO757" i="4"/>
  <c r="AP757" i="4" s="1"/>
  <c r="AQ757" i="4"/>
  <c r="AO795" i="4"/>
  <c r="AP795" i="4" s="1"/>
  <c r="AQ795" i="4"/>
  <c r="AQ813" i="4"/>
  <c r="AO813" i="4"/>
  <c r="AP813" i="4" s="1"/>
  <c r="AO870" i="4"/>
  <c r="AP870" i="4" s="1"/>
  <c r="AQ870" i="4"/>
  <c r="AX870" i="4"/>
  <c r="AO849" i="4"/>
  <c r="AP849" i="4" s="1"/>
  <c r="AQ849" i="4"/>
  <c r="AQ881" i="4"/>
  <c r="AO881" i="4"/>
  <c r="AP881" i="4" s="1"/>
  <c r="AO938" i="4"/>
  <c r="AP938" i="4" s="1"/>
  <c r="AQ938" i="4"/>
  <c r="AQ911" i="4"/>
  <c r="AO911" i="4"/>
  <c r="AP911" i="4" s="1"/>
  <c r="AX911" i="4"/>
  <c r="AO926" i="4"/>
  <c r="AP926" i="4" s="1"/>
  <c r="AQ926" i="4"/>
  <c r="AX926" i="4"/>
  <c r="AQ891" i="4"/>
  <c r="AO891" i="4"/>
  <c r="AP891" i="4" s="1"/>
  <c r="AQ974" i="4"/>
  <c r="AO974" i="4"/>
  <c r="AP974" i="4" s="1"/>
  <c r="AO1028" i="4"/>
  <c r="AP1028" i="4" s="1"/>
  <c r="AQ1028" i="4"/>
  <c r="AQ900" i="4"/>
  <c r="AO900" i="4"/>
  <c r="AP900" i="4" s="1"/>
  <c r="AQ1027" i="4"/>
  <c r="AO1027" i="4"/>
  <c r="AP1027" i="4" s="1"/>
  <c r="AQ1043" i="4"/>
  <c r="AX1043" i="4"/>
  <c r="AO1043" i="4"/>
  <c r="AP1043" i="4" s="1"/>
  <c r="AO1100" i="4"/>
  <c r="AP1100" i="4" s="1"/>
  <c r="AQ1100" i="4"/>
  <c r="AO1118" i="4"/>
  <c r="AP1118" i="4" s="1"/>
  <c r="AQ1118" i="4"/>
  <c r="AX1118" i="4"/>
  <c r="AO1078" i="4"/>
  <c r="AP1078" i="4" s="1"/>
  <c r="AQ1078" i="4"/>
  <c r="AO1080" i="4"/>
  <c r="AP1080" i="4" s="1"/>
  <c r="AQ1080" i="4"/>
  <c r="AQ1198" i="4"/>
  <c r="AO1198" i="4"/>
  <c r="AP1198" i="4" s="1"/>
  <c r="AX1198" i="4"/>
  <c r="AQ1213" i="4"/>
  <c r="AO1213" i="4"/>
  <c r="AP1213" i="4" s="1"/>
  <c r="AQ1221" i="4"/>
  <c r="AO1221" i="4"/>
  <c r="AP1221" i="4" s="1"/>
  <c r="AX1178" i="4"/>
  <c r="AO1178" i="4"/>
  <c r="AP1178" i="4" s="1"/>
  <c r="AQ1178" i="4"/>
  <c r="AQ1243" i="4"/>
  <c r="AO1243" i="4"/>
  <c r="AP1243" i="4" s="1"/>
  <c r="AQ1225" i="4"/>
  <c r="AO1225" i="4"/>
  <c r="AP1225" i="4" s="1"/>
  <c r="AX1350" i="4"/>
  <c r="AO1350" i="4"/>
  <c r="AP1350" i="4" s="1"/>
  <c r="AQ1350" i="4"/>
  <c r="AO1421" i="4"/>
  <c r="AP1421" i="4" s="1"/>
  <c r="AX1421" i="4"/>
  <c r="AQ1421" i="4"/>
  <c r="AO1382" i="4"/>
  <c r="AP1382" i="4" s="1"/>
  <c r="AQ1382" i="4"/>
  <c r="AO1528" i="4"/>
  <c r="AP1528" i="4" s="1"/>
  <c r="AQ1528" i="4"/>
  <c r="AO1549" i="4"/>
  <c r="AP1549" i="4" s="1"/>
  <c r="AX1549" i="4"/>
  <c r="AQ1549" i="4"/>
  <c r="AO1561" i="4"/>
  <c r="AP1561" i="4" s="1"/>
  <c r="AQ1561" i="4"/>
  <c r="AX1561" i="4"/>
  <c r="AX1504" i="4"/>
  <c r="AQ1574" i="4"/>
  <c r="AO1574" i="4"/>
  <c r="AP1574" i="4" s="1"/>
  <c r="AX1574" i="4"/>
  <c r="AX1528" i="4"/>
  <c r="AO1674" i="4"/>
  <c r="AP1674" i="4" s="1"/>
  <c r="AQ1674" i="4"/>
  <c r="AX1674" i="4"/>
  <c r="AQ1651" i="4"/>
  <c r="AO1651" i="4"/>
  <c r="AP1651" i="4" s="1"/>
  <c r="AO1697" i="4"/>
  <c r="AP1697" i="4" s="1"/>
  <c r="AQ1697" i="4"/>
  <c r="AR1742" i="4"/>
  <c r="AR1743" i="4"/>
  <c r="AO1809" i="4"/>
  <c r="AP1809" i="4" s="1"/>
  <c r="AX1809" i="4"/>
  <c r="AQ1809" i="4"/>
  <c r="AO1821" i="4"/>
  <c r="AP1821" i="4" s="1"/>
  <c r="AQ1821" i="4"/>
  <c r="AO1858" i="4"/>
  <c r="AP1858" i="4" s="1"/>
  <c r="AQ1858" i="4"/>
  <c r="AO1718" i="4"/>
  <c r="AP1718" i="4" s="1"/>
  <c r="AQ1718" i="4"/>
  <c r="AQ1912" i="4"/>
  <c r="AO1912" i="4"/>
  <c r="AP1912" i="4" s="1"/>
  <c r="AX1912" i="4"/>
  <c r="AR1946" i="4"/>
  <c r="AO2002" i="4"/>
  <c r="AP2002" i="4" s="1"/>
  <c r="AQ2002" i="4"/>
  <c r="AX2002" i="4"/>
  <c r="AO1981" i="4"/>
  <c r="AP1981" i="4" s="1"/>
  <c r="AQ1981" i="4"/>
  <c r="AX1981" i="4"/>
  <c r="AO1816" i="4"/>
  <c r="AP1816" i="4" s="1"/>
  <c r="AQ1816" i="4"/>
  <c r="AQ2049" i="4"/>
  <c r="AO2049" i="4"/>
  <c r="AP2049" i="4" s="1"/>
  <c r="AX2049" i="4"/>
  <c r="AO2089" i="4"/>
  <c r="AP2089" i="4" s="1"/>
  <c r="AQ2089" i="4"/>
  <c r="AO2063" i="4"/>
  <c r="AP2063" i="4" s="1"/>
  <c r="AQ2063" i="4"/>
  <c r="AQ2099" i="4"/>
  <c r="AX2099" i="4"/>
  <c r="AO2099" i="4"/>
  <c r="AP2099" i="4" s="1"/>
  <c r="AO2081" i="4"/>
  <c r="AP2081" i="4" s="1"/>
  <c r="AQ2081" i="4"/>
  <c r="AR2205" i="4"/>
  <c r="AO2349" i="4"/>
  <c r="AP2349" i="4" s="1"/>
  <c r="AQ2349" i="4"/>
  <c r="AO2265" i="4"/>
  <c r="AP2265" i="4" s="1"/>
  <c r="AQ2265" i="4"/>
  <c r="AO2448" i="4"/>
  <c r="AP2448" i="4" s="1"/>
  <c r="AQ2448" i="4"/>
  <c r="AX2448" i="4"/>
  <c r="AQ2510" i="4"/>
  <c r="AO2510" i="4"/>
  <c r="AP2510" i="4" s="1"/>
  <c r="AO2382" i="4"/>
  <c r="AP2382" i="4" s="1"/>
  <c r="AQ2382" i="4"/>
  <c r="AX2382" i="4"/>
  <c r="AO2475" i="4"/>
  <c r="AP2475" i="4" s="1"/>
  <c r="AQ2475" i="4"/>
  <c r="AR2691" i="4"/>
  <c r="AO2620" i="4"/>
  <c r="AP2620" i="4" s="1"/>
  <c r="AQ2620" i="4"/>
  <c r="AO2775" i="4"/>
  <c r="AP2775" i="4" s="1"/>
  <c r="AQ2775" i="4"/>
  <c r="AX2685" i="4"/>
  <c r="AO2685" i="4"/>
  <c r="AP2685" i="4" s="1"/>
  <c r="AQ2685" i="4"/>
  <c r="AO2550" i="4"/>
  <c r="AP2550" i="4" s="1"/>
  <c r="AQ2550" i="4"/>
  <c r="AX2550" i="4"/>
  <c r="AQ2702" i="4"/>
  <c r="AX2702" i="4"/>
  <c r="AO2702" i="4"/>
  <c r="AP2702" i="4" s="1"/>
  <c r="AR2829" i="4"/>
  <c r="AQ2902" i="4"/>
  <c r="AO2902" i="4"/>
  <c r="AP2902" i="4" s="1"/>
  <c r="AQ2926" i="4"/>
  <c r="AO2926" i="4"/>
  <c r="AP2926" i="4" s="1"/>
  <c r="AR2952" i="4"/>
  <c r="AQ2893" i="4"/>
  <c r="AO2893" i="4"/>
  <c r="AP2893" i="4" s="1"/>
  <c r="AO2977" i="4"/>
  <c r="AP2977" i="4" s="1"/>
  <c r="AQ2977" i="4"/>
  <c r="AQ2998" i="4"/>
  <c r="AO2998" i="4"/>
  <c r="AP2998" i="4" s="1"/>
  <c r="AX3013" i="4"/>
  <c r="AO3013" i="4"/>
  <c r="AP3013" i="4" s="1"/>
  <c r="AQ3013" i="4"/>
  <c r="AR2948" i="4"/>
  <c r="AX2989" i="4"/>
  <c r="AO2989" i="4"/>
  <c r="AP2989" i="4" s="1"/>
  <c r="AQ2989" i="4"/>
  <c r="AO3106" i="4"/>
  <c r="AP3106" i="4" s="1"/>
  <c r="AQ3106" i="4"/>
  <c r="AO3238" i="4"/>
  <c r="AP3238" i="4" s="1"/>
  <c r="AQ3238" i="4"/>
  <c r="AQ3100" i="4"/>
  <c r="AO3100" i="4"/>
  <c r="AP3100" i="4" s="1"/>
  <c r="AO3248" i="4"/>
  <c r="AP3248" i="4" s="1"/>
  <c r="AQ3248" i="4"/>
  <c r="AO3296" i="4"/>
  <c r="AP3296" i="4" s="1"/>
  <c r="AQ3296" i="4"/>
  <c r="AO3344" i="4"/>
  <c r="AP3344" i="4" s="1"/>
  <c r="AQ3344" i="4"/>
  <c r="AX3095" i="4"/>
  <c r="AO3095" i="4"/>
  <c r="AP3095" i="4" s="1"/>
  <c r="AQ3095" i="4"/>
  <c r="AO3187" i="4"/>
  <c r="AP3187" i="4" s="1"/>
  <c r="AQ3187" i="4"/>
  <c r="AO3310" i="4"/>
  <c r="AP3310" i="4" s="1"/>
  <c r="AQ3310" i="4"/>
  <c r="AO3115" i="4"/>
  <c r="AP3115" i="4" s="1"/>
  <c r="AQ3115" i="4"/>
  <c r="AX3115" i="4"/>
  <c r="AO3426" i="4"/>
  <c r="AP3426" i="4" s="1"/>
  <c r="AQ3426" i="4"/>
  <c r="AX3336" i="4"/>
  <c r="AQ3264" i="4"/>
  <c r="AO3264" i="4"/>
  <c r="AP3264" i="4" s="1"/>
  <c r="AO107" i="4"/>
  <c r="AP107" i="4" s="1"/>
  <c r="AQ107" i="4"/>
  <c r="AO666" i="4"/>
  <c r="AP666" i="4" s="1"/>
  <c r="AQ666" i="4"/>
  <c r="AQ1273" i="4"/>
  <c r="AO1273" i="4"/>
  <c r="AP1273" i="4" s="1"/>
  <c r="AX1273" i="4"/>
  <c r="AO2101" i="4"/>
  <c r="AP2101" i="4" s="1"/>
  <c r="AQ2101" i="4"/>
  <c r="AO2603" i="4"/>
  <c r="AP2603" i="4" s="1"/>
  <c r="AQ2603" i="4"/>
  <c r="AQ2938" i="4"/>
  <c r="AO2938" i="4"/>
  <c r="AP2938" i="4" s="1"/>
  <c r="AO2886" i="4"/>
  <c r="AP2886" i="4" s="1"/>
  <c r="AQ2886" i="4"/>
  <c r="AX2886" i="4"/>
  <c r="AR5" i="4"/>
  <c r="AO33" i="4"/>
  <c r="AP33" i="4" s="1"/>
  <c r="AQ33" i="4"/>
  <c r="AX33" i="4"/>
  <c r="AO131" i="4"/>
  <c r="AP131" i="4" s="1"/>
  <c r="AQ131" i="4"/>
  <c r="AX131" i="4"/>
  <c r="AO139" i="4"/>
  <c r="AP139" i="4" s="1"/>
  <c r="AQ139" i="4"/>
  <c r="AO138" i="4"/>
  <c r="AP138" i="4" s="1"/>
  <c r="AX138" i="4"/>
  <c r="AQ138" i="4"/>
  <c r="AO228" i="4"/>
  <c r="AP228" i="4" s="1"/>
  <c r="AQ228" i="4"/>
  <c r="AO211" i="4"/>
  <c r="AP211" i="4" s="1"/>
  <c r="AQ211" i="4"/>
  <c r="AX211" i="4"/>
  <c r="AQ259" i="4"/>
  <c r="AO259" i="4"/>
  <c r="AP259" i="4" s="1"/>
  <c r="AX228" i="4"/>
  <c r="AO12" i="4"/>
  <c r="AP12" i="4" s="1"/>
  <c r="AQ12" i="4"/>
  <c r="AR6" i="4"/>
  <c r="AO74" i="4"/>
  <c r="AP74" i="4" s="1"/>
  <c r="AQ74" i="4"/>
  <c r="AQ65" i="4"/>
  <c r="AO65" i="4"/>
  <c r="AP65" i="4" s="1"/>
  <c r="AO103" i="4"/>
  <c r="AP103" i="4" s="1"/>
  <c r="AQ103" i="4"/>
  <c r="AX103" i="4"/>
  <c r="AX74" i="4"/>
  <c r="AQ163" i="4"/>
  <c r="AO163" i="4"/>
  <c r="AP163" i="4" s="1"/>
  <c r="AR208" i="4"/>
  <c r="AX243" i="4"/>
  <c r="AO287" i="4"/>
  <c r="AP287" i="4" s="1"/>
  <c r="AQ287" i="4"/>
  <c r="AR265" i="4"/>
  <c r="AX279" i="4"/>
  <c r="AQ403" i="4"/>
  <c r="AO403" i="4"/>
  <c r="AP403" i="4" s="1"/>
  <c r="AQ433" i="4"/>
  <c r="AO433" i="4"/>
  <c r="AP433" i="4" s="1"/>
  <c r="AX433" i="4"/>
  <c r="AO543" i="4"/>
  <c r="AP543" i="4" s="1"/>
  <c r="AQ543" i="4"/>
  <c r="AX543" i="4"/>
  <c r="AO579" i="4"/>
  <c r="AP579" i="4" s="1"/>
  <c r="AQ579" i="4"/>
  <c r="AX579" i="4"/>
  <c r="AO517" i="4"/>
  <c r="AP517" i="4" s="1"/>
  <c r="AQ517" i="4"/>
  <c r="AX642" i="4"/>
  <c r="AO642" i="4"/>
  <c r="AP642" i="4" s="1"/>
  <c r="AQ642" i="4"/>
  <c r="AO632" i="4"/>
  <c r="AP632" i="4" s="1"/>
  <c r="AQ632" i="4"/>
  <c r="AQ692" i="4"/>
  <c r="AX692" i="4"/>
  <c r="AO692" i="4"/>
  <c r="AP692" i="4" s="1"/>
  <c r="AO657" i="4"/>
  <c r="AP657" i="4" s="1"/>
  <c r="AQ657" i="4"/>
  <c r="AR792" i="4"/>
  <c r="AR734" i="4"/>
  <c r="AO844" i="4"/>
  <c r="AP844" i="4" s="1"/>
  <c r="AQ844" i="4"/>
  <c r="AX844" i="4"/>
  <c r="AX880" i="4"/>
  <c r="AO880" i="4"/>
  <c r="AP880" i="4" s="1"/>
  <c r="AQ880" i="4"/>
  <c r="AR849" i="4"/>
  <c r="AQ771" i="4"/>
  <c r="AO771" i="4"/>
  <c r="AP771" i="4" s="1"/>
  <c r="AO940" i="4"/>
  <c r="AP940" i="4" s="1"/>
  <c r="AQ940" i="4"/>
  <c r="AX940" i="4"/>
  <c r="AR912" i="4"/>
  <c r="AX1016" i="4"/>
  <c r="AO1040" i="4"/>
  <c r="AP1040" i="4" s="1"/>
  <c r="AQ1040" i="4"/>
  <c r="AO893" i="4"/>
  <c r="AP893" i="4" s="1"/>
  <c r="AQ893" i="4"/>
  <c r="AX893" i="4"/>
  <c r="AR1054" i="4"/>
  <c r="AO1010" i="4"/>
  <c r="AP1010" i="4" s="1"/>
  <c r="AX1010" i="4"/>
  <c r="AQ1010" i="4"/>
  <c r="AX1100" i="4"/>
  <c r="AO1065" i="4"/>
  <c r="AP1065" i="4" s="1"/>
  <c r="AQ1065" i="4"/>
  <c r="AO1183" i="4"/>
  <c r="AP1183" i="4" s="1"/>
  <c r="AQ1183" i="4"/>
  <c r="AO1170" i="4"/>
  <c r="AP1170" i="4" s="1"/>
  <c r="AQ1170" i="4"/>
  <c r="AX1170" i="4"/>
  <c r="AO1179" i="4"/>
  <c r="AP1179" i="4" s="1"/>
  <c r="AQ1179" i="4"/>
  <c r="AX1179" i="4"/>
  <c r="AO1146" i="4"/>
  <c r="AP1146" i="4" s="1"/>
  <c r="AQ1146" i="4"/>
  <c r="AX1175" i="4"/>
  <c r="AO1175" i="4"/>
  <c r="AP1175" i="4" s="1"/>
  <c r="AQ1175" i="4"/>
  <c r="AX1213" i="4"/>
  <c r="AO1266" i="4"/>
  <c r="AP1266" i="4" s="1"/>
  <c r="AQ1266" i="4"/>
  <c r="AO1254" i="4"/>
  <c r="AP1254" i="4" s="1"/>
  <c r="AQ1254" i="4"/>
  <c r="AO1301" i="4"/>
  <c r="AP1301" i="4" s="1"/>
  <c r="AQ1301" i="4"/>
  <c r="AX1254" i="4"/>
  <c r="AO1388" i="4"/>
  <c r="AP1388" i="4" s="1"/>
  <c r="AQ1388" i="4"/>
  <c r="AR1475" i="4"/>
  <c r="AO1386" i="4"/>
  <c r="AP1386" i="4" s="1"/>
  <c r="AQ1386" i="4"/>
  <c r="AX1424" i="4"/>
  <c r="AR1452" i="4"/>
  <c r="AX1386" i="4"/>
  <c r="AO1573" i="4"/>
  <c r="AP1573" i="4" s="1"/>
  <c r="AQ1573" i="4"/>
  <c r="AX1573" i="4"/>
  <c r="AO1569" i="4"/>
  <c r="AP1569" i="4" s="1"/>
  <c r="AQ1569" i="4"/>
  <c r="AX1382" i="4"/>
  <c r="AQ1498" i="4"/>
  <c r="AX1498" i="4"/>
  <c r="AO1498" i="4"/>
  <c r="AP1498" i="4" s="1"/>
  <c r="AR1532" i="4"/>
  <c r="AQ1456" i="4"/>
  <c r="AX1456" i="4"/>
  <c r="AO1456" i="4"/>
  <c r="AP1456" i="4" s="1"/>
  <c r="AQ1406" i="4"/>
  <c r="AO1406" i="4"/>
  <c r="AP1406" i="4" s="1"/>
  <c r="AX1481" i="4"/>
  <c r="AO1481" i="4"/>
  <c r="AP1481" i="4" s="1"/>
  <c r="AQ1481" i="4"/>
  <c r="AQ1635" i="4"/>
  <c r="AO1635" i="4"/>
  <c r="AP1635" i="4" s="1"/>
  <c r="AX1635" i="4"/>
  <c r="AO1580" i="4"/>
  <c r="AP1580" i="4" s="1"/>
  <c r="AQ1580" i="4"/>
  <c r="AR1508" i="4"/>
  <c r="AX1592" i="4"/>
  <c r="AR1615" i="4"/>
  <c r="AQ1694" i="4"/>
  <c r="AO1694" i="4"/>
  <c r="AP1694" i="4" s="1"/>
  <c r="AO1715" i="4"/>
  <c r="AP1715" i="4" s="1"/>
  <c r="AQ1715" i="4"/>
  <c r="AO1705" i="4"/>
  <c r="AP1705" i="4" s="1"/>
  <c r="AQ1705" i="4"/>
  <c r="AO1838" i="4"/>
  <c r="AP1838" i="4" s="1"/>
  <c r="AQ1838" i="4"/>
  <c r="AO1862" i="4"/>
  <c r="AP1862" i="4" s="1"/>
  <c r="AQ1862" i="4"/>
  <c r="AX1862" i="4"/>
  <c r="AO1810" i="4"/>
  <c r="AP1810" i="4" s="1"/>
  <c r="AQ1810" i="4"/>
  <c r="AX1810" i="4"/>
  <c r="AO1833" i="4"/>
  <c r="AP1833" i="4" s="1"/>
  <c r="AQ1833" i="4"/>
  <c r="AX1833" i="4"/>
  <c r="AO1874" i="4"/>
  <c r="AP1874" i="4" s="1"/>
  <c r="AQ1874" i="4"/>
  <c r="AX1874" i="4"/>
  <c r="AQ1765" i="4"/>
  <c r="AO1765" i="4"/>
  <c r="AP1765" i="4" s="1"/>
  <c r="AO2031" i="4"/>
  <c r="AP2031" i="4" s="1"/>
  <c r="AQ2031" i="4"/>
  <c r="AQ1787" i="4"/>
  <c r="AO1787" i="4"/>
  <c r="AP1787" i="4" s="1"/>
  <c r="AO2078" i="4"/>
  <c r="AP2078" i="4" s="1"/>
  <c r="AQ2078" i="4"/>
  <c r="AX2078" i="4"/>
  <c r="AQ1864" i="4"/>
  <c r="AO1864" i="4"/>
  <c r="AP1864" i="4" s="1"/>
  <c r="AR1877" i="4"/>
  <c r="AQ1983" i="4"/>
  <c r="AO1983" i="4"/>
  <c r="AP1983" i="4" s="1"/>
  <c r="AQ1987" i="4"/>
  <c r="AO1987" i="4"/>
  <c r="AP1987" i="4" s="1"/>
  <c r="AO2163" i="4"/>
  <c r="AP2163" i="4" s="1"/>
  <c r="AQ2163" i="4"/>
  <c r="AQ2120" i="4"/>
  <c r="AO2120" i="4"/>
  <c r="AP2120" i="4" s="1"/>
  <c r="AX2120" i="4"/>
  <c r="AO2173" i="4"/>
  <c r="AP2173" i="4" s="1"/>
  <c r="AQ2173" i="4"/>
  <c r="AX2173" i="4"/>
  <c r="AQ2188" i="4"/>
  <c r="AO2188" i="4"/>
  <c r="AP2188" i="4" s="1"/>
  <c r="AX2188" i="4"/>
  <c r="AQ1977" i="4"/>
  <c r="AO1977" i="4"/>
  <c r="AP1977" i="4" s="1"/>
  <c r="AO2041" i="4"/>
  <c r="AP2041" i="4" s="1"/>
  <c r="AQ2041" i="4"/>
  <c r="AO2142" i="4"/>
  <c r="AP2142" i="4" s="1"/>
  <c r="AQ2142" i="4"/>
  <c r="AR2240" i="4"/>
  <c r="AO2291" i="4"/>
  <c r="AP2291" i="4" s="1"/>
  <c r="AQ2291" i="4"/>
  <c r="AX2291" i="4"/>
  <c r="AQ2235" i="4"/>
  <c r="AO2235" i="4"/>
  <c r="AP2235" i="4" s="1"/>
  <c r="AO2301" i="4"/>
  <c r="AP2301" i="4" s="1"/>
  <c r="AQ2301" i="4"/>
  <c r="AO2233" i="4"/>
  <c r="AP2233" i="4" s="1"/>
  <c r="AQ2233" i="4"/>
  <c r="AX2101" i="4"/>
  <c r="AQ2289" i="4"/>
  <c r="AO2289" i="4"/>
  <c r="AP2289" i="4" s="1"/>
  <c r="AQ2385" i="4"/>
  <c r="AO2385" i="4"/>
  <c r="AP2385" i="4" s="1"/>
  <c r="AO2490" i="4"/>
  <c r="AP2490" i="4" s="1"/>
  <c r="AQ2490" i="4"/>
  <c r="AO2473" i="4"/>
  <c r="AP2473" i="4" s="1"/>
  <c r="AQ2473" i="4"/>
  <c r="AR2585" i="4"/>
  <c r="AO2627" i="4"/>
  <c r="AP2627" i="4" s="1"/>
  <c r="AQ2627" i="4"/>
  <c r="AO2538" i="4"/>
  <c r="AP2538" i="4" s="1"/>
  <c r="AQ2538" i="4"/>
  <c r="AO2651" i="4"/>
  <c r="AP2651" i="4" s="1"/>
  <c r="AQ2651" i="4"/>
  <c r="AQ2735" i="4"/>
  <c r="AO2735" i="4"/>
  <c r="AP2735" i="4" s="1"/>
  <c r="AQ2592" i="4"/>
  <c r="AO2592" i="4"/>
  <c r="AP2592" i="4" s="1"/>
  <c r="AX2592" i="4"/>
  <c r="AO2608" i="4"/>
  <c r="AP2608" i="4" s="1"/>
  <c r="AQ2608" i="4"/>
  <c r="AX2608" i="4"/>
  <c r="AR2774" i="4"/>
  <c r="AR2850" i="4"/>
  <c r="AQ2820" i="4"/>
  <c r="AX2820" i="4"/>
  <c r="AO2820" i="4"/>
  <c r="AP2820" i="4" s="1"/>
  <c r="AO2916" i="4"/>
  <c r="AP2916" i="4" s="1"/>
  <c r="AQ2916" i="4"/>
  <c r="AX2795" i="4"/>
  <c r="AO2795" i="4"/>
  <c r="AP2795" i="4" s="1"/>
  <c r="AQ2795" i="4"/>
  <c r="AO2723" i="4"/>
  <c r="AP2723" i="4" s="1"/>
  <c r="AQ2723" i="4"/>
  <c r="AR2878" i="4"/>
  <c r="AO3023" i="4"/>
  <c r="AP3023" i="4" s="1"/>
  <c r="AQ3023" i="4"/>
  <c r="AO2903" i="4"/>
  <c r="AP2903" i="4" s="1"/>
  <c r="AQ2903" i="4"/>
  <c r="AO3034" i="4"/>
  <c r="AP3034" i="4" s="1"/>
  <c r="AQ3034" i="4"/>
  <c r="AO2607" i="4"/>
  <c r="AP2607" i="4" s="1"/>
  <c r="AQ2607" i="4"/>
  <c r="AO2925" i="4"/>
  <c r="AP2925" i="4" s="1"/>
  <c r="AQ2925" i="4"/>
  <c r="AX3085" i="4"/>
  <c r="AO3085" i="4"/>
  <c r="AP3085" i="4" s="1"/>
  <c r="AQ3085" i="4"/>
  <c r="AX3036" i="4"/>
  <c r="AO3036" i="4"/>
  <c r="AP3036" i="4" s="1"/>
  <c r="AQ3036" i="4"/>
  <c r="AR3012" i="4"/>
  <c r="AO3229" i="4"/>
  <c r="AP3229" i="4" s="1"/>
  <c r="AQ3229" i="4"/>
  <c r="AX3229" i="4"/>
  <c r="AX2925" i="4"/>
  <c r="AR3156" i="4"/>
  <c r="AO3276" i="4"/>
  <c r="AP3276" i="4" s="1"/>
  <c r="AQ3276" i="4"/>
  <c r="AX3276" i="4"/>
  <c r="AR3104" i="4"/>
  <c r="AO3234" i="4"/>
  <c r="AP3234" i="4" s="1"/>
  <c r="AQ3234" i="4"/>
  <c r="AX3234" i="4"/>
  <c r="AO3286" i="4"/>
  <c r="AP3286" i="4" s="1"/>
  <c r="AQ3286" i="4"/>
  <c r="AO3334" i="4"/>
  <c r="AP3334" i="4" s="1"/>
  <c r="AQ3334" i="4"/>
  <c r="AQ2985" i="4"/>
  <c r="AO2985" i="4"/>
  <c r="AP2985" i="4" s="1"/>
  <c r="AQ3437" i="4"/>
  <c r="AO3437" i="4"/>
  <c r="AP3437" i="4" s="1"/>
  <c r="AX3146" i="4"/>
  <c r="AO3146" i="4"/>
  <c r="AP3146" i="4" s="1"/>
  <c r="AQ3146" i="4"/>
  <c r="AQ3220" i="4"/>
  <c r="AO3220" i="4"/>
  <c r="AP3220" i="4" s="1"/>
  <c r="AQ3194" i="4"/>
  <c r="AO3194" i="4"/>
  <c r="AP3194" i="4" s="1"/>
  <c r="AO2956" i="4"/>
  <c r="AP2956" i="4" s="1"/>
  <c r="AQ2956" i="4"/>
  <c r="AQ3450" i="4"/>
  <c r="AO3450" i="4"/>
  <c r="AP3450" i="4" s="1"/>
  <c r="AO3483" i="4"/>
  <c r="AP3483" i="4" s="1"/>
  <c r="AQ3483" i="4"/>
  <c r="AX3177" i="4"/>
  <c r="AQ3251" i="4"/>
  <c r="AO3251" i="4"/>
  <c r="AP3251" i="4" s="1"/>
  <c r="AX3096" i="4"/>
  <c r="AO3419" i="4"/>
  <c r="AP3419" i="4" s="1"/>
  <c r="AQ3419" i="4"/>
  <c r="AO1267" i="4"/>
  <c r="AP1267" i="4" s="1"/>
  <c r="AX1267" i="4"/>
  <c r="AQ1267" i="4"/>
  <c r="AQ1159" i="4"/>
  <c r="AO1159" i="4"/>
  <c r="AP1159" i="4" s="1"/>
  <c r="AX1159" i="4"/>
  <c r="AQ1172" i="4"/>
  <c r="AO1172" i="4"/>
  <c r="AP1172" i="4" s="1"/>
  <c r="AO1469" i="4"/>
  <c r="AP1469" i="4" s="1"/>
  <c r="AQ1469" i="4"/>
  <c r="AO2703" i="4"/>
  <c r="AP2703" i="4" s="1"/>
  <c r="AX2703" i="4"/>
  <c r="AQ2703" i="4"/>
  <c r="AO3163" i="4"/>
  <c r="AP3163" i="4" s="1"/>
  <c r="AQ3163" i="4"/>
  <c r="AX3163" i="4"/>
  <c r="AO3236" i="4"/>
  <c r="AP3236" i="4" s="1"/>
  <c r="AQ3236" i="4"/>
  <c r="AO15" i="4"/>
  <c r="AP15" i="4" s="1"/>
  <c r="AQ15" i="4"/>
  <c r="AT36" i="4"/>
  <c r="AO37" i="4"/>
  <c r="AP37" i="4" s="1"/>
  <c r="AQ37" i="4"/>
  <c r="AR87" i="4"/>
  <c r="AT76" i="4"/>
  <c r="AO122" i="4"/>
  <c r="AP122" i="4" s="1"/>
  <c r="AQ122" i="4"/>
  <c r="AR145" i="4"/>
  <c r="AQ93" i="4"/>
  <c r="AO93" i="4"/>
  <c r="AP93" i="4" s="1"/>
  <c r="AR164" i="4"/>
  <c r="AO184" i="4"/>
  <c r="AP184" i="4" s="1"/>
  <c r="AQ184" i="4"/>
  <c r="AO201" i="4"/>
  <c r="AP201" i="4" s="1"/>
  <c r="AQ201" i="4"/>
  <c r="AQ180" i="4"/>
  <c r="AO180" i="4"/>
  <c r="AP180" i="4" s="1"/>
  <c r="AX180" i="4"/>
  <c r="AQ207" i="4"/>
  <c r="AX207" i="4"/>
  <c r="AO207" i="4"/>
  <c r="AP207" i="4" s="1"/>
  <c r="AQ208" i="4"/>
  <c r="AO208" i="4"/>
  <c r="AP208" i="4" s="1"/>
  <c r="AX307" i="4"/>
  <c r="AO307" i="4"/>
  <c r="AP307" i="4" s="1"/>
  <c r="AQ307" i="4"/>
  <c r="AO367" i="4"/>
  <c r="AP367" i="4" s="1"/>
  <c r="AQ367" i="4"/>
  <c r="AX367" i="4"/>
  <c r="AO299" i="4"/>
  <c r="AP299" i="4" s="1"/>
  <c r="AQ299" i="4"/>
  <c r="AX299" i="4"/>
  <c r="AO283" i="4"/>
  <c r="AP283" i="4" s="1"/>
  <c r="AQ283" i="4"/>
  <c r="AX283" i="4"/>
  <c r="AO371" i="4"/>
  <c r="AP371" i="4" s="1"/>
  <c r="AQ371" i="4"/>
  <c r="AO356" i="4"/>
  <c r="AP356" i="4" s="1"/>
  <c r="AX356" i="4"/>
  <c r="AQ356" i="4"/>
  <c r="AO398" i="4"/>
  <c r="AP398" i="4" s="1"/>
  <c r="AQ398" i="4"/>
  <c r="AO347" i="4"/>
  <c r="AP347" i="4" s="1"/>
  <c r="AQ347" i="4"/>
  <c r="AX398" i="4"/>
  <c r="AQ429" i="4"/>
  <c r="AO429" i="4"/>
  <c r="AP429" i="4" s="1"/>
  <c r="AX429" i="4"/>
  <c r="AO505" i="4"/>
  <c r="AP505" i="4" s="1"/>
  <c r="AQ505" i="4"/>
  <c r="AX505" i="4"/>
  <c r="AX485" i="4"/>
  <c r="AQ530" i="4"/>
  <c r="AO530" i="4"/>
  <c r="AP530" i="4" s="1"/>
  <c r="AO763" i="4"/>
  <c r="AP763" i="4" s="1"/>
  <c r="AQ763" i="4"/>
  <c r="AR687" i="4"/>
  <c r="AO693" i="4"/>
  <c r="AP693" i="4" s="1"/>
  <c r="AQ693" i="4"/>
  <c r="AO637" i="4"/>
  <c r="AP637" i="4" s="1"/>
  <c r="AQ637" i="4"/>
  <c r="AO733" i="4"/>
  <c r="AP733" i="4" s="1"/>
  <c r="AX733" i="4"/>
  <c r="AQ733" i="4"/>
  <c r="AO825" i="4"/>
  <c r="AP825" i="4" s="1"/>
  <c r="AQ825" i="4"/>
  <c r="AO850" i="4"/>
  <c r="AP850" i="4" s="1"/>
  <c r="AQ850" i="4"/>
  <c r="AX819" i="4"/>
  <c r="AX849" i="4"/>
  <c r="AQ902" i="4"/>
  <c r="AO902" i="4"/>
  <c r="AP902" i="4" s="1"/>
  <c r="AO966" i="4"/>
  <c r="AP966" i="4" s="1"/>
  <c r="AQ966" i="4"/>
  <c r="AX966" i="4"/>
  <c r="AR976" i="4"/>
  <c r="AO1052" i="4"/>
  <c r="AP1052" i="4" s="1"/>
  <c r="AQ1052" i="4"/>
  <c r="AR958" i="4"/>
  <c r="AO1054" i="4"/>
  <c r="AP1054" i="4" s="1"/>
  <c r="AQ1054" i="4"/>
  <c r="AQ1062" i="4"/>
  <c r="AO1062" i="4"/>
  <c r="AP1062" i="4" s="1"/>
  <c r="AQ1046" i="4"/>
  <c r="AO1046" i="4"/>
  <c r="AP1046" i="4" s="1"/>
  <c r="AX1046" i="4"/>
  <c r="AO1187" i="4"/>
  <c r="AP1187" i="4" s="1"/>
  <c r="AX1187" i="4"/>
  <c r="AQ1187" i="4"/>
  <c r="AR1249" i="4"/>
  <c r="AQ1184" i="4"/>
  <c r="AO1184" i="4"/>
  <c r="AP1184" i="4" s="1"/>
  <c r="AQ1233" i="4"/>
  <c r="AO1233" i="4"/>
  <c r="AP1233" i="4" s="1"/>
  <c r="AX1233" i="4"/>
  <c r="AO1212" i="4"/>
  <c r="AP1212" i="4" s="1"/>
  <c r="AQ1212" i="4"/>
  <c r="AR1250" i="4"/>
  <c r="AR1243" i="4"/>
  <c r="AQ1300" i="4"/>
  <c r="AO1300" i="4"/>
  <c r="AP1300" i="4" s="1"/>
  <c r="AO1283" i="4"/>
  <c r="AP1283" i="4" s="1"/>
  <c r="AQ1283" i="4"/>
  <c r="AO1337" i="4"/>
  <c r="AP1337" i="4" s="1"/>
  <c r="AQ1337" i="4"/>
  <c r="AX1282" i="4"/>
  <c r="AO1282" i="4"/>
  <c r="AP1282" i="4" s="1"/>
  <c r="AQ1282" i="4"/>
  <c r="AQ1377" i="4"/>
  <c r="AO1377" i="4"/>
  <c r="AP1377" i="4" s="1"/>
  <c r="AX1377" i="4"/>
  <c r="AQ1384" i="4"/>
  <c r="AO1384" i="4"/>
  <c r="AP1384" i="4" s="1"/>
  <c r="AQ1323" i="4"/>
  <c r="AO1323" i="4"/>
  <c r="AP1323" i="4" s="1"/>
  <c r="AR1531" i="4"/>
  <c r="AR1358" i="4"/>
  <c r="AQ1434" i="4"/>
  <c r="AO1434" i="4"/>
  <c r="AP1434" i="4" s="1"/>
  <c r="AO1520" i="4"/>
  <c r="AP1520" i="4" s="1"/>
  <c r="AX1520" i="4"/>
  <c r="AQ1520" i="4"/>
  <c r="AX1604" i="4"/>
  <c r="AO1613" i="4"/>
  <c r="AP1613" i="4" s="1"/>
  <c r="AQ1613" i="4"/>
  <c r="AX1620" i="4"/>
  <c r="AQ1620" i="4"/>
  <c r="AO1620" i="4"/>
  <c r="AP1620" i="4" s="1"/>
  <c r="AO1609" i="4"/>
  <c r="AP1609" i="4" s="1"/>
  <c r="AQ1609" i="4"/>
  <c r="AQ1558" i="4"/>
  <c r="AO1558" i="4"/>
  <c r="AP1558" i="4" s="1"/>
  <c r="AR1601" i="4"/>
  <c r="AO1662" i="4"/>
  <c r="AP1662" i="4" s="1"/>
  <c r="AQ1662" i="4"/>
  <c r="AO1614" i="4"/>
  <c r="AP1614" i="4" s="1"/>
  <c r="AQ1614" i="4"/>
  <c r="AX1713" i="4"/>
  <c r="AO1713" i="4"/>
  <c r="AP1713" i="4" s="1"/>
  <c r="AQ1713" i="4"/>
  <c r="AO1917" i="4"/>
  <c r="AP1917" i="4" s="1"/>
  <c r="AQ1917" i="4"/>
  <c r="AX1917" i="4"/>
  <c r="AO1822" i="4"/>
  <c r="AP1822" i="4" s="1"/>
  <c r="AQ1822" i="4"/>
  <c r="AX1822" i="4"/>
  <c r="AO1846" i="4"/>
  <c r="AP1846" i="4" s="1"/>
  <c r="AQ1846" i="4"/>
  <c r="AX1846" i="4"/>
  <c r="AX1774" i="4"/>
  <c r="AQ1738" i="4"/>
  <c r="AO1738" i="4"/>
  <c r="AP1738" i="4" s="1"/>
  <c r="AQ1734" i="4"/>
  <c r="AO1734" i="4"/>
  <c r="AP1734" i="4" s="1"/>
  <c r="AR1982" i="4"/>
  <c r="AO1994" i="4"/>
  <c r="AP1994" i="4" s="1"/>
  <c r="AQ1994" i="4"/>
  <c r="AO2003" i="4"/>
  <c r="AP2003" i="4" s="1"/>
  <c r="AQ2003" i="4"/>
  <c r="AO2047" i="4"/>
  <c r="AP2047" i="4" s="1"/>
  <c r="AQ2047" i="4"/>
  <c r="AQ1961" i="4"/>
  <c r="AO1961" i="4"/>
  <c r="AP1961" i="4" s="1"/>
  <c r="AQ1951" i="4"/>
  <c r="AO1951" i="4"/>
  <c r="AP1951" i="4" s="1"/>
  <c r="AX1816" i="4"/>
  <c r="AO1854" i="4"/>
  <c r="AP1854" i="4" s="1"/>
  <c r="AQ1854" i="4"/>
  <c r="AR1882" i="4"/>
  <c r="AR1989" i="4"/>
  <c r="AO2113" i="4"/>
  <c r="AP2113" i="4" s="1"/>
  <c r="AQ2113" i="4"/>
  <c r="AX2113" i="4"/>
  <c r="AX2047" i="4"/>
  <c r="AO2073" i="4"/>
  <c r="AP2073" i="4" s="1"/>
  <c r="AQ2073" i="4"/>
  <c r="AO2168" i="4"/>
  <c r="AP2168" i="4" s="1"/>
  <c r="AQ2168" i="4"/>
  <c r="AX1987" i="4"/>
  <c r="AQ2037" i="4"/>
  <c r="AO2037" i="4"/>
  <c r="AP2037" i="4" s="1"/>
  <c r="AO2303" i="4"/>
  <c r="AP2303" i="4" s="1"/>
  <c r="AQ2303" i="4"/>
  <c r="AX2303" i="4"/>
  <c r="AO2201" i="4"/>
  <c r="AP2201" i="4" s="1"/>
  <c r="AQ2201" i="4"/>
  <c r="AO2361" i="4"/>
  <c r="AP2361" i="4" s="1"/>
  <c r="AQ2361" i="4"/>
  <c r="AR2229" i="4"/>
  <c r="AX2278" i="4"/>
  <c r="AO2278" i="4"/>
  <c r="AP2278" i="4" s="1"/>
  <c r="AQ2278" i="4"/>
  <c r="AX2168" i="4"/>
  <c r="AR2266" i="4"/>
  <c r="AR2542" i="4"/>
  <c r="AX2376" i="4"/>
  <c r="AO2442" i="4"/>
  <c r="AP2442" i="4" s="1"/>
  <c r="AX2442" i="4"/>
  <c r="AQ2442" i="4"/>
  <c r="AO2472" i="4"/>
  <c r="AP2472" i="4" s="1"/>
  <c r="AQ2472" i="4"/>
  <c r="AX2472" i="4"/>
  <c r="AX2508" i="4"/>
  <c r="AO2639" i="4"/>
  <c r="AP2639" i="4" s="1"/>
  <c r="AQ2639" i="4"/>
  <c r="AO2687" i="4"/>
  <c r="AP2687" i="4" s="1"/>
  <c r="AQ2687" i="4"/>
  <c r="AR2775" i="4"/>
  <c r="AQ2611" i="4"/>
  <c r="AO2611" i="4"/>
  <c r="AP2611" i="4" s="1"/>
  <c r="AQ2695" i="4"/>
  <c r="AX2695" i="4"/>
  <c r="AO2695" i="4"/>
  <c r="AP2695" i="4" s="1"/>
  <c r="AQ2722" i="4"/>
  <c r="AO2722" i="4"/>
  <c r="AP2722" i="4" s="1"/>
  <c r="AX2627" i="4"/>
  <c r="AR2794" i="4"/>
  <c r="AO2857" i="4"/>
  <c r="AP2857" i="4" s="1"/>
  <c r="AQ2857" i="4"/>
  <c r="AX2819" i="4"/>
  <c r="AQ2829" i="4"/>
  <c r="AO2829" i="4"/>
  <c r="AP2829" i="4" s="1"/>
  <c r="AX2829" i="4"/>
  <c r="AR2866" i="4"/>
  <c r="AQ2890" i="4"/>
  <c r="AO2890" i="4"/>
  <c r="AP2890" i="4" s="1"/>
  <c r="AX2733" i="4"/>
  <c r="AO2733" i="4"/>
  <c r="AP2733" i="4" s="1"/>
  <c r="AQ2733" i="4"/>
  <c r="AO2878" i="4"/>
  <c r="AP2878" i="4" s="1"/>
  <c r="AQ2878" i="4"/>
  <c r="AQ2962" i="4"/>
  <c r="AO2962" i="4"/>
  <c r="AP2962" i="4" s="1"/>
  <c r="AO3000" i="4"/>
  <c r="AP3000" i="4" s="1"/>
  <c r="AQ3000" i="4"/>
  <c r="AX3037" i="4"/>
  <c r="AO3037" i="4"/>
  <c r="AP3037" i="4" s="1"/>
  <c r="AQ3037" i="4"/>
  <c r="AR2964" i="4"/>
  <c r="AO3228" i="4"/>
  <c r="AP3228" i="4" s="1"/>
  <c r="AQ3228" i="4"/>
  <c r="AO3186" i="4"/>
  <c r="AP3186" i="4" s="1"/>
  <c r="AQ3186" i="4"/>
  <c r="AQ3056" i="4"/>
  <c r="AO3056" i="4"/>
  <c r="AP3056" i="4" s="1"/>
  <c r="AQ3071" i="4"/>
  <c r="AO3071" i="4"/>
  <c r="AP3071" i="4" s="1"/>
  <c r="AO3104" i="4"/>
  <c r="AP3104" i="4" s="1"/>
  <c r="AQ3104" i="4"/>
  <c r="AO3198" i="4"/>
  <c r="AP3198" i="4" s="1"/>
  <c r="AQ3198" i="4"/>
  <c r="AO3225" i="4"/>
  <c r="AP3225" i="4" s="1"/>
  <c r="AQ3225" i="4"/>
  <c r="AO3324" i="4"/>
  <c r="AP3324" i="4" s="1"/>
  <c r="AQ3324" i="4"/>
  <c r="AX3324" i="4"/>
  <c r="AX3032" i="4"/>
  <c r="AQ2905" i="4"/>
  <c r="AO2905" i="4"/>
  <c r="AP2905" i="4" s="1"/>
  <c r="AX2977" i="4"/>
  <c r="AQ3176" i="4"/>
  <c r="AO3176" i="4"/>
  <c r="AP3176" i="4" s="1"/>
  <c r="AR3394" i="4"/>
  <c r="AO3108" i="4"/>
  <c r="AP3108" i="4" s="1"/>
  <c r="AQ3108" i="4"/>
  <c r="AQ3321" i="4"/>
  <c r="AO3321" i="4"/>
  <c r="AP3321" i="4" s="1"/>
  <c r="AX3321" i="4"/>
  <c r="AO3387" i="4"/>
  <c r="AP3387" i="4" s="1"/>
  <c r="AQ3387" i="4"/>
  <c r="AO3479" i="4"/>
  <c r="AP3479" i="4" s="1"/>
  <c r="AQ3479" i="4"/>
  <c r="AX3479" i="4"/>
  <c r="AO3375" i="4"/>
  <c r="AP3375" i="4" s="1"/>
  <c r="AQ3375" i="4"/>
  <c r="AO3436" i="4"/>
  <c r="AP3436" i="4" s="1"/>
  <c r="AQ3436" i="4"/>
  <c r="AX3240" i="4"/>
  <c r="AQ3368" i="4"/>
  <c r="AO3368" i="4"/>
  <c r="AP3368" i="4" s="1"/>
  <c r="AX532" i="4"/>
  <c r="AQ532" i="4"/>
  <c r="AO532" i="4"/>
  <c r="AP532" i="4" s="1"/>
  <c r="AO562" i="4"/>
  <c r="AP562" i="4" s="1"/>
  <c r="AQ562" i="4"/>
  <c r="AO1076" i="4"/>
  <c r="AP1076" i="4" s="1"/>
  <c r="AQ1076" i="4"/>
  <c r="AO1112" i="4"/>
  <c r="AP1112" i="4" s="1"/>
  <c r="AQ1112" i="4"/>
  <c r="AQ1111" i="4"/>
  <c r="AO1111" i="4"/>
  <c r="AP1111" i="4" s="1"/>
  <c r="AQ1124" i="4"/>
  <c r="AO1124" i="4"/>
  <c r="AP1124" i="4" s="1"/>
  <c r="AO1262" i="4"/>
  <c r="AP1262" i="4" s="1"/>
  <c r="AQ1262" i="4"/>
  <c r="AX2103" i="4"/>
  <c r="AO2103" i="4"/>
  <c r="AP2103" i="4" s="1"/>
  <c r="AQ2103" i="4"/>
  <c r="AO2515" i="4"/>
  <c r="AP2515" i="4" s="1"/>
  <c r="AX2515" i="4"/>
  <c r="AQ2515" i="4"/>
  <c r="AO2563" i="4"/>
  <c r="AP2563" i="4" s="1"/>
  <c r="AQ2563" i="4"/>
  <c r="AX17" i="4"/>
  <c r="AO17" i="4"/>
  <c r="AP17" i="4" s="1"/>
  <c r="AQ17" i="4"/>
  <c r="AO212" i="4"/>
  <c r="AP212" i="4" s="1"/>
  <c r="AQ212" i="4"/>
  <c r="AQ214" i="4"/>
  <c r="AO214" i="4"/>
  <c r="AP214" i="4" s="1"/>
  <c r="AQ267" i="4"/>
  <c r="AO267" i="4"/>
  <c r="AP267" i="4" s="1"/>
  <c r="AX259" i="4"/>
  <c r="AO302" i="4"/>
  <c r="AP302" i="4" s="1"/>
  <c r="AQ302" i="4"/>
  <c r="AO306" i="4"/>
  <c r="AP306" i="4" s="1"/>
  <c r="AX306" i="4"/>
  <c r="AQ306" i="4"/>
  <c r="AO349" i="4"/>
  <c r="AP349" i="4" s="1"/>
  <c r="AQ349" i="4"/>
  <c r="AX349" i="4"/>
  <c r="AR470" i="4"/>
  <c r="AX419" i="4"/>
  <c r="AO491" i="4"/>
  <c r="AP491" i="4" s="1"/>
  <c r="AQ491" i="4"/>
  <c r="AX491" i="4"/>
  <c r="AX508" i="4"/>
  <c r="AO508" i="4"/>
  <c r="AP508" i="4" s="1"/>
  <c r="AQ508" i="4"/>
  <c r="AX445" i="4"/>
  <c r="AO445" i="4"/>
  <c r="AP445" i="4" s="1"/>
  <c r="AQ445" i="4"/>
  <c r="AO545" i="4"/>
  <c r="AP545" i="4" s="1"/>
  <c r="AQ545" i="4"/>
  <c r="AX545" i="4"/>
  <c r="AO598" i="4"/>
  <c r="AP598" i="4" s="1"/>
  <c r="AQ598" i="4"/>
  <c r="AO648" i="4"/>
  <c r="AP648" i="4" s="1"/>
  <c r="AQ648" i="4"/>
  <c r="AX530" i="4"/>
  <c r="AQ690" i="4"/>
  <c r="AX690" i="4"/>
  <c r="AO690" i="4"/>
  <c r="AP690" i="4" s="1"/>
  <c r="AX604" i="4"/>
  <c r="AR737" i="4"/>
  <c r="AQ704" i="4"/>
  <c r="AO704" i="4"/>
  <c r="AP704" i="4" s="1"/>
  <c r="AX704" i="4"/>
  <c r="AQ751" i="4"/>
  <c r="AO751" i="4"/>
  <c r="AP751" i="4" s="1"/>
  <c r="AX751" i="4"/>
  <c r="AO845" i="4"/>
  <c r="AP845" i="4" s="1"/>
  <c r="AQ845" i="4"/>
  <c r="AX845" i="4"/>
  <c r="AO941" i="4"/>
  <c r="AP941" i="4" s="1"/>
  <c r="AQ941" i="4"/>
  <c r="AX941" i="4"/>
  <c r="AO874" i="4"/>
  <c r="AP874" i="4" s="1"/>
  <c r="AQ874" i="4"/>
  <c r="AX874" i="4"/>
  <c r="AX900" i="4"/>
  <c r="AX998" i="4"/>
  <c r="AO998" i="4"/>
  <c r="AP998" i="4" s="1"/>
  <c r="AQ998" i="4"/>
  <c r="AQ1064" i="4"/>
  <c r="AO1064" i="4"/>
  <c r="AP1064" i="4" s="1"/>
  <c r="AO1022" i="4"/>
  <c r="AP1022" i="4" s="1"/>
  <c r="AQ1022" i="4"/>
  <c r="AQ1015" i="4"/>
  <c r="AO1015" i="4"/>
  <c r="AP1015" i="4" s="1"/>
  <c r="AX1015" i="4"/>
  <c r="AO1094" i="4"/>
  <c r="AP1094" i="4" s="1"/>
  <c r="AQ1094" i="4"/>
  <c r="AX1094" i="4"/>
  <c r="AX1078" i="4"/>
  <c r="AX1124" i="4"/>
  <c r="AO1102" i="4"/>
  <c r="AP1102" i="4" s="1"/>
  <c r="AQ1102" i="4"/>
  <c r="AX1102" i="4"/>
  <c r="AQ1151" i="4"/>
  <c r="AO1151" i="4"/>
  <c r="AP1151" i="4" s="1"/>
  <c r="AX1172" i="4"/>
  <c r="AR1169" i="4"/>
  <c r="AR1198" i="4"/>
  <c r="AQ1203" i="4"/>
  <c r="AO1203" i="4"/>
  <c r="AP1203" i="4" s="1"/>
  <c r="AQ1268" i="4"/>
  <c r="AO1268" i="4"/>
  <c r="AP1268" i="4" s="1"/>
  <c r="AX1268" i="4"/>
  <c r="AX1243" i="4"/>
  <c r="AO1250" i="4"/>
  <c r="AP1250" i="4" s="1"/>
  <c r="AQ1250" i="4"/>
  <c r="AQ1288" i="4"/>
  <c r="AO1288" i="4"/>
  <c r="AP1288" i="4" s="1"/>
  <c r="AO1278" i="4"/>
  <c r="AP1278" i="4" s="1"/>
  <c r="AQ1278" i="4"/>
  <c r="AO1265" i="4"/>
  <c r="AP1265" i="4" s="1"/>
  <c r="AQ1265" i="4"/>
  <c r="AX1291" i="4"/>
  <c r="AO1291" i="4"/>
  <c r="AP1291" i="4" s="1"/>
  <c r="AQ1291" i="4"/>
  <c r="AO1362" i="4"/>
  <c r="AP1362" i="4" s="1"/>
  <c r="AQ1362" i="4"/>
  <c r="AO1379" i="4"/>
  <c r="AP1379" i="4" s="1"/>
  <c r="AQ1379" i="4"/>
  <c r="AX1379" i="4"/>
  <c r="AO1389" i="4"/>
  <c r="AP1389" i="4" s="1"/>
  <c r="AQ1389" i="4"/>
  <c r="AX1389" i="4"/>
  <c r="AO1457" i="4"/>
  <c r="AP1457" i="4" s="1"/>
  <c r="AQ1457" i="4"/>
  <c r="AR1385" i="4"/>
  <c r="AQ1478" i="4"/>
  <c r="AO1478" i="4"/>
  <c r="AP1478" i="4" s="1"/>
  <c r="AO1593" i="4"/>
  <c r="AP1593" i="4" s="1"/>
  <c r="AQ1593" i="4"/>
  <c r="AO1597" i="4"/>
  <c r="AP1597" i="4" s="1"/>
  <c r="AQ1597" i="4"/>
  <c r="AX1597" i="4"/>
  <c r="AQ1545" i="4"/>
  <c r="AO1545" i="4"/>
  <c r="AP1545" i="4" s="1"/>
  <c r="AO1544" i="4"/>
  <c r="AP1544" i="4" s="1"/>
  <c r="AQ1544" i="4"/>
  <c r="AX1701" i="4"/>
  <c r="AO1701" i="4"/>
  <c r="AP1701" i="4" s="1"/>
  <c r="AQ1701" i="4"/>
  <c r="AO1798" i="4"/>
  <c r="AP1798" i="4" s="1"/>
  <c r="AQ1798" i="4"/>
  <c r="AO1999" i="4"/>
  <c r="AP1999" i="4" s="1"/>
  <c r="AQ1999" i="4"/>
  <c r="AX2095" i="4"/>
  <c r="AO2095" i="4"/>
  <c r="AP2095" i="4" s="1"/>
  <c r="AQ2095" i="4"/>
  <c r="AO1882" i="4"/>
  <c r="AP1882" i="4" s="1"/>
  <c r="AQ1882" i="4"/>
  <c r="AR1971" i="4"/>
  <c r="AX1969" i="4"/>
  <c r="AR2053" i="4"/>
  <c r="AX1999" i="4"/>
  <c r="AX1821" i="4"/>
  <c r="AQ2187" i="4"/>
  <c r="AO2187" i="4"/>
  <c r="AP2187" i="4" s="1"/>
  <c r="AO2203" i="4"/>
  <c r="AP2203" i="4" s="1"/>
  <c r="AQ2203" i="4"/>
  <c r="AO2207" i="4"/>
  <c r="AP2207" i="4" s="1"/>
  <c r="AQ2207" i="4"/>
  <c r="AX2207" i="4"/>
  <c r="AO2268" i="4"/>
  <c r="AP2268" i="4" s="1"/>
  <c r="AQ2268" i="4"/>
  <c r="AO2229" i="4"/>
  <c r="AP2229" i="4" s="1"/>
  <c r="AQ2229" i="4"/>
  <c r="AO2315" i="4"/>
  <c r="AP2315" i="4" s="1"/>
  <c r="AQ2315" i="4"/>
  <c r="AO2325" i="4"/>
  <c r="AP2325" i="4" s="1"/>
  <c r="AQ2325" i="4"/>
  <c r="AO2327" i="4"/>
  <c r="AP2327" i="4" s="1"/>
  <c r="AQ2327" i="4"/>
  <c r="AQ2511" i="4"/>
  <c r="AO2511" i="4"/>
  <c r="AP2511" i="4" s="1"/>
  <c r="AO2491" i="4"/>
  <c r="AP2491" i="4" s="1"/>
  <c r="AQ2491" i="4"/>
  <c r="AQ2474" i="4"/>
  <c r="AX2474" i="4"/>
  <c r="AO2474" i="4"/>
  <c r="AP2474" i="4" s="1"/>
  <c r="AO2457" i="4"/>
  <c r="AP2457" i="4" s="1"/>
  <c r="AQ2457" i="4"/>
  <c r="AO2630" i="4"/>
  <c r="AP2630" i="4" s="1"/>
  <c r="AQ2630" i="4"/>
  <c r="AO2667" i="4"/>
  <c r="AP2667" i="4" s="1"/>
  <c r="AQ2667" i="4"/>
  <c r="AO2751" i="4"/>
  <c r="AP2751" i="4" s="1"/>
  <c r="AQ2751" i="4"/>
  <c r="AR2746" i="4"/>
  <c r="AQ2738" i="4"/>
  <c r="AO2738" i="4"/>
  <c r="AP2738" i="4" s="1"/>
  <c r="AX2738" i="4"/>
  <c r="AO2806" i="4"/>
  <c r="AP2806" i="4" s="1"/>
  <c r="AQ2806" i="4"/>
  <c r="AO2836" i="4"/>
  <c r="AP2836" i="4" s="1"/>
  <c r="AQ2836" i="4"/>
  <c r="AO2826" i="4"/>
  <c r="AP2826" i="4" s="1"/>
  <c r="AQ2826" i="4"/>
  <c r="AX2826" i="4"/>
  <c r="AO2640" i="4"/>
  <c r="AP2640" i="4" s="1"/>
  <c r="AQ2640" i="4"/>
  <c r="AX2640" i="4"/>
  <c r="AX2751" i="4"/>
  <c r="AX2637" i="4"/>
  <c r="AO2866" i="4"/>
  <c r="AP2866" i="4" s="1"/>
  <c r="AX2866" i="4"/>
  <c r="AQ2866" i="4"/>
  <c r="AX2631" i="4"/>
  <c r="AO2631" i="4"/>
  <c r="AP2631" i="4" s="1"/>
  <c r="AQ2631" i="4"/>
  <c r="AO3004" i="4"/>
  <c r="AP3004" i="4" s="1"/>
  <c r="AQ3004" i="4"/>
  <c r="AX2878" i="4"/>
  <c r="AO3072" i="4"/>
  <c r="AP3072" i="4" s="1"/>
  <c r="AQ3072" i="4"/>
  <c r="AX3054" i="4"/>
  <c r="AO3054" i="4"/>
  <c r="AP3054" i="4" s="1"/>
  <c r="AQ3054" i="4"/>
  <c r="AX3012" i="4"/>
  <c r="AO3012" i="4"/>
  <c r="AP3012" i="4" s="1"/>
  <c r="AQ3012" i="4"/>
  <c r="AO3372" i="4"/>
  <c r="AP3372" i="4" s="1"/>
  <c r="AQ3372" i="4"/>
  <c r="AX3372" i="4"/>
  <c r="AR3237" i="4"/>
  <c r="AO3287" i="4"/>
  <c r="AP3287" i="4" s="1"/>
  <c r="AQ3287" i="4"/>
  <c r="AX3287" i="4"/>
  <c r="AO3335" i="4"/>
  <c r="AP3335" i="4" s="1"/>
  <c r="AQ3335" i="4"/>
  <c r="AX3335" i="4"/>
  <c r="AR3429" i="4"/>
  <c r="AO2972" i="4"/>
  <c r="AP2972" i="4" s="1"/>
  <c r="AQ2972" i="4"/>
  <c r="AO3007" i="4"/>
  <c r="AP3007" i="4" s="1"/>
  <c r="AQ3007" i="4"/>
  <c r="AO3288" i="4"/>
  <c r="AP3288" i="4" s="1"/>
  <c r="AQ3288" i="4"/>
  <c r="AQ3060" i="4"/>
  <c r="AO3060" i="4"/>
  <c r="AP3060" i="4" s="1"/>
  <c r="AX3060" i="4"/>
  <c r="AQ3138" i="4"/>
  <c r="AX3138" i="4"/>
  <c r="AO3138" i="4"/>
  <c r="AP3138" i="4" s="1"/>
  <c r="AO3127" i="4"/>
  <c r="AP3127" i="4" s="1"/>
  <c r="AQ3127" i="4"/>
  <c r="AX3426" i="4"/>
  <c r="AO3175" i="4"/>
  <c r="AP3175" i="4" s="1"/>
  <c r="AQ3175" i="4"/>
  <c r="AO3395" i="4"/>
  <c r="AP3395" i="4" s="1"/>
  <c r="AQ3395" i="4"/>
  <c r="AO3383" i="4"/>
  <c r="AP3383" i="4" s="1"/>
  <c r="AQ3383" i="4"/>
  <c r="AX3383" i="4"/>
  <c r="AQ3320" i="4"/>
  <c r="AO3320" i="4"/>
  <c r="AP3320" i="4" s="1"/>
  <c r="AQ333" i="4"/>
  <c r="AO333" i="4"/>
  <c r="AP333" i="4" s="1"/>
  <c r="AX333" i="4"/>
  <c r="AX432" i="4"/>
  <c r="AO432" i="4"/>
  <c r="AP432" i="4" s="1"/>
  <c r="AQ432" i="4"/>
  <c r="AO887" i="4"/>
  <c r="AP887" i="4" s="1"/>
  <c r="AQ887" i="4"/>
  <c r="AQ1387" i="4"/>
  <c r="AO1387" i="4"/>
  <c r="AP1387" i="4" s="1"/>
  <c r="AO1585" i="4"/>
  <c r="AP1585" i="4" s="1"/>
  <c r="AX1585" i="4"/>
  <c r="AQ1585" i="4"/>
  <c r="AO1922" i="4"/>
  <c r="AP1922" i="4" s="1"/>
  <c r="AQ1922" i="4"/>
  <c r="AQ2242" i="4"/>
  <c r="AO2242" i="4"/>
  <c r="AP2242" i="4" s="1"/>
  <c r="AQ2584" i="4"/>
  <c r="AO2584" i="4"/>
  <c r="AP2584" i="4" s="1"/>
  <c r="AO41" i="4"/>
  <c r="AP41" i="4" s="1"/>
  <c r="AQ41" i="4"/>
  <c r="AX41" i="4"/>
  <c r="AO120" i="4"/>
  <c r="AP120" i="4" s="1"/>
  <c r="AQ120" i="4"/>
  <c r="AX5" i="4"/>
  <c r="AO5" i="4"/>
  <c r="AP5" i="4" s="1"/>
  <c r="AQ5" i="4"/>
  <c r="AQ6" i="4"/>
  <c r="AX6" i="4"/>
  <c r="AO6" i="4"/>
  <c r="AP6" i="4" s="1"/>
  <c r="AO40" i="4"/>
  <c r="AP40" i="4" s="1"/>
  <c r="AQ40" i="4"/>
  <c r="AQ68" i="4"/>
  <c r="AO68" i="4"/>
  <c r="AP68" i="4" s="1"/>
  <c r="AX214" i="4"/>
  <c r="AR217" i="4"/>
  <c r="AO229" i="4"/>
  <c r="AP229" i="4" s="1"/>
  <c r="AQ229" i="4"/>
  <c r="AO224" i="4"/>
  <c r="AP224" i="4" s="1"/>
  <c r="AQ224" i="4"/>
  <c r="AO258" i="4"/>
  <c r="AP258" i="4" s="1"/>
  <c r="AQ258" i="4"/>
  <c r="AX258" i="4"/>
  <c r="AR266" i="4"/>
  <c r="AO374" i="4"/>
  <c r="AP374" i="4" s="1"/>
  <c r="AQ374" i="4"/>
  <c r="AO427" i="4"/>
  <c r="AP427" i="4" s="1"/>
  <c r="AQ427" i="4"/>
  <c r="AQ441" i="4"/>
  <c r="AO441" i="4"/>
  <c r="AP441" i="4" s="1"/>
  <c r="AO416" i="4"/>
  <c r="AP416" i="4" s="1"/>
  <c r="AQ416" i="4"/>
  <c r="AO368" i="4"/>
  <c r="AP368" i="4" s="1"/>
  <c r="AQ368" i="4"/>
  <c r="AQ469" i="4"/>
  <c r="AO469" i="4"/>
  <c r="AP469" i="4" s="1"/>
  <c r="AQ415" i="4"/>
  <c r="AO415" i="4"/>
  <c r="AP415" i="4" s="1"/>
  <c r="AX415" i="4"/>
  <c r="AO499" i="4"/>
  <c r="AP499" i="4" s="1"/>
  <c r="AQ499" i="4"/>
  <c r="AQ492" i="4"/>
  <c r="AO492" i="4"/>
  <c r="AP492" i="4" s="1"/>
  <c r="AO550" i="4"/>
  <c r="AP550" i="4" s="1"/>
  <c r="AQ550" i="4"/>
  <c r="AX492" i="4"/>
  <c r="AQ531" i="4"/>
  <c r="AO531" i="4"/>
  <c r="AP531" i="4" s="1"/>
  <c r="AX531" i="4"/>
  <c r="AO570" i="4"/>
  <c r="AP570" i="4" s="1"/>
  <c r="AQ570" i="4"/>
  <c r="AO764" i="4"/>
  <c r="AP764" i="4" s="1"/>
  <c r="AQ764" i="4"/>
  <c r="AX764" i="4"/>
  <c r="AO676" i="4"/>
  <c r="AP676" i="4" s="1"/>
  <c r="AQ676" i="4"/>
  <c r="AQ617" i="4"/>
  <c r="AO617" i="4"/>
  <c r="AP617" i="4" s="1"/>
  <c r="AX617" i="4"/>
  <c r="AO678" i="4"/>
  <c r="AP678" i="4" s="1"/>
  <c r="AQ678" i="4"/>
  <c r="AO689" i="4"/>
  <c r="AP689" i="4" s="1"/>
  <c r="AQ689" i="4"/>
  <c r="AQ698" i="4"/>
  <c r="AO698" i="4"/>
  <c r="AP698" i="4" s="1"/>
  <c r="AX698" i="4"/>
  <c r="AO744" i="4"/>
  <c r="AP744" i="4" s="1"/>
  <c r="AX744" i="4"/>
  <c r="AQ744" i="4"/>
  <c r="AO824" i="4"/>
  <c r="AP824" i="4" s="1"/>
  <c r="AQ824" i="4"/>
  <c r="AQ862" i="4"/>
  <c r="AO862" i="4"/>
  <c r="AP862" i="4" s="1"/>
  <c r="AQ860" i="4"/>
  <c r="AO860" i="4"/>
  <c r="AP860" i="4" s="1"/>
  <c r="AR897" i="4"/>
  <c r="AQ876" i="4"/>
  <c r="AO876" i="4"/>
  <c r="AP876" i="4" s="1"/>
  <c r="AR988" i="4"/>
  <c r="AX1028" i="4"/>
  <c r="AO963" i="4"/>
  <c r="AP963" i="4" s="1"/>
  <c r="AQ963" i="4"/>
  <c r="AO1084" i="4"/>
  <c r="AP1084" i="4" s="1"/>
  <c r="AQ1084" i="4"/>
  <c r="AO1061" i="4"/>
  <c r="AP1061" i="4" s="1"/>
  <c r="AQ1061" i="4"/>
  <c r="AO1018" i="4"/>
  <c r="AP1018" i="4" s="1"/>
  <c r="AQ1018" i="4"/>
  <c r="AX1018" i="4"/>
  <c r="AX1027" i="4"/>
  <c r="AQ1103" i="4"/>
  <c r="AO1103" i="4"/>
  <c r="AP1103" i="4" s="1"/>
  <c r="AX1103" i="4"/>
  <c r="AQ1120" i="4"/>
  <c r="AO1120" i="4"/>
  <c r="AP1120" i="4" s="1"/>
  <c r="AQ1130" i="4"/>
  <c r="AO1130" i="4"/>
  <c r="AP1130" i="4" s="1"/>
  <c r="AO1208" i="4"/>
  <c r="AP1208" i="4" s="1"/>
  <c r="AQ1208" i="4"/>
  <c r="AR1137" i="4"/>
  <c r="AO1271" i="4"/>
  <c r="AP1271" i="4" s="1"/>
  <c r="AQ1271" i="4"/>
  <c r="AX1271" i="4"/>
  <c r="AO1303" i="4"/>
  <c r="AP1303" i="4" s="1"/>
  <c r="AQ1303" i="4"/>
  <c r="AQ1290" i="4"/>
  <c r="AO1290" i="4"/>
  <c r="AP1290" i="4" s="1"/>
  <c r="AQ1345" i="4"/>
  <c r="AO1345" i="4"/>
  <c r="AP1345" i="4" s="1"/>
  <c r="AX1345" i="4"/>
  <c r="AO1331" i="4"/>
  <c r="AP1331" i="4" s="1"/>
  <c r="AQ1331" i="4"/>
  <c r="AO1366" i="4"/>
  <c r="AP1366" i="4" s="1"/>
  <c r="AQ1366" i="4"/>
  <c r="AQ1352" i="4"/>
  <c r="AO1352" i="4"/>
  <c r="AP1352" i="4" s="1"/>
  <c r="AX1352" i="4"/>
  <c r="AO1392" i="4"/>
  <c r="AP1392" i="4" s="1"/>
  <c r="AQ1392" i="4"/>
  <c r="AO1385" i="4"/>
  <c r="AP1385" i="4" s="1"/>
  <c r="AQ1385" i="4"/>
  <c r="AO1432" i="4"/>
  <c r="AP1432" i="4" s="1"/>
  <c r="AQ1432" i="4"/>
  <c r="AX1509" i="4"/>
  <c r="AO1509" i="4"/>
  <c r="AP1509" i="4" s="1"/>
  <c r="AQ1509" i="4"/>
  <c r="AR1520" i="4"/>
  <c r="AR1617" i="4"/>
  <c r="AQ1622" i="4"/>
  <c r="AO1622" i="4"/>
  <c r="AP1622" i="4" s="1"/>
  <c r="AQ1650" i="4"/>
  <c r="AO1650" i="4"/>
  <c r="AP1650" i="4" s="1"/>
  <c r="AX1650" i="4"/>
  <c r="AO1657" i="4"/>
  <c r="AP1657" i="4" s="1"/>
  <c r="AQ1657" i="4"/>
  <c r="AR1599" i="4"/>
  <c r="AO1615" i="4"/>
  <c r="AP1615" i="4" s="1"/>
  <c r="AQ1615" i="4"/>
  <c r="AX1615" i="4"/>
  <c r="AO1721" i="4"/>
  <c r="AP1721" i="4" s="1"/>
  <c r="AQ1721" i="4"/>
  <c r="AO1665" i="4"/>
  <c r="AP1665" i="4" s="1"/>
  <c r="AQ1665" i="4"/>
  <c r="AX1665" i="4"/>
  <c r="AX1651" i="4"/>
  <c r="AQ1708" i="4"/>
  <c r="AO1708" i="4"/>
  <c r="AP1708" i="4" s="1"/>
  <c r="AX1708" i="4"/>
  <c r="AO1890" i="4"/>
  <c r="AP1890" i="4" s="1"/>
  <c r="AQ1890" i="4"/>
  <c r="AX1890" i="4"/>
  <c r="AO1916" i="4"/>
  <c r="AP1916" i="4" s="1"/>
  <c r="AQ1916" i="4"/>
  <c r="AX1916" i="4"/>
  <c r="AO1918" i="4"/>
  <c r="AP1918" i="4" s="1"/>
  <c r="AX1918" i="4"/>
  <c r="AQ1918" i="4"/>
  <c r="AR1889" i="4"/>
  <c r="AO1834" i="4"/>
  <c r="AP1834" i="4" s="1"/>
  <c r="AQ1834" i="4"/>
  <c r="AX1858" i="4"/>
  <c r="AO2048" i="4"/>
  <c r="AP2048" i="4" s="1"/>
  <c r="AQ2048" i="4"/>
  <c r="AX2048" i="4"/>
  <c r="AO1945" i="4"/>
  <c r="AP1945" i="4" s="1"/>
  <c r="AQ1945" i="4"/>
  <c r="AO2011" i="4"/>
  <c r="AP2011" i="4" s="1"/>
  <c r="AQ2011" i="4"/>
  <c r="AX2011" i="4"/>
  <c r="AO1934" i="4"/>
  <c r="AP1934" i="4" s="1"/>
  <c r="AX1934" i="4"/>
  <c r="AQ1934" i="4"/>
  <c r="AO2090" i="4"/>
  <c r="AP2090" i="4" s="1"/>
  <c r="AQ2090" i="4"/>
  <c r="AX2090" i="4"/>
  <c r="AX2071" i="4"/>
  <c r="AO2071" i="4"/>
  <c r="AP2071" i="4" s="1"/>
  <c r="AQ2071" i="4"/>
  <c r="AX2107" i="4"/>
  <c r="AO2107" i="4"/>
  <c r="AP2107" i="4" s="1"/>
  <c r="AQ2107" i="4"/>
  <c r="AO1687" i="4"/>
  <c r="AP1687" i="4" s="1"/>
  <c r="AQ1687" i="4"/>
  <c r="AX2077" i="4"/>
  <c r="AQ2077" i="4"/>
  <c r="AO2077" i="4"/>
  <c r="AP2077" i="4" s="1"/>
  <c r="AO2109" i="4"/>
  <c r="AP2109" i="4" s="1"/>
  <c r="AQ2109" i="4"/>
  <c r="AO2114" i="4"/>
  <c r="AP2114" i="4" s="1"/>
  <c r="AQ2114" i="4"/>
  <c r="AX2114" i="4"/>
  <c r="AQ2053" i="4"/>
  <c r="AO2053" i="4"/>
  <c r="AP2053" i="4" s="1"/>
  <c r="AX2186" i="4"/>
  <c r="AO2245" i="4"/>
  <c r="AP2245" i="4" s="1"/>
  <c r="AQ2245" i="4"/>
  <c r="AO2198" i="4"/>
  <c r="AP2198" i="4" s="1"/>
  <c r="AQ2198" i="4"/>
  <c r="AX2198" i="4"/>
  <c r="AO2323" i="4"/>
  <c r="AP2323" i="4" s="1"/>
  <c r="AQ2323" i="4"/>
  <c r="AQ2135" i="4"/>
  <c r="AO2135" i="4"/>
  <c r="AP2135" i="4" s="1"/>
  <c r="AO2363" i="4"/>
  <c r="AP2363" i="4" s="1"/>
  <c r="AQ2363" i="4"/>
  <c r="AO2403" i="4"/>
  <c r="AP2403" i="4" s="1"/>
  <c r="AQ2403" i="4"/>
  <c r="AO2279" i="4"/>
  <c r="AP2279" i="4" s="1"/>
  <c r="AQ2279" i="4"/>
  <c r="AQ2436" i="4"/>
  <c r="AO2436" i="4"/>
  <c r="AP2436" i="4" s="1"/>
  <c r="AX2436" i="4"/>
  <c r="AO2500" i="4"/>
  <c r="AP2500" i="4" s="1"/>
  <c r="AQ2500" i="4"/>
  <c r="AX2363" i="4"/>
  <c r="AO2467" i="4"/>
  <c r="AP2467" i="4" s="1"/>
  <c r="AX2467" i="4"/>
  <c r="AQ2467" i="4"/>
  <c r="AR2499" i="4"/>
  <c r="AQ2553" i="4"/>
  <c r="AO2553" i="4"/>
  <c r="AP2553" i="4" s="1"/>
  <c r="AO2487" i="4"/>
  <c r="AP2487" i="4" s="1"/>
  <c r="AQ2487" i="4"/>
  <c r="AO2478" i="4"/>
  <c r="AP2478" i="4" s="1"/>
  <c r="AQ2478" i="4"/>
  <c r="AX2478" i="4"/>
  <c r="AO2853" i="4"/>
  <c r="AP2853" i="4" s="1"/>
  <c r="AQ2853" i="4"/>
  <c r="AX2500" i="4"/>
  <c r="AQ2635" i="4"/>
  <c r="AX2635" i="4"/>
  <c r="AO2635" i="4"/>
  <c r="AP2635" i="4" s="1"/>
  <c r="AO2787" i="4"/>
  <c r="AP2787" i="4" s="1"/>
  <c r="AQ2787" i="4"/>
  <c r="AX2787" i="4"/>
  <c r="AO2904" i="4"/>
  <c r="AP2904" i="4" s="1"/>
  <c r="AQ2904" i="4"/>
  <c r="AO2940" i="4"/>
  <c r="AP2940" i="4" s="1"/>
  <c r="AQ2940" i="4"/>
  <c r="AX2833" i="4"/>
  <c r="AO3008" i="4"/>
  <c r="AP3008" i="4" s="1"/>
  <c r="AQ3008" i="4"/>
  <c r="AO2908" i="4"/>
  <c r="AP2908" i="4" s="1"/>
  <c r="AQ2908" i="4"/>
  <c r="AX2908" i="4"/>
  <c r="AQ2863" i="4"/>
  <c r="AO2863" i="4"/>
  <c r="AP2863" i="4" s="1"/>
  <c r="AQ2941" i="4"/>
  <c r="AX2941" i="4"/>
  <c r="AO2941" i="4"/>
  <c r="AP2941" i="4" s="1"/>
  <c r="AO3070" i="4"/>
  <c r="AP3070" i="4" s="1"/>
  <c r="AQ3070" i="4"/>
  <c r="AX2877" i="4"/>
  <c r="AO2877" i="4"/>
  <c r="AP2877" i="4" s="1"/>
  <c r="AQ2877" i="4"/>
  <c r="AO3014" i="4"/>
  <c r="AP3014" i="4" s="1"/>
  <c r="AQ3014" i="4"/>
  <c r="AQ2743" i="4"/>
  <c r="AO2743" i="4"/>
  <c r="AP2743" i="4" s="1"/>
  <c r="AO3150" i="4"/>
  <c r="AP3150" i="4" s="1"/>
  <c r="AX3150" i="4"/>
  <c r="AQ3150" i="4"/>
  <c r="AQ3226" i="4"/>
  <c r="AO3226" i="4"/>
  <c r="AP3226" i="4" s="1"/>
  <c r="AO3230" i="4"/>
  <c r="AP3230" i="4" s="1"/>
  <c r="AQ3230" i="4"/>
  <c r="AQ3119" i="4"/>
  <c r="AO3119" i="4"/>
  <c r="AP3119" i="4" s="1"/>
  <c r="AQ3189" i="4"/>
  <c r="AO3189" i="4"/>
  <c r="AP3189" i="4" s="1"/>
  <c r="AO2891" i="4"/>
  <c r="AP2891" i="4" s="1"/>
  <c r="AQ2891" i="4"/>
  <c r="AO3358" i="4"/>
  <c r="AP3358" i="4" s="1"/>
  <c r="AQ3358" i="4"/>
  <c r="AO3411" i="4"/>
  <c r="AP3411" i="4" s="1"/>
  <c r="AQ3411" i="4"/>
  <c r="AQ3330" i="4"/>
  <c r="AO3330" i="4"/>
  <c r="AP3330" i="4" s="1"/>
  <c r="AR3447" i="4"/>
  <c r="AQ3312" i="4"/>
  <c r="AX3312" i="4"/>
  <c r="AO3312" i="4"/>
  <c r="AP3312" i="4" s="1"/>
  <c r="AO3402" i="4"/>
  <c r="AP3402" i="4" s="1"/>
  <c r="AQ3402" i="4"/>
  <c r="AX3395" i="4"/>
  <c r="AQ89" i="4"/>
  <c r="AX89" i="4"/>
  <c r="AO89" i="4"/>
  <c r="AP89" i="4" s="1"/>
  <c r="AQ152" i="4"/>
  <c r="AX152" i="4"/>
  <c r="AO152" i="4"/>
  <c r="AP152" i="4" s="1"/>
  <c r="AQ454" i="4"/>
  <c r="AO454" i="4"/>
  <c r="AP454" i="4" s="1"/>
  <c r="AO951" i="4"/>
  <c r="AP951" i="4" s="1"/>
  <c r="AQ951" i="4"/>
  <c r="AX951" i="4"/>
  <c r="AO1259" i="4"/>
  <c r="AP1259" i="4" s="1"/>
  <c r="AQ1259" i="4"/>
  <c r="AO1627" i="4"/>
  <c r="AP1627" i="4" s="1"/>
  <c r="AQ1627" i="4"/>
  <c r="AO1785" i="4"/>
  <c r="AP1785" i="4" s="1"/>
  <c r="AQ1785" i="4"/>
  <c r="AO2275" i="4"/>
  <c r="AP2275" i="4" s="1"/>
  <c r="AQ2275" i="4"/>
  <c r="AO2502" i="4"/>
  <c r="AP2502" i="4" s="1"/>
  <c r="AQ2502" i="4"/>
  <c r="AX2502" i="4"/>
  <c r="AO3370" i="4"/>
  <c r="AP3370" i="4" s="1"/>
  <c r="AQ3370" i="4"/>
  <c r="AQ2980" i="4"/>
  <c r="AO2980" i="4"/>
  <c r="AP2980" i="4" s="1"/>
  <c r="AQ18" i="4"/>
  <c r="AO18" i="4"/>
  <c r="AP18" i="4" s="1"/>
  <c r="AO56" i="4"/>
  <c r="AP56" i="4" s="1"/>
  <c r="AQ56" i="4"/>
  <c r="AX56" i="4"/>
  <c r="AQ52" i="4"/>
  <c r="AO52" i="4"/>
  <c r="AP52" i="4" s="1"/>
  <c r="AX52" i="4"/>
  <c r="AR129" i="4"/>
  <c r="AQ121" i="4"/>
  <c r="AO121" i="4"/>
  <c r="AP121" i="4" s="1"/>
  <c r="AX121" i="4"/>
  <c r="AT17" i="4"/>
  <c r="AX18" i="4"/>
  <c r="AQ43" i="4"/>
  <c r="AO43" i="4"/>
  <c r="AP43" i="4" s="1"/>
  <c r="AT37" i="4"/>
  <c r="AR62" i="4"/>
  <c r="AR19" i="4"/>
  <c r="AT68" i="4"/>
  <c r="AT58" i="4"/>
  <c r="AO63" i="4"/>
  <c r="AP63" i="4" s="1"/>
  <c r="AQ63" i="4"/>
  <c r="AX63" i="4"/>
  <c r="AT44" i="4"/>
  <c r="AX75" i="4"/>
  <c r="AO75" i="4"/>
  <c r="AP75" i="4" s="1"/>
  <c r="AQ75" i="4"/>
  <c r="AR176" i="4"/>
  <c r="AR188" i="4"/>
  <c r="AO165" i="4"/>
  <c r="AP165" i="4" s="1"/>
  <c r="AQ165" i="4"/>
  <c r="AO193" i="4"/>
  <c r="AP193" i="4" s="1"/>
  <c r="AQ193" i="4"/>
  <c r="AO240" i="4"/>
  <c r="AP240" i="4" s="1"/>
  <c r="AQ240" i="4"/>
  <c r="AQ221" i="4"/>
  <c r="AX221" i="4"/>
  <c r="AO221" i="4"/>
  <c r="AP221" i="4" s="1"/>
  <c r="AX224" i="4"/>
  <c r="AO217" i="4"/>
  <c r="AP217" i="4" s="1"/>
  <c r="AQ217" i="4"/>
  <c r="AX217" i="4"/>
  <c r="AQ281" i="4"/>
  <c r="AO281" i="4"/>
  <c r="AP281" i="4" s="1"/>
  <c r="AQ327" i="4"/>
  <c r="AO327" i="4"/>
  <c r="AP327" i="4" s="1"/>
  <c r="AR302" i="4"/>
  <c r="AQ247" i="4"/>
  <c r="AO247" i="4"/>
  <c r="AP247" i="4" s="1"/>
  <c r="AX247" i="4"/>
  <c r="AR372" i="4"/>
  <c r="AO353" i="4"/>
  <c r="AP353" i="4" s="1"/>
  <c r="AQ353" i="4"/>
  <c r="AO269" i="4"/>
  <c r="AP269" i="4" s="1"/>
  <c r="AQ269" i="4"/>
  <c r="AX427" i="4"/>
  <c r="AX520" i="4"/>
  <c r="AO520" i="4"/>
  <c r="AP520" i="4" s="1"/>
  <c r="AQ520" i="4"/>
  <c r="AR546" i="4"/>
  <c r="AQ519" i="4"/>
  <c r="AO519" i="4"/>
  <c r="AP519" i="4" s="1"/>
  <c r="AX519" i="4"/>
  <c r="AX441" i="4"/>
  <c r="AO566" i="4"/>
  <c r="AP566" i="4" s="1"/>
  <c r="AQ566" i="4"/>
  <c r="AX566" i="4"/>
  <c r="AQ422" i="4"/>
  <c r="AO422" i="4"/>
  <c r="AP422" i="4" s="1"/>
  <c r="AX422" i="4"/>
  <c r="AO620" i="4"/>
  <c r="AP620" i="4" s="1"/>
  <c r="AQ620" i="4"/>
  <c r="AO444" i="4"/>
  <c r="AP444" i="4" s="1"/>
  <c r="AX444" i="4"/>
  <c r="AQ444" i="4"/>
  <c r="AO567" i="4"/>
  <c r="AP567" i="4" s="1"/>
  <c r="AQ567" i="4"/>
  <c r="AX567" i="4"/>
  <c r="AO534" i="4"/>
  <c r="AP534" i="4" s="1"/>
  <c r="AX534" i="4"/>
  <c r="AQ534" i="4"/>
  <c r="AO599" i="4"/>
  <c r="AP599" i="4" s="1"/>
  <c r="AQ599" i="4"/>
  <c r="AO653" i="4"/>
  <c r="AP653" i="4" s="1"/>
  <c r="AQ653" i="4"/>
  <c r="AX653" i="4"/>
  <c r="AX614" i="4"/>
  <c r="AO614" i="4"/>
  <c r="AP614" i="4" s="1"/>
  <c r="AQ614" i="4"/>
  <c r="AO633" i="4"/>
  <c r="AP633" i="4" s="1"/>
  <c r="AX633" i="4"/>
  <c r="AQ633" i="4"/>
  <c r="AR649" i="4"/>
  <c r="AX666" i="4"/>
  <c r="AO774" i="4"/>
  <c r="AP774" i="4" s="1"/>
  <c r="AQ774" i="4"/>
  <c r="AQ761" i="4"/>
  <c r="AO761" i="4"/>
  <c r="AP761" i="4" s="1"/>
  <c r="AO696" i="4"/>
  <c r="AP696" i="4" s="1"/>
  <c r="AQ696" i="4"/>
  <c r="AR864" i="4"/>
  <c r="AO838" i="4"/>
  <c r="AP838" i="4" s="1"/>
  <c r="AQ838" i="4"/>
  <c r="AQ879" i="4"/>
  <c r="AO879" i="4"/>
  <c r="AP879" i="4" s="1"/>
  <c r="AX879" i="4"/>
  <c r="AX801" i="4"/>
  <c r="AO801" i="4"/>
  <c r="AP801" i="4" s="1"/>
  <c r="AQ801" i="4"/>
  <c r="AX862" i="4"/>
  <c r="AO914" i="4"/>
  <c r="AP914" i="4" s="1"/>
  <c r="AQ914" i="4"/>
  <c r="AO925" i="4"/>
  <c r="AP925" i="4" s="1"/>
  <c r="AQ925" i="4"/>
  <c r="AR921" i="4"/>
  <c r="AQ889" i="4"/>
  <c r="AO889" i="4"/>
  <c r="AP889" i="4" s="1"/>
  <c r="AR1002" i="4"/>
  <c r="AO933" i="4"/>
  <c r="AP933" i="4" s="1"/>
  <c r="AQ933" i="4"/>
  <c r="AX914" i="4"/>
  <c r="AQ948" i="4"/>
  <c r="AO948" i="4"/>
  <c r="AP948" i="4" s="1"/>
  <c r="AX881" i="4"/>
  <c r="AQ1024" i="4"/>
  <c r="AO1024" i="4"/>
  <c r="AP1024" i="4" s="1"/>
  <c r="AQ1090" i="4"/>
  <c r="AO1090" i="4"/>
  <c r="AP1090" i="4" s="1"/>
  <c r="AO1030" i="4"/>
  <c r="AP1030" i="4" s="1"/>
  <c r="AQ1030" i="4"/>
  <c r="AX1096" i="4"/>
  <c r="AO1096" i="4"/>
  <c r="AP1096" i="4" s="1"/>
  <c r="AQ1096" i="4"/>
  <c r="AO1138" i="4"/>
  <c r="AP1138" i="4" s="1"/>
  <c r="AQ1138" i="4"/>
  <c r="AR1201" i="4"/>
  <c r="AX1255" i="4"/>
  <c r="AO1255" i="4"/>
  <c r="AP1255" i="4" s="1"/>
  <c r="AQ1255" i="4"/>
  <c r="AO1109" i="4"/>
  <c r="AP1109" i="4" s="1"/>
  <c r="AQ1109" i="4"/>
  <c r="AX1109" i="4"/>
  <c r="AQ1256" i="4"/>
  <c r="AO1256" i="4"/>
  <c r="AP1256" i="4" s="1"/>
  <c r="AX1256" i="4"/>
  <c r="AO1229" i="4"/>
  <c r="AP1229" i="4" s="1"/>
  <c r="AQ1229" i="4"/>
  <c r="AO1186" i="4"/>
  <c r="AP1186" i="4" s="1"/>
  <c r="AQ1186" i="4"/>
  <c r="AQ1313" i="4"/>
  <c r="AO1313" i="4"/>
  <c r="AP1313" i="4" s="1"/>
  <c r="AX1342" i="4"/>
  <c r="AO1342" i="4"/>
  <c r="AP1342" i="4" s="1"/>
  <c r="AQ1342" i="4"/>
  <c r="AO1359" i="4"/>
  <c r="AP1359" i="4" s="1"/>
  <c r="AQ1359" i="4"/>
  <c r="AX1359" i="4"/>
  <c r="AO1400" i="4"/>
  <c r="AP1400" i="4" s="1"/>
  <c r="AQ1400" i="4"/>
  <c r="AO1409" i="4"/>
  <c r="AP1409" i="4" s="1"/>
  <c r="AQ1409" i="4"/>
  <c r="AO1458" i="4"/>
  <c r="AP1458" i="4" s="1"/>
  <c r="AQ1458" i="4"/>
  <c r="AQ1430" i="4"/>
  <c r="AO1430" i="4"/>
  <c r="AP1430" i="4" s="1"/>
  <c r="AO1433" i="4"/>
  <c r="AP1433" i="4" s="1"/>
  <c r="AQ1433" i="4"/>
  <c r="AO1464" i="4"/>
  <c r="AP1464" i="4" s="1"/>
  <c r="AQ1464" i="4"/>
  <c r="AQ1486" i="4"/>
  <c r="AO1486" i="4"/>
  <c r="AP1486" i="4" s="1"/>
  <c r="AQ1448" i="4"/>
  <c r="AO1448" i="4"/>
  <c r="AP1448" i="4" s="1"/>
  <c r="AO1556" i="4"/>
  <c r="AP1556" i="4" s="1"/>
  <c r="AQ1556" i="4"/>
  <c r="AX1430" i="4"/>
  <c r="AR1469" i="4"/>
  <c r="AX1556" i="4"/>
  <c r="AX1464" i="4"/>
  <c r="AQ1640" i="4"/>
  <c r="AO1640" i="4"/>
  <c r="AP1640" i="4" s="1"/>
  <c r="AR1680" i="4"/>
  <c r="AX1469" i="4"/>
  <c r="AQ1564" i="4"/>
  <c r="AO1564" i="4"/>
  <c r="AP1564" i="4" s="1"/>
  <c r="AO1707" i="4"/>
  <c r="AP1707" i="4" s="1"/>
  <c r="AQ1707" i="4"/>
  <c r="AO1706" i="4"/>
  <c r="AP1706" i="4" s="1"/>
  <c r="AQ1706" i="4"/>
  <c r="AX1706" i="4"/>
  <c r="AX1748" i="4"/>
  <c r="AO1748" i="4"/>
  <c r="AP1748" i="4" s="1"/>
  <c r="AQ1748" i="4"/>
  <c r="AQ1895" i="4"/>
  <c r="AO1895" i="4"/>
  <c r="AP1895" i="4" s="1"/>
  <c r="AO1850" i="4"/>
  <c r="AP1850" i="4" s="1"/>
  <c r="AQ1850" i="4"/>
  <c r="AX1850" i="4"/>
  <c r="AR1785" i="4"/>
  <c r="AQ1888" i="4"/>
  <c r="AX1888" i="4"/>
  <c r="AO1888" i="4"/>
  <c r="AP1888" i="4" s="1"/>
  <c r="AO1998" i="4"/>
  <c r="AP1998" i="4" s="1"/>
  <c r="AQ1998" i="4"/>
  <c r="AQ2020" i="4"/>
  <c r="AO2020" i="4"/>
  <c r="AP2020" i="4" s="1"/>
  <c r="AX2020" i="4"/>
  <c r="AO1866" i="4"/>
  <c r="AP1866" i="4" s="1"/>
  <c r="AQ1866" i="4"/>
  <c r="AX1938" i="4"/>
  <c r="AQ1938" i="4"/>
  <c r="AO1938" i="4"/>
  <c r="AP1938" i="4" s="1"/>
  <c r="AO2040" i="4"/>
  <c r="AP2040" i="4" s="1"/>
  <c r="AQ2040" i="4"/>
  <c r="AR2059" i="4"/>
  <c r="AO1877" i="4"/>
  <c r="AP1877" i="4" s="1"/>
  <c r="AQ1877" i="4"/>
  <c r="AX1838" i="4"/>
  <c r="AX1994" i="4"/>
  <c r="AO2019" i="4"/>
  <c r="AP2019" i="4" s="1"/>
  <c r="AQ2019" i="4"/>
  <c r="AX2019" i="4"/>
  <c r="AQ2021" i="4"/>
  <c r="AO2021" i="4"/>
  <c r="AP2021" i="4" s="1"/>
  <c r="AO2026" i="4"/>
  <c r="AP2026" i="4" s="1"/>
  <c r="AQ2026" i="4"/>
  <c r="AX2064" i="4"/>
  <c r="AO2185" i="4"/>
  <c r="AP2185" i="4" s="1"/>
  <c r="AQ2185" i="4"/>
  <c r="AR2228" i="4"/>
  <c r="AO2169" i="4"/>
  <c r="AP2169" i="4" s="1"/>
  <c r="AX2169" i="4"/>
  <c r="AQ2169" i="4"/>
  <c r="AR2150" i="4"/>
  <c r="AR2186" i="4"/>
  <c r="AX2349" i="4"/>
  <c r="AO2269" i="4"/>
  <c r="AP2269" i="4" s="1"/>
  <c r="AQ2269" i="4"/>
  <c r="AX2269" i="4"/>
  <c r="AO2351" i="4"/>
  <c r="AP2351" i="4" s="1"/>
  <c r="AQ2351" i="4"/>
  <c r="AX2351" i="4"/>
  <c r="AX2362" i="4"/>
  <c r="AO2362" i="4"/>
  <c r="AP2362" i="4" s="1"/>
  <c r="AQ2362" i="4"/>
  <c r="AO2219" i="4"/>
  <c r="AP2219" i="4" s="1"/>
  <c r="AQ2219" i="4"/>
  <c r="AX2219" i="4"/>
  <c r="AQ1954" i="4"/>
  <c r="AO1954" i="4"/>
  <c r="AP1954" i="4" s="1"/>
  <c r="AX2266" i="4"/>
  <c r="AO2266" i="4"/>
  <c r="AP2266" i="4" s="1"/>
  <c r="AQ2266" i="4"/>
  <c r="AQ2264" i="4"/>
  <c r="AO2264" i="4"/>
  <c r="AP2264" i="4" s="1"/>
  <c r="AO2262" i="4"/>
  <c r="AP2262" i="4" s="1"/>
  <c r="AQ2262" i="4"/>
  <c r="AO2199" i="4"/>
  <c r="AP2199" i="4" s="1"/>
  <c r="AQ2199" i="4"/>
  <c r="AX2199" i="4"/>
  <c r="AX2245" i="4"/>
  <c r="AX2242" i="4"/>
  <c r="AR2495" i="4"/>
  <c r="AQ2505" i="4"/>
  <c r="AO2505" i="4"/>
  <c r="AP2505" i="4" s="1"/>
  <c r="AQ2619" i="4"/>
  <c r="AX2619" i="4"/>
  <c r="AO2619" i="4"/>
  <c r="AP2619" i="4" s="1"/>
  <c r="AO2690" i="4"/>
  <c r="AP2690" i="4" s="1"/>
  <c r="AQ2690" i="4"/>
  <c r="AR2751" i="4"/>
  <c r="AQ2657" i="4"/>
  <c r="AO2657" i="4"/>
  <c r="AP2657" i="4" s="1"/>
  <c r="AQ2645" i="4"/>
  <c r="AO2645" i="4"/>
  <c r="AP2645" i="4" s="1"/>
  <c r="AR2678" i="4"/>
  <c r="AX2690" i="4"/>
  <c r="AQ2604" i="4"/>
  <c r="AO2604" i="4"/>
  <c r="AP2604" i="4" s="1"/>
  <c r="AR2901" i="4"/>
  <c r="AX2779" i="4"/>
  <c r="AO2779" i="4"/>
  <c r="AP2779" i="4" s="1"/>
  <c r="AQ2779" i="4"/>
  <c r="AR2810" i="4"/>
  <c r="AX2667" i="4"/>
  <c r="AO2869" i="4"/>
  <c r="AP2869" i="4" s="1"/>
  <c r="AQ2869" i="4"/>
  <c r="AX2510" i="4"/>
  <c r="AO2719" i="4"/>
  <c r="AP2719" i="4" s="1"/>
  <c r="AQ2719" i="4"/>
  <c r="AX2604" i="4"/>
  <c r="AX2806" i="4"/>
  <c r="AO3058" i="4"/>
  <c r="AP3058" i="4" s="1"/>
  <c r="AQ3058" i="4"/>
  <c r="AO2783" i="4"/>
  <c r="AP2783" i="4" s="1"/>
  <c r="AQ2783" i="4"/>
  <c r="AO2937" i="4"/>
  <c r="AP2937" i="4" s="1"/>
  <c r="AQ2937" i="4"/>
  <c r="AO2976" i="4"/>
  <c r="AP2976" i="4" s="1"/>
  <c r="AQ2976" i="4"/>
  <c r="AO3178" i="4"/>
  <c r="AP3178" i="4" s="1"/>
  <c r="AQ3178" i="4"/>
  <c r="AR2912" i="4"/>
  <c r="AR2986" i="4"/>
  <c r="AQ2974" i="4"/>
  <c r="AO2974" i="4"/>
  <c r="AP2974" i="4" s="1"/>
  <c r="AO3078" i="4"/>
  <c r="AP3078" i="4" s="1"/>
  <c r="AQ3078" i="4"/>
  <c r="AQ3156" i="4"/>
  <c r="AO3156" i="4"/>
  <c r="AP3156" i="4" s="1"/>
  <c r="AX3389" i="4"/>
  <c r="AQ3389" i="4"/>
  <c r="AO3389" i="4"/>
  <c r="AP3389" i="4" s="1"/>
  <c r="AQ3413" i="4"/>
  <c r="AO3413" i="4"/>
  <c r="AP3413" i="4" s="1"/>
  <c r="AO3184" i="4"/>
  <c r="AP3184" i="4" s="1"/>
  <c r="AQ3184" i="4"/>
  <c r="AX3184" i="4"/>
  <c r="AQ3227" i="4"/>
  <c r="AO3227" i="4"/>
  <c r="AP3227" i="4" s="1"/>
  <c r="AO2750" i="4"/>
  <c r="AP2750" i="4" s="1"/>
  <c r="AQ2750" i="4"/>
  <c r="AX2937" i="4"/>
  <c r="AO3455" i="4"/>
  <c r="AP3455" i="4" s="1"/>
  <c r="AQ3455" i="4"/>
  <c r="AX3455" i="4"/>
  <c r="AO3158" i="4"/>
  <c r="AP3158" i="4" s="1"/>
  <c r="AQ3158" i="4"/>
  <c r="AO3447" i="4"/>
  <c r="AP3447" i="4" s="1"/>
  <c r="AQ3447" i="4"/>
  <c r="AO3407" i="4"/>
  <c r="AP3407" i="4" s="1"/>
  <c r="AQ3407" i="4"/>
  <c r="AX3176" i="4"/>
  <c r="AR3356" i="4"/>
  <c r="AX3230" i="4"/>
  <c r="AX3375" i="4"/>
  <c r="AX3347" i="4"/>
  <c r="AX3411" i="4"/>
  <c r="AX3264" i="4"/>
  <c r="AO2965" i="4"/>
  <c r="AP2965" i="4" s="1"/>
  <c r="AQ2965" i="4"/>
  <c r="AO62" i="4"/>
  <c r="AP62" i="4" s="1"/>
  <c r="AQ62" i="4"/>
  <c r="AO359" i="4"/>
  <c r="AP359" i="4" s="1"/>
  <c r="AQ359" i="4"/>
  <c r="AO375" i="4"/>
  <c r="AP375" i="4" s="1"/>
  <c r="AX375" i="4"/>
  <c r="AQ375" i="4"/>
  <c r="AQ912" i="4"/>
  <c r="AO912" i="4"/>
  <c r="AP912" i="4" s="1"/>
  <c r="AO903" i="4"/>
  <c r="AP903" i="4" s="1"/>
  <c r="AQ903" i="4"/>
  <c r="AX903" i="4"/>
  <c r="AO927" i="4"/>
  <c r="AP927" i="4" s="1"/>
  <c r="AQ927" i="4"/>
  <c r="AX927" i="4"/>
  <c r="AO1299" i="4"/>
  <c r="AP1299" i="4" s="1"/>
  <c r="AQ1299" i="4"/>
  <c r="AO1532" i="4"/>
  <c r="AP1532" i="4" s="1"/>
  <c r="AQ1532" i="4"/>
  <c r="AO1910" i="4"/>
  <c r="AP1910" i="4" s="1"/>
  <c r="AX1910" i="4"/>
  <c r="AQ1910" i="4"/>
  <c r="AX2197" i="4"/>
  <c r="AO2197" i="4"/>
  <c r="AP2197" i="4" s="1"/>
  <c r="AQ2197" i="4"/>
  <c r="AQ2498" i="4"/>
  <c r="AO2498" i="4"/>
  <c r="AP2498" i="4" s="1"/>
  <c r="AO2854" i="4"/>
  <c r="AP2854" i="4" s="1"/>
  <c r="AQ2854" i="4"/>
  <c r="AO2929" i="4"/>
  <c r="AP2929" i="4" s="1"/>
  <c r="AQ2929" i="4"/>
  <c r="AX2929" i="4"/>
  <c r="AQ3009" i="4"/>
  <c r="AO3009" i="4"/>
  <c r="AP3009" i="4" s="1"/>
  <c r="AO126" i="4"/>
  <c r="AP126" i="4" s="1"/>
  <c r="AQ126" i="4"/>
  <c r="AX126" i="4"/>
  <c r="AO153" i="4"/>
  <c r="AP153" i="4" s="1"/>
  <c r="AQ153" i="4"/>
  <c r="AQ216" i="4"/>
  <c r="AO216" i="4"/>
  <c r="AP216" i="4" s="1"/>
  <c r="AX216" i="4"/>
  <c r="AO242" i="4"/>
  <c r="AP242" i="4" s="1"/>
  <c r="AQ242" i="4"/>
  <c r="AO295" i="4"/>
  <c r="AP295" i="4" s="1"/>
  <c r="AQ295" i="4"/>
  <c r="AX295" i="4"/>
  <c r="AO314" i="4"/>
  <c r="AP314" i="4" s="1"/>
  <c r="AQ314" i="4"/>
  <c r="AO348" i="4"/>
  <c r="AP348" i="4" s="1"/>
  <c r="AQ348" i="4"/>
  <c r="AX348" i="4"/>
  <c r="AQ370" i="4"/>
  <c r="AO370" i="4"/>
  <c r="AP370" i="4" s="1"/>
  <c r="AX484" i="4"/>
  <c r="AO484" i="4"/>
  <c r="AP484" i="4" s="1"/>
  <c r="AQ484" i="4"/>
  <c r="AO544" i="4"/>
  <c r="AP544" i="4" s="1"/>
  <c r="AQ544" i="4"/>
  <c r="AX544" i="4"/>
  <c r="AO487" i="4"/>
  <c r="AP487" i="4" s="1"/>
  <c r="AQ487" i="4"/>
  <c r="AQ564" i="4"/>
  <c r="AO564" i="4"/>
  <c r="AP564" i="4" s="1"/>
  <c r="AO587" i="4"/>
  <c r="AP587" i="4" s="1"/>
  <c r="AQ587" i="4"/>
  <c r="AX587" i="4"/>
  <c r="AR486" i="4"/>
  <c r="AO563" i="4"/>
  <c r="AP563" i="4" s="1"/>
  <c r="AQ563" i="4"/>
  <c r="AR539" i="4"/>
  <c r="AO555" i="4"/>
  <c r="AP555" i="4" s="1"/>
  <c r="AQ555" i="4"/>
  <c r="AR650" i="4"/>
  <c r="AO618" i="4"/>
  <c r="AP618" i="4" s="1"/>
  <c r="AQ618" i="4"/>
  <c r="AO736" i="4"/>
  <c r="AP736" i="4" s="1"/>
  <c r="AQ736" i="4"/>
  <c r="AO702" i="4"/>
  <c r="AP702" i="4" s="1"/>
  <c r="AQ702" i="4"/>
  <c r="AX702" i="4"/>
  <c r="AO605" i="4"/>
  <c r="AP605" i="4" s="1"/>
  <c r="AQ605" i="4"/>
  <c r="AO616" i="4"/>
  <c r="AP616" i="4" s="1"/>
  <c r="AQ616" i="4"/>
  <c r="AO720" i="4"/>
  <c r="AP720" i="4" s="1"/>
  <c r="AQ720" i="4"/>
  <c r="AQ726" i="4"/>
  <c r="AO726" i="4"/>
  <c r="AP726" i="4" s="1"/>
  <c r="AQ737" i="4"/>
  <c r="AO737" i="4"/>
  <c r="AP737" i="4" s="1"/>
  <c r="AX737" i="4"/>
  <c r="AO738" i="4"/>
  <c r="AP738" i="4" s="1"/>
  <c r="AQ738" i="4"/>
  <c r="AO729" i="4"/>
  <c r="AP729" i="4" s="1"/>
  <c r="AQ729" i="4"/>
  <c r="AX729" i="4"/>
  <c r="AO745" i="4"/>
  <c r="AP745" i="4" s="1"/>
  <c r="AQ745" i="4"/>
  <c r="AX745" i="4"/>
  <c r="AQ760" i="4"/>
  <c r="AO760" i="4"/>
  <c r="AP760" i="4" s="1"/>
  <c r="AO789" i="4"/>
  <c r="AP789" i="4" s="1"/>
  <c r="AQ789" i="4"/>
  <c r="AQ797" i="4"/>
  <c r="AO797" i="4"/>
  <c r="AP797" i="4" s="1"/>
  <c r="AQ783" i="4"/>
  <c r="AO783" i="4"/>
  <c r="AP783" i="4" s="1"/>
  <c r="AO875" i="4"/>
  <c r="AP875" i="4" s="1"/>
  <c r="AQ875" i="4"/>
  <c r="AX875" i="4"/>
  <c r="AO837" i="4"/>
  <c r="AP837" i="4" s="1"/>
  <c r="AQ837" i="4"/>
  <c r="AO878" i="4"/>
  <c r="AP878" i="4" s="1"/>
  <c r="AQ878" i="4"/>
  <c r="AO882" i="4"/>
  <c r="AP882" i="4" s="1"/>
  <c r="AQ882" i="4"/>
  <c r="AX882" i="4"/>
  <c r="AX813" i="4"/>
  <c r="AO915" i="4"/>
  <c r="AP915" i="4" s="1"/>
  <c r="AQ915" i="4"/>
  <c r="AX915" i="4"/>
  <c r="AQ820" i="4"/>
  <c r="AX820" i="4"/>
  <c r="AO820" i="4"/>
  <c r="AP820" i="4" s="1"/>
  <c r="AO922" i="4"/>
  <c r="AP922" i="4" s="1"/>
  <c r="AQ922" i="4"/>
  <c r="AX922" i="4"/>
  <c r="AO973" i="4"/>
  <c r="AP973" i="4" s="1"/>
  <c r="AQ973" i="4"/>
  <c r="AX973" i="4"/>
  <c r="AR1006" i="4"/>
  <c r="AO980" i="4"/>
  <c r="AP980" i="4" s="1"/>
  <c r="AQ980" i="4"/>
  <c r="AX980" i="4"/>
  <c r="AO1041" i="4"/>
  <c r="AP1041" i="4" s="1"/>
  <c r="AQ1041" i="4"/>
  <c r="AO1070" i="4"/>
  <c r="AP1070" i="4" s="1"/>
  <c r="AQ1070" i="4"/>
  <c r="AO1066" i="4"/>
  <c r="AP1066" i="4" s="1"/>
  <c r="AQ1066" i="4"/>
  <c r="AR1037" i="4"/>
  <c r="AO1017" i="4"/>
  <c r="AP1017" i="4" s="1"/>
  <c r="AQ1017" i="4"/>
  <c r="AX1024" i="4"/>
  <c r="AQ1140" i="4"/>
  <c r="AO1140" i="4"/>
  <c r="AP1140" i="4" s="1"/>
  <c r="AX1061" i="4"/>
  <c r="AQ1098" i="4"/>
  <c r="AO1098" i="4"/>
  <c r="AP1098" i="4" s="1"/>
  <c r="AO1176" i="4"/>
  <c r="AP1176" i="4" s="1"/>
  <c r="AQ1176" i="4"/>
  <c r="AX1176" i="4"/>
  <c r="AO1089" i="4"/>
  <c r="AP1089" i="4" s="1"/>
  <c r="AQ1089" i="4"/>
  <c r="AO1274" i="4"/>
  <c r="AP1274" i="4" s="1"/>
  <c r="AQ1274" i="4"/>
  <c r="AQ1294" i="4"/>
  <c r="AO1294" i="4"/>
  <c r="AP1294" i="4" s="1"/>
  <c r="AO1286" i="4"/>
  <c r="AP1286" i="4" s="1"/>
  <c r="AQ1286" i="4"/>
  <c r="AO1397" i="4"/>
  <c r="AP1397" i="4" s="1"/>
  <c r="AQ1397" i="4"/>
  <c r="AX1397" i="4"/>
  <c r="AO1369" i="4"/>
  <c r="AP1369" i="4" s="1"/>
  <c r="AQ1369" i="4"/>
  <c r="AX1369" i="4"/>
  <c r="AR1415" i="4"/>
  <c r="AO1410" i="4"/>
  <c r="AP1410" i="4" s="1"/>
  <c r="AQ1410" i="4"/>
  <c r="AO1557" i="4"/>
  <c r="AP1557" i="4" s="1"/>
  <c r="AQ1557" i="4"/>
  <c r="AX1432" i="4"/>
  <c r="AO1516" i="4"/>
  <c r="AP1516" i="4" s="1"/>
  <c r="AQ1516" i="4"/>
  <c r="AX1557" i="4"/>
  <c r="AO1670" i="4"/>
  <c r="AP1670" i="4" s="1"/>
  <c r="AQ1670" i="4"/>
  <c r="AQ1698" i="4"/>
  <c r="AO1698" i="4"/>
  <c r="AP1698" i="4" s="1"/>
  <c r="AR1786" i="4"/>
  <c r="AQ2012" i="4"/>
  <c r="AO2012" i="4"/>
  <c r="AP2012" i="4" s="1"/>
  <c r="AO1949" i="4"/>
  <c r="AP1949" i="4" s="1"/>
  <c r="AQ1949" i="4"/>
  <c r="AQ1957" i="4"/>
  <c r="AO1957" i="4"/>
  <c r="AP1957" i="4" s="1"/>
  <c r="AQ1972" i="4"/>
  <c r="AO1972" i="4"/>
  <c r="AP1972" i="4" s="1"/>
  <c r="AX1972" i="4"/>
  <c r="AO1965" i="4"/>
  <c r="AP1965" i="4" s="1"/>
  <c r="AQ1965" i="4"/>
  <c r="AX1998" i="4"/>
  <c r="AO2085" i="4"/>
  <c r="AP2085" i="4" s="1"/>
  <c r="AQ2085" i="4"/>
  <c r="AQ2212" i="4"/>
  <c r="AX2212" i="4"/>
  <c r="AO2212" i="4"/>
  <c r="AP2212" i="4" s="1"/>
  <c r="AX2170" i="4"/>
  <c r="AO2170" i="4"/>
  <c r="AP2170" i="4" s="1"/>
  <c r="AQ2170" i="4"/>
  <c r="AO2271" i="4"/>
  <c r="AP2271" i="4" s="1"/>
  <c r="AQ2271" i="4"/>
  <c r="AX2271" i="4"/>
  <c r="AX2089" i="4"/>
  <c r="AO2249" i="4"/>
  <c r="AP2249" i="4" s="1"/>
  <c r="AQ2249" i="4"/>
  <c r="AX2249" i="4"/>
  <c r="AO2313" i="4"/>
  <c r="AP2313" i="4" s="1"/>
  <c r="AQ2313" i="4"/>
  <c r="AQ2134" i="4"/>
  <c r="AO2134" i="4"/>
  <c r="AP2134" i="4" s="1"/>
  <c r="AR2617" i="4"/>
  <c r="AQ2337" i="4"/>
  <c r="AO2337" i="4"/>
  <c r="AP2337" i="4" s="1"/>
  <c r="AO2202" i="4"/>
  <c r="AP2202" i="4" s="1"/>
  <c r="AQ2202" i="4"/>
  <c r="AX2202" i="4"/>
  <c r="AQ2444" i="4"/>
  <c r="AO2444" i="4"/>
  <c r="AP2444" i="4" s="1"/>
  <c r="AX2511" i="4"/>
  <c r="AX2315" i="4"/>
  <c r="AO2643" i="4"/>
  <c r="AP2643" i="4" s="1"/>
  <c r="AQ2643" i="4"/>
  <c r="AQ2698" i="4"/>
  <c r="AO2698" i="4"/>
  <c r="AP2698" i="4" s="1"/>
  <c r="AX2475" i="4"/>
  <c r="AQ2628" i="4"/>
  <c r="AO2628" i="4"/>
  <c r="AP2628" i="4" s="1"/>
  <c r="AX2628" i="4"/>
  <c r="AO2615" i="4"/>
  <c r="AP2615" i="4" s="1"/>
  <c r="AQ2615" i="4"/>
  <c r="AX2940" i="4"/>
  <c r="AO2892" i="4"/>
  <c r="AP2892" i="4" s="1"/>
  <c r="AQ2892" i="4"/>
  <c r="AX2775" i="4"/>
  <c r="AR2842" i="4"/>
  <c r="AR2988" i="4"/>
  <c r="AQ3010" i="4"/>
  <c r="AO3010" i="4"/>
  <c r="AP3010" i="4" s="1"/>
  <c r="AO3144" i="4"/>
  <c r="AP3144" i="4" s="1"/>
  <c r="AQ3144" i="4"/>
  <c r="AQ2950" i="4"/>
  <c r="AO2950" i="4"/>
  <c r="AP2950" i="4" s="1"/>
  <c r="AX3000" i="4"/>
  <c r="AQ2917" i="4"/>
  <c r="AX2917" i="4"/>
  <c r="AO2917" i="4"/>
  <c r="AP2917" i="4" s="1"/>
  <c r="AO3346" i="4"/>
  <c r="AP3346" i="4" s="1"/>
  <c r="AQ3346" i="4"/>
  <c r="AX3048" i="4"/>
  <c r="AO3252" i="4"/>
  <c r="AP3252" i="4" s="1"/>
  <c r="AQ3252" i="4"/>
  <c r="AO3262" i="4"/>
  <c r="AP3262" i="4" s="1"/>
  <c r="AQ3262" i="4"/>
  <c r="AO3496" i="4"/>
  <c r="AP3496" i="4" s="1"/>
  <c r="AQ3496" i="4"/>
  <c r="AQ3311" i="4"/>
  <c r="AO3311" i="4"/>
  <c r="AP3311" i="4" s="1"/>
  <c r="AX3187" i="4"/>
  <c r="AO3484" i="4"/>
  <c r="AP3484" i="4" s="1"/>
  <c r="AQ3484" i="4"/>
  <c r="AX3218" i="4"/>
  <c r="AX3419" i="4"/>
  <c r="AQ226" i="4"/>
  <c r="AO226" i="4"/>
  <c r="AP226" i="4" s="1"/>
  <c r="AO291" i="4"/>
  <c r="AP291" i="4" s="1"/>
  <c r="AQ291" i="4"/>
  <c r="AO527" i="4"/>
  <c r="AP527" i="4" s="1"/>
  <c r="AQ527" i="4"/>
  <c r="AX527" i="4"/>
  <c r="AQ1137" i="4"/>
  <c r="AX1137" i="4"/>
  <c r="AO1137" i="4"/>
  <c r="AP1137" i="4" s="1"/>
  <c r="AO1247" i="4"/>
  <c r="AP1247" i="4" s="1"/>
  <c r="AQ1247" i="4"/>
  <c r="AQ1347" i="4"/>
  <c r="AO1347" i="4"/>
  <c r="AP1347" i="4" s="1"/>
  <c r="AX1347" i="4"/>
  <c r="AO1393" i="4"/>
  <c r="AP1393" i="4" s="1"/>
  <c r="AQ1393" i="4"/>
  <c r="AO1346" i="4"/>
  <c r="AP1346" i="4" s="1"/>
  <c r="AQ1346" i="4"/>
  <c r="AO1465" i="4"/>
  <c r="AP1465" i="4" s="1"/>
  <c r="AQ1465" i="4"/>
  <c r="AQ1587" i="4"/>
  <c r="AO1587" i="4"/>
  <c r="AP1587" i="4" s="1"/>
  <c r="AX1587" i="4"/>
  <c r="AO1853" i="4"/>
  <c r="AP1853" i="4" s="1"/>
  <c r="AQ1853" i="4"/>
  <c r="AX2326" i="4"/>
  <c r="AO2326" i="4"/>
  <c r="AP2326" i="4" s="1"/>
  <c r="AQ2326" i="4"/>
  <c r="AO2335" i="4"/>
  <c r="AP2335" i="4" s="1"/>
  <c r="AQ2335" i="4"/>
  <c r="AO2484" i="4"/>
  <c r="AP2484" i="4" s="1"/>
  <c r="AQ2484" i="4"/>
  <c r="AX2484" i="4"/>
  <c r="AQ2914" i="4"/>
  <c r="AO2914" i="4"/>
  <c r="AP2914" i="4" s="1"/>
  <c r="AQ3169" i="4"/>
  <c r="AX3169" i="4"/>
  <c r="AO3169" i="4"/>
  <c r="AP3169" i="4" s="1"/>
  <c r="AQ3263" i="4"/>
  <c r="AX3263" i="4"/>
  <c r="AO3263" i="4"/>
  <c r="AP3263" i="4" s="1"/>
  <c r="AQ3272" i="4"/>
  <c r="AO3272" i="4"/>
  <c r="AP3272" i="4" s="1"/>
  <c r="AR65" i="4"/>
  <c r="AR187" i="4"/>
  <c r="AO189" i="4"/>
  <c r="AP189" i="4" s="1"/>
  <c r="AQ189" i="4"/>
  <c r="AR233" i="4"/>
  <c r="AQ239" i="4"/>
  <c r="AO239" i="4"/>
  <c r="AP239" i="4" s="1"/>
  <c r="AX239" i="4"/>
  <c r="AO266" i="4"/>
  <c r="AP266" i="4" s="1"/>
  <c r="AQ266" i="4"/>
  <c r="AX266" i="4"/>
  <c r="AX267" i="4"/>
  <c r="AO344" i="4"/>
  <c r="AP344" i="4" s="1"/>
  <c r="AQ344" i="4"/>
  <c r="AQ360" i="4"/>
  <c r="AO360" i="4"/>
  <c r="AP360" i="4" s="1"/>
  <c r="AR359" i="4"/>
  <c r="AR428" i="4"/>
  <c r="AQ410" i="4"/>
  <c r="AO410" i="4"/>
  <c r="AP410" i="4" s="1"/>
  <c r="AX410" i="4"/>
  <c r="AO503" i="4"/>
  <c r="AP503" i="4" s="1"/>
  <c r="AX503" i="4"/>
  <c r="AQ503" i="4"/>
  <c r="AO448" i="4"/>
  <c r="AP448" i="4" s="1"/>
  <c r="AQ448" i="4"/>
  <c r="AX556" i="4"/>
  <c r="AQ556" i="4"/>
  <c r="AO556" i="4"/>
  <c r="AP556" i="4" s="1"/>
  <c r="AR498" i="4"/>
  <c r="AO483" i="4"/>
  <c r="AP483" i="4" s="1"/>
  <c r="AQ483" i="4"/>
  <c r="AX499" i="4"/>
  <c r="AO486" i="4"/>
  <c r="AP486" i="4" s="1"/>
  <c r="AQ486" i="4"/>
  <c r="AO510" i="4"/>
  <c r="AP510" i="4" s="1"/>
  <c r="AQ510" i="4"/>
  <c r="AX510" i="4"/>
  <c r="AQ529" i="4"/>
  <c r="AO529" i="4"/>
  <c r="AP529" i="4" s="1"/>
  <c r="AO539" i="4"/>
  <c r="AP539" i="4" s="1"/>
  <c r="AX539" i="4"/>
  <c r="AQ539" i="4"/>
  <c r="AX483" i="4"/>
  <c r="AO591" i="4"/>
  <c r="AP591" i="4" s="1"/>
  <c r="AQ591" i="4"/>
  <c r="AR533" i="4"/>
  <c r="AQ626" i="4"/>
  <c r="AO626" i="4"/>
  <c r="AP626" i="4" s="1"/>
  <c r="AO701" i="4"/>
  <c r="AP701" i="4" s="1"/>
  <c r="AQ701" i="4"/>
  <c r="AX648" i="4"/>
  <c r="AO640" i="4"/>
  <c r="AP640" i="4" s="1"/>
  <c r="AQ640" i="4"/>
  <c r="AX605" i="4"/>
  <c r="AR721" i="4"/>
  <c r="AR711" i="4"/>
  <c r="AX714" i="4"/>
  <c r="AQ714" i="4"/>
  <c r="AO714" i="4"/>
  <c r="AP714" i="4" s="1"/>
  <c r="AQ759" i="4"/>
  <c r="AO759" i="4"/>
  <c r="AP759" i="4" s="1"/>
  <c r="AX763" i="4"/>
  <c r="AX599" i="4"/>
  <c r="AQ817" i="4"/>
  <c r="AO817" i="4"/>
  <c r="AP817" i="4" s="1"/>
  <c r="AO812" i="4"/>
  <c r="AP812" i="4" s="1"/>
  <c r="AQ812" i="4"/>
  <c r="AX812" i="4"/>
  <c r="AX868" i="4"/>
  <c r="AO868" i="4"/>
  <c r="AP868" i="4" s="1"/>
  <c r="AQ868" i="4"/>
  <c r="AX805" i="4"/>
  <c r="AO805" i="4"/>
  <c r="AP805" i="4" s="1"/>
  <c r="AQ805" i="4"/>
  <c r="AO866" i="4"/>
  <c r="AP866" i="4" s="1"/>
  <c r="AQ866" i="4"/>
  <c r="AQ821" i="4"/>
  <c r="AO821" i="4"/>
  <c r="AP821" i="4" s="1"/>
  <c r="AO909" i="4"/>
  <c r="AP909" i="4" s="1"/>
  <c r="AQ909" i="4"/>
  <c r="AX909" i="4"/>
  <c r="AR892" i="4"/>
  <c r="AO992" i="4"/>
  <c r="AP992" i="4" s="1"/>
  <c r="AQ992" i="4"/>
  <c r="AX992" i="4"/>
  <c r="AX986" i="4"/>
  <c r="AO986" i="4"/>
  <c r="AP986" i="4" s="1"/>
  <c r="AQ986" i="4"/>
  <c r="AO1029" i="4"/>
  <c r="AP1029" i="4" s="1"/>
  <c r="AQ1029" i="4"/>
  <c r="AO1091" i="4"/>
  <c r="AP1091" i="4" s="1"/>
  <c r="AQ1091" i="4"/>
  <c r="AO1097" i="4"/>
  <c r="AP1097" i="4" s="1"/>
  <c r="AQ1097" i="4"/>
  <c r="AX1097" i="4"/>
  <c r="AX1111" i="4"/>
  <c r="AQ1115" i="4"/>
  <c r="AO1115" i="4"/>
  <c r="AP1115" i="4" s="1"/>
  <c r="AO1173" i="4"/>
  <c r="AP1173" i="4" s="1"/>
  <c r="AQ1173" i="4"/>
  <c r="AQ1128" i="4"/>
  <c r="AO1128" i="4"/>
  <c r="AP1128" i="4" s="1"/>
  <c r="AQ1163" i="4"/>
  <c r="AX1163" i="4"/>
  <c r="AO1163" i="4"/>
  <c r="AP1163" i="4" s="1"/>
  <c r="AO1158" i="4"/>
  <c r="AP1158" i="4" s="1"/>
  <c r="AX1158" i="4"/>
  <c r="AQ1158" i="4"/>
  <c r="AQ1242" i="4"/>
  <c r="AO1242" i="4"/>
  <c r="AP1242" i="4" s="1"/>
  <c r="AQ1231" i="4"/>
  <c r="AO1231" i="4"/>
  <c r="AP1231" i="4" s="1"/>
  <c r="AX1262" i="4"/>
  <c r="AO1279" i="4"/>
  <c r="AP1279" i="4" s="1"/>
  <c r="AQ1279" i="4"/>
  <c r="AO1340" i="4"/>
  <c r="AP1340" i="4" s="1"/>
  <c r="AQ1340" i="4"/>
  <c r="AO1416" i="4"/>
  <c r="AP1416" i="4" s="1"/>
  <c r="AQ1416" i="4"/>
  <c r="AO1496" i="4"/>
  <c r="AP1496" i="4" s="1"/>
  <c r="AQ1496" i="4"/>
  <c r="AR1509" i="4"/>
  <c r="AQ1441" i="4"/>
  <c r="AO1441" i="4"/>
  <c r="AP1441" i="4" s="1"/>
  <c r="AO1502" i="4"/>
  <c r="AP1502" i="4" s="1"/>
  <c r="AQ1502" i="4"/>
  <c r="AR1527" i="4"/>
  <c r="AO1533" i="4"/>
  <c r="AP1533" i="4" s="1"/>
  <c r="AQ1533" i="4"/>
  <c r="AO1367" i="4"/>
  <c r="AP1367" i="4" s="1"/>
  <c r="AQ1367" i="4"/>
  <c r="AX1593" i="4"/>
  <c r="AO1642" i="4"/>
  <c r="AP1642" i="4" s="1"/>
  <c r="AQ1642" i="4"/>
  <c r="AX1642" i="4"/>
  <c r="AQ1515" i="4"/>
  <c r="AO1515" i="4"/>
  <c r="AP1515" i="4" s="1"/>
  <c r="AQ1611" i="4"/>
  <c r="AX1611" i="4"/>
  <c r="AO1611" i="4"/>
  <c r="AP1611" i="4" s="1"/>
  <c r="AR1645" i="4"/>
  <c r="AX1646" i="4"/>
  <c r="AQ1646" i="4"/>
  <c r="AO1646" i="4"/>
  <c r="AP1646" i="4" s="1"/>
  <c r="AO1730" i="4"/>
  <c r="AP1730" i="4" s="1"/>
  <c r="AQ1730" i="4"/>
  <c r="AR1730" i="4"/>
  <c r="AX1725" i="4"/>
  <c r="AO1885" i="4"/>
  <c r="AP1885" i="4" s="1"/>
  <c r="AQ1885" i="4"/>
  <c r="AQ1878" i="4"/>
  <c r="AO1878" i="4"/>
  <c r="AP1878" i="4" s="1"/>
  <c r="AX1878" i="4"/>
  <c r="AR1792" i="4"/>
  <c r="AO1786" i="4"/>
  <c r="AP1786" i="4" s="1"/>
  <c r="AQ1786" i="4"/>
  <c r="AO1817" i="4"/>
  <c r="AP1817" i="4" s="1"/>
  <c r="AQ1817" i="4"/>
  <c r="AO1898" i="4"/>
  <c r="AP1898" i="4" s="1"/>
  <c r="AX1898" i="4"/>
  <c r="AQ1898" i="4"/>
  <c r="AQ1852" i="4"/>
  <c r="AO1852" i="4"/>
  <c r="AP1852" i="4" s="1"/>
  <c r="AR1973" i="4"/>
  <c r="AQ1963" i="4"/>
  <c r="AO1963" i="4"/>
  <c r="AP1963" i="4" s="1"/>
  <c r="AO1797" i="4"/>
  <c r="AP1797" i="4" s="1"/>
  <c r="AQ1797" i="4"/>
  <c r="AX1798" i="4"/>
  <c r="AQ2061" i="4"/>
  <c r="AO2061" i="4"/>
  <c r="AP2061" i="4" s="1"/>
  <c r="AX2031" i="4"/>
  <c r="AO2126" i="4"/>
  <c r="AP2126" i="4" s="1"/>
  <c r="AQ2126" i="4"/>
  <c r="AX2126" i="4"/>
  <c r="AQ1984" i="4"/>
  <c r="AO1984" i="4"/>
  <c r="AP1984" i="4" s="1"/>
  <c r="AO2102" i="4"/>
  <c r="AP2102" i="4" s="1"/>
  <c r="AX2102" i="4"/>
  <c r="AQ2102" i="4"/>
  <c r="AQ2151" i="4"/>
  <c r="AO2151" i="4"/>
  <c r="AP2151" i="4" s="1"/>
  <c r="AO2273" i="4"/>
  <c r="AP2273" i="4" s="1"/>
  <c r="AQ2273" i="4"/>
  <c r="AX2273" i="4"/>
  <c r="AO2237" i="4"/>
  <c r="AP2237" i="4" s="1"/>
  <c r="AQ2237" i="4"/>
  <c r="AX2237" i="4"/>
  <c r="AX2151" i="4"/>
  <c r="AO2287" i="4"/>
  <c r="AP2287" i="4" s="1"/>
  <c r="AQ2287" i="4"/>
  <c r="AQ2463" i="4"/>
  <c r="AO2463" i="4"/>
  <c r="AP2463" i="4" s="1"/>
  <c r="AX2463" i="4"/>
  <c r="AO2503" i="4"/>
  <c r="AP2503" i="4" s="1"/>
  <c r="AQ2503" i="4"/>
  <c r="AX2503" i="4"/>
  <c r="AX2365" i="4"/>
  <c r="AO2365" i="4"/>
  <c r="AP2365" i="4" s="1"/>
  <c r="AQ2365" i="4"/>
  <c r="AO2388" i="4"/>
  <c r="AP2388" i="4" s="1"/>
  <c r="AQ2388" i="4"/>
  <c r="AX2498" i="4"/>
  <c r="AX2603" i="4"/>
  <c r="AQ2616" i="4"/>
  <c r="AO2616" i="4"/>
  <c r="AP2616" i="4" s="1"/>
  <c r="AQ2769" i="4"/>
  <c r="AO2769" i="4"/>
  <c r="AP2769" i="4" s="1"/>
  <c r="AQ2669" i="4"/>
  <c r="AX2669" i="4"/>
  <c r="AO2669" i="4"/>
  <c r="AP2669" i="4" s="1"/>
  <c r="AO2679" i="4"/>
  <c r="AP2679" i="4" s="1"/>
  <c r="AX2679" i="4"/>
  <c r="AQ2679" i="4"/>
  <c r="AR2758" i="4"/>
  <c r="AX2645" i="4"/>
  <c r="AX2850" i="4"/>
  <c r="AO2850" i="4"/>
  <c r="AP2850" i="4" s="1"/>
  <c r="AQ2850" i="4"/>
  <c r="AX2715" i="4"/>
  <c r="AO2774" i="4"/>
  <c r="AP2774" i="4" s="1"/>
  <c r="AQ2774" i="4"/>
  <c r="AX2841" i="4"/>
  <c r="AO2841" i="4"/>
  <c r="AP2841" i="4" s="1"/>
  <c r="AQ2841" i="4"/>
  <c r="AX2657" i="4"/>
  <c r="AO2842" i="4"/>
  <c r="AP2842" i="4" s="1"/>
  <c r="AQ2842" i="4"/>
  <c r="AQ2699" i="4"/>
  <c r="AO2699" i="4"/>
  <c r="AP2699" i="4" s="1"/>
  <c r="AX2860" i="4"/>
  <c r="AO2860" i="4"/>
  <c r="AP2860" i="4" s="1"/>
  <c r="AQ2860" i="4"/>
  <c r="AR2949" i="4"/>
  <c r="AO2983" i="4"/>
  <c r="AP2983" i="4" s="1"/>
  <c r="AQ2983" i="4"/>
  <c r="AQ2879" i="4"/>
  <c r="AO2879" i="4"/>
  <c r="AP2879" i="4" s="1"/>
  <c r="AO3130" i="4"/>
  <c r="AP3130" i="4" s="1"/>
  <c r="AQ3130" i="4"/>
  <c r="AO3102" i="4"/>
  <c r="AP3102" i="4" s="1"/>
  <c r="AX3102" i="4"/>
  <c r="AQ3102" i="4"/>
  <c r="AQ3142" i="4"/>
  <c r="AO3142" i="4"/>
  <c r="AP3142" i="4" s="1"/>
  <c r="AQ2927" i="4"/>
  <c r="AO2927" i="4"/>
  <c r="AP2927" i="4" s="1"/>
  <c r="AQ3165" i="4"/>
  <c r="AO3165" i="4"/>
  <c r="AP3165" i="4" s="1"/>
  <c r="AX3165" i="4"/>
  <c r="AO3237" i="4"/>
  <c r="AP3237" i="4" s="1"/>
  <c r="AQ3237" i="4"/>
  <c r="AX3237" i="4"/>
  <c r="AX3009" i="4"/>
  <c r="AQ3080" i="4"/>
  <c r="AO3080" i="4"/>
  <c r="AP3080" i="4" s="1"/>
  <c r="AX3008" i="4"/>
  <c r="AO3298" i="4"/>
  <c r="AP3298" i="4" s="1"/>
  <c r="AQ3298" i="4"/>
  <c r="AQ2951" i="4"/>
  <c r="AO2951" i="4"/>
  <c r="AP2951" i="4" s="1"/>
  <c r="AO3214" i="4"/>
  <c r="AP3214" i="4" s="1"/>
  <c r="AQ3214" i="4"/>
  <c r="AX3262" i="4"/>
  <c r="AR3430" i="4"/>
  <c r="AQ3217" i="4"/>
  <c r="AO3217" i="4"/>
  <c r="AP3217" i="4" s="1"/>
  <c r="AO3471" i="4"/>
  <c r="AP3471" i="4" s="1"/>
  <c r="AQ3471" i="4"/>
  <c r="AO3431" i="4"/>
  <c r="AP3431" i="4" s="1"/>
  <c r="AQ3431" i="4"/>
  <c r="AQ3069" i="4"/>
  <c r="AO3069" i="4"/>
  <c r="AP3069" i="4" s="1"/>
  <c r="AX3069" i="4"/>
  <c r="AX3220" i="4"/>
  <c r="AQ3360" i="4"/>
  <c r="AO3360" i="4"/>
  <c r="AP3360" i="4" s="1"/>
  <c r="AX3360" i="4"/>
  <c r="AO384" i="4"/>
  <c r="AP384" i="4" s="1"/>
  <c r="AQ384" i="4"/>
  <c r="AO1652" i="4"/>
  <c r="AP1652" i="4" s="1"/>
  <c r="AQ1652" i="4"/>
  <c r="AQ1683" i="4"/>
  <c r="AO1683" i="4"/>
  <c r="AP1683" i="4" s="1"/>
  <c r="AQ2175" i="4"/>
  <c r="AO2175" i="4"/>
  <c r="AP2175" i="4" s="1"/>
  <c r="AO2409" i="4"/>
  <c r="AP2409" i="4" s="1"/>
  <c r="AQ2409" i="4"/>
  <c r="AQ3203" i="4"/>
  <c r="AO3203" i="4"/>
  <c r="AP3203" i="4" s="1"/>
  <c r="AQ3166" i="4"/>
  <c r="AO3166" i="4"/>
  <c r="AP3166" i="4" s="1"/>
  <c r="AQ3356" i="4"/>
  <c r="AO3356" i="4"/>
  <c r="AP3356" i="4" s="1"/>
  <c r="AO92" i="4"/>
  <c r="AP92" i="4" s="1"/>
  <c r="AQ92" i="4"/>
  <c r="AT21" i="4"/>
  <c r="AO45" i="4"/>
  <c r="AP45" i="4" s="1"/>
  <c r="AQ45" i="4"/>
  <c r="AX45" i="4"/>
  <c r="AO32" i="4"/>
  <c r="AP32" i="4" s="1"/>
  <c r="AQ32" i="4"/>
  <c r="AQ105" i="4"/>
  <c r="AO105" i="4"/>
  <c r="AP105" i="4" s="1"/>
  <c r="AR183" i="4"/>
  <c r="AX229" i="4"/>
  <c r="AO305" i="4"/>
  <c r="AP305" i="4" s="1"/>
  <c r="AQ305" i="4"/>
  <c r="AO303" i="4"/>
  <c r="AP303" i="4" s="1"/>
  <c r="AQ303" i="4"/>
  <c r="AQ383" i="4"/>
  <c r="AO383" i="4"/>
  <c r="AP383" i="4" s="1"/>
  <c r="AO395" i="4"/>
  <c r="AP395" i="4" s="1"/>
  <c r="AQ395" i="4"/>
  <c r="AX374" i="4"/>
  <c r="AO290" i="4"/>
  <c r="AP290" i="4" s="1"/>
  <c r="AQ290" i="4"/>
  <c r="AX384" i="4"/>
  <c r="AO568" i="4"/>
  <c r="AP568" i="4" s="1"/>
  <c r="AQ568" i="4"/>
  <c r="AX568" i="4"/>
  <c r="AQ407" i="4"/>
  <c r="AO407" i="4"/>
  <c r="AP407" i="4" s="1"/>
  <c r="AO498" i="4"/>
  <c r="AP498" i="4" s="1"/>
  <c r="AQ498" i="4"/>
  <c r="AQ540" i="4"/>
  <c r="AX540" i="4"/>
  <c r="AO540" i="4"/>
  <c r="AP540" i="4" s="1"/>
  <c r="AQ495" i="4"/>
  <c r="AO495" i="4"/>
  <c r="AP495" i="4" s="1"/>
  <c r="AR590" i="4"/>
  <c r="AO538" i="4"/>
  <c r="AP538" i="4" s="1"/>
  <c r="AX538" i="4"/>
  <c r="AQ538" i="4"/>
  <c r="AO575" i="4"/>
  <c r="AP575" i="4" s="1"/>
  <c r="AQ575" i="4"/>
  <c r="AX618" i="4"/>
  <c r="AO762" i="4"/>
  <c r="AP762" i="4" s="1"/>
  <c r="AX762" i="4"/>
  <c r="AQ762" i="4"/>
  <c r="AO660" i="4"/>
  <c r="AP660" i="4" s="1"/>
  <c r="AQ660" i="4"/>
  <c r="AO679" i="4"/>
  <c r="AP679" i="4" s="1"/>
  <c r="AQ679" i="4"/>
  <c r="AO713" i="4"/>
  <c r="AP713" i="4" s="1"/>
  <c r="AQ713" i="4"/>
  <c r="AR641" i="4"/>
  <c r="AO621" i="4"/>
  <c r="AP621" i="4" s="1"/>
  <c r="AQ621" i="4"/>
  <c r="AQ747" i="4"/>
  <c r="AO747" i="4"/>
  <c r="AP747" i="4" s="1"/>
  <c r="AR768" i="4"/>
  <c r="AQ699" i="4"/>
  <c r="AO699" i="4"/>
  <c r="AP699" i="4" s="1"/>
  <c r="AX783" i="4"/>
  <c r="AR800" i="4"/>
  <c r="AQ802" i="4"/>
  <c r="AX802" i="4"/>
  <c r="AO802" i="4"/>
  <c r="AP802" i="4" s="1"/>
  <c r="AX817" i="4"/>
  <c r="AX825" i="4"/>
  <c r="AO869" i="4"/>
  <c r="AP869" i="4" s="1"/>
  <c r="AQ869" i="4"/>
  <c r="AX869" i="4"/>
  <c r="AO897" i="4"/>
  <c r="AP897" i="4" s="1"/>
  <c r="AQ897" i="4"/>
  <c r="AO950" i="4"/>
  <c r="AP950" i="4" s="1"/>
  <c r="AQ950" i="4"/>
  <c r="AX950" i="4"/>
  <c r="AR1042" i="4"/>
  <c r="AQ1003" i="4"/>
  <c r="AO1003" i="4"/>
  <c r="AP1003" i="4" s="1"/>
  <c r="AO945" i="4"/>
  <c r="AP945" i="4" s="1"/>
  <c r="AQ945" i="4"/>
  <c r="AQ1063" i="4"/>
  <c r="AO1063" i="4"/>
  <c r="AP1063" i="4" s="1"/>
  <c r="AX1063" i="4"/>
  <c r="AX1080" i="4"/>
  <c r="AO1210" i="4"/>
  <c r="AP1210" i="4" s="1"/>
  <c r="AQ1210" i="4"/>
  <c r="AQ1145" i="4"/>
  <c r="AO1145" i="4"/>
  <c r="AP1145" i="4" s="1"/>
  <c r="AQ1148" i="4"/>
  <c r="AO1148" i="4"/>
  <c r="AP1148" i="4" s="1"/>
  <c r="AX1148" i="4"/>
  <c r="AX1183" i="4"/>
  <c r="AQ1222" i="4"/>
  <c r="AO1222" i="4"/>
  <c r="AP1222" i="4" s="1"/>
  <c r="AX1247" i="4"/>
  <c r="AX1299" i="4"/>
  <c r="AX1279" i="4"/>
  <c r="AO1373" i="4"/>
  <c r="AP1373" i="4" s="1"/>
  <c r="AQ1373" i="4"/>
  <c r="AO1295" i="4"/>
  <c r="AP1295" i="4" s="1"/>
  <c r="AX1295" i="4"/>
  <c r="AQ1295" i="4"/>
  <c r="AR1375" i="4"/>
  <c r="AO1427" i="4"/>
  <c r="AP1427" i="4" s="1"/>
  <c r="AQ1427" i="4"/>
  <c r="AX1427" i="4"/>
  <c r="AR1463" i="4"/>
  <c r="AQ1374" i="4"/>
  <c r="AO1374" i="4"/>
  <c r="AP1374" i="4" s="1"/>
  <c r="AR1354" i="4"/>
  <c r="AX1410" i="4"/>
  <c r="AQ1454" i="4"/>
  <c r="AO1454" i="4"/>
  <c r="AP1454" i="4" s="1"/>
  <c r="AQ1309" i="4"/>
  <c r="AO1309" i="4"/>
  <c r="AP1309" i="4" s="1"/>
  <c r="AQ1495" i="4"/>
  <c r="AO1495" i="4"/>
  <c r="AP1495" i="4" s="1"/>
  <c r="AX1495" i="4"/>
  <c r="AX1454" i="4"/>
  <c r="AX1564" i="4"/>
  <c r="AO1581" i="4"/>
  <c r="AP1581" i="4" s="1"/>
  <c r="AQ1581" i="4"/>
  <c r="AQ1671" i="4"/>
  <c r="AO1671" i="4"/>
  <c r="AP1671" i="4" s="1"/>
  <c r="AR1550" i="4"/>
  <c r="AX1614" i="4"/>
  <c r="AR1688" i="4"/>
  <c r="AO1618" i="4"/>
  <c r="AP1618" i="4" s="1"/>
  <c r="AQ1618" i="4"/>
  <c r="AQ1672" i="4"/>
  <c r="AO1672" i="4"/>
  <c r="AP1672" i="4" s="1"/>
  <c r="AO1686" i="4"/>
  <c r="AP1686" i="4" s="1"/>
  <c r="AQ1686" i="4"/>
  <c r="AQ1719" i="4"/>
  <c r="AO1719" i="4"/>
  <c r="AP1719" i="4" s="1"/>
  <c r="AX1719" i="4"/>
  <c r="AQ1659" i="4"/>
  <c r="AO1659" i="4"/>
  <c r="AP1659" i="4" s="1"/>
  <c r="AX1659" i="4"/>
  <c r="AO1905" i="4"/>
  <c r="AP1905" i="4" s="1"/>
  <c r="AQ1905" i="4"/>
  <c r="AO1865" i="4"/>
  <c r="AP1865" i="4" s="1"/>
  <c r="AQ1865" i="4"/>
  <c r="AR1780" i="4"/>
  <c r="AX1787" i="4"/>
  <c r="AX1854" i="4"/>
  <c r="AR1735" i="4"/>
  <c r="AX1877" i="4"/>
  <c r="AR1845" i="4"/>
  <c r="AX1853" i="4"/>
  <c r="AQ1975" i="4"/>
  <c r="AO1975" i="4"/>
  <c r="AP1975" i="4" s="1"/>
  <c r="AQ1913" i="4"/>
  <c r="AO1913" i="4"/>
  <c r="AP1913" i="4" s="1"/>
  <c r="AX2073" i="4"/>
  <c r="AR2097" i="4"/>
  <c r="AQ2087" i="4"/>
  <c r="AO2087" i="4"/>
  <c r="AP2087" i="4" s="1"/>
  <c r="AQ2183" i="4"/>
  <c r="AO2183" i="4"/>
  <c r="AP2183" i="4" s="1"/>
  <c r="AX2183" i="4"/>
  <c r="AO2105" i="4"/>
  <c r="AP2105" i="4" s="1"/>
  <c r="AQ2105" i="4"/>
  <c r="AO2174" i="4"/>
  <c r="AP2174" i="4" s="1"/>
  <c r="AQ2174" i="4"/>
  <c r="AO2034" i="4"/>
  <c r="AP2034" i="4" s="1"/>
  <c r="AQ2034" i="4"/>
  <c r="AX2061" i="4"/>
  <c r="AO2339" i="4"/>
  <c r="AP2339" i="4" s="1"/>
  <c r="AQ2339" i="4"/>
  <c r="AX2339" i="4"/>
  <c r="AR2325" i="4"/>
  <c r="AR2232" i="4"/>
  <c r="AO2250" i="4"/>
  <c r="AP2250" i="4" s="1"/>
  <c r="AQ2250" i="4"/>
  <c r="AX2250" i="4"/>
  <c r="AO2241" i="4"/>
  <c r="AP2241" i="4" s="1"/>
  <c r="AQ2241" i="4"/>
  <c r="AO2400" i="4"/>
  <c r="AP2400" i="4" s="1"/>
  <c r="AQ2400" i="4"/>
  <c r="AR2471" i="4"/>
  <c r="AR2547" i="4"/>
  <c r="AO2346" i="4"/>
  <c r="AP2346" i="4" s="1"/>
  <c r="AQ2346" i="4"/>
  <c r="AQ2431" i="4"/>
  <c r="AO2431" i="4"/>
  <c r="AP2431" i="4" s="1"/>
  <c r="AQ2497" i="4"/>
  <c r="AO2497" i="4"/>
  <c r="AP2497" i="4" s="1"/>
  <c r="AQ2447" i="4"/>
  <c r="AO2447" i="4"/>
  <c r="AP2447" i="4" s="1"/>
  <c r="AO2375" i="4"/>
  <c r="AP2375" i="4" s="1"/>
  <c r="AQ2375" i="4"/>
  <c r="AX2459" i="4"/>
  <c r="AO2435" i="4"/>
  <c r="AP2435" i="4" s="1"/>
  <c r="AQ2435" i="4"/>
  <c r="AX2400" i="4"/>
  <c r="AQ2469" i="4"/>
  <c r="AO2469" i="4"/>
  <c r="AP2469" i="4" s="1"/>
  <c r="AX2469" i="4"/>
  <c r="AO2439" i="4"/>
  <c r="AP2439" i="4" s="1"/>
  <c r="AQ2439" i="4"/>
  <c r="AO2727" i="4"/>
  <c r="AP2727" i="4" s="1"/>
  <c r="AX2727" i="4"/>
  <c r="AQ2727" i="4"/>
  <c r="AX2687" i="4"/>
  <c r="AX2615" i="4"/>
  <c r="AX2704" i="4"/>
  <c r="AQ2704" i="4"/>
  <c r="AO2704" i="4"/>
  <c r="AP2704" i="4" s="1"/>
  <c r="AX2462" i="4"/>
  <c r="AO2462" i="4"/>
  <c r="AP2462" i="4" s="1"/>
  <c r="AQ2462" i="4"/>
  <c r="AO2763" i="4"/>
  <c r="AP2763" i="4" s="1"/>
  <c r="AQ2763" i="4"/>
  <c r="AX2763" i="4"/>
  <c r="AQ2675" i="4"/>
  <c r="AO2675" i="4"/>
  <c r="AP2675" i="4" s="1"/>
  <c r="AX2752" i="4"/>
  <c r="AO2752" i="4"/>
  <c r="AP2752" i="4" s="1"/>
  <c r="AQ2752" i="4"/>
  <c r="AO2537" i="4"/>
  <c r="AP2537" i="4" s="1"/>
  <c r="AQ2537" i="4"/>
  <c r="AX2639" i="4"/>
  <c r="AR2798" i="4"/>
  <c r="AO2811" i="4"/>
  <c r="AP2811" i="4" s="1"/>
  <c r="AQ2811" i="4"/>
  <c r="AQ2791" i="4"/>
  <c r="AO2791" i="4"/>
  <c r="AP2791" i="4" s="1"/>
  <c r="AX2791" i="4"/>
  <c r="AX2904" i="4"/>
  <c r="AO2810" i="4"/>
  <c r="AP2810" i="4" s="1"/>
  <c r="AQ2810" i="4"/>
  <c r="AX2810" i="4"/>
  <c r="AR2865" i="4"/>
  <c r="AX2926" i="4"/>
  <c r="AR2947" i="4"/>
  <c r="AQ2808" i="4"/>
  <c r="AX2808" i="4"/>
  <c r="AO2808" i="4"/>
  <c r="AP2808" i="4" s="1"/>
  <c r="AQ2801" i="4"/>
  <c r="AO2801" i="4"/>
  <c r="AP2801" i="4" s="1"/>
  <c r="AQ2814" i="4"/>
  <c r="AO2814" i="4"/>
  <c r="AP2814" i="4" s="1"/>
  <c r="AR2814" i="4"/>
  <c r="AQ2988" i="4"/>
  <c r="AX2988" i="4"/>
  <c r="AO2988" i="4"/>
  <c r="AP2988" i="4" s="1"/>
  <c r="AO2949" i="4"/>
  <c r="AP2949" i="4" s="1"/>
  <c r="AQ2949" i="4"/>
  <c r="AX2949" i="4"/>
  <c r="AX2836" i="4"/>
  <c r="AR2984" i="4"/>
  <c r="AQ2961" i="4"/>
  <c r="AO2961" i="4"/>
  <c r="AP2961" i="4" s="1"/>
  <c r="AO3133" i="4"/>
  <c r="AP3133" i="4" s="1"/>
  <c r="AX3133" i="4"/>
  <c r="AQ3133" i="4"/>
  <c r="AX3204" i="4"/>
  <c r="AO2936" i="4"/>
  <c r="AP2936" i="4" s="1"/>
  <c r="AQ2936" i="4"/>
  <c r="AO3180" i="4"/>
  <c r="AP3180" i="4" s="1"/>
  <c r="AQ3180" i="4"/>
  <c r="AX3180" i="4"/>
  <c r="AX3030" i="4"/>
  <c r="AQ3046" i="4"/>
  <c r="AO3046" i="4"/>
  <c r="AP3046" i="4" s="1"/>
  <c r="AO2913" i="4"/>
  <c r="AP2913" i="4" s="1"/>
  <c r="AQ2913" i="4"/>
  <c r="AX2913" i="4"/>
  <c r="AQ3011" i="4"/>
  <c r="AO3011" i="4"/>
  <c r="AP3011" i="4" s="1"/>
  <c r="AR3213" i="4"/>
  <c r="AO3322" i="4"/>
  <c r="AP3322" i="4" s="1"/>
  <c r="AQ3322" i="4"/>
  <c r="AX3004" i="4"/>
  <c r="AO3196" i="4"/>
  <c r="AP3196" i="4" s="1"/>
  <c r="AQ3196" i="4"/>
  <c r="AX3196" i="4"/>
  <c r="AO3206" i="4"/>
  <c r="AP3206" i="4" s="1"/>
  <c r="AQ3206" i="4"/>
  <c r="AX3206" i="4"/>
  <c r="AX3250" i="4"/>
  <c r="AO3061" i="4"/>
  <c r="AP3061" i="4" s="1"/>
  <c r="AQ3061" i="4"/>
  <c r="AQ3118" i="4"/>
  <c r="AO3118" i="4"/>
  <c r="AP3118" i="4" s="1"/>
  <c r="AX3186" i="4"/>
  <c r="AX3071" i="4"/>
  <c r="AR3067" i="4"/>
  <c r="AO3300" i="4"/>
  <c r="AP3300" i="4" s="1"/>
  <c r="AQ3300" i="4"/>
  <c r="AO3348" i="4"/>
  <c r="AP3348" i="4" s="1"/>
  <c r="AQ3348" i="4"/>
  <c r="AR3108" i="4"/>
  <c r="AR3308" i="4"/>
  <c r="AO3399" i="4"/>
  <c r="AP3399" i="4" s="1"/>
  <c r="AQ3399" i="4"/>
  <c r="AR3435" i="4"/>
  <c r="AR3495" i="4"/>
  <c r="AO3472" i="4"/>
  <c r="AP3472" i="4" s="1"/>
  <c r="AQ3472" i="4"/>
  <c r="AX3178" i="4"/>
  <c r="AX3471" i="4"/>
  <c r="AX3322" i="4"/>
  <c r="AO3423" i="4"/>
  <c r="AP3423" i="4" s="1"/>
  <c r="AQ3423" i="4"/>
  <c r="AO3459" i="4"/>
  <c r="AP3459" i="4" s="1"/>
  <c r="AQ3459" i="4"/>
  <c r="AO3460" i="4"/>
  <c r="AP3460" i="4" s="1"/>
  <c r="AQ3460" i="4"/>
  <c r="AX3460" i="4"/>
  <c r="AQ3116" i="4"/>
  <c r="AO3116" i="4"/>
  <c r="AP3116" i="4" s="1"/>
  <c r="AQ3359" i="4"/>
  <c r="AX3359" i="4"/>
  <c r="AO3359" i="4"/>
  <c r="AP3359" i="4" s="1"/>
  <c r="AX3402" i="4"/>
  <c r="AO3241" i="4"/>
  <c r="AP3241" i="4" s="1"/>
  <c r="AQ3241" i="4"/>
  <c r="AX3472" i="4"/>
  <c r="AO4" i="4"/>
  <c r="AP4" i="4" s="1"/>
  <c r="AQ4" i="4"/>
  <c r="AQ346" i="4"/>
  <c r="AO346" i="4"/>
  <c r="AP346" i="4" s="1"/>
  <c r="AO610" i="4"/>
  <c r="AP610" i="4" s="1"/>
  <c r="AQ610" i="4"/>
  <c r="AX610" i="4"/>
  <c r="AR605" i="4"/>
  <c r="AO677" i="4"/>
  <c r="AP677" i="4" s="1"/>
  <c r="AQ677" i="4"/>
  <c r="AQ650" i="4"/>
  <c r="AO650" i="4"/>
  <c r="AP650" i="4" s="1"/>
  <c r="AO962" i="4"/>
  <c r="AP962" i="4" s="1"/>
  <c r="AX962" i="4"/>
  <c r="AQ962" i="4"/>
  <c r="AO982" i="4"/>
  <c r="AP982" i="4" s="1"/>
  <c r="AQ982" i="4"/>
  <c r="AX982" i="4"/>
  <c r="AX1586" i="4"/>
  <c r="AQ1586" i="4"/>
  <c r="AO1586" i="4"/>
  <c r="AP1586" i="4" s="1"/>
  <c r="AO1525" i="4"/>
  <c r="AP1525" i="4" s="1"/>
  <c r="AQ1525" i="4"/>
  <c r="AX1525" i="4"/>
  <c r="AQ1723" i="4"/>
  <c r="AO1723" i="4"/>
  <c r="AP1723" i="4" s="1"/>
  <c r="AO2138" i="4"/>
  <c r="AP2138" i="4" s="1"/>
  <c r="AQ2138" i="4"/>
  <c r="AO2024" i="4"/>
  <c r="AP2024" i="4" s="1"/>
  <c r="AX2024" i="4"/>
  <c r="AQ2024" i="4"/>
  <c r="AO2150" i="4"/>
  <c r="AP2150" i="4" s="1"/>
  <c r="AQ2150" i="4"/>
  <c r="AQ2319" i="4"/>
  <c r="AO2319" i="4"/>
  <c r="AP2319" i="4" s="1"/>
  <c r="AO2849" i="4"/>
  <c r="AP2849" i="4" s="1"/>
  <c r="AX2849" i="4"/>
  <c r="AQ2849" i="4"/>
  <c r="AQ2843" i="4"/>
  <c r="AO2843" i="4"/>
  <c r="AP2843" i="4" s="1"/>
  <c r="AQ140" i="4"/>
  <c r="AO140" i="4"/>
  <c r="AP140" i="4" s="1"/>
  <c r="AX140" i="4"/>
  <c r="AX139" i="4"/>
  <c r="AX43" i="4"/>
  <c r="AR74" i="4"/>
  <c r="AX93" i="4"/>
  <c r="AO99" i="4"/>
  <c r="AP99" i="4" s="1"/>
  <c r="AX99" i="4"/>
  <c r="AQ99" i="4"/>
  <c r="AO143" i="4"/>
  <c r="AP143" i="4" s="1"/>
  <c r="AQ143" i="4"/>
  <c r="AR119" i="4"/>
  <c r="AQ115" i="4"/>
  <c r="AX115" i="4"/>
  <c r="AO115" i="4"/>
  <c r="AP115" i="4" s="1"/>
  <c r="AO141" i="4"/>
  <c r="AP141" i="4" s="1"/>
  <c r="AQ141" i="4"/>
  <c r="AT27" i="4"/>
  <c r="AT40" i="4"/>
  <c r="AX50" i="4"/>
  <c r="AO57" i="4"/>
  <c r="AP57" i="4" s="1"/>
  <c r="AQ57" i="4"/>
  <c r="AX4" i="4"/>
  <c r="AX100" i="4"/>
  <c r="AQ100" i="4"/>
  <c r="AO100" i="4"/>
  <c r="AP100" i="4" s="1"/>
  <c r="AO119" i="4"/>
  <c r="AP119" i="4" s="1"/>
  <c r="AQ119" i="4"/>
  <c r="AO183" i="4"/>
  <c r="AP183" i="4" s="1"/>
  <c r="AQ183" i="4"/>
  <c r="AO177" i="4"/>
  <c r="AP177" i="4" s="1"/>
  <c r="AQ177" i="4"/>
  <c r="AX163" i="4"/>
  <c r="AO174" i="4"/>
  <c r="AP174" i="4" s="1"/>
  <c r="AQ174" i="4"/>
  <c r="AX183" i="4"/>
  <c r="AQ251" i="4"/>
  <c r="AX251" i="4"/>
  <c r="AO251" i="4"/>
  <c r="AP251" i="4" s="1"/>
  <c r="AX208" i="4"/>
  <c r="AR226" i="4"/>
  <c r="AO205" i="4"/>
  <c r="AP205" i="4" s="1"/>
  <c r="AQ205" i="4"/>
  <c r="AR246" i="4"/>
  <c r="AX269" i="4"/>
  <c r="AX302" i="4"/>
  <c r="AQ337" i="4"/>
  <c r="AO337" i="4"/>
  <c r="AP337" i="4" s="1"/>
  <c r="AX337" i="4"/>
  <c r="AO365" i="4"/>
  <c r="AP365" i="4" s="1"/>
  <c r="AQ365" i="4"/>
  <c r="AX365" i="4"/>
  <c r="AR375" i="4"/>
  <c r="AX346" i="4"/>
  <c r="AO404" i="4"/>
  <c r="AP404" i="4" s="1"/>
  <c r="AQ404" i="4"/>
  <c r="AO386" i="4"/>
  <c r="AP386" i="4" s="1"/>
  <c r="AQ386" i="4"/>
  <c r="AX386" i="4"/>
  <c r="AX360" i="4"/>
  <c r="AO431" i="4"/>
  <c r="AP431" i="4" s="1"/>
  <c r="AQ431" i="4"/>
  <c r="AX392" i="4"/>
  <c r="AO479" i="4"/>
  <c r="AP479" i="4" s="1"/>
  <c r="AQ479" i="4"/>
  <c r="AX479" i="4"/>
  <c r="AO580" i="4"/>
  <c r="AP580" i="4" s="1"/>
  <c r="AX580" i="4"/>
  <c r="AQ580" i="4"/>
  <c r="AO551" i="4"/>
  <c r="AP551" i="4" s="1"/>
  <c r="AQ551" i="4"/>
  <c r="AX487" i="4"/>
  <c r="AR485" i="4"/>
  <c r="AX448" i="4"/>
  <c r="AO522" i="4"/>
  <c r="AP522" i="4" s="1"/>
  <c r="AQ522" i="4"/>
  <c r="AR574" i="4"/>
  <c r="AO514" i="4"/>
  <c r="AP514" i="4" s="1"/>
  <c r="AQ514" i="4"/>
  <c r="AX555" i="4"/>
  <c r="AR577" i="4"/>
  <c r="AO578" i="4"/>
  <c r="AP578" i="4" s="1"/>
  <c r="AQ578" i="4"/>
  <c r="AX557" i="4"/>
  <c r="AO557" i="4"/>
  <c r="AP557" i="4" s="1"/>
  <c r="AQ557" i="4"/>
  <c r="AO654" i="4"/>
  <c r="AP654" i="4" s="1"/>
  <c r="AQ654" i="4"/>
  <c r="AX654" i="4"/>
  <c r="AX640" i="4"/>
  <c r="AX641" i="4"/>
  <c r="AO641" i="4"/>
  <c r="AP641" i="4" s="1"/>
  <c r="AQ641" i="4"/>
  <c r="AO750" i="4"/>
  <c r="AP750" i="4" s="1"/>
  <c r="AQ750" i="4"/>
  <c r="AX598" i="4"/>
  <c r="AQ665" i="4"/>
  <c r="AO665" i="4"/>
  <c r="AP665" i="4" s="1"/>
  <c r="AX616" i="4"/>
  <c r="AQ664" i="4"/>
  <c r="AO664" i="4"/>
  <c r="AP664" i="4" s="1"/>
  <c r="AX665" i="4"/>
  <c r="AX795" i="4"/>
  <c r="AX750" i="4"/>
  <c r="AO749" i="4"/>
  <c r="AP749" i="4" s="1"/>
  <c r="AQ749" i="4"/>
  <c r="AX749" i="4"/>
  <c r="AR829" i="4"/>
  <c r="AR845" i="4"/>
  <c r="AX761" i="4"/>
  <c r="AR844" i="4"/>
  <c r="AX860" i="4"/>
  <c r="AX838" i="4"/>
  <c r="AO910" i="4"/>
  <c r="AP910" i="4" s="1"/>
  <c r="AQ910" i="4"/>
  <c r="AX910" i="4"/>
  <c r="AX890" i="4"/>
  <c r="AO892" i="4"/>
  <c r="AP892" i="4" s="1"/>
  <c r="AQ892" i="4"/>
  <c r="AQ976" i="4"/>
  <c r="AO976" i="4"/>
  <c r="AP976" i="4" s="1"/>
  <c r="AX1052" i="4"/>
  <c r="AO1013" i="4"/>
  <c r="AP1013" i="4" s="1"/>
  <c r="AQ1013" i="4"/>
  <c r="AX974" i="4"/>
  <c r="AO1042" i="4"/>
  <c r="AP1042" i="4" s="1"/>
  <c r="AQ1042" i="4"/>
  <c r="AO1053" i="4"/>
  <c r="AP1053" i="4" s="1"/>
  <c r="AQ1053" i="4"/>
  <c r="AR1079" i="4"/>
  <c r="AX1130" i="4"/>
  <c r="AR1140" i="4"/>
  <c r="AO1177" i="4"/>
  <c r="AP1177" i="4" s="1"/>
  <c r="AQ1177" i="4"/>
  <c r="AX1177" i="4"/>
  <c r="AO1234" i="4"/>
  <c r="AP1234" i="4" s="1"/>
  <c r="AQ1234" i="4"/>
  <c r="AX1234" i="4"/>
  <c r="AX1151" i="4"/>
  <c r="AO1169" i="4"/>
  <c r="AP1169" i="4" s="1"/>
  <c r="AX1169" i="4"/>
  <c r="AQ1169" i="4"/>
  <c r="AX1162" i="4"/>
  <c r="AQ1162" i="4"/>
  <c r="AO1162" i="4"/>
  <c r="AP1162" i="4" s="1"/>
  <c r="AO1191" i="4"/>
  <c r="AP1191" i="4" s="1"/>
  <c r="AQ1191" i="4"/>
  <c r="AR1240" i="4"/>
  <c r="AX1184" i="4"/>
  <c r="AX1259" i="4"/>
  <c r="AO1324" i="4"/>
  <c r="AP1324" i="4" s="1"/>
  <c r="AQ1324" i="4"/>
  <c r="AX1388" i="4"/>
  <c r="AX1400" i="4"/>
  <c r="AO1375" i="4"/>
  <c r="AP1375" i="4" s="1"/>
  <c r="AQ1375" i="4"/>
  <c r="AR1396" i="4"/>
  <c r="AX1312" i="4"/>
  <c r="AO1343" i="4"/>
  <c r="AP1343" i="4" s="1"/>
  <c r="AQ1343" i="4"/>
  <c r="AX1343" i="4"/>
  <c r="AO1451" i="4"/>
  <c r="AP1451" i="4" s="1"/>
  <c r="AQ1451" i="4"/>
  <c r="AO1417" i="4"/>
  <c r="AP1417" i="4" s="1"/>
  <c r="AQ1417" i="4"/>
  <c r="AX1457" i="4"/>
  <c r="AO1360" i="4"/>
  <c r="AP1360" i="4" s="1"/>
  <c r="AQ1360" i="4"/>
  <c r="AR1584" i="4"/>
  <c r="AO1461" i="4"/>
  <c r="AP1461" i="4" s="1"/>
  <c r="AQ1461" i="4"/>
  <c r="AX1461" i="4"/>
  <c r="AQ1468" i="4"/>
  <c r="AO1468" i="4"/>
  <c r="AP1468" i="4" s="1"/>
  <c r="AR1653" i="4"/>
  <c r="AX1545" i="4"/>
  <c r="AO1633" i="4"/>
  <c r="AP1633" i="4" s="1"/>
  <c r="AQ1633" i="4"/>
  <c r="AX1633" i="4"/>
  <c r="AX1550" i="4"/>
  <c r="AQ1550" i="4"/>
  <c r="AO1550" i="4"/>
  <c r="AP1550" i="4" s="1"/>
  <c r="AO1626" i="4"/>
  <c r="AP1626" i="4" s="1"/>
  <c r="AX1626" i="4"/>
  <c r="AQ1626" i="4"/>
  <c r="AO1666" i="4"/>
  <c r="AP1666" i="4" s="1"/>
  <c r="AQ1666" i="4"/>
  <c r="AX1666" i="4"/>
  <c r="AQ1876" i="4"/>
  <c r="AO1876" i="4"/>
  <c r="AP1876" i="4" s="1"/>
  <c r="AX1876" i="4"/>
  <c r="AQ1906" i="4"/>
  <c r="AO1906" i="4"/>
  <c r="AP1906" i="4" s="1"/>
  <c r="AX1707" i="4"/>
  <c r="AO1804" i="4"/>
  <c r="AP1804" i="4" s="1"/>
  <c r="AQ1804" i="4"/>
  <c r="AQ1735" i="4"/>
  <c r="AO1735" i="4"/>
  <c r="AP1735" i="4" s="1"/>
  <c r="AO1841" i="4"/>
  <c r="AP1841" i="4" s="1"/>
  <c r="AQ1841" i="4"/>
  <c r="AX1834" i="4"/>
  <c r="AO2066" i="4"/>
  <c r="AP2066" i="4" s="1"/>
  <c r="AQ2066" i="4"/>
  <c r="AX2066" i="4"/>
  <c r="AX2083" i="4"/>
  <c r="AO2083" i="4"/>
  <c r="AP2083" i="4" s="1"/>
  <c r="AQ2083" i="4"/>
  <c r="AO1971" i="4"/>
  <c r="AP1971" i="4" s="1"/>
  <c r="AQ1971" i="4"/>
  <c r="AO1894" i="4"/>
  <c r="AP1894" i="4" s="1"/>
  <c r="AQ1894" i="4"/>
  <c r="AX1894" i="4"/>
  <c r="AX1976" i="4"/>
  <c r="AQ2044" i="4"/>
  <c r="AO2044" i="4"/>
  <c r="AP2044" i="4" s="1"/>
  <c r="AO2097" i="4"/>
  <c r="AP2097" i="4" s="1"/>
  <c r="AQ2097" i="4"/>
  <c r="AQ2096" i="4"/>
  <c r="AO2096" i="4"/>
  <c r="AP2096" i="4" s="1"/>
  <c r="AX2096" i="4"/>
  <c r="AQ2036" i="4"/>
  <c r="AO2036" i="4"/>
  <c r="AP2036" i="4" s="1"/>
  <c r="AO2156" i="4"/>
  <c r="AP2156" i="4" s="1"/>
  <c r="AQ2156" i="4"/>
  <c r="AX2156" i="4"/>
  <c r="AQ2075" i="4"/>
  <c r="AO2075" i="4"/>
  <c r="AP2075" i="4" s="1"/>
  <c r="AQ2084" i="4"/>
  <c r="AO2084" i="4"/>
  <c r="AP2084" i="4" s="1"/>
  <c r="AX2084" i="4"/>
  <c r="AO2149" i="4"/>
  <c r="AP2149" i="4" s="1"/>
  <c r="AQ2149" i="4"/>
  <c r="AO2052" i="4"/>
  <c r="AP2052" i="4" s="1"/>
  <c r="AQ2052" i="4"/>
  <c r="AX2275" i="4"/>
  <c r="AX2314" i="4"/>
  <c r="AO2314" i="4"/>
  <c r="AP2314" i="4" s="1"/>
  <c r="AQ2314" i="4"/>
  <c r="AO2371" i="4"/>
  <c r="AP2371" i="4" s="1"/>
  <c r="AQ2371" i="4"/>
  <c r="AO2254" i="4"/>
  <c r="AP2254" i="4" s="1"/>
  <c r="AQ2254" i="4"/>
  <c r="AQ2267" i="4"/>
  <c r="AX2267" i="4"/>
  <c r="AO2267" i="4"/>
  <c r="AP2267" i="4" s="1"/>
  <c r="AQ2159" i="4"/>
  <c r="AO2159" i="4"/>
  <c r="AP2159" i="4" s="1"/>
  <c r="AO2373" i="4"/>
  <c r="AP2373" i="4" s="1"/>
  <c r="AQ2373" i="4"/>
  <c r="AO2509" i="4"/>
  <c r="AP2509" i="4" s="1"/>
  <c r="AQ2509" i="4"/>
  <c r="AO2499" i="4"/>
  <c r="AP2499" i="4" s="1"/>
  <c r="AQ2499" i="4"/>
  <c r="AO2423" i="4"/>
  <c r="AP2423" i="4" s="1"/>
  <c r="AQ2423" i="4"/>
  <c r="AO2496" i="4"/>
  <c r="AP2496" i="4" s="1"/>
  <c r="AQ2496" i="4"/>
  <c r="AQ2568" i="4"/>
  <c r="AO2568" i="4"/>
  <c r="AP2568" i="4" s="1"/>
  <c r="AQ2721" i="4"/>
  <c r="AO2721" i="4"/>
  <c r="AP2721" i="4" s="1"/>
  <c r="AO2507" i="4"/>
  <c r="AP2507" i="4" s="1"/>
  <c r="AQ2507" i="4"/>
  <c r="AO2691" i="4"/>
  <c r="AP2691" i="4" s="1"/>
  <c r="AQ2691" i="4"/>
  <c r="AQ2746" i="4"/>
  <c r="AO2746" i="4"/>
  <c r="AP2746" i="4" s="1"/>
  <c r="AX2746" i="4"/>
  <c r="AX2563" i="4"/>
  <c r="AQ2596" i="4"/>
  <c r="AO2596" i="4"/>
  <c r="AP2596" i="4" s="1"/>
  <c r="AQ2777" i="4"/>
  <c r="AO2777" i="4"/>
  <c r="AP2777" i="4" s="1"/>
  <c r="AQ2782" i="4"/>
  <c r="AO2782" i="4"/>
  <c r="AP2782" i="4" s="1"/>
  <c r="AQ2817" i="4"/>
  <c r="AO2817" i="4"/>
  <c r="AP2817" i="4" s="1"/>
  <c r="AO2928" i="4"/>
  <c r="AP2928" i="4" s="1"/>
  <c r="AQ2928" i="4"/>
  <c r="AX2952" i="4"/>
  <c r="AQ2952" i="4"/>
  <c r="AO2952" i="4"/>
  <c r="AP2952" i="4" s="1"/>
  <c r="AO2823" i="4"/>
  <c r="AP2823" i="4" s="1"/>
  <c r="AQ2823" i="4"/>
  <c r="AO2767" i="4"/>
  <c r="AP2767" i="4" s="1"/>
  <c r="AQ2767" i="4"/>
  <c r="AX2767" i="4"/>
  <c r="AO2984" i="4"/>
  <c r="AP2984" i="4" s="1"/>
  <c r="AQ2984" i="4"/>
  <c r="AO3022" i="4"/>
  <c r="AP3022" i="4" s="1"/>
  <c r="AQ3022" i="4"/>
  <c r="AO3024" i="4"/>
  <c r="AP3024" i="4" s="1"/>
  <c r="AQ3024" i="4"/>
  <c r="AO3120" i="4"/>
  <c r="AP3120" i="4" s="1"/>
  <c r="AQ3120" i="4"/>
  <c r="AO2964" i="4"/>
  <c r="AP2964" i="4" s="1"/>
  <c r="AQ2964" i="4"/>
  <c r="AX2964" i="4"/>
  <c r="AO3084" i="4"/>
  <c r="AP3084" i="4" s="1"/>
  <c r="AQ3084" i="4"/>
  <c r="AX3084" i="4"/>
  <c r="AO3216" i="4"/>
  <c r="AP3216" i="4" s="1"/>
  <c r="AQ3216" i="4"/>
  <c r="AO3274" i="4"/>
  <c r="AP3274" i="4" s="1"/>
  <c r="AQ3274" i="4"/>
  <c r="AQ3047" i="4"/>
  <c r="AX3047" i="4"/>
  <c r="AO3047" i="4"/>
  <c r="AP3047" i="4" s="1"/>
  <c r="AQ3152" i="4"/>
  <c r="AO3152" i="4"/>
  <c r="AP3152" i="4" s="1"/>
  <c r="AQ3148" i="4"/>
  <c r="AO3148" i="4"/>
  <c r="AP3148" i="4" s="1"/>
  <c r="AO3193" i="4"/>
  <c r="AP3193" i="4" s="1"/>
  <c r="AX3193" i="4"/>
  <c r="AQ3193" i="4"/>
  <c r="AX3119" i="4"/>
  <c r="AX3010" i="4"/>
  <c r="AQ3425" i="4"/>
  <c r="AO3425" i="4"/>
  <c r="AP3425" i="4" s="1"/>
  <c r="AX3078" i="4"/>
  <c r="AO2953" i="4"/>
  <c r="AP2953" i="4" s="1"/>
  <c r="AQ2953" i="4"/>
  <c r="AX3358" i="4"/>
  <c r="AR3406" i="4"/>
  <c r="AX3226" i="4"/>
  <c r="AX3242" i="4"/>
  <c r="AO3242" i="4"/>
  <c r="AP3242" i="4" s="1"/>
  <c r="AQ3242" i="4"/>
  <c r="AX3072" i="4"/>
  <c r="AO3448" i="4"/>
  <c r="AP3448" i="4" s="1"/>
  <c r="AQ3448" i="4"/>
  <c r="AO3222" i="4"/>
  <c r="AP3222" i="4" s="1"/>
  <c r="AQ3222" i="4"/>
  <c r="AQ3308" i="4"/>
  <c r="AO3308" i="4"/>
  <c r="AP3308" i="4" s="1"/>
  <c r="AO3435" i="4"/>
  <c r="AP3435" i="4" s="1"/>
  <c r="AQ3435" i="4"/>
  <c r="AO3495" i="4"/>
  <c r="AP3495" i="4" s="1"/>
  <c r="AQ3495" i="4"/>
  <c r="AR3260" i="4"/>
  <c r="AO3195" i="4"/>
  <c r="AP3195" i="4" s="1"/>
  <c r="AQ3195" i="4"/>
  <c r="AX3195" i="4"/>
  <c r="AO3224" i="4"/>
  <c r="AP3224" i="4" s="1"/>
  <c r="AQ3224" i="4"/>
  <c r="Z2" i="4"/>
  <c r="V2" i="4"/>
  <c r="AK2" i="4"/>
  <c r="D2" i="4"/>
  <c r="E2" i="4"/>
  <c r="AS2" i="4"/>
  <c r="AN2" i="4"/>
  <c r="AO2" i="4" s="1"/>
  <c r="AP2" i="4" s="1"/>
  <c r="AV2" i="4"/>
  <c r="AU2" i="4" s="1"/>
  <c r="AW2" i="4"/>
  <c r="A2" i="4" s="1"/>
  <c r="AB2" i="4"/>
  <c r="AJ2" i="4"/>
  <c r="AA2" i="4"/>
  <c r="AX2" i="4" l="1"/>
  <c r="AQ2" i="4"/>
  <c r="AT2" i="4"/>
  <c r="AR2" i="4"/>
</calcChain>
</file>

<file path=xl/sharedStrings.xml><?xml version="1.0" encoding="utf-8"?>
<sst xmlns="http://schemas.openxmlformats.org/spreadsheetml/2006/main" count="229" uniqueCount="161">
  <si>
    <t>IF(F40="","","黃金盾官網"&amp;"      訂單編號："&amp;F40&amp;"      "&amp;IF(I40="ATM 虛擬代碼繳費（需持代碼至實體ATM或網路銀行繳費）","ATM",IF(I40="台企","匯入台企",IF(I40="信用卡（支援國內外Visa, Master, JCB）","信用卡",IF(I40="台企","匯入台企",IF(I40="信用卡","信用卡",IF(I40="貨到付款","貨到付款　")))&amp;"　"&amp;AA40&amp;AI40))</t>
  </si>
  <si>
    <t>訂單號碼</t>
  </si>
  <si>
    <t>訂單日期</t>
  </si>
  <si>
    <t>訂單狀態</t>
  </si>
  <si>
    <t>付款方式</t>
  </si>
  <si>
    <t>付款日期</t>
  </si>
  <si>
    <t>付款狀態</t>
  </si>
  <si>
    <t>收件人</t>
  </si>
  <si>
    <t>收件人電話號碼</t>
  </si>
  <si>
    <t>郵政編號（如適用)</t>
  </si>
  <si>
    <t>完整地址</t>
  </si>
  <si>
    <t>商品貨號</t>
  </si>
  <si>
    <t>商品名稱</t>
  </si>
  <si>
    <t>選項</t>
  </si>
  <si>
    <t>商品結帳價</t>
  </si>
  <si>
    <t>數量</t>
  </si>
  <si>
    <t>折抵購物金</t>
  </si>
  <si>
    <t>運費</t>
  </si>
  <si>
    <t>付款總金額</t>
  </si>
  <si>
    <t>訂單合計</t>
  </si>
  <si>
    <t>優惠折扣</t>
  </si>
  <si>
    <t>附加費</t>
  </si>
  <si>
    <t>訂單備註</t>
  </si>
  <si>
    <t>UTM 來源</t>
  </si>
  <si>
    <t>UTM 媒介</t>
  </si>
  <si>
    <t>UTM 來源/媒介</t>
  </si>
  <si>
    <t>UTM 活動名稱</t>
  </si>
  <si>
    <t>UTM 活動字詞</t>
  </si>
  <si>
    <t>UTM 活動內容</t>
  </si>
  <si>
    <t>UTM 點擊時間</t>
  </si>
  <si>
    <t>電郵</t>
  </si>
  <si>
    <t>出貨備註</t>
  </si>
  <si>
    <t>自訂訂單欄位 1 (店主備註)</t>
  </si>
  <si>
    <t>自訂訂單欄位 2 (統一編號)</t>
  </si>
  <si>
    <t>自訂訂單欄位 3 (手機載具號碼)</t>
  </si>
  <si>
    <t>自訂訂單欄位 4</t>
  </si>
  <si>
    <t>自訂訂單欄位 5</t>
  </si>
  <si>
    <t>自訂折扣合計</t>
  </si>
  <si>
    <t>來源訂單號碼</t>
  </si>
  <si>
    <t>導購來源平台</t>
  </si>
  <si>
    <t>訂單來源</t>
  </si>
  <si>
    <t>交易編號</t>
  </si>
  <si>
    <t>推薦活動</t>
  </si>
  <si>
    <t>推薦代碼</t>
  </si>
  <si>
    <t>推薦回饋</t>
  </si>
  <si>
    <t>合作夥伴</t>
  </si>
  <si>
    <t>處理中</t>
  </si>
  <si>
    <t>信用卡（shopline payment）</t>
  </si>
  <si>
    <t>已付款</t>
  </si>
  <si>
    <t>前台購物網站</t>
  </si>
  <si>
    <t>ATM 虛擬代碼繳費（需持代碼至實體ATM或網路銀行繳費）</t>
  </si>
  <si>
    <t>黃金盾抗菌清潔噴劑07 200ml</t>
  </si>
  <si>
    <t>XX-0219</t>
  </si>
  <si>
    <t>抗菌清潔噴劑07 3入</t>
  </si>
  <si>
    <t>匯出之代號</t>
  </si>
  <si>
    <t>對應之正航客編</t>
  </si>
  <si>
    <t>對應之正航客戶名稱</t>
  </si>
  <si>
    <t>官網匯出名稱</t>
  </si>
  <si>
    <t>支付方式</t>
  </si>
  <si>
    <t>代碼</t>
  </si>
  <si>
    <t>web</t>
  </si>
  <si>
    <t>WF0720</t>
  </si>
  <si>
    <t>信用卡（支援國內外 Visa,Master, JCB）</t>
  </si>
  <si>
    <t>永豐</t>
  </si>
  <si>
    <t>A01</t>
  </si>
  <si>
    <t>gb</t>
  </si>
  <si>
    <t>XF0001</t>
  </si>
  <si>
    <t>綠界</t>
  </si>
  <si>
    <t>A02</t>
  </si>
  <si>
    <t>ex</t>
  </si>
  <si>
    <t>XF0014</t>
  </si>
  <si>
    <t>貨到付款</t>
  </si>
  <si>
    <t>到付</t>
  </si>
  <si>
    <t>A03</t>
  </si>
  <si>
    <t>藍新</t>
  </si>
  <si>
    <t>A04</t>
  </si>
  <si>
    <t>匯款 (台企)</t>
  </si>
  <si>
    <t>台企</t>
  </si>
  <si>
    <t>A05</t>
  </si>
  <si>
    <t>合庫</t>
  </si>
  <si>
    <t>A06</t>
  </si>
  <si>
    <t>現金</t>
  </si>
  <si>
    <t>A07</t>
  </si>
  <si>
    <t>shopline</t>
  </si>
  <si>
    <t>A08</t>
  </si>
  <si>
    <t>信用卡</t>
  </si>
  <si>
    <t>客戶編號</t>
  </si>
  <si>
    <t>業務人員</t>
  </si>
  <si>
    <t>所屬部門</t>
  </si>
  <si>
    <t>使用幣別</t>
  </si>
  <si>
    <t>產品單價</t>
  </si>
  <si>
    <t>自訂優惠折扣</t>
  </si>
  <si>
    <t>電子信箱</t>
  </si>
  <si>
    <t>是否有統編</t>
  </si>
  <si>
    <t>統一編號</t>
  </si>
  <si>
    <t>電子發票載具</t>
  </si>
  <si>
    <t>載具類別</t>
  </si>
  <si>
    <t>是否紙本</t>
  </si>
  <si>
    <t>是否有載具</t>
  </si>
  <si>
    <t>金額</t>
  </si>
  <si>
    <t>代收款</t>
  </si>
  <si>
    <t>細項描述</t>
  </si>
  <si>
    <t>備註</t>
  </si>
  <si>
    <t>團購</t>
  </si>
  <si>
    <t>客戶代碼</t>
  </si>
  <si>
    <t>同時有載具及統編</t>
  </si>
  <si>
    <t>如果台北客服表示部落客串連的聯結有問題，導致訂單無法呈現正確相對應的團，請用以下方法</t>
  </si>
  <si>
    <t>"官網匯出"的分頁</t>
  </si>
  <si>
    <t>第AP欄 "推薦活動"KEY 團名-&gt;規則請比照原先團的命名</t>
  </si>
  <si>
    <t>第AQ欄 "推薦代碼"KEY 代碼-&gt;規則請比照原先團的命名</t>
  </si>
  <si>
    <t>(多重項目)</t>
  </si>
  <si>
    <t>加總 - 付款總金額</t>
  </si>
  <si>
    <t>總計</t>
  </si>
  <si>
    <t>iF(F7="","","黃金盾官網"&amp;"      訂單編號："&amp;F7&amp;"      "&amp;IF(I7="ATM 虛擬代碼繳費（需持代碼至實體ATM或網路銀行繳費）","ATM",IF(I7="台企","匯入台企",IF(I7="信用卡（shopline payment）","信用卡(SP)",IF(I7="貨到付款","貨到付款　")))&amp;"　"&amp;AA7&amp;AI7))</t>
    <phoneticPr fontId="5" type="noConversion"/>
  </si>
  <si>
    <r>
      <t>W</t>
    </r>
    <r>
      <rPr>
        <sz val="12"/>
        <color theme="1"/>
        <rFont val="微軟正黑體"/>
        <family val="2"/>
        <charset val="136"/>
      </rPr>
      <t>F</t>
    </r>
    <phoneticPr fontId="5" type="noConversion"/>
  </si>
  <si>
    <t>WC0003</t>
  </si>
  <si>
    <r>
      <t>W</t>
    </r>
    <r>
      <rPr>
        <sz val="12"/>
        <color theme="1"/>
        <rFont val="微軟正黑體"/>
        <family val="2"/>
        <charset val="136"/>
      </rPr>
      <t>F0065</t>
    </r>
    <phoneticPr fontId="5" type="noConversion"/>
  </si>
  <si>
    <r>
      <t>S</t>
    </r>
    <r>
      <rPr>
        <sz val="12"/>
        <color theme="1"/>
        <rFont val="微軟正黑體"/>
        <family val="2"/>
        <charset val="136"/>
      </rPr>
      <t>P代碼</t>
    </r>
    <phoneticPr fontId="5" type="noConversion"/>
  </si>
  <si>
    <t>工號</t>
    <phoneticPr fontId="5" type="noConversion"/>
  </si>
  <si>
    <t>業務員姓名</t>
    <phoneticPr fontId="5" type="noConversion"/>
  </si>
  <si>
    <t>N0070</t>
  </si>
  <si>
    <t>張適麟</t>
  </si>
  <si>
    <t>葉恩全</t>
  </si>
  <si>
    <t>N0065</t>
  </si>
  <si>
    <t>王雅薇</t>
  </si>
  <si>
    <t>N0066</t>
  </si>
  <si>
    <t>邱婉婷</t>
  </si>
  <si>
    <t>林芸慶</t>
    <phoneticPr fontId="5" type="noConversion"/>
  </si>
  <si>
    <r>
      <t>N00</t>
    </r>
    <r>
      <rPr>
        <sz val="12"/>
        <color theme="1"/>
        <rFont val="微軟正黑體"/>
        <family val="2"/>
        <charset val="136"/>
      </rPr>
      <t>80</t>
    </r>
    <phoneticPr fontId="5" type="noConversion"/>
  </si>
  <si>
    <t>N0079</t>
    <phoneticPr fontId="5" type="noConversion"/>
  </si>
  <si>
    <t>WF0070</t>
    <phoneticPr fontId="5" type="noConversion"/>
  </si>
  <si>
    <r>
      <t>W</t>
    </r>
    <r>
      <rPr>
        <sz val="12"/>
        <color theme="1"/>
        <rFont val="微軟正黑體"/>
        <family val="2"/>
        <charset val="136"/>
      </rPr>
      <t>F0080</t>
    </r>
    <phoneticPr fontId="5" type="noConversion"/>
  </si>
  <si>
    <r>
      <t>W</t>
    </r>
    <r>
      <rPr>
        <sz val="12"/>
        <color theme="1"/>
        <rFont val="微軟正黑體"/>
        <family val="2"/>
        <charset val="136"/>
      </rPr>
      <t>F0066</t>
    </r>
    <phoneticPr fontId="5" type="noConversion"/>
  </si>
  <si>
    <r>
      <t>W</t>
    </r>
    <r>
      <rPr>
        <sz val="12"/>
        <color theme="1"/>
        <rFont val="微軟正黑體"/>
        <family val="2"/>
        <charset val="136"/>
      </rPr>
      <t>F0079</t>
    </r>
    <phoneticPr fontId="5" type="noConversion"/>
  </si>
  <si>
    <r>
      <t>X</t>
    </r>
    <r>
      <rPr>
        <sz val="12"/>
        <color theme="1"/>
        <rFont val="微軟正黑體"/>
        <family val="2"/>
        <charset val="136"/>
      </rPr>
      <t>C0005</t>
    </r>
    <phoneticPr fontId="5" type="noConversion"/>
  </si>
  <si>
    <t>ST</t>
    <phoneticPr fontId="5" type="noConversion"/>
  </si>
  <si>
    <r>
      <t>h</t>
    </r>
    <r>
      <rPr>
        <sz val="12"/>
        <color theme="1"/>
        <rFont val="微軟正黑體"/>
        <family val="2"/>
        <charset val="136"/>
      </rPr>
      <t>p</t>
    </r>
    <phoneticPr fontId="5" type="noConversion"/>
  </si>
  <si>
    <t>虛擬代碼繳費轉帳</t>
  </si>
  <si>
    <t>所屬專案</t>
    <phoneticPr fontId="5" type="noConversion"/>
  </si>
  <si>
    <t>銀行轉帳(ATM/虛擬代碼繳費)</t>
  </si>
  <si>
    <t>銀行轉帳(ATM/虛擬代碼繳費)</t>
    <phoneticPr fontId="5" type="noConversion"/>
  </si>
  <si>
    <t>謝宜倩</t>
    <phoneticPr fontId="5" type="noConversion"/>
  </si>
  <si>
    <t>XA003-002</t>
  </si>
  <si>
    <t>除菸淨味抗菌噴劑60ml</t>
  </si>
  <si>
    <t>SHOPLINE</t>
  </si>
  <si>
    <t>Email</t>
  </si>
  <si>
    <t>SHOPLINE/Email</t>
  </si>
  <si>
    <t>credit-expired-notify</t>
  </si>
  <si>
    <t>WF0082</t>
    <phoneticPr fontId="5" type="noConversion"/>
  </si>
  <si>
    <t>N0082</t>
    <phoneticPr fontId="5" type="noConversion"/>
  </si>
  <si>
    <t>#20240904180131919</t>
  </si>
  <si>
    <t>歐陽湘芸</t>
  </si>
  <si>
    <t>0965267207</t>
  </si>
  <si>
    <t>320</t>
  </si>
  <si>
    <t>台灣 320 桃園市 中壢區 永福路1100號13樓</t>
  </si>
  <si>
    <t>a7891018@yahoo.com.tw</t>
  </si>
  <si>
    <t>24090502022051450</t>
  </si>
  <si>
    <t>XX-0218</t>
  </si>
  <si>
    <t>黃金盾抗菌清潔噴劑01 250ml</t>
  </si>
  <si>
    <t>抗菌清潔噴劑01 3入</t>
  </si>
  <si>
    <t>A08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</si>
</sst>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"/>
  </numFmts>
  <fonts count="21">
    <font>
      <sz val="12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0"/>
      <name val="Arial"/>
      <family val="2"/>
      <charset val="1"/>
    </font>
    <font>
      <sz val="10"/>
      <name val="微軟正黑體"/>
      <family val="2"/>
      <charset val="136"/>
    </font>
    <font>
      <sz val="10"/>
      <color theme="1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sz val="12"/>
      <name val="新細明體"/>
      <family val="2"/>
      <scheme val="minor"/>
    </font>
    <font>
      <sz val="10"/>
      <name val="Arial"/>
      <family val="2"/>
    </font>
    <font>
      <b/>
      <sz val="10"/>
      <color theme="0"/>
      <name val="微軟正黑體"/>
      <family val="2"/>
      <charset val="136"/>
    </font>
    <font>
      <sz val="10"/>
      <color theme="0"/>
      <name val="微軟正黑體"/>
      <family val="2"/>
      <charset val="136"/>
    </font>
    <font>
      <sz val="10"/>
      <color theme="0"/>
      <name val="Arial"/>
      <family val="2"/>
      <charset val="1"/>
    </font>
    <font>
      <sz val="12"/>
      <color theme="1"/>
      <name val="微軟正黑體"/>
      <family val="2"/>
      <charset val="136"/>
    </font>
    <font>
      <sz val="12"/>
      <color rgb="FF0000FF"/>
      <name val="微軟正黑體"/>
      <family val="2"/>
      <charset val="136"/>
    </font>
    <font>
      <sz val="10"/>
      <name val="細明體"/>
      <family val="3"/>
      <charset val="136"/>
    </font>
    <font>
      <sz val="12"/>
      <color theme="1"/>
      <name val="新細明體"/>
      <family val="2"/>
      <charset val="136"/>
      <scheme val="minor"/>
    </font>
    <font>
      <sz val="12"/>
      <color rgb="FFFF0000"/>
      <name val="微軟正黑體"/>
      <family val="2"/>
      <charset val="136"/>
    </font>
    <font>
      <sz val="12"/>
      <name val="微軟正黑體"/>
      <family val="2"/>
      <charset val="136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>
      <protection locked="0"/>
    </xf>
    <xf numFmtId="0" fontId="11" fillId="0" borderId="0">
      <protection locked="0"/>
    </xf>
    <xf numFmtId="0" fontId="18" fillId="0" borderId="0">
      <alignment vertical="center"/>
    </xf>
    <xf numFmtId="0" fontId="6" fillId="0" borderId="0" applyBorder="0">
      <protection locked="0"/>
    </xf>
  </cellStyleXfs>
  <cellXfs count="51">
    <xf numFmtId="0" fontId="0" fillId="0" borderId="0" xfId="0"/>
    <xf numFmtId="0" fontId="8" fillId="0" borderId="0" xfId="0" applyFont="1"/>
    <xf numFmtId="0" fontId="9" fillId="0" borderId="0" xfId="0" applyFont="1" applyProtection="1">
      <protection locked="0"/>
    </xf>
    <xf numFmtId="14" fontId="8" fillId="0" borderId="0" xfId="0" applyNumberFormat="1" applyFont="1"/>
    <xf numFmtId="0" fontId="7" fillId="0" borderId="0" xfId="0" applyFont="1" applyProtection="1">
      <protection locked="0"/>
    </xf>
    <xf numFmtId="0" fontId="10" fillId="0" borderId="0" xfId="0" applyFont="1"/>
    <xf numFmtId="0" fontId="8" fillId="2" borderId="0" xfId="0" applyFont="1" applyFill="1"/>
    <xf numFmtId="0" fontId="8" fillId="5" borderId="0" xfId="0" applyFont="1" applyFill="1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9" fillId="3" borderId="0" xfId="0" applyFont="1" applyFill="1"/>
    <xf numFmtId="0" fontId="9" fillId="4" borderId="0" xfId="0" applyFont="1" applyFill="1"/>
    <xf numFmtId="14" fontId="9" fillId="4" borderId="0" xfId="0" applyNumberFormat="1" applyFont="1" applyFill="1"/>
    <xf numFmtId="0" fontId="9" fillId="2" borderId="0" xfId="0" applyFont="1" applyFill="1"/>
    <xf numFmtId="0" fontId="8" fillId="0" borderId="0" xfId="0" applyFont="1" applyProtection="1">
      <protection hidden="1"/>
    </xf>
    <xf numFmtId="0" fontId="13" fillId="10" borderId="0" xfId="0" applyFont="1" applyFill="1" applyProtection="1">
      <protection locked="0"/>
    </xf>
    <xf numFmtId="0" fontId="14" fillId="10" borderId="0" xfId="1" applyFont="1" applyFill="1" applyProtection="1">
      <protection locked="0"/>
    </xf>
    <xf numFmtId="0" fontId="15" fillId="0" borderId="0" xfId="0" applyFont="1"/>
    <xf numFmtId="49" fontId="15" fillId="0" borderId="0" xfId="0" applyNumberFormat="1" applyFont="1"/>
    <xf numFmtId="0" fontId="0" fillId="0" borderId="0" xfId="0" applyAlignment="1" applyProtection="1">
      <alignment wrapText="1"/>
      <protection locked="0"/>
    </xf>
    <xf numFmtId="0" fontId="15" fillId="2" borderId="0" xfId="0" applyFont="1" applyFill="1"/>
    <xf numFmtId="0" fontId="15" fillId="12" borderId="0" xfId="0" applyFont="1" applyFill="1"/>
    <xf numFmtId="0" fontId="16" fillId="0" borderId="0" xfId="0" applyFont="1"/>
    <xf numFmtId="0" fontId="8" fillId="13" borderId="0" xfId="0" applyFont="1" applyFill="1"/>
    <xf numFmtId="14" fontId="8" fillId="13" borderId="0" xfId="0" applyNumberFormat="1" applyFont="1" applyFill="1"/>
    <xf numFmtId="0" fontId="0" fillId="2" borderId="0" xfId="0" applyFill="1" applyProtection="1">
      <protection locked="0"/>
    </xf>
    <xf numFmtId="0" fontId="10" fillId="2" borderId="0" xfId="0" applyFont="1" applyFill="1"/>
    <xf numFmtId="0" fontId="17" fillId="0" borderId="0" xfId="0" applyFont="1" applyProtection="1">
      <protection locked="0"/>
    </xf>
    <xf numFmtId="176" fontId="13" fillId="10" borderId="0" xfId="0" applyNumberFormat="1" applyFont="1" applyFill="1" applyProtection="1">
      <protection locked="0"/>
    </xf>
    <xf numFmtId="176" fontId="0" fillId="0" borderId="0" xfId="0" applyNumberFormat="1" applyProtection="1">
      <protection locked="0"/>
    </xf>
    <xf numFmtId="176" fontId="9" fillId="2" borderId="0" xfId="0" applyNumberFormat="1" applyFont="1" applyFill="1"/>
    <xf numFmtId="176" fontId="9" fillId="6" borderId="0" xfId="0" applyNumberFormat="1" applyFont="1" applyFill="1"/>
    <xf numFmtId="176" fontId="9" fillId="8" borderId="0" xfId="0" applyNumberFormat="1" applyFont="1" applyFill="1"/>
    <xf numFmtId="176" fontId="9" fillId="7" borderId="0" xfId="0" applyNumberFormat="1" applyFont="1" applyFill="1"/>
    <xf numFmtId="176" fontId="12" fillId="9" borderId="0" xfId="0" applyNumberFormat="1" applyFont="1" applyFill="1"/>
    <xf numFmtId="176" fontId="12" fillId="11" borderId="0" xfId="0" applyNumberFormat="1" applyFont="1" applyFill="1"/>
    <xf numFmtId="0" fontId="4" fillId="0" borderId="0" xfId="0" applyFont="1"/>
    <xf numFmtId="0" fontId="18" fillId="0" borderId="0" xfId="3">
      <alignment vertical="center"/>
    </xf>
    <xf numFmtId="0" fontId="3" fillId="0" borderId="0" xfId="0" applyFont="1"/>
    <xf numFmtId="0" fontId="2" fillId="0" borderId="0" xfId="0" applyFont="1"/>
    <xf numFmtId="0" fontId="19" fillId="0" borderId="0" xfId="0" applyFont="1"/>
    <xf numFmtId="0" fontId="2" fillId="0" borderId="0" xfId="0" pivotButton="1" applyFont="1"/>
    <xf numFmtId="0" fontId="2" fillId="0" borderId="0" xfId="0" applyNumberFormat="1" applyFont="1"/>
    <xf numFmtId="0" fontId="4" fillId="5" borderId="0" xfId="0" applyFont="1" applyFill="1"/>
    <xf numFmtId="0" fontId="0" fillId="0" borderId="0" xfId="0" applyBorder="1" applyProtection="1">
      <protection locked="0"/>
    </xf>
    <xf numFmtId="176" fontId="0" fillId="0" borderId="0" xfId="0" applyNumberFormat="1" applyBorder="1" applyProtection="1">
      <protection locked="0"/>
    </xf>
    <xf numFmtId="0" fontId="0" fillId="0" borderId="0" xfId="0" applyBorder="1" applyAlignment="1" applyProtection="1">
      <alignment wrapText="1"/>
      <protection locked="0"/>
    </xf>
    <xf numFmtId="0" fontId="6" fillId="0" borderId="0" xfId="4" applyProtection="1">
      <protection locked="0"/>
    </xf>
    <xf numFmtId="176" fontId="6" fillId="0" borderId="0" xfId="4" applyNumberFormat="1" applyProtection="1">
      <protection locked="0"/>
    </xf>
    <xf numFmtId="0" fontId="6" fillId="0" borderId="0" xfId="4" applyAlignment="1" applyProtection="1">
      <alignment wrapText="1"/>
      <protection locked="0"/>
    </xf>
    <xf numFmtId="0" fontId="20" fillId="0" borderId="0" xfId="0" applyFont="1"/>
  </cellXfs>
  <cellStyles count="5">
    <cellStyle name="一般" xfId="0" builtinId="0"/>
    <cellStyle name="一般 2" xfId="2"/>
    <cellStyle name="一般 3" xfId="1"/>
    <cellStyle name="一般 4" xfId="3"/>
    <cellStyle name="一般 5" xfId="4"/>
  </cellStyles>
  <dxfs count="860"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niShu (許欣妮)" refreshedDate="45546.401873958333" createdVersion="6" refreshedVersion="7" minRefreshableVersion="3" recordCount="3500">
  <cacheSource type="worksheet">
    <worksheetSource ref="A1:AX1048576" sheet="官網轉換"/>
  </cacheSource>
  <cacheFields count="50">
    <cacheField name="客戶編號" numFmtId="0">
      <sharedItems containsBlank="1"/>
    </cacheField>
    <cacheField name="業務人員" numFmtId="0">
      <sharedItems containsBlank="1"/>
    </cacheField>
    <cacheField name="所屬部門" numFmtId="0">
      <sharedItems containsBlank="1"/>
    </cacheField>
    <cacheField name="使用幣別" numFmtId="0">
      <sharedItems containsBlank="1"/>
    </cacheField>
    <cacheField name="產品單價" numFmtId="0">
      <sharedItems containsBlank="1"/>
    </cacheField>
    <cacheField name="所屬專案" numFmtId="0">
      <sharedItems containsBlank="1"/>
    </cacheField>
    <cacheField name="訂單號碼" numFmtId="0">
      <sharedItems containsBlank="1" count="1475">
        <s v="#20240904180131919"/>
        <s v="#20240909225344410"/>
        <s v="#20240910005146025"/>
        <s v="#20240910015131919"/>
        <s v="#20240910024522656"/>
        <s v="#20240910033156094"/>
        <s v="#20240910034724070"/>
        <s v="#20240910035941589"/>
        <s v="#20240910040903323"/>
        <s v="#20240910050832832"/>
        <s v="#20240910082159117"/>
        <s v="#20240910083852970"/>
        <s v="#20240910085616318"/>
        <s v="#20240910092814706"/>
        <s v="#20240910102711981"/>
        <s v="#20240910105736154"/>
        <s v="#20240910132635451"/>
        <s v="#20240910135629405"/>
        <s v="#20240910142004030"/>
        <s v="#20240724103938570"/>
        <s v="#20240724150932528"/>
        <s v="#20240724171544814"/>
        <s v="#20240724215006044"/>
        <s v="#20240725001006044"/>
        <s v="#20240725025253777"/>
        <s v="#20240725052320244"/>
        <s v="#20240725062919437"/>
        <s v="#20240725071721051"/>
        <s v="#20240725132145023"/>
        <s v="#20240725140840884"/>
        <s v=""/>
        <m/>
        <s v="#20211214131219534" u="1"/>
        <s v="#20211207130341391" u="1"/>
        <s v="#20211208140046324" u="1"/>
        <s v="#20221111133741189" u="1"/>
        <s v="#20211204155605236" u="1"/>
        <s v="#20220714023313193" u="1"/>
        <s v="#20211202052338368" u="1"/>
        <s v="#20211208032753274" u="1"/>
        <s v="#20211210015605236" u="1"/>
        <s v="#20230919023817721" u="1"/>
        <s v="#20211208084521650" u="1"/>
        <s v="#20211208143830811" u="1"/>
        <s v="#20211205012230612" u="1"/>
        <s v="#20211207022110773" u="1"/>
        <s v="#20211220121009064" u="1"/>
        <s v="#20211208152645516" u="1"/>
        <s v="#20211220143205436" u="1"/>
        <s v="#20220718152645516" u="1"/>
        <s v="#20240228160539779" u="1"/>
        <s v="#20211202054004035" u="1"/>
        <s v="#20211203154606247" u="1"/>
        <s v="#20220714092337360" u="1"/>
        <s v="#20211207001033234" u="1"/>
        <s v="#20211205172110771" u="1"/>
        <s v="#20221111132020146" u="1"/>
        <s v="#20221111133806644" u="1"/>
        <s v="#20221112033006043" u="1"/>
        <s v="#20221111054510574" u="1"/>
        <s v="#20221112033631423" u="1"/>
        <s v="#20220714061657601" u="1"/>
        <s v="#20221111063325277" u="1"/>
        <s v="#20221112023607252" u="1"/>
        <s v="#20211212061459215" u="1"/>
        <s v="#20211220001418928" u="1"/>
        <s v="#20211202162111779" u="1"/>
        <s v="#20211216033403822" u="1"/>
        <s v="#20211219151954679" u="1"/>
        <s v="#20221025085911380" u="1"/>
        <s v="#20211202081339374" u="1"/>
        <s v="#20211210031033232" u="1"/>
        <s v="#20211219011845916" u="1"/>
        <s v="#20221111073030212" u="1"/>
        <s v="#20211202122622356" u="1"/>
        <s v="#20211216235556893" u="1"/>
        <s v="#20211208150437060" u="1"/>
        <s v="#20211205051953672" u="1"/>
        <s v="#20220713182928497" u="1"/>
        <s v="#20221110215237661" u="1"/>
        <s v="#20211213051755287" u="1"/>
        <s v="#20211202073415906" u="1"/>
        <s v="#20211205201811678" u="1"/>
        <s v="#20211207073415906" u="1"/>
        <s v="#20221111151220542" u="1"/>
        <s v="#20221021083740183" u="1"/>
        <s v="#20211202055804629" u="1"/>
        <s v="#20211203061844911" u="1"/>
        <s v="#20211203063830812" u="1"/>
        <s v="#20211213140450155" u="1"/>
        <s v="#20211205130408858" u="1"/>
        <s v="#20221111081417920" u="1"/>
        <s v="#20211206140835847" u="1"/>
        <s v="#20211213000835846" u="1"/>
        <s v="#20220714050419935" u="1"/>
        <s v="#20211206150420943" u="1"/>
        <s v="#20221111151743203" u="1"/>
        <s v="#20211208144902315" u="1"/>
        <s v="#20211208142718027" u="1"/>
        <s v="#20211219141304130" u="1"/>
        <s v="#20221111171010071" u="1"/>
        <s v="#20220714082231619" u="1"/>
        <s v="#20211205061220542" u="1"/>
        <s v="#20211202093711978" u="1"/>
        <s v="#20221111135142997" u="1"/>
        <s v="#20221111040143005" u="1"/>
        <s v="#20221111100932526" u="1"/>
        <s v="#20221111100932527" u="1"/>
        <s v="#20221112161100701" u="1"/>
        <s v="#20211203020210473" u="1"/>
        <s v="#20221111040222556" u="1"/>
        <s v="#20211218140211478" u="1"/>
        <s v="#20211207155142995" u="1"/>
        <s v="#20221111072820743" u="1"/>
        <s v="#20221110215545816" u="1"/>
        <s v="#20221112011918428" u="1"/>
        <s v="#20211212070329305" u="1"/>
        <s v="#20220714032700903" u="1"/>
        <s v="#20211202071623363" u="1"/>
        <s v="#20211204063915406" u="1"/>
        <s v="#20211201072315206" u="1"/>
        <s v="#20220714045249744" u="1"/>
        <s v="#20211216025039274" u="1"/>
        <s v="#20211202170613292" u="1"/>
        <s v="#20221111040943604" u="1"/>
        <s v="#20220720024238670" u="1"/>
        <s v="#20211219011720042" u="1"/>
        <s v="#20221110171305137" u="1"/>
        <s v="#20221111065141991" u="1"/>
        <s v="#20211203125346423" u="1"/>
        <s v="#20211213021811679" u="1"/>
        <s v="#20211202052502515" u="1"/>
        <s v="#20221111070317226" u="1"/>
        <s v="#20211208025454182" u="1"/>
        <s v="#20211206015653572" u="1"/>
        <s v="#20211207065237660" u="1"/>
        <s v="#20211218155827790" u="1"/>
        <s v="#20211210235750252" u="1"/>
        <s v="#20221112024227590" u="1"/>
        <s v="#20211202050907350" u="1"/>
        <s v="#20211208134119836" u="1"/>
        <s v="#20220718070919435" u="1"/>
        <s v="#20221111090732131" u="1"/>
        <s v="#20221111102856995" u="1"/>
        <s v="#20211203002056393" u="1"/>
        <s v="#20211207085142998" u="1"/>
        <s v="#20221021061906347" u="1"/>
        <s v="#20221022005545818" u="1"/>
        <s v="#20221111081305137" u="1"/>
        <s v="#20211207153559915" u="1"/>
        <s v="#20211208163253772" u="1"/>
        <s v="#20211204070331318" u="1"/>
        <s v="#20211202165852965" u="1"/>
        <s v="#20221111155627400" u="1"/>
        <s v="#20211202055226584" u="1"/>
        <s v="#20211208163427992" u="1"/>
        <s v="#20211208114535748" u="1"/>
        <s v="#20211204133337360" u="1"/>
        <s v="#20211202055959717" u="1"/>
        <s v="#20221110185852965" u="1"/>
        <s v="#20221111135750251" u="1"/>
        <s v="#20211208114859015" u="1"/>
        <s v="#20211206065346423" u="1"/>
        <s v="#20211219130801609" u="1"/>
        <s v="#20211219134108757" u="1"/>
        <s v="#20211202044546823" u="1"/>
        <s v="#20211202185840881" u="1"/>
        <s v="#20221111021256793" u="1"/>
        <s v="#20221111135924472" u="1"/>
        <s v="#20221111155725081" u="1"/>
        <s v="#20221111144828801" u="1"/>
        <s v="#20221111105618327" u="1"/>
        <s v="#20211208053854981" u="1"/>
        <s v="#20211206043349444" u="1"/>
        <s v="#20230919073655593" u="1"/>
        <s v="#20211206085827790" u="1"/>
        <s v="#20211220004151058" u="1"/>
        <s v="#20221112033242696" u="1"/>
        <s v="#20211212123217521" u="1"/>
        <s v="#20211208114728098" u="1"/>
        <s v="#20211208044241689" u="1"/>
        <s v="#20221112035750251" u="1"/>
        <s v="#20230919004523665" u="1"/>
        <s v="#20221111002153073" u="1"/>
        <s v="#20221111125618329" u="1"/>
        <s v="#20211202094054379" u="1"/>
        <s v="#20211202085749244" u="1"/>
        <s v="#20221111175629405" u="1"/>
        <s v="#20221111075828797" u="1"/>
        <s v="#20221113134740181" u="1"/>
        <s v="#20211204144445116" u="1"/>
        <s v="#20211206053535751" u="1"/>
        <s v="#20211208163152065" u="1"/>
        <s v="#20221110173109765" u="1"/>
        <s v="#20211206044120841" u="1"/>
        <s v="#20221111042549845" u="1"/>
        <s v="#20221111122045318" u="1"/>
        <s v="#20220718142550853" u="1"/>
        <s v="#20220714144728097" u="1"/>
        <s v="#20211204094546824" u="1"/>
        <s v="#20221025132045317" u="1"/>
        <s v="#20211208142447131" u="1"/>
        <s v="#20211205025510571" u="1"/>
        <s v="#20211206013351458" u="1"/>
        <s v="#20221111063548838" u="1"/>
        <s v="#20221113114434039" u="1"/>
        <s v="#20221111012123865" u="1"/>
        <s v="#20211202102436053" u="1"/>
        <s v="#20220718152538769" u="1"/>
        <s v="#20211208143952668" u="1"/>
        <s v="#20211208085707951" u="1"/>
        <s v="#20220714145606245" u="1"/>
        <s v="#20221111034216518" u="1"/>
        <s v="#20221111083242698" u="1"/>
        <s v="#20211214132448138" u="1"/>
        <s v="#20221111065924471" u="1"/>
        <s v="#20211207192339374" u="1"/>
        <s v="#20211202055431020" u="1"/>
        <s v="#20211205153032225" u="1"/>
        <s v="#20211207054829804" u="1"/>
        <s v="#20211209030257802" u="1"/>
        <s v="#20211202161155087" u="1"/>
        <s v="#20211205174415906" u="1"/>
        <s v="#20211202143206444" u="1"/>
        <s v="#20211203051154080" u="1"/>
        <s v="#20211209160138967" u="1"/>
        <s v="#20211201184313194" u="1"/>
        <s v="#20221111043446124" u="1"/>
        <s v="#20211209163645517" u="1"/>
        <s v="#20211210013928497" u="1"/>
        <s v="#20211205092549845" u="1"/>
        <s v="#20211208143008058" u="1"/>
        <s v="#20221021134831819" u="1"/>
        <s v="#20221111151845923" u="1"/>
        <s v="#20211208150553872" u="1"/>
        <s v="#20221021122406844" u="1"/>
        <s v="#20211218083350451" u="1"/>
        <s v="#20211219084151058" u="1"/>
        <s v="#20221111170354482" u="1"/>
        <s v="#20211205232316213" u="1"/>
        <s v="#20221111054817720" u="1"/>
        <s v="#20211207032417921" u="1"/>
        <s v="#20221020163928498" u="1"/>
        <s v="#20230919045913395" u="1"/>
        <s v="#20220714003807651" u="1"/>
        <s v="#20221111210758307" u="1"/>
        <s v="#20211202043843902" u="1"/>
        <s v="#20211208033032226" u="1"/>
        <s v="#20211204052243702" u="1"/>
        <s v="#20221112024632428" u="1"/>
        <s v="#20211208130036253" u="1"/>
        <s v="#20211202043645516" u="1"/>
        <s v="#20221111043645516" u="1"/>
        <s v="#20221111042417922" u="1"/>
        <s v="#20221111151955687" u="1"/>
        <s v="#20221111152713992" u="1"/>
        <s v="#20211216041954681" u="1"/>
        <s v="#20211202054512585" u="1"/>
        <s v="#20211203024404829" u="1"/>
        <s v="#20221111150541796" u="1"/>
        <s v="#20221111005715006" u="1"/>
        <s v="#20211213132809666" u="1"/>
        <s v="#20211214130848938" u="1"/>
        <s v="#20221110183008058" u="1"/>
        <s v="#20211203222101708" u="1"/>
        <s v="#20211221074031218" u="1"/>
        <s v="#20221111083110772" u="1"/>
        <s v="#20221111160023170" u="1"/>
        <s v="#20221111014301111" u="1"/>
        <s v="#20240228052634440" u="1"/>
        <s v="#20211213024621349" u="1"/>
        <s v="#20221021164301111" u="1"/>
        <s v="#20220720052009065" u="1"/>
        <s v="#20221111054620342" u="1"/>
        <s v="#20211214092045316" u="1"/>
        <s v="#20211208141222557" u="1"/>
        <s v="#20220714051437061" u="1"/>
        <s v="#20211202051648538" u="1"/>
        <s v="#20211208151835849" u="1"/>
        <s v="#20211210021143003" u="1"/>
        <s v="#20221110171450153" u="1"/>
        <s v="#20221111092844913" u="1"/>
        <s v="#20211217140529705" u="1"/>
        <s v="#20211212231614299" u="1"/>
        <s v="#20220717184716013" u="1"/>
        <s v="#20211208150650551" u="1"/>
        <s v="#20221112142011079" u="1"/>
        <s v="#20211206052635446" u="1"/>
        <s v="#20211204150318230" u="1"/>
        <s v="#20221111073941589" u="1"/>
        <s v="#20211208121211478" u="1"/>
        <s v="#20211211141943602" u="1"/>
        <s v="#20211203140626383" u="1"/>
        <s v="#20211219133731118" u="1"/>
        <s v="#20221111085714003" u="1"/>
        <s v="#20211208141943604" u="1"/>
        <s v="#20211203043315206" u="1"/>
        <s v="#20221111141330314" u="1"/>
        <s v="#20221111110945619" u="1"/>
        <s v="#20211202044500501" u="1"/>
        <s v="#20211202130410872" u="1"/>
        <s v="#20211212161943602" u="1"/>
        <s v="#20221111052743206" u="1"/>
        <s v="#20230919050409864" u="1"/>
        <s v="#20211204181210471" u="1"/>
        <s v="#20211208042100702" u="1"/>
        <s v="#20211211191451158" u="1"/>
        <s v="#20221111060144010" u="1"/>
        <s v="#20221111001907350" u="1"/>
        <s v="#20221111100723064" u="1"/>
        <s v="#20220714120531719" u="1"/>
        <s v="#20221111141907353" u="1"/>
        <s v="#20211213135557900" u="1"/>
        <s v="#20211219235228597" u="1"/>
        <s v="#20211208091450152" u="1"/>
        <s v="#20221111150518628" u="1"/>
        <s v="#20211206150518629" u="1"/>
        <s v="#20211202170410871" u="1"/>
        <s v="#20211202061823763" u="1"/>
        <s v="#20211213030410872" u="1"/>
        <s v="#20211210020518629" u="1"/>
        <s v="#20211203070529704" u="1"/>
        <s v="#20221023104854981" u="1"/>
        <s v="#20211207135654581" u="1"/>
        <s v="#20211204124253772" u="1"/>
        <s v="#20211211062810672" u="1"/>
        <s v="#20211205150933533" u="1"/>
        <s v="#20211203172720041" u="1"/>
        <s v="#20211208043905338" u="1"/>
        <s v="#20211208052305137" u="1"/>
        <s v="#20211212130321248" u="1"/>
        <s v="#20221021081210473" u="1"/>
        <s v="#20220718081210474" u="1"/>
        <s v="#20221111140909367" u="1"/>
        <s v="#20221111080626383" u="1"/>
        <s v="#20211207051812685" u="1"/>
        <s v="#20211206134656593" u="1"/>
        <s v="#20221113154253773" u="1"/>
        <s v="#20221111134656595" u="1"/>
        <s v="#20211218035227590" u="1"/>
        <s v="#20211215081613296" u="1"/>
        <s v="#20221111105108757" u="1"/>
        <s v="#20211203105739175" u="1"/>
        <s v="#20221021144547830" u="1"/>
        <s v="#20211209004547830" u="1"/>
        <s v="#20211207045227591" u="1"/>
        <s v="#20221111083701909" u="1"/>
        <s v="#20211220010922455" u="1"/>
        <s v="#20221111161921448" u="1"/>
        <s v="#20221020165228597" u="1"/>
        <s v="#20221111175149045" u="1"/>
        <s v="#20221023143255786" u="1"/>
        <s v="#20221111235325276" u="1"/>
        <s v="#20211203145132927" u="1"/>
        <s v="#20221111045426983" u="1"/>
        <s v="#20220713012256793" u="1"/>
        <s v="#20211203065456193" u="1"/>
        <s v="#20211204080933533" u="1"/>
        <s v="#20211205045228597" u="1"/>
        <s v="#20220718145017120" u="1"/>
        <s v="#20211208153549845" u="1"/>
        <s v="#20211202133351460" u="1"/>
        <s v="#20211203044349445" u="1"/>
        <s v="#20221111015120842" u="1"/>
        <s v="#20211206072600201" u="1"/>
        <s v="#20211208145444112" u="1"/>
        <s v="#20211206010911379" u="1"/>
        <s v="#20211206125313193" u="1"/>
        <s v="#20211203070922455" u="1"/>
        <s v="#20211208145752265" u="1"/>
        <s v="#20211217031801608" u="1"/>
        <s v="#20220714044133933" u="1"/>
        <s v="#20211209143459214" u="1"/>
        <s v="#20221112100355491" u="1"/>
        <s v="#20211203054242695" u="1"/>
        <s v="#20211204133538768" u="1"/>
        <s v="#20221111153153072" u="1"/>
        <s v="#20211218030802615" u="1"/>
        <s v="#20221111131257801" u="1"/>
        <s v="#20211203234435046" u="1"/>
        <s v="#20230919054739183" u="1"/>
        <s v="#20221111045120843" u="1"/>
        <s v="#20211205115741188" u="1"/>
        <s v="#20230919154939577" u="1"/>
        <s v="#20211208125607250" u="1"/>
        <s v="#20211211024524670" u="1"/>
        <s v="#20221111134416913" u="1"/>
        <s v="#20211215024939574" u="1"/>
        <s v="#20221021005951658" u="1"/>
        <s v="#20211206055739176" u="1"/>
        <s v="#20220714003658608" u="1"/>
        <s v="#20221111114008057" u="1"/>
        <s v="#20221111155204431" u="1"/>
        <s v="#20211207084428997" u="1"/>
        <s v="#20211208084855986" u="1"/>
        <s v="#20211210043537765" u="1"/>
        <s v="#20211208001138967" u="1"/>
        <s v="#20211204025817720" u="1"/>
        <s v="#20211206135205436" u="1"/>
        <s v="#20211208154952665" u="1"/>
        <s v="#20211201035018128" u="1"/>
        <s v="#20211210162124871" u="1"/>
        <s v="#20211203035445117" u="1"/>
        <s v="#20221111073134944" u="1"/>
        <s v="#20211208152046323" u="1"/>
        <s v="#20211209004940581" u="1"/>
        <s v="#20211209084228600" u="1"/>
        <s v="#20211202044122856" u="1"/>
        <s v="#20211208145205438" u="1"/>
        <s v="#20230919143712990" u="1"/>
        <s v="#20211205133341388" u="1"/>
        <s v="#20211210111649544" u="1"/>
        <s v="#20211211024230611" u="1"/>
        <s v="#20211212001126885" u="1"/>
        <s v="#20221111043550854" u="1"/>
        <s v="#20211211144844909" u="1"/>
        <s v="#20211202123942596" u="1"/>
        <s v="#20211202053327292" u="1"/>
        <s v="#20230919144435049" u="1"/>
        <s v="#20211205012449145" u="1"/>
        <s v="#20211206144807650" u="1"/>
        <s v="#20211203143713992" u="1"/>
        <s v="#20211208143713992" u="1"/>
        <s v="#20211202142846924" u="1"/>
        <s v="#20211202045031218" u="1"/>
        <s v="#20211208142233632" u="1"/>
        <s v="#20211204032125876" u="1"/>
        <s v="#20220714064927490" u="1"/>
        <s v="#20220714151048337" u="1"/>
        <s v="#20220719163207450" u="1"/>
        <s v="#20211209085325278" u="1"/>
        <s v="#20221021170259814" u="1"/>
        <s v="#20211208054754279" u="1"/>
        <s v="#20221111160127895" u="1"/>
        <s v="#20221112024728103" u="1"/>
        <s v="#20221025004021148" u="1"/>
        <s v="#20221111045818728" u="1"/>
        <s v="#20221110163009066" u="1"/>
        <s v="#20221111044940584" u="1"/>
        <s v="#20221111053328297" u="1"/>
        <s v="#20221111174435046" u="1"/>
        <s v="#20221111183244709" u="1"/>
        <s v="#20221111053340386" u="1"/>
        <s v="#20211202164609264" u="1"/>
        <s v="#20211208142209464" u="1"/>
        <s v="#20221111024621350" u="1"/>
        <s v="#20211202075433032" u="1"/>
        <s v="#20211207223930511" u="1"/>
        <s v="#20220719194928497" u="1"/>
        <s v="#20220717161847930" u="1"/>
        <s v="#20211209023833832" u="1"/>
        <s v="#20211204155716013" u="1"/>
        <s v="#20221111074007054" u="1"/>
        <s v="#20211202062552866" u="1"/>
        <s v="#20221111123611282" u="1"/>
        <s v="#20211206075818727" u="1"/>
        <s v="#20211217140236654" u="1"/>
        <s v="#20221111034021148" u="1"/>
        <s v="#20211202044405837" u="1"/>
        <s v="#20211203140050351" u="1"/>
        <s v="#20211204033208459" u="1"/>
        <s v="#20221022201308157" u="1"/>
        <s v="#20221022052846925" u="1"/>
        <s v="#20211203143611280" u="1"/>
        <s v="#20211205111331320" u="1"/>
        <s v="#20211219000224570" u="1"/>
        <s v="#20211203012024169" u="1"/>
        <s v="#20211208154730111" u="1"/>
        <s v="#20211203070247730" u="1"/>
        <s v="#20221024062035246" u="1"/>
        <s v="#20211202061554879" u="1"/>
        <s v="#20211220151114801" u="1"/>
        <s v="#20211206000344410" u="1"/>
        <s v="#20221111133612288" u="1"/>
        <s v="#20220720112331319" u="1"/>
        <s v="#20221111030452170" u="1"/>
        <s v="#20211205080247731" u="1"/>
        <s v="#20220714142318227" u="1"/>
        <s v="#20221021001013092" u="1"/>
        <s v="#20211209030038267" u="1"/>
        <s v="#20211215014904330" u="1"/>
        <s v="#20221111042420941" u="1"/>
        <s v="#20211215161452168" u="1"/>
        <s v="#20221111121014099" u="1"/>
        <s v="#20211205143918427" u="1"/>
        <s v="#20211219123702916" u="1"/>
        <s v="#20221111130116817" u="1"/>
        <s v="#20220714151013094" u="1"/>
        <s v="#20221021134701908" u="1"/>
        <s v="#20211208151651558" u="1"/>
        <s v="#20211210022943602" u="1"/>
        <s v="#20220718000116814" u="1"/>
        <s v="#20211204151319235" u="1"/>
        <s v="#20221111052835846" u="1"/>
        <s v="#20221111142733132" u="1"/>
        <s v="#20211208111320242" u="1"/>
        <s v="#20221111044303126" u="1"/>
        <s v="#20211204035501509" u="1"/>
        <s v="#20221110160518631" u="1"/>
        <s v="#20221022163732125" u="1"/>
        <s v="#20221111142812688" u="1"/>
        <s v="#20211205110309169" u="1"/>
        <s v="#20221110171651558" u="1"/>
        <s v="#20220714051529706" u="1"/>
        <s v="#20221111043810671" u="1"/>
        <s v="#20221111140308162" u="1"/>
        <s v="#20221111070236655" u="1"/>
        <s v="#20221111160958707" u="1"/>
        <s v="#20221111043810674" u="1"/>
        <s v="#20211203061638469" u="1"/>
        <s v="#20211218064718028" u="1"/>
        <s v="#20221111021212486" u="1"/>
        <s v="#20211212063304130" u="1"/>
        <s v="#20221112131531718" u="1"/>
        <s v="#20211209093010072" u="1"/>
        <s v="#20211202071452166" u="1"/>
        <s v="#20211206023504529" u="1"/>
        <s v="#20211217090236653" u="1"/>
        <s v="#20220718060759314" u="1"/>
        <s v="#20221111134055392" u="1"/>
        <s v="#20211204092011082" u="1"/>
        <s v="#20220718073515608" u="1"/>
        <s v="#20220720134254780" u="1"/>
        <s v="#20211202043931518" u="1"/>
        <s v="#20211202062919434" u="1"/>
        <s v="#20211208171506543" u="1"/>
        <s v="#20221021012722055" u="1"/>
        <s v="#20221111051505542" u="1"/>
        <s v="#20211218012722056" u="1"/>
        <s v="#20211220150334339" u="1"/>
        <s v="#20221111150321257" u="1"/>
        <s v="#20211202151723064" u="1"/>
        <s v="#20220717193504529" u="1"/>
        <s v="#20211208050851958" u="1"/>
        <s v="#20211202084731119" u="1"/>
        <s v="#20211202063720041" u="1"/>
        <s v="#20211214170736154" u="1"/>
        <s v="#20211208150322257" u="1"/>
        <s v="#20221111155241694" u="1"/>
        <s v="#20211203061308157" u="1"/>
        <s v="#20221111033600203" u="1"/>
        <s v="#20220719162001008" u="1"/>
        <s v="#20211202060309165" u="1"/>
        <s v="#20211214001603222" u="1"/>
        <s v="#20211202050706943" u="1"/>
        <s v="#20211205152602216" u="1"/>
        <s v="#20221111134549846" u="1"/>
        <s v="#20211202051321248" u="1"/>
        <s v="#20211205124537761" u="1"/>
        <s v="#20211206031615306" u="1"/>
        <s v="#20211213002801608" u="1"/>
        <s v="#20221111150815708" u="1"/>
        <s v="#20211205160815707" u="1"/>
        <s v="#20211209020202415" u="1"/>
        <s v="#20211218135524670" u="1"/>
        <s v="#20211207150912386" u="1"/>
        <s v="#20211219170400801" u="1"/>
        <s v="#20221111091909365" u="1"/>
        <s v="#20211208124538767" u="1"/>
        <s v="#20211215050430011" u="1"/>
        <s v="#20211208021802616" u="1"/>
        <s v="#20211207155229604" u="1"/>
        <s v="#20211207154339374" u="1"/>
        <s v="#20221111155445121" u="1"/>
        <s v="#20221021155229608" u="1"/>
        <s v="#20211207154153075" u="1"/>
        <s v="#20220718035350451" u="1"/>
        <s v="#20221111061603222" u="1"/>
        <s v="#20221111035536757" u="1"/>
        <s v="#20211205070616316" u="1"/>
        <s v="#20221111214208457" u="1"/>
        <s v="#20211212090015106" u="1"/>
        <s v="#20221111195457200" u="1"/>
        <s v="#20211208143058409" u="1"/>
        <s v="#20211208135843902" u="1"/>
        <s v="#20221111004352466" u="1"/>
        <s v="#20211208025939576" u="1"/>
        <s v="#20211204065228601" u="1"/>
        <s v="#20220718004045316" u="1"/>
        <s v="#20211202114436053" u="1"/>
        <s v="#20211207065536754" u="1"/>
        <s v="#20211202145940581" u="1"/>
        <s v="#20220714142258807" u="1"/>
        <s v="#20211218004033232" u="1"/>
        <s v="#20221111034447131" u="1"/>
        <s v="#20221111095548837" u="1"/>
        <s v="#20211220134009064" u="1"/>
        <s v="#20221111033353472" u="1"/>
        <s v="#20211215144112785" u="1"/>
        <s v="#20220718042257801" u="1"/>
        <s v="#20221023005008057" u="1"/>
        <s v="#20221111024340385" u="1"/>
        <s v="#20221021035007051" u="1"/>
        <s v="#20211207143113793" u="1"/>
        <s v="#20221111132956695" u="1"/>
        <s v="#20211214013245716" u="1"/>
        <s v="#20211211102235648" u="1"/>
        <s v="#20221111043155086" u="1"/>
        <s v="#20211202153113792" u="1"/>
        <s v="#20220714055110771" u="1"/>
        <s v="#20211208023354479" u="1"/>
        <s v="#20211202231837860" u="1"/>
        <s v="#20211202101050352" u="1"/>
        <s v="#20220718144942596" u="1"/>
        <s v="#20211206031259814" u="1"/>
        <s v="#20211207142036254" u="1"/>
        <s v="#20221112144208457" u="1"/>
        <s v="#20221021003407850" u="1"/>
        <s v="#20221111202825776" u="1"/>
        <s v="#20221111035231618" u="1"/>
        <s v="#20221112012234640" u="1"/>
        <s v="#20211203162956693" u="1"/>
        <s v="#20221110163342399" u="1"/>
        <s v="#20211209020248740" u="1"/>
        <s v="#20211210033419934" u="1"/>
        <s v="#20221022005717020" u="1"/>
        <s v="#20221022153636453" u="1"/>
        <s v="#20221111064844915" u="1"/>
        <s v="#20221021025021148" u="1"/>
        <s v="#20211207122223563" u="1"/>
        <s v="#20221111064844917" u="1"/>
        <s v="#20221020162036256" u="1"/>
        <s v="#20211212132409864" u="1"/>
        <s v="#20211208085230611" u="1"/>
        <s v="#20211212075032228" u="1"/>
        <s v="#20220720122529704" u="1"/>
        <s v="#20221021014809665" u="1"/>
        <s v="#20221111054009064" u="1"/>
        <s v="#20221111083046325" u="1"/>
        <s v="#20221111123210471" u="1"/>
        <s v="#20211206135730112" u="1"/>
        <s v="#20211207123421948" u="1"/>
        <s v="#20211203082258808" u="1"/>
        <s v="#20211206073449145" u="1"/>
        <s v="#20211208085928497" u="1"/>
        <s v="#20221111104732129" u="1"/>
        <s v="#20221111160038275" u="1"/>
        <s v="#20211205120238667" u="1"/>
        <s v="#20221111145730115" u="1"/>
        <s v="#20211208155916415" u="1"/>
        <s v="#20221111153744213" u="1"/>
        <s v="#20220714082355487" u="1"/>
        <s v="#20221111095819734" u="1"/>
        <s v="#20221111053114799" u="1"/>
        <s v="#20211203051037260" u="1"/>
        <s v="#20211207050556893" u="1"/>
        <s v="#20221111131627391" u="1"/>
        <s v="#20211208004810671" u="1"/>
        <s v="#20211202090900302" u="1"/>
        <s v="#20211216031236655" u="1"/>
        <s v="#20221021151639476" u="1"/>
        <s v="#20211210072847931" u="1"/>
        <s v="#20211216012758307" u="1"/>
        <s v="#20211208155700901" u="1"/>
        <s v="#20211203150027190" u="1"/>
        <s v="#20220714134732127" u="1"/>
        <s v="#20221111083022160" u="1"/>
        <s v="#20211208160159114" u="1"/>
        <s v="#20221111001850952" u="1"/>
        <s v="#20211202052439075" u="1"/>
        <s v="#20221111002319236" u="1"/>
        <s v="#20221111093437060" u="1"/>
        <s v="#20211209010129904" u="1"/>
        <s v="#20211220035718029" u="1"/>
        <s v="#20221111143504531" u="1"/>
        <s v="#20221110165611278" u="1"/>
        <s v="#20211207161051358" u="1"/>
        <s v="#20221111060249746" u="1"/>
        <s v="#20211212132734141" u="1"/>
        <s v="#20220713200629404" u="1"/>
        <s v="#20211220051050351" u="1"/>
        <s v="#20221023122704930" u="1"/>
        <s v="#20211210111641488" u="1"/>
        <s v="#20221111052223565" u="1"/>
        <s v="#20211207230936553" u="1"/>
        <s v="#20211215150959716" u="1"/>
        <s v="#20221110172746223" u="1"/>
        <s v="#20221111154906344" u="1"/>
        <s v="#20211130231015106" u="1"/>
        <s v="#20211207001544809" u="1"/>
        <s v="#20211204151442096" u="1"/>
        <s v="#20211207072223562" u="1"/>
        <s v="#20211205162103724" u="1"/>
        <s v="#20220714052145019" u="1"/>
        <s v="#20221111061453172" u="1"/>
        <s v="#20221111130413895" u="1"/>
        <s v="#20221111041225576" u="1"/>
        <s v="#20220714085821749" u="1"/>
        <s v="#20221111093143006" u="1"/>
        <s v="#20211206050129905" u="1"/>
        <s v="#20211220034811678" u="1"/>
        <s v="#20211215093222555" u="1"/>
        <s v="#20211202120707950" u="1"/>
        <s v="#20211202080357500" u="1"/>
        <s v="#20221110161748239" u="1"/>
        <s v="#20211208141429004" u="1"/>
        <s v="#20211208160118828" u="1"/>
        <s v="#20211209002705936" u="1"/>
        <s v="#20220718050117822" u="1"/>
        <s v="#20211208031428000" u="1"/>
        <s v="#20211208140131919" u="1"/>
        <s v="#20211220152705938" u="1"/>
        <s v="#20220714052441089" u="1"/>
        <s v="#20221111043505536" u="1"/>
        <s v="#20221021032308157" u="1"/>
        <s v="#20211202061411880" u="1"/>
        <s v="#20211207031507551" u="1"/>
        <s v="#20211208080129905" u="1"/>
        <s v="#20211202051442095" u="1"/>
        <s v="#20211203062103722" u="1"/>
        <s v="#20211206121310174" u="1"/>
        <s v="#20211202051946623" u="1"/>
        <s v="#20211206070839876" u="1"/>
        <s v="#20211220051519635" u="1"/>
        <s v="#20211202060959716" u="1"/>
        <s v="#20211207072410873" u="1"/>
        <s v="#20221111064720041" u="1"/>
        <s v="#20211205061424969" u="1"/>
        <s v="#20221111072103722" u="1"/>
        <s v="#20221112024600201" u="1"/>
        <s v="#20211217072332325" u="1"/>
        <s v="#20221021042705937" u="1"/>
        <s v="#20221111120444109" u="1"/>
        <s v="#20211207190106743" u="1"/>
        <s v="#20211209051532729" u="1"/>
        <s v="#20221111030936553" u="1"/>
        <s v="#20221023091640482" u="1"/>
        <s v="#20211220030323262" u="1"/>
        <s v="#20221111150924476" u="1"/>
        <s v="#20220714142603226" u="1"/>
        <s v="#20211202161725077" u="1"/>
        <s v="#20221110162002017" u="1"/>
        <s v="#20221111045056395" u="1"/>
        <s v="#20211202062614300" u="1"/>
        <s v="#20221111225755286" u="1"/>
        <s v="#20221111041201410" u="1"/>
        <s v="#20211202050629406" u="1"/>
        <s v="#20211207093920443" u="1"/>
        <s v="#20211203042910372" u="1"/>
        <s v="#20211202070414899" u="1"/>
        <s v="#20221112025134941" u="1"/>
        <s v="#20211202070936553" u="1"/>
        <s v="#20221025090533733" u="1"/>
        <s v="#20221025092705936" u="1"/>
        <s v="#20211208151803623" u="1"/>
        <s v="#20221110225207451" u="1"/>
        <s v="#20211208234449144" u="1"/>
        <s v="#20221111105219538" u="1"/>
        <s v="#20211208161605237" u="1"/>
        <s v="#20211206025135947" u="1"/>
        <s v="#20211211000805636" u="1"/>
        <s v="#20211208134244710" u="1"/>
        <s v="#20211208040432025" u="1"/>
        <s v="#20220719143059414" u="1"/>
        <s v="#20211220040913392" u="1"/>
        <s v="#20221111155952675" u="1"/>
        <s v="#20211203134527691" u="1"/>
        <s v="#20211210224114799" u="1"/>
        <s v="#20211207025123863" u="1"/>
        <s v="#20220714035459215" u="1"/>
        <s v="#20211208135244709" u="1"/>
        <s v="#20211206203650551" u="1"/>
        <s v="#20211205030805636" u="1"/>
        <s v="#20221111120901313" u="1"/>
        <s v="#20221111153047331" u="1"/>
        <s v="#20221112165953672" u="1"/>
        <s v="#20211205134955688" u="1"/>
        <s v="#20211207162139974" u="1"/>
        <s v="#20211204064136954" u="1"/>
        <s v="#20221111065657603" u="1"/>
        <s v="#20211208143246723" u="1"/>
        <s v="#20220718025219534" u="1"/>
        <s v="#20211208235929505" u="1"/>
        <s v="#20211202232038267" u="1"/>
        <s v="#20211202145713992" u="1"/>
        <s v="#20221021144342396" u="1"/>
        <s v="#20221021085351460" u="1"/>
        <s v="#20211206113439074" u="1"/>
        <s v="#20211207141248740" u="1"/>
        <s v="#20220720002555886" u="1"/>
        <s v="#20211202111237660" u="1"/>
        <s v="#20211206045448138" u="1"/>
        <s v="#20220720024342395" u="1"/>
        <s v="#20221111154035247" u="1"/>
        <s v="#20211208015406843" u="1"/>
        <s v="#20211208153649544" u="1"/>
        <s v="#20230919072258812" u="1"/>
        <s v="#20211202074659614" u="1"/>
        <s v="#20211206163649544" u="1"/>
        <s v="#20211208132141989" u="1"/>
        <s v="#20221020163649545" u="1"/>
        <s v="#20211206065033232" u="1"/>
        <s v="#20220718144329305" u="1"/>
        <s v="#20221110123223564" u="1"/>
        <s v="#20221111101238668" u="1"/>
        <s v="#20211214065941590" u="1"/>
        <s v="#20211202053246724" u="1"/>
        <s v="#20211208142236653" u="1"/>
        <s v="#20221024232543802" u="1"/>
        <s v="#20221022123343402" u="1"/>
        <s v="#20221023055232625" u="1"/>
        <s v="#20220720052356496" u="1"/>
        <s v="#20220714001142996" u="1"/>
        <s v="#20211203072259814" u="1"/>
        <s v="#20211207084954681" u="1"/>
        <s v="#20211208155316213" u="1"/>
        <s v="#20211220052247735" u="1"/>
        <s v="#20221111233103724" u="1"/>
        <s v="#20211203172248738" u="1"/>
        <s v="#20211208115930512" u="1"/>
        <s v="#20211212221852965" u="1"/>
        <s v="#20221021234812685" u="1"/>
        <s v="#20221110230347430" u="1"/>
        <s v="#20211208115101709" u="1"/>
        <s v="#20211203011357500" u="1"/>
        <s v="#20220714111040283" u="1"/>
        <s v="#20221111131129904" u="1"/>
        <s v="#20220718074846925" u="1"/>
        <s v="#20221111043542799" u="1"/>
        <s v="#20211212023836854" u="1"/>
        <s v="#20211220015011078" u="1"/>
        <s v="#20221112001454180" u="1"/>
        <s v="#20211207231545816" u="1"/>
        <s v="#20221111034408859" u="1"/>
        <s v="#20211208143517620" u="1"/>
        <s v="#20211205123212485" u="1"/>
        <s v="#20211202043757300" u="1"/>
        <s v="#20211206140251760" u="1"/>
        <s v="#20220714075220541" u="1"/>
        <s v="#20221111121455187" u="1"/>
        <s v="#20211205133410872" u="1"/>
        <s v="#20211214053848937" u="1"/>
        <s v="#20220718023343402" u="1"/>
        <s v="#20221111140557900" u="1"/>
        <s v="#20211217012627390" u="1"/>
        <s v="#20221021164516613" u="1"/>
        <s v="#20211204194835846" u="1"/>
        <s v="#20221111142332330" u="1"/>
        <s v="#20221111153319234" u="1"/>
        <s v="#20211202064329306" u="1"/>
        <s v="#20211203131346423" u="1"/>
        <s v="#20211215150053372" u="1"/>
        <s v="#20211202063757300" u="1"/>
        <s v="#20211207155101708" u="1"/>
        <s v="#20220714015101708" u="1"/>
        <s v="#20221111123411879" u="1"/>
        <s v="#20211202043452167" u="1"/>
        <s v="#20211220031027191" u="1"/>
        <s v="#20211203010359514" u="1"/>
        <s v="#20211212103921451" u="1"/>
        <s v="#20221111064515611" u="1"/>
        <s v="#20211203032838868" u="1"/>
        <s v="#20211203183440081" u="1"/>
        <s v="#20211219030053372" u="1"/>
        <s v="#20211216141425978" u="1"/>
        <s v="#20220714022345417" u="1"/>
        <s v="#20221023042627390" u="1"/>
        <s v="#20221111041958712" u="1"/>
        <s v="#20221020195744209" u="1"/>
        <s v="#20221112012519634" u="1"/>
        <s v="#20211205150558907" u="1"/>
        <s v="#20211208211324269" u="1"/>
        <s v="#20221111065515606" u="1"/>
        <s v="#20211206065719036" u="1"/>
        <s v="#20211216131828798" u="1"/>
        <s v="#20211208171028197" u="1"/>
        <s v="#20211207014932526" u="1"/>
        <s v="#20221111034733135" u="1"/>
        <s v="#20211206035811678" u="1"/>
        <s v="#20221111025504529" u="1"/>
        <s v="#20221025052850952" u="1"/>
        <s v="#20221111053319234" u="1"/>
        <s v="#20211203151749244" u="1"/>
        <s v="#20221110225256795" u="1"/>
        <s v="#20221021145721049" u="1"/>
        <s v="#20211202172628397" u="1"/>
        <s v="#20211208140348437" u="1"/>
        <s v="#20220718123001012" u="1"/>
        <s v="#20230919002736154" u="1"/>
        <s v="#20221111111534739" u="1"/>
        <s v="#20211202143909364" u="1"/>
        <s v="#20221111054919435" u="1"/>
        <s v="#20211219112923462" u="1"/>
        <s v="#20211206074318227" u="1"/>
        <s v="#20230919062441091" u="1"/>
        <s v="#20211202074318228" u="1"/>
        <s v="#20211207074745217" u="1"/>
        <s v="#20211203072627391" u="1"/>
        <s v="#20221110212912385" u="1"/>
        <s v="#20220718051455188" u="1"/>
        <s v="#20221111064306143" u="1"/>
        <s v="#20211210021840882" u="1"/>
        <s v="#20221111100727091" u="1"/>
        <s v="#20221111053734143" u="1"/>
        <s v="#20220718071424970" u="1"/>
        <s v="#20211221052628399" u="1"/>
        <s v="#20221111130029208" u="1"/>
        <s v="#20211208120017120" u="1"/>
        <s v="#20221111041334340" u="1"/>
        <s v="#20211220013321248" u="1"/>
        <s v="#20221111051947630" u="1"/>
        <s v="#20220714093944611" u="1"/>
        <s v="#20211202071959714" u="1"/>
        <s v="#20220718062519635" u="1"/>
        <s v="#20221111064505536" u="1"/>
        <s v="#20211207151750251" u="1"/>
        <s v="#20221111160132928" u="1"/>
        <s v="#20211208111925477" u="1"/>
        <s v="#20221023083212488" u="1"/>
        <s v="#20221111062748239" u="1"/>
        <s v="#20221111155255792" u="1"/>
        <s v="#20211202072519635" u="1"/>
        <s v="#20211205092747232" u="1"/>
        <s v="#20221111031131919" u="1"/>
        <s v="#20211202061041288" u="1"/>
        <s v="#20211208142616313" u="1"/>
        <s v="#20211220051840882" u="1"/>
        <s v="#20211208142616314" u="1"/>
        <s v="#20211215120643502" u="1"/>
        <s v="#20221111070558908" u="1"/>
        <s v="#20211208142616315" u="1"/>
        <s v="#20221111140151058" u="1"/>
        <s v="#20221020171707952" u="1"/>
        <s v="#20211207200608257" u="1"/>
        <s v="#20211206051737160" u="1"/>
        <s v="#20221111151016118" u="1"/>
        <s v="#20211205102605239" u="1"/>
        <s v="#20211208145256795" u="1"/>
        <s v="#20211214132400804" u="1"/>
        <s v="#20220714000950651" u="1"/>
        <s v="#20211207045600203" u="1"/>
        <s v="#20211207140938567" u="1"/>
        <s v="#20220717210620341" u="1"/>
        <s v="#20211202120728097" u="1"/>
        <s v="#20211212030842898" u="1"/>
        <s v="#20211220121618329" u="1"/>
        <s v="#20211220051857000" u="1"/>
        <s v="#20220714011617321" u="1"/>
        <s v="#20211202044921449" u="1"/>
        <s v="#20211206010938567" u="1"/>
        <s v="#20220718144801608" u="1"/>
        <s v="#20221111235539774" u="1"/>
        <s v="#20211207150829805" u="1"/>
        <s v="#20221111181629404" u="1"/>
        <s v="#20211202150030211" u="1"/>
        <s v="#20211214012202415" u="1"/>
        <s v="#20211202100711978" u="1"/>
        <s v="#20211204040017120" u="1"/>
        <s v="#20211208152431019" u="1"/>
        <s v="#20221110162202415" u="1"/>
        <s v="#20221111091737160" u="1"/>
        <s v="#20221111130830811" u="1"/>
        <s v="#20211207052616314" u="1"/>
        <s v="#20220714060108757" u="1"/>
        <s v="#20211202050859015" u="1"/>
        <s v="#20221025012803625" u="1"/>
        <s v="#20221111150433033" u="1"/>
        <s v="#20211203020817722" u="1"/>
        <s v="#20211216223356494" u="1"/>
        <s v="#20211207081738167" u="1"/>
        <s v="#20220718010512586" u="1"/>
        <s v="#20211202225437060" u="1"/>
        <s v="#20211220090937560" u="1"/>
        <s v="#20211207070727090" u="1"/>
        <s v="#20221111063201408" u="1"/>
        <s v="#20211212231301109" u="1"/>
        <s v="#20211202051618327" u="1"/>
        <s v="#20211206062202415" u="1"/>
        <s v="#20211211000620341" u="1"/>
        <s v="#20221111145448140" u="1"/>
        <s v="#20221111015551860" u="1"/>
        <s v="#20221111113554882" u="1"/>
        <s v="#20211205160434039" u="1"/>
        <s v="#20221025092003022" u="1"/>
        <s v="#20211208145527690" u="1"/>
        <s v="#20211208155659614" u="1"/>
        <s v="#20221111150620346" u="1"/>
        <s v="#20221111135647536" u="1"/>
        <s v="#20220718081925476" u="1"/>
        <s v="#20211202153139974" u="1"/>
        <s v="#20221021190314199" u="1"/>
        <s v="#20231208024354482" u="1"/>
        <s v="#20211208233141988" u="1"/>
        <s v="#20211210060512588" u="1"/>
        <s v="#20211205070031218" u="1"/>
        <s v="#20221107161300101" u="1"/>
        <s v="#20211215185659614" u="1"/>
        <s v="#20211202045659615" u="1"/>
        <s v="#20211208160621348" u="1"/>
        <s v="#20211214044156093" u="1"/>
        <s v="#20211207233026183" u="1"/>
        <s v="#20221111124451160" u="1"/>
        <s v="#20211217084137962" u="1"/>
        <s v="#20221111123141989" u="1"/>
        <s v="#20211206002556893" u="1"/>
        <s v="#20211209010302117" u="1"/>
        <s v="#20211208153128898" u="1"/>
        <s v="#20220718045449145" u="1"/>
        <s v="#20211206135143003" u="1"/>
        <s v="#20211210080620343" u="1"/>
        <s v="#20221112074156098" u="1"/>
        <s v="#20211203041301108" u="1"/>
        <s v="#20211207103225576" u="1"/>
        <s v="#20220714054048339" u="1"/>
        <s v="#20221111125625377" u="1"/>
        <s v="#20221111135823764" u="1"/>
        <s v="#20211208174542795" u="1"/>
        <s v="#20221023105102716" u="1"/>
        <s v="#20211219113652565" u="1"/>
        <s v="#20220714045209464" u="1"/>
        <s v="#20211208155823762" u="1"/>
        <s v="#20211205155144009" u="1"/>
        <s v="#20221111064649546" u="1"/>
        <s v="#20221111095245716" u="1"/>
        <s v="#20211208113213493" u="1"/>
        <s v="#20221111012159116" u="1"/>
        <s v="#20211209004013094" u="1"/>
        <s v="#20211202073140981" u="1"/>
        <s v="#20211206024529704" u="1"/>
        <s v="#20211206065209466" u="1"/>
        <s v="#20221110161238675" u="1"/>
        <s v="#20221023073555887" u="1"/>
        <s v="#20211216063157100" u="1"/>
        <s v="#20211208144344409" u="1"/>
        <s v="#20221111131654581" u="1"/>
        <s v="#20221111154331320" u="1"/>
        <s v="#20221111125703927" u="1"/>
        <s v="#20211204023146025" u="1"/>
        <s v="#20211208142455186" u="1"/>
        <s v="#20211202070501508" u="1"/>
        <s v="#20221111043158109" u="1"/>
        <s v="#20211219134813692" u="1"/>
        <s v="#20211219124506544" u="1"/>
        <s v="#20221111120559917" u="1"/>
        <s v="#20221023145812685" u="1"/>
        <s v="#20221111051238670" u="1"/>
        <s v="#20211206064409865" u="1"/>
        <s v="#20211208155944609" u="1"/>
        <s v="#20220718145703922" u="1"/>
        <s v="#20221111012028198" u="1"/>
        <s v="#20211202075835848" u="1"/>
        <s v="#20220713173652565" u="1"/>
        <s v="#20211202175824769" u="1"/>
        <s v="#20221111122828799" u="1"/>
        <s v="#20211206192027190" u="1"/>
        <s v="#20221021153628399" u="1"/>
        <s v="#20221111063158108" u="1"/>
        <s v="#20211209174410871" u="1"/>
        <s v="#20220714052027191" u="1"/>
        <s v="#20211202151558907" u="1"/>
        <s v="#20211205011558907" u="1"/>
        <s v="#20211206144735146" u="1"/>
        <s v="#20211208151426983" u="1"/>
        <s v="#20211214173213492" u="1"/>
        <s v="#20221110204911378" u="1"/>
        <s v="#20221111065012089" u="1"/>
        <s v="#20221110161347436" u="1"/>
        <s v="#20211213183826783" u="1"/>
        <s v="#20211208151546824" u="1"/>
        <s v="#20221023055211479" u="1"/>
        <s v="#20221111064319234" u="1"/>
        <s v="#20211203044530713" u="1"/>
        <s v="#20211207055102715" u="1"/>
        <s v="#20221111094223565" u="1"/>
        <s v="#20221112234603222" u="1"/>
        <s v="#20211219054825777" u="1"/>
        <s v="#20221111052117820" u="1"/>
        <s v="#20220718075318228" u="1"/>
        <s v="#20211202082159118" u="1"/>
        <s v="#20211206043424969" u="1"/>
        <s v="#20211213094529704" u="1"/>
        <s v="#20221021004723063" u="1"/>
        <s v="#20211214043519634" u="1"/>
        <s v="#20221023010254779" u="1"/>
        <s v="#20220714014909365" u="1"/>
        <s v="#20211206022642495" u="1"/>
        <s v="#20211203031042295" u="1"/>
        <s v="#20220718140337360" u="1"/>
        <s v="#20221111055614299" u="1"/>
        <s v="#20211211042130913" u="1"/>
        <s v="#20211202141708960" u="1"/>
        <s v="#20221111055703928" u="1"/>
        <s v="#20211215141842896" u="1"/>
        <s v="#20211207142629404" u="1"/>
        <s v="#20211212155921449" u="1"/>
        <s v="#20211217054320241" u="1"/>
        <s v="#20221111043105736" u="1"/>
        <s v="#20211202071252765" u="1"/>
        <s v="#20211219141108758" u="1"/>
        <s v="#20221019012750252" u="1"/>
        <s v="#20221110233605239" u="1"/>
        <s v="#20211202053309164" u="1"/>
        <s v="#20211213053105737" u="1"/>
        <s v="#20211203182131918" u="1"/>
        <s v="#20211204021937560" u="1"/>
        <s v="#20221025072654579" u="1"/>
        <s v="#20211213053429004" u="1"/>
        <s v="#20221111042707950" u="1"/>
        <s v="#20211203061348437" u="1"/>
        <s v="#20211206173015106" u="1"/>
        <s v="#20211211030548839" u="1"/>
        <s v="#20211208141121848" u="1"/>
        <s v="#20211203092641490" u="1"/>
        <s v="#20211208150229604" u="1"/>
        <s v="#20221021021017120" u="1"/>
        <s v="#20221111071546824" u="1"/>
        <s v="#20211208130217523" u="1"/>
        <s v="#20211208161444110" u="1"/>
        <s v="#20221111033725078" u="1"/>
        <s v="#20221110182016113" u="1"/>
        <s v="#20211202140446123" u="1"/>
        <s v="#20221111041120845" u="1"/>
        <s v="#20211213130952665" u="1"/>
        <s v="#20211208052629404" u="1"/>
        <s v="#20211202051739174" u="1"/>
        <s v="#20211204034603222" u="1"/>
        <s v="#20211204191535746" u="1"/>
        <s v="#20211207052016113" u="1"/>
        <s v="#20221112021829808" u="1"/>
        <s v="#20211203010446123" u="1"/>
        <s v="#20220714142913396" u="1"/>
        <s v="#20211210141644509" u="1"/>
        <s v="#20221111062214502" u="1"/>
        <s v="#20221110160204442" u="1"/>
        <s v="#20221111172925476" u="1"/>
        <s v="#20211210161740184" u="1"/>
        <s v="#20221111093724071" u="1"/>
        <s v="#20211206054603222" u="1"/>
        <s v="#20211202140940582" u="1"/>
        <s v="#20211204010230612" u="1"/>
        <s v="#20211207074615306" u="1"/>
        <s v="#20211208054603224" u="1"/>
        <s v="#20221110182925476" u="1"/>
        <s v="#20211203041018127" u="1"/>
        <s v="#20220714064801610" u="1"/>
        <s v="#20211205031951659" u="1"/>
        <s v="#20211202051216515" u="1"/>
        <s v="#20220714041926484" u="1"/>
        <s v="#20211205020230612" u="1"/>
        <s v="#20221021131404829" u="1"/>
        <s v="#20211202064201408" u="1"/>
        <s v="#20211212031031218" u="1"/>
        <s v="#20211214093310174" u="1"/>
        <s v="#20221111150728101" u="1"/>
        <s v="#20220713234140984" u="1"/>
        <s v="#20220718080152069" u="1"/>
        <s v="#20211203070122856" u="1"/>
        <s v="#20211207140832825" u="1"/>
        <s v="#20221111061728098" u="1"/>
        <s v="#20211208160231619" u="1"/>
        <s v="#20211216091938569" u="1"/>
        <s v="#20221022063401808" u="1"/>
        <s v="#20211211082312186" u="1"/>
        <s v="#20211202061031218" u="1"/>
        <s v="#20220714082630411" u="1"/>
        <s v="#20211207080927491" u="1"/>
        <s v="#20221025022300101" u="1"/>
        <s v="#20221111150808659" u="1"/>
        <s v="#20211202093401809" u="1"/>
        <s v="#20221111125637460" u="1"/>
        <s v="#20221111011302117" u="1"/>
        <s v="#20221111115223562" u="1"/>
        <s v="#20211202045246723" u="1"/>
        <s v="#20220714014037260" u="1"/>
        <s v="#20221111060729105" u="1"/>
        <s v="#20211206065955690" u="1"/>
        <s v="#20211210022902315" u="1"/>
        <s v="#20211214145757302" u="1"/>
        <s v="#20221111034140982" u="1"/>
        <s v="#20221111015848937" u="1"/>
        <s v="#20211204194247730" u="1"/>
        <s v="#20211220145421951" u="1"/>
        <s v="#20221111154236653" u="1"/>
        <s v="#20211203025024170" u="1"/>
        <s v="#20211208150731118" u="1"/>
        <s v="#20211218050610273" u="1"/>
        <s v="#20221111105825779" u="1"/>
        <s v="#20211203033249744" u="1"/>
        <s v="#20211207005025177" u="1"/>
        <s v="#20211214135211480" u="1"/>
        <s v="#20211203105734140" u="1"/>
        <s v="#20221111054128898" u="1"/>
        <s v="#20221113083900304" u="1"/>
        <s v="#20211206150905336" u="1"/>
        <s v="#20211214154158108" u="1"/>
        <s v="#20221110150701908" u="1"/>
        <s v="#20221111155114802" u="1"/>
        <s v="#20211218121558910" u="1"/>
        <s v="#20211203132053374" u="1"/>
        <s v="#20211208155758308" u="1"/>
        <s v="#20221112035836853" u="1"/>
        <s v="#20211202044050351" u="1"/>
        <s v="#20211218014627391" u="1"/>
        <s v="#20211207155115807" u="1"/>
        <s v="#20211220153358507" u="1"/>
        <s v="#20211204025319234" u="1"/>
        <s v="#20221021044026183" u="1"/>
        <s v="#20211204125320241" u="1"/>
        <s v="#20211206004519635" u="1"/>
        <s v="#20221111055145016" u="1"/>
        <s v="#20211210162227592" u="1"/>
        <s v="#20211212115934539" u="1"/>
        <s v="#20211219023028199" u="1"/>
        <s v="#20221111003130911" u="1"/>
        <s v="#20211204183358507" u="1"/>
        <s v="#20221111022456193" u="1"/>
        <s v="#20211202055224569" u="1"/>
        <s v="#20221111044116813" u="1"/>
        <s v="#20211220155506545" u="1"/>
        <s v="#20221025133737162" u="1"/>
        <s v="#20221111035518627" u="1"/>
        <s v="#20211202053358509" u="1"/>
        <s v="#20211202054652567" u="1"/>
        <s v="#20221111053839874" u="1"/>
        <s v="#20221112023749245" u="1"/>
        <s v="#20221111045945618" u="1"/>
        <s v="#20211208104003024" u="1"/>
        <s v="#20211216022042295" u="1"/>
        <s v="#20211202044946624" u="1"/>
        <s v="#20211208155909365" u="1"/>
        <s v="#20221021101018131" u="1"/>
        <s v="#20230919055307153" u="1"/>
        <s v="#20211203075746224" u="1"/>
        <s v="#20211202074518630" u="1"/>
        <s v="#20221110171427990" u="1"/>
        <s v="#20211203084423962" u="1"/>
        <s v="#20211209054628399" u="1"/>
        <s v="#20221111141242698" u="1"/>
        <s v="#20211202052054379" u="1"/>
        <s v="#20211214084652565" u="1"/>
        <s v="#20221112012336354" u="1"/>
        <s v="#20211206072425981" u="1"/>
        <s v="#20220714093052365" u="1"/>
        <s v="#20211208012150051" u="1"/>
        <s v="#20211216131938570" u="1"/>
        <s v="#20221111042131920" u="1"/>
        <s v="#20211204103925479" u="1"/>
        <s v="#20221111154615312" u="1"/>
        <s v="#20211208161428997" u="1"/>
        <s v="#20211219152029204" u="1"/>
        <s v="#20211210045814699" u="1"/>
        <s v="#20211202122829804" u="1"/>
        <s v="#20220714085530711" u="1"/>
        <s v="#20211215191656593" u="1"/>
        <s v="#20221110211111778" u="1"/>
        <s v="#20221111122829805" u="1"/>
        <s v="#20211210045705936" u="1"/>
        <s v="#20221025035321248" u="1"/>
        <s v="#20211202044429004" u="1"/>
        <s v="#20211202045723062" u="1"/>
        <s v="#20211210044429005" u="1"/>
        <s v="#20221111062042298" u="1"/>
        <s v="#20221022092456193" u="1"/>
        <s v="#20221111152642502" u="1"/>
        <s v="#20211208142950652" u="1"/>
        <s v="#20211220025200402" u="1"/>
        <s v="#20211208153522655" u="1"/>
        <s v="#20211214013522655" u="1"/>
        <s v="#20211219140657600" u="1"/>
        <s v="#20221111053707951" u="1"/>
        <s v="#20221111141753272" u="1"/>
        <s v="#20211204122006044" u="1"/>
        <s v="#20211210102205439" u="1"/>
        <s v="#20220718033708957" u="1"/>
        <s v="#20211202045200402" u="1"/>
        <s v="#20221111035910371" u="1"/>
        <s v="#20221021160135947" u="1"/>
        <s v="#20211207142740181" u="1"/>
        <s v="#20211208144912385" u="1"/>
        <s v="#20211203033522657" u="1"/>
        <s v="#20211203121218529" u="1"/>
        <s v="#20221021092119835" u="1"/>
        <s v="#20221111143618329" u="1"/>
        <s v="#20221111151753275" u="1"/>
        <s v="#20211203151644510" u="1"/>
        <s v="#20220719164924469" u="1"/>
        <s v="#20211202031152065" u="1"/>
        <s v="#20211204074520641" u="1"/>
        <s v="#20211204092119837" u="1"/>
        <s v="#20211205150327291" u="1"/>
        <s v="#20221108010550851" u="1"/>
        <s v="#20220718142006043" u="1"/>
        <s v="#20221111043522655" u="1"/>
        <s v="#20221025083131918" u="1"/>
        <s v="#20211215051536753" u="1"/>
        <s v="#20221111071133933" u="1"/>
        <s v="#20211206150447131" u="1"/>
        <s v="#20211206161351459" u="1"/>
        <s v="#20211214012433032" u="1"/>
        <s v="#20211220121008057" u="1"/>
        <s v="#20221110162524669" u="1"/>
        <s v="#20221111064521648" u="1"/>
        <s v="#20221111043444109" u="1"/>
        <s v="#20211220151843905" u="1"/>
        <s v="#20220714052523664" u="1"/>
        <s v="#20211202151218528" u="1"/>
        <s v="#20221111151230614" u="1"/>
        <s v="#20211203001940583" u="1"/>
        <s v="#20211202054924469" u="1"/>
        <s v="#20211208131435046" u="1"/>
        <s v="#20211210052325278" u="1"/>
        <s v="#20221110182926483" u="1"/>
        <s v="#20211208220221548" u="1"/>
        <s v="#20211206132620342" u="1"/>
        <s v="#20221111121609266" u="1"/>
        <s v="#20211205104900304" u="1"/>
        <s v="#20211208141728100" u="1"/>
        <s v="#20221111120406843" u="1"/>
        <s v="#20211213083708958" u="1"/>
        <s v="#20221110162741188" u="1"/>
        <s v="#20211202064202415" u="1"/>
        <s v="#20211210130713996" u="1"/>
        <s v="#20221112011844909" u="1"/>
        <s v="#20221110170231620" u="1"/>
        <s v="#20211202050447131" u="1"/>
        <s v="#20211203061031220" u="1"/>
        <s v="#20211211032314199" u="1"/>
        <s v="#20211213012620341" u="1"/>
        <s v="#20211208082752265" u="1"/>
        <s v="#20211207062204430" u="1"/>
        <s v="#20211203130635448" u="1"/>
        <s v="#20211208160112789" u="1"/>
        <s v="#20221111081951660" u="1"/>
        <s v="#20221110170941590" u="1"/>
        <s v="#20211202051434040" u="1"/>
        <s v="#20211208072817720" u="1"/>
        <s v="#20211212022620341" u="1"/>
        <s v="#20211202082018129" u="1"/>
        <s v="#20220714061007050" u="1"/>
        <s v="#20221025030207451" u="1"/>
        <s v="#20211202050231620" u="1"/>
        <s v="#20220714052741188" u="1"/>
        <s v="#20221111052818727" u="1"/>
        <s v="#20211215002716013" u="1"/>
        <s v="#20211202051404831" u="1"/>
        <s v="#20211208082728098" u="1"/>
        <s v="#20221111093312186" u="1"/>
        <s v="#20221112153300104" u="1"/>
        <s v="#20211202070340381" u="1"/>
        <s v="#20221022181807651" u="1"/>
        <s v="#20221111051020142" u="1"/>
        <s v="#20211220123902315" u="1"/>
        <s v="#20220718030942595" u="1"/>
        <s v="#20221022124141991" u="1"/>
        <s v="#20211202050845916" u="1"/>
        <s v="#20211202071940582" u="1"/>
        <s v="#20211208120515606" u="1"/>
        <s v="#20211207072632426" u="1"/>
        <s v="#20211202145140981" u="1"/>
        <s v="#20221111165356493" u="1"/>
        <s v="#20211206073805636" u="1"/>
        <s v="#20211210040635446" u="1"/>
        <s v="#20220714060232628" u="1"/>
        <s v="#20211203035356493" u="1"/>
        <s v="#20211209130810673" u="1"/>
        <s v="#20211207065139974" u="1"/>
        <s v="#20221025021610272" u="1"/>
        <s v="#20211205093805636" u="1"/>
        <s v="#20211209010011078" u="1"/>
        <s v="#20211202071021148" u="1"/>
        <s v="#20211206005050351" u="1"/>
        <s v="#20221110230721048" u="1"/>
        <s v="#20221025015141988" u="1"/>
        <s v="#20211208010612286" u="1"/>
        <s v="#20221109212427990" u="1"/>
        <s v="#20221111150918429" u="1"/>
        <s v="#20220720134027191" u="1"/>
        <s v="#20211202045248739" u="1"/>
        <s v="#20211208125225576" u="1"/>
        <s v="#20221111031904334" u="1"/>
        <s v="#20211202055555889" u="1"/>
        <s v="#20211203051718027" u="1"/>
        <s v="#20211204070010073" u="1"/>
        <s v="#20230919145344410" u="1"/>
        <s v="#20211206051718029" u="1"/>
        <s v="#20211206070929505" u="1"/>
        <s v="#20220714060822756" u="1"/>
        <s v="#20221111034142997" u="1"/>
        <s v="#20211214144052366" u="1"/>
        <s v="#20220719170101708" u="1"/>
        <s v="#20211208154027192" u="1"/>
        <s v="#20221111134117820" u="1"/>
        <s v="#20221111135345416" u="1"/>
        <s v="#20211212015627390" u="1"/>
        <s v="#20221112003557902" u="1"/>
        <s v="#20220714025344410" u="1"/>
        <s v="#20221111005454179" u="1"/>
        <s v="#20211219105105736" u="1"/>
        <s v="#20220720055050352" u="1"/>
        <s v="#20220718144959714" u="1"/>
        <s v="#20221111145213493" u="1"/>
        <s v="#20211211124041289" u="1"/>
        <s v="#20211208153227591" u="1"/>
        <s v="#20211219133426983" u="1"/>
        <s v="#20211202165958707" u="1"/>
        <s v="#20211207234323262" u="1"/>
        <s v="#20211208004425976" u="1"/>
        <s v="#20211208134118828" u="1"/>
        <s v="#20211208204751258" u="1"/>
        <s v="#20221111033053372" u="1"/>
        <s v="#20221111155213496" u="1"/>
        <s v="#20211204070732125" u="1"/>
        <s v="#20211202072904329" u="1"/>
        <s v="#20220720114131919" u="1"/>
        <s v="#20211206124737161" u="1"/>
        <s v="#20211208055759314" u="1"/>
        <s v="#20221111034226584" u="1"/>
        <s v="#20211201075837860" u="1"/>
        <s v="#20211213154425977" u="1"/>
        <s v="#20220713203018127" u="1"/>
        <s v="#20211202055627392" u="1"/>
        <s v="#20211204035826783" u="1"/>
        <s v="#20221112035213492" u="1"/>
        <s v="#20211209005309165" u="1"/>
        <s v="#20221111075453175" u="1"/>
        <s v="#20221111095758311" u="1"/>
        <s v="#20211207044028199" u="1"/>
        <s v="#20211202044251759" u="1"/>
        <s v="#20211219065850953" u="1"/>
        <s v="#20221022032253772" u="1"/>
        <s v="#20211209054040281" u="1"/>
        <s v="#20211216021056393" u="1"/>
        <s v="#20221111145429006" u="1"/>
        <s v="#20211202064358509" u="1"/>
        <s v="#20211207144335346" u="1"/>
        <s v="#20220714015532726" u="1"/>
        <s v="#20221110232458207" u="1"/>
        <s v="#20221111064851961" u="1"/>
        <s v="#20221111144335348" u="1"/>
        <s v="#20211208115521648" u="1"/>
        <s v="#20221111025214499" u="1"/>
        <s v="#20221111163546825" u="1"/>
        <s v="#20211206045333332" u="1"/>
        <s v="#20211206034545816" u="1"/>
        <s v="#20211208155429005" u="1"/>
        <s v="#20220714064117821" u="1"/>
        <s v="#20211207094250751" u="1"/>
        <s v="#20211208075454179" u="1"/>
        <s v="#20221025042559918" u="1"/>
        <s v="#20221111063654584" u="1"/>
        <s v="#20211206085116813" u="1"/>
        <s v="#20221111052348444" u="1"/>
        <s v="#20221111113829806" u="1"/>
        <s v="#20221111154323263" u="1"/>
        <s v="#20211203004443102" u="1"/>
        <s v="#20221111103740182" u="1"/>
        <s v="#20211202084251759" u="1"/>
        <s v="#20220719173336353" u="1"/>
        <s v="#20220718134751258" u="1"/>
        <s v="#20240226123005041" u="1"/>
        <s v="#20211210094653576" u="1"/>
        <s v="#20221021164323264" u="1"/>
        <s v="#20230919115431019" u="1"/>
        <s v="#20211208141537760" u="1"/>
        <s v="#20211202044335347" u="1"/>
        <s v="#20220718073426983" u="1"/>
        <s v="#20220720111447131" u="1"/>
        <s v="#20211207142043302" u="1"/>
        <s v="#20220718133445116" u="1"/>
        <s v="#20211218082055389" u="1"/>
        <s v="#20211202055520642" u="1"/>
        <s v="#20211207143829807" u="1"/>
        <s v="#20211202064948638" u="1"/>
        <s v="#20211216134618327" u="1"/>
        <s v="#20220714083119834" u="1"/>
        <s v="#20211207025430013" u="1"/>
        <s v="#20211209023709964" u="1"/>
        <s v="#20211211110527690" u="1"/>
        <s v="#20211207133524669" u="1"/>
        <s v="#20220718114631418" u="1"/>
        <s v="#20211206155815706" u="1"/>
        <s v="#20211202153018128" u="1"/>
        <s v="#20221112011754280" u="1"/>
        <s v="#20211202183859015" u="1"/>
        <s v="#20211202120125878" u="1"/>
      </sharedItems>
    </cacheField>
    <cacheField name="訂單日期" numFmtId="14">
      <sharedItems containsDate="1" containsBlank="1" containsMixedTypes="1" minDate="2024-07-24T18:39:38" maxDate="2024-09-10T22:20:04"/>
    </cacheField>
    <cacheField name="訂單狀態" numFmtId="0">
      <sharedItems containsBlank="1"/>
    </cacheField>
    <cacheField name="付款方式" numFmtId="0">
      <sharedItems containsBlank="1"/>
    </cacheField>
    <cacheField name="付款日期" numFmtId="14">
      <sharedItems containsDate="1" containsBlank="1" containsMixedTypes="1" minDate="2024-07-24T18:40:37" maxDate="2024-09-10T22:20:39"/>
    </cacheField>
    <cacheField name="付款狀態" numFmtId="0">
      <sharedItems containsBlank="1"/>
    </cacheField>
    <cacheField name="收件人" numFmtId="0">
      <sharedItems containsBlank="1" count="1303">
        <s v="歐陽湘芸"/>
        <s v="胡喬喻"/>
        <s v="蘇品樺"/>
        <s v="李祖寧"/>
        <s v="陳湘郁"/>
        <s v="陳宏偉"/>
        <s v="黃莉凌"/>
        <s v="張秦嘉"/>
        <s v="黃念怡"/>
        <s v="張景暄"/>
        <s v="陳靚澐"/>
        <s v="張玉雯"/>
        <s v="林孟臻"/>
        <s v="林佩仟"/>
        <s v="楊士瑩"/>
        <s v="鄭兆玄"/>
        <s v="張嘉芳"/>
        <s v="鄭名翔"/>
        <s v="陳品方"/>
        <s v="林欣儀"/>
        <s v="陳芃蓁"/>
        <s v="陳倫瑞"/>
        <s v="游喬寓"/>
        <s v="李淑蘭"/>
        <s v="蔡曉紅"/>
        <s v="廖婕安"/>
        <s v="彭婉真"/>
        <s v="沈紫如"/>
        <s v="盧至麾"/>
        <s v="黃靖惠"/>
        <s v=""/>
        <m/>
        <s v="莊淑婷" u="1"/>
        <s v="韋琦" u="1"/>
        <s v="陈玲" u="1"/>
        <s v="劉伊珊" u="1"/>
        <s v="ElainenaSung" u="1"/>
        <s v="李佶翰" u="1"/>
        <s v="楊佳茹" u="1"/>
        <s v="林彥君" u="1"/>
        <s v="郭蘋" u="1"/>
        <s v="李宜蓁" u="1"/>
        <s v="陳念妤" u="1"/>
        <s v="陳韋如" u="1"/>
        <s v="溫文君" u="1"/>
        <s v="陳盈秀" u="1"/>
        <s v="🍇蕭小今" u="1"/>
        <s v="焦憶原" u="1"/>
        <s v="陳淑雅" u="1"/>
        <s v="吳雅琪" u="1"/>
        <s v="曾益家" u="1"/>
        <s v="林羿妏" u="1"/>
        <s v="洪佩芝" u="1"/>
        <s v="陳其睿" u="1"/>
        <s v="韓珮如" u="1"/>
        <s v="鄒志彬" u="1"/>
        <s v="陳憶君" u="1"/>
        <s v="顏心怡" u="1"/>
        <s v="潘雅惠" u="1"/>
        <s v="吳虹螢" u="1"/>
        <s v="陳紋慧" u="1"/>
        <s v="周欣怡" u="1"/>
        <s v="駱宛姿" u="1"/>
        <s v="林若沂" u="1"/>
        <s v="楊明宜" u="1"/>
        <s v="王湘凌" u="1"/>
        <s v="王麗瑗" u="1"/>
        <s v="Ada Lin" u="1"/>
        <s v="陳雨沛" u="1"/>
        <s v="陳玉容" u="1"/>
        <s v="徐甄儀" u="1"/>
        <s v="陳岳希" u="1"/>
        <s v="呂書嫺" u="1"/>
        <s v="曾子庭" u="1"/>
        <s v="陳怡樺" u="1"/>
        <s v="高煥昇" u="1"/>
        <s v="劉貞秀" u="1"/>
        <s v="孫于琁" u="1"/>
        <s v="謝宛庭" u="1"/>
        <s v="呂育瑜" u="1"/>
        <s v="蔡詩筠" u="1"/>
        <s v="林昀萱" u="1"/>
        <s v="蔡維晟" u="1"/>
        <s v="許雅筑" u="1"/>
        <s v="翁秉琪" u="1"/>
        <s v="林君檥" u="1"/>
        <s v="陳宜菲" u="1"/>
        <s v="王純依" u="1"/>
        <s v="陳暐婷" u="1"/>
        <s v="鄭羽琇" u="1"/>
        <s v="陳思樺" u="1"/>
        <s v="楊家翔" u="1"/>
        <s v="薛雯馨" u="1"/>
        <s v="石昇瓚" u="1"/>
        <s v="林瑜璟" u="1"/>
        <s v="許雅雯" u="1"/>
        <s v="陳昭雲" u="1"/>
        <s v="黃羿真" u="1"/>
        <s v="劉奕辰" u="1"/>
        <s v="鍾鎔羽" u="1"/>
        <s v="蔡麗婷" u="1"/>
        <s v="葉乃瑄" u="1"/>
        <s v="游厤榛" u="1"/>
        <s v="莊元泓" u="1"/>
        <s v="謝聯豐" u="1"/>
        <s v="呂厚錚" u="1"/>
        <s v="廖晨如" u="1"/>
        <s v="林璿諭" u="1"/>
        <s v="蕭采晏" u="1"/>
        <s v="陳怡臻" u="1"/>
        <s v="陳永昌" u="1"/>
        <s v="高虹" u="1"/>
        <s v="林子莉" u="1"/>
        <s v="葉庭依" u="1"/>
        <s v="駱羿妏" u="1"/>
        <s v="🍎紫晴" u="1"/>
        <s v="林筱凡" u="1"/>
        <s v="陳冠伊" u="1"/>
        <s v="劉銀治" u="1"/>
        <s v="劉恩維" u="1"/>
        <s v="吳佳玲" u="1"/>
        <s v="游秀慧" u="1"/>
        <s v="陳佩琳" u="1"/>
        <s v="楊昌祐" u="1"/>
        <s v="牛嘉翎" u="1"/>
        <s v="楊子萱" u="1"/>
        <s v="羅雯馨" u="1"/>
        <s v="鍾伊芸" u="1"/>
        <s v="林怡欣" u="1"/>
        <s v="邱妤姍" u="1"/>
        <s v="彭琬琳" u="1"/>
        <s v="粘靚渝" u="1"/>
        <s v="王聖博" u="1"/>
        <s v="黃薳龍" u="1"/>
        <s v="廖晏昀" u="1"/>
        <s v="楊婉真" u="1"/>
        <s v="王于庭" u="1"/>
        <s v="Tao Mandy" u="1"/>
        <s v="吳肇文" u="1"/>
        <s v="徐瑋伶" u="1"/>
        <s v="曾云琪" u="1"/>
        <s v="劉毓玲" u="1"/>
        <s v="王羽祈" u="1"/>
        <s v="林虹吟" u="1"/>
        <s v="何書謹" u="1"/>
        <s v="留俐心" u="1"/>
        <s v="鄭馥葴" u="1"/>
        <s v="曾姿婷" u="1"/>
        <s v="陳巧欣" u="1"/>
        <s v="高聖柔" u="1"/>
        <s v="童郁芙" u="1"/>
        <s v="陳楷茵" u="1"/>
        <s v="陳宛姍" u="1"/>
        <s v="嚴宏泰" u="1"/>
        <s v="黃堃洋" u="1"/>
        <s v="謝沂穎" u="1"/>
        <s v="蔡幸頤" u="1"/>
        <s v="賴又瑜" u="1"/>
        <s v="鄭紫雲" u="1"/>
        <s v="劉依倩" u="1"/>
        <s v="馬國芸" u="1"/>
        <s v="張慈芬" u="1"/>
        <s v="林玉瑤" u="1"/>
        <s v="江東翰" u="1"/>
        <s v="劉志中" u="1"/>
        <s v="陳育成" u="1"/>
        <s v="翁詩婷" u="1"/>
        <s v="蘇韶儀" u="1"/>
        <s v="黎寶菱" u="1"/>
        <s v="陳怡穎" u="1"/>
        <s v="胡淳琇" u="1"/>
        <s v="劉念恩" u="1"/>
        <s v="呂宜容" u="1"/>
        <s v="蘇銀君" u="1"/>
        <s v="葉艾耘" u="1"/>
        <s v="劉靖彤" u="1"/>
        <s v="陳映璇" u="1"/>
        <s v="張道慈" u="1"/>
        <s v="楊采娥" u="1"/>
        <s v="郭瓊徽" u="1"/>
        <s v="吳函璇" u="1"/>
        <s v="林莉雯" u="1"/>
        <s v="陳敏幸" u="1"/>
        <s v="鄭如捷" u="1"/>
        <s v="林正岳" u="1"/>
        <s v="林翠紅" u="1"/>
        <s v="王柏雅" u="1"/>
        <s v="簡伊貞" u="1"/>
        <s v="陳美好" u="1"/>
        <s v="王傑瀅" u="1"/>
        <s v="潘芝棋" u="1"/>
        <s v="葉巧婷" u="1"/>
        <s v="陳信穎" u="1"/>
        <s v="黃宇羚" u="1"/>
        <s v="黃純雅" u="1"/>
        <s v="陳思穎" u="1"/>
        <s v="陳姿卉" u="1"/>
        <s v="王鳳綾" u="1"/>
        <s v="曾婉榛" u="1"/>
        <s v="李一璇" u="1"/>
        <s v="周秉毅" u="1"/>
        <s v="林益生" u="1"/>
        <s v="鐘雅靖" u="1"/>
        <s v="黃靖雅" u="1"/>
        <s v="陳嫻芳" u="1"/>
        <s v="沈怡庭" u="1"/>
        <s v="黃金蓮" u="1"/>
        <s v="張芳菁" u="1"/>
        <s v="張景涵" u="1"/>
        <s v="wi8482@hotmail.com" u="1"/>
        <s v="李佳錦" u="1"/>
        <s v="羅志偉" u="1"/>
        <s v="宋佳臻" u="1"/>
        <s v="原嘉臨" u="1"/>
        <s v="陳盈穎" u="1"/>
        <s v="徐耀芳" u="1"/>
        <s v="王聖欽" u="1"/>
        <s v="賴怡潔" u="1"/>
        <s v="王靖茹" u="1"/>
        <s v="李孟涵" u="1"/>
        <s v="林夆儒" u="1"/>
        <s v="陳憶華" u="1"/>
        <s v="林奕均" u="1"/>
        <s v="王鈺婷" u="1"/>
        <s v="徐千惠" u="1"/>
        <s v="溫曉筠" u="1"/>
        <s v="黃詩晴" u="1"/>
        <s v="林雅琪" u="1"/>
        <s v="劉雅淳" u="1"/>
        <s v="林姿吟" u="1"/>
        <s v="陳怡鈞" u="1"/>
        <s v="張芮蓁" u="1"/>
        <s v="吳詠綺" u="1"/>
        <s v="林雅琳" u="1"/>
        <s v="羅靜微" u="1"/>
        <s v="李旻亭" u="1"/>
        <s v="柯若湘" u="1"/>
        <s v="吳珮綺" u="1"/>
        <s v="廖啟宏" u="1"/>
        <s v="陳紫晴" u="1"/>
        <s v="林心怡" u="1"/>
        <s v="鄭筑秦" u="1"/>
        <s v="黃姿熏" u="1"/>
        <s v="蔡靜麗" u="1"/>
        <s v="劉子綺" u="1"/>
        <s v="蔣佳欣" u="1"/>
        <s v="游雅婷" u="1"/>
        <s v="高嘉羚" u="1"/>
        <s v="李娟儀" u="1"/>
        <s v="柯又薰" u="1"/>
        <s v="陳鈺雯" u="1"/>
        <s v="黃倢妤" u="1"/>
        <s v="王思喻" u="1"/>
        <s v="施嘉玲" u="1"/>
        <s v="黃鈺婷" u="1"/>
        <s v="張嫆婕" u="1"/>
        <s v="曹欣瑜" u="1"/>
        <s v="張晏妮" u="1"/>
        <s v="郁文wen" u="1"/>
        <s v="Pei Wen Chen" u="1"/>
        <s v="陳佳均" u="1"/>
        <s v="許汶娸" u="1"/>
        <s v="紀韶維" u="1"/>
        <s v="張秦瑜" u="1"/>
        <s v="李韻柔" u="1"/>
        <s v="江曉娟" u="1"/>
        <s v="劉怡妏" u="1"/>
        <s v="黃妘芹" u="1"/>
        <s v="謝婷" u="1"/>
        <s v="陳為正" u="1"/>
        <s v="蔡佩蓁" u="1"/>
        <s v="賴怡雯" u="1"/>
        <s v="楊書旻" u="1"/>
        <s v="羅竹君" u="1"/>
        <s v="林育陞" u="1"/>
        <s v="林靜怡" u="1"/>
        <s v="徐莛潔" u="1"/>
        <s v="曾玉雲" u="1"/>
        <s v="陳盟翔" u="1"/>
        <s v="許茱婷" u="1"/>
        <s v="陳佳芬" u="1"/>
        <s v="吳婉君" u="1"/>
        <s v="李淑敏" u="1"/>
        <s v="吳佩樺" u="1"/>
        <s v="余姿嫻" u="1"/>
        <s v="許淑惠" u="1"/>
        <s v="謝宜樺" u="1"/>
        <s v="張惠禎" u="1"/>
        <s v="陳玫伶" u="1"/>
        <s v="黃琬庭" u="1"/>
        <s v="林雨樣" u="1"/>
        <s v="戴辰桓" u="1"/>
        <s v="李明霖" u="1"/>
        <s v="盧煒婷" u="1"/>
        <s v="陳今郁" u="1"/>
        <s v="林郁諠" u="1"/>
        <s v="謝伊心" u="1"/>
        <s v="林晏茹" u="1"/>
        <s v="馬佳君" u="1"/>
        <s v="王盈姍" u="1"/>
        <s v="陳瑩珊" u="1"/>
        <s v="嚴蝶" u="1"/>
        <s v="林佳美" u="1"/>
        <s v="李俊穎" u="1"/>
        <s v="江欣樺" u="1"/>
        <s v="王湘婷" u="1"/>
        <s v="蘇映晨" u="1"/>
        <s v="趙嘉馨" u="1"/>
        <s v="陳佳欣" u="1"/>
        <s v="林姿羽" u="1"/>
        <s v="邱意婷" u="1"/>
        <s v="邱戎麗" u="1"/>
        <s v="陳泱璇" u="1"/>
        <s v="林怡君" u="1"/>
        <s v="王俐媛" u="1"/>
        <s v="陳品軒" u="1"/>
        <s v="雨昕" u="1"/>
        <s v="張詠寧" u="1"/>
        <s v="李秀華" u="1"/>
        <s v="呂珮玲" u="1"/>
        <s v="郭嘉桂" u="1"/>
        <s v="光心君" u="1"/>
        <s v="倪翠屏" u="1"/>
        <s v="謝佩樺" u="1"/>
        <s v="許馨文" u="1"/>
        <s v="楊詠" u="1"/>
        <s v="傅星萍" u="1"/>
        <s v="游婉甄" u="1"/>
        <s v="林惠珍" u="1"/>
        <s v="劉貞鈺" u="1"/>
        <s v="郭乃嘉" u="1"/>
        <s v="謝琬如" u="1"/>
        <s v="陳秋萱" u="1"/>
        <s v="高偉翔" u="1"/>
        <s v="黃湘樺" u="1"/>
        <s v="李婷" u="1"/>
        <s v="紀盈如" u="1"/>
        <s v="胡曉惠" u="1"/>
        <s v="楊惠儀" u="1"/>
        <s v="徐凡甯" u="1"/>
        <s v="黃珏云" u="1"/>
        <s v="張麒" u="1"/>
        <s v="楊雅喬" u="1"/>
        <s v="周于婷" u="1"/>
        <s v="張鈞婷" u="1"/>
        <s v="王思涵" u="1"/>
        <s v="吳若婕" u="1"/>
        <s v="李晴雯" u="1"/>
        <s v="王姿云" u="1"/>
        <s v="蔡宛庭" u="1"/>
        <s v="祝瑞霜" u="1"/>
        <s v="鄭予呈" u="1"/>
        <s v="劉庭茜" u="1"/>
        <s v="范寶方" u="1"/>
        <s v="林曉吟" u="1"/>
        <s v="方馨梓" u="1"/>
        <s v="蘇韵婷" u="1"/>
        <s v="陳虹君" u="1"/>
        <s v="Jane Wu" u="1"/>
        <s v="彭紹綸" u="1"/>
        <s v="陳虹吟" u="1"/>
        <s v="AmandaCcn" u="1"/>
        <s v="林玫君" u="1"/>
        <s v="林姍妮" u="1"/>
        <s v="羅巧琦" u="1"/>
        <s v="吳韶純" u="1"/>
        <s v="張慧敏" u="1"/>
        <s v="劉宣逸" u="1"/>
        <s v="楊雅妮" u="1"/>
        <s v="張春木" u="1"/>
        <s v="賴姵婕" u="1"/>
        <s v="張泳新" u="1"/>
        <s v="林美囡" u="1"/>
        <s v="楊宸語" u="1"/>
        <s v="涂伊鈴" u="1"/>
        <s v="王煥婷" u="1"/>
        <s v="楊雅文" u="1"/>
        <s v="劉惠禎" u="1"/>
        <s v="葉親卿" u="1"/>
        <s v="陳佳宜" u="1"/>
        <s v="駱瑋婷" u="1"/>
        <s v="陳化雯" u="1"/>
        <s v="洪祐儀" u="1"/>
        <s v="詹雅媚" u="1"/>
        <s v="沈政穎" u="1"/>
        <s v="吳惠惠" u="1"/>
        <s v="邱潔如" u="1"/>
        <s v="高之薔" u="1"/>
        <s v="陳節怡" u="1"/>
        <s v="李慧茹" u="1"/>
        <s v="盧家靖" u="1"/>
        <s v="謝享純" u="1"/>
        <s v="高若華" u="1"/>
        <s v="童小洋" u="1"/>
        <s v="Elmo" u="1"/>
        <s v="羅曉雯" u="1"/>
        <s v="劉芷萱" u="1"/>
        <s v="鄧婉瑜" u="1"/>
        <s v="陳怡安" u="1"/>
        <s v="陳秀雯" u="1"/>
        <s v="楊心慈" u="1"/>
        <s v="洪雅芬" u="1"/>
        <s v="謝宜勳" u="1"/>
        <s v="周育瑄" u="1"/>
        <s v="黃椏楓" u="1"/>
        <s v="以庭 林" u="1"/>
        <s v="向耘萱" u="1"/>
        <s v="林雯雯" u="1"/>
        <s v="倪嘉鎂" u="1"/>
        <s v="黃于真" u="1"/>
        <s v="吳思瑶" u="1"/>
        <s v="解皓婷" u="1"/>
        <s v="紀名芩" u="1"/>
        <s v="陳筱涵" u="1"/>
        <s v="蔡欣倫" u="1"/>
        <s v="黃佩珊" u="1"/>
        <s v="洪晨祐" u="1"/>
        <s v="游慈吟" u="1"/>
        <s v="陳靖函" u="1"/>
        <s v="吳宛霖" u="1"/>
        <s v="林若姿" u="1"/>
        <s v="黃詩芳" u="1"/>
        <s v="林詩敏" u="1"/>
        <s v="陳怡潔" u="1"/>
        <s v="馮郁荃" u="1"/>
        <s v="張嘉玲" u="1"/>
        <s v="洪千晴" u="1"/>
        <s v="黃之妍" u="1"/>
        <s v="江青璉" u="1"/>
        <s v="許辰羽" u="1"/>
        <s v="龍伊彣" u="1"/>
        <s v="梁君儀" u="1"/>
        <s v="許曉倩" u="1"/>
        <s v="李宜庭" u="1"/>
        <s v="郭雅君" u="1"/>
        <s v="陳姿君" u="1"/>
        <s v="王雲駿" u="1"/>
        <s v="許佳靜" u="1"/>
        <s v="金曉柔" u="1"/>
        <s v="林育茹" u="1"/>
        <s v="王珮珮" u="1"/>
        <s v="黃筱萍" u="1"/>
        <s v="梁育瑄" u="1"/>
        <s v="樊崇珍" u="1"/>
        <s v="郭菁菁" u="1"/>
        <s v="趙梓庭" u="1"/>
        <s v="田佩蓉" u="1"/>
        <s v="林盟斌" u="1"/>
        <s v="蔡炎富" u="1"/>
        <s v="張雅芬" u="1"/>
        <s v="陳蔚蓮" u="1"/>
        <s v="彭淇筠" u="1"/>
        <s v="姚蔚齡" u="1"/>
        <s v="林奕君" u="1"/>
        <s v="陳鈴婷" u="1"/>
        <s v="洪瑩真" u="1"/>
        <s v="呂靈" u="1"/>
        <s v="陳杏富" u="1"/>
        <s v="魏靖宸" u="1"/>
        <s v="郭逸楨" u="1"/>
        <s v="黃郁涵" u="1"/>
        <s v="蔡文瑄" u="1"/>
        <s v="陳冠君" u="1"/>
        <s v="林雅嵐" u="1"/>
        <s v="蔡亞妹" u="1"/>
        <s v="陳思諴" u="1"/>
        <s v="龔郁甯" u="1"/>
        <s v="廖乙璇" u="1"/>
        <s v="蔡雅璇" u="1"/>
        <s v="殷筱婷" u="1"/>
        <s v="江祐慈" u="1"/>
        <s v="禹安" u="1"/>
        <s v="葉麗鵑" u="1"/>
        <s v="陳瑋易" u="1"/>
        <s v="林芷瑩（車3939）" u="1"/>
        <s v="鍾婉琳" u="1"/>
        <s v="黃真瑋" u="1"/>
        <s v="曾鈺玲" u="1"/>
        <s v="瞿康如" u="1"/>
        <s v="廖于萱" u="1"/>
        <s v="何韋臻" u="1"/>
        <s v="sung" u="1"/>
        <s v="王麗淑" u="1"/>
        <s v="徐秋月" u="1"/>
        <s v="張玉枝" u="1"/>
        <s v="李依潔" u="1"/>
        <s v="陳思叡" u="1"/>
        <s v="李昭旻" u="1"/>
        <s v="葉佩瑜" u="1"/>
        <s v="張芮綺" u="1"/>
        <s v="陳藝方" u="1"/>
        <s v="黄一敏" u="1"/>
        <s v="柯凱婷" u="1"/>
        <s v="張栯緁" u="1"/>
        <s v="陳豐榮" u="1"/>
        <s v="楊翊萱" u="1"/>
        <s v="黃莉庭" u="1"/>
        <s v="錢宣佑" u="1"/>
        <s v="吳雨軒" u="1"/>
        <s v="徐宛萱" u="1"/>
        <s v="詹淳涵" u="1"/>
        <s v="邱靜慧" u="1"/>
        <s v="趙珮彣" u="1"/>
        <s v="黃怡婷" u="1"/>
        <s v="張曉婷" u="1"/>
        <s v="魏君育" u="1"/>
        <s v="歐婉儀" u="1"/>
        <s v="詹岱諼" u="1"/>
        <s v="蘇安祥" u="1"/>
        <s v="林芯語" u="1"/>
        <s v="王玉茹" u="1"/>
        <s v="葉芳妡" u="1"/>
        <s v="蔡明倩" u="1"/>
        <s v="翁雅芸" u="1"/>
        <s v="范雯菁" u="1"/>
        <s v="林淑姸" u="1"/>
        <s v="羅婷" u="1"/>
        <s v="吳品妘" u="1"/>
        <s v="王思平" u="1"/>
        <s v="陳亭穎" u="1"/>
        <s v="林怡汝" u="1"/>
        <s v="李家慈" u="1"/>
        <s v="馬于絨" u="1"/>
        <s v="黃薰瑩" u="1"/>
        <s v="洪綾憶" u="1"/>
        <s v="粘瀞芸" u="1"/>
        <s v="劉睦駕" u="1"/>
        <s v="黃家嫿" u="1"/>
        <s v="黃雅卿" u="1"/>
        <s v="簡慈音" u="1"/>
        <s v="林美芳" u="1"/>
        <s v="蔡忻妤" u="1"/>
        <s v="許智涵" u="1"/>
        <s v="吳沛守" u="1"/>
        <s v="黃昱睿" u="1"/>
        <s v="謝琪玲" u="1"/>
        <s v="楊可莠" u="1"/>
        <s v="翁詩潔" u="1"/>
        <s v="吳奕萱" u="1"/>
        <s v="陳可嫣" u="1"/>
        <s v="李敏瑄" u="1"/>
        <s v="林玉蕙" u="1"/>
        <s v="黃繹凌" u="1"/>
        <s v="楊玉晴" u="1"/>
        <s v="江書瑜" u="1"/>
        <s v="陳韻寧" u="1"/>
        <s v="曾孝漪" u="1"/>
        <s v="曾柔萍" u="1"/>
        <s v="楊莉妮" u="1"/>
        <s v="游淳婷" u="1"/>
        <s v="林芳宇" u="1"/>
        <s v="陳怡君" u="1"/>
        <s v="何珮紋" u="1"/>
        <s v="卓依嬋" u="1"/>
        <s v="薛宇芬" u="1"/>
        <s v="黃于倩" u="1"/>
        <s v="胡耿綾" u="1"/>
        <s v="黃琬真" u="1"/>
        <s v="陳珮嘉" u="1"/>
        <s v="陳起寧" u="1"/>
        <s v="劉怡婷" u="1"/>
        <s v="vicky" u="1"/>
        <s v="陳瀅" u="1"/>
        <s v="賴宏杰" u="1"/>
        <s v="鐘方吟" u="1"/>
        <s v="黃婷韻" u="1"/>
        <s v="蕭竹婷" u="1"/>
        <s v="楊珈瑜" u="1"/>
        <s v="林佩穎" u="1"/>
        <s v="林可容" u="1"/>
        <s v="蔡佳恬" u="1"/>
        <s v="邱郁珺(605房)" u="1"/>
        <s v="林儀婷" u="1"/>
        <s v="侯宛君" u="1"/>
        <s v="蘇柏漪" u="1"/>
        <s v="王芯慧" u="1"/>
        <s v="謝雲絜" u="1"/>
        <s v="陳永宸" u="1"/>
        <s v="蔡宜樺" u="1"/>
        <s v="陳雪華" u="1"/>
        <s v="莊佩瑾" u="1"/>
        <s v="劉家伶" u="1"/>
        <s v="曾秀雲" u="1"/>
        <s v="77" u="1"/>
        <s v="賴小姐" u="1"/>
        <s v="毛小芳💋" u="1"/>
        <s v="徐郁文" u="1"/>
        <s v="陳盈君" u="1"/>
        <s v="彭宇謙" u="1"/>
        <s v="陳佳靖" u="1"/>
        <s v="陳姍妤" u="1"/>
        <s v="唐沁恩" u="1"/>
        <s v="徐加晏" u="1"/>
        <s v="陳釔蒨" u="1"/>
        <s v="陳俞伶" u="1"/>
        <s v="沈怡君" u="1"/>
        <s v="潘姿燕" u="1"/>
        <s v="黃柔霏" u="1"/>
        <s v="高孟煌" u="1"/>
        <s v="蕭佳昕" u="1"/>
        <s v="張琬筑" u="1"/>
        <s v="郭育伶" u="1"/>
        <s v="黃詩雯" u="1"/>
        <s v="Pon Pon Chen" u="1"/>
        <s v="陳郁茹" u="1"/>
        <s v="池易珊" u="1"/>
        <s v="卓美廷" u="1"/>
        <s v="顏美珍" u="1"/>
        <s v="黃于珊" u="1"/>
        <s v="謝庭芳" u="1"/>
        <s v="陳婕寧" u="1"/>
        <s v="劉虹均" u="1"/>
        <s v="黃淑美" u="1"/>
        <s v="劉翠琴" u="1"/>
        <s v="李姿慧" u="1"/>
        <s v="曾爰靜" u="1"/>
        <s v="黃郁婷" u="1"/>
        <s v="楊硯顯" u="1"/>
        <s v="姜宇凡" u="1"/>
        <s v="呂國良" u="1"/>
        <s v="陳靖婷" u="1"/>
        <s v="黃意鈞 (雷詠旭先生代收)" u="1"/>
        <s v="李孟芯" u="1"/>
        <s v="高瑅吟" u="1"/>
        <s v="張彥筠" u="1"/>
        <s v="郭庭妤" u="1"/>
        <s v="均柔" u="1"/>
        <s v="陳芃綺" u="1"/>
        <s v="張瑋甄" u="1"/>
        <s v="郭亭采" u="1"/>
        <s v="陳瑞霙" u="1"/>
        <s v="洪沛蓁" u="1"/>
        <s v="李依玲" u="1"/>
        <s v="許紓筵" u="1"/>
        <s v="吳雅婷" u="1"/>
        <s v="陳怡靜" u="1"/>
        <s v="胡荔婷" u="1"/>
        <s v="張雅雯" u="1"/>
        <s v="邱雅婷" u="1"/>
        <s v="王逸蓁" u="1"/>
        <s v="陳柏樺" u="1"/>
        <s v="曾郁彗" u="1"/>
        <s v="解昀瑜" u="1"/>
        <s v="謝巧薇" u="1"/>
        <s v="陳家瑩" u="1"/>
        <s v="黃鈺家" u="1"/>
        <s v="李靜妤" u="1"/>
        <s v="楊筱玲" u="1"/>
        <s v="謝欣妤" u="1"/>
        <s v="黃馨儀" u="1"/>
        <s v="蔡修修" u="1"/>
        <s v="楊珮宜" u="1"/>
        <s v="林奕岑" u="1"/>
        <s v="詩雯" u="1"/>
        <s v="林于婷" u="1"/>
        <s v="蘇子云" u="1"/>
        <s v="邱燕林" u="1"/>
        <s v="許小凡" u="1"/>
        <s v="施佩妤" u="1"/>
        <s v="王昱傑" u="1"/>
        <s v="林伯玹" u="1"/>
        <s v="羅翊菁" u="1"/>
        <s v="艾婷妮" u="1"/>
        <s v="曹美華" u="1"/>
        <s v="曹歆宜" u="1"/>
        <s v="李誌倩" u="1"/>
        <s v="陳聖淳" u="1"/>
        <s v="陳書涵" u="1"/>
        <s v="劉齡雅" u="1"/>
        <s v="周儒襄" u="1"/>
        <s v="趙愷琪" u="1"/>
        <s v="陳錚儀" u="1"/>
        <s v="賴妍妍" u="1"/>
        <s v="吳訓孝" u="1"/>
        <s v="彭貽思" u="1"/>
        <s v="徐珮怡" u="1"/>
        <s v="張嘉瑩" u="1"/>
        <s v="趙桂鈺" u="1"/>
        <s v="楊睿紘" u="1"/>
        <s v="廖美晴" u="1"/>
        <s v="邱鈺程" u="1"/>
        <s v="陳奕寧" u="1"/>
        <s v="林淑婷" u="1"/>
        <s v="劉維仁" u="1"/>
        <s v="李瑋茹" u="1"/>
        <s v="郭芯媚" u="1"/>
        <s v="黃有寧" u="1"/>
        <s v="吳惠涓" u="1"/>
        <s v="洪碧君" u="1"/>
        <s v="鄭子庭" u="1"/>
        <s v="吳先琪" u="1"/>
        <s v="葉伊航" u="1"/>
        <s v="鄭錦" u="1"/>
        <s v="侯君儒" u="1"/>
        <s v="游雅雯" u="1"/>
        <s v="朱家瑩" u="1"/>
        <s v="林書伃" u="1"/>
        <s v="鄭苑均" u="1"/>
        <s v="王慧婷" u="1"/>
        <s v="鄭子暘" u="1"/>
        <s v="李筱茹" u="1"/>
        <s v="蔣羽棠" u="1"/>
        <s v="鄭明祐" u="1"/>
        <s v="沈季樺" u="1"/>
        <s v="陳曼薇" u="1"/>
        <s v="李雅春" u="1"/>
        <s v="陳靜瑩" u="1"/>
        <s v="江筱涵" u="1"/>
        <s v="任婕" u="1"/>
        <s v="陳美嬛" u="1"/>
        <s v="吳珍怡" u="1"/>
        <s v="林冠如" u="1"/>
        <s v="鑫瀚精密工業有限公司ㄧ陳炯翰" u="1"/>
        <s v="陳靜萱" u="1"/>
        <s v="張乃云" u="1"/>
        <s v="周泓慈" u="1"/>
        <s v="朱若涵" u="1"/>
        <s v="魏緼珮" u="1"/>
        <s v="陳虔慧" u="1"/>
        <s v="李欣純" u="1"/>
        <s v="蘇芳琦" u="1"/>
        <s v="粘育慈" u="1"/>
        <s v="康書瑜" u="1"/>
        <s v="賴珈華" u="1"/>
        <s v="蕭宥潤" u="1"/>
        <s v="黃詩怡" u="1"/>
        <s v="顏廷廷" u="1"/>
        <s v="郭怡君" u="1"/>
        <s v="王雅玲" u="1"/>
        <s v="詹季璇" u="1"/>
        <s v="施培文" u="1"/>
        <s v="葉庭邑" u="1"/>
        <s v="游雅絢ㄧㄞ" u="1"/>
        <s v="張小怡" u="1"/>
        <s v="趙于捷" u="1"/>
        <s v="蔡佩勳" u="1"/>
        <s v="蔡文敏" u="1"/>
        <s v="陳怡華" u="1"/>
        <s v="巫育萱" u="1"/>
        <s v="蘇宜筠" u="1"/>
        <s v="李宜潔" u="1"/>
        <s v="趙璿" u="1"/>
        <s v="陳靜璇" u="1"/>
        <s v="呂婉溱" u="1"/>
        <s v="姚慧穎" u="1"/>
        <s v="洪宗緯" u="1"/>
        <s v="方惠珊" u="1"/>
        <s v="李蕙如" u="1"/>
        <s v="黃 秀 嫺" u="1"/>
        <s v="周宣慧" u="1"/>
        <s v="王政勛" u="1"/>
        <s v="林佳慧" u="1"/>
        <s v="何沛緹" u="1"/>
        <s v="許恩綺" u="1"/>
        <s v="連苡雯" u="1"/>
        <s v="陳智明" u="1"/>
        <s v="陳彥甫" u="1"/>
        <s v="張孟蓉" u="1"/>
        <s v="徐若珊" u="1"/>
        <s v="陳筱嬋" u="1"/>
        <s v="陳蕙琦" u="1"/>
        <s v="張碧玲" u="1"/>
        <s v="江曼如" u="1"/>
        <s v="王銀芳" u="1"/>
        <s v="陳怡瑄" u="1"/>
        <s v="余姍妮" u="1"/>
        <s v="郭盈君" u="1"/>
        <s v="徐微雅" u="1"/>
        <s v="曾鳳儀" u="1"/>
        <s v="彭鈺閔" u="1"/>
        <s v="蘇婉甄" u="1"/>
        <s v="詹雯婷" u="1"/>
        <s v="簡靜美" u="1"/>
        <s v="陳曉琪" u="1"/>
        <s v="劉書瑜" u="1"/>
        <s v="林幸誼" u="1"/>
        <s v="林素筠" u="1"/>
        <s v="蔡麗琴" u="1"/>
        <s v="黃靖貽" u="1"/>
        <s v="張於筠" u="1"/>
        <s v="鄭宗豪" u="1"/>
        <s v="翁瑜璟" u="1"/>
        <s v="黃信益" u="1"/>
        <s v="李明慧" u="1"/>
        <s v="陳思汝" u="1"/>
        <s v="彭心旻" u="1"/>
        <s v="劉忻恬" u="1"/>
        <s v="王文君" u="1"/>
        <s v="賴佳蓮" u="1"/>
        <s v="Jim" u="1"/>
        <s v="杜易珊" u="1"/>
        <s v="黃莎蘅" u="1"/>
        <s v="月琴 王" u="1"/>
        <s v="林靖雅" u="1"/>
        <s v="謝宜君" u="1"/>
        <s v="黃瓊儀" u="1"/>
        <s v="鄭吟巧" u="1"/>
        <s v="江佳霖" u="1"/>
        <s v="江珮榕" u="1"/>
        <s v="王瀅涵" u="1"/>
        <s v="李柏輝" u="1"/>
        <s v="吳依璇" u="1"/>
        <s v="呂淑惠" u="1"/>
        <s v="吳育慧" u="1"/>
        <s v="王正龍" u="1"/>
        <s v="李權晉" u="1"/>
        <s v="龔柏元" u="1"/>
        <s v="莊媛婷" u="1"/>
        <s v="洪雅琤" u="1"/>
        <s v="胡智偉" u="1"/>
        <s v="村岡美奈" u="1"/>
        <s v="蘇凱" u="1"/>
        <s v="宋映樺" u="1"/>
        <s v="張子瀅" u="1"/>
        <s v="陳昌媛" u="1"/>
        <s v="黃玉萍" u="1"/>
        <s v="曾華義" u="1"/>
        <s v="陳宣君" u="1"/>
        <s v="翁薏薇" u="1"/>
        <s v="張敏芝" u="1"/>
        <s v="蔡宛珊" u="1"/>
        <s v="林孟潔" u="1"/>
        <s v="林宜潔" u="1"/>
        <s v="戴婉如" u="1"/>
        <s v="林晉誠" u="1"/>
        <s v="鄒婉萍" u="1"/>
        <s v="陳憶婷" u="1"/>
        <s v="曾馨槿" u="1"/>
        <s v="黃凱君" u="1"/>
        <s v="周瓊玲" u="1"/>
        <s v="潘段樂平" u="1"/>
        <s v="葉雲菁" u="1"/>
        <s v="陳建廷" u="1"/>
        <s v="Wendy.Lien連婉婷" u="1"/>
        <s v="林廷庭" u="1"/>
        <s v="蘇湘晴" u="1"/>
        <s v="謝長彥" u="1"/>
        <s v="劉議文" u="1"/>
        <s v="戴菱君" u="1"/>
        <s v="陳韋吟" u="1"/>
        <s v="黃靖文" u="1"/>
        <s v="何宜臻" u="1"/>
        <s v="李佩茹" u="1"/>
        <s v="鄭雪蘭" u="1"/>
        <s v="鍾天惠" u="1"/>
        <s v="林昱伶" u="1"/>
        <s v="鄭晴方" u="1"/>
        <s v="卓振輝" u="1"/>
        <s v="宋芸婕" u="1"/>
        <s v="林昕晨" u="1"/>
        <s v="蔡旻諺" u="1"/>
        <s v="洪安琪" u="1"/>
        <s v="陳怡儒" u="1"/>
        <s v="陳怡璇" u="1"/>
        <s v="許雅淳" u="1"/>
        <s v="林濬萱" u="1"/>
        <s v="李孟霓" u="1"/>
        <s v="李宜玟" u="1"/>
        <s v="陳宛君" u="1"/>
        <s v="陳泊谷" u="1"/>
        <s v="翁寧謙" u="1"/>
        <s v="黃妙珍" u="1"/>
        <s v="楊斯捷" u="1"/>
        <s v="鄭怡婷" u="1"/>
        <s v="楊惠婷" u="1"/>
        <s v="蔡佳蓁" u="1"/>
        <s v="Lena Lin" u="1"/>
        <s v="楊佑寧" u="1"/>
        <s v="黃馨慧" u="1"/>
        <s v="曾佳琪" u="1"/>
        <s v="黃凰棨" u="1"/>
        <s v="宋沛暘" u="1"/>
        <s v="鄭雅芸" u="1"/>
        <s v="黃心柔" u="1"/>
        <s v="陳怡帆/Iven chen" u="1"/>
        <s v="楊嘉玲" u="1"/>
        <s v="羅皓蓉" u="1"/>
        <s v="曾以青" u="1"/>
        <s v="陳嫻蓉" u="1"/>
        <s v="呂莉莉" u="1"/>
        <s v="彭雅蘭" u="1"/>
        <s v="品穎" u="1"/>
        <s v="任屏蓁" u="1"/>
        <s v="葉佳玲" u="1"/>
        <s v="黃筱涵" u="1"/>
        <s v="林仰釩" u="1"/>
        <s v="謝渟伃" u="1"/>
        <s v="鄭筱璇" u="1"/>
        <s v="謝昕卉" u="1"/>
        <s v="陳雨彤" u="1"/>
        <s v="邱聖尹" u="1"/>
        <s v="蔡佩芳" u="1"/>
        <s v="陳君僖" u="1"/>
        <s v="簡映緁" u="1"/>
        <s v="蔡佩芸" u="1"/>
        <s v="melodyhsu416" u="1"/>
        <s v="葉怡君" u="1"/>
        <s v="林宥廷" u="1"/>
        <s v="呂佳玲" u="1"/>
        <s v="呂文琪" u="1"/>
        <s v="林妙樺" u="1"/>
        <s v="劉金宜" u="1"/>
        <s v="詹家茵" u="1"/>
        <s v="劉燕妮" u="1"/>
        <s v="林宛瑾" u="1"/>
        <s v="高慧茹" u="1"/>
        <s v="FionaLee 慧屏" u="1"/>
        <s v="張維真" u="1"/>
        <s v="游靜君" u="1"/>
        <s v="魏縕珮" u="1"/>
        <s v="陳亭君" u="1"/>
        <s v="黃國正" u="1"/>
        <s v="林蒨茹" u="1"/>
        <s v="蘇郁涵" u="1"/>
        <s v="陳俐憬" u="1"/>
        <s v="曾瑞屏" u="1"/>
        <s v="蔡菀軒" u="1"/>
        <s v="蔡汶玲" u="1"/>
        <s v="簡宜婕" u="1"/>
        <s v="陳媛君" u="1"/>
        <s v="黃鈺琪" u="1"/>
        <s v="陳蓉舒" u="1"/>
        <s v="汪汲鮄" u="1"/>
        <s v="薛伃君" u="1"/>
        <s v="周宜璇" u="1"/>
        <s v="彭鈺鈞" u="1"/>
        <s v="梁若珮" u="1"/>
        <s v="張斐宜" u="1"/>
        <s v="江宛芷" u="1"/>
        <s v="顏妙卉" u="1"/>
        <s v="吳嘉怡" u="1"/>
        <s v="吳慈珮" u="1"/>
        <s v="柯文富" u="1"/>
        <s v="淨汝洪" u="1"/>
        <s v="楊淑雲" u="1"/>
        <s v="呂宜娟" u="1"/>
        <s v="蔡沛家" u="1"/>
        <s v="許粟鈞" u="1"/>
        <s v="張嘉純" u="1"/>
        <s v="阮俐嘉" u="1"/>
        <s v="鄔譯萱" u="1"/>
        <s v="曾慈婷" u="1"/>
        <s v="許春蘭" u="1"/>
        <s v="朱倩薇" u="1"/>
        <s v="楊子欣" u="1"/>
        <s v="葉凱岭" u="1"/>
        <s v="王惠君" u="1"/>
        <s v="莊怡君" u="1"/>
        <s v="Albert Wu" u="1"/>
        <s v="徐苡瑄" u="1"/>
        <s v="王思筑" u="1"/>
        <s v="林芷瑩" u="1"/>
        <s v="曾怡瑄" u="1"/>
        <s v="陳瑾慧" u="1"/>
        <s v="Aiyi Chen" u="1"/>
        <s v="劉淑惠" u="1"/>
        <s v="吳芝嫻" u="1"/>
        <s v="趙貞怡" u="1"/>
        <s v="徐治丞" u="1"/>
        <s v="石美雲" u="1"/>
        <s v="陳珍麗" u="1"/>
        <s v="曾孟釩" u="1"/>
        <s v="蔡政峰" u="1"/>
        <s v="林惠娟" u="1"/>
        <s v="羅吉廷" u="1"/>
        <s v="莊雯捷" u="1"/>
        <s v="謝雅芳" u="1"/>
        <s v="姚欣怡" u="1"/>
        <s v="陳佳蓁" u="1"/>
        <s v="李昱潔" u="1"/>
        <s v="吳純儀" u="1"/>
        <s v="呂驊庭" u="1"/>
        <s v="黃怡雯" u="1"/>
        <s v="張若喬" u="1"/>
        <s v="彭淑苹" u="1"/>
        <s v="陳巧巧" u="1"/>
        <s v="詹芯綸" u="1"/>
        <s v="黃曼甯" u="1"/>
        <s v="柯宜蓁" u="1"/>
        <s v="謝函芩" u="1"/>
        <s v="陳品喻" u="1"/>
        <s v="😃小樂樂" u="1"/>
        <s v="李育文" u="1"/>
        <s v="蔡雅婷" u="1"/>
        <s v="陳姿妤" u="1"/>
        <s v="楊欣穎" u="1"/>
        <s v="潘為真" u="1"/>
        <s v="邱一雅" u="1"/>
        <s v="吳以婷" u="1"/>
        <s v="Jean Cheng/鄭瓊瑢" u="1"/>
        <s v="傅羿禎" u="1"/>
        <s v="劉芮彣" u="1"/>
        <s v="葉家瑜" u="1"/>
        <s v="衛靖婷" u="1"/>
        <s v="劉奇為" u="1"/>
        <s v="陳家榛" u="1"/>
        <s v="戴子芯" u="1"/>
        <s v="陳詩亞" u="1"/>
        <s v="藍意淳" u="1"/>
        <s v="呂怡怡" u="1"/>
        <s v="林育如" u="1"/>
        <s v="莊伃婷" u="1"/>
        <s v="Joan Chung" u="1"/>
        <s v="呂蕙荻" u="1"/>
        <s v="葉佩綺" u="1"/>
        <s v="許准瑋" u="1"/>
        <s v="張綿娟" u="1"/>
        <s v="鄭淑珍" u="1"/>
        <s v="陳建宇" u="1"/>
        <s v="蔡宜宸" u="1"/>
        <s v="邱媫凱" u="1"/>
        <s v="吳昭毅" u="1"/>
        <s v="Chaio Chang" u="1"/>
        <s v="林乙宣" u="1"/>
        <s v="林雅嫻" u="1"/>
        <s v="蘇淑寬" u="1"/>
        <s v="劉佩姍" u="1"/>
        <s v="朱思遠" u="1"/>
        <s v="徐淯芃" u="1"/>
        <s v="張欣怡" u="1"/>
        <s v="胡衿維" u="1"/>
        <s v="陳怡蓁" u="1"/>
        <s v="張凱萍" u="1"/>
        <s v="劉雅萍" u="1"/>
        <s v="劉子瑄" u="1"/>
        <s v="蕭逸姍" u="1"/>
        <s v="林慧如" u="1"/>
        <s v="陳渝霏" u="1"/>
        <s v="葉庭綺" u="1"/>
        <s v="謝珮琪" u="1"/>
        <s v="張祐介" u="1"/>
        <s v="廖珈珺" u="1"/>
        <s v="郭宥懿" u="1"/>
        <s v="黃仙麗" u="1"/>
        <s v="黃翊軒" u="1"/>
        <s v="Lori Chen" u="1"/>
        <s v="簡晨心" u="1"/>
        <s v="陳嫚婕" u="1"/>
        <s v="李宜芳 Ivana Lee" u="1"/>
        <s v="王慈蕊" u="1"/>
        <s v="李秀庭" u="1"/>
        <s v="江如茵" u="1"/>
        <s v="陳美玲" u="1"/>
        <s v="劉靜怡" u="1"/>
        <s v="陳琬渝" u="1"/>
        <s v="謝涵宇" u="1"/>
        <s v="顧家媛" u="1"/>
        <s v="黃筱婷" u="1"/>
        <s v="黃千珊" u="1"/>
        <s v="鄭雅心" u="1"/>
        <s v="羅湘婷" u="1"/>
        <s v="蔡明純" u="1"/>
        <s v="劉庭榛" u="1"/>
        <s v="許芳瑞" u="1"/>
        <s v="楊力融" u="1"/>
        <s v="許家樺" u="1"/>
        <s v="陳韋瑄" u="1"/>
        <s v="葉絲淳" u="1"/>
        <s v="李黃一紜" u="1"/>
        <s v="黃雅惠" u="1"/>
        <s v="潘姿宏" u="1"/>
        <s v="陳郁棻" u="1"/>
        <s v="洪一如" u="1"/>
        <s v="吳安麗" u="1"/>
        <s v="侯妤融" u="1"/>
        <s v="陳思如" u="1"/>
        <s v="連綾綺" u="1"/>
        <s v="王姝涵" u="1"/>
        <s v="江怡萍" u="1"/>
        <s v="周亞璇" u="1"/>
        <s v="何瑛輝" u="1"/>
        <s v="蔡佩茹" u="1"/>
        <s v="子渝 趙" u="1"/>
        <s v="emma71912" u="1"/>
        <s v="劉怡君" u="1"/>
        <s v="lovesandy9014@yahoo.com.t" u="1"/>
        <s v="洪于函" u="1"/>
        <s v="鄭駿銘" u="1"/>
        <s v="陳鈺覲" u="1"/>
        <s v="游絲旋" u="1"/>
        <s v="胡桂菁" u="1"/>
        <s v="Vivian  Yu" u="1"/>
        <s v="劉于甄" u="1"/>
        <s v="蔡阿香" u="1"/>
        <s v="陳雅婷" u="1"/>
        <s v="劉芸熏" u="1"/>
        <s v="高維梓" u="1"/>
        <s v="劉倖茹" u="1"/>
        <s v="陳民軒" u="1"/>
        <s v="楊雅雯" u="1"/>
        <s v="陳亞芬" u="1"/>
        <s v="黃玉慧" u="1"/>
        <s v="蔡宗儒" u="1"/>
        <s v="蔡宜君" u="1"/>
        <s v="許若茗" u="1"/>
        <s v="徐慕琳" u="1"/>
        <s v="李啟宏" u="1"/>
        <s v="鄭雅倫" u="1"/>
        <s v="蘇美慧" u="1"/>
        <s v="陳瑩" u="1"/>
        <s v="林香鉁" u="1"/>
        <s v="汪妤靖" u="1"/>
        <s v="楊淑珺" u="1"/>
        <s v="莊雯吟" u="1"/>
        <s v="Esther (vasallies)" u="1"/>
        <s v="李其融" u="1"/>
        <s v="李翊綾" u="1"/>
        <s v="蘇珮儀" u="1"/>
        <s v="吳秀芸" u="1"/>
        <s v="宋國豪" u="1"/>
        <s v="王靖媛" u="1"/>
        <s v="邱雅雯" u="1"/>
        <s v="鄞鈺晏" u="1"/>
        <s v="林大均" u="1"/>
        <s v="王怡菁" u="1"/>
        <s v="盧巧馨" u="1"/>
        <s v="鄭巧筠" u="1"/>
        <s v="丁兆華" u="1"/>
        <s v="李芳如" u="1"/>
        <s v="李姵儀" u="1"/>
        <s v="楊舒尹" u="1"/>
        <s v="廖秋蘭" u="1"/>
        <s v="蔡佩君" u="1"/>
        <s v="王佳琪" u="1"/>
        <s v="李珮瑄" u="1"/>
        <s v="蔡旭清" u="1"/>
        <s v="董惠君" u="1"/>
        <s v="陳建志" u="1"/>
        <s v="王小慈" u="1"/>
        <s v="莊婷伃" u="1"/>
        <s v="謝雅筑" u="1"/>
        <s v="何沛潔" u="1"/>
        <s v="李學義" u="1"/>
        <s v="Krystal Lin" u="1"/>
        <s v="胡慧蘭" u="1"/>
        <s v="王順慶" u="1"/>
        <s v="趙佳宏" u="1"/>
        <s v="洪杏汶" u="1"/>
        <s v="陳翰霖" u="1"/>
        <s v="黃秀萍" u="1"/>
        <s v="李姵璇" u="1"/>
        <s v="郭雅娟" u="1"/>
        <s v="sengwen" u="1"/>
        <s v="Shirley Etake SBNBMPOX" u="1"/>
        <s v="卓美汝" u="1"/>
        <s v="吳郁穎" u="1"/>
        <s v="陳俐婷" u="1"/>
        <s v="陳菀倩" u="1"/>
        <s v="陳子晴" u="1"/>
        <s v="周欣宜" u="1"/>
        <s v="陳穎樺" u="1"/>
        <s v="遲瑞蘭" u="1"/>
        <s v="辛玉惠" u="1"/>
        <s v="舒銘華" u="1"/>
        <s v="許淑宜" u="1"/>
        <s v="李伊淳" u="1"/>
        <s v="吳佩璿" u="1"/>
        <s v="鄭湘筠" u="1"/>
        <s v="陳玟如" u="1"/>
        <s v="姜妤樺" u="1"/>
        <s v="陳瑀詩" u="1"/>
        <s v="謝敦堯" u="1"/>
        <s v="簡韻凌_Kelly" u="1"/>
        <s v="唐靖瑀" u="1"/>
        <s v="簡姸箴" u="1"/>
        <s v="a123my36@yahoo.com.tw" u="1"/>
        <s v="林思縈" u="1"/>
        <s v="吳欣芸" u="1"/>
        <s v="鄭淨之" u="1"/>
        <s v="俞安玲" u="1"/>
        <s v="劉亭均" u="1"/>
        <s v="蔡佩珊" u="1"/>
        <s v="鄧馨妍" u="1"/>
        <s v="萬惠雯" u="1"/>
        <s v="林佳穎" u="1"/>
        <s v="劉俞均" u="1"/>
        <s v="陳善婷" u="1"/>
        <s v="廖姵雅" u="1"/>
        <s v="李懷琳" u="1"/>
        <s v="傅菖瑞" u="1"/>
        <s v="柯宜禎" u="1"/>
        <s v="林宗賢" u="1"/>
        <s v="蒲奕騰" u="1"/>
        <s v="郭靖宜" u="1"/>
        <s v="張詠晨" u="1"/>
        <s v="盧清株" u="1"/>
        <s v="黃惠瑄" u="1"/>
        <s v="蔡逸品" u="1"/>
        <s v="林芳如" u="1"/>
        <s v="盧怡淨" u="1"/>
        <s v="姜欣儀" u="1"/>
        <s v="王姵穎" u="1"/>
        <s v="呂怡萱" u="1"/>
        <s v="許琬章" u="1"/>
        <s v="楊燕如" u="1"/>
        <s v="王蕙琦" u="1"/>
        <s v="廖淳如" u="1"/>
        <s v="謝育臻" u="1"/>
        <s v="陳昱孝" u="1"/>
        <s v="黃信翰" u="1"/>
        <s v="鍾小靈" u="1"/>
        <s v="張茜怡" u="1"/>
        <s v="姚小姐" u="1"/>
        <s v="戴翊庭" u="1"/>
        <s v="龍鈺盈" u="1"/>
        <s v="陳文馨" u="1"/>
        <s v="cherisebuy@gmail.com" u="1"/>
        <s v="林叔青" u="1"/>
        <s v="蔡佳樺" u="1"/>
        <s v="黃小紋" u="1"/>
        <s v="邱筠婷" u="1"/>
        <s v="林冠伶" u="1"/>
        <s v="謝依帆" u="1"/>
        <s v="劉奕君" u="1"/>
        <s v="林咸君" u="1"/>
        <s v="陳舒盈" u="1"/>
        <s v="廖子媃" u="1"/>
        <s v="林美甄" u="1"/>
        <s v="姚如珊" u="1"/>
        <s v="林俐彣" u="1"/>
        <s v="蘇姵蓉" u="1"/>
        <s v="林俐彤" u="1"/>
        <s v="官憶萱" u="1"/>
        <s v="張育珉" u="1"/>
        <s v="施建安" u="1"/>
        <s v="陳姿云" u="1"/>
        <s v="王儷靜" u="1"/>
        <s v="江玟瑱" u="1"/>
        <s v="張閔喻" u="1"/>
        <s v="周佳寧" u="1"/>
        <s v="官怡均" u="1"/>
        <s v="陳湘晴" u="1"/>
        <s v="陳念慈" u="1"/>
        <s v="謝晨" u="1"/>
        <s v="林麗婷" u="1"/>
        <s v="陳品樺" u="1"/>
        <s v="盧嘉玲" u="1"/>
        <s v="任彥蓉" u="1"/>
        <s v="蔡明秀" u="1"/>
        <s v="曾韻如" u="1"/>
        <s v="紀鈞瑜" u="1"/>
        <s v="盧俐廷" u="1"/>
        <s v="王復蘭" u="1"/>
        <s v="劉祐廷" u="1"/>
        <s v="姚俊安" u="1"/>
        <s v="陳映青" u="1"/>
        <s v="何家綺" u="1"/>
        <s v="廖玉鈴" u="1"/>
        <s v="洪舒薇" u="1"/>
        <s v="林炯明" u="1"/>
        <s v="王佳惠" u="1"/>
        <s v="王憶婷" u="1"/>
        <s v="張玉蕾" u="1"/>
        <s v="吳珊鏵" u="1"/>
        <s v="余秀中" u="1"/>
        <s v="陳逸琳" u="1"/>
        <s v="李紋綺" u="1"/>
        <s v="林美妏" u="1"/>
        <s v="王譽樺" u="1"/>
        <s v="劉育君" u="1"/>
        <s v="李泱瑱" u="1"/>
        <s v="李沛蓉" u="1"/>
        <s v="紀紫玲" u="1"/>
        <s v="黃鈺純" u="1"/>
        <s v="林婉婷" u="1"/>
        <s v="李伊" u="1"/>
        <s v="邱國銘" u="1"/>
        <s v="陳佩珊" u="1"/>
        <s v="趙奕童" u="1"/>
        <s v="劉惠瑜" u="1"/>
        <s v="劉怡汝" u="1"/>
        <s v="莊凱喬" u="1"/>
        <s v="陳品臻" u="1"/>
        <s v="陳怡秀" u="1"/>
        <s v="王苡婷" u="1"/>
        <s v="劉伊玲" u="1"/>
        <s v="張玉秀" u="1"/>
        <s v="吳姿澐" u="1"/>
        <s v="黃佳惠" u="1"/>
        <s v="陳良吉" u="1"/>
        <s v="黃泓霖" u="1"/>
        <s v="林妙潔" u="1"/>
        <s v="莊馥嘉" u="1"/>
        <s v="林柔青" u="1"/>
        <s v="Yu Shan" u="1"/>
        <s v="蔡春微" u="1"/>
        <s v="陳雅芃" u="1"/>
        <s v="林穎俐" u="1"/>
        <s v="孫郁婷" u="1"/>
        <s v="賴益聖" u="1"/>
        <s v="楊琴梅" u="1"/>
        <s v="王譽縈" u="1"/>
        <s v="蕭文哲" u="1"/>
        <s v="周育欣" u="1"/>
        <s v="蘇信銘" u="1"/>
        <s v="林怡伶" u="1"/>
        <s v="盧虹佑" u="1"/>
        <s v="廖姿淳" u="1"/>
        <s v="吳奇璋" u="1"/>
        <s v="賴怡伶" u="1"/>
        <s v="林小君" u="1"/>
        <s v="Judy Lai" u="1"/>
        <s v="胡惠珍" u="1"/>
      </sharedItems>
    </cacheField>
    <cacheField name="收件人電話號碼" numFmtId="0">
      <sharedItems containsBlank="1"/>
    </cacheField>
    <cacheField name="郵政編號（如適用)" numFmtId="0">
      <sharedItems containsNonDate="0" containsString="0" containsBlank="1"/>
    </cacheField>
    <cacheField name="完整地址" numFmtId="0">
      <sharedItems containsBlank="1"/>
    </cacheField>
    <cacheField name="商品貨號" numFmtId="0">
      <sharedItems containsBlank="1"/>
    </cacheField>
    <cacheField name="商品名稱" numFmtId="0">
      <sharedItems containsBlank="1"/>
    </cacheField>
    <cacheField name="選項" numFmtId="0">
      <sharedItems containsBlank="1"/>
    </cacheField>
    <cacheField name="商品結帳價" numFmtId="0">
      <sharedItems containsBlank="1" containsMixedTypes="1" containsNumber="1" containsInteger="1" minValue="0" maxValue="2580"/>
    </cacheField>
    <cacheField name="數量" numFmtId="0">
      <sharedItems containsBlank="1" containsMixedTypes="1" containsNumber="1" containsInteger="1" minValue="1" maxValue="3"/>
    </cacheField>
    <cacheField name="折抵購物金" numFmtId="0">
      <sharedItems containsBlank="1" containsMixedTypes="1" containsNumber="1" containsInteger="1" minValue="0" maxValue="200"/>
    </cacheField>
    <cacheField name="運費" numFmtId="0">
      <sharedItems containsBlank="1" containsMixedTypes="1" containsNumber="1" containsInteger="1" minValue="0" maxValue="80"/>
    </cacheField>
    <cacheField name="付款總金額" numFmtId="0">
      <sharedItems containsBlank="1" containsMixedTypes="1" containsNumber="1" containsInteger="1" minValue="830" maxValue="4893"/>
    </cacheField>
    <cacheField name="訂單合計" numFmtId="0">
      <sharedItems containsBlank="1" containsMixedTypes="1" containsNumber="1" containsInteger="1" minValue="830" maxValue="4893"/>
    </cacheField>
    <cacheField name="優惠折扣" numFmtId="0">
      <sharedItems containsBlank="1" containsMixedTypes="1" containsNumber="1" containsInteger="1" minValue="0" maxValue="485"/>
    </cacheField>
    <cacheField name="自訂優惠折扣" numFmtId="0">
      <sharedItems containsBlank="1" containsMixedTypes="1" containsNumber="1" containsInteger="1" minValue="0" maxValue="0"/>
    </cacheField>
    <cacheField name="訂單備註" numFmtId="0">
      <sharedItems containsBlank="1"/>
    </cacheField>
    <cacheField name="UTM 來源" numFmtId="0">
      <sharedItems containsNonDate="0" containsString="0" containsBlank="1"/>
    </cacheField>
    <cacheField name="UTM 媒介" numFmtId="0">
      <sharedItems containsNonDate="0" containsString="0" containsBlank="1"/>
    </cacheField>
    <cacheField name="UTM 來源/媒介" numFmtId="0">
      <sharedItems containsNonDate="0" containsString="0" containsBlank="1"/>
    </cacheField>
    <cacheField name="UTM 活動名稱" numFmtId="0">
      <sharedItems containsNonDate="0" containsString="0" containsBlank="1"/>
    </cacheField>
    <cacheField name="UTM 活動字詞" numFmtId="0">
      <sharedItems containsNonDate="0" containsString="0" containsBlank="1"/>
    </cacheField>
    <cacheField name="UTM 活動內容" numFmtId="0">
      <sharedItems containsNonDate="0" containsString="0" containsBlank="1"/>
    </cacheField>
    <cacheField name="UTM 點擊時間" numFmtId="0">
      <sharedItems containsNonDate="0" containsString="0" containsBlank="1"/>
    </cacheField>
    <cacheField name="出貨備註" numFmtId="0">
      <sharedItems containsBlank="1"/>
    </cacheField>
    <cacheField name="電子信箱" numFmtId="0">
      <sharedItems containsBlank="1"/>
    </cacheField>
    <cacheField name="是否有統編" numFmtId="0">
      <sharedItems containsBlank="1"/>
    </cacheField>
    <cacheField name="統一編號" numFmtId="0">
      <sharedItems containsBlank="1"/>
    </cacheField>
    <cacheField name="電子發票載具" numFmtId="0">
      <sharedItems containsBlank="1"/>
    </cacheField>
    <cacheField name="載具類別" numFmtId="0">
      <sharedItems containsBlank="1"/>
    </cacheField>
    <cacheField name="是否紙本" numFmtId="0">
      <sharedItems containsBlank="1"/>
    </cacheField>
    <cacheField name="是否有載具" numFmtId="0">
      <sharedItems containsBlank="1"/>
    </cacheField>
    <cacheField name="金額" numFmtId="0">
      <sharedItems containsBlank="1" containsMixedTypes="1" containsNumber="1" containsInteger="1" minValue="-263" maxValue="2580"/>
    </cacheField>
    <cacheField name="代收款" numFmtId="0">
      <sharedItems containsBlank="1" containsMixedTypes="1" containsNumber="1" containsInteger="1" minValue="0" maxValue="0"/>
    </cacheField>
    <cacheField name="細項描述" numFmtId="0">
      <sharedItems containsBlank="1"/>
    </cacheField>
    <cacheField name="備註" numFmtId="0">
      <sharedItems containsBlank="1"/>
    </cacheField>
    <cacheField name="團購" numFmtId="0">
      <sharedItems containsBlank="1" count="16">
        <s v="[黃金盾官網]"/>
        <s v="【Katherine】X 黃金盾抗菌系列團購"/>
        <s v="【林芸慶Kellen】X無醛屋X銷售頁面"/>
        <s v="【兔子洞裡的愛麗絲】 X 黃金盾抗菌系列團購"/>
        <e v="#N/A"/>
        <m/>
        <s v="【Fifi】X 黃金盾抗菌系列團購" u="1"/>
        <s v="【阿當花黑噴】X N次貼幼教系列團購" u="1"/>
        <s v="【千萬點.寶貝】X 黃金盾寵物系列團購" u="1"/>
        <s v="黃金盾官網" u="1"/>
        <s v="【海海媽】X 黃金盾抗菌系列團購" u="1"/>
        <s v="【王媽】X黃金盾抗菌系列 團購" u="1"/>
        <s v="【年獸兩隻-家有三千金】X N次貼幼教系列團購" u="1"/>
        <s v="【Miss Jill x Evan哥】X 黃金盾抗菌系列團購" u="1"/>
        <s v="【茜茜育兒生活好好玩】X 黃金盾抗菌系列團購" u="1"/>
        <s v="【茜茜育兒生活好好玩】X黃金盾抗菌系列團購" u="1"/>
      </sharedItems>
    </cacheField>
    <cacheField name="客戶代碼" numFmtId="0">
      <sharedItems containsBlank="1"/>
    </cacheField>
    <cacheField name="同時有載具及統編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s v="WF0720"/>
    <s v="N0071"/>
    <s v="A14"/>
    <s v="NTD"/>
    <s v="含稅"/>
    <s v=""/>
    <x v="0"/>
    <d v="2024-09-05T02:01:31"/>
    <s v="處理中"/>
    <s v="銀行轉帳(ATM/虛擬代碼繳費)"/>
    <d v="2024-09-10T15:20:14"/>
    <s v="已付款"/>
    <x v="0"/>
    <s v="0965267207"/>
    <m/>
    <s v=" 320 桃園市 中壢區 永福路1100號13樓"/>
    <s v="XX-0219"/>
    <s v="黃金盾抗菌清潔噴劑07 200ml"/>
    <s v="抗菌清潔噴劑07 3入"/>
    <n v="1240"/>
    <n v="1"/>
    <n v="0"/>
    <n v="0"/>
    <n v="2118"/>
    <n v="2118"/>
    <n v="112"/>
    <n v="0"/>
    <s v=""/>
    <m/>
    <m/>
    <m/>
    <m/>
    <m/>
    <m/>
    <m/>
    <s v=""/>
    <s v="a7891018@yahoo.com.tw"/>
    <s v="0"/>
    <s v=""/>
    <s v=""/>
    <s v=""/>
    <s v="1"/>
    <s v="0"/>
    <n v="1128"/>
    <n v="0"/>
    <s v="已扣抵112元優惠折扣 "/>
    <s v="[黃金盾官網]      訂單編號：#20240904180131919      ATM(藍)"/>
    <x v="0"/>
    <s v="web"/>
    <s v="O"/>
  </r>
  <r>
    <s v="WF0720"/>
    <s v="N0071"/>
    <s v="A14"/>
    <s v="NTD"/>
    <s v="含稅"/>
    <s v=""/>
    <x v="0"/>
    <d v="2024-09-05T02:01:31"/>
    <s v="處理中"/>
    <s v="銀行轉帳(ATM/虛擬代碼繳費)"/>
    <d v="2024-09-10T15:20:14"/>
    <s v="已付款"/>
    <x v="0"/>
    <s v="0965267207"/>
    <m/>
    <s v=" 320 桃園市 中壢區 永福路1100號13樓"/>
    <s v="XX-0218"/>
    <s v="黃金盾抗菌清潔噴劑01 250ml"/>
    <s v="抗菌清潔噴劑01 3入"/>
    <n v="990"/>
    <n v="1"/>
    <n v="0"/>
    <n v="0"/>
    <s v=""/>
    <s v=""/>
    <n v="0"/>
    <n v="0"/>
    <s v=""/>
    <m/>
    <m/>
    <m/>
    <m/>
    <m/>
    <m/>
    <m/>
    <s v=""/>
    <s v="a7891018@yahoo.com.tw"/>
    <s v="0"/>
    <s v=""/>
    <s v=""/>
    <s v=""/>
    <s v="1"/>
    <s v="0"/>
    <n v="990"/>
    <n v="0"/>
    <s v=""/>
    <s v="[黃金盾官網]      訂單編號：#20240904180131919      ATM(藍)"/>
    <x v="0"/>
    <s v="web"/>
    <s v="O"/>
  </r>
  <r>
    <s v="WF0720"/>
    <s v="N0071"/>
    <s v="A14"/>
    <s v="NTD"/>
    <s v="含稅"/>
    <s v=""/>
    <x v="0"/>
    <d v="2024-09-05T02:01:31"/>
    <s v="處理中"/>
    <s v="銀行轉帳(ATM/虛擬代碼繳費)"/>
    <d v="2024-09-10T15:20:14"/>
    <s v="已付款"/>
    <x v="0"/>
    <s v="0965267207"/>
    <m/>
    <s v=" 320 桃園市 中壢區 永福路1100號13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a7891018@yahoo.com.tw"/>
    <s v="0"/>
    <s v=""/>
    <s v=""/>
    <s v=""/>
    <s v="1"/>
    <s v="0"/>
    <n v="0"/>
    <n v="0"/>
    <s v=""/>
    <s v="[黃金盾官網]      訂單編號：#20240904180131919      ATM(藍)"/>
    <x v="0"/>
    <s v="web"/>
    <s v="O"/>
  </r>
  <r>
    <s v="XF0001"/>
    <s v="N0071"/>
    <s v="A08"/>
    <s v="NTD"/>
    <s v="含稅"/>
    <s v=""/>
    <x v="1"/>
    <d v="2024-09-10T06:53:44"/>
    <s v="處理中"/>
    <s v="信用卡（shopline payment）"/>
    <d v="2024-09-10T06:54:19"/>
    <s v="已付款"/>
    <x v="1"/>
    <s v="0989528468"/>
    <m/>
    <s v=" 330 桃園市 桃園區 慈文路867號17樓"/>
    <s v="XX-0563"/>
    <s v="團購｜織品防蟎洗衣精補充包3入組"/>
    <s v=""/>
    <n v="735"/>
    <n v="2"/>
    <n v="0"/>
    <n v="0"/>
    <n v="3440"/>
    <n v="3440"/>
    <n v="0"/>
    <n v="0"/>
    <s v=""/>
    <m/>
    <m/>
    <m/>
    <m/>
    <m/>
    <m/>
    <m/>
    <s v=""/>
    <s v="ian040369@yahoo.com.tw"/>
    <s v="0"/>
    <s v=""/>
    <s v="/MEH6N5K"/>
    <s v="3J0002"/>
    <s v="0"/>
    <s v="1"/>
    <n v="1470"/>
    <n v="0"/>
    <s v=""/>
    <s v="【Katherine】X 黃金盾抗菌系列團購      訂單編號：#20240909225344410      信用卡(SP)　"/>
    <x v="1"/>
    <s v="gb"/>
    <s v="O"/>
  </r>
  <r>
    <s v="XF0001"/>
    <s v="N0071"/>
    <s v="A08"/>
    <s v="NTD"/>
    <s v="含稅"/>
    <s v=""/>
    <x v="1"/>
    <d v="2024-09-10T06:53:44"/>
    <s v="處理中"/>
    <s v="信用卡（shopline payment）"/>
    <d v="2024-09-10T06:54:19"/>
    <s v="已付款"/>
    <x v="1"/>
    <s v="0989528468"/>
    <m/>
    <s v=" 330 桃園市 桃園區 慈文路867號17樓"/>
    <s v="XA005-011"/>
    <s v="團購｜長效衣物抗菌液補充包"/>
    <s v=""/>
    <n v="720"/>
    <n v="2"/>
    <n v="0"/>
    <n v="0"/>
    <s v=""/>
    <s v=""/>
    <n v="0"/>
    <n v="0"/>
    <s v=""/>
    <m/>
    <m/>
    <m/>
    <m/>
    <m/>
    <m/>
    <m/>
    <s v=""/>
    <s v="ian040369@yahoo.com.tw"/>
    <s v="0"/>
    <s v=""/>
    <s v="/MEH6N5K"/>
    <s v="3J0002"/>
    <s v="0"/>
    <s v="1"/>
    <n v="1440"/>
    <n v="0"/>
    <s v=""/>
    <s v="【Katherine】X 黃金盾抗菌系列團購      訂單編號：#20240909225344410      信用卡(SP)　"/>
    <x v="1"/>
    <s v="gb"/>
    <s v="O"/>
  </r>
  <r>
    <s v="XF0001"/>
    <s v="N0071"/>
    <s v="A08"/>
    <s v="NTD"/>
    <s v="含稅"/>
    <s v=""/>
    <x v="1"/>
    <d v="2024-09-10T06:53:44"/>
    <s v="處理中"/>
    <s v="信用卡（shopline payment）"/>
    <d v="2024-09-10T06:54:19"/>
    <s v="已付款"/>
    <x v="1"/>
    <s v="0989528468"/>
    <m/>
    <s v=" 330 桃園市 桃園區 慈文路867號17樓"/>
    <s v="XX-0590"/>
    <s v="團購｜地板清潔劑2入組"/>
    <s v=""/>
    <n v="530"/>
    <n v="1"/>
    <n v="0"/>
    <n v="0"/>
    <s v=""/>
    <s v=""/>
    <n v="0"/>
    <n v="0"/>
    <s v=""/>
    <m/>
    <m/>
    <m/>
    <m/>
    <m/>
    <m/>
    <m/>
    <s v=""/>
    <s v="ian040369@yahoo.com.tw"/>
    <s v="0"/>
    <s v=""/>
    <s v="/MEH6N5K"/>
    <s v="3J0002"/>
    <s v="0"/>
    <s v="1"/>
    <n v="530"/>
    <n v="0"/>
    <s v=""/>
    <s v="【Katherine】X 黃金盾抗菌系列團購      訂單編號：#20240909225344410      信用卡(SP)　"/>
    <x v="1"/>
    <s v="gb"/>
    <s v="O"/>
  </r>
  <r>
    <s v="XF0001"/>
    <s v="N0071"/>
    <s v="A08"/>
    <s v="NTD"/>
    <s v="含稅"/>
    <s v=""/>
    <x v="1"/>
    <d v="2024-09-10T06:53:44"/>
    <s v="處理中"/>
    <s v="信用卡（shopline payment）"/>
    <d v="2024-09-10T06:54:19"/>
    <s v="已付款"/>
    <x v="1"/>
    <s v="0989528468"/>
    <m/>
    <s v=" 330 桃園市 桃園區 慈文路867號17樓"/>
    <s v="XA001-021"/>
    <s v="黃金盾泡泡洗手液300ml(隨機款)"/>
    <s v=""/>
    <n v="0"/>
    <n v="1"/>
    <n v="0"/>
    <n v="0"/>
    <s v=""/>
    <s v=""/>
    <n v="0"/>
    <n v="0"/>
    <s v=""/>
    <m/>
    <m/>
    <m/>
    <m/>
    <m/>
    <m/>
    <m/>
    <s v=""/>
    <s v="ian040369@yahoo.com.tw"/>
    <s v="0"/>
    <s v=""/>
    <s v="/MEH6N5K"/>
    <s v="3J0002"/>
    <s v="0"/>
    <s v="1"/>
    <n v="0"/>
    <n v="0"/>
    <s v=""/>
    <s v="【Katherine】X 黃金盾抗菌系列團購      訂單編號：#20240909225344410      信用卡(SP)　"/>
    <x v="1"/>
    <s v="gb"/>
    <s v="O"/>
  </r>
  <r>
    <s v="XF0001"/>
    <s v="N0071"/>
    <s v="A08"/>
    <s v="NTD"/>
    <s v="含稅"/>
    <s v=""/>
    <x v="1"/>
    <d v="2024-09-10T06:53:44"/>
    <s v="處理中"/>
    <s v="信用卡（shopline payment）"/>
    <d v="2024-09-10T06:54:19"/>
    <s v="已付款"/>
    <x v="1"/>
    <s v="0989528468"/>
    <m/>
    <s v=" 330 桃園市 桃園區 慈文路867號17樓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ian040369@yahoo.com.tw"/>
    <s v="0"/>
    <s v=""/>
    <s v="/MEH6N5K"/>
    <s v="3J0002"/>
    <s v="0"/>
    <s v="1"/>
    <n v="0"/>
    <n v="0"/>
    <s v=""/>
    <s v="【Katherine】X 黃金盾抗菌系列團購      訂單編號：#20240909225344410      信用卡(SP)　"/>
    <x v="1"/>
    <s v="gb"/>
    <s v="O"/>
  </r>
  <r>
    <s v="WF0720"/>
    <s v="N0071"/>
    <s v="A08"/>
    <s v="NTD"/>
    <s v="含稅"/>
    <s v=""/>
    <x v="2"/>
    <d v="2024-09-10T08:51:46"/>
    <s v="處理中"/>
    <s v="信用卡（shopline payment）"/>
    <d v="2024-09-10T08:52:28"/>
    <s v="已付款"/>
    <x v="2"/>
    <s v="0917245959"/>
    <m/>
    <s v=" 300 新竹市 東區 龍山東路67號20樓"/>
    <s v="XA005-009"/>
    <s v="黃金盾抗菌清潔01補充包 1000ml"/>
    <s v="01補充包(1L)1入"/>
    <n v="1390"/>
    <n v="1"/>
    <n v="200"/>
    <n v="0"/>
    <n v="1810"/>
    <n v="1810"/>
    <n v="0"/>
    <n v="0"/>
    <s v=""/>
    <m/>
    <m/>
    <m/>
    <m/>
    <m/>
    <m/>
    <m/>
    <s v=""/>
    <s v="aprilphs@gmail.com"/>
    <s v="0"/>
    <s v=""/>
    <s v="/MGEXPN2"/>
    <s v="3J0002"/>
    <s v="0"/>
    <s v="1"/>
    <n v="1190"/>
    <n v="0"/>
    <s v="已扣抵200元購物金 "/>
    <s v="[黃金盾官網]      訂單編號：#20240910005146025      信用卡(SP)　"/>
    <x v="0"/>
    <s v="web"/>
    <s v="O"/>
  </r>
  <r>
    <s v="WF0720"/>
    <s v="N0071"/>
    <s v="A08"/>
    <s v="NTD"/>
    <s v="含稅"/>
    <s v=""/>
    <x v="2"/>
    <d v="2024-09-10T08:51:46"/>
    <s v="處理中"/>
    <s v="信用卡（shopline payment）"/>
    <d v="2024-09-10T08:52:28"/>
    <s v="已付款"/>
    <x v="2"/>
    <s v="0917245959"/>
    <m/>
    <s v=" 300 新竹市 東區 龍山東路67號20樓"/>
    <s v="XX-0628"/>
    <s v="黃金盾媽媽必備隨身組"/>
    <s v="待產預備組(清新)"/>
    <n v="620"/>
    <n v="1"/>
    <n v="0"/>
    <n v="0"/>
    <s v=""/>
    <s v=""/>
    <n v="0"/>
    <n v="0"/>
    <s v=""/>
    <m/>
    <m/>
    <m/>
    <m/>
    <m/>
    <m/>
    <m/>
    <s v=""/>
    <s v="aprilphs@gmail.com"/>
    <s v="0"/>
    <s v=""/>
    <s v="/MGEXPN2"/>
    <s v="3J0002"/>
    <s v="0"/>
    <s v="1"/>
    <n v="620"/>
    <n v="0"/>
    <s v=""/>
    <s v="[黃金盾官網]      訂單編號：#20240910005146025      信用卡(SP)　"/>
    <x v="0"/>
    <s v="web"/>
    <s v="O"/>
  </r>
  <r>
    <s v="WF0720"/>
    <s v="N0071"/>
    <s v="A08"/>
    <s v="NTD"/>
    <s v="含稅"/>
    <s v=""/>
    <x v="2"/>
    <d v="2024-09-10T08:51:46"/>
    <s v="處理中"/>
    <s v="信用卡（shopline payment）"/>
    <d v="2024-09-10T08:52:28"/>
    <s v="已付款"/>
    <x v="2"/>
    <s v="0917245959"/>
    <m/>
    <s v=" 300 新竹市 東區 龍山東路67號20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aprilphs@gmail.com"/>
    <s v="0"/>
    <s v=""/>
    <s v="/MGEXPN2"/>
    <s v="3J0002"/>
    <s v="0"/>
    <s v="1"/>
    <n v="0"/>
    <n v="0"/>
    <s v=""/>
    <s v="[黃金盾官網]      訂單編號：#20240910005146025      信用卡(SP)　"/>
    <x v="0"/>
    <s v="web"/>
    <s v="O"/>
  </r>
  <r>
    <s v="XF0001"/>
    <s v="N0071"/>
    <s v="A08"/>
    <s v="NTD"/>
    <s v="含稅"/>
    <s v=""/>
    <x v="3"/>
    <d v="2024-09-10T09:51:31"/>
    <s v="處理中"/>
    <s v="信用卡（shopline payment）"/>
    <d v="2024-09-10T09:52:09"/>
    <s v="已付款"/>
    <x v="3"/>
    <s v="0913852963"/>
    <m/>
    <s v=" 300 新竹市 北區 成德路231號3樓"/>
    <s v="XX-0116"/>
    <s v="團購｜[加價購]黃金盾01+07抗菌隨身瓶組"/>
    <s v=""/>
    <n v="199"/>
    <n v="1"/>
    <n v="0"/>
    <n v="0"/>
    <n v="3819"/>
    <n v="3819"/>
    <n v="0"/>
    <n v="0"/>
    <s v=""/>
    <m/>
    <m/>
    <m/>
    <m/>
    <m/>
    <m/>
    <m/>
    <s v=""/>
    <s v="li058622@yahoo.com.tw"/>
    <s v="0"/>
    <s v=""/>
    <s v="/8W383FV"/>
    <s v="3J0002"/>
    <s v="0"/>
    <s v="1"/>
    <n v="199"/>
    <n v="0"/>
    <s v=""/>
    <s v="【Katherine】X 黃金盾抗菌系列團購      訂單編號：#20240910015131919      信用卡(SP)　"/>
    <x v="1"/>
    <s v="gb"/>
    <s v="O"/>
  </r>
  <r>
    <s v="XF0001"/>
    <s v="N0071"/>
    <s v="A08"/>
    <s v="NTD"/>
    <s v="含稅"/>
    <s v=""/>
    <x v="3"/>
    <d v="2024-09-10T09:51:31"/>
    <s v="處理中"/>
    <s v="信用卡（shopline payment）"/>
    <d v="2024-09-10T09:52:09"/>
    <s v="已付款"/>
    <x v="3"/>
    <s v="0913852963"/>
    <m/>
    <s v=" 300 新竹市 北區 成德路231號3樓"/>
    <s v="XX-0071"/>
    <s v="團購｜1天抗菌+1L補充組"/>
    <s v=""/>
    <n v="1520"/>
    <n v="1"/>
    <n v="0"/>
    <n v="0"/>
    <s v=""/>
    <s v=""/>
    <n v="0"/>
    <n v="0"/>
    <s v=""/>
    <m/>
    <m/>
    <m/>
    <m/>
    <m/>
    <m/>
    <m/>
    <s v=""/>
    <s v="li058622@yahoo.com.tw"/>
    <s v="0"/>
    <s v=""/>
    <s v="/8W383FV"/>
    <s v="3J0002"/>
    <s v="0"/>
    <s v="1"/>
    <n v="1520"/>
    <n v="0"/>
    <s v=""/>
    <s v="【Katherine】X 黃金盾抗菌系列團購      訂單編號：#20240910015131919      信用卡(SP)　"/>
    <x v="1"/>
    <s v="gb"/>
    <s v="O"/>
  </r>
  <r>
    <s v="XF0001"/>
    <s v="N0071"/>
    <s v="A08"/>
    <s v="NTD"/>
    <s v="含稅"/>
    <s v=""/>
    <x v="3"/>
    <d v="2024-09-10T09:51:31"/>
    <s v="處理中"/>
    <s v="信用卡（shopline payment）"/>
    <d v="2024-09-10T09:52:09"/>
    <s v="已付款"/>
    <x v="3"/>
    <s v="0913852963"/>
    <m/>
    <s v=" 300 新竹市 北區 成德路231號3樓"/>
    <s v="XX-0072"/>
    <s v="團購｜7天頂級抗菌+1L補充組"/>
    <s v=""/>
    <n v="2100"/>
    <n v="1"/>
    <n v="0"/>
    <n v="0"/>
    <s v=""/>
    <s v=""/>
    <n v="0"/>
    <n v="0"/>
    <s v=""/>
    <m/>
    <m/>
    <m/>
    <m/>
    <m/>
    <m/>
    <m/>
    <s v=""/>
    <s v="li058622@yahoo.com.tw"/>
    <s v="0"/>
    <s v=""/>
    <s v="/8W383FV"/>
    <s v="3J0002"/>
    <s v="0"/>
    <s v="1"/>
    <n v="2100"/>
    <n v="0"/>
    <s v=""/>
    <s v="【Katherine】X 黃金盾抗菌系列團購      訂單編號：#20240910015131919      信用卡(SP)　"/>
    <x v="1"/>
    <s v="gb"/>
    <s v="O"/>
  </r>
  <r>
    <s v="XF0001"/>
    <s v="N0071"/>
    <s v="A08"/>
    <s v="NTD"/>
    <s v="含稅"/>
    <s v=""/>
    <x v="3"/>
    <d v="2024-09-10T09:51:31"/>
    <s v="處理中"/>
    <s v="信用卡（shopline payment）"/>
    <d v="2024-09-10T09:52:09"/>
    <s v="已付款"/>
    <x v="3"/>
    <s v="0913852963"/>
    <m/>
    <s v=" 300 新竹市 北區 成德路231號3樓"/>
    <s v="XA001-021"/>
    <s v="黃金盾泡泡洗手液300ml(隨機款)"/>
    <s v=""/>
    <n v="0"/>
    <n v="1"/>
    <n v="0"/>
    <n v="0"/>
    <s v=""/>
    <s v=""/>
    <n v="0"/>
    <n v="0"/>
    <s v=""/>
    <m/>
    <m/>
    <m/>
    <m/>
    <m/>
    <m/>
    <m/>
    <s v=""/>
    <s v="li058622@yahoo.com.tw"/>
    <s v="0"/>
    <s v=""/>
    <s v="/8W383FV"/>
    <s v="3J0002"/>
    <s v="0"/>
    <s v="1"/>
    <n v="0"/>
    <n v="0"/>
    <s v=""/>
    <s v="【Katherine】X 黃金盾抗菌系列團購      訂單編號：#20240910015131919      信用卡(SP)　"/>
    <x v="1"/>
    <s v="gb"/>
    <s v="O"/>
  </r>
  <r>
    <s v="XF0001"/>
    <s v="N0071"/>
    <s v="A08"/>
    <s v="NTD"/>
    <s v="含稅"/>
    <s v=""/>
    <x v="3"/>
    <d v="2024-09-10T09:51:31"/>
    <s v="處理中"/>
    <s v="信用卡（shopline payment）"/>
    <d v="2024-09-10T09:52:09"/>
    <s v="已付款"/>
    <x v="3"/>
    <s v="0913852963"/>
    <m/>
    <s v=" 300 新竹市 北區 成德路231號3樓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li058622@yahoo.com.tw"/>
    <s v="0"/>
    <s v=""/>
    <s v="/8W383FV"/>
    <s v="3J0002"/>
    <s v="0"/>
    <s v="1"/>
    <n v="0"/>
    <n v="0"/>
    <s v=""/>
    <s v="【Katherine】X 黃金盾抗菌系列團購      訂單編號：#20240910015131919      信用卡(SP)　"/>
    <x v="1"/>
    <s v="gb"/>
    <s v="O"/>
  </r>
  <r>
    <s v="WF0720"/>
    <s v="N0071"/>
    <s v="A08"/>
    <s v="NTD"/>
    <s v="含稅"/>
    <s v=""/>
    <x v="4"/>
    <d v="2024-09-10T10:45:22"/>
    <s v="處理中"/>
    <s v="信用卡（shopline payment）"/>
    <d v="2024-09-10T10:46:28"/>
    <s v="已付款"/>
    <x v="4"/>
    <s v="0902218682"/>
    <m/>
    <s v=" 330 桃園市 桃園區 介壽路11-10號8樓"/>
    <s v="XX-0061"/>
    <s v="黃金盾抗菌清潔01補充包 1000ml"/>
    <s v="01補充包(1L)2入"/>
    <n v="2580"/>
    <n v="1"/>
    <n v="17"/>
    <n v="0"/>
    <n v="3317"/>
    <n v="3317"/>
    <n v="176"/>
    <n v="0"/>
    <s v=""/>
    <m/>
    <m/>
    <m/>
    <m/>
    <m/>
    <m/>
    <m/>
    <s v=""/>
    <s v="aly04551@hotmail.com"/>
    <s v="0"/>
    <s v=""/>
    <s v=""/>
    <s v=""/>
    <s v="1"/>
    <s v="0"/>
    <n v="2387"/>
    <n v="0"/>
    <s v="已扣抵17元購物金 已扣抵176元優惠折扣 "/>
    <s v="[黃金盾官網]      訂單編號：#20240910024522656      信用卡(SP)　"/>
    <x v="0"/>
    <s v="web"/>
    <s v="O"/>
  </r>
  <r>
    <s v="WF0720"/>
    <s v="N0071"/>
    <s v="A08"/>
    <s v="NTD"/>
    <s v="含稅"/>
    <s v=""/>
    <x v="4"/>
    <d v="2024-09-10T10:45:22"/>
    <s v="處理中"/>
    <s v="信用卡（shopline payment）"/>
    <d v="2024-09-10T10:46:28"/>
    <s v="已付款"/>
    <x v="4"/>
    <s v="0902218682"/>
    <m/>
    <s v=" 330 桃園市 桃園區 介壽路11-10號8樓"/>
    <s v="XA005-003"/>
    <s v="黃金盾泡沫式乾洗手補充瓶 250ml"/>
    <s v="泡沫式乾洗手補充瓶1入"/>
    <n v="930"/>
    <n v="1"/>
    <n v="0"/>
    <n v="0"/>
    <s v=""/>
    <s v=""/>
    <n v="0"/>
    <n v="0"/>
    <s v=""/>
    <m/>
    <m/>
    <m/>
    <m/>
    <m/>
    <m/>
    <m/>
    <s v=""/>
    <s v="aly04551@hotmail.com"/>
    <s v="0"/>
    <s v=""/>
    <s v=""/>
    <s v=""/>
    <s v="1"/>
    <s v="0"/>
    <n v="930"/>
    <n v="0"/>
    <s v=""/>
    <s v="[黃金盾官網]      訂單編號：#20240910024522656      信用卡(SP)　"/>
    <x v="0"/>
    <s v="web"/>
    <s v="O"/>
  </r>
  <r>
    <s v="WF0720"/>
    <s v="N0071"/>
    <s v="A08"/>
    <s v="NTD"/>
    <s v="含稅"/>
    <s v=""/>
    <x v="4"/>
    <d v="2024-09-10T10:45:22"/>
    <s v="處理中"/>
    <s v="信用卡（shopline payment）"/>
    <d v="2024-09-10T10:46:28"/>
    <s v="已付款"/>
    <x v="4"/>
    <s v="0902218682"/>
    <m/>
    <s v=" 330 桃園市 桃園區 介壽路11-10號8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aly04551@hotmail.com"/>
    <s v="0"/>
    <s v=""/>
    <s v=""/>
    <s v=""/>
    <s v="1"/>
    <s v="0"/>
    <n v="0"/>
    <n v="0"/>
    <s v=""/>
    <s v="[黃金盾官網]      訂單編號：#20240910024522656      信用卡(SP)　"/>
    <x v="0"/>
    <s v="web"/>
    <s v="O"/>
  </r>
  <r>
    <s v="WF0720"/>
    <s v="N0071"/>
    <s v="A14"/>
    <s v="NTD"/>
    <s v="含稅"/>
    <s v=""/>
    <x v="5"/>
    <d v="2024-09-10T11:31:56"/>
    <s v="處理中"/>
    <s v="銀行轉帳(ATM/虛擬代碼繳費)"/>
    <d v="2024-09-10T11:35:13"/>
    <s v="已付款"/>
    <x v="5"/>
    <s v="0937310055"/>
    <m/>
    <s v=" 804 高雄市 鼓山區 神農路179號12樓"/>
    <s v="XX-0220"/>
    <s v="黃金盾泡沫式乾洗手 50ml"/>
    <s v="泡沫式乾洗手3入"/>
    <n v="630"/>
    <n v="1"/>
    <n v="100"/>
    <n v="0"/>
    <n v="3110"/>
    <n v="3110"/>
    <n v="0"/>
    <n v="0"/>
    <s v=""/>
    <m/>
    <m/>
    <m/>
    <m/>
    <m/>
    <m/>
    <m/>
    <s v=""/>
    <s v="idol370@hotmail.com"/>
    <s v="0"/>
    <s v=""/>
    <s v="/U5F2J6C"/>
    <s v="3J0002"/>
    <s v="0"/>
    <s v="1"/>
    <n v="530"/>
    <n v="0"/>
    <s v="已扣抵100元購物金 "/>
    <s v="[黃金盾官網]      訂單編號：#20240910033156094      ATM(藍)"/>
    <x v="0"/>
    <s v="web"/>
    <s v="O"/>
  </r>
  <r>
    <s v="WF0720"/>
    <s v="N0071"/>
    <s v="A14"/>
    <s v="NTD"/>
    <s v="含稅"/>
    <s v=""/>
    <x v="5"/>
    <d v="2024-09-10T11:31:56"/>
    <s v="處理中"/>
    <s v="銀行轉帳(ATM/虛擬代碼繳費)"/>
    <d v="2024-09-10T11:35:13"/>
    <s v="已付款"/>
    <x v="5"/>
    <s v="0937310055"/>
    <m/>
    <s v=" 804 高雄市 鼓山區 神農路179號12樓"/>
    <s v="XX-0122"/>
    <s v="黃金盾泡沫式乾洗手補充瓶 250ml"/>
    <s v="泡沫式乾洗手補充瓶3入"/>
    <n v="2580"/>
    <n v="1"/>
    <n v="0"/>
    <n v="0"/>
    <s v=""/>
    <s v=""/>
    <n v="0"/>
    <n v="0"/>
    <s v=""/>
    <m/>
    <m/>
    <m/>
    <m/>
    <m/>
    <m/>
    <m/>
    <s v=""/>
    <s v="idol370@hotmail.com"/>
    <s v="0"/>
    <s v=""/>
    <s v="/U5F2J6C"/>
    <s v="3J0002"/>
    <s v="0"/>
    <s v="1"/>
    <n v="2580"/>
    <n v="0"/>
    <s v=""/>
    <s v="[黃金盾官網]      訂單編號：#20240910033156094      ATM(藍)"/>
    <x v="0"/>
    <s v="web"/>
    <s v="O"/>
  </r>
  <r>
    <s v="WF0720"/>
    <s v="N0071"/>
    <s v="A14"/>
    <s v="NTD"/>
    <s v="含稅"/>
    <s v=""/>
    <x v="5"/>
    <d v="2024-09-10T11:31:56"/>
    <s v="處理中"/>
    <s v="銀行轉帳(ATM/虛擬代碼繳費)"/>
    <d v="2024-09-10T11:35:13"/>
    <s v="已付款"/>
    <x v="5"/>
    <s v="0937310055"/>
    <m/>
    <s v=" 804 高雄市 鼓山區 神農路179號12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idol370@hotmail.com"/>
    <s v="0"/>
    <s v=""/>
    <s v="/U5F2J6C"/>
    <s v="3J0002"/>
    <s v="0"/>
    <s v="1"/>
    <n v="0"/>
    <n v="0"/>
    <s v=""/>
    <s v="[黃金盾官網]      訂單編號：#20240910033156094      ATM(藍)"/>
    <x v="0"/>
    <s v="web"/>
    <s v="O"/>
  </r>
  <r>
    <s v="WF0720"/>
    <s v="N0071"/>
    <s v="A08"/>
    <s v="NTD"/>
    <s v="含稅"/>
    <s v=""/>
    <x v="6"/>
    <d v="2024-09-10T11:47:24"/>
    <s v="處理中"/>
    <s v="信用卡（shopline payment）"/>
    <d v="2024-09-10T11:48:36"/>
    <s v="已付款"/>
    <x v="6"/>
    <s v="0930630860"/>
    <m/>
    <s v=" 220 新北市 板橋區 雙十路二段223號7樓"/>
    <s v="XP-0002"/>
    <s v="團購｜隨身乾洗手3入組"/>
    <s v=""/>
    <n v="500"/>
    <n v="1"/>
    <n v="0"/>
    <n v="80"/>
    <n v="830"/>
    <n v="830"/>
    <n v="0"/>
    <n v="0"/>
    <s v=""/>
    <m/>
    <m/>
    <m/>
    <m/>
    <m/>
    <m/>
    <m/>
    <s v=""/>
    <s v="sq10367@gmail.com"/>
    <s v="0"/>
    <s v=""/>
    <s v="/FY-4IHQ"/>
    <s v="3J0002"/>
    <s v="0"/>
    <s v="1"/>
    <n v="580"/>
    <n v="0"/>
    <s v="含運費80元 "/>
    <s v="[黃金盾官網]      訂單編號：#20240910034724070      信用卡(SP)　"/>
    <x v="0"/>
    <s v="web"/>
    <s v="O"/>
  </r>
  <r>
    <s v="WF0720"/>
    <s v="N0071"/>
    <s v="A08"/>
    <s v="NTD"/>
    <s v="含稅"/>
    <s v=""/>
    <x v="6"/>
    <d v="2024-09-10T11:47:24"/>
    <s v="處理中"/>
    <s v="信用卡（shopline payment）"/>
    <d v="2024-09-10T11:48:36"/>
    <s v="已付款"/>
    <x v="6"/>
    <s v="0930630860"/>
    <m/>
    <s v=" 220 新北市 板橋區 雙十路二段223號7樓"/>
    <s v="XX-0980"/>
    <s v="團購｜戶外極淨洗碗慕斯2入組"/>
    <s v=""/>
    <n v="250"/>
    <n v="1"/>
    <n v="0"/>
    <n v="0"/>
    <s v=""/>
    <s v=""/>
    <n v="0"/>
    <n v="0"/>
    <s v=""/>
    <m/>
    <m/>
    <m/>
    <m/>
    <m/>
    <m/>
    <m/>
    <s v=""/>
    <s v="sq10367@gmail.com"/>
    <s v="0"/>
    <s v=""/>
    <s v="/FY-4IHQ"/>
    <s v="3J0002"/>
    <s v="0"/>
    <s v="1"/>
    <n v="250"/>
    <n v="0"/>
    <s v=""/>
    <s v="[黃金盾官網]      訂單編號：#20240910034724070      信用卡(SP)　"/>
    <x v="0"/>
    <s v="web"/>
    <s v="O"/>
  </r>
  <r>
    <s v="WF0720"/>
    <s v="N0071"/>
    <s v="A08"/>
    <s v="NTD"/>
    <s v="含稅"/>
    <s v=""/>
    <x v="6"/>
    <d v="2024-09-10T11:47:24"/>
    <s v="處理中"/>
    <s v="信用卡（shopline payment）"/>
    <d v="2024-09-10T11:48:36"/>
    <s v="已付款"/>
    <x v="6"/>
    <s v="0930630860"/>
    <m/>
    <s v=" 220 新北市 板橋區 雙十路二段223號7樓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sq10367@gmail.com"/>
    <s v="0"/>
    <s v=""/>
    <s v="/FY-4IHQ"/>
    <s v="3J0002"/>
    <s v="0"/>
    <s v="1"/>
    <n v="0"/>
    <n v="0"/>
    <s v=""/>
    <s v="[黃金盾官網]      訂單編號：#20240910034724070      信用卡(SP)　"/>
    <x v="0"/>
    <s v="web"/>
    <s v="O"/>
  </r>
  <r>
    <s v="WF0720"/>
    <s v="N0071"/>
    <s v="A08"/>
    <s v="NTD"/>
    <s v="含稅"/>
    <s v=""/>
    <x v="7"/>
    <d v="2024-09-10T11:59:41"/>
    <s v="處理中"/>
    <s v="信用卡（shopline payment）"/>
    <d v="2024-09-10T12:00:10"/>
    <s v="已付款"/>
    <x v="7"/>
    <s v="0930817086"/>
    <m/>
    <s v=" 334 桃園市 八德區 廣豐二街31號6樓"/>
    <s v="XX-0061"/>
    <s v="黃金盾抗菌清潔01補充包 1000ml"/>
    <s v="01補充包(1L)2入"/>
    <n v="2580"/>
    <n v="1"/>
    <n v="0"/>
    <n v="0"/>
    <n v="3560"/>
    <n v="3560"/>
    <n v="485"/>
    <n v="0"/>
    <s v=""/>
    <m/>
    <m/>
    <m/>
    <m/>
    <m/>
    <m/>
    <m/>
    <s v=""/>
    <s v="rebeccachang86@gmail.com"/>
    <s v="0"/>
    <s v=""/>
    <s v="/-KZ6QHQ"/>
    <s v="3J0002"/>
    <s v="0"/>
    <s v="1"/>
    <n v="2095"/>
    <n v="0"/>
    <s v="已扣抵485元優惠折扣 "/>
    <s v="[黃金盾官網]      訂單編號：#20240910035941589      信用卡(SP)　"/>
    <x v="0"/>
    <s v="web"/>
    <s v="O"/>
  </r>
  <r>
    <s v="WF0720"/>
    <s v="N0071"/>
    <s v="A08"/>
    <s v="NTD"/>
    <s v="含稅"/>
    <s v=""/>
    <x v="7"/>
    <d v="2024-09-10T11:59:41"/>
    <s v="處理中"/>
    <s v="信用卡（shopline payment）"/>
    <d v="2024-09-10T12:00:10"/>
    <s v="已付款"/>
    <x v="7"/>
    <s v="0930817086"/>
    <m/>
    <s v=" 334 桃園市 八德區 廣豐二街31號6樓"/>
    <s v="XX-0536"/>
    <s v="黃金盾抑菌柔濕巾24入組/箱"/>
    <s v=""/>
    <n v="1080"/>
    <n v="1"/>
    <n v="0"/>
    <n v="0"/>
    <s v=""/>
    <s v=""/>
    <n v="0"/>
    <n v="0"/>
    <s v=""/>
    <m/>
    <m/>
    <m/>
    <m/>
    <m/>
    <m/>
    <m/>
    <s v=""/>
    <s v="rebeccachang86@gmail.com"/>
    <s v="0"/>
    <s v=""/>
    <s v="/-KZ6QHQ"/>
    <s v="3J0002"/>
    <s v="0"/>
    <s v="1"/>
    <n v="1080"/>
    <n v="0"/>
    <s v=""/>
    <s v="[黃金盾官網]      訂單編號：#20240910035941589      信用卡(SP)　"/>
    <x v="0"/>
    <s v="web"/>
    <s v="O"/>
  </r>
  <r>
    <s v="WF0720"/>
    <s v="N0071"/>
    <s v="A08"/>
    <s v="NTD"/>
    <s v="含稅"/>
    <s v=""/>
    <x v="7"/>
    <d v="2024-09-10T11:59:41"/>
    <s v="處理中"/>
    <s v="信用卡（shopline payment）"/>
    <d v="2024-09-10T12:00:10"/>
    <s v="已付款"/>
    <x v="7"/>
    <s v="0930817086"/>
    <m/>
    <s v=" 334 桃園市 八德區 廣豐二街31號6樓"/>
    <s v="XX-0161"/>
    <s v="黃金盾抗菌清潔噴劑01隨身瓶 60ml"/>
    <s v="抗菌清潔噴劑01隨身瓶3入"/>
    <n v="385"/>
    <n v="1"/>
    <n v="0"/>
    <n v="0"/>
    <s v=""/>
    <s v=""/>
    <n v="0"/>
    <n v="0"/>
    <s v=""/>
    <m/>
    <m/>
    <m/>
    <m/>
    <m/>
    <m/>
    <m/>
    <s v=""/>
    <s v="rebeccachang86@gmail.com"/>
    <s v="0"/>
    <s v=""/>
    <s v="/-KZ6QHQ"/>
    <s v="3J0002"/>
    <s v="0"/>
    <s v="1"/>
    <n v="385"/>
    <n v="0"/>
    <s v=""/>
    <s v="[黃金盾官網]      訂單編號：#20240910035941589      信用卡(SP)　"/>
    <x v="0"/>
    <s v="web"/>
    <s v="O"/>
  </r>
  <r>
    <s v="WF0720"/>
    <s v="N0071"/>
    <s v="A08"/>
    <s v="NTD"/>
    <s v="含稅"/>
    <s v=""/>
    <x v="7"/>
    <d v="2024-09-10T11:59:41"/>
    <s v="處理中"/>
    <s v="信用卡（shopline payment）"/>
    <d v="2024-09-10T12:00:10"/>
    <s v="已付款"/>
    <x v="7"/>
    <s v="0930817086"/>
    <m/>
    <s v=" 334 桃園市 八德區 廣豐二街31號6樓"/>
    <s v="XA001-021"/>
    <s v="黃金盾泡泡洗手液300ml(隨機款)"/>
    <s v=""/>
    <n v="0"/>
    <n v="1"/>
    <n v="0"/>
    <n v="0"/>
    <s v=""/>
    <s v=""/>
    <n v="0"/>
    <n v="0"/>
    <s v=""/>
    <m/>
    <m/>
    <m/>
    <m/>
    <m/>
    <m/>
    <m/>
    <s v=""/>
    <s v="rebeccachang86@gmail.com"/>
    <s v="0"/>
    <s v=""/>
    <s v="/-KZ6QHQ"/>
    <s v="3J0002"/>
    <s v="0"/>
    <s v="1"/>
    <n v="0"/>
    <n v="0"/>
    <s v=""/>
    <s v="[黃金盾官網]      訂單編號：#20240910035941589      信用卡(SP)　"/>
    <x v="0"/>
    <s v="we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X-0218"/>
    <s v="團購｜01抗菌噴劑3入組"/>
    <s v=""/>
    <n v="930"/>
    <n v="1"/>
    <n v="0"/>
    <n v="0"/>
    <n v="4399"/>
    <n v="4399"/>
    <n v="0"/>
    <n v="0"/>
    <s v=""/>
    <m/>
    <m/>
    <m/>
    <m/>
    <m/>
    <m/>
    <m/>
    <s v=""/>
    <s v="diana941278@gmail.com"/>
    <s v="0"/>
    <s v=""/>
    <s v="/+9ILELQ"/>
    <s v="3J0002"/>
    <s v="0"/>
    <s v="1"/>
    <n v="930"/>
    <n v="0"/>
    <s v=""/>
    <s v="【Katherine】X 黃金盾抗菌系列團購      訂單編號：#20240910040903323      ATM(藍)"/>
    <x v="1"/>
    <s v="g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X-0101"/>
    <s v="團購｜長效衣物抗菌液1+2補充組"/>
    <s v=""/>
    <n v="1699"/>
    <n v="1"/>
    <n v="0"/>
    <n v="0"/>
    <s v=""/>
    <s v=""/>
    <n v="0"/>
    <n v="0"/>
    <s v=""/>
    <m/>
    <m/>
    <m/>
    <m/>
    <m/>
    <m/>
    <m/>
    <s v=""/>
    <s v="diana941278@gmail.com"/>
    <s v="0"/>
    <s v=""/>
    <s v="/+9ILELQ"/>
    <s v="3J0002"/>
    <s v="0"/>
    <s v="1"/>
    <n v="1699"/>
    <n v="0"/>
    <s v=""/>
    <s v="【Katherine】X 黃金盾抗菌系列團購      訂單編號：#20240910040903323      ATM(藍)"/>
    <x v="1"/>
    <s v="g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X-0365"/>
    <s v="團購｜奶瓶蔬果清潔劑3入組"/>
    <s v=""/>
    <n v="640"/>
    <n v="1"/>
    <n v="0"/>
    <n v="0"/>
    <s v=""/>
    <s v=""/>
    <n v="0"/>
    <n v="0"/>
    <s v=""/>
    <m/>
    <m/>
    <m/>
    <m/>
    <m/>
    <m/>
    <m/>
    <s v=""/>
    <s v="diana941278@gmail.com"/>
    <s v="0"/>
    <s v=""/>
    <s v="/+9ILELQ"/>
    <s v="3J0002"/>
    <s v="0"/>
    <s v="1"/>
    <n v="640"/>
    <n v="0"/>
    <s v=""/>
    <s v="【Katherine】X 黃金盾抗菌系列團購      訂單編號：#20240910040903323      ATM(藍)"/>
    <x v="1"/>
    <s v="g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P-0002"/>
    <s v="團購｜隨身乾洗手3入組"/>
    <s v=""/>
    <n v="500"/>
    <n v="1"/>
    <n v="0"/>
    <n v="0"/>
    <s v=""/>
    <s v=""/>
    <n v="0"/>
    <n v="0"/>
    <s v=""/>
    <m/>
    <m/>
    <m/>
    <m/>
    <m/>
    <m/>
    <m/>
    <s v=""/>
    <s v="diana941278@gmail.com"/>
    <s v="0"/>
    <s v=""/>
    <s v="/+9ILELQ"/>
    <s v="3J0002"/>
    <s v="0"/>
    <s v="1"/>
    <n v="500"/>
    <n v="0"/>
    <s v=""/>
    <s v="【Katherine】X 黃金盾抗菌系列團購      訂單編號：#20240910040903323      ATM(藍)"/>
    <x v="1"/>
    <s v="g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X-0093"/>
    <s v="團購｜泡泡洗手液3入組"/>
    <s v=""/>
    <n v="630"/>
    <n v="1"/>
    <n v="0"/>
    <n v="0"/>
    <s v=""/>
    <s v=""/>
    <n v="0"/>
    <n v="0"/>
    <s v=""/>
    <m/>
    <m/>
    <m/>
    <m/>
    <m/>
    <m/>
    <m/>
    <s v=""/>
    <s v="diana941278@gmail.com"/>
    <s v="0"/>
    <s v=""/>
    <s v="/+9ILELQ"/>
    <s v="3J0002"/>
    <s v="0"/>
    <s v="1"/>
    <n v="630"/>
    <n v="0"/>
    <s v=""/>
    <s v="【Katherine】X 黃金盾抗菌系列團購      訂單編號：#20240910040903323      ATM(藍)"/>
    <x v="1"/>
    <s v="g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A001-021"/>
    <s v="黃金盾泡泡洗手液300ml(隨機款)"/>
    <s v=""/>
    <n v="0"/>
    <n v="1"/>
    <n v="0"/>
    <n v="0"/>
    <s v=""/>
    <s v=""/>
    <n v="0"/>
    <n v="0"/>
    <s v=""/>
    <m/>
    <m/>
    <m/>
    <m/>
    <m/>
    <m/>
    <m/>
    <s v=""/>
    <s v="diana941278@gmail.com"/>
    <s v="0"/>
    <s v=""/>
    <s v="/+9ILELQ"/>
    <s v="3J0002"/>
    <s v="0"/>
    <s v="1"/>
    <n v="0"/>
    <n v="0"/>
    <s v=""/>
    <s v="【Katherine】X 黃金盾抗菌系列團購      訂單編號：#20240910040903323      ATM(藍)"/>
    <x v="1"/>
    <s v="gb"/>
    <s v="O"/>
  </r>
  <r>
    <s v="XF0001"/>
    <s v="N0071"/>
    <s v="A14"/>
    <s v="NTD"/>
    <s v="含稅"/>
    <s v=""/>
    <x v="8"/>
    <d v="2024-09-10T12:09:03"/>
    <s v="處理中"/>
    <s v="銀行轉帳(ATM/虛擬代碼繳費)"/>
    <d v="2024-09-10T12:54:47"/>
    <s v="已付款"/>
    <x v="8"/>
    <s v="0934157076"/>
    <m/>
    <s v=" 320 桃園市 中壢區 崁頂路1025巷105號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diana941278@gmail.com"/>
    <s v="0"/>
    <s v=""/>
    <s v="/+9ILELQ"/>
    <s v="3J0002"/>
    <s v="0"/>
    <s v="1"/>
    <n v="0"/>
    <n v="0"/>
    <s v=""/>
    <s v="【Katherine】X 黃金盾抗菌系列團購      訂單編號：#20240910040903323      ATM(藍)"/>
    <x v="1"/>
    <s v="gb"/>
    <s v="O"/>
  </r>
  <r>
    <s v="WF0720"/>
    <s v="N0071"/>
    <s v="A08"/>
    <s v="NTD"/>
    <s v="含稅"/>
    <s v=""/>
    <x v="9"/>
    <d v="2024-09-10T13:08:32"/>
    <s v="處理中"/>
    <s v="信用卡（shopline payment）"/>
    <d v="2024-09-10T13:09:06"/>
    <s v="已付款"/>
    <x v="9"/>
    <s v="0939933435"/>
    <m/>
    <s v=" 231 新北市 新店區 央北二路160號6樓"/>
    <s v="XX-0061"/>
    <s v="黃金盾抗菌清潔01補充包 1000ml"/>
    <s v="01補充包(1L)2入"/>
    <n v="2580"/>
    <n v="1"/>
    <n v="0"/>
    <n v="0"/>
    <n v="2451"/>
    <n v="2451"/>
    <n v="129"/>
    <n v="0"/>
    <s v="留意商品安全謝謝"/>
    <m/>
    <m/>
    <m/>
    <m/>
    <m/>
    <m/>
    <m/>
    <s v=""/>
    <s v="marie3kitty@hotmail.com"/>
    <s v="0"/>
    <s v=""/>
    <s v=""/>
    <s v=""/>
    <s v="1"/>
    <s v="0"/>
    <n v="2451"/>
    <n v="0"/>
    <s v="已扣抵129元優惠折扣 "/>
    <s v="[黃金盾官網]      訂單編號：#20240910050832832      信用卡(SP)　留意商品安全謝謝"/>
    <x v="0"/>
    <s v="web"/>
    <s v="O"/>
  </r>
  <r>
    <s v="WF0720"/>
    <s v="N0071"/>
    <s v="A08"/>
    <s v="NTD"/>
    <s v="含稅"/>
    <s v=""/>
    <x v="9"/>
    <d v="2024-09-10T13:08:32"/>
    <s v="處理中"/>
    <s v="信用卡（shopline payment）"/>
    <d v="2024-09-10T13:09:06"/>
    <s v="已付款"/>
    <x v="9"/>
    <s v="0939933435"/>
    <m/>
    <s v=" 231 新北市 新店區 央北二路160號6樓"/>
    <s v="XA003-002"/>
    <s v="除菸淨味抗菌噴劑60ml"/>
    <s v=""/>
    <n v="0"/>
    <n v="1"/>
    <n v="0"/>
    <n v="0"/>
    <s v=""/>
    <s v=""/>
    <n v="0"/>
    <n v="0"/>
    <s v="留意商品安全謝謝"/>
    <m/>
    <m/>
    <m/>
    <m/>
    <m/>
    <m/>
    <m/>
    <s v=""/>
    <s v="marie3kitty@hotmail.com"/>
    <s v="0"/>
    <s v=""/>
    <s v=""/>
    <s v=""/>
    <s v="1"/>
    <s v="0"/>
    <n v="0"/>
    <n v="0"/>
    <s v=""/>
    <s v="[黃金盾官網]      訂單編號：#20240910050832832      信用卡(SP)　留意商品安全謝謝"/>
    <x v="0"/>
    <s v="web"/>
    <s v="O"/>
  </r>
  <r>
    <s v="WF0720"/>
    <s v="N0071"/>
    <s v="A08"/>
    <s v="NTD"/>
    <s v="含稅"/>
    <s v=""/>
    <x v="10"/>
    <d v="2024-09-10T16:21:59"/>
    <s v="處理中"/>
    <s v="信用卡（shopline payment）"/>
    <d v="2024-09-10T16:22:31"/>
    <s v="已付款"/>
    <x v="10"/>
    <s v="0927755526"/>
    <m/>
    <s v=" 730 台南市 新營區 建業路193巷10弄18號(送達前煩請先電聯)"/>
    <s v="XX-0071"/>
    <s v="團購｜1天抗菌+1L補充組"/>
    <s v=""/>
    <n v="1520"/>
    <n v="1"/>
    <n v="0"/>
    <n v="0"/>
    <n v="2289"/>
    <n v="2289"/>
    <n v="0"/>
    <n v="0"/>
    <s v="送達前煩請先電聯 謝謝"/>
    <m/>
    <m/>
    <m/>
    <m/>
    <m/>
    <m/>
    <m/>
    <s v=""/>
    <s v="anne_chen_814@hotmail.com"/>
    <s v="0"/>
    <s v=""/>
    <s v="/DX2BWO2"/>
    <s v="3J0002"/>
    <s v="0"/>
    <s v="1"/>
    <n v="1520"/>
    <n v="0"/>
    <s v=""/>
    <s v="[黃金盾官網]      訂單編號：#20240910082159117      信用卡(SP)　送達前煩請先電聯 謝謝"/>
    <x v="0"/>
    <s v="web"/>
    <s v="O"/>
  </r>
  <r>
    <s v="WF0720"/>
    <s v="N0071"/>
    <s v="A08"/>
    <s v="NTD"/>
    <s v="含稅"/>
    <s v=""/>
    <x v="10"/>
    <d v="2024-09-10T16:21:59"/>
    <s v="處理中"/>
    <s v="信用卡（shopline payment）"/>
    <d v="2024-09-10T16:22:31"/>
    <s v="已付款"/>
    <x v="10"/>
    <s v="0927755526"/>
    <m/>
    <s v=" 730 台南市 新營區 建業路193巷10弄18號(送達前煩請先電聯)"/>
    <s v="XA005-007"/>
    <s v="團購｜泡泡洗手液補充包-杏桃甜甜"/>
    <s v=""/>
    <n v="570"/>
    <n v="1"/>
    <n v="0"/>
    <n v="0"/>
    <s v=""/>
    <s v=""/>
    <n v="0"/>
    <n v="0"/>
    <s v="送達前煩請先電聯 謝謝"/>
    <m/>
    <m/>
    <m/>
    <m/>
    <m/>
    <m/>
    <m/>
    <s v=""/>
    <s v="anne_chen_814@hotmail.com"/>
    <s v="0"/>
    <s v=""/>
    <s v="/DX2BWO2"/>
    <s v="3J0002"/>
    <s v="0"/>
    <s v="1"/>
    <n v="570"/>
    <n v="0"/>
    <s v=""/>
    <s v="[黃金盾官網]      訂單編號：#20240910082159117      信用卡(SP)　送達前煩請先電聯 謝謝"/>
    <x v="0"/>
    <s v="web"/>
    <s v="O"/>
  </r>
  <r>
    <s v="WF0720"/>
    <s v="N0071"/>
    <s v="A08"/>
    <s v="NTD"/>
    <s v="含稅"/>
    <s v=""/>
    <x v="10"/>
    <d v="2024-09-10T16:21:59"/>
    <s v="處理中"/>
    <s v="信用卡（shopline payment）"/>
    <d v="2024-09-10T16:22:31"/>
    <s v="已付款"/>
    <x v="10"/>
    <s v="0927755526"/>
    <m/>
    <s v=" 730 台南市 新營區 建業路193巷10弄18號(送達前煩請先電聯)"/>
    <s v="XX-0116"/>
    <s v="團購｜[加價購]黃金盾01+07抗菌隨身瓶組"/>
    <s v=""/>
    <n v="199"/>
    <n v="1"/>
    <n v="0"/>
    <n v="0"/>
    <s v=""/>
    <s v=""/>
    <n v="0"/>
    <n v="0"/>
    <s v="送達前煩請先電聯 謝謝"/>
    <m/>
    <m/>
    <m/>
    <m/>
    <m/>
    <m/>
    <m/>
    <s v=""/>
    <s v="anne_chen_814@hotmail.com"/>
    <s v="0"/>
    <s v=""/>
    <s v="/DX2BWO2"/>
    <s v="3J0002"/>
    <s v="0"/>
    <s v="1"/>
    <n v="199"/>
    <n v="0"/>
    <s v=""/>
    <s v="[黃金盾官網]      訂單編號：#20240910082159117      信用卡(SP)　送達前煩請先電聯 謝謝"/>
    <x v="0"/>
    <s v="web"/>
    <s v="O"/>
  </r>
  <r>
    <s v="WF0720"/>
    <s v="N0071"/>
    <s v="A08"/>
    <s v="NTD"/>
    <s v="含稅"/>
    <s v=""/>
    <x v="10"/>
    <d v="2024-09-10T16:21:59"/>
    <s v="處理中"/>
    <s v="信用卡（shopline payment）"/>
    <d v="2024-09-10T16:22:31"/>
    <s v="已付款"/>
    <x v="10"/>
    <s v="0927755526"/>
    <m/>
    <s v=" 730 台南市 新營區 建業路193巷10弄18號(送達前煩請先電聯)"/>
    <s v="XA003-018"/>
    <s v="黃金盾織品防蟎洗衣精60ml"/>
    <s v=""/>
    <n v="0"/>
    <n v="1"/>
    <n v="0"/>
    <n v="0"/>
    <s v=""/>
    <s v=""/>
    <n v="0"/>
    <n v="0"/>
    <s v="送達前煩請先電聯 謝謝"/>
    <m/>
    <m/>
    <m/>
    <m/>
    <m/>
    <m/>
    <m/>
    <s v=""/>
    <s v="anne_chen_814@hotmail.com"/>
    <s v="0"/>
    <s v=""/>
    <s v="/DX2BWO2"/>
    <s v="3J0002"/>
    <s v="0"/>
    <s v="1"/>
    <n v="0"/>
    <n v="0"/>
    <s v=""/>
    <s v="[黃金盾官網]      訂單編號：#20240910082159117      信用卡(SP)　送達前煩請先電聯 謝謝"/>
    <x v="0"/>
    <s v="web"/>
    <s v="O"/>
  </r>
  <r>
    <s v="WF0720"/>
    <s v="N0071"/>
    <s v="A08"/>
    <s v="NTD"/>
    <s v="含稅"/>
    <s v=""/>
    <x v="11"/>
    <d v="2024-09-10T16:38:52"/>
    <s v="處理中"/>
    <s v="信用卡（shopline payment）"/>
    <d v="2024-09-10T16:39:55"/>
    <s v="已付款"/>
    <x v="11"/>
    <s v="0920866682"/>
    <m/>
    <s v=" 744 台南市 新市區 大社里285-41號"/>
    <s v="XA001-057"/>
    <s v="黃金盾掃拖機器人專用地板清潔劑 200ml"/>
    <s v=""/>
    <n v="299"/>
    <n v="1"/>
    <n v="100"/>
    <n v="0"/>
    <n v="1397"/>
    <n v="1397"/>
    <n v="0"/>
    <n v="0"/>
    <s v=""/>
    <m/>
    <m/>
    <m/>
    <m/>
    <m/>
    <m/>
    <m/>
    <s v=""/>
    <s v="yqq7509@gmail.com"/>
    <s v="0"/>
    <s v=""/>
    <s v="/3CTJ2O2"/>
    <s v="3J0002"/>
    <s v="0"/>
    <s v="1"/>
    <n v="199"/>
    <n v="0"/>
    <s v="已扣抵100元購物金 "/>
    <s v="[黃金盾官網]      訂單編號：#20240910083852970      信用卡(SP)　"/>
    <x v="0"/>
    <s v="web"/>
    <s v="O"/>
  </r>
  <r>
    <s v="WF0720"/>
    <s v="N0071"/>
    <s v="A08"/>
    <s v="NTD"/>
    <s v="含稅"/>
    <s v=""/>
    <x v="11"/>
    <d v="2024-09-10T16:38:52"/>
    <s v="處理中"/>
    <s v="信用卡（shopline payment）"/>
    <d v="2024-09-10T16:39:55"/>
    <s v="已付款"/>
    <x v="11"/>
    <s v="0920866682"/>
    <m/>
    <s v=" 744 台南市 新市區 大社里285-41號"/>
    <s v="XA001-046"/>
    <s v="黃金盾馬桶抗菌清潔慕斯 500ml"/>
    <s v=""/>
    <n v="349"/>
    <n v="1"/>
    <n v="0"/>
    <n v="0"/>
    <s v=""/>
    <s v=""/>
    <n v="0"/>
    <n v="0"/>
    <s v=""/>
    <m/>
    <m/>
    <m/>
    <m/>
    <m/>
    <m/>
    <m/>
    <s v=""/>
    <s v="yqq7509@gmail.com"/>
    <s v="0"/>
    <s v=""/>
    <s v="/3CTJ2O2"/>
    <s v="3J0002"/>
    <s v="0"/>
    <s v="1"/>
    <n v="349"/>
    <n v="0"/>
    <s v=""/>
    <s v="[黃金盾官網]      訂單編號：#20240910083852970      信用卡(SP)　"/>
    <x v="0"/>
    <s v="web"/>
    <s v="O"/>
  </r>
  <r>
    <s v="WF0720"/>
    <s v="N0071"/>
    <s v="A08"/>
    <s v="NTD"/>
    <s v="含稅"/>
    <s v=""/>
    <x v="11"/>
    <d v="2024-09-10T16:38:52"/>
    <s v="處理中"/>
    <s v="信用卡（shopline payment）"/>
    <d v="2024-09-10T16:39:55"/>
    <s v="已付款"/>
    <x v="11"/>
    <s v="0920866682"/>
    <m/>
    <s v=" 744 台南市 新市區 大社里285-41號"/>
    <s v="XA001-015"/>
    <s v="黃金盾長效衣物抗菌液 500ml"/>
    <s v=""/>
    <n v="450"/>
    <n v="1"/>
    <n v="0"/>
    <n v="0"/>
    <s v=""/>
    <s v=""/>
    <n v="0"/>
    <n v="0"/>
    <s v=""/>
    <m/>
    <m/>
    <m/>
    <m/>
    <m/>
    <m/>
    <m/>
    <s v=""/>
    <s v="yqq7509@gmail.com"/>
    <s v="0"/>
    <s v=""/>
    <s v="/3CTJ2O2"/>
    <s v="3J0002"/>
    <s v="0"/>
    <s v="1"/>
    <n v="450"/>
    <n v="0"/>
    <s v=""/>
    <s v="[黃金盾官網]      訂單編號：#20240910083852970      信用卡(SP)　"/>
    <x v="0"/>
    <s v="web"/>
    <s v="O"/>
  </r>
  <r>
    <s v="WF0720"/>
    <s v="N0071"/>
    <s v="A08"/>
    <s v="NTD"/>
    <s v="含稅"/>
    <s v=""/>
    <x v="11"/>
    <d v="2024-09-10T16:38:52"/>
    <s v="處理中"/>
    <s v="信用卡（shopline payment）"/>
    <d v="2024-09-10T16:39:55"/>
    <s v="已付款"/>
    <x v="11"/>
    <s v="0920866682"/>
    <m/>
    <s v=" 744 台南市 新市區 大社里285-41號"/>
    <s v="XA001-060"/>
    <s v="黃金盾浴廁水垢清潔慕斯 500ml"/>
    <s v=""/>
    <n v="399"/>
    <n v="1"/>
    <n v="0"/>
    <n v="0"/>
    <s v=""/>
    <s v=""/>
    <n v="0"/>
    <n v="0"/>
    <s v=""/>
    <m/>
    <m/>
    <m/>
    <m/>
    <m/>
    <m/>
    <m/>
    <s v=""/>
    <s v="yqq7509@gmail.com"/>
    <s v="0"/>
    <s v=""/>
    <s v="/3CTJ2O2"/>
    <s v="3J0002"/>
    <s v="0"/>
    <s v="1"/>
    <n v="399"/>
    <n v="0"/>
    <s v=""/>
    <s v="[黃金盾官網]      訂單編號：#20240910083852970      信用卡(SP)　"/>
    <x v="0"/>
    <s v="web"/>
    <s v="O"/>
  </r>
  <r>
    <s v="XF0001"/>
    <s v="N0071"/>
    <s v="A08"/>
    <s v="NTD"/>
    <s v="含稅"/>
    <s v=""/>
    <x v="12"/>
    <d v="2024-09-10T16:56:16"/>
    <s v="處理中"/>
    <s v="信用卡（shopline payment）"/>
    <d v="2024-09-10T16:56:47"/>
    <s v="已付款"/>
    <x v="12"/>
    <s v="0972728321"/>
    <m/>
    <s v=" 247 新北市 蘆洲區 集賢路228-4號7樓"/>
    <s v="XX-1000"/>
    <s v="團購｜除菸淨味2入組"/>
    <s v=""/>
    <n v="520"/>
    <n v="2"/>
    <n v="0"/>
    <n v="80"/>
    <n v="1650"/>
    <n v="1650"/>
    <n v="0"/>
    <n v="0"/>
    <s v=""/>
    <m/>
    <m/>
    <m/>
    <m/>
    <m/>
    <m/>
    <m/>
    <s v=""/>
    <s v="linjanet321@gmail.com"/>
    <s v="0"/>
    <s v=""/>
    <s v=""/>
    <s v=""/>
    <s v="1"/>
    <s v="0"/>
    <n v="1120"/>
    <n v="0"/>
    <s v="含運費80元 "/>
    <s v="【Katherine】X 黃金盾抗菌系列團購      訂單編號：#20240910085616318      信用卡(SP)　"/>
    <x v="1"/>
    <s v="gb"/>
    <s v="O"/>
  </r>
  <r>
    <s v="XF0001"/>
    <s v="N0071"/>
    <s v="A08"/>
    <s v="NTD"/>
    <s v="含稅"/>
    <s v=""/>
    <x v="12"/>
    <d v="2024-09-10T16:56:16"/>
    <s v="處理中"/>
    <s v="信用卡（shopline payment）"/>
    <d v="2024-09-10T16:56:47"/>
    <s v="已付款"/>
    <x v="12"/>
    <s v="0972728321"/>
    <m/>
    <s v=" 247 新北市 蘆洲區 集賢路228-4號7樓"/>
    <s v="XX-0018"/>
    <s v="團購｜除霉凝膠2入組"/>
    <s v=""/>
    <n v="530"/>
    <n v="1"/>
    <n v="0"/>
    <n v="0"/>
    <s v=""/>
    <s v=""/>
    <n v="0"/>
    <n v="0"/>
    <s v=""/>
    <m/>
    <m/>
    <m/>
    <m/>
    <m/>
    <m/>
    <m/>
    <s v=""/>
    <s v="linjanet321@gmail.com"/>
    <s v="0"/>
    <s v=""/>
    <s v=""/>
    <s v=""/>
    <s v="1"/>
    <s v="0"/>
    <n v="530"/>
    <n v="0"/>
    <s v=""/>
    <s v="【Katherine】X 黃金盾抗菌系列團購      訂單編號：#20240910085616318      信用卡(SP)　"/>
    <x v="1"/>
    <s v="gb"/>
    <s v="O"/>
  </r>
  <r>
    <s v="XF0001"/>
    <s v="N0071"/>
    <s v="A08"/>
    <s v="NTD"/>
    <s v="含稅"/>
    <s v=""/>
    <x v="12"/>
    <d v="2024-09-10T16:56:16"/>
    <s v="處理中"/>
    <s v="信用卡（shopline payment）"/>
    <d v="2024-09-10T16:56:47"/>
    <s v="已付款"/>
    <x v="12"/>
    <s v="0972728321"/>
    <m/>
    <s v=" 247 新北市 蘆洲區 集賢路228-4號7樓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linjanet321@gmail.com"/>
    <s v="0"/>
    <s v=""/>
    <s v=""/>
    <s v=""/>
    <s v="1"/>
    <s v="0"/>
    <n v="0"/>
    <n v="0"/>
    <s v=""/>
    <s v="【Katherine】X 黃金盾抗菌系列團購      訂單編號：#20240910085616318      信用卡(SP)　"/>
    <x v="1"/>
    <s v="gb"/>
    <s v="O"/>
  </r>
  <r>
    <s v="WF0720"/>
    <s v="N0071"/>
    <s v="A08"/>
    <s v="NTD"/>
    <s v="含稅"/>
    <s v=""/>
    <x v="13"/>
    <d v="2024-09-10T17:28:14"/>
    <s v="處理中"/>
    <s v="信用卡（shopline payment）"/>
    <d v="2024-09-10T17:28:48"/>
    <s v="已付款"/>
    <x v="13"/>
    <s v="0987541411"/>
    <m/>
    <s v=" 111 台北市 士林區 延平北路七段106巷175號(假日不收貨)"/>
    <s v="XX-0202"/>
    <s v="黃金盾泡泡洗手液-杏桃甜甜 300ml"/>
    <s v="泡泡洗手液-杏桃甜甜3入"/>
    <n v="680"/>
    <n v="1"/>
    <n v="100"/>
    <n v="0"/>
    <n v="1904"/>
    <n v="1904"/>
    <n v="0"/>
    <n v="0"/>
    <s v="假日不收貨"/>
    <m/>
    <m/>
    <m/>
    <m/>
    <m/>
    <m/>
    <m/>
    <s v=""/>
    <s v="a12140505@hotmail.com"/>
    <s v="0"/>
    <s v=""/>
    <s v=""/>
    <s v=""/>
    <s v="1"/>
    <s v="0"/>
    <n v="580"/>
    <n v="0"/>
    <s v="已扣抵100元購物金 "/>
    <s v="[黃金盾官網]      訂單編號：#20240910092814706      信用卡(SP)　假日不收貨"/>
    <x v="0"/>
    <s v="web"/>
    <s v="O"/>
  </r>
  <r>
    <s v="WF0720"/>
    <s v="N0071"/>
    <s v="A08"/>
    <s v="NTD"/>
    <s v="含稅"/>
    <s v=""/>
    <x v="13"/>
    <d v="2024-09-10T17:28:14"/>
    <s v="處理中"/>
    <s v="信用卡（shopline payment）"/>
    <d v="2024-09-10T17:28:48"/>
    <s v="已付款"/>
    <x v="13"/>
    <s v="0987541411"/>
    <m/>
    <s v=" 111 台北市 士林區 延平北路七段106巷175號(假日不收貨)"/>
    <s v="XA001-050"/>
    <s v="黃金盾織品防蟎洗衣精 1000ml"/>
    <s v=""/>
    <n v="329"/>
    <n v="1"/>
    <n v="0"/>
    <n v="0"/>
    <s v=""/>
    <s v=""/>
    <n v="0"/>
    <n v="0"/>
    <s v="假日不收貨"/>
    <m/>
    <m/>
    <m/>
    <m/>
    <m/>
    <m/>
    <m/>
    <s v=""/>
    <s v="a12140505@hotmail.com"/>
    <s v="0"/>
    <s v=""/>
    <s v=""/>
    <s v=""/>
    <s v="1"/>
    <s v="0"/>
    <n v="329"/>
    <n v="0"/>
    <s v=""/>
    <s v="[黃金盾官網]      訂單編號：#20240910092814706      信用卡(SP)　假日不收貨"/>
    <x v="0"/>
    <s v="web"/>
    <s v="O"/>
  </r>
  <r>
    <s v="WF0720"/>
    <s v="N0071"/>
    <s v="A08"/>
    <s v="NTD"/>
    <s v="含稅"/>
    <s v=""/>
    <x v="13"/>
    <d v="2024-09-10T17:28:14"/>
    <s v="處理中"/>
    <s v="信用卡（shopline payment）"/>
    <d v="2024-09-10T17:28:48"/>
    <s v="已付款"/>
    <x v="13"/>
    <s v="0987541411"/>
    <m/>
    <s v=" 111 台北市 士林區 延平北路七段106巷175號(假日不收貨)"/>
    <s v="XX-0163"/>
    <s v="黃金盾抗菌驅蚊噴劑 60ml"/>
    <s v="抗菌驅蚊噴劑3入"/>
    <n v="530"/>
    <n v="1"/>
    <n v="0"/>
    <n v="0"/>
    <s v=""/>
    <s v=""/>
    <n v="0"/>
    <n v="0"/>
    <s v="假日不收貨"/>
    <m/>
    <m/>
    <m/>
    <m/>
    <m/>
    <m/>
    <m/>
    <s v=""/>
    <s v="a12140505@hotmail.com"/>
    <s v="0"/>
    <s v=""/>
    <s v=""/>
    <s v=""/>
    <s v="1"/>
    <s v="0"/>
    <n v="530"/>
    <n v="0"/>
    <s v=""/>
    <s v="[黃金盾官網]      訂單編號：#20240910092814706      信用卡(SP)　假日不收貨"/>
    <x v="0"/>
    <s v="web"/>
    <s v="O"/>
  </r>
  <r>
    <s v="WF0720"/>
    <s v="N0071"/>
    <s v="A08"/>
    <s v="NTD"/>
    <s v="含稅"/>
    <s v=""/>
    <x v="13"/>
    <d v="2024-09-10T17:28:14"/>
    <s v="處理中"/>
    <s v="信用卡（shopline payment）"/>
    <d v="2024-09-10T17:28:48"/>
    <s v="已付款"/>
    <x v="13"/>
    <s v="0987541411"/>
    <m/>
    <s v=" 111 台北市 士林區 延平北路七段106巷175號(假日不收貨)"/>
    <s v="XX-0162"/>
    <s v="黃金盾抗菌清潔噴劑07隨身瓶 60ml"/>
    <s v="抗菌清潔噴劑07隨身瓶3入"/>
    <n v="465"/>
    <n v="1"/>
    <n v="0"/>
    <n v="0"/>
    <s v=""/>
    <s v=""/>
    <n v="0"/>
    <n v="0"/>
    <s v="假日不收貨"/>
    <m/>
    <m/>
    <m/>
    <m/>
    <m/>
    <m/>
    <m/>
    <s v=""/>
    <s v="a12140505@hotmail.com"/>
    <s v="0"/>
    <s v=""/>
    <s v=""/>
    <s v=""/>
    <s v="1"/>
    <s v="0"/>
    <n v="465"/>
    <n v="0"/>
    <s v=""/>
    <s v="[黃金盾官網]      訂單編號：#20240910092814706      信用卡(SP)　假日不收貨"/>
    <x v="0"/>
    <s v="web"/>
    <s v="O"/>
  </r>
  <r>
    <s v="WF0720"/>
    <s v="N0071"/>
    <s v="A08"/>
    <s v="NTD"/>
    <s v="含稅"/>
    <s v=""/>
    <x v="13"/>
    <d v="2024-09-10T17:28:14"/>
    <s v="處理中"/>
    <s v="信用卡（shopline payment）"/>
    <d v="2024-09-10T17:28:48"/>
    <s v="已付款"/>
    <x v="13"/>
    <s v="0987541411"/>
    <m/>
    <s v=" 111 台北市 士林區 延平北路七段106巷175號(假日不收貨)"/>
    <s v="XA003-002"/>
    <s v="除菸淨味抗菌噴劑60ml"/>
    <s v=""/>
    <n v="0"/>
    <n v="1"/>
    <n v="0"/>
    <n v="0"/>
    <s v=""/>
    <s v=""/>
    <n v="0"/>
    <n v="0"/>
    <s v="假日不收貨"/>
    <m/>
    <m/>
    <m/>
    <m/>
    <m/>
    <m/>
    <m/>
    <s v=""/>
    <s v="a12140505@hotmail.com"/>
    <s v="0"/>
    <s v=""/>
    <s v=""/>
    <s v=""/>
    <s v="1"/>
    <s v="0"/>
    <n v="0"/>
    <n v="0"/>
    <s v=""/>
    <s v="[黃金盾官網]      訂單編號：#20240910092814706      信用卡(SP)　假日不收貨"/>
    <x v="0"/>
    <s v="web"/>
    <s v="O"/>
  </r>
  <r>
    <s v="WC0003"/>
    <s v="N0079"/>
    <s v="A08"/>
    <s v="NTD"/>
    <s v="含稅"/>
    <s v=""/>
    <x v="14"/>
    <d v="2024-09-10T18:27:11"/>
    <s v="處理中"/>
    <s v="信用卡（shopline payment）"/>
    <d v="2024-09-10T18:28:08"/>
    <s v="已付款"/>
    <x v="14"/>
    <s v="0937406336"/>
    <m/>
    <s v=" 408 台中市 南屯區 文心南三路412號11樓之二"/>
    <s v="WF004-009"/>
    <s v="無醛屋除甲醛/黃金盾"/>
    <s v="無醛屋_傢俱除醛保養C組(噴腊+除臭噴霧)"/>
    <n v="770"/>
    <n v="1"/>
    <n v="0"/>
    <n v="80"/>
    <n v="1300"/>
    <n v="1300"/>
    <n v="0"/>
    <n v="0"/>
    <s v=""/>
    <m/>
    <m/>
    <m/>
    <m/>
    <m/>
    <m/>
    <m/>
    <s v=""/>
    <s v="shihyin.yang@gmail.com"/>
    <s v="0"/>
    <s v=""/>
    <s v="/UV20.OQ"/>
    <s v="3J0002"/>
    <s v="0"/>
    <s v="1"/>
    <n v="850"/>
    <n v="0"/>
    <s v="含運費80元 "/>
    <s v="【林芸慶Kellen】X無醛屋X銷售頁面      訂單編號：#20240910102711981      信用卡(SP)　"/>
    <x v="2"/>
    <s v="wf"/>
    <s v="O"/>
  </r>
  <r>
    <s v="WC0003"/>
    <s v="N0079"/>
    <s v="A08"/>
    <s v="NTD"/>
    <s v="含稅"/>
    <s v=""/>
    <x v="14"/>
    <d v="2024-09-10T18:27:11"/>
    <s v="處理中"/>
    <s v="信用卡（shopline payment）"/>
    <d v="2024-09-10T18:28:08"/>
    <s v="已付款"/>
    <x v="14"/>
    <s v="0937406336"/>
    <m/>
    <s v=" 408 台中市 南屯區 文心南三路412號11樓之二"/>
    <s v="WA002-003"/>
    <s v="無醛屋除甲醛/黃金盾"/>
    <s v="無醛屋_系統櫃除甲醛噴腊"/>
    <n v="450"/>
    <n v="1"/>
    <n v="0"/>
    <n v="0"/>
    <s v=""/>
    <s v=""/>
    <n v="0"/>
    <n v="0"/>
    <s v=""/>
    <m/>
    <m/>
    <m/>
    <m/>
    <m/>
    <m/>
    <m/>
    <s v=""/>
    <s v="shihyin.yang@gmail.com"/>
    <s v="0"/>
    <s v=""/>
    <s v="/UV20.OQ"/>
    <s v="3J0002"/>
    <s v="0"/>
    <s v="1"/>
    <n v="450"/>
    <n v="0"/>
    <s v=""/>
    <s v="【林芸慶Kellen】X無醛屋X銷售頁面      訂單編號：#20240910102711981      信用卡(SP)　"/>
    <x v="2"/>
    <s v="wf"/>
    <s v="O"/>
  </r>
  <r>
    <s v="WF0720"/>
    <s v="N0071"/>
    <s v="A08"/>
    <s v="NTD"/>
    <s v="含稅"/>
    <s v=""/>
    <x v="15"/>
    <d v="2024-09-10T18:57:36"/>
    <s v="處理中"/>
    <s v="信用卡（shopline payment）"/>
    <d v="2024-09-10T18:58:07"/>
    <s v="已付款"/>
    <x v="15"/>
    <s v="0961188993"/>
    <m/>
    <s v=" 326 桃園市 楊梅區 校前路340號"/>
    <s v="XA001-050"/>
    <s v="黃金盾織品防蟎洗衣精 1000ml"/>
    <s v=""/>
    <n v="329"/>
    <n v="1"/>
    <n v="0"/>
    <n v="0"/>
    <n v="1279"/>
    <n v="1279"/>
    <n v="67"/>
    <n v="0"/>
    <s v=""/>
    <m/>
    <m/>
    <m/>
    <m/>
    <m/>
    <m/>
    <m/>
    <s v=""/>
    <s v="pou09@yahoo.com.tw"/>
    <s v="0"/>
    <s v=""/>
    <s v=""/>
    <s v=""/>
    <s v="1"/>
    <s v="0"/>
    <n v="262"/>
    <n v="0"/>
    <s v="已扣抵67元優惠折扣 "/>
    <s v="[黃金盾官網]      訂單編號：#20240910105736154      信用卡(SP)　"/>
    <x v="0"/>
    <s v="web"/>
    <s v="O"/>
  </r>
  <r>
    <s v="WF0720"/>
    <s v="N0071"/>
    <s v="A08"/>
    <s v="NTD"/>
    <s v="含稅"/>
    <s v=""/>
    <x v="15"/>
    <d v="2024-09-10T18:57:36"/>
    <s v="處理中"/>
    <s v="信用卡（shopline payment）"/>
    <d v="2024-09-10T18:58:07"/>
    <s v="已付款"/>
    <x v="15"/>
    <s v="0961188993"/>
    <m/>
    <s v=" 326 桃園市 楊梅區 校前路340號"/>
    <s v="XA001-035"/>
    <s v="黃金盾奶瓶蔬果清潔劑 500ml"/>
    <s v=""/>
    <n v="259"/>
    <n v="2"/>
    <n v="0"/>
    <n v="0"/>
    <s v=""/>
    <s v=""/>
    <n v="0"/>
    <n v="0"/>
    <s v=""/>
    <m/>
    <m/>
    <m/>
    <m/>
    <m/>
    <m/>
    <m/>
    <s v=""/>
    <s v="pou09@yahoo.com.tw"/>
    <s v="0"/>
    <s v=""/>
    <s v=""/>
    <s v=""/>
    <s v="1"/>
    <s v="0"/>
    <n v="518"/>
    <n v="0"/>
    <s v=""/>
    <s v="[黃金盾官網]      訂單編號：#20240910105736154      信用卡(SP)　"/>
    <x v="0"/>
    <s v="web"/>
    <s v="O"/>
  </r>
  <r>
    <s v="WF0720"/>
    <s v="N0071"/>
    <s v="A08"/>
    <s v="NTD"/>
    <s v="含稅"/>
    <s v=""/>
    <x v="15"/>
    <d v="2024-09-10T18:57:36"/>
    <s v="處理中"/>
    <s v="信用卡（shopline payment）"/>
    <d v="2024-09-10T18:58:07"/>
    <s v="已付款"/>
    <x v="15"/>
    <s v="0961188993"/>
    <m/>
    <s v=" 326 桃園市 楊梅區 校前路340號"/>
    <s v="XA005-012"/>
    <s v="黃金盾奶瓶蔬果清潔劑補充包 1000ml"/>
    <s v=""/>
    <n v="499"/>
    <n v="1"/>
    <n v="0"/>
    <n v="0"/>
    <s v=""/>
    <s v=""/>
    <n v="0"/>
    <n v="0"/>
    <s v=""/>
    <m/>
    <m/>
    <m/>
    <m/>
    <m/>
    <m/>
    <m/>
    <s v=""/>
    <s v="pou09@yahoo.com.tw"/>
    <s v="0"/>
    <s v=""/>
    <s v=""/>
    <s v=""/>
    <s v="1"/>
    <s v="0"/>
    <n v="499"/>
    <n v="0"/>
    <s v=""/>
    <s v="[黃金盾官網]      訂單編號：#20240910105736154      信用卡(SP)　"/>
    <x v="0"/>
    <s v="web"/>
    <s v="O"/>
  </r>
  <r>
    <s v="WF0720"/>
    <s v="N0071"/>
    <s v="A08"/>
    <s v="NTD"/>
    <s v="含稅"/>
    <s v=""/>
    <x v="16"/>
    <d v="2024-09-10T21:26:35"/>
    <s v="處理中"/>
    <s v="信用卡（shopline payment）"/>
    <d v="2024-09-10T21:27:03"/>
    <s v="已付款"/>
    <x v="16"/>
    <s v="0919004700"/>
    <m/>
    <s v=" 600 嘉義市 西區 湖美三路312號"/>
    <s v="XX-0015"/>
    <s v="團購｜抗菌入門組"/>
    <s v=""/>
    <n v="750"/>
    <n v="1"/>
    <n v="0"/>
    <n v="80"/>
    <n v="830"/>
    <n v="830"/>
    <n v="0"/>
    <n v="0"/>
    <s v=""/>
    <m/>
    <m/>
    <m/>
    <m/>
    <m/>
    <m/>
    <m/>
    <s v=""/>
    <s v="chiaba0808@gmail.com"/>
    <s v="0"/>
    <s v=""/>
    <s v="/WIXHXN2"/>
    <s v="3J0002"/>
    <s v="0"/>
    <s v="1"/>
    <n v="830"/>
    <n v="0"/>
    <s v="含運費80元 "/>
    <s v="[黃金盾官網]      訂單編號：#20240910132635451      信用卡(SP)　"/>
    <x v="0"/>
    <s v="web"/>
    <s v="O"/>
  </r>
  <r>
    <s v="WF0720"/>
    <s v="N0071"/>
    <s v="A08"/>
    <s v="NTD"/>
    <s v="含稅"/>
    <s v=""/>
    <x v="16"/>
    <d v="2024-09-10T21:26:35"/>
    <s v="處理中"/>
    <s v="信用卡（shopline payment）"/>
    <d v="2024-09-10T21:27:03"/>
    <s v="已付款"/>
    <x v="16"/>
    <s v="0919004700"/>
    <m/>
    <s v=" 600 嘉義市 西區 湖美三路312號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chiaba0808@gmail.com"/>
    <s v="0"/>
    <s v=""/>
    <s v="/WIXHXN2"/>
    <s v="3J0002"/>
    <s v="0"/>
    <s v="1"/>
    <n v="0"/>
    <n v="0"/>
    <s v=""/>
    <s v="[黃金盾官網]      訂單編號：#20240910132635451      信用卡(SP)　"/>
    <x v="0"/>
    <s v="web"/>
    <s v="O"/>
  </r>
  <r>
    <s v="WF0720"/>
    <s v="N0071"/>
    <s v="A08"/>
    <s v="NTD"/>
    <s v="含稅"/>
    <s v=""/>
    <x v="17"/>
    <d v="2024-09-10T21:56:29"/>
    <s v="處理中"/>
    <s v="信用卡（shopline payment）"/>
    <d v="2024-09-10T21:56:42"/>
    <s v="已付款"/>
    <x v="17"/>
    <s v="0912516172"/>
    <m/>
    <s v=" 330 桃園市 桃園區 同德六街5號21樓"/>
    <s v="XX-0049"/>
    <s v="黃金盾泡泡洗手液補充包-清新晨露 1000ml"/>
    <s v="泡泡洗手液補充包(1L)-清新晨露2入"/>
    <n v="1190"/>
    <n v="1"/>
    <n v="0"/>
    <n v="0"/>
    <n v="2094"/>
    <n v="2094"/>
    <n v="286"/>
    <n v="0"/>
    <s v=""/>
    <m/>
    <m/>
    <m/>
    <m/>
    <m/>
    <m/>
    <m/>
    <s v=""/>
    <s v="pennyrut@gmail.com"/>
    <s v="0"/>
    <s v=""/>
    <s v=""/>
    <s v=""/>
    <s v="1"/>
    <s v="0"/>
    <n v="904"/>
    <n v="0"/>
    <s v="已扣抵286元優惠折扣 "/>
    <s v="[黃金盾官網]      訂單編號：#20240910135629405      信用卡(SP)　"/>
    <x v="0"/>
    <s v="web"/>
    <s v="O"/>
  </r>
  <r>
    <s v="WF0720"/>
    <s v="N0071"/>
    <s v="A08"/>
    <s v="NTD"/>
    <s v="含稅"/>
    <s v=""/>
    <x v="17"/>
    <d v="2024-09-10T21:56:29"/>
    <s v="處理中"/>
    <s v="信用卡（shopline payment）"/>
    <d v="2024-09-10T21:56:42"/>
    <s v="已付款"/>
    <x v="17"/>
    <s v="0912516172"/>
    <m/>
    <s v=" 330 桃園市 桃園區 同德六街5號21樓"/>
    <s v="XX-0050"/>
    <s v="黃金盾泡泡洗手液補充包-檸檬馬鞭草 1000ml"/>
    <s v="泡泡洗手液補充包(1L)-檸檬馬鞭草2入"/>
    <n v="1190"/>
    <n v="1"/>
    <n v="0"/>
    <n v="0"/>
    <s v=""/>
    <s v=""/>
    <n v="0"/>
    <n v="0"/>
    <s v=""/>
    <m/>
    <m/>
    <m/>
    <m/>
    <m/>
    <m/>
    <m/>
    <s v=""/>
    <s v="pennyrut@gmail.com"/>
    <s v="0"/>
    <s v=""/>
    <s v=""/>
    <s v=""/>
    <s v="1"/>
    <s v="0"/>
    <n v="1190"/>
    <n v="0"/>
    <s v=""/>
    <s v="[黃金盾官網]      訂單編號：#20240910135629405      信用卡(SP)　"/>
    <x v="0"/>
    <s v="web"/>
    <s v="O"/>
  </r>
  <r>
    <s v="WF0720"/>
    <s v="N0071"/>
    <s v="A08"/>
    <s v="NTD"/>
    <s v="含稅"/>
    <s v=""/>
    <x v="17"/>
    <d v="2024-09-10T21:56:29"/>
    <s v="處理中"/>
    <s v="信用卡（shopline payment）"/>
    <d v="2024-09-10T21:56:42"/>
    <s v="已付款"/>
    <x v="17"/>
    <s v="0912516172"/>
    <m/>
    <s v=" 330 桃園市 桃園區 同德六街5號21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pennyrut@gmail.com"/>
    <s v="0"/>
    <s v=""/>
    <s v=""/>
    <s v=""/>
    <s v="1"/>
    <s v="0"/>
    <n v="0"/>
    <n v="0"/>
    <s v=""/>
    <s v="[黃金盾官網]      訂單編號：#20240910135629405      信用卡(SP)　"/>
    <x v="0"/>
    <s v="web"/>
    <s v="O"/>
  </r>
  <r>
    <s v="WF0720"/>
    <s v="N0071"/>
    <s v="A08"/>
    <s v="NTD"/>
    <s v="含稅"/>
    <s v=""/>
    <x v="18"/>
    <d v="2024-09-10T22:20:04"/>
    <s v="處理中"/>
    <s v="信用卡（shopline payment）"/>
    <d v="2024-09-10T22:20:39"/>
    <s v="已付款"/>
    <x v="18"/>
    <s v="0928098033"/>
    <m/>
    <s v=" 105 台北市 松山區 光復北路246號"/>
    <s v="XA005-010"/>
    <s v="黃金盾抗菌清潔07補充包 1000ml"/>
    <s v="07補充包(1L)1入"/>
    <n v="1990"/>
    <n v="1"/>
    <n v="0"/>
    <n v="0"/>
    <n v="4893"/>
    <n v="4893"/>
    <n v="216"/>
    <n v="0"/>
    <s v=""/>
    <m/>
    <m/>
    <m/>
    <m/>
    <m/>
    <m/>
    <m/>
    <s v=""/>
    <s v="fannychen219@gmail.com"/>
    <s v="0"/>
    <s v=""/>
    <s v=""/>
    <s v=""/>
    <s v="1"/>
    <s v="0"/>
    <n v="1774"/>
    <n v="0"/>
    <s v="已扣抵216元優惠折扣 "/>
    <s v="[黃金盾官網]      訂單編號：#20240910142004030      信用卡(SP)　"/>
    <x v="0"/>
    <s v="web"/>
    <s v="O"/>
  </r>
  <r>
    <s v="WF0720"/>
    <s v="N0071"/>
    <s v="A08"/>
    <s v="NTD"/>
    <s v="含稅"/>
    <s v=""/>
    <x v="18"/>
    <d v="2024-09-10T22:20:04"/>
    <s v="處理中"/>
    <s v="信用卡（shopline payment）"/>
    <d v="2024-09-10T22:20:39"/>
    <s v="已付款"/>
    <x v="18"/>
    <s v="0928098033"/>
    <m/>
    <s v=" 105 台北市 松山區 光復北路246號"/>
    <s v="XA005-009"/>
    <s v="黃金盾抗菌清潔01補充包 1000ml"/>
    <s v="01補充包(1L)1入"/>
    <n v="1390"/>
    <n v="1"/>
    <n v="0"/>
    <n v="0"/>
    <s v=""/>
    <s v=""/>
    <n v="0"/>
    <n v="0"/>
    <s v=""/>
    <m/>
    <m/>
    <m/>
    <m/>
    <m/>
    <m/>
    <m/>
    <s v=""/>
    <s v="fannychen219@gmail.com"/>
    <s v="0"/>
    <s v=""/>
    <s v=""/>
    <s v=""/>
    <s v="1"/>
    <s v="0"/>
    <n v="1390"/>
    <n v="0"/>
    <s v=""/>
    <s v="[黃金盾官網]      訂單編號：#20240910142004030      信用卡(SP)　"/>
    <x v="0"/>
    <s v="web"/>
    <s v="O"/>
  </r>
  <r>
    <s v="WF0720"/>
    <s v="N0071"/>
    <s v="A08"/>
    <s v="NTD"/>
    <s v="含稅"/>
    <s v=""/>
    <x v="18"/>
    <d v="2024-09-10T22:20:04"/>
    <s v="處理中"/>
    <s v="信用卡（shopline payment）"/>
    <d v="2024-09-10T22:20:39"/>
    <s v="已付款"/>
    <x v="18"/>
    <s v="0928098033"/>
    <m/>
    <s v=" 105 台北市 松山區 光復北路246號"/>
    <s v="XX-0015"/>
    <s v="【加價購】入門抗菌組"/>
    <s v=""/>
    <n v="799"/>
    <n v="1"/>
    <n v="0"/>
    <n v="0"/>
    <s v=""/>
    <s v=""/>
    <n v="0"/>
    <n v="0"/>
    <s v=""/>
    <m/>
    <m/>
    <m/>
    <m/>
    <m/>
    <m/>
    <m/>
    <s v=""/>
    <s v="fannychen219@gmail.com"/>
    <s v="0"/>
    <s v=""/>
    <s v=""/>
    <s v=""/>
    <s v="1"/>
    <s v="0"/>
    <n v="799"/>
    <n v="0"/>
    <s v=""/>
    <s v="[黃金盾官網]      訂單編號：#20240910142004030      信用卡(SP)　"/>
    <x v="0"/>
    <s v="web"/>
    <s v="O"/>
  </r>
  <r>
    <s v="WF0720"/>
    <s v="N0071"/>
    <s v="A08"/>
    <s v="NTD"/>
    <s v="含稅"/>
    <s v=""/>
    <x v="18"/>
    <d v="2024-09-10T22:20:04"/>
    <s v="處理中"/>
    <s v="信用卡（shopline payment）"/>
    <d v="2024-09-10T22:20:39"/>
    <s v="已付款"/>
    <x v="18"/>
    <s v="0928098033"/>
    <m/>
    <s v=" 105 台北市 松山區 光復北路246號"/>
    <s v="XA005-003"/>
    <s v="黃金盾泡沫式乾洗手補充瓶 250ml"/>
    <s v="泡沫式乾洗手補充瓶1入"/>
    <n v="930"/>
    <n v="1"/>
    <n v="0"/>
    <n v="0"/>
    <s v=""/>
    <s v=""/>
    <n v="0"/>
    <n v="0"/>
    <s v=""/>
    <m/>
    <m/>
    <m/>
    <m/>
    <m/>
    <m/>
    <m/>
    <s v=""/>
    <s v="fannychen219@gmail.com"/>
    <s v="0"/>
    <s v=""/>
    <s v=""/>
    <s v=""/>
    <s v="1"/>
    <s v="0"/>
    <n v="930"/>
    <n v="0"/>
    <s v=""/>
    <s v="[黃金盾官網]      訂單編號：#20240910142004030      信用卡(SP)　"/>
    <x v="0"/>
    <s v="web"/>
    <s v="O"/>
  </r>
  <r>
    <s v="WF0720"/>
    <s v="N0071"/>
    <s v="A08"/>
    <s v="NTD"/>
    <s v="含稅"/>
    <s v=""/>
    <x v="18"/>
    <d v="2024-09-10T22:20:04"/>
    <s v="處理中"/>
    <s v="信用卡（shopline payment）"/>
    <d v="2024-09-10T22:20:39"/>
    <s v="已付款"/>
    <x v="18"/>
    <s v="0928098033"/>
    <m/>
    <s v=" 105 台北市 松山區 光復北路246號"/>
    <s v="XA001-021"/>
    <s v="黃金盾泡泡洗手液300ml(隨機款)"/>
    <s v=""/>
    <n v="0"/>
    <n v="1"/>
    <n v="0"/>
    <n v="0"/>
    <s v=""/>
    <s v=""/>
    <n v="0"/>
    <n v="0"/>
    <s v=""/>
    <m/>
    <m/>
    <m/>
    <m/>
    <m/>
    <m/>
    <m/>
    <s v=""/>
    <s v="fannychen219@gmail.com"/>
    <s v="0"/>
    <s v=""/>
    <s v=""/>
    <s v=""/>
    <s v="1"/>
    <s v="0"/>
    <n v="0"/>
    <n v="0"/>
    <s v=""/>
    <s v="[黃金盾官網]      訂單編號：#20240910142004030      信用卡(SP)　"/>
    <x v="0"/>
    <s v="web"/>
    <s v="O"/>
  </r>
  <r>
    <s v="WF0720"/>
    <s v="N0071"/>
    <s v="A08"/>
    <s v="NTD"/>
    <s v="含稅"/>
    <s v=""/>
    <x v="19"/>
    <d v="2024-07-24T18:39:38"/>
    <s v="處理中"/>
    <s v="信用卡（shopline payment）"/>
    <d v="2024-07-24T18:40:37"/>
    <s v="已付款"/>
    <x v="19"/>
    <s v="0932692320"/>
    <m/>
    <s v=" 632 雲林縣 虎尾鎮 新吉里107號"/>
    <s v="NA-69020"/>
    <s v="[N次貼幼教] Coloring Roll著色畫軸(小)-3款🔺專注神器🔺輕鬆育兒必備💪"/>
    <s v="格線"/>
    <n v="150"/>
    <n v="1"/>
    <n v="0"/>
    <n v="0"/>
    <s v=""/>
    <s v=""/>
    <n v="0"/>
    <n v="0"/>
    <s v=""/>
    <m/>
    <m/>
    <m/>
    <m/>
    <m/>
    <m/>
    <m/>
    <s v=""/>
    <s v="a48911040@gmail.com"/>
    <s v="0"/>
    <s v=""/>
    <s v=""/>
    <s v=""/>
    <s v="1"/>
    <s v="0"/>
    <n v="150"/>
    <n v="0"/>
    <s v=""/>
    <s v="[黃金盾官網]      訂單編號：#20240724103938570      信用卡(SP)　"/>
    <x v="0"/>
    <s v="web"/>
    <s v="O"/>
  </r>
  <r>
    <s v="WF0720"/>
    <s v="N0071"/>
    <s v="A08"/>
    <s v="NTD"/>
    <s v="含稅"/>
    <s v=""/>
    <x v="19"/>
    <d v="2024-07-24T18:39:38"/>
    <s v="處理中"/>
    <s v="信用卡（shopline payment）"/>
    <d v="2024-07-24T18:40:37"/>
    <s v="已付款"/>
    <x v="19"/>
    <s v="0932692320"/>
    <m/>
    <s v=" 632 雲林縣 虎尾鎮 新吉里107號"/>
    <s v="NA-69011"/>
    <s v="[N次貼幼教] Coloring Roll著色畫軸(大),空白-69011"/>
    <s v=""/>
    <n v="0"/>
    <n v="1"/>
    <n v="0"/>
    <n v="0"/>
    <s v=""/>
    <s v=""/>
    <n v="0"/>
    <n v="0"/>
    <s v=""/>
    <m/>
    <m/>
    <m/>
    <m/>
    <m/>
    <m/>
    <m/>
    <s v=""/>
    <s v="a48911040@gmail.com"/>
    <s v="0"/>
    <s v=""/>
    <s v=""/>
    <s v=""/>
    <s v="1"/>
    <s v="0"/>
    <n v="0"/>
    <n v="0"/>
    <s v=""/>
    <s v="[黃金盾官網]      訂單編號：#20240724103938570      信用卡(SP)　"/>
    <x v="0"/>
    <s v="web"/>
    <s v="O"/>
  </r>
  <r>
    <s v="WF0720"/>
    <s v="N0071"/>
    <s v="A08"/>
    <s v="NTD"/>
    <s v="含稅"/>
    <s v=""/>
    <x v="19"/>
    <d v="2024-07-24T18:39:38"/>
    <s v="處理中"/>
    <s v="信用卡（shopline payment）"/>
    <d v="2024-07-24T18:40:37"/>
    <s v="已付款"/>
    <x v="19"/>
    <s v="0932692320"/>
    <m/>
    <s v=" 632 雲林縣 虎尾鎮 新吉里107號"/>
    <s v="NA-69005"/>
    <s v="N次貼- 英文字母貼組合包"/>
    <s v=""/>
    <n v="0"/>
    <n v="1"/>
    <n v="0"/>
    <n v="0"/>
    <s v=""/>
    <s v=""/>
    <n v="0"/>
    <n v="0"/>
    <s v=""/>
    <m/>
    <m/>
    <m/>
    <m/>
    <m/>
    <m/>
    <m/>
    <s v=""/>
    <s v="a48911040@gmail.com"/>
    <s v="0"/>
    <s v=""/>
    <s v=""/>
    <s v=""/>
    <s v="1"/>
    <s v="0"/>
    <n v="0"/>
    <n v="0"/>
    <s v=""/>
    <s v="[黃金盾官網]      訂單編號：#20240724103938570      信用卡(SP)　"/>
    <x v="0"/>
    <s v="web"/>
    <s v="O"/>
  </r>
  <r>
    <s v="WF0720"/>
    <s v="N0071"/>
    <s v="A08"/>
    <s v="NTD"/>
    <s v="含稅"/>
    <s v=""/>
    <x v="20"/>
    <d v="2024-07-24T23:09:32"/>
    <s v="處理中"/>
    <s v="信用卡（shopline payment）"/>
    <d v="2024-07-24T23:10:04"/>
    <s v="已付款"/>
    <x v="20"/>
    <s v="0937922263"/>
    <m/>
    <s v=" 111 台北市 士林區 後港街141號11樓"/>
    <s v="XX-0406"/>
    <s v="黃金盾長效抗菌入門組"/>
    <s v=""/>
    <n v="1200"/>
    <n v="1"/>
    <n v="100"/>
    <n v="0"/>
    <n v="2248"/>
    <n v="2248"/>
    <n v="0"/>
    <n v="0"/>
    <s v=""/>
    <m/>
    <m/>
    <m/>
    <m/>
    <m/>
    <m/>
    <m/>
    <s v=""/>
    <s v="s89427@gmail.com"/>
    <s v="0"/>
    <s v=""/>
    <s v="/K2WBLPQ"/>
    <s v="3J0002"/>
    <s v="0"/>
    <s v="1"/>
    <n v="1100"/>
    <n v="0"/>
    <s v="已扣抵100元購物金 "/>
    <s v="[黃金盾官網]      訂單編號：#20240724150932528      信用卡(SP)　"/>
    <x v="0"/>
    <s v="web"/>
    <s v="O"/>
  </r>
  <r>
    <s v="WF0720"/>
    <s v="N0071"/>
    <s v="A08"/>
    <s v="NTD"/>
    <s v="含稅"/>
    <s v=""/>
    <x v="20"/>
    <d v="2024-07-24T23:09:32"/>
    <s v="處理中"/>
    <s v="信用卡（shopline payment）"/>
    <d v="2024-07-24T23:10:04"/>
    <s v="已付款"/>
    <x v="20"/>
    <s v="0937922263"/>
    <m/>
    <s v=" 111 台北市 士林區 後港街141號11樓"/>
    <s v="XX-0015"/>
    <s v="【加價購】入門抗菌組"/>
    <s v=""/>
    <n v="799"/>
    <n v="1"/>
    <n v="0"/>
    <n v="0"/>
    <s v=""/>
    <s v=""/>
    <n v="0"/>
    <n v="0"/>
    <s v=""/>
    <m/>
    <m/>
    <m/>
    <m/>
    <m/>
    <m/>
    <m/>
    <s v=""/>
    <s v="s89427@gmail.com"/>
    <s v="0"/>
    <s v=""/>
    <s v="/K2WBLPQ"/>
    <s v="3J0002"/>
    <s v="0"/>
    <s v="1"/>
    <n v="799"/>
    <n v="0"/>
    <s v=""/>
    <s v="[黃金盾官網]      訂單編號：#20240724150932528      信用卡(SP)　"/>
    <x v="0"/>
    <s v="web"/>
    <s v="O"/>
  </r>
  <r>
    <s v="WF0720"/>
    <s v="N0071"/>
    <s v="A08"/>
    <s v="NTD"/>
    <s v="含稅"/>
    <s v=""/>
    <x v="20"/>
    <d v="2024-07-24T23:09:32"/>
    <s v="處理中"/>
    <s v="信用卡（shopline payment）"/>
    <d v="2024-07-24T23:10:04"/>
    <s v="已付款"/>
    <x v="20"/>
    <s v="0937922263"/>
    <m/>
    <s v=" 111 台北市 士林區 後港街141號11樓"/>
    <s v="XA001-017"/>
    <s v="黃金盾矽利康除霉凝膠 150ml"/>
    <s v=""/>
    <n v="349"/>
    <n v="1"/>
    <n v="0"/>
    <n v="0"/>
    <s v=""/>
    <s v=""/>
    <n v="0"/>
    <n v="0"/>
    <s v=""/>
    <m/>
    <m/>
    <m/>
    <m/>
    <m/>
    <m/>
    <m/>
    <s v=""/>
    <s v="s89427@gmail.com"/>
    <s v="0"/>
    <s v=""/>
    <s v="/K2WBLPQ"/>
    <s v="3J0002"/>
    <s v="0"/>
    <s v="1"/>
    <n v="349"/>
    <n v="0"/>
    <s v=""/>
    <s v="[黃金盾官網]      訂單編號：#20240724150932528      信用卡(SP)　"/>
    <x v="0"/>
    <s v="we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X-0980"/>
    <s v="團購｜戶外極淨洗碗慕斯2入組"/>
    <s v=""/>
    <n v="250"/>
    <n v="1"/>
    <n v="0"/>
    <n v="0"/>
    <n v="3189"/>
    <n v="3189"/>
    <n v="0"/>
    <n v="0"/>
    <s v=""/>
    <m/>
    <m/>
    <m/>
    <m/>
    <m/>
    <m/>
    <m/>
    <s v=""/>
    <s v="0120remy@gmail.com"/>
    <s v="0"/>
    <s v=""/>
    <s v="/7VBSTNG"/>
    <s v="3J0002"/>
    <s v="0"/>
    <s v="1"/>
    <n v="250"/>
    <n v="0"/>
    <s v=""/>
    <s v="【兔子洞裡的愛麗絲】 X 黃金盾抗菌系列團購      訂單編號：#20240724171544814      信用卡(SP)　"/>
    <x v="3"/>
    <s v="g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X-0574"/>
    <s v="團購｜鞋櫃除臭2入組"/>
    <s v=""/>
    <n v="590"/>
    <n v="1"/>
    <n v="0"/>
    <n v="0"/>
    <s v=""/>
    <s v=""/>
    <n v="0"/>
    <n v="0"/>
    <s v=""/>
    <m/>
    <m/>
    <m/>
    <m/>
    <m/>
    <m/>
    <m/>
    <s v=""/>
    <s v="0120remy@gmail.com"/>
    <s v="0"/>
    <s v=""/>
    <s v="/7VBSTNG"/>
    <s v="3J0002"/>
    <s v="0"/>
    <s v="1"/>
    <n v="590"/>
    <n v="0"/>
    <s v=""/>
    <s v="【兔子洞裡的愛麗絲】 X 黃金盾抗菌系列團購      訂單編號：#20240724171544814      信用卡(SP)　"/>
    <x v="3"/>
    <s v="g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X-0536"/>
    <s v="團購｜黃金盾抑菌柔濕巾"/>
    <s v=""/>
    <n v="899"/>
    <n v="1"/>
    <n v="0"/>
    <n v="0"/>
    <s v=""/>
    <s v=""/>
    <n v="0"/>
    <n v="0"/>
    <s v=""/>
    <m/>
    <m/>
    <m/>
    <m/>
    <m/>
    <m/>
    <m/>
    <s v=""/>
    <s v="0120remy@gmail.com"/>
    <s v="0"/>
    <s v=""/>
    <s v="/7VBSTNG"/>
    <s v="3J0002"/>
    <s v="0"/>
    <s v="1"/>
    <n v="899"/>
    <n v="0"/>
    <s v=""/>
    <s v="【兔子洞裡的愛麗絲】 X 黃金盾抗菌系列團購      訂單編號：#20240724171544814      信用卡(SP)　"/>
    <x v="3"/>
    <s v="g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X-0555"/>
    <s v="團購｜防蟎洗衣1+2補充組"/>
    <s v=""/>
    <n v="750"/>
    <n v="1"/>
    <n v="0"/>
    <n v="0"/>
    <s v=""/>
    <s v=""/>
    <n v="0"/>
    <n v="0"/>
    <s v=""/>
    <m/>
    <m/>
    <m/>
    <m/>
    <m/>
    <m/>
    <m/>
    <s v=""/>
    <s v="0120remy@gmail.com"/>
    <s v="0"/>
    <s v=""/>
    <s v="/7VBSTNG"/>
    <s v="3J0002"/>
    <s v="0"/>
    <s v="1"/>
    <n v="750"/>
    <n v="0"/>
    <s v=""/>
    <s v="【兔子洞裡的愛麗絲】 X 黃金盾抗菌系列團購      訂單編號：#20240724171544814      信用卡(SP)　"/>
    <x v="3"/>
    <s v="g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X-0088"/>
    <s v="團購｜除臭洗衣1+2補充組"/>
    <s v=""/>
    <n v="700"/>
    <n v="1"/>
    <n v="0"/>
    <n v="0"/>
    <s v=""/>
    <s v=""/>
    <n v="0"/>
    <n v="0"/>
    <s v=""/>
    <m/>
    <m/>
    <m/>
    <m/>
    <m/>
    <m/>
    <m/>
    <s v=""/>
    <s v="0120remy@gmail.com"/>
    <s v="0"/>
    <s v=""/>
    <s v="/7VBSTNG"/>
    <s v="3J0002"/>
    <s v="0"/>
    <s v="1"/>
    <n v="700"/>
    <n v="0"/>
    <s v=""/>
    <s v="【兔子洞裡的愛麗絲】 X 黃金盾抗菌系列團購      訂單編號：#20240724171544814      信用卡(SP)　"/>
    <x v="3"/>
    <s v="g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A001-040"/>
    <s v="黃金盾泡泡洗手液隨身瓶(隨機款)"/>
    <s v=""/>
    <n v="0"/>
    <n v="1"/>
    <n v="0"/>
    <n v="0"/>
    <s v=""/>
    <s v=""/>
    <n v="0"/>
    <n v="0"/>
    <s v=""/>
    <m/>
    <m/>
    <m/>
    <m/>
    <m/>
    <m/>
    <m/>
    <s v=""/>
    <s v="0120remy@gmail.com"/>
    <s v="0"/>
    <s v=""/>
    <s v="/7VBSTNG"/>
    <s v="3J0002"/>
    <s v="0"/>
    <s v="1"/>
    <n v="0"/>
    <n v="0"/>
    <s v=""/>
    <s v="【兔子洞裡的愛麗絲】 X 黃金盾抗菌系列團購      訂單編號：#20240724171544814      信用卡(SP)　"/>
    <x v="3"/>
    <s v="gb"/>
    <s v="O"/>
  </r>
  <r>
    <s v="XF0001"/>
    <s v="N0071"/>
    <s v="A08"/>
    <s v="NTD"/>
    <s v="含稅"/>
    <s v=""/>
    <x v="21"/>
    <d v="2024-07-25T01:15:44"/>
    <s v="處理中"/>
    <s v="信用卡（shopline payment）"/>
    <d v="2024-07-25T01:16:20"/>
    <s v="已付款"/>
    <x v="21"/>
    <s v="0982824680"/>
    <m/>
    <s v=" 220 新北市 板橋區 懷德街174巷26號5樓"/>
    <s v="XA003-018"/>
    <s v="黃金盾織品防蟎洗衣精60ml"/>
    <s v=""/>
    <n v="0"/>
    <n v="1"/>
    <n v="0"/>
    <n v="0"/>
    <s v=""/>
    <s v=""/>
    <n v="0"/>
    <n v="0"/>
    <s v=""/>
    <m/>
    <m/>
    <m/>
    <m/>
    <m/>
    <m/>
    <m/>
    <s v=""/>
    <s v="0120remy@gmail.com"/>
    <s v="0"/>
    <s v=""/>
    <s v="/7VBSTNG"/>
    <s v="3J0002"/>
    <s v="0"/>
    <s v="1"/>
    <n v="0"/>
    <n v="0"/>
    <s v=""/>
    <s v="【兔子洞裡的愛麗絲】 X 黃金盾抗菌系列團購      訂單編號：#20240724171544814      信用卡(SP)　"/>
    <x v="3"/>
    <s v="g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XA001-052"/>
    <s v="黃金盾驅蟲地板清潔劑 500ml"/>
    <s v=""/>
    <n v="349"/>
    <n v="1"/>
    <n v="100"/>
    <n v="0"/>
    <n v="1726"/>
    <n v="1726"/>
    <n v="0"/>
    <n v="0"/>
    <s v=""/>
    <m/>
    <m/>
    <m/>
    <m/>
    <m/>
    <m/>
    <m/>
    <s v=""/>
    <s v="a012p30@gmail.com"/>
    <s v="0"/>
    <s v=""/>
    <s v="/56TUYME"/>
    <s v="3J0002"/>
    <s v="0"/>
    <s v="1"/>
    <n v="249"/>
    <n v="0"/>
    <s v="已扣抵100元購物金 "/>
    <s v="[黃金盾官網]      訂單編號：#20240724215006044      信用卡(SP)　"/>
    <x v="0"/>
    <s v="we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XA001-005"/>
    <s v="黃金盾除菸淨味抗菌噴劑 200ml / 隨身瓶60ml"/>
    <s v="除菸淨味抗菌噴劑1入(200ml)"/>
    <n v="349"/>
    <n v="1"/>
    <n v="0"/>
    <n v="0"/>
    <s v=""/>
    <s v=""/>
    <n v="0"/>
    <n v="0"/>
    <s v=""/>
    <m/>
    <m/>
    <m/>
    <m/>
    <m/>
    <m/>
    <m/>
    <s v=""/>
    <s v="a012p30@gmail.com"/>
    <s v="0"/>
    <s v=""/>
    <s v="/56TUYME"/>
    <s v="3J0002"/>
    <s v="0"/>
    <s v="1"/>
    <n v="349"/>
    <n v="0"/>
    <s v=""/>
    <s v="[黃金盾官網]      訂單編號：#20240724215006044      信用卡(SP)　"/>
    <x v="0"/>
    <s v="we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XA001-015"/>
    <s v="黃金盾長效衣物抗菌液 500ml"/>
    <s v=""/>
    <n v="450"/>
    <n v="1"/>
    <n v="0"/>
    <n v="0"/>
    <s v=""/>
    <s v=""/>
    <n v="0"/>
    <n v="0"/>
    <s v=""/>
    <m/>
    <m/>
    <m/>
    <m/>
    <m/>
    <m/>
    <m/>
    <s v=""/>
    <s v="a012p30@gmail.com"/>
    <s v="0"/>
    <s v=""/>
    <s v="/56TUYME"/>
    <s v="3J0002"/>
    <s v="0"/>
    <s v="1"/>
    <n v="450"/>
    <n v="0"/>
    <s v=""/>
    <s v="[黃金盾官網]      訂單編號：#20240724215006044      信用卡(SP)　"/>
    <x v="0"/>
    <s v="we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XA001-016"/>
    <s v="黃金盾除臭抗菌洗衣精 1000ml"/>
    <s v=""/>
    <n v="319"/>
    <n v="1"/>
    <n v="0"/>
    <n v="0"/>
    <s v=""/>
    <s v=""/>
    <n v="0"/>
    <n v="0"/>
    <s v=""/>
    <m/>
    <m/>
    <m/>
    <m/>
    <m/>
    <m/>
    <m/>
    <s v=""/>
    <s v="a012p30@gmail.com"/>
    <s v="0"/>
    <s v=""/>
    <s v="/56TUYME"/>
    <s v="3J0002"/>
    <s v="0"/>
    <s v="1"/>
    <n v="319"/>
    <n v="0"/>
    <s v=""/>
    <s v="[黃金盾官網]      訂單編號：#20240724215006044      信用卡(SP)　"/>
    <x v="0"/>
    <s v="we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XA001-035"/>
    <s v="黃金盾奶瓶蔬果清潔劑 500ml"/>
    <s v=""/>
    <n v="259"/>
    <n v="1"/>
    <n v="0"/>
    <n v="0"/>
    <s v=""/>
    <s v=""/>
    <n v="0"/>
    <n v="0"/>
    <s v=""/>
    <m/>
    <m/>
    <m/>
    <m/>
    <m/>
    <m/>
    <m/>
    <s v=""/>
    <s v="a012p30@gmail.com"/>
    <s v="0"/>
    <s v=""/>
    <s v="/56TUYME"/>
    <s v="3J0002"/>
    <s v="0"/>
    <s v="1"/>
    <n v="259"/>
    <n v="0"/>
    <s v=""/>
    <s v="[黃金盾官網]      訂單編號：#20240724215006044      信用卡(SP)　"/>
    <x v="0"/>
    <s v="we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NA-69005"/>
    <s v="[N次貼幼教] 數字/字母組合包-2款🔺專注神器🔺輕鬆育兒必備💪"/>
    <s v="字母"/>
    <n v="100"/>
    <n v="1"/>
    <n v="0"/>
    <n v="0"/>
    <s v=""/>
    <s v=""/>
    <n v="0"/>
    <n v="0"/>
    <s v=""/>
    <m/>
    <m/>
    <m/>
    <m/>
    <m/>
    <m/>
    <m/>
    <s v=""/>
    <s v="a012p30@gmail.com"/>
    <s v="0"/>
    <s v=""/>
    <s v="/56TUYME"/>
    <s v="3J0002"/>
    <s v="0"/>
    <s v="1"/>
    <n v="100"/>
    <n v="0"/>
    <s v=""/>
    <s v="[黃金盾官網]      訂單編號：#20240724215006044      信用卡(SP)　"/>
    <x v="0"/>
    <s v="web"/>
    <s v="O"/>
  </r>
  <r>
    <s v="WF0720"/>
    <s v="N0071"/>
    <s v="A08"/>
    <s v="NTD"/>
    <s v="含稅"/>
    <s v=""/>
    <x v="22"/>
    <d v="2024-07-25T05:50:06"/>
    <s v="處理中"/>
    <s v="信用卡（shopline payment）"/>
    <d v="2024-07-25T05:50:51"/>
    <s v="已付款"/>
    <x v="22"/>
    <s v="0917097797"/>
    <m/>
    <s v=" 337 桃園市 大園區 拔子林一路139號5樓之一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a012p30@gmail.com"/>
    <s v="0"/>
    <s v=""/>
    <s v="/56TUYME"/>
    <s v="3J0002"/>
    <s v="0"/>
    <s v="1"/>
    <n v="0"/>
    <n v="0"/>
    <s v=""/>
    <s v="[黃金盾官網]      訂單編號：#20240724215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NA-69008"/>
    <s v="[N次貼幼教] 小時尚魔法衣櫥-4款🔺專注神器🔺輕鬆育兒必備💪"/>
    <s v="秋"/>
    <n v="250"/>
    <n v="1"/>
    <n v="100"/>
    <n v="0"/>
    <n v="1099"/>
    <n v="1099"/>
    <n v="200"/>
    <n v="0"/>
    <s v=""/>
    <m/>
    <m/>
    <m/>
    <m/>
    <m/>
    <m/>
    <m/>
    <s v=""/>
    <s v="sunadalover@gmail.com"/>
    <s v="0"/>
    <s v=""/>
    <s v="/DHGYEZV"/>
    <s v="3J0002"/>
    <s v="0"/>
    <s v="1"/>
    <n v="-50"/>
    <n v="0"/>
    <s v="已扣抵100元購物金 已扣抵200元優惠折扣 "/>
    <s v="[黃金盾官網]      訂單編號：#20240725001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NA-69006"/>
    <s v="[N次貼幼教] 小時尚魔法衣櫥-4款🔺專注神器🔺輕鬆育兒必備💪"/>
    <s v="春"/>
    <n v="250"/>
    <n v="1"/>
    <n v="0"/>
    <n v="0"/>
    <s v=""/>
    <s v=""/>
    <n v="0"/>
    <n v="0"/>
    <s v=""/>
    <m/>
    <m/>
    <m/>
    <m/>
    <m/>
    <m/>
    <m/>
    <s v=""/>
    <s v="sunadalover@gmail.com"/>
    <s v="0"/>
    <s v=""/>
    <s v="/DHGYEZV"/>
    <s v="3J0002"/>
    <s v="0"/>
    <s v="1"/>
    <n v="250"/>
    <n v="0"/>
    <s v=""/>
    <s v="[黃金盾官網]      訂單編號：#20240725001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NA-69009"/>
    <s v="[N次貼幼教] 小時尚魔法衣櫥-4款🔺專注神器🔺輕鬆育兒必備💪"/>
    <s v="冬"/>
    <n v="250"/>
    <n v="1"/>
    <n v="0"/>
    <n v="0"/>
    <s v=""/>
    <s v=""/>
    <n v="0"/>
    <n v="0"/>
    <s v=""/>
    <m/>
    <m/>
    <m/>
    <m/>
    <m/>
    <m/>
    <m/>
    <s v=""/>
    <s v="sunadalover@gmail.com"/>
    <s v="0"/>
    <s v=""/>
    <s v="/DHGYEZV"/>
    <s v="3J0002"/>
    <s v="0"/>
    <s v="1"/>
    <n v="250"/>
    <n v="0"/>
    <s v=""/>
    <s v="[黃金盾官網]      訂單編號：#20240725001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NA-69007"/>
    <s v="[N次貼幼教] 小時尚魔法衣櫥-4款🔺專注神器🔺輕鬆育兒必備💪"/>
    <s v="夏"/>
    <n v="250"/>
    <n v="1"/>
    <n v="0"/>
    <n v="0"/>
    <s v=""/>
    <s v=""/>
    <n v="0"/>
    <n v="0"/>
    <s v=""/>
    <m/>
    <m/>
    <m/>
    <m/>
    <m/>
    <m/>
    <m/>
    <s v=""/>
    <s v="sunadalover@gmail.com"/>
    <s v="0"/>
    <s v=""/>
    <s v="/DHGYEZV"/>
    <s v="3J0002"/>
    <s v="0"/>
    <s v="1"/>
    <n v="250"/>
    <n v="0"/>
    <s v=""/>
    <s v="[黃金盾官網]      訂單編號：#20240725001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XA001-060"/>
    <s v="黃金盾浴廁水垢清潔慕斯 500ml"/>
    <s v=""/>
    <n v="399"/>
    <n v="1"/>
    <n v="0"/>
    <n v="0"/>
    <s v=""/>
    <s v=""/>
    <n v="0"/>
    <n v="0"/>
    <s v=""/>
    <m/>
    <m/>
    <m/>
    <m/>
    <m/>
    <m/>
    <m/>
    <s v=""/>
    <s v="sunadalover@gmail.com"/>
    <s v="0"/>
    <s v=""/>
    <s v="/DHGYEZV"/>
    <s v="3J0002"/>
    <s v="0"/>
    <s v="1"/>
    <n v="399"/>
    <n v="0"/>
    <s v=""/>
    <s v="[黃金盾官網]      訂單編號：#20240725001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NA-69011"/>
    <s v="[N次貼幼教] Coloring Roll著色畫軸(大),空白-69011"/>
    <s v=""/>
    <n v="0"/>
    <n v="1"/>
    <n v="0"/>
    <n v="0"/>
    <s v=""/>
    <s v=""/>
    <n v="0"/>
    <n v="0"/>
    <s v=""/>
    <m/>
    <m/>
    <m/>
    <m/>
    <m/>
    <m/>
    <m/>
    <s v=""/>
    <s v="sunadalover@gmail.com"/>
    <s v="0"/>
    <s v=""/>
    <s v="/DHGYEZV"/>
    <s v="3J0002"/>
    <s v="0"/>
    <s v="1"/>
    <n v="0"/>
    <n v="0"/>
    <s v=""/>
    <s v="[黃金盾官網]      訂單編號：#20240725001006044      信用卡(SP)　"/>
    <x v="0"/>
    <s v="web"/>
    <s v="O"/>
  </r>
  <r>
    <s v="WF0720"/>
    <s v="N0071"/>
    <s v="A08"/>
    <s v="NTD"/>
    <s v="含稅"/>
    <s v=""/>
    <x v="23"/>
    <d v="2024-07-25T08:10:06"/>
    <s v="處理中"/>
    <s v="信用卡（shopline payment）"/>
    <d v="2024-07-25T08:11:19"/>
    <s v="已付款"/>
    <x v="23"/>
    <s v="0929812002"/>
    <m/>
    <s v=" 302 新竹縣 竹北市 新泰路118號9樓之6"/>
    <s v="NA-69005"/>
    <s v="N次貼- 英文字母貼組合包"/>
    <s v=""/>
    <n v="0"/>
    <n v="1"/>
    <n v="0"/>
    <n v="0"/>
    <s v=""/>
    <s v=""/>
    <n v="0"/>
    <n v="0"/>
    <s v=""/>
    <m/>
    <m/>
    <m/>
    <m/>
    <m/>
    <m/>
    <m/>
    <s v=""/>
    <s v="sunadalover@gmail.com"/>
    <s v="0"/>
    <s v=""/>
    <s v="/DHGYEZV"/>
    <s v="3J0002"/>
    <s v="0"/>
    <s v="1"/>
    <n v="0"/>
    <n v="0"/>
    <s v=""/>
    <s v="[黃金盾官網]      訂單編號：#20240725001006044      信用卡(SP)　"/>
    <x v="0"/>
    <s v="web"/>
    <s v="O"/>
  </r>
  <r>
    <s v="WF0720"/>
    <s v="N0071"/>
    <s v="A14"/>
    <s v="NTD"/>
    <s v="含稅"/>
    <s v=""/>
    <x v="24"/>
    <d v="2024-07-25T10:52:53"/>
    <s v="處理中"/>
    <s v="銀行轉帳(ATM/虛擬代碼繳費)"/>
    <d v="2024-07-25T10:56:00"/>
    <s v="已付款"/>
    <x v="24"/>
    <s v="0976098280"/>
    <m/>
    <s v=" 234 新北市 永和區 永平路302巷32弄12號6樓"/>
    <s v="XX-0049"/>
    <s v="黃金盾泡泡洗手液補充包-清新晨露 1000ml"/>
    <s v="泡泡洗手液補充包(1L)-清新晨露2入"/>
    <n v="1190"/>
    <n v="1"/>
    <n v="0"/>
    <n v="0"/>
    <n v="1986"/>
    <n v="1986"/>
    <n v="104"/>
    <n v="0"/>
    <s v=""/>
    <m/>
    <m/>
    <m/>
    <m/>
    <m/>
    <m/>
    <m/>
    <s v=""/>
    <s v="rainie307@gmail.com"/>
    <s v="0"/>
    <s v=""/>
    <s v=""/>
    <s v=""/>
    <s v="1"/>
    <s v="0"/>
    <n v="1086"/>
    <n v="0"/>
    <s v="已扣抵104元優惠折扣 "/>
    <s v="[黃金盾官網]      訂單編號：#20240725025253777      ATM(藍)"/>
    <x v="0"/>
    <s v="web"/>
    <s v="O"/>
  </r>
  <r>
    <s v="WF0720"/>
    <s v="N0071"/>
    <s v="A14"/>
    <s v="NTD"/>
    <s v="含稅"/>
    <s v=""/>
    <x v="24"/>
    <d v="2024-07-25T10:52:53"/>
    <s v="處理中"/>
    <s v="銀行轉帳(ATM/虛擬代碼繳費)"/>
    <d v="2024-07-25T10:56:00"/>
    <s v="已付款"/>
    <x v="24"/>
    <s v="0976098280"/>
    <m/>
    <s v=" 234 新北市 永和區 永平路302巷32弄12號6樓"/>
    <s v="XA005-015"/>
    <s v="黃金盾碗盤潔淨慕斯補充包 1000ml"/>
    <s v=""/>
    <n v="450"/>
    <n v="2"/>
    <n v="0"/>
    <n v="0"/>
    <s v=""/>
    <s v=""/>
    <n v="0"/>
    <n v="0"/>
    <s v=""/>
    <m/>
    <m/>
    <m/>
    <m/>
    <m/>
    <m/>
    <m/>
    <s v=""/>
    <s v="rainie307@gmail.com"/>
    <s v="0"/>
    <s v=""/>
    <s v=""/>
    <s v=""/>
    <s v="1"/>
    <s v="0"/>
    <n v="900"/>
    <n v="0"/>
    <s v=""/>
    <s v="[黃金盾官網]      訂單編號：#20240725025253777      ATM(藍)"/>
    <x v="0"/>
    <s v="web"/>
    <s v="O"/>
  </r>
  <r>
    <s v="WF0720"/>
    <s v="N0071"/>
    <s v="A14"/>
    <s v="NTD"/>
    <s v="含稅"/>
    <s v=""/>
    <x v="24"/>
    <d v="2024-07-25T10:52:53"/>
    <s v="處理中"/>
    <s v="銀行轉帳(ATM/虛擬代碼繳費)"/>
    <d v="2024-07-25T10:56:00"/>
    <s v="已付款"/>
    <x v="24"/>
    <s v="0976098280"/>
    <m/>
    <s v=" 234 新北市 永和區 永平路302巷32弄12號6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rainie307@gmail.com"/>
    <s v="0"/>
    <s v=""/>
    <s v=""/>
    <s v=""/>
    <s v="1"/>
    <s v="0"/>
    <n v="0"/>
    <n v="0"/>
    <s v=""/>
    <s v="[黃金盾官網]      訂單編號：#20240725025253777      ATM(藍)"/>
    <x v="0"/>
    <s v="web"/>
    <s v="O"/>
  </r>
  <r>
    <s v="WF0720"/>
    <s v="N0071"/>
    <s v="A08"/>
    <s v="NTD"/>
    <s v="含稅"/>
    <s v=""/>
    <x v="25"/>
    <d v="2024-07-25T13:23:20"/>
    <s v="處理中"/>
    <s v="信用卡（shopline payment）"/>
    <d v="2024-07-25T13:23:33"/>
    <s v="已付款"/>
    <x v="25"/>
    <s v="0972956593"/>
    <m/>
    <s v=" 411 台中市 太平區 光興路1397巷1弄29號"/>
    <s v="NA-69006"/>
    <s v="[N次貼幼教] 小時尚魔法衣櫥-4款🔺專注神器🔺輕鬆育兒必備💪"/>
    <s v="春"/>
    <n v="250"/>
    <n v="1"/>
    <n v="154"/>
    <n v="0"/>
    <n v="1377"/>
    <n v="1377"/>
    <n v="359"/>
    <n v="0"/>
    <s v=""/>
    <m/>
    <m/>
    <m/>
    <m/>
    <m/>
    <m/>
    <m/>
    <s v=""/>
    <s v="chiehan.liao@gmail.com"/>
    <s v="0"/>
    <s v=""/>
    <s v="/56XU55W"/>
    <s v="3J0002"/>
    <s v="0"/>
    <s v="1"/>
    <n v="-263"/>
    <n v="0"/>
    <s v="已扣抵154元購物金 已扣抵359元優惠折扣 "/>
    <s v="[黃金盾官網]      訂單編號：#20240725052320244      信用卡(SP)　"/>
    <x v="0"/>
    <s v="web"/>
    <s v="O"/>
  </r>
  <r>
    <s v="WF0720"/>
    <s v="N0071"/>
    <s v="A08"/>
    <s v="NTD"/>
    <s v="含稅"/>
    <s v=""/>
    <x v="25"/>
    <d v="2024-07-25T13:23:20"/>
    <s v="處理中"/>
    <s v="信用卡（shopline payment）"/>
    <d v="2024-07-25T13:23:33"/>
    <s v="已付款"/>
    <x v="25"/>
    <s v="0972956593"/>
    <m/>
    <s v=" 411 台中市 太平區 光興路1397巷1弄29號"/>
    <s v="NA-69009"/>
    <s v="[N次貼幼教] 小時尚魔法衣櫥-4款🔺專注神器🔺輕鬆育兒必備💪"/>
    <s v="冬"/>
    <n v="250"/>
    <n v="2"/>
    <n v="0"/>
    <n v="0"/>
    <s v=""/>
    <s v=""/>
    <n v="0"/>
    <n v="0"/>
    <s v=""/>
    <m/>
    <m/>
    <m/>
    <m/>
    <m/>
    <m/>
    <m/>
    <s v=""/>
    <s v="chiehan.liao@gmail.com"/>
    <s v="0"/>
    <s v=""/>
    <s v="/56XU55W"/>
    <s v="3J0002"/>
    <s v="0"/>
    <s v="1"/>
    <n v="500"/>
    <n v="0"/>
    <s v=""/>
    <s v="[黃金盾官網]      訂單編號：#20240725052320244      信用卡(SP)　"/>
    <x v="0"/>
    <s v="web"/>
    <s v="O"/>
  </r>
  <r>
    <s v="WF0720"/>
    <s v="N0071"/>
    <s v="A08"/>
    <s v="NTD"/>
    <s v="含稅"/>
    <s v=""/>
    <x v="25"/>
    <d v="2024-07-25T13:23:20"/>
    <s v="處理中"/>
    <s v="信用卡（shopline payment）"/>
    <d v="2024-07-25T13:23:33"/>
    <s v="已付款"/>
    <x v="25"/>
    <s v="0972956593"/>
    <m/>
    <s v=" 411 台中市 太平區 光興路1397巷1弄29號"/>
    <s v="XX-0409"/>
    <s v="黃金盾泡泡洗手液隨身組 50mlX3"/>
    <s v=""/>
    <n v="380"/>
    <n v="3"/>
    <n v="0"/>
    <n v="0"/>
    <s v=""/>
    <s v=""/>
    <n v="0"/>
    <n v="0"/>
    <s v=""/>
    <m/>
    <m/>
    <m/>
    <m/>
    <m/>
    <m/>
    <m/>
    <s v=""/>
    <s v="chiehan.liao@gmail.com"/>
    <s v="0"/>
    <s v=""/>
    <s v="/56XU55W"/>
    <s v="3J0002"/>
    <s v="0"/>
    <s v="1"/>
    <n v="1140"/>
    <n v="0"/>
    <s v=""/>
    <s v="[黃金盾官網]      訂單編號：#20240725052320244      信用卡(SP)　"/>
    <x v="0"/>
    <s v="web"/>
    <s v="O"/>
  </r>
  <r>
    <s v="WF0720"/>
    <s v="N0071"/>
    <s v="A08"/>
    <s v="NTD"/>
    <s v="含稅"/>
    <s v=""/>
    <x v="25"/>
    <d v="2024-07-25T13:23:20"/>
    <s v="處理中"/>
    <s v="信用卡（shopline payment）"/>
    <d v="2024-07-25T13:23:33"/>
    <s v="已付款"/>
    <x v="25"/>
    <s v="0972956593"/>
    <m/>
    <s v=" 411 台中市 太平區 光興路1397巷1弄29號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chiehan.liao@gmail.com"/>
    <s v="0"/>
    <s v=""/>
    <s v="/56XU55W"/>
    <s v="3J0002"/>
    <s v="0"/>
    <s v="1"/>
    <n v="0"/>
    <n v="0"/>
    <s v=""/>
    <s v="[黃金盾官網]      訂單編號：#20240725052320244      信用卡(SP)　"/>
    <x v="0"/>
    <s v="web"/>
    <s v="O"/>
  </r>
  <r>
    <s v="WF0720"/>
    <s v="N0071"/>
    <s v="A08"/>
    <s v="NTD"/>
    <s v="含稅"/>
    <s v=""/>
    <x v="25"/>
    <d v="2024-07-25T13:23:20"/>
    <s v="處理中"/>
    <s v="信用卡（shopline payment）"/>
    <d v="2024-07-25T13:23:33"/>
    <s v="已付款"/>
    <x v="25"/>
    <s v="0972956593"/>
    <m/>
    <s v=" 411 台中市 太平區 光興路1397巷1弄29號"/>
    <s v="NA-69005"/>
    <s v="N次貼- 英文字母貼組合包"/>
    <s v=""/>
    <n v="0"/>
    <n v="1"/>
    <n v="0"/>
    <n v="0"/>
    <s v=""/>
    <s v=""/>
    <n v="0"/>
    <n v="0"/>
    <s v=""/>
    <m/>
    <m/>
    <m/>
    <m/>
    <m/>
    <m/>
    <m/>
    <s v=""/>
    <s v="chiehan.liao@gmail.com"/>
    <s v="0"/>
    <s v=""/>
    <s v="/56XU55W"/>
    <s v="3J0002"/>
    <s v="0"/>
    <s v="1"/>
    <n v="0"/>
    <n v="0"/>
    <s v=""/>
    <s v="[黃金盾官網]      訂單編號：#20240725052320244      信用卡(SP)　"/>
    <x v="0"/>
    <s v="web"/>
    <s v="O"/>
  </r>
  <r>
    <s v="WF0720"/>
    <s v="N0071"/>
    <s v="A14"/>
    <s v="NTD"/>
    <s v="含稅"/>
    <s v=""/>
    <x v="26"/>
    <d v="2024-07-25T14:29:19"/>
    <s v="處理中"/>
    <s v="銀行轉帳(ATM/虛擬代碼繳費)"/>
    <d v="2024-07-25T14:30:43"/>
    <s v="已付款"/>
    <x v="26"/>
    <s v="0975571073"/>
    <m/>
    <s v=" 326 桃園市 楊梅區 楊新路一段382巷42-1號"/>
    <s v="XX-0536"/>
    <s v="黃金盾抑菌柔濕巾24入組/箱"/>
    <s v=""/>
    <n v="1080"/>
    <n v="1"/>
    <n v="100"/>
    <n v="80"/>
    <n v="1060"/>
    <n v="1060"/>
    <n v="0"/>
    <n v="0"/>
    <s v=""/>
    <m/>
    <m/>
    <m/>
    <m/>
    <m/>
    <m/>
    <m/>
    <s v=""/>
    <s v="jamie15959@yahoo.com.tw"/>
    <s v="0"/>
    <s v=""/>
    <s v=""/>
    <s v=""/>
    <s v="1"/>
    <s v="0"/>
    <n v="1060"/>
    <n v="0"/>
    <s v="已扣抵100元購物金 含運費80元 "/>
    <s v="[黃金盾官網]      訂單編號：#20240725062919437      ATM(藍)"/>
    <x v="0"/>
    <s v="web"/>
    <s v="O"/>
  </r>
  <r>
    <s v="WF0720"/>
    <s v="N0071"/>
    <s v="A08"/>
    <s v="NTD"/>
    <s v="含稅"/>
    <s v=""/>
    <x v="27"/>
    <d v="2024-07-25T15:17:21"/>
    <s v="處理中"/>
    <s v="信用卡（shopline payment）"/>
    <d v="2024-07-25T15:17:54"/>
    <s v="已付款"/>
    <x v="27"/>
    <s v="0911568091"/>
    <m/>
    <s v=" 235 新北市 中和區 興南路二段34巷26弄4號一樓"/>
    <s v="XA001-052"/>
    <s v="黃金盾驅蟲地板清潔劑 500ml"/>
    <s v=""/>
    <n v="349"/>
    <n v="1"/>
    <n v="100"/>
    <n v="0"/>
    <n v="1377"/>
    <n v="1377"/>
    <n v="0"/>
    <n v="0"/>
    <s v="防霉的怎麼沒有補充包??"/>
    <m/>
    <m/>
    <m/>
    <m/>
    <m/>
    <m/>
    <m/>
    <s v=""/>
    <s v="constanceshen@gmail.com"/>
    <s v="0"/>
    <s v=""/>
    <s v="/7BU6UNA"/>
    <s v="3J0002"/>
    <s v="0"/>
    <s v="1"/>
    <n v="249"/>
    <n v="0"/>
    <s v="已扣抵100元購物金 "/>
    <s v="[黃金盾官網]      訂單編號：#20240725071721051      信用卡(SP)　防霉的怎麼沒有補充包??"/>
    <x v="0"/>
    <s v="web"/>
    <s v="O"/>
  </r>
  <r>
    <s v="WF0720"/>
    <s v="N0071"/>
    <s v="A08"/>
    <s v="NTD"/>
    <s v="含稅"/>
    <s v=""/>
    <x v="27"/>
    <d v="2024-07-25T15:17:21"/>
    <s v="處理中"/>
    <s v="信用卡（shopline payment）"/>
    <d v="2024-07-25T15:17:54"/>
    <s v="已付款"/>
    <x v="27"/>
    <s v="0911568091"/>
    <m/>
    <s v=" 235 新北市 中和區 興南路二段34巷26弄4號一樓"/>
    <s v="XA001-063"/>
    <s v="黃金盾長效防霉噴霧 200ml"/>
    <s v=""/>
    <n v="339"/>
    <n v="2"/>
    <n v="0"/>
    <n v="0"/>
    <s v=""/>
    <s v=""/>
    <n v="0"/>
    <n v="0"/>
    <s v="防霉的怎麼沒有補充包??"/>
    <m/>
    <m/>
    <m/>
    <m/>
    <m/>
    <m/>
    <m/>
    <s v=""/>
    <s v="constanceshen@gmail.com"/>
    <s v="0"/>
    <s v=""/>
    <s v="/7BU6UNA"/>
    <s v="3J0002"/>
    <s v="0"/>
    <s v="1"/>
    <n v="678"/>
    <n v="0"/>
    <s v=""/>
    <s v="[黃金盾官網]      訂單編號：#20240725071721051      信用卡(SP)　防霉的怎麼沒有補充包??"/>
    <x v="0"/>
    <s v="web"/>
    <s v="O"/>
  </r>
  <r>
    <s v="WF0720"/>
    <s v="N0071"/>
    <s v="A08"/>
    <s v="NTD"/>
    <s v="含稅"/>
    <s v=""/>
    <x v="27"/>
    <d v="2024-07-25T15:17:21"/>
    <s v="處理中"/>
    <s v="信用卡（shopline payment）"/>
    <d v="2024-07-25T15:17:54"/>
    <s v="已付款"/>
    <x v="27"/>
    <s v="0911568091"/>
    <m/>
    <s v=" 235 新北市 中和區 興南路二段34巷26弄4號一樓"/>
    <s v="XA001-048"/>
    <s v="黃金盾織品驅蟎噴霧 250ml"/>
    <s v=""/>
    <n v="450"/>
    <n v="1"/>
    <n v="0"/>
    <n v="0"/>
    <s v=""/>
    <s v=""/>
    <n v="0"/>
    <n v="0"/>
    <s v="防霉的怎麼沒有補充包??"/>
    <m/>
    <m/>
    <m/>
    <m/>
    <m/>
    <m/>
    <m/>
    <s v=""/>
    <s v="constanceshen@gmail.com"/>
    <s v="0"/>
    <s v=""/>
    <s v="/7BU6UNA"/>
    <s v="3J0002"/>
    <s v="0"/>
    <s v="1"/>
    <n v="450"/>
    <n v="0"/>
    <s v=""/>
    <s v="[黃金盾官網]      訂單編號：#20240725071721051      信用卡(SP)　防霉的怎麼沒有補充包??"/>
    <x v="0"/>
    <s v="web"/>
    <s v="O"/>
  </r>
  <r>
    <s v="WF0720"/>
    <s v="N0071"/>
    <s v="A08"/>
    <s v="NTD"/>
    <s v="含稅"/>
    <s v=""/>
    <x v="28"/>
    <d v="2024-07-25T21:21:45"/>
    <s v="處理中"/>
    <s v="信用卡（shopline payment）"/>
    <d v="2024-07-25T21:22:27"/>
    <s v="已付款"/>
    <x v="28"/>
    <s v="0918116812"/>
    <m/>
    <s v=" 116 台北市 文山區 仙岩路16巷63號4樓"/>
    <s v="XA001-052"/>
    <s v="黃金盾驅蟲地板清潔劑 500ml"/>
    <s v=""/>
    <n v="349"/>
    <n v="1"/>
    <n v="100"/>
    <n v="0"/>
    <n v="1197"/>
    <n v="1197"/>
    <n v="0"/>
    <n v="0"/>
    <s v=""/>
    <m/>
    <m/>
    <m/>
    <m/>
    <m/>
    <m/>
    <m/>
    <s v=""/>
    <s v="mao200123@hotmail.com"/>
    <s v="0"/>
    <s v=""/>
    <s v="/WKU7N3Q"/>
    <s v="3J0002"/>
    <s v="0"/>
    <s v="1"/>
    <n v="249"/>
    <n v="0"/>
    <s v="已扣抵100元購物金 "/>
    <s v="[黃金盾官網]      訂單編號：#20240725132145023      信用卡(SP)　"/>
    <x v="0"/>
    <s v="web"/>
    <s v="O"/>
  </r>
  <r>
    <s v="WF0720"/>
    <s v="N0071"/>
    <s v="A08"/>
    <s v="NTD"/>
    <s v="含稅"/>
    <s v=""/>
    <x v="28"/>
    <d v="2024-07-25T21:21:45"/>
    <s v="處理中"/>
    <s v="信用卡（shopline payment）"/>
    <d v="2024-07-25T21:22:27"/>
    <s v="已付款"/>
    <x v="28"/>
    <s v="0918116812"/>
    <m/>
    <s v=" 116 台北市 文山區 仙岩路16巷63號4樓"/>
    <s v="XA001-069"/>
    <s v="黃金盾碗盤潔淨慕斯 300ml"/>
    <s v=""/>
    <n v="180"/>
    <n v="1"/>
    <n v="0"/>
    <n v="0"/>
    <s v=""/>
    <s v=""/>
    <n v="0"/>
    <n v="0"/>
    <s v=""/>
    <m/>
    <m/>
    <m/>
    <m/>
    <m/>
    <m/>
    <m/>
    <s v=""/>
    <s v="mao200123@hotmail.com"/>
    <s v="0"/>
    <s v=""/>
    <s v="/WKU7N3Q"/>
    <s v="3J0002"/>
    <s v="0"/>
    <s v="1"/>
    <n v="180"/>
    <n v="0"/>
    <s v=""/>
    <s v="[黃金盾官網]      訂單編號：#20240725132145023      信用卡(SP)　"/>
    <x v="0"/>
    <s v="web"/>
    <s v="O"/>
  </r>
  <r>
    <s v="WF0720"/>
    <s v="N0071"/>
    <s v="A08"/>
    <s v="NTD"/>
    <s v="含稅"/>
    <s v=""/>
    <x v="28"/>
    <d v="2024-07-25T21:21:45"/>
    <s v="處理中"/>
    <s v="信用卡（shopline payment）"/>
    <d v="2024-07-25T21:22:27"/>
    <s v="已付款"/>
    <x v="28"/>
    <s v="0918116812"/>
    <m/>
    <s v=" 116 台北市 文山區 仙岩路16巷63號4樓"/>
    <s v="XA001-047"/>
    <s v="黃金盾廚房油汙清潔慕斯 500ml"/>
    <s v=""/>
    <n v="369"/>
    <n v="1"/>
    <n v="0"/>
    <n v="0"/>
    <s v=""/>
    <s v=""/>
    <n v="0"/>
    <n v="0"/>
    <s v=""/>
    <m/>
    <m/>
    <m/>
    <m/>
    <m/>
    <m/>
    <m/>
    <s v=""/>
    <s v="mao200123@hotmail.com"/>
    <s v="0"/>
    <s v=""/>
    <s v="/WKU7N3Q"/>
    <s v="3J0002"/>
    <s v="0"/>
    <s v="1"/>
    <n v="369"/>
    <n v="0"/>
    <s v=""/>
    <s v="[黃金盾官網]      訂單編號：#20240725132145023      信用卡(SP)　"/>
    <x v="0"/>
    <s v="web"/>
    <s v="O"/>
  </r>
  <r>
    <s v="WF0720"/>
    <s v="N0071"/>
    <s v="A08"/>
    <s v="NTD"/>
    <s v="含稅"/>
    <s v=""/>
    <x v="28"/>
    <d v="2024-07-25T21:21:45"/>
    <s v="處理中"/>
    <s v="信用卡（shopline payment）"/>
    <d v="2024-07-25T21:22:27"/>
    <s v="已付款"/>
    <x v="28"/>
    <s v="0918116812"/>
    <m/>
    <s v=" 116 台北市 文山區 仙岩路16巷63號4樓"/>
    <s v="XA001-060"/>
    <s v="黃金盾浴廁水垢清潔慕斯 500ml"/>
    <s v=""/>
    <n v="399"/>
    <n v="1"/>
    <n v="0"/>
    <n v="0"/>
    <s v=""/>
    <s v=""/>
    <n v="0"/>
    <n v="0"/>
    <s v=""/>
    <m/>
    <m/>
    <m/>
    <m/>
    <m/>
    <m/>
    <m/>
    <s v=""/>
    <s v="mao200123@hotmail.com"/>
    <s v="0"/>
    <s v=""/>
    <s v="/WKU7N3Q"/>
    <s v="3J0002"/>
    <s v="0"/>
    <s v="1"/>
    <n v="399"/>
    <n v="0"/>
    <s v=""/>
    <s v="[黃金盾官網]      訂單編號：#20240725132145023      信用卡(SP)　"/>
    <x v="0"/>
    <s v="web"/>
    <s v="O"/>
  </r>
  <r>
    <s v="WF0720"/>
    <s v="N0071"/>
    <s v="A08"/>
    <s v="NTD"/>
    <s v="含稅"/>
    <s v=""/>
    <x v="29"/>
    <d v="2024-07-25T22:08:40"/>
    <s v="處理中"/>
    <s v="信用卡（shopline payment）"/>
    <d v="2024-07-25T22:09:09"/>
    <s v="已付款"/>
    <x v="29"/>
    <s v="0916521755"/>
    <m/>
    <s v=" 242 新北市 新莊區 福美街9號19樓"/>
    <s v="XA001-002"/>
    <s v="黃金盾抗菌清潔噴劑07 200ml"/>
    <s v="抗菌清潔噴劑07 1入"/>
    <n v="450"/>
    <n v="1"/>
    <n v="0"/>
    <n v="0"/>
    <n v="2669"/>
    <n v="2669"/>
    <n v="0"/>
    <n v="0"/>
    <s v=""/>
    <m/>
    <m/>
    <m/>
    <m/>
    <m/>
    <m/>
    <m/>
    <s v=""/>
    <s v="diadorapumanike@yahoo.com.tw"/>
    <s v="0"/>
    <s v=""/>
    <s v=""/>
    <s v=""/>
    <s v="1"/>
    <s v="0"/>
    <n v="450"/>
    <n v="0"/>
    <s v=""/>
    <s v="[黃金盾官網]      訂單編號：#20240725140840884      信用卡(SP)　"/>
    <x v="0"/>
    <s v="web"/>
    <s v="O"/>
  </r>
  <r>
    <s v="WF0720"/>
    <s v="N0071"/>
    <s v="A08"/>
    <s v="NTD"/>
    <s v="含稅"/>
    <s v=""/>
    <x v="29"/>
    <d v="2024-07-25T22:08:40"/>
    <s v="處理中"/>
    <s v="信用卡（shopline payment）"/>
    <d v="2024-07-25T22:09:09"/>
    <s v="已付款"/>
    <x v="29"/>
    <s v="0916521755"/>
    <m/>
    <s v=" 242 新北市 新莊區 福美街9號19樓"/>
    <s v="XA005-010"/>
    <s v="黃金盾抗菌清潔07補充包 1000ml"/>
    <s v="07補充包(1L)1入"/>
    <n v="1990"/>
    <n v="1"/>
    <n v="0"/>
    <n v="0"/>
    <s v=""/>
    <s v=""/>
    <n v="0"/>
    <n v="0"/>
    <s v=""/>
    <m/>
    <m/>
    <m/>
    <m/>
    <m/>
    <m/>
    <m/>
    <s v=""/>
    <s v="diadorapumanike@yahoo.com.tw"/>
    <s v="0"/>
    <s v=""/>
    <s v=""/>
    <s v=""/>
    <s v="1"/>
    <s v="0"/>
    <n v="1990"/>
    <n v="0"/>
    <s v=""/>
    <s v="[黃金盾官網]      訂單編號：#20240725140840884      信用卡(SP)　"/>
    <x v="0"/>
    <s v="web"/>
    <s v="O"/>
  </r>
  <r>
    <s v="WF0720"/>
    <s v="N0071"/>
    <s v="A08"/>
    <s v="NTD"/>
    <s v="含稅"/>
    <s v=""/>
    <x v="29"/>
    <d v="2024-07-25T22:08:40"/>
    <s v="處理中"/>
    <s v="信用卡（shopline payment）"/>
    <d v="2024-07-25T22:09:09"/>
    <s v="已付款"/>
    <x v="29"/>
    <s v="0916521755"/>
    <m/>
    <s v=" 242 新北市 新莊區 福美街9號19樓"/>
    <s v="XA001-013"/>
    <s v="黃金盾泡沫式乾洗手 50ml"/>
    <s v="泡沫式乾洗手1入"/>
    <n v="229"/>
    <n v="1"/>
    <n v="0"/>
    <n v="0"/>
    <s v=""/>
    <s v=""/>
    <n v="0"/>
    <n v="0"/>
    <s v=""/>
    <m/>
    <m/>
    <m/>
    <m/>
    <m/>
    <m/>
    <m/>
    <s v=""/>
    <s v="diadorapumanike@yahoo.com.tw"/>
    <s v="0"/>
    <s v=""/>
    <s v=""/>
    <s v=""/>
    <s v="1"/>
    <s v="0"/>
    <n v="229"/>
    <n v="0"/>
    <s v=""/>
    <s v="[黃金盾官網]      訂單編號：#20240725140840884      信用卡(SP)　"/>
    <x v="0"/>
    <s v="web"/>
    <s v="O"/>
  </r>
  <r>
    <s v="WF0720"/>
    <s v="N0071"/>
    <s v="A08"/>
    <s v="NTD"/>
    <s v="含稅"/>
    <s v=""/>
    <x v="29"/>
    <d v="2024-07-25T22:08:40"/>
    <s v="處理中"/>
    <s v="信用卡（shopline payment）"/>
    <d v="2024-07-25T22:09:09"/>
    <s v="已付款"/>
    <x v="29"/>
    <s v="0916521755"/>
    <m/>
    <s v=" 242 新北市 新莊區 福美街9號19樓"/>
    <s v="XA003-002"/>
    <s v="除菸淨味抗菌噴劑60ml"/>
    <s v=""/>
    <n v="0"/>
    <n v="1"/>
    <n v="0"/>
    <n v="0"/>
    <s v=""/>
    <s v=""/>
    <n v="0"/>
    <n v="0"/>
    <s v=""/>
    <m/>
    <m/>
    <m/>
    <m/>
    <m/>
    <m/>
    <m/>
    <s v=""/>
    <s v="diadorapumanike@yahoo.com.tw"/>
    <s v="0"/>
    <s v=""/>
    <s v=""/>
    <s v=""/>
    <s v="1"/>
    <s v="0"/>
    <n v="0"/>
    <n v="0"/>
    <s v=""/>
    <s v="[黃金盾官網]      訂單編號：#20240725140840884      信用卡(SP)　"/>
    <x v="0"/>
    <s v="web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s v=""/>
    <s v=""/>
    <s v=""/>
    <s v=""/>
    <s v=""/>
    <s v="B0012"/>
    <x v="30"/>
    <s v=""/>
    <s v=""/>
    <s v=""/>
    <s v=""/>
    <s v=""/>
    <x v="30"/>
    <s v=""/>
    <m/>
    <s v=""/>
    <s v=""/>
    <s v=""/>
    <s v=""/>
    <s v=""/>
    <s v=""/>
    <s v=""/>
    <s v=""/>
    <s v=""/>
    <s v=""/>
    <s v=""/>
    <s v=""/>
    <s v=""/>
    <m/>
    <m/>
    <m/>
    <m/>
    <m/>
    <m/>
    <m/>
    <s v=""/>
    <s v=""/>
    <s v="0"/>
    <s v=""/>
    <s v=""/>
    <s v=""/>
    <s v="1"/>
    <s v="0"/>
    <s v=""/>
    <s v=""/>
    <s v=""/>
    <s v=""/>
    <x v="4"/>
    <e v="#N/A"/>
    <s v="O"/>
  </r>
  <r>
    <m/>
    <m/>
    <m/>
    <m/>
    <m/>
    <s v="B0012"/>
    <x v="31"/>
    <m/>
    <m/>
    <m/>
    <m/>
    <m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m/>
    <m/>
    <m/>
    <m/>
    <x v="31"/>
    <m/>
    <m/>
    <m/>
    <m/>
    <m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" cacheId="15" applyNumberFormats="0" applyBorderFormats="0" applyFontFormats="0" applyPatternFormats="0" applyAlignmentFormats="0" applyWidthHeightFormats="1" dataCaption="數值" updatedVersion="7" minRefreshableVersion="3" useAutoFormatting="1" itemPrintTitles="1" createdVersion="6" indent="0" compact="0" compactData="0" multipleFieldFilters="0">
  <location ref="A3:C4" firstHeaderRow="1" firstDataRow="1" firstDataCol="2" rowPageCount="1" colPageCount="1"/>
  <pivotFields count="5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 defaultSubtotal="0">
      <items count="1475">
        <item x="30"/>
        <item m="1" x="678"/>
        <item m="1" x="400"/>
        <item m="1" x="120"/>
        <item m="1" x="1407"/>
        <item m="1" x="226"/>
        <item m="1" x="1276"/>
        <item m="1" x="846"/>
        <item m="1" x="251"/>
        <item m="1" x="826"/>
        <item m="1" x="246"/>
        <item m="1" x="523"/>
        <item m="1" x="1191"/>
        <item m="1" x="407"/>
        <item m="1" x="1417"/>
        <item m="1" x="1454"/>
        <item m="1" x="458"/>
        <item m="1" x="1248"/>
        <item m="1" x="299"/>
        <item m="1" x="165"/>
        <item m="1" x="938"/>
        <item m="1" x="1218"/>
        <item m="1" x="424"/>
        <item m="1" x="1264"/>
        <item m="1" x="1162"/>
        <item m="1" x="1367"/>
        <item m="1" x="987"/>
        <item m="1" x="1249"/>
        <item m="1" x="1330"/>
        <item m="1" x="1314"/>
        <item m="1" x="736"/>
        <item m="1" x="544"/>
        <item m="1" x="1344"/>
        <item m="1" x="954"/>
        <item m="1" x="139"/>
        <item m="1" x="1136"/>
        <item m="1" x="547"/>
        <item m="1" x="1334"/>
        <item m="1" x="1324"/>
        <item m="1" x="708"/>
        <item m="1" x="966"/>
        <item m="1" x="277"/>
        <item m="1" x="1114"/>
        <item m="1" x="711"/>
        <item m="1" x="1228"/>
        <item m="1" x="38"/>
        <item m="1" x="659"/>
        <item m="1" x="131"/>
        <item m="1" x="796"/>
        <item m="1" x="1091"/>
        <item m="1" x="417"/>
        <item m="1" x="1211"/>
        <item m="1" x="51"/>
        <item m="1" x="257"/>
        <item m="1" x="1212"/>
        <item m="1" x="1298"/>
        <item m="1" x="1206"/>
        <item m="1" x="154"/>
        <item m="1" x="217"/>
        <item m="1" x="1460"/>
        <item m="1" x="1370"/>
        <item m="1" x="1410"/>
        <item m="1" x="86"/>
        <item m="1" x="158"/>
        <item m="1" x="542"/>
        <item m="1" x="714"/>
        <item m="1" x="1153"/>
        <item m="1" x="914"/>
        <item m="1" x="705"/>
        <item m="1" x="470"/>
        <item m="1" x="318"/>
        <item m="1" x="453"/>
        <item m="1" x="733"/>
        <item m="1" x="524"/>
        <item m="1" x="535"/>
        <item m="1" x="842"/>
        <item m="1" x="1140"/>
        <item m="1" x="1310"/>
        <item m="1" x="839"/>
        <item m="1" x="1423"/>
        <item m="1" x="1462"/>
        <item m="1" x="1338"/>
        <item m="1" x="739"/>
        <item m="1" x="1029"/>
        <item m="1" x="741"/>
        <item m="1" x="1359"/>
        <item m="1" x="1087"/>
        <item m="1" x="515"/>
        <item m="1" x="118"/>
        <item m="1" x="1345"/>
        <item m="1" x="902"/>
        <item m="1" x="911"/>
        <item m="1" x="1402"/>
        <item m="1" x="1017"/>
        <item m="1" x="81"/>
        <item m="1" x="885"/>
        <item m="1" x="1223"/>
        <item m="1" x="787"/>
        <item m="1" x="446"/>
        <item m="1" x="1040"/>
        <item m="1" x="693"/>
        <item m="1" x="70"/>
        <item m="1" x="1327"/>
        <item m="1" x="1068"/>
        <item m="1" x="1446"/>
        <item m="1" x="534"/>
        <item m="1" x="186"/>
        <item m="1" x="648"/>
        <item m="1" x="1158"/>
        <item m="1" x="103"/>
        <item m="1" x="185"/>
        <item m="1" x="946"/>
        <item m="1" x="602"/>
        <item m="1" x="207"/>
        <item m="1" x="780"/>
        <item m="1" x="579"/>
        <item m="1" x="1474"/>
        <item m="1" x="692"/>
        <item m="1" x="933"/>
        <item m="1" x="74"/>
        <item m="1" x="1241"/>
        <item m="1" x="416"/>
        <item m="1" x="300"/>
        <item m="1" x="361"/>
        <item m="1" x="1110"/>
        <item m="1" x="1128"/>
        <item m="1" x="1080"/>
        <item m="1" x="423"/>
        <item m="1" x="223"/>
        <item m="1" x="880"/>
        <item m="1" x="1348"/>
        <item m="1" x="774"/>
        <item m="1" x="581"/>
        <item m="1" x="944"/>
        <item m="1" x="1295"/>
        <item m="1" x="1049"/>
        <item m="1" x="531"/>
        <item m="1" x="1471"/>
        <item m="1" x="598"/>
        <item m="1" x="979"/>
        <item m="1" x="221"/>
        <item m="1" x="730"/>
        <item m="1" x="66"/>
        <item m="1" x="443"/>
        <item m="1" x="152"/>
        <item m="1" x="1394"/>
        <item m="1" x="317"/>
        <item m="1" x="123"/>
        <item m="1" x="875"/>
        <item m="1" x="1042"/>
        <item m="1" x="1473"/>
        <item m="1" x="166"/>
        <item m="1" x="961"/>
        <item m="1" x="601"/>
        <item m="1" x="773"/>
        <item m="1" x="1297"/>
        <item m="1" x="144"/>
        <item m="1" x="1444"/>
        <item m="1" x="848"/>
        <item m="1" x="1119"/>
        <item m="1" x="814"/>
        <item m="1" x="466"/>
        <item m="1" x="109"/>
        <item m="1" x="957"/>
        <item m="1" x="258"/>
        <item m="1" x="1173"/>
        <item m="1" x="1076"/>
        <item m="1" x="851"/>
        <item m="1" x="1177"/>
        <item m="1" x="1269"/>
        <item m="1" x="1353"/>
        <item m="1" x="402"/>
        <item m="1" x="1133"/>
        <item m="1" x="1001"/>
        <item m="1" x="738"/>
        <item m="1" x="296"/>
        <item m="1" x="362"/>
        <item m="1" x="1061"/>
        <item m="1" x="644"/>
        <item m="1" x="224"/>
        <item m="1" x="1371"/>
        <item m="1" x="374"/>
        <item m="1" x="1315"/>
        <item m="1" x="539"/>
        <item m="1" x="1098"/>
        <item m="1" x="509"/>
        <item m="1" x="87"/>
        <item m="1" x="709"/>
        <item m="1" x="88"/>
        <item m="1" x="356"/>
        <item m="1" x="1146"/>
        <item m="1" x="468"/>
        <item m="1" x="321"/>
        <item m="1" x="368"/>
        <item m="1" x="803"/>
        <item m="1" x="887"/>
        <item m="1" x="1222"/>
        <item m="1" x="632"/>
        <item m="1" x="1225"/>
        <item m="1" x="1102"/>
        <item m="1" x="1180"/>
        <item m="1" x="342"/>
        <item m="1" x="1270"/>
        <item m="1" x="129"/>
        <item m="1" x="1320"/>
        <item m="1" x="840"/>
        <item m="1" x="1188"/>
        <item m="1" x="756"/>
        <item m="1" x="459"/>
        <item m="1" x="292"/>
        <item m="1" x="463"/>
        <item m="1" x="421"/>
        <item m="1" x="353"/>
        <item m="1" x="654"/>
        <item m="1" x="1274"/>
        <item m="1" x="872"/>
        <item m="1" x="52"/>
        <item m="1" x="611"/>
        <item m="1" x="808"/>
        <item m="1" x="327"/>
        <item m="1" x="1093"/>
        <item m="1" x="852"/>
        <item m="1" x="264"/>
        <item m="1" x="379"/>
        <item m="1" x="1129"/>
        <item m="1" x="1094"/>
        <item m="1" x="1027"/>
        <item m="1" x="1195"/>
        <item m="1" x="397"/>
        <item m="1" x="426"/>
        <item m="1" x="460"/>
        <item m="1" x="1115"/>
        <item m="1" x="497"/>
        <item m="1" x="1411"/>
        <item m="1" x="947"/>
        <item m="1" x="248"/>
        <item m="1" x="119"/>
        <item m="1" x="768"/>
        <item m="1" x="577"/>
        <item m="1" x="1372"/>
        <item m="1" x="151"/>
        <item m="1" x="1401"/>
        <item m="1" x="1277"/>
        <item m="1" x="357"/>
        <item m="1" x="520"/>
        <item m="1" x="1278"/>
        <item m="1" x="199"/>
        <item m="1" x="1236"/>
        <item m="1" x="1261"/>
        <item m="1" x="324"/>
        <item m="1" x="1197"/>
        <item m="1" x="157"/>
        <item m="1" x="375"/>
        <item m="1" x="190"/>
        <item m="1" x="288"/>
        <item m="1" x="492"/>
        <item m="1" x="680"/>
        <item m="1" x="36"/>
        <item m="1" x="451"/>
        <item m="1" x="304"/>
        <item m="1" x="1204"/>
        <item m="1" x="1116"/>
        <item m="1" x="1170"/>
        <item m="1" x="836"/>
        <item m="1" x="1050"/>
        <item m="1" x="44"/>
        <item m="1" x="419"/>
        <item m="1" x="1138"/>
        <item m="1" x="202"/>
        <item m="1" x="762"/>
        <item m="1" x="1135"/>
        <item m="1" x="358"/>
        <item m="1" x="77"/>
        <item m="1" x="102"/>
        <item m="1" x="717"/>
        <item m="1" x="984"/>
        <item m="1" x="569"/>
        <item m="1" x="476"/>
        <item m="1" x="230"/>
        <item m="1" x="912"/>
        <item m="1" x="1357"/>
        <item m="1" x="926"/>
        <item m="1" x="1305"/>
        <item m="1" x="501"/>
        <item m="1" x="464"/>
        <item m="1" x="382"/>
        <item m="1" x="637"/>
        <item m="1" x="825"/>
        <item m="1" x="548"/>
        <item m="1" x="90"/>
        <item m="1" x="410"/>
        <item m="1" x="830"/>
        <item m="1" x="766"/>
        <item m="1" x="484"/>
        <item m="1" x="1279"/>
        <item m="1" x="860"/>
        <item m="1" x="326"/>
        <item m="1" x="545"/>
        <item m="1" x="218"/>
        <item m="1" x="1011"/>
        <item m="1" x="972"/>
        <item m="1" x="552"/>
        <item m="1" x="682"/>
        <item m="1" x="55"/>
        <item m="1" x="222"/>
        <item m="1" x="82"/>
        <item m="1" x="239"/>
        <item m="1" x="472"/>
        <item m="1" x="994"/>
        <item m="1" x="1198"/>
        <item m="1" x="1360"/>
        <item m="1" x="366"/>
        <item m="1" x="939"/>
        <item m="1" x="203"/>
        <item m="1" x="134"/>
        <item m="1" x="1075"/>
        <item m="1" x="516"/>
        <item m="1" x="1018"/>
        <item m="1" x="749"/>
        <item m="1" x="604"/>
        <item m="1" x="549"/>
        <item m="1" x="1433"/>
        <item m="1" x="868"/>
        <item m="1" x="173"/>
        <item m="1" x="1069"/>
        <item m="1" x="194"/>
        <item m="1" x="1432"/>
        <item m="1" x="781"/>
        <item m="1" x="689"/>
        <item m="1" x="1374"/>
        <item m="1" x="924"/>
        <item m="1" x="287"/>
        <item m="1" x="191"/>
        <item m="1" x="1127"/>
        <item m="1" x="389"/>
        <item m="1" x="967"/>
        <item m="1" x="1036"/>
        <item m="1" x="791"/>
        <item m="1" x="1019"/>
        <item m="1" x="162"/>
        <item m="1" x="863"/>
        <item m="1" x="1165"/>
        <item m="1" x="712"/>
        <item m="1" x="1375"/>
        <item m="1" x="1231"/>
        <item m="1" x="364"/>
        <item m="1" x="633"/>
        <item m="1" x="1350"/>
        <item m="1" x="883"/>
        <item m="1" x="455"/>
        <item m="1" x="1440"/>
        <item m="1" x="175"/>
        <item m="1" x="777"/>
        <item m="1" x="710"/>
        <item m="1" x="1404"/>
        <item m="1" x="367"/>
        <item m="1" x="1303"/>
        <item m="1" x="336"/>
        <item m="1" x="998"/>
        <item m="1" x="398"/>
        <item m="1" x="630"/>
        <item m="1" x="827"/>
        <item m="1" x="92"/>
        <item m="1" x="1051"/>
        <item m="1" x="420"/>
        <item m="1" x="95"/>
        <item m="1" x="1286"/>
        <item m="1" x="316"/>
        <item m="1" x="1183"/>
        <item m="1" x="1470"/>
        <item m="1" x="1287"/>
        <item m="1" x="788"/>
        <item m="1" x="1099"/>
        <item m="1" x="1044"/>
        <item m="1" x="761"/>
        <item m="1" x="54"/>
        <item m="1" x="679"/>
        <item m="1" x="1178"/>
        <item m="1" x="866"/>
        <item m="1" x="45"/>
        <item m="1" x="758"/>
        <item m="1" x="1465"/>
        <item m="1" x="706"/>
        <item m="1" x="241"/>
        <item m="1" x="1416"/>
        <item m="1" x="345"/>
        <item m="1" x="930"/>
        <item m="1" x="645"/>
        <item m="1" x="335"/>
        <item m="1" x="1117"/>
        <item m="1" x="952"/>
        <item m="1" x="219"/>
        <item m="1" x="1062"/>
        <item m="1" x="1319"/>
        <item m="1" x="1355"/>
        <item m="1" x="135"/>
        <item m="1" x="580"/>
        <item m="1" x="963"/>
        <item m="1" x="681"/>
        <item m="1" x="715"/>
        <item m="1" x="1347"/>
        <item m="1" x="83"/>
        <item m="1" x="1130"/>
        <item m="1" x="886"/>
        <item m="1" x="1155"/>
        <item m="1" x="959"/>
        <item m="1" x="393"/>
        <item m="1" x="804"/>
        <item m="1" x="145"/>
        <item m="1" x="737"/>
        <item m="1" x="1436"/>
        <item m="1" x="1002"/>
        <item m="1" x="619"/>
        <item m="1" x="631"/>
        <item m="1" x="33"/>
        <item m="1" x="1468"/>
        <item m="1" x="323"/>
        <item m="1" x="1147"/>
        <item m="1" x="931"/>
        <item m="1" x="778"/>
        <item m="1" x="605"/>
        <item m="1" x="1457"/>
        <item m="1" x="1083"/>
        <item m="1" x="1267"/>
        <item m="1" x="593"/>
        <item m="1" x="1461"/>
        <item m="1" x="1424"/>
        <item m="1" x="942"/>
        <item m="1" x="555"/>
        <item m="1" x="905"/>
        <item m="1" x="149"/>
        <item m="1" x="565"/>
        <item m="1" x="562"/>
        <item m="1" x="843"/>
        <item m="1" x="1193"/>
        <item m="1" x="112"/>
        <item m="1" x="561"/>
        <item m="1" x="666"/>
        <item m="1" x="767"/>
        <item m="1" x="723"/>
        <item m="1" x="216"/>
        <item m="1" x="923"/>
        <item m="1" x="447"/>
        <item m="1" x="674"/>
        <item m="1" x="822"/>
        <item m="1" x="990"/>
        <item m="1" x="1395"/>
        <item m="1" x="396"/>
        <item m="1" x="1396"/>
        <item m="1" x="647"/>
        <item m="1" x="1363"/>
        <item m="1" x="1233"/>
        <item m="1" x="784"/>
        <item m="1" x="560"/>
        <item m="1" x="600"/>
        <item m="1" x="133"/>
        <item m="1" x="576"/>
        <item m="1" x="699"/>
        <item m="1" x="39"/>
        <item m="1" x="247"/>
        <item m="1" x="752"/>
        <item m="1" x="305"/>
        <item m="1" x="328"/>
        <item m="1" x="180"/>
        <item m="1" x="533"/>
        <item m="1" x="329"/>
        <item m="1" x="1113"/>
        <item m="1" x="172"/>
        <item m="1" x="1131"/>
        <item m="1" x="432"/>
        <item m="1" x="1405"/>
        <item m="1" x="1325"/>
        <item m="1" x="1437"/>
        <item m="1" x="707"/>
        <item m="1" x="1335"/>
        <item m="1" x="1318"/>
        <item m="1" x="42"/>
        <item m="1" x="394"/>
        <item m="1" x="623"/>
        <item m="1" x="210"/>
        <item m="1" x="634"/>
        <item m="1" x="314"/>
        <item m="1" x="1216"/>
        <item m="1" x="495"/>
        <item m="1" x="907"/>
        <item m="1" x="1014"/>
        <item m="1" x="156"/>
        <item m="1" x="179"/>
        <item m="1" x="161"/>
        <item m="1" x="813"/>
        <item m="1" x="1429"/>
        <item m="1" x="809"/>
        <item m="1" x="897"/>
        <item m="1" x="1346"/>
        <item m="1" x="290"/>
        <item m="1" x="558"/>
        <item m="1" x="1368"/>
        <item m="1" x="384"/>
        <item m="1" x="250"/>
        <item m="1" x="1106"/>
        <item m="1" x="1299"/>
        <item m="1" x="789"/>
        <item m="1" x="1397"/>
        <item m="1" x="140"/>
        <item m="1" x="751"/>
        <item m="1" x="760"/>
        <item m="1" x="574"/>
        <item m="1" x="34"/>
        <item m="1" x="700"/>
        <item m="1" x="876"/>
        <item m="1" x="1101"/>
        <item m="1" x="275"/>
        <item m="1" x="695"/>
        <item m="1" x="1453"/>
        <item m="1" x="1306"/>
        <item m="1" x="295"/>
        <item m="1" x="444"/>
        <item m="1" x="425"/>
        <item m="1" x="797"/>
        <item m="1" x="201"/>
        <item m="1" x="1028"/>
        <item m="1" x="915"/>
        <item m="1" x="917"/>
        <item m="1" x="920"/>
        <item m="1" x="98"/>
        <item m="1" x="1254"/>
        <item m="1" x="231"/>
        <item m="1" x="573"/>
        <item m="1" x="770"/>
        <item m="1" x="824"/>
        <item m="1" x="422"/>
        <item m="1" x="43"/>
        <item m="1" x="209"/>
        <item m="1" x="1023"/>
        <item m="1" x="97"/>
        <item m="1" x="1268"/>
        <item m="1" x="408"/>
        <item m="1" x="927"/>
        <item m="1" x="365"/>
        <item m="1" x="974"/>
        <item m="1" x="369"/>
        <item m="1" x="1103"/>
        <item m="1" x="537"/>
        <item m="1" x="76"/>
        <item m="1" x="234"/>
        <item m="1" x="285"/>
        <item m="1" x="1174"/>
        <item m="1" x="1052"/>
        <item m="1" x="1058"/>
        <item m="1" x="489"/>
        <item m="1" x="744"/>
        <item m="1" x="278"/>
        <item m="1" x="404"/>
        <item m="1" x="948"/>
        <item m="1" x="47"/>
        <item m="1" x="996"/>
        <item m="1" x="1392"/>
        <item m="1" x="1256"/>
        <item m="1" x="360"/>
        <item m="1" x="785"/>
        <item m="1" x="1380"/>
        <item m="1" x="467"/>
        <item m="1" x="399"/>
        <item m="1" x="805"/>
        <item m="1" x="1434"/>
        <item m="1" x="975"/>
        <item m="1" x="653"/>
        <item m="1" x="1189"/>
        <item m="1" x="1010"/>
        <item m="1" x="1219"/>
        <item m="1" x="639"/>
        <item m="1" x="1037"/>
        <item m="1" x="1321"/>
        <item m="1" x="696"/>
        <item m="1" x="657"/>
        <item m="1" x="1149"/>
        <item m="1" x="988"/>
        <item m="1" x="1238"/>
        <item m="1" x="1107"/>
        <item m="1" x="748"/>
        <item m="1" x="192"/>
        <item m="1" x="150"/>
        <item m="1" x="155"/>
        <item m="1" x="865"/>
        <item m="1" x="525"/>
        <item m="1" x="1006"/>
        <item m="1" x="1398"/>
        <item m="1" x="861"/>
        <item m="1" x="1302"/>
        <item m="1" x="982"/>
        <item m="1" x="746"/>
        <item m="1" x="772"/>
        <item m="1" x="697"/>
        <item m="1" x="1016"/>
        <item m="1" x="344"/>
        <item m="1" x="405"/>
        <item m="1" x="1413"/>
        <item m="1" x="1358"/>
        <item m="1" x="662"/>
        <item m="1" x="995"/>
        <item m="1" x="553"/>
        <item m="1" x="613"/>
        <item m="1" x="1466"/>
        <item m="1" x="450"/>
        <item m="1" x="479"/>
        <item m="1" x="220"/>
        <item m="1" x="724"/>
        <item m="1" x="1420"/>
        <item m="1" x="1226"/>
        <item m="1" x="406"/>
        <item m="1" x="430"/>
        <item m="1" x="514"/>
        <item m="1" x="1354"/>
        <item m="1" x="372"/>
        <item m="1" x="225"/>
        <item m="1" x="228"/>
        <item m="1" x="1047"/>
        <item m="1" x="229"/>
        <item m="1" x="40"/>
        <item m="1" x="320"/>
        <item m="1" x="279"/>
        <item m="1" x="891"/>
        <item m="1" x="1166"/>
        <item m="1" x="490"/>
        <item m="1" x="71"/>
        <item m="1" x="614"/>
        <item m="1" x="1351"/>
        <item m="1" x="395"/>
        <item m="1" x="1250"/>
        <item m="1" x="1246"/>
        <item m="1" x="1240"/>
        <item m="1" x="1300"/>
        <item m="1" x="983"/>
        <item m="1" x="651"/>
        <item m="1" x="999"/>
        <item m="1" x="1450"/>
        <item m="1" x="1262"/>
        <item m="1" x="672"/>
        <item m="1" x="411"/>
        <item m="1" x="1311"/>
        <item m="1" x="1121"/>
        <item m="1" x="1125"/>
        <item m="1" x="401"/>
        <item m="1" x="1200"/>
        <item m="1" x="757"/>
        <item m="1" x="137"/>
        <item m="1" x="968"/>
        <item m="1" x="750"/>
        <item m="1" x="412"/>
        <item m="1" x="385"/>
        <item m="1" x="1100"/>
        <item m="1" x="1316"/>
        <item m="1" x="1079"/>
        <item m="1" x="325"/>
        <item m="1" x="1152"/>
        <item m="1" x="596"/>
        <item m="1" x="1467"/>
        <item m="1" x="1391"/>
        <item m="1" x="291"/>
        <item m="1" x="415"/>
        <item m="1" x="306"/>
        <item m="1" x="413"/>
        <item m="1" x="1383"/>
        <item m="1" x="1326"/>
        <item m="1" x="819"/>
        <item m="1" x="934"/>
        <item m="1" x="1141"/>
        <item m="1" x="64"/>
        <item m="1" x="512"/>
        <item m="1" x="116"/>
        <item m="1" x="624"/>
        <item m="1" x="571"/>
        <item m="1" x="849"/>
        <item m="1" x="1201"/>
        <item m="1" x="178"/>
        <item m="1" x="330"/>
        <item m="1" x="622"/>
        <item m="1" x="668"/>
        <item m="1" x="1084"/>
        <item m="1" x="301"/>
        <item m="1" x="810"/>
        <item m="1" x="965"/>
        <item m="1" x="283"/>
        <item m="1" x="93"/>
        <item m="1" x="550"/>
        <item m="1" x="1317"/>
        <item m="1" x="130"/>
        <item m="1" x="270"/>
        <item m="1" x="319"/>
        <item m="1" x="80"/>
        <item m="1" x="1092"/>
        <item m="1" x="1096"/>
        <item m="1" x="1308"/>
        <item m="1" x="1070"/>
        <item m="1" x="1112"/>
        <item m="1" x="261"/>
        <item m="1" x="312"/>
        <item m="1" x="89"/>
        <item m="1" x="1408"/>
        <item m="1" x="1057"/>
        <item m="1" x="543"/>
        <item m="1" x="945"/>
        <item m="1" x="1288"/>
        <item m="1" x="595"/>
        <item m="1" x="1257"/>
        <item m="1" x="1072"/>
        <item m="1" x="989"/>
        <item m="1" x="831"/>
        <item m="1" x="795"/>
        <item m="1" x="1229"/>
        <item m="1" x="274"/>
        <item m="1" x="1142"/>
        <item m="1" x="262"/>
        <item m="1" x="32"/>
        <item m="1" x="928"/>
        <item m="1" x="214"/>
        <item m="1" x="1179"/>
        <item m="1" x="1378"/>
        <item m="1" x="1167"/>
        <item m="1" x="1184"/>
        <item m="1" x="536"/>
        <item m="1" x="1053"/>
        <item m="1" x="1333"/>
        <item m="1" x="480"/>
        <item m="1" x="387"/>
        <item m="1" x="559"/>
        <item m="1" x="1284"/>
        <item m="1" x="340"/>
        <item m="1" x="691"/>
        <item m="1" x="918"/>
        <item m="1" x="1082"/>
        <item m="1" x="588"/>
        <item m="1" x="841"/>
        <item m="1" x="675"/>
        <item m="1" x="482"/>
        <item m="1" x="986"/>
        <item m="1" x="1243"/>
        <item m="1" x="652"/>
        <item m="1" x="1421"/>
        <item m="1" x="1217"/>
        <item m="1" x="122"/>
        <item m="1" x="649"/>
        <item m="1" x="67"/>
        <item m="1" x="256"/>
        <item m="1" x="1022"/>
        <item m="1" x="1150"/>
        <item m="1" x="864"/>
        <item m="1" x="1234"/>
        <item m="1" x="1463"/>
        <item m="1" x="854"/>
        <item m="1" x="958"/>
        <item m="1" x="75"/>
        <item m="1" x="834"/>
        <item m="1" x="370"/>
        <item m="1" x="1085"/>
        <item m="1" x="720"/>
        <item m="1" x="992"/>
        <item m="1" x="517"/>
        <item m="1" x="456"/>
        <item m="1" x="282"/>
        <item m="1" x="583"/>
        <item m="1" x="528"/>
        <item m="1" x="1192"/>
        <item m="1" x="377"/>
        <item m="1" x="339"/>
        <item m="1" x="1175"/>
        <item m="1" x="510"/>
        <item m="1" x="1459"/>
        <item m="1" x="236"/>
        <item m="1" x="1187"/>
        <item m="1" x="554"/>
        <item m="1" x="111"/>
        <item m="1" x="136"/>
        <item m="1" x="465"/>
        <item m="1" x="126"/>
        <item m="1" x="72"/>
        <item m="1" x="1202"/>
        <item m="1" x="853"/>
        <item m="1" x="1065"/>
        <item m="1" x="1418"/>
        <item m="1" x="237"/>
        <item m="1" x="1387"/>
        <item m="1" x="882"/>
        <item m="1" x="1008"/>
        <item m="1" x="485"/>
        <item m="1" x="1032"/>
        <item m="1" x="163"/>
        <item m="1" x="1393"/>
        <item m="1" x="293"/>
        <item m="1" x="164"/>
        <item m="1" x="1031"/>
        <item m="1" x="1258"/>
        <item m="1" x="1088"/>
        <item m="1" x="99"/>
        <item m="1" x="68"/>
        <item m="1" x="1239"/>
        <item m="1" x="556"/>
        <item m="1" x="313"/>
        <item m="1" x="65"/>
        <item m="1" x="176"/>
        <item m="1" x="347"/>
        <item m="1" x="899"/>
        <item m="1" x="820"/>
        <item m="1" x="1255"/>
        <item m="1" x="727"/>
        <item m="1" x="847"/>
        <item m="1" x="690"/>
        <item m="1" x="663"/>
        <item m="1" x="754"/>
        <item m="1" x="670"/>
        <item m="1" x="713"/>
        <item m="1" x="916"/>
        <item m="1" x="936"/>
        <item m="1" x="806"/>
        <item m="1" x="962"/>
        <item m="1" x="1289"/>
        <item m="1" x="46"/>
        <item m="1" x="935"/>
        <item m="1" x="1341"/>
        <item m="1" x="586"/>
        <item m="1" x="48"/>
        <item m="1" x="1171"/>
        <item m="1" x="529"/>
        <item m="1" x="471"/>
        <item m="1" x="1293"/>
        <item m="1" x="701"/>
        <item m="1" x="1194"/>
        <item m="1" x="1208"/>
        <item m="1" x="895"/>
        <item m="1" x="265"/>
        <item x="31"/>
        <item m="1" x="355"/>
        <item m="1" x="1041"/>
        <item m="1" x="78"/>
        <item m="1" x="669"/>
        <item m="1" x="1409"/>
        <item m="1" x="1144"/>
        <item m="1" x="929"/>
        <item m="1" x="802"/>
        <item m="1" x="390"/>
        <item m="1" x="244"/>
        <item m="1" x="937"/>
        <item m="1" x="1163"/>
        <item m="1" x="1074"/>
        <item m="1" x="844"/>
        <item m="1" x="1425"/>
        <item m="1" x="855"/>
        <item m="1" x="37"/>
        <item m="1" x="1385"/>
        <item m="1" x="117"/>
        <item m="1" x="759"/>
        <item m="1" x="1137"/>
        <item m="1" x="371"/>
        <item m="1" x="1009"/>
        <item m="1" x="121"/>
        <item m="1" x="94"/>
        <item m="1" x="276"/>
        <item m="1" x="503"/>
        <item m="1" x="1048"/>
        <item m="1" x="683"/>
        <item m="1" x="702"/>
        <item m="1" x="1294"/>
        <item m="1" x="1331"/>
        <item m="1" x="1003"/>
        <item m="1" x="599"/>
        <item m="1" x="953"/>
        <item m="1" x="1352"/>
        <item m="1" x="1376"/>
        <item m="1" x="1328"/>
        <item m="1" x="61"/>
        <item m="1" x="1435"/>
        <item m="1" x="1134"/>
        <item m="1" x="427"/>
        <item m="1" x="828"/>
        <item m="1" x="101"/>
        <item m="1" x="641"/>
        <item m="1" x="1154"/>
        <item m="1" x="1464"/>
        <item m="1" x="1242"/>
        <item m="1" x="687"/>
        <item m="1" x="53"/>
        <item m="1" x="1232"/>
        <item m="1" x="901"/>
        <item m="1" x="815"/>
        <item m="1" x="310"/>
        <item m="1" x="655"/>
        <item m="1" x="582"/>
        <item m="1" x="477"/>
        <item m="1" x="729"/>
        <item m="1" x="1120"/>
        <item m="1" x="198"/>
        <item m="1" x="211"/>
        <item m="1" x="487"/>
        <item m="1" x="428"/>
        <item m="1" x="449"/>
        <item m="1" x="284"/>
        <item m="1" x="532"/>
        <item m="1" x="932"/>
        <item m="1" x="491"/>
        <item m="1" x="578"/>
        <item m="1" x="960"/>
        <item m="1" x="832"/>
        <item m="1" x="771"/>
        <item m="1" x="1342"/>
        <item m="1" x="1263"/>
        <item m="1" x="566"/>
        <item m="1" x="589"/>
        <item m="1" x="997"/>
        <item m="1" x="698"/>
        <item m="1" x="889"/>
        <item m="1" x="518"/>
        <item m="1" x="903"/>
        <item m="1" x="141"/>
        <item m="1" x="894"/>
        <item m="1" x="1455"/>
        <item m="1" x="521"/>
        <item m="1" x="817"/>
        <item m="1" x="1067"/>
        <item m="1" x="1145"/>
        <item m="1" x="332"/>
        <item m="1" x="978"/>
        <item m="1" x="1469"/>
        <item m="1" x="877"/>
        <item m="1" x="1458"/>
        <item m="1" x="1448"/>
        <item m="1" x="1077"/>
        <item m="1" x="1281"/>
        <item m="1" x="197"/>
        <item m="1" x="792"/>
        <item m="1" x="940"/>
        <item m="1" x="603"/>
        <item m="1" x="1389"/>
        <item m="1" x="359"/>
        <item m="1" x="1038"/>
        <item m="1" x="208"/>
        <item m="1" x="49"/>
        <item m="1" x="753"/>
        <item m="1" x="541"/>
        <item m="1" x="429"/>
        <item m="1" x="1275"/>
        <item m="1" x="1379"/>
        <item m="1" x="1447"/>
        <item m="1" x="448"/>
        <item m="1" x="779"/>
        <item m="1" x="125"/>
        <item m="1" x="782"/>
        <item m="1" x="272"/>
        <item m="1" x="801"/>
        <item m="1" x="1388"/>
        <item m="1" x="1456"/>
        <item m="1" x="474"/>
        <item m="1" x="1403"/>
        <item m="1" x="625"/>
        <item m="1" x="1366"/>
        <item m="1" x="522"/>
        <item m="1" x="1089"/>
        <item m="1" x="621"/>
        <item m="1" x="790"/>
        <item m="1" x="242"/>
        <item m="1" x="349"/>
        <item m="1" x="922"/>
        <item m="1" x="858"/>
        <item m="1" x="478"/>
        <item m="1" x="607"/>
        <item m="1" x="1071"/>
        <item m="1" x="388"/>
        <item m="1" x="526"/>
        <item m="1" x="626"/>
        <item m="1" x="1104"/>
        <item m="1" x="618"/>
        <item m="1" x="704"/>
        <item m="1" x="592"/>
        <item m="1" x="721"/>
        <item m="1" x="1196"/>
        <item m="1" x="146"/>
        <item m="1" x="331"/>
        <item m="1" x="85"/>
        <item m="1" x="776"/>
        <item m="1" x="1271"/>
        <item m="1" x="1220"/>
        <item m="1" x="235"/>
        <item m="1" x="1139"/>
        <item m="1" x="488"/>
        <item m="1" x="232"/>
        <item m="1" x="775"/>
        <item m="1" x="343"/>
        <item m="1" x="874"/>
        <item m="1" x="650"/>
        <item m="1" x="1045"/>
        <item m="1" x="564"/>
        <item m="1" x="1266"/>
        <item m="1" x="271"/>
        <item m="1" x="1451"/>
        <item m="1" x="835"/>
        <item m="1" x="431"/>
        <item m="1" x="980"/>
        <item m="1" x="811"/>
        <item m="1" x="147"/>
        <item m="1" x="615"/>
        <item m="1" x="1419"/>
        <item m="1" x="462"/>
        <item m="1" x="1151"/>
        <item m="1" x="1252"/>
        <item m="1" x="799"/>
        <item m="1" x="1343"/>
        <item m="1" x="616"/>
        <item m="1" x="499"/>
        <item m="1" x="1339"/>
        <item m="1" x="461"/>
        <item m="1" x="590"/>
        <item m="1" x="1073"/>
        <item m="1" x="856"/>
        <item m="1" x="1059"/>
        <item m="1" x="800"/>
        <item m="1" x="1021"/>
        <item m="1" x="908"/>
        <item m="1" x="726"/>
        <item m="1" x="322"/>
        <item m="1" x="1007"/>
        <item m="1" x="671"/>
        <item m="1" x="351"/>
        <item m="1" x="1034"/>
        <item m="1" x="469"/>
        <item m="1" x="798"/>
        <item m="1" x="435"/>
        <item m="1" x="955"/>
        <item m="1" x="1362"/>
        <item m="1" x="1356"/>
        <item m="1" x="1156"/>
        <item m="1" x="1329"/>
        <item m="1" x="1247"/>
        <item m="1" x="1438"/>
        <item m="1" x="870"/>
        <item m="1" x="1095"/>
        <item m="1" x="1283"/>
        <item m="1" x="69"/>
        <item m="1" x="742"/>
        <item m="1" x="973"/>
        <item m="1" x="743"/>
        <item m="1" x="200"/>
        <item m="1" x="1209"/>
        <item m="1" x="985"/>
        <item m="1" x="1280"/>
        <item m="1" x="1364"/>
        <item m="1" x="793"/>
        <item m="1" x="1185"/>
        <item m="1" x="1123"/>
        <item m="1" x="498"/>
        <item m="1" x="1020"/>
        <item m="1" x="1056"/>
        <item m="1" x="694"/>
        <item m="1" x="731"/>
        <item m="1" x="949"/>
        <item m="1" x="1290"/>
        <item m="1" x="1309"/>
        <item m="1" x="437"/>
        <item m="1" x="612"/>
        <item m="1" x="665"/>
        <item m="1" x="1313"/>
        <item m="1" x="1323"/>
        <item m="1" x="127"/>
        <item m="1" x="1224"/>
        <item m="1" x="280"/>
        <item m="1" x="502"/>
        <item m="1" x="676"/>
        <item m="1" x="193"/>
        <item m="1" x="1109"/>
        <item m="1" x="1132"/>
        <item m="1" x="1301"/>
        <item m="1" x="263"/>
        <item m="1" x="159"/>
        <item m="1" x="1054"/>
        <item m="1" x="1244"/>
        <item m="1" x="888"/>
        <item m="1" x="79"/>
        <item m="1" x="114"/>
        <item m="1" x="745"/>
        <item m="1" x="873"/>
        <item m="1" x="812"/>
        <item m="1" x="1361"/>
        <item m="1" x="1426"/>
        <item m="1" x="1090"/>
        <item m="1" x="658"/>
        <item m="1" x="308"/>
        <item m="1" x="183"/>
        <item m="1" x="660"/>
        <item m="1" x="1203"/>
        <item m="1" x="575"/>
        <item m="1" x="1386"/>
        <item m="1" x="260"/>
        <item m="1" x="1160"/>
        <item m="1" x="1039"/>
        <item m="1" x="206"/>
        <item m="1" x="1015"/>
        <item m="1" x="268"/>
        <item m="1" x="363"/>
        <item m="1" x="970"/>
        <item m="1" x="1169"/>
        <item m="1" x="511"/>
        <item m="1" x="167"/>
        <item m="1" x="1205"/>
        <item m="1" x="591"/>
        <item m="1" x="445"/>
        <item m="1" x="1430"/>
        <item m="1" x="869"/>
        <item m="1" x="475"/>
        <item m="1" x="725"/>
        <item m="1" x="913"/>
        <item m="1" x="1369"/>
        <item m="1" x="1399"/>
        <item m="1" x="587"/>
        <item m="1" x="540"/>
        <item m="1" x="1108"/>
        <item m="1" x="457"/>
        <item m="1" x="1168"/>
        <item m="1" x="1377"/>
        <item m="1" x="212"/>
        <item m="1" x="1406"/>
        <item m="1" x="823"/>
        <item m="1" x="584"/>
        <item m="1" x="867"/>
        <item m="1" x="609"/>
        <item m="1" x="1210"/>
        <item m="1" x="568"/>
        <item m="1" x="1265"/>
        <item m="1" x="105"/>
        <item m="1" x="110"/>
        <item m="1" x="124"/>
        <item m="1" x="1111"/>
        <item m="1" x="735"/>
        <item m="1" x="686"/>
        <item m="1" x="898"/>
        <item m="1" x="857"/>
        <item m="1" x="1235"/>
        <item m="1" x="253"/>
        <item m="1" x="481"/>
        <item m="1" x="195"/>
        <item m="1" x="1097"/>
        <item m="1" x="1086"/>
        <item m="1" x="597"/>
        <item m="1" x="1030"/>
        <item m="1" x="1292"/>
        <item m="1" x="227"/>
        <item m="1" x="703"/>
        <item m="1" x="1282"/>
        <item m="1" x="818"/>
        <item m="1" x="414"/>
        <item m="1" x="252"/>
        <item m="1" x="504"/>
        <item m="1" x="508"/>
        <item m="1" x="1207"/>
        <item m="1" x="496"/>
        <item m="1" x="438"/>
        <item m="1" x="732"/>
        <item m="1" x="381"/>
        <item m="1" x="354"/>
        <item m="1" x="436"/>
        <item m="1" x="1215"/>
        <item m="1" x="1340"/>
        <item m="1" x="1035"/>
        <item m="1" x="527"/>
        <item m="1" x="900"/>
        <item m="1" x="1066"/>
        <item m="1" x="673"/>
        <item m="1" x="1441"/>
        <item m="1" x="302"/>
        <item m="1" x="1332"/>
        <item m="1" x="493"/>
        <item m="1" x="643"/>
        <item m="1" x="871"/>
        <item m="1" x="439"/>
        <item m="1" x="442"/>
        <item m="1" x="1259"/>
        <item m="1" x="893"/>
        <item m="1" x="1213"/>
        <item m="1" x="627"/>
        <item m="1" x="1181"/>
        <item m="1" x="59"/>
        <item m="1" x="273"/>
        <item m="1" x="240"/>
        <item m="1" x="881"/>
        <item m="1" x="1199"/>
        <item m="1" x="1078"/>
        <item m="1" x="1081"/>
        <item m="1" x="307"/>
        <item m="1" x="667"/>
        <item m="1" x="1164"/>
        <item m="1" x="684"/>
        <item m="1" x="567"/>
        <item m="1" x="1148"/>
        <item m="1" x="1251"/>
        <item m="1" x="1122"/>
        <item m="1" x="909"/>
        <item m="1" x="1046"/>
        <item m="1" x="964"/>
        <item m="1" x="62"/>
        <item m="1" x="204"/>
        <item m="1" x="1439"/>
        <item m="1" x="890"/>
        <item m="1" x="1060"/>
        <item m="1" x="904"/>
        <item m="1" x="850"/>
        <item m="1" x="1291"/>
        <item m="1" x="1012"/>
        <item m="1" x="716"/>
        <item m="1" x="617"/>
        <item m="1" x="620"/>
        <item m="1" x="1427"/>
        <item m="1" x="1055"/>
        <item m="1" x="128"/>
        <item m="1" x="862"/>
        <item m="1" x="769"/>
        <item m="1" x="215"/>
        <item m="1" x="506"/>
        <item m="1" x="132"/>
        <item m="1" x="919"/>
        <item m="1" x="1285"/>
        <item m="1" x="1105"/>
        <item m="1" x="718"/>
        <item m="1" x="113"/>
        <item m="1" x="73"/>
        <item m="1" x="403"/>
        <item m="1" x="289"/>
        <item m="1" x="452"/>
        <item m="1" x="1414"/>
        <item m="1" x="188"/>
        <item m="1" x="334"/>
        <item m="1" x="148"/>
        <item m="1" x="91"/>
        <item m="1" x="1322"/>
        <item m="1" x="656"/>
        <item m="1" x="628"/>
        <item m="1" x="266"/>
        <item m="1" x="213"/>
        <item m="1" x="346"/>
        <item m="1" x="294"/>
        <item m="1" x="142"/>
        <item m="1" x="950"/>
        <item m="1" x="557"/>
        <item m="1" x="281"/>
        <item m="1" x="688"/>
        <item m="1" x="1336"/>
        <item m="1" x="661"/>
        <item m="1" x="1126"/>
        <item m="1" x="1063"/>
        <item m="1" x="1013"/>
        <item m="1" x="585"/>
        <item m="1" x="1415"/>
        <item m="1" x="642"/>
        <item m="1" x="309"/>
        <item m="1" x="892"/>
        <item m="1" x="106"/>
        <item m="1" x="107"/>
        <item m="1" x="794"/>
        <item m="1" x="143"/>
        <item m="1" x="1445"/>
        <item m="1" x="635"/>
        <item m="1" x="341"/>
        <item m="1" x="747"/>
        <item m="1" x="171"/>
        <item m="1" x="1176"/>
        <item m="1" x="298"/>
        <item m="1" x="879"/>
        <item m="1" x="971"/>
        <item m="1" x="1442"/>
        <item m="1" x="391"/>
        <item m="1" x="1161"/>
        <item m="1" x="1307"/>
        <item m="1" x="722"/>
        <item m="1" x="1033"/>
        <item m="1" x="763"/>
        <item m="1" x="483"/>
        <item m="1" x="829"/>
        <item m="1" x="1304"/>
        <item m="1" x="196"/>
        <item m="1" x="1043"/>
        <item m="1" x="1245"/>
        <item m="1" x="993"/>
        <item m="1" x="629"/>
        <item m="1" x="845"/>
        <item m="1" x="454"/>
        <item m="1" x="991"/>
        <item m="1" x="184"/>
        <item m="1" x="1004"/>
        <item m="1" x="1159"/>
        <item m="1" x="1026"/>
        <item m="1" x="896"/>
        <item m="1" x="486"/>
        <item m="1" x="685"/>
        <item m="1" x="951"/>
        <item m="1" x="816"/>
        <item m="1" x="378"/>
        <item m="1" x="646"/>
        <item m="1" x="1024"/>
        <item m="1" x="56"/>
        <item m="1" x="594"/>
        <item m="1" x="473"/>
        <item m="1" x="35"/>
        <item m="1" x="57"/>
        <item m="1" x="519"/>
        <item m="1" x="1381"/>
        <item m="1" x="386"/>
        <item m="1" x="546"/>
        <item m="1" x="338"/>
        <item m="1" x="104"/>
        <item m="1" x="1382"/>
        <item m="1" x="977"/>
        <item m="1" x="160"/>
        <item m="1" x="1005"/>
        <item m="1" x="168"/>
        <item m="1" x="921"/>
        <item m="1" x="505"/>
        <item m="1" x="833"/>
        <item m="1" x="333"/>
        <item m="1" x="1227"/>
        <item m="1" x="297"/>
        <item m="1" x="1260"/>
        <item m="1" x="311"/>
        <item m="1" x="837"/>
        <item m="1" x="494"/>
        <item m="1" x="500"/>
        <item m="1" x="664"/>
        <item m="1" x="1272"/>
        <item m="1" x="1428"/>
        <item m="1" x="170"/>
        <item m="1" x="1390"/>
        <item m="1" x="1422"/>
        <item m="1" x="969"/>
        <item m="1" x="638"/>
        <item m="1" x="530"/>
        <item m="1" x="956"/>
        <item m="1" x="315"/>
        <item m="1" x="259"/>
        <item m="1" x="976"/>
        <item m="1" x="1143"/>
        <item m="1" x="1157"/>
        <item m="1" x="551"/>
        <item m="1" x="1365"/>
        <item m="1" x="728"/>
        <item m="1" x="925"/>
        <item m="1" x="84"/>
        <item m="1" x="1296"/>
        <item m="1" x="96"/>
        <item m="1" x="1273"/>
        <item m="1" x="233"/>
        <item m="1" x="254"/>
        <item m="1" x="1253"/>
        <item m="1" x="255"/>
        <item m="1" x="764"/>
        <item m="1" x="376"/>
        <item m="1" x="838"/>
        <item m="1" x="640"/>
        <item m="1" x="783"/>
        <item m="1" x="1172"/>
        <item m="1" x="1443"/>
        <item m="1" x="1025"/>
        <item m="1" x="1237"/>
        <item m="1" x="677"/>
        <item m="1" x="1186"/>
        <item m="1" x="392"/>
        <item m="1" x="1400"/>
        <item m="1" x="538"/>
        <item m="1" x="910"/>
        <item m="1" x="563"/>
        <item m="1" x="153"/>
        <item m="1" x="169"/>
        <item m="1" x="755"/>
        <item m="1" x="267"/>
        <item m="1" x="636"/>
        <item m="1" x="433"/>
        <item m="1" x="906"/>
        <item m="1" x="507"/>
        <item m="1" x="348"/>
        <item m="1" x="1431"/>
        <item m="1" x="1349"/>
        <item m="1" x="238"/>
        <item m="1" x="100"/>
        <item m="1" x="1124"/>
        <item m="1" x="440"/>
        <item m="1" x="350"/>
        <item m="1" x="187"/>
        <item m="1" x="943"/>
        <item m="1" x="441"/>
        <item m="1" x="572"/>
        <item m="1" x="608"/>
        <item m="1" x="245"/>
        <item m="1" x="570"/>
        <item m="1" x="734"/>
        <item m="1" x="807"/>
        <item m="1" x="352"/>
        <item m="1" x="941"/>
        <item m="1" x="821"/>
        <item m="1" x="1384"/>
        <item m="1" x="1472"/>
        <item m="1" x="1312"/>
        <item m="1" x="115"/>
        <item m="1" x="610"/>
        <item m="1" x="1230"/>
        <item m="1" x="859"/>
        <item m="1" x="1118"/>
        <item m="1" x="63"/>
        <item m="1" x="1214"/>
        <item m="1" x="138"/>
        <item m="1" x="719"/>
        <item m="1" x="249"/>
        <item m="1" x="434"/>
        <item m="1" x="740"/>
        <item m="1" x="58"/>
        <item m="1" x="177"/>
        <item m="1" x="60"/>
        <item m="1" x="1412"/>
        <item m="1" x="181"/>
        <item m="1" x="1190"/>
        <item m="1" x="1000"/>
        <item m="1" x="373"/>
        <item m="1" x="513"/>
        <item m="1" x="286"/>
        <item m="1" x="606"/>
        <item m="1" x="1337"/>
        <item m="1" x="108"/>
        <item m="1" x="765"/>
        <item m="1" x="1064"/>
        <item m="1" x="1182"/>
        <item m="1" x="205"/>
        <item m="1" x="189"/>
        <item m="1" x="337"/>
        <item m="1" x="981"/>
        <item m="1" x="1449"/>
        <item m="1" x="269"/>
        <item m="1" x="50"/>
        <item m="1" x="878"/>
        <item m="1" x="182"/>
        <item m="1" x="41"/>
        <item m="1" x="243"/>
        <item m="1" x="303"/>
        <item m="1" x="380"/>
        <item m="1" x="1221"/>
        <item m="1" x="884"/>
        <item m="1" x="786"/>
        <item m="1" x="174"/>
        <item m="1" x="1452"/>
        <item m="1" x="409"/>
        <item m="1" x="418"/>
        <item m="1" x="1373"/>
        <item m="1" x="3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03">
        <item x="30"/>
        <item m="1" x="67"/>
        <item m="1" x="948"/>
        <item m="1" x="1012"/>
        <item m="1" x="36"/>
        <item m="1" x="394"/>
        <item m="1" x="1073"/>
        <item m="1" x="1104"/>
        <item m="1" x="358"/>
        <item m="1" x="989"/>
        <item m="1" x="789"/>
        <item m="1" x="1002"/>
        <item m="1" x="1301"/>
        <item m="1" x="866"/>
        <item m="1" x="1035"/>
        <item m="1" x="1075"/>
        <item m="1" x="895"/>
        <item m="1" x="259"/>
        <item m="1" x="603"/>
        <item m="1" x="1142"/>
        <item m="1" x="481"/>
        <item m="1" x="137"/>
        <item m="1" x="561"/>
        <item m="1" x="1081"/>
        <item m="1" x="833"/>
        <item m="1" x="209"/>
        <item m="1" x="1284"/>
        <item m="1" x="115"/>
        <item m="1" x="1072"/>
        <item m="1" x="746"/>
        <item m="1" x="355"/>
        <item m="1" x="792"/>
        <item m="1" x="585"/>
        <item m="1" x="124"/>
        <item m="1" x="787"/>
        <item m="1" x="804"/>
        <item m="1" x="1250"/>
        <item m="1" x="1067"/>
        <item m="1" x="1191"/>
        <item m="1" x="348"/>
        <item m="1" x="518"/>
        <item m="1" x="345"/>
        <item m="1" x="750"/>
        <item m="1" x="659"/>
        <item m="1" x="87"/>
        <item m="1" x="189"/>
        <item m="1" x="65"/>
        <item m="1" x="728"/>
        <item m="1" x="436"/>
        <item m="1" x="1039"/>
        <item m="1" x="223"/>
        <item m="1" x="218"/>
        <item m="1" x="1110"/>
        <item m="1" x="763"/>
        <item m="1" x="1195"/>
        <item m="1" x="799"/>
        <item m="1" x="66"/>
        <item m="1" x="1226"/>
        <item m="1" x="1291"/>
        <item m="1" x="93"/>
        <item m="1" x="959"/>
        <item m="1" x="882"/>
        <item m="1" x="321"/>
        <item m="1" x="406"/>
        <item m="1" x="1017"/>
        <item m="1" x="716"/>
        <item m="1" x="695"/>
        <item m="1" x="1041"/>
        <item m="1" x="797"/>
        <item m="1" x="928"/>
        <item m="1" x="163"/>
        <item m="1" x="304"/>
        <item m="1" x="1227"/>
        <item m="1" x="428"/>
        <item m="1" x="544"/>
        <item m="1" x="798"/>
        <item m="1" x="707"/>
        <item m="1" x="265"/>
        <item m="1" x="662"/>
        <item m="1" x="1131"/>
        <item m="1" x="480"/>
        <item m="1" x="1246"/>
        <item m="1" x="1070"/>
        <item m="1" x="765"/>
        <item m="1" x="1063"/>
        <item m="1" x="533"/>
        <item m="1" x="803"/>
        <item m="1" x="283"/>
        <item m="1" x="120"/>
        <item m="1" x="801"/>
        <item m="1" x="1298"/>
        <item m="1" x="1167"/>
        <item m="1" x="498"/>
        <item m="1" x="517"/>
        <item m="1" x="410"/>
        <item m="1" x="1011"/>
        <item m="1" x="1253"/>
        <item m="1" x="59"/>
        <item m="1" x="237"/>
        <item m="1" x="281"/>
        <item m="1" x="687"/>
        <item m="1" x="634"/>
        <item m="1" x="49"/>
        <item m="1" x="931"/>
        <item m="1" x="930"/>
        <item m="1" x="138"/>
        <item m="1" x="899"/>
        <item m="1" x="79"/>
        <item m="1" x="935"/>
        <item m="1" x="172"/>
        <item m="1" x="999"/>
        <item m="1" x="319"/>
        <item m="1" x="802"/>
        <item m="1" x="1003"/>
        <item m="1" x="971"/>
        <item m="1" x="456"/>
        <item m="1" x="212"/>
        <item m="1" x="812"/>
        <item m="1" x="738"/>
        <item m="1" x="982"/>
        <item m="1" x="210"/>
        <item m="1" x="37"/>
        <item m="1" x="622"/>
        <item m="1" x="219"/>
        <item m="1" x="856"/>
        <item m="1" x="857"/>
        <item m="1" x="1038"/>
        <item m="1" x="433"/>
        <item m="1" x="41"/>
        <item m="1" x="740"/>
        <item m="1" x="235"/>
        <item m="1" x="292"/>
        <item m="1" x="719"/>
        <item m="1" x="1260"/>
        <item m="1" x="303"/>
        <item m="1" x="1140"/>
        <item m="1" x="614"/>
        <item m="1" x="487"/>
        <item m="1" x="969"/>
        <item m="1" x="248"/>
        <item m="1" x="1096"/>
        <item m="1" x="282"/>
        <item m="1" x="1106"/>
        <item m="1" x="335"/>
        <item m="1" x="1058"/>
        <item m="1" x="700"/>
        <item m="1" x="665"/>
        <item m="1" x="389"/>
        <item m="1" x="1132"/>
        <item m="1" x="747"/>
        <item m="1" x="646"/>
        <item m="1" x="1178"/>
        <item m="1" x="264"/>
        <item m="1" x="805"/>
        <item m="1" x="810"/>
        <item m="1" x="1101"/>
        <item m="1" x="703"/>
        <item m="1" x="595"/>
        <item m="1" x="384"/>
        <item m="1" x="939"/>
        <item m="1" x="847"/>
        <item m="1" x="343"/>
        <item m="1" x="1293"/>
        <item m="1" x="403"/>
        <item m="1" x="1069"/>
        <item m="1" x="1229"/>
        <item m="1" x="924"/>
        <item m="1" x="61"/>
        <item m="1" x="715"/>
        <item m="1" x="200"/>
        <item m="1" x="829"/>
        <item m="1" x="1230"/>
        <item m="1" x="1013"/>
        <item m="1" x="654"/>
        <item m="1" x="1113"/>
        <item m="1" x="112"/>
        <item m="1" x="1300"/>
        <item m="1" x="184"/>
        <item m="1" x="162"/>
        <item m="1" x="541"/>
        <item m="1" x="885"/>
        <item m="1" x="660"/>
        <item m="1" x="85"/>
        <item m="1" x="900"/>
        <item m="1" x="1000"/>
        <item m="1" x="274"/>
        <item m="1" x="568"/>
        <item m="1" x="302"/>
        <item m="1" x="751"/>
        <item m="1" x="1181"/>
        <item m="1" x="775"/>
        <item m="1" x="520"/>
        <item m="1" x="313"/>
        <item m="1" x="128"/>
        <item m="1" x="81"/>
        <item m="1" x="849"/>
        <item m="1" x="362"/>
        <item m="1" x="1188"/>
        <item m="1" x="951"/>
        <item m="1" x="290"/>
        <item m="1" x="1221"/>
        <item m="1" x="711"/>
        <item m="1" x="453"/>
        <item m="1" x="652"/>
        <item m="1" x="309"/>
        <item m="1" x="229"/>
        <item m="1" x="39"/>
        <item m="1" x="1166"/>
        <item m="1" x="845"/>
        <item m="1" x="1283"/>
        <item m="1" x="530"/>
        <item m="1" x="1217"/>
        <item m="1" x="51"/>
        <item m="1" x="63"/>
        <item m="1" x="824"/>
        <item m="1" x="297"/>
        <item m="1" x="696"/>
        <item m="1" x="1264"/>
        <item m="1" x="682"/>
        <item m="1" x="181"/>
        <item m="1" x="463"/>
        <item m="1" x="233"/>
        <item m="1" x="1014"/>
        <item m="1" x="94"/>
        <item m="1" x="447"/>
        <item m="1" x="116"/>
        <item m="1" x="422"/>
        <item m="1" x="793"/>
        <item m="1" x="912"/>
        <item m="1" x="1026"/>
        <item m="1" x="1287"/>
        <item m="1" x="275"/>
        <item m="1" x="855"/>
        <item m="1" x="107"/>
        <item m="1" x="987"/>
        <item m="1" x="311"/>
        <item m="1" x="571"/>
        <item m="1" x="1010"/>
        <item m="1" x="1111"/>
        <item m="1" x="310"/>
        <item m="1" x="890"/>
        <item m="1" x="386"/>
        <item m="1" x="656"/>
        <item m="1" x="438"/>
        <item m="1" x="34"/>
        <item m="1" x="316"/>
        <item m="1" x="693"/>
        <item m="1" x="573"/>
        <item m="1" x="1169"/>
        <item m="1" x="881"/>
        <item m="1" x="1218"/>
        <item m="1" x="1244"/>
        <item m="1" x="744"/>
        <item m="1" x="1159"/>
        <item m="1" x="658"/>
        <item m="1" x="1224"/>
        <item m="1" x="730"/>
        <item m="1" x="253"/>
        <item m="1" x="249"/>
        <item m="1" x="932"/>
        <item m="1" x="1076"/>
        <item m="1" x="426"/>
        <item m="1" x="851"/>
        <item m="1" x="631"/>
        <item m="1" x="52"/>
        <item m="1" x="745"/>
        <item m="1" x="382"/>
        <item m="1" x="1248"/>
        <item m="1" x="401"/>
        <item m="1" x="688"/>
        <item m="1" x="471"/>
        <item m="1" x="412"/>
        <item m="1" x="1262"/>
        <item m="1" x="262"/>
        <item m="1" x="556"/>
        <item m="1" x="1020"/>
        <item m="1" x="1302"/>
        <item m="1" x="1134"/>
        <item m="1" x="514"/>
        <item m="1" x="408"/>
        <item m="1" x="213"/>
        <item m="1" x="591"/>
        <item m="1" x="1163"/>
        <item m="1" x="1288"/>
        <item m="1" x="339"/>
        <item m="1" x="499"/>
        <item m="1" x="958"/>
        <item m="1" x="483"/>
        <item m="1" x="758"/>
        <item m="1" x="586"/>
        <item m="1" x="1018"/>
        <item m="1" x="70"/>
        <item m="1" x="215"/>
        <item m="1" x="374"/>
        <item m="1" x="350"/>
        <item m="1" x="537"/>
        <item m="1" x="860"/>
        <item m="1" x="160"/>
        <item m="1" x="387"/>
        <item m="1" x="392"/>
        <item m="1" x="333"/>
        <item m="1" x="75"/>
        <item m="1" x="149"/>
        <item m="1" x="1086"/>
        <item m="1" x="714"/>
        <item m="1" x="733"/>
        <item m="1" x="1276"/>
        <item m="1" x="1252"/>
        <item m="1" x="1223"/>
        <item m="1" x="779"/>
        <item m="1" x="1019"/>
        <item m="1" x="231"/>
        <item m="1" x="207"/>
        <item m="1" x="257"/>
        <item m="1" x="1201"/>
        <item m="1" x="819"/>
        <item m="1" x="1022"/>
        <item m="1" x="287"/>
        <item m="1" x="927"/>
        <item m="1" x="208"/>
        <item m="1" x="1184"/>
        <item m="1" x="317"/>
        <item m="1" x="344"/>
        <item m="1" x="637"/>
        <item m="1" x="161"/>
        <item m="1" x="761"/>
        <item m="1" x="907"/>
        <item m="1" x="1006"/>
        <item m="1" x="504"/>
        <item m="1" x="256"/>
        <item m="1" x="664"/>
        <item m="1" x="431"/>
        <item m="1" x="926"/>
        <item m="1" x="933"/>
        <item m="1" x="525"/>
        <item m="1" x="1001"/>
        <item m="1" x="32"/>
        <item m="1" x="1129"/>
        <item m="1" x="807"/>
        <item m="1" x="1103"/>
        <item m="1" x="965"/>
        <item m="1" x="1282"/>
        <item m="1" x="261"/>
        <item m="1" x="429"/>
        <item m="1" x="437"/>
        <item m="1" x="1094"/>
        <item m="1" x="1005"/>
        <item m="1" x="633"/>
        <item m="1" x="279"/>
        <item m="1" x="1154"/>
        <item m="1" x="285"/>
        <item m="1" x="1193"/>
        <item m="1" x="937"/>
        <item m="1" x="432"/>
        <item m="1" x="754"/>
        <item m="1" x="330"/>
        <item m="1" x="727"/>
        <item m="1" x="685"/>
        <item m="1" x="629"/>
        <item m="1" x="1032"/>
        <item m="1" x="766"/>
        <item m="1" x="444"/>
        <item m="1" x="179"/>
        <item m="1" x="40"/>
        <item m="1" x="381"/>
        <item m="1" x="1205"/>
        <item m="1" x="539"/>
        <item m="1" x="69"/>
        <item m="1" x="399"/>
        <item m="1" x="1279"/>
        <item m="1" x="122"/>
        <item m="1" x="379"/>
        <item m="1" x="968"/>
        <item m="1" x="590"/>
        <item m="1" x="152"/>
        <item m="1" x="71"/>
        <item m="1" x="1232"/>
        <item m="1" x="398"/>
        <item m="1" x="551"/>
        <item m="1" x="737"/>
        <item m="1" x="230"/>
        <item m="1" x="1021"/>
        <item m="1" x="423"/>
        <item m="1" x="853"/>
        <item m="1" x="109"/>
        <item m="1" x="635"/>
        <item m="1" x="814"/>
        <item m="1" x="859"/>
        <item m="1" x="312"/>
        <item m="1" x="889"/>
        <item m="1" x="68"/>
        <item m="1" x="594"/>
        <item m="1" x="117"/>
        <item m="1" x="462"/>
        <item m="1" x="315"/>
        <item m="1" x="980"/>
        <item m="1" x="1235"/>
        <item m="1" x="1272"/>
        <item m="1" x="681"/>
        <item m="1" x="1225"/>
        <item m="1" x="435"/>
        <item m="1" x="984"/>
        <item m="1" x="817"/>
        <item m="1" x="1008"/>
        <item m="1" x="832"/>
        <item m="1" x="756"/>
        <item m="1" x="1065"/>
        <item m="1" x="784"/>
        <item m="1" x="195"/>
        <item m="1" x="1245"/>
        <item m="1" x="176"/>
        <item m="1" x="1198"/>
        <item m="1" x="640"/>
        <item m="1" x="45"/>
        <item m="1" x="214"/>
        <item m="1" x="332"/>
        <item m="1" x="188"/>
        <item m="1" x="709"/>
        <item m="1" x="357"/>
        <item m="1" x="360"/>
        <item m="1" x="1061"/>
        <item m="1" x="593"/>
        <item m="1" x="43"/>
        <item m="1" x="839"/>
        <item m="1" x="644"/>
        <item m="1" x="558"/>
        <item m="1" x="60"/>
        <item m="1" x="718"/>
        <item m="1" x="704"/>
        <item m="1" x="48"/>
        <item m="1" x="579"/>
        <item m="1" x="1176"/>
        <item m="1" x="919"/>
        <item m="1" x="1027"/>
        <item m="1" x="1044"/>
        <item m="1" x="239"/>
        <item m="1" x="1215"/>
        <item m="1" x="1147"/>
        <item m="1" x="1255"/>
        <item m="1" x="1286"/>
        <item m="1" x="1084"/>
        <item m="1" x="88"/>
        <item m="1" x="473"/>
        <item m="1" x="630"/>
        <item m="1" x="759"/>
        <item m="1" x="997"/>
        <item m="1" x="454"/>
        <item m="1" x="418"/>
        <item m="1" x="1037"/>
        <item m="1" x="921"/>
        <item m="1" x="878"/>
        <item m="1" x="1099"/>
        <item m="1" x="953"/>
        <item m="1" x="56"/>
        <item m="1" x="221"/>
        <item m="1" x="760"/>
        <item m="1" x="706"/>
        <item m="1" x="494"/>
        <item m="1" x="490"/>
        <item m="1" x="545"/>
        <item m="1" x="491"/>
        <item m="1" x="326"/>
        <item m="1" x="785"/>
        <item m="1" x="588"/>
        <item m="1" x="974"/>
        <item m="1" x="359"/>
        <item m="1" x="130"/>
        <item m="1" x="880"/>
        <item m="1" x="769"/>
        <item m="1" x="73"/>
        <item m="1" x="140"/>
        <item m="1" x="877"/>
        <item m="1" x="277"/>
        <item m="1" x="546"/>
        <item m="1" x="961"/>
        <item m="1" x="952"/>
        <item m="1" x="50"/>
        <item m="1" x="915"/>
        <item m="1" x="477"/>
        <item m="1" x="1239"/>
        <item m="1" x="827"/>
        <item m="1" x="327"/>
        <item m="1" x="549"/>
        <item m="1" x="102"/>
        <item m="1" x="1079"/>
        <item m="1" x="246"/>
        <item m="1" x="908"/>
        <item m="1" x="393"/>
        <item m="1" x="1153"/>
        <item m="1" x="424"/>
        <item m="1" x="748"/>
        <item m="1" x="1048"/>
        <item m="1" x="873"/>
        <item m="1" x="1033"/>
        <item m="1" x="815"/>
        <item m="1" x="193"/>
        <item m="1" x="686"/>
        <item m="1" x="861"/>
        <item m="1" x="1278"/>
        <item m="1" x="503"/>
        <item m="1" x="1280"/>
        <item m="1" x="1199"/>
        <item m="1" x="242"/>
        <item m="1" x="534"/>
        <item m="1" x="597"/>
        <item m="1" x="340"/>
        <item m="1" x="251"/>
        <item m="1" x="194"/>
        <item m="1" x="870"/>
        <item m="1" x="911"/>
        <item m="1" x="154"/>
        <item m="1" x="612"/>
        <item m="1" x="496"/>
        <item m="1" x="791"/>
        <item m="1" x="828"/>
        <item m="1" x="565"/>
        <item m="1" x="404"/>
        <item m="1" x="557"/>
        <item m="1" x="528"/>
        <item m="1" x="1059"/>
        <item m="1" x="884"/>
        <item m="1" x="441"/>
        <item m="1" x="725"/>
        <item m="1" x="1263"/>
        <item m="1" x="254"/>
        <item m="1" x="920"/>
        <item m="1" x="542"/>
        <item m="1" x="649"/>
        <item m="1" x="868"/>
        <item m="1" x="1054"/>
        <item m="1" x="944"/>
        <item m="1" x="543"/>
        <item m="1" x="38"/>
        <item m="1" x="64"/>
        <item m="1" x="985"/>
        <item m="1" x="91"/>
        <item m="1" x="373"/>
        <item m="1" x="651"/>
        <item m="1" x="135"/>
        <item m="1" x="495"/>
        <item m="1" x="548"/>
        <item m="1" x="862"/>
        <item m="1" x="1120"/>
        <item m="1" x="325"/>
        <item m="1" x="376"/>
        <item m="1" x="368"/>
        <item m="1" x="342"/>
        <item m="1" x="1089"/>
        <item m="1" x="678"/>
        <item m="1" x="1194"/>
        <item m="1" x="44"/>
        <item m="1" x="225"/>
        <item m="1" x="1173"/>
        <item m="1" x="191"/>
        <item m="1" x="691"/>
        <item m="1" x="174"/>
        <item m="1" x="1004"/>
        <item m="1" x="511"/>
        <item m="1" x="731"/>
        <item m="1" x="1126"/>
        <item m="1" x="411"/>
        <item m="1" x="653"/>
        <item m="1" x="383"/>
        <item m="1" x="771"/>
        <item m="1" x="825"/>
        <item m="1" x="479"/>
        <item m="1" x="1216"/>
        <item m="1" x="1247"/>
        <item m="1" x="1031"/>
        <item m="1" x="1121"/>
        <item m="1" x="679"/>
        <item m="1" x="134"/>
        <item m="1" x="238"/>
        <item x="25"/>
        <item m="1" x="106"/>
        <item m="1" x="1196"/>
        <item m="1" x="1182"/>
        <item m="1" x="1136"/>
        <item m="1" x="1268"/>
        <item m="1" x="957"/>
        <item m="1" x="502"/>
        <item m="1" x="307"/>
        <item m="1" x="741"/>
        <item m="1" x="1112"/>
        <item m="1" x="1082"/>
        <item m="1" x="244"/>
        <item m="1" x="35"/>
        <item m="1" x="164"/>
        <item m="1" x="786"/>
        <item m="1" x="1259"/>
        <item m="1" x="1016"/>
        <item m="1" x="159"/>
        <item m="1" x="994"/>
        <item m="1" x="266"/>
        <item m="1" x="560"/>
        <item m="1" x="991"/>
        <item m="1" x="396"/>
        <item m="1" x="901"/>
        <item m="1" x="1170"/>
        <item m="1" x="98"/>
        <item m="1" x="367"/>
        <item m="1" x="581"/>
        <item m="1" x="352"/>
        <item m="1" x="1052"/>
        <item m="1" x="119"/>
        <item m="1" x="774"/>
        <item m="1" x="955"/>
        <item m="1" x="141"/>
        <item m="1" x="175"/>
        <item m="1" x="683"/>
        <item m="1" x="613"/>
        <item m="1" x="118"/>
        <item m="1" x="903"/>
        <item m="1" x="1043"/>
        <item m="1" x="443"/>
        <item m="1" x="596"/>
        <item m="1" x="986"/>
        <item m="1" x="58"/>
        <item m="1" x="461"/>
        <item m="1" x="1125"/>
        <item m="1" x="531"/>
        <item m="1" x="917"/>
        <item m="1" x="936"/>
        <item m="1" x="1171"/>
        <item m="1" x="270"/>
        <item m="1" x="735"/>
        <item m="1" x="865"/>
        <item m="1" x="1208"/>
        <item m="1" x="1092"/>
        <item m="1" x="820"/>
        <item m="1" x="156"/>
        <item m="1" x="1238"/>
        <item m="1" x="512"/>
        <item m="1" x="1051"/>
        <item m="1" x="414"/>
        <item m="1" x="448"/>
        <item m="1" x="1083"/>
        <item m="1" x="1285"/>
        <item m="1" x="650"/>
        <item m="1" x="916"/>
        <item m="1" x="1187"/>
        <item m="1" x="80"/>
        <item m="1" x="82"/>
        <item m="1" x="777"/>
        <item m="1" x="245"/>
        <item m="1" x="993"/>
        <item m="1" x="397"/>
        <item m="1" x="351"/>
        <item m="1" x="89"/>
        <item m="1" x="796"/>
        <item m="1" x="780"/>
        <item m="1" x="863"/>
        <item m="1" x="697"/>
        <item m="1" x="843"/>
        <item m="1" x="241"/>
        <item m="1" x="158"/>
        <item m="1" x="1049"/>
        <item m="1" x="872"/>
        <item m="1" x="1097"/>
        <item m="1" x="1077"/>
        <item m="1" x="146"/>
        <item m="1" x="168"/>
        <item m="1" x="1189"/>
        <item m="1" x="1241"/>
        <item m="1" x="390"/>
        <item m="1" x="293"/>
        <item m="1" x="1236"/>
        <item m="1" x="566"/>
        <item m="1" x="599"/>
        <item m="1" x="108"/>
        <item m="1" x="724"/>
        <item m="1" x="1025"/>
        <item m="1" x="672"/>
        <item m="1" x="563"/>
        <item m="1" x="788"/>
        <item m="1" x="271"/>
        <item m="1" x="217"/>
        <item m="1" x="723"/>
        <item m="1" x="1289"/>
        <item m="1" x="1151"/>
        <item m="1" x="62"/>
        <item m="1" x="380"/>
        <item m="1" x="430"/>
        <item m="1" x="1204"/>
        <item m="1" x="996"/>
        <item m="1" x="291"/>
        <item m="1" x="823"/>
        <item m="1" x="1203"/>
        <item m="1" x="838"/>
        <item m="1" x="923"/>
        <item m="1" x="554"/>
        <item m="1" x="92"/>
        <item m="1" x="296"/>
        <item m="1" x="323"/>
        <item m="1" x="1212"/>
        <item m="1" x="979"/>
        <item m="1" x="794"/>
        <item m="1" x="286"/>
        <item m="1" x="609"/>
        <item m="1" x="1029"/>
        <item m="1" x="1233"/>
        <item m="1" x="1045"/>
        <item m="1" x="268"/>
        <item m="1" x="535"/>
        <item m="1" x="331"/>
        <item m="1" x="966"/>
        <item m="1" x="1130"/>
        <item m="1" x="576"/>
        <item m="1" x="104"/>
        <item m="1" x="1200"/>
        <item m="1" x="844"/>
        <item m="1" x="127"/>
        <item m="1" x="475"/>
        <item m="1" x="54"/>
        <item m="1" x="187"/>
        <item m="1" x="893"/>
        <item m="1" x="1036"/>
        <item m="1" x="529"/>
        <item m="1" x="772"/>
        <item m="1" x="998"/>
        <item m="1" x="726"/>
        <item m="1" x="607"/>
        <item m="1" x="717"/>
        <item m="1" x="909"/>
        <item m="1" x="364"/>
        <item m="1" x="964"/>
        <item m="1" x="273"/>
        <item m="1" x="661"/>
        <item m="1" x="126"/>
        <item m="1" x="234"/>
        <item m="1" x="301"/>
        <item m="1" x="508"/>
        <item m="1" x="720"/>
        <item m="1" x="1220"/>
        <item m="1" x="306"/>
        <item m="1" x="1098"/>
        <item m="1" x="913"/>
        <item m="1" x="1107"/>
        <item m="1" x="1015"/>
        <item m="1" x="811"/>
        <item m="1" x="356"/>
        <item m="1" x="173"/>
        <item m="1" x="167"/>
        <item m="1" x="564"/>
        <item m="1" x="202"/>
        <item m="1" x="1046"/>
        <item m="1" x="806"/>
        <item m="1" x="712"/>
        <item x="31"/>
        <item m="1" x="739"/>
        <item m="1" x="484"/>
        <item m="1" x="753"/>
        <item m="1" x="1009"/>
        <item m="1" x="676"/>
        <item m="1" x="427"/>
        <item m="1" x="472"/>
        <item m="1" x="1180"/>
        <item m="1" x="636"/>
        <item m="1" x="702"/>
        <item m="1" x="582"/>
        <item m="1" x="366"/>
        <item m="1" x="1080"/>
        <item m="1" x="1078"/>
        <item m="1" x="830"/>
        <item m="1" x="867"/>
        <item m="1" x="587"/>
        <item m="1" x="553"/>
        <item m="1" x="988"/>
        <item m="1" x="445"/>
        <item m="1" x="1056"/>
        <item m="1" x="941"/>
        <item m="1" x="770"/>
        <item m="1" x="442"/>
        <item m="1" x="1143"/>
        <item m="1" x="224"/>
        <item m="1" x="992"/>
        <item m="1" x="905"/>
        <item m="1" x="945"/>
        <item m="1" x="83"/>
        <item m="1" x="680"/>
        <item m="1" x="673"/>
        <item m="1" x="1210"/>
        <item m="1" x="645"/>
        <item m="1" x="897"/>
        <item m="1" x="114"/>
        <item m="1" x="536"/>
        <item m="1" x="131"/>
        <item m="1" x="1271"/>
        <item m="1" x="157"/>
        <item m="1" x="255"/>
        <item m="1" x="592"/>
        <item m="1" x="204"/>
        <item m="1" x="103"/>
        <item m="1" x="648"/>
        <item m="1" x="142"/>
        <item m="1" x="1261"/>
        <item m="1" x="220"/>
        <item m="1" x="836"/>
        <item m="1" x="527"/>
        <item m="1" x="180"/>
        <item m="1" x="708"/>
        <item m="1" x="1156"/>
        <item m="1" x="1053"/>
        <item m="1" x="416"/>
        <item m="1" x="78"/>
        <item m="1" x="391"/>
        <item m="1" x="1055"/>
        <item m="1" x="177"/>
        <item m="1" x="620"/>
        <item m="1" x="434"/>
        <item m="1" x="324"/>
        <item m="1" x="538"/>
        <item m="1" x="834"/>
        <item m="1" x="1256"/>
        <item m="1" x="1028"/>
        <item m="1" x="617"/>
        <item m="1" x="400"/>
        <item m="1" x="203"/>
        <item m="1" x="196"/>
        <item m="1" x="464"/>
        <item m="1" x="507"/>
        <item m="1" x="143"/>
        <item m="1" x="1254"/>
        <item m="1" x="501"/>
        <item m="1" x="846"/>
        <item m="1" x="521"/>
        <item m="1" x="841"/>
        <item m="1" x="1115"/>
        <item m="1" x="505"/>
        <item m="1" x="577"/>
        <item m="1" x="1141"/>
        <item m="1" x="129"/>
        <item m="1" x="206"/>
        <item m="1" x="990"/>
        <item m="1" x="572"/>
        <item m="1" x="516"/>
        <item m="1" x="147"/>
        <item m="1" x="1149"/>
        <item m="1" x="247"/>
        <item m="1" x="72"/>
        <item m="1" x="451"/>
        <item m="1" x="468"/>
        <item m="1" x="371"/>
        <item m="1" x="580"/>
        <item m="1" x="460"/>
        <item m="1" x="1139"/>
        <item m="1" x="493"/>
        <item m="1" x="657"/>
        <item m="1" x="155"/>
        <item m="1" x="346"/>
        <item m="1" x="1183"/>
        <item m="1" x="489"/>
        <item m="1" x="1168"/>
        <item m="1" x="578"/>
        <item m="1" x="675"/>
        <item m="1" x="1249"/>
        <item m="1" x="800"/>
        <item m="1" x="668"/>
        <item m="1" x="1093"/>
        <item m="1" x="736"/>
        <item m="1" x="1177"/>
        <item m="1" x="497"/>
        <item m="1" x="470"/>
        <item m="1" x="509"/>
        <item m="1" x="876"/>
        <item m="1" x="388"/>
        <item m="1" x="532"/>
        <item m="1" x="295"/>
        <item m="1" x="467"/>
        <item m="1" x="488"/>
        <item m="1" x="743"/>
        <item m="1" x="625"/>
        <item m="1" x="113"/>
        <item m="1" x="848"/>
        <item m="1" x="1228"/>
        <item m="1" x="136"/>
        <item m="1" x="858"/>
        <item m="1" x="329"/>
        <item m="1" x="260"/>
        <item m="1" x="701"/>
        <item m="1" x="97"/>
        <item m="1" x="415"/>
        <item m="1" x="1090"/>
        <item m="1" x="1165"/>
        <item m="1" x="929"/>
        <item m="1" x="216"/>
        <item m="1" x="559"/>
        <item m="1" x="369"/>
        <item m="1" x="808"/>
        <item m="1" x="891"/>
        <item m="1" x="1192"/>
        <item m="1" x="1114"/>
        <item m="1" x="1062"/>
        <item m="1" x="1174"/>
        <item m="1" x="336"/>
        <item m="1" x="405"/>
        <item m="1" x="1231"/>
        <item m="1" x="1146"/>
        <item m="1" x="1042"/>
        <item m="1" x="1047"/>
        <item m="1" x="349"/>
        <item m="1" x="385"/>
        <item m="1" x="822"/>
        <item m="1" x="567"/>
        <item m="1" x="618"/>
        <item m="1" x="1024"/>
        <item m="1" x="608"/>
        <item m="1" x="1050"/>
        <item m="1" x="781"/>
        <item m="1" x="121"/>
        <item m="1" x="96"/>
        <item m="1" x="699"/>
        <item m="1" x="1211"/>
        <item m="1" x="1007"/>
        <item m="1" x="894"/>
        <item m="1" x="904"/>
        <item m="1" x="506"/>
        <item m="1" x="1152"/>
        <item m="1" x="133"/>
        <item m="1" x="1251"/>
        <item m="1" x="942"/>
        <item m="1" x="694"/>
        <item m="1" x="615"/>
        <item m="1" x="1088"/>
        <item m="1" x="732"/>
        <item m="1" x="938"/>
        <item m="1" x="523"/>
        <item m="1" x="269"/>
        <item m="1" x="153"/>
        <item m="1" x="835"/>
        <item m="1" x="773"/>
        <item m="1" x="767"/>
        <item m="1" x="1273"/>
        <item m="1" x="74"/>
        <item m="1" x="977"/>
        <item m="1" x="902"/>
        <item m="1" x="821"/>
        <item m="1" x="185"/>
        <item m="1" x="402"/>
        <item m="1" x="222"/>
        <item m="1" x="888"/>
        <item m="1" x="638"/>
        <item m="1" x="1074"/>
        <item m="1" x="1145"/>
        <item m="1" x="850"/>
        <item m="1" x="666"/>
        <item m="1" x="871"/>
        <item m="1" x="183"/>
        <item m="1" x="272"/>
        <item m="1" x="1172"/>
        <item m="1" x="677"/>
        <item m="1" x="639"/>
        <item m="1" x="692"/>
        <item m="1" x="1213"/>
        <item m="1" x="144"/>
        <item m="1" x="647"/>
        <item m="1" x="199"/>
        <item m="1" x="1214"/>
        <item m="1" x="605"/>
        <item m="1" x="574"/>
        <item m="1" x="308"/>
        <item m="1" x="1118"/>
        <item m="1" x="205"/>
        <item m="1" x="790"/>
        <item m="1" x="526"/>
        <item m="1" x="372"/>
        <item m="1" x="148"/>
        <item m="1" x="1179"/>
        <item m="1" x="522"/>
        <item m="1" x="151"/>
        <item m="1" x="77"/>
        <item m="1" x="734"/>
        <item m="1" x="628"/>
        <item m="1" x="818"/>
        <item m="1" x="76"/>
        <item m="1" x="407"/>
        <item m="1" x="1127"/>
        <item m="1" x="267"/>
        <item m="1" x="954"/>
        <item m="1" x="232"/>
        <item m="1" x="197"/>
        <item m="1" x="450"/>
        <item m="1" x="1190"/>
        <item m="1" x="1117"/>
        <item m="1" x="1266"/>
        <item m="1" x="1240"/>
        <item m="1" x="776"/>
        <item m="1" x="875"/>
        <item m="1" x="1186"/>
        <item m="1" x="182"/>
        <item m="1" x="145"/>
        <item m="1" x="655"/>
        <item m="1" x="1269"/>
        <item m="1" x="474"/>
        <item m="1" x="619"/>
        <item m="1" x="318"/>
        <item m="1" x="600"/>
        <item m="1" x="1023"/>
        <item m="1" x="1102"/>
        <item m="1" x="395"/>
        <item m="1" x="361"/>
        <item m="1" x="1209"/>
        <item m="1" x="1034"/>
        <item m="1" x="1158"/>
        <item m="1" x="1274"/>
        <item m="1" x="1144"/>
        <item m="1" x="1234"/>
        <item m="1" x="864"/>
        <item m="1" x="186"/>
        <item m="1" x="722"/>
        <item m="1" x="465"/>
        <item m="1" x="1133"/>
        <item m="1" x="240"/>
        <item m="1" x="280"/>
        <item m="1" x="755"/>
        <item m="1" x="375"/>
        <item m="1" x="341"/>
        <item m="1" x="425"/>
        <item m="1" x="887"/>
        <item m="1" x="513"/>
        <item m="1" x="42"/>
        <item m="1" x="671"/>
        <item m="1" x="171"/>
        <item m="1" x="606"/>
        <item m="1" x="963"/>
        <item m="1" x="459"/>
        <item m="1" x="370"/>
        <item m="1" x="192"/>
        <item m="1" x="476"/>
        <item m="1" x="125"/>
        <item m="1" x="1091"/>
        <item m="1" x="632"/>
        <item m="1" x="419"/>
        <item m="1" x="604"/>
        <item m="1" x="53"/>
        <item m="1" x="869"/>
        <item m="1" x="111"/>
        <item m="1" x="1108"/>
        <item m="1" x="616"/>
        <item m="1" x="1206"/>
        <item m="1" x="670"/>
        <item m="1" x="967"/>
        <item m="1" x="227"/>
        <item m="1" x="446"/>
        <item m="1" x="960"/>
        <item m="1" x="440"/>
        <item m="1" x="452"/>
        <item m="1" x="1135"/>
        <item m="1" x="455"/>
        <item m="1" x="589"/>
        <item m="1" x="492"/>
        <item m="1" x="1202"/>
        <item m="1" x="852"/>
        <item m="1" x="421"/>
        <item m="1" x="555"/>
        <item m="1" x="328"/>
        <item m="1" x="896"/>
        <item m="1" x="500"/>
        <item m="1" x="1057"/>
        <item m="1" x="721"/>
        <item m="1" x="690"/>
        <item m="1" x="854"/>
        <item m="1" x="1095"/>
        <item m="1" x="458"/>
        <item m="1" x="914"/>
        <item m="1" x="624"/>
        <item m="1" x="1064"/>
        <item m="1" x="922"/>
        <item m="1" x="601"/>
        <item m="1" x="883"/>
        <item m="1" x="298"/>
        <item m="1" x="288"/>
        <item m="1" x="950"/>
        <item m="1" x="413"/>
        <item m="1" x="1148"/>
        <item m="1" x="469"/>
        <item m="1" x="1100"/>
        <item m="1" x="970"/>
        <item m="1" x="1265"/>
        <item m="1" x="973"/>
        <item m="1" x="439"/>
        <item m="1" x="598"/>
        <item m="1" x="934"/>
        <item m="1" x="1295"/>
        <item m="1" x="99"/>
        <item m="1" x="783"/>
        <item m="1" x="1290"/>
        <item m="1" x="562"/>
        <item m="1" x="337"/>
        <item m="1" x="515"/>
        <item m="1" x="123"/>
        <item m="1" x="610"/>
        <item m="1" x="1242"/>
        <item m="1" x="949"/>
        <item m="1" x="669"/>
        <item m="1" x="1222"/>
        <item m="1" x="898"/>
        <item m="1" x="1237"/>
        <item m="1" x="46"/>
        <item m="1" x="584"/>
        <item m="1" x="278"/>
        <item m="1" x="299"/>
        <item m="1" x="809"/>
        <item m="1" x="1123"/>
        <item m="1" x="110"/>
        <item m="1" x="778"/>
        <item m="1" x="365"/>
        <item m="1" x="981"/>
        <item m="1" x="228"/>
        <item m="1" x="466"/>
        <item m="1" x="1299"/>
        <item m="1" x="1258"/>
        <item m="1" x="132"/>
        <item m="1" x="1160"/>
        <item m="1" x="354"/>
        <item m="1" x="575"/>
        <item m="1" x="874"/>
        <item m="1" x="1087"/>
        <item m="1" x="1161"/>
        <item m="1" x="983"/>
        <item m="1" x="627"/>
        <item m="1" x="742"/>
        <item m="1" x="752"/>
        <item m="1" x="1197"/>
        <item m="1" x="642"/>
        <item m="1" x="940"/>
        <item m="1" x="482"/>
        <item m="1" x="1292"/>
        <item m="1" x="918"/>
        <item m="1" x="705"/>
        <item m="1" x="166"/>
        <item m="1" x="550"/>
        <item m="1" x="583"/>
        <item m="1" x="57"/>
        <item m="1" x="305"/>
        <item m="1" x="1060"/>
        <item m="1" x="1071"/>
        <item m="1" x="1175"/>
        <item m="1" x="84"/>
        <item m="1" x="956"/>
        <item m="1" x="684"/>
        <item m="1" x="1085"/>
        <item m="1" x="55"/>
        <item m="1" x="826"/>
        <item m="1" x="1296"/>
        <item m="1" x="1137"/>
        <item m="1" x="294"/>
        <item m="1" x="962"/>
        <item m="1" x="263"/>
        <item m="1" x="1138"/>
        <item m="1" x="626"/>
        <item m="1" x="879"/>
        <item m="1" x="995"/>
        <item m="1" x="602"/>
        <item m="1" x="813"/>
        <item m="1" x="1124"/>
        <item m="1" x="1068"/>
        <item m="1" x="840"/>
        <item m="1" x="764"/>
        <item m="1" x="201"/>
        <item m="1" x="749"/>
        <item m="1" x="906"/>
        <item m="1" x="1267"/>
        <item m="1" x="314"/>
        <item m="1" x="698"/>
        <item m="1" x="570"/>
        <item m="1" x="643"/>
        <item m="1" x="1297"/>
        <item m="1" x="170"/>
        <item m="1" x="1122"/>
        <item m="1" x="713"/>
        <item m="1" x="641"/>
        <item m="1" x="667"/>
        <item m="1" x="975"/>
        <item m="1" x="105"/>
        <item m="1" x="347"/>
        <item m="1" x="449"/>
        <item m="1" x="320"/>
        <item m="1" x="757"/>
        <item m="1" x="211"/>
        <item m="1" x="409"/>
        <item m="1" x="226"/>
        <item m="1" x="1243"/>
        <item m="1" x="486"/>
        <item m="1" x="90"/>
        <item m="1" x="1150"/>
        <item m="1" x="710"/>
        <item m="1" x="420"/>
        <item m="1" x="150"/>
        <item m="1" x="276"/>
        <item m="1" x="334"/>
        <item m="1" x="816"/>
        <item m="1" x="621"/>
        <item m="1" x="1294"/>
        <item m="1" x="250"/>
        <item m="1" x="139"/>
        <item m="1" x="1030"/>
        <item m="1" x="377"/>
        <item m="1" x="510"/>
        <item m="1" x="47"/>
        <item m="1" x="478"/>
        <item m="1" x="243"/>
        <item m="1" x="663"/>
        <item m="1" x="837"/>
        <item m="1" x="842"/>
        <item m="1" x="547"/>
        <item m="1" x="623"/>
        <item m="1" x="338"/>
        <item m="1" x="300"/>
        <item m="1" x="1157"/>
        <item m="1" x="552"/>
        <item m="1" x="485"/>
        <item m="1" x="95"/>
        <item m="1" x="322"/>
        <item m="1" x="284"/>
        <item m="1" x="943"/>
        <item m="1" x="1257"/>
        <item m="1" x="1270"/>
        <item m="1" x="1119"/>
        <item m="1" x="190"/>
        <item m="1" x="689"/>
        <item m="1" x="729"/>
        <item m="1" x="101"/>
        <item m="1" x="892"/>
        <item m="1" x="1066"/>
        <item m="1" x="947"/>
        <item m="1" x="1040"/>
        <item m="1" x="569"/>
        <item m="1" x="258"/>
        <item m="1" x="1185"/>
        <item m="1" x="611"/>
        <item m="1" x="178"/>
        <item m="1" x="1164"/>
        <item m="1" x="33"/>
        <item m="1" x="886"/>
        <item m="1" x="519"/>
        <item m="1" x="1275"/>
        <item m="1" x="540"/>
        <item m="1" x="1128"/>
        <item m="1" x="1207"/>
        <item m="1" x="252"/>
        <item m="1" x="417"/>
        <item m="1" x="831"/>
        <item m="1" x="457"/>
        <item m="1" x="100"/>
        <item m="1" x="289"/>
        <item m="1" x="363"/>
        <item m="1" x="198"/>
        <item m="1" x="976"/>
        <item m="1" x="946"/>
        <item m="1" x="236"/>
        <item m="1" x="925"/>
        <item m="1" x="353"/>
        <item m="1" x="165"/>
        <item m="1" x="1105"/>
        <item m="1" x="524"/>
        <item m="1" x="1109"/>
        <item m="1" x="1162"/>
        <item m="1" x="972"/>
        <item m="1" x="674"/>
        <item m="1" x="795"/>
        <item m="1" x="378"/>
        <item m="1" x="1281"/>
        <item m="1" x="169"/>
        <item m="1" x="762"/>
        <item m="1" x="86"/>
        <item m="1" x="1116"/>
        <item m="1" x="1277"/>
        <item m="1" x="978"/>
        <item m="1" x="768"/>
        <item m="1" x="782"/>
        <item m="1" x="1155"/>
        <item m="1" x="910"/>
        <item m="1" x="1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6">
        <item h="1" x="1"/>
        <item h="1" m="1" x="8"/>
        <item h="1" m="1" x="7"/>
        <item m="1" x="15"/>
        <item h="1" m="1" x="9"/>
        <item h="1" x="4"/>
        <item h="1" x="5"/>
        <item h="1" m="1" x="11"/>
        <item h="1" m="1" x="10"/>
        <item h="1" x="0"/>
        <item h="1" m="1" x="12"/>
        <item h="1" m="1" x="6"/>
        <item h="1" m="1" x="13"/>
        <item h="1" x="2"/>
        <item h="1" m="1" x="14"/>
        <item h="1" x="3"/>
      </items>
    </pivotField>
    <pivotField compact="0" outline="0" showAll="0" defaultSubtotal="0"/>
    <pivotField compact="0" outline="0" showAll="0" defaultSubtotal="0"/>
  </pivotFields>
  <rowFields count="2">
    <field x="6"/>
    <field x="12"/>
  </rowFields>
  <rowItems count="1">
    <i t="grand">
      <x/>
    </i>
  </rowItems>
  <colItems count="1">
    <i/>
  </colItems>
  <pageFields count="1">
    <pageField fld="47" hier="-1"/>
  </pageFields>
  <dataFields count="1">
    <dataField name="加總 - 付款總金額" fld="23" baseField="5" baseItem="0"/>
  </dataFields>
  <formats count="855">
    <format dxfId="854">
      <pivotArea type="all" dataOnly="0" outline="0" fieldPosition="0"/>
    </format>
    <format dxfId="853">
      <pivotArea outline="0" collapsedLevelsAreSubtotals="1" fieldPosition="0"/>
    </format>
    <format dxfId="852">
      <pivotArea field="6" type="button" dataOnly="0" labelOnly="1" outline="0" axis="axisRow" fieldPosition="0"/>
    </format>
    <format dxfId="851">
      <pivotArea field="12" type="button" dataOnly="0" labelOnly="1" outline="0" axis="axisRow" fieldPosition="1"/>
    </format>
    <format dxfId="850">
      <pivotArea dataOnly="0" labelOnly="1" outline="0" axis="axisValues" fieldPosition="0"/>
    </format>
    <format dxfId="849">
      <pivotArea dataOnly="0" labelOnly="1" outline="0" fieldPosition="0">
        <references count="1">
          <reference field="6" count="1">
            <x v="49"/>
          </reference>
        </references>
      </pivotArea>
    </format>
    <format dxfId="848">
      <pivotArea dataOnly="0" labelOnly="1" outline="0" fieldPosition="0">
        <references count="1">
          <reference field="6" count="1">
            <x v="99"/>
          </reference>
        </references>
      </pivotArea>
    </format>
    <format dxfId="847">
      <pivotArea dataOnly="0" labelOnly="1" outline="0" fieldPosition="0">
        <references count="1">
          <reference field="6" count="1">
            <x v="149"/>
          </reference>
        </references>
      </pivotArea>
    </format>
    <format dxfId="846">
      <pivotArea dataOnly="0" labelOnly="1" outline="0" fieldPosition="0">
        <references count="1">
          <reference field="6" count="1">
            <x v="199"/>
          </reference>
        </references>
      </pivotArea>
    </format>
    <format dxfId="845">
      <pivotArea dataOnly="0" labelOnly="1" outline="0" fieldPosition="0">
        <references count="1">
          <reference field="6" count="1">
            <x v="249"/>
          </reference>
        </references>
      </pivotArea>
    </format>
    <format dxfId="844">
      <pivotArea dataOnly="0" labelOnly="1" outline="0" fieldPosition="0">
        <references count="1">
          <reference field="6" count="1">
            <x v="299"/>
          </reference>
        </references>
      </pivotArea>
    </format>
    <format dxfId="843">
      <pivotArea dataOnly="0" labelOnly="1" outline="0" fieldPosition="0">
        <references count="1">
          <reference field="6" count="1">
            <x v="349"/>
          </reference>
        </references>
      </pivotArea>
    </format>
    <format dxfId="842">
      <pivotArea dataOnly="0" labelOnly="1" outline="0" fieldPosition="0">
        <references count="1">
          <reference field="6" count="1">
            <x v="399"/>
          </reference>
        </references>
      </pivotArea>
    </format>
    <format dxfId="841">
      <pivotArea dataOnly="0" labelOnly="1" outline="0" fieldPosition="0">
        <references count="1">
          <reference field="6" count="1">
            <x v="449"/>
          </reference>
        </references>
      </pivotArea>
    </format>
    <format dxfId="840">
      <pivotArea dataOnly="0" labelOnly="1" outline="0" fieldPosition="0">
        <references count="1">
          <reference field="6" count="1">
            <x v="499"/>
          </reference>
        </references>
      </pivotArea>
    </format>
    <format dxfId="839">
      <pivotArea dataOnly="0" labelOnly="1" outline="0" fieldPosition="0">
        <references count="1">
          <reference field="6" count="1">
            <x v="549"/>
          </reference>
        </references>
      </pivotArea>
    </format>
    <format dxfId="838">
      <pivotArea dataOnly="0" labelOnly="1" outline="0" fieldPosition="0">
        <references count="1">
          <reference field="6" count="1">
            <x v="599"/>
          </reference>
        </references>
      </pivotArea>
    </format>
    <format dxfId="837">
      <pivotArea dataOnly="0" labelOnly="1" outline="0" fieldPosition="0">
        <references count="1">
          <reference field="6" count="1">
            <x v="649"/>
          </reference>
        </references>
      </pivotArea>
    </format>
    <format dxfId="836">
      <pivotArea dataOnly="0" labelOnly="1" outline="0" fieldPosition="0">
        <references count="1">
          <reference field="6" count="1">
            <x v="699"/>
          </reference>
        </references>
      </pivotArea>
    </format>
    <format dxfId="835">
      <pivotArea dataOnly="0" labelOnly="1" outline="0" fieldPosition="0">
        <references count="1">
          <reference field="6" count="1">
            <x v="749"/>
          </reference>
        </references>
      </pivotArea>
    </format>
    <format dxfId="834">
      <pivotArea dataOnly="0" labelOnly="1" outline="0" fieldPosition="0">
        <references count="1">
          <reference field="6" count="1">
            <x v="799"/>
          </reference>
        </references>
      </pivotArea>
    </format>
    <format dxfId="833">
      <pivotArea dataOnly="0" labelOnly="1" outline="0" fieldPosition="0">
        <references count="1">
          <reference field="6" count="1">
            <x v="830"/>
          </reference>
        </references>
      </pivotArea>
    </format>
    <format dxfId="832">
      <pivotArea dataOnly="0" labelOnly="1" grandRow="1" outline="0" fieldPosition="0"/>
    </format>
    <format dxfId="831">
      <pivotArea dataOnly="0" labelOnly="1" outline="0" fieldPosition="0">
        <references count="2">
          <reference field="6" count="1" selected="0">
            <x v="0"/>
          </reference>
          <reference field="12" count="1">
            <x v="0"/>
          </reference>
        </references>
      </pivotArea>
    </format>
    <format dxfId="830">
      <pivotArea dataOnly="0" labelOnly="1" outline="0" fieldPosition="0">
        <references count="2">
          <reference field="6" count="1" selected="0">
            <x v="1"/>
          </reference>
          <reference field="12" count="1">
            <x v="225"/>
          </reference>
        </references>
      </pivotArea>
    </format>
    <format dxfId="829">
      <pivotArea dataOnly="0" labelOnly="1" outline="0" fieldPosition="0">
        <references count="2">
          <reference field="6" count="1" selected="0">
            <x v="2"/>
          </reference>
          <reference field="12" count="1">
            <x v="262"/>
          </reference>
        </references>
      </pivotArea>
    </format>
    <format dxfId="828">
      <pivotArea dataOnly="0" labelOnly="1" outline="0" fieldPosition="0">
        <references count="2">
          <reference field="6" count="1" selected="0">
            <x v="3"/>
          </reference>
          <reference field="12" count="1">
            <x v="283"/>
          </reference>
        </references>
      </pivotArea>
    </format>
    <format dxfId="827">
      <pivotArea dataOnly="0" labelOnly="1" outline="0" fieldPosition="0">
        <references count="2">
          <reference field="6" count="1" selected="0">
            <x v="4"/>
          </reference>
          <reference field="12" count="1">
            <x v="703"/>
          </reference>
        </references>
      </pivotArea>
    </format>
    <format dxfId="826">
      <pivotArea dataOnly="0" labelOnly="1" outline="0" fieldPosition="0">
        <references count="2">
          <reference field="6" count="1" selected="0">
            <x v="5"/>
          </reference>
          <reference field="12" count="1">
            <x v="151"/>
          </reference>
        </references>
      </pivotArea>
    </format>
    <format dxfId="825">
      <pivotArea dataOnly="0" labelOnly="1" outline="0" fieldPosition="0">
        <references count="2">
          <reference field="6" count="1" selected="0">
            <x v="6"/>
          </reference>
          <reference field="12" count="1">
            <x v="12"/>
          </reference>
        </references>
      </pivotArea>
    </format>
    <format dxfId="824">
      <pivotArea dataOnly="0" labelOnly="1" outline="0" fieldPosition="0">
        <references count="2">
          <reference field="6" count="1" selected="0">
            <x v="7"/>
          </reference>
          <reference field="12" count="1">
            <x v="327"/>
          </reference>
        </references>
      </pivotArea>
    </format>
    <format dxfId="823">
      <pivotArea dataOnly="0" labelOnly="1" outline="0" fieldPosition="0">
        <references count="2">
          <reference field="6" count="1" selected="0">
            <x v="8"/>
          </reference>
          <reference field="12" count="1">
            <x v="327"/>
          </reference>
        </references>
      </pivotArea>
    </format>
    <format dxfId="822">
      <pivotArea dataOnly="0" labelOnly="1" outline="0" fieldPosition="0">
        <references count="2">
          <reference field="6" count="1" selected="0">
            <x v="9"/>
          </reference>
          <reference field="12" count="1">
            <x v="327"/>
          </reference>
        </references>
      </pivotArea>
    </format>
    <format dxfId="821">
      <pivotArea dataOnly="0" labelOnly="1" outline="0" fieldPosition="0">
        <references count="2">
          <reference field="6" count="1" selected="0">
            <x v="10"/>
          </reference>
          <reference field="12" count="1">
            <x v="610"/>
          </reference>
        </references>
      </pivotArea>
    </format>
    <format dxfId="820">
      <pivotArea dataOnly="0" labelOnly="1" outline="0" fieldPosition="0">
        <references count="2">
          <reference field="6" count="1" selected="0">
            <x v="11"/>
          </reference>
          <reference field="12" count="1">
            <x v="707"/>
          </reference>
        </references>
      </pivotArea>
    </format>
    <format dxfId="819">
      <pivotArea dataOnly="0" labelOnly="1" outline="0" fieldPosition="0">
        <references count="2">
          <reference field="6" count="1" selected="0">
            <x v="12"/>
          </reference>
          <reference field="12" count="1">
            <x v="191"/>
          </reference>
        </references>
      </pivotArea>
    </format>
    <format dxfId="818">
      <pivotArea dataOnly="0" labelOnly="1" outline="0" fieldPosition="0">
        <references count="2">
          <reference field="6" count="1" selected="0">
            <x v="13"/>
          </reference>
          <reference field="12" count="1">
            <x v="385"/>
          </reference>
        </references>
      </pivotArea>
    </format>
    <format dxfId="817">
      <pivotArea dataOnly="0" labelOnly="1" outline="0" fieldPosition="0">
        <references count="2">
          <reference field="6" count="1" selected="0">
            <x v="14"/>
          </reference>
          <reference field="12" count="1">
            <x v="308"/>
          </reference>
        </references>
      </pivotArea>
    </format>
    <format dxfId="816">
      <pivotArea dataOnly="0" labelOnly="1" outline="0" fieldPosition="0">
        <references count="2">
          <reference field="6" count="1" selected="0">
            <x v="15"/>
          </reference>
          <reference field="12" count="1">
            <x v="58"/>
          </reference>
        </references>
      </pivotArea>
    </format>
    <format dxfId="815">
      <pivotArea dataOnly="0" labelOnly="1" outline="0" fieldPosition="0">
        <references count="2">
          <reference field="6" count="1" selected="0">
            <x v="16"/>
          </reference>
          <reference field="12" count="1">
            <x v="443"/>
          </reference>
        </references>
      </pivotArea>
    </format>
    <format dxfId="814">
      <pivotArea dataOnly="0" labelOnly="1" outline="0" fieldPosition="0">
        <references count="2">
          <reference field="6" count="1" selected="0">
            <x v="17"/>
          </reference>
          <reference field="12" count="1">
            <x v="58"/>
          </reference>
        </references>
      </pivotArea>
    </format>
    <format dxfId="813">
      <pivotArea dataOnly="0" labelOnly="1" outline="0" fieldPosition="0">
        <references count="2">
          <reference field="6" count="1" selected="0">
            <x v="18"/>
          </reference>
          <reference field="12" count="1">
            <x v="175"/>
          </reference>
        </references>
      </pivotArea>
    </format>
    <format dxfId="812">
      <pivotArea dataOnly="0" labelOnly="1" outline="0" fieldPosition="0">
        <references count="2">
          <reference field="6" count="1" selected="0">
            <x v="19"/>
          </reference>
          <reference field="12" count="1">
            <x v="707"/>
          </reference>
        </references>
      </pivotArea>
    </format>
    <format dxfId="811">
      <pivotArea dataOnly="0" labelOnly="1" outline="0" fieldPosition="0">
        <references count="2">
          <reference field="6" count="1" selected="0">
            <x v="20"/>
          </reference>
          <reference field="12" count="1">
            <x v="422"/>
          </reference>
        </references>
      </pivotArea>
    </format>
    <format dxfId="810">
      <pivotArea dataOnly="0" labelOnly="1" outline="0" fieldPosition="0">
        <references count="2">
          <reference field="6" count="1" selected="0">
            <x v="21"/>
          </reference>
          <reference field="12" count="1">
            <x v="163"/>
          </reference>
        </references>
      </pivotArea>
    </format>
    <format dxfId="809">
      <pivotArea dataOnly="0" labelOnly="1" outline="0" fieldPosition="0">
        <references count="2">
          <reference field="6" count="1" selected="0">
            <x v="22"/>
          </reference>
          <reference field="12" count="1">
            <x v="122"/>
          </reference>
        </references>
      </pivotArea>
    </format>
    <format dxfId="808">
      <pivotArea dataOnly="0" labelOnly="1" outline="0" fieldPosition="0">
        <references count="2">
          <reference field="6" count="1" selected="0">
            <x v="23"/>
          </reference>
          <reference field="12" count="1">
            <x v="256"/>
          </reference>
        </references>
      </pivotArea>
    </format>
    <format dxfId="807">
      <pivotArea dataOnly="0" labelOnly="1" outline="0" fieldPosition="0">
        <references count="2">
          <reference field="6" count="1" selected="0">
            <x v="24"/>
          </reference>
          <reference field="12" count="1">
            <x v="670"/>
          </reference>
        </references>
      </pivotArea>
    </format>
    <format dxfId="806">
      <pivotArea dataOnly="0" labelOnly="1" outline="0" fieldPosition="0">
        <references count="2">
          <reference field="6" count="1" selected="0">
            <x v="25"/>
          </reference>
          <reference field="12" count="1">
            <x v="219"/>
          </reference>
        </references>
      </pivotArea>
    </format>
    <format dxfId="805">
      <pivotArea dataOnly="0" labelOnly="1" outline="0" fieldPosition="0">
        <references count="2">
          <reference field="6" count="1" selected="0">
            <x v="26"/>
          </reference>
          <reference field="12" count="1">
            <x v="183"/>
          </reference>
        </references>
      </pivotArea>
    </format>
    <format dxfId="804">
      <pivotArea dataOnly="0" labelOnly="1" outline="0" fieldPosition="0">
        <references count="2">
          <reference field="6" count="1" selected="0">
            <x v="27"/>
          </reference>
          <reference field="12" count="1">
            <x v="381"/>
          </reference>
        </references>
      </pivotArea>
    </format>
    <format dxfId="803">
      <pivotArea dataOnly="0" labelOnly="1" outline="0" fieldPosition="0">
        <references count="2">
          <reference field="6" count="1" selected="0">
            <x v="28"/>
          </reference>
          <reference field="12" count="1">
            <x v="136"/>
          </reference>
        </references>
      </pivotArea>
    </format>
    <format dxfId="802">
      <pivotArea dataOnly="0" labelOnly="1" outline="0" fieldPosition="0">
        <references count="2">
          <reference field="6" count="1" selected="0">
            <x v="29"/>
          </reference>
          <reference field="12" count="1">
            <x v="158"/>
          </reference>
        </references>
      </pivotArea>
    </format>
    <format dxfId="801">
      <pivotArea dataOnly="0" labelOnly="1" outline="0" fieldPosition="0">
        <references count="2">
          <reference field="6" count="1" selected="0">
            <x v="30"/>
          </reference>
          <reference field="12" count="1">
            <x v="549"/>
          </reference>
        </references>
      </pivotArea>
    </format>
    <format dxfId="800">
      <pivotArea dataOnly="0" labelOnly="1" outline="0" fieldPosition="0">
        <references count="2">
          <reference field="6" count="1" selected="0">
            <x v="31"/>
          </reference>
          <reference field="12" count="1">
            <x v="164"/>
          </reference>
        </references>
      </pivotArea>
    </format>
    <format dxfId="799">
      <pivotArea dataOnly="0" labelOnly="1" outline="0" fieldPosition="0">
        <references count="2">
          <reference field="6" count="1" selected="0">
            <x v="32"/>
          </reference>
          <reference field="12" count="1">
            <x v="98"/>
          </reference>
        </references>
      </pivotArea>
    </format>
    <format dxfId="798">
      <pivotArea dataOnly="0" labelOnly="1" outline="0" fieldPosition="0">
        <references count="2">
          <reference field="6" count="1" selected="0">
            <x v="33"/>
          </reference>
          <reference field="12" count="1">
            <x v="727"/>
          </reference>
        </references>
      </pivotArea>
    </format>
    <format dxfId="797">
      <pivotArea dataOnly="0" labelOnly="1" outline="0" fieldPosition="0">
        <references count="2">
          <reference field="6" count="1" selected="0">
            <x v="34"/>
          </reference>
          <reference field="12" count="1">
            <x v="413"/>
          </reference>
        </references>
      </pivotArea>
    </format>
    <format dxfId="796">
      <pivotArea dataOnly="0" labelOnly="1" outline="0" fieldPosition="0">
        <references count="2">
          <reference field="6" count="1" selected="0">
            <x v="35"/>
          </reference>
          <reference field="12" count="1">
            <x v="215"/>
          </reference>
        </references>
      </pivotArea>
    </format>
    <format dxfId="795">
      <pivotArea dataOnly="0" labelOnly="1" outline="0" fieldPosition="0">
        <references count="2">
          <reference field="6" count="1" selected="0">
            <x v="36"/>
          </reference>
          <reference field="12" count="1">
            <x v="274"/>
          </reference>
        </references>
      </pivotArea>
    </format>
    <format dxfId="794">
      <pivotArea dataOnly="0" labelOnly="1" outline="0" fieldPosition="0">
        <references count="2">
          <reference field="6" count="1" selected="0">
            <x v="37"/>
          </reference>
          <reference field="12" count="1">
            <x v="360"/>
          </reference>
        </references>
      </pivotArea>
    </format>
    <format dxfId="793">
      <pivotArea dataOnly="0" labelOnly="1" outline="0" fieldPosition="0">
        <references count="2">
          <reference field="6" count="1" selected="0">
            <x v="38"/>
          </reference>
          <reference field="12" count="1">
            <x v="652"/>
          </reference>
        </references>
      </pivotArea>
    </format>
    <format dxfId="792">
      <pivotArea dataOnly="0" labelOnly="1" outline="0" fieldPosition="0">
        <references count="2">
          <reference field="6" count="1" selected="0">
            <x v="39"/>
          </reference>
          <reference field="12" count="1">
            <x v="374"/>
          </reference>
        </references>
      </pivotArea>
    </format>
    <format dxfId="791">
      <pivotArea dataOnly="0" labelOnly="1" outline="0" fieldPosition="0">
        <references count="2">
          <reference field="6" count="1" selected="0">
            <x v="40"/>
          </reference>
          <reference field="12" count="1">
            <x v="412"/>
          </reference>
        </references>
      </pivotArea>
    </format>
    <format dxfId="790">
      <pivotArea dataOnly="0" labelOnly="1" outline="0" fieldPosition="0">
        <references count="2">
          <reference field="6" count="1" selected="0">
            <x v="41"/>
          </reference>
          <reference field="12" count="1">
            <x v="194"/>
          </reference>
        </references>
      </pivotArea>
    </format>
    <format dxfId="789">
      <pivotArea dataOnly="0" labelOnly="1" outline="0" fieldPosition="0">
        <references count="2">
          <reference field="6" count="1" selected="0">
            <x v="42"/>
          </reference>
          <reference field="12" count="1">
            <x v="165"/>
          </reference>
        </references>
      </pivotArea>
    </format>
    <format dxfId="788">
      <pivotArea dataOnly="0" labelOnly="1" outline="0" fieldPosition="0">
        <references count="2">
          <reference field="6" count="1" selected="0">
            <x v="43"/>
          </reference>
          <reference field="12" count="1">
            <x v="145"/>
          </reference>
        </references>
      </pivotArea>
    </format>
    <format dxfId="787">
      <pivotArea dataOnly="0" labelOnly="1" outline="0" fieldPosition="0">
        <references count="2">
          <reference field="6" count="1" selected="0">
            <x v="44"/>
          </reference>
          <reference field="12" count="1">
            <x v="547"/>
          </reference>
        </references>
      </pivotArea>
    </format>
    <format dxfId="786">
      <pivotArea dataOnly="0" labelOnly="1" outline="0" fieldPosition="0">
        <references count="2">
          <reference field="6" count="1" selected="0">
            <x v="45"/>
          </reference>
          <reference field="12" count="1">
            <x v="170"/>
          </reference>
        </references>
      </pivotArea>
    </format>
    <format dxfId="785">
      <pivotArea dataOnly="0" labelOnly="1" outline="0" fieldPosition="0">
        <references count="2">
          <reference field="6" count="1" selected="0">
            <x v="46"/>
          </reference>
          <reference field="12" count="1">
            <x v="453"/>
          </reference>
        </references>
      </pivotArea>
    </format>
    <format dxfId="784">
      <pivotArea dataOnly="0" labelOnly="1" outline="0" fieldPosition="0">
        <references count="2">
          <reference field="6" count="1" selected="0">
            <x v="47"/>
          </reference>
          <reference field="12" count="1">
            <x v="629"/>
          </reference>
        </references>
      </pivotArea>
    </format>
    <format dxfId="783">
      <pivotArea dataOnly="0" labelOnly="1" outline="0" fieldPosition="0">
        <references count="2">
          <reference field="6" count="1" selected="0">
            <x v="48"/>
          </reference>
          <reference field="12" count="1">
            <x v="348"/>
          </reference>
        </references>
      </pivotArea>
    </format>
    <format dxfId="782">
      <pivotArea dataOnly="0" labelOnly="1" outline="0" fieldPosition="0">
        <references count="2">
          <reference field="6" count="1" selected="0">
            <x v="49"/>
          </reference>
          <reference field="12" count="1">
            <x v="475"/>
          </reference>
        </references>
      </pivotArea>
    </format>
    <format dxfId="781">
      <pivotArea dataOnly="0" labelOnly="1" outline="0" fieldPosition="0">
        <references count="2">
          <reference field="6" count="1" selected="0">
            <x v="50"/>
          </reference>
          <reference field="12" count="1">
            <x v="26"/>
          </reference>
        </references>
      </pivotArea>
    </format>
    <format dxfId="780">
      <pivotArea dataOnly="0" labelOnly="1" outline="0" fieldPosition="0">
        <references count="2">
          <reference field="6" count="1" selected="0">
            <x v="51"/>
          </reference>
          <reference field="12" count="1">
            <x v="275"/>
          </reference>
        </references>
      </pivotArea>
    </format>
    <format dxfId="779">
      <pivotArea dataOnly="0" labelOnly="1" outline="0" fieldPosition="0">
        <references count="2">
          <reference field="6" count="1" selected="0">
            <x v="52"/>
          </reference>
          <reference field="12" count="1">
            <x v="139"/>
          </reference>
        </references>
      </pivotArea>
    </format>
    <format dxfId="778">
      <pivotArea dataOnly="0" labelOnly="1" outline="0" fieldPosition="0">
        <references count="2">
          <reference field="6" count="1" selected="0">
            <x v="53"/>
          </reference>
          <reference field="12" count="1">
            <x v="487"/>
          </reference>
        </references>
      </pivotArea>
    </format>
    <format dxfId="777">
      <pivotArea dataOnly="0" labelOnly="1" outline="0" fieldPosition="0">
        <references count="2">
          <reference field="6" count="1" selected="0">
            <x v="54"/>
          </reference>
          <reference field="12" count="1">
            <x v="139"/>
          </reference>
        </references>
      </pivotArea>
    </format>
    <format dxfId="776">
      <pivotArea dataOnly="0" labelOnly="1" outline="0" fieldPosition="0">
        <references count="2">
          <reference field="6" count="1" selected="0">
            <x v="55"/>
          </reference>
          <reference field="12" count="1">
            <x v="118"/>
          </reference>
        </references>
      </pivotArea>
    </format>
    <format dxfId="775">
      <pivotArea dataOnly="0" labelOnly="1" outline="0" fieldPosition="0">
        <references count="2">
          <reference field="6" count="1" selected="0">
            <x v="56"/>
          </reference>
          <reference field="12" count="1">
            <x v="433"/>
          </reference>
        </references>
      </pivotArea>
    </format>
    <format dxfId="774">
      <pivotArea dataOnly="0" labelOnly="1" outline="0" fieldPosition="0">
        <references count="2">
          <reference field="6" count="1" selected="0">
            <x v="57"/>
          </reference>
          <reference field="12" count="1">
            <x v="588"/>
          </reference>
        </references>
      </pivotArea>
    </format>
    <format dxfId="773">
      <pivotArea dataOnly="0" labelOnly="1" outline="0" fieldPosition="0">
        <references count="2">
          <reference field="6" count="1" selected="0">
            <x v="58"/>
          </reference>
          <reference field="12" count="1">
            <x v="346"/>
          </reference>
        </references>
      </pivotArea>
    </format>
    <format dxfId="772">
      <pivotArea dataOnly="0" labelOnly="1" outline="0" fieldPosition="0">
        <references count="2">
          <reference field="6" count="1" selected="0">
            <x v="59"/>
          </reference>
          <reference field="12" count="1">
            <x v="51"/>
          </reference>
        </references>
      </pivotArea>
    </format>
    <format dxfId="771">
      <pivotArea dataOnly="0" labelOnly="1" outline="0" fieldPosition="0">
        <references count="2">
          <reference field="6" count="1" selected="0">
            <x v="60"/>
          </reference>
          <reference field="12" count="1">
            <x v="585"/>
          </reference>
        </references>
      </pivotArea>
    </format>
    <format dxfId="770">
      <pivotArea dataOnly="0" labelOnly="1" outline="0" fieldPosition="0">
        <references count="2">
          <reference field="6" count="1" selected="0">
            <x v="61"/>
          </reference>
          <reference field="12" count="1">
            <x v="61"/>
          </reference>
        </references>
      </pivotArea>
    </format>
    <format dxfId="769">
      <pivotArea dataOnly="0" labelOnly="1" outline="0" fieldPosition="0">
        <references count="2">
          <reference field="6" count="1" selected="0">
            <x v="62"/>
          </reference>
          <reference field="12" count="1">
            <x v="208"/>
          </reference>
        </references>
      </pivotArea>
    </format>
    <format dxfId="768">
      <pivotArea dataOnly="0" labelOnly="1" outline="0" fieldPosition="0">
        <references count="2">
          <reference field="6" count="1" selected="0">
            <x v="63"/>
          </reference>
          <reference field="12" count="1">
            <x v="600"/>
          </reference>
        </references>
      </pivotArea>
    </format>
    <format dxfId="767">
      <pivotArea dataOnly="0" labelOnly="1" outline="0" fieldPosition="0">
        <references count="2">
          <reference field="6" count="1" selected="0">
            <x v="64"/>
          </reference>
          <reference field="12" count="1">
            <x v="259"/>
          </reference>
        </references>
      </pivotArea>
    </format>
    <format dxfId="766">
      <pivotArea dataOnly="0" labelOnly="1" outline="0" fieldPosition="0">
        <references count="2">
          <reference field="6" count="1" selected="0">
            <x v="65"/>
          </reference>
          <reference field="12" count="1">
            <x v="354"/>
          </reference>
        </references>
      </pivotArea>
    </format>
    <format dxfId="765">
      <pivotArea dataOnly="0" labelOnly="1" outline="0" fieldPosition="0">
        <references count="2">
          <reference field="6" count="1" selected="0">
            <x v="66"/>
          </reference>
          <reference field="12" count="1">
            <x v="432"/>
          </reference>
        </references>
      </pivotArea>
    </format>
    <format dxfId="764">
      <pivotArea dataOnly="0" labelOnly="1" outline="0" fieldPosition="0">
        <references count="2">
          <reference field="6" count="1" selected="0">
            <x v="67"/>
          </reference>
          <reference field="12" count="1">
            <x v="197"/>
          </reference>
        </references>
      </pivotArea>
    </format>
    <format dxfId="763">
      <pivotArea dataOnly="0" labelOnly="1" outline="0" fieldPosition="0">
        <references count="2">
          <reference field="6" count="1" selected="0">
            <x v="68"/>
          </reference>
          <reference field="12" count="1">
            <x v="19"/>
          </reference>
        </references>
      </pivotArea>
    </format>
    <format dxfId="762">
      <pivotArea dataOnly="0" labelOnly="1" outline="0" fieldPosition="0">
        <references count="2">
          <reference field="6" count="1" selected="0">
            <x v="69"/>
          </reference>
          <reference field="12" count="1">
            <x v="63"/>
          </reference>
        </references>
      </pivotArea>
    </format>
    <format dxfId="761">
      <pivotArea dataOnly="0" labelOnly="1" outline="0" fieldPosition="0">
        <references count="2">
          <reference field="6" count="1" selected="0">
            <x v="70"/>
          </reference>
          <reference field="12" count="1">
            <x v="63"/>
          </reference>
        </references>
      </pivotArea>
    </format>
    <format dxfId="760">
      <pivotArea dataOnly="0" labelOnly="1" outline="0" fieldPosition="0">
        <references count="2">
          <reference field="6" count="1" selected="0">
            <x v="71"/>
          </reference>
          <reference field="12" count="1">
            <x v="554"/>
          </reference>
        </references>
      </pivotArea>
    </format>
    <format dxfId="759">
      <pivotArea dataOnly="0" labelOnly="1" outline="0" fieldPosition="0">
        <references count="2">
          <reference field="6" count="1" selected="0">
            <x v="72"/>
          </reference>
          <reference field="12" count="1">
            <x v="311"/>
          </reference>
        </references>
      </pivotArea>
    </format>
    <format dxfId="758">
      <pivotArea dataOnly="0" labelOnly="1" outline="0" fieldPosition="0">
        <references count="2">
          <reference field="6" count="1" selected="0">
            <x v="73"/>
          </reference>
          <reference field="12" count="1">
            <x v="674"/>
          </reference>
        </references>
      </pivotArea>
    </format>
    <format dxfId="757">
      <pivotArea dataOnly="0" labelOnly="1" outline="0" fieldPosition="0">
        <references count="2">
          <reference field="6" count="1" selected="0">
            <x v="74"/>
          </reference>
          <reference field="12" count="1">
            <x v="89"/>
          </reference>
        </references>
      </pivotArea>
    </format>
    <format dxfId="756">
      <pivotArea dataOnly="0" labelOnly="1" outline="0" fieldPosition="0">
        <references count="2">
          <reference field="6" count="1" selected="0">
            <x v="75"/>
          </reference>
          <reference field="12" count="1">
            <x v="719"/>
          </reference>
        </references>
      </pivotArea>
    </format>
    <format dxfId="755">
      <pivotArea dataOnly="0" labelOnly="1" outline="0" fieldPosition="0">
        <references count="2">
          <reference field="6" count="1" selected="0">
            <x v="76"/>
          </reference>
          <reference field="12" count="1">
            <x v="300"/>
          </reference>
        </references>
      </pivotArea>
    </format>
    <format dxfId="754">
      <pivotArea dataOnly="0" labelOnly="1" outline="0" fieldPosition="0">
        <references count="2">
          <reference field="6" count="1" selected="0">
            <x v="77"/>
          </reference>
          <reference field="12" count="1">
            <x v="408"/>
          </reference>
        </references>
      </pivotArea>
    </format>
    <format dxfId="753">
      <pivotArea dataOnly="0" labelOnly="1" outline="0" fieldPosition="0">
        <references count="2">
          <reference field="6" count="1" selected="0">
            <x v="78"/>
          </reference>
          <reference field="12" count="1">
            <x v="312"/>
          </reference>
        </references>
      </pivotArea>
    </format>
    <format dxfId="752">
      <pivotArea dataOnly="0" labelOnly="1" outline="0" fieldPosition="0">
        <references count="2">
          <reference field="6" count="1" selected="0">
            <x v="79"/>
          </reference>
          <reference field="12" count="1">
            <x v="216"/>
          </reference>
        </references>
      </pivotArea>
    </format>
    <format dxfId="751">
      <pivotArea dataOnly="0" labelOnly="1" outline="0" fieldPosition="0">
        <references count="2">
          <reference field="6" count="1" selected="0">
            <x v="80"/>
          </reference>
          <reference field="12" count="1">
            <x v="32"/>
          </reference>
        </references>
      </pivotArea>
    </format>
    <format dxfId="750">
      <pivotArea dataOnly="0" labelOnly="1" outline="0" fieldPosition="0">
        <references count="2">
          <reference field="6" count="1" selected="0">
            <x v="81"/>
          </reference>
          <reference field="12" count="1">
            <x v="640"/>
          </reference>
        </references>
      </pivotArea>
    </format>
    <format dxfId="749">
      <pivotArea dataOnly="0" labelOnly="1" outline="0" fieldPosition="0">
        <references count="2">
          <reference field="6" count="1" selected="0">
            <x v="82"/>
          </reference>
          <reference field="12" count="1">
            <x v="553"/>
          </reference>
        </references>
      </pivotArea>
    </format>
    <format dxfId="748">
      <pivotArea dataOnly="0" labelOnly="1" outline="0" fieldPosition="0">
        <references count="2">
          <reference field="6" count="1" selected="0">
            <x v="83"/>
          </reference>
          <reference field="12" count="1">
            <x v="701"/>
          </reference>
        </references>
      </pivotArea>
    </format>
    <format dxfId="747">
      <pivotArea dataOnly="0" labelOnly="1" outline="0" fieldPosition="0">
        <references count="2">
          <reference field="6" count="1" selected="0">
            <x v="84"/>
          </reference>
          <reference field="12" count="1">
            <x v="541"/>
          </reference>
        </references>
      </pivotArea>
    </format>
    <format dxfId="746">
      <pivotArea dataOnly="0" labelOnly="1" outline="0" fieldPosition="0">
        <references count="2">
          <reference field="6" count="1" selected="0">
            <x v="85"/>
          </reference>
          <reference field="12" count="1">
            <x v="50"/>
          </reference>
        </references>
      </pivotArea>
    </format>
    <format dxfId="745">
      <pivotArea dataOnly="0" labelOnly="1" outline="0" fieldPosition="0">
        <references count="2">
          <reference field="6" count="1" selected="0">
            <x v="86"/>
          </reference>
          <reference field="12" count="1">
            <x v="168"/>
          </reference>
        </references>
      </pivotArea>
    </format>
    <format dxfId="744">
      <pivotArea dataOnly="0" labelOnly="1" outline="0" fieldPosition="0">
        <references count="2">
          <reference field="6" count="1" selected="0">
            <x v="87"/>
          </reference>
          <reference field="12" count="1">
            <x v="270"/>
          </reference>
        </references>
      </pivotArea>
    </format>
    <format dxfId="743">
      <pivotArea dataOnly="0" labelOnly="1" outline="0" fieldPosition="0">
        <references count="2">
          <reference field="6" count="1" selected="0">
            <x v="88"/>
          </reference>
          <reference field="12" count="1">
            <x v="663"/>
          </reference>
        </references>
      </pivotArea>
    </format>
    <format dxfId="742">
      <pivotArea dataOnly="0" labelOnly="1" outline="0" fieldPosition="0">
        <references count="2">
          <reference field="6" count="1" selected="0">
            <x v="89"/>
          </reference>
          <reference field="12" count="1">
            <x v="645"/>
          </reference>
        </references>
      </pivotArea>
    </format>
    <format dxfId="741">
      <pivotArea dataOnly="0" labelOnly="1" outline="0" fieldPosition="0">
        <references count="2">
          <reference field="6" count="1" selected="0">
            <x v="90"/>
          </reference>
          <reference field="12" count="1">
            <x v="397"/>
          </reference>
        </references>
      </pivotArea>
    </format>
    <format dxfId="740">
      <pivotArea dataOnly="0" labelOnly="1" outline="0" fieldPosition="0">
        <references count="2">
          <reference field="6" count="1" selected="0">
            <x v="91"/>
          </reference>
          <reference field="12" count="1">
            <x v="92"/>
          </reference>
        </references>
      </pivotArea>
    </format>
    <format dxfId="739">
      <pivotArea dataOnly="0" labelOnly="1" outline="0" fieldPosition="0">
        <references count="2">
          <reference field="6" count="1" selected="0">
            <x v="92"/>
          </reference>
          <reference field="12" count="1">
            <x v="45"/>
          </reference>
        </references>
      </pivotArea>
    </format>
    <format dxfId="738">
      <pivotArea dataOnly="0" labelOnly="1" outline="0" fieldPosition="0">
        <references count="2">
          <reference field="6" count="1" selected="0">
            <x v="93"/>
          </reference>
          <reference field="12" count="1">
            <x v="637"/>
          </reference>
        </references>
      </pivotArea>
    </format>
    <format dxfId="737">
      <pivotArea dataOnly="0" labelOnly="1" outline="0" fieldPosition="0">
        <references count="2">
          <reference field="6" count="1" selected="0">
            <x v="94"/>
          </reference>
          <reference field="12" count="1">
            <x v="396"/>
          </reference>
        </references>
      </pivotArea>
    </format>
    <format dxfId="736">
      <pivotArea dataOnly="0" labelOnly="1" outline="0" fieldPosition="0">
        <references count="2">
          <reference field="6" count="1" selected="0">
            <x v="95"/>
          </reference>
          <reference field="12" count="1">
            <x v="405"/>
          </reference>
        </references>
      </pivotArea>
    </format>
    <format dxfId="735">
      <pivotArea dataOnly="0" labelOnly="1" outline="0" fieldPosition="0">
        <references count="2">
          <reference field="6" count="1" selected="0">
            <x v="96"/>
          </reference>
          <reference field="12" count="1">
            <x v="570"/>
          </reference>
        </references>
      </pivotArea>
    </format>
    <format dxfId="734">
      <pivotArea dataOnly="0" labelOnly="1" outline="0" fieldPosition="0">
        <references count="2">
          <reference field="6" count="1" selected="0">
            <x v="97"/>
          </reference>
          <reference field="12" count="1">
            <x v="34"/>
          </reference>
        </references>
      </pivotArea>
    </format>
    <format dxfId="733">
      <pivotArea dataOnly="0" labelOnly="1" outline="0" fieldPosition="0">
        <references count="2">
          <reference field="6" count="1" selected="0">
            <x v="98"/>
          </reference>
          <reference field="12" count="1">
            <x v="631"/>
          </reference>
        </references>
      </pivotArea>
    </format>
    <format dxfId="732">
      <pivotArea dataOnly="0" labelOnly="1" outline="0" fieldPosition="0">
        <references count="2">
          <reference field="6" count="1" selected="0">
            <x v="99"/>
          </reference>
          <reference field="12" count="1">
            <x v="178"/>
          </reference>
        </references>
      </pivotArea>
    </format>
    <format dxfId="731">
      <pivotArea dataOnly="0" labelOnly="1" outline="0" fieldPosition="0">
        <references count="2">
          <reference field="6" count="1" selected="0">
            <x v="100"/>
          </reference>
          <reference field="12" count="1">
            <x v="226"/>
          </reference>
        </references>
      </pivotArea>
    </format>
    <format dxfId="730">
      <pivotArea dataOnly="0" labelOnly="1" outline="0" fieldPosition="0">
        <references count="2">
          <reference field="6" count="1" selected="0">
            <x v="101"/>
          </reference>
          <reference field="12" count="1">
            <x v="512"/>
          </reference>
        </references>
      </pivotArea>
    </format>
    <format dxfId="729">
      <pivotArea dataOnly="0" labelOnly="1" outline="0" fieldPosition="0">
        <references count="2">
          <reference field="6" count="1" selected="0">
            <x v="102"/>
          </reference>
          <reference field="12" count="1">
            <x v="135"/>
          </reference>
        </references>
      </pivotArea>
    </format>
    <format dxfId="728">
      <pivotArea dataOnly="0" labelOnly="1" outline="0" fieldPosition="0">
        <references count="2">
          <reference field="6" count="1" selected="0">
            <x v="103"/>
          </reference>
          <reference field="12" count="1">
            <x v="323"/>
          </reference>
        </references>
      </pivotArea>
    </format>
    <format dxfId="727">
      <pivotArea dataOnly="0" labelOnly="1" outline="0" fieldPosition="0">
        <references count="2">
          <reference field="6" count="1" selected="0">
            <x v="104"/>
          </reference>
          <reference field="12" count="1">
            <x v="127"/>
          </reference>
        </references>
      </pivotArea>
    </format>
    <format dxfId="726">
      <pivotArea dataOnly="0" labelOnly="1" outline="0" fieldPosition="0">
        <references count="2">
          <reference field="6" count="1" selected="0">
            <x v="105"/>
          </reference>
          <reference field="12" count="1">
            <x v="127"/>
          </reference>
        </references>
      </pivotArea>
    </format>
    <format dxfId="725">
      <pivotArea dataOnly="0" labelOnly="1" outline="0" fieldPosition="0">
        <references count="2">
          <reference field="6" count="1" selected="0">
            <x v="106"/>
          </reference>
          <reference field="12" count="1">
            <x v="317"/>
          </reference>
        </references>
      </pivotArea>
    </format>
    <format dxfId="724">
      <pivotArea dataOnly="0" labelOnly="1" outline="0" fieldPosition="0">
        <references count="2">
          <reference field="6" count="1" selected="0">
            <x v="107"/>
          </reference>
          <reference field="12" count="1">
            <x v="506"/>
          </reference>
        </references>
      </pivotArea>
    </format>
    <format dxfId="723">
      <pivotArea dataOnly="0" labelOnly="1" outline="0" fieldPosition="0">
        <references count="2">
          <reference field="6" count="1" selected="0">
            <x v="108"/>
          </reference>
          <reference field="12" count="1">
            <x v="735"/>
          </reference>
        </references>
      </pivotArea>
    </format>
    <format dxfId="722">
      <pivotArea dataOnly="0" labelOnly="1" outline="0" fieldPosition="0">
        <references count="2">
          <reference field="6" count="1" selected="0">
            <x v="109"/>
          </reference>
          <reference field="12" count="1">
            <x v="552"/>
          </reference>
        </references>
      </pivotArea>
    </format>
    <format dxfId="721">
      <pivotArea dataOnly="0" labelOnly="1" outline="0" fieldPosition="0">
        <references count="2">
          <reference field="6" count="1" selected="0">
            <x v="110"/>
          </reference>
          <reference field="12" count="1">
            <x v="337"/>
          </reference>
        </references>
      </pivotArea>
    </format>
    <format dxfId="720">
      <pivotArea dataOnly="0" labelOnly="1" outline="0" fieldPosition="0">
        <references count="2">
          <reference field="6" count="1" selected="0">
            <x v="111"/>
          </reference>
          <reference field="12" count="1">
            <x v="65"/>
          </reference>
        </references>
      </pivotArea>
    </format>
    <format dxfId="719">
      <pivotArea dataOnly="0" labelOnly="1" outline="0" fieldPosition="0">
        <references count="2">
          <reference field="6" count="1" selected="0">
            <x v="112"/>
          </reference>
          <reference field="12" count="1">
            <x v="161"/>
          </reference>
        </references>
      </pivotArea>
    </format>
    <format dxfId="718">
      <pivotArea dataOnly="0" labelOnly="1" outline="0" fieldPosition="0">
        <references count="2">
          <reference field="6" count="1" selected="0">
            <x v="113"/>
          </reference>
          <reference field="12" count="1">
            <x v="383"/>
          </reference>
        </references>
      </pivotArea>
    </format>
    <format dxfId="717">
      <pivotArea dataOnly="0" labelOnly="1" outline="0" fieldPosition="0">
        <references count="2">
          <reference field="6" count="1" selected="0">
            <x v="114"/>
          </reference>
          <reference field="12" count="1">
            <x v="643"/>
          </reference>
        </references>
      </pivotArea>
    </format>
    <format dxfId="716">
      <pivotArea dataOnly="0" labelOnly="1" outline="0" fieldPosition="0">
        <references count="2">
          <reference field="6" count="1" selected="0">
            <x v="115"/>
          </reference>
          <reference field="12" count="1">
            <x v="199"/>
          </reference>
        </references>
      </pivotArea>
    </format>
    <format dxfId="715">
      <pivotArea dataOnly="0" labelOnly="1" outline="0" fieldPosition="0">
        <references count="2">
          <reference field="6" count="1" selected="0">
            <x v="116"/>
          </reference>
          <reference field="12" count="1">
            <x v="111"/>
          </reference>
        </references>
      </pivotArea>
    </format>
    <format dxfId="714">
      <pivotArea dataOnly="0" labelOnly="1" outline="0" fieldPosition="0">
        <references count="2">
          <reference field="6" count="1" selected="0">
            <x v="117"/>
          </reference>
          <reference field="12" count="1">
            <x v="419"/>
          </reference>
        </references>
      </pivotArea>
    </format>
    <format dxfId="713">
      <pivotArea dataOnly="0" labelOnly="1" outline="0" fieldPosition="0">
        <references count="2">
          <reference field="6" count="1" selected="0">
            <x v="118"/>
          </reference>
          <reference field="12" count="1">
            <x v="100"/>
          </reference>
        </references>
      </pivotArea>
    </format>
    <format dxfId="712">
      <pivotArea dataOnly="0" labelOnly="1" outline="0" fieldPosition="0">
        <references count="2">
          <reference field="6" count="1" selected="0">
            <x v="119"/>
          </reference>
          <reference field="12" count="1">
            <x v="692"/>
          </reference>
        </references>
      </pivotArea>
    </format>
    <format dxfId="711">
      <pivotArea dataOnly="0" labelOnly="1" outline="0" fieldPosition="0">
        <references count="2">
          <reference field="6" count="1" selected="0">
            <x v="120"/>
          </reference>
          <reference field="12" count="1">
            <x v="692"/>
          </reference>
        </references>
      </pivotArea>
    </format>
    <format dxfId="710">
      <pivotArea dataOnly="0" labelOnly="1" outline="0" fieldPosition="0">
        <references count="2">
          <reference field="6" count="1" selected="0">
            <x v="121"/>
          </reference>
          <reference field="12" count="1">
            <x v="378"/>
          </reference>
        </references>
      </pivotArea>
    </format>
    <format dxfId="709">
      <pivotArea dataOnly="0" labelOnly="1" outline="0" fieldPosition="0">
        <references count="2">
          <reference field="6" count="1" selected="0">
            <x v="122"/>
          </reference>
          <reference field="12" count="1">
            <x v="128"/>
          </reference>
        </references>
      </pivotArea>
    </format>
    <format dxfId="708">
      <pivotArea dataOnly="0" labelOnly="1" outline="0" fieldPosition="0">
        <references count="2">
          <reference field="6" count="1" selected="0">
            <x v="123"/>
          </reference>
          <reference field="12" count="1">
            <x v="302"/>
          </reference>
        </references>
      </pivotArea>
    </format>
    <format dxfId="707">
      <pivotArea dataOnly="0" labelOnly="1" outline="0" fieldPosition="0">
        <references count="2">
          <reference field="6" count="1" selected="0">
            <x v="124"/>
          </reference>
          <reference field="12" count="1">
            <x v="154"/>
          </reference>
        </references>
      </pivotArea>
    </format>
    <format dxfId="706">
      <pivotArea dataOnly="0" labelOnly="1" outline="0" fieldPosition="0">
        <references count="2">
          <reference field="6" count="1" selected="0">
            <x v="125"/>
          </reference>
          <reference field="12" count="1">
            <x v="438"/>
          </reference>
        </references>
      </pivotArea>
    </format>
    <format dxfId="705">
      <pivotArea dataOnly="0" labelOnly="1" outline="0" fieldPosition="0">
        <references count="2">
          <reference field="6" count="1" selected="0">
            <x v="126"/>
          </reference>
          <reference field="12" count="1">
            <x v="747"/>
          </reference>
        </references>
      </pivotArea>
    </format>
    <format dxfId="704">
      <pivotArea dataOnly="0" labelOnly="1" outline="0" fieldPosition="0">
        <references count="2">
          <reference field="6" count="1" selected="0">
            <x v="127"/>
          </reference>
          <reference field="12" count="1">
            <x v="106"/>
          </reference>
        </references>
      </pivotArea>
    </format>
    <format dxfId="703">
      <pivotArea dataOnly="0" labelOnly="1" outline="0" fieldPosition="0">
        <references count="2">
          <reference field="6" count="1" selected="0">
            <x v="128"/>
          </reference>
          <reference field="12" count="1">
            <x v="174"/>
          </reference>
        </references>
      </pivotArea>
    </format>
    <format dxfId="702">
      <pivotArea dataOnly="0" labelOnly="1" outline="0" fieldPosition="0">
        <references count="2">
          <reference field="6" count="1" selected="0">
            <x v="129"/>
          </reference>
          <reference field="12" count="1">
            <x v="635"/>
          </reference>
        </references>
      </pivotArea>
    </format>
    <format dxfId="701">
      <pivotArea dataOnly="0" labelOnly="1" outline="0" fieldPosition="0">
        <references count="2">
          <reference field="6" count="1" selected="0">
            <x v="130"/>
          </reference>
          <reference field="12" count="1">
            <x v="126"/>
          </reference>
        </references>
      </pivotArea>
    </format>
    <format dxfId="700">
      <pivotArea dataOnly="0" labelOnly="1" outline="0" fieldPosition="0">
        <references count="2">
          <reference field="6" count="1" selected="0">
            <x v="131"/>
          </reference>
          <reference field="12" count="1">
            <x v="491"/>
          </reference>
        </references>
      </pivotArea>
    </format>
    <format dxfId="699">
      <pivotArea dataOnly="0" labelOnly="1" outline="0" fieldPosition="0">
        <references count="2">
          <reference field="6" count="1" selected="0">
            <x v="132"/>
          </reference>
          <reference field="12" count="1">
            <x v="228"/>
          </reference>
        </references>
      </pivotArea>
    </format>
    <format dxfId="698">
      <pivotArea dataOnly="0" labelOnly="1" outline="0" fieldPosition="0">
        <references count="2">
          <reference field="6" count="1" selected="0">
            <x v="133"/>
          </reference>
          <reference field="12" count="1">
            <x v="467"/>
          </reference>
        </references>
      </pivotArea>
    </format>
    <format dxfId="697">
      <pivotArea dataOnly="0" labelOnly="1" outline="0" fieldPosition="0">
        <references count="2">
          <reference field="6" count="1" selected="0">
            <x v="134"/>
          </reference>
          <reference field="12" count="1">
            <x v="736"/>
          </reference>
        </references>
      </pivotArea>
    </format>
    <format dxfId="696">
      <pivotArea dataOnly="0" labelOnly="1" outline="0" fieldPosition="0">
        <references count="2">
          <reference field="6" count="1" selected="0">
            <x v="135"/>
          </reference>
          <reference field="12" count="1">
            <x v="692"/>
          </reference>
        </references>
      </pivotArea>
    </format>
    <format dxfId="695">
      <pivotArea dataOnly="0" labelOnly="1" outline="0" fieldPosition="0">
        <references count="2">
          <reference field="6" count="1" selected="0">
            <x v="136"/>
          </reference>
          <reference field="12" count="1">
            <x v="692"/>
          </reference>
        </references>
      </pivotArea>
    </format>
    <format dxfId="694">
      <pivotArea dataOnly="0" labelOnly="1" outline="0" fieldPosition="0">
        <references count="2">
          <reference field="6" count="1" selected="0">
            <x v="137"/>
          </reference>
          <reference field="12" count="1">
            <x v="441"/>
          </reference>
        </references>
      </pivotArea>
    </format>
    <format dxfId="693">
      <pivotArea dataOnly="0" labelOnly="1" outline="0" fieldPosition="0">
        <references count="2">
          <reference field="6" count="1" selected="0">
            <x v="138"/>
          </reference>
          <reference field="12" count="1">
            <x v="614"/>
          </reference>
        </references>
      </pivotArea>
    </format>
    <format dxfId="692">
      <pivotArea dataOnly="0" labelOnly="1" outline="0" fieldPosition="0">
        <references count="2">
          <reference field="6" count="1" selected="0">
            <x v="139"/>
          </reference>
          <reference field="12" count="1">
            <x v="132"/>
          </reference>
        </references>
      </pivotArea>
    </format>
    <format dxfId="691">
      <pivotArea dataOnly="0" labelOnly="1" outline="0" fieldPosition="0">
        <references count="2">
          <reference field="6" count="1" selected="0">
            <x v="140"/>
          </reference>
          <reference field="12" count="1">
            <x v="551"/>
          </reference>
        </references>
      </pivotArea>
    </format>
    <format dxfId="690">
      <pivotArea dataOnly="0" labelOnly="1" outline="0" fieldPosition="0">
        <references count="2">
          <reference field="6" count="1" selected="0">
            <x v="141"/>
          </reference>
          <reference field="12" count="1">
            <x v="612"/>
          </reference>
        </references>
      </pivotArea>
    </format>
    <format dxfId="689">
      <pivotArea dataOnly="0" labelOnly="1" outline="0" fieldPosition="0">
        <references count="2">
          <reference field="6" count="1" selected="0">
            <x v="142"/>
          </reference>
          <reference field="12" count="1">
            <x v="695"/>
          </reference>
        </references>
      </pivotArea>
    </format>
    <format dxfId="688">
      <pivotArea dataOnly="0" labelOnly="1" outline="0" fieldPosition="0">
        <references count="2">
          <reference field="6" count="1" selected="0">
            <x v="143"/>
          </reference>
          <reference field="12" count="1">
            <x v="156"/>
          </reference>
        </references>
      </pivotArea>
    </format>
    <format dxfId="687">
      <pivotArea dataOnly="0" labelOnly="1" outline="0" fieldPosition="0">
        <references count="2">
          <reference field="6" count="1" selected="0">
            <x v="144"/>
          </reference>
          <reference field="12" count="1">
            <x v="387"/>
          </reference>
        </references>
      </pivotArea>
    </format>
    <format dxfId="686">
      <pivotArea dataOnly="0" labelOnly="1" outline="0" fieldPosition="0">
        <references count="2">
          <reference field="6" count="1" selected="0">
            <x v="145"/>
          </reference>
          <reference field="12" count="1">
            <x v="280"/>
          </reference>
        </references>
      </pivotArea>
    </format>
    <format dxfId="685">
      <pivotArea dataOnly="0" labelOnly="1" outline="0" fieldPosition="0">
        <references count="2">
          <reference field="6" count="1" selected="0">
            <x v="146"/>
          </reference>
          <reference field="12" count="1">
            <x v="387"/>
          </reference>
        </references>
      </pivotArea>
    </format>
    <format dxfId="684">
      <pivotArea dataOnly="0" labelOnly="1" outline="0" fieldPosition="0">
        <references count="2">
          <reference field="6" count="1" selected="0">
            <x v="147"/>
          </reference>
          <reference field="12" count="1">
            <x v="604"/>
          </reference>
        </references>
      </pivotArea>
    </format>
    <format dxfId="683">
      <pivotArea dataOnly="0" labelOnly="1" outline="0" fieldPosition="0">
        <references count="2">
          <reference field="6" count="1" selected="0">
            <x v="148"/>
          </reference>
          <reference field="12" count="1">
            <x v="723"/>
          </reference>
        </references>
      </pivotArea>
    </format>
    <format dxfId="682">
      <pivotArea dataOnly="0" labelOnly="1" outline="0" fieldPosition="0">
        <references count="2">
          <reference field="6" count="1" selected="0">
            <x v="149"/>
          </reference>
          <reference field="12" count="1">
            <x v="524"/>
          </reference>
        </references>
      </pivotArea>
    </format>
    <format dxfId="681">
      <pivotArea dataOnly="0" labelOnly="1" outline="0" fieldPosition="0">
        <references count="2">
          <reference field="6" count="1" selected="0">
            <x v="150"/>
          </reference>
          <reference field="12" count="1">
            <x v="18"/>
          </reference>
        </references>
      </pivotArea>
    </format>
    <format dxfId="680">
      <pivotArea dataOnly="0" labelOnly="1" outline="0" fieldPosition="0">
        <references count="2">
          <reference field="6" count="1" selected="0">
            <x v="151"/>
          </reference>
          <reference field="12" count="1">
            <x v="668"/>
          </reference>
        </references>
      </pivotArea>
    </format>
    <format dxfId="679">
      <pivotArea dataOnly="0" labelOnly="1" outline="0" fieldPosition="0">
        <references count="2">
          <reference field="6" count="1" selected="0">
            <x v="152"/>
          </reference>
          <reference field="12" count="1">
            <x v="289"/>
          </reference>
        </references>
      </pivotArea>
    </format>
    <format dxfId="678">
      <pivotArea dataOnly="0" labelOnly="1" outline="0" fieldPosition="0">
        <references count="2">
          <reference field="6" count="1" selected="0">
            <x v="153"/>
          </reference>
          <reference field="12" count="1">
            <x v="460"/>
          </reference>
        </references>
      </pivotArea>
    </format>
    <format dxfId="677">
      <pivotArea dataOnly="0" labelOnly="1" outline="0" fieldPosition="0">
        <references count="2">
          <reference field="6" count="1" selected="0">
            <x v="154"/>
          </reference>
          <reference field="12" count="1">
            <x v="460"/>
          </reference>
        </references>
      </pivotArea>
    </format>
    <format dxfId="676">
      <pivotArea dataOnly="0" labelOnly="1" outline="0" fieldPosition="0">
        <references count="2">
          <reference field="6" count="1" selected="0">
            <x v="155"/>
          </reference>
          <reference field="12" count="1">
            <x v="439"/>
          </reference>
        </references>
      </pivotArea>
    </format>
    <format dxfId="675">
      <pivotArea dataOnly="0" labelOnly="1" outline="0" fieldPosition="0">
        <references count="2">
          <reference field="6" count="1" selected="0">
            <x v="156"/>
          </reference>
          <reference field="12" count="1">
            <x v="16"/>
          </reference>
        </references>
      </pivotArea>
    </format>
    <format dxfId="674">
      <pivotArea dataOnly="0" labelOnly="1" outline="0" fieldPosition="0">
        <references count="2">
          <reference field="6" count="1" selected="0">
            <x v="157"/>
          </reference>
          <reference field="12" count="1">
            <x v="415"/>
          </reference>
        </references>
      </pivotArea>
    </format>
    <format dxfId="673">
      <pivotArea dataOnly="0" labelOnly="1" outline="0" fieldPosition="0">
        <references count="2">
          <reference field="6" count="1" selected="0">
            <x v="158"/>
          </reference>
          <reference field="12" count="1">
            <x v="235"/>
          </reference>
        </references>
      </pivotArea>
    </format>
    <format dxfId="672">
      <pivotArea dataOnly="0" labelOnly="1" outline="0" fieldPosition="0">
        <references count="2">
          <reference field="6" count="1" selected="0">
            <x v="159"/>
          </reference>
          <reference field="12" count="1">
            <x v="536"/>
          </reference>
        </references>
      </pivotArea>
    </format>
    <format dxfId="671">
      <pivotArea dataOnly="0" labelOnly="1" outline="0" fieldPosition="0">
        <references count="2">
          <reference field="6" count="1" selected="0">
            <x v="160"/>
          </reference>
          <reference field="12" count="1">
            <x v="636"/>
          </reference>
        </references>
      </pivotArea>
    </format>
    <format dxfId="670">
      <pivotArea dataOnly="0" labelOnly="1" outline="0" fieldPosition="0">
        <references count="2">
          <reference field="6" count="1" selected="0">
            <x v="161"/>
          </reference>
          <reference field="12" count="1">
            <x v="255"/>
          </reference>
        </references>
      </pivotArea>
    </format>
    <format dxfId="669">
      <pivotArea dataOnly="0" labelOnly="1" outline="0" fieldPosition="0">
        <references count="2">
          <reference field="6" count="1" selected="0">
            <x v="162"/>
          </reference>
          <reference field="12" count="1">
            <x v="56"/>
          </reference>
        </references>
      </pivotArea>
    </format>
    <format dxfId="668">
      <pivotArea dataOnly="0" labelOnly="1" outline="0" fieldPosition="0">
        <references count="2">
          <reference field="6" count="1" selected="0">
            <x v="163"/>
          </reference>
          <reference field="12" count="1">
            <x v="123"/>
          </reference>
        </references>
      </pivotArea>
    </format>
    <format dxfId="667">
      <pivotArea dataOnly="0" labelOnly="1" outline="0" fieldPosition="0">
        <references count="2">
          <reference field="6" count="1" selected="0">
            <x v="164"/>
          </reference>
          <reference field="12" count="1">
            <x v="737"/>
          </reference>
        </references>
      </pivotArea>
    </format>
    <format dxfId="666">
      <pivotArea dataOnly="0" labelOnly="1" outline="0" fieldPosition="0">
        <references count="2">
          <reference field="6" count="1" selected="0">
            <x v="165"/>
          </reference>
          <reference field="12" count="1">
            <x v="76"/>
          </reference>
        </references>
      </pivotArea>
    </format>
    <format dxfId="665">
      <pivotArea dataOnly="0" labelOnly="1" outline="0" fieldPosition="0">
        <references count="2">
          <reference field="6" count="1" selected="0">
            <x v="166"/>
          </reference>
          <reference field="12" count="1">
            <x v="250"/>
          </reference>
        </references>
      </pivotArea>
    </format>
    <format dxfId="664">
      <pivotArea dataOnly="0" labelOnly="1" outline="0" fieldPosition="0">
        <references count="2">
          <reference field="6" count="1" selected="0">
            <x v="167"/>
          </reference>
          <reference field="12" count="1">
            <x v="445"/>
          </reference>
        </references>
      </pivotArea>
    </format>
    <format dxfId="663">
      <pivotArea dataOnly="0" labelOnly="1" outline="0" fieldPosition="0">
        <references count="2">
          <reference field="6" count="1" selected="0">
            <x v="168"/>
          </reference>
          <reference field="12" count="1">
            <x v="55"/>
          </reference>
        </references>
      </pivotArea>
    </format>
    <format dxfId="662">
      <pivotArea dataOnly="0" labelOnly="1" outline="0" fieldPosition="0">
        <references count="2">
          <reference field="6" count="1" selected="0">
            <x v="169"/>
          </reference>
          <reference field="12" count="1">
            <x v="564"/>
          </reference>
        </references>
      </pivotArea>
    </format>
    <format dxfId="661">
      <pivotArea dataOnly="0" labelOnly="1" outline="0" fieldPosition="0">
        <references count="2">
          <reference field="6" count="1" selected="0">
            <x v="170"/>
          </reference>
          <reference field="12" count="1">
            <x v="445"/>
          </reference>
        </references>
      </pivotArea>
    </format>
    <format dxfId="660">
      <pivotArea dataOnly="0" labelOnly="1" outline="0" fieldPosition="0">
        <references count="2">
          <reference field="6" count="1" selected="0">
            <x v="171"/>
          </reference>
          <reference field="12" count="1">
            <x v="566"/>
          </reference>
        </references>
      </pivotArea>
    </format>
    <format dxfId="659">
      <pivotArea dataOnly="0" labelOnly="1" outline="0" fieldPosition="0">
        <references count="2">
          <reference field="6" count="1" selected="0">
            <x v="172"/>
          </reference>
          <reference field="12" count="1">
            <x v="285"/>
          </reference>
        </references>
      </pivotArea>
    </format>
    <format dxfId="658">
      <pivotArea dataOnly="0" labelOnly="1" outline="0" fieldPosition="0">
        <references count="2">
          <reference field="6" count="1" selected="0">
            <x v="173"/>
          </reference>
          <reference field="12" count="1">
            <x v="237"/>
          </reference>
        </references>
      </pivotArea>
    </format>
    <format dxfId="657">
      <pivotArea dataOnly="0" labelOnly="1" outline="0" fieldPosition="0">
        <references count="2">
          <reference field="6" count="1" selected="0">
            <x v="174"/>
          </reference>
          <reference field="12" count="1">
            <x v="377"/>
          </reference>
        </references>
      </pivotArea>
    </format>
    <format dxfId="656">
      <pivotArea dataOnly="0" labelOnly="1" outline="0" fieldPosition="0">
        <references count="2">
          <reference field="6" count="1" selected="0">
            <x v="175"/>
          </reference>
          <reference field="12" count="1">
            <x v="592"/>
          </reference>
        </references>
      </pivotArea>
    </format>
    <format dxfId="655">
      <pivotArea dataOnly="0" labelOnly="1" outline="0" fieldPosition="0">
        <references count="2">
          <reference field="6" count="1" selected="0">
            <x v="176"/>
          </reference>
          <reference field="12" count="1">
            <x v="579"/>
          </reference>
        </references>
      </pivotArea>
    </format>
    <format dxfId="654">
      <pivotArea dataOnly="0" labelOnly="1" outline="0" fieldPosition="0">
        <references count="2">
          <reference field="6" count="1" selected="0">
            <x v="177"/>
          </reference>
          <reference field="12" count="1">
            <x v="579"/>
          </reference>
        </references>
      </pivotArea>
    </format>
    <format dxfId="653">
      <pivotArea dataOnly="0" labelOnly="1" outline="0" fieldPosition="0">
        <references count="2">
          <reference field="6" count="1" selected="0">
            <x v="178"/>
          </reference>
          <reference field="12" count="1">
            <x v="683"/>
          </reference>
        </references>
      </pivotArea>
    </format>
    <format dxfId="652">
      <pivotArea dataOnly="0" labelOnly="1" outline="0" fieldPosition="0">
        <references count="2">
          <reference field="6" count="1" selected="0">
            <x v="179"/>
          </reference>
          <reference field="12" count="1">
            <x v="419"/>
          </reference>
        </references>
      </pivotArea>
    </format>
    <format dxfId="651">
      <pivotArea dataOnly="0" labelOnly="1" outline="0" fieldPosition="0">
        <references count="2">
          <reference field="6" count="1" selected="0">
            <x v="180"/>
          </reference>
          <reference field="12" count="1">
            <x v="77"/>
          </reference>
        </references>
      </pivotArea>
    </format>
    <format dxfId="650">
      <pivotArea dataOnly="0" labelOnly="1" outline="0" fieldPosition="0">
        <references count="2">
          <reference field="6" count="1" selected="0">
            <x v="181"/>
          </reference>
          <reference field="12" count="1">
            <x v="314"/>
          </reference>
        </references>
      </pivotArea>
    </format>
    <format dxfId="649">
      <pivotArea dataOnly="0" labelOnly="1" outline="0" fieldPosition="0">
        <references count="2">
          <reference field="6" count="1" selected="0">
            <x v="182"/>
          </reference>
          <reference field="12" count="1">
            <x v="715"/>
          </reference>
        </references>
      </pivotArea>
    </format>
    <format dxfId="648">
      <pivotArea dataOnly="0" labelOnly="1" outline="0" fieldPosition="0">
        <references count="2">
          <reference field="6" count="1" selected="0">
            <x v="183"/>
          </reference>
          <reference field="12" count="1">
            <x v="28"/>
          </reference>
        </references>
      </pivotArea>
    </format>
    <format dxfId="647">
      <pivotArea dataOnly="0" labelOnly="1" outline="0" fieldPosition="0">
        <references count="2">
          <reference field="6" count="1" selected="0">
            <x v="184"/>
          </reference>
          <reference field="12" count="1">
            <x v="715"/>
          </reference>
        </references>
      </pivotArea>
    </format>
    <format dxfId="646">
      <pivotArea dataOnly="0" labelOnly="1" outline="0" fieldPosition="0">
        <references count="2">
          <reference field="6" count="1" selected="0">
            <x v="185"/>
          </reference>
          <reference field="12" count="1">
            <x v="546"/>
          </reference>
        </references>
      </pivotArea>
    </format>
    <format dxfId="645">
      <pivotArea dataOnly="0" labelOnly="1" outline="0" fieldPosition="0">
        <references count="2">
          <reference field="6" count="1" selected="0">
            <x v="186"/>
          </reference>
          <reference field="12" count="1">
            <x v="67"/>
          </reference>
        </references>
      </pivotArea>
    </format>
    <format dxfId="644">
      <pivotArea dataOnly="0" labelOnly="1" outline="0" fieldPosition="0">
        <references count="2">
          <reference field="6" count="1" selected="0">
            <x v="187"/>
          </reference>
          <reference field="12" count="1">
            <x v="664"/>
          </reference>
        </references>
      </pivotArea>
    </format>
    <format dxfId="643">
      <pivotArea dataOnly="0" labelOnly="1" outline="0" fieldPosition="0">
        <references count="2">
          <reference field="6" count="1" selected="0">
            <x v="188"/>
          </reference>
          <reference field="12" count="1">
            <x v="296"/>
          </reference>
        </references>
      </pivotArea>
    </format>
    <format dxfId="642">
      <pivotArea dataOnly="0" labelOnly="1" outline="0" fieldPosition="0">
        <references count="2">
          <reference field="6" count="1" selected="0">
            <x v="189"/>
          </reference>
          <reference field="12" count="1">
            <x v="447"/>
          </reference>
        </references>
      </pivotArea>
    </format>
    <format dxfId="641">
      <pivotArea dataOnly="0" labelOnly="1" outline="0" fieldPosition="0">
        <references count="2">
          <reference field="6" count="1" selected="0">
            <x v="190"/>
          </reference>
          <reference field="12" count="1">
            <x v="702"/>
          </reference>
        </references>
      </pivotArea>
    </format>
    <format dxfId="640">
      <pivotArea dataOnly="0" labelOnly="1" outline="0" fieldPosition="0">
        <references count="2">
          <reference field="6" count="1" selected="0">
            <x v="191"/>
          </reference>
          <reference field="12" count="1">
            <x v="591"/>
          </reference>
        </references>
      </pivotArea>
    </format>
    <format dxfId="639">
      <pivotArea dataOnly="0" labelOnly="1" outline="0" fieldPosition="0">
        <references count="2">
          <reference field="6" count="1" selected="0">
            <x v="192"/>
          </reference>
          <reference field="12" count="1">
            <x v="702"/>
          </reference>
        </references>
      </pivotArea>
    </format>
    <format dxfId="638">
      <pivotArea dataOnly="0" labelOnly="1" outline="0" fieldPosition="0">
        <references count="2">
          <reference field="6" count="1" selected="0">
            <x v="193"/>
          </reference>
          <reference field="12" count="1">
            <x v="702"/>
          </reference>
        </references>
      </pivotArea>
    </format>
    <format dxfId="637">
      <pivotArea dataOnly="0" labelOnly="1" outline="0" fieldPosition="0">
        <references count="2">
          <reference field="6" count="1" selected="0">
            <x v="194"/>
          </reference>
          <reference field="12" count="1">
            <x v="591"/>
          </reference>
        </references>
      </pivotArea>
    </format>
    <format dxfId="636">
      <pivotArea dataOnly="0" labelOnly="1" outline="0" fieldPosition="0">
        <references count="2">
          <reference field="6" count="1" selected="0">
            <x v="195"/>
          </reference>
          <reference field="12" count="1">
            <x v="227"/>
          </reference>
        </references>
      </pivotArea>
    </format>
    <format dxfId="635">
      <pivotArea dataOnly="0" labelOnly="1" outline="0" fieldPosition="0">
        <references count="2">
          <reference field="6" count="1" selected="0">
            <x v="196"/>
          </reference>
          <reference field="12" count="1">
            <x v="476"/>
          </reference>
        </references>
      </pivotArea>
    </format>
    <format dxfId="634">
      <pivotArea dataOnly="0" labelOnly="1" outline="0" fieldPosition="0">
        <references count="2">
          <reference field="6" count="1" selected="0">
            <x v="197"/>
          </reference>
          <reference field="12" count="1">
            <x v="624"/>
          </reference>
        </references>
      </pivotArea>
    </format>
    <format dxfId="633">
      <pivotArea dataOnly="0" labelOnly="1" outline="0" fieldPosition="0">
        <references count="2">
          <reference field="6" count="1" selected="0">
            <x v="198"/>
          </reference>
          <reference field="12" count="1">
            <x v="628"/>
          </reference>
        </references>
      </pivotArea>
    </format>
    <format dxfId="632">
      <pivotArea dataOnly="0" labelOnly="1" outline="0" fieldPosition="0">
        <references count="2">
          <reference field="6" count="1" selected="0">
            <x v="199"/>
          </reference>
          <reference field="12" count="1">
            <x v="359"/>
          </reference>
        </references>
      </pivotArea>
    </format>
    <format dxfId="631">
      <pivotArea dataOnly="0" labelOnly="1" outline="0" fieldPosition="0">
        <references count="2">
          <reference field="6" count="1" selected="0">
            <x v="200"/>
          </reference>
          <reference field="12" count="1">
            <x v="504"/>
          </reference>
        </references>
      </pivotArea>
    </format>
    <format dxfId="630">
      <pivotArea dataOnly="0" labelOnly="1" outline="0" fieldPosition="0">
        <references count="2">
          <reference field="6" count="1" selected="0">
            <x v="201"/>
          </reference>
          <reference field="12" count="1">
            <x v="52"/>
          </reference>
        </references>
      </pivotArea>
    </format>
    <format dxfId="629">
      <pivotArea dataOnly="0" labelOnly="1" outline="0" fieldPosition="0">
        <references count="2">
          <reference field="6" count="1" selected="0">
            <x v="202"/>
          </reference>
          <reference field="12" count="1">
            <x v="648"/>
          </reference>
        </references>
      </pivotArea>
    </format>
    <format dxfId="628">
      <pivotArea dataOnly="0" labelOnly="1" outline="0" fieldPosition="0">
        <references count="2">
          <reference field="6" count="1" selected="0">
            <x v="203"/>
          </reference>
          <reference field="12" count="1">
            <x v="398"/>
          </reference>
        </references>
      </pivotArea>
    </format>
    <format dxfId="627">
      <pivotArea dataOnly="0" labelOnly="1" outline="0" fieldPosition="0">
        <references count="2">
          <reference field="6" count="1" selected="0">
            <x v="204"/>
          </reference>
          <reference field="12" count="1">
            <x v="182"/>
          </reference>
        </references>
      </pivotArea>
    </format>
    <format dxfId="626">
      <pivotArea dataOnly="0" labelOnly="1" outline="0" fieldPosition="0">
        <references count="2">
          <reference field="6" count="1" selected="0">
            <x v="205"/>
          </reference>
          <reference field="12" count="1">
            <x v="182"/>
          </reference>
        </references>
      </pivotArea>
    </format>
    <format dxfId="625">
      <pivotArea dataOnly="0" labelOnly="1" outline="0" fieldPosition="0">
        <references count="2">
          <reference field="6" count="1" selected="0">
            <x v="206"/>
          </reference>
          <reference field="12" count="1">
            <x v="182"/>
          </reference>
        </references>
      </pivotArea>
    </format>
    <format dxfId="624">
      <pivotArea dataOnly="0" labelOnly="1" outline="0" fieldPosition="0">
        <references count="2">
          <reference field="6" count="1" selected="0">
            <x v="207"/>
          </reference>
          <reference field="12" count="1">
            <x v="40"/>
          </reference>
        </references>
      </pivotArea>
    </format>
    <format dxfId="623">
      <pivotArea dataOnly="0" labelOnly="1" outline="0" fieldPosition="0">
        <references count="2">
          <reference field="6" count="1" selected="0">
            <x v="208"/>
          </reference>
          <reference field="12" count="1">
            <x v="583"/>
          </reference>
        </references>
      </pivotArea>
    </format>
    <format dxfId="622">
      <pivotArea dataOnly="0" labelOnly="1" outline="0" fieldPosition="0">
        <references count="2">
          <reference field="6" count="1" selected="0">
            <x v="209"/>
          </reference>
          <reference field="12" count="1">
            <x v="232"/>
          </reference>
        </references>
      </pivotArea>
    </format>
    <format dxfId="621">
      <pivotArea dataOnly="0" labelOnly="1" outline="0" fieldPosition="0">
        <references count="2">
          <reference field="6" count="1" selected="0">
            <x v="210"/>
          </reference>
          <reference field="12" count="1">
            <x v="341"/>
          </reference>
        </references>
      </pivotArea>
    </format>
    <format dxfId="620">
      <pivotArea dataOnly="0" labelOnly="1" outline="0" fieldPosition="0">
        <references count="2">
          <reference field="6" count="1" selected="0">
            <x v="211"/>
          </reference>
          <reference field="12" count="1">
            <x v="341"/>
          </reference>
        </references>
      </pivotArea>
    </format>
    <format dxfId="619">
      <pivotArea dataOnly="0" labelOnly="1" outline="0" fieldPosition="0">
        <references count="2">
          <reference field="6" count="1" selected="0">
            <x v="212"/>
          </reference>
          <reference field="12" count="1">
            <x v="80"/>
          </reference>
        </references>
      </pivotArea>
    </format>
    <format dxfId="618">
      <pivotArea dataOnly="0" labelOnly="1" outline="0" fieldPosition="0">
        <references count="2">
          <reference field="6" count="1" selected="0">
            <x v="213"/>
          </reference>
          <reference field="12" count="1">
            <x v="171"/>
          </reference>
        </references>
      </pivotArea>
    </format>
    <format dxfId="617">
      <pivotArea dataOnly="0" labelOnly="1" outline="0" fieldPosition="0">
        <references count="2">
          <reference field="6" count="1" selected="0">
            <x v="214"/>
          </reference>
          <reference field="12" count="1">
            <x v="332"/>
          </reference>
        </references>
      </pivotArea>
    </format>
    <format dxfId="616">
      <pivotArea dataOnly="0" labelOnly="1" outline="0" fieldPosition="0">
        <references count="2">
          <reference field="6" count="1" selected="0">
            <x v="215"/>
          </reference>
          <reference field="12" count="1">
            <x v="206"/>
          </reference>
        </references>
      </pivotArea>
    </format>
    <format dxfId="615">
      <pivotArea dataOnly="0" labelOnly="1" outline="0" fieldPosition="0">
        <references count="2">
          <reference field="6" count="1" selected="0">
            <x v="216"/>
          </reference>
          <reference field="12" count="1">
            <x v="427"/>
          </reference>
        </references>
      </pivotArea>
    </format>
    <format dxfId="614">
      <pivotArea dataOnly="0" labelOnly="1" outline="0" fieldPosition="0">
        <references count="2">
          <reference field="6" count="1" selected="0">
            <x v="217"/>
          </reference>
          <reference field="12" count="1">
            <x v="147"/>
          </reference>
        </references>
      </pivotArea>
    </format>
    <format dxfId="613">
      <pivotArea dataOnly="0" labelOnly="1" outline="0" fieldPosition="0">
        <references count="2">
          <reference field="6" count="1" selected="0">
            <x v="218"/>
          </reference>
          <reference field="12" count="1">
            <x v="673"/>
          </reference>
        </references>
      </pivotArea>
    </format>
    <format dxfId="612">
      <pivotArea dataOnly="0" labelOnly="1" outline="0" fieldPosition="0">
        <references count="2">
          <reference field="6" count="1" selected="0">
            <x v="219"/>
          </reference>
          <reference field="12" count="1">
            <x v="673"/>
          </reference>
        </references>
      </pivotArea>
    </format>
    <format dxfId="611">
      <pivotArea dataOnly="0" labelOnly="1" outline="0" fieldPosition="0">
        <references count="2">
          <reference field="6" count="1" selected="0">
            <x v="220"/>
          </reference>
          <reference field="12" count="1">
            <x v="64"/>
          </reference>
        </references>
      </pivotArea>
    </format>
    <format dxfId="610">
      <pivotArea dataOnly="0" labelOnly="1" outline="0" fieldPosition="0">
        <references count="2">
          <reference field="6" count="1" selected="0">
            <x v="221"/>
          </reference>
          <reference field="12" count="1">
            <x v="243"/>
          </reference>
        </references>
      </pivotArea>
    </format>
    <format dxfId="609">
      <pivotArea dataOnly="0" labelOnly="1" outline="0" fieldPosition="0">
        <references count="2">
          <reference field="6" count="1" selected="0">
            <x v="222"/>
          </reference>
          <reference field="12" count="1">
            <x v="406"/>
          </reference>
        </references>
      </pivotArea>
    </format>
    <format dxfId="608">
      <pivotArea dataOnly="0" labelOnly="1" outline="0" fieldPosition="0">
        <references count="2">
          <reference field="6" count="1" selected="0">
            <x v="223"/>
          </reference>
          <reference field="12" count="1">
            <x v="389"/>
          </reference>
        </references>
      </pivotArea>
    </format>
    <format dxfId="607">
      <pivotArea dataOnly="0" labelOnly="1" outline="0" fieldPosition="0">
        <references count="2">
          <reference field="6" count="1" selected="0">
            <x v="224"/>
          </reference>
          <reference field="12" count="1">
            <x v="153"/>
          </reference>
        </references>
      </pivotArea>
    </format>
    <format dxfId="606">
      <pivotArea dataOnly="0" labelOnly="1" outline="0" fieldPosition="0">
        <references count="2">
          <reference field="6" count="1" selected="0">
            <x v="225"/>
          </reference>
          <reference field="12" count="1">
            <x v="642"/>
          </reference>
        </references>
      </pivotArea>
    </format>
    <format dxfId="605">
      <pivotArea dataOnly="0" labelOnly="1" outline="0" fieldPosition="0">
        <references count="2">
          <reference field="6" count="1" selected="0">
            <x v="226"/>
          </reference>
          <reference field="12" count="1">
            <x v="488"/>
          </reference>
        </references>
      </pivotArea>
    </format>
    <format dxfId="604">
      <pivotArea dataOnly="0" labelOnly="1" outline="0" fieldPosition="0">
        <references count="2">
          <reference field="6" count="1" selected="0">
            <x v="227"/>
          </reference>
          <reference field="12" count="1">
            <x v="231"/>
          </reference>
        </references>
      </pivotArea>
    </format>
    <format dxfId="603">
      <pivotArea dataOnly="0" labelOnly="1" outline="0" fieldPosition="0">
        <references count="2">
          <reference field="6" count="1" selected="0">
            <x v="228"/>
          </reference>
          <reference field="12" count="1">
            <x v="352"/>
          </reference>
        </references>
      </pivotArea>
    </format>
    <format dxfId="602">
      <pivotArea dataOnly="0" labelOnly="1" outline="0" fieldPosition="0">
        <references count="2">
          <reference field="6" count="1" selected="0">
            <x v="229"/>
          </reference>
          <reference field="12" count="1">
            <x v="355"/>
          </reference>
        </references>
      </pivotArea>
    </format>
    <format dxfId="601">
      <pivotArea dataOnly="0" labelOnly="1" outline="0" fieldPosition="0">
        <references count="2">
          <reference field="6" count="1" selected="0">
            <x v="230"/>
          </reference>
          <reference field="12" count="1">
            <x v="373"/>
          </reference>
        </references>
      </pivotArea>
    </format>
    <format dxfId="600">
      <pivotArea dataOnly="0" labelOnly="1" outline="0" fieldPosition="0">
        <references count="2">
          <reference field="6" count="1" selected="0">
            <x v="231"/>
          </reference>
          <reference field="12" count="1">
            <x v="696"/>
          </reference>
        </references>
      </pivotArea>
    </format>
    <format dxfId="599">
      <pivotArea dataOnly="0" labelOnly="1" outline="0" fieldPosition="0">
        <references count="2">
          <reference field="6" count="1" selected="0">
            <x v="232"/>
          </reference>
          <reference field="12" count="1">
            <x v="741"/>
          </reference>
        </references>
      </pivotArea>
    </format>
    <format dxfId="598">
      <pivotArea dataOnly="0" labelOnly="1" outline="0" fieldPosition="0">
        <references count="2">
          <reference field="6" count="1" selected="0">
            <x v="233"/>
          </reference>
          <reference field="12" count="1">
            <x v="741"/>
          </reference>
        </references>
      </pivotArea>
    </format>
    <format dxfId="597">
      <pivotArea dataOnly="0" labelOnly="1" outline="0" fieldPosition="0">
        <references count="2">
          <reference field="6" count="1" selected="0">
            <x v="234"/>
          </reference>
          <reference field="12" count="1">
            <x v="402"/>
          </reference>
        </references>
      </pivotArea>
    </format>
    <format dxfId="596">
      <pivotArea dataOnly="0" labelOnly="1" outline="0" fieldPosition="0">
        <references count="2">
          <reference field="6" count="1" selected="0">
            <x v="235"/>
          </reference>
          <reference field="12" count="1">
            <x v="671"/>
          </reference>
        </references>
      </pivotArea>
    </format>
    <format dxfId="595">
      <pivotArea dataOnly="0" labelOnly="1" outline="0" fieldPosition="0">
        <references count="2">
          <reference field="6" count="1" selected="0">
            <x v="236"/>
          </reference>
          <reference field="12" count="1">
            <x v="734"/>
          </reference>
        </references>
      </pivotArea>
    </format>
    <format dxfId="594">
      <pivotArea dataOnly="0" labelOnly="1" outline="0" fieldPosition="0">
        <references count="2">
          <reference field="6" count="1" selected="0">
            <x v="237"/>
          </reference>
          <reference field="12" count="1">
            <x v="74"/>
          </reference>
        </references>
      </pivotArea>
    </format>
    <format dxfId="593">
      <pivotArea dataOnly="0" labelOnly="1" outline="0" fieldPosition="0">
        <references count="2">
          <reference field="6" count="1" selected="0">
            <x v="238"/>
          </reference>
          <reference field="12" count="1">
            <x v="714"/>
          </reference>
        </references>
      </pivotArea>
    </format>
    <format dxfId="592">
      <pivotArea dataOnly="0" labelOnly="1" outline="0" fieldPosition="0">
        <references count="2">
          <reference field="6" count="1" selected="0">
            <x v="239"/>
          </reference>
          <reference field="12" count="1">
            <x v="517"/>
          </reference>
        </references>
      </pivotArea>
    </format>
    <format dxfId="591">
      <pivotArea dataOnly="0" labelOnly="1" outline="0" fieldPosition="0">
        <references count="2">
          <reference field="6" count="1" selected="0">
            <x v="240"/>
          </reference>
          <reference field="12" count="1">
            <x v="569"/>
          </reference>
        </references>
      </pivotArea>
    </format>
    <format dxfId="590">
      <pivotArea dataOnly="0" labelOnly="1" outline="0" fieldPosition="0">
        <references count="2">
          <reference field="6" count="1" selected="0">
            <x v="241"/>
          </reference>
          <reference field="12" count="1">
            <x v="646"/>
          </reference>
        </references>
      </pivotArea>
    </format>
    <format dxfId="589">
      <pivotArea dataOnly="0" labelOnly="1" outline="0" fieldPosition="0">
        <references count="2">
          <reference field="6" count="1" selected="0">
            <x v="242"/>
          </reference>
          <reference field="12" count="1">
            <x v="198"/>
          </reference>
        </references>
      </pivotArea>
    </format>
    <format dxfId="588">
      <pivotArea dataOnly="0" labelOnly="1" outline="0" fieldPosition="0">
        <references count="2">
          <reference field="6" count="1" selected="0">
            <x v="243"/>
          </reference>
          <reference field="12" count="1">
            <x v="116"/>
          </reference>
        </references>
      </pivotArea>
    </format>
    <format dxfId="587">
      <pivotArea dataOnly="0" labelOnly="1" outline="0" fieldPosition="0">
        <references count="2">
          <reference field="6" count="1" selected="0">
            <x v="244"/>
          </reference>
          <reference field="12" count="1">
            <x v="483"/>
          </reference>
        </references>
      </pivotArea>
    </format>
    <format dxfId="586">
      <pivotArea dataOnly="0" labelOnly="1" outline="0" fieldPosition="0">
        <references count="2">
          <reference field="6" count="1" selected="0">
            <x v="245"/>
          </reference>
          <reference field="12" count="1">
            <x v="662"/>
          </reference>
        </references>
      </pivotArea>
    </format>
    <format dxfId="585">
      <pivotArea dataOnly="0" labelOnly="1" outline="0" fieldPosition="0">
        <references count="2">
          <reference field="6" count="1" selected="0">
            <x v="246"/>
          </reference>
          <reference field="12" count="1">
            <x v="95"/>
          </reference>
        </references>
      </pivotArea>
    </format>
    <format dxfId="584">
      <pivotArea dataOnly="0" labelOnly="1" outline="0" fieldPosition="0">
        <references count="2">
          <reference field="6" count="1" selected="0">
            <x v="247"/>
          </reference>
          <reference field="12" count="1">
            <x v="390"/>
          </reference>
        </references>
      </pivotArea>
    </format>
    <format dxfId="583">
      <pivotArea dataOnly="0" labelOnly="1" outline="0" fieldPosition="0">
        <references count="2">
          <reference field="6" count="1" selected="0">
            <x v="248"/>
          </reference>
          <reference field="12" count="1">
            <x v="94"/>
          </reference>
        </references>
      </pivotArea>
    </format>
    <format dxfId="582">
      <pivotArea dataOnly="0" labelOnly="1" outline="0" fieldPosition="0">
        <references count="2">
          <reference field="6" count="1" selected="0">
            <x v="249"/>
          </reference>
          <reference field="12" count="1">
            <x v="262"/>
          </reference>
        </references>
      </pivotArea>
    </format>
    <format dxfId="581">
      <pivotArea dataOnly="0" labelOnly="1" outline="0" fieldPosition="0">
        <references count="2">
          <reference field="6" count="1" selected="0">
            <x v="250"/>
          </reference>
          <reference field="12" count="1">
            <x v="117"/>
          </reference>
        </references>
      </pivotArea>
    </format>
    <format dxfId="580">
      <pivotArea dataOnly="0" labelOnly="1" outline="0" fieldPosition="0">
        <references count="2">
          <reference field="6" count="1" selected="0">
            <x v="251"/>
          </reference>
          <reference field="12" count="1">
            <x v="171"/>
          </reference>
        </references>
      </pivotArea>
    </format>
    <format dxfId="579">
      <pivotArea dataOnly="0" labelOnly="1" outline="0" fieldPosition="0">
        <references count="2">
          <reference field="6" count="1" selected="0">
            <x v="252"/>
          </reference>
          <reference field="12" count="1">
            <x v="411"/>
          </reference>
        </references>
      </pivotArea>
    </format>
    <format dxfId="578">
      <pivotArea dataOnly="0" labelOnly="1" outline="0" fieldPosition="0">
        <references count="2">
          <reference field="6" count="1" selected="0">
            <x v="253"/>
          </reference>
          <reference field="12" count="1">
            <x v="193"/>
          </reference>
        </references>
      </pivotArea>
    </format>
    <format dxfId="577">
      <pivotArea dataOnly="0" labelOnly="1" outline="0" fieldPosition="0">
        <references count="2">
          <reference field="6" count="1" selected="0">
            <x v="254"/>
          </reference>
          <reference field="12" count="1">
            <x v="623"/>
          </reference>
        </references>
      </pivotArea>
    </format>
    <format dxfId="576">
      <pivotArea dataOnly="0" labelOnly="1" outline="0" fieldPosition="0">
        <references count="2">
          <reference field="6" count="1" selected="0">
            <x v="255"/>
          </reference>
          <reference field="12" count="1">
            <x v="513"/>
          </reference>
        </references>
      </pivotArea>
    </format>
    <format dxfId="575">
      <pivotArea dataOnly="0" labelOnly="1" outline="0" fieldPosition="0">
        <references count="2">
          <reference field="6" count="1" selected="0">
            <x v="256"/>
          </reference>
          <reference field="12" count="1">
            <x v="119"/>
          </reference>
        </references>
      </pivotArea>
    </format>
    <format dxfId="574">
      <pivotArea dataOnly="0" labelOnly="1" outline="0" fieldPosition="0">
        <references count="2">
          <reference field="6" count="1" selected="0">
            <x v="257"/>
          </reference>
          <reference field="12" count="1">
            <x v="732"/>
          </reference>
        </references>
      </pivotArea>
    </format>
    <format dxfId="573">
      <pivotArea dataOnly="0" labelOnly="1" outline="0" fieldPosition="0">
        <references count="2">
          <reference field="6" count="1" selected="0">
            <x v="258"/>
          </reference>
          <reference field="12" count="1">
            <x v="534"/>
          </reference>
        </references>
      </pivotArea>
    </format>
    <format dxfId="572">
      <pivotArea dataOnly="0" labelOnly="1" outline="0" fieldPosition="0">
        <references count="2">
          <reference field="6" count="1" selected="0">
            <x v="259"/>
          </reference>
          <reference field="12" count="1">
            <x v="246"/>
          </reference>
        </references>
      </pivotArea>
    </format>
    <format dxfId="571">
      <pivotArea dataOnly="0" labelOnly="1" outline="0" fieldPosition="0">
        <references count="2">
          <reference field="6" count="1" selected="0">
            <x v="260"/>
          </reference>
          <reference field="12" count="1">
            <x v="177"/>
          </reference>
        </references>
      </pivotArea>
    </format>
    <format dxfId="570">
      <pivotArea dataOnly="0" labelOnly="1" outline="0" fieldPosition="0">
        <references count="2">
          <reference field="6" count="1" selected="0">
            <x v="261"/>
          </reference>
          <reference field="12" count="1">
            <x v="532"/>
          </reference>
        </references>
      </pivotArea>
    </format>
    <format dxfId="569">
      <pivotArea dataOnly="0" labelOnly="1" outline="0" fieldPosition="0">
        <references count="2">
          <reference field="6" count="1" selected="0">
            <x v="262"/>
          </reference>
          <reference field="12" count="1">
            <x v="394"/>
          </reference>
        </references>
      </pivotArea>
    </format>
    <format dxfId="568">
      <pivotArea dataOnly="0" labelOnly="1" outline="0" fieldPosition="0">
        <references count="2">
          <reference field="6" count="1" selected="0">
            <x v="263"/>
          </reference>
          <reference field="12" count="1">
            <x v="394"/>
          </reference>
        </references>
      </pivotArea>
    </format>
    <format dxfId="567">
      <pivotArea dataOnly="0" labelOnly="1" outline="0" fieldPosition="0">
        <references count="2">
          <reference field="6" count="1" selected="0">
            <x v="264"/>
          </reference>
          <reference field="12" count="1">
            <x v="354"/>
          </reference>
        </references>
      </pivotArea>
    </format>
    <format dxfId="566">
      <pivotArea dataOnly="0" labelOnly="1" outline="0" fieldPosition="0">
        <references count="2">
          <reference field="6" count="1" selected="0">
            <x v="265"/>
          </reference>
          <reference field="12" count="1">
            <x v="711"/>
          </reference>
        </references>
      </pivotArea>
    </format>
    <format dxfId="565">
      <pivotArea dataOnly="0" labelOnly="1" outline="0" fieldPosition="0">
        <references count="2">
          <reference field="6" count="1" selected="0">
            <x v="266"/>
          </reference>
          <reference field="12" count="1">
            <x v="605"/>
          </reference>
        </references>
      </pivotArea>
    </format>
    <format dxfId="564">
      <pivotArea dataOnly="0" labelOnly="1" outline="0" fieldPosition="0">
        <references count="2">
          <reference field="6" count="1" selected="0">
            <x v="267"/>
          </reference>
          <reference field="12" count="1">
            <x v="510"/>
          </reference>
        </references>
      </pivotArea>
    </format>
    <format dxfId="563">
      <pivotArea dataOnly="0" labelOnly="1" outline="0" fieldPosition="0">
        <references count="2">
          <reference field="6" count="1" selected="0">
            <x v="268"/>
          </reference>
          <reference field="12" count="1">
            <x v="315"/>
          </reference>
        </references>
      </pivotArea>
    </format>
    <format dxfId="562">
      <pivotArea dataOnly="0" labelOnly="1" outline="0" fieldPosition="0">
        <references count="2">
          <reference field="6" count="1" selected="0">
            <x v="269"/>
          </reference>
          <reference field="12" count="1">
            <x v="356"/>
          </reference>
        </references>
      </pivotArea>
    </format>
    <format dxfId="561">
      <pivotArea dataOnly="0" labelOnly="1" outline="0" fieldPosition="0">
        <references count="2">
          <reference field="6" count="1" selected="0">
            <x v="270"/>
          </reference>
          <reference field="12" count="1">
            <x v="744"/>
          </reference>
        </references>
      </pivotArea>
    </format>
    <format dxfId="560">
      <pivotArea dataOnly="0" labelOnly="1" outline="0" fieldPosition="0">
        <references count="2">
          <reference field="6" count="1" selected="0">
            <x v="271"/>
          </reference>
          <reference field="12" count="1">
            <x v="743"/>
          </reference>
        </references>
      </pivotArea>
    </format>
    <format dxfId="559">
      <pivotArea dataOnly="0" labelOnly="1" outline="0" fieldPosition="0">
        <references count="2">
          <reference field="6" count="1" selected="0">
            <x v="272"/>
          </reference>
          <reference field="12" count="1">
            <x v="33"/>
          </reference>
        </references>
      </pivotArea>
    </format>
    <format dxfId="558">
      <pivotArea dataOnly="0" labelOnly="1" outline="0" fieldPosition="0">
        <references count="2">
          <reference field="6" count="1" selected="0">
            <x v="273"/>
          </reference>
          <reference field="12" count="1">
            <x v="138"/>
          </reference>
        </references>
      </pivotArea>
    </format>
    <format dxfId="557">
      <pivotArea dataOnly="0" labelOnly="1" outline="0" fieldPosition="0">
        <references count="2">
          <reference field="6" count="1" selected="0">
            <x v="274"/>
          </reference>
          <reference field="12" count="1">
            <x v="138"/>
          </reference>
        </references>
      </pivotArea>
    </format>
    <format dxfId="556">
      <pivotArea dataOnly="0" labelOnly="1" outline="0" fieldPosition="0">
        <references count="2">
          <reference field="6" count="1" selected="0">
            <x v="275"/>
          </reference>
          <reference field="12" count="1">
            <x v="492"/>
          </reference>
        </references>
      </pivotArea>
    </format>
    <format dxfId="555">
      <pivotArea dataOnly="0" labelOnly="1" outline="0" fieldPosition="0">
        <references count="2">
          <reference field="6" count="1" selected="0">
            <x v="276"/>
          </reference>
          <reference field="12" count="1">
            <x v="440"/>
          </reference>
        </references>
      </pivotArea>
    </format>
    <format dxfId="554">
      <pivotArea dataOnly="0" labelOnly="1" outline="0" fieldPosition="0">
        <references count="2">
          <reference field="6" count="1" selected="0">
            <x v="277"/>
          </reference>
          <reference field="12" count="1">
            <x v="594"/>
          </reference>
        </references>
      </pivotArea>
    </format>
    <format dxfId="553">
      <pivotArea dataOnly="0" labelOnly="1" outline="0" fieldPosition="0">
        <references count="2">
          <reference field="6" count="1" selected="0">
            <x v="278"/>
          </reference>
          <reference field="12" count="1">
            <x v="137"/>
          </reference>
        </references>
      </pivotArea>
    </format>
    <format dxfId="552">
      <pivotArea dataOnly="0" labelOnly="1" outline="0" fieldPosition="0">
        <references count="2">
          <reference field="6" count="1" selected="0">
            <x v="279"/>
          </reference>
          <reference field="12" count="1">
            <x v="530"/>
          </reference>
        </references>
      </pivotArea>
    </format>
    <format dxfId="551">
      <pivotArea dataOnly="0" labelOnly="1" outline="0" fieldPosition="0">
        <references count="2">
          <reference field="6" count="1" selected="0">
            <x v="280"/>
          </reference>
          <reference field="12" count="1">
            <x v="425"/>
          </reference>
        </references>
      </pivotArea>
    </format>
    <format dxfId="550">
      <pivotArea dataOnly="0" labelOnly="1" outline="0" fieldPosition="0">
        <references count="2">
          <reference field="6" count="1" selected="0">
            <x v="281"/>
          </reference>
          <reference field="12" count="1">
            <x v="303"/>
          </reference>
        </references>
      </pivotArea>
    </format>
    <format dxfId="549">
      <pivotArea dataOnly="0" labelOnly="1" outline="0" fieldPosition="0">
        <references count="2">
          <reference field="6" count="1" selected="0">
            <x v="282"/>
          </reference>
          <reference field="12" count="1">
            <x v="218"/>
          </reference>
        </references>
      </pivotArea>
    </format>
    <format dxfId="548">
      <pivotArea dataOnly="0" labelOnly="1" outline="0" fieldPosition="0">
        <references count="2">
          <reference field="6" count="1" selected="0">
            <x v="283"/>
          </reference>
          <reference field="12" count="1">
            <x v="297"/>
          </reference>
        </references>
      </pivotArea>
    </format>
    <format dxfId="547">
      <pivotArea dataOnly="0" labelOnly="1" outline="0" fieldPosition="0">
        <references count="2">
          <reference field="6" count="1" selected="0">
            <x v="284"/>
          </reference>
          <reference field="12" count="1">
            <x v="575"/>
          </reference>
        </references>
      </pivotArea>
    </format>
    <format dxfId="546">
      <pivotArea dataOnly="0" labelOnly="1" outline="0" fieldPosition="0">
        <references count="2">
          <reference field="6" count="1" selected="0">
            <x v="285"/>
          </reference>
          <reference field="12" count="1">
            <x v="613"/>
          </reference>
        </references>
      </pivotArea>
    </format>
    <format dxfId="545">
      <pivotArea dataOnly="0" labelOnly="1" outline="0" fieldPosition="0">
        <references count="2">
          <reference field="6" count="1" selected="0">
            <x v="286"/>
          </reference>
          <reference field="12" count="1">
            <x v="675"/>
          </reference>
        </references>
      </pivotArea>
    </format>
    <format dxfId="544">
      <pivotArea dataOnly="0" labelOnly="1" outline="0" fieldPosition="0">
        <references count="2">
          <reference field="6" count="1" selected="0">
            <x v="287"/>
          </reference>
          <reference field="12" count="1">
            <x v="522"/>
          </reference>
        </references>
      </pivotArea>
    </format>
    <format dxfId="543">
      <pivotArea dataOnly="0" labelOnly="1" outline="0" fieldPosition="0">
        <references count="2">
          <reference field="6" count="1" selected="0">
            <x v="288"/>
          </reference>
          <reference field="12" count="1">
            <x v="480"/>
          </reference>
        </references>
      </pivotArea>
    </format>
    <format dxfId="542">
      <pivotArea dataOnly="0" labelOnly="1" outline="0" fieldPosition="0">
        <references count="2">
          <reference field="6" count="1" selected="0">
            <x v="289"/>
          </reference>
          <reference field="12" count="1">
            <x v="125"/>
          </reference>
        </references>
      </pivotArea>
    </format>
    <format dxfId="541">
      <pivotArea dataOnly="0" labelOnly="1" outline="0" fieldPosition="0">
        <references count="2">
          <reference field="6" count="1" selected="0">
            <x v="290"/>
          </reference>
          <reference field="12" count="1">
            <x v="125"/>
          </reference>
        </references>
      </pivotArea>
    </format>
    <format dxfId="540">
      <pivotArea dataOnly="0" labelOnly="1" outline="0" fieldPosition="0">
        <references count="2">
          <reference field="6" count="1" selected="0">
            <x v="291"/>
          </reference>
          <reference field="12" count="1">
            <x v="366"/>
          </reference>
        </references>
      </pivotArea>
    </format>
    <format dxfId="539">
      <pivotArea dataOnly="0" labelOnly="1" outline="0" fieldPosition="0">
        <references count="2">
          <reference field="6" count="1" selected="0">
            <x v="292"/>
          </reference>
          <reference field="12" count="1">
            <x v="96"/>
          </reference>
        </references>
      </pivotArea>
    </format>
    <format dxfId="538">
      <pivotArea dataOnly="0" labelOnly="1" outline="0" fieldPosition="0">
        <references count="2">
          <reference field="6" count="1" selected="0">
            <x v="293"/>
          </reference>
          <reference field="12" count="1">
            <x v="112"/>
          </reference>
        </references>
      </pivotArea>
    </format>
    <format dxfId="537">
      <pivotArea dataOnly="0" labelOnly="1" outline="0" fieldPosition="0">
        <references count="2">
          <reference field="6" count="1" selected="0">
            <x v="294"/>
          </reference>
          <reference field="12" count="1">
            <x v="660"/>
          </reference>
        </references>
      </pivotArea>
    </format>
    <format dxfId="536">
      <pivotArea dataOnly="0" labelOnly="1" outline="0" fieldPosition="0">
        <references count="2">
          <reference field="6" count="1" selected="0">
            <x v="295"/>
          </reference>
          <reference field="12" count="1">
            <x v="738"/>
          </reference>
        </references>
      </pivotArea>
    </format>
    <format dxfId="535">
      <pivotArea dataOnly="0" labelOnly="1" outline="0" fieldPosition="0">
        <references count="2">
          <reference field="6" count="1" selected="0">
            <x v="296"/>
          </reference>
          <reference field="12" count="1">
            <x v="288"/>
          </reference>
        </references>
      </pivotArea>
    </format>
    <format dxfId="534">
      <pivotArea dataOnly="0" labelOnly="1" outline="0" fieldPosition="0">
        <references count="2">
          <reference field="6" count="1" selected="0">
            <x v="297"/>
          </reference>
          <reference field="12" count="1">
            <x v="318"/>
          </reference>
        </references>
      </pivotArea>
    </format>
    <format dxfId="533">
      <pivotArea dataOnly="0" labelOnly="1" outline="0" fieldPosition="0">
        <references count="2">
          <reference field="6" count="1" selected="0">
            <x v="298"/>
          </reference>
          <reference field="12" count="1">
            <x v="380"/>
          </reference>
        </references>
      </pivotArea>
    </format>
    <format dxfId="532">
      <pivotArea dataOnly="0" labelOnly="1" outline="0" fieldPosition="0">
        <references count="2">
          <reference field="6" count="1" selected="0">
            <x v="299"/>
          </reference>
          <reference field="12" count="1">
            <x v="712"/>
          </reference>
        </references>
      </pivotArea>
    </format>
    <format dxfId="531">
      <pivotArea dataOnly="0" labelOnly="1" outline="0" fieldPosition="0">
        <references count="2">
          <reference field="6" count="1" selected="0">
            <x v="300"/>
          </reference>
          <reference field="12" count="1">
            <x v="621"/>
          </reference>
        </references>
      </pivotArea>
    </format>
    <format dxfId="530">
      <pivotArea dataOnly="0" labelOnly="1" outline="0" fieldPosition="0">
        <references count="2">
          <reference field="6" count="1" selected="0">
            <x v="301"/>
          </reference>
          <reference field="12" count="1">
            <x v="473"/>
          </reference>
        </references>
      </pivotArea>
    </format>
    <format dxfId="529">
      <pivotArea dataOnly="0" labelOnly="1" outline="0" fieldPosition="0">
        <references count="2">
          <reference field="6" count="1" selected="0">
            <x v="302"/>
          </reference>
          <reference field="12" count="1">
            <x v="370"/>
          </reference>
        </references>
      </pivotArea>
    </format>
    <format dxfId="528">
      <pivotArea dataOnly="0" labelOnly="1" outline="0" fieldPosition="0">
        <references count="2">
          <reference field="6" count="1" selected="0">
            <x v="303"/>
          </reference>
          <reference field="12" count="1">
            <x v="700"/>
          </reference>
        </references>
      </pivotArea>
    </format>
    <format dxfId="527">
      <pivotArea dataOnly="0" labelOnly="1" outline="0" fieldPosition="0">
        <references count="2">
          <reference field="6" count="1" selected="0">
            <x v="304"/>
          </reference>
          <reference field="12" count="1">
            <x v="304"/>
          </reference>
        </references>
      </pivotArea>
    </format>
    <format dxfId="526">
      <pivotArea dataOnly="0" labelOnly="1" outline="0" fieldPosition="0">
        <references count="2">
          <reference field="6" count="1" selected="0">
            <x v="305"/>
          </reference>
          <reference field="12" count="1">
            <x v="152"/>
          </reference>
        </references>
      </pivotArea>
    </format>
    <format dxfId="525">
      <pivotArea dataOnly="0" labelOnly="1" outline="0" fieldPosition="0">
        <references count="2">
          <reference field="6" count="1" selected="0">
            <x v="306"/>
          </reference>
          <reference field="12" count="1">
            <x v="410"/>
          </reference>
        </references>
      </pivotArea>
    </format>
    <format dxfId="524">
      <pivotArea dataOnly="0" labelOnly="1" outline="0" fieldPosition="0">
        <references count="2">
          <reference field="6" count="1" selected="0">
            <x v="307"/>
          </reference>
          <reference field="12" count="1">
            <x v="134"/>
          </reference>
        </references>
      </pivotArea>
    </format>
    <format dxfId="523">
      <pivotArea dataOnly="0" labelOnly="1" outline="0" fieldPosition="0">
        <references count="2">
          <reference field="6" count="1" selected="0">
            <x v="308"/>
          </reference>
          <reference field="12" count="1">
            <x v="656"/>
          </reference>
        </references>
      </pivotArea>
    </format>
    <format dxfId="522">
      <pivotArea dataOnly="0" labelOnly="1" outline="0" fieldPosition="0">
        <references count="2">
          <reference field="6" count="1" selected="0">
            <x v="309"/>
          </reference>
          <reference field="12" count="1">
            <x v="543"/>
          </reference>
        </references>
      </pivotArea>
    </format>
    <format dxfId="521">
      <pivotArea dataOnly="0" labelOnly="1" outline="0" fieldPosition="0">
        <references count="2">
          <reference field="6" count="1" selected="0">
            <x v="310"/>
          </reference>
          <reference field="12" count="1">
            <x v="217"/>
          </reference>
        </references>
      </pivotArea>
    </format>
    <format dxfId="520">
      <pivotArea dataOnly="0" labelOnly="1" outline="0" fieldPosition="0">
        <references count="2">
          <reference field="6" count="1" selected="0">
            <x v="311"/>
          </reference>
          <reference field="12" count="1">
            <x v="638"/>
          </reference>
        </references>
      </pivotArea>
    </format>
    <format dxfId="519">
      <pivotArea dataOnly="0" labelOnly="1" outline="0" fieldPosition="0">
        <references count="2">
          <reference field="6" count="1" selected="0">
            <x v="312"/>
          </reference>
          <reference field="12" count="1">
            <x v="542"/>
          </reference>
        </references>
      </pivotArea>
    </format>
    <format dxfId="518">
      <pivotArea dataOnly="0" labelOnly="1" outline="0" fieldPosition="0">
        <references count="2">
          <reference field="6" count="1" selected="0">
            <x v="313"/>
          </reference>
          <reference field="12" count="1">
            <x v="649"/>
          </reference>
        </references>
      </pivotArea>
    </format>
    <format dxfId="517">
      <pivotArea dataOnly="0" labelOnly="1" outline="0" fieldPosition="0">
        <references count="2">
          <reference field="6" count="1" selected="0">
            <x v="314"/>
          </reference>
          <reference field="12" count="1">
            <x v="424"/>
          </reference>
        </references>
      </pivotArea>
    </format>
    <format dxfId="516">
      <pivotArea dataOnly="0" labelOnly="1" outline="0" fieldPosition="0">
        <references count="2">
          <reference field="6" count="1" selected="0">
            <x v="315"/>
          </reference>
          <reference field="12" count="1">
            <x v="650"/>
          </reference>
        </references>
      </pivotArea>
    </format>
    <format dxfId="515">
      <pivotArea dataOnly="0" labelOnly="1" outline="0" fieldPosition="0">
        <references count="2">
          <reference field="6" count="1" selected="0">
            <x v="316"/>
          </reference>
          <reference field="12" count="1">
            <x v="482"/>
          </reference>
        </references>
      </pivotArea>
    </format>
    <format dxfId="514">
      <pivotArea dataOnly="0" labelOnly="1" outline="0" fieldPosition="0">
        <references count="2">
          <reference field="6" count="1" selected="0">
            <x v="317"/>
          </reference>
          <reference field="12" count="1">
            <x v="324"/>
          </reference>
        </references>
      </pivotArea>
    </format>
    <format dxfId="513">
      <pivotArea dataOnly="0" labelOnly="1" outline="0" fieldPosition="0">
        <references count="2">
          <reference field="6" count="1" selected="0">
            <x v="318"/>
          </reference>
          <reference field="12" count="1">
            <x v="523"/>
          </reference>
        </references>
      </pivotArea>
    </format>
    <format dxfId="512">
      <pivotArea dataOnly="0" labelOnly="1" outline="0" fieldPosition="0">
        <references count="2">
          <reference field="6" count="1" selected="0">
            <x v="319"/>
          </reference>
          <reference field="12" count="1">
            <x v="321"/>
          </reference>
        </references>
      </pivotArea>
    </format>
    <format dxfId="511">
      <pivotArea dataOnly="0" labelOnly="1" outline="0" fieldPosition="0">
        <references count="2">
          <reference field="6" count="1" selected="0">
            <x v="320"/>
          </reference>
          <reference field="12" count="1">
            <x v="740"/>
          </reference>
        </references>
      </pivotArea>
    </format>
    <format dxfId="510">
      <pivotArea dataOnly="0" labelOnly="1" outline="0" fieldPosition="0">
        <references count="2">
          <reference field="6" count="1" selected="0">
            <x v="321"/>
          </reference>
          <reference field="12" count="1">
            <x v="500"/>
          </reference>
        </references>
      </pivotArea>
    </format>
    <format dxfId="509">
      <pivotArea dataOnly="0" labelOnly="1" outline="0" fieldPosition="0">
        <references count="2">
          <reference field="6" count="1" selected="0">
            <x v="322"/>
          </reference>
          <reference field="12" count="1">
            <x v="466"/>
          </reference>
        </references>
      </pivotArea>
    </format>
    <format dxfId="508">
      <pivotArea dataOnly="0" labelOnly="1" outline="0" fieldPosition="0">
        <references count="2">
          <reference field="6" count="1" selected="0">
            <x v="323"/>
          </reference>
          <reference field="12" count="1">
            <x v="39"/>
          </reference>
        </references>
      </pivotArea>
    </format>
    <format dxfId="507">
      <pivotArea dataOnly="0" labelOnly="1" outline="0" fieldPosition="0">
        <references count="2">
          <reference field="6" count="1" selected="0">
            <x v="324"/>
          </reference>
          <reference field="12" count="1">
            <x v="644"/>
          </reference>
        </references>
      </pivotArea>
    </format>
    <format dxfId="506">
      <pivotArea dataOnly="0" labelOnly="1" outline="0" fieldPosition="0">
        <references count="2">
          <reference field="6" count="1" selected="0">
            <x v="325"/>
          </reference>
          <reference field="12" count="1">
            <x v="105"/>
          </reference>
        </references>
      </pivotArea>
    </format>
    <format dxfId="505">
      <pivotArea dataOnly="0" labelOnly="1" outline="0" fieldPosition="0">
        <references count="2">
          <reference field="6" count="1" selected="0">
            <x v="326"/>
          </reference>
          <reference field="12" count="1">
            <x v="180"/>
          </reference>
        </references>
      </pivotArea>
    </format>
    <format dxfId="504">
      <pivotArea dataOnly="0" labelOnly="1" outline="0" fieldPosition="0">
        <references count="2">
          <reference field="6" count="1" selected="0">
            <x v="327"/>
          </reference>
          <reference field="12" count="1">
            <x v="602"/>
          </reference>
        </references>
      </pivotArea>
    </format>
    <format dxfId="503">
      <pivotArea dataOnly="0" labelOnly="1" outline="0" fieldPosition="0">
        <references count="2">
          <reference field="6" count="1" selected="0">
            <x v="328"/>
          </reference>
          <reference field="12" count="1">
            <x v="686"/>
          </reference>
        </references>
      </pivotArea>
    </format>
    <format dxfId="502">
      <pivotArea dataOnly="0" labelOnly="1" outline="0" fieldPosition="0">
        <references count="2">
          <reference field="6" count="1" selected="0">
            <x v="329"/>
          </reference>
          <reference field="12" count="1">
            <x v="41"/>
          </reference>
        </references>
      </pivotArea>
    </format>
    <format dxfId="501">
      <pivotArea dataOnly="0" labelOnly="1" outline="0" fieldPosition="0">
        <references count="2">
          <reference field="6" count="1" selected="0">
            <x v="330"/>
          </reference>
          <reference field="12" count="1">
            <x v="489"/>
          </reference>
        </references>
      </pivotArea>
    </format>
    <format dxfId="500">
      <pivotArea dataOnly="0" labelOnly="1" outline="0" fieldPosition="0">
        <references count="2">
          <reference field="6" count="1" selected="0">
            <x v="331"/>
          </reference>
          <reference field="12" count="1">
            <x v="484"/>
          </reference>
        </references>
      </pivotArea>
    </format>
    <format dxfId="499">
      <pivotArea dataOnly="0" labelOnly="1" outline="0" fieldPosition="0">
        <references count="2">
          <reference field="6" count="1" selected="0">
            <x v="332"/>
          </reference>
          <reference field="12" count="1">
            <x v="505"/>
          </reference>
        </references>
      </pivotArea>
    </format>
    <format dxfId="498">
      <pivotArea dataOnly="0" labelOnly="1" outline="0" fieldPosition="0">
        <references count="2">
          <reference field="6" count="1" selected="0">
            <x v="333"/>
          </reference>
          <reference field="12" count="1">
            <x v="319"/>
          </reference>
        </references>
      </pivotArea>
    </format>
    <format dxfId="497">
      <pivotArea dataOnly="0" labelOnly="1" outline="0" fieldPosition="0">
        <references count="2">
          <reference field="6" count="1" selected="0">
            <x v="334"/>
          </reference>
          <reference field="12" count="1">
            <x v="146"/>
          </reference>
        </references>
      </pivotArea>
    </format>
    <format dxfId="496">
      <pivotArea dataOnly="0" labelOnly="1" outline="0" fieldPosition="0">
        <references count="2">
          <reference field="6" count="1" selected="0">
            <x v="335"/>
          </reference>
          <reference field="12" count="1">
            <x v="586"/>
          </reference>
        </references>
      </pivotArea>
    </format>
    <format dxfId="495">
      <pivotArea dataOnly="0" labelOnly="1" outline="0" fieldPosition="0">
        <references count="2">
          <reference field="6" count="1" selected="0">
            <x v="336"/>
          </reference>
          <reference field="12" count="1">
            <x v="121"/>
          </reference>
        </references>
      </pivotArea>
    </format>
    <format dxfId="494">
      <pivotArea dataOnly="0" labelOnly="1" outline="0" fieldPosition="0">
        <references count="2">
          <reference field="6" count="1" selected="0">
            <x v="337"/>
          </reference>
          <reference field="12" count="1">
            <x v="46"/>
          </reference>
        </references>
      </pivotArea>
    </format>
    <format dxfId="493">
      <pivotArea dataOnly="0" labelOnly="1" outline="0" fieldPosition="0">
        <references count="2">
          <reference field="6" count="1" selected="0">
            <x v="338"/>
          </reference>
          <reference field="12" count="1">
            <x v="417"/>
          </reference>
        </references>
      </pivotArea>
    </format>
    <format dxfId="492">
      <pivotArea dataOnly="0" labelOnly="1" outline="0" fieldPosition="0">
        <references count="2">
          <reference field="6" count="1" selected="0">
            <x v="339"/>
          </reference>
          <reference field="12" count="1">
            <x v="207"/>
          </reference>
        </references>
      </pivotArea>
    </format>
    <format dxfId="491">
      <pivotArea dataOnly="0" labelOnly="1" outline="0" fieldPosition="0">
        <references count="2">
          <reference field="6" count="1" selected="0">
            <x v="340"/>
          </reference>
          <reference field="12" count="1">
            <x v="545"/>
          </reference>
        </references>
      </pivotArea>
    </format>
    <format dxfId="490">
      <pivotArea dataOnly="0" labelOnly="1" outline="0" fieldPosition="0">
        <references count="2">
          <reference field="6" count="1" selected="0">
            <x v="341"/>
          </reference>
          <reference field="12" count="1">
            <x v="155"/>
          </reference>
        </references>
      </pivotArea>
    </format>
    <format dxfId="489">
      <pivotArea dataOnly="0" labelOnly="1" outline="0" fieldPosition="0">
        <references count="2">
          <reference field="6" count="1" selected="0">
            <x v="342"/>
          </reference>
          <reference field="12" count="1">
            <x v="627"/>
          </reference>
        </references>
      </pivotArea>
    </format>
    <format dxfId="488">
      <pivotArea dataOnly="0" labelOnly="1" outline="0" fieldPosition="0">
        <references count="2">
          <reference field="6" count="1" selected="0">
            <x v="343"/>
          </reference>
          <reference field="12" count="1">
            <x v="113"/>
          </reference>
        </references>
      </pivotArea>
    </format>
    <format dxfId="487">
      <pivotArea dataOnly="0" labelOnly="1" outline="0" fieldPosition="0">
        <references count="2">
          <reference field="6" count="1" selected="0">
            <x v="344"/>
          </reference>
          <reference field="12" count="1">
            <x v="251"/>
          </reference>
        </references>
      </pivotArea>
    </format>
    <format dxfId="486">
      <pivotArea dataOnly="0" labelOnly="1" outline="0" fieldPosition="0">
        <references count="2">
          <reference field="6" count="1" selected="0">
            <x v="345"/>
          </reference>
          <reference field="12" count="1">
            <x v="528"/>
          </reference>
        </references>
      </pivotArea>
    </format>
    <format dxfId="485">
      <pivotArea dataOnly="0" labelOnly="1" outline="0" fieldPosition="0">
        <references count="2">
          <reference field="6" count="1" selected="0">
            <x v="346"/>
          </reference>
          <reference field="12" count="1">
            <x v="404"/>
          </reference>
        </references>
      </pivotArea>
    </format>
    <format dxfId="484">
      <pivotArea dataOnly="0" labelOnly="1" outline="0" fieldPosition="0">
        <references count="2">
          <reference field="6" count="1" selected="0">
            <x v="347"/>
          </reference>
          <reference field="12" count="1">
            <x v="528"/>
          </reference>
        </references>
      </pivotArea>
    </format>
    <format dxfId="483">
      <pivotArea dataOnly="0" labelOnly="1" outline="0" fieldPosition="0">
        <references count="2">
          <reference field="6" count="1" selected="0">
            <x v="348"/>
          </reference>
          <reference field="12" count="1">
            <x v="651"/>
          </reference>
        </references>
      </pivotArea>
    </format>
    <format dxfId="482">
      <pivotArea dataOnly="0" labelOnly="1" outline="0" fieldPosition="0">
        <references count="2">
          <reference field="6" count="1" selected="0">
            <x v="349"/>
          </reference>
          <reference field="12" count="1">
            <x v="301"/>
          </reference>
        </references>
      </pivotArea>
    </format>
    <format dxfId="481">
      <pivotArea dataOnly="0" labelOnly="1" outline="0" fieldPosition="0">
        <references count="2">
          <reference field="6" count="1" selected="0">
            <x v="350"/>
          </reference>
          <reference field="12" count="1">
            <x v="520"/>
          </reference>
        </references>
      </pivotArea>
    </format>
    <format dxfId="480">
      <pivotArea dataOnly="0" labelOnly="1" outline="0" fieldPosition="0">
        <references count="2">
          <reference field="6" count="1" selected="0">
            <x v="351"/>
          </reference>
          <reference field="12" count="1">
            <x v="339"/>
          </reference>
        </references>
      </pivotArea>
    </format>
    <format dxfId="479">
      <pivotArea dataOnly="0" labelOnly="1" outline="0" fieldPosition="0">
        <references count="2">
          <reference field="6" count="1" selected="0">
            <x v="352"/>
          </reference>
          <reference field="12" count="1">
            <x v="78"/>
          </reference>
        </references>
      </pivotArea>
    </format>
    <format dxfId="478">
      <pivotArea dataOnly="0" labelOnly="1" outline="0" fieldPosition="0">
        <references count="2">
          <reference field="6" count="1" selected="0">
            <x v="353"/>
          </reference>
          <reference field="12" count="1">
            <x v="143"/>
          </reference>
        </references>
      </pivotArea>
    </format>
    <format dxfId="477">
      <pivotArea dataOnly="0" labelOnly="1" outline="0" fieldPosition="0">
        <references count="2">
          <reference field="6" count="1" selected="0">
            <x v="354"/>
          </reference>
          <reference field="12" count="1">
            <x v="403"/>
          </reference>
        </references>
      </pivotArea>
    </format>
    <format dxfId="476">
      <pivotArea dataOnly="0" labelOnly="1" outline="0" fieldPosition="0">
        <references count="2">
          <reference field="6" count="1" selected="0">
            <x v="355"/>
          </reference>
          <reference field="12" count="1">
            <x v="244"/>
          </reference>
        </references>
      </pivotArea>
    </format>
    <format dxfId="475">
      <pivotArea dataOnly="0" labelOnly="1" outline="0" fieldPosition="0">
        <references count="2">
          <reference field="6" count="1" selected="0">
            <x v="356"/>
          </reference>
          <reference field="12" count="1">
            <x v="521"/>
          </reference>
        </references>
      </pivotArea>
    </format>
    <format dxfId="474">
      <pivotArea dataOnly="0" labelOnly="1" outline="0" fieldPosition="0">
        <references count="2">
          <reference field="6" count="1" selected="0">
            <x v="357"/>
          </reference>
          <reference field="12" count="1">
            <x v="344"/>
          </reference>
        </references>
      </pivotArea>
    </format>
    <format dxfId="473">
      <pivotArea dataOnly="0" labelOnly="1" outline="0" fieldPosition="0">
        <references count="2">
          <reference field="6" count="1" selected="0">
            <x v="358"/>
          </reference>
          <reference field="12" count="1">
            <x v="30"/>
          </reference>
        </references>
      </pivotArea>
    </format>
    <format dxfId="472">
      <pivotArea dataOnly="0" labelOnly="1" outline="0" fieldPosition="0">
        <references count="2">
          <reference field="6" count="1" selected="0">
            <x v="359"/>
          </reference>
          <reference field="12" count="1">
            <x v="540"/>
          </reference>
        </references>
      </pivotArea>
    </format>
    <format dxfId="471">
      <pivotArea dataOnly="0" labelOnly="1" outline="0" fieldPosition="0">
        <references count="2">
          <reference field="6" count="1" selected="0">
            <x v="360"/>
          </reference>
          <reference field="12" count="1">
            <x v="368"/>
          </reference>
        </references>
      </pivotArea>
    </format>
    <format dxfId="470">
      <pivotArea dataOnly="0" labelOnly="1" outline="0" fieldPosition="0">
        <references count="2">
          <reference field="6" count="1" selected="0">
            <x v="361"/>
          </reference>
          <reference field="12" count="1">
            <x v="392"/>
          </reference>
        </references>
      </pivotArea>
    </format>
    <format dxfId="469">
      <pivotArea dataOnly="0" labelOnly="1" outline="0" fieldPosition="0">
        <references count="2">
          <reference field="6" count="1" selected="0">
            <x v="362"/>
          </reference>
          <reference field="12" count="1">
            <x v="287"/>
          </reference>
        </references>
      </pivotArea>
    </format>
    <format dxfId="468">
      <pivotArea dataOnly="0" labelOnly="1" outline="0" fieldPosition="0">
        <references count="2">
          <reference field="6" count="1" selected="0">
            <x v="363"/>
          </reference>
          <reference field="12" count="1">
            <x v="639"/>
          </reference>
        </references>
      </pivotArea>
    </format>
    <format dxfId="467">
      <pivotArea dataOnly="0" labelOnly="1" outline="0" fieldPosition="0">
        <references count="2">
          <reference field="6" count="1" selected="0">
            <x v="364"/>
          </reference>
          <reference field="12" count="1">
            <x v="169"/>
          </reference>
        </references>
      </pivotArea>
    </format>
    <format dxfId="466">
      <pivotArea dataOnly="0" labelOnly="1" outline="0" fieldPosition="0">
        <references count="2">
          <reference field="6" count="1" selected="0">
            <x v="365"/>
          </reference>
          <reference field="12" count="1">
            <x v="578"/>
          </reference>
        </references>
      </pivotArea>
    </format>
    <format dxfId="465">
      <pivotArea dataOnly="0" labelOnly="1" outline="0" fieldPosition="0">
        <references count="2">
          <reference field="6" count="1" selected="0">
            <x v="366"/>
          </reference>
          <reference field="12" count="1">
            <x v="717"/>
          </reference>
        </references>
      </pivotArea>
    </format>
    <format dxfId="464">
      <pivotArea dataOnly="0" labelOnly="1" outline="0" fieldPosition="0">
        <references count="2">
          <reference field="6" count="1" selected="0">
            <x v="367"/>
          </reference>
          <reference field="12" count="1">
            <x v="44"/>
          </reference>
        </references>
      </pivotArea>
    </format>
    <format dxfId="463">
      <pivotArea dataOnly="0" labelOnly="1" outline="0" fieldPosition="0">
        <references count="2">
          <reference field="6" count="1" selected="0">
            <x v="368"/>
          </reference>
          <reference field="12" count="1">
            <x v="204"/>
          </reference>
        </references>
      </pivotArea>
    </format>
    <format dxfId="462">
      <pivotArea dataOnly="0" labelOnly="1" outline="0" fieldPosition="0">
        <references count="2">
          <reference field="6" count="1" selected="0">
            <x v="369"/>
          </reference>
          <reference field="12" count="1">
            <x v="331"/>
          </reference>
        </references>
      </pivotArea>
    </format>
    <format dxfId="461">
      <pivotArea dataOnly="0" labelOnly="1" outline="0" fieldPosition="0">
        <references count="2">
          <reference field="6" count="1" selected="0">
            <x v="370"/>
          </reference>
          <reference field="12" count="1">
            <x v="655"/>
          </reference>
        </references>
      </pivotArea>
    </format>
    <format dxfId="460">
      <pivotArea dataOnly="0" labelOnly="1" outline="0" fieldPosition="0">
        <references count="2">
          <reference field="6" count="1" selected="0">
            <x v="371"/>
          </reference>
          <reference field="12" count="1">
            <x v="418"/>
          </reference>
        </references>
      </pivotArea>
    </format>
    <format dxfId="459">
      <pivotArea dataOnly="0" labelOnly="1" outline="0" fieldPosition="0">
        <references count="2">
          <reference field="6" count="1" selected="0">
            <x v="372"/>
          </reference>
          <reference field="12" count="1">
            <x v="73"/>
          </reference>
        </references>
      </pivotArea>
    </format>
    <format dxfId="458">
      <pivotArea dataOnly="0" labelOnly="1" outline="0" fieldPosition="0">
        <references count="2">
          <reference field="6" count="1" selected="0">
            <x v="373"/>
          </reference>
          <reference field="12" count="1">
            <x v="107"/>
          </reference>
        </references>
      </pivotArea>
    </format>
    <format dxfId="457">
      <pivotArea dataOnly="0" labelOnly="1" outline="0" fieldPosition="0">
        <references count="2">
          <reference field="6" count="1" selected="0">
            <x v="374"/>
          </reference>
          <reference field="12" count="1">
            <x v="724"/>
          </reference>
        </references>
      </pivotArea>
    </format>
    <format dxfId="456">
      <pivotArea dataOnly="0" labelOnly="1" outline="0" fieldPosition="0">
        <references count="2">
          <reference field="6" count="1" selected="0">
            <x v="375"/>
          </reference>
          <reference field="12" count="1">
            <x v="157"/>
          </reference>
        </references>
      </pivotArea>
    </format>
    <format dxfId="455">
      <pivotArea dataOnly="0" labelOnly="1" outline="0" fieldPosition="0">
        <references count="2">
          <reference field="6" count="1" selected="0">
            <x v="376"/>
          </reference>
          <reference field="12" count="1">
            <x v="676"/>
          </reference>
        </references>
      </pivotArea>
    </format>
    <format dxfId="454">
      <pivotArea dataOnly="0" labelOnly="1" outline="0" fieldPosition="0">
        <references count="2">
          <reference field="6" count="1" selected="0">
            <x v="377"/>
          </reference>
          <reference field="12" count="1">
            <x v="708"/>
          </reference>
        </references>
      </pivotArea>
    </format>
    <format dxfId="453">
      <pivotArea dataOnly="0" labelOnly="1" outline="0" fieldPosition="0">
        <references count="2">
          <reference field="6" count="1" selected="0">
            <x v="378"/>
          </reference>
          <reference field="12" count="1">
            <x v="114"/>
          </reference>
        </references>
      </pivotArea>
    </format>
    <format dxfId="452">
      <pivotArea dataOnly="0" labelOnly="1" outline="0" fieldPosition="0">
        <references count="2">
          <reference field="6" count="1" selected="0">
            <x v="379"/>
          </reference>
          <reference field="12" count="1">
            <x v="62"/>
          </reference>
        </references>
      </pivotArea>
    </format>
    <format dxfId="451">
      <pivotArea dataOnly="0" labelOnly="1" outline="0" fieldPosition="0">
        <references count="2">
          <reference field="6" count="1" selected="0">
            <x v="380"/>
          </reference>
          <reference field="12" count="1">
            <x v="450"/>
          </reference>
        </references>
      </pivotArea>
    </format>
    <format dxfId="450">
      <pivotArea dataOnly="0" labelOnly="1" outline="0" fieldPosition="0">
        <references count="2">
          <reference field="6" count="1" selected="0">
            <x v="381"/>
          </reference>
          <reference field="12" count="1">
            <x v="470"/>
          </reference>
        </references>
      </pivotArea>
    </format>
    <format dxfId="449">
      <pivotArea dataOnly="0" labelOnly="1" outline="0" fieldPosition="0">
        <references count="2">
          <reference field="6" count="1" selected="0">
            <x v="382"/>
          </reference>
          <reference field="12" count="1">
            <x v="242"/>
          </reference>
        </references>
      </pivotArea>
    </format>
    <format dxfId="448">
      <pivotArea dataOnly="0" labelOnly="1" outline="0" fieldPosition="0">
        <references count="2">
          <reference field="6" count="1" selected="0">
            <x v="383"/>
          </reference>
          <reference field="12" count="1">
            <x v="587"/>
          </reference>
        </references>
      </pivotArea>
    </format>
    <format dxfId="447">
      <pivotArea dataOnly="0" labelOnly="1" outline="0" fieldPosition="0">
        <references count="2">
          <reference field="6" count="1" selected="0">
            <x v="384"/>
          </reference>
          <reference field="12" count="1">
            <x v="388"/>
          </reference>
        </references>
      </pivotArea>
    </format>
    <format dxfId="446">
      <pivotArea dataOnly="0" labelOnly="1" outline="0" fieldPosition="0">
        <references count="2">
          <reference field="6" count="1" selected="0">
            <x v="385"/>
          </reference>
          <reference field="12" count="1">
            <x v="21"/>
          </reference>
        </references>
      </pivotArea>
    </format>
    <format dxfId="445">
      <pivotArea dataOnly="0" labelOnly="1" outline="0" fieldPosition="0">
        <references count="2">
          <reference field="6" count="1" selected="0">
            <x v="386"/>
          </reference>
          <reference field="12" count="1">
            <x v="659"/>
          </reference>
        </references>
      </pivotArea>
    </format>
    <format dxfId="444">
      <pivotArea dataOnly="0" labelOnly="1" outline="0" fieldPosition="0">
        <references count="2">
          <reference field="6" count="1" selected="0">
            <x v="387"/>
          </reference>
          <reference field="12" count="1">
            <x v="264"/>
          </reference>
        </references>
      </pivotArea>
    </format>
    <format dxfId="443">
      <pivotArea dataOnly="0" labelOnly="1" outline="0" fieldPosition="0">
        <references count="2">
          <reference field="6" count="1" selected="0">
            <x v="388"/>
          </reference>
          <reference field="12" count="1">
            <x v="563"/>
          </reference>
        </references>
      </pivotArea>
    </format>
    <format dxfId="442">
      <pivotArea dataOnly="0" labelOnly="1" outline="0" fieldPosition="0">
        <references count="2">
          <reference field="6" count="1" selected="0">
            <x v="389"/>
          </reference>
          <reference field="12" count="1">
            <x v="421"/>
          </reference>
        </references>
      </pivotArea>
    </format>
    <format dxfId="441">
      <pivotArea dataOnly="0" labelOnly="1" outline="0" fieldPosition="0">
        <references count="2">
          <reference field="6" count="1" selected="0">
            <x v="390"/>
          </reference>
          <reference field="12" count="1">
            <x v="200"/>
          </reference>
        </references>
      </pivotArea>
    </format>
    <format dxfId="440">
      <pivotArea dataOnly="0" labelOnly="1" outline="0" fieldPosition="0">
        <references count="2">
          <reference field="6" count="1" selected="0">
            <x v="391"/>
          </reference>
          <reference field="12" count="1">
            <x v="435"/>
          </reference>
        </references>
      </pivotArea>
    </format>
    <format dxfId="439">
      <pivotArea dataOnly="0" labelOnly="1" outline="0" fieldPosition="0">
        <references count="2">
          <reference field="6" count="1" selected="0">
            <x v="392"/>
          </reference>
          <reference field="12" count="1">
            <x v="277"/>
          </reference>
        </references>
      </pivotArea>
    </format>
    <format dxfId="438">
      <pivotArea dataOnly="0" labelOnly="1" outline="0" fieldPosition="0">
        <references count="2">
          <reference field="6" count="1" selected="0">
            <x v="393"/>
          </reference>
          <reference field="12" count="1">
            <x v="284"/>
          </reference>
        </references>
      </pivotArea>
    </format>
    <format dxfId="437">
      <pivotArea dataOnly="0" labelOnly="1" outline="0" fieldPosition="0">
        <references count="2">
          <reference field="6" count="1" selected="0">
            <x v="394"/>
          </reference>
          <reference field="12" count="1">
            <x v="268"/>
          </reference>
        </references>
      </pivotArea>
    </format>
    <format dxfId="436">
      <pivotArea dataOnly="0" labelOnly="1" outline="0" fieldPosition="0">
        <references count="2">
          <reference field="6" count="1" selected="0">
            <x v="395"/>
          </reference>
          <reference field="12" count="1">
            <x v="477"/>
          </reference>
        </references>
      </pivotArea>
    </format>
    <format dxfId="435">
      <pivotArea dataOnly="0" labelOnly="1" outline="0" fieldPosition="0">
        <references count="2">
          <reference field="6" count="1" selected="0">
            <x v="396"/>
          </reference>
          <reference field="12" count="1">
            <x v="79"/>
          </reference>
        </references>
      </pivotArea>
    </format>
    <format dxfId="434">
      <pivotArea dataOnly="0" labelOnly="1" outline="0" fieldPosition="0">
        <references count="2">
          <reference field="6" count="1" selected="0">
            <x v="397"/>
          </reference>
          <reference field="12" count="1">
            <x v="79"/>
          </reference>
        </references>
      </pivotArea>
    </format>
    <format dxfId="433">
      <pivotArea dataOnly="0" labelOnly="1" outline="0" fieldPosition="0">
        <references count="2">
          <reference field="6" count="1" selected="0">
            <x v="398"/>
          </reference>
          <reference field="12" count="1">
            <x v="529"/>
          </reference>
        </references>
      </pivotArea>
    </format>
    <format dxfId="432">
      <pivotArea dataOnly="0" labelOnly="1" outline="0" fieldPosition="0">
        <references count="2">
          <reference field="6" count="1" selected="0">
            <x v="399"/>
          </reference>
          <reference field="12" count="1">
            <x v="133"/>
          </reference>
        </references>
      </pivotArea>
    </format>
    <format dxfId="431">
      <pivotArea dataOnly="0" labelOnly="1" outline="0" fieldPosition="0">
        <references count="2">
          <reference field="6" count="1" selected="0">
            <x v="400"/>
          </reference>
          <reference field="12" count="1">
            <x v="690"/>
          </reference>
        </references>
      </pivotArea>
    </format>
    <format dxfId="430">
      <pivotArea dataOnly="0" labelOnly="1" outline="0" fieldPosition="0">
        <references count="2">
          <reference field="6" count="1" selected="0">
            <x v="401"/>
          </reference>
          <reference field="12" count="1">
            <x v="395"/>
          </reference>
        </references>
      </pivotArea>
    </format>
    <format dxfId="429">
      <pivotArea dataOnly="0" labelOnly="1" outline="0" fieldPosition="0">
        <references count="2">
          <reference field="6" count="1" selected="0">
            <x v="402"/>
          </reference>
          <reference field="12" count="1">
            <x v="501"/>
          </reference>
        </references>
      </pivotArea>
    </format>
    <format dxfId="428">
      <pivotArea dataOnly="0" labelOnly="1" outline="0" fieldPosition="0">
        <references count="2">
          <reference field="6" count="1" selected="0">
            <x v="403"/>
          </reference>
          <reference field="12" count="1">
            <x v="501"/>
          </reference>
        </references>
      </pivotArea>
    </format>
    <format dxfId="427">
      <pivotArea dataOnly="0" labelOnly="1" outline="0" fieldPosition="0">
        <references count="2">
          <reference field="6" count="1" selected="0">
            <x v="404"/>
          </reference>
          <reference field="12" count="1">
            <x v="266"/>
          </reference>
        </references>
      </pivotArea>
    </format>
    <format dxfId="426">
      <pivotArea dataOnly="0" labelOnly="1" outline="0" fieldPosition="0">
        <references count="2">
          <reference field="6" count="1" selected="0">
            <x v="405"/>
          </reference>
          <reference field="12" count="1">
            <x v="560"/>
          </reference>
        </references>
      </pivotArea>
    </format>
    <format dxfId="425">
      <pivotArea dataOnly="0" labelOnly="1" outline="0" fieldPosition="0">
        <references count="2">
          <reference field="6" count="1" selected="0">
            <x v="406"/>
          </reference>
          <reference field="12" count="1">
            <x v="27"/>
          </reference>
        </references>
      </pivotArea>
    </format>
    <format dxfId="424">
      <pivotArea dataOnly="0" labelOnly="1" outline="0" fieldPosition="0">
        <references count="2">
          <reference field="6" count="1" selected="0">
            <x v="407"/>
          </reference>
          <reference field="12" count="1">
            <x v="485"/>
          </reference>
        </references>
      </pivotArea>
    </format>
    <format dxfId="423">
      <pivotArea dataOnly="0" labelOnly="1" outline="0" fieldPosition="0">
        <references count="2">
          <reference field="6" count="1" selected="0">
            <x v="408"/>
          </reference>
          <reference field="12" count="1">
            <x v="485"/>
          </reference>
        </references>
      </pivotArea>
    </format>
    <format dxfId="422">
      <pivotArea dataOnly="0" labelOnly="1" outline="0" fieldPosition="0">
        <references count="2">
          <reference field="6" count="1" selected="0">
            <x v="409"/>
          </reference>
          <reference field="12" count="1">
            <x v="371"/>
          </reference>
        </references>
      </pivotArea>
    </format>
    <format dxfId="421">
      <pivotArea dataOnly="0" labelOnly="1" outline="0" fieldPosition="0">
        <references count="2">
          <reference field="6" count="1" selected="0">
            <x v="410"/>
          </reference>
          <reference field="12" count="1">
            <x v="181"/>
          </reference>
        </references>
      </pivotArea>
    </format>
    <format dxfId="420">
      <pivotArea dataOnly="0" labelOnly="1" outline="0" fieldPosition="0">
        <references count="2">
          <reference field="6" count="1" selected="0">
            <x v="411"/>
          </reference>
          <reference field="12" count="1">
            <x v="526"/>
          </reference>
        </references>
      </pivotArea>
    </format>
    <format dxfId="419">
      <pivotArea dataOnly="0" labelOnly="1" outline="0" fieldPosition="0">
        <references count="2">
          <reference field="6" count="1" selected="0">
            <x v="412"/>
          </reference>
          <reference field="12" count="1">
            <x v="290"/>
          </reference>
        </references>
      </pivotArea>
    </format>
    <format dxfId="418">
      <pivotArea dataOnly="0" labelOnly="1" outline="0" fieldPosition="0">
        <references count="2">
          <reference field="6" count="1" selected="0">
            <x v="413"/>
          </reference>
          <reference field="12" count="1">
            <x v="43"/>
          </reference>
        </references>
      </pivotArea>
    </format>
    <format dxfId="417">
      <pivotArea dataOnly="0" labelOnly="1" outline="0" fieldPosition="0">
        <references count="2">
          <reference field="6" count="1" selected="0">
            <x v="414"/>
          </reference>
          <reference field="12" count="1">
            <x v="357"/>
          </reference>
        </references>
      </pivotArea>
    </format>
    <format dxfId="416">
      <pivotArea dataOnly="0" labelOnly="1" outline="0" fieldPosition="0">
        <references count="2">
          <reference field="6" count="1" selected="0">
            <x v="415"/>
          </reference>
          <reference field="12" count="1">
            <x v="474"/>
          </reference>
        </references>
      </pivotArea>
    </format>
    <format dxfId="415">
      <pivotArea dataOnly="0" labelOnly="1" outline="0" fieldPosition="0">
        <references count="2">
          <reference field="6" count="1" selected="0">
            <x v="416"/>
          </reference>
          <reference field="12" count="1">
            <x v="49"/>
          </reference>
        </references>
      </pivotArea>
    </format>
    <format dxfId="414">
      <pivotArea dataOnly="0" labelOnly="1" outline="0" fieldPosition="0">
        <references count="2">
          <reference field="6" count="1" selected="0">
            <x v="417"/>
          </reference>
          <reference field="12" count="1">
            <x v="414"/>
          </reference>
        </references>
      </pivotArea>
    </format>
    <format dxfId="413">
      <pivotArea dataOnly="0" labelOnly="1" outline="0" fieldPosition="0">
        <references count="2">
          <reference field="6" count="1" selected="0">
            <x v="418"/>
          </reference>
          <reference field="12" count="1">
            <x v="131"/>
          </reference>
        </references>
      </pivotArea>
    </format>
    <format dxfId="412">
      <pivotArea dataOnly="0" labelOnly="1" outline="0" fieldPosition="0">
        <references count="2">
          <reference field="6" count="1" selected="0">
            <x v="419"/>
          </reference>
          <reference field="12" count="1">
            <x v="471"/>
          </reference>
        </references>
      </pivotArea>
    </format>
    <format dxfId="411">
      <pivotArea dataOnly="0" labelOnly="1" outline="0" fieldPosition="0">
        <references count="2">
          <reference field="6" count="1" selected="0">
            <x v="420"/>
          </reference>
          <reference field="12" count="1">
            <x v="144"/>
          </reference>
        </references>
      </pivotArea>
    </format>
    <format dxfId="410">
      <pivotArea dataOnly="0" labelOnly="1" outline="0" fieldPosition="0">
        <references count="2">
          <reference field="6" count="1" selected="0">
            <x v="421"/>
          </reference>
          <reference field="12" count="1">
            <x v="13"/>
          </reference>
        </references>
      </pivotArea>
    </format>
    <format dxfId="409">
      <pivotArea dataOnly="0" labelOnly="1" outline="0" fieldPosition="0">
        <references count="2">
          <reference field="6" count="1" selected="0">
            <x v="422"/>
          </reference>
          <reference field="12" count="1">
            <x v="367"/>
          </reference>
        </references>
      </pivotArea>
    </format>
    <format dxfId="408">
      <pivotArea dataOnly="0" labelOnly="1" outline="0" fieldPosition="0">
        <references count="2">
          <reference field="6" count="1" selected="0">
            <x v="423"/>
          </reference>
          <reference field="12" count="1">
            <x v="333"/>
          </reference>
        </references>
      </pivotArea>
    </format>
    <format dxfId="407">
      <pivotArea dataOnly="0" labelOnly="1" outline="0" fieldPosition="0">
        <references count="2">
          <reference field="6" count="1" selected="0">
            <x v="424"/>
          </reference>
          <reference field="12" count="1">
            <x v="550"/>
          </reference>
        </references>
      </pivotArea>
    </format>
    <format dxfId="406">
      <pivotArea dataOnly="0" labelOnly="1" outline="0" fieldPosition="0">
        <references count="2">
          <reference field="6" count="1" selected="0">
            <x v="425"/>
          </reference>
          <reference field="12" count="1">
            <x v="391"/>
          </reference>
        </references>
      </pivotArea>
    </format>
    <format dxfId="405">
      <pivotArea dataOnly="0" labelOnly="1" outline="0" fieldPosition="0">
        <references count="2">
          <reference field="6" count="1" selected="0">
            <x v="426"/>
          </reference>
          <reference field="12" count="1">
            <x v="665"/>
          </reference>
        </references>
      </pivotArea>
    </format>
    <format dxfId="404">
      <pivotArea dataOnly="0" labelOnly="1" outline="0" fieldPosition="0">
        <references count="2">
          <reference field="6" count="1" selected="0">
            <x v="427"/>
          </reference>
          <reference field="12" count="1">
            <x v="192"/>
          </reference>
        </references>
      </pivotArea>
    </format>
    <format dxfId="403">
      <pivotArea dataOnly="0" labelOnly="1" outline="0" fieldPosition="0">
        <references count="2">
          <reference field="6" count="1" selected="0">
            <x v="428"/>
          </reference>
          <reference field="12" count="1">
            <x v="426"/>
          </reference>
        </references>
      </pivotArea>
    </format>
    <format dxfId="402">
      <pivotArea dataOnly="0" labelOnly="1" outline="0" fieldPosition="0">
        <references count="2">
          <reference field="6" count="1" selected="0">
            <x v="429"/>
          </reference>
          <reference field="12" count="1">
            <x v="539"/>
          </reference>
        </references>
      </pivotArea>
    </format>
    <format dxfId="401">
      <pivotArea dataOnly="0" labelOnly="1" outline="0" fieldPosition="0">
        <references count="2">
          <reference field="6" count="1" selected="0">
            <x v="430"/>
          </reference>
          <reference field="12" count="1">
            <x v="101"/>
          </reference>
        </references>
      </pivotArea>
    </format>
    <format dxfId="400">
      <pivotArea dataOnly="0" labelOnly="1" outline="0" fieldPosition="0">
        <references count="2">
          <reference field="6" count="1" selected="0">
            <x v="431"/>
          </reference>
          <reference field="12" count="1">
            <x v="309"/>
          </reference>
        </references>
      </pivotArea>
    </format>
    <format dxfId="399">
      <pivotArea dataOnly="0" labelOnly="1" outline="0" fieldPosition="0">
        <references count="2">
          <reference field="6" count="1" selected="0">
            <x v="432"/>
          </reference>
          <reference field="12" count="1">
            <x v="494"/>
          </reference>
        </references>
      </pivotArea>
    </format>
    <format dxfId="398">
      <pivotArea dataOnly="0" labelOnly="1" outline="0" fieldPosition="0">
        <references count="2">
          <reference field="6" count="1" selected="0">
            <x v="433"/>
          </reference>
          <reference field="12" count="1">
            <x v="69"/>
          </reference>
        </references>
      </pivotArea>
    </format>
    <format dxfId="397">
      <pivotArea dataOnly="0" labelOnly="1" outline="0" fieldPosition="0">
        <references count="2">
          <reference field="6" count="1" selected="0">
            <x v="434"/>
          </reference>
          <reference field="12" count="1">
            <x v="584"/>
          </reference>
        </references>
      </pivotArea>
    </format>
    <format dxfId="396">
      <pivotArea dataOnly="0" labelOnly="1" outline="0" fieldPosition="0">
        <references count="2">
          <reference field="6" count="1" selected="0">
            <x v="435"/>
          </reference>
          <reference field="12" count="1">
            <x v="5"/>
          </reference>
        </references>
      </pivotArea>
    </format>
    <format dxfId="395">
      <pivotArea dataOnly="0" labelOnly="1" outline="0" fieldPosition="0">
        <references count="2">
          <reference field="6" count="1" selected="0">
            <x v="436"/>
          </reference>
          <reference field="12" count="1">
            <x v="584"/>
          </reference>
        </references>
      </pivotArea>
    </format>
    <format dxfId="394">
      <pivotArea dataOnly="0" labelOnly="1" outline="0" fieldPosition="0">
        <references count="2">
          <reference field="6" count="1" selected="0">
            <x v="437"/>
          </reference>
          <reference field="12" count="1">
            <x v="281"/>
          </reference>
        </references>
      </pivotArea>
    </format>
    <format dxfId="393">
      <pivotArea dataOnly="0" labelOnly="1" outline="0" fieldPosition="0">
        <references count="2">
          <reference field="6" count="1" selected="0">
            <x v="438"/>
          </reference>
          <reference field="12" count="1">
            <x v="72"/>
          </reference>
        </references>
      </pivotArea>
    </format>
    <format dxfId="392">
      <pivotArea dataOnly="0" labelOnly="1" outline="0" fieldPosition="0">
        <references count="2">
          <reference field="6" count="1" selected="0">
            <x v="439"/>
          </reference>
          <reference field="12" count="1">
            <x v="29"/>
          </reference>
        </references>
      </pivotArea>
    </format>
    <format dxfId="391">
      <pivotArea dataOnly="0" labelOnly="1" outline="0" fieldPosition="0">
        <references count="2">
          <reference field="6" count="1" selected="0">
            <x v="440"/>
          </reference>
          <reference field="12" count="1">
            <x v="746"/>
          </reference>
        </references>
      </pivotArea>
    </format>
    <format dxfId="390">
      <pivotArea dataOnly="0" labelOnly="1" outline="0" fieldPosition="0">
        <references count="2">
          <reference field="6" count="1" selected="0">
            <x v="441"/>
          </reference>
          <reference field="12" count="1">
            <x v="361"/>
          </reference>
        </references>
      </pivotArea>
    </format>
    <format dxfId="389">
      <pivotArea dataOnly="0" labelOnly="1" outline="0" fieldPosition="0">
        <references count="2">
          <reference field="6" count="1" selected="0">
            <x v="442"/>
          </reference>
          <reference field="12" count="1">
            <x v="159"/>
          </reference>
        </references>
      </pivotArea>
    </format>
    <format dxfId="388">
      <pivotArea dataOnly="0" labelOnly="1" outline="0" fieldPosition="0">
        <references count="2">
          <reference field="6" count="1" selected="0">
            <x v="443"/>
          </reference>
          <reference field="12" count="1">
            <x v="556"/>
          </reference>
        </references>
      </pivotArea>
    </format>
    <format dxfId="387">
      <pivotArea dataOnly="0" labelOnly="1" outline="0" fieldPosition="0">
        <references count="2">
          <reference field="6" count="1" selected="0">
            <x v="444"/>
          </reference>
          <reference field="12" count="1">
            <x v="82"/>
          </reference>
        </references>
      </pivotArea>
    </format>
    <format dxfId="386">
      <pivotArea dataOnly="0" labelOnly="1" outline="0" fieldPosition="0">
        <references count="2">
          <reference field="6" count="1" selected="0">
            <x v="445"/>
          </reference>
          <reference field="12" count="1">
            <x v="335"/>
          </reference>
        </references>
      </pivotArea>
    </format>
    <format dxfId="385">
      <pivotArea dataOnly="0" labelOnly="1" outline="0" fieldPosition="0">
        <references count="2">
          <reference field="6" count="1" selected="0">
            <x v="446"/>
          </reference>
          <reference field="12" count="1">
            <x v="335"/>
          </reference>
        </references>
      </pivotArea>
    </format>
    <format dxfId="384">
      <pivotArea dataOnly="0" labelOnly="1" outline="0" fieldPosition="0">
        <references count="2">
          <reference field="6" count="1" selected="0">
            <x v="447"/>
          </reference>
          <reference field="12" count="1">
            <x v="252"/>
          </reference>
        </references>
      </pivotArea>
    </format>
    <format dxfId="383">
      <pivotArea dataOnly="0" labelOnly="1" outline="0" fieldPosition="0">
        <references count="2">
          <reference field="6" count="1" selected="0">
            <x v="448"/>
          </reference>
          <reference field="12" count="1">
            <x v="687"/>
          </reference>
        </references>
      </pivotArea>
    </format>
    <format dxfId="382">
      <pivotArea dataOnly="0" labelOnly="1" outline="0" fieldPosition="0">
        <references count="2">
          <reference field="6" count="1" selected="0">
            <x v="449"/>
          </reference>
          <reference field="12" count="1">
            <x v="495"/>
          </reference>
        </references>
      </pivotArea>
    </format>
    <format dxfId="381">
      <pivotArea dataOnly="0" labelOnly="1" outline="0" fieldPosition="0">
        <references count="2">
          <reference field="6" count="1" selected="0">
            <x v="450"/>
          </reference>
          <reference field="12" count="1">
            <x v="298"/>
          </reference>
        </references>
      </pivotArea>
    </format>
    <format dxfId="380">
      <pivotArea dataOnly="0" labelOnly="1" outline="0" fieldPosition="0">
        <references count="2">
          <reference field="6" count="1" selected="0">
            <x v="451"/>
          </reference>
          <reference field="12" count="1">
            <x v="37"/>
          </reference>
        </references>
      </pivotArea>
    </format>
    <format dxfId="379">
      <pivotArea dataOnly="0" labelOnly="1" outline="0" fieldPosition="0">
        <references count="2">
          <reference field="6" count="1" selected="0">
            <x v="452"/>
          </reference>
          <reference field="12" count="1">
            <x v="678"/>
          </reference>
        </references>
      </pivotArea>
    </format>
    <format dxfId="378">
      <pivotArea dataOnly="0" labelOnly="1" outline="0" fieldPosition="0">
        <references count="2">
          <reference field="6" count="1" selected="0">
            <x v="453"/>
          </reference>
          <reference field="12" count="1">
            <x v="55"/>
          </reference>
        </references>
      </pivotArea>
    </format>
    <format dxfId="377">
      <pivotArea dataOnly="0" labelOnly="1" outline="0" fieldPosition="0">
        <references count="2">
          <reference field="6" count="1" selected="0">
            <x v="454"/>
          </reference>
          <reference field="12" count="1">
            <x v="688"/>
          </reference>
        </references>
      </pivotArea>
    </format>
    <format dxfId="376">
      <pivotArea dataOnly="0" labelOnly="1" outline="0" fieldPosition="0">
        <references count="2">
          <reference field="6" count="1" selected="0">
            <x v="455"/>
          </reference>
          <reference field="12" count="1">
            <x v="609"/>
          </reference>
        </references>
      </pivotArea>
    </format>
    <format dxfId="375">
      <pivotArea dataOnly="0" labelOnly="1" outline="0" fieldPosition="0">
        <references count="2">
          <reference field="6" count="1" selected="0">
            <x v="456"/>
          </reference>
          <reference field="12" count="1">
            <x v="376"/>
          </reference>
        </references>
      </pivotArea>
    </format>
    <format dxfId="374">
      <pivotArea dataOnly="0" labelOnly="1" outline="0" fieldPosition="0">
        <references count="2">
          <reference field="6" count="1" selected="0">
            <x v="457"/>
          </reference>
          <reference field="12" count="1">
            <x v="284"/>
          </reference>
        </references>
      </pivotArea>
    </format>
    <format dxfId="373">
      <pivotArea dataOnly="0" labelOnly="1" outline="0" fieldPosition="0">
        <references count="2">
          <reference field="6" count="1" selected="0">
            <x v="458"/>
          </reference>
          <reference field="12" count="1">
            <x v="379"/>
          </reference>
        </references>
      </pivotArea>
    </format>
    <format dxfId="372">
      <pivotArea dataOnly="0" labelOnly="1" outline="0" fieldPosition="0">
        <references count="2">
          <reference field="6" count="1" selected="0">
            <x v="459"/>
          </reference>
          <reference field="12" count="1">
            <x v="379"/>
          </reference>
        </references>
      </pivotArea>
    </format>
    <format dxfId="371">
      <pivotArea dataOnly="0" labelOnly="1" outline="0" fieldPosition="0">
        <references count="2">
          <reference field="6" count="1" selected="0">
            <x v="460"/>
          </reference>
          <reference field="12" count="1">
            <x v="149"/>
          </reference>
        </references>
      </pivotArea>
    </format>
    <format dxfId="370">
      <pivotArea dataOnly="0" labelOnly="1" outline="0" fieldPosition="0">
        <references count="2">
          <reference field="6" count="1" selected="0">
            <x v="461"/>
          </reference>
          <reference field="12" count="1">
            <x v="685"/>
          </reference>
        </references>
      </pivotArea>
    </format>
    <format dxfId="369">
      <pivotArea dataOnly="0" labelOnly="1" outline="0" fieldPosition="0">
        <references count="2">
          <reference field="6" count="1" selected="0">
            <x v="462"/>
          </reference>
          <reference field="12" count="1">
            <x v="93"/>
          </reference>
        </references>
      </pivotArea>
    </format>
    <format dxfId="368">
      <pivotArea dataOnly="0" labelOnly="1" outline="0" fieldPosition="0">
        <references count="2">
          <reference field="6" count="1" selected="0">
            <x v="463"/>
          </reference>
          <reference field="12" count="1">
            <x v="459"/>
          </reference>
        </references>
      </pivotArea>
    </format>
    <format dxfId="367">
      <pivotArea dataOnly="0" labelOnly="1" outline="0" fieldPosition="0">
        <references count="2">
          <reference field="6" count="1" selected="0">
            <x v="464"/>
          </reference>
          <reference field="12" count="1">
            <x v="176"/>
          </reference>
        </references>
      </pivotArea>
    </format>
    <format dxfId="366">
      <pivotArea dataOnly="0" labelOnly="1" outline="0" fieldPosition="0">
        <references count="2">
          <reference field="6" count="1" selected="0">
            <x v="465"/>
          </reference>
          <reference field="12" count="1">
            <x v="310"/>
          </reference>
        </references>
      </pivotArea>
    </format>
    <format dxfId="365">
      <pivotArea dataOnly="0" labelOnly="1" outline="0" fieldPosition="0">
        <references count="2">
          <reference field="6" count="1" selected="0">
            <x v="466"/>
          </reference>
          <reference field="12" count="1">
            <x v="511"/>
          </reference>
        </references>
      </pivotArea>
    </format>
    <format dxfId="364">
      <pivotArea dataOnly="0" labelOnly="1" outline="0" fieldPosition="0">
        <references count="2">
          <reference field="6" count="1" selected="0">
            <x v="467"/>
          </reference>
          <reference field="12" count="1">
            <x v="240"/>
          </reference>
        </references>
      </pivotArea>
    </format>
    <format dxfId="363">
      <pivotArea dataOnly="0" labelOnly="1" outline="0" fieldPosition="0">
        <references count="2">
          <reference field="6" count="1" selected="0">
            <x v="468"/>
          </reference>
          <reference field="12" count="1">
            <x v="581"/>
          </reference>
        </references>
      </pivotArea>
    </format>
    <format dxfId="362">
      <pivotArea dataOnly="0" labelOnly="1" outline="0" fieldPosition="0">
        <references count="2">
          <reference field="6" count="1" selected="0">
            <x v="469"/>
          </reference>
          <reference field="12" count="1">
            <x v="555"/>
          </reference>
        </references>
      </pivotArea>
    </format>
    <format dxfId="361">
      <pivotArea dataOnly="0" labelOnly="1" outline="0" fieldPosition="0">
        <references count="2">
          <reference field="6" count="1" selected="0">
            <x v="470"/>
          </reference>
          <reference field="12" count="1">
            <x v="519"/>
          </reference>
        </references>
      </pivotArea>
    </format>
    <format dxfId="360">
      <pivotArea dataOnly="0" labelOnly="1" outline="0" fieldPosition="0">
        <references count="2">
          <reference field="6" count="1" selected="0">
            <x v="471"/>
          </reference>
          <reference field="12" count="1">
            <x v="729"/>
          </reference>
        </references>
      </pivotArea>
    </format>
    <format dxfId="359">
      <pivotArea dataOnly="0" labelOnly="1" outline="0" fieldPosition="0">
        <references count="2">
          <reference field="6" count="1" selected="0">
            <x v="472"/>
          </reference>
          <reference field="12" count="1">
            <x v="42"/>
          </reference>
        </references>
      </pivotArea>
    </format>
    <format dxfId="358">
      <pivotArea dataOnly="0" labelOnly="1" outline="0" fieldPosition="0">
        <references count="2">
          <reference field="6" count="1" selected="0">
            <x v="473"/>
          </reference>
          <reference field="12" count="1">
            <x v="693"/>
          </reference>
        </references>
      </pivotArea>
    </format>
    <format dxfId="357">
      <pivotArea dataOnly="0" labelOnly="1" outline="0" fieldPosition="0">
        <references count="2">
          <reference field="6" count="1" selected="0">
            <x v="474"/>
          </reference>
          <reference field="12" count="1">
            <x v="279"/>
          </reference>
        </references>
      </pivotArea>
    </format>
    <format dxfId="356">
      <pivotArea dataOnly="0" labelOnly="1" outline="0" fieldPosition="0">
        <references count="2">
          <reference field="6" count="1" selected="0">
            <x v="475"/>
          </reference>
          <reference field="12" count="1">
            <x v="224"/>
          </reference>
        </references>
      </pivotArea>
    </format>
    <format dxfId="355">
      <pivotArea dataOnly="0" labelOnly="1" outline="0" fieldPosition="0">
        <references count="2">
          <reference field="6" count="1" selected="0">
            <x v="476"/>
          </reference>
          <reference field="12" count="1">
            <x v="160"/>
          </reference>
        </references>
      </pivotArea>
    </format>
    <format dxfId="354">
      <pivotArea dataOnly="0" labelOnly="1" outline="0" fieldPosition="0">
        <references count="2">
          <reference field="6" count="1" selected="0">
            <x v="477"/>
          </reference>
          <reference field="12" count="1">
            <x v="742"/>
          </reference>
        </references>
      </pivotArea>
    </format>
    <format dxfId="353">
      <pivotArea dataOnly="0" labelOnly="1" outline="0" fieldPosition="0">
        <references count="2">
          <reference field="6" count="1" selected="0">
            <x v="478"/>
          </reference>
          <reference field="12" count="1">
            <x v="229"/>
          </reference>
        </references>
      </pivotArea>
    </format>
    <format dxfId="352">
      <pivotArea dataOnly="0" labelOnly="1" outline="0" fieldPosition="0">
        <references count="2">
          <reference field="6" count="1" selected="0">
            <x v="479"/>
          </reference>
          <reference field="12" count="1">
            <x v="452"/>
          </reference>
        </references>
      </pivotArea>
    </format>
    <format dxfId="351">
      <pivotArea dataOnly="0" labelOnly="1" outline="0" fieldPosition="0">
        <references count="2">
          <reference field="6" count="1" selected="0">
            <x v="480"/>
          </reference>
          <reference field="12" count="1">
            <x v="538"/>
          </reference>
        </references>
      </pivotArea>
    </format>
    <format dxfId="350">
      <pivotArea dataOnly="0" labelOnly="1" outline="0" fieldPosition="0">
        <references count="2">
          <reference field="6" count="1" selected="0">
            <x v="481"/>
          </reference>
          <reference field="12" count="1">
            <x v="102"/>
          </reference>
        </references>
      </pivotArea>
    </format>
    <format dxfId="349">
      <pivotArea dataOnly="0" labelOnly="1" outline="0" fieldPosition="0">
        <references count="2">
          <reference field="6" count="1" selected="0">
            <x v="482"/>
          </reference>
          <reference field="12" count="1">
            <x v="437"/>
          </reference>
        </references>
      </pivotArea>
    </format>
    <format dxfId="348">
      <pivotArea dataOnly="0" labelOnly="1" outline="0" fieldPosition="0">
        <references count="2">
          <reference field="6" count="1" selected="0">
            <x v="483"/>
          </reference>
          <reference field="12" count="1">
            <x v="406"/>
          </reference>
        </references>
      </pivotArea>
    </format>
    <format dxfId="347">
      <pivotArea dataOnly="0" labelOnly="1" outline="0" fieldPosition="0">
        <references count="2">
          <reference field="6" count="1" selected="0">
            <x v="484"/>
          </reference>
          <reference field="12" count="1">
            <x v="406"/>
          </reference>
        </references>
      </pivotArea>
    </format>
    <format dxfId="346">
      <pivotArea dataOnly="0" labelOnly="1" outline="0" fieldPosition="0">
        <references count="2">
          <reference field="6" count="1" selected="0">
            <x v="485"/>
          </reference>
          <reference field="12" count="1">
            <x v="729"/>
          </reference>
        </references>
      </pivotArea>
    </format>
    <format dxfId="345">
      <pivotArea dataOnly="0" labelOnly="1" outline="0" fieldPosition="0">
        <references count="2">
          <reference field="6" count="1" selected="0">
            <x v="486"/>
          </reference>
          <reference field="12" count="1">
            <x v="632"/>
          </reference>
        </references>
      </pivotArea>
    </format>
    <format dxfId="344">
      <pivotArea dataOnly="0" labelOnly="1" outline="0" fieldPosition="0">
        <references count="2">
          <reference field="6" count="1" selected="0">
            <x v="487"/>
          </reference>
          <reference field="12" count="1">
            <x v="60"/>
          </reference>
        </references>
      </pivotArea>
    </format>
    <format dxfId="343">
      <pivotArea dataOnly="0" labelOnly="1" outline="0" fieldPosition="0">
        <references count="2">
          <reference field="6" count="1" selected="0">
            <x v="488"/>
          </reference>
          <reference field="12" count="1">
            <x v="60"/>
          </reference>
        </references>
      </pivotArea>
    </format>
    <format dxfId="342">
      <pivotArea dataOnly="0" labelOnly="1" outline="0" fieldPosition="0">
        <references count="2">
          <reference field="6" count="1" selected="0">
            <x v="489"/>
          </reference>
          <reference field="12" count="1">
            <x v="60"/>
          </reference>
        </references>
      </pivotArea>
    </format>
    <format dxfId="341">
      <pivotArea dataOnly="0" labelOnly="1" outline="0" fieldPosition="0">
        <references count="2">
          <reference field="6" count="1" selected="0">
            <x v="490"/>
          </reference>
          <reference field="12" count="1">
            <x v="358"/>
          </reference>
        </references>
      </pivotArea>
    </format>
    <format dxfId="340">
      <pivotArea dataOnly="0" labelOnly="1" outline="0" fieldPosition="0">
        <references count="2">
          <reference field="6" count="1" selected="0">
            <x v="491"/>
          </reference>
          <reference field="12" count="1">
            <x v="455"/>
          </reference>
        </references>
      </pivotArea>
    </format>
    <format dxfId="339">
      <pivotArea dataOnly="0" labelOnly="1" outline="0" fieldPosition="0">
        <references count="2">
          <reference field="6" count="1" selected="0">
            <x v="492"/>
          </reference>
          <reference field="12" count="1">
            <x v="53"/>
          </reference>
        </references>
      </pivotArea>
    </format>
    <format dxfId="338">
      <pivotArea dataOnly="0" labelOnly="1" outline="0" fieldPosition="0">
        <references count="2">
          <reference field="6" count="1" selected="0">
            <x v="493"/>
          </reference>
          <reference field="12" count="1">
            <x v="292"/>
          </reference>
        </references>
      </pivotArea>
    </format>
    <format dxfId="337">
      <pivotArea dataOnly="0" labelOnly="1" outline="0" fieldPosition="0">
        <references count="2">
          <reference field="6" count="1" selected="0">
            <x v="494"/>
          </reference>
          <reference field="12" count="1">
            <x v="225"/>
          </reference>
        </references>
      </pivotArea>
    </format>
    <format dxfId="336">
      <pivotArea dataOnly="0" labelOnly="1" outline="0" fieldPosition="0">
        <references count="2">
          <reference field="6" count="1" selected="0">
            <x v="495"/>
          </reference>
          <reference field="12" count="1">
            <x v="400"/>
          </reference>
        </references>
      </pivotArea>
    </format>
    <format dxfId="335">
      <pivotArea dataOnly="0" labelOnly="1" outline="0" fieldPosition="0">
        <references count="2">
          <reference field="6" count="1" selected="0">
            <x v="496"/>
          </reference>
          <reference field="12" count="1">
            <x v="462"/>
          </reference>
        </references>
      </pivotArea>
    </format>
    <format dxfId="334">
      <pivotArea dataOnly="0" labelOnly="1" outline="0" fieldPosition="0">
        <references count="2">
          <reference field="6" count="1" selected="0">
            <x v="497"/>
          </reference>
          <reference field="12" count="1">
            <x v="641"/>
          </reference>
        </references>
      </pivotArea>
    </format>
    <format dxfId="333">
      <pivotArea dataOnly="0" labelOnly="1" outline="0" fieldPosition="0">
        <references count="2">
          <reference field="6" count="1" selected="0">
            <x v="498"/>
          </reference>
          <reference field="12" count="1">
            <x v="641"/>
          </reference>
        </references>
      </pivotArea>
    </format>
    <format dxfId="332">
      <pivotArea dataOnly="0" labelOnly="1" outline="0" fieldPosition="0">
        <references count="2">
          <reference field="6" count="1" selected="0">
            <x v="499"/>
          </reference>
          <reference field="12" count="1">
            <x v="468"/>
          </reference>
        </references>
      </pivotArea>
    </format>
    <format dxfId="331">
      <pivotArea dataOnly="0" labelOnly="1" outline="0" fieldPosition="0">
        <references count="2">
          <reference field="6" count="1" selected="0">
            <x v="500"/>
          </reference>
          <reference field="12" count="1">
            <x v="469"/>
          </reference>
        </references>
      </pivotArea>
    </format>
    <format dxfId="330">
      <pivotArea dataOnly="0" labelOnly="1" outline="0" fieldPosition="0">
        <references count="2">
          <reference field="6" count="1" selected="0">
            <x v="501"/>
          </reference>
          <reference field="12" count="1">
            <x v="666"/>
          </reference>
        </references>
      </pivotArea>
    </format>
    <format dxfId="329">
      <pivotArea dataOnly="0" labelOnly="1" outline="0" fieldPosition="0">
        <references count="2">
          <reference field="6" count="1" selected="0">
            <x v="502"/>
          </reference>
          <reference field="12" count="1">
            <x v="202"/>
          </reference>
        </references>
      </pivotArea>
    </format>
    <format dxfId="328">
      <pivotArea dataOnly="0" labelOnly="1" outline="0" fieldPosition="0">
        <references count="2">
          <reference field="6" count="1" selected="0">
            <x v="503"/>
          </reference>
          <reference field="12" count="1">
            <x v="248"/>
          </reference>
        </references>
      </pivotArea>
    </format>
    <format dxfId="327">
      <pivotArea dataOnly="0" labelOnly="1" outline="0" fieldPosition="0">
        <references count="2">
          <reference field="6" count="1" selected="0">
            <x v="504"/>
          </reference>
          <reference field="12" count="1">
            <x v="1"/>
          </reference>
        </references>
      </pivotArea>
    </format>
    <format dxfId="326">
      <pivotArea dataOnly="0" labelOnly="1" outline="0" fieldPosition="0">
        <references count="2">
          <reference field="6" count="1" selected="0">
            <x v="505"/>
          </reference>
          <reference field="12" count="1">
            <x v="723"/>
          </reference>
        </references>
      </pivotArea>
    </format>
    <format dxfId="325">
      <pivotArea dataOnly="0" labelOnly="1" outline="0" fieldPosition="0">
        <references count="2">
          <reference field="6" count="1" selected="0">
            <x v="506"/>
          </reference>
          <reference field="12" count="1">
            <x v="516"/>
          </reference>
        </references>
      </pivotArea>
    </format>
    <format dxfId="324">
      <pivotArea dataOnly="0" labelOnly="1" outline="0" fieldPosition="0">
        <references count="2">
          <reference field="6" count="1" selected="0">
            <x v="507"/>
          </reference>
          <reference field="12" count="1">
            <x v="679"/>
          </reference>
        </references>
      </pivotArea>
    </format>
    <format dxfId="323">
      <pivotArea dataOnly="0" labelOnly="1" outline="0" fieldPosition="0">
        <references count="2">
          <reference field="6" count="1" selected="0">
            <x v="508"/>
          </reference>
          <reference field="12" count="1">
            <x v="171"/>
          </reference>
        </references>
      </pivotArea>
    </format>
    <format dxfId="322">
      <pivotArea dataOnly="0" labelOnly="1" outline="0" fieldPosition="0">
        <references count="2">
          <reference field="6" count="1" selected="0">
            <x v="509"/>
          </reference>
          <reference field="12" count="1">
            <x v="24"/>
          </reference>
        </references>
      </pivotArea>
    </format>
    <format dxfId="321">
      <pivotArea dataOnly="0" labelOnly="1" outline="0" fieldPosition="0">
        <references count="2">
          <reference field="6" count="1" selected="0">
            <x v="510"/>
          </reference>
          <reference field="12" count="1">
            <x v="130"/>
          </reference>
        </references>
      </pivotArea>
    </format>
    <format dxfId="320">
      <pivotArea dataOnly="0" labelOnly="1" outline="0" fieldPosition="0">
        <references count="2">
          <reference field="6" count="1" selected="0">
            <x v="511"/>
          </reference>
          <reference field="12" count="1">
            <x v="745"/>
          </reference>
        </references>
      </pivotArea>
    </format>
    <format dxfId="319">
      <pivotArea dataOnly="0" labelOnly="1" outline="0" fieldPosition="0">
        <references count="2">
          <reference field="6" count="1" selected="0">
            <x v="512"/>
          </reference>
          <reference field="12" count="1">
            <x v="464"/>
          </reference>
        </references>
      </pivotArea>
    </format>
    <format dxfId="318">
      <pivotArea dataOnly="0" labelOnly="1" outline="0" fieldPosition="0">
        <references count="2">
          <reference field="6" count="1" selected="0">
            <x v="513"/>
          </reference>
          <reference field="12" count="1">
            <x v="704"/>
          </reference>
        </references>
      </pivotArea>
    </format>
    <format dxfId="317">
      <pivotArea dataOnly="0" labelOnly="1" outline="0" fieldPosition="0">
        <references count="2">
          <reference field="6" count="1" selected="0">
            <x v="514"/>
          </reference>
          <reference field="12" count="1">
            <x v="7"/>
          </reference>
        </references>
      </pivotArea>
    </format>
    <format dxfId="316">
      <pivotArea dataOnly="0" labelOnly="1" outline="0" fieldPosition="0">
        <references count="2">
          <reference field="6" count="1" selected="0">
            <x v="515"/>
          </reference>
          <reference field="12" count="1">
            <x v="166"/>
          </reference>
        </references>
      </pivotArea>
    </format>
    <format dxfId="315">
      <pivotArea dataOnly="0" labelOnly="1" outline="0" fieldPosition="0">
        <references count="2">
          <reference field="6" count="1" selected="0">
            <x v="516"/>
          </reference>
          <reference field="12" count="1">
            <x v="617"/>
          </reference>
        </references>
      </pivotArea>
    </format>
    <format dxfId="314">
      <pivotArea dataOnly="0" labelOnly="1" outline="0" fieldPosition="0">
        <references count="2">
          <reference field="6" count="1" selected="0">
            <x v="517"/>
          </reference>
          <reference field="12" count="1">
            <x v="214"/>
          </reference>
        </references>
      </pivotArea>
    </format>
    <format dxfId="313">
      <pivotArea dataOnly="0" labelOnly="1" outline="0" fieldPosition="0">
        <references count="2">
          <reference field="6" count="1" selected="0">
            <x v="518"/>
          </reference>
          <reference field="12" count="1">
            <x v="682"/>
          </reference>
        </references>
      </pivotArea>
    </format>
    <format dxfId="312">
      <pivotArea dataOnly="0" labelOnly="1" outline="0" fieldPosition="0">
        <references count="2">
          <reference field="6" count="1" selected="0">
            <x v="519"/>
          </reference>
          <reference field="12" count="1">
            <x v="184"/>
          </reference>
        </references>
      </pivotArea>
    </format>
    <format dxfId="311">
      <pivotArea dataOnly="0" labelOnly="1" outline="0" fieldPosition="0">
        <references count="2">
          <reference field="6" count="1" selected="0">
            <x v="520"/>
          </reference>
          <reference field="12" count="1">
            <x v="353"/>
          </reference>
        </references>
      </pivotArea>
    </format>
    <format dxfId="310">
      <pivotArea dataOnly="0" labelOnly="1" outline="0" fieldPosition="0">
        <references count="2">
          <reference field="6" count="1" selected="0">
            <x v="521"/>
          </reference>
          <reference field="12" count="1">
            <x v="238"/>
          </reference>
        </references>
      </pivotArea>
    </format>
    <format dxfId="309">
      <pivotArea dataOnly="0" labelOnly="1" outline="0" fieldPosition="0">
        <references count="2">
          <reference field="6" count="1" selected="0">
            <x v="522"/>
          </reference>
          <reference field="12" count="1">
            <x v="278"/>
          </reference>
        </references>
      </pivotArea>
    </format>
    <format dxfId="308">
      <pivotArea dataOnly="0" labelOnly="1" outline="0" fieldPosition="0">
        <references count="2">
          <reference field="6" count="1" selected="0">
            <x v="523"/>
          </reference>
          <reference field="12" count="1">
            <x v="267"/>
          </reference>
        </references>
      </pivotArea>
    </format>
    <format dxfId="307">
      <pivotArea dataOnly="0" labelOnly="1" outline="0" fieldPosition="0">
        <references count="2">
          <reference field="6" count="1" selected="0">
            <x v="524"/>
          </reference>
          <reference field="12" count="1">
            <x v="423"/>
          </reference>
        </references>
      </pivotArea>
    </format>
    <format dxfId="306">
      <pivotArea dataOnly="0" labelOnly="1" outline="0" fieldPosition="0">
        <references count="2">
          <reference field="6" count="1" selected="0">
            <x v="525"/>
          </reference>
          <reference field="12" count="1">
            <x v="97"/>
          </reference>
        </references>
      </pivotArea>
    </format>
    <format dxfId="305">
      <pivotArea dataOnly="0" labelOnly="1" outline="0" fieldPosition="0">
        <references count="2">
          <reference field="6" count="1" selected="0">
            <x v="526"/>
          </reference>
          <reference field="12" count="1">
            <x v="633"/>
          </reference>
        </references>
      </pivotArea>
    </format>
    <format dxfId="304">
      <pivotArea dataOnly="0" labelOnly="1" outline="0" fieldPosition="0">
        <references count="2">
          <reference field="6" count="1" selected="0">
            <x v="527"/>
          </reference>
          <reference field="12" count="1">
            <x v="81"/>
          </reference>
        </references>
      </pivotArea>
    </format>
    <format dxfId="303">
      <pivotArea dataOnly="0" labelOnly="1" outline="0" fieldPosition="0">
        <references count="2">
          <reference field="6" count="1" selected="0">
            <x v="528"/>
          </reference>
          <reference field="12" count="1">
            <x v="234"/>
          </reference>
        </references>
      </pivotArea>
    </format>
    <format dxfId="302">
      <pivotArea dataOnly="0" labelOnly="1" outline="0" fieldPosition="0">
        <references count="2">
          <reference field="6" count="1" selected="0">
            <x v="529"/>
          </reference>
          <reference field="12" count="1">
            <x v="234"/>
          </reference>
        </references>
      </pivotArea>
    </format>
    <format dxfId="301">
      <pivotArea dataOnly="0" labelOnly="1" outline="0" fieldPosition="0">
        <references count="2">
          <reference field="6" count="1" selected="0">
            <x v="530"/>
          </reference>
          <reference field="12" count="1">
            <x v="330"/>
          </reference>
        </references>
      </pivotArea>
    </format>
    <format dxfId="300">
      <pivotArea dataOnly="0" labelOnly="1" outline="0" fieldPosition="0">
        <references count="2">
          <reference field="6" count="1" selected="0">
            <x v="531"/>
          </reference>
          <reference field="12" count="1">
            <x v="616"/>
          </reference>
        </references>
      </pivotArea>
    </format>
    <format dxfId="299">
      <pivotArea dataOnly="0" labelOnly="1" outline="0" fieldPosition="0">
        <references count="2">
          <reference field="6" count="1" selected="0">
            <x v="532"/>
          </reference>
          <reference field="12" count="1">
            <x v="234"/>
          </reference>
        </references>
      </pivotArea>
    </format>
    <format dxfId="298">
      <pivotArea dataOnly="0" labelOnly="1" outline="0" fieldPosition="0">
        <references count="2">
          <reference field="6" count="1" selected="0">
            <x v="533"/>
          </reference>
          <reference field="12" count="1">
            <x v="294"/>
          </reference>
        </references>
      </pivotArea>
    </format>
    <format dxfId="297">
      <pivotArea dataOnly="0" labelOnly="1" outline="0" fieldPosition="0">
        <references count="2">
          <reference field="6" count="1" selected="0">
            <x v="534"/>
          </reference>
          <reference field="12" count="1">
            <x v="572"/>
          </reference>
        </references>
      </pivotArea>
    </format>
    <format dxfId="296">
      <pivotArea dataOnly="0" labelOnly="1" outline="0" fieldPosition="0">
        <references count="2">
          <reference field="6" count="1" selected="0">
            <x v="535"/>
          </reference>
          <reference field="12" count="1">
            <x v="75"/>
          </reference>
        </references>
      </pivotArea>
    </format>
    <format dxfId="295">
      <pivotArea dataOnly="0" labelOnly="1" outline="0" fieldPosition="0">
        <references count="2">
          <reference field="6" count="1" selected="0">
            <x v="536"/>
          </reference>
          <reference field="12" count="1">
            <x v="698"/>
          </reference>
        </references>
      </pivotArea>
    </format>
    <format dxfId="294">
      <pivotArea dataOnly="0" labelOnly="1" outline="0" fieldPosition="0">
        <references count="2">
          <reference field="6" count="1" selected="0">
            <x v="537"/>
          </reference>
          <reference field="12" count="1">
            <x v="597"/>
          </reference>
        </references>
      </pivotArea>
    </format>
    <format dxfId="293">
      <pivotArea dataOnly="0" labelOnly="1" outline="0" fieldPosition="0">
        <references count="2">
          <reference field="6" count="1" selected="0">
            <x v="538"/>
          </reference>
          <reference field="12" count="1">
            <x v="478"/>
          </reference>
        </references>
      </pivotArea>
    </format>
    <format dxfId="292">
      <pivotArea dataOnly="0" labelOnly="1" outline="0" fieldPosition="0">
        <references count="2">
          <reference field="6" count="1" selected="0">
            <x v="539"/>
          </reference>
          <reference field="12" count="1">
            <x v="17"/>
          </reference>
        </references>
      </pivotArea>
    </format>
    <format dxfId="291">
      <pivotArea dataOnly="0" labelOnly="1" outline="0" fieldPosition="0">
        <references count="2">
          <reference field="6" count="1" selected="0">
            <x v="540"/>
          </reference>
          <reference field="12" count="1">
            <x v="667"/>
          </reference>
        </references>
      </pivotArea>
    </format>
    <format dxfId="290">
      <pivotArea dataOnly="0" labelOnly="1" outline="0" fieldPosition="0">
        <references count="2">
          <reference field="6" count="1" selected="0">
            <x v="541"/>
          </reference>
          <reference field="12" count="1">
            <x v="458"/>
          </reference>
        </references>
      </pivotArea>
    </format>
    <format dxfId="289">
      <pivotArea dataOnly="0" labelOnly="1" outline="0" fieldPosition="0">
        <references count="2">
          <reference field="6" count="1" selected="0">
            <x v="542"/>
          </reference>
          <reference field="12" count="1">
            <x v="343"/>
          </reference>
        </references>
      </pivotArea>
    </format>
    <format dxfId="288">
      <pivotArea dataOnly="0" labelOnly="1" outline="0" fieldPosition="0">
        <references count="2">
          <reference field="6" count="1" selected="0">
            <x v="543"/>
          </reference>
          <reference field="12" count="1">
            <x v="340"/>
          </reference>
        </references>
      </pivotArea>
    </format>
    <format dxfId="287">
      <pivotArea dataOnly="0" labelOnly="1" outline="0" fieldPosition="0">
        <references count="2">
          <reference field="6" count="1" selected="0">
            <x v="544"/>
          </reference>
          <reference field="12" count="1">
            <x v="149"/>
          </reference>
        </references>
      </pivotArea>
    </format>
    <format dxfId="286">
      <pivotArea dataOnly="0" labelOnly="1" outline="0" fieldPosition="0">
        <references count="2">
          <reference field="6" count="1" selected="0">
            <x v="545"/>
          </reference>
          <reference field="12" count="1">
            <x v="465"/>
          </reference>
        </references>
      </pivotArea>
    </format>
    <format dxfId="285">
      <pivotArea dataOnly="0" labelOnly="1" outline="0" fieldPosition="0">
        <references count="2">
          <reference field="6" count="1" selected="0">
            <x v="546"/>
          </reference>
          <reference field="12" count="1">
            <x v="221"/>
          </reference>
        </references>
      </pivotArea>
    </format>
    <format dxfId="284">
      <pivotArea dataOnly="0" labelOnly="1" outline="0" fieldPosition="0">
        <references count="2">
          <reference field="6" count="1" selected="0">
            <x v="547"/>
          </reference>
          <reference field="12" count="1">
            <x v="247"/>
          </reference>
        </references>
      </pivotArea>
    </format>
    <format dxfId="283">
      <pivotArea dataOnly="0" labelOnly="1" outline="0" fieldPosition="0">
        <references count="2">
          <reference field="6" count="1" selected="0">
            <x v="548"/>
          </reference>
          <reference field="12" count="1">
            <x v="54"/>
          </reference>
        </references>
      </pivotArea>
    </format>
    <format dxfId="282">
      <pivotArea dataOnly="0" labelOnly="1" outline="0" fieldPosition="0">
        <references count="2">
          <reference field="6" count="1" selected="0">
            <x v="549"/>
          </reference>
          <reference field="12" count="1">
            <x v="162"/>
          </reference>
        </references>
      </pivotArea>
    </format>
    <format dxfId="281">
      <pivotArea dataOnly="0" labelOnly="1" outline="0" fieldPosition="0">
        <references count="2">
          <reference field="6" count="1" selected="0">
            <x v="550"/>
          </reference>
          <reference field="12" count="1">
            <x v="241"/>
          </reference>
        </references>
      </pivotArea>
    </format>
    <format dxfId="280">
      <pivotArea dataOnly="0" labelOnly="1" outline="0" fieldPosition="0">
        <references count="2">
          <reference field="6" count="1" selected="0">
            <x v="551"/>
          </reference>
          <reference field="12" count="1">
            <x v="720"/>
          </reference>
        </references>
      </pivotArea>
    </format>
    <format dxfId="279">
      <pivotArea dataOnly="0" labelOnly="1" outline="0" fieldPosition="0">
        <references count="2">
          <reference field="6" count="1" selected="0">
            <x v="552"/>
          </reference>
          <reference field="12" count="1">
            <x v="567"/>
          </reference>
        </references>
      </pivotArea>
    </format>
    <format dxfId="278">
      <pivotArea dataOnly="0" labelOnly="1" outline="0" fieldPosition="0">
        <references count="2">
          <reference field="6" count="1" selected="0">
            <x v="553"/>
          </reference>
          <reference field="12" count="1">
            <x v="559"/>
          </reference>
        </references>
      </pivotArea>
    </format>
    <format dxfId="277">
      <pivotArea dataOnly="0" labelOnly="1" outline="0" fieldPosition="0">
        <references count="2">
          <reference field="6" count="1" selected="0">
            <x v="554"/>
          </reference>
          <reference field="12" count="1">
            <x v="305"/>
          </reference>
        </references>
      </pivotArea>
    </format>
    <format dxfId="276">
      <pivotArea dataOnly="0" labelOnly="1" outline="0" fieldPosition="0">
        <references count="2">
          <reference field="6" count="1" selected="0">
            <x v="555"/>
          </reference>
          <reference field="12" count="1">
            <x v="382"/>
          </reference>
        </references>
      </pivotArea>
    </format>
    <format dxfId="275">
      <pivotArea dataOnly="0" labelOnly="1" outline="0" fieldPosition="0">
        <references count="2">
          <reference field="6" count="1" selected="0">
            <x v="556"/>
          </reference>
          <reference field="12" count="1">
            <x v="567"/>
          </reference>
        </references>
      </pivotArea>
    </format>
    <format dxfId="274">
      <pivotArea dataOnly="0" labelOnly="1" outline="0" fieldPosition="0">
        <references count="2">
          <reference field="6" count="1" selected="0">
            <x v="557"/>
          </reference>
          <reference field="12" count="1">
            <x v="496"/>
          </reference>
        </references>
      </pivotArea>
    </format>
    <format dxfId="273">
      <pivotArea dataOnly="0" labelOnly="1" outline="0" fieldPosition="0">
        <references count="2">
          <reference field="6" count="1" selected="0">
            <x v="558"/>
          </reference>
          <reference field="12" count="1">
            <x v="497"/>
          </reference>
        </references>
      </pivotArea>
    </format>
    <format dxfId="272">
      <pivotArea dataOnly="0" labelOnly="1" outline="0" fieldPosition="0">
        <references count="2">
          <reference field="6" count="1" selected="0">
            <x v="559"/>
          </reference>
          <reference field="12" count="1">
            <x v="261"/>
          </reference>
        </references>
      </pivotArea>
    </format>
    <format dxfId="271">
      <pivotArea dataOnly="0" labelOnly="1" outline="0" fieldPosition="0">
        <references count="2">
          <reference field="6" count="1" selected="0">
            <x v="560"/>
          </reference>
          <reference field="12" count="1">
            <x v="557"/>
          </reference>
        </references>
      </pivotArea>
    </format>
    <format dxfId="270">
      <pivotArea dataOnly="0" labelOnly="1" outline="0" fieldPosition="0">
        <references count="2">
          <reference field="6" count="1" selected="0">
            <x v="561"/>
          </reference>
          <reference field="12" count="1">
            <x v="515"/>
          </reference>
        </references>
      </pivotArea>
    </format>
    <format dxfId="269">
      <pivotArea dataOnly="0" labelOnly="1" outline="0" fieldPosition="0">
        <references count="2">
          <reference field="6" count="1" selected="0">
            <x v="562"/>
          </reference>
          <reference field="12" count="1">
            <x v="186"/>
          </reference>
        </references>
      </pivotArea>
    </format>
    <format dxfId="268">
      <pivotArea dataOnly="0" labelOnly="1" outline="0" fieldPosition="0">
        <references count="2">
          <reference field="6" count="1" selected="0">
            <x v="563"/>
          </reference>
          <reference field="12" count="1">
            <x v="571"/>
          </reference>
        </references>
      </pivotArea>
    </format>
    <format dxfId="267">
      <pivotArea dataOnly="0" labelOnly="1" outline="0" fieldPosition="0">
        <references count="2">
          <reference field="6" count="1" selected="0">
            <x v="564"/>
          </reference>
          <reference field="12" count="1">
            <x v="10"/>
          </reference>
        </references>
      </pivotArea>
    </format>
    <format dxfId="266">
      <pivotArea dataOnly="0" labelOnly="1" outline="0" fieldPosition="0">
        <references count="2">
          <reference field="6" count="1" selected="0">
            <x v="565"/>
          </reference>
          <reference field="12" count="1">
            <x v="606"/>
          </reference>
        </references>
      </pivotArea>
    </format>
    <format dxfId="265">
      <pivotArea dataOnly="0" labelOnly="1" outline="0" fieldPosition="0">
        <references count="2">
          <reference field="6" count="1" selected="0">
            <x v="566"/>
          </reference>
          <reference field="12" count="1">
            <x v="36"/>
          </reference>
        </references>
      </pivotArea>
    </format>
    <format dxfId="264">
      <pivotArea dataOnly="0" labelOnly="1" outline="0" fieldPosition="0">
        <references count="2">
          <reference field="6" count="1" selected="0">
            <x v="567"/>
          </reference>
          <reference field="12" count="1">
            <x v="36"/>
          </reference>
        </references>
      </pivotArea>
    </format>
    <format dxfId="263">
      <pivotArea dataOnly="0" labelOnly="1" outline="0" fieldPosition="0">
        <references count="2">
          <reference field="6" count="1" selected="0">
            <x v="568"/>
          </reference>
          <reference field="12" count="1">
            <x v="625"/>
          </reference>
        </references>
      </pivotArea>
    </format>
    <format dxfId="262">
      <pivotArea dataOnly="0" labelOnly="1" outline="0" fieldPosition="0">
        <references count="2">
          <reference field="6" count="1" selected="0">
            <x v="569"/>
          </reference>
          <reference field="12" count="1">
            <x v="104"/>
          </reference>
        </references>
      </pivotArea>
    </format>
    <format dxfId="261">
      <pivotArea dataOnly="0" labelOnly="1" outline="0" fieldPosition="0">
        <references count="2">
          <reference field="6" count="1" selected="0">
            <x v="570"/>
          </reference>
          <reference field="12" count="1">
            <x v="11"/>
          </reference>
        </references>
      </pivotArea>
    </format>
    <format dxfId="260">
      <pivotArea dataOnly="0" labelOnly="1" outline="0" fieldPosition="0">
        <references count="2">
          <reference field="6" count="1" selected="0">
            <x v="571"/>
          </reference>
          <reference field="12" count="1">
            <x v="561"/>
          </reference>
        </references>
      </pivotArea>
    </format>
    <format dxfId="259">
      <pivotArea dataOnly="0" labelOnly="1" outline="0" fieldPosition="0">
        <references count="2">
          <reference field="6" count="1" selected="0">
            <x v="572"/>
          </reference>
          <reference field="12" count="1">
            <x v="615"/>
          </reference>
        </references>
      </pivotArea>
    </format>
    <format dxfId="258">
      <pivotArea dataOnly="0" labelOnly="1" outline="0" fieldPosition="0">
        <references count="2">
          <reference field="6" count="1" selected="0">
            <x v="573"/>
          </reference>
          <reference field="12" count="1">
            <x v="254"/>
          </reference>
        </references>
      </pivotArea>
    </format>
    <format dxfId="257">
      <pivotArea dataOnly="0" labelOnly="1" outline="0" fieldPosition="0">
        <references count="2">
          <reference field="6" count="1" selected="0">
            <x v="574"/>
          </reference>
          <reference field="12" count="1">
            <x v="253"/>
          </reference>
        </references>
      </pivotArea>
    </format>
    <format dxfId="256">
      <pivotArea dataOnly="0" labelOnly="1" outline="0" fieldPosition="0">
        <references count="2">
          <reference field="6" count="1" selected="0">
            <x v="575"/>
          </reference>
          <reference field="12" count="1">
            <x v="479"/>
          </reference>
        </references>
      </pivotArea>
    </format>
    <format dxfId="255">
      <pivotArea dataOnly="0" labelOnly="1" outline="0" fieldPosition="0">
        <references count="2">
          <reference field="6" count="1" selected="0">
            <x v="576"/>
          </reference>
          <reference field="12" count="1">
            <x v="372"/>
          </reference>
        </references>
      </pivotArea>
    </format>
    <format dxfId="254">
      <pivotArea dataOnly="0" labelOnly="1" outline="0" fieldPosition="0">
        <references count="2">
          <reference field="6" count="1" selected="0">
            <x v="577"/>
          </reference>
          <reference field="12" count="1">
            <x v="699"/>
          </reference>
        </references>
      </pivotArea>
    </format>
    <format dxfId="253">
      <pivotArea dataOnly="0" labelOnly="1" outline="0" fieldPosition="0">
        <references count="2">
          <reference field="6" count="1" selected="0">
            <x v="578"/>
          </reference>
          <reference field="12" count="1">
            <x v="362"/>
          </reference>
        </references>
      </pivotArea>
    </format>
    <format dxfId="252">
      <pivotArea dataOnly="0" labelOnly="1" outline="0" fieldPosition="0">
        <references count="2">
          <reference field="6" count="1" selected="0">
            <x v="579"/>
          </reference>
          <reference field="12" count="1">
            <x v="699"/>
          </reference>
        </references>
      </pivotArea>
    </format>
    <format dxfId="251">
      <pivotArea dataOnly="0" labelOnly="1" outline="0" fieldPosition="0">
        <references count="2">
          <reference field="6" count="1" selected="0">
            <x v="580"/>
          </reference>
          <reference field="12" count="1">
            <x v="316"/>
          </reference>
        </references>
      </pivotArea>
    </format>
    <format dxfId="250">
      <pivotArea dataOnly="0" labelOnly="1" outline="0" fieldPosition="0">
        <references count="2">
          <reference field="6" count="1" selected="0">
            <x v="581"/>
          </reference>
          <reference field="12" count="1">
            <x v="187"/>
          </reference>
        </references>
      </pivotArea>
    </format>
    <format dxfId="249">
      <pivotArea dataOnly="0" labelOnly="1" outline="0" fieldPosition="0">
        <references count="2">
          <reference field="6" count="1" selected="0">
            <x v="582"/>
          </reference>
          <reference field="12" count="1">
            <x v="316"/>
          </reference>
        </references>
      </pivotArea>
    </format>
    <format dxfId="248">
      <pivotArea dataOnly="0" labelOnly="1" outline="0" fieldPosition="0">
        <references count="2">
          <reference field="6" count="1" selected="0">
            <x v="583"/>
          </reference>
          <reference field="12" count="1">
            <x v="593"/>
          </reference>
        </references>
      </pivotArea>
    </format>
    <format dxfId="247">
      <pivotArea dataOnly="0" labelOnly="1" outline="0" fieldPosition="0">
        <references count="2">
          <reference field="6" count="1" selected="0">
            <x v="584"/>
          </reference>
          <reference field="12" count="1">
            <x v="384"/>
          </reference>
        </references>
      </pivotArea>
    </format>
    <format dxfId="246">
      <pivotArea dataOnly="0" labelOnly="1" outline="0" fieldPosition="0">
        <references count="2">
          <reference field="6" count="1" selected="0">
            <x v="585"/>
          </reference>
          <reference field="12" count="1">
            <x v="527"/>
          </reference>
        </references>
      </pivotArea>
    </format>
    <format dxfId="245">
      <pivotArea dataOnly="0" labelOnly="1" outline="0" fieldPosition="0">
        <references count="2">
          <reference field="6" count="1" selected="0">
            <x v="586"/>
          </reference>
          <reference field="12" count="1">
            <x v="576"/>
          </reference>
        </references>
      </pivotArea>
    </format>
    <format dxfId="244">
      <pivotArea dataOnly="0" labelOnly="1" outline="0" fieldPosition="0">
        <references count="2">
          <reference field="6" count="1" selected="0">
            <x v="587"/>
          </reference>
          <reference field="12" count="1">
            <x v="109"/>
          </reference>
        </references>
      </pivotArea>
    </format>
    <format dxfId="243">
      <pivotArea dataOnly="0" labelOnly="1" outline="0" fieldPosition="0">
        <references count="2">
          <reference field="6" count="1" selected="0">
            <x v="588"/>
          </reference>
          <reference field="12" count="1">
            <x v="434"/>
          </reference>
        </references>
      </pivotArea>
    </format>
    <format dxfId="242">
      <pivotArea dataOnly="0" labelOnly="1" outline="0" fieldPosition="0">
        <references count="2">
          <reference field="6" count="1" selected="0">
            <x v="589"/>
          </reference>
          <reference field="12" count="1">
            <x v="249"/>
          </reference>
        </references>
      </pivotArea>
    </format>
    <format dxfId="241">
      <pivotArea dataOnly="0" labelOnly="1" outline="0" fieldPosition="0">
        <references count="2">
          <reference field="6" count="1" selected="0">
            <x v="590"/>
          </reference>
          <reference field="12" count="1">
            <x v="608"/>
          </reference>
        </references>
      </pivotArea>
    </format>
    <format dxfId="240">
      <pivotArea dataOnly="0" labelOnly="1" outline="0" fieldPosition="0">
        <references count="2">
          <reference field="6" count="1" selected="0">
            <x v="591"/>
          </reference>
          <reference field="12" count="1">
            <x v="172"/>
          </reference>
        </references>
      </pivotArea>
    </format>
    <format dxfId="239">
      <pivotArea dataOnly="0" labelOnly="1" outline="0" fieldPosition="0">
        <references count="2">
          <reference field="6" count="1" selected="0">
            <x v="592"/>
          </reference>
          <reference field="12" count="1">
            <x v="334"/>
          </reference>
        </references>
      </pivotArea>
    </format>
    <format dxfId="238">
      <pivotArea dataOnly="0" labelOnly="1" outline="0" fieldPosition="0">
        <references count="2">
          <reference field="6" count="1" selected="0">
            <x v="593"/>
          </reference>
          <reference field="12" count="1">
            <x v="322"/>
          </reference>
        </references>
      </pivotArea>
    </format>
    <format dxfId="237">
      <pivotArea dataOnly="0" labelOnly="1" outline="0" fieldPosition="0">
        <references count="2">
          <reference field="6" count="1" selected="0">
            <x v="594"/>
          </reference>
          <reference field="12" count="1">
            <x v="454"/>
          </reference>
        </references>
      </pivotArea>
    </format>
    <format dxfId="236">
      <pivotArea dataOnly="0" labelOnly="1" outline="0" fieldPosition="0">
        <references count="2">
          <reference field="6" count="1" selected="0">
            <x v="595"/>
          </reference>
          <reference field="12" count="1">
            <x v="223"/>
          </reference>
        </references>
      </pivotArea>
    </format>
    <format dxfId="235">
      <pivotArea dataOnly="0" labelOnly="1" outline="0" fieldPosition="0">
        <references count="2">
          <reference field="6" count="1" selected="0">
            <x v="596"/>
          </reference>
          <reference field="12" count="1">
            <x v="223"/>
          </reference>
        </references>
      </pivotArea>
    </format>
    <format dxfId="234">
      <pivotArea dataOnly="0" labelOnly="1" outline="0" fieldPosition="0">
        <references count="2">
          <reference field="6" count="1" selected="0">
            <x v="597"/>
          </reference>
          <reference field="12" count="1">
            <x v="2"/>
          </reference>
        </references>
      </pivotArea>
    </format>
    <format dxfId="233">
      <pivotArea dataOnly="0" labelOnly="1" outline="0" fieldPosition="0">
        <references count="2">
          <reference field="6" count="1" selected="0">
            <x v="598"/>
          </reference>
          <reference field="12" count="1">
            <x v="493"/>
          </reference>
        </references>
      </pivotArea>
    </format>
    <format dxfId="232">
      <pivotArea dataOnly="0" labelOnly="1" outline="0" fieldPosition="0">
        <references count="2">
          <reference field="6" count="1" selected="0">
            <x v="599"/>
          </reference>
          <reference field="12" count="1">
            <x v="59"/>
          </reference>
        </references>
      </pivotArea>
    </format>
    <format dxfId="231">
      <pivotArea dataOnly="0" labelOnly="1" outline="0" fieldPosition="0">
        <references count="2">
          <reference field="6" count="1" selected="0">
            <x v="600"/>
          </reference>
          <reference field="12" count="1">
            <x v="115"/>
          </reference>
        </references>
      </pivotArea>
    </format>
    <format dxfId="230">
      <pivotArea dataOnly="0" labelOnly="1" outline="0" fieldPosition="0">
        <references count="2">
          <reference field="6" count="1" selected="0">
            <x v="601"/>
          </reference>
          <reference field="12" count="1">
            <x v="88"/>
          </reference>
        </references>
      </pivotArea>
    </format>
    <format dxfId="229">
      <pivotArea dataOnly="0" labelOnly="1" outline="0" fieldPosition="0">
        <references count="2">
          <reference field="6" count="1" selected="0">
            <x v="602"/>
          </reference>
          <reference field="12" count="1">
            <x v="416"/>
          </reference>
        </references>
      </pivotArea>
    </format>
    <format dxfId="228">
      <pivotArea dataOnly="0" labelOnly="1" outline="0" fieldPosition="0">
        <references count="2">
          <reference field="6" count="1" selected="0">
            <x v="603"/>
          </reference>
          <reference field="12" count="1">
            <x v="416"/>
          </reference>
        </references>
      </pivotArea>
    </format>
    <format dxfId="227">
      <pivotArea dataOnly="0" labelOnly="1" outline="0" fieldPosition="0">
        <references count="2">
          <reference field="6" count="1" selected="0">
            <x v="604"/>
          </reference>
          <reference field="12" count="1">
            <x v="449"/>
          </reference>
        </references>
      </pivotArea>
    </format>
    <format dxfId="226">
      <pivotArea dataOnly="0" labelOnly="1" outline="0" fieldPosition="0">
        <references count="2">
          <reference field="6" count="1" selected="0">
            <x v="605"/>
          </reference>
          <reference field="12" count="1">
            <x v="299"/>
          </reference>
        </references>
      </pivotArea>
    </format>
    <format dxfId="225">
      <pivotArea dataOnly="0" labelOnly="1" outline="0" fieldPosition="0">
        <references count="2">
          <reference field="6" count="1" selected="0">
            <x v="606"/>
          </reference>
          <reference field="12" count="1">
            <x v="401"/>
          </reference>
        </references>
      </pivotArea>
    </format>
    <format dxfId="224">
      <pivotArea dataOnly="0" labelOnly="1" outline="0" fieldPosition="0">
        <references count="2">
          <reference field="6" count="1" selected="0">
            <x v="607"/>
          </reference>
          <reference field="12" count="1">
            <x v="601"/>
          </reference>
        </references>
      </pivotArea>
    </format>
    <format dxfId="223">
      <pivotArea dataOnly="0" labelOnly="1" outline="0" fieldPosition="0">
        <references count="2">
          <reference field="6" count="1" selected="0">
            <x v="608"/>
          </reference>
          <reference field="12" count="1">
            <x v="595"/>
          </reference>
        </references>
      </pivotArea>
    </format>
    <format dxfId="222">
      <pivotArea dataOnly="0" labelOnly="1" outline="0" fieldPosition="0">
        <references count="2">
          <reference field="6" count="1" selected="0">
            <x v="609"/>
          </reference>
          <reference field="12" count="1">
            <x v="525"/>
          </reference>
        </references>
      </pivotArea>
    </format>
    <format dxfId="221">
      <pivotArea dataOnly="0" labelOnly="1" outline="0" fieldPosition="0">
        <references count="2">
          <reference field="6" count="1" selected="0">
            <x v="610"/>
          </reference>
          <reference field="12" count="1">
            <x v="481"/>
          </reference>
        </references>
      </pivotArea>
    </format>
    <format dxfId="220">
      <pivotArea dataOnly="0" labelOnly="1" outline="0" fieldPosition="0">
        <references count="2">
          <reference field="6" count="1" selected="0">
            <x v="611"/>
          </reference>
          <reference field="12" count="1">
            <x v="485"/>
          </reference>
        </references>
      </pivotArea>
    </format>
    <format dxfId="219">
      <pivotArea dataOnly="0" labelOnly="1" outline="0" fieldPosition="0">
        <references count="2">
          <reference field="6" count="1" selected="0">
            <x v="612"/>
          </reference>
          <reference field="12" count="1">
            <x v="210"/>
          </reference>
        </references>
      </pivotArea>
    </format>
    <format dxfId="218">
      <pivotArea dataOnly="0" labelOnly="1" outline="0" fieldPosition="0">
        <references count="2">
          <reference field="6" count="1" selected="0">
            <x v="613"/>
          </reference>
          <reference field="12" count="1">
            <x v="265"/>
          </reference>
        </references>
      </pivotArea>
    </format>
    <format dxfId="217">
      <pivotArea dataOnly="0" labelOnly="1" outline="0" fieldPosition="0">
        <references count="2">
          <reference field="6" count="1" selected="0">
            <x v="614"/>
          </reference>
          <reference field="12" count="1">
            <x v="271"/>
          </reference>
        </references>
      </pivotArea>
    </format>
    <format dxfId="216">
      <pivotArea dataOnly="0" labelOnly="1" outline="0" fieldPosition="0">
        <references count="2">
          <reference field="6" count="1" selected="0">
            <x v="615"/>
          </reference>
          <reference field="12" count="1">
            <x v="607"/>
          </reference>
        </references>
      </pivotArea>
    </format>
    <format dxfId="215">
      <pivotArea dataOnly="0" labelOnly="1" outline="0" fieldPosition="0">
        <references count="2">
          <reference field="6" count="1" selected="0">
            <x v="616"/>
          </reference>
          <reference field="12" count="1">
            <x v="590"/>
          </reference>
        </references>
      </pivotArea>
    </format>
    <format dxfId="214">
      <pivotArea dataOnly="0" labelOnly="1" outline="0" fieldPosition="0">
        <references count="2">
          <reference field="6" count="1" selected="0">
            <x v="617"/>
          </reference>
          <reference field="12" count="1">
            <x v="91"/>
          </reference>
        </references>
      </pivotArea>
    </format>
    <format dxfId="213">
      <pivotArea dataOnly="0" labelOnly="1" outline="0" fieldPosition="0">
        <references count="2">
          <reference field="6" count="1" selected="0">
            <x v="618"/>
          </reference>
          <reference field="12" count="1">
            <x v="140"/>
          </reference>
        </references>
      </pivotArea>
    </format>
    <format dxfId="212">
      <pivotArea dataOnly="0" labelOnly="1" outline="0" fieldPosition="0">
        <references count="2">
          <reference field="6" count="1" selected="0">
            <x v="619"/>
          </reference>
          <reference field="12" count="1">
            <x v="4"/>
          </reference>
        </references>
      </pivotArea>
    </format>
    <format dxfId="211">
      <pivotArea dataOnly="0" labelOnly="1" outline="0" fieldPosition="0">
        <references count="2">
          <reference field="6" count="1" selected="0">
            <x v="620"/>
          </reference>
          <reference field="12" count="1">
            <x v="20"/>
          </reference>
        </references>
      </pivotArea>
    </format>
    <format dxfId="210">
      <pivotArea dataOnly="0" labelOnly="1" outline="0" fieldPosition="0">
        <references count="2">
          <reference field="6" count="1" selected="0">
            <x v="621"/>
          </reference>
          <reference field="12" count="1">
            <x v="669"/>
          </reference>
        </references>
      </pivotArea>
    </format>
    <format dxfId="209">
      <pivotArea dataOnly="0" labelOnly="1" outline="0" fieldPosition="0">
        <references count="2">
          <reference field="6" count="1" selected="0">
            <x v="622"/>
          </reference>
          <reference field="12" count="1">
            <x v="57"/>
          </reference>
        </references>
      </pivotArea>
    </format>
    <format dxfId="208">
      <pivotArea dataOnly="0" labelOnly="1" outline="0" fieldPosition="0">
        <references count="2">
          <reference field="6" count="1" selected="0">
            <x v="623"/>
          </reference>
          <reference field="12" count="1">
            <x v="188"/>
          </reference>
        </references>
      </pivotArea>
    </format>
    <format dxfId="207">
      <pivotArea dataOnly="0" labelOnly="1" outline="0" fieldPosition="0">
        <references count="2">
          <reference field="6" count="1" selected="0">
            <x v="624"/>
          </reference>
          <reference field="12" count="1">
            <x v="697"/>
          </reference>
        </references>
      </pivotArea>
    </format>
    <format dxfId="206">
      <pivotArea dataOnly="0" labelOnly="1" outline="0" fieldPosition="0">
        <references count="2">
          <reference field="6" count="1" selected="0">
            <x v="625"/>
          </reference>
          <reference field="12" count="1">
            <x v="399"/>
          </reference>
        </references>
      </pivotArea>
    </format>
    <format dxfId="205">
      <pivotArea dataOnly="0" labelOnly="1" outline="0" fieldPosition="0">
        <references count="2">
          <reference field="6" count="1" selected="0">
            <x v="626"/>
          </reference>
          <reference field="12" count="1">
            <x v="148"/>
          </reference>
        </references>
      </pivotArea>
    </format>
    <format dxfId="204">
      <pivotArea dataOnly="0" labelOnly="1" outline="0" fieldPosition="0">
        <references count="2">
          <reference field="6" count="1" selected="0">
            <x v="627"/>
          </reference>
          <reference field="12" count="1">
            <x v="15"/>
          </reference>
        </references>
      </pivotArea>
    </format>
    <format dxfId="203">
      <pivotArea dataOnly="0" labelOnly="1" outline="0" fieldPosition="0">
        <references count="2">
          <reference field="6" count="1" selected="0">
            <x v="628"/>
          </reference>
          <reference field="12" count="1">
            <x v="328"/>
          </reference>
        </references>
      </pivotArea>
    </format>
    <format dxfId="202">
      <pivotArea dataOnly="0" labelOnly="1" outline="0" fieldPosition="0">
        <references count="2">
          <reference field="6" count="1" selected="0">
            <x v="629"/>
          </reference>
          <reference field="12" count="1">
            <x v="195"/>
          </reference>
        </references>
      </pivotArea>
    </format>
    <format dxfId="201">
      <pivotArea dataOnly="0" labelOnly="1" outline="0" fieldPosition="0">
        <references count="2">
          <reference field="6" count="1" selected="0">
            <x v="630"/>
          </reference>
          <reference field="12" count="1">
            <x v="84"/>
          </reference>
        </references>
      </pivotArea>
    </format>
    <format dxfId="200">
      <pivotArea dataOnly="0" labelOnly="1" outline="0" fieldPosition="0">
        <references count="2">
          <reference field="6" count="1" selected="0">
            <x v="631"/>
          </reference>
          <reference field="12" count="1">
            <x v="347"/>
          </reference>
        </references>
      </pivotArea>
    </format>
    <format dxfId="199">
      <pivotArea dataOnly="0" labelOnly="1" outline="0" fieldPosition="0">
        <references count="2">
          <reference field="6" count="1" selected="0">
            <x v="632"/>
          </reference>
          <reference field="12" count="1">
            <x v="558"/>
          </reference>
        </references>
      </pivotArea>
    </format>
    <format dxfId="198">
      <pivotArea dataOnly="0" labelOnly="1" outline="0" fieldPosition="0">
        <references count="2">
          <reference field="6" count="1" selected="0">
            <x v="633"/>
          </reference>
          <reference field="12" count="1">
            <x v="647"/>
          </reference>
        </references>
      </pivotArea>
    </format>
    <format dxfId="197">
      <pivotArea dataOnly="0" labelOnly="1" outline="0" fieldPosition="0">
        <references count="2">
          <reference field="6" count="1" selected="0">
            <x v="634"/>
          </reference>
          <reference field="12" count="1">
            <x v="189"/>
          </reference>
        </references>
      </pivotArea>
    </format>
    <format dxfId="196">
      <pivotArea dataOnly="0" labelOnly="1" outline="0" fieldPosition="0">
        <references count="2">
          <reference field="6" count="1" selected="0">
            <x v="635"/>
          </reference>
          <reference field="12" count="1">
            <x v="444"/>
          </reference>
        </references>
      </pivotArea>
    </format>
    <format dxfId="195">
      <pivotArea dataOnly="0" labelOnly="1" outline="0" fieldPosition="0">
        <references count="2">
          <reference field="6" count="1" selected="0">
            <x v="636"/>
          </reference>
          <reference field="12" count="1">
            <x v="680"/>
          </reference>
        </references>
      </pivotArea>
    </format>
    <format dxfId="194">
      <pivotArea dataOnly="0" labelOnly="1" outline="0" fieldPosition="0">
        <references count="2">
          <reference field="6" count="1" selected="0">
            <x v="637"/>
          </reference>
          <reference field="12" count="1">
            <x v="694"/>
          </reference>
        </references>
      </pivotArea>
    </format>
    <format dxfId="193">
      <pivotArea dataOnly="0" labelOnly="1" outline="0" fieldPosition="0">
        <references count="2">
          <reference field="6" count="1" selected="0">
            <x v="638"/>
          </reference>
          <reference field="12" count="1">
            <x v="490"/>
          </reference>
        </references>
      </pivotArea>
    </format>
    <format dxfId="192">
      <pivotArea dataOnly="0" labelOnly="1" outline="0" fieldPosition="0">
        <references count="2">
          <reference field="6" count="1" selected="0">
            <x v="639"/>
          </reference>
          <reference field="12" count="1">
            <x v="386"/>
          </reference>
        </references>
      </pivotArea>
    </format>
    <format dxfId="191">
      <pivotArea dataOnly="0" labelOnly="1" outline="0" fieldPosition="0">
        <references count="2">
          <reference field="6" count="1" selected="0">
            <x v="640"/>
          </reference>
          <reference field="12" count="1">
            <x v="201"/>
          </reference>
        </references>
      </pivotArea>
    </format>
    <format dxfId="190">
      <pivotArea dataOnly="0" labelOnly="1" outline="0" fieldPosition="0">
        <references count="2">
          <reference field="6" count="1" selected="0">
            <x v="641"/>
          </reference>
          <reference field="12" count="1">
            <x v="430"/>
          </reference>
        </references>
      </pivotArea>
    </format>
    <format dxfId="189">
      <pivotArea dataOnly="0" labelOnly="1" outline="0" fieldPosition="0">
        <references count="2">
          <reference field="6" count="1" selected="0">
            <x v="642"/>
          </reference>
          <reference field="12" count="1">
            <x v="345"/>
          </reference>
        </references>
      </pivotArea>
    </format>
    <format dxfId="188">
      <pivotArea dataOnly="0" labelOnly="1" outline="0" fieldPosition="0">
        <references count="2">
          <reference field="6" count="1" selected="0">
            <x v="643"/>
          </reference>
          <reference field="12" count="1">
            <x v="345"/>
          </reference>
        </references>
      </pivotArea>
    </format>
    <format dxfId="187">
      <pivotArea dataOnly="0" labelOnly="1" outline="0" fieldPosition="0">
        <references count="2">
          <reference field="6" count="1" selected="0">
            <x v="644"/>
          </reference>
          <reference field="12" count="1">
            <x v="86"/>
          </reference>
        </references>
      </pivotArea>
    </format>
    <format dxfId="186">
      <pivotArea dataOnly="0" labelOnly="1" outline="0" fieldPosition="0">
        <references count="2">
          <reference field="6" count="1" selected="0">
            <x v="645"/>
          </reference>
          <reference field="12" count="1">
            <x v="558"/>
          </reference>
        </references>
      </pivotArea>
    </format>
    <format dxfId="185">
      <pivotArea dataOnly="0" labelOnly="1" outline="0" fieldPosition="0">
        <references count="2">
          <reference field="6" count="1" selected="0">
            <x v="646"/>
          </reference>
          <reference field="12" count="1">
            <x v="558"/>
          </reference>
        </references>
      </pivotArea>
    </format>
    <format dxfId="184">
      <pivotArea dataOnly="0" labelOnly="1" outline="0" fieldPosition="0">
        <references count="2">
          <reference field="6" count="1" selected="0">
            <x v="647"/>
          </reference>
          <reference field="12" count="1">
            <x v="558"/>
          </reference>
        </references>
      </pivotArea>
    </format>
    <format dxfId="183">
      <pivotArea dataOnly="0" labelOnly="1" outline="0" fieldPosition="0">
        <references count="2">
          <reference field="6" count="1" selected="0">
            <x v="648"/>
          </reference>
          <reference field="12" count="1">
            <x v="721"/>
          </reference>
        </references>
      </pivotArea>
    </format>
    <format dxfId="182">
      <pivotArea dataOnly="0" labelOnly="1" outline="0" fieldPosition="0">
        <references count="2">
          <reference field="6" count="1" selected="0">
            <x v="649"/>
          </reference>
          <reference field="12" count="1">
            <x v="442"/>
          </reference>
        </references>
      </pivotArea>
    </format>
    <format dxfId="181">
      <pivotArea dataOnly="0" labelOnly="1" outline="0" fieldPosition="0">
        <references count="2">
          <reference field="6" count="1" selected="0">
            <x v="650"/>
          </reference>
          <reference field="12" count="1">
            <x v="446"/>
          </reference>
        </references>
      </pivotArea>
    </format>
    <format dxfId="180">
      <pivotArea dataOnly="0" labelOnly="1" outline="0" fieldPosition="0">
        <references count="2">
          <reference field="6" count="1" selected="0">
            <x v="651"/>
          </reference>
          <reference field="12" count="1">
            <x v="273"/>
          </reference>
        </references>
      </pivotArea>
    </format>
    <format dxfId="179">
      <pivotArea dataOnly="0" labelOnly="1" outline="0" fieldPosition="0">
        <references count="2">
          <reference field="6" count="1" selected="0">
            <x v="652"/>
          </reference>
          <reference field="12" count="1">
            <x v="486"/>
          </reference>
        </references>
      </pivotArea>
    </format>
    <format dxfId="178">
      <pivotArea dataOnly="0" labelOnly="1" outline="0" fieldPosition="0">
        <references count="2">
          <reference field="6" count="1" selected="0">
            <x v="653"/>
          </reference>
          <reference field="12" count="1">
            <x v="599"/>
          </reference>
        </references>
      </pivotArea>
    </format>
    <format dxfId="177">
      <pivotArea dataOnly="0" labelOnly="1" outline="0" fieldPosition="0">
        <references count="2">
          <reference field="6" count="1" selected="0">
            <x v="654"/>
          </reference>
          <reference field="12" count="1">
            <x v="263"/>
          </reference>
        </references>
      </pivotArea>
    </format>
    <format dxfId="176">
      <pivotArea dataOnly="0" labelOnly="1" outline="0" fieldPosition="0">
        <references count="2">
          <reference field="6" count="1" selected="0">
            <x v="655"/>
          </reference>
          <reference field="12" count="1">
            <x v="603"/>
          </reference>
        </references>
      </pivotArea>
    </format>
    <format dxfId="175">
      <pivotArea dataOnly="0" labelOnly="1" outline="0" fieldPosition="0">
        <references count="2">
          <reference field="6" count="1" selected="0">
            <x v="656"/>
          </reference>
          <reference field="12" count="1">
            <x v="8"/>
          </reference>
        </references>
      </pivotArea>
    </format>
    <format dxfId="174">
      <pivotArea dataOnly="0" labelOnly="1" outline="0" fieldPosition="0">
        <references count="2">
          <reference field="6" count="1" selected="0">
            <x v="657"/>
          </reference>
          <reference field="12" count="1">
            <x v="568"/>
          </reference>
        </references>
      </pivotArea>
    </format>
    <format dxfId="173">
      <pivotArea dataOnly="0" labelOnly="1" outline="0" fieldPosition="0">
        <references count="2">
          <reference field="6" count="1" selected="0">
            <x v="658"/>
          </reference>
          <reference field="12" count="1">
            <x v="548"/>
          </reference>
        </references>
      </pivotArea>
    </format>
    <format dxfId="172">
      <pivotArea dataOnly="0" labelOnly="1" outline="0" fieldPosition="0">
        <references count="2">
          <reference field="6" count="1" selected="0">
            <x v="659"/>
          </reference>
          <reference field="12" count="1">
            <x v="619"/>
          </reference>
        </references>
      </pivotArea>
    </format>
    <format dxfId="171">
      <pivotArea dataOnly="0" labelOnly="1" outline="0" fieldPosition="0">
        <references count="2">
          <reference field="6" count="1" selected="0">
            <x v="660"/>
          </reference>
          <reference field="12" count="1">
            <x v="422"/>
          </reference>
        </references>
      </pivotArea>
    </format>
    <format dxfId="170">
      <pivotArea dataOnly="0" labelOnly="1" outline="0" fieldPosition="0">
        <references count="2">
          <reference field="6" count="1" selected="0">
            <x v="661"/>
          </reference>
          <reference field="12" count="1">
            <x v="626"/>
          </reference>
        </references>
      </pivotArea>
    </format>
    <format dxfId="169">
      <pivotArea dataOnly="0" labelOnly="1" outline="0" fieldPosition="0">
        <references count="2">
          <reference field="6" count="1" selected="0">
            <x v="662"/>
          </reference>
          <reference field="12" count="1">
            <x v="726"/>
          </reference>
        </references>
      </pivotArea>
    </format>
    <format dxfId="168">
      <pivotArea dataOnly="0" labelOnly="1" outline="0" fieldPosition="0">
        <references count="2">
          <reference field="6" count="1" selected="0">
            <x v="663"/>
          </reference>
          <reference field="12" count="1">
            <x v="596"/>
          </reference>
        </references>
      </pivotArea>
    </format>
    <format dxfId="167">
      <pivotArea dataOnly="0" labelOnly="1" outline="0" fieldPosition="0">
        <references count="2">
          <reference field="6" count="1" selected="0">
            <x v="664"/>
          </reference>
          <reference field="12" count="1">
            <x v="739"/>
          </reference>
        </references>
      </pivotArea>
    </format>
    <format dxfId="166">
      <pivotArea dataOnly="0" labelOnly="1" outline="0" fieldPosition="0">
        <references count="2">
          <reference field="6" count="1" selected="0">
            <x v="665"/>
          </reference>
          <reference field="12" count="1">
            <x v="306"/>
          </reference>
        </references>
      </pivotArea>
    </format>
    <format dxfId="165">
      <pivotArea dataOnly="0" labelOnly="1" outline="0" fieldPosition="0">
        <references count="2">
          <reference field="6" count="1" selected="0">
            <x v="666"/>
          </reference>
          <reference field="12" count="1">
            <x v="457"/>
          </reference>
        </references>
      </pivotArea>
    </format>
    <format dxfId="164">
      <pivotArea dataOnly="0" labelOnly="1" outline="0" fieldPosition="0">
        <references count="2">
          <reference field="6" count="1" selected="0">
            <x v="667"/>
          </reference>
          <reference field="12" count="1">
            <x v="502"/>
          </reference>
        </references>
      </pivotArea>
    </format>
    <format dxfId="163">
      <pivotArea dataOnly="0" labelOnly="1" outline="0" fieldPosition="0">
        <references count="2">
          <reference field="6" count="1" selected="0">
            <x v="668"/>
          </reference>
          <reference field="12" count="1">
            <x v="70"/>
          </reference>
        </references>
      </pivotArea>
    </format>
    <format dxfId="162">
      <pivotArea dataOnly="0" labelOnly="1" outline="0" fieldPosition="0">
        <references count="2">
          <reference field="6" count="1" selected="0">
            <x v="669"/>
          </reference>
          <reference field="12" count="1">
            <x v="728"/>
          </reference>
        </references>
      </pivotArea>
    </format>
    <format dxfId="161">
      <pivotArea dataOnly="0" labelOnly="1" outline="0" fieldPosition="0">
        <references count="2">
          <reference field="6" count="1" selected="0">
            <x v="670"/>
          </reference>
          <reference field="12" count="1">
            <x v="196"/>
          </reference>
        </references>
      </pivotArea>
    </format>
    <format dxfId="160">
      <pivotArea dataOnly="0" labelOnly="1" outline="0" fieldPosition="0">
        <references count="2">
          <reference field="6" count="1" selected="0">
            <x v="671"/>
          </reference>
          <reference field="12" count="1">
            <x v="142"/>
          </reference>
        </references>
      </pivotArea>
    </format>
    <format dxfId="159">
      <pivotArea dataOnly="0" labelOnly="1" outline="0" fieldPosition="0">
        <references count="2">
          <reference field="6" count="1" selected="0">
            <x v="672"/>
          </reference>
          <reference field="12" count="1">
            <x v="3"/>
          </reference>
        </references>
      </pivotArea>
    </format>
    <format dxfId="158">
      <pivotArea dataOnly="0" labelOnly="1" outline="0" fieldPosition="0">
        <references count="2">
          <reference field="6" count="1" selected="0">
            <x v="673"/>
          </reference>
          <reference field="12" count="1">
            <x v="211"/>
          </reference>
        </references>
      </pivotArea>
    </format>
    <format dxfId="157">
      <pivotArea dataOnly="0" labelOnly="1" outline="0" fieldPosition="0">
        <references count="2">
          <reference field="6" count="1" selected="0">
            <x v="674"/>
          </reference>
          <reference field="12" count="1">
            <x v="258"/>
          </reference>
        </references>
      </pivotArea>
    </format>
    <format dxfId="156">
      <pivotArea dataOnly="0" labelOnly="1" outline="0" fieldPosition="0">
        <references count="2">
          <reference field="6" count="1" selected="0">
            <x v="675"/>
          </reference>
          <reference field="12" count="1">
            <x v="598"/>
          </reference>
        </references>
      </pivotArea>
    </format>
    <format dxfId="155">
      <pivotArea dataOnly="0" labelOnly="1" outline="0" fieldPosition="0">
        <references count="2">
          <reference field="6" count="1" selected="0">
            <x v="676"/>
          </reference>
          <reference field="12" count="1">
            <x v="103"/>
          </reference>
        </references>
      </pivotArea>
    </format>
    <format dxfId="154">
      <pivotArea dataOnly="0" labelOnly="1" outline="0" fieldPosition="0">
        <references count="2">
          <reference field="6" count="1" selected="0">
            <x v="677"/>
          </reference>
          <reference field="12" count="1">
            <x v="622"/>
          </reference>
        </references>
      </pivotArea>
    </format>
    <format dxfId="153">
      <pivotArea dataOnly="0" labelOnly="1" outline="0" fieldPosition="0">
        <references count="2">
          <reference field="6" count="1" selected="0">
            <x v="678"/>
          </reference>
          <reference field="12" count="1">
            <x v="618"/>
          </reference>
        </references>
      </pivotArea>
    </format>
    <format dxfId="152">
      <pivotArea dataOnly="0" labelOnly="1" outline="0" fieldPosition="0">
        <references count="2">
          <reference field="6" count="1" selected="0">
            <x v="679"/>
          </reference>
          <reference field="12" count="1">
            <x v="90"/>
          </reference>
        </references>
      </pivotArea>
    </format>
    <format dxfId="151">
      <pivotArea dataOnly="0" labelOnly="1" outline="0" fieldPosition="0">
        <references count="2">
          <reference field="6" count="1" selected="0">
            <x v="680"/>
          </reference>
          <reference field="12" count="1">
            <x v="286"/>
          </reference>
        </references>
      </pivotArea>
    </format>
    <format dxfId="150">
      <pivotArea dataOnly="0" labelOnly="1" outline="0" fieldPosition="0">
        <references count="2">
          <reference field="6" count="1" selected="0">
            <x v="681"/>
          </reference>
          <reference field="12" count="1">
            <x v="22"/>
          </reference>
        </references>
      </pivotArea>
    </format>
    <format dxfId="149">
      <pivotArea dataOnly="0" labelOnly="1" outline="0" fieldPosition="0">
        <references count="2">
          <reference field="6" count="1" selected="0">
            <x v="682"/>
          </reference>
          <reference field="12" count="1">
            <x v="22"/>
          </reference>
        </references>
      </pivotArea>
    </format>
    <format dxfId="148">
      <pivotArea dataOnly="0" labelOnly="1" outline="0" fieldPosition="0">
        <references count="2">
          <reference field="6" count="1" selected="0">
            <x v="683"/>
          </reference>
          <reference field="12" count="1">
            <x v="544"/>
          </reference>
        </references>
      </pivotArea>
    </format>
    <format dxfId="147">
      <pivotArea dataOnly="0" labelOnly="1" outline="0" fieldPosition="0">
        <references count="2">
          <reference field="6" count="1" selected="0">
            <x v="684"/>
          </reference>
          <reference field="12" count="1">
            <x v="565"/>
          </reference>
        </references>
      </pivotArea>
    </format>
    <format dxfId="146">
      <pivotArea dataOnly="0" labelOnly="1" outline="0" fieldPosition="0">
        <references count="2">
          <reference field="6" count="1" selected="0">
            <x v="685"/>
          </reference>
          <reference field="12" count="1">
            <x v="407"/>
          </reference>
        </references>
      </pivotArea>
    </format>
    <format dxfId="145">
      <pivotArea dataOnly="0" labelOnly="1" outline="0" fieldPosition="0">
        <references count="2">
          <reference field="6" count="1" selected="0">
            <x v="686"/>
          </reference>
          <reference field="12" count="1">
            <x v="213"/>
          </reference>
        </references>
      </pivotArea>
    </format>
    <format dxfId="144">
      <pivotArea dataOnly="0" labelOnly="1" outline="0" fieldPosition="0">
        <references count="2">
          <reference field="6" count="1" selected="0">
            <x v="687"/>
          </reference>
          <reference field="12" count="1">
            <x v="83"/>
          </reference>
        </references>
      </pivotArea>
    </format>
    <format dxfId="143">
      <pivotArea dataOnly="0" labelOnly="1" outline="0" fieldPosition="0">
        <references count="2">
          <reference field="6" count="1" selected="0">
            <x v="688"/>
          </reference>
          <reference field="12" count="1">
            <x v="222"/>
          </reference>
        </references>
      </pivotArea>
    </format>
    <format dxfId="142">
      <pivotArea dataOnly="0" labelOnly="1" outline="0" fieldPosition="0">
        <references count="2">
          <reference field="6" count="1" selected="0">
            <x v="689"/>
          </reference>
          <reference field="12" count="1">
            <x v="709"/>
          </reference>
        </references>
      </pivotArea>
    </format>
    <format dxfId="141">
      <pivotArea dataOnly="0" labelOnly="1" outline="0" fieldPosition="0">
        <references count="2">
          <reference field="6" count="1" selected="0">
            <x v="690"/>
          </reference>
          <reference field="12" count="1">
            <x v="14"/>
          </reference>
        </references>
      </pivotArea>
    </format>
    <format dxfId="140">
      <pivotArea dataOnly="0" labelOnly="1" outline="0" fieldPosition="0">
        <references count="2">
          <reference field="6" count="1" selected="0">
            <x v="691"/>
          </reference>
          <reference field="12" count="1">
            <x v="307"/>
          </reference>
        </references>
      </pivotArea>
    </format>
    <format dxfId="139">
      <pivotArea dataOnly="0" labelOnly="1" outline="0" fieldPosition="0">
        <references count="2">
          <reference field="6" count="1" selected="0">
            <x v="692"/>
          </reference>
          <reference field="12" count="1">
            <x v="725"/>
          </reference>
        </references>
      </pivotArea>
    </format>
    <format dxfId="138">
      <pivotArea dataOnly="0" labelOnly="1" outline="0" fieldPosition="0">
        <references count="2">
          <reference field="6" count="1" selected="0">
            <x v="693"/>
          </reference>
          <reference field="12" count="1">
            <x v="428"/>
          </reference>
        </references>
      </pivotArea>
    </format>
    <format dxfId="137">
      <pivotArea dataOnly="0" labelOnly="1" outline="0" fieldPosition="0">
        <references count="2">
          <reference field="6" count="1" selected="0">
            <x v="694"/>
          </reference>
          <reference field="12" count="1">
            <x v="185"/>
          </reference>
        </references>
      </pivotArea>
    </format>
    <format dxfId="136">
      <pivotArea dataOnly="0" labelOnly="1" outline="0" fieldPosition="0">
        <references count="2">
          <reference field="6" count="1" selected="0">
            <x v="695"/>
          </reference>
          <reference field="12" count="1">
            <x v="272"/>
          </reference>
        </references>
      </pivotArea>
    </format>
    <format dxfId="135">
      <pivotArea dataOnly="0" labelOnly="1" outline="0" fieldPosition="0">
        <references count="2">
          <reference field="6" count="1" selected="0">
            <x v="696"/>
          </reference>
          <reference field="12" count="1">
            <x v="508"/>
          </reference>
        </references>
      </pivotArea>
    </format>
    <format dxfId="134">
      <pivotArea dataOnly="0" labelOnly="1" outline="0" fieldPosition="0">
        <references count="2">
          <reference field="6" count="1" selected="0">
            <x v="697"/>
          </reference>
          <reference field="12" count="1">
            <x v="272"/>
          </reference>
        </references>
      </pivotArea>
    </format>
    <format dxfId="133">
      <pivotArea dataOnly="0" labelOnly="1" outline="0" fieldPosition="0">
        <references count="2">
          <reference field="6" count="1" selected="0">
            <x v="698"/>
          </reference>
          <reference field="12" count="1">
            <x v="730"/>
          </reference>
        </references>
      </pivotArea>
    </format>
    <format dxfId="132">
      <pivotArea dataOnly="0" labelOnly="1" outline="0" fieldPosition="0">
        <references count="2">
          <reference field="6" count="1" selected="0">
            <x v="699"/>
          </reference>
          <reference field="12" count="1">
            <x v="269"/>
          </reference>
        </references>
      </pivotArea>
    </format>
    <format dxfId="131">
      <pivotArea dataOnly="0" labelOnly="1" outline="0" fieldPosition="0">
        <references count="2">
          <reference field="6" count="1" selected="0">
            <x v="700"/>
          </reference>
          <reference field="12" count="1">
            <x v="68"/>
          </reference>
        </references>
      </pivotArea>
    </format>
    <format dxfId="130">
      <pivotArea dataOnly="0" labelOnly="1" outline="0" fieldPosition="0">
        <references count="2">
          <reference field="6" count="1" selected="0">
            <x v="701"/>
          </reference>
          <reference field="12" count="1">
            <x v="369"/>
          </reference>
        </references>
      </pivotArea>
    </format>
    <format dxfId="129">
      <pivotArea dataOnly="0" labelOnly="1" outline="0" fieldPosition="0">
        <references count="2">
          <reference field="6" count="1" selected="0">
            <x v="702"/>
          </reference>
          <reference field="12" count="1">
            <x v="190"/>
          </reference>
        </references>
      </pivotArea>
    </format>
    <format dxfId="128">
      <pivotArea dataOnly="0" labelOnly="1" outline="0" fieldPosition="0">
        <references count="2">
          <reference field="6" count="1" selected="0">
            <x v="703"/>
          </reference>
          <reference field="12" count="1">
            <x v="653"/>
          </reference>
        </references>
      </pivotArea>
    </format>
    <format dxfId="127">
      <pivotArea dataOnly="0" labelOnly="1" outline="0" fieldPosition="0">
        <references count="2">
          <reference field="6" count="1" selected="0">
            <x v="704"/>
          </reference>
          <reference field="12" count="1">
            <x v="179"/>
          </reference>
        </references>
      </pivotArea>
    </format>
    <format dxfId="126">
      <pivotArea dataOnly="0" labelOnly="1" outline="0" fieldPosition="0">
        <references count="2">
          <reference field="6" count="1" selected="0">
            <x v="705"/>
          </reference>
          <reference field="12" count="1">
            <x v="608"/>
          </reference>
        </references>
      </pivotArea>
    </format>
    <format dxfId="125">
      <pivotArea dataOnly="0" labelOnly="1" outline="0" fieldPosition="0">
        <references count="2">
          <reference field="6" count="1" selected="0">
            <x v="706"/>
          </reference>
          <reference field="12" count="1">
            <x v="448"/>
          </reference>
        </references>
      </pivotArea>
    </format>
    <format dxfId="124">
      <pivotArea dataOnly="0" labelOnly="1" outline="0" fieldPosition="0">
        <references count="2">
          <reference field="6" count="1" selected="0">
            <x v="707"/>
          </reference>
          <reference field="12" count="1">
            <x v="509"/>
          </reference>
        </references>
      </pivotArea>
    </format>
    <format dxfId="123">
      <pivotArea dataOnly="0" labelOnly="1" outline="0" fieldPosition="0">
        <references count="2">
          <reference field="6" count="1" selected="0">
            <x v="708"/>
          </reference>
          <reference field="12" count="1">
            <x v="295"/>
          </reference>
        </references>
      </pivotArea>
    </format>
    <format dxfId="122">
      <pivotArea dataOnly="0" labelOnly="1" outline="0" fieldPosition="0">
        <references count="2">
          <reference field="6" count="1" selected="0">
            <x v="709"/>
          </reference>
          <reference field="12" count="1">
            <x v="661"/>
          </reference>
        </references>
      </pivotArea>
    </format>
    <format dxfId="121">
      <pivotArea dataOnly="0" labelOnly="1" outline="0" fieldPosition="0">
        <references count="2">
          <reference field="6" count="1" selected="0">
            <x v="710"/>
          </reference>
          <reference field="12" count="1">
            <x v="313"/>
          </reference>
        </references>
      </pivotArea>
    </format>
    <format dxfId="120">
      <pivotArea dataOnly="0" labelOnly="1" outline="0" fieldPosition="0">
        <references count="2">
          <reference field="6" count="1" selected="0">
            <x v="711"/>
          </reference>
          <reference field="12" count="1">
            <x v="129"/>
          </reference>
        </references>
      </pivotArea>
    </format>
    <format dxfId="119">
      <pivotArea dataOnly="0" labelOnly="1" outline="0" fieldPosition="0">
        <references count="2">
          <reference field="6" count="1" selected="0">
            <x v="712"/>
          </reference>
          <reference field="12" count="1">
            <x v="706"/>
          </reference>
        </references>
      </pivotArea>
    </format>
    <format dxfId="118">
      <pivotArea dataOnly="0" labelOnly="1" outline="0" fieldPosition="0">
        <references count="2">
          <reference field="6" count="1" selected="0">
            <x v="713"/>
          </reference>
          <reference field="12" count="1">
            <x v="658"/>
          </reference>
        </references>
      </pivotArea>
    </format>
    <format dxfId="117">
      <pivotArea dataOnly="0" labelOnly="1" outline="0" fieldPosition="0">
        <references count="2">
          <reference field="6" count="1" selected="0">
            <x v="714"/>
          </reference>
          <reference field="12" count="1">
            <x v="47"/>
          </reference>
        </references>
      </pivotArea>
    </format>
    <format dxfId="116">
      <pivotArea dataOnly="0" labelOnly="1" outline="0" fieldPosition="0">
        <references count="2">
          <reference field="6" count="1" selected="0">
            <x v="715"/>
          </reference>
          <reference field="12" count="1">
            <x v="363"/>
          </reference>
        </references>
      </pivotArea>
    </format>
    <format dxfId="115">
      <pivotArea dataOnly="0" labelOnly="1" outline="0" fieldPosition="0">
        <references count="2">
          <reference field="6" count="1" selected="0">
            <x v="716"/>
          </reference>
          <reference field="12" count="1">
            <x v="71"/>
          </reference>
        </references>
      </pivotArea>
    </format>
    <format dxfId="114">
      <pivotArea dataOnly="0" labelOnly="1" outline="0" fieldPosition="0">
        <references count="2">
          <reference field="6" count="1" selected="0">
            <x v="717"/>
          </reference>
          <reference field="12" count="1">
            <x v="85"/>
          </reference>
        </references>
      </pivotArea>
    </format>
    <format dxfId="113">
      <pivotArea dataOnly="0" labelOnly="1" outline="0" fieldPosition="0">
        <references count="2">
          <reference field="6" count="1" selected="0">
            <x v="718"/>
          </reference>
          <reference field="12" count="1">
            <x v="212"/>
          </reference>
        </references>
      </pivotArea>
    </format>
    <format dxfId="112">
      <pivotArea dataOnly="0" labelOnly="1" outline="0" fieldPosition="0">
        <references count="2">
          <reference field="6" count="1" selected="0">
            <x v="719"/>
          </reference>
          <reference field="12" count="1">
            <x v="245"/>
          </reference>
        </references>
      </pivotArea>
    </format>
    <format dxfId="111">
      <pivotArea dataOnly="0" labelOnly="1" outline="0" fieldPosition="0">
        <references count="2">
          <reference field="6" count="1" selected="0">
            <x v="720"/>
          </reference>
          <reference field="12" count="1">
            <x v="654"/>
          </reference>
        </references>
      </pivotArea>
    </format>
    <format dxfId="110">
      <pivotArea dataOnly="0" labelOnly="1" outline="0" fieldPosition="0">
        <references count="2">
          <reference field="6" count="1" selected="0">
            <x v="721"/>
          </reference>
          <reference field="12" count="1">
            <x v="722"/>
          </reference>
        </references>
      </pivotArea>
    </format>
    <format dxfId="109">
      <pivotArea dataOnly="0" labelOnly="1" outline="0" fieldPosition="0">
        <references count="2">
          <reference field="6" count="1" selected="0">
            <x v="722"/>
          </reference>
          <reference field="12" count="1">
            <x v="429"/>
          </reference>
        </references>
      </pivotArea>
    </format>
    <format dxfId="108">
      <pivotArea dataOnly="0" labelOnly="1" outline="0" fieldPosition="0">
        <references count="2">
          <reference field="6" count="1" selected="0">
            <x v="723"/>
          </reference>
          <reference field="12" count="1">
            <x v="537"/>
          </reference>
        </references>
      </pivotArea>
    </format>
    <format dxfId="107">
      <pivotArea dataOnly="0" labelOnly="1" outline="0" fieldPosition="0">
        <references count="2">
          <reference field="6" count="1" selected="0">
            <x v="724"/>
          </reference>
          <reference field="12" count="1">
            <x v="325"/>
          </reference>
        </references>
      </pivotArea>
    </format>
    <format dxfId="106">
      <pivotArea dataOnly="0" labelOnly="1" outline="0" fieldPosition="0">
        <references count="2">
          <reference field="6" count="1" selected="0">
            <x v="725"/>
          </reference>
          <reference field="12" count="1">
            <x v="393"/>
          </reference>
        </references>
      </pivotArea>
    </format>
    <format dxfId="105">
      <pivotArea dataOnly="0" labelOnly="1" outline="0" fieldPosition="0">
        <references count="2">
          <reference field="6" count="1" selected="0">
            <x v="726"/>
          </reference>
          <reference field="12" count="1">
            <x v="574"/>
          </reference>
        </references>
      </pivotArea>
    </format>
    <format dxfId="104">
      <pivotArea dataOnly="0" labelOnly="1" outline="0" fieldPosition="0">
        <references count="2">
          <reference field="6" count="1" selected="0">
            <x v="727"/>
          </reference>
          <reference field="12" count="1">
            <x v="524"/>
          </reference>
        </references>
      </pivotArea>
    </format>
    <format dxfId="103">
      <pivotArea dataOnly="0" labelOnly="1" outline="0" fieldPosition="0">
        <references count="2">
          <reference field="6" count="1" selected="0">
            <x v="728"/>
          </reference>
          <reference field="12" count="1">
            <x v="364"/>
          </reference>
        </references>
      </pivotArea>
    </format>
    <format dxfId="102">
      <pivotArea dataOnly="0" labelOnly="1" outline="0" fieldPosition="0">
        <references count="2">
          <reference field="6" count="1" selected="0">
            <x v="729"/>
          </reference>
          <reference field="12" count="1">
            <x v="684"/>
          </reference>
        </references>
      </pivotArea>
    </format>
    <format dxfId="101">
      <pivotArea dataOnly="0" labelOnly="1" outline="0" fieldPosition="0">
        <references count="2">
          <reference field="6" count="1" selected="0">
            <x v="730"/>
          </reference>
          <reference field="12" count="1">
            <x v="203"/>
          </reference>
        </references>
      </pivotArea>
    </format>
    <format dxfId="100">
      <pivotArea dataOnly="0" labelOnly="1" outline="0" fieldPosition="0">
        <references count="2">
          <reference field="6" count="1" selected="0">
            <x v="731"/>
          </reference>
          <reference field="12" count="1">
            <x v="731"/>
          </reference>
        </references>
      </pivotArea>
    </format>
    <format dxfId="99">
      <pivotArea dataOnly="0" labelOnly="1" outline="0" fieldPosition="0">
        <references count="2">
          <reference field="6" count="1" selected="0">
            <x v="732"/>
          </reference>
          <reference field="12" count="1">
            <x v="48"/>
          </reference>
        </references>
      </pivotArea>
    </format>
    <format dxfId="98">
      <pivotArea dataOnly="0" labelOnly="1" outline="0" fieldPosition="0">
        <references count="2">
          <reference field="6" count="1" selected="0">
            <x v="733"/>
          </reference>
          <reference field="12" count="1">
            <x v="620"/>
          </reference>
        </references>
      </pivotArea>
    </format>
    <format dxfId="97">
      <pivotArea dataOnly="0" labelOnly="1" outline="0" fieldPosition="0">
        <references count="2">
          <reference field="6" count="1" selected="0">
            <x v="734"/>
          </reference>
          <reference field="12" count="1">
            <x v="681"/>
          </reference>
        </references>
      </pivotArea>
    </format>
    <format dxfId="96">
      <pivotArea dataOnly="0" labelOnly="1" outline="0" fieldPosition="0">
        <references count="2">
          <reference field="6" count="1" selected="0">
            <x v="735"/>
          </reference>
          <reference field="12" count="1">
            <x v="286"/>
          </reference>
        </references>
      </pivotArea>
    </format>
    <format dxfId="95">
      <pivotArea dataOnly="0" labelOnly="1" outline="0" fieldPosition="0">
        <references count="2">
          <reference field="6" count="1" selected="0">
            <x v="736"/>
          </reference>
          <reference field="12" count="1">
            <x v="562"/>
          </reference>
        </references>
      </pivotArea>
    </format>
    <format dxfId="94">
      <pivotArea dataOnly="0" labelOnly="1" outline="0" fieldPosition="0">
        <references count="2">
          <reference field="6" count="1" selected="0">
            <x v="737"/>
          </reference>
          <reference field="12" count="1">
            <x v="580"/>
          </reference>
        </references>
      </pivotArea>
    </format>
    <format dxfId="93">
      <pivotArea dataOnly="0" labelOnly="1" outline="0" fieldPosition="0">
        <references count="2">
          <reference field="6" count="1" selected="0">
            <x v="738"/>
          </reference>
          <reference field="12" count="1">
            <x v="236"/>
          </reference>
        </references>
      </pivotArea>
    </format>
    <format dxfId="92">
      <pivotArea dataOnly="0" labelOnly="1" outline="0" fieldPosition="0">
        <references count="2">
          <reference field="6" count="1" selected="0">
            <x v="739"/>
          </reference>
          <reference field="12" count="1">
            <x v="461"/>
          </reference>
        </references>
      </pivotArea>
    </format>
    <format dxfId="91">
      <pivotArea dataOnly="0" labelOnly="1" outline="0" fieldPosition="0">
        <references count="2">
          <reference field="6" count="1" selected="0">
            <x v="740"/>
          </reference>
          <reference field="12" count="1">
            <x v="342"/>
          </reference>
        </references>
      </pivotArea>
    </format>
    <format dxfId="90">
      <pivotArea dataOnly="0" labelOnly="1" outline="0" fieldPosition="0">
        <references count="2">
          <reference field="6" count="1" selected="0">
            <x v="741"/>
          </reference>
          <reference field="12" count="1">
            <x v="9"/>
          </reference>
        </references>
      </pivotArea>
    </format>
    <format dxfId="89">
      <pivotArea dataOnly="0" labelOnly="1" outline="0" fieldPosition="0">
        <references count="2">
          <reference field="6" count="1" selected="0">
            <x v="742"/>
          </reference>
          <reference field="12" count="1">
            <x v="531"/>
          </reference>
        </references>
      </pivotArea>
    </format>
    <format dxfId="88">
      <pivotArea dataOnly="0" labelOnly="1" outline="0" fieldPosition="0">
        <references count="2">
          <reference field="6" count="1" selected="0">
            <x v="743"/>
          </reference>
          <reference field="12" count="1">
            <x v="282"/>
          </reference>
        </references>
      </pivotArea>
    </format>
    <format dxfId="87">
      <pivotArea dataOnly="0" labelOnly="1" outline="0" fieldPosition="0">
        <references count="2">
          <reference field="6" count="1" selected="0">
            <x v="744"/>
          </reference>
          <reference field="12" count="1">
            <x v="611"/>
          </reference>
        </references>
      </pivotArea>
    </format>
    <format dxfId="86">
      <pivotArea dataOnly="0" labelOnly="1" outline="0" fieldPosition="0">
        <references count="2">
          <reference field="6" count="1" selected="0">
            <x v="745"/>
          </reference>
          <reference field="12" count="1">
            <x v="173"/>
          </reference>
        </references>
      </pivotArea>
    </format>
    <format dxfId="85">
      <pivotArea dataOnly="0" labelOnly="1" outline="0" fieldPosition="0">
        <references count="2">
          <reference field="6" count="1" selected="0">
            <x v="746"/>
          </reference>
          <reference field="12" count="1">
            <x v="677"/>
          </reference>
        </references>
      </pivotArea>
    </format>
    <format dxfId="84">
      <pivotArea dataOnly="0" labelOnly="1" outline="0" fieldPosition="0">
        <references count="2">
          <reference field="6" count="1" selected="0">
            <x v="747"/>
          </reference>
          <reference field="12" count="1">
            <x v="276"/>
          </reference>
        </references>
      </pivotArea>
    </format>
    <format dxfId="83">
      <pivotArea dataOnly="0" labelOnly="1" outline="0" fieldPosition="0">
        <references count="2">
          <reference field="6" count="1" selected="0">
            <x v="748"/>
          </reference>
          <reference field="12" count="1">
            <x v="260"/>
          </reference>
        </references>
      </pivotArea>
    </format>
    <format dxfId="82">
      <pivotArea dataOnly="0" labelOnly="1" outline="0" fieldPosition="0">
        <references count="2">
          <reference field="6" count="1" selected="0">
            <x v="749"/>
          </reference>
          <reference field="12" count="1">
            <x v="716"/>
          </reference>
        </references>
      </pivotArea>
    </format>
    <format dxfId="81">
      <pivotArea dataOnly="0" labelOnly="1" outline="0" fieldPosition="0">
        <references count="2">
          <reference field="6" count="1" selected="0">
            <x v="750"/>
          </reference>
          <reference field="12" count="1">
            <x v="286"/>
          </reference>
        </references>
      </pivotArea>
    </format>
    <format dxfId="80">
      <pivotArea dataOnly="0" labelOnly="1" outline="0" fieldPosition="0">
        <references count="2">
          <reference field="6" count="1" selected="0">
            <x v="751"/>
          </reference>
          <reference field="12" count="1">
            <x v="141"/>
          </reference>
        </references>
      </pivotArea>
    </format>
    <format dxfId="79">
      <pivotArea dataOnly="0" labelOnly="1" outline="0" fieldPosition="0">
        <references count="2">
          <reference field="6" count="1" selected="0">
            <x v="752"/>
          </reference>
          <reference field="12" count="1">
            <x v="503"/>
          </reference>
        </references>
      </pivotArea>
    </format>
    <format dxfId="78">
      <pivotArea dataOnly="0" labelOnly="1" outline="0" fieldPosition="0">
        <references count="2">
          <reference field="6" count="1" selected="0">
            <x v="753"/>
          </reference>
          <reference field="12" count="1">
            <x v="463"/>
          </reference>
        </references>
      </pivotArea>
    </format>
    <format dxfId="77">
      <pivotArea dataOnly="0" labelOnly="1" outline="0" fieldPosition="0">
        <references count="2">
          <reference field="6" count="1" selected="0">
            <x v="754"/>
          </reference>
          <reference field="12" count="1">
            <x v="472"/>
          </reference>
        </references>
      </pivotArea>
    </format>
    <format dxfId="76">
      <pivotArea dataOnly="0" labelOnly="1" outline="0" fieldPosition="0">
        <references count="2">
          <reference field="6" count="1" selected="0">
            <x v="755"/>
          </reference>
          <reference field="12" count="1">
            <x v="167"/>
          </reference>
        </references>
      </pivotArea>
    </format>
    <format dxfId="75">
      <pivotArea dataOnly="0" labelOnly="1" outline="0" fieldPosition="0">
        <references count="2">
          <reference field="6" count="1" selected="0">
            <x v="756"/>
          </reference>
          <reference field="12" count="1">
            <x v="507"/>
          </reference>
        </references>
      </pivotArea>
    </format>
    <format dxfId="74">
      <pivotArea dataOnly="0" labelOnly="1" outline="0" fieldPosition="0">
        <references count="2">
          <reference field="6" count="1" selected="0">
            <x v="757"/>
          </reference>
          <reference field="12" count="1">
            <x v="76"/>
          </reference>
        </references>
      </pivotArea>
    </format>
    <format dxfId="73">
      <pivotArea dataOnly="0" labelOnly="1" outline="0" fieldPosition="0">
        <references count="2">
          <reference field="6" count="1" selected="0">
            <x v="758"/>
          </reference>
          <reference field="12" count="1">
            <x v="326"/>
          </reference>
        </references>
      </pivotArea>
    </format>
    <format dxfId="72">
      <pivotArea dataOnly="0" labelOnly="1" outline="0" fieldPosition="0">
        <references count="2">
          <reference field="6" count="1" selected="0">
            <x v="759"/>
          </reference>
          <reference field="12" count="1">
            <x v="326"/>
          </reference>
        </references>
      </pivotArea>
    </format>
    <format dxfId="71">
      <pivotArea dataOnly="0" labelOnly="1" outline="0" fieldPosition="0">
        <references count="2">
          <reference field="6" count="1" selected="0">
            <x v="760"/>
          </reference>
          <reference field="12" count="1">
            <x v="141"/>
          </reference>
        </references>
      </pivotArea>
    </format>
    <format dxfId="70">
      <pivotArea dataOnly="0" labelOnly="1" outline="0" fieldPosition="0">
        <references count="2">
          <reference field="6" count="1" selected="0">
            <x v="761"/>
          </reference>
          <reference field="12" count="1">
            <x v="710"/>
          </reference>
        </references>
      </pivotArea>
    </format>
    <format dxfId="69">
      <pivotArea dataOnly="0" labelOnly="1" outline="0" fieldPosition="0">
        <references count="2">
          <reference field="6" count="1" selected="0">
            <x v="762"/>
          </reference>
          <reference field="12" count="1">
            <x v="141"/>
          </reference>
        </references>
      </pivotArea>
    </format>
    <format dxfId="68">
      <pivotArea dataOnly="0" labelOnly="1" outline="0" fieldPosition="0">
        <references count="2">
          <reference field="6" count="1" selected="0">
            <x v="763"/>
          </reference>
          <reference field="12" count="1">
            <x v="66"/>
          </reference>
        </references>
      </pivotArea>
    </format>
    <format dxfId="67">
      <pivotArea dataOnly="0" labelOnly="1" outline="0" fieldPosition="0">
        <references count="2">
          <reference field="6" count="1" selected="0">
            <x v="764"/>
          </reference>
          <reference field="12" count="1">
            <x v="365"/>
          </reference>
        </references>
      </pivotArea>
    </format>
    <format dxfId="66">
      <pivotArea dataOnly="0" labelOnly="1" outline="0" fieldPosition="0">
        <references count="2">
          <reference field="6" count="1" selected="0">
            <x v="765"/>
          </reference>
          <reference field="12" count="1">
            <x v="499"/>
          </reference>
        </references>
      </pivotArea>
    </format>
    <format dxfId="65">
      <pivotArea dataOnly="0" labelOnly="1" outline="0" fieldPosition="0">
        <references count="2">
          <reference field="6" count="1" selected="0">
            <x v="766"/>
          </reference>
          <reference field="12" count="1">
            <x v="577"/>
          </reference>
        </references>
      </pivotArea>
    </format>
    <format dxfId="64">
      <pivotArea dataOnly="0" labelOnly="1" outline="0" fieldPosition="0">
        <references count="2">
          <reference field="6" count="1" selected="0">
            <x v="767"/>
          </reference>
          <reference field="12" count="1">
            <x v="386"/>
          </reference>
        </references>
      </pivotArea>
    </format>
    <format dxfId="63">
      <pivotArea dataOnly="0" labelOnly="1" outline="0" fieldPosition="0">
        <references count="2">
          <reference field="6" count="1" selected="0">
            <x v="768"/>
          </reference>
          <reference field="12" count="1">
            <x v="38"/>
          </reference>
        </references>
      </pivotArea>
    </format>
    <format dxfId="62">
      <pivotArea dataOnly="0" labelOnly="1" outline="0" fieldPosition="0">
        <references count="2">
          <reference field="6" count="1" selected="0">
            <x v="769"/>
          </reference>
          <reference field="12" count="1">
            <x v="710"/>
          </reference>
        </references>
      </pivotArea>
    </format>
    <format dxfId="61">
      <pivotArea dataOnly="0" labelOnly="1" outline="0" fieldPosition="0">
        <references count="2">
          <reference field="6" count="1" selected="0">
            <x v="770"/>
          </reference>
          <reference field="12" count="1">
            <x v="110"/>
          </reference>
        </references>
      </pivotArea>
    </format>
    <format dxfId="60">
      <pivotArea dataOnly="0" labelOnly="1" outline="0" fieldPosition="0">
        <references count="2">
          <reference field="6" count="1" selected="0">
            <x v="771"/>
          </reference>
          <reference field="12" count="1">
            <x v="691"/>
          </reference>
        </references>
      </pivotArea>
    </format>
    <format dxfId="59">
      <pivotArea dataOnly="0" labelOnly="1" outline="0" fieldPosition="0">
        <references count="2">
          <reference field="6" count="1" selected="0">
            <x v="772"/>
          </reference>
          <reference field="12" count="1">
            <x v="338"/>
          </reference>
        </references>
      </pivotArea>
    </format>
    <format dxfId="58">
      <pivotArea dataOnly="0" labelOnly="1" outline="0" fieldPosition="0">
        <references count="2">
          <reference field="6" count="1" selected="0">
            <x v="773"/>
          </reference>
          <reference field="12" count="1">
            <x v="733"/>
          </reference>
        </references>
      </pivotArea>
    </format>
    <format dxfId="57">
      <pivotArea dataOnly="0" labelOnly="1" outline="0" fieldPosition="0">
        <references count="2">
          <reference field="6" count="1" selected="0">
            <x v="774"/>
          </reference>
          <reference field="12" count="1">
            <x v="573"/>
          </reference>
        </references>
      </pivotArea>
    </format>
    <format dxfId="56">
      <pivotArea dataOnly="0" labelOnly="1" outline="0" fieldPosition="0">
        <references count="2">
          <reference field="6" count="1" selected="0">
            <x v="775"/>
          </reference>
          <reference field="12" count="1">
            <x v="451"/>
          </reference>
        </references>
      </pivotArea>
    </format>
    <format dxfId="55">
      <pivotArea dataOnly="0" labelOnly="1" outline="0" fieldPosition="0">
        <references count="2">
          <reference field="6" count="1" selected="0">
            <x v="776"/>
          </reference>
          <reference field="12" count="1">
            <x v="436"/>
          </reference>
        </references>
      </pivotArea>
    </format>
    <format dxfId="54">
      <pivotArea dataOnly="0" labelOnly="1" outline="0" fieldPosition="0">
        <references count="2">
          <reference field="6" count="1" selected="0">
            <x v="777"/>
          </reference>
          <reference field="12" count="1">
            <x v="233"/>
          </reference>
        </references>
      </pivotArea>
    </format>
    <format dxfId="53">
      <pivotArea dataOnly="0" labelOnly="1" outline="0" fieldPosition="0">
        <references count="2">
          <reference field="6" count="1" selected="0">
            <x v="778"/>
          </reference>
          <reference field="12" count="1">
            <x v="291"/>
          </reference>
        </references>
      </pivotArea>
    </format>
    <format dxfId="52">
      <pivotArea dataOnly="0" labelOnly="1" outline="0" fieldPosition="0">
        <references count="2">
          <reference field="6" count="1" selected="0">
            <x v="779"/>
          </reference>
          <reference field="12" count="1">
            <x v="329"/>
          </reference>
        </references>
      </pivotArea>
    </format>
    <format dxfId="51">
      <pivotArea dataOnly="0" labelOnly="1" outline="0" fieldPosition="0">
        <references count="2">
          <reference field="6" count="1" selected="0">
            <x v="780"/>
          </reference>
          <reference field="12" count="1">
            <x v="582"/>
          </reference>
        </references>
      </pivotArea>
    </format>
    <format dxfId="50">
      <pivotArea dataOnly="0" labelOnly="1" outline="0" fieldPosition="0">
        <references count="2">
          <reference field="6" count="1" selected="0">
            <x v="781"/>
          </reference>
          <reference field="12" count="1">
            <x v="124"/>
          </reference>
        </references>
      </pivotArea>
    </format>
    <format dxfId="49">
      <pivotArea dataOnly="0" labelOnly="1" outline="0" fieldPosition="0">
        <references count="2">
          <reference field="6" count="1" selected="0">
            <x v="782"/>
          </reference>
          <reference field="12" count="1">
            <x v="350"/>
          </reference>
        </references>
      </pivotArea>
    </format>
    <format dxfId="48">
      <pivotArea dataOnly="0" labelOnly="1" outline="0" fieldPosition="0">
        <references count="2">
          <reference field="6" count="1" selected="0">
            <x v="783"/>
          </reference>
          <reference field="12" count="1">
            <x v="498"/>
          </reference>
        </references>
      </pivotArea>
    </format>
    <format dxfId="47">
      <pivotArea dataOnly="0" labelOnly="1" outline="0" fieldPosition="0">
        <references count="2">
          <reference field="6" count="1" selected="0">
            <x v="784"/>
          </reference>
          <reference field="12" count="1">
            <x v="351"/>
          </reference>
        </references>
      </pivotArea>
    </format>
    <format dxfId="46">
      <pivotArea dataOnly="0" labelOnly="1" outline="0" fieldPosition="0">
        <references count="2">
          <reference field="6" count="1" selected="0">
            <x v="785"/>
          </reference>
          <reference field="12" count="1">
            <x v="533"/>
          </reference>
        </references>
      </pivotArea>
    </format>
    <format dxfId="45">
      <pivotArea dataOnly="0" labelOnly="1" outline="0" fieldPosition="0">
        <references count="2">
          <reference field="6" count="1" selected="0">
            <x v="786"/>
          </reference>
          <reference field="12" count="1">
            <x v="23"/>
          </reference>
        </references>
      </pivotArea>
    </format>
    <format dxfId="44">
      <pivotArea dataOnly="0" labelOnly="1" outline="0" fieldPosition="0">
        <references count="2">
          <reference field="6" count="1" selected="0">
            <x v="787"/>
          </reference>
          <reference field="12" count="1">
            <x v="6"/>
          </reference>
        </references>
      </pivotArea>
    </format>
    <format dxfId="43">
      <pivotArea dataOnly="0" labelOnly="1" outline="0" fieldPosition="0">
        <references count="2">
          <reference field="6" count="1" selected="0">
            <x v="788"/>
          </reference>
          <reference field="12" count="1">
            <x v="6"/>
          </reference>
        </references>
      </pivotArea>
    </format>
    <format dxfId="42">
      <pivotArea dataOnly="0" labelOnly="1" outline="0" fieldPosition="0">
        <references count="2">
          <reference field="6" count="1" selected="0">
            <x v="789"/>
          </reference>
          <reference field="12" count="1">
            <x v="6"/>
          </reference>
        </references>
      </pivotArea>
    </format>
    <format dxfId="41">
      <pivotArea dataOnly="0" labelOnly="1" outline="0" fieldPosition="0">
        <references count="2">
          <reference field="6" count="1" selected="0">
            <x v="790"/>
          </reference>
          <reference field="12" count="1">
            <x v="689"/>
          </reference>
        </references>
      </pivotArea>
    </format>
    <format dxfId="40">
      <pivotArea dataOnly="0" labelOnly="1" outline="0" fieldPosition="0">
        <references count="2">
          <reference field="6" count="1" selected="0">
            <x v="791"/>
          </reference>
          <reference field="12" count="1">
            <x v="99"/>
          </reference>
        </references>
      </pivotArea>
    </format>
    <format dxfId="39">
      <pivotArea dataOnly="0" labelOnly="1" outline="0" fieldPosition="0">
        <references count="2">
          <reference field="6" count="1" selected="0">
            <x v="792"/>
          </reference>
          <reference field="12" count="1">
            <x v="535"/>
          </reference>
        </references>
      </pivotArea>
    </format>
    <format dxfId="38">
      <pivotArea dataOnly="0" labelOnly="1" outline="0" fieldPosition="0">
        <references count="2">
          <reference field="6" count="1" selected="0">
            <x v="793"/>
          </reference>
          <reference field="12" count="1">
            <x v="108"/>
          </reference>
        </references>
      </pivotArea>
    </format>
    <format dxfId="37">
      <pivotArea dataOnly="0" labelOnly="1" outline="0" fieldPosition="0">
        <references count="2">
          <reference field="6" count="1" selected="0">
            <x v="794"/>
          </reference>
          <reference field="12" count="1">
            <x v="657"/>
          </reference>
        </references>
      </pivotArea>
    </format>
    <format dxfId="36">
      <pivotArea dataOnly="0" labelOnly="1" outline="0" fieldPosition="0">
        <references count="2">
          <reference field="6" count="1" selected="0">
            <x v="795"/>
          </reference>
          <reference field="12" count="1">
            <x v="514"/>
          </reference>
        </references>
      </pivotArea>
    </format>
    <format dxfId="35">
      <pivotArea dataOnly="0" labelOnly="1" outline="0" fieldPosition="0">
        <references count="2">
          <reference field="6" count="1" selected="0">
            <x v="796"/>
          </reference>
          <reference field="12" count="1">
            <x v="713"/>
          </reference>
        </references>
      </pivotArea>
    </format>
    <format dxfId="34">
      <pivotArea dataOnly="0" labelOnly="1" outline="0" fieldPosition="0">
        <references count="2">
          <reference field="6" count="1" selected="0">
            <x v="797"/>
          </reference>
          <reference field="12" count="1">
            <x v="409"/>
          </reference>
        </references>
      </pivotArea>
    </format>
    <format dxfId="33">
      <pivotArea dataOnly="0" labelOnly="1" outline="0" fieldPosition="0">
        <references count="2">
          <reference field="6" count="1" selected="0">
            <x v="798"/>
          </reference>
          <reference field="12" count="1">
            <x v="220"/>
          </reference>
        </references>
      </pivotArea>
    </format>
    <format dxfId="32">
      <pivotArea dataOnly="0" labelOnly="1" outline="0" fieldPosition="0">
        <references count="2">
          <reference field="6" count="1" selected="0">
            <x v="799"/>
          </reference>
          <reference field="12" count="1">
            <x v="35"/>
          </reference>
        </references>
      </pivotArea>
    </format>
    <format dxfId="31">
      <pivotArea dataOnly="0" labelOnly="1" outline="0" fieldPosition="0">
        <references count="2">
          <reference field="6" count="1" selected="0">
            <x v="800"/>
          </reference>
          <reference field="12" count="1">
            <x v="87"/>
          </reference>
        </references>
      </pivotArea>
    </format>
    <format dxfId="30">
      <pivotArea dataOnly="0" labelOnly="1" outline="0" fieldPosition="0">
        <references count="2">
          <reference field="6" count="1" selected="0">
            <x v="801"/>
          </reference>
          <reference field="12" count="1">
            <x v="349"/>
          </reference>
        </references>
      </pivotArea>
    </format>
    <format dxfId="29">
      <pivotArea dataOnly="0" labelOnly="1" outline="0" fieldPosition="0">
        <references count="2">
          <reference field="6" count="1" selected="0">
            <x v="802"/>
          </reference>
          <reference field="12" count="1">
            <x v="672"/>
          </reference>
        </references>
      </pivotArea>
    </format>
    <format dxfId="28">
      <pivotArea dataOnly="0" labelOnly="1" outline="0" fieldPosition="0">
        <references count="2">
          <reference field="6" count="1" selected="0">
            <x v="803"/>
          </reference>
          <reference field="12" count="1">
            <x v="740"/>
          </reference>
        </references>
      </pivotArea>
    </format>
    <format dxfId="27">
      <pivotArea dataOnly="0" labelOnly="1" outline="0" fieldPosition="0">
        <references count="2">
          <reference field="6" count="1" selected="0">
            <x v="804"/>
          </reference>
          <reference field="12" count="1">
            <x v="518"/>
          </reference>
        </references>
      </pivotArea>
    </format>
    <format dxfId="26">
      <pivotArea dataOnly="0" labelOnly="1" outline="0" fieldPosition="0">
        <references count="2">
          <reference field="6" count="1" selected="0">
            <x v="805"/>
          </reference>
          <reference field="12" count="1">
            <x v="431"/>
          </reference>
        </references>
      </pivotArea>
    </format>
    <format dxfId="25">
      <pivotArea dataOnly="0" labelOnly="1" outline="0" fieldPosition="0">
        <references count="2">
          <reference field="6" count="1" selected="0">
            <x v="806"/>
          </reference>
          <reference field="12" count="1">
            <x v="320"/>
          </reference>
        </references>
      </pivotArea>
    </format>
    <format dxfId="24">
      <pivotArea dataOnly="0" labelOnly="1" outline="0" fieldPosition="0">
        <references count="2">
          <reference field="6" count="1" selected="0">
            <x v="807"/>
          </reference>
          <reference field="12" count="1">
            <x v="209"/>
          </reference>
        </references>
      </pivotArea>
    </format>
    <format dxfId="23">
      <pivotArea dataOnly="0" labelOnly="1" outline="0" fieldPosition="0">
        <references count="2">
          <reference field="6" count="1" selected="0">
            <x v="808"/>
          </reference>
          <reference field="12" count="1">
            <x v="293"/>
          </reference>
        </references>
      </pivotArea>
    </format>
    <format dxfId="22">
      <pivotArea dataOnly="0" labelOnly="1" outline="0" fieldPosition="0">
        <references count="2">
          <reference field="6" count="1" selected="0">
            <x v="809"/>
          </reference>
          <reference field="12" count="1">
            <x v="205"/>
          </reference>
        </references>
      </pivotArea>
    </format>
    <format dxfId="21">
      <pivotArea dataOnly="0" labelOnly="1" outline="0" fieldPosition="0">
        <references count="2">
          <reference field="6" count="1" selected="0">
            <x v="810"/>
          </reference>
          <reference field="12" count="1">
            <x v="205"/>
          </reference>
        </references>
      </pivotArea>
    </format>
    <format dxfId="20">
      <pivotArea dataOnly="0" labelOnly="1" outline="0" fieldPosition="0">
        <references count="2">
          <reference field="6" count="1" selected="0">
            <x v="811"/>
          </reference>
          <reference field="12" count="1">
            <x v="420"/>
          </reference>
        </references>
      </pivotArea>
    </format>
    <format dxfId="19">
      <pivotArea dataOnly="0" labelOnly="1" outline="0" fieldPosition="0">
        <references count="2">
          <reference field="6" count="1" selected="0">
            <x v="812"/>
          </reference>
          <reference field="12" count="1">
            <x v="205"/>
          </reference>
        </references>
      </pivotArea>
    </format>
    <format dxfId="18">
      <pivotArea dataOnly="0" labelOnly="1" outline="0" fieldPosition="0">
        <references count="2">
          <reference field="6" count="1" selected="0">
            <x v="813"/>
          </reference>
          <reference field="12" count="1">
            <x v="130"/>
          </reference>
        </references>
      </pivotArea>
    </format>
    <format dxfId="17">
      <pivotArea dataOnly="0" labelOnly="1" outline="0" fieldPosition="0">
        <references count="2">
          <reference field="6" count="1" selected="0">
            <x v="814"/>
          </reference>
          <reference field="12" count="1">
            <x v="25"/>
          </reference>
        </references>
      </pivotArea>
    </format>
    <format dxfId="16">
      <pivotArea dataOnly="0" labelOnly="1" outline="0" fieldPosition="0">
        <references count="2">
          <reference field="6" count="1" selected="0">
            <x v="815"/>
          </reference>
          <reference field="12" count="1">
            <x v="257"/>
          </reference>
        </references>
      </pivotArea>
    </format>
    <format dxfId="15">
      <pivotArea dataOnly="0" labelOnly="1" outline="0" fieldPosition="0">
        <references count="2">
          <reference field="6" count="1" selected="0">
            <x v="816"/>
          </reference>
          <reference field="12" count="1">
            <x v="400"/>
          </reference>
        </references>
      </pivotArea>
    </format>
    <format dxfId="14">
      <pivotArea dataOnly="0" labelOnly="1" outline="0" fieldPosition="0">
        <references count="2">
          <reference field="6" count="1" selected="0">
            <x v="817"/>
          </reference>
          <reference field="12" count="1">
            <x v="589"/>
          </reference>
        </references>
      </pivotArea>
    </format>
    <format dxfId="13">
      <pivotArea dataOnly="0" labelOnly="1" outline="0" fieldPosition="0">
        <references count="2">
          <reference field="6" count="1" selected="0">
            <x v="818"/>
          </reference>
          <reference field="12" count="1">
            <x v="239"/>
          </reference>
        </references>
      </pivotArea>
    </format>
    <format dxfId="12">
      <pivotArea dataOnly="0" labelOnly="1" outline="0" fieldPosition="0">
        <references count="2">
          <reference field="6" count="1" selected="0">
            <x v="819"/>
          </reference>
          <reference field="12" count="1">
            <x v="230"/>
          </reference>
        </references>
      </pivotArea>
    </format>
    <format dxfId="11">
      <pivotArea dataOnly="0" labelOnly="1" outline="0" fieldPosition="0">
        <references count="2">
          <reference field="6" count="1" selected="0">
            <x v="820"/>
          </reference>
          <reference field="12" count="1">
            <x v="705"/>
          </reference>
        </references>
      </pivotArea>
    </format>
    <format dxfId="10">
      <pivotArea dataOnly="0" labelOnly="1" outline="0" fieldPosition="0">
        <references count="2">
          <reference field="6" count="1" selected="0">
            <x v="821"/>
          </reference>
          <reference field="12" count="1">
            <x v="630"/>
          </reference>
        </references>
      </pivotArea>
    </format>
    <format dxfId="9">
      <pivotArea dataOnly="0" labelOnly="1" outline="0" fieldPosition="0">
        <references count="2">
          <reference field="6" count="1" selected="0">
            <x v="822"/>
          </reference>
          <reference field="12" count="1">
            <x v="336"/>
          </reference>
        </references>
      </pivotArea>
    </format>
    <format dxfId="8">
      <pivotArea dataOnly="0" labelOnly="1" outline="0" fieldPosition="0">
        <references count="2">
          <reference field="6" count="1" selected="0">
            <x v="823"/>
          </reference>
          <reference field="12" count="1">
            <x v="718"/>
          </reference>
        </references>
      </pivotArea>
    </format>
    <format dxfId="7">
      <pivotArea dataOnly="0" labelOnly="1" outline="0" fieldPosition="0">
        <references count="2">
          <reference field="6" count="1" selected="0">
            <x v="824"/>
          </reference>
          <reference field="12" count="1">
            <x v="120"/>
          </reference>
        </references>
      </pivotArea>
    </format>
    <format dxfId="6">
      <pivotArea dataOnly="0" labelOnly="1" outline="0" fieldPosition="0">
        <references count="2">
          <reference field="6" count="1" selected="0">
            <x v="825"/>
          </reference>
          <reference field="12" count="1">
            <x v="31"/>
          </reference>
        </references>
      </pivotArea>
    </format>
    <format dxfId="5">
      <pivotArea dataOnly="0" labelOnly="1" outline="0" fieldPosition="0">
        <references count="2">
          <reference field="6" count="1" selected="0">
            <x v="826"/>
          </reference>
          <reference field="12" count="1">
            <x v="150"/>
          </reference>
        </references>
      </pivotArea>
    </format>
    <format dxfId="4">
      <pivotArea dataOnly="0" labelOnly="1" outline="0" fieldPosition="0">
        <references count="2">
          <reference field="6" count="1" selected="0">
            <x v="827"/>
          </reference>
          <reference field="12" count="1">
            <x v="456"/>
          </reference>
        </references>
      </pivotArea>
    </format>
    <format dxfId="3">
      <pivotArea dataOnly="0" labelOnly="1" outline="0" fieldPosition="0">
        <references count="2">
          <reference field="6" count="1" selected="0">
            <x v="828"/>
          </reference>
          <reference field="12" count="1">
            <x v="375"/>
          </reference>
        </references>
      </pivotArea>
    </format>
    <format dxfId="2">
      <pivotArea dataOnly="0" labelOnly="1" outline="0" fieldPosition="0">
        <references count="2">
          <reference field="6" count="1" selected="0">
            <x v="829"/>
          </reference>
          <reference field="12" count="1">
            <x v="634"/>
          </reference>
        </references>
      </pivotArea>
    </format>
    <format dxfId="1">
      <pivotArea dataOnly="0" labelOnly="1" outline="0" fieldPosition="0">
        <references count="2">
          <reference field="6" count="1" selected="0">
            <x v="830"/>
          </reference>
          <reference field="12" count="1">
            <x v="748"/>
          </reference>
        </references>
      </pivotArea>
    </format>
    <format dxfId="0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C3" sqref="C3"/>
    </sheetView>
  </sheetViews>
  <sheetFormatPr defaultRowHeight="16.5"/>
  <cols>
    <col min="1" max="1" width="59.5" customWidth="1"/>
    <col min="5" max="5" width="52.375" customWidth="1"/>
  </cols>
  <sheetData>
    <row r="1" spans="1:1" ht="96.75" customHeight="1">
      <c r="A1" s="9" t="s">
        <v>113</v>
      </c>
    </row>
    <row r="2" spans="1:1" ht="88.5" customHeight="1">
      <c r="A2" s="9" t="s">
        <v>0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S3484"/>
  <sheetViews>
    <sheetView zoomScale="58" zoomScaleNormal="58" workbookViewId="0">
      <selection activeCell="C18" sqref="C18"/>
    </sheetView>
  </sheetViews>
  <sheetFormatPr defaultColWidth="9" defaultRowHeight="16.5"/>
  <cols>
    <col min="1" max="1" width="20.5" style="5" bestFit="1" customWidth="1"/>
    <col min="2" max="2" width="10.75" style="5" customWidth="1"/>
    <col min="3" max="3" width="8" style="5" customWidth="1"/>
    <col min="4" max="4" width="25.625" style="5" customWidth="1"/>
    <col min="5" max="5" width="15.625" style="5" customWidth="1"/>
    <col min="6" max="6" width="9.5" style="5" customWidth="1"/>
    <col min="7" max="7" width="10.125" style="5" customWidth="1"/>
    <col min="8" max="8" width="13.125" style="5" bestFit="1" customWidth="1"/>
    <col min="9" max="9" width="4.625" style="5" customWidth="1"/>
    <col min="10" max="10" width="61.875" style="5" customWidth="1"/>
    <col min="11" max="11" width="15.125" style="5" customWidth="1"/>
    <col min="12" max="12" width="43.5" style="5" customWidth="1"/>
    <col min="13" max="13" width="26" style="5" customWidth="1"/>
    <col min="14" max="14" width="9.75" style="5" customWidth="1"/>
    <col min="15" max="15" width="4.875" style="5" customWidth="1"/>
    <col min="16" max="16" width="9.75" style="5" customWidth="1"/>
    <col min="17" max="17" width="4.875" style="5" customWidth="1"/>
    <col min="18" max="18" width="9.75" style="5" customWidth="1"/>
    <col min="19" max="20" width="8.125" style="5" customWidth="1"/>
    <col min="21" max="21" width="6.5" style="5" customWidth="1"/>
    <col min="22" max="22" width="46.5" style="5" customWidth="1"/>
    <col min="23" max="23" width="11.375" style="5" customWidth="1"/>
    <col min="24" max="24" width="59.875" style="5" bestFit="1" customWidth="1"/>
    <col min="25" max="25" width="11.125" style="5" customWidth="1"/>
    <col min="26" max="26" width="21.75" style="5" customWidth="1"/>
    <col min="27" max="28" width="9" style="5" customWidth="1"/>
    <col min="29" max="29" width="12.5" style="5" customWidth="1"/>
    <col min="30" max="30" width="24.75" style="5" customWidth="1"/>
    <col min="31" max="31" width="35" style="5" bestFit="1" customWidth="1"/>
    <col min="32" max="34" width="14.875" style="5" customWidth="1"/>
    <col min="35" max="36" width="14.875" style="5" bestFit="1" customWidth="1"/>
    <col min="37" max="37" width="13.125" style="5" bestFit="1" customWidth="1"/>
    <col min="38" max="39" width="4.125" style="5" customWidth="1"/>
    <col min="40" max="40" width="20.625" style="5" customWidth="1"/>
    <col min="41" max="41" width="18.875" style="5" customWidth="1"/>
    <col min="42" max="42" width="15.625" style="26" customWidth="1"/>
    <col min="43" max="43" width="9" style="26" customWidth="1"/>
    <col min="44" max="44" width="9" style="5" customWidth="1"/>
    <col min="45" max="16384" width="9" style="5"/>
  </cols>
  <sheetData>
    <row r="1" spans="1:45" s="4" customFormat="1" ht="18.75" customHeight="1">
      <c r="A1" s="15" t="s">
        <v>1</v>
      </c>
      <c r="B1" s="28" t="s">
        <v>2</v>
      </c>
      <c r="C1" s="15" t="s">
        <v>3</v>
      </c>
      <c r="D1" s="15" t="s">
        <v>4</v>
      </c>
      <c r="E1" s="28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28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6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</row>
    <row r="2" spans="1:45" s="25" customFormat="1">
      <c r="A2" s="47" t="s">
        <v>150</v>
      </c>
      <c r="B2" s="48">
        <v>45540.084386574075</v>
      </c>
      <c r="C2" s="47" t="s">
        <v>46</v>
      </c>
      <c r="D2" s="47" t="s">
        <v>139</v>
      </c>
      <c r="E2" s="48">
        <v>45545.639050925929</v>
      </c>
      <c r="F2" s="47" t="s">
        <v>48</v>
      </c>
      <c r="G2" s="47" t="s">
        <v>151</v>
      </c>
      <c r="H2" s="47" t="s">
        <v>152</v>
      </c>
      <c r="I2" s="47" t="s">
        <v>153</v>
      </c>
      <c r="J2" s="47" t="s">
        <v>154</v>
      </c>
      <c r="K2" s="49" t="s">
        <v>52</v>
      </c>
      <c r="L2" s="47" t="s">
        <v>51</v>
      </c>
      <c r="M2" s="49" t="s">
        <v>53</v>
      </c>
      <c r="N2" s="47">
        <v>1240</v>
      </c>
      <c r="O2" s="47">
        <v>1</v>
      </c>
      <c r="P2" s="47">
        <v>0</v>
      </c>
      <c r="Q2" s="47">
        <v>0</v>
      </c>
      <c r="R2" s="47">
        <v>2118</v>
      </c>
      <c r="S2" s="47">
        <v>2118</v>
      </c>
      <c r="T2" s="47">
        <v>112</v>
      </c>
      <c r="U2" s="47">
        <v>0</v>
      </c>
      <c r="V2" s="47"/>
      <c r="W2" s="47" t="s">
        <v>144</v>
      </c>
      <c r="X2" s="47" t="s">
        <v>145</v>
      </c>
      <c r="Y2" s="47" t="s">
        <v>146</v>
      </c>
      <c r="Z2" s="47" t="s">
        <v>147</v>
      </c>
      <c r="AA2" s="47"/>
      <c r="AB2" s="47"/>
      <c r="AC2" s="48">
        <v>45540.082418981481</v>
      </c>
      <c r="AD2" s="47" t="s">
        <v>155</v>
      </c>
      <c r="AE2" s="47"/>
      <c r="AF2" s="47"/>
      <c r="AG2" s="47"/>
      <c r="AH2" s="47"/>
      <c r="AI2" s="47"/>
      <c r="AJ2" s="47"/>
      <c r="AK2" s="47">
        <v>0</v>
      </c>
      <c r="AL2" s="47"/>
      <c r="AM2" s="47"/>
      <c r="AN2" s="47" t="s">
        <v>49</v>
      </c>
      <c r="AO2" s="47" t="s">
        <v>156</v>
      </c>
      <c r="AP2" s="47"/>
      <c r="AQ2" s="47"/>
      <c r="AR2" s="47"/>
      <c r="AS2" s="47"/>
    </row>
    <row r="3" spans="1:45" s="8" customFormat="1">
      <c r="A3" t="s">
        <v>150</v>
      </c>
      <c r="B3" s="29">
        <v>45540.084386574075</v>
      </c>
      <c r="C3" t="s">
        <v>46</v>
      </c>
      <c r="D3" t="s">
        <v>139</v>
      </c>
      <c r="E3" s="29">
        <v>45545.639050925929</v>
      </c>
      <c r="F3" t="s">
        <v>48</v>
      </c>
      <c r="G3" t="s">
        <v>151</v>
      </c>
      <c r="H3" t="s">
        <v>152</v>
      </c>
      <c r="I3" t="s">
        <v>153</v>
      </c>
      <c r="J3" t="s">
        <v>154</v>
      </c>
      <c r="K3" s="19" t="s">
        <v>157</v>
      </c>
      <c r="L3" t="s">
        <v>158</v>
      </c>
      <c r="M3" s="19" t="s">
        <v>159</v>
      </c>
      <c r="N3">
        <v>990</v>
      </c>
      <c r="O3">
        <v>1</v>
      </c>
      <c r="P3"/>
      <c r="Q3"/>
      <c r="R3"/>
      <c r="S3"/>
      <c r="T3"/>
      <c r="U3"/>
      <c r="V3"/>
      <c r="W3" t="s">
        <v>144</v>
      </c>
      <c r="X3" t="s">
        <v>145</v>
      </c>
      <c r="Y3" t="s">
        <v>146</v>
      </c>
      <c r="Z3" t="s">
        <v>147</v>
      </c>
      <c r="AA3"/>
      <c r="AB3"/>
      <c r="AC3" s="29">
        <v>45540.082418981481</v>
      </c>
      <c r="AD3" t="s">
        <v>155</v>
      </c>
      <c r="AE3"/>
      <c r="AF3"/>
      <c r="AG3"/>
      <c r="AH3"/>
      <c r="AI3"/>
      <c r="AJ3"/>
      <c r="AK3"/>
      <c r="AL3"/>
      <c r="AN3" t="s">
        <v>49</v>
      </c>
      <c r="AO3" t="s">
        <v>156</v>
      </c>
      <c r="AP3"/>
      <c r="AQ3"/>
      <c r="AR3"/>
      <c r="AS3"/>
    </row>
    <row r="4" spans="1:45" s="8" customFormat="1">
      <c r="A4" t="s">
        <v>150</v>
      </c>
      <c r="B4" s="29">
        <v>45540.084386574075</v>
      </c>
      <c r="C4" t="s">
        <v>46</v>
      </c>
      <c r="D4" t="s">
        <v>139</v>
      </c>
      <c r="E4" s="29">
        <v>45545.639050925929</v>
      </c>
      <c r="F4" t="s">
        <v>48</v>
      </c>
      <c r="G4" t="s">
        <v>151</v>
      </c>
      <c r="H4" t="s">
        <v>152</v>
      </c>
      <c r="I4" t="s">
        <v>153</v>
      </c>
      <c r="J4" t="s">
        <v>154</v>
      </c>
      <c r="K4" s="19" t="s">
        <v>142</v>
      </c>
      <c r="L4" t="s">
        <v>143</v>
      </c>
      <c r="M4" s="19"/>
      <c r="N4">
        <v>0</v>
      </c>
      <c r="O4">
        <v>1</v>
      </c>
      <c r="P4"/>
      <c r="Q4"/>
      <c r="R4"/>
      <c r="S4"/>
      <c r="T4"/>
      <c r="U4"/>
      <c r="V4"/>
      <c r="W4" t="s">
        <v>144</v>
      </c>
      <c r="X4" t="s">
        <v>145</v>
      </c>
      <c r="Y4" t="s">
        <v>146</v>
      </c>
      <c r="Z4" t="s">
        <v>147</v>
      </c>
      <c r="AA4"/>
      <c r="AB4"/>
      <c r="AC4" s="29">
        <v>45540.082418981481</v>
      </c>
      <c r="AD4" t="s">
        <v>155</v>
      </c>
      <c r="AE4"/>
      <c r="AF4"/>
      <c r="AG4"/>
      <c r="AH4"/>
      <c r="AI4"/>
      <c r="AJ4"/>
      <c r="AK4"/>
      <c r="AL4"/>
      <c r="AN4" t="s">
        <v>49</v>
      </c>
      <c r="AO4" t="s">
        <v>156</v>
      </c>
      <c r="AP4"/>
      <c r="AQ4"/>
      <c r="AR4"/>
      <c r="AS4"/>
    </row>
    <row r="5" spans="1:45" s="8" customFormat="1">
      <c r="A5"/>
      <c r="B5" s="29"/>
      <c r="C5"/>
      <c r="D5"/>
      <c r="E5" s="29"/>
      <c r="F5"/>
      <c r="G5"/>
      <c r="H5"/>
      <c r="I5"/>
      <c r="J5"/>
      <c r="K5" s="19"/>
      <c r="L5"/>
      <c r="M5" s="19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s="29"/>
      <c r="AD5"/>
      <c r="AE5"/>
      <c r="AF5"/>
      <c r="AG5"/>
      <c r="AH5"/>
      <c r="AI5"/>
      <c r="AJ5"/>
      <c r="AK5"/>
      <c r="AL5"/>
      <c r="AN5"/>
      <c r="AO5"/>
      <c r="AP5"/>
      <c r="AQ5"/>
      <c r="AR5"/>
      <c r="AS5"/>
    </row>
    <row r="6" spans="1:45" s="8" customFormat="1">
      <c r="A6"/>
      <c r="B6" s="29"/>
      <c r="C6"/>
      <c r="D6"/>
      <c r="E6" s="29"/>
      <c r="F6"/>
      <c r="G6"/>
      <c r="H6"/>
      <c r="I6"/>
      <c r="J6"/>
      <c r="K6" s="19"/>
      <c r="L6"/>
      <c r="M6" s="19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s="29"/>
      <c r="AD6"/>
      <c r="AE6"/>
      <c r="AF6"/>
      <c r="AG6"/>
      <c r="AH6"/>
      <c r="AI6"/>
      <c r="AJ6"/>
      <c r="AK6"/>
      <c r="AL6"/>
      <c r="AN6"/>
      <c r="AO6"/>
      <c r="AP6"/>
      <c r="AQ6"/>
      <c r="AR6"/>
      <c r="AS6"/>
    </row>
    <row r="7" spans="1:45" s="8" customFormat="1">
      <c r="A7"/>
      <c r="B7" s="29"/>
      <c r="C7"/>
      <c r="D7"/>
      <c r="E7" s="29"/>
      <c r="F7"/>
      <c r="G7"/>
      <c r="H7"/>
      <c r="I7"/>
      <c r="J7"/>
      <c r="K7" s="19"/>
      <c r="L7"/>
      <c r="M7" s="19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 s="29"/>
      <c r="AD7"/>
      <c r="AE7"/>
      <c r="AF7"/>
      <c r="AG7"/>
      <c r="AH7"/>
      <c r="AI7"/>
      <c r="AJ7"/>
      <c r="AK7"/>
      <c r="AL7"/>
      <c r="AN7"/>
      <c r="AO7"/>
      <c r="AP7"/>
      <c r="AQ7"/>
      <c r="AR7"/>
      <c r="AS7"/>
    </row>
    <row r="8" spans="1:45" s="8" customFormat="1">
      <c r="A8"/>
      <c r="B8" s="29"/>
      <c r="C8"/>
      <c r="D8"/>
      <c r="E8" s="29"/>
      <c r="F8"/>
      <c r="G8"/>
      <c r="H8"/>
      <c r="I8"/>
      <c r="J8"/>
      <c r="K8" s="19"/>
      <c r="L8"/>
      <c r="M8" s="19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 s="29"/>
      <c r="AD8"/>
      <c r="AE8"/>
      <c r="AF8"/>
      <c r="AG8"/>
      <c r="AH8"/>
      <c r="AI8"/>
      <c r="AJ8"/>
      <c r="AK8"/>
      <c r="AL8"/>
      <c r="AN8"/>
      <c r="AO8"/>
      <c r="AP8"/>
      <c r="AQ8"/>
      <c r="AR8"/>
      <c r="AS8"/>
    </row>
    <row r="9" spans="1:45" s="8" customFormat="1">
      <c r="A9"/>
      <c r="B9" s="29"/>
      <c r="C9"/>
      <c r="D9"/>
      <c r="E9" s="29"/>
      <c r="F9"/>
      <c r="G9"/>
      <c r="H9"/>
      <c r="I9"/>
      <c r="J9"/>
      <c r="K9" s="19"/>
      <c r="L9"/>
      <c r="M9" s="19"/>
      <c r="N9"/>
      <c r="O9"/>
      <c r="P9"/>
      <c r="Q9"/>
      <c r="R9"/>
      <c r="S9"/>
      <c r="T9"/>
      <c r="U9"/>
      <c r="V9" s="27"/>
      <c r="W9"/>
      <c r="X9"/>
      <c r="Y9"/>
      <c r="Z9"/>
      <c r="AA9"/>
      <c r="AB9"/>
      <c r="AC9" s="29"/>
      <c r="AD9"/>
      <c r="AE9"/>
      <c r="AF9"/>
      <c r="AG9"/>
      <c r="AH9"/>
      <c r="AI9"/>
      <c r="AJ9"/>
      <c r="AK9"/>
      <c r="AL9"/>
      <c r="AN9"/>
      <c r="AO9"/>
      <c r="AP9"/>
      <c r="AQ9"/>
      <c r="AR9"/>
      <c r="AS9"/>
    </row>
    <row r="10" spans="1:45" s="8" customFormat="1">
      <c r="A10"/>
      <c r="B10" s="29"/>
      <c r="C10"/>
      <c r="D10"/>
      <c r="E10" s="29"/>
      <c r="F10"/>
      <c r="G10"/>
      <c r="H10"/>
      <c r="I10"/>
      <c r="J10"/>
      <c r="K10" s="19"/>
      <c r="L10"/>
      <c r="M10" s="19"/>
      <c r="N10"/>
      <c r="O10"/>
      <c r="P10"/>
      <c r="Q10"/>
      <c r="R10"/>
      <c r="S10"/>
      <c r="T10"/>
      <c r="U10"/>
      <c r="V10" s="27"/>
      <c r="W10"/>
      <c r="X10"/>
      <c r="Y10"/>
      <c r="Z10"/>
      <c r="AA10"/>
      <c r="AB10"/>
      <c r="AC10" s="29"/>
      <c r="AD10"/>
      <c r="AE10"/>
      <c r="AF10"/>
      <c r="AG10"/>
      <c r="AH10"/>
      <c r="AI10"/>
      <c r="AJ10"/>
      <c r="AK10"/>
      <c r="AL10"/>
      <c r="AN10"/>
      <c r="AO10"/>
      <c r="AP10"/>
      <c r="AQ10"/>
      <c r="AR10"/>
      <c r="AS10"/>
    </row>
    <row r="11" spans="1:45" s="8" customFormat="1">
      <c r="A11"/>
      <c r="B11" s="29"/>
      <c r="C11"/>
      <c r="D11"/>
      <c r="E11" s="29"/>
      <c r="F11"/>
      <c r="G11"/>
      <c r="H11"/>
      <c r="I11"/>
      <c r="J11"/>
      <c r="K11" s="19"/>
      <c r="L11"/>
      <c r="M11" s="19"/>
      <c r="N11"/>
      <c r="O11"/>
      <c r="P11"/>
      <c r="Q11"/>
      <c r="R11"/>
      <c r="S11"/>
      <c r="T11"/>
      <c r="U11"/>
      <c r="V11" s="27"/>
      <c r="W11"/>
      <c r="X11"/>
      <c r="Y11"/>
      <c r="Z11"/>
      <c r="AA11"/>
      <c r="AB11"/>
      <c r="AC11" s="29"/>
      <c r="AD11"/>
      <c r="AE11"/>
      <c r="AF11"/>
      <c r="AG11"/>
      <c r="AH11"/>
      <c r="AI11"/>
      <c r="AJ11"/>
      <c r="AK11"/>
      <c r="AL11"/>
      <c r="AN11"/>
      <c r="AO11"/>
      <c r="AP11"/>
      <c r="AQ11"/>
      <c r="AR11"/>
      <c r="AS11"/>
    </row>
    <row r="12" spans="1:45" s="8" customFormat="1">
      <c r="A12"/>
      <c r="B12" s="29"/>
      <c r="C12"/>
      <c r="D12"/>
      <c r="E12" s="29"/>
      <c r="F12"/>
      <c r="G12"/>
      <c r="H12"/>
      <c r="I12"/>
      <c r="J12"/>
      <c r="K12" s="19"/>
      <c r="L12"/>
      <c r="M12" s="19"/>
      <c r="N12"/>
      <c r="O12"/>
      <c r="P12"/>
      <c r="Q12"/>
      <c r="R12"/>
      <c r="S12"/>
      <c r="T12"/>
      <c r="U12"/>
      <c r="V12" s="27"/>
      <c r="W12"/>
      <c r="X12"/>
      <c r="Y12"/>
      <c r="Z12"/>
      <c r="AA12"/>
      <c r="AB12"/>
      <c r="AC12" s="29"/>
      <c r="AD12"/>
      <c r="AE12"/>
      <c r="AF12"/>
      <c r="AG12"/>
      <c r="AH12"/>
      <c r="AI12"/>
      <c r="AJ12"/>
      <c r="AK12"/>
      <c r="AL12"/>
      <c r="AN12"/>
      <c r="AO12"/>
      <c r="AP12"/>
      <c r="AQ12"/>
      <c r="AR12"/>
      <c r="AS12"/>
    </row>
    <row r="13" spans="1:45" s="8" customFormat="1">
      <c r="A13"/>
      <c r="B13" s="29"/>
      <c r="C13"/>
      <c r="D13"/>
      <c r="E13" s="29"/>
      <c r="F13"/>
      <c r="G13"/>
      <c r="H13"/>
      <c r="I13"/>
      <c r="J13"/>
      <c r="K13" s="19"/>
      <c r="L13"/>
      <c r="M13" s="19"/>
      <c r="N13"/>
      <c r="O13"/>
      <c r="P13"/>
      <c r="Q13"/>
      <c r="R13"/>
      <c r="S13"/>
      <c r="T13"/>
      <c r="U13"/>
      <c r="V13" s="27"/>
      <c r="W13"/>
      <c r="X13"/>
      <c r="Y13"/>
      <c r="Z13"/>
      <c r="AA13"/>
      <c r="AB13"/>
      <c r="AC13" s="29"/>
      <c r="AD13"/>
      <c r="AE13"/>
      <c r="AF13"/>
      <c r="AG13"/>
      <c r="AH13"/>
      <c r="AI13"/>
      <c r="AJ13"/>
      <c r="AK13"/>
      <c r="AL13"/>
      <c r="AN13"/>
      <c r="AO13"/>
      <c r="AP13"/>
      <c r="AQ13"/>
      <c r="AR13"/>
      <c r="AS13"/>
    </row>
    <row r="14" spans="1:45" s="8" customFormat="1">
      <c r="A14"/>
      <c r="B14" s="29"/>
      <c r="C14"/>
      <c r="D14"/>
      <c r="E14" s="29"/>
      <c r="F14"/>
      <c r="G14"/>
      <c r="H14"/>
      <c r="I14"/>
      <c r="J14"/>
      <c r="K14" s="19"/>
      <c r="L14"/>
      <c r="M14" s="19"/>
      <c r="N14"/>
      <c r="O14"/>
      <c r="P14"/>
      <c r="Q14"/>
      <c r="R14"/>
      <c r="S14"/>
      <c r="T14"/>
      <c r="U14"/>
      <c r="V14" s="27"/>
      <c r="W14"/>
      <c r="X14"/>
      <c r="Y14"/>
      <c r="Z14"/>
      <c r="AA14"/>
      <c r="AB14"/>
      <c r="AC14" s="29"/>
      <c r="AD14"/>
      <c r="AE14"/>
      <c r="AF14"/>
      <c r="AG14"/>
      <c r="AH14"/>
      <c r="AI14"/>
      <c r="AJ14"/>
      <c r="AK14"/>
      <c r="AL14"/>
      <c r="AN14"/>
      <c r="AO14"/>
      <c r="AP14"/>
      <c r="AQ14"/>
      <c r="AR14"/>
      <c r="AS14"/>
    </row>
    <row r="15" spans="1:45" s="8" customFormat="1">
      <c r="A15"/>
      <c r="B15" s="29"/>
      <c r="C15"/>
      <c r="D15"/>
      <c r="E15" s="29"/>
      <c r="F15"/>
      <c r="G15"/>
      <c r="H15"/>
      <c r="I15"/>
      <c r="J15"/>
      <c r="K15" s="19"/>
      <c r="L15"/>
      <c r="M15" s="19"/>
      <c r="N15"/>
      <c r="O15"/>
      <c r="P15"/>
      <c r="Q15"/>
      <c r="R15"/>
      <c r="S15"/>
      <c r="T15"/>
      <c r="U15"/>
      <c r="V15" s="27"/>
      <c r="W15"/>
      <c r="X15"/>
      <c r="Y15"/>
      <c r="Z15"/>
      <c r="AA15"/>
      <c r="AB15"/>
      <c r="AC15" s="29"/>
      <c r="AD15"/>
      <c r="AE15"/>
      <c r="AF15"/>
      <c r="AG15"/>
      <c r="AH15"/>
      <c r="AI15"/>
      <c r="AJ15"/>
      <c r="AK15"/>
      <c r="AL15"/>
      <c r="AN15"/>
      <c r="AO15"/>
      <c r="AP15"/>
      <c r="AQ15"/>
      <c r="AR15"/>
      <c r="AS15"/>
    </row>
    <row r="16" spans="1:45" s="8" customFormat="1">
      <c r="A16"/>
      <c r="B16" s="29"/>
      <c r="C16"/>
      <c r="D16"/>
      <c r="E16" s="29"/>
      <c r="F16"/>
      <c r="G16"/>
      <c r="H16"/>
      <c r="I16"/>
      <c r="J16"/>
      <c r="K16" s="19"/>
      <c r="L16"/>
      <c r="M16" s="19"/>
      <c r="N16"/>
      <c r="O16"/>
      <c r="P16"/>
      <c r="Q16"/>
      <c r="R16"/>
      <c r="S16"/>
      <c r="T16"/>
      <c r="U16"/>
      <c r="V16" s="27"/>
      <c r="W16"/>
      <c r="X16"/>
      <c r="Y16"/>
      <c r="Z16"/>
      <c r="AA16"/>
      <c r="AB16"/>
      <c r="AC16" s="29"/>
      <c r="AD16"/>
      <c r="AE16"/>
      <c r="AF16"/>
      <c r="AG16"/>
      <c r="AH16"/>
      <c r="AI16"/>
      <c r="AJ16"/>
      <c r="AK16"/>
      <c r="AL16"/>
      <c r="AN16"/>
      <c r="AO16"/>
      <c r="AP16"/>
      <c r="AQ16"/>
      <c r="AR16"/>
      <c r="AS16"/>
    </row>
    <row r="17" spans="1:45" s="8" customFormat="1">
      <c r="A17"/>
      <c r="B17" s="29"/>
      <c r="C17"/>
      <c r="D17"/>
      <c r="E17" s="29"/>
      <c r="F17"/>
      <c r="G17"/>
      <c r="H17"/>
      <c r="I17"/>
      <c r="J17"/>
      <c r="K17" s="19"/>
      <c r="L17"/>
      <c r="M17" s="19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s="29"/>
      <c r="AD17"/>
      <c r="AE17"/>
      <c r="AF17"/>
      <c r="AG17"/>
      <c r="AH17"/>
      <c r="AI17"/>
      <c r="AJ17"/>
      <c r="AK17"/>
      <c r="AL17"/>
      <c r="AN17"/>
      <c r="AO17"/>
      <c r="AP17"/>
      <c r="AQ17"/>
      <c r="AR17"/>
      <c r="AS17"/>
    </row>
    <row r="18" spans="1:45" s="8" customFormat="1">
      <c r="A18"/>
      <c r="B18" s="29"/>
      <c r="C18"/>
      <c r="D18"/>
      <c r="E18" s="29"/>
      <c r="F18"/>
      <c r="G18"/>
      <c r="H18"/>
      <c r="I18"/>
      <c r="J18"/>
      <c r="K18" s="19"/>
      <c r="L18"/>
      <c r="M18" s="19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 s="29"/>
      <c r="AD18"/>
      <c r="AE18"/>
      <c r="AF18"/>
      <c r="AG18"/>
      <c r="AH18"/>
      <c r="AI18"/>
      <c r="AJ18"/>
      <c r="AK18"/>
      <c r="AL18"/>
      <c r="AN18"/>
      <c r="AO18"/>
      <c r="AP18"/>
      <c r="AQ18"/>
      <c r="AR18"/>
      <c r="AS18"/>
    </row>
    <row r="19" spans="1:45" s="8" customFormat="1">
      <c r="A19"/>
      <c r="B19" s="29"/>
      <c r="C19"/>
      <c r="D19"/>
      <c r="E19" s="29"/>
      <c r="F19"/>
      <c r="G19"/>
      <c r="H19"/>
      <c r="I19"/>
      <c r="J19"/>
      <c r="K19" s="19"/>
      <c r="L19"/>
      <c r="M19" s="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 s="29"/>
      <c r="AD19"/>
      <c r="AE19"/>
      <c r="AF19"/>
      <c r="AG19"/>
      <c r="AH19"/>
      <c r="AI19"/>
      <c r="AJ19"/>
      <c r="AK19"/>
      <c r="AL19"/>
      <c r="AN19"/>
      <c r="AO19"/>
      <c r="AP19"/>
      <c r="AQ19"/>
      <c r="AR19"/>
      <c r="AS19"/>
    </row>
    <row r="20" spans="1:45" s="8" customFormat="1">
      <c r="A20"/>
      <c r="B20" s="29"/>
      <c r="C20"/>
      <c r="D20"/>
      <c r="E20" s="29"/>
      <c r="F20"/>
      <c r="G20"/>
      <c r="H20"/>
      <c r="I20"/>
      <c r="J20"/>
      <c r="K20" s="19"/>
      <c r="L20"/>
      <c r="M20" s="19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s="29"/>
      <c r="AD20"/>
      <c r="AE20"/>
      <c r="AF20"/>
      <c r="AG20"/>
      <c r="AH20"/>
      <c r="AI20"/>
      <c r="AJ20"/>
      <c r="AK20"/>
      <c r="AL20"/>
      <c r="AN20"/>
      <c r="AO20"/>
      <c r="AP20"/>
      <c r="AQ20"/>
      <c r="AR20"/>
      <c r="AS20"/>
    </row>
    <row r="21" spans="1:45" s="8" customFormat="1">
      <c r="A21"/>
      <c r="B21" s="29"/>
      <c r="C21"/>
      <c r="D21"/>
      <c r="E21" s="29"/>
      <c r="F21"/>
      <c r="G21"/>
      <c r="H21"/>
      <c r="I21"/>
      <c r="J21"/>
      <c r="K21" s="19"/>
      <c r="L21"/>
      <c r="M21" s="19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 s="29"/>
      <c r="AD21"/>
      <c r="AE21"/>
      <c r="AF21"/>
      <c r="AG21"/>
      <c r="AH21"/>
      <c r="AI21"/>
      <c r="AJ21"/>
      <c r="AK21"/>
      <c r="AL21"/>
      <c r="AN21"/>
      <c r="AO21"/>
      <c r="AP21"/>
      <c r="AQ21"/>
      <c r="AR21"/>
      <c r="AS21"/>
    </row>
    <row r="22" spans="1:45" s="8" customFormat="1">
      <c r="A22"/>
      <c r="B22" s="29"/>
      <c r="C22"/>
      <c r="D22"/>
      <c r="E22" s="29"/>
      <c r="F22"/>
      <c r="G22"/>
      <c r="H22"/>
      <c r="I22"/>
      <c r="J22"/>
      <c r="K22" s="19"/>
      <c r="L22"/>
      <c r="M22" s="19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s="29"/>
      <c r="AD22"/>
      <c r="AE22"/>
      <c r="AF22"/>
      <c r="AG22"/>
      <c r="AH22"/>
      <c r="AI22"/>
      <c r="AJ22"/>
      <c r="AK22"/>
      <c r="AL22"/>
      <c r="AN22"/>
      <c r="AO22"/>
      <c r="AP22"/>
      <c r="AQ22"/>
      <c r="AR22"/>
      <c r="AS22"/>
    </row>
    <row r="23" spans="1:45" s="8" customFormat="1">
      <c r="A23"/>
      <c r="B23" s="29"/>
      <c r="C23"/>
      <c r="D23"/>
      <c r="E23" s="29"/>
      <c r="F23"/>
      <c r="G23"/>
      <c r="H23"/>
      <c r="I23"/>
      <c r="J23"/>
      <c r="K23" s="19"/>
      <c r="L23"/>
      <c r="M23" s="19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s="29"/>
      <c r="AD23"/>
      <c r="AE23"/>
      <c r="AF23"/>
      <c r="AG23"/>
      <c r="AH23"/>
      <c r="AI23"/>
      <c r="AJ23"/>
      <c r="AK23"/>
      <c r="AL23"/>
      <c r="AN23"/>
      <c r="AO23"/>
      <c r="AP23"/>
      <c r="AQ23"/>
      <c r="AR23"/>
      <c r="AS23"/>
    </row>
    <row r="24" spans="1:45" s="8" customFormat="1">
      <c r="A24"/>
      <c r="B24" s="29"/>
      <c r="C24"/>
      <c r="D24"/>
      <c r="E24" s="29"/>
      <c r="F24"/>
      <c r="G24"/>
      <c r="H24"/>
      <c r="I24"/>
      <c r="J24"/>
      <c r="K24" s="19"/>
      <c r="L24"/>
      <c r="M24" s="19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s="29"/>
      <c r="AD24"/>
      <c r="AE24"/>
      <c r="AF24"/>
      <c r="AG24"/>
      <c r="AH24"/>
      <c r="AI24"/>
      <c r="AJ24"/>
      <c r="AK24"/>
      <c r="AL24"/>
      <c r="AN24"/>
      <c r="AO24"/>
      <c r="AP24"/>
      <c r="AQ24"/>
      <c r="AR24"/>
      <c r="AS24"/>
    </row>
    <row r="25" spans="1:45" s="8" customFormat="1">
      <c r="A25"/>
      <c r="B25" s="29"/>
      <c r="C25"/>
      <c r="D25"/>
      <c r="E25" s="29"/>
      <c r="F25"/>
      <c r="G25"/>
      <c r="H25"/>
      <c r="I25"/>
      <c r="J25"/>
      <c r="K25" s="19"/>
      <c r="L25"/>
      <c r="M25" s="19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 s="29"/>
      <c r="AD25"/>
      <c r="AE25"/>
      <c r="AF25"/>
      <c r="AG25"/>
      <c r="AH25"/>
      <c r="AI25"/>
      <c r="AJ25"/>
      <c r="AK25"/>
      <c r="AL25"/>
      <c r="AN25"/>
      <c r="AO25"/>
      <c r="AP25"/>
      <c r="AQ25"/>
      <c r="AR25"/>
      <c r="AS25"/>
    </row>
    <row r="26" spans="1:45" s="8" customFormat="1">
      <c r="A26"/>
      <c r="B26" s="29"/>
      <c r="C26"/>
      <c r="D26"/>
      <c r="E26" s="29"/>
      <c r="F26"/>
      <c r="G26"/>
      <c r="H26"/>
      <c r="I26"/>
      <c r="J26"/>
      <c r="K26" s="19"/>
      <c r="L26"/>
      <c r="M26" s="19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s="29"/>
      <c r="AD26"/>
      <c r="AE26"/>
      <c r="AF26"/>
      <c r="AG26"/>
      <c r="AH26"/>
      <c r="AI26"/>
      <c r="AJ26"/>
      <c r="AK26"/>
      <c r="AL26"/>
      <c r="AN26"/>
      <c r="AO26"/>
      <c r="AP26"/>
      <c r="AQ26"/>
      <c r="AR26"/>
      <c r="AS26"/>
    </row>
    <row r="27" spans="1:45" s="8" customFormat="1">
      <c r="A27"/>
      <c r="B27" s="29"/>
      <c r="C27"/>
      <c r="D27"/>
      <c r="E27" s="29"/>
      <c r="F27"/>
      <c r="G27"/>
      <c r="H27"/>
      <c r="I27"/>
      <c r="J27"/>
      <c r="K27" s="19"/>
      <c r="L27"/>
      <c r="M27" s="19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 s="29"/>
      <c r="AD27"/>
      <c r="AE27"/>
      <c r="AF27"/>
      <c r="AG27"/>
      <c r="AH27"/>
      <c r="AI27"/>
      <c r="AJ27"/>
      <c r="AK27"/>
      <c r="AL27"/>
      <c r="AN27"/>
      <c r="AO27"/>
      <c r="AP27"/>
      <c r="AQ27"/>
      <c r="AR27"/>
      <c r="AS27"/>
    </row>
    <row r="28" spans="1:45" s="8" customFormat="1">
      <c r="A28"/>
      <c r="B28" s="29"/>
      <c r="C28"/>
      <c r="D28"/>
      <c r="E28" s="29"/>
      <c r="F28"/>
      <c r="G28"/>
      <c r="H28"/>
      <c r="I28"/>
      <c r="J28"/>
      <c r="K28" s="19"/>
      <c r="L28"/>
      <c r="M28" s="19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s="29"/>
      <c r="AD28"/>
      <c r="AE28"/>
      <c r="AF28"/>
      <c r="AG28"/>
      <c r="AH28"/>
      <c r="AI28"/>
      <c r="AJ28"/>
      <c r="AK28"/>
      <c r="AL28"/>
      <c r="AN28"/>
      <c r="AO28"/>
      <c r="AP28"/>
      <c r="AQ28"/>
      <c r="AR28"/>
      <c r="AS28"/>
    </row>
    <row r="29" spans="1:45" s="8" customFormat="1">
      <c r="A29"/>
      <c r="B29" s="29"/>
      <c r="C29"/>
      <c r="D29"/>
      <c r="E29" s="29"/>
      <c r="F29"/>
      <c r="G29"/>
      <c r="H29"/>
      <c r="I29"/>
      <c r="J29"/>
      <c r="K29" s="19"/>
      <c r="L29"/>
      <c r="M29" s="1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 s="29"/>
      <c r="AD29"/>
      <c r="AE29"/>
      <c r="AF29"/>
      <c r="AG29"/>
      <c r="AH29"/>
      <c r="AI29"/>
      <c r="AJ29"/>
      <c r="AK29"/>
      <c r="AL29"/>
      <c r="AN29"/>
      <c r="AO29"/>
      <c r="AP29"/>
      <c r="AQ29"/>
      <c r="AR29"/>
      <c r="AS29"/>
    </row>
    <row r="30" spans="1:45" s="8" customFormat="1">
      <c r="A30"/>
      <c r="B30" s="29"/>
      <c r="C30"/>
      <c r="D30"/>
      <c r="E30" s="29"/>
      <c r="F30"/>
      <c r="G30"/>
      <c r="H30"/>
      <c r="I30"/>
      <c r="J30"/>
      <c r="K30" s="19"/>
      <c r="L30"/>
      <c r="M30" s="19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s="29"/>
      <c r="AD30"/>
      <c r="AE30"/>
      <c r="AF30"/>
      <c r="AG30"/>
      <c r="AH30"/>
      <c r="AI30"/>
      <c r="AJ30"/>
      <c r="AK30"/>
      <c r="AL30"/>
      <c r="AN30"/>
      <c r="AO30"/>
      <c r="AP30"/>
      <c r="AQ30"/>
      <c r="AR30"/>
      <c r="AS30"/>
    </row>
    <row r="31" spans="1:45" s="8" customFormat="1">
      <c r="A31"/>
      <c r="B31" s="29"/>
      <c r="C31"/>
      <c r="D31"/>
      <c r="E31" s="29"/>
      <c r="F31"/>
      <c r="G31"/>
      <c r="H31"/>
      <c r="I31"/>
      <c r="J31"/>
      <c r="K31" s="19"/>
      <c r="L31"/>
      <c r="M31" s="19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s="29"/>
      <c r="AD31"/>
      <c r="AE31"/>
      <c r="AF31"/>
      <c r="AG31"/>
      <c r="AH31"/>
      <c r="AI31"/>
      <c r="AJ31"/>
      <c r="AK31"/>
      <c r="AL31"/>
      <c r="AN31"/>
      <c r="AO31"/>
      <c r="AP31"/>
      <c r="AQ31"/>
      <c r="AR31"/>
      <c r="AS31"/>
    </row>
    <row r="32" spans="1:45" s="8" customFormat="1">
      <c r="A32"/>
      <c r="B32" s="29"/>
      <c r="C32"/>
      <c r="D32"/>
      <c r="E32" s="29"/>
      <c r="F32"/>
      <c r="G32"/>
      <c r="H32"/>
      <c r="I32"/>
      <c r="J32"/>
      <c r="K32" s="19"/>
      <c r="L32"/>
      <c r="M32" s="19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s="29"/>
      <c r="AD32"/>
      <c r="AE32"/>
      <c r="AF32"/>
      <c r="AG32"/>
      <c r="AH32"/>
      <c r="AI32"/>
      <c r="AJ32"/>
      <c r="AK32"/>
      <c r="AL32"/>
      <c r="AN32"/>
      <c r="AO32"/>
      <c r="AP32"/>
      <c r="AQ32"/>
      <c r="AR32"/>
      <c r="AS32"/>
    </row>
    <row r="33" spans="1:45" s="8" customFormat="1">
      <c r="A33"/>
      <c r="B33" s="29"/>
      <c r="C33"/>
      <c r="D33"/>
      <c r="E33" s="29"/>
      <c r="F33"/>
      <c r="G33"/>
      <c r="H33"/>
      <c r="I33"/>
      <c r="J33"/>
      <c r="K33" s="19"/>
      <c r="L33"/>
      <c r="M33" s="19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 s="29"/>
      <c r="AD33"/>
      <c r="AE33"/>
      <c r="AF33"/>
      <c r="AG33"/>
      <c r="AH33"/>
      <c r="AI33"/>
      <c r="AJ33"/>
      <c r="AK33"/>
      <c r="AL33"/>
      <c r="AN33"/>
      <c r="AO33"/>
      <c r="AP33"/>
      <c r="AQ33"/>
      <c r="AR33"/>
      <c r="AS33"/>
    </row>
    <row r="34" spans="1:45" s="8" customFormat="1">
      <c r="A34"/>
      <c r="B34" s="29"/>
      <c r="C34"/>
      <c r="D34"/>
      <c r="E34" s="29"/>
      <c r="F34"/>
      <c r="G34"/>
      <c r="H34"/>
      <c r="I34"/>
      <c r="J34"/>
      <c r="K34" s="19"/>
      <c r="L34"/>
      <c r="M34" s="19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s="29"/>
      <c r="AD34"/>
      <c r="AE34"/>
      <c r="AF34"/>
      <c r="AG34"/>
      <c r="AH34"/>
      <c r="AI34"/>
      <c r="AJ34"/>
      <c r="AK34"/>
      <c r="AL34"/>
      <c r="AN34"/>
      <c r="AO34"/>
      <c r="AP34"/>
      <c r="AQ34"/>
      <c r="AR34"/>
      <c r="AS34"/>
    </row>
    <row r="35" spans="1:45" s="8" customFormat="1">
      <c r="A35"/>
      <c r="B35" s="29"/>
      <c r="C35"/>
      <c r="D35"/>
      <c r="E35" s="29"/>
      <c r="F35"/>
      <c r="G35"/>
      <c r="H35"/>
      <c r="I35"/>
      <c r="J35"/>
      <c r="K35" s="19"/>
      <c r="L35"/>
      <c r="M35" s="19"/>
      <c r="N35"/>
      <c r="O35"/>
      <c r="P35"/>
      <c r="Q35"/>
      <c r="R35"/>
      <c r="S35"/>
      <c r="T35"/>
      <c r="U35"/>
      <c r="V35" s="27"/>
      <c r="W35"/>
      <c r="X35"/>
      <c r="Y35"/>
      <c r="Z35"/>
      <c r="AA35"/>
      <c r="AB35"/>
      <c r="AC35" s="29"/>
      <c r="AD35"/>
      <c r="AE35"/>
      <c r="AF35"/>
      <c r="AG35"/>
      <c r="AH35"/>
      <c r="AI35"/>
      <c r="AJ35"/>
      <c r="AK35"/>
      <c r="AL35"/>
      <c r="AN35"/>
      <c r="AO35"/>
      <c r="AP35"/>
      <c r="AQ35"/>
      <c r="AR35"/>
      <c r="AS35"/>
    </row>
    <row r="36" spans="1:45" s="8" customFormat="1">
      <c r="A36"/>
      <c r="B36" s="29"/>
      <c r="C36"/>
      <c r="D36"/>
      <c r="E36" s="29"/>
      <c r="F36"/>
      <c r="G36"/>
      <c r="H36"/>
      <c r="I36"/>
      <c r="J36"/>
      <c r="K36" s="19"/>
      <c r="L36"/>
      <c r="M36" s="19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 s="29"/>
      <c r="AD36"/>
      <c r="AE36"/>
      <c r="AF36"/>
      <c r="AG36"/>
      <c r="AH36"/>
      <c r="AI36"/>
      <c r="AJ36"/>
      <c r="AK36"/>
      <c r="AL36"/>
      <c r="AN36"/>
      <c r="AO36"/>
      <c r="AP36"/>
      <c r="AQ36"/>
      <c r="AR36"/>
      <c r="AS36"/>
    </row>
    <row r="37" spans="1:45" s="8" customFormat="1">
      <c r="A37"/>
      <c r="B37" s="29"/>
      <c r="C37"/>
      <c r="D37"/>
      <c r="E37" s="29"/>
      <c r="F37"/>
      <c r="G37"/>
      <c r="H37"/>
      <c r="I37"/>
      <c r="J37"/>
      <c r="K37" s="19"/>
      <c r="L37"/>
      <c r="M37" s="19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s="29"/>
      <c r="AD37"/>
      <c r="AE37"/>
      <c r="AF37"/>
      <c r="AG37"/>
      <c r="AH37"/>
      <c r="AI37"/>
      <c r="AJ37"/>
      <c r="AK37"/>
      <c r="AL37"/>
      <c r="AN37"/>
      <c r="AO37"/>
      <c r="AP37"/>
      <c r="AQ37"/>
      <c r="AR37"/>
      <c r="AS37"/>
    </row>
    <row r="38" spans="1:45" s="8" customFormat="1">
      <c r="A38"/>
      <c r="B38" s="29"/>
      <c r="C38"/>
      <c r="D38"/>
      <c r="E38" s="29"/>
      <c r="F38"/>
      <c r="G38"/>
      <c r="H38"/>
      <c r="I38"/>
      <c r="J38"/>
      <c r="K38" s="19"/>
      <c r="L38"/>
      <c r="M38" s="19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s="29"/>
      <c r="AD38"/>
      <c r="AE38"/>
      <c r="AF38"/>
      <c r="AG38"/>
      <c r="AH38"/>
      <c r="AI38"/>
      <c r="AJ38"/>
      <c r="AK38"/>
      <c r="AL38"/>
      <c r="AN38"/>
      <c r="AO38"/>
      <c r="AP38"/>
      <c r="AQ38"/>
      <c r="AR38"/>
      <c r="AS38"/>
    </row>
    <row r="39" spans="1:45" s="8" customFormat="1">
      <c r="A39"/>
      <c r="B39" s="29"/>
      <c r="C39"/>
      <c r="D39"/>
      <c r="E39" s="29"/>
      <c r="F39"/>
      <c r="G39"/>
      <c r="H39"/>
      <c r="I39"/>
      <c r="J39"/>
      <c r="K39" s="19"/>
      <c r="L39"/>
      <c r="M39" s="1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s="29"/>
      <c r="AD39"/>
      <c r="AE39"/>
      <c r="AF39"/>
      <c r="AG39"/>
      <c r="AH39"/>
      <c r="AI39"/>
      <c r="AJ39"/>
      <c r="AK39"/>
      <c r="AL39"/>
      <c r="AN39"/>
      <c r="AO39"/>
      <c r="AP39"/>
      <c r="AQ39"/>
      <c r="AR39"/>
      <c r="AS39"/>
    </row>
    <row r="40" spans="1:45" s="8" customFormat="1">
      <c r="A40"/>
      <c r="B40" s="29"/>
      <c r="C40"/>
      <c r="D40"/>
      <c r="E40" s="29"/>
      <c r="F40"/>
      <c r="G40"/>
      <c r="H40"/>
      <c r="I40"/>
      <c r="J40"/>
      <c r="K40" s="19"/>
      <c r="L40"/>
      <c r="M40" s="19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s="29"/>
      <c r="AD40"/>
      <c r="AE40"/>
      <c r="AF40"/>
      <c r="AG40"/>
      <c r="AH40"/>
      <c r="AI40"/>
      <c r="AJ40"/>
      <c r="AK40"/>
      <c r="AL40"/>
      <c r="AN40"/>
      <c r="AO40"/>
      <c r="AP40"/>
      <c r="AQ40"/>
      <c r="AR40"/>
      <c r="AS40"/>
    </row>
    <row r="41" spans="1:45" s="8" customFormat="1">
      <c r="A41"/>
      <c r="B41" s="29"/>
      <c r="C41"/>
      <c r="D41"/>
      <c r="E41" s="29"/>
      <c r="F41"/>
      <c r="G41"/>
      <c r="H41"/>
      <c r="I41"/>
      <c r="J41"/>
      <c r="K41" s="19"/>
      <c r="L41"/>
      <c r="M41" s="19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s="29"/>
      <c r="AD41"/>
      <c r="AE41"/>
      <c r="AF41"/>
      <c r="AG41"/>
      <c r="AH41"/>
      <c r="AI41"/>
      <c r="AJ41"/>
      <c r="AK41"/>
      <c r="AL41"/>
      <c r="AN41"/>
      <c r="AO41"/>
      <c r="AP41"/>
      <c r="AQ41"/>
      <c r="AR41"/>
      <c r="AS41"/>
    </row>
    <row r="42" spans="1:45" s="8" customFormat="1">
      <c r="A42"/>
      <c r="B42" s="29"/>
      <c r="C42"/>
      <c r="D42"/>
      <c r="E42" s="29"/>
      <c r="F42"/>
      <c r="G42"/>
      <c r="H42"/>
      <c r="I42"/>
      <c r="J42"/>
      <c r="K42" s="19"/>
      <c r="L42"/>
      <c r="M42" s="19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s="29"/>
      <c r="AD42"/>
      <c r="AE42"/>
      <c r="AF42"/>
      <c r="AG42"/>
      <c r="AH42"/>
      <c r="AI42"/>
      <c r="AJ42"/>
      <c r="AK42"/>
      <c r="AL42"/>
      <c r="AN42"/>
      <c r="AO42"/>
      <c r="AP42"/>
      <c r="AQ42"/>
      <c r="AR42"/>
      <c r="AS42"/>
    </row>
    <row r="43" spans="1:45" s="8" customFormat="1">
      <c r="A43"/>
      <c r="B43" s="29"/>
      <c r="C43"/>
      <c r="D43"/>
      <c r="E43" s="29"/>
      <c r="F43"/>
      <c r="G43"/>
      <c r="H43"/>
      <c r="I43"/>
      <c r="J43"/>
      <c r="K43" s="19"/>
      <c r="L43"/>
      <c r="M43" s="19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s="29"/>
      <c r="AD43"/>
      <c r="AE43"/>
      <c r="AF43"/>
      <c r="AG43"/>
      <c r="AH43"/>
      <c r="AI43"/>
      <c r="AJ43"/>
      <c r="AK43"/>
      <c r="AL43"/>
      <c r="AN43"/>
      <c r="AO43"/>
      <c r="AP43"/>
      <c r="AQ43"/>
      <c r="AR43"/>
      <c r="AS43"/>
    </row>
    <row r="44" spans="1:45" s="8" customFormat="1">
      <c r="A44"/>
      <c r="B44" s="29"/>
      <c r="C44"/>
      <c r="D44"/>
      <c r="E44" s="29"/>
      <c r="F44"/>
      <c r="G44"/>
      <c r="H44"/>
      <c r="I44"/>
      <c r="J44"/>
      <c r="K44" s="19"/>
      <c r="L44"/>
      <c r="M44" s="19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s="29"/>
      <c r="AD44"/>
      <c r="AE44"/>
      <c r="AF44"/>
      <c r="AG44"/>
      <c r="AH44"/>
      <c r="AI44"/>
      <c r="AJ44"/>
      <c r="AK44"/>
      <c r="AL44"/>
      <c r="AN44"/>
      <c r="AO44"/>
      <c r="AP44"/>
      <c r="AQ44"/>
      <c r="AR44"/>
      <c r="AS44"/>
    </row>
    <row r="45" spans="1:45" s="8" customFormat="1">
      <c r="A45"/>
      <c r="B45" s="29"/>
      <c r="C45"/>
      <c r="D45"/>
      <c r="E45" s="29"/>
      <c r="F45"/>
      <c r="G45"/>
      <c r="H45"/>
      <c r="I45"/>
      <c r="J45"/>
      <c r="K45" s="19"/>
      <c r="L45"/>
      <c r="M45" s="19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 s="29"/>
      <c r="AD45"/>
      <c r="AE45"/>
      <c r="AF45"/>
      <c r="AG45"/>
      <c r="AH45"/>
      <c r="AI45"/>
      <c r="AJ45"/>
      <c r="AK45"/>
      <c r="AL45"/>
      <c r="AN45"/>
      <c r="AO45"/>
      <c r="AP45"/>
      <c r="AQ45"/>
      <c r="AR45"/>
      <c r="AS45"/>
    </row>
    <row r="46" spans="1:45" s="8" customFormat="1">
      <c r="A46"/>
      <c r="B46" s="29"/>
      <c r="C46"/>
      <c r="D46"/>
      <c r="E46" s="29"/>
      <c r="F46"/>
      <c r="G46"/>
      <c r="H46"/>
      <c r="I46"/>
      <c r="J46"/>
      <c r="K46" s="19"/>
      <c r="L46"/>
      <c r="M46" s="19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s="29"/>
      <c r="AD46"/>
      <c r="AE46"/>
      <c r="AF46"/>
      <c r="AG46"/>
      <c r="AH46"/>
      <c r="AI46"/>
      <c r="AJ46"/>
      <c r="AK46"/>
      <c r="AL46"/>
      <c r="AN46"/>
      <c r="AO46"/>
      <c r="AP46"/>
      <c r="AQ46"/>
      <c r="AR46"/>
      <c r="AS46"/>
    </row>
    <row r="47" spans="1:45" s="8" customFormat="1">
      <c r="A47"/>
      <c r="B47" s="29"/>
      <c r="C47"/>
      <c r="D47"/>
      <c r="E47" s="29"/>
      <c r="F47"/>
      <c r="G47"/>
      <c r="H47"/>
      <c r="I47"/>
      <c r="J47"/>
      <c r="K47" s="19"/>
      <c r="L47"/>
      <c r="M47" s="19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 s="29"/>
      <c r="AD47"/>
      <c r="AE47"/>
      <c r="AF47"/>
      <c r="AG47"/>
      <c r="AH47"/>
      <c r="AI47"/>
      <c r="AJ47"/>
      <c r="AK47"/>
      <c r="AL47"/>
      <c r="AN47"/>
      <c r="AO47"/>
      <c r="AP47"/>
      <c r="AQ47"/>
      <c r="AR47"/>
      <c r="AS47"/>
    </row>
    <row r="48" spans="1:45" s="8" customFormat="1">
      <c r="A48"/>
      <c r="B48" s="29"/>
      <c r="C48"/>
      <c r="D48"/>
      <c r="E48" s="29"/>
      <c r="F48"/>
      <c r="G48"/>
      <c r="H48"/>
      <c r="I48"/>
      <c r="J48"/>
      <c r="K48" s="19"/>
      <c r="L48"/>
      <c r="M48" s="19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 s="29"/>
      <c r="AD48"/>
      <c r="AE48"/>
      <c r="AF48"/>
      <c r="AG48"/>
      <c r="AH48"/>
      <c r="AI48"/>
      <c r="AJ48"/>
      <c r="AK48"/>
      <c r="AL48"/>
      <c r="AN48"/>
      <c r="AO48"/>
      <c r="AP48"/>
      <c r="AQ48"/>
      <c r="AR48"/>
      <c r="AS48"/>
    </row>
    <row r="49" spans="1:45" s="8" customFormat="1">
      <c r="A49"/>
      <c r="B49" s="29"/>
      <c r="C49"/>
      <c r="D49"/>
      <c r="E49" s="29"/>
      <c r="F49"/>
      <c r="G49"/>
      <c r="H49"/>
      <c r="I49"/>
      <c r="J49"/>
      <c r="K49" s="19"/>
      <c r="L49"/>
      <c r="M49" s="1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 s="29"/>
      <c r="AD49"/>
      <c r="AE49"/>
      <c r="AF49"/>
      <c r="AG49"/>
      <c r="AH49"/>
      <c r="AI49"/>
      <c r="AJ49"/>
      <c r="AK49"/>
      <c r="AL49"/>
      <c r="AN49"/>
      <c r="AO49"/>
      <c r="AP49"/>
      <c r="AQ49"/>
      <c r="AR49"/>
      <c r="AS49"/>
    </row>
    <row r="50" spans="1:45" s="8" customFormat="1">
      <c r="A50"/>
      <c r="B50" s="29"/>
      <c r="C50"/>
      <c r="D50"/>
      <c r="E50" s="29"/>
      <c r="F50"/>
      <c r="G50"/>
      <c r="H50"/>
      <c r="I50"/>
      <c r="J50"/>
      <c r="K50" s="19"/>
      <c r="L50"/>
      <c r="M50" s="19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s="29"/>
      <c r="AD50"/>
      <c r="AE50"/>
      <c r="AF50"/>
      <c r="AG50"/>
      <c r="AH50"/>
      <c r="AI50"/>
      <c r="AJ50"/>
      <c r="AK50"/>
      <c r="AL50"/>
      <c r="AN50"/>
      <c r="AO50"/>
      <c r="AP50"/>
      <c r="AQ50"/>
      <c r="AR50"/>
      <c r="AS50"/>
    </row>
    <row r="51" spans="1:45" s="8" customFormat="1">
      <c r="A51"/>
      <c r="B51" s="29"/>
      <c r="C51"/>
      <c r="D51"/>
      <c r="E51" s="29"/>
      <c r="F51"/>
      <c r="G51"/>
      <c r="H51"/>
      <c r="I51"/>
      <c r="J51"/>
      <c r="K51" s="19"/>
      <c r="L51"/>
      <c r="M51" s="19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 s="29"/>
      <c r="AD51"/>
      <c r="AE51"/>
      <c r="AF51"/>
      <c r="AG51"/>
      <c r="AH51"/>
      <c r="AI51"/>
      <c r="AJ51"/>
      <c r="AK51"/>
      <c r="AL51"/>
      <c r="AN51"/>
      <c r="AO51"/>
      <c r="AP51"/>
      <c r="AQ51"/>
      <c r="AR51"/>
      <c r="AS51"/>
    </row>
    <row r="52" spans="1:45" s="8" customFormat="1">
      <c r="A52"/>
      <c r="B52" s="29"/>
      <c r="C52"/>
      <c r="D52"/>
      <c r="E52" s="29"/>
      <c r="F52"/>
      <c r="G52"/>
      <c r="H52"/>
      <c r="I52"/>
      <c r="J52"/>
      <c r="K52" s="19"/>
      <c r="L52"/>
      <c r="M52" s="19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 s="29"/>
      <c r="AD52"/>
      <c r="AE52"/>
      <c r="AF52"/>
      <c r="AG52"/>
      <c r="AH52"/>
      <c r="AI52"/>
      <c r="AJ52"/>
      <c r="AK52"/>
      <c r="AL52"/>
      <c r="AN52"/>
      <c r="AO52"/>
      <c r="AP52"/>
      <c r="AQ52"/>
      <c r="AR52"/>
      <c r="AS52"/>
    </row>
    <row r="53" spans="1:45" s="8" customFormat="1">
      <c r="A53"/>
      <c r="B53" s="29"/>
      <c r="C53"/>
      <c r="D53"/>
      <c r="E53" s="29"/>
      <c r="F53"/>
      <c r="G53"/>
      <c r="H53"/>
      <c r="I53"/>
      <c r="J53"/>
      <c r="K53" s="19"/>
      <c r="L53"/>
      <c r="M53" s="19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 s="29"/>
      <c r="AD53"/>
      <c r="AE53"/>
      <c r="AF53"/>
      <c r="AG53"/>
      <c r="AH53"/>
      <c r="AI53"/>
      <c r="AJ53"/>
      <c r="AK53"/>
      <c r="AL53"/>
      <c r="AN53"/>
      <c r="AO53"/>
      <c r="AP53"/>
      <c r="AQ53"/>
      <c r="AR53"/>
      <c r="AS53"/>
    </row>
    <row r="54" spans="1:45" s="8" customFormat="1">
      <c r="A54"/>
      <c r="B54" s="29"/>
      <c r="C54"/>
      <c r="D54"/>
      <c r="E54" s="29"/>
      <c r="F54"/>
      <c r="G54"/>
      <c r="H54"/>
      <c r="I54"/>
      <c r="J54"/>
      <c r="K54" s="19"/>
      <c r="L54"/>
      <c r="M54" s="19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 s="29"/>
      <c r="AD54"/>
      <c r="AE54"/>
      <c r="AF54"/>
      <c r="AG54"/>
      <c r="AH54"/>
      <c r="AI54"/>
      <c r="AJ54"/>
      <c r="AK54"/>
      <c r="AL54"/>
      <c r="AN54"/>
      <c r="AO54"/>
      <c r="AP54"/>
      <c r="AQ54"/>
      <c r="AR54"/>
      <c r="AS54"/>
    </row>
    <row r="55" spans="1:45" s="8" customFormat="1">
      <c r="A55"/>
      <c r="B55" s="29"/>
      <c r="C55"/>
      <c r="D55"/>
      <c r="E55" s="29"/>
      <c r="F55"/>
      <c r="G55"/>
      <c r="H55"/>
      <c r="I55"/>
      <c r="J55"/>
      <c r="K55" s="19"/>
      <c r="L55"/>
      <c r="M55" s="19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 s="29"/>
      <c r="AD55"/>
      <c r="AE55"/>
      <c r="AF55"/>
      <c r="AG55"/>
      <c r="AH55"/>
      <c r="AI55"/>
      <c r="AJ55"/>
      <c r="AK55"/>
      <c r="AL55"/>
      <c r="AN55"/>
      <c r="AO55"/>
      <c r="AP55"/>
      <c r="AQ55"/>
      <c r="AR55"/>
      <c r="AS55"/>
    </row>
    <row r="56" spans="1:45" s="8" customFormat="1">
      <c r="A56"/>
      <c r="B56" s="29"/>
      <c r="C56"/>
      <c r="D56"/>
      <c r="E56" s="29"/>
      <c r="F56"/>
      <c r="G56"/>
      <c r="H56"/>
      <c r="I56"/>
      <c r="J56"/>
      <c r="K56" s="19"/>
      <c r="L56"/>
      <c r="M56" s="19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s="29"/>
      <c r="AD56"/>
      <c r="AE56"/>
      <c r="AF56"/>
      <c r="AG56"/>
      <c r="AH56"/>
      <c r="AI56"/>
      <c r="AJ56"/>
      <c r="AK56"/>
      <c r="AL56"/>
      <c r="AN56"/>
      <c r="AO56"/>
      <c r="AP56"/>
      <c r="AQ56"/>
      <c r="AR56"/>
      <c r="AS56"/>
    </row>
    <row r="57" spans="1:45" s="8" customFormat="1">
      <c r="A57"/>
      <c r="B57" s="29"/>
      <c r="C57"/>
      <c r="D57"/>
      <c r="E57" s="29"/>
      <c r="F57"/>
      <c r="G57"/>
      <c r="H57"/>
      <c r="I57"/>
      <c r="J57"/>
      <c r="K57" s="19"/>
      <c r="L57"/>
      <c r="M57" s="19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 s="29"/>
      <c r="AD57"/>
      <c r="AE57"/>
      <c r="AF57"/>
      <c r="AG57"/>
      <c r="AH57"/>
      <c r="AI57"/>
      <c r="AJ57"/>
      <c r="AK57"/>
      <c r="AL57"/>
      <c r="AN57"/>
      <c r="AO57"/>
      <c r="AP57"/>
      <c r="AQ57"/>
      <c r="AR57"/>
      <c r="AS57"/>
    </row>
    <row r="58" spans="1:45" s="8" customFormat="1">
      <c r="A58"/>
      <c r="B58" s="29"/>
      <c r="C58"/>
      <c r="D58"/>
      <c r="E58" s="29"/>
      <c r="F58"/>
      <c r="G58"/>
      <c r="H58"/>
      <c r="I58"/>
      <c r="J58"/>
      <c r="K58" s="19"/>
      <c r="L58"/>
      <c r="M58" s="19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 s="29"/>
      <c r="AD58"/>
      <c r="AE58"/>
      <c r="AF58"/>
      <c r="AG58"/>
      <c r="AH58"/>
      <c r="AI58"/>
      <c r="AJ58"/>
      <c r="AK58"/>
      <c r="AL58"/>
      <c r="AN58"/>
      <c r="AO58"/>
      <c r="AP58"/>
      <c r="AQ58"/>
      <c r="AR58"/>
      <c r="AS58"/>
    </row>
    <row r="59" spans="1:45" s="8" customFormat="1">
      <c r="A59"/>
      <c r="B59" s="29"/>
      <c r="C59"/>
      <c r="D59"/>
      <c r="E59" s="29"/>
      <c r="F59"/>
      <c r="G59"/>
      <c r="H59"/>
      <c r="I59"/>
      <c r="J59"/>
      <c r="K59" s="19"/>
      <c r="L59"/>
      <c r="M59" s="1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s="29"/>
      <c r="AD59"/>
      <c r="AE59"/>
      <c r="AF59"/>
      <c r="AG59"/>
      <c r="AH59"/>
      <c r="AI59"/>
      <c r="AJ59"/>
      <c r="AK59"/>
      <c r="AL59"/>
      <c r="AN59"/>
      <c r="AO59"/>
      <c r="AP59"/>
      <c r="AQ59"/>
      <c r="AR59"/>
      <c r="AS59"/>
    </row>
    <row r="60" spans="1:45" s="8" customFormat="1">
      <c r="A60"/>
      <c r="B60" s="29"/>
      <c r="C60"/>
      <c r="D60"/>
      <c r="E60" s="29"/>
      <c r="F60"/>
      <c r="G60"/>
      <c r="H60"/>
      <c r="I60"/>
      <c r="J60"/>
      <c r="K60" s="19"/>
      <c r="L60"/>
      <c r="M60" s="19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29"/>
      <c r="AD60"/>
      <c r="AE60"/>
      <c r="AF60"/>
      <c r="AG60"/>
      <c r="AH60"/>
      <c r="AI60"/>
      <c r="AJ60"/>
      <c r="AK60"/>
      <c r="AL60"/>
      <c r="AN60"/>
      <c r="AO60"/>
      <c r="AP60"/>
      <c r="AQ60"/>
      <c r="AR60"/>
      <c r="AS60"/>
    </row>
    <row r="61" spans="1:45" s="8" customFormat="1">
      <c r="A61"/>
      <c r="B61" s="29"/>
      <c r="C61"/>
      <c r="D61"/>
      <c r="E61" s="29"/>
      <c r="F61"/>
      <c r="G61"/>
      <c r="H61"/>
      <c r="I61"/>
      <c r="J61"/>
      <c r="K61" s="19"/>
      <c r="L61"/>
      <c r="M61" s="19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29"/>
      <c r="AD61"/>
      <c r="AE61"/>
      <c r="AF61"/>
      <c r="AG61"/>
      <c r="AH61"/>
      <c r="AI61"/>
      <c r="AJ61"/>
      <c r="AK61"/>
      <c r="AL61"/>
      <c r="AN61"/>
      <c r="AO61"/>
      <c r="AP61"/>
      <c r="AQ61"/>
      <c r="AR61"/>
      <c r="AS61"/>
    </row>
    <row r="62" spans="1:45" s="8" customFormat="1">
      <c r="A62"/>
      <c r="B62" s="29"/>
      <c r="C62"/>
      <c r="D62"/>
      <c r="E62" s="29"/>
      <c r="F62"/>
      <c r="G62"/>
      <c r="H62"/>
      <c r="I62"/>
      <c r="J62"/>
      <c r="K62" s="19"/>
      <c r="L62"/>
      <c r="M62" s="19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29"/>
      <c r="AD62"/>
      <c r="AE62"/>
      <c r="AF62"/>
      <c r="AG62"/>
      <c r="AH62"/>
      <c r="AI62"/>
      <c r="AJ62"/>
      <c r="AK62"/>
      <c r="AL62"/>
      <c r="AN62"/>
      <c r="AO62"/>
      <c r="AP62"/>
      <c r="AQ62"/>
      <c r="AR62"/>
      <c r="AS62"/>
    </row>
    <row r="63" spans="1:45" s="8" customFormat="1">
      <c r="A63"/>
      <c r="B63" s="29"/>
      <c r="C63"/>
      <c r="D63"/>
      <c r="E63" s="29"/>
      <c r="F63"/>
      <c r="G63"/>
      <c r="H63"/>
      <c r="I63"/>
      <c r="J63"/>
      <c r="K63" s="19"/>
      <c r="L63"/>
      <c r="M63" s="19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29"/>
      <c r="AD63"/>
      <c r="AE63"/>
      <c r="AF63"/>
      <c r="AG63"/>
      <c r="AH63"/>
      <c r="AI63"/>
      <c r="AJ63"/>
      <c r="AK63"/>
      <c r="AL63"/>
      <c r="AN63"/>
      <c r="AO63"/>
      <c r="AP63"/>
      <c r="AQ63"/>
      <c r="AR63"/>
      <c r="AS63"/>
    </row>
    <row r="64" spans="1:45" s="8" customFormat="1">
      <c r="A64"/>
      <c r="B64" s="29"/>
      <c r="C64"/>
      <c r="D64"/>
      <c r="E64" s="29"/>
      <c r="F64"/>
      <c r="G64"/>
      <c r="H64"/>
      <c r="I64"/>
      <c r="J64"/>
      <c r="K64" s="19"/>
      <c r="L64"/>
      <c r="M64" s="19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29"/>
      <c r="AD64"/>
      <c r="AE64"/>
      <c r="AF64"/>
      <c r="AG64"/>
      <c r="AH64"/>
      <c r="AI64"/>
      <c r="AJ64"/>
      <c r="AK64"/>
      <c r="AL64"/>
      <c r="AN64"/>
      <c r="AO64"/>
      <c r="AP64"/>
      <c r="AQ64"/>
      <c r="AR64"/>
      <c r="AS64"/>
    </row>
    <row r="65" spans="1:45" s="8" customFormat="1">
      <c r="A65"/>
      <c r="B65" s="29"/>
      <c r="C65"/>
      <c r="D65"/>
      <c r="E65" s="29"/>
      <c r="F65"/>
      <c r="G65"/>
      <c r="H65"/>
      <c r="I65"/>
      <c r="J65"/>
      <c r="K65" s="19"/>
      <c r="L65"/>
      <c r="M65" s="19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29"/>
      <c r="AD65"/>
      <c r="AE65"/>
      <c r="AF65"/>
      <c r="AG65"/>
      <c r="AH65"/>
      <c r="AI65"/>
      <c r="AJ65"/>
      <c r="AK65"/>
      <c r="AL65"/>
      <c r="AN65"/>
      <c r="AO65"/>
      <c r="AP65"/>
      <c r="AQ65"/>
      <c r="AR65"/>
      <c r="AS65"/>
    </row>
    <row r="66" spans="1:45" s="8" customFormat="1">
      <c r="A66"/>
      <c r="B66" s="29"/>
      <c r="C66"/>
      <c r="D66"/>
      <c r="E66" s="29"/>
      <c r="F66"/>
      <c r="G66"/>
      <c r="H66"/>
      <c r="I66"/>
      <c r="J66"/>
      <c r="K66" s="19"/>
      <c r="L66"/>
      <c r="M66" s="19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29"/>
      <c r="AD66"/>
      <c r="AE66"/>
      <c r="AF66"/>
      <c r="AG66"/>
      <c r="AH66"/>
      <c r="AI66"/>
      <c r="AJ66"/>
      <c r="AK66"/>
      <c r="AL66"/>
      <c r="AN66"/>
      <c r="AO66"/>
      <c r="AP66"/>
      <c r="AQ66"/>
      <c r="AR66"/>
      <c r="AS66"/>
    </row>
    <row r="67" spans="1:45" s="8" customFormat="1">
      <c r="A67"/>
      <c r="B67" s="29"/>
      <c r="C67"/>
      <c r="D67"/>
      <c r="E67" s="29"/>
      <c r="F67"/>
      <c r="G67"/>
      <c r="H67"/>
      <c r="I67"/>
      <c r="J67"/>
      <c r="K67" s="19"/>
      <c r="L67"/>
      <c r="M67" s="19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29"/>
      <c r="AD67"/>
      <c r="AE67"/>
      <c r="AF67"/>
      <c r="AG67"/>
      <c r="AH67"/>
      <c r="AI67"/>
      <c r="AJ67"/>
      <c r="AK67"/>
      <c r="AL67"/>
      <c r="AN67"/>
      <c r="AO67"/>
      <c r="AP67"/>
      <c r="AQ67"/>
      <c r="AR67"/>
      <c r="AS67"/>
    </row>
    <row r="68" spans="1:45" s="8" customFormat="1">
      <c r="A68"/>
      <c r="B68" s="29"/>
      <c r="C68"/>
      <c r="D68"/>
      <c r="E68" s="29"/>
      <c r="F68"/>
      <c r="G68"/>
      <c r="H68"/>
      <c r="I68"/>
      <c r="J68"/>
      <c r="K68" s="19"/>
      <c r="L68"/>
      <c r="M68" s="19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29"/>
      <c r="AD68"/>
      <c r="AE68"/>
      <c r="AF68"/>
      <c r="AG68"/>
      <c r="AH68"/>
      <c r="AI68"/>
      <c r="AJ68"/>
      <c r="AK68"/>
      <c r="AL68"/>
      <c r="AN68"/>
      <c r="AO68"/>
      <c r="AP68"/>
      <c r="AQ68"/>
      <c r="AR68"/>
      <c r="AS68"/>
    </row>
    <row r="69" spans="1:45" s="8" customFormat="1">
      <c r="A69"/>
      <c r="B69" s="29"/>
      <c r="C69"/>
      <c r="D69"/>
      <c r="E69" s="29"/>
      <c r="F69"/>
      <c r="G69"/>
      <c r="H69"/>
      <c r="I69"/>
      <c r="J69"/>
      <c r="K69" s="19"/>
      <c r="L69"/>
      <c r="M69" s="1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29"/>
      <c r="AD69"/>
      <c r="AE69"/>
      <c r="AF69"/>
      <c r="AG69"/>
      <c r="AH69"/>
      <c r="AI69"/>
      <c r="AJ69"/>
      <c r="AK69"/>
      <c r="AL69"/>
      <c r="AN69"/>
      <c r="AO69"/>
      <c r="AP69"/>
      <c r="AQ69"/>
      <c r="AR69"/>
      <c r="AS69"/>
    </row>
    <row r="70" spans="1:45" s="8" customFormat="1">
      <c r="A70"/>
      <c r="B70" s="29"/>
      <c r="C70"/>
      <c r="D70"/>
      <c r="E70" s="29"/>
      <c r="F70"/>
      <c r="G70"/>
      <c r="H70"/>
      <c r="I70"/>
      <c r="J70"/>
      <c r="K70" s="19"/>
      <c r="L70"/>
      <c r="M70" s="19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29"/>
      <c r="AD70"/>
      <c r="AE70"/>
      <c r="AF70"/>
      <c r="AG70"/>
      <c r="AH70"/>
      <c r="AI70"/>
      <c r="AJ70"/>
      <c r="AK70"/>
      <c r="AL70"/>
      <c r="AN70"/>
      <c r="AO70"/>
      <c r="AP70"/>
      <c r="AQ70"/>
      <c r="AR70"/>
      <c r="AS70"/>
    </row>
    <row r="71" spans="1:45" s="8" customFormat="1">
      <c r="A71"/>
      <c r="B71" s="29"/>
      <c r="C71"/>
      <c r="D71"/>
      <c r="E71" s="29"/>
      <c r="F71"/>
      <c r="G71"/>
      <c r="H71"/>
      <c r="I71"/>
      <c r="J71"/>
      <c r="K71" s="19"/>
      <c r="L71"/>
      <c r="M71" s="19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29"/>
      <c r="AD71"/>
      <c r="AE71"/>
      <c r="AF71"/>
      <c r="AG71"/>
      <c r="AH71"/>
      <c r="AI71"/>
      <c r="AJ71"/>
      <c r="AK71"/>
      <c r="AL71"/>
      <c r="AN71"/>
      <c r="AO71"/>
      <c r="AP71"/>
      <c r="AQ71"/>
      <c r="AR71"/>
      <c r="AS71"/>
    </row>
    <row r="72" spans="1:45" s="8" customFormat="1">
      <c r="A72"/>
      <c r="B72" s="29"/>
      <c r="C72"/>
      <c r="D72"/>
      <c r="E72" s="29"/>
      <c r="F72"/>
      <c r="G72"/>
      <c r="H72"/>
      <c r="I72"/>
      <c r="J72"/>
      <c r="K72" s="19"/>
      <c r="L72"/>
      <c r="M72" s="19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29"/>
      <c r="AD72"/>
      <c r="AE72"/>
      <c r="AF72"/>
      <c r="AG72"/>
      <c r="AH72"/>
      <c r="AI72"/>
      <c r="AJ72"/>
      <c r="AK72"/>
      <c r="AL72"/>
      <c r="AN72"/>
      <c r="AO72"/>
      <c r="AP72"/>
      <c r="AQ72"/>
      <c r="AR72"/>
      <c r="AS72"/>
    </row>
    <row r="73" spans="1:45" s="8" customFormat="1">
      <c r="A73"/>
      <c r="B73" s="29"/>
      <c r="C73"/>
      <c r="D73"/>
      <c r="E73" s="29"/>
      <c r="F73"/>
      <c r="G73"/>
      <c r="H73"/>
      <c r="I73"/>
      <c r="J73"/>
      <c r="K73" s="19"/>
      <c r="L73"/>
      <c r="M73" s="19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29"/>
      <c r="AD73"/>
      <c r="AE73"/>
      <c r="AF73"/>
      <c r="AG73"/>
      <c r="AH73"/>
      <c r="AI73"/>
      <c r="AJ73"/>
      <c r="AK73"/>
      <c r="AL73"/>
      <c r="AN73"/>
      <c r="AO73"/>
      <c r="AP73"/>
      <c r="AQ73"/>
      <c r="AR73"/>
      <c r="AS73"/>
    </row>
    <row r="74" spans="1:45" s="8" customFormat="1">
      <c r="A74"/>
      <c r="B74" s="29"/>
      <c r="C74"/>
      <c r="D74"/>
      <c r="E74" s="29"/>
      <c r="F74"/>
      <c r="G74"/>
      <c r="H74"/>
      <c r="I74"/>
      <c r="J74"/>
      <c r="K74" s="19"/>
      <c r="L74"/>
      <c r="M74" s="19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29"/>
      <c r="AD74"/>
      <c r="AE74"/>
      <c r="AF74"/>
      <c r="AG74"/>
      <c r="AH74"/>
      <c r="AI74"/>
      <c r="AJ74"/>
      <c r="AK74"/>
      <c r="AL74"/>
      <c r="AN74"/>
      <c r="AO74"/>
      <c r="AP74"/>
      <c r="AQ74"/>
      <c r="AR74"/>
      <c r="AS74"/>
    </row>
    <row r="75" spans="1:45" s="8" customFormat="1">
      <c r="A75"/>
      <c r="B75" s="29"/>
      <c r="C75"/>
      <c r="D75"/>
      <c r="E75" s="29"/>
      <c r="F75"/>
      <c r="G75"/>
      <c r="H75"/>
      <c r="I75"/>
      <c r="J75"/>
      <c r="K75" s="19"/>
      <c r="L75"/>
      <c r="M75" s="19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29"/>
      <c r="AD75"/>
      <c r="AE75"/>
      <c r="AF75"/>
      <c r="AG75"/>
      <c r="AH75"/>
      <c r="AI75"/>
      <c r="AJ75"/>
      <c r="AK75"/>
      <c r="AL75"/>
      <c r="AN75"/>
      <c r="AO75"/>
      <c r="AP75"/>
      <c r="AQ75"/>
      <c r="AR75"/>
      <c r="AS75"/>
    </row>
    <row r="76" spans="1:45" s="8" customFormat="1">
      <c r="A76"/>
      <c r="B76" s="29"/>
      <c r="C76"/>
      <c r="D76"/>
      <c r="E76" s="29"/>
      <c r="F76"/>
      <c r="G76"/>
      <c r="H76"/>
      <c r="I76"/>
      <c r="J76"/>
      <c r="K76" s="19"/>
      <c r="L76"/>
      <c r="M76" s="19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29"/>
      <c r="AD76"/>
      <c r="AE76"/>
      <c r="AF76"/>
      <c r="AG76"/>
      <c r="AH76"/>
      <c r="AI76"/>
      <c r="AJ76"/>
      <c r="AK76"/>
      <c r="AL76"/>
      <c r="AN76"/>
      <c r="AO76"/>
      <c r="AP76"/>
      <c r="AQ76"/>
      <c r="AR76"/>
      <c r="AS76"/>
    </row>
    <row r="77" spans="1:45" s="8" customFormat="1">
      <c r="A77"/>
      <c r="B77" s="29"/>
      <c r="C77"/>
      <c r="D77"/>
      <c r="E77" s="29"/>
      <c r="F77"/>
      <c r="G77"/>
      <c r="H77"/>
      <c r="I77"/>
      <c r="J77"/>
      <c r="K77" s="19"/>
      <c r="L77"/>
      <c r="M77" s="19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29"/>
      <c r="AD77"/>
      <c r="AE77"/>
      <c r="AF77"/>
      <c r="AG77"/>
      <c r="AH77"/>
      <c r="AI77"/>
      <c r="AJ77"/>
      <c r="AK77"/>
      <c r="AL77"/>
      <c r="AN77"/>
      <c r="AO77"/>
      <c r="AP77"/>
      <c r="AQ77"/>
      <c r="AR77"/>
      <c r="AS77"/>
    </row>
    <row r="78" spans="1:45" s="8" customFormat="1">
      <c r="A78"/>
      <c r="B78" s="29"/>
      <c r="C78"/>
      <c r="D78"/>
      <c r="E78" s="29"/>
      <c r="F78"/>
      <c r="G78"/>
      <c r="H78"/>
      <c r="I78"/>
      <c r="J78"/>
      <c r="K78" s="19"/>
      <c r="L78"/>
      <c r="M78" s="19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29"/>
      <c r="AD78"/>
      <c r="AE78"/>
      <c r="AF78"/>
      <c r="AG78"/>
      <c r="AH78"/>
      <c r="AI78"/>
      <c r="AJ78"/>
      <c r="AK78"/>
      <c r="AL78"/>
      <c r="AN78"/>
      <c r="AO78"/>
      <c r="AP78"/>
      <c r="AQ78"/>
      <c r="AR78"/>
      <c r="AS78"/>
    </row>
    <row r="79" spans="1:45" s="8" customFormat="1">
      <c r="A79"/>
      <c r="B79" s="29"/>
      <c r="C79"/>
      <c r="D79"/>
      <c r="E79" s="29"/>
      <c r="F79"/>
      <c r="G79"/>
      <c r="H79"/>
      <c r="I79"/>
      <c r="J79"/>
      <c r="K79" s="19"/>
      <c r="L79"/>
      <c r="M79" s="1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29"/>
      <c r="AD79"/>
      <c r="AE79"/>
      <c r="AF79"/>
      <c r="AG79"/>
      <c r="AH79"/>
      <c r="AI79"/>
      <c r="AJ79"/>
      <c r="AK79"/>
      <c r="AL79"/>
      <c r="AN79"/>
      <c r="AO79"/>
      <c r="AP79"/>
      <c r="AQ79"/>
      <c r="AR79"/>
      <c r="AS79"/>
    </row>
    <row r="80" spans="1:45" s="8" customFormat="1">
      <c r="A80"/>
      <c r="B80" s="29"/>
      <c r="C80"/>
      <c r="D80"/>
      <c r="E80" s="29"/>
      <c r="F80"/>
      <c r="G80"/>
      <c r="H80"/>
      <c r="I80"/>
      <c r="J80"/>
      <c r="K80" s="19"/>
      <c r="L80"/>
      <c r="M80" s="19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29"/>
      <c r="AD80"/>
      <c r="AE80"/>
      <c r="AF80"/>
      <c r="AG80"/>
      <c r="AH80"/>
      <c r="AI80"/>
      <c r="AJ80"/>
      <c r="AK80"/>
      <c r="AL80"/>
      <c r="AN80"/>
      <c r="AO80"/>
      <c r="AP80"/>
      <c r="AQ80"/>
      <c r="AR80"/>
      <c r="AS80"/>
    </row>
    <row r="81" spans="1:45" s="8" customFormat="1">
      <c r="A81"/>
      <c r="B81" s="29"/>
      <c r="C81"/>
      <c r="D81"/>
      <c r="E81" s="29"/>
      <c r="F81"/>
      <c r="G81"/>
      <c r="H81"/>
      <c r="I81"/>
      <c r="J81"/>
      <c r="K81" s="19"/>
      <c r="L81"/>
      <c r="M81" s="19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29"/>
      <c r="AD81"/>
      <c r="AE81"/>
      <c r="AF81"/>
      <c r="AG81"/>
      <c r="AH81"/>
      <c r="AI81"/>
      <c r="AJ81"/>
      <c r="AK81"/>
      <c r="AL81"/>
      <c r="AN81"/>
      <c r="AO81"/>
      <c r="AP81"/>
      <c r="AQ81"/>
      <c r="AR81"/>
      <c r="AS81"/>
    </row>
    <row r="82" spans="1:45" s="8" customFormat="1">
      <c r="A82"/>
      <c r="B82" s="29"/>
      <c r="C82"/>
      <c r="D82"/>
      <c r="E82" s="29"/>
      <c r="F82"/>
      <c r="G82"/>
      <c r="H82"/>
      <c r="I82"/>
      <c r="J82"/>
      <c r="K82" s="19"/>
      <c r="L82"/>
      <c r="M82" s="19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29"/>
      <c r="AD82"/>
      <c r="AE82"/>
      <c r="AF82"/>
      <c r="AG82"/>
      <c r="AH82"/>
      <c r="AI82"/>
      <c r="AJ82"/>
      <c r="AK82"/>
      <c r="AL82"/>
      <c r="AN82"/>
      <c r="AO82"/>
      <c r="AP82"/>
      <c r="AQ82"/>
      <c r="AR82"/>
      <c r="AS82"/>
    </row>
    <row r="83" spans="1:45" s="8" customFormat="1">
      <c r="A83"/>
      <c r="B83" s="29"/>
      <c r="C83"/>
      <c r="D83"/>
      <c r="E83" s="29"/>
      <c r="F83"/>
      <c r="G83"/>
      <c r="H83"/>
      <c r="I83"/>
      <c r="J83"/>
      <c r="K83" s="19"/>
      <c r="L83"/>
      <c r="M83" s="19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29"/>
      <c r="AD83"/>
      <c r="AE83"/>
      <c r="AF83"/>
      <c r="AG83"/>
      <c r="AH83"/>
      <c r="AI83"/>
      <c r="AJ83"/>
      <c r="AK83"/>
      <c r="AL83"/>
      <c r="AN83"/>
      <c r="AO83"/>
      <c r="AP83"/>
      <c r="AQ83"/>
      <c r="AR83"/>
      <c r="AS83"/>
    </row>
    <row r="84" spans="1:45" s="8" customFormat="1">
      <c r="A84"/>
      <c r="B84" s="29"/>
      <c r="C84"/>
      <c r="D84"/>
      <c r="E84" s="29"/>
      <c r="F84"/>
      <c r="G84"/>
      <c r="H84"/>
      <c r="I84"/>
      <c r="J84"/>
      <c r="K84" s="19"/>
      <c r="L84"/>
      <c r="M84" s="19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29"/>
      <c r="AD84"/>
      <c r="AE84"/>
      <c r="AF84"/>
      <c r="AG84"/>
      <c r="AH84"/>
      <c r="AI84"/>
      <c r="AJ84"/>
      <c r="AK84"/>
      <c r="AL84"/>
      <c r="AN84"/>
      <c r="AO84"/>
      <c r="AP84"/>
      <c r="AQ84"/>
      <c r="AR84"/>
      <c r="AS84"/>
    </row>
    <row r="85" spans="1:45" s="8" customFormat="1">
      <c r="A85"/>
      <c r="B85" s="29"/>
      <c r="C85"/>
      <c r="D85"/>
      <c r="E85" s="29"/>
      <c r="F85"/>
      <c r="G85"/>
      <c r="H85"/>
      <c r="I85"/>
      <c r="J85"/>
      <c r="K85" s="19"/>
      <c r="L85"/>
      <c r="M85" s="19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29"/>
      <c r="AD85"/>
      <c r="AE85"/>
      <c r="AF85"/>
      <c r="AG85"/>
      <c r="AH85"/>
      <c r="AI85"/>
      <c r="AJ85"/>
      <c r="AK85"/>
      <c r="AL85"/>
      <c r="AN85"/>
      <c r="AO85"/>
      <c r="AP85"/>
      <c r="AQ85"/>
      <c r="AR85"/>
      <c r="AS85"/>
    </row>
    <row r="86" spans="1:45" s="8" customFormat="1">
      <c r="A86"/>
      <c r="B86" s="29"/>
      <c r="C86"/>
      <c r="D86"/>
      <c r="E86" s="29"/>
      <c r="F86"/>
      <c r="G86"/>
      <c r="H86"/>
      <c r="I86"/>
      <c r="J86"/>
      <c r="K86" s="19"/>
      <c r="L86"/>
      <c r="M86" s="19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29"/>
      <c r="AD86"/>
      <c r="AE86"/>
      <c r="AF86"/>
      <c r="AG86"/>
      <c r="AH86"/>
      <c r="AI86"/>
      <c r="AJ86"/>
      <c r="AK86"/>
      <c r="AL86"/>
      <c r="AN86"/>
      <c r="AO86"/>
      <c r="AP86"/>
      <c r="AQ86"/>
      <c r="AR86"/>
      <c r="AS86"/>
    </row>
    <row r="87" spans="1:45" s="8" customFormat="1">
      <c r="A87"/>
      <c r="B87" s="29"/>
      <c r="C87"/>
      <c r="D87"/>
      <c r="E87" s="29"/>
      <c r="F87"/>
      <c r="G87"/>
      <c r="H87"/>
      <c r="I87"/>
      <c r="J87"/>
      <c r="K87" s="19"/>
      <c r="L87"/>
      <c r="M87" s="19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29"/>
      <c r="AD87"/>
      <c r="AE87"/>
      <c r="AF87"/>
      <c r="AG87"/>
      <c r="AH87"/>
      <c r="AI87"/>
      <c r="AJ87"/>
      <c r="AK87"/>
      <c r="AL87"/>
      <c r="AN87"/>
      <c r="AO87"/>
      <c r="AP87"/>
      <c r="AQ87"/>
      <c r="AR87"/>
      <c r="AS87"/>
    </row>
    <row r="88" spans="1:45" s="8" customFormat="1">
      <c r="A88"/>
      <c r="B88" s="29"/>
      <c r="C88"/>
      <c r="D88"/>
      <c r="E88" s="29"/>
      <c r="F88"/>
      <c r="G88"/>
      <c r="H88"/>
      <c r="I88"/>
      <c r="J88"/>
      <c r="K88" s="19"/>
      <c r="L88"/>
      <c r="M88" s="19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29"/>
      <c r="AD88"/>
      <c r="AE88"/>
      <c r="AF88"/>
      <c r="AG88"/>
      <c r="AH88"/>
      <c r="AI88"/>
      <c r="AJ88"/>
      <c r="AK88"/>
      <c r="AL88"/>
      <c r="AN88"/>
      <c r="AO88"/>
      <c r="AP88"/>
      <c r="AQ88"/>
      <c r="AR88"/>
      <c r="AS88"/>
    </row>
    <row r="89" spans="1:45" s="8" customFormat="1">
      <c r="A89"/>
      <c r="B89" s="29"/>
      <c r="C89"/>
      <c r="D89"/>
      <c r="E89" s="29"/>
      <c r="F89"/>
      <c r="G89"/>
      <c r="H89"/>
      <c r="I89"/>
      <c r="J89"/>
      <c r="K89" s="19"/>
      <c r="L89"/>
      <c r="M89" s="1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29"/>
      <c r="AD89"/>
      <c r="AE89"/>
      <c r="AF89"/>
      <c r="AG89"/>
      <c r="AH89"/>
      <c r="AI89"/>
      <c r="AJ89"/>
      <c r="AK89"/>
      <c r="AL89"/>
      <c r="AN89"/>
      <c r="AO89"/>
      <c r="AP89"/>
      <c r="AQ89"/>
      <c r="AR89"/>
      <c r="AS89"/>
    </row>
    <row r="90" spans="1:45" s="8" customFormat="1">
      <c r="A90"/>
      <c r="B90" s="29"/>
      <c r="C90"/>
      <c r="D90"/>
      <c r="E90" s="29"/>
      <c r="F90"/>
      <c r="G90"/>
      <c r="H90"/>
      <c r="I90"/>
      <c r="J90"/>
      <c r="K90" s="19"/>
      <c r="L90"/>
      <c r="M90" s="19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29"/>
      <c r="AD90"/>
      <c r="AE90"/>
      <c r="AF90"/>
      <c r="AG90"/>
      <c r="AH90"/>
      <c r="AI90"/>
      <c r="AJ90"/>
      <c r="AK90"/>
      <c r="AL90"/>
      <c r="AN90"/>
      <c r="AO90"/>
      <c r="AP90"/>
      <c r="AQ90"/>
      <c r="AR90"/>
      <c r="AS90"/>
    </row>
    <row r="91" spans="1:45" s="8" customFormat="1">
      <c r="A91"/>
      <c r="B91" s="29"/>
      <c r="C91"/>
      <c r="D91"/>
      <c r="E91" s="29"/>
      <c r="F91"/>
      <c r="G91"/>
      <c r="H91"/>
      <c r="I91"/>
      <c r="J91"/>
      <c r="K91" s="19"/>
      <c r="L91"/>
      <c r="M91" s="19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29"/>
      <c r="AD91"/>
      <c r="AE91"/>
      <c r="AF91"/>
      <c r="AG91"/>
      <c r="AH91"/>
      <c r="AI91"/>
      <c r="AJ91"/>
      <c r="AK91"/>
      <c r="AL91"/>
      <c r="AN91"/>
      <c r="AO91"/>
      <c r="AP91"/>
      <c r="AQ91"/>
      <c r="AR91"/>
      <c r="AS91"/>
    </row>
    <row r="92" spans="1:45" s="8" customFormat="1">
      <c r="A92"/>
      <c r="B92" s="29"/>
      <c r="C92"/>
      <c r="D92"/>
      <c r="E92" s="29"/>
      <c r="F92"/>
      <c r="G92"/>
      <c r="H92"/>
      <c r="I92"/>
      <c r="J92"/>
      <c r="K92" s="19"/>
      <c r="L92"/>
      <c r="M92" s="19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29"/>
      <c r="AD92"/>
      <c r="AE92"/>
      <c r="AF92"/>
      <c r="AG92"/>
      <c r="AH92"/>
      <c r="AI92"/>
      <c r="AJ92"/>
      <c r="AK92"/>
      <c r="AL92"/>
      <c r="AN92"/>
      <c r="AO92"/>
      <c r="AP92"/>
      <c r="AQ92"/>
      <c r="AR92"/>
      <c r="AS92"/>
    </row>
    <row r="93" spans="1:45" s="8" customFormat="1">
      <c r="A93"/>
      <c r="B93" s="29"/>
      <c r="C93"/>
      <c r="D93"/>
      <c r="E93" s="29"/>
      <c r="F93"/>
      <c r="G93"/>
      <c r="H93"/>
      <c r="I93"/>
      <c r="J93"/>
      <c r="K93" s="19"/>
      <c r="L93"/>
      <c r="M93" s="19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29"/>
      <c r="AD93"/>
      <c r="AE93"/>
      <c r="AF93"/>
      <c r="AG93"/>
      <c r="AH93"/>
      <c r="AI93"/>
      <c r="AJ93"/>
      <c r="AK93"/>
      <c r="AL93"/>
      <c r="AN93"/>
      <c r="AO93"/>
      <c r="AP93"/>
      <c r="AQ93"/>
      <c r="AR93"/>
      <c r="AS93"/>
    </row>
    <row r="94" spans="1:45" s="8" customFormat="1">
      <c r="A94"/>
      <c r="B94" s="29"/>
      <c r="C94"/>
      <c r="D94"/>
      <c r="E94" s="29"/>
      <c r="F94"/>
      <c r="G94"/>
      <c r="H94"/>
      <c r="I94"/>
      <c r="J94"/>
      <c r="K94" s="19"/>
      <c r="L94"/>
      <c r="M94" s="19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29"/>
      <c r="AD94"/>
      <c r="AE94"/>
      <c r="AF94"/>
      <c r="AG94"/>
      <c r="AH94"/>
      <c r="AI94"/>
      <c r="AJ94"/>
      <c r="AK94"/>
      <c r="AL94"/>
      <c r="AN94"/>
      <c r="AO94"/>
      <c r="AP94"/>
      <c r="AQ94"/>
      <c r="AR94"/>
      <c r="AS94"/>
    </row>
    <row r="95" spans="1:45" s="8" customFormat="1">
      <c r="A95"/>
      <c r="B95" s="29"/>
      <c r="C95"/>
      <c r="D95"/>
      <c r="E95" s="29"/>
      <c r="F95"/>
      <c r="G95"/>
      <c r="H95"/>
      <c r="I95"/>
      <c r="J95"/>
      <c r="K95" s="19"/>
      <c r="L95"/>
      <c r="M95" s="19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29"/>
      <c r="AD95"/>
      <c r="AE95"/>
      <c r="AF95"/>
      <c r="AG95"/>
      <c r="AH95"/>
      <c r="AI95"/>
      <c r="AJ95"/>
      <c r="AK95"/>
      <c r="AL95"/>
      <c r="AN95"/>
      <c r="AO95"/>
      <c r="AP95"/>
      <c r="AQ95"/>
      <c r="AR95"/>
      <c r="AS95"/>
    </row>
    <row r="96" spans="1:45" s="8" customFormat="1">
      <c r="A96"/>
      <c r="B96" s="29"/>
      <c r="C96"/>
      <c r="D96"/>
      <c r="E96" s="29"/>
      <c r="F96"/>
      <c r="G96"/>
      <c r="H96"/>
      <c r="I96"/>
      <c r="J96"/>
      <c r="K96" s="19"/>
      <c r="L96"/>
      <c r="M96" s="19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29"/>
      <c r="AD96"/>
      <c r="AE96"/>
      <c r="AF96"/>
      <c r="AG96"/>
      <c r="AH96"/>
      <c r="AI96"/>
      <c r="AJ96"/>
      <c r="AK96"/>
      <c r="AL96"/>
      <c r="AN96"/>
      <c r="AO96"/>
      <c r="AP96"/>
      <c r="AQ96"/>
      <c r="AR96"/>
      <c r="AS96"/>
    </row>
    <row r="97" spans="1:45" s="8" customFormat="1">
      <c r="A97"/>
      <c r="B97" s="29"/>
      <c r="C97"/>
      <c r="D97"/>
      <c r="E97" s="29"/>
      <c r="F97"/>
      <c r="G97"/>
      <c r="H97"/>
      <c r="I97"/>
      <c r="J97"/>
      <c r="K97" s="19"/>
      <c r="L97"/>
      <c r="M97" s="19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s="29"/>
      <c r="AD97"/>
      <c r="AE97"/>
      <c r="AF97"/>
      <c r="AG97"/>
      <c r="AH97"/>
      <c r="AI97"/>
      <c r="AJ97"/>
      <c r="AK97"/>
      <c r="AL97"/>
      <c r="AN97"/>
      <c r="AO97"/>
      <c r="AP97"/>
      <c r="AQ97"/>
      <c r="AR97"/>
      <c r="AS97"/>
    </row>
    <row r="98" spans="1:45" s="8" customFormat="1">
      <c r="A98"/>
      <c r="B98" s="29"/>
      <c r="C98"/>
      <c r="D98"/>
      <c r="E98" s="29"/>
      <c r="F98"/>
      <c r="G98"/>
      <c r="H98"/>
      <c r="I98"/>
      <c r="J98"/>
      <c r="K98" s="19"/>
      <c r="L98"/>
      <c r="M98" s="19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 s="29"/>
      <c r="AD98"/>
      <c r="AE98"/>
      <c r="AF98"/>
      <c r="AG98"/>
      <c r="AH98"/>
      <c r="AI98"/>
      <c r="AJ98"/>
      <c r="AK98"/>
      <c r="AL98"/>
      <c r="AN98"/>
      <c r="AO98"/>
      <c r="AP98"/>
      <c r="AQ98"/>
      <c r="AR98"/>
      <c r="AS98"/>
    </row>
    <row r="99" spans="1:45" s="8" customFormat="1">
      <c r="A99"/>
      <c r="B99" s="29"/>
      <c r="C99"/>
      <c r="D99"/>
      <c r="E99" s="29"/>
      <c r="F99"/>
      <c r="G99"/>
      <c r="H99"/>
      <c r="I99"/>
      <c r="J99"/>
      <c r="K99" s="19"/>
      <c r="L99"/>
      <c r="M99" s="1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 s="29"/>
      <c r="AD99"/>
      <c r="AE99"/>
      <c r="AF99"/>
      <c r="AG99"/>
      <c r="AH99"/>
      <c r="AI99"/>
      <c r="AJ99"/>
      <c r="AK99"/>
      <c r="AL99"/>
      <c r="AN99"/>
      <c r="AO99"/>
      <c r="AP99"/>
      <c r="AQ99"/>
      <c r="AR99"/>
      <c r="AS99"/>
    </row>
    <row r="100" spans="1:45" s="8" customFormat="1">
      <c r="A100"/>
      <c r="B100" s="29"/>
      <c r="C100"/>
      <c r="D100"/>
      <c r="E100" s="29"/>
      <c r="F100"/>
      <c r="G100"/>
      <c r="H100"/>
      <c r="I100"/>
      <c r="J100"/>
      <c r="K100" s="19"/>
      <c r="L100"/>
      <c r="M100" s="19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s="29"/>
      <c r="AD100"/>
      <c r="AE100"/>
      <c r="AF100"/>
      <c r="AG100"/>
      <c r="AH100"/>
      <c r="AI100"/>
      <c r="AJ100"/>
      <c r="AK100"/>
      <c r="AL100"/>
      <c r="AN100"/>
      <c r="AO100"/>
      <c r="AP100"/>
      <c r="AQ100"/>
      <c r="AR100"/>
      <c r="AS100"/>
    </row>
    <row r="101" spans="1:45" s="8" customFormat="1">
      <c r="A101"/>
      <c r="B101" s="29"/>
      <c r="C101"/>
      <c r="D101"/>
      <c r="E101" s="29"/>
      <c r="F101"/>
      <c r="G101"/>
      <c r="H101"/>
      <c r="I101"/>
      <c r="J101"/>
      <c r="K101" s="19"/>
      <c r="L101"/>
      <c r="M101" s="19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 s="29"/>
      <c r="AD101"/>
      <c r="AE101"/>
      <c r="AF101"/>
      <c r="AG101"/>
      <c r="AH101"/>
      <c r="AI101"/>
      <c r="AJ101"/>
      <c r="AK101"/>
      <c r="AL101"/>
      <c r="AN101"/>
      <c r="AO101"/>
      <c r="AP101"/>
      <c r="AQ101"/>
      <c r="AR101"/>
      <c r="AS101"/>
    </row>
    <row r="102" spans="1:45" s="8" customFormat="1">
      <c r="A102"/>
      <c r="B102" s="29"/>
      <c r="C102"/>
      <c r="D102"/>
      <c r="E102" s="29"/>
      <c r="F102"/>
      <c r="G102"/>
      <c r="H102"/>
      <c r="I102"/>
      <c r="J102"/>
      <c r="K102" s="19"/>
      <c r="L102"/>
      <c r="M102" s="19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 s="29"/>
      <c r="AD102"/>
      <c r="AE102"/>
      <c r="AF102"/>
      <c r="AG102"/>
      <c r="AH102"/>
      <c r="AI102"/>
      <c r="AJ102"/>
      <c r="AK102"/>
      <c r="AL102"/>
      <c r="AN102"/>
      <c r="AO102"/>
      <c r="AP102"/>
      <c r="AQ102"/>
      <c r="AR102"/>
      <c r="AS102"/>
    </row>
    <row r="103" spans="1:45" s="8" customFormat="1">
      <c r="A103"/>
      <c r="B103" s="29"/>
      <c r="C103"/>
      <c r="D103"/>
      <c r="E103" s="29"/>
      <c r="F103"/>
      <c r="G103"/>
      <c r="H103"/>
      <c r="I103"/>
      <c r="J103"/>
      <c r="K103" s="19"/>
      <c r="L103"/>
      <c r="M103" s="19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 s="29"/>
      <c r="AD103"/>
      <c r="AE103"/>
      <c r="AF103"/>
      <c r="AG103"/>
      <c r="AH103"/>
      <c r="AI103"/>
      <c r="AJ103"/>
      <c r="AK103"/>
      <c r="AL103"/>
      <c r="AN103"/>
      <c r="AO103"/>
      <c r="AP103"/>
      <c r="AQ103"/>
      <c r="AR103"/>
      <c r="AS103"/>
    </row>
    <row r="104" spans="1:45" s="8" customFormat="1">
      <c r="A104"/>
      <c r="B104" s="29"/>
      <c r="C104"/>
      <c r="D104"/>
      <c r="E104" s="29"/>
      <c r="F104"/>
      <c r="G104"/>
      <c r="H104"/>
      <c r="I104"/>
      <c r="J104"/>
      <c r="K104" s="19"/>
      <c r="L104"/>
      <c r="M104" s="19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s="29"/>
      <c r="AD104"/>
      <c r="AE104"/>
      <c r="AF104"/>
      <c r="AG104"/>
      <c r="AH104"/>
      <c r="AI104"/>
      <c r="AJ104"/>
      <c r="AK104"/>
      <c r="AL104"/>
      <c r="AN104"/>
      <c r="AO104"/>
      <c r="AP104"/>
      <c r="AQ104"/>
      <c r="AR104"/>
      <c r="AS104"/>
    </row>
    <row r="105" spans="1:45" s="8" customFormat="1">
      <c r="A105"/>
      <c r="B105" s="29"/>
      <c r="C105"/>
      <c r="D105"/>
      <c r="E105" s="29"/>
      <c r="F105"/>
      <c r="G105"/>
      <c r="H105"/>
      <c r="I105"/>
      <c r="J105"/>
      <c r="K105" s="19"/>
      <c r="L105"/>
      <c r="M105" s="19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s="29"/>
      <c r="AD105"/>
      <c r="AE105"/>
      <c r="AF105"/>
      <c r="AG105"/>
      <c r="AH105"/>
      <c r="AI105"/>
      <c r="AJ105"/>
      <c r="AK105"/>
      <c r="AL105"/>
      <c r="AN105"/>
      <c r="AO105"/>
      <c r="AP105"/>
      <c r="AQ105"/>
      <c r="AR105"/>
      <c r="AS105"/>
    </row>
    <row r="106" spans="1:45" s="8" customFormat="1">
      <c r="A106"/>
      <c r="B106" s="29"/>
      <c r="C106"/>
      <c r="D106"/>
      <c r="E106" s="29"/>
      <c r="F106"/>
      <c r="G106"/>
      <c r="H106"/>
      <c r="I106"/>
      <c r="J106"/>
      <c r="K106" s="19"/>
      <c r="L106"/>
      <c r="M106" s="19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 s="29"/>
      <c r="AD106"/>
      <c r="AE106"/>
      <c r="AF106"/>
      <c r="AG106"/>
      <c r="AH106"/>
      <c r="AI106"/>
      <c r="AJ106"/>
      <c r="AK106"/>
      <c r="AL106"/>
      <c r="AN106"/>
      <c r="AO106"/>
      <c r="AP106"/>
      <c r="AQ106"/>
      <c r="AR106"/>
      <c r="AS106"/>
    </row>
    <row r="107" spans="1:45" s="8" customFormat="1">
      <c r="A107"/>
      <c r="B107" s="29"/>
      <c r="C107"/>
      <c r="D107"/>
      <c r="E107" s="29"/>
      <c r="F107"/>
      <c r="G107"/>
      <c r="H107"/>
      <c r="I107"/>
      <c r="J107"/>
      <c r="K107" s="19"/>
      <c r="L107"/>
      <c r="M107" s="19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 s="29"/>
      <c r="AD107"/>
      <c r="AE107"/>
      <c r="AF107"/>
      <c r="AG107"/>
      <c r="AH107"/>
      <c r="AI107"/>
      <c r="AJ107"/>
      <c r="AK107"/>
      <c r="AL107"/>
      <c r="AN107"/>
      <c r="AO107"/>
      <c r="AP107"/>
      <c r="AQ107"/>
      <c r="AR107"/>
      <c r="AS107"/>
    </row>
    <row r="108" spans="1:45" s="8" customFormat="1">
      <c r="A108"/>
      <c r="B108" s="29"/>
      <c r="C108"/>
      <c r="D108"/>
      <c r="E108" s="29"/>
      <c r="F108"/>
      <c r="G108"/>
      <c r="H108"/>
      <c r="I108"/>
      <c r="J108"/>
      <c r="K108" s="19"/>
      <c r="L108"/>
      <c r="M108" s="19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s="29"/>
      <c r="AD108"/>
      <c r="AE108"/>
      <c r="AF108"/>
      <c r="AG108"/>
      <c r="AH108"/>
      <c r="AI108"/>
      <c r="AJ108"/>
      <c r="AK108"/>
      <c r="AL108"/>
      <c r="AN108"/>
      <c r="AO108"/>
      <c r="AP108"/>
      <c r="AQ108"/>
      <c r="AR108"/>
      <c r="AS108"/>
    </row>
    <row r="109" spans="1:45" s="8" customFormat="1">
      <c r="A109"/>
      <c r="B109" s="29"/>
      <c r="C109"/>
      <c r="D109"/>
      <c r="E109" s="29"/>
      <c r="F109"/>
      <c r="G109"/>
      <c r="H109"/>
      <c r="I109"/>
      <c r="J109"/>
      <c r="K109" s="19"/>
      <c r="L109"/>
      <c r="M109" s="1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s="29"/>
      <c r="AD109"/>
      <c r="AE109"/>
      <c r="AF109"/>
      <c r="AG109"/>
      <c r="AH109"/>
      <c r="AI109"/>
      <c r="AJ109"/>
      <c r="AK109"/>
      <c r="AL109"/>
      <c r="AN109"/>
      <c r="AO109"/>
      <c r="AP109"/>
      <c r="AQ109"/>
      <c r="AR109"/>
      <c r="AS109"/>
    </row>
    <row r="110" spans="1:45" s="8" customFormat="1">
      <c r="A110"/>
      <c r="B110" s="29"/>
      <c r="C110"/>
      <c r="D110"/>
      <c r="E110" s="29"/>
      <c r="F110"/>
      <c r="G110"/>
      <c r="H110"/>
      <c r="I110"/>
      <c r="J110"/>
      <c r="K110" s="19"/>
      <c r="L110"/>
      <c r="M110" s="19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 s="29"/>
      <c r="AD110"/>
      <c r="AE110"/>
      <c r="AF110"/>
      <c r="AG110"/>
      <c r="AH110"/>
      <c r="AI110"/>
      <c r="AJ110"/>
      <c r="AK110"/>
      <c r="AL110"/>
      <c r="AN110"/>
      <c r="AO110"/>
      <c r="AP110"/>
      <c r="AQ110"/>
      <c r="AR110"/>
      <c r="AS110"/>
    </row>
    <row r="111" spans="1:45" s="8" customFormat="1">
      <c r="A111"/>
      <c r="B111" s="29"/>
      <c r="C111"/>
      <c r="D111"/>
      <c r="E111" s="29"/>
      <c r="F111"/>
      <c r="G111"/>
      <c r="H111"/>
      <c r="I111"/>
      <c r="J111"/>
      <c r="K111" s="19"/>
      <c r="L111"/>
      <c r="M111" s="19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s="29"/>
      <c r="AD111"/>
      <c r="AE111"/>
      <c r="AF111"/>
      <c r="AG111"/>
      <c r="AH111"/>
      <c r="AI111"/>
      <c r="AJ111"/>
      <c r="AK111"/>
      <c r="AL111"/>
      <c r="AN111"/>
      <c r="AO111"/>
      <c r="AP111"/>
      <c r="AQ111"/>
      <c r="AR111"/>
      <c r="AS111"/>
    </row>
    <row r="112" spans="1:45" s="8" customFormat="1">
      <c r="A112"/>
      <c r="B112" s="29"/>
      <c r="C112"/>
      <c r="D112"/>
      <c r="E112" s="29"/>
      <c r="F112"/>
      <c r="G112"/>
      <c r="H112"/>
      <c r="I112"/>
      <c r="J112"/>
      <c r="K112" s="19"/>
      <c r="L112"/>
      <c r="M112" s="19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s="29"/>
      <c r="AD112"/>
      <c r="AE112"/>
      <c r="AF112"/>
      <c r="AG112"/>
      <c r="AH112"/>
      <c r="AI112"/>
      <c r="AJ112"/>
      <c r="AK112"/>
      <c r="AL112"/>
      <c r="AN112"/>
      <c r="AO112"/>
      <c r="AP112"/>
      <c r="AQ112"/>
      <c r="AR112"/>
      <c r="AS112"/>
    </row>
    <row r="113" spans="1:45" s="8" customFormat="1">
      <c r="A113"/>
      <c r="B113" s="29"/>
      <c r="C113"/>
      <c r="D113"/>
      <c r="E113" s="29"/>
      <c r="F113"/>
      <c r="G113"/>
      <c r="H113"/>
      <c r="I113"/>
      <c r="J113"/>
      <c r="K113" s="19"/>
      <c r="L113"/>
      <c r="M113" s="19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 s="29"/>
      <c r="AD113"/>
      <c r="AE113"/>
      <c r="AF113"/>
      <c r="AG113"/>
      <c r="AH113"/>
      <c r="AI113"/>
      <c r="AJ113"/>
      <c r="AK113"/>
      <c r="AL113"/>
      <c r="AN113"/>
      <c r="AO113"/>
      <c r="AP113"/>
      <c r="AQ113"/>
      <c r="AR113"/>
      <c r="AS113"/>
    </row>
    <row r="114" spans="1:45" s="8" customFormat="1">
      <c r="A114"/>
      <c r="B114" s="29"/>
      <c r="C114"/>
      <c r="D114"/>
      <c r="E114" s="29"/>
      <c r="F114"/>
      <c r="G114"/>
      <c r="H114"/>
      <c r="I114"/>
      <c r="J114"/>
      <c r="K114" s="19"/>
      <c r="L114"/>
      <c r="M114" s="19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 s="29"/>
      <c r="AD114"/>
      <c r="AE114"/>
      <c r="AF114"/>
      <c r="AG114"/>
      <c r="AH114"/>
      <c r="AI114"/>
      <c r="AJ114"/>
      <c r="AK114"/>
      <c r="AL114"/>
      <c r="AN114"/>
      <c r="AO114"/>
      <c r="AP114"/>
      <c r="AQ114"/>
      <c r="AR114"/>
      <c r="AS114"/>
    </row>
    <row r="115" spans="1:45" s="8" customFormat="1">
      <c r="A115"/>
      <c r="B115" s="29"/>
      <c r="C115"/>
      <c r="D115"/>
      <c r="E115" s="29"/>
      <c r="F115"/>
      <c r="G115"/>
      <c r="H115"/>
      <c r="I115"/>
      <c r="J115"/>
      <c r="K115" s="19"/>
      <c r="L115"/>
      <c r="M115" s="19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s="29"/>
      <c r="AD115"/>
      <c r="AE115"/>
      <c r="AF115"/>
      <c r="AG115"/>
      <c r="AH115"/>
      <c r="AI115"/>
      <c r="AJ115"/>
      <c r="AK115"/>
      <c r="AL115"/>
      <c r="AN115"/>
      <c r="AO115"/>
      <c r="AP115"/>
      <c r="AQ115"/>
      <c r="AR115"/>
      <c r="AS115"/>
    </row>
    <row r="116" spans="1:45" s="8" customFormat="1">
      <c r="A116"/>
      <c r="B116" s="29"/>
      <c r="C116"/>
      <c r="D116"/>
      <c r="E116" s="29"/>
      <c r="F116"/>
      <c r="G116"/>
      <c r="H116"/>
      <c r="I116"/>
      <c r="J116"/>
      <c r="K116" s="19"/>
      <c r="L116"/>
      <c r="M116" s="19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s="29"/>
      <c r="AD116"/>
      <c r="AE116"/>
      <c r="AF116"/>
      <c r="AG116"/>
      <c r="AH116"/>
      <c r="AI116"/>
      <c r="AJ116"/>
      <c r="AK116"/>
      <c r="AL116"/>
      <c r="AN116"/>
      <c r="AO116"/>
      <c r="AP116"/>
      <c r="AQ116"/>
      <c r="AR116"/>
      <c r="AS116"/>
    </row>
    <row r="117" spans="1:45" s="8" customFormat="1">
      <c r="A117"/>
      <c r="B117" s="29"/>
      <c r="C117"/>
      <c r="D117"/>
      <c r="E117" s="29"/>
      <c r="F117"/>
      <c r="G117"/>
      <c r="H117"/>
      <c r="I117"/>
      <c r="J117"/>
      <c r="K117" s="19"/>
      <c r="L117"/>
      <c r="M117" s="19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29"/>
      <c r="AD117"/>
      <c r="AE117"/>
      <c r="AF117"/>
      <c r="AG117"/>
      <c r="AH117"/>
      <c r="AI117"/>
      <c r="AJ117"/>
      <c r="AK117"/>
      <c r="AL117"/>
      <c r="AN117"/>
      <c r="AO117"/>
      <c r="AP117"/>
      <c r="AQ117"/>
      <c r="AR117"/>
      <c r="AS117"/>
    </row>
    <row r="118" spans="1:45" s="8" customFormat="1">
      <c r="A118" s="44"/>
      <c r="B118" s="45"/>
      <c r="C118" s="44"/>
      <c r="D118" s="44"/>
      <c r="E118" s="45"/>
      <c r="F118" s="44"/>
      <c r="G118" s="44"/>
      <c r="H118" s="44"/>
      <c r="I118" s="44"/>
      <c r="J118" s="44"/>
      <c r="K118" s="46"/>
      <c r="L118" s="44"/>
      <c r="M118" s="46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5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</row>
    <row r="119" spans="1:45" s="8" customFormat="1">
      <c r="A119" s="44"/>
      <c r="B119" s="45"/>
      <c r="C119" s="44"/>
      <c r="D119" s="44"/>
      <c r="E119" s="45"/>
      <c r="F119" s="44"/>
      <c r="G119" s="44"/>
      <c r="H119" s="44"/>
      <c r="I119" s="44"/>
      <c r="J119" s="44"/>
      <c r="K119" s="46"/>
      <c r="L119" s="44"/>
      <c r="M119" s="46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5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</row>
    <row r="120" spans="1:45" s="8" customFormat="1">
      <c r="A120" s="44"/>
      <c r="B120" s="45"/>
      <c r="C120" s="44"/>
      <c r="D120" s="44"/>
      <c r="E120" s="45"/>
      <c r="F120" s="44"/>
      <c r="G120" s="44"/>
      <c r="H120" s="44"/>
      <c r="I120" s="44"/>
      <c r="J120" s="44"/>
      <c r="K120" s="46"/>
      <c r="L120" s="44"/>
      <c r="M120" s="46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5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</row>
    <row r="121" spans="1:45" s="8" customFormat="1">
      <c r="A121" s="44"/>
      <c r="B121" s="45"/>
      <c r="C121" s="44"/>
      <c r="D121" s="44"/>
      <c r="E121" s="45"/>
      <c r="F121" s="44"/>
      <c r="G121" s="44"/>
      <c r="H121" s="44"/>
      <c r="I121" s="44"/>
      <c r="J121" s="44"/>
      <c r="K121" s="46"/>
      <c r="L121" s="44"/>
      <c r="M121" s="46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5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</row>
    <row r="122" spans="1:45" s="8" customFormat="1">
      <c r="A122" s="44"/>
      <c r="B122" s="45"/>
      <c r="C122" s="44"/>
      <c r="D122" s="44"/>
      <c r="E122" s="45"/>
      <c r="F122" s="44"/>
      <c r="G122" s="44"/>
      <c r="H122" s="44"/>
      <c r="I122" s="44"/>
      <c r="J122" s="44"/>
      <c r="K122" s="46"/>
      <c r="L122" s="44"/>
      <c r="M122" s="46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5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</row>
    <row r="123" spans="1:45" s="8" customFormat="1">
      <c r="A123" s="44"/>
      <c r="B123" s="45"/>
      <c r="C123" s="44"/>
      <c r="D123" s="44"/>
      <c r="E123" s="45"/>
      <c r="F123" s="44"/>
      <c r="G123" s="44"/>
      <c r="H123" s="44"/>
      <c r="I123" s="44"/>
      <c r="J123" s="44"/>
      <c r="K123" s="46"/>
      <c r="L123" s="44"/>
      <c r="M123" s="46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5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</row>
    <row r="124" spans="1:45" s="8" customFormat="1">
      <c r="A124" s="44"/>
      <c r="B124" s="45"/>
      <c r="C124" s="44"/>
      <c r="D124" s="44"/>
      <c r="E124" s="45"/>
      <c r="F124" s="44"/>
      <c r="G124" s="44"/>
      <c r="H124" s="44"/>
      <c r="I124" s="44"/>
      <c r="J124" s="44"/>
      <c r="K124" s="46"/>
      <c r="L124" s="44"/>
      <c r="M124" s="46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5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</row>
    <row r="125" spans="1:45" s="8" customFormat="1">
      <c r="A125" s="44"/>
      <c r="B125" s="45"/>
      <c r="C125" s="44"/>
      <c r="D125" s="44"/>
      <c r="E125" s="45"/>
      <c r="F125" s="44"/>
      <c r="G125" s="44"/>
      <c r="H125" s="44"/>
      <c r="I125" s="44"/>
      <c r="J125" s="44"/>
      <c r="K125" s="46"/>
      <c r="L125" s="44"/>
      <c r="M125" s="46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5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</row>
    <row r="126" spans="1:45" s="8" customFormat="1">
      <c r="A126" s="44"/>
      <c r="B126" s="45"/>
      <c r="C126" s="44"/>
      <c r="D126" s="44"/>
      <c r="E126" s="45"/>
      <c r="F126" s="44"/>
      <c r="G126" s="44"/>
      <c r="H126" s="44"/>
      <c r="I126" s="44"/>
      <c r="J126" s="44"/>
      <c r="K126" s="46"/>
      <c r="L126" s="44"/>
      <c r="M126" s="46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5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</row>
    <row r="127" spans="1:45" s="8" customFormat="1">
      <c r="A127" s="44"/>
      <c r="B127" s="45"/>
      <c r="C127" s="44"/>
      <c r="D127" s="44"/>
      <c r="E127" s="45"/>
      <c r="F127" s="44"/>
      <c r="G127" s="44"/>
      <c r="H127" s="44"/>
      <c r="I127" s="44"/>
      <c r="J127" s="44"/>
      <c r="K127" s="46"/>
      <c r="L127" s="44"/>
      <c r="M127" s="46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5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</row>
    <row r="128" spans="1:45" s="8" customFormat="1">
      <c r="A128" s="44"/>
      <c r="B128" s="45"/>
      <c r="C128" s="44"/>
      <c r="D128" s="44"/>
      <c r="E128" s="45"/>
      <c r="F128" s="44"/>
      <c r="G128" s="44"/>
      <c r="H128" s="44"/>
      <c r="I128" s="44"/>
      <c r="J128" s="44"/>
      <c r="K128" s="46"/>
      <c r="L128" s="44"/>
      <c r="M128" s="46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5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</row>
    <row r="129" spans="1:45" s="8" customFormat="1">
      <c r="A129" s="44"/>
      <c r="B129" s="45"/>
      <c r="C129" s="44"/>
      <c r="D129" s="44"/>
      <c r="E129" s="45"/>
      <c r="F129" s="44"/>
      <c r="G129" s="44"/>
      <c r="H129" s="44"/>
      <c r="I129" s="44"/>
      <c r="J129" s="44"/>
      <c r="K129" s="46"/>
      <c r="L129" s="44"/>
      <c r="M129" s="46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5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</row>
    <row r="130" spans="1:45" s="8" customFormat="1">
      <c r="A130" s="44"/>
      <c r="B130" s="45"/>
      <c r="C130" s="44"/>
      <c r="D130" s="44"/>
      <c r="E130" s="45"/>
      <c r="F130" s="44"/>
      <c r="G130" s="44"/>
      <c r="H130" s="44"/>
      <c r="I130" s="44"/>
      <c r="J130" s="44"/>
      <c r="K130" s="46"/>
      <c r="L130" s="44"/>
      <c r="M130" s="46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5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</row>
    <row r="131" spans="1:45" s="8" customFormat="1">
      <c r="A131" s="44"/>
      <c r="B131" s="45"/>
      <c r="C131" s="44"/>
      <c r="D131" s="44"/>
      <c r="E131" s="45"/>
      <c r="F131" s="44"/>
      <c r="G131" s="44"/>
      <c r="H131" s="44"/>
      <c r="I131" s="44"/>
      <c r="J131" s="44"/>
      <c r="K131" s="46"/>
      <c r="L131" s="44"/>
      <c r="M131" s="46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5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</row>
    <row r="132" spans="1:45" s="8" customFormat="1">
      <c r="A132" s="44"/>
      <c r="B132" s="45"/>
      <c r="C132" s="44"/>
      <c r="D132" s="44"/>
      <c r="E132" s="45"/>
      <c r="F132" s="44"/>
      <c r="G132" s="44"/>
      <c r="H132" s="44"/>
      <c r="I132" s="44"/>
      <c r="J132" s="44"/>
      <c r="K132" s="46"/>
      <c r="L132" s="44"/>
      <c r="M132" s="46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5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</row>
    <row r="133" spans="1:45" s="8" customFormat="1">
      <c r="A133" s="44"/>
      <c r="B133" s="45"/>
      <c r="C133" s="44"/>
      <c r="D133" s="44"/>
      <c r="E133" s="45"/>
      <c r="F133" s="44"/>
      <c r="G133" s="44"/>
      <c r="H133" s="44"/>
      <c r="I133" s="44"/>
      <c r="J133" s="44"/>
      <c r="K133" s="46"/>
      <c r="L133" s="44"/>
      <c r="M133" s="46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5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</row>
    <row r="134" spans="1:45" s="8" customFormat="1">
      <c r="A134" s="44"/>
      <c r="B134" s="45"/>
      <c r="C134" s="44"/>
      <c r="D134" s="44"/>
      <c r="E134" s="45"/>
      <c r="F134" s="44"/>
      <c r="G134" s="44"/>
      <c r="H134" s="44"/>
      <c r="I134" s="44"/>
      <c r="J134" s="44"/>
      <c r="K134" s="46"/>
      <c r="L134" s="44"/>
      <c r="M134" s="46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5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</row>
    <row r="135" spans="1:45" s="8" customFormat="1">
      <c r="A135" s="44"/>
      <c r="B135" s="45"/>
      <c r="C135" s="44"/>
      <c r="D135" s="44"/>
      <c r="E135" s="45"/>
      <c r="F135" s="44"/>
      <c r="G135" s="44"/>
      <c r="H135" s="44"/>
      <c r="I135" s="44"/>
      <c r="J135" s="44"/>
      <c r="K135" s="46"/>
      <c r="L135" s="44"/>
      <c r="M135" s="46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5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</row>
    <row r="136" spans="1:45" s="8" customFormat="1">
      <c r="A136" s="44"/>
      <c r="B136" s="45"/>
      <c r="C136" s="44"/>
      <c r="D136" s="44"/>
      <c r="E136" s="45"/>
      <c r="F136" s="44"/>
      <c r="G136" s="44"/>
      <c r="H136" s="44"/>
      <c r="I136" s="44"/>
      <c r="J136" s="44"/>
      <c r="K136" s="46"/>
      <c r="L136" s="44"/>
      <c r="M136" s="46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5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</row>
    <row r="137" spans="1:45" s="8" customFormat="1">
      <c r="A137" s="44"/>
      <c r="B137" s="45"/>
      <c r="C137" s="44"/>
      <c r="D137" s="44"/>
      <c r="E137" s="45"/>
      <c r="F137" s="44"/>
      <c r="G137" s="44"/>
      <c r="H137" s="44"/>
      <c r="I137" s="44"/>
      <c r="J137" s="44"/>
      <c r="K137" s="46"/>
      <c r="L137" s="44"/>
      <c r="M137" s="46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5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</row>
    <row r="138" spans="1:45" s="8" customFormat="1">
      <c r="A138" s="44"/>
      <c r="B138" s="45"/>
      <c r="C138" s="44"/>
      <c r="D138" s="44"/>
      <c r="E138" s="45"/>
      <c r="F138" s="44"/>
      <c r="G138" s="44"/>
      <c r="H138" s="44"/>
      <c r="I138" s="44"/>
      <c r="J138" s="44"/>
      <c r="K138" s="46"/>
      <c r="L138" s="44"/>
      <c r="M138" s="46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5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</row>
    <row r="139" spans="1:45" s="8" customFormat="1">
      <c r="A139" s="44"/>
      <c r="B139" s="45"/>
      <c r="C139" s="44"/>
      <c r="D139" s="44"/>
      <c r="E139" s="45"/>
      <c r="F139" s="44"/>
      <c r="G139" s="44"/>
      <c r="H139" s="44"/>
      <c r="I139" s="44"/>
      <c r="J139" s="44"/>
      <c r="K139" s="46"/>
      <c r="L139" s="44"/>
      <c r="M139" s="46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5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</row>
    <row r="140" spans="1:45" s="8" customFormat="1">
      <c r="A140" s="44"/>
      <c r="B140" s="45"/>
      <c r="C140" s="44"/>
      <c r="D140" s="44"/>
      <c r="E140" s="45"/>
      <c r="F140" s="44"/>
      <c r="G140" s="44"/>
      <c r="H140" s="44"/>
      <c r="I140" s="44"/>
      <c r="J140" s="44"/>
      <c r="K140" s="46"/>
      <c r="L140" s="44"/>
      <c r="M140" s="46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5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</row>
    <row r="141" spans="1:45" s="8" customFormat="1">
      <c r="A141" s="44"/>
      <c r="B141" s="45"/>
      <c r="C141" s="44"/>
      <c r="D141" s="44"/>
      <c r="E141" s="45"/>
      <c r="F141" s="44"/>
      <c r="G141" s="44"/>
      <c r="H141" s="44"/>
      <c r="I141" s="44"/>
      <c r="J141" s="44"/>
      <c r="K141" s="46"/>
      <c r="L141" s="44"/>
      <c r="M141" s="46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5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</row>
    <row r="142" spans="1:45" s="8" customFormat="1">
      <c r="A142" s="44"/>
      <c r="B142" s="45"/>
      <c r="C142" s="44"/>
      <c r="D142" s="44"/>
      <c r="E142" s="45"/>
      <c r="F142" s="44"/>
      <c r="G142" s="44"/>
      <c r="H142" s="44"/>
      <c r="I142" s="44"/>
      <c r="J142" s="44"/>
      <c r="K142" s="46"/>
      <c r="L142" s="44"/>
      <c r="M142" s="46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5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</row>
    <row r="143" spans="1:45" s="8" customFormat="1">
      <c r="A143" s="44"/>
      <c r="B143" s="45"/>
      <c r="C143" s="44"/>
      <c r="D143" s="44"/>
      <c r="E143" s="45"/>
      <c r="F143" s="44"/>
      <c r="G143" s="44"/>
      <c r="H143" s="44"/>
      <c r="I143" s="44"/>
      <c r="J143" s="44"/>
      <c r="K143" s="46"/>
      <c r="L143" s="44"/>
      <c r="M143" s="46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5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</row>
    <row r="144" spans="1:45" s="8" customFormat="1">
      <c r="A144" s="44"/>
      <c r="B144" s="45"/>
      <c r="C144" s="44"/>
      <c r="D144" s="44"/>
      <c r="E144" s="45"/>
      <c r="F144" s="44"/>
      <c r="G144" s="44"/>
      <c r="H144" s="44"/>
      <c r="I144" s="44"/>
      <c r="J144" s="44"/>
      <c r="K144" s="46"/>
      <c r="L144" s="44"/>
      <c r="M144" s="46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5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</row>
    <row r="145" spans="1:45" s="8" customFormat="1">
      <c r="A145" s="44"/>
      <c r="B145" s="45"/>
      <c r="C145" s="44"/>
      <c r="D145" s="44"/>
      <c r="E145" s="45"/>
      <c r="F145" s="44"/>
      <c r="G145" s="44"/>
      <c r="H145" s="44"/>
      <c r="I145" s="44"/>
      <c r="J145" s="44"/>
      <c r="K145" s="46"/>
      <c r="L145" s="44"/>
      <c r="M145" s="46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5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</row>
    <row r="146" spans="1:45" s="8" customFormat="1">
      <c r="A146" s="44"/>
      <c r="B146" s="45"/>
      <c r="C146" s="44"/>
      <c r="D146" s="44"/>
      <c r="E146" s="45"/>
      <c r="F146" s="44"/>
      <c r="G146" s="44"/>
      <c r="H146" s="44"/>
      <c r="I146" s="44"/>
      <c r="J146" s="44"/>
      <c r="K146" s="46"/>
      <c r="L146" s="44"/>
      <c r="M146" s="46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5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</row>
    <row r="147" spans="1:45" s="8" customFormat="1">
      <c r="A147" s="44"/>
      <c r="B147" s="45"/>
      <c r="C147" s="44"/>
      <c r="D147" s="44"/>
      <c r="E147" s="45"/>
      <c r="F147" s="44"/>
      <c r="G147" s="44"/>
      <c r="H147" s="44"/>
      <c r="I147" s="44"/>
      <c r="J147" s="44"/>
      <c r="K147" s="46"/>
      <c r="L147" s="44"/>
      <c r="M147" s="46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5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</row>
    <row r="148" spans="1:45" s="8" customFormat="1">
      <c r="A148" s="44"/>
      <c r="B148" s="45"/>
      <c r="C148" s="44"/>
      <c r="D148" s="44"/>
      <c r="E148" s="45"/>
      <c r="F148" s="44"/>
      <c r="G148" s="44"/>
      <c r="H148" s="44"/>
      <c r="I148" s="44"/>
      <c r="J148" s="44"/>
      <c r="K148" s="46"/>
      <c r="L148" s="44"/>
      <c r="M148" s="46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5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</row>
    <row r="149" spans="1:45" s="8" customFormat="1">
      <c r="A149" s="44"/>
      <c r="B149" s="45"/>
      <c r="C149" s="44"/>
      <c r="D149" s="44"/>
      <c r="E149" s="45"/>
      <c r="F149" s="44"/>
      <c r="G149" s="44"/>
      <c r="H149" s="44"/>
      <c r="I149" s="44"/>
      <c r="J149" s="44"/>
      <c r="K149" s="46"/>
      <c r="L149" s="44"/>
      <c r="M149" s="46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5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</row>
    <row r="150" spans="1:45" s="8" customFormat="1">
      <c r="A150" s="44"/>
      <c r="B150" s="45"/>
      <c r="C150" s="44"/>
      <c r="D150" s="44"/>
      <c r="E150" s="45"/>
      <c r="F150" s="44"/>
      <c r="G150" s="44"/>
      <c r="H150" s="44"/>
      <c r="I150" s="44"/>
      <c r="J150" s="44"/>
      <c r="K150" s="46"/>
      <c r="L150" s="44"/>
      <c r="M150" s="46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5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</row>
    <row r="151" spans="1:45" s="8" customFormat="1">
      <c r="A151" s="44"/>
      <c r="B151" s="45"/>
      <c r="C151" s="44"/>
      <c r="D151" s="44"/>
      <c r="E151" s="45"/>
      <c r="F151" s="44"/>
      <c r="G151" s="44"/>
      <c r="H151" s="44"/>
      <c r="I151" s="44"/>
      <c r="J151" s="44"/>
      <c r="K151" s="46"/>
      <c r="L151" s="44"/>
      <c r="M151" s="46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5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</row>
    <row r="152" spans="1:45" s="8" customFormat="1">
      <c r="A152" s="44"/>
      <c r="B152" s="45"/>
      <c r="C152" s="44"/>
      <c r="D152" s="44"/>
      <c r="E152" s="45"/>
      <c r="F152" s="44"/>
      <c r="G152" s="44"/>
      <c r="H152" s="44"/>
      <c r="I152" s="44"/>
      <c r="J152" s="44"/>
      <c r="K152" s="46"/>
      <c r="L152" s="44"/>
      <c r="M152" s="46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5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</row>
    <row r="153" spans="1:45" s="8" customFormat="1">
      <c r="A153" s="44"/>
      <c r="B153" s="45"/>
      <c r="C153" s="44"/>
      <c r="D153" s="44"/>
      <c r="E153" s="45"/>
      <c r="F153" s="44"/>
      <c r="G153" s="44"/>
      <c r="H153" s="44"/>
      <c r="I153" s="44"/>
      <c r="J153" s="44"/>
      <c r="K153" s="46"/>
      <c r="L153" s="44"/>
      <c r="M153" s="46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5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</row>
    <row r="154" spans="1:45" s="8" customFormat="1">
      <c r="A154" s="44"/>
      <c r="B154" s="45"/>
      <c r="C154" s="44"/>
      <c r="D154" s="44"/>
      <c r="E154" s="45"/>
      <c r="F154" s="44"/>
      <c r="G154" s="44"/>
      <c r="H154" s="44"/>
      <c r="I154" s="44"/>
      <c r="J154" s="44"/>
      <c r="K154" s="46"/>
      <c r="L154" s="44"/>
      <c r="M154" s="46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5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</row>
    <row r="155" spans="1:45" s="8" customFormat="1">
      <c r="A155" s="44"/>
      <c r="B155" s="45"/>
      <c r="C155" s="44"/>
      <c r="D155" s="44"/>
      <c r="E155" s="45"/>
      <c r="F155" s="44"/>
      <c r="G155" s="44"/>
      <c r="H155" s="44"/>
      <c r="I155" s="44"/>
      <c r="J155" s="44"/>
      <c r="K155" s="46"/>
      <c r="L155" s="44"/>
      <c r="M155" s="46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5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</row>
    <row r="156" spans="1:45" s="8" customFormat="1">
      <c r="A156" s="44"/>
      <c r="B156" s="45"/>
      <c r="C156" s="44"/>
      <c r="D156" s="44"/>
      <c r="E156" s="45"/>
      <c r="F156" s="44"/>
      <c r="G156" s="44"/>
      <c r="H156" s="44"/>
      <c r="I156" s="44"/>
      <c r="J156" s="44"/>
      <c r="K156" s="46"/>
      <c r="L156" s="44"/>
      <c r="M156" s="46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5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</row>
    <row r="157" spans="1:45" s="8" customFormat="1">
      <c r="A157" s="44"/>
      <c r="B157" s="45"/>
      <c r="C157" s="44"/>
      <c r="D157" s="44"/>
      <c r="E157" s="45"/>
      <c r="F157" s="44"/>
      <c r="G157" s="44"/>
      <c r="H157" s="44"/>
      <c r="I157" s="44"/>
      <c r="J157" s="44"/>
      <c r="K157" s="46"/>
      <c r="L157" s="44"/>
      <c r="M157" s="46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5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</row>
    <row r="158" spans="1:45" s="8" customFormat="1">
      <c r="A158" s="44"/>
      <c r="B158" s="45"/>
      <c r="C158" s="44"/>
      <c r="D158" s="44"/>
      <c r="E158" s="45"/>
      <c r="F158" s="44"/>
      <c r="G158" s="44"/>
      <c r="H158" s="44"/>
      <c r="I158" s="44"/>
      <c r="J158" s="44"/>
      <c r="K158" s="46"/>
      <c r="L158" s="44"/>
      <c r="M158" s="46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5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</row>
    <row r="159" spans="1:45" s="8" customFormat="1">
      <c r="A159" s="44"/>
      <c r="B159" s="45"/>
      <c r="C159" s="44"/>
      <c r="D159" s="44"/>
      <c r="E159" s="45"/>
      <c r="F159" s="44"/>
      <c r="G159" s="44"/>
      <c r="H159" s="44"/>
      <c r="I159" s="44"/>
      <c r="J159" s="44"/>
      <c r="K159" s="46"/>
      <c r="L159" s="44"/>
      <c r="M159" s="46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5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</row>
    <row r="160" spans="1:45" s="8" customFormat="1">
      <c r="A160" s="44"/>
      <c r="B160" s="45"/>
      <c r="C160" s="44"/>
      <c r="D160" s="44"/>
      <c r="E160" s="45"/>
      <c r="F160" s="44"/>
      <c r="G160" s="44"/>
      <c r="H160" s="44"/>
      <c r="I160" s="44"/>
      <c r="J160" s="44"/>
      <c r="K160" s="46"/>
      <c r="L160" s="44"/>
      <c r="M160" s="46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5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</row>
    <row r="161" spans="1:45" s="8" customFormat="1">
      <c r="A161" s="44"/>
      <c r="B161" s="45"/>
      <c r="C161" s="44"/>
      <c r="D161" s="44"/>
      <c r="E161" s="45"/>
      <c r="F161" s="44"/>
      <c r="G161" s="44"/>
      <c r="H161" s="44"/>
      <c r="I161" s="44"/>
      <c r="J161" s="44"/>
      <c r="K161" s="46"/>
      <c r="L161" s="44"/>
      <c r="M161" s="46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5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</row>
    <row r="162" spans="1:45" s="8" customFormat="1">
      <c r="A162" s="44"/>
      <c r="B162" s="45"/>
      <c r="C162" s="44"/>
      <c r="D162" s="44"/>
      <c r="E162" s="45"/>
      <c r="F162" s="44"/>
      <c r="G162" s="44"/>
      <c r="H162" s="44"/>
      <c r="I162" s="44"/>
      <c r="J162" s="44"/>
      <c r="K162" s="46"/>
      <c r="L162" s="44"/>
      <c r="M162" s="46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5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</row>
    <row r="163" spans="1:45" s="8" customFormat="1">
      <c r="A163" s="44"/>
      <c r="B163" s="45"/>
      <c r="C163" s="44"/>
      <c r="D163" s="44"/>
      <c r="E163" s="45"/>
      <c r="F163" s="44"/>
      <c r="G163" s="44"/>
      <c r="H163" s="44"/>
      <c r="I163" s="44"/>
      <c r="J163" s="44"/>
      <c r="K163" s="46"/>
      <c r="L163" s="44"/>
      <c r="M163" s="46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5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</row>
    <row r="164" spans="1:45" s="8" customFormat="1">
      <c r="A164" s="44"/>
      <c r="B164" s="45"/>
      <c r="C164" s="44"/>
      <c r="D164" s="44"/>
      <c r="E164" s="45"/>
      <c r="F164" s="44"/>
      <c r="G164" s="44"/>
      <c r="H164" s="44"/>
      <c r="I164" s="44"/>
      <c r="J164" s="44"/>
      <c r="K164" s="46"/>
      <c r="L164" s="44"/>
      <c r="M164" s="46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5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</row>
    <row r="165" spans="1:45" s="8" customFormat="1">
      <c r="A165" s="44"/>
      <c r="B165" s="45"/>
      <c r="C165" s="44"/>
      <c r="D165" s="44"/>
      <c r="E165" s="45"/>
      <c r="F165" s="44"/>
      <c r="G165" s="44"/>
      <c r="H165" s="44"/>
      <c r="I165" s="44"/>
      <c r="J165" s="44"/>
      <c r="K165" s="46"/>
      <c r="L165" s="44"/>
      <c r="M165" s="46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5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</row>
    <row r="166" spans="1:45" s="8" customFormat="1">
      <c r="A166" s="44"/>
      <c r="B166" s="45"/>
      <c r="C166" s="44"/>
      <c r="D166" s="44"/>
      <c r="E166" s="45"/>
      <c r="F166" s="44"/>
      <c r="G166" s="44"/>
      <c r="H166" s="44"/>
      <c r="I166" s="44"/>
      <c r="J166" s="44"/>
      <c r="K166" s="46"/>
      <c r="L166" s="44"/>
      <c r="M166" s="46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5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</row>
    <row r="167" spans="1:45" s="8" customFormat="1">
      <c r="A167" s="44"/>
      <c r="B167" s="45"/>
      <c r="C167" s="44"/>
      <c r="D167" s="44"/>
      <c r="E167" s="45"/>
      <c r="F167" s="44"/>
      <c r="G167" s="44"/>
      <c r="H167" s="44"/>
      <c r="I167" s="44"/>
      <c r="J167" s="44"/>
      <c r="K167" s="46"/>
      <c r="L167" s="44"/>
      <c r="M167" s="46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5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</row>
    <row r="168" spans="1:45" s="8" customFormat="1">
      <c r="A168" s="44"/>
      <c r="B168" s="45"/>
      <c r="C168" s="44"/>
      <c r="D168" s="44"/>
      <c r="E168" s="45"/>
      <c r="F168" s="44"/>
      <c r="G168" s="44"/>
      <c r="H168" s="44"/>
      <c r="I168" s="44"/>
      <c r="J168" s="44"/>
      <c r="K168" s="46"/>
      <c r="L168" s="44"/>
      <c r="M168" s="46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5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</row>
    <row r="169" spans="1:45" s="8" customFormat="1">
      <c r="A169" s="44"/>
      <c r="B169" s="45"/>
      <c r="C169" s="44"/>
      <c r="D169" s="44"/>
      <c r="E169" s="45"/>
      <c r="F169" s="44"/>
      <c r="G169" s="44"/>
      <c r="H169" s="44"/>
      <c r="I169" s="44"/>
      <c r="J169" s="44"/>
      <c r="K169" s="46"/>
      <c r="L169" s="44"/>
      <c r="M169" s="46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5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</row>
    <row r="170" spans="1:45" s="8" customFormat="1">
      <c r="A170" s="44"/>
      <c r="B170" s="45"/>
      <c r="C170" s="44"/>
      <c r="D170" s="44"/>
      <c r="E170" s="45"/>
      <c r="F170" s="44"/>
      <c r="G170" s="44"/>
      <c r="H170" s="44"/>
      <c r="I170" s="44"/>
      <c r="J170" s="44"/>
      <c r="K170" s="46"/>
      <c r="L170" s="44"/>
      <c r="M170" s="46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5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</row>
    <row r="171" spans="1:45" s="8" customFormat="1">
      <c r="A171" s="44"/>
      <c r="B171" s="45"/>
      <c r="C171" s="44"/>
      <c r="D171" s="44"/>
      <c r="E171" s="45"/>
      <c r="F171" s="44"/>
      <c r="G171" s="44"/>
      <c r="H171" s="44"/>
      <c r="I171" s="44"/>
      <c r="J171" s="44"/>
      <c r="K171" s="46"/>
      <c r="L171" s="44"/>
      <c r="M171" s="46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5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</row>
    <row r="172" spans="1:45" s="8" customFormat="1">
      <c r="A172" s="44"/>
      <c r="B172" s="45"/>
      <c r="C172" s="44"/>
      <c r="D172" s="44"/>
      <c r="E172" s="45"/>
      <c r="F172" s="44"/>
      <c r="G172" s="44"/>
      <c r="H172" s="44"/>
      <c r="I172" s="44"/>
      <c r="J172" s="44"/>
      <c r="K172" s="46"/>
      <c r="L172" s="44"/>
      <c r="M172" s="46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5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</row>
    <row r="173" spans="1:45" s="8" customFormat="1">
      <c r="A173" s="44"/>
      <c r="B173" s="45"/>
      <c r="C173" s="44"/>
      <c r="D173" s="44"/>
      <c r="E173" s="45"/>
      <c r="F173" s="44"/>
      <c r="G173" s="44"/>
      <c r="H173" s="44"/>
      <c r="I173" s="44"/>
      <c r="J173" s="44"/>
      <c r="K173" s="46"/>
      <c r="L173" s="44"/>
      <c r="M173" s="46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5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</row>
    <row r="174" spans="1:45" s="8" customFormat="1">
      <c r="A174" s="44"/>
      <c r="B174" s="45"/>
      <c r="C174" s="44"/>
      <c r="D174" s="44"/>
      <c r="E174" s="45"/>
      <c r="F174" s="44"/>
      <c r="G174" s="44"/>
      <c r="H174" s="44"/>
      <c r="I174" s="44"/>
      <c r="J174" s="44"/>
      <c r="K174" s="46"/>
      <c r="L174" s="44"/>
      <c r="M174" s="46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5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</row>
    <row r="175" spans="1:45" s="8" customFormat="1">
      <c r="A175" s="44"/>
      <c r="B175" s="45"/>
      <c r="C175" s="44"/>
      <c r="D175" s="44"/>
      <c r="E175" s="45"/>
      <c r="F175" s="44"/>
      <c r="G175" s="44"/>
      <c r="H175" s="44"/>
      <c r="I175" s="44"/>
      <c r="J175" s="44"/>
      <c r="K175" s="46"/>
      <c r="L175" s="44"/>
      <c r="M175" s="46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5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</row>
    <row r="176" spans="1:45" s="8" customFormat="1">
      <c r="A176" s="44"/>
      <c r="B176" s="45"/>
      <c r="C176" s="44"/>
      <c r="D176" s="44"/>
      <c r="E176" s="45"/>
      <c r="F176" s="44"/>
      <c r="G176" s="44"/>
      <c r="H176" s="44"/>
      <c r="I176" s="44"/>
      <c r="J176" s="44"/>
      <c r="K176" s="46"/>
      <c r="L176" s="44"/>
      <c r="M176" s="46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5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</row>
    <row r="177" spans="1:45" s="8" customFormat="1">
      <c r="A177" s="44"/>
      <c r="B177" s="45"/>
      <c r="C177" s="44"/>
      <c r="D177" s="44"/>
      <c r="E177" s="45"/>
      <c r="F177" s="44"/>
      <c r="G177" s="44"/>
      <c r="H177" s="44"/>
      <c r="I177" s="44"/>
      <c r="J177" s="44"/>
      <c r="K177" s="46"/>
      <c r="L177" s="44"/>
      <c r="M177" s="46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5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</row>
    <row r="178" spans="1:45" s="8" customFormat="1">
      <c r="A178" s="44"/>
      <c r="B178" s="45"/>
      <c r="C178" s="44"/>
      <c r="D178" s="44"/>
      <c r="E178" s="45"/>
      <c r="F178" s="44"/>
      <c r="G178" s="44"/>
      <c r="H178" s="44"/>
      <c r="I178" s="44"/>
      <c r="J178" s="44"/>
      <c r="K178" s="46"/>
      <c r="L178" s="44"/>
      <c r="M178" s="46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5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</row>
    <row r="179" spans="1:45" s="8" customFormat="1">
      <c r="A179" s="44"/>
      <c r="B179" s="45"/>
      <c r="C179" s="44"/>
      <c r="D179" s="44"/>
      <c r="E179" s="45"/>
      <c r="F179" s="44"/>
      <c r="G179" s="44"/>
      <c r="H179" s="44"/>
      <c r="I179" s="44"/>
      <c r="J179" s="44"/>
      <c r="K179" s="46"/>
      <c r="L179" s="44"/>
      <c r="M179" s="46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5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</row>
    <row r="180" spans="1:45" s="8" customFormat="1">
      <c r="A180" s="44"/>
      <c r="B180" s="45"/>
      <c r="C180" s="44"/>
      <c r="D180" s="44"/>
      <c r="E180" s="45"/>
      <c r="F180" s="44"/>
      <c r="G180" s="44"/>
      <c r="H180" s="44"/>
      <c r="I180" s="44"/>
      <c r="J180" s="44"/>
      <c r="K180" s="46"/>
      <c r="L180" s="44"/>
      <c r="M180" s="46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5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</row>
    <row r="181" spans="1:45" s="8" customFormat="1">
      <c r="A181" s="44"/>
      <c r="B181" s="45"/>
      <c r="C181" s="44"/>
      <c r="D181" s="44"/>
      <c r="E181" s="45"/>
      <c r="F181" s="44"/>
      <c r="G181" s="44"/>
      <c r="H181" s="44"/>
      <c r="I181" s="44"/>
      <c r="J181" s="44"/>
      <c r="K181" s="46"/>
      <c r="L181" s="44"/>
      <c r="M181" s="46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5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</row>
    <row r="182" spans="1:45" s="8" customFormat="1">
      <c r="A182" s="44"/>
      <c r="B182" s="45"/>
      <c r="C182" s="44"/>
      <c r="D182" s="44"/>
      <c r="E182" s="45"/>
      <c r="F182" s="44"/>
      <c r="G182" s="44"/>
      <c r="H182" s="44"/>
      <c r="I182" s="44"/>
      <c r="J182" s="44"/>
      <c r="K182" s="46"/>
      <c r="L182" s="44"/>
      <c r="M182" s="46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5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</row>
    <row r="183" spans="1:45" s="8" customFormat="1">
      <c r="A183" s="44"/>
      <c r="B183" s="45"/>
      <c r="C183" s="44"/>
      <c r="D183" s="44"/>
      <c r="E183" s="45"/>
      <c r="F183" s="44"/>
      <c r="G183" s="44"/>
      <c r="H183" s="44"/>
      <c r="I183" s="44"/>
      <c r="J183" s="44"/>
      <c r="K183" s="46"/>
      <c r="L183" s="44"/>
      <c r="M183" s="46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5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</row>
    <row r="184" spans="1:45" s="8" customFormat="1">
      <c r="A184" s="44"/>
      <c r="B184" s="45"/>
      <c r="C184" s="44"/>
      <c r="D184" s="44"/>
      <c r="E184" s="45"/>
      <c r="F184" s="44"/>
      <c r="G184" s="44"/>
      <c r="H184" s="44"/>
      <c r="I184" s="44"/>
      <c r="J184" s="44"/>
      <c r="K184" s="46"/>
      <c r="L184" s="44"/>
      <c r="M184" s="46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5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</row>
    <row r="185" spans="1:45" s="8" customFormat="1">
      <c r="A185" s="44"/>
      <c r="B185" s="45"/>
      <c r="C185" s="44"/>
      <c r="D185" s="44"/>
      <c r="E185" s="45"/>
      <c r="F185" s="44"/>
      <c r="G185" s="44"/>
      <c r="H185" s="44"/>
      <c r="I185" s="44"/>
      <c r="J185" s="44"/>
      <c r="K185" s="46"/>
      <c r="L185" s="44"/>
      <c r="M185" s="46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5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</row>
    <row r="186" spans="1:45" s="8" customFormat="1">
      <c r="A186" s="44"/>
      <c r="B186" s="45"/>
      <c r="C186" s="44"/>
      <c r="D186" s="44"/>
      <c r="E186" s="45"/>
      <c r="F186" s="44"/>
      <c r="G186" s="44"/>
      <c r="H186" s="44"/>
      <c r="I186" s="44"/>
      <c r="J186" s="44"/>
      <c r="K186" s="46"/>
      <c r="L186" s="44"/>
      <c r="M186" s="46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5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</row>
    <row r="187" spans="1:45" s="8" customFormat="1">
      <c r="A187" s="44"/>
      <c r="B187" s="45"/>
      <c r="C187" s="44"/>
      <c r="D187" s="44"/>
      <c r="E187" s="45"/>
      <c r="F187" s="44"/>
      <c r="G187" s="44"/>
      <c r="H187" s="44"/>
      <c r="I187" s="44"/>
      <c r="J187" s="44"/>
      <c r="K187" s="46"/>
      <c r="L187" s="44"/>
      <c r="M187" s="46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5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</row>
    <row r="188" spans="1:45" s="8" customFormat="1">
      <c r="A188" s="44"/>
      <c r="B188" s="45"/>
      <c r="C188" s="44"/>
      <c r="D188" s="44"/>
      <c r="E188" s="45"/>
      <c r="F188" s="44"/>
      <c r="G188" s="44"/>
      <c r="H188" s="44"/>
      <c r="I188" s="44"/>
      <c r="J188" s="44"/>
      <c r="K188" s="46"/>
      <c r="L188" s="44"/>
      <c r="M188" s="46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5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</row>
    <row r="189" spans="1:45" s="8" customFormat="1">
      <c r="A189" s="44"/>
      <c r="B189" s="45"/>
      <c r="C189" s="44"/>
      <c r="D189" s="44"/>
      <c r="E189" s="45"/>
      <c r="F189" s="44"/>
      <c r="G189" s="44"/>
      <c r="H189" s="44"/>
      <c r="I189" s="44"/>
      <c r="J189" s="44"/>
      <c r="K189" s="46"/>
      <c r="L189" s="44"/>
      <c r="M189" s="46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5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</row>
    <row r="190" spans="1:45" s="8" customFormat="1">
      <c r="A190" s="44"/>
      <c r="B190" s="45"/>
      <c r="C190" s="44"/>
      <c r="D190" s="44"/>
      <c r="E190" s="45"/>
      <c r="F190" s="44"/>
      <c r="G190" s="44"/>
      <c r="H190" s="44"/>
      <c r="I190" s="44"/>
      <c r="J190" s="44"/>
      <c r="K190" s="46"/>
      <c r="L190" s="44"/>
      <c r="M190" s="46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5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</row>
    <row r="191" spans="1:45" s="8" customFormat="1">
      <c r="A191" s="44"/>
      <c r="B191" s="45"/>
      <c r="C191" s="44"/>
      <c r="D191" s="44"/>
      <c r="E191" s="45"/>
      <c r="F191" s="44"/>
      <c r="G191" s="44"/>
      <c r="H191" s="44"/>
      <c r="I191" s="44"/>
      <c r="J191" s="44"/>
      <c r="K191" s="46"/>
      <c r="L191" s="44"/>
      <c r="M191" s="46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5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</row>
    <row r="192" spans="1:45" s="8" customFormat="1">
      <c r="A192" s="44"/>
      <c r="B192" s="45"/>
      <c r="C192" s="44"/>
      <c r="D192" s="44"/>
      <c r="E192" s="45"/>
      <c r="F192" s="44"/>
      <c r="G192" s="44"/>
      <c r="H192" s="44"/>
      <c r="I192" s="44"/>
      <c r="J192" s="44"/>
      <c r="K192" s="46"/>
      <c r="L192" s="44"/>
      <c r="M192" s="46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5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</row>
    <row r="193" spans="1:45" s="8" customFormat="1">
      <c r="A193" s="44"/>
      <c r="B193" s="45"/>
      <c r="C193" s="44"/>
      <c r="D193" s="44"/>
      <c r="E193" s="45"/>
      <c r="F193" s="44"/>
      <c r="G193" s="44"/>
      <c r="H193" s="44"/>
      <c r="I193" s="44"/>
      <c r="J193" s="44"/>
      <c r="K193" s="46"/>
      <c r="L193" s="44"/>
      <c r="M193" s="46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5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</row>
    <row r="194" spans="1:45" s="8" customFormat="1">
      <c r="A194" s="44"/>
      <c r="B194" s="45"/>
      <c r="C194" s="44"/>
      <c r="D194" s="44"/>
      <c r="E194" s="45"/>
      <c r="F194" s="44"/>
      <c r="G194" s="44"/>
      <c r="H194" s="44"/>
      <c r="I194" s="44"/>
      <c r="J194" s="44"/>
      <c r="K194" s="46"/>
      <c r="L194" s="44"/>
      <c r="M194" s="46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5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</row>
    <row r="195" spans="1:45" s="8" customFormat="1">
      <c r="A195" s="44"/>
      <c r="B195" s="45"/>
      <c r="C195" s="44"/>
      <c r="D195" s="44"/>
      <c r="E195" s="45"/>
      <c r="F195" s="44"/>
      <c r="G195" s="44"/>
      <c r="H195" s="44"/>
      <c r="I195" s="44"/>
      <c r="J195" s="44"/>
      <c r="K195" s="46"/>
      <c r="L195" s="44"/>
      <c r="M195" s="46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5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</row>
    <row r="196" spans="1:45" s="8" customFormat="1">
      <c r="A196" s="44"/>
      <c r="B196" s="45"/>
      <c r="C196" s="44"/>
      <c r="D196" s="44"/>
      <c r="E196" s="45"/>
      <c r="F196" s="44"/>
      <c r="G196" s="44"/>
      <c r="H196" s="44"/>
      <c r="I196" s="44"/>
      <c r="J196" s="44"/>
      <c r="K196" s="46"/>
      <c r="L196" s="44"/>
      <c r="M196" s="46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5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</row>
    <row r="197" spans="1:45" s="8" customFormat="1">
      <c r="A197" s="44"/>
      <c r="B197" s="45"/>
      <c r="C197" s="44"/>
      <c r="D197" s="44"/>
      <c r="E197" s="45"/>
      <c r="F197" s="44"/>
      <c r="G197" s="44"/>
      <c r="H197" s="44"/>
      <c r="I197" s="44"/>
      <c r="J197" s="44"/>
      <c r="K197" s="46"/>
      <c r="L197" s="44"/>
      <c r="M197" s="46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5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</row>
    <row r="198" spans="1:45" s="8" customFormat="1">
      <c r="A198" s="44"/>
      <c r="B198" s="45"/>
      <c r="C198" s="44"/>
      <c r="D198" s="44"/>
      <c r="E198" s="45"/>
      <c r="F198" s="44"/>
      <c r="G198" s="44"/>
      <c r="H198" s="44"/>
      <c r="I198" s="44"/>
      <c r="J198" s="44"/>
      <c r="K198" s="46"/>
      <c r="L198" s="44"/>
      <c r="M198" s="46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5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</row>
    <row r="199" spans="1:45" s="8" customFormat="1">
      <c r="A199" s="44"/>
      <c r="B199" s="45"/>
      <c r="C199" s="44"/>
      <c r="D199" s="44"/>
      <c r="E199" s="45"/>
      <c r="F199" s="44"/>
      <c r="G199" s="44"/>
      <c r="H199" s="44"/>
      <c r="I199" s="44"/>
      <c r="J199" s="44"/>
      <c r="K199" s="46"/>
      <c r="L199" s="44"/>
      <c r="M199" s="46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5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</row>
    <row r="200" spans="1:45" s="8" customFormat="1">
      <c r="A200" s="44"/>
      <c r="B200" s="45"/>
      <c r="C200" s="44"/>
      <c r="D200" s="44"/>
      <c r="E200" s="45"/>
      <c r="F200" s="44"/>
      <c r="G200" s="44"/>
      <c r="H200" s="44"/>
      <c r="I200" s="44"/>
      <c r="J200" s="44"/>
      <c r="K200" s="46"/>
      <c r="L200" s="44"/>
      <c r="M200" s="46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5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</row>
    <row r="201" spans="1:45" s="8" customFormat="1">
      <c r="A201" s="44"/>
      <c r="B201" s="45"/>
      <c r="C201" s="44"/>
      <c r="D201" s="44"/>
      <c r="E201" s="45"/>
      <c r="F201" s="44"/>
      <c r="G201" s="44"/>
      <c r="H201" s="44"/>
      <c r="I201" s="44"/>
      <c r="J201" s="44"/>
      <c r="K201" s="46"/>
      <c r="L201" s="44"/>
      <c r="M201" s="46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5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</row>
    <row r="202" spans="1:45" s="8" customFormat="1">
      <c r="A202" s="44"/>
      <c r="B202" s="45"/>
      <c r="C202" s="44"/>
      <c r="D202" s="44"/>
      <c r="E202" s="45"/>
      <c r="F202" s="44"/>
      <c r="G202" s="44"/>
      <c r="H202" s="44"/>
      <c r="I202" s="44"/>
      <c r="J202" s="44"/>
      <c r="K202" s="46"/>
      <c r="L202" s="44"/>
      <c r="M202" s="46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5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</row>
    <row r="203" spans="1:45" s="8" customFormat="1">
      <c r="A203" s="44"/>
      <c r="B203" s="45"/>
      <c r="C203" s="44"/>
      <c r="D203" s="44"/>
      <c r="E203" s="45"/>
      <c r="F203" s="44"/>
      <c r="G203" s="44"/>
      <c r="H203" s="44"/>
      <c r="I203" s="44"/>
      <c r="J203" s="44"/>
      <c r="K203" s="46"/>
      <c r="L203" s="44"/>
      <c r="M203" s="46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5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</row>
    <row r="204" spans="1:45" s="8" customFormat="1">
      <c r="A204" s="44"/>
      <c r="B204" s="45"/>
      <c r="C204" s="44"/>
      <c r="D204" s="44"/>
      <c r="E204" s="45"/>
      <c r="F204" s="44"/>
      <c r="G204" s="44"/>
      <c r="H204" s="44"/>
      <c r="I204" s="44"/>
      <c r="J204" s="44"/>
      <c r="K204" s="46"/>
      <c r="L204" s="44"/>
      <c r="M204" s="46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5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</row>
    <row r="205" spans="1:45" s="8" customFormat="1">
      <c r="A205" s="44"/>
      <c r="B205" s="45"/>
      <c r="C205" s="44"/>
      <c r="D205" s="44"/>
      <c r="E205" s="45"/>
      <c r="F205" s="44"/>
      <c r="G205" s="44"/>
      <c r="H205" s="44"/>
      <c r="I205" s="44"/>
      <c r="J205" s="44"/>
      <c r="K205" s="46"/>
      <c r="L205" s="44"/>
      <c r="M205" s="46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5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</row>
    <row r="206" spans="1:45" s="8" customFormat="1">
      <c r="A206" s="44"/>
      <c r="B206" s="45"/>
      <c r="C206" s="44"/>
      <c r="D206" s="44"/>
      <c r="E206" s="45"/>
      <c r="F206" s="44"/>
      <c r="G206" s="44"/>
      <c r="H206" s="44"/>
      <c r="I206" s="44"/>
      <c r="J206" s="44"/>
      <c r="K206" s="46"/>
      <c r="L206" s="44"/>
      <c r="M206" s="46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5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</row>
    <row r="207" spans="1:45" s="8" customFormat="1">
      <c r="A207" s="44"/>
      <c r="B207" s="45"/>
      <c r="C207" s="44"/>
      <c r="D207" s="44"/>
      <c r="E207" s="45"/>
      <c r="F207" s="44"/>
      <c r="G207" s="44"/>
      <c r="H207" s="44"/>
      <c r="I207" s="44"/>
      <c r="J207" s="44"/>
      <c r="K207" s="46"/>
      <c r="L207" s="44"/>
      <c r="M207" s="46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5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</row>
    <row r="208" spans="1:45" s="8" customFormat="1">
      <c r="A208" s="44"/>
      <c r="B208" s="45"/>
      <c r="C208" s="44"/>
      <c r="D208" s="44"/>
      <c r="E208" s="45"/>
      <c r="F208" s="44"/>
      <c r="G208" s="44"/>
      <c r="H208" s="44"/>
      <c r="I208" s="44"/>
      <c r="J208" s="44"/>
      <c r="K208" s="46"/>
      <c r="L208" s="44"/>
      <c r="M208" s="46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5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</row>
    <row r="209" spans="1:45" s="8" customFormat="1">
      <c r="A209" s="44"/>
      <c r="B209" s="45"/>
      <c r="C209" s="44"/>
      <c r="D209" s="44"/>
      <c r="E209" s="45"/>
      <c r="F209" s="44"/>
      <c r="G209" s="44"/>
      <c r="H209" s="44"/>
      <c r="I209" s="44"/>
      <c r="J209" s="44"/>
      <c r="K209" s="46"/>
      <c r="L209" s="44"/>
      <c r="M209" s="46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5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</row>
    <row r="210" spans="1:45" s="8" customFormat="1">
      <c r="A210" s="44"/>
      <c r="B210" s="45"/>
      <c r="C210" s="44"/>
      <c r="D210" s="44"/>
      <c r="E210" s="45"/>
      <c r="F210" s="44"/>
      <c r="G210" s="44"/>
      <c r="H210" s="44"/>
      <c r="I210" s="44"/>
      <c r="J210" s="44"/>
      <c r="K210" s="46"/>
      <c r="L210" s="44"/>
      <c r="M210" s="46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5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</row>
    <row r="211" spans="1:45" s="8" customFormat="1">
      <c r="A211" s="44"/>
      <c r="B211" s="45"/>
      <c r="C211" s="44"/>
      <c r="D211" s="44"/>
      <c r="E211" s="45"/>
      <c r="F211" s="44"/>
      <c r="G211" s="44"/>
      <c r="H211" s="44"/>
      <c r="I211" s="44"/>
      <c r="J211" s="44"/>
      <c r="K211" s="46"/>
      <c r="L211" s="44"/>
      <c r="M211" s="46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5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</row>
    <row r="212" spans="1:45" s="8" customFormat="1">
      <c r="A212" s="44"/>
      <c r="B212" s="45"/>
      <c r="C212" s="44"/>
      <c r="D212" s="44"/>
      <c r="E212" s="45"/>
      <c r="F212" s="44"/>
      <c r="G212" s="44"/>
      <c r="H212" s="44"/>
      <c r="I212" s="44"/>
      <c r="J212" s="44"/>
      <c r="K212" s="46"/>
      <c r="L212" s="44"/>
      <c r="M212" s="46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5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</row>
    <row r="213" spans="1:45" s="8" customFormat="1">
      <c r="A213" s="44"/>
      <c r="B213" s="45"/>
      <c r="C213" s="44"/>
      <c r="D213" s="44"/>
      <c r="E213" s="45"/>
      <c r="F213" s="44"/>
      <c r="G213" s="44"/>
      <c r="H213" s="44"/>
      <c r="I213" s="44"/>
      <c r="J213" s="44"/>
      <c r="K213" s="46"/>
      <c r="L213" s="44"/>
      <c r="M213" s="46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5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</row>
    <row r="214" spans="1:45" s="8" customFormat="1">
      <c r="A214" s="44"/>
      <c r="B214" s="45"/>
      <c r="C214" s="44"/>
      <c r="D214" s="44"/>
      <c r="E214" s="45"/>
      <c r="F214" s="44"/>
      <c r="G214" s="44"/>
      <c r="H214" s="44"/>
      <c r="I214" s="44"/>
      <c r="J214" s="44"/>
      <c r="K214" s="46"/>
      <c r="L214" s="44"/>
      <c r="M214" s="46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5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</row>
    <row r="215" spans="1:45" s="8" customFormat="1">
      <c r="A215" s="44"/>
      <c r="B215" s="45"/>
      <c r="C215" s="44"/>
      <c r="D215" s="44"/>
      <c r="E215" s="45"/>
      <c r="F215" s="44"/>
      <c r="G215" s="44"/>
      <c r="H215" s="44"/>
      <c r="I215" s="44"/>
      <c r="J215" s="44"/>
      <c r="K215" s="46"/>
      <c r="L215" s="44"/>
      <c r="M215" s="46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5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</row>
    <row r="216" spans="1:45" s="8" customFormat="1">
      <c r="A216" s="44"/>
      <c r="B216" s="45"/>
      <c r="C216" s="44"/>
      <c r="D216" s="44"/>
      <c r="E216" s="45"/>
      <c r="F216" s="44"/>
      <c r="G216" s="44"/>
      <c r="H216" s="44"/>
      <c r="I216" s="44"/>
      <c r="J216" s="44"/>
      <c r="K216" s="46"/>
      <c r="L216" s="44"/>
      <c r="M216" s="46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5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</row>
    <row r="217" spans="1:45" s="8" customFormat="1">
      <c r="A217" s="44"/>
      <c r="B217" s="45"/>
      <c r="C217" s="44"/>
      <c r="D217" s="44"/>
      <c r="E217" s="45"/>
      <c r="F217" s="44"/>
      <c r="G217" s="44"/>
      <c r="H217" s="44"/>
      <c r="I217" s="44"/>
      <c r="J217" s="44"/>
      <c r="K217" s="46"/>
      <c r="L217" s="44"/>
      <c r="M217" s="46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5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</row>
    <row r="218" spans="1:45" s="8" customFormat="1">
      <c r="A218" s="44"/>
      <c r="B218" s="45"/>
      <c r="C218" s="44"/>
      <c r="D218" s="44"/>
      <c r="E218" s="45"/>
      <c r="F218" s="44"/>
      <c r="G218" s="44"/>
      <c r="H218" s="44"/>
      <c r="I218" s="44"/>
      <c r="J218" s="44"/>
      <c r="K218" s="46"/>
      <c r="L218" s="44"/>
      <c r="M218" s="46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5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</row>
    <row r="219" spans="1:45" s="8" customFormat="1">
      <c r="A219" s="44"/>
      <c r="B219" s="45"/>
      <c r="C219" s="44"/>
      <c r="D219" s="44"/>
      <c r="E219" s="45"/>
      <c r="F219" s="44"/>
      <c r="G219" s="44"/>
      <c r="H219" s="44"/>
      <c r="I219" s="44"/>
      <c r="J219" s="44"/>
      <c r="K219" s="46"/>
      <c r="L219" s="44"/>
      <c r="M219" s="46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5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</row>
    <row r="220" spans="1:45" s="8" customFormat="1">
      <c r="A220" s="44"/>
      <c r="B220" s="45"/>
      <c r="C220" s="44"/>
      <c r="D220" s="44"/>
      <c r="E220" s="45"/>
      <c r="F220" s="44"/>
      <c r="G220" s="44"/>
      <c r="H220" s="44"/>
      <c r="I220" s="44"/>
      <c r="J220" s="44"/>
      <c r="K220" s="46"/>
      <c r="L220" s="44"/>
      <c r="M220" s="46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5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</row>
    <row r="221" spans="1:45" s="8" customFormat="1">
      <c r="A221" s="44"/>
      <c r="B221" s="45"/>
      <c r="C221" s="44"/>
      <c r="D221" s="44"/>
      <c r="E221" s="45"/>
      <c r="F221" s="44"/>
      <c r="G221" s="44"/>
      <c r="H221" s="44"/>
      <c r="I221" s="44"/>
      <c r="J221" s="44"/>
      <c r="K221" s="46"/>
      <c r="L221" s="44"/>
      <c r="M221" s="46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5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</row>
    <row r="222" spans="1:45" s="8" customFormat="1">
      <c r="A222" s="44"/>
      <c r="B222" s="45"/>
      <c r="C222" s="44"/>
      <c r="D222" s="44"/>
      <c r="E222" s="45"/>
      <c r="F222" s="44"/>
      <c r="G222" s="44"/>
      <c r="H222" s="44"/>
      <c r="I222" s="44"/>
      <c r="J222" s="44"/>
      <c r="K222" s="46"/>
      <c r="L222" s="44"/>
      <c r="M222" s="46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5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</row>
    <row r="223" spans="1:45" s="8" customFormat="1">
      <c r="A223" s="44"/>
      <c r="B223" s="45"/>
      <c r="C223" s="44"/>
      <c r="D223" s="44"/>
      <c r="E223" s="45"/>
      <c r="F223" s="44"/>
      <c r="G223" s="44"/>
      <c r="H223" s="44"/>
      <c r="I223" s="44"/>
      <c r="J223" s="44"/>
      <c r="K223" s="46"/>
      <c r="L223" s="44"/>
      <c r="M223" s="46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5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</row>
    <row r="224" spans="1:45" s="8" customFormat="1">
      <c r="A224" s="44"/>
      <c r="B224" s="45"/>
      <c r="C224" s="44"/>
      <c r="D224" s="44"/>
      <c r="E224" s="45"/>
      <c r="F224" s="44"/>
      <c r="G224" s="44"/>
      <c r="H224" s="44"/>
      <c r="I224" s="44"/>
      <c r="J224" s="44"/>
      <c r="K224" s="46"/>
      <c r="L224" s="44"/>
      <c r="M224" s="46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5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</row>
    <row r="225" spans="1:45" s="8" customFormat="1">
      <c r="A225" s="44"/>
      <c r="B225" s="45"/>
      <c r="C225" s="44"/>
      <c r="D225" s="44"/>
      <c r="E225" s="45"/>
      <c r="F225" s="44"/>
      <c r="G225" s="44"/>
      <c r="H225" s="44"/>
      <c r="I225" s="44"/>
      <c r="J225" s="44"/>
      <c r="K225" s="46"/>
      <c r="L225" s="44"/>
      <c r="M225" s="46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5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</row>
    <row r="226" spans="1:45" s="8" customFormat="1">
      <c r="A226" s="44"/>
      <c r="B226" s="45"/>
      <c r="C226" s="44"/>
      <c r="D226" s="44"/>
      <c r="E226" s="45"/>
      <c r="F226" s="44"/>
      <c r="G226" s="44"/>
      <c r="H226" s="44"/>
      <c r="I226" s="44"/>
      <c r="J226" s="44"/>
      <c r="K226" s="46"/>
      <c r="L226" s="44"/>
      <c r="M226" s="46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5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</row>
    <row r="227" spans="1:45" s="8" customFormat="1">
      <c r="A227" s="44"/>
      <c r="B227" s="45"/>
      <c r="C227" s="44"/>
      <c r="D227" s="44"/>
      <c r="E227" s="45"/>
      <c r="F227" s="44"/>
      <c r="G227" s="44"/>
      <c r="H227" s="44"/>
      <c r="I227" s="44"/>
      <c r="J227" s="44"/>
      <c r="K227" s="46"/>
      <c r="L227" s="44"/>
      <c r="M227" s="46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5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</row>
    <row r="228" spans="1:45" s="8" customFormat="1">
      <c r="A228" s="44"/>
      <c r="B228" s="45"/>
      <c r="C228" s="44"/>
      <c r="D228" s="44"/>
      <c r="E228" s="45"/>
      <c r="F228" s="44"/>
      <c r="G228" s="44"/>
      <c r="H228" s="44"/>
      <c r="I228" s="44"/>
      <c r="J228" s="44"/>
      <c r="K228" s="46"/>
      <c r="L228" s="44"/>
      <c r="M228" s="46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5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</row>
    <row r="229" spans="1:45" s="8" customFormat="1">
      <c r="A229" s="44"/>
      <c r="B229" s="45"/>
      <c r="C229" s="44"/>
      <c r="D229" s="44"/>
      <c r="E229" s="45"/>
      <c r="F229" s="44"/>
      <c r="G229" s="44"/>
      <c r="H229" s="44"/>
      <c r="I229" s="44"/>
      <c r="J229" s="44"/>
      <c r="K229" s="46"/>
      <c r="L229" s="44"/>
      <c r="M229" s="46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5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</row>
    <row r="230" spans="1:45" s="8" customFormat="1">
      <c r="A230" s="44"/>
      <c r="B230" s="45"/>
      <c r="C230" s="44"/>
      <c r="D230" s="44"/>
      <c r="E230" s="45"/>
      <c r="F230" s="44"/>
      <c r="G230" s="44"/>
      <c r="H230" s="44"/>
      <c r="I230" s="44"/>
      <c r="J230" s="44"/>
      <c r="K230" s="46"/>
      <c r="L230" s="44"/>
      <c r="M230" s="46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5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</row>
    <row r="231" spans="1:45" s="8" customFormat="1">
      <c r="A231" s="44"/>
      <c r="B231" s="45"/>
      <c r="C231" s="44"/>
      <c r="D231" s="44"/>
      <c r="E231" s="45"/>
      <c r="F231" s="44"/>
      <c r="G231" s="44"/>
      <c r="H231" s="44"/>
      <c r="I231" s="44"/>
      <c r="J231" s="44"/>
      <c r="K231" s="46"/>
      <c r="L231" s="44"/>
      <c r="M231" s="46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5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</row>
    <row r="232" spans="1:45" s="8" customFormat="1">
      <c r="A232" s="44"/>
      <c r="B232" s="45"/>
      <c r="C232" s="44"/>
      <c r="D232" s="44"/>
      <c r="E232" s="45"/>
      <c r="F232" s="44"/>
      <c r="G232" s="44"/>
      <c r="H232" s="44"/>
      <c r="I232" s="44"/>
      <c r="J232" s="44"/>
      <c r="K232" s="46"/>
      <c r="L232" s="44"/>
      <c r="M232" s="46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5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</row>
    <row r="233" spans="1:45" s="8" customFormat="1">
      <c r="A233" s="44"/>
      <c r="B233" s="45"/>
      <c r="C233" s="44"/>
      <c r="D233" s="44"/>
      <c r="E233" s="45"/>
      <c r="F233" s="44"/>
      <c r="G233" s="44"/>
      <c r="H233" s="44"/>
      <c r="I233" s="44"/>
      <c r="J233" s="44"/>
      <c r="K233" s="46"/>
      <c r="L233" s="44"/>
      <c r="M233" s="46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5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</row>
    <row r="234" spans="1:45" s="8" customFormat="1">
      <c r="A234" s="44"/>
      <c r="B234" s="45"/>
      <c r="C234" s="44"/>
      <c r="D234" s="44"/>
      <c r="E234" s="45"/>
      <c r="F234" s="44"/>
      <c r="G234" s="44"/>
      <c r="H234" s="44"/>
      <c r="I234" s="44"/>
      <c r="J234" s="44"/>
      <c r="K234" s="46"/>
      <c r="L234" s="44"/>
      <c r="M234" s="46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5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</row>
    <row r="235" spans="1:45" s="8" customFormat="1">
      <c r="A235" s="44"/>
      <c r="B235" s="45"/>
      <c r="C235" s="44"/>
      <c r="D235" s="44"/>
      <c r="E235" s="45"/>
      <c r="F235" s="44"/>
      <c r="G235" s="44"/>
      <c r="H235" s="44"/>
      <c r="I235" s="44"/>
      <c r="J235" s="44"/>
      <c r="K235" s="46"/>
      <c r="L235" s="44"/>
      <c r="M235" s="46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5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</row>
    <row r="236" spans="1:45" s="8" customFormat="1">
      <c r="A236" s="44"/>
      <c r="B236" s="45"/>
      <c r="C236" s="44"/>
      <c r="D236" s="44"/>
      <c r="E236" s="45"/>
      <c r="F236" s="44"/>
      <c r="G236" s="44"/>
      <c r="H236" s="44"/>
      <c r="I236" s="44"/>
      <c r="J236" s="44"/>
      <c r="K236" s="46"/>
      <c r="L236" s="44"/>
      <c r="M236" s="46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5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</row>
    <row r="237" spans="1:45" s="8" customFormat="1">
      <c r="A237" s="44"/>
      <c r="B237" s="45"/>
      <c r="C237" s="44"/>
      <c r="D237" s="44"/>
      <c r="E237" s="45"/>
      <c r="F237" s="44"/>
      <c r="G237" s="44"/>
      <c r="H237" s="44"/>
      <c r="I237" s="44"/>
      <c r="J237" s="44"/>
      <c r="K237" s="46"/>
      <c r="L237" s="44"/>
      <c r="M237" s="46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5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</row>
    <row r="238" spans="1:45" s="8" customFormat="1">
      <c r="A238" s="44"/>
      <c r="B238" s="45"/>
      <c r="C238" s="44"/>
      <c r="D238" s="44"/>
      <c r="E238" s="45"/>
      <c r="F238" s="44"/>
      <c r="G238" s="44"/>
      <c r="H238" s="44"/>
      <c r="I238" s="44"/>
      <c r="J238" s="44"/>
      <c r="K238" s="46"/>
      <c r="L238" s="44"/>
      <c r="M238" s="46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5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</row>
    <row r="239" spans="1:45" s="8" customFormat="1">
      <c r="A239" s="44"/>
      <c r="B239" s="45"/>
      <c r="C239" s="44"/>
      <c r="D239" s="44"/>
      <c r="E239" s="45"/>
      <c r="F239" s="44"/>
      <c r="G239" s="44"/>
      <c r="H239" s="44"/>
      <c r="I239" s="44"/>
      <c r="J239" s="44"/>
      <c r="K239" s="46"/>
      <c r="L239" s="44"/>
      <c r="M239" s="46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5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</row>
    <row r="240" spans="1:45" s="8" customFormat="1">
      <c r="A240" s="44"/>
      <c r="B240" s="45"/>
      <c r="C240" s="44"/>
      <c r="D240" s="44"/>
      <c r="E240" s="45"/>
      <c r="F240" s="44"/>
      <c r="G240" s="44"/>
      <c r="H240" s="44"/>
      <c r="I240" s="44"/>
      <c r="J240" s="44"/>
      <c r="K240" s="46"/>
      <c r="L240" s="44"/>
      <c r="M240" s="46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5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</row>
    <row r="241" spans="1:45" s="8" customFormat="1">
      <c r="A241" s="44"/>
      <c r="B241" s="45"/>
      <c r="C241" s="44"/>
      <c r="D241" s="44"/>
      <c r="E241" s="45"/>
      <c r="F241" s="44"/>
      <c r="G241" s="44"/>
      <c r="H241" s="44"/>
      <c r="I241" s="44"/>
      <c r="J241" s="44"/>
      <c r="K241" s="46"/>
      <c r="L241" s="44"/>
      <c r="M241" s="46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5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</row>
    <row r="242" spans="1:45" s="8" customFormat="1">
      <c r="A242" s="44"/>
      <c r="B242" s="45"/>
      <c r="C242" s="44"/>
      <c r="D242" s="44"/>
      <c r="E242" s="45"/>
      <c r="F242" s="44"/>
      <c r="G242" s="44"/>
      <c r="H242" s="44"/>
      <c r="I242" s="44"/>
      <c r="J242" s="44"/>
      <c r="K242" s="46"/>
      <c r="L242" s="44"/>
      <c r="M242" s="46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5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</row>
    <row r="243" spans="1:45" s="8" customFormat="1">
      <c r="A243" s="44"/>
      <c r="B243" s="45"/>
      <c r="C243" s="44"/>
      <c r="D243" s="44"/>
      <c r="E243" s="45"/>
      <c r="F243" s="44"/>
      <c r="G243" s="44"/>
      <c r="H243" s="44"/>
      <c r="I243" s="44"/>
      <c r="J243" s="44"/>
      <c r="K243" s="46"/>
      <c r="L243" s="44"/>
      <c r="M243" s="46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5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</row>
    <row r="244" spans="1:45" s="8" customFormat="1">
      <c r="A244" s="44"/>
      <c r="B244" s="45"/>
      <c r="C244" s="44"/>
      <c r="D244" s="44"/>
      <c r="E244" s="45"/>
      <c r="F244" s="44"/>
      <c r="G244" s="44"/>
      <c r="H244" s="44"/>
      <c r="I244" s="44"/>
      <c r="J244" s="44"/>
      <c r="K244" s="46"/>
      <c r="L244" s="44"/>
      <c r="M244" s="46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5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</row>
    <row r="245" spans="1:45" s="8" customFormat="1">
      <c r="A245" s="44"/>
      <c r="B245" s="45"/>
      <c r="C245" s="44"/>
      <c r="D245" s="44"/>
      <c r="E245" s="45"/>
      <c r="F245" s="44"/>
      <c r="G245" s="44"/>
      <c r="H245" s="44"/>
      <c r="I245" s="44"/>
      <c r="J245" s="44"/>
      <c r="K245" s="46"/>
      <c r="L245" s="44"/>
      <c r="M245" s="46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5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</row>
    <row r="246" spans="1:45" s="8" customFormat="1">
      <c r="A246" s="44"/>
      <c r="B246" s="45"/>
      <c r="C246" s="44"/>
      <c r="D246" s="44"/>
      <c r="E246" s="45"/>
      <c r="F246" s="44"/>
      <c r="G246" s="44"/>
      <c r="H246" s="44"/>
      <c r="I246" s="44"/>
      <c r="J246" s="44"/>
      <c r="K246" s="46"/>
      <c r="L246" s="44"/>
      <c r="M246" s="46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5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</row>
    <row r="247" spans="1:45" s="8" customFormat="1">
      <c r="A247" s="44"/>
      <c r="B247" s="45"/>
      <c r="C247" s="44"/>
      <c r="D247" s="44"/>
      <c r="E247" s="45"/>
      <c r="F247" s="44"/>
      <c r="G247" s="44"/>
      <c r="H247" s="44"/>
      <c r="I247" s="44"/>
      <c r="J247" s="44"/>
      <c r="K247" s="46"/>
      <c r="L247" s="44"/>
      <c r="M247" s="46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5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</row>
    <row r="248" spans="1:45" s="8" customFormat="1">
      <c r="A248" s="44"/>
      <c r="B248" s="45"/>
      <c r="C248" s="44"/>
      <c r="D248" s="44"/>
      <c r="E248" s="45"/>
      <c r="F248" s="44"/>
      <c r="G248" s="44"/>
      <c r="H248" s="44"/>
      <c r="I248" s="44"/>
      <c r="J248" s="44"/>
      <c r="K248" s="46"/>
      <c r="L248" s="44"/>
      <c r="M248" s="46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5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</row>
    <row r="249" spans="1:45" s="8" customFormat="1">
      <c r="A249" s="44"/>
      <c r="B249" s="45"/>
      <c r="C249" s="44"/>
      <c r="D249" s="44"/>
      <c r="E249" s="45"/>
      <c r="F249" s="44"/>
      <c r="G249" s="44"/>
      <c r="H249" s="44"/>
      <c r="I249" s="44"/>
      <c r="J249" s="44"/>
      <c r="K249" s="46"/>
      <c r="L249" s="44"/>
      <c r="M249" s="46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5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</row>
    <row r="250" spans="1:45" s="8" customFormat="1">
      <c r="A250" s="44"/>
      <c r="B250" s="45"/>
      <c r="C250" s="44"/>
      <c r="D250" s="44"/>
      <c r="E250" s="45"/>
      <c r="F250" s="44"/>
      <c r="G250" s="44"/>
      <c r="H250" s="44"/>
      <c r="I250" s="44"/>
      <c r="J250" s="44"/>
      <c r="K250" s="46"/>
      <c r="L250" s="44"/>
      <c r="M250" s="46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5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</row>
    <row r="251" spans="1:45" s="8" customFormat="1">
      <c r="A251" s="44"/>
      <c r="B251" s="45"/>
      <c r="C251" s="44"/>
      <c r="D251" s="44"/>
      <c r="E251" s="45"/>
      <c r="F251" s="44"/>
      <c r="G251" s="44"/>
      <c r="H251" s="44"/>
      <c r="I251" s="44"/>
      <c r="J251" s="44"/>
      <c r="K251" s="46"/>
      <c r="L251" s="44"/>
      <c r="M251" s="46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5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</row>
    <row r="252" spans="1:45" s="8" customFormat="1">
      <c r="A252" s="44"/>
      <c r="B252" s="45"/>
      <c r="C252" s="44"/>
      <c r="D252" s="44"/>
      <c r="E252" s="45"/>
      <c r="F252" s="44"/>
      <c r="G252" s="44"/>
      <c r="H252" s="44"/>
      <c r="I252" s="44"/>
      <c r="J252" s="44"/>
      <c r="K252" s="46"/>
      <c r="L252" s="44"/>
      <c r="M252" s="46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5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</row>
    <row r="253" spans="1:45" s="8" customFormat="1">
      <c r="A253" s="44"/>
      <c r="B253" s="45"/>
      <c r="C253" s="44"/>
      <c r="D253" s="44"/>
      <c r="E253" s="45"/>
      <c r="F253" s="44"/>
      <c r="G253" s="44"/>
      <c r="H253" s="44"/>
      <c r="I253" s="44"/>
      <c r="J253" s="44"/>
      <c r="K253" s="46"/>
      <c r="L253" s="44"/>
      <c r="M253" s="46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5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</row>
    <row r="254" spans="1:45" s="8" customFormat="1">
      <c r="A254" s="44"/>
      <c r="B254" s="45"/>
      <c r="C254" s="44"/>
      <c r="D254" s="44"/>
      <c r="E254" s="45"/>
      <c r="F254" s="44"/>
      <c r="G254" s="44"/>
      <c r="H254" s="44"/>
      <c r="I254" s="44"/>
      <c r="J254" s="44"/>
      <c r="K254" s="46"/>
      <c r="L254" s="44"/>
      <c r="M254" s="46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5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</row>
    <row r="255" spans="1:45" s="8" customFormat="1">
      <c r="A255" s="44"/>
      <c r="B255" s="45"/>
      <c r="C255" s="44"/>
      <c r="D255" s="44"/>
      <c r="E255" s="45"/>
      <c r="F255" s="44"/>
      <c r="G255" s="44"/>
      <c r="H255" s="44"/>
      <c r="I255" s="44"/>
      <c r="J255" s="44"/>
      <c r="K255" s="46"/>
      <c r="L255" s="44"/>
      <c r="M255" s="46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5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</row>
    <row r="256" spans="1:45" s="8" customFormat="1">
      <c r="A256" s="44"/>
      <c r="B256" s="45"/>
      <c r="C256" s="44"/>
      <c r="D256" s="44"/>
      <c r="E256" s="45"/>
      <c r="F256" s="44"/>
      <c r="G256" s="44"/>
      <c r="H256" s="44"/>
      <c r="I256" s="44"/>
      <c r="J256" s="44"/>
      <c r="K256" s="46"/>
      <c r="L256" s="44"/>
      <c r="M256" s="46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5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</row>
    <row r="257" spans="1:45" s="8" customFormat="1">
      <c r="A257" s="44"/>
      <c r="B257" s="45"/>
      <c r="C257" s="44"/>
      <c r="D257" s="44"/>
      <c r="E257" s="45"/>
      <c r="F257" s="44"/>
      <c r="G257" s="44"/>
      <c r="H257" s="44"/>
      <c r="I257" s="44"/>
      <c r="J257" s="44"/>
      <c r="K257" s="46"/>
      <c r="L257" s="44"/>
      <c r="M257" s="46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5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</row>
    <row r="258" spans="1:45" s="8" customFormat="1">
      <c r="A258" s="44"/>
      <c r="B258" s="45"/>
      <c r="C258" s="44"/>
      <c r="D258" s="44"/>
      <c r="E258" s="45"/>
      <c r="F258" s="44"/>
      <c r="G258" s="44"/>
      <c r="H258" s="44"/>
      <c r="I258" s="44"/>
      <c r="J258" s="44"/>
      <c r="K258" s="46"/>
      <c r="L258" s="44"/>
      <c r="M258" s="46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5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</row>
    <row r="259" spans="1:45" s="8" customFormat="1">
      <c r="A259" s="44"/>
      <c r="B259" s="45"/>
      <c r="C259" s="44"/>
      <c r="D259" s="44"/>
      <c r="E259" s="45"/>
      <c r="F259" s="44"/>
      <c r="G259" s="44"/>
      <c r="H259" s="44"/>
      <c r="I259" s="44"/>
      <c r="J259" s="44"/>
      <c r="K259" s="46"/>
      <c r="L259" s="44"/>
      <c r="M259" s="46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5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</row>
    <row r="260" spans="1:45" s="8" customFormat="1">
      <c r="A260" s="44"/>
      <c r="B260" s="45"/>
      <c r="C260" s="44"/>
      <c r="D260" s="44"/>
      <c r="E260" s="45"/>
      <c r="F260" s="44"/>
      <c r="G260" s="44"/>
      <c r="H260" s="44"/>
      <c r="I260" s="44"/>
      <c r="J260" s="44"/>
      <c r="K260" s="46"/>
      <c r="L260" s="44"/>
      <c r="M260" s="46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5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</row>
    <row r="261" spans="1:45" s="8" customFormat="1">
      <c r="A261" s="44"/>
      <c r="B261" s="45"/>
      <c r="C261" s="44"/>
      <c r="D261" s="44"/>
      <c r="E261" s="45"/>
      <c r="F261" s="44"/>
      <c r="G261" s="44"/>
      <c r="H261" s="44"/>
      <c r="I261" s="44"/>
      <c r="J261" s="44"/>
      <c r="K261" s="46"/>
      <c r="L261" s="44"/>
      <c r="M261" s="46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5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</row>
    <row r="262" spans="1:45" s="8" customFormat="1">
      <c r="A262" s="44"/>
      <c r="B262" s="45"/>
      <c r="C262" s="44"/>
      <c r="D262" s="44"/>
      <c r="E262" s="45"/>
      <c r="F262" s="44"/>
      <c r="G262" s="44"/>
      <c r="H262" s="44"/>
      <c r="I262" s="44"/>
      <c r="J262" s="44"/>
      <c r="K262" s="46"/>
      <c r="L262" s="44"/>
      <c r="M262" s="46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5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</row>
    <row r="263" spans="1:45" s="8" customFormat="1">
      <c r="A263" s="44"/>
      <c r="B263" s="45"/>
      <c r="C263" s="44"/>
      <c r="D263" s="44"/>
      <c r="E263" s="45"/>
      <c r="F263" s="44"/>
      <c r="G263" s="44"/>
      <c r="H263" s="44"/>
      <c r="I263" s="44"/>
      <c r="J263" s="44"/>
      <c r="K263" s="46"/>
      <c r="L263" s="44"/>
      <c r="M263" s="46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5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</row>
    <row r="264" spans="1:45" s="8" customFormat="1">
      <c r="A264" s="44"/>
      <c r="B264" s="45"/>
      <c r="C264" s="44"/>
      <c r="D264" s="44"/>
      <c r="E264" s="45"/>
      <c r="F264" s="44"/>
      <c r="G264" s="44"/>
      <c r="H264" s="44"/>
      <c r="I264" s="44"/>
      <c r="J264" s="44"/>
      <c r="K264" s="46"/>
      <c r="L264" s="44"/>
      <c r="M264" s="46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5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</row>
    <row r="265" spans="1:45" s="8" customFormat="1">
      <c r="A265" s="44"/>
      <c r="B265" s="45"/>
      <c r="C265" s="44"/>
      <c r="D265" s="44"/>
      <c r="E265" s="45"/>
      <c r="F265" s="44"/>
      <c r="G265" s="44"/>
      <c r="H265" s="44"/>
      <c r="I265" s="44"/>
      <c r="J265" s="44"/>
      <c r="K265" s="46"/>
      <c r="L265" s="44"/>
      <c r="M265" s="46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5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</row>
    <row r="266" spans="1:45" s="8" customFormat="1">
      <c r="A266" s="44"/>
      <c r="B266" s="45"/>
      <c r="C266" s="44"/>
      <c r="D266" s="44"/>
      <c r="E266" s="45"/>
      <c r="F266" s="44"/>
      <c r="G266" s="44"/>
      <c r="H266" s="44"/>
      <c r="I266" s="44"/>
      <c r="J266" s="44"/>
      <c r="K266" s="46"/>
      <c r="L266" s="44"/>
      <c r="M266" s="46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5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</row>
    <row r="267" spans="1:45" s="8" customFormat="1">
      <c r="A267" s="44"/>
      <c r="B267" s="45"/>
      <c r="C267" s="44"/>
      <c r="D267" s="44"/>
      <c r="E267" s="45"/>
      <c r="F267" s="44"/>
      <c r="G267" s="44"/>
      <c r="H267" s="44"/>
      <c r="I267" s="44"/>
      <c r="J267" s="44"/>
      <c r="K267" s="46"/>
      <c r="L267" s="44"/>
      <c r="M267" s="46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5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</row>
    <row r="268" spans="1:45" s="8" customFormat="1">
      <c r="A268" s="44"/>
      <c r="B268" s="45"/>
      <c r="C268" s="44"/>
      <c r="D268" s="44"/>
      <c r="E268" s="45"/>
      <c r="F268" s="44"/>
      <c r="G268" s="44"/>
      <c r="H268" s="44"/>
      <c r="I268" s="44"/>
      <c r="J268" s="44"/>
      <c r="K268" s="46"/>
      <c r="L268" s="44"/>
      <c r="M268" s="46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5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</row>
    <row r="269" spans="1:45" s="8" customFormat="1">
      <c r="A269" s="44"/>
      <c r="B269" s="45"/>
      <c r="C269" s="44"/>
      <c r="D269" s="44"/>
      <c r="E269" s="45"/>
      <c r="F269" s="44"/>
      <c r="G269" s="44"/>
      <c r="H269" s="44"/>
      <c r="I269" s="44"/>
      <c r="J269" s="44"/>
      <c r="K269" s="46"/>
      <c r="L269" s="44"/>
      <c r="M269" s="46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5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</row>
    <row r="270" spans="1:45" s="8" customFormat="1">
      <c r="A270" s="44"/>
      <c r="B270" s="45"/>
      <c r="C270" s="44"/>
      <c r="D270" s="44"/>
      <c r="E270" s="45"/>
      <c r="F270" s="44"/>
      <c r="G270" s="44"/>
      <c r="H270" s="44"/>
      <c r="I270" s="44"/>
      <c r="J270" s="44"/>
      <c r="K270" s="46"/>
      <c r="L270" s="44"/>
      <c r="M270" s="46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5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</row>
    <row r="271" spans="1:45" s="8" customFormat="1">
      <c r="A271" s="44"/>
      <c r="B271" s="45"/>
      <c r="C271" s="44"/>
      <c r="D271" s="44"/>
      <c r="E271" s="45"/>
      <c r="F271" s="44"/>
      <c r="G271" s="44"/>
      <c r="H271" s="44"/>
      <c r="I271" s="44"/>
      <c r="J271" s="44"/>
      <c r="K271" s="46"/>
      <c r="L271" s="44"/>
      <c r="M271" s="46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5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</row>
    <row r="272" spans="1:45" s="8" customFormat="1">
      <c r="A272" s="44"/>
      <c r="B272" s="45"/>
      <c r="C272" s="44"/>
      <c r="D272" s="44"/>
      <c r="E272" s="45"/>
      <c r="F272" s="44"/>
      <c r="G272" s="44"/>
      <c r="H272" s="44"/>
      <c r="I272" s="44"/>
      <c r="J272" s="44"/>
      <c r="K272" s="46"/>
      <c r="L272" s="44"/>
      <c r="M272" s="46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5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</row>
    <row r="273" spans="1:45" s="8" customFormat="1">
      <c r="A273" s="44"/>
      <c r="B273" s="45"/>
      <c r="C273" s="44"/>
      <c r="D273" s="44"/>
      <c r="E273" s="45"/>
      <c r="F273" s="44"/>
      <c r="G273" s="44"/>
      <c r="H273" s="44"/>
      <c r="I273" s="44"/>
      <c r="J273" s="44"/>
      <c r="K273" s="46"/>
      <c r="L273" s="44"/>
      <c r="M273" s="46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5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</row>
    <row r="274" spans="1:45" s="8" customFormat="1">
      <c r="A274" s="44"/>
      <c r="B274" s="45"/>
      <c r="C274" s="44"/>
      <c r="D274" s="44"/>
      <c r="E274" s="45"/>
      <c r="F274" s="44"/>
      <c r="G274" s="44"/>
      <c r="H274" s="44"/>
      <c r="I274" s="44"/>
      <c r="J274" s="44"/>
      <c r="K274" s="46"/>
      <c r="L274" s="44"/>
      <c r="M274" s="46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5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</row>
    <row r="275" spans="1:45" s="8" customFormat="1">
      <c r="A275" s="44"/>
      <c r="B275" s="45"/>
      <c r="C275" s="44"/>
      <c r="D275" s="44"/>
      <c r="E275" s="45"/>
      <c r="F275" s="44"/>
      <c r="G275" s="44"/>
      <c r="H275" s="44"/>
      <c r="I275" s="44"/>
      <c r="J275" s="44"/>
      <c r="K275" s="46"/>
      <c r="L275" s="44"/>
      <c r="M275" s="46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5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</row>
    <row r="276" spans="1:45" s="8" customFormat="1">
      <c r="A276" s="44"/>
      <c r="B276" s="45"/>
      <c r="C276" s="44"/>
      <c r="D276" s="44"/>
      <c r="E276" s="45"/>
      <c r="F276" s="44"/>
      <c r="G276" s="44"/>
      <c r="H276" s="44"/>
      <c r="I276" s="44"/>
      <c r="J276" s="44"/>
      <c r="K276" s="46"/>
      <c r="L276" s="44"/>
      <c r="M276" s="46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5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</row>
    <row r="277" spans="1:45" s="8" customFormat="1">
      <c r="A277" s="44"/>
      <c r="B277" s="45"/>
      <c r="C277" s="44"/>
      <c r="D277" s="44"/>
      <c r="E277" s="45"/>
      <c r="F277" s="44"/>
      <c r="G277" s="44"/>
      <c r="H277" s="44"/>
      <c r="I277" s="44"/>
      <c r="J277" s="44"/>
      <c r="K277" s="46"/>
      <c r="L277" s="44"/>
      <c r="M277" s="46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5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</row>
    <row r="278" spans="1:45" s="8" customFormat="1">
      <c r="A278" s="44"/>
      <c r="B278" s="45"/>
      <c r="C278" s="44"/>
      <c r="D278" s="44"/>
      <c r="E278" s="45"/>
      <c r="F278" s="44"/>
      <c r="G278" s="44"/>
      <c r="H278" s="44"/>
      <c r="I278" s="44"/>
      <c r="J278" s="44"/>
      <c r="K278" s="46"/>
      <c r="L278" s="44"/>
      <c r="M278" s="46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5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</row>
    <row r="279" spans="1:45" s="8" customFormat="1">
      <c r="A279" s="44"/>
      <c r="B279" s="45"/>
      <c r="C279" s="44"/>
      <c r="D279" s="44"/>
      <c r="E279" s="45"/>
      <c r="F279" s="44"/>
      <c r="G279" s="44"/>
      <c r="H279" s="44"/>
      <c r="I279" s="44"/>
      <c r="J279" s="44"/>
      <c r="K279" s="46"/>
      <c r="L279" s="44"/>
      <c r="M279" s="46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5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</row>
    <row r="280" spans="1:45" s="8" customFormat="1">
      <c r="A280" s="44"/>
      <c r="B280" s="45"/>
      <c r="C280" s="44"/>
      <c r="D280" s="44"/>
      <c r="E280" s="45"/>
      <c r="F280" s="44"/>
      <c r="G280" s="44"/>
      <c r="H280" s="44"/>
      <c r="I280" s="44"/>
      <c r="J280" s="44"/>
      <c r="K280" s="46"/>
      <c r="L280" s="44"/>
      <c r="M280" s="46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5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</row>
    <row r="281" spans="1:45" s="8" customFormat="1">
      <c r="A281" s="44"/>
      <c r="B281" s="45"/>
      <c r="C281" s="44"/>
      <c r="D281" s="44"/>
      <c r="E281" s="45"/>
      <c r="F281" s="44"/>
      <c r="G281" s="44"/>
      <c r="H281" s="44"/>
      <c r="I281" s="44"/>
      <c r="J281" s="44"/>
      <c r="K281" s="46"/>
      <c r="L281" s="44"/>
      <c r="M281" s="46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5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</row>
    <row r="282" spans="1:45" s="8" customFormat="1">
      <c r="A282" s="44"/>
      <c r="B282" s="45"/>
      <c r="C282" s="44"/>
      <c r="D282" s="44"/>
      <c r="E282" s="45"/>
      <c r="F282" s="44"/>
      <c r="G282" s="44"/>
      <c r="H282" s="44"/>
      <c r="I282" s="44"/>
      <c r="J282" s="44"/>
      <c r="K282" s="46"/>
      <c r="L282" s="44"/>
      <c r="M282" s="46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5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</row>
    <row r="283" spans="1:45" s="8" customFormat="1">
      <c r="A283" s="44"/>
      <c r="B283" s="45"/>
      <c r="C283" s="44"/>
      <c r="D283" s="44"/>
      <c r="E283" s="45"/>
      <c r="F283" s="44"/>
      <c r="G283" s="44"/>
      <c r="H283" s="44"/>
      <c r="I283" s="44"/>
      <c r="J283" s="44"/>
      <c r="K283" s="46"/>
      <c r="L283" s="44"/>
      <c r="M283" s="46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5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</row>
    <row r="284" spans="1:45" s="8" customFormat="1">
      <c r="A284" s="44"/>
      <c r="B284" s="45"/>
      <c r="C284" s="44"/>
      <c r="D284" s="44"/>
      <c r="E284" s="45"/>
      <c r="F284" s="44"/>
      <c r="G284" s="44"/>
      <c r="H284" s="44"/>
      <c r="I284" s="44"/>
      <c r="J284" s="44"/>
      <c r="K284" s="46"/>
      <c r="L284" s="44"/>
      <c r="M284" s="46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5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</row>
    <row r="285" spans="1:45" s="8" customFormat="1">
      <c r="A285" s="44"/>
      <c r="B285" s="45"/>
      <c r="C285" s="44"/>
      <c r="D285" s="44"/>
      <c r="E285" s="45"/>
      <c r="F285" s="44"/>
      <c r="G285" s="44"/>
      <c r="H285" s="44"/>
      <c r="I285" s="44"/>
      <c r="J285" s="44"/>
      <c r="K285" s="46"/>
      <c r="L285" s="44"/>
      <c r="M285" s="46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5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</row>
    <row r="286" spans="1:45" s="8" customFormat="1">
      <c r="A286" s="44"/>
      <c r="B286" s="45"/>
      <c r="C286" s="44"/>
      <c r="D286" s="44"/>
      <c r="E286" s="45"/>
      <c r="F286" s="44"/>
      <c r="G286" s="44"/>
      <c r="H286" s="44"/>
      <c r="I286" s="44"/>
      <c r="J286" s="44"/>
      <c r="K286" s="46"/>
      <c r="L286" s="44"/>
      <c r="M286" s="46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5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</row>
    <row r="287" spans="1:45" s="8" customFormat="1">
      <c r="A287" s="44"/>
      <c r="B287" s="45"/>
      <c r="C287" s="44"/>
      <c r="D287" s="44"/>
      <c r="E287" s="45"/>
      <c r="F287" s="44"/>
      <c r="G287" s="44"/>
      <c r="H287" s="44"/>
      <c r="I287" s="44"/>
      <c r="J287" s="44"/>
      <c r="K287" s="46"/>
      <c r="L287" s="44"/>
      <c r="M287" s="46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5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</row>
    <row r="288" spans="1:45" s="8" customFormat="1">
      <c r="A288" s="44"/>
      <c r="B288" s="45"/>
      <c r="C288" s="44"/>
      <c r="D288" s="44"/>
      <c r="E288" s="45"/>
      <c r="F288" s="44"/>
      <c r="G288" s="44"/>
      <c r="H288" s="44"/>
      <c r="I288" s="44"/>
      <c r="J288" s="44"/>
      <c r="K288" s="46"/>
      <c r="L288" s="44"/>
      <c r="M288" s="46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5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</row>
    <row r="289" spans="1:45" s="8" customFormat="1">
      <c r="A289" s="44"/>
      <c r="B289" s="45"/>
      <c r="C289" s="44"/>
      <c r="D289" s="44"/>
      <c r="E289" s="45"/>
      <c r="F289" s="44"/>
      <c r="G289" s="44"/>
      <c r="H289" s="44"/>
      <c r="I289" s="44"/>
      <c r="J289" s="44"/>
      <c r="K289" s="46"/>
      <c r="L289" s="44"/>
      <c r="M289" s="46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5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</row>
    <row r="290" spans="1:45" s="8" customFormat="1">
      <c r="A290" s="44"/>
      <c r="B290" s="45"/>
      <c r="C290" s="44"/>
      <c r="D290" s="44"/>
      <c r="E290" s="45"/>
      <c r="F290" s="44"/>
      <c r="G290" s="44"/>
      <c r="H290" s="44"/>
      <c r="I290" s="44"/>
      <c r="J290" s="44"/>
      <c r="K290" s="46"/>
      <c r="L290" s="44"/>
      <c r="M290" s="46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5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</row>
    <row r="291" spans="1:45" s="8" customFormat="1">
      <c r="A291" s="44"/>
      <c r="B291" s="45"/>
      <c r="C291" s="44"/>
      <c r="D291" s="44"/>
      <c r="E291" s="45"/>
      <c r="F291" s="44"/>
      <c r="G291" s="44"/>
      <c r="H291" s="44"/>
      <c r="I291" s="44"/>
      <c r="J291" s="44"/>
      <c r="K291" s="46"/>
      <c r="L291" s="44"/>
      <c r="M291" s="46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5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</row>
    <row r="292" spans="1:45" s="8" customFormat="1">
      <c r="A292" s="44"/>
      <c r="B292" s="45"/>
      <c r="C292" s="44"/>
      <c r="D292" s="44"/>
      <c r="E292" s="45"/>
      <c r="F292" s="44"/>
      <c r="G292" s="44"/>
      <c r="H292" s="44"/>
      <c r="I292" s="44"/>
      <c r="J292" s="44"/>
      <c r="K292" s="46"/>
      <c r="L292" s="44"/>
      <c r="M292" s="46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5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</row>
    <row r="293" spans="1:45" s="8" customFormat="1">
      <c r="A293" s="44"/>
      <c r="B293" s="45"/>
      <c r="C293" s="44"/>
      <c r="D293" s="44"/>
      <c r="E293" s="45"/>
      <c r="F293" s="44"/>
      <c r="G293" s="44"/>
      <c r="H293" s="44"/>
      <c r="I293" s="44"/>
      <c r="J293" s="44"/>
      <c r="K293" s="46"/>
      <c r="L293" s="44"/>
      <c r="M293" s="46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5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</row>
    <row r="294" spans="1:45" s="8" customFormat="1">
      <c r="A294" s="44"/>
      <c r="B294" s="45"/>
      <c r="C294" s="44"/>
      <c r="D294" s="44"/>
      <c r="E294" s="45"/>
      <c r="F294" s="44"/>
      <c r="G294" s="44"/>
      <c r="H294" s="44"/>
      <c r="I294" s="44"/>
      <c r="J294" s="44"/>
      <c r="K294" s="46"/>
      <c r="L294" s="44"/>
      <c r="M294" s="46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5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</row>
    <row r="295" spans="1:45" s="8" customFormat="1">
      <c r="A295" s="44"/>
      <c r="B295" s="45"/>
      <c r="C295" s="44"/>
      <c r="D295" s="44"/>
      <c r="E295" s="45"/>
      <c r="F295" s="44"/>
      <c r="G295" s="44"/>
      <c r="H295" s="44"/>
      <c r="I295" s="44"/>
      <c r="J295" s="44"/>
      <c r="K295" s="46"/>
      <c r="L295" s="44"/>
      <c r="M295" s="46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5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</row>
    <row r="296" spans="1:45" s="8" customFormat="1">
      <c r="A296" s="44"/>
      <c r="B296" s="45"/>
      <c r="C296" s="44"/>
      <c r="D296" s="44"/>
      <c r="E296" s="45"/>
      <c r="F296" s="44"/>
      <c r="G296" s="44"/>
      <c r="H296" s="44"/>
      <c r="I296" s="44"/>
      <c r="J296" s="44"/>
      <c r="K296" s="46"/>
      <c r="L296" s="44"/>
      <c r="M296" s="46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5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</row>
    <row r="297" spans="1:45" s="8" customFormat="1">
      <c r="A297" s="44"/>
      <c r="B297" s="45"/>
      <c r="C297" s="44"/>
      <c r="D297" s="44"/>
      <c r="E297" s="45"/>
      <c r="F297" s="44"/>
      <c r="G297" s="44"/>
      <c r="H297" s="44"/>
      <c r="I297" s="44"/>
      <c r="J297" s="44"/>
      <c r="K297" s="46"/>
      <c r="L297" s="44"/>
      <c r="M297" s="46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5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</row>
    <row r="298" spans="1:45" s="8" customFormat="1">
      <c r="A298" s="44"/>
      <c r="B298" s="45"/>
      <c r="C298" s="44"/>
      <c r="D298" s="44"/>
      <c r="E298" s="45"/>
      <c r="F298" s="44"/>
      <c r="G298" s="44"/>
      <c r="H298" s="44"/>
      <c r="I298" s="44"/>
      <c r="J298" s="44"/>
      <c r="K298" s="46"/>
      <c r="L298" s="44"/>
      <c r="M298" s="46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5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</row>
    <row r="299" spans="1:45" s="8" customFormat="1">
      <c r="A299" s="44"/>
      <c r="B299" s="45"/>
      <c r="C299" s="44"/>
      <c r="D299" s="44"/>
      <c r="E299" s="45"/>
      <c r="F299" s="44"/>
      <c r="G299" s="44"/>
      <c r="H299" s="44"/>
      <c r="I299" s="44"/>
      <c r="J299" s="44"/>
      <c r="K299" s="46"/>
      <c r="L299" s="44"/>
      <c r="M299" s="46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5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</row>
    <row r="300" spans="1:45" s="8" customFormat="1">
      <c r="A300" s="44"/>
      <c r="B300" s="45"/>
      <c r="C300" s="44"/>
      <c r="D300" s="44"/>
      <c r="E300" s="45"/>
      <c r="F300" s="44"/>
      <c r="G300" s="44"/>
      <c r="H300" s="44"/>
      <c r="I300" s="44"/>
      <c r="J300" s="44"/>
      <c r="K300" s="46"/>
      <c r="L300" s="44"/>
      <c r="M300" s="46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5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</row>
    <row r="301" spans="1:45" s="8" customFormat="1">
      <c r="A301" s="44"/>
      <c r="B301" s="45"/>
      <c r="C301" s="44"/>
      <c r="D301" s="44"/>
      <c r="E301" s="45"/>
      <c r="F301" s="44"/>
      <c r="G301" s="44"/>
      <c r="H301" s="44"/>
      <c r="I301" s="44"/>
      <c r="J301" s="44"/>
      <c r="K301" s="46"/>
      <c r="L301" s="44"/>
      <c r="M301" s="46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5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</row>
    <row r="302" spans="1:45" s="8" customFormat="1">
      <c r="A302" s="44"/>
      <c r="B302" s="45"/>
      <c r="C302" s="44"/>
      <c r="D302" s="44"/>
      <c r="E302" s="45"/>
      <c r="F302" s="44"/>
      <c r="G302" s="44"/>
      <c r="H302" s="44"/>
      <c r="I302" s="44"/>
      <c r="J302" s="44"/>
      <c r="K302" s="46"/>
      <c r="L302" s="44"/>
      <c r="M302" s="46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5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</row>
    <row r="303" spans="1:45" s="8" customFormat="1">
      <c r="A303" s="44"/>
      <c r="B303" s="45"/>
      <c r="C303" s="44"/>
      <c r="D303" s="44"/>
      <c r="E303" s="45"/>
      <c r="F303" s="44"/>
      <c r="G303" s="44"/>
      <c r="H303" s="44"/>
      <c r="I303" s="44"/>
      <c r="J303" s="44"/>
      <c r="K303" s="46"/>
      <c r="L303" s="44"/>
      <c r="M303" s="46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5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</row>
    <row r="304" spans="1:45" s="8" customFormat="1">
      <c r="A304" s="44"/>
      <c r="B304" s="45"/>
      <c r="C304" s="44"/>
      <c r="D304" s="44"/>
      <c r="E304" s="45"/>
      <c r="F304" s="44"/>
      <c r="G304" s="44"/>
      <c r="H304" s="44"/>
      <c r="I304" s="44"/>
      <c r="J304" s="44"/>
      <c r="K304" s="46"/>
      <c r="L304" s="44"/>
      <c r="M304" s="46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5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</row>
    <row r="305" spans="1:45" s="8" customFormat="1">
      <c r="A305" s="44"/>
      <c r="B305" s="45"/>
      <c r="C305" s="44"/>
      <c r="D305" s="44"/>
      <c r="E305" s="45"/>
      <c r="F305" s="44"/>
      <c r="G305" s="44"/>
      <c r="H305" s="44"/>
      <c r="I305" s="44"/>
      <c r="J305" s="44"/>
      <c r="K305" s="46"/>
      <c r="L305" s="44"/>
      <c r="M305" s="46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5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</row>
    <row r="306" spans="1:45" s="8" customFormat="1">
      <c r="A306" s="44"/>
      <c r="B306" s="45"/>
      <c r="C306" s="44"/>
      <c r="D306" s="44"/>
      <c r="E306" s="45"/>
      <c r="F306" s="44"/>
      <c r="G306" s="44"/>
      <c r="H306" s="44"/>
      <c r="I306" s="44"/>
      <c r="J306" s="44"/>
      <c r="K306" s="46"/>
      <c r="L306" s="44"/>
      <c r="M306" s="46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5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</row>
    <row r="307" spans="1:45" s="8" customFormat="1">
      <c r="A307" s="44"/>
      <c r="B307" s="45"/>
      <c r="C307" s="44"/>
      <c r="D307" s="44"/>
      <c r="E307" s="45"/>
      <c r="F307" s="44"/>
      <c r="G307" s="44"/>
      <c r="H307" s="44"/>
      <c r="I307" s="44"/>
      <c r="J307" s="44"/>
      <c r="K307" s="46"/>
      <c r="L307" s="44"/>
      <c r="M307" s="46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5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</row>
    <row r="308" spans="1:45" s="8" customFormat="1">
      <c r="A308" s="44"/>
      <c r="B308" s="45"/>
      <c r="C308" s="44"/>
      <c r="D308" s="44"/>
      <c r="E308" s="45"/>
      <c r="F308" s="44"/>
      <c r="G308" s="44"/>
      <c r="H308" s="44"/>
      <c r="I308" s="44"/>
      <c r="J308" s="44"/>
      <c r="K308" s="46"/>
      <c r="L308" s="44"/>
      <c r="M308" s="46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5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</row>
    <row r="309" spans="1:45" s="8" customFormat="1">
      <c r="A309" s="44"/>
      <c r="B309" s="45"/>
      <c r="C309" s="44"/>
      <c r="D309" s="44"/>
      <c r="E309" s="45"/>
      <c r="F309" s="44"/>
      <c r="G309" s="44"/>
      <c r="H309" s="44"/>
      <c r="I309" s="44"/>
      <c r="J309" s="44"/>
      <c r="K309" s="46"/>
      <c r="L309" s="44"/>
      <c r="M309" s="46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5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</row>
    <row r="310" spans="1:45" s="8" customFormat="1">
      <c r="A310" s="44"/>
      <c r="B310" s="45"/>
      <c r="C310" s="44"/>
      <c r="D310" s="44"/>
      <c r="E310" s="45"/>
      <c r="F310" s="44"/>
      <c r="G310" s="44"/>
      <c r="H310" s="44"/>
      <c r="I310" s="44"/>
      <c r="J310" s="44"/>
      <c r="K310" s="46"/>
      <c r="L310" s="44"/>
      <c r="M310" s="46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5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</row>
    <row r="311" spans="1:45" s="8" customFormat="1">
      <c r="A311" s="44"/>
      <c r="B311" s="45"/>
      <c r="C311" s="44"/>
      <c r="D311" s="44"/>
      <c r="E311" s="45"/>
      <c r="F311" s="44"/>
      <c r="G311" s="44"/>
      <c r="H311" s="44"/>
      <c r="I311" s="44"/>
      <c r="J311" s="44"/>
      <c r="K311" s="46"/>
      <c r="L311" s="44"/>
      <c r="M311" s="46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5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</row>
    <row r="312" spans="1:45" s="8" customFormat="1">
      <c r="A312" s="44"/>
      <c r="B312" s="45"/>
      <c r="C312" s="44"/>
      <c r="D312" s="44"/>
      <c r="E312" s="45"/>
      <c r="F312" s="44"/>
      <c r="G312" s="44"/>
      <c r="H312" s="44"/>
      <c r="I312" s="44"/>
      <c r="J312" s="44"/>
      <c r="K312" s="46"/>
      <c r="L312" s="44"/>
      <c r="M312" s="46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5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</row>
    <row r="313" spans="1:45" s="8" customFormat="1">
      <c r="A313" s="44"/>
      <c r="B313" s="45"/>
      <c r="C313" s="44"/>
      <c r="D313" s="44"/>
      <c r="E313" s="45"/>
      <c r="F313" s="44"/>
      <c r="G313" s="44"/>
      <c r="H313" s="44"/>
      <c r="I313" s="44"/>
      <c r="J313" s="44"/>
      <c r="K313" s="46"/>
      <c r="L313" s="44"/>
      <c r="M313" s="46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5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</row>
    <row r="314" spans="1:45" s="8" customFormat="1">
      <c r="A314" s="44"/>
      <c r="B314" s="45"/>
      <c r="C314" s="44"/>
      <c r="D314" s="44"/>
      <c r="E314" s="45"/>
      <c r="F314" s="44"/>
      <c r="G314" s="44"/>
      <c r="H314" s="44"/>
      <c r="I314" s="44"/>
      <c r="J314" s="44"/>
      <c r="K314" s="46"/>
      <c r="L314" s="44"/>
      <c r="M314" s="46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5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</row>
    <row r="315" spans="1:45" s="8" customFormat="1">
      <c r="A315" s="44"/>
      <c r="B315" s="45"/>
      <c r="C315" s="44"/>
      <c r="D315" s="44"/>
      <c r="E315" s="45"/>
      <c r="F315" s="44"/>
      <c r="G315" s="44"/>
      <c r="H315" s="44"/>
      <c r="I315" s="44"/>
      <c r="J315" s="44"/>
      <c r="K315" s="46"/>
      <c r="L315" s="44"/>
      <c r="M315" s="46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5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</row>
    <row r="316" spans="1:45" s="8" customFormat="1">
      <c r="A316" s="44"/>
      <c r="B316" s="45"/>
      <c r="C316" s="44"/>
      <c r="D316" s="44"/>
      <c r="E316" s="45"/>
      <c r="F316" s="44"/>
      <c r="G316" s="44"/>
      <c r="H316" s="44"/>
      <c r="I316" s="44"/>
      <c r="J316" s="44"/>
      <c r="K316" s="46"/>
      <c r="L316" s="44"/>
      <c r="M316" s="46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5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</row>
    <row r="317" spans="1:45" s="8" customFormat="1">
      <c r="A317" s="44"/>
      <c r="B317" s="45"/>
      <c r="C317" s="44"/>
      <c r="D317" s="44"/>
      <c r="E317" s="45"/>
      <c r="F317" s="44"/>
      <c r="G317" s="44"/>
      <c r="H317" s="44"/>
      <c r="I317" s="44"/>
      <c r="J317" s="44"/>
      <c r="K317" s="46"/>
      <c r="L317" s="44"/>
      <c r="M317" s="46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5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</row>
    <row r="318" spans="1:45" s="8" customFormat="1">
      <c r="A318" s="44"/>
      <c r="B318" s="45"/>
      <c r="C318" s="44"/>
      <c r="D318" s="44"/>
      <c r="E318" s="45"/>
      <c r="F318" s="44"/>
      <c r="G318" s="44"/>
      <c r="H318" s="44"/>
      <c r="I318" s="44"/>
      <c r="J318" s="44"/>
      <c r="K318" s="46"/>
      <c r="L318" s="44"/>
      <c r="M318" s="46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5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</row>
    <row r="319" spans="1:45" s="8" customFormat="1">
      <c r="A319" s="44"/>
      <c r="B319" s="45"/>
      <c r="C319" s="44"/>
      <c r="D319" s="44"/>
      <c r="E319" s="45"/>
      <c r="F319" s="44"/>
      <c r="G319" s="44"/>
      <c r="H319" s="44"/>
      <c r="I319" s="44"/>
      <c r="J319" s="44"/>
      <c r="K319" s="46"/>
      <c r="L319" s="44"/>
      <c r="M319" s="46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5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</row>
    <row r="320" spans="1:45" s="8" customFormat="1">
      <c r="A320" s="44"/>
      <c r="B320" s="45"/>
      <c r="C320" s="44"/>
      <c r="D320" s="44"/>
      <c r="E320" s="45"/>
      <c r="F320" s="44"/>
      <c r="G320" s="44"/>
      <c r="H320" s="44"/>
      <c r="I320" s="44"/>
      <c r="J320" s="44"/>
      <c r="K320" s="46"/>
      <c r="L320" s="44"/>
      <c r="M320" s="46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5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</row>
    <row r="321" spans="1:45" s="8" customFormat="1">
      <c r="A321" s="44"/>
      <c r="B321" s="45"/>
      <c r="C321" s="44"/>
      <c r="D321" s="44"/>
      <c r="E321" s="45"/>
      <c r="F321" s="44"/>
      <c r="G321" s="44"/>
      <c r="H321" s="44"/>
      <c r="I321" s="44"/>
      <c r="J321" s="44"/>
      <c r="K321" s="46"/>
      <c r="L321" s="44"/>
      <c r="M321" s="46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5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</row>
    <row r="322" spans="1:45" s="8" customFormat="1">
      <c r="A322" s="44"/>
      <c r="B322" s="45"/>
      <c r="C322" s="44"/>
      <c r="D322" s="44"/>
      <c r="E322" s="45"/>
      <c r="F322" s="44"/>
      <c r="G322" s="44"/>
      <c r="H322" s="44"/>
      <c r="I322" s="44"/>
      <c r="J322" s="44"/>
      <c r="K322" s="46"/>
      <c r="L322" s="44"/>
      <c r="M322" s="46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5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</row>
    <row r="323" spans="1:45" s="8" customFormat="1">
      <c r="A323" s="44"/>
      <c r="B323" s="45"/>
      <c r="C323" s="44"/>
      <c r="D323" s="44"/>
      <c r="E323" s="45"/>
      <c r="F323" s="44"/>
      <c r="G323" s="44"/>
      <c r="H323" s="44"/>
      <c r="I323" s="44"/>
      <c r="J323" s="44"/>
      <c r="K323" s="46"/>
      <c r="L323" s="44"/>
      <c r="M323" s="46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5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</row>
    <row r="324" spans="1:45" s="8" customFormat="1">
      <c r="A324" s="44"/>
      <c r="B324" s="45"/>
      <c r="C324" s="44"/>
      <c r="D324" s="44"/>
      <c r="E324" s="45"/>
      <c r="F324" s="44"/>
      <c r="G324" s="44"/>
      <c r="H324" s="44"/>
      <c r="I324" s="44"/>
      <c r="J324" s="44"/>
      <c r="K324" s="46"/>
      <c r="L324" s="44"/>
      <c r="M324" s="46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5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</row>
    <row r="325" spans="1:45" s="8" customFormat="1">
      <c r="A325" s="44"/>
      <c r="B325" s="45"/>
      <c r="C325" s="44"/>
      <c r="D325" s="44"/>
      <c r="E325" s="45"/>
      <c r="F325" s="44"/>
      <c r="G325" s="44"/>
      <c r="H325" s="44"/>
      <c r="I325" s="44"/>
      <c r="J325" s="44"/>
      <c r="K325" s="46"/>
      <c r="L325" s="44"/>
      <c r="M325" s="46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5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</row>
    <row r="326" spans="1:45" s="8" customFormat="1">
      <c r="A326" s="44"/>
      <c r="B326" s="45"/>
      <c r="C326" s="44"/>
      <c r="D326" s="44"/>
      <c r="E326" s="45"/>
      <c r="F326" s="44"/>
      <c r="G326" s="44"/>
      <c r="H326" s="44"/>
      <c r="I326" s="44"/>
      <c r="J326" s="44"/>
      <c r="K326" s="46"/>
      <c r="L326" s="44"/>
      <c r="M326" s="46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5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</row>
    <row r="327" spans="1:45" s="8" customFormat="1">
      <c r="A327" s="44"/>
      <c r="B327" s="45"/>
      <c r="C327" s="44"/>
      <c r="D327" s="44"/>
      <c r="E327" s="45"/>
      <c r="F327" s="44"/>
      <c r="G327" s="44"/>
      <c r="H327" s="44"/>
      <c r="I327" s="44"/>
      <c r="J327" s="44"/>
      <c r="K327" s="46"/>
      <c r="L327" s="44"/>
      <c r="M327" s="46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5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</row>
    <row r="328" spans="1:45" s="8" customFormat="1">
      <c r="A328" s="44"/>
      <c r="B328" s="45"/>
      <c r="C328" s="44"/>
      <c r="D328" s="44"/>
      <c r="E328" s="45"/>
      <c r="F328" s="44"/>
      <c r="G328" s="44"/>
      <c r="H328" s="44"/>
      <c r="I328" s="44"/>
      <c r="J328" s="44"/>
      <c r="K328" s="46"/>
      <c r="L328" s="44"/>
      <c r="M328" s="46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5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</row>
    <row r="329" spans="1:45" s="8" customFormat="1">
      <c r="A329" s="44"/>
      <c r="B329" s="45"/>
      <c r="C329" s="44"/>
      <c r="D329" s="44"/>
      <c r="E329" s="45"/>
      <c r="F329" s="44"/>
      <c r="G329" s="44"/>
      <c r="H329" s="44"/>
      <c r="I329" s="44"/>
      <c r="J329" s="44"/>
      <c r="K329" s="46"/>
      <c r="L329" s="44"/>
      <c r="M329" s="46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5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</row>
    <row r="330" spans="1:45" s="8" customFormat="1">
      <c r="A330" s="44"/>
      <c r="B330" s="45"/>
      <c r="C330" s="44"/>
      <c r="D330" s="44"/>
      <c r="E330" s="45"/>
      <c r="F330" s="44"/>
      <c r="G330" s="44"/>
      <c r="H330" s="44"/>
      <c r="I330" s="44"/>
      <c r="J330" s="44"/>
      <c r="K330" s="46"/>
      <c r="L330" s="44"/>
      <c r="M330" s="46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5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</row>
    <row r="331" spans="1:45" s="8" customFormat="1">
      <c r="A331" s="44"/>
      <c r="B331" s="45"/>
      <c r="C331" s="44"/>
      <c r="D331" s="44"/>
      <c r="E331" s="45"/>
      <c r="F331" s="44"/>
      <c r="G331" s="44"/>
      <c r="H331" s="44"/>
      <c r="I331" s="44"/>
      <c r="J331" s="44"/>
      <c r="K331" s="46"/>
      <c r="L331" s="44"/>
      <c r="M331" s="46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5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</row>
    <row r="332" spans="1:45" s="8" customFormat="1">
      <c r="A332" s="44"/>
      <c r="B332" s="45"/>
      <c r="C332" s="44"/>
      <c r="D332" s="44"/>
      <c r="E332" s="45"/>
      <c r="F332" s="44"/>
      <c r="G332" s="44"/>
      <c r="H332" s="44"/>
      <c r="I332" s="44"/>
      <c r="J332" s="44"/>
      <c r="K332" s="46"/>
      <c r="L332" s="44"/>
      <c r="M332" s="46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5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</row>
    <row r="333" spans="1:45" s="8" customFormat="1">
      <c r="A333" s="44"/>
      <c r="B333" s="45"/>
      <c r="C333" s="44"/>
      <c r="D333" s="44"/>
      <c r="E333" s="45"/>
      <c r="F333" s="44"/>
      <c r="G333" s="44"/>
      <c r="H333" s="44"/>
      <c r="I333" s="44"/>
      <c r="J333" s="44"/>
      <c r="K333" s="46"/>
      <c r="L333" s="44"/>
      <c r="M333" s="46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5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</row>
    <row r="334" spans="1:45" s="8" customFormat="1">
      <c r="A334" s="44"/>
      <c r="B334" s="45"/>
      <c r="C334" s="44"/>
      <c r="D334" s="44"/>
      <c r="E334" s="45"/>
      <c r="F334" s="44"/>
      <c r="G334" s="44"/>
      <c r="H334" s="44"/>
      <c r="I334" s="44"/>
      <c r="J334" s="44"/>
      <c r="K334" s="46"/>
      <c r="L334" s="44"/>
      <c r="M334" s="46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5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</row>
    <row r="335" spans="1:45" s="8" customFormat="1">
      <c r="A335" s="44"/>
      <c r="B335" s="45"/>
      <c r="C335" s="44"/>
      <c r="D335" s="44"/>
      <c r="E335" s="45"/>
      <c r="F335" s="44"/>
      <c r="G335" s="44"/>
      <c r="H335" s="44"/>
      <c r="I335" s="44"/>
      <c r="J335" s="44"/>
      <c r="K335" s="46"/>
      <c r="L335" s="44"/>
      <c r="M335" s="46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5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</row>
    <row r="336" spans="1:45" s="8" customFormat="1">
      <c r="A336" s="44"/>
      <c r="B336" s="45"/>
      <c r="C336" s="44"/>
      <c r="D336" s="44"/>
      <c r="E336" s="45"/>
      <c r="F336" s="44"/>
      <c r="G336" s="44"/>
      <c r="H336" s="44"/>
      <c r="I336" s="44"/>
      <c r="J336" s="44"/>
      <c r="K336" s="46"/>
      <c r="L336" s="44"/>
      <c r="M336" s="46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5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</row>
    <row r="337" spans="1:45" s="8" customFormat="1">
      <c r="A337" s="44"/>
      <c r="B337" s="45"/>
      <c r="C337" s="44"/>
      <c r="D337" s="44"/>
      <c r="E337" s="45"/>
      <c r="F337" s="44"/>
      <c r="G337" s="44"/>
      <c r="H337" s="44"/>
      <c r="I337" s="44"/>
      <c r="J337" s="44"/>
      <c r="K337" s="46"/>
      <c r="L337" s="44"/>
      <c r="M337" s="46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5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</row>
    <row r="338" spans="1:45" s="8" customFormat="1">
      <c r="A338" s="44"/>
      <c r="B338" s="45"/>
      <c r="C338" s="44"/>
      <c r="D338" s="44"/>
      <c r="E338" s="45"/>
      <c r="F338" s="44"/>
      <c r="G338" s="44"/>
      <c r="H338" s="44"/>
      <c r="I338" s="44"/>
      <c r="J338" s="44"/>
      <c r="K338" s="46"/>
      <c r="L338" s="44"/>
      <c r="M338" s="46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5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</row>
    <row r="339" spans="1:45" s="8" customFormat="1">
      <c r="A339" s="44"/>
      <c r="B339" s="45"/>
      <c r="C339" s="44"/>
      <c r="D339" s="44"/>
      <c r="E339" s="45"/>
      <c r="F339" s="44"/>
      <c r="G339" s="44"/>
      <c r="H339" s="44"/>
      <c r="I339" s="44"/>
      <c r="J339" s="44"/>
      <c r="K339" s="46"/>
      <c r="L339" s="44"/>
      <c r="M339" s="46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5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</row>
    <row r="340" spans="1:45" s="8" customFormat="1">
      <c r="A340" s="44"/>
      <c r="B340" s="45"/>
      <c r="C340" s="44"/>
      <c r="D340" s="44"/>
      <c r="E340" s="45"/>
      <c r="F340" s="44"/>
      <c r="G340" s="44"/>
      <c r="H340" s="44"/>
      <c r="I340" s="44"/>
      <c r="J340" s="44"/>
      <c r="K340" s="46"/>
      <c r="L340" s="44"/>
      <c r="M340" s="46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5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</row>
    <row r="341" spans="1:45" s="8" customFormat="1">
      <c r="A341" s="44"/>
      <c r="B341" s="45"/>
      <c r="C341" s="44"/>
      <c r="D341" s="44"/>
      <c r="E341" s="45"/>
      <c r="F341" s="44"/>
      <c r="G341" s="44"/>
      <c r="H341" s="44"/>
      <c r="I341" s="44"/>
      <c r="J341" s="44"/>
      <c r="K341" s="46"/>
      <c r="L341" s="44"/>
      <c r="M341" s="46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5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</row>
    <row r="342" spans="1:45" s="8" customFormat="1">
      <c r="A342" s="44"/>
      <c r="B342" s="45"/>
      <c r="C342" s="44"/>
      <c r="D342" s="44"/>
      <c r="E342" s="45"/>
      <c r="F342" s="44"/>
      <c r="G342" s="44"/>
      <c r="H342" s="44"/>
      <c r="I342" s="44"/>
      <c r="J342" s="44"/>
      <c r="K342" s="46"/>
      <c r="L342" s="44"/>
      <c r="M342" s="46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5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</row>
    <row r="343" spans="1:45" s="8" customFormat="1">
      <c r="A343" s="44"/>
      <c r="B343" s="45"/>
      <c r="C343" s="44"/>
      <c r="D343" s="44"/>
      <c r="E343" s="45"/>
      <c r="F343" s="44"/>
      <c r="G343" s="44"/>
      <c r="H343" s="44"/>
      <c r="I343" s="44"/>
      <c r="J343" s="44"/>
      <c r="K343" s="46"/>
      <c r="L343" s="44"/>
      <c r="M343" s="46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5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</row>
    <row r="344" spans="1:45" s="8" customFormat="1">
      <c r="A344" s="44"/>
      <c r="B344" s="45"/>
      <c r="C344" s="44"/>
      <c r="D344" s="44"/>
      <c r="E344" s="45"/>
      <c r="F344" s="44"/>
      <c r="G344" s="44"/>
      <c r="H344" s="44"/>
      <c r="I344" s="44"/>
      <c r="J344" s="44"/>
      <c r="K344" s="46"/>
      <c r="L344" s="44"/>
      <c r="M344" s="46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5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</row>
    <row r="345" spans="1:45" s="8" customFormat="1">
      <c r="A345" s="44"/>
      <c r="B345" s="45"/>
      <c r="C345" s="44"/>
      <c r="D345" s="44"/>
      <c r="E345" s="45"/>
      <c r="F345" s="44"/>
      <c r="G345" s="44"/>
      <c r="H345" s="44"/>
      <c r="I345" s="44"/>
      <c r="J345" s="44"/>
      <c r="K345" s="46"/>
      <c r="L345" s="44"/>
      <c r="M345" s="46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5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</row>
    <row r="346" spans="1:45" s="8" customFormat="1">
      <c r="A346" s="44"/>
      <c r="B346" s="45"/>
      <c r="C346" s="44"/>
      <c r="D346" s="44"/>
      <c r="E346" s="45"/>
      <c r="F346" s="44"/>
      <c r="G346" s="44"/>
      <c r="H346" s="44"/>
      <c r="I346" s="44"/>
      <c r="J346" s="44"/>
      <c r="K346" s="46"/>
      <c r="L346" s="44"/>
      <c r="M346" s="46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5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</row>
    <row r="347" spans="1:45" s="8" customFormat="1">
      <c r="A347" s="44"/>
      <c r="B347" s="45"/>
      <c r="C347" s="44"/>
      <c r="D347" s="44"/>
      <c r="E347" s="45"/>
      <c r="F347" s="44"/>
      <c r="G347" s="44"/>
      <c r="H347" s="44"/>
      <c r="I347" s="44"/>
      <c r="J347" s="44"/>
      <c r="K347" s="46"/>
      <c r="L347" s="44"/>
      <c r="M347" s="46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5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</row>
    <row r="348" spans="1:45" s="8" customFormat="1">
      <c r="A348" s="44"/>
      <c r="B348" s="45"/>
      <c r="C348" s="44"/>
      <c r="D348" s="44"/>
      <c r="E348" s="45"/>
      <c r="F348" s="44"/>
      <c r="G348" s="44"/>
      <c r="H348" s="44"/>
      <c r="I348" s="44"/>
      <c r="J348" s="44"/>
      <c r="K348" s="46"/>
      <c r="L348" s="44"/>
      <c r="M348" s="46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5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</row>
    <row r="349" spans="1:45" s="8" customFormat="1">
      <c r="A349" s="44"/>
      <c r="B349" s="45"/>
      <c r="C349" s="44"/>
      <c r="D349" s="44"/>
      <c r="E349" s="45"/>
      <c r="F349" s="44"/>
      <c r="G349" s="44"/>
      <c r="H349" s="44"/>
      <c r="I349" s="44"/>
      <c r="J349" s="44"/>
      <c r="K349" s="46"/>
      <c r="L349" s="44"/>
      <c r="M349" s="46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5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</row>
    <row r="350" spans="1:45" s="8" customFormat="1">
      <c r="A350" s="44"/>
      <c r="B350" s="45"/>
      <c r="C350" s="44"/>
      <c r="D350" s="44"/>
      <c r="E350" s="45"/>
      <c r="F350" s="44"/>
      <c r="G350" s="44"/>
      <c r="H350" s="44"/>
      <c r="I350" s="44"/>
      <c r="J350" s="44"/>
      <c r="K350" s="46"/>
      <c r="L350" s="44"/>
      <c r="M350" s="46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5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</row>
    <row r="351" spans="1:45" s="8" customFormat="1">
      <c r="A351" s="44"/>
      <c r="B351" s="45"/>
      <c r="C351" s="44"/>
      <c r="D351" s="44"/>
      <c r="E351" s="45"/>
      <c r="F351" s="44"/>
      <c r="G351" s="44"/>
      <c r="H351" s="44"/>
      <c r="I351" s="44"/>
      <c r="J351" s="44"/>
      <c r="K351" s="46"/>
      <c r="L351" s="44"/>
      <c r="M351" s="46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5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</row>
    <row r="352" spans="1:45" s="8" customFormat="1">
      <c r="A352" s="44"/>
      <c r="B352" s="45"/>
      <c r="C352" s="44"/>
      <c r="D352" s="44"/>
      <c r="E352" s="45"/>
      <c r="F352" s="44"/>
      <c r="G352" s="44"/>
      <c r="H352" s="44"/>
      <c r="I352" s="44"/>
      <c r="J352" s="44"/>
      <c r="K352" s="46"/>
      <c r="L352" s="44"/>
      <c r="M352" s="46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5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</row>
    <row r="353" spans="1:45" s="8" customFormat="1">
      <c r="A353" s="44"/>
      <c r="B353" s="45"/>
      <c r="C353" s="44"/>
      <c r="D353" s="44"/>
      <c r="E353" s="45"/>
      <c r="F353" s="44"/>
      <c r="G353" s="44"/>
      <c r="H353" s="44"/>
      <c r="I353" s="44"/>
      <c r="J353" s="44"/>
      <c r="K353" s="46"/>
      <c r="L353" s="44"/>
      <c r="M353" s="46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5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</row>
    <row r="354" spans="1:45" s="8" customFormat="1">
      <c r="A354" s="44"/>
      <c r="B354" s="45"/>
      <c r="C354" s="44"/>
      <c r="D354" s="44"/>
      <c r="E354" s="45"/>
      <c r="F354" s="44"/>
      <c r="G354" s="44"/>
      <c r="H354" s="44"/>
      <c r="I354" s="44"/>
      <c r="J354" s="44"/>
      <c r="K354" s="46"/>
      <c r="L354" s="44"/>
      <c r="M354" s="46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5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</row>
    <row r="355" spans="1:45" s="8" customFormat="1">
      <c r="A355" s="44"/>
      <c r="B355" s="45"/>
      <c r="C355" s="44"/>
      <c r="D355" s="44"/>
      <c r="E355" s="45"/>
      <c r="F355" s="44"/>
      <c r="G355" s="44"/>
      <c r="H355" s="44"/>
      <c r="I355" s="44"/>
      <c r="J355" s="44"/>
      <c r="K355" s="46"/>
      <c r="L355" s="44"/>
      <c r="M355" s="46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5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</row>
    <row r="356" spans="1:45" s="8" customFormat="1">
      <c r="A356" s="44"/>
      <c r="B356" s="45"/>
      <c r="C356" s="44"/>
      <c r="D356" s="44"/>
      <c r="E356" s="45"/>
      <c r="F356" s="44"/>
      <c r="G356" s="44"/>
      <c r="H356" s="44"/>
      <c r="I356" s="44"/>
      <c r="J356" s="44"/>
      <c r="K356" s="46"/>
      <c r="L356" s="44"/>
      <c r="M356" s="46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5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</row>
    <row r="357" spans="1:45" s="8" customFormat="1">
      <c r="A357" s="44"/>
      <c r="B357" s="45"/>
      <c r="C357" s="44"/>
      <c r="D357" s="44"/>
      <c r="E357" s="45"/>
      <c r="F357" s="44"/>
      <c r="G357" s="44"/>
      <c r="H357" s="44"/>
      <c r="I357" s="44"/>
      <c r="J357" s="44"/>
      <c r="K357" s="46"/>
      <c r="L357" s="44"/>
      <c r="M357" s="46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5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</row>
    <row r="358" spans="1:45" s="8" customFormat="1">
      <c r="A358" s="44"/>
      <c r="B358" s="45"/>
      <c r="C358" s="44"/>
      <c r="D358" s="44"/>
      <c r="E358" s="45"/>
      <c r="F358" s="44"/>
      <c r="G358" s="44"/>
      <c r="H358" s="44"/>
      <c r="I358" s="44"/>
      <c r="J358" s="44"/>
      <c r="K358" s="46"/>
      <c r="L358" s="44"/>
      <c r="M358" s="46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5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</row>
    <row r="359" spans="1:45" s="8" customFormat="1">
      <c r="A359" s="44"/>
      <c r="B359" s="45"/>
      <c r="C359" s="44"/>
      <c r="D359" s="44"/>
      <c r="E359" s="45"/>
      <c r="F359" s="44"/>
      <c r="G359" s="44"/>
      <c r="H359" s="44"/>
      <c r="I359" s="44"/>
      <c r="J359" s="44"/>
      <c r="K359" s="46"/>
      <c r="L359" s="44"/>
      <c r="M359" s="46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5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</row>
    <row r="360" spans="1:45" s="8" customFormat="1">
      <c r="A360" s="44"/>
      <c r="B360" s="45"/>
      <c r="C360" s="44"/>
      <c r="D360" s="44"/>
      <c r="E360" s="45"/>
      <c r="F360" s="44"/>
      <c r="G360" s="44"/>
      <c r="H360" s="44"/>
      <c r="I360" s="44"/>
      <c r="J360" s="44"/>
      <c r="K360" s="46"/>
      <c r="L360" s="44"/>
      <c r="M360" s="46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5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</row>
    <row r="361" spans="1:45" s="8" customFormat="1">
      <c r="A361" s="44"/>
      <c r="B361" s="45"/>
      <c r="C361" s="44"/>
      <c r="D361" s="44"/>
      <c r="E361" s="45"/>
      <c r="F361" s="44"/>
      <c r="G361" s="44"/>
      <c r="H361" s="44"/>
      <c r="I361" s="44"/>
      <c r="J361" s="44"/>
      <c r="K361" s="46"/>
      <c r="L361" s="44"/>
      <c r="M361" s="46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5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</row>
    <row r="362" spans="1:45" s="8" customFormat="1">
      <c r="A362" s="44"/>
      <c r="B362" s="45"/>
      <c r="C362" s="44"/>
      <c r="D362" s="44"/>
      <c r="E362" s="45"/>
      <c r="F362" s="44"/>
      <c r="G362" s="44"/>
      <c r="H362" s="44"/>
      <c r="I362" s="44"/>
      <c r="J362" s="44"/>
      <c r="K362" s="46"/>
      <c r="L362" s="44"/>
      <c r="M362" s="46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5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</row>
    <row r="363" spans="1:45" s="8" customFormat="1">
      <c r="A363" s="44"/>
      <c r="B363" s="45"/>
      <c r="C363" s="44"/>
      <c r="D363" s="44"/>
      <c r="E363" s="45"/>
      <c r="F363" s="44"/>
      <c r="G363" s="44"/>
      <c r="H363" s="44"/>
      <c r="I363" s="44"/>
      <c r="J363" s="44"/>
      <c r="K363" s="46"/>
      <c r="L363" s="44"/>
      <c r="M363" s="46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5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</row>
    <row r="364" spans="1:45" s="8" customFormat="1">
      <c r="A364" s="44"/>
      <c r="B364" s="45"/>
      <c r="C364" s="44"/>
      <c r="D364" s="44"/>
      <c r="E364" s="45"/>
      <c r="F364" s="44"/>
      <c r="G364" s="44"/>
      <c r="H364" s="44"/>
      <c r="I364" s="44"/>
      <c r="J364" s="44"/>
      <c r="K364" s="46"/>
      <c r="L364" s="44"/>
      <c r="M364" s="46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5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</row>
    <row r="365" spans="1:45" s="8" customFormat="1">
      <c r="A365" s="44"/>
      <c r="B365" s="45"/>
      <c r="C365" s="44"/>
      <c r="D365" s="44"/>
      <c r="E365" s="45"/>
      <c r="F365" s="44"/>
      <c r="G365" s="44"/>
      <c r="H365" s="44"/>
      <c r="I365" s="44"/>
      <c r="J365" s="44"/>
      <c r="K365" s="46"/>
      <c r="L365" s="44"/>
      <c r="M365" s="46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5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</row>
    <row r="366" spans="1:45" s="8" customFormat="1">
      <c r="A366" s="44"/>
      <c r="B366" s="45"/>
      <c r="C366" s="44"/>
      <c r="D366" s="44"/>
      <c r="E366" s="45"/>
      <c r="F366" s="44"/>
      <c r="G366" s="44"/>
      <c r="H366" s="44"/>
      <c r="I366" s="44"/>
      <c r="J366" s="44"/>
      <c r="K366" s="46"/>
      <c r="L366" s="44"/>
      <c r="M366" s="46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5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</row>
    <row r="367" spans="1:45" s="8" customFormat="1">
      <c r="A367" s="44"/>
      <c r="B367" s="45"/>
      <c r="C367" s="44"/>
      <c r="D367" s="44"/>
      <c r="E367" s="45"/>
      <c r="F367" s="44"/>
      <c r="G367" s="44"/>
      <c r="H367" s="44"/>
      <c r="I367" s="44"/>
      <c r="J367" s="44"/>
      <c r="K367" s="46"/>
      <c r="L367" s="44"/>
      <c r="M367" s="46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5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</row>
    <row r="368" spans="1:45" s="8" customFormat="1">
      <c r="A368" s="44"/>
      <c r="B368" s="45"/>
      <c r="C368" s="44"/>
      <c r="D368" s="44"/>
      <c r="E368" s="45"/>
      <c r="F368" s="44"/>
      <c r="G368" s="44"/>
      <c r="H368" s="44"/>
      <c r="I368" s="44"/>
      <c r="J368" s="44"/>
      <c r="K368" s="46"/>
      <c r="L368" s="44"/>
      <c r="M368" s="46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5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</row>
    <row r="369" spans="1:45" s="8" customFormat="1">
      <c r="A369" s="44"/>
      <c r="B369" s="45"/>
      <c r="C369" s="44"/>
      <c r="D369" s="44"/>
      <c r="E369" s="45"/>
      <c r="F369" s="44"/>
      <c r="G369" s="44"/>
      <c r="H369" s="44"/>
      <c r="I369" s="44"/>
      <c r="J369" s="44"/>
      <c r="K369" s="46"/>
      <c r="L369" s="44"/>
      <c r="M369" s="46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5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</row>
    <row r="370" spans="1:45" s="8" customFormat="1">
      <c r="A370" s="44"/>
      <c r="B370" s="45"/>
      <c r="C370" s="44"/>
      <c r="D370" s="44"/>
      <c r="E370" s="45"/>
      <c r="F370" s="44"/>
      <c r="G370" s="44"/>
      <c r="H370" s="44"/>
      <c r="I370" s="44"/>
      <c r="J370" s="44"/>
      <c r="K370" s="46"/>
      <c r="L370" s="44"/>
      <c r="M370" s="46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5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</row>
    <row r="371" spans="1:45" s="8" customFormat="1">
      <c r="A371" s="44"/>
      <c r="B371" s="45"/>
      <c r="C371" s="44"/>
      <c r="D371" s="44"/>
      <c r="E371" s="45"/>
      <c r="F371" s="44"/>
      <c r="G371" s="44"/>
      <c r="H371" s="44"/>
      <c r="I371" s="44"/>
      <c r="J371" s="44"/>
      <c r="K371" s="46"/>
      <c r="L371" s="44"/>
      <c r="M371" s="46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5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</row>
    <row r="372" spans="1:45" s="8" customFormat="1">
      <c r="A372" s="44"/>
      <c r="B372" s="45"/>
      <c r="C372" s="44"/>
      <c r="D372" s="44"/>
      <c r="E372" s="45"/>
      <c r="F372" s="44"/>
      <c r="G372" s="44"/>
      <c r="H372" s="44"/>
      <c r="I372" s="44"/>
      <c r="J372" s="44"/>
      <c r="K372" s="46"/>
      <c r="L372" s="44"/>
      <c r="M372" s="46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5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</row>
    <row r="373" spans="1:45" s="8" customFormat="1">
      <c r="A373" s="44"/>
      <c r="B373" s="45"/>
      <c r="C373" s="44"/>
      <c r="D373" s="44"/>
      <c r="E373" s="45"/>
      <c r="F373" s="44"/>
      <c r="G373" s="44"/>
      <c r="H373" s="44"/>
      <c r="I373" s="44"/>
      <c r="J373" s="44"/>
      <c r="K373" s="46"/>
      <c r="L373" s="44"/>
      <c r="M373" s="46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5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</row>
    <row r="374" spans="1:45" s="8" customFormat="1">
      <c r="A374" s="44"/>
      <c r="B374" s="45"/>
      <c r="C374" s="44"/>
      <c r="D374" s="44"/>
      <c r="E374" s="45"/>
      <c r="F374" s="44"/>
      <c r="G374" s="44"/>
      <c r="H374" s="44"/>
      <c r="I374" s="44"/>
      <c r="J374" s="44"/>
      <c r="K374" s="46"/>
      <c r="L374" s="44"/>
      <c r="M374" s="46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5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</row>
    <row r="375" spans="1:45" s="8" customFormat="1">
      <c r="A375" s="44"/>
      <c r="B375" s="45"/>
      <c r="C375" s="44"/>
      <c r="D375" s="44"/>
      <c r="E375" s="45"/>
      <c r="F375" s="44"/>
      <c r="G375" s="44"/>
      <c r="H375" s="44"/>
      <c r="I375" s="44"/>
      <c r="J375" s="44"/>
      <c r="K375" s="46"/>
      <c r="L375" s="44"/>
      <c r="M375" s="46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5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</row>
    <row r="376" spans="1:45" s="8" customFormat="1">
      <c r="A376" s="44"/>
      <c r="B376" s="45"/>
      <c r="C376" s="44"/>
      <c r="D376" s="44"/>
      <c r="E376" s="45"/>
      <c r="F376" s="44"/>
      <c r="G376" s="44"/>
      <c r="H376" s="44"/>
      <c r="I376" s="44"/>
      <c r="J376" s="44"/>
      <c r="K376" s="46"/>
      <c r="L376" s="44"/>
      <c r="M376" s="46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5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</row>
    <row r="377" spans="1:45" s="8" customFormat="1">
      <c r="A377" s="44"/>
      <c r="B377" s="45"/>
      <c r="C377" s="44"/>
      <c r="D377" s="44"/>
      <c r="E377" s="45"/>
      <c r="F377" s="44"/>
      <c r="G377" s="44"/>
      <c r="H377" s="44"/>
      <c r="I377" s="44"/>
      <c r="J377" s="44"/>
      <c r="K377" s="46"/>
      <c r="L377" s="44"/>
      <c r="M377" s="46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5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</row>
    <row r="378" spans="1:45" s="8" customFormat="1">
      <c r="A378" s="44"/>
      <c r="B378" s="45"/>
      <c r="C378" s="44"/>
      <c r="D378" s="44"/>
      <c r="E378" s="45"/>
      <c r="F378" s="44"/>
      <c r="G378" s="44"/>
      <c r="H378" s="44"/>
      <c r="I378" s="44"/>
      <c r="J378" s="44"/>
      <c r="K378" s="46"/>
      <c r="L378" s="44"/>
      <c r="M378" s="46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5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</row>
    <row r="379" spans="1:45" s="8" customFormat="1">
      <c r="A379" s="44"/>
      <c r="B379" s="45"/>
      <c r="C379" s="44"/>
      <c r="D379" s="44"/>
      <c r="E379" s="45"/>
      <c r="F379" s="44"/>
      <c r="G379" s="44"/>
      <c r="H379" s="44"/>
      <c r="I379" s="44"/>
      <c r="J379" s="44"/>
      <c r="K379" s="46"/>
      <c r="L379" s="44"/>
      <c r="M379" s="46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5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</row>
    <row r="380" spans="1:45" s="8" customFormat="1">
      <c r="A380" s="44"/>
      <c r="B380" s="45"/>
      <c r="C380" s="44"/>
      <c r="D380" s="44"/>
      <c r="E380" s="45"/>
      <c r="F380" s="44"/>
      <c r="G380" s="44"/>
      <c r="H380" s="44"/>
      <c r="I380" s="44"/>
      <c r="J380" s="44"/>
      <c r="K380" s="46"/>
      <c r="L380" s="44"/>
      <c r="M380" s="46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5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</row>
    <row r="381" spans="1:45" s="8" customFormat="1">
      <c r="A381" s="44"/>
      <c r="B381" s="45"/>
      <c r="C381" s="44"/>
      <c r="D381" s="44"/>
      <c r="E381" s="45"/>
      <c r="F381" s="44"/>
      <c r="G381" s="44"/>
      <c r="H381" s="44"/>
      <c r="I381" s="44"/>
      <c r="J381" s="44"/>
      <c r="K381" s="46"/>
      <c r="L381" s="44"/>
      <c r="M381" s="46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5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</row>
    <row r="382" spans="1:45" s="8" customFormat="1">
      <c r="A382" s="44"/>
      <c r="B382" s="45"/>
      <c r="C382" s="44"/>
      <c r="D382" s="44"/>
      <c r="E382" s="45"/>
      <c r="F382" s="44"/>
      <c r="G382" s="44"/>
      <c r="H382" s="44"/>
      <c r="I382" s="44"/>
      <c r="J382" s="44"/>
      <c r="K382" s="46"/>
      <c r="L382" s="44"/>
      <c r="M382" s="46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5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</row>
    <row r="383" spans="1:45" s="8" customFormat="1">
      <c r="A383" s="44"/>
      <c r="B383" s="45"/>
      <c r="C383" s="44"/>
      <c r="D383" s="44"/>
      <c r="E383" s="45"/>
      <c r="F383" s="44"/>
      <c r="G383" s="44"/>
      <c r="H383" s="44"/>
      <c r="I383" s="44"/>
      <c r="J383" s="44"/>
      <c r="K383" s="46"/>
      <c r="L383" s="44"/>
      <c r="M383" s="46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5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</row>
    <row r="384" spans="1:45" s="8" customFormat="1">
      <c r="A384" s="44"/>
      <c r="B384" s="45"/>
      <c r="C384" s="44"/>
      <c r="D384" s="44"/>
      <c r="E384" s="45"/>
      <c r="F384" s="44"/>
      <c r="G384" s="44"/>
      <c r="H384" s="44"/>
      <c r="I384" s="44"/>
      <c r="J384" s="44"/>
      <c r="K384" s="46"/>
      <c r="L384" s="44"/>
      <c r="M384" s="46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5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</row>
    <row r="385" spans="1:45" s="8" customFormat="1">
      <c r="A385" s="44"/>
      <c r="B385" s="45"/>
      <c r="C385" s="44"/>
      <c r="D385" s="44"/>
      <c r="E385" s="45"/>
      <c r="F385" s="44"/>
      <c r="G385" s="44"/>
      <c r="H385" s="44"/>
      <c r="I385" s="44"/>
      <c r="J385" s="44"/>
      <c r="K385" s="46"/>
      <c r="L385" s="44"/>
      <c r="M385" s="46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5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</row>
    <row r="386" spans="1:45" s="8" customFormat="1">
      <c r="A386" s="44"/>
      <c r="B386" s="45"/>
      <c r="C386" s="44"/>
      <c r="D386" s="44"/>
      <c r="E386" s="45"/>
      <c r="F386" s="44"/>
      <c r="G386" s="44"/>
      <c r="H386" s="44"/>
      <c r="I386" s="44"/>
      <c r="J386" s="44"/>
      <c r="K386" s="46"/>
      <c r="L386" s="44"/>
      <c r="M386" s="46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5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</row>
    <row r="387" spans="1:45" s="8" customFormat="1">
      <c r="A387" s="44"/>
      <c r="B387" s="45"/>
      <c r="C387" s="44"/>
      <c r="D387" s="44"/>
      <c r="E387" s="45"/>
      <c r="F387" s="44"/>
      <c r="G387" s="44"/>
      <c r="H387" s="44"/>
      <c r="I387" s="44"/>
      <c r="J387" s="44"/>
      <c r="K387" s="46"/>
      <c r="L387" s="44"/>
      <c r="M387" s="46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5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</row>
    <row r="388" spans="1:45" s="8" customFormat="1">
      <c r="A388" s="44"/>
      <c r="B388" s="45"/>
      <c r="C388" s="44"/>
      <c r="D388" s="44"/>
      <c r="E388" s="45"/>
      <c r="F388" s="44"/>
      <c r="G388" s="44"/>
      <c r="H388" s="44"/>
      <c r="I388" s="44"/>
      <c r="J388" s="44"/>
      <c r="K388" s="46"/>
      <c r="L388" s="44"/>
      <c r="M388" s="46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5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</row>
    <row r="389" spans="1:45" s="8" customFormat="1">
      <c r="A389" s="44"/>
      <c r="B389" s="45"/>
      <c r="C389" s="44"/>
      <c r="D389" s="44"/>
      <c r="E389" s="45"/>
      <c r="F389" s="44"/>
      <c r="G389" s="44"/>
      <c r="H389" s="44"/>
      <c r="I389" s="44"/>
      <c r="J389" s="44"/>
      <c r="K389" s="46"/>
      <c r="L389" s="44"/>
      <c r="M389" s="46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5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</row>
    <row r="390" spans="1:45" s="8" customFormat="1">
      <c r="A390" s="44"/>
      <c r="B390" s="45"/>
      <c r="C390" s="44"/>
      <c r="D390" s="44"/>
      <c r="E390" s="45"/>
      <c r="F390" s="44"/>
      <c r="G390" s="44"/>
      <c r="H390" s="44"/>
      <c r="I390" s="44"/>
      <c r="J390" s="44"/>
      <c r="K390" s="46"/>
      <c r="L390" s="44"/>
      <c r="M390" s="46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5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</row>
    <row r="391" spans="1:45" s="8" customFormat="1">
      <c r="A391" s="44"/>
      <c r="B391" s="45"/>
      <c r="C391" s="44"/>
      <c r="D391" s="44"/>
      <c r="E391" s="45"/>
      <c r="F391" s="44"/>
      <c r="G391" s="44"/>
      <c r="H391" s="44"/>
      <c r="I391" s="44"/>
      <c r="J391" s="44"/>
      <c r="K391" s="46"/>
      <c r="L391" s="44"/>
      <c r="M391" s="46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5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</row>
    <row r="392" spans="1:45" s="8" customFormat="1">
      <c r="A392" s="44"/>
      <c r="B392" s="45"/>
      <c r="C392" s="44"/>
      <c r="D392" s="44"/>
      <c r="E392" s="45"/>
      <c r="F392" s="44"/>
      <c r="G392" s="44"/>
      <c r="H392" s="44"/>
      <c r="I392" s="44"/>
      <c r="J392" s="44"/>
      <c r="K392" s="46"/>
      <c r="L392" s="44"/>
      <c r="M392" s="46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5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</row>
    <row r="393" spans="1:45" s="8" customFormat="1">
      <c r="A393" s="44"/>
      <c r="B393" s="45"/>
      <c r="C393" s="44"/>
      <c r="D393" s="44"/>
      <c r="E393" s="45"/>
      <c r="F393" s="44"/>
      <c r="G393" s="44"/>
      <c r="H393" s="44"/>
      <c r="I393" s="44"/>
      <c r="J393" s="44"/>
      <c r="K393" s="46"/>
      <c r="L393" s="44"/>
      <c r="M393" s="46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5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</row>
    <row r="394" spans="1:45" s="8" customFormat="1">
      <c r="A394" s="44"/>
      <c r="B394" s="45"/>
      <c r="C394" s="44"/>
      <c r="D394" s="44"/>
      <c r="E394" s="45"/>
      <c r="F394" s="44"/>
      <c r="G394" s="44"/>
      <c r="H394" s="44"/>
      <c r="I394" s="44"/>
      <c r="J394" s="44"/>
      <c r="K394" s="46"/>
      <c r="L394" s="44"/>
      <c r="M394" s="46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5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</row>
    <row r="395" spans="1:45" s="8" customFormat="1">
      <c r="A395" s="44"/>
      <c r="B395" s="45"/>
      <c r="C395" s="44"/>
      <c r="D395" s="44"/>
      <c r="E395" s="45"/>
      <c r="F395" s="44"/>
      <c r="G395" s="44"/>
      <c r="H395" s="44"/>
      <c r="I395" s="44"/>
      <c r="J395" s="44"/>
      <c r="K395" s="46"/>
      <c r="L395" s="44"/>
      <c r="M395" s="46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5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</row>
    <row r="396" spans="1:45" s="8" customFormat="1">
      <c r="A396" s="44"/>
      <c r="B396" s="45"/>
      <c r="C396" s="44"/>
      <c r="D396" s="44"/>
      <c r="E396" s="45"/>
      <c r="F396" s="44"/>
      <c r="G396" s="44"/>
      <c r="H396" s="44"/>
      <c r="I396" s="44"/>
      <c r="J396" s="44"/>
      <c r="K396" s="46"/>
      <c r="L396" s="44"/>
      <c r="M396" s="46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5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</row>
    <row r="397" spans="1:45" s="8" customFormat="1">
      <c r="A397" s="44"/>
      <c r="B397" s="45"/>
      <c r="C397" s="44"/>
      <c r="D397" s="44"/>
      <c r="E397" s="45"/>
      <c r="F397" s="44"/>
      <c r="G397" s="44"/>
      <c r="H397" s="44"/>
      <c r="I397" s="44"/>
      <c r="J397" s="44"/>
      <c r="K397" s="46"/>
      <c r="L397" s="44"/>
      <c r="M397" s="46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5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</row>
    <row r="398" spans="1:45" s="8" customFormat="1">
      <c r="A398" s="44"/>
      <c r="B398" s="45"/>
      <c r="C398" s="44"/>
      <c r="D398" s="44"/>
      <c r="E398" s="45"/>
      <c r="F398" s="44"/>
      <c r="G398" s="44"/>
      <c r="H398" s="44"/>
      <c r="I398" s="44"/>
      <c r="J398" s="44"/>
      <c r="K398" s="46"/>
      <c r="L398" s="44"/>
      <c r="M398" s="46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5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</row>
    <row r="399" spans="1:45" s="8" customFormat="1">
      <c r="A399" s="44"/>
      <c r="B399" s="45"/>
      <c r="C399" s="44"/>
      <c r="D399" s="44"/>
      <c r="E399" s="45"/>
      <c r="F399" s="44"/>
      <c r="G399" s="44"/>
      <c r="H399" s="44"/>
      <c r="I399" s="44"/>
      <c r="J399" s="44"/>
      <c r="K399" s="46"/>
      <c r="L399" s="44"/>
      <c r="M399" s="46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5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</row>
    <row r="400" spans="1:45" s="8" customFormat="1">
      <c r="A400" s="44"/>
      <c r="B400" s="45"/>
      <c r="C400" s="44"/>
      <c r="D400" s="44"/>
      <c r="E400" s="45"/>
      <c r="F400" s="44"/>
      <c r="G400" s="44"/>
      <c r="H400" s="44"/>
      <c r="I400" s="44"/>
      <c r="J400" s="44"/>
      <c r="K400" s="46"/>
      <c r="L400" s="44"/>
      <c r="M400" s="46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5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</row>
    <row r="401" spans="1:45" s="8" customFormat="1">
      <c r="A401" s="44"/>
      <c r="B401" s="45"/>
      <c r="C401" s="44"/>
      <c r="D401" s="44"/>
      <c r="E401" s="45"/>
      <c r="F401" s="44"/>
      <c r="G401" s="44"/>
      <c r="H401" s="44"/>
      <c r="I401" s="44"/>
      <c r="J401" s="44"/>
      <c r="K401" s="46"/>
      <c r="L401" s="44"/>
      <c r="M401" s="46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5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</row>
    <row r="402" spans="1:45" s="8" customFormat="1">
      <c r="A402" s="44"/>
      <c r="B402" s="45"/>
      <c r="C402" s="44"/>
      <c r="D402" s="44"/>
      <c r="E402" s="45"/>
      <c r="F402" s="44"/>
      <c r="G402" s="44"/>
      <c r="H402" s="44"/>
      <c r="I402" s="44"/>
      <c r="J402" s="44"/>
      <c r="K402" s="46"/>
      <c r="L402" s="44"/>
      <c r="M402" s="46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5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</row>
    <row r="403" spans="1:45" s="8" customFormat="1">
      <c r="A403" s="44"/>
      <c r="B403" s="45"/>
      <c r="C403" s="44"/>
      <c r="D403" s="44"/>
      <c r="E403" s="45"/>
      <c r="F403" s="44"/>
      <c r="G403" s="44"/>
      <c r="H403" s="44"/>
      <c r="I403" s="44"/>
      <c r="J403" s="44"/>
      <c r="K403" s="46"/>
      <c r="L403" s="44"/>
      <c r="M403" s="46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5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</row>
    <row r="404" spans="1:45" s="8" customFormat="1">
      <c r="A404" s="44"/>
      <c r="B404" s="45"/>
      <c r="C404" s="44"/>
      <c r="D404" s="44"/>
      <c r="E404" s="45"/>
      <c r="F404" s="44"/>
      <c r="G404" s="44"/>
      <c r="H404" s="44"/>
      <c r="I404" s="44"/>
      <c r="J404" s="44"/>
      <c r="K404" s="46"/>
      <c r="L404" s="44"/>
      <c r="M404" s="46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5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</row>
    <row r="405" spans="1:45" s="8" customFormat="1">
      <c r="A405" s="44"/>
      <c r="B405" s="45"/>
      <c r="C405" s="44"/>
      <c r="D405" s="44"/>
      <c r="E405" s="45"/>
      <c r="F405" s="44"/>
      <c r="G405" s="44"/>
      <c r="H405" s="44"/>
      <c r="I405" s="44"/>
      <c r="J405" s="44"/>
      <c r="K405" s="46"/>
      <c r="L405" s="44"/>
      <c r="M405" s="46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5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</row>
    <row r="406" spans="1:45" s="8" customFormat="1">
      <c r="A406" s="44"/>
      <c r="B406" s="45"/>
      <c r="C406" s="44"/>
      <c r="D406" s="44"/>
      <c r="E406" s="45"/>
      <c r="F406" s="44"/>
      <c r="G406" s="44"/>
      <c r="H406" s="44"/>
      <c r="I406" s="44"/>
      <c r="J406" s="44"/>
      <c r="K406" s="46"/>
      <c r="L406" s="44"/>
      <c r="M406" s="46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5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</row>
    <row r="407" spans="1:45" s="8" customFormat="1">
      <c r="A407" s="44"/>
      <c r="B407" s="45"/>
      <c r="C407" s="44"/>
      <c r="D407" s="44"/>
      <c r="E407" s="45"/>
      <c r="F407" s="44"/>
      <c r="G407" s="44"/>
      <c r="H407" s="44"/>
      <c r="I407" s="44"/>
      <c r="J407" s="44"/>
      <c r="K407" s="46"/>
      <c r="L407" s="44"/>
      <c r="M407" s="46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5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</row>
    <row r="408" spans="1:45" s="8" customFormat="1">
      <c r="A408" s="44"/>
      <c r="B408" s="45"/>
      <c r="C408" s="44"/>
      <c r="D408" s="44"/>
      <c r="E408" s="45"/>
      <c r="F408" s="44"/>
      <c r="G408" s="44"/>
      <c r="H408" s="44"/>
      <c r="I408" s="44"/>
      <c r="J408" s="44"/>
      <c r="K408" s="46"/>
      <c r="L408" s="44"/>
      <c r="M408" s="46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5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</row>
    <row r="409" spans="1:45" s="8" customFormat="1">
      <c r="A409" s="44"/>
      <c r="B409" s="45"/>
      <c r="C409" s="44"/>
      <c r="D409" s="44"/>
      <c r="E409" s="45"/>
      <c r="F409" s="44"/>
      <c r="G409" s="44"/>
      <c r="H409" s="44"/>
      <c r="I409" s="44"/>
      <c r="J409" s="44"/>
      <c r="K409" s="46"/>
      <c r="L409" s="44"/>
      <c r="M409" s="46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5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</row>
    <row r="410" spans="1:45" s="8" customFormat="1">
      <c r="A410" s="44"/>
      <c r="B410" s="45"/>
      <c r="C410" s="44"/>
      <c r="D410" s="44"/>
      <c r="E410" s="45"/>
      <c r="F410" s="44"/>
      <c r="G410" s="44"/>
      <c r="H410" s="44"/>
      <c r="I410" s="44"/>
      <c r="J410" s="44"/>
      <c r="K410" s="46"/>
      <c r="L410" s="44"/>
      <c r="M410" s="46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5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</row>
    <row r="411" spans="1:45" s="8" customFormat="1">
      <c r="A411" s="44"/>
      <c r="B411" s="45"/>
      <c r="C411" s="44"/>
      <c r="D411" s="44"/>
      <c r="E411" s="45"/>
      <c r="F411" s="44"/>
      <c r="G411" s="44"/>
      <c r="H411" s="44"/>
      <c r="I411" s="44"/>
      <c r="J411" s="44"/>
      <c r="K411" s="46"/>
      <c r="L411" s="44"/>
      <c r="M411" s="46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5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</row>
    <row r="412" spans="1:45" s="8" customFormat="1">
      <c r="A412" s="44"/>
      <c r="B412" s="45"/>
      <c r="C412" s="44"/>
      <c r="D412" s="44"/>
      <c r="E412" s="45"/>
      <c r="F412" s="44"/>
      <c r="G412" s="44"/>
      <c r="H412" s="44"/>
      <c r="I412" s="44"/>
      <c r="J412" s="44"/>
      <c r="K412" s="46"/>
      <c r="L412" s="44"/>
      <c r="M412" s="46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5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</row>
    <row r="413" spans="1:45" s="8" customFormat="1">
      <c r="A413" s="44"/>
      <c r="B413" s="45"/>
      <c r="C413" s="44"/>
      <c r="D413" s="44"/>
      <c r="E413" s="45"/>
      <c r="F413" s="44"/>
      <c r="G413" s="44"/>
      <c r="H413" s="44"/>
      <c r="I413" s="44"/>
      <c r="J413" s="44"/>
      <c r="K413" s="46"/>
      <c r="L413" s="44"/>
      <c r="M413" s="46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5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</row>
    <row r="414" spans="1:45" s="8" customFormat="1">
      <c r="A414" s="44"/>
      <c r="B414" s="45"/>
      <c r="C414" s="44"/>
      <c r="D414" s="44"/>
      <c r="E414" s="45"/>
      <c r="F414" s="44"/>
      <c r="G414" s="44"/>
      <c r="H414" s="44"/>
      <c r="I414" s="44"/>
      <c r="J414" s="44"/>
      <c r="K414" s="46"/>
      <c r="L414" s="44"/>
      <c r="M414" s="46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5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</row>
    <row r="415" spans="1:45" s="8" customFormat="1">
      <c r="A415" s="44"/>
      <c r="B415" s="45"/>
      <c r="C415" s="44"/>
      <c r="D415" s="44"/>
      <c r="E415" s="45"/>
      <c r="F415" s="44"/>
      <c r="G415" s="44"/>
      <c r="H415" s="44"/>
      <c r="I415" s="44"/>
      <c r="J415" s="44"/>
      <c r="K415" s="46"/>
      <c r="L415" s="44"/>
      <c r="M415" s="46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5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</row>
    <row r="416" spans="1:45" s="8" customFormat="1">
      <c r="A416" s="44"/>
      <c r="B416" s="45"/>
      <c r="C416" s="44"/>
      <c r="D416" s="44"/>
      <c r="E416" s="45"/>
      <c r="F416" s="44"/>
      <c r="G416" s="44"/>
      <c r="H416" s="44"/>
      <c r="I416" s="44"/>
      <c r="J416" s="44"/>
      <c r="K416" s="46"/>
      <c r="L416" s="44"/>
      <c r="M416" s="46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5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</row>
    <row r="417" spans="1:45" s="8" customFormat="1">
      <c r="A417" s="44"/>
      <c r="B417" s="45"/>
      <c r="C417" s="44"/>
      <c r="D417" s="44"/>
      <c r="E417" s="45"/>
      <c r="F417" s="44"/>
      <c r="G417" s="44"/>
      <c r="H417" s="44"/>
      <c r="I417" s="44"/>
      <c r="J417" s="44"/>
      <c r="K417" s="46"/>
      <c r="L417" s="44"/>
      <c r="M417" s="46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5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</row>
    <row r="418" spans="1:45" s="8" customFormat="1">
      <c r="A418" s="44"/>
      <c r="B418" s="45"/>
      <c r="C418" s="44"/>
      <c r="D418" s="44"/>
      <c r="E418" s="45"/>
      <c r="F418" s="44"/>
      <c r="G418" s="44"/>
      <c r="H418" s="44"/>
      <c r="I418" s="44"/>
      <c r="J418" s="44"/>
      <c r="K418" s="46"/>
      <c r="L418" s="44"/>
      <c r="M418" s="46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5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</row>
    <row r="419" spans="1:45" s="8" customFormat="1">
      <c r="A419" s="44"/>
      <c r="B419" s="45"/>
      <c r="C419" s="44"/>
      <c r="D419" s="44"/>
      <c r="E419" s="45"/>
      <c r="F419" s="44"/>
      <c r="G419" s="44"/>
      <c r="H419" s="44"/>
      <c r="I419" s="44"/>
      <c r="J419" s="44"/>
      <c r="K419" s="46"/>
      <c r="L419" s="44"/>
      <c r="M419" s="46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5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</row>
    <row r="420" spans="1:45" s="8" customFormat="1">
      <c r="A420" s="44"/>
      <c r="B420" s="45"/>
      <c r="C420" s="44"/>
      <c r="D420" s="44"/>
      <c r="E420" s="45"/>
      <c r="F420" s="44"/>
      <c r="G420" s="44"/>
      <c r="H420" s="44"/>
      <c r="I420" s="44"/>
      <c r="J420" s="44"/>
      <c r="K420" s="46"/>
      <c r="L420" s="44"/>
      <c r="M420" s="46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5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</row>
    <row r="421" spans="1:45" s="8" customFormat="1">
      <c r="A421" s="44"/>
      <c r="B421" s="45"/>
      <c r="C421" s="44"/>
      <c r="D421" s="44"/>
      <c r="E421" s="45"/>
      <c r="F421" s="44"/>
      <c r="G421" s="44"/>
      <c r="H421" s="44"/>
      <c r="I421" s="44"/>
      <c r="J421" s="44"/>
      <c r="K421" s="46"/>
      <c r="L421" s="44"/>
      <c r="M421" s="46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5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</row>
    <row r="422" spans="1:45" s="8" customFormat="1">
      <c r="A422" s="44"/>
      <c r="B422" s="45"/>
      <c r="C422" s="44"/>
      <c r="D422" s="44"/>
      <c r="E422" s="45"/>
      <c r="F422" s="44"/>
      <c r="G422" s="44"/>
      <c r="H422" s="44"/>
      <c r="I422" s="44"/>
      <c r="J422" s="44"/>
      <c r="K422" s="46"/>
      <c r="L422" s="44"/>
      <c r="M422" s="46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5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</row>
    <row r="423" spans="1:45" s="8" customFormat="1">
      <c r="A423" s="44"/>
      <c r="B423" s="45"/>
      <c r="C423" s="44"/>
      <c r="D423" s="44"/>
      <c r="E423" s="45"/>
      <c r="F423" s="44"/>
      <c r="G423" s="44"/>
      <c r="H423" s="44"/>
      <c r="I423" s="44"/>
      <c r="J423" s="44"/>
      <c r="K423" s="46"/>
      <c r="L423" s="44"/>
      <c r="M423" s="46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5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</row>
    <row r="424" spans="1:45" s="8" customFormat="1">
      <c r="A424" s="44"/>
      <c r="B424" s="45"/>
      <c r="C424" s="44"/>
      <c r="D424" s="44"/>
      <c r="E424" s="45"/>
      <c r="F424" s="44"/>
      <c r="G424" s="44"/>
      <c r="H424" s="44"/>
      <c r="I424" s="44"/>
      <c r="J424" s="44"/>
      <c r="K424" s="46"/>
      <c r="L424" s="44"/>
      <c r="M424" s="46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5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</row>
    <row r="425" spans="1:45" s="8" customFormat="1">
      <c r="A425" s="44"/>
      <c r="B425" s="45"/>
      <c r="C425" s="44"/>
      <c r="D425" s="44"/>
      <c r="E425" s="45"/>
      <c r="F425" s="44"/>
      <c r="G425" s="44"/>
      <c r="H425" s="44"/>
      <c r="I425" s="44"/>
      <c r="J425" s="44"/>
      <c r="K425" s="46"/>
      <c r="L425" s="44"/>
      <c r="M425" s="46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5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</row>
    <row r="426" spans="1:45" s="8" customFormat="1">
      <c r="A426" s="44"/>
      <c r="B426" s="45"/>
      <c r="C426" s="44"/>
      <c r="D426" s="44"/>
      <c r="E426" s="45"/>
      <c r="F426" s="44"/>
      <c r="G426" s="44"/>
      <c r="H426" s="44"/>
      <c r="I426" s="44"/>
      <c r="J426" s="44"/>
      <c r="K426" s="46"/>
      <c r="L426" s="44"/>
      <c r="M426" s="46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5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</row>
    <row r="427" spans="1:45" s="8" customFormat="1">
      <c r="A427" s="44"/>
      <c r="B427" s="45"/>
      <c r="C427" s="44"/>
      <c r="D427" s="44"/>
      <c r="E427" s="45"/>
      <c r="F427" s="44"/>
      <c r="G427" s="44"/>
      <c r="H427" s="44"/>
      <c r="I427" s="44"/>
      <c r="J427" s="44"/>
      <c r="K427" s="46"/>
      <c r="L427" s="44"/>
      <c r="M427" s="46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5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</row>
    <row r="428" spans="1:45" s="8" customFormat="1">
      <c r="A428" s="44"/>
      <c r="B428" s="45"/>
      <c r="C428" s="44"/>
      <c r="D428" s="44"/>
      <c r="E428" s="45"/>
      <c r="F428" s="44"/>
      <c r="G428" s="44"/>
      <c r="H428" s="44"/>
      <c r="I428" s="44"/>
      <c r="J428" s="44"/>
      <c r="K428" s="46"/>
      <c r="L428" s="44"/>
      <c r="M428" s="46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5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</row>
    <row r="429" spans="1:45" s="8" customFormat="1">
      <c r="A429" s="44"/>
      <c r="B429" s="45"/>
      <c r="C429" s="44"/>
      <c r="D429" s="44"/>
      <c r="E429" s="45"/>
      <c r="F429" s="44"/>
      <c r="G429" s="44"/>
      <c r="H429" s="44"/>
      <c r="I429" s="44"/>
      <c r="J429" s="44"/>
      <c r="K429" s="46"/>
      <c r="L429" s="44"/>
      <c r="M429" s="46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5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</row>
    <row r="430" spans="1:45" s="8" customFormat="1">
      <c r="A430" s="44"/>
      <c r="B430" s="45"/>
      <c r="C430" s="44"/>
      <c r="D430" s="44"/>
      <c r="E430" s="45"/>
      <c r="F430" s="44"/>
      <c r="G430" s="44"/>
      <c r="H430" s="44"/>
      <c r="I430" s="44"/>
      <c r="J430" s="44"/>
      <c r="K430" s="46"/>
      <c r="L430" s="44"/>
      <c r="M430" s="46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5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</row>
    <row r="431" spans="1:45" s="8" customFormat="1">
      <c r="A431" s="44"/>
      <c r="B431" s="45"/>
      <c r="C431" s="44"/>
      <c r="D431" s="44"/>
      <c r="E431" s="45"/>
      <c r="F431" s="44"/>
      <c r="G431" s="44"/>
      <c r="H431" s="44"/>
      <c r="I431" s="44"/>
      <c r="J431" s="44"/>
      <c r="K431" s="46"/>
      <c r="L431" s="44"/>
      <c r="M431" s="46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5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</row>
    <row r="432" spans="1:45" s="8" customFormat="1">
      <c r="A432" s="44"/>
      <c r="B432" s="45"/>
      <c r="C432" s="44"/>
      <c r="D432" s="44"/>
      <c r="E432" s="45"/>
      <c r="F432" s="44"/>
      <c r="G432" s="44"/>
      <c r="H432" s="44"/>
      <c r="I432" s="44"/>
      <c r="J432" s="44"/>
      <c r="K432" s="46"/>
      <c r="L432" s="44"/>
      <c r="M432" s="46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5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</row>
    <row r="433" spans="1:45" s="8" customFormat="1">
      <c r="A433" s="44"/>
      <c r="B433" s="45"/>
      <c r="C433" s="44"/>
      <c r="D433" s="44"/>
      <c r="E433" s="45"/>
      <c r="F433" s="44"/>
      <c r="G433" s="44"/>
      <c r="H433" s="44"/>
      <c r="I433" s="44"/>
      <c r="J433" s="44"/>
      <c r="K433" s="46"/>
      <c r="L433" s="44"/>
      <c r="M433" s="46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5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</row>
    <row r="434" spans="1:45" s="8" customFormat="1">
      <c r="A434" s="44"/>
      <c r="B434" s="45"/>
      <c r="C434" s="44"/>
      <c r="D434" s="44"/>
      <c r="E434" s="45"/>
      <c r="F434" s="44"/>
      <c r="G434" s="44"/>
      <c r="H434" s="44"/>
      <c r="I434" s="44"/>
      <c r="J434" s="44"/>
      <c r="K434" s="46"/>
      <c r="L434" s="44"/>
      <c r="M434" s="46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5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</row>
    <row r="435" spans="1:45" s="8" customFormat="1">
      <c r="A435" s="44"/>
      <c r="B435" s="45"/>
      <c r="C435" s="44"/>
      <c r="D435" s="44"/>
      <c r="E435" s="45"/>
      <c r="F435" s="44"/>
      <c r="G435" s="44"/>
      <c r="H435" s="44"/>
      <c r="I435" s="44"/>
      <c r="J435" s="44"/>
      <c r="K435" s="46"/>
      <c r="L435" s="44"/>
      <c r="M435" s="46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5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</row>
    <row r="436" spans="1:45" s="8" customFormat="1">
      <c r="A436" s="44"/>
      <c r="B436" s="45"/>
      <c r="C436" s="44"/>
      <c r="D436" s="44"/>
      <c r="E436" s="45"/>
      <c r="F436" s="44"/>
      <c r="G436" s="44"/>
      <c r="H436" s="44"/>
      <c r="I436" s="44"/>
      <c r="J436" s="44"/>
      <c r="K436" s="46"/>
      <c r="L436" s="44"/>
      <c r="M436" s="46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5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</row>
    <row r="437" spans="1:45" s="8" customFormat="1">
      <c r="A437" s="44"/>
      <c r="B437" s="45"/>
      <c r="C437" s="44"/>
      <c r="D437" s="44"/>
      <c r="E437" s="45"/>
      <c r="F437" s="44"/>
      <c r="G437" s="44"/>
      <c r="H437" s="44"/>
      <c r="I437" s="44"/>
      <c r="J437" s="44"/>
      <c r="K437" s="46"/>
      <c r="L437" s="44"/>
      <c r="M437" s="46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5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</row>
    <row r="438" spans="1:45" s="8" customFormat="1">
      <c r="A438" s="44"/>
      <c r="B438" s="45"/>
      <c r="C438" s="44"/>
      <c r="D438" s="44"/>
      <c r="E438" s="45"/>
      <c r="F438" s="44"/>
      <c r="G438" s="44"/>
      <c r="H438" s="44"/>
      <c r="I438" s="44"/>
      <c r="J438" s="44"/>
      <c r="K438" s="46"/>
      <c r="L438" s="44"/>
      <c r="M438" s="46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5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</row>
    <row r="439" spans="1:45" s="8" customFormat="1">
      <c r="B439" s="29"/>
      <c r="E439" s="29"/>
      <c r="K439" s="19"/>
      <c r="M439" s="19"/>
      <c r="AC439" s="29"/>
    </row>
    <row r="440" spans="1:45" s="8" customFormat="1">
      <c r="B440" s="29"/>
      <c r="E440" s="29"/>
      <c r="K440" s="19"/>
      <c r="M440" s="19"/>
      <c r="AC440" s="29"/>
    </row>
    <row r="441" spans="1:45" s="8" customFormat="1">
      <c r="B441" s="29"/>
      <c r="E441" s="29"/>
      <c r="K441" s="19"/>
      <c r="M441" s="19"/>
      <c r="AC441" s="29"/>
    </row>
    <row r="442" spans="1:45" s="8" customFormat="1">
      <c r="B442" s="29"/>
      <c r="E442" s="29"/>
      <c r="K442" s="19"/>
      <c r="M442" s="19"/>
      <c r="AC442" s="29"/>
    </row>
    <row r="443" spans="1:45" s="8" customFormat="1">
      <c r="B443" s="29"/>
      <c r="E443" s="29"/>
      <c r="K443" s="19"/>
      <c r="M443" s="19"/>
      <c r="AC443" s="29"/>
    </row>
    <row r="444" spans="1:45" s="8" customFormat="1">
      <c r="B444" s="29"/>
      <c r="E444" s="29"/>
      <c r="K444" s="19"/>
      <c r="M444" s="19"/>
      <c r="AC444" s="29"/>
    </row>
    <row r="445" spans="1:45" s="8" customFormat="1">
      <c r="B445" s="29"/>
      <c r="E445" s="29"/>
      <c r="K445" s="19"/>
      <c r="M445" s="19"/>
      <c r="AC445" s="29"/>
    </row>
    <row r="446" spans="1:45" s="8" customFormat="1">
      <c r="B446" s="29"/>
      <c r="E446" s="29"/>
      <c r="K446" s="19"/>
      <c r="M446" s="19"/>
      <c r="AC446" s="29"/>
    </row>
    <row r="447" spans="1:45" s="8" customFormat="1">
      <c r="B447" s="29"/>
      <c r="E447" s="29"/>
      <c r="K447" s="19"/>
      <c r="M447" s="19"/>
      <c r="AC447" s="29"/>
    </row>
    <row r="448" spans="1:45" s="8" customFormat="1">
      <c r="B448" s="29"/>
      <c r="E448" s="29"/>
      <c r="K448" s="19"/>
      <c r="M448" s="19"/>
      <c r="AC448" s="29"/>
    </row>
    <row r="449" spans="2:29" s="8" customFormat="1">
      <c r="B449" s="29"/>
      <c r="E449" s="29"/>
      <c r="K449" s="19"/>
      <c r="M449" s="19"/>
      <c r="AC449" s="29"/>
    </row>
    <row r="450" spans="2:29" s="8" customFormat="1">
      <c r="B450" s="29"/>
      <c r="E450" s="29"/>
      <c r="K450" s="19"/>
      <c r="M450" s="19"/>
      <c r="AC450" s="29"/>
    </row>
    <row r="451" spans="2:29" s="8" customFormat="1">
      <c r="B451" s="29"/>
      <c r="E451" s="29"/>
      <c r="K451" s="19"/>
      <c r="M451" s="19"/>
      <c r="AC451" s="29"/>
    </row>
    <row r="452" spans="2:29" s="8" customFormat="1">
      <c r="B452" s="29"/>
      <c r="E452" s="29"/>
      <c r="K452" s="19"/>
      <c r="M452" s="19"/>
      <c r="AC452" s="29"/>
    </row>
    <row r="453" spans="2:29" s="8" customFormat="1">
      <c r="B453" s="29"/>
      <c r="E453" s="29"/>
      <c r="K453" s="19"/>
      <c r="M453" s="19"/>
      <c r="AC453" s="29"/>
    </row>
    <row r="454" spans="2:29" s="8" customFormat="1">
      <c r="B454" s="29"/>
      <c r="E454" s="29"/>
      <c r="K454" s="19"/>
      <c r="M454" s="19"/>
      <c r="AC454" s="29"/>
    </row>
    <row r="455" spans="2:29" s="8" customFormat="1">
      <c r="B455" s="29"/>
      <c r="E455" s="29"/>
      <c r="K455" s="19"/>
      <c r="M455" s="19"/>
      <c r="AC455" s="29"/>
    </row>
    <row r="456" spans="2:29" s="8" customFormat="1">
      <c r="B456" s="29"/>
      <c r="E456" s="29"/>
      <c r="K456" s="19"/>
      <c r="M456" s="19"/>
      <c r="AC456" s="29"/>
    </row>
    <row r="457" spans="2:29" s="8" customFormat="1">
      <c r="B457" s="29"/>
      <c r="E457" s="29"/>
      <c r="K457" s="19"/>
      <c r="M457" s="19"/>
      <c r="AC457" s="29"/>
    </row>
    <row r="458" spans="2:29" s="8" customFormat="1">
      <c r="B458" s="29"/>
      <c r="E458" s="29"/>
      <c r="K458" s="19"/>
      <c r="M458" s="19"/>
      <c r="AC458" s="29"/>
    </row>
    <row r="459" spans="2:29" s="8" customFormat="1">
      <c r="B459" s="29"/>
      <c r="E459" s="29"/>
      <c r="K459" s="19"/>
      <c r="M459" s="19"/>
      <c r="AC459" s="29"/>
    </row>
    <row r="460" spans="2:29" s="8" customFormat="1">
      <c r="B460" s="29"/>
      <c r="E460" s="29"/>
      <c r="K460" s="19"/>
      <c r="M460" s="19"/>
      <c r="AC460" s="29"/>
    </row>
    <row r="461" spans="2:29" s="8" customFormat="1">
      <c r="B461" s="29"/>
      <c r="E461" s="29"/>
      <c r="K461" s="19"/>
      <c r="M461" s="19"/>
      <c r="AC461" s="29"/>
    </row>
    <row r="462" spans="2:29" s="8" customFormat="1">
      <c r="B462" s="29"/>
      <c r="E462" s="29"/>
      <c r="K462" s="19"/>
      <c r="M462" s="19"/>
      <c r="AC462" s="29"/>
    </row>
    <row r="463" spans="2:29" s="8" customFormat="1">
      <c r="B463" s="29"/>
      <c r="E463" s="29"/>
      <c r="K463" s="19"/>
      <c r="M463" s="19"/>
      <c r="AC463" s="29"/>
    </row>
    <row r="464" spans="2:29" s="8" customFormat="1">
      <c r="B464" s="29"/>
      <c r="E464" s="29"/>
      <c r="K464" s="19"/>
      <c r="M464" s="19"/>
      <c r="AC464" s="29"/>
    </row>
    <row r="465" spans="2:29" s="8" customFormat="1">
      <c r="B465" s="29"/>
      <c r="E465" s="29"/>
      <c r="K465" s="19"/>
      <c r="M465" s="19"/>
      <c r="AC465" s="29"/>
    </row>
    <row r="466" spans="2:29" s="8" customFormat="1">
      <c r="B466" s="29"/>
      <c r="E466" s="29"/>
      <c r="K466" s="19"/>
      <c r="M466" s="19"/>
      <c r="AC466" s="29"/>
    </row>
    <row r="467" spans="2:29" s="8" customFormat="1">
      <c r="B467" s="29"/>
      <c r="E467" s="29"/>
      <c r="K467" s="19"/>
      <c r="M467" s="19"/>
      <c r="AC467" s="29"/>
    </row>
    <row r="468" spans="2:29" s="8" customFormat="1">
      <c r="B468" s="29"/>
      <c r="E468" s="29"/>
      <c r="K468" s="19"/>
      <c r="M468" s="19"/>
      <c r="AC468" s="29"/>
    </row>
    <row r="469" spans="2:29" s="8" customFormat="1">
      <c r="B469" s="29"/>
      <c r="E469" s="29"/>
      <c r="K469" s="19"/>
      <c r="M469" s="19"/>
      <c r="AC469" s="29"/>
    </row>
    <row r="470" spans="2:29" s="8" customFormat="1">
      <c r="B470" s="29"/>
      <c r="E470" s="29"/>
      <c r="K470" s="19"/>
      <c r="M470" s="19"/>
      <c r="AC470" s="29"/>
    </row>
    <row r="471" spans="2:29" s="8" customFormat="1">
      <c r="B471" s="29"/>
      <c r="E471" s="29"/>
      <c r="K471" s="19"/>
      <c r="M471" s="19"/>
      <c r="AC471" s="29"/>
    </row>
    <row r="472" spans="2:29" s="8" customFormat="1">
      <c r="B472" s="29"/>
      <c r="E472" s="29"/>
      <c r="K472" s="19"/>
      <c r="M472" s="19"/>
      <c r="AC472" s="29"/>
    </row>
    <row r="473" spans="2:29" s="8" customFormat="1">
      <c r="B473" s="29"/>
      <c r="E473" s="29"/>
      <c r="K473" s="19"/>
      <c r="M473" s="19"/>
      <c r="AC473" s="29"/>
    </row>
    <row r="474" spans="2:29" s="8" customFormat="1">
      <c r="B474" s="29"/>
      <c r="E474" s="29"/>
      <c r="K474" s="19"/>
      <c r="M474" s="19"/>
      <c r="AC474" s="29"/>
    </row>
    <row r="475" spans="2:29" s="8" customFormat="1">
      <c r="B475" s="29"/>
      <c r="E475" s="29"/>
      <c r="K475" s="19"/>
      <c r="M475" s="19"/>
      <c r="AC475" s="29"/>
    </row>
    <row r="476" spans="2:29" s="8" customFormat="1">
      <c r="B476" s="29"/>
      <c r="E476" s="29"/>
      <c r="K476" s="19"/>
      <c r="M476" s="19"/>
      <c r="AC476" s="29"/>
    </row>
    <row r="477" spans="2:29" s="8" customFormat="1">
      <c r="B477" s="29"/>
      <c r="E477" s="29"/>
      <c r="K477" s="19"/>
      <c r="M477" s="19"/>
      <c r="AC477" s="29"/>
    </row>
    <row r="478" spans="2:29" s="8" customFormat="1">
      <c r="B478" s="29"/>
      <c r="E478" s="29"/>
      <c r="K478" s="19"/>
      <c r="M478" s="19"/>
      <c r="AC478" s="29"/>
    </row>
    <row r="479" spans="2:29" s="8" customFormat="1">
      <c r="B479" s="29"/>
      <c r="E479" s="29"/>
      <c r="K479" s="19"/>
      <c r="M479" s="19"/>
      <c r="AC479" s="29"/>
    </row>
    <row r="480" spans="2:29" s="8" customFormat="1">
      <c r="B480" s="29"/>
      <c r="E480" s="29"/>
      <c r="K480" s="19"/>
      <c r="M480" s="19"/>
      <c r="AC480" s="29"/>
    </row>
    <row r="481" spans="2:29" s="8" customFormat="1">
      <c r="B481" s="29"/>
      <c r="E481" s="29"/>
      <c r="K481" s="19"/>
      <c r="M481" s="19"/>
      <c r="AC481" s="29"/>
    </row>
    <row r="482" spans="2:29" s="8" customFormat="1">
      <c r="B482" s="29"/>
      <c r="E482" s="29"/>
      <c r="K482" s="19"/>
      <c r="M482" s="19"/>
      <c r="AC482" s="29"/>
    </row>
    <row r="483" spans="2:29" s="8" customFormat="1">
      <c r="B483" s="29"/>
      <c r="E483" s="29"/>
      <c r="K483" s="19"/>
      <c r="M483" s="19"/>
      <c r="AC483" s="29"/>
    </row>
    <row r="484" spans="2:29" s="8" customFormat="1">
      <c r="B484" s="29"/>
      <c r="E484" s="29"/>
      <c r="K484" s="19"/>
      <c r="M484" s="19"/>
      <c r="AC484" s="29"/>
    </row>
    <row r="485" spans="2:29" s="8" customFormat="1">
      <c r="B485" s="29"/>
      <c r="E485" s="29"/>
      <c r="K485" s="19"/>
      <c r="M485" s="19"/>
      <c r="AC485" s="29"/>
    </row>
    <row r="486" spans="2:29" s="8" customFormat="1">
      <c r="B486" s="29"/>
      <c r="E486" s="29"/>
      <c r="K486" s="19"/>
      <c r="M486" s="19"/>
      <c r="AC486" s="29"/>
    </row>
    <row r="487" spans="2:29" s="8" customFormat="1">
      <c r="B487" s="29"/>
      <c r="E487" s="29"/>
      <c r="K487" s="19"/>
      <c r="M487" s="19"/>
      <c r="AC487" s="29"/>
    </row>
    <row r="488" spans="2:29" s="8" customFormat="1">
      <c r="B488" s="29"/>
      <c r="E488" s="29"/>
      <c r="K488" s="19"/>
      <c r="M488" s="19"/>
      <c r="AC488" s="29"/>
    </row>
    <row r="489" spans="2:29" s="8" customFormat="1">
      <c r="B489" s="29"/>
      <c r="E489" s="29"/>
      <c r="K489" s="19"/>
      <c r="M489" s="19"/>
      <c r="AC489" s="29"/>
    </row>
    <row r="490" spans="2:29" s="8" customFormat="1">
      <c r="B490" s="29"/>
      <c r="E490" s="29"/>
      <c r="K490" s="19"/>
      <c r="M490" s="19"/>
      <c r="AC490" s="29"/>
    </row>
    <row r="491" spans="2:29" s="8" customFormat="1">
      <c r="B491" s="29"/>
      <c r="E491" s="29"/>
      <c r="K491" s="19"/>
      <c r="M491" s="19"/>
      <c r="AC491" s="29"/>
    </row>
    <row r="492" spans="2:29" s="8" customFormat="1">
      <c r="B492" s="29"/>
      <c r="E492" s="29"/>
      <c r="K492" s="19"/>
      <c r="M492" s="19"/>
      <c r="AC492" s="29"/>
    </row>
    <row r="493" spans="2:29" s="8" customFormat="1">
      <c r="B493" s="29"/>
      <c r="E493" s="29"/>
      <c r="K493" s="19"/>
      <c r="M493" s="19"/>
      <c r="AC493" s="29"/>
    </row>
    <row r="494" spans="2:29" s="8" customFormat="1">
      <c r="B494" s="29"/>
      <c r="E494" s="29"/>
      <c r="K494" s="19"/>
      <c r="M494" s="19"/>
      <c r="AC494" s="29"/>
    </row>
    <row r="495" spans="2:29" s="8" customFormat="1">
      <c r="B495" s="29"/>
      <c r="E495" s="29"/>
      <c r="K495" s="19"/>
      <c r="M495" s="19"/>
      <c r="AC495" s="29"/>
    </row>
    <row r="496" spans="2:29" s="8" customFormat="1">
      <c r="B496" s="29"/>
      <c r="E496" s="29"/>
      <c r="K496" s="19"/>
      <c r="M496" s="19"/>
      <c r="AC496" s="29"/>
    </row>
    <row r="497" spans="2:29" s="8" customFormat="1">
      <c r="B497" s="29"/>
      <c r="E497" s="29"/>
      <c r="K497" s="19"/>
      <c r="M497" s="19"/>
      <c r="AC497" s="29"/>
    </row>
    <row r="498" spans="2:29" s="8" customFormat="1">
      <c r="B498" s="29"/>
      <c r="E498" s="29"/>
      <c r="K498" s="19"/>
      <c r="M498" s="19"/>
      <c r="AC498" s="29"/>
    </row>
    <row r="499" spans="2:29" s="8" customFormat="1">
      <c r="B499" s="29"/>
      <c r="E499" s="29"/>
      <c r="K499" s="19"/>
      <c r="M499" s="19"/>
      <c r="AC499" s="29"/>
    </row>
    <row r="500" spans="2:29" s="8" customFormat="1">
      <c r="B500" s="29"/>
      <c r="E500" s="29"/>
      <c r="K500" s="19"/>
      <c r="M500" s="19"/>
      <c r="AC500" s="29"/>
    </row>
    <row r="501" spans="2:29" s="8" customFormat="1">
      <c r="B501" s="29"/>
      <c r="E501" s="29"/>
      <c r="K501" s="19"/>
      <c r="M501" s="19"/>
      <c r="AC501" s="29"/>
    </row>
    <row r="502" spans="2:29" s="8" customFormat="1">
      <c r="B502" s="29"/>
      <c r="E502" s="29"/>
      <c r="K502" s="19"/>
      <c r="M502" s="19"/>
      <c r="AC502" s="29"/>
    </row>
    <row r="503" spans="2:29" s="8" customFormat="1">
      <c r="B503" s="29"/>
      <c r="E503" s="29"/>
      <c r="K503" s="19"/>
      <c r="M503" s="19"/>
      <c r="AC503" s="29"/>
    </row>
    <row r="504" spans="2:29" s="8" customFormat="1">
      <c r="B504" s="29"/>
      <c r="E504" s="29"/>
      <c r="K504" s="19"/>
      <c r="M504" s="19"/>
      <c r="AC504" s="29"/>
    </row>
    <row r="505" spans="2:29" s="8" customFormat="1">
      <c r="B505" s="29"/>
      <c r="E505" s="29"/>
      <c r="K505" s="19"/>
      <c r="M505" s="19"/>
      <c r="AC505" s="29"/>
    </row>
    <row r="506" spans="2:29" s="8" customFormat="1">
      <c r="B506" s="29"/>
      <c r="E506" s="29"/>
      <c r="K506" s="19"/>
      <c r="M506" s="19"/>
      <c r="AC506" s="29"/>
    </row>
    <row r="507" spans="2:29" s="8" customFormat="1">
      <c r="B507" s="29"/>
      <c r="E507" s="29"/>
      <c r="K507" s="19"/>
      <c r="M507" s="19"/>
      <c r="AC507" s="29"/>
    </row>
    <row r="508" spans="2:29" s="8" customFormat="1">
      <c r="B508" s="29"/>
      <c r="E508" s="29"/>
      <c r="K508" s="19"/>
      <c r="M508" s="19"/>
      <c r="AC508" s="29"/>
    </row>
    <row r="509" spans="2:29" s="8" customFormat="1">
      <c r="B509" s="29"/>
      <c r="E509" s="29"/>
      <c r="K509" s="19"/>
      <c r="M509" s="19"/>
      <c r="AC509" s="29"/>
    </row>
    <row r="510" spans="2:29" s="8" customFormat="1">
      <c r="B510" s="29"/>
      <c r="E510" s="29"/>
      <c r="K510" s="19"/>
      <c r="M510" s="19"/>
      <c r="AC510" s="29"/>
    </row>
    <row r="511" spans="2:29" s="8" customFormat="1">
      <c r="B511" s="29"/>
      <c r="E511" s="29"/>
      <c r="K511" s="19"/>
      <c r="M511" s="19"/>
      <c r="AC511" s="29"/>
    </row>
    <row r="512" spans="2:29" s="8" customFormat="1">
      <c r="B512" s="29"/>
      <c r="E512" s="29"/>
      <c r="K512" s="19"/>
      <c r="M512" s="19"/>
      <c r="AC512" s="29"/>
    </row>
    <row r="513" spans="2:29" s="8" customFormat="1">
      <c r="B513" s="29"/>
      <c r="E513" s="29"/>
      <c r="K513" s="19"/>
      <c r="M513" s="19"/>
      <c r="AC513" s="29"/>
    </row>
    <row r="514" spans="2:29" s="8" customFormat="1">
      <c r="B514" s="29"/>
      <c r="E514" s="29"/>
      <c r="K514" s="19"/>
      <c r="M514" s="19"/>
      <c r="AC514" s="29"/>
    </row>
    <row r="515" spans="2:29" s="8" customFormat="1">
      <c r="B515" s="29"/>
      <c r="E515" s="29"/>
      <c r="K515" s="19"/>
      <c r="M515" s="19"/>
      <c r="AC515" s="29"/>
    </row>
    <row r="516" spans="2:29" s="8" customFormat="1">
      <c r="B516" s="29"/>
      <c r="E516" s="29"/>
      <c r="K516" s="19"/>
      <c r="M516" s="19"/>
      <c r="AC516" s="29"/>
    </row>
    <row r="517" spans="2:29" s="8" customFormat="1">
      <c r="B517" s="29"/>
      <c r="E517" s="29"/>
      <c r="K517" s="19"/>
      <c r="M517" s="19"/>
      <c r="AC517" s="29"/>
    </row>
    <row r="518" spans="2:29" s="8" customFormat="1">
      <c r="B518" s="29"/>
      <c r="E518" s="29"/>
      <c r="K518" s="19"/>
      <c r="M518" s="19"/>
      <c r="AC518" s="29"/>
    </row>
    <row r="519" spans="2:29" s="8" customFormat="1">
      <c r="B519" s="29"/>
      <c r="E519" s="29"/>
      <c r="K519" s="19"/>
      <c r="M519" s="19"/>
      <c r="AC519" s="29"/>
    </row>
    <row r="520" spans="2:29" s="8" customFormat="1">
      <c r="B520" s="29"/>
      <c r="E520" s="29"/>
      <c r="K520" s="19"/>
      <c r="M520" s="19"/>
      <c r="AC520" s="29"/>
    </row>
    <row r="521" spans="2:29" s="8" customFormat="1">
      <c r="B521" s="29"/>
      <c r="E521" s="29"/>
      <c r="K521" s="19"/>
      <c r="M521" s="19"/>
      <c r="AC521" s="29"/>
    </row>
    <row r="522" spans="2:29" s="8" customFormat="1">
      <c r="B522" s="29"/>
      <c r="E522" s="29"/>
      <c r="K522" s="19"/>
      <c r="M522" s="19"/>
      <c r="AC522" s="29"/>
    </row>
    <row r="523" spans="2:29" s="8" customFormat="1">
      <c r="B523" s="29"/>
      <c r="E523" s="29"/>
      <c r="K523" s="19"/>
      <c r="M523" s="19"/>
      <c r="AC523" s="29"/>
    </row>
    <row r="524" spans="2:29" s="8" customFormat="1">
      <c r="B524" s="29"/>
      <c r="E524" s="29"/>
      <c r="K524" s="19"/>
      <c r="M524" s="19"/>
      <c r="AC524" s="29"/>
    </row>
    <row r="525" spans="2:29" s="8" customFormat="1">
      <c r="B525" s="29"/>
      <c r="E525" s="29"/>
      <c r="K525" s="19"/>
      <c r="M525" s="19"/>
      <c r="AC525" s="29"/>
    </row>
    <row r="526" spans="2:29" s="8" customFormat="1">
      <c r="B526" s="29"/>
      <c r="E526" s="29"/>
      <c r="K526" s="19"/>
      <c r="M526" s="19"/>
      <c r="AC526" s="29"/>
    </row>
    <row r="527" spans="2:29" s="8" customFormat="1">
      <c r="B527" s="29"/>
      <c r="E527" s="29"/>
      <c r="K527" s="19"/>
      <c r="M527" s="19"/>
      <c r="AC527" s="29"/>
    </row>
    <row r="528" spans="2:29" s="8" customFormat="1">
      <c r="B528" s="29"/>
      <c r="E528" s="29"/>
      <c r="K528" s="19"/>
      <c r="M528" s="19"/>
      <c r="AC528" s="29"/>
    </row>
    <row r="529" spans="2:29" s="8" customFormat="1">
      <c r="B529" s="29"/>
      <c r="E529" s="29"/>
      <c r="K529" s="19"/>
      <c r="M529" s="19"/>
      <c r="AC529" s="29"/>
    </row>
    <row r="530" spans="2:29" s="8" customFormat="1">
      <c r="B530" s="29"/>
      <c r="E530" s="29"/>
      <c r="K530" s="19"/>
      <c r="M530" s="19"/>
      <c r="AC530" s="29"/>
    </row>
    <row r="531" spans="2:29" s="8" customFormat="1">
      <c r="B531" s="29"/>
      <c r="E531" s="29"/>
      <c r="K531" s="19"/>
      <c r="M531" s="19"/>
      <c r="AC531" s="29"/>
    </row>
    <row r="532" spans="2:29" s="8" customFormat="1">
      <c r="B532" s="29"/>
      <c r="E532" s="29"/>
      <c r="K532" s="19"/>
      <c r="M532" s="19"/>
      <c r="AC532" s="29"/>
    </row>
    <row r="533" spans="2:29" s="8" customFormat="1">
      <c r="B533" s="29"/>
      <c r="E533" s="29"/>
      <c r="K533" s="19"/>
      <c r="M533" s="19"/>
      <c r="AC533" s="29"/>
    </row>
    <row r="534" spans="2:29" s="8" customFormat="1">
      <c r="B534" s="29"/>
      <c r="E534" s="29"/>
      <c r="K534" s="19"/>
      <c r="M534" s="19"/>
      <c r="AC534" s="29"/>
    </row>
    <row r="535" spans="2:29" s="8" customFormat="1">
      <c r="B535" s="29"/>
      <c r="E535" s="29"/>
      <c r="K535" s="19"/>
      <c r="M535" s="19"/>
      <c r="AC535" s="29"/>
    </row>
    <row r="536" spans="2:29" s="8" customFormat="1">
      <c r="B536" s="29"/>
      <c r="E536" s="29"/>
      <c r="K536" s="19"/>
      <c r="M536" s="19"/>
      <c r="AC536" s="29"/>
    </row>
    <row r="537" spans="2:29" s="8" customFormat="1">
      <c r="B537" s="29"/>
      <c r="E537" s="29"/>
      <c r="K537" s="19"/>
      <c r="M537" s="19"/>
      <c r="AC537" s="29"/>
    </row>
    <row r="538" spans="2:29" s="8" customFormat="1">
      <c r="B538" s="29"/>
      <c r="E538" s="29"/>
      <c r="K538" s="19"/>
      <c r="M538" s="19"/>
      <c r="AC538" s="29"/>
    </row>
    <row r="539" spans="2:29" s="8" customFormat="1">
      <c r="B539" s="29"/>
      <c r="E539" s="29"/>
      <c r="K539" s="19"/>
      <c r="M539" s="19"/>
      <c r="AC539" s="29"/>
    </row>
    <row r="540" spans="2:29" s="8" customFormat="1">
      <c r="B540" s="29"/>
      <c r="E540" s="29"/>
      <c r="K540" s="19"/>
      <c r="M540" s="19"/>
      <c r="AC540" s="29"/>
    </row>
    <row r="541" spans="2:29" s="8" customFormat="1">
      <c r="B541" s="29"/>
      <c r="E541" s="29"/>
      <c r="K541" s="19"/>
      <c r="M541" s="19"/>
      <c r="AC541" s="29"/>
    </row>
    <row r="542" spans="2:29" s="8" customFormat="1">
      <c r="B542" s="29"/>
      <c r="E542" s="29"/>
      <c r="K542" s="19"/>
      <c r="M542" s="19"/>
      <c r="AC542" s="29"/>
    </row>
    <row r="543" spans="2:29" s="8" customFormat="1">
      <c r="B543" s="29"/>
      <c r="E543" s="29"/>
      <c r="K543" s="19"/>
      <c r="M543" s="19"/>
      <c r="AC543" s="29"/>
    </row>
    <row r="544" spans="2:29" s="8" customFormat="1">
      <c r="B544" s="29"/>
      <c r="E544" s="29"/>
      <c r="K544" s="19"/>
      <c r="M544" s="19"/>
      <c r="AC544" s="29"/>
    </row>
    <row r="545" spans="2:29" s="8" customFormat="1">
      <c r="B545" s="29"/>
      <c r="E545" s="29"/>
      <c r="K545" s="19"/>
      <c r="M545" s="19"/>
      <c r="AC545" s="29"/>
    </row>
    <row r="546" spans="2:29" s="8" customFormat="1">
      <c r="B546" s="29"/>
      <c r="E546" s="29"/>
      <c r="K546" s="19"/>
      <c r="M546" s="19"/>
      <c r="AC546" s="29"/>
    </row>
    <row r="547" spans="2:29" s="8" customFormat="1">
      <c r="B547" s="29"/>
      <c r="E547" s="29"/>
      <c r="K547" s="19"/>
      <c r="M547" s="19"/>
      <c r="V547" s="27"/>
      <c r="AC547" s="29"/>
    </row>
    <row r="548" spans="2:29" s="8" customFormat="1">
      <c r="B548" s="29"/>
      <c r="E548" s="29"/>
      <c r="K548" s="19"/>
      <c r="M548" s="19"/>
      <c r="AC548" s="29"/>
    </row>
    <row r="549" spans="2:29" s="8" customFormat="1">
      <c r="B549" s="29"/>
      <c r="E549" s="29"/>
      <c r="K549" s="19"/>
      <c r="M549" s="19"/>
      <c r="AC549" s="29"/>
    </row>
    <row r="550" spans="2:29" s="8" customFormat="1">
      <c r="B550" s="29"/>
      <c r="E550" s="29"/>
      <c r="K550" s="19"/>
      <c r="M550" s="19"/>
      <c r="AC550" s="29"/>
    </row>
    <row r="551" spans="2:29" s="8" customFormat="1">
      <c r="B551" s="29"/>
      <c r="E551" s="29"/>
      <c r="K551" s="19"/>
      <c r="M551" s="19"/>
      <c r="AC551" s="29"/>
    </row>
    <row r="552" spans="2:29" s="8" customFormat="1">
      <c r="B552" s="29"/>
      <c r="E552" s="29"/>
      <c r="K552" s="19"/>
      <c r="M552" s="19"/>
      <c r="AC552" s="29"/>
    </row>
    <row r="553" spans="2:29" s="8" customFormat="1">
      <c r="B553" s="29"/>
      <c r="E553" s="29"/>
      <c r="K553" s="19"/>
      <c r="M553" s="19"/>
      <c r="AC553" s="29"/>
    </row>
    <row r="554" spans="2:29" s="8" customFormat="1">
      <c r="B554" s="29"/>
      <c r="E554" s="29"/>
      <c r="K554" s="19"/>
      <c r="M554" s="19"/>
      <c r="AC554" s="29"/>
    </row>
    <row r="555" spans="2:29" s="8" customFormat="1">
      <c r="B555" s="29"/>
      <c r="E555" s="29"/>
      <c r="K555" s="19"/>
      <c r="M555" s="19"/>
      <c r="AC555" s="29"/>
    </row>
    <row r="556" spans="2:29" s="8" customFormat="1">
      <c r="B556" s="29"/>
      <c r="E556" s="29"/>
      <c r="K556" s="19"/>
      <c r="M556" s="19"/>
      <c r="AC556" s="29"/>
    </row>
    <row r="557" spans="2:29" s="8" customFormat="1">
      <c r="B557" s="29"/>
      <c r="E557" s="29"/>
      <c r="K557" s="19"/>
      <c r="M557" s="19"/>
      <c r="AC557" s="29"/>
    </row>
    <row r="558" spans="2:29" s="8" customFormat="1">
      <c r="B558" s="29"/>
      <c r="E558" s="29"/>
      <c r="K558" s="19"/>
      <c r="M558" s="19"/>
      <c r="AC558" s="29"/>
    </row>
    <row r="559" spans="2:29" s="8" customFormat="1">
      <c r="B559" s="29"/>
      <c r="E559" s="29"/>
      <c r="K559" s="19"/>
      <c r="M559" s="19"/>
      <c r="AC559" s="29"/>
    </row>
    <row r="560" spans="2:29" s="8" customFormat="1">
      <c r="B560" s="29"/>
      <c r="E560" s="29"/>
      <c r="K560" s="19"/>
      <c r="M560" s="19"/>
      <c r="AC560" s="29"/>
    </row>
    <row r="561" spans="2:29" s="8" customFormat="1">
      <c r="B561" s="29"/>
      <c r="E561" s="29"/>
      <c r="K561" s="19"/>
      <c r="M561" s="19"/>
      <c r="AC561" s="29"/>
    </row>
    <row r="562" spans="2:29" s="8" customFormat="1">
      <c r="B562" s="29"/>
      <c r="E562" s="29"/>
      <c r="K562" s="19"/>
      <c r="M562" s="19"/>
      <c r="AC562" s="29"/>
    </row>
    <row r="563" spans="2:29" s="8" customFormat="1">
      <c r="B563" s="29"/>
      <c r="E563" s="29"/>
      <c r="K563" s="19"/>
      <c r="M563" s="19"/>
      <c r="AC563" s="29"/>
    </row>
    <row r="564" spans="2:29" s="8" customFormat="1">
      <c r="B564" s="29"/>
      <c r="E564" s="29"/>
      <c r="K564" s="19"/>
      <c r="M564" s="19"/>
      <c r="AC564" s="29"/>
    </row>
    <row r="565" spans="2:29" s="8" customFormat="1">
      <c r="B565" s="29"/>
      <c r="E565" s="29"/>
      <c r="K565" s="19"/>
      <c r="M565" s="19"/>
      <c r="AC565" s="29"/>
    </row>
    <row r="566" spans="2:29" s="8" customFormat="1">
      <c r="B566" s="29"/>
      <c r="E566" s="29"/>
      <c r="K566" s="19"/>
      <c r="M566" s="19"/>
      <c r="AC566" s="29"/>
    </row>
    <row r="567" spans="2:29" s="8" customFormat="1">
      <c r="B567" s="29"/>
      <c r="E567" s="29"/>
      <c r="K567" s="19"/>
      <c r="M567" s="19"/>
      <c r="AC567" s="29"/>
    </row>
    <row r="568" spans="2:29" s="8" customFormat="1">
      <c r="B568" s="29"/>
      <c r="E568" s="29"/>
      <c r="K568" s="19"/>
      <c r="M568" s="19"/>
      <c r="AC568" s="29"/>
    </row>
    <row r="569" spans="2:29" s="8" customFormat="1">
      <c r="B569" s="29"/>
      <c r="E569" s="29"/>
      <c r="K569" s="19"/>
      <c r="M569" s="19"/>
      <c r="AC569" s="29"/>
    </row>
    <row r="570" spans="2:29" s="8" customFormat="1">
      <c r="B570" s="29"/>
      <c r="E570" s="29"/>
      <c r="K570" s="19"/>
      <c r="M570" s="19"/>
      <c r="AC570" s="29"/>
    </row>
    <row r="571" spans="2:29" s="8" customFormat="1">
      <c r="B571" s="29"/>
      <c r="E571" s="29"/>
      <c r="K571" s="19"/>
      <c r="M571" s="19"/>
      <c r="AC571" s="29"/>
    </row>
    <row r="572" spans="2:29" s="8" customFormat="1">
      <c r="B572" s="29"/>
      <c r="E572" s="29"/>
      <c r="K572" s="19"/>
      <c r="M572" s="19"/>
      <c r="AC572" s="29"/>
    </row>
    <row r="573" spans="2:29" s="8" customFormat="1">
      <c r="B573" s="29"/>
      <c r="E573" s="29"/>
      <c r="K573" s="19"/>
      <c r="M573" s="19"/>
      <c r="AC573" s="29"/>
    </row>
    <row r="574" spans="2:29" s="8" customFormat="1">
      <c r="B574" s="29"/>
      <c r="E574" s="29"/>
      <c r="K574" s="19"/>
      <c r="M574" s="19"/>
      <c r="AC574" s="29"/>
    </row>
    <row r="575" spans="2:29" s="8" customFormat="1">
      <c r="B575" s="29"/>
      <c r="E575" s="29"/>
      <c r="K575" s="19"/>
      <c r="M575" s="19"/>
      <c r="AC575" s="29"/>
    </row>
    <row r="576" spans="2:29" s="8" customFormat="1">
      <c r="B576" s="29"/>
      <c r="E576" s="29"/>
      <c r="K576" s="19"/>
      <c r="M576" s="19"/>
      <c r="AC576" s="29"/>
    </row>
    <row r="577" spans="2:29" s="8" customFormat="1">
      <c r="B577" s="29"/>
      <c r="E577" s="29"/>
      <c r="K577" s="19"/>
      <c r="M577" s="19"/>
      <c r="AC577" s="29"/>
    </row>
    <row r="578" spans="2:29" s="8" customFormat="1">
      <c r="B578" s="29"/>
      <c r="E578" s="29"/>
      <c r="K578" s="19"/>
      <c r="M578" s="19"/>
      <c r="AC578" s="29"/>
    </row>
    <row r="579" spans="2:29" s="8" customFormat="1">
      <c r="B579" s="29"/>
      <c r="E579" s="29"/>
      <c r="K579" s="19"/>
      <c r="M579" s="19"/>
      <c r="AC579" s="29"/>
    </row>
    <row r="580" spans="2:29" s="8" customFormat="1">
      <c r="B580" s="29"/>
      <c r="E580" s="29"/>
      <c r="K580" s="19"/>
      <c r="M580" s="19"/>
      <c r="AC580" s="29"/>
    </row>
    <row r="581" spans="2:29" s="8" customFormat="1">
      <c r="B581" s="29"/>
      <c r="E581" s="29"/>
      <c r="K581" s="19"/>
      <c r="M581" s="19"/>
      <c r="AC581" s="29"/>
    </row>
    <row r="582" spans="2:29" s="8" customFormat="1">
      <c r="B582" s="29"/>
      <c r="E582" s="29"/>
      <c r="K582" s="19"/>
      <c r="M582" s="19"/>
      <c r="AC582" s="29"/>
    </row>
    <row r="583" spans="2:29" s="8" customFormat="1">
      <c r="B583" s="29"/>
      <c r="E583" s="29"/>
      <c r="K583" s="19"/>
      <c r="M583" s="19"/>
      <c r="AC583" s="29"/>
    </row>
    <row r="584" spans="2:29" s="8" customFormat="1">
      <c r="B584" s="29"/>
      <c r="E584" s="29"/>
      <c r="K584" s="19"/>
      <c r="M584" s="19"/>
      <c r="V584" s="27"/>
      <c r="AC584" s="29"/>
    </row>
    <row r="585" spans="2:29" s="8" customFormat="1">
      <c r="B585" s="29"/>
      <c r="E585" s="29"/>
      <c r="K585" s="19"/>
      <c r="M585" s="19"/>
      <c r="AC585" s="29"/>
    </row>
    <row r="586" spans="2:29" s="8" customFormat="1">
      <c r="B586" s="29"/>
      <c r="E586" s="29"/>
      <c r="K586" s="19"/>
      <c r="M586" s="19"/>
      <c r="AC586" s="29"/>
    </row>
    <row r="587" spans="2:29" s="8" customFormat="1">
      <c r="B587" s="29"/>
      <c r="E587" s="29"/>
      <c r="K587" s="19"/>
      <c r="M587" s="19"/>
      <c r="AC587" s="29"/>
    </row>
    <row r="588" spans="2:29" s="8" customFormat="1">
      <c r="B588" s="29"/>
      <c r="E588" s="29"/>
      <c r="K588" s="19"/>
      <c r="M588" s="19"/>
      <c r="AC588" s="29"/>
    </row>
    <row r="589" spans="2:29" s="8" customFormat="1">
      <c r="B589" s="29"/>
      <c r="E589" s="29"/>
      <c r="K589" s="19"/>
      <c r="M589" s="19"/>
      <c r="AC589" s="29"/>
    </row>
    <row r="590" spans="2:29" s="8" customFormat="1">
      <c r="B590" s="29"/>
      <c r="E590" s="29"/>
      <c r="K590" s="19"/>
      <c r="M590" s="19"/>
      <c r="AC590" s="29"/>
    </row>
    <row r="591" spans="2:29" s="8" customFormat="1">
      <c r="B591" s="29"/>
      <c r="E591" s="29"/>
      <c r="K591" s="19"/>
      <c r="M591" s="19"/>
      <c r="AC591" s="29"/>
    </row>
    <row r="592" spans="2:29" s="8" customFormat="1">
      <c r="B592" s="29"/>
      <c r="E592" s="29"/>
      <c r="K592" s="19"/>
      <c r="M592" s="19"/>
      <c r="AC592" s="29"/>
    </row>
    <row r="593" spans="2:29" s="8" customFormat="1">
      <c r="B593" s="29"/>
      <c r="E593" s="29"/>
      <c r="K593" s="19"/>
      <c r="M593" s="19"/>
      <c r="AC593" s="29"/>
    </row>
    <row r="594" spans="2:29" s="8" customFormat="1">
      <c r="B594" s="29"/>
      <c r="E594" s="29"/>
      <c r="K594" s="19"/>
      <c r="M594" s="19"/>
      <c r="AC594" s="29"/>
    </row>
    <row r="595" spans="2:29" s="8" customFormat="1">
      <c r="B595" s="29"/>
      <c r="E595" s="29"/>
      <c r="K595" s="19"/>
      <c r="M595" s="19"/>
      <c r="AC595" s="29"/>
    </row>
    <row r="596" spans="2:29" s="8" customFormat="1">
      <c r="B596" s="29"/>
      <c r="E596" s="29"/>
      <c r="K596" s="19"/>
      <c r="M596" s="19"/>
      <c r="AC596" s="29"/>
    </row>
    <row r="597" spans="2:29" s="8" customFormat="1">
      <c r="B597" s="29"/>
      <c r="E597" s="29"/>
      <c r="K597" s="19"/>
      <c r="M597" s="19"/>
      <c r="AC597" s="29"/>
    </row>
    <row r="598" spans="2:29" s="8" customFormat="1">
      <c r="B598" s="29"/>
      <c r="E598" s="29"/>
      <c r="K598" s="19"/>
      <c r="M598" s="19"/>
      <c r="AC598" s="29"/>
    </row>
    <row r="599" spans="2:29" s="8" customFormat="1">
      <c r="B599" s="29"/>
      <c r="E599" s="29"/>
      <c r="K599" s="19"/>
      <c r="M599" s="19"/>
      <c r="AC599" s="29"/>
    </row>
    <row r="600" spans="2:29" s="8" customFormat="1">
      <c r="B600" s="29"/>
      <c r="E600" s="29"/>
      <c r="K600" s="19"/>
      <c r="M600" s="19"/>
      <c r="AC600" s="29"/>
    </row>
    <row r="601" spans="2:29" s="8" customFormat="1">
      <c r="B601" s="29"/>
      <c r="E601" s="29"/>
      <c r="K601" s="19"/>
      <c r="M601" s="19"/>
      <c r="AC601" s="29"/>
    </row>
    <row r="602" spans="2:29" s="8" customFormat="1">
      <c r="B602" s="29"/>
      <c r="E602" s="29"/>
      <c r="K602" s="19"/>
      <c r="M602" s="19"/>
      <c r="AC602" s="29"/>
    </row>
    <row r="603" spans="2:29" s="8" customFormat="1">
      <c r="B603" s="29"/>
      <c r="E603" s="29"/>
      <c r="K603" s="19"/>
      <c r="M603" s="19"/>
      <c r="AC603" s="29"/>
    </row>
    <row r="604" spans="2:29" s="8" customFormat="1">
      <c r="B604" s="29"/>
      <c r="E604" s="29"/>
      <c r="K604" s="19"/>
      <c r="M604" s="19"/>
      <c r="AC604" s="29"/>
    </row>
    <row r="605" spans="2:29" s="8" customFormat="1">
      <c r="B605" s="29"/>
      <c r="E605" s="29"/>
      <c r="K605" s="19"/>
      <c r="M605" s="19"/>
      <c r="AC605" s="29"/>
    </row>
    <row r="606" spans="2:29" s="8" customFormat="1">
      <c r="B606" s="29"/>
      <c r="E606" s="29"/>
      <c r="K606" s="19"/>
      <c r="M606" s="19"/>
      <c r="AC606" s="29"/>
    </row>
    <row r="607" spans="2:29" s="8" customFormat="1">
      <c r="B607" s="29"/>
      <c r="E607" s="29"/>
      <c r="K607" s="19"/>
      <c r="M607" s="19"/>
      <c r="AC607" s="29"/>
    </row>
    <row r="608" spans="2:29" s="8" customFormat="1">
      <c r="B608" s="29"/>
      <c r="E608" s="29"/>
      <c r="K608" s="19"/>
      <c r="M608" s="19"/>
      <c r="AC608" s="29"/>
    </row>
    <row r="609" spans="2:29" s="8" customFormat="1">
      <c r="B609" s="29"/>
      <c r="E609" s="29"/>
      <c r="K609" s="19"/>
      <c r="M609" s="19"/>
      <c r="AC609" s="29"/>
    </row>
    <row r="610" spans="2:29" s="8" customFormat="1">
      <c r="B610" s="29"/>
      <c r="E610" s="29"/>
      <c r="K610" s="19"/>
      <c r="M610" s="19"/>
      <c r="AC610" s="29"/>
    </row>
    <row r="611" spans="2:29" s="8" customFormat="1">
      <c r="B611" s="29"/>
      <c r="E611" s="29"/>
      <c r="K611" s="19"/>
      <c r="M611" s="19"/>
      <c r="AC611" s="29"/>
    </row>
    <row r="612" spans="2:29" s="8" customFormat="1">
      <c r="B612" s="29"/>
      <c r="E612" s="29"/>
      <c r="K612" s="19"/>
      <c r="M612" s="19"/>
      <c r="AC612" s="29"/>
    </row>
    <row r="613" spans="2:29" s="8" customFormat="1">
      <c r="B613" s="29"/>
      <c r="E613" s="29"/>
      <c r="K613" s="19"/>
      <c r="M613" s="19"/>
      <c r="AC613" s="29"/>
    </row>
    <row r="614" spans="2:29" s="8" customFormat="1">
      <c r="B614" s="29"/>
      <c r="E614" s="29"/>
      <c r="K614" s="19"/>
      <c r="M614" s="19"/>
      <c r="AC614" s="29"/>
    </row>
    <row r="615" spans="2:29" s="8" customFormat="1">
      <c r="B615" s="29"/>
      <c r="E615" s="29"/>
      <c r="K615" s="19"/>
      <c r="M615" s="19"/>
      <c r="AC615" s="29"/>
    </row>
    <row r="616" spans="2:29" s="8" customFormat="1">
      <c r="B616" s="29"/>
      <c r="E616" s="29"/>
      <c r="K616" s="19"/>
      <c r="M616" s="19"/>
      <c r="AC616" s="29"/>
    </row>
    <row r="617" spans="2:29" s="8" customFormat="1">
      <c r="B617" s="29"/>
      <c r="E617" s="29"/>
      <c r="K617" s="19"/>
      <c r="M617" s="19"/>
      <c r="AC617" s="29"/>
    </row>
    <row r="618" spans="2:29" s="8" customFormat="1">
      <c r="B618" s="29"/>
      <c r="E618" s="29"/>
      <c r="K618" s="19"/>
      <c r="M618" s="19"/>
      <c r="AC618" s="29"/>
    </row>
    <row r="619" spans="2:29" s="8" customFormat="1">
      <c r="B619" s="29"/>
      <c r="E619" s="29"/>
      <c r="K619" s="19"/>
      <c r="M619" s="19"/>
      <c r="AC619" s="29"/>
    </row>
    <row r="620" spans="2:29" s="8" customFormat="1">
      <c r="B620" s="29"/>
      <c r="E620" s="29"/>
      <c r="K620" s="19"/>
      <c r="M620" s="19"/>
      <c r="AC620" s="29"/>
    </row>
    <row r="621" spans="2:29" s="8" customFormat="1">
      <c r="B621" s="29"/>
      <c r="E621" s="29"/>
      <c r="K621" s="19"/>
      <c r="M621" s="19"/>
      <c r="AC621" s="29"/>
    </row>
    <row r="622" spans="2:29" s="8" customFormat="1">
      <c r="B622" s="29"/>
      <c r="E622" s="29"/>
      <c r="K622" s="19"/>
      <c r="M622" s="19"/>
      <c r="AC622" s="29"/>
    </row>
    <row r="623" spans="2:29" s="8" customFormat="1">
      <c r="B623" s="29"/>
      <c r="E623" s="29"/>
      <c r="K623" s="19"/>
      <c r="M623" s="19"/>
      <c r="V623" s="27"/>
      <c r="AC623" s="29"/>
    </row>
    <row r="624" spans="2:29" s="8" customFormat="1">
      <c r="B624" s="29"/>
      <c r="E624" s="29"/>
      <c r="K624" s="19"/>
      <c r="M624" s="19"/>
      <c r="AC624" s="29"/>
    </row>
    <row r="625" spans="2:29" s="8" customFormat="1">
      <c r="B625" s="29"/>
      <c r="E625" s="29"/>
      <c r="K625" s="19"/>
      <c r="M625" s="19"/>
      <c r="AC625" s="29"/>
    </row>
    <row r="626" spans="2:29" s="8" customFormat="1">
      <c r="B626" s="29"/>
      <c r="E626" s="29"/>
      <c r="K626" s="19"/>
      <c r="M626" s="19"/>
      <c r="AC626" s="29"/>
    </row>
    <row r="627" spans="2:29" s="8" customFormat="1">
      <c r="B627" s="29"/>
      <c r="E627" s="29"/>
      <c r="K627" s="19"/>
      <c r="M627" s="19"/>
      <c r="AC627" s="29"/>
    </row>
    <row r="628" spans="2:29" s="8" customFormat="1">
      <c r="B628" s="29"/>
      <c r="E628" s="29"/>
      <c r="K628" s="19"/>
      <c r="M628" s="19"/>
      <c r="AC628" s="29"/>
    </row>
    <row r="629" spans="2:29" s="8" customFormat="1">
      <c r="B629" s="29"/>
      <c r="E629" s="29"/>
      <c r="K629" s="19"/>
      <c r="M629" s="19"/>
      <c r="AC629" s="29"/>
    </row>
    <row r="630" spans="2:29" s="8" customFormat="1">
      <c r="B630" s="29"/>
      <c r="E630" s="29"/>
      <c r="K630" s="19"/>
      <c r="M630" s="19"/>
      <c r="AC630" s="29"/>
    </row>
    <row r="631" spans="2:29" s="8" customFormat="1">
      <c r="B631" s="29"/>
      <c r="E631" s="29"/>
      <c r="K631" s="19"/>
      <c r="M631" s="19"/>
      <c r="AC631" s="29"/>
    </row>
    <row r="632" spans="2:29" s="8" customFormat="1">
      <c r="B632" s="29"/>
      <c r="E632" s="29"/>
      <c r="K632" s="19"/>
      <c r="M632" s="19"/>
      <c r="AC632" s="29"/>
    </row>
    <row r="633" spans="2:29" s="8" customFormat="1">
      <c r="B633" s="29"/>
      <c r="E633" s="29"/>
      <c r="K633" s="19"/>
      <c r="M633" s="19"/>
      <c r="V633" s="27"/>
      <c r="AC633" s="29"/>
    </row>
    <row r="634" spans="2:29" s="8" customFormat="1">
      <c r="B634" s="29"/>
      <c r="E634" s="29"/>
      <c r="K634" s="19"/>
      <c r="M634" s="19"/>
      <c r="AC634" s="29"/>
    </row>
    <row r="635" spans="2:29" s="8" customFormat="1">
      <c r="B635" s="29"/>
      <c r="E635" s="29"/>
      <c r="K635" s="19"/>
      <c r="M635" s="19"/>
      <c r="AC635" s="29"/>
    </row>
    <row r="636" spans="2:29" s="8" customFormat="1">
      <c r="B636" s="29"/>
      <c r="E636" s="29"/>
      <c r="K636" s="19"/>
      <c r="M636" s="19"/>
      <c r="AC636" s="29"/>
    </row>
    <row r="637" spans="2:29" s="8" customFormat="1">
      <c r="B637" s="29"/>
      <c r="E637" s="29"/>
      <c r="K637" s="19"/>
      <c r="M637" s="19"/>
      <c r="AC637" s="29"/>
    </row>
    <row r="638" spans="2:29" s="8" customFormat="1">
      <c r="B638" s="29"/>
      <c r="E638" s="29"/>
      <c r="K638" s="19"/>
      <c r="M638" s="19"/>
      <c r="AC638" s="29"/>
    </row>
    <row r="639" spans="2:29" s="8" customFormat="1">
      <c r="B639" s="29"/>
      <c r="E639" s="29"/>
      <c r="K639" s="19"/>
      <c r="M639" s="19"/>
      <c r="AC639" s="29"/>
    </row>
    <row r="640" spans="2:29" s="8" customFormat="1">
      <c r="B640" s="29"/>
      <c r="E640" s="29"/>
      <c r="K640" s="19"/>
      <c r="M640" s="19"/>
      <c r="AC640" s="29"/>
    </row>
    <row r="641" spans="2:29" s="8" customFormat="1">
      <c r="B641" s="29"/>
      <c r="E641" s="29"/>
      <c r="K641" s="19"/>
      <c r="M641" s="19"/>
      <c r="AC641" s="29"/>
    </row>
    <row r="642" spans="2:29" s="8" customFormat="1">
      <c r="B642" s="29"/>
      <c r="E642" s="29"/>
      <c r="K642" s="19"/>
      <c r="M642" s="19"/>
      <c r="AC642" s="29"/>
    </row>
    <row r="643" spans="2:29" s="8" customFormat="1">
      <c r="B643" s="29"/>
      <c r="E643" s="29"/>
      <c r="K643" s="19"/>
      <c r="M643" s="19"/>
      <c r="AC643" s="29"/>
    </row>
    <row r="644" spans="2:29" s="8" customFormat="1">
      <c r="B644" s="29"/>
      <c r="E644" s="29"/>
      <c r="K644" s="19"/>
      <c r="M644" s="19"/>
      <c r="AC644" s="29"/>
    </row>
    <row r="645" spans="2:29" s="8" customFormat="1">
      <c r="B645" s="29"/>
      <c r="E645" s="29"/>
      <c r="K645" s="19"/>
      <c r="M645" s="19"/>
      <c r="AC645" s="29"/>
    </row>
    <row r="646" spans="2:29" s="8" customFormat="1">
      <c r="B646" s="29"/>
      <c r="E646" s="29"/>
      <c r="K646" s="19"/>
      <c r="M646" s="19"/>
      <c r="AC646" s="29"/>
    </row>
    <row r="647" spans="2:29" s="8" customFormat="1">
      <c r="B647" s="29"/>
      <c r="E647" s="29"/>
      <c r="K647" s="19"/>
      <c r="M647" s="19"/>
      <c r="AC647" s="29"/>
    </row>
    <row r="648" spans="2:29" s="8" customFormat="1">
      <c r="B648" s="29"/>
      <c r="E648" s="29"/>
      <c r="K648" s="19"/>
      <c r="M648" s="19"/>
      <c r="AC648" s="29"/>
    </row>
    <row r="649" spans="2:29" s="8" customFormat="1">
      <c r="B649" s="29"/>
      <c r="E649" s="29"/>
      <c r="K649" s="19"/>
      <c r="M649" s="19"/>
      <c r="AC649" s="29"/>
    </row>
    <row r="650" spans="2:29" s="8" customFormat="1">
      <c r="B650" s="29"/>
      <c r="E650" s="29"/>
      <c r="K650" s="19"/>
      <c r="M650" s="19"/>
      <c r="AC650" s="29"/>
    </row>
    <row r="651" spans="2:29" s="8" customFormat="1">
      <c r="B651" s="29"/>
      <c r="E651" s="29"/>
      <c r="K651" s="19"/>
      <c r="M651" s="19"/>
      <c r="AC651" s="29"/>
    </row>
    <row r="652" spans="2:29" s="8" customFormat="1">
      <c r="B652" s="29"/>
      <c r="E652" s="29"/>
      <c r="K652" s="19"/>
      <c r="M652" s="19"/>
      <c r="AC652" s="29"/>
    </row>
    <row r="653" spans="2:29" s="8" customFormat="1">
      <c r="B653" s="29"/>
      <c r="E653" s="29"/>
      <c r="K653" s="19"/>
      <c r="M653" s="19"/>
      <c r="AC653" s="29"/>
    </row>
    <row r="654" spans="2:29" s="8" customFormat="1">
      <c r="B654" s="29"/>
      <c r="E654" s="29"/>
      <c r="K654" s="19"/>
      <c r="M654" s="19"/>
      <c r="AC654" s="29"/>
    </row>
    <row r="655" spans="2:29" s="8" customFormat="1">
      <c r="B655" s="29"/>
      <c r="E655" s="29"/>
      <c r="K655" s="19"/>
      <c r="M655" s="19"/>
      <c r="AC655" s="29"/>
    </row>
    <row r="656" spans="2:29" s="8" customFormat="1">
      <c r="B656" s="29"/>
      <c r="E656" s="29"/>
      <c r="K656" s="19"/>
      <c r="M656" s="19"/>
      <c r="AC656" s="29"/>
    </row>
    <row r="657" spans="2:29" s="8" customFormat="1">
      <c r="B657" s="29"/>
      <c r="E657" s="29"/>
      <c r="K657" s="19"/>
      <c r="M657" s="19"/>
      <c r="AC657" s="29"/>
    </row>
    <row r="658" spans="2:29" s="8" customFormat="1">
      <c r="B658" s="29"/>
      <c r="E658" s="29"/>
      <c r="K658" s="19"/>
      <c r="M658" s="19"/>
      <c r="AC658" s="29"/>
    </row>
    <row r="659" spans="2:29" s="8" customFormat="1">
      <c r="B659" s="29"/>
      <c r="E659" s="29"/>
      <c r="K659" s="19"/>
      <c r="M659" s="19"/>
      <c r="AC659" s="29"/>
    </row>
    <row r="660" spans="2:29" s="8" customFormat="1">
      <c r="B660" s="29"/>
      <c r="E660" s="29"/>
      <c r="K660" s="19"/>
      <c r="M660" s="19"/>
      <c r="AC660" s="29"/>
    </row>
    <row r="661" spans="2:29" s="8" customFormat="1">
      <c r="B661" s="29"/>
      <c r="E661" s="29"/>
      <c r="K661" s="19"/>
      <c r="M661" s="19"/>
      <c r="AC661" s="29"/>
    </row>
    <row r="662" spans="2:29" s="8" customFormat="1">
      <c r="B662" s="29"/>
      <c r="E662" s="29"/>
      <c r="K662" s="19"/>
      <c r="M662" s="19"/>
      <c r="AC662" s="29"/>
    </row>
    <row r="663" spans="2:29" s="8" customFormat="1">
      <c r="B663" s="29"/>
      <c r="E663" s="29"/>
      <c r="K663" s="19"/>
      <c r="M663" s="19"/>
      <c r="AC663" s="29"/>
    </row>
    <row r="664" spans="2:29" s="8" customFormat="1">
      <c r="B664" s="29"/>
      <c r="E664" s="29"/>
      <c r="K664" s="19"/>
      <c r="M664" s="19"/>
      <c r="AC664" s="29"/>
    </row>
    <row r="665" spans="2:29" s="8" customFormat="1">
      <c r="B665" s="29"/>
      <c r="E665" s="29"/>
      <c r="K665" s="19"/>
      <c r="M665" s="19"/>
      <c r="AC665" s="29"/>
    </row>
    <row r="666" spans="2:29" s="8" customFormat="1">
      <c r="B666" s="29"/>
      <c r="E666" s="29"/>
      <c r="K666" s="19"/>
      <c r="M666" s="19"/>
      <c r="AC666" s="29"/>
    </row>
    <row r="667" spans="2:29" s="8" customFormat="1">
      <c r="B667" s="29"/>
      <c r="E667" s="29"/>
      <c r="K667" s="19"/>
      <c r="M667" s="19"/>
      <c r="AC667" s="29"/>
    </row>
    <row r="668" spans="2:29" s="8" customFormat="1">
      <c r="B668" s="29"/>
      <c r="E668" s="29"/>
      <c r="K668" s="19"/>
      <c r="M668" s="19"/>
      <c r="AC668" s="29"/>
    </row>
    <row r="669" spans="2:29" s="8" customFormat="1">
      <c r="B669" s="29"/>
      <c r="E669" s="29"/>
      <c r="K669" s="19"/>
      <c r="M669" s="19"/>
      <c r="AC669" s="29"/>
    </row>
    <row r="670" spans="2:29" s="8" customFormat="1">
      <c r="B670" s="29"/>
      <c r="E670" s="29"/>
      <c r="K670" s="19"/>
      <c r="M670" s="19"/>
      <c r="AC670" s="29"/>
    </row>
    <row r="671" spans="2:29" s="8" customFormat="1">
      <c r="B671" s="29"/>
      <c r="E671" s="29"/>
      <c r="K671" s="19"/>
      <c r="M671" s="19"/>
      <c r="AC671" s="29"/>
    </row>
    <row r="672" spans="2:29" s="8" customFormat="1">
      <c r="B672" s="29"/>
      <c r="E672" s="29"/>
      <c r="K672" s="19"/>
      <c r="M672" s="19"/>
      <c r="AC672" s="29"/>
    </row>
    <row r="673" spans="2:29" s="8" customFormat="1">
      <c r="B673" s="29"/>
      <c r="E673" s="29"/>
      <c r="K673" s="19"/>
      <c r="M673" s="19"/>
      <c r="AC673" s="29"/>
    </row>
    <row r="674" spans="2:29" s="8" customFormat="1">
      <c r="B674" s="29"/>
      <c r="E674" s="29"/>
      <c r="K674" s="19"/>
      <c r="M674" s="19"/>
      <c r="AC674" s="29"/>
    </row>
    <row r="675" spans="2:29" s="8" customFormat="1">
      <c r="B675" s="29"/>
      <c r="E675" s="29"/>
      <c r="K675" s="19"/>
      <c r="M675" s="19"/>
      <c r="AC675" s="29"/>
    </row>
    <row r="676" spans="2:29" s="8" customFormat="1">
      <c r="B676" s="29"/>
      <c r="E676" s="29"/>
      <c r="K676" s="19"/>
      <c r="M676" s="19"/>
      <c r="AC676" s="29"/>
    </row>
    <row r="677" spans="2:29" s="8" customFormat="1">
      <c r="B677" s="29"/>
      <c r="E677" s="29"/>
      <c r="K677" s="19"/>
      <c r="M677" s="19"/>
      <c r="AC677" s="29"/>
    </row>
    <row r="678" spans="2:29" s="8" customFormat="1">
      <c r="B678" s="29"/>
      <c r="E678" s="29"/>
      <c r="K678" s="19"/>
      <c r="M678" s="19"/>
      <c r="AC678" s="29"/>
    </row>
    <row r="679" spans="2:29" s="8" customFormat="1">
      <c r="B679" s="29"/>
      <c r="E679" s="29"/>
      <c r="K679" s="19"/>
      <c r="M679" s="19"/>
      <c r="AC679" s="29"/>
    </row>
    <row r="680" spans="2:29" s="8" customFormat="1">
      <c r="B680" s="29"/>
      <c r="E680" s="29"/>
      <c r="K680" s="19"/>
      <c r="M680" s="19"/>
      <c r="AC680" s="29"/>
    </row>
    <row r="681" spans="2:29" s="8" customFormat="1">
      <c r="B681" s="29"/>
      <c r="E681" s="29"/>
      <c r="K681" s="19"/>
      <c r="M681" s="19"/>
      <c r="AC681" s="29"/>
    </row>
    <row r="682" spans="2:29" s="8" customFormat="1">
      <c r="B682" s="29"/>
      <c r="E682" s="29"/>
      <c r="K682" s="19"/>
      <c r="M682" s="19"/>
      <c r="AC682" s="29"/>
    </row>
    <row r="683" spans="2:29" s="8" customFormat="1">
      <c r="B683" s="29"/>
      <c r="E683" s="29"/>
      <c r="K683" s="19"/>
      <c r="M683" s="19"/>
      <c r="AC683" s="29"/>
    </row>
    <row r="684" spans="2:29" s="8" customFormat="1">
      <c r="B684" s="29"/>
      <c r="E684" s="29"/>
      <c r="K684" s="19"/>
      <c r="M684" s="19"/>
      <c r="AC684" s="29"/>
    </row>
    <row r="685" spans="2:29" s="8" customFormat="1">
      <c r="B685" s="29"/>
      <c r="E685" s="29"/>
      <c r="K685" s="19"/>
      <c r="M685" s="19"/>
      <c r="V685" s="27"/>
      <c r="AC685" s="29"/>
    </row>
    <row r="686" spans="2:29" s="8" customFormat="1">
      <c r="B686" s="29"/>
      <c r="E686" s="29"/>
      <c r="K686" s="19"/>
      <c r="M686" s="19"/>
      <c r="AC686" s="29"/>
    </row>
    <row r="687" spans="2:29" s="8" customFormat="1">
      <c r="B687" s="29"/>
      <c r="E687" s="29"/>
      <c r="K687" s="19"/>
      <c r="M687" s="19"/>
      <c r="AC687" s="29"/>
    </row>
    <row r="688" spans="2:29" s="8" customFormat="1">
      <c r="B688" s="29"/>
      <c r="E688" s="29"/>
      <c r="K688" s="19"/>
      <c r="M688" s="19"/>
      <c r="AC688" s="29"/>
    </row>
    <row r="689" spans="2:29" s="8" customFormat="1">
      <c r="B689" s="29"/>
      <c r="E689" s="29"/>
      <c r="K689" s="19"/>
      <c r="M689" s="19"/>
      <c r="AC689" s="29"/>
    </row>
    <row r="690" spans="2:29" s="8" customFormat="1">
      <c r="B690" s="29"/>
      <c r="E690" s="29"/>
      <c r="K690" s="19"/>
      <c r="M690" s="19"/>
      <c r="AC690" s="29"/>
    </row>
    <row r="691" spans="2:29" s="8" customFormat="1">
      <c r="B691" s="29"/>
      <c r="E691" s="29"/>
      <c r="K691" s="19"/>
      <c r="M691" s="19"/>
      <c r="AC691" s="29"/>
    </row>
    <row r="692" spans="2:29" s="8" customFormat="1">
      <c r="B692" s="29"/>
      <c r="E692" s="29"/>
      <c r="K692" s="19"/>
      <c r="M692" s="19"/>
      <c r="AC692" s="29"/>
    </row>
    <row r="693" spans="2:29" s="8" customFormat="1">
      <c r="B693" s="29"/>
      <c r="E693" s="29"/>
      <c r="K693" s="19"/>
      <c r="M693" s="19"/>
      <c r="AC693" s="29"/>
    </row>
    <row r="694" spans="2:29" s="8" customFormat="1">
      <c r="B694" s="29"/>
      <c r="E694" s="29"/>
      <c r="K694" s="19"/>
      <c r="M694" s="19"/>
      <c r="AC694" s="29"/>
    </row>
    <row r="695" spans="2:29" s="8" customFormat="1">
      <c r="B695" s="29"/>
      <c r="E695" s="29"/>
      <c r="K695" s="19"/>
      <c r="M695" s="19"/>
      <c r="AC695" s="29"/>
    </row>
    <row r="696" spans="2:29" s="8" customFormat="1">
      <c r="B696" s="29"/>
      <c r="E696" s="29"/>
      <c r="K696" s="19"/>
      <c r="M696" s="19"/>
      <c r="AC696" s="29"/>
    </row>
    <row r="697" spans="2:29" s="8" customFormat="1">
      <c r="B697" s="29"/>
      <c r="E697" s="29"/>
      <c r="K697" s="19"/>
      <c r="M697" s="19"/>
      <c r="AC697" s="29"/>
    </row>
    <row r="698" spans="2:29" s="8" customFormat="1">
      <c r="B698" s="29"/>
      <c r="E698" s="29"/>
      <c r="K698" s="19"/>
      <c r="M698" s="19"/>
      <c r="AC698" s="29"/>
    </row>
    <row r="699" spans="2:29" s="8" customFormat="1">
      <c r="B699" s="29"/>
      <c r="E699" s="29"/>
      <c r="K699" s="19"/>
      <c r="M699" s="19"/>
      <c r="AC699" s="29"/>
    </row>
    <row r="700" spans="2:29" s="8" customFormat="1">
      <c r="B700" s="29"/>
      <c r="E700" s="29"/>
      <c r="K700" s="19"/>
      <c r="M700" s="19"/>
      <c r="AC700" s="29"/>
    </row>
    <row r="701" spans="2:29" s="8" customFormat="1">
      <c r="B701" s="29"/>
      <c r="E701" s="29"/>
      <c r="K701" s="19"/>
      <c r="M701" s="19"/>
      <c r="AC701" s="29"/>
    </row>
    <row r="702" spans="2:29" s="8" customFormat="1">
      <c r="B702" s="29"/>
      <c r="E702" s="29"/>
      <c r="K702" s="19"/>
      <c r="M702" s="19"/>
      <c r="AC702" s="29"/>
    </row>
    <row r="703" spans="2:29" s="8" customFormat="1">
      <c r="B703" s="29"/>
      <c r="E703" s="29"/>
      <c r="K703" s="19"/>
      <c r="M703" s="19"/>
      <c r="AC703" s="29"/>
    </row>
    <row r="704" spans="2:29" s="8" customFormat="1">
      <c r="B704" s="29"/>
      <c r="E704" s="29"/>
      <c r="K704" s="19"/>
      <c r="M704" s="19"/>
      <c r="AC704" s="29"/>
    </row>
    <row r="705" spans="2:29" s="8" customFormat="1">
      <c r="B705" s="29"/>
      <c r="E705" s="29"/>
      <c r="K705" s="19"/>
      <c r="M705" s="19"/>
      <c r="AC705" s="29"/>
    </row>
    <row r="706" spans="2:29" s="8" customFormat="1">
      <c r="B706" s="29"/>
      <c r="E706" s="29"/>
      <c r="K706" s="19"/>
      <c r="M706" s="19"/>
      <c r="AC706" s="29"/>
    </row>
    <row r="707" spans="2:29" s="8" customFormat="1">
      <c r="B707" s="29"/>
      <c r="E707" s="29"/>
      <c r="K707" s="19"/>
      <c r="M707" s="19"/>
      <c r="AC707" s="29"/>
    </row>
    <row r="708" spans="2:29" s="8" customFormat="1">
      <c r="B708" s="29"/>
      <c r="E708" s="29"/>
      <c r="K708" s="19"/>
      <c r="M708" s="19"/>
      <c r="AC708" s="29"/>
    </row>
    <row r="709" spans="2:29" s="8" customFormat="1">
      <c r="B709" s="29"/>
      <c r="E709" s="29"/>
      <c r="K709" s="19"/>
      <c r="M709" s="19"/>
      <c r="AC709" s="29"/>
    </row>
    <row r="710" spans="2:29" s="8" customFormat="1">
      <c r="B710" s="29"/>
      <c r="E710" s="29"/>
      <c r="K710" s="19"/>
      <c r="M710" s="19"/>
      <c r="AC710" s="29"/>
    </row>
    <row r="711" spans="2:29" s="8" customFormat="1">
      <c r="B711" s="29"/>
      <c r="E711" s="29"/>
      <c r="K711" s="19"/>
      <c r="M711" s="19"/>
      <c r="AC711" s="29"/>
    </row>
    <row r="712" spans="2:29" s="8" customFormat="1">
      <c r="B712" s="29"/>
      <c r="E712" s="29"/>
      <c r="K712" s="19"/>
      <c r="M712" s="19"/>
      <c r="AC712" s="29"/>
    </row>
    <row r="713" spans="2:29" s="8" customFormat="1">
      <c r="B713" s="29"/>
      <c r="E713" s="29"/>
      <c r="K713" s="19"/>
      <c r="M713" s="19"/>
      <c r="AC713" s="29"/>
    </row>
    <row r="714" spans="2:29" s="8" customFormat="1">
      <c r="B714" s="29"/>
      <c r="E714" s="29"/>
      <c r="K714" s="19"/>
      <c r="M714" s="19"/>
      <c r="AC714" s="29"/>
    </row>
    <row r="715" spans="2:29" s="8" customFormat="1">
      <c r="B715" s="29"/>
      <c r="E715" s="29"/>
      <c r="K715" s="19"/>
      <c r="M715" s="19"/>
      <c r="AC715" s="29"/>
    </row>
    <row r="716" spans="2:29" s="8" customFormat="1">
      <c r="B716" s="29"/>
      <c r="E716" s="29"/>
      <c r="K716" s="19"/>
      <c r="M716" s="19"/>
      <c r="AC716" s="29"/>
    </row>
    <row r="717" spans="2:29" s="8" customFormat="1">
      <c r="B717" s="29"/>
      <c r="E717" s="29"/>
      <c r="K717" s="19"/>
      <c r="M717" s="19"/>
      <c r="AC717" s="29"/>
    </row>
    <row r="718" spans="2:29" s="8" customFormat="1">
      <c r="B718" s="29"/>
      <c r="E718" s="29"/>
      <c r="K718" s="19"/>
      <c r="M718" s="19"/>
      <c r="AC718" s="29"/>
    </row>
    <row r="719" spans="2:29" s="8" customFormat="1">
      <c r="B719" s="29"/>
      <c r="E719" s="29"/>
      <c r="K719" s="19"/>
      <c r="M719" s="19"/>
      <c r="AC719" s="29"/>
    </row>
    <row r="720" spans="2:29" s="8" customFormat="1">
      <c r="B720" s="29"/>
      <c r="E720" s="29"/>
      <c r="K720" s="19"/>
      <c r="M720" s="19"/>
      <c r="AC720" s="29"/>
    </row>
    <row r="721" spans="2:29" s="8" customFormat="1">
      <c r="B721" s="29"/>
      <c r="E721" s="29"/>
      <c r="K721" s="19"/>
      <c r="M721" s="19"/>
      <c r="AC721" s="29"/>
    </row>
    <row r="722" spans="2:29" s="8" customFormat="1">
      <c r="B722" s="29"/>
      <c r="E722" s="29"/>
      <c r="K722" s="19"/>
      <c r="M722" s="19"/>
      <c r="AC722" s="29"/>
    </row>
    <row r="723" spans="2:29" s="8" customFormat="1">
      <c r="B723" s="29"/>
      <c r="E723" s="29"/>
      <c r="K723" s="19"/>
      <c r="M723" s="19"/>
      <c r="AC723" s="29"/>
    </row>
    <row r="724" spans="2:29" s="8" customFormat="1">
      <c r="B724" s="29"/>
      <c r="E724" s="29"/>
      <c r="K724" s="19"/>
      <c r="M724" s="19"/>
      <c r="AC724" s="29"/>
    </row>
    <row r="725" spans="2:29" s="8" customFormat="1">
      <c r="B725" s="29"/>
      <c r="E725" s="29"/>
      <c r="K725" s="19"/>
      <c r="M725" s="19"/>
      <c r="AC725" s="29"/>
    </row>
    <row r="726" spans="2:29" s="8" customFormat="1">
      <c r="B726" s="29"/>
      <c r="E726" s="29"/>
      <c r="K726" s="19"/>
      <c r="M726" s="19"/>
      <c r="AC726" s="29"/>
    </row>
    <row r="727" spans="2:29" s="8" customFormat="1">
      <c r="B727" s="29"/>
      <c r="E727" s="29"/>
      <c r="K727" s="19"/>
      <c r="M727" s="19"/>
      <c r="AC727" s="29"/>
    </row>
    <row r="728" spans="2:29" s="8" customFormat="1">
      <c r="B728" s="29"/>
      <c r="E728" s="29"/>
      <c r="K728" s="19"/>
      <c r="M728" s="19"/>
      <c r="AC728" s="29"/>
    </row>
    <row r="729" spans="2:29" s="8" customFormat="1">
      <c r="B729" s="29"/>
      <c r="E729" s="29"/>
      <c r="K729" s="19"/>
      <c r="M729" s="19"/>
      <c r="AC729" s="29"/>
    </row>
    <row r="730" spans="2:29" s="8" customFormat="1">
      <c r="B730" s="29"/>
      <c r="E730" s="29"/>
      <c r="K730" s="19"/>
      <c r="M730" s="19"/>
      <c r="AC730" s="29"/>
    </row>
    <row r="731" spans="2:29" s="8" customFormat="1">
      <c r="B731" s="29"/>
      <c r="E731" s="29"/>
      <c r="K731" s="19"/>
      <c r="M731" s="19"/>
      <c r="AC731" s="29"/>
    </row>
    <row r="732" spans="2:29" s="8" customFormat="1">
      <c r="B732" s="29"/>
      <c r="E732" s="29"/>
      <c r="K732" s="19"/>
      <c r="M732" s="19"/>
      <c r="AC732" s="29"/>
    </row>
    <row r="733" spans="2:29" s="8" customFormat="1">
      <c r="B733" s="29"/>
      <c r="E733" s="29"/>
      <c r="K733" s="19"/>
      <c r="M733" s="19"/>
      <c r="AC733" s="29"/>
    </row>
    <row r="734" spans="2:29" s="8" customFormat="1">
      <c r="B734" s="29"/>
      <c r="E734" s="29"/>
      <c r="K734" s="19"/>
      <c r="M734" s="19"/>
      <c r="AC734" s="29"/>
    </row>
    <row r="735" spans="2:29" s="8" customFormat="1">
      <c r="B735" s="29"/>
      <c r="E735" s="29"/>
      <c r="K735" s="19"/>
      <c r="M735" s="19"/>
      <c r="AC735" s="29"/>
    </row>
    <row r="736" spans="2:29" s="8" customFormat="1">
      <c r="B736" s="29"/>
      <c r="E736" s="29"/>
      <c r="K736" s="19"/>
      <c r="M736" s="19"/>
      <c r="AC736" s="29"/>
    </row>
    <row r="737" spans="2:29" s="8" customFormat="1">
      <c r="B737" s="29"/>
      <c r="E737" s="29"/>
      <c r="K737" s="19"/>
      <c r="M737" s="19"/>
      <c r="AC737" s="29"/>
    </row>
    <row r="738" spans="2:29" s="8" customFormat="1">
      <c r="B738" s="29"/>
      <c r="E738" s="29"/>
      <c r="K738" s="19"/>
      <c r="M738" s="19"/>
      <c r="AC738" s="29"/>
    </row>
    <row r="739" spans="2:29" s="8" customFormat="1">
      <c r="B739" s="29"/>
      <c r="E739" s="29"/>
      <c r="K739" s="19"/>
      <c r="M739" s="19"/>
      <c r="AC739" s="29"/>
    </row>
    <row r="740" spans="2:29" s="8" customFormat="1">
      <c r="B740" s="29"/>
      <c r="E740" s="29"/>
      <c r="K740" s="19"/>
      <c r="M740" s="19"/>
      <c r="AC740" s="29"/>
    </row>
    <row r="741" spans="2:29" s="8" customFormat="1">
      <c r="B741" s="29"/>
      <c r="E741" s="29"/>
      <c r="K741" s="19"/>
      <c r="M741" s="19"/>
      <c r="AC741" s="29"/>
    </row>
    <row r="742" spans="2:29" s="8" customFormat="1">
      <c r="B742" s="29"/>
      <c r="E742" s="29"/>
      <c r="K742" s="19"/>
      <c r="M742" s="19"/>
      <c r="AC742" s="29"/>
    </row>
    <row r="743" spans="2:29" s="8" customFormat="1">
      <c r="B743" s="29"/>
      <c r="E743" s="29"/>
      <c r="K743" s="19"/>
      <c r="M743" s="19"/>
      <c r="AC743" s="29"/>
    </row>
    <row r="744" spans="2:29" s="8" customFormat="1">
      <c r="B744" s="29"/>
      <c r="E744" s="29"/>
      <c r="K744" s="19"/>
      <c r="M744" s="19"/>
      <c r="AC744" s="29"/>
    </row>
    <row r="745" spans="2:29" s="8" customFormat="1">
      <c r="B745" s="29"/>
      <c r="E745" s="29"/>
      <c r="K745" s="19"/>
      <c r="M745" s="19"/>
      <c r="AC745" s="29"/>
    </row>
    <row r="746" spans="2:29" s="8" customFormat="1">
      <c r="B746" s="29"/>
      <c r="E746" s="29"/>
      <c r="K746" s="19"/>
      <c r="M746" s="19"/>
      <c r="AC746" s="29"/>
    </row>
    <row r="747" spans="2:29" s="8" customFormat="1">
      <c r="B747" s="29"/>
      <c r="E747" s="29"/>
      <c r="K747" s="19"/>
      <c r="M747" s="19"/>
      <c r="AC747" s="29"/>
    </row>
    <row r="748" spans="2:29" s="8" customFormat="1">
      <c r="B748" s="29"/>
      <c r="E748" s="29"/>
      <c r="K748" s="19"/>
      <c r="M748" s="19"/>
      <c r="AC748" s="29"/>
    </row>
    <row r="749" spans="2:29" s="8" customFormat="1">
      <c r="B749" s="29"/>
      <c r="E749" s="29"/>
      <c r="K749" s="19"/>
      <c r="M749" s="19"/>
      <c r="AC749" s="29"/>
    </row>
    <row r="750" spans="2:29" s="8" customFormat="1">
      <c r="B750" s="29"/>
      <c r="E750" s="29"/>
      <c r="K750" s="19"/>
      <c r="M750" s="19"/>
      <c r="AC750" s="29"/>
    </row>
    <row r="751" spans="2:29" s="8" customFormat="1">
      <c r="B751" s="29"/>
      <c r="E751" s="29"/>
      <c r="K751" s="19"/>
      <c r="M751" s="19"/>
      <c r="AC751" s="29"/>
    </row>
    <row r="752" spans="2:29" s="8" customFormat="1">
      <c r="B752" s="29"/>
      <c r="E752" s="29"/>
      <c r="K752" s="19"/>
      <c r="M752" s="19"/>
      <c r="AC752" s="29"/>
    </row>
    <row r="753" spans="2:29" s="8" customFormat="1">
      <c r="B753" s="29"/>
      <c r="E753" s="29"/>
      <c r="K753" s="19"/>
      <c r="M753" s="19"/>
      <c r="AC753" s="29"/>
    </row>
    <row r="754" spans="2:29" s="8" customFormat="1">
      <c r="B754" s="29"/>
      <c r="E754" s="29"/>
      <c r="K754" s="19"/>
      <c r="M754" s="19"/>
      <c r="AC754" s="29"/>
    </row>
    <row r="755" spans="2:29" s="8" customFormat="1">
      <c r="B755" s="29"/>
      <c r="E755" s="29"/>
      <c r="K755" s="19"/>
      <c r="M755" s="19"/>
      <c r="AC755" s="29"/>
    </row>
    <row r="756" spans="2:29" s="8" customFormat="1">
      <c r="B756" s="29"/>
      <c r="E756" s="29"/>
      <c r="K756" s="19"/>
      <c r="M756" s="19"/>
      <c r="AC756" s="29"/>
    </row>
    <row r="757" spans="2:29" s="8" customFormat="1">
      <c r="B757" s="29"/>
      <c r="E757" s="29"/>
      <c r="K757" s="19"/>
      <c r="M757" s="19"/>
      <c r="AC757" s="29"/>
    </row>
    <row r="758" spans="2:29" s="8" customFormat="1">
      <c r="B758" s="29"/>
      <c r="E758" s="29"/>
      <c r="K758" s="19"/>
      <c r="M758" s="19"/>
      <c r="AC758" s="29"/>
    </row>
    <row r="759" spans="2:29" s="8" customFormat="1">
      <c r="B759" s="29"/>
      <c r="E759" s="29"/>
      <c r="K759" s="19"/>
      <c r="M759" s="19"/>
      <c r="AC759" s="29"/>
    </row>
    <row r="760" spans="2:29" s="8" customFormat="1">
      <c r="B760" s="29"/>
      <c r="E760" s="29"/>
      <c r="K760" s="19"/>
      <c r="M760" s="19"/>
      <c r="AC760" s="29"/>
    </row>
    <row r="761" spans="2:29" s="8" customFormat="1">
      <c r="B761" s="29"/>
      <c r="E761" s="29"/>
      <c r="K761" s="19"/>
      <c r="M761" s="19"/>
      <c r="AC761" s="29"/>
    </row>
    <row r="762" spans="2:29" s="8" customFormat="1">
      <c r="B762" s="29"/>
      <c r="E762" s="29"/>
      <c r="K762" s="19"/>
      <c r="M762" s="19"/>
      <c r="AC762" s="29"/>
    </row>
    <row r="763" spans="2:29" s="8" customFormat="1">
      <c r="B763" s="29"/>
      <c r="E763" s="29"/>
      <c r="K763" s="19"/>
      <c r="M763" s="19"/>
      <c r="AC763" s="29"/>
    </row>
    <row r="764" spans="2:29" s="8" customFormat="1">
      <c r="B764" s="29"/>
      <c r="E764" s="29"/>
      <c r="K764" s="19"/>
      <c r="M764" s="19"/>
      <c r="AC764" s="29"/>
    </row>
    <row r="765" spans="2:29" s="8" customFormat="1">
      <c r="B765" s="29"/>
      <c r="E765" s="29"/>
      <c r="K765" s="19"/>
      <c r="M765" s="19"/>
      <c r="AC765" s="29"/>
    </row>
    <row r="766" spans="2:29" s="8" customFormat="1">
      <c r="B766" s="29"/>
      <c r="E766" s="29"/>
      <c r="K766" s="19"/>
      <c r="M766" s="19"/>
      <c r="AC766" s="29"/>
    </row>
    <row r="767" spans="2:29" s="8" customFormat="1">
      <c r="B767" s="29"/>
      <c r="E767" s="29"/>
      <c r="K767" s="19"/>
      <c r="M767" s="19"/>
      <c r="AC767" s="29"/>
    </row>
    <row r="768" spans="2:29" s="8" customFormat="1">
      <c r="B768" s="29"/>
      <c r="E768" s="29"/>
      <c r="K768" s="19"/>
      <c r="M768" s="19"/>
      <c r="AC768" s="29"/>
    </row>
    <row r="769" spans="2:29" s="8" customFormat="1">
      <c r="B769" s="29"/>
      <c r="E769" s="29"/>
      <c r="K769" s="19"/>
      <c r="M769" s="19"/>
      <c r="AC769" s="29"/>
    </row>
    <row r="770" spans="2:29" s="8" customFormat="1">
      <c r="B770" s="29"/>
      <c r="E770" s="29"/>
      <c r="K770" s="19"/>
      <c r="M770" s="19"/>
      <c r="AC770" s="29"/>
    </row>
    <row r="771" spans="2:29" s="8" customFormat="1">
      <c r="B771" s="29"/>
      <c r="E771" s="29"/>
      <c r="K771" s="19"/>
      <c r="M771" s="19"/>
      <c r="V771" s="27"/>
      <c r="AC771" s="29"/>
    </row>
    <row r="772" spans="2:29" s="8" customFormat="1">
      <c r="B772" s="29"/>
      <c r="E772" s="29"/>
      <c r="K772" s="19"/>
      <c r="M772" s="19"/>
      <c r="AC772" s="29"/>
    </row>
    <row r="773" spans="2:29" s="8" customFormat="1">
      <c r="B773" s="29"/>
      <c r="E773" s="29"/>
      <c r="K773" s="19"/>
      <c r="M773" s="19"/>
      <c r="AC773" s="29"/>
    </row>
    <row r="774" spans="2:29" s="8" customFormat="1">
      <c r="B774" s="29"/>
      <c r="E774" s="29"/>
      <c r="K774" s="19"/>
      <c r="M774" s="19"/>
      <c r="AC774" s="29"/>
    </row>
    <row r="775" spans="2:29" s="8" customFormat="1">
      <c r="B775" s="29"/>
      <c r="E775" s="29"/>
      <c r="K775" s="19"/>
      <c r="M775" s="19"/>
      <c r="AC775" s="29"/>
    </row>
    <row r="776" spans="2:29" s="8" customFormat="1">
      <c r="B776" s="29"/>
      <c r="E776" s="29"/>
      <c r="K776" s="19"/>
      <c r="M776" s="19"/>
      <c r="AC776" s="29"/>
    </row>
    <row r="777" spans="2:29" s="8" customFormat="1">
      <c r="B777" s="29"/>
      <c r="E777" s="29"/>
      <c r="K777" s="19"/>
      <c r="M777" s="19"/>
      <c r="AC777" s="29"/>
    </row>
    <row r="778" spans="2:29" s="8" customFormat="1">
      <c r="B778" s="29"/>
      <c r="E778" s="29"/>
      <c r="K778" s="19"/>
      <c r="M778" s="19"/>
      <c r="AC778" s="29"/>
    </row>
    <row r="779" spans="2:29" s="8" customFormat="1">
      <c r="B779" s="29"/>
      <c r="E779" s="29"/>
      <c r="K779" s="19"/>
      <c r="M779" s="19"/>
      <c r="AC779" s="29"/>
    </row>
    <row r="780" spans="2:29" s="8" customFormat="1">
      <c r="B780" s="29"/>
      <c r="E780" s="29"/>
      <c r="K780" s="19"/>
      <c r="M780" s="19"/>
      <c r="AC780" s="29"/>
    </row>
    <row r="781" spans="2:29" s="8" customFormat="1">
      <c r="B781" s="29"/>
      <c r="E781" s="29"/>
      <c r="K781" s="19"/>
      <c r="M781" s="19"/>
      <c r="V781" s="27"/>
      <c r="AC781" s="29"/>
    </row>
    <row r="782" spans="2:29" s="8" customFormat="1">
      <c r="B782" s="29"/>
      <c r="E782" s="29"/>
      <c r="K782" s="19"/>
      <c r="M782" s="19"/>
      <c r="AC782" s="29"/>
    </row>
    <row r="783" spans="2:29" s="8" customFormat="1">
      <c r="B783" s="29"/>
      <c r="E783" s="29"/>
      <c r="K783" s="19"/>
      <c r="M783" s="19"/>
      <c r="AC783" s="29"/>
    </row>
    <row r="784" spans="2:29" s="8" customFormat="1">
      <c r="B784" s="29"/>
      <c r="E784" s="29"/>
      <c r="K784" s="19"/>
      <c r="M784" s="19"/>
      <c r="AC784" s="29"/>
    </row>
    <row r="785" spans="2:29" s="8" customFormat="1">
      <c r="B785" s="29"/>
      <c r="E785" s="29"/>
      <c r="K785" s="19"/>
      <c r="M785" s="19"/>
      <c r="AC785" s="29"/>
    </row>
    <row r="786" spans="2:29" s="8" customFormat="1">
      <c r="B786" s="29"/>
      <c r="E786" s="29"/>
      <c r="K786" s="19"/>
      <c r="M786" s="19"/>
      <c r="AC786" s="29"/>
    </row>
    <row r="787" spans="2:29" s="8" customFormat="1">
      <c r="B787" s="29"/>
      <c r="E787" s="29"/>
      <c r="K787" s="19"/>
      <c r="M787" s="19"/>
      <c r="AC787" s="29"/>
    </row>
    <row r="788" spans="2:29" s="8" customFormat="1">
      <c r="B788" s="29"/>
      <c r="E788" s="29"/>
      <c r="K788" s="19"/>
      <c r="M788" s="19"/>
      <c r="AC788" s="29"/>
    </row>
    <row r="789" spans="2:29" s="8" customFormat="1">
      <c r="B789" s="29"/>
      <c r="E789" s="29"/>
      <c r="K789" s="19"/>
      <c r="M789" s="19"/>
      <c r="AC789" s="29"/>
    </row>
    <row r="790" spans="2:29" s="8" customFormat="1">
      <c r="B790" s="29"/>
      <c r="E790" s="29"/>
      <c r="K790" s="19"/>
      <c r="M790" s="19"/>
      <c r="AC790" s="29"/>
    </row>
    <row r="791" spans="2:29" s="8" customFormat="1">
      <c r="B791" s="29"/>
      <c r="E791" s="29"/>
      <c r="K791" s="19"/>
      <c r="M791" s="19"/>
      <c r="AC791" s="29"/>
    </row>
    <row r="792" spans="2:29" s="8" customFormat="1">
      <c r="B792" s="29"/>
      <c r="E792" s="29"/>
      <c r="K792" s="19"/>
      <c r="M792" s="19"/>
      <c r="AC792" s="29"/>
    </row>
    <row r="793" spans="2:29" s="8" customFormat="1">
      <c r="B793" s="29"/>
      <c r="E793" s="29"/>
      <c r="K793" s="19"/>
      <c r="M793" s="19"/>
      <c r="AC793" s="29"/>
    </row>
    <row r="794" spans="2:29" s="8" customFormat="1">
      <c r="B794" s="29"/>
      <c r="E794" s="29"/>
      <c r="K794" s="19"/>
      <c r="M794" s="19"/>
      <c r="AC794" s="29"/>
    </row>
    <row r="795" spans="2:29" s="8" customFormat="1">
      <c r="B795" s="29"/>
      <c r="E795" s="29"/>
      <c r="K795" s="19"/>
      <c r="M795" s="19"/>
      <c r="AC795" s="29"/>
    </row>
    <row r="796" spans="2:29" s="8" customFormat="1">
      <c r="B796" s="29"/>
      <c r="E796" s="29"/>
      <c r="K796" s="19"/>
      <c r="M796" s="19"/>
      <c r="AC796" s="29"/>
    </row>
    <row r="797" spans="2:29" s="8" customFormat="1">
      <c r="B797" s="29"/>
      <c r="E797" s="29"/>
      <c r="K797" s="19"/>
      <c r="M797" s="19"/>
      <c r="AC797" s="29"/>
    </row>
    <row r="798" spans="2:29" s="8" customFormat="1">
      <c r="B798" s="29"/>
      <c r="E798" s="29"/>
      <c r="K798" s="19"/>
      <c r="M798" s="19"/>
      <c r="AC798" s="29"/>
    </row>
    <row r="799" spans="2:29" s="8" customFormat="1">
      <c r="B799" s="29"/>
      <c r="E799" s="29"/>
      <c r="K799" s="19"/>
      <c r="M799" s="19"/>
      <c r="AC799" s="29"/>
    </row>
    <row r="800" spans="2:29" s="8" customFormat="1">
      <c r="B800" s="29"/>
      <c r="E800" s="29"/>
      <c r="K800" s="19"/>
      <c r="M800" s="19"/>
      <c r="AC800" s="29"/>
    </row>
    <row r="801" spans="2:29" s="8" customFormat="1">
      <c r="B801" s="29"/>
      <c r="E801" s="29"/>
      <c r="K801" s="19"/>
      <c r="M801" s="19"/>
      <c r="AC801" s="29"/>
    </row>
    <row r="802" spans="2:29" s="8" customFormat="1">
      <c r="B802" s="29"/>
      <c r="E802" s="29"/>
      <c r="K802" s="19"/>
      <c r="M802" s="19"/>
      <c r="AC802" s="29"/>
    </row>
    <row r="803" spans="2:29" s="8" customFormat="1">
      <c r="B803" s="29"/>
      <c r="E803" s="29"/>
      <c r="K803" s="19"/>
      <c r="M803" s="19"/>
      <c r="AC803" s="29"/>
    </row>
    <row r="804" spans="2:29" s="8" customFormat="1">
      <c r="B804" s="29"/>
      <c r="E804" s="29"/>
      <c r="K804" s="19"/>
      <c r="M804" s="19"/>
      <c r="AC804" s="29"/>
    </row>
    <row r="805" spans="2:29" s="8" customFormat="1">
      <c r="B805" s="29"/>
      <c r="E805" s="29"/>
      <c r="K805" s="19"/>
      <c r="M805" s="19"/>
      <c r="AC805" s="29"/>
    </row>
    <row r="806" spans="2:29" s="8" customFormat="1">
      <c r="B806" s="29"/>
      <c r="E806" s="29"/>
      <c r="K806" s="19"/>
      <c r="M806" s="19"/>
      <c r="AC806" s="29"/>
    </row>
    <row r="807" spans="2:29" s="8" customFormat="1">
      <c r="B807" s="29"/>
      <c r="E807" s="29"/>
      <c r="K807" s="19"/>
      <c r="M807" s="19"/>
      <c r="AC807" s="29"/>
    </row>
    <row r="808" spans="2:29" s="8" customFormat="1">
      <c r="B808" s="29"/>
      <c r="E808" s="29"/>
      <c r="K808" s="19"/>
      <c r="M808" s="19"/>
      <c r="AC808" s="29"/>
    </row>
    <row r="809" spans="2:29" s="8" customFormat="1">
      <c r="B809" s="29"/>
      <c r="E809" s="29"/>
      <c r="K809" s="19"/>
      <c r="M809" s="19"/>
      <c r="AC809" s="29"/>
    </row>
    <row r="810" spans="2:29" s="8" customFormat="1">
      <c r="B810" s="29"/>
      <c r="E810" s="29"/>
      <c r="K810" s="19"/>
      <c r="M810" s="19"/>
      <c r="AC810" s="29"/>
    </row>
    <row r="811" spans="2:29" s="8" customFormat="1">
      <c r="B811" s="29"/>
      <c r="E811" s="29"/>
      <c r="K811" s="19"/>
      <c r="M811" s="19"/>
      <c r="AC811" s="29"/>
    </row>
    <row r="812" spans="2:29" s="8" customFormat="1">
      <c r="B812" s="29"/>
      <c r="E812" s="29"/>
      <c r="K812" s="19"/>
      <c r="M812" s="19"/>
      <c r="AC812" s="29"/>
    </row>
    <row r="813" spans="2:29" s="8" customFormat="1">
      <c r="B813" s="29"/>
      <c r="E813" s="29"/>
      <c r="K813" s="19"/>
      <c r="M813" s="19"/>
      <c r="AC813" s="29"/>
    </row>
    <row r="814" spans="2:29" s="8" customFormat="1">
      <c r="B814" s="29"/>
      <c r="E814" s="29"/>
      <c r="K814" s="19"/>
      <c r="M814" s="19"/>
      <c r="AC814" s="29"/>
    </row>
    <row r="815" spans="2:29" s="8" customFormat="1">
      <c r="B815" s="29"/>
      <c r="E815" s="29"/>
      <c r="K815" s="19"/>
      <c r="M815" s="19"/>
      <c r="AC815" s="29"/>
    </row>
    <row r="816" spans="2:29" s="8" customFormat="1">
      <c r="B816" s="29"/>
      <c r="E816" s="29"/>
      <c r="K816" s="19"/>
      <c r="M816" s="19"/>
      <c r="AC816" s="29"/>
    </row>
    <row r="817" spans="2:29" s="8" customFormat="1">
      <c r="B817" s="29"/>
      <c r="E817" s="29"/>
      <c r="K817" s="19"/>
      <c r="M817" s="19"/>
      <c r="V817" s="27"/>
      <c r="AC817" s="29"/>
    </row>
    <row r="818" spans="2:29" s="8" customFormat="1">
      <c r="B818" s="29"/>
      <c r="E818" s="29"/>
      <c r="K818" s="19"/>
      <c r="M818" s="19"/>
      <c r="AC818" s="29"/>
    </row>
    <row r="819" spans="2:29" s="8" customFormat="1">
      <c r="B819" s="29"/>
      <c r="E819" s="29"/>
      <c r="K819" s="19"/>
      <c r="M819" s="19"/>
      <c r="AC819" s="29"/>
    </row>
    <row r="820" spans="2:29" s="8" customFormat="1">
      <c r="B820" s="29"/>
      <c r="E820" s="29"/>
      <c r="K820" s="19"/>
      <c r="M820" s="19"/>
      <c r="AC820" s="29"/>
    </row>
    <row r="821" spans="2:29" s="8" customFormat="1">
      <c r="B821" s="29"/>
      <c r="E821" s="29"/>
      <c r="K821" s="19"/>
      <c r="M821" s="19"/>
      <c r="AC821" s="29"/>
    </row>
    <row r="822" spans="2:29" s="8" customFormat="1">
      <c r="B822" s="29"/>
      <c r="E822" s="29"/>
      <c r="K822" s="19"/>
      <c r="M822" s="19"/>
      <c r="AC822" s="29"/>
    </row>
    <row r="823" spans="2:29" s="8" customFormat="1">
      <c r="B823" s="29"/>
      <c r="E823" s="29"/>
      <c r="K823" s="19"/>
      <c r="M823" s="19"/>
      <c r="AC823" s="29"/>
    </row>
    <row r="824" spans="2:29" s="8" customFormat="1">
      <c r="B824" s="29"/>
      <c r="E824" s="29"/>
      <c r="K824" s="19"/>
      <c r="M824" s="19"/>
      <c r="AC824" s="29"/>
    </row>
    <row r="825" spans="2:29" s="8" customFormat="1">
      <c r="B825" s="29"/>
      <c r="E825" s="29"/>
      <c r="K825" s="19"/>
      <c r="M825" s="19"/>
      <c r="AC825" s="29"/>
    </row>
    <row r="826" spans="2:29" s="8" customFormat="1">
      <c r="B826" s="29"/>
      <c r="E826" s="29"/>
      <c r="K826" s="19"/>
      <c r="M826" s="19"/>
      <c r="AC826" s="29"/>
    </row>
    <row r="827" spans="2:29" s="8" customFormat="1">
      <c r="B827" s="29"/>
      <c r="E827" s="29"/>
      <c r="K827" s="19"/>
      <c r="M827" s="19"/>
      <c r="AC827" s="29"/>
    </row>
    <row r="828" spans="2:29" s="8" customFormat="1">
      <c r="B828" s="29"/>
      <c r="E828" s="29"/>
      <c r="K828" s="19"/>
      <c r="M828" s="19"/>
      <c r="AC828" s="29"/>
    </row>
    <row r="829" spans="2:29" s="8" customFormat="1">
      <c r="B829" s="29"/>
      <c r="E829" s="29"/>
      <c r="K829" s="19"/>
      <c r="M829" s="19"/>
      <c r="AC829" s="29"/>
    </row>
    <row r="830" spans="2:29" s="8" customFormat="1">
      <c r="B830" s="29"/>
      <c r="E830" s="29"/>
      <c r="K830" s="19"/>
      <c r="M830" s="19"/>
      <c r="AC830" s="29"/>
    </row>
    <row r="831" spans="2:29" s="8" customFormat="1">
      <c r="B831" s="29"/>
      <c r="E831" s="29"/>
      <c r="K831" s="19"/>
      <c r="M831" s="19"/>
      <c r="AC831" s="29"/>
    </row>
    <row r="832" spans="2:29" s="8" customFormat="1">
      <c r="B832" s="29"/>
      <c r="E832" s="29"/>
      <c r="K832" s="19"/>
      <c r="M832" s="19"/>
      <c r="AC832" s="29"/>
    </row>
    <row r="833" spans="2:29" s="8" customFormat="1">
      <c r="B833" s="29"/>
      <c r="E833" s="29"/>
      <c r="K833" s="19"/>
      <c r="M833" s="19"/>
      <c r="AC833" s="29"/>
    </row>
    <row r="834" spans="2:29" s="8" customFormat="1">
      <c r="B834" s="29"/>
      <c r="E834" s="29"/>
      <c r="K834" s="19"/>
      <c r="M834" s="19"/>
      <c r="AC834" s="29"/>
    </row>
    <row r="835" spans="2:29" s="8" customFormat="1">
      <c r="B835" s="29"/>
      <c r="E835" s="29"/>
      <c r="K835" s="19"/>
      <c r="M835" s="19"/>
      <c r="AC835" s="29"/>
    </row>
    <row r="836" spans="2:29" s="8" customFormat="1">
      <c r="B836" s="29"/>
      <c r="E836" s="29"/>
      <c r="K836" s="19"/>
      <c r="M836" s="19"/>
      <c r="AC836" s="29"/>
    </row>
    <row r="837" spans="2:29" s="8" customFormat="1">
      <c r="B837" s="29"/>
      <c r="E837" s="29"/>
      <c r="K837" s="19"/>
      <c r="M837" s="19"/>
      <c r="AC837" s="29"/>
    </row>
    <row r="838" spans="2:29" s="8" customFormat="1">
      <c r="B838" s="29"/>
      <c r="E838" s="29"/>
      <c r="K838" s="19"/>
      <c r="M838" s="19"/>
      <c r="AC838" s="29"/>
    </row>
    <row r="839" spans="2:29" s="8" customFormat="1">
      <c r="B839" s="29"/>
      <c r="E839" s="29"/>
      <c r="K839" s="19"/>
      <c r="M839" s="19"/>
      <c r="AC839" s="29"/>
    </row>
    <row r="840" spans="2:29" s="8" customFormat="1">
      <c r="B840" s="29"/>
      <c r="E840" s="29"/>
      <c r="K840" s="19"/>
      <c r="M840" s="19"/>
      <c r="AC840" s="29"/>
    </row>
    <row r="841" spans="2:29" s="8" customFormat="1">
      <c r="B841" s="29"/>
      <c r="E841" s="29"/>
      <c r="K841" s="19"/>
      <c r="M841" s="19"/>
      <c r="AC841" s="29"/>
    </row>
    <row r="842" spans="2:29" s="8" customFormat="1">
      <c r="B842" s="29"/>
      <c r="E842" s="29"/>
      <c r="K842" s="19"/>
      <c r="M842" s="19"/>
      <c r="AC842" s="29"/>
    </row>
    <row r="843" spans="2:29" s="8" customFormat="1">
      <c r="B843" s="29"/>
      <c r="E843" s="29"/>
      <c r="K843" s="19"/>
      <c r="M843" s="19"/>
      <c r="AC843" s="29"/>
    </row>
    <row r="844" spans="2:29" s="8" customFormat="1">
      <c r="B844" s="29"/>
      <c r="E844" s="29"/>
      <c r="K844" s="19"/>
      <c r="M844" s="19"/>
      <c r="AC844" s="29"/>
    </row>
    <row r="845" spans="2:29" s="8" customFormat="1">
      <c r="B845" s="29"/>
      <c r="E845" s="29"/>
      <c r="K845" s="19"/>
      <c r="M845" s="19"/>
      <c r="AC845" s="29"/>
    </row>
    <row r="846" spans="2:29" s="8" customFormat="1">
      <c r="B846" s="29"/>
      <c r="E846" s="29"/>
      <c r="K846" s="19"/>
      <c r="M846" s="19"/>
      <c r="AC846" s="29"/>
    </row>
    <row r="847" spans="2:29" s="8" customFormat="1">
      <c r="B847" s="29"/>
      <c r="E847" s="29"/>
      <c r="K847" s="19"/>
      <c r="M847" s="19"/>
      <c r="AC847" s="29"/>
    </row>
    <row r="848" spans="2:29" s="8" customFormat="1">
      <c r="B848" s="29"/>
      <c r="E848" s="29"/>
      <c r="K848" s="19"/>
      <c r="M848" s="19"/>
      <c r="AC848" s="29"/>
    </row>
    <row r="849" spans="2:29" s="8" customFormat="1">
      <c r="B849" s="29"/>
      <c r="E849" s="29"/>
      <c r="K849" s="19"/>
      <c r="M849" s="19"/>
      <c r="AC849" s="29"/>
    </row>
    <row r="850" spans="2:29" s="8" customFormat="1">
      <c r="B850" s="29"/>
      <c r="E850" s="29"/>
      <c r="K850" s="19"/>
      <c r="M850" s="19"/>
      <c r="AC850" s="29"/>
    </row>
    <row r="851" spans="2:29" s="8" customFormat="1">
      <c r="B851" s="29"/>
      <c r="E851" s="29"/>
      <c r="K851" s="19"/>
      <c r="M851" s="19"/>
      <c r="AC851" s="29"/>
    </row>
    <row r="852" spans="2:29" s="8" customFormat="1">
      <c r="B852" s="29"/>
      <c r="E852" s="29"/>
      <c r="K852" s="19"/>
      <c r="M852" s="19"/>
      <c r="AC852" s="29"/>
    </row>
    <row r="853" spans="2:29" s="8" customFormat="1">
      <c r="B853" s="29"/>
      <c r="E853" s="29"/>
      <c r="K853" s="19"/>
      <c r="M853" s="19"/>
      <c r="AC853" s="29"/>
    </row>
    <row r="854" spans="2:29" s="8" customFormat="1">
      <c r="B854" s="29"/>
      <c r="E854" s="29"/>
      <c r="K854" s="19"/>
      <c r="M854" s="19"/>
      <c r="AC854" s="29"/>
    </row>
    <row r="855" spans="2:29" s="8" customFormat="1">
      <c r="B855" s="29"/>
      <c r="E855" s="29"/>
      <c r="K855" s="19"/>
      <c r="M855" s="19"/>
      <c r="AC855" s="29"/>
    </row>
    <row r="856" spans="2:29" s="8" customFormat="1">
      <c r="B856" s="29"/>
      <c r="E856" s="29"/>
      <c r="K856" s="19"/>
      <c r="M856" s="19"/>
      <c r="AC856" s="29"/>
    </row>
    <row r="857" spans="2:29" s="8" customFormat="1">
      <c r="B857" s="29"/>
      <c r="E857" s="29"/>
      <c r="K857" s="19"/>
      <c r="M857" s="19"/>
      <c r="AC857" s="29"/>
    </row>
    <row r="858" spans="2:29" s="8" customFormat="1">
      <c r="B858" s="29"/>
      <c r="E858" s="29"/>
      <c r="K858" s="19"/>
      <c r="M858" s="19"/>
      <c r="AC858" s="29"/>
    </row>
    <row r="859" spans="2:29" s="8" customFormat="1">
      <c r="B859" s="29"/>
      <c r="E859" s="29"/>
      <c r="K859" s="19"/>
      <c r="M859" s="19"/>
      <c r="AC859" s="29"/>
    </row>
    <row r="860" spans="2:29" s="8" customFormat="1">
      <c r="B860" s="29"/>
      <c r="E860" s="29"/>
      <c r="K860" s="19"/>
      <c r="M860" s="19"/>
      <c r="AC860" s="29"/>
    </row>
    <row r="861" spans="2:29" s="8" customFormat="1">
      <c r="B861" s="29"/>
      <c r="E861" s="29"/>
      <c r="K861" s="19"/>
      <c r="M861" s="19"/>
      <c r="AC861" s="29"/>
    </row>
    <row r="862" spans="2:29" s="8" customFormat="1">
      <c r="B862" s="29"/>
      <c r="E862" s="29"/>
      <c r="K862" s="19"/>
      <c r="M862" s="19"/>
      <c r="AC862" s="29"/>
    </row>
    <row r="863" spans="2:29" s="8" customFormat="1">
      <c r="B863" s="29"/>
      <c r="E863" s="29"/>
      <c r="K863" s="19"/>
      <c r="M863" s="19"/>
      <c r="AC863" s="29"/>
    </row>
    <row r="864" spans="2:29" s="8" customFormat="1">
      <c r="B864" s="29"/>
      <c r="E864" s="29"/>
      <c r="K864" s="19"/>
      <c r="M864" s="19"/>
      <c r="AC864" s="29"/>
    </row>
    <row r="865" spans="2:29" s="8" customFormat="1">
      <c r="B865" s="29"/>
      <c r="E865" s="29"/>
      <c r="K865" s="19"/>
      <c r="M865" s="19"/>
      <c r="AC865" s="29"/>
    </row>
    <row r="866" spans="2:29" s="8" customFormat="1">
      <c r="B866" s="29"/>
      <c r="E866" s="29"/>
      <c r="K866" s="19"/>
      <c r="M866" s="19"/>
      <c r="AC866" s="29"/>
    </row>
    <row r="867" spans="2:29" s="8" customFormat="1">
      <c r="B867" s="29"/>
      <c r="E867" s="29"/>
      <c r="K867" s="19"/>
      <c r="M867" s="19"/>
      <c r="AC867" s="29"/>
    </row>
    <row r="868" spans="2:29" s="8" customFormat="1">
      <c r="B868" s="29"/>
      <c r="E868" s="29"/>
      <c r="K868" s="19"/>
      <c r="M868" s="19"/>
      <c r="AC868" s="29"/>
    </row>
    <row r="869" spans="2:29" s="8" customFormat="1">
      <c r="B869" s="29"/>
      <c r="E869" s="29"/>
      <c r="K869" s="19"/>
      <c r="M869" s="19"/>
      <c r="AC869" s="29"/>
    </row>
    <row r="870" spans="2:29" s="8" customFormat="1">
      <c r="B870" s="29"/>
      <c r="E870" s="29"/>
      <c r="K870" s="19"/>
      <c r="M870" s="19"/>
      <c r="AC870" s="29"/>
    </row>
    <row r="871" spans="2:29" s="8" customFormat="1">
      <c r="B871" s="29"/>
      <c r="E871" s="29"/>
      <c r="K871" s="19"/>
      <c r="M871" s="19"/>
      <c r="AC871" s="29"/>
    </row>
    <row r="872" spans="2:29" s="8" customFormat="1">
      <c r="B872" s="29"/>
      <c r="E872" s="29"/>
      <c r="K872" s="19"/>
      <c r="M872" s="19"/>
      <c r="AC872" s="29"/>
    </row>
    <row r="873" spans="2:29" s="8" customFormat="1">
      <c r="B873" s="29"/>
      <c r="E873" s="29"/>
      <c r="K873" s="19"/>
      <c r="M873" s="19"/>
      <c r="AC873" s="29"/>
    </row>
    <row r="874" spans="2:29" s="8" customFormat="1">
      <c r="B874" s="29"/>
      <c r="E874" s="29"/>
      <c r="K874" s="19"/>
      <c r="M874" s="19"/>
      <c r="AC874" s="29"/>
    </row>
    <row r="875" spans="2:29" s="8" customFormat="1">
      <c r="B875" s="29"/>
      <c r="E875" s="29"/>
      <c r="K875" s="19"/>
      <c r="M875" s="19"/>
      <c r="AC875" s="29"/>
    </row>
    <row r="876" spans="2:29" s="8" customFormat="1">
      <c r="B876" s="29"/>
      <c r="E876" s="29"/>
      <c r="K876" s="19"/>
      <c r="M876" s="19"/>
      <c r="AC876" s="29"/>
    </row>
    <row r="877" spans="2:29" s="8" customFormat="1">
      <c r="B877" s="29"/>
      <c r="E877" s="29"/>
      <c r="K877" s="19"/>
      <c r="M877" s="19"/>
      <c r="AC877" s="29"/>
    </row>
    <row r="878" spans="2:29" s="8" customFormat="1">
      <c r="B878" s="29"/>
      <c r="E878" s="29"/>
      <c r="K878" s="19"/>
      <c r="M878" s="19"/>
      <c r="AC878" s="29"/>
    </row>
    <row r="879" spans="2:29" s="8" customFormat="1">
      <c r="B879" s="29"/>
      <c r="E879" s="29"/>
      <c r="K879" s="19"/>
      <c r="M879" s="19"/>
      <c r="AC879" s="29"/>
    </row>
    <row r="880" spans="2:29" s="8" customFormat="1">
      <c r="B880" s="29"/>
      <c r="E880" s="29"/>
      <c r="K880" s="19"/>
      <c r="M880" s="19"/>
      <c r="V880" s="27"/>
      <c r="AC880" s="29"/>
    </row>
    <row r="881" spans="2:29" s="8" customFormat="1">
      <c r="B881" s="29"/>
      <c r="E881" s="29"/>
      <c r="K881" s="19"/>
      <c r="M881" s="19"/>
      <c r="AC881" s="29"/>
    </row>
    <row r="882" spans="2:29" s="8" customFormat="1">
      <c r="B882" s="29"/>
      <c r="E882" s="29"/>
      <c r="K882" s="19"/>
      <c r="M882" s="19"/>
      <c r="AC882" s="29"/>
    </row>
    <row r="883" spans="2:29" s="8" customFormat="1">
      <c r="B883" s="29"/>
      <c r="E883" s="29"/>
      <c r="K883" s="19"/>
      <c r="M883" s="19"/>
      <c r="AC883" s="29"/>
    </row>
    <row r="884" spans="2:29" s="8" customFormat="1">
      <c r="B884" s="29"/>
      <c r="E884" s="29"/>
      <c r="K884" s="19"/>
      <c r="M884" s="19"/>
      <c r="AC884" s="29"/>
    </row>
    <row r="885" spans="2:29" s="8" customFormat="1">
      <c r="B885" s="29"/>
      <c r="E885" s="29"/>
      <c r="K885" s="19"/>
      <c r="M885" s="19"/>
      <c r="AC885" s="29"/>
    </row>
    <row r="886" spans="2:29" s="8" customFormat="1">
      <c r="B886" s="29"/>
      <c r="E886" s="29"/>
      <c r="K886" s="19"/>
      <c r="M886" s="19"/>
      <c r="AC886" s="29"/>
    </row>
    <row r="887" spans="2:29" s="8" customFormat="1">
      <c r="B887" s="29"/>
      <c r="E887" s="29"/>
      <c r="K887" s="19"/>
      <c r="M887" s="19"/>
      <c r="AC887" s="29"/>
    </row>
    <row r="888" spans="2:29" s="8" customFormat="1">
      <c r="B888" s="29"/>
      <c r="E888" s="29"/>
      <c r="K888" s="19"/>
      <c r="M888" s="19"/>
      <c r="AC888" s="29"/>
    </row>
    <row r="889" spans="2:29" s="8" customFormat="1">
      <c r="B889" s="29"/>
      <c r="E889" s="29"/>
      <c r="K889" s="19"/>
      <c r="M889" s="19"/>
      <c r="AC889" s="29"/>
    </row>
    <row r="890" spans="2:29" s="8" customFormat="1">
      <c r="B890" s="29"/>
      <c r="E890" s="29"/>
      <c r="K890" s="19"/>
      <c r="M890" s="19"/>
      <c r="AC890" s="29"/>
    </row>
    <row r="891" spans="2:29" s="8" customFormat="1">
      <c r="B891" s="29"/>
      <c r="E891" s="29"/>
      <c r="K891" s="19"/>
      <c r="M891" s="19"/>
      <c r="AC891" s="29"/>
    </row>
    <row r="892" spans="2:29" s="8" customFormat="1">
      <c r="B892" s="29"/>
      <c r="E892" s="29"/>
      <c r="K892" s="19"/>
      <c r="M892" s="19"/>
      <c r="AC892" s="29"/>
    </row>
    <row r="893" spans="2:29" s="8" customFormat="1">
      <c r="B893" s="29"/>
      <c r="E893" s="29"/>
      <c r="K893" s="19"/>
      <c r="M893" s="19"/>
      <c r="AC893" s="29"/>
    </row>
    <row r="894" spans="2:29" s="8" customFormat="1">
      <c r="B894" s="29"/>
      <c r="E894" s="29"/>
      <c r="K894" s="19"/>
      <c r="M894" s="19"/>
      <c r="AC894" s="29"/>
    </row>
    <row r="895" spans="2:29" s="8" customFormat="1">
      <c r="B895" s="29"/>
      <c r="E895" s="29"/>
      <c r="K895" s="19"/>
      <c r="M895" s="19"/>
      <c r="AC895" s="29"/>
    </row>
    <row r="896" spans="2:29" s="8" customFormat="1">
      <c r="B896" s="29"/>
      <c r="E896" s="29"/>
      <c r="K896" s="19"/>
      <c r="M896" s="19"/>
      <c r="AC896" s="29"/>
    </row>
    <row r="897" spans="2:29" s="8" customFormat="1">
      <c r="B897" s="29"/>
      <c r="E897" s="29"/>
      <c r="K897" s="19"/>
      <c r="M897" s="19"/>
      <c r="AC897" s="29"/>
    </row>
    <row r="898" spans="2:29" s="8" customFormat="1">
      <c r="B898" s="29"/>
      <c r="E898" s="29"/>
      <c r="K898" s="19"/>
      <c r="M898" s="19"/>
      <c r="AC898" s="29"/>
    </row>
    <row r="899" spans="2:29" s="8" customFormat="1">
      <c r="B899" s="29"/>
      <c r="E899" s="29"/>
      <c r="K899" s="19"/>
      <c r="M899" s="19"/>
      <c r="AC899" s="29"/>
    </row>
    <row r="900" spans="2:29" s="8" customFormat="1">
      <c r="B900" s="29"/>
      <c r="E900" s="29"/>
      <c r="K900" s="19"/>
      <c r="M900" s="19"/>
      <c r="AC900" s="29"/>
    </row>
    <row r="901" spans="2:29" s="8" customFormat="1">
      <c r="B901" s="29"/>
      <c r="E901" s="29"/>
      <c r="K901" s="19"/>
      <c r="M901" s="19"/>
      <c r="AC901" s="29"/>
    </row>
    <row r="902" spans="2:29" s="8" customFormat="1">
      <c r="B902" s="29"/>
      <c r="E902" s="29"/>
      <c r="K902" s="19"/>
      <c r="M902" s="19"/>
      <c r="AC902" s="29"/>
    </row>
    <row r="903" spans="2:29" s="8" customFormat="1">
      <c r="B903" s="29"/>
      <c r="E903" s="29"/>
      <c r="K903" s="19"/>
      <c r="M903" s="19"/>
      <c r="AC903" s="29"/>
    </row>
    <row r="904" spans="2:29" s="8" customFormat="1">
      <c r="B904" s="29"/>
      <c r="E904" s="29"/>
      <c r="K904" s="19"/>
      <c r="M904" s="19"/>
      <c r="AC904" s="29"/>
    </row>
    <row r="905" spans="2:29" s="8" customFormat="1">
      <c r="B905" s="29"/>
      <c r="E905" s="29"/>
      <c r="K905" s="19"/>
      <c r="M905" s="19"/>
      <c r="AC905" s="29"/>
    </row>
    <row r="906" spans="2:29" s="8" customFormat="1">
      <c r="B906" s="29"/>
      <c r="E906" s="29"/>
      <c r="K906" s="19"/>
      <c r="M906" s="19"/>
      <c r="AC906" s="29"/>
    </row>
    <row r="907" spans="2:29" s="8" customFormat="1">
      <c r="B907" s="29"/>
      <c r="E907" s="29"/>
      <c r="K907" s="19"/>
      <c r="M907" s="19"/>
      <c r="AC907" s="29"/>
    </row>
    <row r="908" spans="2:29" s="8" customFormat="1">
      <c r="B908" s="29"/>
      <c r="E908" s="29"/>
      <c r="K908" s="19"/>
      <c r="M908" s="19"/>
      <c r="AC908" s="29"/>
    </row>
    <row r="909" spans="2:29" s="8" customFormat="1">
      <c r="B909" s="29"/>
      <c r="E909" s="29"/>
      <c r="K909" s="19"/>
      <c r="M909" s="19"/>
      <c r="AC909" s="29"/>
    </row>
    <row r="910" spans="2:29" s="8" customFormat="1">
      <c r="B910" s="29"/>
      <c r="E910" s="29"/>
      <c r="K910" s="19"/>
      <c r="M910" s="19"/>
      <c r="AC910" s="29"/>
    </row>
    <row r="911" spans="2:29" s="8" customFormat="1">
      <c r="B911" s="29"/>
      <c r="E911" s="29"/>
      <c r="K911" s="19"/>
      <c r="M911" s="19"/>
      <c r="AC911" s="29"/>
    </row>
    <row r="912" spans="2:29" s="8" customFormat="1">
      <c r="B912" s="29"/>
      <c r="E912" s="29"/>
      <c r="K912" s="19"/>
      <c r="M912" s="19"/>
      <c r="AC912" s="29"/>
    </row>
    <row r="913" spans="2:29" s="8" customFormat="1">
      <c r="B913" s="29"/>
      <c r="E913" s="29"/>
      <c r="K913" s="19"/>
      <c r="M913" s="19"/>
      <c r="AC913" s="29"/>
    </row>
    <row r="914" spans="2:29" s="8" customFormat="1">
      <c r="B914" s="29"/>
      <c r="E914" s="29"/>
      <c r="K914" s="19"/>
      <c r="M914" s="19"/>
      <c r="AC914" s="29"/>
    </row>
    <row r="915" spans="2:29" s="8" customFormat="1">
      <c r="B915" s="29"/>
      <c r="E915" s="29"/>
      <c r="K915" s="19"/>
      <c r="M915" s="19"/>
      <c r="AC915" s="29"/>
    </row>
    <row r="916" spans="2:29" s="8" customFormat="1">
      <c r="B916" s="29"/>
      <c r="E916" s="29"/>
      <c r="K916" s="19"/>
      <c r="M916" s="19"/>
      <c r="AC916" s="29"/>
    </row>
    <row r="917" spans="2:29" s="8" customFormat="1">
      <c r="B917" s="29"/>
      <c r="E917" s="29"/>
      <c r="K917" s="19"/>
      <c r="M917" s="19"/>
      <c r="AC917" s="29"/>
    </row>
    <row r="918" spans="2:29" s="8" customFormat="1">
      <c r="B918" s="29"/>
      <c r="E918" s="29"/>
      <c r="K918" s="19"/>
      <c r="M918" s="19"/>
      <c r="AC918" s="29"/>
    </row>
    <row r="919" spans="2:29" s="8" customFormat="1">
      <c r="B919" s="29"/>
      <c r="E919" s="29"/>
      <c r="K919" s="19"/>
      <c r="M919" s="19"/>
      <c r="AC919" s="29"/>
    </row>
    <row r="920" spans="2:29" s="8" customFormat="1">
      <c r="B920" s="29"/>
      <c r="E920" s="29"/>
      <c r="K920" s="19"/>
      <c r="M920" s="19"/>
      <c r="AC920" s="29"/>
    </row>
    <row r="921" spans="2:29" s="8" customFormat="1">
      <c r="B921" s="29"/>
      <c r="E921" s="29"/>
      <c r="K921" s="19"/>
      <c r="M921" s="19"/>
      <c r="AC921" s="29"/>
    </row>
    <row r="922" spans="2:29" s="8" customFormat="1">
      <c r="B922" s="29"/>
      <c r="E922" s="29"/>
      <c r="K922" s="19"/>
      <c r="M922" s="19"/>
      <c r="AC922" s="29"/>
    </row>
    <row r="923" spans="2:29" s="8" customFormat="1">
      <c r="B923" s="29"/>
      <c r="E923" s="29"/>
      <c r="K923" s="19"/>
      <c r="M923" s="19"/>
      <c r="AC923" s="29"/>
    </row>
    <row r="924" spans="2:29" s="8" customFormat="1">
      <c r="B924" s="29"/>
      <c r="E924" s="29"/>
      <c r="K924" s="19"/>
      <c r="M924" s="19"/>
      <c r="AC924" s="29"/>
    </row>
    <row r="925" spans="2:29" s="8" customFormat="1">
      <c r="B925" s="29"/>
      <c r="E925" s="29"/>
      <c r="K925" s="19"/>
      <c r="M925" s="19"/>
      <c r="AC925" s="29"/>
    </row>
    <row r="926" spans="2:29" s="8" customFormat="1">
      <c r="B926" s="29"/>
      <c r="E926" s="29"/>
      <c r="K926" s="19"/>
      <c r="M926" s="19"/>
      <c r="AC926" s="29"/>
    </row>
    <row r="927" spans="2:29" s="8" customFormat="1">
      <c r="B927" s="29"/>
      <c r="E927" s="29"/>
      <c r="K927" s="19"/>
      <c r="M927" s="19"/>
      <c r="AC927" s="29"/>
    </row>
    <row r="928" spans="2:29" s="8" customFormat="1">
      <c r="B928" s="29"/>
      <c r="E928" s="29"/>
      <c r="K928" s="19"/>
      <c r="M928" s="19"/>
      <c r="AC928" s="29"/>
    </row>
    <row r="929" spans="2:29" s="8" customFormat="1">
      <c r="B929" s="29"/>
      <c r="E929" s="29"/>
      <c r="K929" s="19"/>
      <c r="M929" s="19"/>
      <c r="AC929" s="29"/>
    </row>
    <row r="930" spans="2:29" s="8" customFormat="1">
      <c r="B930" s="29"/>
      <c r="E930" s="29"/>
      <c r="K930" s="19"/>
      <c r="M930" s="19"/>
      <c r="AC930" s="29"/>
    </row>
    <row r="931" spans="2:29" s="8" customFormat="1">
      <c r="B931" s="29"/>
      <c r="E931" s="29"/>
      <c r="K931" s="19"/>
      <c r="M931" s="19"/>
      <c r="AC931" s="29"/>
    </row>
    <row r="932" spans="2:29" s="8" customFormat="1">
      <c r="B932" s="29"/>
      <c r="E932" s="29"/>
      <c r="K932" s="19"/>
      <c r="M932" s="19"/>
      <c r="AC932" s="29"/>
    </row>
    <row r="933" spans="2:29" s="8" customFormat="1">
      <c r="B933" s="29"/>
      <c r="E933" s="29"/>
      <c r="K933" s="19"/>
      <c r="M933" s="19"/>
      <c r="AC933" s="29"/>
    </row>
    <row r="934" spans="2:29" s="8" customFormat="1">
      <c r="B934" s="29"/>
      <c r="E934" s="29"/>
      <c r="K934" s="19"/>
      <c r="M934" s="19"/>
      <c r="AC934" s="29"/>
    </row>
    <row r="935" spans="2:29" s="8" customFormat="1">
      <c r="B935" s="29"/>
      <c r="E935" s="29"/>
      <c r="K935" s="19"/>
      <c r="M935" s="19"/>
      <c r="AC935" s="29"/>
    </row>
    <row r="936" spans="2:29" s="8" customFormat="1">
      <c r="B936" s="29"/>
      <c r="E936" s="29"/>
      <c r="K936" s="19"/>
      <c r="M936" s="19"/>
      <c r="AC936" s="29"/>
    </row>
    <row r="937" spans="2:29" s="8" customFormat="1">
      <c r="B937" s="29"/>
      <c r="E937" s="29"/>
      <c r="K937" s="19"/>
      <c r="M937" s="19"/>
      <c r="AC937" s="29"/>
    </row>
    <row r="938" spans="2:29" s="8" customFormat="1">
      <c r="B938" s="29"/>
      <c r="E938" s="29"/>
      <c r="K938" s="19"/>
      <c r="M938" s="19"/>
      <c r="AC938" s="29"/>
    </row>
    <row r="939" spans="2:29" s="8" customFormat="1">
      <c r="B939" s="29"/>
      <c r="E939" s="29"/>
      <c r="K939" s="19"/>
      <c r="M939" s="19"/>
      <c r="AC939" s="29"/>
    </row>
    <row r="940" spans="2:29" s="8" customFormat="1">
      <c r="B940" s="29"/>
      <c r="E940" s="29"/>
      <c r="K940" s="19"/>
      <c r="M940" s="19"/>
      <c r="AC940" s="29"/>
    </row>
    <row r="941" spans="2:29" s="8" customFormat="1">
      <c r="B941" s="29"/>
      <c r="E941" s="29"/>
      <c r="K941" s="19"/>
      <c r="M941" s="19"/>
      <c r="AC941" s="29"/>
    </row>
    <row r="942" spans="2:29" s="8" customFormat="1">
      <c r="B942" s="29"/>
      <c r="E942" s="29"/>
      <c r="K942" s="19"/>
      <c r="M942" s="19"/>
      <c r="AC942" s="29"/>
    </row>
    <row r="943" spans="2:29" s="8" customFormat="1">
      <c r="B943" s="29"/>
      <c r="E943" s="29"/>
      <c r="K943" s="19"/>
      <c r="M943" s="19"/>
      <c r="AC943" s="29"/>
    </row>
    <row r="944" spans="2:29" s="8" customFormat="1">
      <c r="B944" s="29"/>
      <c r="E944" s="29"/>
      <c r="K944" s="19"/>
      <c r="M944" s="19"/>
      <c r="AC944" s="29"/>
    </row>
    <row r="945" spans="2:29" s="8" customFormat="1">
      <c r="B945" s="29"/>
      <c r="E945" s="29"/>
      <c r="K945" s="19"/>
      <c r="M945" s="19"/>
      <c r="AC945" s="29"/>
    </row>
    <row r="946" spans="2:29" s="8" customFormat="1">
      <c r="B946" s="29"/>
      <c r="E946" s="29"/>
      <c r="K946" s="19"/>
      <c r="M946" s="19"/>
      <c r="AC946" s="29"/>
    </row>
    <row r="947" spans="2:29" s="8" customFormat="1">
      <c r="B947" s="29"/>
      <c r="E947" s="29"/>
      <c r="K947" s="19"/>
      <c r="M947" s="19"/>
      <c r="AC947" s="29"/>
    </row>
    <row r="948" spans="2:29" s="8" customFormat="1">
      <c r="B948" s="29"/>
      <c r="E948" s="29"/>
      <c r="K948" s="19"/>
      <c r="M948" s="19"/>
      <c r="AC948" s="29"/>
    </row>
    <row r="949" spans="2:29" s="8" customFormat="1">
      <c r="B949" s="29"/>
      <c r="E949" s="29"/>
      <c r="K949" s="19"/>
      <c r="M949" s="19"/>
      <c r="AC949" s="29"/>
    </row>
    <row r="950" spans="2:29" s="8" customFormat="1">
      <c r="B950" s="29"/>
      <c r="E950" s="29"/>
      <c r="K950" s="19"/>
      <c r="M950" s="19"/>
      <c r="AC950" s="29"/>
    </row>
    <row r="951" spans="2:29" s="8" customFormat="1">
      <c r="B951" s="29"/>
      <c r="E951" s="29"/>
      <c r="K951" s="19"/>
      <c r="M951" s="19"/>
      <c r="V951" s="27"/>
      <c r="AC951" s="29"/>
    </row>
    <row r="952" spans="2:29" s="8" customFormat="1">
      <c r="B952" s="29"/>
      <c r="E952" s="29"/>
      <c r="K952" s="19"/>
      <c r="M952" s="19"/>
      <c r="AC952" s="29"/>
    </row>
    <row r="953" spans="2:29" s="8" customFormat="1">
      <c r="B953" s="29"/>
      <c r="E953" s="29"/>
      <c r="K953" s="19"/>
      <c r="M953" s="19"/>
      <c r="AC953" s="29"/>
    </row>
    <row r="954" spans="2:29" s="8" customFormat="1">
      <c r="B954" s="29"/>
      <c r="E954" s="29"/>
      <c r="K954" s="19"/>
      <c r="M954" s="19"/>
      <c r="AC954" s="29"/>
    </row>
    <row r="955" spans="2:29" s="8" customFormat="1">
      <c r="B955" s="29"/>
      <c r="E955" s="29"/>
      <c r="K955" s="19"/>
      <c r="M955" s="19"/>
      <c r="AC955" s="29"/>
    </row>
    <row r="956" spans="2:29" s="8" customFormat="1">
      <c r="B956" s="29"/>
      <c r="E956" s="29"/>
      <c r="K956" s="19"/>
      <c r="M956" s="19"/>
      <c r="AC956" s="29"/>
    </row>
    <row r="957" spans="2:29" s="8" customFormat="1">
      <c r="B957" s="29"/>
      <c r="E957" s="29"/>
      <c r="K957" s="19"/>
      <c r="M957" s="19"/>
      <c r="AC957" s="29"/>
    </row>
    <row r="958" spans="2:29" s="8" customFormat="1">
      <c r="B958" s="29"/>
      <c r="E958" s="29"/>
      <c r="K958" s="19"/>
      <c r="M958" s="19"/>
      <c r="AC958" s="29"/>
    </row>
    <row r="959" spans="2:29" s="8" customFormat="1">
      <c r="B959" s="29"/>
      <c r="E959" s="29"/>
      <c r="K959" s="19"/>
      <c r="M959" s="19"/>
      <c r="AC959" s="29"/>
    </row>
    <row r="960" spans="2:29" s="8" customFormat="1">
      <c r="B960" s="29"/>
      <c r="E960" s="29"/>
      <c r="K960" s="19"/>
      <c r="M960" s="19"/>
      <c r="AC960" s="29"/>
    </row>
    <row r="961" spans="2:29" s="8" customFormat="1">
      <c r="B961" s="29"/>
      <c r="E961" s="29"/>
      <c r="K961" s="19"/>
      <c r="M961" s="19"/>
      <c r="AC961" s="29"/>
    </row>
    <row r="962" spans="2:29" s="8" customFormat="1">
      <c r="B962" s="29"/>
      <c r="E962" s="29"/>
      <c r="K962" s="19"/>
      <c r="M962" s="19"/>
      <c r="AC962" s="29"/>
    </row>
    <row r="963" spans="2:29" s="8" customFormat="1">
      <c r="B963" s="29"/>
      <c r="E963" s="29"/>
      <c r="K963" s="19"/>
      <c r="M963" s="19"/>
      <c r="AC963" s="29"/>
    </row>
    <row r="964" spans="2:29" s="8" customFormat="1">
      <c r="B964" s="29"/>
      <c r="E964" s="29"/>
      <c r="K964" s="19"/>
      <c r="M964" s="19"/>
      <c r="AC964" s="29"/>
    </row>
    <row r="965" spans="2:29" s="8" customFormat="1">
      <c r="B965" s="29"/>
      <c r="E965" s="29"/>
      <c r="K965" s="19"/>
      <c r="M965" s="19"/>
      <c r="AC965" s="29"/>
    </row>
    <row r="966" spans="2:29" s="8" customFormat="1">
      <c r="B966" s="29"/>
      <c r="E966" s="29"/>
      <c r="K966" s="19"/>
      <c r="M966" s="19"/>
      <c r="AC966" s="29"/>
    </row>
    <row r="967" spans="2:29" s="8" customFormat="1">
      <c r="B967" s="29"/>
      <c r="E967" s="29"/>
      <c r="K967" s="19"/>
      <c r="M967" s="19"/>
      <c r="AC967" s="29"/>
    </row>
    <row r="968" spans="2:29" s="8" customFormat="1">
      <c r="B968" s="29"/>
      <c r="E968" s="29"/>
      <c r="K968" s="19"/>
      <c r="M968" s="19"/>
      <c r="AC968" s="29"/>
    </row>
    <row r="969" spans="2:29" s="8" customFormat="1">
      <c r="B969" s="29"/>
      <c r="E969" s="29"/>
      <c r="K969" s="19"/>
      <c r="M969" s="19"/>
      <c r="AC969" s="29"/>
    </row>
    <row r="970" spans="2:29" s="8" customFormat="1">
      <c r="B970" s="29"/>
      <c r="E970" s="29"/>
      <c r="K970" s="19"/>
      <c r="M970" s="19"/>
      <c r="AC970" s="29"/>
    </row>
    <row r="971" spans="2:29" s="8" customFormat="1">
      <c r="B971" s="29"/>
      <c r="E971" s="29"/>
      <c r="K971" s="19"/>
      <c r="M971" s="19"/>
      <c r="AC971" s="29"/>
    </row>
    <row r="972" spans="2:29" s="8" customFormat="1">
      <c r="B972" s="29"/>
      <c r="E972" s="29"/>
      <c r="K972" s="19"/>
      <c r="M972" s="19"/>
      <c r="AC972" s="29"/>
    </row>
    <row r="973" spans="2:29" s="8" customFormat="1">
      <c r="B973" s="29"/>
      <c r="E973" s="29"/>
      <c r="K973" s="19"/>
      <c r="M973" s="19"/>
      <c r="AC973" s="29"/>
    </row>
    <row r="974" spans="2:29" s="8" customFormat="1">
      <c r="B974" s="29"/>
      <c r="E974" s="29"/>
      <c r="K974" s="19"/>
      <c r="M974" s="19"/>
      <c r="AC974" s="29"/>
    </row>
    <row r="975" spans="2:29" s="8" customFormat="1">
      <c r="B975" s="29"/>
      <c r="E975" s="29"/>
      <c r="K975" s="19"/>
      <c r="M975" s="19"/>
      <c r="AC975" s="29"/>
    </row>
    <row r="976" spans="2:29" s="8" customFormat="1">
      <c r="B976" s="29"/>
      <c r="E976" s="29"/>
      <c r="K976" s="19"/>
      <c r="M976" s="19"/>
      <c r="AC976" s="29"/>
    </row>
    <row r="977" spans="2:29" s="8" customFormat="1">
      <c r="B977" s="29"/>
      <c r="E977" s="29"/>
      <c r="K977" s="19"/>
      <c r="M977" s="19"/>
      <c r="AC977" s="29"/>
    </row>
    <row r="978" spans="2:29" s="8" customFormat="1">
      <c r="B978" s="29"/>
      <c r="E978" s="29"/>
      <c r="K978" s="19"/>
      <c r="M978" s="19"/>
      <c r="AC978" s="29"/>
    </row>
    <row r="979" spans="2:29" s="8" customFormat="1">
      <c r="B979" s="29"/>
      <c r="E979" s="29"/>
      <c r="K979" s="19"/>
      <c r="M979" s="19"/>
      <c r="AC979" s="29"/>
    </row>
    <row r="980" spans="2:29" s="8" customFormat="1">
      <c r="B980" s="29"/>
      <c r="E980" s="29"/>
      <c r="K980" s="19"/>
      <c r="M980" s="19"/>
      <c r="AC980" s="29"/>
    </row>
    <row r="981" spans="2:29" s="8" customFormat="1">
      <c r="B981" s="29"/>
      <c r="E981" s="29"/>
      <c r="K981" s="19"/>
      <c r="M981" s="19"/>
      <c r="AC981" s="29"/>
    </row>
    <row r="982" spans="2:29" s="8" customFormat="1">
      <c r="B982" s="29"/>
      <c r="E982" s="29"/>
      <c r="K982" s="19"/>
      <c r="M982" s="19"/>
      <c r="AC982" s="29"/>
    </row>
    <row r="983" spans="2:29" s="8" customFormat="1">
      <c r="B983" s="29"/>
      <c r="E983" s="29"/>
      <c r="K983" s="19"/>
      <c r="M983" s="19"/>
      <c r="AC983" s="29"/>
    </row>
    <row r="984" spans="2:29" s="8" customFormat="1">
      <c r="B984" s="29"/>
      <c r="E984" s="29"/>
      <c r="K984" s="19"/>
      <c r="M984" s="19"/>
      <c r="AC984" s="29"/>
    </row>
    <row r="985" spans="2:29" s="8" customFormat="1">
      <c r="B985" s="29"/>
      <c r="E985" s="29"/>
      <c r="K985" s="19"/>
      <c r="M985" s="19"/>
      <c r="AC985" s="29"/>
    </row>
    <row r="986" spans="2:29" s="8" customFormat="1">
      <c r="B986" s="29"/>
      <c r="E986" s="29"/>
      <c r="K986" s="19"/>
      <c r="M986" s="19"/>
      <c r="AC986" s="29"/>
    </row>
    <row r="987" spans="2:29" s="8" customFormat="1">
      <c r="B987" s="29"/>
      <c r="E987" s="29"/>
      <c r="K987" s="19"/>
      <c r="M987" s="19"/>
      <c r="AC987" s="29"/>
    </row>
    <row r="988" spans="2:29" s="8" customFormat="1">
      <c r="B988" s="29"/>
      <c r="E988" s="29"/>
      <c r="K988" s="19"/>
      <c r="M988" s="19"/>
      <c r="AC988" s="29"/>
    </row>
    <row r="989" spans="2:29" s="8" customFormat="1">
      <c r="B989" s="29"/>
      <c r="E989" s="29"/>
      <c r="K989" s="19"/>
      <c r="M989" s="19"/>
      <c r="AC989" s="29"/>
    </row>
    <row r="990" spans="2:29" s="8" customFormat="1">
      <c r="B990" s="29"/>
      <c r="E990" s="29"/>
      <c r="K990" s="19"/>
      <c r="M990" s="19"/>
      <c r="V990" s="27"/>
      <c r="AC990" s="29"/>
    </row>
    <row r="991" spans="2:29" s="8" customFormat="1">
      <c r="B991" s="29"/>
      <c r="E991" s="29"/>
      <c r="K991" s="19"/>
      <c r="M991" s="19"/>
      <c r="AC991" s="29"/>
    </row>
    <row r="992" spans="2:29" s="8" customFormat="1">
      <c r="B992" s="29"/>
      <c r="E992" s="29"/>
      <c r="K992" s="19"/>
      <c r="M992" s="19"/>
      <c r="AC992" s="29"/>
    </row>
    <row r="993" spans="2:43" s="8" customFormat="1">
      <c r="B993" s="29"/>
      <c r="E993" s="29"/>
      <c r="K993" s="19"/>
      <c r="M993" s="19"/>
      <c r="AC993" s="29"/>
    </row>
    <row r="994" spans="2:43" s="8" customFormat="1">
      <c r="B994" s="29"/>
      <c r="E994" s="29"/>
      <c r="K994" s="19"/>
      <c r="M994" s="19"/>
      <c r="AC994" s="29"/>
    </row>
    <row r="995" spans="2:43" s="8" customFormat="1">
      <c r="B995" s="29"/>
      <c r="E995" s="29"/>
      <c r="K995" s="19"/>
      <c r="M995" s="19"/>
      <c r="AC995" s="29"/>
    </row>
    <row r="996" spans="2:43" s="8" customFormat="1">
      <c r="B996" s="29"/>
      <c r="E996" s="29"/>
      <c r="K996" s="19"/>
      <c r="M996" s="19"/>
      <c r="AC996" s="29"/>
    </row>
    <row r="997" spans="2:43" s="8" customFormat="1">
      <c r="B997" s="29"/>
      <c r="E997" s="29"/>
      <c r="K997" s="19"/>
      <c r="M997" s="19"/>
      <c r="AC997" s="29"/>
    </row>
    <row r="998" spans="2:43" s="8" customFormat="1">
      <c r="B998" s="29"/>
      <c r="E998" s="29"/>
      <c r="K998" s="19"/>
      <c r="M998" s="19"/>
      <c r="AC998" s="29"/>
      <c r="AP998" s="25"/>
      <c r="AQ998" s="25"/>
    </row>
    <row r="999" spans="2:43" s="8" customFormat="1">
      <c r="B999" s="29"/>
      <c r="E999" s="29"/>
      <c r="K999" s="19"/>
      <c r="M999" s="19"/>
      <c r="AC999" s="29"/>
      <c r="AP999" s="25"/>
      <c r="AQ999" s="25"/>
    </row>
    <row r="1000" spans="2:43" s="8" customFormat="1">
      <c r="B1000" s="29"/>
      <c r="E1000" s="29"/>
      <c r="K1000" s="19"/>
      <c r="M1000" s="19"/>
      <c r="AC1000" s="29"/>
      <c r="AP1000" s="25"/>
      <c r="AQ1000" s="25"/>
    </row>
    <row r="1001" spans="2:43" s="8" customFormat="1">
      <c r="B1001" s="29"/>
      <c r="E1001" s="29"/>
      <c r="K1001" s="19"/>
      <c r="M1001" s="19"/>
      <c r="AC1001" s="29"/>
      <c r="AP1001" s="25"/>
      <c r="AQ1001" s="25"/>
    </row>
    <row r="1002" spans="2:43" s="8" customFormat="1">
      <c r="B1002" s="29"/>
      <c r="E1002" s="29"/>
      <c r="K1002" s="19"/>
      <c r="M1002" s="19"/>
      <c r="AC1002" s="29"/>
      <c r="AP1002" s="25"/>
      <c r="AQ1002" s="25"/>
    </row>
    <row r="1003" spans="2:43" s="8" customFormat="1">
      <c r="B1003" s="29"/>
      <c r="E1003" s="29"/>
      <c r="K1003" s="19"/>
      <c r="M1003" s="19"/>
      <c r="AC1003" s="29"/>
      <c r="AP1003" s="25"/>
      <c r="AQ1003" s="25"/>
    </row>
    <row r="1004" spans="2:43" s="8" customFormat="1">
      <c r="B1004" s="29"/>
      <c r="E1004" s="29"/>
      <c r="K1004" s="19"/>
      <c r="M1004" s="19"/>
      <c r="AC1004" s="29"/>
      <c r="AP1004" s="25"/>
      <c r="AQ1004" s="25"/>
    </row>
    <row r="1005" spans="2:43" s="8" customFormat="1">
      <c r="B1005" s="29"/>
      <c r="E1005" s="29"/>
      <c r="K1005" s="19"/>
      <c r="M1005" s="19"/>
      <c r="AC1005" s="29"/>
      <c r="AP1005" s="25"/>
      <c r="AQ1005" s="25"/>
    </row>
    <row r="1006" spans="2:43" s="8" customFormat="1">
      <c r="B1006" s="29"/>
      <c r="E1006" s="29"/>
      <c r="K1006" s="19"/>
      <c r="M1006" s="19"/>
      <c r="AC1006" s="29"/>
      <c r="AP1006" s="25"/>
      <c r="AQ1006" s="25"/>
    </row>
    <row r="1007" spans="2:43" s="8" customFormat="1">
      <c r="B1007" s="29"/>
      <c r="E1007" s="29"/>
      <c r="K1007" s="19"/>
      <c r="M1007" s="19"/>
      <c r="AC1007" s="29"/>
      <c r="AP1007" s="25"/>
      <c r="AQ1007" s="25"/>
    </row>
    <row r="1008" spans="2:43" s="8" customFormat="1">
      <c r="B1008" s="29"/>
      <c r="E1008" s="29"/>
      <c r="K1008" s="19"/>
      <c r="M1008" s="19"/>
      <c r="AC1008" s="29"/>
      <c r="AP1008" s="25"/>
      <c r="AQ1008" s="25"/>
    </row>
    <row r="1009" spans="2:43" s="8" customFormat="1">
      <c r="B1009" s="29"/>
      <c r="E1009" s="29"/>
      <c r="K1009" s="19"/>
      <c r="M1009" s="19"/>
      <c r="AC1009" s="29"/>
      <c r="AP1009" s="25"/>
      <c r="AQ1009" s="25"/>
    </row>
    <row r="1010" spans="2:43" s="8" customFormat="1">
      <c r="B1010" s="29"/>
      <c r="E1010" s="29"/>
      <c r="K1010" s="19"/>
      <c r="M1010" s="19"/>
      <c r="AC1010" s="29"/>
      <c r="AP1010" s="25"/>
      <c r="AQ1010" s="25"/>
    </row>
    <row r="1011" spans="2:43" s="8" customFormat="1">
      <c r="B1011" s="29"/>
      <c r="E1011" s="29"/>
      <c r="K1011" s="19"/>
      <c r="M1011" s="19"/>
      <c r="AC1011" s="29"/>
      <c r="AP1011" s="25"/>
      <c r="AQ1011" s="25"/>
    </row>
    <row r="1012" spans="2:43" s="8" customFormat="1">
      <c r="B1012" s="29"/>
      <c r="E1012" s="29"/>
      <c r="K1012" s="19"/>
      <c r="M1012" s="19"/>
      <c r="AC1012" s="29"/>
      <c r="AP1012" s="25"/>
      <c r="AQ1012" s="25"/>
    </row>
    <row r="1013" spans="2:43" s="8" customFormat="1">
      <c r="B1013" s="29"/>
      <c r="E1013" s="29"/>
      <c r="K1013" s="19"/>
      <c r="M1013" s="19"/>
      <c r="AC1013" s="29"/>
      <c r="AP1013" s="25"/>
      <c r="AQ1013" s="25"/>
    </row>
    <row r="1014" spans="2:43" s="8" customFormat="1">
      <c r="B1014" s="29"/>
      <c r="E1014" s="29"/>
      <c r="K1014" s="19"/>
      <c r="M1014" s="19"/>
      <c r="AC1014" s="29"/>
      <c r="AP1014" s="25"/>
      <c r="AQ1014" s="25"/>
    </row>
    <row r="1015" spans="2:43" s="8" customFormat="1">
      <c r="B1015" s="29"/>
      <c r="E1015" s="29"/>
      <c r="K1015" s="19"/>
      <c r="M1015" s="19"/>
      <c r="AC1015" s="29"/>
      <c r="AP1015" s="25"/>
      <c r="AQ1015" s="25"/>
    </row>
    <row r="1016" spans="2:43" s="8" customFormat="1">
      <c r="B1016" s="29"/>
      <c r="E1016" s="29"/>
      <c r="K1016" s="19"/>
      <c r="M1016" s="19"/>
      <c r="AC1016" s="29"/>
      <c r="AP1016" s="25"/>
      <c r="AQ1016" s="25"/>
    </row>
    <row r="1017" spans="2:43" s="8" customFormat="1">
      <c r="B1017" s="29"/>
      <c r="E1017" s="29"/>
      <c r="K1017" s="19"/>
      <c r="M1017" s="19"/>
      <c r="AC1017" s="29"/>
      <c r="AP1017" s="25"/>
      <c r="AQ1017" s="25"/>
    </row>
    <row r="1018" spans="2:43" s="8" customFormat="1">
      <c r="B1018" s="29"/>
      <c r="E1018" s="29"/>
      <c r="K1018" s="19"/>
      <c r="M1018" s="19"/>
      <c r="AC1018" s="29"/>
      <c r="AP1018" s="25"/>
      <c r="AQ1018" s="25"/>
    </row>
    <row r="1019" spans="2:43" s="8" customFormat="1">
      <c r="B1019" s="29"/>
      <c r="E1019" s="29"/>
      <c r="K1019" s="19"/>
      <c r="M1019" s="19"/>
      <c r="AC1019" s="29"/>
      <c r="AP1019" s="25"/>
      <c r="AQ1019" s="25"/>
    </row>
    <row r="1020" spans="2:43" s="8" customFormat="1">
      <c r="B1020" s="29"/>
      <c r="E1020" s="29"/>
      <c r="K1020" s="19"/>
      <c r="M1020" s="19"/>
      <c r="AC1020" s="29"/>
      <c r="AP1020" s="25"/>
      <c r="AQ1020" s="25"/>
    </row>
    <row r="1021" spans="2:43" s="8" customFormat="1">
      <c r="B1021" s="29"/>
      <c r="E1021" s="29"/>
      <c r="K1021" s="19"/>
      <c r="M1021" s="19"/>
      <c r="AC1021" s="29"/>
      <c r="AP1021" s="25"/>
      <c r="AQ1021" s="25"/>
    </row>
    <row r="1022" spans="2:43" s="8" customFormat="1">
      <c r="B1022" s="29"/>
      <c r="E1022" s="29"/>
      <c r="K1022" s="19"/>
      <c r="M1022" s="19"/>
      <c r="AC1022" s="29"/>
      <c r="AP1022" s="25"/>
      <c r="AQ1022" s="25"/>
    </row>
    <row r="1023" spans="2:43" s="8" customFormat="1">
      <c r="B1023" s="29"/>
      <c r="E1023" s="29"/>
      <c r="K1023" s="19"/>
      <c r="M1023" s="19"/>
      <c r="AC1023" s="29"/>
      <c r="AP1023" s="25"/>
      <c r="AQ1023" s="25"/>
    </row>
    <row r="1024" spans="2:43" s="8" customFormat="1">
      <c r="B1024" s="29"/>
      <c r="E1024" s="29"/>
      <c r="K1024" s="19"/>
      <c r="M1024" s="19"/>
      <c r="AC1024" s="29"/>
      <c r="AP1024" s="25"/>
      <c r="AQ1024" s="25"/>
    </row>
    <row r="1025" spans="2:43" s="8" customFormat="1">
      <c r="B1025" s="29"/>
      <c r="E1025" s="29"/>
      <c r="K1025" s="19"/>
      <c r="M1025" s="19"/>
      <c r="AC1025" s="29"/>
      <c r="AP1025" s="25"/>
      <c r="AQ1025" s="25"/>
    </row>
    <row r="1026" spans="2:43" s="8" customFormat="1">
      <c r="B1026" s="29"/>
      <c r="E1026" s="29"/>
      <c r="K1026" s="19"/>
      <c r="M1026" s="19"/>
      <c r="AC1026" s="29"/>
      <c r="AP1026" s="25"/>
      <c r="AQ1026" s="25"/>
    </row>
    <row r="1027" spans="2:43" s="8" customFormat="1">
      <c r="B1027" s="29"/>
      <c r="E1027" s="29"/>
      <c r="K1027" s="19"/>
      <c r="M1027" s="19"/>
      <c r="AC1027" s="29"/>
      <c r="AP1027" s="25"/>
      <c r="AQ1027" s="25"/>
    </row>
    <row r="1028" spans="2:43" s="8" customFormat="1">
      <c r="B1028" s="29"/>
      <c r="E1028" s="29"/>
      <c r="K1028" s="19"/>
      <c r="M1028" s="19"/>
      <c r="AC1028" s="29"/>
      <c r="AP1028" s="25"/>
      <c r="AQ1028" s="25"/>
    </row>
    <row r="1029" spans="2:43" s="8" customFormat="1">
      <c r="B1029" s="29"/>
      <c r="E1029" s="29"/>
      <c r="K1029" s="19"/>
      <c r="M1029" s="19"/>
      <c r="AC1029" s="29"/>
      <c r="AP1029" s="25"/>
      <c r="AQ1029" s="25"/>
    </row>
    <row r="1030" spans="2:43" s="8" customFormat="1">
      <c r="B1030" s="29"/>
      <c r="E1030" s="29"/>
      <c r="K1030" s="19"/>
      <c r="M1030" s="19"/>
      <c r="AC1030" s="29"/>
      <c r="AP1030" s="25"/>
      <c r="AQ1030" s="25"/>
    </row>
    <row r="1031" spans="2:43" s="8" customFormat="1">
      <c r="B1031" s="29"/>
      <c r="E1031" s="29"/>
      <c r="K1031" s="19"/>
      <c r="M1031" s="19"/>
      <c r="AC1031" s="29"/>
      <c r="AP1031" s="25"/>
      <c r="AQ1031" s="25"/>
    </row>
    <row r="1032" spans="2:43" s="8" customFormat="1">
      <c r="B1032" s="29"/>
      <c r="E1032" s="29"/>
      <c r="K1032" s="19"/>
      <c r="M1032" s="19"/>
      <c r="AC1032" s="29"/>
      <c r="AP1032" s="25"/>
      <c r="AQ1032" s="25"/>
    </row>
    <row r="1033" spans="2:43" s="8" customFormat="1">
      <c r="B1033" s="29"/>
      <c r="E1033" s="29"/>
      <c r="K1033" s="19"/>
      <c r="M1033" s="19"/>
      <c r="AC1033" s="29"/>
      <c r="AP1033" s="25"/>
      <c r="AQ1033" s="25"/>
    </row>
    <row r="1034" spans="2:43" s="8" customFormat="1">
      <c r="B1034" s="29"/>
      <c r="E1034" s="29"/>
      <c r="K1034" s="19"/>
      <c r="M1034" s="19"/>
      <c r="AC1034" s="29"/>
      <c r="AP1034" s="25"/>
      <c r="AQ1034" s="25"/>
    </row>
    <row r="1035" spans="2:43" s="8" customFormat="1">
      <c r="B1035" s="29"/>
      <c r="E1035" s="29"/>
      <c r="K1035" s="19"/>
      <c r="M1035" s="19"/>
      <c r="AC1035" s="29"/>
      <c r="AP1035" s="25"/>
      <c r="AQ1035" s="25"/>
    </row>
    <row r="1036" spans="2:43" s="8" customFormat="1">
      <c r="B1036" s="29"/>
      <c r="E1036" s="29"/>
      <c r="K1036" s="19"/>
      <c r="M1036" s="19"/>
      <c r="AC1036" s="29"/>
      <c r="AP1036" s="25"/>
      <c r="AQ1036" s="25"/>
    </row>
    <row r="1037" spans="2:43" s="8" customFormat="1">
      <c r="B1037" s="29"/>
      <c r="E1037" s="29"/>
      <c r="K1037" s="19"/>
      <c r="M1037" s="19"/>
      <c r="AC1037" s="29"/>
      <c r="AP1037" s="25"/>
      <c r="AQ1037" s="25"/>
    </row>
    <row r="1038" spans="2:43" s="8" customFormat="1">
      <c r="B1038" s="29"/>
      <c r="E1038" s="29"/>
      <c r="K1038" s="19"/>
      <c r="M1038" s="19"/>
      <c r="AC1038" s="29"/>
      <c r="AP1038" s="25"/>
      <c r="AQ1038" s="25"/>
    </row>
    <row r="1039" spans="2:43" s="8" customFormat="1">
      <c r="B1039" s="29"/>
      <c r="E1039" s="29"/>
      <c r="K1039" s="19"/>
      <c r="M1039" s="19"/>
      <c r="AC1039" s="29"/>
      <c r="AP1039" s="25"/>
      <c r="AQ1039" s="25"/>
    </row>
    <row r="1040" spans="2:43" s="8" customFormat="1">
      <c r="B1040" s="29"/>
      <c r="E1040" s="29"/>
      <c r="K1040" s="19"/>
      <c r="M1040" s="19"/>
      <c r="AC1040" s="29"/>
      <c r="AP1040" s="25"/>
      <c r="AQ1040" s="25"/>
    </row>
    <row r="1041" spans="2:43" s="8" customFormat="1">
      <c r="B1041" s="29"/>
      <c r="E1041" s="29"/>
      <c r="K1041" s="19"/>
      <c r="M1041" s="19"/>
      <c r="AC1041" s="29"/>
      <c r="AP1041" s="25"/>
      <c r="AQ1041" s="25"/>
    </row>
    <row r="1042" spans="2:43" s="8" customFormat="1">
      <c r="B1042" s="29"/>
      <c r="E1042" s="29"/>
      <c r="K1042" s="19"/>
      <c r="M1042" s="19"/>
      <c r="AC1042" s="29"/>
      <c r="AP1042" s="25"/>
      <c r="AQ1042" s="25"/>
    </row>
    <row r="1043" spans="2:43" s="8" customFormat="1">
      <c r="B1043" s="29"/>
      <c r="E1043" s="29"/>
      <c r="K1043" s="19"/>
      <c r="M1043" s="19"/>
      <c r="AC1043" s="29"/>
      <c r="AP1043" s="25"/>
      <c r="AQ1043" s="25"/>
    </row>
    <row r="1044" spans="2:43" s="8" customFormat="1">
      <c r="B1044" s="29"/>
      <c r="E1044" s="29"/>
      <c r="K1044" s="19"/>
      <c r="M1044" s="19"/>
      <c r="AC1044" s="29"/>
      <c r="AP1044" s="25"/>
      <c r="AQ1044" s="25"/>
    </row>
    <row r="1045" spans="2:43" s="8" customFormat="1">
      <c r="B1045" s="29"/>
      <c r="E1045" s="29"/>
      <c r="K1045" s="19"/>
      <c r="M1045" s="19"/>
      <c r="AC1045" s="29"/>
      <c r="AP1045" s="25"/>
      <c r="AQ1045" s="25"/>
    </row>
    <row r="1046" spans="2:43" s="8" customFormat="1">
      <c r="B1046" s="29"/>
      <c r="E1046" s="29"/>
      <c r="K1046" s="19"/>
      <c r="M1046" s="19"/>
      <c r="AC1046" s="29"/>
      <c r="AP1046" s="25"/>
      <c r="AQ1046" s="25"/>
    </row>
    <row r="1047" spans="2:43" s="8" customFormat="1">
      <c r="B1047" s="29"/>
      <c r="E1047" s="29"/>
      <c r="K1047" s="19"/>
      <c r="M1047" s="19"/>
      <c r="AC1047" s="29"/>
      <c r="AP1047" s="25"/>
      <c r="AQ1047" s="25"/>
    </row>
    <row r="1048" spans="2:43" s="8" customFormat="1">
      <c r="B1048" s="29"/>
      <c r="E1048" s="29"/>
      <c r="K1048" s="19"/>
      <c r="M1048" s="19"/>
      <c r="AC1048" s="29"/>
      <c r="AP1048" s="25"/>
      <c r="AQ1048" s="25"/>
    </row>
    <row r="1049" spans="2:43" s="8" customFormat="1">
      <c r="B1049" s="29"/>
      <c r="E1049" s="29"/>
      <c r="K1049" s="19"/>
      <c r="M1049" s="19"/>
      <c r="AC1049" s="29"/>
      <c r="AP1049" s="25"/>
      <c r="AQ1049" s="25"/>
    </row>
    <row r="1050" spans="2:43" s="8" customFormat="1">
      <c r="B1050" s="29"/>
      <c r="E1050" s="29"/>
      <c r="K1050" s="19"/>
      <c r="M1050" s="19"/>
      <c r="AC1050" s="29"/>
      <c r="AP1050" s="25"/>
      <c r="AQ1050" s="25"/>
    </row>
    <row r="1051" spans="2:43" s="8" customFormat="1">
      <c r="B1051" s="29"/>
      <c r="E1051" s="29"/>
      <c r="K1051" s="19"/>
      <c r="M1051" s="19"/>
      <c r="AC1051" s="29"/>
      <c r="AP1051" s="25"/>
      <c r="AQ1051" s="25"/>
    </row>
    <row r="1052" spans="2:43" s="8" customFormat="1">
      <c r="B1052" s="29"/>
      <c r="E1052" s="29"/>
      <c r="K1052" s="19"/>
      <c r="M1052" s="19"/>
      <c r="AC1052" s="29"/>
      <c r="AP1052" s="25"/>
      <c r="AQ1052" s="25"/>
    </row>
    <row r="1053" spans="2:43" s="8" customFormat="1">
      <c r="B1053" s="29"/>
      <c r="E1053" s="29"/>
      <c r="K1053" s="19"/>
      <c r="M1053" s="19"/>
      <c r="AC1053" s="29"/>
      <c r="AP1053" s="25"/>
      <c r="AQ1053" s="25"/>
    </row>
    <row r="1054" spans="2:43" s="8" customFormat="1">
      <c r="B1054" s="29"/>
      <c r="E1054" s="29"/>
      <c r="K1054" s="19"/>
      <c r="M1054" s="19"/>
      <c r="AC1054" s="29"/>
      <c r="AP1054" s="25"/>
      <c r="AQ1054" s="25"/>
    </row>
    <row r="1055" spans="2:43" s="8" customFormat="1">
      <c r="B1055" s="29"/>
      <c r="E1055" s="29"/>
      <c r="K1055" s="19"/>
      <c r="M1055" s="19"/>
      <c r="AC1055" s="29"/>
      <c r="AP1055" s="25"/>
      <c r="AQ1055" s="25"/>
    </row>
    <row r="1056" spans="2:43" s="8" customFormat="1">
      <c r="B1056" s="29"/>
      <c r="E1056" s="29"/>
      <c r="K1056" s="19"/>
      <c r="M1056" s="19"/>
      <c r="AC1056" s="29"/>
      <c r="AP1056" s="25"/>
      <c r="AQ1056" s="25"/>
    </row>
    <row r="1057" spans="2:43" s="8" customFormat="1">
      <c r="B1057" s="29"/>
      <c r="E1057" s="29"/>
      <c r="K1057" s="19"/>
      <c r="M1057" s="19"/>
      <c r="AC1057" s="29"/>
      <c r="AP1057" s="25"/>
      <c r="AQ1057" s="25"/>
    </row>
    <row r="1058" spans="2:43" s="8" customFormat="1">
      <c r="B1058" s="29"/>
      <c r="E1058" s="29"/>
      <c r="K1058" s="19"/>
      <c r="M1058" s="19"/>
      <c r="AC1058" s="29"/>
      <c r="AP1058" s="25"/>
      <c r="AQ1058" s="25"/>
    </row>
    <row r="1059" spans="2:43" s="8" customFormat="1">
      <c r="B1059" s="29"/>
      <c r="E1059" s="29"/>
      <c r="K1059" s="19"/>
      <c r="M1059" s="19"/>
      <c r="AC1059" s="29"/>
      <c r="AP1059" s="25"/>
      <c r="AQ1059" s="25"/>
    </row>
    <row r="1060" spans="2:43" s="8" customFormat="1">
      <c r="B1060" s="29"/>
      <c r="E1060" s="29"/>
      <c r="K1060" s="19"/>
      <c r="M1060" s="19"/>
      <c r="AC1060" s="29"/>
      <c r="AP1060" s="25"/>
      <c r="AQ1060" s="25"/>
    </row>
    <row r="1061" spans="2:43" s="8" customFormat="1">
      <c r="B1061" s="29"/>
      <c r="E1061" s="29"/>
      <c r="K1061" s="19"/>
      <c r="M1061" s="19"/>
      <c r="AC1061" s="29"/>
      <c r="AP1061" s="25"/>
      <c r="AQ1061" s="25"/>
    </row>
    <row r="1062" spans="2:43" s="8" customFormat="1">
      <c r="B1062" s="29"/>
      <c r="E1062" s="29"/>
      <c r="K1062" s="19"/>
      <c r="M1062" s="19"/>
      <c r="AC1062" s="29"/>
      <c r="AP1062" s="25"/>
      <c r="AQ1062" s="25"/>
    </row>
    <row r="1063" spans="2:43" s="8" customFormat="1">
      <c r="B1063" s="29"/>
      <c r="E1063" s="29"/>
      <c r="K1063" s="19"/>
      <c r="M1063" s="19"/>
      <c r="AC1063" s="29"/>
      <c r="AP1063" s="25"/>
      <c r="AQ1063" s="25"/>
    </row>
    <row r="1064" spans="2:43" s="8" customFormat="1">
      <c r="B1064" s="29"/>
      <c r="E1064" s="29"/>
      <c r="K1064" s="19"/>
      <c r="M1064" s="19"/>
      <c r="AC1064" s="29"/>
      <c r="AP1064" s="25"/>
      <c r="AQ1064" s="25"/>
    </row>
    <row r="1065" spans="2:43" s="8" customFormat="1">
      <c r="B1065" s="29"/>
      <c r="E1065" s="29"/>
      <c r="K1065" s="19"/>
      <c r="M1065" s="19"/>
      <c r="AC1065" s="29"/>
      <c r="AP1065" s="25"/>
      <c r="AQ1065" s="25"/>
    </row>
    <row r="1066" spans="2:43" s="8" customFormat="1">
      <c r="B1066" s="29"/>
      <c r="E1066" s="29"/>
      <c r="K1066" s="19"/>
      <c r="M1066" s="19"/>
      <c r="AC1066" s="29"/>
      <c r="AP1066" s="25"/>
      <c r="AQ1066" s="25"/>
    </row>
    <row r="1067" spans="2:43" s="8" customFormat="1">
      <c r="B1067" s="29"/>
      <c r="E1067" s="29"/>
      <c r="K1067" s="19"/>
      <c r="M1067" s="19"/>
      <c r="AC1067" s="29"/>
      <c r="AP1067" s="25"/>
      <c r="AQ1067" s="25"/>
    </row>
    <row r="1068" spans="2:43" s="8" customFormat="1">
      <c r="B1068" s="29"/>
      <c r="E1068" s="29"/>
      <c r="K1068" s="19"/>
      <c r="M1068" s="19"/>
      <c r="AC1068" s="29"/>
      <c r="AP1068" s="25"/>
      <c r="AQ1068" s="25"/>
    </row>
    <row r="1069" spans="2:43" s="8" customFormat="1">
      <c r="B1069" s="29"/>
      <c r="E1069" s="29"/>
      <c r="K1069" s="19"/>
      <c r="M1069" s="19"/>
      <c r="AC1069" s="29"/>
      <c r="AP1069" s="25"/>
      <c r="AQ1069" s="25"/>
    </row>
    <row r="1070" spans="2:43" s="8" customFormat="1">
      <c r="B1070" s="29"/>
      <c r="E1070" s="29"/>
      <c r="K1070" s="19"/>
      <c r="M1070" s="19"/>
      <c r="AC1070" s="29"/>
      <c r="AP1070" s="25"/>
      <c r="AQ1070" s="25"/>
    </row>
    <row r="1071" spans="2:43" s="8" customFormat="1">
      <c r="B1071" s="29"/>
      <c r="E1071" s="29"/>
      <c r="K1071" s="19"/>
      <c r="M1071" s="19"/>
      <c r="AC1071" s="29"/>
      <c r="AP1071" s="25"/>
      <c r="AQ1071" s="25"/>
    </row>
    <row r="1072" spans="2:43" s="8" customFormat="1">
      <c r="B1072" s="29"/>
      <c r="E1072" s="29"/>
      <c r="K1072" s="19"/>
      <c r="M1072" s="19"/>
      <c r="AC1072" s="29"/>
      <c r="AP1072" s="25"/>
      <c r="AQ1072" s="25"/>
    </row>
    <row r="1073" spans="2:43" s="8" customFormat="1">
      <c r="B1073" s="29"/>
      <c r="E1073" s="29"/>
      <c r="K1073" s="19"/>
      <c r="M1073" s="19"/>
      <c r="AC1073" s="29"/>
      <c r="AP1073" s="25"/>
      <c r="AQ1073" s="25"/>
    </row>
    <row r="1074" spans="2:43" s="8" customFormat="1">
      <c r="B1074" s="29"/>
      <c r="E1074" s="29"/>
      <c r="K1074" s="19"/>
      <c r="M1074" s="19"/>
      <c r="AC1074" s="29"/>
      <c r="AP1074" s="25"/>
      <c r="AQ1074" s="25"/>
    </row>
    <row r="1075" spans="2:43" s="8" customFormat="1">
      <c r="B1075" s="29"/>
      <c r="E1075" s="29"/>
      <c r="K1075" s="19"/>
      <c r="M1075" s="19"/>
      <c r="AC1075" s="29"/>
      <c r="AP1075" s="25"/>
      <c r="AQ1075" s="25"/>
    </row>
    <row r="1076" spans="2:43" s="8" customFormat="1">
      <c r="B1076" s="29"/>
      <c r="E1076" s="29"/>
      <c r="K1076" s="19"/>
      <c r="M1076" s="19"/>
      <c r="AC1076" s="29"/>
      <c r="AP1076" s="25"/>
      <c r="AQ1076" s="25"/>
    </row>
    <row r="1077" spans="2:43" s="8" customFormat="1">
      <c r="B1077" s="29"/>
      <c r="E1077" s="29"/>
      <c r="K1077" s="19"/>
      <c r="M1077" s="19"/>
      <c r="AC1077" s="29"/>
      <c r="AP1077" s="25"/>
      <c r="AQ1077" s="25"/>
    </row>
    <row r="1078" spans="2:43" s="8" customFormat="1">
      <c r="B1078" s="29"/>
      <c r="E1078" s="29"/>
      <c r="K1078" s="19"/>
      <c r="M1078" s="19"/>
      <c r="AC1078" s="29"/>
      <c r="AP1078" s="25"/>
      <c r="AQ1078" s="25"/>
    </row>
    <row r="1079" spans="2:43" s="8" customFormat="1">
      <c r="B1079" s="29"/>
      <c r="E1079" s="29"/>
      <c r="K1079" s="19"/>
      <c r="M1079" s="19"/>
      <c r="AC1079" s="29"/>
      <c r="AP1079" s="25"/>
      <c r="AQ1079" s="25"/>
    </row>
    <row r="1080" spans="2:43" s="8" customFormat="1">
      <c r="B1080" s="29"/>
      <c r="E1080" s="29"/>
      <c r="K1080" s="19"/>
      <c r="M1080" s="19"/>
      <c r="AC1080" s="29"/>
      <c r="AP1080" s="25"/>
      <c r="AQ1080" s="25"/>
    </row>
    <row r="1081" spans="2:43" s="8" customFormat="1">
      <c r="B1081" s="29"/>
      <c r="E1081" s="29"/>
      <c r="K1081" s="19"/>
      <c r="M1081" s="19"/>
      <c r="AC1081" s="29"/>
      <c r="AP1081" s="25"/>
      <c r="AQ1081" s="25"/>
    </row>
    <row r="1082" spans="2:43" s="8" customFormat="1">
      <c r="B1082" s="29"/>
      <c r="E1082" s="29"/>
      <c r="K1082" s="19"/>
      <c r="M1082" s="19"/>
      <c r="AC1082" s="29"/>
      <c r="AP1082" s="25"/>
      <c r="AQ1082" s="25"/>
    </row>
    <row r="1083" spans="2:43" s="8" customFormat="1">
      <c r="B1083" s="29"/>
      <c r="E1083" s="29"/>
      <c r="K1083" s="19"/>
      <c r="M1083" s="19"/>
      <c r="AC1083" s="29"/>
      <c r="AP1083" s="25"/>
      <c r="AQ1083" s="25"/>
    </row>
    <row r="1084" spans="2:43" s="8" customFormat="1">
      <c r="B1084" s="29"/>
      <c r="E1084" s="29"/>
      <c r="K1084" s="19"/>
      <c r="M1084" s="19"/>
      <c r="AC1084" s="29"/>
      <c r="AP1084" s="25"/>
      <c r="AQ1084" s="25"/>
    </row>
    <row r="1085" spans="2:43" s="8" customFormat="1">
      <c r="B1085" s="29"/>
      <c r="E1085" s="29"/>
      <c r="K1085" s="19"/>
      <c r="M1085" s="19"/>
      <c r="AC1085" s="29"/>
      <c r="AP1085" s="25"/>
      <c r="AQ1085" s="25"/>
    </row>
    <row r="1086" spans="2:43" s="8" customFormat="1">
      <c r="B1086" s="29"/>
      <c r="E1086" s="29"/>
      <c r="K1086" s="19"/>
      <c r="M1086" s="19"/>
      <c r="AC1086" s="29"/>
      <c r="AP1086" s="25"/>
      <c r="AQ1086" s="25"/>
    </row>
    <row r="1087" spans="2:43" s="8" customFormat="1">
      <c r="B1087" s="29"/>
      <c r="E1087" s="29"/>
      <c r="K1087" s="19"/>
      <c r="M1087" s="19"/>
      <c r="AC1087" s="29"/>
      <c r="AP1087" s="25"/>
      <c r="AQ1087" s="25"/>
    </row>
    <row r="1088" spans="2:43" s="8" customFormat="1">
      <c r="B1088" s="29"/>
      <c r="E1088" s="29"/>
      <c r="K1088" s="19"/>
      <c r="M1088" s="19"/>
      <c r="AC1088" s="29"/>
      <c r="AP1088" s="25"/>
      <c r="AQ1088" s="25"/>
    </row>
    <row r="1089" spans="2:43" s="8" customFormat="1">
      <c r="B1089" s="29"/>
      <c r="E1089" s="29"/>
      <c r="K1089" s="19"/>
      <c r="M1089" s="19"/>
      <c r="AC1089" s="29"/>
      <c r="AP1089" s="25"/>
      <c r="AQ1089" s="25"/>
    </row>
    <row r="1090" spans="2:43" s="8" customFormat="1">
      <c r="B1090" s="29"/>
      <c r="E1090" s="29"/>
      <c r="K1090" s="19"/>
      <c r="M1090" s="19"/>
      <c r="AC1090" s="29"/>
      <c r="AP1090" s="25"/>
      <c r="AQ1090" s="25"/>
    </row>
    <row r="1091" spans="2:43" s="8" customFormat="1">
      <c r="B1091" s="29"/>
      <c r="E1091" s="29"/>
      <c r="K1091" s="19"/>
      <c r="M1091" s="19"/>
      <c r="AC1091" s="29"/>
      <c r="AP1091" s="25"/>
      <c r="AQ1091" s="25"/>
    </row>
    <row r="1092" spans="2:43" s="8" customFormat="1">
      <c r="B1092" s="29"/>
      <c r="E1092" s="29"/>
      <c r="K1092" s="19"/>
      <c r="M1092" s="19"/>
      <c r="AC1092" s="29"/>
      <c r="AP1092" s="25"/>
      <c r="AQ1092" s="25"/>
    </row>
    <row r="1093" spans="2:43" s="8" customFormat="1">
      <c r="B1093" s="29"/>
      <c r="E1093" s="29"/>
      <c r="K1093" s="19"/>
      <c r="M1093" s="19"/>
      <c r="AC1093" s="29"/>
      <c r="AP1093" s="25"/>
      <c r="AQ1093" s="25"/>
    </row>
    <row r="1094" spans="2:43" s="8" customFormat="1">
      <c r="B1094" s="29"/>
      <c r="E1094" s="29"/>
      <c r="K1094" s="19"/>
      <c r="M1094" s="19"/>
      <c r="AC1094" s="29"/>
      <c r="AP1094" s="25"/>
      <c r="AQ1094" s="25"/>
    </row>
    <row r="1095" spans="2:43" s="8" customFormat="1">
      <c r="B1095" s="29"/>
      <c r="E1095" s="29"/>
      <c r="K1095" s="19"/>
      <c r="M1095" s="19"/>
      <c r="AC1095" s="29"/>
      <c r="AP1095" s="25"/>
      <c r="AQ1095" s="25"/>
    </row>
    <row r="1096" spans="2:43" s="8" customFormat="1">
      <c r="B1096" s="29"/>
      <c r="E1096" s="29"/>
      <c r="K1096" s="19"/>
      <c r="M1096" s="19"/>
      <c r="AC1096" s="29"/>
      <c r="AP1096" s="25"/>
      <c r="AQ1096" s="25"/>
    </row>
    <row r="1097" spans="2:43" s="8" customFormat="1">
      <c r="B1097" s="29"/>
      <c r="E1097" s="29"/>
      <c r="K1097" s="19"/>
      <c r="M1097" s="19"/>
      <c r="AC1097" s="29"/>
      <c r="AP1097" s="25"/>
      <c r="AQ1097" s="25"/>
    </row>
    <row r="1098" spans="2:43" s="8" customFormat="1">
      <c r="B1098" s="29"/>
      <c r="E1098" s="29"/>
      <c r="K1098" s="19"/>
      <c r="M1098" s="19"/>
      <c r="AC1098" s="29"/>
      <c r="AP1098" s="25"/>
      <c r="AQ1098" s="25"/>
    </row>
    <row r="1099" spans="2:43" s="8" customFormat="1">
      <c r="B1099" s="29"/>
      <c r="E1099" s="29"/>
      <c r="K1099" s="19"/>
      <c r="M1099" s="19"/>
      <c r="AC1099" s="29"/>
      <c r="AP1099" s="25"/>
      <c r="AQ1099" s="25"/>
    </row>
    <row r="1100" spans="2:43" s="8" customFormat="1">
      <c r="B1100" s="29"/>
      <c r="E1100" s="29"/>
      <c r="K1100" s="19"/>
      <c r="M1100" s="19"/>
      <c r="AC1100" s="29"/>
      <c r="AP1100" s="25"/>
      <c r="AQ1100" s="25"/>
    </row>
    <row r="1101" spans="2:43" s="8" customFormat="1">
      <c r="B1101" s="29"/>
      <c r="E1101" s="29"/>
      <c r="K1101" s="19"/>
      <c r="M1101" s="19"/>
      <c r="AC1101" s="29"/>
      <c r="AP1101" s="25"/>
      <c r="AQ1101" s="25"/>
    </row>
    <row r="1102" spans="2:43" s="8" customFormat="1">
      <c r="B1102" s="29"/>
      <c r="E1102" s="29"/>
      <c r="K1102" s="19"/>
      <c r="M1102" s="19"/>
      <c r="AC1102" s="29"/>
      <c r="AP1102" s="25"/>
      <c r="AQ1102" s="25"/>
    </row>
    <row r="1103" spans="2:43" s="8" customFormat="1">
      <c r="B1103" s="29"/>
      <c r="E1103" s="29"/>
      <c r="K1103" s="19"/>
      <c r="M1103" s="19"/>
      <c r="AC1103" s="29"/>
      <c r="AP1103" s="25"/>
      <c r="AQ1103" s="25"/>
    </row>
    <row r="1104" spans="2:43" s="8" customFormat="1">
      <c r="B1104" s="29"/>
      <c r="E1104" s="29"/>
      <c r="K1104" s="19"/>
      <c r="M1104" s="19"/>
      <c r="AC1104" s="29"/>
      <c r="AP1104" s="25"/>
      <c r="AQ1104" s="25"/>
    </row>
    <row r="1105" spans="2:43" s="8" customFormat="1">
      <c r="B1105" s="29"/>
      <c r="E1105" s="29"/>
      <c r="K1105" s="19"/>
      <c r="M1105" s="19"/>
      <c r="AC1105" s="29"/>
      <c r="AP1105" s="25"/>
      <c r="AQ1105" s="25"/>
    </row>
    <row r="1106" spans="2:43" s="8" customFormat="1">
      <c r="B1106" s="29"/>
      <c r="E1106" s="29"/>
      <c r="K1106" s="19"/>
      <c r="M1106" s="19"/>
      <c r="AC1106" s="29"/>
      <c r="AP1106" s="25"/>
      <c r="AQ1106" s="25"/>
    </row>
    <row r="1107" spans="2:43" s="8" customFormat="1">
      <c r="B1107" s="29"/>
      <c r="E1107" s="29"/>
      <c r="K1107" s="19"/>
      <c r="M1107" s="19"/>
      <c r="AC1107" s="29"/>
      <c r="AP1107" s="25"/>
      <c r="AQ1107" s="25"/>
    </row>
    <row r="1108" spans="2:43" s="8" customFormat="1">
      <c r="B1108" s="29"/>
      <c r="E1108" s="29"/>
      <c r="K1108" s="19"/>
      <c r="M1108" s="19"/>
      <c r="AC1108" s="29"/>
      <c r="AP1108" s="25"/>
      <c r="AQ1108" s="25"/>
    </row>
    <row r="1109" spans="2:43" s="8" customFormat="1">
      <c r="B1109" s="29"/>
      <c r="E1109" s="29"/>
      <c r="K1109" s="19"/>
      <c r="M1109" s="19"/>
      <c r="AC1109" s="29"/>
      <c r="AP1109" s="25"/>
      <c r="AQ1109" s="25"/>
    </row>
    <row r="1110" spans="2:43" s="8" customFormat="1">
      <c r="B1110" s="29"/>
      <c r="E1110" s="29"/>
      <c r="K1110" s="19"/>
      <c r="M1110" s="19"/>
      <c r="AC1110" s="29"/>
      <c r="AP1110" s="25"/>
      <c r="AQ1110" s="25"/>
    </row>
    <row r="1111" spans="2:43" s="8" customFormat="1">
      <c r="B1111" s="29"/>
      <c r="E1111" s="29"/>
      <c r="K1111" s="19"/>
      <c r="M1111" s="19"/>
      <c r="AC1111" s="29"/>
      <c r="AP1111" s="25"/>
      <c r="AQ1111" s="25"/>
    </row>
    <row r="1112" spans="2:43" s="8" customFormat="1">
      <c r="B1112" s="29"/>
      <c r="E1112" s="29"/>
      <c r="K1112" s="19"/>
      <c r="M1112" s="19"/>
      <c r="AC1112" s="29"/>
      <c r="AP1112" s="25"/>
      <c r="AQ1112" s="25"/>
    </row>
    <row r="1113" spans="2:43" s="8" customFormat="1">
      <c r="B1113" s="29"/>
      <c r="E1113" s="29"/>
      <c r="K1113" s="19"/>
      <c r="M1113" s="19"/>
      <c r="AC1113" s="29"/>
      <c r="AP1113" s="25"/>
      <c r="AQ1113" s="25"/>
    </row>
    <row r="1114" spans="2:43" s="8" customFormat="1">
      <c r="B1114" s="29"/>
      <c r="E1114" s="29"/>
      <c r="K1114" s="19"/>
      <c r="M1114" s="19"/>
      <c r="AC1114" s="29"/>
      <c r="AP1114" s="25"/>
      <c r="AQ1114" s="25"/>
    </row>
    <row r="1115" spans="2:43" s="8" customFormat="1">
      <c r="B1115" s="29"/>
      <c r="E1115" s="29"/>
      <c r="K1115" s="19"/>
      <c r="M1115" s="19"/>
      <c r="AC1115" s="29"/>
      <c r="AP1115" s="25"/>
      <c r="AQ1115" s="25"/>
    </row>
    <row r="1116" spans="2:43" s="8" customFormat="1">
      <c r="B1116" s="29"/>
      <c r="E1116" s="29"/>
      <c r="K1116" s="19"/>
      <c r="M1116" s="19"/>
      <c r="AC1116" s="29"/>
      <c r="AP1116" s="25"/>
      <c r="AQ1116" s="25"/>
    </row>
    <row r="1117" spans="2:43" s="8" customFormat="1">
      <c r="B1117" s="29"/>
      <c r="E1117" s="29"/>
      <c r="K1117" s="19"/>
      <c r="M1117" s="19"/>
      <c r="AC1117" s="29"/>
      <c r="AP1117" s="25"/>
      <c r="AQ1117" s="25"/>
    </row>
    <row r="1118" spans="2:43" s="8" customFormat="1">
      <c r="B1118" s="29"/>
      <c r="E1118" s="29"/>
      <c r="K1118" s="19"/>
      <c r="M1118" s="19"/>
      <c r="AC1118" s="29"/>
      <c r="AP1118" s="25"/>
      <c r="AQ1118" s="25"/>
    </row>
    <row r="1119" spans="2:43" s="8" customFormat="1">
      <c r="B1119" s="29"/>
      <c r="E1119" s="29"/>
      <c r="K1119" s="19"/>
      <c r="M1119" s="19"/>
      <c r="AC1119" s="29"/>
      <c r="AP1119" s="25"/>
      <c r="AQ1119" s="25"/>
    </row>
    <row r="1120" spans="2:43" s="8" customFormat="1">
      <c r="B1120" s="29"/>
      <c r="E1120" s="29"/>
      <c r="K1120" s="19"/>
      <c r="M1120" s="19"/>
      <c r="AC1120" s="29"/>
      <c r="AP1120" s="25"/>
      <c r="AQ1120" s="25"/>
    </row>
    <row r="1121" spans="2:43" s="8" customFormat="1">
      <c r="B1121" s="29"/>
      <c r="E1121" s="29"/>
      <c r="K1121" s="19"/>
      <c r="M1121" s="19"/>
      <c r="AC1121" s="29"/>
      <c r="AP1121" s="25"/>
      <c r="AQ1121" s="25"/>
    </row>
    <row r="1122" spans="2:43" s="8" customFormat="1">
      <c r="B1122" s="29"/>
      <c r="E1122" s="29"/>
      <c r="K1122" s="19"/>
      <c r="M1122" s="19"/>
      <c r="AC1122" s="29"/>
      <c r="AP1122" s="25"/>
      <c r="AQ1122" s="25"/>
    </row>
    <row r="1123" spans="2:43" s="8" customFormat="1">
      <c r="B1123" s="29"/>
      <c r="E1123" s="29"/>
      <c r="K1123" s="19"/>
      <c r="M1123" s="19"/>
      <c r="AC1123" s="29"/>
      <c r="AP1123" s="25"/>
      <c r="AQ1123" s="25"/>
    </row>
    <row r="1124" spans="2:43" s="8" customFormat="1">
      <c r="B1124" s="29"/>
      <c r="E1124" s="29"/>
      <c r="K1124" s="19"/>
      <c r="M1124" s="19"/>
      <c r="AC1124" s="29"/>
      <c r="AP1124" s="25"/>
      <c r="AQ1124" s="25"/>
    </row>
    <row r="1125" spans="2:43" s="8" customFormat="1">
      <c r="B1125" s="29"/>
      <c r="E1125" s="29"/>
      <c r="K1125" s="19"/>
      <c r="M1125" s="19"/>
      <c r="AC1125" s="29"/>
      <c r="AP1125" s="25"/>
      <c r="AQ1125" s="25"/>
    </row>
    <row r="1126" spans="2:43" s="8" customFormat="1">
      <c r="B1126" s="29"/>
      <c r="E1126" s="29"/>
      <c r="K1126" s="19"/>
      <c r="M1126" s="19"/>
      <c r="AC1126" s="29"/>
      <c r="AP1126" s="25"/>
      <c r="AQ1126" s="25"/>
    </row>
    <row r="1127" spans="2:43" s="8" customFormat="1">
      <c r="B1127" s="29"/>
      <c r="E1127" s="29"/>
      <c r="K1127" s="19"/>
      <c r="M1127" s="19"/>
      <c r="AC1127" s="29"/>
      <c r="AP1127" s="25"/>
      <c r="AQ1127" s="25"/>
    </row>
    <row r="1128" spans="2:43" s="8" customFormat="1">
      <c r="B1128" s="29"/>
      <c r="E1128" s="29"/>
      <c r="K1128" s="19"/>
      <c r="M1128" s="19"/>
      <c r="AC1128" s="29"/>
      <c r="AP1128" s="25"/>
      <c r="AQ1128" s="25"/>
    </row>
    <row r="1129" spans="2:43" s="8" customFormat="1">
      <c r="B1129" s="29"/>
      <c r="E1129" s="29"/>
      <c r="K1129" s="19"/>
      <c r="M1129" s="19"/>
      <c r="AC1129" s="29"/>
      <c r="AP1129" s="25"/>
      <c r="AQ1129" s="25"/>
    </row>
    <row r="1130" spans="2:43" s="8" customFormat="1">
      <c r="B1130" s="29"/>
      <c r="E1130" s="29"/>
      <c r="K1130" s="19"/>
      <c r="M1130" s="19"/>
      <c r="AC1130" s="29"/>
      <c r="AP1130" s="25"/>
      <c r="AQ1130" s="25"/>
    </row>
    <row r="1131" spans="2:43" s="8" customFormat="1">
      <c r="B1131" s="29"/>
      <c r="E1131" s="29"/>
      <c r="K1131" s="19"/>
      <c r="M1131" s="19"/>
      <c r="AC1131" s="29"/>
      <c r="AP1131" s="25"/>
      <c r="AQ1131" s="25"/>
    </row>
    <row r="1132" spans="2:43" s="8" customFormat="1">
      <c r="B1132" s="29"/>
      <c r="E1132" s="29"/>
      <c r="K1132" s="19"/>
      <c r="M1132" s="19"/>
      <c r="AC1132" s="29"/>
      <c r="AP1132" s="25"/>
      <c r="AQ1132" s="25"/>
    </row>
    <row r="1133" spans="2:43" s="8" customFormat="1">
      <c r="B1133" s="29"/>
      <c r="E1133" s="29"/>
      <c r="K1133" s="19"/>
      <c r="M1133" s="19"/>
      <c r="AC1133" s="29"/>
      <c r="AP1133" s="25"/>
      <c r="AQ1133" s="25"/>
    </row>
    <row r="1134" spans="2:43" s="8" customFormat="1">
      <c r="B1134" s="29"/>
      <c r="E1134" s="29"/>
      <c r="K1134" s="19"/>
      <c r="M1134" s="19"/>
      <c r="AC1134" s="29"/>
      <c r="AP1134" s="25"/>
      <c r="AQ1134" s="25"/>
    </row>
    <row r="1135" spans="2:43" s="8" customFormat="1">
      <c r="B1135" s="29"/>
      <c r="E1135" s="29"/>
      <c r="K1135" s="19"/>
      <c r="M1135" s="19"/>
      <c r="AC1135" s="29"/>
      <c r="AP1135" s="25"/>
      <c r="AQ1135" s="25"/>
    </row>
    <row r="1136" spans="2:43" s="8" customFormat="1">
      <c r="B1136" s="29"/>
      <c r="E1136" s="29"/>
      <c r="K1136" s="19"/>
      <c r="M1136" s="19"/>
      <c r="AC1136" s="29"/>
      <c r="AP1136" s="25"/>
      <c r="AQ1136" s="25"/>
    </row>
    <row r="1137" spans="2:43" s="8" customFormat="1">
      <c r="B1137" s="29"/>
      <c r="E1137" s="29"/>
      <c r="K1137" s="19"/>
      <c r="M1137" s="19"/>
      <c r="AC1137" s="29"/>
      <c r="AP1137" s="25"/>
      <c r="AQ1137" s="25"/>
    </row>
    <row r="1138" spans="2:43" s="8" customFormat="1">
      <c r="B1138" s="29"/>
      <c r="E1138" s="29"/>
      <c r="K1138" s="19"/>
      <c r="M1138" s="19"/>
      <c r="AC1138" s="29"/>
      <c r="AP1138" s="25"/>
      <c r="AQ1138" s="25"/>
    </row>
    <row r="1139" spans="2:43" s="8" customFormat="1">
      <c r="B1139" s="29"/>
      <c r="E1139" s="29"/>
      <c r="K1139" s="19"/>
      <c r="M1139" s="19"/>
      <c r="AC1139" s="29"/>
      <c r="AP1139" s="25"/>
      <c r="AQ1139" s="25"/>
    </row>
    <row r="1140" spans="2:43" s="8" customFormat="1">
      <c r="B1140" s="29"/>
      <c r="E1140" s="29"/>
      <c r="K1140" s="19"/>
      <c r="M1140" s="19"/>
      <c r="AC1140" s="29"/>
      <c r="AP1140" s="25"/>
      <c r="AQ1140" s="25"/>
    </row>
    <row r="1141" spans="2:43" s="8" customFormat="1">
      <c r="B1141" s="29"/>
      <c r="E1141" s="29"/>
      <c r="K1141" s="19"/>
      <c r="M1141" s="19"/>
      <c r="AC1141" s="29"/>
      <c r="AP1141" s="25"/>
      <c r="AQ1141" s="25"/>
    </row>
    <row r="1142" spans="2:43" s="8" customFormat="1">
      <c r="B1142" s="29"/>
      <c r="E1142" s="29"/>
      <c r="K1142" s="19"/>
      <c r="M1142" s="19"/>
      <c r="AC1142" s="29"/>
      <c r="AP1142" s="25"/>
      <c r="AQ1142" s="25"/>
    </row>
    <row r="1143" spans="2:43" s="8" customFormat="1">
      <c r="B1143" s="29"/>
      <c r="E1143" s="29"/>
      <c r="K1143" s="19"/>
      <c r="M1143" s="19"/>
      <c r="AC1143" s="29"/>
      <c r="AP1143" s="25"/>
      <c r="AQ1143" s="25"/>
    </row>
    <row r="1144" spans="2:43" s="8" customFormat="1">
      <c r="B1144" s="29"/>
      <c r="E1144" s="29"/>
      <c r="K1144" s="19"/>
      <c r="M1144" s="19"/>
      <c r="AC1144" s="29"/>
      <c r="AP1144" s="25"/>
      <c r="AQ1144" s="25"/>
    </row>
    <row r="1145" spans="2:43" s="8" customFormat="1">
      <c r="B1145" s="29"/>
      <c r="E1145" s="29"/>
      <c r="K1145" s="19"/>
      <c r="M1145" s="19"/>
      <c r="AC1145" s="29"/>
      <c r="AP1145" s="25"/>
      <c r="AQ1145" s="25"/>
    </row>
    <row r="1146" spans="2:43" s="8" customFormat="1">
      <c r="B1146" s="29"/>
      <c r="E1146" s="29"/>
      <c r="K1146" s="19"/>
      <c r="M1146" s="19"/>
      <c r="AC1146" s="29"/>
      <c r="AP1146" s="25"/>
      <c r="AQ1146" s="25"/>
    </row>
    <row r="1147" spans="2:43" s="8" customFormat="1">
      <c r="B1147" s="29"/>
      <c r="E1147" s="29"/>
      <c r="K1147" s="19"/>
      <c r="M1147" s="19"/>
      <c r="AC1147" s="29"/>
      <c r="AP1147" s="25"/>
      <c r="AQ1147" s="25"/>
    </row>
    <row r="1148" spans="2:43" s="8" customFormat="1">
      <c r="B1148" s="29"/>
      <c r="E1148" s="29"/>
      <c r="K1148" s="19"/>
      <c r="M1148" s="19"/>
      <c r="AC1148" s="29"/>
      <c r="AP1148" s="25"/>
      <c r="AQ1148" s="25"/>
    </row>
    <row r="1149" spans="2:43" s="8" customFormat="1">
      <c r="B1149" s="29"/>
      <c r="E1149" s="29"/>
      <c r="K1149" s="19"/>
      <c r="M1149" s="19"/>
      <c r="AC1149" s="29"/>
      <c r="AP1149" s="25"/>
      <c r="AQ1149" s="25"/>
    </row>
    <row r="1150" spans="2:43" s="8" customFormat="1">
      <c r="B1150" s="29"/>
      <c r="E1150" s="29"/>
      <c r="K1150" s="19"/>
      <c r="M1150" s="19"/>
      <c r="AC1150" s="29"/>
      <c r="AP1150" s="25"/>
      <c r="AQ1150" s="25"/>
    </row>
    <row r="1151" spans="2:43" s="8" customFormat="1">
      <c r="B1151" s="29"/>
      <c r="E1151" s="29"/>
      <c r="K1151" s="19"/>
      <c r="M1151" s="19"/>
      <c r="AC1151" s="29"/>
      <c r="AP1151" s="25"/>
      <c r="AQ1151" s="25"/>
    </row>
    <row r="1152" spans="2:43" s="8" customFormat="1">
      <c r="B1152" s="29"/>
      <c r="E1152" s="29"/>
      <c r="K1152" s="19"/>
      <c r="M1152" s="19"/>
      <c r="AC1152" s="29"/>
      <c r="AP1152" s="25"/>
      <c r="AQ1152" s="25"/>
    </row>
    <row r="1153" spans="2:43" s="8" customFormat="1">
      <c r="B1153" s="29"/>
      <c r="E1153" s="29"/>
      <c r="K1153" s="19"/>
      <c r="M1153" s="19"/>
      <c r="AC1153" s="29"/>
      <c r="AP1153" s="25"/>
      <c r="AQ1153" s="25"/>
    </row>
    <row r="1154" spans="2:43" s="8" customFormat="1">
      <c r="B1154" s="29"/>
      <c r="E1154" s="29"/>
      <c r="K1154" s="19"/>
      <c r="M1154" s="19"/>
      <c r="AC1154" s="29"/>
      <c r="AP1154" s="25"/>
      <c r="AQ1154" s="25"/>
    </row>
    <row r="1155" spans="2:43" s="8" customFormat="1">
      <c r="B1155" s="29"/>
      <c r="E1155" s="29"/>
      <c r="K1155" s="19"/>
      <c r="M1155" s="19"/>
      <c r="AC1155" s="29"/>
      <c r="AP1155" s="25"/>
      <c r="AQ1155" s="25"/>
    </row>
    <row r="1156" spans="2:43" s="8" customFormat="1">
      <c r="B1156" s="29"/>
      <c r="E1156" s="29"/>
      <c r="K1156" s="19"/>
      <c r="M1156" s="19"/>
      <c r="AC1156" s="29"/>
      <c r="AP1156" s="25"/>
      <c r="AQ1156" s="25"/>
    </row>
    <row r="1157" spans="2:43" s="8" customFormat="1">
      <c r="B1157" s="29"/>
      <c r="E1157" s="29"/>
      <c r="K1157" s="19"/>
      <c r="M1157" s="19"/>
      <c r="AC1157" s="29"/>
      <c r="AP1157" s="25"/>
      <c r="AQ1157" s="25"/>
    </row>
    <row r="1158" spans="2:43" s="8" customFormat="1">
      <c r="B1158" s="29"/>
      <c r="E1158" s="29"/>
      <c r="K1158" s="19"/>
      <c r="M1158" s="19"/>
      <c r="AC1158" s="29"/>
      <c r="AP1158" s="25"/>
      <c r="AQ1158" s="25"/>
    </row>
    <row r="1159" spans="2:43" s="8" customFormat="1">
      <c r="B1159" s="29"/>
      <c r="E1159" s="29"/>
      <c r="K1159" s="19"/>
      <c r="M1159" s="19"/>
      <c r="AC1159" s="29"/>
      <c r="AP1159" s="25"/>
      <c r="AQ1159" s="25"/>
    </row>
    <row r="1160" spans="2:43" s="8" customFormat="1">
      <c r="B1160" s="29"/>
      <c r="E1160" s="29"/>
      <c r="K1160" s="19"/>
      <c r="M1160" s="19"/>
      <c r="AC1160" s="29"/>
      <c r="AP1160" s="25"/>
      <c r="AQ1160" s="25"/>
    </row>
    <row r="1161" spans="2:43" s="8" customFormat="1">
      <c r="B1161" s="29"/>
      <c r="E1161" s="29"/>
      <c r="K1161" s="19"/>
      <c r="M1161" s="19"/>
      <c r="AC1161" s="29"/>
      <c r="AP1161" s="25"/>
      <c r="AQ1161" s="25"/>
    </row>
    <row r="1162" spans="2:43" s="8" customFormat="1">
      <c r="B1162" s="29"/>
      <c r="E1162" s="29"/>
      <c r="K1162" s="19"/>
      <c r="M1162" s="19"/>
      <c r="AC1162" s="29"/>
      <c r="AP1162" s="25"/>
      <c r="AQ1162" s="25"/>
    </row>
    <row r="1163" spans="2:43" s="8" customFormat="1">
      <c r="B1163" s="29"/>
      <c r="E1163" s="29"/>
      <c r="K1163" s="19"/>
      <c r="M1163" s="19"/>
      <c r="AC1163" s="29"/>
      <c r="AP1163" s="25"/>
      <c r="AQ1163" s="25"/>
    </row>
    <row r="1164" spans="2:43" s="8" customFormat="1">
      <c r="B1164" s="29"/>
      <c r="E1164" s="29"/>
      <c r="K1164" s="19"/>
      <c r="M1164" s="19"/>
      <c r="AC1164" s="29"/>
      <c r="AP1164" s="25"/>
      <c r="AQ1164" s="25"/>
    </row>
    <row r="1165" spans="2:43" s="8" customFormat="1">
      <c r="B1165" s="29"/>
      <c r="E1165" s="29"/>
      <c r="K1165" s="19"/>
      <c r="M1165" s="19"/>
      <c r="AC1165" s="29"/>
      <c r="AP1165" s="25"/>
      <c r="AQ1165" s="25"/>
    </row>
    <row r="1166" spans="2:43" s="8" customFormat="1">
      <c r="B1166" s="29"/>
      <c r="E1166" s="29"/>
      <c r="K1166" s="19"/>
      <c r="M1166" s="19"/>
      <c r="AC1166" s="29"/>
      <c r="AP1166" s="25"/>
      <c r="AQ1166" s="25"/>
    </row>
    <row r="1167" spans="2:43" s="8" customFormat="1">
      <c r="B1167" s="29"/>
      <c r="E1167" s="29"/>
      <c r="K1167" s="19"/>
      <c r="M1167" s="19"/>
      <c r="AC1167" s="29"/>
      <c r="AP1167" s="25"/>
      <c r="AQ1167" s="25"/>
    </row>
    <row r="1168" spans="2:43" s="8" customFormat="1">
      <c r="B1168" s="29"/>
      <c r="E1168" s="29"/>
      <c r="K1168" s="19"/>
      <c r="M1168" s="19"/>
      <c r="AC1168" s="29"/>
      <c r="AP1168" s="25"/>
      <c r="AQ1168" s="25"/>
    </row>
    <row r="1169" spans="2:43" s="8" customFormat="1">
      <c r="B1169" s="29"/>
      <c r="E1169" s="29"/>
      <c r="K1169" s="19"/>
      <c r="M1169" s="19"/>
      <c r="AC1169" s="29"/>
      <c r="AP1169" s="25"/>
      <c r="AQ1169" s="25"/>
    </row>
    <row r="1170" spans="2:43" s="8" customFormat="1">
      <c r="B1170" s="29"/>
      <c r="E1170" s="29"/>
      <c r="K1170" s="19"/>
      <c r="M1170" s="19"/>
      <c r="AC1170" s="29"/>
      <c r="AP1170" s="25"/>
      <c r="AQ1170" s="25"/>
    </row>
    <row r="1171" spans="2:43" s="8" customFormat="1">
      <c r="B1171" s="29"/>
      <c r="E1171" s="29"/>
      <c r="K1171" s="19"/>
      <c r="M1171" s="19"/>
      <c r="AC1171" s="29"/>
      <c r="AP1171" s="25"/>
      <c r="AQ1171" s="25"/>
    </row>
    <row r="1172" spans="2:43" s="8" customFormat="1">
      <c r="B1172" s="29"/>
      <c r="E1172" s="29"/>
      <c r="K1172" s="19"/>
      <c r="M1172" s="19"/>
      <c r="AC1172" s="29"/>
      <c r="AP1172" s="25"/>
      <c r="AQ1172" s="25"/>
    </row>
    <row r="1173" spans="2:43" s="8" customFormat="1">
      <c r="B1173" s="29"/>
      <c r="E1173" s="29"/>
      <c r="K1173" s="19"/>
      <c r="M1173" s="19"/>
      <c r="AC1173" s="29"/>
      <c r="AP1173" s="25"/>
      <c r="AQ1173" s="25"/>
    </row>
    <row r="1174" spans="2:43" s="8" customFormat="1">
      <c r="B1174" s="29"/>
      <c r="E1174" s="29"/>
      <c r="K1174" s="19"/>
      <c r="M1174" s="19"/>
      <c r="AC1174" s="29"/>
      <c r="AP1174" s="25"/>
      <c r="AQ1174" s="25"/>
    </row>
    <row r="1175" spans="2:43" s="8" customFormat="1">
      <c r="B1175" s="29"/>
      <c r="E1175" s="29"/>
      <c r="K1175" s="19"/>
      <c r="M1175" s="19"/>
      <c r="AC1175" s="29"/>
      <c r="AP1175" s="25"/>
      <c r="AQ1175" s="25"/>
    </row>
    <row r="1176" spans="2:43" s="8" customFormat="1">
      <c r="B1176" s="29"/>
      <c r="E1176" s="29"/>
      <c r="K1176" s="19"/>
      <c r="M1176" s="19"/>
      <c r="AC1176" s="29"/>
      <c r="AP1176" s="25"/>
      <c r="AQ1176" s="25"/>
    </row>
    <row r="1177" spans="2:43" s="8" customFormat="1">
      <c r="B1177" s="29"/>
      <c r="E1177" s="29"/>
      <c r="K1177" s="19"/>
      <c r="M1177" s="19"/>
      <c r="AC1177" s="29"/>
      <c r="AP1177" s="25"/>
      <c r="AQ1177" s="25"/>
    </row>
    <row r="1178" spans="2:43" s="8" customFormat="1">
      <c r="B1178" s="29"/>
      <c r="E1178" s="29"/>
      <c r="K1178" s="19"/>
      <c r="M1178" s="19"/>
      <c r="AC1178" s="29"/>
      <c r="AP1178" s="25"/>
      <c r="AQ1178" s="25"/>
    </row>
    <row r="1179" spans="2:43" s="8" customFormat="1">
      <c r="B1179" s="29"/>
      <c r="E1179" s="29"/>
      <c r="K1179" s="19"/>
      <c r="M1179" s="19"/>
      <c r="AC1179" s="29"/>
      <c r="AP1179" s="25"/>
      <c r="AQ1179" s="25"/>
    </row>
    <row r="1180" spans="2:43" s="8" customFormat="1">
      <c r="B1180" s="29"/>
      <c r="E1180" s="29"/>
      <c r="K1180" s="19"/>
      <c r="M1180" s="19"/>
      <c r="AC1180" s="29"/>
      <c r="AP1180" s="25"/>
      <c r="AQ1180" s="25"/>
    </row>
    <row r="1181" spans="2:43" s="8" customFormat="1">
      <c r="B1181" s="29"/>
      <c r="E1181" s="29"/>
      <c r="K1181" s="19"/>
      <c r="M1181" s="19"/>
      <c r="AC1181" s="29"/>
      <c r="AP1181" s="25"/>
      <c r="AQ1181" s="25"/>
    </row>
    <row r="1182" spans="2:43" s="8" customFormat="1">
      <c r="B1182" s="29"/>
      <c r="E1182" s="29"/>
      <c r="K1182" s="19"/>
      <c r="M1182" s="19"/>
      <c r="AC1182" s="29"/>
      <c r="AP1182" s="25"/>
      <c r="AQ1182" s="25"/>
    </row>
    <row r="1183" spans="2:43" s="8" customFormat="1">
      <c r="B1183" s="29"/>
      <c r="E1183" s="29"/>
      <c r="K1183" s="19"/>
      <c r="M1183" s="19"/>
      <c r="AC1183" s="29"/>
      <c r="AP1183" s="25"/>
      <c r="AQ1183" s="25"/>
    </row>
    <row r="1184" spans="2:43" s="8" customFormat="1">
      <c r="B1184" s="29"/>
      <c r="E1184" s="29"/>
      <c r="K1184" s="19"/>
      <c r="M1184" s="19"/>
      <c r="AC1184" s="29"/>
      <c r="AP1184" s="25"/>
      <c r="AQ1184" s="25"/>
    </row>
    <row r="1185" spans="2:43" s="8" customFormat="1">
      <c r="B1185" s="29"/>
      <c r="E1185" s="29"/>
      <c r="K1185" s="19"/>
      <c r="M1185" s="19"/>
      <c r="AC1185" s="29"/>
      <c r="AP1185" s="25"/>
      <c r="AQ1185" s="25"/>
    </row>
    <row r="1186" spans="2:43" s="8" customFormat="1">
      <c r="B1186" s="29"/>
      <c r="E1186" s="29"/>
      <c r="K1186" s="19"/>
      <c r="M1186" s="19"/>
      <c r="AC1186" s="29"/>
      <c r="AP1186" s="25"/>
      <c r="AQ1186" s="25"/>
    </row>
    <row r="1187" spans="2:43" s="8" customFormat="1">
      <c r="B1187" s="29"/>
      <c r="E1187" s="29"/>
      <c r="K1187" s="19"/>
      <c r="M1187" s="19"/>
      <c r="AC1187" s="29"/>
      <c r="AP1187" s="25"/>
      <c r="AQ1187" s="25"/>
    </row>
    <row r="1188" spans="2:43" s="8" customFormat="1">
      <c r="B1188" s="29"/>
      <c r="E1188" s="29"/>
      <c r="K1188" s="19"/>
      <c r="M1188" s="19"/>
      <c r="AC1188" s="29"/>
      <c r="AP1188" s="25"/>
      <c r="AQ1188" s="25"/>
    </row>
    <row r="1189" spans="2:43" s="8" customFormat="1">
      <c r="B1189" s="29"/>
      <c r="E1189" s="29"/>
      <c r="K1189" s="19"/>
      <c r="M1189" s="19"/>
      <c r="AC1189" s="29"/>
      <c r="AP1189" s="25"/>
      <c r="AQ1189" s="25"/>
    </row>
    <row r="1190" spans="2:43" s="8" customFormat="1">
      <c r="B1190" s="29"/>
      <c r="E1190" s="29"/>
      <c r="K1190" s="19"/>
      <c r="M1190" s="19"/>
      <c r="AC1190" s="29"/>
      <c r="AP1190" s="25"/>
      <c r="AQ1190" s="25"/>
    </row>
    <row r="1191" spans="2:43" s="8" customFormat="1">
      <c r="B1191" s="29"/>
      <c r="E1191" s="29"/>
      <c r="K1191" s="19"/>
      <c r="M1191" s="19"/>
      <c r="AC1191" s="29"/>
      <c r="AP1191" s="25"/>
      <c r="AQ1191" s="25"/>
    </row>
    <row r="1192" spans="2:43" s="8" customFormat="1">
      <c r="B1192" s="29"/>
      <c r="E1192" s="29"/>
      <c r="K1192" s="19"/>
      <c r="M1192" s="19"/>
      <c r="AC1192" s="29"/>
      <c r="AP1192" s="25"/>
      <c r="AQ1192" s="25"/>
    </row>
    <row r="1193" spans="2:43" s="8" customFormat="1">
      <c r="B1193" s="29"/>
      <c r="E1193" s="29"/>
      <c r="K1193" s="19"/>
      <c r="M1193" s="19"/>
      <c r="AC1193" s="29"/>
      <c r="AP1193" s="25"/>
      <c r="AQ1193" s="25"/>
    </row>
    <row r="1194" spans="2:43" s="8" customFormat="1">
      <c r="B1194" s="29"/>
      <c r="E1194" s="29"/>
      <c r="K1194" s="19"/>
      <c r="M1194" s="19"/>
      <c r="AC1194" s="29"/>
      <c r="AP1194" s="25"/>
      <c r="AQ1194" s="25"/>
    </row>
    <row r="1195" spans="2:43" s="8" customFormat="1">
      <c r="B1195" s="29"/>
      <c r="E1195" s="29"/>
      <c r="K1195" s="19"/>
      <c r="M1195" s="19"/>
      <c r="AC1195" s="29"/>
      <c r="AP1195" s="25"/>
      <c r="AQ1195" s="25"/>
    </row>
    <row r="1196" spans="2:43" s="8" customFormat="1">
      <c r="B1196" s="29"/>
      <c r="E1196" s="29"/>
      <c r="K1196" s="19"/>
      <c r="M1196" s="19"/>
      <c r="AC1196" s="29"/>
      <c r="AP1196" s="25"/>
      <c r="AQ1196" s="25"/>
    </row>
    <row r="1197" spans="2:43" s="8" customFormat="1">
      <c r="B1197" s="29"/>
      <c r="E1197" s="29"/>
      <c r="K1197" s="19"/>
      <c r="M1197" s="19"/>
      <c r="AC1197" s="29"/>
      <c r="AP1197" s="25"/>
      <c r="AQ1197" s="25"/>
    </row>
    <row r="1198" spans="2:43" s="8" customFormat="1">
      <c r="B1198" s="29"/>
      <c r="E1198" s="29"/>
      <c r="K1198" s="19"/>
      <c r="M1198" s="19"/>
      <c r="AC1198" s="29"/>
      <c r="AP1198" s="25"/>
      <c r="AQ1198" s="25"/>
    </row>
    <row r="1199" spans="2:43" s="8" customFormat="1">
      <c r="B1199" s="29"/>
      <c r="E1199" s="29"/>
      <c r="K1199" s="19"/>
      <c r="M1199" s="19"/>
      <c r="AC1199" s="29"/>
      <c r="AP1199" s="25"/>
      <c r="AQ1199" s="25"/>
    </row>
    <row r="1200" spans="2:43" s="8" customFormat="1">
      <c r="B1200" s="29"/>
      <c r="E1200" s="29"/>
      <c r="K1200" s="19"/>
      <c r="M1200" s="19"/>
      <c r="AC1200" s="29"/>
      <c r="AP1200" s="25"/>
      <c r="AQ1200" s="25"/>
    </row>
    <row r="1201" spans="2:43" s="8" customFormat="1">
      <c r="B1201" s="29"/>
      <c r="E1201" s="29"/>
      <c r="K1201" s="19"/>
      <c r="M1201" s="19"/>
      <c r="AC1201" s="29"/>
      <c r="AP1201" s="25"/>
      <c r="AQ1201" s="25"/>
    </row>
    <row r="1202" spans="2:43" s="8" customFormat="1">
      <c r="B1202" s="29"/>
      <c r="E1202" s="29"/>
      <c r="K1202" s="19"/>
      <c r="M1202" s="19"/>
      <c r="AC1202" s="29"/>
      <c r="AP1202" s="25"/>
      <c r="AQ1202" s="25"/>
    </row>
    <row r="1203" spans="2:43" s="8" customFormat="1">
      <c r="B1203" s="29"/>
      <c r="E1203" s="29"/>
      <c r="K1203" s="19"/>
      <c r="M1203" s="19"/>
      <c r="AC1203" s="29"/>
      <c r="AP1203" s="25"/>
      <c r="AQ1203" s="25"/>
    </row>
    <row r="1204" spans="2:43" s="8" customFormat="1">
      <c r="B1204" s="29"/>
      <c r="E1204" s="29"/>
      <c r="K1204" s="19"/>
      <c r="M1204" s="19"/>
      <c r="AC1204" s="29"/>
      <c r="AP1204" s="25"/>
      <c r="AQ1204" s="25"/>
    </row>
    <row r="1205" spans="2:43" s="8" customFormat="1">
      <c r="B1205" s="29"/>
      <c r="E1205" s="29"/>
      <c r="K1205" s="19"/>
      <c r="M1205" s="19"/>
      <c r="AC1205" s="29"/>
      <c r="AP1205" s="25"/>
      <c r="AQ1205" s="25"/>
    </row>
    <row r="1206" spans="2:43" s="8" customFormat="1">
      <c r="B1206" s="29"/>
      <c r="E1206" s="29"/>
      <c r="K1206" s="19"/>
      <c r="M1206" s="19"/>
      <c r="AC1206" s="29"/>
      <c r="AP1206" s="25"/>
      <c r="AQ1206" s="25"/>
    </row>
    <row r="1207" spans="2:43" s="8" customFormat="1">
      <c r="B1207" s="29"/>
      <c r="E1207" s="29"/>
      <c r="K1207" s="19"/>
      <c r="M1207" s="19"/>
      <c r="AC1207" s="29"/>
      <c r="AP1207" s="25"/>
      <c r="AQ1207" s="25"/>
    </row>
    <row r="1208" spans="2:43" s="8" customFormat="1">
      <c r="B1208" s="29"/>
      <c r="E1208" s="29"/>
      <c r="K1208" s="19"/>
      <c r="M1208" s="19"/>
      <c r="AC1208" s="29"/>
      <c r="AP1208" s="25"/>
      <c r="AQ1208" s="25"/>
    </row>
    <row r="1209" spans="2:43" s="8" customFormat="1">
      <c r="B1209" s="29"/>
      <c r="E1209" s="29"/>
      <c r="K1209" s="19"/>
      <c r="M1209" s="19"/>
      <c r="AC1209" s="29"/>
      <c r="AP1209" s="25"/>
      <c r="AQ1209" s="25"/>
    </row>
    <row r="1210" spans="2:43" s="8" customFormat="1">
      <c r="B1210" s="29"/>
      <c r="E1210" s="29"/>
      <c r="K1210" s="19"/>
      <c r="M1210" s="19"/>
      <c r="AC1210" s="29"/>
      <c r="AP1210" s="25"/>
      <c r="AQ1210" s="25"/>
    </row>
    <row r="1211" spans="2:43" s="8" customFormat="1">
      <c r="B1211" s="29"/>
      <c r="E1211" s="29"/>
      <c r="K1211" s="19"/>
      <c r="M1211" s="19"/>
      <c r="AC1211" s="29"/>
      <c r="AP1211" s="25"/>
      <c r="AQ1211" s="25"/>
    </row>
    <row r="1212" spans="2:43" s="8" customFormat="1">
      <c r="B1212" s="29"/>
      <c r="E1212" s="29"/>
      <c r="K1212" s="19"/>
      <c r="M1212" s="19"/>
      <c r="AC1212" s="29"/>
      <c r="AP1212" s="25"/>
      <c r="AQ1212" s="25"/>
    </row>
    <row r="1213" spans="2:43" s="8" customFormat="1">
      <c r="B1213" s="29"/>
      <c r="E1213" s="29"/>
      <c r="K1213" s="19"/>
      <c r="M1213" s="19"/>
      <c r="AC1213" s="29"/>
      <c r="AP1213" s="25"/>
      <c r="AQ1213" s="25"/>
    </row>
    <row r="1214" spans="2:43" s="8" customFormat="1">
      <c r="B1214" s="29"/>
      <c r="E1214" s="29"/>
      <c r="K1214" s="19"/>
      <c r="M1214" s="19"/>
      <c r="AC1214" s="29"/>
      <c r="AP1214" s="25"/>
      <c r="AQ1214" s="25"/>
    </row>
    <row r="1215" spans="2:43" s="8" customFormat="1">
      <c r="B1215" s="29"/>
      <c r="E1215" s="29"/>
      <c r="K1215" s="19"/>
      <c r="M1215" s="19"/>
      <c r="AC1215" s="29"/>
      <c r="AP1215" s="25"/>
      <c r="AQ1215" s="25"/>
    </row>
    <row r="1216" spans="2:43" s="8" customFormat="1">
      <c r="B1216" s="29"/>
      <c r="E1216" s="29"/>
      <c r="K1216" s="19"/>
      <c r="M1216" s="19"/>
      <c r="AC1216" s="29"/>
      <c r="AP1216" s="25"/>
      <c r="AQ1216" s="25"/>
    </row>
    <row r="1217" spans="2:43" s="8" customFormat="1">
      <c r="B1217" s="29"/>
      <c r="E1217" s="29"/>
      <c r="K1217" s="19"/>
      <c r="M1217" s="19"/>
      <c r="AC1217" s="29"/>
      <c r="AP1217" s="25"/>
      <c r="AQ1217" s="25"/>
    </row>
    <row r="1218" spans="2:43" s="8" customFormat="1">
      <c r="B1218" s="29"/>
      <c r="E1218" s="29"/>
      <c r="K1218" s="19"/>
      <c r="M1218" s="19"/>
      <c r="AC1218" s="29"/>
      <c r="AP1218" s="25"/>
      <c r="AQ1218" s="25"/>
    </row>
    <row r="1219" spans="2:43" s="8" customFormat="1">
      <c r="B1219" s="29"/>
      <c r="E1219" s="29"/>
      <c r="K1219" s="19"/>
      <c r="M1219" s="19"/>
      <c r="AC1219" s="29"/>
      <c r="AP1219" s="25"/>
      <c r="AQ1219" s="25"/>
    </row>
    <row r="1220" spans="2:43" s="8" customFormat="1">
      <c r="B1220" s="29"/>
      <c r="E1220" s="29"/>
      <c r="K1220" s="19"/>
      <c r="M1220" s="19"/>
      <c r="AC1220" s="29"/>
      <c r="AP1220" s="25"/>
      <c r="AQ1220" s="25"/>
    </row>
    <row r="1221" spans="2:43" s="8" customFormat="1">
      <c r="B1221" s="29"/>
      <c r="E1221" s="29"/>
      <c r="K1221" s="19"/>
      <c r="M1221" s="19"/>
      <c r="AC1221" s="29"/>
      <c r="AP1221" s="25"/>
      <c r="AQ1221" s="25"/>
    </row>
    <row r="1222" spans="2:43" s="8" customFormat="1">
      <c r="B1222" s="29"/>
      <c r="E1222" s="29"/>
      <c r="K1222" s="19"/>
      <c r="M1222" s="19"/>
      <c r="AC1222" s="29"/>
      <c r="AP1222" s="25"/>
      <c r="AQ1222" s="25"/>
    </row>
    <row r="1223" spans="2:43" s="8" customFormat="1">
      <c r="B1223" s="29"/>
      <c r="E1223" s="29"/>
      <c r="K1223" s="19"/>
      <c r="M1223" s="19"/>
      <c r="AC1223" s="29"/>
      <c r="AP1223" s="25"/>
      <c r="AQ1223" s="25"/>
    </row>
    <row r="1224" spans="2:43" s="8" customFormat="1">
      <c r="B1224" s="29"/>
      <c r="E1224" s="29"/>
      <c r="K1224" s="19"/>
      <c r="M1224" s="19"/>
      <c r="AC1224" s="29"/>
      <c r="AP1224" s="25"/>
      <c r="AQ1224" s="25"/>
    </row>
    <row r="1225" spans="2:43" s="8" customFormat="1">
      <c r="B1225" s="29"/>
      <c r="E1225" s="29"/>
      <c r="K1225" s="19"/>
      <c r="M1225" s="19"/>
      <c r="AC1225" s="29"/>
      <c r="AP1225" s="25"/>
      <c r="AQ1225" s="25"/>
    </row>
    <row r="1226" spans="2:43" s="8" customFormat="1">
      <c r="B1226" s="29"/>
      <c r="E1226" s="29"/>
      <c r="K1226" s="19"/>
      <c r="M1226" s="19"/>
      <c r="AC1226" s="29"/>
      <c r="AP1226" s="25"/>
      <c r="AQ1226" s="25"/>
    </row>
    <row r="1227" spans="2:43" s="8" customFormat="1">
      <c r="B1227" s="29"/>
      <c r="E1227" s="29"/>
      <c r="K1227" s="19"/>
      <c r="M1227" s="19"/>
      <c r="AC1227" s="29"/>
      <c r="AP1227" s="25"/>
      <c r="AQ1227" s="25"/>
    </row>
    <row r="1228" spans="2:43" s="8" customFormat="1">
      <c r="B1228" s="29"/>
      <c r="E1228" s="29"/>
      <c r="K1228" s="19"/>
      <c r="M1228" s="19"/>
      <c r="AC1228" s="29"/>
      <c r="AP1228" s="25"/>
      <c r="AQ1228" s="25"/>
    </row>
    <row r="1229" spans="2:43" s="8" customFormat="1">
      <c r="B1229" s="29"/>
      <c r="E1229" s="29"/>
      <c r="K1229" s="19"/>
      <c r="M1229" s="19"/>
      <c r="AC1229" s="29"/>
      <c r="AP1229" s="25"/>
      <c r="AQ1229" s="25"/>
    </row>
    <row r="1230" spans="2:43" s="8" customFormat="1">
      <c r="B1230" s="29"/>
      <c r="E1230" s="29"/>
      <c r="K1230" s="19"/>
      <c r="M1230" s="19"/>
      <c r="AC1230" s="29"/>
      <c r="AP1230" s="25"/>
      <c r="AQ1230" s="25"/>
    </row>
    <row r="1231" spans="2:43" s="8" customFormat="1">
      <c r="B1231" s="29"/>
      <c r="E1231" s="29"/>
      <c r="K1231" s="19"/>
      <c r="M1231" s="19"/>
      <c r="AC1231" s="29"/>
      <c r="AP1231" s="25"/>
      <c r="AQ1231" s="25"/>
    </row>
    <row r="1232" spans="2:43" s="8" customFormat="1">
      <c r="B1232" s="29"/>
      <c r="E1232" s="29"/>
      <c r="K1232" s="19"/>
      <c r="M1232" s="19"/>
      <c r="AC1232" s="29"/>
      <c r="AP1232" s="25"/>
      <c r="AQ1232" s="25"/>
    </row>
    <row r="1233" spans="2:43" s="8" customFormat="1">
      <c r="B1233" s="29"/>
      <c r="E1233" s="29"/>
      <c r="K1233" s="19"/>
      <c r="M1233" s="19"/>
      <c r="AC1233" s="29"/>
      <c r="AP1233" s="25"/>
      <c r="AQ1233" s="25"/>
    </row>
    <row r="1234" spans="2:43" s="8" customFormat="1">
      <c r="B1234" s="29"/>
      <c r="E1234" s="29"/>
      <c r="K1234" s="19"/>
      <c r="M1234" s="19"/>
      <c r="AC1234" s="29"/>
      <c r="AP1234" s="25"/>
      <c r="AQ1234" s="25"/>
    </row>
    <row r="1235" spans="2:43" s="8" customFormat="1">
      <c r="B1235" s="29"/>
      <c r="E1235" s="29"/>
      <c r="K1235" s="19"/>
      <c r="M1235" s="19"/>
      <c r="AC1235" s="29"/>
      <c r="AP1235" s="25"/>
      <c r="AQ1235" s="25"/>
    </row>
    <row r="1236" spans="2:43" s="8" customFormat="1">
      <c r="B1236" s="29"/>
      <c r="E1236" s="29"/>
      <c r="K1236" s="19"/>
      <c r="M1236" s="19"/>
      <c r="AC1236" s="29"/>
      <c r="AP1236" s="25"/>
      <c r="AQ1236" s="25"/>
    </row>
    <row r="1237" spans="2:43" s="8" customFormat="1">
      <c r="B1237" s="29"/>
      <c r="E1237" s="29"/>
      <c r="K1237" s="19"/>
      <c r="M1237" s="19"/>
      <c r="AC1237" s="29"/>
      <c r="AP1237" s="25"/>
      <c r="AQ1237" s="25"/>
    </row>
    <row r="1238" spans="2:43" s="8" customFormat="1">
      <c r="B1238" s="29"/>
      <c r="E1238" s="29"/>
      <c r="K1238" s="19"/>
      <c r="M1238" s="19"/>
      <c r="AC1238" s="29"/>
      <c r="AP1238" s="25"/>
      <c r="AQ1238" s="25"/>
    </row>
    <row r="1239" spans="2:43" s="8" customFormat="1">
      <c r="B1239" s="29"/>
      <c r="E1239" s="29"/>
      <c r="K1239" s="19"/>
      <c r="M1239" s="19"/>
      <c r="AC1239" s="29"/>
      <c r="AP1239" s="25"/>
      <c r="AQ1239" s="25"/>
    </row>
    <row r="1240" spans="2:43" s="8" customFormat="1">
      <c r="B1240" s="29"/>
      <c r="E1240" s="29"/>
      <c r="K1240" s="19"/>
      <c r="M1240" s="19"/>
      <c r="AC1240" s="29"/>
      <c r="AP1240" s="25"/>
      <c r="AQ1240" s="25"/>
    </row>
    <row r="1241" spans="2:43" s="8" customFormat="1">
      <c r="B1241" s="29"/>
      <c r="E1241" s="29"/>
      <c r="K1241" s="19"/>
      <c r="M1241" s="19"/>
      <c r="AC1241" s="29"/>
      <c r="AP1241" s="25"/>
      <c r="AQ1241" s="25"/>
    </row>
    <row r="1242" spans="2:43" s="8" customFormat="1">
      <c r="B1242" s="29"/>
      <c r="E1242" s="29"/>
      <c r="K1242" s="19"/>
      <c r="M1242" s="19"/>
      <c r="AC1242" s="29"/>
      <c r="AP1242" s="25"/>
      <c r="AQ1242" s="25"/>
    </row>
    <row r="1243" spans="2:43" s="8" customFormat="1">
      <c r="B1243" s="29"/>
      <c r="E1243" s="29"/>
      <c r="K1243" s="19"/>
      <c r="M1243" s="19"/>
      <c r="AC1243" s="29"/>
      <c r="AP1243" s="25"/>
      <c r="AQ1243" s="25"/>
    </row>
    <row r="1244" spans="2:43" s="8" customFormat="1">
      <c r="B1244" s="29"/>
      <c r="E1244" s="29"/>
      <c r="K1244" s="19"/>
      <c r="M1244" s="19"/>
      <c r="AC1244" s="29"/>
      <c r="AP1244" s="25"/>
      <c r="AQ1244" s="25"/>
    </row>
    <row r="1245" spans="2:43" s="8" customFormat="1">
      <c r="B1245" s="29"/>
      <c r="E1245" s="29"/>
      <c r="K1245" s="19"/>
      <c r="M1245" s="19"/>
      <c r="AC1245" s="29"/>
      <c r="AP1245" s="25"/>
      <c r="AQ1245" s="25"/>
    </row>
    <row r="1246" spans="2:43" s="8" customFormat="1">
      <c r="B1246" s="29"/>
      <c r="E1246" s="29"/>
      <c r="K1246" s="19"/>
      <c r="M1246" s="19"/>
      <c r="AC1246" s="29"/>
      <c r="AP1246" s="25"/>
      <c r="AQ1246" s="25"/>
    </row>
    <row r="1247" spans="2:43" s="8" customFormat="1">
      <c r="B1247" s="29"/>
      <c r="E1247" s="29"/>
      <c r="K1247" s="19"/>
      <c r="M1247" s="19"/>
      <c r="AC1247" s="29"/>
      <c r="AP1247" s="25"/>
      <c r="AQ1247" s="25"/>
    </row>
    <row r="1248" spans="2:43" s="8" customFormat="1">
      <c r="B1248" s="29"/>
      <c r="E1248" s="29"/>
      <c r="K1248" s="19"/>
      <c r="M1248" s="19"/>
      <c r="AC1248" s="29"/>
      <c r="AP1248" s="25"/>
      <c r="AQ1248" s="25"/>
    </row>
    <row r="1249" spans="2:43" s="8" customFormat="1">
      <c r="B1249" s="29"/>
      <c r="E1249" s="29"/>
      <c r="K1249" s="19"/>
      <c r="M1249" s="19"/>
      <c r="AC1249" s="29"/>
      <c r="AP1249" s="25"/>
      <c r="AQ1249" s="25"/>
    </row>
    <row r="1250" spans="2:43" s="8" customFormat="1">
      <c r="B1250" s="29"/>
      <c r="E1250" s="29"/>
      <c r="K1250" s="19"/>
      <c r="M1250" s="19"/>
      <c r="AC1250" s="29"/>
      <c r="AP1250" s="25"/>
      <c r="AQ1250" s="25"/>
    </row>
    <row r="1251" spans="2:43" s="8" customFormat="1">
      <c r="B1251" s="29"/>
      <c r="E1251" s="29"/>
      <c r="K1251" s="19"/>
      <c r="M1251" s="19"/>
      <c r="AC1251" s="29"/>
      <c r="AP1251" s="25"/>
      <c r="AQ1251" s="25"/>
    </row>
    <row r="1252" spans="2:43" s="8" customFormat="1">
      <c r="B1252" s="29"/>
      <c r="E1252" s="29"/>
      <c r="K1252" s="19"/>
      <c r="M1252" s="19"/>
      <c r="AC1252" s="29"/>
      <c r="AP1252" s="25"/>
      <c r="AQ1252" s="25"/>
    </row>
    <row r="1253" spans="2:43" s="8" customFormat="1">
      <c r="B1253" s="29"/>
      <c r="E1253" s="29"/>
      <c r="K1253" s="19"/>
      <c r="M1253" s="19"/>
      <c r="AC1253" s="29"/>
      <c r="AP1253" s="25"/>
      <c r="AQ1253" s="25"/>
    </row>
    <row r="1254" spans="2:43" s="8" customFormat="1">
      <c r="B1254" s="29"/>
      <c r="E1254" s="29"/>
      <c r="K1254" s="19"/>
      <c r="M1254" s="19"/>
      <c r="AC1254" s="29"/>
      <c r="AP1254" s="25"/>
      <c r="AQ1254" s="25"/>
    </row>
    <row r="1255" spans="2:43" s="8" customFormat="1">
      <c r="B1255" s="29"/>
      <c r="E1255" s="29"/>
      <c r="K1255" s="19"/>
      <c r="M1255" s="19"/>
      <c r="AC1255" s="29"/>
      <c r="AP1255" s="25"/>
      <c r="AQ1255" s="25"/>
    </row>
    <row r="1256" spans="2:43" s="8" customFormat="1">
      <c r="B1256" s="29"/>
      <c r="E1256" s="29"/>
      <c r="K1256" s="19"/>
      <c r="M1256" s="19"/>
      <c r="AC1256" s="29"/>
      <c r="AP1256" s="25"/>
      <c r="AQ1256" s="25"/>
    </row>
    <row r="1257" spans="2:43" s="8" customFormat="1">
      <c r="B1257" s="29"/>
      <c r="E1257" s="29"/>
      <c r="K1257" s="19"/>
      <c r="M1257" s="19"/>
      <c r="AC1257" s="29"/>
      <c r="AP1257" s="25"/>
      <c r="AQ1257" s="25"/>
    </row>
    <row r="1258" spans="2:43" s="8" customFormat="1">
      <c r="B1258" s="29"/>
      <c r="E1258" s="29"/>
      <c r="K1258" s="19"/>
      <c r="M1258" s="19"/>
      <c r="AC1258" s="29"/>
      <c r="AP1258" s="25"/>
      <c r="AQ1258" s="25"/>
    </row>
    <row r="1259" spans="2:43" s="8" customFormat="1">
      <c r="B1259" s="29"/>
      <c r="E1259" s="29"/>
      <c r="K1259" s="19"/>
      <c r="M1259" s="19"/>
      <c r="AC1259" s="29"/>
      <c r="AP1259" s="25"/>
      <c r="AQ1259" s="25"/>
    </row>
    <row r="1260" spans="2:43" s="8" customFormat="1">
      <c r="B1260" s="29"/>
      <c r="E1260" s="29"/>
      <c r="K1260" s="19"/>
      <c r="M1260" s="19"/>
      <c r="AC1260" s="29"/>
      <c r="AP1260" s="25"/>
      <c r="AQ1260" s="25"/>
    </row>
    <row r="1261" spans="2:43" s="8" customFormat="1">
      <c r="B1261" s="29"/>
      <c r="E1261" s="29"/>
      <c r="K1261" s="19"/>
      <c r="M1261" s="19"/>
      <c r="AC1261" s="29"/>
      <c r="AP1261" s="25"/>
      <c r="AQ1261" s="25"/>
    </row>
    <row r="1262" spans="2:43" s="8" customFormat="1">
      <c r="B1262" s="29"/>
      <c r="E1262" s="29"/>
      <c r="K1262" s="19"/>
      <c r="M1262" s="19"/>
      <c r="AC1262" s="29"/>
      <c r="AP1262" s="25"/>
      <c r="AQ1262" s="25"/>
    </row>
    <row r="1263" spans="2:43" s="8" customFormat="1">
      <c r="B1263" s="29"/>
      <c r="E1263" s="29"/>
      <c r="K1263" s="19"/>
      <c r="M1263" s="19"/>
      <c r="AC1263" s="29"/>
      <c r="AP1263" s="25"/>
      <c r="AQ1263" s="25"/>
    </row>
    <row r="1264" spans="2:43" s="8" customFormat="1">
      <c r="B1264" s="29"/>
      <c r="E1264" s="29"/>
      <c r="K1264" s="19"/>
      <c r="M1264" s="19"/>
      <c r="AC1264" s="29"/>
      <c r="AP1264" s="25"/>
      <c r="AQ1264" s="25"/>
    </row>
    <row r="1265" spans="2:43" s="8" customFormat="1">
      <c r="B1265" s="29"/>
      <c r="E1265" s="29"/>
      <c r="K1265" s="19"/>
      <c r="M1265" s="19"/>
      <c r="AC1265" s="29"/>
      <c r="AP1265" s="25"/>
      <c r="AQ1265" s="25"/>
    </row>
    <row r="1266" spans="2:43" s="8" customFormat="1">
      <c r="B1266" s="29"/>
      <c r="E1266" s="29"/>
      <c r="K1266" s="19"/>
      <c r="M1266" s="19"/>
      <c r="AC1266" s="29"/>
      <c r="AP1266" s="25"/>
      <c r="AQ1266" s="25"/>
    </row>
    <row r="1267" spans="2:43" s="8" customFormat="1">
      <c r="B1267" s="29"/>
      <c r="E1267" s="29"/>
      <c r="K1267" s="19"/>
      <c r="M1267" s="19"/>
      <c r="AC1267" s="29"/>
      <c r="AP1267" s="25"/>
      <c r="AQ1267" s="25"/>
    </row>
    <row r="1268" spans="2:43" s="8" customFormat="1">
      <c r="B1268" s="29"/>
      <c r="E1268" s="29"/>
      <c r="K1268" s="19"/>
      <c r="M1268" s="19"/>
      <c r="AC1268" s="29"/>
      <c r="AP1268" s="25"/>
      <c r="AQ1268" s="25"/>
    </row>
    <row r="1269" spans="2:43" s="8" customFormat="1">
      <c r="B1269" s="29"/>
      <c r="E1269" s="29"/>
      <c r="K1269" s="19"/>
      <c r="M1269" s="19"/>
      <c r="AC1269" s="29"/>
      <c r="AP1269" s="25"/>
      <c r="AQ1269" s="25"/>
    </row>
    <row r="1270" spans="2:43" s="8" customFormat="1">
      <c r="B1270" s="29"/>
      <c r="E1270" s="29"/>
      <c r="K1270" s="19"/>
      <c r="M1270" s="19"/>
      <c r="AC1270" s="29"/>
      <c r="AP1270" s="25"/>
      <c r="AQ1270" s="25"/>
    </row>
    <row r="1271" spans="2:43" s="8" customFormat="1">
      <c r="B1271" s="29"/>
      <c r="E1271" s="29"/>
      <c r="K1271" s="19"/>
      <c r="M1271" s="19"/>
      <c r="AC1271" s="29"/>
      <c r="AP1271" s="25"/>
      <c r="AQ1271" s="25"/>
    </row>
    <row r="1272" spans="2:43" s="8" customFormat="1">
      <c r="B1272" s="29"/>
      <c r="E1272" s="29"/>
      <c r="K1272" s="19"/>
      <c r="M1272" s="19"/>
      <c r="AC1272" s="29"/>
      <c r="AP1272" s="25"/>
      <c r="AQ1272" s="25"/>
    </row>
    <row r="1273" spans="2:43" s="8" customFormat="1">
      <c r="B1273" s="29"/>
      <c r="E1273" s="29"/>
      <c r="K1273" s="19"/>
      <c r="M1273" s="19"/>
      <c r="AC1273" s="29"/>
      <c r="AP1273" s="25"/>
      <c r="AQ1273" s="25"/>
    </row>
    <row r="1274" spans="2:43" s="8" customFormat="1">
      <c r="B1274" s="29"/>
      <c r="E1274" s="29"/>
      <c r="K1274" s="19"/>
      <c r="M1274" s="19"/>
      <c r="AC1274" s="29"/>
      <c r="AP1274" s="25"/>
      <c r="AQ1274" s="25"/>
    </row>
    <row r="1275" spans="2:43" s="8" customFormat="1">
      <c r="B1275" s="29"/>
      <c r="E1275" s="29"/>
      <c r="K1275" s="19"/>
      <c r="M1275" s="19"/>
      <c r="AC1275" s="29"/>
      <c r="AP1275" s="25"/>
      <c r="AQ1275" s="25"/>
    </row>
    <row r="1276" spans="2:43" s="8" customFormat="1">
      <c r="B1276" s="29"/>
      <c r="E1276" s="29"/>
      <c r="K1276" s="19"/>
      <c r="M1276" s="19"/>
      <c r="AC1276" s="29"/>
      <c r="AP1276" s="25"/>
      <c r="AQ1276" s="25"/>
    </row>
    <row r="1277" spans="2:43" s="8" customFormat="1">
      <c r="B1277" s="29"/>
      <c r="E1277" s="29"/>
      <c r="K1277" s="19"/>
      <c r="M1277" s="19"/>
      <c r="AC1277" s="29"/>
      <c r="AP1277" s="25"/>
      <c r="AQ1277" s="25"/>
    </row>
    <row r="1278" spans="2:43" s="8" customFormat="1">
      <c r="B1278" s="29"/>
      <c r="E1278" s="29"/>
      <c r="K1278" s="19"/>
      <c r="M1278" s="19"/>
      <c r="AC1278" s="29"/>
      <c r="AP1278" s="25"/>
      <c r="AQ1278" s="25"/>
    </row>
    <row r="1279" spans="2:43" s="8" customFormat="1">
      <c r="B1279" s="29"/>
      <c r="E1279" s="29"/>
      <c r="K1279" s="19"/>
      <c r="M1279" s="19"/>
      <c r="AC1279" s="29"/>
      <c r="AP1279" s="25"/>
      <c r="AQ1279" s="25"/>
    </row>
    <row r="1280" spans="2:43" s="8" customFormat="1">
      <c r="B1280" s="29"/>
      <c r="E1280" s="29"/>
      <c r="K1280" s="19"/>
      <c r="M1280" s="19"/>
      <c r="AC1280" s="29"/>
      <c r="AP1280" s="25"/>
      <c r="AQ1280" s="25"/>
    </row>
    <row r="1281" spans="2:43" s="8" customFormat="1">
      <c r="B1281" s="29"/>
      <c r="E1281" s="29"/>
      <c r="K1281" s="19"/>
      <c r="M1281" s="19"/>
      <c r="AC1281" s="29"/>
      <c r="AP1281" s="25"/>
      <c r="AQ1281" s="25"/>
    </row>
    <row r="1282" spans="2:43" s="8" customFormat="1">
      <c r="B1282" s="29"/>
      <c r="E1282" s="29"/>
      <c r="K1282" s="19"/>
      <c r="M1282" s="19"/>
      <c r="AC1282" s="29"/>
      <c r="AP1282" s="25"/>
      <c r="AQ1282" s="25"/>
    </row>
    <row r="1283" spans="2:43" s="8" customFormat="1">
      <c r="B1283" s="29"/>
      <c r="E1283" s="29"/>
      <c r="K1283" s="19"/>
      <c r="M1283" s="19"/>
      <c r="AC1283" s="29"/>
      <c r="AP1283" s="25"/>
      <c r="AQ1283" s="25"/>
    </row>
    <row r="1284" spans="2:43" s="8" customFormat="1">
      <c r="B1284" s="29"/>
      <c r="E1284" s="29"/>
      <c r="K1284" s="19"/>
      <c r="M1284" s="19"/>
      <c r="AC1284" s="29"/>
      <c r="AP1284" s="25"/>
      <c r="AQ1284" s="25"/>
    </row>
    <row r="1285" spans="2:43" s="8" customFormat="1">
      <c r="B1285" s="29"/>
      <c r="E1285" s="29"/>
      <c r="K1285" s="19"/>
      <c r="M1285" s="19"/>
      <c r="AC1285" s="29"/>
      <c r="AP1285" s="25"/>
      <c r="AQ1285" s="25"/>
    </row>
    <row r="1286" spans="2:43" s="8" customFormat="1">
      <c r="B1286" s="29"/>
      <c r="E1286" s="29"/>
      <c r="K1286" s="19"/>
      <c r="M1286" s="19"/>
      <c r="AC1286" s="29"/>
      <c r="AP1286" s="25"/>
      <c r="AQ1286" s="25"/>
    </row>
    <row r="1287" spans="2:43" s="8" customFormat="1">
      <c r="B1287" s="29"/>
      <c r="E1287" s="29"/>
      <c r="K1287" s="19"/>
      <c r="M1287" s="19"/>
      <c r="AC1287" s="29"/>
      <c r="AP1287" s="25"/>
      <c r="AQ1287" s="25"/>
    </row>
    <row r="1288" spans="2:43" s="8" customFormat="1">
      <c r="B1288" s="29"/>
      <c r="E1288" s="29"/>
      <c r="K1288" s="19"/>
      <c r="M1288" s="19"/>
      <c r="AC1288" s="29"/>
      <c r="AP1288" s="25"/>
      <c r="AQ1288" s="25"/>
    </row>
    <row r="1289" spans="2:43" s="8" customFormat="1">
      <c r="B1289" s="29"/>
      <c r="E1289" s="29"/>
      <c r="K1289" s="19"/>
      <c r="M1289" s="19"/>
      <c r="AC1289" s="29"/>
      <c r="AP1289" s="25"/>
      <c r="AQ1289" s="25"/>
    </row>
    <row r="1290" spans="2:43" s="8" customFormat="1">
      <c r="B1290" s="29"/>
      <c r="E1290" s="29"/>
      <c r="K1290" s="19"/>
      <c r="M1290" s="19"/>
      <c r="AC1290" s="29"/>
      <c r="AP1290" s="25"/>
      <c r="AQ1290" s="25"/>
    </row>
    <row r="1291" spans="2:43" s="8" customFormat="1">
      <c r="B1291" s="29"/>
      <c r="E1291" s="29"/>
      <c r="K1291" s="19"/>
      <c r="M1291" s="19"/>
      <c r="AC1291" s="29"/>
      <c r="AP1291" s="25"/>
      <c r="AQ1291" s="25"/>
    </row>
    <row r="1292" spans="2:43" s="8" customFormat="1">
      <c r="B1292" s="29"/>
      <c r="E1292" s="29"/>
      <c r="K1292" s="19"/>
      <c r="M1292" s="19"/>
      <c r="AC1292" s="29"/>
      <c r="AP1292" s="25"/>
      <c r="AQ1292" s="25"/>
    </row>
    <row r="1293" spans="2:43" s="8" customFormat="1">
      <c r="B1293" s="29"/>
      <c r="E1293" s="29"/>
      <c r="K1293" s="19"/>
      <c r="M1293" s="19"/>
      <c r="AC1293" s="29"/>
      <c r="AP1293" s="25"/>
      <c r="AQ1293" s="25"/>
    </row>
    <row r="1294" spans="2:43" s="8" customFormat="1">
      <c r="B1294" s="29"/>
      <c r="E1294" s="29"/>
      <c r="K1294" s="19"/>
      <c r="M1294" s="19"/>
      <c r="AC1294" s="29"/>
      <c r="AP1294" s="25"/>
      <c r="AQ1294" s="25"/>
    </row>
    <row r="1295" spans="2:43" s="8" customFormat="1">
      <c r="B1295" s="29"/>
      <c r="E1295" s="29"/>
      <c r="K1295" s="19"/>
      <c r="M1295" s="19"/>
      <c r="AC1295" s="29"/>
      <c r="AP1295" s="25"/>
      <c r="AQ1295" s="25"/>
    </row>
    <row r="1296" spans="2:43" s="8" customFormat="1">
      <c r="B1296" s="29"/>
      <c r="E1296" s="29"/>
      <c r="K1296" s="19"/>
      <c r="M1296" s="19"/>
      <c r="AC1296" s="29"/>
      <c r="AP1296" s="25"/>
      <c r="AQ1296" s="25"/>
    </row>
    <row r="1297" spans="2:43" s="8" customFormat="1">
      <c r="B1297" s="29"/>
      <c r="E1297" s="29"/>
      <c r="K1297" s="19"/>
      <c r="M1297" s="19"/>
      <c r="AC1297" s="29"/>
      <c r="AP1297" s="25"/>
      <c r="AQ1297" s="25"/>
    </row>
    <row r="1298" spans="2:43" s="8" customFormat="1">
      <c r="B1298" s="29"/>
      <c r="E1298" s="29"/>
      <c r="K1298" s="19"/>
      <c r="M1298" s="19"/>
      <c r="AC1298" s="29"/>
      <c r="AP1298" s="25"/>
      <c r="AQ1298" s="25"/>
    </row>
    <row r="1299" spans="2:43" s="8" customFormat="1">
      <c r="B1299" s="29"/>
      <c r="E1299" s="29"/>
      <c r="K1299" s="19"/>
      <c r="M1299" s="19"/>
      <c r="AC1299" s="29"/>
      <c r="AP1299" s="25"/>
      <c r="AQ1299" s="25"/>
    </row>
    <row r="1300" spans="2:43" s="8" customFormat="1">
      <c r="B1300" s="29"/>
      <c r="E1300" s="29"/>
      <c r="K1300" s="19"/>
      <c r="M1300" s="19"/>
      <c r="AC1300" s="29"/>
      <c r="AP1300" s="25"/>
      <c r="AQ1300" s="25"/>
    </row>
    <row r="1301" spans="2:43" s="8" customFormat="1">
      <c r="B1301" s="29"/>
      <c r="E1301" s="29"/>
      <c r="K1301" s="19"/>
      <c r="M1301" s="19"/>
      <c r="AC1301" s="29"/>
      <c r="AP1301" s="25"/>
      <c r="AQ1301" s="25"/>
    </row>
    <row r="1302" spans="2:43" s="8" customFormat="1">
      <c r="B1302" s="29"/>
      <c r="E1302" s="29"/>
      <c r="K1302" s="19"/>
      <c r="M1302" s="19"/>
      <c r="AC1302" s="29"/>
      <c r="AP1302" s="25"/>
      <c r="AQ1302" s="25"/>
    </row>
    <row r="1303" spans="2:43" s="8" customFormat="1">
      <c r="B1303" s="29"/>
      <c r="E1303" s="29"/>
      <c r="K1303" s="19"/>
      <c r="M1303" s="19"/>
      <c r="AC1303" s="29"/>
      <c r="AP1303" s="25"/>
      <c r="AQ1303" s="25"/>
    </row>
    <row r="1304" spans="2:43" s="8" customFormat="1">
      <c r="B1304" s="29"/>
      <c r="E1304" s="29"/>
      <c r="K1304" s="19"/>
      <c r="M1304" s="19"/>
      <c r="AC1304" s="29"/>
      <c r="AP1304" s="25"/>
      <c r="AQ1304" s="25"/>
    </row>
    <row r="1305" spans="2:43" s="8" customFormat="1">
      <c r="B1305" s="29"/>
      <c r="E1305" s="29"/>
      <c r="K1305" s="19"/>
      <c r="M1305" s="19"/>
      <c r="AC1305" s="29"/>
      <c r="AP1305" s="25"/>
      <c r="AQ1305" s="25"/>
    </row>
    <row r="1306" spans="2:43" s="8" customFormat="1">
      <c r="B1306" s="29"/>
      <c r="E1306" s="29"/>
      <c r="K1306" s="19"/>
      <c r="M1306" s="19"/>
      <c r="AC1306" s="29"/>
      <c r="AP1306" s="25"/>
      <c r="AQ1306" s="25"/>
    </row>
    <row r="1307" spans="2:43" s="8" customFormat="1">
      <c r="B1307" s="29"/>
      <c r="E1307" s="29"/>
      <c r="K1307" s="19"/>
      <c r="M1307" s="19"/>
      <c r="AC1307" s="29"/>
      <c r="AP1307" s="25"/>
      <c r="AQ1307" s="25"/>
    </row>
    <row r="1308" spans="2:43" s="8" customFormat="1">
      <c r="B1308" s="29"/>
      <c r="E1308" s="29"/>
      <c r="K1308" s="19"/>
      <c r="M1308" s="19"/>
      <c r="AC1308" s="29"/>
      <c r="AP1308" s="25"/>
      <c r="AQ1308" s="25"/>
    </row>
    <row r="1309" spans="2:43" s="8" customFormat="1">
      <c r="B1309" s="29"/>
      <c r="E1309" s="29"/>
      <c r="K1309" s="19"/>
      <c r="M1309" s="19"/>
      <c r="AC1309" s="29"/>
      <c r="AP1309" s="25"/>
      <c r="AQ1309" s="25"/>
    </row>
    <row r="1310" spans="2:43" s="8" customFormat="1">
      <c r="B1310" s="29"/>
      <c r="E1310" s="29"/>
      <c r="K1310" s="19"/>
      <c r="M1310" s="19"/>
      <c r="AC1310" s="29"/>
      <c r="AP1310" s="25"/>
      <c r="AQ1310" s="25"/>
    </row>
    <row r="1311" spans="2:43" s="8" customFormat="1">
      <c r="B1311" s="29"/>
      <c r="E1311" s="29"/>
      <c r="K1311" s="19"/>
      <c r="M1311" s="19"/>
      <c r="AC1311" s="29"/>
      <c r="AP1311" s="25"/>
      <c r="AQ1311" s="25"/>
    </row>
    <row r="1312" spans="2:43" s="8" customFormat="1">
      <c r="B1312" s="29"/>
      <c r="E1312" s="29"/>
      <c r="K1312" s="19"/>
      <c r="M1312" s="19"/>
      <c r="AC1312" s="29"/>
      <c r="AP1312" s="25"/>
      <c r="AQ1312" s="25"/>
    </row>
    <row r="1313" spans="2:43" s="8" customFormat="1">
      <c r="B1313" s="29"/>
      <c r="E1313" s="29"/>
      <c r="K1313" s="19"/>
      <c r="M1313" s="19"/>
      <c r="AC1313" s="29"/>
      <c r="AP1313" s="25"/>
      <c r="AQ1313" s="25"/>
    </row>
    <row r="1314" spans="2:43" s="8" customFormat="1">
      <c r="B1314" s="29"/>
      <c r="E1314" s="29"/>
      <c r="K1314" s="19"/>
      <c r="M1314" s="19"/>
      <c r="AC1314" s="29"/>
      <c r="AP1314" s="25"/>
      <c r="AQ1314" s="25"/>
    </row>
    <row r="1315" spans="2:43" s="8" customFormat="1">
      <c r="B1315" s="29"/>
      <c r="E1315" s="29"/>
      <c r="K1315" s="19"/>
      <c r="M1315" s="19"/>
      <c r="AC1315" s="29"/>
      <c r="AP1315" s="25"/>
      <c r="AQ1315" s="25"/>
    </row>
    <row r="1316" spans="2:43" s="8" customFormat="1">
      <c r="B1316" s="29"/>
      <c r="E1316" s="29"/>
      <c r="K1316" s="19"/>
      <c r="M1316" s="19"/>
      <c r="AC1316" s="29"/>
      <c r="AP1316" s="25"/>
      <c r="AQ1316" s="25"/>
    </row>
    <row r="1317" spans="2:43" s="8" customFormat="1">
      <c r="B1317" s="29"/>
      <c r="E1317" s="29"/>
      <c r="K1317" s="19"/>
      <c r="M1317" s="19"/>
      <c r="AC1317" s="29"/>
      <c r="AP1317" s="25"/>
      <c r="AQ1317" s="25"/>
    </row>
    <row r="1318" spans="2:43" s="8" customFormat="1">
      <c r="B1318" s="29"/>
      <c r="E1318" s="29"/>
      <c r="K1318" s="19"/>
      <c r="M1318" s="19"/>
      <c r="AC1318" s="29"/>
      <c r="AP1318" s="25"/>
      <c r="AQ1318" s="25"/>
    </row>
    <row r="1319" spans="2:43" s="8" customFormat="1">
      <c r="B1319" s="29"/>
      <c r="E1319" s="29"/>
      <c r="K1319" s="19"/>
      <c r="M1319" s="19"/>
      <c r="AC1319" s="29"/>
      <c r="AP1319" s="25"/>
      <c r="AQ1319" s="25"/>
    </row>
    <row r="1320" spans="2:43" s="8" customFormat="1">
      <c r="B1320" s="29"/>
      <c r="E1320" s="29"/>
      <c r="K1320" s="19"/>
      <c r="M1320" s="19"/>
      <c r="AC1320" s="29"/>
      <c r="AP1320" s="25"/>
      <c r="AQ1320" s="25"/>
    </row>
    <row r="1321" spans="2:43" s="8" customFormat="1">
      <c r="B1321" s="29"/>
      <c r="E1321" s="29"/>
      <c r="K1321" s="19"/>
      <c r="M1321" s="19"/>
      <c r="AC1321" s="29"/>
      <c r="AP1321" s="25"/>
      <c r="AQ1321" s="25"/>
    </row>
    <row r="1322" spans="2:43" s="8" customFormat="1">
      <c r="B1322" s="29"/>
      <c r="E1322" s="29"/>
      <c r="K1322" s="19"/>
      <c r="M1322" s="19"/>
      <c r="AC1322" s="29"/>
      <c r="AP1322" s="25"/>
      <c r="AQ1322" s="25"/>
    </row>
    <row r="1323" spans="2:43" s="8" customFormat="1">
      <c r="B1323" s="29"/>
      <c r="E1323" s="29"/>
      <c r="K1323" s="19"/>
      <c r="M1323" s="19"/>
      <c r="AC1323" s="29"/>
      <c r="AP1323" s="25"/>
      <c r="AQ1323" s="25"/>
    </row>
    <row r="1324" spans="2:43" s="8" customFormat="1">
      <c r="B1324" s="29"/>
      <c r="E1324" s="29"/>
      <c r="K1324" s="19"/>
      <c r="M1324" s="19"/>
      <c r="AC1324" s="29"/>
      <c r="AP1324" s="25"/>
      <c r="AQ1324" s="25"/>
    </row>
    <row r="1325" spans="2:43" s="8" customFormat="1">
      <c r="B1325" s="29"/>
      <c r="E1325" s="29"/>
      <c r="K1325" s="19"/>
      <c r="M1325" s="19"/>
      <c r="AC1325" s="29"/>
      <c r="AP1325" s="25"/>
      <c r="AQ1325" s="25"/>
    </row>
    <row r="1326" spans="2:43" s="8" customFormat="1">
      <c r="B1326" s="29"/>
      <c r="E1326" s="29"/>
      <c r="K1326" s="19"/>
      <c r="M1326" s="19"/>
      <c r="AC1326" s="29"/>
      <c r="AP1326" s="25"/>
      <c r="AQ1326" s="25"/>
    </row>
    <row r="1327" spans="2:43" s="8" customFormat="1">
      <c r="B1327" s="29"/>
      <c r="E1327" s="29"/>
      <c r="K1327" s="19"/>
      <c r="M1327" s="19"/>
      <c r="AC1327" s="29"/>
      <c r="AP1327" s="25"/>
      <c r="AQ1327" s="25"/>
    </row>
    <row r="1328" spans="2:43" s="8" customFormat="1">
      <c r="B1328" s="29"/>
      <c r="E1328" s="29"/>
      <c r="K1328" s="19"/>
      <c r="M1328" s="19"/>
      <c r="AC1328" s="29"/>
      <c r="AP1328" s="25"/>
      <c r="AQ1328" s="25"/>
    </row>
    <row r="1329" spans="2:43" s="8" customFormat="1">
      <c r="B1329" s="29"/>
      <c r="E1329" s="29"/>
      <c r="K1329" s="19"/>
      <c r="M1329" s="19"/>
      <c r="AC1329" s="29"/>
      <c r="AP1329" s="25"/>
      <c r="AQ1329" s="25"/>
    </row>
    <row r="1330" spans="2:43" s="8" customFormat="1">
      <c r="B1330" s="29"/>
      <c r="E1330" s="29"/>
      <c r="K1330" s="19"/>
      <c r="M1330" s="19"/>
      <c r="AC1330" s="29"/>
      <c r="AP1330" s="25"/>
      <c r="AQ1330" s="25"/>
    </row>
    <row r="1331" spans="2:43" s="8" customFormat="1">
      <c r="B1331" s="29"/>
      <c r="E1331" s="29"/>
      <c r="K1331" s="19"/>
      <c r="M1331" s="19"/>
      <c r="AC1331" s="29"/>
      <c r="AP1331" s="25"/>
      <c r="AQ1331" s="25"/>
    </row>
    <row r="1332" spans="2:43" s="8" customFormat="1">
      <c r="B1332" s="29"/>
      <c r="E1332" s="29"/>
      <c r="K1332" s="19"/>
      <c r="M1332" s="19"/>
      <c r="AC1332" s="29"/>
      <c r="AP1332" s="25"/>
      <c r="AQ1332" s="25"/>
    </row>
    <row r="1333" spans="2:43" s="8" customFormat="1">
      <c r="B1333" s="29"/>
      <c r="E1333" s="29"/>
      <c r="K1333" s="19"/>
      <c r="M1333" s="19"/>
      <c r="AC1333" s="29"/>
      <c r="AP1333" s="25"/>
      <c r="AQ1333" s="25"/>
    </row>
    <row r="1334" spans="2:43" s="8" customFormat="1">
      <c r="B1334" s="29"/>
      <c r="E1334" s="29"/>
      <c r="K1334" s="19"/>
      <c r="M1334" s="19"/>
      <c r="AC1334" s="29"/>
      <c r="AP1334" s="25"/>
      <c r="AQ1334" s="25"/>
    </row>
    <row r="1335" spans="2:43" s="8" customFormat="1">
      <c r="B1335" s="29"/>
      <c r="E1335" s="29"/>
      <c r="K1335" s="19"/>
      <c r="M1335" s="19"/>
      <c r="AC1335" s="29"/>
      <c r="AP1335" s="25"/>
      <c r="AQ1335" s="25"/>
    </row>
    <row r="1336" spans="2:43" s="8" customFormat="1">
      <c r="B1336" s="29"/>
      <c r="E1336" s="29"/>
      <c r="K1336" s="19"/>
      <c r="M1336" s="19"/>
      <c r="AC1336" s="29"/>
      <c r="AP1336" s="25"/>
      <c r="AQ1336" s="25"/>
    </row>
    <row r="1337" spans="2:43" s="8" customFormat="1">
      <c r="B1337" s="29"/>
      <c r="E1337" s="29"/>
      <c r="K1337" s="19"/>
      <c r="M1337" s="19"/>
      <c r="AC1337" s="29"/>
      <c r="AP1337" s="25"/>
      <c r="AQ1337" s="25"/>
    </row>
    <row r="1338" spans="2:43" s="8" customFormat="1">
      <c r="B1338" s="29"/>
      <c r="E1338" s="29"/>
      <c r="K1338" s="19"/>
      <c r="M1338" s="19"/>
      <c r="AC1338" s="29"/>
      <c r="AP1338" s="25"/>
      <c r="AQ1338" s="25"/>
    </row>
    <row r="1339" spans="2:43" s="8" customFormat="1">
      <c r="B1339" s="29"/>
      <c r="E1339" s="29"/>
      <c r="K1339" s="19"/>
      <c r="M1339" s="19"/>
      <c r="AC1339" s="29"/>
      <c r="AP1339" s="25"/>
      <c r="AQ1339" s="25"/>
    </row>
    <row r="1340" spans="2:43" s="8" customFormat="1">
      <c r="B1340" s="29"/>
      <c r="E1340" s="29"/>
      <c r="K1340" s="19"/>
      <c r="M1340" s="19"/>
      <c r="AC1340" s="29"/>
      <c r="AP1340" s="25"/>
      <c r="AQ1340" s="25"/>
    </row>
    <row r="1341" spans="2:43" s="8" customFormat="1">
      <c r="B1341" s="29"/>
      <c r="E1341" s="29"/>
      <c r="K1341" s="19"/>
      <c r="M1341" s="19"/>
      <c r="AC1341" s="29"/>
      <c r="AP1341" s="25"/>
      <c r="AQ1341" s="25"/>
    </row>
    <row r="1342" spans="2:43" s="8" customFormat="1">
      <c r="B1342" s="29"/>
      <c r="E1342" s="29"/>
      <c r="K1342" s="19"/>
      <c r="M1342" s="19"/>
      <c r="AC1342" s="29"/>
      <c r="AP1342" s="25"/>
      <c r="AQ1342" s="25"/>
    </row>
    <row r="1343" spans="2:43" s="8" customFormat="1">
      <c r="B1343" s="29"/>
      <c r="E1343" s="29"/>
      <c r="K1343" s="19"/>
      <c r="M1343" s="19"/>
      <c r="AC1343" s="29"/>
      <c r="AP1343" s="25"/>
      <c r="AQ1343" s="25"/>
    </row>
    <row r="1344" spans="2:43" s="8" customFormat="1">
      <c r="B1344" s="29"/>
      <c r="E1344" s="29"/>
      <c r="K1344" s="19"/>
      <c r="M1344" s="19"/>
      <c r="AC1344" s="29"/>
      <c r="AP1344" s="25"/>
      <c r="AQ1344" s="25"/>
    </row>
    <row r="1345" spans="2:43" s="8" customFormat="1">
      <c r="B1345" s="29"/>
      <c r="E1345" s="29"/>
      <c r="K1345" s="19"/>
      <c r="M1345" s="19"/>
      <c r="AC1345" s="29"/>
      <c r="AP1345" s="25"/>
      <c r="AQ1345" s="25"/>
    </row>
    <row r="1346" spans="2:43" s="8" customFormat="1">
      <c r="B1346" s="29"/>
      <c r="E1346" s="29"/>
      <c r="K1346" s="19"/>
      <c r="M1346" s="19"/>
      <c r="AC1346" s="29"/>
      <c r="AP1346" s="25"/>
      <c r="AQ1346" s="25"/>
    </row>
    <row r="1347" spans="2:43" s="8" customFormat="1">
      <c r="B1347" s="29"/>
      <c r="E1347" s="29"/>
      <c r="K1347" s="19"/>
      <c r="M1347" s="19"/>
      <c r="AC1347" s="29"/>
      <c r="AP1347" s="25"/>
      <c r="AQ1347" s="25"/>
    </row>
    <row r="1348" spans="2:43" s="8" customFormat="1">
      <c r="B1348" s="29"/>
      <c r="E1348" s="29"/>
      <c r="K1348" s="19"/>
      <c r="M1348" s="19"/>
      <c r="AC1348" s="29"/>
      <c r="AP1348" s="25"/>
      <c r="AQ1348" s="25"/>
    </row>
    <row r="1349" spans="2:43" s="8" customFormat="1">
      <c r="B1349" s="29"/>
      <c r="E1349" s="29"/>
      <c r="K1349" s="19"/>
      <c r="M1349" s="19"/>
      <c r="AC1349" s="29"/>
      <c r="AP1349" s="25"/>
      <c r="AQ1349" s="25"/>
    </row>
    <row r="1350" spans="2:43" s="8" customFormat="1">
      <c r="B1350" s="29"/>
      <c r="E1350" s="29"/>
      <c r="K1350" s="19"/>
      <c r="M1350" s="19"/>
      <c r="AC1350" s="29"/>
      <c r="AP1350" s="25"/>
      <c r="AQ1350" s="25"/>
    </row>
    <row r="1351" spans="2:43" s="8" customFormat="1">
      <c r="B1351" s="29"/>
      <c r="E1351" s="29"/>
      <c r="K1351" s="19"/>
      <c r="M1351" s="19"/>
      <c r="AC1351" s="29"/>
      <c r="AP1351" s="25"/>
      <c r="AQ1351" s="25"/>
    </row>
    <row r="1352" spans="2:43" s="8" customFormat="1">
      <c r="B1352" s="29"/>
      <c r="E1352" s="29"/>
      <c r="K1352" s="19"/>
      <c r="M1352" s="19"/>
      <c r="AC1352" s="29"/>
      <c r="AP1352" s="25"/>
      <c r="AQ1352" s="25"/>
    </row>
    <row r="1353" spans="2:43" s="8" customFormat="1">
      <c r="B1353" s="29"/>
      <c r="E1353" s="29"/>
      <c r="K1353" s="19"/>
      <c r="M1353" s="19"/>
      <c r="AC1353" s="29"/>
      <c r="AP1353" s="25"/>
      <c r="AQ1353" s="25"/>
    </row>
    <row r="1354" spans="2:43" s="8" customFormat="1">
      <c r="B1354" s="29"/>
      <c r="E1354" s="29"/>
      <c r="K1354" s="19"/>
      <c r="M1354" s="19"/>
      <c r="AC1354" s="29"/>
      <c r="AP1354" s="25"/>
      <c r="AQ1354" s="25"/>
    </row>
    <row r="1355" spans="2:43" s="8" customFormat="1">
      <c r="B1355" s="29"/>
      <c r="E1355" s="29"/>
      <c r="K1355" s="19"/>
      <c r="M1355" s="19"/>
      <c r="AC1355" s="29"/>
      <c r="AP1355" s="25"/>
      <c r="AQ1355" s="25"/>
    </row>
    <row r="1356" spans="2:43" s="8" customFormat="1">
      <c r="B1356" s="29"/>
      <c r="E1356" s="29"/>
      <c r="K1356" s="19"/>
      <c r="M1356" s="19"/>
      <c r="AC1356" s="29"/>
      <c r="AP1356" s="25"/>
      <c r="AQ1356" s="25"/>
    </row>
    <row r="1357" spans="2:43" s="8" customFormat="1">
      <c r="B1357" s="29"/>
      <c r="E1357" s="29"/>
      <c r="K1357" s="19"/>
      <c r="M1357" s="19"/>
      <c r="AC1357" s="29"/>
      <c r="AP1357" s="25"/>
      <c r="AQ1357" s="25"/>
    </row>
    <row r="1358" spans="2:43" s="8" customFormat="1">
      <c r="B1358" s="29"/>
      <c r="E1358" s="29"/>
      <c r="K1358" s="19"/>
      <c r="M1358" s="19"/>
      <c r="AC1358" s="29"/>
      <c r="AP1358" s="25"/>
      <c r="AQ1358" s="25"/>
    </row>
    <row r="1359" spans="2:43" s="8" customFormat="1">
      <c r="B1359" s="29"/>
      <c r="E1359" s="29"/>
      <c r="K1359" s="19"/>
      <c r="M1359" s="19"/>
      <c r="AC1359" s="29"/>
      <c r="AP1359" s="25"/>
      <c r="AQ1359" s="25"/>
    </row>
    <row r="1360" spans="2:43" s="8" customFormat="1">
      <c r="B1360" s="29"/>
      <c r="E1360" s="29"/>
      <c r="K1360" s="19"/>
      <c r="M1360" s="19"/>
      <c r="AC1360" s="29"/>
      <c r="AP1360" s="25"/>
      <c r="AQ1360" s="25"/>
    </row>
    <row r="1361" spans="2:43" s="8" customFormat="1">
      <c r="B1361" s="29"/>
      <c r="E1361" s="29"/>
      <c r="K1361" s="19"/>
      <c r="M1361" s="19"/>
      <c r="AC1361" s="29"/>
      <c r="AP1361" s="25"/>
      <c r="AQ1361" s="25"/>
    </row>
    <row r="1362" spans="2:43" s="8" customFormat="1">
      <c r="B1362" s="29"/>
      <c r="E1362" s="29"/>
      <c r="K1362" s="19"/>
      <c r="M1362" s="19"/>
      <c r="AC1362" s="29"/>
      <c r="AP1362" s="25"/>
      <c r="AQ1362" s="25"/>
    </row>
    <row r="1363" spans="2:43" s="8" customFormat="1">
      <c r="B1363" s="29"/>
      <c r="E1363" s="29"/>
      <c r="K1363" s="19"/>
      <c r="M1363" s="19"/>
      <c r="AC1363" s="29"/>
      <c r="AP1363" s="25"/>
      <c r="AQ1363" s="25"/>
    </row>
    <row r="1364" spans="2:43" s="8" customFormat="1">
      <c r="B1364" s="29"/>
      <c r="E1364" s="29"/>
      <c r="K1364" s="19"/>
      <c r="M1364" s="19"/>
      <c r="AC1364" s="29"/>
      <c r="AP1364" s="25"/>
      <c r="AQ1364" s="25"/>
    </row>
    <row r="1365" spans="2:43" s="8" customFormat="1">
      <c r="B1365" s="29"/>
      <c r="E1365" s="29"/>
      <c r="K1365" s="19"/>
      <c r="M1365" s="19"/>
      <c r="AC1365" s="29"/>
      <c r="AP1365" s="25"/>
      <c r="AQ1365" s="25"/>
    </row>
    <row r="1366" spans="2:43" s="8" customFormat="1">
      <c r="B1366" s="29"/>
      <c r="E1366" s="29"/>
      <c r="K1366" s="19"/>
      <c r="M1366" s="19"/>
      <c r="AC1366" s="29"/>
      <c r="AP1366" s="25"/>
      <c r="AQ1366" s="25"/>
    </row>
    <row r="1367" spans="2:43" s="8" customFormat="1">
      <c r="B1367" s="29"/>
      <c r="E1367" s="29"/>
      <c r="K1367" s="19"/>
      <c r="M1367" s="19"/>
      <c r="AC1367" s="29"/>
      <c r="AP1367" s="25"/>
      <c r="AQ1367" s="25"/>
    </row>
    <row r="1368" spans="2:43" s="8" customFormat="1">
      <c r="B1368" s="29"/>
      <c r="E1368" s="29"/>
      <c r="K1368" s="19"/>
      <c r="M1368" s="19"/>
      <c r="AC1368" s="29"/>
      <c r="AP1368" s="25"/>
      <c r="AQ1368" s="25"/>
    </row>
    <row r="1369" spans="2:43" s="8" customFormat="1">
      <c r="B1369" s="29"/>
      <c r="E1369" s="29"/>
      <c r="K1369" s="19"/>
      <c r="M1369" s="19"/>
      <c r="AC1369" s="29"/>
      <c r="AP1369" s="25"/>
      <c r="AQ1369" s="25"/>
    </row>
    <row r="1370" spans="2:43" s="8" customFormat="1">
      <c r="B1370" s="29"/>
      <c r="E1370" s="29"/>
      <c r="K1370" s="19"/>
      <c r="M1370" s="19"/>
      <c r="AC1370" s="29"/>
      <c r="AP1370" s="25"/>
      <c r="AQ1370" s="25"/>
    </row>
    <row r="1371" spans="2:43" s="8" customFormat="1">
      <c r="B1371" s="29"/>
      <c r="E1371" s="29"/>
      <c r="K1371" s="19"/>
      <c r="M1371" s="19"/>
      <c r="AC1371" s="29"/>
      <c r="AP1371" s="25"/>
      <c r="AQ1371" s="25"/>
    </row>
    <row r="1372" spans="2:43" s="8" customFormat="1">
      <c r="B1372" s="29"/>
      <c r="E1372" s="29"/>
      <c r="K1372" s="19"/>
      <c r="M1372" s="19"/>
      <c r="AC1372" s="29"/>
      <c r="AP1372" s="25"/>
      <c r="AQ1372" s="25"/>
    </row>
    <row r="1373" spans="2:43" s="8" customFormat="1">
      <c r="B1373" s="29"/>
      <c r="E1373" s="29"/>
      <c r="K1373" s="19"/>
      <c r="M1373" s="19"/>
      <c r="AC1373" s="29"/>
      <c r="AP1373" s="25"/>
      <c r="AQ1373" s="25"/>
    </row>
    <row r="1374" spans="2:43" s="8" customFormat="1">
      <c r="B1374" s="29"/>
      <c r="E1374" s="29"/>
      <c r="K1374" s="19"/>
      <c r="M1374" s="19"/>
      <c r="AC1374" s="29"/>
      <c r="AP1374" s="25"/>
      <c r="AQ1374" s="25"/>
    </row>
    <row r="1375" spans="2:43" s="8" customFormat="1">
      <c r="B1375" s="29"/>
      <c r="E1375" s="29"/>
      <c r="K1375" s="19"/>
      <c r="M1375" s="19"/>
      <c r="AC1375" s="29"/>
      <c r="AP1375" s="25"/>
      <c r="AQ1375" s="25"/>
    </row>
    <row r="1376" spans="2:43" s="8" customFormat="1">
      <c r="B1376" s="29"/>
      <c r="E1376" s="29"/>
      <c r="K1376" s="19"/>
      <c r="M1376" s="19"/>
      <c r="AC1376" s="29"/>
      <c r="AP1376" s="25"/>
      <c r="AQ1376" s="25"/>
    </row>
    <row r="1377" spans="2:43" s="8" customFormat="1">
      <c r="B1377" s="29"/>
      <c r="E1377" s="29"/>
      <c r="K1377" s="19"/>
      <c r="M1377" s="19"/>
      <c r="AC1377" s="29"/>
      <c r="AP1377" s="25"/>
      <c r="AQ1377" s="25"/>
    </row>
    <row r="1378" spans="2:43" s="8" customFormat="1">
      <c r="B1378" s="29"/>
      <c r="E1378" s="29"/>
      <c r="K1378" s="19"/>
      <c r="M1378" s="19"/>
      <c r="AC1378" s="29"/>
      <c r="AP1378" s="25"/>
      <c r="AQ1378" s="25"/>
    </row>
    <row r="1379" spans="2:43" s="8" customFormat="1">
      <c r="B1379" s="29"/>
      <c r="E1379" s="29"/>
      <c r="K1379" s="19"/>
      <c r="M1379" s="19"/>
      <c r="AC1379" s="29"/>
      <c r="AP1379" s="25"/>
      <c r="AQ1379" s="25"/>
    </row>
    <row r="1380" spans="2:43" s="8" customFormat="1">
      <c r="B1380" s="29"/>
      <c r="E1380" s="29"/>
      <c r="K1380" s="19"/>
      <c r="M1380" s="19"/>
      <c r="AC1380" s="29"/>
      <c r="AP1380" s="25"/>
      <c r="AQ1380" s="25"/>
    </row>
    <row r="1381" spans="2:43" s="8" customFormat="1">
      <c r="B1381" s="29"/>
      <c r="E1381" s="29"/>
      <c r="K1381" s="19"/>
      <c r="M1381" s="19"/>
      <c r="AC1381" s="29"/>
      <c r="AP1381" s="25"/>
      <c r="AQ1381" s="25"/>
    </row>
    <row r="1382" spans="2:43" s="8" customFormat="1">
      <c r="B1382" s="29"/>
      <c r="E1382" s="29"/>
      <c r="K1382" s="19"/>
      <c r="M1382" s="19"/>
      <c r="AC1382" s="29"/>
      <c r="AP1382" s="25"/>
      <c r="AQ1382" s="25"/>
    </row>
    <row r="1383" spans="2:43" s="8" customFormat="1">
      <c r="B1383" s="29"/>
      <c r="E1383" s="29"/>
      <c r="K1383" s="19"/>
      <c r="M1383" s="19"/>
      <c r="AC1383" s="29"/>
      <c r="AP1383" s="25"/>
      <c r="AQ1383" s="25"/>
    </row>
    <row r="1384" spans="2:43" s="8" customFormat="1">
      <c r="B1384" s="29"/>
      <c r="E1384" s="29"/>
      <c r="K1384" s="19"/>
      <c r="M1384" s="19"/>
      <c r="AC1384" s="29"/>
      <c r="AP1384" s="25"/>
      <c r="AQ1384" s="25"/>
    </row>
    <row r="1385" spans="2:43" s="8" customFormat="1">
      <c r="B1385" s="29"/>
      <c r="E1385" s="29"/>
      <c r="K1385" s="19"/>
      <c r="M1385" s="19"/>
      <c r="AC1385" s="29"/>
      <c r="AP1385" s="25"/>
      <c r="AQ1385" s="25"/>
    </row>
    <row r="1386" spans="2:43" s="8" customFormat="1">
      <c r="B1386" s="29"/>
      <c r="E1386" s="29"/>
      <c r="K1386" s="19"/>
      <c r="M1386" s="19"/>
      <c r="AC1386" s="29"/>
      <c r="AP1386" s="25"/>
      <c r="AQ1386" s="25"/>
    </row>
    <row r="1387" spans="2:43" s="8" customFormat="1">
      <c r="B1387" s="29"/>
      <c r="E1387" s="29"/>
      <c r="K1387" s="19"/>
      <c r="M1387" s="19"/>
      <c r="AC1387" s="29"/>
      <c r="AP1387" s="25"/>
      <c r="AQ1387" s="25"/>
    </row>
    <row r="1388" spans="2:43" s="8" customFormat="1">
      <c r="B1388" s="29"/>
      <c r="E1388" s="29"/>
      <c r="K1388" s="19"/>
      <c r="M1388" s="19"/>
      <c r="AC1388" s="29"/>
      <c r="AP1388" s="25"/>
      <c r="AQ1388" s="25"/>
    </row>
    <row r="1389" spans="2:43" s="8" customFormat="1">
      <c r="B1389" s="29"/>
      <c r="E1389" s="29"/>
      <c r="K1389" s="19"/>
      <c r="M1389" s="19"/>
      <c r="AC1389" s="29"/>
      <c r="AP1389" s="25"/>
      <c r="AQ1389" s="25"/>
    </row>
    <row r="1390" spans="2:43" s="8" customFormat="1">
      <c r="B1390" s="29"/>
      <c r="E1390" s="29"/>
      <c r="K1390" s="19"/>
      <c r="M1390" s="19"/>
      <c r="AC1390" s="29"/>
      <c r="AP1390" s="25"/>
      <c r="AQ1390" s="25"/>
    </row>
    <row r="1391" spans="2:43" s="8" customFormat="1">
      <c r="B1391" s="29"/>
      <c r="E1391" s="29"/>
      <c r="K1391" s="19"/>
      <c r="M1391" s="19"/>
      <c r="AC1391" s="29"/>
      <c r="AP1391" s="25"/>
      <c r="AQ1391" s="25"/>
    </row>
    <row r="1392" spans="2:43" s="8" customFormat="1">
      <c r="B1392" s="29"/>
      <c r="E1392" s="29"/>
      <c r="K1392" s="19"/>
      <c r="M1392" s="19"/>
      <c r="AC1392" s="29"/>
      <c r="AP1392" s="25"/>
      <c r="AQ1392" s="25"/>
    </row>
    <row r="1393" spans="2:43" s="8" customFormat="1">
      <c r="B1393" s="29"/>
      <c r="E1393" s="29"/>
      <c r="K1393" s="19"/>
      <c r="M1393" s="19"/>
      <c r="AC1393" s="29"/>
      <c r="AP1393" s="25"/>
      <c r="AQ1393" s="25"/>
    </row>
    <row r="1394" spans="2:43" s="8" customFormat="1">
      <c r="B1394" s="29"/>
      <c r="E1394" s="29"/>
      <c r="K1394" s="19"/>
      <c r="M1394" s="19"/>
      <c r="AC1394" s="29"/>
      <c r="AP1394" s="25"/>
      <c r="AQ1394" s="25"/>
    </row>
    <row r="1395" spans="2:43" s="8" customFormat="1">
      <c r="B1395" s="29"/>
      <c r="E1395" s="29"/>
      <c r="K1395" s="19"/>
      <c r="M1395" s="19"/>
      <c r="AC1395" s="29"/>
      <c r="AP1395" s="25"/>
      <c r="AQ1395" s="25"/>
    </row>
    <row r="1396" spans="2:43" s="8" customFormat="1">
      <c r="B1396" s="29"/>
      <c r="E1396" s="29"/>
      <c r="K1396" s="19"/>
      <c r="M1396" s="19"/>
      <c r="AC1396" s="29"/>
      <c r="AP1396" s="25"/>
      <c r="AQ1396" s="25"/>
    </row>
    <row r="1397" spans="2:43" s="8" customFormat="1">
      <c r="B1397" s="29"/>
      <c r="E1397" s="29"/>
      <c r="K1397" s="19"/>
      <c r="M1397" s="19"/>
      <c r="AC1397" s="29"/>
      <c r="AP1397" s="25"/>
      <c r="AQ1397" s="25"/>
    </row>
    <row r="1398" spans="2:43" s="8" customFormat="1">
      <c r="B1398" s="29"/>
      <c r="E1398" s="29"/>
      <c r="K1398" s="19"/>
      <c r="M1398" s="19"/>
      <c r="AC1398" s="29"/>
      <c r="AP1398" s="25"/>
      <c r="AQ1398" s="25"/>
    </row>
    <row r="1399" spans="2:43" s="8" customFormat="1">
      <c r="B1399" s="29"/>
      <c r="E1399" s="29"/>
      <c r="K1399" s="19"/>
      <c r="M1399" s="19"/>
      <c r="AC1399" s="29"/>
      <c r="AP1399" s="25"/>
      <c r="AQ1399" s="25"/>
    </row>
    <row r="1400" spans="2:43" s="8" customFormat="1">
      <c r="B1400" s="29"/>
      <c r="E1400" s="29"/>
      <c r="K1400" s="19"/>
      <c r="M1400" s="19"/>
      <c r="AC1400" s="29"/>
      <c r="AP1400" s="25"/>
      <c r="AQ1400" s="25"/>
    </row>
    <row r="1401" spans="2:43" s="8" customFormat="1">
      <c r="B1401" s="29"/>
      <c r="E1401" s="29"/>
      <c r="K1401" s="19"/>
      <c r="M1401" s="19"/>
      <c r="AC1401" s="29"/>
      <c r="AP1401" s="25"/>
      <c r="AQ1401" s="25"/>
    </row>
    <row r="1402" spans="2:43" s="8" customFormat="1">
      <c r="B1402" s="29"/>
      <c r="E1402" s="29"/>
      <c r="K1402" s="19"/>
      <c r="M1402" s="19"/>
      <c r="AC1402" s="29"/>
      <c r="AP1402" s="25"/>
      <c r="AQ1402" s="25"/>
    </row>
    <row r="1403" spans="2:43" s="8" customFormat="1">
      <c r="B1403" s="29"/>
      <c r="E1403" s="29"/>
      <c r="K1403" s="19"/>
      <c r="M1403" s="19"/>
      <c r="AC1403" s="29"/>
      <c r="AP1403" s="25"/>
      <c r="AQ1403" s="25"/>
    </row>
    <row r="1404" spans="2:43" s="8" customFormat="1">
      <c r="B1404" s="29"/>
      <c r="E1404" s="29"/>
      <c r="K1404" s="19"/>
      <c r="M1404" s="19"/>
      <c r="AC1404" s="29"/>
      <c r="AP1404" s="25"/>
      <c r="AQ1404" s="25"/>
    </row>
    <row r="1405" spans="2:43" s="8" customFormat="1">
      <c r="B1405" s="29"/>
      <c r="E1405" s="29"/>
      <c r="K1405" s="19"/>
      <c r="M1405" s="19"/>
      <c r="AC1405" s="29"/>
      <c r="AP1405" s="25"/>
      <c r="AQ1405" s="25"/>
    </row>
    <row r="1406" spans="2:43" s="8" customFormat="1">
      <c r="B1406" s="29"/>
      <c r="E1406" s="29"/>
      <c r="K1406" s="19"/>
      <c r="M1406" s="19"/>
      <c r="AC1406" s="29"/>
      <c r="AP1406" s="25"/>
      <c r="AQ1406" s="25"/>
    </row>
    <row r="1407" spans="2:43" s="8" customFormat="1">
      <c r="B1407" s="29"/>
      <c r="E1407" s="29"/>
      <c r="K1407" s="19"/>
      <c r="M1407" s="19"/>
      <c r="AC1407" s="29"/>
      <c r="AP1407" s="25"/>
      <c r="AQ1407" s="25"/>
    </row>
    <row r="1408" spans="2:43" s="8" customFormat="1">
      <c r="B1408" s="29"/>
      <c r="E1408" s="29"/>
      <c r="K1408" s="19"/>
      <c r="M1408" s="19"/>
      <c r="AC1408" s="29"/>
      <c r="AP1408" s="25"/>
      <c r="AQ1408" s="25"/>
    </row>
    <row r="1409" spans="2:43" s="8" customFormat="1">
      <c r="B1409" s="29"/>
      <c r="E1409" s="29"/>
      <c r="K1409" s="19"/>
      <c r="M1409" s="19"/>
      <c r="AC1409" s="29"/>
      <c r="AP1409" s="25"/>
      <c r="AQ1409" s="25"/>
    </row>
    <row r="1410" spans="2:43" s="8" customFormat="1">
      <c r="B1410" s="29"/>
      <c r="E1410" s="29"/>
      <c r="K1410" s="19"/>
      <c r="M1410" s="19"/>
      <c r="AC1410" s="29"/>
      <c r="AP1410" s="25"/>
      <c r="AQ1410" s="25"/>
    </row>
    <row r="1411" spans="2:43" s="8" customFormat="1">
      <c r="B1411" s="29"/>
      <c r="E1411" s="29"/>
      <c r="K1411" s="19"/>
      <c r="M1411" s="19"/>
      <c r="AC1411" s="29"/>
      <c r="AP1411" s="25"/>
      <c r="AQ1411" s="25"/>
    </row>
    <row r="1412" spans="2:43" s="8" customFormat="1">
      <c r="B1412" s="29"/>
      <c r="E1412" s="29"/>
      <c r="K1412" s="19"/>
      <c r="M1412" s="19"/>
      <c r="AC1412" s="29"/>
      <c r="AP1412" s="25"/>
      <c r="AQ1412" s="25"/>
    </row>
    <row r="1413" spans="2:43" s="8" customFormat="1">
      <c r="B1413" s="29"/>
      <c r="E1413" s="29"/>
      <c r="K1413" s="19"/>
      <c r="M1413" s="19"/>
      <c r="AC1413" s="29"/>
      <c r="AP1413" s="25"/>
      <c r="AQ1413" s="25"/>
    </row>
    <row r="1414" spans="2:43" s="8" customFormat="1">
      <c r="B1414" s="29"/>
      <c r="E1414" s="29"/>
      <c r="K1414" s="19"/>
      <c r="M1414" s="19"/>
      <c r="AC1414" s="29"/>
      <c r="AP1414" s="25"/>
      <c r="AQ1414" s="25"/>
    </row>
    <row r="1415" spans="2:43" s="8" customFormat="1">
      <c r="B1415" s="29"/>
      <c r="E1415" s="29"/>
      <c r="K1415" s="19"/>
      <c r="M1415" s="19"/>
      <c r="AC1415" s="29"/>
      <c r="AP1415" s="25"/>
      <c r="AQ1415" s="25"/>
    </row>
    <row r="1416" spans="2:43" s="8" customFormat="1">
      <c r="B1416" s="29"/>
      <c r="E1416" s="29"/>
      <c r="K1416" s="19"/>
      <c r="M1416" s="19"/>
      <c r="AC1416" s="29"/>
      <c r="AP1416" s="25"/>
      <c r="AQ1416" s="25"/>
    </row>
    <row r="1417" spans="2:43" s="8" customFormat="1">
      <c r="B1417" s="29"/>
      <c r="E1417" s="29"/>
      <c r="K1417" s="19"/>
      <c r="M1417" s="19"/>
      <c r="AC1417" s="29"/>
      <c r="AP1417" s="25"/>
      <c r="AQ1417" s="25"/>
    </row>
    <row r="1418" spans="2:43" s="8" customFormat="1">
      <c r="B1418" s="29"/>
      <c r="E1418" s="29"/>
      <c r="K1418" s="19"/>
      <c r="M1418" s="19"/>
      <c r="AC1418" s="29"/>
      <c r="AP1418" s="25"/>
      <c r="AQ1418" s="25"/>
    </row>
    <row r="1419" spans="2:43" s="8" customFormat="1">
      <c r="B1419" s="29"/>
      <c r="E1419" s="29"/>
      <c r="K1419" s="19"/>
      <c r="M1419" s="19"/>
      <c r="AC1419" s="29"/>
      <c r="AP1419" s="25"/>
      <c r="AQ1419" s="25"/>
    </row>
    <row r="1420" spans="2:43" s="8" customFormat="1">
      <c r="B1420" s="29"/>
      <c r="E1420" s="29"/>
      <c r="K1420" s="19"/>
      <c r="M1420" s="19"/>
      <c r="AC1420" s="29"/>
      <c r="AP1420" s="25"/>
      <c r="AQ1420" s="25"/>
    </row>
    <row r="1421" spans="2:43" s="8" customFormat="1">
      <c r="B1421" s="29"/>
      <c r="E1421" s="29"/>
      <c r="K1421" s="19"/>
      <c r="M1421" s="19"/>
      <c r="AC1421" s="29"/>
      <c r="AP1421" s="25"/>
      <c r="AQ1421" s="25"/>
    </row>
    <row r="1422" spans="2:43" s="8" customFormat="1">
      <c r="B1422" s="29"/>
      <c r="E1422" s="29"/>
      <c r="K1422" s="19"/>
      <c r="M1422" s="19"/>
      <c r="AC1422" s="29"/>
      <c r="AP1422" s="25"/>
      <c r="AQ1422" s="25"/>
    </row>
    <row r="1423" spans="2:43" s="8" customFormat="1">
      <c r="B1423" s="29"/>
      <c r="E1423" s="29"/>
      <c r="K1423" s="19"/>
      <c r="M1423" s="19"/>
      <c r="AC1423" s="29"/>
      <c r="AP1423" s="25"/>
      <c r="AQ1423" s="25"/>
    </row>
    <row r="1424" spans="2:43" s="8" customFormat="1">
      <c r="B1424" s="29"/>
      <c r="E1424" s="29"/>
      <c r="K1424" s="19"/>
      <c r="M1424" s="19"/>
      <c r="AC1424" s="29"/>
      <c r="AP1424" s="25"/>
      <c r="AQ1424" s="25"/>
    </row>
    <row r="1425" spans="2:43" s="8" customFormat="1">
      <c r="B1425" s="29"/>
      <c r="E1425" s="29"/>
      <c r="K1425" s="19"/>
      <c r="M1425" s="19"/>
      <c r="AC1425" s="29"/>
      <c r="AP1425" s="25"/>
      <c r="AQ1425" s="25"/>
    </row>
    <row r="1426" spans="2:43" s="8" customFormat="1">
      <c r="B1426" s="29"/>
      <c r="E1426" s="29"/>
      <c r="K1426" s="19"/>
      <c r="M1426" s="19"/>
      <c r="AC1426" s="29"/>
      <c r="AP1426" s="25"/>
      <c r="AQ1426" s="25"/>
    </row>
    <row r="1427" spans="2:43" s="8" customFormat="1">
      <c r="B1427" s="29"/>
      <c r="E1427" s="29"/>
      <c r="K1427" s="19"/>
      <c r="M1427" s="19"/>
      <c r="AC1427" s="29"/>
      <c r="AP1427" s="25"/>
      <c r="AQ1427" s="25"/>
    </row>
    <row r="1428" spans="2:43" s="8" customFormat="1">
      <c r="B1428" s="29"/>
      <c r="E1428" s="29"/>
      <c r="K1428" s="19"/>
      <c r="M1428" s="19"/>
      <c r="AC1428" s="29"/>
      <c r="AP1428" s="25"/>
      <c r="AQ1428" s="25"/>
    </row>
    <row r="1429" spans="2:43" s="8" customFormat="1">
      <c r="B1429" s="29"/>
      <c r="E1429" s="29"/>
      <c r="K1429" s="19"/>
      <c r="M1429" s="19"/>
      <c r="AC1429" s="29"/>
      <c r="AP1429" s="25"/>
      <c r="AQ1429" s="25"/>
    </row>
    <row r="1430" spans="2:43" s="8" customFormat="1">
      <c r="B1430" s="29"/>
      <c r="E1430" s="29"/>
      <c r="K1430" s="19"/>
      <c r="M1430" s="19"/>
      <c r="AC1430" s="29"/>
      <c r="AP1430" s="25"/>
      <c r="AQ1430" s="25"/>
    </row>
    <row r="1431" spans="2:43" s="8" customFormat="1">
      <c r="B1431" s="29"/>
      <c r="E1431" s="29"/>
      <c r="K1431" s="19"/>
      <c r="M1431" s="19"/>
      <c r="AC1431" s="29"/>
      <c r="AP1431" s="25"/>
      <c r="AQ1431" s="25"/>
    </row>
    <row r="1432" spans="2:43" s="8" customFormat="1">
      <c r="B1432" s="29"/>
      <c r="E1432" s="29"/>
      <c r="K1432" s="19"/>
      <c r="M1432" s="19"/>
      <c r="AC1432" s="29"/>
      <c r="AP1432" s="25"/>
      <c r="AQ1432" s="25"/>
    </row>
    <row r="1433" spans="2:43" s="8" customFormat="1">
      <c r="B1433" s="29"/>
      <c r="E1433" s="29"/>
      <c r="K1433" s="19"/>
      <c r="M1433" s="19"/>
      <c r="AC1433" s="29"/>
      <c r="AP1433" s="25"/>
      <c r="AQ1433" s="25"/>
    </row>
    <row r="1434" spans="2:43" s="8" customFormat="1">
      <c r="B1434" s="29"/>
      <c r="E1434" s="29"/>
      <c r="K1434" s="19"/>
      <c r="M1434" s="19"/>
      <c r="AC1434" s="29"/>
      <c r="AP1434" s="25"/>
      <c r="AQ1434" s="25"/>
    </row>
    <row r="1435" spans="2:43" s="8" customFormat="1">
      <c r="B1435" s="29"/>
      <c r="E1435" s="29"/>
      <c r="K1435" s="19"/>
      <c r="M1435" s="19"/>
      <c r="AC1435" s="29"/>
      <c r="AP1435" s="25"/>
      <c r="AQ1435" s="25"/>
    </row>
    <row r="1436" spans="2:43" s="8" customFormat="1">
      <c r="B1436" s="29"/>
      <c r="E1436" s="29"/>
      <c r="K1436" s="19"/>
      <c r="M1436" s="19"/>
      <c r="AC1436" s="29"/>
      <c r="AP1436" s="25"/>
      <c r="AQ1436" s="25"/>
    </row>
    <row r="1437" spans="2:43" s="8" customFormat="1">
      <c r="B1437" s="29"/>
      <c r="E1437" s="29"/>
      <c r="K1437" s="19"/>
      <c r="M1437" s="19"/>
      <c r="AC1437" s="29"/>
      <c r="AP1437" s="25"/>
      <c r="AQ1437" s="25"/>
    </row>
    <row r="1438" spans="2:43" s="8" customFormat="1">
      <c r="B1438" s="29"/>
      <c r="E1438" s="29"/>
      <c r="K1438" s="19"/>
      <c r="M1438" s="19"/>
      <c r="AC1438" s="29"/>
      <c r="AP1438" s="25"/>
      <c r="AQ1438" s="25"/>
    </row>
    <row r="1439" spans="2:43" s="8" customFormat="1">
      <c r="B1439" s="29"/>
      <c r="E1439" s="29"/>
      <c r="K1439" s="19"/>
      <c r="M1439" s="19"/>
      <c r="AC1439" s="29"/>
      <c r="AP1439" s="25"/>
      <c r="AQ1439" s="25"/>
    </row>
    <row r="1440" spans="2:43" s="8" customFormat="1">
      <c r="B1440" s="29"/>
      <c r="E1440" s="29"/>
      <c r="K1440" s="19"/>
      <c r="M1440" s="19"/>
      <c r="AC1440" s="29"/>
      <c r="AP1440" s="25"/>
      <c r="AQ1440" s="25"/>
    </row>
    <row r="1441" spans="2:43" s="8" customFormat="1">
      <c r="B1441" s="29"/>
      <c r="E1441" s="29"/>
      <c r="K1441" s="19"/>
      <c r="M1441" s="19"/>
      <c r="AC1441" s="29"/>
      <c r="AP1441" s="25"/>
      <c r="AQ1441" s="25"/>
    </row>
    <row r="1442" spans="2:43" s="8" customFormat="1">
      <c r="B1442" s="29"/>
      <c r="E1442" s="29"/>
      <c r="K1442" s="19"/>
      <c r="M1442" s="19"/>
      <c r="AC1442" s="29"/>
      <c r="AP1442" s="25"/>
      <c r="AQ1442" s="25"/>
    </row>
    <row r="1443" spans="2:43" s="8" customFormat="1">
      <c r="B1443" s="29"/>
      <c r="E1443" s="29"/>
      <c r="K1443" s="19"/>
      <c r="M1443" s="19"/>
      <c r="AC1443" s="29"/>
      <c r="AP1443" s="25"/>
      <c r="AQ1443" s="25"/>
    </row>
    <row r="1444" spans="2:43" s="8" customFormat="1">
      <c r="B1444" s="29"/>
      <c r="E1444" s="29"/>
      <c r="K1444" s="19"/>
      <c r="M1444" s="19"/>
      <c r="AC1444" s="29"/>
      <c r="AP1444" s="25"/>
      <c r="AQ1444" s="25"/>
    </row>
    <row r="1445" spans="2:43" s="8" customFormat="1">
      <c r="B1445" s="29"/>
      <c r="E1445" s="29"/>
      <c r="K1445" s="19"/>
      <c r="M1445" s="19"/>
      <c r="AC1445" s="29"/>
      <c r="AP1445" s="25"/>
      <c r="AQ1445" s="25"/>
    </row>
    <row r="1446" spans="2:43" s="8" customFormat="1">
      <c r="B1446" s="29"/>
      <c r="E1446" s="29"/>
      <c r="K1446" s="19"/>
      <c r="M1446" s="19"/>
      <c r="AC1446" s="29"/>
      <c r="AP1446" s="25"/>
      <c r="AQ1446" s="25"/>
    </row>
    <row r="1447" spans="2:43" s="8" customFormat="1">
      <c r="B1447" s="29"/>
      <c r="E1447" s="29"/>
      <c r="K1447" s="19"/>
      <c r="M1447" s="19"/>
      <c r="AC1447" s="29"/>
      <c r="AP1447" s="25"/>
      <c r="AQ1447" s="25"/>
    </row>
    <row r="1448" spans="2:43" s="8" customFormat="1">
      <c r="B1448" s="29"/>
      <c r="E1448" s="29"/>
      <c r="K1448" s="19"/>
      <c r="M1448" s="19"/>
      <c r="AC1448" s="29"/>
      <c r="AP1448" s="25"/>
      <c r="AQ1448" s="25"/>
    </row>
    <row r="1449" spans="2:43" s="8" customFormat="1">
      <c r="B1449" s="29"/>
      <c r="E1449" s="29"/>
      <c r="K1449" s="19"/>
      <c r="M1449" s="19"/>
      <c r="AC1449" s="29"/>
      <c r="AP1449" s="25"/>
      <c r="AQ1449" s="25"/>
    </row>
    <row r="1450" spans="2:43" s="8" customFormat="1">
      <c r="B1450" s="29"/>
      <c r="E1450" s="29"/>
      <c r="K1450" s="19"/>
      <c r="M1450" s="19"/>
      <c r="AC1450" s="29"/>
      <c r="AP1450" s="25"/>
      <c r="AQ1450" s="25"/>
    </row>
    <row r="1451" spans="2:43" s="8" customFormat="1">
      <c r="B1451" s="29"/>
      <c r="E1451" s="29"/>
      <c r="K1451" s="19"/>
      <c r="M1451" s="19"/>
      <c r="AC1451" s="29"/>
      <c r="AP1451" s="25"/>
      <c r="AQ1451" s="25"/>
    </row>
    <row r="1452" spans="2:43" s="8" customFormat="1">
      <c r="B1452" s="29"/>
      <c r="E1452" s="29"/>
      <c r="K1452" s="19"/>
      <c r="M1452" s="19"/>
      <c r="AC1452" s="29"/>
      <c r="AP1452" s="25"/>
      <c r="AQ1452" s="25"/>
    </row>
    <row r="1453" spans="2:43" s="8" customFormat="1">
      <c r="B1453" s="29"/>
      <c r="E1453" s="29"/>
      <c r="K1453" s="19"/>
      <c r="M1453" s="19"/>
      <c r="AC1453" s="29"/>
      <c r="AP1453" s="25"/>
      <c r="AQ1453" s="25"/>
    </row>
    <row r="1454" spans="2:43" s="8" customFormat="1">
      <c r="B1454" s="29"/>
      <c r="E1454" s="29"/>
      <c r="K1454" s="19"/>
      <c r="M1454" s="19"/>
      <c r="AC1454" s="29"/>
      <c r="AP1454" s="25"/>
      <c r="AQ1454" s="25"/>
    </row>
    <row r="1455" spans="2:43" s="8" customFormat="1">
      <c r="B1455" s="29"/>
      <c r="E1455" s="29"/>
      <c r="K1455" s="19"/>
      <c r="M1455" s="19"/>
      <c r="AC1455" s="29"/>
      <c r="AP1455" s="25"/>
      <c r="AQ1455" s="25"/>
    </row>
    <row r="1456" spans="2:43" s="8" customFormat="1">
      <c r="B1456" s="29"/>
      <c r="E1456" s="29"/>
      <c r="K1456" s="19"/>
      <c r="M1456" s="19"/>
      <c r="AC1456" s="29"/>
      <c r="AP1456" s="25"/>
      <c r="AQ1456" s="25"/>
    </row>
    <row r="1457" spans="2:43" s="8" customFormat="1">
      <c r="B1457" s="29"/>
      <c r="E1457" s="29"/>
      <c r="K1457" s="19"/>
      <c r="M1457" s="19"/>
      <c r="AC1457" s="29"/>
      <c r="AP1457" s="25"/>
      <c r="AQ1457" s="25"/>
    </row>
    <row r="1458" spans="2:43" s="8" customFormat="1">
      <c r="B1458" s="29"/>
      <c r="E1458" s="29"/>
      <c r="K1458" s="19"/>
      <c r="M1458" s="19"/>
      <c r="AC1458" s="29"/>
      <c r="AP1458" s="25"/>
      <c r="AQ1458" s="25"/>
    </row>
    <row r="1459" spans="2:43" s="8" customFormat="1">
      <c r="B1459" s="29"/>
      <c r="E1459" s="29"/>
      <c r="K1459" s="19"/>
      <c r="M1459" s="19"/>
      <c r="AC1459" s="29"/>
      <c r="AP1459" s="25"/>
      <c r="AQ1459" s="25"/>
    </row>
    <row r="1460" spans="2:43" s="8" customFormat="1">
      <c r="B1460" s="29"/>
      <c r="E1460" s="29"/>
      <c r="K1460" s="19"/>
      <c r="M1460" s="19"/>
      <c r="AC1460" s="29"/>
      <c r="AP1460" s="25"/>
      <c r="AQ1460" s="25"/>
    </row>
    <row r="1461" spans="2:43" s="8" customFormat="1">
      <c r="B1461" s="29"/>
      <c r="E1461" s="29"/>
      <c r="K1461" s="19"/>
      <c r="M1461" s="19"/>
      <c r="AC1461" s="29"/>
      <c r="AP1461" s="25"/>
      <c r="AQ1461" s="25"/>
    </row>
    <row r="1462" spans="2:43" s="8" customFormat="1">
      <c r="B1462" s="29"/>
      <c r="E1462" s="29"/>
      <c r="K1462" s="19"/>
      <c r="M1462" s="19"/>
      <c r="AC1462" s="29"/>
      <c r="AP1462" s="25"/>
      <c r="AQ1462" s="25"/>
    </row>
    <row r="1463" spans="2:43" s="8" customFormat="1">
      <c r="B1463" s="29"/>
      <c r="E1463" s="29"/>
      <c r="K1463" s="19"/>
      <c r="M1463" s="19"/>
      <c r="AC1463" s="29"/>
      <c r="AP1463" s="25"/>
      <c r="AQ1463" s="25"/>
    </row>
    <row r="1464" spans="2:43" s="8" customFormat="1">
      <c r="B1464" s="29"/>
      <c r="E1464" s="29"/>
      <c r="K1464" s="19"/>
      <c r="M1464" s="19"/>
      <c r="AC1464" s="29"/>
      <c r="AP1464" s="25"/>
      <c r="AQ1464" s="25"/>
    </row>
    <row r="1465" spans="2:43" s="8" customFormat="1">
      <c r="B1465" s="29"/>
      <c r="E1465" s="29"/>
      <c r="K1465" s="19"/>
      <c r="M1465" s="19"/>
      <c r="AC1465" s="29"/>
      <c r="AP1465" s="25"/>
      <c r="AQ1465" s="25"/>
    </row>
    <row r="1466" spans="2:43" s="8" customFormat="1">
      <c r="B1466" s="29"/>
      <c r="E1466" s="29"/>
      <c r="K1466" s="19"/>
      <c r="M1466" s="19"/>
      <c r="AC1466" s="29"/>
      <c r="AP1466" s="25"/>
      <c r="AQ1466" s="25"/>
    </row>
    <row r="1467" spans="2:43" s="8" customFormat="1">
      <c r="B1467" s="29"/>
      <c r="E1467" s="29"/>
      <c r="K1467" s="19"/>
      <c r="M1467" s="19"/>
      <c r="AC1467" s="29"/>
      <c r="AP1467" s="25"/>
      <c r="AQ1467" s="25"/>
    </row>
    <row r="1468" spans="2:43" s="8" customFormat="1">
      <c r="B1468" s="29"/>
      <c r="E1468" s="29"/>
      <c r="K1468" s="19"/>
      <c r="M1468" s="19"/>
      <c r="AC1468" s="29"/>
      <c r="AP1468" s="25"/>
      <c r="AQ1468" s="25"/>
    </row>
    <row r="1469" spans="2:43" s="8" customFormat="1">
      <c r="B1469" s="29"/>
      <c r="E1469" s="29"/>
      <c r="K1469" s="19"/>
      <c r="M1469" s="19"/>
      <c r="AC1469" s="29"/>
      <c r="AP1469" s="25"/>
      <c r="AQ1469" s="25"/>
    </row>
    <row r="1470" spans="2:43" s="8" customFormat="1">
      <c r="B1470" s="29"/>
      <c r="E1470" s="29"/>
      <c r="K1470" s="19"/>
      <c r="M1470" s="19"/>
      <c r="AC1470" s="29"/>
      <c r="AP1470" s="25"/>
      <c r="AQ1470" s="25"/>
    </row>
    <row r="1471" spans="2:43" s="8" customFormat="1">
      <c r="B1471" s="29"/>
      <c r="E1471" s="29"/>
      <c r="K1471" s="19"/>
      <c r="M1471" s="19"/>
      <c r="AC1471" s="29"/>
      <c r="AP1471" s="25"/>
      <c r="AQ1471" s="25"/>
    </row>
    <row r="1472" spans="2:43" s="8" customFormat="1">
      <c r="B1472" s="29"/>
      <c r="E1472" s="29"/>
      <c r="K1472" s="19"/>
      <c r="M1472" s="19"/>
      <c r="AC1472" s="29"/>
      <c r="AP1472" s="25"/>
      <c r="AQ1472" s="25"/>
    </row>
    <row r="1473" spans="2:43" s="8" customFormat="1">
      <c r="B1473" s="29"/>
      <c r="E1473" s="29"/>
      <c r="K1473" s="19"/>
      <c r="M1473" s="19"/>
      <c r="AC1473" s="29"/>
      <c r="AP1473" s="25"/>
      <c r="AQ1473" s="25"/>
    </row>
    <row r="1474" spans="2:43" s="8" customFormat="1">
      <c r="B1474" s="29"/>
      <c r="E1474" s="29"/>
      <c r="K1474" s="19"/>
      <c r="M1474" s="19"/>
      <c r="AC1474" s="29"/>
      <c r="AP1474" s="25"/>
      <c r="AQ1474" s="25"/>
    </row>
    <row r="1475" spans="2:43" s="8" customFormat="1">
      <c r="B1475" s="29"/>
      <c r="E1475" s="29"/>
      <c r="K1475" s="19"/>
      <c r="M1475" s="19"/>
      <c r="AC1475" s="29"/>
      <c r="AP1475" s="25"/>
      <c r="AQ1475" s="25"/>
    </row>
    <row r="1476" spans="2:43" s="8" customFormat="1">
      <c r="B1476" s="29"/>
      <c r="E1476" s="29"/>
      <c r="K1476" s="19"/>
      <c r="M1476" s="19"/>
      <c r="AC1476" s="29"/>
      <c r="AP1476" s="25"/>
      <c r="AQ1476" s="25"/>
    </row>
    <row r="1477" spans="2:43" s="8" customFormat="1">
      <c r="B1477" s="29"/>
      <c r="E1477" s="29"/>
      <c r="K1477" s="19"/>
      <c r="M1477" s="19"/>
      <c r="AC1477" s="29"/>
      <c r="AP1477" s="25"/>
      <c r="AQ1477" s="25"/>
    </row>
    <row r="1478" spans="2:43" s="8" customFormat="1">
      <c r="B1478" s="29"/>
      <c r="E1478" s="29"/>
      <c r="K1478" s="19"/>
      <c r="M1478" s="19"/>
      <c r="AC1478" s="29"/>
      <c r="AP1478" s="25"/>
      <c r="AQ1478" s="25"/>
    </row>
    <row r="1479" spans="2:43" s="8" customFormat="1">
      <c r="B1479" s="29"/>
      <c r="E1479" s="29"/>
      <c r="K1479" s="19"/>
      <c r="M1479" s="19"/>
      <c r="AC1479" s="29"/>
      <c r="AP1479" s="25"/>
      <c r="AQ1479" s="25"/>
    </row>
    <row r="1480" spans="2:43" s="8" customFormat="1">
      <c r="B1480" s="29"/>
      <c r="E1480" s="29"/>
      <c r="K1480" s="19"/>
      <c r="M1480" s="19"/>
      <c r="AC1480" s="29"/>
      <c r="AP1480" s="25"/>
      <c r="AQ1480" s="25"/>
    </row>
    <row r="1481" spans="2:43" s="8" customFormat="1">
      <c r="B1481" s="29"/>
      <c r="E1481" s="29"/>
      <c r="K1481" s="19"/>
      <c r="M1481" s="19"/>
      <c r="AC1481" s="29"/>
      <c r="AP1481" s="25"/>
      <c r="AQ1481" s="25"/>
    </row>
    <row r="1482" spans="2:43" s="8" customFormat="1">
      <c r="B1482" s="29"/>
      <c r="E1482" s="29"/>
      <c r="K1482" s="19"/>
      <c r="M1482" s="19"/>
      <c r="AC1482" s="29"/>
      <c r="AP1482" s="25"/>
      <c r="AQ1482" s="25"/>
    </row>
    <row r="1483" spans="2:43" s="8" customFormat="1">
      <c r="B1483" s="29"/>
      <c r="E1483" s="29"/>
      <c r="K1483" s="19"/>
      <c r="M1483" s="19"/>
      <c r="AC1483" s="29"/>
      <c r="AP1483" s="25"/>
      <c r="AQ1483" s="25"/>
    </row>
    <row r="1484" spans="2:43" s="8" customFormat="1">
      <c r="B1484" s="29"/>
      <c r="E1484" s="29"/>
      <c r="K1484" s="19"/>
      <c r="M1484" s="19"/>
      <c r="AC1484" s="29"/>
      <c r="AP1484" s="25"/>
      <c r="AQ1484" s="25"/>
    </row>
    <row r="1485" spans="2:43" s="8" customFormat="1">
      <c r="B1485" s="29"/>
      <c r="E1485" s="29"/>
      <c r="K1485" s="19"/>
      <c r="M1485" s="19"/>
      <c r="AC1485" s="29"/>
      <c r="AP1485" s="25"/>
      <c r="AQ1485" s="25"/>
    </row>
    <row r="1486" spans="2:43" s="8" customFormat="1">
      <c r="B1486" s="29"/>
      <c r="E1486" s="29"/>
      <c r="K1486" s="19"/>
      <c r="M1486" s="19"/>
      <c r="AC1486" s="29"/>
      <c r="AP1486" s="25"/>
      <c r="AQ1486" s="25"/>
    </row>
    <row r="1487" spans="2:43" s="8" customFormat="1">
      <c r="B1487" s="29"/>
      <c r="E1487" s="29"/>
      <c r="K1487" s="19"/>
      <c r="M1487" s="19"/>
      <c r="AC1487" s="29"/>
      <c r="AP1487" s="25"/>
      <c r="AQ1487" s="25"/>
    </row>
    <row r="1488" spans="2:43" s="8" customFormat="1">
      <c r="B1488" s="29"/>
      <c r="E1488" s="29"/>
      <c r="K1488" s="19"/>
      <c r="M1488" s="19"/>
      <c r="AC1488" s="29"/>
      <c r="AP1488" s="25"/>
      <c r="AQ1488" s="25"/>
    </row>
    <row r="1489" spans="2:43" s="8" customFormat="1">
      <c r="B1489" s="29"/>
      <c r="E1489" s="29"/>
      <c r="K1489" s="19"/>
      <c r="M1489" s="19"/>
      <c r="AC1489" s="29"/>
      <c r="AP1489" s="25"/>
      <c r="AQ1489" s="25"/>
    </row>
    <row r="1490" spans="2:43" s="8" customFormat="1">
      <c r="B1490" s="29"/>
      <c r="E1490" s="29"/>
      <c r="K1490" s="19"/>
      <c r="M1490" s="19"/>
      <c r="AC1490" s="29"/>
      <c r="AP1490" s="25"/>
      <c r="AQ1490" s="25"/>
    </row>
    <row r="1491" spans="2:43" s="8" customFormat="1">
      <c r="B1491" s="29"/>
      <c r="E1491" s="29"/>
      <c r="K1491" s="19"/>
      <c r="M1491" s="19"/>
      <c r="AC1491" s="29"/>
      <c r="AP1491" s="25"/>
      <c r="AQ1491" s="25"/>
    </row>
    <row r="1492" spans="2:43" s="8" customFormat="1">
      <c r="B1492" s="29"/>
      <c r="E1492" s="29"/>
      <c r="K1492" s="19"/>
      <c r="M1492" s="19"/>
      <c r="AC1492" s="29"/>
      <c r="AP1492" s="25"/>
      <c r="AQ1492" s="25"/>
    </row>
    <row r="1493" spans="2:43" s="8" customFormat="1">
      <c r="B1493" s="29"/>
      <c r="E1493" s="29"/>
      <c r="K1493" s="19"/>
      <c r="M1493" s="19"/>
      <c r="AC1493" s="29"/>
      <c r="AP1493" s="25"/>
      <c r="AQ1493" s="25"/>
    </row>
    <row r="1494" spans="2:43" s="8" customFormat="1">
      <c r="B1494" s="29"/>
      <c r="E1494" s="29"/>
      <c r="K1494" s="19"/>
      <c r="M1494" s="19"/>
      <c r="AC1494" s="29"/>
      <c r="AP1494" s="25"/>
      <c r="AQ1494" s="25"/>
    </row>
    <row r="1495" spans="2:43" s="8" customFormat="1">
      <c r="B1495" s="29"/>
      <c r="E1495" s="29"/>
      <c r="K1495" s="19"/>
      <c r="M1495" s="19"/>
      <c r="AC1495" s="29"/>
      <c r="AP1495" s="25"/>
      <c r="AQ1495" s="25"/>
    </row>
    <row r="1496" spans="2:43" s="8" customFormat="1">
      <c r="B1496" s="29"/>
      <c r="E1496" s="29"/>
      <c r="K1496" s="19"/>
      <c r="M1496" s="19"/>
      <c r="AC1496" s="29"/>
      <c r="AP1496" s="25"/>
      <c r="AQ1496" s="25"/>
    </row>
    <row r="1497" spans="2:43" s="8" customFormat="1">
      <c r="B1497" s="29"/>
      <c r="E1497" s="29"/>
      <c r="K1497" s="19"/>
      <c r="M1497" s="19"/>
      <c r="AC1497" s="29"/>
      <c r="AP1497" s="25"/>
      <c r="AQ1497" s="25"/>
    </row>
    <row r="1498" spans="2:43" s="8" customFormat="1">
      <c r="B1498" s="29"/>
      <c r="E1498" s="29"/>
      <c r="K1498" s="19"/>
      <c r="M1498" s="19"/>
      <c r="AC1498" s="29"/>
      <c r="AP1498" s="25"/>
      <c r="AQ1498" s="25"/>
    </row>
    <row r="1499" spans="2:43" s="8" customFormat="1">
      <c r="B1499" s="29"/>
      <c r="E1499" s="29"/>
      <c r="K1499" s="19"/>
      <c r="M1499" s="19"/>
      <c r="AC1499" s="29"/>
      <c r="AP1499" s="25"/>
      <c r="AQ1499" s="25"/>
    </row>
    <row r="1500" spans="2:43" s="8" customFormat="1">
      <c r="B1500" s="29"/>
      <c r="E1500" s="29"/>
      <c r="K1500" s="19"/>
      <c r="M1500" s="19"/>
      <c r="AC1500" s="29"/>
      <c r="AP1500" s="25"/>
      <c r="AQ1500" s="25"/>
    </row>
    <row r="1501" spans="2:43" s="8" customFormat="1">
      <c r="B1501" s="29"/>
      <c r="E1501" s="29"/>
      <c r="K1501" s="19"/>
      <c r="M1501" s="19"/>
      <c r="AC1501" s="29"/>
      <c r="AP1501" s="25"/>
      <c r="AQ1501" s="25"/>
    </row>
    <row r="1502" spans="2:43" s="8" customFormat="1">
      <c r="B1502" s="29"/>
      <c r="E1502" s="29"/>
      <c r="K1502" s="19"/>
      <c r="M1502" s="19"/>
      <c r="AC1502" s="29"/>
      <c r="AP1502" s="25"/>
      <c r="AQ1502" s="25"/>
    </row>
    <row r="1503" spans="2:43" s="8" customFormat="1">
      <c r="B1503" s="29"/>
      <c r="E1503" s="29"/>
      <c r="K1503" s="19"/>
      <c r="M1503" s="19"/>
      <c r="AC1503" s="29"/>
      <c r="AP1503" s="25"/>
      <c r="AQ1503" s="25"/>
    </row>
    <row r="1504" spans="2:43" s="8" customFormat="1">
      <c r="B1504" s="29"/>
      <c r="E1504" s="29"/>
      <c r="K1504" s="19"/>
      <c r="M1504" s="19"/>
      <c r="AC1504" s="29"/>
      <c r="AP1504" s="25"/>
      <c r="AQ1504" s="25"/>
    </row>
    <row r="1505" spans="2:43" s="8" customFormat="1">
      <c r="B1505" s="29"/>
      <c r="E1505" s="29"/>
      <c r="K1505" s="19"/>
      <c r="M1505" s="19"/>
      <c r="AC1505" s="29"/>
      <c r="AP1505" s="25"/>
      <c r="AQ1505" s="25"/>
    </row>
    <row r="1506" spans="2:43" s="8" customFormat="1">
      <c r="B1506" s="29"/>
      <c r="E1506" s="29"/>
      <c r="K1506" s="19"/>
      <c r="M1506" s="19"/>
      <c r="AC1506" s="29"/>
      <c r="AP1506" s="25"/>
      <c r="AQ1506" s="25"/>
    </row>
    <row r="1507" spans="2:43" s="8" customFormat="1">
      <c r="B1507" s="29"/>
      <c r="E1507" s="29"/>
      <c r="K1507" s="19"/>
      <c r="M1507" s="19"/>
      <c r="AC1507" s="29"/>
      <c r="AP1507" s="25"/>
      <c r="AQ1507" s="25"/>
    </row>
    <row r="1508" spans="2:43" s="8" customFormat="1">
      <c r="B1508" s="29"/>
      <c r="E1508" s="29"/>
      <c r="K1508" s="19"/>
      <c r="M1508" s="19"/>
      <c r="AC1508" s="29"/>
      <c r="AP1508" s="25"/>
      <c r="AQ1508" s="25"/>
    </row>
    <row r="1509" spans="2:43" s="8" customFormat="1">
      <c r="B1509" s="29"/>
      <c r="E1509" s="29"/>
      <c r="K1509" s="19"/>
      <c r="M1509" s="19"/>
      <c r="AC1509" s="29"/>
      <c r="AP1509" s="25"/>
      <c r="AQ1509" s="25"/>
    </row>
    <row r="1510" spans="2:43" s="8" customFormat="1">
      <c r="B1510" s="29"/>
      <c r="E1510" s="29"/>
      <c r="K1510" s="19"/>
      <c r="M1510" s="19"/>
      <c r="AC1510" s="29"/>
      <c r="AP1510" s="25"/>
      <c r="AQ1510" s="25"/>
    </row>
    <row r="1511" spans="2:43" s="8" customFormat="1">
      <c r="B1511" s="29"/>
      <c r="E1511" s="29"/>
      <c r="K1511" s="19"/>
      <c r="M1511" s="19"/>
      <c r="AC1511" s="29"/>
      <c r="AP1511" s="25"/>
      <c r="AQ1511" s="25"/>
    </row>
    <row r="1512" spans="2:43" s="8" customFormat="1">
      <c r="B1512" s="29"/>
      <c r="E1512" s="29"/>
      <c r="K1512" s="19"/>
      <c r="M1512" s="19"/>
      <c r="AC1512" s="29"/>
      <c r="AP1512" s="25"/>
      <c r="AQ1512" s="25"/>
    </row>
    <row r="1513" spans="2:43" s="8" customFormat="1">
      <c r="B1513" s="29"/>
      <c r="E1513" s="29"/>
      <c r="K1513" s="19"/>
      <c r="M1513" s="19"/>
      <c r="AC1513" s="29"/>
      <c r="AP1513" s="25"/>
      <c r="AQ1513" s="25"/>
    </row>
    <row r="1514" spans="2:43" s="8" customFormat="1">
      <c r="B1514" s="29"/>
      <c r="E1514" s="29"/>
      <c r="K1514" s="19"/>
      <c r="M1514" s="19"/>
      <c r="AC1514" s="29"/>
      <c r="AP1514" s="25"/>
      <c r="AQ1514" s="25"/>
    </row>
    <row r="1515" spans="2:43" s="8" customFormat="1">
      <c r="B1515" s="29"/>
      <c r="E1515" s="29"/>
      <c r="K1515" s="19"/>
      <c r="M1515" s="19"/>
      <c r="AC1515" s="29"/>
      <c r="AP1515" s="25"/>
      <c r="AQ1515" s="25"/>
    </row>
    <row r="1516" spans="2:43" s="8" customFormat="1">
      <c r="B1516" s="29"/>
      <c r="E1516" s="29"/>
      <c r="K1516" s="19"/>
      <c r="M1516" s="19"/>
      <c r="AC1516" s="29"/>
      <c r="AP1516" s="25"/>
      <c r="AQ1516" s="25"/>
    </row>
    <row r="1517" spans="2:43" s="8" customFormat="1">
      <c r="B1517" s="29"/>
      <c r="E1517" s="29"/>
      <c r="K1517" s="19"/>
      <c r="M1517" s="19"/>
      <c r="AC1517" s="29"/>
      <c r="AP1517" s="25"/>
      <c r="AQ1517" s="25"/>
    </row>
    <row r="1518" spans="2:43" s="8" customFormat="1">
      <c r="B1518" s="29"/>
      <c r="E1518" s="29"/>
      <c r="K1518" s="19"/>
      <c r="M1518" s="19"/>
      <c r="AC1518" s="29"/>
      <c r="AP1518" s="25"/>
      <c r="AQ1518" s="25"/>
    </row>
    <row r="1519" spans="2:43" s="8" customFormat="1">
      <c r="B1519" s="29"/>
      <c r="E1519" s="29"/>
      <c r="K1519" s="19"/>
      <c r="M1519" s="19"/>
      <c r="AC1519" s="29"/>
      <c r="AP1519" s="25"/>
      <c r="AQ1519" s="25"/>
    </row>
    <row r="1520" spans="2:43" s="8" customFormat="1">
      <c r="B1520" s="29"/>
      <c r="E1520" s="29"/>
      <c r="K1520" s="19"/>
      <c r="M1520" s="19"/>
      <c r="AC1520" s="29"/>
      <c r="AP1520" s="25"/>
      <c r="AQ1520" s="25"/>
    </row>
    <row r="1521" spans="2:43" s="8" customFormat="1">
      <c r="B1521" s="29"/>
      <c r="E1521" s="29"/>
      <c r="K1521" s="19"/>
      <c r="M1521" s="19"/>
      <c r="AC1521" s="29"/>
      <c r="AP1521" s="25"/>
      <c r="AQ1521" s="25"/>
    </row>
    <row r="1522" spans="2:43" s="8" customFormat="1">
      <c r="B1522" s="29"/>
      <c r="E1522" s="29"/>
      <c r="K1522" s="19"/>
      <c r="M1522" s="19"/>
      <c r="AC1522" s="29"/>
      <c r="AP1522" s="25"/>
      <c r="AQ1522" s="25"/>
    </row>
    <row r="1523" spans="2:43" s="8" customFormat="1">
      <c r="B1523" s="29"/>
      <c r="E1523" s="29"/>
      <c r="K1523" s="19"/>
      <c r="M1523" s="19"/>
      <c r="AC1523" s="29"/>
      <c r="AP1523" s="25"/>
      <c r="AQ1523" s="25"/>
    </row>
    <row r="1524" spans="2:43" s="8" customFormat="1">
      <c r="B1524" s="29"/>
      <c r="E1524" s="29"/>
      <c r="K1524" s="19"/>
      <c r="M1524" s="19"/>
      <c r="AC1524" s="29"/>
      <c r="AP1524" s="25"/>
      <c r="AQ1524" s="25"/>
    </row>
    <row r="1525" spans="2:43" s="8" customFormat="1">
      <c r="B1525" s="29"/>
      <c r="E1525" s="29"/>
      <c r="K1525" s="19"/>
      <c r="M1525" s="19"/>
      <c r="AC1525" s="29"/>
      <c r="AP1525" s="25"/>
      <c r="AQ1525" s="25"/>
    </row>
    <row r="1526" spans="2:43" s="8" customFormat="1">
      <c r="B1526" s="29"/>
      <c r="E1526" s="29"/>
      <c r="K1526" s="19"/>
      <c r="M1526" s="19"/>
      <c r="AC1526" s="29"/>
      <c r="AP1526" s="25"/>
      <c r="AQ1526" s="25"/>
    </row>
    <row r="1527" spans="2:43" s="8" customFormat="1">
      <c r="B1527" s="29"/>
      <c r="E1527" s="29"/>
      <c r="K1527" s="19"/>
      <c r="M1527" s="19"/>
      <c r="AC1527" s="29"/>
      <c r="AP1527" s="25"/>
      <c r="AQ1527" s="25"/>
    </row>
    <row r="1528" spans="2:43" s="8" customFormat="1">
      <c r="B1528" s="29"/>
      <c r="E1528" s="29"/>
      <c r="K1528" s="19"/>
      <c r="M1528" s="19"/>
      <c r="AC1528" s="29"/>
      <c r="AP1528" s="25"/>
      <c r="AQ1528" s="25"/>
    </row>
    <row r="1529" spans="2:43" s="8" customFormat="1">
      <c r="B1529" s="29"/>
      <c r="E1529" s="29"/>
      <c r="K1529" s="19"/>
      <c r="M1529" s="19"/>
      <c r="AC1529" s="29"/>
      <c r="AP1529" s="25"/>
      <c r="AQ1529" s="25"/>
    </row>
    <row r="1530" spans="2:43" s="8" customFormat="1">
      <c r="B1530" s="29"/>
      <c r="E1530" s="29"/>
      <c r="K1530" s="19"/>
      <c r="M1530" s="19"/>
      <c r="AC1530" s="29"/>
      <c r="AP1530" s="25"/>
      <c r="AQ1530" s="25"/>
    </row>
    <row r="1531" spans="2:43" s="8" customFormat="1">
      <c r="B1531" s="29"/>
      <c r="E1531" s="29"/>
      <c r="K1531" s="19"/>
      <c r="M1531" s="19"/>
      <c r="AC1531" s="29"/>
      <c r="AP1531" s="25"/>
      <c r="AQ1531" s="25"/>
    </row>
    <row r="1532" spans="2:43" s="8" customFormat="1">
      <c r="B1532" s="29"/>
      <c r="E1532" s="29"/>
      <c r="K1532" s="19"/>
      <c r="M1532" s="19"/>
      <c r="AC1532" s="29"/>
      <c r="AP1532" s="25"/>
      <c r="AQ1532" s="25"/>
    </row>
    <row r="1533" spans="2:43" s="8" customFormat="1">
      <c r="B1533" s="29"/>
      <c r="E1533" s="29"/>
      <c r="K1533" s="19"/>
      <c r="M1533" s="19"/>
      <c r="AC1533" s="29"/>
      <c r="AP1533" s="25"/>
      <c r="AQ1533" s="25"/>
    </row>
    <row r="1534" spans="2:43" s="8" customFormat="1">
      <c r="B1534" s="29"/>
      <c r="E1534" s="29"/>
      <c r="K1534" s="19"/>
      <c r="M1534" s="19"/>
      <c r="AC1534" s="29"/>
      <c r="AP1534" s="25"/>
      <c r="AQ1534" s="25"/>
    </row>
    <row r="1535" spans="2:43" s="8" customFormat="1">
      <c r="B1535" s="29"/>
      <c r="E1535" s="29"/>
      <c r="K1535" s="19"/>
      <c r="M1535" s="19"/>
      <c r="AC1535" s="29"/>
      <c r="AP1535" s="25"/>
      <c r="AQ1535" s="25"/>
    </row>
    <row r="1536" spans="2:43" s="8" customFormat="1">
      <c r="B1536" s="29"/>
      <c r="E1536" s="29"/>
      <c r="K1536" s="19"/>
      <c r="M1536" s="19"/>
      <c r="AC1536" s="29"/>
      <c r="AP1536" s="25"/>
      <c r="AQ1536" s="25"/>
    </row>
    <row r="1537" spans="2:43" s="8" customFormat="1">
      <c r="B1537" s="29"/>
      <c r="E1537" s="29"/>
      <c r="K1537" s="19"/>
      <c r="M1537" s="19"/>
      <c r="AC1537" s="29"/>
      <c r="AP1537" s="25"/>
      <c r="AQ1537" s="25"/>
    </row>
    <row r="1538" spans="2:43" s="8" customFormat="1">
      <c r="B1538" s="29"/>
      <c r="E1538" s="29"/>
      <c r="K1538" s="19"/>
      <c r="M1538" s="19"/>
      <c r="AC1538" s="29"/>
      <c r="AP1538" s="25"/>
      <c r="AQ1538" s="25"/>
    </row>
    <row r="1539" spans="2:43" s="8" customFormat="1">
      <c r="B1539" s="29"/>
      <c r="E1539" s="29"/>
      <c r="K1539" s="19"/>
      <c r="M1539" s="19"/>
      <c r="AC1539" s="29"/>
      <c r="AP1539" s="25"/>
      <c r="AQ1539" s="25"/>
    </row>
    <row r="1540" spans="2:43" s="8" customFormat="1">
      <c r="B1540" s="29"/>
      <c r="E1540" s="29"/>
      <c r="K1540" s="19"/>
      <c r="M1540" s="19"/>
      <c r="AC1540" s="29"/>
      <c r="AP1540" s="25"/>
      <c r="AQ1540" s="25"/>
    </row>
    <row r="1541" spans="2:43" s="8" customFormat="1">
      <c r="B1541" s="29"/>
      <c r="E1541" s="29"/>
      <c r="K1541" s="19"/>
      <c r="M1541" s="19"/>
      <c r="AC1541" s="29"/>
      <c r="AP1541" s="25"/>
      <c r="AQ1541" s="25"/>
    </row>
    <row r="1542" spans="2:43" s="8" customFormat="1">
      <c r="B1542" s="29"/>
      <c r="E1542" s="29"/>
      <c r="K1542" s="19"/>
      <c r="M1542" s="19"/>
      <c r="AC1542" s="29"/>
      <c r="AP1542" s="25"/>
      <c r="AQ1542" s="25"/>
    </row>
    <row r="1543" spans="2:43" s="8" customFormat="1">
      <c r="B1543" s="29"/>
      <c r="E1543" s="29"/>
      <c r="K1543" s="19"/>
      <c r="M1543" s="19"/>
      <c r="AC1543" s="29"/>
      <c r="AP1543" s="25"/>
      <c r="AQ1543" s="25"/>
    </row>
    <row r="1544" spans="2:43" s="8" customFormat="1">
      <c r="B1544" s="29"/>
      <c r="E1544" s="29"/>
      <c r="K1544" s="19"/>
      <c r="M1544" s="19"/>
      <c r="AC1544" s="29"/>
      <c r="AP1544" s="25"/>
      <c r="AQ1544" s="25"/>
    </row>
    <row r="1545" spans="2:43" s="8" customFormat="1">
      <c r="B1545" s="29"/>
      <c r="E1545" s="29"/>
      <c r="K1545" s="19"/>
      <c r="M1545" s="19"/>
      <c r="AC1545" s="29"/>
      <c r="AP1545" s="25"/>
      <c r="AQ1545" s="25"/>
    </row>
    <row r="1546" spans="2:43" s="8" customFormat="1">
      <c r="B1546" s="29"/>
      <c r="E1546" s="29"/>
      <c r="K1546" s="19"/>
      <c r="M1546" s="19"/>
      <c r="AC1546" s="29"/>
      <c r="AP1546" s="25"/>
      <c r="AQ1546" s="25"/>
    </row>
    <row r="1547" spans="2:43" s="8" customFormat="1">
      <c r="B1547" s="29"/>
      <c r="E1547" s="29"/>
      <c r="K1547" s="19"/>
      <c r="M1547" s="19"/>
      <c r="AC1547" s="29"/>
      <c r="AP1547" s="25"/>
      <c r="AQ1547" s="25"/>
    </row>
    <row r="1548" spans="2:43" s="8" customFormat="1">
      <c r="B1548" s="29"/>
      <c r="E1548" s="29"/>
      <c r="K1548" s="19"/>
      <c r="M1548" s="19"/>
      <c r="AC1548" s="29"/>
      <c r="AP1548" s="25"/>
      <c r="AQ1548" s="25"/>
    </row>
    <row r="1549" spans="2:43" s="8" customFormat="1">
      <c r="B1549" s="29"/>
      <c r="E1549" s="29"/>
      <c r="K1549" s="19"/>
      <c r="M1549" s="19"/>
      <c r="AC1549" s="29"/>
      <c r="AP1549" s="25"/>
      <c r="AQ1549" s="25"/>
    </row>
    <row r="1550" spans="2:43" s="8" customFormat="1">
      <c r="B1550" s="29"/>
      <c r="E1550" s="29"/>
      <c r="K1550" s="19"/>
      <c r="M1550" s="19"/>
      <c r="AC1550" s="29"/>
      <c r="AP1550" s="25"/>
      <c r="AQ1550" s="25"/>
    </row>
    <row r="1551" spans="2:43" s="8" customFormat="1">
      <c r="B1551" s="29"/>
      <c r="E1551" s="29"/>
      <c r="K1551" s="19"/>
      <c r="M1551" s="19"/>
      <c r="AC1551" s="29"/>
      <c r="AP1551" s="25"/>
      <c r="AQ1551" s="25"/>
    </row>
    <row r="1552" spans="2:43" s="8" customFormat="1">
      <c r="B1552" s="29"/>
      <c r="E1552" s="29"/>
      <c r="K1552" s="19"/>
      <c r="M1552" s="19"/>
      <c r="AC1552" s="29"/>
      <c r="AP1552" s="25"/>
      <c r="AQ1552" s="25"/>
    </row>
    <row r="1553" spans="2:43" s="8" customFormat="1">
      <c r="B1553" s="29"/>
      <c r="E1553" s="29"/>
      <c r="K1553" s="19"/>
      <c r="M1553" s="19"/>
      <c r="AC1553" s="29"/>
      <c r="AP1553" s="25"/>
      <c r="AQ1553" s="25"/>
    </row>
    <row r="1554" spans="2:43" s="8" customFormat="1">
      <c r="B1554" s="29"/>
      <c r="E1554" s="29"/>
      <c r="K1554" s="19"/>
      <c r="M1554" s="19"/>
      <c r="AC1554" s="29"/>
      <c r="AP1554" s="25"/>
      <c r="AQ1554" s="25"/>
    </row>
    <row r="1555" spans="2:43" s="8" customFormat="1">
      <c r="B1555" s="29"/>
      <c r="E1555" s="29"/>
      <c r="K1555" s="19"/>
      <c r="M1555" s="19"/>
      <c r="AC1555" s="29"/>
      <c r="AP1555" s="25"/>
      <c r="AQ1555" s="25"/>
    </row>
    <row r="1556" spans="2:43" s="8" customFormat="1">
      <c r="B1556" s="29"/>
      <c r="E1556" s="29"/>
      <c r="K1556" s="19"/>
      <c r="M1556" s="19"/>
      <c r="AC1556" s="29"/>
      <c r="AP1556" s="25"/>
      <c r="AQ1556" s="25"/>
    </row>
    <row r="1557" spans="2:43" s="8" customFormat="1">
      <c r="B1557" s="29"/>
      <c r="E1557" s="29"/>
      <c r="K1557" s="19"/>
      <c r="M1557" s="19"/>
      <c r="AC1557" s="29"/>
      <c r="AP1557" s="25"/>
      <c r="AQ1557" s="25"/>
    </row>
    <row r="1558" spans="2:43" s="8" customFormat="1">
      <c r="B1558" s="29"/>
      <c r="E1558" s="29"/>
      <c r="K1558" s="19"/>
      <c r="M1558" s="19"/>
      <c r="AC1558" s="29"/>
      <c r="AP1558" s="25"/>
      <c r="AQ1558" s="25"/>
    </row>
    <row r="1559" spans="2:43" s="8" customFormat="1">
      <c r="B1559" s="29"/>
      <c r="E1559" s="29"/>
      <c r="K1559" s="19"/>
      <c r="M1559" s="19"/>
      <c r="AC1559" s="29"/>
      <c r="AP1559" s="25"/>
      <c r="AQ1559" s="25"/>
    </row>
    <row r="1560" spans="2:43" s="8" customFormat="1">
      <c r="B1560" s="29"/>
      <c r="E1560" s="29"/>
      <c r="K1560" s="19"/>
      <c r="M1560" s="19"/>
      <c r="AC1560" s="29"/>
      <c r="AP1560" s="25"/>
      <c r="AQ1560" s="25"/>
    </row>
    <row r="1561" spans="2:43" s="8" customFormat="1">
      <c r="B1561" s="29"/>
      <c r="E1561" s="29"/>
      <c r="K1561" s="19"/>
      <c r="M1561" s="19"/>
      <c r="AC1561" s="29"/>
      <c r="AP1561" s="25"/>
      <c r="AQ1561" s="25"/>
    </row>
    <row r="1562" spans="2:43" s="8" customFormat="1">
      <c r="B1562" s="29"/>
      <c r="E1562" s="29"/>
      <c r="K1562" s="19"/>
      <c r="M1562" s="19"/>
      <c r="AC1562" s="29"/>
      <c r="AP1562" s="25"/>
      <c r="AQ1562" s="25"/>
    </row>
    <row r="1563" spans="2:43" s="8" customFormat="1">
      <c r="B1563" s="29"/>
      <c r="E1563" s="29"/>
      <c r="K1563" s="19"/>
      <c r="M1563" s="19"/>
      <c r="AC1563" s="29"/>
      <c r="AP1563" s="25"/>
      <c r="AQ1563" s="25"/>
    </row>
    <row r="1564" spans="2:43" s="8" customFormat="1">
      <c r="B1564" s="29"/>
      <c r="E1564" s="29"/>
      <c r="K1564" s="19"/>
      <c r="M1564" s="19"/>
      <c r="AC1564" s="29"/>
      <c r="AP1564" s="25"/>
      <c r="AQ1564" s="25"/>
    </row>
    <row r="1565" spans="2:43" s="8" customFormat="1">
      <c r="B1565" s="29"/>
      <c r="E1565" s="29"/>
      <c r="K1565" s="19"/>
      <c r="M1565" s="19"/>
      <c r="AC1565" s="29"/>
      <c r="AP1565" s="25"/>
      <c r="AQ1565" s="25"/>
    </row>
    <row r="1566" spans="2:43" s="8" customFormat="1">
      <c r="B1566" s="29"/>
      <c r="E1566" s="29"/>
      <c r="K1566" s="19"/>
      <c r="M1566" s="19"/>
      <c r="AC1566" s="29"/>
      <c r="AP1566" s="25"/>
      <c r="AQ1566" s="25"/>
    </row>
    <row r="1567" spans="2:43" s="8" customFormat="1">
      <c r="B1567" s="29"/>
      <c r="E1567" s="29"/>
      <c r="K1567" s="19"/>
      <c r="M1567" s="19"/>
      <c r="AC1567" s="29"/>
      <c r="AP1567" s="25"/>
      <c r="AQ1567" s="25"/>
    </row>
    <row r="1568" spans="2:43" s="8" customFormat="1">
      <c r="B1568" s="29"/>
      <c r="E1568" s="29"/>
      <c r="K1568" s="19"/>
      <c r="M1568" s="19"/>
      <c r="AC1568" s="29"/>
      <c r="AP1568" s="25"/>
      <c r="AQ1568" s="25"/>
    </row>
    <row r="1569" spans="2:43" s="8" customFormat="1">
      <c r="B1569" s="29"/>
      <c r="E1569" s="29"/>
      <c r="K1569" s="19"/>
      <c r="M1569" s="19"/>
      <c r="AC1569" s="29"/>
      <c r="AP1569" s="25"/>
      <c r="AQ1569" s="25"/>
    </row>
    <row r="1570" spans="2:43" s="8" customFormat="1">
      <c r="B1570" s="29"/>
      <c r="E1570" s="29"/>
      <c r="K1570" s="19"/>
      <c r="M1570" s="19"/>
      <c r="AC1570" s="29"/>
      <c r="AP1570" s="25"/>
      <c r="AQ1570" s="25"/>
    </row>
    <row r="1571" spans="2:43" s="8" customFormat="1">
      <c r="B1571" s="29"/>
      <c r="E1571" s="29"/>
      <c r="K1571" s="19"/>
      <c r="M1571" s="19"/>
      <c r="AC1571" s="29"/>
      <c r="AP1571" s="25"/>
      <c r="AQ1571" s="25"/>
    </row>
    <row r="1572" spans="2:43" s="8" customFormat="1">
      <c r="B1572" s="29"/>
      <c r="E1572" s="29"/>
      <c r="K1572" s="19"/>
      <c r="M1572" s="19"/>
      <c r="AC1572" s="29"/>
      <c r="AP1572" s="25"/>
      <c r="AQ1572" s="25"/>
    </row>
    <row r="1573" spans="2:43" s="8" customFormat="1">
      <c r="B1573" s="29"/>
      <c r="E1573" s="29"/>
      <c r="K1573" s="19"/>
      <c r="M1573" s="19"/>
      <c r="AC1573" s="29"/>
      <c r="AP1573" s="25"/>
      <c r="AQ1573" s="25"/>
    </row>
    <row r="1574" spans="2:43" s="8" customFormat="1">
      <c r="B1574" s="29"/>
      <c r="E1574" s="29"/>
      <c r="K1574" s="19"/>
      <c r="M1574" s="19"/>
      <c r="AC1574" s="29"/>
      <c r="AP1574" s="25"/>
      <c r="AQ1574" s="25"/>
    </row>
    <row r="1575" spans="2:43" s="8" customFormat="1">
      <c r="B1575" s="29"/>
      <c r="E1575" s="29"/>
      <c r="K1575" s="19"/>
      <c r="M1575" s="19"/>
      <c r="AC1575" s="29"/>
      <c r="AP1575" s="25"/>
      <c r="AQ1575" s="25"/>
    </row>
    <row r="1576" spans="2:43" s="8" customFormat="1">
      <c r="B1576" s="29"/>
      <c r="E1576" s="29"/>
      <c r="K1576" s="19"/>
      <c r="M1576" s="19"/>
      <c r="AC1576" s="29"/>
      <c r="AP1576" s="25"/>
      <c r="AQ1576" s="25"/>
    </row>
    <row r="1577" spans="2:43" s="8" customFormat="1">
      <c r="B1577" s="29"/>
      <c r="E1577" s="29"/>
      <c r="K1577" s="19"/>
      <c r="M1577" s="19"/>
      <c r="AC1577" s="29"/>
      <c r="AP1577" s="25"/>
      <c r="AQ1577" s="25"/>
    </row>
    <row r="1578" spans="2:43" s="8" customFormat="1">
      <c r="B1578" s="29"/>
      <c r="E1578" s="29"/>
      <c r="K1578" s="19"/>
      <c r="M1578" s="19"/>
      <c r="AC1578" s="29"/>
      <c r="AP1578" s="25"/>
      <c r="AQ1578" s="25"/>
    </row>
    <row r="1579" spans="2:43" s="8" customFormat="1">
      <c r="B1579" s="29"/>
      <c r="E1579" s="29"/>
      <c r="K1579" s="19"/>
      <c r="M1579" s="19"/>
      <c r="AC1579" s="29"/>
      <c r="AP1579" s="25"/>
      <c r="AQ1579" s="25"/>
    </row>
    <row r="1580" spans="2:43" s="8" customFormat="1">
      <c r="B1580" s="29"/>
      <c r="E1580" s="29"/>
      <c r="K1580" s="19"/>
      <c r="M1580" s="19"/>
      <c r="AC1580" s="29"/>
      <c r="AP1580" s="25"/>
      <c r="AQ1580" s="25"/>
    </row>
    <row r="1581" spans="2:43" s="8" customFormat="1">
      <c r="B1581" s="29"/>
      <c r="E1581" s="29"/>
      <c r="K1581" s="19"/>
      <c r="M1581" s="19"/>
      <c r="AC1581" s="29"/>
      <c r="AP1581" s="25"/>
      <c r="AQ1581" s="25"/>
    </row>
    <row r="1582" spans="2:43" s="8" customFormat="1">
      <c r="B1582" s="29"/>
      <c r="E1582" s="29"/>
      <c r="K1582" s="19"/>
      <c r="M1582" s="19"/>
      <c r="AC1582" s="29"/>
      <c r="AP1582" s="25"/>
      <c r="AQ1582" s="25"/>
    </row>
    <row r="1583" spans="2:43" s="8" customFormat="1">
      <c r="B1583" s="29"/>
      <c r="E1583" s="29"/>
      <c r="K1583" s="19"/>
      <c r="M1583" s="19"/>
      <c r="AC1583" s="29"/>
      <c r="AP1583" s="25"/>
      <c r="AQ1583" s="25"/>
    </row>
    <row r="1584" spans="2:43" s="8" customFormat="1">
      <c r="B1584" s="29"/>
      <c r="E1584" s="29"/>
      <c r="K1584" s="19"/>
      <c r="M1584" s="19"/>
      <c r="AC1584" s="29"/>
      <c r="AP1584" s="25"/>
      <c r="AQ1584" s="25"/>
    </row>
    <row r="1585" spans="2:43" s="8" customFormat="1">
      <c r="B1585" s="29"/>
      <c r="E1585" s="29"/>
      <c r="K1585" s="19"/>
      <c r="M1585" s="19"/>
      <c r="AC1585" s="29"/>
      <c r="AP1585" s="25"/>
      <c r="AQ1585" s="25"/>
    </row>
    <row r="1586" spans="2:43" s="8" customFormat="1">
      <c r="B1586" s="29"/>
      <c r="E1586" s="29"/>
      <c r="K1586" s="19"/>
      <c r="M1586" s="19"/>
      <c r="AC1586" s="29"/>
      <c r="AP1586" s="25"/>
      <c r="AQ1586" s="25"/>
    </row>
    <row r="1587" spans="2:43" s="8" customFormat="1">
      <c r="B1587" s="29"/>
      <c r="E1587" s="29"/>
      <c r="K1587" s="19"/>
      <c r="M1587" s="19"/>
      <c r="AC1587" s="29"/>
      <c r="AP1587" s="25"/>
      <c r="AQ1587" s="25"/>
    </row>
    <row r="1588" spans="2:43" s="8" customFormat="1">
      <c r="B1588" s="29"/>
      <c r="E1588" s="29"/>
      <c r="K1588" s="19"/>
      <c r="M1588" s="19"/>
      <c r="AC1588" s="29"/>
      <c r="AP1588" s="25"/>
      <c r="AQ1588" s="25"/>
    </row>
    <row r="1589" spans="2:43" s="8" customFormat="1">
      <c r="B1589" s="29"/>
      <c r="E1589" s="29"/>
      <c r="K1589" s="19"/>
      <c r="M1589" s="19"/>
      <c r="AC1589" s="29"/>
      <c r="AP1589" s="25"/>
      <c r="AQ1589" s="25"/>
    </row>
    <row r="1590" spans="2:43" s="8" customFormat="1">
      <c r="B1590" s="29"/>
      <c r="E1590" s="29"/>
      <c r="K1590" s="19"/>
      <c r="M1590" s="19"/>
      <c r="AC1590" s="29"/>
      <c r="AP1590" s="25"/>
      <c r="AQ1590" s="25"/>
    </row>
    <row r="1591" spans="2:43" s="8" customFormat="1">
      <c r="B1591" s="29"/>
      <c r="E1591" s="29"/>
      <c r="K1591" s="19"/>
      <c r="M1591" s="19"/>
      <c r="AC1591" s="29"/>
      <c r="AP1591" s="25"/>
      <c r="AQ1591" s="25"/>
    </row>
    <row r="1592" spans="2:43" s="8" customFormat="1">
      <c r="B1592" s="29"/>
      <c r="E1592" s="29"/>
      <c r="K1592" s="19"/>
      <c r="M1592" s="19"/>
      <c r="AC1592" s="29"/>
      <c r="AP1592" s="25"/>
      <c r="AQ1592" s="25"/>
    </row>
    <row r="1593" spans="2:43" s="8" customFormat="1">
      <c r="B1593" s="29"/>
      <c r="E1593" s="29"/>
      <c r="K1593" s="19"/>
      <c r="M1593" s="19"/>
      <c r="AC1593" s="29"/>
      <c r="AP1593" s="25"/>
      <c r="AQ1593" s="25"/>
    </row>
    <row r="1594" spans="2:43" s="8" customFormat="1">
      <c r="B1594" s="29"/>
      <c r="E1594" s="29"/>
      <c r="K1594" s="19"/>
      <c r="M1594" s="19"/>
      <c r="AC1594" s="29"/>
      <c r="AP1594" s="25"/>
      <c r="AQ1594" s="25"/>
    </row>
    <row r="1595" spans="2:43" s="8" customFormat="1">
      <c r="B1595" s="29"/>
      <c r="E1595" s="29"/>
      <c r="K1595" s="19"/>
      <c r="M1595" s="19"/>
      <c r="AC1595" s="29"/>
      <c r="AP1595" s="25"/>
      <c r="AQ1595" s="25"/>
    </row>
    <row r="1596" spans="2:43" s="8" customFormat="1">
      <c r="B1596" s="29"/>
      <c r="E1596" s="29"/>
      <c r="K1596" s="19"/>
      <c r="M1596" s="19"/>
      <c r="AC1596" s="29"/>
      <c r="AP1596" s="25"/>
      <c r="AQ1596" s="25"/>
    </row>
    <row r="1597" spans="2:43" s="8" customFormat="1">
      <c r="B1597" s="29"/>
      <c r="E1597" s="29"/>
      <c r="K1597" s="19"/>
      <c r="M1597" s="19"/>
      <c r="AC1597" s="29"/>
      <c r="AP1597" s="25"/>
      <c r="AQ1597" s="25"/>
    </row>
    <row r="1598" spans="2:43" s="8" customFormat="1">
      <c r="B1598" s="29"/>
      <c r="E1598" s="29"/>
      <c r="K1598" s="19"/>
      <c r="M1598" s="19"/>
      <c r="AC1598" s="29"/>
      <c r="AP1598" s="25"/>
      <c r="AQ1598" s="25"/>
    </row>
    <row r="1599" spans="2:43" s="8" customFormat="1">
      <c r="B1599" s="29"/>
      <c r="E1599" s="29"/>
      <c r="K1599" s="19"/>
      <c r="M1599" s="19"/>
      <c r="AC1599" s="29"/>
      <c r="AP1599" s="25"/>
      <c r="AQ1599" s="25"/>
    </row>
    <row r="1600" spans="2:43" s="8" customFormat="1">
      <c r="B1600" s="29"/>
      <c r="E1600" s="29"/>
      <c r="K1600" s="19"/>
      <c r="M1600" s="19"/>
      <c r="AC1600" s="29"/>
      <c r="AP1600" s="25"/>
      <c r="AQ1600" s="25"/>
    </row>
    <row r="1601" spans="2:43" s="8" customFormat="1">
      <c r="B1601" s="29"/>
      <c r="E1601" s="29"/>
      <c r="K1601" s="19"/>
      <c r="M1601" s="19"/>
      <c r="AC1601" s="29"/>
      <c r="AP1601" s="25"/>
      <c r="AQ1601" s="25"/>
    </row>
    <row r="1602" spans="2:43" s="8" customFormat="1">
      <c r="B1602" s="29"/>
      <c r="E1602" s="29"/>
      <c r="K1602" s="19"/>
      <c r="M1602" s="19"/>
      <c r="AC1602" s="29"/>
      <c r="AP1602" s="25"/>
      <c r="AQ1602" s="25"/>
    </row>
    <row r="1603" spans="2:43" s="8" customFormat="1">
      <c r="B1603" s="29"/>
      <c r="E1603" s="29"/>
      <c r="K1603" s="19"/>
      <c r="M1603" s="19"/>
      <c r="AC1603" s="29"/>
      <c r="AP1603" s="25"/>
      <c r="AQ1603" s="25"/>
    </row>
    <row r="1604" spans="2:43" s="8" customFormat="1">
      <c r="B1604" s="29"/>
      <c r="E1604" s="29"/>
      <c r="K1604" s="19"/>
      <c r="M1604" s="19"/>
      <c r="AC1604" s="29"/>
      <c r="AP1604" s="25"/>
      <c r="AQ1604" s="25"/>
    </row>
    <row r="1605" spans="2:43" s="8" customFormat="1">
      <c r="B1605" s="29"/>
      <c r="E1605" s="29"/>
      <c r="K1605" s="19"/>
      <c r="M1605" s="19"/>
      <c r="AC1605" s="29"/>
      <c r="AP1605" s="25"/>
      <c r="AQ1605" s="25"/>
    </row>
    <row r="1606" spans="2:43" s="8" customFormat="1">
      <c r="B1606" s="29"/>
      <c r="E1606" s="29"/>
      <c r="K1606" s="19"/>
      <c r="M1606" s="19"/>
      <c r="AC1606" s="29"/>
      <c r="AP1606" s="25"/>
      <c r="AQ1606" s="25"/>
    </row>
    <row r="1607" spans="2:43" s="8" customFormat="1">
      <c r="B1607" s="29"/>
      <c r="E1607" s="29"/>
      <c r="K1607" s="19"/>
      <c r="M1607" s="19"/>
      <c r="AC1607" s="29"/>
      <c r="AP1607" s="25"/>
      <c r="AQ1607" s="25"/>
    </row>
    <row r="1608" spans="2:43" s="8" customFormat="1">
      <c r="B1608" s="29"/>
      <c r="E1608" s="29"/>
      <c r="K1608" s="19"/>
      <c r="M1608" s="19"/>
      <c r="AC1608" s="29"/>
      <c r="AP1608" s="25"/>
      <c r="AQ1608" s="25"/>
    </row>
    <row r="1609" spans="2:43" s="8" customFormat="1">
      <c r="B1609" s="29"/>
      <c r="E1609" s="29"/>
      <c r="K1609" s="19"/>
      <c r="M1609" s="19"/>
      <c r="AC1609" s="29"/>
      <c r="AP1609" s="25"/>
      <c r="AQ1609" s="25"/>
    </row>
    <row r="1610" spans="2:43" s="8" customFormat="1">
      <c r="B1610" s="29"/>
      <c r="E1610" s="29"/>
      <c r="K1610" s="19"/>
      <c r="M1610" s="19"/>
      <c r="AC1610" s="29"/>
      <c r="AP1610" s="25"/>
      <c r="AQ1610" s="25"/>
    </row>
    <row r="1611" spans="2:43" s="8" customFormat="1">
      <c r="B1611" s="29"/>
      <c r="E1611" s="29"/>
      <c r="K1611" s="19"/>
      <c r="M1611" s="19"/>
      <c r="AC1611" s="29"/>
      <c r="AP1611" s="25"/>
      <c r="AQ1611" s="25"/>
    </row>
    <row r="1612" spans="2:43" s="8" customFormat="1">
      <c r="B1612" s="29"/>
      <c r="E1612" s="29"/>
      <c r="K1612" s="19"/>
      <c r="M1612" s="19"/>
      <c r="AC1612" s="29"/>
      <c r="AP1612" s="25"/>
      <c r="AQ1612" s="25"/>
    </row>
    <row r="1613" spans="2:43" s="8" customFormat="1">
      <c r="B1613" s="29"/>
      <c r="E1613" s="29"/>
      <c r="K1613" s="19"/>
      <c r="M1613" s="19"/>
      <c r="AC1613" s="29"/>
      <c r="AP1613" s="25"/>
      <c r="AQ1613" s="25"/>
    </row>
    <row r="1614" spans="2:43" s="8" customFormat="1">
      <c r="B1614" s="29"/>
      <c r="E1614" s="29"/>
      <c r="K1614" s="19"/>
      <c r="M1614" s="19"/>
      <c r="AC1614" s="29"/>
      <c r="AP1614" s="25"/>
      <c r="AQ1614" s="25"/>
    </row>
    <row r="1615" spans="2:43" s="8" customFormat="1">
      <c r="B1615" s="29"/>
      <c r="E1615" s="29"/>
      <c r="K1615" s="19"/>
      <c r="M1615" s="19"/>
      <c r="AC1615" s="29"/>
      <c r="AP1615" s="25"/>
      <c r="AQ1615" s="25"/>
    </row>
    <row r="1616" spans="2:43" s="8" customFormat="1">
      <c r="B1616" s="29"/>
      <c r="E1616" s="29"/>
      <c r="K1616" s="19"/>
      <c r="M1616" s="19"/>
      <c r="AC1616" s="29"/>
      <c r="AP1616" s="25"/>
      <c r="AQ1616" s="25"/>
    </row>
    <row r="1617" spans="2:43" s="8" customFormat="1">
      <c r="B1617" s="29"/>
      <c r="E1617" s="29"/>
      <c r="K1617" s="19"/>
      <c r="M1617" s="19"/>
      <c r="AC1617" s="29"/>
      <c r="AP1617" s="25"/>
      <c r="AQ1617" s="25"/>
    </row>
    <row r="1618" spans="2:43" s="8" customFormat="1">
      <c r="B1618" s="29"/>
      <c r="E1618" s="29"/>
      <c r="K1618" s="19"/>
      <c r="M1618" s="19"/>
      <c r="AC1618" s="29"/>
      <c r="AP1618" s="25"/>
      <c r="AQ1618" s="25"/>
    </row>
    <row r="1619" spans="2:43" s="8" customFormat="1">
      <c r="B1619" s="29"/>
      <c r="E1619" s="29"/>
      <c r="K1619" s="19"/>
      <c r="M1619" s="19"/>
      <c r="AC1619" s="29"/>
      <c r="AP1619" s="25"/>
      <c r="AQ1619" s="25"/>
    </row>
    <row r="1620" spans="2:43" s="8" customFormat="1">
      <c r="B1620" s="29"/>
      <c r="E1620" s="29"/>
      <c r="K1620" s="19"/>
      <c r="M1620" s="19"/>
      <c r="AC1620" s="29"/>
      <c r="AP1620" s="25"/>
      <c r="AQ1620" s="25"/>
    </row>
    <row r="1621" spans="2:43" s="8" customFormat="1">
      <c r="B1621" s="29"/>
      <c r="E1621" s="29"/>
      <c r="K1621" s="19"/>
      <c r="M1621" s="19"/>
      <c r="AC1621" s="29"/>
      <c r="AP1621" s="25"/>
      <c r="AQ1621" s="25"/>
    </row>
    <row r="1622" spans="2:43" s="8" customFormat="1">
      <c r="B1622" s="29"/>
      <c r="E1622" s="29"/>
      <c r="K1622" s="19"/>
      <c r="M1622" s="19"/>
      <c r="AC1622" s="29"/>
      <c r="AP1622" s="25"/>
      <c r="AQ1622" s="25"/>
    </row>
    <row r="1623" spans="2:43" s="8" customFormat="1">
      <c r="B1623" s="29"/>
      <c r="E1623" s="29"/>
      <c r="K1623" s="19"/>
      <c r="M1623" s="19"/>
      <c r="AC1623" s="29"/>
      <c r="AP1623" s="25"/>
      <c r="AQ1623" s="25"/>
    </row>
    <row r="1624" spans="2:43" s="8" customFormat="1">
      <c r="B1624" s="29"/>
      <c r="E1624" s="29"/>
      <c r="K1624" s="19"/>
      <c r="M1624" s="19"/>
      <c r="AC1624" s="29"/>
      <c r="AP1624" s="25"/>
      <c r="AQ1624" s="25"/>
    </row>
    <row r="1625" spans="2:43" s="8" customFormat="1">
      <c r="B1625" s="29"/>
      <c r="E1625" s="29"/>
      <c r="K1625" s="19"/>
      <c r="M1625" s="19"/>
      <c r="AC1625" s="29"/>
      <c r="AP1625" s="25"/>
      <c r="AQ1625" s="25"/>
    </row>
    <row r="1626" spans="2:43" s="8" customFormat="1">
      <c r="B1626" s="29"/>
      <c r="E1626" s="29"/>
      <c r="K1626" s="19"/>
      <c r="M1626" s="19"/>
      <c r="AC1626" s="29"/>
      <c r="AP1626" s="25"/>
      <c r="AQ1626" s="25"/>
    </row>
    <row r="1627" spans="2:43" s="8" customFormat="1">
      <c r="B1627" s="29"/>
      <c r="E1627" s="29"/>
      <c r="K1627" s="19"/>
      <c r="M1627" s="19"/>
      <c r="AC1627" s="29"/>
      <c r="AP1627" s="25"/>
      <c r="AQ1627" s="25"/>
    </row>
    <row r="1628" spans="2:43" s="8" customFormat="1">
      <c r="B1628" s="29"/>
      <c r="E1628" s="29"/>
      <c r="K1628" s="19"/>
      <c r="M1628" s="19"/>
      <c r="AC1628" s="29"/>
      <c r="AP1628" s="25"/>
      <c r="AQ1628" s="25"/>
    </row>
    <row r="1629" spans="2:43" s="8" customFormat="1">
      <c r="B1629" s="29"/>
      <c r="E1629" s="29"/>
      <c r="K1629" s="19"/>
      <c r="M1629" s="19"/>
      <c r="AC1629" s="29"/>
      <c r="AP1629" s="25"/>
      <c r="AQ1629" s="25"/>
    </row>
    <row r="1630" spans="2:43" s="8" customFormat="1">
      <c r="B1630" s="29"/>
      <c r="E1630" s="29"/>
      <c r="K1630" s="19"/>
      <c r="M1630" s="19"/>
      <c r="AC1630" s="29"/>
      <c r="AP1630" s="25"/>
      <c r="AQ1630" s="25"/>
    </row>
    <row r="1631" spans="2:43" s="8" customFormat="1">
      <c r="B1631" s="29"/>
      <c r="E1631" s="29"/>
      <c r="K1631" s="19"/>
      <c r="M1631" s="19"/>
      <c r="AC1631" s="29"/>
      <c r="AP1631" s="25"/>
      <c r="AQ1631" s="25"/>
    </row>
    <row r="1632" spans="2:43" s="8" customFormat="1">
      <c r="B1632" s="29"/>
      <c r="E1632" s="29"/>
      <c r="K1632" s="19"/>
      <c r="M1632" s="19"/>
      <c r="AC1632" s="29"/>
      <c r="AP1632" s="25"/>
      <c r="AQ1632" s="25"/>
    </row>
    <row r="1633" spans="2:43" s="8" customFormat="1">
      <c r="B1633" s="29"/>
      <c r="E1633" s="29"/>
      <c r="K1633" s="19"/>
      <c r="M1633" s="19"/>
      <c r="AC1633" s="29"/>
      <c r="AP1633" s="25"/>
      <c r="AQ1633" s="25"/>
    </row>
    <row r="1634" spans="2:43" s="8" customFormat="1">
      <c r="B1634" s="29"/>
      <c r="E1634" s="29"/>
      <c r="K1634" s="19"/>
      <c r="M1634" s="19"/>
      <c r="AC1634" s="29"/>
      <c r="AP1634" s="25"/>
      <c r="AQ1634" s="25"/>
    </row>
    <row r="1635" spans="2:43" s="8" customFormat="1">
      <c r="B1635" s="29"/>
      <c r="E1635" s="29"/>
      <c r="K1635" s="19"/>
      <c r="M1635" s="19"/>
      <c r="AC1635" s="29"/>
      <c r="AP1635" s="25"/>
      <c r="AQ1635" s="25"/>
    </row>
    <row r="1636" spans="2:43" s="8" customFormat="1">
      <c r="B1636" s="29"/>
      <c r="E1636" s="29"/>
      <c r="K1636" s="19"/>
      <c r="M1636" s="19"/>
      <c r="AC1636" s="29"/>
      <c r="AP1636" s="25"/>
      <c r="AQ1636" s="25"/>
    </row>
    <row r="1637" spans="2:43" s="8" customFormat="1">
      <c r="B1637" s="29"/>
      <c r="E1637" s="29"/>
      <c r="K1637" s="19"/>
      <c r="M1637" s="19"/>
      <c r="AC1637" s="29"/>
      <c r="AP1637" s="25"/>
      <c r="AQ1637" s="25"/>
    </row>
    <row r="1638" spans="2:43" s="8" customFormat="1">
      <c r="B1638" s="29"/>
      <c r="E1638" s="29"/>
      <c r="K1638" s="19"/>
      <c r="M1638" s="19"/>
      <c r="AC1638" s="29"/>
      <c r="AP1638" s="25"/>
      <c r="AQ1638" s="25"/>
    </row>
    <row r="1639" spans="2:43" s="8" customFormat="1">
      <c r="B1639" s="29"/>
      <c r="E1639" s="29"/>
      <c r="K1639" s="19"/>
      <c r="M1639" s="19"/>
      <c r="AC1639" s="29"/>
      <c r="AP1639" s="25"/>
      <c r="AQ1639" s="25"/>
    </row>
    <row r="1640" spans="2:43" s="8" customFormat="1">
      <c r="B1640" s="29"/>
      <c r="E1640" s="29"/>
      <c r="K1640" s="19"/>
      <c r="M1640" s="19"/>
      <c r="AC1640" s="29"/>
      <c r="AP1640" s="25"/>
      <c r="AQ1640" s="25"/>
    </row>
    <row r="1641" spans="2:43" s="8" customFormat="1">
      <c r="B1641" s="29"/>
      <c r="E1641" s="29"/>
      <c r="K1641" s="19"/>
      <c r="M1641" s="19"/>
      <c r="AC1641" s="29"/>
      <c r="AP1641" s="25"/>
      <c r="AQ1641" s="25"/>
    </row>
    <row r="1642" spans="2:43" s="8" customFormat="1">
      <c r="B1642" s="29"/>
      <c r="E1642" s="29"/>
      <c r="K1642" s="19"/>
      <c r="M1642" s="19"/>
      <c r="AC1642" s="29"/>
      <c r="AP1642" s="25"/>
      <c r="AQ1642" s="25"/>
    </row>
    <row r="1643" spans="2:43" s="8" customFormat="1">
      <c r="B1643" s="29"/>
      <c r="E1643" s="29"/>
      <c r="K1643" s="19"/>
      <c r="M1643" s="19"/>
      <c r="AC1643" s="29"/>
      <c r="AP1643" s="25"/>
      <c r="AQ1643" s="25"/>
    </row>
    <row r="1644" spans="2:43" s="8" customFormat="1">
      <c r="B1644" s="29"/>
      <c r="E1644" s="29"/>
      <c r="K1644" s="19"/>
      <c r="M1644" s="19"/>
      <c r="AC1644" s="29"/>
      <c r="AP1644" s="25"/>
      <c r="AQ1644" s="25"/>
    </row>
    <row r="1645" spans="2:43" s="8" customFormat="1">
      <c r="B1645" s="29"/>
      <c r="E1645" s="29"/>
      <c r="K1645" s="19"/>
      <c r="M1645" s="19"/>
      <c r="AC1645" s="29"/>
      <c r="AP1645" s="25"/>
      <c r="AQ1645" s="25"/>
    </row>
    <row r="1646" spans="2:43" s="8" customFormat="1">
      <c r="B1646" s="29"/>
      <c r="E1646" s="29"/>
      <c r="K1646" s="19"/>
      <c r="M1646" s="19"/>
      <c r="AC1646" s="29"/>
      <c r="AP1646" s="25"/>
      <c r="AQ1646" s="25"/>
    </row>
    <row r="1647" spans="2:43" s="8" customFormat="1">
      <c r="B1647" s="29"/>
      <c r="E1647" s="29"/>
      <c r="K1647" s="19"/>
      <c r="M1647" s="19"/>
      <c r="AC1647" s="29"/>
      <c r="AP1647" s="25"/>
      <c r="AQ1647" s="25"/>
    </row>
    <row r="1648" spans="2:43" s="8" customFormat="1">
      <c r="B1648" s="29"/>
      <c r="E1648" s="29"/>
      <c r="K1648" s="19"/>
      <c r="M1648" s="19"/>
      <c r="AC1648" s="29"/>
      <c r="AP1648" s="25"/>
      <c r="AQ1648" s="25"/>
    </row>
    <row r="1649" spans="2:43" s="8" customFormat="1">
      <c r="B1649" s="29"/>
      <c r="E1649" s="29"/>
      <c r="K1649" s="19"/>
      <c r="M1649" s="19"/>
      <c r="AC1649" s="29"/>
      <c r="AP1649" s="25"/>
      <c r="AQ1649" s="25"/>
    </row>
    <row r="1650" spans="2:43" s="8" customFormat="1">
      <c r="B1650" s="29"/>
      <c r="E1650" s="29"/>
      <c r="K1650" s="19"/>
      <c r="M1650" s="19"/>
      <c r="AC1650" s="29"/>
      <c r="AP1650" s="25"/>
      <c r="AQ1650" s="25"/>
    </row>
    <row r="1651" spans="2:43" s="8" customFormat="1">
      <c r="B1651" s="29"/>
      <c r="E1651" s="29"/>
      <c r="K1651" s="19"/>
      <c r="M1651" s="19"/>
      <c r="AC1651" s="29"/>
      <c r="AP1651" s="25"/>
      <c r="AQ1651" s="25"/>
    </row>
    <row r="1652" spans="2:43" s="8" customFormat="1">
      <c r="B1652" s="29"/>
      <c r="E1652" s="29"/>
      <c r="K1652" s="19"/>
      <c r="M1652" s="19"/>
      <c r="AC1652" s="29"/>
      <c r="AP1652" s="25"/>
      <c r="AQ1652" s="25"/>
    </row>
    <row r="1653" spans="2:43" s="8" customFormat="1">
      <c r="B1653" s="29"/>
      <c r="E1653" s="29"/>
      <c r="K1653" s="19"/>
      <c r="M1653" s="19"/>
      <c r="AC1653" s="29"/>
      <c r="AP1653" s="25"/>
      <c r="AQ1653" s="25"/>
    </row>
    <row r="1654" spans="2:43" s="8" customFormat="1">
      <c r="B1654" s="29"/>
      <c r="E1654" s="29"/>
      <c r="K1654" s="19"/>
      <c r="M1654" s="19"/>
      <c r="AC1654" s="29"/>
      <c r="AP1654" s="25"/>
      <c r="AQ1654" s="25"/>
    </row>
    <row r="1655" spans="2:43" s="8" customFormat="1">
      <c r="B1655" s="29"/>
      <c r="E1655" s="29"/>
      <c r="K1655" s="19"/>
      <c r="M1655" s="19"/>
      <c r="AC1655" s="29"/>
      <c r="AP1655" s="25"/>
      <c r="AQ1655" s="25"/>
    </row>
    <row r="1656" spans="2:43" s="8" customFormat="1">
      <c r="B1656" s="29"/>
      <c r="E1656" s="29"/>
      <c r="K1656" s="19"/>
      <c r="M1656" s="19"/>
      <c r="AC1656" s="29"/>
      <c r="AP1656" s="25"/>
      <c r="AQ1656" s="25"/>
    </row>
    <row r="1657" spans="2:43" s="8" customFormat="1">
      <c r="B1657" s="29"/>
      <c r="E1657" s="29"/>
      <c r="K1657" s="19"/>
      <c r="M1657" s="19"/>
      <c r="AC1657" s="29"/>
      <c r="AP1657" s="25"/>
      <c r="AQ1657" s="25"/>
    </row>
    <row r="1658" spans="2:43" s="8" customFormat="1">
      <c r="B1658" s="29"/>
      <c r="E1658" s="29"/>
      <c r="K1658" s="19"/>
      <c r="M1658" s="19"/>
      <c r="AC1658" s="29"/>
      <c r="AP1658" s="25"/>
      <c r="AQ1658" s="25"/>
    </row>
    <row r="1659" spans="2:43" s="8" customFormat="1">
      <c r="B1659" s="29"/>
      <c r="E1659" s="29"/>
      <c r="K1659" s="19"/>
      <c r="M1659" s="19"/>
      <c r="AC1659" s="29"/>
      <c r="AP1659" s="25"/>
      <c r="AQ1659" s="25"/>
    </row>
    <row r="1660" spans="2:43" s="8" customFormat="1">
      <c r="B1660" s="29"/>
      <c r="E1660" s="29"/>
      <c r="K1660" s="19"/>
      <c r="M1660" s="19"/>
      <c r="AC1660" s="29"/>
      <c r="AP1660" s="25"/>
      <c r="AQ1660" s="25"/>
    </row>
    <row r="1661" spans="2:43" s="8" customFormat="1">
      <c r="B1661" s="29"/>
      <c r="E1661" s="29"/>
      <c r="K1661" s="19"/>
      <c r="M1661" s="19"/>
      <c r="AC1661" s="29"/>
      <c r="AP1661" s="25"/>
      <c r="AQ1661" s="25"/>
    </row>
    <row r="1662" spans="2:43" s="8" customFormat="1">
      <c r="B1662" s="29"/>
      <c r="E1662" s="29"/>
      <c r="K1662" s="19"/>
      <c r="M1662" s="19"/>
      <c r="AC1662" s="29"/>
      <c r="AP1662" s="25"/>
      <c r="AQ1662" s="25"/>
    </row>
    <row r="1663" spans="2:43" s="8" customFormat="1">
      <c r="B1663" s="29"/>
      <c r="E1663" s="29"/>
      <c r="K1663" s="19"/>
      <c r="M1663" s="19"/>
      <c r="AC1663" s="29"/>
      <c r="AP1663" s="25"/>
      <c r="AQ1663" s="25"/>
    </row>
    <row r="1664" spans="2:43" s="8" customFormat="1">
      <c r="B1664" s="29"/>
      <c r="E1664" s="29"/>
      <c r="K1664" s="19"/>
      <c r="M1664" s="19"/>
      <c r="AC1664" s="29"/>
      <c r="AP1664" s="25"/>
      <c r="AQ1664" s="25"/>
    </row>
    <row r="1665" spans="2:43" s="8" customFormat="1">
      <c r="B1665" s="29"/>
      <c r="E1665" s="29"/>
      <c r="K1665" s="19"/>
      <c r="M1665" s="19"/>
      <c r="AC1665" s="29"/>
      <c r="AP1665" s="25"/>
      <c r="AQ1665" s="25"/>
    </row>
    <row r="1666" spans="2:43" s="8" customFormat="1">
      <c r="B1666" s="29"/>
      <c r="E1666" s="29"/>
      <c r="K1666" s="19"/>
      <c r="M1666" s="19"/>
      <c r="AC1666" s="29"/>
      <c r="AP1666" s="25"/>
      <c r="AQ1666" s="25"/>
    </row>
    <row r="1667" spans="2:43" s="8" customFormat="1">
      <c r="B1667" s="29"/>
      <c r="E1667" s="29"/>
      <c r="K1667" s="19"/>
      <c r="M1667" s="19"/>
      <c r="AC1667" s="29"/>
      <c r="AP1667" s="25"/>
      <c r="AQ1667" s="25"/>
    </row>
    <row r="1668" spans="2:43" s="8" customFormat="1">
      <c r="B1668" s="29"/>
      <c r="E1668" s="29"/>
      <c r="K1668" s="19"/>
      <c r="M1668" s="19"/>
      <c r="AC1668" s="29"/>
      <c r="AP1668" s="25"/>
      <c r="AQ1668" s="25"/>
    </row>
    <row r="1669" spans="2:43" s="8" customFormat="1">
      <c r="B1669" s="29"/>
      <c r="E1669" s="29"/>
      <c r="K1669" s="19"/>
      <c r="M1669" s="19"/>
      <c r="AC1669" s="29"/>
      <c r="AP1669" s="25"/>
      <c r="AQ1669" s="25"/>
    </row>
    <row r="1670" spans="2:43" s="8" customFormat="1">
      <c r="B1670" s="29"/>
      <c r="E1670" s="29"/>
      <c r="K1670" s="19"/>
      <c r="M1670" s="19"/>
      <c r="AC1670" s="29"/>
      <c r="AP1670" s="25"/>
      <c r="AQ1670" s="25"/>
    </row>
    <row r="1671" spans="2:43" s="8" customFormat="1">
      <c r="B1671" s="29"/>
      <c r="E1671" s="29"/>
      <c r="K1671" s="19"/>
      <c r="M1671" s="19"/>
      <c r="AC1671" s="29"/>
      <c r="AP1671" s="25"/>
      <c r="AQ1671" s="25"/>
    </row>
    <row r="1672" spans="2:43" s="8" customFormat="1">
      <c r="B1672" s="29"/>
      <c r="E1672" s="29"/>
      <c r="K1672" s="19"/>
      <c r="M1672" s="19"/>
      <c r="AC1672" s="29"/>
      <c r="AP1672" s="25"/>
      <c r="AQ1672" s="25"/>
    </row>
    <row r="1673" spans="2:43" s="8" customFormat="1">
      <c r="B1673" s="29"/>
      <c r="E1673" s="29"/>
      <c r="K1673" s="19"/>
      <c r="M1673" s="19"/>
      <c r="AC1673" s="29"/>
      <c r="AP1673" s="25"/>
      <c r="AQ1673" s="25"/>
    </row>
    <row r="1674" spans="2:43" s="8" customFormat="1">
      <c r="B1674" s="29"/>
      <c r="E1674" s="29"/>
      <c r="K1674" s="19"/>
      <c r="M1674" s="19"/>
      <c r="AC1674" s="29"/>
      <c r="AP1674" s="25"/>
      <c r="AQ1674" s="25"/>
    </row>
    <row r="1675" spans="2:43" s="8" customFormat="1">
      <c r="B1675" s="29"/>
      <c r="E1675" s="29"/>
      <c r="K1675" s="19"/>
      <c r="M1675" s="19"/>
      <c r="AC1675" s="29"/>
      <c r="AP1675" s="25"/>
      <c r="AQ1675" s="25"/>
    </row>
    <row r="1676" spans="2:43" s="8" customFormat="1">
      <c r="B1676" s="29"/>
      <c r="E1676" s="29"/>
      <c r="K1676" s="19"/>
      <c r="M1676" s="19"/>
      <c r="AC1676" s="29"/>
      <c r="AP1676" s="25"/>
      <c r="AQ1676" s="25"/>
    </row>
    <row r="1677" spans="2:43" s="8" customFormat="1">
      <c r="B1677" s="29"/>
      <c r="E1677" s="29"/>
      <c r="K1677" s="19"/>
      <c r="M1677" s="19"/>
      <c r="AC1677" s="29"/>
      <c r="AP1677" s="25"/>
      <c r="AQ1677" s="25"/>
    </row>
    <row r="1678" spans="2:43" s="8" customFormat="1">
      <c r="B1678" s="29"/>
      <c r="E1678" s="29"/>
      <c r="K1678" s="19"/>
      <c r="M1678" s="19"/>
      <c r="AC1678" s="29"/>
      <c r="AP1678" s="25"/>
      <c r="AQ1678" s="25"/>
    </row>
    <row r="1679" spans="2:43" s="8" customFormat="1">
      <c r="B1679" s="29"/>
      <c r="E1679" s="29"/>
      <c r="K1679" s="19"/>
      <c r="M1679" s="19"/>
      <c r="AC1679" s="29"/>
      <c r="AP1679" s="25"/>
      <c r="AQ1679" s="25"/>
    </row>
    <row r="1680" spans="2:43" s="8" customFormat="1">
      <c r="B1680" s="29"/>
      <c r="E1680" s="29"/>
      <c r="K1680" s="19"/>
      <c r="M1680" s="19"/>
      <c r="AC1680" s="29"/>
      <c r="AP1680" s="25"/>
      <c r="AQ1680" s="25"/>
    </row>
    <row r="1681" spans="2:43" s="8" customFormat="1">
      <c r="B1681" s="29"/>
      <c r="E1681" s="29"/>
      <c r="K1681" s="19"/>
      <c r="M1681" s="19"/>
      <c r="AC1681" s="29"/>
      <c r="AP1681" s="25"/>
      <c r="AQ1681" s="25"/>
    </row>
    <row r="1682" spans="2:43" s="8" customFormat="1">
      <c r="B1682" s="29"/>
      <c r="E1682" s="29"/>
      <c r="K1682" s="19"/>
      <c r="M1682" s="19"/>
      <c r="AC1682" s="29"/>
      <c r="AP1682" s="25"/>
      <c r="AQ1682" s="25"/>
    </row>
    <row r="1683" spans="2:43" s="8" customFormat="1">
      <c r="B1683" s="29"/>
      <c r="E1683" s="29"/>
      <c r="K1683" s="19"/>
      <c r="M1683" s="19"/>
      <c r="AC1683" s="29"/>
      <c r="AP1683" s="25"/>
      <c r="AQ1683" s="25"/>
    </row>
    <row r="1684" spans="2:43" s="8" customFormat="1">
      <c r="B1684" s="29"/>
      <c r="E1684" s="29"/>
      <c r="K1684" s="19"/>
      <c r="M1684" s="19"/>
      <c r="AC1684" s="29"/>
      <c r="AP1684" s="25"/>
      <c r="AQ1684" s="25"/>
    </row>
    <row r="1685" spans="2:43" s="8" customFormat="1">
      <c r="B1685" s="29"/>
      <c r="E1685" s="29"/>
      <c r="K1685" s="19"/>
      <c r="M1685" s="19"/>
      <c r="AC1685" s="29"/>
      <c r="AP1685" s="25"/>
      <c r="AQ1685" s="25"/>
    </row>
    <row r="1686" spans="2:43" s="8" customFormat="1">
      <c r="B1686" s="29"/>
      <c r="E1686" s="29"/>
      <c r="K1686" s="19"/>
      <c r="M1686" s="19"/>
      <c r="AC1686" s="29"/>
      <c r="AP1686" s="25"/>
      <c r="AQ1686" s="25"/>
    </row>
    <row r="1687" spans="2:43" s="8" customFormat="1">
      <c r="B1687" s="29"/>
      <c r="E1687" s="29"/>
      <c r="K1687" s="19"/>
      <c r="M1687" s="19"/>
      <c r="AC1687" s="29"/>
      <c r="AP1687" s="25"/>
      <c r="AQ1687" s="25"/>
    </row>
    <row r="1688" spans="2:43" s="8" customFormat="1">
      <c r="B1688" s="29"/>
      <c r="E1688" s="29"/>
      <c r="K1688" s="19"/>
      <c r="M1688" s="19"/>
      <c r="AC1688" s="29"/>
      <c r="AP1688" s="25"/>
      <c r="AQ1688" s="25"/>
    </row>
    <row r="1689" spans="2:43" s="8" customFormat="1">
      <c r="B1689" s="29"/>
      <c r="E1689" s="29"/>
      <c r="K1689" s="19"/>
      <c r="M1689" s="19"/>
      <c r="AC1689" s="29"/>
      <c r="AP1689" s="25"/>
      <c r="AQ1689" s="25"/>
    </row>
    <row r="1690" spans="2:43" s="8" customFormat="1">
      <c r="B1690" s="29"/>
      <c r="E1690" s="29"/>
      <c r="K1690" s="19"/>
      <c r="M1690" s="19"/>
      <c r="AC1690" s="29"/>
      <c r="AP1690" s="25"/>
      <c r="AQ1690" s="25"/>
    </row>
    <row r="1691" spans="2:43" s="8" customFormat="1">
      <c r="B1691" s="29"/>
      <c r="E1691" s="29"/>
      <c r="K1691" s="19"/>
      <c r="M1691" s="19"/>
      <c r="AC1691" s="29"/>
      <c r="AP1691" s="25"/>
      <c r="AQ1691" s="25"/>
    </row>
    <row r="1692" spans="2:43" s="8" customFormat="1">
      <c r="B1692" s="29"/>
      <c r="E1692" s="29"/>
      <c r="K1692" s="19"/>
      <c r="M1692" s="19"/>
      <c r="AC1692" s="29"/>
      <c r="AP1692" s="25"/>
      <c r="AQ1692" s="25"/>
    </row>
    <row r="1693" spans="2:43" s="8" customFormat="1">
      <c r="B1693" s="29"/>
      <c r="E1693" s="29"/>
      <c r="K1693" s="19"/>
      <c r="M1693" s="19"/>
      <c r="AC1693" s="29"/>
      <c r="AP1693" s="25"/>
      <c r="AQ1693" s="25"/>
    </row>
    <row r="1694" spans="2:43" s="8" customFormat="1">
      <c r="B1694" s="29"/>
      <c r="E1694" s="29"/>
      <c r="K1694" s="19"/>
      <c r="M1694" s="19"/>
      <c r="AC1694" s="29"/>
      <c r="AP1694" s="25"/>
      <c r="AQ1694" s="25"/>
    </row>
    <row r="1695" spans="2:43" s="8" customFormat="1">
      <c r="B1695" s="29"/>
      <c r="E1695" s="29"/>
      <c r="K1695" s="19"/>
      <c r="M1695" s="19"/>
      <c r="AC1695" s="29"/>
      <c r="AP1695" s="25"/>
      <c r="AQ1695" s="25"/>
    </row>
    <row r="1696" spans="2:43" s="8" customFormat="1">
      <c r="B1696" s="29"/>
      <c r="E1696" s="29"/>
      <c r="K1696" s="19"/>
      <c r="M1696" s="19"/>
      <c r="AC1696" s="29"/>
      <c r="AP1696" s="25"/>
      <c r="AQ1696" s="25"/>
    </row>
    <row r="1697" spans="2:43" s="8" customFormat="1">
      <c r="B1697" s="29"/>
      <c r="E1697" s="29"/>
      <c r="K1697" s="19"/>
      <c r="M1697" s="19"/>
      <c r="AC1697" s="29"/>
      <c r="AP1697" s="25"/>
      <c r="AQ1697" s="25"/>
    </row>
    <row r="1698" spans="2:43" s="8" customFormat="1">
      <c r="B1698" s="29"/>
      <c r="E1698" s="29"/>
      <c r="K1698" s="19"/>
      <c r="M1698" s="19"/>
      <c r="AC1698" s="29"/>
      <c r="AP1698" s="25"/>
      <c r="AQ1698" s="25"/>
    </row>
    <row r="1699" spans="2:43" s="8" customFormat="1">
      <c r="B1699" s="29"/>
      <c r="E1699" s="29"/>
      <c r="K1699" s="19"/>
      <c r="M1699" s="19"/>
      <c r="AC1699" s="29"/>
      <c r="AP1699" s="25"/>
      <c r="AQ1699" s="25"/>
    </row>
    <row r="1700" spans="2:43" s="8" customFormat="1">
      <c r="B1700" s="29"/>
      <c r="E1700" s="29"/>
      <c r="K1700" s="19"/>
      <c r="M1700" s="19"/>
      <c r="AC1700" s="29"/>
      <c r="AP1700" s="25"/>
      <c r="AQ1700" s="25"/>
    </row>
    <row r="1701" spans="2:43" s="8" customFormat="1">
      <c r="B1701" s="29"/>
      <c r="E1701" s="29"/>
      <c r="K1701" s="19"/>
      <c r="M1701" s="19"/>
      <c r="AC1701" s="29"/>
      <c r="AP1701" s="25"/>
      <c r="AQ1701" s="25"/>
    </row>
    <row r="1702" spans="2:43" s="8" customFormat="1">
      <c r="B1702" s="29"/>
      <c r="E1702" s="29"/>
      <c r="K1702" s="19"/>
      <c r="M1702" s="19"/>
      <c r="AC1702" s="29"/>
      <c r="AP1702" s="25"/>
      <c r="AQ1702" s="25"/>
    </row>
    <row r="1703" spans="2:43" s="8" customFormat="1">
      <c r="B1703" s="29"/>
      <c r="E1703" s="29"/>
      <c r="K1703" s="19"/>
      <c r="M1703" s="19"/>
      <c r="AC1703" s="29"/>
      <c r="AP1703" s="25"/>
      <c r="AQ1703" s="25"/>
    </row>
    <row r="1704" spans="2:43" s="8" customFormat="1">
      <c r="B1704" s="29"/>
      <c r="E1704" s="29"/>
      <c r="K1704" s="19"/>
      <c r="M1704" s="19"/>
      <c r="AC1704" s="29"/>
      <c r="AP1704" s="25"/>
      <c r="AQ1704" s="25"/>
    </row>
    <row r="1705" spans="2:43" s="8" customFormat="1">
      <c r="B1705" s="29"/>
      <c r="E1705" s="29"/>
      <c r="K1705" s="19"/>
      <c r="M1705" s="19"/>
      <c r="AC1705" s="29"/>
      <c r="AP1705" s="25"/>
      <c r="AQ1705" s="25"/>
    </row>
    <row r="1706" spans="2:43" s="8" customFormat="1">
      <c r="B1706" s="29"/>
      <c r="E1706" s="29"/>
      <c r="K1706" s="19"/>
      <c r="M1706" s="19"/>
      <c r="AC1706" s="29"/>
      <c r="AP1706" s="25"/>
      <c r="AQ1706" s="25"/>
    </row>
    <row r="1707" spans="2:43" s="8" customFormat="1">
      <c r="B1707" s="29"/>
      <c r="E1707" s="29"/>
      <c r="K1707" s="19"/>
      <c r="M1707" s="19"/>
      <c r="AC1707" s="29"/>
      <c r="AP1707" s="25"/>
      <c r="AQ1707" s="25"/>
    </row>
    <row r="1708" spans="2:43" s="8" customFormat="1">
      <c r="B1708" s="29"/>
      <c r="E1708" s="29"/>
      <c r="K1708" s="19"/>
      <c r="M1708" s="19"/>
      <c r="AC1708" s="29"/>
      <c r="AP1708" s="25"/>
      <c r="AQ1708" s="25"/>
    </row>
    <row r="1709" spans="2:43" s="8" customFormat="1">
      <c r="B1709" s="29"/>
      <c r="E1709" s="29"/>
      <c r="K1709" s="19"/>
      <c r="M1709" s="19"/>
      <c r="AC1709" s="29"/>
      <c r="AP1709" s="25"/>
      <c r="AQ1709" s="25"/>
    </row>
    <row r="1710" spans="2:43" s="8" customFormat="1">
      <c r="B1710" s="29"/>
      <c r="E1710" s="29"/>
      <c r="K1710" s="19"/>
      <c r="M1710" s="19"/>
      <c r="AC1710" s="29"/>
      <c r="AP1710" s="25"/>
      <c r="AQ1710" s="25"/>
    </row>
    <row r="1711" spans="2:43" s="8" customFormat="1">
      <c r="B1711" s="29"/>
      <c r="E1711" s="29"/>
      <c r="K1711" s="19"/>
      <c r="M1711" s="19"/>
      <c r="AC1711" s="29"/>
      <c r="AP1711" s="25"/>
      <c r="AQ1711" s="25"/>
    </row>
    <row r="1712" spans="2:43" s="8" customFormat="1">
      <c r="B1712" s="29"/>
      <c r="E1712" s="29"/>
      <c r="K1712" s="19"/>
      <c r="M1712" s="19"/>
      <c r="AC1712" s="29"/>
      <c r="AP1712" s="25"/>
      <c r="AQ1712" s="25"/>
    </row>
    <row r="1713" spans="2:43" s="8" customFormat="1">
      <c r="B1713" s="29"/>
      <c r="E1713" s="29"/>
      <c r="K1713" s="19"/>
      <c r="M1713" s="19"/>
      <c r="AC1713" s="29"/>
      <c r="AP1713" s="25"/>
      <c r="AQ1713" s="25"/>
    </row>
    <row r="1714" spans="2:43" s="8" customFormat="1">
      <c r="B1714" s="29"/>
      <c r="E1714" s="29"/>
      <c r="K1714" s="19"/>
      <c r="M1714" s="19"/>
      <c r="AC1714" s="29"/>
      <c r="AP1714" s="25"/>
      <c r="AQ1714" s="25"/>
    </row>
    <row r="1715" spans="2:43" s="8" customFormat="1">
      <c r="B1715" s="29"/>
      <c r="E1715" s="29"/>
      <c r="K1715" s="19"/>
      <c r="M1715" s="19"/>
      <c r="AC1715" s="29"/>
      <c r="AP1715" s="25"/>
      <c r="AQ1715" s="25"/>
    </row>
    <row r="1716" spans="2:43" s="8" customFormat="1">
      <c r="B1716" s="29"/>
      <c r="E1716" s="29"/>
      <c r="K1716" s="19"/>
      <c r="M1716" s="19"/>
      <c r="AC1716" s="29"/>
      <c r="AP1716" s="25"/>
      <c r="AQ1716" s="25"/>
    </row>
    <row r="1717" spans="2:43" s="8" customFormat="1">
      <c r="B1717" s="29"/>
      <c r="E1717" s="29"/>
      <c r="K1717" s="19"/>
      <c r="M1717" s="19"/>
      <c r="AC1717" s="29"/>
      <c r="AP1717" s="25"/>
      <c r="AQ1717" s="25"/>
    </row>
    <row r="1718" spans="2:43" s="8" customFormat="1">
      <c r="B1718" s="29"/>
      <c r="E1718" s="29"/>
      <c r="K1718" s="19"/>
      <c r="M1718" s="19"/>
      <c r="AC1718" s="29"/>
      <c r="AP1718" s="25"/>
      <c r="AQ1718" s="25"/>
    </row>
    <row r="1719" spans="2:43" s="8" customFormat="1">
      <c r="B1719" s="29"/>
      <c r="E1719" s="29"/>
      <c r="K1719" s="19"/>
      <c r="M1719" s="19"/>
      <c r="AC1719" s="29"/>
      <c r="AP1719" s="25"/>
      <c r="AQ1719" s="25"/>
    </row>
    <row r="1720" spans="2:43" s="8" customFormat="1">
      <c r="B1720" s="29"/>
      <c r="E1720" s="29"/>
      <c r="K1720" s="19"/>
      <c r="M1720" s="19"/>
      <c r="AC1720" s="29"/>
      <c r="AP1720" s="25"/>
      <c r="AQ1720" s="25"/>
    </row>
    <row r="1721" spans="2:43" s="8" customFormat="1">
      <c r="B1721" s="29"/>
      <c r="E1721" s="29"/>
      <c r="K1721" s="19"/>
      <c r="M1721" s="19"/>
      <c r="AC1721" s="29"/>
      <c r="AP1721" s="25"/>
      <c r="AQ1721" s="25"/>
    </row>
    <row r="1722" spans="2:43" s="8" customFormat="1">
      <c r="B1722" s="29"/>
      <c r="E1722" s="29"/>
      <c r="K1722" s="19"/>
      <c r="M1722" s="19"/>
      <c r="AC1722" s="29"/>
      <c r="AP1722" s="25"/>
      <c r="AQ1722" s="25"/>
    </row>
    <row r="1723" spans="2:43" s="8" customFormat="1">
      <c r="B1723" s="29"/>
      <c r="E1723" s="29"/>
      <c r="K1723" s="19"/>
      <c r="M1723" s="19"/>
      <c r="AC1723" s="29"/>
      <c r="AP1723" s="25"/>
      <c r="AQ1723" s="25"/>
    </row>
    <row r="1724" spans="2:43" s="8" customFormat="1">
      <c r="B1724" s="29"/>
      <c r="E1724" s="29"/>
      <c r="K1724" s="19"/>
      <c r="M1724" s="19"/>
      <c r="AC1724" s="29"/>
      <c r="AP1724" s="25"/>
      <c r="AQ1724" s="25"/>
    </row>
    <row r="1725" spans="2:43" s="8" customFormat="1">
      <c r="B1725" s="29"/>
      <c r="E1725" s="29"/>
      <c r="K1725" s="19"/>
      <c r="M1725" s="19"/>
      <c r="AC1725" s="29"/>
      <c r="AP1725" s="25"/>
      <c r="AQ1725" s="25"/>
    </row>
    <row r="1726" spans="2:43" s="8" customFormat="1">
      <c r="B1726" s="29"/>
      <c r="E1726" s="29"/>
      <c r="K1726" s="19"/>
      <c r="M1726" s="19"/>
      <c r="AC1726" s="29"/>
      <c r="AP1726" s="25"/>
      <c r="AQ1726" s="25"/>
    </row>
    <row r="1727" spans="2:43" s="8" customFormat="1">
      <c r="B1727" s="29"/>
      <c r="E1727" s="29"/>
      <c r="K1727" s="19"/>
      <c r="M1727" s="19"/>
      <c r="AC1727" s="29"/>
      <c r="AP1727" s="25"/>
      <c r="AQ1727" s="25"/>
    </row>
    <row r="1728" spans="2:43" s="8" customFormat="1">
      <c r="B1728" s="29"/>
      <c r="E1728" s="29"/>
      <c r="K1728" s="19"/>
      <c r="M1728" s="19"/>
      <c r="AC1728" s="29"/>
      <c r="AP1728" s="25"/>
      <c r="AQ1728" s="25"/>
    </row>
    <row r="1729" spans="2:43" s="8" customFormat="1">
      <c r="B1729" s="29"/>
      <c r="E1729" s="29"/>
      <c r="K1729" s="19"/>
      <c r="M1729" s="19"/>
      <c r="AC1729" s="29"/>
      <c r="AP1729" s="25"/>
      <c r="AQ1729" s="25"/>
    </row>
    <row r="1730" spans="2:43" s="8" customFormat="1">
      <c r="B1730" s="29"/>
      <c r="E1730" s="29"/>
      <c r="K1730" s="19"/>
      <c r="M1730" s="19"/>
      <c r="AC1730" s="29"/>
      <c r="AP1730" s="25"/>
      <c r="AQ1730" s="25"/>
    </row>
    <row r="1731" spans="2:43" s="8" customFormat="1">
      <c r="B1731" s="29"/>
      <c r="E1731" s="29"/>
      <c r="K1731" s="19"/>
      <c r="M1731" s="19"/>
      <c r="AC1731" s="29"/>
      <c r="AP1731" s="25"/>
      <c r="AQ1731" s="25"/>
    </row>
    <row r="1732" spans="2:43" s="8" customFormat="1">
      <c r="B1732" s="29"/>
      <c r="E1732" s="29"/>
      <c r="K1732" s="19"/>
      <c r="M1732" s="19"/>
      <c r="AC1732" s="29"/>
      <c r="AP1732" s="25"/>
      <c r="AQ1732" s="25"/>
    </row>
    <row r="1733" spans="2:43" s="8" customFormat="1">
      <c r="B1733" s="29"/>
      <c r="E1733" s="29"/>
      <c r="K1733" s="19"/>
      <c r="M1733" s="19"/>
      <c r="AC1733" s="29"/>
      <c r="AP1733" s="25"/>
      <c r="AQ1733" s="25"/>
    </row>
    <row r="1734" spans="2:43" s="8" customFormat="1">
      <c r="B1734" s="29"/>
      <c r="E1734" s="29"/>
      <c r="K1734" s="19"/>
      <c r="M1734" s="19"/>
      <c r="AC1734" s="29"/>
      <c r="AP1734" s="25"/>
      <c r="AQ1734" s="25"/>
    </row>
    <row r="1735" spans="2:43" s="8" customFormat="1">
      <c r="B1735" s="29"/>
      <c r="E1735" s="29"/>
      <c r="K1735" s="19"/>
      <c r="M1735" s="19"/>
      <c r="AC1735" s="29"/>
      <c r="AP1735" s="25"/>
      <c r="AQ1735" s="25"/>
    </row>
    <row r="1736" spans="2:43" s="8" customFormat="1">
      <c r="B1736" s="29"/>
      <c r="E1736" s="29"/>
      <c r="K1736" s="19"/>
      <c r="M1736" s="19"/>
      <c r="AC1736" s="29"/>
      <c r="AP1736" s="25"/>
      <c r="AQ1736" s="25"/>
    </row>
    <row r="1737" spans="2:43" s="8" customFormat="1">
      <c r="B1737" s="29"/>
      <c r="E1737" s="29"/>
      <c r="K1737" s="19"/>
      <c r="M1737" s="19"/>
      <c r="AC1737" s="29"/>
      <c r="AP1737" s="25"/>
      <c r="AQ1737" s="25"/>
    </row>
    <row r="1738" spans="2:43" s="8" customFormat="1">
      <c r="B1738" s="29"/>
      <c r="E1738" s="29"/>
      <c r="K1738" s="19"/>
      <c r="M1738" s="19"/>
      <c r="AC1738" s="29"/>
      <c r="AP1738" s="25"/>
      <c r="AQ1738" s="25"/>
    </row>
    <row r="1739" spans="2:43" s="8" customFormat="1">
      <c r="B1739" s="29"/>
      <c r="E1739" s="29"/>
      <c r="K1739" s="19"/>
      <c r="M1739" s="19"/>
      <c r="AC1739" s="29"/>
      <c r="AP1739" s="25"/>
      <c r="AQ1739" s="25"/>
    </row>
    <row r="1740" spans="2:43" s="8" customFormat="1">
      <c r="B1740" s="29"/>
      <c r="E1740" s="29"/>
      <c r="K1740" s="19"/>
      <c r="M1740" s="19"/>
      <c r="AC1740" s="29"/>
      <c r="AP1740" s="25"/>
      <c r="AQ1740" s="25"/>
    </row>
    <row r="1741" spans="2:43" s="8" customFormat="1">
      <c r="B1741" s="29"/>
      <c r="E1741" s="29"/>
      <c r="K1741" s="19"/>
      <c r="M1741" s="19"/>
      <c r="AC1741" s="29"/>
      <c r="AP1741" s="25"/>
      <c r="AQ1741" s="25"/>
    </row>
    <row r="1742" spans="2:43" s="8" customFormat="1">
      <c r="B1742" s="29"/>
      <c r="E1742" s="29"/>
      <c r="K1742" s="19"/>
      <c r="M1742" s="19"/>
      <c r="AC1742" s="29"/>
      <c r="AP1742" s="25"/>
      <c r="AQ1742" s="25"/>
    </row>
    <row r="1743" spans="2:43" s="8" customFormat="1">
      <c r="B1743" s="29"/>
      <c r="E1743" s="29"/>
      <c r="K1743" s="19"/>
      <c r="M1743" s="19"/>
      <c r="AC1743" s="29"/>
      <c r="AP1743" s="25"/>
      <c r="AQ1743" s="25"/>
    </row>
    <row r="1744" spans="2:43" s="8" customFormat="1">
      <c r="B1744" s="29"/>
      <c r="E1744" s="29"/>
      <c r="K1744" s="19"/>
      <c r="M1744" s="19"/>
      <c r="AC1744" s="29"/>
      <c r="AP1744" s="25"/>
      <c r="AQ1744" s="25"/>
    </row>
    <row r="1745" spans="2:43" s="8" customFormat="1">
      <c r="B1745" s="29"/>
      <c r="E1745" s="29"/>
      <c r="K1745" s="19"/>
      <c r="M1745" s="19"/>
      <c r="AC1745" s="29"/>
      <c r="AP1745" s="25"/>
      <c r="AQ1745" s="25"/>
    </row>
    <row r="1746" spans="2:43" s="8" customFormat="1">
      <c r="B1746" s="29"/>
      <c r="E1746" s="29"/>
      <c r="K1746" s="19"/>
      <c r="M1746" s="19"/>
      <c r="AC1746" s="29"/>
      <c r="AP1746" s="25"/>
      <c r="AQ1746" s="25"/>
    </row>
    <row r="1747" spans="2:43" s="8" customFormat="1">
      <c r="B1747" s="29"/>
      <c r="E1747" s="29"/>
      <c r="K1747" s="19"/>
      <c r="M1747" s="19"/>
      <c r="AC1747" s="29"/>
      <c r="AP1747" s="25"/>
      <c r="AQ1747" s="25"/>
    </row>
    <row r="1748" spans="2:43" s="8" customFormat="1">
      <c r="B1748" s="29"/>
      <c r="E1748" s="29"/>
      <c r="K1748" s="19"/>
      <c r="M1748" s="19"/>
      <c r="AC1748" s="29"/>
      <c r="AP1748" s="25"/>
      <c r="AQ1748" s="25"/>
    </row>
    <row r="1749" spans="2:43" s="8" customFormat="1">
      <c r="B1749" s="29"/>
      <c r="E1749" s="29"/>
      <c r="K1749" s="19"/>
      <c r="M1749" s="19"/>
      <c r="AC1749" s="29"/>
      <c r="AP1749" s="25"/>
      <c r="AQ1749" s="25"/>
    </row>
    <row r="1750" spans="2:43" s="8" customFormat="1">
      <c r="B1750" s="29"/>
      <c r="E1750" s="29"/>
      <c r="K1750" s="19"/>
      <c r="M1750" s="19"/>
      <c r="AC1750" s="29"/>
      <c r="AP1750" s="25"/>
      <c r="AQ1750" s="25"/>
    </row>
    <row r="1751" spans="2:43" s="8" customFormat="1">
      <c r="B1751" s="29"/>
      <c r="E1751" s="29"/>
      <c r="K1751" s="19"/>
      <c r="M1751" s="19"/>
      <c r="AC1751" s="29"/>
      <c r="AP1751" s="25"/>
      <c r="AQ1751" s="25"/>
    </row>
    <row r="1752" spans="2:43" s="8" customFormat="1">
      <c r="B1752" s="29"/>
      <c r="E1752" s="29"/>
      <c r="K1752" s="19"/>
      <c r="M1752" s="19"/>
      <c r="AC1752" s="29"/>
      <c r="AP1752" s="25"/>
      <c r="AQ1752" s="25"/>
    </row>
    <row r="1753" spans="2:43" s="8" customFormat="1">
      <c r="B1753" s="29"/>
      <c r="E1753" s="29"/>
      <c r="K1753" s="19"/>
      <c r="M1753" s="19"/>
      <c r="AC1753" s="29"/>
      <c r="AP1753" s="25"/>
      <c r="AQ1753" s="25"/>
    </row>
    <row r="1754" spans="2:43" s="8" customFormat="1">
      <c r="B1754" s="29"/>
      <c r="E1754" s="29"/>
      <c r="K1754" s="19"/>
      <c r="M1754" s="19"/>
      <c r="AC1754" s="29"/>
      <c r="AP1754" s="25"/>
      <c r="AQ1754" s="25"/>
    </row>
    <row r="1755" spans="2:43" s="8" customFormat="1">
      <c r="B1755" s="29"/>
      <c r="E1755" s="29"/>
      <c r="K1755" s="19"/>
      <c r="M1755" s="19"/>
      <c r="AC1755" s="29"/>
      <c r="AP1755" s="25"/>
      <c r="AQ1755" s="25"/>
    </row>
    <row r="1756" spans="2:43" s="8" customFormat="1">
      <c r="B1756" s="29"/>
      <c r="E1756" s="29"/>
      <c r="K1756" s="19"/>
      <c r="M1756" s="19"/>
      <c r="AC1756" s="29"/>
      <c r="AP1756" s="25"/>
      <c r="AQ1756" s="25"/>
    </row>
    <row r="1757" spans="2:43" s="8" customFormat="1">
      <c r="B1757" s="29"/>
      <c r="E1757" s="29"/>
      <c r="K1757" s="19"/>
      <c r="M1757" s="19"/>
      <c r="AC1757" s="29"/>
      <c r="AP1757" s="25"/>
      <c r="AQ1757" s="25"/>
    </row>
    <row r="1758" spans="2:43" s="8" customFormat="1">
      <c r="B1758" s="29"/>
      <c r="E1758" s="29"/>
      <c r="K1758" s="19"/>
      <c r="M1758" s="19"/>
      <c r="AC1758" s="29"/>
      <c r="AP1758" s="25"/>
      <c r="AQ1758" s="25"/>
    </row>
    <row r="1759" spans="2:43" s="8" customFormat="1">
      <c r="B1759" s="29"/>
      <c r="E1759" s="29"/>
      <c r="K1759" s="19"/>
      <c r="M1759" s="19"/>
      <c r="AC1759" s="29"/>
      <c r="AP1759" s="25"/>
      <c r="AQ1759" s="25"/>
    </row>
    <row r="1760" spans="2:43" s="8" customFormat="1">
      <c r="B1760" s="29"/>
      <c r="E1760" s="29"/>
      <c r="K1760" s="19"/>
      <c r="M1760" s="19"/>
      <c r="AC1760" s="29"/>
      <c r="AP1760" s="25"/>
      <c r="AQ1760" s="25"/>
    </row>
    <row r="1761" spans="2:43" s="8" customFormat="1">
      <c r="B1761" s="29"/>
      <c r="E1761" s="29"/>
      <c r="K1761" s="19"/>
      <c r="M1761" s="19"/>
      <c r="AC1761" s="29"/>
      <c r="AP1761" s="25"/>
      <c r="AQ1761" s="25"/>
    </row>
    <row r="1762" spans="2:43" s="8" customFormat="1">
      <c r="B1762" s="29"/>
      <c r="E1762" s="29"/>
      <c r="K1762" s="19"/>
      <c r="M1762" s="19"/>
      <c r="AC1762" s="29"/>
      <c r="AP1762" s="25"/>
      <c r="AQ1762" s="25"/>
    </row>
    <row r="1763" spans="2:43" s="8" customFormat="1">
      <c r="B1763" s="29"/>
      <c r="E1763" s="29"/>
      <c r="K1763" s="19"/>
      <c r="M1763" s="19"/>
      <c r="AC1763" s="29"/>
      <c r="AP1763" s="25"/>
      <c r="AQ1763" s="25"/>
    </row>
    <row r="1764" spans="2:43" s="8" customFormat="1">
      <c r="B1764" s="29"/>
      <c r="E1764" s="29"/>
      <c r="K1764" s="19"/>
      <c r="M1764" s="19"/>
      <c r="AC1764" s="29"/>
      <c r="AP1764" s="25"/>
      <c r="AQ1764" s="25"/>
    </row>
    <row r="1765" spans="2:43" s="8" customFormat="1">
      <c r="B1765" s="29"/>
      <c r="E1765" s="29"/>
      <c r="K1765" s="19"/>
      <c r="M1765" s="19"/>
      <c r="AC1765" s="29"/>
      <c r="AP1765" s="25"/>
      <c r="AQ1765" s="25"/>
    </row>
    <row r="1766" spans="2:43" s="8" customFormat="1">
      <c r="B1766" s="29"/>
      <c r="E1766" s="29"/>
      <c r="K1766" s="19"/>
      <c r="M1766" s="19"/>
      <c r="AC1766" s="29"/>
      <c r="AP1766" s="25"/>
      <c r="AQ1766" s="25"/>
    </row>
    <row r="1767" spans="2:43" s="8" customFormat="1">
      <c r="B1767" s="29"/>
      <c r="E1767" s="29"/>
      <c r="K1767" s="19"/>
      <c r="M1767" s="19"/>
      <c r="AC1767" s="29"/>
      <c r="AP1767" s="25"/>
      <c r="AQ1767" s="25"/>
    </row>
    <row r="1768" spans="2:43" s="8" customFormat="1">
      <c r="B1768" s="29"/>
      <c r="E1768" s="29"/>
      <c r="K1768" s="19"/>
      <c r="M1768" s="19"/>
      <c r="AC1768" s="29"/>
      <c r="AP1768" s="25"/>
      <c r="AQ1768" s="25"/>
    </row>
    <row r="1769" spans="2:43" s="8" customFormat="1">
      <c r="B1769" s="29"/>
      <c r="E1769" s="29"/>
      <c r="K1769" s="19"/>
      <c r="M1769" s="19"/>
      <c r="AC1769" s="29"/>
      <c r="AP1769" s="25"/>
      <c r="AQ1769" s="25"/>
    </row>
    <row r="1770" spans="2:43" s="8" customFormat="1">
      <c r="B1770" s="29"/>
      <c r="E1770" s="29"/>
      <c r="K1770" s="19"/>
      <c r="M1770" s="19"/>
      <c r="AC1770" s="29"/>
      <c r="AP1770" s="25"/>
      <c r="AQ1770" s="25"/>
    </row>
    <row r="1771" spans="2:43" s="8" customFormat="1">
      <c r="B1771" s="29"/>
      <c r="E1771" s="29"/>
      <c r="K1771" s="19"/>
      <c r="M1771" s="19"/>
      <c r="AC1771" s="29"/>
      <c r="AP1771" s="25"/>
      <c r="AQ1771" s="25"/>
    </row>
    <row r="1772" spans="2:43" s="8" customFormat="1">
      <c r="B1772" s="29"/>
      <c r="E1772" s="29"/>
      <c r="K1772" s="19"/>
      <c r="M1772" s="19"/>
      <c r="AC1772" s="29"/>
      <c r="AP1772" s="25"/>
      <c r="AQ1772" s="25"/>
    </row>
    <row r="1773" spans="2:43" s="8" customFormat="1">
      <c r="B1773" s="29"/>
      <c r="E1773" s="29"/>
      <c r="K1773" s="19"/>
      <c r="M1773" s="19"/>
      <c r="AC1773" s="29"/>
      <c r="AP1773" s="25"/>
      <c r="AQ1773" s="25"/>
    </row>
    <row r="1774" spans="2:43" s="8" customFormat="1">
      <c r="B1774" s="29"/>
      <c r="E1774" s="29"/>
      <c r="K1774" s="19"/>
      <c r="M1774" s="19"/>
      <c r="AC1774" s="29"/>
      <c r="AP1774" s="25"/>
      <c r="AQ1774" s="25"/>
    </row>
    <row r="1775" spans="2:43" s="8" customFormat="1">
      <c r="B1775" s="29"/>
      <c r="E1775" s="29"/>
      <c r="K1775" s="19"/>
      <c r="M1775" s="19"/>
      <c r="AC1775" s="29"/>
      <c r="AP1775" s="25"/>
      <c r="AQ1775" s="25"/>
    </row>
    <row r="1776" spans="2:43" s="8" customFormat="1">
      <c r="B1776" s="29"/>
      <c r="E1776" s="29"/>
      <c r="K1776" s="19"/>
      <c r="M1776" s="19"/>
      <c r="AC1776" s="29"/>
      <c r="AP1776" s="25"/>
      <c r="AQ1776" s="25"/>
    </row>
    <row r="1777" spans="2:43" s="8" customFormat="1">
      <c r="B1777" s="29"/>
      <c r="E1777" s="29"/>
      <c r="K1777" s="19"/>
      <c r="M1777" s="19"/>
      <c r="AC1777" s="29"/>
      <c r="AP1777" s="25"/>
      <c r="AQ1777" s="25"/>
    </row>
    <row r="1778" spans="2:43" s="8" customFormat="1">
      <c r="B1778" s="29"/>
      <c r="E1778" s="29"/>
      <c r="K1778" s="19"/>
      <c r="M1778" s="19"/>
      <c r="AC1778" s="29"/>
      <c r="AP1778" s="25"/>
      <c r="AQ1778" s="25"/>
    </row>
    <row r="1779" spans="2:43" s="8" customFormat="1">
      <c r="B1779" s="29"/>
      <c r="E1779" s="29"/>
      <c r="K1779" s="19"/>
      <c r="M1779" s="19"/>
      <c r="AC1779" s="29"/>
      <c r="AP1779" s="25"/>
      <c r="AQ1779" s="25"/>
    </row>
    <row r="1780" spans="2:43" s="8" customFormat="1">
      <c r="B1780" s="29"/>
      <c r="E1780" s="29"/>
      <c r="K1780" s="19"/>
      <c r="M1780" s="19"/>
      <c r="AC1780" s="29"/>
      <c r="AP1780" s="25"/>
      <c r="AQ1780" s="25"/>
    </row>
    <row r="1781" spans="2:43" s="8" customFormat="1">
      <c r="B1781" s="29"/>
      <c r="E1781" s="29"/>
      <c r="K1781" s="19"/>
      <c r="M1781" s="19"/>
      <c r="AC1781" s="29"/>
      <c r="AP1781" s="25"/>
      <c r="AQ1781" s="25"/>
    </row>
    <row r="1782" spans="2:43" s="8" customFormat="1">
      <c r="B1782" s="29"/>
      <c r="E1782" s="29"/>
      <c r="K1782" s="19"/>
      <c r="M1782" s="19"/>
      <c r="AC1782" s="29"/>
      <c r="AP1782" s="25"/>
      <c r="AQ1782" s="25"/>
    </row>
    <row r="1783" spans="2:43" s="8" customFormat="1">
      <c r="B1783" s="29"/>
      <c r="E1783" s="29"/>
      <c r="K1783" s="19"/>
      <c r="M1783" s="19"/>
      <c r="AC1783" s="29"/>
      <c r="AP1783" s="25"/>
      <c r="AQ1783" s="25"/>
    </row>
    <row r="1784" spans="2:43" s="8" customFormat="1">
      <c r="B1784" s="29"/>
      <c r="E1784" s="29"/>
      <c r="K1784" s="19"/>
      <c r="M1784" s="19"/>
      <c r="AC1784" s="29"/>
      <c r="AP1784" s="25"/>
      <c r="AQ1784" s="25"/>
    </row>
    <row r="1785" spans="2:43" s="8" customFormat="1">
      <c r="B1785" s="29"/>
      <c r="E1785" s="29"/>
      <c r="K1785" s="19"/>
      <c r="M1785" s="19"/>
      <c r="AC1785" s="29"/>
      <c r="AP1785" s="25"/>
      <c r="AQ1785" s="25"/>
    </row>
    <row r="1786" spans="2:43" s="8" customFormat="1">
      <c r="B1786" s="29"/>
      <c r="E1786" s="29"/>
      <c r="K1786" s="19"/>
      <c r="M1786" s="19"/>
      <c r="AC1786" s="29"/>
      <c r="AP1786" s="25"/>
      <c r="AQ1786" s="25"/>
    </row>
    <row r="1787" spans="2:43" s="8" customFormat="1">
      <c r="B1787" s="29"/>
      <c r="E1787" s="29"/>
      <c r="K1787" s="19"/>
      <c r="M1787" s="19"/>
      <c r="AC1787" s="29"/>
      <c r="AP1787" s="25"/>
      <c r="AQ1787" s="25"/>
    </row>
    <row r="1788" spans="2:43" s="8" customFormat="1">
      <c r="B1788" s="29"/>
      <c r="E1788" s="29"/>
      <c r="K1788" s="19"/>
      <c r="M1788" s="19"/>
      <c r="AC1788" s="29"/>
      <c r="AP1788" s="25"/>
      <c r="AQ1788" s="25"/>
    </row>
    <row r="1789" spans="2:43" s="8" customFormat="1">
      <c r="B1789" s="29"/>
      <c r="E1789" s="29"/>
      <c r="K1789" s="19"/>
      <c r="M1789" s="19"/>
      <c r="AC1789" s="29"/>
      <c r="AP1789" s="25"/>
      <c r="AQ1789" s="25"/>
    </row>
    <row r="1790" spans="2:43" s="8" customFormat="1">
      <c r="B1790" s="29"/>
      <c r="E1790" s="29"/>
      <c r="K1790" s="19"/>
      <c r="M1790" s="19"/>
      <c r="AC1790" s="29"/>
      <c r="AP1790" s="25"/>
      <c r="AQ1790" s="25"/>
    </row>
    <row r="1791" spans="2:43" s="8" customFormat="1">
      <c r="B1791" s="29"/>
      <c r="E1791" s="29"/>
      <c r="K1791" s="19"/>
      <c r="M1791" s="19"/>
      <c r="AC1791" s="29"/>
      <c r="AP1791" s="25"/>
      <c r="AQ1791" s="25"/>
    </row>
    <row r="1792" spans="2:43" s="8" customFormat="1">
      <c r="B1792" s="29"/>
      <c r="E1792" s="29"/>
      <c r="K1792" s="19"/>
      <c r="M1792" s="19"/>
      <c r="AC1792" s="29"/>
      <c r="AP1792" s="25"/>
      <c r="AQ1792" s="25"/>
    </row>
    <row r="1793" spans="2:43" s="8" customFormat="1">
      <c r="B1793" s="29"/>
      <c r="E1793" s="29"/>
      <c r="K1793" s="19"/>
      <c r="M1793" s="19"/>
      <c r="AC1793" s="29"/>
      <c r="AP1793" s="25"/>
      <c r="AQ1793" s="25"/>
    </row>
    <row r="1794" spans="2:43" s="8" customFormat="1">
      <c r="B1794" s="29"/>
      <c r="E1794" s="29"/>
      <c r="K1794" s="19"/>
      <c r="M1794" s="19"/>
      <c r="AC1794" s="29"/>
      <c r="AP1794" s="25"/>
      <c r="AQ1794" s="25"/>
    </row>
    <row r="1795" spans="2:43" s="8" customFormat="1">
      <c r="B1795" s="29"/>
      <c r="E1795" s="29"/>
      <c r="K1795" s="19"/>
      <c r="M1795" s="19"/>
      <c r="AC1795" s="29"/>
      <c r="AP1795" s="25"/>
      <c r="AQ1795" s="25"/>
    </row>
    <row r="1796" spans="2:43" s="8" customFormat="1">
      <c r="B1796" s="29"/>
      <c r="E1796" s="29"/>
      <c r="K1796" s="19"/>
      <c r="M1796" s="19"/>
      <c r="AC1796" s="29"/>
      <c r="AP1796" s="25"/>
      <c r="AQ1796" s="25"/>
    </row>
    <row r="1797" spans="2:43" s="8" customFormat="1">
      <c r="B1797" s="29"/>
      <c r="E1797" s="29"/>
      <c r="K1797" s="19"/>
      <c r="M1797" s="19"/>
      <c r="AC1797" s="29"/>
      <c r="AP1797" s="25"/>
      <c r="AQ1797" s="25"/>
    </row>
    <row r="1798" spans="2:43" s="8" customFormat="1">
      <c r="B1798" s="29"/>
      <c r="E1798" s="29"/>
      <c r="K1798" s="19"/>
      <c r="M1798" s="19"/>
      <c r="AC1798" s="29"/>
      <c r="AP1798" s="25"/>
      <c r="AQ1798" s="25"/>
    </row>
    <row r="1799" spans="2:43" s="8" customFormat="1">
      <c r="B1799" s="29"/>
      <c r="E1799" s="29"/>
      <c r="K1799" s="19"/>
      <c r="M1799" s="19"/>
      <c r="AC1799" s="29"/>
      <c r="AP1799" s="25"/>
      <c r="AQ1799" s="25"/>
    </row>
    <row r="1800" spans="2:43" s="8" customFormat="1">
      <c r="B1800" s="29"/>
      <c r="E1800" s="29"/>
      <c r="K1800" s="19"/>
      <c r="M1800" s="19"/>
      <c r="AC1800" s="29"/>
      <c r="AP1800" s="25"/>
      <c r="AQ1800" s="25"/>
    </row>
    <row r="1801" spans="2:43" s="8" customFormat="1">
      <c r="B1801" s="29"/>
      <c r="E1801" s="29"/>
      <c r="K1801" s="19"/>
      <c r="M1801" s="19"/>
      <c r="AC1801" s="29"/>
      <c r="AP1801" s="25"/>
      <c r="AQ1801" s="25"/>
    </row>
    <row r="1802" spans="2:43" s="8" customFormat="1">
      <c r="B1802" s="29"/>
      <c r="E1802" s="29"/>
      <c r="K1802" s="19"/>
      <c r="M1802" s="19"/>
      <c r="AC1802" s="29"/>
      <c r="AP1802" s="25"/>
      <c r="AQ1802" s="25"/>
    </row>
    <row r="1803" spans="2:43" s="8" customFormat="1">
      <c r="B1803" s="29"/>
      <c r="E1803" s="29"/>
      <c r="K1803" s="19"/>
      <c r="M1803" s="19"/>
      <c r="AC1803" s="29"/>
      <c r="AP1803" s="25"/>
      <c r="AQ1803" s="25"/>
    </row>
    <row r="1804" spans="2:43" s="8" customFormat="1">
      <c r="B1804" s="29"/>
      <c r="E1804" s="29"/>
      <c r="K1804" s="19"/>
      <c r="M1804" s="19"/>
      <c r="AC1804" s="29"/>
      <c r="AP1804" s="25"/>
      <c r="AQ1804" s="25"/>
    </row>
    <row r="1805" spans="2:43" s="8" customFormat="1">
      <c r="B1805" s="29"/>
      <c r="E1805" s="29"/>
      <c r="K1805" s="19"/>
      <c r="M1805" s="19"/>
      <c r="AC1805" s="29"/>
      <c r="AP1805" s="25"/>
      <c r="AQ1805" s="25"/>
    </row>
    <row r="1806" spans="2:43" s="8" customFormat="1">
      <c r="B1806" s="29"/>
      <c r="E1806" s="29"/>
      <c r="K1806" s="19"/>
      <c r="M1806" s="19"/>
      <c r="AC1806" s="29"/>
      <c r="AP1806" s="25"/>
      <c r="AQ1806" s="25"/>
    </row>
    <row r="1807" spans="2:43" s="8" customFormat="1">
      <c r="B1807" s="29"/>
      <c r="E1807" s="29"/>
      <c r="K1807" s="19"/>
      <c r="M1807" s="19"/>
      <c r="AC1807" s="29"/>
      <c r="AP1807" s="25"/>
      <c r="AQ1807" s="25"/>
    </row>
    <row r="1808" spans="2:43" s="8" customFormat="1">
      <c r="B1808" s="29"/>
      <c r="E1808" s="29"/>
      <c r="K1808" s="19"/>
      <c r="M1808" s="19"/>
      <c r="AC1808" s="29"/>
      <c r="AP1808" s="25"/>
      <c r="AQ1808" s="25"/>
    </row>
    <row r="1809" spans="2:43" s="8" customFormat="1">
      <c r="B1809" s="29"/>
      <c r="E1809" s="29"/>
      <c r="K1809" s="19"/>
      <c r="M1809" s="19"/>
      <c r="AC1809" s="29"/>
      <c r="AP1809" s="25"/>
      <c r="AQ1809" s="25"/>
    </row>
    <row r="1810" spans="2:43" s="8" customFormat="1">
      <c r="B1810" s="29"/>
      <c r="E1810" s="29"/>
      <c r="K1810" s="19"/>
      <c r="M1810" s="19"/>
      <c r="AC1810" s="29"/>
      <c r="AP1810" s="25"/>
      <c r="AQ1810" s="25"/>
    </row>
    <row r="1811" spans="2:43" s="8" customFormat="1">
      <c r="B1811" s="29"/>
      <c r="E1811" s="29"/>
      <c r="K1811" s="19"/>
      <c r="M1811" s="19"/>
      <c r="AC1811" s="29"/>
      <c r="AP1811" s="25"/>
      <c r="AQ1811" s="25"/>
    </row>
    <row r="1812" spans="2:43" s="8" customFormat="1">
      <c r="B1812" s="29"/>
      <c r="E1812" s="29"/>
      <c r="K1812" s="19"/>
      <c r="M1812" s="19"/>
      <c r="AC1812" s="29"/>
      <c r="AP1812" s="25"/>
      <c r="AQ1812" s="25"/>
    </row>
    <row r="1813" spans="2:43" s="8" customFormat="1">
      <c r="B1813" s="29"/>
      <c r="E1813" s="29"/>
      <c r="K1813" s="19"/>
      <c r="M1813" s="19"/>
      <c r="AC1813" s="29"/>
      <c r="AP1813" s="25"/>
      <c r="AQ1813" s="25"/>
    </row>
    <row r="1814" spans="2:43" s="8" customFormat="1">
      <c r="B1814" s="29"/>
      <c r="E1814" s="29"/>
      <c r="K1814" s="19"/>
      <c r="M1814" s="19"/>
      <c r="AC1814" s="29"/>
      <c r="AP1814" s="25"/>
      <c r="AQ1814" s="25"/>
    </row>
    <row r="1815" spans="2:43" s="8" customFormat="1">
      <c r="B1815" s="29"/>
      <c r="E1815" s="29"/>
      <c r="K1815" s="19"/>
      <c r="M1815" s="19"/>
      <c r="AC1815" s="29"/>
      <c r="AP1815" s="25"/>
      <c r="AQ1815" s="25"/>
    </row>
    <row r="1816" spans="2:43" s="8" customFormat="1">
      <c r="B1816" s="29"/>
      <c r="E1816" s="29"/>
      <c r="K1816" s="19"/>
      <c r="M1816" s="19"/>
      <c r="AC1816" s="29"/>
      <c r="AP1816" s="25"/>
      <c r="AQ1816" s="25"/>
    </row>
    <row r="1817" spans="2:43" s="8" customFormat="1">
      <c r="B1817" s="29"/>
      <c r="E1817" s="29"/>
      <c r="K1817" s="19"/>
      <c r="M1817" s="19"/>
      <c r="AC1817" s="29"/>
      <c r="AP1817" s="25"/>
      <c r="AQ1817" s="25"/>
    </row>
    <row r="1818" spans="2:43" s="8" customFormat="1">
      <c r="B1818" s="29"/>
      <c r="E1818" s="29"/>
      <c r="K1818" s="19"/>
      <c r="M1818" s="19"/>
      <c r="AC1818" s="29"/>
      <c r="AP1818" s="25"/>
      <c r="AQ1818" s="25"/>
    </row>
    <row r="1819" spans="2:43" s="8" customFormat="1">
      <c r="B1819" s="29"/>
      <c r="E1819" s="29"/>
      <c r="K1819" s="19"/>
      <c r="M1819" s="19"/>
      <c r="AC1819" s="29"/>
      <c r="AP1819" s="25"/>
      <c r="AQ1819" s="25"/>
    </row>
    <row r="1820" spans="2:43" s="8" customFormat="1">
      <c r="B1820" s="29"/>
      <c r="E1820" s="29"/>
      <c r="K1820" s="19"/>
      <c r="M1820" s="19"/>
      <c r="AC1820" s="29"/>
      <c r="AP1820" s="25"/>
      <c r="AQ1820" s="25"/>
    </row>
    <row r="1821" spans="2:43" s="8" customFormat="1">
      <c r="B1821" s="29"/>
      <c r="E1821" s="29"/>
      <c r="K1821" s="19"/>
      <c r="M1821" s="19"/>
      <c r="AC1821" s="29"/>
      <c r="AP1821" s="25"/>
      <c r="AQ1821" s="25"/>
    </row>
    <row r="1822" spans="2:43" s="8" customFormat="1">
      <c r="B1822" s="29"/>
      <c r="E1822" s="29"/>
      <c r="K1822" s="19"/>
      <c r="M1822" s="19"/>
      <c r="AC1822" s="29"/>
      <c r="AP1822" s="25"/>
      <c r="AQ1822" s="25"/>
    </row>
    <row r="1823" spans="2:43" s="8" customFormat="1">
      <c r="B1823" s="29"/>
      <c r="E1823" s="29"/>
      <c r="K1823" s="19"/>
      <c r="M1823" s="19"/>
      <c r="AC1823" s="29"/>
      <c r="AP1823" s="25"/>
      <c r="AQ1823" s="25"/>
    </row>
    <row r="1824" spans="2:43" s="8" customFormat="1">
      <c r="B1824" s="29"/>
      <c r="E1824" s="29"/>
      <c r="K1824" s="19"/>
      <c r="M1824" s="19"/>
      <c r="AC1824" s="29"/>
      <c r="AP1824" s="25"/>
      <c r="AQ1824" s="25"/>
    </row>
    <row r="1825" spans="2:43" s="8" customFormat="1">
      <c r="B1825" s="29"/>
      <c r="E1825" s="29"/>
      <c r="K1825" s="19"/>
      <c r="M1825" s="19"/>
      <c r="AC1825" s="29"/>
      <c r="AP1825" s="25"/>
      <c r="AQ1825" s="25"/>
    </row>
    <row r="1826" spans="2:43" s="8" customFormat="1">
      <c r="B1826" s="29"/>
      <c r="E1826" s="29"/>
      <c r="K1826" s="19"/>
      <c r="M1826" s="19"/>
      <c r="AC1826" s="29"/>
      <c r="AP1826" s="25"/>
      <c r="AQ1826" s="25"/>
    </row>
    <row r="1827" spans="2:43" s="8" customFormat="1">
      <c r="B1827" s="29"/>
      <c r="E1827" s="29"/>
      <c r="K1827" s="19"/>
      <c r="M1827" s="19"/>
      <c r="AC1827" s="29"/>
      <c r="AP1827" s="25"/>
      <c r="AQ1827" s="25"/>
    </row>
    <row r="1828" spans="2:43" s="8" customFormat="1">
      <c r="B1828" s="29"/>
      <c r="E1828" s="29"/>
      <c r="K1828" s="19"/>
      <c r="M1828" s="19"/>
      <c r="AC1828" s="29"/>
      <c r="AP1828" s="25"/>
      <c r="AQ1828" s="25"/>
    </row>
    <row r="1829" spans="2:43" s="8" customFormat="1">
      <c r="B1829" s="29"/>
      <c r="E1829" s="29"/>
      <c r="K1829" s="19"/>
      <c r="M1829" s="19"/>
      <c r="AC1829" s="29"/>
      <c r="AP1829" s="25"/>
      <c r="AQ1829" s="25"/>
    </row>
    <row r="1830" spans="2:43" s="8" customFormat="1">
      <c r="B1830" s="29"/>
      <c r="E1830" s="29"/>
      <c r="K1830" s="19"/>
      <c r="M1830" s="19"/>
      <c r="AC1830" s="29"/>
      <c r="AP1830" s="25"/>
      <c r="AQ1830" s="25"/>
    </row>
    <row r="1831" spans="2:43" s="8" customFormat="1">
      <c r="B1831" s="29"/>
      <c r="E1831" s="29"/>
      <c r="K1831" s="19"/>
      <c r="M1831" s="19"/>
      <c r="AC1831" s="29"/>
      <c r="AP1831" s="25"/>
      <c r="AQ1831" s="25"/>
    </row>
    <row r="1832" spans="2:43" s="8" customFormat="1">
      <c r="B1832" s="29"/>
      <c r="E1832" s="29"/>
      <c r="K1832" s="19"/>
      <c r="M1832" s="19"/>
      <c r="AC1832" s="29"/>
      <c r="AP1832" s="25"/>
      <c r="AQ1832" s="25"/>
    </row>
    <row r="1833" spans="2:43" s="8" customFormat="1">
      <c r="B1833" s="29"/>
      <c r="E1833" s="29"/>
      <c r="K1833" s="19"/>
      <c r="M1833" s="19"/>
      <c r="AC1833" s="29"/>
      <c r="AP1833" s="25"/>
      <c r="AQ1833" s="25"/>
    </row>
    <row r="1834" spans="2:43" s="8" customFormat="1">
      <c r="B1834" s="29"/>
      <c r="E1834" s="29"/>
      <c r="K1834" s="19"/>
      <c r="M1834" s="19"/>
      <c r="AC1834" s="29"/>
      <c r="AP1834" s="25"/>
      <c r="AQ1834" s="25"/>
    </row>
    <row r="1835" spans="2:43" s="8" customFormat="1">
      <c r="B1835" s="29"/>
      <c r="E1835" s="29"/>
      <c r="K1835" s="19"/>
      <c r="M1835" s="19"/>
      <c r="AC1835" s="29"/>
      <c r="AP1835" s="25"/>
      <c r="AQ1835" s="25"/>
    </row>
    <row r="1836" spans="2:43" s="8" customFormat="1">
      <c r="B1836" s="29"/>
      <c r="E1836" s="29"/>
      <c r="K1836" s="19"/>
      <c r="M1836" s="19"/>
      <c r="AC1836" s="29"/>
      <c r="AP1836" s="25"/>
      <c r="AQ1836" s="25"/>
    </row>
    <row r="1837" spans="2:43" s="8" customFormat="1">
      <c r="B1837" s="29"/>
      <c r="E1837" s="29"/>
      <c r="K1837" s="19"/>
      <c r="M1837" s="19"/>
      <c r="AC1837" s="29"/>
      <c r="AP1837" s="25"/>
      <c r="AQ1837" s="25"/>
    </row>
    <row r="1838" spans="2:43" s="8" customFormat="1">
      <c r="B1838" s="29"/>
      <c r="E1838" s="29"/>
      <c r="K1838" s="19"/>
      <c r="M1838" s="19"/>
      <c r="AC1838" s="29"/>
      <c r="AP1838" s="25"/>
      <c r="AQ1838" s="25"/>
    </row>
    <row r="1839" spans="2:43" s="8" customFormat="1">
      <c r="B1839" s="29"/>
      <c r="E1839" s="29"/>
      <c r="K1839" s="19"/>
      <c r="M1839" s="19"/>
      <c r="AC1839" s="29"/>
      <c r="AP1839" s="25"/>
      <c r="AQ1839" s="25"/>
    </row>
    <row r="1840" spans="2:43" s="8" customFormat="1">
      <c r="B1840" s="29"/>
      <c r="E1840" s="29"/>
      <c r="K1840" s="19"/>
      <c r="M1840" s="19"/>
      <c r="AC1840" s="29"/>
      <c r="AP1840" s="25"/>
      <c r="AQ1840" s="25"/>
    </row>
    <row r="1841" spans="2:43" s="8" customFormat="1">
      <c r="B1841" s="29"/>
      <c r="E1841" s="29"/>
      <c r="K1841" s="19"/>
      <c r="M1841" s="19"/>
      <c r="AC1841" s="29"/>
      <c r="AP1841" s="25"/>
      <c r="AQ1841" s="25"/>
    </row>
    <row r="1842" spans="2:43" s="8" customFormat="1">
      <c r="B1842" s="29"/>
      <c r="E1842" s="29"/>
      <c r="K1842" s="19"/>
      <c r="M1842" s="19"/>
      <c r="AC1842" s="29"/>
      <c r="AP1842" s="25"/>
      <c r="AQ1842" s="25"/>
    </row>
    <row r="1843" spans="2:43" s="8" customFormat="1">
      <c r="B1843" s="29"/>
      <c r="E1843" s="29"/>
      <c r="K1843" s="19"/>
      <c r="M1843" s="19"/>
      <c r="AC1843" s="29"/>
      <c r="AP1843" s="25"/>
      <c r="AQ1843" s="25"/>
    </row>
    <row r="1844" spans="2:43" s="8" customFormat="1">
      <c r="B1844" s="29"/>
      <c r="E1844" s="29"/>
      <c r="K1844" s="19"/>
      <c r="M1844" s="19"/>
      <c r="AC1844" s="29"/>
      <c r="AP1844" s="25"/>
      <c r="AQ1844" s="25"/>
    </row>
    <row r="1845" spans="2:43" s="8" customFormat="1">
      <c r="B1845" s="29"/>
      <c r="E1845" s="29"/>
      <c r="K1845" s="19"/>
      <c r="M1845" s="19"/>
      <c r="AC1845" s="29"/>
      <c r="AP1845" s="25"/>
      <c r="AQ1845" s="25"/>
    </row>
    <row r="1846" spans="2:43" s="8" customFormat="1">
      <c r="B1846" s="29"/>
      <c r="E1846" s="29"/>
      <c r="K1846" s="19"/>
      <c r="M1846" s="19"/>
      <c r="AC1846" s="29"/>
      <c r="AP1846" s="25"/>
      <c r="AQ1846" s="25"/>
    </row>
    <row r="1847" spans="2:43" s="8" customFormat="1">
      <c r="B1847" s="29"/>
      <c r="E1847" s="29"/>
      <c r="K1847" s="19"/>
      <c r="M1847" s="19"/>
      <c r="AC1847" s="29"/>
      <c r="AP1847" s="25"/>
      <c r="AQ1847" s="25"/>
    </row>
    <row r="1848" spans="2:43" s="8" customFormat="1">
      <c r="B1848" s="29"/>
      <c r="E1848" s="29"/>
      <c r="K1848" s="19"/>
      <c r="M1848" s="19"/>
      <c r="AC1848" s="29"/>
      <c r="AP1848" s="25"/>
      <c r="AQ1848" s="25"/>
    </row>
    <row r="1849" spans="2:43" s="8" customFormat="1">
      <c r="B1849" s="29"/>
      <c r="E1849" s="29"/>
      <c r="K1849" s="19"/>
      <c r="M1849" s="19"/>
      <c r="AC1849" s="29"/>
      <c r="AP1849" s="25"/>
      <c r="AQ1849" s="25"/>
    </row>
    <row r="1850" spans="2:43" s="8" customFormat="1">
      <c r="B1850" s="29"/>
      <c r="E1850" s="29"/>
      <c r="K1850" s="19"/>
      <c r="M1850" s="19"/>
      <c r="AC1850" s="29"/>
      <c r="AP1850" s="25"/>
      <c r="AQ1850" s="25"/>
    </row>
    <row r="1851" spans="2:43" s="8" customFormat="1">
      <c r="B1851" s="29"/>
      <c r="E1851" s="29"/>
      <c r="K1851" s="19"/>
      <c r="M1851" s="19"/>
      <c r="AC1851" s="29"/>
      <c r="AP1851" s="25"/>
      <c r="AQ1851" s="25"/>
    </row>
    <row r="1852" spans="2:43" s="8" customFormat="1">
      <c r="B1852" s="29"/>
      <c r="E1852" s="29"/>
      <c r="K1852" s="19"/>
      <c r="M1852" s="19"/>
      <c r="AC1852" s="29"/>
      <c r="AP1852" s="25"/>
      <c r="AQ1852" s="25"/>
    </row>
    <row r="1853" spans="2:43" s="8" customFormat="1">
      <c r="B1853" s="29"/>
      <c r="E1853" s="29"/>
      <c r="K1853" s="19"/>
      <c r="M1853" s="19"/>
      <c r="AC1853" s="29"/>
      <c r="AP1853" s="25"/>
      <c r="AQ1853" s="25"/>
    </row>
    <row r="1854" spans="2:43" s="8" customFormat="1">
      <c r="B1854" s="29"/>
      <c r="E1854" s="29"/>
      <c r="K1854" s="19"/>
      <c r="M1854" s="19"/>
      <c r="AC1854" s="29"/>
      <c r="AP1854" s="25"/>
      <c r="AQ1854" s="25"/>
    </row>
    <row r="1855" spans="2:43" s="8" customFormat="1">
      <c r="B1855" s="29"/>
      <c r="E1855" s="29"/>
      <c r="K1855" s="19"/>
      <c r="M1855" s="19"/>
      <c r="AC1855" s="29"/>
      <c r="AP1855" s="25"/>
      <c r="AQ1855" s="25"/>
    </row>
    <row r="1856" spans="2:43" s="8" customFormat="1">
      <c r="B1856" s="29"/>
      <c r="E1856" s="29"/>
      <c r="K1856" s="19"/>
      <c r="M1856" s="19"/>
      <c r="AC1856" s="29"/>
      <c r="AP1856" s="25"/>
      <c r="AQ1856" s="25"/>
    </row>
    <row r="1857" spans="2:43" s="8" customFormat="1">
      <c r="B1857" s="29"/>
      <c r="E1857" s="29"/>
      <c r="K1857" s="19"/>
      <c r="M1857" s="19"/>
      <c r="AC1857" s="29"/>
      <c r="AP1857" s="25"/>
      <c r="AQ1857" s="25"/>
    </row>
    <row r="1858" spans="2:43" s="8" customFormat="1">
      <c r="B1858" s="29"/>
      <c r="E1858" s="29"/>
      <c r="K1858" s="19"/>
      <c r="M1858" s="19"/>
      <c r="AC1858" s="29"/>
      <c r="AP1858" s="25"/>
      <c r="AQ1858" s="25"/>
    </row>
    <row r="1859" spans="2:43" s="8" customFormat="1">
      <c r="B1859" s="29"/>
      <c r="E1859" s="29"/>
      <c r="K1859" s="19"/>
      <c r="M1859" s="19"/>
      <c r="AC1859" s="29"/>
      <c r="AP1859" s="25"/>
      <c r="AQ1859" s="25"/>
    </row>
    <row r="1860" spans="2:43" s="8" customFormat="1">
      <c r="B1860" s="29"/>
      <c r="E1860" s="29"/>
      <c r="K1860" s="19"/>
      <c r="M1860" s="19"/>
      <c r="AC1860" s="29"/>
      <c r="AP1860" s="25"/>
      <c r="AQ1860" s="25"/>
    </row>
    <row r="1861" spans="2:43" s="8" customFormat="1">
      <c r="B1861" s="29"/>
      <c r="E1861" s="29"/>
      <c r="K1861" s="19"/>
      <c r="M1861" s="19"/>
      <c r="AC1861" s="29"/>
      <c r="AP1861" s="25"/>
      <c r="AQ1861" s="25"/>
    </row>
    <row r="1862" spans="2:43" s="8" customFormat="1">
      <c r="B1862" s="29"/>
      <c r="E1862" s="29"/>
      <c r="K1862" s="19"/>
      <c r="M1862" s="19"/>
      <c r="AC1862" s="29"/>
      <c r="AP1862" s="25"/>
      <c r="AQ1862" s="25"/>
    </row>
    <row r="1863" spans="2:43" s="8" customFormat="1">
      <c r="B1863" s="29"/>
      <c r="E1863" s="29"/>
      <c r="K1863" s="19"/>
      <c r="M1863" s="19"/>
      <c r="AC1863" s="29"/>
      <c r="AP1863" s="25"/>
      <c r="AQ1863" s="25"/>
    </row>
    <row r="1864" spans="2:43" s="8" customFormat="1">
      <c r="B1864" s="29"/>
      <c r="E1864" s="29"/>
      <c r="K1864" s="19"/>
      <c r="M1864" s="19"/>
      <c r="AC1864" s="29"/>
      <c r="AP1864" s="25"/>
      <c r="AQ1864" s="25"/>
    </row>
    <row r="1865" spans="2:43" s="8" customFormat="1">
      <c r="B1865" s="29"/>
      <c r="E1865" s="29"/>
      <c r="K1865" s="19"/>
      <c r="M1865" s="19"/>
      <c r="AC1865" s="29"/>
      <c r="AP1865" s="25"/>
      <c r="AQ1865" s="25"/>
    </row>
    <row r="1866" spans="2:43" s="8" customFormat="1">
      <c r="B1866" s="29"/>
      <c r="E1866" s="29"/>
      <c r="K1866" s="19"/>
      <c r="M1866" s="19"/>
      <c r="AC1866" s="29"/>
      <c r="AP1866" s="25"/>
      <c r="AQ1866" s="25"/>
    </row>
    <row r="1867" spans="2:43" s="8" customFormat="1">
      <c r="B1867" s="29"/>
      <c r="E1867" s="29"/>
      <c r="K1867" s="19"/>
      <c r="M1867" s="19"/>
      <c r="AC1867" s="29"/>
      <c r="AP1867" s="25"/>
      <c r="AQ1867" s="25"/>
    </row>
    <row r="1868" spans="2:43" s="8" customFormat="1">
      <c r="B1868" s="29"/>
      <c r="E1868" s="29"/>
      <c r="K1868" s="19"/>
      <c r="M1868" s="19"/>
      <c r="AC1868" s="29"/>
      <c r="AP1868" s="25"/>
      <c r="AQ1868" s="25"/>
    </row>
    <row r="1869" spans="2:43" s="8" customFormat="1">
      <c r="B1869" s="29"/>
      <c r="E1869" s="29"/>
      <c r="K1869" s="19"/>
      <c r="M1869" s="19"/>
      <c r="AC1869" s="29"/>
      <c r="AP1869" s="25"/>
      <c r="AQ1869" s="25"/>
    </row>
    <row r="1870" spans="2:43" s="8" customFormat="1">
      <c r="B1870" s="29"/>
      <c r="E1870" s="29"/>
      <c r="K1870" s="19"/>
      <c r="M1870" s="19"/>
      <c r="AC1870" s="29"/>
      <c r="AP1870" s="25"/>
      <c r="AQ1870" s="25"/>
    </row>
    <row r="1871" spans="2:43" s="8" customFormat="1">
      <c r="B1871" s="29"/>
      <c r="E1871" s="29"/>
      <c r="K1871" s="19"/>
      <c r="M1871" s="19"/>
      <c r="AC1871" s="29"/>
      <c r="AP1871" s="25"/>
      <c r="AQ1871" s="25"/>
    </row>
    <row r="1872" spans="2:43" s="8" customFormat="1">
      <c r="B1872" s="29"/>
      <c r="E1872" s="29"/>
      <c r="K1872" s="19"/>
      <c r="M1872" s="19"/>
      <c r="AC1872" s="29"/>
      <c r="AP1872" s="25"/>
      <c r="AQ1872" s="25"/>
    </row>
    <row r="1873" spans="2:43" s="8" customFormat="1">
      <c r="B1873" s="29"/>
      <c r="E1873" s="29"/>
      <c r="K1873" s="19"/>
      <c r="M1873" s="19"/>
      <c r="AC1873" s="29"/>
      <c r="AP1873" s="25"/>
      <c r="AQ1873" s="25"/>
    </row>
    <row r="1874" spans="2:43" s="8" customFormat="1">
      <c r="B1874" s="29"/>
      <c r="E1874" s="29"/>
      <c r="K1874" s="19"/>
      <c r="M1874" s="19"/>
      <c r="AC1874" s="29"/>
      <c r="AP1874" s="25"/>
      <c r="AQ1874" s="25"/>
    </row>
    <row r="1875" spans="2:43" s="8" customFormat="1">
      <c r="B1875" s="29"/>
      <c r="E1875" s="29"/>
      <c r="K1875" s="19"/>
      <c r="M1875" s="19"/>
      <c r="AC1875" s="29"/>
      <c r="AP1875" s="25"/>
      <c r="AQ1875" s="25"/>
    </row>
    <row r="1876" spans="2:43" s="8" customFormat="1">
      <c r="B1876" s="29"/>
      <c r="E1876" s="29"/>
      <c r="K1876" s="19"/>
      <c r="M1876" s="19"/>
      <c r="AC1876" s="29"/>
      <c r="AP1876" s="25"/>
      <c r="AQ1876" s="25"/>
    </row>
    <row r="1877" spans="2:43" s="8" customFormat="1">
      <c r="B1877" s="29"/>
      <c r="E1877" s="29"/>
      <c r="K1877" s="19"/>
      <c r="M1877" s="19"/>
      <c r="AC1877" s="29"/>
      <c r="AP1877" s="25"/>
      <c r="AQ1877" s="25"/>
    </row>
    <row r="1878" spans="2:43" s="8" customFormat="1">
      <c r="B1878" s="29"/>
      <c r="E1878" s="29"/>
      <c r="K1878" s="19"/>
      <c r="M1878" s="19"/>
      <c r="AC1878" s="29"/>
      <c r="AP1878" s="25"/>
      <c r="AQ1878" s="25"/>
    </row>
    <row r="1879" spans="2:43" s="8" customFormat="1">
      <c r="B1879" s="29"/>
      <c r="E1879" s="29"/>
      <c r="K1879" s="19"/>
      <c r="M1879" s="19"/>
      <c r="AC1879" s="29"/>
      <c r="AP1879" s="25"/>
      <c r="AQ1879" s="25"/>
    </row>
    <row r="1880" spans="2:43" s="8" customFormat="1">
      <c r="B1880" s="29"/>
      <c r="E1880" s="29"/>
      <c r="K1880" s="19"/>
      <c r="M1880" s="19"/>
      <c r="AC1880" s="29"/>
      <c r="AP1880" s="25"/>
      <c r="AQ1880" s="25"/>
    </row>
    <row r="1881" spans="2:43" s="8" customFormat="1">
      <c r="B1881" s="29"/>
      <c r="E1881" s="29"/>
      <c r="K1881" s="19"/>
      <c r="M1881" s="19"/>
      <c r="AC1881" s="29"/>
      <c r="AP1881" s="25"/>
      <c r="AQ1881" s="25"/>
    </row>
    <row r="1882" spans="2:43" s="8" customFormat="1">
      <c r="B1882" s="29"/>
      <c r="E1882" s="29"/>
      <c r="K1882" s="19"/>
      <c r="M1882" s="19"/>
      <c r="AC1882" s="29"/>
      <c r="AP1882" s="25"/>
      <c r="AQ1882" s="25"/>
    </row>
    <row r="1883" spans="2:43" s="8" customFormat="1">
      <c r="B1883" s="29"/>
      <c r="E1883" s="29"/>
      <c r="K1883" s="19"/>
      <c r="M1883" s="19"/>
      <c r="AC1883" s="29"/>
      <c r="AP1883" s="25"/>
      <c r="AQ1883" s="25"/>
    </row>
    <row r="1884" spans="2:43" s="8" customFormat="1">
      <c r="B1884" s="29"/>
      <c r="E1884" s="29"/>
      <c r="K1884" s="19"/>
      <c r="M1884" s="19"/>
      <c r="AC1884" s="29"/>
      <c r="AP1884" s="25"/>
      <c r="AQ1884" s="25"/>
    </row>
    <row r="1885" spans="2:43" s="8" customFormat="1">
      <c r="B1885" s="29"/>
      <c r="E1885" s="29"/>
      <c r="K1885" s="19"/>
      <c r="M1885" s="19"/>
      <c r="AC1885" s="29"/>
      <c r="AP1885" s="25"/>
      <c r="AQ1885" s="25"/>
    </row>
    <row r="1886" spans="2:43" s="8" customFormat="1">
      <c r="B1886" s="29"/>
      <c r="E1886" s="29"/>
      <c r="K1886" s="19"/>
      <c r="M1886" s="19"/>
      <c r="AC1886" s="29"/>
      <c r="AP1886" s="25"/>
      <c r="AQ1886" s="25"/>
    </row>
    <row r="1887" spans="2:43" s="8" customFormat="1">
      <c r="B1887" s="29"/>
      <c r="E1887" s="29"/>
      <c r="K1887" s="19"/>
      <c r="M1887" s="19"/>
      <c r="AC1887" s="29"/>
      <c r="AP1887" s="25"/>
      <c r="AQ1887" s="25"/>
    </row>
    <row r="1888" spans="2:43" s="8" customFormat="1">
      <c r="B1888" s="29"/>
      <c r="E1888" s="29"/>
      <c r="K1888" s="19"/>
      <c r="M1888" s="19"/>
      <c r="AC1888" s="29"/>
      <c r="AP1888" s="25"/>
      <c r="AQ1888" s="25"/>
    </row>
    <row r="1889" spans="2:43" s="8" customFormat="1">
      <c r="B1889" s="29"/>
      <c r="E1889" s="29"/>
      <c r="K1889" s="19"/>
      <c r="M1889" s="19"/>
      <c r="AC1889" s="29"/>
      <c r="AP1889" s="25"/>
      <c r="AQ1889" s="25"/>
    </row>
    <row r="1890" spans="2:43" s="8" customFormat="1">
      <c r="B1890" s="29"/>
      <c r="E1890" s="29"/>
      <c r="K1890" s="19"/>
      <c r="M1890" s="19"/>
      <c r="AC1890" s="29"/>
      <c r="AP1890" s="25"/>
      <c r="AQ1890" s="25"/>
    </row>
    <row r="1891" spans="2:43" s="8" customFormat="1">
      <c r="B1891" s="29"/>
      <c r="E1891" s="29"/>
      <c r="K1891" s="19"/>
      <c r="M1891" s="19"/>
      <c r="AC1891" s="29"/>
      <c r="AP1891" s="25"/>
      <c r="AQ1891" s="25"/>
    </row>
    <row r="1892" spans="2:43" s="8" customFormat="1">
      <c r="B1892" s="29"/>
      <c r="E1892" s="29"/>
      <c r="K1892" s="19"/>
      <c r="M1892" s="19"/>
      <c r="AC1892" s="29"/>
      <c r="AP1892" s="25"/>
      <c r="AQ1892" s="25"/>
    </row>
    <row r="1893" spans="2:43" s="8" customFormat="1">
      <c r="B1893" s="29"/>
      <c r="E1893" s="29"/>
      <c r="K1893" s="19"/>
      <c r="M1893" s="19"/>
      <c r="AC1893" s="29"/>
      <c r="AP1893" s="25"/>
      <c r="AQ1893" s="25"/>
    </row>
    <row r="1894" spans="2:43" s="8" customFormat="1">
      <c r="B1894" s="29"/>
      <c r="E1894" s="29"/>
      <c r="K1894" s="19"/>
      <c r="M1894" s="19"/>
      <c r="AC1894" s="29"/>
      <c r="AP1894" s="25"/>
      <c r="AQ1894" s="25"/>
    </row>
    <row r="1895" spans="2:43" s="8" customFormat="1">
      <c r="B1895" s="29"/>
      <c r="E1895" s="29"/>
      <c r="K1895" s="19"/>
      <c r="M1895" s="19"/>
      <c r="AC1895" s="29"/>
      <c r="AP1895" s="25"/>
      <c r="AQ1895" s="25"/>
    </row>
    <row r="1896" spans="2:43" s="8" customFormat="1">
      <c r="B1896" s="29"/>
      <c r="E1896" s="29"/>
      <c r="K1896" s="19"/>
      <c r="M1896" s="19"/>
      <c r="AC1896" s="29"/>
      <c r="AP1896" s="25"/>
      <c r="AQ1896" s="25"/>
    </row>
    <row r="1897" spans="2:43" s="8" customFormat="1">
      <c r="B1897" s="29"/>
      <c r="E1897" s="29"/>
      <c r="K1897" s="19"/>
      <c r="M1897" s="19"/>
      <c r="AC1897" s="29"/>
      <c r="AP1897" s="25"/>
      <c r="AQ1897" s="25"/>
    </row>
    <row r="1898" spans="2:43" s="8" customFormat="1">
      <c r="B1898" s="29"/>
      <c r="E1898" s="29"/>
      <c r="K1898" s="19"/>
      <c r="M1898" s="19"/>
      <c r="AC1898" s="29"/>
      <c r="AP1898" s="25"/>
      <c r="AQ1898" s="25"/>
    </row>
    <row r="1899" spans="2:43" s="8" customFormat="1">
      <c r="B1899" s="29"/>
      <c r="E1899" s="29"/>
      <c r="K1899" s="19"/>
      <c r="M1899" s="19"/>
      <c r="AC1899" s="29"/>
      <c r="AP1899" s="25"/>
      <c r="AQ1899" s="25"/>
    </row>
    <row r="1900" spans="2:43" s="8" customFormat="1">
      <c r="B1900" s="29"/>
      <c r="E1900" s="29"/>
      <c r="K1900" s="19"/>
      <c r="M1900" s="19"/>
      <c r="AC1900" s="29"/>
      <c r="AP1900" s="25"/>
      <c r="AQ1900" s="25"/>
    </row>
    <row r="1901" spans="2:43" s="8" customFormat="1">
      <c r="B1901" s="29"/>
      <c r="E1901" s="29"/>
      <c r="K1901" s="19"/>
      <c r="M1901" s="19"/>
      <c r="AC1901" s="29"/>
      <c r="AP1901" s="25"/>
      <c r="AQ1901" s="25"/>
    </row>
    <row r="1902" spans="2:43" s="8" customFormat="1">
      <c r="B1902" s="29"/>
      <c r="E1902" s="29"/>
      <c r="K1902" s="19"/>
      <c r="M1902" s="19"/>
      <c r="AC1902" s="29"/>
      <c r="AP1902" s="25"/>
      <c r="AQ1902" s="25"/>
    </row>
    <row r="1903" spans="2:43" s="8" customFormat="1">
      <c r="B1903" s="29"/>
      <c r="E1903" s="29"/>
      <c r="K1903" s="19"/>
      <c r="M1903" s="19"/>
      <c r="AC1903" s="29"/>
      <c r="AP1903" s="25"/>
      <c r="AQ1903" s="25"/>
    </row>
    <row r="1904" spans="2:43" s="8" customFormat="1">
      <c r="B1904" s="29"/>
      <c r="E1904" s="29"/>
      <c r="K1904" s="19"/>
      <c r="M1904" s="19"/>
      <c r="AC1904" s="29"/>
      <c r="AP1904" s="25"/>
      <c r="AQ1904" s="25"/>
    </row>
    <row r="1905" spans="2:43" s="8" customFormat="1">
      <c r="B1905" s="29"/>
      <c r="E1905" s="29"/>
      <c r="K1905" s="19"/>
      <c r="M1905" s="19"/>
      <c r="AC1905" s="29"/>
      <c r="AP1905" s="25"/>
      <c r="AQ1905" s="25"/>
    </row>
    <row r="1906" spans="2:43" s="8" customFormat="1">
      <c r="B1906" s="29"/>
      <c r="E1906" s="29"/>
      <c r="K1906" s="19"/>
      <c r="M1906" s="19"/>
      <c r="AC1906" s="29"/>
      <c r="AP1906" s="25"/>
      <c r="AQ1906" s="25"/>
    </row>
    <row r="1907" spans="2:43" s="8" customFormat="1">
      <c r="B1907" s="29"/>
      <c r="E1907" s="29"/>
      <c r="K1907" s="19"/>
      <c r="M1907" s="19"/>
      <c r="AC1907" s="29"/>
      <c r="AP1907" s="25"/>
      <c r="AQ1907" s="25"/>
    </row>
    <row r="1908" spans="2:43" s="8" customFormat="1">
      <c r="B1908" s="29"/>
      <c r="E1908" s="29"/>
      <c r="K1908" s="19"/>
      <c r="M1908" s="19"/>
      <c r="AC1908" s="29"/>
      <c r="AP1908" s="25"/>
      <c r="AQ1908" s="25"/>
    </row>
    <row r="1909" spans="2:43" s="8" customFormat="1">
      <c r="B1909" s="29"/>
      <c r="E1909" s="29"/>
      <c r="K1909" s="19"/>
      <c r="M1909" s="19"/>
      <c r="AC1909" s="29"/>
      <c r="AP1909" s="25"/>
      <c r="AQ1909" s="25"/>
    </row>
    <row r="1910" spans="2:43" s="8" customFormat="1">
      <c r="B1910" s="29"/>
      <c r="E1910" s="29"/>
      <c r="K1910" s="19"/>
      <c r="M1910" s="19"/>
      <c r="AC1910" s="29"/>
      <c r="AP1910" s="25"/>
      <c r="AQ1910" s="25"/>
    </row>
    <row r="1911" spans="2:43" s="8" customFormat="1">
      <c r="B1911" s="29"/>
      <c r="E1911" s="29"/>
      <c r="K1911" s="19"/>
      <c r="M1911" s="19"/>
      <c r="AC1911" s="29"/>
      <c r="AP1911" s="25"/>
      <c r="AQ1911" s="25"/>
    </row>
    <row r="1912" spans="2:43" s="8" customFormat="1">
      <c r="B1912" s="29"/>
      <c r="E1912" s="29"/>
      <c r="K1912" s="19"/>
      <c r="M1912" s="19"/>
      <c r="AC1912" s="29"/>
      <c r="AP1912" s="25"/>
      <c r="AQ1912" s="25"/>
    </row>
    <row r="1913" spans="2:43" s="8" customFormat="1">
      <c r="B1913" s="29"/>
      <c r="E1913" s="29"/>
      <c r="K1913" s="19"/>
      <c r="M1913" s="19"/>
      <c r="AC1913" s="29"/>
      <c r="AP1913" s="25"/>
      <c r="AQ1913" s="25"/>
    </row>
    <row r="1914" spans="2:43" s="8" customFormat="1">
      <c r="B1914" s="29"/>
      <c r="E1914" s="29"/>
      <c r="K1914" s="19"/>
      <c r="M1914" s="19"/>
      <c r="AC1914" s="29"/>
      <c r="AP1914" s="25"/>
      <c r="AQ1914" s="25"/>
    </row>
    <row r="1915" spans="2:43" s="8" customFormat="1">
      <c r="B1915" s="29"/>
      <c r="E1915" s="29"/>
      <c r="K1915" s="19"/>
      <c r="M1915" s="19"/>
      <c r="AC1915" s="29"/>
      <c r="AP1915" s="25"/>
      <c r="AQ1915" s="25"/>
    </row>
    <row r="1916" spans="2:43" s="8" customFormat="1">
      <c r="B1916" s="29"/>
      <c r="E1916" s="29"/>
      <c r="K1916" s="19"/>
      <c r="M1916" s="19"/>
      <c r="AC1916" s="29"/>
      <c r="AP1916" s="25"/>
      <c r="AQ1916" s="25"/>
    </row>
    <row r="1917" spans="2:43" s="8" customFormat="1">
      <c r="B1917" s="29"/>
      <c r="E1917" s="29"/>
      <c r="K1917" s="19"/>
      <c r="M1917" s="19"/>
      <c r="AC1917" s="29"/>
      <c r="AP1917" s="25"/>
      <c r="AQ1917" s="25"/>
    </row>
    <row r="1918" spans="2:43" s="8" customFormat="1">
      <c r="B1918" s="29"/>
      <c r="E1918" s="29"/>
      <c r="K1918" s="19"/>
      <c r="M1918" s="19"/>
      <c r="AC1918" s="29"/>
      <c r="AP1918" s="25"/>
      <c r="AQ1918" s="25"/>
    </row>
    <row r="1919" spans="2:43" s="8" customFormat="1">
      <c r="B1919" s="29"/>
      <c r="E1919" s="29"/>
      <c r="K1919" s="19"/>
      <c r="M1919" s="19"/>
      <c r="AC1919" s="29"/>
      <c r="AP1919" s="25"/>
      <c r="AQ1919" s="25"/>
    </row>
    <row r="1920" spans="2:43" s="8" customFormat="1">
      <c r="B1920" s="29"/>
      <c r="E1920" s="29"/>
      <c r="K1920" s="19"/>
      <c r="M1920" s="19"/>
      <c r="AC1920" s="29"/>
      <c r="AP1920" s="25"/>
      <c r="AQ1920" s="25"/>
    </row>
    <row r="1921" spans="2:43" s="8" customFormat="1">
      <c r="B1921" s="29"/>
      <c r="E1921" s="29"/>
      <c r="K1921" s="19"/>
      <c r="M1921" s="19"/>
      <c r="AC1921" s="29"/>
      <c r="AP1921" s="25"/>
      <c r="AQ1921" s="25"/>
    </row>
    <row r="1922" spans="2:43" s="8" customFormat="1">
      <c r="B1922" s="29"/>
      <c r="E1922" s="29"/>
      <c r="K1922" s="19"/>
      <c r="M1922" s="19"/>
      <c r="AC1922" s="29"/>
      <c r="AP1922" s="25"/>
      <c r="AQ1922" s="25"/>
    </row>
    <row r="1923" spans="2:43" s="8" customFormat="1">
      <c r="B1923" s="29"/>
      <c r="E1923" s="29"/>
      <c r="K1923" s="19"/>
      <c r="M1923" s="19"/>
      <c r="AC1923" s="29"/>
      <c r="AP1923" s="25"/>
      <c r="AQ1923" s="25"/>
    </row>
    <row r="1924" spans="2:43" s="8" customFormat="1">
      <c r="B1924" s="29"/>
      <c r="E1924" s="29"/>
      <c r="K1924" s="19"/>
      <c r="M1924" s="19"/>
      <c r="AC1924" s="29"/>
      <c r="AP1924" s="25"/>
      <c r="AQ1924" s="25"/>
    </row>
    <row r="1925" spans="2:43" s="8" customFormat="1">
      <c r="B1925" s="29"/>
      <c r="E1925" s="29"/>
      <c r="K1925" s="19"/>
      <c r="M1925" s="19"/>
      <c r="AC1925" s="29"/>
      <c r="AP1925" s="25"/>
      <c r="AQ1925" s="25"/>
    </row>
    <row r="1926" spans="2:43" s="8" customFormat="1">
      <c r="B1926" s="29"/>
      <c r="E1926" s="29"/>
      <c r="K1926" s="19"/>
      <c r="M1926" s="19"/>
      <c r="AC1926" s="29"/>
      <c r="AP1926" s="25"/>
      <c r="AQ1926" s="25"/>
    </row>
    <row r="1927" spans="2:43" s="8" customFormat="1">
      <c r="B1927" s="29"/>
      <c r="E1927" s="29"/>
      <c r="K1927" s="19"/>
      <c r="M1927" s="19"/>
      <c r="AC1927" s="29"/>
      <c r="AP1927" s="25"/>
      <c r="AQ1927" s="25"/>
    </row>
    <row r="1928" spans="2:43" s="8" customFormat="1">
      <c r="B1928" s="29"/>
      <c r="E1928" s="29"/>
      <c r="K1928" s="19"/>
      <c r="M1928" s="19"/>
      <c r="AC1928" s="29"/>
      <c r="AP1928" s="25"/>
      <c r="AQ1928" s="25"/>
    </row>
    <row r="1929" spans="2:43" s="8" customFormat="1">
      <c r="B1929" s="29"/>
      <c r="E1929" s="29"/>
      <c r="K1929" s="19"/>
      <c r="M1929" s="19"/>
      <c r="AC1929" s="29"/>
      <c r="AP1929" s="25"/>
      <c r="AQ1929" s="25"/>
    </row>
    <row r="1930" spans="2:43" s="8" customFormat="1">
      <c r="B1930" s="29"/>
      <c r="E1930" s="29"/>
      <c r="K1930" s="19"/>
      <c r="M1930" s="19"/>
      <c r="AC1930" s="29"/>
      <c r="AP1930" s="25"/>
      <c r="AQ1930" s="25"/>
    </row>
    <row r="1931" spans="2:43" s="8" customFormat="1">
      <c r="B1931" s="29"/>
      <c r="E1931" s="29"/>
      <c r="K1931" s="19"/>
      <c r="M1931" s="19"/>
      <c r="AC1931" s="29"/>
      <c r="AP1931" s="25"/>
      <c r="AQ1931" s="25"/>
    </row>
    <row r="1932" spans="2:43" s="8" customFormat="1">
      <c r="B1932" s="29"/>
      <c r="E1932" s="29"/>
      <c r="K1932" s="19"/>
      <c r="M1932" s="19"/>
      <c r="AC1932" s="29"/>
      <c r="AP1932" s="25"/>
      <c r="AQ1932" s="25"/>
    </row>
    <row r="1933" spans="2:43" s="8" customFormat="1">
      <c r="B1933" s="29"/>
      <c r="E1933" s="29"/>
      <c r="K1933" s="19"/>
      <c r="M1933" s="19"/>
      <c r="AC1933" s="29"/>
      <c r="AP1933" s="25"/>
      <c r="AQ1933" s="25"/>
    </row>
    <row r="1934" spans="2:43" s="8" customFormat="1">
      <c r="B1934" s="29"/>
      <c r="E1934" s="29"/>
      <c r="K1934" s="19"/>
      <c r="M1934" s="19"/>
      <c r="AC1934" s="29"/>
      <c r="AP1934" s="25"/>
      <c r="AQ1934" s="25"/>
    </row>
    <row r="1935" spans="2:43" s="8" customFormat="1">
      <c r="B1935" s="29"/>
      <c r="E1935" s="29"/>
      <c r="K1935" s="19"/>
      <c r="M1935" s="19"/>
      <c r="AC1935" s="29"/>
      <c r="AP1935" s="25"/>
      <c r="AQ1935" s="25"/>
    </row>
    <row r="1936" spans="2:43" s="8" customFormat="1">
      <c r="B1936" s="29"/>
      <c r="E1936" s="29"/>
      <c r="K1936" s="19"/>
      <c r="M1936" s="19"/>
      <c r="AC1936" s="29"/>
      <c r="AP1936" s="25"/>
      <c r="AQ1936" s="25"/>
    </row>
    <row r="1937" spans="2:43" s="8" customFormat="1">
      <c r="B1937" s="29"/>
      <c r="E1937" s="29"/>
      <c r="K1937" s="19"/>
      <c r="M1937" s="19"/>
      <c r="AC1937" s="29"/>
      <c r="AP1937" s="25"/>
      <c r="AQ1937" s="25"/>
    </row>
    <row r="1938" spans="2:43" s="8" customFormat="1">
      <c r="B1938" s="29"/>
      <c r="E1938" s="29"/>
      <c r="K1938" s="19"/>
      <c r="M1938" s="19"/>
      <c r="AC1938" s="29"/>
      <c r="AP1938" s="25"/>
      <c r="AQ1938" s="25"/>
    </row>
    <row r="1939" spans="2:43" s="8" customFormat="1">
      <c r="B1939" s="29"/>
      <c r="E1939" s="29"/>
      <c r="K1939" s="19"/>
      <c r="M1939" s="19"/>
      <c r="AC1939" s="29"/>
      <c r="AP1939" s="25"/>
      <c r="AQ1939" s="25"/>
    </row>
    <row r="1940" spans="2:43" s="8" customFormat="1">
      <c r="B1940" s="29"/>
      <c r="E1940" s="29"/>
      <c r="K1940" s="19"/>
      <c r="M1940" s="19"/>
      <c r="AC1940" s="29"/>
      <c r="AP1940" s="25"/>
      <c r="AQ1940" s="25"/>
    </row>
    <row r="1941" spans="2:43" s="8" customFormat="1">
      <c r="B1941" s="29"/>
      <c r="E1941" s="29"/>
      <c r="K1941" s="19"/>
      <c r="M1941" s="19"/>
      <c r="AC1941" s="29"/>
      <c r="AP1941" s="25"/>
      <c r="AQ1941" s="25"/>
    </row>
    <row r="1942" spans="2:43" s="8" customFormat="1">
      <c r="B1942" s="29"/>
      <c r="E1942" s="29"/>
      <c r="K1942" s="19"/>
      <c r="M1942" s="19"/>
      <c r="AC1942" s="29"/>
      <c r="AP1942" s="25"/>
      <c r="AQ1942" s="25"/>
    </row>
    <row r="1943" spans="2:43" s="8" customFormat="1">
      <c r="B1943" s="29"/>
      <c r="E1943" s="29"/>
      <c r="K1943" s="19"/>
      <c r="M1943" s="19"/>
      <c r="AC1943" s="29"/>
      <c r="AP1943" s="25"/>
      <c r="AQ1943" s="25"/>
    </row>
    <row r="1944" spans="2:43" s="8" customFormat="1">
      <c r="B1944" s="29"/>
      <c r="E1944" s="29"/>
      <c r="K1944" s="19"/>
      <c r="M1944" s="19"/>
      <c r="AC1944" s="29"/>
      <c r="AP1944" s="25"/>
      <c r="AQ1944" s="25"/>
    </row>
    <row r="1945" spans="2:43" s="8" customFormat="1">
      <c r="B1945" s="29"/>
      <c r="E1945" s="29"/>
      <c r="K1945" s="19"/>
      <c r="M1945" s="19"/>
      <c r="AC1945" s="29"/>
      <c r="AP1945" s="25"/>
      <c r="AQ1945" s="25"/>
    </row>
    <row r="1946" spans="2:43" s="8" customFormat="1">
      <c r="B1946" s="29"/>
      <c r="E1946" s="29"/>
      <c r="K1946" s="19"/>
      <c r="M1946" s="19"/>
      <c r="AC1946" s="29"/>
      <c r="AP1946" s="25"/>
      <c r="AQ1946" s="25"/>
    </row>
    <row r="1947" spans="2:43" s="8" customFormat="1">
      <c r="B1947" s="29"/>
      <c r="E1947" s="29"/>
      <c r="K1947" s="19"/>
      <c r="M1947" s="19"/>
      <c r="AC1947" s="29"/>
      <c r="AP1947" s="25"/>
      <c r="AQ1947" s="25"/>
    </row>
    <row r="1948" spans="2:43" s="8" customFormat="1">
      <c r="B1948" s="29"/>
      <c r="E1948" s="29"/>
      <c r="K1948" s="19"/>
      <c r="M1948" s="19"/>
      <c r="AC1948" s="29"/>
      <c r="AP1948" s="25"/>
      <c r="AQ1948" s="25"/>
    </row>
    <row r="1949" spans="2:43" s="8" customFormat="1">
      <c r="B1949" s="29"/>
      <c r="E1949" s="29"/>
      <c r="K1949" s="19"/>
      <c r="M1949" s="19"/>
      <c r="AC1949" s="29"/>
      <c r="AP1949" s="25"/>
      <c r="AQ1949" s="25"/>
    </row>
    <row r="1950" spans="2:43" s="8" customFormat="1">
      <c r="B1950" s="29"/>
      <c r="E1950" s="29"/>
      <c r="K1950" s="19"/>
      <c r="M1950" s="19"/>
      <c r="AC1950" s="29"/>
      <c r="AP1950" s="25"/>
      <c r="AQ1950" s="25"/>
    </row>
    <row r="1951" spans="2:43" s="8" customFormat="1">
      <c r="B1951" s="29"/>
      <c r="E1951" s="29"/>
      <c r="K1951" s="19"/>
      <c r="M1951" s="19"/>
      <c r="AC1951" s="29"/>
      <c r="AP1951" s="25"/>
      <c r="AQ1951" s="25"/>
    </row>
    <row r="1952" spans="2:43" s="8" customFormat="1">
      <c r="B1952" s="29"/>
      <c r="E1952" s="29"/>
      <c r="K1952" s="19"/>
      <c r="M1952" s="19"/>
      <c r="AC1952" s="29"/>
      <c r="AP1952" s="25"/>
      <c r="AQ1952" s="25"/>
    </row>
    <row r="1953" spans="2:43" s="8" customFormat="1">
      <c r="B1953" s="29"/>
      <c r="E1953" s="29"/>
      <c r="K1953" s="19"/>
      <c r="M1953" s="19"/>
      <c r="AC1953" s="29"/>
      <c r="AP1953" s="25"/>
      <c r="AQ1953" s="25"/>
    </row>
    <row r="1954" spans="2:43" s="8" customFormat="1">
      <c r="B1954" s="29"/>
      <c r="E1954" s="29"/>
      <c r="K1954" s="19"/>
      <c r="M1954" s="19"/>
      <c r="AC1954" s="29"/>
      <c r="AP1954" s="25"/>
      <c r="AQ1954" s="25"/>
    </row>
    <row r="1955" spans="2:43" s="8" customFormat="1">
      <c r="B1955" s="29"/>
      <c r="E1955" s="29"/>
      <c r="K1955" s="19"/>
      <c r="M1955" s="19"/>
      <c r="AC1955" s="29"/>
      <c r="AP1955" s="25"/>
      <c r="AQ1955" s="25"/>
    </row>
    <row r="1956" spans="2:43" s="8" customFormat="1">
      <c r="B1956" s="29"/>
      <c r="E1956" s="29"/>
      <c r="K1956" s="19"/>
      <c r="M1956" s="19"/>
      <c r="AC1956" s="29"/>
      <c r="AP1956" s="25"/>
      <c r="AQ1956" s="25"/>
    </row>
    <row r="1957" spans="2:43" s="8" customFormat="1">
      <c r="B1957" s="29"/>
      <c r="E1957" s="29"/>
      <c r="K1957" s="19"/>
      <c r="M1957" s="19"/>
      <c r="AC1957" s="29"/>
      <c r="AP1957" s="25"/>
      <c r="AQ1957" s="25"/>
    </row>
    <row r="1958" spans="2:43" s="8" customFormat="1">
      <c r="B1958" s="29"/>
      <c r="E1958" s="29"/>
      <c r="K1958" s="19"/>
      <c r="M1958" s="19"/>
      <c r="AC1958" s="29"/>
      <c r="AP1958" s="25"/>
      <c r="AQ1958" s="25"/>
    </row>
    <row r="1959" spans="2:43" s="8" customFormat="1">
      <c r="B1959" s="29"/>
      <c r="E1959" s="29"/>
      <c r="K1959" s="19"/>
      <c r="M1959" s="19"/>
      <c r="AC1959" s="29"/>
      <c r="AP1959" s="25"/>
      <c r="AQ1959" s="25"/>
    </row>
    <row r="1960" spans="2:43" s="8" customFormat="1">
      <c r="B1960" s="29"/>
      <c r="E1960" s="29"/>
      <c r="K1960" s="19"/>
      <c r="M1960" s="19"/>
      <c r="AC1960" s="29"/>
      <c r="AP1960" s="25"/>
      <c r="AQ1960" s="25"/>
    </row>
    <row r="1961" spans="2:43" s="8" customFormat="1">
      <c r="B1961" s="29"/>
      <c r="E1961" s="29"/>
      <c r="K1961" s="19"/>
      <c r="M1961" s="19"/>
      <c r="AC1961" s="29"/>
      <c r="AP1961" s="25"/>
      <c r="AQ1961" s="25"/>
    </row>
    <row r="1962" spans="2:43" s="8" customFormat="1">
      <c r="B1962" s="29"/>
      <c r="E1962" s="29"/>
      <c r="K1962" s="19"/>
      <c r="M1962" s="19"/>
      <c r="AC1962" s="29"/>
      <c r="AP1962" s="25"/>
      <c r="AQ1962" s="25"/>
    </row>
    <row r="1963" spans="2:43" s="8" customFormat="1">
      <c r="B1963" s="29"/>
      <c r="E1963" s="29"/>
      <c r="K1963" s="19"/>
      <c r="M1963" s="19"/>
      <c r="AC1963" s="29"/>
      <c r="AP1963" s="25"/>
      <c r="AQ1963" s="25"/>
    </row>
    <row r="1964" spans="2:43" s="8" customFormat="1">
      <c r="B1964" s="29"/>
      <c r="E1964" s="29"/>
      <c r="K1964" s="19"/>
      <c r="M1964" s="19"/>
      <c r="AC1964" s="29"/>
      <c r="AP1964" s="25"/>
      <c r="AQ1964" s="25"/>
    </row>
    <row r="1965" spans="2:43" s="8" customFormat="1">
      <c r="B1965" s="29"/>
      <c r="E1965" s="29"/>
      <c r="K1965" s="19"/>
      <c r="M1965" s="19"/>
      <c r="AC1965" s="29"/>
      <c r="AP1965" s="25"/>
      <c r="AQ1965" s="25"/>
    </row>
    <row r="1966" spans="2:43" s="8" customFormat="1">
      <c r="B1966" s="29"/>
      <c r="E1966" s="29"/>
      <c r="K1966" s="19"/>
      <c r="M1966" s="19"/>
      <c r="AC1966" s="29"/>
      <c r="AP1966" s="25"/>
      <c r="AQ1966" s="25"/>
    </row>
    <row r="1967" spans="2:43" s="8" customFormat="1">
      <c r="B1967" s="29"/>
      <c r="E1967" s="29"/>
      <c r="K1967" s="19"/>
      <c r="M1967" s="19"/>
      <c r="AC1967" s="29"/>
      <c r="AP1967" s="25"/>
      <c r="AQ1967" s="25"/>
    </row>
    <row r="1968" spans="2:43" s="8" customFormat="1">
      <c r="B1968" s="29"/>
      <c r="E1968" s="29"/>
      <c r="K1968" s="19"/>
      <c r="M1968" s="19"/>
      <c r="AC1968" s="29"/>
      <c r="AP1968" s="25"/>
      <c r="AQ1968" s="25"/>
    </row>
    <row r="1969" spans="2:43" s="8" customFormat="1">
      <c r="B1969" s="29"/>
      <c r="E1969" s="29"/>
      <c r="K1969" s="19"/>
      <c r="M1969" s="19"/>
      <c r="AC1969" s="29"/>
      <c r="AP1969" s="25"/>
      <c r="AQ1969" s="25"/>
    </row>
    <row r="1970" spans="2:43" s="8" customFormat="1">
      <c r="B1970" s="29"/>
      <c r="E1970" s="29"/>
      <c r="K1970" s="19"/>
      <c r="M1970" s="19"/>
      <c r="AC1970" s="29"/>
      <c r="AP1970" s="25"/>
      <c r="AQ1970" s="25"/>
    </row>
    <row r="1971" spans="2:43" s="8" customFormat="1">
      <c r="B1971" s="29"/>
      <c r="E1971" s="29"/>
      <c r="K1971" s="19"/>
      <c r="M1971" s="19"/>
      <c r="AC1971" s="29"/>
      <c r="AP1971" s="25"/>
      <c r="AQ1971" s="25"/>
    </row>
    <row r="1972" spans="2:43" s="8" customFormat="1">
      <c r="B1972" s="29"/>
      <c r="E1972" s="29"/>
      <c r="K1972" s="19"/>
      <c r="M1972" s="19"/>
      <c r="AC1972" s="29"/>
      <c r="AP1972" s="25"/>
      <c r="AQ1972" s="25"/>
    </row>
    <row r="1973" spans="2:43" s="8" customFormat="1">
      <c r="B1973" s="29"/>
      <c r="E1973" s="29"/>
      <c r="K1973" s="19"/>
      <c r="M1973" s="19"/>
      <c r="AC1973" s="29"/>
      <c r="AP1973" s="25"/>
      <c r="AQ1973" s="25"/>
    </row>
    <row r="1974" spans="2:43" s="8" customFormat="1">
      <c r="B1974" s="29"/>
      <c r="E1974" s="29"/>
      <c r="K1974" s="19"/>
      <c r="M1974" s="19"/>
      <c r="AC1974" s="29"/>
      <c r="AP1974" s="25"/>
      <c r="AQ1974" s="25"/>
    </row>
    <row r="1975" spans="2:43" s="8" customFormat="1">
      <c r="B1975" s="29"/>
      <c r="E1975" s="29"/>
      <c r="K1975" s="19"/>
      <c r="M1975" s="19"/>
      <c r="AC1975" s="29"/>
      <c r="AP1975" s="25"/>
      <c r="AQ1975" s="25"/>
    </row>
    <row r="1976" spans="2:43" s="8" customFormat="1">
      <c r="B1976" s="29"/>
      <c r="E1976" s="29"/>
      <c r="K1976" s="19"/>
      <c r="M1976" s="19"/>
      <c r="AC1976" s="29"/>
      <c r="AP1976" s="25"/>
      <c r="AQ1976" s="25"/>
    </row>
    <row r="1977" spans="2:43" s="8" customFormat="1">
      <c r="B1977" s="29"/>
      <c r="E1977" s="29"/>
      <c r="K1977" s="19"/>
      <c r="M1977" s="19"/>
      <c r="AC1977" s="29"/>
      <c r="AP1977" s="25"/>
      <c r="AQ1977" s="25"/>
    </row>
    <row r="1978" spans="2:43" s="8" customFormat="1">
      <c r="B1978" s="29"/>
      <c r="E1978" s="29"/>
      <c r="K1978" s="19"/>
      <c r="M1978" s="19"/>
      <c r="AC1978" s="29"/>
      <c r="AP1978" s="25"/>
      <c r="AQ1978" s="25"/>
    </row>
    <row r="1979" spans="2:43" s="8" customFormat="1">
      <c r="B1979" s="29"/>
      <c r="E1979" s="29"/>
      <c r="K1979" s="19"/>
      <c r="M1979" s="19"/>
      <c r="AC1979" s="29"/>
      <c r="AP1979" s="25"/>
      <c r="AQ1979" s="25"/>
    </row>
    <row r="1980" spans="2:43" s="8" customFormat="1">
      <c r="B1980" s="29"/>
      <c r="E1980" s="29"/>
      <c r="K1980" s="19"/>
      <c r="M1980" s="19"/>
      <c r="AC1980" s="29"/>
      <c r="AP1980" s="25"/>
      <c r="AQ1980" s="25"/>
    </row>
    <row r="1981" spans="2:43" s="8" customFormat="1">
      <c r="B1981" s="29"/>
      <c r="E1981" s="29"/>
      <c r="K1981" s="19"/>
      <c r="M1981" s="19"/>
      <c r="AC1981" s="29"/>
      <c r="AP1981" s="25"/>
      <c r="AQ1981" s="25"/>
    </row>
    <row r="1982" spans="2:43" s="8" customFormat="1">
      <c r="B1982" s="29"/>
      <c r="E1982" s="29"/>
      <c r="K1982" s="19"/>
      <c r="M1982" s="19"/>
      <c r="AC1982" s="29"/>
      <c r="AP1982" s="25"/>
      <c r="AQ1982" s="25"/>
    </row>
    <row r="1983" spans="2:43" s="8" customFormat="1">
      <c r="B1983" s="29"/>
      <c r="E1983" s="29"/>
      <c r="K1983" s="19"/>
      <c r="M1983" s="19"/>
      <c r="AC1983" s="29"/>
      <c r="AP1983" s="25"/>
      <c r="AQ1983" s="25"/>
    </row>
    <row r="1984" spans="2:43" s="8" customFormat="1">
      <c r="B1984" s="29"/>
      <c r="E1984" s="29"/>
      <c r="K1984" s="19"/>
      <c r="M1984" s="19"/>
      <c r="AC1984" s="29"/>
      <c r="AP1984" s="25"/>
      <c r="AQ1984" s="25"/>
    </row>
    <row r="1985" spans="2:43" s="8" customFormat="1">
      <c r="B1985" s="29"/>
      <c r="E1985" s="29"/>
      <c r="K1985" s="19"/>
      <c r="M1985" s="19"/>
      <c r="AC1985" s="29"/>
      <c r="AP1985" s="25"/>
      <c r="AQ1985" s="25"/>
    </row>
    <row r="1986" spans="2:43" s="8" customFormat="1">
      <c r="B1986" s="29"/>
      <c r="E1986" s="29"/>
      <c r="K1986" s="19"/>
      <c r="M1986" s="19"/>
      <c r="AC1986" s="29"/>
      <c r="AP1986" s="25"/>
      <c r="AQ1986" s="25"/>
    </row>
    <row r="1987" spans="2:43" s="8" customFormat="1">
      <c r="B1987" s="29"/>
      <c r="E1987" s="29"/>
      <c r="K1987" s="19"/>
      <c r="M1987" s="19"/>
      <c r="AC1987" s="29"/>
      <c r="AP1987" s="25"/>
      <c r="AQ1987" s="25"/>
    </row>
    <row r="1988" spans="2:43" s="8" customFormat="1">
      <c r="B1988" s="29"/>
      <c r="E1988" s="29"/>
      <c r="K1988" s="19"/>
      <c r="M1988" s="19"/>
      <c r="AC1988" s="29"/>
      <c r="AP1988" s="25"/>
      <c r="AQ1988" s="25"/>
    </row>
    <row r="1989" spans="2:43" s="8" customFormat="1">
      <c r="B1989" s="29"/>
      <c r="E1989" s="29"/>
      <c r="K1989" s="19"/>
      <c r="M1989" s="19"/>
      <c r="AC1989" s="29"/>
      <c r="AP1989" s="25"/>
      <c r="AQ1989" s="25"/>
    </row>
    <row r="1990" spans="2:43" s="8" customFormat="1">
      <c r="B1990" s="29"/>
      <c r="E1990" s="29"/>
      <c r="K1990" s="19"/>
      <c r="M1990" s="19"/>
      <c r="AC1990" s="29"/>
      <c r="AP1990" s="25"/>
      <c r="AQ1990" s="25"/>
    </row>
    <row r="1991" spans="2:43" s="8" customFormat="1">
      <c r="B1991" s="29"/>
      <c r="E1991" s="29"/>
      <c r="K1991" s="19"/>
      <c r="M1991" s="19"/>
      <c r="AC1991" s="29"/>
      <c r="AP1991" s="25"/>
      <c r="AQ1991" s="25"/>
    </row>
    <row r="1992" spans="2:43" s="8" customFormat="1">
      <c r="B1992" s="29"/>
      <c r="E1992" s="29"/>
      <c r="K1992" s="19"/>
      <c r="M1992" s="19"/>
      <c r="AC1992" s="29"/>
      <c r="AP1992" s="25"/>
      <c r="AQ1992" s="25"/>
    </row>
    <row r="1993" spans="2:43" s="8" customFormat="1">
      <c r="B1993" s="29"/>
      <c r="E1993" s="29"/>
      <c r="K1993" s="19"/>
      <c r="M1993" s="19"/>
      <c r="AC1993" s="29"/>
      <c r="AP1993" s="25"/>
      <c r="AQ1993" s="25"/>
    </row>
    <row r="1994" spans="2:43" s="8" customFormat="1">
      <c r="B1994" s="29"/>
      <c r="E1994" s="29"/>
      <c r="K1994" s="19"/>
      <c r="M1994" s="19"/>
      <c r="AC1994" s="29"/>
      <c r="AP1994" s="25"/>
      <c r="AQ1994" s="25"/>
    </row>
    <row r="1995" spans="2:43" s="8" customFormat="1">
      <c r="B1995" s="29"/>
      <c r="E1995" s="29"/>
      <c r="K1995" s="19"/>
      <c r="M1995" s="19"/>
      <c r="AC1995" s="29"/>
      <c r="AP1995" s="25"/>
      <c r="AQ1995" s="25"/>
    </row>
    <row r="1996" spans="2:43" s="8" customFormat="1">
      <c r="B1996" s="29"/>
      <c r="E1996" s="29"/>
      <c r="K1996" s="19"/>
      <c r="M1996" s="19"/>
      <c r="AC1996" s="29"/>
      <c r="AP1996" s="25"/>
      <c r="AQ1996" s="25"/>
    </row>
    <row r="1997" spans="2:43" s="8" customFormat="1">
      <c r="B1997" s="29"/>
      <c r="E1997" s="29"/>
      <c r="K1997" s="19"/>
      <c r="M1997" s="19"/>
      <c r="AC1997" s="29"/>
      <c r="AP1997" s="25"/>
      <c r="AQ1997" s="25"/>
    </row>
    <row r="1998" spans="2:43" s="8" customFormat="1">
      <c r="B1998" s="29"/>
      <c r="E1998" s="29"/>
      <c r="K1998" s="19"/>
      <c r="M1998" s="19"/>
      <c r="AC1998" s="29"/>
      <c r="AP1998" s="25"/>
      <c r="AQ1998" s="25"/>
    </row>
    <row r="1999" spans="2:43" s="8" customFormat="1">
      <c r="B1999" s="29"/>
      <c r="E1999" s="29"/>
      <c r="K1999" s="19"/>
      <c r="M1999" s="19"/>
      <c r="AC1999" s="29"/>
      <c r="AP1999" s="25"/>
      <c r="AQ1999" s="25"/>
    </row>
    <row r="2000" spans="2:43" s="8" customFormat="1">
      <c r="B2000" s="29"/>
      <c r="E2000" s="29"/>
      <c r="K2000" s="19"/>
      <c r="M2000" s="19"/>
      <c r="AC2000" s="29"/>
      <c r="AP2000" s="25"/>
      <c r="AQ2000" s="25"/>
    </row>
    <row r="2001" spans="2:43" s="8" customFormat="1">
      <c r="B2001" s="29"/>
      <c r="E2001" s="29"/>
      <c r="K2001" s="19"/>
      <c r="M2001" s="19"/>
      <c r="AC2001" s="29"/>
      <c r="AP2001" s="25"/>
      <c r="AQ2001" s="25"/>
    </row>
    <row r="2002" spans="2:43" s="8" customFormat="1">
      <c r="B2002" s="29"/>
      <c r="E2002" s="29"/>
      <c r="K2002" s="19"/>
      <c r="M2002" s="19"/>
      <c r="AC2002" s="29"/>
      <c r="AP2002" s="25"/>
      <c r="AQ2002" s="25"/>
    </row>
    <row r="2003" spans="2:43" s="8" customFormat="1">
      <c r="B2003" s="29"/>
      <c r="E2003" s="29"/>
      <c r="K2003" s="19"/>
      <c r="M2003" s="19"/>
      <c r="AC2003" s="29"/>
      <c r="AP2003" s="25"/>
      <c r="AQ2003" s="25"/>
    </row>
    <row r="2004" spans="2:43" s="8" customFormat="1">
      <c r="B2004" s="29"/>
      <c r="E2004" s="29"/>
      <c r="K2004" s="19"/>
      <c r="M2004" s="19"/>
      <c r="AC2004" s="29"/>
      <c r="AP2004" s="25"/>
      <c r="AQ2004" s="25"/>
    </row>
    <row r="2005" spans="2:43" s="8" customFormat="1">
      <c r="B2005" s="29"/>
      <c r="E2005" s="29"/>
      <c r="K2005" s="19"/>
      <c r="M2005" s="19"/>
      <c r="AC2005" s="29"/>
      <c r="AP2005" s="25"/>
      <c r="AQ2005" s="25"/>
    </row>
    <row r="2006" spans="2:43" s="8" customFormat="1">
      <c r="B2006" s="29"/>
      <c r="E2006" s="29"/>
      <c r="K2006" s="19"/>
      <c r="M2006" s="19"/>
      <c r="AC2006" s="29"/>
      <c r="AP2006" s="25"/>
      <c r="AQ2006" s="25"/>
    </row>
    <row r="2007" spans="2:43" s="8" customFormat="1">
      <c r="B2007" s="29"/>
      <c r="E2007" s="29"/>
      <c r="K2007" s="19"/>
      <c r="M2007" s="19"/>
      <c r="AC2007" s="29"/>
      <c r="AP2007" s="25"/>
      <c r="AQ2007" s="25"/>
    </row>
    <row r="2008" spans="2:43" s="8" customFormat="1">
      <c r="B2008" s="29"/>
      <c r="E2008" s="29"/>
      <c r="K2008" s="19"/>
      <c r="M2008" s="19"/>
      <c r="AC2008" s="29"/>
      <c r="AP2008" s="25"/>
      <c r="AQ2008" s="25"/>
    </row>
    <row r="2009" spans="2:43" s="8" customFormat="1">
      <c r="B2009" s="29"/>
      <c r="E2009" s="29"/>
      <c r="K2009" s="19"/>
      <c r="M2009" s="19"/>
      <c r="AC2009" s="29"/>
      <c r="AP2009" s="25"/>
      <c r="AQ2009" s="25"/>
    </row>
    <row r="2010" spans="2:43" s="8" customFormat="1">
      <c r="B2010" s="29"/>
      <c r="E2010" s="29"/>
      <c r="K2010" s="19"/>
      <c r="M2010" s="19"/>
      <c r="AC2010" s="29"/>
      <c r="AP2010" s="25"/>
      <c r="AQ2010" s="25"/>
    </row>
    <row r="2011" spans="2:43" s="8" customFormat="1">
      <c r="B2011" s="29"/>
      <c r="E2011" s="29"/>
      <c r="K2011" s="19"/>
      <c r="M2011" s="19"/>
      <c r="AC2011" s="29"/>
      <c r="AP2011" s="25"/>
      <c r="AQ2011" s="25"/>
    </row>
    <row r="2012" spans="2:43" s="8" customFormat="1">
      <c r="B2012" s="29"/>
      <c r="E2012" s="29"/>
      <c r="K2012" s="19"/>
      <c r="M2012" s="19"/>
      <c r="AC2012" s="29"/>
      <c r="AP2012" s="25"/>
      <c r="AQ2012" s="25"/>
    </row>
    <row r="2013" spans="2:43" s="8" customFormat="1">
      <c r="B2013" s="29"/>
      <c r="E2013" s="29"/>
      <c r="K2013" s="19"/>
      <c r="M2013" s="19"/>
      <c r="AC2013" s="29"/>
      <c r="AP2013" s="25"/>
      <c r="AQ2013" s="25"/>
    </row>
    <row r="2014" spans="2:43" s="8" customFormat="1">
      <c r="B2014" s="29"/>
      <c r="E2014" s="29"/>
      <c r="K2014" s="19"/>
      <c r="M2014" s="19"/>
      <c r="AC2014" s="29"/>
      <c r="AP2014" s="25"/>
      <c r="AQ2014" s="25"/>
    </row>
    <row r="2015" spans="2:43" s="8" customFormat="1">
      <c r="B2015" s="29"/>
      <c r="E2015" s="29"/>
      <c r="K2015" s="19"/>
      <c r="M2015" s="19"/>
      <c r="AC2015" s="29"/>
      <c r="AP2015" s="25"/>
      <c r="AQ2015" s="25"/>
    </row>
    <row r="2016" spans="2:43" s="8" customFormat="1">
      <c r="B2016" s="29"/>
      <c r="E2016" s="29"/>
      <c r="K2016" s="19"/>
      <c r="M2016" s="19"/>
      <c r="AC2016" s="29"/>
      <c r="AP2016" s="25"/>
      <c r="AQ2016" s="25"/>
    </row>
    <row r="2017" spans="2:43" s="8" customFormat="1">
      <c r="B2017" s="29"/>
      <c r="E2017" s="29"/>
      <c r="K2017" s="19"/>
      <c r="M2017" s="19"/>
      <c r="AC2017" s="29"/>
      <c r="AP2017" s="25"/>
      <c r="AQ2017" s="25"/>
    </row>
    <row r="2018" spans="2:43" s="8" customFormat="1">
      <c r="B2018" s="29"/>
      <c r="E2018" s="29"/>
      <c r="K2018" s="19"/>
      <c r="M2018" s="19"/>
      <c r="AC2018" s="29"/>
      <c r="AP2018" s="25"/>
      <c r="AQ2018" s="25"/>
    </row>
    <row r="2019" spans="2:43" s="8" customFormat="1">
      <c r="B2019" s="29"/>
      <c r="E2019" s="29"/>
      <c r="K2019" s="19"/>
      <c r="M2019" s="19"/>
      <c r="AC2019" s="29"/>
      <c r="AP2019" s="25"/>
      <c r="AQ2019" s="25"/>
    </row>
    <row r="2020" spans="2:43" s="8" customFormat="1">
      <c r="B2020" s="29"/>
      <c r="E2020" s="29"/>
      <c r="K2020" s="19"/>
      <c r="M2020" s="19"/>
      <c r="AC2020" s="29"/>
      <c r="AP2020" s="25"/>
      <c r="AQ2020" s="25"/>
    </row>
    <row r="2021" spans="2:43" s="8" customFormat="1">
      <c r="B2021" s="29"/>
      <c r="E2021" s="29"/>
      <c r="K2021" s="19"/>
      <c r="M2021" s="19"/>
      <c r="AC2021" s="29"/>
      <c r="AP2021" s="25"/>
      <c r="AQ2021" s="25"/>
    </row>
    <row r="2022" spans="2:43" s="8" customFormat="1">
      <c r="B2022" s="29"/>
      <c r="E2022" s="29"/>
      <c r="K2022" s="19"/>
      <c r="M2022" s="19"/>
      <c r="AC2022" s="29"/>
      <c r="AP2022" s="25"/>
      <c r="AQ2022" s="25"/>
    </row>
    <row r="2023" spans="2:43" s="8" customFormat="1">
      <c r="B2023" s="29"/>
      <c r="E2023" s="29"/>
      <c r="K2023" s="19"/>
      <c r="M2023" s="19"/>
      <c r="AC2023" s="29"/>
      <c r="AP2023" s="25"/>
      <c r="AQ2023" s="25"/>
    </row>
    <row r="2024" spans="2:43" s="8" customFormat="1">
      <c r="B2024" s="29"/>
      <c r="E2024" s="29"/>
      <c r="K2024" s="19"/>
      <c r="M2024" s="19"/>
      <c r="AC2024" s="29"/>
      <c r="AP2024" s="25"/>
      <c r="AQ2024" s="25"/>
    </row>
    <row r="2025" spans="2:43" s="8" customFormat="1">
      <c r="B2025" s="29"/>
      <c r="E2025" s="29"/>
      <c r="K2025" s="19"/>
      <c r="M2025" s="19"/>
      <c r="AC2025" s="29"/>
      <c r="AP2025" s="25"/>
      <c r="AQ2025" s="25"/>
    </row>
    <row r="2026" spans="2:43" s="8" customFormat="1">
      <c r="B2026" s="29"/>
      <c r="E2026" s="29"/>
      <c r="K2026" s="19"/>
      <c r="M2026" s="19"/>
      <c r="AC2026" s="29"/>
      <c r="AP2026" s="25"/>
      <c r="AQ2026" s="25"/>
    </row>
    <row r="2027" spans="2:43" s="8" customFormat="1">
      <c r="B2027" s="29"/>
      <c r="E2027" s="29"/>
      <c r="K2027" s="19"/>
      <c r="M2027" s="19"/>
      <c r="AC2027" s="29"/>
      <c r="AP2027" s="25"/>
      <c r="AQ2027" s="25"/>
    </row>
    <row r="2028" spans="2:43" s="8" customFormat="1">
      <c r="B2028" s="29"/>
      <c r="E2028" s="29"/>
      <c r="K2028" s="19"/>
      <c r="M2028" s="19"/>
      <c r="AC2028" s="29"/>
      <c r="AP2028" s="25"/>
      <c r="AQ2028" s="25"/>
    </row>
    <row r="2029" spans="2:43" s="8" customFormat="1">
      <c r="B2029" s="29"/>
      <c r="E2029" s="29"/>
      <c r="K2029" s="19"/>
      <c r="M2029" s="19"/>
      <c r="AC2029" s="29"/>
      <c r="AP2029" s="25"/>
      <c r="AQ2029" s="25"/>
    </row>
    <row r="2030" spans="2:43" s="8" customFormat="1">
      <c r="B2030" s="29"/>
      <c r="E2030" s="29"/>
      <c r="K2030" s="19"/>
      <c r="M2030" s="19"/>
      <c r="AC2030" s="29"/>
      <c r="AP2030" s="25"/>
      <c r="AQ2030" s="25"/>
    </row>
    <row r="2031" spans="2:43" s="8" customFormat="1">
      <c r="B2031" s="29"/>
      <c r="E2031" s="29"/>
      <c r="K2031" s="19"/>
      <c r="M2031" s="19"/>
      <c r="AC2031" s="29"/>
      <c r="AP2031" s="25"/>
      <c r="AQ2031" s="25"/>
    </row>
    <row r="2032" spans="2:43" s="8" customFormat="1">
      <c r="B2032" s="29"/>
      <c r="E2032" s="29"/>
      <c r="K2032" s="19"/>
      <c r="M2032" s="19"/>
      <c r="AC2032" s="29"/>
      <c r="AP2032" s="25"/>
      <c r="AQ2032" s="25"/>
    </row>
    <row r="2033" spans="2:43" s="8" customFormat="1">
      <c r="B2033" s="29"/>
      <c r="E2033" s="29"/>
      <c r="K2033" s="19"/>
      <c r="M2033" s="19"/>
      <c r="AC2033" s="29"/>
      <c r="AP2033" s="25"/>
      <c r="AQ2033" s="25"/>
    </row>
    <row r="2034" spans="2:43" s="8" customFormat="1">
      <c r="B2034" s="29"/>
      <c r="E2034" s="29"/>
      <c r="K2034" s="19"/>
      <c r="M2034" s="19"/>
      <c r="AC2034" s="29"/>
      <c r="AP2034" s="25"/>
      <c r="AQ2034" s="25"/>
    </row>
    <row r="2035" spans="2:43" s="8" customFormat="1">
      <c r="B2035" s="29"/>
      <c r="E2035" s="29"/>
      <c r="K2035" s="19"/>
      <c r="M2035" s="19"/>
      <c r="AC2035" s="29"/>
      <c r="AP2035" s="25"/>
      <c r="AQ2035" s="25"/>
    </row>
    <row r="2036" spans="2:43" s="8" customFormat="1">
      <c r="B2036" s="29"/>
      <c r="E2036" s="29"/>
      <c r="K2036" s="19"/>
      <c r="M2036" s="19"/>
      <c r="AC2036" s="29"/>
      <c r="AP2036" s="25"/>
      <c r="AQ2036" s="25"/>
    </row>
    <row r="2037" spans="2:43" s="8" customFormat="1">
      <c r="B2037" s="29"/>
      <c r="E2037" s="29"/>
      <c r="K2037" s="19"/>
      <c r="M2037" s="19"/>
      <c r="AC2037" s="29"/>
      <c r="AP2037" s="25"/>
      <c r="AQ2037" s="25"/>
    </row>
    <row r="2038" spans="2:43" s="8" customFormat="1">
      <c r="B2038" s="29"/>
      <c r="E2038" s="29"/>
      <c r="K2038" s="19"/>
      <c r="M2038" s="19"/>
      <c r="AC2038" s="29"/>
      <c r="AP2038" s="25"/>
      <c r="AQ2038" s="25"/>
    </row>
    <row r="2039" spans="2:43" s="8" customFormat="1">
      <c r="B2039" s="29"/>
      <c r="E2039" s="29"/>
      <c r="K2039" s="19"/>
      <c r="M2039" s="19"/>
      <c r="AC2039" s="29"/>
      <c r="AP2039" s="25"/>
      <c r="AQ2039" s="25"/>
    </row>
    <row r="2040" spans="2:43" s="8" customFormat="1">
      <c r="B2040" s="29"/>
      <c r="E2040" s="29"/>
      <c r="K2040" s="19"/>
      <c r="M2040" s="19"/>
      <c r="AC2040" s="29"/>
      <c r="AP2040" s="25"/>
      <c r="AQ2040" s="25"/>
    </row>
    <row r="2041" spans="2:43" s="8" customFormat="1">
      <c r="B2041" s="29"/>
      <c r="E2041" s="29"/>
      <c r="K2041" s="19"/>
      <c r="M2041" s="19"/>
      <c r="AC2041" s="29"/>
      <c r="AP2041" s="25"/>
      <c r="AQ2041" s="25"/>
    </row>
    <row r="2042" spans="2:43" s="8" customFormat="1">
      <c r="B2042" s="29"/>
      <c r="E2042" s="29"/>
      <c r="K2042" s="19"/>
      <c r="M2042" s="19"/>
      <c r="AC2042" s="29"/>
      <c r="AP2042" s="25"/>
      <c r="AQ2042" s="25"/>
    </row>
    <row r="2043" spans="2:43" s="8" customFormat="1">
      <c r="B2043" s="29"/>
      <c r="E2043" s="29"/>
      <c r="K2043" s="19"/>
      <c r="M2043" s="19"/>
      <c r="AC2043" s="29"/>
      <c r="AP2043" s="25"/>
      <c r="AQ2043" s="25"/>
    </row>
    <row r="2044" spans="2:43" s="8" customFormat="1">
      <c r="B2044" s="29"/>
      <c r="E2044" s="29"/>
      <c r="K2044" s="19"/>
      <c r="M2044" s="19"/>
      <c r="AC2044" s="29"/>
      <c r="AP2044" s="25"/>
      <c r="AQ2044" s="25"/>
    </row>
    <row r="2045" spans="2:43" s="8" customFormat="1">
      <c r="B2045" s="29"/>
      <c r="E2045" s="29"/>
      <c r="K2045" s="19"/>
      <c r="M2045" s="19"/>
      <c r="AC2045" s="29"/>
      <c r="AP2045" s="25"/>
      <c r="AQ2045" s="25"/>
    </row>
    <row r="2046" spans="2:43" s="8" customFormat="1">
      <c r="B2046" s="29"/>
      <c r="E2046" s="29"/>
      <c r="K2046" s="19"/>
      <c r="M2046" s="19"/>
      <c r="AC2046" s="29"/>
      <c r="AP2046" s="25"/>
      <c r="AQ2046" s="25"/>
    </row>
    <row r="2047" spans="2:43" s="8" customFormat="1">
      <c r="B2047" s="29"/>
      <c r="E2047" s="29"/>
      <c r="K2047" s="19"/>
      <c r="M2047" s="19"/>
      <c r="AC2047" s="29"/>
      <c r="AP2047" s="25"/>
      <c r="AQ2047" s="25"/>
    </row>
    <row r="2048" spans="2:43" s="8" customFormat="1">
      <c r="B2048" s="29"/>
      <c r="E2048" s="29"/>
      <c r="K2048" s="19"/>
      <c r="M2048" s="19"/>
      <c r="AC2048" s="29"/>
      <c r="AP2048" s="25"/>
      <c r="AQ2048" s="25"/>
    </row>
    <row r="2049" spans="2:43" s="8" customFormat="1">
      <c r="B2049" s="29"/>
      <c r="E2049" s="29"/>
      <c r="K2049" s="19"/>
      <c r="M2049" s="19"/>
      <c r="AC2049" s="29"/>
      <c r="AP2049" s="25"/>
      <c r="AQ2049" s="25"/>
    </row>
    <row r="2050" spans="2:43" s="8" customFormat="1">
      <c r="B2050" s="29"/>
      <c r="E2050" s="29"/>
      <c r="K2050" s="19"/>
      <c r="M2050" s="19"/>
      <c r="AC2050" s="29"/>
      <c r="AP2050" s="25"/>
      <c r="AQ2050" s="25"/>
    </row>
    <row r="2051" spans="2:43" s="8" customFormat="1">
      <c r="B2051" s="29"/>
      <c r="E2051" s="29"/>
      <c r="K2051" s="19"/>
      <c r="M2051" s="19"/>
      <c r="AC2051" s="29"/>
      <c r="AP2051" s="25"/>
      <c r="AQ2051" s="25"/>
    </row>
    <row r="2052" spans="2:43" s="8" customFormat="1">
      <c r="B2052" s="29"/>
      <c r="E2052" s="29"/>
      <c r="K2052" s="19"/>
      <c r="M2052" s="19"/>
      <c r="AC2052" s="29"/>
      <c r="AP2052" s="25"/>
      <c r="AQ2052" s="25"/>
    </row>
    <row r="2053" spans="2:43" s="8" customFormat="1">
      <c r="B2053" s="29"/>
      <c r="E2053" s="29"/>
      <c r="K2053" s="19"/>
      <c r="M2053" s="19"/>
      <c r="AC2053" s="29"/>
      <c r="AP2053" s="25"/>
      <c r="AQ2053" s="25"/>
    </row>
    <row r="2054" spans="2:43" s="8" customFormat="1">
      <c r="B2054" s="29"/>
      <c r="E2054" s="29"/>
      <c r="K2054" s="19"/>
      <c r="M2054" s="19"/>
      <c r="AC2054" s="29"/>
      <c r="AP2054" s="25"/>
      <c r="AQ2054" s="25"/>
    </row>
    <row r="2055" spans="2:43" s="8" customFormat="1">
      <c r="B2055" s="29"/>
      <c r="E2055" s="29"/>
      <c r="K2055" s="19"/>
      <c r="M2055" s="19"/>
      <c r="AC2055" s="29"/>
      <c r="AP2055" s="25"/>
      <c r="AQ2055" s="25"/>
    </row>
    <row r="2056" spans="2:43" s="8" customFormat="1">
      <c r="B2056" s="29"/>
      <c r="E2056" s="29"/>
      <c r="K2056" s="19"/>
      <c r="M2056" s="19"/>
      <c r="AC2056" s="29"/>
      <c r="AP2056" s="25"/>
      <c r="AQ2056" s="25"/>
    </row>
    <row r="2057" spans="2:43" s="8" customFormat="1">
      <c r="B2057" s="29"/>
      <c r="E2057" s="29"/>
      <c r="K2057" s="19"/>
      <c r="M2057" s="19"/>
      <c r="AC2057" s="29"/>
      <c r="AP2057" s="25"/>
      <c r="AQ2057" s="25"/>
    </row>
    <row r="2058" spans="2:43" s="8" customFormat="1">
      <c r="B2058" s="29"/>
      <c r="E2058" s="29"/>
      <c r="K2058" s="19"/>
      <c r="M2058" s="19"/>
      <c r="AC2058" s="29"/>
      <c r="AP2058" s="25"/>
      <c r="AQ2058" s="25"/>
    </row>
    <row r="2059" spans="2:43" s="8" customFormat="1">
      <c r="B2059" s="29"/>
      <c r="E2059" s="29"/>
      <c r="K2059" s="19"/>
      <c r="M2059" s="19"/>
      <c r="AC2059" s="29"/>
      <c r="AP2059" s="25"/>
      <c r="AQ2059" s="25"/>
    </row>
    <row r="2060" spans="2:43" s="8" customFormat="1">
      <c r="B2060" s="29"/>
      <c r="E2060" s="29"/>
      <c r="K2060" s="19"/>
      <c r="M2060" s="19"/>
      <c r="AC2060" s="29"/>
      <c r="AP2060" s="25"/>
      <c r="AQ2060" s="25"/>
    </row>
    <row r="2061" spans="2:43" s="8" customFormat="1">
      <c r="B2061" s="29"/>
      <c r="E2061" s="29"/>
      <c r="K2061" s="19"/>
      <c r="M2061" s="19"/>
      <c r="AC2061" s="29"/>
      <c r="AP2061" s="25"/>
      <c r="AQ2061" s="25"/>
    </row>
    <row r="2062" spans="2:43" s="8" customFormat="1">
      <c r="B2062" s="29"/>
      <c r="E2062" s="29"/>
      <c r="K2062" s="19"/>
      <c r="M2062" s="19"/>
      <c r="AC2062" s="29"/>
      <c r="AP2062" s="25"/>
      <c r="AQ2062" s="25"/>
    </row>
    <row r="2063" spans="2:43" s="8" customFormat="1">
      <c r="B2063" s="29"/>
      <c r="E2063" s="29"/>
      <c r="K2063" s="19"/>
      <c r="M2063" s="19"/>
      <c r="AC2063" s="29"/>
      <c r="AP2063" s="25"/>
      <c r="AQ2063" s="25"/>
    </row>
    <row r="2064" spans="2:43" s="8" customFormat="1">
      <c r="B2064" s="29"/>
      <c r="E2064" s="29"/>
      <c r="K2064" s="19"/>
      <c r="M2064" s="19"/>
      <c r="AC2064" s="29"/>
      <c r="AP2064" s="25"/>
      <c r="AQ2064" s="25"/>
    </row>
    <row r="2065" spans="2:43" s="8" customFormat="1">
      <c r="B2065" s="29"/>
      <c r="E2065" s="29"/>
      <c r="K2065" s="19"/>
      <c r="M2065" s="19"/>
      <c r="AC2065" s="29"/>
      <c r="AP2065" s="25"/>
      <c r="AQ2065" s="25"/>
    </row>
    <row r="2066" spans="2:43" s="8" customFormat="1">
      <c r="B2066" s="29"/>
      <c r="E2066" s="29"/>
      <c r="K2066" s="19"/>
      <c r="M2066" s="19"/>
      <c r="AC2066" s="29"/>
      <c r="AP2066" s="25"/>
      <c r="AQ2066" s="25"/>
    </row>
    <row r="2067" spans="2:43" s="8" customFormat="1">
      <c r="B2067" s="29"/>
      <c r="E2067" s="29"/>
      <c r="K2067" s="19"/>
      <c r="M2067" s="19"/>
      <c r="AC2067" s="29"/>
      <c r="AP2067" s="25"/>
      <c r="AQ2067" s="25"/>
    </row>
    <row r="2068" spans="2:43" s="8" customFormat="1">
      <c r="B2068" s="29"/>
      <c r="E2068" s="29"/>
      <c r="K2068" s="19"/>
      <c r="M2068" s="19"/>
      <c r="AC2068" s="29"/>
      <c r="AP2068" s="25"/>
      <c r="AQ2068" s="25"/>
    </row>
    <row r="2069" spans="2:43" s="8" customFormat="1">
      <c r="B2069" s="29"/>
      <c r="E2069" s="29"/>
      <c r="K2069" s="19"/>
      <c r="M2069" s="19"/>
      <c r="AC2069" s="29"/>
      <c r="AP2069" s="25"/>
      <c r="AQ2069" s="25"/>
    </row>
    <row r="2070" spans="2:43" s="8" customFormat="1">
      <c r="B2070" s="29"/>
      <c r="E2070" s="29"/>
      <c r="K2070" s="19"/>
      <c r="M2070" s="19"/>
      <c r="AC2070" s="29"/>
      <c r="AP2070" s="25"/>
      <c r="AQ2070" s="25"/>
    </row>
    <row r="2071" spans="2:43" s="8" customFormat="1">
      <c r="B2071" s="29"/>
      <c r="E2071" s="29"/>
      <c r="K2071" s="19"/>
      <c r="M2071" s="19"/>
      <c r="AC2071" s="29"/>
      <c r="AP2071" s="25"/>
      <c r="AQ2071" s="25"/>
    </row>
    <row r="2072" spans="2:43" s="8" customFormat="1">
      <c r="B2072" s="29"/>
      <c r="E2072" s="29"/>
      <c r="K2072" s="19"/>
      <c r="M2072" s="19"/>
      <c r="AC2072" s="29"/>
      <c r="AP2072" s="25"/>
      <c r="AQ2072" s="25"/>
    </row>
    <row r="2073" spans="2:43" s="8" customFormat="1">
      <c r="B2073" s="29"/>
      <c r="E2073" s="29"/>
      <c r="K2073" s="19"/>
      <c r="M2073" s="19"/>
      <c r="AC2073" s="29"/>
      <c r="AP2073" s="25"/>
      <c r="AQ2073" s="25"/>
    </row>
    <row r="2074" spans="2:43" s="8" customFormat="1">
      <c r="B2074" s="29"/>
      <c r="E2074" s="29"/>
      <c r="K2074" s="19"/>
      <c r="M2074" s="19"/>
      <c r="AC2074" s="29"/>
      <c r="AP2074" s="25"/>
      <c r="AQ2074" s="25"/>
    </row>
    <row r="2075" spans="2:43" s="8" customFormat="1">
      <c r="B2075" s="29"/>
      <c r="E2075" s="29"/>
      <c r="K2075" s="19"/>
      <c r="M2075" s="19"/>
      <c r="AC2075" s="29"/>
      <c r="AP2075" s="25"/>
      <c r="AQ2075" s="25"/>
    </row>
    <row r="2076" spans="2:43" s="8" customFormat="1">
      <c r="B2076" s="29"/>
      <c r="E2076" s="29"/>
      <c r="K2076" s="19"/>
      <c r="M2076" s="19"/>
      <c r="AC2076" s="29"/>
      <c r="AP2076" s="25"/>
      <c r="AQ2076" s="25"/>
    </row>
    <row r="2077" spans="2:43" s="8" customFormat="1">
      <c r="B2077" s="29"/>
      <c r="E2077" s="29"/>
      <c r="K2077" s="19"/>
      <c r="M2077" s="19"/>
      <c r="AC2077" s="29"/>
      <c r="AP2077" s="25"/>
      <c r="AQ2077" s="25"/>
    </row>
    <row r="2078" spans="2:43" s="8" customFormat="1">
      <c r="B2078" s="29"/>
      <c r="E2078" s="29"/>
      <c r="K2078" s="19"/>
      <c r="M2078" s="19"/>
      <c r="AC2078" s="29"/>
      <c r="AP2078" s="25"/>
      <c r="AQ2078" s="25"/>
    </row>
    <row r="2079" spans="2:43" s="8" customFormat="1">
      <c r="B2079" s="29"/>
      <c r="E2079" s="29"/>
      <c r="K2079" s="19"/>
      <c r="M2079" s="19"/>
      <c r="AC2079" s="29"/>
      <c r="AP2079" s="25"/>
      <c r="AQ2079" s="25"/>
    </row>
    <row r="2080" spans="2:43" s="8" customFormat="1">
      <c r="B2080" s="29"/>
      <c r="E2080" s="29"/>
      <c r="K2080" s="19"/>
      <c r="M2080" s="19"/>
      <c r="AC2080" s="29"/>
      <c r="AP2080" s="25"/>
      <c r="AQ2080" s="25"/>
    </row>
    <row r="2081" spans="2:43" s="8" customFormat="1">
      <c r="B2081" s="29"/>
      <c r="E2081" s="29"/>
      <c r="K2081" s="19"/>
      <c r="M2081" s="19"/>
      <c r="AC2081" s="29"/>
      <c r="AP2081" s="25"/>
      <c r="AQ2081" s="25"/>
    </row>
    <row r="2082" spans="2:43" s="8" customFormat="1">
      <c r="B2082" s="29"/>
      <c r="E2082" s="29"/>
      <c r="K2082" s="19"/>
      <c r="M2082" s="19"/>
      <c r="AC2082" s="29"/>
      <c r="AP2082" s="25"/>
      <c r="AQ2082" s="25"/>
    </row>
    <row r="2083" spans="2:43" s="8" customFormat="1">
      <c r="B2083" s="29"/>
      <c r="E2083" s="29"/>
      <c r="K2083" s="19"/>
      <c r="M2083" s="19"/>
      <c r="AC2083" s="29"/>
      <c r="AP2083" s="25"/>
      <c r="AQ2083" s="25"/>
    </row>
    <row r="2084" spans="2:43" s="8" customFormat="1">
      <c r="B2084" s="29"/>
      <c r="E2084" s="29"/>
      <c r="K2084" s="19"/>
      <c r="M2084" s="19"/>
      <c r="AC2084" s="29"/>
      <c r="AP2084" s="25"/>
      <c r="AQ2084" s="25"/>
    </row>
    <row r="2085" spans="2:43" s="8" customFormat="1">
      <c r="B2085" s="29"/>
      <c r="E2085" s="29"/>
      <c r="K2085" s="19"/>
      <c r="M2085" s="19"/>
      <c r="AC2085" s="29"/>
      <c r="AP2085" s="25"/>
      <c r="AQ2085" s="25"/>
    </row>
    <row r="2086" spans="2:43" s="8" customFormat="1">
      <c r="B2086" s="29"/>
      <c r="E2086" s="29"/>
      <c r="K2086" s="19"/>
      <c r="M2086" s="19"/>
      <c r="AC2086" s="29"/>
      <c r="AP2086" s="25"/>
      <c r="AQ2086" s="25"/>
    </row>
    <row r="2087" spans="2:43" s="8" customFormat="1">
      <c r="B2087" s="29"/>
      <c r="E2087" s="29"/>
      <c r="K2087" s="19"/>
      <c r="M2087" s="19"/>
      <c r="AC2087" s="29"/>
      <c r="AP2087" s="25"/>
      <c r="AQ2087" s="25"/>
    </row>
    <row r="2088" spans="2:43" s="8" customFormat="1">
      <c r="B2088" s="29"/>
      <c r="E2088" s="29"/>
      <c r="K2088" s="19"/>
      <c r="M2088" s="19"/>
      <c r="AC2088" s="29"/>
      <c r="AP2088" s="25"/>
      <c r="AQ2088" s="25"/>
    </row>
    <row r="2089" spans="2:43" s="8" customFormat="1">
      <c r="B2089" s="29"/>
      <c r="E2089" s="29"/>
      <c r="K2089" s="19"/>
      <c r="M2089" s="19"/>
      <c r="AC2089" s="29"/>
      <c r="AP2089" s="25"/>
      <c r="AQ2089" s="25"/>
    </row>
    <row r="2090" spans="2:43" s="8" customFormat="1">
      <c r="B2090" s="29"/>
      <c r="E2090" s="29"/>
      <c r="K2090" s="19"/>
      <c r="M2090" s="19"/>
      <c r="AC2090" s="29"/>
      <c r="AP2090" s="25"/>
      <c r="AQ2090" s="25"/>
    </row>
    <row r="2091" spans="2:43" s="8" customFormat="1">
      <c r="B2091" s="29"/>
      <c r="E2091" s="29"/>
      <c r="K2091" s="19"/>
      <c r="M2091" s="19"/>
      <c r="AC2091" s="29"/>
      <c r="AP2091" s="25"/>
      <c r="AQ2091" s="25"/>
    </row>
    <row r="2092" spans="2:43" s="8" customFormat="1">
      <c r="B2092" s="29"/>
      <c r="E2092" s="29"/>
      <c r="K2092" s="19"/>
      <c r="M2092" s="19"/>
      <c r="AC2092" s="29"/>
      <c r="AP2092" s="25"/>
      <c r="AQ2092" s="25"/>
    </row>
    <row r="2093" spans="2:43" s="8" customFormat="1">
      <c r="B2093" s="29"/>
      <c r="E2093" s="29"/>
      <c r="K2093" s="19"/>
      <c r="M2093" s="19"/>
      <c r="AC2093" s="29"/>
      <c r="AP2093" s="25"/>
      <c r="AQ2093" s="25"/>
    </row>
    <row r="2094" spans="2:43" s="8" customFormat="1">
      <c r="B2094" s="29"/>
      <c r="E2094" s="29"/>
      <c r="K2094" s="19"/>
      <c r="M2094" s="19"/>
      <c r="AC2094" s="29"/>
      <c r="AP2094" s="25"/>
      <c r="AQ2094" s="25"/>
    </row>
    <row r="2095" spans="2:43" s="8" customFormat="1">
      <c r="B2095" s="29"/>
      <c r="E2095" s="29"/>
      <c r="K2095" s="19"/>
      <c r="M2095" s="19"/>
      <c r="AC2095" s="29"/>
      <c r="AP2095" s="25"/>
      <c r="AQ2095" s="25"/>
    </row>
    <row r="2096" spans="2:43" s="8" customFormat="1">
      <c r="B2096" s="29"/>
      <c r="E2096" s="29"/>
      <c r="K2096" s="19"/>
      <c r="M2096" s="19"/>
      <c r="AC2096" s="29"/>
      <c r="AP2096" s="25"/>
      <c r="AQ2096" s="25"/>
    </row>
    <row r="2097" spans="2:43" s="8" customFormat="1">
      <c r="B2097" s="29"/>
      <c r="E2097" s="29"/>
      <c r="K2097" s="19"/>
      <c r="M2097" s="19"/>
      <c r="AC2097" s="29"/>
      <c r="AP2097" s="25"/>
      <c r="AQ2097" s="25"/>
    </row>
    <row r="2098" spans="2:43" s="8" customFormat="1">
      <c r="B2098" s="29"/>
      <c r="E2098" s="29"/>
      <c r="K2098" s="19"/>
      <c r="M2098" s="19"/>
      <c r="AC2098" s="29"/>
      <c r="AP2098" s="25"/>
      <c r="AQ2098" s="25"/>
    </row>
    <row r="2099" spans="2:43" s="8" customFormat="1">
      <c r="B2099" s="29"/>
      <c r="E2099" s="29"/>
      <c r="K2099" s="19"/>
      <c r="M2099" s="19"/>
      <c r="AC2099" s="29"/>
      <c r="AP2099" s="25"/>
      <c r="AQ2099" s="25"/>
    </row>
    <row r="2100" spans="2:43" s="8" customFormat="1">
      <c r="B2100" s="29"/>
      <c r="E2100" s="29"/>
      <c r="K2100" s="19"/>
      <c r="M2100" s="19"/>
      <c r="AC2100" s="29"/>
      <c r="AP2100" s="25"/>
      <c r="AQ2100" s="25"/>
    </row>
    <row r="2101" spans="2:43" s="8" customFormat="1">
      <c r="B2101" s="29"/>
      <c r="E2101" s="29"/>
      <c r="K2101" s="19"/>
      <c r="M2101" s="19"/>
      <c r="AC2101" s="29"/>
      <c r="AP2101" s="25"/>
      <c r="AQ2101" s="25"/>
    </row>
    <row r="2102" spans="2:43" s="8" customFormat="1">
      <c r="B2102" s="29"/>
      <c r="E2102" s="29"/>
      <c r="K2102" s="19"/>
      <c r="M2102" s="19"/>
      <c r="AC2102" s="29"/>
      <c r="AP2102" s="25"/>
      <c r="AQ2102" s="25"/>
    </row>
    <row r="2103" spans="2:43" s="8" customFormat="1">
      <c r="B2103" s="29"/>
      <c r="E2103" s="29"/>
      <c r="K2103" s="19"/>
      <c r="M2103" s="19"/>
      <c r="AC2103" s="29"/>
      <c r="AP2103" s="25"/>
      <c r="AQ2103" s="25"/>
    </row>
    <row r="2104" spans="2:43" s="8" customFormat="1">
      <c r="B2104" s="29"/>
      <c r="E2104" s="29"/>
      <c r="K2104" s="19"/>
      <c r="M2104" s="19"/>
      <c r="AC2104" s="29"/>
      <c r="AP2104" s="25"/>
      <c r="AQ2104" s="25"/>
    </row>
    <row r="2105" spans="2:43" s="8" customFormat="1">
      <c r="B2105" s="29"/>
      <c r="E2105" s="29"/>
      <c r="K2105" s="19"/>
      <c r="M2105" s="19"/>
      <c r="AC2105" s="29"/>
      <c r="AP2105" s="25"/>
      <c r="AQ2105" s="25"/>
    </row>
    <row r="2106" spans="2:43" s="8" customFormat="1">
      <c r="B2106" s="29"/>
      <c r="E2106" s="29"/>
      <c r="K2106" s="19"/>
      <c r="M2106" s="19"/>
      <c r="AC2106" s="29"/>
      <c r="AP2106" s="25"/>
      <c r="AQ2106" s="25"/>
    </row>
    <row r="2107" spans="2:43" s="8" customFormat="1">
      <c r="B2107" s="29"/>
      <c r="E2107" s="29"/>
      <c r="K2107" s="19"/>
      <c r="M2107" s="19"/>
      <c r="AC2107" s="29"/>
      <c r="AP2107" s="25"/>
      <c r="AQ2107" s="25"/>
    </row>
    <row r="2108" spans="2:43" s="8" customFormat="1">
      <c r="B2108" s="29"/>
      <c r="E2108" s="29"/>
      <c r="K2108" s="19"/>
      <c r="M2108" s="19"/>
      <c r="AC2108" s="29"/>
      <c r="AP2108" s="25"/>
      <c r="AQ2108" s="25"/>
    </row>
    <row r="2109" spans="2:43" s="8" customFormat="1">
      <c r="B2109" s="29"/>
      <c r="E2109" s="29"/>
      <c r="K2109" s="19"/>
      <c r="M2109" s="19"/>
      <c r="AC2109" s="29"/>
      <c r="AP2109" s="25"/>
      <c r="AQ2109" s="25"/>
    </row>
    <row r="2110" spans="2:43" s="8" customFormat="1">
      <c r="B2110" s="29"/>
      <c r="E2110" s="29"/>
      <c r="K2110" s="19"/>
      <c r="M2110" s="19"/>
      <c r="AC2110" s="29"/>
      <c r="AP2110" s="25"/>
      <c r="AQ2110" s="25"/>
    </row>
    <row r="2111" spans="2:43" s="8" customFormat="1">
      <c r="B2111" s="29"/>
      <c r="E2111" s="29"/>
      <c r="K2111" s="19"/>
      <c r="M2111" s="19"/>
      <c r="AC2111" s="29"/>
      <c r="AP2111" s="25"/>
      <c r="AQ2111" s="25"/>
    </row>
    <row r="2112" spans="2:43" s="8" customFormat="1">
      <c r="B2112" s="29"/>
      <c r="E2112" s="29"/>
      <c r="K2112" s="19"/>
      <c r="M2112" s="19"/>
      <c r="AC2112" s="29"/>
      <c r="AP2112" s="25"/>
      <c r="AQ2112" s="25"/>
    </row>
    <row r="2113" spans="2:43" s="8" customFormat="1">
      <c r="B2113" s="29"/>
      <c r="E2113" s="29"/>
      <c r="K2113" s="19"/>
      <c r="M2113" s="19"/>
      <c r="AC2113" s="29"/>
      <c r="AP2113" s="25"/>
      <c r="AQ2113" s="25"/>
    </row>
    <row r="2114" spans="2:43" s="8" customFormat="1">
      <c r="B2114" s="29"/>
      <c r="E2114" s="29"/>
      <c r="K2114" s="19"/>
      <c r="M2114" s="19"/>
      <c r="AC2114" s="29"/>
      <c r="AP2114" s="25"/>
      <c r="AQ2114" s="25"/>
    </row>
    <row r="2115" spans="2:43" s="8" customFormat="1">
      <c r="B2115" s="29"/>
      <c r="E2115" s="29"/>
      <c r="K2115" s="19"/>
      <c r="M2115" s="19"/>
      <c r="AC2115" s="29"/>
      <c r="AP2115" s="25"/>
      <c r="AQ2115" s="25"/>
    </row>
    <row r="2116" spans="2:43" s="8" customFormat="1">
      <c r="B2116" s="29"/>
      <c r="E2116" s="29"/>
      <c r="K2116" s="19"/>
      <c r="M2116" s="19"/>
      <c r="AC2116" s="29"/>
      <c r="AP2116" s="25"/>
      <c r="AQ2116" s="25"/>
    </row>
    <row r="2117" spans="2:43" s="8" customFormat="1">
      <c r="B2117" s="29"/>
      <c r="E2117" s="29"/>
      <c r="K2117" s="19"/>
      <c r="M2117" s="19"/>
      <c r="AC2117" s="29"/>
      <c r="AP2117" s="25"/>
      <c r="AQ2117" s="25"/>
    </row>
    <row r="2118" spans="2:43" s="8" customFormat="1">
      <c r="B2118" s="29"/>
      <c r="E2118" s="29"/>
      <c r="K2118" s="19"/>
      <c r="M2118" s="19"/>
      <c r="AC2118" s="29"/>
      <c r="AP2118" s="25"/>
      <c r="AQ2118" s="25"/>
    </row>
    <row r="2119" spans="2:43" s="8" customFormat="1">
      <c r="B2119" s="29"/>
      <c r="E2119" s="29"/>
      <c r="K2119" s="19"/>
      <c r="M2119" s="19"/>
      <c r="AC2119" s="29"/>
      <c r="AP2119" s="25"/>
      <c r="AQ2119" s="25"/>
    </row>
    <row r="2120" spans="2:43" s="8" customFormat="1">
      <c r="B2120" s="29"/>
      <c r="E2120" s="29"/>
      <c r="K2120" s="19"/>
      <c r="M2120" s="19"/>
      <c r="AC2120" s="29"/>
      <c r="AP2120" s="25"/>
      <c r="AQ2120" s="25"/>
    </row>
    <row r="2121" spans="2:43" s="8" customFormat="1">
      <c r="B2121" s="29"/>
      <c r="E2121" s="29"/>
      <c r="K2121" s="19"/>
      <c r="M2121" s="19"/>
      <c r="AC2121" s="29"/>
      <c r="AP2121" s="25"/>
      <c r="AQ2121" s="25"/>
    </row>
    <row r="2122" spans="2:43" s="8" customFormat="1">
      <c r="B2122" s="29"/>
      <c r="E2122" s="29"/>
      <c r="K2122" s="19"/>
      <c r="M2122" s="19"/>
      <c r="AC2122" s="29"/>
      <c r="AP2122" s="25"/>
      <c r="AQ2122" s="25"/>
    </row>
    <row r="2123" spans="2:43" s="8" customFormat="1">
      <c r="B2123" s="29"/>
      <c r="E2123" s="29"/>
      <c r="K2123" s="19"/>
      <c r="M2123" s="19"/>
      <c r="AC2123" s="29"/>
      <c r="AP2123" s="25"/>
      <c r="AQ2123" s="25"/>
    </row>
    <row r="2124" spans="2:43" s="8" customFormat="1">
      <c r="B2124" s="29"/>
      <c r="E2124" s="29"/>
      <c r="K2124" s="19"/>
      <c r="M2124" s="19"/>
      <c r="AC2124" s="29"/>
      <c r="AP2124" s="25"/>
      <c r="AQ2124" s="25"/>
    </row>
    <row r="2125" spans="2:43" s="8" customFormat="1">
      <c r="B2125" s="29"/>
      <c r="E2125" s="29"/>
      <c r="K2125" s="19"/>
      <c r="M2125" s="19"/>
      <c r="AC2125" s="29"/>
      <c r="AP2125" s="25"/>
      <c r="AQ2125" s="25"/>
    </row>
    <row r="2126" spans="2:43" s="8" customFormat="1">
      <c r="B2126" s="29"/>
      <c r="E2126" s="29"/>
      <c r="K2126" s="19"/>
      <c r="M2126" s="19"/>
      <c r="AC2126" s="29"/>
      <c r="AP2126" s="25"/>
      <c r="AQ2126" s="25"/>
    </row>
    <row r="2127" spans="2:43" s="8" customFormat="1">
      <c r="B2127" s="29"/>
      <c r="E2127" s="29"/>
      <c r="K2127" s="19"/>
      <c r="M2127" s="19"/>
      <c r="AC2127" s="29"/>
      <c r="AP2127" s="25"/>
      <c r="AQ2127" s="25"/>
    </row>
    <row r="2128" spans="2:43" s="8" customFormat="1">
      <c r="B2128" s="29"/>
      <c r="E2128" s="29"/>
      <c r="K2128" s="19"/>
      <c r="M2128" s="19"/>
      <c r="AC2128" s="29"/>
      <c r="AP2128" s="25"/>
      <c r="AQ2128" s="25"/>
    </row>
    <row r="2129" spans="2:43" s="8" customFormat="1">
      <c r="B2129" s="29"/>
      <c r="E2129" s="29"/>
      <c r="K2129" s="19"/>
      <c r="M2129" s="19"/>
      <c r="AC2129" s="29"/>
      <c r="AP2129" s="25"/>
      <c r="AQ2129" s="25"/>
    </row>
    <row r="2130" spans="2:43" s="8" customFormat="1">
      <c r="B2130" s="29"/>
      <c r="E2130" s="29"/>
      <c r="K2130" s="19"/>
      <c r="M2130" s="19"/>
      <c r="AC2130" s="29"/>
      <c r="AP2130" s="25"/>
      <c r="AQ2130" s="25"/>
    </row>
    <row r="2131" spans="2:43" s="8" customFormat="1">
      <c r="B2131" s="29"/>
      <c r="E2131" s="29"/>
      <c r="K2131" s="19"/>
      <c r="M2131" s="19"/>
      <c r="AC2131" s="29"/>
      <c r="AP2131" s="25"/>
      <c r="AQ2131" s="25"/>
    </row>
    <row r="2132" spans="2:43" s="8" customFormat="1">
      <c r="B2132" s="29"/>
      <c r="E2132" s="29"/>
      <c r="K2132" s="19"/>
      <c r="M2132" s="19"/>
      <c r="AC2132" s="29"/>
      <c r="AP2132" s="25"/>
      <c r="AQ2132" s="25"/>
    </row>
    <row r="2133" spans="2:43" s="8" customFormat="1">
      <c r="B2133" s="29"/>
      <c r="E2133" s="29"/>
      <c r="K2133" s="19"/>
      <c r="M2133" s="19"/>
      <c r="AC2133" s="29"/>
      <c r="AP2133" s="25"/>
      <c r="AQ2133" s="25"/>
    </row>
    <row r="2134" spans="2:43" s="8" customFormat="1">
      <c r="B2134" s="29"/>
      <c r="E2134" s="29"/>
      <c r="K2134" s="19"/>
      <c r="M2134" s="19"/>
      <c r="AC2134" s="29"/>
      <c r="AP2134" s="25"/>
      <c r="AQ2134" s="25"/>
    </row>
    <row r="2135" spans="2:43" s="8" customFormat="1">
      <c r="B2135" s="29"/>
      <c r="E2135" s="29"/>
      <c r="K2135" s="19"/>
      <c r="M2135" s="19"/>
      <c r="AC2135" s="29"/>
      <c r="AP2135" s="25"/>
      <c r="AQ2135" s="25"/>
    </row>
    <row r="2136" spans="2:43" s="8" customFormat="1">
      <c r="B2136" s="29"/>
      <c r="E2136" s="29"/>
      <c r="K2136" s="19"/>
      <c r="M2136" s="19"/>
      <c r="AC2136" s="29"/>
      <c r="AP2136" s="25"/>
      <c r="AQ2136" s="25"/>
    </row>
    <row r="2137" spans="2:43" s="8" customFormat="1">
      <c r="B2137" s="29"/>
      <c r="E2137" s="29"/>
      <c r="K2137" s="19"/>
      <c r="M2137" s="19"/>
      <c r="AC2137" s="29"/>
      <c r="AP2137" s="25"/>
      <c r="AQ2137" s="25"/>
    </row>
    <row r="2138" spans="2:43" s="8" customFormat="1">
      <c r="B2138" s="29"/>
      <c r="E2138" s="29"/>
      <c r="K2138" s="19"/>
      <c r="M2138" s="19"/>
      <c r="AC2138" s="29"/>
      <c r="AP2138" s="25"/>
      <c r="AQ2138" s="25"/>
    </row>
    <row r="2139" spans="2:43" s="8" customFormat="1">
      <c r="B2139" s="29"/>
      <c r="E2139" s="29"/>
      <c r="K2139" s="19"/>
      <c r="M2139" s="19"/>
      <c r="AC2139" s="29"/>
      <c r="AP2139" s="25"/>
      <c r="AQ2139" s="25"/>
    </row>
    <row r="2140" spans="2:43" s="8" customFormat="1">
      <c r="B2140" s="29"/>
      <c r="E2140" s="29"/>
      <c r="K2140" s="19"/>
      <c r="M2140" s="19"/>
      <c r="AC2140" s="29"/>
      <c r="AP2140" s="25"/>
      <c r="AQ2140" s="25"/>
    </row>
    <row r="2141" spans="2:43" s="8" customFormat="1">
      <c r="B2141" s="29"/>
      <c r="E2141" s="29"/>
      <c r="K2141" s="19"/>
      <c r="M2141" s="19"/>
      <c r="AC2141" s="29"/>
      <c r="AP2141" s="25"/>
      <c r="AQ2141" s="25"/>
    </row>
    <row r="2142" spans="2:43" s="8" customFormat="1">
      <c r="B2142" s="29"/>
      <c r="E2142" s="29"/>
      <c r="K2142" s="19"/>
      <c r="M2142" s="19"/>
      <c r="AC2142" s="29"/>
      <c r="AP2142" s="25"/>
      <c r="AQ2142" s="25"/>
    </row>
    <row r="2143" spans="2:43" s="8" customFormat="1">
      <c r="B2143" s="29"/>
      <c r="E2143" s="29"/>
      <c r="K2143" s="19"/>
      <c r="M2143" s="19"/>
      <c r="AC2143" s="29"/>
      <c r="AP2143" s="25"/>
      <c r="AQ2143" s="25"/>
    </row>
    <row r="2144" spans="2:43" s="8" customFormat="1">
      <c r="B2144" s="29"/>
      <c r="E2144" s="29"/>
      <c r="K2144" s="19"/>
      <c r="M2144" s="19"/>
      <c r="AC2144" s="29"/>
      <c r="AP2144" s="25"/>
      <c r="AQ2144" s="25"/>
    </row>
    <row r="2145" spans="2:43" s="8" customFormat="1">
      <c r="B2145" s="29"/>
      <c r="E2145" s="29"/>
      <c r="K2145" s="19"/>
      <c r="M2145" s="19"/>
      <c r="AC2145" s="29"/>
      <c r="AP2145" s="25"/>
      <c r="AQ2145" s="25"/>
    </row>
    <row r="2146" spans="2:43" s="8" customFormat="1">
      <c r="B2146" s="29"/>
      <c r="E2146" s="29"/>
      <c r="K2146" s="19"/>
      <c r="M2146" s="19"/>
      <c r="AC2146" s="29"/>
      <c r="AP2146" s="25"/>
      <c r="AQ2146" s="25"/>
    </row>
    <row r="2147" spans="2:43" s="8" customFormat="1">
      <c r="B2147" s="29"/>
      <c r="E2147" s="29"/>
      <c r="K2147" s="19"/>
      <c r="M2147" s="19"/>
      <c r="AC2147" s="29"/>
      <c r="AP2147" s="25"/>
      <c r="AQ2147" s="25"/>
    </row>
    <row r="2148" spans="2:43" s="8" customFormat="1">
      <c r="B2148" s="29"/>
      <c r="E2148" s="29"/>
      <c r="K2148" s="19"/>
      <c r="M2148" s="19"/>
      <c r="AC2148" s="29"/>
      <c r="AP2148" s="25"/>
      <c r="AQ2148" s="25"/>
    </row>
    <row r="2149" spans="2:43" s="8" customFormat="1">
      <c r="B2149" s="29"/>
      <c r="E2149" s="29"/>
      <c r="K2149" s="19"/>
      <c r="M2149" s="19"/>
      <c r="AC2149" s="29"/>
      <c r="AP2149" s="25"/>
      <c r="AQ2149" s="25"/>
    </row>
    <row r="2150" spans="2:43" s="8" customFormat="1">
      <c r="B2150" s="29"/>
      <c r="E2150" s="29"/>
      <c r="K2150" s="19"/>
      <c r="M2150" s="19"/>
      <c r="AC2150" s="29"/>
      <c r="AP2150" s="25"/>
      <c r="AQ2150" s="25"/>
    </row>
    <row r="2151" spans="2:43" s="8" customFormat="1">
      <c r="B2151" s="29"/>
      <c r="E2151" s="29"/>
      <c r="K2151" s="19"/>
      <c r="M2151" s="19"/>
      <c r="AC2151" s="29"/>
      <c r="AP2151" s="25"/>
      <c r="AQ2151" s="25"/>
    </row>
    <row r="2152" spans="2:43" s="8" customFormat="1">
      <c r="B2152" s="29"/>
      <c r="E2152" s="29"/>
      <c r="K2152" s="19"/>
      <c r="M2152" s="19"/>
      <c r="AC2152" s="29"/>
      <c r="AP2152" s="25"/>
      <c r="AQ2152" s="25"/>
    </row>
    <row r="2153" spans="2:43" s="8" customFormat="1">
      <c r="B2153" s="29"/>
      <c r="E2153" s="29"/>
      <c r="K2153" s="19"/>
      <c r="M2153" s="19"/>
      <c r="AC2153" s="29"/>
      <c r="AP2153" s="25"/>
      <c r="AQ2153" s="25"/>
    </row>
    <row r="2154" spans="2:43" s="8" customFormat="1">
      <c r="B2154" s="29"/>
      <c r="E2154" s="29"/>
      <c r="K2154" s="19"/>
      <c r="M2154" s="19"/>
      <c r="AC2154" s="29"/>
      <c r="AP2154" s="25"/>
      <c r="AQ2154" s="25"/>
    </row>
    <row r="2155" spans="2:43" s="8" customFormat="1">
      <c r="B2155" s="29"/>
      <c r="E2155" s="29"/>
      <c r="K2155" s="19"/>
      <c r="M2155" s="19"/>
      <c r="AC2155" s="29"/>
      <c r="AP2155" s="25"/>
      <c r="AQ2155" s="25"/>
    </row>
    <row r="2156" spans="2:43" s="8" customFormat="1">
      <c r="B2156" s="29"/>
      <c r="E2156" s="29"/>
      <c r="K2156" s="19"/>
      <c r="M2156" s="19"/>
      <c r="AC2156" s="29"/>
      <c r="AP2156" s="25"/>
      <c r="AQ2156" s="25"/>
    </row>
    <row r="2157" spans="2:43" s="8" customFormat="1">
      <c r="B2157" s="29"/>
      <c r="E2157" s="29"/>
      <c r="K2157" s="19"/>
      <c r="M2157" s="19"/>
      <c r="AC2157" s="29"/>
      <c r="AP2157" s="25"/>
      <c r="AQ2157" s="25"/>
    </row>
    <row r="2158" spans="2:43" s="8" customFormat="1">
      <c r="B2158" s="29"/>
      <c r="E2158" s="29"/>
      <c r="K2158" s="19"/>
      <c r="M2158" s="19"/>
      <c r="AC2158" s="29"/>
      <c r="AP2158" s="25"/>
      <c r="AQ2158" s="25"/>
    </row>
    <row r="2159" spans="2:43" s="8" customFormat="1">
      <c r="B2159" s="29"/>
      <c r="E2159" s="29"/>
      <c r="K2159" s="19"/>
      <c r="M2159" s="19"/>
      <c r="AC2159" s="29"/>
      <c r="AP2159" s="25"/>
      <c r="AQ2159" s="25"/>
    </row>
    <row r="2160" spans="2:43" s="8" customFormat="1">
      <c r="B2160" s="29"/>
      <c r="E2160" s="29"/>
      <c r="K2160" s="19"/>
      <c r="M2160" s="19"/>
      <c r="AC2160" s="29"/>
      <c r="AP2160" s="25"/>
      <c r="AQ2160" s="25"/>
    </row>
    <row r="2161" spans="2:43" s="8" customFormat="1">
      <c r="B2161" s="29"/>
      <c r="E2161" s="29"/>
      <c r="K2161" s="19"/>
      <c r="M2161" s="19"/>
      <c r="AC2161" s="29"/>
      <c r="AP2161" s="25"/>
      <c r="AQ2161" s="25"/>
    </row>
    <row r="2162" spans="2:43" s="8" customFormat="1">
      <c r="B2162" s="29"/>
      <c r="E2162" s="29"/>
      <c r="K2162" s="19"/>
      <c r="M2162" s="19"/>
      <c r="AC2162" s="29"/>
      <c r="AP2162" s="25"/>
      <c r="AQ2162" s="25"/>
    </row>
    <row r="2163" spans="2:43" s="8" customFormat="1">
      <c r="B2163" s="29"/>
      <c r="E2163" s="29"/>
      <c r="K2163" s="19"/>
      <c r="M2163" s="19"/>
      <c r="AC2163" s="29"/>
      <c r="AP2163" s="25"/>
      <c r="AQ2163" s="25"/>
    </row>
    <row r="2164" spans="2:43" s="8" customFormat="1">
      <c r="B2164" s="29"/>
      <c r="E2164" s="29"/>
      <c r="K2164" s="19"/>
      <c r="M2164" s="19"/>
      <c r="AC2164" s="29"/>
      <c r="AP2164" s="25"/>
      <c r="AQ2164" s="25"/>
    </row>
    <row r="2165" spans="2:43" s="8" customFormat="1">
      <c r="B2165" s="29"/>
      <c r="E2165" s="29"/>
      <c r="K2165" s="19"/>
      <c r="M2165" s="19"/>
      <c r="AC2165" s="29"/>
      <c r="AP2165" s="25"/>
      <c r="AQ2165" s="25"/>
    </row>
    <row r="2166" spans="2:43" s="8" customFormat="1">
      <c r="B2166" s="29"/>
      <c r="E2166" s="29"/>
      <c r="K2166" s="19"/>
      <c r="M2166" s="19"/>
      <c r="AC2166" s="29"/>
      <c r="AP2166" s="25"/>
      <c r="AQ2166" s="25"/>
    </row>
    <row r="2167" spans="2:43" s="8" customFormat="1">
      <c r="B2167" s="29"/>
      <c r="E2167" s="29"/>
      <c r="K2167" s="19"/>
      <c r="M2167" s="19"/>
      <c r="AC2167" s="29"/>
      <c r="AP2167" s="25"/>
      <c r="AQ2167" s="25"/>
    </row>
    <row r="2168" spans="2:43" s="8" customFormat="1">
      <c r="B2168" s="29"/>
      <c r="E2168" s="29"/>
      <c r="K2168" s="19"/>
      <c r="M2168" s="19"/>
      <c r="AC2168" s="29"/>
      <c r="AP2168" s="25"/>
      <c r="AQ2168" s="25"/>
    </row>
    <row r="2169" spans="2:43" s="8" customFormat="1">
      <c r="B2169" s="29"/>
      <c r="E2169" s="29"/>
      <c r="K2169" s="19"/>
      <c r="M2169" s="19"/>
      <c r="AC2169" s="29"/>
      <c r="AP2169" s="25"/>
      <c r="AQ2169" s="25"/>
    </row>
    <row r="2170" spans="2:43" s="8" customFormat="1">
      <c r="B2170" s="29"/>
      <c r="E2170" s="29"/>
      <c r="K2170" s="19"/>
      <c r="M2170" s="19"/>
      <c r="AC2170" s="29"/>
      <c r="AP2170" s="25"/>
      <c r="AQ2170" s="25"/>
    </row>
    <row r="2171" spans="2:43" s="8" customFormat="1">
      <c r="B2171" s="29"/>
      <c r="E2171" s="29"/>
      <c r="K2171" s="19"/>
      <c r="M2171" s="19"/>
      <c r="AC2171" s="29"/>
      <c r="AP2171" s="25"/>
      <c r="AQ2171" s="25"/>
    </row>
    <row r="2172" spans="2:43" s="8" customFormat="1">
      <c r="B2172" s="29"/>
      <c r="E2172" s="29"/>
      <c r="K2172" s="19"/>
      <c r="M2172" s="19"/>
      <c r="AC2172" s="29"/>
      <c r="AP2172" s="25"/>
      <c r="AQ2172" s="25"/>
    </row>
    <row r="2173" spans="2:43" s="8" customFormat="1">
      <c r="B2173" s="29"/>
      <c r="E2173" s="29"/>
      <c r="K2173" s="19"/>
      <c r="M2173" s="19"/>
      <c r="AC2173" s="29"/>
      <c r="AP2173" s="25"/>
      <c r="AQ2173" s="25"/>
    </row>
    <row r="2174" spans="2:43" s="8" customFormat="1">
      <c r="B2174" s="29"/>
      <c r="E2174" s="29"/>
      <c r="K2174" s="19"/>
      <c r="M2174" s="19"/>
      <c r="AC2174" s="29"/>
      <c r="AP2174" s="25"/>
      <c r="AQ2174" s="25"/>
    </row>
    <row r="2175" spans="2:43" s="8" customFormat="1">
      <c r="B2175" s="29"/>
      <c r="E2175" s="29"/>
      <c r="K2175" s="19"/>
      <c r="M2175" s="19"/>
      <c r="AC2175" s="29"/>
      <c r="AP2175" s="25"/>
      <c r="AQ2175" s="25"/>
    </row>
    <row r="2176" spans="2:43" s="8" customFormat="1">
      <c r="B2176" s="29"/>
      <c r="E2176" s="29"/>
      <c r="K2176" s="19"/>
      <c r="M2176" s="19"/>
      <c r="AC2176" s="29"/>
      <c r="AP2176" s="25"/>
      <c r="AQ2176" s="25"/>
    </row>
    <row r="2177" spans="2:43" s="8" customFormat="1">
      <c r="B2177" s="29"/>
      <c r="E2177" s="29"/>
      <c r="K2177" s="19"/>
      <c r="M2177" s="19"/>
      <c r="AC2177" s="29"/>
      <c r="AP2177" s="25"/>
      <c r="AQ2177" s="25"/>
    </row>
    <row r="2178" spans="2:43" s="8" customFormat="1">
      <c r="B2178" s="29"/>
      <c r="E2178" s="29"/>
      <c r="K2178" s="19"/>
      <c r="M2178" s="19"/>
      <c r="AC2178" s="29"/>
      <c r="AP2178" s="25"/>
      <c r="AQ2178" s="25"/>
    </row>
    <row r="2179" spans="2:43" s="8" customFormat="1">
      <c r="B2179" s="29"/>
      <c r="E2179" s="29"/>
      <c r="K2179" s="19"/>
      <c r="M2179" s="19"/>
      <c r="AC2179" s="29"/>
      <c r="AP2179" s="25"/>
      <c r="AQ2179" s="25"/>
    </row>
    <row r="2180" spans="2:43" s="8" customFormat="1">
      <c r="B2180" s="29"/>
      <c r="E2180" s="29"/>
      <c r="K2180" s="19"/>
      <c r="M2180" s="19"/>
      <c r="AC2180" s="29"/>
      <c r="AP2180" s="25"/>
      <c r="AQ2180" s="25"/>
    </row>
    <row r="2181" spans="2:43" s="8" customFormat="1">
      <c r="B2181" s="29"/>
      <c r="E2181" s="29"/>
      <c r="K2181" s="19"/>
      <c r="M2181" s="19"/>
      <c r="AC2181" s="29"/>
      <c r="AP2181" s="25"/>
      <c r="AQ2181" s="25"/>
    </row>
    <row r="2182" spans="2:43" s="8" customFormat="1">
      <c r="B2182" s="29"/>
      <c r="E2182" s="29"/>
      <c r="K2182" s="19"/>
      <c r="M2182" s="19"/>
      <c r="AC2182" s="29"/>
      <c r="AP2182" s="25"/>
      <c r="AQ2182" s="25"/>
    </row>
    <row r="2183" spans="2:43" s="8" customFormat="1">
      <c r="B2183" s="29"/>
      <c r="E2183" s="29"/>
      <c r="K2183" s="19"/>
      <c r="M2183" s="19"/>
      <c r="AC2183" s="29"/>
      <c r="AP2183" s="25"/>
      <c r="AQ2183" s="25"/>
    </row>
    <row r="2184" spans="2:43" s="8" customFormat="1">
      <c r="B2184" s="29"/>
      <c r="E2184" s="29"/>
      <c r="K2184" s="19"/>
      <c r="M2184" s="19"/>
      <c r="AC2184" s="29"/>
      <c r="AP2184" s="25"/>
      <c r="AQ2184" s="25"/>
    </row>
    <row r="2185" spans="2:43" s="8" customFormat="1">
      <c r="B2185" s="29"/>
      <c r="E2185" s="29"/>
      <c r="K2185" s="19"/>
      <c r="M2185" s="19"/>
      <c r="AC2185" s="29"/>
      <c r="AP2185" s="25"/>
      <c r="AQ2185" s="25"/>
    </row>
    <row r="2186" spans="2:43" s="8" customFormat="1">
      <c r="B2186" s="29"/>
      <c r="E2186" s="29"/>
      <c r="K2186" s="19"/>
      <c r="M2186" s="19"/>
      <c r="AC2186" s="29"/>
      <c r="AP2186" s="25"/>
      <c r="AQ2186" s="25"/>
    </row>
    <row r="2187" spans="2:43" s="8" customFormat="1">
      <c r="B2187" s="29"/>
      <c r="E2187" s="29"/>
      <c r="K2187" s="19"/>
      <c r="M2187" s="19"/>
      <c r="AC2187" s="29"/>
      <c r="AP2187" s="25"/>
      <c r="AQ2187" s="25"/>
    </row>
    <row r="2188" spans="2:43" s="8" customFormat="1">
      <c r="B2188" s="29"/>
      <c r="E2188" s="29"/>
      <c r="K2188" s="19"/>
      <c r="M2188" s="19"/>
      <c r="AC2188" s="29"/>
      <c r="AP2188" s="25"/>
      <c r="AQ2188" s="25"/>
    </row>
    <row r="2189" spans="2:43" s="8" customFormat="1">
      <c r="B2189" s="29"/>
      <c r="E2189" s="29"/>
      <c r="K2189" s="19"/>
      <c r="M2189" s="19"/>
      <c r="AC2189" s="29"/>
      <c r="AP2189" s="25"/>
      <c r="AQ2189" s="25"/>
    </row>
    <row r="2190" spans="2:43" s="8" customFormat="1">
      <c r="B2190" s="29"/>
      <c r="E2190" s="29"/>
      <c r="K2190" s="19"/>
      <c r="M2190" s="19"/>
      <c r="AC2190" s="29"/>
      <c r="AP2190" s="25"/>
      <c r="AQ2190" s="25"/>
    </row>
    <row r="2191" spans="2:43" s="8" customFormat="1">
      <c r="B2191" s="29"/>
      <c r="E2191" s="29"/>
      <c r="K2191" s="19"/>
      <c r="M2191" s="19"/>
      <c r="AC2191" s="29"/>
      <c r="AP2191" s="25"/>
      <c r="AQ2191" s="25"/>
    </row>
    <row r="2192" spans="2:43" s="8" customFormat="1">
      <c r="B2192" s="29"/>
      <c r="E2192" s="29"/>
      <c r="K2192" s="19"/>
      <c r="M2192" s="19"/>
      <c r="AC2192" s="29"/>
      <c r="AP2192" s="25"/>
      <c r="AQ2192" s="25"/>
    </row>
    <row r="2193" spans="2:43" s="8" customFormat="1">
      <c r="B2193" s="29"/>
      <c r="E2193" s="29"/>
      <c r="K2193" s="19"/>
      <c r="M2193" s="19"/>
      <c r="AC2193" s="29"/>
      <c r="AP2193" s="25"/>
      <c r="AQ2193" s="25"/>
    </row>
    <row r="2194" spans="2:43" s="8" customFormat="1">
      <c r="B2194" s="29"/>
      <c r="E2194" s="29"/>
      <c r="K2194" s="19"/>
      <c r="M2194" s="19"/>
      <c r="AC2194" s="29"/>
      <c r="AP2194" s="25"/>
      <c r="AQ2194" s="25"/>
    </row>
    <row r="2195" spans="2:43" s="8" customFormat="1">
      <c r="B2195" s="29"/>
      <c r="E2195" s="29"/>
      <c r="K2195" s="19"/>
      <c r="M2195" s="19"/>
      <c r="AC2195" s="29"/>
      <c r="AP2195" s="25"/>
      <c r="AQ2195" s="25"/>
    </row>
    <row r="2196" spans="2:43" s="8" customFormat="1">
      <c r="B2196" s="29"/>
      <c r="E2196" s="29"/>
      <c r="K2196" s="19"/>
      <c r="M2196" s="19"/>
      <c r="AC2196" s="29"/>
      <c r="AP2196" s="25"/>
      <c r="AQ2196" s="25"/>
    </row>
    <row r="2197" spans="2:43" s="8" customFormat="1">
      <c r="B2197" s="29"/>
      <c r="E2197" s="29"/>
      <c r="K2197" s="19"/>
      <c r="M2197" s="19"/>
      <c r="AC2197" s="29"/>
      <c r="AP2197" s="25"/>
      <c r="AQ2197" s="25"/>
    </row>
    <row r="2198" spans="2:43" s="8" customFormat="1">
      <c r="B2198" s="29"/>
      <c r="E2198" s="29"/>
      <c r="K2198" s="19"/>
      <c r="M2198" s="19"/>
      <c r="AC2198" s="29"/>
      <c r="AP2198" s="25"/>
      <c r="AQ2198" s="25"/>
    </row>
    <row r="2199" spans="2:43" s="8" customFormat="1">
      <c r="B2199" s="29"/>
      <c r="E2199" s="29"/>
      <c r="K2199" s="19"/>
      <c r="M2199" s="19"/>
      <c r="AC2199" s="29"/>
      <c r="AP2199" s="25"/>
      <c r="AQ2199" s="25"/>
    </row>
    <row r="2200" spans="2:43" s="8" customFormat="1">
      <c r="B2200" s="29"/>
      <c r="E2200" s="29"/>
      <c r="K2200" s="19"/>
      <c r="M2200" s="19"/>
      <c r="AC2200" s="29"/>
      <c r="AP2200" s="25"/>
      <c r="AQ2200" s="25"/>
    </row>
    <row r="2201" spans="2:43" s="8" customFormat="1">
      <c r="B2201" s="29"/>
      <c r="E2201" s="29"/>
      <c r="K2201" s="19"/>
      <c r="M2201" s="19"/>
      <c r="AC2201" s="29"/>
      <c r="AP2201" s="25"/>
      <c r="AQ2201" s="25"/>
    </row>
    <row r="2202" spans="2:43" s="8" customFormat="1">
      <c r="B2202" s="29"/>
      <c r="E2202" s="29"/>
      <c r="K2202" s="19"/>
      <c r="M2202" s="19"/>
      <c r="AC2202" s="29"/>
      <c r="AP2202" s="25"/>
      <c r="AQ2202" s="25"/>
    </row>
    <row r="2203" spans="2:43" s="8" customFormat="1">
      <c r="B2203" s="29"/>
      <c r="E2203" s="29"/>
      <c r="K2203" s="19"/>
      <c r="M2203" s="19"/>
      <c r="AC2203" s="29"/>
      <c r="AP2203" s="25"/>
      <c r="AQ2203" s="25"/>
    </row>
    <row r="2204" spans="2:43" s="8" customFormat="1">
      <c r="B2204" s="29"/>
      <c r="E2204" s="29"/>
      <c r="K2204" s="19"/>
      <c r="M2204" s="19"/>
      <c r="AC2204" s="29"/>
      <c r="AP2204" s="25"/>
      <c r="AQ2204" s="25"/>
    </row>
    <row r="2205" spans="2:43" s="8" customFormat="1">
      <c r="B2205" s="29"/>
      <c r="E2205" s="29"/>
      <c r="K2205" s="19"/>
      <c r="M2205" s="19"/>
      <c r="AC2205" s="29"/>
      <c r="AP2205" s="25"/>
      <c r="AQ2205" s="25"/>
    </row>
    <row r="2206" spans="2:43" s="8" customFormat="1">
      <c r="B2206" s="29"/>
      <c r="E2206" s="29"/>
      <c r="K2206" s="19"/>
      <c r="M2206" s="19"/>
      <c r="AC2206" s="29"/>
      <c r="AP2206" s="25"/>
      <c r="AQ2206" s="25"/>
    </row>
    <row r="2207" spans="2:43" s="8" customFormat="1">
      <c r="B2207" s="29"/>
      <c r="E2207" s="29"/>
      <c r="K2207" s="19"/>
      <c r="M2207" s="19"/>
      <c r="AC2207" s="29"/>
      <c r="AP2207" s="25"/>
      <c r="AQ2207" s="25"/>
    </row>
    <row r="2208" spans="2:43" s="8" customFormat="1">
      <c r="B2208" s="29"/>
      <c r="E2208" s="29"/>
      <c r="K2208" s="19"/>
      <c r="M2208" s="19"/>
      <c r="AC2208" s="29"/>
      <c r="AP2208" s="25"/>
      <c r="AQ2208" s="25"/>
    </row>
    <row r="2209" spans="2:43" s="8" customFormat="1">
      <c r="B2209" s="29"/>
      <c r="E2209" s="29"/>
      <c r="K2209" s="19"/>
      <c r="M2209" s="19"/>
      <c r="AC2209" s="29"/>
      <c r="AP2209" s="25"/>
      <c r="AQ2209" s="25"/>
    </row>
    <row r="2210" spans="2:43" s="8" customFormat="1">
      <c r="B2210" s="29"/>
      <c r="E2210" s="29"/>
      <c r="K2210" s="19"/>
      <c r="M2210" s="19"/>
      <c r="AC2210" s="29"/>
      <c r="AP2210" s="25"/>
      <c r="AQ2210" s="25"/>
    </row>
    <row r="2211" spans="2:43" s="8" customFormat="1">
      <c r="B2211" s="29"/>
      <c r="E2211" s="29"/>
      <c r="K2211" s="19"/>
      <c r="M2211" s="19"/>
      <c r="AC2211" s="29"/>
      <c r="AP2211" s="25"/>
      <c r="AQ2211" s="25"/>
    </row>
    <row r="2212" spans="2:43" s="8" customFormat="1">
      <c r="B2212" s="29"/>
      <c r="E2212" s="29"/>
      <c r="K2212" s="19"/>
      <c r="M2212" s="19"/>
      <c r="AC2212" s="29"/>
      <c r="AP2212" s="25"/>
      <c r="AQ2212" s="25"/>
    </row>
    <row r="2213" spans="2:43" s="8" customFormat="1">
      <c r="B2213" s="29"/>
      <c r="E2213" s="29"/>
      <c r="K2213" s="19"/>
      <c r="M2213" s="19"/>
      <c r="AC2213" s="29"/>
      <c r="AP2213" s="25"/>
      <c r="AQ2213" s="25"/>
    </row>
    <row r="2214" spans="2:43" s="8" customFormat="1">
      <c r="B2214" s="29"/>
      <c r="E2214" s="29"/>
      <c r="K2214" s="19"/>
      <c r="M2214" s="19"/>
      <c r="AC2214" s="29"/>
      <c r="AP2214" s="25"/>
      <c r="AQ2214" s="25"/>
    </row>
    <row r="2215" spans="2:43" s="8" customFormat="1">
      <c r="B2215" s="29"/>
      <c r="E2215" s="29"/>
      <c r="K2215" s="19"/>
      <c r="M2215" s="19"/>
      <c r="AC2215" s="29"/>
      <c r="AP2215" s="25"/>
      <c r="AQ2215" s="25"/>
    </row>
    <row r="2216" spans="2:43" s="8" customFormat="1">
      <c r="B2216" s="29"/>
      <c r="E2216" s="29"/>
      <c r="K2216" s="19"/>
      <c r="M2216" s="19"/>
      <c r="AC2216" s="29"/>
      <c r="AP2216" s="25"/>
      <c r="AQ2216" s="25"/>
    </row>
    <row r="2217" spans="2:43" s="8" customFormat="1">
      <c r="B2217" s="29"/>
      <c r="E2217" s="29"/>
      <c r="K2217" s="19"/>
      <c r="M2217" s="19"/>
      <c r="AC2217" s="29"/>
      <c r="AP2217" s="25"/>
      <c r="AQ2217" s="25"/>
    </row>
    <row r="2218" spans="2:43" s="8" customFormat="1">
      <c r="B2218" s="29"/>
      <c r="E2218" s="29"/>
      <c r="K2218" s="19"/>
      <c r="M2218" s="19"/>
      <c r="AC2218" s="29"/>
      <c r="AP2218" s="25"/>
      <c r="AQ2218" s="25"/>
    </row>
    <row r="2219" spans="2:43" s="8" customFormat="1">
      <c r="B2219" s="29"/>
      <c r="E2219" s="29"/>
      <c r="K2219" s="19"/>
      <c r="M2219" s="19"/>
      <c r="AC2219" s="29"/>
      <c r="AP2219" s="25"/>
      <c r="AQ2219" s="25"/>
    </row>
    <row r="2220" spans="2:43" s="8" customFormat="1">
      <c r="B2220" s="29"/>
      <c r="E2220" s="29"/>
      <c r="K2220" s="19"/>
      <c r="M2220" s="19"/>
      <c r="AC2220" s="29"/>
      <c r="AP2220" s="25"/>
      <c r="AQ2220" s="25"/>
    </row>
    <row r="2221" spans="2:43" s="8" customFormat="1">
      <c r="B2221" s="29"/>
      <c r="E2221" s="29"/>
      <c r="K2221" s="19"/>
      <c r="M2221" s="19"/>
      <c r="AC2221" s="29"/>
      <c r="AP2221" s="25"/>
      <c r="AQ2221" s="25"/>
    </row>
    <row r="2222" spans="2:43" s="8" customFormat="1">
      <c r="B2222" s="29"/>
      <c r="E2222" s="29"/>
      <c r="K2222" s="19"/>
      <c r="M2222" s="19"/>
      <c r="AC2222" s="29"/>
      <c r="AP2222" s="25"/>
      <c r="AQ2222" s="25"/>
    </row>
    <row r="2223" spans="2:43" s="8" customFormat="1">
      <c r="B2223" s="29"/>
      <c r="E2223" s="29"/>
      <c r="K2223" s="19"/>
      <c r="M2223" s="19"/>
      <c r="AC2223" s="29"/>
      <c r="AP2223" s="25"/>
      <c r="AQ2223" s="25"/>
    </row>
    <row r="2224" spans="2:43" s="8" customFormat="1">
      <c r="B2224" s="29"/>
      <c r="E2224" s="29"/>
      <c r="K2224" s="19"/>
      <c r="M2224" s="19"/>
      <c r="AC2224" s="29"/>
      <c r="AP2224" s="25"/>
      <c r="AQ2224" s="25"/>
    </row>
    <row r="2225" spans="2:43" s="8" customFormat="1">
      <c r="B2225" s="29"/>
      <c r="E2225" s="29"/>
      <c r="K2225" s="19"/>
      <c r="M2225" s="19"/>
      <c r="AC2225" s="29"/>
      <c r="AP2225" s="25"/>
      <c r="AQ2225" s="25"/>
    </row>
    <row r="2226" spans="2:43" s="8" customFormat="1">
      <c r="B2226" s="29"/>
      <c r="E2226" s="29"/>
      <c r="K2226" s="19"/>
      <c r="M2226" s="19"/>
      <c r="AC2226" s="29"/>
      <c r="AP2226" s="25"/>
      <c r="AQ2226" s="25"/>
    </row>
    <row r="2227" spans="2:43" s="8" customFormat="1">
      <c r="B2227" s="29"/>
      <c r="E2227" s="29"/>
      <c r="K2227" s="19"/>
      <c r="M2227" s="19"/>
      <c r="AC2227" s="29"/>
      <c r="AP2227" s="25"/>
      <c r="AQ2227" s="25"/>
    </row>
    <row r="2228" spans="2:43" s="8" customFormat="1">
      <c r="B2228" s="29"/>
      <c r="E2228" s="29"/>
      <c r="K2228" s="19"/>
      <c r="M2228" s="19"/>
      <c r="AC2228" s="29"/>
      <c r="AP2228" s="25"/>
      <c r="AQ2228" s="25"/>
    </row>
    <row r="2229" spans="2:43" s="8" customFormat="1">
      <c r="B2229" s="29"/>
      <c r="E2229" s="29"/>
      <c r="K2229" s="19"/>
      <c r="M2229" s="19"/>
      <c r="AC2229" s="29"/>
      <c r="AP2229" s="25"/>
      <c r="AQ2229" s="25"/>
    </row>
    <row r="2230" spans="2:43" s="8" customFormat="1">
      <c r="B2230" s="29"/>
      <c r="E2230" s="29"/>
      <c r="K2230" s="19"/>
      <c r="M2230" s="19"/>
      <c r="AC2230" s="29"/>
      <c r="AP2230" s="25"/>
      <c r="AQ2230" s="25"/>
    </row>
    <row r="2231" spans="2:43" s="8" customFormat="1">
      <c r="B2231" s="29"/>
      <c r="E2231" s="29"/>
      <c r="K2231" s="19"/>
      <c r="M2231" s="19"/>
      <c r="AC2231" s="29"/>
      <c r="AP2231" s="25"/>
      <c r="AQ2231" s="25"/>
    </row>
    <row r="2232" spans="2:43" s="8" customFormat="1">
      <c r="B2232" s="29"/>
      <c r="E2232" s="29"/>
      <c r="K2232" s="19"/>
      <c r="M2232" s="19"/>
      <c r="AC2232" s="29"/>
      <c r="AP2232" s="25"/>
      <c r="AQ2232" s="25"/>
    </row>
    <row r="2233" spans="2:43" s="8" customFormat="1">
      <c r="B2233" s="29"/>
      <c r="E2233" s="29"/>
      <c r="K2233" s="19"/>
      <c r="M2233" s="19"/>
      <c r="AC2233" s="29"/>
      <c r="AP2233" s="25"/>
      <c r="AQ2233" s="25"/>
    </row>
    <row r="2234" spans="2:43" s="8" customFormat="1">
      <c r="B2234" s="29"/>
      <c r="E2234" s="29"/>
      <c r="K2234" s="19"/>
      <c r="M2234" s="19"/>
      <c r="AC2234" s="29"/>
      <c r="AP2234" s="25"/>
      <c r="AQ2234" s="25"/>
    </row>
    <row r="2235" spans="2:43" s="8" customFormat="1">
      <c r="B2235" s="29"/>
      <c r="E2235" s="29"/>
      <c r="K2235" s="19"/>
      <c r="M2235" s="19"/>
      <c r="AC2235" s="29"/>
      <c r="AP2235" s="25"/>
      <c r="AQ2235" s="25"/>
    </row>
    <row r="2236" spans="2:43" s="8" customFormat="1">
      <c r="B2236" s="29"/>
      <c r="E2236" s="29"/>
      <c r="K2236" s="19"/>
      <c r="M2236" s="19"/>
      <c r="AC2236" s="29"/>
      <c r="AP2236" s="25"/>
      <c r="AQ2236" s="25"/>
    </row>
    <row r="2237" spans="2:43" s="8" customFormat="1">
      <c r="B2237" s="29"/>
      <c r="E2237" s="29"/>
      <c r="K2237" s="19"/>
      <c r="M2237" s="19"/>
      <c r="AC2237" s="29"/>
      <c r="AP2237" s="25"/>
      <c r="AQ2237" s="25"/>
    </row>
    <row r="2238" spans="2:43" s="8" customFormat="1">
      <c r="B2238" s="29"/>
      <c r="E2238" s="29"/>
      <c r="K2238" s="19"/>
      <c r="M2238" s="19"/>
      <c r="AC2238" s="29"/>
      <c r="AP2238" s="25"/>
      <c r="AQ2238" s="25"/>
    </row>
    <row r="2239" spans="2:43" s="8" customFormat="1">
      <c r="B2239" s="29"/>
      <c r="E2239" s="29"/>
      <c r="K2239" s="19"/>
      <c r="M2239" s="19"/>
      <c r="AC2239" s="29"/>
      <c r="AP2239" s="25"/>
      <c r="AQ2239" s="25"/>
    </row>
    <row r="2240" spans="2:43" s="8" customFormat="1">
      <c r="B2240" s="29"/>
      <c r="E2240" s="29"/>
      <c r="K2240" s="19"/>
      <c r="M2240" s="19"/>
      <c r="AC2240" s="29"/>
      <c r="AP2240" s="25"/>
      <c r="AQ2240" s="25"/>
    </row>
    <row r="2241" spans="2:43" s="8" customFormat="1">
      <c r="B2241" s="29"/>
      <c r="E2241" s="29"/>
      <c r="K2241" s="19"/>
      <c r="M2241" s="19"/>
      <c r="AC2241" s="29"/>
      <c r="AP2241" s="25"/>
      <c r="AQ2241" s="25"/>
    </row>
    <row r="2242" spans="2:43" s="8" customFormat="1">
      <c r="B2242" s="29"/>
      <c r="E2242" s="29"/>
      <c r="K2242" s="19"/>
      <c r="M2242" s="19"/>
      <c r="AC2242" s="29"/>
      <c r="AP2242" s="25"/>
      <c r="AQ2242" s="25"/>
    </row>
    <row r="2243" spans="2:43" s="8" customFormat="1">
      <c r="B2243" s="29"/>
      <c r="E2243" s="29"/>
      <c r="K2243" s="19"/>
      <c r="M2243" s="19"/>
      <c r="AC2243" s="29"/>
      <c r="AP2243" s="25"/>
      <c r="AQ2243" s="25"/>
    </row>
    <row r="2244" spans="2:43" s="8" customFormat="1">
      <c r="B2244" s="29"/>
      <c r="E2244" s="29"/>
      <c r="K2244" s="19"/>
      <c r="M2244" s="19"/>
      <c r="AC2244" s="29"/>
      <c r="AP2244" s="25"/>
      <c r="AQ2244" s="25"/>
    </row>
    <row r="2245" spans="2:43" s="8" customFormat="1">
      <c r="B2245" s="29"/>
      <c r="E2245" s="29"/>
      <c r="K2245" s="19"/>
      <c r="M2245" s="19"/>
      <c r="AC2245" s="29"/>
      <c r="AP2245" s="25"/>
      <c r="AQ2245" s="25"/>
    </row>
    <row r="2246" spans="2:43" s="8" customFormat="1">
      <c r="B2246" s="29"/>
      <c r="E2246" s="29"/>
      <c r="K2246" s="19"/>
      <c r="M2246" s="19"/>
      <c r="AC2246" s="29"/>
      <c r="AP2246" s="25"/>
      <c r="AQ2246" s="25"/>
    </row>
    <row r="2247" spans="2:43" s="8" customFormat="1">
      <c r="B2247" s="29"/>
      <c r="E2247" s="29"/>
      <c r="K2247" s="19"/>
      <c r="M2247" s="19"/>
      <c r="AC2247" s="29"/>
      <c r="AP2247" s="25"/>
      <c r="AQ2247" s="25"/>
    </row>
    <row r="2248" spans="2:43" s="8" customFormat="1">
      <c r="B2248" s="29"/>
      <c r="E2248" s="29"/>
      <c r="K2248" s="19"/>
      <c r="M2248" s="19"/>
      <c r="AC2248" s="29"/>
      <c r="AP2248" s="25"/>
      <c r="AQ2248" s="25"/>
    </row>
    <row r="2249" spans="2:43" s="8" customFormat="1">
      <c r="B2249" s="29"/>
      <c r="E2249" s="29"/>
      <c r="K2249" s="19"/>
      <c r="M2249" s="19"/>
      <c r="AC2249" s="29"/>
      <c r="AP2249" s="25"/>
      <c r="AQ2249" s="25"/>
    </row>
    <row r="2250" spans="2:43" s="8" customFormat="1">
      <c r="B2250" s="29"/>
      <c r="E2250" s="29"/>
      <c r="K2250" s="19"/>
      <c r="M2250" s="19"/>
      <c r="AC2250" s="29"/>
      <c r="AP2250" s="25"/>
      <c r="AQ2250" s="25"/>
    </row>
    <row r="2251" spans="2:43" s="8" customFormat="1">
      <c r="B2251" s="29"/>
      <c r="E2251" s="29"/>
      <c r="K2251" s="19"/>
      <c r="M2251" s="19"/>
      <c r="AC2251" s="29"/>
      <c r="AP2251" s="25"/>
      <c r="AQ2251" s="25"/>
    </row>
    <row r="2252" spans="2:43" s="8" customFormat="1">
      <c r="B2252" s="29"/>
      <c r="E2252" s="29"/>
      <c r="K2252" s="19"/>
      <c r="M2252" s="19"/>
      <c r="AC2252" s="29"/>
      <c r="AP2252" s="25"/>
      <c r="AQ2252" s="25"/>
    </row>
    <row r="2253" spans="2:43" s="8" customFormat="1">
      <c r="B2253" s="29"/>
      <c r="E2253" s="29"/>
      <c r="K2253" s="19"/>
      <c r="M2253" s="19"/>
      <c r="AC2253" s="29"/>
      <c r="AP2253" s="25"/>
      <c r="AQ2253" s="25"/>
    </row>
    <row r="2254" spans="2:43" s="8" customFormat="1">
      <c r="B2254" s="29"/>
      <c r="E2254" s="29"/>
      <c r="K2254" s="19"/>
      <c r="M2254" s="19"/>
      <c r="AC2254" s="29"/>
      <c r="AP2254" s="25"/>
      <c r="AQ2254" s="25"/>
    </row>
    <row r="2255" spans="2:43" s="8" customFormat="1">
      <c r="B2255" s="29"/>
      <c r="E2255" s="29"/>
      <c r="K2255" s="19"/>
      <c r="M2255" s="19"/>
      <c r="AC2255" s="29"/>
      <c r="AP2255" s="25"/>
      <c r="AQ2255" s="25"/>
    </row>
    <row r="2256" spans="2:43" s="8" customFormat="1">
      <c r="B2256" s="29"/>
      <c r="E2256" s="29"/>
      <c r="K2256" s="19"/>
      <c r="M2256" s="19"/>
      <c r="AC2256" s="29"/>
      <c r="AP2256" s="25"/>
      <c r="AQ2256" s="25"/>
    </row>
    <row r="2257" spans="2:43" s="8" customFormat="1">
      <c r="B2257" s="29"/>
      <c r="E2257" s="29"/>
      <c r="K2257" s="19"/>
      <c r="M2257" s="19"/>
      <c r="AC2257" s="29"/>
      <c r="AP2257" s="25"/>
      <c r="AQ2257" s="25"/>
    </row>
    <row r="2258" spans="2:43" s="8" customFormat="1">
      <c r="B2258" s="29"/>
      <c r="E2258" s="29"/>
      <c r="K2258" s="19"/>
      <c r="M2258" s="19"/>
      <c r="AC2258" s="29"/>
      <c r="AP2258" s="25"/>
      <c r="AQ2258" s="25"/>
    </row>
    <row r="2259" spans="2:43" s="8" customFormat="1">
      <c r="B2259" s="29"/>
      <c r="E2259" s="29"/>
      <c r="K2259" s="19"/>
      <c r="M2259" s="19"/>
      <c r="AC2259" s="29"/>
      <c r="AP2259" s="25"/>
      <c r="AQ2259" s="25"/>
    </row>
    <row r="2260" spans="2:43" s="8" customFormat="1">
      <c r="B2260" s="29"/>
      <c r="E2260" s="29"/>
      <c r="K2260" s="19"/>
      <c r="M2260" s="19"/>
      <c r="AC2260" s="29"/>
      <c r="AP2260" s="25"/>
      <c r="AQ2260" s="25"/>
    </row>
    <row r="2261" spans="2:43" s="8" customFormat="1">
      <c r="B2261" s="29"/>
      <c r="E2261" s="29"/>
      <c r="K2261" s="19"/>
      <c r="M2261" s="19"/>
      <c r="AC2261" s="29"/>
      <c r="AP2261" s="25"/>
      <c r="AQ2261" s="25"/>
    </row>
    <row r="2262" spans="2:43" s="8" customFormat="1">
      <c r="B2262" s="29"/>
      <c r="E2262" s="29"/>
      <c r="K2262" s="19"/>
      <c r="M2262" s="19"/>
      <c r="AC2262" s="29"/>
      <c r="AP2262" s="25"/>
      <c r="AQ2262" s="25"/>
    </row>
    <row r="2263" spans="2:43" s="8" customFormat="1">
      <c r="B2263" s="29"/>
      <c r="E2263" s="29"/>
      <c r="K2263" s="19"/>
      <c r="M2263" s="19"/>
      <c r="AC2263" s="29"/>
      <c r="AP2263" s="25"/>
      <c r="AQ2263" s="25"/>
    </row>
    <row r="2264" spans="2:43" s="8" customFormat="1">
      <c r="B2264" s="29"/>
      <c r="E2264" s="29"/>
      <c r="K2264" s="19"/>
      <c r="M2264" s="19"/>
      <c r="AC2264" s="29"/>
      <c r="AP2264" s="25"/>
      <c r="AQ2264" s="25"/>
    </row>
    <row r="2265" spans="2:43" s="8" customFormat="1">
      <c r="B2265" s="29"/>
      <c r="E2265" s="29"/>
      <c r="K2265" s="19"/>
      <c r="M2265" s="19"/>
      <c r="AC2265" s="29"/>
      <c r="AP2265" s="25"/>
      <c r="AQ2265" s="25"/>
    </row>
    <row r="2266" spans="2:43" s="8" customFormat="1">
      <c r="B2266" s="29"/>
      <c r="E2266" s="29"/>
      <c r="K2266" s="19"/>
      <c r="M2266" s="19"/>
      <c r="AC2266" s="29"/>
      <c r="AP2266" s="25"/>
      <c r="AQ2266" s="25"/>
    </row>
    <row r="2267" spans="2:43" s="8" customFormat="1">
      <c r="B2267" s="29"/>
      <c r="E2267" s="29"/>
      <c r="K2267" s="19"/>
      <c r="M2267" s="19"/>
      <c r="AC2267" s="29"/>
      <c r="AP2267" s="25"/>
      <c r="AQ2267" s="25"/>
    </row>
    <row r="2268" spans="2:43" s="8" customFormat="1">
      <c r="B2268" s="29"/>
      <c r="E2268" s="29"/>
      <c r="K2268" s="19"/>
      <c r="M2268" s="19"/>
      <c r="AC2268" s="29"/>
      <c r="AP2268" s="25"/>
      <c r="AQ2268" s="25"/>
    </row>
    <row r="2269" spans="2:43" s="8" customFormat="1">
      <c r="B2269" s="29"/>
      <c r="E2269" s="29"/>
      <c r="K2269" s="19"/>
      <c r="M2269" s="19"/>
      <c r="AC2269" s="29"/>
      <c r="AP2269" s="25"/>
      <c r="AQ2269" s="25"/>
    </row>
    <row r="2270" spans="2:43" s="8" customFormat="1">
      <c r="B2270" s="29"/>
      <c r="E2270" s="29"/>
      <c r="K2270" s="19"/>
      <c r="M2270" s="19"/>
      <c r="AC2270" s="29"/>
      <c r="AP2270" s="25"/>
      <c r="AQ2270" s="25"/>
    </row>
    <row r="2271" spans="2:43" s="8" customFormat="1">
      <c r="B2271" s="29"/>
      <c r="E2271" s="29"/>
      <c r="K2271" s="19"/>
      <c r="M2271" s="19"/>
      <c r="AC2271" s="29"/>
      <c r="AP2271" s="25"/>
      <c r="AQ2271" s="25"/>
    </row>
    <row r="2272" spans="2:43" s="8" customFormat="1">
      <c r="B2272" s="29"/>
      <c r="E2272" s="29"/>
      <c r="K2272" s="19"/>
      <c r="M2272" s="19"/>
      <c r="AC2272" s="29"/>
      <c r="AP2272" s="25"/>
      <c r="AQ2272" s="25"/>
    </row>
    <row r="2273" spans="2:43" s="8" customFormat="1">
      <c r="B2273" s="29"/>
      <c r="E2273" s="29"/>
      <c r="K2273" s="19"/>
      <c r="M2273" s="19"/>
      <c r="AC2273" s="29"/>
      <c r="AP2273" s="25"/>
      <c r="AQ2273" s="25"/>
    </row>
    <row r="2274" spans="2:43" s="8" customFormat="1">
      <c r="B2274" s="29"/>
      <c r="E2274" s="29"/>
      <c r="K2274" s="19"/>
      <c r="M2274" s="19"/>
      <c r="AC2274" s="29"/>
      <c r="AP2274" s="25"/>
      <c r="AQ2274" s="25"/>
    </row>
    <row r="2275" spans="2:43" s="8" customFormat="1">
      <c r="B2275" s="29"/>
      <c r="E2275" s="29"/>
      <c r="K2275" s="19"/>
      <c r="M2275" s="19"/>
      <c r="AC2275" s="29"/>
      <c r="AP2275" s="25"/>
      <c r="AQ2275" s="25"/>
    </row>
    <row r="2276" spans="2:43" s="8" customFormat="1">
      <c r="B2276" s="29"/>
      <c r="E2276" s="29"/>
      <c r="K2276" s="19"/>
      <c r="M2276" s="19"/>
      <c r="AC2276" s="29"/>
      <c r="AP2276" s="25"/>
      <c r="AQ2276" s="25"/>
    </row>
    <row r="2277" spans="2:43" s="8" customFormat="1">
      <c r="B2277" s="29"/>
      <c r="E2277" s="29"/>
      <c r="K2277" s="19"/>
      <c r="M2277" s="19"/>
      <c r="AC2277" s="29"/>
      <c r="AP2277" s="25"/>
      <c r="AQ2277" s="25"/>
    </row>
    <row r="2278" spans="2:43" s="8" customFormat="1">
      <c r="B2278" s="29"/>
      <c r="E2278" s="29"/>
      <c r="K2278" s="19"/>
      <c r="M2278" s="19"/>
      <c r="AC2278" s="29"/>
      <c r="AP2278" s="25"/>
      <c r="AQ2278" s="25"/>
    </row>
    <row r="2279" spans="2:43" s="8" customFormat="1">
      <c r="B2279" s="29"/>
      <c r="E2279" s="29"/>
      <c r="K2279" s="19"/>
      <c r="M2279" s="19"/>
      <c r="AC2279" s="29"/>
      <c r="AP2279" s="25"/>
      <c r="AQ2279" s="25"/>
    </row>
    <row r="2280" spans="2:43" s="8" customFormat="1">
      <c r="B2280" s="29"/>
      <c r="E2280" s="29"/>
      <c r="K2280" s="19"/>
      <c r="M2280" s="19"/>
      <c r="AC2280" s="29"/>
      <c r="AP2280" s="25"/>
      <c r="AQ2280" s="25"/>
    </row>
    <row r="2281" spans="2:43" s="8" customFormat="1">
      <c r="B2281" s="29"/>
      <c r="E2281" s="29"/>
      <c r="K2281" s="19"/>
      <c r="M2281" s="19"/>
      <c r="AC2281" s="29"/>
      <c r="AP2281" s="25"/>
      <c r="AQ2281" s="25"/>
    </row>
    <row r="2282" spans="2:43" s="8" customFormat="1">
      <c r="B2282" s="29"/>
      <c r="E2282" s="29"/>
      <c r="K2282" s="19"/>
      <c r="M2282" s="19"/>
      <c r="AC2282" s="29"/>
      <c r="AP2282" s="25"/>
      <c r="AQ2282" s="25"/>
    </row>
    <row r="2283" spans="2:43" s="8" customFormat="1">
      <c r="B2283" s="29"/>
      <c r="E2283" s="29"/>
      <c r="K2283" s="19"/>
      <c r="M2283" s="19"/>
      <c r="AC2283" s="29"/>
      <c r="AP2283" s="25"/>
      <c r="AQ2283" s="25"/>
    </row>
    <row r="2284" spans="2:43" s="8" customFormat="1">
      <c r="B2284" s="29"/>
      <c r="E2284" s="29"/>
      <c r="K2284" s="19"/>
      <c r="M2284" s="19"/>
      <c r="AC2284" s="29"/>
      <c r="AP2284" s="25"/>
      <c r="AQ2284" s="25"/>
    </row>
    <row r="2285" spans="2:43" s="8" customFormat="1">
      <c r="B2285" s="29"/>
      <c r="E2285" s="29"/>
      <c r="K2285" s="19"/>
      <c r="M2285" s="19"/>
      <c r="AC2285" s="29"/>
      <c r="AP2285" s="25"/>
      <c r="AQ2285" s="25"/>
    </row>
    <row r="2286" spans="2:43" s="8" customFormat="1">
      <c r="B2286" s="29"/>
      <c r="E2286" s="29"/>
      <c r="K2286" s="19"/>
      <c r="M2286" s="19"/>
      <c r="AC2286" s="29"/>
      <c r="AP2286" s="25"/>
      <c r="AQ2286" s="25"/>
    </row>
    <row r="2287" spans="2:43" s="8" customFormat="1">
      <c r="B2287" s="29"/>
      <c r="E2287" s="29"/>
      <c r="K2287" s="19"/>
      <c r="M2287" s="19"/>
      <c r="AC2287" s="29"/>
      <c r="AP2287" s="25"/>
      <c r="AQ2287" s="25"/>
    </row>
    <row r="2288" spans="2:43" s="8" customFormat="1">
      <c r="B2288" s="29"/>
      <c r="E2288" s="29"/>
      <c r="K2288" s="19"/>
      <c r="M2288" s="19"/>
      <c r="AC2288" s="29"/>
      <c r="AP2288" s="25"/>
      <c r="AQ2288" s="25"/>
    </row>
    <row r="2289" spans="2:43" s="8" customFormat="1">
      <c r="B2289" s="29"/>
      <c r="E2289" s="29"/>
      <c r="K2289" s="19"/>
      <c r="M2289" s="19"/>
      <c r="AC2289" s="29"/>
      <c r="AP2289" s="25"/>
      <c r="AQ2289" s="25"/>
    </row>
    <row r="2290" spans="2:43" s="8" customFormat="1">
      <c r="B2290" s="29"/>
      <c r="E2290" s="29"/>
      <c r="K2290" s="19"/>
      <c r="M2290" s="19"/>
      <c r="AC2290" s="29"/>
      <c r="AP2290" s="25"/>
      <c r="AQ2290" s="25"/>
    </row>
    <row r="2291" spans="2:43" s="8" customFormat="1">
      <c r="B2291" s="29"/>
      <c r="E2291" s="29"/>
      <c r="K2291" s="19"/>
      <c r="M2291" s="19"/>
      <c r="AC2291" s="29"/>
      <c r="AP2291" s="25"/>
      <c r="AQ2291" s="25"/>
    </row>
    <row r="2292" spans="2:43" s="8" customFormat="1">
      <c r="B2292" s="29"/>
      <c r="E2292" s="29"/>
      <c r="K2292" s="19"/>
      <c r="M2292" s="19"/>
      <c r="AC2292" s="29"/>
      <c r="AP2292" s="25"/>
      <c r="AQ2292" s="25"/>
    </row>
    <row r="2293" spans="2:43" s="8" customFormat="1">
      <c r="B2293" s="29"/>
      <c r="E2293" s="29"/>
      <c r="K2293" s="19"/>
      <c r="M2293" s="19"/>
      <c r="AC2293" s="29"/>
      <c r="AP2293" s="25"/>
      <c r="AQ2293" s="25"/>
    </row>
    <row r="2294" spans="2:43" s="8" customFormat="1">
      <c r="B2294" s="29"/>
      <c r="E2294" s="29"/>
      <c r="K2294" s="19"/>
      <c r="M2294" s="19"/>
      <c r="AC2294" s="29"/>
      <c r="AP2294" s="25"/>
      <c r="AQ2294" s="25"/>
    </row>
    <row r="2295" spans="2:43" s="8" customFormat="1">
      <c r="B2295" s="29"/>
      <c r="E2295" s="29"/>
      <c r="K2295" s="19"/>
      <c r="M2295" s="19"/>
      <c r="AC2295" s="29"/>
      <c r="AP2295" s="25"/>
      <c r="AQ2295" s="25"/>
    </row>
    <row r="2296" spans="2:43" s="8" customFormat="1">
      <c r="B2296" s="29"/>
      <c r="E2296" s="29"/>
      <c r="K2296" s="19"/>
      <c r="M2296" s="19"/>
      <c r="AC2296" s="29"/>
      <c r="AP2296" s="25"/>
      <c r="AQ2296" s="25"/>
    </row>
    <row r="2297" spans="2:43" s="8" customFormat="1">
      <c r="B2297" s="29"/>
      <c r="E2297" s="29"/>
      <c r="K2297" s="19"/>
      <c r="M2297" s="19"/>
      <c r="AC2297" s="29"/>
      <c r="AP2297" s="25"/>
      <c r="AQ2297" s="25"/>
    </row>
    <row r="2298" spans="2:43" s="8" customFormat="1">
      <c r="B2298" s="29"/>
      <c r="E2298" s="29"/>
      <c r="K2298" s="19"/>
      <c r="M2298" s="19"/>
      <c r="AC2298" s="29"/>
      <c r="AP2298" s="25"/>
      <c r="AQ2298" s="25"/>
    </row>
    <row r="2299" spans="2:43" s="8" customFormat="1">
      <c r="B2299" s="29"/>
      <c r="E2299" s="29"/>
      <c r="K2299" s="19"/>
      <c r="M2299" s="19"/>
      <c r="AC2299" s="29"/>
      <c r="AP2299" s="25"/>
      <c r="AQ2299" s="25"/>
    </row>
    <row r="2300" spans="2:43" s="8" customFormat="1">
      <c r="B2300" s="29"/>
      <c r="E2300" s="29"/>
      <c r="K2300" s="19"/>
      <c r="M2300" s="19"/>
      <c r="AC2300" s="29"/>
      <c r="AP2300" s="25"/>
      <c r="AQ2300" s="25"/>
    </row>
    <row r="2301" spans="2:43" s="8" customFormat="1">
      <c r="B2301" s="29"/>
      <c r="E2301" s="29"/>
      <c r="K2301" s="19"/>
      <c r="M2301" s="19"/>
      <c r="AC2301" s="29"/>
      <c r="AP2301" s="25"/>
      <c r="AQ2301" s="25"/>
    </row>
    <row r="2302" spans="2:43" s="8" customFormat="1">
      <c r="B2302" s="29"/>
      <c r="E2302" s="29"/>
      <c r="K2302" s="19"/>
      <c r="M2302" s="19"/>
      <c r="AC2302" s="29"/>
      <c r="AP2302" s="25"/>
      <c r="AQ2302" s="25"/>
    </row>
    <row r="2303" spans="2:43" s="8" customFormat="1">
      <c r="B2303" s="29"/>
      <c r="E2303" s="29"/>
      <c r="K2303" s="19"/>
      <c r="M2303" s="19"/>
      <c r="AC2303" s="29"/>
      <c r="AP2303" s="25"/>
      <c r="AQ2303" s="25"/>
    </row>
    <row r="2304" spans="2:43" s="8" customFormat="1">
      <c r="B2304" s="29"/>
      <c r="E2304" s="29"/>
      <c r="K2304" s="19"/>
      <c r="M2304" s="19"/>
      <c r="AC2304" s="29"/>
      <c r="AP2304" s="25"/>
      <c r="AQ2304" s="25"/>
    </row>
    <row r="2305" spans="2:43" s="8" customFormat="1">
      <c r="B2305" s="29"/>
      <c r="E2305" s="29"/>
      <c r="K2305" s="19"/>
      <c r="M2305" s="19"/>
      <c r="AC2305" s="29"/>
      <c r="AP2305" s="25"/>
      <c r="AQ2305" s="25"/>
    </row>
    <row r="2306" spans="2:43" s="8" customFormat="1">
      <c r="B2306" s="29"/>
      <c r="E2306" s="29"/>
      <c r="K2306" s="19"/>
      <c r="M2306" s="19"/>
      <c r="AC2306" s="29"/>
      <c r="AP2306" s="25"/>
      <c r="AQ2306" s="25"/>
    </row>
    <row r="2307" spans="2:43" s="8" customFormat="1">
      <c r="B2307" s="29"/>
      <c r="E2307" s="29"/>
      <c r="K2307" s="19"/>
      <c r="M2307" s="19"/>
      <c r="AC2307" s="29"/>
      <c r="AP2307" s="25"/>
      <c r="AQ2307" s="25"/>
    </row>
    <row r="2308" spans="2:43" s="8" customFormat="1">
      <c r="B2308" s="29"/>
      <c r="E2308" s="29"/>
      <c r="K2308" s="19"/>
      <c r="M2308" s="19"/>
      <c r="AC2308" s="29"/>
      <c r="AP2308" s="25"/>
      <c r="AQ2308" s="25"/>
    </row>
    <row r="2309" spans="2:43" s="8" customFormat="1">
      <c r="B2309" s="29"/>
      <c r="E2309" s="29"/>
      <c r="K2309" s="19"/>
      <c r="M2309" s="19"/>
      <c r="AC2309" s="29"/>
      <c r="AP2309" s="25"/>
      <c r="AQ2309" s="25"/>
    </row>
    <row r="2310" spans="2:43" s="8" customFormat="1">
      <c r="B2310" s="29"/>
      <c r="E2310" s="29"/>
      <c r="K2310" s="19"/>
      <c r="M2310" s="19"/>
      <c r="AC2310" s="29"/>
      <c r="AP2310" s="25"/>
      <c r="AQ2310" s="25"/>
    </row>
    <row r="2311" spans="2:43" s="8" customFormat="1">
      <c r="B2311" s="29"/>
      <c r="E2311" s="29"/>
      <c r="K2311" s="19"/>
      <c r="M2311" s="19"/>
      <c r="AC2311" s="29"/>
      <c r="AP2311" s="25"/>
      <c r="AQ2311" s="25"/>
    </row>
    <row r="2312" spans="2:43" s="8" customFormat="1">
      <c r="B2312" s="29"/>
      <c r="E2312" s="29"/>
      <c r="K2312" s="19"/>
      <c r="M2312" s="19"/>
      <c r="AC2312" s="29"/>
      <c r="AP2312" s="25"/>
      <c r="AQ2312" s="25"/>
    </row>
    <row r="2313" spans="2:43" s="8" customFormat="1">
      <c r="B2313" s="29"/>
      <c r="E2313" s="29"/>
      <c r="K2313" s="19"/>
      <c r="M2313" s="19"/>
      <c r="AC2313" s="29"/>
      <c r="AP2313" s="25"/>
      <c r="AQ2313" s="25"/>
    </row>
    <row r="2314" spans="2:43" s="8" customFormat="1">
      <c r="B2314" s="29"/>
      <c r="E2314" s="29"/>
      <c r="K2314" s="19"/>
      <c r="M2314" s="19"/>
      <c r="AC2314" s="29"/>
      <c r="AP2314" s="25"/>
      <c r="AQ2314" s="25"/>
    </row>
    <row r="2315" spans="2:43" s="8" customFormat="1">
      <c r="B2315" s="29"/>
      <c r="E2315" s="29"/>
      <c r="K2315" s="19"/>
      <c r="M2315" s="19"/>
      <c r="AC2315" s="29"/>
      <c r="AP2315" s="25"/>
      <c r="AQ2315" s="25"/>
    </row>
    <row r="2316" spans="2:43" s="8" customFormat="1">
      <c r="B2316" s="29"/>
      <c r="E2316" s="29"/>
      <c r="K2316" s="19"/>
      <c r="M2316" s="19"/>
      <c r="AC2316" s="29"/>
      <c r="AP2316" s="25"/>
      <c r="AQ2316" s="25"/>
    </row>
    <row r="2317" spans="2:43" s="8" customFormat="1">
      <c r="B2317" s="29"/>
      <c r="E2317" s="29"/>
      <c r="K2317" s="19"/>
      <c r="M2317" s="19"/>
      <c r="AC2317" s="29"/>
      <c r="AP2317" s="25"/>
      <c r="AQ2317" s="25"/>
    </row>
    <row r="2318" spans="2:43" s="8" customFormat="1">
      <c r="B2318" s="29"/>
      <c r="E2318" s="29"/>
      <c r="K2318" s="19"/>
      <c r="M2318" s="19"/>
      <c r="AC2318" s="29"/>
      <c r="AP2318" s="25"/>
      <c r="AQ2318" s="25"/>
    </row>
    <row r="2319" spans="2:43" s="8" customFormat="1">
      <c r="B2319" s="29"/>
      <c r="E2319" s="29"/>
      <c r="K2319" s="19"/>
      <c r="M2319" s="19"/>
      <c r="AC2319" s="29"/>
      <c r="AP2319" s="25"/>
      <c r="AQ2319" s="25"/>
    </row>
    <row r="2320" spans="2:43" s="8" customFormat="1">
      <c r="B2320" s="29"/>
      <c r="E2320" s="29"/>
      <c r="K2320" s="19"/>
      <c r="M2320" s="19"/>
      <c r="AC2320" s="29"/>
      <c r="AP2320" s="25"/>
      <c r="AQ2320" s="25"/>
    </row>
    <row r="2321" spans="2:43" s="8" customFormat="1">
      <c r="B2321" s="29"/>
      <c r="E2321" s="29"/>
      <c r="K2321" s="19"/>
      <c r="M2321" s="19"/>
      <c r="AC2321" s="29"/>
      <c r="AP2321" s="25"/>
      <c r="AQ2321" s="25"/>
    </row>
    <row r="2322" spans="2:43" s="8" customFormat="1">
      <c r="B2322" s="29"/>
      <c r="E2322" s="29"/>
      <c r="K2322" s="19"/>
      <c r="M2322" s="19"/>
      <c r="AC2322" s="29"/>
      <c r="AP2322" s="25"/>
      <c r="AQ2322" s="25"/>
    </row>
    <row r="2323" spans="2:43" s="8" customFormat="1">
      <c r="B2323" s="29"/>
      <c r="E2323" s="29"/>
      <c r="K2323" s="19"/>
      <c r="M2323" s="19"/>
      <c r="AC2323" s="29"/>
      <c r="AP2323" s="25"/>
      <c r="AQ2323" s="25"/>
    </row>
    <row r="2324" spans="2:43" s="8" customFormat="1">
      <c r="B2324" s="29"/>
      <c r="E2324" s="29"/>
      <c r="K2324" s="19"/>
      <c r="M2324" s="19"/>
      <c r="AC2324" s="29"/>
      <c r="AP2324" s="25"/>
      <c r="AQ2324" s="25"/>
    </row>
    <row r="2325" spans="2:43" s="8" customFormat="1">
      <c r="B2325" s="29"/>
      <c r="E2325" s="29"/>
      <c r="K2325" s="19"/>
      <c r="M2325" s="19"/>
      <c r="AC2325" s="29"/>
      <c r="AP2325" s="25"/>
      <c r="AQ2325" s="25"/>
    </row>
    <row r="2326" spans="2:43" s="8" customFormat="1">
      <c r="B2326" s="29"/>
      <c r="E2326" s="29"/>
      <c r="K2326" s="19"/>
      <c r="M2326" s="19"/>
      <c r="AC2326" s="29"/>
      <c r="AP2326" s="25"/>
      <c r="AQ2326" s="25"/>
    </row>
    <row r="2327" spans="2:43" s="8" customFormat="1">
      <c r="B2327" s="29"/>
      <c r="E2327" s="29"/>
      <c r="K2327" s="19"/>
      <c r="M2327" s="19"/>
      <c r="AC2327" s="29"/>
      <c r="AP2327" s="25"/>
      <c r="AQ2327" s="25"/>
    </row>
    <row r="2328" spans="2:43" s="8" customFormat="1">
      <c r="B2328" s="29"/>
      <c r="E2328" s="29"/>
      <c r="K2328" s="19"/>
      <c r="M2328" s="19"/>
      <c r="AC2328" s="29"/>
      <c r="AP2328" s="25"/>
      <c r="AQ2328" s="25"/>
    </row>
    <row r="2329" spans="2:43" s="8" customFormat="1">
      <c r="B2329" s="29"/>
      <c r="E2329" s="29"/>
      <c r="K2329" s="19"/>
      <c r="M2329" s="19"/>
      <c r="AC2329" s="29"/>
      <c r="AP2329" s="25"/>
      <c r="AQ2329" s="25"/>
    </row>
    <row r="2330" spans="2:43" s="8" customFormat="1">
      <c r="B2330" s="29"/>
      <c r="E2330" s="29"/>
      <c r="K2330" s="19"/>
      <c r="M2330" s="19"/>
      <c r="AC2330" s="29"/>
      <c r="AP2330" s="25"/>
      <c r="AQ2330" s="25"/>
    </row>
    <row r="2331" spans="2:43" s="8" customFormat="1">
      <c r="B2331" s="29"/>
      <c r="E2331" s="29"/>
      <c r="K2331" s="19"/>
      <c r="M2331" s="19"/>
      <c r="AC2331" s="29"/>
      <c r="AP2331" s="25"/>
      <c r="AQ2331" s="25"/>
    </row>
    <row r="2332" spans="2:43" s="8" customFormat="1">
      <c r="B2332" s="29"/>
      <c r="E2332" s="29"/>
      <c r="K2332" s="19"/>
      <c r="M2332" s="19"/>
      <c r="AC2332" s="29"/>
      <c r="AP2332" s="25"/>
      <c r="AQ2332" s="25"/>
    </row>
    <row r="2333" spans="2:43" s="8" customFormat="1">
      <c r="B2333" s="29"/>
      <c r="E2333" s="29"/>
      <c r="K2333" s="19"/>
      <c r="M2333" s="19"/>
      <c r="AC2333" s="29"/>
      <c r="AP2333" s="25"/>
      <c r="AQ2333" s="25"/>
    </row>
    <row r="2334" spans="2:43" s="8" customFormat="1">
      <c r="B2334" s="29"/>
      <c r="E2334" s="29"/>
      <c r="K2334" s="19"/>
      <c r="M2334" s="19"/>
      <c r="AC2334" s="29"/>
      <c r="AP2334" s="25"/>
      <c r="AQ2334" s="25"/>
    </row>
    <row r="2335" spans="2:43" s="8" customFormat="1">
      <c r="B2335" s="29"/>
      <c r="E2335" s="29"/>
      <c r="K2335" s="19"/>
      <c r="M2335" s="19"/>
      <c r="AC2335" s="29"/>
      <c r="AP2335" s="25"/>
      <c r="AQ2335" s="25"/>
    </row>
    <row r="2336" spans="2:43" s="8" customFormat="1">
      <c r="B2336" s="29"/>
      <c r="E2336" s="29"/>
      <c r="K2336" s="19"/>
      <c r="M2336" s="19"/>
      <c r="AC2336" s="29"/>
      <c r="AP2336" s="25"/>
      <c r="AQ2336" s="25"/>
    </row>
    <row r="2337" spans="2:43" s="8" customFormat="1">
      <c r="B2337" s="29"/>
      <c r="E2337" s="29"/>
      <c r="K2337" s="19"/>
      <c r="M2337" s="19"/>
      <c r="AC2337" s="29"/>
      <c r="AP2337" s="25"/>
      <c r="AQ2337" s="25"/>
    </row>
    <row r="2338" spans="2:43" s="8" customFormat="1">
      <c r="B2338" s="29"/>
      <c r="E2338" s="29"/>
      <c r="K2338" s="19"/>
      <c r="M2338" s="19"/>
      <c r="AC2338" s="29"/>
      <c r="AP2338" s="25"/>
      <c r="AQ2338" s="25"/>
    </row>
    <row r="2339" spans="2:43" s="8" customFormat="1">
      <c r="B2339" s="29"/>
      <c r="E2339" s="29"/>
      <c r="K2339" s="19"/>
      <c r="M2339" s="19"/>
      <c r="AC2339" s="29"/>
      <c r="AP2339" s="25"/>
      <c r="AQ2339" s="25"/>
    </row>
    <row r="2340" spans="2:43" s="8" customFormat="1">
      <c r="B2340" s="29"/>
      <c r="E2340" s="29"/>
      <c r="K2340" s="19"/>
      <c r="M2340" s="19"/>
      <c r="AC2340" s="29"/>
      <c r="AP2340" s="25"/>
      <c r="AQ2340" s="25"/>
    </row>
    <row r="2341" spans="2:43" s="8" customFormat="1">
      <c r="B2341" s="29"/>
      <c r="E2341" s="29"/>
      <c r="K2341" s="19"/>
      <c r="M2341" s="19"/>
      <c r="AC2341" s="29"/>
      <c r="AP2341" s="25"/>
      <c r="AQ2341" s="25"/>
    </row>
    <row r="2342" spans="2:43" s="8" customFormat="1">
      <c r="B2342" s="29"/>
      <c r="E2342" s="29"/>
      <c r="K2342" s="19"/>
      <c r="M2342" s="19"/>
      <c r="AC2342" s="29"/>
      <c r="AP2342" s="25"/>
      <c r="AQ2342" s="25"/>
    </row>
    <row r="2343" spans="2:43" s="8" customFormat="1">
      <c r="B2343" s="29"/>
      <c r="E2343" s="29"/>
      <c r="K2343" s="19"/>
      <c r="M2343" s="19"/>
      <c r="AC2343" s="29"/>
      <c r="AP2343" s="25"/>
      <c r="AQ2343" s="25"/>
    </row>
    <row r="2344" spans="2:43" s="8" customFormat="1">
      <c r="B2344" s="29"/>
      <c r="E2344" s="29"/>
      <c r="K2344" s="19"/>
      <c r="M2344" s="19"/>
      <c r="AC2344" s="29"/>
      <c r="AP2344" s="25"/>
      <c r="AQ2344" s="25"/>
    </row>
    <row r="2345" spans="2:43" s="8" customFormat="1">
      <c r="B2345" s="29"/>
      <c r="E2345" s="29"/>
      <c r="K2345" s="19"/>
      <c r="M2345" s="19"/>
      <c r="AC2345" s="29"/>
      <c r="AP2345" s="25"/>
      <c r="AQ2345" s="25"/>
    </row>
    <row r="2346" spans="2:43" s="8" customFormat="1">
      <c r="B2346" s="29"/>
      <c r="E2346" s="29"/>
      <c r="K2346" s="19"/>
      <c r="M2346" s="19"/>
      <c r="AC2346" s="29"/>
      <c r="AP2346" s="25"/>
      <c r="AQ2346" s="25"/>
    </row>
    <row r="2347" spans="2:43" s="8" customFormat="1">
      <c r="B2347" s="29"/>
      <c r="E2347" s="29"/>
      <c r="K2347" s="19"/>
      <c r="M2347" s="19"/>
      <c r="AC2347" s="29"/>
      <c r="AP2347" s="25"/>
      <c r="AQ2347" s="25"/>
    </row>
    <row r="2348" spans="2:43" s="8" customFormat="1">
      <c r="B2348" s="29"/>
      <c r="E2348" s="29"/>
      <c r="K2348" s="19"/>
      <c r="M2348" s="19"/>
      <c r="AC2348" s="29"/>
      <c r="AP2348" s="25"/>
      <c r="AQ2348" s="25"/>
    </row>
    <row r="2349" spans="2:43" s="8" customFormat="1">
      <c r="B2349" s="29"/>
      <c r="E2349" s="29"/>
      <c r="K2349" s="19"/>
      <c r="M2349" s="19"/>
      <c r="AC2349" s="29"/>
      <c r="AP2349" s="25"/>
      <c r="AQ2349" s="25"/>
    </row>
    <row r="2350" spans="2:43" s="8" customFormat="1">
      <c r="B2350" s="29"/>
      <c r="E2350" s="29"/>
      <c r="K2350" s="19"/>
      <c r="M2350" s="19"/>
      <c r="AC2350" s="29"/>
      <c r="AP2350" s="25"/>
      <c r="AQ2350" s="25"/>
    </row>
    <row r="2351" spans="2:43" s="8" customFormat="1">
      <c r="B2351" s="29"/>
      <c r="E2351" s="29"/>
      <c r="K2351" s="19"/>
      <c r="M2351" s="19"/>
      <c r="AC2351" s="29"/>
      <c r="AP2351" s="25"/>
      <c r="AQ2351" s="25"/>
    </row>
    <row r="2352" spans="2:43" s="8" customFormat="1">
      <c r="B2352" s="29"/>
      <c r="E2352" s="29"/>
      <c r="K2352" s="19"/>
      <c r="M2352" s="19"/>
      <c r="AC2352" s="29"/>
      <c r="AP2352" s="25"/>
      <c r="AQ2352" s="25"/>
    </row>
    <row r="2353" spans="2:43" s="8" customFormat="1">
      <c r="B2353" s="29"/>
      <c r="E2353" s="29"/>
      <c r="K2353" s="19"/>
      <c r="M2353" s="19"/>
      <c r="AC2353" s="29"/>
      <c r="AP2353" s="25"/>
      <c r="AQ2353" s="25"/>
    </row>
    <row r="2354" spans="2:43" s="8" customFormat="1">
      <c r="B2354" s="29"/>
      <c r="E2354" s="29"/>
      <c r="K2354" s="19"/>
      <c r="M2354" s="19"/>
      <c r="AC2354" s="29"/>
      <c r="AP2354" s="25"/>
      <c r="AQ2354" s="25"/>
    </row>
    <row r="2355" spans="2:43" s="8" customFormat="1">
      <c r="B2355" s="29"/>
      <c r="E2355" s="29"/>
      <c r="K2355" s="19"/>
      <c r="M2355" s="19"/>
      <c r="AC2355" s="29"/>
      <c r="AP2355" s="25"/>
      <c r="AQ2355" s="25"/>
    </row>
    <row r="2356" spans="2:43" s="8" customFormat="1">
      <c r="B2356" s="29"/>
      <c r="E2356" s="29"/>
      <c r="K2356" s="19"/>
      <c r="M2356" s="19"/>
      <c r="AC2356" s="29"/>
      <c r="AP2356" s="25"/>
      <c r="AQ2356" s="25"/>
    </row>
    <row r="2357" spans="2:43" s="8" customFormat="1">
      <c r="B2357" s="29"/>
      <c r="E2357" s="29"/>
      <c r="K2357" s="19"/>
      <c r="M2357" s="19"/>
      <c r="AC2357" s="29"/>
      <c r="AP2357" s="25"/>
      <c r="AQ2357" s="25"/>
    </row>
    <row r="2358" spans="2:43" s="8" customFormat="1">
      <c r="B2358" s="29"/>
      <c r="E2358" s="29"/>
      <c r="K2358" s="19"/>
      <c r="M2358" s="19"/>
      <c r="AC2358" s="29"/>
      <c r="AP2358" s="25"/>
      <c r="AQ2358" s="25"/>
    </row>
    <row r="2359" spans="2:43" s="8" customFormat="1">
      <c r="B2359" s="29"/>
      <c r="E2359" s="29"/>
      <c r="K2359" s="19"/>
      <c r="M2359" s="19"/>
      <c r="AC2359" s="29"/>
      <c r="AP2359" s="25"/>
      <c r="AQ2359" s="25"/>
    </row>
    <row r="2360" spans="2:43" s="8" customFormat="1">
      <c r="B2360" s="29"/>
      <c r="E2360" s="29"/>
      <c r="K2360" s="19"/>
      <c r="M2360" s="19"/>
      <c r="AC2360" s="29"/>
      <c r="AP2360" s="25"/>
      <c r="AQ2360" s="25"/>
    </row>
    <row r="2361" spans="2:43" s="8" customFormat="1">
      <c r="B2361" s="29"/>
      <c r="E2361" s="29"/>
      <c r="K2361" s="19"/>
      <c r="M2361" s="19"/>
      <c r="AC2361" s="29"/>
      <c r="AP2361" s="25"/>
      <c r="AQ2361" s="25"/>
    </row>
    <row r="2362" spans="2:43" s="8" customFormat="1">
      <c r="B2362" s="29"/>
      <c r="E2362" s="29"/>
      <c r="K2362" s="19"/>
      <c r="M2362" s="19"/>
      <c r="AC2362" s="29"/>
      <c r="AP2362" s="25"/>
      <c r="AQ2362" s="25"/>
    </row>
    <row r="2363" spans="2:43" s="8" customFormat="1">
      <c r="B2363" s="29"/>
      <c r="E2363" s="29"/>
      <c r="K2363" s="19"/>
      <c r="M2363" s="19"/>
      <c r="AC2363" s="29"/>
      <c r="AP2363" s="25"/>
      <c r="AQ2363" s="25"/>
    </row>
    <row r="2364" spans="2:43" s="8" customFormat="1">
      <c r="B2364" s="29"/>
      <c r="E2364" s="29"/>
      <c r="K2364" s="19"/>
      <c r="M2364" s="19"/>
      <c r="AC2364" s="29"/>
      <c r="AP2364" s="25"/>
      <c r="AQ2364" s="25"/>
    </row>
    <row r="2365" spans="2:43" s="8" customFormat="1">
      <c r="B2365" s="29"/>
      <c r="E2365" s="29"/>
      <c r="K2365" s="19"/>
      <c r="M2365" s="19"/>
      <c r="AC2365" s="29"/>
      <c r="AP2365" s="25"/>
      <c r="AQ2365" s="25"/>
    </row>
    <row r="2366" spans="2:43" s="8" customFormat="1">
      <c r="B2366" s="29"/>
      <c r="E2366" s="29"/>
      <c r="K2366" s="19"/>
      <c r="M2366" s="19"/>
      <c r="AC2366" s="29"/>
      <c r="AP2366" s="25"/>
      <c r="AQ2366" s="25"/>
    </row>
    <row r="2367" spans="2:43" s="8" customFormat="1">
      <c r="B2367" s="29"/>
      <c r="E2367" s="29"/>
      <c r="K2367" s="19"/>
      <c r="M2367" s="19"/>
      <c r="AC2367" s="29"/>
      <c r="AP2367" s="25"/>
      <c r="AQ2367" s="25"/>
    </row>
    <row r="2368" spans="2:43" s="8" customFormat="1">
      <c r="B2368" s="29"/>
      <c r="E2368" s="29"/>
      <c r="K2368" s="19"/>
      <c r="M2368" s="19"/>
      <c r="AC2368" s="29"/>
      <c r="AP2368" s="25"/>
      <c r="AQ2368" s="25"/>
    </row>
    <row r="2369" spans="2:43" s="8" customFormat="1">
      <c r="B2369" s="29"/>
      <c r="E2369" s="29"/>
      <c r="K2369" s="19"/>
      <c r="M2369" s="19"/>
      <c r="AC2369" s="29"/>
      <c r="AP2369" s="25"/>
      <c r="AQ2369" s="25"/>
    </row>
    <row r="2370" spans="2:43" s="8" customFormat="1">
      <c r="B2370" s="29"/>
      <c r="E2370" s="29"/>
      <c r="K2370" s="19"/>
      <c r="M2370" s="19"/>
      <c r="AC2370" s="29"/>
      <c r="AP2370" s="25"/>
      <c r="AQ2370" s="25"/>
    </row>
    <row r="2371" spans="2:43" s="8" customFormat="1">
      <c r="B2371" s="29"/>
      <c r="E2371" s="29"/>
      <c r="K2371" s="19"/>
      <c r="M2371" s="19"/>
      <c r="AC2371" s="29"/>
      <c r="AP2371" s="25"/>
      <c r="AQ2371" s="25"/>
    </row>
    <row r="2372" spans="2:43" s="8" customFormat="1">
      <c r="B2372" s="29"/>
      <c r="E2372" s="29"/>
      <c r="K2372" s="19"/>
      <c r="M2372" s="19"/>
      <c r="AC2372" s="29"/>
      <c r="AP2372" s="25"/>
      <c r="AQ2372" s="25"/>
    </row>
    <row r="2373" spans="2:43" s="8" customFormat="1">
      <c r="B2373" s="29"/>
      <c r="E2373" s="29"/>
      <c r="K2373" s="19"/>
      <c r="M2373" s="19"/>
      <c r="AC2373" s="29"/>
      <c r="AP2373" s="25"/>
      <c r="AQ2373" s="25"/>
    </row>
    <row r="2374" spans="2:43" s="8" customFormat="1">
      <c r="B2374" s="29"/>
      <c r="E2374" s="29"/>
      <c r="K2374" s="19"/>
      <c r="M2374" s="19"/>
      <c r="AC2374" s="29"/>
      <c r="AP2374" s="25"/>
      <c r="AQ2374" s="25"/>
    </row>
    <row r="2375" spans="2:43" s="8" customFormat="1">
      <c r="B2375" s="29"/>
      <c r="E2375" s="29"/>
      <c r="K2375" s="19"/>
      <c r="M2375" s="19"/>
      <c r="AC2375" s="29"/>
      <c r="AP2375" s="25"/>
      <c r="AQ2375" s="25"/>
    </row>
    <row r="2376" spans="2:43" s="8" customFormat="1">
      <c r="B2376" s="29"/>
      <c r="E2376" s="29"/>
      <c r="K2376" s="19"/>
      <c r="M2376" s="19"/>
      <c r="AC2376" s="29"/>
      <c r="AP2376" s="25"/>
      <c r="AQ2376" s="25"/>
    </row>
    <row r="2377" spans="2:43" s="8" customFormat="1">
      <c r="B2377" s="29"/>
      <c r="E2377" s="29"/>
      <c r="K2377" s="19"/>
      <c r="M2377" s="19"/>
      <c r="AC2377" s="29"/>
      <c r="AP2377" s="25"/>
      <c r="AQ2377" s="25"/>
    </row>
    <row r="2378" spans="2:43" s="8" customFormat="1">
      <c r="B2378" s="29"/>
      <c r="E2378" s="29"/>
      <c r="K2378" s="19"/>
      <c r="M2378" s="19"/>
      <c r="AC2378" s="29"/>
      <c r="AP2378" s="25"/>
      <c r="AQ2378" s="25"/>
    </row>
    <row r="2379" spans="2:43" s="8" customFormat="1">
      <c r="B2379" s="29"/>
      <c r="E2379" s="29"/>
      <c r="K2379" s="19"/>
      <c r="M2379" s="19"/>
      <c r="AC2379" s="29"/>
      <c r="AP2379" s="25"/>
      <c r="AQ2379" s="25"/>
    </row>
    <row r="2380" spans="2:43" s="8" customFormat="1">
      <c r="B2380" s="29"/>
      <c r="E2380" s="29"/>
      <c r="K2380" s="19"/>
      <c r="M2380" s="19"/>
      <c r="AC2380" s="29"/>
      <c r="AP2380" s="25"/>
      <c r="AQ2380" s="25"/>
    </row>
    <row r="2381" spans="2:43" s="8" customFormat="1">
      <c r="B2381" s="29"/>
      <c r="E2381" s="29"/>
      <c r="K2381" s="19"/>
      <c r="M2381" s="19"/>
      <c r="AC2381" s="29"/>
      <c r="AP2381" s="25"/>
      <c r="AQ2381" s="25"/>
    </row>
    <row r="2382" spans="2:43" s="8" customFormat="1">
      <c r="B2382" s="29"/>
      <c r="E2382" s="29"/>
      <c r="K2382" s="19"/>
      <c r="M2382" s="19"/>
      <c r="AC2382" s="29"/>
      <c r="AP2382" s="25"/>
      <c r="AQ2382" s="25"/>
    </row>
    <row r="2383" spans="2:43" s="8" customFormat="1">
      <c r="B2383" s="29"/>
      <c r="E2383" s="29"/>
      <c r="K2383" s="19"/>
      <c r="M2383" s="19"/>
      <c r="AC2383" s="29"/>
      <c r="AP2383" s="25"/>
      <c r="AQ2383" s="25"/>
    </row>
    <row r="2384" spans="2:43" s="8" customFormat="1">
      <c r="B2384" s="29"/>
      <c r="E2384" s="29"/>
      <c r="K2384" s="19"/>
      <c r="M2384" s="19"/>
      <c r="AC2384" s="29"/>
      <c r="AP2384" s="25"/>
      <c r="AQ2384" s="25"/>
    </row>
    <row r="2385" spans="2:43" s="8" customFormat="1">
      <c r="B2385" s="29"/>
      <c r="E2385" s="29"/>
      <c r="K2385" s="19"/>
      <c r="M2385" s="19"/>
      <c r="AC2385" s="29"/>
      <c r="AP2385" s="25"/>
      <c r="AQ2385" s="25"/>
    </row>
    <row r="2386" spans="2:43" s="8" customFormat="1">
      <c r="B2386" s="29"/>
      <c r="E2386" s="29"/>
      <c r="K2386" s="19"/>
      <c r="M2386" s="19"/>
      <c r="AC2386" s="29"/>
      <c r="AP2386" s="25"/>
      <c r="AQ2386" s="25"/>
    </row>
    <row r="2387" spans="2:43" s="8" customFormat="1">
      <c r="B2387" s="29"/>
      <c r="E2387" s="29"/>
      <c r="K2387" s="19"/>
      <c r="M2387" s="19"/>
      <c r="AC2387" s="29"/>
      <c r="AP2387" s="25"/>
      <c r="AQ2387" s="25"/>
    </row>
    <row r="2388" spans="2:43" s="8" customFormat="1">
      <c r="B2388" s="29"/>
      <c r="E2388" s="29"/>
      <c r="K2388" s="19"/>
      <c r="M2388" s="19"/>
      <c r="AC2388" s="29"/>
      <c r="AP2388" s="25"/>
      <c r="AQ2388" s="25"/>
    </row>
    <row r="2389" spans="2:43" s="8" customFormat="1">
      <c r="B2389" s="29"/>
      <c r="E2389" s="29"/>
      <c r="K2389" s="19"/>
      <c r="M2389" s="19"/>
      <c r="AC2389" s="29"/>
      <c r="AP2389" s="25"/>
      <c r="AQ2389" s="25"/>
    </row>
    <row r="2390" spans="2:43" s="8" customFormat="1">
      <c r="B2390" s="29"/>
      <c r="E2390" s="29"/>
      <c r="K2390" s="19"/>
      <c r="M2390" s="19"/>
      <c r="AC2390" s="29"/>
      <c r="AP2390" s="25"/>
      <c r="AQ2390" s="25"/>
    </row>
    <row r="2391" spans="2:43" s="8" customFormat="1">
      <c r="B2391" s="29"/>
      <c r="E2391" s="29"/>
      <c r="K2391" s="19"/>
      <c r="M2391" s="19"/>
      <c r="AC2391" s="29"/>
      <c r="AP2391" s="25"/>
      <c r="AQ2391" s="25"/>
    </row>
    <row r="2392" spans="2:43" s="8" customFormat="1">
      <c r="B2392" s="29"/>
      <c r="E2392" s="29"/>
      <c r="K2392" s="19"/>
      <c r="M2392" s="19"/>
      <c r="AC2392" s="29"/>
      <c r="AP2392" s="25"/>
      <c r="AQ2392" s="25"/>
    </row>
    <row r="2393" spans="2:43" s="8" customFormat="1">
      <c r="B2393" s="29"/>
      <c r="E2393" s="29"/>
      <c r="K2393" s="19"/>
      <c r="M2393" s="19"/>
      <c r="AC2393" s="29"/>
      <c r="AP2393" s="25"/>
      <c r="AQ2393" s="25"/>
    </row>
    <row r="2394" spans="2:43" s="8" customFormat="1">
      <c r="B2394" s="29"/>
      <c r="E2394" s="29"/>
      <c r="K2394" s="19"/>
      <c r="M2394" s="19"/>
      <c r="AC2394" s="29"/>
      <c r="AP2394" s="25"/>
      <c r="AQ2394" s="25"/>
    </row>
    <row r="2395" spans="2:43" s="8" customFormat="1">
      <c r="B2395" s="29"/>
      <c r="E2395" s="29"/>
      <c r="K2395" s="19"/>
      <c r="M2395" s="19"/>
      <c r="AC2395" s="29"/>
      <c r="AP2395" s="25"/>
      <c r="AQ2395" s="25"/>
    </row>
    <row r="2396" spans="2:43" s="8" customFormat="1">
      <c r="B2396" s="29"/>
      <c r="E2396" s="29"/>
      <c r="K2396" s="19"/>
      <c r="M2396" s="19"/>
      <c r="AC2396" s="29"/>
      <c r="AP2396" s="25"/>
      <c r="AQ2396" s="25"/>
    </row>
    <row r="2397" spans="2:43" s="8" customFormat="1">
      <c r="B2397" s="29"/>
      <c r="E2397" s="29"/>
      <c r="K2397" s="19"/>
      <c r="M2397" s="19"/>
      <c r="AC2397" s="29"/>
      <c r="AP2397" s="25"/>
      <c r="AQ2397" s="25"/>
    </row>
    <row r="2398" spans="2:43" s="8" customFormat="1">
      <c r="B2398" s="29"/>
      <c r="E2398" s="29"/>
      <c r="K2398" s="19"/>
      <c r="M2398" s="19"/>
      <c r="AC2398" s="29"/>
      <c r="AP2398" s="25"/>
      <c r="AQ2398" s="25"/>
    </row>
    <row r="2399" spans="2:43" s="8" customFormat="1">
      <c r="B2399" s="29"/>
      <c r="E2399" s="29"/>
      <c r="K2399" s="19"/>
      <c r="M2399" s="19"/>
      <c r="AC2399" s="29"/>
      <c r="AP2399" s="25"/>
      <c r="AQ2399" s="25"/>
    </row>
    <row r="2400" spans="2:43" s="8" customFormat="1">
      <c r="B2400" s="29"/>
      <c r="E2400" s="29"/>
      <c r="K2400" s="19"/>
      <c r="M2400" s="19"/>
      <c r="AC2400" s="29"/>
      <c r="AP2400" s="25"/>
      <c r="AQ2400" s="25"/>
    </row>
    <row r="2401" spans="2:43" s="8" customFormat="1">
      <c r="B2401" s="29"/>
      <c r="E2401" s="29"/>
      <c r="K2401" s="19"/>
      <c r="M2401" s="19"/>
      <c r="AC2401" s="29"/>
      <c r="AP2401" s="25"/>
      <c r="AQ2401" s="25"/>
    </row>
    <row r="2402" spans="2:43" s="8" customFormat="1">
      <c r="B2402" s="29"/>
      <c r="E2402" s="29"/>
      <c r="K2402" s="19"/>
      <c r="M2402" s="19"/>
      <c r="AC2402" s="29"/>
      <c r="AP2402" s="25"/>
      <c r="AQ2402" s="25"/>
    </row>
    <row r="2403" spans="2:43" s="8" customFormat="1">
      <c r="B2403" s="29"/>
      <c r="E2403" s="29"/>
      <c r="K2403" s="19"/>
      <c r="M2403" s="19"/>
      <c r="AC2403" s="29"/>
      <c r="AP2403" s="25"/>
      <c r="AQ2403" s="25"/>
    </row>
    <row r="2404" spans="2:43" s="8" customFormat="1">
      <c r="B2404" s="29"/>
      <c r="E2404" s="29"/>
      <c r="K2404" s="19"/>
      <c r="M2404" s="19"/>
      <c r="AC2404" s="29"/>
      <c r="AP2404" s="25"/>
      <c r="AQ2404" s="25"/>
    </row>
    <row r="2405" spans="2:43" s="8" customFormat="1">
      <c r="B2405" s="29"/>
      <c r="E2405" s="29"/>
      <c r="K2405" s="19"/>
      <c r="M2405" s="19"/>
      <c r="AC2405" s="29"/>
      <c r="AP2405" s="25"/>
      <c r="AQ2405" s="25"/>
    </row>
    <row r="2406" spans="2:43" s="8" customFormat="1">
      <c r="B2406" s="29"/>
      <c r="E2406" s="29"/>
      <c r="K2406" s="19"/>
      <c r="M2406" s="19"/>
      <c r="AC2406" s="29"/>
      <c r="AP2406" s="25"/>
      <c r="AQ2406" s="25"/>
    </row>
    <row r="2407" spans="2:43" s="8" customFormat="1">
      <c r="B2407" s="29"/>
      <c r="E2407" s="29"/>
      <c r="K2407" s="19"/>
      <c r="M2407" s="19"/>
      <c r="AC2407" s="29"/>
      <c r="AP2407" s="25"/>
      <c r="AQ2407" s="25"/>
    </row>
    <row r="2408" spans="2:43" s="8" customFormat="1">
      <c r="B2408" s="29"/>
      <c r="E2408" s="29"/>
      <c r="K2408" s="19"/>
      <c r="M2408" s="19"/>
      <c r="AC2408" s="29"/>
      <c r="AP2408" s="25"/>
      <c r="AQ2408" s="25"/>
    </row>
    <row r="2409" spans="2:43" s="8" customFormat="1">
      <c r="B2409" s="29"/>
      <c r="E2409" s="29"/>
      <c r="K2409" s="19"/>
      <c r="M2409" s="19"/>
      <c r="AC2409" s="29"/>
      <c r="AP2409" s="25"/>
      <c r="AQ2409" s="25"/>
    </row>
    <row r="2410" spans="2:43" s="8" customFormat="1">
      <c r="B2410" s="29"/>
      <c r="E2410" s="29"/>
      <c r="K2410" s="19"/>
      <c r="M2410" s="19"/>
      <c r="AC2410" s="29"/>
      <c r="AP2410" s="25"/>
      <c r="AQ2410" s="25"/>
    </row>
    <row r="2411" spans="2:43" s="8" customFormat="1">
      <c r="B2411" s="29"/>
      <c r="E2411" s="29"/>
      <c r="K2411" s="19"/>
      <c r="M2411" s="19"/>
      <c r="AC2411" s="29"/>
      <c r="AP2411" s="25"/>
      <c r="AQ2411" s="25"/>
    </row>
    <row r="2412" spans="2:43" s="8" customFormat="1">
      <c r="B2412" s="29"/>
      <c r="E2412" s="29"/>
      <c r="K2412" s="19"/>
      <c r="M2412" s="19"/>
      <c r="AC2412" s="29"/>
      <c r="AP2412" s="25"/>
      <c r="AQ2412" s="25"/>
    </row>
    <row r="2413" spans="2:43" s="8" customFormat="1">
      <c r="B2413" s="29"/>
      <c r="E2413" s="29"/>
      <c r="K2413" s="19"/>
      <c r="M2413" s="19"/>
      <c r="AC2413" s="29"/>
      <c r="AP2413" s="25"/>
      <c r="AQ2413" s="25"/>
    </row>
    <row r="2414" spans="2:43" s="8" customFormat="1">
      <c r="B2414" s="29"/>
      <c r="E2414" s="29"/>
      <c r="K2414" s="19"/>
      <c r="M2414" s="19"/>
      <c r="AC2414" s="29"/>
      <c r="AP2414" s="25"/>
      <c r="AQ2414" s="25"/>
    </row>
    <row r="2415" spans="2:43" s="8" customFormat="1">
      <c r="B2415" s="29"/>
      <c r="E2415" s="29"/>
      <c r="K2415" s="19"/>
      <c r="M2415" s="19"/>
      <c r="AC2415" s="29"/>
      <c r="AP2415" s="25"/>
      <c r="AQ2415" s="25"/>
    </row>
    <row r="2416" spans="2:43" s="8" customFormat="1">
      <c r="B2416" s="29"/>
      <c r="E2416" s="29"/>
      <c r="K2416" s="19"/>
      <c r="M2416" s="19"/>
      <c r="AC2416" s="29"/>
      <c r="AP2416" s="25"/>
      <c r="AQ2416" s="25"/>
    </row>
    <row r="2417" spans="2:43" s="8" customFormat="1">
      <c r="B2417" s="29"/>
      <c r="E2417" s="29"/>
      <c r="K2417" s="19"/>
      <c r="M2417" s="19"/>
      <c r="AC2417" s="29"/>
      <c r="AP2417" s="25"/>
      <c r="AQ2417" s="25"/>
    </row>
    <row r="2418" spans="2:43" s="8" customFormat="1">
      <c r="B2418" s="29"/>
      <c r="E2418" s="29"/>
      <c r="K2418" s="19"/>
      <c r="M2418" s="19"/>
      <c r="AC2418" s="29"/>
      <c r="AP2418" s="25"/>
      <c r="AQ2418" s="25"/>
    </row>
    <row r="2419" spans="2:43" s="8" customFormat="1">
      <c r="B2419" s="29"/>
      <c r="E2419" s="29"/>
      <c r="K2419" s="19"/>
      <c r="M2419" s="19"/>
      <c r="AC2419" s="29"/>
      <c r="AP2419" s="25"/>
      <c r="AQ2419" s="25"/>
    </row>
    <row r="2420" spans="2:43" s="8" customFormat="1">
      <c r="B2420" s="29"/>
      <c r="E2420" s="29"/>
      <c r="K2420" s="19"/>
      <c r="M2420" s="19"/>
      <c r="AC2420" s="29"/>
      <c r="AP2420" s="25"/>
      <c r="AQ2420" s="25"/>
    </row>
    <row r="2421" spans="2:43" s="8" customFormat="1">
      <c r="B2421" s="29"/>
      <c r="E2421" s="29"/>
      <c r="K2421" s="19"/>
      <c r="M2421" s="19"/>
      <c r="AC2421" s="29"/>
      <c r="AP2421" s="25"/>
      <c r="AQ2421" s="25"/>
    </row>
    <row r="2422" spans="2:43" s="8" customFormat="1">
      <c r="B2422" s="29"/>
      <c r="E2422" s="29"/>
      <c r="K2422" s="19"/>
      <c r="M2422" s="19"/>
      <c r="AC2422" s="29"/>
      <c r="AP2422" s="25"/>
      <c r="AQ2422" s="25"/>
    </row>
    <row r="2423" spans="2:43" s="8" customFormat="1">
      <c r="B2423" s="29"/>
      <c r="E2423" s="29"/>
      <c r="K2423" s="19"/>
      <c r="M2423" s="19"/>
      <c r="AC2423" s="29"/>
      <c r="AP2423" s="25"/>
      <c r="AQ2423" s="25"/>
    </row>
    <row r="2424" spans="2:43" s="8" customFormat="1">
      <c r="B2424" s="29"/>
      <c r="E2424" s="29"/>
      <c r="K2424" s="19"/>
      <c r="M2424" s="19"/>
      <c r="AC2424" s="29"/>
      <c r="AP2424" s="25"/>
      <c r="AQ2424" s="25"/>
    </row>
    <row r="2425" spans="2:43" s="8" customFormat="1">
      <c r="B2425" s="29"/>
      <c r="E2425" s="29"/>
      <c r="K2425" s="19"/>
      <c r="M2425" s="19"/>
      <c r="AC2425" s="29"/>
      <c r="AP2425" s="25"/>
      <c r="AQ2425" s="25"/>
    </row>
    <row r="2426" spans="2:43" s="8" customFormat="1">
      <c r="B2426" s="29"/>
      <c r="E2426" s="29"/>
      <c r="K2426" s="19"/>
      <c r="M2426" s="19"/>
      <c r="AC2426" s="29"/>
      <c r="AP2426" s="25"/>
      <c r="AQ2426" s="25"/>
    </row>
    <row r="2427" spans="2:43" s="8" customFormat="1">
      <c r="B2427" s="29"/>
      <c r="E2427" s="29"/>
      <c r="K2427" s="19"/>
      <c r="M2427" s="19"/>
      <c r="AC2427" s="29"/>
      <c r="AP2427" s="25"/>
      <c r="AQ2427" s="25"/>
    </row>
    <row r="2428" spans="2:43" s="8" customFormat="1">
      <c r="B2428" s="29"/>
      <c r="E2428" s="29"/>
      <c r="K2428" s="19"/>
      <c r="M2428" s="19"/>
      <c r="AC2428" s="29"/>
      <c r="AP2428" s="25"/>
      <c r="AQ2428" s="25"/>
    </row>
    <row r="2429" spans="2:43" s="8" customFormat="1">
      <c r="B2429" s="29"/>
      <c r="E2429" s="29"/>
      <c r="K2429" s="19"/>
      <c r="M2429" s="19"/>
      <c r="AC2429" s="29"/>
      <c r="AP2429" s="25"/>
      <c r="AQ2429" s="25"/>
    </row>
    <row r="2430" spans="2:43" s="8" customFormat="1">
      <c r="B2430" s="29"/>
      <c r="E2430" s="29"/>
      <c r="K2430" s="19"/>
      <c r="M2430" s="19"/>
      <c r="AC2430" s="29"/>
      <c r="AP2430" s="25"/>
      <c r="AQ2430" s="25"/>
    </row>
    <row r="2431" spans="2:43" s="8" customFormat="1">
      <c r="B2431" s="29"/>
      <c r="E2431" s="29"/>
      <c r="K2431" s="19"/>
      <c r="M2431" s="19"/>
      <c r="AC2431" s="29"/>
      <c r="AP2431" s="25"/>
      <c r="AQ2431" s="25"/>
    </row>
    <row r="2432" spans="2:43" s="8" customFormat="1">
      <c r="B2432" s="29"/>
      <c r="E2432" s="29"/>
      <c r="K2432" s="19"/>
      <c r="M2432" s="19"/>
      <c r="AC2432" s="29"/>
      <c r="AP2432" s="25"/>
      <c r="AQ2432" s="25"/>
    </row>
    <row r="2433" spans="2:43" s="8" customFormat="1">
      <c r="B2433" s="29"/>
      <c r="E2433" s="29"/>
      <c r="K2433" s="19"/>
      <c r="M2433" s="19"/>
      <c r="AC2433" s="29"/>
      <c r="AP2433" s="25"/>
      <c r="AQ2433" s="25"/>
    </row>
    <row r="2434" spans="2:43" s="8" customFormat="1">
      <c r="B2434" s="29"/>
      <c r="E2434" s="29"/>
      <c r="K2434" s="19"/>
      <c r="M2434" s="19"/>
      <c r="AC2434" s="29"/>
      <c r="AP2434" s="25"/>
      <c r="AQ2434" s="25"/>
    </row>
    <row r="2435" spans="2:43" s="8" customFormat="1">
      <c r="B2435" s="29"/>
      <c r="E2435" s="29"/>
      <c r="K2435" s="19"/>
      <c r="M2435" s="19"/>
      <c r="AC2435" s="29"/>
      <c r="AP2435" s="25"/>
      <c r="AQ2435" s="25"/>
    </row>
    <row r="2436" spans="2:43" s="8" customFormat="1">
      <c r="B2436" s="29"/>
      <c r="E2436" s="29"/>
      <c r="K2436" s="19"/>
      <c r="M2436" s="19"/>
      <c r="AC2436" s="29"/>
      <c r="AP2436" s="25"/>
      <c r="AQ2436" s="25"/>
    </row>
    <row r="2437" spans="2:43" s="8" customFormat="1">
      <c r="B2437" s="29"/>
      <c r="E2437" s="29"/>
      <c r="K2437" s="19"/>
      <c r="M2437" s="19"/>
      <c r="AC2437" s="29"/>
      <c r="AP2437" s="25"/>
      <c r="AQ2437" s="25"/>
    </row>
    <row r="2438" spans="2:43" s="8" customFormat="1">
      <c r="B2438" s="29"/>
      <c r="E2438" s="29"/>
      <c r="K2438" s="19"/>
      <c r="M2438" s="19"/>
      <c r="AC2438" s="29"/>
      <c r="AP2438" s="25"/>
      <c r="AQ2438" s="25"/>
    </row>
    <row r="2439" spans="2:43" s="8" customFormat="1">
      <c r="B2439" s="29"/>
      <c r="E2439" s="29"/>
      <c r="K2439" s="19"/>
      <c r="M2439" s="19"/>
      <c r="AC2439" s="29"/>
      <c r="AP2439" s="25"/>
      <c r="AQ2439" s="25"/>
    </row>
    <row r="2440" spans="2:43" s="8" customFormat="1">
      <c r="B2440" s="29"/>
      <c r="E2440" s="29"/>
      <c r="K2440" s="19"/>
      <c r="M2440" s="19"/>
      <c r="AC2440" s="29"/>
      <c r="AP2440" s="25"/>
      <c r="AQ2440" s="25"/>
    </row>
    <row r="2441" spans="2:43" s="8" customFormat="1">
      <c r="B2441" s="29"/>
      <c r="E2441" s="29"/>
      <c r="K2441" s="19"/>
      <c r="M2441" s="19"/>
      <c r="AC2441" s="29"/>
      <c r="AP2441" s="25"/>
      <c r="AQ2441" s="25"/>
    </row>
    <row r="2442" spans="2:43" s="8" customFormat="1">
      <c r="B2442" s="29"/>
      <c r="E2442" s="29"/>
      <c r="K2442" s="19"/>
      <c r="M2442" s="19"/>
      <c r="AC2442" s="29"/>
      <c r="AP2442" s="25"/>
      <c r="AQ2442" s="25"/>
    </row>
    <row r="2443" spans="2:43" s="8" customFormat="1">
      <c r="B2443" s="29"/>
      <c r="E2443" s="29"/>
      <c r="K2443" s="19"/>
      <c r="M2443" s="19"/>
      <c r="AC2443" s="29"/>
      <c r="AP2443" s="25"/>
      <c r="AQ2443" s="25"/>
    </row>
    <row r="2444" spans="2:43" s="8" customFormat="1">
      <c r="B2444" s="29"/>
      <c r="E2444" s="29"/>
      <c r="K2444" s="19"/>
      <c r="M2444" s="19"/>
      <c r="AC2444" s="29"/>
      <c r="AP2444" s="25"/>
      <c r="AQ2444" s="25"/>
    </row>
    <row r="2445" spans="2:43" s="8" customFormat="1">
      <c r="B2445" s="29"/>
      <c r="E2445" s="29"/>
      <c r="K2445" s="19"/>
      <c r="M2445" s="19"/>
      <c r="AC2445" s="29"/>
      <c r="AP2445" s="25"/>
      <c r="AQ2445" s="25"/>
    </row>
    <row r="2446" spans="2:43" s="8" customFormat="1">
      <c r="B2446" s="29"/>
      <c r="E2446" s="29"/>
      <c r="K2446" s="19"/>
      <c r="M2446" s="19"/>
      <c r="AC2446" s="29"/>
      <c r="AP2446" s="25"/>
      <c r="AQ2446" s="25"/>
    </row>
    <row r="2447" spans="2:43" s="8" customFormat="1">
      <c r="B2447" s="29"/>
      <c r="E2447" s="29"/>
      <c r="K2447" s="19"/>
      <c r="M2447" s="19"/>
      <c r="AC2447" s="29"/>
      <c r="AP2447" s="25"/>
      <c r="AQ2447" s="25"/>
    </row>
    <row r="2448" spans="2:43" s="8" customFormat="1">
      <c r="B2448" s="29"/>
      <c r="E2448" s="29"/>
      <c r="K2448" s="19"/>
      <c r="M2448" s="19"/>
      <c r="AC2448" s="29"/>
      <c r="AP2448" s="25"/>
      <c r="AQ2448" s="25"/>
    </row>
    <row r="2449" spans="2:43" s="8" customFormat="1">
      <c r="B2449" s="29"/>
      <c r="E2449" s="29"/>
      <c r="K2449" s="19"/>
      <c r="M2449" s="19"/>
      <c r="AC2449" s="29"/>
      <c r="AP2449" s="25"/>
      <c r="AQ2449" s="25"/>
    </row>
    <row r="2450" spans="2:43" s="8" customFormat="1">
      <c r="B2450" s="29"/>
      <c r="E2450" s="29"/>
      <c r="K2450" s="19"/>
      <c r="M2450" s="19"/>
      <c r="AC2450" s="29"/>
      <c r="AP2450" s="25"/>
      <c r="AQ2450" s="25"/>
    </row>
    <row r="2451" spans="2:43" s="8" customFormat="1">
      <c r="B2451" s="29"/>
      <c r="E2451" s="29"/>
      <c r="K2451" s="19"/>
      <c r="M2451" s="19"/>
      <c r="AC2451" s="29"/>
      <c r="AP2451" s="25"/>
      <c r="AQ2451" s="25"/>
    </row>
    <row r="2452" spans="2:43" s="8" customFormat="1">
      <c r="B2452" s="29"/>
      <c r="E2452" s="29"/>
      <c r="K2452" s="19"/>
      <c r="M2452" s="19"/>
      <c r="AC2452" s="29"/>
      <c r="AP2452" s="25"/>
      <c r="AQ2452" s="25"/>
    </row>
    <row r="2453" spans="2:43" s="8" customFormat="1">
      <c r="B2453" s="29"/>
      <c r="E2453" s="29"/>
      <c r="K2453" s="19"/>
      <c r="M2453" s="19"/>
      <c r="AC2453" s="29"/>
      <c r="AP2453" s="25"/>
      <c r="AQ2453" s="25"/>
    </row>
    <row r="2454" spans="2:43" s="8" customFormat="1">
      <c r="B2454" s="29"/>
      <c r="E2454" s="29"/>
      <c r="K2454" s="19"/>
      <c r="M2454" s="19"/>
      <c r="AC2454" s="29"/>
      <c r="AP2454" s="25"/>
      <c r="AQ2454" s="25"/>
    </row>
    <row r="2455" spans="2:43" s="8" customFormat="1">
      <c r="B2455" s="29"/>
      <c r="E2455" s="29"/>
      <c r="K2455" s="19"/>
      <c r="M2455" s="19"/>
      <c r="AC2455" s="29"/>
      <c r="AP2455" s="25"/>
      <c r="AQ2455" s="25"/>
    </row>
    <row r="2456" spans="2:43" s="8" customFormat="1">
      <c r="B2456" s="29"/>
      <c r="E2456" s="29"/>
      <c r="K2456" s="19"/>
      <c r="M2456" s="19"/>
      <c r="AC2456" s="29"/>
      <c r="AP2456" s="25"/>
      <c r="AQ2456" s="25"/>
    </row>
    <row r="2457" spans="2:43" s="8" customFormat="1">
      <c r="B2457" s="29"/>
      <c r="E2457" s="29"/>
      <c r="K2457" s="19"/>
      <c r="M2457" s="19"/>
      <c r="AC2457" s="29"/>
      <c r="AP2457" s="25"/>
      <c r="AQ2457" s="25"/>
    </row>
    <row r="2458" spans="2:43" s="8" customFormat="1">
      <c r="B2458" s="29"/>
      <c r="E2458" s="29"/>
      <c r="K2458" s="19"/>
      <c r="M2458" s="19"/>
      <c r="AC2458" s="29"/>
      <c r="AP2458" s="25"/>
      <c r="AQ2458" s="25"/>
    </row>
    <row r="2459" spans="2:43" s="8" customFormat="1">
      <c r="B2459" s="29"/>
      <c r="E2459" s="29"/>
      <c r="K2459" s="19"/>
      <c r="M2459" s="19"/>
      <c r="AC2459" s="29"/>
      <c r="AP2459" s="25"/>
      <c r="AQ2459" s="25"/>
    </row>
    <row r="2460" spans="2:43" s="8" customFormat="1">
      <c r="B2460" s="29"/>
      <c r="E2460" s="29"/>
      <c r="K2460" s="19"/>
      <c r="M2460" s="19"/>
      <c r="AC2460" s="29"/>
      <c r="AP2460" s="25"/>
      <c r="AQ2460" s="25"/>
    </row>
    <row r="2461" spans="2:43" s="8" customFormat="1">
      <c r="B2461" s="29"/>
      <c r="E2461" s="29"/>
      <c r="K2461" s="19"/>
      <c r="M2461" s="19"/>
      <c r="AC2461" s="29"/>
      <c r="AP2461" s="25"/>
      <c r="AQ2461" s="25"/>
    </row>
    <row r="2462" spans="2:43" s="8" customFormat="1">
      <c r="B2462" s="29"/>
      <c r="E2462" s="29"/>
      <c r="K2462" s="19"/>
      <c r="M2462" s="19"/>
      <c r="AC2462" s="29"/>
      <c r="AP2462" s="25"/>
      <c r="AQ2462" s="25"/>
    </row>
    <row r="2463" spans="2:43" s="8" customFormat="1">
      <c r="B2463" s="29"/>
      <c r="E2463" s="29"/>
      <c r="K2463" s="19"/>
      <c r="M2463" s="19"/>
      <c r="AC2463" s="29"/>
      <c r="AP2463" s="25"/>
      <c r="AQ2463" s="25"/>
    </row>
    <row r="2464" spans="2:43" s="8" customFormat="1">
      <c r="B2464" s="29"/>
      <c r="E2464" s="29"/>
      <c r="K2464" s="19"/>
      <c r="M2464" s="19"/>
      <c r="AC2464" s="29"/>
      <c r="AP2464" s="25"/>
      <c r="AQ2464" s="25"/>
    </row>
    <row r="2465" spans="2:43" s="8" customFormat="1">
      <c r="B2465" s="29"/>
      <c r="E2465" s="29"/>
      <c r="K2465" s="19"/>
      <c r="M2465" s="19"/>
      <c r="AC2465" s="29"/>
      <c r="AP2465" s="25"/>
      <c r="AQ2465" s="25"/>
    </row>
    <row r="2466" spans="2:43" s="8" customFormat="1">
      <c r="B2466" s="29"/>
      <c r="E2466" s="29"/>
      <c r="K2466" s="19"/>
      <c r="M2466" s="19"/>
      <c r="AC2466" s="29"/>
      <c r="AP2466" s="25"/>
      <c r="AQ2466" s="25"/>
    </row>
    <row r="2467" spans="2:43" s="8" customFormat="1">
      <c r="B2467" s="29"/>
      <c r="E2467" s="29"/>
      <c r="K2467" s="19"/>
      <c r="M2467" s="19"/>
      <c r="AC2467" s="29"/>
      <c r="AP2467" s="25"/>
      <c r="AQ2467" s="25"/>
    </row>
    <row r="2468" spans="2:43" s="8" customFormat="1">
      <c r="B2468" s="29"/>
      <c r="E2468" s="29"/>
      <c r="K2468" s="19"/>
      <c r="M2468" s="19"/>
      <c r="AC2468" s="29"/>
      <c r="AP2468" s="25"/>
      <c r="AQ2468" s="25"/>
    </row>
    <row r="2469" spans="2:43" s="8" customFormat="1">
      <c r="B2469" s="29"/>
      <c r="E2469" s="29"/>
      <c r="K2469" s="19"/>
      <c r="M2469" s="19"/>
      <c r="AC2469" s="29"/>
      <c r="AP2469" s="25"/>
      <c r="AQ2469" s="25"/>
    </row>
    <row r="2470" spans="2:43" s="8" customFormat="1">
      <c r="B2470" s="29"/>
      <c r="E2470" s="29"/>
      <c r="K2470" s="19"/>
      <c r="M2470" s="19"/>
      <c r="AC2470" s="29"/>
      <c r="AP2470" s="25"/>
      <c r="AQ2470" s="25"/>
    </row>
    <row r="2471" spans="2:43" s="8" customFormat="1">
      <c r="B2471" s="29"/>
      <c r="E2471" s="29"/>
      <c r="K2471" s="19"/>
      <c r="M2471" s="19"/>
      <c r="AC2471" s="29"/>
      <c r="AP2471" s="25"/>
      <c r="AQ2471" s="25"/>
    </row>
    <row r="2472" spans="2:43" s="8" customFormat="1">
      <c r="B2472" s="29"/>
      <c r="E2472" s="29"/>
      <c r="K2472" s="19"/>
      <c r="M2472" s="19"/>
      <c r="AC2472" s="29"/>
      <c r="AP2472" s="25"/>
      <c r="AQ2472" s="25"/>
    </row>
    <row r="2473" spans="2:43" s="8" customFormat="1">
      <c r="B2473" s="29"/>
      <c r="E2473" s="29"/>
      <c r="K2473" s="19"/>
      <c r="M2473" s="19"/>
      <c r="AC2473" s="29"/>
      <c r="AP2473" s="25"/>
      <c r="AQ2473" s="25"/>
    </row>
    <row r="2474" spans="2:43" s="8" customFormat="1">
      <c r="B2474" s="29"/>
      <c r="E2474" s="29"/>
      <c r="K2474" s="19"/>
      <c r="M2474" s="19"/>
      <c r="AC2474" s="29"/>
      <c r="AP2474" s="25"/>
      <c r="AQ2474" s="25"/>
    </row>
    <row r="2475" spans="2:43" s="8" customFormat="1">
      <c r="B2475" s="29"/>
      <c r="E2475" s="29"/>
      <c r="K2475" s="19"/>
      <c r="M2475" s="19"/>
      <c r="AC2475" s="29"/>
      <c r="AP2475" s="25"/>
      <c r="AQ2475" s="25"/>
    </row>
    <row r="2476" spans="2:43" s="8" customFormat="1">
      <c r="B2476" s="29"/>
      <c r="E2476" s="29"/>
      <c r="K2476" s="19"/>
      <c r="M2476" s="19"/>
      <c r="AC2476" s="29"/>
      <c r="AP2476" s="25"/>
      <c r="AQ2476" s="25"/>
    </row>
    <row r="2477" spans="2:43" s="8" customFormat="1">
      <c r="B2477" s="29"/>
      <c r="E2477" s="29"/>
      <c r="K2477" s="19"/>
      <c r="M2477" s="19"/>
      <c r="AC2477" s="29"/>
      <c r="AP2477" s="25"/>
      <c r="AQ2477" s="25"/>
    </row>
    <row r="2478" spans="2:43" s="8" customFormat="1">
      <c r="B2478" s="29"/>
      <c r="E2478" s="29"/>
      <c r="K2478" s="19"/>
      <c r="M2478" s="19"/>
      <c r="AC2478" s="29"/>
      <c r="AP2478" s="25"/>
      <c r="AQ2478" s="25"/>
    </row>
    <row r="2479" spans="2:43" s="8" customFormat="1">
      <c r="B2479" s="29"/>
      <c r="E2479" s="29"/>
      <c r="K2479" s="19"/>
      <c r="M2479" s="19"/>
      <c r="AC2479" s="29"/>
      <c r="AP2479" s="25"/>
      <c r="AQ2479" s="25"/>
    </row>
    <row r="2480" spans="2:43" s="8" customFormat="1">
      <c r="B2480" s="29"/>
      <c r="E2480" s="29"/>
      <c r="K2480" s="19"/>
      <c r="M2480" s="19"/>
      <c r="AC2480" s="29"/>
      <c r="AP2480" s="25"/>
      <c r="AQ2480" s="25"/>
    </row>
    <row r="2481" spans="2:43" s="8" customFormat="1">
      <c r="B2481" s="29"/>
      <c r="E2481" s="29"/>
      <c r="K2481" s="19"/>
      <c r="M2481" s="19"/>
      <c r="AC2481" s="29"/>
      <c r="AP2481" s="25"/>
      <c r="AQ2481" s="25"/>
    </row>
    <row r="2482" spans="2:43" s="8" customFormat="1">
      <c r="B2482" s="29"/>
      <c r="E2482" s="29"/>
      <c r="K2482" s="19"/>
      <c r="M2482" s="19"/>
      <c r="AC2482" s="29"/>
      <c r="AP2482" s="25"/>
      <c r="AQ2482" s="25"/>
    </row>
    <row r="2483" spans="2:43" s="8" customFormat="1">
      <c r="B2483" s="29"/>
      <c r="E2483" s="29"/>
      <c r="K2483" s="19"/>
      <c r="M2483" s="19"/>
      <c r="AC2483" s="29"/>
      <c r="AP2483" s="25"/>
      <c r="AQ2483" s="25"/>
    </row>
    <row r="2484" spans="2:43" s="8" customFormat="1">
      <c r="B2484" s="29"/>
      <c r="E2484" s="29"/>
      <c r="K2484" s="19"/>
      <c r="M2484" s="19"/>
      <c r="AC2484" s="29"/>
      <c r="AP2484" s="25"/>
      <c r="AQ2484" s="25"/>
    </row>
    <row r="2485" spans="2:43" s="8" customFormat="1">
      <c r="B2485" s="29"/>
      <c r="E2485" s="29"/>
      <c r="K2485" s="19"/>
      <c r="M2485" s="19"/>
      <c r="AC2485" s="29"/>
      <c r="AP2485" s="25"/>
      <c r="AQ2485" s="25"/>
    </row>
    <row r="2486" spans="2:43" s="8" customFormat="1">
      <c r="B2486" s="29"/>
      <c r="E2486" s="29"/>
      <c r="K2486" s="19"/>
      <c r="M2486" s="19"/>
      <c r="AC2486" s="29"/>
      <c r="AP2486" s="25"/>
      <c r="AQ2486" s="25"/>
    </row>
    <row r="2487" spans="2:43" s="8" customFormat="1">
      <c r="B2487" s="29"/>
      <c r="E2487" s="29"/>
      <c r="K2487" s="19"/>
      <c r="M2487" s="19"/>
      <c r="AC2487" s="29"/>
      <c r="AP2487" s="25"/>
      <c r="AQ2487" s="25"/>
    </row>
    <row r="2488" spans="2:43" s="8" customFormat="1">
      <c r="B2488" s="29"/>
      <c r="E2488" s="29"/>
      <c r="K2488" s="19"/>
      <c r="M2488" s="19"/>
      <c r="AC2488" s="29"/>
      <c r="AP2488" s="25"/>
      <c r="AQ2488" s="25"/>
    </row>
    <row r="2489" spans="2:43" s="8" customFormat="1">
      <c r="B2489" s="29"/>
      <c r="E2489" s="29"/>
      <c r="K2489" s="19"/>
      <c r="M2489" s="19"/>
      <c r="AC2489" s="29"/>
      <c r="AP2489" s="25"/>
      <c r="AQ2489" s="25"/>
    </row>
    <row r="2490" spans="2:43" s="8" customFormat="1">
      <c r="B2490" s="29"/>
      <c r="E2490" s="29"/>
      <c r="K2490" s="19"/>
      <c r="M2490" s="19"/>
      <c r="AC2490" s="29"/>
      <c r="AP2490" s="25"/>
      <c r="AQ2490" s="25"/>
    </row>
    <row r="2491" spans="2:43" s="8" customFormat="1">
      <c r="B2491" s="29"/>
      <c r="E2491" s="29"/>
      <c r="K2491" s="19"/>
      <c r="M2491" s="19"/>
      <c r="AC2491" s="29"/>
      <c r="AP2491" s="25"/>
      <c r="AQ2491" s="25"/>
    </row>
    <row r="2492" spans="2:43" s="8" customFormat="1">
      <c r="B2492" s="29"/>
      <c r="E2492" s="29"/>
      <c r="K2492" s="19"/>
      <c r="M2492" s="19"/>
      <c r="AC2492" s="29"/>
      <c r="AP2492" s="25"/>
      <c r="AQ2492" s="25"/>
    </row>
    <row r="2493" spans="2:43" s="8" customFormat="1">
      <c r="B2493" s="29"/>
      <c r="E2493" s="29"/>
      <c r="K2493" s="19"/>
      <c r="M2493" s="19"/>
      <c r="AC2493" s="29"/>
      <c r="AP2493" s="25"/>
      <c r="AQ2493" s="25"/>
    </row>
    <row r="2494" spans="2:43" s="8" customFormat="1">
      <c r="B2494" s="29"/>
      <c r="E2494" s="29"/>
      <c r="K2494" s="19"/>
      <c r="M2494" s="19"/>
      <c r="AC2494" s="29"/>
      <c r="AP2494" s="25"/>
      <c r="AQ2494" s="25"/>
    </row>
    <row r="2495" spans="2:43" s="8" customFormat="1">
      <c r="B2495" s="29"/>
      <c r="E2495" s="29"/>
      <c r="K2495" s="19"/>
      <c r="M2495" s="19"/>
      <c r="AC2495" s="29"/>
      <c r="AP2495" s="25"/>
      <c r="AQ2495" s="25"/>
    </row>
    <row r="2496" spans="2:43" s="8" customFormat="1">
      <c r="B2496" s="29"/>
      <c r="E2496" s="29"/>
      <c r="K2496" s="19"/>
      <c r="M2496" s="19"/>
      <c r="AC2496" s="29"/>
      <c r="AP2496" s="25"/>
      <c r="AQ2496" s="25"/>
    </row>
    <row r="2497" spans="2:43" s="8" customFormat="1">
      <c r="B2497" s="29"/>
      <c r="E2497" s="29"/>
      <c r="K2497" s="19"/>
      <c r="M2497" s="19"/>
      <c r="AC2497" s="29"/>
      <c r="AP2497" s="25"/>
      <c r="AQ2497" s="25"/>
    </row>
    <row r="2498" spans="2:43" s="8" customFormat="1">
      <c r="B2498" s="29"/>
      <c r="E2498" s="29"/>
      <c r="K2498" s="19"/>
      <c r="M2498" s="19"/>
      <c r="AC2498" s="29"/>
      <c r="AP2498" s="25"/>
      <c r="AQ2498" s="25"/>
    </row>
    <row r="2499" spans="2:43" s="8" customFormat="1">
      <c r="B2499" s="29"/>
      <c r="E2499" s="29"/>
      <c r="K2499" s="19"/>
      <c r="M2499" s="19"/>
      <c r="AC2499" s="29"/>
      <c r="AP2499" s="25"/>
      <c r="AQ2499" s="25"/>
    </row>
    <row r="2500" spans="2:43" s="8" customFormat="1">
      <c r="B2500" s="29"/>
      <c r="E2500" s="29"/>
      <c r="K2500" s="19"/>
      <c r="M2500" s="19"/>
      <c r="AC2500" s="29"/>
      <c r="AP2500" s="25"/>
      <c r="AQ2500" s="25"/>
    </row>
    <row r="2501" spans="2:43" s="8" customFormat="1">
      <c r="B2501" s="29"/>
      <c r="E2501" s="29"/>
      <c r="K2501" s="19"/>
      <c r="M2501" s="19"/>
      <c r="AC2501" s="29"/>
      <c r="AP2501" s="25"/>
      <c r="AQ2501" s="25"/>
    </row>
    <row r="2502" spans="2:43" s="8" customFormat="1">
      <c r="B2502" s="29"/>
      <c r="E2502" s="29"/>
      <c r="K2502" s="19"/>
      <c r="M2502" s="19"/>
      <c r="AC2502" s="29"/>
      <c r="AP2502" s="25"/>
      <c r="AQ2502" s="25"/>
    </row>
    <row r="2503" spans="2:43" s="8" customFormat="1">
      <c r="B2503" s="29"/>
      <c r="E2503" s="29"/>
      <c r="K2503" s="19"/>
      <c r="M2503" s="19"/>
      <c r="AC2503" s="29"/>
      <c r="AP2503" s="25"/>
      <c r="AQ2503" s="25"/>
    </row>
    <row r="2504" spans="2:43" s="8" customFormat="1">
      <c r="B2504" s="29"/>
      <c r="E2504" s="29"/>
      <c r="K2504" s="19"/>
      <c r="M2504" s="19"/>
      <c r="AC2504" s="29"/>
      <c r="AP2504" s="25"/>
      <c r="AQ2504" s="25"/>
    </row>
    <row r="2505" spans="2:43" s="8" customFormat="1">
      <c r="B2505" s="29"/>
      <c r="E2505" s="29"/>
      <c r="K2505" s="19"/>
      <c r="M2505" s="19"/>
      <c r="AC2505" s="29"/>
      <c r="AP2505" s="25"/>
      <c r="AQ2505" s="25"/>
    </row>
    <row r="2506" spans="2:43" s="8" customFormat="1">
      <c r="B2506" s="29"/>
      <c r="E2506" s="29"/>
      <c r="K2506" s="19"/>
      <c r="M2506" s="19"/>
      <c r="AC2506" s="29"/>
      <c r="AP2506" s="25"/>
      <c r="AQ2506" s="25"/>
    </row>
    <row r="2507" spans="2:43" s="8" customFormat="1">
      <c r="B2507" s="29"/>
      <c r="E2507" s="29"/>
      <c r="K2507" s="19"/>
      <c r="M2507" s="19"/>
      <c r="AC2507" s="29"/>
      <c r="AP2507" s="25"/>
      <c r="AQ2507" s="25"/>
    </row>
    <row r="2508" spans="2:43" s="8" customFormat="1">
      <c r="B2508" s="29"/>
      <c r="E2508" s="29"/>
      <c r="K2508" s="19"/>
      <c r="M2508" s="19"/>
      <c r="AC2508" s="29"/>
      <c r="AP2508" s="25"/>
      <c r="AQ2508" s="25"/>
    </row>
    <row r="2509" spans="2:43" s="8" customFormat="1">
      <c r="B2509" s="29"/>
      <c r="E2509" s="29"/>
      <c r="K2509" s="19"/>
      <c r="M2509" s="19"/>
      <c r="AC2509" s="29"/>
      <c r="AP2509" s="25"/>
      <c r="AQ2509" s="25"/>
    </row>
    <row r="2510" spans="2:43" s="8" customFormat="1">
      <c r="B2510" s="29"/>
      <c r="E2510" s="29"/>
      <c r="K2510" s="19"/>
      <c r="M2510" s="19"/>
      <c r="AC2510" s="29"/>
      <c r="AP2510" s="25"/>
      <c r="AQ2510" s="25"/>
    </row>
    <row r="2511" spans="2:43" s="8" customFormat="1">
      <c r="B2511" s="29"/>
      <c r="E2511" s="29"/>
      <c r="K2511" s="19"/>
      <c r="M2511" s="19"/>
      <c r="AC2511" s="29"/>
      <c r="AP2511" s="25"/>
      <c r="AQ2511" s="25"/>
    </row>
    <row r="2512" spans="2:43" s="8" customFormat="1">
      <c r="B2512" s="29"/>
      <c r="E2512" s="29"/>
      <c r="K2512" s="19"/>
      <c r="M2512" s="19"/>
      <c r="AC2512" s="29"/>
      <c r="AP2512" s="25"/>
      <c r="AQ2512" s="25"/>
    </row>
    <row r="2513" spans="2:43" s="8" customFormat="1">
      <c r="B2513" s="29"/>
      <c r="E2513" s="29"/>
      <c r="K2513" s="19"/>
      <c r="M2513" s="19"/>
      <c r="AC2513" s="29"/>
      <c r="AP2513" s="25"/>
      <c r="AQ2513" s="25"/>
    </row>
    <row r="2514" spans="2:43" s="8" customFormat="1">
      <c r="B2514" s="29"/>
      <c r="E2514" s="29"/>
      <c r="K2514" s="19"/>
      <c r="M2514" s="19"/>
      <c r="AC2514" s="29"/>
      <c r="AP2514" s="25"/>
      <c r="AQ2514" s="25"/>
    </row>
    <row r="2515" spans="2:43" s="8" customFormat="1">
      <c r="B2515" s="29"/>
      <c r="E2515" s="29"/>
      <c r="K2515" s="19"/>
      <c r="M2515" s="19"/>
      <c r="AC2515" s="29"/>
      <c r="AP2515" s="25"/>
      <c r="AQ2515" s="25"/>
    </row>
    <row r="2516" spans="2:43" s="8" customFormat="1">
      <c r="B2516" s="29"/>
      <c r="E2516" s="29"/>
      <c r="K2516" s="19"/>
      <c r="M2516" s="19"/>
      <c r="AC2516" s="29"/>
      <c r="AP2516" s="25"/>
      <c r="AQ2516" s="25"/>
    </row>
    <row r="2517" spans="2:43" s="8" customFormat="1">
      <c r="B2517" s="29"/>
      <c r="E2517" s="29"/>
      <c r="K2517" s="19"/>
      <c r="M2517" s="19"/>
      <c r="AC2517" s="29"/>
      <c r="AP2517" s="25"/>
      <c r="AQ2517" s="25"/>
    </row>
    <row r="2518" spans="2:43" s="8" customFormat="1">
      <c r="B2518" s="29"/>
      <c r="E2518" s="29"/>
      <c r="K2518" s="19"/>
      <c r="M2518" s="19"/>
      <c r="AC2518" s="29"/>
      <c r="AP2518" s="25"/>
      <c r="AQ2518" s="25"/>
    </row>
    <row r="2519" spans="2:43" s="8" customFormat="1">
      <c r="B2519" s="29"/>
      <c r="E2519" s="29"/>
      <c r="K2519" s="19"/>
      <c r="M2519" s="19"/>
      <c r="AC2519" s="29"/>
      <c r="AP2519" s="25"/>
      <c r="AQ2519" s="25"/>
    </row>
    <row r="2520" spans="2:43" s="8" customFormat="1">
      <c r="B2520" s="29"/>
      <c r="E2520" s="29"/>
      <c r="K2520" s="19"/>
      <c r="M2520" s="19"/>
      <c r="AC2520" s="29"/>
      <c r="AP2520" s="25"/>
      <c r="AQ2520" s="25"/>
    </row>
    <row r="2521" spans="2:43" s="8" customFormat="1">
      <c r="B2521" s="29"/>
      <c r="E2521" s="29"/>
      <c r="K2521" s="19"/>
      <c r="M2521" s="19"/>
      <c r="AC2521" s="29"/>
      <c r="AP2521" s="25"/>
      <c r="AQ2521" s="25"/>
    </row>
    <row r="2522" spans="2:43" s="8" customFormat="1">
      <c r="B2522" s="29"/>
      <c r="E2522" s="29"/>
      <c r="K2522" s="19"/>
      <c r="M2522" s="19"/>
      <c r="AC2522" s="29"/>
      <c r="AP2522" s="25"/>
      <c r="AQ2522" s="25"/>
    </row>
    <row r="2523" spans="2:43" s="8" customFormat="1">
      <c r="B2523" s="29"/>
      <c r="E2523" s="29"/>
      <c r="K2523" s="19"/>
      <c r="M2523" s="19"/>
      <c r="AC2523" s="29"/>
      <c r="AP2523" s="25"/>
      <c r="AQ2523" s="25"/>
    </row>
    <row r="2524" spans="2:43" s="8" customFormat="1">
      <c r="B2524" s="29"/>
      <c r="E2524" s="29"/>
      <c r="K2524" s="19"/>
      <c r="M2524" s="19"/>
      <c r="AC2524" s="29"/>
      <c r="AP2524" s="25"/>
      <c r="AQ2524" s="25"/>
    </row>
    <row r="2525" spans="2:43" s="8" customFormat="1">
      <c r="B2525" s="29"/>
      <c r="E2525" s="29"/>
      <c r="K2525" s="19"/>
      <c r="M2525" s="19"/>
      <c r="AC2525" s="29"/>
      <c r="AP2525" s="25"/>
      <c r="AQ2525" s="25"/>
    </row>
    <row r="2526" spans="2:43" s="8" customFormat="1">
      <c r="B2526" s="29"/>
      <c r="E2526" s="29"/>
      <c r="K2526" s="19"/>
      <c r="M2526" s="19"/>
      <c r="AC2526" s="29"/>
      <c r="AP2526" s="25"/>
      <c r="AQ2526" s="25"/>
    </row>
    <row r="2527" spans="2:43" s="8" customFormat="1">
      <c r="B2527" s="29"/>
      <c r="E2527" s="29"/>
      <c r="K2527" s="19"/>
      <c r="M2527" s="19"/>
      <c r="AC2527" s="29"/>
      <c r="AP2527" s="25"/>
      <c r="AQ2527" s="25"/>
    </row>
    <row r="2528" spans="2:43" s="8" customFormat="1">
      <c r="B2528" s="29"/>
      <c r="E2528" s="29"/>
      <c r="K2528" s="19"/>
      <c r="M2528" s="19"/>
      <c r="AC2528" s="29"/>
      <c r="AP2528" s="25"/>
      <c r="AQ2528" s="25"/>
    </row>
    <row r="2529" spans="2:43" s="8" customFormat="1">
      <c r="B2529" s="29"/>
      <c r="E2529" s="29"/>
      <c r="K2529" s="19"/>
      <c r="M2529" s="19"/>
      <c r="AC2529" s="29"/>
      <c r="AP2529" s="25"/>
      <c r="AQ2529" s="25"/>
    </row>
    <row r="2530" spans="2:43" s="8" customFormat="1">
      <c r="B2530" s="29"/>
      <c r="E2530" s="29"/>
      <c r="K2530" s="19"/>
      <c r="M2530" s="19"/>
      <c r="AC2530" s="29"/>
      <c r="AP2530" s="25"/>
      <c r="AQ2530" s="25"/>
    </row>
    <row r="2531" spans="2:43" s="8" customFormat="1">
      <c r="B2531" s="29"/>
      <c r="E2531" s="29"/>
      <c r="K2531" s="19"/>
      <c r="M2531" s="19"/>
      <c r="AC2531" s="29"/>
      <c r="AP2531" s="25"/>
      <c r="AQ2531" s="25"/>
    </row>
    <row r="2532" spans="2:43" s="8" customFormat="1">
      <c r="B2532" s="29"/>
      <c r="E2532" s="29"/>
      <c r="K2532" s="19"/>
      <c r="M2532" s="19"/>
      <c r="AC2532" s="29"/>
      <c r="AP2532" s="25"/>
      <c r="AQ2532" s="25"/>
    </row>
    <row r="2533" spans="2:43" s="8" customFormat="1">
      <c r="B2533" s="29"/>
      <c r="E2533" s="29"/>
      <c r="K2533" s="19"/>
      <c r="M2533" s="19"/>
      <c r="AC2533" s="29"/>
      <c r="AP2533" s="25"/>
      <c r="AQ2533" s="25"/>
    </row>
    <row r="2534" spans="2:43" s="8" customFormat="1">
      <c r="B2534" s="29"/>
      <c r="E2534" s="29"/>
      <c r="K2534" s="19"/>
      <c r="M2534" s="19"/>
      <c r="AC2534" s="29"/>
      <c r="AP2534" s="25"/>
      <c r="AQ2534" s="25"/>
    </row>
    <row r="2535" spans="2:43" s="8" customFormat="1">
      <c r="B2535" s="29"/>
      <c r="E2535" s="29"/>
      <c r="K2535" s="19"/>
      <c r="M2535" s="19"/>
      <c r="AC2535" s="29"/>
      <c r="AP2535" s="25"/>
      <c r="AQ2535" s="25"/>
    </row>
    <row r="2536" spans="2:43" s="8" customFormat="1">
      <c r="B2536" s="29"/>
      <c r="E2536" s="29"/>
      <c r="K2536" s="19"/>
      <c r="M2536" s="19"/>
      <c r="AC2536" s="29"/>
      <c r="AP2536" s="25"/>
      <c r="AQ2536" s="25"/>
    </row>
    <row r="2537" spans="2:43" s="8" customFormat="1">
      <c r="B2537" s="29"/>
      <c r="E2537" s="29"/>
      <c r="K2537" s="19"/>
      <c r="M2537" s="19"/>
      <c r="AC2537" s="29"/>
      <c r="AP2537" s="25"/>
      <c r="AQ2537" s="25"/>
    </row>
    <row r="2538" spans="2:43" s="8" customFormat="1">
      <c r="B2538" s="29"/>
      <c r="E2538" s="29"/>
      <c r="K2538" s="19"/>
      <c r="M2538" s="19"/>
      <c r="AC2538" s="29"/>
      <c r="AP2538" s="25"/>
      <c r="AQ2538" s="25"/>
    </row>
    <row r="2539" spans="2:43" s="8" customFormat="1">
      <c r="B2539" s="29"/>
      <c r="E2539" s="29"/>
      <c r="K2539" s="19"/>
      <c r="M2539" s="19"/>
      <c r="AC2539" s="29"/>
      <c r="AP2539" s="25"/>
      <c r="AQ2539" s="25"/>
    </row>
    <row r="2540" spans="2:43" s="8" customFormat="1">
      <c r="B2540" s="29"/>
      <c r="E2540" s="29"/>
      <c r="K2540" s="19"/>
      <c r="M2540" s="19"/>
      <c r="AC2540" s="29"/>
      <c r="AP2540" s="25"/>
      <c r="AQ2540" s="25"/>
    </row>
    <row r="2541" spans="2:43" s="8" customFormat="1">
      <c r="B2541" s="29"/>
      <c r="E2541" s="29"/>
      <c r="K2541" s="19"/>
      <c r="M2541" s="19"/>
      <c r="AC2541" s="29"/>
      <c r="AP2541" s="25"/>
      <c r="AQ2541" s="25"/>
    </row>
    <row r="2542" spans="2:43" s="8" customFormat="1">
      <c r="B2542" s="29"/>
      <c r="E2542" s="29"/>
      <c r="K2542" s="19"/>
      <c r="M2542" s="19"/>
      <c r="AC2542" s="29"/>
      <c r="AP2542" s="25"/>
      <c r="AQ2542" s="25"/>
    </row>
    <row r="2543" spans="2:43" s="8" customFormat="1">
      <c r="B2543" s="29"/>
      <c r="E2543" s="29"/>
      <c r="K2543" s="19"/>
      <c r="M2543" s="19"/>
      <c r="AC2543" s="29"/>
      <c r="AP2543" s="25"/>
      <c r="AQ2543" s="25"/>
    </row>
    <row r="2544" spans="2:43" s="8" customFormat="1">
      <c r="B2544" s="29"/>
      <c r="E2544" s="29"/>
      <c r="K2544" s="19"/>
      <c r="M2544" s="19"/>
      <c r="AC2544" s="29"/>
      <c r="AP2544" s="25"/>
      <c r="AQ2544" s="25"/>
    </row>
    <row r="2545" spans="2:43" s="8" customFormat="1">
      <c r="B2545" s="29"/>
      <c r="E2545" s="29"/>
      <c r="K2545" s="19"/>
      <c r="M2545" s="19"/>
      <c r="AC2545" s="29"/>
      <c r="AP2545" s="25"/>
      <c r="AQ2545" s="25"/>
    </row>
    <row r="2546" spans="2:43" s="8" customFormat="1">
      <c r="B2546" s="29"/>
      <c r="E2546" s="29"/>
      <c r="K2546" s="19"/>
      <c r="M2546" s="19"/>
      <c r="AC2546" s="29"/>
      <c r="AP2546" s="25"/>
      <c r="AQ2546" s="25"/>
    </row>
    <row r="2547" spans="2:43" s="8" customFormat="1">
      <c r="B2547" s="29"/>
      <c r="E2547" s="29"/>
      <c r="K2547" s="19"/>
      <c r="M2547" s="19"/>
      <c r="AC2547" s="29"/>
      <c r="AP2547" s="25"/>
      <c r="AQ2547" s="25"/>
    </row>
    <row r="2548" spans="2:43" s="8" customFormat="1">
      <c r="B2548" s="29"/>
      <c r="E2548" s="29"/>
      <c r="K2548" s="19"/>
      <c r="M2548" s="19"/>
      <c r="AC2548" s="29"/>
      <c r="AP2548" s="25"/>
      <c r="AQ2548" s="25"/>
    </row>
    <row r="2549" spans="2:43" s="8" customFormat="1">
      <c r="B2549" s="29"/>
      <c r="E2549" s="29"/>
      <c r="K2549" s="19"/>
      <c r="M2549" s="19"/>
      <c r="AC2549" s="29"/>
      <c r="AP2549" s="25"/>
      <c r="AQ2549" s="25"/>
    </row>
    <row r="2550" spans="2:43" s="8" customFormat="1">
      <c r="B2550" s="29"/>
      <c r="E2550" s="29"/>
      <c r="K2550" s="19"/>
      <c r="M2550" s="19"/>
      <c r="AC2550" s="29"/>
      <c r="AP2550" s="25"/>
      <c r="AQ2550" s="25"/>
    </row>
    <row r="2551" spans="2:43" s="8" customFormat="1">
      <c r="B2551" s="29"/>
      <c r="E2551" s="29"/>
      <c r="K2551" s="19"/>
      <c r="M2551" s="19"/>
      <c r="AC2551" s="29"/>
      <c r="AP2551" s="25"/>
      <c r="AQ2551" s="25"/>
    </row>
    <row r="2552" spans="2:43" s="8" customFormat="1">
      <c r="B2552" s="29"/>
      <c r="E2552" s="29"/>
      <c r="K2552" s="19"/>
      <c r="M2552" s="19"/>
      <c r="AC2552" s="29"/>
      <c r="AP2552" s="25"/>
      <c r="AQ2552" s="25"/>
    </row>
    <row r="2553" spans="2:43" s="8" customFormat="1">
      <c r="B2553" s="29"/>
      <c r="E2553" s="29"/>
      <c r="K2553" s="19"/>
      <c r="M2553" s="19"/>
      <c r="AC2553" s="29"/>
      <c r="AP2553" s="25"/>
      <c r="AQ2553" s="25"/>
    </row>
    <row r="2554" spans="2:43" s="8" customFormat="1">
      <c r="B2554" s="29"/>
      <c r="E2554" s="29"/>
      <c r="K2554" s="19"/>
      <c r="M2554" s="19"/>
      <c r="AC2554" s="29"/>
      <c r="AP2554" s="25"/>
      <c r="AQ2554" s="25"/>
    </row>
    <row r="2555" spans="2:43" s="8" customFormat="1">
      <c r="B2555" s="29"/>
      <c r="E2555" s="29"/>
      <c r="K2555" s="19"/>
      <c r="M2555" s="19"/>
      <c r="AC2555" s="29"/>
      <c r="AP2555" s="25"/>
      <c r="AQ2555" s="25"/>
    </row>
    <row r="2556" spans="2:43" s="8" customFormat="1">
      <c r="B2556" s="29"/>
      <c r="E2556" s="29"/>
      <c r="K2556" s="19"/>
      <c r="M2556" s="19"/>
      <c r="AC2556" s="29"/>
      <c r="AP2556" s="25"/>
      <c r="AQ2556" s="25"/>
    </row>
    <row r="2557" spans="2:43" s="8" customFormat="1">
      <c r="B2557" s="29"/>
      <c r="E2557" s="29"/>
      <c r="K2557" s="19"/>
      <c r="M2557" s="19"/>
      <c r="AC2557" s="29"/>
      <c r="AP2557" s="25"/>
      <c r="AQ2557" s="25"/>
    </row>
    <row r="2558" spans="2:43" s="8" customFormat="1">
      <c r="B2558" s="29"/>
      <c r="E2558" s="29"/>
      <c r="K2558" s="19"/>
      <c r="M2558" s="19"/>
      <c r="AC2558" s="29"/>
      <c r="AP2558" s="25"/>
      <c r="AQ2558" s="25"/>
    </row>
    <row r="2559" spans="2:43" s="8" customFormat="1">
      <c r="B2559" s="29"/>
      <c r="E2559" s="29"/>
      <c r="K2559" s="19"/>
      <c r="M2559" s="19"/>
      <c r="AC2559" s="29"/>
      <c r="AP2559" s="25"/>
      <c r="AQ2559" s="25"/>
    </row>
    <row r="2560" spans="2:43" s="8" customFormat="1">
      <c r="B2560" s="29"/>
      <c r="E2560" s="29"/>
      <c r="K2560" s="19"/>
      <c r="M2560" s="19"/>
      <c r="AC2560" s="29"/>
      <c r="AP2560" s="25"/>
      <c r="AQ2560" s="25"/>
    </row>
    <row r="2561" spans="2:43" s="8" customFormat="1">
      <c r="B2561" s="29"/>
      <c r="E2561" s="29"/>
      <c r="K2561" s="19"/>
      <c r="M2561" s="19"/>
      <c r="AC2561" s="29"/>
      <c r="AP2561" s="25"/>
      <c r="AQ2561" s="25"/>
    </row>
    <row r="2562" spans="2:43" s="8" customFormat="1">
      <c r="B2562" s="29"/>
      <c r="E2562" s="29"/>
      <c r="K2562" s="19"/>
      <c r="M2562" s="19"/>
      <c r="AC2562" s="29"/>
      <c r="AP2562" s="25"/>
      <c r="AQ2562" s="25"/>
    </row>
    <row r="2563" spans="2:43" s="8" customFormat="1">
      <c r="B2563" s="29"/>
      <c r="E2563" s="29"/>
      <c r="K2563" s="19"/>
      <c r="M2563" s="19"/>
      <c r="AC2563" s="29"/>
      <c r="AP2563" s="25"/>
      <c r="AQ2563" s="25"/>
    </row>
    <row r="2564" spans="2:43" s="8" customFormat="1">
      <c r="B2564" s="29"/>
      <c r="E2564" s="29"/>
      <c r="K2564" s="19"/>
      <c r="M2564" s="19"/>
      <c r="AC2564" s="29"/>
      <c r="AP2564" s="25"/>
      <c r="AQ2564" s="25"/>
    </row>
    <row r="2565" spans="2:43" s="8" customFormat="1">
      <c r="B2565" s="29"/>
      <c r="E2565" s="29"/>
      <c r="K2565" s="19"/>
      <c r="M2565" s="19"/>
      <c r="AC2565" s="29"/>
      <c r="AP2565" s="25"/>
      <c r="AQ2565" s="25"/>
    </row>
    <row r="2566" spans="2:43" s="8" customFormat="1">
      <c r="B2566" s="29"/>
      <c r="E2566" s="29"/>
      <c r="K2566" s="19"/>
      <c r="M2566" s="19"/>
      <c r="AC2566" s="29"/>
      <c r="AP2566" s="25"/>
      <c r="AQ2566" s="25"/>
    </row>
    <row r="2567" spans="2:43" s="8" customFormat="1">
      <c r="B2567" s="29"/>
      <c r="E2567" s="29"/>
      <c r="K2567" s="19"/>
      <c r="M2567" s="19"/>
      <c r="AC2567" s="29"/>
      <c r="AP2567" s="25"/>
      <c r="AQ2567" s="25"/>
    </row>
    <row r="2568" spans="2:43" s="8" customFormat="1">
      <c r="B2568" s="29"/>
      <c r="E2568" s="29"/>
      <c r="K2568" s="19"/>
      <c r="M2568" s="19"/>
      <c r="AC2568" s="29"/>
      <c r="AP2568" s="25"/>
      <c r="AQ2568" s="25"/>
    </row>
    <row r="2569" spans="2:43" s="8" customFormat="1">
      <c r="B2569" s="29"/>
      <c r="E2569" s="29"/>
      <c r="K2569" s="19"/>
      <c r="M2569" s="19"/>
      <c r="AC2569" s="29"/>
      <c r="AP2569" s="25"/>
      <c r="AQ2569" s="25"/>
    </row>
    <row r="2570" spans="2:43" s="8" customFormat="1">
      <c r="B2570" s="29"/>
      <c r="E2570" s="29"/>
      <c r="K2570" s="19"/>
      <c r="M2570" s="19"/>
      <c r="AC2570" s="29"/>
      <c r="AP2570" s="25"/>
      <c r="AQ2570" s="25"/>
    </row>
    <row r="2571" spans="2:43" s="8" customFormat="1">
      <c r="B2571" s="29"/>
      <c r="E2571" s="29"/>
      <c r="K2571" s="19"/>
      <c r="M2571" s="19"/>
      <c r="AC2571" s="29"/>
      <c r="AP2571" s="25"/>
      <c r="AQ2571" s="25"/>
    </row>
    <row r="2572" spans="2:43" s="8" customFormat="1">
      <c r="B2572" s="29"/>
      <c r="E2572" s="29"/>
      <c r="K2572" s="19"/>
      <c r="M2572" s="19"/>
      <c r="AC2572" s="29"/>
      <c r="AP2572" s="25"/>
      <c r="AQ2572" s="25"/>
    </row>
    <row r="2573" spans="2:43" s="8" customFormat="1">
      <c r="B2573" s="29"/>
      <c r="E2573" s="29"/>
      <c r="K2573" s="19"/>
      <c r="M2573" s="19"/>
      <c r="AC2573" s="29"/>
      <c r="AP2573" s="25"/>
      <c r="AQ2573" s="25"/>
    </row>
    <row r="2574" spans="2:43" s="8" customFormat="1">
      <c r="B2574" s="29"/>
      <c r="E2574" s="29"/>
      <c r="K2574" s="19"/>
      <c r="M2574" s="19"/>
      <c r="AC2574" s="29"/>
      <c r="AP2574" s="25"/>
      <c r="AQ2574" s="25"/>
    </row>
    <row r="2575" spans="2:43" s="8" customFormat="1">
      <c r="B2575" s="29"/>
      <c r="E2575" s="29"/>
      <c r="K2575" s="19"/>
      <c r="M2575" s="19"/>
      <c r="AC2575" s="29"/>
      <c r="AP2575" s="25"/>
      <c r="AQ2575" s="25"/>
    </row>
    <row r="2576" spans="2:43" s="8" customFormat="1">
      <c r="B2576" s="29"/>
      <c r="E2576" s="29"/>
      <c r="K2576" s="19"/>
      <c r="M2576" s="19"/>
      <c r="AC2576" s="29"/>
      <c r="AP2576" s="25"/>
      <c r="AQ2576" s="25"/>
    </row>
    <row r="2577" spans="2:43" s="8" customFormat="1">
      <c r="B2577" s="29"/>
      <c r="E2577" s="29"/>
      <c r="K2577" s="19"/>
      <c r="M2577" s="19"/>
      <c r="AC2577" s="29"/>
      <c r="AP2577" s="25"/>
      <c r="AQ2577" s="25"/>
    </row>
    <row r="2578" spans="2:43" s="8" customFormat="1">
      <c r="B2578" s="29"/>
      <c r="E2578" s="29"/>
      <c r="K2578" s="19"/>
      <c r="M2578" s="19"/>
      <c r="AC2578" s="29"/>
      <c r="AP2578" s="25"/>
      <c r="AQ2578" s="25"/>
    </row>
    <row r="2579" spans="2:43" s="8" customFormat="1">
      <c r="B2579" s="29"/>
      <c r="E2579" s="29"/>
      <c r="K2579" s="19"/>
      <c r="M2579" s="19"/>
      <c r="AC2579" s="29"/>
      <c r="AP2579" s="25"/>
      <c r="AQ2579" s="25"/>
    </row>
    <row r="2580" spans="2:43" s="8" customFormat="1">
      <c r="B2580" s="29"/>
      <c r="E2580" s="29"/>
      <c r="K2580" s="19"/>
      <c r="M2580" s="19"/>
      <c r="AC2580" s="29"/>
      <c r="AP2580" s="25"/>
      <c r="AQ2580" s="25"/>
    </row>
    <row r="2581" spans="2:43" s="8" customFormat="1">
      <c r="B2581" s="29"/>
      <c r="E2581" s="29"/>
      <c r="K2581" s="19"/>
      <c r="M2581" s="19"/>
      <c r="AC2581" s="29"/>
      <c r="AP2581" s="25"/>
      <c r="AQ2581" s="25"/>
    </row>
    <row r="2582" spans="2:43" s="8" customFormat="1">
      <c r="B2582" s="29"/>
      <c r="E2582" s="29"/>
      <c r="K2582" s="19"/>
      <c r="M2582" s="19"/>
      <c r="AC2582" s="29"/>
      <c r="AP2582" s="25"/>
      <c r="AQ2582" s="25"/>
    </row>
    <row r="2583" spans="2:43" s="8" customFormat="1">
      <c r="B2583" s="29"/>
      <c r="E2583" s="29"/>
      <c r="K2583" s="19"/>
      <c r="M2583" s="19"/>
      <c r="AC2583" s="29"/>
      <c r="AP2583" s="25"/>
      <c r="AQ2583" s="25"/>
    </row>
    <row r="2584" spans="2:43" s="8" customFormat="1">
      <c r="B2584" s="29"/>
      <c r="E2584" s="29"/>
      <c r="K2584" s="19"/>
      <c r="M2584" s="19"/>
      <c r="AC2584" s="29"/>
      <c r="AP2584" s="25"/>
      <c r="AQ2584" s="25"/>
    </row>
    <row r="2585" spans="2:43" s="8" customFormat="1">
      <c r="B2585" s="29"/>
      <c r="E2585" s="29"/>
      <c r="K2585" s="19"/>
      <c r="M2585" s="19"/>
      <c r="AC2585" s="29"/>
      <c r="AP2585" s="25"/>
      <c r="AQ2585" s="25"/>
    </row>
    <row r="2586" spans="2:43" s="8" customFormat="1">
      <c r="B2586" s="29"/>
      <c r="E2586" s="29"/>
      <c r="K2586" s="19"/>
      <c r="M2586" s="19"/>
      <c r="AC2586" s="29"/>
      <c r="AP2586" s="25"/>
      <c r="AQ2586" s="25"/>
    </row>
    <row r="2587" spans="2:43" s="8" customFormat="1">
      <c r="B2587" s="29"/>
      <c r="E2587" s="29"/>
      <c r="K2587" s="19"/>
      <c r="M2587" s="19"/>
      <c r="AC2587" s="29"/>
      <c r="AP2587" s="25"/>
      <c r="AQ2587" s="25"/>
    </row>
    <row r="2588" spans="2:43" s="8" customFormat="1">
      <c r="B2588" s="29"/>
      <c r="E2588" s="29"/>
      <c r="K2588" s="19"/>
      <c r="M2588" s="19"/>
      <c r="AC2588" s="29"/>
      <c r="AP2588" s="25"/>
      <c r="AQ2588" s="25"/>
    </row>
    <row r="2589" spans="2:43" s="8" customFormat="1">
      <c r="B2589" s="29"/>
      <c r="E2589" s="29"/>
      <c r="K2589" s="19"/>
      <c r="M2589" s="19"/>
      <c r="AC2589" s="29"/>
      <c r="AP2589" s="25"/>
      <c r="AQ2589" s="25"/>
    </row>
    <row r="2590" spans="2:43" s="8" customFormat="1">
      <c r="B2590" s="29"/>
      <c r="E2590" s="29"/>
      <c r="K2590" s="19"/>
      <c r="M2590" s="19"/>
      <c r="AC2590" s="29"/>
      <c r="AP2590" s="25"/>
      <c r="AQ2590" s="25"/>
    </row>
    <row r="2591" spans="2:43" s="8" customFormat="1">
      <c r="B2591" s="29"/>
      <c r="E2591" s="29"/>
      <c r="K2591" s="19"/>
      <c r="M2591" s="19"/>
      <c r="AC2591" s="29"/>
      <c r="AP2591" s="25"/>
      <c r="AQ2591" s="25"/>
    </row>
    <row r="2592" spans="2:43" s="8" customFormat="1">
      <c r="B2592" s="29"/>
      <c r="E2592" s="29"/>
      <c r="K2592" s="19"/>
      <c r="M2592" s="19"/>
      <c r="AC2592" s="29"/>
      <c r="AP2592" s="25"/>
      <c r="AQ2592" s="25"/>
    </row>
    <row r="2593" spans="2:43" s="8" customFormat="1">
      <c r="B2593" s="29"/>
      <c r="E2593" s="29"/>
      <c r="K2593" s="19"/>
      <c r="M2593" s="19"/>
      <c r="AC2593" s="29"/>
      <c r="AP2593" s="25"/>
      <c r="AQ2593" s="25"/>
    </row>
    <row r="2594" spans="2:43" s="8" customFormat="1">
      <c r="B2594" s="29"/>
      <c r="E2594" s="29"/>
      <c r="K2594" s="19"/>
      <c r="M2594" s="19"/>
      <c r="AC2594" s="29"/>
      <c r="AP2594" s="25"/>
      <c r="AQ2594" s="25"/>
    </row>
    <row r="2595" spans="2:43" s="8" customFormat="1">
      <c r="B2595" s="29"/>
      <c r="E2595" s="29"/>
      <c r="K2595" s="19"/>
      <c r="M2595" s="19"/>
      <c r="AC2595" s="29"/>
      <c r="AP2595" s="25"/>
      <c r="AQ2595" s="25"/>
    </row>
    <row r="2596" spans="2:43" s="8" customFormat="1">
      <c r="B2596" s="29"/>
      <c r="E2596" s="29"/>
      <c r="K2596" s="19"/>
      <c r="M2596" s="19"/>
      <c r="AC2596" s="29"/>
      <c r="AP2596" s="25"/>
      <c r="AQ2596" s="25"/>
    </row>
    <row r="2597" spans="2:43" s="8" customFormat="1">
      <c r="B2597" s="29"/>
      <c r="E2597" s="29"/>
      <c r="K2597" s="19"/>
      <c r="M2597" s="19"/>
      <c r="AC2597" s="29"/>
      <c r="AP2597" s="25"/>
      <c r="AQ2597" s="25"/>
    </row>
    <row r="2598" spans="2:43" s="8" customFormat="1">
      <c r="B2598" s="29"/>
      <c r="E2598" s="29"/>
      <c r="K2598" s="19"/>
      <c r="M2598" s="19"/>
      <c r="AC2598" s="29"/>
      <c r="AP2598" s="25"/>
      <c r="AQ2598" s="25"/>
    </row>
    <row r="2599" spans="2:43" s="8" customFormat="1">
      <c r="B2599" s="29"/>
      <c r="E2599" s="29"/>
      <c r="K2599" s="19"/>
      <c r="M2599" s="19"/>
      <c r="AC2599" s="29"/>
      <c r="AP2599" s="25"/>
      <c r="AQ2599" s="25"/>
    </row>
    <row r="2600" spans="2:43" s="8" customFormat="1">
      <c r="B2600" s="29"/>
      <c r="E2600" s="29"/>
      <c r="K2600" s="19"/>
      <c r="M2600" s="19"/>
      <c r="AC2600" s="29"/>
      <c r="AP2600" s="25"/>
      <c r="AQ2600" s="25"/>
    </row>
    <row r="2601" spans="2:43" s="8" customFormat="1">
      <c r="B2601" s="29"/>
      <c r="E2601" s="29"/>
      <c r="K2601" s="19"/>
      <c r="M2601" s="19"/>
      <c r="AC2601" s="29"/>
      <c r="AP2601" s="25"/>
      <c r="AQ2601" s="25"/>
    </row>
    <row r="2602" spans="2:43" s="8" customFormat="1">
      <c r="B2602" s="29"/>
      <c r="E2602" s="29"/>
      <c r="K2602" s="19"/>
      <c r="M2602" s="19"/>
      <c r="AC2602" s="29"/>
      <c r="AP2602" s="25"/>
      <c r="AQ2602" s="25"/>
    </row>
    <row r="2603" spans="2:43" s="8" customFormat="1">
      <c r="B2603" s="29"/>
      <c r="E2603" s="29"/>
      <c r="K2603" s="19"/>
      <c r="M2603" s="19"/>
      <c r="AC2603" s="29"/>
      <c r="AP2603" s="25"/>
      <c r="AQ2603" s="25"/>
    </row>
    <row r="2604" spans="2:43" s="8" customFormat="1">
      <c r="B2604" s="29"/>
      <c r="E2604" s="29"/>
      <c r="K2604" s="19"/>
      <c r="M2604" s="19"/>
      <c r="AC2604" s="29"/>
      <c r="AP2604" s="25"/>
      <c r="AQ2604" s="25"/>
    </row>
    <row r="2605" spans="2:43" s="8" customFormat="1">
      <c r="B2605" s="29"/>
      <c r="E2605" s="29"/>
      <c r="K2605" s="19"/>
      <c r="M2605" s="19"/>
      <c r="AC2605" s="29"/>
      <c r="AP2605" s="25"/>
      <c r="AQ2605" s="25"/>
    </row>
    <row r="2606" spans="2:43" s="8" customFormat="1">
      <c r="B2606" s="29"/>
      <c r="E2606" s="29"/>
      <c r="K2606" s="19"/>
      <c r="M2606" s="19"/>
      <c r="AC2606" s="29"/>
      <c r="AP2606" s="25"/>
      <c r="AQ2606" s="25"/>
    </row>
    <row r="2607" spans="2:43" s="8" customFormat="1">
      <c r="B2607" s="29"/>
      <c r="E2607" s="29"/>
      <c r="K2607" s="19"/>
      <c r="M2607" s="19"/>
      <c r="AC2607" s="29"/>
      <c r="AP2607" s="25"/>
      <c r="AQ2607" s="25"/>
    </row>
    <row r="2608" spans="2:43" s="8" customFormat="1">
      <c r="B2608" s="29"/>
      <c r="E2608" s="29"/>
      <c r="K2608" s="19"/>
      <c r="M2608" s="19"/>
      <c r="AC2608" s="29"/>
      <c r="AP2608" s="25"/>
      <c r="AQ2608" s="25"/>
    </row>
    <row r="2609" spans="2:43" s="8" customFormat="1">
      <c r="B2609" s="29"/>
      <c r="E2609" s="29"/>
      <c r="K2609" s="19"/>
      <c r="M2609" s="19"/>
      <c r="AC2609" s="29"/>
      <c r="AP2609" s="25"/>
      <c r="AQ2609" s="25"/>
    </row>
    <row r="2610" spans="2:43" s="8" customFormat="1">
      <c r="B2610" s="29"/>
      <c r="E2610" s="29"/>
      <c r="K2610" s="19"/>
      <c r="M2610" s="19"/>
      <c r="AC2610" s="29"/>
      <c r="AP2610" s="25"/>
      <c r="AQ2610" s="25"/>
    </row>
    <row r="2611" spans="2:43" s="8" customFormat="1">
      <c r="B2611" s="29"/>
      <c r="E2611" s="29"/>
      <c r="K2611" s="19"/>
      <c r="M2611" s="19"/>
      <c r="AC2611" s="29"/>
      <c r="AP2611" s="25"/>
      <c r="AQ2611" s="25"/>
    </row>
    <row r="2612" spans="2:43" s="8" customFormat="1">
      <c r="B2612" s="29"/>
      <c r="E2612" s="29"/>
      <c r="K2612" s="19"/>
      <c r="M2612" s="19"/>
      <c r="AC2612" s="29"/>
      <c r="AP2612" s="25"/>
      <c r="AQ2612" s="25"/>
    </row>
    <row r="2613" spans="2:43" s="8" customFormat="1">
      <c r="B2613" s="29"/>
      <c r="E2613" s="29"/>
      <c r="K2613" s="19"/>
      <c r="M2613" s="19"/>
      <c r="AC2613" s="29"/>
      <c r="AP2613" s="25"/>
      <c r="AQ2613" s="25"/>
    </row>
    <row r="2614" spans="2:43" s="8" customFormat="1">
      <c r="B2614" s="29"/>
      <c r="E2614" s="29"/>
      <c r="K2614" s="19"/>
      <c r="M2614" s="19"/>
      <c r="AC2614" s="29"/>
      <c r="AP2614" s="25"/>
      <c r="AQ2614" s="25"/>
    </row>
    <row r="2615" spans="2:43" s="8" customFormat="1">
      <c r="B2615" s="29"/>
      <c r="E2615" s="29"/>
      <c r="K2615" s="19"/>
      <c r="M2615" s="19"/>
      <c r="AC2615" s="29"/>
      <c r="AP2615" s="25"/>
      <c r="AQ2615" s="25"/>
    </row>
    <row r="2616" spans="2:43" s="8" customFormat="1">
      <c r="B2616" s="29"/>
      <c r="E2616" s="29"/>
      <c r="K2616" s="19"/>
      <c r="M2616" s="19"/>
      <c r="AC2616" s="29"/>
      <c r="AP2616" s="25"/>
      <c r="AQ2616" s="25"/>
    </row>
    <row r="2617" spans="2:43" s="8" customFormat="1">
      <c r="B2617" s="29"/>
      <c r="E2617" s="29"/>
      <c r="K2617" s="19"/>
      <c r="M2617" s="19"/>
      <c r="AC2617" s="29"/>
      <c r="AP2617" s="25"/>
      <c r="AQ2617" s="25"/>
    </row>
    <row r="2618" spans="2:43" s="8" customFormat="1">
      <c r="B2618" s="29"/>
      <c r="E2618" s="29"/>
      <c r="K2618" s="19"/>
      <c r="M2618" s="19"/>
      <c r="AC2618" s="29"/>
      <c r="AP2618" s="25"/>
      <c r="AQ2618" s="25"/>
    </row>
    <row r="2619" spans="2:43" s="8" customFormat="1">
      <c r="B2619" s="29"/>
      <c r="E2619" s="29"/>
      <c r="K2619" s="19"/>
      <c r="M2619" s="19"/>
      <c r="AC2619" s="29"/>
      <c r="AP2619" s="25"/>
      <c r="AQ2619" s="25"/>
    </row>
    <row r="2620" spans="2:43" s="8" customFormat="1">
      <c r="B2620" s="29"/>
      <c r="E2620" s="29"/>
      <c r="K2620" s="19"/>
      <c r="M2620" s="19"/>
      <c r="AC2620" s="29"/>
      <c r="AP2620" s="25"/>
      <c r="AQ2620" s="25"/>
    </row>
    <row r="2621" spans="2:43" s="8" customFormat="1">
      <c r="B2621" s="29"/>
      <c r="E2621" s="29"/>
      <c r="K2621" s="19"/>
      <c r="M2621" s="19"/>
      <c r="AC2621" s="29"/>
      <c r="AP2621" s="25"/>
      <c r="AQ2621" s="25"/>
    </row>
    <row r="2622" spans="2:43" s="8" customFormat="1">
      <c r="B2622" s="29"/>
      <c r="E2622" s="29"/>
      <c r="K2622" s="19"/>
      <c r="M2622" s="19"/>
      <c r="AC2622" s="29"/>
      <c r="AP2622" s="25"/>
      <c r="AQ2622" s="25"/>
    </row>
    <row r="2623" spans="2:43" s="8" customFormat="1">
      <c r="B2623" s="29"/>
      <c r="E2623" s="29"/>
      <c r="K2623" s="19"/>
      <c r="M2623" s="19"/>
      <c r="AC2623" s="29"/>
      <c r="AP2623" s="25"/>
      <c r="AQ2623" s="25"/>
    </row>
    <row r="2624" spans="2:43" s="8" customFormat="1">
      <c r="B2624" s="29"/>
      <c r="E2624" s="29"/>
      <c r="K2624" s="19"/>
      <c r="M2624" s="19"/>
      <c r="AC2624" s="29"/>
      <c r="AP2624" s="25"/>
      <c r="AQ2624" s="25"/>
    </row>
    <row r="2625" spans="2:43" s="8" customFormat="1">
      <c r="B2625" s="29"/>
      <c r="E2625" s="29"/>
      <c r="K2625" s="19"/>
      <c r="M2625" s="19"/>
      <c r="AC2625" s="29"/>
      <c r="AP2625" s="25"/>
      <c r="AQ2625" s="25"/>
    </row>
    <row r="2626" spans="2:43" s="8" customFormat="1">
      <c r="B2626" s="29"/>
      <c r="E2626" s="29"/>
      <c r="K2626" s="19"/>
      <c r="M2626" s="19"/>
      <c r="AC2626" s="29"/>
      <c r="AP2626" s="25"/>
      <c r="AQ2626" s="25"/>
    </row>
    <row r="2627" spans="2:43" s="8" customFormat="1">
      <c r="B2627" s="29"/>
      <c r="E2627" s="29"/>
      <c r="K2627" s="19"/>
      <c r="M2627" s="19"/>
      <c r="AC2627" s="29"/>
      <c r="AP2627" s="25"/>
      <c r="AQ2627" s="25"/>
    </row>
    <row r="2628" spans="2:43" s="8" customFormat="1">
      <c r="B2628" s="29"/>
      <c r="E2628" s="29"/>
      <c r="K2628" s="19"/>
      <c r="M2628" s="19"/>
      <c r="AC2628" s="29"/>
      <c r="AP2628" s="25"/>
      <c r="AQ2628" s="25"/>
    </row>
    <row r="2629" spans="2:43" s="8" customFormat="1">
      <c r="B2629" s="29"/>
      <c r="E2629" s="29"/>
      <c r="K2629" s="19"/>
      <c r="M2629" s="19"/>
      <c r="AC2629" s="29"/>
      <c r="AP2629" s="25"/>
      <c r="AQ2629" s="25"/>
    </row>
    <row r="2630" spans="2:43" s="8" customFormat="1">
      <c r="B2630" s="29"/>
      <c r="E2630" s="29"/>
      <c r="K2630" s="19"/>
      <c r="M2630" s="19"/>
      <c r="AC2630" s="29"/>
      <c r="AP2630" s="25"/>
      <c r="AQ2630" s="25"/>
    </row>
    <row r="2631" spans="2:43" s="8" customFormat="1">
      <c r="B2631" s="29"/>
      <c r="E2631" s="29"/>
      <c r="K2631" s="19"/>
      <c r="M2631" s="19"/>
      <c r="AC2631" s="29"/>
      <c r="AP2631" s="25"/>
      <c r="AQ2631" s="25"/>
    </row>
    <row r="2632" spans="2:43" s="8" customFormat="1">
      <c r="B2632" s="29"/>
      <c r="E2632" s="29"/>
      <c r="K2632" s="19"/>
      <c r="M2632" s="19"/>
      <c r="AC2632" s="29"/>
      <c r="AP2632" s="25"/>
      <c r="AQ2632" s="25"/>
    </row>
    <row r="2633" spans="2:43" s="8" customFormat="1">
      <c r="B2633" s="29"/>
      <c r="E2633" s="29"/>
      <c r="K2633" s="19"/>
      <c r="M2633" s="19"/>
      <c r="AC2633" s="29"/>
      <c r="AP2633" s="25"/>
      <c r="AQ2633" s="25"/>
    </row>
    <row r="2634" spans="2:43" s="8" customFormat="1">
      <c r="B2634" s="29"/>
      <c r="E2634" s="29"/>
      <c r="K2634" s="19"/>
      <c r="M2634" s="19"/>
      <c r="AC2634" s="29"/>
      <c r="AP2634" s="25"/>
      <c r="AQ2634" s="25"/>
    </row>
    <row r="2635" spans="2:43" s="8" customFormat="1">
      <c r="B2635" s="29"/>
      <c r="E2635" s="29"/>
      <c r="K2635" s="19"/>
      <c r="M2635" s="19"/>
      <c r="AC2635" s="29"/>
      <c r="AP2635" s="25"/>
      <c r="AQ2635" s="25"/>
    </row>
    <row r="2636" spans="2:43" s="8" customFormat="1">
      <c r="B2636" s="29"/>
      <c r="E2636" s="29"/>
      <c r="K2636" s="19"/>
      <c r="M2636" s="19"/>
      <c r="AC2636" s="29"/>
      <c r="AP2636" s="25"/>
      <c r="AQ2636" s="25"/>
    </row>
    <row r="2637" spans="2:43" s="8" customFormat="1">
      <c r="B2637" s="29"/>
      <c r="E2637" s="29"/>
      <c r="K2637" s="19"/>
      <c r="M2637" s="19"/>
      <c r="AC2637" s="29"/>
      <c r="AP2637" s="25"/>
      <c r="AQ2637" s="25"/>
    </row>
    <row r="2638" spans="2:43" s="8" customFormat="1">
      <c r="B2638" s="29"/>
      <c r="E2638" s="29"/>
      <c r="K2638" s="19"/>
      <c r="M2638" s="19"/>
      <c r="AC2638" s="29"/>
      <c r="AP2638" s="25"/>
      <c r="AQ2638" s="25"/>
    </row>
    <row r="2639" spans="2:43" s="8" customFormat="1">
      <c r="B2639" s="29"/>
      <c r="E2639" s="29"/>
      <c r="K2639" s="19"/>
      <c r="M2639" s="19"/>
      <c r="AC2639" s="29"/>
      <c r="AP2639" s="25"/>
      <c r="AQ2639" s="25"/>
    </row>
    <row r="2640" spans="2:43" s="8" customFormat="1">
      <c r="B2640" s="29"/>
      <c r="E2640" s="29"/>
      <c r="K2640" s="19"/>
      <c r="M2640" s="19"/>
      <c r="AC2640" s="29"/>
      <c r="AP2640" s="25"/>
      <c r="AQ2640" s="25"/>
    </row>
    <row r="2641" spans="2:43" s="8" customFormat="1">
      <c r="B2641" s="29"/>
      <c r="E2641" s="29"/>
      <c r="K2641" s="19"/>
      <c r="M2641" s="19"/>
      <c r="AC2641" s="29"/>
      <c r="AP2641" s="25"/>
      <c r="AQ2641" s="25"/>
    </row>
    <row r="2642" spans="2:43" s="8" customFormat="1">
      <c r="B2642" s="29"/>
      <c r="E2642" s="29"/>
      <c r="K2642" s="19"/>
      <c r="M2642" s="19"/>
      <c r="AC2642" s="29"/>
      <c r="AP2642" s="25"/>
      <c r="AQ2642" s="25"/>
    </row>
    <row r="2643" spans="2:43" s="8" customFormat="1">
      <c r="B2643" s="29"/>
      <c r="E2643" s="29"/>
      <c r="K2643" s="19"/>
      <c r="M2643" s="19"/>
      <c r="AC2643" s="29"/>
      <c r="AP2643" s="25"/>
      <c r="AQ2643" s="25"/>
    </row>
    <row r="2644" spans="2:43" s="8" customFormat="1">
      <c r="B2644" s="29"/>
      <c r="E2644" s="29"/>
      <c r="K2644" s="19"/>
      <c r="M2644" s="19"/>
      <c r="AC2644" s="29"/>
      <c r="AP2644" s="25"/>
      <c r="AQ2644" s="25"/>
    </row>
    <row r="2645" spans="2:43" s="8" customFormat="1">
      <c r="B2645" s="29"/>
      <c r="E2645" s="29"/>
      <c r="K2645" s="19"/>
      <c r="M2645" s="19"/>
      <c r="AC2645" s="29"/>
      <c r="AP2645" s="25"/>
      <c r="AQ2645" s="25"/>
    </row>
    <row r="2646" spans="2:43" s="8" customFormat="1">
      <c r="B2646" s="29"/>
      <c r="E2646" s="29"/>
      <c r="K2646" s="19"/>
      <c r="M2646" s="19"/>
      <c r="AC2646" s="29"/>
      <c r="AP2646" s="25"/>
      <c r="AQ2646" s="25"/>
    </row>
    <row r="2647" spans="2:43" s="8" customFormat="1">
      <c r="B2647" s="29"/>
      <c r="E2647" s="29"/>
      <c r="K2647" s="19"/>
      <c r="M2647" s="19"/>
      <c r="AC2647" s="29"/>
      <c r="AP2647" s="25"/>
      <c r="AQ2647" s="25"/>
    </row>
    <row r="2648" spans="2:43" s="8" customFormat="1">
      <c r="B2648" s="29"/>
      <c r="E2648" s="29"/>
      <c r="K2648" s="19"/>
      <c r="M2648" s="19"/>
      <c r="AC2648" s="29"/>
      <c r="AP2648" s="25"/>
      <c r="AQ2648" s="25"/>
    </row>
    <row r="2649" spans="2:43" s="8" customFormat="1">
      <c r="B2649" s="29"/>
      <c r="E2649" s="29"/>
      <c r="K2649" s="19"/>
      <c r="M2649" s="19"/>
      <c r="AC2649" s="29"/>
      <c r="AP2649" s="25"/>
      <c r="AQ2649" s="25"/>
    </row>
    <row r="2650" spans="2:43" s="8" customFormat="1">
      <c r="B2650" s="29"/>
      <c r="E2650" s="29"/>
      <c r="K2650" s="19"/>
      <c r="M2650" s="19"/>
      <c r="AC2650" s="29"/>
      <c r="AP2650" s="25"/>
      <c r="AQ2650" s="25"/>
    </row>
    <row r="2651" spans="2:43" s="8" customFormat="1">
      <c r="B2651" s="29"/>
      <c r="E2651" s="29"/>
      <c r="K2651" s="19"/>
      <c r="M2651" s="19"/>
      <c r="AC2651" s="29"/>
      <c r="AP2651" s="25"/>
      <c r="AQ2651" s="25"/>
    </row>
    <row r="2652" spans="2:43" s="8" customFormat="1">
      <c r="B2652" s="29"/>
      <c r="E2652" s="29"/>
      <c r="K2652" s="19"/>
      <c r="M2652" s="19"/>
      <c r="AC2652" s="29"/>
      <c r="AP2652" s="25"/>
      <c r="AQ2652" s="25"/>
    </row>
    <row r="2653" spans="2:43" s="8" customFormat="1">
      <c r="B2653" s="29"/>
      <c r="E2653" s="29"/>
      <c r="K2653" s="19"/>
      <c r="M2653" s="19"/>
      <c r="AC2653" s="29"/>
      <c r="AP2653" s="25"/>
      <c r="AQ2653" s="25"/>
    </row>
    <row r="2654" spans="2:43" s="8" customFormat="1">
      <c r="B2654" s="29"/>
      <c r="E2654" s="29"/>
      <c r="K2654" s="19"/>
      <c r="M2654" s="19"/>
      <c r="AC2654" s="29"/>
      <c r="AP2654" s="25"/>
      <c r="AQ2654" s="25"/>
    </row>
    <row r="2655" spans="2:43" s="8" customFormat="1">
      <c r="B2655" s="29"/>
      <c r="E2655" s="29"/>
      <c r="K2655" s="19"/>
      <c r="M2655" s="19"/>
      <c r="AC2655" s="29"/>
      <c r="AP2655" s="25"/>
      <c r="AQ2655" s="25"/>
    </row>
    <row r="2656" spans="2:43" s="8" customFormat="1">
      <c r="B2656" s="29"/>
      <c r="E2656" s="29"/>
      <c r="K2656" s="19"/>
      <c r="M2656" s="19"/>
      <c r="AC2656" s="29"/>
      <c r="AP2656" s="25"/>
      <c r="AQ2656" s="25"/>
    </row>
    <row r="2657" spans="2:43" s="8" customFormat="1">
      <c r="B2657" s="29"/>
      <c r="E2657" s="29"/>
      <c r="K2657" s="19"/>
      <c r="M2657" s="19"/>
      <c r="AC2657" s="29"/>
      <c r="AP2657" s="25"/>
      <c r="AQ2657" s="25"/>
    </row>
    <row r="2658" spans="2:43" s="8" customFormat="1">
      <c r="B2658" s="29"/>
      <c r="E2658" s="29"/>
      <c r="K2658" s="19"/>
      <c r="M2658" s="19"/>
      <c r="AC2658" s="29"/>
      <c r="AP2658" s="25"/>
      <c r="AQ2658" s="25"/>
    </row>
    <row r="2659" spans="2:43" s="8" customFormat="1">
      <c r="B2659" s="29"/>
      <c r="E2659" s="29"/>
      <c r="K2659" s="19"/>
      <c r="M2659" s="19"/>
      <c r="AC2659" s="29"/>
      <c r="AP2659" s="25"/>
      <c r="AQ2659" s="25"/>
    </row>
    <row r="2660" spans="2:43" s="8" customFormat="1">
      <c r="B2660" s="29"/>
      <c r="E2660" s="29"/>
      <c r="K2660" s="19"/>
      <c r="M2660" s="19"/>
      <c r="AC2660" s="29"/>
      <c r="AP2660" s="25"/>
      <c r="AQ2660" s="25"/>
    </row>
    <row r="2661" spans="2:43" s="8" customFormat="1">
      <c r="B2661" s="29"/>
      <c r="E2661" s="29"/>
      <c r="K2661" s="19"/>
      <c r="M2661" s="19"/>
      <c r="AC2661" s="29"/>
      <c r="AP2661" s="25"/>
      <c r="AQ2661" s="25"/>
    </row>
    <row r="2662" spans="2:43" s="8" customFormat="1">
      <c r="B2662" s="29"/>
      <c r="E2662" s="29"/>
      <c r="K2662" s="19"/>
      <c r="M2662" s="19"/>
      <c r="AC2662" s="29"/>
      <c r="AP2662" s="25"/>
      <c r="AQ2662" s="25"/>
    </row>
    <row r="2663" spans="2:43" s="8" customFormat="1">
      <c r="B2663" s="29"/>
      <c r="E2663" s="29"/>
      <c r="K2663" s="19"/>
      <c r="M2663" s="19"/>
      <c r="AC2663" s="29"/>
      <c r="AP2663" s="25"/>
      <c r="AQ2663" s="25"/>
    </row>
    <row r="2664" spans="2:43" s="8" customFormat="1">
      <c r="B2664" s="29"/>
      <c r="E2664" s="29"/>
      <c r="K2664" s="19"/>
      <c r="M2664" s="19"/>
      <c r="AC2664" s="29"/>
      <c r="AP2664" s="25"/>
      <c r="AQ2664" s="25"/>
    </row>
    <row r="2665" spans="2:43" s="8" customFormat="1">
      <c r="B2665" s="29"/>
      <c r="E2665" s="29"/>
      <c r="K2665" s="19"/>
      <c r="M2665" s="19"/>
      <c r="AC2665" s="29"/>
      <c r="AP2665" s="25"/>
      <c r="AQ2665" s="25"/>
    </row>
    <row r="2666" spans="2:43" s="8" customFormat="1">
      <c r="B2666" s="29"/>
      <c r="E2666" s="29"/>
      <c r="K2666" s="19"/>
      <c r="M2666" s="19"/>
      <c r="AC2666" s="29"/>
      <c r="AP2666" s="25"/>
      <c r="AQ2666" s="25"/>
    </row>
    <row r="2667" spans="2:43" s="8" customFormat="1">
      <c r="B2667" s="29"/>
      <c r="E2667" s="29"/>
      <c r="K2667" s="19"/>
      <c r="M2667" s="19"/>
      <c r="AC2667" s="29"/>
      <c r="AP2667" s="25"/>
      <c r="AQ2667" s="25"/>
    </row>
    <row r="2668" spans="2:43" s="8" customFormat="1">
      <c r="B2668" s="29"/>
      <c r="E2668" s="29"/>
      <c r="K2668" s="19"/>
      <c r="M2668" s="19"/>
      <c r="AC2668" s="29"/>
      <c r="AP2668" s="25"/>
      <c r="AQ2668" s="25"/>
    </row>
    <row r="2669" spans="2:43" s="8" customFormat="1">
      <c r="B2669" s="29"/>
      <c r="E2669" s="29"/>
      <c r="K2669" s="19"/>
      <c r="M2669" s="19"/>
      <c r="AC2669" s="29"/>
      <c r="AP2669" s="25"/>
      <c r="AQ2669" s="25"/>
    </row>
    <row r="2670" spans="2:43" s="8" customFormat="1">
      <c r="B2670" s="29"/>
      <c r="E2670" s="29"/>
      <c r="K2670" s="19"/>
      <c r="M2670" s="19"/>
      <c r="AC2670" s="29"/>
      <c r="AP2670" s="25"/>
      <c r="AQ2670" s="25"/>
    </row>
    <row r="2671" spans="2:43" s="8" customFormat="1">
      <c r="B2671" s="29"/>
      <c r="E2671" s="29"/>
      <c r="K2671" s="19"/>
      <c r="M2671" s="19"/>
      <c r="AC2671" s="29"/>
      <c r="AP2671" s="25"/>
      <c r="AQ2671" s="25"/>
    </row>
    <row r="2672" spans="2:43" s="8" customFormat="1">
      <c r="B2672" s="29"/>
      <c r="E2672" s="29"/>
      <c r="K2672" s="19"/>
      <c r="M2672" s="19"/>
      <c r="AC2672" s="29"/>
      <c r="AP2672" s="25"/>
      <c r="AQ2672" s="25"/>
    </row>
    <row r="2673" spans="2:43" s="8" customFormat="1">
      <c r="B2673" s="29"/>
      <c r="E2673" s="29"/>
      <c r="K2673" s="19"/>
      <c r="M2673" s="19"/>
      <c r="AC2673" s="29"/>
      <c r="AP2673" s="25"/>
      <c r="AQ2673" s="25"/>
    </row>
    <row r="2674" spans="2:43" s="8" customFormat="1">
      <c r="B2674" s="29"/>
      <c r="E2674" s="29"/>
      <c r="K2674" s="19"/>
      <c r="M2674" s="19"/>
      <c r="AC2674" s="29"/>
      <c r="AP2674" s="25"/>
      <c r="AQ2674" s="25"/>
    </row>
    <row r="2675" spans="2:43" s="8" customFormat="1">
      <c r="B2675" s="29"/>
      <c r="E2675" s="29"/>
      <c r="K2675" s="19"/>
      <c r="M2675" s="19"/>
      <c r="AC2675" s="29"/>
      <c r="AP2675" s="25"/>
      <c r="AQ2675" s="25"/>
    </row>
    <row r="2676" spans="2:43" s="8" customFormat="1">
      <c r="B2676" s="29"/>
      <c r="E2676" s="29"/>
      <c r="K2676" s="19"/>
      <c r="M2676" s="19"/>
      <c r="AC2676" s="29"/>
      <c r="AP2676" s="25"/>
      <c r="AQ2676" s="25"/>
    </row>
    <row r="2677" spans="2:43" s="8" customFormat="1">
      <c r="B2677" s="29"/>
      <c r="E2677" s="29"/>
      <c r="K2677" s="19"/>
      <c r="M2677" s="19"/>
      <c r="AC2677" s="29"/>
      <c r="AP2677" s="25"/>
      <c r="AQ2677" s="25"/>
    </row>
    <row r="2678" spans="2:43" s="8" customFormat="1">
      <c r="B2678" s="29"/>
      <c r="E2678" s="29"/>
      <c r="K2678" s="19"/>
      <c r="M2678" s="19"/>
      <c r="AC2678" s="29"/>
      <c r="AP2678" s="25"/>
      <c r="AQ2678" s="25"/>
    </row>
    <row r="2679" spans="2:43" s="8" customFormat="1">
      <c r="B2679" s="29"/>
      <c r="E2679" s="29"/>
      <c r="K2679" s="19"/>
      <c r="M2679" s="19"/>
      <c r="AC2679" s="29"/>
      <c r="AP2679" s="25"/>
      <c r="AQ2679" s="25"/>
    </row>
    <row r="2680" spans="2:43" s="8" customFormat="1">
      <c r="B2680" s="29"/>
      <c r="E2680" s="29"/>
      <c r="K2680" s="19"/>
      <c r="M2680" s="19"/>
      <c r="AC2680" s="29"/>
      <c r="AP2680" s="25"/>
      <c r="AQ2680" s="25"/>
    </row>
    <row r="2681" spans="2:43" s="8" customFormat="1">
      <c r="B2681" s="29"/>
      <c r="E2681" s="29"/>
      <c r="K2681" s="19"/>
      <c r="M2681" s="19"/>
      <c r="AC2681" s="29"/>
      <c r="AP2681" s="25"/>
      <c r="AQ2681" s="25"/>
    </row>
    <row r="2682" spans="2:43" s="8" customFormat="1">
      <c r="B2682" s="29"/>
      <c r="E2682" s="29"/>
      <c r="K2682" s="19"/>
      <c r="M2682" s="19"/>
      <c r="AC2682" s="29"/>
      <c r="AP2682" s="25"/>
      <c r="AQ2682" s="25"/>
    </row>
    <row r="2683" spans="2:43" s="8" customFormat="1">
      <c r="B2683" s="29"/>
      <c r="E2683" s="29"/>
      <c r="K2683" s="19"/>
      <c r="M2683" s="19"/>
      <c r="AC2683" s="29"/>
      <c r="AP2683" s="25"/>
      <c r="AQ2683" s="25"/>
    </row>
    <row r="2684" spans="2:43" s="8" customFormat="1">
      <c r="B2684" s="29"/>
      <c r="E2684" s="29"/>
      <c r="K2684" s="19"/>
      <c r="M2684" s="19"/>
      <c r="AC2684" s="29"/>
      <c r="AP2684" s="25"/>
      <c r="AQ2684" s="25"/>
    </row>
    <row r="2685" spans="2:43" s="8" customFormat="1">
      <c r="B2685" s="29"/>
      <c r="E2685" s="29"/>
      <c r="K2685" s="19"/>
      <c r="M2685" s="19"/>
      <c r="AC2685" s="29"/>
      <c r="AP2685" s="25"/>
      <c r="AQ2685" s="25"/>
    </row>
    <row r="2686" spans="2:43" s="8" customFormat="1">
      <c r="B2686" s="29"/>
      <c r="E2686" s="29"/>
      <c r="K2686" s="19"/>
      <c r="M2686" s="19"/>
      <c r="AC2686" s="29"/>
      <c r="AP2686" s="25"/>
      <c r="AQ2686" s="25"/>
    </row>
    <row r="2687" spans="2:43" s="8" customFormat="1">
      <c r="B2687" s="29"/>
      <c r="E2687" s="29"/>
      <c r="K2687" s="19"/>
      <c r="M2687" s="19"/>
      <c r="AC2687" s="29"/>
      <c r="AP2687" s="25"/>
      <c r="AQ2687" s="25"/>
    </row>
    <row r="2688" spans="2:43" s="8" customFormat="1">
      <c r="B2688" s="29"/>
      <c r="E2688" s="29"/>
      <c r="K2688" s="19"/>
      <c r="M2688" s="19"/>
      <c r="AC2688" s="29"/>
      <c r="AP2688" s="25"/>
      <c r="AQ2688" s="25"/>
    </row>
    <row r="2689" spans="2:43" s="8" customFormat="1">
      <c r="B2689" s="29"/>
      <c r="E2689" s="29"/>
      <c r="K2689" s="19"/>
      <c r="M2689" s="19"/>
      <c r="AC2689" s="29"/>
      <c r="AP2689" s="25"/>
      <c r="AQ2689" s="25"/>
    </row>
    <row r="2690" spans="2:43" s="8" customFormat="1">
      <c r="B2690" s="29"/>
      <c r="E2690" s="29"/>
      <c r="K2690" s="19"/>
      <c r="M2690" s="19"/>
      <c r="AC2690" s="29"/>
      <c r="AP2690" s="25"/>
      <c r="AQ2690" s="25"/>
    </row>
    <row r="2691" spans="2:43" s="8" customFormat="1">
      <c r="B2691" s="29"/>
      <c r="E2691" s="29"/>
      <c r="K2691" s="19"/>
      <c r="M2691" s="19"/>
      <c r="AC2691" s="29"/>
      <c r="AP2691" s="25"/>
      <c r="AQ2691" s="25"/>
    </row>
    <row r="2692" spans="2:43" s="8" customFormat="1">
      <c r="B2692" s="29"/>
      <c r="E2692" s="29"/>
      <c r="K2692" s="19"/>
      <c r="M2692" s="19"/>
      <c r="AC2692" s="29"/>
      <c r="AP2692" s="25"/>
      <c r="AQ2692" s="25"/>
    </row>
    <row r="2693" spans="2:43" s="8" customFormat="1">
      <c r="B2693" s="29"/>
      <c r="E2693" s="29"/>
      <c r="K2693" s="19"/>
      <c r="M2693" s="19"/>
      <c r="AC2693" s="29"/>
      <c r="AP2693" s="25"/>
      <c r="AQ2693" s="25"/>
    </row>
    <row r="2694" spans="2:43" s="8" customFormat="1">
      <c r="B2694" s="29"/>
      <c r="E2694" s="29"/>
      <c r="K2694" s="19"/>
      <c r="M2694" s="19"/>
      <c r="AC2694" s="29"/>
      <c r="AP2694" s="25"/>
      <c r="AQ2694" s="25"/>
    </row>
    <row r="2695" spans="2:43" s="8" customFormat="1">
      <c r="B2695" s="29"/>
      <c r="E2695" s="29"/>
      <c r="K2695" s="19"/>
      <c r="M2695" s="19"/>
      <c r="AC2695" s="29"/>
      <c r="AP2695" s="25"/>
      <c r="AQ2695" s="25"/>
    </row>
    <row r="2696" spans="2:43" s="8" customFormat="1">
      <c r="B2696" s="29"/>
      <c r="E2696" s="29"/>
      <c r="K2696" s="19"/>
      <c r="M2696" s="19"/>
      <c r="AC2696" s="29"/>
      <c r="AP2696" s="25"/>
      <c r="AQ2696" s="25"/>
    </row>
    <row r="2697" spans="2:43" s="8" customFormat="1">
      <c r="B2697" s="29"/>
      <c r="E2697" s="29"/>
      <c r="K2697" s="19"/>
      <c r="M2697" s="19"/>
      <c r="AC2697" s="29"/>
      <c r="AP2697" s="25"/>
      <c r="AQ2697" s="25"/>
    </row>
    <row r="2698" spans="2:43" s="8" customFormat="1">
      <c r="B2698" s="29"/>
      <c r="E2698" s="29"/>
      <c r="K2698" s="19"/>
      <c r="M2698" s="19"/>
      <c r="AC2698" s="29"/>
      <c r="AP2698" s="25"/>
      <c r="AQ2698" s="25"/>
    </row>
    <row r="2699" spans="2:43" s="8" customFormat="1">
      <c r="B2699" s="29"/>
      <c r="E2699" s="29"/>
      <c r="K2699" s="19"/>
      <c r="M2699" s="19"/>
      <c r="AC2699" s="29"/>
      <c r="AP2699" s="25"/>
      <c r="AQ2699" s="25"/>
    </row>
    <row r="2700" spans="2:43" s="8" customFormat="1">
      <c r="B2700" s="29"/>
      <c r="E2700" s="29"/>
      <c r="K2700" s="19"/>
      <c r="M2700" s="19"/>
      <c r="AC2700" s="29"/>
      <c r="AP2700" s="25"/>
      <c r="AQ2700" s="25"/>
    </row>
    <row r="2701" spans="2:43" s="8" customFormat="1">
      <c r="B2701" s="29"/>
      <c r="E2701" s="29"/>
      <c r="K2701" s="19"/>
      <c r="M2701" s="19"/>
      <c r="AC2701" s="29"/>
      <c r="AP2701" s="25"/>
      <c r="AQ2701" s="25"/>
    </row>
    <row r="2702" spans="2:43" s="8" customFormat="1">
      <c r="B2702" s="29"/>
      <c r="E2702" s="29"/>
      <c r="K2702" s="19"/>
      <c r="M2702" s="19"/>
      <c r="AC2702" s="29"/>
      <c r="AP2702" s="25"/>
      <c r="AQ2702" s="25"/>
    </row>
    <row r="2703" spans="2:43" s="8" customFormat="1">
      <c r="B2703" s="29"/>
      <c r="E2703" s="29"/>
      <c r="K2703" s="19"/>
      <c r="M2703" s="19"/>
      <c r="AC2703" s="29"/>
      <c r="AP2703" s="25"/>
      <c r="AQ2703" s="25"/>
    </row>
    <row r="2704" spans="2:43" s="8" customFormat="1">
      <c r="B2704" s="29"/>
      <c r="E2704" s="29"/>
      <c r="K2704" s="19"/>
      <c r="M2704" s="19"/>
      <c r="AC2704" s="29"/>
      <c r="AP2704" s="25"/>
      <c r="AQ2704" s="25"/>
    </row>
    <row r="2705" spans="2:43" s="8" customFormat="1">
      <c r="B2705" s="29"/>
      <c r="E2705" s="29"/>
      <c r="K2705" s="19"/>
      <c r="M2705" s="19"/>
      <c r="AC2705" s="29"/>
      <c r="AP2705" s="25"/>
      <c r="AQ2705" s="25"/>
    </row>
    <row r="2706" spans="2:43" s="8" customFormat="1">
      <c r="B2706" s="29"/>
      <c r="E2706" s="29"/>
      <c r="K2706" s="19"/>
      <c r="M2706" s="19"/>
      <c r="AC2706" s="29"/>
      <c r="AP2706" s="25"/>
      <c r="AQ2706" s="25"/>
    </row>
    <row r="2707" spans="2:43" s="8" customFormat="1">
      <c r="B2707" s="29"/>
      <c r="E2707" s="29"/>
      <c r="K2707" s="19"/>
      <c r="M2707" s="19"/>
      <c r="AC2707" s="29"/>
      <c r="AP2707" s="25"/>
      <c r="AQ2707" s="25"/>
    </row>
    <row r="2708" spans="2:43" s="8" customFormat="1">
      <c r="B2708" s="29"/>
      <c r="E2708" s="29"/>
      <c r="K2708" s="19"/>
      <c r="M2708" s="19"/>
      <c r="AC2708" s="29"/>
      <c r="AP2708" s="25"/>
      <c r="AQ2708" s="25"/>
    </row>
    <row r="2709" spans="2:43" s="8" customFormat="1">
      <c r="B2709" s="29"/>
      <c r="E2709" s="29"/>
      <c r="K2709" s="19"/>
      <c r="M2709" s="19"/>
      <c r="AC2709" s="29"/>
      <c r="AP2709" s="25"/>
      <c r="AQ2709" s="25"/>
    </row>
    <row r="2710" spans="2:43" s="8" customFormat="1">
      <c r="B2710" s="29"/>
      <c r="E2710" s="29"/>
      <c r="K2710" s="19"/>
      <c r="M2710" s="19"/>
      <c r="AC2710" s="29"/>
      <c r="AP2710" s="25"/>
      <c r="AQ2710" s="25"/>
    </row>
    <row r="2711" spans="2:43" s="8" customFormat="1">
      <c r="B2711" s="29"/>
      <c r="E2711" s="29"/>
      <c r="K2711" s="19"/>
      <c r="M2711" s="19"/>
      <c r="AC2711" s="29"/>
      <c r="AP2711" s="25"/>
      <c r="AQ2711" s="25"/>
    </row>
    <row r="2712" spans="2:43" s="8" customFormat="1">
      <c r="B2712" s="29"/>
      <c r="E2712" s="29"/>
      <c r="K2712" s="19"/>
      <c r="M2712" s="19"/>
      <c r="AC2712" s="29"/>
      <c r="AP2712" s="25"/>
      <c r="AQ2712" s="25"/>
    </row>
    <row r="2713" spans="2:43" s="8" customFormat="1">
      <c r="B2713" s="29"/>
      <c r="E2713" s="29"/>
      <c r="K2713" s="19"/>
      <c r="M2713" s="19"/>
      <c r="AC2713" s="29"/>
      <c r="AP2713" s="25"/>
      <c r="AQ2713" s="25"/>
    </row>
    <row r="2714" spans="2:43" s="8" customFormat="1">
      <c r="B2714" s="29"/>
      <c r="E2714" s="29"/>
      <c r="K2714" s="19"/>
      <c r="M2714" s="19"/>
      <c r="AC2714" s="29"/>
      <c r="AP2714" s="25"/>
      <c r="AQ2714" s="25"/>
    </row>
    <row r="2715" spans="2:43" s="8" customFormat="1">
      <c r="B2715" s="29"/>
      <c r="E2715" s="29"/>
      <c r="K2715" s="19"/>
      <c r="M2715" s="19"/>
      <c r="AC2715" s="29"/>
      <c r="AP2715" s="25"/>
      <c r="AQ2715" s="25"/>
    </row>
    <row r="2716" spans="2:43" s="8" customFormat="1">
      <c r="B2716" s="29"/>
      <c r="E2716" s="29"/>
      <c r="K2716" s="19"/>
      <c r="M2716" s="19"/>
      <c r="AC2716" s="29"/>
      <c r="AP2716" s="25"/>
      <c r="AQ2716" s="25"/>
    </row>
    <row r="2717" spans="2:43" s="8" customFormat="1">
      <c r="B2717" s="29"/>
      <c r="E2717" s="29"/>
      <c r="K2717" s="19"/>
      <c r="M2717" s="19"/>
      <c r="AC2717" s="29"/>
      <c r="AP2717" s="25"/>
      <c r="AQ2717" s="25"/>
    </row>
    <row r="2718" spans="2:43" s="8" customFormat="1">
      <c r="B2718" s="29"/>
      <c r="E2718" s="29"/>
      <c r="K2718" s="19"/>
      <c r="M2718" s="19"/>
      <c r="AC2718" s="29"/>
      <c r="AP2718" s="25"/>
      <c r="AQ2718" s="25"/>
    </row>
    <row r="2719" spans="2:43" s="8" customFormat="1">
      <c r="B2719" s="29"/>
      <c r="E2719" s="29"/>
      <c r="K2719" s="19"/>
      <c r="M2719" s="19"/>
      <c r="AC2719" s="29"/>
      <c r="AP2719" s="25"/>
      <c r="AQ2719" s="25"/>
    </row>
    <row r="2720" spans="2:43" s="8" customFormat="1">
      <c r="B2720" s="29"/>
      <c r="E2720" s="29"/>
      <c r="K2720" s="19"/>
      <c r="M2720" s="19"/>
      <c r="AC2720" s="29"/>
      <c r="AP2720" s="25"/>
      <c r="AQ2720" s="25"/>
    </row>
    <row r="2721" spans="2:43" s="8" customFormat="1">
      <c r="B2721" s="29"/>
      <c r="E2721" s="29"/>
      <c r="K2721" s="19"/>
      <c r="M2721" s="19"/>
      <c r="AC2721" s="29"/>
      <c r="AP2721" s="25"/>
      <c r="AQ2721" s="25"/>
    </row>
    <row r="2722" spans="2:43" s="8" customFormat="1">
      <c r="B2722" s="29"/>
      <c r="E2722" s="29"/>
      <c r="K2722" s="19"/>
      <c r="M2722" s="19"/>
      <c r="AC2722" s="29"/>
      <c r="AP2722" s="25"/>
      <c r="AQ2722" s="25"/>
    </row>
    <row r="2723" spans="2:43" s="8" customFormat="1">
      <c r="B2723" s="29"/>
      <c r="E2723" s="29"/>
      <c r="K2723" s="19"/>
      <c r="M2723" s="19"/>
      <c r="AC2723" s="29"/>
      <c r="AP2723" s="25"/>
      <c r="AQ2723" s="25"/>
    </row>
    <row r="2724" spans="2:43" s="8" customFormat="1">
      <c r="B2724" s="29"/>
      <c r="E2724" s="29"/>
      <c r="K2724" s="19"/>
      <c r="M2724" s="19"/>
      <c r="AC2724" s="29"/>
      <c r="AP2724" s="25"/>
      <c r="AQ2724" s="25"/>
    </row>
    <row r="2725" spans="2:43" s="8" customFormat="1">
      <c r="B2725" s="29"/>
      <c r="E2725" s="29"/>
      <c r="K2725" s="19"/>
      <c r="M2725" s="19"/>
      <c r="AC2725" s="29"/>
      <c r="AP2725" s="25"/>
      <c r="AQ2725" s="25"/>
    </row>
    <row r="2726" spans="2:43" s="8" customFormat="1">
      <c r="B2726" s="29"/>
      <c r="E2726" s="29"/>
      <c r="K2726" s="19"/>
      <c r="M2726" s="19"/>
      <c r="AC2726" s="29"/>
      <c r="AP2726" s="25"/>
      <c r="AQ2726" s="25"/>
    </row>
    <row r="2727" spans="2:43" s="8" customFormat="1">
      <c r="B2727" s="29"/>
      <c r="E2727" s="29"/>
      <c r="K2727" s="19"/>
      <c r="M2727" s="19"/>
      <c r="AC2727" s="29"/>
      <c r="AP2727" s="25"/>
      <c r="AQ2727" s="25"/>
    </row>
    <row r="2728" spans="2:43" s="8" customFormat="1">
      <c r="B2728" s="29"/>
      <c r="E2728" s="29"/>
      <c r="K2728" s="19"/>
      <c r="M2728" s="19"/>
      <c r="AC2728" s="29"/>
      <c r="AP2728" s="25"/>
      <c r="AQ2728" s="25"/>
    </row>
    <row r="2729" spans="2:43" s="8" customFormat="1">
      <c r="B2729" s="29"/>
      <c r="E2729" s="29"/>
      <c r="K2729" s="19"/>
      <c r="M2729" s="19"/>
      <c r="AC2729" s="29"/>
      <c r="AP2729" s="25"/>
      <c r="AQ2729" s="25"/>
    </row>
    <row r="2730" spans="2:43" s="8" customFormat="1">
      <c r="B2730" s="29"/>
      <c r="E2730" s="29"/>
      <c r="K2730" s="19"/>
      <c r="M2730" s="19"/>
      <c r="AC2730" s="29"/>
      <c r="AP2730" s="25"/>
      <c r="AQ2730" s="25"/>
    </row>
    <row r="2731" spans="2:43" s="8" customFormat="1">
      <c r="B2731" s="29"/>
      <c r="E2731" s="29"/>
      <c r="K2731" s="19"/>
      <c r="M2731" s="19"/>
      <c r="AC2731" s="29"/>
      <c r="AP2731" s="25"/>
      <c r="AQ2731" s="25"/>
    </row>
    <row r="2732" spans="2:43" s="8" customFormat="1">
      <c r="B2732" s="29"/>
      <c r="E2732" s="29"/>
      <c r="K2732" s="19"/>
      <c r="M2732" s="19"/>
      <c r="AC2732" s="29"/>
      <c r="AP2732" s="25"/>
      <c r="AQ2732" s="25"/>
    </row>
    <row r="2733" spans="2:43" s="8" customFormat="1">
      <c r="B2733" s="29"/>
      <c r="E2733" s="29"/>
      <c r="K2733" s="19"/>
      <c r="M2733" s="19"/>
      <c r="AC2733" s="29"/>
      <c r="AP2733" s="25"/>
      <c r="AQ2733" s="25"/>
    </row>
    <row r="2734" spans="2:43" s="8" customFormat="1">
      <c r="B2734" s="29"/>
      <c r="E2734" s="29"/>
      <c r="K2734" s="19"/>
      <c r="M2734" s="19"/>
      <c r="AC2734" s="29"/>
      <c r="AP2734" s="25"/>
      <c r="AQ2734" s="25"/>
    </row>
    <row r="2735" spans="2:43" s="8" customFormat="1">
      <c r="B2735" s="29"/>
      <c r="E2735" s="29"/>
      <c r="K2735" s="19"/>
      <c r="M2735" s="19"/>
      <c r="AC2735" s="29"/>
      <c r="AP2735" s="25"/>
      <c r="AQ2735" s="25"/>
    </row>
    <row r="2736" spans="2:43" s="8" customFormat="1">
      <c r="B2736" s="29"/>
      <c r="E2736" s="29"/>
      <c r="K2736" s="19"/>
      <c r="M2736" s="19"/>
      <c r="AC2736" s="29"/>
      <c r="AP2736" s="25"/>
      <c r="AQ2736" s="25"/>
    </row>
    <row r="2737" spans="2:43" s="8" customFormat="1">
      <c r="B2737" s="29"/>
      <c r="E2737" s="29"/>
      <c r="K2737" s="19"/>
      <c r="M2737" s="19"/>
      <c r="AC2737" s="29"/>
      <c r="AP2737" s="25"/>
      <c r="AQ2737" s="25"/>
    </row>
    <row r="2738" spans="2:43" s="8" customFormat="1">
      <c r="B2738" s="29"/>
      <c r="E2738" s="29"/>
      <c r="K2738" s="19"/>
      <c r="M2738" s="19"/>
      <c r="AC2738" s="29"/>
      <c r="AP2738" s="25"/>
      <c r="AQ2738" s="25"/>
    </row>
    <row r="2739" spans="2:43" s="8" customFormat="1">
      <c r="B2739" s="29"/>
      <c r="E2739" s="29"/>
      <c r="K2739" s="19"/>
      <c r="M2739" s="19"/>
      <c r="AC2739" s="29"/>
      <c r="AP2739" s="25"/>
      <c r="AQ2739" s="25"/>
    </row>
    <row r="2740" spans="2:43" s="8" customFormat="1">
      <c r="B2740" s="29"/>
      <c r="E2740" s="29"/>
      <c r="K2740" s="19"/>
      <c r="M2740" s="19"/>
      <c r="AC2740" s="29"/>
      <c r="AP2740" s="25"/>
      <c r="AQ2740" s="25"/>
    </row>
    <row r="2741" spans="2:43" s="8" customFormat="1">
      <c r="B2741" s="29"/>
      <c r="E2741" s="29"/>
      <c r="K2741" s="19"/>
      <c r="M2741" s="19"/>
      <c r="AC2741" s="29"/>
      <c r="AP2741" s="25"/>
      <c r="AQ2741" s="25"/>
    </row>
    <row r="2742" spans="2:43" s="8" customFormat="1">
      <c r="B2742" s="29"/>
      <c r="E2742" s="29"/>
      <c r="K2742" s="19"/>
      <c r="M2742" s="19"/>
      <c r="AC2742" s="29"/>
      <c r="AP2742" s="25"/>
      <c r="AQ2742" s="25"/>
    </row>
    <row r="2743" spans="2:43" s="8" customFormat="1">
      <c r="B2743" s="29"/>
      <c r="E2743" s="29"/>
      <c r="K2743" s="19"/>
      <c r="M2743" s="19"/>
      <c r="AC2743" s="29"/>
      <c r="AP2743" s="25"/>
      <c r="AQ2743" s="25"/>
    </row>
    <row r="2744" spans="2:43" s="8" customFormat="1">
      <c r="B2744" s="29"/>
      <c r="E2744" s="29"/>
      <c r="K2744" s="19"/>
      <c r="M2744" s="19"/>
      <c r="AC2744" s="29"/>
      <c r="AP2744" s="25"/>
      <c r="AQ2744" s="25"/>
    </row>
    <row r="2745" spans="2:43" s="8" customFormat="1">
      <c r="B2745" s="29"/>
      <c r="E2745" s="29"/>
      <c r="K2745" s="19"/>
      <c r="M2745" s="19"/>
      <c r="AC2745" s="29"/>
      <c r="AP2745" s="25"/>
      <c r="AQ2745" s="25"/>
    </row>
    <row r="2746" spans="2:43" s="8" customFormat="1">
      <c r="B2746" s="29"/>
      <c r="E2746" s="29"/>
      <c r="K2746" s="19"/>
      <c r="M2746" s="19"/>
      <c r="AC2746" s="29"/>
      <c r="AP2746" s="25"/>
      <c r="AQ2746" s="25"/>
    </row>
    <row r="2747" spans="2:43" s="8" customFormat="1">
      <c r="B2747" s="29"/>
      <c r="E2747" s="29"/>
      <c r="K2747" s="19"/>
      <c r="M2747" s="19"/>
      <c r="AC2747" s="29"/>
      <c r="AP2747" s="25"/>
      <c r="AQ2747" s="25"/>
    </row>
    <row r="2748" spans="2:43" s="8" customFormat="1">
      <c r="B2748" s="29"/>
      <c r="E2748" s="29"/>
      <c r="K2748" s="19"/>
      <c r="M2748" s="19"/>
      <c r="AC2748" s="29"/>
      <c r="AP2748" s="25"/>
      <c r="AQ2748" s="25"/>
    </row>
    <row r="2749" spans="2:43" s="8" customFormat="1">
      <c r="B2749" s="29"/>
      <c r="E2749" s="29"/>
      <c r="K2749" s="19"/>
      <c r="M2749" s="19"/>
      <c r="AC2749" s="29"/>
      <c r="AP2749" s="25"/>
      <c r="AQ2749" s="25"/>
    </row>
    <row r="2750" spans="2:43" s="8" customFormat="1">
      <c r="B2750" s="29"/>
      <c r="E2750" s="29"/>
      <c r="K2750" s="19"/>
      <c r="M2750" s="19"/>
      <c r="AC2750" s="29"/>
      <c r="AP2750" s="25"/>
      <c r="AQ2750" s="25"/>
    </row>
    <row r="2751" spans="2:43" s="8" customFormat="1">
      <c r="B2751" s="29"/>
      <c r="E2751" s="29"/>
      <c r="K2751" s="19"/>
      <c r="M2751" s="19"/>
      <c r="AC2751" s="29"/>
      <c r="AP2751" s="25"/>
      <c r="AQ2751" s="25"/>
    </row>
    <row r="2752" spans="2:43" s="8" customFormat="1">
      <c r="B2752" s="29"/>
      <c r="E2752" s="29"/>
      <c r="K2752" s="19"/>
      <c r="M2752" s="19"/>
      <c r="AC2752" s="29"/>
      <c r="AP2752" s="25"/>
      <c r="AQ2752" s="25"/>
    </row>
    <row r="2753" spans="2:43" s="8" customFormat="1">
      <c r="B2753" s="29"/>
      <c r="E2753" s="29"/>
      <c r="K2753" s="19"/>
      <c r="M2753" s="19"/>
      <c r="AC2753" s="29"/>
      <c r="AP2753" s="25"/>
      <c r="AQ2753" s="25"/>
    </row>
    <row r="2754" spans="2:43" s="8" customFormat="1">
      <c r="B2754" s="29"/>
      <c r="E2754" s="29"/>
      <c r="K2754" s="19"/>
      <c r="M2754" s="19"/>
      <c r="AC2754" s="29"/>
      <c r="AP2754" s="25"/>
      <c r="AQ2754" s="25"/>
    </row>
    <row r="2755" spans="2:43" s="8" customFormat="1">
      <c r="B2755" s="29"/>
      <c r="E2755" s="29"/>
      <c r="K2755" s="19"/>
      <c r="M2755" s="19"/>
      <c r="AC2755" s="29"/>
      <c r="AP2755" s="25"/>
      <c r="AQ2755" s="25"/>
    </row>
    <row r="2756" spans="2:43" s="8" customFormat="1">
      <c r="B2756" s="29"/>
      <c r="E2756" s="29"/>
      <c r="K2756" s="19"/>
      <c r="M2756" s="19"/>
      <c r="AC2756" s="29"/>
      <c r="AP2756" s="25"/>
      <c r="AQ2756" s="25"/>
    </row>
    <row r="2757" spans="2:43" s="8" customFormat="1">
      <c r="B2757" s="29"/>
      <c r="E2757" s="29"/>
      <c r="K2757" s="19"/>
      <c r="M2757" s="19"/>
      <c r="AC2757" s="29"/>
      <c r="AP2757" s="25"/>
      <c r="AQ2757" s="25"/>
    </row>
    <row r="2758" spans="2:43" s="8" customFormat="1">
      <c r="B2758" s="29"/>
      <c r="E2758" s="29"/>
      <c r="K2758" s="19"/>
      <c r="M2758" s="19"/>
      <c r="AC2758" s="29"/>
      <c r="AP2758" s="25"/>
      <c r="AQ2758" s="25"/>
    </row>
    <row r="2759" spans="2:43" s="8" customFormat="1">
      <c r="B2759" s="29"/>
      <c r="E2759" s="29"/>
      <c r="K2759" s="19"/>
      <c r="M2759" s="19"/>
      <c r="AC2759" s="29"/>
      <c r="AP2759" s="25"/>
      <c r="AQ2759" s="25"/>
    </row>
    <row r="2760" spans="2:43" s="8" customFormat="1">
      <c r="B2760" s="29"/>
      <c r="E2760" s="29"/>
      <c r="K2760" s="19"/>
      <c r="M2760" s="19"/>
      <c r="AC2760" s="29"/>
      <c r="AP2760" s="25"/>
      <c r="AQ2760" s="25"/>
    </row>
    <row r="2761" spans="2:43" s="8" customFormat="1">
      <c r="B2761" s="29"/>
      <c r="E2761" s="29"/>
      <c r="K2761" s="19"/>
      <c r="M2761" s="19"/>
      <c r="AC2761" s="29"/>
      <c r="AP2761" s="25"/>
      <c r="AQ2761" s="25"/>
    </row>
    <row r="2762" spans="2:43" s="8" customFormat="1">
      <c r="B2762" s="29"/>
      <c r="E2762" s="29"/>
      <c r="K2762" s="19"/>
      <c r="M2762" s="19"/>
      <c r="AC2762" s="29"/>
      <c r="AP2762" s="25"/>
      <c r="AQ2762" s="25"/>
    </row>
    <row r="2763" spans="2:43" s="8" customFormat="1">
      <c r="B2763" s="29"/>
      <c r="E2763" s="29"/>
      <c r="K2763" s="19"/>
      <c r="M2763" s="19"/>
      <c r="AC2763" s="29"/>
      <c r="AP2763" s="25"/>
      <c r="AQ2763" s="25"/>
    </row>
    <row r="2764" spans="2:43" s="8" customFormat="1">
      <c r="B2764" s="29"/>
      <c r="E2764" s="29"/>
      <c r="K2764" s="19"/>
      <c r="M2764" s="19"/>
      <c r="AC2764" s="29"/>
      <c r="AP2764" s="25"/>
      <c r="AQ2764" s="25"/>
    </row>
    <row r="2765" spans="2:43" s="8" customFormat="1">
      <c r="B2765" s="29"/>
      <c r="E2765" s="29"/>
      <c r="K2765" s="19"/>
      <c r="M2765" s="19"/>
      <c r="AC2765" s="29"/>
      <c r="AP2765" s="25"/>
      <c r="AQ2765" s="25"/>
    </row>
    <row r="2766" spans="2:43" s="8" customFormat="1">
      <c r="B2766" s="29"/>
      <c r="E2766" s="29"/>
      <c r="K2766" s="19"/>
      <c r="M2766" s="19"/>
      <c r="AC2766" s="29"/>
      <c r="AP2766" s="25"/>
      <c r="AQ2766" s="25"/>
    </row>
    <row r="2767" spans="2:43" s="8" customFormat="1">
      <c r="B2767" s="29"/>
      <c r="E2767" s="29"/>
      <c r="K2767" s="19"/>
      <c r="M2767" s="19"/>
      <c r="AC2767" s="29"/>
      <c r="AP2767" s="25"/>
      <c r="AQ2767" s="25"/>
    </row>
    <row r="2768" spans="2:43" s="8" customFormat="1">
      <c r="B2768" s="29"/>
      <c r="E2768" s="29"/>
      <c r="K2768" s="19"/>
      <c r="M2768" s="19"/>
      <c r="AC2768" s="29"/>
      <c r="AP2768" s="25"/>
      <c r="AQ2768" s="25"/>
    </row>
    <row r="2769" spans="2:43" s="8" customFormat="1">
      <c r="B2769" s="29"/>
      <c r="E2769" s="29"/>
      <c r="K2769" s="19"/>
      <c r="M2769" s="19"/>
      <c r="AC2769" s="29"/>
      <c r="AP2769" s="25"/>
      <c r="AQ2769" s="25"/>
    </row>
    <row r="2770" spans="2:43" s="8" customFormat="1">
      <c r="B2770" s="29"/>
      <c r="E2770" s="29"/>
      <c r="K2770" s="19"/>
      <c r="M2770" s="19"/>
      <c r="AC2770" s="29"/>
      <c r="AP2770" s="25"/>
      <c r="AQ2770" s="25"/>
    </row>
    <row r="2771" spans="2:43" s="8" customFormat="1">
      <c r="B2771" s="29"/>
      <c r="E2771" s="29"/>
      <c r="K2771" s="19"/>
      <c r="M2771" s="19"/>
      <c r="AC2771" s="29"/>
      <c r="AP2771" s="25"/>
      <c r="AQ2771" s="25"/>
    </row>
    <row r="2772" spans="2:43" s="8" customFormat="1">
      <c r="B2772" s="29"/>
      <c r="E2772" s="29"/>
      <c r="K2772" s="19"/>
      <c r="M2772" s="19"/>
      <c r="AC2772" s="29"/>
      <c r="AP2772" s="25"/>
      <c r="AQ2772" s="25"/>
    </row>
    <row r="2773" spans="2:43" s="8" customFormat="1">
      <c r="B2773" s="29"/>
      <c r="E2773" s="29"/>
      <c r="K2773" s="19"/>
      <c r="M2773" s="19"/>
      <c r="AC2773" s="29"/>
      <c r="AP2773" s="25"/>
      <c r="AQ2773" s="25"/>
    </row>
    <row r="2774" spans="2:43" s="8" customFormat="1">
      <c r="B2774" s="29"/>
      <c r="E2774" s="29"/>
      <c r="K2774" s="19"/>
      <c r="M2774" s="19"/>
      <c r="AC2774" s="29"/>
      <c r="AP2774" s="25"/>
      <c r="AQ2774" s="25"/>
    </row>
    <row r="2775" spans="2:43" s="8" customFormat="1">
      <c r="B2775" s="29"/>
      <c r="E2775" s="29"/>
      <c r="K2775" s="19"/>
      <c r="M2775" s="19"/>
      <c r="AC2775" s="29"/>
      <c r="AP2775" s="25"/>
      <c r="AQ2775" s="25"/>
    </row>
    <row r="2776" spans="2:43" s="8" customFormat="1">
      <c r="B2776" s="29"/>
      <c r="E2776" s="29"/>
      <c r="K2776" s="19"/>
      <c r="M2776" s="19"/>
      <c r="AC2776" s="29"/>
      <c r="AP2776" s="25"/>
      <c r="AQ2776" s="25"/>
    </row>
    <row r="2777" spans="2:43" s="8" customFormat="1">
      <c r="B2777" s="29"/>
      <c r="E2777" s="29"/>
      <c r="K2777" s="19"/>
      <c r="M2777" s="19"/>
      <c r="AC2777" s="29"/>
      <c r="AP2777" s="25"/>
      <c r="AQ2777" s="25"/>
    </row>
    <row r="2778" spans="2:43" s="8" customFormat="1">
      <c r="B2778" s="29"/>
      <c r="E2778" s="29"/>
      <c r="K2778" s="19"/>
      <c r="M2778" s="19"/>
      <c r="AC2778" s="29"/>
      <c r="AP2778" s="25"/>
      <c r="AQ2778" s="25"/>
    </row>
    <row r="2779" spans="2:43" s="8" customFormat="1">
      <c r="B2779" s="29"/>
      <c r="E2779" s="29"/>
      <c r="K2779" s="19"/>
      <c r="M2779" s="19"/>
      <c r="AC2779" s="29"/>
      <c r="AP2779" s="25"/>
      <c r="AQ2779" s="25"/>
    </row>
    <row r="2780" spans="2:43" s="8" customFormat="1">
      <c r="B2780" s="29"/>
      <c r="E2780" s="29"/>
      <c r="K2780" s="19"/>
      <c r="M2780" s="19"/>
      <c r="AC2780" s="29"/>
      <c r="AP2780" s="25"/>
      <c r="AQ2780" s="25"/>
    </row>
    <row r="2781" spans="2:43" s="8" customFormat="1">
      <c r="B2781" s="29"/>
      <c r="E2781" s="29"/>
      <c r="K2781" s="19"/>
      <c r="M2781" s="19"/>
      <c r="AC2781" s="29"/>
      <c r="AP2781" s="25"/>
      <c r="AQ2781" s="25"/>
    </row>
    <row r="2782" spans="2:43" s="8" customFormat="1">
      <c r="B2782" s="29"/>
      <c r="E2782" s="29"/>
      <c r="K2782" s="19"/>
      <c r="M2782" s="19"/>
      <c r="AC2782" s="29"/>
      <c r="AP2782" s="25"/>
      <c r="AQ2782" s="25"/>
    </row>
    <row r="2783" spans="2:43" s="8" customFormat="1">
      <c r="B2783" s="29"/>
      <c r="E2783" s="29"/>
      <c r="K2783" s="19"/>
      <c r="M2783" s="19"/>
      <c r="AC2783" s="29"/>
      <c r="AP2783" s="25"/>
      <c r="AQ2783" s="25"/>
    </row>
    <row r="2784" spans="2:43" s="8" customFormat="1">
      <c r="B2784" s="29"/>
      <c r="E2784" s="29"/>
      <c r="K2784" s="19"/>
      <c r="M2784" s="19"/>
      <c r="AC2784" s="29"/>
      <c r="AP2784" s="25"/>
      <c r="AQ2784" s="25"/>
    </row>
    <row r="2785" spans="2:43" s="8" customFormat="1">
      <c r="B2785" s="29"/>
      <c r="E2785" s="29"/>
      <c r="K2785" s="19"/>
      <c r="M2785" s="19"/>
      <c r="AC2785" s="29"/>
      <c r="AP2785" s="25"/>
      <c r="AQ2785" s="25"/>
    </row>
    <row r="2786" spans="2:43" s="8" customFormat="1">
      <c r="B2786" s="29"/>
      <c r="E2786" s="29"/>
      <c r="K2786" s="19"/>
      <c r="M2786" s="19"/>
      <c r="AC2786" s="29"/>
      <c r="AP2786" s="25"/>
      <c r="AQ2786" s="25"/>
    </row>
    <row r="2787" spans="2:43" s="8" customFormat="1">
      <c r="B2787" s="29"/>
      <c r="E2787" s="29"/>
      <c r="K2787" s="19"/>
      <c r="M2787" s="19"/>
      <c r="AC2787" s="29"/>
      <c r="AP2787" s="25"/>
      <c r="AQ2787" s="25"/>
    </row>
    <row r="2788" spans="2:43" s="8" customFormat="1">
      <c r="B2788" s="29"/>
      <c r="E2788" s="29"/>
      <c r="K2788" s="19"/>
      <c r="M2788" s="19"/>
      <c r="AC2788" s="29"/>
      <c r="AP2788" s="25"/>
      <c r="AQ2788" s="25"/>
    </row>
    <row r="2789" spans="2:43" s="8" customFormat="1">
      <c r="B2789" s="29"/>
      <c r="E2789" s="29"/>
      <c r="K2789" s="19"/>
      <c r="M2789" s="19"/>
      <c r="AC2789" s="29"/>
      <c r="AP2789" s="25"/>
      <c r="AQ2789" s="25"/>
    </row>
    <row r="2790" spans="2:43" s="8" customFormat="1">
      <c r="B2790" s="29"/>
      <c r="E2790" s="29"/>
      <c r="K2790" s="19"/>
      <c r="M2790" s="19"/>
      <c r="AC2790" s="29"/>
      <c r="AP2790" s="25"/>
      <c r="AQ2790" s="25"/>
    </row>
    <row r="2791" spans="2:43" s="8" customFormat="1">
      <c r="B2791" s="29"/>
      <c r="E2791" s="29"/>
      <c r="K2791" s="19"/>
      <c r="M2791" s="19"/>
      <c r="AC2791" s="29"/>
      <c r="AP2791" s="25"/>
      <c r="AQ2791" s="25"/>
    </row>
    <row r="2792" spans="2:43" s="8" customFormat="1">
      <c r="B2792" s="29"/>
      <c r="E2792" s="29"/>
      <c r="K2792" s="19"/>
      <c r="M2792" s="19"/>
      <c r="AC2792" s="29"/>
      <c r="AP2792" s="25"/>
      <c r="AQ2792" s="25"/>
    </row>
    <row r="2793" spans="2:43" s="8" customFormat="1">
      <c r="B2793" s="29"/>
      <c r="E2793" s="29"/>
      <c r="K2793" s="19"/>
      <c r="M2793" s="19"/>
      <c r="AC2793" s="29"/>
      <c r="AP2793" s="25"/>
      <c r="AQ2793" s="25"/>
    </row>
    <row r="2794" spans="2:43" s="8" customFormat="1">
      <c r="B2794" s="29"/>
      <c r="E2794" s="29"/>
      <c r="K2794" s="19"/>
      <c r="M2794" s="19"/>
      <c r="AC2794" s="29"/>
      <c r="AP2794" s="25"/>
      <c r="AQ2794" s="25"/>
    </row>
    <row r="2795" spans="2:43" s="8" customFormat="1">
      <c r="B2795" s="29"/>
      <c r="E2795" s="29"/>
      <c r="K2795" s="19"/>
      <c r="M2795" s="19"/>
      <c r="AC2795" s="29"/>
      <c r="AP2795" s="25"/>
      <c r="AQ2795" s="25"/>
    </row>
    <row r="2796" spans="2:43" s="8" customFormat="1">
      <c r="B2796" s="29"/>
      <c r="E2796" s="29"/>
      <c r="K2796" s="19"/>
      <c r="M2796" s="19"/>
      <c r="AC2796" s="29"/>
      <c r="AP2796" s="25"/>
      <c r="AQ2796" s="25"/>
    </row>
    <row r="2797" spans="2:43" s="8" customFormat="1">
      <c r="B2797" s="29"/>
      <c r="E2797" s="29"/>
      <c r="K2797" s="19"/>
      <c r="M2797" s="19"/>
      <c r="AC2797" s="29"/>
      <c r="AP2797" s="25"/>
      <c r="AQ2797" s="25"/>
    </row>
    <row r="2798" spans="2:43" s="8" customFormat="1">
      <c r="B2798" s="29"/>
      <c r="E2798" s="29"/>
      <c r="K2798" s="19"/>
      <c r="M2798" s="19"/>
      <c r="AC2798" s="29"/>
      <c r="AP2798" s="25"/>
      <c r="AQ2798" s="25"/>
    </row>
    <row r="2799" spans="2:43" s="8" customFormat="1">
      <c r="B2799" s="29"/>
      <c r="E2799" s="29"/>
      <c r="K2799" s="19"/>
      <c r="M2799" s="19"/>
      <c r="AC2799" s="29"/>
      <c r="AP2799" s="25"/>
      <c r="AQ2799" s="25"/>
    </row>
    <row r="2800" spans="2:43" s="8" customFormat="1">
      <c r="B2800" s="29"/>
      <c r="E2800" s="29"/>
      <c r="K2800" s="19"/>
      <c r="M2800" s="19"/>
      <c r="AC2800" s="29"/>
      <c r="AP2800" s="25"/>
      <c r="AQ2800" s="25"/>
    </row>
    <row r="2801" spans="2:43" s="8" customFormat="1">
      <c r="B2801" s="29"/>
      <c r="E2801" s="29"/>
      <c r="K2801" s="19"/>
      <c r="M2801" s="19"/>
      <c r="AC2801" s="29"/>
      <c r="AP2801" s="25"/>
      <c r="AQ2801" s="25"/>
    </row>
    <row r="2802" spans="2:43" s="8" customFormat="1">
      <c r="B2802" s="29"/>
      <c r="E2802" s="29"/>
      <c r="K2802" s="19"/>
      <c r="M2802" s="19"/>
      <c r="AC2802" s="29"/>
      <c r="AP2802" s="25"/>
      <c r="AQ2802" s="25"/>
    </row>
    <row r="2803" spans="2:43" s="8" customFormat="1">
      <c r="B2803" s="29"/>
      <c r="E2803" s="29"/>
      <c r="K2803" s="19"/>
      <c r="M2803" s="19"/>
      <c r="AC2803" s="29"/>
      <c r="AP2803" s="25"/>
      <c r="AQ2803" s="25"/>
    </row>
    <row r="2804" spans="2:43" s="8" customFormat="1">
      <c r="B2804" s="29"/>
      <c r="E2804" s="29"/>
      <c r="K2804" s="19"/>
      <c r="M2804" s="19"/>
      <c r="AC2804" s="29"/>
      <c r="AP2804" s="25"/>
      <c r="AQ2804" s="25"/>
    </row>
    <row r="2805" spans="2:43" s="8" customFormat="1">
      <c r="B2805" s="29"/>
      <c r="E2805" s="29"/>
      <c r="K2805" s="19"/>
      <c r="M2805" s="19"/>
      <c r="AC2805" s="29"/>
      <c r="AP2805" s="25"/>
      <c r="AQ2805" s="25"/>
    </row>
    <row r="2806" spans="2:43" s="8" customFormat="1">
      <c r="B2806" s="29"/>
      <c r="E2806" s="29"/>
      <c r="K2806" s="19"/>
      <c r="M2806" s="19"/>
      <c r="AC2806" s="29"/>
      <c r="AP2806" s="25"/>
      <c r="AQ2806" s="25"/>
    </row>
    <row r="2807" spans="2:43" s="8" customFormat="1">
      <c r="B2807" s="29"/>
      <c r="E2807" s="29"/>
      <c r="K2807" s="19"/>
      <c r="M2807" s="19"/>
      <c r="AC2807" s="29"/>
      <c r="AP2807" s="25"/>
      <c r="AQ2807" s="25"/>
    </row>
    <row r="2808" spans="2:43" s="8" customFormat="1">
      <c r="B2808" s="29"/>
      <c r="E2808" s="29"/>
      <c r="K2808" s="19"/>
      <c r="M2808" s="19"/>
      <c r="AC2808" s="29"/>
      <c r="AP2808" s="25"/>
      <c r="AQ2808" s="25"/>
    </row>
    <row r="2809" spans="2:43" s="8" customFormat="1">
      <c r="B2809" s="29"/>
      <c r="E2809" s="29"/>
      <c r="K2809" s="19"/>
      <c r="M2809" s="19"/>
      <c r="AC2809" s="29"/>
      <c r="AP2809" s="25"/>
      <c r="AQ2809" s="25"/>
    </row>
    <row r="2810" spans="2:43" s="8" customFormat="1">
      <c r="B2810" s="29"/>
      <c r="E2810" s="29"/>
      <c r="K2810" s="19"/>
      <c r="M2810" s="19"/>
      <c r="AC2810" s="29"/>
      <c r="AP2810" s="25"/>
      <c r="AQ2810" s="25"/>
    </row>
    <row r="2811" spans="2:43" s="8" customFormat="1">
      <c r="B2811" s="29"/>
      <c r="E2811" s="29"/>
      <c r="K2811" s="19"/>
      <c r="M2811" s="19"/>
      <c r="AC2811" s="29"/>
      <c r="AP2811" s="25"/>
      <c r="AQ2811" s="25"/>
    </row>
    <row r="2812" spans="2:43" s="8" customFormat="1">
      <c r="B2812" s="29"/>
      <c r="E2812" s="29"/>
      <c r="K2812" s="19"/>
      <c r="M2812" s="19"/>
      <c r="AC2812" s="29"/>
      <c r="AP2812" s="25"/>
      <c r="AQ2812" s="25"/>
    </row>
    <row r="2813" spans="2:43" s="8" customFormat="1">
      <c r="B2813" s="29"/>
      <c r="E2813" s="29"/>
      <c r="K2813" s="19"/>
      <c r="M2813" s="19"/>
      <c r="AC2813" s="29"/>
      <c r="AP2813" s="25"/>
      <c r="AQ2813" s="25"/>
    </row>
    <row r="2814" spans="2:43" s="8" customFormat="1">
      <c r="B2814" s="29"/>
      <c r="E2814" s="29"/>
      <c r="K2814" s="19"/>
      <c r="M2814" s="19"/>
      <c r="AC2814" s="29"/>
      <c r="AP2814" s="25"/>
      <c r="AQ2814" s="25"/>
    </row>
    <row r="2815" spans="2:43" s="8" customFormat="1">
      <c r="B2815" s="29"/>
      <c r="E2815" s="29"/>
      <c r="K2815" s="19"/>
      <c r="M2815" s="19"/>
      <c r="AC2815" s="29"/>
      <c r="AP2815" s="25"/>
      <c r="AQ2815" s="25"/>
    </row>
    <row r="2816" spans="2:43" s="8" customFormat="1">
      <c r="B2816" s="29"/>
      <c r="E2816" s="29"/>
      <c r="K2816" s="19"/>
      <c r="M2816" s="19"/>
      <c r="AC2816" s="29"/>
      <c r="AP2816" s="25"/>
      <c r="AQ2816" s="25"/>
    </row>
    <row r="2817" spans="2:43" s="8" customFormat="1">
      <c r="B2817" s="29"/>
      <c r="E2817" s="29"/>
      <c r="K2817" s="19"/>
      <c r="M2817" s="19"/>
      <c r="AC2817" s="29"/>
      <c r="AP2817" s="25"/>
      <c r="AQ2817" s="25"/>
    </row>
    <row r="2818" spans="2:43" s="8" customFormat="1">
      <c r="B2818" s="29"/>
      <c r="E2818" s="29"/>
      <c r="K2818" s="19"/>
      <c r="M2818" s="19"/>
      <c r="AC2818" s="29"/>
      <c r="AP2818" s="25"/>
      <c r="AQ2818" s="25"/>
    </row>
    <row r="2819" spans="2:43" s="8" customFormat="1">
      <c r="B2819" s="29"/>
      <c r="E2819" s="29"/>
      <c r="K2819" s="19"/>
      <c r="M2819" s="19"/>
      <c r="AC2819" s="29"/>
      <c r="AP2819" s="25"/>
      <c r="AQ2819" s="25"/>
    </row>
    <row r="2820" spans="2:43" s="8" customFormat="1">
      <c r="B2820" s="29"/>
      <c r="E2820" s="29"/>
      <c r="K2820" s="19"/>
      <c r="M2820" s="19"/>
      <c r="AC2820" s="29"/>
      <c r="AP2820" s="25"/>
      <c r="AQ2820" s="25"/>
    </row>
    <row r="2821" spans="2:43" s="8" customFormat="1">
      <c r="B2821" s="29"/>
      <c r="E2821" s="29"/>
      <c r="K2821" s="19"/>
      <c r="M2821" s="19"/>
      <c r="AC2821" s="29"/>
      <c r="AP2821" s="25"/>
      <c r="AQ2821" s="25"/>
    </row>
    <row r="2822" spans="2:43" s="8" customFormat="1">
      <c r="B2822" s="29"/>
      <c r="E2822" s="29"/>
      <c r="K2822" s="19"/>
      <c r="M2822" s="19"/>
      <c r="AC2822" s="29"/>
      <c r="AP2822" s="25"/>
      <c r="AQ2822" s="25"/>
    </row>
    <row r="2823" spans="2:43" s="8" customFormat="1">
      <c r="B2823" s="29"/>
      <c r="E2823" s="29"/>
      <c r="K2823" s="19"/>
      <c r="M2823" s="19"/>
      <c r="AC2823" s="29"/>
      <c r="AP2823" s="25"/>
      <c r="AQ2823" s="25"/>
    </row>
    <row r="2824" spans="2:43" s="8" customFormat="1">
      <c r="B2824" s="29"/>
      <c r="E2824" s="29"/>
      <c r="K2824" s="19"/>
      <c r="M2824" s="19"/>
      <c r="AC2824" s="29"/>
      <c r="AP2824" s="25"/>
      <c r="AQ2824" s="25"/>
    </row>
    <row r="2825" spans="2:43" s="8" customFormat="1">
      <c r="B2825" s="29"/>
      <c r="E2825" s="29"/>
      <c r="K2825" s="19"/>
      <c r="M2825" s="19"/>
      <c r="AC2825" s="29"/>
      <c r="AP2825" s="25"/>
      <c r="AQ2825" s="25"/>
    </row>
    <row r="2826" spans="2:43" s="8" customFormat="1">
      <c r="B2826" s="29"/>
      <c r="E2826" s="29"/>
      <c r="K2826" s="19"/>
      <c r="M2826" s="19"/>
      <c r="AC2826" s="29"/>
      <c r="AP2826" s="25"/>
      <c r="AQ2826" s="25"/>
    </row>
    <row r="2827" spans="2:43" s="8" customFormat="1">
      <c r="B2827" s="29"/>
      <c r="E2827" s="29"/>
      <c r="K2827" s="19"/>
      <c r="M2827" s="19"/>
      <c r="AC2827" s="29"/>
      <c r="AP2827" s="25"/>
      <c r="AQ2827" s="25"/>
    </row>
    <row r="2828" spans="2:43" s="8" customFormat="1">
      <c r="B2828" s="29"/>
      <c r="E2828" s="29"/>
      <c r="K2828" s="19"/>
      <c r="M2828" s="19"/>
      <c r="AC2828" s="29"/>
      <c r="AP2828" s="25"/>
      <c r="AQ2828" s="25"/>
    </row>
    <row r="2829" spans="2:43" s="8" customFormat="1">
      <c r="B2829" s="29"/>
      <c r="E2829" s="29"/>
      <c r="K2829" s="19"/>
      <c r="M2829" s="19"/>
      <c r="AC2829" s="29"/>
      <c r="AP2829" s="25"/>
      <c r="AQ2829" s="25"/>
    </row>
    <row r="2830" spans="2:43" s="8" customFormat="1">
      <c r="B2830" s="29"/>
      <c r="E2830" s="29"/>
      <c r="K2830" s="19"/>
      <c r="M2830" s="19"/>
      <c r="AC2830" s="29"/>
      <c r="AP2830" s="25"/>
      <c r="AQ2830" s="25"/>
    </row>
    <row r="2831" spans="2:43" s="8" customFormat="1">
      <c r="B2831" s="29"/>
      <c r="E2831" s="29"/>
      <c r="K2831" s="19"/>
      <c r="M2831" s="19"/>
      <c r="AC2831" s="29"/>
      <c r="AP2831" s="25"/>
      <c r="AQ2831" s="25"/>
    </row>
    <row r="2832" spans="2:43" s="8" customFormat="1">
      <c r="B2832" s="29"/>
      <c r="E2832" s="29"/>
      <c r="K2832" s="19"/>
      <c r="M2832" s="19"/>
      <c r="AC2832" s="29"/>
      <c r="AP2832" s="25"/>
      <c r="AQ2832" s="25"/>
    </row>
    <row r="2833" spans="2:43" s="8" customFormat="1">
      <c r="B2833" s="29"/>
      <c r="E2833" s="29"/>
      <c r="K2833" s="19"/>
      <c r="M2833" s="19"/>
      <c r="AC2833" s="29"/>
      <c r="AP2833" s="25"/>
      <c r="AQ2833" s="25"/>
    </row>
    <row r="2834" spans="2:43" s="8" customFormat="1">
      <c r="B2834" s="29"/>
      <c r="E2834" s="29"/>
      <c r="K2834" s="19"/>
      <c r="M2834" s="19"/>
      <c r="AC2834" s="29"/>
      <c r="AP2834" s="25"/>
      <c r="AQ2834" s="25"/>
    </row>
    <row r="2835" spans="2:43" s="8" customFormat="1">
      <c r="B2835" s="29"/>
      <c r="E2835" s="29"/>
      <c r="K2835" s="19"/>
      <c r="M2835" s="19"/>
      <c r="AC2835" s="29"/>
      <c r="AP2835" s="25"/>
      <c r="AQ2835" s="25"/>
    </row>
    <row r="2836" spans="2:43" s="8" customFormat="1">
      <c r="B2836" s="29"/>
      <c r="E2836" s="29"/>
      <c r="K2836" s="19"/>
      <c r="M2836" s="19"/>
      <c r="AC2836" s="29"/>
      <c r="AP2836" s="25"/>
      <c r="AQ2836" s="25"/>
    </row>
    <row r="2837" spans="2:43" s="8" customFormat="1">
      <c r="B2837" s="29"/>
      <c r="E2837" s="29"/>
      <c r="K2837" s="19"/>
      <c r="M2837" s="19"/>
      <c r="AC2837" s="29"/>
      <c r="AP2837" s="25"/>
      <c r="AQ2837" s="25"/>
    </row>
    <row r="2838" spans="2:43" s="8" customFormat="1">
      <c r="B2838" s="29"/>
      <c r="E2838" s="29"/>
      <c r="K2838" s="19"/>
      <c r="M2838" s="19"/>
      <c r="AC2838" s="29"/>
      <c r="AP2838" s="25"/>
      <c r="AQ2838" s="25"/>
    </row>
    <row r="2839" spans="2:43" s="8" customFormat="1">
      <c r="B2839" s="29"/>
      <c r="E2839" s="29"/>
      <c r="K2839" s="19"/>
      <c r="M2839" s="19"/>
      <c r="AC2839" s="29"/>
      <c r="AP2839" s="25"/>
      <c r="AQ2839" s="25"/>
    </row>
    <row r="2840" spans="2:43" s="8" customFormat="1">
      <c r="B2840" s="29"/>
      <c r="E2840" s="29"/>
      <c r="K2840" s="19"/>
      <c r="M2840" s="19"/>
      <c r="AC2840" s="29"/>
      <c r="AP2840" s="25"/>
      <c r="AQ2840" s="25"/>
    </row>
    <row r="2841" spans="2:43" s="8" customFormat="1">
      <c r="B2841" s="29"/>
      <c r="E2841" s="29"/>
      <c r="K2841" s="19"/>
      <c r="M2841" s="19"/>
      <c r="AC2841" s="29"/>
      <c r="AP2841" s="25"/>
      <c r="AQ2841" s="25"/>
    </row>
    <row r="2842" spans="2:43" s="8" customFormat="1">
      <c r="B2842" s="29"/>
      <c r="E2842" s="29"/>
      <c r="K2842" s="19"/>
      <c r="M2842" s="19"/>
      <c r="AC2842" s="29"/>
      <c r="AP2842" s="25"/>
      <c r="AQ2842" s="25"/>
    </row>
    <row r="2843" spans="2:43" s="8" customFormat="1">
      <c r="B2843" s="29"/>
      <c r="E2843" s="29"/>
      <c r="K2843" s="19"/>
      <c r="M2843" s="19"/>
      <c r="AC2843" s="29"/>
      <c r="AP2843" s="25"/>
      <c r="AQ2843" s="25"/>
    </row>
    <row r="2844" spans="2:43" s="8" customFormat="1">
      <c r="B2844" s="29"/>
      <c r="E2844" s="29"/>
      <c r="K2844" s="19"/>
      <c r="M2844" s="19"/>
      <c r="AC2844" s="29"/>
      <c r="AP2844" s="25"/>
      <c r="AQ2844" s="25"/>
    </row>
    <row r="2845" spans="2:43" s="8" customFormat="1">
      <c r="B2845" s="29"/>
      <c r="E2845" s="29"/>
      <c r="K2845" s="19"/>
      <c r="M2845" s="19"/>
      <c r="AC2845" s="29"/>
      <c r="AP2845" s="25"/>
      <c r="AQ2845" s="25"/>
    </row>
    <row r="2846" spans="2:43" s="8" customFormat="1">
      <c r="B2846" s="29"/>
      <c r="E2846" s="29"/>
      <c r="K2846" s="19"/>
      <c r="M2846" s="19"/>
      <c r="AC2846" s="29"/>
      <c r="AP2846" s="25"/>
      <c r="AQ2846" s="25"/>
    </row>
    <row r="2847" spans="2:43" s="8" customFormat="1">
      <c r="B2847" s="29"/>
      <c r="E2847" s="29"/>
      <c r="K2847" s="19"/>
      <c r="M2847" s="19"/>
      <c r="AC2847" s="29"/>
      <c r="AP2847" s="25"/>
      <c r="AQ2847" s="25"/>
    </row>
    <row r="2848" spans="2:43" s="8" customFormat="1">
      <c r="B2848" s="29"/>
      <c r="E2848" s="29"/>
      <c r="K2848" s="19"/>
      <c r="M2848" s="19"/>
      <c r="AC2848" s="29"/>
      <c r="AP2848" s="25"/>
      <c r="AQ2848" s="25"/>
    </row>
    <row r="2849" spans="2:43" s="8" customFormat="1">
      <c r="B2849" s="29"/>
      <c r="E2849" s="29"/>
      <c r="K2849" s="19"/>
      <c r="M2849" s="19"/>
      <c r="AC2849" s="29"/>
      <c r="AP2849" s="25"/>
      <c r="AQ2849" s="25"/>
    </row>
    <row r="2850" spans="2:43" s="8" customFormat="1">
      <c r="B2850" s="29"/>
      <c r="E2850" s="29"/>
      <c r="K2850" s="19"/>
      <c r="M2850" s="19"/>
      <c r="AC2850" s="29"/>
      <c r="AP2850" s="25"/>
      <c r="AQ2850" s="25"/>
    </row>
    <row r="2851" spans="2:43" s="8" customFormat="1">
      <c r="B2851" s="29"/>
      <c r="E2851" s="29"/>
      <c r="K2851" s="19"/>
      <c r="M2851" s="19"/>
      <c r="AC2851" s="29"/>
      <c r="AP2851" s="25"/>
      <c r="AQ2851" s="25"/>
    </row>
    <row r="2852" spans="2:43" s="8" customFormat="1">
      <c r="B2852" s="29"/>
      <c r="E2852" s="29"/>
      <c r="K2852" s="19"/>
      <c r="M2852" s="19"/>
      <c r="AC2852" s="29"/>
      <c r="AP2852" s="25"/>
      <c r="AQ2852" s="25"/>
    </row>
    <row r="2853" spans="2:43" s="8" customFormat="1">
      <c r="B2853" s="29"/>
      <c r="E2853" s="29"/>
      <c r="K2853" s="19"/>
      <c r="M2853" s="19"/>
      <c r="AC2853" s="29"/>
      <c r="AP2853" s="25"/>
      <c r="AQ2853" s="25"/>
    </row>
    <row r="2854" spans="2:43" s="8" customFormat="1">
      <c r="B2854" s="29"/>
      <c r="E2854" s="29"/>
      <c r="K2854" s="19"/>
      <c r="M2854" s="19"/>
      <c r="AC2854" s="29"/>
      <c r="AP2854" s="25"/>
      <c r="AQ2854" s="25"/>
    </row>
    <row r="2855" spans="2:43" s="8" customFormat="1">
      <c r="B2855" s="29"/>
      <c r="E2855" s="29"/>
      <c r="K2855" s="19"/>
      <c r="M2855" s="19"/>
      <c r="AC2855" s="29"/>
      <c r="AP2855" s="25"/>
      <c r="AQ2855" s="25"/>
    </row>
    <row r="2856" spans="2:43" s="8" customFormat="1">
      <c r="B2856" s="29"/>
      <c r="E2856" s="29"/>
      <c r="K2856" s="19"/>
      <c r="M2856" s="19"/>
      <c r="AC2856" s="29"/>
      <c r="AP2856" s="25"/>
      <c r="AQ2856" s="25"/>
    </row>
    <row r="2857" spans="2:43" s="8" customFormat="1">
      <c r="B2857" s="29"/>
      <c r="E2857" s="29"/>
      <c r="K2857" s="19"/>
      <c r="M2857" s="19"/>
      <c r="AC2857" s="29"/>
      <c r="AP2857" s="25"/>
      <c r="AQ2857" s="25"/>
    </row>
    <row r="2858" spans="2:43" s="8" customFormat="1">
      <c r="B2858" s="29"/>
      <c r="E2858" s="29"/>
      <c r="K2858" s="19"/>
      <c r="M2858" s="19"/>
      <c r="AC2858" s="29"/>
      <c r="AP2858" s="25"/>
      <c r="AQ2858" s="25"/>
    </row>
    <row r="2859" spans="2:43" s="8" customFormat="1">
      <c r="B2859" s="29"/>
      <c r="E2859" s="29"/>
      <c r="K2859" s="19"/>
      <c r="M2859" s="19"/>
      <c r="AC2859" s="29"/>
      <c r="AP2859" s="25"/>
      <c r="AQ2859" s="25"/>
    </row>
    <row r="2860" spans="2:43" s="8" customFormat="1">
      <c r="B2860" s="29"/>
      <c r="E2860" s="29"/>
      <c r="K2860" s="19"/>
      <c r="M2860" s="19"/>
      <c r="AC2860" s="29"/>
      <c r="AP2860" s="25"/>
      <c r="AQ2860" s="25"/>
    </row>
    <row r="2861" spans="2:43" s="8" customFormat="1">
      <c r="B2861" s="29"/>
      <c r="E2861" s="29"/>
      <c r="K2861" s="19"/>
      <c r="M2861" s="19"/>
      <c r="AC2861" s="29"/>
      <c r="AP2861" s="25"/>
      <c r="AQ2861" s="25"/>
    </row>
    <row r="2862" spans="2:43" s="8" customFormat="1">
      <c r="B2862" s="29"/>
      <c r="E2862" s="29"/>
      <c r="K2862" s="19"/>
      <c r="M2862" s="19"/>
      <c r="AC2862" s="29"/>
      <c r="AP2862" s="25"/>
      <c r="AQ2862" s="25"/>
    </row>
    <row r="2863" spans="2:43" s="8" customFormat="1">
      <c r="B2863" s="29"/>
      <c r="E2863" s="29"/>
      <c r="K2863" s="19"/>
      <c r="M2863" s="19"/>
      <c r="AC2863" s="29"/>
      <c r="AP2863" s="25"/>
      <c r="AQ2863" s="25"/>
    </row>
    <row r="2864" spans="2:43" s="8" customFormat="1">
      <c r="B2864" s="29"/>
      <c r="E2864" s="29"/>
      <c r="K2864" s="19"/>
      <c r="M2864" s="19"/>
      <c r="AC2864" s="29"/>
      <c r="AP2864" s="25"/>
      <c r="AQ2864" s="25"/>
    </row>
    <row r="2865" spans="2:43" s="8" customFormat="1">
      <c r="B2865" s="29"/>
      <c r="E2865" s="29"/>
      <c r="K2865" s="19"/>
      <c r="M2865" s="19"/>
      <c r="AC2865" s="29"/>
      <c r="AP2865" s="25"/>
      <c r="AQ2865" s="25"/>
    </row>
    <row r="2866" spans="2:43" s="8" customFormat="1">
      <c r="B2866" s="29"/>
      <c r="E2866" s="29"/>
      <c r="K2866" s="19"/>
      <c r="M2866" s="19"/>
      <c r="AC2866" s="29"/>
      <c r="AP2866" s="25"/>
      <c r="AQ2866" s="25"/>
    </row>
    <row r="2867" spans="2:43" s="8" customFormat="1">
      <c r="B2867" s="29"/>
      <c r="E2867" s="29"/>
      <c r="K2867" s="19"/>
      <c r="M2867" s="19"/>
      <c r="AC2867" s="29"/>
      <c r="AP2867" s="25"/>
      <c r="AQ2867" s="25"/>
    </row>
    <row r="2868" spans="2:43" s="8" customFormat="1">
      <c r="B2868" s="29"/>
      <c r="E2868" s="29"/>
      <c r="K2868" s="19"/>
      <c r="M2868" s="19"/>
      <c r="AC2868" s="29"/>
      <c r="AP2868" s="25"/>
      <c r="AQ2868" s="25"/>
    </row>
    <row r="2869" spans="2:43" s="8" customFormat="1">
      <c r="B2869" s="29"/>
      <c r="E2869" s="29"/>
      <c r="K2869" s="19"/>
      <c r="M2869" s="19"/>
      <c r="AC2869" s="29"/>
      <c r="AP2869" s="25"/>
      <c r="AQ2869" s="25"/>
    </row>
    <row r="2870" spans="2:43" s="8" customFormat="1">
      <c r="B2870" s="29"/>
      <c r="E2870" s="29"/>
      <c r="K2870" s="19"/>
      <c r="M2870" s="19"/>
      <c r="AC2870" s="29"/>
      <c r="AP2870" s="25"/>
      <c r="AQ2870" s="25"/>
    </row>
    <row r="2871" spans="2:43" s="8" customFormat="1">
      <c r="B2871" s="29"/>
      <c r="E2871" s="29"/>
      <c r="K2871" s="19"/>
      <c r="M2871" s="19"/>
      <c r="AC2871" s="29"/>
      <c r="AP2871" s="25"/>
      <c r="AQ2871" s="25"/>
    </row>
    <row r="2872" spans="2:43" s="8" customFormat="1">
      <c r="B2872" s="29"/>
      <c r="E2872" s="29"/>
      <c r="K2872" s="19"/>
      <c r="M2872" s="19"/>
      <c r="AC2872" s="29"/>
      <c r="AP2872" s="25"/>
      <c r="AQ2872" s="25"/>
    </row>
    <row r="2873" spans="2:43" s="8" customFormat="1">
      <c r="B2873" s="29"/>
      <c r="E2873" s="29"/>
      <c r="K2873" s="19"/>
      <c r="M2873" s="19"/>
      <c r="AC2873" s="29"/>
      <c r="AP2873" s="25"/>
      <c r="AQ2873" s="25"/>
    </row>
    <row r="2874" spans="2:43" s="8" customFormat="1">
      <c r="B2874" s="29"/>
      <c r="E2874" s="29"/>
      <c r="K2874" s="19"/>
      <c r="M2874" s="19"/>
      <c r="AC2874" s="29"/>
      <c r="AP2874" s="25"/>
      <c r="AQ2874" s="25"/>
    </row>
    <row r="2875" spans="2:43" s="8" customFormat="1">
      <c r="B2875" s="29"/>
      <c r="E2875" s="29"/>
      <c r="K2875" s="19"/>
      <c r="M2875" s="19"/>
      <c r="AC2875" s="29"/>
      <c r="AP2875" s="25"/>
      <c r="AQ2875" s="25"/>
    </row>
    <row r="2876" spans="2:43" s="8" customFormat="1">
      <c r="B2876" s="29"/>
      <c r="E2876" s="29"/>
      <c r="K2876" s="19"/>
      <c r="M2876" s="19"/>
      <c r="AC2876" s="29"/>
      <c r="AP2876" s="25"/>
      <c r="AQ2876" s="25"/>
    </row>
    <row r="2877" spans="2:43" s="8" customFormat="1">
      <c r="B2877" s="29"/>
      <c r="E2877" s="29"/>
      <c r="K2877" s="19"/>
      <c r="M2877" s="19"/>
      <c r="AC2877" s="29"/>
      <c r="AP2877" s="25"/>
      <c r="AQ2877" s="25"/>
    </row>
    <row r="2878" spans="2:43" s="8" customFormat="1">
      <c r="B2878" s="29"/>
      <c r="E2878" s="29"/>
      <c r="K2878" s="19"/>
      <c r="M2878" s="19"/>
      <c r="AC2878" s="29"/>
      <c r="AP2878" s="25"/>
      <c r="AQ2878" s="25"/>
    </row>
    <row r="2879" spans="2:43" s="8" customFormat="1">
      <c r="B2879" s="29"/>
      <c r="E2879" s="29"/>
      <c r="K2879" s="19"/>
      <c r="M2879" s="19"/>
      <c r="AC2879" s="29"/>
      <c r="AP2879" s="25"/>
      <c r="AQ2879" s="25"/>
    </row>
    <row r="2880" spans="2:43" s="8" customFormat="1">
      <c r="B2880" s="29"/>
      <c r="E2880" s="29"/>
      <c r="K2880" s="19"/>
      <c r="M2880" s="19"/>
      <c r="AC2880" s="29"/>
      <c r="AP2880" s="25"/>
      <c r="AQ2880" s="25"/>
    </row>
    <row r="2881" spans="2:43" s="8" customFormat="1">
      <c r="B2881" s="29"/>
      <c r="E2881" s="29"/>
      <c r="K2881" s="19"/>
      <c r="M2881" s="19"/>
      <c r="AC2881" s="29"/>
      <c r="AP2881" s="25"/>
      <c r="AQ2881" s="25"/>
    </row>
    <row r="2882" spans="2:43" s="8" customFormat="1">
      <c r="B2882" s="29"/>
      <c r="E2882" s="29"/>
      <c r="K2882" s="19"/>
      <c r="M2882" s="19"/>
      <c r="AC2882" s="29"/>
      <c r="AP2882" s="25"/>
      <c r="AQ2882" s="25"/>
    </row>
    <row r="2883" spans="2:43" s="8" customFormat="1">
      <c r="B2883" s="29"/>
      <c r="E2883" s="29"/>
      <c r="K2883" s="19"/>
      <c r="M2883" s="19"/>
      <c r="AC2883" s="29"/>
      <c r="AP2883" s="25"/>
      <c r="AQ2883" s="25"/>
    </row>
    <row r="2884" spans="2:43" s="8" customFormat="1">
      <c r="B2884" s="29"/>
      <c r="E2884" s="29"/>
      <c r="K2884" s="19"/>
      <c r="M2884" s="19"/>
      <c r="AC2884" s="29"/>
      <c r="AP2884" s="25"/>
      <c r="AQ2884" s="25"/>
    </row>
    <row r="2885" spans="2:43" s="8" customFormat="1">
      <c r="B2885" s="29"/>
      <c r="E2885" s="29"/>
      <c r="K2885" s="19"/>
      <c r="M2885" s="19"/>
      <c r="AC2885" s="29"/>
      <c r="AP2885" s="25"/>
      <c r="AQ2885" s="25"/>
    </row>
    <row r="2886" spans="2:43" s="8" customFormat="1">
      <c r="B2886" s="29"/>
      <c r="E2886" s="29"/>
      <c r="K2886" s="19"/>
      <c r="M2886" s="19"/>
      <c r="AC2886" s="29"/>
      <c r="AP2886" s="25"/>
      <c r="AQ2886" s="25"/>
    </row>
    <row r="2887" spans="2:43" s="8" customFormat="1">
      <c r="B2887" s="29"/>
      <c r="E2887" s="29"/>
      <c r="K2887" s="19"/>
      <c r="M2887" s="19"/>
      <c r="AC2887" s="29"/>
      <c r="AP2887" s="25"/>
      <c r="AQ2887" s="25"/>
    </row>
    <row r="2888" spans="2:43" s="8" customFormat="1">
      <c r="B2888" s="29"/>
      <c r="E2888" s="29"/>
      <c r="K2888" s="19"/>
      <c r="M2888" s="19"/>
      <c r="AC2888" s="29"/>
      <c r="AP2888" s="25"/>
      <c r="AQ2888" s="25"/>
    </row>
    <row r="2889" spans="2:43" s="8" customFormat="1">
      <c r="B2889" s="29"/>
      <c r="E2889" s="29"/>
      <c r="K2889" s="19"/>
      <c r="M2889" s="19"/>
      <c r="AC2889" s="29"/>
      <c r="AP2889" s="25"/>
      <c r="AQ2889" s="25"/>
    </row>
    <row r="2890" spans="2:43" s="8" customFormat="1">
      <c r="B2890" s="29"/>
      <c r="E2890" s="29"/>
      <c r="K2890" s="19"/>
      <c r="M2890" s="19"/>
      <c r="AC2890" s="29"/>
      <c r="AP2890" s="25"/>
      <c r="AQ2890" s="25"/>
    </row>
    <row r="2891" spans="2:43" s="8" customFormat="1">
      <c r="B2891" s="29"/>
      <c r="E2891" s="29"/>
      <c r="K2891" s="19"/>
      <c r="M2891" s="19"/>
      <c r="AC2891" s="29"/>
      <c r="AP2891" s="25"/>
      <c r="AQ2891" s="25"/>
    </row>
    <row r="2892" spans="2:43" s="8" customFormat="1">
      <c r="B2892" s="29"/>
      <c r="E2892" s="29"/>
      <c r="K2892" s="19"/>
      <c r="M2892" s="19"/>
      <c r="AC2892" s="29"/>
      <c r="AP2892" s="25"/>
      <c r="AQ2892" s="25"/>
    </row>
    <row r="2893" spans="2:43" s="8" customFormat="1">
      <c r="B2893" s="29"/>
      <c r="E2893" s="29"/>
      <c r="K2893" s="19"/>
      <c r="M2893" s="19"/>
      <c r="AC2893" s="29"/>
      <c r="AP2893" s="25"/>
      <c r="AQ2893" s="25"/>
    </row>
    <row r="2894" spans="2:43" s="8" customFormat="1">
      <c r="B2894" s="29"/>
      <c r="E2894" s="29"/>
      <c r="K2894" s="19"/>
      <c r="M2894" s="19"/>
      <c r="AC2894" s="29"/>
      <c r="AP2894" s="25"/>
      <c r="AQ2894" s="25"/>
    </row>
    <row r="2895" spans="2:43" s="8" customFormat="1">
      <c r="B2895" s="29"/>
      <c r="E2895" s="29"/>
      <c r="K2895" s="19"/>
      <c r="M2895" s="19"/>
      <c r="AC2895" s="29"/>
      <c r="AP2895" s="25"/>
      <c r="AQ2895" s="25"/>
    </row>
    <row r="2896" spans="2:43" s="8" customFormat="1">
      <c r="B2896" s="29"/>
      <c r="E2896" s="29"/>
      <c r="K2896" s="19"/>
      <c r="M2896" s="19"/>
      <c r="AC2896" s="29"/>
      <c r="AP2896" s="25"/>
      <c r="AQ2896" s="25"/>
    </row>
    <row r="2897" spans="2:43" s="8" customFormat="1">
      <c r="B2897" s="29"/>
      <c r="E2897" s="29"/>
      <c r="K2897" s="19"/>
      <c r="M2897" s="19"/>
      <c r="AC2897" s="29"/>
      <c r="AP2897" s="25"/>
      <c r="AQ2897" s="25"/>
    </row>
    <row r="2898" spans="2:43" s="8" customFormat="1">
      <c r="B2898" s="29"/>
      <c r="E2898" s="29"/>
      <c r="K2898" s="19"/>
      <c r="M2898" s="19"/>
      <c r="AC2898" s="29"/>
      <c r="AP2898" s="25"/>
      <c r="AQ2898" s="25"/>
    </row>
    <row r="2899" spans="2:43" s="8" customFormat="1">
      <c r="B2899" s="29"/>
      <c r="E2899" s="29"/>
      <c r="K2899" s="19"/>
      <c r="M2899" s="19"/>
      <c r="AC2899" s="29"/>
      <c r="AP2899" s="25"/>
      <c r="AQ2899" s="25"/>
    </row>
    <row r="2900" spans="2:43" s="8" customFormat="1">
      <c r="B2900" s="29"/>
      <c r="E2900" s="29"/>
      <c r="K2900" s="19"/>
      <c r="M2900" s="19"/>
      <c r="AC2900" s="29"/>
      <c r="AP2900" s="25"/>
      <c r="AQ2900" s="25"/>
    </row>
    <row r="2901" spans="2:43" s="8" customFormat="1">
      <c r="B2901" s="29"/>
      <c r="E2901" s="29"/>
      <c r="K2901" s="19"/>
      <c r="M2901" s="19"/>
      <c r="AC2901" s="29"/>
      <c r="AP2901" s="25"/>
      <c r="AQ2901" s="25"/>
    </row>
    <row r="2902" spans="2:43" s="8" customFormat="1">
      <c r="B2902" s="29"/>
      <c r="E2902" s="29"/>
      <c r="K2902" s="19"/>
      <c r="M2902" s="19"/>
      <c r="AC2902" s="29"/>
      <c r="AP2902" s="25"/>
      <c r="AQ2902" s="25"/>
    </row>
    <row r="2903" spans="2:43" s="8" customFormat="1">
      <c r="B2903" s="29"/>
      <c r="E2903" s="29"/>
      <c r="K2903" s="19"/>
      <c r="M2903" s="19"/>
      <c r="AC2903" s="29"/>
      <c r="AP2903" s="25"/>
      <c r="AQ2903" s="25"/>
    </row>
    <row r="2904" spans="2:43" s="8" customFormat="1">
      <c r="B2904" s="29"/>
      <c r="E2904" s="29"/>
      <c r="K2904" s="19"/>
      <c r="M2904" s="19"/>
      <c r="AC2904" s="29"/>
      <c r="AP2904" s="25"/>
      <c r="AQ2904" s="25"/>
    </row>
    <row r="2905" spans="2:43" s="8" customFormat="1">
      <c r="B2905" s="29"/>
      <c r="E2905" s="29"/>
      <c r="K2905" s="19"/>
      <c r="M2905" s="19"/>
      <c r="AC2905" s="29"/>
      <c r="AP2905" s="25"/>
      <c r="AQ2905" s="25"/>
    </row>
    <row r="2906" spans="2:43" s="8" customFormat="1">
      <c r="B2906" s="29"/>
      <c r="E2906" s="29"/>
      <c r="K2906" s="19"/>
      <c r="M2906" s="19"/>
      <c r="AC2906" s="29"/>
      <c r="AP2906" s="25"/>
      <c r="AQ2906" s="25"/>
    </row>
    <row r="2907" spans="2:43" s="8" customFormat="1">
      <c r="B2907" s="29"/>
      <c r="E2907" s="29"/>
      <c r="K2907" s="19"/>
      <c r="M2907" s="19"/>
      <c r="AC2907" s="29"/>
      <c r="AP2907" s="25"/>
      <c r="AQ2907" s="25"/>
    </row>
    <row r="2908" spans="2:43" s="8" customFormat="1">
      <c r="B2908" s="29"/>
      <c r="E2908" s="29"/>
      <c r="K2908" s="19"/>
      <c r="M2908" s="19"/>
      <c r="AC2908" s="29"/>
      <c r="AP2908" s="25"/>
      <c r="AQ2908" s="25"/>
    </row>
    <row r="2909" spans="2:43" s="8" customFormat="1">
      <c r="B2909" s="29"/>
      <c r="E2909" s="29"/>
      <c r="K2909" s="19"/>
      <c r="M2909" s="19"/>
      <c r="AC2909" s="29"/>
      <c r="AP2909" s="25"/>
      <c r="AQ2909" s="25"/>
    </row>
    <row r="2910" spans="2:43" s="8" customFormat="1">
      <c r="B2910" s="29"/>
      <c r="E2910" s="29"/>
      <c r="K2910" s="19"/>
      <c r="M2910" s="19"/>
      <c r="AC2910" s="29"/>
      <c r="AP2910" s="25"/>
      <c r="AQ2910" s="25"/>
    </row>
    <row r="2911" spans="2:43" s="8" customFormat="1">
      <c r="B2911" s="29"/>
      <c r="E2911" s="29"/>
      <c r="K2911" s="19"/>
      <c r="M2911" s="19"/>
      <c r="AC2911" s="29"/>
      <c r="AP2911" s="25"/>
      <c r="AQ2911" s="25"/>
    </row>
    <row r="2912" spans="2:43" s="8" customFormat="1">
      <c r="B2912" s="29"/>
      <c r="E2912" s="29"/>
      <c r="K2912" s="19"/>
      <c r="M2912" s="19"/>
      <c r="AC2912" s="29"/>
      <c r="AP2912" s="25"/>
      <c r="AQ2912" s="25"/>
    </row>
    <row r="2913" spans="2:43" s="8" customFormat="1">
      <c r="B2913" s="29"/>
      <c r="E2913" s="29"/>
      <c r="K2913" s="19"/>
      <c r="M2913" s="19"/>
      <c r="AC2913" s="29"/>
      <c r="AP2913" s="25"/>
      <c r="AQ2913" s="25"/>
    </row>
    <row r="2914" spans="2:43" s="8" customFormat="1">
      <c r="B2914" s="29"/>
      <c r="E2914" s="29"/>
      <c r="K2914" s="19"/>
      <c r="M2914" s="19"/>
      <c r="AC2914" s="29"/>
      <c r="AP2914" s="25"/>
      <c r="AQ2914" s="25"/>
    </row>
    <row r="2915" spans="2:43" s="8" customFormat="1">
      <c r="B2915" s="29"/>
      <c r="E2915" s="29"/>
      <c r="K2915" s="19"/>
      <c r="M2915" s="19"/>
      <c r="AC2915" s="29"/>
      <c r="AP2915" s="25"/>
      <c r="AQ2915" s="25"/>
    </row>
    <row r="2916" spans="2:43" s="8" customFormat="1">
      <c r="B2916" s="29"/>
      <c r="E2916" s="29"/>
      <c r="K2916" s="19"/>
      <c r="M2916" s="19"/>
      <c r="AC2916" s="29"/>
      <c r="AP2916" s="25"/>
      <c r="AQ2916" s="25"/>
    </row>
    <row r="2917" spans="2:43" s="8" customFormat="1">
      <c r="B2917" s="29"/>
      <c r="E2917" s="29"/>
      <c r="K2917" s="19"/>
      <c r="M2917" s="19"/>
      <c r="AC2917" s="29"/>
      <c r="AP2917" s="25"/>
      <c r="AQ2917" s="25"/>
    </row>
    <row r="2918" spans="2:43" s="8" customFormat="1">
      <c r="B2918" s="29"/>
      <c r="E2918" s="29"/>
      <c r="K2918" s="19"/>
      <c r="M2918" s="19"/>
      <c r="AC2918" s="29"/>
      <c r="AP2918" s="25"/>
      <c r="AQ2918" s="25"/>
    </row>
    <row r="2919" spans="2:43" s="8" customFormat="1">
      <c r="B2919" s="29"/>
      <c r="E2919" s="29"/>
      <c r="K2919" s="19"/>
      <c r="M2919" s="19"/>
      <c r="AC2919" s="29"/>
      <c r="AP2919" s="25"/>
      <c r="AQ2919" s="25"/>
    </row>
    <row r="2920" spans="2:43" s="8" customFormat="1">
      <c r="B2920" s="29"/>
      <c r="E2920" s="29"/>
      <c r="K2920" s="19"/>
      <c r="M2920" s="19"/>
      <c r="AC2920" s="29"/>
      <c r="AP2920" s="25"/>
      <c r="AQ2920" s="25"/>
    </row>
    <row r="2921" spans="2:43" s="8" customFormat="1">
      <c r="B2921" s="29"/>
      <c r="E2921" s="29"/>
      <c r="K2921" s="19"/>
      <c r="M2921" s="19"/>
      <c r="AC2921" s="29"/>
      <c r="AP2921" s="25"/>
      <c r="AQ2921" s="25"/>
    </row>
    <row r="2922" spans="2:43" s="8" customFormat="1">
      <c r="B2922" s="29"/>
      <c r="E2922" s="29"/>
      <c r="K2922" s="19"/>
      <c r="M2922" s="19"/>
      <c r="AC2922" s="29"/>
      <c r="AP2922" s="25"/>
      <c r="AQ2922" s="25"/>
    </row>
    <row r="2923" spans="2:43" s="8" customFormat="1">
      <c r="B2923" s="29"/>
      <c r="E2923" s="29"/>
      <c r="K2923" s="19"/>
      <c r="M2923" s="19"/>
      <c r="AC2923" s="29"/>
      <c r="AP2923" s="25"/>
      <c r="AQ2923" s="25"/>
    </row>
    <row r="2924" spans="2:43" s="8" customFormat="1">
      <c r="B2924" s="29"/>
      <c r="E2924" s="29"/>
      <c r="K2924" s="19"/>
      <c r="M2924" s="19"/>
      <c r="AC2924" s="29"/>
      <c r="AP2924" s="25"/>
      <c r="AQ2924" s="25"/>
    </row>
    <row r="2925" spans="2:43" s="8" customFormat="1">
      <c r="B2925" s="29"/>
      <c r="E2925" s="29"/>
      <c r="K2925" s="19"/>
      <c r="M2925" s="19"/>
      <c r="AC2925" s="29"/>
      <c r="AP2925" s="25"/>
      <c r="AQ2925" s="25"/>
    </row>
    <row r="2926" spans="2:43" s="8" customFormat="1">
      <c r="B2926" s="29"/>
      <c r="E2926" s="29"/>
      <c r="K2926" s="19"/>
      <c r="M2926" s="19"/>
      <c r="AC2926" s="29"/>
      <c r="AP2926" s="25"/>
      <c r="AQ2926" s="25"/>
    </row>
    <row r="2927" spans="2:43" s="8" customFormat="1">
      <c r="B2927" s="29"/>
      <c r="E2927" s="29"/>
      <c r="K2927" s="19"/>
      <c r="M2927" s="19"/>
      <c r="AC2927" s="29"/>
      <c r="AP2927" s="25"/>
      <c r="AQ2927" s="25"/>
    </row>
    <row r="2928" spans="2:43" s="8" customFormat="1">
      <c r="B2928" s="29"/>
      <c r="E2928" s="29"/>
      <c r="K2928" s="19"/>
      <c r="M2928" s="19"/>
      <c r="AC2928" s="29"/>
      <c r="AP2928" s="25"/>
      <c r="AQ2928" s="25"/>
    </row>
    <row r="2929" spans="2:43" s="8" customFormat="1">
      <c r="B2929" s="29"/>
      <c r="E2929" s="29"/>
      <c r="K2929" s="19"/>
      <c r="M2929" s="19"/>
      <c r="AC2929" s="29"/>
      <c r="AP2929" s="25"/>
      <c r="AQ2929" s="25"/>
    </row>
    <row r="2930" spans="2:43" s="8" customFormat="1">
      <c r="B2930" s="29"/>
      <c r="E2930" s="29"/>
      <c r="K2930" s="19"/>
      <c r="M2930" s="19"/>
      <c r="AC2930" s="29"/>
      <c r="AP2930" s="25"/>
      <c r="AQ2930" s="25"/>
    </row>
    <row r="2931" spans="2:43" s="8" customFormat="1">
      <c r="B2931" s="29"/>
      <c r="E2931" s="29"/>
      <c r="K2931" s="19"/>
      <c r="M2931" s="19"/>
      <c r="AC2931" s="29"/>
      <c r="AP2931" s="25"/>
      <c r="AQ2931" s="25"/>
    </row>
    <row r="2932" spans="2:43" s="8" customFormat="1">
      <c r="B2932" s="29"/>
      <c r="E2932" s="29"/>
      <c r="K2932" s="19"/>
      <c r="M2932" s="19"/>
      <c r="AC2932" s="29"/>
      <c r="AP2932" s="25"/>
      <c r="AQ2932" s="25"/>
    </row>
    <row r="2933" spans="2:43" s="8" customFormat="1">
      <c r="B2933" s="29"/>
      <c r="E2933" s="29"/>
      <c r="K2933" s="19"/>
      <c r="M2933" s="19"/>
      <c r="AC2933" s="29"/>
      <c r="AP2933" s="25"/>
      <c r="AQ2933" s="25"/>
    </row>
    <row r="2934" spans="2:43" s="8" customFormat="1">
      <c r="B2934" s="29"/>
      <c r="E2934" s="29"/>
      <c r="K2934" s="19"/>
      <c r="M2934" s="19"/>
      <c r="AC2934" s="29"/>
      <c r="AP2934" s="25"/>
      <c r="AQ2934" s="25"/>
    </row>
    <row r="2935" spans="2:43" s="8" customFormat="1">
      <c r="B2935" s="29"/>
      <c r="E2935" s="29"/>
      <c r="K2935" s="19"/>
      <c r="M2935" s="19"/>
      <c r="AC2935" s="29"/>
      <c r="AP2935" s="25"/>
      <c r="AQ2935" s="25"/>
    </row>
    <row r="2936" spans="2:43" s="8" customFormat="1">
      <c r="B2936" s="29"/>
      <c r="E2936" s="29"/>
      <c r="K2936" s="19"/>
      <c r="M2936" s="19"/>
      <c r="AC2936" s="29"/>
      <c r="AP2936" s="25"/>
      <c r="AQ2936" s="25"/>
    </row>
    <row r="2937" spans="2:43" s="8" customFormat="1">
      <c r="B2937" s="29"/>
      <c r="E2937" s="29"/>
      <c r="K2937" s="19"/>
      <c r="M2937" s="19"/>
      <c r="AC2937" s="29"/>
      <c r="AP2937" s="25"/>
      <c r="AQ2937" s="25"/>
    </row>
    <row r="2938" spans="2:43" s="8" customFormat="1">
      <c r="B2938" s="29"/>
      <c r="E2938" s="29"/>
      <c r="K2938" s="19"/>
      <c r="M2938" s="19"/>
      <c r="AC2938" s="29"/>
      <c r="AP2938" s="25"/>
      <c r="AQ2938" s="25"/>
    </row>
    <row r="2939" spans="2:43" s="8" customFormat="1">
      <c r="B2939" s="29"/>
      <c r="E2939" s="29"/>
      <c r="K2939" s="19"/>
      <c r="M2939" s="19"/>
      <c r="AC2939" s="29"/>
      <c r="AP2939" s="25"/>
      <c r="AQ2939" s="25"/>
    </row>
    <row r="2940" spans="2:43" s="8" customFormat="1">
      <c r="B2940" s="29"/>
      <c r="E2940" s="29"/>
      <c r="K2940" s="19"/>
      <c r="M2940" s="19"/>
      <c r="AC2940" s="29"/>
      <c r="AP2940" s="25"/>
      <c r="AQ2940" s="25"/>
    </row>
    <row r="2941" spans="2:43" s="8" customFormat="1">
      <c r="B2941" s="29"/>
      <c r="E2941" s="29"/>
      <c r="K2941" s="19"/>
      <c r="M2941" s="19"/>
      <c r="AC2941" s="29"/>
      <c r="AP2941" s="25"/>
      <c r="AQ2941" s="25"/>
    </row>
    <row r="2942" spans="2:43" s="8" customFormat="1">
      <c r="B2942" s="29"/>
      <c r="E2942" s="29"/>
      <c r="K2942" s="19"/>
      <c r="M2942" s="19"/>
      <c r="AC2942" s="29"/>
      <c r="AP2942" s="25"/>
      <c r="AQ2942" s="25"/>
    </row>
    <row r="2943" spans="2:43" s="8" customFormat="1">
      <c r="B2943" s="29"/>
      <c r="E2943" s="29"/>
      <c r="K2943" s="19"/>
      <c r="M2943" s="19"/>
      <c r="AC2943" s="29"/>
      <c r="AP2943" s="25"/>
      <c r="AQ2943" s="25"/>
    </row>
    <row r="2944" spans="2:43" s="8" customFormat="1">
      <c r="B2944" s="29"/>
      <c r="E2944" s="29"/>
      <c r="K2944" s="19"/>
      <c r="M2944" s="19"/>
      <c r="AC2944" s="29"/>
      <c r="AP2944" s="25"/>
      <c r="AQ2944" s="25"/>
    </row>
    <row r="2945" spans="2:43" s="8" customFormat="1">
      <c r="B2945" s="29"/>
      <c r="E2945" s="29"/>
      <c r="K2945" s="19"/>
      <c r="M2945" s="19"/>
      <c r="AC2945" s="29"/>
      <c r="AP2945" s="25"/>
      <c r="AQ2945" s="25"/>
    </row>
    <row r="2946" spans="2:43" s="8" customFormat="1">
      <c r="B2946" s="29"/>
      <c r="E2946" s="29"/>
      <c r="K2946" s="19"/>
      <c r="M2946" s="19"/>
      <c r="AC2946" s="29"/>
      <c r="AP2946" s="25"/>
      <c r="AQ2946" s="25"/>
    </row>
    <row r="2947" spans="2:43" s="8" customFormat="1">
      <c r="B2947" s="29"/>
      <c r="E2947" s="29"/>
      <c r="K2947" s="19"/>
      <c r="M2947" s="19"/>
      <c r="AC2947" s="29"/>
      <c r="AP2947" s="25"/>
      <c r="AQ2947" s="25"/>
    </row>
    <row r="2948" spans="2:43" s="8" customFormat="1">
      <c r="B2948" s="29"/>
      <c r="E2948" s="29"/>
      <c r="K2948" s="19"/>
      <c r="M2948" s="19"/>
      <c r="AC2948" s="29"/>
      <c r="AP2948" s="25"/>
      <c r="AQ2948" s="25"/>
    </row>
    <row r="2949" spans="2:43" s="8" customFormat="1">
      <c r="B2949" s="29"/>
      <c r="E2949" s="29"/>
      <c r="K2949" s="19"/>
      <c r="M2949" s="19"/>
      <c r="AC2949" s="29"/>
      <c r="AP2949" s="25"/>
      <c r="AQ2949" s="25"/>
    </row>
    <row r="2950" spans="2:43" s="8" customFormat="1">
      <c r="B2950" s="29"/>
      <c r="E2950" s="29"/>
      <c r="K2950" s="19"/>
      <c r="M2950" s="19"/>
      <c r="AC2950" s="29"/>
      <c r="AP2950" s="25"/>
      <c r="AQ2950" s="25"/>
    </row>
    <row r="2951" spans="2:43" s="8" customFormat="1">
      <c r="B2951" s="29"/>
      <c r="E2951" s="29"/>
      <c r="K2951" s="19"/>
      <c r="M2951" s="19"/>
      <c r="AC2951" s="29"/>
      <c r="AP2951" s="25"/>
      <c r="AQ2951" s="25"/>
    </row>
    <row r="2952" spans="2:43" s="8" customFormat="1">
      <c r="B2952" s="29"/>
      <c r="E2952" s="29"/>
      <c r="K2952" s="19"/>
      <c r="M2952" s="19"/>
      <c r="AC2952" s="29"/>
      <c r="AP2952" s="25"/>
      <c r="AQ2952" s="25"/>
    </row>
    <row r="2953" spans="2:43" s="8" customFormat="1">
      <c r="B2953" s="29"/>
      <c r="E2953" s="29"/>
      <c r="K2953" s="19"/>
      <c r="M2953" s="19"/>
      <c r="AC2953" s="29"/>
      <c r="AP2953" s="25"/>
      <c r="AQ2953" s="25"/>
    </row>
    <row r="2954" spans="2:43" s="8" customFormat="1">
      <c r="B2954" s="29"/>
      <c r="E2954" s="29"/>
      <c r="K2954" s="19"/>
      <c r="M2954" s="19"/>
      <c r="AC2954" s="29"/>
      <c r="AP2954" s="25"/>
      <c r="AQ2954" s="25"/>
    </row>
    <row r="2955" spans="2:43" s="8" customFormat="1">
      <c r="B2955" s="29"/>
      <c r="E2955" s="29"/>
      <c r="K2955" s="19"/>
      <c r="M2955" s="19"/>
      <c r="AC2955" s="29"/>
      <c r="AP2955" s="25"/>
      <c r="AQ2955" s="25"/>
    </row>
    <row r="2956" spans="2:43" s="8" customFormat="1">
      <c r="B2956" s="29"/>
      <c r="E2956" s="29"/>
      <c r="K2956" s="19"/>
      <c r="M2956" s="19"/>
      <c r="AC2956" s="29"/>
      <c r="AP2956" s="25"/>
      <c r="AQ2956" s="25"/>
    </row>
    <row r="2957" spans="2:43" s="8" customFormat="1">
      <c r="B2957" s="29"/>
      <c r="E2957" s="29"/>
      <c r="K2957" s="19"/>
      <c r="M2957" s="19"/>
      <c r="AC2957" s="29"/>
      <c r="AP2957" s="25"/>
      <c r="AQ2957" s="25"/>
    </row>
    <row r="2958" spans="2:43" s="8" customFormat="1">
      <c r="B2958" s="29"/>
      <c r="E2958" s="29"/>
      <c r="K2958" s="19"/>
      <c r="M2958" s="19"/>
      <c r="AC2958" s="29"/>
      <c r="AP2958" s="25"/>
      <c r="AQ2958" s="25"/>
    </row>
    <row r="2959" spans="2:43" s="8" customFormat="1">
      <c r="B2959" s="29"/>
      <c r="E2959" s="29"/>
      <c r="K2959" s="19"/>
      <c r="M2959" s="19"/>
      <c r="AC2959" s="29"/>
      <c r="AP2959" s="25"/>
      <c r="AQ2959" s="25"/>
    </row>
    <row r="2960" spans="2:43" s="8" customFormat="1">
      <c r="B2960" s="29"/>
      <c r="E2960" s="29"/>
      <c r="K2960" s="19"/>
      <c r="M2960" s="19"/>
      <c r="AC2960" s="29"/>
      <c r="AP2960" s="25"/>
      <c r="AQ2960" s="25"/>
    </row>
    <row r="2961" spans="2:43" s="8" customFormat="1">
      <c r="B2961" s="29"/>
      <c r="E2961" s="29"/>
      <c r="K2961" s="19"/>
      <c r="M2961" s="19"/>
      <c r="AC2961" s="29"/>
      <c r="AP2961" s="25"/>
      <c r="AQ2961" s="25"/>
    </row>
    <row r="2962" spans="2:43" s="8" customFormat="1">
      <c r="B2962" s="29"/>
      <c r="E2962" s="29"/>
      <c r="K2962" s="19"/>
      <c r="M2962" s="19"/>
      <c r="AC2962" s="29"/>
      <c r="AP2962" s="25"/>
      <c r="AQ2962" s="25"/>
    </row>
    <row r="2963" spans="2:43" s="8" customFormat="1">
      <c r="B2963" s="29"/>
      <c r="E2963" s="29"/>
      <c r="K2963" s="19"/>
      <c r="M2963" s="19"/>
      <c r="AC2963" s="29"/>
      <c r="AP2963" s="25"/>
      <c r="AQ2963" s="25"/>
    </row>
    <row r="2964" spans="2:43" s="8" customFormat="1">
      <c r="B2964" s="29"/>
      <c r="E2964" s="29"/>
      <c r="K2964" s="19"/>
      <c r="M2964" s="19"/>
      <c r="AC2964" s="29"/>
      <c r="AP2964" s="25"/>
      <c r="AQ2964" s="25"/>
    </row>
    <row r="2965" spans="2:43" s="8" customFormat="1">
      <c r="B2965" s="29"/>
      <c r="E2965" s="29"/>
      <c r="K2965" s="19"/>
      <c r="M2965" s="19"/>
      <c r="AC2965" s="29"/>
      <c r="AP2965" s="25"/>
      <c r="AQ2965" s="25"/>
    </row>
    <row r="2966" spans="2:43" s="8" customFormat="1">
      <c r="B2966" s="29"/>
      <c r="E2966" s="29"/>
      <c r="K2966" s="19"/>
      <c r="M2966" s="19"/>
      <c r="AC2966" s="29"/>
      <c r="AP2966" s="25"/>
      <c r="AQ2966" s="25"/>
    </row>
    <row r="2967" spans="2:43" s="8" customFormat="1">
      <c r="B2967" s="29"/>
      <c r="E2967" s="29"/>
      <c r="K2967" s="19"/>
      <c r="M2967" s="19"/>
      <c r="AC2967" s="29"/>
      <c r="AP2967" s="25"/>
      <c r="AQ2967" s="25"/>
    </row>
    <row r="2968" spans="2:43" s="8" customFormat="1">
      <c r="B2968" s="29"/>
      <c r="E2968" s="29"/>
      <c r="K2968" s="19"/>
      <c r="M2968" s="19"/>
      <c r="AC2968" s="29"/>
      <c r="AP2968" s="25"/>
      <c r="AQ2968" s="25"/>
    </row>
    <row r="2969" spans="2:43" s="8" customFormat="1">
      <c r="B2969" s="29"/>
      <c r="E2969" s="29"/>
      <c r="K2969" s="19"/>
      <c r="M2969" s="19"/>
      <c r="AC2969" s="29"/>
      <c r="AP2969" s="25"/>
      <c r="AQ2969" s="25"/>
    </row>
    <row r="2970" spans="2:43" s="8" customFormat="1">
      <c r="B2970" s="29"/>
      <c r="E2970" s="29"/>
      <c r="K2970" s="19"/>
      <c r="M2970" s="19"/>
      <c r="AC2970" s="29"/>
      <c r="AP2970" s="25"/>
      <c r="AQ2970" s="25"/>
    </row>
    <row r="2971" spans="2:43" s="8" customFormat="1">
      <c r="B2971" s="29"/>
      <c r="E2971" s="29"/>
      <c r="K2971" s="19"/>
      <c r="M2971" s="19"/>
      <c r="AC2971" s="29"/>
      <c r="AP2971" s="25"/>
      <c r="AQ2971" s="25"/>
    </row>
    <row r="2972" spans="2:43" s="8" customFormat="1">
      <c r="B2972" s="29"/>
      <c r="E2972" s="29"/>
      <c r="K2972" s="19"/>
      <c r="M2972" s="19"/>
      <c r="AC2972" s="29"/>
      <c r="AP2972" s="25"/>
      <c r="AQ2972" s="25"/>
    </row>
    <row r="2973" spans="2:43" s="8" customFormat="1">
      <c r="B2973" s="29"/>
      <c r="E2973" s="29"/>
      <c r="K2973" s="19"/>
      <c r="M2973" s="19"/>
      <c r="AC2973" s="29"/>
      <c r="AP2973" s="25"/>
      <c r="AQ2973" s="25"/>
    </row>
    <row r="2974" spans="2:43" s="8" customFormat="1">
      <c r="B2974" s="29"/>
      <c r="E2974" s="29"/>
      <c r="K2974" s="19"/>
      <c r="M2974" s="19"/>
      <c r="AC2974" s="29"/>
      <c r="AP2974" s="25"/>
      <c r="AQ2974" s="25"/>
    </row>
    <row r="2975" spans="2:43" s="8" customFormat="1">
      <c r="B2975" s="29"/>
      <c r="E2975" s="29"/>
      <c r="K2975" s="19"/>
      <c r="M2975" s="19"/>
      <c r="AC2975" s="29"/>
      <c r="AP2975" s="25"/>
      <c r="AQ2975" s="25"/>
    </row>
    <row r="2976" spans="2:43" s="8" customFormat="1">
      <c r="B2976" s="29"/>
      <c r="E2976" s="29"/>
      <c r="K2976" s="19"/>
      <c r="M2976" s="19"/>
      <c r="AC2976" s="29"/>
      <c r="AP2976" s="25"/>
      <c r="AQ2976" s="25"/>
    </row>
    <row r="2977" spans="2:43" s="8" customFormat="1">
      <c r="B2977" s="29"/>
      <c r="E2977" s="29"/>
      <c r="K2977" s="19"/>
      <c r="M2977" s="19"/>
      <c r="AC2977" s="29"/>
      <c r="AP2977" s="25"/>
      <c r="AQ2977" s="25"/>
    </row>
    <row r="2978" spans="2:43" s="8" customFormat="1">
      <c r="B2978" s="29"/>
      <c r="E2978" s="29"/>
      <c r="K2978" s="19"/>
      <c r="M2978" s="19"/>
      <c r="AC2978" s="29"/>
      <c r="AP2978" s="25"/>
      <c r="AQ2978" s="25"/>
    </row>
    <row r="2979" spans="2:43" s="8" customFormat="1">
      <c r="B2979" s="29"/>
      <c r="E2979" s="29"/>
      <c r="K2979" s="19"/>
      <c r="M2979" s="19"/>
      <c r="AC2979" s="29"/>
      <c r="AP2979" s="25"/>
      <c r="AQ2979" s="25"/>
    </row>
    <row r="2980" spans="2:43" s="8" customFormat="1">
      <c r="B2980" s="29"/>
      <c r="E2980" s="29"/>
      <c r="K2980" s="19"/>
      <c r="M2980" s="19"/>
      <c r="AC2980" s="29"/>
      <c r="AP2980" s="25"/>
      <c r="AQ2980" s="25"/>
    </row>
    <row r="2981" spans="2:43" s="8" customFormat="1">
      <c r="B2981" s="29"/>
      <c r="E2981" s="29"/>
      <c r="K2981" s="19"/>
      <c r="M2981" s="19"/>
      <c r="AC2981" s="29"/>
      <c r="AP2981" s="25"/>
      <c r="AQ2981" s="25"/>
    </row>
    <row r="2982" spans="2:43" s="8" customFormat="1">
      <c r="B2982" s="29"/>
      <c r="E2982" s="29"/>
      <c r="K2982" s="19"/>
      <c r="M2982" s="19"/>
      <c r="AC2982" s="29"/>
      <c r="AP2982" s="25"/>
      <c r="AQ2982" s="25"/>
    </row>
    <row r="2983" spans="2:43" s="8" customFormat="1">
      <c r="B2983" s="29"/>
      <c r="E2983" s="29"/>
      <c r="K2983" s="19"/>
      <c r="M2983" s="19"/>
      <c r="AC2983" s="29"/>
      <c r="AP2983" s="25"/>
      <c r="AQ2983" s="25"/>
    </row>
    <row r="2984" spans="2:43" s="8" customFormat="1">
      <c r="B2984" s="29"/>
      <c r="E2984" s="29"/>
      <c r="K2984" s="19"/>
      <c r="M2984" s="19"/>
      <c r="AC2984" s="29"/>
      <c r="AP2984" s="25"/>
      <c r="AQ2984" s="25"/>
    </row>
    <row r="2985" spans="2:43" s="8" customFormat="1">
      <c r="B2985" s="29"/>
      <c r="E2985" s="29"/>
      <c r="K2985" s="19"/>
      <c r="M2985" s="19"/>
      <c r="AC2985" s="29"/>
      <c r="AP2985" s="25"/>
      <c r="AQ2985" s="25"/>
    </row>
    <row r="2986" spans="2:43" s="8" customFormat="1">
      <c r="B2986" s="29"/>
      <c r="E2986" s="29"/>
      <c r="K2986" s="19"/>
      <c r="M2986" s="19"/>
      <c r="AC2986" s="29"/>
      <c r="AP2986" s="25"/>
      <c r="AQ2986" s="25"/>
    </row>
    <row r="2987" spans="2:43" s="8" customFormat="1">
      <c r="B2987" s="29"/>
      <c r="E2987" s="29"/>
      <c r="K2987" s="19"/>
      <c r="M2987" s="19"/>
      <c r="AC2987" s="29"/>
      <c r="AP2987" s="25"/>
      <c r="AQ2987" s="25"/>
    </row>
    <row r="2988" spans="2:43" s="8" customFormat="1">
      <c r="B2988" s="29"/>
      <c r="E2988" s="29"/>
      <c r="K2988" s="19"/>
      <c r="M2988" s="19"/>
      <c r="AC2988" s="29"/>
      <c r="AP2988" s="25"/>
      <c r="AQ2988" s="25"/>
    </row>
    <row r="2989" spans="2:43" s="8" customFormat="1">
      <c r="B2989" s="29"/>
      <c r="E2989" s="29"/>
      <c r="K2989" s="19"/>
      <c r="M2989" s="19"/>
      <c r="AC2989" s="29"/>
      <c r="AP2989" s="25"/>
      <c r="AQ2989" s="25"/>
    </row>
    <row r="2990" spans="2:43" s="8" customFormat="1">
      <c r="B2990" s="29"/>
      <c r="E2990" s="29"/>
      <c r="K2990" s="19"/>
      <c r="M2990" s="19"/>
      <c r="AC2990" s="29"/>
      <c r="AP2990" s="25"/>
      <c r="AQ2990" s="25"/>
    </row>
    <row r="2991" spans="2:43" s="8" customFormat="1">
      <c r="B2991" s="29"/>
      <c r="E2991" s="29"/>
      <c r="K2991" s="19"/>
      <c r="M2991" s="19"/>
      <c r="AC2991" s="29"/>
      <c r="AP2991" s="25"/>
      <c r="AQ2991" s="25"/>
    </row>
    <row r="2992" spans="2:43" s="8" customFormat="1">
      <c r="B2992" s="29"/>
      <c r="E2992" s="29"/>
      <c r="K2992" s="19"/>
      <c r="M2992" s="19"/>
      <c r="AC2992" s="29"/>
      <c r="AP2992" s="25"/>
      <c r="AQ2992" s="25"/>
    </row>
    <row r="2993" spans="2:43" s="8" customFormat="1">
      <c r="B2993" s="29"/>
      <c r="E2993" s="29"/>
      <c r="K2993" s="19"/>
      <c r="M2993" s="19"/>
      <c r="AC2993" s="29"/>
      <c r="AP2993" s="25"/>
      <c r="AQ2993" s="25"/>
    </row>
    <row r="2994" spans="2:43" s="8" customFormat="1">
      <c r="B2994" s="29"/>
      <c r="E2994" s="29"/>
      <c r="K2994" s="19"/>
      <c r="M2994" s="19"/>
      <c r="AC2994" s="29"/>
      <c r="AP2994" s="25"/>
      <c r="AQ2994" s="25"/>
    </row>
    <row r="2995" spans="2:43" s="8" customFormat="1">
      <c r="B2995" s="29"/>
      <c r="E2995" s="29"/>
      <c r="K2995" s="19"/>
      <c r="M2995" s="19"/>
      <c r="AC2995" s="29"/>
      <c r="AP2995" s="25"/>
      <c r="AQ2995" s="25"/>
    </row>
    <row r="2996" spans="2:43" s="8" customFormat="1">
      <c r="B2996" s="29"/>
      <c r="E2996" s="29"/>
      <c r="K2996" s="19"/>
      <c r="M2996" s="19"/>
      <c r="AC2996" s="29"/>
      <c r="AP2996" s="25"/>
      <c r="AQ2996" s="25"/>
    </row>
    <row r="2997" spans="2:43" s="8" customFormat="1">
      <c r="B2997" s="29"/>
      <c r="E2997" s="29"/>
      <c r="K2997" s="19"/>
      <c r="M2997" s="19"/>
      <c r="AC2997" s="29"/>
      <c r="AP2997" s="25"/>
      <c r="AQ2997" s="25"/>
    </row>
    <row r="2998" spans="2:43" s="8" customFormat="1">
      <c r="B2998" s="29"/>
      <c r="E2998" s="29"/>
      <c r="K2998" s="19"/>
      <c r="M2998" s="19"/>
      <c r="AC2998" s="29"/>
      <c r="AP2998" s="25"/>
      <c r="AQ2998" s="25"/>
    </row>
    <row r="2999" spans="2:43" s="8" customFormat="1">
      <c r="B2999" s="29"/>
      <c r="E2999" s="29"/>
      <c r="K2999" s="19"/>
      <c r="M2999" s="19"/>
      <c r="AC2999" s="29"/>
      <c r="AP2999" s="25"/>
      <c r="AQ2999" s="25"/>
    </row>
    <row r="3000" spans="2:43" s="8" customFormat="1">
      <c r="B3000" s="29"/>
      <c r="E3000" s="29"/>
      <c r="K3000" s="19"/>
      <c r="M3000" s="19"/>
      <c r="AC3000" s="29"/>
      <c r="AP3000" s="25"/>
      <c r="AQ3000" s="25"/>
    </row>
    <row r="3001" spans="2:43" s="8" customFormat="1">
      <c r="B3001" s="29"/>
      <c r="E3001" s="29"/>
      <c r="K3001" s="19"/>
      <c r="M3001" s="19"/>
      <c r="AC3001" s="29"/>
      <c r="AP3001" s="25"/>
      <c r="AQ3001" s="25"/>
    </row>
    <row r="3002" spans="2:43" s="8" customFormat="1">
      <c r="B3002" s="29"/>
      <c r="E3002" s="29"/>
      <c r="K3002" s="19"/>
      <c r="M3002" s="19"/>
      <c r="AC3002" s="29"/>
      <c r="AP3002" s="25"/>
      <c r="AQ3002" s="25"/>
    </row>
    <row r="3003" spans="2:43" s="8" customFormat="1">
      <c r="B3003" s="29"/>
      <c r="E3003" s="29"/>
      <c r="K3003" s="19"/>
      <c r="M3003" s="19"/>
      <c r="AC3003" s="29"/>
      <c r="AP3003" s="25"/>
      <c r="AQ3003" s="25"/>
    </row>
    <row r="3004" spans="2:43" s="8" customFormat="1">
      <c r="B3004" s="29"/>
      <c r="E3004" s="29"/>
      <c r="K3004" s="19"/>
      <c r="M3004" s="19"/>
      <c r="AC3004" s="29"/>
      <c r="AP3004" s="25"/>
      <c r="AQ3004" s="25"/>
    </row>
    <row r="3005" spans="2:43" s="8" customFormat="1">
      <c r="B3005" s="29"/>
      <c r="E3005" s="29"/>
      <c r="K3005" s="19"/>
      <c r="M3005" s="19"/>
      <c r="AC3005" s="29"/>
      <c r="AP3005" s="25"/>
      <c r="AQ3005" s="25"/>
    </row>
    <row r="3006" spans="2:43" s="8" customFormat="1">
      <c r="B3006" s="29"/>
      <c r="E3006" s="29"/>
      <c r="K3006" s="19"/>
      <c r="M3006" s="19"/>
      <c r="AC3006" s="29"/>
      <c r="AP3006" s="25"/>
      <c r="AQ3006" s="25"/>
    </row>
    <row r="3007" spans="2:43" s="8" customFormat="1">
      <c r="B3007" s="29"/>
      <c r="E3007" s="29"/>
      <c r="K3007" s="19"/>
      <c r="M3007" s="19"/>
      <c r="AC3007" s="29"/>
      <c r="AP3007" s="25"/>
      <c r="AQ3007" s="25"/>
    </row>
    <row r="3008" spans="2:43" s="8" customFormat="1">
      <c r="B3008" s="29"/>
      <c r="E3008" s="29"/>
      <c r="K3008" s="19"/>
      <c r="M3008" s="19"/>
      <c r="AC3008" s="29"/>
      <c r="AP3008" s="25"/>
      <c r="AQ3008" s="25"/>
    </row>
    <row r="3009" spans="2:43" s="8" customFormat="1">
      <c r="B3009" s="29"/>
      <c r="E3009" s="29"/>
      <c r="K3009" s="19"/>
      <c r="M3009" s="19"/>
      <c r="AC3009" s="29"/>
      <c r="AP3009" s="25"/>
      <c r="AQ3009" s="25"/>
    </row>
    <row r="3010" spans="2:43" s="8" customFormat="1">
      <c r="B3010" s="29"/>
      <c r="E3010" s="29"/>
      <c r="K3010" s="19"/>
      <c r="M3010" s="19"/>
      <c r="AC3010" s="29"/>
      <c r="AP3010" s="25"/>
      <c r="AQ3010" s="25"/>
    </row>
    <row r="3011" spans="2:43" s="8" customFormat="1">
      <c r="B3011" s="29"/>
      <c r="E3011" s="29"/>
      <c r="K3011" s="19"/>
      <c r="M3011" s="19"/>
      <c r="AC3011" s="29"/>
      <c r="AP3011" s="25"/>
      <c r="AQ3011" s="25"/>
    </row>
    <row r="3012" spans="2:43" s="8" customFormat="1">
      <c r="B3012" s="29"/>
      <c r="E3012" s="29"/>
      <c r="K3012" s="19"/>
      <c r="M3012" s="19"/>
      <c r="AC3012" s="29"/>
      <c r="AP3012" s="25"/>
      <c r="AQ3012" s="25"/>
    </row>
    <row r="3013" spans="2:43" s="8" customFormat="1">
      <c r="B3013" s="29"/>
      <c r="E3013" s="29"/>
      <c r="K3013" s="19"/>
      <c r="M3013" s="19"/>
      <c r="AC3013" s="29"/>
      <c r="AP3013" s="25"/>
      <c r="AQ3013" s="25"/>
    </row>
    <row r="3014" spans="2:43" s="8" customFormat="1">
      <c r="B3014" s="29"/>
      <c r="E3014" s="29"/>
      <c r="K3014" s="19"/>
      <c r="M3014" s="19"/>
      <c r="AC3014" s="29"/>
      <c r="AP3014" s="25"/>
      <c r="AQ3014" s="25"/>
    </row>
    <row r="3015" spans="2:43" s="8" customFormat="1">
      <c r="B3015" s="29"/>
      <c r="E3015" s="29"/>
      <c r="K3015" s="19"/>
      <c r="M3015" s="19"/>
      <c r="AC3015" s="29"/>
      <c r="AP3015" s="25"/>
      <c r="AQ3015" s="25"/>
    </row>
    <row r="3016" spans="2:43" s="8" customFormat="1">
      <c r="B3016" s="29"/>
      <c r="E3016" s="29"/>
      <c r="K3016" s="19"/>
      <c r="M3016" s="19"/>
      <c r="AC3016" s="29"/>
      <c r="AP3016" s="25"/>
      <c r="AQ3016" s="25"/>
    </row>
    <row r="3017" spans="2:43" s="8" customFormat="1">
      <c r="B3017" s="29"/>
      <c r="E3017" s="29"/>
      <c r="K3017" s="19"/>
      <c r="M3017" s="19"/>
      <c r="AC3017" s="29"/>
      <c r="AP3017" s="25"/>
      <c r="AQ3017" s="25"/>
    </row>
    <row r="3018" spans="2:43" s="8" customFormat="1">
      <c r="B3018" s="29"/>
      <c r="E3018" s="29"/>
      <c r="K3018" s="19"/>
      <c r="M3018" s="19"/>
      <c r="AC3018" s="29"/>
      <c r="AP3018" s="25"/>
      <c r="AQ3018" s="25"/>
    </row>
    <row r="3019" spans="2:43" s="8" customFormat="1">
      <c r="B3019" s="29"/>
      <c r="E3019" s="29"/>
      <c r="K3019" s="19"/>
      <c r="M3019" s="19"/>
      <c r="AC3019" s="29"/>
      <c r="AP3019" s="25"/>
      <c r="AQ3019" s="25"/>
    </row>
    <row r="3020" spans="2:43" s="8" customFormat="1">
      <c r="B3020" s="29"/>
      <c r="E3020" s="29"/>
      <c r="K3020" s="19"/>
      <c r="M3020" s="19"/>
      <c r="AC3020" s="29"/>
      <c r="AP3020" s="25"/>
      <c r="AQ3020" s="25"/>
    </row>
    <row r="3021" spans="2:43" s="8" customFormat="1">
      <c r="B3021" s="29"/>
      <c r="E3021" s="29"/>
      <c r="K3021" s="19"/>
      <c r="M3021" s="19"/>
      <c r="AC3021" s="29"/>
      <c r="AP3021" s="25"/>
      <c r="AQ3021" s="25"/>
    </row>
    <row r="3022" spans="2:43" s="8" customFormat="1">
      <c r="B3022" s="29"/>
      <c r="E3022" s="29"/>
      <c r="K3022" s="19"/>
      <c r="M3022" s="19"/>
      <c r="AC3022" s="29"/>
      <c r="AP3022" s="25"/>
      <c r="AQ3022" s="25"/>
    </row>
    <row r="3023" spans="2:43" s="8" customFormat="1">
      <c r="B3023" s="29"/>
      <c r="E3023" s="29"/>
      <c r="K3023" s="19"/>
      <c r="M3023" s="19"/>
      <c r="AC3023" s="29"/>
      <c r="AP3023" s="25"/>
      <c r="AQ3023" s="25"/>
    </row>
    <row r="3024" spans="2:43" s="8" customFormat="1">
      <c r="B3024" s="29"/>
      <c r="E3024" s="29"/>
      <c r="K3024" s="19"/>
      <c r="M3024" s="19"/>
      <c r="AC3024" s="29"/>
      <c r="AP3024" s="25"/>
      <c r="AQ3024" s="25"/>
    </row>
    <row r="3025" spans="2:43" s="8" customFormat="1">
      <c r="B3025" s="29"/>
      <c r="E3025" s="29"/>
      <c r="K3025" s="19"/>
      <c r="M3025" s="19"/>
      <c r="AC3025" s="29"/>
      <c r="AP3025" s="25"/>
      <c r="AQ3025" s="25"/>
    </row>
    <row r="3026" spans="2:43" s="8" customFormat="1">
      <c r="B3026" s="29"/>
      <c r="E3026" s="29"/>
      <c r="K3026" s="19"/>
      <c r="M3026" s="19"/>
      <c r="AC3026" s="29"/>
      <c r="AP3026" s="25"/>
      <c r="AQ3026" s="25"/>
    </row>
    <row r="3027" spans="2:43" s="8" customFormat="1">
      <c r="B3027" s="29"/>
      <c r="E3027" s="29"/>
      <c r="K3027" s="19"/>
      <c r="M3027" s="19"/>
      <c r="AC3027" s="29"/>
      <c r="AP3027" s="25"/>
      <c r="AQ3027" s="25"/>
    </row>
    <row r="3028" spans="2:43" s="8" customFormat="1">
      <c r="B3028" s="29"/>
      <c r="E3028" s="29"/>
      <c r="K3028" s="19"/>
      <c r="M3028" s="19"/>
      <c r="AC3028" s="29"/>
      <c r="AP3028" s="25"/>
      <c r="AQ3028" s="25"/>
    </row>
    <row r="3029" spans="2:43" s="8" customFormat="1">
      <c r="B3029" s="29"/>
      <c r="E3029" s="29"/>
      <c r="K3029" s="19"/>
      <c r="M3029" s="19"/>
      <c r="AC3029" s="29"/>
      <c r="AP3029" s="25"/>
      <c r="AQ3029" s="25"/>
    </row>
    <row r="3030" spans="2:43" s="8" customFormat="1">
      <c r="B3030" s="29"/>
      <c r="E3030" s="29"/>
      <c r="K3030" s="19"/>
      <c r="M3030" s="19"/>
      <c r="AC3030" s="29"/>
      <c r="AP3030" s="25"/>
      <c r="AQ3030" s="25"/>
    </row>
    <row r="3031" spans="2:43" s="8" customFormat="1">
      <c r="B3031" s="29"/>
      <c r="E3031" s="29"/>
      <c r="K3031" s="19"/>
      <c r="M3031" s="19"/>
      <c r="AC3031" s="29"/>
      <c r="AP3031" s="25"/>
      <c r="AQ3031" s="25"/>
    </row>
    <row r="3032" spans="2:43" s="8" customFormat="1">
      <c r="B3032" s="29"/>
      <c r="E3032" s="29"/>
      <c r="K3032" s="19"/>
      <c r="M3032" s="19"/>
      <c r="AC3032" s="29"/>
      <c r="AP3032" s="25"/>
      <c r="AQ3032" s="25"/>
    </row>
    <row r="3033" spans="2:43" s="8" customFormat="1">
      <c r="B3033" s="29"/>
      <c r="E3033" s="29"/>
      <c r="K3033" s="19"/>
      <c r="M3033" s="19"/>
      <c r="AC3033" s="29"/>
      <c r="AP3033" s="25"/>
      <c r="AQ3033" s="25"/>
    </row>
    <row r="3034" spans="2:43" s="8" customFormat="1">
      <c r="B3034" s="29"/>
      <c r="E3034" s="29"/>
      <c r="K3034" s="19"/>
      <c r="M3034" s="19"/>
      <c r="AC3034" s="29"/>
      <c r="AP3034" s="25"/>
      <c r="AQ3034" s="25"/>
    </row>
    <row r="3035" spans="2:43" s="8" customFormat="1">
      <c r="B3035" s="29"/>
      <c r="E3035" s="29"/>
      <c r="K3035" s="19"/>
      <c r="M3035" s="19"/>
      <c r="AC3035" s="29"/>
      <c r="AP3035" s="25"/>
      <c r="AQ3035" s="25"/>
    </row>
    <row r="3036" spans="2:43" s="8" customFormat="1">
      <c r="B3036" s="29"/>
      <c r="E3036" s="29"/>
      <c r="K3036" s="19"/>
      <c r="M3036" s="19"/>
      <c r="AC3036" s="29"/>
      <c r="AP3036" s="25"/>
      <c r="AQ3036" s="25"/>
    </row>
    <row r="3037" spans="2:43" s="8" customFormat="1">
      <c r="B3037" s="29"/>
      <c r="E3037" s="29"/>
      <c r="K3037" s="19"/>
      <c r="M3037" s="19"/>
      <c r="AC3037" s="29"/>
      <c r="AP3037" s="25"/>
      <c r="AQ3037" s="25"/>
    </row>
    <row r="3038" spans="2:43" s="8" customFormat="1">
      <c r="B3038" s="29"/>
      <c r="E3038" s="29"/>
      <c r="K3038" s="19"/>
      <c r="M3038" s="19"/>
      <c r="AC3038" s="29"/>
      <c r="AP3038" s="25"/>
      <c r="AQ3038" s="25"/>
    </row>
    <row r="3039" spans="2:43" s="8" customFormat="1">
      <c r="B3039" s="29"/>
      <c r="E3039" s="29"/>
      <c r="K3039" s="19"/>
      <c r="M3039" s="19"/>
      <c r="AC3039" s="29"/>
      <c r="AP3039" s="25"/>
      <c r="AQ3039" s="25"/>
    </row>
    <row r="3040" spans="2:43" s="8" customFormat="1">
      <c r="B3040" s="29"/>
      <c r="E3040" s="29"/>
      <c r="K3040" s="19"/>
      <c r="M3040" s="19"/>
      <c r="AC3040" s="29"/>
      <c r="AP3040" s="25"/>
      <c r="AQ3040" s="25"/>
    </row>
    <row r="3041" spans="2:43" s="8" customFormat="1">
      <c r="B3041" s="29"/>
      <c r="E3041" s="29"/>
      <c r="K3041" s="19"/>
      <c r="M3041" s="19"/>
      <c r="AC3041" s="29"/>
      <c r="AP3041" s="25"/>
      <c r="AQ3041" s="25"/>
    </row>
    <row r="3042" spans="2:43" s="8" customFormat="1">
      <c r="B3042" s="29"/>
      <c r="E3042" s="29"/>
      <c r="K3042" s="19"/>
      <c r="M3042" s="19"/>
      <c r="AC3042" s="29"/>
      <c r="AP3042" s="25"/>
      <c r="AQ3042" s="25"/>
    </row>
    <row r="3043" spans="2:43" s="8" customFormat="1">
      <c r="B3043" s="29"/>
      <c r="E3043" s="29"/>
      <c r="K3043" s="19"/>
      <c r="M3043" s="19"/>
      <c r="AC3043" s="29"/>
      <c r="AP3043" s="25"/>
      <c r="AQ3043" s="25"/>
    </row>
    <row r="3044" spans="2:43" s="8" customFormat="1">
      <c r="B3044" s="29"/>
      <c r="E3044" s="29"/>
      <c r="K3044" s="19"/>
      <c r="M3044" s="19"/>
      <c r="AC3044" s="29"/>
      <c r="AP3044" s="25"/>
      <c r="AQ3044" s="25"/>
    </row>
    <row r="3045" spans="2:43" s="8" customFormat="1">
      <c r="B3045" s="29"/>
      <c r="E3045" s="29"/>
      <c r="K3045" s="19"/>
      <c r="M3045" s="19"/>
      <c r="AC3045" s="29"/>
      <c r="AP3045" s="25"/>
      <c r="AQ3045" s="25"/>
    </row>
    <row r="3046" spans="2:43" s="8" customFormat="1">
      <c r="B3046" s="29"/>
      <c r="E3046" s="29"/>
      <c r="K3046" s="19"/>
      <c r="M3046" s="19"/>
      <c r="AC3046" s="29"/>
      <c r="AP3046" s="25"/>
      <c r="AQ3046" s="25"/>
    </row>
    <row r="3047" spans="2:43" s="8" customFormat="1">
      <c r="B3047" s="29"/>
      <c r="E3047" s="29"/>
      <c r="K3047" s="19"/>
      <c r="M3047" s="19"/>
      <c r="AC3047" s="29"/>
      <c r="AP3047" s="25"/>
      <c r="AQ3047" s="25"/>
    </row>
    <row r="3048" spans="2:43" s="8" customFormat="1">
      <c r="B3048" s="29"/>
      <c r="E3048" s="29"/>
      <c r="K3048" s="19"/>
      <c r="M3048" s="19"/>
      <c r="AC3048" s="29"/>
      <c r="AP3048" s="25"/>
      <c r="AQ3048" s="25"/>
    </row>
    <row r="3049" spans="2:43" s="8" customFormat="1">
      <c r="B3049" s="29"/>
      <c r="E3049" s="29"/>
      <c r="K3049" s="19"/>
      <c r="M3049" s="19"/>
      <c r="AC3049" s="29"/>
      <c r="AP3049" s="25"/>
      <c r="AQ3049" s="25"/>
    </row>
    <row r="3050" spans="2:43" s="8" customFormat="1">
      <c r="B3050" s="29"/>
      <c r="E3050" s="29"/>
      <c r="K3050" s="19"/>
      <c r="M3050" s="19"/>
      <c r="AC3050" s="29"/>
      <c r="AP3050" s="25"/>
      <c r="AQ3050" s="25"/>
    </row>
    <row r="3051" spans="2:43" s="8" customFormat="1">
      <c r="B3051" s="29"/>
      <c r="E3051" s="29"/>
      <c r="K3051" s="19"/>
      <c r="M3051" s="19"/>
      <c r="AC3051" s="29"/>
      <c r="AP3051" s="25"/>
      <c r="AQ3051" s="25"/>
    </row>
    <row r="3052" spans="2:43" s="8" customFormat="1">
      <c r="B3052" s="29"/>
      <c r="E3052" s="29"/>
      <c r="K3052" s="19"/>
      <c r="M3052" s="19"/>
      <c r="AC3052" s="29"/>
      <c r="AP3052" s="25"/>
      <c r="AQ3052" s="25"/>
    </row>
    <row r="3053" spans="2:43" s="8" customFormat="1">
      <c r="B3053" s="29"/>
      <c r="E3053" s="29"/>
      <c r="K3053" s="19"/>
      <c r="M3053" s="19"/>
      <c r="AC3053" s="29"/>
      <c r="AP3053" s="25"/>
      <c r="AQ3053" s="25"/>
    </row>
    <row r="3054" spans="2:43" s="8" customFormat="1">
      <c r="B3054" s="29"/>
      <c r="E3054" s="29"/>
      <c r="K3054" s="19"/>
      <c r="M3054" s="19"/>
      <c r="AC3054" s="29"/>
      <c r="AP3054" s="25"/>
      <c r="AQ3054" s="25"/>
    </row>
    <row r="3055" spans="2:43" s="8" customFormat="1">
      <c r="B3055" s="29"/>
      <c r="E3055" s="29"/>
      <c r="K3055" s="19"/>
      <c r="M3055" s="19"/>
      <c r="AC3055" s="29"/>
      <c r="AP3055" s="25"/>
      <c r="AQ3055" s="25"/>
    </row>
    <row r="3056" spans="2:43" s="8" customFormat="1">
      <c r="B3056" s="29"/>
      <c r="E3056" s="29"/>
      <c r="K3056" s="19"/>
      <c r="M3056" s="19"/>
      <c r="AC3056" s="29"/>
      <c r="AP3056" s="25"/>
      <c r="AQ3056" s="25"/>
    </row>
    <row r="3057" spans="2:43" s="8" customFormat="1">
      <c r="B3057" s="29"/>
      <c r="E3057" s="29"/>
      <c r="K3057" s="19"/>
      <c r="M3057" s="19"/>
      <c r="AC3057" s="29"/>
      <c r="AP3057" s="25"/>
      <c r="AQ3057" s="25"/>
    </row>
    <row r="3058" spans="2:43" s="8" customFormat="1">
      <c r="B3058" s="29"/>
      <c r="E3058" s="29"/>
      <c r="K3058" s="19"/>
      <c r="M3058" s="19"/>
      <c r="AC3058" s="29"/>
      <c r="AP3058" s="25"/>
      <c r="AQ3058" s="25"/>
    </row>
    <row r="3059" spans="2:43" s="8" customFormat="1">
      <c r="B3059" s="29"/>
      <c r="E3059" s="29"/>
      <c r="K3059" s="19"/>
      <c r="M3059" s="19"/>
      <c r="AC3059" s="29"/>
      <c r="AP3059" s="25"/>
      <c r="AQ3059" s="25"/>
    </row>
    <row r="3060" spans="2:43" s="8" customFormat="1">
      <c r="B3060" s="29"/>
      <c r="E3060" s="29"/>
      <c r="K3060" s="19"/>
      <c r="M3060" s="19"/>
      <c r="AC3060" s="29"/>
      <c r="AP3060" s="25"/>
      <c r="AQ3060" s="25"/>
    </row>
    <row r="3061" spans="2:43" s="8" customFormat="1">
      <c r="B3061" s="29"/>
      <c r="E3061" s="29"/>
      <c r="K3061" s="19"/>
      <c r="M3061" s="19"/>
      <c r="AC3061" s="29"/>
      <c r="AP3061" s="25"/>
      <c r="AQ3061" s="25"/>
    </row>
    <row r="3062" spans="2:43" s="8" customFormat="1">
      <c r="B3062" s="29"/>
      <c r="E3062" s="29"/>
      <c r="K3062" s="19"/>
      <c r="M3062" s="19"/>
      <c r="AC3062" s="29"/>
      <c r="AP3062" s="25"/>
      <c r="AQ3062" s="25"/>
    </row>
    <row r="3063" spans="2:43" s="8" customFormat="1">
      <c r="B3063" s="29"/>
      <c r="E3063" s="29"/>
      <c r="K3063" s="19"/>
      <c r="M3063" s="19"/>
      <c r="AC3063" s="29"/>
      <c r="AP3063" s="25"/>
      <c r="AQ3063" s="25"/>
    </row>
    <row r="3064" spans="2:43" s="8" customFormat="1">
      <c r="B3064" s="29"/>
      <c r="E3064" s="29"/>
      <c r="K3064" s="19"/>
      <c r="M3064" s="19"/>
      <c r="AC3064" s="29"/>
      <c r="AP3064" s="25"/>
      <c r="AQ3064" s="25"/>
    </row>
    <row r="3065" spans="2:43" s="8" customFormat="1">
      <c r="B3065" s="29"/>
      <c r="E3065" s="29"/>
      <c r="K3065" s="19"/>
      <c r="M3065" s="19"/>
      <c r="AC3065" s="29"/>
      <c r="AP3065" s="25"/>
      <c r="AQ3065" s="25"/>
    </row>
    <row r="3066" spans="2:43" s="8" customFormat="1">
      <c r="B3066" s="29"/>
      <c r="E3066" s="29"/>
      <c r="K3066" s="19"/>
      <c r="M3066" s="19"/>
      <c r="AC3066" s="29"/>
      <c r="AP3066" s="25"/>
      <c r="AQ3066" s="25"/>
    </row>
    <row r="3067" spans="2:43" s="8" customFormat="1">
      <c r="B3067" s="29"/>
      <c r="E3067" s="29"/>
      <c r="K3067" s="19"/>
      <c r="M3067" s="19"/>
      <c r="AC3067" s="29"/>
      <c r="AP3067" s="25"/>
      <c r="AQ3067" s="25"/>
    </row>
    <row r="3068" spans="2:43" s="8" customFormat="1">
      <c r="B3068" s="29"/>
      <c r="E3068" s="29"/>
      <c r="K3068" s="19"/>
      <c r="M3068" s="19"/>
      <c r="AC3068" s="29"/>
      <c r="AP3068" s="25"/>
      <c r="AQ3068" s="25"/>
    </row>
    <row r="3069" spans="2:43" s="8" customFormat="1">
      <c r="B3069" s="29"/>
      <c r="E3069" s="29"/>
      <c r="K3069" s="19"/>
      <c r="M3069" s="19"/>
      <c r="AC3069" s="29"/>
      <c r="AP3069" s="25"/>
      <c r="AQ3069" s="25"/>
    </row>
    <row r="3070" spans="2:43" s="8" customFormat="1">
      <c r="B3070" s="29"/>
      <c r="E3070" s="29"/>
      <c r="K3070" s="19"/>
      <c r="M3070" s="19"/>
      <c r="AC3070" s="29"/>
      <c r="AP3070" s="25"/>
      <c r="AQ3070" s="25"/>
    </row>
    <row r="3071" spans="2:43" s="8" customFormat="1">
      <c r="B3071" s="29"/>
      <c r="E3071" s="29"/>
      <c r="K3071" s="19"/>
      <c r="M3071" s="19"/>
      <c r="AC3071" s="29"/>
      <c r="AP3071" s="25"/>
      <c r="AQ3071" s="25"/>
    </row>
    <row r="3072" spans="2:43" s="8" customFormat="1">
      <c r="B3072" s="29"/>
      <c r="E3072" s="29"/>
      <c r="K3072" s="19"/>
      <c r="M3072" s="19"/>
      <c r="AC3072" s="29"/>
      <c r="AP3072" s="25"/>
      <c r="AQ3072" s="25"/>
    </row>
    <row r="3073" spans="2:43" s="8" customFormat="1">
      <c r="B3073" s="29"/>
      <c r="E3073" s="29"/>
      <c r="K3073" s="19"/>
      <c r="M3073" s="19"/>
      <c r="AC3073" s="29"/>
      <c r="AP3073" s="25"/>
      <c r="AQ3073" s="25"/>
    </row>
    <row r="3074" spans="2:43" s="8" customFormat="1">
      <c r="B3074" s="29"/>
      <c r="E3074" s="29"/>
      <c r="K3074" s="19"/>
      <c r="M3074" s="19"/>
      <c r="AC3074" s="29"/>
      <c r="AP3074" s="25"/>
      <c r="AQ3074" s="25"/>
    </row>
    <row r="3075" spans="2:43" s="8" customFormat="1">
      <c r="B3075" s="29"/>
      <c r="E3075" s="29"/>
      <c r="K3075" s="19"/>
      <c r="M3075" s="19"/>
      <c r="AC3075" s="29"/>
      <c r="AP3075" s="25"/>
      <c r="AQ3075" s="25"/>
    </row>
    <row r="3076" spans="2:43" s="8" customFormat="1">
      <c r="B3076" s="29"/>
      <c r="E3076" s="29"/>
      <c r="K3076" s="19"/>
      <c r="M3076" s="19"/>
      <c r="AC3076" s="29"/>
      <c r="AP3076" s="25"/>
      <c r="AQ3076" s="25"/>
    </row>
    <row r="3077" spans="2:43" s="8" customFormat="1">
      <c r="B3077" s="29"/>
      <c r="E3077" s="29"/>
      <c r="K3077" s="19"/>
      <c r="M3077" s="19"/>
      <c r="AC3077" s="29"/>
      <c r="AP3077" s="25"/>
      <c r="AQ3077" s="25"/>
    </row>
    <row r="3078" spans="2:43" s="8" customFormat="1">
      <c r="B3078" s="29"/>
      <c r="E3078" s="29"/>
      <c r="K3078" s="19"/>
      <c r="M3078" s="19"/>
      <c r="AC3078" s="29"/>
      <c r="AP3078" s="25"/>
      <c r="AQ3078" s="25"/>
    </row>
    <row r="3079" spans="2:43" s="8" customFormat="1">
      <c r="B3079" s="29"/>
      <c r="E3079" s="29"/>
      <c r="K3079" s="19"/>
      <c r="M3079" s="19"/>
      <c r="AC3079" s="29"/>
      <c r="AP3079" s="25"/>
      <c r="AQ3079" s="25"/>
    </row>
    <row r="3080" spans="2:43" s="8" customFormat="1">
      <c r="B3080" s="29"/>
      <c r="E3080" s="29"/>
      <c r="K3080" s="19"/>
      <c r="M3080" s="19"/>
      <c r="AC3080" s="29"/>
      <c r="AP3080" s="25"/>
      <c r="AQ3080" s="25"/>
    </row>
    <row r="3081" spans="2:43" s="8" customFormat="1">
      <c r="B3081" s="29"/>
      <c r="E3081" s="29"/>
      <c r="K3081" s="19"/>
      <c r="M3081" s="19"/>
      <c r="AC3081" s="29"/>
      <c r="AP3081" s="25"/>
      <c r="AQ3081" s="25"/>
    </row>
    <row r="3082" spans="2:43" s="8" customFormat="1">
      <c r="B3082" s="29"/>
      <c r="E3082" s="29"/>
      <c r="K3082" s="19"/>
      <c r="M3082" s="19"/>
      <c r="AC3082" s="29"/>
      <c r="AP3082" s="25"/>
      <c r="AQ3082" s="25"/>
    </row>
    <row r="3083" spans="2:43" s="8" customFormat="1">
      <c r="B3083" s="29"/>
      <c r="E3083" s="29"/>
      <c r="K3083" s="19"/>
      <c r="M3083" s="19"/>
      <c r="AC3083" s="29"/>
      <c r="AP3083" s="25"/>
      <c r="AQ3083" s="25"/>
    </row>
    <row r="3084" spans="2:43" s="8" customFormat="1">
      <c r="B3084" s="29"/>
      <c r="E3084" s="29"/>
      <c r="K3084" s="19"/>
      <c r="M3084" s="19"/>
      <c r="AC3084" s="29"/>
      <c r="AP3084" s="25"/>
      <c r="AQ3084" s="25"/>
    </row>
    <row r="3085" spans="2:43" s="8" customFormat="1">
      <c r="B3085" s="29"/>
      <c r="E3085" s="29"/>
      <c r="K3085" s="19"/>
      <c r="M3085" s="19"/>
      <c r="AC3085" s="29"/>
      <c r="AP3085" s="25"/>
      <c r="AQ3085" s="25"/>
    </row>
    <row r="3086" spans="2:43" s="8" customFormat="1">
      <c r="B3086" s="29"/>
      <c r="E3086" s="29"/>
      <c r="K3086" s="19"/>
      <c r="M3086" s="19"/>
      <c r="AC3086" s="29"/>
      <c r="AP3086" s="25"/>
      <c r="AQ3086" s="25"/>
    </row>
    <row r="3087" spans="2:43" s="8" customFormat="1">
      <c r="B3087" s="29"/>
      <c r="E3087" s="29"/>
      <c r="K3087" s="19"/>
      <c r="M3087" s="19"/>
      <c r="AC3087" s="29"/>
      <c r="AP3087" s="25"/>
      <c r="AQ3087" s="25"/>
    </row>
    <row r="3088" spans="2:43" s="8" customFormat="1">
      <c r="B3088" s="29"/>
      <c r="E3088" s="29"/>
      <c r="K3088" s="19"/>
      <c r="M3088" s="19"/>
      <c r="AC3088" s="29"/>
      <c r="AP3088" s="25"/>
      <c r="AQ3088" s="25"/>
    </row>
    <row r="3089" spans="2:43" s="8" customFormat="1">
      <c r="B3089" s="29"/>
      <c r="E3089" s="29"/>
      <c r="K3089" s="19"/>
      <c r="M3089" s="19"/>
      <c r="AC3089" s="29"/>
      <c r="AP3089" s="25"/>
      <c r="AQ3089" s="25"/>
    </row>
    <row r="3090" spans="2:43" s="8" customFormat="1">
      <c r="B3090" s="29"/>
      <c r="E3090" s="29"/>
      <c r="K3090" s="19"/>
      <c r="M3090" s="19"/>
      <c r="AC3090" s="29"/>
      <c r="AP3090" s="25"/>
      <c r="AQ3090" s="25"/>
    </row>
    <row r="3091" spans="2:43" s="8" customFormat="1">
      <c r="B3091" s="29"/>
      <c r="E3091" s="29"/>
      <c r="K3091" s="19"/>
      <c r="M3091" s="19"/>
      <c r="AC3091" s="29"/>
      <c r="AP3091" s="25"/>
      <c r="AQ3091" s="25"/>
    </row>
    <row r="3092" spans="2:43" s="8" customFormat="1">
      <c r="B3092" s="29"/>
      <c r="E3092" s="29"/>
      <c r="K3092" s="19"/>
      <c r="M3092" s="19"/>
      <c r="AC3092" s="29"/>
      <c r="AP3092" s="25"/>
      <c r="AQ3092" s="25"/>
    </row>
    <row r="3093" spans="2:43" s="8" customFormat="1">
      <c r="B3093" s="29"/>
      <c r="E3093" s="29"/>
      <c r="K3093" s="19"/>
      <c r="M3093" s="19"/>
      <c r="AC3093" s="29"/>
      <c r="AP3093" s="25"/>
      <c r="AQ3093" s="25"/>
    </row>
    <row r="3094" spans="2:43" s="8" customFormat="1">
      <c r="B3094" s="29"/>
      <c r="E3094" s="29"/>
      <c r="K3094" s="19"/>
      <c r="M3094" s="19"/>
      <c r="AC3094" s="29"/>
      <c r="AP3094" s="25"/>
      <c r="AQ3094" s="25"/>
    </row>
    <row r="3095" spans="2:43" s="8" customFormat="1">
      <c r="B3095" s="29"/>
      <c r="E3095" s="29"/>
      <c r="K3095" s="19"/>
      <c r="M3095" s="19"/>
      <c r="AC3095" s="29"/>
      <c r="AP3095" s="25"/>
      <c r="AQ3095" s="25"/>
    </row>
    <row r="3096" spans="2:43" s="8" customFormat="1">
      <c r="B3096" s="29"/>
      <c r="E3096" s="29"/>
      <c r="K3096" s="19"/>
      <c r="M3096" s="19"/>
      <c r="AC3096" s="29"/>
      <c r="AP3096" s="25"/>
      <c r="AQ3096" s="25"/>
    </row>
    <row r="3097" spans="2:43" s="8" customFormat="1">
      <c r="B3097" s="29"/>
      <c r="E3097" s="29"/>
      <c r="K3097" s="19"/>
      <c r="M3097" s="19"/>
      <c r="AC3097" s="29"/>
      <c r="AP3097" s="25"/>
      <c r="AQ3097" s="25"/>
    </row>
    <row r="3098" spans="2:43" s="8" customFormat="1">
      <c r="B3098" s="29"/>
      <c r="E3098" s="29"/>
      <c r="K3098" s="19"/>
      <c r="M3098" s="19"/>
      <c r="AC3098" s="29"/>
      <c r="AP3098" s="25"/>
      <c r="AQ3098" s="25"/>
    </row>
    <row r="3099" spans="2:43" s="8" customFormat="1">
      <c r="B3099" s="29"/>
      <c r="E3099" s="29"/>
      <c r="K3099" s="19"/>
      <c r="M3099" s="19"/>
      <c r="AC3099" s="29"/>
      <c r="AP3099" s="25"/>
      <c r="AQ3099" s="25"/>
    </row>
    <row r="3100" spans="2:43" s="8" customFormat="1">
      <c r="B3100" s="29"/>
      <c r="E3100" s="29"/>
      <c r="K3100" s="19"/>
      <c r="M3100" s="19"/>
      <c r="AC3100" s="29"/>
      <c r="AP3100" s="25"/>
      <c r="AQ3100" s="25"/>
    </row>
    <row r="3101" spans="2:43" s="8" customFormat="1">
      <c r="B3101" s="29"/>
      <c r="E3101" s="29"/>
      <c r="K3101" s="19"/>
      <c r="M3101" s="19"/>
      <c r="AC3101" s="29"/>
      <c r="AP3101" s="25"/>
      <c r="AQ3101" s="25"/>
    </row>
    <row r="3102" spans="2:43" s="8" customFormat="1">
      <c r="B3102" s="29"/>
      <c r="E3102" s="29"/>
      <c r="K3102" s="19"/>
      <c r="M3102" s="19"/>
      <c r="AC3102" s="29"/>
      <c r="AP3102" s="25"/>
      <c r="AQ3102" s="25"/>
    </row>
    <row r="3103" spans="2:43" s="8" customFormat="1">
      <c r="B3103" s="29"/>
      <c r="E3103" s="29"/>
      <c r="K3103" s="19"/>
      <c r="M3103" s="19"/>
      <c r="AC3103" s="29"/>
      <c r="AP3103" s="25"/>
      <c r="AQ3103" s="25"/>
    </row>
    <row r="3104" spans="2:43" s="8" customFormat="1">
      <c r="B3104" s="29"/>
      <c r="E3104" s="29"/>
      <c r="K3104" s="19"/>
      <c r="M3104" s="19"/>
      <c r="AC3104" s="29"/>
      <c r="AP3104" s="25"/>
      <c r="AQ3104" s="25"/>
    </row>
    <row r="3105" spans="2:43" s="8" customFormat="1">
      <c r="B3105" s="29"/>
      <c r="E3105" s="29"/>
      <c r="K3105" s="19"/>
      <c r="M3105" s="19"/>
      <c r="AC3105" s="29"/>
      <c r="AP3105" s="25"/>
      <c r="AQ3105" s="25"/>
    </row>
    <row r="3106" spans="2:43" s="8" customFormat="1">
      <c r="B3106" s="29"/>
      <c r="E3106" s="29"/>
      <c r="K3106" s="19"/>
      <c r="M3106" s="19"/>
      <c r="AC3106" s="29"/>
      <c r="AP3106" s="25"/>
      <c r="AQ3106" s="25"/>
    </row>
    <row r="3107" spans="2:43" s="8" customFormat="1">
      <c r="B3107" s="29"/>
      <c r="E3107" s="29"/>
      <c r="K3107" s="19"/>
      <c r="M3107" s="19"/>
      <c r="AC3107" s="29"/>
      <c r="AP3107" s="25"/>
      <c r="AQ3107" s="25"/>
    </row>
    <row r="3108" spans="2:43" s="8" customFormat="1">
      <c r="B3108" s="29"/>
      <c r="E3108" s="29"/>
      <c r="K3108" s="19"/>
      <c r="M3108" s="19"/>
      <c r="AC3108" s="29"/>
      <c r="AP3108" s="25"/>
      <c r="AQ3108" s="25"/>
    </row>
    <row r="3109" spans="2:43" s="8" customFormat="1">
      <c r="B3109" s="29"/>
      <c r="E3109" s="29"/>
      <c r="K3109" s="19"/>
      <c r="M3109" s="19"/>
      <c r="AC3109" s="29"/>
      <c r="AP3109" s="25"/>
      <c r="AQ3109" s="25"/>
    </row>
    <row r="3110" spans="2:43" s="8" customFormat="1">
      <c r="B3110" s="29"/>
      <c r="E3110" s="29"/>
      <c r="K3110" s="19"/>
      <c r="M3110" s="19"/>
      <c r="AC3110" s="29"/>
      <c r="AP3110" s="25"/>
      <c r="AQ3110" s="25"/>
    </row>
    <row r="3111" spans="2:43" s="8" customFormat="1">
      <c r="B3111" s="29"/>
      <c r="E3111" s="29"/>
      <c r="K3111" s="19"/>
      <c r="M3111" s="19"/>
      <c r="AC3111" s="29"/>
      <c r="AP3111" s="25"/>
      <c r="AQ3111" s="25"/>
    </row>
    <row r="3112" spans="2:43" s="8" customFormat="1">
      <c r="B3112" s="29"/>
      <c r="E3112" s="29"/>
      <c r="K3112" s="19"/>
      <c r="M3112" s="19"/>
      <c r="AC3112" s="29"/>
      <c r="AP3112" s="25"/>
      <c r="AQ3112" s="25"/>
    </row>
    <row r="3113" spans="2:43" s="8" customFormat="1">
      <c r="B3113" s="29"/>
      <c r="E3113" s="29"/>
      <c r="K3113" s="19"/>
      <c r="M3113" s="19"/>
      <c r="AC3113" s="29"/>
      <c r="AP3113" s="25"/>
      <c r="AQ3113" s="25"/>
    </row>
    <row r="3114" spans="2:43" s="8" customFormat="1">
      <c r="B3114" s="29"/>
      <c r="E3114" s="29"/>
      <c r="K3114" s="19"/>
      <c r="M3114" s="19"/>
      <c r="AC3114" s="29"/>
      <c r="AP3114" s="25"/>
      <c r="AQ3114" s="25"/>
    </row>
    <row r="3115" spans="2:43" s="8" customFormat="1">
      <c r="B3115" s="29"/>
      <c r="E3115" s="29"/>
      <c r="K3115" s="19"/>
      <c r="M3115" s="19"/>
      <c r="AC3115" s="29"/>
      <c r="AP3115" s="25"/>
      <c r="AQ3115" s="25"/>
    </row>
    <row r="3116" spans="2:43" s="8" customFormat="1">
      <c r="B3116" s="29"/>
      <c r="E3116" s="29"/>
      <c r="K3116" s="19"/>
      <c r="M3116" s="19"/>
      <c r="AC3116" s="29"/>
      <c r="AP3116" s="25"/>
      <c r="AQ3116" s="25"/>
    </row>
    <row r="3117" spans="2:43" s="8" customFormat="1">
      <c r="B3117" s="29"/>
      <c r="E3117" s="29"/>
      <c r="K3117" s="19"/>
      <c r="M3117" s="19"/>
      <c r="AC3117" s="29"/>
      <c r="AP3117" s="25"/>
      <c r="AQ3117" s="25"/>
    </row>
    <row r="3118" spans="2:43" s="8" customFormat="1">
      <c r="B3118" s="29"/>
      <c r="E3118" s="29"/>
      <c r="K3118" s="19"/>
      <c r="M3118" s="19"/>
      <c r="AC3118" s="29"/>
      <c r="AP3118" s="25"/>
      <c r="AQ3118" s="25"/>
    </row>
    <row r="3119" spans="2:43" s="8" customFormat="1">
      <c r="B3119" s="29"/>
      <c r="E3119" s="29"/>
      <c r="K3119" s="19"/>
      <c r="M3119" s="19"/>
      <c r="AC3119" s="29"/>
      <c r="AP3119" s="25"/>
      <c r="AQ3119" s="25"/>
    </row>
    <row r="3120" spans="2:43" s="8" customFormat="1">
      <c r="B3120" s="29"/>
      <c r="E3120" s="29"/>
      <c r="K3120" s="19"/>
      <c r="M3120" s="19"/>
      <c r="AC3120" s="29"/>
      <c r="AP3120" s="25"/>
      <c r="AQ3120" s="25"/>
    </row>
    <row r="3121" spans="2:43" s="8" customFormat="1">
      <c r="B3121" s="29"/>
      <c r="E3121" s="29"/>
      <c r="K3121" s="19"/>
      <c r="M3121" s="19"/>
      <c r="AC3121" s="29"/>
      <c r="AP3121" s="25"/>
      <c r="AQ3121" s="25"/>
    </row>
    <row r="3122" spans="2:43" s="8" customFormat="1">
      <c r="B3122" s="29"/>
      <c r="E3122" s="29"/>
      <c r="K3122" s="19"/>
      <c r="M3122" s="19"/>
      <c r="AC3122" s="29"/>
      <c r="AP3122" s="25"/>
      <c r="AQ3122" s="25"/>
    </row>
    <row r="3123" spans="2:43" s="8" customFormat="1">
      <c r="B3123" s="29"/>
      <c r="E3123" s="29"/>
      <c r="K3123" s="19"/>
      <c r="M3123" s="19"/>
      <c r="AC3123" s="29"/>
      <c r="AP3123" s="25"/>
      <c r="AQ3123" s="25"/>
    </row>
    <row r="3124" spans="2:43" s="8" customFormat="1">
      <c r="B3124" s="29"/>
      <c r="E3124" s="29"/>
      <c r="K3124" s="19"/>
      <c r="M3124" s="19"/>
      <c r="AC3124" s="29"/>
      <c r="AP3124" s="25"/>
      <c r="AQ3124" s="25"/>
    </row>
    <row r="3125" spans="2:43" s="8" customFormat="1">
      <c r="B3125" s="29"/>
      <c r="E3125" s="29"/>
      <c r="K3125" s="19"/>
      <c r="M3125" s="19"/>
      <c r="AC3125" s="29"/>
      <c r="AP3125" s="25"/>
      <c r="AQ3125" s="25"/>
    </row>
    <row r="3126" spans="2:43" s="8" customFormat="1">
      <c r="B3126" s="29"/>
      <c r="E3126" s="29"/>
      <c r="K3126" s="19"/>
      <c r="M3126" s="19"/>
      <c r="AC3126" s="29"/>
      <c r="AP3126" s="25"/>
      <c r="AQ3126" s="25"/>
    </row>
    <row r="3127" spans="2:43" s="8" customFormat="1">
      <c r="B3127" s="29"/>
      <c r="E3127" s="29"/>
      <c r="K3127" s="19"/>
      <c r="M3127" s="19"/>
      <c r="AC3127" s="29"/>
      <c r="AP3127" s="25"/>
      <c r="AQ3127" s="25"/>
    </row>
    <row r="3128" spans="2:43" s="8" customFormat="1">
      <c r="B3128" s="29"/>
      <c r="E3128" s="29"/>
      <c r="K3128" s="19"/>
      <c r="M3128" s="19"/>
      <c r="AC3128" s="29"/>
      <c r="AP3128" s="25"/>
      <c r="AQ3128" s="25"/>
    </row>
    <row r="3129" spans="2:43" s="8" customFormat="1">
      <c r="B3129" s="29"/>
      <c r="E3129" s="29"/>
      <c r="K3129" s="19"/>
      <c r="M3129" s="19"/>
      <c r="AC3129" s="29"/>
      <c r="AP3129" s="25"/>
      <c r="AQ3129" s="25"/>
    </row>
    <row r="3130" spans="2:43" s="8" customFormat="1">
      <c r="B3130" s="29"/>
      <c r="E3130" s="29"/>
      <c r="K3130" s="19"/>
      <c r="M3130" s="19"/>
      <c r="AC3130" s="29"/>
      <c r="AP3130" s="25"/>
      <c r="AQ3130" s="25"/>
    </row>
    <row r="3131" spans="2:43" s="8" customFormat="1">
      <c r="B3131" s="29"/>
      <c r="E3131" s="29"/>
      <c r="K3131" s="19"/>
      <c r="M3131" s="19"/>
      <c r="AC3131" s="29"/>
      <c r="AP3131" s="25"/>
      <c r="AQ3131" s="25"/>
    </row>
    <row r="3132" spans="2:43" s="8" customFormat="1">
      <c r="B3132" s="29"/>
      <c r="E3132" s="29"/>
      <c r="K3132" s="19"/>
      <c r="M3132" s="19"/>
      <c r="AC3132" s="29"/>
      <c r="AP3132" s="25"/>
      <c r="AQ3132" s="25"/>
    </row>
    <row r="3133" spans="2:43" s="8" customFormat="1">
      <c r="B3133" s="29"/>
      <c r="E3133" s="29"/>
      <c r="K3133" s="19"/>
      <c r="M3133" s="19"/>
      <c r="AC3133" s="29"/>
      <c r="AP3133" s="25"/>
      <c r="AQ3133" s="25"/>
    </row>
    <row r="3134" spans="2:43" s="8" customFormat="1">
      <c r="B3134" s="29"/>
      <c r="E3134" s="29"/>
      <c r="K3134" s="19"/>
      <c r="M3134" s="19"/>
      <c r="AC3134" s="29"/>
      <c r="AP3134" s="25"/>
      <c r="AQ3134" s="25"/>
    </row>
    <row r="3135" spans="2:43" s="8" customFormat="1">
      <c r="B3135" s="29"/>
      <c r="E3135" s="29"/>
      <c r="K3135" s="19"/>
      <c r="M3135" s="19"/>
      <c r="AC3135" s="29"/>
      <c r="AP3135" s="25"/>
      <c r="AQ3135" s="25"/>
    </row>
    <row r="3136" spans="2:43" s="8" customFormat="1">
      <c r="B3136" s="29"/>
      <c r="E3136" s="29"/>
      <c r="K3136" s="19"/>
      <c r="M3136" s="19"/>
      <c r="AC3136" s="29"/>
      <c r="AP3136" s="25"/>
      <c r="AQ3136" s="25"/>
    </row>
    <row r="3137" spans="2:43" s="8" customFormat="1">
      <c r="B3137" s="29"/>
      <c r="E3137" s="29"/>
      <c r="K3137" s="19"/>
      <c r="M3137" s="19"/>
      <c r="AC3137" s="29"/>
      <c r="AP3137" s="25"/>
      <c r="AQ3137" s="25"/>
    </row>
    <row r="3138" spans="2:43" s="8" customFormat="1">
      <c r="B3138" s="29"/>
      <c r="E3138" s="29"/>
      <c r="K3138" s="19"/>
      <c r="M3138" s="19"/>
      <c r="AC3138" s="29"/>
      <c r="AP3138" s="25"/>
      <c r="AQ3138" s="25"/>
    </row>
    <row r="3139" spans="2:43" s="8" customFormat="1">
      <c r="B3139" s="29"/>
      <c r="E3139" s="29"/>
      <c r="K3139" s="19"/>
      <c r="M3139" s="19"/>
      <c r="AC3139" s="29"/>
      <c r="AP3139" s="25"/>
      <c r="AQ3139" s="25"/>
    </row>
    <row r="3140" spans="2:43" s="8" customFormat="1">
      <c r="B3140" s="29"/>
      <c r="E3140" s="29"/>
      <c r="K3140" s="19"/>
      <c r="M3140" s="19"/>
      <c r="AC3140" s="29"/>
      <c r="AP3140" s="25"/>
      <c r="AQ3140" s="25"/>
    </row>
    <row r="3141" spans="2:43" s="8" customFormat="1">
      <c r="B3141" s="29"/>
      <c r="E3141" s="29"/>
      <c r="K3141" s="19"/>
      <c r="M3141" s="19"/>
      <c r="AC3141" s="29"/>
      <c r="AP3141" s="25"/>
      <c r="AQ3141" s="25"/>
    </row>
    <row r="3142" spans="2:43" s="8" customFormat="1">
      <c r="B3142" s="29"/>
      <c r="E3142" s="29"/>
      <c r="K3142" s="19"/>
      <c r="M3142" s="19"/>
      <c r="AC3142" s="29"/>
      <c r="AP3142" s="25"/>
      <c r="AQ3142" s="25"/>
    </row>
    <row r="3143" spans="2:43" s="8" customFormat="1">
      <c r="B3143" s="29"/>
      <c r="E3143" s="29"/>
      <c r="K3143" s="19"/>
      <c r="M3143" s="19"/>
      <c r="AC3143" s="29"/>
      <c r="AP3143" s="25"/>
      <c r="AQ3143" s="25"/>
    </row>
    <row r="3144" spans="2:43" s="8" customFormat="1">
      <c r="B3144" s="29"/>
      <c r="E3144" s="29"/>
      <c r="K3144" s="19"/>
      <c r="M3144" s="19"/>
      <c r="AC3144" s="29"/>
      <c r="AP3144" s="25"/>
      <c r="AQ3144" s="25"/>
    </row>
    <row r="3145" spans="2:43" s="8" customFormat="1">
      <c r="B3145" s="29"/>
      <c r="E3145" s="29"/>
      <c r="K3145" s="19"/>
      <c r="M3145" s="19"/>
      <c r="AC3145" s="29"/>
      <c r="AP3145" s="25"/>
      <c r="AQ3145" s="25"/>
    </row>
    <row r="3146" spans="2:43" s="8" customFormat="1">
      <c r="B3146" s="29"/>
      <c r="E3146" s="29"/>
      <c r="K3146" s="19"/>
      <c r="M3146" s="19"/>
      <c r="AC3146" s="29"/>
      <c r="AP3146" s="25"/>
      <c r="AQ3146" s="25"/>
    </row>
    <row r="3147" spans="2:43" s="8" customFormat="1">
      <c r="B3147" s="29"/>
      <c r="E3147" s="29"/>
      <c r="K3147" s="19"/>
      <c r="M3147" s="19"/>
      <c r="AC3147" s="29"/>
      <c r="AP3147" s="25"/>
      <c r="AQ3147" s="25"/>
    </row>
    <row r="3148" spans="2:43" s="8" customFormat="1">
      <c r="B3148" s="29"/>
      <c r="E3148" s="29"/>
      <c r="K3148" s="19"/>
      <c r="M3148" s="19"/>
      <c r="AC3148" s="29"/>
      <c r="AP3148" s="25"/>
      <c r="AQ3148" s="25"/>
    </row>
    <row r="3149" spans="2:43" s="8" customFormat="1">
      <c r="B3149" s="29"/>
      <c r="E3149" s="29"/>
      <c r="K3149" s="19"/>
      <c r="M3149" s="19"/>
      <c r="AC3149" s="29"/>
      <c r="AP3149" s="25"/>
      <c r="AQ3149" s="25"/>
    </row>
    <row r="3150" spans="2:43" s="8" customFormat="1">
      <c r="B3150" s="29"/>
      <c r="E3150" s="29"/>
      <c r="K3150" s="19"/>
      <c r="M3150" s="19"/>
      <c r="AC3150" s="29"/>
      <c r="AP3150" s="25"/>
      <c r="AQ3150" s="25"/>
    </row>
    <row r="3151" spans="2:43" s="8" customFormat="1">
      <c r="B3151" s="29"/>
      <c r="E3151" s="29"/>
      <c r="K3151" s="19"/>
      <c r="M3151" s="19"/>
      <c r="AC3151" s="29"/>
      <c r="AP3151" s="25"/>
      <c r="AQ3151" s="25"/>
    </row>
    <row r="3152" spans="2:43" s="8" customFormat="1">
      <c r="B3152" s="29"/>
      <c r="E3152" s="29"/>
      <c r="K3152" s="19"/>
      <c r="M3152" s="19"/>
      <c r="AC3152" s="29"/>
      <c r="AP3152" s="25"/>
      <c r="AQ3152" s="25"/>
    </row>
    <row r="3153" spans="2:43" s="8" customFormat="1">
      <c r="B3153" s="29"/>
      <c r="E3153" s="29"/>
      <c r="K3153" s="19"/>
      <c r="M3153" s="19"/>
      <c r="AC3153" s="29"/>
      <c r="AP3153" s="25"/>
      <c r="AQ3153" s="25"/>
    </row>
    <row r="3154" spans="2:43" s="8" customFormat="1">
      <c r="B3154" s="29"/>
      <c r="E3154" s="29"/>
      <c r="K3154" s="19"/>
      <c r="M3154" s="19"/>
      <c r="AC3154" s="29"/>
      <c r="AP3154" s="25"/>
      <c r="AQ3154" s="25"/>
    </row>
    <row r="3155" spans="2:43" s="8" customFormat="1">
      <c r="B3155" s="29"/>
      <c r="E3155" s="29"/>
      <c r="K3155" s="19"/>
      <c r="M3155" s="19"/>
      <c r="AC3155" s="29"/>
      <c r="AP3155" s="25"/>
      <c r="AQ3155" s="25"/>
    </row>
    <row r="3156" spans="2:43" s="8" customFormat="1">
      <c r="B3156" s="29"/>
      <c r="E3156" s="29"/>
      <c r="K3156" s="19"/>
      <c r="M3156" s="19"/>
      <c r="AC3156" s="29"/>
      <c r="AP3156" s="25"/>
      <c r="AQ3156" s="25"/>
    </row>
    <row r="3157" spans="2:43" s="8" customFormat="1">
      <c r="B3157" s="29"/>
      <c r="E3157" s="29"/>
      <c r="K3157" s="19"/>
      <c r="M3157" s="19"/>
      <c r="AC3157" s="29"/>
      <c r="AP3157" s="25"/>
      <c r="AQ3157" s="25"/>
    </row>
    <row r="3158" spans="2:43" s="8" customFormat="1">
      <c r="B3158" s="29"/>
      <c r="E3158" s="29"/>
      <c r="K3158" s="19"/>
      <c r="M3158" s="19"/>
      <c r="AC3158" s="29"/>
      <c r="AP3158" s="25"/>
      <c r="AQ3158" s="25"/>
    </row>
    <row r="3159" spans="2:43" s="8" customFormat="1">
      <c r="B3159" s="29"/>
      <c r="E3159" s="29"/>
      <c r="K3159" s="19"/>
      <c r="M3159" s="19"/>
      <c r="AC3159" s="29"/>
      <c r="AP3159" s="25"/>
      <c r="AQ3159" s="25"/>
    </row>
    <row r="3160" spans="2:43" s="8" customFormat="1">
      <c r="B3160" s="29"/>
      <c r="E3160" s="29"/>
      <c r="K3160" s="19"/>
      <c r="M3160" s="19"/>
      <c r="AC3160" s="29"/>
      <c r="AP3160" s="25"/>
      <c r="AQ3160" s="25"/>
    </row>
    <row r="3161" spans="2:43" s="8" customFormat="1">
      <c r="B3161" s="29"/>
      <c r="E3161" s="29"/>
      <c r="K3161" s="19"/>
      <c r="M3161" s="19"/>
      <c r="AC3161" s="29"/>
      <c r="AP3161" s="25"/>
      <c r="AQ3161" s="25"/>
    </row>
    <row r="3162" spans="2:43" s="8" customFormat="1">
      <c r="B3162" s="29"/>
      <c r="E3162" s="29"/>
      <c r="K3162" s="19"/>
      <c r="M3162" s="19"/>
      <c r="AC3162" s="29"/>
      <c r="AP3162" s="25"/>
      <c r="AQ3162" s="25"/>
    </row>
    <row r="3163" spans="2:43" s="8" customFormat="1">
      <c r="B3163" s="29"/>
      <c r="E3163" s="29"/>
      <c r="K3163" s="19"/>
      <c r="M3163" s="19"/>
      <c r="AC3163" s="29"/>
      <c r="AP3163" s="25"/>
      <c r="AQ3163" s="25"/>
    </row>
    <row r="3164" spans="2:43" s="8" customFormat="1">
      <c r="B3164" s="29"/>
      <c r="E3164" s="29"/>
      <c r="K3164" s="19"/>
      <c r="M3164" s="19"/>
      <c r="AC3164" s="29"/>
      <c r="AP3164" s="25"/>
      <c r="AQ3164" s="25"/>
    </row>
    <row r="3165" spans="2:43" s="8" customFormat="1">
      <c r="B3165" s="29"/>
      <c r="E3165" s="29"/>
      <c r="K3165" s="19"/>
      <c r="M3165" s="19"/>
      <c r="AC3165" s="29"/>
      <c r="AP3165" s="25"/>
      <c r="AQ3165" s="25"/>
    </row>
    <row r="3166" spans="2:43" s="8" customFormat="1">
      <c r="B3166" s="29"/>
      <c r="E3166" s="29"/>
      <c r="K3166" s="19"/>
      <c r="M3166" s="19"/>
      <c r="AC3166" s="29"/>
      <c r="AP3166" s="25"/>
      <c r="AQ3166" s="25"/>
    </row>
    <row r="3167" spans="2:43" s="8" customFormat="1">
      <c r="B3167" s="29"/>
      <c r="E3167" s="29"/>
      <c r="K3167" s="19"/>
      <c r="M3167" s="19"/>
      <c r="AC3167" s="29"/>
      <c r="AP3167" s="25"/>
      <c r="AQ3167" s="25"/>
    </row>
    <row r="3168" spans="2:43" s="8" customFormat="1">
      <c r="B3168" s="29"/>
      <c r="E3168" s="29"/>
      <c r="K3168" s="19"/>
      <c r="M3168" s="19"/>
      <c r="AC3168" s="29"/>
      <c r="AP3168" s="25"/>
      <c r="AQ3168" s="25"/>
    </row>
    <row r="3169" spans="2:43" s="8" customFormat="1">
      <c r="B3169" s="29"/>
      <c r="E3169" s="29"/>
      <c r="K3169" s="19"/>
      <c r="M3169" s="19"/>
      <c r="AC3169" s="29"/>
      <c r="AP3169" s="25"/>
      <c r="AQ3169" s="25"/>
    </row>
    <row r="3170" spans="2:43" s="8" customFormat="1">
      <c r="B3170" s="29"/>
      <c r="E3170" s="29"/>
      <c r="K3170" s="19"/>
      <c r="M3170" s="19"/>
      <c r="AC3170" s="29"/>
      <c r="AP3170" s="25"/>
      <c r="AQ3170" s="25"/>
    </row>
    <row r="3171" spans="2:43" s="8" customFormat="1">
      <c r="B3171" s="29"/>
      <c r="E3171" s="29"/>
      <c r="K3171" s="19"/>
      <c r="M3171" s="19"/>
      <c r="AC3171" s="29"/>
      <c r="AP3171" s="25"/>
      <c r="AQ3171" s="25"/>
    </row>
    <row r="3172" spans="2:43" s="8" customFormat="1">
      <c r="B3172" s="29"/>
      <c r="E3172" s="29"/>
      <c r="K3172" s="19"/>
      <c r="M3172" s="19"/>
      <c r="AC3172" s="29"/>
      <c r="AP3172" s="25"/>
      <c r="AQ3172" s="25"/>
    </row>
    <row r="3173" spans="2:43" s="8" customFormat="1">
      <c r="B3173" s="29"/>
      <c r="E3173" s="29"/>
      <c r="K3173" s="19"/>
      <c r="M3173" s="19"/>
      <c r="AC3173" s="29"/>
      <c r="AP3173" s="25"/>
      <c r="AQ3173" s="25"/>
    </row>
    <row r="3174" spans="2:43" s="8" customFormat="1">
      <c r="B3174" s="29"/>
      <c r="E3174" s="29"/>
      <c r="K3174" s="19"/>
      <c r="M3174" s="19"/>
      <c r="AC3174" s="29"/>
      <c r="AP3174" s="25"/>
      <c r="AQ3174" s="25"/>
    </row>
    <row r="3175" spans="2:43" s="8" customFormat="1">
      <c r="B3175" s="29"/>
      <c r="E3175" s="29"/>
      <c r="K3175" s="19"/>
      <c r="M3175" s="19"/>
      <c r="AC3175" s="29"/>
      <c r="AP3175" s="25"/>
      <c r="AQ3175" s="25"/>
    </row>
    <row r="3176" spans="2:43" s="8" customFormat="1">
      <c r="B3176" s="29"/>
      <c r="E3176" s="29"/>
      <c r="K3176" s="19"/>
      <c r="M3176" s="19"/>
      <c r="AC3176" s="29"/>
      <c r="AP3176" s="25"/>
      <c r="AQ3176" s="25"/>
    </row>
    <row r="3177" spans="2:43" s="8" customFormat="1">
      <c r="B3177" s="29"/>
      <c r="E3177" s="29"/>
      <c r="K3177" s="19"/>
      <c r="M3177" s="19"/>
      <c r="AC3177" s="29"/>
      <c r="AP3177" s="25"/>
      <c r="AQ3177" s="25"/>
    </row>
    <row r="3178" spans="2:43" s="8" customFormat="1">
      <c r="B3178" s="29"/>
      <c r="E3178" s="29"/>
      <c r="K3178" s="19"/>
      <c r="M3178" s="19"/>
      <c r="AC3178" s="29"/>
      <c r="AP3178" s="25"/>
      <c r="AQ3178" s="25"/>
    </row>
    <row r="3179" spans="2:43" s="8" customFormat="1">
      <c r="B3179" s="29"/>
      <c r="E3179" s="29"/>
      <c r="K3179" s="19"/>
      <c r="M3179" s="19"/>
      <c r="AC3179" s="29"/>
      <c r="AP3179" s="25"/>
      <c r="AQ3179" s="25"/>
    </row>
    <row r="3180" spans="2:43" s="8" customFormat="1">
      <c r="B3180" s="29"/>
      <c r="E3180" s="29"/>
      <c r="K3180" s="19"/>
      <c r="M3180" s="19"/>
      <c r="AC3180" s="29"/>
      <c r="AP3180" s="25"/>
      <c r="AQ3180" s="25"/>
    </row>
    <row r="3181" spans="2:43" s="8" customFormat="1">
      <c r="B3181" s="29"/>
      <c r="E3181" s="29"/>
      <c r="K3181" s="19"/>
      <c r="M3181" s="19"/>
      <c r="AC3181" s="29"/>
      <c r="AP3181" s="25"/>
      <c r="AQ3181" s="25"/>
    </row>
    <row r="3182" spans="2:43" s="8" customFormat="1">
      <c r="B3182" s="29"/>
      <c r="E3182" s="29"/>
      <c r="K3182" s="19"/>
      <c r="M3182" s="19"/>
      <c r="AC3182" s="29"/>
      <c r="AP3182" s="25"/>
      <c r="AQ3182" s="25"/>
    </row>
    <row r="3183" spans="2:43" s="8" customFormat="1">
      <c r="B3183" s="29"/>
      <c r="E3183" s="29"/>
      <c r="K3183" s="19"/>
      <c r="M3183" s="19"/>
      <c r="AC3183" s="29"/>
      <c r="AP3183" s="25"/>
      <c r="AQ3183" s="25"/>
    </row>
    <row r="3184" spans="2:43" s="8" customFormat="1">
      <c r="B3184" s="29"/>
      <c r="E3184" s="29"/>
      <c r="K3184" s="19"/>
      <c r="M3184" s="19"/>
      <c r="AC3184" s="29"/>
      <c r="AP3184" s="25"/>
      <c r="AQ3184" s="25"/>
    </row>
    <row r="3185" spans="2:43" s="8" customFormat="1">
      <c r="B3185" s="29"/>
      <c r="E3185" s="29"/>
      <c r="K3185" s="19"/>
      <c r="M3185" s="19"/>
      <c r="AC3185" s="29"/>
      <c r="AP3185" s="25"/>
      <c r="AQ3185" s="25"/>
    </row>
    <row r="3186" spans="2:43" s="8" customFormat="1">
      <c r="B3186" s="29"/>
      <c r="E3186" s="29"/>
      <c r="K3186" s="19"/>
      <c r="M3186" s="19"/>
      <c r="AC3186" s="29"/>
      <c r="AP3186" s="25"/>
      <c r="AQ3186" s="25"/>
    </row>
    <row r="3187" spans="2:43" s="8" customFormat="1">
      <c r="B3187" s="29"/>
      <c r="E3187" s="29"/>
      <c r="K3187" s="19"/>
      <c r="M3187" s="19"/>
      <c r="AC3187" s="29"/>
      <c r="AP3187" s="25"/>
      <c r="AQ3187" s="25"/>
    </row>
    <row r="3188" spans="2:43" s="8" customFormat="1">
      <c r="B3188" s="29"/>
      <c r="E3188" s="29"/>
      <c r="K3188" s="19"/>
      <c r="M3188" s="19"/>
      <c r="AC3188" s="29"/>
      <c r="AP3188" s="25"/>
      <c r="AQ3188" s="25"/>
    </row>
    <row r="3189" spans="2:43" s="8" customFormat="1">
      <c r="B3189" s="29"/>
      <c r="E3189" s="29"/>
      <c r="K3189" s="19"/>
      <c r="M3189" s="19"/>
      <c r="AC3189" s="29"/>
      <c r="AP3189" s="25"/>
      <c r="AQ3189" s="25"/>
    </row>
    <row r="3190" spans="2:43" s="8" customFormat="1">
      <c r="B3190" s="29"/>
      <c r="E3190" s="29"/>
      <c r="K3190" s="19"/>
      <c r="M3190" s="19"/>
      <c r="AC3190" s="29"/>
      <c r="AP3190" s="25"/>
      <c r="AQ3190" s="25"/>
    </row>
    <row r="3191" spans="2:43" s="8" customFormat="1">
      <c r="B3191" s="29"/>
      <c r="E3191" s="29"/>
      <c r="K3191" s="19"/>
      <c r="M3191" s="19"/>
      <c r="AC3191" s="29"/>
      <c r="AP3191" s="25"/>
      <c r="AQ3191" s="25"/>
    </row>
    <row r="3192" spans="2:43" s="8" customFormat="1">
      <c r="B3192" s="29"/>
      <c r="E3192" s="29"/>
      <c r="K3192" s="19"/>
      <c r="M3192" s="19"/>
      <c r="AC3192" s="29"/>
      <c r="AP3192" s="25"/>
      <c r="AQ3192" s="25"/>
    </row>
    <row r="3193" spans="2:43" s="8" customFormat="1">
      <c r="B3193" s="29"/>
      <c r="E3193" s="29"/>
      <c r="K3193" s="19"/>
      <c r="M3193" s="19"/>
      <c r="AC3193" s="29"/>
      <c r="AP3193" s="25"/>
      <c r="AQ3193" s="25"/>
    </row>
    <row r="3194" spans="2:43" s="8" customFormat="1">
      <c r="B3194" s="29"/>
      <c r="E3194" s="29"/>
      <c r="K3194" s="19"/>
      <c r="M3194" s="19"/>
      <c r="AC3194" s="29"/>
      <c r="AP3194" s="25"/>
      <c r="AQ3194" s="25"/>
    </row>
    <row r="3195" spans="2:43" s="8" customFormat="1">
      <c r="B3195" s="29"/>
      <c r="E3195" s="29"/>
      <c r="K3195" s="19"/>
      <c r="M3195" s="19"/>
      <c r="AC3195" s="29"/>
      <c r="AP3195" s="25"/>
      <c r="AQ3195" s="25"/>
    </row>
    <row r="3196" spans="2:43" s="8" customFormat="1">
      <c r="B3196" s="29"/>
      <c r="E3196" s="29"/>
      <c r="K3196" s="19"/>
      <c r="M3196" s="19"/>
      <c r="AC3196" s="29"/>
      <c r="AP3196" s="25"/>
      <c r="AQ3196" s="25"/>
    </row>
    <row r="3197" spans="2:43" s="8" customFormat="1">
      <c r="B3197" s="29"/>
      <c r="E3197" s="29"/>
      <c r="K3197" s="19"/>
      <c r="M3197" s="19"/>
      <c r="AC3197" s="29"/>
      <c r="AP3197" s="25"/>
      <c r="AQ3197" s="25"/>
    </row>
    <row r="3198" spans="2:43" s="8" customFormat="1">
      <c r="B3198" s="29"/>
      <c r="E3198" s="29"/>
      <c r="K3198" s="19"/>
      <c r="M3198" s="19"/>
      <c r="AC3198" s="29"/>
      <c r="AP3198" s="25"/>
      <c r="AQ3198" s="25"/>
    </row>
    <row r="3199" spans="2:43" s="8" customFormat="1">
      <c r="B3199" s="29"/>
      <c r="E3199" s="29"/>
      <c r="K3199" s="19"/>
      <c r="M3199" s="19"/>
      <c r="AC3199" s="29"/>
      <c r="AP3199" s="25"/>
      <c r="AQ3199" s="25"/>
    </row>
    <row r="3200" spans="2:43" s="8" customFormat="1">
      <c r="B3200" s="29"/>
      <c r="E3200" s="29"/>
      <c r="K3200" s="19"/>
      <c r="M3200" s="19"/>
      <c r="AC3200" s="29"/>
      <c r="AP3200" s="25"/>
      <c r="AQ3200" s="25"/>
    </row>
    <row r="3201" spans="2:43" s="8" customFormat="1">
      <c r="B3201" s="29"/>
      <c r="E3201" s="29"/>
      <c r="K3201" s="19"/>
      <c r="M3201" s="19"/>
      <c r="AC3201" s="29"/>
      <c r="AP3201" s="25"/>
      <c r="AQ3201" s="25"/>
    </row>
    <row r="3202" spans="2:43" s="8" customFormat="1">
      <c r="B3202" s="29"/>
      <c r="E3202" s="29"/>
      <c r="K3202" s="19"/>
      <c r="M3202" s="19"/>
      <c r="AC3202" s="29"/>
      <c r="AP3202" s="25"/>
      <c r="AQ3202" s="25"/>
    </row>
    <row r="3203" spans="2:43" s="8" customFormat="1">
      <c r="B3203" s="29"/>
      <c r="E3203" s="29"/>
      <c r="K3203" s="19"/>
      <c r="M3203" s="19"/>
      <c r="AC3203" s="29"/>
      <c r="AP3203" s="25"/>
      <c r="AQ3203" s="25"/>
    </row>
    <row r="3204" spans="2:43" s="8" customFormat="1">
      <c r="B3204" s="29"/>
      <c r="E3204" s="29"/>
      <c r="K3204" s="19"/>
      <c r="M3204" s="19"/>
      <c r="AC3204" s="29"/>
      <c r="AP3204" s="25"/>
      <c r="AQ3204" s="25"/>
    </row>
    <row r="3205" spans="2:43" s="8" customFormat="1">
      <c r="B3205" s="29"/>
      <c r="E3205" s="29"/>
      <c r="K3205" s="19"/>
      <c r="M3205" s="19"/>
      <c r="AC3205" s="29"/>
      <c r="AP3205" s="25"/>
      <c r="AQ3205" s="25"/>
    </row>
    <row r="3206" spans="2:43" s="8" customFormat="1">
      <c r="B3206" s="29"/>
      <c r="E3206" s="29"/>
      <c r="K3206" s="19"/>
      <c r="M3206" s="19"/>
      <c r="AC3206" s="29"/>
      <c r="AP3206" s="25"/>
      <c r="AQ3206" s="25"/>
    </row>
    <row r="3207" spans="2:43" s="8" customFormat="1">
      <c r="B3207" s="29"/>
      <c r="E3207" s="29"/>
      <c r="K3207" s="19"/>
      <c r="M3207" s="19"/>
      <c r="AC3207" s="29"/>
      <c r="AP3207" s="25"/>
      <c r="AQ3207" s="25"/>
    </row>
    <row r="3208" spans="2:43" s="8" customFormat="1">
      <c r="B3208" s="29"/>
      <c r="E3208" s="29"/>
      <c r="K3208" s="19"/>
      <c r="M3208" s="19"/>
      <c r="AC3208" s="29"/>
      <c r="AP3208" s="25"/>
      <c r="AQ3208" s="25"/>
    </row>
    <row r="3209" spans="2:43" s="8" customFormat="1">
      <c r="B3209" s="29"/>
      <c r="E3209" s="29"/>
      <c r="K3209" s="19"/>
      <c r="M3209" s="19"/>
      <c r="AC3209" s="29"/>
      <c r="AP3209" s="25"/>
      <c r="AQ3209" s="25"/>
    </row>
    <row r="3210" spans="2:43" s="8" customFormat="1">
      <c r="B3210" s="29"/>
      <c r="E3210" s="29"/>
      <c r="K3210" s="19"/>
      <c r="M3210" s="19"/>
      <c r="AC3210" s="29"/>
      <c r="AP3210" s="25"/>
      <c r="AQ3210" s="25"/>
    </row>
    <row r="3211" spans="2:43" s="8" customFormat="1">
      <c r="B3211" s="29"/>
      <c r="E3211" s="29"/>
      <c r="K3211" s="19"/>
      <c r="M3211" s="19"/>
      <c r="AC3211" s="29"/>
      <c r="AP3211" s="25"/>
      <c r="AQ3211" s="25"/>
    </row>
    <row r="3212" spans="2:43" s="8" customFormat="1">
      <c r="B3212" s="29"/>
      <c r="E3212" s="29"/>
      <c r="K3212" s="19"/>
      <c r="M3212" s="19"/>
      <c r="AC3212" s="29"/>
      <c r="AP3212" s="25"/>
      <c r="AQ3212" s="25"/>
    </row>
    <row r="3213" spans="2:43" s="8" customFormat="1">
      <c r="B3213" s="29"/>
      <c r="E3213" s="29"/>
      <c r="K3213" s="19"/>
      <c r="M3213" s="19"/>
      <c r="AC3213" s="29"/>
      <c r="AP3213" s="25"/>
      <c r="AQ3213" s="25"/>
    </row>
    <row r="3214" spans="2:43" s="8" customFormat="1">
      <c r="B3214" s="29"/>
      <c r="E3214" s="29"/>
      <c r="K3214" s="19"/>
      <c r="M3214" s="19"/>
      <c r="AC3214" s="29"/>
      <c r="AP3214" s="25"/>
      <c r="AQ3214" s="25"/>
    </row>
    <row r="3215" spans="2:43" s="8" customFormat="1">
      <c r="B3215" s="29"/>
      <c r="E3215" s="29"/>
      <c r="K3215" s="19"/>
      <c r="M3215" s="19"/>
      <c r="AC3215" s="29"/>
      <c r="AP3215" s="25"/>
      <c r="AQ3215" s="25"/>
    </row>
    <row r="3216" spans="2:43" s="8" customFormat="1">
      <c r="B3216" s="29"/>
      <c r="E3216" s="29"/>
      <c r="K3216" s="19"/>
      <c r="M3216" s="19"/>
      <c r="AC3216" s="29"/>
      <c r="AP3216" s="25"/>
      <c r="AQ3216" s="25"/>
    </row>
    <row r="3217" spans="2:43" s="8" customFormat="1">
      <c r="B3217" s="29"/>
      <c r="E3217" s="29"/>
      <c r="K3217" s="19"/>
      <c r="M3217" s="19"/>
      <c r="AC3217" s="29"/>
      <c r="AP3217" s="25"/>
      <c r="AQ3217" s="25"/>
    </row>
    <row r="3218" spans="2:43" s="8" customFormat="1">
      <c r="B3218" s="29"/>
      <c r="E3218" s="29"/>
      <c r="K3218" s="19"/>
      <c r="M3218" s="19"/>
      <c r="AC3218" s="29"/>
      <c r="AP3218" s="25"/>
      <c r="AQ3218" s="25"/>
    </row>
    <row r="3219" spans="2:43" s="8" customFormat="1">
      <c r="B3219" s="29"/>
      <c r="E3219" s="29"/>
      <c r="K3219" s="19"/>
      <c r="M3219" s="19"/>
      <c r="AC3219" s="29"/>
      <c r="AP3219" s="25"/>
      <c r="AQ3219" s="25"/>
    </row>
    <row r="3220" spans="2:43" s="8" customFormat="1">
      <c r="B3220" s="29"/>
      <c r="E3220" s="29"/>
      <c r="K3220" s="19"/>
      <c r="M3220" s="19"/>
      <c r="AC3220" s="29"/>
      <c r="AP3220" s="25"/>
      <c r="AQ3220" s="25"/>
    </row>
    <row r="3221" spans="2:43" s="8" customFormat="1">
      <c r="B3221" s="29"/>
      <c r="E3221" s="29"/>
      <c r="K3221" s="19"/>
      <c r="M3221" s="19"/>
      <c r="AC3221" s="29"/>
      <c r="AP3221" s="25"/>
      <c r="AQ3221" s="25"/>
    </row>
    <row r="3222" spans="2:43" s="8" customFormat="1">
      <c r="B3222" s="29"/>
      <c r="E3222" s="29"/>
      <c r="K3222" s="19"/>
      <c r="M3222" s="19"/>
      <c r="AC3222" s="29"/>
      <c r="AP3222" s="25"/>
      <c r="AQ3222" s="25"/>
    </row>
    <row r="3223" spans="2:43" s="8" customFormat="1">
      <c r="B3223" s="29"/>
      <c r="E3223" s="29"/>
      <c r="K3223" s="19"/>
      <c r="M3223" s="19"/>
      <c r="AC3223" s="29"/>
      <c r="AP3223" s="25"/>
      <c r="AQ3223" s="25"/>
    </row>
    <row r="3224" spans="2:43" s="8" customFormat="1">
      <c r="B3224" s="29"/>
      <c r="E3224" s="29"/>
      <c r="K3224" s="19"/>
      <c r="M3224" s="19"/>
      <c r="AC3224" s="29"/>
      <c r="AP3224" s="25"/>
      <c r="AQ3224" s="25"/>
    </row>
    <row r="3225" spans="2:43" s="8" customFormat="1">
      <c r="B3225" s="29"/>
      <c r="E3225" s="29"/>
      <c r="K3225" s="19"/>
      <c r="M3225" s="19"/>
      <c r="AC3225" s="29"/>
      <c r="AP3225" s="25"/>
      <c r="AQ3225" s="25"/>
    </row>
    <row r="3226" spans="2:43" s="8" customFormat="1">
      <c r="B3226" s="29"/>
      <c r="E3226" s="29"/>
      <c r="K3226" s="19"/>
      <c r="M3226" s="19"/>
      <c r="AC3226" s="29"/>
      <c r="AP3226" s="25"/>
      <c r="AQ3226" s="25"/>
    </row>
    <row r="3227" spans="2:43" s="8" customFormat="1">
      <c r="B3227" s="29"/>
      <c r="E3227" s="29"/>
      <c r="K3227" s="19"/>
      <c r="M3227" s="19"/>
      <c r="AC3227" s="29"/>
      <c r="AP3227" s="25"/>
      <c r="AQ3227" s="25"/>
    </row>
    <row r="3228" spans="2:43" s="8" customFormat="1">
      <c r="B3228" s="29"/>
      <c r="E3228" s="29"/>
      <c r="K3228" s="19"/>
      <c r="M3228" s="19"/>
      <c r="AC3228" s="29"/>
      <c r="AP3228" s="25"/>
      <c r="AQ3228" s="25"/>
    </row>
    <row r="3229" spans="2:43" s="8" customFormat="1">
      <c r="B3229" s="29"/>
      <c r="E3229" s="29"/>
      <c r="K3229" s="19"/>
      <c r="M3229" s="19"/>
      <c r="AC3229" s="29"/>
      <c r="AP3229" s="25"/>
      <c r="AQ3229" s="25"/>
    </row>
    <row r="3230" spans="2:43" s="8" customFormat="1">
      <c r="B3230" s="29"/>
      <c r="E3230" s="29"/>
      <c r="K3230" s="19"/>
      <c r="M3230" s="19"/>
      <c r="AC3230" s="29"/>
      <c r="AP3230" s="25"/>
      <c r="AQ3230" s="25"/>
    </row>
    <row r="3231" spans="2:43" s="8" customFormat="1">
      <c r="B3231" s="29"/>
      <c r="E3231" s="29"/>
      <c r="K3231" s="19"/>
      <c r="M3231" s="19"/>
      <c r="AC3231" s="29"/>
      <c r="AP3231" s="25"/>
      <c r="AQ3231" s="25"/>
    </row>
    <row r="3232" spans="2:43" s="8" customFormat="1">
      <c r="B3232" s="29"/>
      <c r="E3232" s="29"/>
      <c r="K3232" s="19"/>
      <c r="M3232" s="19"/>
      <c r="AC3232" s="29"/>
      <c r="AP3232" s="25"/>
      <c r="AQ3232" s="25"/>
    </row>
    <row r="3233" spans="2:43" s="8" customFormat="1">
      <c r="B3233" s="29"/>
      <c r="E3233" s="29"/>
      <c r="K3233" s="19"/>
      <c r="M3233" s="19"/>
      <c r="AC3233" s="29"/>
      <c r="AP3233" s="25"/>
      <c r="AQ3233" s="25"/>
    </row>
    <row r="3234" spans="2:43" s="8" customFormat="1">
      <c r="B3234" s="29"/>
      <c r="E3234" s="29"/>
      <c r="K3234" s="19"/>
      <c r="M3234" s="19"/>
      <c r="AC3234" s="29"/>
      <c r="AP3234" s="25"/>
      <c r="AQ3234" s="25"/>
    </row>
    <row r="3235" spans="2:43" s="8" customFormat="1">
      <c r="B3235" s="29"/>
      <c r="E3235" s="29"/>
      <c r="K3235" s="19"/>
      <c r="M3235" s="19"/>
      <c r="AC3235" s="29"/>
      <c r="AP3235" s="25"/>
      <c r="AQ3235" s="25"/>
    </row>
    <row r="3236" spans="2:43" s="8" customFormat="1">
      <c r="B3236" s="29"/>
      <c r="E3236" s="29"/>
      <c r="K3236" s="19"/>
      <c r="M3236" s="19"/>
      <c r="AC3236" s="29"/>
      <c r="AP3236" s="25"/>
      <c r="AQ3236" s="25"/>
    </row>
    <row r="3237" spans="2:43" s="8" customFormat="1">
      <c r="B3237" s="29"/>
      <c r="E3237" s="29"/>
      <c r="K3237" s="19"/>
      <c r="M3237" s="19"/>
      <c r="AC3237" s="29"/>
      <c r="AP3237" s="25"/>
      <c r="AQ3237" s="25"/>
    </row>
    <row r="3238" spans="2:43" s="8" customFormat="1">
      <c r="B3238" s="29"/>
      <c r="E3238" s="29"/>
      <c r="K3238" s="19"/>
      <c r="M3238" s="19"/>
      <c r="AC3238" s="29"/>
      <c r="AP3238" s="25"/>
      <c r="AQ3238" s="25"/>
    </row>
    <row r="3239" spans="2:43" s="8" customFormat="1">
      <c r="B3239" s="29"/>
      <c r="E3239" s="29"/>
      <c r="K3239" s="19"/>
      <c r="M3239" s="19"/>
      <c r="AC3239" s="29"/>
      <c r="AP3239" s="25"/>
      <c r="AQ3239" s="25"/>
    </row>
    <row r="3240" spans="2:43" s="8" customFormat="1">
      <c r="B3240" s="29"/>
      <c r="E3240" s="29"/>
      <c r="K3240" s="19"/>
      <c r="M3240" s="19"/>
      <c r="AC3240" s="29"/>
      <c r="AP3240" s="25"/>
      <c r="AQ3240" s="25"/>
    </row>
    <row r="3241" spans="2:43" s="8" customFormat="1">
      <c r="B3241" s="29"/>
      <c r="E3241" s="29"/>
      <c r="K3241" s="19"/>
      <c r="M3241" s="19"/>
      <c r="AC3241" s="29"/>
      <c r="AP3241" s="25"/>
      <c r="AQ3241" s="25"/>
    </row>
    <row r="3242" spans="2:43" s="8" customFormat="1">
      <c r="B3242" s="29"/>
      <c r="E3242" s="29"/>
      <c r="K3242" s="19"/>
      <c r="M3242" s="19"/>
      <c r="AC3242" s="29"/>
      <c r="AP3242" s="25"/>
      <c r="AQ3242" s="25"/>
    </row>
    <row r="3243" spans="2:43" s="8" customFormat="1">
      <c r="B3243" s="29"/>
      <c r="E3243" s="29"/>
      <c r="K3243" s="19"/>
      <c r="M3243" s="19"/>
      <c r="AC3243" s="29"/>
      <c r="AP3243" s="25"/>
      <c r="AQ3243" s="25"/>
    </row>
    <row r="3244" spans="2:43" s="8" customFormat="1">
      <c r="B3244" s="29"/>
      <c r="E3244" s="29"/>
      <c r="K3244" s="19"/>
      <c r="M3244" s="19"/>
      <c r="AC3244" s="29"/>
      <c r="AP3244" s="25"/>
      <c r="AQ3244" s="25"/>
    </row>
    <row r="3245" spans="2:43" s="8" customFormat="1">
      <c r="B3245" s="29"/>
      <c r="E3245" s="29"/>
      <c r="K3245" s="19"/>
      <c r="M3245" s="19"/>
      <c r="AC3245" s="29"/>
      <c r="AP3245" s="25"/>
      <c r="AQ3245" s="25"/>
    </row>
    <row r="3246" spans="2:43" s="8" customFormat="1">
      <c r="B3246" s="29"/>
      <c r="E3246" s="29"/>
      <c r="K3246" s="19"/>
      <c r="M3246" s="19"/>
      <c r="AC3246" s="29"/>
      <c r="AP3246" s="25"/>
      <c r="AQ3246" s="25"/>
    </row>
    <row r="3247" spans="2:43" s="8" customFormat="1">
      <c r="B3247" s="29"/>
      <c r="E3247" s="29"/>
      <c r="K3247" s="19"/>
      <c r="M3247" s="19"/>
      <c r="AC3247" s="29"/>
      <c r="AP3247" s="25"/>
      <c r="AQ3247" s="25"/>
    </row>
    <row r="3248" spans="2:43" s="8" customFormat="1">
      <c r="B3248" s="29"/>
      <c r="E3248" s="29"/>
      <c r="K3248" s="19"/>
      <c r="M3248" s="19"/>
      <c r="AC3248" s="29"/>
      <c r="AP3248" s="25"/>
      <c r="AQ3248" s="25"/>
    </row>
    <row r="3249" spans="2:43" s="8" customFormat="1">
      <c r="B3249" s="29"/>
      <c r="E3249" s="29"/>
      <c r="K3249" s="19"/>
      <c r="M3249" s="19"/>
      <c r="AC3249" s="29"/>
      <c r="AP3249" s="25"/>
      <c r="AQ3249" s="25"/>
    </row>
    <row r="3250" spans="2:43" s="8" customFormat="1">
      <c r="B3250" s="29"/>
      <c r="E3250" s="29"/>
      <c r="K3250" s="19"/>
      <c r="M3250" s="19"/>
      <c r="AC3250" s="29"/>
      <c r="AP3250" s="25"/>
      <c r="AQ3250" s="25"/>
    </row>
    <row r="3251" spans="2:43" s="8" customFormat="1">
      <c r="B3251" s="29"/>
      <c r="E3251" s="29"/>
      <c r="K3251" s="19"/>
      <c r="M3251" s="19"/>
      <c r="AC3251" s="29"/>
      <c r="AP3251" s="25"/>
      <c r="AQ3251" s="25"/>
    </row>
    <row r="3252" spans="2:43" s="8" customFormat="1">
      <c r="B3252" s="29"/>
      <c r="E3252" s="29"/>
      <c r="K3252" s="19"/>
      <c r="M3252" s="19"/>
      <c r="AC3252" s="29"/>
      <c r="AP3252" s="25"/>
      <c r="AQ3252" s="25"/>
    </row>
    <row r="3253" spans="2:43" s="8" customFormat="1">
      <c r="B3253" s="29"/>
      <c r="E3253" s="29"/>
      <c r="K3253" s="19"/>
      <c r="M3253" s="19"/>
      <c r="AC3253" s="29"/>
      <c r="AP3253" s="25"/>
      <c r="AQ3253" s="25"/>
    </row>
    <row r="3254" spans="2:43" s="8" customFormat="1">
      <c r="B3254" s="29"/>
      <c r="E3254" s="29"/>
      <c r="K3254" s="19"/>
      <c r="M3254" s="19"/>
      <c r="AC3254" s="29"/>
      <c r="AP3254" s="25"/>
      <c r="AQ3254" s="25"/>
    </row>
    <row r="3255" spans="2:43" s="8" customFormat="1">
      <c r="B3255" s="29"/>
      <c r="E3255" s="29"/>
      <c r="K3255" s="19"/>
      <c r="M3255" s="19"/>
      <c r="AC3255" s="29"/>
      <c r="AP3255" s="25"/>
      <c r="AQ3255" s="25"/>
    </row>
    <row r="3256" spans="2:43" s="8" customFormat="1">
      <c r="B3256" s="29"/>
      <c r="E3256" s="29"/>
      <c r="K3256" s="19"/>
      <c r="M3256" s="19"/>
      <c r="AC3256" s="29"/>
      <c r="AP3256" s="25"/>
      <c r="AQ3256" s="25"/>
    </row>
    <row r="3257" spans="2:43" s="8" customFormat="1">
      <c r="B3257" s="29"/>
      <c r="E3257" s="29"/>
      <c r="K3257" s="19"/>
      <c r="M3257" s="19"/>
      <c r="AC3257" s="29"/>
      <c r="AP3257" s="25"/>
      <c r="AQ3257" s="25"/>
    </row>
    <row r="3258" spans="2:43" s="8" customFormat="1">
      <c r="B3258" s="29"/>
      <c r="E3258" s="29"/>
      <c r="K3258" s="19"/>
      <c r="M3258" s="19"/>
      <c r="AC3258" s="29"/>
      <c r="AP3258" s="25"/>
      <c r="AQ3258" s="25"/>
    </row>
    <row r="3259" spans="2:43" s="8" customFormat="1">
      <c r="B3259" s="29"/>
      <c r="E3259" s="29"/>
      <c r="K3259" s="19"/>
      <c r="M3259" s="19"/>
      <c r="AC3259" s="29"/>
      <c r="AP3259" s="25"/>
      <c r="AQ3259" s="25"/>
    </row>
    <row r="3260" spans="2:43" s="8" customFormat="1">
      <c r="B3260" s="29"/>
      <c r="E3260" s="29"/>
      <c r="K3260" s="19"/>
      <c r="M3260" s="19"/>
      <c r="AC3260" s="29"/>
      <c r="AP3260" s="25"/>
      <c r="AQ3260" s="25"/>
    </row>
    <row r="3261" spans="2:43" s="8" customFormat="1">
      <c r="B3261" s="29"/>
      <c r="E3261" s="29"/>
      <c r="K3261" s="19"/>
      <c r="M3261" s="19"/>
      <c r="AC3261" s="29"/>
      <c r="AP3261" s="25"/>
      <c r="AQ3261" s="25"/>
    </row>
    <row r="3262" spans="2:43" s="8" customFormat="1">
      <c r="B3262" s="29"/>
      <c r="E3262" s="29"/>
      <c r="K3262" s="19"/>
      <c r="M3262" s="19"/>
      <c r="AC3262" s="29"/>
      <c r="AP3262" s="25"/>
      <c r="AQ3262" s="25"/>
    </row>
    <row r="3263" spans="2:43" s="8" customFormat="1">
      <c r="B3263" s="29"/>
      <c r="E3263" s="29"/>
      <c r="K3263" s="19"/>
      <c r="M3263" s="19"/>
      <c r="AC3263" s="29"/>
      <c r="AP3263" s="25"/>
      <c r="AQ3263" s="25"/>
    </row>
    <row r="3264" spans="2:43" s="8" customFormat="1">
      <c r="B3264" s="29"/>
      <c r="E3264" s="29"/>
      <c r="K3264" s="19"/>
      <c r="M3264" s="19"/>
      <c r="AC3264" s="29"/>
      <c r="AP3264" s="25"/>
      <c r="AQ3264" s="25"/>
    </row>
    <row r="3265" spans="2:43" s="8" customFormat="1">
      <c r="B3265" s="29"/>
      <c r="E3265" s="29"/>
      <c r="K3265" s="19"/>
      <c r="M3265" s="19"/>
      <c r="AC3265" s="29"/>
      <c r="AP3265" s="25"/>
      <c r="AQ3265" s="25"/>
    </row>
    <row r="3266" spans="2:43" s="8" customFormat="1">
      <c r="B3266" s="29"/>
      <c r="E3266" s="29"/>
      <c r="K3266" s="19"/>
      <c r="M3266" s="19"/>
      <c r="AC3266" s="29"/>
      <c r="AP3266" s="25"/>
      <c r="AQ3266" s="25"/>
    </row>
    <row r="3267" spans="2:43" s="8" customFormat="1">
      <c r="B3267" s="29"/>
      <c r="E3267" s="29"/>
      <c r="K3267" s="19"/>
      <c r="M3267" s="19"/>
      <c r="AC3267" s="29"/>
      <c r="AP3267" s="25"/>
      <c r="AQ3267" s="25"/>
    </row>
    <row r="3268" spans="2:43" s="8" customFormat="1">
      <c r="B3268" s="29"/>
      <c r="E3268" s="29"/>
      <c r="K3268" s="19"/>
      <c r="M3268" s="19"/>
      <c r="AC3268" s="29"/>
      <c r="AP3268" s="25"/>
      <c r="AQ3268" s="25"/>
    </row>
    <row r="3269" spans="2:43" s="8" customFormat="1">
      <c r="B3269" s="29"/>
      <c r="E3269" s="29"/>
      <c r="K3269" s="19"/>
      <c r="M3269" s="19"/>
      <c r="AC3269" s="29"/>
      <c r="AP3269" s="25"/>
      <c r="AQ3269" s="25"/>
    </row>
    <row r="3270" spans="2:43" s="8" customFormat="1">
      <c r="B3270" s="29"/>
      <c r="E3270" s="29"/>
      <c r="K3270" s="19"/>
      <c r="M3270" s="19"/>
      <c r="AC3270" s="29"/>
      <c r="AP3270" s="25"/>
      <c r="AQ3270" s="25"/>
    </row>
    <row r="3271" spans="2:43" s="8" customFormat="1">
      <c r="B3271" s="29"/>
      <c r="E3271" s="29"/>
      <c r="K3271" s="19"/>
      <c r="M3271" s="19"/>
      <c r="AC3271" s="29"/>
      <c r="AP3271" s="25"/>
      <c r="AQ3271" s="25"/>
    </row>
    <row r="3272" spans="2:43" s="8" customFormat="1">
      <c r="B3272" s="29"/>
      <c r="E3272" s="29"/>
      <c r="K3272" s="19"/>
      <c r="M3272" s="19"/>
      <c r="AC3272" s="29"/>
      <c r="AP3272" s="25"/>
      <c r="AQ3272" s="25"/>
    </row>
    <row r="3273" spans="2:43" s="8" customFormat="1">
      <c r="B3273" s="29"/>
      <c r="E3273" s="29"/>
      <c r="K3273" s="19"/>
      <c r="M3273" s="19"/>
      <c r="AC3273" s="29"/>
      <c r="AP3273" s="25"/>
      <c r="AQ3273" s="25"/>
    </row>
    <row r="3274" spans="2:43" s="8" customFormat="1">
      <c r="B3274" s="29"/>
      <c r="E3274" s="29"/>
      <c r="K3274" s="19"/>
      <c r="M3274" s="19"/>
      <c r="AC3274" s="29"/>
      <c r="AP3274" s="25"/>
      <c r="AQ3274" s="25"/>
    </row>
    <row r="3275" spans="2:43" s="8" customFormat="1">
      <c r="B3275" s="29"/>
      <c r="E3275" s="29"/>
      <c r="K3275" s="19"/>
      <c r="M3275" s="19"/>
      <c r="AC3275" s="29"/>
      <c r="AP3275" s="25"/>
      <c r="AQ3275" s="25"/>
    </row>
    <row r="3276" spans="2:43" s="8" customFormat="1">
      <c r="B3276" s="29"/>
      <c r="E3276" s="29"/>
      <c r="K3276" s="19"/>
      <c r="M3276" s="19"/>
      <c r="AC3276" s="29"/>
      <c r="AP3276" s="25"/>
      <c r="AQ3276" s="25"/>
    </row>
    <row r="3277" spans="2:43" s="8" customFormat="1">
      <c r="B3277" s="29"/>
      <c r="E3277" s="29"/>
      <c r="K3277" s="19"/>
      <c r="M3277" s="19"/>
      <c r="AC3277" s="29"/>
      <c r="AP3277" s="25"/>
      <c r="AQ3277" s="25"/>
    </row>
    <row r="3278" spans="2:43" s="8" customFormat="1">
      <c r="B3278" s="29"/>
      <c r="E3278" s="29"/>
      <c r="K3278" s="19"/>
      <c r="M3278" s="19"/>
      <c r="AC3278" s="29"/>
      <c r="AP3278" s="25"/>
      <c r="AQ3278" s="25"/>
    </row>
    <row r="3279" spans="2:43" s="8" customFormat="1">
      <c r="B3279" s="29"/>
      <c r="E3279" s="29"/>
      <c r="K3279" s="19"/>
      <c r="M3279" s="19"/>
      <c r="AC3279" s="29"/>
      <c r="AP3279" s="25"/>
      <c r="AQ3279" s="25"/>
    </row>
    <row r="3280" spans="2:43" s="8" customFormat="1">
      <c r="B3280" s="29"/>
      <c r="E3280" s="29"/>
      <c r="K3280" s="19"/>
      <c r="M3280" s="19"/>
      <c r="AC3280" s="29"/>
      <c r="AP3280" s="25"/>
      <c r="AQ3280" s="25"/>
    </row>
    <row r="3281" spans="2:43" s="8" customFormat="1">
      <c r="B3281" s="29"/>
      <c r="E3281" s="29"/>
      <c r="K3281" s="19"/>
      <c r="M3281" s="19"/>
      <c r="AC3281" s="29"/>
      <c r="AP3281" s="25"/>
      <c r="AQ3281" s="25"/>
    </row>
    <row r="3282" spans="2:43" s="8" customFormat="1">
      <c r="B3282" s="29"/>
      <c r="E3282" s="29"/>
      <c r="K3282" s="19"/>
      <c r="M3282" s="19"/>
      <c r="AC3282" s="29"/>
      <c r="AP3282" s="25"/>
      <c r="AQ3282" s="25"/>
    </row>
    <row r="3283" spans="2:43" s="8" customFormat="1">
      <c r="B3283" s="29"/>
      <c r="E3283" s="29"/>
      <c r="K3283" s="19"/>
      <c r="M3283" s="19"/>
      <c r="AC3283" s="29"/>
      <c r="AP3283" s="25"/>
      <c r="AQ3283" s="25"/>
    </row>
    <row r="3284" spans="2:43" s="8" customFormat="1">
      <c r="B3284" s="29"/>
      <c r="E3284" s="29"/>
      <c r="K3284" s="19"/>
      <c r="M3284" s="19"/>
      <c r="AC3284" s="29"/>
      <c r="AP3284" s="25"/>
      <c r="AQ3284" s="25"/>
    </row>
    <row r="3285" spans="2:43" s="8" customFormat="1">
      <c r="B3285" s="29"/>
      <c r="E3285" s="29"/>
      <c r="K3285" s="19"/>
      <c r="M3285" s="19"/>
      <c r="AC3285" s="29"/>
      <c r="AP3285" s="25"/>
      <c r="AQ3285" s="25"/>
    </row>
    <row r="3286" spans="2:43" s="8" customFormat="1">
      <c r="B3286" s="29"/>
      <c r="E3286" s="29"/>
      <c r="K3286" s="19"/>
      <c r="M3286" s="19"/>
      <c r="AC3286" s="29"/>
      <c r="AP3286" s="25"/>
      <c r="AQ3286" s="25"/>
    </row>
    <row r="3287" spans="2:43" s="8" customFormat="1">
      <c r="B3287" s="29"/>
      <c r="E3287" s="29"/>
      <c r="K3287" s="19"/>
      <c r="M3287" s="19"/>
      <c r="AC3287" s="29"/>
      <c r="AP3287" s="25"/>
      <c r="AQ3287" s="25"/>
    </row>
    <row r="3288" spans="2:43" s="8" customFormat="1">
      <c r="B3288" s="29"/>
      <c r="E3288" s="29"/>
      <c r="K3288" s="19"/>
      <c r="M3288" s="19"/>
      <c r="AC3288" s="29"/>
      <c r="AP3288" s="25"/>
      <c r="AQ3288" s="25"/>
    </row>
    <row r="3289" spans="2:43" s="8" customFormat="1">
      <c r="B3289" s="29"/>
      <c r="E3289" s="29"/>
      <c r="K3289" s="19"/>
      <c r="M3289" s="19"/>
      <c r="AC3289" s="29"/>
      <c r="AP3289" s="25"/>
      <c r="AQ3289" s="25"/>
    </row>
    <row r="3290" spans="2:43" s="8" customFormat="1">
      <c r="B3290" s="29"/>
      <c r="E3290" s="29"/>
      <c r="K3290" s="19"/>
      <c r="M3290" s="19"/>
      <c r="AC3290" s="29"/>
      <c r="AP3290" s="25"/>
      <c r="AQ3290" s="25"/>
    </row>
    <row r="3291" spans="2:43" s="8" customFormat="1">
      <c r="B3291" s="29"/>
      <c r="E3291" s="29"/>
      <c r="K3291" s="19"/>
      <c r="M3291" s="19"/>
      <c r="AC3291" s="29"/>
      <c r="AP3291" s="25"/>
      <c r="AQ3291" s="25"/>
    </row>
    <row r="3292" spans="2:43" s="8" customFormat="1">
      <c r="B3292" s="29"/>
      <c r="E3292" s="29"/>
      <c r="K3292" s="19"/>
      <c r="M3292" s="19"/>
      <c r="AC3292" s="29"/>
      <c r="AP3292" s="25"/>
      <c r="AQ3292" s="25"/>
    </row>
    <row r="3293" spans="2:43" s="8" customFormat="1">
      <c r="B3293" s="29"/>
      <c r="E3293" s="29"/>
      <c r="K3293" s="19"/>
      <c r="M3293" s="19"/>
      <c r="AC3293" s="29"/>
      <c r="AP3293" s="25"/>
      <c r="AQ3293" s="25"/>
    </row>
    <row r="3294" spans="2:43" s="8" customFormat="1">
      <c r="B3294" s="29"/>
      <c r="E3294" s="29"/>
      <c r="K3294" s="19"/>
      <c r="M3294" s="19"/>
      <c r="AC3294" s="29"/>
      <c r="AP3294" s="25"/>
      <c r="AQ3294" s="25"/>
    </row>
    <row r="3295" spans="2:43" s="8" customFormat="1">
      <c r="B3295" s="29"/>
      <c r="E3295" s="29"/>
      <c r="K3295" s="19"/>
      <c r="M3295" s="19"/>
      <c r="AC3295" s="29"/>
      <c r="AP3295" s="25"/>
      <c r="AQ3295" s="25"/>
    </row>
    <row r="3296" spans="2:43" s="8" customFormat="1">
      <c r="B3296" s="29"/>
      <c r="E3296" s="29"/>
      <c r="K3296" s="19"/>
      <c r="M3296" s="19"/>
      <c r="AC3296" s="29"/>
      <c r="AP3296" s="25"/>
      <c r="AQ3296" s="25"/>
    </row>
    <row r="3297" spans="2:43" s="8" customFormat="1">
      <c r="B3297" s="29"/>
      <c r="E3297" s="29"/>
      <c r="K3297" s="19"/>
      <c r="M3297" s="19"/>
      <c r="AC3297" s="29"/>
      <c r="AP3297" s="25"/>
      <c r="AQ3297" s="25"/>
    </row>
    <row r="3298" spans="2:43" s="8" customFormat="1">
      <c r="B3298" s="29"/>
      <c r="E3298" s="29"/>
      <c r="K3298" s="19"/>
      <c r="M3298" s="19"/>
      <c r="AC3298" s="29"/>
      <c r="AP3298" s="25"/>
      <c r="AQ3298" s="25"/>
    </row>
    <row r="3299" spans="2:43" s="8" customFormat="1">
      <c r="B3299" s="29"/>
      <c r="E3299" s="29"/>
      <c r="K3299" s="19"/>
      <c r="M3299" s="19"/>
      <c r="AC3299" s="29"/>
      <c r="AP3299" s="25"/>
      <c r="AQ3299" s="25"/>
    </row>
    <row r="3300" spans="2:43" s="8" customFormat="1">
      <c r="B3300" s="29"/>
      <c r="E3300" s="29"/>
      <c r="K3300" s="19"/>
      <c r="M3300" s="19"/>
      <c r="AC3300" s="29"/>
      <c r="AP3300" s="25"/>
      <c r="AQ3300" s="25"/>
    </row>
    <row r="3301" spans="2:43" s="8" customFormat="1">
      <c r="B3301" s="29"/>
      <c r="E3301" s="29"/>
      <c r="K3301" s="19"/>
      <c r="M3301" s="19"/>
      <c r="AC3301" s="29"/>
      <c r="AP3301" s="25"/>
      <c r="AQ3301" s="25"/>
    </row>
    <row r="3302" spans="2:43" s="8" customFormat="1">
      <c r="B3302" s="29"/>
      <c r="E3302" s="29"/>
      <c r="K3302" s="19"/>
      <c r="M3302" s="19"/>
      <c r="AC3302" s="29"/>
      <c r="AP3302" s="25"/>
      <c r="AQ3302" s="25"/>
    </row>
    <row r="3303" spans="2:43" s="8" customFormat="1">
      <c r="B3303" s="29"/>
      <c r="E3303" s="29"/>
      <c r="K3303" s="19"/>
      <c r="M3303" s="19"/>
      <c r="AC3303" s="29"/>
      <c r="AP3303" s="25"/>
      <c r="AQ3303" s="25"/>
    </row>
    <row r="3304" spans="2:43" s="8" customFormat="1">
      <c r="B3304" s="29"/>
      <c r="E3304" s="29"/>
      <c r="K3304" s="19"/>
      <c r="M3304" s="19"/>
      <c r="AC3304" s="29"/>
      <c r="AP3304" s="25"/>
      <c r="AQ3304" s="25"/>
    </row>
    <row r="3305" spans="2:43" s="8" customFormat="1">
      <c r="B3305" s="29"/>
      <c r="E3305" s="29"/>
      <c r="K3305" s="19"/>
      <c r="M3305" s="19"/>
      <c r="AC3305" s="29"/>
      <c r="AP3305" s="25"/>
      <c r="AQ3305" s="25"/>
    </row>
    <row r="3306" spans="2:43" s="8" customFormat="1">
      <c r="B3306" s="29"/>
      <c r="E3306" s="29"/>
      <c r="K3306" s="19"/>
      <c r="M3306" s="19"/>
      <c r="AC3306" s="29"/>
      <c r="AP3306" s="25"/>
      <c r="AQ3306" s="25"/>
    </row>
    <row r="3307" spans="2:43" s="8" customFormat="1">
      <c r="B3307" s="29"/>
      <c r="E3307" s="29"/>
      <c r="K3307" s="19"/>
      <c r="M3307" s="19"/>
      <c r="AC3307" s="29"/>
      <c r="AP3307" s="25"/>
      <c r="AQ3307" s="25"/>
    </row>
    <row r="3308" spans="2:43" s="8" customFormat="1">
      <c r="B3308" s="29"/>
      <c r="E3308" s="29"/>
      <c r="K3308" s="19"/>
      <c r="M3308" s="19"/>
      <c r="AC3308" s="29"/>
      <c r="AP3308" s="25"/>
      <c r="AQ3308" s="25"/>
    </row>
    <row r="3309" spans="2:43" s="8" customFormat="1">
      <c r="B3309" s="29"/>
      <c r="E3309" s="29"/>
      <c r="K3309" s="19"/>
      <c r="M3309" s="19"/>
      <c r="AC3309" s="29"/>
      <c r="AP3309" s="25"/>
      <c r="AQ3309" s="25"/>
    </row>
    <row r="3310" spans="2:43" s="8" customFormat="1">
      <c r="B3310" s="29"/>
      <c r="E3310" s="29"/>
      <c r="K3310" s="19"/>
      <c r="M3310" s="19"/>
      <c r="AC3310" s="29"/>
      <c r="AP3310" s="25"/>
      <c r="AQ3310" s="25"/>
    </row>
    <row r="3311" spans="2:43" s="8" customFormat="1">
      <c r="B3311" s="29"/>
      <c r="E3311" s="29"/>
      <c r="K3311" s="19"/>
      <c r="M3311" s="19"/>
      <c r="AC3311" s="29"/>
      <c r="AP3311" s="25"/>
      <c r="AQ3311" s="25"/>
    </row>
    <row r="3312" spans="2:43" s="8" customFormat="1">
      <c r="B3312" s="29"/>
      <c r="E3312" s="29"/>
      <c r="K3312" s="19"/>
      <c r="M3312" s="19"/>
      <c r="AC3312" s="29"/>
      <c r="AP3312" s="25"/>
      <c r="AQ3312" s="25"/>
    </row>
    <row r="3313" spans="2:43" s="8" customFormat="1">
      <c r="B3313" s="29"/>
      <c r="E3313" s="29"/>
      <c r="K3313" s="19"/>
      <c r="M3313" s="19"/>
      <c r="AC3313" s="29"/>
      <c r="AP3313" s="25"/>
      <c r="AQ3313" s="25"/>
    </row>
    <row r="3314" spans="2:43" s="8" customFormat="1">
      <c r="B3314" s="29"/>
      <c r="E3314" s="29"/>
      <c r="K3314" s="19"/>
      <c r="M3314" s="19"/>
      <c r="AC3314" s="29"/>
      <c r="AP3314" s="25"/>
      <c r="AQ3314" s="25"/>
    </row>
    <row r="3315" spans="2:43" s="8" customFormat="1">
      <c r="B3315" s="29"/>
      <c r="E3315" s="29"/>
      <c r="K3315" s="19"/>
      <c r="M3315" s="19"/>
      <c r="AC3315" s="29"/>
      <c r="AP3315" s="25"/>
      <c r="AQ3315" s="25"/>
    </row>
    <row r="3316" spans="2:43" s="8" customFormat="1">
      <c r="B3316" s="29"/>
      <c r="E3316" s="29"/>
      <c r="K3316" s="19"/>
      <c r="M3316" s="19"/>
      <c r="AC3316" s="29"/>
      <c r="AP3316" s="25"/>
      <c r="AQ3316" s="25"/>
    </row>
    <row r="3317" spans="2:43" s="8" customFormat="1">
      <c r="B3317" s="29"/>
      <c r="E3317" s="29"/>
      <c r="K3317" s="19"/>
      <c r="M3317" s="19"/>
      <c r="AC3317" s="29"/>
      <c r="AP3317" s="25"/>
      <c r="AQ3317" s="25"/>
    </row>
    <row r="3318" spans="2:43" s="8" customFormat="1">
      <c r="B3318" s="29"/>
      <c r="E3318" s="29"/>
      <c r="K3318" s="19"/>
      <c r="M3318" s="19"/>
      <c r="AC3318" s="29"/>
      <c r="AP3318" s="25"/>
      <c r="AQ3318" s="25"/>
    </row>
    <row r="3319" spans="2:43" s="8" customFormat="1">
      <c r="B3319" s="29"/>
      <c r="E3319" s="29"/>
      <c r="K3319" s="19"/>
      <c r="M3319" s="19"/>
      <c r="AC3319" s="29"/>
      <c r="AP3319" s="25"/>
      <c r="AQ3319" s="25"/>
    </row>
    <row r="3320" spans="2:43" s="8" customFormat="1">
      <c r="B3320" s="29"/>
      <c r="E3320" s="29"/>
      <c r="K3320" s="19"/>
      <c r="M3320" s="19"/>
      <c r="AC3320" s="29"/>
      <c r="AP3320" s="25"/>
      <c r="AQ3320" s="25"/>
    </row>
    <row r="3321" spans="2:43" s="8" customFormat="1">
      <c r="B3321" s="29"/>
      <c r="E3321" s="29"/>
      <c r="K3321" s="19"/>
      <c r="M3321" s="19"/>
      <c r="AC3321" s="29"/>
      <c r="AP3321" s="25"/>
      <c r="AQ3321" s="25"/>
    </row>
    <row r="3322" spans="2:43" s="8" customFormat="1">
      <c r="B3322" s="29"/>
      <c r="E3322" s="29"/>
      <c r="K3322" s="19"/>
      <c r="M3322" s="19"/>
      <c r="AC3322" s="29"/>
      <c r="AP3322" s="25"/>
      <c r="AQ3322" s="25"/>
    </row>
    <row r="3323" spans="2:43" s="8" customFormat="1">
      <c r="B3323" s="29"/>
      <c r="E3323" s="29"/>
      <c r="K3323" s="19"/>
      <c r="M3323" s="19"/>
      <c r="AC3323" s="29"/>
      <c r="AP3323" s="25"/>
      <c r="AQ3323" s="25"/>
    </row>
    <row r="3324" spans="2:43" s="8" customFormat="1">
      <c r="B3324" s="29"/>
      <c r="E3324" s="29"/>
      <c r="K3324" s="19"/>
      <c r="M3324" s="19"/>
      <c r="AC3324" s="29"/>
      <c r="AP3324" s="25"/>
      <c r="AQ3324" s="25"/>
    </row>
    <row r="3325" spans="2:43" s="8" customFormat="1">
      <c r="B3325" s="29"/>
      <c r="E3325" s="29"/>
      <c r="K3325" s="19"/>
      <c r="M3325" s="19"/>
      <c r="AC3325" s="29"/>
      <c r="AP3325" s="25"/>
      <c r="AQ3325" s="25"/>
    </row>
    <row r="3326" spans="2:43" s="8" customFormat="1">
      <c r="B3326" s="29"/>
      <c r="E3326" s="29"/>
      <c r="K3326" s="19"/>
      <c r="M3326" s="19"/>
      <c r="AC3326" s="29"/>
      <c r="AP3326" s="25"/>
      <c r="AQ3326" s="25"/>
    </row>
    <row r="3327" spans="2:43" s="8" customFormat="1">
      <c r="B3327" s="29"/>
      <c r="E3327" s="29"/>
      <c r="K3327" s="19"/>
      <c r="M3327" s="19"/>
      <c r="AC3327" s="29"/>
      <c r="AP3327" s="25"/>
      <c r="AQ3327" s="25"/>
    </row>
    <row r="3328" spans="2:43" s="8" customFormat="1">
      <c r="B3328" s="29"/>
      <c r="E3328" s="29"/>
      <c r="K3328" s="19"/>
      <c r="M3328" s="19"/>
      <c r="AC3328" s="29"/>
      <c r="AP3328" s="25"/>
      <c r="AQ3328" s="25"/>
    </row>
    <row r="3329" spans="2:43" s="8" customFormat="1">
      <c r="B3329" s="29"/>
      <c r="E3329" s="29"/>
      <c r="K3329" s="19"/>
      <c r="M3329" s="19"/>
      <c r="AC3329" s="29"/>
      <c r="AP3329" s="25"/>
      <c r="AQ3329" s="25"/>
    </row>
    <row r="3330" spans="2:43" s="8" customFormat="1">
      <c r="B3330" s="29"/>
      <c r="E3330" s="29"/>
      <c r="K3330" s="19"/>
      <c r="M3330" s="19"/>
      <c r="AC3330" s="29"/>
      <c r="AP3330" s="25"/>
      <c r="AQ3330" s="25"/>
    </row>
    <row r="3331" spans="2:43" s="8" customFormat="1">
      <c r="B3331" s="29"/>
      <c r="E3331" s="29"/>
      <c r="K3331" s="19"/>
      <c r="M3331" s="19"/>
      <c r="AC3331" s="29"/>
      <c r="AP3331" s="25"/>
      <c r="AQ3331" s="25"/>
    </row>
    <row r="3332" spans="2:43" s="8" customFormat="1">
      <c r="B3332" s="29"/>
      <c r="E3332" s="29"/>
      <c r="K3332" s="19"/>
      <c r="M3332" s="19"/>
      <c r="AC3332" s="29"/>
      <c r="AP3332" s="25"/>
      <c r="AQ3332" s="25"/>
    </row>
    <row r="3333" spans="2:43" s="8" customFormat="1">
      <c r="B3333" s="29"/>
      <c r="E3333" s="29"/>
      <c r="K3333" s="19"/>
      <c r="M3333" s="19"/>
      <c r="AC3333" s="29"/>
      <c r="AP3333" s="25"/>
      <c r="AQ3333" s="25"/>
    </row>
    <row r="3334" spans="2:43" s="8" customFormat="1">
      <c r="B3334" s="29"/>
      <c r="E3334" s="29"/>
      <c r="K3334" s="19"/>
      <c r="M3334" s="19"/>
      <c r="AC3334" s="29"/>
      <c r="AP3334" s="25"/>
      <c r="AQ3334" s="25"/>
    </row>
    <row r="3335" spans="2:43" s="8" customFormat="1">
      <c r="B3335" s="29"/>
      <c r="E3335" s="29"/>
      <c r="K3335" s="19"/>
      <c r="M3335" s="19"/>
      <c r="AC3335" s="29"/>
      <c r="AP3335" s="25"/>
      <c r="AQ3335" s="25"/>
    </row>
    <row r="3336" spans="2:43" s="8" customFormat="1">
      <c r="B3336" s="29"/>
      <c r="E3336" s="29"/>
      <c r="K3336" s="19"/>
      <c r="M3336" s="19"/>
      <c r="AC3336" s="29"/>
      <c r="AP3336" s="25"/>
      <c r="AQ3336" s="25"/>
    </row>
    <row r="3337" spans="2:43" s="8" customFormat="1">
      <c r="B3337" s="29"/>
      <c r="E3337" s="29"/>
      <c r="K3337" s="19"/>
      <c r="M3337" s="19"/>
      <c r="AC3337" s="29"/>
      <c r="AP3337" s="25"/>
      <c r="AQ3337" s="25"/>
    </row>
    <row r="3338" spans="2:43" s="8" customFormat="1">
      <c r="B3338" s="29"/>
      <c r="E3338" s="29"/>
      <c r="K3338" s="19"/>
      <c r="M3338" s="19"/>
      <c r="AC3338" s="29"/>
      <c r="AP3338" s="25"/>
      <c r="AQ3338" s="25"/>
    </row>
    <row r="3339" spans="2:43" s="8" customFormat="1">
      <c r="B3339" s="29"/>
      <c r="E3339" s="29"/>
      <c r="K3339" s="19"/>
      <c r="M3339" s="19"/>
      <c r="AC3339" s="29"/>
      <c r="AP3339" s="25"/>
      <c r="AQ3339" s="25"/>
    </row>
    <row r="3340" spans="2:43" s="8" customFormat="1">
      <c r="B3340" s="29"/>
      <c r="E3340" s="29"/>
      <c r="K3340" s="19"/>
      <c r="M3340" s="19"/>
      <c r="AC3340" s="29"/>
      <c r="AP3340" s="25"/>
      <c r="AQ3340" s="25"/>
    </row>
    <row r="3341" spans="2:43" s="8" customFormat="1">
      <c r="B3341" s="29"/>
      <c r="E3341" s="29"/>
      <c r="K3341" s="19"/>
      <c r="M3341" s="19"/>
      <c r="AC3341" s="29"/>
      <c r="AP3341" s="25"/>
      <c r="AQ3341" s="25"/>
    </row>
    <row r="3342" spans="2:43" s="8" customFormat="1">
      <c r="B3342" s="29"/>
      <c r="E3342" s="29"/>
      <c r="K3342" s="19"/>
      <c r="M3342" s="19"/>
      <c r="AC3342" s="29"/>
      <c r="AP3342" s="25"/>
      <c r="AQ3342" s="25"/>
    </row>
    <row r="3343" spans="2:43" s="8" customFormat="1">
      <c r="B3343" s="29"/>
      <c r="E3343" s="29"/>
      <c r="K3343" s="19"/>
      <c r="M3343" s="19"/>
      <c r="AC3343" s="29"/>
      <c r="AP3343" s="25"/>
      <c r="AQ3343" s="25"/>
    </row>
    <row r="3344" spans="2:43" s="8" customFormat="1">
      <c r="B3344" s="29"/>
      <c r="E3344" s="29"/>
      <c r="K3344" s="19"/>
      <c r="M3344" s="19"/>
      <c r="AC3344" s="29"/>
      <c r="AP3344" s="25"/>
      <c r="AQ3344" s="25"/>
    </row>
    <row r="3345" spans="2:43" s="8" customFormat="1">
      <c r="B3345" s="29"/>
      <c r="E3345" s="29"/>
      <c r="K3345" s="19"/>
      <c r="M3345" s="19"/>
      <c r="AC3345" s="29"/>
      <c r="AP3345" s="25"/>
      <c r="AQ3345" s="25"/>
    </row>
    <row r="3346" spans="2:43" s="8" customFormat="1">
      <c r="B3346" s="29"/>
      <c r="E3346" s="29"/>
      <c r="K3346" s="19"/>
      <c r="M3346" s="19"/>
      <c r="AC3346" s="29"/>
      <c r="AP3346" s="25"/>
      <c r="AQ3346" s="25"/>
    </row>
    <row r="3347" spans="2:43" s="8" customFormat="1">
      <c r="B3347" s="29"/>
      <c r="E3347" s="29"/>
      <c r="K3347" s="19"/>
      <c r="M3347" s="19"/>
      <c r="AC3347" s="29"/>
      <c r="AP3347" s="25"/>
      <c r="AQ3347" s="25"/>
    </row>
    <row r="3348" spans="2:43" s="8" customFormat="1">
      <c r="B3348" s="29"/>
      <c r="E3348" s="29"/>
      <c r="K3348" s="19"/>
      <c r="M3348" s="19"/>
      <c r="AC3348" s="29"/>
      <c r="AP3348" s="25"/>
      <c r="AQ3348" s="25"/>
    </row>
    <row r="3349" spans="2:43" s="8" customFormat="1">
      <c r="B3349" s="29"/>
      <c r="E3349" s="29"/>
      <c r="K3349" s="19"/>
      <c r="M3349" s="19"/>
      <c r="AC3349" s="29"/>
      <c r="AP3349" s="25"/>
      <c r="AQ3349" s="25"/>
    </row>
    <row r="3350" spans="2:43" s="8" customFormat="1">
      <c r="B3350" s="29"/>
      <c r="E3350" s="29"/>
      <c r="K3350" s="19"/>
      <c r="M3350" s="19"/>
      <c r="AC3350" s="29"/>
      <c r="AP3350" s="25"/>
      <c r="AQ3350" s="25"/>
    </row>
    <row r="3351" spans="2:43" s="8" customFormat="1">
      <c r="B3351" s="29"/>
      <c r="E3351" s="29"/>
      <c r="K3351" s="19"/>
      <c r="M3351" s="19"/>
      <c r="AC3351" s="29"/>
      <c r="AP3351" s="25"/>
      <c r="AQ3351" s="25"/>
    </row>
    <row r="3352" spans="2:43" s="8" customFormat="1">
      <c r="B3352" s="29"/>
      <c r="E3352" s="29"/>
      <c r="K3352" s="19"/>
      <c r="M3352" s="19"/>
      <c r="AC3352" s="29"/>
      <c r="AP3352" s="25"/>
      <c r="AQ3352" s="25"/>
    </row>
    <row r="3353" spans="2:43" s="8" customFormat="1">
      <c r="B3353" s="29"/>
      <c r="E3353" s="29"/>
      <c r="K3353" s="19"/>
      <c r="M3353" s="19"/>
      <c r="AC3353" s="29"/>
      <c r="AP3353" s="25"/>
      <c r="AQ3353" s="25"/>
    </row>
    <row r="3354" spans="2:43" s="8" customFormat="1">
      <c r="B3354" s="29"/>
      <c r="E3354" s="29"/>
      <c r="K3354" s="19"/>
      <c r="M3354" s="19"/>
      <c r="AC3354" s="29"/>
      <c r="AP3354" s="25"/>
      <c r="AQ3354" s="25"/>
    </row>
    <row r="3355" spans="2:43" s="8" customFormat="1">
      <c r="B3355" s="29"/>
      <c r="E3355" s="29"/>
      <c r="K3355" s="19"/>
      <c r="M3355" s="19"/>
      <c r="AC3355" s="29"/>
      <c r="AP3355" s="25"/>
      <c r="AQ3355" s="25"/>
    </row>
    <row r="3356" spans="2:43" s="8" customFormat="1">
      <c r="B3356" s="29"/>
      <c r="E3356" s="29"/>
      <c r="K3356" s="19"/>
      <c r="M3356" s="19"/>
      <c r="AC3356" s="29"/>
      <c r="AP3356" s="25"/>
      <c r="AQ3356" s="25"/>
    </row>
    <row r="3357" spans="2:43" s="8" customFormat="1">
      <c r="B3357" s="29"/>
      <c r="E3357" s="29"/>
      <c r="K3357" s="19"/>
      <c r="M3357" s="19"/>
      <c r="AC3357" s="29"/>
      <c r="AP3357" s="25"/>
      <c r="AQ3357" s="25"/>
    </row>
    <row r="3358" spans="2:43" s="8" customFormat="1">
      <c r="B3358" s="29"/>
      <c r="E3358" s="29"/>
      <c r="K3358" s="19"/>
      <c r="M3358" s="19"/>
      <c r="AC3358" s="29"/>
      <c r="AP3358" s="25"/>
      <c r="AQ3358" s="25"/>
    </row>
    <row r="3359" spans="2:43" s="8" customFormat="1">
      <c r="B3359" s="29"/>
      <c r="E3359" s="29"/>
      <c r="K3359" s="19"/>
      <c r="M3359" s="19"/>
      <c r="AC3359" s="29"/>
      <c r="AP3359" s="25"/>
      <c r="AQ3359" s="25"/>
    </row>
    <row r="3360" spans="2:43" s="8" customFormat="1">
      <c r="B3360" s="29"/>
      <c r="E3360" s="29"/>
      <c r="K3360" s="19"/>
      <c r="M3360" s="19"/>
      <c r="AC3360" s="29"/>
      <c r="AP3360" s="25"/>
      <c r="AQ3360" s="25"/>
    </row>
    <row r="3361" spans="2:43" s="8" customFormat="1">
      <c r="B3361" s="29"/>
      <c r="E3361" s="29"/>
      <c r="K3361" s="19"/>
      <c r="M3361" s="19"/>
      <c r="AC3361" s="29"/>
      <c r="AP3361" s="25"/>
      <c r="AQ3361" s="25"/>
    </row>
    <row r="3362" spans="2:43" s="8" customFormat="1">
      <c r="B3362" s="29"/>
      <c r="E3362" s="29"/>
      <c r="K3362" s="19"/>
      <c r="M3362" s="19"/>
      <c r="AC3362" s="29"/>
      <c r="AP3362" s="25"/>
      <c r="AQ3362" s="25"/>
    </row>
    <row r="3363" spans="2:43" s="8" customFormat="1">
      <c r="B3363" s="29"/>
      <c r="E3363" s="29"/>
      <c r="K3363" s="19"/>
      <c r="M3363" s="19"/>
      <c r="AC3363" s="29"/>
      <c r="AP3363" s="25"/>
      <c r="AQ3363" s="25"/>
    </row>
    <row r="3364" spans="2:43" s="8" customFormat="1">
      <c r="B3364" s="29"/>
      <c r="E3364" s="29"/>
      <c r="K3364" s="19"/>
      <c r="M3364" s="19"/>
      <c r="AC3364" s="29"/>
      <c r="AP3364" s="25"/>
      <c r="AQ3364" s="25"/>
    </row>
    <row r="3365" spans="2:43" s="8" customFormat="1">
      <c r="B3365" s="29"/>
      <c r="E3365" s="29"/>
      <c r="K3365" s="19"/>
      <c r="M3365" s="19"/>
      <c r="AC3365" s="29"/>
      <c r="AP3365" s="25"/>
      <c r="AQ3365" s="25"/>
    </row>
    <row r="3366" spans="2:43" s="8" customFormat="1">
      <c r="B3366" s="29"/>
      <c r="E3366" s="29"/>
      <c r="K3366" s="19"/>
      <c r="M3366" s="19"/>
      <c r="AC3366" s="29"/>
      <c r="AP3366" s="25"/>
      <c r="AQ3366" s="25"/>
    </row>
    <row r="3367" spans="2:43" s="8" customFormat="1">
      <c r="B3367" s="29"/>
      <c r="E3367" s="29"/>
      <c r="K3367" s="19"/>
      <c r="M3367" s="19"/>
      <c r="AC3367" s="29"/>
      <c r="AP3367" s="25"/>
      <c r="AQ3367" s="25"/>
    </row>
    <row r="3368" spans="2:43" s="8" customFormat="1">
      <c r="B3368" s="29"/>
      <c r="E3368" s="29"/>
      <c r="K3368" s="19"/>
      <c r="M3368" s="19"/>
      <c r="AC3368" s="29"/>
      <c r="AP3368" s="25"/>
      <c r="AQ3368" s="25"/>
    </row>
    <row r="3369" spans="2:43" s="8" customFormat="1">
      <c r="B3369" s="29"/>
      <c r="E3369" s="29"/>
      <c r="K3369" s="19"/>
      <c r="M3369" s="19"/>
      <c r="AC3369" s="29"/>
      <c r="AP3369" s="25"/>
      <c r="AQ3369" s="25"/>
    </row>
    <row r="3370" spans="2:43" s="8" customFormat="1">
      <c r="B3370" s="29"/>
      <c r="E3370" s="29"/>
      <c r="K3370" s="19"/>
      <c r="M3370" s="19"/>
      <c r="AC3370" s="29"/>
      <c r="AP3370" s="25"/>
      <c r="AQ3370" s="25"/>
    </row>
    <row r="3371" spans="2:43" s="8" customFormat="1">
      <c r="B3371" s="29"/>
      <c r="E3371" s="29"/>
      <c r="K3371" s="19"/>
      <c r="M3371" s="19"/>
      <c r="AC3371" s="29"/>
      <c r="AP3371" s="25"/>
      <c r="AQ3371" s="25"/>
    </row>
    <row r="3372" spans="2:43" s="8" customFormat="1">
      <c r="B3372" s="29"/>
      <c r="E3372" s="29"/>
      <c r="K3372" s="19"/>
      <c r="M3372" s="19"/>
      <c r="AC3372" s="29"/>
      <c r="AP3372" s="25"/>
      <c r="AQ3372" s="25"/>
    </row>
    <row r="3373" spans="2:43" s="8" customFormat="1">
      <c r="B3373" s="29"/>
      <c r="E3373" s="29"/>
      <c r="K3373" s="19"/>
      <c r="M3373" s="19"/>
      <c r="AC3373" s="29"/>
      <c r="AP3373" s="25"/>
      <c r="AQ3373" s="25"/>
    </row>
    <row r="3374" spans="2:43" s="8" customFormat="1">
      <c r="B3374" s="29"/>
      <c r="E3374" s="29"/>
      <c r="K3374" s="19"/>
      <c r="M3374" s="19"/>
      <c r="AC3374" s="29"/>
      <c r="AP3374" s="25"/>
      <c r="AQ3374" s="25"/>
    </row>
    <row r="3375" spans="2:43" s="8" customFormat="1">
      <c r="B3375" s="29"/>
      <c r="E3375" s="29"/>
      <c r="K3375" s="19"/>
      <c r="M3375" s="19"/>
      <c r="AC3375" s="29"/>
      <c r="AP3375" s="25"/>
      <c r="AQ3375" s="25"/>
    </row>
    <row r="3376" spans="2:43" s="8" customFormat="1">
      <c r="B3376" s="29"/>
      <c r="E3376" s="29"/>
      <c r="K3376" s="19"/>
      <c r="M3376" s="19"/>
      <c r="AC3376" s="29"/>
      <c r="AP3376" s="25"/>
      <c r="AQ3376" s="25"/>
    </row>
    <row r="3377" spans="2:43" s="8" customFormat="1">
      <c r="B3377" s="29"/>
      <c r="E3377" s="29"/>
      <c r="K3377" s="19"/>
      <c r="M3377" s="19"/>
      <c r="AC3377" s="29"/>
      <c r="AP3377" s="25"/>
      <c r="AQ3377" s="25"/>
    </row>
    <row r="3378" spans="2:43" s="8" customFormat="1">
      <c r="B3378" s="29"/>
      <c r="E3378" s="29"/>
      <c r="K3378" s="19"/>
      <c r="M3378" s="19"/>
      <c r="AC3378" s="29"/>
      <c r="AP3378" s="25"/>
      <c r="AQ3378" s="25"/>
    </row>
    <row r="3379" spans="2:43" s="8" customFormat="1">
      <c r="B3379" s="29"/>
      <c r="E3379" s="29"/>
      <c r="K3379" s="19"/>
      <c r="M3379" s="19"/>
      <c r="AC3379" s="29"/>
      <c r="AP3379" s="25"/>
      <c r="AQ3379" s="25"/>
    </row>
    <row r="3380" spans="2:43" s="8" customFormat="1">
      <c r="B3380" s="29"/>
      <c r="E3380" s="29"/>
      <c r="K3380" s="19"/>
      <c r="M3380" s="19"/>
      <c r="AC3380" s="29"/>
      <c r="AP3380" s="25"/>
      <c r="AQ3380" s="25"/>
    </row>
    <row r="3381" spans="2:43" s="8" customFormat="1">
      <c r="B3381" s="29"/>
      <c r="E3381" s="29"/>
      <c r="K3381" s="19"/>
      <c r="M3381" s="19"/>
      <c r="AC3381" s="29"/>
      <c r="AP3381" s="25"/>
      <c r="AQ3381" s="25"/>
    </row>
    <row r="3382" spans="2:43" s="8" customFormat="1">
      <c r="B3382" s="29"/>
      <c r="E3382" s="29"/>
      <c r="K3382" s="19"/>
      <c r="M3382" s="19"/>
      <c r="AC3382" s="29"/>
      <c r="AP3382" s="25"/>
      <c r="AQ3382" s="25"/>
    </row>
    <row r="3383" spans="2:43" s="8" customFormat="1">
      <c r="B3383" s="29"/>
      <c r="E3383" s="29"/>
      <c r="K3383" s="19"/>
      <c r="M3383" s="19"/>
      <c r="AC3383" s="29"/>
      <c r="AP3383" s="25"/>
      <c r="AQ3383" s="25"/>
    </row>
    <row r="3384" spans="2:43" s="8" customFormat="1">
      <c r="B3384" s="29"/>
      <c r="E3384" s="29"/>
      <c r="K3384" s="19"/>
      <c r="M3384" s="19"/>
      <c r="AC3384" s="29"/>
      <c r="AP3384" s="25"/>
      <c r="AQ3384" s="25"/>
    </row>
    <row r="3385" spans="2:43" s="8" customFormat="1">
      <c r="B3385" s="29"/>
      <c r="E3385" s="29"/>
      <c r="K3385" s="19"/>
      <c r="M3385" s="19"/>
      <c r="AC3385" s="29"/>
      <c r="AP3385" s="25"/>
      <c r="AQ3385" s="25"/>
    </row>
    <row r="3386" spans="2:43" s="8" customFormat="1">
      <c r="B3386" s="29"/>
      <c r="E3386" s="29"/>
      <c r="K3386" s="19"/>
      <c r="M3386" s="19"/>
      <c r="AC3386" s="29"/>
      <c r="AP3386" s="25"/>
      <c r="AQ3386" s="25"/>
    </row>
    <row r="3387" spans="2:43" s="8" customFormat="1">
      <c r="B3387" s="29"/>
      <c r="E3387" s="29"/>
      <c r="K3387" s="19"/>
      <c r="M3387" s="19"/>
      <c r="AC3387" s="29"/>
      <c r="AP3387" s="25"/>
      <c r="AQ3387" s="25"/>
    </row>
    <row r="3388" spans="2:43" s="8" customFormat="1">
      <c r="B3388" s="29"/>
      <c r="E3388" s="29"/>
      <c r="K3388" s="19"/>
      <c r="M3388" s="19"/>
      <c r="AC3388" s="29"/>
      <c r="AP3388" s="25"/>
      <c r="AQ3388" s="25"/>
    </row>
    <row r="3389" spans="2:43" s="8" customFormat="1">
      <c r="B3389" s="29"/>
      <c r="E3389" s="29"/>
      <c r="K3389" s="19"/>
      <c r="M3389" s="19"/>
      <c r="AC3389" s="29"/>
      <c r="AP3389" s="25"/>
      <c r="AQ3389" s="25"/>
    </row>
    <row r="3390" spans="2:43" s="8" customFormat="1">
      <c r="B3390" s="29"/>
      <c r="E3390" s="29"/>
      <c r="K3390" s="19"/>
      <c r="M3390" s="19"/>
      <c r="AC3390" s="29"/>
      <c r="AP3390" s="25"/>
      <c r="AQ3390" s="25"/>
    </row>
    <row r="3391" spans="2:43" s="8" customFormat="1">
      <c r="B3391" s="29"/>
      <c r="E3391" s="29"/>
      <c r="K3391" s="19"/>
      <c r="M3391" s="19"/>
      <c r="AC3391" s="29"/>
      <c r="AP3391" s="25"/>
      <c r="AQ3391" s="25"/>
    </row>
    <row r="3392" spans="2:43" s="8" customFormat="1">
      <c r="B3392" s="29"/>
      <c r="E3392" s="29"/>
      <c r="K3392" s="19"/>
      <c r="M3392" s="19"/>
      <c r="AC3392" s="29"/>
      <c r="AP3392" s="25"/>
      <c r="AQ3392" s="25"/>
    </row>
    <row r="3393" spans="2:43" s="8" customFormat="1">
      <c r="B3393" s="29"/>
      <c r="E3393" s="29"/>
      <c r="K3393" s="19"/>
      <c r="M3393" s="19"/>
      <c r="AC3393" s="29"/>
      <c r="AP3393" s="25"/>
      <c r="AQ3393" s="25"/>
    </row>
    <row r="3394" spans="2:43" s="8" customFormat="1">
      <c r="B3394" s="29"/>
      <c r="E3394" s="29"/>
      <c r="K3394" s="19"/>
      <c r="M3394" s="19"/>
      <c r="AC3394" s="29"/>
      <c r="AP3394" s="25"/>
      <c r="AQ3394" s="25"/>
    </row>
    <row r="3395" spans="2:43" s="8" customFormat="1">
      <c r="B3395" s="29"/>
      <c r="E3395" s="29"/>
      <c r="K3395" s="19"/>
      <c r="M3395" s="19"/>
      <c r="AC3395" s="29"/>
      <c r="AP3395" s="25"/>
      <c r="AQ3395" s="25"/>
    </row>
    <row r="3396" spans="2:43" s="8" customFormat="1">
      <c r="B3396" s="29"/>
      <c r="E3396" s="29"/>
      <c r="K3396" s="19"/>
      <c r="M3396" s="19"/>
      <c r="AC3396" s="29"/>
      <c r="AP3396" s="25"/>
      <c r="AQ3396" s="25"/>
    </row>
    <row r="3397" spans="2:43" s="8" customFormat="1">
      <c r="B3397" s="29"/>
      <c r="E3397" s="29"/>
      <c r="K3397" s="19"/>
      <c r="M3397" s="19"/>
      <c r="AC3397" s="29"/>
      <c r="AP3397" s="25"/>
      <c r="AQ3397" s="25"/>
    </row>
    <row r="3398" spans="2:43" s="8" customFormat="1">
      <c r="B3398" s="29"/>
      <c r="E3398" s="29"/>
      <c r="K3398" s="19"/>
      <c r="M3398" s="19"/>
      <c r="AC3398" s="29"/>
      <c r="AP3398" s="25"/>
      <c r="AQ3398" s="25"/>
    </row>
    <row r="3399" spans="2:43" s="8" customFormat="1">
      <c r="B3399" s="29"/>
      <c r="E3399" s="29"/>
      <c r="K3399" s="19"/>
      <c r="M3399" s="19"/>
      <c r="AC3399" s="29"/>
      <c r="AP3399" s="25"/>
      <c r="AQ3399" s="25"/>
    </row>
    <row r="3400" spans="2:43" s="8" customFormat="1">
      <c r="B3400" s="29"/>
      <c r="E3400" s="29"/>
      <c r="K3400" s="19"/>
      <c r="M3400" s="19"/>
      <c r="AC3400" s="29"/>
      <c r="AP3400" s="25"/>
      <c r="AQ3400" s="25"/>
    </row>
    <row r="3401" spans="2:43" s="8" customFormat="1">
      <c r="B3401" s="29"/>
      <c r="E3401" s="29"/>
      <c r="K3401" s="19"/>
      <c r="M3401" s="19"/>
      <c r="AC3401" s="29"/>
      <c r="AP3401" s="25"/>
      <c r="AQ3401" s="25"/>
    </row>
    <row r="3402" spans="2:43" s="8" customFormat="1">
      <c r="B3402" s="29"/>
      <c r="E3402" s="29"/>
      <c r="K3402" s="19"/>
      <c r="M3402" s="19"/>
      <c r="AC3402" s="29"/>
      <c r="AP3402" s="25"/>
      <c r="AQ3402" s="25"/>
    </row>
    <row r="3403" spans="2:43" s="8" customFormat="1">
      <c r="B3403" s="29"/>
      <c r="E3403" s="29"/>
      <c r="K3403" s="19"/>
      <c r="M3403" s="19"/>
      <c r="AC3403" s="29"/>
      <c r="AP3403" s="25"/>
      <c r="AQ3403" s="25"/>
    </row>
    <row r="3404" spans="2:43" s="8" customFormat="1">
      <c r="B3404" s="29"/>
      <c r="E3404" s="29"/>
      <c r="K3404" s="19"/>
      <c r="M3404" s="19"/>
      <c r="AC3404" s="29"/>
      <c r="AP3404" s="25"/>
      <c r="AQ3404" s="25"/>
    </row>
    <row r="3405" spans="2:43" s="8" customFormat="1">
      <c r="B3405" s="29"/>
      <c r="E3405" s="29"/>
      <c r="K3405" s="19"/>
      <c r="M3405" s="19"/>
      <c r="AC3405" s="29"/>
      <c r="AP3405" s="25"/>
      <c r="AQ3405" s="25"/>
    </row>
    <row r="3406" spans="2:43" s="8" customFormat="1">
      <c r="B3406" s="29"/>
      <c r="E3406" s="29"/>
      <c r="K3406" s="19"/>
      <c r="M3406" s="19"/>
      <c r="AC3406" s="29"/>
      <c r="AP3406" s="25"/>
      <c r="AQ3406" s="25"/>
    </row>
    <row r="3407" spans="2:43" s="8" customFormat="1">
      <c r="B3407" s="29"/>
      <c r="E3407" s="29"/>
      <c r="K3407" s="19"/>
      <c r="M3407" s="19"/>
      <c r="AC3407" s="29"/>
      <c r="AP3407" s="25"/>
      <c r="AQ3407" s="25"/>
    </row>
    <row r="3408" spans="2:43" s="8" customFormat="1">
      <c r="B3408" s="29"/>
      <c r="E3408" s="29"/>
      <c r="K3408" s="19"/>
      <c r="M3408" s="19"/>
      <c r="AC3408" s="29"/>
      <c r="AP3408" s="25"/>
      <c r="AQ3408" s="25"/>
    </row>
    <row r="3409" spans="2:43" s="8" customFormat="1">
      <c r="B3409" s="29"/>
      <c r="E3409" s="29"/>
      <c r="K3409" s="19"/>
      <c r="M3409" s="19"/>
      <c r="AC3409" s="29"/>
      <c r="AP3409" s="25"/>
      <c r="AQ3409" s="25"/>
    </row>
    <row r="3410" spans="2:43" s="8" customFormat="1">
      <c r="B3410" s="29"/>
      <c r="E3410" s="29"/>
      <c r="K3410" s="19"/>
      <c r="M3410" s="19"/>
      <c r="AC3410" s="29"/>
      <c r="AP3410" s="25"/>
      <c r="AQ3410" s="25"/>
    </row>
    <row r="3411" spans="2:43" s="8" customFormat="1">
      <c r="B3411" s="29"/>
      <c r="E3411" s="29"/>
      <c r="K3411" s="19"/>
      <c r="M3411" s="19"/>
      <c r="AC3411" s="29"/>
      <c r="AP3411" s="25"/>
      <c r="AQ3411" s="25"/>
    </row>
    <row r="3412" spans="2:43" s="8" customFormat="1">
      <c r="B3412" s="29"/>
      <c r="E3412" s="29"/>
      <c r="K3412" s="19"/>
      <c r="M3412" s="19"/>
      <c r="AC3412" s="29"/>
      <c r="AP3412" s="25"/>
      <c r="AQ3412" s="25"/>
    </row>
    <row r="3413" spans="2:43" s="8" customFormat="1">
      <c r="B3413" s="29"/>
      <c r="E3413" s="29"/>
      <c r="K3413" s="19"/>
      <c r="M3413" s="19"/>
      <c r="AC3413" s="29"/>
      <c r="AP3413" s="25"/>
      <c r="AQ3413" s="25"/>
    </row>
    <row r="3414" spans="2:43" s="8" customFormat="1">
      <c r="B3414" s="29"/>
      <c r="E3414" s="29"/>
      <c r="K3414" s="19"/>
      <c r="M3414" s="19"/>
      <c r="AC3414" s="29"/>
      <c r="AP3414" s="25"/>
      <c r="AQ3414" s="25"/>
    </row>
    <row r="3415" spans="2:43" s="8" customFormat="1">
      <c r="B3415" s="29"/>
      <c r="E3415" s="29"/>
      <c r="K3415" s="19"/>
      <c r="M3415" s="19"/>
      <c r="AC3415" s="29"/>
      <c r="AP3415" s="25"/>
      <c r="AQ3415" s="25"/>
    </row>
    <row r="3416" spans="2:43" s="8" customFormat="1">
      <c r="B3416" s="29"/>
      <c r="E3416" s="29"/>
      <c r="K3416" s="19"/>
      <c r="M3416" s="19"/>
      <c r="AC3416" s="29"/>
      <c r="AP3416" s="25"/>
      <c r="AQ3416" s="25"/>
    </row>
    <row r="3417" spans="2:43" s="8" customFormat="1">
      <c r="B3417" s="29"/>
      <c r="E3417" s="29"/>
      <c r="K3417" s="19"/>
      <c r="M3417" s="19"/>
      <c r="AC3417" s="29"/>
      <c r="AP3417" s="25"/>
      <c r="AQ3417" s="25"/>
    </row>
    <row r="3418" spans="2:43" s="8" customFormat="1">
      <c r="B3418" s="29"/>
      <c r="E3418" s="29"/>
      <c r="K3418" s="19"/>
      <c r="M3418" s="19"/>
      <c r="AC3418" s="29"/>
      <c r="AP3418" s="25"/>
      <c r="AQ3418" s="25"/>
    </row>
    <row r="3419" spans="2:43" s="8" customFormat="1">
      <c r="B3419" s="29"/>
      <c r="E3419" s="29"/>
      <c r="K3419" s="19"/>
      <c r="M3419" s="19"/>
      <c r="AC3419" s="29"/>
      <c r="AP3419" s="25"/>
      <c r="AQ3419" s="25"/>
    </row>
    <row r="3420" spans="2:43" s="8" customFormat="1">
      <c r="B3420" s="29"/>
      <c r="E3420" s="29"/>
      <c r="K3420" s="19"/>
      <c r="M3420" s="19"/>
      <c r="AC3420" s="29"/>
      <c r="AP3420" s="25"/>
      <c r="AQ3420" s="25"/>
    </row>
    <row r="3421" spans="2:43" s="8" customFormat="1">
      <c r="B3421" s="29"/>
      <c r="E3421" s="29"/>
      <c r="K3421" s="19"/>
      <c r="M3421" s="19"/>
      <c r="AC3421" s="29"/>
      <c r="AP3421" s="25"/>
      <c r="AQ3421" s="25"/>
    </row>
    <row r="3422" spans="2:43" s="8" customFormat="1">
      <c r="B3422" s="29"/>
      <c r="E3422" s="29"/>
      <c r="K3422" s="19"/>
      <c r="M3422" s="19"/>
      <c r="AC3422" s="29"/>
      <c r="AP3422" s="25"/>
      <c r="AQ3422" s="25"/>
    </row>
    <row r="3423" spans="2:43" s="8" customFormat="1">
      <c r="B3423" s="29"/>
      <c r="E3423" s="29"/>
      <c r="K3423" s="19"/>
      <c r="M3423" s="19"/>
      <c r="AC3423" s="29"/>
      <c r="AP3423" s="25"/>
      <c r="AQ3423" s="25"/>
    </row>
    <row r="3424" spans="2:43" s="8" customFormat="1">
      <c r="B3424" s="29"/>
      <c r="E3424" s="29"/>
      <c r="K3424" s="19"/>
      <c r="M3424" s="19"/>
      <c r="AC3424" s="29"/>
      <c r="AP3424" s="25"/>
      <c r="AQ3424" s="25"/>
    </row>
    <row r="3425" spans="2:43" s="8" customFormat="1">
      <c r="B3425" s="29"/>
      <c r="E3425" s="29"/>
      <c r="K3425" s="19"/>
      <c r="M3425" s="19"/>
      <c r="AC3425" s="29"/>
      <c r="AP3425" s="25"/>
      <c r="AQ3425" s="25"/>
    </row>
    <row r="3426" spans="2:43" s="8" customFormat="1">
      <c r="B3426" s="29"/>
      <c r="E3426" s="29"/>
      <c r="K3426" s="19"/>
      <c r="M3426" s="19"/>
      <c r="AC3426" s="29"/>
      <c r="AP3426" s="25"/>
      <c r="AQ3426" s="25"/>
    </row>
    <row r="3427" spans="2:43" s="8" customFormat="1">
      <c r="B3427" s="29"/>
      <c r="E3427" s="29"/>
      <c r="K3427" s="19"/>
      <c r="M3427" s="19"/>
      <c r="AC3427" s="29"/>
      <c r="AP3427" s="25"/>
      <c r="AQ3427" s="25"/>
    </row>
    <row r="3428" spans="2:43" s="8" customFormat="1">
      <c r="B3428" s="29"/>
      <c r="E3428" s="29"/>
      <c r="K3428" s="19"/>
      <c r="M3428" s="19"/>
      <c r="AC3428" s="29"/>
      <c r="AP3428" s="25"/>
      <c r="AQ3428" s="25"/>
    </row>
    <row r="3429" spans="2:43" s="8" customFormat="1">
      <c r="B3429" s="29"/>
      <c r="E3429" s="29"/>
      <c r="K3429" s="19"/>
      <c r="M3429" s="19"/>
      <c r="AC3429" s="29"/>
      <c r="AP3429" s="25"/>
      <c r="AQ3429" s="25"/>
    </row>
    <row r="3430" spans="2:43" s="8" customFormat="1">
      <c r="B3430" s="29"/>
      <c r="E3430" s="29"/>
      <c r="K3430" s="19"/>
      <c r="M3430" s="19"/>
      <c r="AC3430" s="29"/>
      <c r="AP3430" s="25"/>
      <c r="AQ3430" s="25"/>
    </row>
    <row r="3431" spans="2:43" s="8" customFormat="1">
      <c r="B3431" s="29"/>
      <c r="E3431" s="29"/>
      <c r="K3431" s="19"/>
      <c r="M3431" s="19"/>
      <c r="AC3431" s="29"/>
      <c r="AP3431" s="25"/>
      <c r="AQ3431" s="25"/>
    </row>
    <row r="3432" spans="2:43" s="8" customFormat="1">
      <c r="B3432" s="29"/>
      <c r="E3432" s="29"/>
      <c r="K3432" s="19"/>
      <c r="M3432" s="19"/>
      <c r="AC3432" s="29"/>
      <c r="AP3432" s="25"/>
      <c r="AQ3432" s="25"/>
    </row>
    <row r="3433" spans="2:43" s="8" customFormat="1">
      <c r="B3433" s="29"/>
      <c r="E3433" s="29"/>
      <c r="K3433" s="19"/>
      <c r="M3433" s="19"/>
      <c r="AC3433" s="29"/>
      <c r="AP3433" s="25"/>
      <c r="AQ3433" s="25"/>
    </row>
    <row r="3434" spans="2:43" s="8" customFormat="1">
      <c r="B3434" s="29"/>
      <c r="E3434" s="29"/>
      <c r="K3434" s="19"/>
      <c r="M3434" s="19"/>
      <c r="AC3434" s="29"/>
      <c r="AP3434" s="25"/>
      <c r="AQ3434" s="25"/>
    </row>
    <row r="3435" spans="2:43" s="8" customFormat="1">
      <c r="B3435" s="29"/>
      <c r="E3435" s="29"/>
      <c r="K3435" s="19"/>
      <c r="M3435" s="19"/>
      <c r="AC3435" s="29"/>
      <c r="AP3435" s="25"/>
      <c r="AQ3435" s="25"/>
    </row>
    <row r="3436" spans="2:43" s="8" customFormat="1">
      <c r="B3436" s="29"/>
      <c r="E3436" s="29"/>
      <c r="K3436" s="19"/>
      <c r="M3436" s="19"/>
      <c r="AC3436" s="29"/>
      <c r="AP3436" s="25"/>
      <c r="AQ3436" s="25"/>
    </row>
    <row r="3437" spans="2:43" s="8" customFormat="1">
      <c r="B3437" s="29"/>
      <c r="E3437" s="29"/>
      <c r="K3437" s="19"/>
      <c r="M3437" s="19"/>
      <c r="AC3437" s="29"/>
      <c r="AP3437" s="25"/>
      <c r="AQ3437" s="25"/>
    </row>
    <row r="3438" spans="2:43" s="8" customFormat="1">
      <c r="B3438" s="29"/>
      <c r="E3438" s="29"/>
      <c r="K3438" s="19"/>
      <c r="M3438" s="19"/>
      <c r="AC3438" s="29"/>
      <c r="AP3438" s="25"/>
      <c r="AQ3438" s="25"/>
    </row>
    <row r="3439" spans="2:43" s="8" customFormat="1">
      <c r="B3439" s="29"/>
      <c r="E3439" s="29"/>
      <c r="K3439" s="19"/>
      <c r="M3439" s="19"/>
      <c r="AC3439" s="29"/>
      <c r="AP3439" s="25"/>
      <c r="AQ3439" s="25"/>
    </row>
    <row r="3440" spans="2:43" s="8" customFormat="1">
      <c r="B3440" s="29"/>
      <c r="E3440" s="29"/>
      <c r="K3440" s="19"/>
      <c r="M3440" s="19"/>
      <c r="AC3440" s="29"/>
      <c r="AP3440" s="25"/>
      <c r="AQ3440" s="25"/>
    </row>
    <row r="3441" spans="2:43" s="8" customFormat="1">
      <c r="B3441" s="29"/>
      <c r="E3441" s="29"/>
      <c r="K3441" s="19"/>
      <c r="M3441" s="19"/>
      <c r="AC3441" s="29"/>
      <c r="AP3441" s="25"/>
      <c r="AQ3441" s="25"/>
    </row>
    <row r="3442" spans="2:43" s="8" customFormat="1">
      <c r="B3442" s="29"/>
      <c r="E3442" s="29"/>
      <c r="K3442" s="19"/>
      <c r="M3442" s="19"/>
      <c r="AC3442" s="29"/>
      <c r="AP3442" s="25"/>
      <c r="AQ3442" s="25"/>
    </row>
    <row r="3443" spans="2:43" s="8" customFormat="1">
      <c r="B3443" s="29"/>
      <c r="E3443" s="29"/>
      <c r="K3443" s="19"/>
      <c r="M3443" s="19"/>
      <c r="AC3443" s="29"/>
      <c r="AP3443" s="25"/>
      <c r="AQ3443" s="25"/>
    </row>
    <row r="3444" spans="2:43" s="8" customFormat="1">
      <c r="B3444" s="29"/>
      <c r="E3444" s="29"/>
      <c r="K3444" s="19"/>
      <c r="M3444" s="19"/>
      <c r="AC3444" s="29"/>
      <c r="AP3444" s="25"/>
      <c r="AQ3444" s="25"/>
    </row>
    <row r="3445" spans="2:43" s="8" customFormat="1">
      <c r="B3445" s="29"/>
      <c r="E3445" s="29"/>
      <c r="K3445" s="19"/>
      <c r="M3445" s="19"/>
      <c r="AC3445" s="29"/>
      <c r="AP3445" s="25"/>
      <c r="AQ3445" s="25"/>
    </row>
    <row r="3446" spans="2:43" s="8" customFormat="1">
      <c r="B3446" s="29"/>
      <c r="E3446" s="29"/>
      <c r="K3446" s="19"/>
      <c r="M3446" s="19"/>
      <c r="AC3446" s="29"/>
      <c r="AP3446" s="25"/>
      <c r="AQ3446" s="25"/>
    </row>
    <row r="3447" spans="2:43" s="8" customFormat="1">
      <c r="B3447" s="29"/>
      <c r="E3447" s="29"/>
      <c r="K3447" s="19"/>
      <c r="M3447" s="19"/>
      <c r="AC3447" s="29"/>
      <c r="AP3447" s="25"/>
      <c r="AQ3447" s="25"/>
    </row>
    <row r="3448" spans="2:43" s="8" customFormat="1">
      <c r="B3448" s="29"/>
      <c r="E3448" s="29"/>
      <c r="K3448" s="19"/>
      <c r="M3448" s="19"/>
      <c r="AC3448" s="29"/>
      <c r="AP3448" s="25"/>
      <c r="AQ3448" s="25"/>
    </row>
    <row r="3449" spans="2:43" s="8" customFormat="1">
      <c r="B3449" s="29"/>
      <c r="E3449" s="29"/>
      <c r="K3449" s="19"/>
      <c r="M3449" s="19"/>
      <c r="AC3449" s="29"/>
      <c r="AP3449" s="25"/>
      <c r="AQ3449" s="25"/>
    </row>
    <row r="3450" spans="2:43" s="8" customFormat="1">
      <c r="B3450" s="29"/>
      <c r="E3450" s="29"/>
      <c r="K3450" s="19"/>
      <c r="M3450" s="19"/>
      <c r="AC3450" s="29"/>
      <c r="AP3450" s="25"/>
      <c r="AQ3450" s="25"/>
    </row>
    <row r="3451" spans="2:43" s="8" customFormat="1">
      <c r="B3451" s="29"/>
      <c r="E3451" s="29"/>
      <c r="K3451" s="19"/>
      <c r="M3451" s="19"/>
      <c r="AC3451" s="29"/>
      <c r="AP3451" s="25"/>
      <c r="AQ3451" s="25"/>
    </row>
    <row r="3452" spans="2:43" s="8" customFormat="1">
      <c r="B3452" s="29"/>
      <c r="E3452" s="29"/>
      <c r="K3452" s="19"/>
      <c r="M3452" s="19"/>
      <c r="AC3452" s="29"/>
      <c r="AP3452" s="25"/>
      <c r="AQ3452" s="25"/>
    </row>
    <row r="3453" spans="2:43" s="8" customFormat="1">
      <c r="B3453" s="29"/>
      <c r="E3453" s="29"/>
      <c r="K3453" s="19"/>
      <c r="M3453" s="19"/>
      <c r="AC3453" s="29"/>
      <c r="AP3453" s="25"/>
      <c r="AQ3453" s="25"/>
    </row>
    <row r="3454" spans="2:43" s="8" customFormat="1">
      <c r="B3454" s="29"/>
      <c r="E3454" s="29"/>
      <c r="K3454" s="19"/>
      <c r="M3454" s="19"/>
      <c r="AC3454" s="29"/>
      <c r="AP3454" s="25"/>
      <c r="AQ3454" s="25"/>
    </row>
    <row r="3455" spans="2:43" s="8" customFormat="1">
      <c r="B3455" s="29"/>
      <c r="E3455" s="29"/>
      <c r="K3455" s="19"/>
      <c r="M3455" s="19"/>
      <c r="AC3455" s="29"/>
      <c r="AP3455" s="25"/>
      <c r="AQ3455" s="25"/>
    </row>
    <row r="3456" spans="2:43" s="8" customFormat="1">
      <c r="B3456" s="29"/>
      <c r="E3456" s="29"/>
      <c r="K3456" s="19"/>
      <c r="M3456" s="19"/>
      <c r="AC3456" s="29"/>
      <c r="AP3456" s="25"/>
      <c r="AQ3456" s="25"/>
    </row>
    <row r="3457" spans="2:43" s="8" customFormat="1">
      <c r="B3457" s="29"/>
      <c r="E3457" s="29"/>
      <c r="K3457" s="19"/>
      <c r="M3457" s="19"/>
      <c r="AC3457" s="29"/>
      <c r="AP3457" s="25"/>
      <c r="AQ3457" s="25"/>
    </row>
    <row r="3458" spans="2:43" s="8" customFormat="1">
      <c r="B3458" s="29"/>
      <c r="E3458" s="29"/>
      <c r="K3458" s="19"/>
      <c r="M3458" s="19"/>
      <c r="AC3458" s="29"/>
      <c r="AP3458" s="25"/>
      <c r="AQ3458" s="25"/>
    </row>
    <row r="3459" spans="2:43" s="8" customFormat="1">
      <c r="B3459" s="29"/>
      <c r="E3459" s="29"/>
      <c r="K3459" s="19"/>
      <c r="M3459" s="19"/>
      <c r="AC3459" s="29"/>
      <c r="AP3459" s="25"/>
      <c r="AQ3459" s="25"/>
    </row>
    <row r="3460" spans="2:43" s="8" customFormat="1">
      <c r="B3460" s="29"/>
      <c r="E3460" s="29"/>
      <c r="K3460" s="19"/>
      <c r="M3460" s="19"/>
      <c r="AC3460" s="29"/>
      <c r="AP3460" s="25"/>
      <c r="AQ3460" s="25"/>
    </row>
    <row r="3461" spans="2:43" s="8" customFormat="1">
      <c r="B3461" s="29"/>
      <c r="E3461" s="29"/>
      <c r="K3461" s="19"/>
      <c r="M3461" s="19"/>
      <c r="AC3461" s="29"/>
      <c r="AP3461" s="25"/>
      <c r="AQ3461" s="25"/>
    </row>
    <row r="3462" spans="2:43" s="8" customFormat="1">
      <c r="B3462" s="29"/>
      <c r="E3462" s="29"/>
      <c r="K3462" s="19"/>
      <c r="M3462" s="19"/>
      <c r="AC3462" s="29"/>
      <c r="AP3462" s="25"/>
      <c r="AQ3462" s="25"/>
    </row>
    <row r="3463" spans="2:43" s="8" customFormat="1">
      <c r="B3463" s="29"/>
      <c r="E3463" s="29"/>
      <c r="K3463" s="19"/>
      <c r="M3463" s="19"/>
      <c r="AC3463" s="29"/>
      <c r="AP3463" s="25"/>
      <c r="AQ3463" s="25"/>
    </row>
    <row r="3464" spans="2:43" s="8" customFormat="1">
      <c r="B3464" s="29"/>
      <c r="E3464" s="29"/>
      <c r="K3464" s="19"/>
      <c r="M3464" s="19"/>
      <c r="AC3464" s="29"/>
      <c r="AP3464" s="25"/>
      <c r="AQ3464" s="25"/>
    </row>
    <row r="3465" spans="2:43" s="8" customFormat="1">
      <c r="B3465" s="29"/>
      <c r="E3465" s="29"/>
      <c r="K3465" s="19"/>
      <c r="M3465" s="19"/>
      <c r="AC3465" s="29"/>
      <c r="AP3465" s="25"/>
      <c r="AQ3465" s="25"/>
    </row>
    <row r="3466" spans="2:43" s="8" customFormat="1">
      <c r="B3466" s="29"/>
      <c r="E3466" s="29"/>
      <c r="K3466" s="19"/>
      <c r="M3466" s="19"/>
      <c r="AC3466" s="29"/>
      <c r="AP3466" s="25"/>
      <c r="AQ3466" s="25"/>
    </row>
    <row r="3467" spans="2:43" s="8" customFormat="1">
      <c r="B3467" s="29"/>
      <c r="E3467" s="29"/>
      <c r="K3467" s="19"/>
      <c r="M3467" s="19"/>
      <c r="AC3467" s="29"/>
      <c r="AP3467" s="25"/>
      <c r="AQ3467" s="25"/>
    </row>
    <row r="3468" spans="2:43" s="8" customFormat="1">
      <c r="B3468" s="29"/>
      <c r="E3468" s="29"/>
      <c r="K3468" s="19"/>
      <c r="M3468" s="19"/>
      <c r="AC3468" s="29"/>
      <c r="AP3468" s="25"/>
      <c r="AQ3468" s="25"/>
    </row>
    <row r="3469" spans="2:43" s="8" customFormat="1">
      <c r="B3469" s="29"/>
      <c r="E3469" s="29"/>
      <c r="K3469" s="19"/>
      <c r="M3469" s="19"/>
      <c r="AC3469" s="29"/>
      <c r="AP3469" s="25"/>
      <c r="AQ3469" s="25"/>
    </row>
    <row r="3470" spans="2:43" s="8" customFormat="1">
      <c r="B3470" s="29"/>
      <c r="E3470" s="29"/>
      <c r="K3470" s="19"/>
      <c r="M3470" s="19"/>
      <c r="AC3470" s="29"/>
      <c r="AP3470" s="25"/>
      <c r="AQ3470" s="25"/>
    </row>
    <row r="3471" spans="2:43" s="8" customFormat="1">
      <c r="B3471" s="29"/>
      <c r="E3471" s="29"/>
      <c r="K3471" s="19"/>
      <c r="M3471" s="19"/>
      <c r="AC3471" s="29"/>
      <c r="AP3471" s="25"/>
      <c r="AQ3471" s="25"/>
    </row>
    <row r="3472" spans="2:43" s="8" customFormat="1">
      <c r="B3472" s="29"/>
      <c r="E3472" s="29"/>
      <c r="K3472" s="19"/>
      <c r="M3472" s="19"/>
      <c r="AC3472" s="29"/>
      <c r="AP3472" s="25"/>
      <c r="AQ3472" s="25"/>
    </row>
    <row r="3473" spans="2:43" s="8" customFormat="1">
      <c r="B3473" s="29"/>
      <c r="E3473" s="29"/>
      <c r="K3473" s="19"/>
      <c r="M3473" s="19"/>
      <c r="AC3473" s="29"/>
      <c r="AP3473" s="25"/>
      <c r="AQ3473" s="25"/>
    </row>
    <row r="3474" spans="2:43" s="8" customFormat="1">
      <c r="B3474" s="29"/>
      <c r="E3474" s="29"/>
      <c r="K3474" s="19"/>
      <c r="M3474" s="19"/>
      <c r="AC3474" s="29"/>
      <c r="AP3474" s="25"/>
      <c r="AQ3474" s="25"/>
    </row>
    <row r="3475" spans="2:43" s="8" customFormat="1">
      <c r="B3475" s="29"/>
      <c r="E3475" s="29"/>
      <c r="K3475" s="19"/>
      <c r="M3475" s="19"/>
      <c r="AC3475" s="29"/>
      <c r="AP3475" s="25"/>
      <c r="AQ3475" s="25"/>
    </row>
    <row r="3476" spans="2:43" s="8" customFormat="1">
      <c r="B3476" s="29"/>
      <c r="E3476" s="29"/>
      <c r="K3476" s="19"/>
      <c r="M3476" s="19"/>
      <c r="AC3476" s="29"/>
      <c r="AP3476" s="25"/>
      <c r="AQ3476" s="25"/>
    </row>
    <row r="3477" spans="2:43" s="8" customFormat="1">
      <c r="B3477" s="29"/>
      <c r="E3477" s="29"/>
      <c r="K3477" s="19"/>
      <c r="M3477" s="19"/>
      <c r="AC3477" s="29"/>
      <c r="AP3477" s="25"/>
      <c r="AQ3477" s="25"/>
    </row>
    <row r="3478" spans="2:43" s="8" customFormat="1">
      <c r="B3478" s="29"/>
      <c r="E3478" s="29"/>
      <c r="K3478" s="19"/>
      <c r="M3478" s="19"/>
      <c r="AC3478" s="29"/>
      <c r="AP3478" s="25"/>
      <c r="AQ3478" s="25"/>
    </row>
    <row r="3479" spans="2:43" s="8" customFormat="1">
      <c r="B3479" s="29"/>
      <c r="E3479" s="29"/>
      <c r="K3479" s="19"/>
      <c r="M3479" s="19"/>
      <c r="AC3479" s="29"/>
      <c r="AP3479" s="25"/>
      <c r="AQ3479" s="25"/>
    </row>
    <row r="3480" spans="2:43" s="8" customFormat="1">
      <c r="B3480" s="29"/>
      <c r="E3480" s="29"/>
      <c r="K3480" s="19"/>
      <c r="M3480" s="19"/>
      <c r="AC3480" s="29"/>
      <c r="AP3480" s="25"/>
      <c r="AQ3480" s="25"/>
    </row>
    <row r="3481" spans="2:43" s="8" customFormat="1">
      <c r="B3481" s="29"/>
      <c r="E3481" s="29"/>
      <c r="K3481" s="19"/>
      <c r="M3481" s="19"/>
      <c r="AC3481" s="29"/>
      <c r="AP3481" s="25"/>
      <c r="AQ3481" s="25"/>
    </row>
    <row r="3482" spans="2:43" s="8" customFormat="1">
      <c r="B3482" s="29"/>
      <c r="E3482" s="29"/>
      <c r="K3482" s="19"/>
      <c r="M3482" s="19"/>
      <c r="AC3482" s="29"/>
      <c r="AP3482" s="25"/>
      <c r="AQ3482" s="25"/>
    </row>
    <row r="3483" spans="2:43" s="8" customFormat="1">
      <c r="B3483" s="29"/>
      <c r="E3483" s="29"/>
      <c r="K3483" s="19"/>
      <c r="M3483" s="19"/>
      <c r="AC3483" s="29"/>
      <c r="AP3483" s="25"/>
      <c r="AQ3483" s="25"/>
    </row>
    <row r="3484" spans="2:43" s="8" customFormat="1">
      <c r="B3484" s="29"/>
      <c r="E3484" s="29"/>
      <c r="K3484" s="19"/>
      <c r="M3484" s="19"/>
      <c r="AC3484" s="29"/>
      <c r="AP3484" s="25"/>
      <c r="AQ3484" s="25"/>
    </row>
  </sheetData>
  <autoFilter ref="K1:K551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tabSelected="1" workbookViewId="0">
      <selection activeCell="F15" sqref="F15"/>
    </sheetView>
  </sheetViews>
  <sheetFormatPr defaultColWidth="9" defaultRowHeight="21.75" customHeight="1"/>
  <cols>
    <col min="1" max="1" width="18.25" style="17" customWidth="1"/>
    <col min="2" max="2" width="16.125" style="17" bestFit="1" customWidth="1"/>
    <col min="3" max="3" width="20.5" style="17" bestFit="1" customWidth="1"/>
    <col min="4" max="4" width="1.625" style="17" customWidth="1"/>
    <col min="5" max="5" width="35.375" style="17" customWidth="1"/>
    <col min="6" max="6" width="9" style="17" customWidth="1"/>
    <col min="7" max="7" width="9" style="17"/>
    <col min="8" max="8" width="0.875" style="17" customWidth="1"/>
    <col min="9" max="10" width="9" style="17"/>
    <col min="11" max="11" width="11.625" style="17" customWidth="1"/>
    <col min="12" max="16384" width="9" style="17"/>
  </cols>
  <sheetData>
    <row r="1" spans="1:11" ht="21.75" customHeight="1">
      <c r="A1" s="20" t="s">
        <v>54</v>
      </c>
      <c r="B1" s="20" t="s">
        <v>55</v>
      </c>
      <c r="C1" s="20" t="s">
        <v>56</v>
      </c>
      <c r="E1" s="21" t="s">
        <v>57</v>
      </c>
      <c r="F1" s="21" t="s">
        <v>58</v>
      </c>
      <c r="G1" s="21" t="s">
        <v>59</v>
      </c>
      <c r="I1" s="43" t="s">
        <v>117</v>
      </c>
      <c r="J1" s="43" t="s">
        <v>118</v>
      </c>
      <c r="K1" s="43" t="s">
        <v>119</v>
      </c>
    </row>
    <row r="2" spans="1:11" ht="21.75" customHeight="1">
      <c r="A2" s="18" t="s">
        <v>60</v>
      </c>
      <c r="B2" s="17" t="s">
        <v>61</v>
      </c>
      <c r="E2" s="17" t="s">
        <v>62</v>
      </c>
      <c r="F2" s="17" t="s">
        <v>63</v>
      </c>
      <c r="G2" s="17" t="s">
        <v>64</v>
      </c>
      <c r="I2" s="36" t="s">
        <v>130</v>
      </c>
      <c r="J2" s="17" t="s">
        <v>120</v>
      </c>
      <c r="K2" s="17" t="s">
        <v>121</v>
      </c>
    </row>
    <row r="3" spans="1:11" ht="21.75" customHeight="1">
      <c r="A3" s="17" t="s">
        <v>65</v>
      </c>
      <c r="B3" s="17" t="s">
        <v>66</v>
      </c>
      <c r="E3" s="17" t="s">
        <v>50</v>
      </c>
      <c r="F3" s="17" t="s">
        <v>67</v>
      </c>
      <c r="G3" s="17" t="s">
        <v>68</v>
      </c>
      <c r="I3" s="36" t="s">
        <v>131</v>
      </c>
      <c r="J3" s="36" t="s">
        <v>128</v>
      </c>
      <c r="K3" s="17" t="s">
        <v>122</v>
      </c>
    </row>
    <row r="4" spans="1:11" ht="21.75" customHeight="1">
      <c r="A4" s="17" t="s">
        <v>69</v>
      </c>
      <c r="B4" s="17" t="s">
        <v>70</v>
      </c>
      <c r="E4" s="17" t="s">
        <v>71</v>
      </c>
      <c r="F4" s="17" t="s">
        <v>72</v>
      </c>
      <c r="G4" s="17" t="s">
        <v>73</v>
      </c>
      <c r="I4" s="36" t="s">
        <v>116</v>
      </c>
      <c r="J4" s="17" t="s">
        <v>123</v>
      </c>
      <c r="K4" s="17" t="s">
        <v>124</v>
      </c>
    </row>
    <row r="5" spans="1:11" ht="21.75" customHeight="1">
      <c r="A5" s="36" t="s">
        <v>114</v>
      </c>
      <c r="B5" s="17" t="s">
        <v>115</v>
      </c>
      <c r="F5" s="17" t="s">
        <v>74</v>
      </c>
      <c r="G5" s="17" t="s">
        <v>75</v>
      </c>
      <c r="I5" s="36" t="s">
        <v>132</v>
      </c>
      <c r="J5" s="17" t="s">
        <v>125</v>
      </c>
      <c r="K5" s="17" t="s">
        <v>126</v>
      </c>
    </row>
    <row r="6" spans="1:11" ht="21.75" customHeight="1">
      <c r="A6" s="38" t="s">
        <v>135</v>
      </c>
      <c r="B6" s="38" t="s">
        <v>134</v>
      </c>
      <c r="E6" s="17" t="s">
        <v>76</v>
      </c>
      <c r="F6" s="17" t="s">
        <v>77</v>
      </c>
      <c r="G6" s="17" t="s">
        <v>78</v>
      </c>
      <c r="I6" s="36" t="s">
        <v>133</v>
      </c>
      <c r="J6" s="36" t="s">
        <v>129</v>
      </c>
      <c r="K6" s="37" t="s">
        <v>127</v>
      </c>
    </row>
    <row r="7" spans="1:11" ht="21.75" customHeight="1">
      <c r="A7" s="39" t="s">
        <v>136</v>
      </c>
      <c r="B7" s="17" t="s">
        <v>66</v>
      </c>
      <c r="F7" s="17" t="s">
        <v>79</v>
      </c>
      <c r="G7" s="17" t="s">
        <v>80</v>
      </c>
      <c r="I7" s="40" t="s">
        <v>148</v>
      </c>
      <c r="J7" s="40" t="s">
        <v>149</v>
      </c>
      <c r="K7" s="40" t="s">
        <v>141</v>
      </c>
    </row>
    <row r="8" spans="1:11" ht="21.75" customHeight="1">
      <c r="F8" s="17" t="s">
        <v>81</v>
      </c>
      <c r="G8" s="17" t="s">
        <v>82</v>
      </c>
    </row>
    <row r="9" spans="1:11" ht="21.75" customHeight="1">
      <c r="E9" s="17" t="s">
        <v>47</v>
      </c>
      <c r="F9" s="17" t="s">
        <v>83</v>
      </c>
      <c r="G9" s="17" t="s">
        <v>84</v>
      </c>
    </row>
    <row r="10" spans="1:11" ht="21.75" customHeight="1">
      <c r="E10" s="17" t="s">
        <v>85</v>
      </c>
      <c r="F10" s="17" t="s">
        <v>67</v>
      </c>
      <c r="G10" s="17" t="s">
        <v>68</v>
      </c>
    </row>
    <row r="11" spans="1:11" ht="21.75" customHeight="1">
      <c r="E11" s="50" t="s">
        <v>137</v>
      </c>
      <c r="F11" s="50" t="s">
        <v>83</v>
      </c>
      <c r="G11" s="50" t="s">
        <v>84</v>
      </c>
    </row>
    <row r="12" spans="1:11" ht="21.75" customHeight="1">
      <c r="E12" s="40" t="s">
        <v>140</v>
      </c>
      <c r="F12" s="50" t="s">
        <v>83</v>
      </c>
      <c r="G12" s="40" t="s">
        <v>160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00"/>
  <sheetViews>
    <sheetView zoomScale="70" zoomScaleNormal="70" workbookViewId="0">
      <selection activeCell="C3" sqref="C3"/>
    </sheetView>
  </sheetViews>
  <sheetFormatPr defaultColWidth="9" defaultRowHeight="13.5" outlineLevelCol="1"/>
  <cols>
    <col min="1" max="1" width="9.75" style="1" customWidth="1"/>
    <col min="2" max="2" width="6.875" style="1" customWidth="1"/>
    <col min="3" max="3" width="7.75" style="1" customWidth="1"/>
    <col min="4" max="4" width="7.5" style="1" customWidth="1"/>
    <col min="5" max="5" width="4.375" style="1" customWidth="1"/>
    <col min="6" max="6" width="7.75" style="1" customWidth="1"/>
    <col min="7" max="7" width="22.875" style="1" customWidth="1"/>
    <col min="8" max="8" width="13" style="3" customWidth="1"/>
    <col min="9" max="9" width="9.5" style="1" customWidth="1"/>
    <col min="10" max="10" width="29.875" style="1" customWidth="1"/>
    <col min="11" max="11" width="10.875" style="3" bestFit="1" customWidth="1"/>
    <col min="12" max="12" width="8" style="1" bestFit="1" customWidth="1"/>
    <col min="13" max="13" width="10.625" style="1" customWidth="1"/>
    <col min="14" max="14" width="11.375" style="1" customWidth="1"/>
    <col min="15" max="15" width="1.625" style="1" customWidth="1"/>
    <col min="16" max="16" width="44.875" style="1" customWidth="1"/>
    <col min="17" max="17" width="18" style="1" customWidth="1"/>
    <col min="18" max="18" width="27.5" style="1" customWidth="1"/>
    <col min="19" max="19" width="8.125" style="1" customWidth="1"/>
    <col min="20" max="20" width="9.625" style="1" bestFit="1" customWidth="1"/>
    <col min="21" max="21" width="4.75" style="1" bestFit="1" customWidth="1"/>
    <col min="22" max="22" width="6.375" style="1" customWidth="1"/>
    <col min="23" max="23" width="9.375" style="1" customWidth="1"/>
    <col min="24" max="24" width="5.875" style="1" customWidth="1"/>
    <col min="25" max="25" width="8" style="1" bestFit="1" customWidth="1"/>
    <col min="26" max="27" width="3.625" style="1" customWidth="1"/>
    <col min="28" max="28" width="21.875" style="1" customWidth="1"/>
    <col min="29" max="35" width="1.625" style="1" customWidth="1"/>
    <col min="36" max="36" width="16.5" style="1" customWidth="1"/>
    <col min="37" max="37" width="22.875" style="1" customWidth="1"/>
    <col min="38" max="38" width="9.25" style="1" customWidth="1"/>
    <col min="39" max="39" width="8.625" style="1" customWidth="1"/>
    <col min="40" max="41" width="10.5" style="1" customWidth="1"/>
    <col min="42" max="43" width="4.125" style="1" customWidth="1"/>
    <col min="44" max="44" width="7" style="1" customWidth="1"/>
    <col min="45" max="45" width="6.375" style="1" customWidth="1" outlineLevel="1"/>
    <col min="46" max="46" width="35.125" style="1" customWidth="1" outlineLevel="1"/>
    <col min="47" max="47" width="92.625" style="1" customWidth="1" outlineLevel="1"/>
    <col min="48" max="48" width="18.25" style="1" customWidth="1" outlineLevel="1"/>
    <col min="49" max="49" width="5.625" style="1" customWidth="1" outlineLevel="1"/>
    <col min="50" max="50" width="15.5" style="1" customWidth="1"/>
    <col min="51" max="51" width="9" style="1" customWidth="1"/>
    <col min="52" max="16384" width="9" style="1"/>
  </cols>
  <sheetData>
    <row r="1" spans="1:50" s="2" customFormat="1" ht="12.75" customHeight="1">
      <c r="A1" s="10" t="s">
        <v>86</v>
      </c>
      <c r="B1" s="10" t="s">
        <v>87</v>
      </c>
      <c r="C1" s="10" t="s">
        <v>88</v>
      </c>
      <c r="D1" s="10" t="s">
        <v>89</v>
      </c>
      <c r="E1" s="10" t="s">
        <v>90</v>
      </c>
      <c r="F1" s="10" t="s">
        <v>138</v>
      </c>
      <c r="G1" s="11" t="s">
        <v>1</v>
      </c>
      <c r="H1" s="12" t="s">
        <v>2</v>
      </c>
      <c r="I1" s="11" t="s">
        <v>3</v>
      </c>
      <c r="J1" s="11" t="s">
        <v>4</v>
      </c>
      <c r="K1" s="12" t="s">
        <v>5</v>
      </c>
      <c r="L1" s="11" t="s">
        <v>6</v>
      </c>
      <c r="M1" s="11" t="s">
        <v>7</v>
      </c>
      <c r="N1" s="11" t="s">
        <v>8</v>
      </c>
      <c r="O1" s="13" t="s">
        <v>9</v>
      </c>
      <c r="P1" s="11" t="s">
        <v>10</v>
      </c>
      <c r="Q1" s="11" t="s">
        <v>11</v>
      </c>
      <c r="R1" s="11" t="s">
        <v>12</v>
      </c>
      <c r="S1" s="11" t="s">
        <v>13</v>
      </c>
      <c r="T1" s="11" t="s">
        <v>14</v>
      </c>
      <c r="U1" s="11" t="s">
        <v>15</v>
      </c>
      <c r="V1" s="11" t="s">
        <v>16</v>
      </c>
      <c r="W1" s="11" t="s">
        <v>17</v>
      </c>
      <c r="X1" s="11" t="s">
        <v>18</v>
      </c>
      <c r="Y1" s="11" t="s">
        <v>19</v>
      </c>
      <c r="Z1" s="11" t="s">
        <v>20</v>
      </c>
      <c r="AA1" s="11" t="s">
        <v>91</v>
      </c>
      <c r="AB1" s="11" t="s">
        <v>22</v>
      </c>
      <c r="AC1" s="13" t="s">
        <v>23</v>
      </c>
      <c r="AD1" s="13" t="s">
        <v>24</v>
      </c>
      <c r="AE1" s="13" t="s">
        <v>25</v>
      </c>
      <c r="AF1" s="13" t="s">
        <v>26</v>
      </c>
      <c r="AG1" s="13" t="s">
        <v>27</v>
      </c>
      <c r="AH1" s="13" t="s">
        <v>28</v>
      </c>
      <c r="AI1" s="30" t="s">
        <v>29</v>
      </c>
      <c r="AJ1" s="31" t="s">
        <v>31</v>
      </c>
      <c r="AK1" s="32" t="s">
        <v>92</v>
      </c>
      <c r="AL1" s="33" t="s">
        <v>93</v>
      </c>
      <c r="AM1" s="33" t="s">
        <v>94</v>
      </c>
      <c r="AN1" s="34" t="s">
        <v>95</v>
      </c>
      <c r="AO1" s="34" t="s">
        <v>96</v>
      </c>
      <c r="AP1" s="34" t="s">
        <v>97</v>
      </c>
      <c r="AQ1" s="34" t="s">
        <v>98</v>
      </c>
      <c r="AR1" s="10" t="s">
        <v>99</v>
      </c>
      <c r="AS1" s="10" t="s">
        <v>100</v>
      </c>
      <c r="AT1" s="10" t="s">
        <v>101</v>
      </c>
      <c r="AU1" s="10" t="s">
        <v>102</v>
      </c>
      <c r="AV1" s="10" t="s">
        <v>103</v>
      </c>
      <c r="AW1" s="10" t="s">
        <v>104</v>
      </c>
      <c r="AX1" s="35" t="s">
        <v>105</v>
      </c>
    </row>
    <row r="2" spans="1:50">
      <c r="A2" s="1" t="str">
        <f>IF(G2="","",VLOOKUP(官網轉換!AW2,團名!A:B,2,FALSE))</f>
        <v>WF0720</v>
      </c>
      <c r="B2" s="1" t="str">
        <f>IF(G2="","",IF(LEFT(VLOOKUP(G2,官網匯出!A:AQ,43,0),2)="wf",VLOOKUP(VLOOKUP(G2,官網匯出!A:AQ,43,0),團名!$I$1:$K$12,2,FALSE),"N0071"))</f>
        <v>N0071</v>
      </c>
      <c r="C2" s="1" t="str">
        <f>IFERROR(VLOOKUP(官網匯出!D2,團名!E:G,3,FALSE),"")</f>
        <v>A08</v>
      </c>
      <c r="D2" s="1" t="str">
        <f t="shared" ref="D2" si="0">IF(G2="","","NTD")</f>
        <v>NTD</v>
      </c>
      <c r="E2" s="1" t="str">
        <f t="shared" ref="E2" si="1">IF(G2="","","含稅")</f>
        <v>含稅</v>
      </c>
      <c r="F2" s="1" t="str">
        <f>IF(官網匯出!F2="已付款","","B0012")</f>
        <v/>
      </c>
      <c r="G2" s="1" t="str">
        <f>IF(官網匯出!A2="","",官網匯出!A2)</f>
        <v>#20240904180131919</v>
      </c>
      <c r="H2" s="3">
        <f>IF(官網匯出!B2="","",官網匯出!B2)</f>
        <v>45540.084386574075</v>
      </c>
      <c r="I2" s="1" t="str">
        <f>IF(官網匯出!C2="","",官網匯出!C2)</f>
        <v>處理中</v>
      </c>
      <c r="J2" s="1" t="str">
        <f>IF(官網匯出!D2="","",官網匯出!D2)</f>
        <v>銀行轉帳(ATM/虛擬代碼繳費)</v>
      </c>
      <c r="K2" s="3">
        <f>IF(官網匯出!E2="","",官網匯出!E2)</f>
        <v>45545.639050925929</v>
      </c>
      <c r="L2" s="1" t="str">
        <f>IF(官網匯出!F2="","",官網匯出!F2)</f>
        <v>已付款</v>
      </c>
      <c r="M2" s="1" t="str">
        <f>IF(官網匯出!G2="","",官網匯出!G2)</f>
        <v>歐陽湘芸</v>
      </c>
      <c r="N2" s="1" t="str">
        <f>IF(官網匯出!H2="","",官網匯出!H2)</f>
        <v>0965267207</v>
      </c>
      <c r="P2" s="1" t="str">
        <f>IF(官網匯出!J2="","",RIGHT(官網匯出!J2,LEN(官網匯出!J2)-2))</f>
        <v xml:space="preserve"> 320 桃園市 中壢區 永福路1100號13樓</v>
      </c>
      <c r="Q2" s="1" t="str">
        <f>IF(官網匯出!K2="","",官網匯出!K2)</f>
        <v>XX-0219</v>
      </c>
      <c r="R2" s="1" t="str">
        <f>IF(官網匯出!L2="","",官網匯出!L2)</f>
        <v>黃金盾抗菌清潔噴劑07 200ml</v>
      </c>
      <c r="S2" s="1" t="str">
        <f>IF(官網匯出!M2="","",官網匯出!M2)</f>
        <v>抗菌清潔噴劑07 3入</v>
      </c>
      <c r="T2" s="1">
        <f>IF(官網匯出!N2="","",官網匯出!N2)</f>
        <v>1240</v>
      </c>
      <c r="U2" s="1">
        <f>IF(官網匯出!O2="","",官網匯出!O2)</f>
        <v>1</v>
      </c>
      <c r="V2" s="1">
        <f>IF(官網匯出!P2="",IF(G2="","",0),官網匯出!P2)</f>
        <v>0</v>
      </c>
      <c r="W2" s="1">
        <f>IF(官網匯出!Q2="",IF(G2="","",0),官網匯出!Q2)</f>
        <v>0</v>
      </c>
      <c r="X2" s="1">
        <f>IF(官網匯出!R2="","",官網匯出!R2)</f>
        <v>2118</v>
      </c>
      <c r="Y2" s="1">
        <f>IF(官網匯出!S2="","",官網匯出!S2)</f>
        <v>2118</v>
      </c>
      <c r="Z2" s="1">
        <f>IF(G2="","",官網匯出!T2)</f>
        <v>112</v>
      </c>
      <c r="AA2" s="1">
        <f>IF(G2="","",官網匯出!AK2)</f>
        <v>0</v>
      </c>
      <c r="AB2" s="1" t="str">
        <f>IF(G2="","",IF(官網匯出!V2="","",官網匯出!V2))</f>
        <v/>
      </c>
      <c r="AJ2" s="1" t="str">
        <f>IF(G2="","",IF(官網匯出!AE2="","",官網匯出!AE2))</f>
        <v/>
      </c>
      <c r="AK2" s="1" t="str">
        <f>IF(G2="","",IF(官網匯出!AD2="","",官網匯出!AD2))</f>
        <v>a7891018@yahoo.com.tw</v>
      </c>
      <c r="AL2" s="1" t="str">
        <f t="shared" ref="AL2" si="2">IF(AM2="","0","1")</f>
        <v>0</v>
      </c>
      <c r="AM2" s="1" t="str">
        <f>IF(官網匯出!AG2="","",官網匯出!AG2)</f>
        <v/>
      </c>
      <c r="AN2" s="1" t="str">
        <f>IF(G2="","",IF(官網匯出!AH2="","",官網匯出!AH2))</f>
        <v/>
      </c>
      <c r="AO2" s="14" t="str">
        <f t="shared" ref="AO2" si="3">IF(AN2="","","3J0002")</f>
        <v/>
      </c>
      <c r="AP2" s="14" t="str">
        <f t="shared" ref="AP2" si="4">IF(AO2="","1","0")</f>
        <v>1</v>
      </c>
      <c r="AQ2" s="14" t="str">
        <f t="shared" ref="AQ2" si="5">IF(AN2="","0","1")</f>
        <v>0</v>
      </c>
      <c r="AR2" s="1">
        <f t="shared" ref="AR2" si="6">IFERROR((T2*U2)-V2-Z2+W2-AA2,"")</f>
        <v>1128</v>
      </c>
      <c r="AS2" s="1">
        <f t="shared" ref="AS2" si="7">IF(J2="貨到付款",IF(Y2="",0,Y2),IF(G2="","",0))</f>
        <v>0</v>
      </c>
      <c r="AT2" s="1" t="str">
        <f t="shared" ref="AT2" si="8">IF(G2="","",IF(V2&gt;0,"已扣抵"&amp;V2&amp;"元"&amp;"購物金 ","")&amp;IF(Z2&gt;0,"已扣抵"&amp;Z2&amp;"元"&amp;"優惠折扣 ","")&amp;IF(W2&gt;0,"含運費"&amp;W2&amp;"元 ","")&amp;IF(AA2&gt;0,"含附加費"&amp;AA2&amp;"元 ",""))</f>
        <v xml:space="preserve">已扣抵112元優惠折扣 </v>
      </c>
      <c r="AU2" s="1" t="str">
        <f t="shared" ref="AU2:AU65" si="9">IF(G2="","",AV2&amp;"      訂單編號："&amp;G2&amp;"      "&amp;IF(J2="銀行轉帳(ATM/虛擬代碼繳費)","ATM(藍)",IF(J2="ATM 虛擬代碼繳費（需持代碼至實體ATM或網路銀行繳費）","ATM"&amp;"　"&amp;AB2&amp;AJ2,IF(J2="虛擬代碼繳費轉帳","ATM(SP)"&amp;"　"&amp;AB2&amp;AJ2,IF(J2="信用卡（shopline payment）","信用卡(SP)",IF(J2="信用卡","信用卡",IF(J2="貨到付款","貨到付款　")))&amp;"　"&amp;AB2&amp;AJ2)))&amp;IF(L2="退款中","客戶取消訂單，待退款(ATM)",""))</f>
        <v>[黃金盾官網]      訂單編號：#20240904180131919      ATM(藍)</v>
      </c>
      <c r="AV2" s="1" t="str">
        <f>IF(VLOOKUP(G2,官網匯出!A:AQ,42,FALSE)="","[黃金盾官網]",VLOOKUP(G2,官網匯出!A:AQ,42,FALSE))</f>
        <v>[黃金盾官網]</v>
      </c>
      <c r="AW2" s="1" t="str">
        <f>IF(LEFT(VLOOKUP(G2,官網匯出!A:AS,43,FALSE),2)="","web",LEFT(VLOOKUP(G2,官網匯出!A:AS,43,FALSE),2))</f>
        <v>web</v>
      </c>
      <c r="AX2" s="1" t="str">
        <f t="shared" ref="AX2" si="10">IF(AND(AM2&lt;&gt;"",AN2&lt;&gt;""),"X","O")</f>
        <v>O</v>
      </c>
    </row>
    <row r="3" spans="1:50">
      <c r="A3" s="1" t="str">
        <f>IF(G3="","",VLOOKUP(官網轉換!AW3,團名!A:B,2,FALSE))</f>
        <v>WF0720</v>
      </c>
      <c r="B3" s="1" t="str">
        <f>IF(G3="","",IF(LEFT(VLOOKUP(G3,官網匯出!A:AQ,43,0),2)="wf",VLOOKUP(VLOOKUP(G3,官網匯出!A:AQ,43,0),團名!$I$1:$K$12,2,FALSE),"N0071"))</f>
        <v>N0071</v>
      </c>
      <c r="C3" s="1" t="str">
        <f>IFERROR(VLOOKUP(官網匯出!D3,團名!E:G,3,FALSE),"")</f>
        <v>A08</v>
      </c>
      <c r="D3" s="1" t="str">
        <f t="shared" ref="D3:D66" si="11">IF(G3="","","NTD")</f>
        <v>NTD</v>
      </c>
      <c r="E3" s="1" t="str">
        <f t="shared" ref="E3:E66" si="12">IF(G3="","","含稅")</f>
        <v>含稅</v>
      </c>
      <c r="F3" s="1" t="str">
        <f>IF(官網匯出!F3="已付款","","B0012")</f>
        <v/>
      </c>
      <c r="G3" s="1" t="str">
        <f>IF(官網匯出!A3="","",官網匯出!A3)</f>
        <v>#20240904180131919</v>
      </c>
      <c r="H3" s="3">
        <f>IF(官網匯出!B3="","",官網匯出!B3)</f>
        <v>45540.084386574075</v>
      </c>
      <c r="I3" s="1" t="str">
        <f>IF(官網匯出!C3="","",官網匯出!C3)</f>
        <v>處理中</v>
      </c>
      <c r="J3" s="1" t="str">
        <f>IF(官網匯出!D3="","",官網匯出!D3)</f>
        <v>銀行轉帳(ATM/虛擬代碼繳費)</v>
      </c>
      <c r="K3" s="3">
        <f>IF(官網匯出!E3="","",官網匯出!E3)</f>
        <v>45545.639050925929</v>
      </c>
      <c r="L3" s="1" t="str">
        <f>IF(官網匯出!F3="","",官網匯出!F3)</f>
        <v>已付款</v>
      </c>
      <c r="M3" s="1" t="str">
        <f>IF(官網匯出!G3="","",官網匯出!G3)</f>
        <v>歐陽湘芸</v>
      </c>
      <c r="N3" s="1" t="str">
        <f>IF(官網匯出!H3="","",官網匯出!H3)</f>
        <v>0965267207</v>
      </c>
      <c r="P3" s="1" t="str">
        <f>IF(官網匯出!J3="","",RIGHT(官網匯出!J3,LEN(官網匯出!J3)-2))</f>
        <v xml:space="preserve"> 320 桃園市 中壢區 永福路1100號13樓</v>
      </c>
      <c r="Q3" s="1" t="str">
        <f>IF(官網匯出!K3="","",官網匯出!K3)</f>
        <v>XX-0218</v>
      </c>
      <c r="R3" s="1" t="str">
        <f>IF(官網匯出!L3="","",官網匯出!L3)</f>
        <v>黃金盾抗菌清潔噴劑01 250ml</v>
      </c>
      <c r="S3" s="1" t="str">
        <f>IF(官網匯出!M3="","",官網匯出!M3)</f>
        <v>抗菌清潔噴劑01 3入</v>
      </c>
      <c r="T3" s="1">
        <f>IF(官網匯出!N3="","",官網匯出!N3)</f>
        <v>990</v>
      </c>
      <c r="U3" s="1">
        <f>IF(官網匯出!O3="","",官網匯出!O3)</f>
        <v>1</v>
      </c>
      <c r="V3" s="1">
        <f>IF(官網匯出!P3="",IF(G3="","",0),官網匯出!P3)</f>
        <v>0</v>
      </c>
      <c r="W3" s="1">
        <f>IF(官網匯出!Q3="",IF(G3="","",0),官網匯出!Q3)</f>
        <v>0</v>
      </c>
      <c r="X3" s="1" t="str">
        <f>IF(官網匯出!R3="","",官網匯出!R3)</f>
        <v/>
      </c>
      <c r="Y3" s="1" t="str">
        <f>IF(官網匯出!S3="","",官網匯出!S3)</f>
        <v/>
      </c>
      <c r="Z3" s="1">
        <f>IF(G3="","",官網匯出!T3)</f>
        <v>0</v>
      </c>
      <c r="AA3" s="1">
        <f>IF(G3="","",官網匯出!AK3)</f>
        <v>0</v>
      </c>
      <c r="AB3" s="1" t="str">
        <f>IF(G3="","",IF(官網匯出!V3="","",官網匯出!V3))</f>
        <v/>
      </c>
      <c r="AJ3" s="1" t="str">
        <f>IF(G3="","",IF(官網匯出!AE3="","",官網匯出!AE3))</f>
        <v/>
      </c>
      <c r="AK3" s="1" t="str">
        <f>IF(G3="","",IF(官網匯出!AD3="","",官網匯出!AD3))</f>
        <v>a7891018@yahoo.com.tw</v>
      </c>
      <c r="AL3" s="1" t="str">
        <f t="shared" ref="AL3:AL66" si="13">IF(AM3="","0","1")</f>
        <v>0</v>
      </c>
      <c r="AM3" s="1" t="str">
        <f>IF(官網匯出!AG3="","",官網匯出!AG3)</f>
        <v/>
      </c>
      <c r="AN3" s="1" t="str">
        <f>IF(G3="","",IF(官網匯出!AH3="","",官網匯出!AH3))</f>
        <v/>
      </c>
      <c r="AO3" s="14" t="str">
        <f t="shared" ref="AO3:AO66" si="14">IF(AN3="","","3J0002")</f>
        <v/>
      </c>
      <c r="AP3" s="14" t="str">
        <f t="shared" ref="AP3:AP66" si="15">IF(AO3="","1","0")</f>
        <v>1</v>
      </c>
      <c r="AQ3" s="14" t="str">
        <f t="shared" ref="AQ3:AQ66" si="16">IF(AN3="","0","1")</f>
        <v>0</v>
      </c>
      <c r="AR3" s="1">
        <f t="shared" ref="AR3:AR66" si="17">IFERROR((T3*U3)-V3-Z3+W3-AA3,"")</f>
        <v>990</v>
      </c>
      <c r="AS3" s="1">
        <f t="shared" ref="AS3:AS66" si="18">IF(J3="貨到付款",IF(Y3="",0,Y3),IF(G3="","",0))</f>
        <v>0</v>
      </c>
      <c r="AT3" s="1" t="str">
        <f t="shared" ref="AT3:AT66" si="19">IF(G3="","",IF(V3&gt;0,"已扣抵"&amp;V3&amp;"元"&amp;"購物金 ","")&amp;IF(Z3&gt;0,"已扣抵"&amp;Z3&amp;"元"&amp;"優惠折扣 ","")&amp;IF(W3&gt;0,"含運費"&amp;W3&amp;"元 ","")&amp;IF(AA3&gt;0,"含附加費"&amp;AA3&amp;"元 ",""))</f>
        <v/>
      </c>
      <c r="AU3" s="1" t="str">
        <f t="shared" si="9"/>
        <v>[黃金盾官網]      訂單編號：#20240904180131919      ATM(藍)</v>
      </c>
      <c r="AV3" s="1" t="str">
        <f>IF(VLOOKUP(G3,官網匯出!A:AQ,42,FALSE)="","[黃金盾官網]",VLOOKUP(G3,官網匯出!A:AQ,42,FALSE))</f>
        <v>[黃金盾官網]</v>
      </c>
      <c r="AW3" s="1" t="str">
        <f>IF(LEFT(VLOOKUP(G3,官網匯出!A:AS,43,FALSE),2)="","web",LEFT(VLOOKUP(G3,官網匯出!A:AS,43,FALSE),2))</f>
        <v>web</v>
      </c>
      <c r="AX3" s="1" t="str">
        <f t="shared" ref="AX3:AX66" si="20">IF(AND(AM3&lt;&gt;"",AN3&lt;&gt;""),"X","O")</f>
        <v>O</v>
      </c>
    </row>
    <row r="4" spans="1:50">
      <c r="A4" s="1" t="str">
        <f>IF(G4="","",VLOOKUP(官網轉換!AW4,團名!A:B,2,FALSE))</f>
        <v>WF0720</v>
      </c>
      <c r="B4" s="1" t="str">
        <f>IF(G4="","",IF(LEFT(VLOOKUP(G4,官網匯出!A:AQ,43,0),2)="wf",VLOOKUP(VLOOKUP(G4,官網匯出!A:AQ,43,0),團名!$I$1:$K$12,2,FALSE),"N0071"))</f>
        <v>N0071</v>
      </c>
      <c r="C4" s="1" t="str">
        <f>IFERROR(VLOOKUP(官網匯出!D4,團名!E:G,3,FALSE),"")</f>
        <v>A08</v>
      </c>
      <c r="D4" s="1" t="str">
        <f t="shared" si="11"/>
        <v>NTD</v>
      </c>
      <c r="E4" s="1" t="str">
        <f t="shared" si="12"/>
        <v>含稅</v>
      </c>
      <c r="F4" s="1" t="str">
        <f>IF(官網匯出!F4="已付款","","B0012")</f>
        <v/>
      </c>
      <c r="G4" s="1" t="str">
        <f>IF(官網匯出!A4="","",官網匯出!A4)</f>
        <v>#20240904180131919</v>
      </c>
      <c r="H4" s="3">
        <f>IF(官網匯出!B4="","",官網匯出!B4)</f>
        <v>45540.084386574075</v>
      </c>
      <c r="I4" s="1" t="str">
        <f>IF(官網匯出!C4="","",官網匯出!C4)</f>
        <v>處理中</v>
      </c>
      <c r="J4" s="1" t="str">
        <f>IF(官網匯出!D4="","",官網匯出!D4)</f>
        <v>銀行轉帳(ATM/虛擬代碼繳費)</v>
      </c>
      <c r="K4" s="3">
        <f>IF(官網匯出!E4="","",官網匯出!E4)</f>
        <v>45545.639050925929</v>
      </c>
      <c r="L4" s="1" t="str">
        <f>IF(官網匯出!F4="","",官網匯出!F4)</f>
        <v>已付款</v>
      </c>
      <c r="M4" s="1" t="str">
        <f>IF(官網匯出!G4="","",官網匯出!G4)</f>
        <v>歐陽湘芸</v>
      </c>
      <c r="N4" s="1" t="str">
        <f>IF(官網匯出!H4="","",官網匯出!H4)</f>
        <v>0965267207</v>
      </c>
      <c r="P4" s="1" t="str">
        <f>IF(官網匯出!J4="","",RIGHT(官網匯出!J4,LEN(官網匯出!J4)-2))</f>
        <v xml:space="preserve"> 320 桃園市 中壢區 永福路1100號13樓</v>
      </c>
      <c r="Q4" s="1" t="str">
        <f>IF(官網匯出!K4="","",官網匯出!K4)</f>
        <v>XA003-002</v>
      </c>
      <c r="R4" s="1" t="str">
        <f>IF(官網匯出!L4="","",官網匯出!L4)</f>
        <v>除菸淨味抗菌噴劑60ml</v>
      </c>
      <c r="S4" s="1" t="str">
        <f>IF(官網匯出!M4="","",官網匯出!M4)</f>
        <v/>
      </c>
      <c r="T4" s="1">
        <f>IF(官網匯出!N4="","",官網匯出!N4)</f>
        <v>0</v>
      </c>
      <c r="U4" s="1">
        <f>IF(官網匯出!O4="","",官網匯出!O4)</f>
        <v>1</v>
      </c>
      <c r="V4" s="1">
        <f>IF(官網匯出!P4="",IF(G4="","",0),官網匯出!P4)</f>
        <v>0</v>
      </c>
      <c r="W4" s="1">
        <f>IF(官網匯出!Q4="",IF(G4="","",0),官網匯出!Q4)</f>
        <v>0</v>
      </c>
      <c r="X4" s="1" t="str">
        <f>IF(官網匯出!R4="","",官網匯出!R4)</f>
        <v/>
      </c>
      <c r="Y4" s="1" t="str">
        <f>IF(官網匯出!S4="","",官網匯出!S4)</f>
        <v/>
      </c>
      <c r="Z4" s="1">
        <f>IF(G4="","",官網匯出!T4)</f>
        <v>0</v>
      </c>
      <c r="AA4" s="1">
        <f>IF(G4="","",官網匯出!AK4)</f>
        <v>0</v>
      </c>
      <c r="AB4" s="1" t="str">
        <f>IF(G4="","",IF(官網匯出!V4="","",官網匯出!V4))</f>
        <v/>
      </c>
      <c r="AJ4" s="1" t="str">
        <f>IF(G4="","",IF(官網匯出!AE4="","",官網匯出!AE4))</f>
        <v/>
      </c>
      <c r="AK4" s="1" t="str">
        <f>IF(G4="","",IF(官網匯出!AD4="","",官網匯出!AD4))</f>
        <v>a7891018@yahoo.com.tw</v>
      </c>
      <c r="AL4" s="1" t="str">
        <f t="shared" si="13"/>
        <v>0</v>
      </c>
      <c r="AM4" s="1" t="str">
        <f>IF(官網匯出!AG4="","",官網匯出!AG4)</f>
        <v/>
      </c>
      <c r="AN4" s="1" t="str">
        <f>IF(G4="","",IF(官網匯出!AH4="","",官網匯出!AH4))</f>
        <v/>
      </c>
      <c r="AO4" s="14" t="str">
        <f t="shared" si="14"/>
        <v/>
      </c>
      <c r="AP4" s="14" t="str">
        <f t="shared" si="15"/>
        <v>1</v>
      </c>
      <c r="AQ4" s="14" t="str">
        <f t="shared" si="16"/>
        <v>0</v>
      </c>
      <c r="AR4" s="1">
        <f t="shared" si="17"/>
        <v>0</v>
      </c>
      <c r="AS4" s="1">
        <f t="shared" si="18"/>
        <v>0</v>
      </c>
      <c r="AT4" s="1" t="str">
        <f t="shared" si="19"/>
        <v/>
      </c>
      <c r="AU4" s="1" t="str">
        <f t="shared" si="9"/>
        <v>[黃金盾官網]      訂單編號：#20240904180131919      ATM(藍)</v>
      </c>
      <c r="AV4" s="1" t="str">
        <f>IF(VLOOKUP(G4,官網匯出!A:AQ,42,FALSE)="","[黃金盾官網]",VLOOKUP(G4,官網匯出!A:AQ,42,FALSE))</f>
        <v>[黃金盾官網]</v>
      </c>
      <c r="AW4" s="1" t="str">
        <f>IF(LEFT(VLOOKUP(G4,官網匯出!A:AS,43,FALSE),2)="","web",LEFT(VLOOKUP(G4,官網匯出!A:AS,43,FALSE),2))</f>
        <v>web</v>
      </c>
      <c r="AX4" s="1" t="str">
        <f t="shared" si="20"/>
        <v>O</v>
      </c>
    </row>
    <row r="5" spans="1:50">
      <c r="A5" s="1" t="str">
        <f>IF(G5="","",VLOOKUP(官網轉換!AW5,團名!A:B,2,FALSE))</f>
        <v/>
      </c>
      <c r="B5" s="1" t="str">
        <f>IF(G5="","",IF(LEFT(VLOOKUP(G5,官網匯出!A:AQ,43,0),2)="wf",VLOOKUP(VLOOKUP(G5,官網匯出!A:AQ,43,0),團名!$I$1:$K$12,2,FALSE),"N0071"))</f>
        <v/>
      </c>
      <c r="C5" s="1" t="str">
        <f>IFERROR(VLOOKUP(官網匯出!D5,團名!E:G,3,FALSE),"")</f>
        <v/>
      </c>
      <c r="D5" s="1" t="str">
        <f t="shared" si="11"/>
        <v/>
      </c>
      <c r="E5" s="1" t="str">
        <f t="shared" si="12"/>
        <v/>
      </c>
      <c r="F5" s="1" t="str">
        <f>IF(官網匯出!F5="已付款","","B0012")</f>
        <v>B0012</v>
      </c>
      <c r="G5" s="1" t="str">
        <f>IF(官網匯出!A5="","",官網匯出!A5)</f>
        <v/>
      </c>
      <c r="H5" s="3" t="str">
        <f>IF(官網匯出!B5="","",官網匯出!B5)</f>
        <v/>
      </c>
      <c r="I5" s="1" t="str">
        <f>IF(官網匯出!C5="","",官網匯出!C5)</f>
        <v/>
      </c>
      <c r="J5" s="1" t="str">
        <f>IF(官網匯出!D5="","",官網匯出!D5)</f>
        <v/>
      </c>
      <c r="K5" s="3" t="str">
        <f>IF(官網匯出!E5="","",官網匯出!E5)</f>
        <v/>
      </c>
      <c r="L5" s="1" t="str">
        <f>IF(官網匯出!F5="","",官網匯出!F5)</f>
        <v/>
      </c>
      <c r="M5" s="1" t="str">
        <f>IF(官網匯出!G5="","",官網匯出!G5)</f>
        <v/>
      </c>
      <c r="N5" s="1" t="str">
        <f>IF(官網匯出!H5="","",官網匯出!H5)</f>
        <v/>
      </c>
      <c r="P5" s="1" t="str">
        <f>IF(官網匯出!J5="","",RIGHT(官網匯出!J5,LEN(官網匯出!J5)-2))</f>
        <v/>
      </c>
      <c r="Q5" s="1" t="str">
        <f>IF(官網匯出!K5="","",官網匯出!K5)</f>
        <v/>
      </c>
      <c r="R5" s="1" t="str">
        <f>IF(官網匯出!L5="","",官網匯出!L5)</f>
        <v/>
      </c>
      <c r="S5" s="1" t="str">
        <f>IF(官網匯出!M5="","",官網匯出!M5)</f>
        <v/>
      </c>
      <c r="T5" s="1" t="str">
        <f>IF(官網匯出!N5="","",官網匯出!N5)</f>
        <v/>
      </c>
      <c r="U5" s="1" t="str">
        <f>IF(官網匯出!O5="","",官網匯出!O5)</f>
        <v/>
      </c>
      <c r="V5" s="1" t="str">
        <f>IF(官網匯出!P5="",IF(G5="","",0),官網匯出!P5)</f>
        <v/>
      </c>
      <c r="W5" s="1" t="str">
        <f>IF(官網匯出!Q5="",IF(G5="","",0),官網匯出!Q5)</f>
        <v/>
      </c>
      <c r="X5" s="1" t="str">
        <f>IF(官網匯出!R5="","",官網匯出!R5)</f>
        <v/>
      </c>
      <c r="Y5" s="1" t="str">
        <f>IF(官網匯出!S5="","",官網匯出!S5)</f>
        <v/>
      </c>
      <c r="Z5" s="1" t="str">
        <f>IF(G5="","",官網匯出!T5)</f>
        <v/>
      </c>
      <c r="AA5" s="1" t="str">
        <f>IF(G5="","",官網匯出!AK5)</f>
        <v/>
      </c>
      <c r="AB5" s="1" t="str">
        <f>IF(G5="","",IF(官網匯出!V5="","",官網匯出!V5))</f>
        <v/>
      </c>
      <c r="AJ5" s="1" t="str">
        <f>IF(G5="","",IF(官網匯出!AE5="","",官網匯出!AE5))</f>
        <v/>
      </c>
      <c r="AK5" s="1" t="str">
        <f>IF(G5="","",IF(官網匯出!AD5="","",官網匯出!AD5))</f>
        <v/>
      </c>
      <c r="AL5" s="1" t="str">
        <f t="shared" si="13"/>
        <v>0</v>
      </c>
      <c r="AM5" s="1" t="str">
        <f>IF(官網匯出!AG5="","",官網匯出!AG5)</f>
        <v/>
      </c>
      <c r="AN5" s="1" t="str">
        <f>IF(G5="","",IF(官網匯出!AH5="","",官網匯出!AH5))</f>
        <v/>
      </c>
      <c r="AO5" s="14" t="str">
        <f t="shared" si="14"/>
        <v/>
      </c>
      <c r="AP5" s="14" t="str">
        <f t="shared" si="15"/>
        <v>1</v>
      </c>
      <c r="AQ5" s="14" t="str">
        <f t="shared" si="16"/>
        <v>0</v>
      </c>
      <c r="AR5" s="1" t="str">
        <f t="shared" si="17"/>
        <v/>
      </c>
      <c r="AS5" s="1" t="str">
        <f t="shared" si="18"/>
        <v/>
      </c>
      <c r="AT5" s="1" t="str">
        <f t="shared" si="19"/>
        <v/>
      </c>
      <c r="AU5" s="1" t="str">
        <f t="shared" si="9"/>
        <v/>
      </c>
      <c r="AV5" s="1" t="e">
        <f>IF(VLOOKUP(G5,官網匯出!A:AQ,42,FALSE)="","[黃金盾官網]",VLOOKUP(G5,官網匯出!A:AQ,42,FALSE))</f>
        <v>#N/A</v>
      </c>
      <c r="AW5" s="1" t="e">
        <f>IF(LEFT(VLOOKUP(G5,官網匯出!A:AS,43,FALSE),2)="","web",LEFT(VLOOKUP(G5,官網匯出!A:AS,43,FALSE),2))</f>
        <v>#N/A</v>
      </c>
      <c r="AX5" s="1" t="str">
        <f t="shared" si="20"/>
        <v>O</v>
      </c>
    </row>
    <row r="6" spans="1:50">
      <c r="A6" s="1" t="str">
        <f>IF(G6="","",VLOOKUP(官網轉換!AW6,團名!A:B,2,FALSE))</f>
        <v/>
      </c>
      <c r="B6" s="1" t="str">
        <f>IF(G6="","",IF(LEFT(VLOOKUP(G6,官網匯出!A:AQ,43,0),2)="wf",VLOOKUP(VLOOKUP(G6,官網匯出!A:AQ,43,0),團名!$I$1:$K$12,2,FALSE),"N0071"))</f>
        <v/>
      </c>
      <c r="C6" s="1" t="str">
        <f>IFERROR(VLOOKUP(官網匯出!D6,團名!E:G,3,FALSE),"")</f>
        <v/>
      </c>
      <c r="D6" s="1" t="str">
        <f t="shared" si="11"/>
        <v/>
      </c>
      <c r="E6" s="1" t="str">
        <f t="shared" si="12"/>
        <v/>
      </c>
      <c r="F6" s="1" t="str">
        <f>IF(官網匯出!F6="已付款","","B0012")</f>
        <v>B0012</v>
      </c>
      <c r="G6" s="1" t="str">
        <f>IF(官網匯出!A6="","",官網匯出!A6)</f>
        <v/>
      </c>
      <c r="H6" s="3" t="str">
        <f>IF(官網匯出!B6="","",官網匯出!B6)</f>
        <v/>
      </c>
      <c r="I6" s="1" t="str">
        <f>IF(官網匯出!C6="","",官網匯出!C6)</f>
        <v/>
      </c>
      <c r="J6" s="1" t="str">
        <f>IF(官網匯出!D6="","",官網匯出!D6)</f>
        <v/>
      </c>
      <c r="K6" s="3" t="str">
        <f>IF(官網匯出!E6="","",官網匯出!E6)</f>
        <v/>
      </c>
      <c r="L6" s="1" t="str">
        <f>IF(官網匯出!F6="","",官網匯出!F6)</f>
        <v/>
      </c>
      <c r="M6" s="1" t="str">
        <f>IF(官網匯出!G6="","",官網匯出!G6)</f>
        <v/>
      </c>
      <c r="N6" s="1" t="str">
        <f>IF(官網匯出!H6="","",官網匯出!H6)</f>
        <v/>
      </c>
      <c r="P6" s="1" t="str">
        <f>IF(官網匯出!J6="","",RIGHT(官網匯出!J6,LEN(官網匯出!J6)-2))</f>
        <v/>
      </c>
      <c r="Q6" s="1" t="str">
        <f>IF(官網匯出!K6="","",官網匯出!K6)</f>
        <v/>
      </c>
      <c r="R6" s="1" t="str">
        <f>IF(官網匯出!L6="","",官網匯出!L6)</f>
        <v/>
      </c>
      <c r="S6" s="1" t="str">
        <f>IF(官網匯出!M6="","",官網匯出!M6)</f>
        <v/>
      </c>
      <c r="T6" s="1" t="str">
        <f>IF(官網匯出!N6="","",官網匯出!N6)</f>
        <v/>
      </c>
      <c r="U6" s="1" t="str">
        <f>IF(官網匯出!O6="","",官網匯出!O6)</f>
        <v/>
      </c>
      <c r="V6" s="1" t="str">
        <f>IF(官網匯出!P6="",IF(G6="","",0),官網匯出!P6)</f>
        <v/>
      </c>
      <c r="W6" s="1" t="str">
        <f>IF(官網匯出!Q6="",IF(G6="","",0),官網匯出!Q6)</f>
        <v/>
      </c>
      <c r="X6" s="1" t="str">
        <f>IF(官網匯出!R6="","",官網匯出!R6)</f>
        <v/>
      </c>
      <c r="Y6" s="1" t="str">
        <f>IF(官網匯出!S6="","",官網匯出!S6)</f>
        <v/>
      </c>
      <c r="Z6" s="1" t="str">
        <f>IF(G6="","",官網匯出!T6)</f>
        <v/>
      </c>
      <c r="AA6" s="1" t="str">
        <f>IF(G6="","",官網匯出!AK6)</f>
        <v/>
      </c>
      <c r="AB6" s="1" t="str">
        <f>IF(G6="","",IF(官網匯出!V6="","",官網匯出!V6))</f>
        <v/>
      </c>
      <c r="AJ6" s="1" t="str">
        <f>IF(G6="","",IF(官網匯出!AE6="","",官網匯出!AE6))</f>
        <v/>
      </c>
      <c r="AK6" s="1" t="str">
        <f>IF(G6="","",IF(官網匯出!AD6="","",官網匯出!AD6))</f>
        <v/>
      </c>
      <c r="AL6" s="1" t="str">
        <f t="shared" si="13"/>
        <v>0</v>
      </c>
      <c r="AM6" s="1" t="str">
        <f>IF(官網匯出!AG6="","",官網匯出!AG6)</f>
        <v/>
      </c>
      <c r="AN6" s="1" t="str">
        <f>IF(G6="","",IF(官網匯出!AH6="","",官網匯出!AH6))</f>
        <v/>
      </c>
      <c r="AO6" s="14" t="str">
        <f t="shared" si="14"/>
        <v/>
      </c>
      <c r="AP6" s="14" t="str">
        <f t="shared" si="15"/>
        <v>1</v>
      </c>
      <c r="AQ6" s="14" t="str">
        <f t="shared" si="16"/>
        <v>0</v>
      </c>
      <c r="AR6" s="1" t="str">
        <f t="shared" si="17"/>
        <v/>
      </c>
      <c r="AS6" s="1" t="str">
        <f t="shared" si="18"/>
        <v/>
      </c>
      <c r="AT6" s="1" t="str">
        <f t="shared" si="19"/>
        <v/>
      </c>
      <c r="AU6" s="1" t="str">
        <f t="shared" si="9"/>
        <v/>
      </c>
      <c r="AV6" s="1" t="e">
        <f>IF(VLOOKUP(G6,官網匯出!A:AQ,42,FALSE)="","[黃金盾官網]",VLOOKUP(G6,官網匯出!A:AQ,42,FALSE))</f>
        <v>#N/A</v>
      </c>
      <c r="AW6" s="1" t="e">
        <f>IF(LEFT(VLOOKUP(G6,官網匯出!A:AS,43,FALSE),2)="","web",LEFT(VLOOKUP(G6,官網匯出!A:AS,43,FALSE),2))</f>
        <v>#N/A</v>
      </c>
      <c r="AX6" s="1" t="str">
        <f t="shared" si="20"/>
        <v>O</v>
      </c>
    </row>
    <row r="7" spans="1:50">
      <c r="A7" s="1" t="str">
        <f>IF(G7="","",VLOOKUP(官網轉換!AW7,團名!A:B,2,FALSE))</f>
        <v/>
      </c>
      <c r="B7" s="1" t="str">
        <f>IF(G7="","",IF(LEFT(VLOOKUP(G7,官網匯出!A:AQ,43,0),2)="wf",VLOOKUP(VLOOKUP(G7,官網匯出!A:AQ,43,0),團名!$I$1:$K$12,2,FALSE),"N0071"))</f>
        <v/>
      </c>
      <c r="C7" s="1" t="str">
        <f>IFERROR(VLOOKUP(官網匯出!D7,團名!E:G,3,FALSE),"")</f>
        <v/>
      </c>
      <c r="D7" s="1" t="str">
        <f t="shared" si="11"/>
        <v/>
      </c>
      <c r="E7" s="1" t="str">
        <f t="shared" si="12"/>
        <v/>
      </c>
      <c r="F7" s="1" t="str">
        <f>IF(官網匯出!F7="已付款","","B0012")</f>
        <v>B0012</v>
      </c>
      <c r="G7" s="1" t="str">
        <f>IF(官網匯出!A7="","",官網匯出!A7)</f>
        <v/>
      </c>
      <c r="H7" s="3" t="str">
        <f>IF(官網匯出!B7="","",官網匯出!B7)</f>
        <v/>
      </c>
      <c r="I7" s="1" t="str">
        <f>IF(官網匯出!C7="","",官網匯出!C7)</f>
        <v/>
      </c>
      <c r="J7" s="1" t="str">
        <f>IF(官網匯出!D7="","",官網匯出!D7)</f>
        <v/>
      </c>
      <c r="K7" s="3" t="str">
        <f>IF(官網匯出!E7="","",官網匯出!E7)</f>
        <v/>
      </c>
      <c r="L7" s="1" t="str">
        <f>IF(官網匯出!F7="","",官網匯出!F7)</f>
        <v/>
      </c>
      <c r="M7" s="1" t="str">
        <f>IF(官網匯出!G7="","",官網匯出!G7)</f>
        <v/>
      </c>
      <c r="N7" s="1" t="str">
        <f>IF(官網匯出!H7="","",官網匯出!H7)</f>
        <v/>
      </c>
      <c r="P7" s="1" t="str">
        <f>IF(官網匯出!J7="","",RIGHT(官網匯出!J7,LEN(官網匯出!J7)-2))</f>
        <v/>
      </c>
      <c r="Q7" s="1" t="str">
        <f>IF(官網匯出!K7="","",官網匯出!K7)</f>
        <v/>
      </c>
      <c r="R7" s="1" t="str">
        <f>IF(官網匯出!L7="","",官網匯出!L7)</f>
        <v/>
      </c>
      <c r="S7" s="1" t="str">
        <f>IF(官網匯出!M7="","",官網匯出!M7)</f>
        <v/>
      </c>
      <c r="T7" s="1" t="str">
        <f>IF(官網匯出!N7="","",官網匯出!N7)</f>
        <v/>
      </c>
      <c r="U7" s="1" t="str">
        <f>IF(官網匯出!O7="","",官網匯出!O7)</f>
        <v/>
      </c>
      <c r="V7" s="1" t="str">
        <f>IF(官網匯出!P7="",IF(G7="","",0),官網匯出!P7)</f>
        <v/>
      </c>
      <c r="W7" s="1" t="str">
        <f>IF(官網匯出!Q7="",IF(G7="","",0),官網匯出!Q7)</f>
        <v/>
      </c>
      <c r="X7" s="1" t="str">
        <f>IF(官網匯出!R7="","",官網匯出!R7)</f>
        <v/>
      </c>
      <c r="Y7" s="1" t="str">
        <f>IF(官網匯出!S7="","",官網匯出!S7)</f>
        <v/>
      </c>
      <c r="Z7" s="1" t="str">
        <f>IF(G7="","",官網匯出!T7)</f>
        <v/>
      </c>
      <c r="AA7" s="1" t="str">
        <f>IF(G7="","",官網匯出!AK7)</f>
        <v/>
      </c>
      <c r="AB7" s="1" t="str">
        <f>IF(G7="","",IF(官網匯出!V7="","",官網匯出!V7))</f>
        <v/>
      </c>
      <c r="AJ7" s="1" t="str">
        <f>IF(G7="","",IF(官網匯出!AE7="","",官網匯出!AE7))</f>
        <v/>
      </c>
      <c r="AK7" s="1" t="str">
        <f>IF(G7="","",IF(官網匯出!AD7="","",官網匯出!AD7))</f>
        <v/>
      </c>
      <c r="AL7" s="1" t="str">
        <f t="shared" si="13"/>
        <v>0</v>
      </c>
      <c r="AM7" s="1" t="str">
        <f>IF(官網匯出!AG7="","",官網匯出!AG7)</f>
        <v/>
      </c>
      <c r="AN7" s="1" t="str">
        <f>IF(G7="","",IF(官網匯出!AH7="","",官網匯出!AH7))</f>
        <v/>
      </c>
      <c r="AO7" s="14" t="str">
        <f t="shared" si="14"/>
        <v/>
      </c>
      <c r="AP7" s="14" t="str">
        <f t="shared" si="15"/>
        <v>1</v>
      </c>
      <c r="AQ7" s="14" t="str">
        <f t="shared" si="16"/>
        <v>0</v>
      </c>
      <c r="AR7" s="1" t="str">
        <f t="shared" si="17"/>
        <v/>
      </c>
      <c r="AS7" s="1" t="str">
        <f t="shared" si="18"/>
        <v/>
      </c>
      <c r="AT7" s="1" t="str">
        <f t="shared" si="19"/>
        <v/>
      </c>
      <c r="AU7" s="1" t="str">
        <f t="shared" si="9"/>
        <v/>
      </c>
      <c r="AV7" s="1" t="e">
        <f>IF(VLOOKUP(G7,官網匯出!A:AQ,42,FALSE)="","[黃金盾官網]",VLOOKUP(G7,官網匯出!A:AQ,42,FALSE))</f>
        <v>#N/A</v>
      </c>
      <c r="AW7" s="1" t="e">
        <f>IF(LEFT(VLOOKUP(G7,官網匯出!A:AS,43,FALSE),2)="","web",LEFT(VLOOKUP(G7,官網匯出!A:AS,43,FALSE),2))</f>
        <v>#N/A</v>
      </c>
      <c r="AX7" s="1" t="str">
        <f t="shared" si="20"/>
        <v>O</v>
      </c>
    </row>
    <row r="8" spans="1:50">
      <c r="A8" s="1" t="str">
        <f>IF(G8="","",VLOOKUP(官網轉換!AW8,團名!A:B,2,FALSE))</f>
        <v/>
      </c>
      <c r="B8" s="1" t="str">
        <f>IF(G8="","",IF(LEFT(VLOOKUP(G8,官網匯出!A:AQ,43,0),2)="wf",VLOOKUP(VLOOKUP(G8,官網匯出!A:AQ,43,0),團名!$I$1:$K$12,2,FALSE),"N0071"))</f>
        <v/>
      </c>
      <c r="C8" s="1" t="str">
        <f>IFERROR(VLOOKUP(官網匯出!D8,團名!E:G,3,FALSE),"")</f>
        <v/>
      </c>
      <c r="D8" s="1" t="str">
        <f t="shared" si="11"/>
        <v/>
      </c>
      <c r="E8" s="1" t="str">
        <f t="shared" si="12"/>
        <v/>
      </c>
      <c r="F8" s="1" t="str">
        <f>IF(官網匯出!F8="已付款","","B0012")</f>
        <v>B0012</v>
      </c>
      <c r="G8" s="1" t="str">
        <f>IF(官網匯出!A8="","",官網匯出!A8)</f>
        <v/>
      </c>
      <c r="H8" s="3" t="str">
        <f>IF(官網匯出!B8="","",官網匯出!B8)</f>
        <v/>
      </c>
      <c r="I8" s="1" t="str">
        <f>IF(官網匯出!C8="","",官網匯出!C8)</f>
        <v/>
      </c>
      <c r="J8" s="1" t="str">
        <f>IF(官網匯出!D8="","",官網匯出!D8)</f>
        <v/>
      </c>
      <c r="K8" s="3" t="str">
        <f>IF(官網匯出!E8="","",官網匯出!E8)</f>
        <v/>
      </c>
      <c r="L8" s="1" t="str">
        <f>IF(官網匯出!F8="","",官網匯出!F8)</f>
        <v/>
      </c>
      <c r="M8" s="1" t="str">
        <f>IF(官網匯出!G8="","",官網匯出!G8)</f>
        <v/>
      </c>
      <c r="N8" s="1" t="str">
        <f>IF(官網匯出!H8="","",官網匯出!H8)</f>
        <v/>
      </c>
      <c r="P8" s="1" t="str">
        <f>IF(官網匯出!J8="","",RIGHT(官網匯出!J8,LEN(官網匯出!J8)-2))</f>
        <v/>
      </c>
      <c r="Q8" s="1" t="str">
        <f>IF(官網匯出!K8="","",官網匯出!K8)</f>
        <v/>
      </c>
      <c r="R8" s="1" t="str">
        <f>IF(官網匯出!L8="","",官網匯出!L8)</f>
        <v/>
      </c>
      <c r="S8" s="1" t="str">
        <f>IF(官網匯出!M8="","",官網匯出!M8)</f>
        <v/>
      </c>
      <c r="T8" s="1" t="str">
        <f>IF(官網匯出!N8="","",官網匯出!N8)</f>
        <v/>
      </c>
      <c r="U8" s="1" t="str">
        <f>IF(官網匯出!O8="","",官網匯出!O8)</f>
        <v/>
      </c>
      <c r="V8" s="1" t="str">
        <f>IF(官網匯出!P8="",IF(G8="","",0),官網匯出!P8)</f>
        <v/>
      </c>
      <c r="W8" s="1" t="str">
        <f>IF(官網匯出!Q8="",IF(G8="","",0),官網匯出!Q8)</f>
        <v/>
      </c>
      <c r="X8" s="1" t="str">
        <f>IF(官網匯出!R8="","",官網匯出!R8)</f>
        <v/>
      </c>
      <c r="Y8" s="1" t="str">
        <f>IF(官網匯出!S8="","",官網匯出!S8)</f>
        <v/>
      </c>
      <c r="Z8" s="1" t="str">
        <f>IF(G8="","",官網匯出!T8)</f>
        <v/>
      </c>
      <c r="AA8" s="1" t="str">
        <f>IF(G8="","",官網匯出!AK8)</f>
        <v/>
      </c>
      <c r="AB8" s="1" t="str">
        <f>IF(G8="","",IF(官網匯出!V8="","",官網匯出!V8))</f>
        <v/>
      </c>
      <c r="AJ8" s="1" t="str">
        <f>IF(G8="","",IF(官網匯出!AE8="","",官網匯出!AE8))</f>
        <v/>
      </c>
      <c r="AK8" s="1" t="str">
        <f>IF(G8="","",IF(官網匯出!AD8="","",官網匯出!AD8))</f>
        <v/>
      </c>
      <c r="AL8" s="1" t="str">
        <f t="shared" si="13"/>
        <v>0</v>
      </c>
      <c r="AM8" s="1" t="str">
        <f>IF(官網匯出!AG8="","",官網匯出!AG8)</f>
        <v/>
      </c>
      <c r="AN8" s="1" t="str">
        <f>IF(G8="","",IF(官網匯出!AH8="","",官網匯出!AH8))</f>
        <v/>
      </c>
      <c r="AO8" s="14" t="str">
        <f t="shared" si="14"/>
        <v/>
      </c>
      <c r="AP8" s="14" t="str">
        <f t="shared" si="15"/>
        <v>1</v>
      </c>
      <c r="AQ8" s="14" t="str">
        <f t="shared" si="16"/>
        <v>0</v>
      </c>
      <c r="AR8" s="1" t="str">
        <f t="shared" si="17"/>
        <v/>
      </c>
      <c r="AS8" s="1" t="str">
        <f t="shared" si="18"/>
        <v/>
      </c>
      <c r="AT8" s="1" t="str">
        <f t="shared" si="19"/>
        <v/>
      </c>
      <c r="AU8" s="1" t="str">
        <f t="shared" si="9"/>
        <v/>
      </c>
      <c r="AV8" s="1" t="e">
        <f>IF(VLOOKUP(G8,官網匯出!A:AQ,42,FALSE)="","[黃金盾官網]",VLOOKUP(G8,官網匯出!A:AQ,42,FALSE))</f>
        <v>#N/A</v>
      </c>
      <c r="AW8" s="1" t="e">
        <f>IF(LEFT(VLOOKUP(G8,官網匯出!A:AS,43,FALSE),2)="","web",LEFT(VLOOKUP(G8,官網匯出!A:AS,43,FALSE),2))</f>
        <v>#N/A</v>
      </c>
      <c r="AX8" s="1" t="str">
        <f t="shared" si="20"/>
        <v>O</v>
      </c>
    </row>
    <row r="9" spans="1:50">
      <c r="A9" s="1" t="str">
        <f>IF(G9="","",VLOOKUP(官網轉換!AW9,團名!A:B,2,FALSE))</f>
        <v/>
      </c>
      <c r="B9" s="1" t="str">
        <f>IF(G9="","",IF(LEFT(VLOOKUP(G9,官網匯出!A:AQ,43,0),2)="wf",VLOOKUP(VLOOKUP(G9,官網匯出!A:AQ,43,0),團名!$I$1:$K$12,2,FALSE),"N0071"))</f>
        <v/>
      </c>
      <c r="C9" s="1" t="str">
        <f>IFERROR(VLOOKUP(官網匯出!D9,團名!E:G,3,FALSE),"")</f>
        <v/>
      </c>
      <c r="D9" s="1" t="str">
        <f t="shared" si="11"/>
        <v/>
      </c>
      <c r="E9" s="1" t="str">
        <f t="shared" si="12"/>
        <v/>
      </c>
      <c r="F9" s="1" t="str">
        <f>IF(官網匯出!F9="已付款","","B0012")</f>
        <v>B0012</v>
      </c>
      <c r="G9" s="1" t="str">
        <f>IF(官網匯出!A9="","",官網匯出!A9)</f>
        <v/>
      </c>
      <c r="H9" s="3" t="str">
        <f>IF(官網匯出!B9="","",官網匯出!B9)</f>
        <v/>
      </c>
      <c r="I9" s="1" t="str">
        <f>IF(官網匯出!C9="","",官網匯出!C9)</f>
        <v/>
      </c>
      <c r="J9" s="1" t="str">
        <f>IF(官網匯出!D9="","",官網匯出!D9)</f>
        <v/>
      </c>
      <c r="K9" s="3" t="str">
        <f>IF(官網匯出!E9="","",官網匯出!E9)</f>
        <v/>
      </c>
      <c r="L9" s="1" t="str">
        <f>IF(官網匯出!F9="","",官網匯出!F9)</f>
        <v/>
      </c>
      <c r="M9" s="1" t="str">
        <f>IF(官網匯出!G9="","",官網匯出!G9)</f>
        <v/>
      </c>
      <c r="N9" s="1" t="str">
        <f>IF(官網匯出!H9="","",官網匯出!H9)</f>
        <v/>
      </c>
      <c r="P9" s="1" t="str">
        <f>IF(官網匯出!J9="","",RIGHT(官網匯出!J9,LEN(官網匯出!J9)-2))</f>
        <v/>
      </c>
      <c r="Q9" s="1" t="str">
        <f>IF(官網匯出!K9="","",官網匯出!K9)</f>
        <v/>
      </c>
      <c r="R9" s="1" t="str">
        <f>IF(官網匯出!L9="","",官網匯出!L9)</f>
        <v/>
      </c>
      <c r="S9" s="1" t="str">
        <f>IF(官網匯出!M9="","",官網匯出!M9)</f>
        <v/>
      </c>
      <c r="T9" s="1" t="str">
        <f>IF(官網匯出!N9="","",官網匯出!N9)</f>
        <v/>
      </c>
      <c r="U9" s="1" t="str">
        <f>IF(官網匯出!O9="","",官網匯出!O9)</f>
        <v/>
      </c>
      <c r="V9" s="1" t="str">
        <f>IF(官網匯出!P9="",IF(G9="","",0),官網匯出!P9)</f>
        <v/>
      </c>
      <c r="W9" s="1" t="str">
        <f>IF(官網匯出!Q9="",IF(G9="","",0),官網匯出!Q9)</f>
        <v/>
      </c>
      <c r="X9" s="1" t="str">
        <f>IF(官網匯出!R9="","",官網匯出!R9)</f>
        <v/>
      </c>
      <c r="Y9" s="1" t="str">
        <f>IF(官網匯出!S9="","",官網匯出!S9)</f>
        <v/>
      </c>
      <c r="Z9" s="1" t="str">
        <f>IF(G9="","",官網匯出!T9)</f>
        <v/>
      </c>
      <c r="AA9" s="1" t="str">
        <f>IF(G9="","",官網匯出!AK9)</f>
        <v/>
      </c>
      <c r="AB9" s="1" t="str">
        <f>IF(G9="","",IF(官網匯出!V9="","",官網匯出!V9))</f>
        <v/>
      </c>
      <c r="AJ9" s="1" t="str">
        <f>IF(G9="","",IF(官網匯出!AE9="","",官網匯出!AE9))</f>
        <v/>
      </c>
      <c r="AK9" s="1" t="str">
        <f>IF(G9="","",IF(官網匯出!AD9="","",官網匯出!AD9))</f>
        <v/>
      </c>
      <c r="AL9" s="1" t="str">
        <f t="shared" si="13"/>
        <v>0</v>
      </c>
      <c r="AM9" s="1" t="str">
        <f>IF(官網匯出!AG9="","",官網匯出!AG9)</f>
        <v/>
      </c>
      <c r="AN9" s="1" t="str">
        <f>IF(G9="","",IF(官網匯出!AH9="","",官網匯出!AH9))</f>
        <v/>
      </c>
      <c r="AO9" s="14" t="str">
        <f t="shared" si="14"/>
        <v/>
      </c>
      <c r="AP9" s="14" t="str">
        <f t="shared" si="15"/>
        <v>1</v>
      </c>
      <c r="AQ9" s="14" t="str">
        <f t="shared" si="16"/>
        <v>0</v>
      </c>
      <c r="AR9" s="1" t="str">
        <f t="shared" si="17"/>
        <v/>
      </c>
      <c r="AS9" s="1" t="str">
        <f t="shared" si="18"/>
        <v/>
      </c>
      <c r="AT9" s="1" t="str">
        <f t="shared" si="19"/>
        <v/>
      </c>
      <c r="AU9" s="1" t="str">
        <f t="shared" si="9"/>
        <v/>
      </c>
      <c r="AV9" s="1" t="e">
        <f>IF(VLOOKUP(G9,官網匯出!A:AQ,42,FALSE)="","[黃金盾官網]",VLOOKUP(G9,官網匯出!A:AQ,42,FALSE))</f>
        <v>#N/A</v>
      </c>
      <c r="AW9" s="1" t="e">
        <f>IF(LEFT(VLOOKUP(G9,官網匯出!A:AS,43,FALSE),2)="","web",LEFT(VLOOKUP(G9,官網匯出!A:AS,43,FALSE),2))</f>
        <v>#N/A</v>
      </c>
      <c r="AX9" s="1" t="str">
        <f t="shared" si="20"/>
        <v>O</v>
      </c>
    </row>
    <row r="10" spans="1:50">
      <c r="A10" s="1" t="str">
        <f>IF(G10="","",VLOOKUP(官網轉換!AW10,團名!A:B,2,FALSE))</f>
        <v/>
      </c>
      <c r="B10" s="1" t="str">
        <f>IF(G10="","",IF(LEFT(VLOOKUP(G10,官網匯出!A:AQ,43,0),2)="wf",VLOOKUP(VLOOKUP(G10,官網匯出!A:AQ,43,0),團名!$I$1:$K$12,2,FALSE),"N0071"))</f>
        <v/>
      </c>
      <c r="C10" s="1" t="str">
        <f>IFERROR(VLOOKUP(官網匯出!D10,團名!E:G,3,FALSE),"")</f>
        <v/>
      </c>
      <c r="D10" s="1" t="str">
        <f t="shared" si="11"/>
        <v/>
      </c>
      <c r="E10" s="1" t="str">
        <f t="shared" si="12"/>
        <v/>
      </c>
      <c r="F10" s="1" t="str">
        <f>IF(官網匯出!F10="已付款","","B0012")</f>
        <v>B0012</v>
      </c>
      <c r="G10" s="1" t="str">
        <f>IF(官網匯出!A10="","",官網匯出!A10)</f>
        <v/>
      </c>
      <c r="H10" s="3" t="str">
        <f>IF(官網匯出!B10="","",官網匯出!B10)</f>
        <v/>
      </c>
      <c r="I10" s="1" t="str">
        <f>IF(官網匯出!C10="","",官網匯出!C10)</f>
        <v/>
      </c>
      <c r="J10" s="1" t="str">
        <f>IF(官網匯出!D10="","",官網匯出!D10)</f>
        <v/>
      </c>
      <c r="K10" s="3" t="str">
        <f>IF(官網匯出!E10="","",官網匯出!E10)</f>
        <v/>
      </c>
      <c r="L10" s="1" t="str">
        <f>IF(官網匯出!F10="","",官網匯出!F10)</f>
        <v/>
      </c>
      <c r="M10" s="1" t="str">
        <f>IF(官網匯出!G10="","",官網匯出!G10)</f>
        <v/>
      </c>
      <c r="N10" s="1" t="str">
        <f>IF(官網匯出!H10="","",官網匯出!H10)</f>
        <v/>
      </c>
      <c r="P10" s="1" t="str">
        <f>IF(官網匯出!J10="","",RIGHT(官網匯出!J10,LEN(官網匯出!J10)-2))</f>
        <v/>
      </c>
      <c r="Q10" s="1" t="str">
        <f>IF(官網匯出!K10="","",官網匯出!K10)</f>
        <v/>
      </c>
      <c r="R10" s="1" t="str">
        <f>IF(官網匯出!L10="","",官網匯出!L10)</f>
        <v/>
      </c>
      <c r="S10" s="1" t="str">
        <f>IF(官網匯出!M10="","",官網匯出!M10)</f>
        <v/>
      </c>
      <c r="T10" s="1" t="str">
        <f>IF(官網匯出!N10="","",官網匯出!N10)</f>
        <v/>
      </c>
      <c r="U10" s="1" t="str">
        <f>IF(官網匯出!O10="","",官網匯出!O10)</f>
        <v/>
      </c>
      <c r="V10" s="1" t="str">
        <f>IF(官網匯出!P10="",IF(G10="","",0),官網匯出!P10)</f>
        <v/>
      </c>
      <c r="W10" s="1" t="str">
        <f>IF(官網匯出!Q10="",IF(G10="","",0),官網匯出!Q10)</f>
        <v/>
      </c>
      <c r="X10" s="1" t="str">
        <f>IF(官網匯出!R10="","",官網匯出!R10)</f>
        <v/>
      </c>
      <c r="Y10" s="1" t="str">
        <f>IF(官網匯出!S10="","",官網匯出!S10)</f>
        <v/>
      </c>
      <c r="Z10" s="1" t="str">
        <f>IF(G10="","",官網匯出!T10)</f>
        <v/>
      </c>
      <c r="AA10" s="1" t="str">
        <f>IF(G10="","",官網匯出!AK10)</f>
        <v/>
      </c>
      <c r="AB10" s="1" t="str">
        <f>IF(G10="","",IF(官網匯出!V10="","",官網匯出!V10))</f>
        <v/>
      </c>
      <c r="AJ10" s="1" t="str">
        <f>IF(G10="","",IF(官網匯出!AE10="","",官網匯出!AE10))</f>
        <v/>
      </c>
      <c r="AK10" s="1" t="str">
        <f>IF(G10="","",IF(官網匯出!AD10="","",官網匯出!AD10))</f>
        <v/>
      </c>
      <c r="AL10" s="1" t="str">
        <f t="shared" si="13"/>
        <v>0</v>
      </c>
      <c r="AM10" s="1" t="str">
        <f>IF(官網匯出!AG10="","",官網匯出!AG10)</f>
        <v/>
      </c>
      <c r="AN10" s="1" t="str">
        <f>IF(G10="","",IF(官網匯出!AH10="","",官網匯出!AH10))</f>
        <v/>
      </c>
      <c r="AO10" s="14" t="str">
        <f t="shared" si="14"/>
        <v/>
      </c>
      <c r="AP10" s="14" t="str">
        <f t="shared" si="15"/>
        <v>1</v>
      </c>
      <c r="AQ10" s="14" t="str">
        <f t="shared" si="16"/>
        <v>0</v>
      </c>
      <c r="AR10" s="1" t="str">
        <f t="shared" si="17"/>
        <v/>
      </c>
      <c r="AS10" s="1" t="str">
        <f t="shared" si="18"/>
        <v/>
      </c>
      <c r="AT10" s="1" t="str">
        <f t="shared" si="19"/>
        <v/>
      </c>
      <c r="AU10" s="1" t="str">
        <f t="shared" si="9"/>
        <v/>
      </c>
      <c r="AV10" s="1" t="e">
        <f>IF(VLOOKUP(G10,官網匯出!A:AQ,42,FALSE)="","[黃金盾官網]",VLOOKUP(G10,官網匯出!A:AQ,42,FALSE))</f>
        <v>#N/A</v>
      </c>
      <c r="AW10" s="1" t="e">
        <f>IF(LEFT(VLOOKUP(G10,官網匯出!A:AS,43,FALSE),2)="","web",LEFT(VLOOKUP(G10,官網匯出!A:AS,43,FALSE),2))</f>
        <v>#N/A</v>
      </c>
      <c r="AX10" s="1" t="str">
        <f t="shared" si="20"/>
        <v>O</v>
      </c>
    </row>
    <row r="11" spans="1:50">
      <c r="A11" s="1" t="str">
        <f>IF(G11="","",VLOOKUP(官網轉換!AW11,團名!A:B,2,FALSE))</f>
        <v/>
      </c>
      <c r="B11" s="1" t="str">
        <f>IF(G11="","",IF(LEFT(VLOOKUP(G11,官網匯出!A:AQ,43,0),2)="wf",VLOOKUP(VLOOKUP(G11,官網匯出!A:AQ,43,0),團名!$I$1:$K$12,2,FALSE),"N0071"))</f>
        <v/>
      </c>
      <c r="C11" s="1" t="str">
        <f>IFERROR(VLOOKUP(官網匯出!D11,團名!E:G,3,FALSE),"")</f>
        <v/>
      </c>
      <c r="D11" s="1" t="str">
        <f t="shared" si="11"/>
        <v/>
      </c>
      <c r="E11" s="1" t="str">
        <f t="shared" si="12"/>
        <v/>
      </c>
      <c r="F11" s="1" t="str">
        <f>IF(官網匯出!F11="已付款","","B0012")</f>
        <v>B0012</v>
      </c>
      <c r="G11" s="1" t="str">
        <f>IF(官網匯出!A11="","",官網匯出!A11)</f>
        <v/>
      </c>
      <c r="H11" s="3" t="str">
        <f>IF(官網匯出!B11="","",官網匯出!B11)</f>
        <v/>
      </c>
      <c r="I11" s="1" t="str">
        <f>IF(官網匯出!C11="","",官網匯出!C11)</f>
        <v/>
      </c>
      <c r="J11" s="1" t="str">
        <f>IF(官網匯出!D11="","",官網匯出!D11)</f>
        <v/>
      </c>
      <c r="K11" s="3" t="str">
        <f>IF(官網匯出!E11="","",官網匯出!E11)</f>
        <v/>
      </c>
      <c r="L11" s="1" t="str">
        <f>IF(官網匯出!F11="","",官網匯出!F11)</f>
        <v/>
      </c>
      <c r="M11" s="1" t="str">
        <f>IF(官網匯出!G11="","",官網匯出!G11)</f>
        <v/>
      </c>
      <c r="N11" s="1" t="str">
        <f>IF(官網匯出!H11="","",官網匯出!H11)</f>
        <v/>
      </c>
      <c r="P11" s="1" t="str">
        <f>IF(官網匯出!J11="","",RIGHT(官網匯出!J11,LEN(官網匯出!J11)-2))</f>
        <v/>
      </c>
      <c r="Q11" s="1" t="str">
        <f>IF(官網匯出!K11="","",官網匯出!K11)</f>
        <v/>
      </c>
      <c r="R11" s="1" t="str">
        <f>IF(官網匯出!L11="","",官網匯出!L11)</f>
        <v/>
      </c>
      <c r="S11" s="1" t="str">
        <f>IF(官網匯出!M11="","",官網匯出!M11)</f>
        <v/>
      </c>
      <c r="T11" s="1" t="str">
        <f>IF(官網匯出!N11="","",官網匯出!N11)</f>
        <v/>
      </c>
      <c r="U11" s="1" t="str">
        <f>IF(官網匯出!O11="","",官網匯出!O11)</f>
        <v/>
      </c>
      <c r="V11" s="1" t="str">
        <f>IF(官網匯出!P11="",IF(G11="","",0),官網匯出!P11)</f>
        <v/>
      </c>
      <c r="W11" s="1" t="str">
        <f>IF(官網匯出!Q11="",IF(G11="","",0),官網匯出!Q11)</f>
        <v/>
      </c>
      <c r="X11" s="1" t="str">
        <f>IF(官網匯出!R11="","",官網匯出!R11)</f>
        <v/>
      </c>
      <c r="Y11" s="1" t="str">
        <f>IF(官網匯出!S11="","",官網匯出!S11)</f>
        <v/>
      </c>
      <c r="Z11" s="1" t="str">
        <f>IF(G11="","",官網匯出!T11)</f>
        <v/>
      </c>
      <c r="AA11" s="1" t="str">
        <f>IF(G11="","",官網匯出!AK11)</f>
        <v/>
      </c>
      <c r="AB11" s="1" t="str">
        <f>IF(G11="","",IF(官網匯出!V11="","",官網匯出!V11))</f>
        <v/>
      </c>
      <c r="AJ11" s="1" t="str">
        <f>IF(G11="","",IF(官網匯出!AE11="","",官網匯出!AE11))</f>
        <v/>
      </c>
      <c r="AK11" s="1" t="str">
        <f>IF(G11="","",IF(官網匯出!AD11="","",官網匯出!AD11))</f>
        <v/>
      </c>
      <c r="AL11" s="1" t="str">
        <f t="shared" si="13"/>
        <v>0</v>
      </c>
      <c r="AM11" s="1" t="str">
        <f>IF(官網匯出!AG11="","",官網匯出!AG11)</f>
        <v/>
      </c>
      <c r="AN11" s="1" t="str">
        <f>IF(G11="","",IF(官網匯出!AH11="","",官網匯出!AH11))</f>
        <v/>
      </c>
      <c r="AO11" s="14" t="str">
        <f t="shared" si="14"/>
        <v/>
      </c>
      <c r="AP11" s="14" t="str">
        <f t="shared" si="15"/>
        <v>1</v>
      </c>
      <c r="AQ11" s="14" t="str">
        <f t="shared" si="16"/>
        <v>0</v>
      </c>
      <c r="AR11" s="1" t="str">
        <f t="shared" si="17"/>
        <v/>
      </c>
      <c r="AS11" s="1" t="str">
        <f t="shared" si="18"/>
        <v/>
      </c>
      <c r="AT11" s="1" t="str">
        <f t="shared" si="19"/>
        <v/>
      </c>
      <c r="AU11" s="1" t="str">
        <f t="shared" si="9"/>
        <v/>
      </c>
      <c r="AV11" s="1" t="e">
        <f>IF(VLOOKUP(G11,官網匯出!A:AQ,42,FALSE)="","[黃金盾官網]",VLOOKUP(G11,官網匯出!A:AQ,42,FALSE))</f>
        <v>#N/A</v>
      </c>
      <c r="AW11" s="1" t="e">
        <f>IF(LEFT(VLOOKUP(G11,官網匯出!A:AS,43,FALSE),2)="","web",LEFT(VLOOKUP(G11,官網匯出!A:AS,43,FALSE),2))</f>
        <v>#N/A</v>
      </c>
      <c r="AX11" s="1" t="str">
        <f t="shared" si="20"/>
        <v>O</v>
      </c>
    </row>
    <row r="12" spans="1:50">
      <c r="A12" s="1" t="str">
        <f>IF(G12="","",VLOOKUP(官網轉換!AW12,團名!A:B,2,FALSE))</f>
        <v/>
      </c>
      <c r="B12" s="1" t="str">
        <f>IF(G12="","",IF(LEFT(VLOOKUP(G12,官網匯出!A:AQ,43,0),2)="wf",VLOOKUP(VLOOKUP(G12,官網匯出!A:AQ,43,0),團名!$I$1:$K$12,2,FALSE),"N0071"))</f>
        <v/>
      </c>
      <c r="C12" s="1" t="str">
        <f>IFERROR(VLOOKUP(官網匯出!D12,團名!E:G,3,FALSE),"")</f>
        <v/>
      </c>
      <c r="D12" s="1" t="str">
        <f t="shared" si="11"/>
        <v/>
      </c>
      <c r="E12" s="1" t="str">
        <f t="shared" si="12"/>
        <v/>
      </c>
      <c r="F12" s="1" t="str">
        <f>IF(官網匯出!F12="已付款","","B0012")</f>
        <v>B0012</v>
      </c>
      <c r="G12" s="1" t="str">
        <f>IF(官網匯出!A12="","",官網匯出!A12)</f>
        <v/>
      </c>
      <c r="H12" s="3" t="str">
        <f>IF(官網匯出!B12="","",官網匯出!B12)</f>
        <v/>
      </c>
      <c r="I12" s="1" t="str">
        <f>IF(官網匯出!C12="","",官網匯出!C12)</f>
        <v/>
      </c>
      <c r="J12" s="1" t="str">
        <f>IF(官網匯出!D12="","",官網匯出!D12)</f>
        <v/>
      </c>
      <c r="K12" s="3" t="str">
        <f>IF(官網匯出!E12="","",官網匯出!E12)</f>
        <v/>
      </c>
      <c r="L12" s="1" t="str">
        <f>IF(官網匯出!F12="","",官網匯出!F12)</f>
        <v/>
      </c>
      <c r="M12" s="1" t="str">
        <f>IF(官網匯出!G12="","",官網匯出!G12)</f>
        <v/>
      </c>
      <c r="N12" s="1" t="str">
        <f>IF(官網匯出!H12="","",官網匯出!H12)</f>
        <v/>
      </c>
      <c r="P12" s="1" t="str">
        <f>IF(官網匯出!J12="","",RIGHT(官網匯出!J12,LEN(官網匯出!J12)-2))</f>
        <v/>
      </c>
      <c r="Q12" s="1" t="str">
        <f>IF(官網匯出!K12="","",官網匯出!K12)</f>
        <v/>
      </c>
      <c r="R12" s="1" t="str">
        <f>IF(官網匯出!L12="","",官網匯出!L12)</f>
        <v/>
      </c>
      <c r="S12" s="1" t="str">
        <f>IF(官網匯出!M12="","",官網匯出!M12)</f>
        <v/>
      </c>
      <c r="T12" s="1" t="str">
        <f>IF(官網匯出!N12="","",官網匯出!N12)</f>
        <v/>
      </c>
      <c r="U12" s="1" t="str">
        <f>IF(官網匯出!O12="","",官網匯出!O12)</f>
        <v/>
      </c>
      <c r="V12" s="1" t="str">
        <f>IF(官網匯出!P12="",IF(G12="","",0),官網匯出!P12)</f>
        <v/>
      </c>
      <c r="W12" s="1" t="str">
        <f>IF(官網匯出!Q12="",IF(G12="","",0),官網匯出!Q12)</f>
        <v/>
      </c>
      <c r="X12" s="1" t="str">
        <f>IF(官網匯出!R12="","",官網匯出!R12)</f>
        <v/>
      </c>
      <c r="Y12" s="1" t="str">
        <f>IF(官網匯出!S12="","",官網匯出!S12)</f>
        <v/>
      </c>
      <c r="Z12" s="1" t="str">
        <f>IF(G12="","",官網匯出!T12)</f>
        <v/>
      </c>
      <c r="AA12" s="1" t="str">
        <f>IF(G12="","",官網匯出!AK12)</f>
        <v/>
      </c>
      <c r="AB12" s="1" t="str">
        <f>IF(G12="","",IF(官網匯出!V12="","",官網匯出!V12))</f>
        <v/>
      </c>
      <c r="AJ12" s="1" t="str">
        <f>IF(G12="","",IF(官網匯出!AE12="","",官網匯出!AE12))</f>
        <v/>
      </c>
      <c r="AK12" s="1" t="str">
        <f>IF(G12="","",IF(官網匯出!AD12="","",官網匯出!AD12))</f>
        <v/>
      </c>
      <c r="AL12" s="1" t="str">
        <f t="shared" si="13"/>
        <v>0</v>
      </c>
      <c r="AM12" s="1" t="str">
        <f>IF(官網匯出!AG12="","",官網匯出!AG12)</f>
        <v/>
      </c>
      <c r="AN12" s="1" t="str">
        <f>IF(G12="","",IF(官網匯出!AH12="","",官網匯出!AH12))</f>
        <v/>
      </c>
      <c r="AO12" s="14" t="str">
        <f t="shared" si="14"/>
        <v/>
      </c>
      <c r="AP12" s="14" t="str">
        <f t="shared" si="15"/>
        <v>1</v>
      </c>
      <c r="AQ12" s="14" t="str">
        <f t="shared" si="16"/>
        <v>0</v>
      </c>
      <c r="AR12" s="1" t="str">
        <f t="shared" si="17"/>
        <v/>
      </c>
      <c r="AS12" s="1" t="str">
        <f t="shared" si="18"/>
        <v/>
      </c>
      <c r="AT12" s="1" t="str">
        <f t="shared" si="19"/>
        <v/>
      </c>
      <c r="AU12" s="1" t="str">
        <f t="shared" si="9"/>
        <v/>
      </c>
      <c r="AV12" s="1" t="e">
        <f>IF(VLOOKUP(G12,官網匯出!A:AQ,42,FALSE)="","[黃金盾官網]",VLOOKUP(G12,官網匯出!A:AQ,42,FALSE))</f>
        <v>#N/A</v>
      </c>
      <c r="AW12" s="1" t="e">
        <f>IF(LEFT(VLOOKUP(G12,官網匯出!A:AS,43,FALSE),2)="","web",LEFT(VLOOKUP(G12,官網匯出!A:AS,43,FALSE),2))</f>
        <v>#N/A</v>
      </c>
      <c r="AX12" s="1" t="str">
        <f t="shared" si="20"/>
        <v>O</v>
      </c>
    </row>
    <row r="13" spans="1:50">
      <c r="A13" s="1" t="str">
        <f>IF(G13="","",VLOOKUP(官網轉換!AW13,團名!A:B,2,FALSE))</f>
        <v/>
      </c>
      <c r="B13" s="1" t="str">
        <f>IF(G13="","",IF(LEFT(VLOOKUP(G13,官網匯出!A:AQ,43,0),2)="wf",VLOOKUP(VLOOKUP(G13,官網匯出!A:AQ,43,0),團名!$I$1:$K$12,2,FALSE),"N0071"))</f>
        <v/>
      </c>
      <c r="C13" s="1" t="str">
        <f>IFERROR(VLOOKUP(官網匯出!D13,團名!E:G,3,FALSE),"")</f>
        <v/>
      </c>
      <c r="D13" s="1" t="str">
        <f t="shared" si="11"/>
        <v/>
      </c>
      <c r="E13" s="1" t="str">
        <f t="shared" si="12"/>
        <v/>
      </c>
      <c r="F13" s="1" t="str">
        <f>IF(官網匯出!F13="已付款","","B0012")</f>
        <v>B0012</v>
      </c>
      <c r="G13" s="1" t="str">
        <f>IF(官網匯出!A13="","",官網匯出!A13)</f>
        <v/>
      </c>
      <c r="H13" s="3" t="str">
        <f>IF(官網匯出!B13="","",官網匯出!B13)</f>
        <v/>
      </c>
      <c r="I13" s="1" t="str">
        <f>IF(官網匯出!C13="","",官網匯出!C13)</f>
        <v/>
      </c>
      <c r="J13" s="1" t="str">
        <f>IF(官網匯出!D13="","",官網匯出!D13)</f>
        <v/>
      </c>
      <c r="K13" s="3" t="str">
        <f>IF(官網匯出!E13="","",官網匯出!E13)</f>
        <v/>
      </c>
      <c r="L13" s="1" t="str">
        <f>IF(官網匯出!F13="","",官網匯出!F13)</f>
        <v/>
      </c>
      <c r="M13" s="1" t="str">
        <f>IF(官網匯出!G13="","",官網匯出!G13)</f>
        <v/>
      </c>
      <c r="N13" s="1" t="str">
        <f>IF(官網匯出!H13="","",官網匯出!H13)</f>
        <v/>
      </c>
      <c r="P13" s="1" t="str">
        <f>IF(官網匯出!J13="","",RIGHT(官網匯出!J13,LEN(官網匯出!J13)-2))</f>
        <v/>
      </c>
      <c r="Q13" s="1" t="str">
        <f>IF(官網匯出!K13="","",官網匯出!K13)</f>
        <v/>
      </c>
      <c r="R13" s="1" t="str">
        <f>IF(官網匯出!L13="","",官網匯出!L13)</f>
        <v/>
      </c>
      <c r="S13" s="1" t="str">
        <f>IF(官網匯出!M13="","",官網匯出!M13)</f>
        <v/>
      </c>
      <c r="T13" s="1" t="str">
        <f>IF(官網匯出!N13="","",官網匯出!N13)</f>
        <v/>
      </c>
      <c r="U13" s="1" t="str">
        <f>IF(官網匯出!O13="","",官網匯出!O13)</f>
        <v/>
      </c>
      <c r="V13" s="1" t="str">
        <f>IF(官網匯出!P13="",IF(G13="","",0),官網匯出!P13)</f>
        <v/>
      </c>
      <c r="W13" s="1" t="str">
        <f>IF(官網匯出!Q13="",IF(G13="","",0),官網匯出!Q13)</f>
        <v/>
      </c>
      <c r="X13" s="1" t="str">
        <f>IF(官網匯出!R13="","",官網匯出!R13)</f>
        <v/>
      </c>
      <c r="Y13" s="1" t="str">
        <f>IF(官網匯出!S13="","",官網匯出!S13)</f>
        <v/>
      </c>
      <c r="Z13" s="1" t="str">
        <f>IF(G13="","",官網匯出!T13)</f>
        <v/>
      </c>
      <c r="AA13" s="1" t="str">
        <f>IF(G13="","",官網匯出!AK13)</f>
        <v/>
      </c>
      <c r="AB13" s="1" t="str">
        <f>IF(G13="","",IF(官網匯出!V13="","",官網匯出!V13))</f>
        <v/>
      </c>
      <c r="AJ13" s="1" t="str">
        <f>IF(G13="","",IF(官網匯出!AE13="","",官網匯出!AE13))</f>
        <v/>
      </c>
      <c r="AK13" s="1" t="str">
        <f>IF(G13="","",IF(官網匯出!AD13="","",官網匯出!AD13))</f>
        <v/>
      </c>
      <c r="AL13" s="1" t="str">
        <f t="shared" si="13"/>
        <v>0</v>
      </c>
      <c r="AM13" s="1" t="str">
        <f>IF(官網匯出!AG13="","",官網匯出!AG13)</f>
        <v/>
      </c>
      <c r="AN13" s="1" t="str">
        <f>IF(G13="","",IF(官網匯出!AH13="","",官網匯出!AH13))</f>
        <v/>
      </c>
      <c r="AO13" s="14" t="str">
        <f t="shared" si="14"/>
        <v/>
      </c>
      <c r="AP13" s="14" t="str">
        <f t="shared" si="15"/>
        <v>1</v>
      </c>
      <c r="AQ13" s="14" t="str">
        <f t="shared" si="16"/>
        <v>0</v>
      </c>
      <c r="AR13" s="1" t="str">
        <f t="shared" si="17"/>
        <v/>
      </c>
      <c r="AS13" s="1" t="str">
        <f t="shared" si="18"/>
        <v/>
      </c>
      <c r="AT13" s="1" t="str">
        <f t="shared" si="19"/>
        <v/>
      </c>
      <c r="AU13" s="1" t="str">
        <f t="shared" si="9"/>
        <v/>
      </c>
      <c r="AV13" s="1" t="e">
        <f>IF(VLOOKUP(G13,官網匯出!A:AQ,42,FALSE)="","[黃金盾官網]",VLOOKUP(G13,官網匯出!A:AQ,42,FALSE))</f>
        <v>#N/A</v>
      </c>
      <c r="AW13" s="1" t="e">
        <f>IF(LEFT(VLOOKUP(G13,官網匯出!A:AS,43,FALSE),2)="","web",LEFT(VLOOKUP(G13,官網匯出!A:AS,43,FALSE),2))</f>
        <v>#N/A</v>
      </c>
      <c r="AX13" s="1" t="str">
        <f t="shared" si="20"/>
        <v>O</v>
      </c>
    </row>
    <row r="14" spans="1:50">
      <c r="A14" s="1" t="str">
        <f>IF(G14="","",VLOOKUP(官網轉換!AW14,團名!A:B,2,FALSE))</f>
        <v/>
      </c>
      <c r="B14" s="1" t="str">
        <f>IF(G14="","",IF(LEFT(VLOOKUP(G14,官網匯出!A:AQ,43,0),2)="wf",VLOOKUP(VLOOKUP(G14,官網匯出!A:AQ,43,0),團名!$I$1:$K$12,2,FALSE),"N0071"))</f>
        <v/>
      </c>
      <c r="C14" s="1" t="str">
        <f>IFERROR(VLOOKUP(官網匯出!D14,團名!E:G,3,FALSE),"")</f>
        <v/>
      </c>
      <c r="D14" s="1" t="str">
        <f t="shared" si="11"/>
        <v/>
      </c>
      <c r="E14" s="1" t="str">
        <f t="shared" si="12"/>
        <v/>
      </c>
      <c r="F14" s="1" t="str">
        <f>IF(官網匯出!F14="已付款","","B0012")</f>
        <v>B0012</v>
      </c>
      <c r="G14" s="1" t="str">
        <f>IF(官網匯出!A14="","",官網匯出!A14)</f>
        <v/>
      </c>
      <c r="H14" s="3" t="str">
        <f>IF(官網匯出!B14="","",官網匯出!B14)</f>
        <v/>
      </c>
      <c r="I14" s="1" t="str">
        <f>IF(官網匯出!C14="","",官網匯出!C14)</f>
        <v/>
      </c>
      <c r="J14" s="1" t="str">
        <f>IF(官網匯出!D14="","",官網匯出!D14)</f>
        <v/>
      </c>
      <c r="K14" s="3" t="str">
        <f>IF(官網匯出!E14="","",官網匯出!E14)</f>
        <v/>
      </c>
      <c r="L14" s="1" t="str">
        <f>IF(官網匯出!F14="","",官網匯出!F14)</f>
        <v/>
      </c>
      <c r="M14" s="1" t="str">
        <f>IF(官網匯出!G14="","",官網匯出!G14)</f>
        <v/>
      </c>
      <c r="N14" s="1" t="str">
        <f>IF(官網匯出!H14="","",官網匯出!H14)</f>
        <v/>
      </c>
      <c r="P14" s="1" t="str">
        <f>IF(官網匯出!J14="","",RIGHT(官網匯出!J14,LEN(官網匯出!J14)-2))</f>
        <v/>
      </c>
      <c r="Q14" s="1" t="str">
        <f>IF(官網匯出!K14="","",官網匯出!K14)</f>
        <v/>
      </c>
      <c r="R14" s="1" t="str">
        <f>IF(官網匯出!L14="","",官網匯出!L14)</f>
        <v/>
      </c>
      <c r="S14" s="1" t="str">
        <f>IF(官網匯出!M14="","",官網匯出!M14)</f>
        <v/>
      </c>
      <c r="T14" s="1" t="str">
        <f>IF(官網匯出!N14="","",官網匯出!N14)</f>
        <v/>
      </c>
      <c r="U14" s="1" t="str">
        <f>IF(官網匯出!O14="","",官網匯出!O14)</f>
        <v/>
      </c>
      <c r="V14" s="1" t="str">
        <f>IF(官網匯出!P14="",IF(G14="","",0),官網匯出!P14)</f>
        <v/>
      </c>
      <c r="W14" s="1" t="str">
        <f>IF(官網匯出!Q14="",IF(G14="","",0),官網匯出!Q14)</f>
        <v/>
      </c>
      <c r="X14" s="1" t="str">
        <f>IF(官網匯出!R14="","",官網匯出!R14)</f>
        <v/>
      </c>
      <c r="Y14" s="1" t="str">
        <f>IF(官網匯出!S14="","",官網匯出!S14)</f>
        <v/>
      </c>
      <c r="Z14" s="1" t="str">
        <f>IF(G14="","",官網匯出!T14)</f>
        <v/>
      </c>
      <c r="AA14" s="1" t="str">
        <f>IF(G14="","",官網匯出!AK14)</f>
        <v/>
      </c>
      <c r="AB14" s="1" t="str">
        <f>IF(G14="","",IF(官網匯出!V14="","",官網匯出!V14))</f>
        <v/>
      </c>
      <c r="AJ14" s="1" t="str">
        <f>IF(G14="","",IF(官網匯出!AE14="","",官網匯出!AE14))</f>
        <v/>
      </c>
      <c r="AK14" s="1" t="str">
        <f>IF(G14="","",IF(官網匯出!AD14="","",官網匯出!AD14))</f>
        <v/>
      </c>
      <c r="AL14" s="1" t="str">
        <f t="shared" si="13"/>
        <v>0</v>
      </c>
      <c r="AM14" s="1" t="str">
        <f>IF(官網匯出!AG14="","",官網匯出!AG14)</f>
        <v/>
      </c>
      <c r="AN14" s="1" t="str">
        <f>IF(G14="","",IF(官網匯出!AH14="","",官網匯出!AH14))</f>
        <v/>
      </c>
      <c r="AO14" s="14" t="str">
        <f t="shared" si="14"/>
        <v/>
      </c>
      <c r="AP14" s="14" t="str">
        <f t="shared" si="15"/>
        <v>1</v>
      </c>
      <c r="AQ14" s="14" t="str">
        <f t="shared" si="16"/>
        <v>0</v>
      </c>
      <c r="AR14" s="1" t="str">
        <f t="shared" si="17"/>
        <v/>
      </c>
      <c r="AS14" s="1" t="str">
        <f t="shared" si="18"/>
        <v/>
      </c>
      <c r="AT14" s="1" t="str">
        <f t="shared" si="19"/>
        <v/>
      </c>
      <c r="AU14" s="1" t="str">
        <f t="shared" si="9"/>
        <v/>
      </c>
      <c r="AV14" s="1" t="e">
        <f>IF(VLOOKUP(G14,官網匯出!A:AQ,42,FALSE)="","[黃金盾官網]",VLOOKUP(G14,官網匯出!A:AQ,42,FALSE))</f>
        <v>#N/A</v>
      </c>
      <c r="AW14" s="1" t="e">
        <f>IF(LEFT(VLOOKUP(G14,官網匯出!A:AS,43,FALSE),2)="","web",LEFT(VLOOKUP(G14,官網匯出!A:AS,43,FALSE),2))</f>
        <v>#N/A</v>
      </c>
      <c r="AX14" s="1" t="str">
        <f t="shared" si="20"/>
        <v>O</v>
      </c>
    </row>
    <row r="15" spans="1:50">
      <c r="A15" s="1" t="str">
        <f>IF(G15="","",VLOOKUP(官網轉換!AW15,團名!A:B,2,FALSE))</f>
        <v/>
      </c>
      <c r="B15" s="1" t="str">
        <f>IF(G15="","",IF(LEFT(VLOOKUP(G15,官網匯出!A:AQ,43,0),2)="wf",VLOOKUP(VLOOKUP(G15,官網匯出!A:AQ,43,0),團名!$I$1:$K$12,2,FALSE),"N0071"))</f>
        <v/>
      </c>
      <c r="C15" s="1" t="str">
        <f>IFERROR(VLOOKUP(官網匯出!D15,團名!E:G,3,FALSE),"")</f>
        <v/>
      </c>
      <c r="D15" s="1" t="str">
        <f t="shared" si="11"/>
        <v/>
      </c>
      <c r="E15" s="1" t="str">
        <f t="shared" si="12"/>
        <v/>
      </c>
      <c r="F15" s="1" t="str">
        <f>IF(官網匯出!F15="已付款","","B0012")</f>
        <v>B0012</v>
      </c>
      <c r="G15" s="1" t="str">
        <f>IF(官網匯出!A15="","",官網匯出!A15)</f>
        <v/>
      </c>
      <c r="H15" s="3" t="str">
        <f>IF(官網匯出!B15="","",官網匯出!B15)</f>
        <v/>
      </c>
      <c r="I15" s="1" t="str">
        <f>IF(官網匯出!C15="","",官網匯出!C15)</f>
        <v/>
      </c>
      <c r="J15" s="1" t="str">
        <f>IF(官網匯出!D15="","",官網匯出!D15)</f>
        <v/>
      </c>
      <c r="K15" s="3" t="str">
        <f>IF(官網匯出!E15="","",官網匯出!E15)</f>
        <v/>
      </c>
      <c r="L15" s="1" t="str">
        <f>IF(官網匯出!F15="","",官網匯出!F15)</f>
        <v/>
      </c>
      <c r="M15" s="1" t="str">
        <f>IF(官網匯出!G15="","",官網匯出!G15)</f>
        <v/>
      </c>
      <c r="N15" s="1" t="str">
        <f>IF(官網匯出!H15="","",官網匯出!H15)</f>
        <v/>
      </c>
      <c r="P15" s="1" t="str">
        <f>IF(官網匯出!J15="","",RIGHT(官網匯出!J15,LEN(官網匯出!J15)-2))</f>
        <v/>
      </c>
      <c r="Q15" s="1" t="str">
        <f>IF(官網匯出!K15="","",官網匯出!K15)</f>
        <v/>
      </c>
      <c r="R15" s="1" t="str">
        <f>IF(官網匯出!L15="","",官網匯出!L15)</f>
        <v/>
      </c>
      <c r="S15" s="1" t="str">
        <f>IF(官網匯出!M15="","",官網匯出!M15)</f>
        <v/>
      </c>
      <c r="T15" s="1" t="str">
        <f>IF(官網匯出!N15="","",官網匯出!N15)</f>
        <v/>
      </c>
      <c r="U15" s="1" t="str">
        <f>IF(官網匯出!O15="","",官網匯出!O15)</f>
        <v/>
      </c>
      <c r="V15" s="1" t="str">
        <f>IF(官網匯出!P15="",IF(G15="","",0),官網匯出!P15)</f>
        <v/>
      </c>
      <c r="W15" s="1" t="str">
        <f>IF(官網匯出!Q15="",IF(G15="","",0),官網匯出!Q15)</f>
        <v/>
      </c>
      <c r="X15" s="1" t="str">
        <f>IF(官網匯出!R15="","",官網匯出!R15)</f>
        <v/>
      </c>
      <c r="Y15" s="1" t="str">
        <f>IF(官網匯出!S15="","",官網匯出!S15)</f>
        <v/>
      </c>
      <c r="Z15" s="1" t="str">
        <f>IF(G15="","",官網匯出!T15)</f>
        <v/>
      </c>
      <c r="AA15" s="1" t="str">
        <f>IF(G15="","",官網匯出!AK15)</f>
        <v/>
      </c>
      <c r="AB15" s="1" t="str">
        <f>IF(G15="","",IF(官網匯出!V15="","",官網匯出!V15))</f>
        <v/>
      </c>
      <c r="AJ15" s="1" t="str">
        <f>IF(G15="","",IF(官網匯出!AE15="","",官網匯出!AE15))</f>
        <v/>
      </c>
      <c r="AK15" s="1" t="str">
        <f>IF(G15="","",IF(官網匯出!AD15="","",官網匯出!AD15))</f>
        <v/>
      </c>
      <c r="AL15" s="1" t="str">
        <f t="shared" si="13"/>
        <v>0</v>
      </c>
      <c r="AM15" s="1" t="str">
        <f>IF(官網匯出!AG15="","",官網匯出!AG15)</f>
        <v/>
      </c>
      <c r="AN15" s="1" t="str">
        <f>IF(G15="","",IF(官網匯出!AH15="","",官網匯出!AH15))</f>
        <v/>
      </c>
      <c r="AO15" s="14" t="str">
        <f t="shared" si="14"/>
        <v/>
      </c>
      <c r="AP15" s="14" t="str">
        <f t="shared" si="15"/>
        <v>1</v>
      </c>
      <c r="AQ15" s="14" t="str">
        <f t="shared" si="16"/>
        <v>0</v>
      </c>
      <c r="AR15" s="1" t="str">
        <f t="shared" si="17"/>
        <v/>
      </c>
      <c r="AS15" s="1" t="str">
        <f t="shared" si="18"/>
        <v/>
      </c>
      <c r="AT15" s="1" t="str">
        <f t="shared" si="19"/>
        <v/>
      </c>
      <c r="AU15" s="1" t="str">
        <f t="shared" si="9"/>
        <v/>
      </c>
      <c r="AV15" s="1" t="e">
        <f>IF(VLOOKUP(G15,官網匯出!A:AQ,42,FALSE)="","[黃金盾官網]",VLOOKUP(G15,官網匯出!A:AQ,42,FALSE))</f>
        <v>#N/A</v>
      </c>
      <c r="AW15" s="1" t="e">
        <f>IF(LEFT(VLOOKUP(G15,官網匯出!A:AS,43,FALSE),2)="","web",LEFT(VLOOKUP(G15,官網匯出!A:AS,43,FALSE),2))</f>
        <v>#N/A</v>
      </c>
      <c r="AX15" s="1" t="str">
        <f t="shared" si="20"/>
        <v>O</v>
      </c>
    </row>
    <row r="16" spans="1:50">
      <c r="A16" s="1" t="str">
        <f>IF(G16="","",VLOOKUP(官網轉換!AW16,團名!A:B,2,FALSE))</f>
        <v/>
      </c>
      <c r="B16" s="1" t="str">
        <f>IF(G16="","",IF(LEFT(VLOOKUP(G16,官網匯出!A:AQ,43,0),2)="wf",VLOOKUP(VLOOKUP(G16,官網匯出!A:AQ,43,0),團名!$I$1:$K$12,2,FALSE),"N0071"))</f>
        <v/>
      </c>
      <c r="C16" s="1" t="str">
        <f>IFERROR(VLOOKUP(官網匯出!D16,團名!E:G,3,FALSE),"")</f>
        <v/>
      </c>
      <c r="D16" s="1" t="str">
        <f t="shared" si="11"/>
        <v/>
      </c>
      <c r="E16" s="1" t="str">
        <f t="shared" si="12"/>
        <v/>
      </c>
      <c r="F16" s="1" t="str">
        <f>IF(官網匯出!F16="已付款","","B0012")</f>
        <v>B0012</v>
      </c>
      <c r="G16" s="1" t="str">
        <f>IF(官網匯出!A16="","",官網匯出!A16)</f>
        <v/>
      </c>
      <c r="H16" s="3" t="str">
        <f>IF(官網匯出!B16="","",官網匯出!B16)</f>
        <v/>
      </c>
      <c r="I16" s="1" t="str">
        <f>IF(官網匯出!C16="","",官網匯出!C16)</f>
        <v/>
      </c>
      <c r="J16" s="1" t="str">
        <f>IF(官網匯出!D16="","",官網匯出!D16)</f>
        <v/>
      </c>
      <c r="K16" s="3" t="str">
        <f>IF(官網匯出!E16="","",官網匯出!E16)</f>
        <v/>
      </c>
      <c r="L16" s="1" t="str">
        <f>IF(官網匯出!F16="","",官網匯出!F16)</f>
        <v/>
      </c>
      <c r="M16" s="1" t="str">
        <f>IF(官網匯出!G16="","",官網匯出!G16)</f>
        <v/>
      </c>
      <c r="N16" s="1" t="str">
        <f>IF(官網匯出!H16="","",官網匯出!H16)</f>
        <v/>
      </c>
      <c r="P16" s="1" t="str">
        <f>IF(官網匯出!J16="","",RIGHT(官網匯出!J16,LEN(官網匯出!J16)-2))</f>
        <v/>
      </c>
      <c r="Q16" s="1" t="str">
        <f>IF(官網匯出!K16="","",官網匯出!K16)</f>
        <v/>
      </c>
      <c r="R16" s="1" t="str">
        <f>IF(官網匯出!L16="","",官網匯出!L16)</f>
        <v/>
      </c>
      <c r="S16" s="1" t="str">
        <f>IF(官網匯出!M16="","",官網匯出!M16)</f>
        <v/>
      </c>
      <c r="T16" s="1" t="str">
        <f>IF(官網匯出!N16="","",官網匯出!N16)</f>
        <v/>
      </c>
      <c r="U16" s="1" t="str">
        <f>IF(官網匯出!O16="","",官網匯出!O16)</f>
        <v/>
      </c>
      <c r="V16" s="1" t="str">
        <f>IF(官網匯出!P16="",IF(G16="","",0),官網匯出!P16)</f>
        <v/>
      </c>
      <c r="W16" s="1" t="str">
        <f>IF(官網匯出!Q16="",IF(G16="","",0),官網匯出!Q16)</f>
        <v/>
      </c>
      <c r="X16" s="1" t="str">
        <f>IF(官網匯出!R16="","",官網匯出!R16)</f>
        <v/>
      </c>
      <c r="Y16" s="1" t="str">
        <f>IF(官網匯出!S16="","",官網匯出!S16)</f>
        <v/>
      </c>
      <c r="Z16" s="1" t="str">
        <f>IF(G16="","",官網匯出!T16)</f>
        <v/>
      </c>
      <c r="AA16" s="1" t="str">
        <f>IF(G16="","",官網匯出!AK16)</f>
        <v/>
      </c>
      <c r="AB16" s="1" t="str">
        <f>IF(G16="","",IF(官網匯出!V16="","",官網匯出!V16))</f>
        <v/>
      </c>
      <c r="AJ16" s="1" t="str">
        <f>IF(G16="","",IF(官網匯出!AE16="","",官網匯出!AE16))</f>
        <v/>
      </c>
      <c r="AK16" s="1" t="str">
        <f>IF(G16="","",IF(官網匯出!AD16="","",官網匯出!AD16))</f>
        <v/>
      </c>
      <c r="AL16" s="1" t="str">
        <f t="shared" si="13"/>
        <v>0</v>
      </c>
      <c r="AM16" s="1" t="str">
        <f>IF(官網匯出!AG16="","",官網匯出!AG16)</f>
        <v/>
      </c>
      <c r="AN16" s="1" t="str">
        <f>IF(G16="","",IF(官網匯出!AH16="","",官網匯出!AH16))</f>
        <v/>
      </c>
      <c r="AO16" s="14" t="str">
        <f t="shared" si="14"/>
        <v/>
      </c>
      <c r="AP16" s="14" t="str">
        <f t="shared" si="15"/>
        <v>1</v>
      </c>
      <c r="AQ16" s="14" t="str">
        <f t="shared" si="16"/>
        <v>0</v>
      </c>
      <c r="AR16" s="1" t="str">
        <f t="shared" si="17"/>
        <v/>
      </c>
      <c r="AS16" s="1" t="str">
        <f t="shared" si="18"/>
        <v/>
      </c>
      <c r="AT16" s="1" t="str">
        <f t="shared" si="19"/>
        <v/>
      </c>
      <c r="AU16" s="1" t="str">
        <f t="shared" si="9"/>
        <v/>
      </c>
      <c r="AV16" s="1" t="e">
        <f>IF(VLOOKUP(G16,官網匯出!A:AQ,42,FALSE)="","[黃金盾官網]",VLOOKUP(G16,官網匯出!A:AQ,42,FALSE))</f>
        <v>#N/A</v>
      </c>
      <c r="AW16" s="1" t="e">
        <f>IF(LEFT(VLOOKUP(G16,官網匯出!A:AS,43,FALSE),2)="","web",LEFT(VLOOKUP(G16,官網匯出!A:AS,43,FALSE),2))</f>
        <v>#N/A</v>
      </c>
      <c r="AX16" s="1" t="str">
        <f t="shared" si="20"/>
        <v>O</v>
      </c>
    </row>
    <row r="17" spans="1:50">
      <c r="A17" s="1" t="str">
        <f>IF(G17="","",VLOOKUP(官網轉換!AW17,團名!A:B,2,FALSE))</f>
        <v/>
      </c>
      <c r="B17" s="1" t="str">
        <f>IF(G17="","",IF(LEFT(VLOOKUP(G17,官網匯出!A:AQ,43,0),2)="wf",VLOOKUP(VLOOKUP(G17,官網匯出!A:AQ,43,0),團名!$I$1:$K$12,2,FALSE),"N0071"))</f>
        <v/>
      </c>
      <c r="C17" s="1" t="str">
        <f>IFERROR(VLOOKUP(官網匯出!D17,團名!E:G,3,FALSE),"")</f>
        <v/>
      </c>
      <c r="D17" s="1" t="str">
        <f t="shared" si="11"/>
        <v/>
      </c>
      <c r="E17" s="1" t="str">
        <f t="shared" si="12"/>
        <v/>
      </c>
      <c r="F17" s="1" t="str">
        <f>IF(官網匯出!F17="已付款","","B0012")</f>
        <v>B0012</v>
      </c>
      <c r="G17" s="1" t="str">
        <f>IF(官網匯出!A17="","",官網匯出!A17)</f>
        <v/>
      </c>
      <c r="H17" s="3" t="str">
        <f>IF(官網匯出!B17="","",官網匯出!B17)</f>
        <v/>
      </c>
      <c r="I17" s="1" t="str">
        <f>IF(官網匯出!C17="","",官網匯出!C17)</f>
        <v/>
      </c>
      <c r="J17" s="1" t="str">
        <f>IF(官網匯出!D17="","",官網匯出!D17)</f>
        <v/>
      </c>
      <c r="K17" s="3" t="str">
        <f>IF(官網匯出!E17="","",官網匯出!E17)</f>
        <v/>
      </c>
      <c r="L17" s="1" t="str">
        <f>IF(官網匯出!F17="","",官網匯出!F17)</f>
        <v/>
      </c>
      <c r="M17" s="1" t="str">
        <f>IF(官網匯出!G17="","",官網匯出!G17)</f>
        <v/>
      </c>
      <c r="N17" s="1" t="str">
        <f>IF(官網匯出!H17="","",官網匯出!H17)</f>
        <v/>
      </c>
      <c r="P17" s="1" t="str">
        <f>IF(官網匯出!J17="","",RIGHT(官網匯出!J17,LEN(官網匯出!J17)-2))</f>
        <v/>
      </c>
      <c r="Q17" s="1" t="str">
        <f>IF(官網匯出!K17="","",官網匯出!K17)</f>
        <v/>
      </c>
      <c r="R17" s="1" t="str">
        <f>IF(官網匯出!L17="","",官網匯出!L17)</f>
        <v/>
      </c>
      <c r="S17" s="1" t="str">
        <f>IF(官網匯出!M17="","",官網匯出!M17)</f>
        <v/>
      </c>
      <c r="T17" s="1" t="str">
        <f>IF(官網匯出!N17="","",官網匯出!N17)</f>
        <v/>
      </c>
      <c r="U17" s="1" t="str">
        <f>IF(官網匯出!O17="","",官網匯出!O17)</f>
        <v/>
      </c>
      <c r="V17" s="1" t="str">
        <f>IF(官網匯出!P17="",IF(G17="","",0),官網匯出!P17)</f>
        <v/>
      </c>
      <c r="W17" s="1" t="str">
        <f>IF(官網匯出!Q17="",IF(G17="","",0),官網匯出!Q17)</f>
        <v/>
      </c>
      <c r="X17" s="1" t="str">
        <f>IF(官網匯出!R17="","",官網匯出!R17)</f>
        <v/>
      </c>
      <c r="Y17" s="1" t="str">
        <f>IF(官網匯出!S17="","",官網匯出!S17)</f>
        <v/>
      </c>
      <c r="Z17" s="1" t="str">
        <f>IF(G17="","",官網匯出!T17)</f>
        <v/>
      </c>
      <c r="AA17" s="1" t="str">
        <f>IF(G17="","",官網匯出!AK17)</f>
        <v/>
      </c>
      <c r="AB17" s="1" t="str">
        <f>IF(G17="","",IF(官網匯出!V17="","",官網匯出!V17))</f>
        <v/>
      </c>
      <c r="AJ17" s="1" t="str">
        <f>IF(G17="","",IF(官網匯出!AE17="","",官網匯出!AE17))</f>
        <v/>
      </c>
      <c r="AK17" s="1" t="str">
        <f>IF(G17="","",IF(官網匯出!AD17="","",官網匯出!AD17))</f>
        <v/>
      </c>
      <c r="AL17" s="1" t="str">
        <f t="shared" si="13"/>
        <v>0</v>
      </c>
      <c r="AM17" s="1" t="str">
        <f>IF(官網匯出!AG17="","",官網匯出!AG17)</f>
        <v/>
      </c>
      <c r="AN17" s="1" t="str">
        <f>IF(G17="","",IF(官網匯出!AH17="","",官網匯出!AH17))</f>
        <v/>
      </c>
      <c r="AO17" s="14" t="str">
        <f t="shared" si="14"/>
        <v/>
      </c>
      <c r="AP17" s="14" t="str">
        <f t="shared" si="15"/>
        <v>1</v>
      </c>
      <c r="AQ17" s="14" t="str">
        <f t="shared" si="16"/>
        <v>0</v>
      </c>
      <c r="AR17" s="1" t="str">
        <f t="shared" si="17"/>
        <v/>
      </c>
      <c r="AS17" s="1" t="str">
        <f t="shared" si="18"/>
        <v/>
      </c>
      <c r="AT17" s="1" t="str">
        <f t="shared" si="19"/>
        <v/>
      </c>
      <c r="AU17" s="1" t="str">
        <f t="shared" si="9"/>
        <v/>
      </c>
      <c r="AV17" s="1" t="e">
        <f>IF(VLOOKUP(G17,官網匯出!A:AQ,42,FALSE)="","[黃金盾官網]",VLOOKUP(G17,官網匯出!A:AQ,42,FALSE))</f>
        <v>#N/A</v>
      </c>
      <c r="AW17" s="1" t="e">
        <f>IF(LEFT(VLOOKUP(G17,官網匯出!A:AS,43,FALSE),2)="","web",LEFT(VLOOKUP(G17,官網匯出!A:AS,43,FALSE),2))</f>
        <v>#N/A</v>
      </c>
      <c r="AX17" s="1" t="str">
        <f t="shared" si="20"/>
        <v>O</v>
      </c>
    </row>
    <row r="18" spans="1:50">
      <c r="A18" s="1" t="str">
        <f>IF(G18="","",VLOOKUP(官網轉換!AW18,團名!A:B,2,FALSE))</f>
        <v/>
      </c>
      <c r="B18" s="1" t="str">
        <f>IF(G18="","",IF(LEFT(VLOOKUP(G18,官網匯出!A:AQ,43,0),2)="wf",VLOOKUP(VLOOKUP(G18,官網匯出!A:AQ,43,0),團名!$I$1:$K$12,2,FALSE),"N0071"))</f>
        <v/>
      </c>
      <c r="C18" s="1" t="str">
        <f>IFERROR(VLOOKUP(官網匯出!D18,團名!E:G,3,FALSE),"")</f>
        <v/>
      </c>
      <c r="D18" s="1" t="str">
        <f t="shared" si="11"/>
        <v/>
      </c>
      <c r="E18" s="1" t="str">
        <f t="shared" si="12"/>
        <v/>
      </c>
      <c r="F18" s="1" t="str">
        <f>IF(官網匯出!F18="已付款","","B0012")</f>
        <v>B0012</v>
      </c>
      <c r="G18" s="1" t="str">
        <f>IF(官網匯出!A18="","",官網匯出!A18)</f>
        <v/>
      </c>
      <c r="H18" s="3" t="str">
        <f>IF(官網匯出!B18="","",官網匯出!B18)</f>
        <v/>
      </c>
      <c r="I18" s="1" t="str">
        <f>IF(官網匯出!C18="","",官網匯出!C18)</f>
        <v/>
      </c>
      <c r="J18" s="1" t="str">
        <f>IF(官網匯出!D18="","",官網匯出!D18)</f>
        <v/>
      </c>
      <c r="K18" s="3" t="str">
        <f>IF(官網匯出!E18="","",官網匯出!E18)</f>
        <v/>
      </c>
      <c r="L18" s="1" t="str">
        <f>IF(官網匯出!F18="","",官網匯出!F18)</f>
        <v/>
      </c>
      <c r="M18" s="1" t="str">
        <f>IF(官網匯出!G18="","",官網匯出!G18)</f>
        <v/>
      </c>
      <c r="N18" s="1" t="str">
        <f>IF(官網匯出!H18="","",官網匯出!H18)</f>
        <v/>
      </c>
      <c r="P18" s="1" t="str">
        <f>IF(官網匯出!J18="","",RIGHT(官網匯出!J18,LEN(官網匯出!J18)-2))</f>
        <v/>
      </c>
      <c r="Q18" s="1" t="str">
        <f>IF(官網匯出!K18="","",官網匯出!K18)</f>
        <v/>
      </c>
      <c r="R18" s="1" t="str">
        <f>IF(官網匯出!L18="","",官網匯出!L18)</f>
        <v/>
      </c>
      <c r="S18" s="1" t="str">
        <f>IF(官網匯出!M18="","",官網匯出!M18)</f>
        <v/>
      </c>
      <c r="T18" s="1" t="str">
        <f>IF(官網匯出!N18="","",官網匯出!N18)</f>
        <v/>
      </c>
      <c r="U18" s="1" t="str">
        <f>IF(官網匯出!O18="","",官網匯出!O18)</f>
        <v/>
      </c>
      <c r="V18" s="1" t="str">
        <f>IF(官網匯出!P18="",IF(G18="","",0),官網匯出!P18)</f>
        <v/>
      </c>
      <c r="W18" s="1" t="str">
        <f>IF(官網匯出!Q18="",IF(G18="","",0),官網匯出!Q18)</f>
        <v/>
      </c>
      <c r="X18" s="1" t="str">
        <f>IF(官網匯出!R18="","",官網匯出!R18)</f>
        <v/>
      </c>
      <c r="Y18" s="1" t="str">
        <f>IF(官網匯出!S18="","",官網匯出!S18)</f>
        <v/>
      </c>
      <c r="Z18" s="1" t="str">
        <f>IF(G18="","",官網匯出!T18)</f>
        <v/>
      </c>
      <c r="AA18" s="1" t="str">
        <f>IF(G18="","",官網匯出!AK18)</f>
        <v/>
      </c>
      <c r="AB18" s="1" t="str">
        <f>IF(G18="","",IF(官網匯出!V18="","",官網匯出!V18))</f>
        <v/>
      </c>
      <c r="AJ18" s="1" t="str">
        <f>IF(G18="","",IF(官網匯出!AE18="","",官網匯出!AE18))</f>
        <v/>
      </c>
      <c r="AK18" s="1" t="str">
        <f>IF(G18="","",IF(官網匯出!AD18="","",官網匯出!AD18))</f>
        <v/>
      </c>
      <c r="AL18" s="1" t="str">
        <f t="shared" si="13"/>
        <v>0</v>
      </c>
      <c r="AM18" s="1" t="str">
        <f>IF(官網匯出!AG18="","",官網匯出!AG18)</f>
        <v/>
      </c>
      <c r="AN18" s="1" t="str">
        <f>IF(G18="","",IF(官網匯出!AH18="","",官網匯出!AH18))</f>
        <v/>
      </c>
      <c r="AO18" s="14" t="str">
        <f t="shared" si="14"/>
        <v/>
      </c>
      <c r="AP18" s="14" t="str">
        <f t="shared" si="15"/>
        <v>1</v>
      </c>
      <c r="AQ18" s="14" t="str">
        <f t="shared" si="16"/>
        <v>0</v>
      </c>
      <c r="AR18" s="1" t="str">
        <f t="shared" si="17"/>
        <v/>
      </c>
      <c r="AS18" s="1" t="str">
        <f t="shared" si="18"/>
        <v/>
      </c>
      <c r="AT18" s="1" t="str">
        <f t="shared" si="19"/>
        <v/>
      </c>
      <c r="AU18" s="1" t="str">
        <f t="shared" si="9"/>
        <v/>
      </c>
      <c r="AV18" s="1" t="e">
        <f>IF(VLOOKUP(G18,官網匯出!A:AQ,42,FALSE)="","[黃金盾官網]",VLOOKUP(G18,官網匯出!A:AQ,42,FALSE))</f>
        <v>#N/A</v>
      </c>
      <c r="AW18" s="1" t="e">
        <f>IF(LEFT(VLOOKUP(G18,官網匯出!A:AS,43,FALSE),2)="","web",LEFT(VLOOKUP(G18,官網匯出!A:AS,43,FALSE),2))</f>
        <v>#N/A</v>
      </c>
      <c r="AX18" s="1" t="str">
        <f t="shared" si="20"/>
        <v>O</v>
      </c>
    </row>
    <row r="19" spans="1:50">
      <c r="A19" s="1" t="str">
        <f>IF(G19="","",VLOOKUP(官網轉換!AW19,團名!A:B,2,FALSE))</f>
        <v/>
      </c>
      <c r="B19" s="1" t="str">
        <f>IF(G19="","",IF(LEFT(VLOOKUP(G19,官網匯出!A:AQ,43,0),2)="wf",VLOOKUP(VLOOKUP(G19,官網匯出!A:AQ,43,0),團名!$I$1:$K$12,2,FALSE),"N0071"))</f>
        <v/>
      </c>
      <c r="C19" s="1" t="str">
        <f>IFERROR(VLOOKUP(官網匯出!D19,團名!E:G,3,FALSE),"")</f>
        <v/>
      </c>
      <c r="D19" s="1" t="str">
        <f t="shared" si="11"/>
        <v/>
      </c>
      <c r="E19" s="1" t="str">
        <f t="shared" si="12"/>
        <v/>
      </c>
      <c r="F19" s="1" t="str">
        <f>IF(官網匯出!F19="已付款","","B0012")</f>
        <v>B0012</v>
      </c>
      <c r="G19" s="1" t="str">
        <f>IF(官網匯出!A19="","",官網匯出!A19)</f>
        <v/>
      </c>
      <c r="H19" s="3" t="str">
        <f>IF(官網匯出!B19="","",官網匯出!B19)</f>
        <v/>
      </c>
      <c r="I19" s="1" t="str">
        <f>IF(官網匯出!C19="","",官網匯出!C19)</f>
        <v/>
      </c>
      <c r="J19" s="1" t="str">
        <f>IF(官網匯出!D19="","",官網匯出!D19)</f>
        <v/>
      </c>
      <c r="K19" s="3" t="str">
        <f>IF(官網匯出!E19="","",官網匯出!E19)</f>
        <v/>
      </c>
      <c r="L19" s="1" t="str">
        <f>IF(官網匯出!F19="","",官網匯出!F19)</f>
        <v/>
      </c>
      <c r="M19" s="1" t="str">
        <f>IF(官網匯出!G19="","",官網匯出!G19)</f>
        <v/>
      </c>
      <c r="N19" s="1" t="str">
        <f>IF(官網匯出!H19="","",官網匯出!H19)</f>
        <v/>
      </c>
      <c r="P19" s="1" t="str">
        <f>IF(官網匯出!J19="","",RIGHT(官網匯出!J19,LEN(官網匯出!J19)-2))</f>
        <v/>
      </c>
      <c r="Q19" s="1" t="str">
        <f>IF(官網匯出!K19="","",官網匯出!K19)</f>
        <v/>
      </c>
      <c r="R19" s="1" t="str">
        <f>IF(官網匯出!L19="","",官網匯出!L19)</f>
        <v/>
      </c>
      <c r="S19" s="1" t="str">
        <f>IF(官網匯出!M19="","",官網匯出!M19)</f>
        <v/>
      </c>
      <c r="T19" s="1" t="str">
        <f>IF(官網匯出!N19="","",官網匯出!N19)</f>
        <v/>
      </c>
      <c r="U19" s="1" t="str">
        <f>IF(官網匯出!O19="","",官網匯出!O19)</f>
        <v/>
      </c>
      <c r="V19" s="1" t="str">
        <f>IF(官網匯出!P19="",IF(G19="","",0),官網匯出!P19)</f>
        <v/>
      </c>
      <c r="W19" s="1" t="str">
        <f>IF(官網匯出!Q19="",IF(G19="","",0),官網匯出!Q19)</f>
        <v/>
      </c>
      <c r="X19" s="1" t="str">
        <f>IF(官網匯出!R19="","",官網匯出!R19)</f>
        <v/>
      </c>
      <c r="Y19" s="1" t="str">
        <f>IF(官網匯出!S19="","",官網匯出!S19)</f>
        <v/>
      </c>
      <c r="Z19" s="1" t="str">
        <f>IF(G19="","",官網匯出!T19)</f>
        <v/>
      </c>
      <c r="AA19" s="1" t="str">
        <f>IF(G19="","",官網匯出!AK19)</f>
        <v/>
      </c>
      <c r="AB19" s="1" t="str">
        <f>IF(G19="","",IF(官網匯出!V19="","",官網匯出!V19))</f>
        <v/>
      </c>
      <c r="AJ19" s="1" t="str">
        <f>IF(G19="","",IF(官網匯出!AE19="","",官網匯出!AE19))</f>
        <v/>
      </c>
      <c r="AK19" s="1" t="str">
        <f>IF(G19="","",IF(官網匯出!AD19="","",官網匯出!AD19))</f>
        <v/>
      </c>
      <c r="AL19" s="1" t="str">
        <f t="shared" si="13"/>
        <v>0</v>
      </c>
      <c r="AM19" s="1" t="str">
        <f>IF(官網匯出!AG19="","",官網匯出!AG19)</f>
        <v/>
      </c>
      <c r="AN19" s="1" t="str">
        <f>IF(G19="","",IF(官網匯出!AH19="","",官網匯出!AH19))</f>
        <v/>
      </c>
      <c r="AO19" s="14" t="str">
        <f t="shared" si="14"/>
        <v/>
      </c>
      <c r="AP19" s="14" t="str">
        <f t="shared" si="15"/>
        <v>1</v>
      </c>
      <c r="AQ19" s="14" t="str">
        <f t="shared" si="16"/>
        <v>0</v>
      </c>
      <c r="AR19" s="1" t="str">
        <f t="shared" si="17"/>
        <v/>
      </c>
      <c r="AS19" s="1" t="str">
        <f t="shared" si="18"/>
        <v/>
      </c>
      <c r="AT19" s="1" t="str">
        <f t="shared" si="19"/>
        <v/>
      </c>
      <c r="AU19" s="1" t="str">
        <f t="shared" si="9"/>
        <v/>
      </c>
      <c r="AV19" s="1" t="e">
        <f>IF(VLOOKUP(G19,官網匯出!A:AQ,42,FALSE)="","[黃金盾官網]",VLOOKUP(G19,官網匯出!A:AQ,42,FALSE))</f>
        <v>#N/A</v>
      </c>
      <c r="AW19" s="1" t="e">
        <f>IF(LEFT(VLOOKUP(G19,官網匯出!A:AS,43,FALSE),2)="","web",LEFT(VLOOKUP(G19,官網匯出!A:AS,43,FALSE),2))</f>
        <v>#N/A</v>
      </c>
      <c r="AX19" s="1" t="str">
        <f t="shared" si="20"/>
        <v>O</v>
      </c>
    </row>
    <row r="20" spans="1:50">
      <c r="A20" s="1" t="str">
        <f>IF(G20="","",VLOOKUP(官網轉換!AW20,團名!A:B,2,FALSE))</f>
        <v/>
      </c>
      <c r="B20" s="1" t="str">
        <f>IF(G20="","",IF(LEFT(VLOOKUP(G20,官網匯出!A:AQ,43,0),2)="wf",VLOOKUP(VLOOKUP(G20,官網匯出!A:AQ,43,0),團名!$I$1:$K$12,2,FALSE),"N0071"))</f>
        <v/>
      </c>
      <c r="C20" s="1" t="str">
        <f>IFERROR(VLOOKUP(官網匯出!D20,團名!E:G,3,FALSE),"")</f>
        <v/>
      </c>
      <c r="D20" s="1" t="str">
        <f t="shared" si="11"/>
        <v/>
      </c>
      <c r="E20" s="1" t="str">
        <f t="shared" si="12"/>
        <v/>
      </c>
      <c r="F20" s="1" t="str">
        <f>IF(官網匯出!F20="已付款","","B0012")</f>
        <v>B0012</v>
      </c>
      <c r="G20" s="1" t="str">
        <f>IF(官網匯出!A20="","",官網匯出!A20)</f>
        <v/>
      </c>
      <c r="H20" s="3" t="str">
        <f>IF(官網匯出!B20="","",官網匯出!B20)</f>
        <v/>
      </c>
      <c r="I20" s="1" t="str">
        <f>IF(官網匯出!C20="","",官網匯出!C20)</f>
        <v/>
      </c>
      <c r="J20" s="1" t="str">
        <f>IF(官網匯出!D20="","",官網匯出!D20)</f>
        <v/>
      </c>
      <c r="K20" s="3" t="str">
        <f>IF(官網匯出!E20="","",官網匯出!E20)</f>
        <v/>
      </c>
      <c r="L20" s="1" t="str">
        <f>IF(官網匯出!F20="","",官網匯出!F20)</f>
        <v/>
      </c>
      <c r="M20" s="1" t="str">
        <f>IF(官網匯出!G20="","",官網匯出!G20)</f>
        <v/>
      </c>
      <c r="N20" s="1" t="str">
        <f>IF(官網匯出!H20="","",官網匯出!H20)</f>
        <v/>
      </c>
      <c r="P20" s="1" t="str">
        <f>IF(官網匯出!J20="","",RIGHT(官網匯出!J20,LEN(官網匯出!J20)-2))</f>
        <v/>
      </c>
      <c r="Q20" s="1" t="str">
        <f>IF(官網匯出!K20="","",官網匯出!K20)</f>
        <v/>
      </c>
      <c r="R20" s="1" t="str">
        <f>IF(官網匯出!L20="","",官網匯出!L20)</f>
        <v/>
      </c>
      <c r="S20" s="1" t="str">
        <f>IF(官網匯出!M20="","",官網匯出!M20)</f>
        <v/>
      </c>
      <c r="T20" s="1" t="str">
        <f>IF(官網匯出!N20="","",官網匯出!N20)</f>
        <v/>
      </c>
      <c r="U20" s="1" t="str">
        <f>IF(官網匯出!O20="","",官網匯出!O20)</f>
        <v/>
      </c>
      <c r="V20" s="1" t="str">
        <f>IF(官網匯出!P20="",IF(G20="","",0),官網匯出!P20)</f>
        <v/>
      </c>
      <c r="W20" s="1" t="str">
        <f>IF(官網匯出!Q20="",IF(G20="","",0),官網匯出!Q20)</f>
        <v/>
      </c>
      <c r="X20" s="1" t="str">
        <f>IF(官網匯出!R20="","",官網匯出!R20)</f>
        <v/>
      </c>
      <c r="Y20" s="1" t="str">
        <f>IF(官網匯出!S20="","",官網匯出!S20)</f>
        <v/>
      </c>
      <c r="Z20" s="1" t="str">
        <f>IF(G20="","",官網匯出!T20)</f>
        <v/>
      </c>
      <c r="AA20" s="1" t="str">
        <f>IF(G20="","",官網匯出!AK20)</f>
        <v/>
      </c>
      <c r="AB20" s="1" t="str">
        <f>IF(G20="","",IF(官網匯出!V20="","",官網匯出!V20))</f>
        <v/>
      </c>
      <c r="AJ20" s="1" t="str">
        <f>IF(G20="","",IF(官網匯出!AE20="","",官網匯出!AE20))</f>
        <v/>
      </c>
      <c r="AK20" s="1" t="str">
        <f>IF(G20="","",IF(官網匯出!AD20="","",官網匯出!AD20))</f>
        <v/>
      </c>
      <c r="AL20" s="1" t="str">
        <f t="shared" si="13"/>
        <v>0</v>
      </c>
      <c r="AM20" s="1" t="str">
        <f>IF(官網匯出!AG20="","",官網匯出!AG20)</f>
        <v/>
      </c>
      <c r="AN20" s="1" t="str">
        <f>IF(G20="","",IF(官網匯出!AH20="","",官網匯出!AH20))</f>
        <v/>
      </c>
      <c r="AO20" s="14" t="str">
        <f t="shared" si="14"/>
        <v/>
      </c>
      <c r="AP20" s="14" t="str">
        <f t="shared" si="15"/>
        <v>1</v>
      </c>
      <c r="AQ20" s="14" t="str">
        <f t="shared" si="16"/>
        <v>0</v>
      </c>
      <c r="AR20" s="1" t="str">
        <f t="shared" si="17"/>
        <v/>
      </c>
      <c r="AS20" s="1" t="str">
        <f t="shared" si="18"/>
        <v/>
      </c>
      <c r="AT20" s="1" t="str">
        <f t="shared" si="19"/>
        <v/>
      </c>
      <c r="AU20" s="1" t="str">
        <f t="shared" si="9"/>
        <v/>
      </c>
      <c r="AV20" s="1" t="e">
        <f>IF(VLOOKUP(G20,官網匯出!A:AQ,42,FALSE)="","[黃金盾官網]",VLOOKUP(G20,官網匯出!A:AQ,42,FALSE))</f>
        <v>#N/A</v>
      </c>
      <c r="AW20" s="1" t="e">
        <f>IF(LEFT(VLOOKUP(G20,官網匯出!A:AS,43,FALSE),2)="","web",LEFT(VLOOKUP(G20,官網匯出!A:AS,43,FALSE),2))</f>
        <v>#N/A</v>
      </c>
      <c r="AX20" s="1" t="str">
        <f t="shared" si="20"/>
        <v>O</v>
      </c>
    </row>
    <row r="21" spans="1:50" s="7" customFormat="1">
      <c r="A21" s="1" t="str">
        <f>IF(G21="","",VLOOKUP(官網轉換!AW21,團名!A:B,2,FALSE))</f>
        <v/>
      </c>
      <c r="B21" s="1" t="str">
        <f>IF(G21="","",IF(LEFT(VLOOKUP(G21,官網匯出!A:AQ,43,0),2)="wf",VLOOKUP(VLOOKUP(G21,官網匯出!A:AQ,43,0),團名!$I$1:$K$12,2,FALSE),"N0071"))</f>
        <v/>
      </c>
      <c r="C21" s="1" t="str">
        <f>IFERROR(VLOOKUP(官網匯出!D21,團名!E:G,3,FALSE),"")</f>
        <v/>
      </c>
      <c r="D21" s="1" t="str">
        <f t="shared" si="11"/>
        <v/>
      </c>
      <c r="E21" s="1" t="str">
        <f t="shared" si="12"/>
        <v/>
      </c>
      <c r="F21" s="1" t="str">
        <f>IF(官網匯出!F21="已付款","","B0012")</f>
        <v>B0012</v>
      </c>
      <c r="G21" s="1" t="str">
        <f>IF(官網匯出!A21="","",官網匯出!A21)</f>
        <v/>
      </c>
      <c r="H21" s="3" t="str">
        <f>IF(官網匯出!B21="","",官網匯出!B21)</f>
        <v/>
      </c>
      <c r="I21" s="1" t="str">
        <f>IF(官網匯出!C21="","",官網匯出!C21)</f>
        <v/>
      </c>
      <c r="J21" s="1" t="str">
        <f>IF(官網匯出!D21="","",官網匯出!D21)</f>
        <v/>
      </c>
      <c r="K21" s="3" t="str">
        <f>IF(官網匯出!E21="","",官網匯出!E21)</f>
        <v/>
      </c>
      <c r="L21" s="1" t="str">
        <f>IF(官網匯出!F21="","",官網匯出!F21)</f>
        <v/>
      </c>
      <c r="M21" s="1" t="str">
        <f>IF(官網匯出!G21="","",官網匯出!G21)</f>
        <v/>
      </c>
      <c r="N21" s="1" t="str">
        <f>IF(官網匯出!H21="","",官網匯出!H21)</f>
        <v/>
      </c>
      <c r="O21" s="1"/>
      <c r="P21" s="1" t="str">
        <f>IF(官網匯出!J21="","",RIGHT(官網匯出!J21,LEN(官網匯出!J21)-2))</f>
        <v/>
      </c>
      <c r="Q21" s="1" t="str">
        <f>IF(官網匯出!K21="","",官網匯出!K21)</f>
        <v/>
      </c>
      <c r="R21" s="1" t="str">
        <f>IF(官網匯出!L21="","",官網匯出!L21)</f>
        <v/>
      </c>
      <c r="S21" s="1" t="str">
        <f>IF(官網匯出!M21="","",官網匯出!M21)</f>
        <v/>
      </c>
      <c r="T21" s="1" t="str">
        <f>IF(官網匯出!N21="","",官網匯出!N21)</f>
        <v/>
      </c>
      <c r="U21" s="1" t="str">
        <f>IF(官網匯出!O21="","",官網匯出!O21)</f>
        <v/>
      </c>
      <c r="V21" s="1" t="str">
        <f>IF(官網匯出!P21="",IF(G21="","",0),官網匯出!P21)</f>
        <v/>
      </c>
      <c r="W21" s="1" t="str">
        <f>IF(官網匯出!Q21="",IF(G21="","",0),官網匯出!Q21)</f>
        <v/>
      </c>
      <c r="X21" s="1" t="str">
        <f>IF(官網匯出!R21="","",官網匯出!R21)</f>
        <v/>
      </c>
      <c r="Y21" s="1" t="str">
        <f>IF(官網匯出!S21="","",官網匯出!S21)</f>
        <v/>
      </c>
      <c r="Z21" s="1" t="str">
        <f>IF(G21="","",官網匯出!T21)</f>
        <v/>
      </c>
      <c r="AA21" s="1" t="str">
        <f>IF(G21="","",官網匯出!AK21)</f>
        <v/>
      </c>
      <c r="AB21" s="1" t="str">
        <f>IF(G21="","",IF(官網匯出!V21="","",官網匯出!V21))</f>
        <v/>
      </c>
      <c r="AC21" s="1"/>
      <c r="AD21" s="1"/>
      <c r="AE21" s="1"/>
      <c r="AF21" s="1"/>
      <c r="AG21" s="1"/>
      <c r="AH21" s="1"/>
      <c r="AI21" s="1"/>
      <c r="AJ21" s="1" t="str">
        <f>IF(G21="","",IF(官網匯出!AE21="","",官網匯出!AE21))</f>
        <v/>
      </c>
      <c r="AK21" s="1" t="str">
        <f>IF(G21="","",IF(官網匯出!AD21="","",官網匯出!AD21))</f>
        <v/>
      </c>
      <c r="AL21" s="1" t="str">
        <f t="shared" si="13"/>
        <v>0</v>
      </c>
      <c r="AM21" s="1" t="str">
        <f>IF(官網匯出!AG21="","",官網匯出!AG21)</f>
        <v/>
      </c>
      <c r="AN21" s="1" t="str">
        <f>IF(G21="","",IF(官網匯出!AH21="","",官網匯出!AH21))</f>
        <v/>
      </c>
      <c r="AO21" s="14" t="str">
        <f t="shared" si="14"/>
        <v/>
      </c>
      <c r="AP21" s="14" t="str">
        <f t="shared" si="15"/>
        <v>1</v>
      </c>
      <c r="AQ21" s="14" t="str">
        <f t="shared" si="16"/>
        <v>0</v>
      </c>
      <c r="AR21" s="1" t="str">
        <f t="shared" si="17"/>
        <v/>
      </c>
      <c r="AS21" s="1" t="str">
        <f t="shared" si="18"/>
        <v/>
      </c>
      <c r="AT21" s="1" t="str">
        <f t="shared" si="19"/>
        <v/>
      </c>
      <c r="AU21" s="1" t="str">
        <f t="shared" si="9"/>
        <v/>
      </c>
      <c r="AV21" s="1" t="e">
        <f>IF(VLOOKUP(G21,官網匯出!A:AQ,42,FALSE)="","[黃金盾官網]",VLOOKUP(G21,官網匯出!A:AQ,42,FALSE))</f>
        <v>#N/A</v>
      </c>
      <c r="AW21" s="1" t="e">
        <f>IF(LEFT(VLOOKUP(G21,官網匯出!A:AS,43,FALSE),2)="","web",LEFT(VLOOKUP(G21,官網匯出!A:AS,43,FALSE),2))</f>
        <v>#N/A</v>
      </c>
      <c r="AX21" s="1" t="str">
        <f t="shared" si="20"/>
        <v>O</v>
      </c>
    </row>
    <row r="22" spans="1:50" s="7" customFormat="1">
      <c r="A22" s="1" t="str">
        <f>IF(G22="","",VLOOKUP(官網轉換!AW22,團名!A:B,2,FALSE))</f>
        <v/>
      </c>
      <c r="B22" s="1" t="str">
        <f>IF(G22="","",IF(LEFT(VLOOKUP(G22,官網匯出!A:AQ,43,0),2)="wf",VLOOKUP(VLOOKUP(G22,官網匯出!A:AQ,43,0),團名!$I$1:$K$12,2,FALSE),"N0071"))</f>
        <v/>
      </c>
      <c r="C22" s="1" t="str">
        <f>IFERROR(VLOOKUP(官網匯出!D22,團名!E:G,3,FALSE),"")</f>
        <v/>
      </c>
      <c r="D22" s="1" t="str">
        <f t="shared" si="11"/>
        <v/>
      </c>
      <c r="E22" s="1" t="str">
        <f t="shared" si="12"/>
        <v/>
      </c>
      <c r="F22" s="1" t="str">
        <f>IF(官網匯出!F22="已付款","","B0012")</f>
        <v>B0012</v>
      </c>
      <c r="G22" s="1" t="str">
        <f>IF(官網匯出!A22="","",官網匯出!A22)</f>
        <v/>
      </c>
      <c r="H22" s="3" t="str">
        <f>IF(官網匯出!B22="","",官網匯出!B22)</f>
        <v/>
      </c>
      <c r="I22" s="1" t="str">
        <f>IF(官網匯出!C22="","",官網匯出!C22)</f>
        <v/>
      </c>
      <c r="J22" s="1" t="str">
        <f>IF(官網匯出!D22="","",官網匯出!D22)</f>
        <v/>
      </c>
      <c r="K22" s="3" t="str">
        <f>IF(官網匯出!E22="","",官網匯出!E22)</f>
        <v/>
      </c>
      <c r="L22" s="1" t="str">
        <f>IF(官網匯出!F22="","",官網匯出!F22)</f>
        <v/>
      </c>
      <c r="M22" s="1" t="str">
        <f>IF(官網匯出!G22="","",官網匯出!G22)</f>
        <v/>
      </c>
      <c r="N22" s="1" t="str">
        <f>IF(官網匯出!H22="","",官網匯出!H22)</f>
        <v/>
      </c>
      <c r="O22" s="1"/>
      <c r="P22" s="1" t="str">
        <f>IF(官網匯出!J22="","",RIGHT(官網匯出!J22,LEN(官網匯出!J22)-2))</f>
        <v/>
      </c>
      <c r="Q22" s="1" t="str">
        <f>IF(官網匯出!K22="","",官網匯出!K22)</f>
        <v/>
      </c>
      <c r="R22" s="1" t="str">
        <f>IF(官網匯出!L22="","",官網匯出!L22)</f>
        <v/>
      </c>
      <c r="S22" s="1" t="str">
        <f>IF(官網匯出!M22="","",官網匯出!M22)</f>
        <v/>
      </c>
      <c r="T22" s="1" t="str">
        <f>IF(官網匯出!N22="","",官網匯出!N22)</f>
        <v/>
      </c>
      <c r="U22" s="1" t="str">
        <f>IF(官網匯出!O22="","",官網匯出!O22)</f>
        <v/>
      </c>
      <c r="V22" s="1" t="str">
        <f>IF(官網匯出!P22="",IF(G22="","",0),官網匯出!P22)</f>
        <v/>
      </c>
      <c r="W22" s="1" t="str">
        <f>IF(官網匯出!Q22="",IF(G22="","",0),官網匯出!Q22)</f>
        <v/>
      </c>
      <c r="X22" s="1" t="str">
        <f>IF(官網匯出!R22="","",官網匯出!R22)</f>
        <v/>
      </c>
      <c r="Y22" s="1" t="str">
        <f>IF(官網匯出!S22="","",官網匯出!S22)</f>
        <v/>
      </c>
      <c r="Z22" s="1" t="str">
        <f>IF(G22="","",官網匯出!T22)</f>
        <v/>
      </c>
      <c r="AA22" s="1" t="str">
        <f>IF(G22="","",官網匯出!AK22)</f>
        <v/>
      </c>
      <c r="AB22" s="1" t="str">
        <f>IF(G22="","",IF(官網匯出!V22="","",官網匯出!V22))</f>
        <v/>
      </c>
      <c r="AC22" s="1"/>
      <c r="AD22" s="1"/>
      <c r="AE22" s="1"/>
      <c r="AF22" s="1"/>
      <c r="AG22" s="1"/>
      <c r="AH22" s="1"/>
      <c r="AI22" s="1"/>
      <c r="AJ22" s="1" t="str">
        <f>IF(G22="","",IF(官網匯出!AE22="","",官網匯出!AE22))</f>
        <v/>
      </c>
      <c r="AK22" s="1" t="str">
        <f>IF(G22="","",IF(官網匯出!AD22="","",官網匯出!AD22))</f>
        <v/>
      </c>
      <c r="AL22" s="1" t="str">
        <f t="shared" si="13"/>
        <v>0</v>
      </c>
      <c r="AM22" s="1" t="str">
        <f>IF(官網匯出!AG22="","",官網匯出!AG22)</f>
        <v/>
      </c>
      <c r="AN22" s="1" t="str">
        <f>IF(G22="","",IF(官網匯出!AH22="","",官網匯出!AH22))</f>
        <v/>
      </c>
      <c r="AO22" s="14" t="str">
        <f t="shared" si="14"/>
        <v/>
      </c>
      <c r="AP22" s="14" t="str">
        <f t="shared" si="15"/>
        <v>1</v>
      </c>
      <c r="AQ22" s="14" t="str">
        <f t="shared" si="16"/>
        <v>0</v>
      </c>
      <c r="AR22" s="1" t="str">
        <f t="shared" si="17"/>
        <v/>
      </c>
      <c r="AS22" s="1" t="str">
        <f t="shared" si="18"/>
        <v/>
      </c>
      <c r="AT22" s="1" t="str">
        <f t="shared" si="19"/>
        <v/>
      </c>
      <c r="AU22" s="1" t="str">
        <f t="shared" si="9"/>
        <v/>
      </c>
      <c r="AV22" s="1" t="e">
        <f>IF(VLOOKUP(G22,官網匯出!A:AQ,42,FALSE)="","[黃金盾官網]",VLOOKUP(G22,官網匯出!A:AQ,42,FALSE))</f>
        <v>#N/A</v>
      </c>
      <c r="AW22" s="1" t="e">
        <f>IF(LEFT(VLOOKUP(G22,官網匯出!A:AS,43,FALSE),2)="","web",LEFT(VLOOKUP(G22,官網匯出!A:AS,43,FALSE),2))</f>
        <v>#N/A</v>
      </c>
      <c r="AX22" s="1" t="str">
        <f t="shared" si="20"/>
        <v>O</v>
      </c>
    </row>
    <row r="23" spans="1:50" s="7" customFormat="1">
      <c r="A23" s="1" t="str">
        <f>IF(G23="","",VLOOKUP(官網轉換!AW23,團名!A:B,2,FALSE))</f>
        <v/>
      </c>
      <c r="B23" s="1" t="str">
        <f>IF(G23="","",IF(LEFT(VLOOKUP(G23,官網匯出!A:AQ,43,0),2)="wf",VLOOKUP(VLOOKUP(G23,官網匯出!A:AQ,43,0),團名!$I$1:$K$12,2,FALSE),"N0071"))</f>
        <v/>
      </c>
      <c r="C23" s="1" t="str">
        <f>IFERROR(VLOOKUP(官網匯出!D23,團名!E:G,3,FALSE),"")</f>
        <v/>
      </c>
      <c r="D23" s="1" t="str">
        <f t="shared" si="11"/>
        <v/>
      </c>
      <c r="E23" s="1" t="str">
        <f t="shared" si="12"/>
        <v/>
      </c>
      <c r="F23" s="1" t="str">
        <f>IF(官網匯出!F23="已付款","","B0012")</f>
        <v>B0012</v>
      </c>
      <c r="G23" s="1" t="str">
        <f>IF(官網匯出!A23="","",官網匯出!A23)</f>
        <v/>
      </c>
      <c r="H23" s="3" t="str">
        <f>IF(官網匯出!B23="","",官網匯出!B23)</f>
        <v/>
      </c>
      <c r="I23" s="1" t="str">
        <f>IF(官網匯出!C23="","",官網匯出!C23)</f>
        <v/>
      </c>
      <c r="J23" s="1" t="str">
        <f>IF(官網匯出!D23="","",官網匯出!D23)</f>
        <v/>
      </c>
      <c r="K23" s="3" t="str">
        <f>IF(官網匯出!E23="","",官網匯出!E23)</f>
        <v/>
      </c>
      <c r="L23" s="1" t="str">
        <f>IF(官網匯出!F23="","",官網匯出!F23)</f>
        <v/>
      </c>
      <c r="M23" s="1" t="str">
        <f>IF(官網匯出!G23="","",官網匯出!G23)</f>
        <v/>
      </c>
      <c r="N23" s="1" t="str">
        <f>IF(官網匯出!H23="","",官網匯出!H23)</f>
        <v/>
      </c>
      <c r="O23" s="1"/>
      <c r="P23" s="1" t="str">
        <f>IF(官網匯出!J23="","",RIGHT(官網匯出!J23,LEN(官網匯出!J23)-2))</f>
        <v/>
      </c>
      <c r="Q23" s="1" t="str">
        <f>IF(官網匯出!K23="","",官網匯出!K23)</f>
        <v/>
      </c>
      <c r="R23" s="1" t="str">
        <f>IF(官網匯出!L23="","",官網匯出!L23)</f>
        <v/>
      </c>
      <c r="S23" s="1" t="str">
        <f>IF(官網匯出!M23="","",官網匯出!M23)</f>
        <v/>
      </c>
      <c r="T23" s="1" t="str">
        <f>IF(官網匯出!N23="","",官網匯出!N23)</f>
        <v/>
      </c>
      <c r="U23" s="1" t="str">
        <f>IF(官網匯出!O23="","",官網匯出!O23)</f>
        <v/>
      </c>
      <c r="V23" s="1" t="str">
        <f>IF(官網匯出!P23="",IF(G23="","",0),官網匯出!P23)</f>
        <v/>
      </c>
      <c r="W23" s="1" t="str">
        <f>IF(官網匯出!Q23="",IF(G23="","",0),官網匯出!Q23)</f>
        <v/>
      </c>
      <c r="X23" s="1" t="str">
        <f>IF(官網匯出!R23="","",官網匯出!R23)</f>
        <v/>
      </c>
      <c r="Y23" s="1" t="str">
        <f>IF(官網匯出!S23="","",官網匯出!S23)</f>
        <v/>
      </c>
      <c r="Z23" s="1" t="str">
        <f>IF(G23="","",官網匯出!T23)</f>
        <v/>
      </c>
      <c r="AA23" s="1" t="str">
        <f>IF(G23="","",官網匯出!AK23)</f>
        <v/>
      </c>
      <c r="AB23" s="1" t="str">
        <f>IF(G23="","",IF(官網匯出!V23="","",官網匯出!V23))</f>
        <v/>
      </c>
      <c r="AC23" s="1"/>
      <c r="AD23" s="1"/>
      <c r="AE23" s="1"/>
      <c r="AF23" s="1"/>
      <c r="AG23" s="1"/>
      <c r="AH23" s="1"/>
      <c r="AI23" s="1"/>
      <c r="AJ23" s="1" t="str">
        <f>IF(G23="","",IF(官網匯出!AE23="","",官網匯出!AE23))</f>
        <v/>
      </c>
      <c r="AK23" s="1" t="str">
        <f>IF(G23="","",IF(官網匯出!AD23="","",官網匯出!AD23))</f>
        <v/>
      </c>
      <c r="AL23" s="1" t="str">
        <f t="shared" si="13"/>
        <v>0</v>
      </c>
      <c r="AM23" s="1" t="str">
        <f>IF(官網匯出!AG23="","",官網匯出!AG23)</f>
        <v/>
      </c>
      <c r="AN23" s="1" t="str">
        <f>IF(G23="","",IF(官網匯出!AH23="","",官網匯出!AH23))</f>
        <v/>
      </c>
      <c r="AO23" s="14" t="str">
        <f t="shared" si="14"/>
        <v/>
      </c>
      <c r="AP23" s="14" t="str">
        <f t="shared" si="15"/>
        <v>1</v>
      </c>
      <c r="AQ23" s="14" t="str">
        <f t="shared" si="16"/>
        <v>0</v>
      </c>
      <c r="AR23" s="1" t="str">
        <f t="shared" si="17"/>
        <v/>
      </c>
      <c r="AS23" s="1" t="str">
        <f t="shared" si="18"/>
        <v/>
      </c>
      <c r="AT23" s="1" t="str">
        <f t="shared" si="19"/>
        <v/>
      </c>
      <c r="AU23" s="1" t="str">
        <f t="shared" si="9"/>
        <v/>
      </c>
      <c r="AV23" s="1" t="e">
        <f>IF(VLOOKUP(G23,官網匯出!A:AQ,42,FALSE)="","[黃金盾官網]",VLOOKUP(G23,官網匯出!A:AQ,42,FALSE))</f>
        <v>#N/A</v>
      </c>
      <c r="AW23" s="1" t="e">
        <f>IF(LEFT(VLOOKUP(G23,官網匯出!A:AS,43,FALSE),2)="","web",LEFT(VLOOKUP(G23,官網匯出!A:AS,43,FALSE),2))</f>
        <v>#N/A</v>
      </c>
      <c r="AX23" s="1" t="str">
        <f t="shared" si="20"/>
        <v>O</v>
      </c>
    </row>
    <row r="24" spans="1:50">
      <c r="A24" s="1" t="str">
        <f>IF(G24="","",VLOOKUP(官網轉換!AW24,團名!A:B,2,FALSE))</f>
        <v/>
      </c>
      <c r="B24" s="1" t="str">
        <f>IF(G24="","",IF(LEFT(VLOOKUP(G24,官網匯出!A:AQ,43,0),2)="wf",VLOOKUP(VLOOKUP(G24,官網匯出!A:AQ,43,0),團名!$I$1:$K$12,2,FALSE),"N0071"))</f>
        <v/>
      </c>
      <c r="C24" s="1" t="str">
        <f>IFERROR(VLOOKUP(官網匯出!D24,團名!E:G,3,FALSE),"")</f>
        <v/>
      </c>
      <c r="D24" s="1" t="str">
        <f t="shared" si="11"/>
        <v/>
      </c>
      <c r="E24" s="1" t="str">
        <f t="shared" si="12"/>
        <v/>
      </c>
      <c r="F24" s="1" t="str">
        <f>IF(官網匯出!F24="已付款","","B0012")</f>
        <v>B0012</v>
      </c>
      <c r="G24" s="1" t="str">
        <f>IF(官網匯出!A24="","",官網匯出!A24)</f>
        <v/>
      </c>
      <c r="H24" s="3" t="str">
        <f>IF(官網匯出!B24="","",官網匯出!B24)</f>
        <v/>
      </c>
      <c r="I24" s="1" t="str">
        <f>IF(官網匯出!C24="","",官網匯出!C24)</f>
        <v/>
      </c>
      <c r="J24" s="1" t="str">
        <f>IF(官網匯出!D24="","",官網匯出!D24)</f>
        <v/>
      </c>
      <c r="K24" s="3" t="str">
        <f>IF(官網匯出!E24="","",官網匯出!E24)</f>
        <v/>
      </c>
      <c r="L24" s="1" t="str">
        <f>IF(官網匯出!F24="","",官網匯出!F24)</f>
        <v/>
      </c>
      <c r="M24" s="1" t="str">
        <f>IF(官網匯出!G24="","",官網匯出!G24)</f>
        <v/>
      </c>
      <c r="N24" s="1" t="str">
        <f>IF(官網匯出!H24="","",官網匯出!H24)</f>
        <v/>
      </c>
      <c r="P24" s="1" t="str">
        <f>IF(官網匯出!J24="","",RIGHT(官網匯出!J24,LEN(官網匯出!J24)-2))</f>
        <v/>
      </c>
      <c r="Q24" s="1" t="str">
        <f>IF(官網匯出!K24="","",官網匯出!K24)</f>
        <v/>
      </c>
      <c r="R24" s="1" t="str">
        <f>IF(官網匯出!L24="","",官網匯出!L24)</f>
        <v/>
      </c>
      <c r="S24" s="1" t="str">
        <f>IF(官網匯出!M24="","",官網匯出!M24)</f>
        <v/>
      </c>
      <c r="T24" s="1" t="str">
        <f>IF(官網匯出!N24="","",官網匯出!N24)</f>
        <v/>
      </c>
      <c r="U24" s="1" t="str">
        <f>IF(官網匯出!O24="","",官網匯出!O24)</f>
        <v/>
      </c>
      <c r="V24" s="1" t="str">
        <f>IF(官網匯出!P24="",IF(G24="","",0),官網匯出!P24)</f>
        <v/>
      </c>
      <c r="W24" s="1" t="str">
        <f>IF(官網匯出!Q24="",IF(G24="","",0),官網匯出!Q24)</f>
        <v/>
      </c>
      <c r="X24" s="1" t="str">
        <f>IF(官網匯出!R24="","",官網匯出!R24)</f>
        <v/>
      </c>
      <c r="Y24" s="1" t="str">
        <f>IF(官網匯出!S24="","",官網匯出!S24)</f>
        <v/>
      </c>
      <c r="Z24" s="1" t="str">
        <f>IF(G24="","",官網匯出!T24)</f>
        <v/>
      </c>
      <c r="AA24" s="1" t="str">
        <f>IF(G24="","",官網匯出!AK24)</f>
        <v/>
      </c>
      <c r="AB24" s="1" t="str">
        <f>IF(G24="","",IF(官網匯出!V24="","",官網匯出!V24))</f>
        <v/>
      </c>
      <c r="AJ24" s="1" t="str">
        <f>IF(G24="","",IF(官網匯出!AE24="","",官網匯出!AE24))</f>
        <v/>
      </c>
      <c r="AK24" s="1" t="str">
        <f>IF(G24="","",IF(官網匯出!AD24="","",官網匯出!AD24))</f>
        <v/>
      </c>
      <c r="AL24" s="1" t="str">
        <f t="shared" si="13"/>
        <v>0</v>
      </c>
      <c r="AM24" s="1" t="str">
        <f>IF(官網匯出!AG24="","",官網匯出!AG24)</f>
        <v/>
      </c>
      <c r="AN24" s="1" t="str">
        <f>IF(G24="","",IF(官網匯出!AH24="","",官網匯出!AH24))</f>
        <v/>
      </c>
      <c r="AO24" s="14" t="str">
        <f t="shared" si="14"/>
        <v/>
      </c>
      <c r="AP24" s="14" t="str">
        <f t="shared" si="15"/>
        <v>1</v>
      </c>
      <c r="AQ24" s="14" t="str">
        <f t="shared" si="16"/>
        <v>0</v>
      </c>
      <c r="AR24" s="1" t="str">
        <f t="shared" si="17"/>
        <v/>
      </c>
      <c r="AS24" s="1" t="str">
        <f t="shared" si="18"/>
        <v/>
      </c>
      <c r="AT24" s="1" t="str">
        <f t="shared" si="19"/>
        <v/>
      </c>
      <c r="AU24" s="1" t="str">
        <f t="shared" si="9"/>
        <v/>
      </c>
      <c r="AV24" s="1" t="e">
        <f>IF(VLOOKUP(G24,官網匯出!A:AQ,42,FALSE)="","[黃金盾官網]",VLOOKUP(G24,官網匯出!A:AQ,42,FALSE))</f>
        <v>#N/A</v>
      </c>
      <c r="AW24" s="1" t="e">
        <f>IF(LEFT(VLOOKUP(G24,官網匯出!A:AS,43,FALSE),2)="","web",LEFT(VLOOKUP(G24,官網匯出!A:AS,43,FALSE),2))</f>
        <v>#N/A</v>
      </c>
      <c r="AX24" s="1" t="str">
        <f t="shared" si="20"/>
        <v>O</v>
      </c>
    </row>
    <row r="25" spans="1:50">
      <c r="A25" s="1" t="str">
        <f>IF(G25="","",VLOOKUP(官網轉換!AW25,團名!A:B,2,FALSE))</f>
        <v/>
      </c>
      <c r="B25" s="1" t="str">
        <f>IF(G25="","",IF(LEFT(VLOOKUP(G25,官網匯出!A:AQ,43,0),2)="wf",VLOOKUP(VLOOKUP(G25,官網匯出!A:AQ,43,0),團名!$I$1:$K$12,2,FALSE),"N0071"))</f>
        <v/>
      </c>
      <c r="C25" s="1" t="str">
        <f>IFERROR(VLOOKUP(官網匯出!D25,團名!E:G,3,FALSE),"")</f>
        <v/>
      </c>
      <c r="D25" s="1" t="str">
        <f t="shared" si="11"/>
        <v/>
      </c>
      <c r="E25" s="1" t="str">
        <f t="shared" si="12"/>
        <v/>
      </c>
      <c r="F25" s="1" t="str">
        <f>IF(官網匯出!F25="已付款","","B0012")</f>
        <v>B0012</v>
      </c>
      <c r="G25" s="1" t="str">
        <f>IF(官網匯出!A25="","",官網匯出!A25)</f>
        <v/>
      </c>
      <c r="H25" s="3" t="str">
        <f>IF(官網匯出!B25="","",官網匯出!B25)</f>
        <v/>
      </c>
      <c r="I25" s="1" t="str">
        <f>IF(官網匯出!C25="","",官網匯出!C25)</f>
        <v/>
      </c>
      <c r="J25" s="1" t="str">
        <f>IF(官網匯出!D25="","",官網匯出!D25)</f>
        <v/>
      </c>
      <c r="K25" s="3" t="str">
        <f>IF(官網匯出!E25="","",官網匯出!E25)</f>
        <v/>
      </c>
      <c r="L25" s="1" t="str">
        <f>IF(官網匯出!F25="","",官網匯出!F25)</f>
        <v/>
      </c>
      <c r="M25" s="1" t="str">
        <f>IF(官網匯出!G25="","",官網匯出!G25)</f>
        <v/>
      </c>
      <c r="N25" s="1" t="str">
        <f>IF(官網匯出!H25="","",官網匯出!H25)</f>
        <v/>
      </c>
      <c r="P25" s="1" t="str">
        <f>IF(官網匯出!J25="","",RIGHT(官網匯出!J25,LEN(官網匯出!J25)-2))</f>
        <v/>
      </c>
      <c r="Q25" s="1" t="str">
        <f>IF(官網匯出!K25="","",官網匯出!K25)</f>
        <v/>
      </c>
      <c r="R25" s="1" t="str">
        <f>IF(官網匯出!L25="","",官網匯出!L25)</f>
        <v/>
      </c>
      <c r="S25" s="1" t="str">
        <f>IF(官網匯出!M25="","",官網匯出!M25)</f>
        <v/>
      </c>
      <c r="T25" s="1" t="str">
        <f>IF(官網匯出!N25="","",官網匯出!N25)</f>
        <v/>
      </c>
      <c r="U25" s="1" t="str">
        <f>IF(官網匯出!O25="","",官網匯出!O25)</f>
        <v/>
      </c>
      <c r="V25" s="1" t="str">
        <f>IF(官網匯出!P25="",IF(G25="","",0),官網匯出!P25)</f>
        <v/>
      </c>
      <c r="W25" s="1" t="str">
        <f>IF(官網匯出!Q25="",IF(G25="","",0),官網匯出!Q25)</f>
        <v/>
      </c>
      <c r="X25" s="1" t="str">
        <f>IF(官網匯出!R25="","",官網匯出!R25)</f>
        <v/>
      </c>
      <c r="Y25" s="1" t="str">
        <f>IF(官網匯出!S25="","",官網匯出!S25)</f>
        <v/>
      </c>
      <c r="Z25" s="1" t="str">
        <f>IF(G25="","",官網匯出!T25)</f>
        <v/>
      </c>
      <c r="AA25" s="1" t="str">
        <f>IF(G25="","",官網匯出!AK25)</f>
        <v/>
      </c>
      <c r="AB25" s="1" t="str">
        <f>IF(G25="","",IF(官網匯出!V25="","",官網匯出!V25))</f>
        <v/>
      </c>
      <c r="AJ25" s="1" t="str">
        <f>IF(G25="","",IF(官網匯出!AE25="","",官網匯出!AE25))</f>
        <v/>
      </c>
      <c r="AK25" s="1" t="str">
        <f>IF(G25="","",IF(官網匯出!AD25="","",官網匯出!AD25))</f>
        <v/>
      </c>
      <c r="AL25" s="1" t="str">
        <f t="shared" si="13"/>
        <v>0</v>
      </c>
      <c r="AM25" s="1" t="str">
        <f>IF(官網匯出!AG25="","",官網匯出!AG25)</f>
        <v/>
      </c>
      <c r="AN25" s="1" t="str">
        <f>IF(G25="","",IF(官網匯出!AH25="","",官網匯出!AH25))</f>
        <v/>
      </c>
      <c r="AO25" s="14" t="str">
        <f t="shared" si="14"/>
        <v/>
      </c>
      <c r="AP25" s="14" t="str">
        <f t="shared" si="15"/>
        <v>1</v>
      </c>
      <c r="AQ25" s="14" t="str">
        <f t="shared" si="16"/>
        <v>0</v>
      </c>
      <c r="AR25" s="1" t="str">
        <f t="shared" si="17"/>
        <v/>
      </c>
      <c r="AS25" s="1" t="str">
        <f t="shared" si="18"/>
        <v/>
      </c>
      <c r="AT25" s="1" t="str">
        <f t="shared" si="19"/>
        <v/>
      </c>
      <c r="AU25" s="1" t="str">
        <f t="shared" si="9"/>
        <v/>
      </c>
      <c r="AV25" s="1" t="e">
        <f>IF(VLOOKUP(G25,官網匯出!A:AQ,42,FALSE)="","[黃金盾官網]",VLOOKUP(G25,官網匯出!A:AQ,42,FALSE))</f>
        <v>#N/A</v>
      </c>
      <c r="AW25" s="1" t="e">
        <f>IF(LEFT(VLOOKUP(G25,官網匯出!A:AS,43,FALSE),2)="","web",LEFT(VLOOKUP(G25,官網匯出!A:AS,43,FALSE),2))</f>
        <v>#N/A</v>
      </c>
      <c r="AX25" s="1" t="str">
        <f t="shared" si="20"/>
        <v>O</v>
      </c>
    </row>
    <row r="26" spans="1:50">
      <c r="A26" s="1" t="str">
        <f>IF(G26="","",VLOOKUP(官網轉換!AW26,團名!A:B,2,FALSE))</f>
        <v/>
      </c>
      <c r="B26" s="1" t="str">
        <f>IF(G26="","",IF(LEFT(VLOOKUP(G26,官網匯出!A:AQ,43,0),2)="wf",VLOOKUP(VLOOKUP(G26,官網匯出!A:AQ,43,0),團名!$I$1:$K$12,2,FALSE),"N0071"))</f>
        <v/>
      </c>
      <c r="C26" s="1" t="str">
        <f>IFERROR(VLOOKUP(官網匯出!D26,團名!E:G,3,FALSE),"")</f>
        <v/>
      </c>
      <c r="D26" s="1" t="str">
        <f t="shared" si="11"/>
        <v/>
      </c>
      <c r="E26" s="1" t="str">
        <f t="shared" si="12"/>
        <v/>
      </c>
      <c r="F26" s="1" t="str">
        <f>IF(官網匯出!F26="已付款","","B0012")</f>
        <v>B0012</v>
      </c>
      <c r="G26" s="1" t="str">
        <f>IF(官網匯出!A26="","",官網匯出!A26)</f>
        <v/>
      </c>
      <c r="H26" s="3" t="str">
        <f>IF(官網匯出!B26="","",官網匯出!B26)</f>
        <v/>
      </c>
      <c r="I26" s="1" t="str">
        <f>IF(官網匯出!C26="","",官網匯出!C26)</f>
        <v/>
      </c>
      <c r="J26" s="1" t="str">
        <f>IF(官網匯出!D26="","",官網匯出!D26)</f>
        <v/>
      </c>
      <c r="K26" s="3" t="str">
        <f>IF(官網匯出!E26="","",官網匯出!E26)</f>
        <v/>
      </c>
      <c r="L26" s="1" t="str">
        <f>IF(官網匯出!F26="","",官網匯出!F26)</f>
        <v/>
      </c>
      <c r="M26" s="1" t="str">
        <f>IF(官網匯出!G26="","",官網匯出!G26)</f>
        <v/>
      </c>
      <c r="N26" s="1" t="str">
        <f>IF(官網匯出!H26="","",官網匯出!H26)</f>
        <v/>
      </c>
      <c r="P26" s="1" t="str">
        <f>IF(官網匯出!J26="","",RIGHT(官網匯出!J26,LEN(官網匯出!J26)-2))</f>
        <v/>
      </c>
      <c r="Q26" s="1" t="str">
        <f>IF(官網匯出!K26="","",官網匯出!K26)</f>
        <v/>
      </c>
      <c r="R26" s="1" t="str">
        <f>IF(官網匯出!L26="","",官網匯出!L26)</f>
        <v/>
      </c>
      <c r="S26" s="1" t="str">
        <f>IF(官網匯出!M26="","",官網匯出!M26)</f>
        <v/>
      </c>
      <c r="T26" s="1" t="str">
        <f>IF(官網匯出!N26="","",官網匯出!N26)</f>
        <v/>
      </c>
      <c r="U26" s="1" t="str">
        <f>IF(官網匯出!O26="","",官網匯出!O26)</f>
        <v/>
      </c>
      <c r="V26" s="1" t="str">
        <f>IF(官網匯出!P26="",IF(G26="","",0),官網匯出!P26)</f>
        <v/>
      </c>
      <c r="W26" s="1" t="str">
        <f>IF(官網匯出!Q26="",IF(G26="","",0),官網匯出!Q26)</f>
        <v/>
      </c>
      <c r="X26" s="1" t="str">
        <f>IF(官網匯出!R26="","",官網匯出!R26)</f>
        <v/>
      </c>
      <c r="Y26" s="1" t="str">
        <f>IF(官網匯出!S26="","",官網匯出!S26)</f>
        <v/>
      </c>
      <c r="Z26" s="1" t="str">
        <f>IF(G26="","",官網匯出!T26)</f>
        <v/>
      </c>
      <c r="AA26" s="1" t="str">
        <f>IF(G26="","",官網匯出!AK26)</f>
        <v/>
      </c>
      <c r="AB26" s="1" t="str">
        <f>IF(G26="","",IF(官網匯出!V26="","",官網匯出!V26))</f>
        <v/>
      </c>
      <c r="AJ26" s="1" t="str">
        <f>IF(G26="","",IF(官網匯出!AE26="","",官網匯出!AE26))</f>
        <v/>
      </c>
      <c r="AK26" s="1" t="str">
        <f>IF(G26="","",IF(官網匯出!AD26="","",官網匯出!AD26))</f>
        <v/>
      </c>
      <c r="AL26" s="1" t="str">
        <f t="shared" si="13"/>
        <v>0</v>
      </c>
      <c r="AM26" s="1" t="str">
        <f>IF(官網匯出!AG26="","",官網匯出!AG26)</f>
        <v/>
      </c>
      <c r="AN26" s="1" t="str">
        <f>IF(G26="","",IF(官網匯出!AH26="","",官網匯出!AH26))</f>
        <v/>
      </c>
      <c r="AO26" s="14" t="str">
        <f t="shared" si="14"/>
        <v/>
      </c>
      <c r="AP26" s="14" t="str">
        <f t="shared" si="15"/>
        <v>1</v>
      </c>
      <c r="AQ26" s="14" t="str">
        <f t="shared" si="16"/>
        <v>0</v>
      </c>
      <c r="AR26" s="1" t="str">
        <f t="shared" si="17"/>
        <v/>
      </c>
      <c r="AS26" s="1" t="str">
        <f t="shared" si="18"/>
        <v/>
      </c>
      <c r="AT26" s="1" t="str">
        <f t="shared" si="19"/>
        <v/>
      </c>
      <c r="AU26" s="1" t="str">
        <f t="shared" si="9"/>
        <v/>
      </c>
      <c r="AV26" s="1" t="e">
        <f>IF(VLOOKUP(G26,官網匯出!A:AQ,42,FALSE)="","[黃金盾官網]",VLOOKUP(G26,官網匯出!A:AQ,42,FALSE))</f>
        <v>#N/A</v>
      </c>
      <c r="AW26" s="1" t="e">
        <f>IF(LEFT(VLOOKUP(G26,官網匯出!A:AS,43,FALSE),2)="","web",LEFT(VLOOKUP(G26,官網匯出!A:AS,43,FALSE),2))</f>
        <v>#N/A</v>
      </c>
      <c r="AX26" s="1" t="str">
        <f t="shared" si="20"/>
        <v>O</v>
      </c>
    </row>
    <row r="27" spans="1:50">
      <c r="A27" s="1" t="str">
        <f>IF(G27="","",VLOOKUP(官網轉換!AW27,團名!A:B,2,FALSE))</f>
        <v/>
      </c>
      <c r="B27" s="1" t="str">
        <f>IF(G27="","",IF(LEFT(VLOOKUP(G27,官網匯出!A:AQ,43,0),2)="wf",VLOOKUP(VLOOKUP(G27,官網匯出!A:AQ,43,0),團名!$I$1:$K$12,2,FALSE),"N0071"))</f>
        <v/>
      </c>
      <c r="C27" s="1" t="str">
        <f>IFERROR(VLOOKUP(官網匯出!D27,團名!E:G,3,FALSE),"")</f>
        <v/>
      </c>
      <c r="D27" s="1" t="str">
        <f t="shared" si="11"/>
        <v/>
      </c>
      <c r="E27" s="1" t="str">
        <f t="shared" si="12"/>
        <v/>
      </c>
      <c r="F27" s="1" t="str">
        <f>IF(官網匯出!F27="已付款","","B0012")</f>
        <v>B0012</v>
      </c>
      <c r="G27" s="1" t="str">
        <f>IF(官網匯出!A27="","",官網匯出!A27)</f>
        <v/>
      </c>
      <c r="H27" s="3" t="str">
        <f>IF(官網匯出!B27="","",官網匯出!B27)</f>
        <v/>
      </c>
      <c r="I27" s="1" t="str">
        <f>IF(官網匯出!C27="","",官網匯出!C27)</f>
        <v/>
      </c>
      <c r="J27" s="1" t="str">
        <f>IF(官網匯出!D27="","",官網匯出!D27)</f>
        <v/>
      </c>
      <c r="K27" s="3" t="str">
        <f>IF(官網匯出!E27="","",官網匯出!E27)</f>
        <v/>
      </c>
      <c r="L27" s="1" t="str">
        <f>IF(官網匯出!F27="","",官網匯出!F27)</f>
        <v/>
      </c>
      <c r="M27" s="1" t="str">
        <f>IF(官網匯出!G27="","",官網匯出!G27)</f>
        <v/>
      </c>
      <c r="N27" s="1" t="str">
        <f>IF(官網匯出!H27="","",官網匯出!H27)</f>
        <v/>
      </c>
      <c r="P27" s="1" t="str">
        <f>IF(官網匯出!J27="","",RIGHT(官網匯出!J27,LEN(官網匯出!J27)-2))</f>
        <v/>
      </c>
      <c r="Q27" s="1" t="str">
        <f>IF(官網匯出!K27="","",官網匯出!K27)</f>
        <v/>
      </c>
      <c r="R27" s="1" t="str">
        <f>IF(官網匯出!L27="","",官網匯出!L27)</f>
        <v/>
      </c>
      <c r="S27" s="1" t="str">
        <f>IF(官網匯出!M27="","",官網匯出!M27)</f>
        <v/>
      </c>
      <c r="T27" s="1" t="str">
        <f>IF(官網匯出!N27="","",官網匯出!N27)</f>
        <v/>
      </c>
      <c r="U27" s="1" t="str">
        <f>IF(官網匯出!O27="","",官網匯出!O27)</f>
        <v/>
      </c>
      <c r="V27" s="1" t="str">
        <f>IF(官網匯出!P27="",IF(G27="","",0),官網匯出!P27)</f>
        <v/>
      </c>
      <c r="W27" s="1" t="str">
        <f>IF(官網匯出!Q27="",IF(G27="","",0),官網匯出!Q27)</f>
        <v/>
      </c>
      <c r="X27" s="1" t="str">
        <f>IF(官網匯出!R27="","",官網匯出!R27)</f>
        <v/>
      </c>
      <c r="Y27" s="1" t="str">
        <f>IF(官網匯出!S27="","",官網匯出!S27)</f>
        <v/>
      </c>
      <c r="Z27" s="1" t="str">
        <f>IF(G27="","",官網匯出!T27)</f>
        <v/>
      </c>
      <c r="AA27" s="1" t="str">
        <f>IF(G27="","",官網匯出!AK27)</f>
        <v/>
      </c>
      <c r="AB27" s="1" t="str">
        <f>IF(G27="","",IF(官網匯出!V27="","",官網匯出!V27))</f>
        <v/>
      </c>
      <c r="AJ27" s="1" t="str">
        <f>IF(G27="","",IF(官網匯出!AE27="","",官網匯出!AE27))</f>
        <v/>
      </c>
      <c r="AK27" s="1" t="str">
        <f>IF(G27="","",IF(官網匯出!AD27="","",官網匯出!AD27))</f>
        <v/>
      </c>
      <c r="AL27" s="1" t="str">
        <f t="shared" si="13"/>
        <v>0</v>
      </c>
      <c r="AM27" s="1" t="str">
        <f>IF(官網匯出!AG27="","",官網匯出!AG27)</f>
        <v/>
      </c>
      <c r="AN27" s="1" t="str">
        <f>IF(G27="","",IF(官網匯出!AH27="","",官網匯出!AH27))</f>
        <v/>
      </c>
      <c r="AO27" s="14" t="str">
        <f t="shared" si="14"/>
        <v/>
      </c>
      <c r="AP27" s="14" t="str">
        <f t="shared" si="15"/>
        <v>1</v>
      </c>
      <c r="AQ27" s="14" t="str">
        <f t="shared" si="16"/>
        <v>0</v>
      </c>
      <c r="AR27" s="1" t="str">
        <f t="shared" si="17"/>
        <v/>
      </c>
      <c r="AS27" s="1" t="str">
        <f t="shared" si="18"/>
        <v/>
      </c>
      <c r="AT27" s="1" t="str">
        <f t="shared" si="19"/>
        <v/>
      </c>
      <c r="AU27" s="1" t="str">
        <f t="shared" si="9"/>
        <v/>
      </c>
      <c r="AV27" s="1" t="e">
        <f>IF(VLOOKUP(G27,官網匯出!A:AQ,42,FALSE)="","[黃金盾官網]",VLOOKUP(G27,官網匯出!A:AQ,42,FALSE))</f>
        <v>#N/A</v>
      </c>
      <c r="AW27" s="1" t="e">
        <f>IF(LEFT(VLOOKUP(G27,官網匯出!A:AS,43,FALSE),2)="","web",LEFT(VLOOKUP(G27,官網匯出!A:AS,43,FALSE),2))</f>
        <v>#N/A</v>
      </c>
      <c r="AX27" s="1" t="str">
        <f t="shared" si="20"/>
        <v>O</v>
      </c>
    </row>
    <row r="28" spans="1:50">
      <c r="A28" s="1" t="str">
        <f>IF(G28="","",VLOOKUP(官網轉換!AW28,團名!A:B,2,FALSE))</f>
        <v/>
      </c>
      <c r="B28" s="1" t="str">
        <f>IF(G28="","",IF(LEFT(VLOOKUP(G28,官網匯出!A:AQ,43,0),2)="wf",VLOOKUP(VLOOKUP(G28,官網匯出!A:AQ,43,0),團名!$I$1:$K$12,2,FALSE),"N0071"))</f>
        <v/>
      </c>
      <c r="C28" s="1" t="str">
        <f>IFERROR(VLOOKUP(官網匯出!D28,團名!E:G,3,FALSE),"")</f>
        <v/>
      </c>
      <c r="D28" s="1" t="str">
        <f t="shared" si="11"/>
        <v/>
      </c>
      <c r="E28" s="1" t="str">
        <f t="shared" si="12"/>
        <v/>
      </c>
      <c r="F28" s="1" t="str">
        <f>IF(官網匯出!F28="已付款","","B0012")</f>
        <v>B0012</v>
      </c>
      <c r="G28" s="1" t="str">
        <f>IF(官網匯出!A28="","",官網匯出!A28)</f>
        <v/>
      </c>
      <c r="H28" s="3" t="str">
        <f>IF(官網匯出!B28="","",官網匯出!B28)</f>
        <v/>
      </c>
      <c r="I28" s="1" t="str">
        <f>IF(官網匯出!C28="","",官網匯出!C28)</f>
        <v/>
      </c>
      <c r="J28" s="1" t="str">
        <f>IF(官網匯出!D28="","",官網匯出!D28)</f>
        <v/>
      </c>
      <c r="K28" s="3" t="str">
        <f>IF(官網匯出!E28="","",官網匯出!E28)</f>
        <v/>
      </c>
      <c r="L28" s="1" t="str">
        <f>IF(官網匯出!F28="","",官網匯出!F28)</f>
        <v/>
      </c>
      <c r="M28" s="1" t="str">
        <f>IF(官網匯出!G28="","",官網匯出!G28)</f>
        <v/>
      </c>
      <c r="N28" s="1" t="str">
        <f>IF(官網匯出!H28="","",官網匯出!H28)</f>
        <v/>
      </c>
      <c r="P28" s="1" t="str">
        <f>IF(官網匯出!J28="","",RIGHT(官網匯出!J28,LEN(官網匯出!J28)-2))</f>
        <v/>
      </c>
      <c r="Q28" s="1" t="str">
        <f>IF(官網匯出!K28="","",官網匯出!K28)</f>
        <v/>
      </c>
      <c r="R28" s="1" t="str">
        <f>IF(官網匯出!L28="","",官網匯出!L28)</f>
        <v/>
      </c>
      <c r="S28" s="1" t="str">
        <f>IF(官網匯出!M28="","",官網匯出!M28)</f>
        <v/>
      </c>
      <c r="T28" s="1" t="str">
        <f>IF(官網匯出!N28="","",官網匯出!N28)</f>
        <v/>
      </c>
      <c r="U28" s="1" t="str">
        <f>IF(官網匯出!O28="","",官網匯出!O28)</f>
        <v/>
      </c>
      <c r="V28" s="1" t="str">
        <f>IF(官網匯出!P28="",IF(G28="","",0),官網匯出!P28)</f>
        <v/>
      </c>
      <c r="W28" s="1" t="str">
        <f>IF(官網匯出!Q28="",IF(G28="","",0),官網匯出!Q28)</f>
        <v/>
      </c>
      <c r="X28" s="1" t="str">
        <f>IF(官網匯出!R28="","",官網匯出!R28)</f>
        <v/>
      </c>
      <c r="Y28" s="1" t="str">
        <f>IF(官網匯出!S28="","",官網匯出!S28)</f>
        <v/>
      </c>
      <c r="Z28" s="1" t="str">
        <f>IF(G28="","",官網匯出!T28)</f>
        <v/>
      </c>
      <c r="AA28" s="1" t="str">
        <f>IF(G28="","",官網匯出!AK28)</f>
        <v/>
      </c>
      <c r="AB28" s="1" t="str">
        <f>IF(G28="","",IF(官網匯出!V28="","",官網匯出!V28))</f>
        <v/>
      </c>
      <c r="AJ28" s="1" t="str">
        <f>IF(G28="","",IF(官網匯出!AE28="","",官網匯出!AE28))</f>
        <v/>
      </c>
      <c r="AK28" s="1" t="str">
        <f>IF(G28="","",IF(官網匯出!AD28="","",官網匯出!AD28))</f>
        <v/>
      </c>
      <c r="AL28" s="1" t="str">
        <f t="shared" si="13"/>
        <v>0</v>
      </c>
      <c r="AM28" s="1" t="str">
        <f>IF(官網匯出!AG28="","",官網匯出!AG28)</f>
        <v/>
      </c>
      <c r="AN28" s="1" t="str">
        <f>IF(G28="","",IF(官網匯出!AH28="","",官網匯出!AH28))</f>
        <v/>
      </c>
      <c r="AO28" s="14" t="str">
        <f t="shared" si="14"/>
        <v/>
      </c>
      <c r="AP28" s="14" t="str">
        <f t="shared" si="15"/>
        <v>1</v>
      </c>
      <c r="AQ28" s="14" t="str">
        <f t="shared" si="16"/>
        <v>0</v>
      </c>
      <c r="AR28" s="1" t="str">
        <f t="shared" si="17"/>
        <v/>
      </c>
      <c r="AS28" s="1" t="str">
        <f t="shared" si="18"/>
        <v/>
      </c>
      <c r="AT28" s="1" t="str">
        <f t="shared" si="19"/>
        <v/>
      </c>
      <c r="AU28" s="1" t="str">
        <f t="shared" si="9"/>
        <v/>
      </c>
      <c r="AV28" s="1" t="e">
        <f>IF(VLOOKUP(G28,官網匯出!A:AQ,42,FALSE)="","[黃金盾官網]",VLOOKUP(G28,官網匯出!A:AQ,42,FALSE))</f>
        <v>#N/A</v>
      </c>
      <c r="AW28" s="1" t="e">
        <f>IF(LEFT(VLOOKUP(G28,官網匯出!A:AS,43,FALSE),2)="","web",LEFT(VLOOKUP(G28,官網匯出!A:AS,43,FALSE),2))</f>
        <v>#N/A</v>
      </c>
      <c r="AX28" s="1" t="str">
        <f t="shared" si="20"/>
        <v>O</v>
      </c>
    </row>
    <row r="29" spans="1:50">
      <c r="A29" s="1" t="str">
        <f>IF(G29="","",VLOOKUP(官網轉換!AW29,團名!A:B,2,FALSE))</f>
        <v/>
      </c>
      <c r="B29" s="1" t="str">
        <f>IF(G29="","",IF(LEFT(VLOOKUP(G29,官網匯出!A:AQ,43,0),2)="wf",VLOOKUP(VLOOKUP(G29,官網匯出!A:AQ,43,0),團名!$I$1:$K$12,2,FALSE),"N0071"))</f>
        <v/>
      </c>
      <c r="C29" s="1" t="str">
        <f>IFERROR(VLOOKUP(官網匯出!D29,團名!E:G,3,FALSE),"")</f>
        <v/>
      </c>
      <c r="D29" s="1" t="str">
        <f t="shared" si="11"/>
        <v/>
      </c>
      <c r="E29" s="1" t="str">
        <f t="shared" si="12"/>
        <v/>
      </c>
      <c r="F29" s="1" t="str">
        <f>IF(官網匯出!F29="已付款","","B0012")</f>
        <v>B0012</v>
      </c>
      <c r="G29" s="1" t="str">
        <f>IF(官網匯出!A29="","",官網匯出!A29)</f>
        <v/>
      </c>
      <c r="H29" s="3" t="str">
        <f>IF(官網匯出!B29="","",官網匯出!B29)</f>
        <v/>
      </c>
      <c r="I29" s="1" t="str">
        <f>IF(官網匯出!C29="","",官網匯出!C29)</f>
        <v/>
      </c>
      <c r="J29" s="1" t="str">
        <f>IF(官網匯出!D29="","",官網匯出!D29)</f>
        <v/>
      </c>
      <c r="K29" s="3" t="str">
        <f>IF(官網匯出!E29="","",官網匯出!E29)</f>
        <v/>
      </c>
      <c r="L29" s="1" t="str">
        <f>IF(官網匯出!F29="","",官網匯出!F29)</f>
        <v/>
      </c>
      <c r="M29" s="1" t="str">
        <f>IF(官網匯出!G29="","",官網匯出!G29)</f>
        <v/>
      </c>
      <c r="N29" s="1" t="str">
        <f>IF(官網匯出!H29="","",官網匯出!H29)</f>
        <v/>
      </c>
      <c r="P29" s="1" t="str">
        <f>IF(官網匯出!J29="","",RIGHT(官網匯出!J29,LEN(官網匯出!J29)-2))</f>
        <v/>
      </c>
      <c r="Q29" s="1" t="str">
        <f>IF(官網匯出!K29="","",官網匯出!K29)</f>
        <v/>
      </c>
      <c r="R29" s="1" t="str">
        <f>IF(官網匯出!L29="","",官網匯出!L29)</f>
        <v/>
      </c>
      <c r="S29" s="1" t="str">
        <f>IF(官網匯出!M29="","",官網匯出!M29)</f>
        <v/>
      </c>
      <c r="T29" s="1" t="str">
        <f>IF(官網匯出!N29="","",官網匯出!N29)</f>
        <v/>
      </c>
      <c r="U29" s="1" t="str">
        <f>IF(官網匯出!O29="","",官網匯出!O29)</f>
        <v/>
      </c>
      <c r="V29" s="1" t="str">
        <f>IF(官網匯出!P29="",IF(G29="","",0),官網匯出!P29)</f>
        <v/>
      </c>
      <c r="W29" s="1" t="str">
        <f>IF(官網匯出!Q29="",IF(G29="","",0),官網匯出!Q29)</f>
        <v/>
      </c>
      <c r="X29" s="1" t="str">
        <f>IF(官網匯出!R29="","",官網匯出!R29)</f>
        <v/>
      </c>
      <c r="Y29" s="1" t="str">
        <f>IF(官網匯出!S29="","",官網匯出!S29)</f>
        <v/>
      </c>
      <c r="Z29" s="1" t="str">
        <f>IF(G29="","",官網匯出!T29)</f>
        <v/>
      </c>
      <c r="AA29" s="1" t="str">
        <f>IF(G29="","",官網匯出!AK29)</f>
        <v/>
      </c>
      <c r="AB29" s="1" t="str">
        <f>IF(G29="","",IF(官網匯出!V29="","",官網匯出!V29))</f>
        <v/>
      </c>
      <c r="AJ29" s="1" t="str">
        <f>IF(G29="","",IF(官網匯出!AE29="","",官網匯出!AE29))</f>
        <v/>
      </c>
      <c r="AK29" s="1" t="str">
        <f>IF(G29="","",IF(官網匯出!AD29="","",官網匯出!AD29))</f>
        <v/>
      </c>
      <c r="AL29" s="1" t="str">
        <f t="shared" si="13"/>
        <v>0</v>
      </c>
      <c r="AM29" s="1" t="str">
        <f>IF(官網匯出!AG29="","",官網匯出!AG29)</f>
        <v/>
      </c>
      <c r="AN29" s="1" t="str">
        <f>IF(G29="","",IF(官網匯出!AH29="","",官網匯出!AH29))</f>
        <v/>
      </c>
      <c r="AO29" s="14" t="str">
        <f t="shared" si="14"/>
        <v/>
      </c>
      <c r="AP29" s="14" t="str">
        <f t="shared" si="15"/>
        <v>1</v>
      </c>
      <c r="AQ29" s="14" t="str">
        <f t="shared" si="16"/>
        <v>0</v>
      </c>
      <c r="AR29" s="1" t="str">
        <f t="shared" si="17"/>
        <v/>
      </c>
      <c r="AS29" s="1" t="str">
        <f t="shared" si="18"/>
        <v/>
      </c>
      <c r="AT29" s="1" t="str">
        <f t="shared" si="19"/>
        <v/>
      </c>
      <c r="AU29" s="1" t="str">
        <f t="shared" si="9"/>
        <v/>
      </c>
      <c r="AV29" s="1" t="e">
        <f>IF(VLOOKUP(G29,官網匯出!A:AQ,42,FALSE)="","[黃金盾官網]",VLOOKUP(G29,官網匯出!A:AQ,42,FALSE))</f>
        <v>#N/A</v>
      </c>
      <c r="AW29" s="1" t="e">
        <f>IF(LEFT(VLOOKUP(G29,官網匯出!A:AS,43,FALSE),2)="","web",LEFT(VLOOKUP(G29,官網匯出!A:AS,43,FALSE),2))</f>
        <v>#N/A</v>
      </c>
      <c r="AX29" s="1" t="str">
        <f t="shared" si="20"/>
        <v>O</v>
      </c>
    </row>
    <row r="30" spans="1:50">
      <c r="A30" s="1" t="str">
        <f>IF(G30="","",VLOOKUP(官網轉換!AW30,團名!A:B,2,FALSE))</f>
        <v/>
      </c>
      <c r="B30" s="1" t="str">
        <f>IF(G30="","",IF(LEFT(VLOOKUP(G30,官網匯出!A:AQ,43,0),2)="wf",VLOOKUP(VLOOKUP(G30,官網匯出!A:AQ,43,0),團名!$I$1:$K$12,2,FALSE),"N0071"))</f>
        <v/>
      </c>
      <c r="C30" s="1" t="str">
        <f>IFERROR(VLOOKUP(官網匯出!D30,團名!E:G,3,FALSE),"")</f>
        <v/>
      </c>
      <c r="D30" s="1" t="str">
        <f t="shared" si="11"/>
        <v/>
      </c>
      <c r="E30" s="1" t="str">
        <f t="shared" si="12"/>
        <v/>
      </c>
      <c r="F30" s="1" t="str">
        <f>IF(官網匯出!F30="已付款","","B0012")</f>
        <v>B0012</v>
      </c>
      <c r="G30" s="1" t="str">
        <f>IF(官網匯出!A30="","",官網匯出!A30)</f>
        <v/>
      </c>
      <c r="H30" s="3" t="str">
        <f>IF(官網匯出!B30="","",官網匯出!B30)</f>
        <v/>
      </c>
      <c r="I30" s="1" t="str">
        <f>IF(官網匯出!C30="","",官網匯出!C30)</f>
        <v/>
      </c>
      <c r="J30" s="1" t="str">
        <f>IF(官網匯出!D30="","",官網匯出!D30)</f>
        <v/>
      </c>
      <c r="K30" s="3" t="str">
        <f>IF(官網匯出!E30="","",官網匯出!E30)</f>
        <v/>
      </c>
      <c r="L30" s="1" t="str">
        <f>IF(官網匯出!F30="","",官網匯出!F30)</f>
        <v/>
      </c>
      <c r="M30" s="1" t="str">
        <f>IF(官網匯出!G30="","",官網匯出!G30)</f>
        <v/>
      </c>
      <c r="N30" s="1" t="str">
        <f>IF(官網匯出!H30="","",官網匯出!H30)</f>
        <v/>
      </c>
      <c r="P30" s="1" t="str">
        <f>IF(官網匯出!J30="","",RIGHT(官網匯出!J30,LEN(官網匯出!J30)-2))</f>
        <v/>
      </c>
      <c r="Q30" s="1" t="str">
        <f>IF(官網匯出!K30="","",官網匯出!K30)</f>
        <v/>
      </c>
      <c r="R30" s="1" t="str">
        <f>IF(官網匯出!L30="","",官網匯出!L30)</f>
        <v/>
      </c>
      <c r="S30" s="1" t="str">
        <f>IF(官網匯出!M30="","",官網匯出!M30)</f>
        <v/>
      </c>
      <c r="T30" s="1" t="str">
        <f>IF(官網匯出!N30="","",官網匯出!N30)</f>
        <v/>
      </c>
      <c r="U30" s="1" t="str">
        <f>IF(官網匯出!O30="","",官網匯出!O30)</f>
        <v/>
      </c>
      <c r="V30" s="1" t="str">
        <f>IF(官網匯出!P30="",IF(G30="","",0),官網匯出!P30)</f>
        <v/>
      </c>
      <c r="W30" s="1" t="str">
        <f>IF(官網匯出!Q30="",IF(G30="","",0),官網匯出!Q30)</f>
        <v/>
      </c>
      <c r="X30" s="1" t="str">
        <f>IF(官網匯出!R30="","",官網匯出!R30)</f>
        <v/>
      </c>
      <c r="Y30" s="1" t="str">
        <f>IF(官網匯出!S30="","",官網匯出!S30)</f>
        <v/>
      </c>
      <c r="Z30" s="1" t="str">
        <f>IF(G30="","",官網匯出!T30)</f>
        <v/>
      </c>
      <c r="AA30" s="1" t="str">
        <f>IF(G30="","",官網匯出!AK30)</f>
        <v/>
      </c>
      <c r="AB30" s="1" t="str">
        <f>IF(G30="","",IF(官網匯出!V30="","",官網匯出!V30))</f>
        <v/>
      </c>
      <c r="AJ30" s="1" t="str">
        <f>IF(G30="","",IF(官網匯出!AE30="","",官網匯出!AE30))</f>
        <v/>
      </c>
      <c r="AK30" s="1" t="str">
        <f>IF(G30="","",IF(官網匯出!AD30="","",官網匯出!AD30))</f>
        <v/>
      </c>
      <c r="AL30" s="1" t="str">
        <f t="shared" si="13"/>
        <v>0</v>
      </c>
      <c r="AM30" s="1" t="str">
        <f>IF(官網匯出!AG30="","",官網匯出!AG30)</f>
        <v/>
      </c>
      <c r="AN30" s="1" t="str">
        <f>IF(G30="","",IF(官網匯出!AH30="","",官網匯出!AH30))</f>
        <v/>
      </c>
      <c r="AO30" s="14" t="str">
        <f t="shared" si="14"/>
        <v/>
      </c>
      <c r="AP30" s="14" t="str">
        <f t="shared" si="15"/>
        <v>1</v>
      </c>
      <c r="AQ30" s="14" t="str">
        <f t="shared" si="16"/>
        <v>0</v>
      </c>
      <c r="AR30" s="1" t="str">
        <f t="shared" si="17"/>
        <v/>
      </c>
      <c r="AS30" s="1" t="str">
        <f t="shared" si="18"/>
        <v/>
      </c>
      <c r="AT30" s="1" t="str">
        <f t="shared" si="19"/>
        <v/>
      </c>
      <c r="AU30" s="1" t="str">
        <f t="shared" si="9"/>
        <v/>
      </c>
      <c r="AV30" s="1" t="e">
        <f>IF(VLOOKUP(G30,官網匯出!A:AQ,42,FALSE)="","[黃金盾官網]",VLOOKUP(G30,官網匯出!A:AQ,42,FALSE))</f>
        <v>#N/A</v>
      </c>
      <c r="AW30" s="1" t="e">
        <f>IF(LEFT(VLOOKUP(G30,官網匯出!A:AS,43,FALSE),2)="","web",LEFT(VLOOKUP(G30,官網匯出!A:AS,43,FALSE),2))</f>
        <v>#N/A</v>
      </c>
      <c r="AX30" s="1" t="str">
        <f t="shared" si="20"/>
        <v>O</v>
      </c>
    </row>
    <row r="31" spans="1:50">
      <c r="A31" s="1" t="str">
        <f>IF(G31="","",VLOOKUP(官網轉換!AW31,團名!A:B,2,FALSE))</f>
        <v/>
      </c>
      <c r="B31" s="1" t="str">
        <f>IF(G31="","",IF(LEFT(VLOOKUP(G31,官網匯出!A:AQ,43,0),2)="wf",VLOOKUP(VLOOKUP(G31,官網匯出!A:AQ,43,0),團名!$I$1:$K$12,2,FALSE),"N0071"))</f>
        <v/>
      </c>
      <c r="C31" s="1" t="str">
        <f>IFERROR(VLOOKUP(官網匯出!D31,團名!E:G,3,FALSE),"")</f>
        <v/>
      </c>
      <c r="D31" s="1" t="str">
        <f t="shared" si="11"/>
        <v/>
      </c>
      <c r="E31" s="1" t="str">
        <f t="shared" si="12"/>
        <v/>
      </c>
      <c r="F31" s="1" t="str">
        <f>IF(官網匯出!F31="已付款","","B0012")</f>
        <v>B0012</v>
      </c>
      <c r="G31" s="1" t="str">
        <f>IF(官網匯出!A31="","",官網匯出!A31)</f>
        <v/>
      </c>
      <c r="H31" s="3" t="str">
        <f>IF(官網匯出!B31="","",官網匯出!B31)</f>
        <v/>
      </c>
      <c r="I31" s="1" t="str">
        <f>IF(官網匯出!C31="","",官網匯出!C31)</f>
        <v/>
      </c>
      <c r="J31" s="1" t="str">
        <f>IF(官網匯出!D31="","",官網匯出!D31)</f>
        <v/>
      </c>
      <c r="K31" s="3" t="str">
        <f>IF(官網匯出!E31="","",官網匯出!E31)</f>
        <v/>
      </c>
      <c r="L31" s="1" t="str">
        <f>IF(官網匯出!F31="","",官網匯出!F31)</f>
        <v/>
      </c>
      <c r="M31" s="1" t="str">
        <f>IF(官網匯出!G31="","",官網匯出!G31)</f>
        <v/>
      </c>
      <c r="N31" s="1" t="str">
        <f>IF(官網匯出!H31="","",官網匯出!H31)</f>
        <v/>
      </c>
      <c r="P31" s="1" t="str">
        <f>IF(官網匯出!J31="","",RIGHT(官網匯出!J31,LEN(官網匯出!J31)-2))</f>
        <v/>
      </c>
      <c r="Q31" s="1" t="str">
        <f>IF(官網匯出!K31="","",官網匯出!K31)</f>
        <v/>
      </c>
      <c r="R31" s="1" t="str">
        <f>IF(官網匯出!L31="","",官網匯出!L31)</f>
        <v/>
      </c>
      <c r="S31" s="1" t="str">
        <f>IF(官網匯出!M31="","",官網匯出!M31)</f>
        <v/>
      </c>
      <c r="T31" s="1" t="str">
        <f>IF(官網匯出!N31="","",官網匯出!N31)</f>
        <v/>
      </c>
      <c r="U31" s="1" t="str">
        <f>IF(官網匯出!O31="","",官網匯出!O31)</f>
        <v/>
      </c>
      <c r="V31" s="1" t="str">
        <f>IF(官網匯出!P31="",IF(G31="","",0),官網匯出!P31)</f>
        <v/>
      </c>
      <c r="W31" s="1" t="str">
        <f>IF(官網匯出!Q31="",IF(G31="","",0),官網匯出!Q31)</f>
        <v/>
      </c>
      <c r="X31" s="1" t="str">
        <f>IF(官網匯出!R31="","",官網匯出!R31)</f>
        <v/>
      </c>
      <c r="Y31" s="1" t="str">
        <f>IF(官網匯出!S31="","",官網匯出!S31)</f>
        <v/>
      </c>
      <c r="Z31" s="1" t="str">
        <f>IF(G31="","",官網匯出!T31)</f>
        <v/>
      </c>
      <c r="AA31" s="1" t="str">
        <f>IF(G31="","",官網匯出!AK31)</f>
        <v/>
      </c>
      <c r="AB31" s="1" t="str">
        <f>IF(G31="","",IF(官網匯出!V31="","",官網匯出!V31))</f>
        <v/>
      </c>
      <c r="AJ31" s="1" t="str">
        <f>IF(G31="","",IF(官網匯出!AE31="","",官網匯出!AE31))</f>
        <v/>
      </c>
      <c r="AK31" s="1" t="str">
        <f>IF(G31="","",IF(官網匯出!AD31="","",官網匯出!AD31))</f>
        <v/>
      </c>
      <c r="AL31" s="1" t="str">
        <f t="shared" si="13"/>
        <v>0</v>
      </c>
      <c r="AM31" s="1" t="str">
        <f>IF(官網匯出!AG31="","",官網匯出!AG31)</f>
        <v/>
      </c>
      <c r="AN31" s="1" t="str">
        <f>IF(G31="","",IF(官網匯出!AH31="","",官網匯出!AH31))</f>
        <v/>
      </c>
      <c r="AO31" s="14" t="str">
        <f t="shared" si="14"/>
        <v/>
      </c>
      <c r="AP31" s="14" t="str">
        <f t="shared" si="15"/>
        <v>1</v>
      </c>
      <c r="AQ31" s="14" t="str">
        <f t="shared" si="16"/>
        <v>0</v>
      </c>
      <c r="AR31" s="1" t="str">
        <f t="shared" si="17"/>
        <v/>
      </c>
      <c r="AS31" s="1" t="str">
        <f t="shared" si="18"/>
        <v/>
      </c>
      <c r="AT31" s="1" t="str">
        <f t="shared" si="19"/>
        <v/>
      </c>
      <c r="AU31" s="1" t="str">
        <f t="shared" si="9"/>
        <v/>
      </c>
      <c r="AV31" s="1" t="e">
        <f>IF(VLOOKUP(G31,官網匯出!A:AQ,42,FALSE)="","[黃金盾官網]",VLOOKUP(G31,官網匯出!A:AQ,42,FALSE))</f>
        <v>#N/A</v>
      </c>
      <c r="AW31" s="1" t="e">
        <f>IF(LEFT(VLOOKUP(G31,官網匯出!A:AS,43,FALSE),2)="","web",LEFT(VLOOKUP(G31,官網匯出!A:AS,43,FALSE),2))</f>
        <v>#N/A</v>
      </c>
      <c r="AX31" s="1" t="str">
        <f t="shared" si="20"/>
        <v>O</v>
      </c>
    </row>
    <row r="32" spans="1:50">
      <c r="A32" s="1" t="str">
        <f>IF(G32="","",VLOOKUP(官網轉換!AW32,團名!A:B,2,FALSE))</f>
        <v/>
      </c>
      <c r="B32" s="1" t="str">
        <f>IF(G32="","",IF(LEFT(VLOOKUP(G32,官網匯出!A:AQ,43,0),2)="wf",VLOOKUP(VLOOKUP(G32,官網匯出!A:AQ,43,0),團名!$I$1:$K$12,2,FALSE),"N0071"))</f>
        <v/>
      </c>
      <c r="C32" s="1" t="str">
        <f>IFERROR(VLOOKUP(官網匯出!D32,團名!E:G,3,FALSE),"")</f>
        <v/>
      </c>
      <c r="D32" s="1" t="str">
        <f t="shared" si="11"/>
        <v/>
      </c>
      <c r="E32" s="1" t="str">
        <f t="shared" si="12"/>
        <v/>
      </c>
      <c r="F32" s="1" t="str">
        <f>IF(官網匯出!F32="已付款","","B0012")</f>
        <v>B0012</v>
      </c>
      <c r="G32" s="1" t="str">
        <f>IF(官網匯出!A32="","",官網匯出!A32)</f>
        <v/>
      </c>
      <c r="H32" s="3" t="str">
        <f>IF(官網匯出!B32="","",官網匯出!B32)</f>
        <v/>
      </c>
      <c r="I32" s="1" t="str">
        <f>IF(官網匯出!C32="","",官網匯出!C32)</f>
        <v/>
      </c>
      <c r="J32" s="1" t="str">
        <f>IF(官網匯出!D32="","",官網匯出!D32)</f>
        <v/>
      </c>
      <c r="K32" s="3" t="str">
        <f>IF(官網匯出!E32="","",官網匯出!E32)</f>
        <v/>
      </c>
      <c r="L32" s="1" t="str">
        <f>IF(官網匯出!F32="","",官網匯出!F32)</f>
        <v/>
      </c>
      <c r="M32" s="1" t="str">
        <f>IF(官網匯出!G32="","",官網匯出!G32)</f>
        <v/>
      </c>
      <c r="N32" s="1" t="str">
        <f>IF(官網匯出!H32="","",官網匯出!H32)</f>
        <v/>
      </c>
      <c r="P32" s="1" t="str">
        <f>IF(官網匯出!J32="","",RIGHT(官網匯出!J32,LEN(官網匯出!J32)-2))</f>
        <v/>
      </c>
      <c r="Q32" s="1" t="str">
        <f>IF(官網匯出!K32="","",官網匯出!K32)</f>
        <v/>
      </c>
      <c r="R32" s="1" t="str">
        <f>IF(官網匯出!L32="","",官網匯出!L32)</f>
        <v/>
      </c>
      <c r="S32" s="1" t="str">
        <f>IF(官網匯出!M32="","",官網匯出!M32)</f>
        <v/>
      </c>
      <c r="T32" s="1" t="str">
        <f>IF(官網匯出!N32="","",官網匯出!N32)</f>
        <v/>
      </c>
      <c r="U32" s="1" t="str">
        <f>IF(官網匯出!O32="","",官網匯出!O32)</f>
        <v/>
      </c>
      <c r="V32" s="1" t="str">
        <f>IF(官網匯出!P32="",IF(G32="","",0),官網匯出!P32)</f>
        <v/>
      </c>
      <c r="W32" s="1" t="str">
        <f>IF(官網匯出!Q32="",IF(G32="","",0),官網匯出!Q32)</f>
        <v/>
      </c>
      <c r="X32" s="1" t="str">
        <f>IF(官網匯出!R32="","",官網匯出!R32)</f>
        <v/>
      </c>
      <c r="Y32" s="1" t="str">
        <f>IF(官網匯出!S32="","",官網匯出!S32)</f>
        <v/>
      </c>
      <c r="Z32" s="1" t="str">
        <f>IF(G32="","",官網匯出!T32)</f>
        <v/>
      </c>
      <c r="AA32" s="1" t="str">
        <f>IF(G32="","",官網匯出!AK32)</f>
        <v/>
      </c>
      <c r="AB32" s="1" t="str">
        <f>IF(G32="","",IF(官網匯出!V32="","",官網匯出!V32))</f>
        <v/>
      </c>
      <c r="AJ32" s="1" t="str">
        <f>IF(G32="","",IF(官網匯出!AE32="","",官網匯出!AE32))</f>
        <v/>
      </c>
      <c r="AK32" s="1" t="str">
        <f>IF(G32="","",IF(官網匯出!AD32="","",官網匯出!AD32))</f>
        <v/>
      </c>
      <c r="AL32" s="1" t="str">
        <f t="shared" si="13"/>
        <v>0</v>
      </c>
      <c r="AM32" s="1" t="str">
        <f>IF(官網匯出!AG32="","",官網匯出!AG32)</f>
        <v/>
      </c>
      <c r="AN32" s="1" t="str">
        <f>IF(G32="","",IF(官網匯出!AH32="","",官網匯出!AH32))</f>
        <v/>
      </c>
      <c r="AO32" s="14" t="str">
        <f t="shared" si="14"/>
        <v/>
      </c>
      <c r="AP32" s="14" t="str">
        <f t="shared" si="15"/>
        <v>1</v>
      </c>
      <c r="AQ32" s="14" t="str">
        <f t="shared" si="16"/>
        <v>0</v>
      </c>
      <c r="AR32" s="1" t="str">
        <f t="shared" si="17"/>
        <v/>
      </c>
      <c r="AS32" s="1" t="str">
        <f t="shared" si="18"/>
        <v/>
      </c>
      <c r="AT32" s="1" t="str">
        <f t="shared" si="19"/>
        <v/>
      </c>
      <c r="AU32" s="1" t="str">
        <f t="shared" si="9"/>
        <v/>
      </c>
      <c r="AV32" s="1" t="e">
        <f>IF(VLOOKUP(G32,官網匯出!A:AQ,42,FALSE)="","[黃金盾官網]",VLOOKUP(G32,官網匯出!A:AQ,42,FALSE))</f>
        <v>#N/A</v>
      </c>
      <c r="AW32" s="1" t="e">
        <f>IF(LEFT(VLOOKUP(G32,官網匯出!A:AS,43,FALSE),2)="","web",LEFT(VLOOKUP(G32,官網匯出!A:AS,43,FALSE),2))</f>
        <v>#N/A</v>
      </c>
      <c r="AX32" s="1" t="str">
        <f t="shared" si="20"/>
        <v>O</v>
      </c>
    </row>
    <row r="33" spans="1:50">
      <c r="A33" s="1" t="str">
        <f>IF(G33="","",VLOOKUP(官網轉換!AW33,團名!A:B,2,FALSE))</f>
        <v/>
      </c>
      <c r="B33" s="1" t="str">
        <f>IF(G33="","",IF(LEFT(VLOOKUP(G33,官網匯出!A:AQ,43,0),2)="wf",VLOOKUP(VLOOKUP(G33,官網匯出!A:AQ,43,0),團名!$I$1:$K$12,2,FALSE),"N0071"))</f>
        <v/>
      </c>
      <c r="C33" s="1" t="str">
        <f>IFERROR(VLOOKUP(官網匯出!D33,團名!E:G,3,FALSE),"")</f>
        <v/>
      </c>
      <c r="D33" s="1" t="str">
        <f>IF(G33="","","NTD")</f>
        <v/>
      </c>
      <c r="E33" s="1" t="str">
        <f t="shared" si="12"/>
        <v/>
      </c>
      <c r="F33" s="1" t="str">
        <f>IF(官網匯出!F33="已付款","","B0012")</f>
        <v>B0012</v>
      </c>
      <c r="G33" s="1" t="str">
        <f>IF(官網匯出!A33="","",官網匯出!A33)</f>
        <v/>
      </c>
      <c r="H33" s="3" t="str">
        <f>IF(官網匯出!B33="","",官網匯出!B33)</f>
        <v/>
      </c>
      <c r="I33" s="1" t="str">
        <f>IF(官網匯出!C33="","",官網匯出!C33)</f>
        <v/>
      </c>
      <c r="J33" s="1" t="str">
        <f>IF(官網匯出!D33="","",官網匯出!D33)</f>
        <v/>
      </c>
      <c r="K33" s="3" t="str">
        <f>IF(官網匯出!E33="","",官網匯出!E33)</f>
        <v/>
      </c>
      <c r="L33" s="1" t="str">
        <f>IF(官網匯出!F33="","",官網匯出!F33)</f>
        <v/>
      </c>
      <c r="M33" s="1" t="str">
        <f>IF(官網匯出!G33="","",官網匯出!G33)</f>
        <v/>
      </c>
      <c r="N33" s="1" t="str">
        <f>IF(官網匯出!H33="","",官網匯出!H33)</f>
        <v/>
      </c>
      <c r="P33" s="1" t="str">
        <f>IF(官網匯出!J33="","",RIGHT(官網匯出!J33,LEN(官網匯出!J33)-2))</f>
        <v/>
      </c>
      <c r="Q33" s="1" t="str">
        <f>IF(官網匯出!K33="","",官網匯出!K33)</f>
        <v/>
      </c>
      <c r="R33" s="1" t="str">
        <f>IF(官網匯出!L33="","",官網匯出!L33)</f>
        <v/>
      </c>
      <c r="S33" s="1" t="str">
        <f>IF(官網匯出!M33="","",官網匯出!M33)</f>
        <v/>
      </c>
      <c r="T33" s="1" t="str">
        <f>IF(官網匯出!N33="","",官網匯出!N33)</f>
        <v/>
      </c>
      <c r="U33" s="1" t="str">
        <f>IF(官網匯出!O33="","",官網匯出!O33)</f>
        <v/>
      </c>
      <c r="V33" s="1" t="str">
        <f>IF(官網匯出!P33="",IF(G33="","",0),官網匯出!P33)</f>
        <v/>
      </c>
      <c r="W33" s="1" t="str">
        <f>IF(官網匯出!Q33="",IF(G33="","",0),官網匯出!Q33)</f>
        <v/>
      </c>
      <c r="X33" s="1" t="str">
        <f>IF(官網匯出!R33="","",官網匯出!R33)</f>
        <v/>
      </c>
      <c r="Y33" s="1" t="str">
        <f>IF(官網匯出!S33="","",官網匯出!S33)</f>
        <v/>
      </c>
      <c r="Z33" s="1" t="str">
        <f>IF(G33="","",官網匯出!T33)</f>
        <v/>
      </c>
      <c r="AA33" s="1" t="str">
        <f>IF(G33="","",官網匯出!AK33)</f>
        <v/>
      </c>
      <c r="AB33" s="1" t="str">
        <f>IF(G33="","",IF(官網匯出!V33="","",官網匯出!V33))</f>
        <v/>
      </c>
      <c r="AJ33" s="1" t="str">
        <f>IF(G33="","",IF(官網匯出!AE33="","",官網匯出!AE33))</f>
        <v/>
      </c>
      <c r="AK33" s="1" t="str">
        <f>IF(G33="","",IF(官網匯出!AD33="","",官網匯出!AD33))</f>
        <v/>
      </c>
      <c r="AL33" s="1" t="str">
        <f t="shared" si="13"/>
        <v>0</v>
      </c>
      <c r="AM33" s="1" t="str">
        <f>IF(官網匯出!AG33="","",官網匯出!AG33)</f>
        <v/>
      </c>
      <c r="AN33" s="1" t="str">
        <f>IF(G33="","",IF(官網匯出!AH33="","",官網匯出!AH33))</f>
        <v/>
      </c>
      <c r="AO33" s="14" t="str">
        <f t="shared" si="14"/>
        <v/>
      </c>
      <c r="AP33" s="14" t="str">
        <f t="shared" si="15"/>
        <v>1</v>
      </c>
      <c r="AQ33" s="14" t="str">
        <f t="shared" si="16"/>
        <v>0</v>
      </c>
      <c r="AR33" s="1" t="str">
        <f t="shared" si="17"/>
        <v/>
      </c>
      <c r="AS33" s="1" t="str">
        <f t="shared" si="18"/>
        <v/>
      </c>
      <c r="AT33" s="1" t="str">
        <f t="shared" si="19"/>
        <v/>
      </c>
      <c r="AU33" s="1" t="str">
        <f t="shared" si="9"/>
        <v/>
      </c>
      <c r="AV33" s="1" t="e">
        <f>IF(VLOOKUP(G33,官網匯出!A:AQ,42,FALSE)="","[黃金盾官網]",VLOOKUP(G33,官網匯出!A:AQ,42,FALSE))</f>
        <v>#N/A</v>
      </c>
      <c r="AW33" s="1" t="e">
        <f>IF(LEFT(VLOOKUP(G33,官網匯出!A:AS,43,FALSE),2)="","web",LEFT(VLOOKUP(G33,官網匯出!A:AS,43,FALSE),2))</f>
        <v>#N/A</v>
      </c>
      <c r="AX33" s="1" t="str">
        <f t="shared" si="20"/>
        <v>O</v>
      </c>
    </row>
    <row r="34" spans="1:50">
      <c r="A34" s="1" t="str">
        <f>IF(G34="","",VLOOKUP(官網轉換!AW34,團名!A:B,2,FALSE))</f>
        <v/>
      </c>
      <c r="B34" s="1" t="str">
        <f>IF(G34="","",IF(LEFT(VLOOKUP(G34,官網匯出!A:AQ,43,0),2)="wf",VLOOKUP(VLOOKUP(G34,官網匯出!A:AQ,43,0),團名!$I$1:$K$12,2,FALSE),"N0071"))</f>
        <v/>
      </c>
      <c r="C34" s="1" t="str">
        <f>IFERROR(VLOOKUP(官網匯出!D34,團名!E:G,3,FALSE),"")</f>
        <v/>
      </c>
      <c r="D34" s="1" t="str">
        <f t="shared" si="11"/>
        <v/>
      </c>
      <c r="E34" s="1" t="str">
        <f t="shared" si="12"/>
        <v/>
      </c>
      <c r="F34" s="1" t="str">
        <f>IF(官網匯出!F34="已付款","","B0012")</f>
        <v>B0012</v>
      </c>
      <c r="G34" s="1" t="str">
        <f>IF(官網匯出!A34="","",官網匯出!A34)</f>
        <v/>
      </c>
      <c r="H34" s="3" t="str">
        <f>IF(官網匯出!B34="","",官網匯出!B34)</f>
        <v/>
      </c>
      <c r="I34" s="1" t="str">
        <f>IF(官網匯出!C34="","",官網匯出!C34)</f>
        <v/>
      </c>
      <c r="J34" s="1" t="str">
        <f>IF(官網匯出!D34="","",官網匯出!D34)</f>
        <v/>
      </c>
      <c r="K34" s="3" t="str">
        <f>IF(官網匯出!E34="","",官網匯出!E34)</f>
        <v/>
      </c>
      <c r="L34" s="1" t="str">
        <f>IF(官網匯出!F34="","",官網匯出!F34)</f>
        <v/>
      </c>
      <c r="M34" s="1" t="str">
        <f>IF(官網匯出!G34="","",官網匯出!G34)</f>
        <v/>
      </c>
      <c r="N34" s="1" t="str">
        <f>IF(官網匯出!H34="","",官網匯出!H34)</f>
        <v/>
      </c>
      <c r="P34" s="1" t="str">
        <f>IF(官網匯出!J34="","",RIGHT(官網匯出!J34,LEN(官網匯出!J34)-2))</f>
        <v/>
      </c>
      <c r="Q34" s="1" t="str">
        <f>IF(官網匯出!K34="","",官網匯出!K34)</f>
        <v/>
      </c>
      <c r="R34" s="1" t="str">
        <f>IF(官網匯出!L34="","",官網匯出!L34)</f>
        <v/>
      </c>
      <c r="S34" s="1" t="str">
        <f>IF(官網匯出!M34="","",官網匯出!M34)</f>
        <v/>
      </c>
      <c r="T34" s="1" t="str">
        <f>IF(官網匯出!N34="","",官網匯出!N34)</f>
        <v/>
      </c>
      <c r="U34" s="1" t="str">
        <f>IF(官網匯出!O34="","",官網匯出!O34)</f>
        <v/>
      </c>
      <c r="V34" s="1" t="str">
        <f>IF(官網匯出!P34="",IF(G34="","",0),官網匯出!P34)</f>
        <v/>
      </c>
      <c r="W34" s="1" t="str">
        <f>IF(官網匯出!Q34="",IF(G34="","",0),官網匯出!Q34)</f>
        <v/>
      </c>
      <c r="X34" s="1" t="str">
        <f>IF(官網匯出!R34="","",官網匯出!R34)</f>
        <v/>
      </c>
      <c r="Y34" s="1" t="str">
        <f>IF(官網匯出!S34="","",官網匯出!S34)</f>
        <v/>
      </c>
      <c r="Z34" s="1" t="str">
        <f>IF(G34="","",官網匯出!T34)</f>
        <v/>
      </c>
      <c r="AA34" s="1" t="str">
        <f>IF(G34="","",官網匯出!AK34)</f>
        <v/>
      </c>
      <c r="AB34" s="1" t="str">
        <f>IF(G34="","",IF(官網匯出!V34="","",官網匯出!V34))</f>
        <v/>
      </c>
      <c r="AJ34" s="1" t="str">
        <f>IF(G34="","",IF(官網匯出!AE34="","",官網匯出!AE34))</f>
        <v/>
      </c>
      <c r="AK34" s="1" t="str">
        <f>IF(G34="","",IF(官網匯出!AD34="","",官網匯出!AD34))</f>
        <v/>
      </c>
      <c r="AL34" s="1" t="str">
        <f t="shared" si="13"/>
        <v>0</v>
      </c>
      <c r="AM34" s="1" t="str">
        <f>IF(官網匯出!AG34="","",官網匯出!AG34)</f>
        <v/>
      </c>
      <c r="AN34" s="1" t="str">
        <f>IF(G34="","",IF(官網匯出!AH34="","",官網匯出!AH34))</f>
        <v/>
      </c>
      <c r="AO34" s="14" t="str">
        <f t="shared" si="14"/>
        <v/>
      </c>
      <c r="AP34" s="14" t="str">
        <f t="shared" si="15"/>
        <v>1</v>
      </c>
      <c r="AQ34" s="14" t="str">
        <f t="shared" si="16"/>
        <v>0</v>
      </c>
      <c r="AR34" s="1" t="str">
        <f t="shared" si="17"/>
        <v/>
      </c>
      <c r="AS34" s="1" t="str">
        <f t="shared" si="18"/>
        <v/>
      </c>
      <c r="AT34" s="1" t="str">
        <f t="shared" si="19"/>
        <v/>
      </c>
      <c r="AU34" s="1" t="str">
        <f t="shared" si="9"/>
        <v/>
      </c>
      <c r="AV34" s="1" t="e">
        <f>IF(VLOOKUP(G34,官網匯出!A:AQ,42,FALSE)="","[黃金盾官網]",VLOOKUP(G34,官網匯出!A:AQ,42,FALSE))</f>
        <v>#N/A</v>
      </c>
      <c r="AW34" s="1" t="e">
        <f>IF(LEFT(VLOOKUP(G34,官網匯出!A:AS,43,FALSE),2)="","web",LEFT(VLOOKUP(G34,官網匯出!A:AS,43,FALSE),2))</f>
        <v>#N/A</v>
      </c>
      <c r="AX34" s="1" t="str">
        <f t="shared" si="20"/>
        <v>O</v>
      </c>
    </row>
    <row r="35" spans="1:50">
      <c r="A35" s="1" t="str">
        <f>IF(G35="","",VLOOKUP(官網轉換!AW35,團名!A:B,2,FALSE))</f>
        <v/>
      </c>
      <c r="B35" s="1" t="str">
        <f>IF(G35="","",IF(LEFT(VLOOKUP(G35,官網匯出!A:AQ,43,0),2)="wf",VLOOKUP(VLOOKUP(G35,官網匯出!A:AQ,43,0),團名!$I$1:$K$12,2,FALSE),"N0071"))</f>
        <v/>
      </c>
      <c r="C35" s="1" t="str">
        <f>IFERROR(VLOOKUP(官網匯出!D35,團名!E:G,3,FALSE),"")</f>
        <v/>
      </c>
      <c r="D35" s="1" t="str">
        <f t="shared" si="11"/>
        <v/>
      </c>
      <c r="E35" s="1" t="str">
        <f t="shared" si="12"/>
        <v/>
      </c>
      <c r="F35" s="1" t="str">
        <f>IF(官網匯出!F35="已付款","","B0012")</f>
        <v>B0012</v>
      </c>
      <c r="G35" s="1" t="str">
        <f>IF(官網匯出!A35="","",官網匯出!A35)</f>
        <v/>
      </c>
      <c r="H35" s="3" t="str">
        <f>IF(官網匯出!B35="","",官網匯出!B35)</f>
        <v/>
      </c>
      <c r="I35" s="1" t="str">
        <f>IF(官網匯出!C35="","",官網匯出!C35)</f>
        <v/>
      </c>
      <c r="J35" s="1" t="str">
        <f>IF(官網匯出!D35="","",官網匯出!D35)</f>
        <v/>
      </c>
      <c r="K35" s="3" t="str">
        <f>IF(官網匯出!E35="","",官網匯出!E35)</f>
        <v/>
      </c>
      <c r="L35" s="1" t="str">
        <f>IF(官網匯出!F35="","",官網匯出!F35)</f>
        <v/>
      </c>
      <c r="M35" s="1" t="str">
        <f>IF(官網匯出!G35="","",官網匯出!G35)</f>
        <v/>
      </c>
      <c r="N35" s="1" t="str">
        <f>IF(官網匯出!H35="","",官網匯出!H35)</f>
        <v/>
      </c>
      <c r="P35" s="1" t="str">
        <f>IF(官網匯出!J35="","",RIGHT(官網匯出!J35,LEN(官網匯出!J35)-2))</f>
        <v/>
      </c>
      <c r="Q35" s="1" t="str">
        <f>IF(官網匯出!K35="","",官網匯出!K35)</f>
        <v/>
      </c>
      <c r="R35" s="1" t="str">
        <f>IF(官網匯出!L35="","",官網匯出!L35)</f>
        <v/>
      </c>
      <c r="S35" s="1" t="str">
        <f>IF(官網匯出!M35="","",官網匯出!M35)</f>
        <v/>
      </c>
      <c r="T35" s="1" t="str">
        <f>IF(官網匯出!N35="","",官網匯出!N35)</f>
        <v/>
      </c>
      <c r="U35" s="1" t="str">
        <f>IF(官網匯出!O35="","",官網匯出!O35)</f>
        <v/>
      </c>
      <c r="V35" s="1" t="str">
        <f>IF(官網匯出!P35="",IF(G35="","",0),官網匯出!P35)</f>
        <v/>
      </c>
      <c r="W35" s="1" t="str">
        <f>IF(官網匯出!Q35="",IF(G35="","",0),官網匯出!Q35)</f>
        <v/>
      </c>
      <c r="X35" s="1" t="str">
        <f>IF(官網匯出!R35="","",官網匯出!R35)</f>
        <v/>
      </c>
      <c r="Y35" s="1" t="str">
        <f>IF(官網匯出!S35="","",官網匯出!S35)</f>
        <v/>
      </c>
      <c r="Z35" s="1" t="str">
        <f>IF(G35="","",官網匯出!T35)</f>
        <v/>
      </c>
      <c r="AA35" s="1" t="str">
        <f>IF(G35="","",官網匯出!AK35)</f>
        <v/>
      </c>
      <c r="AB35" s="1" t="str">
        <f>IF(G35="","",IF(官網匯出!V35="","",官網匯出!V35))</f>
        <v/>
      </c>
      <c r="AJ35" s="1" t="str">
        <f>IF(G35="","",IF(官網匯出!AE35="","",官網匯出!AE35))</f>
        <v/>
      </c>
      <c r="AK35" s="1" t="str">
        <f>IF(G35="","",IF(官網匯出!AD35="","",官網匯出!AD35))</f>
        <v/>
      </c>
      <c r="AL35" s="1" t="str">
        <f t="shared" si="13"/>
        <v>0</v>
      </c>
      <c r="AM35" s="1" t="str">
        <f>IF(官網匯出!AG35="","",官網匯出!AG35)</f>
        <v/>
      </c>
      <c r="AN35" s="1" t="str">
        <f>IF(G35="","",IF(官網匯出!AH35="","",官網匯出!AH35))</f>
        <v/>
      </c>
      <c r="AO35" s="14" t="str">
        <f t="shared" si="14"/>
        <v/>
      </c>
      <c r="AP35" s="14" t="str">
        <f t="shared" si="15"/>
        <v>1</v>
      </c>
      <c r="AQ35" s="14" t="str">
        <f t="shared" si="16"/>
        <v>0</v>
      </c>
      <c r="AR35" s="1" t="str">
        <f t="shared" si="17"/>
        <v/>
      </c>
      <c r="AS35" s="1" t="str">
        <f t="shared" si="18"/>
        <v/>
      </c>
      <c r="AT35" s="1" t="str">
        <f t="shared" si="19"/>
        <v/>
      </c>
      <c r="AU35" s="1" t="str">
        <f t="shared" si="9"/>
        <v/>
      </c>
      <c r="AV35" s="1" t="e">
        <f>IF(VLOOKUP(G35,官網匯出!A:AQ,42,FALSE)="","[黃金盾官網]",VLOOKUP(G35,官網匯出!A:AQ,42,FALSE))</f>
        <v>#N/A</v>
      </c>
      <c r="AW35" s="1" t="e">
        <f>IF(LEFT(VLOOKUP(G35,官網匯出!A:AS,43,FALSE),2)="","web",LEFT(VLOOKUP(G35,官網匯出!A:AS,43,FALSE),2))</f>
        <v>#N/A</v>
      </c>
      <c r="AX35" s="1" t="str">
        <f t="shared" si="20"/>
        <v>O</v>
      </c>
    </row>
    <row r="36" spans="1:50">
      <c r="A36" s="1" t="str">
        <f>IF(G36="","",VLOOKUP(官網轉換!AW36,團名!A:B,2,FALSE))</f>
        <v/>
      </c>
      <c r="B36" s="1" t="str">
        <f>IF(G36="","",IF(LEFT(VLOOKUP(G36,官網匯出!A:AQ,43,0),2)="wf",VLOOKUP(VLOOKUP(G36,官網匯出!A:AQ,43,0),團名!$I$1:$K$12,2,FALSE),"N0071"))</f>
        <v/>
      </c>
      <c r="C36" s="1" t="str">
        <f>IFERROR(VLOOKUP(官網匯出!D36,團名!E:G,3,FALSE),"")</f>
        <v/>
      </c>
      <c r="D36" s="1" t="str">
        <f t="shared" si="11"/>
        <v/>
      </c>
      <c r="E36" s="1" t="str">
        <f t="shared" si="12"/>
        <v/>
      </c>
      <c r="F36" s="1" t="str">
        <f>IF(官網匯出!F36="已付款","","B0012")</f>
        <v>B0012</v>
      </c>
      <c r="G36" s="1" t="str">
        <f>IF(官網匯出!A36="","",官網匯出!A36)</f>
        <v/>
      </c>
      <c r="H36" s="3" t="str">
        <f>IF(官網匯出!B36="","",官網匯出!B36)</f>
        <v/>
      </c>
      <c r="I36" s="1" t="str">
        <f>IF(官網匯出!C36="","",官網匯出!C36)</f>
        <v/>
      </c>
      <c r="J36" s="1" t="str">
        <f>IF(官網匯出!D36="","",官網匯出!D36)</f>
        <v/>
      </c>
      <c r="K36" s="3" t="str">
        <f>IF(官網匯出!E36="","",官網匯出!E36)</f>
        <v/>
      </c>
      <c r="L36" s="1" t="str">
        <f>IF(官網匯出!F36="","",官網匯出!F36)</f>
        <v/>
      </c>
      <c r="M36" s="1" t="str">
        <f>IF(官網匯出!G36="","",官網匯出!G36)</f>
        <v/>
      </c>
      <c r="N36" s="1" t="str">
        <f>IF(官網匯出!H36="","",官網匯出!H36)</f>
        <v/>
      </c>
      <c r="P36" s="1" t="str">
        <f>IF(官網匯出!J36="","",RIGHT(官網匯出!J36,LEN(官網匯出!J36)-2))</f>
        <v/>
      </c>
      <c r="Q36" s="1" t="str">
        <f>IF(官網匯出!K36="","",官網匯出!K36)</f>
        <v/>
      </c>
      <c r="R36" s="1" t="str">
        <f>IF(官網匯出!L36="","",官網匯出!L36)</f>
        <v/>
      </c>
      <c r="S36" s="1" t="str">
        <f>IF(官網匯出!M36="","",官網匯出!M36)</f>
        <v/>
      </c>
      <c r="T36" s="1" t="str">
        <f>IF(官網匯出!N36="","",官網匯出!N36)</f>
        <v/>
      </c>
      <c r="U36" s="1" t="str">
        <f>IF(官網匯出!O36="","",官網匯出!O36)</f>
        <v/>
      </c>
      <c r="V36" s="1" t="str">
        <f>IF(官網匯出!P36="",IF(G36="","",0),官網匯出!P36)</f>
        <v/>
      </c>
      <c r="W36" s="1" t="str">
        <f>IF(官網匯出!Q36="",IF(G36="","",0),官網匯出!Q36)</f>
        <v/>
      </c>
      <c r="X36" s="1" t="str">
        <f>IF(官網匯出!R36="","",官網匯出!R36)</f>
        <v/>
      </c>
      <c r="Y36" s="1" t="str">
        <f>IF(官網匯出!S36="","",官網匯出!S36)</f>
        <v/>
      </c>
      <c r="Z36" s="1" t="str">
        <f>IF(G36="","",官網匯出!T36)</f>
        <v/>
      </c>
      <c r="AA36" s="1" t="str">
        <f>IF(G36="","",官網匯出!AK36)</f>
        <v/>
      </c>
      <c r="AB36" s="1" t="str">
        <f>IF(G36="","",IF(官網匯出!V36="","",官網匯出!V36))</f>
        <v/>
      </c>
      <c r="AJ36" s="1" t="str">
        <f>IF(G36="","",IF(官網匯出!AE36="","",官網匯出!AE36))</f>
        <v/>
      </c>
      <c r="AK36" s="1" t="str">
        <f>IF(G36="","",IF(官網匯出!AD36="","",官網匯出!AD36))</f>
        <v/>
      </c>
      <c r="AL36" s="1" t="str">
        <f t="shared" si="13"/>
        <v>0</v>
      </c>
      <c r="AM36" s="1" t="str">
        <f>IF(官網匯出!AG36="","",官網匯出!AG36)</f>
        <v/>
      </c>
      <c r="AN36" s="1" t="str">
        <f>IF(G36="","",IF(官網匯出!AH36="","",官網匯出!AH36))</f>
        <v/>
      </c>
      <c r="AO36" s="14" t="str">
        <f t="shared" si="14"/>
        <v/>
      </c>
      <c r="AP36" s="14" t="str">
        <f t="shared" si="15"/>
        <v>1</v>
      </c>
      <c r="AQ36" s="14" t="str">
        <f t="shared" si="16"/>
        <v>0</v>
      </c>
      <c r="AR36" s="1" t="str">
        <f t="shared" si="17"/>
        <v/>
      </c>
      <c r="AS36" s="1" t="str">
        <f t="shared" si="18"/>
        <v/>
      </c>
      <c r="AT36" s="1" t="str">
        <f t="shared" si="19"/>
        <v/>
      </c>
      <c r="AU36" s="1" t="str">
        <f t="shared" si="9"/>
        <v/>
      </c>
      <c r="AV36" s="1" t="e">
        <f>IF(VLOOKUP(G36,官網匯出!A:AQ,42,FALSE)="","[黃金盾官網]",VLOOKUP(G36,官網匯出!A:AQ,42,FALSE))</f>
        <v>#N/A</v>
      </c>
      <c r="AW36" s="1" t="e">
        <f>IF(LEFT(VLOOKUP(G36,官網匯出!A:AS,43,FALSE),2)="","web",LEFT(VLOOKUP(G36,官網匯出!A:AS,43,FALSE),2))</f>
        <v>#N/A</v>
      </c>
      <c r="AX36" s="1" t="str">
        <f t="shared" si="20"/>
        <v>O</v>
      </c>
    </row>
    <row r="37" spans="1:50">
      <c r="A37" s="1" t="str">
        <f>IF(G37="","",VLOOKUP(官網轉換!AW37,團名!A:B,2,FALSE))</f>
        <v/>
      </c>
      <c r="B37" s="1" t="str">
        <f>IF(G37="","",IF(LEFT(VLOOKUP(G37,官網匯出!A:AQ,43,0),2)="wf",VLOOKUP(VLOOKUP(G37,官網匯出!A:AQ,43,0),團名!$I$1:$K$12,2,FALSE),"N0071"))</f>
        <v/>
      </c>
      <c r="C37" s="1" t="str">
        <f>IFERROR(VLOOKUP(官網匯出!D37,團名!E:G,3,FALSE),"")</f>
        <v/>
      </c>
      <c r="D37" s="1" t="str">
        <f t="shared" si="11"/>
        <v/>
      </c>
      <c r="E37" s="1" t="str">
        <f t="shared" si="12"/>
        <v/>
      </c>
      <c r="F37" s="1" t="str">
        <f>IF(官網匯出!F37="已付款","","B0012")</f>
        <v>B0012</v>
      </c>
      <c r="G37" s="1" t="str">
        <f>IF(官網匯出!A37="","",官網匯出!A37)</f>
        <v/>
      </c>
      <c r="H37" s="3" t="str">
        <f>IF(官網匯出!B37="","",官網匯出!B37)</f>
        <v/>
      </c>
      <c r="I37" s="1" t="str">
        <f>IF(官網匯出!C37="","",官網匯出!C37)</f>
        <v/>
      </c>
      <c r="J37" s="1" t="str">
        <f>IF(官網匯出!D37="","",官網匯出!D37)</f>
        <v/>
      </c>
      <c r="K37" s="3" t="str">
        <f>IF(官網匯出!E37="","",官網匯出!E37)</f>
        <v/>
      </c>
      <c r="L37" s="1" t="str">
        <f>IF(官網匯出!F37="","",官網匯出!F37)</f>
        <v/>
      </c>
      <c r="M37" s="1" t="str">
        <f>IF(官網匯出!G37="","",官網匯出!G37)</f>
        <v/>
      </c>
      <c r="N37" s="1" t="str">
        <f>IF(官網匯出!H37="","",官網匯出!H37)</f>
        <v/>
      </c>
      <c r="P37" s="1" t="str">
        <f>IF(官網匯出!J37="","",RIGHT(官網匯出!J37,LEN(官網匯出!J37)-2))</f>
        <v/>
      </c>
      <c r="Q37" s="1" t="str">
        <f>IF(官網匯出!K37="","",官網匯出!K37)</f>
        <v/>
      </c>
      <c r="R37" s="1" t="str">
        <f>IF(官網匯出!L37="","",官網匯出!L37)</f>
        <v/>
      </c>
      <c r="S37" s="1" t="str">
        <f>IF(官網匯出!M37="","",官網匯出!M37)</f>
        <v/>
      </c>
      <c r="T37" s="1" t="str">
        <f>IF(官網匯出!N37="","",官網匯出!N37)</f>
        <v/>
      </c>
      <c r="U37" s="1" t="str">
        <f>IF(官網匯出!O37="","",官網匯出!O37)</f>
        <v/>
      </c>
      <c r="V37" s="1" t="str">
        <f>IF(官網匯出!P37="",IF(G37="","",0),官網匯出!P37)</f>
        <v/>
      </c>
      <c r="W37" s="1" t="str">
        <f>IF(官網匯出!Q37="",IF(G37="","",0),官網匯出!Q37)</f>
        <v/>
      </c>
      <c r="X37" s="1" t="str">
        <f>IF(官網匯出!R37="","",官網匯出!R37)</f>
        <v/>
      </c>
      <c r="Y37" s="1" t="str">
        <f>IF(官網匯出!S37="","",官網匯出!S37)</f>
        <v/>
      </c>
      <c r="Z37" s="1" t="str">
        <f>IF(G37="","",官網匯出!T37)</f>
        <v/>
      </c>
      <c r="AA37" s="1" t="str">
        <f>IF(G37="","",官網匯出!AK37)</f>
        <v/>
      </c>
      <c r="AB37" s="1" t="str">
        <f>IF(G37="","",IF(官網匯出!V37="","",官網匯出!V37))</f>
        <v/>
      </c>
      <c r="AJ37" s="1" t="str">
        <f>IF(G37="","",IF(官網匯出!AE37="","",官網匯出!AE37))</f>
        <v/>
      </c>
      <c r="AK37" s="1" t="str">
        <f>IF(G37="","",IF(官網匯出!AD37="","",官網匯出!AD37))</f>
        <v/>
      </c>
      <c r="AL37" s="1" t="str">
        <f t="shared" si="13"/>
        <v>0</v>
      </c>
      <c r="AM37" s="1" t="str">
        <f>IF(官網匯出!AG37="","",官網匯出!AG37)</f>
        <v/>
      </c>
      <c r="AN37" s="1" t="str">
        <f>IF(G37="","",IF(官網匯出!AH37="","",官網匯出!AH37))</f>
        <v/>
      </c>
      <c r="AO37" s="14" t="str">
        <f t="shared" si="14"/>
        <v/>
      </c>
      <c r="AP37" s="14" t="str">
        <f t="shared" si="15"/>
        <v>1</v>
      </c>
      <c r="AQ37" s="14" t="str">
        <f t="shared" si="16"/>
        <v>0</v>
      </c>
      <c r="AR37" s="1" t="str">
        <f t="shared" si="17"/>
        <v/>
      </c>
      <c r="AS37" s="1" t="str">
        <f t="shared" si="18"/>
        <v/>
      </c>
      <c r="AT37" s="1" t="str">
        <f t="shared" si="19"/>
        <v/>
      </c>
      <c r="AU37" s="1" t="str">
        <f t="shared" si="9"/>
        <v/>
      </c>
      <c r="AV37" s="1" t="e">
        <f>IF(VLOOKUP(G37,官網匯出!A:AQ,42,FALSE)="","[黃金盾官網]",VLOOKUP(G37,官網匯出!A:AQ,42,FALSE))</f>
        <v>#N/A</v>
      </c>
      <c r="AW37" s="1" t="e">
        <f>IF(LEFT(VLOOKUP(G37,官網匯出!A:AS,43,FALSE),2)="","web",LEFT(VLOOKUP(G37,官網匯出!A:AS,43,FALSE),2))</f>
        <v>#N/A</v>
      </c>
      <c r="AX37" s="1" t="str">
        <f t="shared" si="20"/>
        <v>O</v>
      </c>
    </row>
    <row r="38" spans="1:50">
      <c r="A38" s="1" t="str">
        <f>IF(G38="","",VLOOKUP(官網轉換!AW38,團名!A:B,2,FALSE))</f>
        <v/>
      </c>
      <c r="B38" s="1" t="str">
        <f>IF(G38="","",IF(LEFT(VLOOKUP(G38,官網匯出!A:AQ,43,0),2)="wf",VLOOKUP(VLOOKUP(G38,官網匯出!A:AQ,43,0),團名!$I$1:$K$12,2,FALSE),"N0071"))</f>
        <v/>
      </c>
      <c r="C38" s="1" t="str">
        <f>IFERROR(VLOOKUP(官網匯出!D38,團名!E:G,3,FALSE),"")</f>
        <v/>
      </c>
      <c r="D38" s="1" t="str">
        <f t="shared" si="11"/>
        <v/>
      </c>
      <c r="E38" s="1" t="str">
        <f t="shared" si="12"/>
        <v/>
      </c>
      <c r="F38" s="1" t="str">
        <f>IF(官網匯出!F38="已付款","","B0012")</f>
        <v>B0012</v>
      </c>
      <c r="G38" s="1" t="str">
        <f>IF(官網匯出!A38="","",官網匯出!A38)</f>
        <v/>
      </c>
      <c r="H38" s="3" t="str">
        <f>IF(官網匯出!B38="","",官網匯出!B38)</f>
        <v/>
      </c>
      <c r="I38" s="1" t="str">
        <f>IF(官網匯出!C38="","",官網匯出!C38)</f>
        <v/>
      </c>
      <c r="J38" s="1" t="str">
        <f>IF(官網匯出!D38="","",官網匯出!D38)</f>
        <v/>
      </c>
      <c r="K38" s="3" t="str">
        <f>IF(官網匯出!E38="","",官網匯出!E38)</f>
        <v/>
      </c>
      <c r="L38" s="1" t="str">
        <f>IF(官網匯出!F38="","",官網匯出!F38)</f>
        <v/>
      </c>
      <c r="M38" s="1" t="str">
        <f>IF(官網匯出!G38="","",官網匯出!G38)</f>
        <v/>
      </c>
      <c r="N38" s="1" t="str">
        <f>IF(官網匯出!H38="","",官網匯出!H38)</f>
        <v/>
      </c>
      <c r="P38" s="1" t="str">
        <f>IF(官網匯出!J38="","",RIGHT(官網匯出!J38,LEN(官網匯出!J38)-2))</f>
        <v/>
      </c>
      <c r="Q38" s="1" t="str">
        <f>IF(官網匯出!K38="","",官網匯出!K38)</f>
        <v/>
      </c>
      <c r="R38" s="1" t="str">
        <f>IF(官網匯出!L38="","",官網匯出!L38)</f>
        <v/>
      </c>
      <c r="S38" s="1" t="str">
        <f>IF(官網匯出!M38="","",官網匯出!M38)</f>
        <v/>
      </c>
      <c r="T38" s="1" t="str">
        <f>IF(官網匯出!N38="","",官網匯出!N38)</f>
        <v/>
      </c>
      <c r="U38" s="1" t="str">
        <f>IF(官網匯出!O38="","",官網匯出!O38)</f>
        <v/>
      </c>
      <c r="V38" s="1" t="str">
        <f>IF(官網匯出!P38="",IF(G38="","",0),官網匯出!P38)</f>
        <v/>
      </c>
      <c r="W38" s="1" t="str">
        <f>IF(官網匯出!Q38="",IF(G38="","",0),官網匯出!Q38)</f>
        <v/>
      </c>
      <c r="X38" s="1" t="str">
        <f>IF(官網匯出!R38="","",官網匯出!R38)</f>
        <v/>
      </c>
      <c r="Y38" s="1" t="str">
        <f>IF(官網匯出!S38="","",官網匯出!S38)</f>
        <v/>
      </c>
      <c r="Z38" s="1" t="str">
        <f>IF(G38="","",官網匯出!T38)</f>
        <v/>
      </c>
      <c r="AA38" s="1" t="str">
        <f>IF(G38="","",官網匯出!AK38)</f>
        <v/>
      </c>
      <c r="AB38" s="1" t="str">
        <f>IF(G38="","",IF(官網匯出!V38="","",官網匯出!V38))</f>
        <v/>
      </c>
      <c r="AJ38" s="1" t="str">
        <f>IF(G38="","",IF(官網匯出!AE38="","",官網匯出!AE38))</f>
        <v/>
      </c>
      <c r="AK38" s="1" t="str">
        <f>IF(G38="","",IF(官網匯出!AD38="","",官網匯出!AD38))</f>
        <v/>
      </c>
      <c r="AL38" s="1" t="str">
        <f t="shared" si="13"/>
        <v>0</v>
      </c>
      <c r="AM38" s="1" t="str">
        <f>IF(官網匯出!AG38="","",官網匯出!AG38)</f>
        <v/>
      </c>
      <c r="AN38" s="1" t="str">
        <f>IF(G38="","",IF(官網匯出!AH38="","",官網匯出!AH38))</f>
        <v/>
      </c>
      <c r="AO38" s="14" t="str">
        <f t="shared" si="14"/>
        <v/>
      </c>
      <c r="AP38" s="14" t="str">
        <f t="shared" si="15"/>
        <v>1</v>
      </c>
      <c r="AQ38" s="14" t="str">
        <f t="shared" si="16"/>
        <v>0</v>
      </c>
      <c r="AR38" s="1" t="str">
        <f t="shared" si="17"/>
        <v/>
      </c>
      <c r="AS38" s="1" t="str">
        <f t="shared" si="18"/>
        <v/>
      </c>
      <c r="AT38" s="1" t="str">
        <f t="shared" si="19"/>
        <v/>
      </c>
      <c r="AU38" s="1" t="str">
        <f t="shared" si="9"/>
        <v/>
      </c>
      <c r="AV38" s="1" t="e">
        <f>IF(VLOOKUP(G38,官網匯出!A:AQ,42,FALSE)="","[黃金盾官網]",VLOOKUP(G38,官網匯出!A:AQ,42,FALSE))</f>
        <v>#N/A</v>
      </c>
      <c r="AW38" s="1" t="e">
        <f>IF(LEFT(VLOOKUP(G38,官網匯出!A:AS,43,FALSE),2)="","web",LEFT(VLOOKUP(G38,官網匯出!A:AS,43,FALSE),2))</f>
        <v>#N/A</v>
      </c>
      <c r="AX38" s="1" t="str">
        <f t="shared" si="20"/>
        <v>O</v>
      </c>
    </row>
    <row r="39" spans="1:50">
      <c r="A39" s="1" t="str">
        <f>IF(G39="","",VLOOKUP(官網轉換!AW39,團名!A:B,2,FALSE))</f>
        <v/>
      </c>
      <c r="B39" s="1" t="str">
        <f>IF(G39="","",IF(LEFT(VLOOKUP(G39,官網匯出!A:AQ,43,0),2)="wf",VLOOKUP(VLOOKUP(G39,官網匯出!A:AQ,43,0),團名!$I$1:$K$12,2,FALSE),"N0071"))</f>
        <v/>
      </c>
      <c r="C39" s="1" t="str">
        <f>IFERROR(VLOOKUP(官網匯出!D39,團名!E:G,3,FALSE),"")</f>
        <v/>
      </c>
      <c r="D39" s="1" t="str">
        <f t="shared" si="11"/>
        <v/>
      </c>
      <c r="E39" s="1" t="str">
        <f t="shared" si="12"/>
        <v/>
      </c>
      <c r="F39" s="1" t="str">
        <f>IF(官網匯出!F39="已付款","","B0012")</f>
        <v>B0012</v>
      </c>
      <c r="G39" s="1" t="str">
        <f>IF(官網匯出!A39="","",官網匯出!A39)</f>
        <v/>
      </c>
      <c r="H39" s="3" t="str">
        <f>IF(官網匯出!B39="","",官網匯出!B39)</f>
        <v/>
      </c>
      <c r="I39" s="1" t="str">
        <f>IF(官網匯出!C39="","",官網匯出!C39)</f>
        <v/>
      </c>
      <c r="J39" s="1" t="str">
        <f>IF(官網匯出!D39="","",官網匯出!D39)</f>
        <v/>
      </c>
      <c r="K39" s="3" t="str">
        <f>IF(官網匯出!E39="","",官網匯出!E39)</f>
        <v/>
      </c>
      <c r="L39" s="1" t="str">
        <f>IF(官網匯出!F39="","",官網匯出!F39)</f>
        <v/>
      </c>
      <c r="M39" s="1" t="str">
        <f>IF(官網匯出!G39="","",官網匯出!G39)</f>
        <v/>
      </c>
      <c r="N39" s="1" t="str">
        <f>IF(官網匯出!H39="","",官網匯出!H39)</f>
        <v/>
      </c>
      <c r="P39" s="1" t="str">
        <f>IF(官網匯出!J39="","",RIGHT(官網匯出!J39,LEN(官網匯出!J39)-2))</f>
        <v/>
      </c>
      <c r="Q39" s="1" t="str">
        <f>IF(官網匯出!K39="","",官網匯出!K39)</f>
        <v/>
      </c>
      <c r="R39" s="1" t="str">
        <f>IF(官網匯出!L39="","",官網匯出!L39)</f>
        <v/>
      </c>
      <c r="S39" s="1" t="str">
        <f>IF(官網匯出!M39="","",官網匯出!M39)</f>
        <v/>
      </c>
      <c r="T39" s="1" t="str">
        <f>IF(官網匯出!N39="","",官網匯出!N39)</f>
        <v/>
      </c>
      <c r="U39" s="1" t="str">
        <f>IF(官網匯出!O39="","",官網匯出!O39)</f>
        <v/>
      </c>
      <c r="V39" s="1" t="str">
        <f>IF(官網匯出!P39="",IF(G39="","",0),官網匯出!P39)</f>
        <v/>
      </c>
      <c r="W39" s="1" t="str">
        <f>IF(官網匯出!Q39="",IF(G39="","",0),官網匯出!Q39)</f>
        <v/>
      </c>
      <c r="X39" s="1" t="str">
        <f>IF(官網匯出!R39="","",官網匯出!R39)</f>
        <v/>
      </c>
      <c r="Y39" s="1" t="str">
        <f>IF(官網匯出!S39="","",官網匯出!S39)</f>
        <v/>
      </c>
      <c r="Z39" s="1" t="str">
        <f>IF(G39="","",官網匯出!T39)</f>
        <v/>
      </c>
      <c r="AA39" s="1" t="str">
        <f>IF(G39="","",官網匯出!AK39)</f>
        <v/>
      </c>
      <c r="AB39" s="1" t="str">
        <f>IF(G39="","",IF(官網匯出!V39="","",官網匯出!V39))</f>
        <v/>
      </c>
      <c r="AJ39" s="1" t="str">
        <f>IF(G39="","",IF(官網匯出!AE39="","",官網匯出!AE39))</f>
        <v/>
      </c>
      <c r="AK39" s="1" t="str">
        <f>IF(G39="","",IF(官網匯出!AD39="","",官網匯出!AD39))</f>
        <v/>
      </c>
      <c r="AL39" s="1" t="str">
        <f t="shared" si="13"/>
        <v>0</v>
      </c>
      <c r="AM39" s="1" t="str">
        <f>IF(官網匯出!AG39="","",官網匯出!AG39)</f>
        <v/>
      </c>
      <c r="AN39" s="1" t="str">
        <f>IF(G39="","",IF(官網匯出!AH39="","",官網匯出!AH39))</f>
        <v/>
      </c>
      <c r="AO39" s="14" t="str">
        <f t="shared" si="14"/>
        <v/>
      </c>
      <c r="AP39" s="14" t="str">
        <f t="shared" si="15"/>
        <v>1</v>
      </c>
      <c r="AQ39" s="14" t="str">
        <f t="shared" si="16"/>
        <v>0</v>
      </c>
      <c r="AR39" s="1" t="str">
        <f t="shared" si="17"/>
        <v/>
      </c>
      <c r="AS39" s="1" t="str">
        <f t="shared" si="18"/>
        <v/>
      </c>
      <c r="AT39" s="1" t="str">
        <f t="shared" si="19"/>
        <v/>
      </c>
      <c r="AU39" s="1" t="str">
        <f t="shared" si="9"/>
        <v/>
      </c>
      <c r="AV39" s="1" t="e">
        <f>IF(VLOOKUP(G39,官網匯出!A:AQ,42,FALSE)="","[黃金盾官網]",VLOOKUP(G39,官網匯出!A:AQ,42,FALSE))</f>
        <v>#N/A</v>
      </c>
      <c r="AW39" s="1" t="e">
        <f>IF(LEFT(VLOOKUP(G39,官網匯出!A:AS,43,FALSE),2)="","web",LEFT(VLOOKUP(G39,官網匯出!A:AS,43,FALSE),2))</f>
        <v>#N/A</v>
      </c>
      <c r="AX39" s="1" t="str">
        <f t="shared" si="20"/>
        <v>O</v>
      </c>
    </row>
    <row r="40" spans="1:50">
      <c r="A40" s="1" t="str">
        <f>IF(G40="","",VLOOKUP(官網轉換!AW40,團名!A:B,2,FALSE))</f>
        <v/>
      </c>
      <c r="B40" s="1" t="str">
        <f>IF(G40="","",IF(LEFT(VLOOKUP(G40,官網匯出!A:AQ,43,0),2)="wf",VLOOKUP(VLOOKUP(G40,官網匯出!A:AQ,43,0),團名!$I$1:$K$12,2,FALSE),"N0071"))</f>
        <v/>
      </c>
      <c r="C40" s="1" t="str">
        <f>IFERROR(VLOOKUP(官網匯出!D40,團名!E:G,3,FALSE),"")</f>
        <v/>
      </c>
      <c r="D40" s="1" t="str">
        <f t="shared" si="11"/>
        <v/>
      </c>
      <c r="E40" s="1" t="str">
        <f t="shared" si="12"/>
        <v/>
      </c>
      <c r="F40" s="1" t="str">
        <f>IF(官網匯出!F40="已付款","","B0012")</f>
        <v>B0012</v>
      </c>
      <c r="G40" s="1" t="str">
        <f>IF(官網匯出!A40="","",官網匯出!A40)</f>
        <v/>
      </c>
      <c r="H40" s="3" t="str">
        <f>IF(官網匯出!B40="","",官網匯出!B40)</f>
        <v/>
      </c>
      <c r="I40" s="1" t="str">
        <f>IF(官網匯出!C40="","",官網匯出!C40)</f>
        <v/>
      </c>
      <c r="J40" s="1" t="str">
        <f>IF(官網匯出!D40="","",官網匯出!D40)</f>
        <v/>
      </c>
      <c r="K40" s="3" t="str">
        <f>IF(官網匯出!E40="","",官網匯出!E40)</f>
        <v/>
      </c>
      <c r="L40" s="1" t="str">
        <f>IF(官網匯出!F40="","",官網匯出!F40)</f>
        <v/>
      </c>
      <c r="M40" s="1" t="str">
        <f>IF(官網匯出!G40="","",官網匯出!G40)</f>
        <v/>
      </c>
      <c r="N40" s="1" t="str">
        <f>IF(官網匯出!H40="","",官網匯出!H40)</f>
        <v/>
      </c>
      <c r="P40" s="1" t="str">
        <f>IF(官網匯出!J40="","",RIGHT(官網匯出!J40,LEN(官網匯出!J40)-2))</f>
        <v/>
      </c>
      <c r="Q40" s="1" t="str">
        <f>IF(官網匯出!K40="","",官網匯出!K40)</f>
        <v/>
      </c>
      <c r="R40" s="1" t="str">
        <f>IF(官網匯出!L40="","",官網匯出!L40)</f>
        <v/>
      </c>
      <c r="S40" s="1" t="str">
        <f>IF(官網匯出!M40="","",官網匯出!M40)</f>
        <v/>
      </c>
      <c r="T40" s="1" t="str">
        <f>IF(官網匯出!N40="","",官網匯出!N40)</f>
        <v/>
      </c>
      <c r="U40" s="1" t="str">
        <f>IF(官網匯出!O40="","",官網匯出!O40)</f>
        <v/>
      </c>
      <c r="V40" s="1" t="str">
        <f>IF(官網匯出!P40="",IF(G40="","",0),官網匯出!P40)</f>
        <v/>
      </c>
      <c r="W40" s="1" t="str">
        <f>IF(官網匯出!Q40="",IF(G40="","",0),官網匯出!Q40)</f>
        <v/>
      </c>
      <c r="X40" s="1" t="str">
        <f>IF(官網匯出!R40="","",官網匯出!R40)</f>
        <v/>
      </c>
      <c r="Y40" s="1" t="str">
        <f>IF(官網匯出!S40="","",官網匯出!S40)</f>
        <v/>
      </c>
      <c r="Z40" s="1" t="str">
        <f>IF(G40="","",官網匯出!T40)</f>
        <v/>
      </c>
      <c r="AA40" s="1" t="str">
        <f>IF(G40="","",官網匯出!AK40)</f>
        <v/>
      </c>
      <c r="AB40" s="1" t="str">
        <f>IF(G40="","",IF(官網匯出!V40="","",官網匯出!V40))</f>
        <v/>
      </c>
      <c r="AJ40" s="1" t="str">
        <f>IF(G40="","",IF(官網匯出!AE40="","",官網匯出!AE40))</f>
        <v/>
      </c>
      <c r="AK40" s="1" t="str">
        <f>IF(G40="","",IF(官網匯出!AD40="","",官網匯出!AD40))</f>
        <v/>
      </c>
      <c r="AL40" s="1" t="str">
        <f t="shared" si="13"/>
        <v>0</v>
      </c>
      <c r="AM40" s="1" t="str">
        <f>IF(官網匯出!AG40="","",官網匯出!AG40)</f>
        <v/>
      </c>
      <c r="AN40" s="1" t="str">
        <f>IF(G40="","",IF(官網匯出!AH40="","",官網匯出!AH40))</f>
        <v/>
      </c>
      <c r="AO40" s="14" t="str">
        <f t="shared" si="14"/>
        <v/>
      </c>
      <c r="AP40" s="14" t="str">
        <f t="shared" si="15"/>
        <v>1</v>
      </c>
      <c r="AQ40" s="14" t="str">
        <f t="shared" si="16"/>
        <v>0</v>
      </c>
      <c r="AR40" s="1" t="str">
        <f t="shared" si="17"/>
        <v/>
      </c>
      <c r="AS40" s="1" t="str">
        <f t="shared" si="18"/>
        <v/>
      </c>
      <c r="AT40" s="1" t="str">
        <f t="shared" si="19"/>
        <v/>
      </c>
      <c r="AU40" s="1" t="str">
        <f t="shared" si="9"/>
        <v/>
      </c>
      <c r="AV40" s="1" t="e">
        <f>IF(VLOOKUP(G40,官網匯出!A:AQ,42,FALSE)="","[黃金盾官網]",VLOOKUP(G40,官網匯出!A:AQ,42,FALSE))</f>
        <v>#N/A</v>
      </c>
      <c r="AW40" s="1" t="e">
        <f>IF(LEFT(VLOOKUP(G40,官網匯出!A:AS,43,FALSE),2)="","web",LEFT(VLOOKUP(G40,官網匯出!A:AS,43,FALSE),2))</f>
        <v>#N/A</v>
      </c>
      <c r="AX40" s="1" t="str">
        <f t="shared" si="20"/>
        <v>O</v>
      </c>
    </row>
    <row r="41" spans="1:50">
      <c r="A41" s="1" t="str">
        <f>IF(G41="","",VLOOKUP(官網轉換!AW41,團名!A:B,2,FALSE))</f>
        <v/>
      </c>
      <c r="B41" s="1" t="str">
        <f>IF(G41="","",IF(LEFT(VLOOKUP(G41,官網匯出!A:AQ,43,0),2)="wf",VLOOKUP(VLOOKUP(G41,官網匯出!A:AQ,43,0),團名!$I$1:$K$12,2,FALSE),"N0071"))</f>
        <v/>
      </c>
      <c r="C41" s="1" t="str">
        <f>IFERROR(VLOOKUP(官網匯出!D41,團名!E:G,3,FALSE),"")</f>
        <v/>
      </c>
      <c r="D41" s="1" t="str">
        <f t="shared" si="11"/>
        <v/>
      </c>
      <c r="E41" s="1" t="str">
        <f t="shared" si="12"/>
        <v/>
      </c>
      <c r="F41" s="1" t="str">
        <f>IF(官網匯出!F41="已付款","","B0012")</f>
        <v>B0012</v>
      </c>
      <c r="G41" s="1" t="str">
        <f>IF(官網匯出!A41="","",官網匯出!A41)</f>
        <v/>
      </c>
      <c r="H41" s="3" t="str">
        <f>IF(官網匯出!B41="","",官網匯出!B41)</f>
        <v/>
      </c>
      <c r="I41" s="1" t="str">
        <f>IF(官網匯出!C41="","",官網匯出!C41)</f>
        <v/>
      </c>
      <c r="J41" s="1" t="str">
        <f>IF(官網匯出!D41="","",官網匯出!D41)</f>
        <v/>
      </c>
      <c r="K41" s="3" t="str">
        <f>IF(官網匯出!E41="","",官網匯出!E41)</f>
        <v/>
      </c>
      <c r="L41" s="1" t="str">
        <f>IF(官網匯出!F41="","",官網匯出!F41)</f>
        <v/>
      </c>
      <c r="M41" s="1" t="str">
        <f>IF(官網匯出!G41="","",官網匯出!G41)</f>
        <v/>
      </c>
      <c r="N41" s="1" t="str">
        <f>IF(官網匯出!H41="","",官網匯出!H41)</f>
        <v/>
      </c>
      <c r="P41" s="1" t="str">
        <f>IF(官網匯出!J41="","",RIGHT(官網匯出!J41,LEN(官網匯出!J41)-2))</f>
        <v/>
      </c>
      <c r="Q41" s="1" t="str">
        <f>IF(官網匯出!K41="","",官網匯出!K41)</f>
        <v/>
      </c>
      <c r="R41" s="1" t="str">
        <f>IF(官網匯出!L41="","",官網匯出!L41)</f>
        <v/>
      </c>
      <c r="S41" s="1" t="str">
        <f>IF(官網匯出!M41="","",官網匯出!M41)</f>
        <v/>
      </c>
      <c r="T41" s="1" t="str">
        <f>IF(官網匯出!N41="","",官網匯出!N41)</f>
        <v/>
      </c>
      <c r="U41" s="1" t="str">
        <f>IF(官網匯出!O41="","",官網匯出!O41)</f>
        <v/>
      </c>
      <c r="V41" s="1" t="str">
        <f>IF(官網匯出!P41="",IF(G41="","",0),官網匯出!P41)</f>
        <v/>
      </c>
      <c r="W41" s="1" t="str">
        <f>IF(官網匯出!Q41="",IF(G41="","",0),官網匯出!Q41)</f>
        <v/>
      </c>
      <c r="X41" s="1" t="str">
        <f>IF(官網匯出!R41="","",官網匯出!R41)</f>
        <v/>
      </c>
      <c r="Y41" s="1" t="str">
        <f>IF(官網匯出!S41="","",官網匯出!S41)</f>
        <v/>
      </c>
      <c r="Z41" s="1" t="str">
        <f>IF(G41="","",官網匯出!T41)</f>
        <v/>
      </c>
      <c r="AA41" s="1" t="str">
        <f>IF(G41="","",官網匯出!AK41)</f>
        <v/>
      </c>
      <c r="AB41" s="1" t="str">
        <f>IF(G41="","",IF(官網匯出!V41="","",官網匯出!V41))</f>
        <v/>
      </c>
      <c r="AJ41" s="1" t="str">
        <f>IF(G41="","",IF(官網匯出!AE41="","",官網匯出!AE41))</f>
        <v/>
      </c>
      <c r="AK41" s="1" t="str">
        <f>IF(G41="","",IF(官網匯出!AD41="","",官網匯出!AD41))</f>
        <v/>
      </c>
      <c r="AL41" s="1" t="str">
        <f t="shared" si="13"/>
        <v>0</v>
      </c>
      <c r="AM41" s="1" t="str">
        <f>IF(官網匯出!AG41="","",官網匯出!AG41)</f>
        <v/>
      </c>
      <c r="AN41" s="1" t="str">
        <f>IF(G41="","",IF(官網匯出!AH41="","",官網匯出!AH41))</f>
        <v/>
      </c>
      <c r="AO41" s="14" t="str">
        <f t="shared" si="14"/>
        <v/>
      </c>
      <c r="AP41" s="14" t="str">
        <f t="shared" si="15"/>
        <v>1</v>
      </c>
      <c r="AQ41" s="14" t="str">
        <f t="shared" si="16"/>
        <v>0</v>
      </c>
      <c r="AR41" s="1" t="str">
        <f t="shared" si="17"/>
        <v/>
      </c>
      <c r="AS41" s="1" t="str">
        <f t="shared" si="18"/>
        <v/>
      </c>
      <c r="AT41" s="1" t="str">
        <f t="shared" si="19"/>
        <v/>
      </c>
      <c r="AU41" s="1" t="str">
        <f t="shared" si="9"/>
        <v/>
      </c>
      <c r="AV41" s="1" t="e">
        <f>IF(VLOOKUP(G41,官網匯出!A:AQ,42,FALSE)="","[黃金盾官網]",VLOOKUP(G41,官網匯出!A:AQ,42,FALSE))</f>
        <v>#N/A</v>
      </c>
      <c r="AW41" s="1" t="e">
        <f>IF(LEFT(VLOOKUP(G41,官網匯出!A:AS,43,FALSE),2)="","web",LEFT(VLOOKUP(G41,官網匯出!A:AS,43,FALSE),2))</f>
        <v>#N/A</v>
      </c>
      <c r="AX41" s="1" t="str">
        <f t="shared" si="20"/>
        <v>O</v>
      </c>
    </row>
    <row r="42" spans="1:50">
      <c r="A42" s="1" t="str">
        <f>IF(G42="","",VLOOKUP(官網轉換!AW42,團名!A:B,2,FALSE))</f>
        <v/>
      </c>
      <c r="B42" s="1" t="str">
        <f>IF(G42="","",IF(LEFT(VLOOKUP(G42,官網匯出!A:AQ,43,0),2)="wf",VLOOKUP(VLOOKUP(G42,官網匯出!A:AQ,43,0),團名!$I$1:$K$12,2,FALSE),"N0071"))</f>
        <v/>
      </c>
      <c r="C42" s="1" t="str">
        <f>IFERROR(VLOOKUP(官網匯出!D42,團名!E:G,3,FALSE),"")</f>
        <v/>
      </c>
      <c r="D42" s="1" t="str">
        <f t="shared" si="11"/>
        <v/>
      </c>
      <c r="E42" s="1" t="str">
        <f t="shared" si="12"/>
        <v/>
      </c>
      <c r="F42" s="1" t="str">
        <f>IF(官網匯出!F42="已付款","","B0012")</f>
        <v>B0012</v>
      </c>
      <c r="G42" s="1" t="str">
        <f>IF(官網匯出!A42="","",官網匯出!A42)</f>
        <v/>
      </c>
      <c r="H42" s="3" t="str">
        <f>IF(官網匯出!B42="","",官網匯出!B42)</f>
        <v/>
      </c>
      <c r="I42" s="1" t="str">
        <f>IF(官網匯出!C42="","",官網匯出!C42)</f>
        <v/>
      </c>
      <c r="J42" s="1" t="str">
        <f>IF(官網匯出!D42="","",官網匯出!D42)</f>
        <v/>
      </c>
      <c r="K42" s="3" t="str">
        <f>IF(官網匯出!E42="","",官網匯出!E42)</f>
        <v/>
      </c>
      <c r="L42" s="1" t="str">
        <f>IF(官網匯出!F42="","",官網匯出!F42)</f>
        <v/>
      </c>
      <c r="M42" s="1" t="str">
        <f>IF(官網匯出!G42="","",官網匯出!G42)</f>
        <v/>
      </c>
      <c r="N42" s="1" t="str">
        <f>IF(官網匯出!H42="","",官網匯出!H42)</f>
        <v/>
      </c>
      <c r="P42" s="1" t="str">
        <f>IF(官網匯出!J42="","",RIGHT(官網匯出!J42,LEN(官網匯出!J42)-2))</f>
        <v/>
      </c>
      <c r="Q42" s="1" t="str">
        <f>IF(官網匯出!K42="","",官網匯出!K42)</f>
        <v/>
      </c>
      <c r="R42" s="1" t="str">
        <f>IF(官網匯出!L42="","",官網匯出!L42)</f>
        <v/>
      </c>
      <c r="S42" s="1" t="str">
        <f>IF(官網匯出!M42="","",官網匯出!M42)</f>
        <v/>
      </c>
      <c r="T42" s="1" t="str">
        <f>IF(官網匯出!N42="","",官網匯出!N42)</f>
        <v/>
      </c>
      <c r="U42" s="1" t="str">
        <f>IF(官網匯出!O42="","",官網匯出!O42)</f>
        <v/>
      </c>
      <c r="V42" s="1" t="str">
        <f>IF(官網匯出!P42="",IF(G42="","",0),官網匯出!P42)</f>
        <v/>
      </c>
      <c r="W42" s="1" t="str">
        <f>IF(官網匯出!Q42="",IF(G42="","",0),官網匯出!Q42)</f>
        <v/>
      </c>
      <c r="X42" s="1" t="str">
        <f>IF(官網匯出!R42="","",官網匯出!R42)</f>
        <v/>
      </c>
      <c r="Y42" s="1" t="str">
        <f>IF(官網匯出!S42="","",官網匯出!S42)</f>
        <v/>
      </c>
      <c r="Z42" s="1" t="str">
        <f>IF(G42="","",官網匯出!T42)</f>
        <v/>
      </c>
      <c r="AA42" s="1" t="str">
        <f>IF(G42="","",官網匯出!AK42)</f>
        <v/>
      </c>
      <c r="AB42" s="1" t="str">
        <f>IF(G42="","",IF(官網匯出!V42="","",官網匯出!V42))</f>
        <v/>
      </c>
      <c r="AJ42" s="1" t="str">
        <f>IF(G42="","",IF(官網匯出!AE42="","",官網匯出!AE42))</f>
        <v/>
      </c>
      <c r="AK42" s="1" t="str">
        <f>IF(G42="","",IF(官網匯出!AD42="","",官網匯出!AD42))</f>
        <v/>
      </c>
      <c r="AL42" s="1" t="str">
        <f t="shared" si="13"/>
        <v>0</v>
      </c>
      <c r="AM42" s="1" t="str">
        <f>IF(官網匯出!AG42="","",官網匯出!AG42)</f>
        <v/>
      </c>
      <c r="AN42" s="1" t="str">
        <f>IF(G42="","",IF(官網匯出!AH42="","",官網匯出!AH42))</f>
        <v/>
      </c>
      <c r="AO42" s="14" t="str">
        <f t="shared" si="14"/>
        <v/>
      </c>
      <c r="AP42" s="14" t="str">
        <f t="shared" si="15"/>
        <v>1</v>
      </c>
      <c r="AQ42" s="14" t="str">
        <f t="shared" si="16"/>
        <v>0</v>
      </c>
      <c r="AR42" s="1" t="str">
        <f t="shared" si="17"/>
        <v/>
      </c>
      <c r="AS42" s="1" t="str">
        <f t="shared" si="18"/>
        <v/>
      </c>
      <c r="AT42" s="1" t="str">
        <f t="shared" si="19"/>
        <v/>
      </c>
      <c r="AU42" s="1" t="str">
        <f t="shared" si="9"/>
        <v/>
      </c>
      <c r="AV42" s="1" t="e">
        <f>IF(VLOOKUP(G42,官網匯出!A:AQ,42,FALSE)="","[黃金盾官網]",VLOOKUP(G42,官網匯出!A:AQ,42,FALSE))</f>
        <v>#N/A</v>
      </c>
      <c r="AW42" s="1" t="e">
        <f>IF(LEFT(VLOOKUP(G42,官網匯出!A:AS,43,FALSE),2)="","web",LEFT(VLOOKUP(G42,官網匯出!A:AS,43,FALSE),2))</f>
        <v>#N/A</v>
      </c>
      <c r="AX42" s="1" t="str">
        <f t="shared" si="20"/>
        <v>O</v>
      </c>
    </row>
    <row r="43" spans="1:50">
      <c r="A43" s="1" t="str">
        <f>IF(G43="","",VLOOKUP(官網轉換!AW43,團名!A:B,2,FALSE))</f>
        <v/>
      </c>
      <c r="B43" s="1" t="str">
        <f>IF(G43="","",IF(LEFT(VLOOKUP(G43,官網匯出!A:AQ,43,0),2)="wf",VLOOKUP(VLOOKUP(G43,官網匯出!A:AQ,43,0),團名!$I$1:$K$12,2,FALSE),"N0071"))</f>
        <v/>
      </c>
      <c r="C43" s="1" t="str">
        <f>IFERROR(VLOOKUP(官網匯出!D43,團名!E:G,3,FALSE),"")</f>
        <v/>
      </c>
      <c r="D43" s="1" t="str">
        <f t="shared" si="11"/>
        <v/>
      </c>
      <c r="E43" s="1" t="str">
        <f t="shared" si="12"/>
        <v/>
      </c>
      <c r="F43" s="1" t="str">
        <f>IF(官網匯出!F43="已付款","","B0012")</f>
        <v>B0012</v>
      </c>
      <c r="G43" s="1" t="str">
        <f>IF(官網匯出!A43="","",官網匯出!A43)</f>
        <v/>
      </c>
      <c r="H43" s="3" t="str">
        <f>IF(官網匯出!B43="","",官網匯出!B43)</f>
        <v/>
      </c>
      <c r="I43" s="1" t="str">
        <f>IF(官網匯出!C43="","",官網匯出!C43)</f>
        <v/>
      </c>
      <c r="J43" s="1" t="str">
        <f>IF(官網匯出!D43="","",官網匯出!D43)</f>
        <v/>
      </c>
      <c r="K43" s="3" t="str">
        <f>IF(官網匯出!E43="","",官網匯出!E43)</f>
        <v/>
      </c>
      <c r="L43" s="1" t="str">
        <f>IF(官網匯出!F43="","",官網匯出!F43)</f>
        <v/>
      </c>
      <c r="M43" s="1" t="str">
        <f>IF(官網匯出!G43="","",官網匯出!G43)</f>
        <v/>
      </c>
      <c r="N43" s="1" t="str">
        <f>IF(官網匯出!H43="","",官網匯出!H43)</f>
        <v/>
      </c>
      <c r="P43" s="1" t="str">
        <f>IF(官網匯出!J43="","",RIGHT(官網匯出!J43,LEN(官網匯出!J43)-2))</f>
        <v/>
      </c>
      <c r="Q43" s="1" t="str">
        <f>IF(官網匯出!K43="","",官網匯出!K43)</f>
        <v/>
      </c>
      <c r="R43" s="1" t="str">
        <f>IF(官網匯出!L43="","",官網匯出!L43)</f>
        <v/>
      </c>
      <c r="S43" s="1" t="str">
        <f>IF(官網匯出!M43="","",官網匯出!M43)</f>
        <v/>
      </c>
      <c r="T43" s="1" t="str">
        <f>IF(官網匯出!N43="","",官網匯出!N43)</f>
        <v/>
      </c>
      <c r="U43" s="1" t="str">
        <f>IF(官網匯出!O43="","",官網匯出!O43)</f>
        <v/>
      </c>
      <c r="V43" s="1" t="str">
        <f>IF(官網匯出!P43="",IF(G43="","",0),官網匯出!P43)</f>
        <v/>
      </c>
      <c r="W43" s="1" t="str">
        <f>IF(官網匯出!Q43="",IF(G43="","",0),官網匯出!Q43)</f>
        <v/>
      </c>
      <c r="X43" s="1" t="str">
        <f>IF(官網匯出!R43="","",官網匯出!R43)</f>
        <v/>
      </c>
      <c r="Y43" s="1" t="str">
        <f>IF(官網匯出!S43="","",官網匯出!S43)</f>
        <v/>
      </c>
      <c r="Z43" s="1" t="str">
        <f>IF(G43="","",官網匯出!T43)</f>
        <v/>
      </c>
      <c r="AA43" s="1" t="str">
        <f>IF(G43="","",官網匯出!AK43)</f>
        <v/>
      </c>
      <c r="AB43" s="1" t="str">
        <f>IF(G43="","",IF(官網匯出!V43="","",官網匯出!V43))</f>
        <v/>
      </c>
      <c r="AJ43" s="1" t="str">
        <f>IF(G43="","",IF(官網匯出!AE43="","",官網匯出!AE43))</f>
        <v/>
      </c>
      <c r="AK43" s="1" t="str">
        <f>IF(G43="","",IF(官網匯出!AD43="","",官網匯出!AD43))</f>
        <v/>
      </c>
      <c r="AL43" s="1" t="str">
        <f t="shared" si="13"/>
        <v>0</v>
      </c>
      <c r="AM43" s="1" t="str">
        <f>IF(官網匯出!AG43="","",官網匯出!AG43)</f>
        <v/>
      </c>
      <c r="AN43" s="1" t="str">
        <f>IF(G43="","",IF(官網匯出!AH43="","",官網匯出!AH43))</f>
        <v/>
      </c>
      <c r="AO43" s="14" t="str">
        <f t="shared" si="14"/>
        <v/>
      </c>
      <c r="AP43" s="14" t="str">
        <f t="shared" si="15"/>
        <v>1</v>
      </c>
      <c r="AQ43" s="14" t="str">
        <f t="shared" si="16"/>
        <v>0</v>
      </c>
      <c r="AR43" s="1" t="str">
        <f t="shared" si="17"/>
        <v/>
      </c>
      <c r="AS43" s="1" t="str">
        <f t="shared" si="18"/>
        <v/>
      </c>
      <c r="AT43" s="1" t="str">
        <f t="shared" si="19"/>
        <v/>
      </c>
      <c r="AU43" s="1" t="str">
        <f t="shared" si="9"/>
        <v/>
      </c>
      <c r="AV43" s="1" t="e">
        <f>IF(VLOOKUP(G43,官網匯出!A:AQ,42,FALSE)="","[黃金盾官網]",VLOOKUP(G43,官網匯出!A:AQ,42,FALSE))</f>
        <v>#N/A</v>
      </c>
      <c r="AW43" s="1" t="e">
        <f>IF(LEFT(VLOOKUP(G43,官網匯出!A:AS,43,FALSE),2)="","web",LEFT(VLOOKUP(G43,官網匯出!A:AS,43,FALSE),2))</f>
        <v>#N/A</v>
      </c>
      <c r="AX43" s="1" t="str">
        <f t="shared" si="20"/>
        <v>O</v>
      </c>
    </row>
    <row r="44" spans="1:50">
      <c r="A44" s="1" t="str">
        <f>IF(G44="","",VLOOKUP(官網轉換!AW44,團名!A:B,2,FALSE))</f>
        <v/>
      </c>
      <c r="B44" s="1" t="str">
        <f>IF(G44="","",IF(LEFT(VLOOKUP(G44,官網匯出!A:AQ,43,0),2)="wf",VLOOKUP(VLOOKUP(G44,官網匯出!A:AQ,43,0),團名!$I$1:$K$12,2,FALSE),"N0071"))</f>
        <v/>
      </c>
      <c r="C44" s="1" t="str">
        <f>IFERROR(VLOOKUP(官網匯出!D44,團名!E:G,3,FALSE),"")</f>
        <v/>
      </c>
      <c r="D44" s="1" t="str">
        <f t="shared" si="11"/>
        <v/>
      </c>
      <c r="E44" s="1" t="str">
        <f t="shared" si="12"/>
        <v/>
      </c>
      <c r="F44" s="1" t="str">
        <f>IF(官網匯出!F44="已付款","","B0012")</f>
        <v>B0012</v>
      </c>
      <c r="G44" s="1" t="str">
        <f>IF(官網匯出!A44="","",官網匯出!A44)</f>
        <v/>
      </c>
      <c r="H44" s="3" t="str">
        <f>IF(官網匯出!B44="","",官網匯出!B44)</f>
        <v/>
      </c>
      <c r="I44" s="1" t="str">
        <f>IF(官網匯出!C44="","",官網匯出!C44)</f>
        <v/>
      </c>
      <c r="J44" s="1" t="str">
        <f>IF(官網匯出!D44="","",官網匯出!D44)</f>
        <v/>
      </c>
      <c r="K44" s="3" t="str">
        <f>IF(官網匯出!E44="","",官網匯出!E44)</f>
        <v/>
      </c>
      <c r="L44" s="1" t="str">
        <f>IF(官網匯出!F44="","",官網匯出!F44)</f>
        <v/>
      </c>
      <c r="M44" s="1" t="str">
        <f>IF(官網匯出!G44="","",官網匯出!G44)</f>
        <v/>
      </c>
      <c r="N44" s="1" t="str">
        <f>IF(官網匯出!H44="","",官網匯出!H44)</f>
        <v/>
      </c>
      <c r="P44" s="1" t="str">
        <f>IF(官網匯出!J44="","",RIGHT(官網匯出!J44,LEN(官網匯出!J44)-2))</f>
        <v/>
      </c>
      <c r="Q44" s="1" t="str">
        <f>IF(官網匯出!K44="","",官網匯出!K44)</f>
        <v/>
      </c>
      <c r="R44" s="1" t="str">
        <f>IF(官網匯出!L44="","",官網匯出!L44)</f>
        <v/>
      </c>
      <c r="S44" s="1" t="str">
        <f>IF(官網匯出!M44="","",官網匯出!M44)</f>
        <v/>
      </c>
      <c r="T44" s="1" t="str">
        <f>IF(官網匯出!N44="","",官網匯出!N44)</f>
        <v/>
      </c>
      <c r="U44" s="1" t="str">
        <f>IF(官網匯出!O44="","",官網匯出!O44)</f>
        <v/>
      </c>
      <c r="V44" s="1" t="str">
        <f>IF(官網匯出!P44="",IF(G44="","",0),官網匯出!P44)</f>
        <v/>
      </c>
      <c r="W44" s="1" t="str">
        <f>IF(官網匯出!Q44="",IF(G44="","",0),官網匯出!Q44)</f>
        <v/>
      </c>
      <c r="X44" s="1" t="str">
        <f>IF(官網匯出!R44="","",官網匯出!R44)</f>
        <v/>
      </c>
      <c r="Y44" s="1" t="str">
        <f>IF(官網匯出!S44="","",官網匯出!S44)</f>
        <v/>
      </c>
      <c r="Z44" s="1" t="str">
        <f>IF(G44="","",官網匯出!T44)</f>
        <v/>
      </c>
      <c r="AA44" s="1" t="str">
        <f>IF(G44="","",官網匯出!AK44)</f>
        <v/>
      </c>
      <c r="AB44" s="1" t="str">
        <f>IF(G44="","",IF(官網匯出!V44="","",官網匯出!V44))</f>
        <v/>
      </c>
      <c r="AJ44" s="1" t="str">
        <f>IF(G44="","",IF(官網匯出!AE44="","",官網匯出!AE44))</f>
        <v/>
      </c>
      <c r="AK44" s="1" t="str">
        <f>IF(G44="","",IF(官網匯出!AD44="","",官網匯出!AD44))</f>
        <v/>
      </c>
      <c r="AL44" s="1" t="str">
        <f t="shared" si="13"/>
        <v>0</v>
      </c>
      <c r="AM44" s="1" t="str">
        <f>IF(官網匯出!AG44="","",官網匯出!AG44)</f>
        <v/>
      </c>
      <c r="AN44" s="1" t="str">
        <f>IF(G44="","",IF(官網匯出!AH44="","",官網匯出!AH44))</f>
        <v/>
      </c>
      <c r="AO44" s="14" t="str">
        <f t="shared" si="14"/>
        <v/>
      </c>
      <c r="AP44" s="14" t="str">
        <f t="shared" si="15"/>
        <v>1</v>
      </c>
      <c r="AQ44" s="14" t="str">
        <f t="shared" si="16"/>
        <v>0</v>
      </c>
      <c r="AR44" s="1" t="str">
        <f t="shared" si="17"/>
        <v/>
      </c>
      <c r="AS44" s="1" t="str">
        <f t="shared" si="18"/>
        <v/>
      </c>
      <c r="AT44" s="1" t="str">
        <f t="shared" si="19"/>
        <v/>
      </c>
      <c r="AU44" s="1" t="str">
        <f t="shared" si="9"/>
        <v/>
      </c>
      <c r="AV44" s="1" t="e">
        <f>IF(VLOOKUP(G44,官網匯出!A:AQ,42,FALSE)="","[黃金盾官網]",VLOOKUP(G44,官網匯出!A:AQ,42,FALSE))</f>
        <v>#N/A</v>
      </c>
      <c r="AW44" s="1" t="e">
        <f>IF(LEFT(VLOOKUP(G44,官網匯出!A:AS,43,FALSE),2)="","web",LEFT(VLOOKUP(G44,官網匯出!A:AS,43,FALSE),2))</f>
        <v>#N/A</v>
      </c>
      <c r="AX44" s="1" t="str">
        <f t="shared" si="20"/>
        <v>O</v>
      </c>
    </row>
    <row r="45" spans="1:50">
      <c r="A45" s="1" t="str">
        <f>IF(G45="","",VLOOKUP(官網轉換!AW45,團名!A:B,2,FALSE))</f>
        <v/>
      </c>
      <c r="B45" s="1" t="str">
        <f>IF(G45="","",IF(LEFT(VLOOKUP(G45,官網匯出!A:AQ,43,0),2)="wf",VLOOKUP(VLOOKUP(G45,官網匯出!A:AQ,43,0),團名!$I$1:$K$12,2,FALSE),"N0071"))</f>
        <v/>
      </c>
      <c r="C45" s="1" t="str">
        <f>IFERROR(VLOOKUP(官網匯出!D45,團名!E:G,3,FALSE),"")</f>
        <v/>
      </c>
      <c r="D45" s="1" t="str">
        <f t="shared" si="11"/>
        <v/>
      </c>
      <c r="E45" s="1" t="str">
        <f t="shared" si="12"/>
        <v/>
      </c>
      <c r="F45" s="1" t="str">
        <f>IF(官網匯出!F45="已付款","","B0012")</f>
        <v>B0012</v>
      </c>
      <c r="G45" s="1" t="str">
        <f>IF(官網匯出!A45="","",官網匯出!A45)</f>
        <v/>
      </c>
      <c r="H45" s="3" t="str">
        <f>IF(官網匯出!B45="","",官網匯出!B45)</f>
        <v/>
      </c>
      <c r="I45" s="1" t="str">
        <f>IF(官網匯出!C45="","",官網匯出!C45)</f>
        <v/>
      </c>
      <c r="J45" s="1" t="str">
        <f>IF(官網匯出!D45="","",官網匯出!D45)</f>
        <v/>
      </c>
      <c r="K45" s="3" t="str">
        <f>IF(官網匯出!E45="","",官網匯出!E45)</f>
        <v/>
      </c>
      <c r="L45" s="1" t="str">
        <f>IF(官網匯出!F45="","",官網匯出!F45)</f>
        <v/>
      </c>
      <c r="M45" s="1" t="str">
        <f>IF(官網匯出!G45="","",官網匯出!G45)</f>
        <v/>
      </c>
      <c r="N45" s="1" t="str">
        <f>IF(官網匯出!H45="","",官網匯出!H45)</f>
        <v/>
      </c>
      <c r="P45" s="1" t="str">
        <f>IF(官網匯出!J45="","",RIGHT(官網匯出!J45,LEN(官網匯出!J45)-2))</f>
        <v/>
      </c>
      <c r="Q45" s="1" t="str">
        <f>IF(官網匯出!K45="","",官網匯出!K45)</f>
        <v/>
      </c>
      <c r="R45" s="1" t="str">
        <f>IF(官網匯出!L45="","",官網匯出!L45)</f>
        <v/>
      </c>
      <c r="S45" s="1" t="str">
        <f>IF(官網匯出!M45="","",官網匯出!M45)</f>
        <v/>
      </c>
      <c r="T45" s="1" t="str">
        <f>IF(官網匯出!N45="","",官網匯出!N45)</f>
        <v/>
      </c>
      <c r="U45" s="1" t="str">
        <f>IF(官網匯出!O45="","",官網匯出!O45)</f>
        <v/>
      </c>
      <c r="V45" s="1" t="str">
        <f>IF(官網匯出!P45="",IF(G45="","",0),官網匯出!P45)</f>
        <v/>
      </c>
      <c r="W45" s="1" t="str">
        <f>IF(官網匯出!Q45="",IF(G45="","",0),官網匯出!Q45)</f>
        <v/>
      </c>
      <c r="X45" s="1" t="str">
        <f>IF(官網匯出!R45="","",官網匯出!R45)</f>
        <v/>
      </c>
      <c r="Y45" s="1" t="str">
        <f>IF(官網匯出!S45="","",官網匯出!S45)</f>
        <v/>
      </c>
      <c r="Z45" s="1" t="str">
        <f>IF(G45="","",官網匯出!T45)</f>
        <v/>
      </c>
      <c r="AA45" s="1" t="str">
        <f>IF(G45="","",官網匯出!AK45)</f>
        <v/>
      </c>
      <c r="AB45" s="1" t="str">
        <f>IF(G45="","",IF(官網匯出!V45="","",官網匯出!V45))</f>
        <v/>
      </c>
      <c r="AJ45" s="1" t="str">
        <f>IF(G45="","",IF(官網匯出!AE45="","",官網匯出!AE45))</f>
        <v/>
      </c>
      <c r="AK45" s="1" t="str">
        <f>IF(G45="","",IF(官網匯出!AD45="","",官網匯出!AD45))</f>
        <v/>
      </c>
      <c r="AL45" s="1" t="str">
        <f t="shared" si="13"/>
        <v>0</v>
      </c>
      <c r="AM45" s="1" t="str">
        <f>IF(官網匯出!AG45="","",官網匯出!AG45)</f>
        <v/>
      </c>
      <c r="AN45" s="1" t="str">
        <f>IF(G45="","",IF(官網匯出!AH45="","",官網匯出!AH45))</f>
        <v/>
      </c>
      <c r="AO45" s="14" t="str">
        <f t="shared" si="14"/>
        <v/>
      </c>
      <c r="AP45" s="14" t="str">
        <f t="shared" si="15"/>
        <v>1</v>
      </c>
      <c r="AQ45" s="14" t="str">
        <f t="shared" si="16"/>
        <v>0</v>
      </c>
      <c r="AR45" s="1" t="str">
        <f t="shared" si="17"/>
        <v/>
      </c>
      <c r="AS45" s="1" t="str">
        <f t="shared" si="18"/>
        <v/>
      </c>
      <c r="AT45" s="1" t="str">
        <f t="shared" si="19"/>
        <v/>
      </c>
      <c r="AU45" s="1" t="str">
        <f t="shared" si="9"/>
        <v/>
      </c>
      <c r="AV45" s="1" t="e">
        <f>IF(VLOOKUP(G45,官網匯出!A:AQ,42,FALSE)="","[黃金盾官網]",VLOOKUP(G45,官網匯出!A:AQ,42,FALSE))</f>
        <v>#N/A</v>
      </c>
      <c r="AW45" s="1" t="e">
        <f>IF(LEFT(VLOOKUP(G45,官網匯出!A:AS,43,FALSE),2)="","web",LEFT(VLOOKUP(G45,官網匯出!A:AS,43,FALSE),2))</f>
        <v>#N/A</v>
      </c>
      <c r="AX45" s="1" t="str">
        <f t="shared" si="20"/>
        <v>O</v>
      </c>
    </row>
    <row r="46" spans="1:50">
      <c r="A46" s="1" t="str">
        <f>IF(G46="","",VLOOKUP(官網轉換!AW46,團名!A:B,2,FALSE))</f>
        <v/>
      </c>
      <c r="B46" s="1" t="str">
        <f>IF(G46="","",IF(LEFT(VLOOKUP(G46,官網匯出!A:AQ,43,0),2)="wf",VLOOKUP(VLOOKUP(G46,官網匯出!A:AQ,43,0),團名!$I$1:$K$12,2,FALSE),"N0071"))</f>
        <v/>
      </c>
      <c r="C46" s="1" t="str">
        <f>IFERROR(VLOOKUP(官網匯出!D46,團名!E:G,3,FALSE),"")</f>
        <v/>
      </c>
      <c r="D46" s="1" t="str">
        <f t="shared" si="11"/>
        <v/>
      </c>
      <c r="E46" s="1" t="str">
        <f t="shared" si="12"/>
        <v/>
      </c>
      <c r="F46" s="1" t="str">
        <f>IF(官網匯出!F46="已付款","","B0012")</f>
        <v>B0012</v>
      </c>
      <c r="G46" s="1" t="str">
        <f>IF(官網匯出!A46="","",官網匯出!A46)</f>
        <v/>
      </c>
      <c r="H46" s="3" t="str">
        <f>IF(官網匯出!B46="","",官網匯出!B46)</f>
        <v/>
      </c>
      <c r="I46" s="1" t="str">
        <f>IF(官網匯出!C46="","",官網匯出!C46)</f>
        <v/>
      </c>
      <c r="J46" s="1" t="str">
        <f>IF(官網匯出!D46="","",官網匯出!D46)</f>
        <v/>
      </c>
      <c r="K46" s="3" t="str">
        <f>IF(官網匯出!E46="","",官網匯出!E46)</f>
        <v/>
      </c>
      <c r="L46" s="1" t="str">
        <f>IF(官網匯出!F46="","",官網匯出!F46)</f>
        <v/>
      </c>
      <c r="M46" s="1" t="str">
        <f>IF(官網匯出!G46="","",官網匯出!G46)</f>
        <v/>
      </c>
      <c r="N46" s="1" t="str">
        <f>IF(官網匯出!H46="","",官網匯出!H46)</f>
        <v/>
      </c>
      <c r="P46" s="1" t="str">
        <f>IF(官網匯出!J46="","",RIGHT(官網匯出!J46,LEN(官網匯出!J46)-2))</f>
        <v/>
      </c>
      <c r="Q46" s="1" t="str">
        <f>IF(官網匯出!K46="","",官網匯出!K46)</f>
        <v/>
      </c>
      <c r="R46" s="1" t="str">
        <f>IF(官網匯出!L46="","",官網匯出!L46)</f>
        <v/>
      </c>
      <c r="S46" s="1" t="str">
        <f>IF(官網匯出!M46="","",官網匯出!M46)</f>
        <v/>
      </c>
      <c r="T46" s="1" t="str">
        <f>IF(官網匯出!N46="","",官網匯出!N46)</f>
        <v/>
      </c>
      <c r="U46" s="1" t="str">
        <f>IF(官網匯出!O46="","",官網匯出!O46)</f>
        <v/>
      </c>
      <c r="V46" s="1" t="str">
        <f>IF(官網匯出!P46="",IF(G46="","",0),官網匯出!P46)</f>
        <v/>
      </c>
      <c r="W46" s="1" t="str">
        <f>IF(官網匯出!Q46="",IF(G46="","",0),官網匯出!Q46)</f>
        <v/>
      </c>
      <c r="X46" s="1" t="str">
        <f>IF(官網匯出!R46="","",官網匯出!R46)</f>
        <v/>
      </c>
      <c r="Y46" s="1" t="str">
        <f>IF(官網匯出!S46="","",官網匯出!S46)</f>
        <v/>
      </c>
      <c r="Z46" s="1" t="str">
        <f>IF(G46="","",官網匯出!T46)</f>
        <v/>
      </c>
      <c r="AA46" s="1" t="str">
        <f>IF(G46="","",官網匯出!AK46)</f>
        <v/>
      </c>
      <c r="AB46" s="1" t="str">
        <f>IF(G46="","",IF(官網匯出!V46="","",官網匯出!V46))</f>
        <v/>
      </c>
      <c r="AJ46" s="1" t="str">
        <f>IF(G46="","",IF(官網匯出!AE46="","",官網匯出!AE46))</f>
        <v/>
      </c>
      <c r="AK46" s="1" t="str">
        <f>IF(G46="","",IF(官網匯出!AD46="","",官網匯出!AD46))</f>
        <v/>
      </c>
      <c r="AL46" s="1" t="str">
        <f t="shared" si="13"/>
        <v>0</v>
      </c>
      <c r="AM46" s="1" t="str">
        <f>IF(官網匯出!AG46="","",官網匯出!AG46)</f>
        <v/>
      </c>
      <c r="AN46" s="1" t="str">
        <f>IF(G46="","",IF(官網匯出!AH46="","",官網匯出!AH46))</f>
        <v/>
      </c>
      <c r="AO46" s="14" t="str">
        <f t="shared" si="14"/>
        <v/>
      </c>
      <c r="AP46" s="14" t="str">
        <f t="shared" si="15"/>
        <v>1</v>
      </c>
      <c r="AQ46" s="14" t="str">
        <f t="shared" si="16"/>
        <v>0</v>
      </c>
      <c r="AR46" s="1" t="str">
        <f t="shared" si="17"/>
        <v/>
      </c>
      <c r="AS46" s="1" t="str">
        <f t="shared" si="18"/>
        <v/>
      </c>
      <c r="AT46" s="1" t="str">
        <f t="shared" si="19"/>
        <v/>
      </c>
      <c r="AU46" s="1" t="str">
        <f t="shared" si="9"/>
        <v/>
      </c>
      <c r="AV46" s="1" t="e">
        <f>IF(VLOOKUP(G46,官網匯出!A:AQ,42,FALSE)="","[黃金盾官網]",VLOOKUP(G46,官網匯出!A:AQ,42,FALSE))</f>
        <v>#N/A</v>
      </c>
      <c r="AW46" s="1" t="e">
        <f>IF(LEFT(VLOOKUP(G46,官網匯出!A:AS,43,FALSE),2)="","web",LEFT(VLOOKUP(G46,官網匯出!A:AS,43,FALSE),2))</f>
        <v>#N/A</v>
      </c>
      <c r="AX46" s="1" t="str">
        <f t="shared" si="20"/>
        <v>O</v>
      </c>
    </row>
    <row r="47" spans="1:50">
      <c r="A47" s="1" t="str">
        <f>IF(G47="","",VLOOKUP(官網轉換!AW47,團名!A:B,2,FALSE))</f>
        <v/>
      </c>
      <c r="B47" s="1" t="str">
        <f>IF(G47="","",IF(LEFT(VLOOKUP(G47,官網匯出!A:AQ,43,0),2)="wf",VLOOKUP(VLOOKUP(G47,官網匯出!A:AQ,43,0),團名!$I$1:$K$12,2,FALSE),"N0071"))</f>
        <v/>
      </c>
      <c r="C47" s="1" t="str">
        <f>IFERROR(VLOOKUP(官網匯出!D47,團名!E:G,3,FALSE),"")</f>
        <v/>
      </c>
      <c r="D47" s="1" t="str">
        <f t="shared" si="11"/>
        <v/>
      </c>
      <c r="E47" s="1" t="str">
        <f t="shared" si="12"/>
        <v/>
      </c>
      <c r="F47" s="1" t="str">
        <f>IF(官網匯出!F47="已付款","","B0012")</f>
        <v>B0012</v>
      </c>
      <c r="G47" s="1" t="str">
        <f>IF(官網匯出!A47="","",官網匯出!A47)</f>
        <v/>
      </c>
      <c r="H47" s="3" t="str">
        <f>IF(官網匯出!B47="","",官網匯出!B47)</f>
        <v/>
      </c>
      <c r="I47" s="1" t="str">
        <f>IF(官網匯出!C47="","",官網匯出!C47)</f>
        <v/>
      </c>
      <c r="J47" s="1" t="str">
        <f>IF(官網匯出!D47="","",官網匯出!D47)</f>
        <v/>
      </c>
      <c r="K47" s="3" t="str">
        <f>IF(官網匯出!E47="","",官網匯出!E47)</f>
        <v/>
      </c>
      <c r="L47" s="1" t="str">
        <f>IF(官網匯出!F47="","",官網匯出!F47)</f>
        <v/>
      </c>
      <c r="M47" s="1" t="str">
        <f>IF(官網匯出!G47="","",官網匯出!G47)</f>
        <v/>
      </c>
      <c r="N47" s="1" t="str">
        <f>IF(官網匯出!H47="","",官網匯出!H47)</f>
        <v/>
      </c>
      <c r="P47" s="1" t="str">
        <f>IF(官網匯出!J47="","",RIGHT(官網匯出!J47,LEN(官網匯出!J47)-2))</f>
        <v/>
      </c>
      <c r="Q47" s="1" t="str">
        <f>IF(官網匯出!K47="","",官網匯出!K47)</f>
        <v/>
      </c>
      <c r="R47" s="1" t="str">
        <f>IF(官網匯出!L47="","",官網匯出!L47)</f>
        <v/>
      </c>
      <c r="S47" s="1" t="str">
        <f>IF(官網匯出!M47="","",官網匯出!M47)</f>
        <v/>
      </c>
      <c r="T47" s="1" t="str">
        <f>IF(官網匯出!N47="","",官網匯出!N47)</f>
        <v/>
      </c>
      <c r="U47" s="1" t="str">
        <f>IF(官網匯出!O47="","",官網匯出!O47)</f>
        <v/>
      </c>
      <c r="V47" s="1" t="str">
        <f>IF(官網匯出!P47="",IF(G47="","",0),官網匯出!P47)</f>
        <v/>
      </c>
      <c r="W47" s="1" t="str">
        <f>IF(官網匯出!Q47="",IF(G47="","",0),官網匯出!Q47)</f>
        <v/>
      </c>
      <c r="X47" s="1" t="str">
        <f>IF(官網匯出!R47="","",官網匯出!R47)</f>
        <v/>
      </c>
      <c r="Y47" s="1" t="str">
        <f>IF(官網匯出!S47="","",官網匯出!S47)</f>
        <v/>
      </c>
      <c r="Z47" s="1" t="str">
        <f>IF(G47="","",官網匯出!T47)</f>
        <v/>
      </c>
      <c r="AA47" s="1" t="str">
        <f>IF(G47="","",官網匯出!AK47)</f>
        <v/>
      </c>
      <c r="AB47" s="1" t="str">
        <f>IF(G47="","",IF(官網匯出!V47="","",官網匯出!V47))</f>
        <v/>
      </c>
      <c r="AJ47" s="1" t="str">
        <f>IF(G47="","",IF(官網匯出!AE47="","",官網匯出!AE47))</f>
        <v/>
      </c>
      <c r="AK47" s="1" t="str">
        <f>IF(G47="","",IF(官網匯出!AD47="","",官網匯出!AD47))</f>
        <v/>
      </c>
      <c r="AL47" s="1" t="str">
        <f t="shared" si="13"/>
        <v>0</v>
      </c>
      <c r="AM47" s="1" t="str">
        <f>IF(官網匯出!AG47="","",官網匯出!AG47)</f>
        <v/>
      </c>
      <c r="AN47" s="1" t="str">
        <f>IF(G47="","",IF(官網匯出!AH47="","",官網匯出!AH47))</f>
        <v/>
      </c>
      <c r="AO47" s="14" t="str">
        <f t="shared" si="14"/>
        <v/>
      </c>
      <c r="AP47" s="14" t="str">
        <f t="shared" si="15"/>
        <v>1</v>
      </c>
      <c r="AQ47" s="14" t="str">
        <f t="shared" si="16"/>
        <v>0</v>
      </c>
      <c r="AR47" s="1" t="str">
        <f t="shared" si="17"/>
        <v/>
      </c>
      <c r="AS47" s="1" t="str">
        <f t="shared" si="18"/>
        <v/>
      </c>
      <c r="AT47" s="1" t="str">
        <f t="shared" si="19"/>
        <v/>
      </c>
      <c r="AU47" s="1" t="str">
        <f t="shared" si="9"/>
        <v/>
      </c>
      <c r="AV47" s="1" t="e">
        <f>IF(VLOOKUP(G47,官網匯出!A:AQ,42,FALSE)="","[黃金盾官網]",VLOOKUP(G47,官網匯出!A:AQ,42,FALSE))</f>
        <v>#N/A</v>
      </c>
      <c r="AW47" s="1" t="e">
        <f>IF(LEFT(VLOOKUP(G47,官網匯出!A:AS,43,FALSE),2)="","web",LEFT(VLOOKUP(G47,官網匯出!A:AS,43,FALSE),2))</f>
        <v>#N/A</v>
      </c>
      <c r="AX47" s="1" t="str">
        <f t="shared" si="20"/>
        <v>O</v>
      </c>
    </row>
    <row r="48" spans="1:50">
      <c r="A48" s="1" t="str">
        <f>IF(G48="","",VLOOKUP(官網轉換!AW48,團名!A:B,2,FALSE))</f>
        <v/>
      </c>
      <c r="B48" s="1" t="str">
        <f>IF(G48="","",IF(LEFT(VLOOKUP(G48,官網匯出!A:AQ,43,0),2)="wf",VLOOKUP(VLOOKUP(G48,官網匯出!A:AQ,43,0),團名!$I$1:$K$12,2,FALSE),"N0071"))</f>
        <v/>
      </c>
      <c r="C48" s="1" t="str">
        <f>IFERROR(VLOOKUP(官網匯出!D48,團名!E:G,3,FALSE),"")</f>
        <v/>
      </c>
      <c r="D48" s="1" t="str">
        <f t="shared" si="11"/>
        <v/>
      </c>
      <c r="E48" s="1" t="str">
        <f t="shared" si="12"/>
        <v/>
      </c>
      <c r="F48" s="1" t="str">
        <f>IF(官網匯出!F48="已付款","","B0012")</f>
        <v>B0012</v>
      </c>
      <c r="G48" s="1" t="str">
        <f>IF(官網匯出!A48="","",官網匯出!A48)</f>
        <v/>
      </c>
      <c r="H48" s="3" t="str">
        <f>IF(官網匯出!B48="","",官網匯出!B48)</f>
        <v/>
      </c>
      <c r="I48" s="1" t="str">
        <f>IF(官網匯出!C48="","",官網匯出!C48)</f>
        <v/>
      </c>
      <c r="J48" s="1" t="str">
        <f>IF(官網匯出!D48="","",官網匯出!D48)</f>
        <v/>
      </c>
      <c r="K48" s="3" t="str">
        <f>IF(官網匯出!E48="","",官網匯出!E48)</f>
        <v/>
      </c>
      <c r="L48" s="1" t="str">
        <f>IF(官網匯出!F48="","",官網匯出!F48)</f>
        <v/>
      </c>
      <c r="M48" s="1" t="str">
        <f>IF(官網匯出!G48="","",官網匯出!G48)</f>
        <v/>
      </c>
      <c r="N48" s="1" t="str">
        <f>IF(官網匯出!H48="","",官網匯出!H48)</f>
        <v/>
      </c>
      <c r="P48" s="1" t="str">
        <f>IF(官網匯出!J48="","",RIGHT(官網匯出!J48,LEN(官網匯出!J48)-2))</f>
        <v/>
      </c>
      <c r="Q48" s="1" t="str">
        <f>IF(官網匯出!K48="","",官網匯出!K48)</f>
        <v/>
      </c>
      <c r="R48" s="1" t="str">
        <f>IF(官網匯出!L48="","",官網匯出!L48)</f>
        <v/>
      </c>
      <c r="S48" s="1" t="str">
        <f>IF(官網匯出!M48="","",官網匯出!M48)</f>
        <v/>
      </c>
      <c r="T48" s="1" t="str">
        <f>IF(官網匯出!N48="","",官網匯出!N48)</f>
        <v/>
      </c>
      <c r="U48" s="1" t="str">
        <f>IF(官網匯出!O48="","",官網匯出!O48)</f>
        <v/>
      </c>
      <c r="V48" s="1" t="str">
        <f>IF(官網匯出!P48="",IF(G48="","",0),官網匯出!P48)</f>
        <v/>
      </c>
      <c r="W48" s="1" t="str">
        <f>IF(官網匯出!Q48="",IF(G48="","",0),官網匯出!Q48)</f>
        <v/>
      </c>
      <c r="X48" s="1" t="str">
        <f>IF(官網匯出!R48="","",官網匯出!R48)</f>
        <v/>
      </c>
      <c r="Y48" s="1" t="str">
        <f>IF(官網匯出!S48="","",官網匯出!S48)</f>
        <v/>
      </c>
      <c r="Z48" s="1" t="str">
        <f>IF(G48="","",官網匯出!T48)</f>
        <v/>
      </c>
      <c r="AA48" s="1" t="str">
        <f>IF(G48="","",官網匯出!AK48)</f>
        <v/>
      </c>
      <c r="AB48" s="1" t="str">
        <f>IF(G48="","",IF(官網匯出!V48="","",官網匯出!V48))</f>
        <v/>
      </c>
      <c r="AJ48" s="1" t="str">
        <f>IF(G48="","",IF(官網匯出!AE48="","",官網匯出!AE48))</f>
        <v/>
      </c>
      <c r="AK48" s="1" t="str">
        <f>IF(G48="","",IF(官網匯出!AD48="","",官網匯出!AD48))</f>
        <v/>
      </c>
      <c r="AL48" s="1" t="str">
        <f t="shared" si="13"/>
        <v>0</v>
      </c>
      <c r="AM48" s="1" t="str">
        <f>IF(官網匯出!AG48="","",官網匯出!AG48)</f>
        <v/>
      </c>
      <c r="AN48" s="1" t="str">
        <f>IF(G48="","",IF(官網匯出!AH48="","",官網匯出!AH48))</f>
        <v/>
      </c>
      <c r="AO48" s="14" t="str">
        <f t="shared" si="14"/>
        <v/>
      </c>
      <c r="AP48" s="14" t="str">
        <f t="shared" si="15"/>
        <v>1</v>
      </c>
      <c r="AQ48" s="14" t="str">
        <f t="shared" si="16"/>
        <v>0</v>
      </c>
      <c r="AR48" s="1" t="str">
        <f t="shared" si="17"/>
        <v/>
      </c>
      <c r="AS48" s="1" t="str">
        <f t="shared" si="18"/>
        <v/>
      </c>
      <c r="AT48" s="1" t="str">
        <f t="shared" si="19"/>
        <v/>
      </c>
      <c r="AU48" s="1" t="str">
        <f t="shared" si="9"/>
        <v/>
      </c>
      <c r="AV48" s="1" t="e">
        <f>IF(VLOOKUP(G48,官網匯出!A:AQ,42,FALSE)="","[黃金盾官網]",VLOOKUP(G48,官網匯出!A:AQ,42,FALSE))</f>
        <v>#N/A</v>
      </c>
      <c r="AW48" s="1" t="e">
        <f>IF(LEFT(VLOOKUP(G48,官網匯出!A:AS,43,FALSE),2)="","web",LEFT(VLOOKUP(G48,官網匯出!A:AS,43,FALSE),2))</f>
        <v>#N/A</v>
      </c>
      <c r="AX48" s="1" t="str">
        <f t="shared" si="20"/>
        <v>O</v>
      </c>
    </row>
    <row r="49" spans="1:50">
      <c r="A49" s="1" t="str">
        <f>IF(G49="","",VLOOKUP(官網轉換!AW49,團名!A:B,2,FALSE))</f>
        <v/>
      </c>
      <c r="B49" s="1" t="str">
        <f>IF(G49="","",IF(LEFT(VLOOKUP(G49,官網匯出!A:AQ,43,0),2)="wf",VLOOKUP(VLOOKUP(G49,官網匯出!A:AQ,43,0),團名!$I$1:$K$12,2,FALSE),"N0071"))</f>
        <v/>
      </c>
      <c r="C49" s="1" t="str">
        <f>IFERROR(VLOOKUP(官網匯出!D49,團名!E:G,3,FALSE),"")</f>
        <v/>
      </c>
      <c r="D49" s="1" t="str">
        <f t="shared" si="11"/>
        <v/>
      </c>
      <c r="E49" s="1" t="str">
        <f t="shared" si="12"/>
        <v/>
      </c>
      <c r="F49" s="1" t="str">
        <f>IF(官網匯出!F49="已付款","","B0012")</f>
        <v>B0012</v>
      </c>
      <c r="G49" s="1" t="str">
        <f>IF(官網匯出!A49="","",官網匯出!A49)</f>
        <v/>
      </c>
      <c r="H49" s="3" t="str">
        <f>IF(官網匯出!B49="","",官網匯出!B49)</f>
        <v/>
      </c>
      <c r="I49" s="1" t="str">
        <f>IF(官網匯出!C49="","",官網匯出!C49)</f>
        <v/>
      </c>
      <c r="J49" s="1" t="str">
        <f>IF(官網匯出!D49="","",官網匯出!D49)</f>
        <v/>
      </c>
      <c r="K49" s="3" t="str">
        <f>IF(官網匯出!E49="","",官網匯出!E49)</f>
        <v/>
      </c>
      <c r="L49" s="1" t="str">
        <f>IF(官網匯出!F49="","",官網匯出!F49)</f>
        <v/>
      </c>
      <c r="M49" s="1" t="str">
        <f>IF(官網匯出!G49="","",官網匯出!G49)</f>
        <v/>
      </c>
      <c r="N49" s="1" t="str">
        <f>IF(官網匯出!H49="","",官網匯出!H49)</f>
        <v/>
      </c>
      <c r="P49" s="1" t="str">
        <f>IF(官網匯出!J49="","",RIGHT(官網匯出!J49,LEN(官網匯出!J49)-2))</f>
        <v/>
      </c>
      <c r="Q49" s="1" t="str">
        <f>IF(官網匯出!K49="","",官網匯出!K49)</f>
        <v/>
      </c>
      <c r="R49" s="1" t="str">
        <f>IF(官網匯出!L49="","",官網匯出!L49)</f>
        <v/>
      </c>
      <c r="S49" s="1" t="str">
        <f>IF(官網匯出!M49="","",官網匯出!M49)</f>
        <v/>
      </c>
      <c r="T49" s="1" t="str">
        <f>IF(官網匯出!N49="","",官網匯出!N49)</f>
        <v/>
      </c>
      <c r="U49" s="1" t="str">
        <f>IF(官網匯出!O49="","",官網匯出!O49)</f>
        <v/>
      </c>
      <c r="V49" s="1" t="str">
        <f>IF(官網匯出!P49="",IF(G49="","",0),官網匯出!P49)</f>
        <v/>
      </c>
      <c r="W49" s="1" t="str">
        <f>IF(官網匯出!Q49="",IF(G49="","",0),官網匯出!Q49)</f>
        <v/>
      </c>
      <c r="X49" s="1" t="str">
        <f>IF(官網匯出!R49="","",官網匯出!R49)</f>
        <v/>
      </c>
      <c r="Y49" s="1" t="str">
        <f>IF(官網匯出!S49="","",官網匯出!S49)</f>
        <v/>
      </c>
      <c r="Z49" s="1" t="str">
        <f>IF(G49="","",官網匯出!T49)</f>
        <v/>
      </c>
      <c r="AA49" s="1" t="str">
        <f>IF(G49="","",官網匯出!AK49)</f>
        <v/>
      </c>
      <c r="AB49" s="1" t="str">
        <f>IF(G49="","",IF(官網匯出!V49="","",官網匯出!V49))</f>
        <v/>
      </c>
      <c r="AJ49" s="1" t="str">
        <f>IF(G49="","",IF(官網匯出!AE49="","",官網匯出!AE49))</f>
        <v/>
      </c>
      <c r="AK49" s="1" t="str">
        <f>IF(G49="","",IF(官網匯出!AD49="","",官網匯出!AD49))</f>
        <v/>
      </c>
      <c r="AL49" s="1" t="str">
        <f t="shared" si="13"/>
        <v>0</v>
      </c>
      <c r="AM49" s="1" t="str">
        <f>IF(官網匯出!AG49="","",官網匯出!AG49)</f>
        <v/>
      </c>
      <c r="AN49" s="1" t="str">
        <f>IF(G49="","",IF(官網匯出!AH49="","",官網匯出!AH49))</f>
        <v/>
      </c>
      <c r="AO49" s="14" t="str">
        <f t="shared" si="14"/>
        <v/>
      </c>
      <c r="AP49" s="14" t="str">
        <f t="shared" si="15"/>
        <v>1</v>
      </c>
      <c r="AQ49" s="14" t="str">
        <f t="shared" si="16"/>
        <v>0</v>
      </c>
      <c r="AR49" s="1" t="str">
        <f t="shared" si="17"/>
        <v/>
      </c>
      <c r="AS49" s="1" t="str">
        <f t="shared" si="18"/>
        <v/>
      </c>
      <c r="AT49" s="1" t="str">
        <f t="shared" si="19"/>
        <v/>
      </c>
      <c r="AU49" s="1" t="str">
        <f t="shared" si="9"/>
        <v/>
      </c>
      <c r="AV49" s="1" t="e">
        <f>IF(VLOOKUP(G49,官網匯出!A:AQ,42,FALSE)="","[黃金盾官網]",VLOOKUP(G49,官網匯出!A:AQ,42,FALSE))</f>
        <v>#N/A</v>
      </c>
      <c r="AW49" s="1" t="e">
        <f>IF(LEFT(VLOOKUP(G49,官網匯出!A:AS,43,FALSE),2)="","web",LEFT(VLOOKUP(G49,官網匯出!A:AS,43,FALSE),2))</f>
        <v>#N/A</v>
      </c>
      <c r="AX49" s="1" t="str">
        <f t="shared" si="20"/>
        <v>O</v>
      </c>
    </row>
    <row r="50" spans="1:50">
      <c r="A50" s="1" t="str">
        <f>IF(G50="","",VLOOKUP(官網轉換!AW50,團名!A:B,2,FALSE))</f>
        <v/>
      </c>
      <c r="B50" s="1" t="str">
        <f>IF(G50="","",IF(LEFT(VLOOKUP(G50,官網匯出!A:AQ,43,0),2)="wf",VLOOKUP(VLOOKUP(G50,官網匯出!A:AQ,43,0),團名!$I$1:$K$12,2,FALSE),"N0071"))</f>
        <v/>
      </c>
      <c r="C50" s="1" t="str">
        <f>IFERROR(VLOOKUP(官網匯出!D50,團名!E:G,3,FALSE),"")</f>
        <v/>
      </c>
      <c r="D50" s="1" t="str">
        <f t="shared" si="11"/>
        <v/>
      </c>
      <c r="E50" s="1" t="str">
        <f t="shared" si="12"/>
        <v/>
      </c>
      <c r="F50" s="1" t="str">
        <f>IF(官網匯出!F50="已付款","","B0012")</f>
        <v>B0012</v>
      </c>
      <c r="G50" s="1" t="str">
        <f>IF(官網匯出!A50="","",官網匯出!A50)</f>
        <v/>
      </c>
      <c r="H50" s="3" t="str">
        <f>IF(官網匯出!B50="","",官網匯出!B50)</f>
        <v/>
      </c>
      <c r="I50" s="1" t="str">
        <f>IF(官網匯出!C50="","",官網匯出!C50)</f>
        <v/>
      </c>
      <c r="J50" s="1" t="str">
        <f>IF(官網匯出!D50="","",官網匯出!D50)</f>
        <v/>
      </c>
      <c r="K50" s="3" t="str">
        <f>IF(官網匯出!E50="","",官網匯出!E50)</f>
        <v/>
      </c>
      <c r="L50" s="1" t="str">
        <f>IF(官網匯出!F50="","",官網匯出!F50)</f>
        <v/>
      </c>
      <c r="M50" s="1" t="str">
        <f>IF(官網匯出!G50="","",官網匯出!G50)</f>
        <v/>
      </c>
      <c r="N50" s="1" t="str">
        <f>IF(官網匯出!H50="","",官網匯出!H50)</f>
        <v/>
      </c>
      <c r="P50" s="1" t="str">
        <f>IF(官網匯出!J50="","",RIGHT(官網匯出!J50,LEN(官網匯出!J50)-2))</f>
        <v/>
      </c>
      <c r="Q50" s="1" t="str">
        <f>IF(官網匯出!K50="","",官網匯出!K50)</f>
        <v/>
      </c>
      <c r="R50" s="1" t="str">
        <f>IF(官網匯出!L50="","",官網匯出!L50)</f>
        <v/>
      </c>
      <c r="S50" s="1" t="str">
        <f>IF(官網匯出!M50="","",官網匯出!M50)</f>
        <v/>
      </c>
      <c r="T50" s="1" t="str">
        <f>IF(官網匯出!N50="","",官網匯出!N50)</f>
        <v/>
      </c>
      <c r="U50" s="1" t="str">
        <f>IF(官網匯出!O50="","",官網匯出!O50)</f>
        <v/>
      </c>
      <c r="V50" s="1" t="str">
        <f>IF(官網匯出!P50="",IF(G50="","",0),官網匯出!P50)</f>
        <v/>
      </c>
      <c r="W50" s="1" t="str">
        <f>IF(官網匯出!Q50="",IF(G50="","",0),官網匯出!Q50)</f>
        <v/>
      </c>
      <c r="X50" s="1" t="str">
        <f>IF(官網匯出!R50="","",官網匯出!R50)</f>
        <v/>
      </c>
      <c r="Y50" s="1" t="str">
        <f>IF(官網匯出!S50="","",官網匯出!S50)</f>
        <v/>
      </c>
      <c r="Z50" s="1" t="str">
        <f>IF(G50="","",官網匯出!T50)</f>
        <v/>
      </c>
      <c r="AA50" s="1" t="str">
        <f>IF(G50="","",官網匯出!AK50)</f>
        <v/>
      </c>
      <c r="AB50" s="1" t="str">
        <f>IF(G50="","",IF(官網匯出!V50="","",官網匯出!V50))</f>
        <v/>
      </c>
      <c r="AJ50" s="1" t="str">
        <f>IF(G50="","",IF(官網匯出!AE50="","",官網匯出!AE50))</f>
        <v/>
      </c>
      <c r="AK50" s="1" t="str">
        <f>IF(G50="","",IF(官網匯出!AD50="","",官網匯出!AD50))</f>
        <v/>
      </c>
      <c r="AL50" s="1" t="str">
        <f t="shared" si="13"/>
        <v>0</v>
      </c>
      <c r="AM50" s="1" t="str">
        <f>IF(官網匯出!AG50="","",官網匯出!AG50)</f>
        <v/>
      </c>
      <c r="AN50" s="1" t="str">
        <f>IF(G50="","",IF(官網匯出!AH50="","",官網匯出!AH50))</f>
        <v/>
      </c>
      <c r="AO50" s="14" t="str">
        <f t="shared" si="14"/>
        <v/>
      </c>
      <c r="AP50" s="14" t="str">
        <f t="shared" si="15"/>
        <v>1</v>
      </c>
      <c r="AQ50" s="14" t="str">
        <f t="shared" si="16"/>
        <v>0</v>
      </c>
      <c r="AR50" s="1" t="str">
        <f t="shared" si="17"/>
        <v/>
      </c>
      <c r="AS50" s="1" t="str">
        <f t="shared" si="18"/>
        <v/>
      </c>
      <c r="AT50" s="1" t="str">
        <f t="shared" si="19"/>
        <v/>
      </c>
      <c r="AU50" s="1" t="str">
        <f t="shared" si="9"/>
        <v/>
      </c>
      <c r="AV50" s="1" t="e">
        <f>IF(VLOOKUP(G50,官網匯出!A:AQ,42,FALSE)="","[黃金盾官網]",VLOOKUP(G50,官網匯出!A:AQ,42,FALSE))</f>
        <v>#N/A</v>
      </c>
      <c r="AW50" s="1" t="e">
        <f>IF(LEFT(VLOOKUP(G50,官網匯出!A:AS,43,FALSE),2)="","web",LEFT(VLOOKUP(G50,官網匯出!A:AS,43,FALSE),2))</f>
        <v>#N/A</v>
      </c>
      <c r="AX50" s="1" t="str">
        <f t="shared" si="20"/>
        <v>O</v>
      </c>
    </row>
    <row r="51" spans="1:50">
      <c r="A51" s="1" t="str">
        <f>IF(G51="","",VLOOKUP(官網轉換!AW51,團名!A:B,2,FALSE))</f>
        <v/>
      </c>
      <c r="B51" s="1" t="str">
        <f>IF(G51="","",IF(LEFT(VLOOKUP(G51,官網匯出!A:AQ,43,0),2)="wf",VLOOKUP(VLOOKUP(G51,官網匯出!A:AQ,43,0),團名!$I$1:$K$12,2,FALSE),"N0071"))</f>
        <v/>
      </c>
      <c r="C51" s="1" t="str">
        <f>IFERROR(VLOOKUP(官網匯出!D51,團名!E:G,3,FALSE),"")</f>
        <v/>
      </c>
      <c r="D51" s="1" t="str">
        <f t="shared" si="11"/>
        <v/>
      </c>
      <c r="E51" s="1" t="str">
        <f t="shared" si="12"/>
        <v/>
      </c>
      <c r="F51" s="1" t="str">
        <f>IF(官網匯出!F51="已付款","","B0012")</f>
        <v>B0012</v>
      </c>
      <c r="G51" s="1" t="str">
        <f>IF(官網匯出!A51="","",官網匯出!A51)</f>
        <v/>
      </c>
      <c r="H51" s="3" t="str">
        <f>IF(官網匯出!B51="","",官網匯出!B51)</f>
        <v/>
      </c>
      <c r="I51" s="1" t="str">
        <f>IF(官網匯出!C51="","",官網匯出!C51)</f>
        <v/>
      </c>
      <c r="J51" s="1" t="str">
        <f>IF(官網匯出!D51="","",官網匯出!D51)</f>
        <v/>
      </c>
      <c r="K51" s="3" t="str">
        <f>IF(官網匯出!E51="","",官網匯出!E51)</f>
        <v/>
      </c>
      <c r="L51" s="1" t="str">
        <f>IF(官網匯出!F51="","",官網匯出!F51)</f>
        <v/>
      </c>
      <c r="M51" s="1" t="str">
        <f>IF(官網匯出!G51="","",官網匯出!G51)</f>
        <v/>
      </c>
      <c r="N51" s="1" t="str">
        <f>IF(官網匯出!H51="","",官網匯出!H51)</f>
        <v/>
      </c>
      <c r="P51" s="1" t="str">
        <f>IF(官網匯出!J51="","",RIGHT(官網匯出!J51,LEN(官網匯出!J51)-2))</f>
        <v/>
      </c>
      <c r="Q51" s="1" t="str">
        <f>IF(官網匯出!K51="","",官網匯出!K51)</f>
        <v/>
      </c>
      <c r="R51" s="1" t="str">
        <f>IF(官網匯出!L51="","",官網匯出!L51)</f>
        <v/>
      </c>
      <c r="S51" s="1" t="str">
        <f>IF(官網匯出!M51="","",官網匯出!M51)</f>
        <v/>
      </c>
      <c r="T51" s="1" t="str">
        <f>IF(官網匯出!N51="","",官網匯出!N51)</f>
        <v/>
      </c>
      <c r="U51" s="1" t="str">
        <f>IF(官網匯出!O51="","",官網匯出!O51)</f>
        <v/>
      </c>
      <c r="V51" s="1" t="str">
        <f>IF(官網匯出!P51="",IF(G51="","",0),官網匯出!P51)</f>
        <v/>
      </c>
      <c r="W51" s="1" t="str">
        <f>IF(官網匯出!Q51="",IF(G51="","",0),官網匯出!Q51)</f>
        <v/>
      </c>
      <c r="X51" s="1" t="str">
        <f>IF(官網匯出!R51="","",官網匯出!R51)</f>
        <v/>
      </c>
      <c r="Y51" s="1" t="str">
        <f>IF(官網匯出!S51="","",官網匯出!S51)</f>
        <v/>
      </c>
      <c r="Z51" s="1" t="str">
        <f>IF(G51="","",官網匯出!T51)</f>
        <v/>
      </c>
      <c r="AA51" s="1" t="str">
        <f>IF(G51="","",官網匯出!AK51)</f>
        <v/>
      </c>
      <c r="AB51" s="1" t="str">
        <f>IF(G51="","",IF(官網匯出!V51="","",官網匯出!V51))</f>
        <v/>
      </c>
      <c r="AJ51" s="1" t="str">
        <f>IF(G51="","",IF(官網匯出!AE51="","",官網匯出!AE51))</f>
        <v/>
      </c>
      <c r="AK51" s="1" t="str">
        <f>IF(G51="","",IF(官網匯出!AD51="","",官網匯出!AD51))</f>
        <v/>
      </c>
      <c r="AL51" s="1" t="str">
        <f t="shared" si="13"/>
        <v>0</v>
      </c>
      <c r="AM51" s="1" t="str">
        <f>IF(官網匯出!AG51="","",官網匯出!AG51)</f>
        <v/>
      </c>
      <c r="AN51" s="1" t="str">
        <f>IF(G51="","",IF(官網匯出!AH51="","",官網匯出!AH51))</f>
        <v/>
      </c>
      <c r="AO51" s="14" t="str">
        <f t="shared" si="14"/>
        <v/>
      </c>
      <c r="AP51" s="14" t="str">
        <f t="shared" si="15"/>
        <v>1</v>
      </c>
      <c r="AQ51" s="14" t="str">
        <f t="shared" si="16"/>
        <v>0</v>
      </c>
      <c r="AR51" s="1" t="str">
        <f t="shared" si="17"/>
        <v/>
      </c>
      <c r="AS51" s="1" t="str">
        <f t="shared" si="18"/>
        <v/>
      </c>
      <c r="AT51" s="1" t="str">
        <f t="shared" si="19"/>
        <v/>
      </c>
      <c r="AU51" s="1" t="str">
        <f t="shared" si="9"/>
        <v/>
      </c>
      <c r="AV51" s="1" t="e">
        <f>IF(VLOOKUP(G51,官網匯出!A:AQ,42,FALSE)="","[黃金盾官網]",VLOOKUP(G51,官網匯出!A:AQ,42,FALSE))</f>
        <v>#N/A</v>
      </c>
      <c r="AW51" s="1" t="e">
        <f>IF(LEFT(VLOOKUP(G51,官網匯出!A:AS,43,FALSE),2)="","web",LEFT(VLOOKUP(G51,官網匯出!A:AS,43,FALSE),2))</f>
        <v>#N/A</v>
      </c>
      <c r="AX51" s="1" t="str">
        <f t="shared" si="20"/>
        <v>O</v>
      </c>
    </row>
    <row r="52" spans="1:50">
      <c r="A52" s="1" t="str">
        <f>IF(G52="","",VLOOKUP(官網轉換!AW52,團名!A:B,2,FALSE))</f>
        <v/>
      </c>
      <c r="B52" s="1" t="str">
        <f>IF(G52="","",IF(LEFT(VLOOKUP(G52,官網匯出!A:AQ,43,0),2)="wf",VLOOKUP(VLOOKUP(G52,官網匯出!A:AQ,43,0),團名!$I$1:$K$12,2,FALSE),"N0071"))</f>
        <v/>
      </c>
      <c r="C52" s="1" t="str">
        <f>IFERROR(VLOOKUP(官網匯出!D52,團名!E:G,3,FALSE),"")</f>
        <v/>
      </c>
      <c r="D52" s="1" t="str">
        <f t="shared" si="11"/>
        <v/>
      </c>
      <c r="E52" s="1" t="str">
        <f t="shared" si="12"/>
        <v/>
      </c>
      <c r="F52" s="1" t="str">
        <f>IF(官網匯出!F52="已付款","","B0012")</f>
        <v>B0012</v>
      </c>
      <c r="G52" s="1" t="str">
        <f>IF(官網匯出!A52="","",官網匯出!A52)</f>
        <v/>
      </c>
      <c r="H52" s="3" t="str">
        <f>IF(官網匯出!B52="","",官網匯出!B52)</f>
        <v/>
      </c>
      <c r="I52" s="1" t="str">
        <f>IF(官網匯出!C52="","",官網匯出!C52)</f>
        <v/>
      </c>
      <c r="J52" s="1" t="str">
        <f>IF(官網匯出!D52="","",官網匯出!D52)</f>
        <v/>
      </c>
      <c r="K52" s="3" t="str">
        <f>IF(官網匯出!E52="","",官網匯出!E52)</f>
        <v/>
      </c>
      <c r="L52" s="1" t="str">
        <f>IF(官網匯出!F52="","",官網匯出!F52)</f>
        <v/>
      </c>
      <c r="M52" s="1" t="str">
        <f>IF(官網匯出!G52="","",官網匯出!G52)</f>
        <v/>
      </c>
      <c r="N52" s="1" t="str">
        <f>IF(官網匯出!H52="","",官網匯出!H52)</f>
        <v/>
      </c>
      <c r="P52" s="1" t="str">
        <f>IF(官網匯出!J52="","",RIGHT(官網匯出!J52,LEN(官網匯出!J52)-2))</f>
        <v/>
      </c>
      <c r="Q52" s="1" t="str">
        <f>IF(官網匯出!K52="","",官網匯出!K52)</f>
        <v/>
      </c>
      <c r="R52" s="1" t="str">
        <f>IF(官網匯出!L52="","",官網匯出!L52)</f>
        <v/>
      </c>
      <c r="S52" s="1" t="str">
        <f>IF(官網匯出!M52="","",官網匯出!M52)</f>
        <v/>
      </c>
      <c r="T52" s="1" t="str">
        <f>IF(官網匯出!N52="","",官網匯出!N52)</f>
        <v/>
      </c>
      <c r="U52" s="1" t="str">
        <f>IF(官網匯出!O52="","",官網匯出!O52)</f>
        <v/>
      </c>
      <c r="V52" s="1" t="str">
        <f>IF(官網匯出!P52="",IF(G52="","",0),官網匯出!P52)</f>
        <v/>
      </c>
      <c r="W52" s="1" t="str">
        <f>IF(官網匯出!Q52="",IF(G52="","",0),官網匯出!Q52)</f>
        <v/>
      </c>
      <c r="X52" s="1" t="str">
        <f>IF(官網匯出!R52="","",官網匯出!R52)</f>
        <v/>
      </c>
      <c r="Y52" s="1" t="str">
        <f>IF(官網匯出!S52="","",官網匯出!S52)</f>
        <v/>
      </c>
      <c r="Z52" s="1" t="str">
        <f>IF(G52="","",官網匯出!T52)</f>
        <v/>
      </c>
      <c r="AA52" s="1" t="str">
        <f>IF(G52="","",官網匯出!AK52)</f>
        <v/>
      </c>
      <c r="AB52" s="1" t="str">
        <f>IF(G52="","",IF(官網匯出!V52="","",官網匯出!V52))</f>
        <v/>
      </c>
      <c r="AJ52" s="1" t="str">
        <f>IF(G52="","",IF(官網匯出!AE52="","",官網匯出!AE52))</f>
        <v/>
      </c>
      <c r="AK52" s="1" t="str">
        <f>IF(G52="","",IF(官網匯出!AD52="","",官網匯出!AD52))</f>
        <v/>
      </c>
      <c r="AL52" s="1" t="str">
        <f t="shared" si="13"/>
        <v>0</v>
      </c>
      <c r="AM52" s="1" t="str">
        <f>IF(官網匯出!AG52="","",官網匯出!AG52)</f>
        <v/>
      </c>
      <c r="AN52" s="1" t="str">
        <f>IF(G52="","",IF(官網匯出!AH52="","",官網匯出!AH52))</f>
        <v/>
      </c>
      <c r="AO52" s="14" t="str">
        <f t="shared" si="14"/>
        <v/>
      </c>
      <c r="AP52" s="14" t="str">
        <f t="shared" si="15"/>
        <v>1</v>
      </c>
      <c r="AQ52" s="14" t="str">
        <f t="shared" si="16"/>
        <v>0</v>
      </c>
      <c r="AR52" s="1" t="str">
        <f t="shared" si="17"/>
        <v/>
      </c>
      <c r="AS52" s="1" t="str">
        <f t="shared" si="18"/>
        <v/>
      </c>
      <c r="AT52" s="1" t="str">
        <f t="shared" si="19"/>
        <v/>
      </c>
      <c r="AU52" s="1" t="str">
        <f t="shared" si="9"/>
        <v/>
      </c>
      <c r="AV52" s="1" t="e">
        <f>IF(VLOOKUP(G52,官網匯出!A:AQ,42,FALSE)="","[黃金盾官網]",VLOOKUP(G52,官網匯出!A:AQ,42,FALSE))</f>
        <v>#N/A</v>
      </c>
      <c r="AW52" s="1" t="e">
        <f>IF(LEFT(VLOOKUP(G52,官網匯出!A:AS,43,FALSE),2)="","web",LEFT(VLOOKUP(G52,官網匯出!A:AS,43,FALSE),2))</f>
        <v>#N/A</v>
      </c>
      <c r="AX52" s="1" t="str">
        <f t="shared" si="20"/>
        <v>O</v>
      </c>
    </row>
    <row r="53" spans="1:50">
      <c r="A53" s="1" t="str">
        <f>IF(G53="","",VLOOKUP(官網轉換!AW53,團名!A:B,2,FALSE))</f>
        <v/>
      </c>
      <c r="B53" s="1" t="str">
        <f>IF(G53="","",IF(LEFT(VLOOKUP(G53,官網匯出!A:AQ,43,0),2)="wf",VLOOKUP(VLOOKUP(G53,官網匯出!A:AQ,43,0),團名!$I$1:$K$12,2,FALSE),"N0071"))</f>
        <v/>
      </c>
      <c r="C53" s="1" t="str">
        <f>IFERROR(VLOOKUP(官網匯出!D53,團名!E:G,3,FALSE),"")</f>
        <v/>
      </c>
      <c r="D53" s="1" t="str">
        <f t="shared" si="11"/>
        <v/>
      </c>
      <c r="E53" s="1" t="str">
        <f t="shared" si="12"/>
        <v/>
      </c>
      <c r="F53" s="1" t="str">
        <f>IF(官網匯出!F53="已付款","","B0012")</f>
        <v>B0012</v>
      </c>
      <c r="G53" s="1" t="str">
        <f>IF(官網匯出!A53="","",官網匯出!A53)</f>
        <v/>
      </c>
      <c r="H53" s="3" t="str">
        <f>IF(官網匯出!B53="","",官網匯出!B53)</f>
        <v/>
      </c>
      <c r="I53" s="1" t="str">
        <f>IF(官網匯出!C53="","",官網匯出!C53)</f>
        <v/>
      </c>
      <c r="J53" s="1" t="str">
        <f>IF(官網匯出!D53="","",官網匯出!D53)</f>
        <v/>
      </c>
      <c r="K53" s="3" t="str">
        <f>IF(官網匯出!E53="","",官網匯出!E53)</f>
        <v/>
      </c>
      <c r="L53" s="1" t="str">
        <f>IF(官網匯出!F53="","",官網匯出!F53)</f>
        <v/>
      </c>
      <c r="M53" s="1" t="str">
        <f>IF(官網匯出!G53="","",官網匯出!G53)</f>
        <v/>
      </c>
      <c r="N53" s="1" t="str">
        <f>IF(官網匯出!H53="","",官網匯出!H53)</f>
        <v/>
      </c>
      <c r="P53" s="1" t="str">
        <f>IF(官網匯出!J53="","",RIGHT(官網匯出!J53,LEN(官網匯出!J53)-2))</f>
        <v/>
      </c>
      <c r="Q53" s="1" t="str">
        <f>IF(官網匯出!K53="","",官網匯出!K53)</f>
        <v/>
      </c>
      <c r="R53" s="1" t="str">
        <f>IF(官網匯出!L53="","",官網匯出!L53)</f>
        <v/>
      </c>
      <c r="S53" s="1" t="str">
        <f>IF(官網匯出!M53="","",官網匯出!M53)</f>
        <v/>
      </c>
      <c r="T53" s="1" t="str">
        <f>IF(官網匯出!N53="","",官網匯出!N53)</f>
        <v/>
      </c>
      <c r="U53" s="1" t="str">
        <f>IF(官網匯出!O53="","",官網匯出!O53)</f>
        <v/>
      </c>
      <c r="V53" s="1" t="str">
        <f>IF(官網匯出!P53="",IF(G53="","",0),官網匯出!P53)</f>
        <v/>
      </c>
      <c r="W53" s="1" t="str">
        <f>IF(官網匯出!Q53="",IF(G53="","",0),官網匯出!Q53)</f>
        <v/>
      </c>
      <c r="X53" s="1" t="str">
        <f>IF(官網匯出!R53="","",官網匯出!R53)</f>
        <v/>
      </c>
      <c r="Y53" s="1" t="str">
        <f>IF(官網匯出!S53="","",官網匯出!S53)</f>
        <v/>
      </c>
      <c r="Z53" s="1" t="str">
        <f>IF(G53="","",官網匯出!T53)</f>
        <v/>
      </c>
      <c r="AA53" s="1" t="str">
        <f>IF(G53="","",官網匯出!AK53)</f>
        <v/>
      </c>
      <c r="AB53" s="1" t="str">
        <f>IF(G53="","",IF(官網匯出!V53="","",官網匯出!V53))</f>
        <v/>
      </c>
      <c r="AJ53" s="1" t="str">
        <f>IF(G53="","",IF(官網匯出!AE53="","",官網匯出!AE53))</f>
        <v/>
      </c>
      <c r="AK53" s="1" t="str">
        <f>IF(G53="","",IF(官網匯出!AD53="","",官網匯出!AD53))</f>
        <v/>
      </c>
      <c r="AL53" s="1" t="str">
        <f t="shared" si="13"/>
        <v>0</v>
      </c>
      <c r="AM53" s="1" t="str">
        <f>IF(官網匯出!AG53="","",官網匯出!AG53)</f>
        <v/>
      </c>
      <c r="AN53" s="1" t="str">
        <f>IF(G53="","",IF(官網匯出!AH53="","",官網匯出!AH53))</f>
        <v/>
      </c>
      <c r="AO53" s="14" t="str">
        <f t="shared" si="14"/>
        <v/>
      </c>
      <c r="AP53" s="14" t="str">
        <f t="shared" si="15"/>
        <v>1</v>
      </c>
      <c r="AQ53" s="14" t="str">
        <f t="shared" si="16"/>
        <v>0</v>
      </c>
      <c r="AR53" s="1" t="str">
        <f t="shared" si="17"/>
        <v/>
      </c>
      <c r="AS53" s="1" t="str">
        <f t="shared" si="18"/>
        <v/>
      </c>
      <c r="AT53" s="1" t="str">
        <f t="shared" si="19"/>
        <v/>
      </c>
      <c r="AU53" s="1" t="str">
        <f t="shared" si="9"/>
        <v/>
      </c>
      <c r="AV53" s="1" t="e">
        <f>IF(VLOOKUP(G53,官網匯出!A:AQ,42,FALSE)="","[黃金盾官網]",VLOOKUP(G53,官網匯出!A:AQ,42,FALSE))</f>
        <v>#N/A</v>
      </c>
      <c r="AW53" s="1" t="e">
        <f>IF(LEFT(VLOOKUP(G53,官網匯出!A:AS,43,FALSE),2)="","web",LEFT(VLOOKUP(G53,官網匯出!A:AS,43,FALSE),2))</f>
        <v>#N/A</v>
      </c>
      <c r="AX53" s="1" t="str">
        <f t="shared" si="20"/>
        <v>O</v>
      </c>
    </row>
    <row r="54" spans="1:50">
      <c r="A54" s="1" t="str">
        <f>IF(G54="","",VLOOKUP(官網轉換!AW54,團名!A:B,2,FALSE))</f>
        <v/>
      </c>
      <c r="B54" s="1" t="str">
        <f>IF(G54="","",IF(LEFT(VLOOKUP(G54,官網匯出!A:AQ,43,0),2)="wf",VLOOKUP(VLOOKUP(G54,官網匯出!A:AQ,43,0),團名!$I$1:$K$12,2,FALSE),"N0071"))</f>
        <v/>
      </c>
      <c r="C54" s="1" t="str">
        <f>IFERROR(VLOOKUP(官網匯出!D54,團名!E:G,3,FALSE),"")</f>
        <v/>
      </c>
      <c r="D54" s="1" t="str">
        <f t="shared" si="11"/>
        <v/>
      </c>
      <c r="E54" s="1" t="str">
        <f t="shared" si="12"/>
        <v/>
      </c>
      <c r="F54" s="1" t="str">
        <f>IF(官網匯出!F54="已付款","","B0012")</f>
        <v>B0012</v>
      </c>
      <c r="G54" s="1" t="str">
        <f>IF(官網匯出!A54="","",官網匯出!A54)</f>
        <v/>
      </c>
      <c r="H54" s="3" t="str">
        <f>IF(官網匯出!B54="","",官網匯出!B54)</f>
        <v/>
      </c>
      <c r="I54" s="1" t="str">
        <f>IF(官網匯出!C54="","",官網匯出!C54)</f>
        <v/>
      </c>
      <c r="J54" s="1" t="str">
        <f>IF(官網匯出!D54="","",官網匯出!D54)</f>
        <v/>
      </c>
      <c r="K54" s="3" t="str">
        <f>IF(官網匯出!E54="","",官網匯出!E54)</f>
        <v/>
      </c>
      <c r="L54" s="1" t="str">
        <f>IF(官網匯出!F54="","",官網匯出!F54)</f>
        <v/>
      </c>
      <c r="M54" s="1" t="str">
        <f>IF(官網匯出!G54="","",官網匯出!G54)</f>
        <v/>
      </c>
      <c r="N54" s="1" t="str">
        <f>IF(官網匯出!H54="","",官網匯出!H54)</f>
        <v/>
      </c>
      <c r="P54" s="1" t="str">
        <f>IF(官網匯出!J54="","",RIGHT(官網匯出!J54,LEN(官網匯出!J54)-2))</f>
        <v/>
      </c>
      <c r="Q54" s="1" t="str">
        <f>IF(官網匯出!K54="","",官網匯出!K54)</f>
        <v/>
      </c>
      <c r="R54" s="1" t="str">
        <f>IF(官網匯出!L54="","",官網匯出!L54)</f>
        <v/>
      </c>
      <c r="S54" s="1" t="str">
        <f>IF(官網匯出!M54="","",官網匯出!M54)</f>
        <v/>
      </c>
      <c r="T54" s="1" t="str">
        <f>IF(官網匯出!N54="","",官網匯出!N54)</f>
        <v/>
      </c>
      <c r="U54" s="1" t="str">
        <f>IF(官網匯出!O54="","",官網匯出!O54)</f>
        <v/>
      </c>
      <c r="V54" s="1" t="str">
        <f>IF(官網匯出!P54="",IF(G54="","",0),官網匯出!P54)</f>
        <v/>
      </c>
      <c r="W54" s="1" t="str">
        <f>IF(官網匯出!Q54="",IF(G54="","",0),官網匯出!Q54)</f>
        <v/>
      </c>
      <c r="X54" s="1" t="str">
        <f>IF(官網匯出!R54="","",官網匯出!R54)</f>
        <v/>
      </c>
      <c r="Y54" s="1" t="str">
        <f>IF(官網匯出!S54="","",官網匯出!S54)</f>
        <v/>
      </c>
      <c r="Z54" s="1" t="str">
        <f>IF(G54="","",官網匯出!T54)</f>
        <v/>
      </c>
      <c r="AA54" s="1" t="str">
        <f>IF(G54="","",官網匯出!AK54)</f>
        <v/>
      </c>
      <c r="AB54" s="1" t="str">
        <f>IF(G54="","",IF(官網匯出!V54="","",官網匯出!V54))</f>
        <v/>
      </c>
      <c r="AJ54" s="1" t="str">
        <f>IF(G54="","",IF(官網匯出!AE54="","",官網匯出!AE54))</f>
        <v/>
      </c>
      <c r="AK54" s="1" t="str">
        <f>IF(G54="","",IF(官網匯出!AD54="","",官網匯出!AD54))</f>
        <v/>
      </c>
      <c r="AL54" s="1" t="str">
        <f t="shared" si="13"/>
        <v>0</v>
      </c>
      <c r="AM54" s="1" t="str">
        <f>IF(官網匯出!AG54="","",官網匯出!AG54)</f>
        <v/>
      </c>
      <c r="AN54" s="1" t="str">
        <f>IF(G54="","",IF(官網匯出!AH54="","",官網匯出!AH54))</f>
        <v/>
      </c>
      <c r="AO54" s="14" t="str">
        <f t="shared" si="14"/>
        <v/>
      </c>
      <c r="AP54" s="14" t="str">
        <f t="shared" si="15"/>
        <v>1</v>
      </c>
      <c r="AQ54" s="14" t="str">
        <f t="shared" si="16"/>
        <v>0</v>
      </c>
      <c r="AR54" s="1" t="str">
        <f t="shared" si="17"/>
        <v/>
      </c>
      <c r="AS54" s="1" t="str">
        <f t="shared" si="18"/>
        <v/>
      </c>
      <c r="AT54" s="1" t="str">
        <f t="shared" si="19"/>
        <v/>
      </c>
      <c r="AU54" s="1" t="str">
        <f t="shared" si="9"/>
        <v/>
      </c>
      <c r="AV54" s="1" t="e">
        <f>IF(VLOOKUP(G54,官網匯出!A:AQ,42,FALSE)="","[黃金盾官網]",VLOOKUP(G54,官網匯出!A:AQ,42,FALSE))</f>
        <v>#N/A</v>
      </c>
      <c r="AW54" s="1" t="e">
        <f>IF(LEFT(VLOOKUP(G54,官網匯出!A:AS,43,FALSE),2)="","web",LEFT(VLOOKUP(G54,官網匯出!A:AS,43,FALSE),2))</f>
        <v>#N/A</v>
      </c>
      <c r="AX54" s="1" t="str">
        <f t="shared" si="20"/>
        <v>O</v>
      </c>
    </row>
    <row r="55" spans="1:50">
      <c r="A55" s="1" t="str">
        <f>IF(G55="","",VLOOKUP(官網轉換!AW55,團名!A:B,2,FALSE))</f>
        <v/>
      </c>
      <c r="B55" s="1" t="str">
        <f>IF(G55="","",IF(LEFT(VLOOKUP(G55,官網匯出!A:AQ,43,0),2)="wf",VLOOKUP(VLOOKUP(G55,官網匯出!A:AQ,43,0),團名!$I$1:$K$12,2,FALSE),"N0071"))</f>
        <v/>
      </c>
      <c r="C55" s="1" t="str">
        <f>IFERROR(VLOOKUP(官網匯出!D55,團名!E:G,3,FALSE),"")</f>
        <v/>
      </c>
      <c r="D55" s="1" t="str">
        <f t="shared" si="11"/>
        <v/>
      </c>
      <c r="E55" s="1" t="str">
        <f t="shared" si="12"/>
        <v/>
      </c>
      <c r="F55" s="1" t="str">
        <f>IF(官網匯出!F55="已付款","","B0012")</f>
        <v>B0012</v>
      </c>
      <c r="G55" s="1" t="str">
        <f>IF(官網匯出!A55="","",官網匯出!A55)</f>
        <v/>
      </c>
      <c r="H55" s="3" t="str">
        <f>IF(官網匯出!B55="","",官網匯出!B55)</f>
        <v/>
      </c>
      <c r="I55" s="1" t="str">
        <f>IF(官網匯出!C55="","",官網匯出!C55)</f>
        <v/>
      </c>
      <c r="J55" s="1" t="str">
        <f>IF(官網匯出!D55="","",官網匯出!D55)</f>
        <v/>
      </c>
      <c r="K55" s="3" t="str">
        <f>IF(官網匯出!E55="","",官網匯出!E55)</f>
        <v/>
      </c>
      <c r="L55" s="1" t="str">
        <f>IF(官網匯出!F55="","",官網匯出!F55)</f>
        <v/>
      </c>
      <c r="M55" s="1" t="str">
        <f>IF(官網匯出!G55="","",官網匯出!G55)</f>
        <v/>
      </c>
      <c r="N55" s="1" t="str">
        <f>IF(官網匯出!H55="","",官網匯出!H55)</f>
        <v/>
      </c>
      <c r="P55" s="1" t="str">
        <f>IF(官網匯出!J55="","",RIGHT(官網匯出!J55,LEN(官網匯出!J55)-2))</f>
        <v/>
      </c>
      <c r="Q55" s="1" t="str">
        <f>IF(官網匯出!K55="","",官網匯出!K55)</f>
        <v/>
      </c>
      <c r="R55" s="1" t="str">
        <f>IF(官網匯出!L55="","",官網匯出!L55)</f>
        <v/>
      </c>
      <c r="S55" s="1" t="str">
        <f>IF(官網匯出!M55="","",官網匯出!M55)</f>
        <v/>
      </c>
      <c r="T55" s="1" t="str">
        <f>IF(官網匯出!N55="","",官網匯出!N55)</f>
        <v/>
      </c>
      <c r="U55" s="1" t="str">
        <f>IF(官網匯出!O55="","",官網匯出!O55)</f>
        <v/>
      </c>
      <c r="V55" s="1" t="str">
        <f>IF(官網匯出!P55="",IF(G55="","",0),官網匯出!P55)</f>
        <v/>
      </c>
      <c r="W55" s="1" t="str">
        <f>IF(官網匯出!Q55="",IF(G55="","",0),官網匯出!Q55)</f>
        <v/>
      </c>
      <c r="X55" s="1" t="str">
        <f>IF(官網匯出!R55="","",官網匯出!R55)</f>
        <v/>
      </c>
      <c r="Y55" s="1" t="str">
        <f>IF(官網匯出!S55="","",官網匯出!S55)</f>
        <v/>
      </c>
      <c r="Z55" s="1" t="str">
        <f>IF(G55="","",官網匯出!T55)</f>
        <v/>
      </c>
      <c r="AA55" s="1" t="str">
        <f>IF(G55="","",官網匯出!AK55)</f>
        <v/>
      </c>
      <c r="AB55" s="1" t="str">
        <f>IF(G55="","",IF(官網匯出!V55="","",官網匯出!V55))</f>
        <v/>
      </c>
      <c r="AJ55" s="1" t="str">
        <f>IF(G55="","",IF(官網匯出!AE55="","",官網匯出!AE55))</f>
        <v/>
      </c>
      <c r="AK55" s="1" t="str">
        <f>IF(G55="","",IF(官網匯出!AD55="","",官網匯出!AD55))</f>
        <v/>
      </c>
      <c r="AL55" s="1" t="str">
        <f t="shared" si="13"/>
        <v>0</v>
      </c>
      <c r="AM55" s="1" t="str">
        <f>IF(官網匯出!AG55="","",官網匯出!AG55)</f>
        <v/>
      </c>
      <c r="AN55" s="1" t="str">
        <f>IF(G55="","",IF(官網匯出!AH55="","",官網匯出!AH55))</f>
        <v/>
      </c>
      <c r="AO55" s="14" t="str">
        <f t="shared" si="14"/>
        <v/>
      </c>
      <c r="AP55" s="14" t="str">
        <f t="shared" si="15"/>
        <v>1</v>
      </c>
      <c r="AQ55" s="14" t="str">
        <f t="shared" si="16"/>
        <v>0</v>
      </c>
      <c r="AR55" s="1" t="str">
        <f t="shared" si="17"/>
        <v/>
      </c>
      <c r="AS55" s="1" t="str">
        <f t="shared" si="18"/>
        <v/>
      </c>
      <c r="AT55" s="1" t="str">
        <f t="shared" si="19"/>
        <v/>
      </c>
      <c r="AU55" s="1" t="str">
        <f t="shared" si="9"/>
        <v/>
      </c>
      <c r="AV55" s="1" t="e">
        <f>IF(VLOOKUP(G55,官網匯出!A:AQ,42,FALSE)="","[黃金盾官網]",VLOOKUP(G55,官網匯出!A:AQ,42,FALSE))</f>
        <v>#N/A</v>
      </c>
      <c r="AW55" s="1" t="e">
        <f>IF(LEFT(VLOOKUP(G55,官網匯出!A:AS,43,FALSE),2)="","web",LEFT(VLOOKUP(G55,官網匯出!A:AS,43,FALSE),2))</f>
        <v>#N/A</v>
      </c>
      <c r="AX55" s="1" t="str">
        <f t="shared" si="20"/>
        <v>O</v>
      </c>
    </row>
    <row r="56" spans="1:50">
      <c r="A56" s="1" t="str">
        <f>IF(G56="","",VLOOKUP(官網轉換!AW56,團名!A:B,2,FALSE))</f>
        <v/>
      </c>
      <c r="B56" s="1" t="str">
        <f>IF(G56="","",IF(LEFT(VLOOKUP(G56,官網匯出!A:AQ,43,0),2)="wf",VLOOKUP(VLOOKUP(G56,官網匯出!A:AQ,43,0),團名!$I$1:$K$12,2,FALSE),"N0071"))</f>
        <v/>
      </c>
      <c r="C56" s="1" t="str">
        <f>IFERROR(VLOOKUP(官網匯出!D56,團名!E:G,3,FALSE),"")</f>
        <v/>
      </c>
      <c r="D56" s="1" t="str">
        <f t="shared" si="11"/>
        <v/>
      </c>
      <c r="E56" s="1" t="str">
        <f t="shared" si="12"/>
        <v/>
      </c>
      <c r="F56" s="1" t="str">
        <f>IF(官網匯出!F56="已付款","","B0012")</f>
        <v>B0012</v>
      </c>
      <c r="G56" s="1" t="str">
        <f>IF(官網匯出!A56="","",官網匯出!A56)</f>
        <v/>
      </c>
      <c r="H56" s="3" t="str">
        <f>IF(官網匯出!B56="","",官網匯出!B56)</f>
        <v/>
      </c>
      <c r="I56" s="1" t="str">
        <f>IF(官網匯出!C56="","",官網匯出!C56)</f>
        <v/>
      </c>
      <c r="J56" s="1" t="str">
        <f>IF(官網匯出!D56="","",官網匯出!D56)</f>
        <v/>
      </c>
      <c r="K56" s="3" t="str">
        <f>IF(官網匯出!E56="","",官網匯出!E56)</f>
        <v/>
      </c>
      <c r="L56" s="1" t="str">
        <f>IF(官網匯出!F56="","",官網匯出!F56)</f>
        <v/>
      </c>
      <c r="M56" s="1" t="str">
        <f>IF(官網匯出!G56="","",官網匯出!G56)</f>
        <v/>
      </c>
      <c r="N56" s="1" t="str">
        <f>IF(官網匯出!H56="","",官網匯出!H56)</f>
        <v/>
      </c>
      <c r="P56" s="1" t="str">
        <f>IF(官網匯出!J56="","",RIGHT(官網匯出!J56,LEN(官網匯出!J56)-2))</f>
        <v/>
      </c>
      <c r="Q56" s="1" t="str">
        <f>IF(官網匯出!K56="","",官網匯出!K56)</f>
        <v/>
      </c>
      <c r="R56" s="1" t="str">
        <f>IF(官網匯出!L56="","",官網匯出!L56)</f>
        <v/>
      </c>
      <c r="S56" s="1" t="str">
        <f>IF(官網匯出!M56="","",官網匯出!M56)</f>
        <v/>
      </c>
      <c r="T56" s="1" t="str">
        <f>IF(官網匯出!N56="","",官網匯出!N56)</f>
        <v/>
      </c>
      <c r="U56" s="1" t="str">
        <f>IF(官網匯出!O56="","",官網匯出!O56)</f>
        <v/>
      </c>
      <c r="V56" s="1" t="str">
        <f>IF(官網匯出!P56="",IF(G56="","",0),官網匯出!P56)</f>
        <v/>
      </c>
      <c r="W56" s="1" t="str">
        <f>IF(官網匯出!Q56="",IF(G56="","",0),官網匯出!Q56)</f>
        <v/>
      </c>
      <c r="X56" s="1" t="str">
        <f>IF(官網匯出!R56="","",官網匯出!R56)</f>
        <v/>
      </c>
      <c r="Y56" s="1" t="str">
        <f>IF(官網匯出!S56="","",官網匯出!S56)</f>
        <v/>
      </c>
      <c r="Z56" s="1" t="str">
        <f>IF(G56="","",官網匯出!T56)</f>
        <v/>
      </c>
      <c r="AA56" s="1" t="str">
        <f>IF(G56="","",官網匯出!AK56)</f>
        <v/>
      </c>
      <c r="AB56" s="1" t="str">
        <f>IF(G56="","",IF(官網匯出!V56="","",官網匯出!V56))</f>
        <v/>
      </c>
      <c r="AJ56" s="1" t="str">
        <f>IF(G56="","",IF(官網匯出!AE56="","",官網匯出!AE56))</f>
        <v/>
      </c>
      <c r="AK56" s="1" t="str">
        <f>IF(G56="","",IF(官網匯出!AD56="","",官網匯出!AD56))</f>
        <v/>
      </c>
      <c r="AL56" s="1" t="str">
        <f t="shared" si="13"/>
        <v>0</v>
      </c>
      <c r="AM56" s="1" t="str">
        <f>IF(官網匯出!AG56="","",官網匯出!AG56)</f>
        <v/>
      </c>
      <c r="AN56" s="1" t="str">
        <f>IF(G56="","",IF(官網匯出!AH56="","",官網匯出!AH56))</f>
        <v/>
      </c>
      <c r="AO56" s="14" t="str">
        <f t="shared" si="14"/>
        <v/>
      </c>
      <c r="AP56" s="14" t="str">
        <f t="shared" si="15"/>
        <v>1</v>
      </c>
      <c r="AQ56" s="14" t="str">
        <f t="shared" si="16"/>
        <v>0</v>
      </c>
      <c r="AR56" s="1" t="str">
        <f t="shared" si="17"/>
        <v/>
      </c>
      <c r="AS56" s="1" t="str">
        <f t="shared" si="18"/>
        <v/>
      </c>
      <c r="AT56" s="1" t="str">
        <f t="shared" si="19"/>
        <v/>
      </c>
      <c r="AU56" s="1" t="str">
        <f t="shared" si="9"/>
        <v/>
      </c>
      <c r="AV56" s="1" t="e">
        <f>IF(VLOOKUP(G56,官網匯出!A:AQ,42,FALSE)="","[黃金盾官網]",VLOOKUP(G56,官網匯出!A:AQ,42,FALSE))</f>
        <v>#N/A</v>
      </c>
      <c r="AW56" s="1" t="e">
        <f>IF(LEFT(VLOOKUP(G56,官網匯出!A:AS,43,FALSE),2)="","web",LEFT(VLOOKUP(G56,官網匯出!A:AS,43,FALSE),2))</f>
        <v>#N/A</v>
      </c>
      <c r="AX56" s="1" t="str">
        <f t="shared" si="20"/>
        <v>O</v>
      </c>
    </row>
    <row r="57" spans="1:50">
      <c r="A57" s="1" t="str">
        <f>IF(G57="","",VLOOKUP(官網轉換!AW57,團名!A:B,2,FALSE))</f>
        <v/>
      </c>
      <c r="B57" s="1" t="str">
        <f>IF(G57="","",IF(LEFT(VLOOKUP(G57,官網匯出!A:AQ,43,0),2)="wf",VLOOKUP(VLOOKUP(G57,官網匯出!A:AQ,43,0),團名!$I$1:$K$12,2,FALSE),"N0071"))</f>
        <v/>
      </c>
      <c r="C57" s="1" t="str">
        <f>IFERROR(VLOOKUP(官網匯出!D57,團名!E:G,3,FALSE),"")</f>
        <v/>
      </c>
      <c r="D57" s="1" t="str">
        <f t="shared" si="11"/>
        <v/>
      </c>
      <c r="E57" s="1" t="str">
        <f t="shared" si="12"/>
        <v/>
      </c>
      <c r="F57" s="1" t="str">
        <f>IF(官網匯出!F57="已付款","","B0012")</f>
        <v>B0012</v>
      </c>
      <c r="G57" s="1" t="str">
        <f>IF(官網匯出!A57="","",官網匯出!A57)</f>
        <v/>
      </c>
      <c r="H57" s="3" t="str">
        <f>IF(官網匯出!B57="","",官網匯出!B57)</f>
        <v/>
      </c>
      <c r="I57" s="1" t="str">
        <f>IF(官網匯出!C57="","",官網匯出!C57)</f>
        <v/>
      </c>
      <c r="J57" s="1" t="str">
        <f>IF(官網匯出!D57="","",官網匯出!D57)</f>
        <v/>
      </c>
      <c r="K57" s="3" t="str">
        <f>IF(官網匯出!E57="","",官網匯出!E57)</f>
        <v/>
      </c>
      <c r="L57" s="1" t="str">
        <f>IF(官網匯出!F57="","",官網匯出!F57)</f>
        <v/>
      </c>
      <c r="M57" s="1" t="str">
        <f>IF(官網匯出!G57="","",官網匯出!G57)</f>
        <v/>
      </c>
      <c r="N57" s="1" t="str">
        <f>IF(官網匯出!H57="","",官網匯出!H57)</f>
        <v/>
      </c>
      <c r="P57" s="1" t="str">
        <f>IF(官網匯出!J57="","",RIGHT(官網匯出!J57,LEN(官網匯出!J57)-2))</f>
        <v/>
      </c>
      <c r="Q57" s="1" t="str">
        <f>IF(官網匯出!K57="","",官網匯出!K57)</f>
        <v/>
      </c>
      <c r="R57" s="1" t="str">
        <f>IF(官網匯出!L57="","",官網匯出!L57)</f>
        <v/>
      </c>
      <c r="S57" s="1" t="str">
        <f>IF(官網匯出!M57="","",官網匯出!M57)</f>
        <v/>
      </c>
      <c r="T57" s="1" t="str">
        <f>IF(官網匯出!N57="","",官網匯出!N57)</f>
        <v/>
      </c>
      <c r="U57" s="1" t="str">
        <f>IF(官網匯出!O57="","",官網匯出!O57)</f>
        <v/>
      </c>
      <c r="V57" s="1" t="str">
        <f>IF(官網匯出!P57="",IF(G57="","",0),官網匯出!P57)</f>
        <v/>
      </c>
      <c r="W57" s="1" t="str">
        <f>IF(官網匯出!Q57="",IF(G57="","",0),官網匯出!Q57)</f>
        <v/>
      </c>
      <c r="X57" s="1" t="str">
        <f>IF(官網匯出!R57="","",官網匯出!R57)</f>
        <v/>
      </c>
      <c r="Y57" s="1" t="str">
        <f>IF(官網匯出!S57="","",官網匯出!S57)</f>
        <v/>
      </c>
      <c r="Z57" s="1" t="str">
        <f>IF(G57="","",官網匯出!T57)</f>
        <v/>
      </c>
      <c r="AA57" s="1" t="str">
        <f>IF(G57="","",官網匯出!AK57)</f>
        <v/>
      </c>
      <c r="AB57" s="1" t="str">
        <f>IF(G57="","",IF(官網匯出!V57="","",官網匯出!V57))</f>
        <v/>
      </c>
      <c r="AJ57" s="1" t="str">
        <f>IF(G57="","",IF(官網匯出!AE57="","",官網匯出!AE57))</f>
        <v/>
      </c>
      <c r="AK57" s="1" t="str">
        <f>IF(G57="","",IF(官網匯出!AD57="","",官網匯出!AD57))</f>
        <v/>
      </c>
      <c r="AL57" s="1" t="str">
        <f t="shared" si="13"/>
        <v>0</v>
      </c>
      <c r="AM57" s="1" t="str">
        <f>IF(官網匯出!AG57="","",官網匯出!AG57)</f>
        <v/>
      </c>
      <c r="AN57" s="1" t="str">
        <f>IF(G57="","",IF(官網匯出!AH57="","",官網匯出!AH57))</f>
        <v/>
      </c>
      <c r="AO57" s="14" t="str">
        <f t="shared" si="14"/>
        <v/>
      </c>
      <c r="AP57" s="14" t="str">
        <f t="shared" si="15"/>
        <v>1</v>
      </c>
      <c r="AQ57" s="14" t="str">
        <f t="shared" si="16"/>
        <v>0</v>
      </c>
      <c r="AR57" s="1" t="str">
        <f t="shared" si="17"/>
        <v/>
      </c>
      <c r="AS57" s="1" t="str">
        <f t="shared" si="18"/>
        <v/>
      </c>
      <c r="AT57" s="1" t="str">
        <f t="shared" si="19"/>
        <v/>
      </c>
      <c r="AU57" s="1" t="str">
        <f t="shared" si="9"/>
        <v/>
      </c>
      <c r="AV57" s="1" t="e">
        <f>IF(VLOOKUP(G57,官網匯出!A:AQ,42,FALSE)="","[黃金盾官網]",VLOOKUP(G57,官網匯出!A:AQ,42,FALSE))</f>
        <v>#N/A</v>
      </c>
      <c r="AW57" s="1" t="e">
        <f>IF(LEFT(VLOOKUP(G57,官網匯出!A:AS,43,FALSE),2)="","web",LEFT(VLOOKUP(G57,官網匯出!A:AS,43,FALSE),2))</f>
        <v>#N/A</v>
      </c>
      <c r="AX57" s="1" t="str">
        <f t="shared" si="20"/>
        <v>O</v>
      </c>
    </row>
    <row r="58" spans="1:50">
      <c r="A58" s="1" t="str">
        <f>IF(G58="","",VLOOKUP(官網轉換!AW58,團名!A:B,2,FALSE))</f>
        <v/>
      </c>
      <c r="B58" s="1" t="str">
        <f>IF(G58="","",IF(LEFT(VLOOKUP(G58,官網匯出!A:AQ,43,0),2)="wf",VLOOKUP(VLOOKUP(G58,官網匯出!A:AQ,43,0),團名!$I$1:$K$12,2,FALSE),"N0071"))</f>
        <v/>
      </c>
      <c r="C58" s="1" t="str">
        <f>IFERROR(VLOOKUP(官網匯出!D58,團名!E:G,3,FALSE),"")</f>
        <v/>
      </c>
      <c r="D58" s="1" t="str">
        <f t="shared" si="11"/>
        <v/>
      </c>
      <c r="E58" s="1" t="str">
        <f t="shared" si="12"/>
        <v/>
      </c>
      <c r="F58" s="1" t="str">
        <f>IF(官網匯出!F58="已付款","","B0012")</f>
        <v>B0012</v>
      </c>
      <c r="G58" s="1" t="str">
        <f>IF(官網匯出!A58="","",官網匯出!A58)</f>
        <v/>
      </c>
      <c r="H58" s="3" t="str">
        <f>IF(官網匯出!B58="","",官網匯出!B58)</f>
        <v/>
      </c>
      <c r="I58" s="1" t="str">
        <f>IF(官網匯出!C58="","",官網匯出!C58)</f>
        <v/>
      </c>
      <c r="J58" s="1" t="str">
        <f>IF(官網匯出!D58="","",官網匯出!D58)</f>
        <v/>
      </c>
      <c r="K58" s="3" t="str">
        <f>IF(官網匯出!E58="","",官網匯出!E58)</f>
        <v/>
      </c>
      <c r="L58" s="1" t="str">
        <f>IF(官網匯出!F58="","",官網匯出!F58)</f>
        <v/>
      </c>
      <c r="M58" s="1" t="str">
        <f>IF(官網匯出!G58="","",官網匯出!G58)</f>
        <v/>
      </c>
      <c r="N58" s="1" t="str">
        <f>IF(官網匯出!H58="","",官網匯出!H58)</f>
        <v/>
      </c>
      <c r="P58" s="1" t="str">
        <f>IF(官網匯出!J58="","",RIGHT(官網匯出!J58,LEN(官網匯出!J58)-2))</f>
        <v/>
      </c>
      <c r="Q58" s="1" t="str">
        <f>IF(官網匯出!K58="","",官網匯出!K58)</f>
        <v/>
      </c>
      <c r="R58" s="1" t="str">
        <f>IF(官網匯出!L58="","",官網匯出!L58)</f>
        <v/>
      </c>
      <c r="S58" s="1" t="str">
        <f>IF(官網匯出!M58="","",官網匯出!M58)</f>
        <v/>
      </c>
      <c r="T58" s="1" t="str">
        <f>IF(官網匯出!N58="","",官網匯出!N58)</f>
        <v/>
      </c>
      <c r="U58" s="1" t="str">
        <f>IF(官網匯出!O58="","",官網匯出!O58)</f>
        <v/>
      </c>
      <c r="V58" s="1" t="str">
        <f>IF(官網匯出!P58="",IF(G58="","",0),官網匯出!P58)</f>
        <v/>
      </c>
      <c r="W58" s="1" t="str">
        <f>IF(官網匯出!Q58="",IF(G58="","",0),官網匯出!Q58)</f>
        <v/>
      </c>
      <c r="X58" s="1" t="str">
        <f>IF(官網匯出!R58="","",官網匯出!R58)</f>
        <v/>
      </c>
      <c r="Y58" s="1" t="str">
        <f>IF(官網匯出!S58="","",官網匯出!S58)</f>
        <v/>
      </c>
      <c r="Z58" s="1" t="str">
        <f>IF(G58="","",官網匯出!T58)</f>
        <v/>
      </c>
      <c r="AA58" s="1" t="str">
        <f>IF(G58="","",官網匯出!AK58)</f>
        <v/>
      </c>
      <c r="AB58" s="1" t="str">
        <f>IF(G58="","",IF(官網匯出!V58="","",官網匯出!V58))</f>
        <v/>
      </c>
      <c r="AJ58" s="1" t="str">
        <f>IF(G58="","",IF(官網匯出!AE58="","",官網匯出!AE58))</f>
        <v/>
      </c>
      <c r="AK58" s="1" t="str">
        <f>IF(G58="","",IF(官網匯出!AD58="","",官網匯出!AD58))</f>
        <v/>
      </c>
      <c r="AL58" s="1" t="str">
        <f t="shared" si="13"/>
        <v>0</v>
      </c>
      <c r="AM58" s="1" t="str">
        <f>IF(官網匯出!AG58="","",官網匯出!AG58)</f>
        <v/>
      </c>
      <c r="AN58" s="1" t="str">
        <f>IF(G58="","",IF(官網匯出!AH58="","",官網匯出!AH58))</f>
        <v/>
      </c>
      <c r="AO58" s="14" t="str">
        <f t="shared" si="14"/>
        <v/>
      </c>
      <c r="AP58" s="14" t="str">
        <f t="shared" si="15"/>
        <v>1</v>
      </c>
      <c r="AQ58" s="14" t="str">
        <f t="shared" si="16"/>
        <v>0</v>
      </c>
      <c r="AR58" s="1" t="str">
        <f t="shared" si="17"/>
        <v/>
      </c>
      <c r="AS58" s="1" t="str">
        <f t="shared" si="18"/>
        <v/>
      </c>
      <c r="AT58" s="1" t="str">
        <f t="shared" si="19"/>
        <v/>
      </c>
      <c r="AU58" s="1" t="str">
        <f t="shared" si="9"/>
        <v/>
      </c>
      <c r="AV58" s="1" t="e">
        <f>IF(VLOOKUP(G58,官網匯出!A:AQ,42,FALSE)="","[黃金盾官網]",VLOOKUP(G58,官網匯出!A:AQ,42,FALSE))</f>
        <v>#N/A</v>
      </c>
      <c r="AW58" s="1" t="e">
        <f>IF(LEFT(VLOOKUP(G58,官網匯出!A:AS,43,FALSE),2)="","web",LEFT(VLOOKUP(G58,官網匯出!A:AS,43,FALSE),2))</f>
        <v>#N/A</v>
      </c>
      <c r="AX58" s="1" t="str">
        <f t="shared" si="20"/>
        <v>O</v>
      </c>
    </row>
    <row r="59" spans="1:50">
      <c r="A59" s="1" t="str">
        <f>IF(G59="","",VLOOKUP(官網轉換!AW59,團名!A:B,2,FALSE))</f>
        <v/>
      </c>
      <c r="B59" s="1" t="str">
        <f>IF(G59="","",IF(LEFT(VLOOKUP(G59,官網匯出!A:AQ,43,0),2)="wf",VLOOKUP(VLOOKUP(G59,官網匯出!A:AQ,43,0),團名!$I$1:$K$12,2,FALSE),"N0071"))</f>
        <v/>
      </c>
      <c r="C59" s="1" t="str">
        <f>IFERROR(VLOOKUP(官網匯出!D59,團名!E:G,3,FALSE),"")</f>
        <v/>
      </c>
      <c r="D59" s="1" t="str">
        <f t="shared" si="11"/>
        <v/>
      </c>
      <c r="E59" s="1" t="str">
        <f t="shared" si="12"/>
        <v/>
      </c>
      <c r="F59" s="1" t="str">
        <f>IF(官網匯出!F59="已付款","","B0012")</f>
        <v>B0012</v>
      </c>
      <c r="G59" s="1" t="str">
        <f>IF(官網匯出!A59="","",官網匯出!A59)</f>
        <v/>
      </c>
      <c r="H59" s="3" t="str">
        <f>IF(官網匯出!B59="","",官網匯出!B59)</f>
        <v/>
      </c>
      <c r="I59" s="1" t="str">
        <f>IF(官網匯出!C59="","",官網匯出!C59)</f>
        <v/>
      </c>
      <c r="J59" s="1" t="str">
        <f>IF(官網匯出!D59="","",官網匯出!D59)</f>
        <v/>
      </c>
      <c r="K59" s="3" t="str">
        <f>IF(官網匯出!E59="","",官網匯出!E59)</f>
        <v/>
      </c>
      <c r="L59" s="1" t="str">
        <f>IF(官網匯出!F59="","",官網匯出!F59)</f>
        <v/>
      </c>
      <c r="M59" s="1" t="str">
        <f>IF(官網匯出!G59="","",官網匯出!G59)</f>
        <v/>
      </c>
      <c r="N59" s="1" t="str">
        <f>IF(官網匯出!H59="","",官網匯出!H59)</f>
        <v/>
      </c>
      <c r="P59" s="1" t="str">
        <f>IF(官網匯出!J59="","",RIGHT(官網匯出!J59,LEN(官網匯出!J59)-2))</f>
        <v/>
      </c>
      <c r="Q59" s="1" t="str">
        <f>IF(官網匯出!K59="","",官網匯出!K59)</f>
        <v/>
      </c>
      <c r="R59" s="1" t="str">
        <f>IF(官網匯出!L59="","",官網匯出!L59)</f>
        <v/>
      </c>
      <c r="S59" s="1" t="str">
        <f>IF(官網匯出!M59="","",官網匯出!M59)</f>
        <v/>
      </c>
      <c r="T59" s="1" t="str">
        <f>IF(官網匯出!N59="","",官網匯出!N59)</f>
        <v/>
      </c>
      <c r="U59" s="1" t="str">
        <f>IF(官網匯出!O59="","",官網匯出!O59)</f>
        <v/>
      </c>
      <c r="V59" s="1" t="str">
        <f>IF(官網匯出!P59="",IF(G59="","",0),官網匯出!P59)</f>
        <v/>
      </c>
      <c r="W59" s="1" t="str">
        <f>IF(官網匯出!Q59="",IF(G59="","",0),官網匯出!Q59)</f>
        <v/>
      </c>
      <c r="X59" s="1" t="str">
        <f>IF(官網匯出!R59="","",官網匯出!R59)</f>
        <v/>
      </c>
      <c r="Y59" s="1" t="str">
        <f>IF(官網匯出!S59="","",官網匯出!S59)</f>
        <v/>
      </c>
      <c r="Z59" s="1" t="str">
        <f>IF(G59="","",官網匯出!T59)</f>
        <v/>
      </c>
      <c r="AA59" s="1" t="str">
        <f>IF(G59="","",官網匯出!AK59)</f>
        <v/>
      </c>
      <c r="AB59" s="1" t="str">
        <f>IF(G59="","",IF(官網匯出!V59="","",官網匯出!V59))</f>
        <v/>
      </c>
      <c r="AJ59" s="1" t="str">
        <f>IF(G59="","",IF(官網匯出!AE59="","",官網匯出!AE59))</f>
        <v/>
      </c>
      <c r="AK59" s="1" t="str">
        <f>IF(G59="","",IF(官網匯出!AD59="","",官網匯出!AD59))</f>
        <v/>
      </c>
      <c r="AL59" s="1" t="str">
        <f t="shared" si="13"/>
        <v>0</v>
      </c>
      <c r="AM59" s="1" t="str">
        <f>IF(官網匯出!AG59="","",官網匯出!AG59)</f>
        <v/>
      </c>
      <c r="AN59" s="1" t="str">
        <f>IF(G59="","",IF(官網匯出!AH59="","",官網匯出!AH59))</f>
        <v/>
      </c>
      <c r="AO59" s="14" t="str">
        <f t="shared" si="14"/>
        <v/>
      </c>
      <c r="AP59" s="14" t="str">
        <f t="shared" si="15"/>
        <v>1</v>
      </c>
      <c r="AQ59" s="14" t="str">
        <f t="shared" si="16"/>
        <v>0</v>
      </c>
      <c r="AR59" s="1" t="str">
        <f t="shared" si="17"/>
        <v/>
      </c>
      <c r="AS59" s="1" t="str">
        <f t="shared" si="18"/>
        <v/>
      </c>
      <c r="AT59" s="1" t="str">
        <f t="shared" si="19"/>
        <v/>
      </c>
      <c r="AU59" s="1" t="str">
        <f t="shared" si="9"/>
        <v/>
      </c>
      <c r="AV59" s="1" t="e">
        <f>IF(VLOOKUP(G59,官網匯出!A:AQ,42,FALSE)="","[黃金盾官網]",VLOOKUP(G59,官網匯出!A:AQ,42,FALSE))</f>
        <v>#N/A</v>
      </c>
      <c r="AW59" s="1" t="e">
        <f>IF(LEFT(VLOOKUP(G59,官網匯出!A:AS,43,FALSE),2)="","web",LEFT(VLOOKUP(G59,官網匯出!A:AS,43,FALSE),2))</f>
        <v>#N/A</v>
      </c>
      <c r="AX59" s="1" t="str">
        <f t="shared" si="20"/>
        <v>O</v>
      </c>
    </row>
    <row r="60" spans="1:50">
      <c r="A60" s="1" t="str">
        <f>IF(G60="","",VLOOKUP(官網轉換!AW60,團名!A:B,2,FALSE))</f>
        <v/>
      </c>
      <c r="B60" s="1" t="str">
        <f>IF(G60="","",IF(LEFT(VLOOKUP(G60,官網匯出!A:AQ,43,0),2)="wf",VLOOKUP(VLOOKUP(G60,官網匯出!A:AQ,43,0),團名!$I$1:$K$12,2,FALSE),"N0071"))</f>
        <v/>
      </c>
      <c r="C60" s="1" t="str">
        <f>IFERROR(VLOOKUP(官網匯出!D60,團名!E:G,3,FALSE),"")</f>
        <v/>
      </c>
      <c r="D60" s="1" t="str">
        <f t="shared" si="11"/>
        <v/>
      </c>
      <c r="E60" s="1" t="str">
        <f t="shared" si="12"/>
        <v/>
      </c>
      <c r="F60" s="1" t="str">
        <f>IF(官網匯出!F60="已付款","","B0012")</f>
        <v>B0012</v>
      </c>
      <c r="G60" s="1" t="str">
        <f>IF(官網匯出!A60="","",官網匯出!A60)</f>
        <v/>
      </c>
      <c r="H60" s="3" t="str">
        <f>IF(官網匯出!B60="","",官網匯出!B60)</f>
        <v/>
      </c>
      <c r="I60" s="1" t="str">
        <f>IF(官網匯出!C60="","",官網匯出!C60)</f>
        <v/>
      </c>
      <c r="J60" s="1" t="str">
        <f>IF(官網匯出!D60="","",官網匯出!D60)</f>
        <v/>
      </c>
      <c r="K60" s="3" t="str">
        <f>IF(官網匯出!E60="","",官網匯出!E60)</f>
        <v/>
      </c>
      <c r="L60" s="1" t="str">
        <f>IF(官網匯出!F60="","",官網匯出!F60)</f>
        <v/>
      </c>
      <c r="M60" s="1" t="str">
        <f>IF(官網匯出!G60="","",官網匯出!G60)</f>
        <v/>
      </c>
      <c r="N60" s="1" t="str">
        <f>IF(官網匯出!H60="","",官網匯出!H60)</f>
        <v/>
      </c>
      <c r="P60" s="1" t="str">
        <f>IF(官網匯出!J60="","",RIGHT(官網匯出!J60,LEN(官網匯出!J60)-2))</f>
        <v/>
      </c>
      <c r="Q60" s="1" t="str">
        <f>IF(官網匯出!K60="","",官網匯出!K60)</f>
        <v/>
      </c>
      <c r="R60" s="1" t="str">
        <f>IF(官網匯出!L60="","",官網匯出!L60)</f>
        <v/>
      </c>
      <c r="S60" s="1" t="str">
        <f>IF(官網匯出!M60="","",官網匯出!M60)</f>
        <v/>
      </c>
      <c r="T60" s="1" t="str">
        <f>IF(官網匯出!N60="","",官網匯出!N60)</f>
        <v/>
      </c>
      <c r="U60" s="1" t="str">
        <f>IF(官網匯出!O60="","",官網匯出!O60)</f>
        <v/>
      </c>
      <c r="V60" s="1" t="str">
        <f>IF(官網匯出!P60="",IF(G60="","",0),官網匯出!P60)</f>
        <v/>
      </c>
      <c r="W60" s="1" t="str">
        <f>IF(官網匯出!Q60="",IF(G60="","",0),官網匯出!Q60)</f>
        <v/>
      </c>
      <c r="X60" s="1" t="str">
        <f>IF(官網匯出!R60="","",官網匯出!R60)</f>
        <v/>
      </c>
      <c r="Y60" s="1" t="str">
        <f>IF(官網匯出!S60="","",官網匯出!S60)</f>
        <v/>
      </c>
      <c r="Z60" s="1" t="str">
        <f>IF(G60="","",官網匯出!T60)</f>
        <v/>
      </c>
      <c r="AA60" s="1" t="str">
        <f>IF(G60="","",官網匯出!AK60)</f>
        <v/>
      </c>
      <c r="AB60" s="1" t="str">
        <f>IF(G60="","",IF(官網匯出!V60="","",官網匯出!V60))</f>
        <v/>
      </c>
      <c r="AJ60" s="1" t="str">
        <f>IF(G60="","",IF(官網匯出!AE60="","",官網匯出!AE60))</f>
        <v/>
      </c>
      <c r="AK60" s="1" t="str">
        <f>IF(G60="","",IF(官網匯出!AD60="","",官網匯出!AD60))</f>
        <v/>
      </c>
      <c r="AL60" s="1" t="str">
        <f t="shared" si="13"/>
        <v>0</v>
      </c>
      <c r="AM60" s="1" t="str">
        <f>IF(官網匯出!AG60="","",官網匯出!AG60)</f>
        <v/>
      </c>
      <c r="AN60" s="1" t="str">
        <f>IF(G60="","",IF(官網匯出!AH60="","",官網匯出!AH60))</f>
        <v/>
      </c>
      <c r="AO60" s="14" t="str">
        <f t="shared" si="14"/>
        <v/>
      </c>
      <c r="AP60" s="14" t="str">
        <f t="shared" si="15"/>
        <v>1</v>
      </c>
      <c r="AQ60" s="14" t="str">
        <f t="shared" si="16"/>
        <v>0</v>
      </c>
      <c r="AR60" s="1" t="str">
        <f t="shared" si="17"/>
        <v/>
      </c>
      <c r="AS60" s="1" t="str">
        <f t="shared" si="18"/>
        <v/>
      </c>
      <c r="AT60" s="1" t="str">
        <f t="shared" si="19"/>
        <v/>
      </c>
      <c r="AU60" s="1" t="str">
        <f t="shared" si="9"/>
        <v/>
      </c>
      <c r="AV60" s="1" t="e">
        <f>IF(VLOOKUP(G60,官網匯出!A:AQ,42,FALSE)="","[黃金盾官網]",VLOOKUP(G60,官網匯出!A:AQ,42,FALSE))</f>
        <v>#N/A</v>
      </c>
      <c r="AW60" s="1" t="e">
        <f>IF(LEFT(VLOOKUP(G60,官網匯出!A:AS,43,FALSE),2)="","web",LEFT(VLOOKUP(G60,官網匯出!A:AS,43,FALSE),2))</f>
        <v>#N/A</v>
      </c>
      <c r="AX60" s="1" t="str">
        <f t="shared" si="20"/>
        <v>O</v>
      </c>
    </row>
    <row r="61" spans="1:50">
      <c r="A61" s="1" t="str">
        <f>IF(G61="","",VLOOKUP(官網轉換!AW61,團名!A:B,2,FALSE))</f>
        <v/>
      </c>
      <c r="B61" s="1" t="str">
        <f>IF(G61="","",IF(LEFT(VLOOKUP(G61,官網匯出!A:AQ,43,0),2)="wf",VLOOKUP(VLOOKUP(G61,官網匯出!A:AQ,43,0),團名!$I$1:$K$12,2,FALSE),"N0071"))</f>
        <v/>
      </c>
      <c r="C61" s="1" t="str">
        <f>IFERROR(VLOOKUP(官網匯出!D61,團名!E:G,3,FALSE),"")</f>
        <v/>
      </c>
      <c r="D61" s="1" t="str">
        <f t="shared" si="11"/>
        <v/>
      </c>
      <c r="E61" s="1" t="str">
        <f t="shared" si="12"/>
        <v/>
      </c>
      <c r="F61" s="1" t="str">
        <f>IF(官網匯出!F61="已付款","","B0012")</f>
        <v>B0012</v>
      </c>
      <c r="G61" s="1" t="str">
        <f>IF(官網匯出!A61="","",官網匯出!A61)</f>
        <v/>
      </c>
      <c r="H61" s="3" t="str">
        <f>IF(官網匯出!B61="","",官網匯出!B61)</f>
        <v/>
      </c>
      <c r="I61" s="1" t="str">
        <f>IF(官網匯出!C61="","",官網匯出!C61)</f>
        <v/>
      </c>
      <c r="J61" s="1" t="str">
        <f>IF(官網匯出!D61="","",官網匯出!D61)</f>
        <v/>
      </c>
      <c r="K61" s="3" t="str">
        <f>IF(官網匯出!E61="","",官網匯出!E61)</f>
        <v/>
      </c>
      <c r="L61" s="1" t="str">
        <f>IF(官網匯出!F61="","",官網匯出!F61)</f>
        <v/>
      </c>
      <c r="M61" s="1" t="str">
        <f>IF(官網匯出!G61="","",官網匯出!G61)</f>
        <v/>
      </c>
      <c r="N61" s="1" t="str">
        <f>IF(官網匯出!H61="","",官網匯出!H61)</f>
        <v/>
      </c>
      <c r="P61" s="1" t="str">
        <f>IF(官網匯出!J61="","",RIGHT(官網匯出!J61,LEN(官網匯出!J61)-2))</f>
        <v/>
      </c>
      <c r="Q61" s="1" t="str">
        <f>IF(官網匯出!K61="","",官網匯出!K61)</f>
        <v/>
      </c>
      <c r="R61" s="1" t="str">
        <f>IF(官網匯出!L61="","",官網匯出!L61)</f>
        <v/>
      </c>
      <c r="S61" s="1" t="str">
        <f>IF(官網匯出!M61="","",官網匯出!M61)</f>
        <v/>
      </c>
      <c r="T61" s="1" t="str">
        <f>IF(官網匯出!N61="","",官網匯出!N61)</f>
        <v/>
      </c>
      <c r="U61" s="1" t="str">
        <f>IF(官網匯出!O61="","",官網匯出!O61)</f>
        <v/>
      </c>
      <c r="V61" s="1" t="str">
        <f>IF(官網匯出!P61="",IF(G61="","",0),官網匯出!P61)</f>
        <v/>
      </c>
      <c r="W61" s="1" t="str">
        <f>IF(官網匯出!Q61="",IF(G61="","",0),官網匯出!Q61)</f>
        <v/>
      </c>
      <c r="X61" s="1" t="str">
        <f>IF(官網匯出!R61="","",官網匯出!R61)</f>
        <v/>
      </c>
      <c r="Y61" s="1" t="str">
        <f>IF(官網匯出!S61="","",官網匯出!S61)</f>
        <v/>
      </c>
      <c r="Z61" s="1" t="str">
        <f>IF(G61="","",官網匯出!T61)</f>
        <v/>
      </c>
      <c r="AA61" s="1" t="str">
        <f>IF(G61="","",官網匯出!AK61)</f>
        <v/>
      </c>
      <c r="AB61" s="1" t="str">
        <f>IF(G61="","",IF(官網匯出!V61="","",官網匯出!V61))</f>
        <v/>
      </c>
      <c r="AJ61" s="1" t="str">
        <f>IF(G61="","",IF(官網匯出!AE61="","",官網匯出!AE61))</f>
        <v/>
      </c>
      <c r="AK61" s="1" t="str">
        <f>IF(G61="","",IF(官網匯出!AD61="","",官網匯出!AD61))</f>
        <v/>
      </c>
      <c r="AL61" s="1" t="str">
        <f t="shared" si="13"/>
        <v>0</v>
      </c>
      <c r="AM61" s="1" t="str">
        <f>IF(官網匯出!AG61="","",官網匯出!AG61)</f>
        <v/>
      </c>
      <c r="AN61" s="1" t="str">
        <f>IF(G61="","",IF(官網匯出!AH61="","",官網匯出!AH61))</f>
        <v/>
      </c>
      <c r="AO61" s="14" t="str">
        <f t="shared" si="14"/>
        <v/>
      </c>
      <c r="AP61" s="14" t="str">
        <f t="shared" si="15"/>
        <v>1</v>
      </c>
      <c r="AQ61" s="14" t="str">
        <f t="shared" si="16"/>
        <v>0</v>
      </c>
      <c r="AR61" s="1" t="str">
        <f t="shared" si="17"/>
        <v/>
      </c>
      <c r="AS61" s="1" t="str">
        <f t="shared" si="18"/>
        <v/>
      </c>
      <c r="AT61" s="1" t="str">
        <f t="shared" si="19"/>
        <v/>
      </c>
      <c r="AU61" s="1" t="str">
        <f t="shared" si="9"/>
        <v/>
      </c>
      <c r="AV61" s="1" t="e">
        <f>IF(VLOOKUP(G61,官網匯出!A:AQ,42,FALSE)="","[黃金盾官網]",VLOOKUP(G61,官網匯出!A:AQ,42,FALSE))</f>
        <v>#N/A</v>
      </c>
      <c r="AW61" s="1" t="e">
        <f>IF(LEFT(VLOOKUP(G61,官網匯出!A:AS,43,FALSE),2)="","web",LEFT(VLOOKUP(G61,官網匯出!A:AS,43,FALSE),2))</f>
        <v>#N/A</v>
      </c>
      <c r="AX61" s="1" t="str">
        <f t="shared" si="20"/>
        <v>O</v>
      </c>
    </row>
    <row r="62" spans="1:50">
      <c r="A62" s="1" t="str">
        <f>IF(G62="","",VLOOKUP(官網轉換!AW62,團名!A:B,2,FALSE))</f>
        <v/>
      </c>
      <c r="B62" s="1" t="str">
        <f>IF(G62="","",IF(LEFT(VLOOKUP(G62,官網匯出!A:AQ,43,0),2)="wf",VLOOKUP(VLOOKUP(G62,官網匯出!A:AQ,43,0),團名!$I$1:$K$12,2,FALSE),"N0071"))</f>
        <v/>
      </c>
      <c r="C62" s="1" t="str">
        <f>IFERROR(VLOOKUP(官網匯出!D62,團名!E:G,3,FALSE),"")</f>
        <v/>
      </c>
      <c r="D62" s="1" t="str">
        <f t="shared" si="11"/>
        <v/>
      </c>
      <c r="E62" s="1" t="str">
        <f t="shared" si="12"/>
        <v/>
      </c>
      <c r="F62" s="1" t="str">
        <f>IF(官網匯出!F62="已付款","","B0012")</f>
        <v>B0012</v>
      </c>
      <c r="G62" s="1" t="str">
        <f>IF(官網匯出!A62="","",官網匯出!A62)</f>
        <v/>
      </c>
      <c r="H62" s="3" t="str">
        <f>IF(官網匯出!B62="","",官網匯出!B62)</f>
        <v/>
      </c>
      <c r="I62" s="1" t="str">
        <f>IF(官網匯出!C62="","",官網匯出!C62)</f>
        <v/>
      </c>
      <c r="J62" s="1" t="str">
        <f>IF(官網匯出!D62="","",官網匯出!D62)</f>
        <v/>
      </c>
      <c r="K62" s="3" t="str">
        <f>IF(官網匯出!E62="","",官網匯出!E62)</f>
        <v/>
      </c>
      <c r="L62" s="1" t="str">
        <f>IF(官網匯出!F62="","",官網匯出!F62)</f>
        <v/>
      </c>
      <c r="M62" s="1" t="str">
        <f>IF(官網匯出!G62="","",官網匯出!G62)</f>
        <v/>
      </c>
      <c r="N62" s="1" t="str">
        <f>IF(官網匯出!H62="","",官網匯出!H62)</f>
        <v/>
      </c>
      <c r="P62" s="1" t="str">
        <f>IF(官網匯出!J62="","",RIGHT(官網匯出!J62,LEN(官網匯出!J62)-2))</f>
        <v/>
      </c>
      <c r="Q62" s="1" t="str">
        <f>IF(官網匯出!K62="","",官網匯出!K62)</f>
        <v/>
      </c>
      <c r="R62" s="1" t="str">
        <f>IF(官網匯出!L62="","",官網匯出!L62)</f>
        <v/>
      </c>
      <c r="S62" s="1" t="str">
        <f>IF(官網匯出!M62="","",官網匯出!M62)</f>
        <v/>
      </c>
      <c r="T62" s="1" t="str">
        <f>IF(官網匯出!N62="","",官網匯出!N62)</f>
        <v/>
      </c>
      <c r="U62" s="1" t="str">
        <f>IF(官網匯出!O62="","",官網匯出!O62)</f>
        <v/>
      </c>
      <c r="V62" s="1" t="str">
        <f>IF(官網匯出!P62="",IF(G62="","",0),官網匯出!P62)</f>
        <v/>
      </c>
      <c r="W62" s="1" t="str">
        <f>IF(官網匯出!Q62="",IF(G62="","",0),官網匯出!Q62)</f>
        <v/>
      </c>
      <c r="X62" s="1" t="str">
        <f>IF(官網匯出!R62="","",官網匯出!R62)</f>
        <v/>
      </c>
      <c r="Y62" s="1" t="str">
        <f>IF(官網匯出!S62="","",官網匯出!S62)</f>
        <v/>
      </c>
      <c r="Z62" s="1" t="str">
        <f>IF(G62="","",官網匯出!T62)</f>
        <v/>
      </c>
      <c r="AA62" s="1" t="str">
        <f>IF(G62="","",官網匯出!AK62)</f>
        <v/>
      </c>
      <c r="AB62" s="1" t="str">
        <f>IF(G62="","",IF(官網匯出!V62="","",官網匯出!V62))</f>
        <v/>
      </c>
      <c r="AJ62" s="1" t="str">
        <f>IF(G62="","",IF(官網匯出!AE62="","",官網匯出!AE62))</f>
        <v/>
      </c>
      <c r="AK62" s="1" t="str">
        <f>IF(G62="","",IF(官網匯出!AD62="","",官網匯出!AD62))</f>
        <v/>
      </c>
      <c r="AL62" s="1" t="str">
        <f t="shared" si="13"/>
        <v>0</v>
      </c>
      <c r="AM62" s="1" t="str">
        <f>IF(官網匯出!AG62="","",官網匯出!AG62)</f>
        <v/>
      </c>
      <c r="AN62" s="1" t="str">
        <f>IF(G62="","",IF(官網匯出!AH62="","",官網匯出!AH62))</f>
        <v/>
      </c>
      <c r="AO62" s="14" t="str">
        <f t="shared" si="14"/>
        <v/>
      </c>
      <c r="AP62" s="14" t="str">
        <f t="shared" si="15"/>
        <v>1</v>
      </c>
      <c r="AQ62" s="14" t="str">
        <f t="shared" si="16"/>
        <v>0</v>
      </c>
      <c r="AR62" s="1" t="str">
        <f t="shared" si="17"/>
        <v/>
      </c>
      <c r="AS62" s="1" t="str">
        <f t="shared" si="18"/>
        <v/>
      </c>
      <c r="AT62" s="1" t="str">
        <f t="shared" si="19"/>
        <v/>
      </c>
      <c r="AU62" s="1" t="str">
        <f t="shared" si="9"/>
        <v/>
      </c>
      <c r="AV62" s="1" t="e">
        <f>IF(VLOOKUP(G62,官網匯出!A:AQ,42,FALSE)="","[黃金盾官網]",VLOOKUP(G62,官網匯出!A:AQ,42,FALSE))</f>
        <v>#N/A</v>
      </c>
      <c r="AW62" s="1" t="e">
        <f>IF(LEFT(VLOOKUP(G62,官網匯出!A:AS,43,FALSE),2)="","web",LEFT(VLOOKUP(G62,官網匯出!A:AS,43,FALSE),2))</f>
        <v>#N/A</v>
      </c>
      <c r="AX62" s="1" t="str">
        <f t="shared" si="20"/>
        <v>O</v>
      </c>
    </row>
    <row r="63" spans="1:50">
      <c r="A63" s="1" t="str">
        <f>IF(G63="","",VLOOKUP(官網轉換!AW63,團名!A:B,2,FALSE))</f>
        <v/>
      </c>
      <c r="B63" s="1" t="str">
        <f>IF(G63="","",IF(LEFT(VLOOKUP(G63,官網匯出!A:AQ,43,0),2)="wf",VLOOKUP(VLOOKUP(G63,官網匯出!A:AQ,43,0),團名!$I$1:$K$12,2,FALSE),"N0071"))</f>
        <v/>
      </c>
      <c r="C63" s="1" t="str">
        <f>IFERROR(VLOOKUP(官網匯出!D63,團名!E:G,3,FALSE),"")</f>
        <v/>
      </c>
      <c r="D63" s="1" t="str">
        <f t="shared" si="11"/>
        <v/>
      </c>
      <c r="E63" s="1" t="str">
        <f t="shared" si="12"/>
        <v/>
      </c>
      <c r="F63" s="1" t="str">
        <f>IF(官網匯出!F63="已付款","","B0012")</f>
        <v>B0012</v>
      </c>
      <c r="G63" s="1" t="str">
        <f>IF(官網匯出!A63="","",官網匯出!A63)</f>
        <v/>
      </c>
      <c r="H63" s="3" t="str">
        <f>IF(官網匯出!B63="","",官網匯出!B63)</f>
        <v/>
      </c>
      <c r="I63" s="1" t="str">
        <f>IF(官網匯出!C63="","",官網匯出!C63)</f>
        <v/>
      </c>
      <c r="J63" s="1" t="str">
        <f>IF(官網匯出!D63="","",官網匯出!D63)</f>
        <v/>
      </c>
      <c r="K63" s="3" t="str">
        <f>IF(官網匯出!E63="","",官網匯出!E63)</f>
        <v/>
      </c>
      <c r="L63" s="1" t="str">
        <f>IF(官網匯出!F63="","",官網匯出!F63)</f>
        <v/>
      </c>
      <c r="M63" s="1" t="str">
        <f>IF(官網匯出!G63="","",官網匯出!G63)</f>
        <v/>
      </c>
      <c r="N63" s="1" t="str">
        <f>IF(官網匯出!H63="","",官網匯出!H63)</f>
        <v/>
      </c>
      <c r="P63" s="1" t="str">
        <f>IF(官網匯出!J63="","",RIGHT(官網匯出!J63,LEN(官網匯出!J63)-2))</f>
        <v/>
      </c>
      <c r="Q63" s="1" t="str">
        <f>IF(官網匯出!K63="","",官網匯出!K63)</f>
        <v/>
      </c>
      <c r="R63" s="1" t="str">
        <f>IF(官網匯出!L63="","",官網匯出!L63)</f>
        <v/>
      </c>
      <c r="S63" s="1" t="str">
        <f>IF(官網匯出!M63="","",官網匯出!M63)</f>
        <v/>
      </c>
      <c r="T63" s="1" t="str">
        <f>IF(官網匯出!N63="","",官網匯出!N63)</f>
        <v/>
      </c>
      <c r="U63" s="1" t="str">
        <f>IF(官網匯出!O63="","",官網匯出!O63)</f>
        <v/>
      </c>
      <c r="V63" s="1" t="str">
        <f>IF(官網匯出!P63="",IF(G63="","",0),官網匯出!P63)</f>
        <v/>
      </c>
      <c r="W63" s="1" t="str">
        <f>IF(官網匯出!Q63="",IF(G63="","",0),官網匯出!Q63)</f>
        <v/>
      </c>
      <c r="X63" s="1" t="str">
        <f>IF(官網匯出!R63="","",官網匯出!R63)</f>
        <v/>
      </c>
      <c r="Y63" s="1" t="str">
        <f>IF(官網匯出!S63="","",官網匯出!S63)</f>
        <v/>
      </c>
      <c r="Z63" s="1" t="str">
        <f>IF(G63="","",官網匯出!T63)</f>
        <v/>
      </c>
      <c r="AA63" s="1" t="str">
        <f>IF(G63="","",官網匯出!AK63)</f>
        <v/>
      </c>
      <c r="AB63" s="1" t="str">
        <f>IF(G63="","",IF(官網匯出!V63="","",官網匯出!V63))</f>
        <v/>
      </c>
      <c r="AJ63" s="1" t="str">
        <f>IF(G63="","",IF(官網匯出!AE63="","",官網匯出!AE63))</f>
        <v/>
      </c>
      <c r="AK63" s="1" t="str">
        <f>IF(G63="","",IF(官網匯出!AD63="","",官網匯出!AD63))</f>
        <v/>
      </c>
      <c r="AL63" s="1" t="str">
        <f t="shared" si="13"/>
        <v>0</v>
      </c>
      <c r="AM63" s="1" t="str">
        <f>IF(官網匯出!AG63="","",官網匯出!AG63)</f>
        <v/>
      </c>
      <c r="AN63" s="1" t="str">
        <f>IF(G63="","",IF(官網匯出!AH63="","",官網匯出!AH63))</f>
        <v/>
      </c>
      <c r="AO63" s="14" t="str">
        <f t="shared" si="14"/>
        <v/>
      </c>
      <c r="AP63" s="14" t="str">
        <f t="shared" si="15"/>
        <v>1</v>
      </c>
      <c r="AQ63" s="14" t="str">
        <f t="shared" si="16"/>
        <v>0</v>
      </c>
      <c r="AR63" s="1" t="str">
        <f t="shared" si="17"/>
        <v/>
      </c>
      <c r="AS63" s="1" t="str">
        <f t="shared" si="18"/>
        <v/>
      </c>
      <c r="AT63" s="1" t="str">
        <f t="shared" si="19"/>
        <v/>
      </c>
      <c r="AU63" s="1" t="str">
        <f t="shared" si="9"/>
        <v/>
      </c>
      <c r="AV63" s="1" t="e">
        <f>IF(VLOOKUP(G63,官網匯出!A:AQ,42,FALSE)="","[黃金盾官網]",VLOOKUP(G63,官網匯出!A:AQ,42,FALSE))</f>
        <v>#N/A</v>
      </c>
      <c r="AW63" s="1" t="e">
        <f>IF(LEFT(VLOOKUP(G63,官網匯出!A:AS,43,FALSE),2)="","web",LEFT(VLOOKUP(G63,官網匯出!A:AS,43,FALSE),2))</f>
        <v>#N/A</v>
      </c>
      <c r="AX63" s="1" t="str">
        <f t="shared" si="20"/>
        <v>O</v>
      </c>
    </row>
    <row r="64" spans="1:50">
      <c r="A64" s="1" t="str">
        <f>IF(G64="","",VLOOKUP(官網轉換!AW64,團名!A:B,2,FALSE))</f>
        <v/>
      </c>
      <c r="B64" s="1" t="str">
        <f>IF(G64="","",IF(LEFT(VLOOKUP(G64,官網匯出!A:AQ,43,0),2)="wf",VLOOKUP(VLOOKUP(G64,官網匯出!A:AQ,43,0),團名!$I$1:$K$12,2,FALSE),"N0071"))</f>
        <v/>
      </c>
      <c r="C64" s="1" t="str">
        <f>IFERROR(VLOOKUP(官網匯出!D64,團名!E:G,3,FALSE),"")</f>
        <v/>
      </c>
      <c r="D64" s="1" t="str">
        <f t="shared" si="11"/>
        <v/>
      </c>
      <c r="E64" s="1" t="str">
        <f t="shared" si="12"/>
        <v/>
      </c>
      <c r="F64" s="1" t="str">
        <f>IF(官網匯出!F64="已付款","","B0012")</f>
        <v>B0012</v>
      </c>
      <c r="G64" s="1" t="str">
        <f>IF(官網匯出!A64="","",官網匯出!A64)</f>
        <v/>
      </c>
      <c r="H64" s="3" t="str">
        <f>IF(官網匯出!B64="","",官網匯出!B64)</f>
        <v/>
      </c>
      <c r="I64" s="1" t="str">
        <f>IF(官網匯出!C64="","",官網匯出!C64)</f>
        <v/>
      </c>
      <c r="J64" s="1" t="str">
        <f>IF(官網匯出!D64="","",官網匯出!D64)</f>
        <v/>
      </c>
      <c r="K64" s="3" t="str">
        <f>IF(官網匯出!E64="","",官網匯出!E64)</f>
        <v/>
      </c>
      <c r="L64" s="1" t="str">
        <f>IF(官網匯出!F64="","",官網匯出!F64)</f>
        <v/>
      </c>
      <c r="M64" s="1" t="str">
        <f>IF(官網匯出!G64="","",官網匯出!G64)</f>
        <v/>
      </c>
      <c r="N64" s="1" t="str">
        <f>IF(官網匯出!H64="","",官網匯出!H64)</f>
        <v/>
      </c>
      <c r="P64" s="1" t="str">
        <f>IF(官網匯出!J64="","",RIGHT(官網匯出!J64,LEN(官網匯出!J64)-2))</f>
        <v/>
      </c>
      <c r="Q64" s="1" t="str">
        <f>IF(官網匯出!K64="","",官網匯出!K64)</f>
        <v/>
      </c>
      <c r="R64" s="1" t="str">
        <f>IF(官網匯出!L64="","",官網匯出!L64)</f>
        <v/>
      </c>
      <c r="S64" s="1" t="str">
        <f>IF(官網匯出!M64="","",官網匯出!M64)</f>
        <v/>
      </c>
      <c r="T64" s="1" t="str">
        <f>IF(官網匯出!N64="","",官網匯出!N64)</f>
        <v/>
      </c>
      <c r="U64" s="1" t="str">
        <f>IF(官網匯出!O64="","",官網匯出!O64)</f>
        <v/>
      </c>
      <c r="V64" s="1" t="str">
        <f>IF(官網匯出!P64="",IF(G64="","",0),官網匯出!P64)</f>
        <v/>
      </c>
      <c r="W64" s="1" t="str">
        <f>IF(官網匯出!Q64="",IF(G64="","",0),官網匯出!Q64)</f>
        <v/>
      </c>
      <c r="X64" s="1" t="str">
        <f>IF(官網匯出!R64="","",官網匯出!R64)</f>
        <v/>
      </c>
      <c r="Y64" s="1" t="str">
        <f>IF(官網匯出!S64="","",官網匯出!S64)</f>
        <v/>
      </c>
      <c r="Z64" s="1" t="str">
        <f>IF(G64="","",官網匯出!T64)</f>
        <v/>
      </c>
      <c r="AA64" s="1" t="str">
        <f>IF(G64="","",官網匯出!AK64)</f>
        <v/>
      </c>
      <c r="AB64" s="1" t="str">
        <f>IF(G64="","",IF(官網匯出!V64="","",官網匯出!V64))</f>
        <v/>
      </c>
      <c r="AJ64" s="1" t="str">
        <f>IF(G64="","",IF(官網匯出!AE64="","",官網匯出!AE64))</f>
        <v/>
      </c>
      <c r="AK64" s="1" t="str">
        <f>IF(G64="","",IF(官網匯出!AD64="","",官網匯出!AD64))</f>
        <v/>
      </c>
      <c r="AL64" s="1" t="str">
        <f t="shared" si="13"/>
        <v>0</v>
      </c>
      <c r="AM64" s="1" t="str">
        <f>IF(官網匯出!AG64="","",官網匯出!AG64)</f>
        <v/>
      </c>
      <c r="AN64" s="1" t="str">
        <f>IF(G64="","",IF(官網匯出!AH64="","",官網匯出!AH64))</f>
        <v/>
      </c>
      <c r="AO64" s="14" t="str">
        <f t="shared" si="14"/>
        <v/>
      </c>
      <c r="AP64" s="14" t="str">
        <f t="shared" si="15"/>
        <v>1</v>
      </c>
      <c r="AQ64" s="14" t="str">
        <f t="shared" si="16"/>
        <v>0</v>
      </c>
      <c r="AR64" s="1" t="str">
        <f t="shared" si="17"/>
        <v/>
      </c>
      <c r="AS64" s="1" t="str">
        <f t="shared" si="18"/>
        <v/>
      </c>
      <c r="AT64" s="1" t="str">
        <f t="shared" si="19"/>
        <v/>
      </c>
      <c r="AU64" s="1" t="str">
        <f t="shared" si="9"/>
        <v/>
      </c>
      <c r="AV64" s="1" t="e">
        <f>IF(VLOOKUP(G64,官網匯出!A:AQ,42,FALSE)="","[黃金盾官網]",VLOOKUP(G64,官網匯出!A:AQ,42,FALSE))</f>
        <v>#N/A</v>
      </c>
      <c r="AW64" s="1" t="e">
        <f>IF(LEFT(VLOOKUP(G64,官網匯出!A:AS,43,FALSE),2)="","web",LEFT(VLOOKUP(G64,官網匯出!A:AS,43,FALSE),2))</f>
        <v>#N/A</v>
      </c>
      <c r="AX64" s="1" t="str">
        <f t="shared" si="20"/>
        <v>O</v>
      </c>
    </row>
    <row r="65" spans="1:50">
      <c r="A65" s="1" t="str">
        <f>IF(G65="","",VLOOKUP(官網轉換!AW65,團名!A:B,2,FALSE))</f>
        <v/>
      </c>
      <c r="B65" s="1" t="str">
        <f>IF(G65="","",IF(LEFT(VLOOKUP(G65,官網匯出!A:AQ,43,0),2)="wf",VLOOKUP(VLOOKUP(G65,官網匯出!A:AQ,43,0),團名!$I$1:$K$12,2,FALSE),"N0071"))</f>
        <v/>
      </c>
      <c r="C65" s="1" t="str">
        <f>IFERROR(VLOOKUP(官網匯出!D65,團名!E:G,3,FALSE),"")</f>
        <v/>
      </c>
      <c r="D65" s="1" t="str">
        <f t="shared" si="11"/>
        <v/>
      </c>
      <c r="E65" s="1" t="str">
        <f t="shared" si="12"/>
        <v/>
      </c>
      <c r="F65" s="1" t="str">
        <f>IF(官網匯出!F65="已付款","","B0012")</f>
        <v>B0012</v>
      </c>
      <c r="G65" s="1" t="str">
        <f>IF(官網匯出!A65="","",官網匯出!A65)</f>
        <v/>
      </c>
      <c r="H65" s="3" t="str">
        <f>IF(官網匯出!B65="","",官網匯出!B65)</f>
        <v/>
      </c>
      <c r="I65" s="1" t="str">
        <f>IF(官網匯出!C65="","",官網匯出!C65)</f>
        <v/>
      </c>
      <c r="J65" s="1" t="str">
        <f>IF(官網匯出!D65="","",官網匯出!D65)</f>
        <v/>
      </c>
      <c r="K65" s="3" t="str">
        <f>IF(官網匯出!E65="","",官網匯出!E65)</f>
        <v/>
      </c>
      <c r="L65" s="1" t="str">
        <f>IF(官網匯出!F65="","",官網匯出!F65)</f>
        <v/>
      </c>
      <c r="M65" s="1" t="str">
        <f>IF(官網匯出!G65="","",官網匯出!G65)</f>
        <v/>
      </c>
      <c r="N65" s="1" t="str">
        <f>IF(官網匯出!H65="","",官網匯出!H65)</f>
        <v/>
      </c>
      <c r="P65" s="1" t="str">
        <f>IF(官網匯出!J65="","",RIGHT(官網匯出!J65,LEN(官網匯出!J65)-2))</f>
        <v/>
      </c>
      <c r="Q65" s="1" t="str">
        <f>IF(官網匯出!K65="","",官網匯出!K65)</f>
        <v/>
      </c>
      <c r="R65" s="1" t="str">
        <f>IF(官網匯出!L65="","",官網匯出!L65)</f>
        <v/>
      </c>
      <c r="S65" s="1" t="str">
        <f>IF(官網匯出!M65="","",官網匯出!M65)</f>
        <v/>
      </c>
      <c r="T65" s="1" t="str">
        <f>IF(官網匯出!N65="","",官網匯出!N65)</f>
        <v/>
      </c>
      <c r="U65" s="1" t="str">
        <f>IF(官網匯出!O65="","",官網匯出!O65)</f>
        <v/>
      </c>
      <c r="V65" s="1" t="str">
        <f>IF(官網匯出!P65="",IF(G65="","",0),官網匯出!P65)</f>
        <v/>
      </c>
      <c r="W65" s="1" t="str">
        <f>IF(官網匯出!Q65="",IF(G65="","",0),官網匯出!Q65)</f>
        <v/>
      </c>
      <c r="X65" s="1" t="str">
        <f>IF(官網匯出!R65="","",官網匯出!R65)</f>
        <v/>
      </c>
      <c r="Y65" s="1" t="str">
        <f>IF(官網匯出!S65="","",官網匯出!S65)</f>
        <v/>
      </c>
      <c r="Z65" s="1" t="str">
        <f>IF(G65="","",官網匯出!T65)</f>
        <v/>
      </c>
      <c r="AA65" s="1" t="str">
        <f>IF(G65="","",官網匯出!AK65)</f>
        <v/>
      </c>
      <c r="AB65" s="1" t="str">
        <f>IF(G65="","",IF(官網匯出!V65="","",官網匯出!V65))</f>
        <v/>
      </c>
      <c r="AJ65" s="1" t="str">
        <f>IF(G65="","",IF(官網匯出!AE65="","",官網匯出!AE65))</f>
        <v/>
      </c>
      <c r="AK65" s="1" t="str">
        <f>IF(G65="","",IF(官網匯出!AD65="","",官網匯出!AD65))</f>
        <v/>
      </c>
      <c r="AL65" s="1" t="str">
        <f t="shared" si="13"/>
        <v>0</v>
      </c>
      <c r="AM65" s="1" t="str">
        <f>IF(官網匯出!AG65="","",官網匯出!AG65)</f>
        <v/>
      </c>
      <c r="AN65" s="1" t="str">
        <f>IF(G65="","",IF(官網匯出!AH65="","",官網匯出!AH65))</f>
        <v/>
      </c>
      <c r="AO65" s="14" t="str">
        <f t="shared" si="14"/>
        <v/>
      </c>
      <c r="AP65" s="14" t="str">
        <f t="shared" si="15"/>
        <v>1</v>
      </c>
      <c r="AQ65" s="14" t="str">
        <f t="shared" si="16"/>
        <v>0</v>
      </c>
      <c r="AR65" s="1" t="str">
        <f t="shared" si="17"/>
        <v/>
      </c>
      <c r="AS65" s="1" t="str">
        <f t="shared" si="18"/>
        <v/>
      </c>
      <c r="AT65" s="1" t="str">
        <f t="shared" si="19"/>
        <v/>
      </c>
      <c r="AU65" s="1" t="str">
        <f t="shared" si="9"/>
        <v/>
      </c>
      <c r="AV65" s="1" t="e">
        <f>IF(VLOOKUP(G65,官網匯出!A:AQ,42,FALSE)="","[黃金盾官網]",VLOOKUP(G65,官網匯出!A:AQ,42,FALSE))</f>
        <v>#N/A</v>
      </c>
      <c r="AW65" s="1" t="e">
        <f>IF(LEFT(VLOOKUP(G65,官網匯出!A:AS,43,FALSE),2)="","web",LEFT(VLOOKUP(G65,官網匯出!A:AS,43,FALSE),2))</f>
        <v>#N/A</v>
      </c>
      <c r="AX65" s="1" t="str">
        <f t="shared" si="20"/>
        <v>O</v>
      </c>
    </row>
    <row r="66" spans="1:50">
      <c r="A66" s="1" t="str">
        <f>IF(G66="","",VLOOKUP(官網轉換!AW66,團名!A:B,2,FALSE))</f>
        <v/>
      </c>
      <c r="B66" s="1" t="str">
        <f>IF(G66="","",IF(LEFT(VLOOKUP(G66,官網匯出!A:AQ,43,0),2)="wf",VLOOKUP(VLOOKUP(G66,官網匯出!A:AQ,43,0),團名!$I$1:$K$12,2,FALSE),"N0071"))</f>
        <v/>
      </c>
      <c r="C66" s="1" t="str">
        <f>IFERROR(VLOOKUP(官網匯出!D66,團名!E:G,3,FALSE),"")</f>
        <v/>
      </c>
      <c r="D66" s="1" t="str">
        <f t="shared" si="11"/>
        <v/>
      </c>
      <c r="E66" s="1" t="str">
        <f t="shared" si="12"/>
        <v/>
      </c>
      <c r="F66" s="1" t="str">
        <f>IF(官網匯出!F66="已付款","","B0012")</f>
        <v>B0012</v>
      </c>
      <c r="G66" s="1" t="str">
        <f>IF(官網匯出!A66="","",官網匯出!A66)</f>
        <v/>
      </c>
      <c r="H66" s="3" t="str">
        <f>IF(官網匯出!B66="","",官網匯出!B66)</f>
        <v/>
      </c>
      <c r="I66" s="1" t="str">
        <f>IF(官網匯出!C66="","",官網匯出!C66)</f>
        <v/>
      </c>
      <c r="J66" s="1" t="str">
        <f>IF(官網匯出!D66="","",官網匯出!D66)</f>
        <v/>
      </c>
      <c r="K66" s="3" t="str">
        <f>IF(官網匯出!E66="","",官網匯出!E66)</f>
        <v/>
      </c>
      <c r="L66" s="1" t="str">
        <f>IF(官網匯出!F66="","",官網匯出!F66)</f>
        <v/>
      </c>
      <c r="M66" s="1" t="str">
        <f>IF(官網匯出!G66="","",官網匯出!G66)</f>
        <v/>
      </c>
      <c r="N66" s="1" t="str">
        <f>IF(官網匯出!H66="","",官網匯出!H66)</f>
        <v/>
      </c>
      <c r="P66" s="1" t="str">
        <f>IF(官網匯出!J66="","",RIGHT(官網匯出!J66,LEN(官網匯出!J66)-2))</f>
        <v/>
      </c>
      <c r="Q66" s="1" t="str">
        <f>IF(官網匯出!K66="","",官網匯出!K66)</f>
        <v/>
      </c>
      <c r="R66" s="1" t="str">
        <f>IF(官網匯出!L66="","",官網匯出!L66)</f>
        <v/>
      </c>
      <c r="S66" s="1" t="str">
        <f>IF(官網匯出!M66="","",官網匯出!M66)</f>
        <v/>
      </c>
      <c r="T66" s="1" t="str">
        <f>IF(官網匯出!N66="","",官網匯出!N66)</f>
        <v/>
      </c>
      <c r="U66" s="1" t="str">
        <f>IF(官網匯出!O66="","",官網匯出!O66)</f>
        <v/>
      </c>
      <c r="V66" s="1" t="str">
        <f>IF(官網匯出!P66="",IF(G66="","",0),官網匯出!P66)</f>
        <v/>
      </c>
      <c r="W66" s="1" t="str">
        <f>IF(官網匯出!Q66="",IF(G66="","",0),官網匯出!Q66)</f>
        <v/>
      </c>
      <c r="X66" s="1" t="str">
        <f>IF(官網匯出!R66="","",官網匯出!R66)</f>
        <v/>
      </c>
      <c r="Y66" s="1" t="str">
        <f>IF(官網匯出!S66="","",官網匯出!S66)</f>
        <v/>
      </c>
      <c r="Z66" s="1" t="str">
        <f>IF(G66="","",官網匯出!T66)</f>
        <v/>
      </c>
      <c r="AA66" s="1" t="str">
        <f>IF(G66="","",官網匯出!AK66)</f>
        <v/>
      </c>
      <c r="AB66" s="1" t="str">
        <f>IF(G66="","",IF(官網匯出!V66="","",官網匯出!V66))</f>
        <v/>
      </c>
      <c r="AJ66" s="1" t="str">
        <f>IF(G66="","",IF(官網匯出!AE66="","",官網匯出!AE66))</f>
        <v/>
      </c>
      <c r="AK66" s="1" t="str">
        <f>IF(G66="","",IF(官網匯出!AD66="","",官網匯出!AD66))</f>
        <v/>
      </c>
      <c r="AL66" s="1" t="str">
        <f t="shared" si="13"/>
        <v>0</v>
      </c>
      <c r="AM66" s="1" t="str">
        <f>IF(官網匯出!AG66="","",官網匯出!AG66)</f>
        <v/>
      </c>
      <c r="AN66" s="1" t="str">
        <f>IF(G66="","",IF(官網匯出!AH66="","",官網匯出!AH66))</f>
        <v/>
      </c>
      <c r="AO66" s="14" t="str">
        <f t="shared" si="14"/>
        <v/>
      </c>
      <c r="AP66" s="14" t="str">
        <f t="shared" si="15"/>
        <v>1</v>
      </c>
      <c r="AQ66" s="14" t="str">
        <f t="shared" si="16"/>
        <v>0</v>
      </c>
      <c r="AR66" s="1" t="str">
        <f t="shared" si="17"/>
        <v/>
      </c>
      <c r="AS66" s="1" t="str">
        <f t="shared" si="18"/>
        <v/>
      </c>
      <c r="AT66" s="1" t="str">
        <f t="shared" si="19"/>
        <v/>
      </c>
      <c r="AU66" s="1" t="str">
        <f t="shared" ref="AU66:AU129" si="21">IF(G66="","",AV66&amp;"      訂單編號："&amp;G66&amp;"      "&amp;IF(J66="銀行轉帳(ATM/虛擬代碼繳費)","ATM(藍)",IF(J66="ATM 虛擬代碼繳費（需持代碼至實體ATM或網路銀行繳費）","ATM"&amp;"　"&amp;AB66&amp;AJ66,IF(J66="虛擬代碼繳費轉帳","ATM(SP)"&amp;"　"&amp;AB66&amp;AJ66,IF(J66="信用卡（shopline payment）","信用卡(SP)",IF(J66="信用卡","信用卡",IF(J66="貨到付款","貨到付款　")))&amp;"　"&amp;AB66&amp;AJ66)))&amp;IF(L66="退款中","客戶取消訂單，待退款(ATM)",""))</f>
        <v/>
      </c>
      <c r="AV66" s="1" t="e">
        <f>IF(VLOOKUP(G66,官網匯出!A:AQ,42,FALSE)="","[黃金盾官網]",VLOOKUP(G66,官網匯出!A:AQ,42,FALSE))</f>
        <v>#N/A</v>
      </c>
      <c r="AW66" s="1" t="e">
        <f>IF(LEFT(VLOOKUP(G66,官網匯出!A:AS,43,FALSE),2)="","web",LEFT(VLOOKUP(G66,官網匯出!A:AS,43,FALSE),2))</f>
        <v>#N/A</v>
      </c>
      <c r="AX66" s="1" t="str">
        <f t="shared" si="20"/>
        <v>O</v>
      </c>
    </row>
    <row r="67" spans="1:50">
      <c r="A67" s="1" t="str">
        <f>IF(G67="","",VLOOKUP(官網轉換!AW67,團名!A:B,2,FALSE))</f>
        <v/>
      </c>
      <c r="B67" s="1" t="str">
        <f>IF(G67="","",IF(LEFT(VLOOKUP(G67,官網匯出!A:AQ,43,0),2)="wf",VLOOKUP(VLOOKUP(G67,官網匯出!A:AQ,43,0),團名!$I$1:$K$12,2,FALSE),"N0071"))</f>
        <v/>
      </c>
      <c r="C67" s="1" t="str">
        <f>IFERROR(VLOOKUP(官網匯出!D67,團名!E:G,3,FALSE),"")</f>
        <v/>
      </c>
      <c r="D67" s="1" t="str">
        <f t="shared" ref="D67:D130" si="22">IF(G67="","","NTD")</f>
        <v/>
      </c>
      <c r="E67" s="1" t="str">
        <f t="shared" ref="E67:E130" si="23">IF(G67="","","含稅")</f>
        <v/>
      </c>
      <c r="F67" s="1" t="str">
        <f>IF(官網匯出!F67="已付款","","B0012")</f>
        <v>B0012</v>
      </c>
      <c r="G67" s="1" t="str">
        <f>IF(官網匯出!A67="","",官網匯出!A67)</f>
        <v/>
      </c>
      <c r="H67" s="3" t="str">
        <f>IF(官網匯出!B67="","",官網匯出!B67)</f>
        <v/>
      </c>
      <c r="I67" s="1" t="str">
        <f>IF(官網匯出!C67="","",官網匯出!C67)</f>
        <v/>
      </c>
      <c r="J67" s="1" t="str">
        <f>IF(官網匯出!D67="","",官網匯出!D67)</f>
        <v/>
      </c>
      <c r="K67" s="3" t="str">
        <f>IF(官網匯出!E67="","",官網匯出!E67)</f>
        <v/>
      </c>
      <c r="L67" s="1" t="str">
        <f>IF(官網匯出!F67="","",官網匯出!F67)</f>
        <v/>
      </c>
      <c r="M67" s="1" t="str">
        <f>IF(官網匯出!G67="","",官網匯出!G67)</f>
        <v/>
      </c>
      <c r="N67" s="1" t="str">
        <f>IF(官網匯出!H67="","",官網匯出!H67)</f>
        <v/>
      </c>
      <c r="P67" s="1" t="str">
        <f>IF(官網匯出!J67="","",RIGHT(官網匯出!J67,LEN(官網匯出!J67)-2))</f>
        <v/>
      </c>
      <c r="Q67" s="1" t="str">
        <f>IF(官網匯出!K67="","",官網匯出!K67)</f>
        <v/>
      </c>
      <c r="R67" s="1" t="str">
        <f>IF(官網匯出!L67="","",官網匯出!L67)</f>
        <v/>
      </c>
      <c r="S67" s="1" t="str">
        <f>IF(官網匯出!M67="","",官網匯出!M67)</f>
        <v/>
      </c>
      <c r="T67" s="1" t="str">
        <f>IF(官網匯出!N67="","",官網匯出!N67)</f>
        <v/>
      </c>
      <c r="U67" s="1" t="str">
        <f>IF(官網匯出!O67="","",官網匯出!O67)</f>
        <v/>
      </c>
      <c r="V67" s="1" t="str">
        <f>IF(官網匯出!P67="",IF(G67="","",0),官網匯出!P67)</f>
        <v/>
      </c>
      <c r="W67" s="1" t="str">
        <f>IF(官網匯出!Q67="",IF(G67="","",0),官網匯出!Q67)</f>
        <v/>
      </c>
      <c r="X67" s="1" t="str">
        <f>IF(官網匯出!R67="","",官網匯出!R67)</f>
        <v/>
      </c>
      <c r="Y67" s="1" t="str">
        <f>IF(官網匯出!S67="","",官網匯出!S67)</f>
        <v/>
      </c>
      <c r="Z67" s="1" t="str">
        <f>IF(G67="","",官網匯出!T67)</f>
        <v/>
      </c>
      <c r="AA67" s="1" t="str">
        <f>IF(G67="","",官網匯出!AK67)</f>
        <v/>
      </c>
      <c r="AB67" s="1" t="str">
        <f>IF(G67="","",IF(官網匯出!V67="","",官網匯出!V67))</f>
        <v/>
      </c>
      <c r="AJ67" s="1" t="str">
        <f>IF(G67="","",IF(官網匯出!AE67="","",官網匯出!AE67))</f>
        <v/>
      </c>
      <c r="AK67" s="1" t="str">
        <f>IF(G67="","",IF(官網匯出!AD67="","",官網匯出!AD67))</f>
        <v/>
      </c>
      <c r="AL67" s="1" t="str">
        <f t="shared" ref="AL67:AL130" si="24">IF(AM67="","0","1")</f>
        <v>0</v>
      </c>
      <c r="AM67" s="1" t="str">
        <f>IF(官網匯出!AG67="","",官網匯出!AG67)</f>
        <v/>
      </c>
      <c r="AN67" s="1" t="str">
        <f>IF(G67="","",IF(官網匯出!AH67="","",官網匯出!AH67))</f>
        <v/>
      </c>
      <c r="AO67" s="14" t="str">
        <f t="shared" ref="AO67:AO130" si="25">IF(AN67="","","3J0002")</f>
        <v/>
      </c>
      <c r="AP67" s="14" t="str">
        <f t="shared" ref="AP67:AP130" si="26">IF(AO67="","1","0")</f>
        <v>1</v>
      </c>
      <c r="AQ67" s="14" t="str">
        <f t="shared" ref="AQ67:AQ130" si="27">IF(AN67="","0","1")</f>
        <v>0</v>
      </c>
      <c r="AR67" s="1" t="str">
        <f t="shared" ref="AR67:AR130" si="28">IFERROR((T67*U67)-V67-Z67+W67-AA67,"")</f>
        <v/>
      </c>
      <c r="AS67" s="1" t="str">
        <f t="shared" ref="AS67:AS130" si="29">IF(J67="貨到付款",IF(Y67="",0,Y67),IF(G67="","",0))</f>
        <v/>
      </c>
      <c r="AT67" s="1" t="str">
        <f t="shared" ref="AT67:AT130" si="30">IF(G67="","",IF(V67&gt;0,"已扣抵"&amp;V67&amp;"元"&amp;"購物金 ","")&amp;IF(Z67&gt;0,"已扣抵"&amp;Z67&amp;"元"&amp;"優惠折扣 ","")&amp;IF(W67&gt;0,"含運費"&amp;W67&amp;"元 ","")&amp;IF(AA67&gt;0,"含附加費"&amp;AA67&amp;"元 ",""))</f>
        <v/>
      </c>
      <c r="AU67" s="1" t="str">
        <f t="shared" si="21"/>
        <v/>
      </c>
      <c r="AV67" s="1" t="e">
        <f>IF(VLOOKUP(G67,官網匯出!A:AQ,42,FALSE)="","[黃金盾官網]",VLOOKUP(G67,官網匯出!A:AQ,42,FALSE))</f>
        <v>#N/A</v>
      </c>
      <c r="AW67" s="1" t="e">
        <f>IF(LEFT(VLOOKUP(G67,官網匯出!A:AS,43,FALSE),2)="","web",LEFT(VLOOKUP(G67,官網匯出!A:AS,43,FALSE),2))</f>
        <v>#N/A</v>
      </c>
      <c r="AX67" s="1" t="str">
        <f t="shared" ref="AX67:AX130" si="31">IF(AND(AM67&lt;&gt;"",AN67&lt;&gt;""),"X","O")</f>
        <v>O</v>
      </c>
    </row>
    <row r="68" spans="1:50">
      <c r="A68" s="1" t="str">
        <f>IF(G68="","",VLOOKUP(官網轉換!AW68,團名!A:B,2,FALSE))</f>
        <v/>
      </c>
      <c r="B68" s="1" t="str">
        <f>IF(G68="","",IF(LEFT(VLOOKUP(G68,官網匯出!A:AQ,43,0),2)="wf",VLOOKUP(VLOOKUP(G68,官網匯出!A:AQ,43,0),團名!$I$1:$K$12,2,FALSE),"N0071"))</f>
        <v/>
      </c>
      <c r="C68" s="1" t="str">
        <f>IFERROR(VLOOKUP(官網匯出!D68,團名!E:G,3,FALSE),"")</f>
        <v/>
      </c>
      <c r="D68" s="1" t="str">
        <f t="shared" si="22"/>
        <v/>
      </c>
      <c r="E68" s="1" t="str">
        <f t="shared" si="23"/>
        <v/>
      </c>
      <c r="F68" s="1" t="str">
        <f>IF(官網匯出!F68="已付款","","B0012")</f>
        <v>B0012</v>
      </c>
      <c r="G68" s="1" t="str">
        <f>IF(官網匯出!A68="","",官網匯出!A68)</f>
        <v/>
      </c>
      <c r="H68" s="3" t="str">
        <f>IF(官網匯出!B68="","",官網匯出!B68)</f>
        <v/>
      </c>
      <c r="I68" s="1" t="str">
        <f>IF(官網匯出!C68="","",官網匯出!C68)</f>
        <v/>
      </c>
      <c r="J68" s="1" t="str">
        <f>IF(官網匯出!D68="","",官網匯出!D68)</f>
        <v/>
      </c>
      <c r="K68" s="3" t="str">
        <f>IF(官網匯出!E68="","",官網匯出!E68)</f>
        <v/>
      </c>
      <c r="L68" s="1" t="str">
        <f>IF(官網匯出!F68="","",官網匯出!F68)</f>
        <v/>
      </c>
      <c r="M68" s="1" t="str">
        <f>IF(官網匯出!G68="","",官網匯出!G68)</f>
        <v/>
      </c>
      <c r="N68" s="1" t="str">
        <f>IF(官網匯出!H68="","",官網匯出!H68)</f>
        <v/>
      </c>
      <c r="P68" s="1" t="str">
        <f>IF(官網匯出!J68="","",RIGHT(官網匯出!J68,LEN(官網匯出!J68)-2))</f>
        <v/>
      </c>
      <c r="Q68" s="1" t="str">
        <f>IF(官網匯出!K68="","",官網匯出!K68)</f>
        <v/>
      </c>
      <c r="R68" s="1" t="str">
        <f>IF(官網匯出!L68="","",官網匯出!L68)</f>
        <v/>
      </c>
      <c r="S68" s="1" t="str">
        <f>IF(官網匯出!M68="","",官網匯出!M68)</f>
        <v/>
      </c>
      <c r="T68" s="1" t="str">
        <f>IF(官網匯出!N68="","",官網匯出!N68)</f>
        <v/>
      </c>
      <c r="U68" s="1" t="str">
        <f>IF(官網匯出!O68="","",官網匯出!O68)</f>
        <v/>
      </c>
      <c r="V68" s="1" t="str">
        <f>IF(官網匯出!P68="",IF(G68="","",0),官網匯出!P68)</f>
        <v/>
      </c>
      <c r="W68" s="1" t="str">
        <f>IF(官網匯出!Q68="",IF(G68="","",0),官網匯出!Q68)</f>
        <v/>
      </c>
      <c r="X68" s="1" t="str">
        <f>IF(官網匯出!R68="","",官網匯出!R68)</f>
        <v/>
      </c>
      <c r="Y68" s="1" t="str">
        <f>IF(官網匯出!S68="","",官網匯出!S68)</f>
        <v/>
      </c>
      <c r="Z68" s="1" t="str">
        <f>IF(G68="","",官網匯出!T68)</f>
        <v/>
      </c>
      <c r="AA68" s="1" t="str">
        <f>IF(G68="","",官網匯出!AK68)</f>
        <v/>
      </c>
      <c r="AB68" s="1" t="str">
        <f>IF(G68="","",IF(官網匯出!V68="","",官網匯出!V68))</f>
        <v/>
      </c>
      <c r="AJ68" s="1" t="str">
        <f>IF(G68="","",IF(官網匯出!AE68="","",官網匯出!AE68))</f>
        <v/>
      </c>
      <c r="AK68" s="1" t="str">
        <f>IF(G68="","",IF(官網匯出!AD68="","",官網匯出!AD68))</f>
        <v/>
      </c>
      <c r="AL68" s="1" t="str">
        <f t="shared" si="24"/>
        <v>0</v>
      </c>
      <c r="AM68" s="1" t="str">
        <f>IF(官網匯出!AG68="","",官網匯出!AG68)</f>
        <v/>
      </c>
      <c r="AN68" s="1" t="str">
        <f>IF(G68="","",IF(官網匯出!AH68="","",官網匯出!AH68))</f>
        <v/>
      </c>
      <c r="AO68" s="14" t="str">
        <f t="shared" si="25"/>
        <v/>
      </c>
      <c r="AP68" s="14" t="str">
        <f t="shared" si="26"/>
        <v>1</v>
      </c>
      <c r="AQ68" s="14" t="str">
        <f t="shared" si="27"/>
        <v>0</v>
      </c>
      <c r="AR68" s="1" t="str">
        <f t="shared" si="28"/>
        <v/>
      </c>
      <c r="AS68" s="1" t="str">
        <f t="shared" si="29"/>
        <v/>
      </c>
      <c r="AT68" s="1" t="str">
        <f t="shared" si="30"/>
        <v/>
      </c>
      <c r="AU68" s="1" t="str">
        <f t="shared" si="21"/>
        <v/>
      </c>
      <c r="AV68" s="1" t="e">
        <f>IF(VLOOKUP(G68,官網匯出!A:AQ,42,FALSE)="","[黃金盾官網]",VLOOKUP(G68,官網匯出!A:AQ,42,FALSE))</f>
        <v>#N/A</v>
      </c>
      <c r="AW68" s="1" t="e">
        <f>IF(LEFT(VLOOKUP(G68,官網匯出!A:AS,43,FALSE),2)="","web",LEFT(VLOOKUP(G68,官網匯出!A:AS,43,FALSE),2))</f>
        <v>#N/A</v>
      </c>
      <c r="AX68" s="1" t="str">
        <f t="shared" si="31"/>
        <v>O</v>
      </c>
    </row>
    <row r="69" spans="1:50">
      <c r="A69" s="1" t="str">
        <f>IF(G69="","",VLOOKUP(官網轉換!AW69,團名!A:B,2,FALSE))</f>
        <v/>
      </c>
      <c r="B69" s="1" t="str">
        <f>IF(G69="","",IF(LEFT(VLOOKUP(G69,官網匯出!A:AQ,43,0),2)="wf",VLOOKUP(VLOOKUP(G69,官網匯出!A:AQ,43,0),團名!$I$1:$K$12,2,FALSE),"N0071"))</f>
        <v/>
      </c>
      <c r="C69" s="1" t="str">
        <f>IFERROR(VLOOKUP(官網匯出!D69,團名!E:G,3,FALSE),"")</f>
        <v/>
      </c>
      <c r="D69" s="1" t="str">
        <f t="shared" si="22"/>
        <v/>
      </c>
      <c r="E69" s="1" t="str">
        <f t="shared" si="23"/>
        <v/>
      </c>
      <c r="F69" s="1" t="str">
        <f>IF(官網匯出!F69="已付款","","B0012")</f>
        <v>B0012</v>
      </c>
      <c r="G69" s="1" t="str">
        <f>IF(官網匯出!A69="","",官網匯出!A69)</f>
        <v/>
      </c>
      <c r="H69" s="3" t="str">
        <f>IF(官網匯出!B69="","",官網匯出!B69)</f>
        <v/>
      </c>
      <c r="I69" s="1" t="str">
        <f>IF(官網匯出!C69="","",官網匯出!C69)</f>
        <v/>
      </c>
      <c r="J69" s="1" t="str">
        <f>IF(官網匯出!D69="","",官網匯出!D69)</f>
        <v/>
      </c>
      <c r="K69" s="3" t="str">
        <f>IF(官網匯出!E69="","",官網匯出!E69)</f>
        <v/>
      </c>
      <c r="L69" s="1" t="str">
        <f>IF(官網匯出!F69="","",官網匯出!F69)</f>
        <v/>
      </c>
      <c r="M69" s="1" t="str">
        <f>IF(官網匯出!G69="","",官網匯出!G69)</f>
        <v/>
      </c>
      <c r="N69" s="1" t="str">
        <f>IF(官網匯出!H69="","",官網匯出!H69)</f>
        <v/>
      </c>
      <c r="P69" s="1" t="str">
        <f>IF(官網匯出!J69="","",RIGHT(官網匯出!J69,LEN(官網匯出!J69)-2))</f>
        <v/>
      </c>
      <c r="Q69" s="1" t="str">
        <f>IF(官網匯出!K69="","",官網匯出!K69)</f>
        <v/>
      </c>
      <c r="R69" s="1" t="str">
        <f>IF(官網匯出!L69="","",官網匯出!L69)</f>
        <v/>
      </c>
      <c r="S69" s="1" t="str">
        <f>IF(官網匯出!M69="","",官網匯出!M69)</f>
        <v/>
      </c>
      <c r="T69" s="1" t="str">
        <f>IF(官網匯出!N69="","",官網匯出!N69)</f>
        <v/>
      </c>
      <c r="U69" s="1" t="str">
        <f>IF(官網匯出!O69="","",官網匯出!O69)</f>
        <v/>
      </c>
      <c r="V69" s="1" t="str">
        <f>IF(官網匯出!P69="",IF(G69="","",0),官網匯出!P69)</f>
        <v/>
      </c>
      <c r="W69" s="1" t="str">
        <f>IF(官網匯出!Q69="",IF(G69="","",0),官網匯出!Q69)</f>
        <v/>
      </c>
      <c r="X69" s="1" t="str">
        <f>IF(官網匯出!R69="","",官網匯出!R69)</f>
        <v/>
      </c>
      <c r="Y69" s="1" t="str">
        <f>IF(官網匯出!S69="","",官網匯出!S69)</f>
        <v/>
      </c>
      <c r="Z69" s="1" t="str">
        <f>IF(G69="","",官網匯出!T69)</f>
        <v/>
      </c>
      <c r="AA69" s="1" t="str">
        <f>IF(G69="","",官網匯出!AK69)</f>
        <v/>
      </c>
      <c r="AB69" s="1" t="str">
        <f>IF(G69="","",IF(官網匯出!V69="","",官網匯出!V69))</f>
        <v/>
      </c>
      <c r="AJ69" s="1" t="str">
        <f>IF(G69="","",IF(官網匯出!AE69="","",官網匯出!AE69))</f>
        <v/>
      </c>
      <c r="AK69" s="1" t="str">
        <f>IF(G69="","",IF(官網匯出!AD69="","",官網匯出!AD69))</f>
        <v/>
      </c>
      <c r="AL69" s="1" t="str">
        <f t="shared" si="24"/>
        <v>0</v>
      </c>
      <c r="AM69" s="1" t="str">
        <f>IF(官網匯出!AG69="","",官網匯出!AG69)</f>
        <v/>
      </c>
      <c r="AN69" s="1" t="str">
        <f>IF(G69="","",IF(官網匯出!AH69="","",官網匯出!AH69))</f>
        <v/>
      </c>
      <c r="AO69" s="14" t="str">
        <f t="shared" si="25"/>
        <v/>
      </c>
      <c r="AP69" s="14" t="str">
        <f t="shared" si="26"/>
        <v>1</v>
      </c>
      <c r="AQ69" s="14" t="str">
        <f t="shared" si="27"/>
        <v>0</v>
      </c>
      <c r="AR69" s="1" t="str">
        <f t="shared" si="28"/>
        <v/>
      </c>
      <c r="AS69" s="1" t="str">
        <f t="shared" si="29"/>
        <v/>
      </c>
      <c r="AT69" s="1" t="str">
        <f t="shared" si="30"/>
        <v/>
      </c>
      <c r="AU69" s="1" t="str">
        <f t="shared" si="21"/>
        <v/>
      </c>
      <c r="AV69" s="1" t="e">
        <f>IF(VLOOKUP(G69,官網匯出!A:AQ,42,FALSE)="","[黃金盾官網]",VLOOKUP(G69,官網匯出!A:AQ,42,FALSE))</f>
        <v>#N/A</v>
      </c>
      <c r="AW69" s="1" t="e">
        <f>IF(LEFT(VLOOKUP(G69,官網匯出!A:AS,43,FALSE),2)="","web",LEFT(VLOOKUP(G69,官網匯出!A:AS,43,FALSE),2))</f>
        <v>#N/A</v>
      </c>
      <c r="AX69" s="1" t="str">
        <f t="shared" si="31"/>
        <v>O</v>
      </c>
    </row>
    <row r="70" spans="1:50">
      <c r="A70" s="1" t="str">
        <f>IF(G70="","",VLOOKUP(官網轉換!AW70,團名!A:B,2,FALSE))</f>
        <v/>
      </c>
      <c r="B70" s="1" t="str">
        <f>IF(G70="","",IF(LEFT(VLOOKUP(G70,官網匯出!A:AQ,43,0),2)="wf",VLOOKUP(VLOOKUP(G70,官網匯出!A:AQ,43,0),團名!$I$1:$K$12,2,FALSE),"N0071"))</f>
        <v/>
      </c>
      <c r="C70" s="1" t="str">
        <f>IFERROR(VLOOKUP(官網匯出!D70,團名!E:G,3,FALSE),"")</f>
        <v/>
      </c>
      <c r="D70" s="1" t="str">
        <f t="shared" si="22"/>
        <v/>
      </c>
      <c r="E70" s="1" t="str">
        <f t="shared" si="23"/>
        <v/>
      </c>
      <c r="F70" s="1" t="str">
        <f>IF(官網匯出!F70="已付款","","B0012")</f>
        <v>B0012</v>
      </c>
      <c r="G70" s="1" t="str">
        <f>IF(官網匯出!A70="","",官網匯出!A70)</f>
        <v/>
      </c>
      <c r="H70" s="3" t="str">
        <f>IF(官網匯出!B70="","",官網匯出!B70)</f>
        <v/>
      </c>
      <c r="I70" s="1" t="str">
        <f>IF(官網匯出!C70="","",官網匯出!C70)</f>
        <v/>
      </c>
      <c r="J70" s="1" t="str">
        <f>IF(官網匯出!D70="","",官網匯出!D70)</f>
        <v/>
      </c>
      <c r="K70" s="3" t="str">
        <f>IF(官網匯出!E70="","",官網匯出!E70)</f>
        <v/>
      </c>
      <c r="L70" s="1" t="str">
        <f>IF(官網匯出!F70="","",官網匯出!F70)</f>
        <v/>
      </c>
      <c r="M70" s="1" t="str">
        <f>IF(官網匯出!G70="","",官網匯出!G70)</f>
        <v/>
      </c>
      <c r="N70" s="1" t="str">
        <f>IF(官網匯出!H70="","",官網匯出!H70)</f>
        <v/>
      </c>
      <c r="P70" s="1" t="str">
        <f>IF(官網匯出!J70="","",RIGHT(官網匯出!J70,LEN(官網匯出!J70)-2))</f>
        <v/>
      </c>
      <c r="Q70" s="1" t="str">
        <f>IF(官網匯出!K70="","",官網匯出!K70)</f>
        <v/>
      </c>
      <c r="R70" s="1" t="str">
        <f>IF(官網匯出!L70="","",官網匯出!L70)</f>
        <v/>
      </c>
      <c r="S70" s="1" t="str">
        <f>IF(官網匯出!M70="","",官網匯出!M70)</f>
        <v/>
      </c>
      <c r="T70" s="1" t="str">
        <f>IF(官網匯出!N70="","",官網匯出!N70)</f>
        <v/>
      </c>
      <c r="U70" s="1" t="str">
        <f>IF(官網匯出!O70="","",官網匯出!O70)</f>
        <v/>
      </c>
      <c r="V70" s="1" t="str">
        <f>IF(官網匯出!P70="",IF(G70="","",0),官網匯出!P70)</f>
        <v/>
      </c>
      <c r="W70" s="1" t="str">
        <f>IF(官網匯出!Q70="",IF(G70="","",0),官網匯出!Q70)</f>
        <v/>
      </c>
      <c r="X70" s="1" t="str">
        <f>IF(官網匯出!R70="","",官網匯出!R70)</f>
        <v/>
      </c>
      <c r="Y70" s="1" t="str">
        <f>IF(官網匯出!S70="","",官網匯出!S70)</f>
        <v/>
      </c>
      <c r="Z70" s="1" t="str">
        <f>IF(G70="","",官網匯出!T70)</f>
        <v/>
      </c>
      <c r="AA70" s="1" t="str">
        <f>IF(G70="","",官網匯出!AK70)</f>
        <v/>
      </c>
      <c r="AB70" s="1" t="str">
        <f>IF(G70="","",IF(官網匯出!V70="","",官網匯出!V70))</f>
        <v/>
      </c>
      <c r="AJ70" s="1" t="str">
        <f>IF(G70="","",IF(官網匯出!AE70="","",官網匯出!AE70))</f>
        <v/>
      </c>
      <c r="AK70" s="1" t="str">
        <f>IF(G70="","",IF(官網匯出!AD70="","",官網匯出!AD70))</f>
        <v/>
      </c>
      <c r="AL70" s="1" t="str">
        <f t="shared" si="24"/>
        <v>0</v>
      </c>
      <c r="AM70" s="1" t="str">
        <f>IF(官網匯出!AG70="","",官網匯出!AG70)</f>
        <v/>
      </c>
      <c r="AN70" s="1" t="str">
        <f>IF(G70="","",IF(官網匯出!AH70="","",官網匯出!AH70))</f>
        <v/>
      </c>
      <c r="AO70" s="14" t="str">
        <f t="shared" si="25"/>
        <v/>
      </c>
      <c r="AP70" s="14" t="str">
        <f t="shared" si="26"/>
        <v>1</v>
      </c>
      <c r="AQ70" s="14" t="str">
        <f t="shared" si="27"/>
        <v>0</v>
      </c>
      <c r="AR70" s="1" t="str">
        <f t="shared" si="28"/>
        <v/>
      </c>
      <c r="AS70" s="1" t="str">
        <f t="shared" si="29"/>
        <v/>
      </c>
      <c r="AT70" s="1" t="str">
        <f t="shared" si="30"/>
        <v/>
      </c>
      <c r="AU70" s="1" t="str">
        <f t="shared" si="21"/>
        <v/>
      </c>
      <c r="AV70" s="1" t="e">
        <f>IF(VLOOKUP(G70,官網匯出!A:AQ,42,FALSE)="","[黃金盾官網]",VLOOKUP(G70,官網匯出!A:AQ,42,FALSE))</f>
        <v>#N/A</v>
      </c>
      <c r="AW70" s="1" t="e">
        <f>IF(LEFT(VLOOKUP(G70,官網匯出!A:AS,43,FALSE),2)="","web",LEFT(VLOOKUP(G70,官網匯出!A:AS,43,FALSE),2))</f>
        <v>#N/A</v>
      </c>
      <c r="AX70" s="1" t="str">
        <f t="shared" si="31"/>
        <v>O</v>
      </c>
    </row>
    <row r="71" spans="1:50">
      <c r="A71" s="1" t="str">
        <f>IF(G71="","",VLOOKUP(官網轉換!AW71,團名!A:B,2,FALSE))</f>
        <v/>
      </c>
      <c r="B71" s="1" t="str">
        <f>IF(G71="","",IF(LEFT(VLOOKUP(G71,官網匯出!A:AQ,43,0),2)="wf",VLOOKUP(VLOOKUP(G71,官網匯出!A:AQ,43,0),團名!$I$1:$K$12,2,FALSE),"N0071"))</f>
        <v/>
      </c>
      <c r="C71" s="1" t="str">
        <f>IFERROR(VLOOKUP(官網匯出!D71,團名!E:G,3,FALSE),"")</f>
        <v/>
      </c>
      <c r="D71" s="1" t="str">
        <f t="shared" si="22"/>
        <v/>
      </c>
      <c r="E71" s="1" t="str">
        <f t="shared" si="23"/>
        <v/>
      </c>
      <c r="F71" s="1" t="str">
        <f>IF(官網匯出!F71="已付款","","B0012")</f>
        <v>B0012</v>
      </c>
      <c r="G71" s="1" t="str">
        <f>IF(官網匯出!A71="","",官網匯出!A71)</f>
        <v/>
      </c>
      <c r="H71" s="3" t="str">
        <f>IF(官網匯出!B71="","",官網匯出!B71)</f>
        <v/>
      </c>
      <c r="I71" s="1" t="str">
        <f>IF(官網匯出!C71="","",官網匯出!C71)</f>
        <v/>
      </c>
      <c r="J71" s="1" t="str">
        <f>IF(官網匯出!D71="","",官網匯出!D71)</f>
        <v/>
      </c>
      <c r="K71" s="3" t="str">
        <f>IF(官網匯出!E71="","",官網匯出!E71)</f>
        <v/>
      </c>
      <c r="L71" s="1" t="str">
        <f>IF(官網匯出!F71="","",官網匯出!F71)</f>
        <v/>
      </c>
      <c r="M71" s="1" t="str">
        <f>IF(官網匯出!G71="","",官網匯出!G71)</f>
        <v/>
      </c>
      <c r="N71" s="1" t="str">
        <f>IF(官網匯出!H71="","",官網匯出!H71)</f>
        <v/>
      </c>
      <c r="P71" s="1" t="str">
        <f>IF(官網匯出!J71="","",RIGHT(官網匯出!J71,LEN(官網匯出!J71)-2))</f>
        <v/>
      </c>
      <c r="Q71" s="1" t="str">
        <f>IF(官網匯出!K71="","",官網匯出!K71)</f>
        <v/>
      </c>
      <c r="R71" s="1" t="str">
        <f>IF(官網匯出!L71="","",官網匯出!L71)</f>
        <v/>
      </c>
      <c r="S71" s="1" t="str">
        <f>IF(官網匯出!M71="","",官網匯出!M71)</f>
        <v/>
      </c>
      <c r="T71" s="1" t="str">
        <f>IF(官網匯出!N71="","",官網匯出!N71)</f>
        <v/>
      </c>
      <c r="U71" s="1" t="str">
        <f>IF(官網匯出!O71="","",官網匯出!O71)</f>
        <v/>
      </c>
      <c r="V71" s="1" t="str">
        <f>IF(官網匯出!P71="",IF(G71="","",0),官網匯出!P71)</f>
        <v/>
      </c>
      <c r="W71" s="1" t="str">
        <f>IF(官網匯出!Q71="",IF(G71="","",0),官網匯出!Q71)</f>
        <v/>
      </c>
      <c r="X71" s="1" t="str">
        <f>IF(官網匯出!R71="","",官網匯出!R71)</f>
        <v/>
      </c>
      <c r="Y71" s="1" t="str">
        <f>IF(官網匯出!S71="","",官網匯出!S71)</f>
        <v/>
      </c>
      <c r="Z71" s="1" t="str">
        <f>IF(G71="","",官網匯出!T71)</f>
        <v/>
      </c>
      <c r="AA71" s="1" t="str">
        <f>IF(G71="","",官網匯出!AK71)</f>
        <v/>
      </c>
      <c r="AB71" s="1" t="str">
        <f>IF(G71="","",IF(官網匯出!V71="","",官網匯出!V71))</f>
        <v/>
      </c>
      <c r="AJ71" s="1" t="str">
        <f>IF(G71="","",IF(官網匯出!AE71="","",官網匯出!AE71))</f>
        <v/>
      </c>
      <c r="AK71" s="1" t="str">
        <f>IF(G71="","",IF(官網匯出!AD71="","",官網匯出!AD71))</f>
        <v/>
      </c>
      <c r="AL71" s="1" t="str">
        <f t="shared" si="24"/>
        <v>0</v>
      </c>
      <c r="AM71" s="1" t="str">
        <f>IF(官網匯出!AG71="","",官網匯出!AG71)</f>
        <v/>
      </c>
      <c r="AN71" s="1" t="str">
        <f>IF(G71="","",IF(官網匯出!AH71="","",官網匯出!AH71))</f>
        <v/>
      </c>
      <c r="AO71" s="14" t="str">
        <f t="shared" si="25"/>
        <v/>
      </c>
      <c r="AP71" s="14" t="str">
        <f t="shared" si="26"/>
        <v>1</v>
      </c>
      <c r="AQ71" s="14" t="str">
        <f t="shared" si="27"/>
        <v>0</v>
      </c>
      <c r="AR71" s="1" t="str">
        <f t="shared" si="28"/>
        <v/>
      </c>
      <c r="AS71" s="1" t="str">
        <f t="shared" si="29"/>
        <v/>
      </c>
      <c r="AT71" s="1" t="str">
        <f t="shared" si="30"/>
        <v/>
      </c>
      <c r="AU71" s="1" t="str">
        <f t="shared" si="21"/>
        <v/>
      </c>
      <c r="AV71" s="1" t="e">
        <f>IF(VLOOKUP(G71,官網匯出!A:AQ,42,FALSE)="","[黃金盾官網]",VLOOKUP(G71,官網匯出!A:AQ,42,FALSE))</f>
        <v>#N/A</v>
      </c>
      <c r="AW71" s="1" t="e">
        <f>IF(LEFT(VLOOKUP(G71,官網匯出!A:AS,43,FALSE),2)="","web",LEFT(VLOOKUP(G71,官網匯出!A:AS,43,FALSE),2))</f>
        <v>#N/A</v>
      </c>
      <c r="AX71" s="1" t="str">
        <f t="shared" si="31"/>
        <v>O</v>
      </c>
    </row>
    <row r="72" spans="1:50">
      <c r="A72" s="1" t="str">
        <f>IF(G72="","",VLOOKUP(官網轉換!AW72,團名!A:B,2,FALSE))</f>
        <v/>
      </c>
      <c r="B72" s="1" t="str">
        <f>IF(G72="","",IF(LEFT(VLOOKUP(G72,官網匯出!A:AQ,43,0),2)="wf",VLOOKUP(VLOOKUP(G72,官網匯出!A:AQ,43,0),團名!$I$1:$K$12,2,FALSE),"N0071"))</f>
        <v/>
      </c>
      <c r="C72" s="1" t="str">
        <f>IFERROR(VLOOKUP(官網匯出!D72,團名!E:G,3,FALSE),"")</f>
        <v/>
      </c>
      <c r="D72" s="1" t="str">
        <f t="shared" si="22"/>
        <v/>
      </c>
      <c r="E72" s="1" t="str">
        <f t="shared" si="23"/>
        <v/>
      </c>
      <c r="F72" s="1" t="str">
        <f>IF(官網匯出!F72="已付款","","B0012")</f>
        <v>B0012</v>
      </c>
      <c r="G72" s="1" t="str">
        <f>IF(官網匯出!A72="","",官網匯出!A72)</f>
        <v/>
      </c>
      <c r="H72" s="3" t="str">
        <f>IF(官網匯出!B72="","",官網匯出!B72)</f>
        <v/>
      </c>
      <c r="I72" s="1" t="str">
        <f>IF(官網匯出!C72="","",官網匯出!C72)</f>
        <v/>
      </c>
      <c r="J72" s="1" t="str">
        <f>IF(官網匯出!D72="","",官網匯出!D72)</f>
        <v/>
      </c>
      <c r="K72" s="3" t="str">
        <f>IF(官網匯出!E72="","",官網匯出!E72)</f>
        <v/>
      </c>
      <c r="L72" s="1" t="str">
        <f>IF(官網匯出!F72="","",官網匯出!F72)</f>
        <v/>
      </c>
      <c r="M72" s="1" t="str">
        <f>IF(官網匯出!G72="","",官網匯出!G72)</f>
        <v/>
      </c>
      <c r="N72" s="1" t="str">
        <f>IF(官網匯出!H72="","",官網匯出!H72)</f>
        <v/>
      </c>
      <c r="P72" s="1" t="str">
        <f>IF(官網匯出!J72="","",RIGHT(官網匯出!J72,LEN(官網匯出!J72)-2))</f>
        <v/>
      </c>
      <c r="Q72" s="1" t="str">
        <f>IF(官網匯出!K72="","",官網匯出!K72)</f>
        <v/>
      </c>
      <c r="R72" s="1" t="str">
        <f>IF(官網匯出!L72="","",官網匯出!L72)</f>
        <v/>
      </c>
      <c r="S72" s="1" t="str">
        <f>IF(官網匯出!M72="","",官網匯出!M72)</f>
        <v/>
      </c>
      <c r="T72" s="1" t="str">
        <f>IF(官網匯出!N72="","",官網匯出!N72)</f>
        <v/>
      </c>
      <c r="U72" s="1" t="str">
        <f>IF(官網匯出!O72="","",官網匯出!O72)</f>
        <v/>
      </c>
      <c r="V72" s="1" t="str">
        <f>IF(官網匯出!P72="",IF(G72="","",0),官網匯出!P72)</f>
        <v/>
      </c>
      <c r="W72" s="1" t="str">
        <f>IF(官網匯出!Q72="",IF(G72="","",0),官網匯出!Q72)</f>
        <v/>
      </c>
      <c r="X72" s="1" t="str">
        <f>IF(官網匯出!R72="","",官網匯出!R72)</f>
        <v/>
      </c>
      <c r="Y72" s="1" t="str">
        <f>IF(官網匯出!S72="","",官網匯出!S72)</f>
        <v/>
      </c>
      <c r="Z72" s="1" t="str">
        <f>IF(G72="","",官網匯出!T72)</f>
        <v/>
      </c>
      <c r="AA72" s="1" t="str">
        <f>IF(G72="","",官網匯出!AK72)</f>
        <v/>
      </c>
      <c r="AB72" s="1" t="str">
        <f>IF(G72="","",IF(官網匯出!V72="","",官網匯出!V72))</f>
        <v/>
      </c>
      <c r="AJ72" s="1" t="str">
        <f>IF(G72="","",IF(官網匯出!AE72="","",官網匯出!AE72))</f>
        <v/>
      </c>
      <c r="AK72" s="1" t="str">
        <f>IF(G72="","",IF(官網匯出!AD72="","",官網匯出!AD72))</f>
        <v/>
      </c>
      <c r="AL72" s="1" t="str">
        <f t="shared" si="24"/>
        <v>0</v>
      </c>
      <c r="AM72" s="1" t="str">
        <f>IF(官網匯出!AG72="","",官網匯出!AG72)</f>
        <v/>
      </c>
      <c r="AN72" s="1" t="str">
        <f>IF(G72="","",IF(官網匯出!AH72="","",官網匯出!AH72))</f>
        <v/>
      </c>
      <c r="AO72" s="14" t="str">
        <f t="shared" si="25"/>
        <v/>
      </c>
      <c r="AP72" s="14" t="str">
        <f t="shared" si="26"/>
        <v>1</v>
      </c>
      <c r="AQ72" s="14" t="str">
        <f t="shared" si="27"/>
        <v>0</v>
      </c>
      <c r="AR72" s="1" t="str">
        <f t="shared" si="28"/>
        <v/>
      </c>
      <c r="AS72" s="1" t="str">
        <f t="shared" si="29"/>
        <v/>
      </c>
      <c r="AT72" s="1" t="str">
        <f t="shared" si="30"/>
        <v/>
      </c>
      <c r="AU72" s="1" t="str">
        <f t="shared" si="21"/>
        <v/>
      </c>
      <c r="AV72" s="1" t="e">
        <f>IF(VLOOKUP(G72,官網匯出!A:AQ,42,FALSE)="","[黃金盾官網]",VLOOKUP(G72,官網匯出!A:AQ,42,FALSE))</f>
        <v>#N/A</v>
      </c>
      <c r="AW72" s="1" t="e">
        <f>IF(LEFT(VLOOKUP(G72,官網匯出!A:AS,43,FALSE),2)="","web",LEFT(VLOOKUP(G72,官網匯出!A:AS,43,FALSE),2))</f>
        <v>#N/A</v>
      </c>
      <c r="AX72" s="1" t="str">
        <f t="shared" si="31"/>
        <v>O</v>
      </c>
    </row>
    <row r="73" spans="1:50">
      <c r="A73" s="1" t="str">
        <f>IF(G73="","",VLOOKUP(官網轉換!AW73,團名!A:B,2,FALSE))</f>
        <v/>
      </c>
      <c r="B73" s="1" t="str">
        <f>IF(G73="","",IF(LEFT(VLOOKUP(G73,官網匯出!A:AQ,43,0),2)="wf",VLOOKUP(VLOOKUP(G73,官網匯出!A:AQ,43,0),團名!$I$1:$K$12,2,FALSE),"N0071"))</f>
        <v/>
      </c>
      <c r="C73" s="1" t="str">
        <f>IFERROR(VLOOKUP(官網匯出!D73,團名!E:G,3,FALSE),"")</f>
        <v/>
      </c>
      <c r="D73" s="1" t="str">
        <f t="shared" si="22"/>
        <v/>
      </c>
      <c r="E73" s="1" t="str">
        <f t="shared" si="23"/>
        <v/>
      </c>
      <c r="F73" s="1" t="str">
        <f>IF(官網匯出!F73="已付款","","B0012")</f>
        <v>B0012</v>
      </c>
      <c r="G73" s="1" t="str">
        <f>IF(官網匯出!A73="","",官網匯出!A73)</f>
        <v/>
      </c>
      <c r="H73" s="3" t="str">
        <f>IF(官網匯出!B73="","",官網匯出!B73)</f>
        <v/>
      </c>
      <c r="I73" s="1" t="str">
        <f>IF(官網匯出!C73="","",官網匯出!C73)</f>
        <v/>
      </c>
      <c r="J73" s="1" t="str">
        <f>IF(官網匯出!D73="","",官網匯出!D73)</f>
        <v/>
      </c>
      <c r="K73" s="3" t="str">
        <f>IF(官網匯出!E73="","",官網匯出!E73)</f>
        <v/>
      </c>
      <c r="L73" s="1" t="str">
        <f>IF(官網匯出!F73="","",官網匯出!F73)</f>
        <v/>
      </c>
      <c r="M73" s="1" t="str">
        <f>IF(官網匯出!G73="","",官網匯出!G73)</f>
        <v/>
      </c>
      <c r="N73" s="1" t="str">
        <f>IF(官網匯出!H73="","",官網匯出!H73)</f>
        <v/>
      </c>
      <c r="P73" s="1" t="str">
        <f>IF(官網匯出!J73="","",RIGHT(官網匯出!J73,LEN(官網匯出!J73)-2))</f>
        <v/>
      </c>
      <c r="Q73" s="1" t="str">
        <f>IF(官網匯出!K73="","",官網匯出!K73)</f>
        <v/>
      </c>
      <c r="R73" s="1" t="str">
        <f>IF(官網匯出!L73="","",官網匯出!L73)</f>
        <v/>
      </c>
      <c r="S73" s="1" t="str">
        <f>IF(官網匯出!M73="","",官網匯出!M73)</f>
        <v/>
      </c>
      <c r="T73" s="1" t="str">
        <f>IF(官網匯出!N73="","",官網匯出!N73)</f>
        <v/>
      </c>
      <c r="U73" s="1" t="str">
        <f>IF(官網匯出!O73="","",官網匯出!O73)</f>
        <v/>
      </c>
      <c r="V73" s="1" t="str">
        <f>IF(官網匯出!P73="",IF(G73="","",0),官網匯出!P73)</f>
        <v/>
      </c>
      <c r="W73" s="1" t="str">
        <f>IF(官網匯出!Q73="",IF(G73="","",0),官網匯出!Q73)</f>
        <v/>
      </c>
      <c r="X73" s="1" t="str">
        <f>IF(官網匯出!R73="","",官網匯出!R73)</f>
        <v/>
      </c>
      <c r="Y73" s="1" t="str">
        <f>IF(官網匯出!S73="","",官網匯出!S73)</f>
        <v/>
      </c>
      <c r="Z73" s="1" t="str">
        <f>IF(G73="","",官網匯出!T73)</f>
        <v/>
      </c>
      <c r="AA73" s="1" t="str">
        <f>IF(G73="","",官網匯出!AK73)</f>
        <v/>
      </c>
      <c r="AB73" s="1" t="str">
        <f>IF(G73="","",IF(官網匯出!V73="","",官網匯出!V73))</f>
        <v/>
      </c>
      <c r="AJ73" s="1" t="str">
        <f>IF(G73="","",IF(官網匯出!AE73="","",官網匯出!AE73))</f>
        <v/>
      </c>
      <c r="AK73" s="1" t="str">
        <f>IF(G73="","",IF(官網匯出!AD73="","",官網匯出!AD73))</f>
        <v/>
      </c>
      <c r="AL73" s="1" t="str">
        <f t="shared" si="24"/>
        <v>0</v>
      </c>
      <c r="AM73" s="1" t="str">
        <f>IF(官網匯出!AG73="","",官網匯出!AG73)</f>
        <v/>
      </c>
      <c r="AN73" s="1" t="str">
        <f>IF(G73="","",IF(官網匯出!AH73="","",官網匯出!AH73))</f>
        <v/>
      </c>
      <c r="AO73" s="14" t="str">
        <f t="shared" si="25"/>
        <v/>
      </c>
      <c r="AP73" s="14" t="str">
        <f t="shared" si="26"/>
        <v>1</v>
      </c>
      <c r="AQ73" s="14" t="str">
        <f t="shared" si="27"/>
        <v>0</v>
      </c>
      <c r="AR73" s="1" t="str">
        <f t="shared" si="28"/>
        <v/>
      </c>
      <c r="AS73" s="1" t="str">
        <f t="shared" si="29"/>
        <v/>
      </c>
      <c r="AT73" s="1" t="str">
        <f t="shared" si="30"/>
        <v/>
      </c>
      <c r="AU73" s="1" t="str">
        <f t="shared" si="21"/>
        <v/>
      </c>
      <c r="AV73" s="1" t="e">
        <f>IF(VLOOKUP(G73,官網匯出!A:AQ,42,FALSE)="","[黃金盾官網]",VLOOKUP(G73,官網匯出!A:AQ,42,FALSE))</f>
        <v>#N/A</v>
      </c>
      <c r="AW73" s="1" t="e">
        <f>IF(LEFT(VLOOKUP(G73,官網匯出!A:AS,43,FALSE),2)="","web",LEFT(VLOOKUP(G73,官網匯出!A:AS,43,FALSE),2))</f>
        <v>#N/A</v>
      </c>
      <c r="AX73" s="1" t="str">
        <f t="shared" si="31"/>
        <v>O</v>
      </c>
    </row>
    <row r="74" spans="1:50">
      <c r="A74" s="1" t="str">
        <f>IF(G74="","",VLOOKUP(官網轉換!AW74,團名!A:B,2,FALSE))</f>
        <v/>
      </c>
      <c r="B74" s="1" t="str">
        <f>IF(G74="","",IF(LEFT(VLOOKUP(G74,官網匯出!A:AQ,43,0),2)="wf",VLOOKUP(VLOOKUP(G74,官網匯出!A:AQ,43,0),團名!$I$1:$K$12,2,FALSE),"N0071"))</f>
        <v/>
      </c>
      <c r="C74" s="1" t="str">
        <f>IFERROR(VLOOKUP(官網匯出!D74,團名!E:G,3,FALSE),"")</f>
        <v/>
      </c>
      <c r="D74" s="1" t="str">
        <f t="shared" si="22"/>
        <v/>
      </c>
      <c r="E74" s="1" t="str">
        <f t="shared" si="23"/>
        <v/>
      </c>
      <c r="F74" s="1" t="str">
        <f>IF(官網匯出!F74="已付款","","B0012")</f>
        <v>B0012</v>
      </c>
      <c r="G74" s="1" t="str">
        <f>IF(官網匯出!A74="","",官網匯出!A74)</f>
        <v/>
      </c>
      <c r="H74" s="3" t="str">
        <f>IF(官網匯出!B74="","",官網匯出!B74)</f>
        <v/>
      </c>
      <c r="I74" s="1" t="str">
        <f>IF(官網匯出!C74="","",官網匯出!C74)</f>
        <v/>
      </c>
      <c r="J74" s="1" t="str">
        <f>IF(官網匯出!D74="","",官網匯出!D74)</f>
        <v/>
      </c>
      <c r="K74" s="3" t="str">
        <f>IF(官網匯出!E74="","",官網匯出!E74)</f>
        <v/>
      </c>
      <c r="L74" s="1" t="str">
        <f>IF(官網匯出!F74="","",官網匯出!F74)</f>
        <v/>
      </c>
      <c r="M74" s="1" t="str">
        <f>IF(官網匯出!G74="","",官網匯出!G74)</f>
        <v/>
      </c>
      <c r="N74" s="1" t="str">
        <f>IF(官網匯出!H74="","",官網匯出!H74)</f>
        <v/>
      </c>
      <c r="P74" s="1" t="str">
        <f>IF(官網匯出!J74="","",RIGHT(官網匯出!J74,LEN(官網匯出!J74)-2))</f>
        <v/>
      </c>
      <c r="Q74" s="1" t="str">
        <f>IF(官網匯出!K74="","",官網匯出!K74)</f>
        <v/>
      </c>
      <c r="R74" s="1" t="str">
        <f>IF(官網匯出!L74="","",官網匯出!L74)</f>
        <v/>
      </c>
      <c r="S74" s="1" t="str">
        <f>IF(官網匯出!M74="","",官網匯出!M74)</f>
        <v/>
      </c>
      <c r="T74" s="1" t="str">
        <f>IF(官網匯出!N74="","",官網匯出!N74)</f>
        <v/>
      </c>
      <c r="U74" s="1" t="str">
        <f>IF(官網匯出!O74="","",官網匯出!O74)</f>
        <v/>
      </c>
      <c r="V74" s="1" t="str">
        <f>IF(官網匯出!P74="",IF(G74="","",0),官網匯出!P74)</f>
        <v/>
      </c>
      <c r="W74" s="1" t="str">
        <f>IF(官網匯出!Q74="",IF(G74="","",0),官網匯出!Q74)</f>
        <v/>
      </c>
      <c r="X74" s="1" t="str">
        <f>IF(官網匯出!R74="","",官網匯出!R74)</f>
        <v/>
      </c>
      <c r="Y74" s="1" t="str">
        <f>IF(官網匯出!S74="","",官網匯出!S74)</f>
        <v/>
      </c>
      <c r="Z74" s="1" t="str">
        <f>IF(G74="","",官網匯出!T74)</f>
        <v/>
      </c>
      <c r="AA74" s="1" t="str">
        <f>IF(G74="","",官網匯出!AK74)</f>
        <v/>
      </c>
      <c r="AB74" s="1" t="str">
        <f>IF(G74="","",IF(官網匯出!V74="","",官網匯出!V74))</f>
        <v/>
      </c>
      <c r="AJ74" s="1" t="str">
        <f>IF(G74="","",IF(官網匯出!AE74="","",官網匯出!AE74))</f>
        <v/>
      </c>
      <c r="AK74" s="1" t="str">
        <f>IF(G74="","",IF(官網匯出!AD74="","",官網匯出!AD74))</f>
        <v/>
      </c>
      <c r="AL74" s="1" t="str">
        <f t="shared" si="24"/>
        <v>0</v>
      </c>
      <c r="AM74" s="1" t="str">
        <f>IF(官網匯出!AG74="","",官網匯出!AG74)</f>
        <v/>
      </c>
      <c r="AN74" s="1" t="str">
        <f>IF(G74="","",IF(官網匯出!AH74="","",官網匯出!AH74))</f>
        <v/>
      </c>
      <c r="AO74" s="14" t="str">
        <f t="shared" si="25"/>
        <v/>
      </c>
      <c r="AP74" s="14" t="str">
        <f t="shared" si="26"/>
        <v>1</v>
      </c>
      <c r="AQ74" s="14" t="str">
        <f t="shared" si="27"/>
        <v>0</v>
      </c>
      <c r="AR74" s="1" t="str">
        <f t="shared" si="28"/>
        <v/>
      </c>
      <c r="AS74" s="1" t="str">
        <f t="shared" si="29"/>
        <v/>
      </c>
      <c r="AT74" s="1" t="str">
        <f t="shared" si="30"/>
        <v/>
      </c>
      <c r="AU74" s="1" t="str">
        <f t="shared" si="21"/>
        <v/>
      </c>
      <c r="AV74" s="1" t="e">
        <f>IF(VLOOKUP(G74,官網匯出!A:AQ,42,FALSE)="","[黃金盾官網]",VLOOKUP(G74,官網匯出!A:AQ,42,FALSE))</f>
        <v>#N/A</v>
      </c>
      <c r="AW74" s="1" t="e">
        <f>IF(LEFT(VLOOKUP(G74,官網匯出!A:AS,43,FALSE),2)="","web",LEFT(VLOOKUP(G74,官網匯出!A:AS,43,FALSE),2))</f>
        <v>#N/A</v>
      </c>
      <c r="AX74" s="1" t="str">
        <f t="shared" si="31"/>
        <v>O</v>
      </c>
    </row>
    <row r="75" spans="1:50">
      <c r="A75" s="1" t="str">
        <f>IF(G75="","",VLOOKUP(官網轉換!AW75,團名!A:B,2,FALSE))</f>
        <v/>
      </c>
      <c r="B75" s="1" t="str">
        <f>IF(G75="","",IF(LEFT(VLOOKUP(G75,官網匯出!A:AQ,43,0),2)="wf",VLOOKUP(VLOOKUP(G75,官網匯出!A:AQ,43,0),團名!$I$1:$K$12,2,FALSE),"N0071"))</f>
        <v/>
      </c>
      <c r="C75" s="1" t="str">
        <f>IFERROR(VLOOKUP(官網匯出!D75,團名!E:G,3,FALSE),"")</f>
        <v/>
      </c>
      <c r="D75" s="1" t="str">
        <f t="shared" si="22"/>
        <v/>
      </c>
      <c r="E75" s="1" t="str">
        <f t="shared" si="23"/>
        <v/>
      </c>
      <c r="F75" s="1" t="str">
        <f>IF(官網匯出!F75="已付款","","B0012")</f>
        <v>B0012</v>
      </c>
      <c r="G75" s="1" t="str">
        <f>IF(官網匯出!A75="","",官網匯出!A75)</f>
        <v/>
      </c>
      <c r="H75" s="3" t="str">
        <f>IF(官網匯出!B75="","",官網匯出!B75)</f>
        <v/>
      </c>
      <c r="I75" s="1" t="str">
        <f>IF(官網匯出!C75="","",官網匯出!C75)</f>
        <v/>
      </c>
      <c r="J75" s="1" t="str">
        <f>IF(官網匯出!D75="","",官網匯出!D75)</f>
        <v/>
      </c>
      <c r="K75" s="3" t="str">
        <f>IF(官網匯出!E75="","",官網匯出!E75)</f>
        <v/>
      </c>
      <c r="L75" s="1" t="str">
        <f>IF(官網匯出!F75="","",官網匯出!F75)</f>
        <v/>
      </c>
      <c r="M75" s="1" t="str">
        <f>IF(官網匯出!G75="","",官網匯出!G75)</f>
        <v/>
      </c>
      <c r="N75" s="1" t="str">
        <f>IF(官網匯出!H75="","",官網匯出!H75)</f>
        <v/>
      </c>
      <c r="P75" s="1" t="str">
        <f>IF(官網匯出!J75="","",RIGHT(官網匯出!J75,LEN(官網匯出!J75)-2))</f>
        <v/>
      </c>
      <c r="Q75" s="1" t="str">
        <f>IF(官網匯出!K75="","",官網匯出!K75)</f>
        <v/>
      </c>
      <c r="R75" s="1" t="str">
        <f>IF(官網匯出!L75="","",官網匯出!L75)</f>
        <v/>
      </c>
      <c r="S75" s="1" t="str">
        <f>IF(官網匯出!M75="","",官網匯出!M75)</f>
        <v/>
      </c>
      <c r="T75" s="1" t="str">
        <f>IF(官網匯出!N75="","",官網匯出!N75)</f>
        <v/>
      </c>
      <c r="U75" s="1" t="str">
        <f>IF(官網匯出!O75="","",官網匯出!O75)</f>
        <v/>
      </c>
      <c r="V75" s="1" t="str">
        <f>IF(官網匯出!P75="",IF(G75="","",0),官網匯出!P75)</f>
        <v/>
      </c>
      <c r="W75" s="1" t="str">
        <f>IF(官網匯出!Q75="",IF(G75="","",0),官網匯出!Q75)</f>
        <v/>
      </c>
      <c r="X75" s="1" t="str">
        <f>IF(官網匯出!R75="","",官網匯出!R75)</f>
        <v/>
      </c>
      <c r="Y75" s="1" t="str">
        <f>IF(官網匯出!S75="","",官網匯出!S75)</f>
        <v/>
      </c>
      <c r="Z75" s="1" t="str">
        <f>IF(G75="","",官網匯出!T75)</f>
        <v/>
      </c>
      <c r="AA75" s="1" t="str">
        <f>IF(G75="","",官網匯出!AK75)</f>
        <v/>
      </c>
      <c r="AB75" s="1" t="str">
        <f>IF(G75="","",IF(官網匯出!V75="","",官網匯出!V75))</f>
        <v/>
      </c>
      <c r="AJ75" s="1" t="str">
        <f>IF(G75="","",IF(官網匯出!AE75="","",官網匯出!AE75))</f>
        <v/>
      </c>
      <c r="AK75" s="1" t="str">
        <f>IF(G75="","",IF(官網匯出!AD75="","",官網匯出!AD75))</f>
        <v/>
      </c>
      <c r="AL75" s="1" t="str">
        <f t="shared" si="24"/>
        <v>0</v>
      </c>
      <c r="AM75" s="1" t="str">
        <f>IF(官網匯出!AG75="","",官網匯出!AG75)</f>
        <v/>
      </c>
      <c r="AN75" s="1" t="str">
        <f>IF(G75="","",IF(官網匯出!AH75="","",官網匯出!AH75))</f>
        <v/>
      </c>
      <c r="AO75" s="14" t="str">
        <f t="shared" si="25"/>
        <v/>
      </c>
      <c r="AP75" s="14" t="str">
        <f t="shared" si="26"/>
        <v>1</v>
      </c>
      <c r="AQ75" s="14" t="str">
        <f t="shared" si="27"/>
        <v>0</v>
      </c>
      <c r="AR75" s="1" t="str">
        <f t="shared" si="28"/>
        <v/>
      </c>
      <c r="AS75" s="1" t="str">
        <f t="shared" si="29"/>
        <v/>
      </c>
      <c r="AT75" s="1" t="str">
        <f t="shared" si="30"/>
        <v/>
      </c>
      <c r="AU75" s="1" t="str">
        <f t="shared" si="21"/>
        <v/>
      </c>
      <c r="AV75" s="1" t="e">
        <f>IF(VLOOKUP(G75,官網匯出!A:AQ,42,FALSE)="","[黃金盾官網]",VLOOKUP(G75,官網匯出!A:AQ,42,FALSE))</f>
        <v>#N/A</v>
      </c>
      <c r="AW75" s="1" t="e">
        <f>IF(LEFT(VLOOKUP(G75,官網匯出!A:AS,43,FALSE),2)="","web",LEFT(VLOOKUP(G75,官網匯出!A:AS,43,FALSE),2))</f>
        <v>#N/A</v>
      </c>
      <c r="AX75" s="1" t="str">
        <f t="shared" si="31"/>
        <v>O</v>
      </c>
    </row>
    <row r="76" spans="1:50">
      <c r="A76" s="1" t="str">
        <f>IF(G76="","",VLOOKUP(官網轉換!AW76,團名!A:B,2,FALSE))</f>
        <v/>
      </c>
      <c r="B76" s="1" t="str">
        <f>IF(G76="","",IF(LEFT(VLOOKUP(G76,官網匯出!A:AQ,43,0),2)="wf",VLOOKUP(VLOOKUP(G76,官網匯出!A:AQ,43,0),團名!$I$1:$K$12,2,FALSE),"N0071"))</f>
        <v/>
      </c>
      <c r="C76" s="1" t="str">
        <f>IFERROR(VLOOKUP(官網匯出!D76,團名!E:G,3,FALSE),"")</f>
        <v/>
      </c>
      <c r="D76" s="1" t="str">
        <f t="shared" si="22"/>
        <v/>
      </c>
      <c r="E76" s="1" t="str">
        <f t="shared" si="23"/>
        <v/>
      </c>
      <c r="F76" s="1" t="str">
        <f>IF(官網匯出!F76="已付款","","B0012")</f>
        <v>B0012</v>
      </c>
      <c r="G76" s="1" t="str">
        <f>IF(官網匯出!A76="","",官網匯出!A76)</f>
        <v/>
      </c>
      <c r="H76" s="3" t="str">
        <f>IF(官網匯出!B76="","",官網匯出!B76)</f>
        <v/>
      </c>
      <c r="I76" s="1" t="str">
        <f>IF(官網匯出!C76="","",官網匯出!C76)</f>
        <v/>
      </c>
      <c r="J76" s="1" t="str">
        <f>IF(官網匯出!D76="","",官網匯出!D76)</f>
        <v/>
      </c>
      <c r="K76" s="3" t="str">
        <f>IF(官網匯出!E76="","",官網匯出!E76)</f>
        <v/>
      </c>
      <c r="L76" s="1" t="str">
        <f>IF(官網匯出!F76="","",官網匯出!F76)</f>
        <v/>
      </c>
      <c r="M76" s="1" t="str">
        <f>IF(官網匯出!G76="","",官網匯出!G76)</f>
        <v/>
      </c>
      <c r="N76" s="1" t="str">
        <f>IF(官網匯出!H76="","",官網匯出!H76)</f>
        <v/>
      </c>
      <c r="P76" s="1" t="str">
        <f>IF(官網匯出!J76="","",RIGHT(官網匯出!J76,LEN(官網匯出!J76)-2))</f>
        <v/>
      </c>
      <c r="Q76" s="1" t="str">
        <f>IF(官網匯出!K76="","",官網匯出!K76)</f>
        <v/>
      </c>
      <c r="R76" s="1" t="str">
        <f>IF(官網匯出!L76="","",官網匯出!L76)</f>
        <v/>
      </c>
      <c r="S76" s="1" t="str">
        <f>IF(官網匯出!M76="","",官網匯出!M76)</f>
        <v/>
      </c>
      <c r="T76" s="1" t="str">
        <f>IF(官網匯出!N76="","",官網匯出!N76)</f>
        <v/>
      </c>
      <c r="U76" s="1" t="str">
        <f>IF(官網匯出!O76="","",官網匯出!O76)</f>
        <v/>
      </c>
      <c r="V76" s="1" t="str">
        <f>IF(官網匯出!P76="",IF(G76="","",0),官網匯出!P76)</f>
        <v/>
      </c>
      <c r="W76" s="1" t="str">
        <f>IF(官網匯出!Q76="",IF(G76="","",0),官網匯出!Q76)</f>
        <v/>
      </c>
      <c r="X76" s="1" t="str">
        <f>IF(官網匯出!R76="","",官網匯出!R76)</f>
        <v/>
      </c>
      <c r="Y76" s="1" t="str">
        <f>IF(官網匯出!S76="","",官網匯出!S76)</f>
        <v/>
      </c>
      <c r="Z76" s="1" t="str">
        <f>IF(G76="","",官網匯出!T76)</f>
        <v/>
      </c>
      <c r="AA76" s="1" t="str">
        <f>IF(G76="","",官網匯出!AK76)</f>
        <v/>
      </c>
      <c r="AB76" s="1" t="str">
        <f>IF(G76="","",IF(官網匯出!V76="","",官網匯出!V76))</f>
        <v/>
      </c>
      <c r="AJ76" s="1" t="str">
        <f>IF(G76="","",IF(官網匯出!AE76="","",官網匯出!AE76))</f>
        <v/>
      </c>
      <c r="AK76" s="1" t="str">
        <f>IF(G76="","",IF(官網匯出!AD76="","",官網匯出!AD76))</f>
        <v/>
      </c>
      <c r="AL76" s="1" t="str">
        <f t="shared" si="24"/>
        <v>0</v>
      </c>
      <c r="AM76" s="1" t="str">
        <f>IF(官網匯出!AG76="","",官網匯出!AG76)</f>
        <v/>
      </c>
      <c r="AN76" s="1" t="str">
        <f>IF(G76="","",IF(官網匯出!AH76="","",官網匯出!AH76))</f>
        <v/>
      </c>
      <c r="AO76" s="14" t="str">
        <f t="shared" si="25"/>
        <v/>
      </c>
      <c r="AP76" s="14" t="str">
        <f t="shared" si="26"/>
        <v>1</v>
      </c>
      <c r="AQ76" s="14" t="str">
        <f t="shared" si="27"/>
        <v>0</v>
      </c>
      <c r="AR76" s="1" t="str">
        <f t="shared" si="28"/>
        <v/>
      </c>
      <c r="AS76" s="1" t="str">
        <f t="shared" si="29"/>
        <v/>
      </c>
      <c r="AT76" s="1" t="str">
        <f t="shared" si="30"/>
        <v/>
      </c>
      <c r="AU76" s="1" t="str">
        <f t="shared" si="21"/>
        <v/>
      </c>
      <c r="AV76" s="1" t="e">
        <f>IF(VLOOKUP(G76,官網匯出!A:AQ,42,FALSE)="","[黃金盾官網]",VLOOKUP(G76,官網匯出!A:AQ,42,FALSE))</f>
        <v>#N/A</v>
      </c>
      <c r="AW76" s="1" t="e">
        <f>IF(LEFT(VLOOKUP(G76,官網匯出!A:AS,43,FALSE),2)="","web",LEFT(VLOOKUP(G76,官網匯出!A:AS,43,FALSE),2))</f>
        <v>#N/A</v>
      </c>
      <c r="AX76" s="1" t="str">
        <f t="shared" si="31"/>
        <v>O</v>
      </c>
    </row>
    <row r="77" spans="1:50">
      <c r="A77" s="1" t="str">
        <f>IF(G77="","",VLOOKUP(官網轉換!AW77,團名!A:B,2,FALSE))</f>
        <v/>
      </c>
      <c r="B77" s="1" t="str">
        <f>IF(G77="","",IF(LEFT(VLOOKUP(G77,官網匯出!A:AQ,43,0),2)="wf",VLOOKUP(VLOOKUP(G77,官網匯出!A:AQ,43,0),團名!$I$1:$K$12,2,FALSE),"N0071"))</f>
        <v/>
      </c>
      <c r="C77" s="1" t="str">
        <f>IFERROR(VLOOKUP(官網匯出!D77,團名!E:G,3,FALSE),"")</f>
        <v/>
      </c>
      <c r="D77" s="1" t="str">
        <f t="shared" si="22"/>
        <v/>
      </c>
      <c r="E77" s="1" t="str">
        <f t="shared" si="23"/>
        <v/>
      </c>
      <c r="F77" s="1" t="str">
        <f>IF(官網匯出!F77="已付款","","B0012")</f>
        <v>B0012</v>
      </c>
      <c r="G77" s="1" t="str">
        <f>IF(官網匯出!A77="","",官網匯出!A77)</f>
        <v/>
      </c>
      <c r="H77" s="3" t="str">
        <f>IF(官網匯出!B77="","",官網匯出!B77)</f>
        <v/>
      </c>
      <c r="I77" s="1" t="str">
        <f>IF(官網匯出!C77="","",官網匯出!C77)</f>
        <v/>
      </c>
      <c r="J77" s="1" t="str">
        <f>IF(官網匯出!D77="","",官網匯出!D77)</f>
        <v/>
      </c>
      <c r="K77" s="3" t="str">
        <f>IF(官網匯出!E77="","",官網匯出!E77)</f>
        <v/>
      </c>
      <c r="L77" s="1" t="str">
        <f>IF(官網匯出!F77="","",官網匯出!F77)</f>
        <v/>
      </c>
      <c r="M77" s="1" t="str">
        <f>IF(官網匯出!G77="","",官網匯出!G77)</f>
        <v/>
      </c>
      <c r="N77" s="1" t="str">
        <f>IF(官網匯出!H77="","",官網匯出!H77)</f>
        <v/>
      </c>
      <c r="P77" s="1" t="str">
        <f>IF(官網匯出!J77="","",RIGHT(官網匯出!J77,LEN(官網匯出!J77)-2))</f>
        <v/>
      </c>
      <c r="Q77" s="1" t="str">
        <f>IF(官網匯出!K77="","",官網匯出!K77)</f>
        <v/>
      </c>
      <c r="R77" s="1" t="str">
        <f>IF(官網匯出!L77="","",官網匯出!L77)</f>
        <v/>
      </c>
      <c r="S77" s="1" t="str">
        <f>IF(官網匯出!M77="","",官網匯出!M77)</f>
        <v/>
      </c>
      <c r="T77" s="1" t="str">
        <f>IF(官網匯出!N77="","",官網匯出!N77)</f>
        <v/>
      </c>
      <c r="U77" s="1" t="str">
        <f>IF(官網匯出!O77="","",官網匯出!O77)</f>
        <v/>
      </c>
      <c r="V77" s="1" t="str">
        <f>IF(官網匯出!P77="",IF(G77="","",0),官網匯出!P77)</f>
        <v/>
      </c>
      <c r="W77" s="1" t="str">
        <f>IF(官網匯出!Q77="",IF(G77="","",0),官網匯出!Q77)</f>
        <v/>
      </c>
      <c r="X77" s="1" t="str">
        <f>IF(官網匯出!R77="","",官網匯出!R77)</f>
        <v/>
      </c>
      <c r="Y77" s="1" t="str">
        <f>IF(官網匯出!S77="","",官網匯出!S77)</f>
        <v/>
      </c>
      <c r="Z77" s="1" t="str">
        <f>IF(G77="","",官網匯出!T77)</f>
        <v/>
      </c>
      <c r="AA77" s="1" t="str">
        <f>IF(G77="","",官網匯出!AK77)</f>
        <v/>
      </c>
      <c r="AB77" s="1" t="str">
        <f>IF(G77="","",IF(官網匯出!V77="","",官網匯出!V77))</f>
        <v/>
      </c>
      <c r="AJ77" s="1" t="str">
        <f>IF(G77="","",IF(官網匯出!AE77="","",官網匯出!AE77))</f>
        <v/>
      </c>
      <c r="AK77" s="1" t="str">
        <f>IF(G77="","",IF(官網匯出!AD77="","",官網匯出!AD77))</f>
        <v/>
      </c>
      <c r="AL77" s="1" t="str">
        <f t="shared" si="24"/>
        <v>0</v>
      </c>
      <c r="AM77" s="1" t="str">
        <f>IF(官網匯出!AG77="","",官網匯出!AG77)</f>
        <v/>
      </c>
      <c r="AN77" s="1" t="str">
        <f>IF(G77="","",IF(官網匯出!AH77="","",官網匯出!AH77))</f>
        <v/>
      </c>
      <c r="AO77" s="14" t="str">
        <f t="shared" si="25"/>
        <v/>
      </c>
      <c r="AP77" s="14" t="str">
        <f t="shared" si="26"/>
        <v>1</v>
      </c>
      <c r="AQ77" s="14" t="str">
        <f t="shared" si="27"/>
        <v>0</v>
      </c>
      <c r="AR77" s="1" t="str">
        <f t="shared" si="28"/>
        <v/>
      </c>
      <c r="AS77" s="1" t="str">
        <f t="shared" si="29"/>
        <v/>
      </c>
      <c r="AT77" s="1" t="str">
        <f t="shared" si="30"/>
        <v/>
      </c>
      <c r="AU77" s="1" t="str">
        <f t="shared" si="21"/>
        <v/>
      </c>
      <c r="AV77" s="1" t="e">
        <f>IF(VLOOKUP(G77,官網匯出!A:AQ,42,FALSE)="","[黃金盾官網]",VLOOKUP(G77,官網匯出!A:AQ,42,FALSE))</f>
        <v>#N/A</v>
      </c>
      <c r="AW77" s="1" t="e">
        <f>IF(LEFT(VLOOKUP(G77,官網匯出!A:AS,43,FALSE),2)="","web",LEFT(VLOOKUP(G77,官網匯出!A:AS,43,FALSE),2))</f>
        <v>#N/A</v>
      </c>
      <c r="AX77" s="1" t="str">
        <f t="shared" si="31"/>
        <v>O</v>
      </c>
    </row>
    <row r="78" spans="1:50">
      <c r="A78" s="1" t="str">
        <f>IF(G78="","",VLOOKUP(官網轉換!AW78,團名!A:B,2,FALSE))</f>
        <v/>
      </c>
      <c r="B78" s="1" t="str">
        <f>IF(G78="","",IF(LEFT(VLOOKUP(G78,官網匯出!A:AQ,43,0),2)="wf",VLOOKUP(VLOOKUP(G78,官網匯出!A:AQ,43,0),團名!$I$1:$K$12,2,FALSE),"N0071"))</f>
        <v/>
      </c>
      <c r="C78" s="1" t="str">
        <f>IFERROR(VLOOKUP(官網匯出!D78,團名!E:G,3,FALSE),"")</f>
        <v/>
      </c>
      <c r="D78" s="1" t="str">
        <f t="shared" si="22"/>
        <v/>
      </c>
      <c r="E78" s="1" t="str">
        <f t="shared" si="23"/>
        <v/>
      </c>
      <c r="F78" s="1" t="str">
        <f>IF(官網匯出!F78="已付款","","B0012")</f>
        <v>B0012</v>
      </c>
      <c r="G78" s="1" t="str">
        <f>IF(官網匯出!A78="","",官網匯出!A78)</f>
        <v/>
      </c>
      <c r="H78" s="3" t="str">
        <f>IF(官網匯出!B78="","",官網匯出!B78)</f>
        <v/>
      </c>
      <c r="I78" s="1" t="str">
        <f>IF(官網匯出!C78="","",官網匯出!C78)</f>
        <v/>
      </c>
      <c r="J78" s="1" t="str">
        <f>IF(官網匯出!D78="","",官網匯出!D78)</f>
        <v/>
      </c>
      <c r="K78" s="3" t="str">
        <f>IF(官網匯出!E78="","",官網匯出!E78)</f>
        <v/>
      </c>
      <c r="L78" s="1" t="str">
        <f>IF(官網匯出!F78="","",官網匯出!F78)</f>
        <v/>
      </c>
      <c r="M78" s="1" t="str">
        <f>IF(官網匯出!G78="","",官網匯出!G78)</f>
        <v/>
      </c>
      <c r="N78" s="1" t="str">
        <f>IF(官網匯出!H78="","",官網匯出!H78)</f>
        <v/>
      </c>
      <c r="P78" s="1" t="str">
        <f>IF(官網匯出!J78="","",RIGHT(官網匯出!J78,LEN(官網匯出!J78)-2))</f>
        <v/>
      </c>
      <c r="Q78" s="1" t="str">
        <f>IF(官網匯出!K78="","",官網匯出!K78)</f>
        <v/>
      </c>
      <c r="R78" s="1" t="str">
        <f>IF(官網匯出!L78="","",官網匯出!L78)</f>
        <v/>
      </c>
      <c r="S78" s="1" t="str">
        <f>IF(官網匯出!M78="","",官網匯出!M78)</f>
        <v/>
      </c>
      <c r="T78" s="1" t="str">
        <f>IF(官網匯出!N78="","",官網匯出!N78)</f>
        <v/>
      </c>
      <c r="U78" s="1" t="str">
        <f>IF(官網匯出!O78="","",官網匯出!O78)</f>
        <v/>
      </c>
      <c r="V78" s="1" t="str">
        <f>IF(官網匯出!P78="",IF(G78="","",0),官網匯出!P78)</f>
        <v/>
      </c>
      <c r="W78" s="1" t="str">
        <f>IF(官網匯出!Q78="",IF(G78="","",0),官網匯出!Q78)</f>
        <v/>
      </c>
      <c r="X78" s="1" t="str">
        <f>IF(官網匯出!R78="","",官網匯出!R78)</f>
        <v/>
      </c>
      <c r="Y78" s="1" t="str">
        <f>IF(官網匯出!S78="","",官網匯出!S78)</f>
        <v/>
      </c>
      <c r="Z78" s="1" t="str">
        <f>IF(G78="","",官網匯出!T78)</f>
        <v/>
      </c>
      <c r="AA78" s="1" t="str">
        <f>IF(G78="","",官網匯出!AK78)</f>
        <v/>
      </c>
      <c r="AB78" s="1" t="str">
        <f>IF(G78="","",IF(官網匯出!V78="","",官網匯出!V78))</f>
        <v/>
      </c>
      <c r="AJ78" s="1" t="str">
        <f>IF(G78="","",IF(官網匯出!AE78="","",官網匯出!AE78))</f>
        <v/>
      </c>
      <c r="AK78" s="1" t="str">
        <f>IF(G78="","",IF(官網匯出!AD78="","",官網匯出!AD78))</f>
        <v/>
      </c>
      <c r="AL78" s="1" t="str">
        <f t="shared" si="24"/>
        <v>0</v>
      </c>
      <c r="AM78" s="1" t="str">
        <f>IF(官網匯出!AG78="","",官網匯出!AG78)</f>
        <v/>
      </c>
      <c r="AN78" s="1" t="str">
        <f>IF(G78="","",IF(官網匯出!AH78="","",官網匯出!AH78))</f>
        <v/>
      </c>
      <c r="AO78" s="14" t="str">
        <f t="shared" si="25"/>
        <v/>
      </c>
      <c r="AP78" s="14" t="str">
        <f t="shared" si="26"/>
        <v>1</v>
      </c>
      <c r="AQ78" s="14" t="str">
        <f t="shared" si="27"/>
        <v>0</v>
      </c>
      <c r="AR78" s="1" t="str">
        <f t="shared" si="28"/>
        <v/>
      </c>
      <c r="AS78" s="1" t="str">
        <f t="shared" si="29"/>
        <v/>
      </c>
      <c r="AT78" s="1" t="str">
        <f t="shared" si="30"/>
        <v/>
      </c>
      <c r="AU78" s="1" t="str">
        <f t="shared" si="21"/>
        <v/>
      </c>
      <c r="AV78" s="1" t="e">
        <f>IF(VLOOKUP(G78,官網匯出!A:AQ,42,FALSE)="","[黃金盾官網]",VLOOKUP(G78,官網匯出!A:AQ,42,FALSE))</f>
        <v>#N/A</v>
      </c>
      <c r="AW78" s="1" t="e">
        <f>IF(LEFT(VLOOKUP(G78,官網匯出!A:AS,43,FALSE),2)="","web",LEFT(VLOOKUP(G78,官網匯出!A:AS,43,FALSE),2))</f>
        <v>#N/A</v>
      </c>
      <c r="AX78" s="1" t="str">
        <f t="shared" si="31"/>
        <v>O</v>
      </c>
    </row>
    <row r="79" spans="1:50">
      <c r="A79" s="1" t="str">
        <f>IF(G79="","",VLOOKUP(官網轉換!AW79,團名!A:B,2,FALSE))</f>
        <v/>
      </c>
      <c r="B79" s="1" t="str">
        <f>IF(G79="","",IF(LEFT(VLOOKUP(G79,官網匯出!A:AQ,43,0),2)="wf",VLOOKUP(VLOOKUP(G79,官網匯出!A:AQ,43,0),團名!$I$1:$K$12,2,FALSE),"N0071"))</f>
        <v/>
      </c>
      <c r="C79" s="1" t="str">
        <f>IFERROR(VLOOKUP(官網匯出!D79,團名!E:G,3,FALSE),"")</f>
        <v/>
      </c>
      <c r="D79" s="1" t="str">
        <f t="shared" si="22"/>
        <v/>
      </c>
      <c r="E79" s="1" t="str">
        <f t="shared" si="23"/>
        <v/>
      </c>
      <c r="F79" s="1" t="str">
        <f>IF(官網匯出!F79="已付款","","B0012")</f>
        <v>B0012</v>
      </c>
      <c r="G79" s="1" t="str">
        <f>IF(官網匯出!A79="","",官網匯出!A79)</f>
        <v/>
      </c>
      <c r="H79" s="3" t="str">
        <f>IF(官網匯出!B79="","",官網匯出!B79)</f>
        <v/>
      </c>
      <c r="I79" s="1" t="str">
        <f>IF(官網匯出!C79="","",官網匯出!C79)</f>
        <v/>
      </c>
      <c r="J79" s="1" t="str">
        <f>IF(官網匯出!D79="","",官網匯出!D79)</f>
        <v/>
      </c>
      <c r="K79" s="3" t="str">
        <f>IF(官網匯出!E79="","",官網匯出!E79)</f>
        <v/>
      </c>
      <c r="L79" s="1" t="str">
        <f>IF(官網匯出!F79="","",官網匯出!F79)</f>
        <v/>
      </c>
      <c r="M79" s="1" t="str">
        <f>IF(官網匯出!G79="","",官網匯出!G79)</f>
        <v/>
      </c>
      <c r="N79" s="1" t="str">
        <f>IF(官網匯出!H79="","",官網匯出!H79)</f>
        <v/>
      </c>
      <c r="P79" s="1" t="str">
        <f>IF(官網匯出!J79="","",RIGHT(官網匯出!J79,LEN(官網匯出!J79)-2))</f>
        <v/>
      </c>
      <c r="Q79" s="1" t="str">
        <f>IF(官網匯出!K79="","",官網匯出!K79)</f>
        <v/>
      </c>
      <c r="R79" s="1" t="str">
        <f>IF(官網匯出!L79="","",官網匯出!L79)</f>
        <v/>
      </c>
      <c r="S79" s="1" t="str">
        <f>IF(官網匯出!M79="","",官網匯出!M79)</f>
        <v/>
      </c>
      <c r="T79" s="1" t="str">
        <f>IF(官網匯出!N79="","",官網匯出!N79)</f>
        <v/>
      </c>
      <c r="U79" s="1" t="str">
        <f>IF(官網匯出!O79="","",官網匯出!O79)</f>
        <v/>
      </c>
      <c r="V79" s="1" t="str">
        <f>IF(官網匯出!P79="",IF(G79="","",0),官網匯出!P79)</f>
        <v/>
      </c>
      <c r="W79" s="1" t="str">
        <f>IF(官網匯出!Q79="",IF(G79="","",0),官網匯出!Q79)</f>
        <v/>
      </c>
      <c r="X79" s="1" t="str">
        <f>IF(官網匯出!R79="","",官網匯出!R79)</f>
        <v/>
      </c>
      <c r="Y79" s="1" t="str">
        <f>IF(官網匯出!S79="","",官網匯出!S79)</f>
        <v/>
      </c>
      <c r="Z79" s="1" t="str">
        <f>IF(G79="","",官網匯出!T79)</f>
        <v/>
      </c>
      <c r="AA79" s="1" t="str">
        <f>IF(G79="","",官網匯出!AK79)</f>
        <v/>
      </c>
      <c r="AB79" s="1" t="str">
        <f>IF(G79="","",IF(官網匯出!V79="","",官網匯出!V79))</f>
        <v/>
      </c>
      <c r="AJ79" s="1" t="str">
        <f>IF(G79="","",IF(官網匯出!AE79="","",官網匯出!AE79))</f>
        <v/>
      </c>
      <c r="AK79" s="1" t="str">
        <f>IF(G79="","",IF(官網匯出!AD79="","",官網匯出!AD79))</f>
        <v/>
      </c>
      <c r="AL79" s="1" t="str">
        <f t="shared" si="24"/>
        <v>0</v>
      </c>
      <c r="AM79" s="1" t="str">
        <f>IF(官網匯出!AG79="","",官網匯出!AG79)</f>
        <v/>
      </c>
      <c r="AN79" s="1" t="str">
        <f>IF(G79="","",IF(官網匯出!AH79="","",官網匯出!AH79))</f>
        <v/>
      </c>
      <c r="AO79" s="14" t="str">
        <f t="shared" si="25"/>
        <v/>
      </c>
      <c r="AP79" s="14" t="str">
        <f t="shared" si="26"/>
        <v>1</v>
      </c>
      <c r="AQ79" s="14" t="str">
        <f t="shared" si="27"/>
        <v>0</v>
      </c>
      <c r="AR79" s="1" t="str">
        <f t="shared" si="28"/>
        <v/>
      </c>
      <c r="AS79" s="1" t="str">
        <f t="shared" si="29"/>
        <v/>
      </c>
      <c r="AT79" s="1" t="str">
        <f t="shared" si="30"/>
        <v/>
      </c>
      <c r="AU79" s="1" t="str">
        <f t="shared" si="21"/>
        <v/>
      </c>
      <c r="AV79" s="1" t="e">
        <f>IF(VLOOKUP(G79,官網匯出!A:AQ,42,FALSE)="","[黃金盾官網]",VLOOKUP(G79,官網匯出!A:AQ,42,FALSE))</f>
        <v>#N/A</v>
      </c>
      <c r="AW79" s="1" t="e">
        <f>IF(LEFT(VLOOKUP(G79,官網匯出!A:AS,43,FALSE),2)="","web",LEFT(VLOOKUP(G79,官網匯出!A:AS,43,FALSE),2))</f>
        <v>#N/A</v>
      </c>
      <c r="AX79" s="1" t="str">
        <f t="shared" si="31"/>
        <v>O</v>
      </c>
    </row>
    <row r="80" spans="1:50">
      <c r="A80" s="1" t="str">
        <f>IF(G80="","",VLOOKUP(官網轉換!AW80,團名!A:B,2,FALSE))</f>
        <v/>
      </c>
      <c r="B80" s="1" t="str">
        <f>IF(G80="","",IF(LEFT(VLOOKUP(G80,官網匯出!A:AQ,43,0),2)="wf",VLOOKUP(VLOOKUP(G80,官網匯出!A:AQ,43,0),團名!$I$1:$K$12,2,FALSE),"N0071"))</f>
        <v/>
      </c>
      <c r="C80" s="1" t="str">
        <f>IFERROR(VLOOKUP(官網匯出!D80,團名!E:G,3,FALSE),"")</f>
        <v/>
      </c>
      <c r="D80" s="1" t="str">
        <f t="shared" si="22"/>
        <v/>
      </c>
      <c r="E80" s="1" t="str">
        <f t="shared" si="23"/>
        <v/>
      </c>
      <c r="F80" s="1" t="str">
        <f>IF(官網匯出!F80="已付款","","B0012")</f>
        <v>B0012</v>
      </c>
      <c r="G80" s="1" t="str">
        <f>IF(官網匯出!A80="","",官網匯出!A80)</f>
        <v/>
      </c>
      <c r="H80" s="3" t="str">
        <f>IF(官網匯出!B80="","",官網匯出!B80)</f>
        <v/>
      </c>
      <c r="I80" s="1" t="str">
        <f>IF(官網匯出!C80="","",官網匯出!C80)</f>
        <v/>
      </c>
      <c r="J80" s="1" t="str">
        <f>IF(官網匯出!D80="","",官網匯出!D80)</f>
        <v/>
      </c>
      <c r="K80" s="3" t="str">
        <f>IF(官網匯出!E80="","",官網匯出!E80)</f>
        <v/>
      </c>
      <c r="L80" s="1" t="str">
        <f>IF(官網匯出!F80="","",官網匯出!F80)</f>
        <v/>
      </c>
      <c r="M80" s="1" t="str">
        <f>IF(官網匯出!G80="","",官網匯出!G80)</f>
        <v/>
      </c>
      <c r="N80" s="1" t="str">
        <f>IF(官網匯出!H80="","",官網匯出!H80)</f>
        <v/>
      </c>
      <c r="P80" s="1" t="str">
        <f>IF(官網匯出!J80="","",RIGHT(官網匯出!J80,LEN(官網匯出!J80)-2))</f>
        <v/>
      </c>
      <c r="Q80" s="1" t="str">
        <f>IF(官網匯出!K80="","",官網匯出!K80)</f>
        <v/>
      </c>
      <c r="R80" s="1" t="str">
        <f>IF(官網匯出!L80="","",官網匯出!L80)</f>
        <v/>
      </c>
      <c r="S80" s="1" t="str">
        <f>IF(官網匯出!M80="","",官網匯出!M80)</f>
        <v/>
      </c>
      <c r="T80" s="1" t="str">
        <f>IF(官網匯出!N80="","",官網匯出!N80)</f>
        <v/>
      </c>
      <c r="U80" s="1" t="str">
        <f>IF(官網匯出!O80="","",官網匯出!O80)</f>
        <v/>
      </c>
      <c r="V80" s="1" t="str">
        <f>IF(官網匯出!P80="",IF(G80="","",0),官網匯出!P80)</f>
        <v/>
      </c>
      <c r="W80" s="1" t="str">
        <f>IF(官網匯出!Q80="",IF(G80="","",0),官網匯出!Q80)</f>
        <v/>
      </c>
      <c r="X80" s="1" t="str">
        <f>IF(官網匯出!R80="","",官網匯出!R80)</f>
        <v/>
      </c>
      <c r="Y80" s="1" t="str">
        <f>IF(官網匯出!S80="","",官網匯出!S80)</f>
        <v/>
      </c>
      <c r="Z80" s="1" t="str">
        <f>IF(G80="","",官網匯出!T80)</f>
        <v/>
      </c>
      <c r="AA80" s="1" t="str">
        <f>IF(G80="","",官網匯出!AK80)</f>
        <v/>
      </c>
      <c r="AB80" s="1" t="str">
        <f>IF(G80="","",IF(官網匯出!V80="","",官網匯出!V80))</f>
        <v/>
      </c>
      <c r="AJ80" s="1" t="str">
        <f>IF(G80="","",IF(官網匯出!AE80="","",官網匯出!AE80))</f>
        <v/>
      </c>
      <c r="AK80" s="1" t="str">
        <f>IF(G80="","",IF(官網匯出!AD80="","",官網匯出!AD80))</f>
        <v/>
      </c>
      <c r="AL80" s="1" t="str">
        <f t="shared" si="24"/>
        <v>0</v>
      </c>
      <c r="AM80" s="1" t="str">
        <f>IF(官網匯出!AG80="","",官網匯出!AG80)</f>
        <v/>
      </c>
      <c r="AN80" s="1" t="str">
        <f>IF(G80="","",IF(官網匯出!AH80="","",官網匯出!AH80))</f>
        <v/>
      </c>
      <c r="AO80" s="14" t="str">
        <f t="shared" si="25"/>
        <v/>
      </c>
      <c r="AP80" s="14" t="str">
        <f t="shared" si="26"/>
        <v>1</v>
      </c>
      <c r="AQ80" s="14" t="str">
        <f t="shared" si="27"/>
        <v>0</v>
      </c>
      <c r="AR80" s="1" t="str">
        <f t="shared" si="28"/>
        <v/>
      </c>
      <c r="AS80" s="1" t="str">
        <f t="shared" si="29"/>
        <v/>
      </c>
      <c r="AT80" s="1" t="str">
        <f t="shared" si="30"/>
        <v/>
      </c>
      <c r="AU80" s="1" t="str">
        <f t="shared" si="21"/>
        <v/>
      </c>
      <c r="AV80" s="1" t="e">
        <f>IF(VLOOKUP(G80,官網匯出!A:AQ,42,FALSE)="","[黃金盾官網]",VLOOKUP(G80,官網匯出!A:AQ,42,FALSE))</f>
        <v>#N/A</v>
      </c>
      <c r="AW80" s="1" t="e">
        <f>IF(LEFT(VLOOKUP(G80,官網匯出!A:AS,43,FALSE),2)="","web",LEFT(VLOOKUP(G80,官網匯出!A:AS,43,FALSE),2))</f>
        <v>#N/A</v>
      </c>
      <c r="AX80" s="1" t="str">
        <f t="shared" si="31"/>
        <v>O</v>
      </c>
    </row>
    <row r="81" spans="1:50">
      <c r="A81" s="1" t="str">
        <f>IF(G81="","",VLOOKUP(官網轉換!AW81,團名!A:B,2,FALSE))</f>
        <v/>
      </c>
      <c r="B81" s="1" t="str">
        <f>IF(G81="","",IF(LEFT(VLOOKUP(G81,官網匯出!A:AQ,43,0),2)="wf",VLOOKUP(VLOOKUP(G81,官網匯出!A:AQ,43,0),團名!$I$1:$K$12,2,FALSE),"N0071"))</f>
        <v/>
      </c>
      <c r="C81" s="1" t="str">
        <f>IFERROR(VLOOKUP(官網匯出!D81,團名!E:G,3,FALSE),"")</f>
        <v/>
      </c>
      <c r="D81" s="1" t="str">
        <f t="shared" si="22"/>
        <v/>
      </c>
      <c r="E81" s="1" t="str">
        <f t="shared" si="23"/>
        <v/>
      </c>
      <c r="F81" s="1" t="str">
        <f>IF(官網匯出!F81="已付款","","B0012")</f>
        <v>B0012</v>
      </c>
      <c r="G81" s="1" t="str">
        <f>IF(官網匯出!A81="","",官網匯出!A81)</f>
        <v/>
      </c>
      <c r="H81" s="3" t="str">
        <f>IF(官網匯出!B81="","",官網匯出!B81)</f>
        <v/>
      </c>
      <c r="I81" s="1" t="str">
        <f>IF(官網匯出!C81="","",官網匯出!C81)</f>
        <v/>
      </c>
      <c r="J81" s="1" t="str">
        <f>IF(官網匯出!D81="","",官網匯出!D81)</f>
        <v/>
      </c>
      <c r="K81" s="3" t="str">
        <f>IF(官網匯出!E81="","",官網匯出!E81)</f>
        <v/>
      </c>
      <c r="L81" s="1" t="str">
        <f>IF(官網匯出!F81="","",官網匯出!F81)</f>
        <v/>
      </c>
      <c r="M81" s="1" t="str">
        <f>IF(官網匯出!G81="","",官網匯出!G81)</f>
        <v/>
      </c>
      <c r="N81" s="1" t="str">
        <f>IF(官網匯出!H81="","",官網匯出!H81)</f>
        <v/>
      </c>
      <c r="P81" s="1" t="str">
        <f>IF(官網匯出!J81="","",RIGHT(官網匯出!J81,LEN(官網匯出!J81)-2))</f>
        <v/>
      </c>
      <c r="Q81" s="1" t="str">
        <f>IF(官網匯出!K81="","",官網匯出!K81)</f>
        <v/>
      </c>
      <c r="R81" s="1" t="str">
        <f>IF(官網匯出!L81="","",官網匯出!L81)</f>
        <v/>
      </c>
      <c r="S81" s="1" t="str">
        <f>IF(官網匯出!M81="","",官網匯出!M81)</f>
        <v/>
      </c>
      <c r="T81" s="1" t="str">
        <f>IF(官網匯出!N81="","",官網匯出!N81)</f>
        <v/>
      </c>
      <c r="U81" s="1" t="str">
        <f>IF(官網匯出!O81="","",官網匯出!O81)</f>
        <v/>
      </c>
      <c r="V81" s="1" t="str">
        <f>IF(官網匯出!P81="",IF(G81="","",0),官網匯出!P81)</f>
        <v/>
      </c>
      <c r="W81" s="1" t="str">
        <f>IF(官網匯出!Q81="",IF(G81="","",0),官網匯出!Q81)</f>
        <v/>
      </c>
      <c r="X81" s="1" t="str">
        <f>IF(官網匯出!R81="","",官網匯出!R81)</f>
        <v/>
      </c>
      <c r="Y81" s="1" t="str">
        <f>IF(官網匯出!S81="","",官網匯出!S81)</f>
        <v/>
      </c>
      <c r="Z81" s="1" t="str">
        <f>IF(G81="","",官網匯出!T81)</f>
        <v/>
      </c>
      <c r="AA81" s="1" t="str">
        <f>IF(G81="","",官網匯出!AK81)</f>
        <v/>
      </c>
      <c r="AB81" s="1" t="str">
        <f>IF(G81="","",IF(官網匯出!V81="","",官網匯出!V81))</f>
        <v/>
      </c>
      <c r="AJ81" s="1" t="str">
        <f>IF(G81="","",IF(官網匯出!AE81="","",官網匯出!AE81))</f>
        <v/>
      </c>
      <c r="AK81" s="1" t="str">
        <f>IF(G81="","",IF(官網匯出!AD81="","",官網匯出!AD81))</f>
        <v/>
      </c>
      <c r="AL81" s="1" t="str">
        <f t="shared" si="24"/>
        <v>0</v>
      </c>
      <c r="AM81" s="1" t="str">
        <f>IF(官網匯出!AG81="","",官網匯出!AG81)</f>
        <v/>
      </c>
      <c r="AN81" s="1" t="str">
        <f>IF(G81="","",IF(官網匯出!AH81="","",官網匯出!AH81))</f>
        <v/>
      </c>
      <c r="AO81" s="14" t="str">
        <f t="shared" si="25"/>
        <v/>
      </c>
      <c r="AP81" s="14" t="str">
        <f t="shared" si="26"/>
        <v>1</v>
      </c>
      <c r="AQ81" s="14" t="str">
        <f t="shared" si="27"/>
        <v>0</v>
      </c>
      <c r="AR81" s="1" t="str">
        <f t="shared" si="28"/>
        <v/>
      </c>
      <c r="AS81" s="1" t="str">
        <f t="shared" si="29"/>
        <v/>
      </c>
      <c r="AT81" s="1" t="str">
        <f t="shared" si="30"/>
        <v/>
      </c>
      <c r="AU81" s="1" t="str">
        <f t="shared" si="21"/>
        <v/>
      </c>
      <c r="AV81" s="1" t="e">
        <f>IF(VLOOKUP(G81,官網匯出!A:AQ,42,FALSE)="","[黃金盾官網]",VLOOKUP(G81,官網匯出!A:AQ,42,FALSE))</f>
        <v>#N/A</v>
      </c>
      <c r="AW81" s="1" t="e">
        <f>IF(LEFT(VLOOKUP(G81,官網匯出!A:AS,43,FALSE),2)="","web",LEFT(VLOOKUP(G81,官網匯出!A:AS,43,FALSE),2))</f>
        <v>#N/A</v>
      </c>
      <c r="AX81" s="1" t="str">
        <f t="shared" si="31"/>
        <v>O</v>
      </c>
    </row>
    <row r="82" spans="1:50">
      <c r="A82" s="1" t="str">
        <f>IF(G82="","",VLOOKUP(官網轉換!AW82,團名!A:B,2,FALSE))</f>
        <v/>
      </c>
      <c r="B82" s="1" t="str">
        <f>IF(G82="","",IF(LEFT(VLOOKUP(G82,官網匯出!A:AQ,43,0),2)="wf",VLOOKUP(VLOOKUP(G82,官網匯出!A:AQ,43,0),團名!$I$1:$K$12,2,FALSE),"N0071"))</f>
        <v/>
      </c>
      <c r="C82" s="1" t="str">
        <f>IFERROR(VLOOKUP(官網匯出!D82,團名!E:G,3,FALSE),"")</f>
        <v/>
      </c>
      <c r="D82" s="1" t="str">
        <f t="shared" si="22"/>
        <v/>
      </c>
      <c r="E82" s="1" t="str">
        <f t="shared" si="23"/>
        <v/>
      </c>
      <c r="F82" s="1" t="str">
        <f>IF(官網匯出!F82="已付款","","B0012")</f>
        <v>B0012</v>
      </c>
      <c r="G82" s="1" t="str">
        <f>IF(官網匯出!A82="","",官網匯出!A82)</f>
        <v/>
      </c>
      <c r="H82" s="3" t="str">
        <f>IF(官網匯出!B82="","",官網匯出!B82)</f>
        <v/>
      </c>
      <c r="I82" s="1" t="str">
        <f>IF(官網匯出!C82="","",官網匯出!C82)</f>
        <v/>
      </c>
      <c r="J82" s="1" t="str">
        <f>IF(官網匯出!D82="","",官網匯出!D82)</f>
        <v/>
      </c>
      <c r="K82" s="3" t="str">
        <f>IF(官網匯出!E82="","",官網匯出!E82)</f>
        <v/>
      </c>
      <c r="L82" s="1" t="str">
        <f>IF(官網匯出!F82="","",官網匯出!F82)</f>
        <v/>
      </c>
      <c r="M82" s="1" t="str">
        <f>IF(官網匯出!G82="","",官網匯出!G82)</f>
        <v/>
      </c>
      <c r="N82" s="1" t="str">
        <f>IF(官網匯出!H82="","",官網匯出!H82)</f>
        <v/>
      </c>
      <c r="P82" s="1" t="str">
        <f>IF(官網匯出!J82="","",RIGHT(官網匯出!J82,LEN(官網匯出!J82)-2))</f>
        <v/>
      </c>
      <c r="Q82" s="1" t="str">
        <f>IF(官網匯出!K82="","",官網匯出!K82)</f>
        <v/>
      </c>
      <c r="R82" s="1" t="str">
        <f>IF(官網匯出!L82="","",官網匯出!L82)</f>
        <v/>
      </c>
      <c r="S82" s="1" t="str">
        <f>IF(官網匯出!M82="","",官網匯出!M82)</f>
        <v/>
      </c>
      <c r="T82" s="1" t="str">
        <f>IF(官網匯出!N82="","",官網匯出!N82)</f>
        <v/>
      </c>
      <c r="U82" s="1" t="str">
        <f>IF(官網匯出!O82="","",官網匯出!O82)</f>
        <v/>
      </c>
      <c r="V82" s="1" t="str">
        <f>IF(官網匯出!P82="",IF(G82="","",0),官網匯出!P82)</f>
        <v/>
      </c>
      <c r="W82" s="1" t="str">
        <f>IF(官網匯出!Q82="",IF(G82="","",0),官網匯出!Q82)</f>
        <v/>
      </c>
      <c r="X82" s="1" t="str">
        <f>IF(官網匯出!R82="","",官網匯出!R82)</f>
        <v/>
      </c>
      <c r="Y82" s="1" t="str">
        <f>IF(官網匯出!S82="","",官網匯出!S82)</f>
        <v/>
      </c>
      <c r="Z82" s="1" t="str">
        <f>IF(G82="","",官網匯出!T82)</f>
        <v/>
      </c>
      <c r="AA82" s="1" t="str">
        <f>IF(G82="","",官網匯出!AK82)</f>
        <v/>
      </c>
      <c r="AB82" s="1" t="str">
        <f>IF(G82="","",IF(官網匯出!V82="","",官網匯出!V82))</f>
        <v/>
      </c>
      <c r="AJ82" s="1" t="str">
        <f>IF(G82="","",IF(官網匯出!AE82="","",官網匯出!AE82))</f>
        <v/>
      </c>
      <c r="AK82" s="1" t="str">
        <f>IF(G82="","",IF(官網匯出!AD82="","",官網匯出!AD82))</f>
        <v/>
      </c>
      <c r="AL82" s="1" t="str">
        <f t="shared" si="24"/>
        <v>0</v>
      </c>
      <c r="AM82" s="1" t="str">
        <f>IF(官網匯出!AG82="","",官網匯出!AG82)</f>
        <v/>
      </c>
      <c r="AN82" s="1" t="str">
        <f>IF(G82="","",IF(官網匯出!AH82="","",官網匯出!AH82))</f>
        <v/>
      </c>
      <c r="AO82" s="14" t="str">
        <f t="shared" si="25"/>
        <v/>
      </c>
      <c r="AP82" s="14" t="str">
        <f t="shared" si="26"/>
        <v>1</v>
      </c>
      <c r="AQ82" s="14" t="str">
        <f t="shared" si="27"/>
        <v>0</v>
      </c>
      <c r="AR82" s="1" t="str">
        <f t="shared" si="28"/>
        <v/>
      </c>
      <c r="AS82" s="1" t="str">
        <f t="shared" si="29"/>
        <v/>
      </c>
      <c r="AT82" s="1" t="str">
        <f t="shared" si="30"/>
        <v/>
      </c>
      <c r="AU82" s="1" t="str">
        <f t="shared" si="21"/>
        <v/>
      </c>
      <c r="AV82" s="1" t="e">
        <f>IF(VLOOKUP(G82,官網匯出!A:AQ,42,FALSE)="","[黃金盾官網]",VLOOKUP(G82,官網匯出!A:AQ,42,FALSE))</f>
        <v>#N/A</v>
      </c>
      <c r="AW82" s="1" t="e">
        <f>IF(LEFT(VLOOKUP(G82,官網匯出!A:AS,43,FALSE),2)="","web",LEFT(VLOOKUP(G82,官網匯出!A:AS,43,FALSE),2))</f>
        <v>#N/A</v>
      </c>
      <c r="AX82" s="1" t="str">
        <f t="shared" si="31"/>
        <v>O</v>
      </c>
    </row>
    <row r="83" spans="1:50">
      <c r="A83" s="1" t="str">
        <f>IF(G83="","",VLOOKUP(官網轉換!AW83,團名!A:B,2,FALSE))</f>
        <v/>
      </c>
      <c r="B83" s="1" t="str">
        <f>IF(G83="","",IF(LEFT(VLOOKUP(G83,官網匯出!A:AQ,43,0),2)="wf",VLOOKUP(VLOOKUP(G83,官網匯出!A:AQ,43,0),團名!$I$1:$K$12,2,FALSE),"N0071"))</f>
        <v/>
      </c>
      <c r="C83" s="1" t="str">
        <f>IFERROR(VLOOKUP(官網匯出!D83,團名!E:G,3,FALSE),"")</f>
        <v/>
      </c>
      <c r="D83" s="1" t="str">
        <f t="shared" si="22"/>
        <v/>
      </c>
      <c r="E83" s="1" t="str">
        <f t="shared" si="23"/>
        <v/>
      </c>
      <c r="F83" s="1" t="str">
        <f>IF(官網匯出!F83="已付款","","B0012")</f>
        <v>B0012</v>
      </c>
      <c r="G83" s="1" t="str">
        <f>IF(官網匯出!A83="","",官網匯出!A83)</f>
        <v/>
      </c>
      <c r="H83" s="3" t="str">
        <f>IF(官網匯出!B83="","",官網匯出!B83)</f>
        <v/>
      </c>
      <c r="I83" s="1" t="str">
        <f>IF(官網匯出!C83="","",官網匯出!C83)</f>
        <v/>
      </c>
      <c r="J83" s="1" t="str">
        <f>IF(官網匯出!D83="","",官網匯出!D83)</f>
        <v/>
      </c>
      <c r="K83" s="3" t="str">
        <f>IF(官網匯出!E83="","",官網匯出!E83)</f>
        <v/>
      </c>
      <c r="L83" s="1" t="str">
        <f>IF(官網匯出!F83="","",官網匯出!F83)</f>
        <v/>
      </c>
      <c r="M83" s="1" t="str">
        <f>IF(官網匯出!G83="","",官網匯出!G83)</f>
        <v/>
      </c>
      <c r="N83" s="1" t="str">
        <f>IF(官網匯出!H83="","",官網匯出!H83)</f>
        <v/>
      </c>
      <c r="P83" s="1" t="str">
        <f>IF(官網匯出!J83="","",RIGHT(官網匯出!J83,LEN(官網匯出!J83)-2))</f>
        <v/>
      </c>
      <c r="Q83" s="1" t="str">
        <f>IF(官網匯出!K83="","",官網匯出!K83)</f>
        <v/>
      </c>
      <c r="R83" s="1" t="str">
        <f>IF(官網匯出!L83="","",官網匯出!L83)</f>
        <v/>
      </c>
      <c r="S83" s="1" t="str">
        <f>IF(官網匯出!M83="","",官網匯出!M83)</f>
        <v/>
      </c>
      <c r="T83" s="1" t="str">
        <f>IF(官網匯出!N83="","",官網匯出!N83)</f>
        <v/>
      </c>
      <c r="U83" s="1" t="str">
        <f>IF(官網匯出!O83="","",官網匯出!O83)</f>
        <v/>
      </c>
      <c r="V83" s="1" t="str">
        <f>IF(官網匯出!P83="",IF(G83="","",0),官網匯出!P83)</f>
        <v/>
      </c>
      <c r="W83" s="1" t="str">
        <f>IF(官網匯出!Q83="",IF(G83="","",0),官網匯出!Q83)</f>
        <v/>
      </c>
      <c r="X83" s="1" t="str">
        <f>IF(官網匯出!R83="","",官網匯出!R83)</f>
        <v/>
      </c>
      <c r="Y83" s="1" t="str">
        <f>IF(官網匯出!S83="","",官網匯出!S83)</f>
        <v/>
      </c>
      <c r="Z83" s="1" t="str">
        <f>IF(G83="","",官網匯出!T83)</f>
        <v/>
      </c>
      <c r="AA83" s="1" t="str">
        <f>IF(G83="","",官網匯出!AK83)</f>
        <v/>
      </c>
      <c r="AB83" s="1" t="str">
        <f>IF(G83="","",IF(官網匯出!V83="","",官網匯出!V83))</f>
        <v/>
      </c>
      <c r="AJ83" s="1" t="str">
        <f>IF(G83="","",IF(官網匯出!AE83="","",官網匯出!AE83))</f>
        <v/>
      </c>
      <c r="AK83" s="1" t="str">
        <f>IF(G83="","",IF(官網匯出!AD83="","",官網匯出!AD83))</f>
        <v/>
      </c>
      <c r="AL83" s="1" t="str">
        <f t="shared" si="24"/>
        <v>0</v>
      </c>
      <c r="AM83" s="1" t="str">
        <f>IF(官網匯出!AG83="","",官網匯出!AG83)</f>
        <v/>
      </c>
      <c r="AN83" s="1" t="str">
        <f>IF(G83="","",IF(官網匯出!AH83="","",官網匯出!AH83))</f>
        <v/>
      </c>
      <c r="AO83" s="14" t="str">
        <f t="shared" si="25"/>
        <v/>
      </c>
      <c r="AP83" s="14" t="str">
        <f t="shared" si="26"/>
        <v>1</v>
      </c>
      <c r="AQ83" s="14" t="str">
        <f t="shared" si="27"/>
        <v>0</v>
      </c>
      <c r="AR83" s="1" t="str">
        <f t="shared" si="28"/>
        <v/>
      </c>
      <c r="AS83" s="1" t="str">
        <f t="shared" si="29"/>
        <v/>
      </c>
      <c r="AT83" s="1" t="str">
        <f t="shared" si="30"/>
        <v/>
      </c>
      <c r="AU83" s="1" t="str">
        <f t="shared" si="21"/>
        <v/>
      </c>
      <c r="AV83" s="1" t="e">
        <f>IF(VLOOKUP(G83,官網匯出!A:AQ,42,FALSE)="","[黃金盾官網]",VLOOKUP(G83,官網匯出!A:AQ,42,FALSE))</f>
        <v>#N/A</v>
      </c>
      <c r="AW83" s="1" t="e">
        <f>IF(LEFT(VLOOKUP(G83,官網匯出!A:AS,43,FALSE),2)="","web",LEFT(VLOOKUP(G83,官網匯出!A:AS,43,FALSE),2))</f>
        <v>#N/A</v>
      </c>
      <c r="AX83" s="1" t="str">
        <f t="shared" si="31"/>
        <v>O</v>
      </c>
    </row>
    <row r="84" spans="1:50">
      <c r="A84" s="1" t="str">
        <f>IF(G84="","",VLOOKUP(官網轉換!AW84,團名!A:B,2,FALSE))</f>
        <v/>
      </c>
      <c r="B84" s="1" t="str">
        <f>IF(G84="","",IF(LEFT(VLOOKUP(G84,官網匯出!A:AQ,43,0),2)="wf",VLOOKUP(VLOOKUP(G84,官網匯出!A:AQ,43,0),團名!$I$1:$K$12,2,FALSE),"N0071"))</f>
        <v/>
      </c>
      <c r="C84" s="1" t="str">
        <f>IFERROR(VLOOKUP(官網匯出!D84,團名!E:G,3,FALSE),"")</f>
        <v/>
      </c>
      <c r="D84" s="1" t="str">
        <f t="shared" si="22"/>
        <v/>
      </c>
      <c r="E84" s="1" t="str">
        <f t="shared" si="23"/>
        <v/>
      </c>
      <c r="F84" s="1" t="str">
        <f>IF(官網匯出!F84="已付款","","B0012")</f>
        <v>B0012</v>
      </c>
      <c r="G84" s="1" t="str">
        <f>IF(官網匯出!A84="","",官網匯出!A84)</f>
        <v/>
      </c>
      <c r="H84" s="3" t="str">
        <f>IF(官網匯出!B84="","",官網匯出!B84)</f>
        <v/>
      </c>
      <c r="I84" s="1" t="str">
        <f>IF(官網匯出!C84="","",官網匯出!C84)</f>
        <v/>
      </c>
      <c r="J84" s="1" t="str">
        <f>IF(官網匯出!D84="","",官網匯出!D84)</f>
        <v/>
      </c>
      <c r="K84" s="3" t="str">
        <f>IF(官網匯出!E84="","",官網匯出!E84)</f>
        <v/>
      </c>
      <c r="L84" s="1" t="str">
        <f>IF(官網匯出!F84="","",官網匯出!F84)</f>
        <v/>
      </c>
      <c r="M84" s="1" t="str">
        <f>IF(官網匯出!G84="","",官網匯出!G84)</f>
        <v/>
      </c>
      <c r="N84" s="1" t="str">
        <f>IF(官網匯出!H84="","",官網匯出!H84)</f>
        <v/>
      </c>
      <c r="P84" s="1" t="str">
        <f>IF(官網匯出!J84="","",RIGHT(官網匯出!J84,LEN(官網匯出!J84)-2))</f>
        <v/>
      </c>
      <c r="Q84" s="1" t="str">
        <f>IF(官網匯出!K84="","",官網匯出!K84)</f>
        <v/>
      </c>
      <c r="R84" s="1" t="str">
        <f>IF(官網匯出!L84="","",官網匯出!L84)</f>
        <v/>
      </c>
      <c r="S84" s="1" t="str">
        <f>IF(官網匯出!M84="","",官網匯出!M84)</f>
        <v/>
      </c>
      <c r="T84" s="1" t="str">
        <f>IF(官網匯出!N84="","",官網匯出!N84)</f>
        <v/>
      </c>
      <c r="U84" s="1" t="str">
        <f>IF(官網匯出!O84="","",官網匯出!O84)</f>
        <v/>
      </c>
      <c r="V84" s="1" t="str">
        <f>IF(官網匯出!P84="",IF(G84="","",0),官網匯出!P84)</f>
        <v/>
      </c>
      <c r="W84" s="1" t="str">
        <f>IF(官網匯出!Q84="",IF(G84="","",0),官網匯出!Q84)</f>
        <v/>
      </c>
      <c r="X84" s="1" t="str">
        <f>IF(官網匯出!R84="","",官網匯出!R84)</f>
        <v/>
      </c>
      <c r="Y84" s="1" t="str">
        <f>IF(官網匯出!S84="","",官網匯出!S84)</f>
        <v/>
      </c>
      <c r="Z84" s="1" t="str">
        <f>IF(G84="","",官網匯出!T84)</f>
        <v/>
      </c>
      <c r="AA84" s="1" t="str">
        <f>IF(G84="","",官網匯出!AK84)</f>
        <v/>
      </c>
      <c r="AB84" s="1" t="str">
        <f>IF(G84="","",IF(官網匯出!V84="","",官網匯出!V84))</f>
        <v/>
      </c>
      <c r="AJ84" s="1" t="str">
        <f>IF(G84="","",IF(官網匯出!AE84="","",官網匯出!AE84))</f>
        <v/>
      </c>
      <c r="AK84" s="1" t="str">
        <f>IF(G84="","",IF(官網匯出!AD84="","",官網匯出!AD84))</f>
        <v/>
      </c>
      <c r="AL84" s="1" t="str">
        <f t="shared" si="24"/>
        <v>0</v>
      </c>
      <c r="AM84" s="1" t="str">
        <f>IF(官網匯出!AG84="","",官網匯出!AG84)</f>
        <v/>
      </c>
      <c r="AN84" s="1" t="str">
        <f>IF(G84="","",IF(官網匯出!AH84="","",官網匯出!AH84))</f>
        <v/>
      </c>
      <c r="AO84" s="14" t="str">
        <f t="shared" si="25"/>
        <v/>
      </c>
      <c r="AP84" s="14" t="str">
        <f t="shared" si="26"/>
        <v>1</v>
      </c>
      <c r="AQ84" s="14" t="str">
        <f t="shared" si="27"/>
        <v>0</v>
      </c>
      <c r="AR84" s="1" t="str">
        <f t="shared" si="28"/>
        <v/>
      </c>
      <c r="AS84" s="1" t="str">
        <f t="shared" si="29"/>
        <v/>
      </c>
      <c r="AT84" s="1" t="str">
        <f t="shared" si="30"/>
        <v/>
      </c>
      <c r="AU84" s="1" t="str">
        <f t="shared" si="21"/>
        <v/>
      </c>
      <c r="AV84" s="1" t="e">
        <f>IF(VLOOKUP(G84,官網匯出!A:AQ,42,FALSE)="","[黃金盾官網]",VLOOKUP(G84,官網匯出!A:AQ,42,FALSE))</f>
        <v>#N/A</v>
      </c>
      <c r="AW84" s="1" t="e">
        <f>IF(LEFT(VLOOKUP(G84,官網匯出!A:AS,43,FALSE),2)="","web",LEFT(VLOOKUP(G84,官網匯出!A:AS,43,FALSE),2))</f>
        <v>#N/A</v>
      </c>
      <c r="AX84" s="1" t="str">
        <f t="shared" si="31"/>
        <v>O</v>
      </c>
    </row>
    <row r="85" spans="1:50">
      <c r="A85" s="1" t="str">
        <f>IF(G85="","",VLOOKUP(官網轉換!AW85,團名!A:B,2,FALSE))</f>
        <v/>
      </c>
      <c r="B85" s="1" t="str">
        <f>IF(G85="","",IF(LEFT(VLOOKUP(G85,官網匯出!A:AQ,43,0),2)="wf",VLOOKUP(VLOOKUP(G85,官網匯出!A:AQ,43,0),團名!$I$1:$K$12,2,FALSE),"N0071"))</f>
        <v/>
      </c>
      <c r="C85" s="1" t="str">
        <f>IFERROR(VLOOKUP(官網匯出!D85,團名!E:G,3,FALSE),"")</f>
        <v/>
      </c>
      <c r="D85" s="1" t="str">
        <f t="shared" si="22"/>
        <v/>
      </c>
      <c r="E85" s="1" t="str">
        <f t="shared" si="23"/>
        <v/>
      </c>
      <c r="F85" s="1" t="str">
        <f>IF(官網匯出!F85="已付款","","B0012")</f>
        <v>B0012</v>
      </c>
      <c r="G85" s="1" t="str">
        <f>IF(官網匯出!A85="","",官網匯出!A85)</f>
        <v/>
      </c>
      <c r="H85" s="3" t="str">
        <f>IF(官網匯出!B85="","",官網匯出!B85)</f>
        <v/>
      </c>
      <c r="I85" s="1" t="str">
        <f>IF(官網匯出!C85="","",官網匯出!C85)</f>
        <v/>
      </c>
      <c r="J85" s="1" t="str">
        <f>IF(官網匯出!D85="","",官網匯出!D85)</f>
        <v/>
      </c>
      <c r="K85" s="3" t="str">
        <f>IF(官網匯出!E85="","",官網匯出!E85)</f>
        <v/>
      </c>
      <c r="L85" s="1" t="str">
        <f>IF(官網匯出!F85="","",官網匯出!F85)</f>
        <v/>
      </c>
      <c r="M85" s="1" t="str">
        <f>IF(官網匯出!G85="","",官網匯出!G85)</f>
        <v/>
      </c>
      <c r="N85" s="1" t="str">
        <f>IF(官網匯出!H85="","",官網匯出!H85)</f>
        <v/>
      </c>
      <c r="P85" s="1" t="str">
        <f>IF(官網匯出!J85="","",RIGHT(官網匯出!J85,LEN(官網匯出!J85)-2))</f>
        <v/>
      </c>
      <c r="Q85" s="1" t="str">
        <f>IF(官網匯出!K85="","",官網匯出!K85)</f>
        <v/>
      </c>
      <c r="R85" s="1" t="str">
        <f>IF(官網匯出!L85="","",官網匯出!L85)</f>
        <v/>
      </c>
      <c r="S85" s="1" t="str">
        <f>IF(官網匯出!M85="","",官網匯出!M85)</f>
        <v/>
      </c>
      <c r="T85" s="1" t="str">
        <f>IF(官網匯出!N85="","",官網匯出!N85)</f>
        <v/>
      </c>
      <c r="U85" s="1" t="str">
        <f>IF(官網匯出!O85="","",官網匯出!O85)</f>
        <v/>
      </c>
      <c r="V85" s="1" t="str">
        <f>IF(官網匯出!P85="",IF(G85="","",0),官網匯出!P85)</f>
        <v/>
      </c>
      <c r="W85" s="1" t="str">
        <f>IF(官網匯出!Q85="",IF(G85="","",0),官網匯出!Q85)</f>
        <v/>
      </c>
      <c r="X85" s="1" t="str">
        <f>IF(官網匯出!R85="","",官網匯出!R85)</f>
        <v/>
      </c>
      <c r="Y85" s="1" t="str">
        <f>IF(官網匯出!S85="","",官網匯出!S85)</f>
        <v/>
      </c>
      <c r="Z85" s="1" t="str">
        <f>IF(G85="","",官網匯出!T85)</f>
        <v/>
      </c>
      <c r="AA85" s="1" t="str">
        <f>IF(G85="","",官網匯出!AK85)</f>
        <v/>
      </c>
      <c r="AB85" s="1" t="str">
        <f>IF(G85="","",IF(官網匯出!V85="","",官網匯出!V85))</f>
        <v/>
      </c>
      <c r="AJ85" s="1" t="str">
        <f>IF(G85="","",IF(官網匯出!AE85="","",官網匯出!AE85))</f>
        <v/>
      </c>
      <c r="AK85" s="1" t="str">
        <f>IF(G85="","",IF(官網匯出!AD85="","",官網匯出!AD85))</f>
        <v/>
      </c>
      <c r="AL85" s="1" t="str">
        <f t="shared" si="24"/>
        <v>0</v>
      </c>
      <c r="AM85" s="1" t="str">
        <f>IF(官網匯出!AG85="","",官網匯出!AG85)</f>
        <v/>
      </c>
      <c r="AN85" s="1" t="str">
        <f>IF(G85="","",IF(官網匯出!AH85="","",官網匯出!AH85))</f>
        <v/>
      </c>
      <c r="AO85" s="14" t="str">
        <f t="shared" si="25"/>
        <v/>
      </c>
      <c r="AP85" s="14" t="str">
        <f t="shared" si="26"/>
        <v>1</v>
      </c>
      <c r="AQ85" s="14" t="str">
        <f t="shared" si="27"/>
        <v>0</v>
      </c>
      <c r="AR85" s="1" t="str">
        <f t="shared" si="28"/>
        <v/>
      </c>
      <c r="AS85" s="1" t="str">
        <f t="shared" si="29"/>
        <v/>
      </c>
      <c r="AT85" s="1" t="str">
        <f t="shared" si="30"/>
        <v/>
      </c>
      <c r="AU85" s="1" t="str">
        <f t="shared" si="21"/>
        <v/>
      </c>
      <c r="AV85" s="1" t="e">
        <f>IF(VLOOKUP(G85,官網匯出!A:AQ,42,FALSE)="","[黃金盾官網]",VLOOKUP(G85,官網匯出!A:AQ,42,FALSE))</f>
        <v>#N/A</v>
      </c>
      <c r="AW85" s="1" t="e">
        <f>IF(LEFT(VLOOKUP(G85,官網匯出!A:AS,43,FALSE),2)="","web",LEFT(VLOOKUP(G85,官網匯出!A:AS,43,FALSE),2))</f>
        <v>#N/A</v>
      </c>
      <c r="AX85" s="1" t="str">
        <f t="shared" si="31"/>
        <v>O</v>
      </c>
    </row>
    <row r="86" spans="1:50">
      <c r="A86" s="1" t="str">
        <f>IF(G86="","",VLOOKUP(官網轉換!AW86,團名!A:B,2,FALSE))</f>
        <v/>
      </c>
      <c r="B86" s="1" t="str">
        <f>IF(G86="","",IF(LEFT(VLOOKUP(G86,官網匯出!A:AQ,43,0),2)="wf",VLOOKUP(VLOOKUP(G86,官網匯出!A:AQ,43,0),團名!$I$1:$K$12,2,FALSE),"N0071"))</f>
        <v/>
      </c>
      <c r="C86" s="1" t="str">
        <f>IFERROR(VLOOKUP(官網匯出!D86,團名!E:G,3,FALSE),"")</f>
        <v/>
      </c>
      <c r="D86" s="1" t="str">
        <f t="shared" si="22"/>
        <v/>
      </c>
      <c r="E86" s="1" t="str">
        <f t="shared" si="23"/>
        <v/>
      </c>
      <c r="F86" s="1" t="str">
        <f>IF(官網匯出!F86="已付款","","B0012")</f>
        <v>B0012</v>
      </c>
      <c r="G86" s="1" t="str">
        <f>IF(官網匯出!A86="","",官網匯出!A86)</f>
        <v/>
      </c>
      <c r="H86" s="3" t="str">
        <f>IF(官網匯出!B86="","",官網匯出!B86)</f>
        <v/>
      </c>
      <c r="I86" s="1" t="str">
        <f>IF(官網匯出!C86="","",官網匯出!C86)</f>
        <v/>
      </c>
      <c r="J86" s="1" t="str">
        <f>IF(官網匯出!D86="","",官網匯出!D86)</f>
        <v/>
      </c>
      <c r="K86" s="3" t="str">
        <f>IF(官網匯出!E86="","",官網匯出!E86)</f>
        <v/>
      </c>
      <c r="L86" s="1" t="str">
        <f>IF(官網匯出!F86="","",官網匯出!F86)</f>
        <v/>
      </c>
      <c r="M86" s="1" t="str">
        <f>IF(官網匯出!G86="","",官網匯出!G86)</f>
        <v/>
      </c>
      <c r="N86" s="1" t="str">
        <f>IF(官網匯出!H86="","",官網匯出!H86)</f>
        <v/>
      </c>
      <c r="P86" s="1" t="str">
        <f>IF(官網匯出!J86="","",RIGHT(官網匯出!J86,LEN(官網匯出!J86)-2))</f>
        <v/>
      </c>
      <c r="Q86" s="1" t="str">
        <f>IF(官網匯出!K86="","",官網匯出!K86)</f>
        <v/>
      </c>
      <c r="R86" s="1" t="str">
        <f>IF(官網匯出!L86="","",官網匯出!L86)</f>
        <v/>
      </c>
      <c r="S86" s="1" t="str">
        <f>IF(官網匯出!M86="","",官網匯出!M86)</f>
        <v/>
      </c>
      <c r="T86" s="1" t="str">
        <f>IF(官網匯出!N86="","",官網匯出!N86)</f>
        <v/>
      </c>
      <c r="U86" s="1" t="str">
        <f>IF(官網匯出!O86="","",官網匯出!O86)</f>
        <v/>
      </c>
      <c r="V86" s="1" t="str">
        <f>IF(官網匯出!P86="",IF(G86="","",0),官網匯出!P86)</f>
        <v/>
      </c>
      <c r="W86" s="1" t="str">
        <f>IF(官網匯出!Q86="",IF(G86="","",0),官網匯出!Q86)</f>
        <v/>
      </c>
      <c r="X86" s="1" t="str">
        <f>IF(官網匯出!R86="","",官網匯出!R86)</f>
        <v/>
      </c>
      <c r="Y86" s="1" t="str">
        <f>IF(官網匯出!S86="","",官網匯出!S86)</f>
        <v/>
      </c>
      <c r="Z86" s="1" t="str">
        <f>IF(G86="","",官網匯出!T86)</f>
        <v/>
      </c>
      <c r="AA86" s="1" t="str">
        <f>IF(G86="","",官網匯出!AK86)</f>
        <v/>
      </c>
      <c r="AB86" s="1" t="str">
        <f>IF(G86="","",IF(官網匯出!V86="","",官網匯出!V86))</f>
        <v/>
      </c>
      <c r="AJ86" s="1" t="str">
        <f>IF(G86="","",IF(官網匯出!AE86="","",官網匯出!AE86))</f>
        <v/>
      </c>
      <c r="AK86" s="1" t="str">
        <f>IF(G86="","",IF(官網匯出!AD86="","",官網匯出!AD86))</f>
        <v/>
      </c>
      <c r="AL86" s="1" t="str">
        <f t="shared" si="24"/>
        <v>0</v>
      </c>
      <c r="AM86" s="1" t="str">
        <f>IF(官網匯出!AG86="","",官網匯出!AG86)</f>
        <v/>
      </c>
      <c r="AN86" s="1" t="str">
        <f>IF(G86="","",IF(官網匯出!AH86="","",官網匯出!AH86))</f>
        <v/>
      </c>
      <c r="AO86" s="14" t="str">
        <f t="shared" si="25"/>
        <v/>
      </c>
      <c r="AP86" s="14" t="str">
        <f t="shared" si="26"/>
        <v>1</v>
      </c>
      <c r="AQ86" s="14" t="str">
        <f t="shared" si="27"/>
        <v>0</v>
      </c>
      <c r="AR86" s="1" t="str">
        <f t="shared" si="28"/>
        <v/>
      </c>
      <c r="AS86" s="1" t="str">
        <f t="shared" si="29"/>
        <v/>
      </c>
      <c r="AT86" s="1" t="str">
        <f t="shared" si="30"/>
        <v/>
      </c>
      <c r="AU86" s="1" t="str">
        <f t="shared" si="21"/>
        <v/>
      </c>
      <c r="AV86" s="1" t="e">
        <f>IF(VLOOKUP(G86,官網匯出!A:AQ,42,FALSE)="","[黃金盾官網]",VLOOKUP(G86,官網匯出!A:AQ,42,FALSE))</f>
        <v>#N/A</v>
      </c>
      <c r="AW86" s="1" t="e">
        <f>IF(LEFT(VLOOKUP(G86,官網匯出!A:AS,43,FALSE),2)="","web",LEFT(VLOOKUP(G86,官網匯出!A:AS,43,FALSE),2))</f>
        <v>#N/A</v>
      </c>
      <c r="AX86" s="1" t="str">
        <f t="shared" si="31"/>
        <v>O</v>
      </c>
    </row>
    <row r="87" spans="1:50">
      <c r="A87" s="1" t="str">
        <f>IF(G87="","",VLOOKUP(官網轉換!AW87,團名!A:B,2,FALSE))</f>
        <v/>
      </c>
      <c r="B87" s="1" t="str">
        <f>IF(G87="","",IF(LEFT(VLOOKUP(G87,官網匯出!A:AQ,43,0),2)="wf",VLOOKUP(VLOOKUP(G87,官網匯出!A:AQ,43,0),團名!$I$1:$K$12,2,FALSE),"N0071"))</f>
        <v/>
      </c>
      <c r="C87" s="1" t="str">
        <f>IFERROR(VLOOKUP(官網匯出!D87,團名!E:G,3,FALSE),"")</f>
        <v/>
      </c>
      <c r="D87" s="1" t="str">
        <f t="shared" si="22"/>
        <v/>
      </c>
      <c r="E87" s="1" t="str">
        <f t="shared" si="23"/>
        <v/>
      </c>
      <c r="F87" s="1" t="str">
        <f>IF(官網匯出!F87="已付款","","B0012")</f>
        <v>B0012</v>
      </c>
      <c r="G87" s="1" t="str">
        <f>IF(官網匯出!A87="","",官網匯出!A87)</f>
        <v/>
      </c>
      <c r="H87" s="3" t="str">
        <f>IF(官網匯出!B87="","",官網匯出!B87)</f>
        <v/>
      </c>
      <c r="I87" s="1" t="str">
        <f>IF(官網匯出!C87="","",官網匯出!C87)</f>
        <v/>
      </c>
      <c r="J87" s="1" t="str">
        <f>IF(官網匯出!D87="","",官網匯出!D87)</f>
        <v/>
      </c>
      <c r="K87" s="3" t="str">
        <f>IF(官網匯出!E87="","",官網匯出!E87)</f>
        <v/>
      </c>
      <c r="L87" s="1" t="str">
        <f>IF(官網匯出!F87="","",官網匯出!F87)</f>
        <v/>
      </c>
      <c r="M87" s="1" t="str">
        <f>IF(官網匯出!G87="","",官網匯出!G87)</f>
        <v/>
      </c>
      <c r="N87" s="1" t="str">
        <f>IF(官網匯出!H87="","",官網匯出!H87)</f>
        <v/>
      </c>
      <c r="P87" s="1" t="str">
        <f>IF(官網匯出!J87="","",RIGHT(官網匯出!J87,LEN(官網匯出!J87)-2))</f>
        <v/>
      </c>
      <c r="Q87" s="1" t="str">
        <f>IF(官網匯出!K87="","",官網匯出!K87)</f>
        <v/>
      </c>
      <c r="R87" s="1" t="str">
        <f>IF(官網匯出!L87="","",官網匯出!L87)</f>
        <v/>
      </c>
      <c r="S87" s="1" t="str">
        <f>IF(官網匯出!M87="","",官網匯出!M87)</f>
        <v/>
      </c>
      <c r="T87" s="1" t="str">
        <f>IF(官網匯出!N87="","",官網匯出!N87)</f>
        <v/>
      </c>
      <c r="U87" s="1" t="str">
        <f>IF(官網匯出!O87="","",官網匯出!O87)</f>
        <v/>
      </c>
      <c r="V87" s="1" t="str">
        <f>IF(官網匯出!P87="",IF(G87="","",0),官網匯出!P87)</f>
        <v/>
      </c>
      <c r="W87" s="1" t="str">
        <f>IF(官網匯出!Q87="",IF(G87="","",0),官網匯出!Q87)</f>
        <v/>
      </c>
      <c r="X87" s="1" t="str">
        <f>IF(官網匯出!R87="","",官網匯出!R87)</f>
        <v/>
      </c>
      <c r="Y87" s="1" t="str">
        <f>IF(官網匯出!S87="","",官網匯出!S87)</f>
        <v/>
      </c>
      <c r="Z87" s="1" t="str">
        <f>IF(G87="","",官網匯出!T87)</f>
        <v/>
      </c>
      <c r="AA87" s="1" t="str">
        <f>IF(G87="","",官網匯出!AK87)</f>
        <v/>
      </c>
      <c r="AB87" s="1" t="str">
        <f>IF(G87="","",IF(官網匯出!V87="","",官網匯出!V87))</f>
        <v/>
      </c>
      <c r="AJ87" s="1" t="str">
        <f>IF(G87="","",IF(官網匯出!AE87="","",官網匯出!AE87))</f>
        <v/>
      </c>
      <c r="AK87" s="1" t="str">
        <f>IF(G87="","",IF(官網匯出!AD87="","",官網匯出!AD87))</f>
        <v/>
      </c>
      <c r="AL87" s="1" t="str">
        <f t="shared" si="24"/>
        <v>0</v>
      </c>
      <c r="AM87" s="1" t="str">
        <f>IF(官網匯出!AG87="","",官網匯出!AG87)</f>
        <v/>
      </c>
      <c r="AN87" s="1" t="str">
        <f>IF(G87="","",IF(官網匯出!AH87="","",官網匯出!AH87))</f>
        <v/>
      </c>
      <c r="AO87" s="14" t="str">
        <f t="shared" si="25"/>
        <v/>
      </c>
      <c r="AP87" s="14" t="str">
        <f t="shared" si="26"/>
        <v>1</v>
      </c>
      <c r="AQ87" s="14" t="str">
        <f t="shared" si="27"/>
        <v>0</v>
      </c>
      <c r="AR87" s="1" t="str">
        <f t="shared" si="28"/>
        <v/>
      </c>
      <c r="AS87" s="1" t="str">
        <f t="shared" si="29"/>
        <v/>
      </c>
      <c r="AT87" s="1" t="str">
        <f t="shared" si="30"/>
        <v/>
      </c>
      <c r="AU87" s="1" t="str">
        <f t="shared" si="21"/>
        <v/>
      </c>
      <c r="AV87" s="1" t="e">
        <f>IF(VLOOKUP(G87,官網匯出!A:AQ,42,FALSE)="","[黃金盾官網]",VLOOKUP(G87,官網匯出!A:AQ,42,FALSE))</f>
        <v>#N/A</v>
      </c>
      <c r="AW87" s="1" t="e">
        <f>IF(LEFT(VLOOKUP(G87,官網匯出!A:AS,43,FALSE),2)="","web",LEFT(VLOOKUP(G87,官網匯出!A:AS,43,FALSE),2))</f>
        <v>#N/A</v>
      </c>
      <c r="AX87" s="1" t="str">
        <f t="shared" si="31"/>
        <v>O</v>
      </c>
    </row>
    <row r="88" spans="1:50">
      <c r="A88" s="1" t="str">
        <f>IF(G88="","",VLOOKUP(官網轉換!AW88,團名!A:B,2,FALSE))</f>
        <v/>
      </c>
      <c r="B88" s="1" t="str">
        <f>IF(G88="","",IF(LEFT(VLOOKUP(G88,官網匯出!A:AQ,43,0),2)="wf",VLOOKUP(VLOOKUP(G88,官網匯出!A:AQ,43,0),團名!$I$1:$K$12,2,FALSE),"N0071"))</f>
        <v/>
      </c>
      <c r="C88" s="1" t="str">
        <f>IFERROR(VLOOKUP(官網匯出!D88,團名!E:G,3,FALSE),"")</f>
        <v/>
      </c>
      <c r="D88" s="1" t="str">
        <f t="shared" si="22"/>
        <v/>
      </c>
      <c r="E88" s="1" t="str">
        <f t="shared" si="23"/>
        <v/>
      </c>
      <c r="F88" s="1" t="str">
        <f>IF(官網匯出!F88="已付款","","B0012")</f>
        <v>B0012</v>
      </c>
      <c r="G88" s="1" t="str">
        <f>IF(官網匯出!A88="","",官網匯出!A88)</f>
        <v/>
      </c>
      <c r="H88" s="3" t="str">
        <f>IF(官網匯出!B88="","",官網匯出!B88)</f>
        <v/>
      </c>
      <c r="I88" s="1" t="str">
        <f>IF(官網匯出!C88="","",官網匯出!C88)</f>
        <v/>
      </c>
      <c r="J88" s="1" t="str">
        <f>IF(官網匯出!D88="","",官網匯出!D88)</f>
        <v/>
      </c>
      <c r="K88" s="3" t="str">
        <f>IF(官網匯出!E88="","",官網匯出!E88)</f>
        <v/>
      </c>
      <c r="L88" s="1" t="str">
        <f>IF(官網匯出!F88="","",官網匯出!F88)</f>
        <v/>
      </c>
      <c r="M88" s="1" t="str">
        <f>IF(官網匯出!G88="","",官網匯出!G88)</f>
        <v/>
      </c>
      <c r="N88" s="1" t="str">
        <f>IF(官網匯出!H88="","",官網匯出!H88)</f>
        <v/>
      </c>
      <c r="P88" s="1" t="str">
        <f>IF(官網匯出!J88="","",RIGHT(官網匯出!J88,LEN(官網匯出!J88)-2))</f>
        <v/>
      </c>
      <c r="Q88" s="1" t="str">
        <f>IF(官網匯出!K88="","",官網匯出!K88)</f>
        <v/>
      </c>
      <c r="R88" s="1" t="str">
        <f>IF(官網匯出!L88="","",官網匯出!L88)</f>
        <v/>
      </c>
      <c r="S88" s="1" t="str">
        <f>IF(官網匯出!M88="","",官網匯出!M88)</f>
        <v/>
      </c>
      <c r="T88" s="1" t="str">
        <f>IF(官網匯出!N88="","",官網匯出!N88)</f>
        <v/>
      </c>
      <c r="U88" s="1" t="str">
        <f>IF(官網匯出!O88="","",官網匯出!O88)</f>
        <v/>
      </c>
      <c r="V88" s="1" t="str">
        <f>IF(官網匯出!P88="",IF(G88="","",0),官網匯出!P88)</f>
        <v/>
      </c>
      <c r="W88" s="1" t="str">
        <f>IF(官網匯出!Q88="",IF(G88="","",0),官網匯出!Q88)</f>
        <v/>
      </c>
      <c r="X88" s="1" t="str">
        <f>IF(官網匯出!R88="","",官網匯出!R88)</f>
        <v/>
      </c>
      <c r="Y88" s="1" t="str">
        <f>IF(官網匯出!S88="","",官網匯出!S88)</f>
        <v/>
      </c>
      <c r="Z88" s="1" t="str">
        <f>IF(G88="","",官網匯出!T88)</f>
        <v/>
      </c>
      <c r="AA88" s="1" t="str">
        <f>IF(G88="","",官網匯出!AK88)</f>
        <v/>
      </c>
      <c r="AB88" s="1" t="str">
        <f>IF(G88="","",IF(官網匯出!V88="","",官網匯出!V88))</f>
        <v/>
      </c>
      <c r="AJ88" s="1" t="str">
        <f>IF(G88="","",IF(官網匯出!AE88="","",官網匯出!AE88))</f>
        <v/>
      </c>
      <c r="AK88" s="1" t="str">
        <f>IF(G88="","",IF(官網匯出!AD88="","",官網匯出!AD88))</f>
        <v/>
      </c>
      <c r="AL88" s="1" t="str">
        <f t="shared" si="24"/>
        <v>0</v>
      </c>
      <c r="AM88" s="1" t="str">
        <f>IF(官網匯出!AG88="","",官網匯出!AG88)</f>
        <v/>
      </c>
      <c r="AN88" s="1" t="str">
        <f>IF(G88="","",IF(官網匯出!AH88="","",官網匯出!AH88))</f>
        <v/>
      </c>
      <c r="AO88" s="14" t="str">
        <f t="shared" si="25"/>
        <v/>
      </c>
      <c r="AP88" s="14" t="str">
        <f t="shared" si="26"/>
        <v>1</v>
      </c>
      <c r="AQ88" s="14" t="str">
        <f t="shared" si="27"/>
        <v>0</v>
      </c>
      <c r="AR88" s="1" t="str">
        <f t="shared" si="28"/>
        <v/>
      </c>
      <c r="AS88" s="1" t="str">
        <f t="shared" si="29"/>
        <v/>
      </c>
      <c r="AT88" s="1" t="str">
        <f t="shared" si="30"/>
        <v/>
      </c>
      <c r="AU88" s="1" t="str">
        <f t="shared" si="21"/>
        <v/>
      </c>
      <c r="AV88" s="1" t="e">
        <f>IF(VLOOKUP(G88,官網匯出!A:AQ,42,FALSE)="","[黃金盾官網]",VLOOKUP(G88,官網匯出!A:AQ,42,FALSE))</f>
        <v>#N/A</v>
      </c>
      <c r="AW88" s="1" t="e">
        <f>IF(LEFT(VLOOKUP(G88,官網匯出!A:AS,43,FALSE),2)="","web",LEFT(VLOOKUP(G88,官網匯出!A:AS,43,FALSE),2))</f>
        <v>#N/A</v>
      </c>
      <c r="AX88" s="1" t="str">
        <f t="shared" si="31"/>
        <v>O</v>
      </c>
    </row>
    <row r="89" spans="1:50">
      <c r="A89" s="1" t="str">
        <f>IF(G89="","",VLOOKUP(官網轉換!AW89,團名!A:B,2,FALSE))</f>
        <v/>
      </c>
      <c r="B89" s="1" t="str">
        <f>IF(G89="","",IF(LEFT(VLOOKUP(G89,官網匯出!A:AQ,43,0),2)="wf",VLOOKUP(VLOOKUP(G89,官網匯出!A:AQ,43,0),團名!$I$1:$K$12,2,FALSE),"N0071"))</f>
        <v/>
      </c>
      <c r="C89" s="1" t="str">
        <f>IFERROR(VLOOKUP(官網匯出!D89,團名!E:G,3,FALSE),"")</f>
        <v/>
      </c>
      <c r="D89" s="1" t="str">
        <f t="shared" si="22"/>
        <v/>
      </c>
      <c r="E89" s="1" t="str">
        <f t="shared" si="23"/>
        <v/>
      </c>
      <c r="F89" s="1" t="str">
        <f>IF(官網匯出!F89="已付款","","B0012")</f>
        <v>B0012</v>
      </c>
      <c r="G89" s="1" t="str">
        <f>IF(官網匯出!A89="","",官網匯出!A89)</f>
        <v/>
      </c>
      <c r="H89" s="3" t="str">
        <f>IF(官網匯出!B89="","",官網匯出!B89)</f>
        <v/>
      </c>
      <c r="I89" s="1" t="str">
        <f>IF(官網匯出!C89="","",官網匯出!C89)</f>
        <v/>
      </c>
      <c r="J89" s="1" t="str">
        <f>IF(官網匯出!D89="","",官網匯出!D89)</f>
        <v/>
      </c>
      <c r="K89" s="3" t="str">
        <f>IF(官網匯出!E89="","",官網匯出!E89)</f>
        <v/>
      </c>
      <c r="L89" s="1" t="str">
        <f>IF(官網匯出!F89="","",官網匯出!F89)</f>
        <v/>
      </c>
      <c r="M89" s="1" t="str">
        <f>IF(官網匯出!G89="","",官網匯出!G89)</f>
        <v/>
      </c>
      <c r="N89" s="1" t="str">
        <f>IF(官網匯出!H89="","",官網匯出!H89)</f>
        <v/>
      </c>
      <c r="P89" s="1" t="str">
        <f>IF(官網匯出!J89="","",RIGHT(官網匯出!J89,LEN(官網匯出!J89)-2))</f>
        <v/>
      </c>
      <c r="Q89" s="1" t="str">
        <f>IF(官網匯出!K89="","",官網匯出!K89)</f>
        <v/>
      </c>
      <c r="R89" s="1" t="str">
        <f>IF(官網匯出!L89="","",官網匯出!L89)</f>
        <v/>
      </c>
      <c r="S89" s="1" t="str">
        <f>IF(官網匯出!M89="","",官網匯出!M89)</f>
        <v/>
      </c>
      <c r="T89" s="1" t="str">
        <f>IF(官網匯出!N89="","",官網匯出!N89)</f>
        <v/>
      </c>
      <c r="U89" s="1" t="str">
        <f>IF(官網匯出!O89="","",官網匯出!O89)</f>
        <v/>
      </c>
      <c r="V89" s="1" t="str">
        <f>IF(官網匯出!P89="",IF(G89="","",0),官網匯出!P89)</f>
        <v/>
      </c>
      <c r="W89" s="1" t="str">
        <f>IF(官網匯出!Q89="",IF(G89="","",0),官網匯出!Q89)</f>
        <v/>
      </c>
      <c r="X89" s="1" t="str">
        <f>IF(官網匯出!R89="","",官網匯出!R89)</f>
        <v/>
      </c>
      <c r="Y89" s="1" t="str">
        <f>IF(官網匯出!S89="","",官網匯出!S89)</f>
        <v/>
      </c>
      <c r="Z89" s="1" t="str">
        <f>IF(G89="","",官網匯出!T89)</f>
        <v/>
      </c>
      <c r="AA89" s="1" t="str">
        <f>IF(G89="","",官網匯出!AK89)</f>
        <v/>
      </c>
      <c r="AB89" s="1" t="str">
        <f>IF(G89="","",IF(官網匯出!V89="","",官網匯出!V89))</f>
        <v/>
      </c>
      <c r="AJ89" s="1" t="str">
        <f>IF(G89="","",IF(官網匯出!AE89="","",官網匯出!AE89))</f>
        <v/>
      </c>
      <c r="AK89" s="1" t="str">
        <f>IF(G89="","",IF(官網匯出!AD89="","",官網匯出!AD89))</f>
        <v/>
      </c>
      <c r="AL89" s="1" t="str">
        <f t="shared" si="24"/>
        <v>0</v>
      </c>
      <c r="AM89" s="1" t="str">
        <f>IF(官網匯出!AG89="","",官網匯出!AG89)</f>
        <v/>
      </c>
      <c r="AN89" s="1" t="str">
        <f>IF(G89="","",IF(官網匯出!AH89="","",官網匯出!AH89))</f>
        <v/>
      </c>
      <c r="AO89" s="14" t="str">
        <f t="shared" si="25"/>
        <v/>
      </c>
      <c r="AP89" s="14" t="str">
        <f t="shared" si="26"/>
        <v>1</v>
      </c>
      <c r="AQ89" s="14" t="str">
        <f t="shared" si="27"/>
        <v>0</v>
      </c>
      <c r="AR89" s="1" t="str">
        <f t="shared" si="28"/>
        <v/>
      </c>
      <c r="AS89" s="1" t="str">
        <f t="shared" si="29"/>
        <v/>
      </c>
      <c r="AT89" s="1" t="str">
        <f t="shared" si="30"/>
        <v/>
      </c>
      <c r="AU89" s="1" t="str">
        <f t="shared" si="21"/>
        <v/>
      </c>
      <c r="AV89" s="1" t="e">
        <f>IF(VLOOKUP(G89,官網匯出!A:AQ,42,FALSE)="","[黃金盾官網]",VLOOKUP(G89,官網匯出!A:AQ,42,FALSE))</f>
        <v>#N/A</v>
      </c>
      <c r="AW89" s="1" t="e">
        <f>IF(LEFT(VLOOKUP(G89,官網匯出!A:AS,43,FALSE),2)="","web",LEFT(VLOOKUP(G89,官網匯出!A:AS,43,FALSE),2))</f>
        <v>#N/A</v>
      </c>
      <c r="AX89" s="1" t="str">
        <f t="shared" si="31"/>
        <v>O</v>
      </c>
    </row>
    <row r="90" spans="1:50">
      <c r="A90" s="1" t="str">
        <f>IF(G90="","",VLOOKUP(官網轉換!AW90,團名!A:B,2,FALSE))</f>
        <v/>
      </c>
      <c r="B90" s="1" t="str">
        <f>IF(G90="","",IF(LEFT(VLOOKUP(G90,官網匯出!A:AQ,43,0),2)="wf",VLOOKUP(VLOOKUP(G90,官網匯出!A:AQ,43,0),團名!$I$1:$K$12,2,FALSE),"N0071"))</f>
        <v/>
      </c>
      <c r="C90" s="1" t="str">
        <f>IFERROR(VLOOKUP(官網匯出!D90,團名!E:G,3,FALSE),"")</f>
        <v/>
      </c>
      <c r="D90" s="1" t="str">
        <f t="shared" si="22"/>
        <v/>
      </c>
      <c r="E90" s="1" t="str">
        <f t="shared" si="23"/>
        <v/>
      </c>
      <c r="F90" s="1" t="str">
        <f>IF(官網匯出!F90="已付款","","B0012")</f>
        <v>B0012</v>
      </c>
      <c r="G90" s="1" t="str">
        <f>IF(官網匯出!A90="","",官網匯出!A90)</f>
        <v/>
      </c>
      <c r="H90" s="3" t="str">
        <f>IF(官網匯出!B90="","",官網匯出!B90)</f>
        <v/>
      </c>
      <c r="I90" s="1" t="str">
        <f>IF(官網匯出!C90="","",官網匯出!C90)</f>
        <v/>
      </c>
      <c r="J90" s="1" t="str">
        <f>IF(官網匯出!D90="","",官網匯出!D90)</f>
        <v/>
      </c>
      <c r="K90" s="3" t="str">
        <f>IF(官網匯出!E90="","",官網匯出!E90)</f>
        <v/>
      </c>
      <c r="L90" s="1" t="str">
        <f>IF(官網匯出!F90="","",官網匯出!F90)</f>
        <v/>
      </c>
      <c r="M90" s="1" t="str">
        <f>IF(官網匯出!G90="","",官網匯出!G90)</f>
        <v/>
      </c>
      <c r="N90" s="1" t="str">
        <f>IF(官網匯出!H90="","",官網匯出!H90)</f>
        <v/>
      </c>
      <c r="P90" s="1" t="str">
        <f>IF(官網匯出!J90="","",RIGHT(官網匯出!J90,LEN(官網匯出!J90)-2))</f>
        <v/>
      </c>
      <c r="Q90" s="1" t="str">
        <f>IF(官網匯出!K90="","",官網匯出!K90)</f>
        <v/>
      </c>
      <c r="R90" s="1" t="str">
        <f>IF(官網匯出!L90="","",官網匯出!L90)</f>
        <v/>
      </c>
      <c r="S90" s="1" t="str">
        <f>IF(官網匯出!M90="","",官網匯出!M90)</f>
        <v/>
      </c>
      <c r="T90" s="1" t="str">
        <f>IF(官網匯出!N90="","",官網匯出!N90)</f>
        <v/>
      </c>
      <c r="U90" s="1" t="str">
        <f>IF(官網匯出!O90="","",官網匯出!O90)</f>
        <v/>
      </c>
      <c r="V90" s="1" t="str">
        <f>IF(官網匯出!P90="",IF(G90="","",0),官網匯出!P90)</f>
        <v/>
      </c>
      <c r="W90" s="1" t="str">
        <f>IF(官網匯出!Q90="",IF(G90="","",0),官網匯出!Q90)</f>
        <v/>
      </c>
      <c r="X90" s="1" t="str">
        <f>IF(官網匯出!R90="","",官網匯出!R90)</f>
        <v/>
      </c>
      <c r="Y90" s="1" t="str">
        <f>IF(官網匯出!S90="","",官網匯出!S90)</f>
        <v/>
      </c>
      <c r="Z90" s="1" t="str">
        <f>IF(G90="","",官網匯出!T90)</f>
        <v/>
      </c>
      <c r="AA90" s="1" t="str">
        <f>IF(G90="","",官網匯出!AK90)</f>
        <v/>
      </c>
      <c r="AB90" s="1" t="str">
        <f>IF(G90="","",IF(官網匯出!V90="","",官網匯出!V90))</f>
        <v/>
      </c>
      <c r="AJ90" s="1" t="str">
        <f>IF(G90="","",IF(官網匯出!AE90="","",官網匯出!AE90))</f>
        <v/>
      </c>
      <c r="AK90" s="1" t="str">
        <f>IF(G90="","",IF(官網匯出!AD90="","",官網匯出!AD90))</f>
        <v/>
      </c>
      <c r="AL90" s="1" t="str">
        <f t="shared" si="24"/>
        <v>0</v>
      </c>
      <c r="AM90" s="1" t="str">
        <f>IF(官網匯出!AG90="","",官網匯出!AG90)</f>
        <v/>
      </c>
      <c r="AN90" s="1" t="str">
        <f>IF(G90="","",IF(官網匯出!AH90="","",官網匯出!AH90))</f>
        <v/>
      </c>
      <c r="AO90" s="14" t="str">
        <f t="shared" si="25"/>
        <v/>
      </c>
      <c r="AP90" s="14" t="str">
        <f t="shared" si="26"/>
        <v>1</v>
      </c>
      <c r="AQ90" s="14" t="str">
        <f t="shared" si="27"/>
        <v>0</v>
      </c>
      <c r="AR90" s="1" t="str">
        <f t="shared" si="28"/>
        <v/>
      </c>
      <c r="AS90" s="1" t="str">
        <f t="shared" si="29"/>
        <v/>
      </c>
      <c r="AT90" s="1" t="str">
        <f t="shared" si="30"/>
        <v/>
      </c>
      <c r="AU90" s="1" t="str">
        <f t="shared" si="21"/>
        <v/>
      </c>
      <c r="AV90" s="1" t="e">
        <f>IF(VLOOKUP(G90,官網匯出!A:AQ,42,FALSE)="","[黃金盾官網]",VLOOKUP(G90,官網匯出!A:AQ,42,FALSE))</f>
        <v>#N/A</v>
      </c>
      <c r="AW90" s="1" t="e">
        <f>IF(LEFT(VLOOKUP(G90,官網匯出!A:AS,43,FALSE),2)="","web",LEFT(VLOOKUP(G90,官網匯出!A:AS,43,FALSE),2))</f>
        <v>#N/A</v>
      </c>
      <c r="AX90" s="1" t="str">
        <f t="shared" si="31"/>
        <v>O</v>
      </c>
    </row>
    <row r="91" spans="1:50">
      <c r="A91" s="1" t="str">
        <f>IF(G91="","",VLOOKUP(官網轉換!AW91,團名!A:B,2,FALSE))</f>
        <v/>
      </c>
      <c r="B91" s="1" t="str">
        <f>IF(G91="","",IF(LEFT(VLOOKUP(G91,官網匯出!A:AQ,43,0),2)="wf",VLOOKUP(VLOOKUP(G91,官網匯出!A:AQ,43,0),團名!$I$1:$K$12,2,FALSE),"N0071"))</f>
        <v/>
      </c>
      <c r="C91" s="1" t="str">
        <f>IFERROR(VLOOKUP(官網匯出!D91,團名!E:G,3,FALSE),"")</f>
        <v/>
      </c>
      <c r="D91" s="1" t="str">
        <f t="shared" si="22"/>
        <v/>
      </c>
      <c r="E91" s="1" t="str">
        <f t="shared" si="23"/>
        <v/>
      </c>
      <c r="F91" s="1" t="str">
        <f>IF(官網匯出!F91="已付款","","B0012")</f>
        <v>B0012</v>
      </c>
      <c r="G91" s="1" t="str">
        <f>IF(官網匯出!A91="","",官網匯出!A91)</f>
        <v/>
      </c>
      <c r="H91" s="3" t="str">
        <f>IF(官網匯出!B91="","",官網匯出!B91)</f>
        <v/>
      </c>
      <c r="I91" s="1" t="str">
        <f>IF(官網匯出!C91="","",官網匯出!C91)</f>
        <v/>
      </c>
      <c r="J91" s="1" t="str">
        <f>IF(官網匯出!D91="","",官網匯出!D91)</f>
        <v/>
      </c>
      <c r="K91" s="3" t="str">
        <f>IF(官網匯出!E91="","",官網匯出!E91)</f>
        <v/>
      </c>
      <c r="L91" s="1" t="str">
        <f>IF(官網匯出!F91="","",官網匯出!F91)</f>
        <v/>
      </c>
      <c r="M91" s="1" t="str">
        <f>IF(官網匯出!G91="","",官網匯出!G91)</f>
        <v/>
      </c>
      <c r="N91" s="1" t="str">
        <f>IF(官網匯出!H91="","",官網匯出!H91)</f>
        <v/>
      </c>
      <c r="P91" s="1" t="str">
        <f>IF(官網匯出!J91="","",RIGHT(官網匯出!J91,LEN(官網匯出!J91)-2))</f>
        <v/>
      </c>
      <c r="Q91" s="1" t="str">
        <f>IF(官網匯出!K91="","",官網匯出!K91)</f>
        <v/>
      </c>
      <c r="R91" s="1" t="str">
        <f>IF(官網匯出!L91="","",官網匯出!L91)</f>
        <v/>
      </c>
      <c r="S91" s="1" t="str">
        <f>IF(官網匯出!M91="","",官網匯出!M91)</f>
        <v/>
      </c>
      <c r="T91" s="1" t="str">
        <f>IF(官網匯出!N91="","",官網匯出!N91)</f>
        <v/>
      </c>
      <c r="U91" s="1" t="str">
        <f>IF(官網匯出!O91="","",官網匯出!O91)</f>
        <v/>
      </c>
      <c r="V91" s="1" t="str">
        <f>IF(官網匯出!P91="",IF(G91="","",0),官網匯出!P91)</f>
        <v/>
      </c>
      <c r="W91" s="1" t="str">
        <f>IF(官網匯出!Q91="",IF(G91="","",0),官網匯出!Q91)</f>
        <v/>
      </c>
      <c r="X91" s="1" t="str">
        <f>IF(官網匯出!R91="","",官網匯出!R91)</f>
        <v/>
      </c>
      <c r="Y91" s="1" t="str">
        <f>IF(官網匯出!S91="","",官網匯出!S91)</f>
        <v/>
      </c>
      <c r="Z91" s="1" t="str">
        <f>IF(G91="","",官網匯出!T91)</f>
        <v/>
      </c>
      <c r="AA91" s="1" t="str">
        <f>IF(G91="","",官網匯出!AK91)</f>
        <v/>
      </c>
      <c r="AB91" s="1" t="str">
        <f>IF(G91="","",IF(官網匯出!V91="","",官網匯出!V91))</f>
        <v/>
      </c>
      <c r="AJ91" s="1" t="str">
        <f>IF(G91="","",IF(官網匯出!AE91="","",官網匯出!AE91))</f>
        <v/>
      </c>
      <c r="AK91" s="1" t="str">
        <f>IF(G91="","",IF(官網匯出!AD91="","",官網匯出!AD91))</f>
        <v/>
      </c>
      <c r="AL91" s="1" t="str">
        <f t="shared" si="24"/>
        <v>0</v>
      </c>
      <c r="AM91" s="1" t="str">
        <f>IF(官網匯出!AG91="","",官網匯出!AG91)</f>
        <v/>
      </c>
      <c r="AN91" s="1" t="str">
        <f>IF(G91="","",IF(官網匯出!AH91="","",官網匯出!AH91))</f>
        <v/>
      </c>
      <c r="AO91" s="14" t="str">
        <f t="shared" si="25"/>
        <v/>
      </c>
      <c r="AP91" s="14" t="str">
        <f t="shared" si="26"/>
        <v>1</v>
      </c>
      <c r="AQ91" s="14" t="str">
        <f t="shared" si="27"/>
        <v>0</v>
      </c>
      <c r="AR91" s="1" t="str">
        <f t="shared" si="28"/>
        <v/>
      </c>
      <c r="AS91" s="1" t="str">
        <f t="shared" si="29"/>
        <v/>
      </c>
      <c r="AT91" s="1" t="str">
        <f t="shared" si="30"/>
        <v/>
      </c>
      <c r="AU91" s="1" t="str">
        <f t="shared" si="21"/>
        <v/>
      </c>
      <c r="AV91" s="1" t="e">
        <f>IF(VLOOKUP(G91,官網匯出!A:AQ,42,FALSE)="","[黃金盾官網]",VLOOKUP(G91,官網匯出!A:AQ,42,FALSE))</f>
        <v>#N/A</v>
      </c>
      <c r="AW91" s="1" t="e">
        <f>IF(LEFT(VLOOKUP(G91,官網匯出!A:AS,43,FALSE),2)="","web",LEFT(VLOOKUP(G91,官網匯出!A:AS,43,FALSE),2))</f>
        <v>#N/A</v>
      </c>
      <c r="AX91" s="1" t="str">
        <f t="shared" si="31"/>
        <v>O</v>
      </c>
    </row>
    <row r="92" spans="1:50">
      <c r="A92" s="1" t="str">
        <f>IF(G92="","",VLOOKUP(官網轉換!AW92,團名!A:B,2,FALSE))</f>
        <v/>
      </c>
      <c r="B92" s="1" t="str">
        <f>IF(G92="","",IF(LEFT(VLOOKUP(G92,官網匯出!A:AQ,43,0),2)="wf",VLOOKUP(VLOOKUP(G92,官網匯出!A:AQ,43,0),團名!$I$1:$K$12,2,FALSE),"N0071"))</f>
        <v/>
      </c>
      <c r="C92" s="1" t="str">
        <f>IFERROR(VLOOKUP(官網匯出!D92,團名!E:G,3,FALSE),"")</f>
        <v/>
      </c>
      <c r="D92" s="1" t="str">
        <f t="shared" si="22"/>
        <v/>
      </c>
      <c r="E92" s="1" t="str">
        <f t="shared" si="23"/>
        <v/>
      </c>
      <c r="F92" s="1" t="str">
        <f>IF(官網匯出!F92="已付款","","B0012")</f>
        <v>B0012</v>
      </c>
      <c r="G92" s="1" t="str">
        <f>IF(官網匯出!A92="","",官網匯出!A92)</f>
        <v/>
      </c>
      <c r="H92" s="3" t="str">
        <f>IF(官網匯出!B92="","",官網匯出!B92)</f>
        <v/>
      </c>
      <c r="I92" s="1" t="str">
        <f>IF(官網匯出!C92="","",官網匯出!C92)</f>
        <v/>
      </c>
      <c r="J92" s="1" t="str">
        <f>IF(官網匯出!D92="","",官網匯出!D92)</f>
        <v/>
      </c>
      <c r="K92" s="3" t="str">
        <f>IF(官網匯出!E92="","",官網匯出!E92)</f>
        <v/>
      </c>
      <c r="L92" s="1" t="str">
        <f>IF(官網匯出!F92="","",官網匯出!F92)</f>
        <v/>
      </c>
      <c r="M92" s="1" t="str">
        <f>IF(官網匯出!G92="","",官網匯出!G92)</f>
        <v/>
      </c>
      <c r="N92" s="1" t="str">
        <f>IF(官網匯出!H92="","",官網匯出!H92)</f>
        <v/>
      </c>
      <c r="P92" s="1" t="str">
        <f>IF(官網匯出!J92="","",RIGHT(官網匯出!J92,LEN(官網匯出!J92)-2))</f>
        <v/>
      </c>
      <c r="Q92" s="1" t="str">
        <f>IF(官網匯出!K92="","",官網匯出!K92)</f>
        <v/>
      </c>
      <c r="R92" s="1" t="str">
        <f>IF(官網匯出!L92="","",官網匯出!L92)</f>
        <v/>
      </c>
      <c r="S92" s="1" t="str">
        <f>IF(官網匯出!M92="","",官網匯出!M92)</f>
        <v/>
      </c>
      <c r="T92" s="1" t="str">
        <f>IF(官網匯出!N92="","",官網匯出!N92)</f>
        <v/>
      </c>
      <c r="U92" s="1" t="str">
        <f>IF(官網匯出!O92="","",官網匯出!O92)</f>
        <v/>
      </c>
      <c r="V92" s="1" t="str">
        <f>IF(官網匯出!P92="",IF(G92="","",0),官網匯出!P92)</f>
        <v/>
      </c>
      <c r="W92" s="1" t="str">
        <f>IF(官網匯出!Q92="",IF(G92="","",0),官網匯出!Q92)</f>
        <v/>
      </c>
      <c r="X92" s="1" t="str">
        <f>IF(官網匯出!R92="","",官網匯出!R92)</f>
        <v/>
      </c>
      <c r="Y92" s="1" t="str">
        <f>IF(官網匯出!S92="","",官網匯出!S92)</f>
        <v/>
      </c>
      <c r="Z92" s="1" t="str">
        <f>IF(G92="","",官網匯出!T92)</f>
        <v/>
      </c>
      <c r="AA92" s="1" t="str">
        <f>IF(G92="","",官網匯出!AK92)</f>
        <v/>
      </c>
      <c r="AB92" s="1" t="str">
        <f>IF(G92="","",IF(官網匯出!V92="","",官網匯出!V92))</f>
        <v/>
      </c>
      <c r="AJ92" s="1" t="str">
        <f>IF(G92="","",IF(官網匯出!AE92="","",官網匯出!AE92))</f>
        <v/>
      </c>
      <c r="AK92" s="1" t="str">
        <f>IF(G92="","",IF(官網匯出!AD92="","",官網匯出!AD92))</f>
        <v/>
      </c>
      <c r="AL92" s="1" t="str">
        <f t="shared" si="24"/>
        <v>0</v>
      </c>
      <c r="AM92" s="1" t="str">
        <f>IF(官網匯出!AG92="","",官網匯出!AG92)</f>
        <v/>
      </c>
      <c r="AN92" s="1" t="str">
        <f>IF(G92="","",IF(官網匯出!AH92="","",官網匯出!AH92))</f>
        <v/>
      </c>
      <c r="AO92" s="14" t="str">
        <f t="shared" si="25"/>
        <v/>
      </c>
      <c r="AP92" s="14" t="str">
        <f t="shared" si="26"/>
        <v>1</v>
      </c>
      <c r="AQ92" s="14" t="str">
        <f t="shared" si="27"/>
        <v>0</v>
      </c>
      <c r="AR92" s="1" t="str">
        <f t="shared" si="28"/>
        <v/>
      </c>
      <c r="AS92" s="1" t="str">
        <f t="shared" si="29"/>
        <v/>
      </c>
      <c r="AT92" s="1" t="str">
        <f t="shared" si="30"/>
        <v/>
      </c>
      <c r="AU92" s="1" t="str">
        <f t="shared" si="21"/>
        <v/>
      </c>
      <c r="AV92" s="1" t="e">
        <f>IF(VLOOKUP(G92,官網匯出!A:AQ,42,FALSE)="","[黃金盾官網]",VLOOKUP(G92,官網匯出!A:AQ,42,FALSE))</f>
        <v>#N/A</v>
      </c>
      <c r="AW92" s="1" t="e">
        <f>IF(LEFT(VLOOKUP(G92,官網匯出!A:AS,43,FALSE),2)="","web",LEFT(VLOOKUP(G92,官網匯出!A:AS,43,FALSE),2))</f>
        <v>#N/A</v>
      </c>
      <c r="AX92" s="1" t="str">
        <f t="shared" si="31"/>
        <v>O</v>
      </c>
    </row>
    <row r="93" spans="1:50">
      <c r="A93" s="1" t="str">
        <f>IF(G93="","",VLOOKUP(官網轉換!AW93,團名!A:B,2,FALSE))</f>
        <v/>
      </c>
      <c r="B93" s="1" t="str">
        <f>IF(G93="","",IF(LEFT(VLOOKUP(G93,官網匯出!A:AQ,43,0),2)="wf",VLOOKUP(VLOOKUP(G93,官網匯出!A:AQ,43,0),團名!$I$1:$K$12,2,FALSE),"N0071"))</f>
        <v/>
      </c>
      <c r="C93" s="1" t="str">
        <f>IFERROR(VLOOKUP(官網匯出!D93,團名!E:G,3,FALSE),"")</f>
        <v/>
      </c>
      <c r="D93" s="1" t="str">
        <f t="shared" si="22"/>
        <v/>
      </c>
      <c r="E93" s="1" t="str">
        <f t="shared" si="23"/>
        <v/>
      </c>
      <c r="F93" s="1" t="str">
        <f>IF(官網匯出!F93="已付款","","B0012")</f>
        <v>B0012</v>
      </c>
      <c r="G93" s="1" t="str">
        <f>IF(官網匯出!A93="","",官網匯出!A93)</f>
        <v/>
      </c>
      <c r="H93" s="3" t="str">
        <f>IF(官網匯出!B93="","",官網匯出!B93)</f>
        <v/>
      </c>
      <c r="I93" s="1" t="str">
        <f>IF(官網匯出!C93="","",官網匯出!C93)</f>
        <v/>
      </c>
      <c r="J93" s="1" t="str">
        <f>IF(官網匯出!D93="","",官網匯出!D93)</f>
        <v/>
      </c>
      <c r="K93" s="3" t="str">
        <f>IF(官網匯出!E93="","",官網匯出!E93)</f>
        <v/>
      </c>
      <c r="L93" s="1" t="str">
        <f>IF(官網匯出!F93="","",官網匯出!F93)</f>
        <v/>
      </c>
      <c r="M93" s="1" t="str">
        <f>IF(官網匯出!G93="","",官網匯出!G93)</f>
        <v/>
      </c>
      <c r="N93" s="1" t="str">
        <f>IF(官網匯出!H93="","",官網匯出!H93)</f>
        <v/>
      </c>
      <c r="P93" s="1" t="str">
        <f>IF(官網匯出!J93="","",RIGHT(官網匯出!J93,LEN(官網匯出!J93)-2))</f>
        <v/>
      </c>
      <c r="Q93" s="1" t="str">
        <f>IF(官網匯出!K93="","",官網匯出!K93)</f>
        <v/>
      </c>
      <c r="R93" s="1" t="str">
        <f>IF(官網匯出!L93="","",官網匯出!L93)</f>
        <v/>
      </c>
      <c r="S93" s="1" t="str">
        <f>IF(官網匯出!M93="","",官網匯出!M93)</f>
        <v/>
      </c>
      <c r="T93" s="1" t="str">
        <f>IF(官網匯出!N93="","",官網匯出!N93)</f>
        <v/>
      </c>
      <c r="U93" s="1" t="str">
        <f>IF(官網匯出!O93="","",官網匯出!O93)</f>
        <v/>
      </c>
      <c r="V93" s="1" t="str">
        <f>IF(官網匯出!P93="",IF(G93="","",0),官網匯出!P93)</f>
        <v/>
      </c>
      <c r="W93" s="1" t="str">
        <f>IF(官網匯出!Q93="",IF(G93="","",0),官網匯出!Q93)</f>
        <v/>
      </c>
      <c r="X93" s="1" t="str">
        <f>IF(官網匯出!R93="","",官網匯出!R93)</f>
        <v/>
      </c>
      <c r="Y93" s="1" t="str">
        <f>IF(官網匯出!S93="","",官網匯出!S93)</f>
        <v/>
      </c>
      <c r="Z93" s="1" t="str">
        <f>IF(G93="","",官網匯出!T93)</f>
        <v/>
      </c>
      <c r="AA93" s="1" t="str">
        <f>IF(G93="","",官網匯出!AK93)</f>
        <v/>
      </c>
      <c r="AB93" s="1" t="str">
        <f>IF(G93="","",IF(官網匯出!V93="","",官網匯出!V93))</f>
        <v/>
      </c>
      <c r="AJ93" s="1" t="str">
        <f>IF(G93="","",IF(官網匯出!AE93="","",官網匯出!AE93))</f>
        <v/>
      </c>
      <c r="AK93" s="1" t="str">
        <f>IF(G93="","",IF(官網匯出!AD93="","",官網匯出!AD93))</f>
        <v/>
      </c>
      <c r="AL93" s="1" t="str">
        <f t="shared" si="24"/>
        <v>0</v>
      </c>
      <c r="AM93" s="1" t="str">
        <f>IF(官網匯出!AG93="","",官網匯出!AG93)</f>
        <v/>
      </c>
      <c r="AN93" s="1" t="str">
        <f>IF(G93="","",IF(官網匯出!AH93="","",官網匯出!AH93))</f>
        <v/>
      </c>
      <c r="AO93" s="14" t="str">
        <f t="shared" si="25"/>
        <v/>
      </c>
      <c r="AP93" s="14" t="str">
        <f t="shared" si="26"/>
        <v>1</v>
      </c>
      <c r="AQ93" s="14" t="str">
        <f t="shared" si="27"/>
        <v>0</v>
      </c>
      <c r="AR93" s="1" t="str">
        <f t="shared" si="28"/>
        <v/>
      </c>
      <c r="AS93" s="1" t="str">
        <f t="shared" si="29"/>
        <v/>
      </c>
      <c r="AT93" s="1" t="str">
        <f t="shared" si="30"/>
        <v/>
      </c>
      <c r="AU93" s="1" t="str">
        <f t="shared" si="21"/>
        <v/>
      </c>
      <c r="AV93" s="1" t="e">
        <f>IF(VLOOKUP(G93,官網匯出!A:AQ,42,FALSE)="","[黃金盾官網]",VLOOKUP(G93,官網匯出!A:AQ,42,FALSE))</f>
        <v>#N/A</v>
      </c>
      <c r="AW93" s="1" t="e">
        <f>IF(LEFT(VLOOKUP(G93,官網匯出!A:AS,43,FALSE),2)="","web",LEFT(VLOOKUP(G93,官網匯出!A:AS,43,FALSE),2))</f>
        <v>#N/A</v>
      </c>
      <c r="AX93" s="1" t="str">
        <f t="shared" si="31"/>
        <v>O</v>
      </c>
    </row>
    <row r="94" spans="1:50">
      <c r="A94" s="1" t="str">
        <f>IF(G94="","",VLOOKUP(官網轉換!AW94,團名!A:B,2,FALSE))</f>
        <v/>
      </c>
      <c r="B94" s="1" t="str">
        <f>IF(G94="","",IF(LEFT(VLOOKUP(G94,官網匯出!A:AQ,43,0),2)="wf",VLOOKUP(VLOOKUP(G94,官網匯出!A:AQ,43,0),團名!$I$1:$K$12,2,FALSE),"N0071"))</f>
        <v/>
      </c>
      <c r="C94" s="1" t="str">
        <f>IFERROR(VLOOKUP(官網匯出!D94,團名!E:G,3,FALSE),"")</f>
        <v/>
      </c>
      <c r="D94" s="1" t="str">
        <f t="shared" si="22"/>
        <v/>
      </c>
      <c r="E94" s="1" t="str">
        <f t="shared" si="23"/>
        <v/>
      </c>
      <c r="F94" s="1" t="str">
        <f>IF(官網匯出!F94="已付款","","B0012")</f>
        <v>B0012</v>
      </c>
      <c r="G94" s="1" t="str">
        <f>IF(官網匯出!A94="","",官網匯出!A94)</f>
        <v/>
      </c>
      <c r="H94" s="3" t="str">
        <f>IF(官網匯出!B94="","",官網匯出!B94)</f>
        <v/>
      </c>
      <c r="I94" s="1" t="str">
        <f>IF(官網匯出!C94="","",官網匯出!C94)</f>
        <v/>
      </c>
      <c r="J94" s="1" t="str">
        <f>IF(官網匯出!D94="","",官網匯出!D94)</f>
        <v/>
      </c>
      <c r="K94" s="3" t="str">
        <f>IF(官網匯出!E94="","",官網匯出!E94)</f>
        <v/>
      </c>
      <c r="L94" s="1" t="str">
        <f>IF(官網匯出!F94="","",官網匯出!F94)</f>
        <v/>
      </c>
      <c r="M94" s="1" t="str">
        <f>IF(官網匯出!G94="","",官網匯出!G94)</f>
        <v/>
      </c>
      <c r="N94" s="1" t="str">
        <f>IF(官網匯出!H94="","",官網匯出!H94)</f>
        <v/>
      </c>
      <c r="P94" s="1" t="str">
        <f>IF(官網匯出!J94="","",RIGHT(官網匯出!J94,LEN(官網匯出!J94)-2))</f>
        <v/>
      </c>
      <c r="Q94" s="1" t="str">
        <f>IF(官網匯出!K94="","",官網匯出!K94)</f>
        <v/>
      </c>
      <c r="R94" s="1" t="str">
        <f>IF(官網匯出!L94="","",官網匯出!L94)</f>
        <v/>
      </c>
      <c r="S94" s="1" t="str">
        <f>IF(官網匯出!M94="","",官網匯出!M94)</f>
        <v/>
      </c>
      <c r="T94" s="1" t="str">
        <f>IF(官網匯出!N94="","",官網匯出!N94)</f>
        <v/>
      </c>
      <c r="U94" s="1" t="str">
        <f>IF(官網匯出!O94="","",官網匯出!O94)</f>
        <v/>
      </c>
      <c r="V94" s="1" t="str">
        <f>IF(官網匯出!P94="",IF(G94="","",0),官網匯出!P94)</f>
        <v/>
      </c>
      <c r="W94" s="1" t="str">
        <f>IF(官網匯出!Q94="",IF(G94="","",0),官網匯出!Q94)</f>
        <v/>
      </c>
      <c r="X94" s="1" t="str">
        <f>IF(官網匯出!R94="","",官網匯出!R94)</f>
        <v/>
      </c>
      <c r="Y94" s="1" t="str">
        <f>IF(官網匯出!S94="","",官網匯出!S94)</f>
        <v/>
      </c>
      <c r="Z94" s="1" t="str">
        <f>IF(G94="","",官網匯出!T94)</f>
        <v/>
      </c>
      <c r="AA94" s="1" t="str">
        <f>IF(G94="","",官網匯出!AK94)</f>
        <v/>
      </c>
      <c r="AB94" s="1" t="str">
        <f>IF(G94="","",IF(官網匯出!V94="","",官網匯出!V94))</f>
        <v/>
      </c>
      <c r="AJ94" s="1" t="str">
        <f>IF(G94="","",IF(官網匯出!AE94="","",官網匯出!AE94))</f>
        <v/>
      </c>
      <c r="AK94" s="1" t="str">
        <f>IF(G94="","",IF(官網匯出!AD94="","",官網匯出!AD94))</f>
        <v/>
      </c>
      <c r="AL94" s="1" t="str">
        <f t="shared" si="24"/>
        <v>0</v>
      </c>
      <c r="AM94" s="1" t="str">
        <f>IF(官網匯出!AG94="","",官網匯出!AG94)</f>
        <v/>
      </c>
      <c r="AN94" s="1" t="str">
        <f>IF(G94="","",IF(官網匯出!AH94="","",官網匯出!AH94))</f>
        <v/>
      </c>
      <c r="AO94" s="14" t="str">
        <f t="shared" si="25"/>
        <v/>
      </c>
      <c r="AP94" s="14" t="str">
        <f t="shared" si="26"/>
        <v>1</v>
      </c>
      <c r="AQ94" s="14" t="str">
        <f t="shared" si="27"/>
        <v>0</v>
      </c>
      <c r="AR94" s="1" t="str">
        <f t="shared" si="28"/>
        <v/>
      </c>
      <c r="AS94" s="1" t="str">
        <f t="shared" si="29"/>
        <v/>
      </c>
      <c r="AT94" s="1" t="str">
        <f t="shared" si="30"/>
        <v/>
      </c>
      <c r="AU94" s="1" t="str">
        <f t="shared" si="21"/>
        <v/>
      </c>
      <c r="AV94" s="1" t="e">
        <f>IF(VLOOKUP(G94,官網匯出!A:AQ,42,FALSE)="","[黃金盾官網]",VLOOKUP(G94,官網匯出!A:AQ,42,FALSE))</f>
        <v>#N/A</v>
      </c>
      <c r="AW94" s="1" t="e">
        <f>IF(LEFT(VLOOKUP(G94,官網匯出!A:AS,43,FALSE),2)="","web",LEFT(VLOOKUP(G94,官網匯出!A:AS,43,FALSE),2))</f>
        <v>#N/A</v>
      </c>
      <c r="AX94" s="1" t="str">
        <f t="shared" si="31"/>
        <v>O</v>
      </c>
    </row>
    <row r="95" spans="1:50">
      <c r="A95" s="1" t="str">
        <f>IF(G95="","",VLOOKUP(官網轉換!AW95,團名!A:B,2,FALSE))</f>
        <v/>
      </c>
      <c r="B95" s="1" t="str">
        <f>IF(G95="","",IF(LEFT(VLOOKUP(G95,官網匯出!A:AQ,43,0),2)="wf",VLOOKUP(VLOOKUP(G95,官網匯出!A:AQ,43,0),團名!$I$1:$K$12,2,FALSE),"N0071"))</f>
        <v/>
      </c>
      <c r="C95" s="1" t="str">
        <f>IFERROR(VLOOKUP(官網匯出!D95,團名!E:G,3,FALSE),"")</f>
        <v/>
      </c>
      <c r="D95" s="1" t="str">
        <f t="shared" si="22"/>
        <v/>
      </c>
      <c r="E95" s="1" t="str">
        <f t="shared" si="23"/>
        <v/>
      </c>
      <c r="F95" s="1" t="str">
        <f>IF(官網匯出!F95="已付款","","B0012")</f>
        <v>B0012</v>
      </c>
      <c r="G95" s="1" t="str">
        <f>IF(官網匯出!A95="","",官網匯出!A95)</f>
        <v/>
      </c>
      <c r="H95" s="3" t="str">
        <f>IF(官網匯出!B95="","",官網匯出!B95)</f>
        <v/>
      </c>
      <c r="I95" s="1" t="str">
        <f>IF(官網匯出!C95="","",官網匯出!C95)</f>
        <v/>
      </c>
      <c r="J95" s="1" t="str">
        <f>IF(官網匯出!D95="","",官網匯出!D95)</f>
        <v/>
      </c>
      <c r="K95" s="3" t="str">
        <f>IF(官網匯出!E95="","",官網匯出!E95)</f>
        <v/>
      </c>
      <c r="L95" s="1" t="str">
        <f>IF(官網匯出!F95="","",官網匯出!F95)</f>
        <v/>
      </c>
      <c r="M95" s="1" t="str">
        <f>IF(官網匯出!G95="","",官網匯出!G95)</f>
        <v/>
      </c>
      <c r="N95" s="1" t="str">
        <f>IF(官網匯出!H95="","",官網匯出!H95)</f>
        <v/>
      </c>
      <c r="P95" s="1" t="str">
        <f>IF(官網匯出!J95="","",RIGHT(官網匯出!J95,LEN(官網匯出!J95)-2))</f>
        <v/>
      </c>
      <c r="Q95" s="1" t="str">
        <f>IF(官網匯出!K95="","",官網匯出!K95)</f>
        <v/>
      </c>
      <c r="R95" s="1" t="str">
        <f>IF(官網匯出!L95="","",官網匯出!L95)</f>
        <v/>
      </c>
      <c r="S95" s="1" t="str">
        <f>IF(官網匯出!M95="","",官網匯出!M95)</f>
        <v/>
      </c>
      <c r="T95" s="1" t="str">
        <f>IF(官網匯出!N95="","",官網匯出!N95)</f>
        <v/>
      </c>
      <c r="U95" s="1" t="str">
        <f>IF(官網匯出!O95="","",官網匯出!O95)</f>
        <v/>
      </c>
      <c r="V95" s="1" t="str">
        <f>IF(官網匯出!P95="",IF(G95="","",0),官網匯出!P95)</f>
        <v/>
      </c>
      <c r="W95" s="1" t="str">
        <f>IF(官網匯出!Q95="",IF(G95="","",0),官網匯出!Q95)</f>
        <v/>
      </c>
      <c r="X95" s="1" t="str">
        <f>IF(官網匯出!R95="","",官網匯出!R95)</f>
        <v/>
      </c>
      <c r="Y95" s="1" t="str">
        <f>IF(官網匯出!S95="","",官網匯出!S95)</f>
        <v/>
      </c>
      <c r="Z95" s="1" t="str">
        <f>IF(G95="","",官網匯出!T95)</f>
        <v/>
      </c>
      <c r="AA95" s="1" t="str">
        <f>IF(G95="","",官網匯出!AK95)</f>
        <v/>
      </c>
      <c r="AB95" s="1" t="str">
        <f>IF(G95="","",IF(官網匯出!V95="","",官網匯出!V95))</f>
        <v/>
      </c>
      <c r="AJ95" s="1" t="str">
        <f>IF(G95="","",IF(官網匯出!AE95="","",官網匯出!AE95))</f>
        <v/>
      </c>
      <c r="AK95" s="1" t="str">
        <f>IF(G95="","",IF(官網匯出!AD95="","",官網匯出!AD95))</f>
        <v/>
      </c>
      <c r="AL95" s="1" t="str">
        <f t="shared" si="24"/>
        <v>0</v>
      </c>
      <c r="AM95" s="1" t="str">
        <f>IF(官網匯出!AG95="","",官網匯出!AG95)</f>
        <v/>
      </c>
      <c r="AN95" s="1" t="str">
        <f>IF(G95="","",IF(官網匯出!AH95="","",官網匯出!AH95))</f>
        <v/>
      </c>
      <c r="AO95" s="14" t="str">
        <f t="shared" si="25"/>
        <v/>
      </c>
      <c r="AP95" s="14" t="str">
        <f t="shared" si="26"/>
        <v>1</v>
      </c>
      <c r="AQ95" s="14" t="str">
        <f t="shared" si="27"/>
        <v>0</v>
      </c>
      <c r="AR95" s="1" t="str">
        <f t="shared" si="28"/>
        <v/>
      </c>
      <c r="AS95" s="1" t="str">
        <f t="shared" si="29"/>
        <v/>
      </c>
      <c r="AT95" s="1" t="str">
        <f t="shared" si="30"/>
        <v/>
      </c>
      <c r="AU95" s="1" t="str">
        <f t="shared" si="21"/>
        <v/>
      </c>
      <c r="AV95" s="1" t="e">
        <f>IF(VLOOKUP(G95,官網匯出!A:AQ,42,FALSE)="","[黃金盾官網]",VLOOKUP(G95,官網匯出!A:AQ,42,FALSE))</f>
        <v>#N/A</v>
      </c>
      <c r="AW95" s="1" t="e">
        <f>IF(LEFT(VLOOKUP(G95,官網匯出!A:AS,43,FALSE),2)="","web",LEFT(VLOOKUP(G95,官網匯出!A:AS,43,FALSE),2))</f>
        <v>#N/A</v>
      </c>
      <c r="AX95" s="1" t="str">
        <f t="shared" si="31"/>
        <v>O</v>
      </c>
    </row>
    <row r="96" spans="1:50">
      <c r="A96" s="1" t="str">
        <f>IF(G96="","",VLOOKUP(官網轉換!AW96,團名!A:B,2,FALSE))</f>
        <v/>
      </c>
      <c r="B96" s="1" t="str">
        <f>IF(G96="","",IF(LEFT(VLOOKUP(G96,官網匯出!A:AQ,43,0),2)="wf",VLOOKUP(VLOOKUP(G96,官網匯出!A:AQ,43,0),團名!$I$1:$K$12,2,FALSE),"N0071"))</f>
        <v/>
      </c>
      <c r="C96" s="1" t="str">
        <f>IFERROR(VLOOKUP(官網匯出!D96,團名!E:G,3,FALSE),"")</f>
        <v/>
      </c>
      <c r="D96" s="1" t="str">
        <f t="shared" si="22"/>
        <v/>
      </c>
      <c r="E96" s="1" t="str">
        <f t="shared" si="23"/>
        <v/>
      </c>
      <c r="F96" s="1" t="str">
        <f>IF(官網匯出!F96="已付款","","B0012")</f>
        <v>B0012</v>
      </c>
      <c r="G96" s="1" t="str">
        <f>IF(官網匯出!A96="","",官網匯出!A96)</f>
        <v/>
      </c>
      <c r="H96" s="3" t="str">
        <f>IF(官網匯出!B96="","",官網匯出!B96)</f>
        <v/>
      </c>
      <c r="I96" s="1" t="str">
        <f>IF(官網匯出!C96="","",官網匯出!C96)</f>
        <v/>
      </c>
      <c r="J96" s="1" t="str">
        <f>IF(官網匯出!D96="","",官網匯出!D96)</f>
        <v/>
      </c>
      <c r="K96" s="3" t="str">
        <f>IF(官網匯出!E96="","",官網匯出!E96)</f>
        <v/>
      </c>
      <c r="L96" s="1" t="str">
        <f>IF(官網匯出!F96="","",官網匯出!F96)</f>
        <v/>
      </c>
      <c r="M96" s="1" t="str">
        <f>IF(官網匯出!G96="","",官網匯出!G96)</f>
        <v/>
      </c>
      <c r="N96" s="1" t="str">
        <f>IF(官網匯出!H96="","",官網匯出!H96)</f>
        <v/>
      </c>
      <c r="P96" s="1" t="str">
        <f>IF(官網匯出!J96="","",RIGHT(官網匯出!J96,LEN(官網匯出!J96)-2))</f>
        <v/>
      </c>
      <c r="Q96" s="1" t="str">
        <f>IF(官網匯出!K96="","",官網匯出!K96)</f>
        <v/>
      </c>
      <c r="R96" s="1" t="str">
        <f>IF(官網匯出!L96="","",官網匯出!L96)</f>
        <v/>
      </c>
      <c r="S96" s="1" t="str">
        <f>IF(官網匯出!M96="","",官網匯出!M96)</f>
        <v/>
      </c>
      <c r="T96" s="1" t="str">
        <f>IF(官網匯出!N96="","",官網匯出!N96)</f>
        <v/>
      </c>
      <c r="U96" s="1" t="str">
        <f>IF(官網匯出!O96="","",官網匯出!O96)</f>
        <v/>
      </c>
      <c r="V96" s="1" t="str">
        <f>IF(官網匯出!P96="",IF(G96="","",0),官網匯出!P96)</f>
        <v/>
      </c>
      <c r="W96" s="1" t="str">
        <f>IF(官網匯出!Q96="",IF(G96="","",0),官網匯出!Q96)</f>
        <v/>
      </c>
      <c r="X96" s="1" t="str">
        <f>IF(官網匯出!R96="","",官網匯出!R96)</f>
        <v/>
      </c>
      <c r="Y96" s="1" t="str">
        <f>IF(官網匯出!S96="","",官網匯出!S96)</f>
        <v/>
      </c>
      <c r="Z96" s="1" t="str">
        <f>IF(G96="","",官網匯出!T96)</f>
        <v/>
      </c>
      <c r="AA96" s="1" t="str">
        <f>IF(G96="","",官網匯出!AK96)</f>
        <v/>
      </c>
      <c r="AB96" s="1" t="str">
        <f>IF(G96="","",IF(官網匯出!V96="","",官網匯出!V96))</f>
        <v/>
      </c>
      <c r="AJ96" s="1" t="str">
        <f>IF(G96="","",IF(官網匯出!AE96="","",官網匯出!AE96))</f>
        <v/>
      </c>
      <c r="AK96" s="1" t="str">
        <f>IF(G96="","",IF(官網匯出!AD96="","",官網匯出!AD96))</f>
        <v/>
      </c>
      <c r="AL96" s="1" t="str">
        <f t="shared" si="24"/>
        <v>0</v>
      </c>
      <c r="AM96" s="1" t="str">
        <f>IF(官網匯出!AG96="","",官網匯出!AG96)</f>
        <v/>
      </c>
      <c r="AN96" s="1" t="str">
        <f>IF(G96="","",IF(官網匯出!AH96="","",官網匯出!AH96))</f>
        <v/>
      </c>
      <c r="AO96" s="14" t="str">
        <f t="shared" si="25"/>
        <v/>
      </c>
      <c r="AP96" s="14" t="str">
        <f t="shared" si="26"/>
        <v>1</v>
      </c>
      <c r="AQ96" s="14" t="str">
        <f t="shared" si="27"/>
        <v>0</v>
      </c>
      <c r="AR96" s="1" t="str">
        <f t="shared" si="28"/>
        <v/>
      </c>
      <c r="AS96" s="1" t="str">
        <f t="shared" si="29"/>
        <v/>
      </c>
      <c r="AT96" s="1" t="str">
        <f t="shared" si="30"/>
        <v/>
      </c>
      <c r="AU96" s="1" t="str">
        <f t="shared" si="21"/>
        <v/>
      </c>
      <c r="AV96" s="1" t="e">
        <f>IF(VLOOKUP(G96,官網匯出!A:AQ,42,FALSE)="","[黃金盾官網]",VLOOKUP(G96,官網匯出!A:AQ,42,FALSE))</f>
        <v>#N/A</v>
      </c>
      <c r="AW96" s="1" t="e">
        <f>IF(LEFT(VLOOKUP(G96,官網匯出!A:AS,43,FALSE),2)="","web",LEFT(VLOOKUP(G96,官網匯出!A:AS,43,FALSE),2))</f>
        <v>#N/A</v>
      </c>
      <c r="AX96" s="1" t="str">
        <f t="shared" si="31"/>
        <v>O</v>
      </c>
    </row>
    <row r="97" spans="1:50">
      <c r="A97" s="1" t="str">
        <f>IF(G97="","",VLOOKUP(官網轉換!AW97,團名!A:B,2,FALSE))</f>
        <v/>
      </c>
      <c r="B97" s="1" t="str">
        <f>IF(G97="","",IF(LEFT(VLOOKUP(G97,官網匯出!A:AQ,43,0),2)="wf",VLOOKUP(VLOOKUP(G97,官網匯出!A:AQ,43,0),團名!$I$1:$K$12,2,FALSE),"N0071"))</f>
        <v/>
      </c>
      <c r="C97" s="1" t="str">
        <f>IFERROR(VLOOKUP(官網匯出!D97,團名!E:G,3,FALSE),"")</f>
        <v/>
      </c>
      <c r="D97" s="1" t="str">
        <f t="shared" si="22"/>
        <v/>
      </c>
      <c r="E97" s="1" t="str">
        <f t="shared" si="23"/>
        <v/>
      </c>
      <c r="F97" s="1" t="str">
        <f>IF(官網匯出!F97="已付款","","B0012")</f>
        <v>B0012</v>
      </c>
      <c r="G97" s="1" t="str">
        <f>IF(官網匯出!A97="","",官網匯出!A97)</f>
        <v/>
      </c>
      <c r="H97" s="3" t="str">
        <f>IF(官網匯出!B97="","",官網匯出!B97)</f>
        <v/>
      </c>
      <c r="I97" s="1" t="str">
        <f>IF(官網匯出!C97="","",官網匯出!C97)</f>
        <v/>
      </c>
      <c r="J97" s="1" t="str">
        <f>IF(官網匯出!D97="","",官網匯出!D97)</f>
        <v/>
      </c>
      <c r="K97" s="3" t="str">
        <f>IF(官網匯出!E97="","",官網匯出!E97)</f>
        <v/>
      </c>
      <c r="L97" s="1" t="str">
        <f>IF(官網匯出!F97="","",官網匯出!F97)</f>
        <v/>
      </c>
      <c r="M97" s="1" t="str">
        <f>IF(官網匯出!G97="","",官網匯出!G97)</f>
        <v/>
      </c>
      <c r="N97" s="1" t="str">
        <f>IF(官網匯出!H97="","",官網匯出!H97)</f>
        <v/>
      </c>
      <c r="P97" s="1" t="str">
        <f>IF(官網匯出!J97="","",RIGHT(官網匯出!J97,LEN(官網匯出!J97)-2))</f>
        <v/>
      </c>
      <c r="Q97" s="1" t="str">
        <f>IF(官網匯出!K97="","",官網匯出!K97)</f>
        <v/>
      </c>
      <c r="R97" s="1" t="str">
        <f>IF(官網匯出!L97="","",官網匯出!L97)</f>
        <v/>
      </c>
      <c r="S97" s="1" t="str">
        <f>IF(官網匯出!M97="","",官網匯出!M97)</f>
        <v/>
      </c>
      <c r="T97" s="1" t="str">
        <f>IF(官網匯出!N97="","",官網匯出!N97)</f>
        <v/>
      </c>
      <c r="U97" s="1" t="str">
        <f>IF(官網匯出!O97="","",官網匯出!O97)</f>
        <v/>
      </c>
      <c r="V97" s="1" t="str">
        <f>IF(官網匯出!P97="",IF(G97="","",0),官網匯出!P97)</f>
        <v/>
      </c>
      <c r="W97" s="1" t="str">
        <f>IF(官網匯出!Q97="",IF(G97="","",0),官網匯出!Q97)</f>
        <v/>
      </c>
      <c r="X97" s="1" t="str">
        <f>IF(官網匯出!R97="","",官網匯出!R97)</f>
        <v/>
      </c>
      <c r="Y97" s="1" t="str">
        <f>IF(官網匯出!S97="","",官網匯出!S97)</f>
        <v/>
      </c>
      <c r="Z97" s="1" t="str">
        <f>IF(G97="","",官網匯出!T97)</f>
        <v/>
      </c>
      <c r="AA97" s="1" t="str">
        <f>IF(G97="","",官網匯出!AK97)</f>
        <v/>
      </c>
      <c r="AB97" s="1" t="str">
        <f>IF(G97="","",IF(官網匯出!V97="","",官網匯出!V97))</f>
        <v/>
      </c>
      <c r="AJ97" s="1" t="str">
        <f>IF(G97="","",IF(官網匯出!AE97="","",官網匯出!AE97))</f>
        <v/>
      </c>
      <c r="AK97" s="1" t="str">
        <f>IF(G97="","",IF(官網匯出!AD97="","",官網匯出!AD97))</f>
        <v/>
      </c>
      <c r="AL97" s="1" t="str">
        <f t="shared" si="24"/>
        <v>0</v>
      </c>
      <c r="AM97" s="1" t="str">
        <f>IF(官網匯出!AG97="","",官網匯出!AG97)</f>
        <v/>
      </c>
      <c r="AN97" s="1" t="str">
        <f>IF(G97="","",IF(官網匯出!AH97="","",官網匯出!AH97))</f>
        <v/>
      </c>
      <c r="AO97" s="14" t="str">
        <f t="shared" si="25"/>
        <v/>
      </c>
      <c r="AP97" s="14" t="str">
        <f t="shared" si="26"/>
        <v>1</v>
      </c>
      <c r="AQ97" s="14" t="str">
        <f t="shared" si="27"/>
        <v>0</v>
      </c>
      <c r="AR97" s="1" t="str">
        <f t="shared" si="28"/>
        <v/>
      </c>
      <c r="AS97" s="1" t="str">
        <f t="shared" si="29"/>
        <v/>
      </c>
      <c r="AT97" s="1" t="str">
        <f t="shared" si="30"/>
        <v/>
      </c>
      <c r="AU97" s="1" t="str">
        <f t="shared" si="21"/>
        <v/>
      </c>
      <c r="AV97" s="1" t="e">
        <f>IF(VLOOKUP(G97,官網匯出!A:AQ,42,FALSE)="","[黃金盾官網]",VLOOKUP(G97,官網匯出!A:AQ,42,FALSE))</f>
        <v>#N/A</v>
      </c>
      <c r="AW97" s="1" t="e">
        <f>IF(LEFT(VLOOKUP(G97,官網匯出!A:AS,43,FALSE),2)="","web",LEFT(VLOOKUP(G97,官網匯出!A:AS,43,FALSE),2))</f>
        <v>#N/A</v>
      </c>
      <c r="AX97" s="1" t="str">
        <f t="shared" si="31"/>
        <v>O</v>
      </c>
    </row>
    <row r="98" spans="1:50">
      <c r="A98" s="1" t="str">
        <f>IF(G98="","",VLOOKUP(官網轉換!AW98,團名!A:B,2,FALSE))</f>
        <v/>
      </c>
      <c r="B98" s="1" t="str">
        <f>IF(G98="","",IF(LEFT(VLOOKUP(G98,官網匯出!A:AQ,43,0),2)="wf",VLOOKUP(VLOOKUP(G98,官網匯出!A:AQ,43,0),團名!$I$1:$K$12,2,FALSE),"N0071"))</f>
        <v/>
      </c>
      <c r="C98" s="1" t="str">
        <f>IFERROR(VLOOKUP(官網匯出!D98,團名!E:G,3,FALSE),"")</f>
        <v/>
      </c>
      <c r="D98" s="1" t="str">
        <f t="shared" si="22"/>
        <v/>
      </c>
      <c r="E98" s="1" t="str">
        <f t="shared" si="23"/>
        <v/>
      </c>
      <c r="F98" s="1" t="str">
        <f>IF(官網匯出!F98="已付款","","B0012")</f>
        <v>B0012</v>
      </c>
      <c r="G98" s="1" t="str">
        <f>IF(官網匯出!A98="","",官網匯出!A98)</f>
        <v/>
      </c>
      <c r="H98" s="3" t="str">
        <f>IF(官網匯出!B98="","",官網匯出!B98)</f>
        <v/>
      </c>
      <c r="I98" s="1" t="str">
        <f>IF(官網匯出!C98="","",官網匯出!C98)</f>
        <v/>
      </c>
      <c r="J98" s="1" t="str">
        <f>IF(官網匯出!D98="","",官網匯出!D98)</f>
        <v/>
      </c>
      <c r="K98" s="3" t="str">
        <f>IF(官網匯出!E98="","",官網匯出!E98)</f>
        <v/>
      </c>
      <c r="L98" s="1" t="str">
        <f>IF(官網匯出!F98="","",官網匯出!F98)</f>
        <v/>
      </c>
      <c r="M98" s="1" t="str">
        <f>IF(官網匯出!G98="","",官網匯出!G98)</f>
        <v/>
      </c>
      <c r="N98" s="1" t="str">
        <f>IF(官網匯出!H98="","",官網匯出!H98)</f>
        <v/>
      </c>
      <c r="P98" s="1" t="str">
        <f>IF(官網匯出!J98="","",RIGHT(官網匯出!J98,LEN(官網匯出!J98)-2))</f>
        <v/>
      </c>
      <c r="Q98" s="1" t="str">
        <f>IF(官網匯出!K98="","",官網匯出!K98)</f>
        <v/>
      </c>
      <c r="R98" s="1" t="str">
        <f>IF(官網匯出!L98="","",官網匯出!L98)</f>
        <v/>
      </c>
      <c r="S98" s="1" t="str">
        <f>IF(官網匯出!M98="","",官網匯出!M98)</f>
        <v/>
      </c>
      <c r="T98" s="1" t="str">
        <f>IF(官網匯出!N98="","",官網匯出!N98)</f>
        <v/>
      </c>
      <c r="U98" s="1" t="str">
        <f>IF(官網匯出!O98="","",官網匯出!O98)</f>
        <v/>
      </c>
      <c r="V98" s="1" t="str">
        <f>IF(官網匯出!P98="",IF(G98="","",0),官網匯出!P98)</f>
        <v/>
      </c>
      <c r="W98" s="1" t="str">
        <f>IF(官網匯出!Q98="",IF(G98="","",0),官網匯出!Q98)</f>
        <v/>
      </c>
      <c r="X98" s="1" t="str">
        <f>IF(官網匯出!R98="","",官網匯出!R98)</f>
        <v/>
      </c>
      <c r="Y98" s="1" t="str">
        <f>IF(官網匯出!S98="","",官網匯出!S98)</f>
        <v/>
      </c>
      <c r="Z98" s="1" t="str">
        <f>IF(G98="","",官網匯出!T98)</f>
        <v/>
      </c>
      <c r="AA98" s="1" t="str">
        <f>IF(G98="","",官網匯出!AK98)</f>
        <v/>
      </c>
      <c r="AB98" s="1" t="str">
        <f>IF(G98="","",IF(官網匯出!V98="","",官網匯出!V98))</f>
        <v/>
      </c>
      <c r="AJ98" s="1" t="str">
        <f>IF(G98="","",IF(官網匯出!AE98="","",官網匯出!AE98))</f>
        <v/>
      </c>
      <c r="AK98" s="1" t="str">
        <f>IF(G98="","",IF(官網匯出!AD98="","",官網匯出!AD98))</f>
        <v/>
      </c>
      <c r="AL98" s="1" t="str">
        <f t="shared" si="24"/>
        <v>0</v>
      </c>
      <c r="AM98" s="1" t="str">
        <f>IF(官網匯出!AG98="","",官網匯出!AG98)</f>
        <v/>
      </c>
      <c r="AN98" s="1" t="str">
        <f>IF(G98="","",IF(官網匯出!AH98="","",官網匯出!AH98))</f>
        <v/>
      </c>
      <c r="AO98" s="14" t="str">
        <f t="shared" si="25"/>
        <v/>
      </c>
      <c r="AP98" s="14" t="str">
        <f t="shared" si="26"/>
        <v>1</v>
      </c>
      <c r="AQ98" s="14" t="str">
        <f t="shared" si="27"/>
        <v>0</v>
      </c>
      <c r="AR98" s="1" t="str">
        <f t="shared" si="28"/>
        <v/>
      </c>
      <c r="AS98" s="1" t="str">
        <f t="shared" si="29"/>
        <v/>
      </c>
      <c r="AT98" s="1" t="str">
        <f t="shared" si="30"/>
        <v/>
      </c>
      <c r="AU98" s="1" t="str">
        <f t="shared" si="21"/>
        <v/>
      </c>
      <c r="AV98" s="1" t="e">
        <f>IF(VLOOKUP(G98,官網匯出!A:AQ,42,FALSE)="","[黃金盾官網]",VLOOKUP(G98,官網匯出!A:AQ,42,FALSE))</f>
        <v>#N/A</v>
      </c>
      <c r="AW98" s="1" t="e">
        <f>IF(LEFT(VLOOKUP(G98,官網匯出!A:AS,43,FALSE),2)="","web",LEFT(VLOOKUP(G98,官網匯出!A:AS,43,FALSE),2))</f>
        <v>#N/A</v>
      </c>
      <c r="AX98" s="1" t="str">
        <f t="shared" si="31"/>
        <v>O</v>
      </c>
    </row>
    <row r="99" spans="1:50">
      <c r="A99" s="1" t="str">
        <f>IF(G99="","",VLOOKUP(官網轉換!AW99,團名!A:B,2,FALSE))</f>
        <v/>
      </c>
      <c r="B99" s="1" t="str">
        <f>IF(G99="","",IF(LEFT(VLOOKUP(G99,官網匯出!A:AQ,43,0),2)="wf",VLOOKUP(VLOOKUP(G99,官網匯出!A:AQ,43,0),團名!$I$1:$K$12,2,FALSE),"N0071"))</f>
        <v/>
      </c>
      <c r="C99" s="1" t="str">
        <f>IFERROR(VLOOKUP(官網匯出!D99,團名!E:G,3,FALSE),"")</f>
        <v/>
      </c>
      <c r="D99" s="1" t="str">
        <f t="shared" si="22"/>
        <v/>
      </c>
      <c r="E99" s="1" t="str">
        <f t="shared" si="23"/>
        <v/>
      </c>
      <c r="F99" s="1" t="str">
        <f>IF(官網匯出!F99="已付款","","B0012")</f>
        <v>B0012</v>
      </c>
      <c r="G99" s="1" t="str">
        <f>IF(官網匯出!A99="","",官網匯出!A99)</f>
        <v/>
      </c>
      <c r="H99" s="3" t="str">
        <f>IF(官網匯出!B99="","",官網匯出!B99)</f>
        <v/>
      </c>
      <c r="I99" s="1" t="str">
        <f>IF(官網匯出!C99="","",官網匯出!C99)</f>
        <v/>
      </c>
      <c r="J99" s="1" t="str">
        <f>IF(官網匯出!D99="","",官網匯出!D99)</f>
        <v/>
      </c>
      <c r="K99" s="3" t="str">
        <f>IF(官網匯出!E99="","",官網匯出!E99)</f>
        <v/>
      </c>
      <c r="L99" s="1" t="str">
        <f>IF(官網匯出!F99="","",官網匯出!F99)</f>
        <v/>
      </c>
      <c r="M99" s="1" t="str">
        <f>IF(官網匯出!G99="","",官網匯出!G99)</f>
        <v/>
      </c>
      <c r="N99" s="1" t="str">
        <f>IF(官網匯出!H99="","",官網匯出!H99)</f>
        <v/>
      </c>
      <c r="P99" s="1" t="str">
        <f>IF(官網匯出!J99="","",RIGHT(官網匯出!J99,LEN(官網匯出!J99)-2))</f>
        <v/>
      </c>
      <c r="Q99" s="1" t="str">
        <f>IF(官網匯出!K99="","",官網匯出!K99)</f>
        <v/>
      </c>
      <c r="R99" s="1" t="str">
        <f>IF(官網匯出!L99="","",官網匯出!L99)</f>
        <v/>
      </c>
      <c r="S99" s="1" t="str">
        <f>IF(官網匯出!M99="","",官網匯出!M99)</f>
        <v/>
      </c>
      <c r="T99" s="1" t="str">
        <f>IF(官網匯出!N99="","",官網匯出!N99)</f>
        <v/>
      </c>
      <c r="U99" s="1" t="str">
        <f>IF(官網匯出!O99="","",官網匯出!O99)</f>
        <v/>
      </c>
      <c r="V99" s="1" t="str">
        <f>IF(官網匯出!P99="",IF(G99="","",0),官網匯出!P99)</f>
        <v/>
      </c>
      <c r="W99" s="1" t="str">
        <f>IF(官網匯出!Q99="",IF(G99="","",0),官網匯出!Q99)</f>
        <v/>
      </c>
      <c r="X99" s="1" t="str">
        <f>IF(官網匯出!R99="","",官網匯出!R99)</f>
        <v/>
      </c>
      <c r="Y99" s="1" t="str">
        <f>IF(官網匯出!S99="","",官網匯出!S99)</f>
        <v/>
      </c>
      <c r="Z99" s="1" t="str">
        <f>IF(G99="","",官網匯出!T99)</f>
        <v/>
      </c>
      <c r="AA99" s="1" t="str">
        <f>IF(G99="","",官網匯出!AK99)</f>
        <v/>
      </c>
      <c r="AB99" s="1" t="str">
        <f>IF(G99="","",IF(官網匯出!V99="","",官網匯出!V99))</f>
        <v/>
      </c>
      <c r="AJ99" s="1" t="str">
        <f>IF(G99="","",IF(官網匯出!AE99="","",官網匯出!AE99))</f>
        <v/>
      </c>
      <c r="AK99" s="1" t="str">
        <f>IF(G99="","",IF(官網匯出!AD99="","",官網匯出!AD99))</f>
        <v/>
      </c>
      <c r="AL99" s="1" t="str">
        <f t="shared" si="24"/>
        <v>0</v>
      </c>
      <c r="AM99" s="1" t="str">
        <f>IF(官網匯出!AG99="","",官網匯出!AG99)</f>
        <v/>
      </c>
      <c r="AN99" s="1" t="str">
        <f>IF(G99="","",IF(官網匯出!AH99="","",官網匯出!AH99))</f>
        <v/>
      </c>
      <c r="AO99" s="14" t="str">
        <f t="shared" si="25"/>
        <v/>
      </c>
      <c r="AP99" s="14" t="str">
        <f t="shared" si="26"/>
        <v>1</v>
      </c>
      <c r="AQ99" s="14" t="str">
        <f t="shared" si="27"/>
        <v>0</v>
      </c>
      <c r="AR99" s="1" t="str">
        <f t="shared" si="28"/>
        <v/>
      </c>
      <c r="AS99" s="1" t="str">
        <f t="shared" si="29"/>
        <v/>
      </c>
      <c r="AT99" s="1" t="str">
        <f t="shared" si="30"/>
        <v/>
      </c>
      <c r="AU99" s="1" t="str">
        <f t="shared" si="21"/>
        <v/>
      </c>
      <c r="AV99" s="1" t="e">
        <f>IF(VLOOKUP(G99,官網匯出!A:AQ,42,FALSE)="","[黃金盾官網]",VLOOKUP(G99,官網匯出!A:AQ,42,FALSE))</f>
        <v>#N/A</v>
      </c>
      <c r="AW99" s="1" t="e">
        <f>IF(LEFT(VLOOKUP(G99,官網匯出!A:AS,43,FALSE),2)="","web",LEFT(VLOOKUP(G99,官網匯出!A:AS,43,FALSE),2))</f>
        <v>#N/A</v>
      </c>
      <c r="AX99" s="1" t="str">
        <f t="shared" si="31"/>
        <v>O</v>
      </c>
    </row>
    <row r="100" spans="1:50">
      <c r="A100" s="1" t="str">
        <f>IF(G100="","",VLOOKUP(官網轉換!AW100,團名!A:B,2,FALSE))</f>
        <v/>
      </c>
      <c r="B100" s="1" t="str">
        <f>IF(G100="","",IF(LEFT(VLOOKUP(G100,官網匯出!A:AQ,43,0),2)="wf",VLOOKUP(VLOOKUP(G100,官網匯出!A:AQ,43,0),團名!$I$1:$K$12,2,FALSE),"N0071"))</f>
        <v/>
      </c>
      <c r="C100" s="1" t="str">
        <f>IFERROR(VLOOKUP(官網匯出!D100,團名!E:G,3,FALSE),"")</f>
        <v/>
      </c>
      <c r="D100" s="1" t="str">
        <f t="shared" si="22"/>
        <v/>
      </c>
      <c r="E100" s="1" t="str">
        <f t="shared" si="23"/>
        <v/>
      </c>
      <c r="F100" s="1" t="str">
        <f>IF(官網匯出!F100="已付款","","B0012")</f>
        <v>B0012</v>
      </c>
      <c r="G100" s="1" t="str">
        <f>IF(官網匯出!A100="","",官網匯出!A100)</f>
        <v/>
      </c>
      <c r="H100" s="3" t="str">
        <f>IF(官網匯出!B100="","",官網匯出!B100)</f>
        <v/>
      </c>
      <c r="I100" s="1" t="str">
        <f>IF(官網匯出!C100="","",官網匯出!C100)</f>
        <v/>
      </c>
      <c r="J100" s="1" t="str">
        <f>IF(官網匯出!D100="","",官網匯出!D100)</f>
        <v/>
      </c>
      <c r="K100" s="3" t="str">
        <f>IF(官網匯出!E100="","",官網匯出!E100)</f>
        <v/>
      </c>
      <c r="L100" s="1" t="str">
        <f>IF(官網匯出!F100="","",官網匯出!F100)</f>
        <v/>
      </c>
      <c r="M100" s="1" t="str">
        <f>IF(官網匯出!G100="","",官網匯出!G100)</f>
        <v/>
      </c>
      <c r="N100" s="1" t="str">
        <f>IF(官網匯出!H100="","",官網匯出!H100)</f>
        <v/>
      </c>
      <c r="P100" s="1" t="str">
        <f>IF(官網匯出!J100="","",RIGHT(官網匯出!J100,LEN(官網匯出!J100)-2))</f>
        <v/>
      </c>
      <c r="Q100" s="1" t="str">
        <f>IF(官網匯出!K100="","",官網匯出!K100)</f>
        <v/>
      </c>
      <c r="R100" s="1" t="str">
        <f>IF(官網匯出!L100="","",官網匯出!L100)</f>
        <v/>
      </c>
      <c r="S100" s="1" t="str">
        <f>IF(官網匯出!M100="","",官網匯出!M100)</f>
        <v/>
      </c>
      <c r="T100" s="1" t="str">
        <f>IF(官網匯出!N100="","",官網匯出!N100)</f>
        <v/>
      </c>
      <c r="U100" s="1" t="str">
        <f>IF(官網匯出!O100="","",官網匯出!O100)</f>
        <v/>
      </c>
      <c r="V100" s="1" t="str">
        <f>IF(官網匯出!P100="",IF(G100="","",0),官網匯出!P100)</f>
        <v/>
      </c>
      <c r="W100" s="1" t="str">
        <f>IF(官網匯出!Q100="",IF(G100="","",0),官網匯出!Q100)</f>
        <v/>
      </c>
      <c r="X100" s="1" t="str">
        <f>IF(官網匯出!R100="","",官網匯出!R100)</f>
        <v/>
      </c>
      <c r="Y100" s="1" t="str">
        <f>IF(官網匯出!S100="","",官網匯出!S100)</f>
        <v/>
      </c>
      <c r="Z100" s="1" t="str">
        <f>IF(G100="","",官網匯出!T100)</f>
        <v/>
      </c>
      <c r="AA100" s="1" t="str">
        <f>IF(G100="","",官網匯出!AK100)</f>
        <v/>
      </c>
      <c r="AB100" s="1" t="str">
        <f>IF(G100="","",IF(官網匯出!V100="","",官網匯出!V100))</f>
        <v/>
      </c>
      <c r="AJ100" s="1" t="str">
        <f>IF(G100="","",IF(官網匯出!AE100="","",官網匯出!AE100))</f>
        <v/>
      </c>
      <c r="AK100" s="1" t="str">
        <f>IF(G100="","",IF(官網匯出!AD100="","",官網匯出!AD100))</f>
        <v/>
      </c>
      <c r="AL100" s="1" t="str">
        <f t="shared" si="24"/>
        <v>0</v>
      </c>
      <c r="AM100" s="1" t="str">
        <f>IF(官網匯出!AG100="","",官網匯出!AG100)</f>
        <v/>
      </c>
      <c r="AN100" s="1" t="str">
        <f>IF(G100="","",IF(官網匯出!AH100="","",官網匯出!AH100))</f>
        <v/>
      </c>
      <c r="AO100" s="14" t="str">
        <f t="shared" si="25"/>
        <v/>
      </c>
      <c r="AP100" s="14" t="str">
        <f t="shared" si="26"/>
        <v>1</v>
      </c>
      <c r="AQ100" s="14" t="str">
        <f t="shared" si="27"/>
        <v>0</v>
      </c>
      <c r="AR100" s="1" t="str">
        <f t="shared" si="28"/>
        <v/>
      </c>
      <c r="AS100" s="1" t="str">
        <f t="shared" si="29"/>
        <v/>
      </c>
      <c r="AT100" s="1" t="str">
        <f t="shared" si="30"/>
        <v/>
      </c>
      <c r="AU100" s="1" t="str">
        <f t="shared" si="21"/>
        <v/>
      </c>
      <c r="AV100" s="1" t="e">
        <f>IF(VLOOKUP(G100,官網匯出!A:AQ,42,FALSE)="","[黃金盾官網]",VLOOKUP(G100,官網匯出!A:AQ,42,FALSE))</f>
        <v>#N/A</v>
      </c>
      <c r="AW100" s="1" t="e">
        <f>IF(LEFT(VLOOKUP(G100,官網匯出!A:AS,43,FALSE),2)="","web",LEFT(VLOOKUP(G100,官網匯出!A:AS,43,FALSE),2))</f>
        <v>#N/A</v>
      </c>
      <c r="AX100" s="1" t="str">
        <f t="shared" si="31"/>
        <v>O</v>
      </c>
    </row>
    <row r="101" spans="1:50">
      <c r="A101" s="1" t="str">
        <f>IF(G101="","",VLOOKUP(官網轉換!AW101,團名!A:B,2,FALSE))</f>
        <v/>
      </c>
      <c r="B101" s="1" t="str">
        <f>IF(G101="","",IF(LEFT(VLOOKUP(G101,官網匯出!A:AQ,43,0),2)="wf",VLOOKUP(VLOOKUP(G101,官網匯出!A:AQ,43,0),團名!$I$1:$K$12,2,FALSE),"N0071"))</f>
        <v/>
      </c>
      <c r="C101" s="1" t="str">
        <f>IFERROR(VLOOKUP(官網匯出!D101,團名!E:G,3,FALSE),"")</f>
        <v/>
      </c>
      <c r="D101" s="1" t="str">
        <f t="shared" si="22"/>
        <v/>
      </c>
      <c r="E101" s="1" t="str">
        <f t="shared" si="23"/>
        <v/>
      </c>
      <c r="F101" s="1" t="str">
        <f>IF(官網匯出!F101="已付款","","B0012")</f>
        <v>B0012</v>
      </c>
      <c r="G101" s="1" t="str">
        <f>IF(官網匯出!A101="","",官網匯出!A101)</f>
        <v/>
      </c>
      <c r="H101" s="3" t="str">
        <f>IF(官網匯出!B101="","",官網匯出!B101)</f>
        <v/>
      </c>
      <c r="I101" s="1" t="str">
        <f>IF(官網匯出!C101="","",官網匯出!C101)</f>
        <v/>
      </c>
      <c r="J101" s="1" t="str">
        <f>IF(官網匯出!D101="","",官網匯出!D101)</f>
        <v/>
      </c>
      <c r="K101" s="3" t="str">
        <f>IF(官網匯出!E101="","",官網匯出!E101)</f>
        <v/>
      </c>
      <c r="L101" s="1" t="str">
        <f>IF(官網匯出!F101="","",官網匯出!F101)</f>
        <v/>
      </c>
      <c r="M101" s="1" t="str">
        <f>IF(官網匯出!G101="","",官網匯出!G101)</f>
        <v/>
      </c>
      <c r="N101" s="1" t="str">
        <f>IF(官網匯出!H101="","",官網匯出!H101)</f>
        <v/>
      </c>
      <c r="P101" s="1" t="str">
        <f>IF(官網匯出!J101="","",RIGHT(官網匯出!J101,LEN(官網匯出!J101)-2))</f>
        <v/>
      </c>
      <c r="Q101" s="1" t="str">
        <f>IF(官網匯出!K101="","",官網匯出!K101)</f>
        <v/>
      </c>
      <c r="R101" s="1" t="str">
        <f>IF(官網匯出!L101="","",官網匯出!L101)</f>
        <v/>
      </c>
      <c r="S101" s="1" t="str">
        <f>IF(官網匯出!M101="","",官網匯出!M101)</f>
        <v/>
      </c>
      <c r="T101" s="1" t="str">
        <f>IF(官網匯出!N101="","",官網匯出!N101)</f>
        <v/>
      </c>
      <c r="U101" s="1" t="str">
        <f>IF(官網匯出!O101="","",官網匯出!O101)</f>
        <v/>
      </c>
      <c r="V101" s="1" t="str">
        <f>IF(官網匯出!P101="",IF(G101="","",0),官網匯出!P101)</f>
        <v/>
      </c>
      <c r="W101" s="1" t="str">
        <f>IF(官網匯出!Q101="",IF(G101="","",0),官網匯出!Q101)</f>
        <v/>
      </c>
      <c r="X101" s="1" t="str">
        <f>IF(官網匯出!R101="","",官網匯出!R101)</f>
        <v/>
      </c>
      <c r="Y101" s="1" t="str">
        <f>IF(官網匯出!S101="","",官網匯出!S101)</f>
        <v/>
      </c>
      <c r="Z101" s="1" t="str">
        <f>IF(G101="","",官網匯出!T101)</f>
        <v/>
      </c>
      <c r="AA101" s="1" t="str">
        <f>IF(G101="","",官網匯出!AK101)</f>
        <v/>
      </c>
      <c r="AB101" s="1" t="str">
        <f>IF(G101="","",IF(官網匯出!V101="","",官網匯出!V101))</f>
        <v/>
      </c>
      <c r="AJ101" s="1" t="str">
        <f>IF(G101="","",IF(官網匯出!AE101="","",官網匯出!AE101))</f>
        <v/>
      </c>
      <c r="AK101" s="1" t="str">
        <f>IF(G101="","",IF(官網匯出!AD101="","",官網匯出!AD101))</f>
        <v/>
      </c>
      <c r="AL101" s="1" t="str">
        <f t="shared" si="24"/>
        <v>0</v>
      </c>
      <c r="AM101" s="1" t="str">
        <f>IF(官網匯出!AG101="","",官網匯出!AG101)</f>
        <v/>
      </c>
      <c r="AN101" s="1" t="str">
        <f>IF(G101="","",IF(官網匯出!AH101="","",官網匯出!AH101))</f>
        <v/>
      </c>
      <c r="AO101" s="14" t="str">
        <f t="shared" si="25"/>
        <v/>
      </c>
      <c r="AP101" s="14" t="str">
        <f t="shared" si="26"/>
        <v>1</v>
      </c>
      <c r="AQ101" s="14" t="str">
        <f t="shared" si="27"/>
        <v>0</v>
      </c>
      <c r="AR101" s="1" t="str">
        <f t="shared" si="28"/>
        <v/>
      </c>
      <c r="AS101" s="1" t="str">
        <f t="shared" si="29"/>
        <v/>
      </c>
      <c r="AT101" s="1" t="str">
        <f t="shared" si="30"/>
        <v/>
      </c>
      <c r="AU101" s="1" t="str">
        <f t="shared" si="21"/>
        <v/>
      </c>
      <c r="AV101" s="1" t="e">
        <f>IF(VLOOKUP(G101,官網匯出!A:AQ,42,FALSE)="","[黃金盾官網]",VLOOKUP(G101,官網匯出!A:AQ,42,FALSE))</f>
        <v>#N/A</v>
      </c>
      <c r="AW101" s="1" t="e">
        <f>IF(LEFT(VLOOKUP(G101,官網匯出!A:AS,43,FALSE),2)="","web",LEFT(VLOOKUP(G101,官網匯出!A:AS,43,FALSE),2))</f>
        <v>#N/A</v>
      </c>
      <c r="AX101" s="1" t="str">
        <f t="shared" si="31"/>
        <v>O</v>
      </c>
    </row>
    <row r="102" spans="1:50">
      <c r="A102" s="1" t="str">
        <f>IF(G102="","",VLOOKUP(官網轉換!AW102,團名!A:B,2,FALSE))</f>
        <v/>
      </c>
      <c r="B102" s="1" t="str">
        <f>IF(G102="","",IF(LEFT(VLOOKUP(G102,官網匯出!A:AQ,43,0),2)="wf",VLOOKUP(VLOOKUP(G102,官網匯出!A:AQ,43,0),團名!$I$1:$K$12,2,FALSE),"N0071"))</f>
        <v/>
      </c>
      <c r="C102" s="1" t="str">
        <f>IFERROR(VLOOKUP(官網匯出!D102,團名!E:G,3,FALSE),"")</f>
        <v/>
      </c>
      <c r="D102" s="1" t="str">
        <f t="shared" si="22"/>
        <v/>
      </c>
      <c r="E102" s="1" t="str">
        <f t="shared" si="23"/>
        <v/>
      </c>
      <c r="F102" s="1" t="str">
        <f>IF(官網匯出!F102="已付款","","B0012")</f>
        <v>B0012</v>
      </c>
      <c r="G102" s="1" t="str">
        <f>IF(官網匯出!A102="","",官網匯出!A102)</f>
        <v/>
      </c>
      <c r="H102" s="3" t="str">
        <f>IF(官網匯出!B102="","",官網匯出!B102)</f>
        <v/>
      </c>
      <c r="I102" s="1" t="str">
        <f>IF(官網匯出!C102="","",官網匯出!C102)</f>
        <v/>
      </c>
      <c r="J102" s="1" t="str">
        <f>IF(官網匯出!D102="","",官網匯出!D102)</f>
        <v/>
      </c>
      <c r="K102" s="3" t="str">
        <f>IF(官網匯出!E102="","",官網匯出!E102)</f>
        <v/>
      </c>
      <c r="L102" s="1" t="str">
        <f>IF(官網匯出!F102="","",官網匯出!F102)</f>
        <v/>
      </c>
      <c r="M102" s="1" t="str">
        <f>IF(官網匯出!G102="","",官網匯出!G102)</f>
        <v/>
      </c>
      <c r="N102" s="1" t="str">
        <f>IF(官網匯出!H102="","",官網匯出!H102)</f>
        <v/>
      </c>
      <c r="P102" s="1" t="str">
        <f>IF(官網匯出!J102="","",RIGHT(官網匯出!J102,LEN(官網匯出!J102)-2))</f>
        <v/>
      </c>
      <c r="Q102" s="1" t="str">
        <f>IF(官網匯出!K102="","",官網匯出!K102)</f>
        <v/>
      </c>
      <c r="R102" s="1" t="str">
        <f>IF(官網匯出!L102="","",官網匯出!L102)</f>
        <v/>
      </c>
      <c r="S102" s="1" t="str">
        <f>IF(官網匯出!M102="","",官網匯出!M102)</f>
        <v/>
      </c>
      <c r="T102" s="1" t="str">
        <f>IF(官網匯出!N102="","",官網匯出!N102)</f>
        <v/>
      </c>
      <c r="U102" s="1" t="str">
        <f>IF(官網匯出!O102="","",官網匯出!O102)</f>
        <v/>
      </c>
      <c r="V102" s="1" t="str">
        <f>IF(官網匯出!P102="",IF(G102="","",0),官網匯出!P102)</f>
        <v/>
      </c>
      <c r="W102" s="1" t="str">
        <f>IF(官網匯出!Q102="",IF(G102="","",0),官網匯出!Q102)</f>
        <v/>
      </c>
      <c r="X102" s="1" t="str">
        <f>IF(官網匯出!R102="","",官網匯出!R102)</f>
        <v/>
      </c>
      <c r="Y102" s="1" t="str">
        <f>IF(官網匯出!S102="","",官網匯出!S102)</f>
        <v/>
      </c>
      <c r="Z102" s="1" t="str">
        <f>IF(G102="","",官網匯出!T102)</f>
        <v/>
      </c>
      <c r="AA102" s="1" t="str">
        <f>IF(G102="","",官網匯出!AK102)</f>
        <v/>
      </c>
      <c r="AB102" s="1" t="str">
        <f>IF(G102="","",IF(官網匯出!V102="","",官網匯出!V102))</f>
        <v/>
      </c>
      <c r="AJ102" s="1" t="str">
        <f>IF(G102="","",IF(官網匯出!AE102="","",官網匯出!AE102))</f>
        <v/>
      </c>
      <c r="AK102" s="1" t="str">
        <f>IF(G102="","",IF(官網匯出!AD102="","",官網匯出!AD102))</f>
        <v/>
      </c>
      <c r="AL102" s="1" t="str">
        <f t="shared" si="24"/>
        <v>0</v>
      </c>
      <c r="AM102" s="1" t="str">
        <f>IF(官網匯出!AG102="","",官網匯出!AG102)</f>
        <v/>
      </c>
      <c r="AN102" s="1" t="str">
        <f>IF(G102="","",IF(官網匯出!AH102="","",官網匯出!AH102))</f>
        <v/>
      </c>
      <c r="AO102" s="14" t="str">
        <f t="shared" si="25"/>
        <v/>
      </c>
      <c r="AP102" s="14" t="str">
        <f t="shared" si="26"/>
        <v>1</v>
      </c>
      <c r="AQ102" s="14" t="str">
        <f t="shared" si="27"/>
        <v>0</v>
      </c>
      <c r="AR102" s="1" t="str">
        <f t="shared" si="28"/>
        <v/>
      </c>
      <c r="AS102" s="1" t="str">
        <f t="shared" si="29"/>
        <v/>
      </c>
      <c r="AT102" s="1" t="str">
        <f t="shared" si="30"/>
        <v/>
      </c>
      <c r="AU102" s="1" t="str">
        <f t="shared" si="21"/>
        <v/>
      </c>
      <c r="AV102" s="1" t="e">
        <f>IF(VLOOKUP(G102,官網匯出!A:AQ,42,FALSE)="","[黃金盾官網]",VLOOKUP(G102,官網匯出!A:AQ,42,FALSE))</f>
        <v>#N/A</v>
      </c>
      <c r="AW102" s="1" t="e">
        <f>IF(LEFT(VLOOKUP(G102,官網匯出!A:AS,43,FALSE),2)="","web",LEFT(VLOOKUP(G102,官網匯出!A:AS,43,FALSE),2))</f>
        <v>#N/A</v>
      </c>
      <c r="AX102" s="1" t="str">
        <f t="shared" si="31"/>
        <v>O</v>
      </c>
    </row>
    <row r="103" spans="1:50">
      <c r="A103" s="1" t="str">
        <f>IF(G103="","",VLOOKUP(官網轉換!AW103,團名!A:B,2,FALSE))</f>
        <v/>
      </c>
      <c r="B103" s="1" t="str">
        <f>IF(G103="","",IF(LEFT(VLOOKUP(G103,官網匯出!A:AQ,43,0),2)="wf",VLOOKUP(VLOOKUP(G103,官網匯出!A:AQ,43,0),團名!$I$1:$K$12,2,FALSE),"N0071"))</f>
        <v/>
      </c>
      <c r="C103" s="1" t="str">
        <f>IFERROR(VLOOKUP(官網匯出!D103,團名!E:G,3,FALSE),"")</f>
        <v/>
      </c>
      <c r="D103" s="1" t="str">
        <f t="shared" si="22"/>
        <v/>
      </c>
      <c r="E103" s="1" t="str">
        <f t="shared" si="23"/>
        <v/>
      </c>
      <c r="F103" s="1" t="str">
        <f>IF(官網匯出!F103="已付款","","B0012")</f>
        <v>B0012</v>
      </c>
      <c r="G103" s="1" t="str">
        <f>IF(官網匯出!A103="","",官網匯出!A103)</f>
        <v/>
      </c>
      <c r="H103" s="3" t="str">
        <f>IF(官網匯出!B103="","",官網匯出!B103)</f>
        <v/>
      </c>
      <c r="I103" s="1" t="str">
        <f>IF(官網匯出!C103="","",官網匯出!C103)</f>
        <v/>
      </c>
      <c r="J103" s="1" t="str">
        <f>IF(官網匯出!D103="","",官網匯出!D103)</f>
        <v/>
      </c>
      <c r="K103" s="3" t="str">
        <f>IF(官網匯出!E103="","",官網匯出!E103)</f>
        <v/>
      </c>
      <c r="L103" s="1" t="str">
        <f>IF(官網匯出!F103="","",官網匯出!F103)</f>
        <v/>
      </c>
      <c r="M103" s="1" t="str">
        <f>IF(官網匯出!G103="","",官網匯出!G103)</f>
        <v/>
      </c>
      <c r="N103" s="1" t="str">
        <f>IF(官網匯出!H103="","",官網匯出!H103)</f>
        <v/>
      </c>
      <c r="P103" s="1" t="str">
        <f>IF(官網匯出!J103="","",RIGHT(官網匯出!J103,LEN(官網匯出!J103)-2))</f>
        <v/>
      </c>
      <c r="Q103" s="1" t="str">
        <f>IF(官網匯出!K103="","",官網匯出!K103)</f>
        <v/>
      </c>
      <c r="R103" s="1" t="str">
        <f>IF(官網匯出!L103="","",官網匯出!L103)</f>
        <v/>
      </c>
      <c r="S103" s="1" t="str">
        <f>IF(官網匯出!M103="","",官網匯出!M103)</f>
        <v/>
      </c>
      <c r="T103" s="1" t="str">
        <f>IF(官網匯出!N103="","",官網匯出!N103)</f>
        <v/>
      </c>
      <c r="U103" s="1" t="str">
        <f>IF(官網匯出!O103="","",官網匯出!O103)</f>
        <v/>
      </c>
      <c r="V103" s="1" t="str">
        <f>IF(官網匯出!P103="",IF(G103="","",0),官網匯出!P103)</f>
        <v/>
      </c>
      <c r="W103" s="1" t="str">
        <f>IF(官網匯出!Q103="",IF(G103="","",0),官網匯出!Q103)</f>
        <v/>
      </c>
      <c r="X103" s="1" t="str">
        <f>IF(官網匯出!R103="","",官網匯出!R103)</f>
        <v/>
      </c>
      <c r="Y103" s="1" t="str">
        <f>IF(官網匯出!S103="","",官網匯出!S103)</f>
        <v/>
      </c>
      <c r="Z103" s="1" t="str">
        <f>IF(G103="","",官網匯出!T103)</f>
        <v/>
      </c>
      <c r="AA103" s="1" t="str">
        <f>IF(G103="","",官網匯出!AK103)</f>
        <v/>
      </c>
      <c r="AB103" s="1" t="str">
        <f>IF(G103="","",IF(官網匯出!V103="","",官網匯出!V103))</f>
        <v/>
      </c>
      <c r="AJ103" s="1" t="str">
        <f>IF(G103="","",IF(官網匯出!AE103="","",官網匯出!AE103))</f>
        <v/>
      </c>
      <c r="AK103" s="1" t="str">
        <f>IF(G103="","",IF(官網匯出!AD103="","",官網匯出!AD103))</f>
        <v/>
      </c>
      <c r="AL103" s="1" t="str">
        <f t="shared" si="24"/>
        <v>0</v>
      </c>
      <c r="AM103" s="1" t="str">
        <f>IF(官網匯出!AG103="","",官網匯出!AG103)</f>
        <v/>
      </c>
      <c r="AN103" s="1" t="str">
        <f>IF(G103="","",IF(官網匯出!AH103="","",官網匯出!AH103))</f>
        <v/>
      </c>
      <c r="AO103" s="14" t="str">
        <f t="shared" si="25"/>
        <v/>
      </c>
      <c r="AP103" s="14" t="str">
        <f t="shared" si="26"/>
        <v>1</v>
      </c>
      <c r="AQ103" s="14" t="str">
        <f t="shared" si="27"/>
        <v>0</v>
      </c>
      <c r="AR103" s="1" t="str">
        <f t="shared" si="28"/>
        <v/>
      </c>
      <c r="AS103" s="1" t="str">
        <f t="shared" si="29"/>
        <v/>
      </c>
      <c r="AT103" s="1" t="str">
        <f t="shared" si="30"/>
        <v/>
      </c>
      <c r="AU103" s="1" t="str">
        <f t="shared" si="21"/>
        <v/>
      </c>
      <c r="AV103" s="1" t="e">
        <f>IF(VLOOKUP(G103,官網匯出!A:AQ,42,FALSE)="","[黃金盾官網]",VLOOKUP(G103,官網匯出!A:AQ,42,FALSE))</f>
        <v>#N/A</v>
      </c>
      <c r="AW103" s="1" t="e">
        <f>IF(LEFT(VLOOKUP(G103,官網匯出!A:AS,43,FALSE),2)="","web",LEFT(VLOOKUP(G103,官網匯出!A:AS,43,FALSE),2))</f>
        <v>#N/A</v>
      </c>
      <c r="AX103" s="1" t="str">
        <f t="shared" si="31"/>
        <v>O</v>
      </c>
    </row>
    <row r="104" spans="1:50">
      <c r="A104" s="1" t="str">
        <f>IF(G104="","",VLOOKUP(官網轉換!AW104,團名!A:B,2,FALSE))</f>
        <v/>
      </c>
      <c r="B104" s="1" t="str">
        <f>IF(G104="","",IF(LEFT(VLOOKUP(G104,官網匯出!A:AQ,43,0),2)="wf",VLOOKUP(VLOOKUP(G104,官網匯出!A:AQ,43,0),團名!$I$1:$K$12,2,FALSE),"N0071"))</f>
        <v/>
      </c>
      <c r="C104" s="1" t="str">
        <f>IFERROR(VLOOKUP(官網匯出!D104,團名!E:G,3,FALSE),"")</f>
        <v/>
      </c>
      <c r="D104" s="1" t="str">
        <f t="shared" si="22"/>
        <v/>
      </c>
      <c r="E104" s="1" t="str">
        <f t="shared" si="23"/>
        <v/>
      </c>
      <c r="F104" s="1" t="str">
        <f>IF(官網匯出!F104="已付款","","B0012")</f>
        <v>B0012</v>
      </c>
      <c r="G104" s="1" t="str">
        <f>IF(官網匯出!A104="","",官網匯出!A104)</f>
        <v/>
      </c>
      <c r="H104" s="3" t="str">
        <f>IF(官網匯出!B104="","",官網匯出!B104)</f>
        <v/>
      </c>
      <c r="I104" s="1" t="str">
        <f>IF(官網匯出!C104="","",官網匯出!C104)</f>
        <v/>
      </c>
      <c r="J104" s="1" t="str">
        <f>IF(官網匯出!D104="","",官網匯出!D104)</f>
        <v/>
      </c>
      <c r="K104" s="3" t="str">
        <f>IF(官網匯出!E104="","",官網匯出!E104)</f>
        <v/>
      </c>
      <c r="L104" s="1" t="str">
        <f>IF(官網匯出!F104="","",官網匯出!F104)</f>
        <v/>
      </c>
      <c r="M104" s="1" t="str">
        <f>IF(官網匯出!G104="","",官網匯出!G104)</f>
        <v/>
      </c>
      <c r="N104" s="1" t="str">
        <f>IF(官網匯出!H104="","",官網匯出!H104)</f>
        <v/>
      </c>
      <c r="P104" s="1" t="str">
        <f>IF(官網匯出!J104="","",RIGHT(官網匯出!J104,LEN(官網匯出!J104)-2))</f>
        <v/>
      </c>
      <c r="Q104" s="1" t="str">
        <f>IF(官網匯出!K104="","",官網匯出!K104)</f>
        <v/>
      </c>
      <c r="R104" s="1" t="str">
        <f>IF(官網匯出!L104="","",官網匯出!L104)</f>
        <v/>
      </c>
      <c r="S104" s="1" t="str">
        <f>IF(官網匯出!M104="","",官網匯出!M104)</f>
        <v/>
      </c>
      <c r="T104" s="1" t="str">
        <f>IF(官網匯出!N104="","",官網匯出!N104)</f>
        <v/>
      </c>
      <c r="U104" s="1" t="str">
        <f>IF(官網匯出!O104="","",官網匯出!O104)</f>
        <v/>
      </c>
      <c r="V104" s="1" t="str">
        <f>IF(官網匯出!P104="",IF(G104="","",0),官網匯出!P104)</f>
        <v/>
      </c>
      <c r="W104" s="1" t="str">
        <f>IF(官網匯出!Q104="",IF(G104="","",0),官網匯出!Q104)</f>
        <v/>
      </c>
      <c r="X104" s="1" t="str">
        <f>IF(官網匯出!R104="","",官網匯出!R104)</f>
        <v/>
      </c>
      <c r="Y104" s="1" t="str">
        <f>IF(官網匯出!S104="","",官網匯出!S104)</f>
        <v/>
      </c>
      <c r="Z104" s="1" t="str">
        <f>IF(G104="","",官網匯出!T104)</f>
        <v/>
      </c>
      <c r="AA104" s="1" t="str">
        <f>IF(G104="","",官網匯出!AK104)</f>
        <v/>
      </c>
      <c r="AB104" s="1" t="str">
        <f>IF(G104="","",IF(官網匯出!V104="","",官網匯出!V104))</f>
        <v/>
      </c>
      <c r="AJ104" s="1" t="str">
        <f>IF(G104="","",IF(官網匯出!AE104="","",官網匯出!AE104))</f>
        <v/>
      </c>
      <c r="AK104" s="1" t="str">
        <f>IF(G104="","",IF(官網匯出!AD104="","",官網匯出!AD104))</f>
        <v/>
      </c>
      <c r="AL104" s="1" t="str">
        <f t="shared" si="24"/>
        <v>0</v>
      </c>
      <c r="AM104" s="1" t="str">
        <f>IF(官網匯出!AG104="","",官網匯出!AG104)</f>
        <v/>
      </c>
      <c r="AN104" s="1" t="str">
        <f>IF(G104="","",IF(官網匯出!AH104="","",官網匯出!AH104))</f>
        <v/>
      </c>
      <c r="AO104" s="14" t="str">
        <f t="shared" si="25"/>
        <v/>
      </c>
      <c r="AP104" s="14" t="str">
        <f t="shared" si="26"/>
        <v>1</v>
      </c>
      <c r="AQ104" s="14" t="str">
        <f t="shared" si="27"/>
        <v>0</v>
      </c>
      <c r="AR104" s="1" t="str">
        <f t="shared" si="28"/>
        <v/>
      </c>
      <c r="AS104" s="1" t="str">
        <f t="shared" si="29"/>
        <v/>
      </c>
      <c r="AT104" s="1" t="str">
        <f t="shared" si="30"/>
        <v/>
      </c>
      <c r="AU104" s="1" t="str">
        <f t="shared" si="21"/>
        <v/>
      </c>
      <c r="AV104" s="1" t="e">
        <f>IF(VLOOKUP(G104,官網匯出!A:AQ,42,FALSE)="","[黃金盾官網]",VLOOKUP(G104,官網匯出!A:AQ,42,FALSE))</f>
        <v>#N/A</v>
      </c>
      <c r="AW104" s="1" t="e">
        <f>IF(LEFT(VLOOKUP(G104,官網匯出!A:AS,43,FALSE),2)="","web",LEFT(VLOOKUP(G104,官網匯出!A:AS,43,FALSE),2))</f>
        <v>#N/A</v>
      </c>
      <c r="AX104" s="1" t="str">
        <f t="shared" si="31"/>
        <v>O</v>
      </c>
    </row>
    <row r="105" spans="1:50">
      <c r="A105" s="1" t="str">
        <f>IF(G105="","",VLOOKUP(官網轉換!AW105,團名!A:B,2,FALSE))</f>
        <v/>
      </c>
      <c r="B105" s="1" t="str">
        <f>IF(G105="","",IF(LEFT(VLOOKUP(G105,官網匯出!A:AQ,43,0),2)="wf",VLOOKUP(VLOOKUP(G105,官網匯出!A:AQ,43,0),團名!$I$1:$K$12,2,FALSE),"N0071"))</f>
        <v/>
      </c>
      <c r="C105" s="1" t="str">
        <f>IFERROR(VLOOKUP(官網匯出!D105,團名!E:G,3,FALSE),"")</f>
        <v/>
      </c>
      <c r="D105" s="1" t="str">
        <f t="shared" si="22"/>
        <v/>
      </c>
      <c r="E105" s="1" t="str">
        <f t="shared" si="23"/>
        <v/>
      </c>
      <c r="F105" s="1" t="str">
        <f>IF(官網匯出!F105="已付款","","B0012")</f>
        <v>B0012</v>
      </c>
      <c r="G105" s="1" t="str">
        <f>IF(官網匯出!A105="","",官網匯出!A105)</f>
        <v/>
      </c>
      <c r="H105" s="3" t="str">
        <f>IF(官網匯出!B105="","",官網匯出!B105)</f>
        <v/>
      </c>
      <c r="I105" s="1" t="str">
        <f>IF(官網匯出!C105="","",官網匯出!C105)</f>
        <v/>
      </c>
      <c r="J105" s="1" t="str">
        <f>IF(官網匯出!D105="","",官網匯出!D105)</f>
        <v/>
      </c>
      <c r="K105" s="3" t="str">
        <f>IF(官網匯出!E105="","",官網匯出!E105)</f>
        <v/>
      </c>
      <c r="L105" s="1" t="str">
        <f>IF(官網匯出!F105="","",官網匯出!F105)</f>
        <v/>
      </c>
      <c r="M105" s="1" t="str">
        <f>IF(官網匯出!G105="","",官網匯出!G105)</f>
        <v/>
      </c>
      <c r="N105" s="1" t="str">
        <f>IF(官網匯出!H105="","",官網匯出!H105)</f>
        <v/>
      </c>
      <c r="P105" s="1" t="str">
        <f>IF(官網匯出!J105="","",RIGHT(官網匯出!J105,LEN(官網匯出!J105)-2))</f>
        <v/>
      </c>
      <c r="Q105" s="1" t="str">
        <f>IF(官網匯出!K105="","",官網匯出!K105)</f>
        <v/>
      </c>
      <c r="R105" s="1" t="str">
        <f>IF(官網匯出!L105="","",官網匯出!L105)</f>
        <v/>
      </c>
      <c r="S105" s="1" t="str">
        <f>IF(官網匯出!M105="","",官網匯出!M105)</f>
        <v/>
      </c>
      <c r="T105" s="1" t="str">
        <f>IF(官網匯出!N105="","",官網匯出!N105)</f>
        <v/>
      </c>
      <c r="U105" s="1" t="str">
        <f>IF(官網匯出!O105="","",官網匯出!O105)</f>
        <v/>
      </c>
      <c r="V105" s="1" t="str">
        <f>IF(官網匯出!P105="",IF(G105="","",0),官網匯出!P105)</f>
        <v/>
      </c>
      <c r="W105" s="1" t="str">
        <f>IF(官網匯出!Q105="",IF(G105="","",0),官網匯出!Q105)</f>
        <v/>
      </c>
      <c r="X105" s="1" t="str">
        <f>IF(官網匯出!R105="","",官網匯出!R105)</f>
        <v/>
      </c>
      <c r="Y105" s="1" t="str">
        <f>IF(官網匯出!S105="","",官網匯出!S105)</f>
        <v/>
      </c>
      <c r="Z105" s="1" t="str">
        <f>IF(G105="","",官網匯出!T105)</f>
        <v/>
      </c>
      <c r="AA105" s="1" t="str">
        <f>IF(G105="","",官網匯出!AK105)</f>
        <v/>
      </c>
      <c r="AB105" s="1" t="str">
        <f>IF(G105="","",IF(官網匯出!V105="","",官網匯出!V105))</f>
        <v/>
      </c>
      <c r="AJ105" s="1" t="str">
        <f>IF(G105="","",IF(官網匯出!AE105="","",官網匯出!AE105))</f>
        <v/>
      </c>
      <c r="AK105" s="1" t="str">
        <f>IF(G105="","",IF(官網匯出!AD105="","",官網匯出!AD105))</f>
        <v/>
      </c>
      <c r="AL105" s="1" t="str">
        <f t="shared" si="24"/>
        <v>0</v>
      </c>
      <c r="AM105" s="1" t="str">
        <f>IF(官網匯出!AG105="","",官網匯出!AG105)</f>
        <v/>
      </c>
      <c r="AN105" s="1" t="str">
        <f>IF(G105="","",IF(官網匯出!AH105="","",官網匯出!AH105))</f>
        <v/>
      </c>
      <c r="AO105" s="14" t="str">
        <f t="shared" si="25"/>
        <v/>
      </c>
      <c r="AP105" s="14" t="str">
        <f t="shared" si="26"/>
        <v>1</v>
      </c>
      <c r="AQ105" s="14" t="str">
        <f t="shared" si="27"/>
        <v>0</v>
      </c>
      <c r="AR105" s="1" t="str">
        <f t="shared" si="28"/>
        <v/>
      </c>
      <c r="AS105" s="1" t="str">
        <f t="shared" si="29"/>
        <v/>
      </c>
      <c r="AT105" s="1" t="str">
        <f t="shared" si="30"/>
        <v/>
      </c>
      <c r="AU105" s="1" t="str">
        <f t="shared" si="21"/>
        <v/>
      </c>
      <c r="AV105" s="1" t="e">
        <f>IF(VLOOKUP(G105,官網匯出!A:AQ,42,FALSE)="","[黃金盾官網]",VLOOKUP(G105,官網匯出!A:AQ,42,FALSE))</f>
        <v>#N/A</v>
      </c>
      <c r="AW105" s="1" t="e">
        <f>IF(LEFT(VLOOKUP(G105,官網匯出!A:AS,43,FALSE),2)="","web",LEFT(VLOOKUP(G105,官網匯出!A:AS,43,FALSE),2))</f>
        <v>#N/A</v>
      </c>
      <c r="AX105" s="1" t="str">
        <f t="shared" si="31"/>
        <v>O</v>
      </c>
    </row>
    <row r="106" spans="1:50">
      <c r="A106" s="1" t="str">
        <f>IF(G106="","",VLOOKUP(官網轉換!AW106,團名!A:B,2,FALSE))</f>
        <v/>
      </c>
      <c r="B106" s="1" t="str">
        <f>IF(G106="","",IF(LEFT(VLOOKUP(G106,官網匯出!A:AQ,43,0),2)="wf",VLOOKUP(VLOOKUP(G106,官網匯出!A:AQ,43,0),團名!$I$1:$K$12,2,FALSE),"N0071"))</f>
        <v/>
      </c>
      <c r="C106" s="1" t="str">
        <f>IFERROR(VLOOKUP(官網匯出!D106,團名!E:G,3,FALSE),"")</f>
        <v/>
      </c>
      <c r="D106" s="1" t="str">
        <f t="shared" si="22"/>
        <v/>
      </c>
      <c r="E106" s="1" t="str">
        <f t="shared" si="23"/>
        <v/>
      </c>
      <c r="F106" s="1" t="str">
        <f>IF(官網匯出!F106="已付款","","B0012")</f>
        <v>B0012</v>
      </c>
      <c r="G106" s="1" t="str">
        <f>IF(官網匯出!A106="","",官網匯出!A106)</f>
        <v/>
      </c>
      <c r="H106" s="3" t="str">
        <f>IF(官網匯出!B106="","",官網匯出!B106)</f>
        <v/>
      </c>
      <c r="I106" s="1" t="str">
        <f>IF(官網匯出!C106="","",官網匯出!C106)</f>
        <v/>
      </c>
      <c r="J106" s="1" t="str">
        <f>IF(官網匯出!D106="","",官網匯出!D106)</f>
        <v/>
      </c>
      <c r="K106" s="3" t="str">
        <f>IF(官網匯出!E106="","",官網匯出!E106)</f>
        <v/>
      </c>
      <c r="L106" s="1" t="str">
        <f>IF(官網匯出!F106="","",官網匯出!F106)</f>
        <v/>
      </c>
      <c r="M106" s="1" t="str">
        <f>IF(官網匯出!G106="","",官網匯出!G106)</f>
        <v/>
      </c>
      <c r="N106" s="1" t="str">
        <f>IF(官網匯出!H106="","",官網匯出!H106)</f>
        <v/>
      </c>
      <c r="P106" s="1" t="str">
        <f>IF(官網匯出!J106="","",RIGHT(官網匯出!J106,LEN(官網匯出!J106)-2))</f>
        <v/>
      </c>
      <c r="Q106" s="1" t="str">
        <f>IF(官網匯出!K106="","",官網匯出!K106)</f>
        <v/>
      </c>
      <c r="R106" s="1" t="str">
        <f>IF(官網匯出!L106="","",官網匯出!L106)</f>
        <v/>
      </c>
      <c r="S106" s="1" t="str">
        <f>IF(官網匯出!M106="","",官網匯出!M106)</f>
        <v/>
      </c>
      <c r="T106" s="1" t="str">
        <f>IF(官網匯出!N106="","",官網匯出!N106)</f>
        <v/>
      </c>
      <c r="U106" s="1" t="str">
        <f>IF(官網匯出!O106="","",官網匯出!O106)</f>
        <v/>
      </c>
      <c r="V106" s="1" t="str">
        <f>IF(官網匯出!P106="",IF(G106="","",0),官網匯出!P106)</f>
        <v/>
      </c>
      <c r="W106" s="1" t="str">
        <f>IF(官網匯出!Q106="",IF(G106="","",0),官網匯出!Q106)</f>
        <v/>
      </c>
      <c r="X106" s="1" t="str">
        <f>IF(官網匯出!R106="","",官網匯出!R106)</f>
        <v/>
      </c>
      <c r="Y106" s="1" t="str">
        <f>IF(官網匯出!S106="","",官網匯出!S106)</f>
        <v/>
      </c>
      <c r="Z106" s="1" t="str">
        <f>IF(G106="","",官網匯出!T106)</f>
        <v/>
      </c>
      <c r="AA106" s="1" t="str">
        <f>IF(G106="","",官網匯出!AK106)</f>
        <v/>
      </c>
      <c r="AB106" s="1" t="str">
        <f>IF(G106="","",IF(官網匯出!V106="","",官網匯出!V106))</f>
        <v/>
      </c>
      <c r="AJ106" s="1" t="str">
        <f>IF(G106="","",IF(官網匯出!AE106="","",官網匯出!AE106))</f>
        <v/>
      </c>
      <c r="AK106" s="1" t="str">
        <f>IF(G106="","",IF(官網匯出!AD106="","",官網匯出!AD106))</f>
        <v/>
      </c>
      <c r="AL106" s="1" t="str">
        <f t="shared" si="24"/>
        <v>0</v>
      </c>
      <c r="AM106" s="1" t="str">
        <f>IF(官網匯出!AG106="","",官網匯出!AG106)</f>
        <v/>
      </c>
      <c r="AN106" s="1" t="str">
        <f>IF(G106="","",IF(官網匯出!AH106="","",官網匯出!AH106))</f>
        <v/>
      </c>
      <c r="AO106" s="14" t="str">
        <f t="shared" si="25"/>
        <v/>
      </c>
      <c r="AP106" s="14" t="str">
        <f t="shared" si="26"/>
        <v>1</v>
      </c>
      <c r="AQ106" s="14" t="str">
        <f t="shared" si="27"/>
        <v>0</v>
      </c>
      <c r="AR106" s="1" t="str">
        <f t="shared" si="28"/>
        <v/>
      </c>
      <c r="AS106" s="1" t="str">
        <f t="shared" si="29"/>
        <v/>
      </c>
      <c r="AT106" s="1" t="str">
        <f t="shared" si="30"/>
        <v/>
      </c>
      <c r="AU106" s="1" t="str">
        <f t="shared" si="21"/>
        <v/>
      </c>
      <c r="AV106" s="1" t="e">
        <f>IF(VLOOKUP(G106,官網匯出!A:AQ,42,FALSE)="","[黃金盾官網]",VLOOKUP(G106,官網匯出!A:AQ,42,FALSE))</f>
        <v>#N/A</v>
      </c>
      <c r="AW106" s="1" t="e">
        <f>IF(LEFT(VLOOKUP(G106,官網匯出!A:AS,43,FALSE),2)="","web",LEFT(VLOOKUP(G106,官網匯出!A:AS,43,FALSE),2))</f>
        <v>#N/A</v>
      </c>
      <c r="AX106" s="1" t="str">
        <f t="shared" si="31"/>
        <v>O</v>
      </c>
    </row>
    <row r="107" spans="1:50">
      <c r="A107" s="1" t="str">
        <f>IF(G107="","",VLOOKUP(官網轉換!AW107,團名!A:B,2,FALSE))</f>
        <v/>
      </c>
      <c r="B107" s="1" t="str">
        <f>IF(G107="","",IF(LEFT(VLOOKUP(G107,官網匯出!A:AQ,43,0),2)="wf",VLOOKUP(VLOOKUP(G107,官網匯出!A:AQ,43,0),團名!$I$1:$K$12,2,FALSE),"N0071"))</f>
        <v/>
      </c>
      <c r="C107" s="1" t="str">
        <f>IFERROR(VLOOKUP(官網匯出!D107,團名!E:G,3,FALSE),"")</f>
        <v/>
      </c>
      <c r="D107" s="1" t="str">
        <f t="shared" si="22"/>
        <v/>
      </c>
      <c r="E107" s="1" t="str">
        <f t="shared" si="23"/>
        <v/>
      </c>
      <c r="F107" s="1" t="str">
        <f>IF(官網匯出!F107="已付款","","B0012")</f>
        <v>B0012</v>
      </c>
      <c r="G107" s="1" t="str">
        <f>IF(官網匯出!A107="","",官網匯出!A107)</f>
        <v/>
      </c>
      <c r="H107" s="3" t="str">
        <f>IF(官網匯出!B107="","",官網匯出!B107)</f>
        <v/>
      </c>
      <c r="I107" s="1" t="str">
        <f>IF(官網匯出!C107="","",官網匯出!C107)</f>
        <v/>
      </c>
      <c r="J107" s="1" t="str">
        <f>IF(官網匯出!D107="","",官網匯出!D107)</f>
        <v/>
      </c>
      <c r="K107" s="3" t="str">
        <f>IF(官網匯出!E107="","",官網匯出!E107)</f>
        <v/>
      </c>
      <c r="L107" s="1" t="str">
        <f>IF(官網匯出!F107="","",官網匯出!F107)</f>
        <v/>
      </c>
      <c r="M107" s="1" t="str">
        <f>IF(官網匯出!G107="","",官網匯出!G107)</f>
        <v/>
      </c>
      <c r="N107" s="1" t="str">
        <f>IF(官網匯出!H107="","",官網匯出!H107)</f>
        <v/>
      </c>
      <c r="P107" s="1" t="str">
        <f>IF(官網匯出!J107="","",RIGHT(官網匯出!J107,LEN(官網匯出!J107)-2))</f>
        <v/>
      </c>
      <c r="Q107" s="1" t="str">
        <f>IF(官網匯出!K107="","",官網匯出!K107)</f>
        <v/>
      </c>
      <c r="R107" s="1" t="str">
        <f>IF(官網匯出!L107="","",官網匯出!L107)</f>
        <v/>
      </c>
      <c r="S107" s="1" t="str">
        <f>IF(官網匯出!M107="","",官網匯出!M107)</f>
        <v/>
      </c>
      <c r="T107" s="1" t="str">
        <f>IF(官網匯出!N107="","",官網匯出!N107)</f>
        <v/>
      </c>
      <c r="U107" s="1" t="str">
        <f>IF(官網匯出!O107="","",官網匯出!O107)</f>
        <v/>
      </c>
      <c r="V107" s="1" t="str">
        <f>IF(官網匯出!P107="",IF(G107="","",0),官網匯出!P107)</f>
        <v/>
      </c>
      <c r="W107" s="1" t="str">
        <f>IF(官網匯出!Q107="",IF(G107="","",0),官網匯出!Q107)</f>
        <v/>
      </c>
      <c r="X107" s="1" t="str">
        <f>IF(官網匯出!R107="","",官網匯出!R107)</f>
        <v/>
      </c>
      <c r="Y107" s="1" t="str">
        <f>IF(官網匯出!S107="","",官網匯出!S107)</f>
        <v/>
      </c>
      <c r="Z107" s="1" t="str">
        <f>IF(G107="","",官網匯出!T107)</f>
        <v/>
      </c>
      <c r="AA107" s="1" t="str">
        <f>IF(G107="","",官網匯出!AK107)</f>
        <v/>
      </c>
      <c r="AB107" s="1" t="str">
        <f>IF(G107="","",IF(官網匯出!V107="","",官網匯出!V107))</f>
        <v/>
      </c>
      <c r="AJ107" s="1" t="str">
        <f>IF(G107="","",IF(官網匯出!AE107="","",官網匯出!AE107))</f>
        <v/>
      </c>
      <c r="AK107" s="1" t="str">
        <f>IF(G107="","",IF(官網匯出!AD107="","",官網匯出!AD107))</f>
        <v/>
      </c>
      <c r="AL107" s="1" t="str">
        <f t="shared" si="24"/>
        <v>0</v>
      </c>
      <c r="AM107" s="1" t="str">
        <f>IF(官網匯出!AG107="","",官網匯出!AG107)</f>
        <v/>
      </c>
      <c r="AN107" s="1" t="str">
        <f>IF(G107="","",IF(官網匯出!AH107="","",官網匯出!AH107))</f>
        <v/>
      </c>
      <c r="AO107" s="14" t="str">
        <f t="shared" si="25"/>
        <v/>
      </c>
      <c r="AP107" s="14" t="str">
        <f t="shared" si="26"/>
        <v>1</v>
      </c>
      <c r="AQ107" s="14" t="str">
        <f t="shared" si="27"/>
        <v>0</v>
      </c>
      <c r="AR107" s="1" t="str">
        <f t="shared" si="28"/>
        <v/>
      </c>
      <c r="AS107" s="1" t="str">
        <f t="shared" si="29"/>
        <v/>
      </c>
      <c r="AT107" s="1" t="str">
        <f t="shared" si="30"/>
        <v/>
      </c>
      <c r="AU107" s="1" t="str">
        <f t="shared" si="21"/>
        <v/>
      </c>
      <c r="AV107" s="1" t="e">
        <f>IF(VLOOKUP(G107,官網匯出!A:AQ,42,FALSE)="","[黃金盾官網]",VLOOKUP(G107,官網匯出!A:AQ,42,FALSE))</f>
        <v>#N/A</v>
      </c>
      <c r="AW107" s="1" t="e">
        <f>IF(LEFT(VLOOKUP(G107,官網匯出!A:AS,43,FALSE),2)="","web",LEFT(VLOOKUP(G107,官網匯出!A:AS,43,FALSE),2))</f>
        <v>#N/A</v>
      </c>
      <c r="AX107" s="1" t="str">
        <f t="shared" si="31"/>
        <v>O</v>
      </c>
    </row>
    <row r="108" spans="1:50">
      <c r="A108" s="1" t="str">
        <f>IF(G108="","",VLOOKUP(官網轉換!AW108,團名!A:B,2,FALSE))</f>
        <v/>
      </c>
      <c r="B108" s="1" t="str">
        <f>IF(G108="","",IF(LEFT(VLOOKUP(G108,官網匯出!A:AQ,43,0),2)="wf",VLOOKUP(VLOOKUP(G108,官網匯出!A:AQ,43,0),團名!$I$1:$K$12,2,FALSE),"N0071"))</f>
        <v/>
      </c>
      <c r="C108" s="1" t="str">
        <f>IFERROR(VLOOKUP(官網匯出!D108,團名!E:G,3,FALSE),"")</f>
        <v/>
      </c>
      <c r="D108" s="1" t="str">
        <f t="shared" si="22"/>
        <v/>
      </c>
      <c r="E108" s="1" t="str">
        <f t="shared" si="23"/>
        <v/>
      </c>
      <c r="F108" s="1" t="str">
        <f>IF(官網匯出!F108="已付款","","B0012")</f>
        <v>B0012</v>
      </c>
      <c r="G108" s="1" t="str">
        <f>IF(官網匯出!A108="","",官網匯出!A108)</f>
        <v/>
      </c>
      <c r="H108" s="3" t="str">
        <f>IF(官網匯出!B108="","",官網匯出!B108)</f>
        <v/>
      </c>
      <c r="I108" s="1" t="str">
        <f>IF(官網匯出!C108="","",官網匯出!C108)</f>
        <v/>
      </c>
      <c r="J108" s="1" t="str">
        <f>IF(官網匯出!D108="","",官網匯出!D108)</f>
        <v/>
      </c>
      <c r="K108" s="3" t="str">
        <f>IF(官網匯出!E108="","",官網匯出!E108)</f>
        <v/>
      </c>
      <c r="L108" s="1" t="str">
        <f>IF(官網匯出!F108="","",官網匯出!F108)</f>
        <v/>
      </c>
      <c r="M108" s="1" t="str">
        <f>IF(官網匯出!G108="","",官網匯出!G108)</f>
        <v/>
      </c>
      <c r="N108" s="1" t="str">
        <f>IF(官網匯出!H108="","",官網匯出!H108)</f>
        <v/>
      </c>
      <c r="P108" s="1" t="str">
        <f>IF(官網匯出!J108="","",RIGHT(官網匯出!J108,LEN(官網匯出!J108)-2))</f>
        <v/>
      </c>
      <c r="Q108" s="1" t="str">
        <f>IF(官網匯出!K108="","",官網匯出!K108)</f>
        <v/>
      </c>
      <c r="R108" s="1" t="str">
        <f>IF(官網匯出!L108="","",官網匯出!L108)</f>
        <v/>
      </c>
      <c r="S108" s="1" t="str">
        <f>IF(官網匯出!M108="","",官網匯出!M108)</f>
        <v/>
      </c>
      <c r="T108" s="1" t="str">
        <f>IF(官網匯出!N108="","",官網匯出!N108)</f>
        <v/>
      </c>
      <c r="U108" s="1" t="str">
        <f>IF(官網匯出!O108="","",官網匯出!O108)</f>
        <v/>
      </c>
      <c r="V108" s="1" t="str">
        <f>IF(官網匯出!P108="",IF(G108="","",0),官網匯出!P108)</f>
        <v/>
      </c>
      <c r="W108" s="1" t="str">
        <f>IF(官網匯出!Q108="",IF(G108="","",0),官網匯出!Q108)</f>
        <v/>
      </c>
      <c r="X108" s="1" t="str">
        <f>IF(官網匯出!R108="","",官網匯出!R108)</f>
        <v/>
      </c>
      <c r="Y108" s="1" t="str">
        <f>IF(官網匯出!S108="","",官網匯出!S108)</f>
        <v/>
      </c>
      <c r="Z108" s="1" t="str">
        <f>IF(G108="","",官網匯出!T108)</f>
        <v/>
      </c>
      <c r="AA108" s="1" t="str">
        <f>IF(G108="","",官網匯出!AK108)</f>
        <v/>
      </c>
      <c r="AB108" s="1" t="str">
        <f>IF(G108="","",IF(官網匯出!V108="","",官網匯出!V108))</f>
        <v/>
      </c>
      <c r="AJ108" s="1" t="str">
        <f>IF(G108="","",IF(官網匯出!AE108="","",官網匯出!AE108))</f>
        <v/>
      </c>
      <c r="AK108" s="1" t="str">
        <f>IF(G108="","",IF(官網匯出!AD108="","",官網匯出!AD108))</f>
        <v/>
      </c>
      <c r="AL108" s="1" t="str">
        <f t="shared" si="24"/>
        <v>0</v>
      </c>
      <c r="AM108" s="1" t="str">
        <f>IF(官網匯出!AG108="","",官網匯出!AG108)</f>
        <v/>
      </c>
      <c r="AN108" s="1" t="str">
        <f>IF(G108="","",IF(官網匯出!AH108="","",官網匯出!AH108))</f>
        <v/>
      </c>
      <c r="AO108" s="14" t="str">
        <f t="shared" si="25"/>
        <v/>
      </c>
      <c r="AP108" s="14" t="str">
        <f t="shared" si="26"/>
        <v>1</v>
      </c>
      <c r="AQ108" s="14" t="str">
        <f t="shared" si="27"/>
        <v>0</v>
      </c>
      <c r="AR108" s="1" t="str">
        <f t="shared" si="28"/>
        <v/>
      </c>
      <c r="AS108" s="1" t="str">
        <f t="shared" si="29"/>
        <v/>
      </c>
      <c r="AT108" s="1" t="str">
        <f t="shared" si="30"/>
        <v/>
      </c>
      <c r="AU108" s="1" t="str">
        <f t="shared" si="21"/>
        <v/>
      </c>
      <c r="AV108" s="1" t="e">
        <f>IF(VLOOKUP(G108,官網匯出!A:AQ,42,FALSE)="","[黃金盾官網]",VLOOKUP(G108,官網匯出!A:AQ,42,FALSE))</f>
        <v>#N/A</v>
      </c>
      <c r="AW108" s="1" t="e">
        <f>IF(LEFT(VLOOKUP(G108,官網匯出!A:AS,43,FALSE),2)="","web",LEFT(VLOOKUP(G108,官網匯出!A:AS,43,FALSE),2))</f>
        <v>#N/A</v>
      </c>
      <c r="AX108" s="1" t="str">
        <f t="shared" si="31"/>
        <v>O</v>
      </c>
    </row>
    <row r="109" spans="1:50">
      <c r="A109" s="1" t="str">
        <f>IF(G109="","",VLOOKUP(官網轉換!AW109,團名!A:B,2,FALSE))</f>
        <v/>
      </c>
      <c r="B109" s="1" t="str">
        <f>IF(G109="","",IF(LEFT(VLOOKUP(G109,官網匯出!A:AQ,43,0),2)="wf",VLOOKUP(VLOOKUP(G109,官網匯出!A:AQ,43,0),團名!$I$1:$K$12,2,FALSE),"N0071"))</f>
        <v/>
      </c>
      <c r="C109" s="1" t="str">
        <f>IFERROR(VLOOKUP(官網匯出!D109,團名!E:G,3,FALSE),"")</f>
        <v/>
      </c>
      <c r="D109" s="1" t="str">
        <f t="shared" si="22"/>
        <v/>
      </c>
      <c r="E109" s="1" t="str">
        <f t="shared" si="23"/>
        <v/>
      </c>
      <c r="F109" s="1" t="str">
        <f>IF(官網匯出!F109="已付款","","B0012")</f>
        <v>B0012</v>
      </c>
      <c r="G109" s="1" t="str">
        <f>IF(官網匯出!A109="","",官網匯出!A109)</f>
        <v/>
      </c>
      <c r="H109" s="3" t="str">
        <f>IF(官網匯出!B109="","",官網匯出!B109)</f>
        <v/>
      </c>
      <c r="I109" s="1" t="str">
        <f>IF(官網匯出!C109="","",官網匯出!C109)</f>
        <v/>
      </c>
      <c r="J109" s="1" t="str">
        <f>IF(官網匯出!D109="","",官網匯出!D109)</f>
        <v/>
      </c>
      <c r="K109" s="3" t="str">
        <f>IF(官網匯出!E109="","",官網匯出!E109)</f>
        <v/>
      </c>
      <c r="L109" s="1" t="str">
        <f>IF(官網匯出!F109="","",官網匯出!F109)</f>
        <v/>
      </c>
      <c r="M109" s="1" t="str">
        <f>IF(官網匯出!G109="","",官網匯出!G109)</f>
        <v/>
      </c>
      <c r="N109" s="1" t="str">
        <f>IF(官網匯出!H109="","",官網匯出!H109)</f>
        <v/>
      </c>
      <c r="P109" s="1" t="str">
        <f>IF(官網匯出!J109="","",RIGHT(官網匯出!J109,LEN(官網匯出!J109)-2))</f>
        <v/>
      </c>
      <c r="Q109" s="1" t="str">
        <f>IF(官網匯出!K109="","",官網匯出!K109)</f>
        <v/>
      </c>
      <c r="R109" s="1" t="str">
        <f>IF(官網匯出!L109="","",官網匯出!L109)</f>
        <v/>
      </c>
      <c r="S109" s="1" t="str">
        <f>IF(官網匯出!M109="","",官網匯出!M109)</f>
        <v/>
      </c>
      <c r="T109" s="1" t="str">
        <f>IF(官網匯出!N109="","",官網匯出!N109)</f>
        <v/>
      </c>
      <c r="U109" s="1" t="str">
        <f>IF(官網匯出!O109="","",官網匯出!O109)</f>
        <v/>
      </c>
      <c r="V109" s="1" t="str">
        <f>IF(官網匯出!P109="",IF(G109="","",0),官網匯出!P109)</f>
        <v/>
      </c>
      <c r="W109" s="1" t="str">
        <f>IF(官網匯出!Q109="",IF(G109="","",0),官網匯出!Q109)</f>
        <v/>
      </c>
      <c r="X109" s="1" t="str">
        <f>IF(官網匯出!R109="","",官網匯出!R109)</f>
        <v/>
      </c>
      <c r="Y109" s="1" t="str">
        <f>IF(官網匯出!S109="","",官網匯出!S109)</f>
        <v/>
      </c>
      <c r="Z109" s="1" t="str">
        <f>IF(G109="","",官網匯出!T109)</f>
        <v/>
      </c>
      <c r="AA109" s="1" t="str">
        <f>IF(G109="","",官網匯出!AK109)</f>
        <v/>
      </c>
      <c r="AB109" s="1" t="str">
        <f>IF(G109="","",IF(官網匯出!V109="","",官網匯出!V109))</f>
        <v/>
      </c>
      <c r="AJ109" s="1" t="str">
        <f>IF(G109="","",IF(官網匯出!AE109="","",官網匯出!AE109))</f>
        <v/>
      </c>
      <c r="AK109" s="1" t="str">
        <f>IF(G109="","",IF(官網匯出!AD109="","",官網匯出!AD109))</f>
        <v/>
      </c>
      <c r="AL109" s="1" t="str">
        <f t="shared" si="24"/>
        <v>0</v>
      </c>
      <c r="AM109" s="1" t="str">
        <f>IF(官網匯出!AG109="","",官網匯出!AG109)</f>
        <v/>
      </c>
      <c r="AN109" s="1" t="str">
        <f>IF(G109="","",IF(官網匯出!AH109="","",官網匯出!AH109))</f>
        <v/>
      </c>
      <c r="AO109" s="14" t="str">
        <f t="shared" si="25"/>
        <v/>
      </c>
      <c r="AP109" s="14" t="str">
        <f t="shared" si="26"/>
        <v>1</v>
      </c>
      <c r="AQ109" s="14" t="str">
        <f t="shared" si="27"/>
        <v>0</v>
      </c>
      <c r="AR109" s="1" t="str">
        <f t="shared" si="28"/>
        <v/>
      </c>
      <c r="AS109" s="1" t="str">
        <f t="shared" si="29"/>
        <v/>
      </c>
      <c r="AT109" s="1" t="str">
        <f t="shared" si="30"/>
        <v/>
      </c>
      <c r="AU109" s="1" t="str">
        <f t="shared" si="21"/>
        <v/>
      </c>
      <c r="AV109" s="1" t="e">
        <f>IF(VLOOKUP(G109,官網匯出!A:AQ,42,FALSE)="","[黃金盾官網]",VLOOKUP(G109,官網匯出!A:AQ,42,FALSE))</f>
        <v>#N/A</v>
      </c>
      <c r="AW109" s="1" t="e">
        <f>IF(LEFT(VLOOKUP(G109,官網匯出!A:AS,43,FALSE),2)="","web",LEFT(VLOOKUP(G109,官網匯出!A:AS,43,FALSE),2))</f>
        <v>#N/A</v>
      </c>
      <c r="AX109" s="1" t="str">
        <f t="shared" si="31"/>
        <v>O</v>
      </c>
    </row>
    <row r="110" spans="1:50">
      <c r="A110" s="1" t="str">
        <f>IF(G110="","",VLOOKUP(官網轉換!AW110,團名!A:B,2,FALSE))</f>
        <v/>
      </c>
      <c r="B110" s="1" t="str">
        <f>IF(G110="","",IF(LEFT(VLOOKUP(G110,官網匯出!A:AQ,43,0),2)="wf",VLOOKUP(VLOOKUP(G110,官網匯出!A:AQ,43,0),團名!$I$1:$K$12,2,FALSE),"N0071"))</f>
        <v/>
      </c>
      <c r="C110" s="1" t="str">
        <f>IFERROR(VLOOKUP(官網匯出!D110,團名!E:G,3,FALSE),"")</f>
        <v/>
      </c>
      <c r="D110" s="1" t="str">
        <f t="shared" si="22"/>
        <v/>
      </c>
      <c r="E110" s="1" t="str">
        <f t="shared" si="23"/>
        <v/>
      </c>
      <c r="F110" s="1" t="str">
        <f>IF(官網匯出!F110="已付款","","B0012")</f>
        <v>B0012</v>
      </c>
      <c r="G110" s="1" t="str">
        <f>IF(官網匯出!A110="","",官網匯出!A110)</f>
        <v/>
      </c>
      <c r="H110" s="3" t="str">
        <f>IF(官網匯出!B110="","",官網匯出!B110)</f>
        <v/>
      </c>
      <c r="I110" s="1" t="str">
        <f>IF(官網匯出!C110="","",官網匯出!C110)</f>
        <v/>
      </c>
      <c r="J110" s="1" t="str">
        <f>IF(官網匯出!D110="","",官網匯出!D110)</f>
        <v/>
      </c>
      <c r="K110" s="3" t="str">
        <f>IF(官網匯出!E110="","",官網匯出!E110)</f>
        <v/>
      </c>
      <c r="L110" s="1" t="str">
        <f>IF(官網匯出!F110="","",官網匯出!F110)</f>
        <v/>
      </c>
      <c r="M110" s="1" t="str">
        <f>IF(官網匯出!G110="","",官網匯出!G110)</f>
        <v/>
      </c>
      <c r="N110" s="1" t="str">
        <f>IF(官網匯出!H110="","",官網匯出!H110)</f>
        <v/>
      </c>
      <c r="P110" s="1" t="str">
        <f>IF(官網匯出!J110="","",RIGHT(官網匯出!J110,LEN(官網匯出!J110)-2))</f>
        <v/>
      </c>
      <c r="Q110" s="1" t="str">
        <f>IF(官網匯出!K110="","",官網匯出!K110)</f>
        <v/>
      </c>
      <c r="R110" s="1" t="str">
        <f>IF(官網匯出!L110="","",官網匯出!L110)</f>
        <v/>
      </c>
      <c r="S110" s="1" t="str">
        <f>IF(官網匯出!M110="","",官網匯出!M110)</f>
        <v/>
      </c>
      <c r="T110" s="1" t="str">
        <f>IF(官網匯出!N110="","",官網匯出!N110)</f>
        <v/>
      </c>
      <c r="U110" s="1" t="str">
        <f>IF(官網匯出!O110="","",官網匯出!O110)</f>
        <v/>
      </c>
      <c r="V110" s="1" t="str">
        <f>IF(官網匯出!P110="",IF(G110="","",0),官網匯出!P110)</f>
        <v/>
      </c>
      <c r="W110" s="1" t="str">
        <f>IF(官網匯出!Q110="",IF(G110="","",0),官網匯出!Q110)</f>
        <v/>
      </c>
      <c r="X110" s="1" t="str">
        <f>IF(官網匯出!R110="","",官網匯出!R110)</f>
        <v/>
      </c>
      <c r="Y110" s="1" t="str">
        <f>IF(官網匯出!S110="","",官網匯出!S110)</f>
        <v/>
      </c>
      <c r="Z110" s="1" t="str">
        <f>IF(G110="","",官網匯出!T110)</f>
        <v/>
      </c>
      <c r="AA110" s="1" t="str">
        <f>IF(G110="","",官網匯出!AK110)</f>
        <v/>
      </c>
      <c r="AB110" s="1" t="str">
        <f>IF(G110="","",IF(官網匯出!V110="","",官網匯出!V110))</f>
        <v/>
      </c>
      <c r="AJ110" s="1" t="str">
        <f>IF(G110="","",IF(官網匯出!AE110="","",官網匯出!AE110))</f>
        <v/>
      </c>
      <c r="AK110" s="1" t="str">
        <f>IF(G110="","",IF(官網匯出!AD110="","",官網匯出!AD110))</f>
        <v/>
      </c>
      <c r="AL110" s="1" t="str">
        <f t="shared" si="24"/>
        <v>0</v>
      </c>
      <c r="AM110" s="1" t="str">
        <f>IF(官網匯出!AG110="","",官網匯出!AG110)</f>
        <v/>
      </c>
      <c r="AN110" s="1" t="str">
        <f>IF(G110="","",IF(官網匯出!AH110="","",官網匯出!AH110))</f>
        <v/>
      </c>
      <c r="AO110" s="14" t="str">
        <f t="shared" si="25"/>
        <v/>
      </c>
      <c r="AP110" s="14" t="str">
        <f t="shared" si="26"/>
        <v>1</v>
      </c>
      <c r="AQ110" s="14" t="str">
        <f t="shared" si="27"/>
        <v>0</v>
      </c>
      <c r="AR110" s="1" t="str">
        <f t="shared" si="28"/>
        <v/>
      </c>
      <c r="AS110" s="1" t="str">
        <f t="shared" si="29"/>
        <v/>
      </c>
      <c r="AT110" s="1" t="str">
        <f t="shared" si="30"/>
        <v/>
      </c>
      <c r="AU110" s="1" t="str">
        <f t="shared" si="21"/>
        <v/>
      </c>
      <c r="AV110" s="1" t="e">
        <f>IF(VLOOKUP(G110,官網匯出!A:AQ,42,FALSE)="","[黃金盾官網]",VLOOKUP(G110,官網匯出!A:AQ,42,FALSE))</f>
        <v>#N/A</v>
      </c>
      <c r="AW110" s="1" t="e">
        <f>IF(LEFT(VLOOKUP(G110,官網匯出!A:AS,43,FALSE),2)="","web",LEFT(VLOOKUP(G110,官網匯出!A:AS,43,FALSE),2))</f>
        <v>#N/A</v>
      </c>
      <c r="AX110" s="1" t="str">
        <f t="shared" si="31"/>
        <v>O</v>
      </c>
    </row>
    <row r="111" spans="1:50">
      <c r="A111" s="1" t="str">
        <f>IF(G111="","",VLOOKUP(官網轉換!AW111,團名!A:B,2,FALSE))</f>
        <v/>
      </c>
      <c r="B111" s="1" t="str">
        <f>IF(G111="","",IF(LEFT(VLOOKUP(G111,官網匯出!A:AQ,43,0),2)="wf",VLOOKUP(VLOOKUP(G111,官網匯出!A:AQ,43,0),團名!$I$1:$K$12,2,FALSE),"N0071"))</f>
        <v/>
      </c>
      <c r="C111" s="1" t="str">
        <f>IFERROR(VLOOKUP(官網匯出!D111,團名!E:G,3,FALSE),"")</f>
        <v/>
      </c>
      <c r="D111" s="1" t="str">
        <f t="shared" si="22"/>
        <v/>
      </c>
      <c r="E111" s="1" t="str">
        <f t="shared" si="23"/>
        <v/>
      </c>
      <c r="F111" s="1" t="str">
        <f>IF(官網匯出!F111="已付款","","B0012")</f>
        <v>B0012</v>
      </c>
      <c r="G111" s="1" t="str">
        <f>IF(官網匯出!A111="","",官網匯出!A111)</f>
        <v/>
      </c>
      <c r="H111" s="3" t="str">
        <f>IF(官網匯出!B111="","",官網匯出!B111)</f>
        <v/>
      </c>
      <c r="I111" s="1" t="str">
        <f>IF(官網匯出!C111="","",官網匯出!C111)</f>
        <v/>
      </c>
      <c r="J111" s="1" t="str">
        <f>IF(官網匯出!D111="","",官網匯出!D111)</f>
        <v/>
      </c>
      <c r="K111" s="3" t="str">
        <f>IF(官網匯出!E111="","",官網匯出!E111)</f>
        <v/>
      </c>
      <c r="L111" s="1" t="str">
        <f>IF(官網匯出!F111="","",官網匯出!F111)</f>
        <v/>
      </c>
      <c r="M111" s="1" t="str">
        <f>IF(官網匯出!G111="","",官網匯出!G111)</f>
        <v/>
      </c>
      <c r="N111" s="1" t="str">
        <f>IF(官網匯出!H111="","",官網匯出!H111)</f>
        <v/>
      </c>
      <c r="P111" s="1" t="str">
        <f>IF(官網匯出!J111="","",RIGHT(官網匯出!J111,LEN(官網匯出!J111)-2))</f>
        <v/>
      </c>
      <c r="Q111" s="1" t="str">
        <f>IF(官網匯出!K111="","",官網匯出!K111)</f>
        <v/>
      </c>
      <c r="R111" s="1" t="str">
        <f>IF(官網匯出!L111="","",官網匯出!L111)</f>
        <v/>
      </c>
      <c r="S111" s="1" t="str">
        <f>IF(官網匯出!M111="","",官網匯出!M111)</f>
        <v/>
      </c>
      <c r="T111" s="1" t="str">
        <f>IF(官網匯出!N111="","",官網匯出!N111)</f>
        <v/>
      </c>
      <c r="U111" s="1" t="str">
        <f>IF(官網匯出!O111="","",官網匯出!O111)</f>
        <v/>
      </c>
      <c r="V111" s="1" t="str">
        <f>IF(官網匯出!P111="",IF(G111="","",0),官網匯出!P111)</f>
        <v/>
      </c>
      <c r="W111" s="1" t="str">
        <f>IF(官網匯出!Q111="",IF(G111="","",0),官網匯出!Q111)</f>
        <v/>
      </c>
      <c r="X111" s="1" t="str">
        <f>IF(官網匯出!R111="","",官網匯出!R111)</f>
        <v/>
      </c>
      <c r="Y111" s="1" t="str">
        <f>IF(官網匯出!S111="","",官網匯出!S111)</f>
        <v/>
      </c>
      <c r="Z111" s="1" t="str">
        <f>IF(G111="","",官網匯出!T111)</f>
        <v/>
      </c>
      <c r="AA111" s="1" t="str">
        <f>IF(G111="","",官網匯出!AK111)</f>
        <v/>
      </c>
      <c r="AB111" s="1" t="str">
        <f>IF(G111="","",IF(官網匯出!V111="","",官網匯出!V111))</f>
        <v/>
      </c>
      <c r="AJ111" s="1" t="str">
        <f>IF(G111="","",IF(官網匯出!AE111="","",官網匯出!AE111))</f>
        <v/>
      </c>
      <c r="AK111" s="1" t="str">
        <f>IF(G111="","",IF(官網匯出!AD111="","",官網匯出!AD111))</f>
        <v/>
      </c>
      <c r="AL111" s="1" t="str">
        <f t="shared" si="24"/>
        <v>0</v>
      </c>
      <c r="AM111" s="1" t="str">
        <f>IF(官網匯出!AG111="","",官網匯出!AG111)</f>
        <v/>
      </c>
      <c r="AN111" s="1" t="str">
        <f>IF(G111="","",IF(官網匯出!AH111="","",官網匯出!AH111))</f>
        <v/>
      </c>
      <c r="AO111" s="14" t="str">
        <f t="shared" si="25"/>
        <v/>
      </c>
      <c r="AP111" s="14" t="str">
        <f t="shared" si="26"/>
        <v>1</v>
      </c>
      <c r="AQ111" s="14" t="str">
        <f t="shared" si="27"/>
        <v>0</v>
      </c>
      <c r="AR111" s="1" t="str">
        <f t="shared" si="28"/>
        <v/>
      </c>
      <c r="AS111" s="1" t="str">
        <f t="shared" si="29"/>
        <v/>
      </c>
      <c r="AT111" s="1" t="str">
        <f t="shared" si="30"/>
        <v/>
      </c>
      <c r="AU111" s="1" t="str">
        <f t="shared" si="21"/>
        <v/>
      </c>
      <c r="AV111" s="1" t="e">
        <f>IF(VLOOKUP(G111,官網匯出!A:AQ,42,FALSE)="","[黃金盾官網]",VLOOKUP(G111,官網匯出!A:AQ,42,FALSE))</f>
        <v>#N/A</v>
      </c>
      <c r="AW111" s="1" t="e">
        <f>IF(LEFT(VLOOKUP(G111,官網匯出!A:AS,43,FALSE),2)="","web",LEFT(VLOOKUP(G111,官網匯出!A:AS,43,FALSE),2))</f>
        <v>#N/A</v>
      </c>
      <c r="AX111" s="1" t="str">
        <f t="shared" si="31"/>
        <v>O</v>
      </c>
    </row>
    <row r="112" spans="1:50">
      <c r="A112" s="1" t="str">
        <f>IF(G112="","",VLOOKUP(官網轉換!AW112,團名!A:B,2,FALSE))</f>
        <v/>
      </c>
      <c r="B112" s="1" t="str">
        <f>IF(G112="","",IF(LEFT(VLOOKUP(G112,官網匯出!A:AQ,43,0),2)="wf",VLOOKUP(VLOOKUP(G112,官網匯出!A:AQ,43,0),團名!$I$1:$K$12,2,FALSE),"N0071"))</f>
        <v/>
      </c>
      <c r="C112" s="1" t="str">
        <f>IFERROR(VLOOKUP(官網匯出!D112,團名!E:G,3,FALSE),"")</f>
        <v/>
      </c>
      <c r="D112" s="1" t="str">
        <f t="shared" si="22"/>
        <v/>
      </c>
      <c r="E112" s="1" t="str">
        <f t="shared" si="23"/>
        <v/>
      </c>
      <c r="F112" s="1" t="str">
        <f>IF(官網匯出!F112="已付款","","B0012")</f>
        <v>B0012</v>
      </c>
      <c r="G112" s="1" t="str">
        <f>IF(官網匯出!A112="","",官網匯出!A112)</f>
        <v/>
      </c>
      <c r="H112" s="3" t="str">
        <f>IF(官網匯出!B112="","",官網匯出!B112)</f>
        <v/>
      </c>
      <c r="I112" s="1" t="str">
        <f>IF(官網匯出!C112="","",官網匯出!C112)</f>
        <v/>
      </c>
      <c r="J112" s="1" t="str">
        <f>IF(官網匯出!D112="","",官網匯出!D112)</f>
        <v/>
      </c>
      <c r="K112" s="3" t="str">
        <f>IF(官網匯出!E112="","",官網匯出!E112)</f>
        <v/>
      </c>
      <c r="L112" s="1" t="str">
        <f>IF(官網匯出!F112="","",官網匯出!F112)</f>
        <v/>
      </c>
      <c r="M112" s="1" t="str">
        <f>IF(官網匯出!G112="","",官網匯出!G112)</f>
        <v/>
      </c>
      <c r="N112" s="1" t="str">
        <f>IF(官網匯出!H112="","",官網匯出!H112)</f>
        <v/>
      </c>
      <c r="P112" s="1" t="str">
        <f>IF(官網匯出!J112="","",RIGHT(官網匯出!J112,LEN(官網匯出!J112)-2))</f>
        <v/>
      </c>
      <c r="Q112" s="1" t="str">
        <f>IF(官網匯出!K112="","",官網匯出!K112)</f>
        <v/>
      </c>
      <c r="R112" s="1" t="str">
        <f>IF(官網匯出!L112="","",官網匯出!L112)</f>
        <v/>
      </c>
      <c r="S112" s="1" t="str">
        <f>IF(官網匯出!M112="","",官網匯出!M112)</f>
        <v/>
      </c>
      <c r="T112" s="1" t="str">
        <f>IF(官網匯出!N112="","",官網匯出!N112)</f>
        <v/>
      </c>
      <c r="U112" s="1" t="str">
        <f>IF(官網匯出!O112="","",官網匯出!O112)</f>
        <v/>
      </c>
      <c r="V112" s="1" t="str">
        <f>IF(官網匯出!P112="",IF(G112="","",0),官網匯出!P112)</f>
        <v/>
      </c>
      <c r="W112" s="1" t="str">
        <f>IF(官網匯出!Q112="",IF(G112="","",0),官網匯出!Q112)</f>
        <v/>
      </c>
      <c r="X112" s="1" t="str">
        <f>IF(官網匯出!R112="","",官網匯出!R112)</f>
        <v/>
      </c>
      <c r="Y112" s="1" t="str">
        <f>IF(官網匯出!S112="","",官網匯出!S112)</f>
        <v/>
      </c>
      <c r="Z112" s="1" t="str">
        <f>IF(G112="","",官網匯出!T112)</f>
        <v/>
      </c>
      <c r="AA112" s="1" t="str">
        <f>IF(G112="","",官網匯出!AK112)</f>
        <v/>
      </c>
      <c r="AB112" s="1" t="str">
        <f>IF(G112="","",IF(官網匯出!V112="","",官網匯出!V112))</f>
        <v/>
      </c>
      <c r="AJ112" s="1" t="str">
        <f>IF(G112="","",IF(官網匯出!AE112="","",官網匯出!AE112))</f>
        <v/>
      </c>
      <c r="AK112" s="1" t="str">
        <f>IF(G112="","",IF(官網匯出!AD112="","",官網匯出!AD112))</f>
        <v/>
      </c>
      <c r="AL112" s="1" t="str">
        <f t="shared" si="24"/>
        <v>0</v>
      </c>
      <c r="AM112" s="1" t="str">
        <f>IF(官網匯出!AG112="","",官網匯出!AG112)</f>
        <v/>
      </c>
      <c r="AN112" s="1" t="str">
        <f>IF(G112="","",IF(官網匯出!AH112="","",官網匯出!AH112))</f>
        <v/>
      </c>
      <c r="AO112" s="14" t="str">
        <f t="shared" si="25"/>
        <v/>
      </c>
      <c r="AP112" s="14" t="str">
        <f t="shared" si="26"/>
        <v>1</v>
      </c>
      <c r="AQ112" s="14" t="str">
        <f t="shared" si="27"/>
        <v>0</v>
      </c>
      <c r="AR112" s="1" t="str">
        <f t="shared" si="28"/>
        <v/>
      </c>
      <c r="AS112" s="1" t="str">
        <f t="shared" si="29"/>
        <v/>
      </c>
      <c r="AT112" s="1" t="str">
        <f t="shared" si="30"/>
        <v/>
      </c>
      <c r="AU112" s="1" t="str">
        <f t="shared" si="21"/>
        <v/>
      </c>
      <c r="AV112" s="1" t="e">
        <f>IF(VLOOKUP(G112,官網匯出!A:AQ,42,FALSE)="","[黃金盾官網]",VLOOKUP(G112,官網匯出!A:AQ,42,FALSE))</f>
        <v>#N/A</v>
      </c>
      <c r="AW112" s="1" t="e">
        <f>IF(LEFT(VLOOKUP(G112,官網匯出!A:AS,43,FALSE),2)="","web",LEFT(VLOOKUP(G112,官網匯出!A:AS,43,FALSE),2))</f>
        <v>#N/A</v>
      </c>
      <c r="AX112" s="1" t="str">
        <f t="shared" si="31"/>
        <v>O</v>
      </c>
    </row>
    <row r="113" spans="1:50">
      <c r="A113" s="1" t="str">
        <f>IF(G113="","",VLOOKUP(官網轉換!AW113,團名!A:B,2,FALSE))</f>
        <v/>
      </c>
      <c r="B113" s="1" t="str">
        <f>IF(G113="","",IF(LEFT(VLOOKUP(G113,官網匯出!A:AQ,43,0),2)="wf",VLOOKUP(VLOOKUP(G113,官網匯出!A:AQ,43,0),團名!$I$1:$K$12,2,FALSE),"N0071"))</f>
        <v/>
      </c>
      <c r="C113" s="1" t="str">
        <f>IFERROR(VLOOKUP(官網匯出!D113,團名!E:G,3,FALSE),"")</f>
        <v/>
      </c>
      <c r="D113" s="1" t="str">
        <f t="shared" si="22"/>
        <v/>
      </c>
      <c r="E113" s="1" t="str">
        <f t="shared" si="23"/>
        <v/>
      </c>
      <c r="F113" s="1" t="str">
        <f>IF(官網匯出!F113="已付款","","B0012")</f>
        <v>B0012</v>
      </c>
      <c r="G113" s="1" t="str">
        <f>IF(官網匯出!A113="","",官網匯出!A113)</f>
        <v/>
      </c>
      <c r="H113" s="3" t="str">
        <f>IF(官網匯出!B113="","",官網匯出!B113)</f>
        <v/>
      </c>
      <c r="I113" s="1" t="str">
        <f>IF(官網匯出!C113="","",官網匯出!C113)</f>
        <v/>
      </c>
      <c r="J113" s="1" t="str">
        <f>IF(官網匯出!D113="","",官網匯出!D113)</f>
        <v/>
      </c>
      <c r="K113" s="3" t="str">
        <f>IF(官網匯出!E113="","",官網匯出!E113)</f>
        <v/>
      </c>
      <c r="L113" s="1" t="str">
        <f>IF(官網匯出!F113="","",官網匯出!F113)</f>
        <v/>
      </c>
      <c r="M113" s="1" t="str">
        <f>IF(官網匯出!G113="","",官網匯出!G113)</f>
        <v/>
      </c>
      <c r="N113" s="1" t="str">
        <f>IF(官網匯出!H113="","",官網匯出!H113)</f>
        <v/>
      </c>
      <c r="P113" s="1" t="str">
        <f>IF(官網匯出!J113="","",RIGHT(官網匯出!J113,LEN(官網匯出!J113)-2))</f>
        <v/>
      </c>
      <c r="Q113" s="1" t="str">
        <f>IF(官網匯出!K113="","",官網匯出!K113)</f>
        <v/>
      </c>
      <c r="R113" s="1" t="str">
        <f>IF(官網匯出!L113="","",官網匯出!L113)</f>
        <v/>
      </c>
      <c r="S113" s="1" t="str">
        <f>IF(官網匯出!M113="","",官網匯出!M113)</f>
        <v/>
      </c>
      <c r="T113" s="1" t="str">
        <f>IF(官網匯出!N113="","",官網匯出!N113)</f>
        <v/>
      </c>
      <c r="U113" s="1" t="str">
        <f>IF(官網匯出!O113="","",官網匯出!O113)</f>
        <v/>
      </c>
      <c r="V113" s="1" t="str">
        <f>IF(官網匯出!P113="",IF(G113="","",0),官網匯出!P113)</f>
        <v/>
      </c>
      <c r="W113" s="1" t="str">
        <f>IF(官網匯出!Q113="",IF(G113="","",0),官網匯出!Q113)</f>
        <v/>
      </c>
      <c r="X113" s="1" t="str">
        <f>IF(官網匯出!R113="","",官網匯出!R113)</f>
        <v/>
      </c>
      <c r="Y113" s="1" t="str">
        <f>IF(官網匯出!S113="","",官網匯出!S113)</f>
        <v/>
      </c>
      <c r="Z113" s="1" t="str">
        <f>IF(G113="","",官網匯出!T113)</f>
        <v/>
      </c>
      <c r="AA113" s="1" t="str">
        <f>IF(G113="","",官網匯出!AK113)</f>
        <v/>
      </c>
      <c r="AB113" s="1" t="str">
        <f>IF(G113="","",IF(官網匯出!V113="","",官網匯出!V113))</f>
        <v/>
      </c>
      <c r="AJ113" s="1" t="str">
        <f>IF(G113="","",IF(官網匯出!AE113="","",官網匯出!AE113))</f>
        <v/>
      </c>
      <c r="AK113" s="1" t="str">
        <f>IF(G113="","",IF(官網匯出!AD113="","",官網匯出!AD113))</f>
        <v/>
      </c>
      <c r="AL113" s="1" t="str">
        <f t="shared" si="24"/>
        <v>0</v>
      </c>
      <c r="AM113" s="1" t="str">
        <f>IF(官網匯出!AG113="","",官網匯出!AG113)</f>
        <v/>
      </c>
      <c r="AN113" s="1" t="str">
        <f>IF(G113="","",IF(官網匯出!AH113="","",官網匯出!AH113))</f>
        <v/>
      </c>
      <c r="AO113" s="14" t="str">
        <f t="shared" si="25"/>
        <v/>
      </c>
      <c r="AP113" s="14" t="str">
        <f t="shared" si="26"/>
        <v>1</v>
      </c>
      <c r="AQ113" s="14" t="str">
        <f t="shared" si="27"/>
        <v>0</v>
      </c>
      <c r="AR113" s="1" t="str">
        <f t="shared" si="28"/>
        <v/>
      </c>
      <c r="AS113" s="1" t="str">
        <f t="shared" si="29"/>
        <v/>
      </c>
      <c r="AT113" s="1" t="str">
        <f t="shared" si="30"/>
        <v/>
      </c>
      <c r="AU113" s="1" t="str">
        <f t="shared" si="21"/>
        <v/>
      </c>
      <c r="AV113" s="1" t="e">
        <f>IF(VLOOKUP(G113,官網匯出!A:AQ,42,FALSE)="","[黃金盾官網]",VLOOKUP(G113,官網匯出!A:AQ,42,FALSE))</f>
        <v>#N/A</v>
      </c>
      <c r="AW113" s="1" t="e">
        <f>IF(LEFT(VLOOKUP(G113,官網匯出!A:AS,43,FALSE),2)="","web",LEFT(VLOOKUP(G113,官網匯出!A:AS,43,FALSE),2))</f>
        <v>#N/A</v>
      </c>
      <c r="AX113" s="1" t="str">
        <f t="shared" si="31"/>
        <v>O</v>
      </c>
    </row>
    <row r="114" spans="1:50">
      <c r="A114" s="1" t="str">
        <f>IF(G114="","",VLOOKUP(官網轉換!AW114,團名!A:B,2,FALSE))</f>
        <v/>
      </c>
      <c r="B114" s="1" t="str">
        <f>IF(G114="","",IF(LEFT(VLOOKUP(G114,官網匯出!A:AQ,43,0),2)="wf",VLOOKUP(VLOOKUP(G114,官網匯出!A:AQ,43,0),團名!$I$1:$K$12,2,FALSE),"N0071"))</f>
        <v/>
      </c>
      <c r="C114" s="1" t="str">
        <f>IFERROR(VLOOKUP(官網匯出!D114,團名!E:G,3,FALSE),"")</f>
        <v/>
      </c>
      <c r="D114" s="1" t="str">
        <f t="shared" si="22"/>
        <v/>
      </c>
      <c r="E114" s="1" t="str">
        <f t="shared" si="23"/>
        <v/>
      </c>
      <c r="F114" s="1" t="str">
        <f>IF(官網匯出!F114="已付款","","B0012")</f>
        <v>B0012</v>
      </c>
      <c r="G114" s="1" t="str">
        <f>IF(官網匯出!A114="","",官網匯出!A114)</f>
        <v/>
      </c>
      <c r="H114" s="3" t="str">
        <f>IF(官網匯出!B114="","",官網匯出!B114)</f>
        <v/>
      </c>
      <c r="I114" s="1" t="str">
        <f>IF(官網匯出!C114="","",官網匯出!C114)</f>
        <v/>
      </c>
      <c r="J114" s="1" t="str">
        <f>IF(官網匯出!D114="","",官網匯出!D114)</f>
        <v/>
      </c>
      <c r="K114" s="3" t="str">
        <f>IF(官網匯出!E114="","",官網匯出!E114)</f>
        <v/>
      </c>
      <c r="L114" s="1" t="str">
        <f>IF(官網匯出!F114="","",官網匯出!F114)</f>
        <v/>
      </c>
      <c r="M114" s="1" t="str">
        <f>IF(官網匯出!G114="","",官網匯出!G114)</f>
        <v/>
      </c>
      <c r="N114" s="1" t="str">
        <f>IF(官網匯出!H114="","",官網匯出!H114)</f>
        <v/>
      </c>
      <c r="P114" s="1" t="str">
        <f>IF(官網匯出!J114="","",RIGHT(官網匯出!J114,LEN(官網匯出!J114)-2))</f>
        <v/>
      </c>
      <c r="Q114" s="1" t="str">
        <f>IF(官網匯出!K114="","",官網匯出!K114)</f>
        <v/>
      </c>
      <c r="R114" s="1" t="str">
        <f>IF(官網匯出!L114="","",官網匯出!L114)</f>
        <v/>
      </c>
      <c r="S114" s="1" t="str">
        <f>IF(官網匯出!M114="","",官網匯出!M114)</f>
        <v/>
      </c>
      <c r="T114" s="1" t="str">
        <f>IF(官網匯出!N114="","",官網匯出!N114)</f>
        <v/>
      </c>
      <c r="U114" s="1" t="str">
        <f>IF(官網匯出!O114="","",官網匯出!O114)</f>
        <v/>
      </c>
      <c r="V114" s="1" t="str">
        <f>IF(官網匯出!P114="",IF(G114="","",0),官網匯出!P114)</f>
        <v/>
      </c>
      <c r="W114" s="1" t="str">
        <f>IF(官網匯出!Q114="",IF(G114="","",0),官網匯出!Q114)</f>
        <v/>
      </c>
      <c r="X114" s="1" t="str">
        <f>IF(官網匯出!R114="","",官網匯出!R114)</f>
        <v/>
      </c>
      <c r="Y114" s="1" t="str">
        <f>IF(官網匯出!S114="","",官網匯出!S114)</f>
        <v/>
      </c>
      <c r="Z114" s="1" t="str">
        <f>IF(G114="","",官網匯出!T114)</f>
        <v/>
      </c>
      <c r="AA114" s="1" t="str">
        <f>IF(G114="","",官網匯出!AK114)</f>
        <v/>
      </c>
      <c r="AB114" s="1" t="str">
        <f>IF(G114="","",IF(官網匯出!V114="","",官網匯出!V114))</f>
        <v/>
      </c>
      <c r="AJ114" s="1" t="str">
        <f>IF(G114="","",IF(官網匯出!AE114="","",官網匯出!AE114))</f>
        <v/>
      </c>
      <c r="AK114" s="1" t="str">
        <f>IF(G114="","",IF(官網匯出!AD114="","",官網匯出!AD114))</f>
        <v/>
      </c>
      <c r="AL114" s="1" t="str">
        <f t="shared" si="24"/>
        <v>0</v>
      </c>
      <c r="AM114" s="1" t="str">
        <f>IF(官網匯出!AG114="","",官網匯出!AG114)</f>
        <v/>
      </c>
      <c r="AN114" s="1" t="str">
        <f>IF(G114="","",IF(官網匯出!AH114="","",官網匯出!AH114))</f>
        <v/>
      </c>
      <c r="AO114" s="14" t="str">
        <f t="shared" si="25"/>
        <v/>
      </c>
      <c r="AP114" s="14" t="str">
        <f t="shared" si="26"/>
        <v>1</v>
      </c>
      <c r="AQ114" s="14" t="str">
        <f t="shared" si="27"/>
        <v>0</v>
      </c>
      <c r="AR114" s="1" t="str">
        <f t="shared" si="28"/>
        <v/>
      </c>
      <c r="AS114" s="1" t="str">
        <f t="shared" si="29"/>
        <v/>
      </c>
      <c r="AT114" s="1" t="str">
        <f t="shared" si="30"/>
        <v/>
      </c>
      <c r="AU114" s="1" t="str">
        <f t="shared" si="21"/>
        <v/>
      </c>
      <c r="AV114" s="1" t="e">
        <f>IF(VLOOKUP(G114,官網匯出!A:AQ,42,FALSE)="","[黃金盾官網]",VLOOKUP(G114,官網匯出!A:AQ,42,FALSE))</f>
        <v>#N/A</v>
      </c>
      <c r="AW114" s="1" t="e">
        <f>IF(LEFT(VLOOKUP(G114,官網匯出!A:AS,43,FALSE),2)="","web",LEFT(VLOOKUP(G114,官網匯出!A:AS,43,FALSE),2))</f>
        <v>#N/A</v>
      </c>
      <c r="AX114" s="1" t="str">
        <f t="shared" si="31"/>
        <v>O</v>
      </c>
    </row>
    <row r="115" spans="1:50">
      <c r="A115" s="1" t="str">
        <f>IF(G115="","",VLOOKUP(官網轉換!AW115,團名!A:B,2,FALSE))</f>
        <v/>
      </c>
      <c r="B115" s="1" t="str">
        <f>IF(G115="","",IF(LEFT(VLOOKUP(G115,官網匯出!A:AQ,43,0),2)="wf",VLOOKUP(VLOOKUP(G115,官網匯出!A:AQ,43,0),團名!$I$1:$K$12,2,FALSE),"N0071"))</f>
        <v/>
      </c>
      <c r="C115" s="1" t="str">
        <f>IFERROR(VLOOKUP(官網匯出!D115,團名!E:G,3,FALSE),"")</f>
        <v/>
      </c>
      <c r="D115" s="1" t="str">
        <f t="shared" si="22"/>
        <v/>
      </c>
      <c r="E115" s="1" t="str">
        <f t="shared" si="23"/>
        <v/>
      </c>
      <c r="F115" s="1" t="str">
        <f>IF(官網匯出!F115="已付款","","B0012")</f>
        <v>B0012</v>
      </c>
      <c r="G115" s="1" t="str">
        <f>IF(官網匯出!A115="","",官網匯出!A115)</f>
        <v/>
      </c>
      <c r="H115" s="3" t="str">
        <f>IF(官網匯出!B115="","",官網匯出!B115)</f>
        <v/>
      </c>
      <c r="I115" s="1" t="str">
        <f>IF(官網匯出!C115="","",官網匯出!C115)</f>
        <v/>
      </c>
      <c r="J115" s="1" t="str">
        <f>IF(官網匯出!D115="","",官網匯出!D115)</f>
        <v/>
      </c>
      <c r="K115" s="3" t="str">
        <f>IF(官網匯出!E115="","",官網匯出!E115)</f>
        <v/>
      </c>
      <c r="L115" s="1" t="str">
        <f>IF(官網匯出!F115="","",官網匯出!F115)</f>
        <v/>
      </c>
      <c r="M115" s="1" t="str">
        <f>IF(官網匯出!G115="","",官網匯出!G115)</f>
        <v/>
      </c>
      <c r="N115" s="1" t="str">
        <f>IF(官網匯出!H115="","",官網匯出!H115)</f>
        <v/>
      </c>
      <c r="P115" s="1" t="str">
        <f>IF(官網匯出!J115="","",RIGHT(官網匯出!J115,LEN(官網匯出!J115)-2))</f>
        <v/>
      </c>
      <c r="Q115" s="1" t="str">
        <f>IF(官網匯出!K115="","",官網匯出!K115)</f>
        <v/>
      </c>
      <c r="R115" s="1" t="str">
        <f>IF(官網匯出!L115="","",官網匯出!L115)</f>
        <v/>
      </c>
      <c r="S115" s="1" t="str">
        <f>IF(官網匯出!M115="","",官網匯出!M115)</f>
        <v/>
      </c>
      <c r="T115" s="1" t="str">
        <f>IF(官網匯出!N115="","",官網匯出!N115)</f>
        <v/>
      </c>
      <c r="U115" s="1" t="str">
        <f>IF(官網匯出!O115="","",官網匯出!O115)</f>
        <v/>
      </c>
      <c r="V115" s="1" t="str">
        <f>IF(官網匯出!P115="",IF(G115="","",0),官網匯出!P115)</f>
        <v/>
      </c>
      <c r="W115" s="1" t="str">
        <f>IF(官網匯出!Q115="",IF(G115="","",0),官網匯出!Q115)</f>
        <v/>
      </c>
      <c r="X115" s="1" t="str">
        <f>IF(官網匯出!R115="","",官網匯出!R115)</f>
        <v/>
      </c>
      <c r="Y115" s="1" t="str">
        <f>IF(官網匯出!S115="","",官網匯出!S115)</f>
        <v/>
      </c>
      <c r="Z115" s="1" t="str">
        <f>IF(G115="","",官網匯出!T115)</f>
        <v/>
      </c>
      <c r="AA115" s="1" t="str">
        <f>IF(G115="","",官網匯出!AK115)</f>
        <v/>
      </c>
      <c r="AB115" s="1" t="str">
        <f>IF(G115="","",IF(官網匯出!V115="","",官網匯出!V115))</f>
        <v/>
      </c>
      <c r="AJ115" s="1" t="str">
        <f>IF(G115="","",IF(官網匯出!AE115="","",官網匯出!AE115))</f>
        <v/>
      </c>
      <c r="AK115" s="1" t="str">
        <f>IF(G115="","",IF(官網匯出!AD115="","",官網匯出!AD115))</f>
        <v/>
      </c>
      <c r="AL115" s="1" t="str">
        <f t="shared" si="24"/>
        <v>0</v>
      </c>
      <c r="AM115" s="1" t="str">
        <f>IF(官網匯出!AG115="","",官網匯出!AG115)</f>
        <v/>
      </c>
      <c r="AN115" s="1" t="str">
        <f>IF(G115="","",IF(官網匯出!AH115="","",官網匯出!AH115))</f>
        <v/>
      </c>
      <c r="AO115" s="14" t="str">
        <f t="shared" si="25"/>
        <v/>
      </c>
      <c r="AP115" s="14" t="str">
        <f t="shared" si="26"/>
        <v>1</v>
      </c>
      <c r="AQ115" s="14" t="str">
        <f t="shared" si="27"/>
        <v>0</v>
      </c>
      <c r="AR115" s="1" t="str">
        <f t="shared" si="28"/>
        <v/>
      </c>
      <c r="AS115" s="1" t="str">
        <f t="shared" si="29"/>
        <v/>
      </c>
      <c r="AT115" s="1" t="str">
        <f t="shared" si="30"/>
        <v/>
      </c>
      <c r="AU115" s="1" t="str">
        <f t="shared" si="21"/>
        <v/>
      </c>
      <c r="AV115" s="1" t="e">
        <f>IF(VLOOKUP(G115,官網匯出!A:AQ,42,FALSE)="","[黃金盾官網]",VLOOKUP(G115,官網匯出!A:AQ,42,FALSE))</f>
        <v>#N/A</v>
      </c>
      <c r="AW115" s="1" t="e">
        <f>IF(LEFT(VLOOKUP(G115,官網匯出!A:AS,43,FALSE),2)="","web",LEFT(VLOOKUP(G115,官網匯出!A:AS,43,FALSE),2))</f>
        <v>#N/A</v>
      </c>
      <c r="AX115" s="1" t="str">
        <f t="shared" si="31"/>
        <v>O</v>
      </c>
    </row>
    <row r="116" spans="1:50">
      <c r="A116" s="1" t="str">
        <f>IF(G116="","",VLOOKUP(官網轉換!AW116,團名!A:B,2,FALSE))</f>
        <v/>
      </c>
      <c r="B116" s="1" t="str">
        <f>IF(G116="","",IF(LEFT(VLOOKUP(G116,官網匯出!A:AQ,43,0),2)="wf",VLOOKUP(VLOOKUP(G116,官網匯出!A:AQ,43,0),團名!$I$1:$K$12,2,FALSE),"N0071"))</f>
        <v/>
      </c>
      <c r="C116" s="1" t="str">
        <f>IFERROR(VLOOKUP(官網匯出!D116,團名!E:G,3,FALSE),"")</f>
        <v/>
      </c>
      <c r="D116" s="1" t="str">
        <f t="shared" si="22"/>
        <v/>
      </c>
      <c r="E116" s="1" t="str">
        <f t="shared" si="23"/>
        <v/>
      </c>
      <c r="F116" s="1" t="str">
        <f>IF(官網匯出!F116="已付款","","B0012")</f>
        <v>B0012</v>
      </c>
      <c r="G116" s="1" t="str">
        <f>IF(官網匯出!A116="","",官網匯出!A116)</f>
        <v/>
      </c>
      <c r="H116" s="3" t="str">
        <f>IF(官網匯出!B116="","",官網匯出!B116)</f>
        <v/>
      </c>
      <c r="I116" s="1" t="str">
        <f>IF(官網匯出!C116="","",官網匯出!C116)</f>
        <v/>
      </c>
      <c r="J116" s="1" t="str">
        <f>IF(官網匯出!D116="","",官網匯出!D116)</f>
        <v/>
      </c>
      <c r="K116" s="3" t="str">
        <f>IF(官網匯出!E116="","",官網匯出!E116)</f>
        <v/>
      </c>
      <c r="L116" s="1" t="str">
        <f>IF(官網匯出!F116="","",官網匯出!F116)</f>
        <v/>
      </c>
      <c r="M116" s="1" t="str">
        <f>IF(官網匯出!G116="","",官網匯出!G116)</f>
        <v/>
      </c>
      <c r="N116" s="1" t="str">
        <f>IF(官網匯出!H116="","",官網匯出!H116)</f>
        <v/>
      </c>
      <c r="P116" s="1" t="str">
        <f>IF(官網匯出!J116="","",RIGHT(官網匯出!J116,LEN(官網匯出!J116)-2))</f>
        <v/>
      </c>
      <c r="Q116" s="1" t="str">
        <f>IF(官網匯出!K116="","",官網匯出!K116)</f>
        <v/>
      </c>
      <c r="R116" s="1" t="str">
        <f>IF(官網匯出!L116="","",官網匯出!L116)</f>
        <v/>
      </c>
      <c r="S116" s="1" t="str">
        <f>IF(官網匯出!M116="","",官網匯出!M116)</f>
        <v/>
      </c>
      <c r="T116" s="1" t="str">
        <f>IF(官網匯出!N116="","",官網匯出!N116)</f>
        <v/>
      </c>
      <c r="U116" s="1" t="str">
        <f>IF(官網匯出!O116="","",官網匯出!O116)</f>
        <v/>
      </c>
      <c r="V116" s="1" t="str">
        <f>IF(官網匯出!P116="",IF(G116="","",0),官網匯出!P116)</f>
        <v/>
      </c>
      <c r="W116" s="1" t="str">
        <f>IF(官網匯出!Q116="",IF(G116="","",0),官網匯出!Q116)</f>
        <v/>
      </c>
      <c r="X116" s="1" t="str">
        <f>IF(官網匯出!R116="","",官網匯出!R116)</f>
        <v/>
      </c>
      <c r="Y116" s="1" t="str">
        <f>IF(官網匯出!S116="","",官網匯出!S116)</f>
        <v/>
      </c>
      <c r="Z116" s="1" t="str">
        <f>IF(G116="","",官網匯出!T116)</f>
        <v/>
      </c>
      <c r="AA116" s="1" t="str">
        <f>IF(G116="","",官網匯出!AK116)</f>
        <v/>
      </c>
      <c r="AB116" s="1" t="str">
        <f>IF(G116="","",IF(官網匯出!V116="","",官網匯出!V116))</f>
        <v/>
      </c>
      <c r="AJ116" s="1" t="str">
        <f>IF(G116="","",IF(官網匯出!AE116="","",官網匯出!AE116))</f>
        <v/>
      </c>
      <c r="AK116" s="1" t="str">
        <f>IF(G116="","",IF(官網匯出!AD116="","",官網匯出!AD116))</f>
        <v/>
      </c>
      <c r="AL116" s="1" t="str">
        <f t="shared" si="24"/>
        <v>0</v>
      </c>
      <c r="AM116" s="1" t="str">
        <f>IF(官網匯出!AG116="","",官網匯出!AG116)</f>
        <v/>
      </c>
      <c r="AN116" s="1" t="str">
        <f>IF(G116="","",IF(官網匯出!AH116="","",官網匯出!AH116))</f>
        <v/>
      </c>
      <c r="AO116" s="14" t="str">
        <f t="shared" si="25"/>
        <v/>
      </c>
      <c r="AP116" s="14" t="str">
        <f t="shared" si="26"/>
        <v>1</v>
      </c>
      <c r="AQ116" s="14" t="str">
        <f t="shared" si="27"/>
        <v>0</v>
      </c>
      <c r="AR116" s="1" t="str">
        <f t="shared" si="28"/>
        <v/>
      </c>
      <c r="AS116" s="1" t="str">
        <f t="shared" si="29"/>
        <v/>
      </c>
      <c r="AT116" s="1" t="str">
        <f t="shared" si="30"/>
        <v/>
      </c>
      <c r="AU116" s="1" t="str">
        <f t="shared" si="21"/>
        <v/>
      </c>
      <c r="AV116" s="1" t="e">
        <f>IF(VLOOKUP(G116,官網匯出!A:AQ,42,FALSE)="","[黃金盾官網]",VLOOKUP(G116,官網匯出!A:AQ,42,FALSE))</f>
        <v>#N/A</v>
      </c>
      <c r="AW116" s="1" t="e">
        <f>IF(LEFT(VLOOKUP(G116,官網匯出!A:AS,43,FALSE),2)="","web",LEFT(VLOOKUP(G116,官網匯出!A:AS,43,FALSE),2))</f>
        <v>#N/A</v>
      </c>
      <c r="AX116" s="1" t="str">
        <f t="shared" si="31"/>
        <v>O</v>
      </c>
    </row>
    <row r="117" spans="1:50">
      <c r="A117" s="1" t="str">
        <f>IF(G117="","",VLOOKUP(官網轉換!AW117,團名!A:B,2,FALSE))</f>
        <v/>
      </c>
      <c r="B117" s="1" t="str">
        <f>IF(G117="","",IF(LEFT(VLOOKUP(G117,官網匯出!A:AQ,43,0),2)="wf",VLOOKUP(VLOOKUP(G117,官網匯出!A:AQ,43,0),團名!$I$1:$K$12,2,FALSE),"N0071"))</f>
        <v/>
      </c>
      <c r="C117" s="1" t="str">
        <f>IFERROR(VLOOKUP(官網匯出!D117,團名!E:G,3,FALSE),"")</f>
        <v/>
      </c>
      <c r="D117" s="1" t="str">
        <f t="shared" si="22"/>
        <v/>
      </c>
      <c r="E117" s="1" t="str">
        <f t="shared" si="23"/>
        <v/>
      </c>
      <c r="F117" s="1" t="str">
        <f>IF(官網匯出!F117="已付款","","B0012")</f>
        <v>B0012</v>
      </c>
      <c r="G117" s="1" t="str">
        <f>IF(官網匯出!A117="","",官網匯出!A117)</f>
        <v/>
      </c>
      <c r="H117" s="3" t="str">
        <f>IF(官網匯出!B117="","",官網匯出!B117)</f>
        <v/>
      </c>
      <c r="I117" s="1" t="str">
        <f>IF(官網匯出!C117="","",官網匯出!C117)</f>
        <v/>
      </c>
      <c r="J117" s="1" t="str">
        <f>IF(官網匯出!D117="","",官網匯出!D117)</f>
        <v/>
      </c>
      <c r="K117" s="3" t="str">
        <f>IF(官網匯出!E117="","",官網匯出!E117)</f>
        <v/>
      </c>
      <c r="L117" s="1" t="str">
        <f>IF(官網匯出!F117="","",官網匯出!F117)</f>
        <v/>
      </c>
      <c r="M117" s="1" t="str">
        <f>IF(官網匯出!G117="","",官網匯出!G117)</f>
        <v/>
      </c>
      <c r="N117" s="1" t="str">
        <f>IF(官網匯出!H117="","",官網匯出!H117)</f>
        <v/>
      </c>
      <c r="P117" s="1" t="str">
        <f>IF(官網匯出!J117="","",RIGHT(官網匯出!J117,LEN(官網匯出!J117)-2))</f>
        <v/>
      </c>
      <c r="Q117" s="1" t="str">
        <f>IF(官網匯出!K117="","",官網匯出!K117)</f>
        <v/>
      </c>
      <c r="R117" s="1" t="str">
        <f>IF(官網匯出!L117="","",官網匯出!L117)</f>
        <v/>
      </c>
      <c r="S117" s="1" t="str">
        <f>IF(官網匯出!M117="","",官網匯出!M117)</f>
        <v/>
      </c>
      <c r="T117" s="1" t="str">
        <f>IF(官網匯出!N117="","",官網匯出!N117)</f>
        <v/>
      </c>
      <c r="U117" s="1" t="str">
        <f>IF(官網匯出!O117="","",官網匯出!O117)</f>
        <v/>
      </c>
      <c r="V117" s="1" t="str">
        <f>IF(官網匯出!P117="",IF(G117="","",0),官網匯出!P117)</f>
        <v/>
      </c>
      <c r="W117" s="1" t="str">
        <f>IF(官網匯出!Q117="",IF(G117="","",0),官網匯出!Q117)</f>
        <v/>
      </c>
      <c r="X117" s="1" t="str">
        <f>IF(官網匯出!R117="","",官網匯出!R117)</f>
        <v/>
      </c>
      <c r="Y117" s="1" t="str">
        <f>IF(官網匯出!S117="","",官網匯出!S117)</f>
        <v/>
      </c>
      <c r="Z117" s="1" t="str">
        <f>IF(G117="","",官網匯出!T117)</f>
        <v/>
      </c>
      <c r="AA117" s="1" t="str">
        <f>IF(G117="","",官網匯出!AK117)</f>
        <v/>
      </c>
      <c r="AB117" s="1" t="str">
        <f>IF(G117="","",IF(官網匯出!V117="","",官網匯出!V117))</f>
        <v/>
      </c>
      <c r="AJ117" s="1" t="str">
        <f>IF(G117="","",IF(官網匯出!AE117="","",官網匯出!AE117))</f>
        <v/>
      </c>
      <c r="AK117" s="1" t="str">
        <f>IF(G117="","",IF(官網匯出!AD117="","",官網匯出!AD117))</f>
        <v/>
      </c>
      <c r="AL117" s="1" t="str">
        <f t="shared" si="24"/>
        <v>0</v>
      </c>
      <c r="AM117" s="1" t="str">
        <f>IF(官網匯出!AG117="","",官網匯出!AG117)</f>
        <v/>
      </c>
      <c r="AN117" s="1" t="str">
        <f>IF(G117="","",IF(官網匯出!AH117="","",官網匯出!AH117))</f>
        <v/>
      </c>
      <c r="AO117" s="14" t="str">
        <f t="shared" si="25"/>
        <v/>
      </c>
      <c r="AP117" s="14" t="str">
        <f t="shared" si="26"/>
        <v>1</v>
      </c>
      <c r="AQ117" s="14" t="str">
        <f t="shared" si="27"/>
        <v>0</v>
      </c>
      <c r="AR117" s="1" t="str">
        <f t="shared" si="28"/>
        <v/>
      </c>
      <c r="AS117" s="1" t="str">
        <f t="shared" si="29"/>
        <v/>
      </c>
      <c r="AT117" s="1" t="str">
        <f t="shared" si="30"/>
        <v/>
      </c>
      <c r="AU117" s="1" t="str">
        <f t="shared" si="21"/>
        <v/>
      </c>
      <c r="AV117" s="1" t="e">
        <f>IF(VLOOKUP(G117,官網匯出!A:AQ,42,FALSE)="","[黃金盾官網]",VLOOKUP(G117,官網匯出!A:AQ,42,FALSE))</f>
        <v>#N/A</v>
      </c>
      <c r="AW117" s="1" t="e">
        <f>IF(LEFT(VLOOKUP(G117,官網匯出!A:AS,43,FALSE),2)="","web",LEFT(VLOOKUP(G117,官網匯出!A:AS,43,FALSE),2))</f>
        <v>#N/A</v>
      </c>
      <c r="AX117" s="1" t="str">
        <f t="shared" si="31"/>
        <v>O</v>
      </c>
    </row>
    <row r="118" spans="1:50">
      <c r="A118" s="1" t="str">
        <f>IF(G118="","",VLOOKUP(官網轉換!AW118,團名!A:B,2,FALSE))</f>
        <v/>
      </c>
      <c r="B118" s="1" t="str">
        <f>IF(G118="","",IF(LEFT(VLOOKUP(G118,官網匯出!A:AQ,43,0),2)="wf",VLOOKUP(VLOOKUP(G118,官網匯出!A:AQ,43,0),團名!$I$1:$K$12,2,FALSE),"N0071"))</f>
        <v/>
      </c>
      <c r="C118" s="1" t="str">
        <f>IFERROR(VLOOKUP(官網匯出!D118,團名!E:G,3,FALSE),"")</f>
        <v/>
      </c>
      <c r="D118" s="1" t="str">
        <f t="shared" si="22"/>
        <v/>
      </c>
      <c r="E118" s="1" t="str">
        <f t="shared" si="23"/>
        <v/>
      </c>
      <c r="F118" s="1" t="str">
        <f>IF(官網匯出!F118="已付款","","B0012")</f>
        <v>B0012</v>
      </c>
      <c r="G118" s="1" t="str">
        <f>IF(官網匯出!A118="","",官網匯出!A118)</f>
        <v/>
      </c>
      <c r="H118" s="3" t="str">
        <f>IF(官網匯出!B118="","",官網匯出!B118)</f>
        <v/>
      </c>
      <c r="I118" s="1" t="str">
        <f>IF(官網匯出!C118="","",官網匯出!C118)</f>
        <v/>
      </c>
      <c r="J118" s="1" t="str">
        <f>IF(官網匯出!D118="","",官網匯出!D118)</f>
        <v/>
      </c>
      <c r="K118" s="3" t="str">
        <f>IF(官網匯出!E118="","",官網匯出!E118)</f>
        <v/>
      </c>
      <c r="L118" s="1" t="str">
        <f>IF(官網匯出!F118="","",官網匯出!F118)</f>
        <v/>
      </c>
      <c r="M118" s="1" t="str">
        <f>IF(官網匯出!G118="","",官網匯出!G118)</f>
        <v/>
      </c>
      <c r="N118" s="1" t="str">
        <f>IF(官網匯出!H118="","",官網匯出!H118)</f>
        <v/>
      </c>
      <c r="P118" s="1" t="str">
        <f>IF(官網匯出!J118="","",RIGHT(官網匯出!J118,LEN(官網匯出!J118)-2))</f>
        <v/>
      </c>
      <c r="Q118" s="1" t="str">
        <f>IF(官網匯出!K118="","",官網匯出!K118)</f>
        <v/>
      </c>
      <c r="R118" s="1" t="str">
        <f>IF(官網匯出!L118="","",官網匯出!L118)</f>
        <v/>
      </c>
      <c r="S118" s="1" t="str">
        <f>IF(官網匯出!M118="","",官網匯出!M118)</f>
        <v/>
      </c>
      <c r="T118" s="1" t="str">
        <f>IF(官網匯出!N118="","",官網匯出!N118)</f>
        <v/>
      </c>
      <c r="U118" s="1" t="str">
        <f>IF(官網匯出!O118="","",官網匯出!O118)</f>
        <v/>
      </c>
      <c r="V118" s="1" t="str">
        <f>IF(官網匯出!P118="",IF(G118="","",0),官網匯出!P118)</f>
        <v/>
      </c>
      <c r="W118" s="1" t="str">
        <f>IF(官網匯出!Q118="",IF(G118="","",0),官網匯出!Q118)</f>
        <v/>
      </c>
      <c r="X118" s="1" t="str">
        <f>IF(官網匯出!R118="","",官網匯出!R118)</f>
        <v/>
      </c>
      <c r="Y118" s="1" t="str">
        <f>IF(官網匯出!S118="","",官網匯出!S118)</f>
        <v/>
      </c>
      <c r="Z118" s="1" t="str">
        <f>IF(G118="","",官網匯出!T118)</f>
        <v/>
      </c>
      <c r="AA118" s="1" t="str">
        <f>IF(G118="","",官網匯出!AK118)</f>
        <v/>
      </c>
      <c r="AB118" s="1" t="str">
        <f>IF(G118="","",IF(官網匯出!V118="","",官網匯出!V118))</f>
        <v/>
      </c>
      <c r="AJ118" s="1" t="str">
        <f>IF(G118="","",IF(官網匯出!AE118="","",官網匯出!AE118))</f>
        <v/>
      </c>
      <c r="AK118" s="1" t="str">
        <f>IF(G118="","",IF(官網匯出!AD118="","",官網匯出!AD118))</f>
        <v/>
      </c>
      <c r="AL118" s="1" t="str">
        <f t="shared" si="24"/>
        <v>0</v>
      </c>
      <c r="AM118" s="1" t="str">
        <f>IF(官網匯出!AG118="","",官網匯出!AG118)</f>
        <v/>
      </c>
      <c r="AN118" s="1" t="str">
        <f>IF(G118="","",IF(官網匯出!AH118="","",官網匯出!AH118))</f>
        <v/>
      </c>
      <c r="AO118" s="14" t="str">
        <f t="shared" si="25"/>
        <v/>
      </c>
      <c r="AP118" s="14" t="str">
        <f t="shared" si="26"/>
        <v>1</v>
      </c>
      <c r="AQ118" s="14" t="str">
        <f t="shared" si="27"/>
        <v>0</v>
      </c>
      <c r="AR118" s="1" t="str">
        <f t="shared" si="28"/>
        <v/>
      </c>
      <c r="AS118" s="1" t="str">
        <f t="shared" si="29"/>
        <v/>
      </c>
      <c r="AT118" s="1" t="str">
        <f t="shared" si="30"/>
        <v/>
      </c>
      <c r="AU118" s="1" t="str">
        <f t="shared" si="21"/>
        <v/>
      </c>
      <c r="AV118" s="1" t="e">
        <f>IF(VLOOKUP(G118,官網匯出!A:AQ,42,FALSE)="","[黃金盾官網]",VLOOKUP(G118,官網匯出!A:AQ,42,FALSE))</f>
        <v>#N/A</v>
      </c>
      <c r="AW118" s="1" t="e">
        <f>IF(LEFT(VLOOKUP(G118,官網匯出!A:AS,43,FALSE),2)="","web",LEFT(VLOOKUP(G118,官網匯出!A:AS,43,FALSE),2))</f>
        <v>#N/A</v>
      </c>
      <c r="AX118" s="1" t="str">
        <f t="shared" si="31"/>
        <v>O</v>
      </c>
    </row>
    <row r="119" spans="1:50">
      <c r="A119" s="1" t="str">
        <f>IF(G119="","",VLOOKUP(官網轉換!AW119,團名!A:B,2,FALSE))</f>
        <v/>
      </c>
      <c r="B119" s="1" t="str">
        <f>IF(G119="","",IF(LEFT(VLOOKUP(G119,官網匯出!A:AQ,43,0),2)="wf",VLOOKUP(VLOOKUP(G119,官網匯出!A:AQ,43,0),團名!$I$1:$K$12,2,FALSE),"N0071"))</f>
        <v/>
      </c>
      <c r="C119" s="1" t="str">
        <f>IFERROR(VLOOKUP(官網匯出!D119,團名!E:G,3,FALSE),"")</f>
        <v/>
      </c>
      <c r="D119" s="1" t="str">
        <f t="shared" si="22"/>
        <v/>
      </c>
      <c r="E119" s="1" t="str">
        <f t="shared" si="23"/>
        <v/>
      </c>
      <c r="F119" s="1" t="str">
        <f>IF(官網匯出!F119="已付款","","B0012")</f>
        <v>B0012</v>
      </c>
      <c r="G119" s="1" t="str">
        <f>IF(官網匯出!A119="","",官網匯出!A119)</f>
        <v/>
      </c>
      <c r="H119" s="3" t="str">
        <f>IF(官網匯出!B119="","",官網匯出!B119)</f>
        <v/>
      </c>
      <c r="I119" s="1" t="str">
        <f>IF(官網匯出!C119="","",官網匯出!C119)</f>
        <v/>
      </c>
      <c r="J119" s="1" t="str">
        <f>IF(官網匯出!D119="","",官網匯出!D119)</f>
        <v/>
      </c>
      <c r="K119" s="3" t="str">
        <f>IF(官網匯出!E119="","",官網匯出!E119)</f>
        <v/>
      </c>
      <c r="L119" s="1" t="str">
        <f>IF(官網匯出!F119="","",官網匯出!F119)</f>
        <v/>
      </c>
      <c r="M119" s="1" t="str">
        <f>IF(官網匯出!G119="","",官網匯出!G119)</f>
        <v/>
      </c>
      <c r="N119" s="1" t="str">
        <f>IF(官網匯出!H119="","",官網匯出!H119)</f>
        <v/>
      </c>
      <c r="P119" s="1" t="str">
        <f>IF(官網匯出!J119="","",RIGHT(官網匯出!J119,LEN(官網匯出!J119)-2))</f>
        <v/>
      </c>
      <c r="Q119" s="1" t="str">
        <f>IF(官網匯出!K119="","",官網匯出!K119)</f>
        <v/>
      </c>
      <c r="R119" s="1" t="str">
        <f>IF(官網匯出!L119="","",官網匯出!L119)</f>
        <v/>
      </c>
      <c r="S119" s="1" t="str">
        <f>IF(官網匯出!M119="","",官網匯出!M119)</f>
        <v/>
      </c>
      <c r="T119" s="1" t="str">
        <f>IF(官網匯出!N119="","",官網匯出!N119)</f>
        <v/>
      </c>
      <c r="U119" s="1" t="str">
        <f>IF(官網匯出!O119="","",官網匯出!O119)</f>
        <v/>
      </c>
      <c r="V119" s="1" t="str">
        <f>IF(官網匯出!P119="",IF(G119="","",0),官網匯出!P119)</f>
        <v/>
      </c>
      <c r="W119" s="1" t="str">
        <f>IF(官網匯出!Q119="",IF(G119="","",0),官網匯出!Q119)</f>
        <v/>
      </c>
      <c r="X119" s="1" t="str">
        <f>IF(官網匯出!R119="","",官網匯出!R119)</f>
        <v/>
      </c>
      <c r="Y119" s="1" t="str">
        <f>IF(官網匯出!S119="","",官網匯出!S119)</f>
        <v/>
      </c>
      <c r="Z119" s="1" t="str">
        <f>IF(G119="","",官網匯出!T119)</f>
        <v/>
      </c>
      <c r="AA119" s="1" t="str">
        <f>IF(G119="","",官網匯出!AK119)</f>
        <v/>
      </c>
      <c r="AB119" s="1" t="str">
        <f>IF(G119="","",IF(官網匯出!V119="","",官網匯出!V119))</f>
        <v/>
      </c>
      <c r="AJ119" s="1" t="str">
        <f>IF(G119="","",IF(官網匯出!AE119="","",官網匯出!AE119))</f>
        <v/>
      </c>
      <c r="AK119" s="1" t="str">
        <f>IF(G119="","",IF(官網匯出!AD119="","",官網匯出!AD119))</f>
        <v/>
      </c>
      <c r="AL119" s="1" t="str">
        <f t="shared" si="24"/>
        <v>0</v>
      </c>
      <c r="AM119" s="1" t="str">
        <f>IF(官網匯出!AG119="","",官網匯出!AG119)</f>
        <v/>
      </c>
      <c r="AN119" s="1" t="str">
        <f>IF(G119="","",IF(官網匯出!AH119="","",官網匯出!AH119))</f>
        <v/>
      </c>
      <c r="AO119" s="14" t="str">
        <f t="shared" si="25"/>
        <v/>
      </c>
      <c r="AP119" s="14" t="str">
        <f t="shared" si="26"/>
        <v>1</v>
      </c>
      <c r="AQ119" s="14" t="str">
        <f t="shared" si="27"/>
        <v>0</v>
      </c>
      <c r="AR119" s="1" t="str">
        <f t="shared" si="28"/>
        <v/>
      </c>
      <c r="AS119" s="1" t="str">
        <f t="shared" si="29"/>
        <v/>
      </c>
      <c r="AT119" s="1" t="str">
        <f t="shared" si="30"/>
        <v/>
      </c>
      <c r="AU119" s="1" t="str">
        <f t="shared" si="21"/>
        <v/>
      </c>
      <c r="AV119" s="1" t="e">
        <f>IF(VLOOKUP(G119,官網匯出!A:AQ,42,FALSE)="","[黃金盾官網]",VLOOKUP(G119,官網匯出!A:AQ,42,FALSE))</f>
        <v>#N/A</v>
      </c>
      <c r="AW119" s="1" t="e">
        <f>IF(LEFT(VLOOKUP(G119,官網匯出!A:AS,43,FALSE),2)="","web",LEFT(VLOOKUP(G119,官網匯出!A:AS,43,FALSE),2))</f>
        <v>#N/A</v>
      </c>
      <c r="AX119" s="1" t="str">
        <f t="shared" si="31"/>
        <v>O</v>
      </c>
    </row>
    <row r="120" spans="1:50">
      <c r="A120" s="1" t="str">
        <f>IF(G120="","",VLOOKUP(官網轉換!AW120,團名!A:B,2,FALSE))</f>
        <v/>
      </c>
      <c r="B120" s="1" t="str">
        <f>IF(G120="","",IF(LEFT(VLOOKUP(G120,官網匯出!A:AQ,43,0),2)="wf",VLOOKUP(VLOOKUP(G120,官網匯出!A:AQ,43,0),團名!$I$1:$K$12,2,FALSE),"N0071"))</f>
        <v/>
      </c>
      <c r="C120" s="1" t="str">
        <f>IFERROR(VLOOKUP(官網匯出!D120,團名!E:G,3,FALSE),"")</f>
        <v/>
      </c>
      <c r="D120" s="1" t="str">
        <f t="shared" si="22"/>
        <v/>
      </c>
      <c r="E120" s="1" t="str">
        <f t="shared" si="23"/>
        <v/>
      </c>
      <c r="F120" s="1" t="str">
        <f>IF(官網匯出!F120="已付款","","B0012")</f>
        <v>B0012</v>
      </c>
      <c r="G120" s="1" t="str">
        <f>IF(官網匯出!A120="","",官網匯出!A120)</f>
        <v/>
      </c>
      <c r="H120" s="3" t="str">
        <f>IF(官網匯出!B120="","",官網匯出!B120)</f>
        <v/>
      </c>
      <c r="I120" s="1" t="str">
        <f>IF(官網匯出!C120="","",官網匯出!C120)</f>
        <v/>
      </c>
      <c r="J120" s="1" t="str">
        <f>IF(官網匯出!D120="","",官網匯出!D120)</f>
        <v/>
      </c>
      <c r="K120" s="3" t="str">
        <f>IF(官網匯出!E120="","",官網匯出!E120)</f>
        <v/>
      </c>
      <c r="L120" s="1" t="str">
        <f>IF(官網匯出!F120="","",官網匯出!F120)</f>
        <v/>
      </c>
      <c r="M120" s="1" t="str">
        <f>IF(官網匯出!G120="","",官網匯出!G120)</f>
        <v/>
      </c>
      <c r="N120" s="1" t="str">
        <f>IF(官網匯出!H120="","",官網匯出!H120)</f>
        <v/>
      </c>
      <c r="P120" s="1" t="str">
        <f>IF(官網匯出!J120="","",RIGHT(官網匯出!J120,LEN(官網匯出!J120)-2))</f>
        <v/>
      </c>
      <c r="Q120" s="1" t="str">
        <f>IF(官網匯出!K120="","",官網匯出!K120)</f>
        <v/>
      </c>
      <c r="R120" s="1" t="str">
        <f>IF(官網匯出!L120="","",官網匯出!L120)</f>
        <v/>
      </c>
      <c r="S120" s="1" t="str">
        <f>IF(官網匯出!M120="","",官網匯出!M120)</f>
        <v/>
      </c>
      <c r="T120" s="1" t="str">
        <f>IF(官網匯出!N120="","",官網匯出!N120)</f>
        <v/>
      </c>
      <c r="U120" s="1" t="str">
        <f>IF(官網匯出!O120="","",官網匯出!O120)</f>
        <v/>
      </c>
      <c r="V120" s="1" t="str">
        <f>IF(官網匯出!P120="",IF(G120="","",0),官網匯出!P120)</f>
        <v/>
      </c>
      <c r="W120" s="1" t="str">
        <f>IF(官網匯出!Q120="",IF(G120="","",0),官網匯出!Q120)</f>
        <v/>
      </c>
      <c r="X120" s="1" t="str">
        <f>IF(官網匯出!R120="","",官網匯出!R120)</f>
        <v/>
      </c>
      <c r="Y120" s="1" t="str">
        <f>IF(官網匯出!S120="","",官網匯出!S120)</f>
        <v/>
      </c>
      <c r="Z120" s="1" t="str">
        <f>IF(G120="","",官網匯出!T120)</f>
        <v/>
      </c>
      <c r="AA120" s="1" t="str">
        <f>IF(G120="","",官網匯出!AK120)</f>
        <v/>
      </c>
      <c r="AB120" s="1" t="str">
        <f>IF(G120="","",IF(官網匯出!V120="","",官網匯出!V120))</f>
        <v/>
      </c>
      <c r="AJ120" s="1" t="str">
        <f>IF(G120="","",IF(官網匯出!AE120="","",官網匯出!AE120))</f>
        <v/>
      </c>
      <c r="AK120" s="1" t="str">
        <f>IF(G120="","",IF(官網匯出!AD120="","",官網匯出!AD120))</f>
        <v/>
      </c>
      <c r="AL120" s="1" t="str">
        <f t="shared" si="24"/>
        <v>0</v>
      </c>
      <c r="AM120" s="1" t="str">
        <f>IF(官網匯出!AG120="","",官網匯出!AG120)</f>
        <v/>
      </c>
      <c r="AN120" s="1" t="str">
        <f>IF(G120="","",IF(官網匯出!AH120="","",官網匯出!AH120))</f>
        <v/>
      </c>
      <c r="AO120" s="14" t="str">
        <f t="shared" si="25"/>
        <v/>
      </c>
      <c r="AP120" s="14" t="str">
        <f t="shared" si="26"/>
        <v>1</v>
      </c>
      <c r="AQ120" s="14" t="str">
        <f t="shared" si="27"/>
        <v>0</v>
      </c>
      <c r="AR120" s="1" t="str">
        <f t="shared" si="28"/>
        <v/>
      </c>
      <c r="AS120" s="1" t="str">
        <f t="shared" si="29"/>
        <v/>
      </c>
      <c r="AT120" s="1" t="str">
        <f t="shared" si="30"/>
        <v/>
      </c>
      <c r="AU120" s="1" t="str">
        <f t="shared" si="21"/>
        <v/>
      </c>
      <c r="AV120" s="1" t="e">
        <f>IF(VLOOKUP(G120,官網匯出!A:AQ,42,FALSE)="","[黃金盾官網]",VLOOKUP(G120,官網匯出!A:AQ,42,FALSE))</f>
        <v>#N/A</v>
      </c>
      <c r="AW120" s="1" t="e">
        <f>IF(LEFT(VLOOKUP(G120,官網匯出!A:AS,43,FALSE),2)="","web",LEFT(VLOOKUP(G120,官網匯出!A:AS,43,FALSE),2))</f>
        <v>#N/A</v>
      </c>
      <c r="AX120" s="1" t="str">
        <f t="shared" si="31"/>
        <v>O</v>
      </c>
    </row>
    <row r="121" spans="1:50">
      <c r="A121" s="1" t="str">
        <f>IF(G121="","",VLOOKUP(官網轉換!AW121,團名!A:B,2,FALSE))</f>
        <v/>
      </c>
      <c r="B121" s="1" t="str">
        <f>IF(G121="","",IF(LEFT(VLOOKUP(G121,官網匯出!A:AQ,43,0),2)="wf",VLOOKUP(VLOOKUP(G121,官網匯出!A:AQ,43,0),團名!$I$1:$K$12,2,FALSE),"N0071"))</f>
        <v/>
      </c>
      <c r="C121" s="1" t="str">
        <f>IFERROR(VLOOKUP(官網匯出!D121,團名!E:G,3,FALSE),"")</f>
        <v/>
      </c>
      <c r="D121" s="1" t="str">
        <f t="shared" si="22"/>
        <v/>
      </c>
      <c r="E121" s="1" t="str">
        <f t="shared" si="23"/>
        <v/>
      </c>
      <c r="F121" s="1" t="str">
        <f>IF(官網匯出!F121="已付款","","B0012")</f>
        <v>B0012</v>
      </c>
      <c r="G121" s="1" t="str">
        <f>IF(官網匯出!A121="","",官網匯出!A121)</f>
        <v/>
      </c>
      <c r="H121" s="3" t="str">
        <f>IF(官網匯出!B121="","",官網匯出!B121)</f>
        <v/>
      </c>
      <c r="I121" s="1" t="str">
        <f>IF(官網匯出!C121="","",官網匯出!C121)</f>
        <v/>
      </c>
      <c r="J121" s="1" t="str">
        <f>IF(官網匯出!D121="","",官網匯出!D121)</f>
        <v/>
      </c>
      <c r="K121" s="3" t="str">
        <f>IF(官網匯出!E121="","",官網匯出!E121)</f>
        <v/>
      </c>
      <c r="L121" s="1" t="str">
        <f>IF(官網匯出!F121="","",官網匯出!F121)</f>
        <v/>
      </c>
      <c r="M121" s="1" t="str">
        <f>IF(官網匯出!G121="","",官網匯出!G121)</f>
        <v/>
      </c>
      <c r="N121" s="1" t="str">
        <f>IF(官網匯出!H121="","",官網匯出!H121)</f>
        <v/>
      </c>
      <c r="P121" s="1" t="str">
        <f>IF(官網匯出!J121="","",RIGHT(官網匯出!J121,LEN(官網匯出!J121)-2))</f>
        <v/>
      </c>
      <c r="Q121" s="1" t="str">
        <f>IF(官網匯出!K121="","",官網匯出!K121)</f>
        <v/>
      </c>
      <c r="R121" s="1" t="str">
        <f>IF(官網匯出!L121="","",官網匯出!L121)</f>
        <v/>
      </c>
      <c r="S121" s="1" t="str">
        <f>IF(官網匯出!M121="","",官網匯出!M121)</f>
        <v/>
      </c>
      <c r="T121" s="1" t="str">
        <f>IF(官網匯出!N121="","",官網匯出!N121)</f>
        <v/>
      </c>
      <c r="U121" s="1" t="str">
        <f>IF(官網匯出!O121="","",官網匯出!O121)</f>
        <v/>
      </c>
      <c r="V121" s="1" t="str">
        <f>IF(官網匯出!P121="",IF(G121="","",0),官網匯出!P121)</f>
        <v/>
      </c>
      <c r="W121" s="1" t="str">
        <f>IF(官網匯出!Q121="",IF(G121="","",0),官網匯出!Q121)</f>
        <v/>
      </c>
      <c r="X121" s="1" t="str">
        <f>IF(官網匯出!R121="","",官網匯出!R121)</f>
        <v/>
      </c>
      <c r="Y121" s="1" t="str">
        <f>IF(官網匯出!S121="","",官網匯出!S121)</f>
        <v/>
      </c>
      <c r="Z121" s="1" t="str">
        <f>IF(G121="","",官網匯出!T121)</f>
        <v/>
      </c>
      <c r="AA121" s="1" t="str">
        <f>IF(G121="","",官網匯出!AK121)</f>
        <v/>
      </c>
      <c r="AB121" s="1" t="str">
        <f>IF(G121="","",IF(官網匯出!V121="","",官網匯出!V121))</f>
        <v/>
      </c>
      <c r="AJ121" s="1" t="str">
        <f>IF(G121="","",IF(官網匯出!AE121="","",官網匯出!AE121))</f>
        <v/>
      </c>
      <c r="AK121" s="1" t="str">
        <f>IF(G121="","",IF(官網匯出!AD121="","",官網匯出!AD121))</f>
        <v/>
      </c>
      <c r="AL121" s="1" t="str">
        <f t="shared" si="24"/>
        <v>0</v>
      </c>
      <c r="AM121" s="1" t="str">
        <f>IF(官網匯出!AG121="","",官網匯出!AG121)</f>
        <v/>
      </c>
      <c r="AN121" s="1" t="str">
        <f>IF(G121="","",IF(官網匯出!AH121="","",官網匯出!AH121))</f>
        <v/>
      </c>
      <c r="AO121" s="14" t="str">
        <f t="shared" si="25"/>
        <v/>
      </c>
      <c r="AP121" s="14" t="str">
        <f t="shared" si="26"/>
        <v>1</v>
      </c>
      <c r="AQ121" s="14" t="str">
        <f t="shared" si="27"/>
        <v>0</v>
      </c>
      <c r="AR121" s="1" t="str">
        <f t="shared" si="28"/>
        <v/>
      </c>
      <c r="AS121" s="1" t="str">
        <f t="shared" si="29"/>
        <v/>
      </c>
      <c r="AT121" s="1" t="str">
        <f t="shared" si="30"/>
        <v/>
      </c>
      <c r="AU121" s="1" t="str">
        <f t="shared" si="21"/>
        <v/>
      </c>
      <c r="AV121" s="1" t="e">
        <f>IF(VLOOKUP(G121,官網匯出!A:AQ,42,FALSE)="","[黃金盾官網]",VLOOKUP(G121,官網匯出!A:AQ,42,FALSE))</f>
        <v>#N/A</v>
      </c>
      <c r="AW121" s="1" t="e">
        <f>IF(LEFT(VLOOKUP(G121,官網匯出!A:AS,43,FALSE),2)="","web",LEFT(VLOOKUP(G121,官網匯出!A:AS,43,FALSE),2))</f>
        <v>#N/A</v>
      </c>
      <c r="AX121" s="1" t="str">
        <f t="shared" si="31"/>
        <v>O</v>
      </c>
    </row>
    <row r="122" spans="1:50">
      <c r="A122" s="1" t="str">
        <f>IF(G122="","",VLOOKUP(官網轉換!AW122,團名!A:B,2,FALSE))</f>
        <v/>
      </c>
      <c r="B122" s="1" t="str">
        <f>IF(G122="","",IF(LEFT(VLOOKUP(G122,官網匯出!A:AQ,43,0),2)="wf",VLOOKUP(VLOOKUP(G122,官網匯出!A:AQ,43,0),團名!$I$1:$K$12,2,FALSE),"N0071"))</f>
        <v/>
      </c>
      <c r="C122" s="1" t="str">
        <f>IFERROR(VLOOKUP(官網匯出!D122,團名!E:G,3,FALSE),"")</f>
        <v/>
      </c>
      <c r="D122" s="1" t="str">
        <f t="shared" si="22"/>
        <v/>
      </c>
      <c r="E122" s="1" t="str">
        <f t="shared" si="23"/>
        <v/>
      </c>
      <c r="F122" s="1" t="str">
        <f>IF(官網匯出!F122="已付款","","B0012")</f>
        <v>B0012</v>
      </c>
      <c r="G122" s="1" t="str">
        <f>IF(官網匯出!A122="","",官網匯出!A122)</f>
        <v/>
      </c>
      <c r="H122" s="3" t="str">
        <f>IF(官網匯出!B122="","",官網匯出!B122)</f>
        <v/>
      </c>
      <c r="I122" s="1" t="str">
        <f>IF(官網匯出!C122="","",官網匯出!C122)</f>
        <v/>
      </c>
      <c r="J122" s="1" t="str">
        <f>IF(官網匯出!D122="","",官網匯出!D122)</f>
        <v/>
      </c>
      <c r="K122" s="3" t="str">
        <f>IF(官網匯出!E122="","",官網匯出!E122)</f>
        <v/>
      </c>
      <c r="L122" s="1" t="str">
        <f>IF(官網匯出!F122="","",官網匯出!F122)</f>
        <v/>
      </c>
      <c r="M122" s="1" t="str">
        <f>IF(官網匯出!G122="","",官網匯出!G122)</f>
        <v/>
      </c>
      <c r="N122" s="1" t="str">
        <f>IF(官網匯出!H122="","",官網匯出!H122)</f>
        <v/>
      </c>
      <c r="P122" s="1" t="str">
        <f>IF(官網匯出!J122="","",RIGHT(官網匯出!J122,LEN(官網匯出!J122)-2))</f>
        <v/>
      </c>
      <c r="Q122" s="1" t="str">
        <f>IF(官網匯出!K122="","",官網匯出!K122)</f>
        <v/>
      </c>
      <c r="R122" s="1" t="str">
        <f>IF(官網匯出!L122="","",官網匯出!L122)</f>
        <v/>
      </c>
      <c r="S122" s="1" t="str">
        <f>IF(官網匯出!M122="","",官網匯出!M122)</f>
        <v/>
      </c>
      <c r="T122" s="1" t="str">
        <f>IF(官網匯出!N122="","",官網匯出!N122)</f>
        <v/>
      </c>
      <c r="U122" s="1" t="str">
        <f>IF(官網匯出!O122="","",官網匯出!O122)</f>
        <v/>
      </c>
      <c r="V122" s="1" t="str">
        <f>IF(官網匯出!P122="",IF(G122="","",0),官網匯出!P122)</f>
        <v/>
      </c>
      <c r="W122" s="1" t="str">
        <f>IF(官網匯出!Q122="",IF(G122="","",0),官網匯出!Q122)</f>
        <v/>
      </c>
      <c r="X122" s="1" t="str">
        <f>IF(官網匯出!R122="","",官網匯出!R122)</f>
        <v/>
      </c>
      <c r="Y122" s="1" t="str">
        <f>IF(官網匯出!S122="","",官網匯出!S122)</f>
        <v/>
      </c>
      <c r="Z122" s="1" t="str">
        <f>IF(G122="","",官網匯出!T122)</f>
        <v/>
      </c>
      <c r="AA122" s="1" t="str">
        <f>IF(G122="","",官網匯出!AK122)</f>
        <v/>
      </c>
      <c r="AB122" s="1" t="str">
        <f>IF(G122="","",IF(官網匯出!V122="","",官網匯出!V122))</f>
        <v/>
      </c>
      <c r="AJ122" s="1" t="str">
        <f>IF(G122="","",IF(官網匯出!AE122="","",官網匯出!AE122))</f>
        <v/>
      </c>
      <c r="AK122" s="1" t="str">
        <f>IF(G122="","",IF(官網匯出!AD122="","",官網匯出!AD122))</f>
        <v/>
      </c>
      <c r="AL122" s="1" t="str">
        <f t="shared" si="24"/>
        <v>0</v>
      </c>
      <c r="AM122" s="1" t="str">
        <f>IF(官網匯出!AG122="","",官網匯出!AG122)</f>
        <v/>
      </c>
      <c r="AN122" s="1" t="str">
        <f>IF(G122="","",IF(官網匯出!AH122="","",官網匯出!AH122))</f>
        <v/>
      </c>
      <c r="AO122" s="14" t="str">
        <f t="shared" si="25"/>
        <v/>
      </c>
      <c r="AP122" s="14" t="str">
        <f t="shared" si="26"/>
        <v>1</v>
      </c>
      <c r="AQ122" s="14" t="str">
        <f t="shared" si="27"/>
        <v>0</v>
      </c>
      <c r="AR122" s="1" t="str">
        <f t="shared" si="28"/>
        <v/>
      </c>
      <c r="AS122" s="1" t="str">
        <f t="shared" si="29"/>
        <v/>
      </c>
      <c r="AT122" s="1" t="str">
        <f t="shared" si="30"/>
        <v/>
      </c>
      <c r="AU122" s="1" t="str">
        <f t="shared" si="21"/>
        <v/>
      </c>
      <c r="AV122" s="1" t="e">
        <f>IF(VLOOKUP(G122,官網匯出!A:AQ,42,FALSE)="","[黃金盾官網]",VLOOKUP(G122,官網匯出!A:AQ,42,FALSE))</f>
        <v>#N/A</v>
      </c>
      <c r="AW122" s="1" t="e">
        <f>IF(LEFT(VLOOKUP(G122,官網匯出!A:AS,43,FALSE),2)="","web",LEFT(VLOOKUP(G122,官網匯出!A:AS,43,FALSE),2))</f>
        <v>#N/A</v>
      </c>
      <c r="AX122" s="1" t="str">
        <f t="shared" si="31"/>
        <v>O</v>
      </c>
    </row>
    <row r="123" spans="1:50">
      <c r="A123" s="1" t="str">
        <f>IF(G123="","",VLOOKUP(官網轉換!AW123,團名!A:B,2,FALSE))</f>
        <v/>
      </c>
      <c r="B123" s="1" t="str">
        <f>IF(G123="","",IF(LEFT(VLOOKUP(G123,官網匯出!A:AQ,43,0),2)="wf",VLOOKUP(VLOOKUP(G123,官網匯出!A:AQ,43,0),團名!$I$1:$K$12,2,FALSE),"N0071"))</f>
        <v/>
      </c>
      <c r="C123" s="1" t="str">
        <f>IFERROR(VLOOKUP(官網匯出!D123,團名!E:G,3,FALSE),"")</f>
        <v/>
      </c>
      <c r="D123" s="1" t="str">
        <f t="shared" si="22"/>
        <v/>
      </c>
      <c r="E123" s="1" t="str">
        <f t="shared" si="23"/>
        <v/>
      </c>
      <c r="F123" s="1" t="str">
        <f>IF(官網匯出!F123="已付款","","B0012")</f>
        <v>B0012</v>
      </c>
      <c r="G123" s="1" t="str">
        <f>IF(官網匯出!A123="","",官網匯出!A123)</f>
        <v/>
      </c>
      <c r="H123" s="3" t="str">
        <f>IF(官網匯出!B123="","",官網匯出!B123)</f>
        <v/>
      </c>
      <c r="I123" s="1" t="str">
        <f>IF(官網匯出!C123="","",官網匯出!C123)</f>
        <v/>
      </c>
      <c r="J123" s="1" t="str">
        <f>IF(官網匯出!D123="","",官網匯出!D123)</f>
        <v/>
      </c>
      <c r="K123" s="3" t="str">
        <f>IF(官網匯出!E123="","",官網匯出!E123)</f>
        <v/>
      </c>
      <c r="L123" s="1" t="str">
        <f>IF(官網匯出!F123="","",官網匯出!F123)</f>
        <v/>
      </c>
      <c r="M123" s="1" t="str">
        <f>IF(官網匯出!G123="","",官網匯出!G123)</f>
        <v/>
      </c>
      <c r="N123" s="1" t="str">
        <f>IF(官網匯出!H123="","",官網匯出!H123)</f>
        <v/>
      </c>
      <c r="P123" s="1" t="str">
        <f>IF(官網匯出!J123="","",RIGHT(官網匯出!J123,LEN(官網匯出!J123)-2))</f>
        <v/>
      </c>
      <c r="Q123" s="1" t="str">
        <f>IF(官網匯出!K123="","",官網匯出!K123)</f>
        <v/>
      </c>
      <c r="R123" s="1" t="str">
        <f>IF(官網匯出!L123="","",官網匯出!L123)</f>
        <v/>
      </c>
      <c r="S123" s="1" t="str">
        <f>IF(官網匯出!M123="","",官網匯出!M123)</f>
        <v/>
      </c>
      <c r="T123" s="1" t="str">
        <f>IF(官網匯出!N123="","",官網匯出!N123)</f>
        <v/>
      </c>
      <c r="U123" s="1" t="str">
        <f>IF(官網匯出!O123="","",官網匯出!O123)</f>
        <v/>
      </c>
      <c r="V123" s="1" t="str">
        <f>IF(官網匯出!P123="",IF(G123="","",0),官網匯出!P123)</f>
        <v/>
      </c>
      <c r="W123" s="1" t="str">
        <f>IF(官網匯出!Q123="",IF(G123="","",0),官網匯出!Q123)</f>
        <v/>
      </c>
      <c r="X123" s="1" t="str">
        <f>IF(官網匯出!R123="","",官網匯出!R123)</f>
        <v/>
      </c>
      <c r="Y123" s="1" t="str">
        <f>IF(官網匯出!S123="","",官網匯出!S123)</f>
        <v/>
      </c>
      <c r="Z123" s="1" t="str">
        <f>IF(G123="","",官網匯出!T123)</f>
        <v/>
      </c>
      <c r="AA123" s="1" t="str">
        <f>IF(G123="","",官網匯出!AK123)</f>
        <v/>
      </c>
      <c r="AB123" s="1" t="str">
        <f>IF(G123="","",IF(官網匯出!V123="","",官網匯出!V123))</f>
        <v/>
      </c>
      <c r="AJ123" s="1" t="str">
        <f>IF(G123="","",IF(官網匯出!AE123="","",官網匯出!AE123))</f>
        <v/>
      </c>
      <c r="AK123" s="1" t="str">
        <f>IF(G123="","",IF(官網匯出!AD123="","",官網匯出!AD123))</f>
        <v/>
      </c>
      <c r="AL123" s="1" t="str">
        <f t="shared" si="24"/>
        <v>0</v>
      </c>
      <c r="AM123" s="1" t="str">
        <f>IF(官網匯出!AG123="","",官網匯出!AG123)</f>
        <v/>
      </c>
      <c r="AN123" s="1" t="str">
        <f>IF(G123="","",IF(官網匯出!AH123="","",官網匯出!AH123))</f>
        <v/>
      </c>
      <c r="AO123" s="14" t="str">
        <f t="shared" si="25"/>
        <v/>
      </c>
      <c r="AP123" s="14" t="str">
        <f t="shared" si="26"/>
        <v>1</v>
      </c>
      <c r="AQ123" s="14" t="str">
        <f t="shared" si="27"/>
        <v>0</v>
      </c>
      <c r="AR123" s="1" t="str">
        <f t="shared" si="28"/>
        <v/>
      </c>
      <c r="AS123" s="1" t="str">
        <f t="shared" si="29"/>
        <v/>
      </c>
      <c r="AT123" s="1" t="str">
        <f t="shared" si="30"/>
        <v/>
      </c>
      <c r="AU123" s="1" t="str">
        <f t="shared" si="21"/>
        <v/>
      </c>
      <c r="AV123" s="1" t="e">
        <f>IF(VLOOKUP(G123,官網匯出!A:AQ,42,FALSE)="","[黃金盾官網]",VLOOKUP(G123,官網匯出!A:AQ,42,FALSE))</f>
        <v>#N/A</v>
      </c>
      <c r="AW123" s="1" t="e">
        <f>IF(LEFT(VLOOKUP(G123,官網匯出!A:AS,43,FALSE),2)="","web",LEFT(VLOOKUP(G123,官網匯出!A:AS,43,FALSE),2))</f>
        <v>#N/A</v>
      </c>
      <c r="AX123" s="1" t="str">
        <f t="shared" si="31"/>
        <v>O</v>
      </c>
    </row>
    <row r="124" spans="1:50">
      <c r="A124" s="1" t="str">
        <f>IF(G124="","",VLOOKUP(官網轉換!AW124,團名!A:B,2,FALSE))</f>
        <v/>
      </c>
      <c r="B124" s="1" t="str">
        <f>IF(G124="","",IF(LEFT(VLOOKUP(G124,官網匯出!A:AQ,43,0),2)="wf",VLOOKUP(VLOOKUP(G124,官網匯出!A:AQ,43,0),團名!$I$1:$K$12,2,FALSE),"N0071"))</f>
        <v/>
      </c>
      <c r="C124" s="1" t="str">
        <f>IFERROR(VLOOKUP(官網匯出!D124,團名!E:G,3,FALSE),"")</f>
        <v/>
      </c>
      <c r="D124" s="1" t="str">
        <f t="shared" si="22"/>
        <v/>
      </c>
      <c r="E124" s="1" t="str">
        <f t="shared" si="23"/>
        <v/>
      </c>
      <c r="F124" s="1" t="str">
        <f>IF(官網匯出!F124="已付款","","B0012")</f>
        <v>B0012</v>
      </c>
      <c r="G124" s="1" t="str">
        <f>IF(官網匯出!A124="","",官網匯出!A124)</f>
        <v/>
      </c>
      <c r="H124" s="3" t="str">
        <f>IF(官網匯出!B124="","",官網匯出!B124)</f>
        <v/>
      </c>
      <c r="I124" s="1" t="str">
        <f>IF(官網匯出!C124="","",官網匯出!C124)</f>
        <v/>
      </c>
      <c r="J124" s="1" t="str">
        <f>IF(官網匯出!D124="","",官網匯出!D124)</f>
        <v/>
      </c>
      <c r="K124" s="3" t="str">
        <f>IF(官網匯出!E124="","",官網匯出!E124)</f>
        <v/>
      </c>
      <c r="L124" s="1" t="str">
        <f>IF(官網匯出!F124="","",官網匯出!F124)</f>
        <v/>
      </c>
      <c r="M124" s="1" t="str">
        <f>IF(官網匯出!G124="","",官網匯出!G124)</f>
        <v/>
      </c>
      <c r="N124" s="1" t="str">
        <f>IF(官網匯出!H124="","",官網匯出!H124)</f>
        <v/>
      </c>
      <c r="P124" s="1" t="str">
        <f>IF(官網匯出!J124="","",RIGHT(官網匯出!J124,LEN(官網匯出!J124)-2))</f>
        <v/>
      </c>
      <c r="Q124" s="1" t="str">
        <f>IF(官網匯出!K124="","",官網匯出!K124)</f>
        <v/>
      </c>
      <c r="R124" s="1" t="str">
        <f>IF(官網匯出!L124="","",官網匯出!L124)</f>
        <v/>
      </c>
      <c r="S124" s="1" t="str">
        <f>IF(官網匯出!M124="","",官網匯出!M124)</f>
        <v/>
      </c>
      <c r="T124" s="1" t="str">
        <f>IF(官網匯出!N124="","",官網匯出!N124)</f>
        <v/>
      </c>
      <c r="U124" s="1" t="str">
        <f>IF(官網匯出!O124="","",官網匯出!O124)</f>
        <v/>
      </c>
      <c r="V124" s="1" t="str">
        <f>IF(官網匯出!P124="",IF(G124="","",0),官網匯出!P124)</f>
        <v/>
      </c>
      <c r="W124" s="1" t="str">
        <f>IF(官網匯出!Q124="",IF(G124="","",0),官網匯出!Q124)</f>
        <v/>
      </c>
      <c r="X124" s="1" t="str">
        <f>IF(官網匯出!R124="","",官網匯出!R124)</f>
        <v/>
      </c>
      <c r="Y124" s="1" t="str">
        <f>IF(官網匯出!S124="","",官網匯出!S124)</f>
        <v/>
      </c>
      <c r="Z124" s="1" t="str">
        <f>IF(G124="","",官網匯出!T124)</f>
        <v/>
      </c>
      <c r="AA124" s="1" t="str">
        <f>IF(G124="","",官網匯出!AK124)</f>
        <v/>
      </c>
      <c r="AB124" s="1" t="str">
        <f>IF(G124="","",IF(官網匯出!V124="","",官網匯出!V124))</f>
        <v/>
      </c>
      <c r="AJ124" s="1" t="str">
        <f>IF(G124="","",IF(官網匯出!AE124="","",官網匯出!AE124))</f>
        <v/>
      </c>
      <c r="AK124" s="1" t="str">
        <f>IF(G124="","",IF(官網匯出!AD124="","",官網匯出!AD124))</f>
        <v/>
      </c>
      <c r="AL124" s="1" t="str">
        <f t="shared" si="24"/>
        <v>0</v>
      </c>
      <c r="AM124" s="1" t="str">
        <f>IF(官網匯出!AG124="","",官網匯出!AG124)</f>
        <v/>
      </c>
      <c r="AN124" s="1" t="str">
        <f>IF(G124="","",IF(官網匯出!AH124="","",官網匯出!AH124))</f>
        <v/>
      </c>
      <c r="AO124" s="14" t="str">
        <f t="shared" si="25"/>
        <v/>
      </c>
      <c r="AP124" s="14" t="str">
        <f t="shared" si="26"/>
        <v>1</v>
      </c>
      <c r="AQ124" s="14" t="str">
        <f t="shared" si="27"/>
        <v>0</v>
      </c>
      <c r="AR124" s="1" t="str">
        <f t="shared" si="28"/>
        <v/>
      </c>
      <c r="AS124" s="1" t="str">
        <f t="shared" si="29"/>
        <v/>
      </c>
      <c r="AT124" s="1" t="str">
        <f t="shared" si="30"/>
        <v/>
      </c>
      <c r="AU124" s="1" t="str">
        <f t="shared" si="21"/>
        <v/>
      </c>
      <c r="AV124" s="1" t="e">
        <f>IF(VLOOKUP(G124,官網匯出!A:AQ,42,FALSE)="","[黃金盾官網]",VLOOKUP(G124,官網匯出!A:AQ,42,FALSE))</f>
        <v>#N/A</v>
      </c>
      <c r="AW124" s="1" t="e">
        <f>IF(LEFT(VLOOKUP(G124,官網匯出!A:AS,43,FALSE),2)="","web",LEFT(VLOOKUP(G124,官網匯出!A:AS,43,FALSE),2))</f>
        <v>#N/A</v>
      </c>
      <c r="AX124" s="1" t="str">
        <f t="shared" si="31"/>
        <v>O</v>
      </c>
    </row>
    <row r="125" spans="1:50">
      <c r="A125" s="1" t="str">
        <f>IF(G125="","",VLOOKUP(官網轉換!AW125,團名!A:B,2,FALSE))</f>
        <v/>
      </c>
      <c r="B125" s="1" t="str">
        <f>IF(G125="","",IF(LEFT(VLOOKUP(G125,官網匯出!A:AQ,43,0),2)="wf",VLOOKUP(VLOOKUP(G125,官網匯出!A:AQ,43,0),團名!$I$1:$K$12,2,FALSE),"N0071"))</f>
        <v/>
      </c>
      <c r="C125" s="1" t="str">
        <f>IFERROR(VLOOKUP(官網匯出!D125,團名!E:G,3,FALSE),"")</f>
        <v/>
      </c>
      <c r="D125" s="1" t="str">
        <f t="shared" si="22"/>
        <v/>
      </c>
      <c r="E125" s="1" t="str">
        <f t="shared" si="23"/>
        <v/>
      </c>
      <c r="F125" s="1" t="str">
        <f>IF(官網匯出!F125="已付款","","B0012")</f>
        <v>B0012</v>
      </c>
      <c r="G125" s="1" t="str">
        <f>IF(官網匯出!A125="","",官網匯出!A125)</f>
        <v/>
      </c>
      <c r="H125" s="3" t="str">
        <f>IF(官網匯出!B125="","",官網匯出!B125)</f>
        <v/>
      </c>
      <c r="I125" s="1" t="str">
        <f>IF(官網匯出!C125="","",官網匯出!C125)</f>
        <v/>
      </c>
      <c r="J125" s="1" t="str">
        <f>IF(官網匯出!D125="","",官網匯出!D125)</f>
        <v/>
      </c>
      <c r="K125" s="3" t="str">
        <f>IF(官網匯出!E125="","",官網匯出!E125)</f>
        <v/>
      </c>
      <c r="L125" s="1" t="str">
        <f>IF(官網匯出!F125="","",官網匯出!F125)</f>
        <v/>
      </c>
      <c r="M125" s="1" t="str">
        <f>IF(官網匯出!G125="","",官網匯出!G125)</f>
        <v/>
      </c>
      <c r="N125" s="1" t="str">
        <f>IF(官網匯出!H125="","",官網匯出!H125)</f>
        <v/>
      </c>
      <c r="P125" s="1" t="str">
        <f>IF(官網匯出!J125="","",RIGHT(官網匯出!J125,LEN(官網匯出!J125)-2))</f>
        <v/>
      </c>
      <c r="Q125" s="1" t="str">
        <f>IF(官網匯出!K125="","",官網匯出!K125)</f>
        <v/>
      </c>
      <c r="R125" s="1" t="str">
        <f>IF(官網匯出!L125="","",官網匯出!L125)</f>
        <v/>
      </c>
      <c r="S125" s="1" t="str">
        <f>IF(官網匯出!M125="","",官網匯出!M125)</f>
        <v/>
      </c>
      <c r="T125" s="1" t="str">
        <f>IF(官網匯出!N125="","",官網匯出!N125)</f>
        <v/>
      </c>
      <c r="U125" s="1" t="str">
        <f>IF(官網匯出!O125="","",官網匯出!O125)</f>
        <v/>
      </c>
      <c r="V125" s="1" t="str">
        <f>IF(官網匯出!P125="",IF(G125="","",0),官網匯出!P125)</f>
        <v/>
      </c>
      <c r="W125" s="1" t="str">
        <f>IF(官網匯出!Q125="",IF(G125="","",0),官網匯出!Q125)</f>
        <v/>
      </c>
      <c r="X125" s="1" t="str">
        <f>IF(官網匯出!R125="","",官網匯出!R125)</f>
        <v/>
      </c>
      <c r="Y125" s="1" t="str">
        <f>IF(官網匯出!S125="","",官網匯出!S125)</f>
        <v/>
      </c>
      <c r="Z125" s="1" t="str">
        <f>IF(G125="","",官網匯出!T125)</f>
        <v/>
      </c>
      <c r="AA125" s="1" t="str">
        <f>IF(G125="","",官網匯出!AK125)</f>
        <v/>
      </c>
      <c r="AB125" s="1" t="str">
        <f>IF(G125="","",IF(官網匯出!V125="","",官網匯出!V125))</f>
        <v/>
      </c>
      <c r="AJ125" s="1" t="str">
        <f>IF(G125="","",IF(官網匯出!AE125="","",官網匯出!AE125))</f>
        <v/>
      </c>
      <c r="AK125" s="1" t="str">
        <f>IF(G125="","",IF(官網匯出!AD125="","",官網匯出!AD125))</f>
        <v/>
      </c>
      <c r="AL125" s="1" t="str">
        <f t="shared" si="24"/>
        <v>0</v>
      </c>
      <c r="AM125" s="1" t="str">
        <f>IF(官網匯出!AG125="","",官網匯出!AG125)</f>
        <v/>
      </c>
      <c r="AN125" s="1" t="str">
        <f>IF(G125="","",IF(官網匯出!AH125="","",官網匯出!AH125))</f>
        <v/>
      </c>
      <c r="AO125" s="14" t="str">
        <f t="shared" si="25"/>
        <v/>
      </c>
      <c r="AP125" s="14" t="str">
        <f t="shared" si="26"/>
        <v>1</v>
      </c>
      <c r="AQ125" s="14" t="str">
        <f t="shared" si="27"/>
        <v>0</v>
      </c>
      <c r="AR125" s="1" t="str">
        <f t="shared" si="28"/>
        <v/>
      </c>
      <c r="AS125" s="1" t="str">
        <f t="shared" si="29"/>
        <v/>
      </c>
      <c r="AT125" s="1" t="str">
        <f t="shared" si="30"/>
        <v/>
      </c>
      <c r="AU125" s="1" t="str">
        <f t="shared" si="21"/>
        <v/>
      </c>
      <c r="AV125" s="1" t="e">
        <f>IF(VLOOKUP(G125,官網匯出!A:AQ,42,FALSE)="","[黃金盾官網]",VLOOKUP(G125,官網匯出!A:AQ,42,FALSE))</f>
        <v>#N/A</v>
      </c>
      <c r="AW125" s="1" t="e">
        <f>IF(LEFT(VLOOKUP(G125,官網匯出!A:AS,43,FALSE),2)="","web",LEFT(VLOOKUP(G125,官網匯出!A:AS,43,FALSE),2))</f>
        <v>#N/A</v>
      </c>
      <c r="AX125" s="1" t="str">
        <f t="shared" si="31"/>
        <v>O</v>
      </c>
    </row>
    <row r="126" spans="1:50">
      <c r="A126" s="1" t="str">
        <f>IF(G126="","",VLOOKUP(官網轉換!AW126,團名!A:B,2,FALSE))</f>
        <v/>
      </c>
      <c r="B126" s="1" t="str">
        <f>IF(G126="","",IF(LEFT(VLOOKUP(G126,官網匯出!A:AQ,43,0),2)="wf",VLOOKUP(VLOOKUP(G126,官網匯出!A:AQ,43,0),團名!$I$1:$K$12,2,FALSE),"N0071"))</f>
        <v/>
      </c>
      <c r="C126" s="1" t="str">
        <f>IFERROR(VLOOKUP(官網匯出!D126,團名!E:G,3,FALSE),"")</f>
        <v/>
      </c>
      <c r="D126" s="1" t="str">
        <f t="shared" si="22"/>
        <v/>
      </c>
      <c r="E126" s="1" t="str">
        <f t="shared" si="23"/>
        <v/>
      </c>
      <c r="F126" s="1" t="str">
        <f>IF(官網匯出!F126="已付款","","B0012")</f>
        <v>B0012</v>
      </c>
      <c r="G126" s="1" t="str">
        <f>IF(官網匯出!A126="","",官網匯出!A126)</f>
        <v/>
      </c>
      <c r="H126" s="3" t="str">
        <f>IF(官網匯出!B126="","",官網匯出!B126)</f>
        <v/>
      </c>
      <c r="I126" s="1" t="str">
        <f>IF(官網匯出!C126="","",官網匯出!C126)</f>
        <v/>
      </c>
      <c r="J126" s="1" t="str">
        <f>IF(官網匯出!D126="","",官網匯出!D126)</f>
        <v/>
      </c>
      <c r="K126" s="3" t="str">
        <f>IF(官網匯出!E126="","",官網匯出!E126)</f>
        <v/>
      </c>
      <c r="L126" s="1" t="str">
        <f>IF(官網匯出!F126="","",官網匯出!F126)</f>
        <v/>
      </c>
      <c r="M126" s="1" t="str">
        <f>IF(官網匯出!G126="","",官網匯出!G126)</f>
        <v/>
      </c>
      <c r="N126" s="1" t="str">
        <f>IF(官網匯出!H126="","",官網匯出!H126)</f>
        <v/>
      </c>
      <c r="P126" s="1" t="str">
        <f>IF(官網匯出!J126="","",RIGHT(官網匯出!J126,LEN(官網匯出!J126)-2))</f>
        <v/>
      </c>
      <c r="Q126" s="1" t="str">
        <f>IF(官網匯出!K126="","",官網匯出!K126)</f>
        <v/>
      </c>
      <c r="R126" s="1" t="str">
        <f>IF(官網匯出!L126="","",官網匯出!L126)</f>
        <v/>
      </c>
      <c r="S126" s="1" t="str">
        <f>IF(官網匯出!M126="","",官網匯出!M126)</f>
        <v/>
      </c>
      <c r="T126" s="1" t="str">
        <f>IF(官網匯出!N126="","",官網匯出!N126)</f>
        <v/>
      </c>
      <c r="U126" s="1" t="str">
        <f>IF(官網匯出!O126="","",官網匯出!O126)</f>
        <v/>
      </c>
      <c r="V126" s="1" t="str">
        <f>IF(官網匯出!P126="",IF(G126="","",0),官網匯出!P126)</f>
        <v/>
      </c>
      <c r="W126" s="1" t="str">
        <f>IF(官網匯出!Q126="",IF(G126="","",0),官網匯出!Q126)</f>
        <v/>
      </c>
      <c r="X126" s="1" t="str">
        <f>IF(官網匯出!R126="","",官網匯出!R126)</f>
        <v/>
      </c>
      <c r="Y126" s="1" t="str">
        <f>IF(官網匯出!S126="","",官網匯出!S126)</f>
        <v/>
      </c>
      <c r="Z126" s="1" t="str">
        <f>IF(G126="","",官網匯出!T126)</f>
        <v/>
      </c>
      <c r="AA126" s="1" t="str">
        <f>IF(G126="","",官網匯出!AK126)</f>
        <v/>
      </c>
      <c r="AB126" s="1" t="str">
        <f>IF(G126="","",IF(官網匯出!V126="","",官網匯出!V126))</f>
        <v/>
      </c>
      <c r="AJ126" s="1" t="str">
        <f>IF(G126="","",IF(官網匯出!AE126="","",官網匯出!AE126))</f>
        <v/>
      </c>
      <c r="AK126" s="1" t="str">
        <f>IF(G126="","",IF(官網匯出!AD126="","",官網匯出!AD126))</f>
        <v/>
      </c>
      <c r="AL126" s="1" t="str">
        <f t="shared" si="24"/>
        <v>0</v>
      </c>
      <c r="AM126" s="1" t="str">
        <f>IF(官網匯出!AG126="","",官網匯出!AG126)</f>
        <v/>
      </c>
      <c r="AN126" s="1" t="str">
        <f>IF(G126="","",IF(官網匯出!AH126="","",官網匯出!AH126))</f>
        <v/>
      </c>
      <c r="AO126" s="14" t="str">
        <f t="shared" si="25"/>
        <v/>
      </c>
      <c r="AP126" s="14" t="str">
        <f t="shared" si="26"/>
        <v>1</v>
      </c>
      <c r="AQ126" s="14" t="str">
        <f t="shared" si="27"/>
        <v>0</v>
      </c>
      <c r="AR126" s="1" t="str">
        <f t="shared" si="28"/>
        <v/>
      </c>
      <c r="AS126" s="1" t="str">
        <f t="shared" si="29"/>
        <v/>
      </c>
      <c r="AT126" s="1" t="str">
        <f t="shared" si="30"/>
        <v/>
      </c>
      <c r="AU126" s="1" t="str">
        <f t="shared" si="21"/>
        <v/>
      </c>
      <c r="AV126" s="1" t="e">
        <f>IF(VLOOKUP(G126,官網匯出!A:AQ,42,FALSE)="","[黃金盾官網]",VLOOKUP(G126,官網匯出!A:AQ,42,FALSE))</f>
        <v>#N/A</v>
      </c>
      <c r="AW126" s="1" t="e">
        <f>IF(LEFT(VLOOKUP(G126,官網匯出!A:AS,43,FALSE),2)="","web",LEFT(VLOOKUP(G126,官網匯出!A:AS,43,FALSE),2))</f>
        <v>#N/A</v>
      </c>
      <c r="AX126" s="1" t="str">
        <f t="shared" si="31"/>
        <v>O</v>
      </c>
    </row>
    <row r="127" spans="1:50">
      <c r="A127" s="1" t="str">
        <f>IF(G127="","",VLOOKUP(官網轉換!AW127,團名!A:B,2,FALSE))</f>
        <v/>
      </c>
      <c r="B127" s="1" t="str">
        <f>IF(G127="","",IF(LEFT(VLOOKUP(G127,官網匯出!A:AQ,43,0),2)="wf",VLOOKUP(VLOOKUP(G127,官網匯出!A:AQ,43,0),團名!$I$1:$K$12,2,FALSE),"N0071"))</f>
        <v/>
      </c>
      <c r="C127" s="1" t="str">
        <f>IFERROR(VLOOKUP(官網匯出!D127,團名!E:G,3,FALSE),"")</f>
        <v/>
      </c>
      <c r="D127" s="1" t="str">
        <f t="shared" si="22"/>
        <v/>
      </c>
      <c r="E127" s="1" t="str">
        <f t="shared" si="23"/>
        <v/>
      </c>
      <c r="F127" s="1" t="str">
        <f>IF(官網匯出!F127="已付款","","B0012")</f>
        <v>B0012</v>
      </c>
      <c r="G127" s="1" t="str">
        <f>IF(官網匯出!A127="","",官網匯出!A127)</f>
        <v/>
      </c>
      <c r="H127" s="3" t="str">
        <f>IF(官網匯出!B127="","",官網匯出!B127)</f>
        <v/>
      </c>
      <c r="I127" s="1" t="str">
        <f>IF(官網匯出!C127="","",官網匯出!C127)</f>
        <v/>
      </c>
      <c r="J127" s="1" t="str">
        <f>IF(官網匯出!D127="","",官網匯出!D127)</f>
        <v/>
      </c>
      <c r="K127" s="3" t="str">
        <f>IF(官網匯出!E127="","",官網匯出!E127)</f>
        <v/>
      </c>
      <c r="L127" s="1" t="str">
        <f>IF(官網匯出!F127="","",官網匯出!F127)</f>
        <v/>
      </c>
      <c r="M127" s="1" t="str">
        <f>IF(官網匯出!G127="","",官網匯出!G127)</f>
        <v/>
      </c>
      <c r="N127" s="1" t="str">
        <f>IF(官網匯出!H127="","",官網匯出!H127)</f>
        <v/>
      </c>
      <c r="P127" s="1" t="str">
        <f>IF(官網匯出!J127="","",RIGHT(官網匯出!J127,LEN(官網匯出!J127)-2))</f>
        <v/>
      </c>
      <c r="Q127" s="1" t="str">
        <f>IF(官網匯出!K127="","",官網匯出!K127)</f>
        <v/>
      </c>
      <c r="R127" s="1" t="str">
        <f>IF(官網匯出!L127="","",官網匯出!L127)</f>
        <v/>
      </c>
      <c r="S127" s="1" t="str">
        <f>IF(官網匯出!M127="","",官網匯出!M127)</f>
        <v/>
      </c>
      <c r="T127" s="1" t="str">
        <f>IF(官網匯出!N127="","",官網匯出!N127)</f>
        <v/>
      </c>
      <c r="U127" s="1" t="str">
        <f>IF(官網匯出!O127="","",官網匯出!O127)</f>
        <v/>
      </c>
      <c r="V127" s="1" t="str">
        <f>IF(官網匯出!P127="",IF(G127="","",0),官網匯出!P127)</f>
        <v/>
      </c>
      <c r="W127" s="1" t="str">
        <f>IF(官網匯出!Q127="",IF(G127="","",0),官網匯出!Q127)</f>
        <v/>
      </c>
      <c r="X127" s="1" t="str">
        <f>IF(官網匯出!R127="","",官網匯出!R127)</f>
        <v/>
      </c>
      <c r="Y127" s="1" t="str">
        <f>IF(官網匯出!S127="","",官網匯出!S127)</f>
        <v/>
      </c>
      <c r="Z127" s="1" t="str">
        <f>IF(G127="","",官網匯出!T127)</f>
        <v/>
      </c>
      <c r="AA127" s="1" t="str">
        <f>IF(G127="","",官網匯出!AK127)</f>
        <v/>
      </c>
      <c r="AB127" s="1" t="str">
        <f>IF(G127="","",IF(官網匯出!V127="","",官網匯出!V127))</f>
        <v/>
      </c>
      <c r="AJ127" s="1" t="str">
        <f>IF(G127="","",IF(官網匯出!AE127="","",官網匯出!AE127))</f>
        <v/>
      </c>
      <c r="AK127" s="1" t="str">
        <f>IF(G127="","",IF(官網匯出!AD127="","",官網匯出!AD127))</f>
        <v/>
      </c>
      <c r="AL127" s="1" t="str">
        <f t="shared" si="24"/>
        <v>0</v>
      </c>
      <c r="AM127" s="1" t="str">
        <f>IF(官網匯出!AG127="","",官網匯出!AG127)</f>
        <v/>
      </c>
      <c r="AN127" s="1" t="str">
        <f>IF(G127="","",IF(官網匯出!AH127="","",官網匯出!AH127))</f>
        <v/>
      </c>
      <c r="AO127" s="14" t="str">
        <f t="shared" si="25"/>
        <v/>
      </c>
      <c r="AP127" s="14" t="str">
        <f t="shared" si="26"/>
        <v>1</v>
      </c>
      <c r="AQ127" s="14" t="str">
        <f t="shared" si="27"/>
        <v>0</v>
      </c>
      <c r="AR127" s="1" t="str">
        <f t="shared" si="28"/>
        <v/>
      </c>
      <c r="AS127" s="1" t="str">
        <f t="shared" si="29"/>
        <v/>
      </c>
      <c r="AT127" s="1" t="str">
        <f t="shared" si="30"/>
        <v/>
      </c>
      <c r="AU127" s="1" t="str">
        <f t="shared" si="21"/>
        <v/>
      </c>
      <c r="AV127" s="1" t="e">
        <f>IF(VLOOKUP(G127,官網匯出!A:AQ,42,FALSE)="","[黃金盾官網]",VLOOKUP(G127,官網匯出!A:AQ,42,FALSE))</f>
        <v>#N/A</v>
      </c>
      <c r="AW127" s="1" t="e">
        <f>IF(LEFT(VLOOKUP(G127,官網匯出!A:AS,43,FALSE),2)="","web",LEFT(VLOOKUP(G127,官網匯出!A:AS,43,FALSE),2))</f>
        <v>#N/A</v>
      </c>
      <c r="AX127" s="1" t="str">
        <f t="shared" si="31"/>
        <v>O</v>
      </c>
    </row>
    <row r="128" spans="1:50">
      <c r="A128" s="1" t="str">
        <f>IF(G128="","",VLOOKUP(官網轉換!AW128,團名!A:B,2,FALSE))</f>
        <v/>
      </c>
      <c r="B128" s="1" t="str">
        <f>IF(G128="","",IF(LEFT(VLOOKUP(G128,官網匯出!A:AQ,43,0),2)="wf",VLOOKUP(VLOOKUP(G128,官網匯出!A:AQ,43,0),團名!$I$1:$K$12,2,FALSE),"N0071"))</f>
        <v/>
      </c>
      <c r="C128" s="1" t="str">
        <f>IFERROR(VLOOKUP(官網匯出!D128,團名!E:G,3,FALSE),"")</f>
        <v/>
      </c>
      <c r="D128" s="1" t="str">
        <f t="shared" si="22"/>
        <v/>
      </c>
      <c r="E128" s="1" t="str">
        <f t="shared" si="23"/>
        <v/>
      </c>
      <c r="F128" s="1" t="str">
        <f>IF(官網匯出!F128="已付款","","B0012")</f>
        <v>B0012</v>
      </c>
      <c r="G128" s="1" t="str">
        <f>IF(官網匯出!A128="","",官網匯出!A128)</f>
        <v/>
      </c>
      <c r="H128" s="3" t="str">
        <f>IF(官網匯出!B128="","",官網匯出!B128)</f>
        <v/>
      </c>
      <c r="I128" s="1" t="str">
        <f>IF(官網匯出!C128="","",官網匯出!C128)</f>
        <v/>
      </c>
      <c r="J128" s="1" t="str">
        <f>IF(官網匯出!D128="","",官網匯出!D128)</f>
        <v/>
      </c>
      <c r="K128" s="3" t="str">
        <f>IF(官網匯出!E128="","",官網匯出!E128)</f>
        <v/>
      </c>
      <c r="L128" s="1" t="str">
        <f>IF(官網匯出!F128="","",官網匯出!F128)</f>
        <v/>
      </c>
      <c r="M128" s="1" t="str">
        <f>IF(官網匯出!G128="","",官網匯出!G128)</f>
        <v/>
      </c>
      <c r="N128" s="1" t="str">
        <f>IF(官網匯出!H128="","",官網匯出!H128)</f>
        <v/>
      </c>
      <c r="P128" s="1" t="str">
        <f>IF(官網匯出!J128="","",RIGHT(官網匯出!J128,LEN(官網匯出!J128)-2))</f>
        <v/>
      </c>
      <c r="Q128" s="1" t="str">
        <f>IF(官網匯出!K128="","",官網匯出!K128)</f>
        <v/>
      </c>
      <c r="R128" s="1" t="str">
        <f>IF(官網匯出!L128="","",官網匯出!L128)</f>
        <v/>
      </c>
      <c r="S128" s="1" t="str">
        <f>IF(官網匯出!M128="","",官網匯出!M128)</f>
        <v/>
      </c>
      <c r="T128" s="1" t="str">
        <f>IF(官網匯出!N128="","",官網匯出!N128)</f>
        <v/>
      </c>
      <c r="U128" s="1" t="str">
        <f>IF(官網匯出!O128="","",官網匯出!O128)</f>
        <v/>
      </c>
      <c r="V128" s="1" t="str">
        <f>IF(官網匯出!P128="",IF(G128="","",0),官網匯出!P128)</f>
        <v/>
      </c>
      <c r="W128" s="1" t="str">
        <f>IF(官網匯出!Q128="",IF(G128="","",0),官網匯出!Q128)</f>
        <v/>
      </c>
      <c r="X128" s="1" t="str">
        <f>IF(官網匯出!R128="","",官網匯出!R128)</f>
        <v/>
      </c>
      <c r="Y128" s="1" t="str">
        <f>IF(官網匯出!S128="","",官網匯出!S128)</f>
        <v/>
      </c>
      <c r="Z128" s="1" t="str">
        <f>IF(G128="","",官網匯出!T128)</f>
        <v/>
      </c>
      <c r="AA128" s="1" t="str">
        <f>IF(G128="","",官網匯出!AK128)</f>
        <v/>
      </c>
      <c r="AB128" s="1" t="str">
        <f>IF(G128="","",IF(官網匯出!V128="","",官網匯出!V128))</f>
        <v/>
      </c>
      <c r="AJ128" s="1" t="str">
        <f>IF(G128="","",IF(官網匯出!AE128="","",官網匯出!AE128))</f>
        <v/>
      </c>
      <c r="AK128" s="1" t="str">
        <f>IF(G128="","",IF(官網匯出!AD128="","",官網匯出!AD128))</f>
        <v/>
      </c>
      <c r="AL128" s="1" t="str">
        <f t="shared" si="24"/>
        <v>0</v>
      </c>
      <c r="AM128" s="1" t="str">
        <f>IF(官網匯出!AG128="","",官網匯出!AG128)</f>
        <v/>
      </c>
      <c r="AN128" s="1" t="str">
        <f>IF(G128="","",IF(官網匯出!AH128="","",官網匯出!AH128))</f>
        <v/>
      </c>
      <c r="AO128" s="14" t="str">
        <f t="shared" si="25"/>
        <v/>
      </c>
      <c r="AP128" s="14" t="str">
        <f t="shared" si="26"/>
        <v>1</v>
      </c>
      <c r="AQ128" s="14" t="str">
        <f t="shared" si="27"/>
        <v>0</v>
      </c>
      <c r="AR128" s="1" t="str">
        <f t="shared" si="28"/>
        <v/>
      </c>
      <c r="AS128" s="1" t="str">
        <f t="shared" si="29"/>
        <v/>
      </c>
      <c r="AT128" s="1" t="str">
        <f t="shared" si="30"/>
        <v/>
      </c>
      <c r="AU128" s="1" t="str">
        <f t="shared" si="21"/>
        <v/>
      </c>
      <c r="AV128" s="1" t="e">
        <f>IF(VLOOKUP(G128,官網匯出!A:AQ,42,FALSE)="","[黃金盾官網]",VLOOKUP(G128,官網匯出!A:AQ,42,FALSE))</f>
        <v>#N/A</v>
      </c>
      <c r="AW128" s="1" t="e">
        <f>IF(LEFT(VLOOKUP(G128,官網匯出!A:AS,43,FALSE),2)="","web",LEFT(VLOOKUP(G128,官網匯出!A:AS,43,FALSE),2))</f>
        <v>#N/A</v>
      </c>
      <c r="AX128" s="1" t="str">
        <f t="shared" si="31"/>
        <v>O</v>
      </c>
    </row>
    <row r="129" spans="1:50">
      <c r="A129" s="1" t="str">
        <f>IF(G129="","",VLOOKUP(官網轉換!AW129,團名!A:B,2,FALSE))</f>
        <v/>
      </c>
      <c r="B129" s="1" t="str">
        <f>IF(G129="","",IF(LEFT(VLOOKUP(G129,官網匯出!A:AQ,43,0),2)="wf",VLOOKUP(VLOOKUP(G129,官網匯出!A:AQ,43,0),團名!$I$1:$K$12,2,FALSE),"N0071"))</f>
        <v/>
      </c>
      <c r="C129" s="1" t="str">
        <f>IFERROR(VLOOKUP(官網匯出!D129,團名!E:G,3,FALSE),"")</f>
        <v/>
      </c>
      <c r="D129" s="1" t="str">
        <f t="shared" si="22"/>
        <v/>
      </c>
      <c r="E129" s="1" t="str">
        <f t="shared" si="23"/>
        <v/>
      </c>
      <c r="F129" s="1" t="str">
        <f>IF(官網匯出!F129="已付款","","B0012")</f>
        <v>B0012</v>
      </c>
      <c r="G129" s="1" t="str">
        <f>IF(官網匯出!A129="","",官網匯出!A129)</f>
        <v/>
      </c>
      <c r="H129" s="3" t="str">
        <f>IF(官網匯出!B129="","",官網匯出!B129)</f>
        <v/>
      </c>
      <c r="I129" s="1" t="str">
        <f>IF(官網匯出!C129="","",官網匯出!C129)</f>
        <v/>
      </c>
      <c r="J129" s="1" t="str">
        <f>IF(官網匯出!D129="","",官網匯出!D129)</f>
        <v/>
      </c>
      <c r="K129" s="3" t="str">
        <f>IF(官網匯出!E129="","",官網匯出!E129)</f>
        <v/>
      </c>
      <c r="L129" s="1" t="str">
        <f>IF(官網匯出!F129="","",官網匯出!F129)</f>
        <v/>
      </c>
      <c r="M129" s="1" t="str">
        <f>IF(官網匯出!G129="","",官網匯出!G129)</f>
        <v/>
      </c>
      <c r="N129" s="1" t="str">
        <f>IF(官網匯出!H129="","",官網匯出!H129)</f>
        <v/>
      </c>
      <c r="P129" s="1" t="str">
        <f>IF(官網匯出!J129="","",RIGHT(官網匯出!J129,LEN(官網匯出!J129)-2))</f>
        <v/>
      </c>
      <c r="Q129" s="1" t="str">
        <f>IF(官網匯出!K129="","",官網匯出!K129)</f>
        <v/>
      </c>
      <c r="R129" s="1" t="str">
        <f>IF(官網匯出!L129="","",官網匯出!L129)</f>
        <v/>
      </c>
      <c r="S129" s="1" t="str">
        <f>IF(官網匯出!M129="","",官網匯出!M129)</f>
        <v/>
      </c>
      <c r="T129" s="1" t="str">
        <f>IF(官網匯出!N129="","",官網匯出!N129)</f>
        <v/>
      </c>
      <c r="U129" s="1" t="str">
        <f>IF(官網匯出!O129="","",官網匯出!O129)</f>
        <v/>
      </c>
      <c r="V129" s="1" t="str">
        <f>IF(官網匯出!P129="",IF(G129="","",0),官網匯出!P129)</f>
        <v/>
      </c>
      <c r="W129" s="1" t="str">
        <f>IF(官網匯出!Q129="",IF(G129="","",0),官網匯出!Q129)</f>
        <v/>
      </c>
      <c r="X129" s="1" t="str">
        <f>IF(官網匯出!R129="","",官網匯出!R129)</f>
        <v/>
      </c>
      <c r="Y129" s="1" t="str">
        <f>IF(官網匯出!S129="","",官網匯出!S129)</f>
        <v/>
      </c>
      <c r="Z129" s="1" t="str">
        <f>IF(G129="","",官網匯出!T129)</f>
        <v/>
      </c>
      <c r="AA129" s="1" t="str">
        <f>IF(G129="","",官網匯出!AK129)</f>
        <v/>
      </c>
      <c r="AB129" s="1" t="str">
        <f>IF(G129="","",IF(官網匯出!V129="","",官網匯出!V129))</f>
        <v/>
      </c>
      <c r="AJ129" s="1" t="str">
        <f>IF(G129="","",IF(官網匯出!AE129="","",官網匯出!AE129))</f>
        <v/>
      </c>
      <c r="AK129" s="1" t="str">
        <f>IF(G129="","",IF(官網匯出!AD129="","",官網匯出!AD129))</f>
        <v/>
      </c>
      <c r="AL129" s="1" t="str">
        <f t="shared" si="24"/>
        <v>0</v>
      </c>
      <c r="AM129" s="1" t="str">
        <f>IF(官網匯出!AG129="","",官網匯出!AG129)</f>
        <v/>
      </c>
      <c r="AN129" s="1" t="str">
        <f>IF(G129="","",IF(官網匯出!AH129="","",官網匯出!AH129))</f>
        <v/>
      </c>
      <c r="AO129" s="14" t="str">
        <f t="shared" si="25"/>
        <v/>
      </c>
      <c r="AP129" s="14" t="str">
        <f t="shared" si="26"/>
        <v>1</v>
      </c>
      <c r="AQ129" s="14" t="str">
        <f t="shared" si="27"/>
        <v>0</v>
      </c>
      <c r="AR129" s="1" t="str">
        <f t="shared" si="28"/>
        <v/>
      </c>
      <c r="AS129" s="1" t="str">
        <f t="shared" si="29"/>
        <v/>
      </c>
      <c r="AT129" s="1" t="str">
        <f t="shared" si="30"/>
        <v/>
      </c>
      <c r="AU129" s="1" t="str">
        <f t="shared" si="21"/>
        <v/>
      </c>
      <c r="AV129" s="1" t="e">
        <f>IF(VLOOKUP(G129,官網匯出!A:AQ,42,FALSE)="","[黃金盾官網]",VLOOKUP(G129,官網匯出!A:AQ,42,FALSE))</f>
        <v>#N/A</v>
      </c>
      <c r="AW129" s="1" t="e">
        <f>IF(LEFT(VLOOKUP(G129,官網匯出!A:AS,43,FALSE),2)="","web",LEFT(VLOOKUP(G129,官網匯出!A:AS,43,FALSE),2))</f>
        <v>#N/A</v>
      </c>
      <c r="AX129" s="1" t="str">
        <f t="shared" si="31"/>
        <v>O</v>
      </c>
    </row>
    <row r="130" spans="1:50">
      <c r="A130" s="1" t="str">
        <f>IF(G130="","",VLOOKUP(官網轉換!AW130,團名!A:B,2,FALSE))</f>
        <v/>
      </c>
      <c r="B130" s="1" t="str">
        <f>IF(G130="","",IF(LEFT(VLOOKUP(G130,官網匯出!A:AQ,43,0),2)="wf",VLOOKUP(VLOOKUP(G130,官網匯出!A:AQ,43,0),團名!$I$1:$K$12,2,FALSE),"N0071"))</f>
        <v/>
      </c>
      <c r="C130" s="1" t="str">
        <f>IFERROR(VLOOKUP(官網匯出!D130,團名!E:G,3,FALSE),"")</f>
        <v/>
      </c>
      <c r="D130" s="1" t="str">
        <f t="shared" si="22"/>
        <v/>
      </c>
      <c r="E130" s="1" t="str">
        <f t="shared" si="23"/>
        <v/>
      </c>
      <c r="F130" s="1" t="str">
        <f>IF(官網匯出!F130="已付款","","B0012")</f>
        <v>B0012</v>
      </c>
      <c r="G130" s="1" t="str">
        <f>IF(官網匯出!A130="","",官網匯出!A130)</f>
        <v/>
      </c>
      <c r="H130" s="3" t="str">
        <f>IF(官網匯出!B130="","",官網匯出!B130)</f>
        <v/>
      </c>
      <c r="I130" s="1" t="str">
        <f>IF(官網匯出!C130="","",官網匯出!C130)</f>
        <v/>
      </c>
      <c r="J130" s="1" t="str">
        <f>IF(官網匯出!D130="","",官網匯出!D130)</f>
        <v/>
      </c>
      <c r="K130" s="3" t="str">
        <f>IF(官網匯出!E130="","",官網匯出!E130)</f>
        <v/>
      </c>
      <c r="L130" s="1" t="str">
        <f>IF(官網匯出!F130="","",官網匯出!F130)</f>
        <v/>
      </c>
      <c r="M130" s="1" t="str">
        <f>IF(官網匯出!G130="","",官網匯出!G130)</f>
        <v/>
      </c>
      <c r="N130" s="1" t="str">
        <f>IF(官網匯出!H130="","",官網匯出!H130)</f>
        <v/>
      </c>
      <c r="P130" s="1" t="str">
        <f>IF(官網匯出!J130="","",RIGHT(官網匯出!J130,LEN(官網匯出!J130)-2))</f>
        <v/>
      </c>
      <c r="Q130" s="1" t="str">
        <f>IF(官網匯出!K130="","",官網匯出!K130)</f>
        <v/>
      </c>
      <c r="R130" s="1" t="str">
        <f>IF(官網匯出!L130="","",官網匯出!L130)</f>
        <v/>
      </c>
      <c r="S130" s="1" t="str">
        <f>IF(官網匯出!M130="","",官網匯出!M130)</f>
        <v/>
      </c>
      <c r="T130" s="1" t="str">
        <f>IF(官網匯出!N130="","",官網匯出!N130)</f>
        <v/>
      </c>
      <c r="U130" s="1" t="str">
        <f>IF(官網匯出!O130="","",官網匯出!O130)</f>
        <v/>
      </c>
      <c r="V130" s="1" t="str">
        <f>IF(官網匯出!P130="",IF(G130="","",0),官網匯出!P130)</f>
        <v/>
      </c>
      <c r="W130" s="1" t="str">
        <f>IF(官網匯出!Q130="",IF(G130="","",0),官網匯出!Q130)</f>
        <v/>
      </c>
      <c r="X130" s="1" t="str">
        <f>IF(官網匯出!R130="","",官網匯出!R130)</f>
        <v/>
      </c>
      <c r="Y130" s="1" t="str">
        <f>IF(官網匯出!S130="","",官網匯出!S130)</f>
        <v/>
      </c>
      <c r="Z130" s="1" t="str">
        <f>IF(G130="","",官網匯出!T130)</f>
        <v/>
      </c>
      <c r="AA130" s="1" t="str">
        <f>IF(G130="","",官網匯出!AK130)</f>
        <v/>
      </c>
      <c r="AB130" s="1" t="str">
        <f>IF(G130="","",IF(官網匯出!V130="","",官網匯出!V130))</f>
        <v/>
      </c>
      <c r="AJ130" s="1" t="str">
        <f>IF(G130="","",IF(官網匯出!AE130="","",官網匯出!AE130))</f>
        <v/>
      </c>
      <c r="AK130" s="1" t="str">
        <f>IF(G130="","",IF(官網匯出!AD130="","",官網匯出!AD130))</f>
        <v/>
      </c>
      <c r="AL130" s="1" t="str">
        <f t="shared" si="24"/>
        <v>0</v>
      </c>
      <c r="AM130" s="1" t="str">
        <f>IF(官網匯出!AG130="","",官網匯出!AG130)</f>
        <v/>
      </c>
      <c r="AN130" s="1" t="str">
        <f>IF(G130="","",IF(官網匯出!AH130="","",官網匯出!AH130))</f>
        <v/>
      </c>
      <c r="AO130" s="14" t="str">
        <f t="shared" si="25"/>
        <v/>
      </c>
      <c r="AP130" s="14" t="str">
        <f t="shared" si="26"/>
        <v>1</v>
      </c>
      <c r="AQ130" s="14" t="str">
        <f t="shared" si="27"/>
        <v>0</v>
      </c>
      <c r="AR130" s="1" t="str">
        <f t="shared" si="28"/>
        <v/>
      </c>
      <c r="AS130" s="1" t="str">
        <f t="shared" si="29"/>
        <v/>
      </c>
      <c r="AT130" s="1" t="str">
        <f t="shared" si="30"/>
        <v/>
      </c>
      <c r="AU130" s="1" t="str">
        <f t="shared" ref="AU130:AU193" si="32">IF(G130="","",AV130&amp;"      訂單編號："&amp;G130&amp;"      "&amp;IF(J130="銀行轉帳(ATM/虛擬代碼繳費)","ATM(藍)",IF(J130="ATM 虛擬代碼繳費（需持代碼至實體ATM或網路銀行繳費）","ATM"&amp;"　"&amp;AB130&amp;AJ130,IF(J130="虛擬代碼繳費轉帳","ATM(SP)"&amp;"　"&amp;AB130&amp;AJ130,IF(J130="信用卡（shopline payment）","信用卡(SP)",IF(J130="信用卡","信用卡",IF(J130="貨到付款","貨到付款　")))&amp;"　"&amp;AB130&amp;AJ130)))&amp;IF(L130="退款中","客戶取消訂單，待退款(ATM)",""))</f>
        <v/>
      </c>
      <c r="AV130" s="1" t="e">
        <f>IF(VLOOKUP(G130,官網匯出!A:AQ,42,FALSE)="","[黃金盾官網]",VLOOKUP(G130,官網匯出!A:AQ,42,FALSE))</f>
        <v>#N/A</v>
      </c>
      <c r="AW130" s="1" t="e">
        <f>IF(LEFT(VLOOKUP(G130,官網匯出!A:AS,43,FALSE),2)="","web",LEFT(VLOOKUP(G130,官網匯出!A:AS,43,FALSE),2))</f>
        <v>#N/A</v>
      </c>
      <c r="AX130" s="1" t="str">
        <f t="shared" si="31"/>
        <v>O</v>
      </c>
    </row>
    <row r="131" spans="1:50">
      <c r="A131" s="1" t="str">
        <f>IF(G131="","",VLOOKUP(官網轉換!AW131,團名!A:B,2,FALSE))</f>
        <v/>
      </c>
      <c r="B131" s="1" t="str">
        <f>IF(G131="","",IF(LEFT(VLOOKUP(G131,官網匯出!A:AQ,43,0),2)="wf",VLOOKUP(VLOOKUP(G131,官網匯出!A:AQ,43,0),團名!$I$1:$K$12,2,FALSE),"N0071"))</f>
        <v/>
      </c>
      <c r="C131" s="1" t="str">
        <f>IFERROR(VLOOKUP(官網匯出!D131,團名!E:G,3,FALSE),"")</f>
        <v/>
      </c>
      <c r="D131" s="1" t="str">
        <f t="shared" ref="D131:D194" si="33">IF(G131="","","NTD")</f>
        <v/>
      </c>
      <c r="E131" s="1" t="str">
        <f t="shared" ref="E131:E194" si="34">IF(G131="","","含稅")</f>
        <v/>
      </c>
      <c r="F131" s="1" t="str">
        <f>IF(官網匯出!F131="已付款","","B0012")</f>
        <v>B0012</v>
      </c>
      <c r="G131" s="1" t="str">
        <f>IF(官網匯出!A131="","",官網匯出!A131)</f>
        <v/>
      </c>
      <c r="H131" s="3" t="str">
        <f>IF(官網匯出!B131="","",官網匯出!B131)</f>
        <v/>
      </c>
      <c r="I131" s="1" t="str">
        <f>IF(官網匯出!C131="","",官網匯出!C131)</f>
        <v/>
      </c>
      <c r="J131" s="1" t="str">
        <f>IF(官網匯出!D131="","",官網匯出!D131)</f>
        <v/>
      </c>
      <c r="K131" s="3" t="str">
        <f>IF(官網匯出!E131="","",官網匯出!E131)</f>
        <v/>
      </c>
      <c r="L131" s="1" t="str">
        <f>IF(官網匯出!F131="","",官網匯出!F131)</f>
        <v/>
      </c>
      <c r="M131" s="1" t="str">
        <f>IF(官網匯出!G131="","",官網匯出!G131)</f>
        <v/>
      </c>
      <c r="N131" s="1" t="str">
        <f>IF(官網匯出!H131="","",官網匯出!H131)</f>
        <v/>
      </c>
      <c r="P131" s="1" t="str">
        <f>IF(官網匯出!J131="","",RIGHT(官網匯出!J131,LEN(官網匯出!J131)-2))</f>
        <v/>
      </c>
      <c r="Q131" s="1" t="str">
        <f>IF(官網匯出!K131="","",官網匯出!K131)</f>
        <v/>
      </c>
      <c r="R131" s="1" t="str">
        <f>IF(官網匯出!L131="","",官網匯出!L131)</f>
        <v/>
      </c>
      <c r="S131" s="1" t="str">
        <f>IF(官網匯出!M131="","",官網匯出!M131)</f>
        <v/>
      </c>
      <c r="T131" s="1" t="str">
        <f>IF(官網匯出!N131="","",官網匯出!N131)</f>
        <v/>
      </c>
      <c r="U131" s="1" t="str">
        <f>IF(官網匯出!O131="","",官網匯出!O131)</f>
        <v/>
      </c>
      <c r="V131" s="1" t="str">
        <f>IF(官網匯出!P131="",IF(G131="","",0),官網匯出!P131)</f>
        <v/>
      </c>
      <c r="W131" s="1" t="str">
        <f>IF(官網匯出!Q131="",IF(G131="","",0),官網匯出!Q131)</f>
        <v/>
      </c>
      <c r="X131" s="1" t="str">
        <f>IF(官網匯出!R131="","",官網匯出!R131)</f>
        <v/>
      </c>
      <c r="Y131" s="1" t="str">
        <f>IF(官網匯出!S131="","",官網匯出!S131)</f>
        <v/>
      </c>
      <c r="Z131" s="1" t="str">
        <f>IF(G131="","",官網匯出!T131)</f>
        <v/>
      </c>
      <c r="AA131" s="1" t="str">
        <f>IF(G131="","",官網匯出!AK131)</f>
        <v/>
      </c>
      <c r="AB131" s="1" t="str">
        <f>IF(G131="","",IF(官網匯出!V131="","",官網匯出!V131))</f>
        <v/>
      </c>
      <c r="AJ131" s="1" t="str">
        <f>IF(G131="","",IF(官網匯出!AE131="","",官網匯出!AE131))</f>
        <v/>
      </c>
      <c r="AK131" s="1" t="str">
        <f>IF(G131="","",IF(官網匯出!AD131="","",官網匯出!AD131))</f>
        <v/>
      </c>
      <c r="AL131" s="1" t="str">
        <f t="shared" ref="AL131:AL194" si="35">IF(AM131="","0","1")</f>
        <v>0</v>
      </c>
      <c r="AM131" s="1" t="str">
        <f>IF(官網匯出!AG131="","",官網匯出!AG131)</f>
        <v/>
      </c>
      <c r="AN131" s="1" t="str">
        <f>IF(G131="","",IF(官網匯出!AH131="","",官網匯出!AH131))</f>
        <v/>
      </c>
      <c r="AO131" s="14" t="str">
        <f t="shared" ref="AO131:AO194" si="36">IF(AN131="","","3J0002")</f>
        <v/>
      </c>
      <c r="AP131" s="14" t="str">
        <f t="shared" ref="AP131:AP194" si="37">IF(AO131="","1","0")</f>
        <v>1</v>
      </c>
      <c r="AQ131" s="14" t="str">
        <f t="shared" ref="AQ131:AQ194" si="38">IF(AN131="","0","1")</f>
        <v>0</v>
      </c>
      <c r="AR131" s="1" t="str">
        <f t="shared" ref="AR131:AR194" si="39">IFERROR((T131*U131)-V131-Z131+W131-AA131,"")</f>
        <v/>
      </c>
      <c r="AS131" s="1" t="str">
        <f t="shared" ref="AS131:AS194" si="40">IF(J131="貨到付款",IF(Y131="",0,Y131),IF(G131="","",0))</f>
        <v/>
      </c>
      <c r="AT131" s="1" t="str">
        <f t="shared" ref="AT131:AT194" si="41">IF(G131="","",IF(V131&gt;0,"已扣抵"&amp;V131&amp;"元"&amp;"購物金 ","")&amp;IF(Z131&gt;0,"已扣抵"&amp;Z131&amp;"元"&amp;"優惠折扣 ","")&amp;IF(W131&gt;0,"含運費"&amp;W131&amp;"元 ","")&amp;IF(AA131&gt;0,"含附加費"&amp;AA131&amp;"元 ",""))</f>
        <v/>
      </c>
      <c r="AU131" s="1" t="str">
        <f t="shared" si="32"/>
        <v/>
      </c>
      <c r="AV131" s="1" t="e">
        <f>IF(VLOOKUP(G131,官網匯出!A:AQ,42,FALSE)="","[黃金盾官網]",VLOOKUP(G131,官網匯出!A:AQ,42,FALSE))</f>
        <v>#N/A</v>
      </c>
      <c r="AW131" s="1" t="e">
        <f>IF(LEFT(VLOOKUP(G131,官網匯出!A:AS,43,FALSE),2)="","web",LEFT(VLOOKUP(G131,官網匯出!A:AS,43,FALSE),2))</f>
        <v>#N/A</v>
      </c>
      <c r="AX131" s="1" t="str">
        <f t="shared" ref="AX131:AX194" si="42">IF(AND(AM131&lt;&gt;"",AN131&lt;&gt;""),"X","O")</f>
        <v>O</v>
      </c>
    </row>
    <row r="132" spans="1:50">
      <c r="A132" s="1" t="str">
        <f>IF(G132="","",VLOOKUP(官網轉換!AW132,團名!A:B,2,FALSE))</f>
        <v/>
      </c>
      <c r="B132" s="1" t="str">
        <f>IF(G132="","",IF(LEFT(VLOOKUP(G132,官網匯出!A:AQ,43,0),2)="wf",VLOOKUP(VLOOKUP(G132,官網匯出!A:AQ,43,0),團名!$I$1:$K$12,2,FALSE),"N0071"))</f>
        <v/>
      </c>
      <c r="C132" s="1" t="str">
        <f>IFERROR(VLOOKUP(官網匯出!D132,團名!E:G,3,FALSE),"")</f>
        <v/>
      </c>
      <c r="D132" s="1" t="str">
        <f t="shared" si="33"/>
        <v/>
      </c>
      <c r="E132" s="1" t="str">
        <f t="shared" si="34"/>
        <v/>
      </c>
      <c r="F132" s="1" t="str">
        <f>IF(官網匯出!F132="已付款","","B0012")</f>
        <v>B0012</v>
      </c>
      <c r="G132" s="1" t="str">
        <f>IF(官網匯出!A132="","",官網匯出!A132)</f>
        <v/>
      </c>
      <c r="H132" s="3" t="str">
        <f>IF(官網匯出!B132="","",官網匯出!B132)</f>
        <v/>
      </c>
      <c r="I132" s="1" t="str">
        <f>IF(官網匯出!C132="","",官網匯出!C132)</f>
        <v/>
      </c>
      <c r="J132" s="1" t="str">
        <f>IF(官網匯出!D132="","",官網匯出!D132)</f>
        <v/>
      </c>
      <c r="K132" s="3" t="str">
        <f>IF(官網匯出!E132="","",官網匯出!E132)</f>
        <v/>
      </c>
      <c r="L132" s="1" t="str">
        <f>IF(官網匯出!F132="","",官網匯出!F132)</f>
        <v/>
      </c>
      <c r="M132" s="1" t="str">
        <f>IF(官網匯出!G132="","",官網匯出!G132)</f>
        <v/>
      </c>
      <c r="N132" s="1" t="str">
        <f>IF(官網匯出!H132="","",官網匯出!H132)</f>
        <v/>
      </c>
      <c r="P132" s="1" t="str">
        <f>IF(官網匯出!J132="","",RIGHT(官網匯出!J132,LEN(官網匯出!J132)-2))</f>
        <v/>
      </c>
      <c r="Q132" s="1" t="str">
        <f>IF(官網匯出!K132="","",官網匯出!K132)</f>
        <v/>
      </c>
      <c r="R132" s="1" t="str">
        <f>IF(官網匯出!L132="","",官網匯出!L132)</f>
        <v/>
      </c>
      <c r="S132" s="1" t="str">
        <f>IF(官網匯出!M132="","",官網匯出!M132)</f>
        <v/>
      </c>
      <c r="T132" s="1" t="str">
        <f>IF(官網匯出!N132="","",官網匯出!N132)</f>
        <v/>
      </c>
      <c r="U132" s="1" t="str">
        <f>IF(官網匯出!O132="","",官網匯出!O132)</f>
        <v/>
      </c>
      <c r="V132" s="1" t="str">
        <f>IF(官網匯出!P132="",IF(G132="","",0),官網匯出!P132)</f>
        <v/>
      </c>
      <c r="W132" s="1" t="str">
        <f>IF(官網匯出!Q132="",IF(G132="","",0),官網匯出!Q132)</f>
        <v/>
      </c>
      <c r="X132" s="1" t="str">
        <f>IF(官網匯出!R132="","",官網匯出!R132)</f>
        <v/>
      </c>
      <c r="Y132" s="1" t="str">
        <f>IF(官網匯出!S132="","",官網匯出!S132)</f>
        <v/>
      </c>
      <c r="Z132" s="1" t="str">
        <f>IF(G132="","",官網匯出!T132)</f>
        <v/>
      </c>
      <c r="AA132" s="1" t="str">
        <f>IF(G132="","",官網匯出!AK132)</f>
        <v/>
      </c>
      <c r="AB132" s="1" t="str">
        <f>IF(G132="","",IF(官網匯出!V132="","",官網匯出!V132))</f>
        <v/>
      </c>
      <c r="AJ132" s="1" t="str">
        <f>IF(G132="","",IF(官網匯出!AE132="","",官網匯出!AE132))</f>
        <v/>
      </c>
      <c r="AK132" s="1" t="str">
        <f>IF(G132="","",IF(官網匯出!AD132="","",官網匯出!AD132))</f>
        <v/>
      </c>
      <c r="AL132" s="1" t="str">
        <f t="shared" si="35"/>
        <v>0</v>
      </c>
      <c r="AM132" s="1" t="str">
        <f>IF(官網匯出!AG132="","",官網匯出!AG132)</f>
        <v/>
      </c>
      <c r="AN132" s="1" t="str">
        <f>IF(G132="","",IF(官網匯出!AH132="","",官網匯出!AH132))</f>
        <v/>
      </c>
      <c r="AO132" s="14" t="str">
        <f t="shared" si="36"/>
        <v/>
      </c>
      <c r="AP132" s="14" t="str">
        <f t="shared" si="37"/>
        <v>1</v>
      </c>
      <c r="AQ132" s="14" t="str">
        <f t="shared" si="38"/>
        <v>0</v>
      </c>
      <c r="AR132" s="1" t="str">
        <f t="shared" si="39"/>
        <v/>
      </c>
      <c r="AS132" s="1" t="str">
        <f t="shared" si="40"/>
        <v/>
      </c>
      <c r="AT132" s="1" t="str">
        <f t="shared" si="41"/>
        <v/>
      </c>
      <c r="AU132" s="1" t="str">
        <f t="shared" si="32"/>
        <v/>
      </c>
      <c r="AV132" s="1" t="e">
        <f>IF(VLOOKUP(G132,官網匯出!A:AQ,42,FALSE)="","[黃金盾官網]",VLOOKUP(G132,官網匯出!A:AQ,42,FALSE))</f>
        <v>#N/A</v>
      </c>
      <c r="AW132" s="1" t="e">
        <f>IF(LEFT(VLOOKUP(G132,官網匯出!A:AS,43,FALSE),2)="","web",LEFT(VLOOKUP(G132,官網匯出!A:AS,43,FALSE),2))</f>
        <v>#N/A</v>
      </c>
      <c r="AX132" s="1" t="str">
        <f t="shared" si="42"/>
        <v>O</v>
      </c>
    </row>
    <row r="133" spans="1:50">
      <c r="A133" s="1" t="str">
        <f>IF(G133="","",VLOOKUP(官網轉換!AW133,團名!A:B,2,FALSE))</f>
        <v/>
      </c>
      <c r="B133" s="1" t="str">
        <f>IF(G133="","",IF(LEFT(VLOOKUP(G133,官網匯出!A:AQ,43,0),2)="wf",VLOOKUP(VLOOKUP(G133,官網匯出!A:AQ,43,0),團名!$I$1:$K$12,2,FALSE),"N0071"))</f>
        <v/>
      </c>
      <c r="C133" s="1" t="str">
        <f>IFERROR(VLOOKUP(官網匯出!D133,團名!E:G,3,FALSE),"")</f>
        <v/>
      </c>
      <c r="D133" s="1" t="str">
        <f t="shared" si="33"/>
        <v/>
      </c>
      <c r="E133" s="1" t="str">
        <f t="shared" si="34"/>
        <v/>
      </c>
      <c r="F133" s="1" t="str">
        <f>IF(官網匯出!F133="已付款","","B0012")</f>
        <v>B0012</v>
      </c>
      <c r="G133" s="1" t="str">
        <f>IF(官網匯出!A133="","",官網匯出!A133)</f>
        <v/>
      </c>
      <c r="H133" s="3" t="str">
        <f>IF(官網匯出!B133="","",官網匯出!B133)</f>
        <v/>
      </c>
      <c r="I133" s="1" t="str">
        <f>IF(官網匯出!C133="","",官網匯出!C133)</f>
        <v/>
      </c>
      <c r="J133" s="1" t="str">
        <f>IF(官網匯出!D133="","",官網匯出!D133)</f>
        <v/>
      </c>
      <c r="K133" s="3" t="str">
        <f>IF(官網匯出!E133="","",官網匯出!E133)</f>
        <v/>
      </c>
      <c r="L133" s="1" t="str">
        <f>IF(官網匯出!F133="","",官網匯出!F133)</f>
        <v/>
      </c>
      <c r="M133" s="1" t="str">
        <f>IF(官網匯出!G133="","",官網匯出!G133)</f>
        <v/>
      </c>
      <c r="N133" s="1" t="str">
        <f>IF(官網匯出!H133="","",官網匯出!H133)</f>
        <v/>
      </c>
      <c r="P133" s="1" t="str">
        <f>IF(官網匯出!J133="","",RIGHT(官網匯出!J133,LEN(官網匯出!J133)-2))</f>
        <v/>
      </c>
      <c r="Q133" s="1" t="str">
        <f>IF(官網匯出!K133="","",官網匯出!K133)</f>
        <v/>
      </c>
      <c r="R133" s="1" t="str">
        <f>IF(官網匯出!L133="","",官網匯出!L133)</f>
        <v/>
      </c>
      <c r="S133" s="1" t="str">
        <f>IF(官網匯出!M133="","",官網匯出!M133)</f>
        <v/>
      </c>
      <c r="T133" s="1" t="str">
        <f>IF(官網匯出!N133="","",官網匯出!N133)</f>
        <v/>
      </c>
      <c r="U133" s="1" t="str">
        <f>IF(官網匯出!O133="","",官網匯出!O133)</f>
        <v/>
      </c>
      <c r="V133" s="1" t="str">
        <f>IF(官網匯出!P133="",IF(G133="","",0),官網匯出!P133)</f>
        <v/>
      </c>
      <c r="W133" s="1" t="str">
        <f>IF(官網匯出!Q133="",IF(G133="","",0),官網匯出!Q133)</f>
        <v/>
      </c>
      <c r="X133" s="1" t="str">
        <f>IF(官網匯出!R133="","",官網匯出!R133)</f>
        <v/>
      </c>
      <c r="Y133" s="1" t="str">
        <f>IF(官網匯出!S133="","",官網匯出!S133)</f>
        <v/>
      </c>
      <c r="Z133" s="1" t="str">
        <f>IF(G133="","",官網匯出!T133)</f>
        <v/>
      </c>
      <c r="AA133" s="1" t="str">
        <f>IF(G133="","",官網匯出!AK133)</f>
        <v/>
      </c>
      <c r="AB133" s="1" t="str">
        <f>IF(G133="","",IF(官網匯出!V133="","",官網匯出!V133))</f>
        <v/>
      </c>
      <c r="AJ133" s="1" t="str">
        <f>IF(G133="","",IF(官網匯出!AE133="","",官網匯出!AE133))</f>
        <v/>
      </c>
      <c r="AK133" s="1" t="str">
        <f>IF(G133="","",IF(官網匯出!AD133="","",官網匯出!AD133))</f>
        <v/>
      </c>
      <c r="AL133" s="1" t="str">
        <f t="shared" si="35"/>
        <v>0</v>
      </c>
      <c r="AM133" s="1" t="str">
        <f>IF(官網匯出!AG133="","",官網匯出!AG133)</f>
        <v/>
      </c>
      <c r="AN133" s="1" t="str">
        <f>IF(G133="","",IF(官網匯出!AH133="","",官網匯出!AH133))</f>
        <v/>
      </c>
      <c r="AO133" s="14" t="str">
        <f t="shared" si="36"/>
        <v/>
      </c>
      <c r="AP133" s="14" t="str">
        <f t="shared" si="37"/>
        <v>1</v>
      </c>
      <c r="AQ133" s="14" t="str">
        <f t="shared" si="38"/>
        <v>0</v>
      </c>
      <c r="AR133" s="1" t="str">
        <f t="shared" si="39"/>
        <v/>
      </c>
      <c r="AS133" s="1" t="str">
        <f t="shared" si="40"/>
        <v/>
      </c>
      <c r="AT133" s="1" t="str">
        <f t="shared" si="41"/>
        <v/>
      </c>
      <c r="AU133" s="1" t="str">
        <f t="shared" si="32"/>
        <v/>
      </c>
      <c r="AV133" s="1" t="e">
        <f>IF(VLOOKUP(G133,官網匯出!A:AQ,42,FALSE)="","[黃金盾官網]",VLOOKUP(G133,官網匯出!A:AQ,42,FALSE))</f>
        <v>#N/A</v>
      </c>
      <c r="AW133" s="1" t="e">
        <f>IF(LEFT(VLOOKUP(G133,官網匯出!A:AS,43,FALSE),2)="","web",LEFT(VLOOKUP(G133,官網匯出!A:AS,43,FALSE),2))</f>
        <v>#N/A</v>
      </c>
      <c r="AX133" s="1" t="str">
        <f t="shared" si="42"/>
        <v>O</v>
      </c>
    </row>
    <row r="134" spans="1:50">
      <c r="A134" s="1" t="str">
        <f>IF(G134="","",VLOOKUP(官網轉換!AW134,團名!A:B,2,FALSE))</f>
        <v/>
      </c>
      <c r="B134" s="1" t="str">
        <f>IF(G134="","",IF(LEFT(VLOOKUP(G134,官網匯出!A:AQ,43,0),2)="wf",VLOOKUP(VLOOKUP(G134,官網匯出!A:AQ,43,0),團名!$I$1:$K$12,2,FALSE),"N0071"))</f>
        <v/>
      </c>
      <c r="C134" s="1" t="str">
        <f>IFERROR(VLOOKUP(官網匯出!D134,團名!E:G,3,FALSE),"")</f>
        <v/>
      </c>
      <c r="D134" s="1" t="str">
        <f t="shared" si="33"/>
        <v/>
      </c>
      <c r="E134" s="1" t="str">
        <f t="shared" si="34"/>
        <v/>
      </c>
      <c r="F134" s="1" t="str">
        <f>IF(官網匯出!F134="已付款","","B0012")</f>
        <v>B0012</v>
      </c>
      <c r="G134" s="1" t="str">
        <f>IF(官網匯出!A134="","",官網匯出!A134)</f>
        <v/>
      </c>
      <c r="H134" s="3" t="str">
        <f>IF(官網匯出!B134="","",官網匯出!B134)</f>
        <v/>
      </c>
      <c r="I134" s="1" t="str">
        <f>IF(官網匯出!C134="","",官網匯出!C134)</f>
        <v/>
      </c>
      <c r="J134" s="1" t="str">
        <f>IF(官網匯出!D134="","",官網匯出!D134)</f>
        <v/>
      </c>
      <c r="K134" s="3" t="str">
        <f>IF(官網匯出!E134="","",官網匯出!E134)</f>
        <v/>
      </c>
      <c r="L134" s="1" t="str">
        <f>IF(官網匯出!F134="","",官網匯出!F134)</f>
        <v/>
      </c>
      <c r="M134" s="1" t="str">
        <f>IF(官網匯出!G134="","",官網匯出!G134)</f>
        <v/>
      </c>
      <c r="N134" s="1" t="str">
        <f>IF(官網匯出!H134="","",官網匯出!H134)</f>
        <v/>
      </c>
      <c r="P134" s="1" t="str">
        <f>IF(官網匯出!J134="","",RIGHT(官網匯出!J134,LEN(官網匯出!J134)-2))</f>
        <v/>
      </c>
      <c r="Q134" s="1" t="str">
        <f>IF(官網匯出!K134="","",官網匯出!K134)</f>
        <v/>
      </c>
      <c r="R134" s="1" t="str">
        <f>IF(官網匯出!L134="","",官網匯出!L134)</f>
        <v/>
      </c>
      <c r="S134" s="1" t="str">
        <f>IF(官網匯出!M134="","",官網匯出!M134)</f>
        <v/>
      </c>
      <c r="T134" s="1" t="str">
        <f>IF(官網匯出!N134="","",官網匯出!N134)</f>
        <v/>
      </c>
      <c r="U134" s="1" t="str">
        <f>IF(官網匯出!O134="","",官網匯出!O134)</f>
        <v/>
      </c>
      <c r="V134" s="1" t="str">
        <f>IF(官網匯出!P134="",IF(G134="","",0),官網匯出!P134)</f>
        <v/>
      </c>
      <c r="W134" s="1" t="str">
        <f>IF(官網匯出!Q134="",IF(G134="","",0),官網匯出!Q134)</f>
        <v/>
      </c>
      <c r="X134" s="1" t="str">
        <f>IF(官網匯出!R134="","",官網匯出!R134)</f>
        <v/>
      </c>
      <c r="Y134" s="1" t="str">
        <f>IF(官網匯出!S134="","",官網匯出!S134)</f>
        <v/>
      </c>
      <c r="Z134" s="1" t="str">
        <f>IF(G134="","",官網匯出!T134)</f>
        <v/>
      </c>
      <c r="AA134" s="1" t="str">
        <f>IF(G134="","",官網匯出!AK134)</f>
        <v/>
      </c>
      <c r="AB134" s="1" t="str">
        <f>IF(G134="","",IF(官網匯出!V134="","",官網匯出!V134))</f>
        <v/>
      </c>
      <c r="AJ134" s="1" t="str">
        <f>IF(G134="","",IF(官網匯出!AE134="","",官網匯出!AE134))</f>
        <v/>
      </c>
      <c r="AK134" s="1" t="str">
        <f>IF(G134="","",IF(官網匯出!AD134="","",官網匯出!AD134))</f>
        <v/>
      </c>
      <c r="AL134" s="1" t="str">
        <f t="shared" si="35"/>
        <v>0</v>
      </c>
      <c r="AM134" s="1" t="str">
        <f>IF(官網匯出!AG134="","",官網匯出!AG134)</f>
        <v/>
      </c>
      <c r="AN134" s="1" t="str">
        <f>IF(G134="","",IF(官網匯出!AH134="","",官網匯出!AH134))</f>
        <v/>
      </c>
      <c r="AO134" s="14" t="str">
        <f t="shared" si="36"/>
        <v/>
      </c>
      <c r="AP134" s="14" t="str">
        <f t="shared" si="37"/>
        <v>1</v>
      </c>
      <c r="AQ134" s="14" t="str">
        <f t="shared" si="38"/>
        <v>0</v>
      </c>
      <c r="AR134" s="1" t="str">
        <f t="shared" si="39"/>
        <v/>
      </c>
      <c r="AS134" s="1" t="str">
        <f t="shared" si="40"/>
        <v/>
      </c>
      <c r="AT134" s="1" t="str">
        <f t="shared" si="41"/>
        <v/>
      </c>
      <c r="AU134" s="1" t="str">
        <f t="shared" si="32"/>
        <v/>
      </c>
      <c r="AV134" s="1" t="e">
        <f>IF(VLOOKUP(G134,官網匯出!A:AQ,42,FALSE)="","[黃金盾官網]",VLOOKUP(G134,官網匯出!A:AQ,42,FALSE))</f>
        <v>#N/A</v>
      </c>
      <c r="AW134" s="1" t="e">
        <f>IF(LEFT(VLOOKUP(G134,官網匯出!A:AS,43,FALSE),2)="","web",LEFT(VLOOKUP(G134,官網匯出!A:AS,43,FALSE),2))</f>
        <v>#N/A</v>
      </c>
      <c r="AX134" s="1" t="str">
        <f t="shared" si="42"/>
        <v>O</v>
      </c>
    </row>
    <row r="135" spans="1:50">
      <c r="A135" s="1" t="str">
        <f>IF(G135="","",VLOOKUP(官網轉換!AW135,團名!A:B,2,FALSE))</f>
        <v/>
      </c>
      <c r="B135" s="1" t="str">
        <f>IF(G135="","",IF(LEFT(VLOOKUP(G135,官網匯出!A:AQ,43,0),2)="wf",VLOOKUP(VLOOKUP(G135,官網匯出!A:AQ,43,0),團名!$I$1:$K$12,2,FALSE),"N0071"))</f>
        <v/>
      </c>
      <c r="C135" s="1" t="str">
        <f>IFERROR(VLOOKUP(官網匯出!D135,團名!E:G,3,FALSE),"")</f>
        <v/>
      </c>
      <c r="D135" s="1" t="str">
        <f t="shared" si="33"/>
        <v/>
      </c>
      <c r="E135" s="1" t="str">
        <f t="shared" si="34"/>
        <v/>
      </c>
      <c r="F135" s="1" t="str">
        <f>IF(官網匯出!F135="已付款","","B0012")</f>
        <v>B0012</v>
      </c>
      <c r="G135" s="1" t="str">
        <f>IF(官網匯出!A135="","",官網匯出!A135)</f>
        <v/>
      </c>
      <c r="H135" s="3" t="str">
        <f>IF(官網匯出!B135="","",官網匯出!B135)</f>
        <v/>
      </c>
      <c r="I135" s="1" t="str">
        <f>IF(官網匯出!C135="","",官網匯出!C135)</f>
        <v/>
      </c>
      <c r="J135" s="1" t="str">
        <f>IF(官網匯出!D135="","",官網匯出!D135)</f>
        <v/>
      </c>
      <c r="K135" s="3" t="str">
        <f>IF(官網匯出!E135="","",官網匯出!E135)</f>
        <v/>
      </c>
      <c r="L135" s="1" t="str">
        <f>IF(官網匯出!F135="","",官網匯出!F135)</f>
        <v/>
      </c>
      <c r="M135" s="1" t="str">
        <f>IF(官網匯出!G135="","",官網匯出!G135)</f>
        <v/>
      </c>
      <c r="N135" s="1" t="str">
        <f>IF(官網匯出!H135="","",官網匯出!H135)</f>
        <v/>
      </c>
      <c r="P135" s="1" t="str">
        <f>IF(官網匯出!J135="","",RIGHT(官網匯出!J135,LEN(官網匯出!J135)-2))</f>
        <v/>
      </c>
      <c r="Q135" s="1" t="str">
        <f>IF(官網匯出!K135="","",官網匯出!K135)</f>
        <v/>
      </c>
      <c r="R135" s="1" t="str">
        <f>IF(官網匯出!L135="","",官網匯出!L135)</f>
        <v/>
      </c>
      <c r="S135" s="1" t="str">
        <f>IF(官網匯出!M135="","",官網匯出!M135)</f>
        <v/>
      </c>
      <c r="T135" s="1" t="str">
        <f>IF(官網匯出!N135="","",官網匯出!N135)</f>
        <v/>
      </c>
      <c r="U135" s="1" t="str">
        <f>IF(官網匯出!O135="","",官網匯出!O135)</f>
        <v/>
      </c>
      <c r="V135" s="1" t="str">
        <f>IF(官網匯出!P135="",IF(G135="","",0),官網匯出!P135)</f>
        <v/>
      </c>
      <c r="W135" s="1" t="str">
        <f>IF(官網匯出!Q135="",IF(G135="","",0),官網匯出!Q135)</f>
        <v/>
      </c>
      <c r="X135" s="1" t="str">
        <f>IF(官網匯出!R135="","",官網匯出!R135)</f>
        <v/>
      </c>
      <c r="Y135" s="1" t="str">
        <f>IF(官網匯出!S135="","",官網匯出!S135)</f>
        <v/>
      </c>
      <c r="Z135" s="1" t="str">
        <f>IF(G135="","",官網匯出!T135)</f>
        <v/>
      </c>
      <c r="AA135" s="1" t="str">
        <f>IF(G135="","",官網匯出!AK135)</f>
        <v/>
      </c>
      <c r="AB135" s="1" t="str">
        <f>IF(G135="","",IF(官網匯出!V135="","",官網匯出!V135))</f>
        <v/>
      </c>
      <c r="AJ135" s="1" t="str">
        <f>IF(G135="","",IF(官網匯出!AE135="","",官網匯出!AE135))</f>
        <v/>
      </c>
      <c r="AK135" s="1" t="str">
        <f>IF(G135="","",IF(官網匯出!AD135="","",官網匯出!AD135))</f>
        <v/>
      </c>
      <c r="AL135" s="1" t="str">
        <f t="shared" si="35"/>
        <v>0</v>
      </c>
      <c r="AM135" s="1" t="str">
        <f>IF(官網匯出!AG135="","",官網匯出!AG135)</f>
        <v/>
      </c>
      <c r="AN135" s="1" t="str">
        <f>IF(G135="","",IF(官網匯出!AH135="","",官網匯出!AH135))</f>
        <v/>
      </c>
      <c r="AO135" s="14" t="str">
        <f t="shared" si="36"/>
        <v/>
      </c>
      <c r="AP135" s="14" t="str">
        <f t="shared" si="37"/>
        <v>1</v>
      </c>
      <c r="AQ135" s="14" t="str">
        <f t="shared" si="38"/>
        <v>0</v>
      </c>
      <c r="AR135" s="1" t="str">
        <f t="shared" si="39"/>
        <v/>
      </c>
      <c r="AS135" s="1" t="str">
        <f t="shared" si="40"/>
        <v/>
      </c>
      <c r="AT135" s="1" t="str">
        <f t="shared" si="41"/>
        <v/>
      </c>
      <c r="AU135" s="1" t="str">
        <f t="shared" si="32"/>
        <v/>
      </c>
      <c r="AV135" s="1" t="e">
        <f>IF(VLOOKUP(G135,官網匯出!A:AQ,42,FALSE)="","[黃金盾官網]",VLOOKUP(G135,官網匯出!A:AQ,42,FALSE))</f>
        <v>#N/A</v>
      </c>
      <c r="AW135" s="1" t="e">
        <f>IF(LEFT(VLOOKUP(G135,官網匯出!A:AS,43,FALSE),2)="","web",LEFT(VLOOKUP(G135,官網匯出!A:AS,43,FALSE),2))</f>
        <v>#N/A</v>
      </c>
      <c r="AX135" s="1" t="str">
        <f t="shared" si="42"/>
        <v>O</v>
      </c>
    </row>
    <row r="136" spans="1:50">
      <c r="A136" s="1" t="str">
        <f>IF(G136="","",VLOOKUP(官網轉換!AW136,團名!A:B,2,FALSE))</f>
        <v/>
      </c>
      <c r="B136" s="1" t="str">
        <f>IF(G136="","",IF(LEFT(VLOOKUP(G136,官網匯出!A:AQ,43,0),2)="wf",VLOOKUP(VLOOKUP(G136,官網匯出!A:AQ,43,0),團名!$I$1:$K$12,2,FALSE),"N0071"))</f>
        <v/>
      </c>
      <c r="C136" s="1" t="str">
        <f>IFERROR(VLOOKUP(官網匯出!D136,團名!E:G,3,FALSE),"")</f>
        <v/>
      </c>
      <c r="D136" s="1" t="str">
        <f t="shared" si="33"/>
        <v/>
      </c>
      <c r="E136" s="1" t="str">
        <f t="shared" si="34"/>
        <v/>
      </c>
      <c r="F136" s="1" t="str">
        <f>IF(官網匯出!F136="已付款","","B0012")</f>
        <v>B0012</v>
      </c>
      <c r="G136" s="1" t="str">
        <f>IF(官網匯出!A136="","",官網匯出!A136)</f>
        <v/>
      </c>
      <c r="H136" s="3" t="str">
        <f>IF(官網匯出!B136="","",官網匯出!B136)</f>
        <v/>
      </c>
      <c r="I136" s="1" t="str">
        <f>IF(官網匯出!C136="","",官網匯出!C136)</f>
        <v/>
      </c>
      <c r="J136" s="1" t="str">
        <f>IF(官網匯出!D136="","",官網匯出!D136)</f>
        <v/>
      </c>
      <c r="K136" s="3" t="str">
        <f>IF(官網匯出!E136="","",官網匯出!E136)</f>
        <v/>
      </c>
      <c r="L136" s="1" t="str">
        <f>IF(官網匯出!F136="","",官網匯出!F136)</f>
        <v/>
      </c>
      <c r="M136" s="1" t="str">
        <f>IF(官網匯出!G136="","",官網匯出!G136)</f>
        <v/>
      </c>
      <c r="N136" s="1" t="str">
        <f>IF(官網匯出!H136="","",官網匯出!H136)</f>
        <v/>
      </c>
      <c r="P136" s="1" t="str">
        <f>IF(官網匯出!J136="","",RIGHT(官網匯出!J136,LEN(官網匯出!J136)-2))</f>
        <v/>
      </c>
      <c r="Q136" s="1" t="str">
        <f>IF(官網匯出!K136="","",官網匯出!K136)</f>
        <v/>
      </c>
      <c r="R136" s="1" t="str">
        <f>IF(官網匯出!L136="","",官網匯出!L136)</f>
        <v/>
      </c>
      <c r="S136" s="1" t="str">
        <f>IF(官網匯出!M136="","",官網匯出!M136)</f>
        <v/>
      </c>
      <c r="T136" s="1" t="str">
        <f>IF(官網匯出!N136="","",官網匯出!N136)</f>
        <v/>
      </c>
      <c r="U136" s="1" t="str">
        <f>IF(官網匯出!O136="","",官網匯出!O136)</f>
        <v/>
      </c>
      <c r="V136" s="1" t="str">
        <f>IF(官網匯出!P136="",IF(G136="","",0),官網匯出!P136)</f>
        <v/>
      </c>
      <c r="W136" s="1" t="str">
        <f>IF(官網匯出!Q136="",IF(G136="","",0),官網匯出!Q136)</f>
        <v/>
      </c>
      <c r="X136" s="1" t="str">
        <f>IF(官網匯出!R136="","",官網匯出!R136)</f>
        <v/>
      </c>
      <c r="Y136" s="1" t="str">
        <f>IF(官網匯出!S136="","",官網匯出!S136)</f>
        <v/>
      </c>
      <c r="Z136" s="1" t="str">
        <f>IF(G136="","",官網匯出!T136)</f>
        <v/>
      </c>
      <c r="AA136" s="1" t="str">
        <f>IF(G136="","",官網匯出!AK136)</f>
        <v/>
      </c>
      <c r="AB136" s="1" t="str">
        <f>IF(G136="","",IF(官網匯出!V136="","",官網匯出!V136))</f>
        <v/>
      </c>
      <c r="AJ136" s="1" t="str">
        <f>IF(G136="","",IF(官網匯出!AE136="","",官網匯出!AE136))</f>
        <v/>
      </c>
      <c r="AK136" s="1" t="str">
        <f>IF(G136="","",IF(官網匯出!AD136="","",官網匯出!AD136))</f>
        <v/>
      </c>
      <c r="AL136" s="1" t="str">
        <f t="shared" si="35"/>
        <v>0</v>
      </c>
      <c r="AM136" s="1" t="str">
        <f>IF(官網匯出!AG136="","",官網匯出!AG136)</f>
        <v/>
      </c>
      <c r="AN136" s="1" t="str">
        <f>IF(G136="","",IF(官網匯出!AH136="","",官網匯出!AH136))</f>
        <v/>
      </c>
      <c r="AO136" s="14" t="str">
        <f t="shared" si="36"/>
        <v/>
      </c>
      <c r="AP136" s="14" t="str">
        <f t="shared" si="37"/>
        <v>1</v>
      </c>
      <c r="AQ136" s="14" t="str">
        <f t="shared" si="38"/>
        <v>0</v>
      </c>
      <c r="AR136" s="1" t="str">
        <f t="shared" si="39"/>
        <v/>
      </c>
      <c r="AS136" s="1" t="str">
        <f t="shared" si="40"/>
        <v/>
      </c>
      <c r="AT136" s="1" t="str">
        <f t="shared" si="41"/>
        <v/>
      </c>
      <c r="AU136" s="1" t="str">
        <f t="shared" si="32"/>
        <v/>
      </c>
      <c r="AV136" s="1" t="e">
        <f>IF(VLOOKUP(G136,官網匯出!A:AQ,42,FALSE)="","[黃金盾官網]",VLOOKUP(G136,官網匯出!A:AQ,42,FALSE))</f>
        <v>#N/A</v>
      </c>
      <c r="AW136" s="1" t="e">
        <f>IF(LEFT(VLOOKUP(G136,官網匯出!A:AS,43,FALSE),2)="","web",LEFT(VLOOKUP(G136,官網匯出!A:AS,43,FALSE),2))</f>
        <v>#N/A</v>
      </c>
      <c r="AX136" s="1" t="str">
        <f t="shared" si="42"/>
        <v>O</v>
      </c>
    </row>
    <row r="137" spans="1:50">
      <c r="A137" s="1" t="str">
        <f>IF(G137="","",VLOOKUP(官網轉換!AW137,團名!A:B,2,FALSE))</f>
        <v/>
      </c>
      <c r="B137" s="1" t="str">
        <f>IF(G137="","",IF(LEFT(VLOOKUP(G137,官網匯出!A:AQ,43,0),2)="wf",VLOOKUP(VLOOKUP(G137,官網匯出!A:AQ,43,0),團名!$I$1:$K$12,2,FALSE),"N0071"))</f>
        <v/>
      </c>
      <c r="C137" s="1" t="str">
        <f>IFERROR(VLOOKUP(官網匯出!D137,團名!E:G,3,FALSE),"")</f>
        <v/>
      </c>
      <c r="D137" s="1" t="str">
        <f t="shared" si="33"/>
        <v/>
      </c>
      <c r="E137" s="1" t="str">
        <f t="shared" si="34"/>
        <v/>
      </c>
      <c r="F137" s="1" t="str">
        <f>IF(官網匯出!F137="已付款","","B0012")</f>
        <v>B0012</v>
      </c>
      <c r="G137" s="1" t="str">
        <f>IF(官網匯出!A137="","",官網匯出!A137)</f>
        <v/>
      </c>
      <c r="H137" s="3" t="str">
        <f>IF(官網匯出!B137="","",官網匯出!B137)</f>
        <v/>
      </c>
      <c r="I137" s="1" t="str">
        <f>IF(官網匯出!C137="","",官網匯出!C137)</f>
        <v/>
      </c>
      <c r="J137" s="1" t="str">
        <f>IF(官網匯出!D137="","",官網匯出!D137)</f>
        <v/>
      </c>
      <c r="K137" s="3" t="str">
        <f>IF(官網匯出!E137="","",官網匯出!E137)</f>
        <v/>
      </c>
      <c r="L137" s="1" t="str">
        <f>IF(官網匯出!F137="","",官網匯出!F137)</f>
        <v/>
      </c>
      <c r="M137" s="1" t="str">
        <f>IF(官網匯出!G137="","",官網匯出!G137)</f>
        <v/>
      </c>
      <c r="N137" s="1" t="str">
        <f>IF(官網匯出!H137="","",官網匯出!H137)</f>
        <v/>
      </c>
      <c r="P137" s="1" t="str">
        <f>IF(官網匯出!J137="","",RIGHT(官網匯出!J137,LEN(官網匯出!J137)-2))</f>
        <v/>
      </c>
      <c r="Q137" s="1" t="str">
        <f>IF(官網匯出!K137="","",官網匯出!K137)</f>
        <v/>
      </c>
      <c r="R137" s="1" t="str">
        <f>IF(官網匯出!L137="","",官網匯出!L137)</f>
        <v/>
      </c>
      <c r="S137" s="1" t="str">
        <f>IF(官網匯出!M137="","",官網匯出!M137)</f>
        <v/>
      </c>
      <c r="T137" s="1" t="str">
        <f>IF(官網匯出!N137="","",官網匯出!N137)</f>
        <v/>
      </c>
      <c r="U137" s="1" t="str">
        <f>IF(官網匯出!O137="","",官網匯出!O137)</f>
        <v/>
      </c>
      <c r="V137" s="1" t="str">
        <f>IF(官網匯出!P137="",IF(G137="","",0),官網匯出!P137)</f>
        <v/>
      </c>
      <c r="W137" s="1" t="str">
        <f>IF(官網匯出!Q137="",IF(G137="","",0),官網匯出!Q137)</f>
        <v/>
      </c>
      <c r="X137" s="1" t="str">
        <f>IF(官網匯出!R137="","",官網匯出!R137)</f>
        <v/>
      </c>
      <c r="Y137" s="1" t="str">
        <f>IF(官網匯出!S137="","",官網匯出!S137)</f>
        <v/>
      </c>
      <c r="Z137" s="1" t="str">
        <f>IF(G137="","",官網匯出!T137)</f>
        <v/>
      </c>
      <c r="AA137" s="1" t="str">
        <f>IF(G137="","",官網匯出!AK137)</f>
        <v/>
      </c>
      <c r="AB137" s="1" t="str">
        <f>IF(G137="","",IF(官網匯出!V137="","",官網匯出!V137))</f>
        <v/>
      </c>
      <c r="AJ137" s="1" t="str">
        <f>IF(G137="","",IF(官網匯出!AE137="","",官網匯出!AE137))</f>
        <v/>
      </c>
      <c r="AK137" s="1" t="str">
        <f>IF(G137="","",IF(官網匯出!AD137="","",官網匯出!AD137))</f>
        <v/>
      </c>
      <c r="AL137" s="1" t="str">
        <f t="shared" si="35"/>
        <v>0</v>
      </c>
      <c r="AM137" s="1" t="str">
        <f>IF(官網匯出!AG137="","",官網匯出!AG137)</f>
        <v/>
      </c>
      <c r="AN137" s="1" t="str">
        <f>IF(G137="","",IF(官網匯出!AH137="","",官網匯出!AH137))</f>
        <v/>
      </c>
      <c r="AO137" s="14" t="str">
        <f t="shared" si="36"/>
        <v/>
      </c>
      <c r="AP137" s="14" t="str">
        <f t="shared" si="37"/>
        <v>1</v>
      </c>
      <c r="AQ137" s="14" t="str">
        <f t="shared" si="38"/>
        <v>0</v>
      </c>
      <c r="AR137" s="1" t="str">
        <f t="shared" si="39"/>
        <v/>
      </c>
      <c r="AS137" s="1" t="str">
        <f t="shared" si="40"/>
        <v/>
      </c>
      <c r="AT137" s="1" t="str">
        <f t="shared" si="41"/>
        <v/>
      </c>
      <c r="AU137" s="1" t="str">
        <f t="shared" si="32"/>
        <v/>
      </c>
      <c r="AV137" s="1" t="e">
        <f>IF(VLOOKUP(G137,官網匯出!A:AQ,42,FALSE)="","[黃金盾官網]",VLOOKUP(G137,官網匯出!A:AQ,42,FALSE))</f>
        <v>#N/A</v>
      </c>
      <c r="AW137" s="1" t="e">
        <f>IF(LEFT(VLOOKUP(G137,官網匯出!A:AS,43,FALSE),2)="","web",LEFT(VLOOKUP(G137,官網匯出!A:AS,43,FALSE),2))</f>
        <v>#N/A</v>
      </c>
      <c r="AX137" s="1" t="str">
        <f t="shared" si="42"/>
        <v>O</v>
      </c>
    </row>
    <row r="138" spans="1:50">
      <c r="A138" s="1" t="str">
        <f>IF(G138="","",VLOOKUP(官網轉換!AW138,團名!A:B,2,FALSE))</f>
        <v/>
      </c>
      <c r="B138" s="1" t="str">
        <f>IF(G138="","",IF(LEFT(VLOOKUP(G138,官網匯出!A:AQ,43,0),2)="wf",VLOOKUP(VLOOKUP(G138,官網匯出!A:AQ,43,0),團名!$I$1:$K$12,2,FALSE),"N0071"))</f>
        <v/>
      </c>
      <c r="C138" s="1" t="str">
        <f>IFERROR(VLOOKUP(官網匯出!D138,團名!E:G,3,FALSE),"")</f>
        <v/>
      </c>
      <c r="D138" s="1" t="str">
        <f t="shared" si="33"/>
        <v/>
      </c>
      <c r="E138" s="1" t="str">
        <f t="shared" si="34"/>
        <v/>
      </c>
      <c r="F138" s="1" t="str">
        <f>IF(官網匯出!F138="已付款","","B0012")</f>
        <v>B0012</v>
      </c>
      <c r="G138" s="1" t="str">
        <f>IF(官網匯出!A138="","",官網匯出!A138)</f>
        <v/>
      </c>
      <c r="H138" s="3" t="str">
        <f>IF(官網匯出!B138="","",官網匯出!B138)</f>
        <v/>
      </c>
      <c r="I138" s="1" t="str">
        <f>IF(官網匯出!C138="","",官網匯出!C138)</f>
        <v/>
      </c>
      <c r="J138" s="1" t="str">
        <f>IF(官網匯出!D138="","",官網匯出!D138)</f>
        <v/>
      </c>
      <c r="K138" s="3" t="str">
        <f>IF(官網匯出!E138="","",官網匯出!E138)</f>
        <v/>
      </c>
      <c r="L138" s="1" t="str">
        <f>IF(官網匯出!F138="","",官網匯出!F138)</f>
        <v/>
      </c>
      <c r="M138" s="1" t="str">
        <f>IF(官網匯出!G138="","",官網匯出!G138)</f>
        <v/>
      </c>
      <c r="N138" s="1" t="str">
        <f>IF(官網匯出!H138="","",官網匯出!H138)</f>
        <v/>
      </c>
      <c r="P138" s="1" t="str">
        <f>IF(官網匯出!J138="","",RIGHT(官網匯出!J138,LEN(官網匯出!J138)-2))</f>
        <v/>
      </c>
      <c r="Q138" s="1" t="str">
        <f>IF(官網匯出!K138="","",官網匯出!K138)</f>
        <v/>
      </c>
      <c r="R138" s="1" t="str">
        <f>IF(官網匯出!L138="","",官網匯出!L138)</f>
        <v/>
      </c>
      <c r="S138" s="1" t="str">
        <f>IF(官網匯出!M138="","",官網匯出!M138)</f>
        <v/>
      </c>
      <c r="T138" s="1" t="str">
        <f>IF(官網匯出!N138="","",官網匯出!N138)</f>
        <v/>
      </c>
      <c r="U138" s="1" t="str">
        <f>IF(官網匯出!O138="","",官網匯出!O138)</f>
        <v/>
      </c>
      <c r="V138" s="1" t="str">
        <f>IF(官網匯出!P138="",IF(G138="","",0),官網匯出!P138)</f>
        <v/>
      </c>
      <c r="W138" s="1" t="str">
        <f>IF(官網匯出!Q138="",IF(G138="","",0),官網匯出!Q138)</f>
        <v/>
      </c>
      <c r="X138" s="1" t="str">
        <f>IF(官網匯出!R138="","",官網匯出!R138)</f>
        <v/>
      </c>
      <c r="Y138" s="1" t="str">
        <f>IF(官網匯出!S138="","",官網匯出!S138)</f>
        <v/>
      </c>
      <c r="Z138" s="1" t="str">
        <f>IF(G138="","",官網匯出!T138)</f>
        <v/>
      </c>
      <c r="AA138" s="1" t="str">
        <f>IF(G138="","",官網匯出!AK138)</f>
        <v/>
      </c>
      <c r="AB138" s="1" t="str">
        <f>IF(G138="","",IF(官網匯出!V138="","",官網匯出!V138))</f>
        <v/>
      </c>
      <c r="AJ138" s="1" t="str">
        <f>IF(G138="","",IF(官網匯出!AE138="","",官網匯出!AE138))</f>
        <v/>
      </c>
      <c r="AK138" s="1" t="str">
        <f>IF(G138="","",IF(官網匯出!AD138="","",官網匯出!AD138))</f>
        <v/>
      </c>
      <c r="AL138" s="1" t="str">
        <f t="shared" si="35"/>
        <v>0</v>
      </c>
      <c r="AM138" s="1" t="str">
        <f>IF(官網匯出!AG138="","",官網匯出!AG138)</f>
        <v/>
      </c>
      <c r="AN138" s="1" t="str">
        <f>IF(G138="","",IF(官網匯出!AH138="","",官網匯出!AH138))</f>
        <v/>
      </c>
      <c r="AO138" s="14" t="str">
        <f t="shared" si="36"/>
        <v/>
      </c>
      <c r="AP138" s="14" t="str">
        <f t="shared" si="37"/>
        <v>1</v>
      </c>
      <c r="AQ138" s="14" t="str">
        <f t="shared" si="38"/>
        <v>0</v>
      </c>
      <c r="AR138" s="1" t="str">
        <f t="shared" si="39"/>
        <v/>
      </c>
      <c r="AS138" s="1" t="str">
        <f t="shared" si="40"/>
        <v/>
      </c>
      <c r="AT138" s="1" t="str">
        <f t="shared" si="41"/>
        <v/>
      </c>
      <c r="AU138" s="1" t="str">
        <f t="shared" si="32"/>
        <v/>
      </c>
      <c r="AV138" s="1" t="e">
        <f>IF(VLOOKUP(G138,官網匯出!A:AQ,42,FALSE)="","[黃金盾官網]",VLOOKUP(G138,官網匯出!A:AQ,42,FALSE))</f>
        <v>#N/A</v>
      </c>
      <c r="AW138" s="1" t="e">
        <f>IF(LEFT(VLOOKUP(G138,官網匯出!A:AS,43,FALSE),2)="","web",LEFT(VLOOKUP(G138,官網匯出!A:AS,43,FALSE),2))</f>
        <v>#N/A</v>
      </c>
      <c r="AX138" s="1" t="str">
        <f t="shared" si="42"/>
        <v>O</v>
      </c>
    </row>
    <row r="139" spans="1:50">
      <c r="A139" s="1" t="str">
        <f>IF(G139="","",VLOOKUP(官網轉換!AW139,團名!A:B,2,FALSE))</f>
        <v/>
      </c>
      <c r="B139" s="1" t="str">
        <f>IF(G139="","",IF(LEFT(VLOOKUP(G139,官網匯出!A:AQ,43,0),2)="wf",VLOOKUP(VLOOKUP(G139,官網匯出!A:AQ,43,0),團名!$I$1:$K$12,2,FALSE),"N0071"))</f>
        <v/>
      </c>
      <c r="C139" s="1" t="str">
        <f>IFERROR(VLOOKUP(官網匯出!D139,團名!E:G,3,FALSE),"")</f>
        <v/>
      </c>
      <c r="D139" s="1" t="str">
        <f t="shared" si="33"/>
        <v/>
      </c>
      <c r="E139" s="1" t="str">
        <f t="shared" si="34"/>
        <v/>
      </c>
      <c r="F139" s="1" t="str">
        <f>IF(官網匯出!F139="已付款","","B0012")</f>
        <v>B0012</v>
      </c>
      <c r="G139" s="1" t="str">
        <f>IF(官網匯出!A139="","",官網匯出!A139)</f>
        <v/>
      </c>
      <c r="H139" s="3" t="str">
        <f>IF(官網匯出!B139="","",官網匯出!B139)</f>
        <v/>
      </c>
      <c r="I139" s="1" t="str">
        <f>IF(官網匯出!C139="","",官網匯出!C139)</f>
        <v/>
      </c>
      <c r="J139" s="1" t="str">
        <f>IF(官網匯出!D139="","",官網匯出!D139)</f>
        <v/>
      </c>
      <c r="K139" s="3" t="str">
        <f>IF(官網匯出!E139="","",官網匯出!E139)</f>
        <v/>
      </c>
      <c r="L139" s="1" t="str">
        <f>IF(官網匯出!F139="","",官網匯出!F139)</f>
        <v/>
      </c>
      <c r="M139" s="1" t="str">
        <f>IF(官網匯出!G139="","",官網匯出!G139)</f>
        <v/>
      </c>
      <c r="N139" s="1" t="str">
        <f>IF(官網匯出!H139="","",官網匯出!H139)</f>
        <v/>
      </c>
      <c r="P139" s="1" t="str">
        <f>IF(官網匯出!J139="","",RIGHT(官網匯出!J139,LEN(官網匯出!J139)-2))</f>
        <v/>
      </c>
      <c r="Q139" s="1" t="str">
        <f>IF(官網匯出!K139="","",官網匯出!K139)</f>
        <v/>
      </c>
      <c r="R139" s="1" t="str">
        <f>IF(官網匯出!L139="","",官網匯出!L139)</f>
        <v/>
      </c>
      <c r="S139" s="1" t="str">
        <f>IF(官網匯出!M139="","",官網匯出!M139)</f>
        <v/>
      </c>
      <c r="T139" s="1" t="str">
        <f>IF(官網匯出!N139="","",官網匯出!N139)</f>
        <v/>
      </c>
      <c r="U139" s="1" t="str">
        <f>IF(官網匯出!O139="","",官網匯出!O139)</f>
        <v/>
      </c>
      <c r="V139" s="1" t="str">
        <f>IF(官網匯出!P139="",IF(G139="","",0),官網匯出!P139)</f>
        <v/>
      </c>
      <c r="W139" s="1" t="str">
        <f>IF(官網匯出!Q139="",IF(G139="","",0),官網匯出!Q139)</f>
        <v/>
      </c>
      <c r="X139" s="1" t="str">
        <f>IF(官網匯出!R139="","",官網匯出!R139)</f>
        <v/>
      </c>
      <c r="Y139" s="1" t="str">
        <f>IF(官網匯出!S139="","",官網匯出!S139)</f>
        <v/>
      </c>
      <c r="Z139" s="1" t="str">
        <f>IF(G139="","",官網匯出!T139)</f>
        <v/>
      </c>
      <c r="AA139" s="1" t="str">
        <f>IF(G139="","",官網匯出!AK139)</f>
        <v/>
      </c>
      <c r="AB139" s="1" t="str">
        <f>IF(G139="","",IF(官網匯出!V139="","",官網匯出!V139))</f>
        <v/>
      </c>
      <c r="AJ139" s="1" t="str">
        <f>IF(G139="","",IF(官網匯出!AE139="","",官網匯出!AE139))</f>
        <v/>
      </c>
      <c r="AK139" s="1" t="str">
        <f>IF(G139="","",IF(官網匯出!AD139="","",官網匯出!AD139))</f>
        <v/>
      </c>
      <c r="AL139" s="1" t="str">
        <f t="shared" si="35"/>
        <v>0</v>
      </c>
      <c r="AM139" s="1" t="str">
        <f>IF(官網匯出!AG139="","",官網匯出!AG139)</f>
        <v/>
      </c>
      <c r="AN139" s="1" t="str">
        <f>IF(G139="","",IF(官網匯出!AH139="","",官網匯出!AH139))</f>
        <v/>
      </c>
      <c r="AO139" s="14" t="str">
        <f t="shared" si="36"/>
        <v/>
      </c>
      <c r="AP139" s="14" t="str">
        <f t="shared" si="37"/>
        <v>1</v>
      </c>
      <c r="AQ139" s="14" t="str">
        <f t="shared" si="38"/>
        <v>0</v>
      </c>
      <c r="AR139" s="1" t="str">
        <f t="shared" si="39"/>
        <v/>
      </c>
      <c r="AS139" s="1" t="str">
        <f t="shared" si="40"/>
        <v/>
      </c>
      <c r="AT139" s="1" t="str">
        <f t="shared" si="41"/>
        <v/>
      </c>
      <c r="AU139" s="1" t="str">
        <f t="shared" si="32"/>
        <v/>
      </c>
      <c r="AV139" s="1" t="e">
        <f>IF(VLOOKUP(G139,官網匯出!A:AQ,42,FALSE)="","[黃金盾官網]",VLOOKUP(G139,官網匯出!A:AQ,42,FALSE))</f>
        <v>#N/A</v>
      </c>
      <c r="AW139" s="1" t="e">
        <f>IF(LEFT(VLOOKUP(G139,官網匯出!A:AS,43,FALSE),2)="","web",LEFT(VLOOKUP(G139,官網匯出!A:AS,43,FALSE),2))</f>
        <v>#N/A</v>
      </c>
      <c r="AX139" s="1" t="str">
        <f t="shared" si="42"/>
        <v>O</v>
      </c>
    </row>
    <row r="140" spans="1:50">
      <c r="A140" s="1" t="str">
        <f>IF(G140="","",VLOOKUP(官網轉換!AW140,團名!A:B,2,FALSE))</f>
        <v/>
      </c>
      <c r="B140" s="1" t="str">
        <f>IF(G140="","",IF(LEFT(VLOOKUP(G140,官網匯出!A:AQ,43,0),2)="wf",VLOOKUP(VLOOKUP(G140,官網匯出!A:AQ,43,0),團名!$I$1:$K$12,2,FALSE),"N0071"))</f>
        <v/>
      </c>
      <c r="C140" s="1" t="str">
        <f>IFERROR(VLOOKUP(官網匯出!D140,團名!E:G,3,FALSE),"")</f>
        <v/>
      </c>
      <c r="D140" s="1" t="str">
        <f t="shared" si="33"/>
        <v/>
      </c>
      <c r="E140" s="1" t="str">
        <f t="shared" si="34"/>
        <v/>
      </c>
      <c r="F140" s="1" t="str">
        <f>IF(官網匯出!F140="已付款","","B0012")</f>
        <v>B0012</v>
      </c>
      <c r="G140" s="1" t="str">
        <f>IF(官網匯出!A140="","",官網匯出!A140)</f>
        <v/>
      </c>
      <c r="H140" s="3" t="str">
        <f>IF(官網匯出!B140="","",官網匯出!B140)</f>
        <v/>
      </c>
      <c r="I140" s="1" t="str">
        <f>IF(官網匯出!C140="","",官網匯出!C140)</f>
        <v/>
      </c>
      <c r="J140" s="1" t="str">
        <f>IF(官網匯出!D140="","",官網匯出!D140)</f>
        <v/>
      </c>
      <c r="K140" s="3" t="str">
        <f>IF(官網匯出!E140="","",官網匯出!E140)</f>
        <v/>
      </c>
      <c r="L140" s="1" t="str">
        <f>IF(官網匯出!F140="","",官網匯出!F140)</f>
        <v/>
      </c>
      <c r="M140" s="1" t="str">
        <f>IF(官網匯出!G140="","",官網匯出!G140)</f>
        <v/>
      </c>
      <c r="N140" s="1" t="str">
        <f>IF(官網匯出!H140="","",官網匯出!H140)</f>
        <v/>
      </c>
      <c r="P140" s="1" t="str">
        <f>IF(官網匯出!J140="","",RIGHT(官網匯出!J140,LEN(官網匯出!J140)-2))</f>
        <v/>
      </c>
      <c r="Q140" s="1" t="str">
        <f>IF(官網匯出!K140="","",官網匯出!K140)</f>
        <v/>
      </c>
      <c r="R140" s="1" t="str">
        <f>IF(官網匯出!L140="","",官網匯出!L140)</f>
        <v/>
      </c>
      <c r="S140" s="1" t="str">
        <f>IF(官網匯出!M140="","",官網匯出!M140)</f>
        <v/>
      </c>
      <c r="T140" s="1" t="str">
        <f>IF(官網匯出!N140="","",官網匯出!N140)</f>
        <v/>
      </c>
      <c r="U140" s="1" t="str">
        <f>IF(官網匯出!O140="","",官網匯出!O140)</f>
        <v/>
      </c>
      <c r="V140" s="1" t="str">
        <f>IF(官網匯出!P140="",IF(G140="","",0),官網匯出!P140)</f>
        <v/>
      </c>
      <c r="W140" s="1" t="str">
        <f>IF(官網匯出!Q140="",IF(G140="","",0),官網匯出!Q140)</f>
        <v/>
      </c>
      <c r="X140" s="1" t="str">
        <f>IF(官網匯出!R140="","",官網匯出!R140)</f>
        <v/>
      </c>
      <c r="Y140" s="1" t="str">
        <f>IF(官網匯出!S140="","",官網匯出!S140)</f>
        <v/>
      </c>
      <c r="Z140" s="1" t="str">
        <f>IF(G140="","",官網匯出!T140)</f>
        <v/>
      </c>
      <c r="AA140" s="1" t="str">
        <f>IF(G140="","",官網匯出!AK140)</f>
        <v/>
      </c>
      <c r="AB140" s="1" t="str">
        <f>IF(G140="","",IF(官網匯出!V140="","",官網匯出!V140))</f>
        <v/>
      </c>
      <c r="AJ140" s="1" t="str">
        <f>IF(G140="","",IF(官網匯出!AE140="","",官網匯出!AE140))</f>
        <v/>
      </c>
      <c r="AK140" s="1" t="str">
        <f>IF(G140="","",IF(官網匯出!AD140="","",官網匯出!AD140))</f>
        <v/>
      </c>
      <c r="AL140" s="1" t="str">
        <f t="shared" si="35"/>
        <v>0</v>
      </c>
      <c r="AM140" s="1" t="str">
        <f>IF(官網匯出!AG140="","",官網匯出!AG140)</f>
        <v/>
      </c>
      <c r="AN140" s="1" t="str">
        <f>IF(G140="","",IF(官網匯出!AH140="","",官網匯出!AH140))</f>
        <v/>
      </c>
      <c r="AO140" s="14" t="str">
        <f t="shared" si="36"/>
        <v/>
      </c>
      <c r="AP140" s="14" t="str">
        <f t="shared" si="37"/>
        <v>1</v>
      </c>
      <c r="AQ140" s="14" t="str">
        <f t="shared" si="38"/>
        <v>0</v>
      </c>
      <c r="AR140" s="1" t="str">
        <f t="shared" si="39"/>
        <v/>
      </c>
      <c r="AS140" s="1" t="str">
        <f t="shared" si="40"/>
        <v/>
      </c>
      <c r="AT140" s="1" t="str">
        <f t="shared" si="41"/>
        <v/>
      </c>
      <c r="AU140" s="1" t="str">
        <f t="shared" si="32"/>
        <v/>
      </c>
      <c r="AV140" s="1" t="e">
        <f>IF(VLOOKUP(G140,官網匯出!A:AQ,42,FALSE)="","[黃金盾官網]",VLOOKUP(G140,官網匯出!A:AQ,42,FALSE))</f>
        <v>#N/A</v>
      </c>
      <c r="AW140" s="1" t="e">
        <f>IF(LEFT(VLOOKUP(G140,官網匯出!A:AS,43,FALSE),2)="","web",LEFT(VLOOKUP(G140,官網匯出!A:AS,43,FALSE),2))</f>
        <v>#N/A</v>
      </c>
      <c r="AX140" s="1" t="str">
        <f t="shared" si="42"/>
        <v>O</v>
      </c>
    </row>
    <row r="141" spans="1:50">
      <c r="A141" s="1" t="str">
        <f>IF(G141="","",VLOOKUP(官網轉換!AW141,團名!A:B,2,FALSE))</f>
        <v/>
      </c>
      <c r="B141" s="1" t="str">
        <f>IF(G141="","",IF(LEFT(VLOOKUP(G141,官網匯出!A:AQ,43,0),2)="wf",VLOOKUP(VLOOKUP(G141,官網匯出!A:AQ,43,0),團名!$I$1:$K$12,2,FALSE),"N0071"))</f>
        <v/>
      </c>
      <c r="C141" s="1" t="str">
        <f>IFERROR(VLOOKUP(官網匯出!D141,團名!E:G,3,FALSE),"")</f>
        <v/>
      </c>
      <c r="D141" s="1" t="str">
        <f t="shared" si="33"/>
        <v/>
      </c>
      <c r="E141" s="1" t="str">
        <f t="shared" si="34"/>
        <v/>
      </c>
      <c r="F141" s="1" t="str">
        <f>IF(官網匯出!F141="已付款","","B0012")</f>
        <v>B0012</v>
      </c>
      <c r="G141" s="1" t="str">
        <f>IF(官網匯出!A141="","",官網匯出!A141)</f>
        <v/>
      </c>
      <c r="H141" s="3" t="str">
        <f>IF(官網匯出!B141="","",官網匯出!B141)</f>
        <v/>
      </c>
      <c r="I141" s="1" t="str">
        <f>IF(官網匯出!C141="","",官網匯出!C141)</f>
        <v/>
      </c>
      <c r="J141" s="1" t="str">
        <f>IF(官網匯出!D141="","",官網匯出!D141)</f>
        <v/>
      </c>
      <c r="K141" s="3" t="str">
        <f>IF(官網匯出!E141="","",官網匯出!E141)</f>
        <v/>
      </c>
      <c r="L141" s="1" t="str">
        <f>IF(官網匯出!F141="","",官網匯出!F141)</f>
        <v/>
      </c>
      <c r="M141" s="1" t="str">
        <f>IF(官網匯出!G141="","",官網匯出!G141)</f>
        <v/>
      </c>
      <c r="N141" s="1" t="str">
        <f>IF(官網匯出!H141="","",官網匯出!H141)</f>
        <v/>
      </c>
      <c r="P141" s="1" t="str">
        <f>IF(官網匯出!J141="","",RIGHT(官網匯出!J141,LEN(官網匯出!J141)-2))</f>
        <v/>
      </c>
      <c r="Q141" s="1" t="str">
        <f>IF(官網匯出!K141="","",官網匯出!K141)</f>
        <v/>
      </c>
      <c r="R141" s="1" t="str">
        <f>IF(官網匯出!L141="","",官網匯出!L141)</f>
        <v/>
      </c>
      <c r="S141" s="1" t="str">
        <f>IF(官網匯出!M141="","",官網匯出!M141)</f>
        <v/>
      </c>
      <c r="T141" s="1" t="str">
        <f>IF(官網匯出!N141="","",官網匯出!N141)</f>
        <v/>
      </c>
      <c r="U141" s="1" t="str">
        <f>IF(官網匯出!O141="","",官網匯出!O141)</f>
        <v/>
      </c>
      <c r="V141" s="1" t="str">
        <f>IF(官網匯出!P141="",IF(G141="","",0),官網匯出!P141)</f>
        <v/>
      </c>
      <c r="W141" s="1" t="str">
        <f>IF(官網匯出!Q141="",IF(G141="","",0),官網匯出!Q141)</f>
        <v/>
      </c>
      <c r="X141" s="1" t="str">
        <f>IF(官網匯出!R141="","",官網匯出!R141)</f>
        <v/>
      </c>
      <c r="Y141" s="1" t="str">
        <f>IF(官網匯出!S141="","",官網匯出!S141)</f>
        <v/>
      </c>
      <c r="Z141" s="1" t="str">
        <f>IF(G141="","",官網匯出!T141)</f>
        <v/>
      </c>
      <c r="AA141" s="1" t="str">
        <f>IF(G141="","",官網匯出!AK141)</f>
        <v/>
      </c>
      <c r="AB141" s="1" t="str">
        <f>IF(G141="","",IF(官網匯出!V141="","",官網匯出!V141))</f>
        <v/>
      </c>
      <c r="AJ141" s="1" t="str">
        <f>IF(G141="","",IF(官網匯出!AE141="","",官網匯出!AE141))</f>
        <v/>
      </c>
      <c r="AK141" s="1" t="str">
        <f>IF(G141="","",IF(官網匯出!AD141="","",官網匯出!AD141))</f>
        <v/>
      </c>
      <c r="AL141" s="1" t="str">
        <f t="shared" si="35"/>
        <v>0</v>
      </c>
      <c r="AM141" s="1" t="str">
        <f>IF(官網匯出!AG141="","",官網匯出!AG141)</f>
        <v/>
      </c>
      <c r="AN141" s="1" t="str">
        <f>IF(G141="","",IF(官網匯出!AH141="","",官網匯出!AH141))</f>
        <v/>
      </c>
      <c r="AO141" s="14" t="str">
        <f t="shared" si="36"/>
        <v/>
      </c>
      <c r="AP141" s="14" t="str">
        <f t="shared" si="37"/>
        <v>1</v>
      </c>
      <c r="AQ141" s="14" t="str">
        <f t="shared" si="38"/>
        <v>0</v>
      </c>
      <c r="AR141" s="1" t="str">
        <f t="shared" si="39"/>
        <v/>
      </c>
      <c r="AS141" s="1" t="str">
        <f t="shared" si="40"/>
        <v/>
      </c>
      <c r="AT141" s="1" t="str">
        <f t="shared" si="41"/>
        <v/>
      </c>
      <c r="AU141" s="1" t="str">
        <f t="shared" si="32"/>
        <v/>
      </c>
      <c r="AV141" s="1" t="e">
        <f>IF(VLOOKUP(G141,官網匯出!A:AQ,42,FALSE)="","[黃金盾官網]",VLOOKUP(G141,官網匯出!A:AQ,42,FALSE))</f>
        <v>#N/A</v>
      </c>
      <c r="AW141" s="1" t="e">
        <f>IF(LEFT(VLOOKUP(G141,官網匯出!A:AS,43,FALSE),2)="","web",LEFT(VLOOKUP(G141,官網匯出!A:AS,43,FALSE),2))</f>
        <v>#N/A</v>
      </c>
      <c r="AX141" s="1" t="str">
        <f t="shared" si="42"/>
        <v>O</v>
      </c>
    </row>
    <row r="142" spans="1:50">
      <c r="A142" s="1" t="str">
        <f>IF(G142="","",VLOOKUP(官網轉換!AW142,團名!A:B,2,FALSE))</f>
        <v/>
      </c>
      <c r="B142" s="1" t="str">
        <f>IF(G142="","",IF(LEFT(VLOOKUP(G142,官網匯出!A:AQ,43,0),2)="wf",VLOOKUP(VLOOKUP(G142,官網匯出!A:AQ,43,0),團名!$I$1:$K$12,2,FALSE),"N0071"))</f>
        <v/>
      </c>
      <c r="C142" s="1" t="str">
        <f>IFERROR(VLOOKUP(官網匯出!D142,團名!E:G,3,FALSE),"")</f>
        <v/>
      </c>
      <c r="D142" s="1" t="str">
        <f t="shared" si="33"/>
        <v/>
      </c>
      <c r="E142" s="1" t="str">
        <f t="shared" si="34"/>
        <v/>
      </c>
      <c r="F142" s="1" t="str">
        <f>IF(官網匯出!F142="已付款","","B0012")</f>
        <v>B0012</v>
      </c>
      <c r="G142" s="1" t="str">
        <f>IF(官網匯出!A142="","",官網匯出!A142)</f>
        <v/>
      </c>
      <c r="H142" s="3" t="str">
        <f>IF(官網匯出!B142="","",官網匯出!B142)</f>
        <v/>
      </c>
      <c r="I142" s="1" t="str">
        <f>IF(官網匯出!C142="","",官網匯出!C142)</f>
        <v/>
      </c>
      <c r="J142" s="1" t="str">
        <f>IF(官網匯出!D142="","",官網匯出!D142)</f>
        <v/>
      </c>
      <c r="K142" s="3" t="str">
        <f>IF(官網匯出!E142="","",官網匯出!E142)</f>
        <v/>
      </c>
      <c r="L142" s="1" t="str">
        <f>IF(官網匯出!F142="","",官網匯出!F142)</f>
        <v/>
      </c>
      <c r="M142" s="1" t="str">
        <f>IF(官網匯出!G142="","",官網匯出!G142)</f>
        <v/>
      </c>
      <c r="N142" s="1" t="str">
        <f>IF(官網匯出!H142="","",官網匯出!H142)</f>
        <v/>
      </c>
      <c r="P142" s="1" t="str">
        <f>IF(官網匯出!J142="","",RIGHT(官網匯出!J142,LEN(官網匯出!J142)-2))</f>
        <v/>
      </c>
      <c r="Q142" s="1" t="str">
        <f>IF(官網匯出!K142="","",官網匯出!K142)</f>
        <v/>
      </c>
      <c r="R142" s="1" t="str">
        <f>IF(官網匯出!L142="","",官網匯出!L142)</f>
        <v/>
      </c>
      <c r="S142" s="1" t="str">
        <f>IF(官網匯出!M142="","",官網匯出!M142)</f>
        <v/>
      </c>
      <c r="T142" s="1" t="str">
        <f>IF(官網匯出!N142="","",官網匯出!N142)</f>
        <v/>
      </c>
      <c r="U142" s="1" t="str">
        <f>IF(官網匯出!O142="","",官網匯出!O142)</f>
        <v/>
      </c>
      <c r="V142" s="1" t="str">
        <f>IF(官網匯出!P142="",IF(G142="","",0),官網匯出!P142)</f>
        <v/>
      </c>
      <c r="W142" s="1" t="str">
        <f>IF(官網匯出!Q142="",IF(G142="","",0),官網匯出!Q142)</f>
        <v/>
      </c>
      <c r="X142" s="1" t="str">
        <f>IF(官網匯出!R142="","",官網匯出!R142)</f>
        <v/>
      </c>
      <c r="Y142" s="1" t="str">
        <f>IF(官網匯出!S142="","",官網匯出!S142)</f>
        <v/>
      </c>
      <c r="Z142" s="1" t="str">
        <f>IF(G142="","",官網匯出!T142)</f>
        <v/>
      </c>
      <c r="AA142" s="1" t="str">
        <f>IF(G142="","",官網匯出!AK142)</f>
        <v/>
      </c>
      <c r="AB142" s="1" t="str">
        <f>IF(G142="","",IF(官網匯出!V142="","",官網匯出!V142))</f>
        <v/>
      </c>
      <c r="AJ142" s="1" t="str">
        <f>IF(G142="","",IF(官網匯出!AE142="","",官網匯出!AE142))</f>
        <v/>
      </c>
      <c r="AK142" s="1" t="str">
        <f>IF(G142="","",IF(官網匯出!AD142="","",官網匯出!AD142))</f>
        <v/>
      </c>
      <c r="AL142" s="1" t="str">
        <f t="shared" si="35"/>
        <v>0</v>
      </c>
      <c r="AM142" s="1" t="str">
        <f>IF(官網匯出!AG142="","",官網匯出!AG142)</f>
        <v/>
      </c>
      <c r="AN142" s="1" t="str">
        <f>IF(G142="","",IF(官網匯出!AH142="","",官網匯出!AH142))</f>
        <v/>
      </c>
      <c r="AO142" s="14" t="str">
        <f t="shared" si="36"/>
        <v/>
      </c>
      <c r="AP142" s="14" t="str">
        <f t="shared" si="37"/>
        <v>1</v>
      </c>
      <c r="AQ142" s="14" t="str">
        <f t="shared" si="38"/>
        <v>0</v>
      </c>
      <c r="AR142" s="1" t="str">
        <f t="shared" si="39"/>
        <v/>
      </c>
      <c r="AS142" s="1" t="str">
        <f t="shared" si="40"/>
        <v/>
      </c>
      <c r="AT142" s="1" t="str">
        <f t="shared" si="41"/>
        <v/>
      </c>
      <c r="AU142" s="1" t="str">
        <f t="shared" si="32"/>
        <v/>
      </c>
      <c r="AV142" s="1" t="e">
        <f>IF(VLOOKUP(G142,官網匯出!A:AQ,42,FALSE)="","[黃金盾官網]",VLOOKUP(G142,官網匯出!A:AQ,42,FALSE))</f>
        <v>#N/A</v>
      </c>
      <c r="AW142" s="1" t="e">
        <f>IF(LEFT(VLOOKUP(G142,官網匯出!A:AS,43,FALSE),2)="","web",LEFT(VLOOKUP(G142,官網匯出!A:AS,43,FALSE),2))</f>
        <v>#N/A</v>
      </c>
      <c r="AX142" s="1" t="str">
        <f t="shared" si="42"/>
        <v>O</v>
      </c>
    </row>
    <row r="143" spans="1:50">
      <c r="A143" s="1" t="str">
        <f>IF(G143="","",VLOOKUP(官網轉換!AW143,團名!A:B,2,FALSE))</f>
        <v/>
      </c>
      <c r="B143" s="1" t="str">
        <f>IF(G143="","",IF(LEFT(VLOOKUP(G143,官網匯出!A:AQ,43,0),2)="wf",VLOOKUP(VLOOKUP(G143,官網匯出!A:AQ,43,0),團名!$I$1:$K$12,2,FALSE),"N0071"))</f>
        <v/>
      </c>
      <c r="C143" s="1" t="str">
        <f>IFERROR(VLOOKUP(官網匯出!D143,團名!E:G,3,FALSE),"")</f>
        <v/>
      </c>
      <c r="D143" s="1" t="str">
        <f t="shared" si="33"/>
        <v/>
      </c>
      <c r="E143" s="1" t="str">
        <f t="shared" si="34"/>
        <v/>
      </c>
      <c r="F143" s="1" t="str">
        <f>IF(官網匯出!F143="已付款","","B0012")</f>
        <v>B0012</v>
      </c>
      <c r="G143" s="1" t="str">
        <f>IF(官網匯出!A143="","",官網匯出!A143)</f>
        <v/>
      </c>
      <c r="H143" s="3" t="str">
        <f>IF(官網匯出!B143="","",官網匯出!B143)</f>
        <v/>
      </c>
      <c r="I143" s="1" t="str">
        <f>IF(官網匯出!C143="","",官網匯出!C143)</f>
        <v/>
      </c>
      <c r="J143" s="1" t="str">
        <f>IF(官網匯出!D143="","",官網匯出!D143)</f>
        <v/>
      </c>
      <c r="K143" s="3" t="str">
        <f>IF(官網匯出!E143="","",官網匯出!E143)</f>
        <v/>
      </c>
      <c r="L143" s="1" t="str">
        <f>IF(官網匯出!F143="","",官網匯出!F143)</f>
        <v/>
      </c>
      <c r="M143" s="1" t="str">
        <f>IF(官網匯出!G143="","",官網匯出!G143)</f>
        <v/>
      </c>
      <c r="N143" s="1" t="str">
        <f>IF(官網匯出!H143="","",官網匯出!H143)</f>
        <v/>
      </c>
      <c r="P143" s="1" t="str">
        <f>IF(官網匯出!J143="","",RIGHT(官網匯出!J143,LEN(官網匯出!J143)-2))</f>
        <v/>
      </c>
      <c r="Q143" s="1" t="str">
        <f>IF(官網匯出!K143="","",官網匯出!K143)</f>
        <v/>
      </c>
      <c r="R143" s="1" t="str">
        <f>IF(官網匯出!L143="","",官網匯出!L143)</f>
        <v/>
      </c>
      <c r="S143" s="1" t="str">
        <f>IF(官網匯出!M143="","",官網匯出!M143)</f>
        <v/>
      </c>
      <c r="T143" s="1" t="str">
        <f>IF(官網匯出!N143="","",官網匯出!N143)</f>
        <v/>
      </c>
      <c r="U143" s="1" t="str">
        <f>IF(官網匯出!O143="","",官網匯出!O143)</f>
        <v/>
      </c>
      <c r="V143" s="1" t="str">
        <f>IF(官網匯出!P143="",IF(G143="","",0),官網匯出!P143)</f>
        <v/>
      </c>
      <c r="W143" s="1" t="str">
        <f>IF(官網匯出!Q143="",IF(G143="","",0),官網匯出!Q143)</f>
        <v/>
      </c>
      <c r="X143" s="1" t="str">
        <f>IF(官網匯出!R143="","",官網匯出!R143)</f>
        <v/>
      </c>
      <c r="Y143" s="1" t="str">
        <f>IF(官網匯出!S143="","",官網匯出!S143)</f>
        <v/>
      </c>
      <c r="Z143" s="1" t="str">
        <f>IF(G143="","",官網匯出!T143)</f>
        <v/>
      </c>
      <c r="AA143" s="1" t="str">
        <f>IF(G143="","",官網匯出!AK143)</f>
        <v/>
      </c>
      <c r="AB143" s="1" t="str">
        <f>IF(G143="","",IF(官網匯出!V143="","",官網匯出!V143))</f>
        <v/>
      </c>
      <c r="AJ143" s="1" t="str">
        <f>IF(G143="","",IF(官網匯出!AE143="","",官網匯出!AE143))</f>
        <v/>
      </c>
      <c r="AK143" s="1" t="str">
        <f>IF(G143="","",IF(官網匯出!AD143="","",官網匯出!AD143))</f>
        <v/>
      </c>
      <c r="AL143" s="1" t="str">
        <f t="shared" si="35"/>
        <v>0</v>
      </c>
      <c r="AM143" s="1" t="str">
        <f>IF(官網匯出!AG143="","",官網匯出!AG143)</f>
        <v/>
      </c>
      <c r="AN143" s="1" t="str">
        <f>IF(G143="","",IF(官網匯出!AH143="","",官網匯出!AH143))</f>
        <v/>
      </c>
      <c r="AO143" s="14" t="str">
        <f t="shared" si="36"/>
        <v/>
      </c>
      <c r="AP143" s="14" t="str">
        <f t="shared" si="37"/>
        <v>1</v>
      </c>
      <c r="AQ143" s="14" t="str">
        <f t="shared" si="38"/>
        <v>0</v>
      </c>
      <c r="AR143" s="1" t="str">
        <f t="shared" si="39"/>
        <v/>
      </c>
      <c r="AS143" s="1" t="str">
        <f t="shared" si="40"/>
        <v/>
      </c>
      <c r="AT143" s="1" t="str">
        <f t="shared" si="41"/>
        <v/>
      </c>
      <c r="AU143" s="1" t="str">
        <f t="shared" si="32"/>
        <v/>
      </c>
      <c r="AV143" s="1" t="e">
        <f>IF(VLOOKUP(G143,官網匯出!A:AQ,42,FALSE)="","[黃金盾官網]",VLOOKUP(G143,官網匯出!A:AQ,42,FALSE))</f>
        <v>#N/A</v>
      </c>
      <c r="AW143" s="1" t="e">
        <f>IF(LEFT(VLOOKUP(G143,官網匯出!A:AS,43,FALSE),2)="","web",LEFT(VLOOKUP(G143,官網匯出!A:AS,43,FALSE),2))</f>
        <v>#N/A</v>
      </c>
      <c r="AX143" s="1" t="str">
        <f t="shared" si="42"/>
        <v>O</v>
      </c>
    </row>
    <row r="144" spans="1:50">
      <c r="A144" s="1" t="str">
        <f>IF(G144="","",VLOOKUP(官網轉換!AW144,團名!A:B,2,FALSE))</f>
        <v/>
      </c>
      <c r="B144" s="1" t="str">
        <f>IF(G144="","",IF(LEFT(VLOOKUP(G144,官網匯出!A:AQ,43,0),2)="wf",VLOOKUP(VLOOKUP(G144,官網匯出!A:AQ,43,0),團名!$I$1:$K$12,2,FALSE),"N0071"))</f>
        <v/>
      </c>
      <c r="C144" s="1" t="str">
        <f>IFERROR(VLOOKUP(官網匯出!D144,團名!E:G,3,FALSE),"")</f>
        <v/>
      </c>
      <c r="D144" s="1" t="str">
        <f t="shared" si="33"/>
        <v/>
      </c>
      <c r="E144" s="1" t="str">
        <f t="shared" si="34"/>
        <v/>
      </c>
      <c r="F144" s="1" t="str">
        <f>IF(官網匯出!F144="已付款","","B0012")</f>
        <v>B0012</v>
      </c>
      <c r="G144" s="1" t="str">
        <f>IF(官網匯出!A144="","",官網匯出!A144)</f>
        <v/>
      </c>
      <c r="H144" s="3" t="str">
        <f>IF(官網匯出!B144="","",官網匯出!B144)</f>
        <v/>
      </c>
      <c r="I144" s="1" t="str">
        <f>IF(官網匯出!C144="","",官網匯出!C144)</f>
        <v/>
      </c>
      <c r="J144" s="1" t="str">
        <f>IF(官網匯出!D144="","",官網匯出!D144)</f>
        <v/>
      </c>
      <c r="K144" s="3" t="str">
        <f>IF(官網匯出!E144="","",官網匯出!E144)</f>
        <v/>
      </c>
      <c r="L144" s="1" t="str">
        <f>IF(官網匯出!F144="","",官網匯出!F144)</f>
        <v/>
      </c>
      <c r="M144" s="1" t="str">
        <f>IF(官網匯出!G144="","",官網匯出!G144)</f>
        <v/>
      </c>
      <c r="N144" s="1" t="str">
        <f>IF(官網匯出!H144="","",官網匯出!H144)</f>
        <v/>
      </c>
      <c r="P144" s="1" t="str">
        <f>IF(官網匯出!J144="","",RIGHT(官網匯出!J144,LEN(官網匯出!J144)-2))</f>
        <v/>
      </c>
      <c r="Q144" s="1" t="str">
        <f>IF(官網匯出!K144="","",官網匯出!K144)</f>
        <v/>
      </c>
      <c r="R144" s="1" t="str">
        <f>IF(官網匯出!L144="","",官網匯出!L144)</f>
        <v/>
      </c>
      <c r="S144" s="1" t="str">
        <f>IF(官網匯出!M144="","",官網匯出!M144)</f>
        <v/>
      </c>
      <c r="T144" s="1" t="str">
        <f>IF(官網匯出!N144="","",官網匯出!N144)</f>
        <v/>
      </c>
      <c r="U144" s="1" t="str">
        <f>IF(官網匯出!O144="","",官網匯出!O144)</f>
        <v/>
      </c>
      <c r="V144" s="1" t="str">
        <f>IF(官網匯出!P144="",IF(G144="","",0),官網匯出!P144)</f>
        <v/>
      </c>
      <c r="W144" s="1" t="str">
        <f>IF(官網匯出!Q144="",IF(G144="","",0),官網匯出!Q144)</f>
        <v/>
      </c>
      <c r="X144" s="1" t="str">
        <f>IF(官網匯出!R144="","",官網匯出!R144)</f>
        <v/>
      </c>
      <c r="Y144" s="1" t="str">
        <f>IF(官網匯出!S144="","",官網匯出!S144)</f>
        <v/>
      </c>
      <c r="Z144" s="1" t="str">
        <f>IF(G144="","",官網匯出!T144)</f>
        <v/>
      </c>
      <c r="AA144" s="1" t="str">
        <f>IF(G144="","",官網匯出!AK144)</f>
        <v/>
      </c>
      <c r="AB144" s="1" t="str">
        <f>IF(G144="","",IF(官網匯出!V144="","",官網匯出!V144))</f>
        <v/>
      </c>
      <c r="AJ144" s="1" t="str">
        <f>IF(G144="","",IF(官網匯出!AE144="","",官網匯出!AE144))</f>
        <v/>
      </c>
      <c r="AK144" s="1" t="str">
        <f>IF(G144="","",IF(官網匯出!AD144="","",官網匯出!AD144))</f>
        <v/>
      </c>
      <c r="AL144" s="1" t="str">
        <f t="shared" si="35"/>
        <v>0</v>
      </c>
      <c r="AM144" s="1" t="str">
        <f>IF(官網匯出!AG144="","",官網匯出!AG144)</f>
        <v/>
      </c>
      <c r="AN144" s="1" t="str">
        <f>IF(G144="","",IF(官網匯出!AH144="","",官網匯出!AH144))</f>
        <v/>
      </c>
      <c r="AO144" s="14" t="str">
        <f t="shared" si="36"/>
        <v/>
      </c>
      <c r="AP144" s="14" t="str">
        <f t="shared" si="37"/>
        <v>1</v>
      </c>
      <c r="AQ144" s="14" t="str">
        <f t="shared" si="38"/>
        <v>0</v>
      </c>
      <c r="AR144" s="1" t="str">
        <f t="shared" si="39"/>
        <v/>
      </c>
      <c r="AS144" s="1" t="str">
        <f t="shared" si="40"/>
        <v/>
      </c>
      <c r="AT144" s="1" t="str">
        <f t="shared" si="41"/>
        <v/>
      </c>
      <c r="AU144" s="1" t="str">
        <f t="shared" si="32"/>
        <v/>
      </c>
      <c r="AV144" s="1" t="e">
        <f>IF(VLOOKUP(G144,官網匯出!A:AQ,42,FALSE)="","[黃金盾官網]",VLOOKUP(G144,官網匯出!A:AQ,42,FALSE))</f>
        <v>#N/A</v>
      </c>
      <c r="AW144" s="1" t="e">
        <f>IF(LEFT(VLOOKUP(G144,官網匯出!A:AS,43,FALSE),2)="","web",LEFT(VLOOKUP(G144,官網匯出!A:AS,43,FALSE),2))</f>
        <v>#N/A</v>
      </c>
      <c r="AX144" s="1" t="str">
        <f t="shared" si="42"/>
        <v>O</v>
      </c>
    </row>
    <row r="145" spans="1:50">
      <c r="A145" s="1" t="str">
        <f>IF(G145="","",VLOOKUP(官網轉換!AW145,團名!A:B,2,FALSE))</f>
        <v/>
      </c>
      <c r="B145" s="1" t="str">
        <f>IF(G145="","",IF(LEFT(VLOOKUP(G145,官網匯出!A:AQ,43,0),2)="wf",VLOOKUP(VLOOKUP(G145,官網匯出!A:AQ,43,0),團名!$I$1:$K$12,2,FALSE),"N0071"))</f>
        <v/>
      </c>
      <c r="C145" s="1" t="str">
        <f>IFERROR(VLOOKUP(官網匯出!D145,團名!E:G,3,FALSE),"")</f>
        <v/>
      </c>
      <c r="D145" s="1" t="str">
        <f t="shared" si="33"/>
        <v/>
      </c>
      <c r="E145" s="1" t="str">
        <f t="shared" si="34"/>
        <v/>
      </c>
      <c r="F145" s="1" t="str">
        <f>IF(官網匯出!F145="已付款","","B0012")</f>
        <v>B0012</v>
      </c>
      <c r="G145" s="1" t="str">
        <f>IF(官網匯出!A145="","",官網匯出!A145)</f>
        <v/>
      </c>
      <c r="H145" s="3" t="str">
        <f>IF(官網匯出!B145="","",官網匯出!B145)</f>
        <v/>
      </c>
      <c r="I145" s="1" t="str">
        <f>IF(官網匯出!C145="","",官網匯出!C145)</f>
        <v/>
      </c>
      <c r="J145" s="1" t="str">
        <f>IF(官網匯出!D145="","",官網匯出!D145)</f>
        <v/>
      </c>
      <c r="K145" s="3" t="str">
        <f>IF(官網匯出!E145="","",官網匯出!E145)</f>
        <v/>
      </c>
      <c r="L145" s="1" t="str">
        <f>IF(官網匯出!F145="","",官網匯出!F145)</f>
        <v/>
      </c>
      <c r="M145" s="1" t="str">
        <f>IF(官網匯出!G145="","",官網匯出!G145)</f>
        <v/>
      </c>
      <c r="N145" s="1" t="str">
        <f>IF(官網匯出!H145="","",官網匯出!H145)</f>
        <v/>
      </c>
      <c r="P145" s="1" t="str">
        <f>IF(官網匯出!J145="","",RIGHT(官網匯出!J145,LEN(官網匯出!J145)-2))</f>
        <v/>
      </c>
      <c r="Q145" s="1" t="str">
        <f>IF(官網匯出!K145="","",官網匯出!K145)</f>
        <v/>
      </c>
      <c r="R145" s="1" t="str">
        <f>IF(官網匯出!L145="","",官網匯出!L145)</f>
        <v/>
      </c>
      <c r="S145" s="1" t="str">
        <f>IF(官網匯出!M145="","",官網匯出!M145)</f>
        <v/>
      </c>
      <c r="T145" s="1" t="str">
        <f>IF(官網匯出!N145="","",官網匯出!N145)</f>
        <v/>
      </c>
      <c r="U145" s="1" t="str">
        <f>IF(官網匯出!O145="","",官網匯出!O145)</f>
        <v/>
      </c>
      <c r="V145" s="1" t="str">
        <f>IF(官網匯出!P145="",IF(G145="","",0),官網匯出!P145)</f>
        <v/>
      </c>
      <c r="W145" s="1" t="str">
        <f>IF(官網匯出!Q145="",IF(G145="","",0),官網匯出!Q145)</f>
        <v/>
      </c>
      <c r="X145" s="1" t="str">
        <f>IF(官網匯出!R145="","",官網匯出!R145)</f>
        <v/>
      </c>
      <c r="Y145" s="1" t="str">
        <f>IF(官網匯出!S145="","",官網匯出!S145)</f>
        <v/>
      </c>
      <c r="Z145" s="1" t="str">
        <f>IF(G145="","",官網匯出!T145)</f>
        <v/>
      </c>
      <c r="AA145" s="1" t="str">
        <f>IF(G145="","",官網匯出!AK145)</f>
        <v/>
      </c>
      <c r="AB145" s="1" t="str">
        <f>IF(G145="","",IF(官網匯出!V145="","",官網匯出!V145))</f>
        <v/>
      </c>
      <c r="AJ145" s="1" t="str">
        <f>IF(G145="","",IF(官網匯出!AE145="","",官網匯出!AE145))</f>
        <v/>
      </c>
      <c r="AK145" s="1" t="str">
        <f>IF(G145="","",IF(官網匯出!AD145="","",官網匯出!AD145))</f>
        <v/>
      </c>
      <c r="AL145" s="1" t="str">
        <f t="shared" si="35"/>
        <v>0</v>
      </c>
      <c r="AM145" s="1" t="str">
        <f>IF(官網匯出!AG145="","",官網匯出!AG145)</f>
        <v/>
      </c>
      <c r="AN145" s="1" t="str">
        <f>IF(G145="","",IF(官網匯出!AH145="","",官網匯出!AH145))</f>
        <v/>
      </c>
      <c r="AO145" s="14" t="str">
        <f t="shared" si="36"/>
        <v/>
      </c>
      <c r="AP145" s="14" t="str">
        <f t="shared" si="37"/>
        <v>1</v>
      </c>
      <c r="AQ145" s="14" t="str">
        <f t="shared" si="38"/>
        <v>0</v>
      </c>
      <c r="AR145" s="1" t="str">
        <f t="shared" si="39"/>
        <v/>
      </c>
      <c r="AS145" s="1" t="str">
        <f t="shared" si="40"/>
        <v/>
      </c>
      <c r="AT145" s="1" t="str">
        <f t="shared" si="41"/>
        <v/>
      </c>
      <c r="AU145" s="1" t="str">
        <f t="shared" si="32"/>
        <v/>
      </c>
      <c r="AV145" s="1" t="e">
        <f>IF(VLOOKUP(G145,官網匯出!A:AQ,42,FALSE)="","[黃金盾官網]",VLOOKUP(G145,官網匯出!A:AQ,42,FALSE))</f>
        <v>#N/A</v>
      </c>
      <c r="AW145" s="1" t="e">
        <f>IF(LEFT(VLOOKUP(G145,官網匯出!A:AS,43,FALSE),2)="","web",LEFT(VLOOKUP(G145,官網匯出!A:AS,43,FALSE),2))</f>
        <v>#N/A</v>
      </c>
      <c r="AX145" s="1" t="str">
        <f t="shared" si="42"/>
        <v>O</v>
      </c>
    </row>
    <row r="146" spans="1:50">
      <c r="A146" s="1" t="str">
        <f>IF(G146="","",VLOOKUP(官網轉換!AW146,團名!A:B,2,FALSE))</f>
        <v/>
      </c>
      <c r="B146" s="1" t="str">
        <f>IF(G146="","",IF(LEFT(VLOOKUP(G146,官網匯出!A:AQ,43,0),2)="wf",VLOOKUP(VLOOKUP(G146,官網匯出!A:AQ,43,0),團名!$I$1:$K$12,2,FALSE),"N0071"))</f>
        <v/>
      </c>
      <c r="C146" s="1" t="str">
        <f>IFERROR(VLOOKUP(官網匯出!D146,團名!E:G,3,FALSE),"")</f>
        <v/>
      </c>
      <c r="D146" s="1" t="str">
        <f t="shared" si="33"/>
        <v/>
      </c>
      <c r="E146" s="1" t="str">
        <f t="shared" si="34"/>
        <v/>
      </c>
      <c r="F146" s="1" t="str">
        <f>IF(官網匯出!F146="已付款","","B0012")</f>
        <v>B0012</v>
      </c>
      <c r="G146" s="1" t="str">
        <f>IF(官網匯出!A146="","",官網匯出!A146)</f>
        <v/>
      </c>
      <c r="H146" s="3" t="str">
        <f>IF(官網匯出!B146="","",官網匯出!B146)</f>
        <v/>
      </c>
      <c r="I146" s="1" t="str">
        <f>IF(官網匯出!C146="","",官網匯出!C146)</f>
        <v/>
      </c>
      <c r="J146" s="1" t="str">
        <f>IF(官網匯出!D146="","",官網匯出!D146)</f>
        <v/>
      </c>
      <c r="K146" s="3" t="str">
        <f>IF(官網匯出!E146="","",官網匯出!E146)</f>
        <v/>
      </c>
      <c r="L146" s="1" t="str">
        <f>IF(官網匯出!F146="","",官網匯出!F146)</f>
        <v/>
      </c>
      <c r="M146" s="1" t="str">
        <f>IF(官網匯出!G146="","",官網匯出!G146)</f>
        <v/>
      </c>
      <c r="N146" s="1" t="str">
        <f>IF(官網匯出!H146="","",官網匯出!H146)</f>
        <v/>
      </c>
      <c r="P146" s="1" t="str">
        <f>IF(官網匯出!J146="","",RIGHT(官網匯出!J146,LEN(官網匯出!J146)-2))</f>
        <v/>
      </c>
      <c r="Q146" s="1" t="str">
        <f>IF(官網匯出!K146="","",官網匯出!K146)</f>
        <v/>
      </c>
      <c r="R146" s="1" t="str">
        <f>IF(官網匯出!L146="","",官網匯出!L146)</f>
        <v/>
      </c>
      <c r="S146" s="1" t="str">
        <f>IF(官網匯出!M146="","",官網匯出!M146)</f>
        <v/>
      </c>
      <c r="T146" s="1" t="str">
        <f>IF(官網匯出!N146="","",官網匯出!N146)</f>
        <v/>
      </c>
      <c r="U146" s="1" t="str">
        <f>IF(官網匯出!O146="","",官網匯出!O146)</f>
        <v/>
      </c>
      <c r="V146" s="1" t="str">
        <f>IF(官網匯出!P146="",IF(G146="","",0),官網匯出!P146)</f>
        <v/>
      </c>
      <c r="W146" s="1" t="str">
        <f>IF(官網匯出!Q146="",IF(G146="","",0),官網匯出!Q146)</f>
        <v/>
      </c>
      <c r="X146" s="1" t="str">
        <f>IF(官網匯出!R146="","",官網匯出!R146)</f>
        <v/>
      </c>
      <c r="Y146" s="1" t="str">
        <f>IF(官網匯出!S146="","",官網匯出!S146)</f>
        <v/>
      </c>
      <c r="Z146" s="1" t="str">
        <f>IF(G146="","",官網匯出!T146)</f>
        <v/>
      </c>
      <c r="AA146" s="1" t="str">
        <f>IF(G146="","",官網匯出!AK146)</f>
        <v/>
      </c>
      <c r="AB146" s="1" t="str">
        <f>IF(G146="","",IF(官網匯出!V146="","",官網匯出!V146))</f>
        <v/>
      </c>
      <c r="AJ146" s="1" t="str">
        <f>IF(G146="","",IF(官網匯出!AE146="","",官網匯出!AE146))</f>
        <v/>
      </c>
      <c r="AK146" s="1" t="str">
        <f>IF(G146="","",IF(官網匯出!AD146="","",官網匯出!AD146))</f>
        <v/>
      </c>
      <c r="AL146" s="1" t="str">
        <f t="shared" si="35"/>
        <v>0</v>
      </c>
      <c r="AM146" s="1" t="str">
        <f>IF(官網匯出!AG146="","",官網匯出!AG146)</f>
        <v/>
      </c>
      <c r="AN146" s="1" t="str">
        <f>IF(G146="","",IF(官網匯出!AH146="","",官網匯出!AH146))</f>
        <v/>
      </c>
      <c r="AO146" s="14" t="str">
        <f t="shared" si="36"/>
        <v/>
      </c>
      <c r="AP146" s="14" t="str">
        <f t="shared" si="37"/>
        <v>1</v>
      </c>
      <c r="AQ146" s="14" t="str">
        <f t="shared" si="38"/>
        <v>0</v>
      </c>
      <c r="AR146" s="1" t="str">
        <f t="shared" si="39"/>
        <v/>
      </c>
      <c r="AS146" s="1" t="str">
        <f t="shared" si="40"/>
        <v/>
      </c>
      <c r="AT146" s="1" t="str">
        <f t="shared" si="41"/>
        <v/>
      </c>
      <c r="AU146" s="1" t="str">
        <f t="shared" si="32"/>
        <v/>
      </c>
      <c r="AV146" s="1" t="e">
        <f>IF(VLOOKUP(G146,官網匯出!A:AQ,42,FALSE)="","[黃金盾官網]",VLOOKUP(G146,官網匯出!A:AQ,42,FALSE))</f>
        <v>#N/A</v>
      </c>
      <c r="AW146" s="1" t="e">
        <f>IF(LEFT(VLOOKUP(G146,官網匯出!A:AS,43,FALSE),2)="","web",LEFT(VLOOKUP(G146,官網匯出!A:AS,43,FALSE),2))</f>
        <v>#N/A</v>
      </c>
      <c r="AX146" s="1" t="str">
        <f t="shared" si="42"/>
        <v>O</v>
      </c>
    </row>
    <row r="147" spans="1:50">
      <c r="A147" s="1" t="str">
        <f>IF(G147="","",VLOOKUP(官網轉換!AW147,團名!A:B,2,FALSE))</f>
        <v/>
      </c>
      <c r="B147" s="1" t="str">
        <f>IF(G147="","",IF(LEFT(VLOOKUP(G147,官網匯出!A:AQ,43,0),2)="wf",VLOOKUP(VLOOKUP(G147,官網匯出!A:AQ,43,0),團名!$I$1:$K$12,2,FALSE),"N0071"))</f>
        <v/>
      </c>
      <c r="C147" s="1" t="str">
        <f>IFERROR(VLOOKUP(官網匯出!D147,團名!E:G,3,FALSE),"")</f>
        <v/>
      </c>
      <c r="D147" s="1" t="str">
        <f t="shared" si="33"/>
        <v/>
      </c>
      <c r="E147" s="1" t="str">
        <f t="shared" si="34"/>
        <v/>
      </c>
      <c r="F147" s="1" t="str">
        <f>IF(官網匯出!F147="已付款","","B0012")</f>
        <v>B0012</v>
      </c>
      <c r="G147" s="1" t="str">
        <f>IF(官網匯出!A147="","",官網匯出!A147)</f>
        <v/>
      </c>
      <c r="H147" s="3" t="str">
        <f>IF(官網匯出!B147="","",官網匯出!B147)</f>
        <v/>
      </c>
      <c r="I147" s="1" t="str">
        <f>IF(官網匯出!C147="","",官網匯出!C147)</f>
        <v/>
      </c>
      <c r="J147" s="1" t="str">
        <f>IF(官網匯出!D147="","",官網匯出!D147)</f>
        <v/>
      </c>
      <c r="K147" s="3" t="str">
        <f>IF(官網匯出!E147="","",官網匯出!E147)</f>
        <v/>
      </c>
      <c r="L147" s="1" t="str">
        <f>IF(官網匯出!F147="","",官網匯出!F147)</f>
        <v/>
      </c>
      <c r="M147" s="1" t="str">
        <f>IF(官網匯出!G147="","",官網匯出!G147)</f>
        <v/>
      </c>
      <c r="N147" s="1" t="str">
        <f>IF(官網匯出!H147="","",官網匯出!H147)</f>
        <v/>
      </c>
      <c r="P147" s="1" t="str">
        <f>IF(官網匯出!J147="","",RIGHT(官網匯出!J147,LEN(官網匯出!J147)-2))</f>
        <v/>
      </c>
      <c r="Q147" s="1" t="str">
        <f>IF(官網匯出!K147="","",官網匯出!K147)</f>
        <v/>
      </c>
      <c r="R147" s="1" t="str">
        <f>IF(官網匯出!L147="","",官網匯出!L147)</f>
        <v/>
      </c>
      <c r="S147" s="1" t="str">
        <f>IF(官網匯出!M147="","",官網匯出!M147)</f>
        <v/>
      </c>
      <c r="T147" s="1" t="str">
        <f>IF(官網匯出!N147="","",官網匯出!N147)</f>
        <v/>
      </c>
      <c r="U147" s="1" t="str">
        <f>IF(官網匯出!O147="","",官網匯出!O147)</f>
        <v/>
      </c>
      <c r="V147" s="1" t="str">
        <f>IF(官網匯出!P147="",IF(G147="","",0),官網匯出!P147)</f>
        <v/>
      </c>
      <c r="W147" s="1" t="str">
        <f>IF(官網匯出!Q147="",IF(G147="","",0),官網匯出!Q147)</f>
        <v/>
      </c>
      <c r="X147" s="1" t="str">
        <f>IF(官網匯出!R147="","",官網匯出!R147)</f>
        <v/>
      </c>
      <c r="Y147" s="1" t="str">
        <f>IF(官網匯出!S147="","",官網匯出!S147)</f>
        <v/>
      </c>
      <c r="Z147" s="1" t="str">
        <f>IF(G147="","",官網匯出!T147)</f>
        <v/>
      </c>
      <c r="AA147" s="1" t="str">
        <f>IF(G147="","",官網匯出!AK147)</f>
        <v/>
      </c>
      <c r="AB147" s="1" t="str">
        <f>IF(G147="","",IF(官網匯出!V147="","",官網匯出!V147))</f>
        <v/>
      </c>
      <c r="AJ147" s="1" t="str">
        <f>IF(G147="","",IF(官網匯出!AE147="","",官網匯出!AE147))</f>
        <v/>
      </c>
      <c r="AK147" s="1" t="str">
        <f>IF(G147="","",IF(官網匯出!AD147="","",官網匯出!AD147))</f>
        <v/>
      </c>
      <c r="AL147" s="1" t="str">
        <f t="shared" si="35"/>
        <v>0</v>
      </c>
      <c r="AM147" s="1" t="str">
        <f>IF(官網匯出!AG147="","",官網匯出!AG147)</f>
        <v/>
      </c>
      <c r="AN147" s="1" t="str">
        <f>IF(G147="","",IF(官網匯出!AH147="","",官網匯出!AH147))</f>
        <v/>
      </c>
      <c r="AO147" s="14" t="str">
        <f t="shared" si="36"/>
        <v/>
      </c>
      <c r="AP147" s="14" t="str">
        <f t="shared" si="37"/>
        <v>1</v>
      </c>
      <c r="AQ147" s="14" t="str">
        <f t="shared" si="38"/>
        <v>0</v>
      </c>
      <c r="AR147" s="1" t="str">
        <f t="shared" si="39"/>
        <v/>
      </c>
      <c r="AS147" s="1" t="str">
        <f t="shared" si="40"/>
        <v/>
      </c>
      <c r="AT147" s="1" t="str">
        <f t="shared" si="41"/>
        <v/>
      </c>
      <c r="AU147" s="1" t="str">
        <f t="shared" si="32"/>
        <v/>
      </c>
      <c r="AV147" s="1" t="e">
        <f>IF(VLOOKUP(G147,官網匯出!A:AQ,42,FALSE)="","[黃金盾官網]",VLOOKUP(G147,官網匯出!A:AQ,42,FALSE))</f>
        <v>#N/A</v>
      </c>
      <c r="AW147" s="1" t="e">
        <f>IF(LEFT(VLOOKUP(G147,官網匯出!A:AS,43,FALSE),2)="","web",LEFT(VLOOKUP(G147,官網匯出!A:AS,43,FALSE),2))</f>
        <v>#N/A</v>
      </c>
      <c r="AX147" s="1" t="str">
        <f t="shared" si="42"/>
        <v>O</v>
      </c>
    </row>
    <row r="148" spans="1:50">
      <c r="A148" s="1" t="str">
        <f>IF(G148="","",VLOOKUP(官網轉換!AW148,團名!A:B,2,FALSE))</f>
        <v/>
      </c>
      <c r="B148" s="1" t="str">
        <f>IF(G148="","",IF(LEFT(VLOOKUP(G148,官網匯出!A:AQ,43,0),2)="wf",VLOOKUP(VLOOKUP(G148,官網匯出!A:AQ,43,0),團名!$I$1:$K$12,2,FALSE),"N0071"))</f>
        <v/>
      </c>
      <c r="C148" s="1" t="str">
        <f>IFERROR(VLOOKUP(官網匯出!D148,團名!E:G,3,FALSE),"")</f>
        <v/>
      </c>
      <c r="D148" s="1" t="str">
        <f t="shared" si="33"/>
        <v/>
      </c>
      <c r="E148" s="1" t="str">
        <f t="shared" si="34"/>
        <v/>
      </c>
      <c r="F148" s="1" t="str">
        <f>IF(官網匯出!F148="已付款","","B0012")</f>
        <v>B0012</v>
      </c>
      <c r="G148" s="1" t="str">
        <f>IF(官網匯出!A148="","",官網匯出!A148)</f>
        <v/>
      </c>
      <c r="H148" s="3" t="str">
        <f>IF(官網匯出!B148="","",官網匯出!B148)</f>
        <v/>
      </c>
      <c r="I148" s="1" t="str">
        <f>IF(官網匯出!C148="","",官網匯出!C148)</f>
        <v/>
      </c>
      <c r="J148" s="1" t="str">
        <f>IF(官網匯出!D148="","",官網匯出!D148)</f>
        <v/>
      </c>
      <c r="K148" s="3" t="str">
        <f>IF(官網匯出!E148="","",官網匯出!E148)</f>
        <v/>
      </c>
      <c r="L148" s="1" t="str">
        <f>IF(官網匯出!F148="","",官網匯出!F148)</f>
        <v/>
      </c>
      <c r="M148" s="1" t="str">
        <f>IF(官網匯出!G148="","",官網匯出!G148)</f>
        <v/>
      </c>
      <c r="N148" s="1" t="str">
        <f>IF(官網匯出!H148="","",官網匯出!H148)</f>
        <v/>
      </c>
      <c r="P148" s="1" t="str">
        <f>IF(官網匯出!J148="","",RIGHT(官網匯出!J148,LEN(官網匯出!J148)-2))</f>
        <v/>
      </c>
      <c r="Q148" s="1" t="str">
        <f>IF(官網匯出!K148="","",官網匯出!K148)</f>
        <v/>
      </c>
      <c r="R148" s="1" t="str">
        <f>IF(官網匯出!L148="","",官網匯出!L148)</f>
        <v/>
      </c>
      <c r="S148" s="1" t="str">
        <f>IF(官網匯出!M148="","",官網匯出!M148)</f>
        <v/>
      </c>
      <c r="T148" s="1" t="str">
        <f>IF(官網匯出!N148="","",官網匯出!N148)</f>
        <v/>
      </c>
      <c r="U148" s="1" t="str">
        <f>IF(官網匯出!O148="","",官網匯出!O148)</f>
        <v/>
      </c>
      <c r="V148" s="1" t="str">
        <f>IF(官網匯出!P148="",IF(G148="","",0),官網匯出!P148)</f>
        <v/>
      </c>
      <c r="W148" s="1" t="str">
        <f>IF(官網匯出!Q148="",IF(G148="","",0),官網匯出!Q148)</f>
        <v/>
      </c>
      <c r="X148" s="1" t="str">
        <f>IF(官網匯出!R148="","",官網匯出!R148)</f>
        <v/>
      </c>
      <c r="Y148" s="1" t="str">
        <f>IF(官網匯出!S148="","",官網匯出!S148)</f>
        <v/>
      </c>
      <c r="Z148" s="1" t="str">
        <f>IF(G148="","",官網匯出!T148)</f>
        <v/>
      </c>
      <c r="AA148" s="1" t="str">
        <f>IF(G148="","",官網匯出!AK148)</f>
        <v/>
      </c>
      <c r="AB148" s="1" t="str">
        <f>IF(G148="","",IF(官網匯出!V148="","",官網匯出!V148))</f>
        <v/>
      </c>
      <c r="AJ148" s="1" t="str">
        <f>IF(G148="","",IF(官網匯出!AE148="","",官網匯出!AE148))</f>
        <v/>
      </c>
      <c r="AK148" s="1" t="str">
        <f>IF(G148="","",IF(官網匯出!AD148="","",官網匯出!AD148))</f>
        <v/>
      </c>
      <c r="AL148" s="1" t="str">
        <f t="shared" si="35"/>
        <v>0</v>
      </c>
      <c r="AM148" s="1" t="str">
        <f>IF(官網匯出!AG148="","",官網匯出!AG148)</f>
        <v/>
      </c>
      <c r="AN148" s="1" t="str">
        <f>IF(G148="","",IF(官網匯出!AH148="","",官網匯出!AH148))</f>
        <v/>
      </c>
      <c r="AO148" s="14" t="str">
        <f t="shared" si="36"/>
        <v/>
      </c>
      <c r="AP148" s="14" t="str">
        <f t="shared" si="37"/>
        <v>1</v>
      </c>
      <c r="AQ148" s="14" t="str">
        <f t="shared" si="38"/>
        <v>0</v>
      </c>
      <c r="AR148" s="1" t="str">
        <f t="shared" si="39"/>
        <v/>
      </c>
      <c r="AS148" s="1" t="str">
        <f t="shared" si="40"/>
        <v/>
      </c>
      <c r="AT148" s="1" t="str">
        <f t="shared" si="41"/>
        <v/>
      </c>
      <c r="AU148" s="1" t="str">
        <f t="shared" si="32"/>
        <v/>
      </c>
      <c r="AV148" s="1" t="e">
        <f>IF(VLOOKUP(G148,官網匯出!A:AQ,42,FALSE)="","[黃金盾官網]",VLOOKUP(G148,官網匯出!A:AQ,42,FALSE))</f>
        <v>#N/A</v>
      </c>
      <c r="AW148" s="1" t="e">
        <f>IF(LEFT(VLOOKUP(G148,官網匯出!A:AS,43,FALSE),2)="","web",LEFT(VLOOKUP(G148,官網匯出!A:AS,43,FALSE),2))</f>
        <v>#N/A</v>
      </c>
      <c r="AX148" s="1" t="str">
        <f t="shared" si="42"/>
        <v>O</v>
      </c>
    </row>
    <row r="149" spans="1:50">
      <c r="A149" s="1" t="str">
        <f>IF(G149="","",VLOOKUP(官網轉換!AW149,團名!A:B,2,FALSE))</f>
        <v/>
      </c>
      <c r="B149" s="1" t="str">
        <f>IF(G149="","",IF(LEFT(VLOOKUP(G149,官網匯出!A:AQ,43,0),2)="wf",VLOOKUP(VLOOKUP(G149,官網匯出!A:AQ,43,0),團名!$I$1:$K$12,2,FALSE),"N0071"))</f>
        <v/>
      </c>
      <c r="C149" s="1" t="str">
        <f>IFERROR(VLOOKUP(官網匯出!D149,團名!E:G,3,FALSE),"")</f>
        <v/>
      </c>
      <c r="D149" s="1" t="str">
        <f t="shared" si="33"/>
        <v/>
      </c>
      <c r="E149" s="1" t="str">
        <f t="shared" si="34"/>
        <v/>
      </c>
      <c r="F149" s="1" t="str">
        <f>IF(官網匯出!F149="已付款","","B0012")</f>
        <v>B0012</v>
      </c>
      <c r="G149" s="1" t="str">
        <f>IF(官網匯出!A149="","",官網匯出!A149)</f>
        <v/>
      </c>
      <c r="H149" s="3" t="str">
        <f>IF(官網匯出!B149="","",官網匯出!B149)</f>
        <v/>
      </c>
      <c r="I149" s="1" t="str">
        <f>IF(官網匯出!C149="","",官網匯出!C149)</f>
        <v/>
      </c>
      <c r="J149" s="1" t="str">
        <f>IF(官網匯出!D149="","",官網匯出!D149)</f>
        <v/>
      </c>
      <c r="K149" s="3" t="str">
        <f>IF(官網匯出!E149="","",官網匯出!E149)</f>
        <v/>
      </c>
      <c r="L149" s="1" t="str">
        <f>IF(官網匯出!F149="","",官網匯出!F149)</f>
        <v/>
      </c>
      <c r="M149" s="1" t="str">
        <f>IF(官網匯出!G149="","",官網匯出!G149)</f>
        <v/>
      </c>
      <c r="N149" s="1" t="str">
        <f>IF(官網匯出!H149="","",官網匯出!H149)</f>
        <v/>
      </c>
      <c r="P149" s="1" t="str">
        <f>IF(官網匯出!J149="","",RIGHT(官網匯出!J149,LEN(官網匯出!J149)-2))</f>
        <v/>
      </c>
      <c r="Q149" s="1" t="str">
        <f>IF(官網匯出!K149="","",官網匯出!K149)</f>
        <v/>
      </c>
      <c r="R149" s="1" t="str">
        <f>IF(官網匯出!L149="","",官網匯出!L149)</f>
        <v/>
      </c>
      <c r="S149" s="1" t="str">
        <f>IF(官網匯出!M149="","",官網匯出!M149)</f>
        <v/>
      </c>
      <c r="T149" s="1" t="str">
        <f>IF(官網匯出!N149="","",官網匯出!N149)</f>
        <v/>
      </c>
      <c r="U149" s="1" t="str">
        <f>IF(官網匯出!O149="","",官網匯出!O149)</f>
        <v/>
      </c>
      <c r="V149" s="1" t="str">
        <f>IF(官網匯出!P149="",IF(G149="","",0),官網匯出!P149)</f>
        <v/>
      </c>
      <c r="W149" s="1" t="str">
        <f>IF(官網匯出!Q149="",IF(G149="","",0),官網匯出!Q149)</f>
        <v/>
      </c>
      <c r="X149" s="1" t="str">
        <f>IF(官網匯出!R149="","",官網匯出!R149)</f>
        <v/>
      </c>
      <c r="Y149" s="1" t="str">
        <f>IF(官網匯出!S149="","",官網匯出!S149)</f>
        <v/>
      </c>
      <c r="Z149" s="1" t="str">
        <f>IF(G149="","",官網匯出!T149)</f>
        <v/>
      </c>
      <c r="AA149" s="1" t="str">
        <f>IF(G149="","",官網匯出!AK149)</f>
        <v/>
      </c>
      <c r="AB149" s="1" t="str">
        <f>IF(G149="","",IF(官網匯出!V149="","",官網匯出!V149))</f>
        <v/>
      </c>
      <c r="AJ149" s="1" t="str">
        <f>IF(G149="","",IF(官網匯出!AE149="","",官網匯出!AE149))</f>
        <v/>
      </c>
      <c r="AK149" s="1" t="str">
        <f>IF(G149="","",IF(官網匯出!AD149="","",官網匯出!AD149))</f>
        <v/>
      </c>
      <c r="AL149" s="1" t="str">
        <f t="shared" si="35"/>
        <v>0</v>
      </c>
      <c r="AM149" s="1" t="str">
        <f>IF(官網匯出!AG149="","",官網匯出!AG149)</f>
        <v/>
      </c>
      <c r="AN149" s="1" t="str">
        <f>IF(G149="","",IF(官網匯出!AH149="","",官網匯出!AH149))</f>
        <v/>
      </c>
      <c r="AO149" s="14" t="str">
        <f t="shared" si="36"/>
        <v/>
      </c>
      <c r="AP149" s="14" t="str">
        <f t="shared" si="37"/>
        <v>1</v>
      </c>
      <c r="AQ149" s="14" t="str">
        <f t="shared" si="38"/>
        <v>0</v>
      </c>
      <c r="AR149" s="1" t="str">
        <f t="shared" si="39"/>
        <v/>
      </c>
      <c r="AS149" s="1" t="str">
        <f t="shared" si="40"/>
        <v/>
      </c>
      <c r="AT149" s="1" t="str">
        <f t="shared" si="41"/>
        <v/>
      </c>
      <c r="AU149" s="1" t="str">
        <f t="shared" si="32"/>
        <v/>
      </c>
      <c r="AV149" s="1" t="e">
        <f>IF(VLOOKUP(G149,官網匯出!A:AQ,42,FALSE)="","[黃金盾官網]",VLOOKUP(G149,官網匯出!A:AQ,42,FALSE))</f>
        <v>#N/A</v>
      </c>
      <c r="AW149" s="1" t="e">
        <f>IF(LEFT(VLOOKUP(G149,官網匯出!A:AS,43,FALSE),2)="","web",LEFT(VLOOKUP(G149,官網匯出!A:AS,43,FALSE),2))</f>
        <v>#N/A</v>
      </c>
      <c r="AX149" s="1" t="str">
        <f t="shared" si="42"/>
        <v>O</v>
      </c>
    </row>
    <row r="150" spans="1:50">
      <c r="A150" s="1" t="str">
        <f>IF(G150="","",VLOOKUP(官網轉換!AW150,團名!A:B,2,FALSE))</f>
        <v/>
      </c>
      <c r="B150" s="1" t="str">
        <f>IF(G150="","",IF(LEFT(VLOOKUP(G150,官網匯出!A:AQ,43,0),2)="wf",VLOOKUP(VLOOKUP(G150,官網匯出!A:AQ,43,0),團名!$I$1:$K$12,2,FALSE),"N0071"))</f>
        <v/>
      </c>
      <c r="C150" s="1" t="str">
        <f>IFERROR(VLOOKUP(官網匯出!D150,團名!E:G,3,FALSE),"")</f>
        <v/>
      </c>
      <c r="D150" s="1" t="str">
        <f t="shared" si="33"/>
        <v/>
      </c>
      <c r="E150" s="1" t="str">
        <f t="shared" si="34"/>
        <v/>
      </c>
      <c r="F150" s="1" t="str">
        <f>IF(官網匯出!F150="已付款","","B0012")</f>
        <v>B0012</v>
      </c>
      <c r="G150" s="1" t="str">
        <f>IF(官網匯出!A150="","",官網匯出!A150)</f>
        <v/>
      </c>
      <c r="H150" s="3" t="str">
        <f>IF(官網匯出!B150="","",官網匯出!B150)</f>
        <v/>
      </c>
      <c r="I150" s="1" t="str">
        <f>IF(官網匯出!C150="","",官網匯出!C150)</f>
        <v/>
      </c>
      <c r="J150" s="1" t="str">
        <f>IF(官網匯出!D150="","",官網匯出!D150)</f>
        <v/>
      </c>
      <c r="K150" s="3" t="str">
        <f>IF(官網匯出!E150="","",官網匯出!E150)</f>
        <v/>
      </c>
      <c r="L150" s="1" t="str">
        <f>IF(官網匯出!F150="","",官網匯出!F150)</f>
        <v/>
      </c>
      <c r="M150" s="1" t="str">
        <f>IF(官網匯出!G150="","",官網匯出!G150)</f>
        <v/>
      </c>
      <c r="N150" s="1" t="str">
        <f>IF(官網匯出!H150="","",官網匯出!H150)</f>
        <v/>
      </c>
      <c r="P150" s="1" t="str">
        <f>IF(官網匯出!J150="","",RIGHT(官網匯出!J150,LEN(官網匯出!J150)-2))</f>
        <v/>
      </c>
      <c r="Q150" s="1" t="str">
        <f>IF(官網匯出!K150="","",官網匯出!K150)</f>
        <v/>
      </c>
      <c r="R150" s="1" t="str">
        <f>IF(官網匯出!L150="","",官網匯出!L150)</f>
        <v/>
      </c>
      <c r="S150" s="1" t="str">
        <f>IF(官網匯出!M150="","",官網匯出!M150)</f>
        <v/>
      </c>
      <c r="T150" s="1" t="str">
        <f>IF(官網匯出!N150="","",官網匯出!N150)</f>
        <v/>
      </c>
      <c r="U150" s="1" t="str">
        <f>IF(官網匯出!O150="","",官網匯出!O150)</f>
        <v/>
      </c>
      <c r="V150" s="1" t="str">
        <f>IF(官網匯出!P150="",IF(G150="","",0),官網匯出!P150)</f>
        <v/>
      </c>
      <c r="W150" s="1" t="str">
        <f>IF(官網匯出!Q150="",IF(G150="","",0),官網匯出!Q150)</f>
        <v/>
      </c>
      <c r="X150" s="1" t="str">
        <f>IF(官網匯出!R150="","",官網匯出!R150)</f>
        <v/>
      </c>
      <c r="Y150" s="1" t="str">
        <f>IF(官網匯出!S150="","",官網匯出!S150)</f>
        <v/>
      </c>
      <c r="Z150" s="1" t="str">
        <f>IF(G150="","",官網匯出!T150)</f>
        <v/>
      </c>
      <c r="AA150" s="1" t="str">
        <f>IF(G150="","",官網匯出!AK150)</f>
        <v/>
      </c>
      <c r="AB150" s="1" t="str">
        <f>IF(G150="","",IF(官網匯出!V150="","",官網匯出!V150))</f>
        <v/>
      </c>
      <c r="AJ150" s="1" t="str">
        <f>IF(G150="","",IF(官網匯出!AE150="","",官網匯出!AE150))</f>
        <v/>
      </c>
      <c r="AK150" s="1" t="str">
        <f>IF(G150="","",IF(官網匯出!AD150="","",官網匯出!AD150))</f>
        <v/>
      </c>
      <c r="AL150" s="1" t="str">
        <f t="shared" si="35"/>
        <v>0</v>
      </c>
      <c r="AM150" s="1" t="str">
        <f>IF(官網匯出!AG150="","",官網匯出!AG150)</f>
        <v/>
      </c>
      <c r="AN150" s="1" t="str">
        <f>IF(G150="","",IF(官網匯出!AH150="","",官網匯出!AH150))</f>
        <v/>
      </c>
      <c r="AO150" s="14" t="str">
        <f t="shared" si="36"/>
        <v/>
      </c>
      <c r="AP150" s="14" t="str">
        <f t="shared" si="37"/>
        <v>1</v>
      </c>
      <c r="AQ150" s="14" t="str">
        <f t="shared" si="38"/>
        <v>0</v>
      </c>
      <c r="AR150" s="1" t="str">
        <f t="shared" si="39"/>
        <v/>
      </c>
      <c r="AS150" s="1" t="str">
        <f t="shared" si="40"/>
        <v/>
      </c>
      <c r="AT150" s="1" t="str">
        <f t="shared" si="41"/>
        <v/>
      </c>
      <c r="AU150" s="1" t="str">
        <f t="shared" si="32"/>
        <v/>
      </c>
      <c r="AV150" s="1" t="e">
        <f>IF(VLOOKUP(G150,官網匯出!A:AQ,42,FALSE)="","[黃金盾官網]",VLOOKUP(G150,官網匯出!A:AQ,42,FALSE))</f>
        <v>#N/A</v>
      </c>
      <c r="AW150" s="1" t="e">
        <f>IF(LEFT(VLOOKUP(G150,官網匯出!A:AS,43,FALSE),2)="","web",LEFT(VLOOKUP(G150,官網匯出!A:AS,43,FALSE),2))</f>
        <v>#N/A</v>
      </c>
      <c r="AX150" s="1" t="str">
        <f t="shared" si="42"/>
        <v>O</v>
      </c>
    </row>
    <row r="151" spans="1:50">
      <c r="A151" s="1" t="str">
        <f>IF(G151="","",VLOOKUP(官網轉換!AW151,團名!A:B,2,FALSE))</f>
        <v/>
      </c>
      <c r="B151" s="1" t="str">
        <f>IF(G151="","",IF(LEFT(VLOOKUP(G151,官網匯出!A:AQ,43,0),2)="wf",VLOOKUP(VLOOKUP(G151,官網匯出!A:AQ,43,0),團名!$I$1:$K$12,2,FALSE),"N0071"))</f>
        <v/>
      </c>
      <c r="C151" s="1" t="str">
        <f>IFERROR(VLOOKUP(官網匯出!D151,團名!E:G,3,FALSE),"")</f>
        <v/>
      </c>
      <c r="D151" s="1" t="str">
        <f t="shared" si="33"/>
        <v/>
      </c>
      <c r="E151" s="1" t="str">
        <f t="shared" si="34"/>
        <v/>
      </c>
      <c r="F151" s="1" t="str">
        <f>IF(官網匯出!F151="已付款","","B0012")</f>
        <v>B0012</v>
      </c>
      <c r="G151" s="1" t="str">
        <f>IF(官網匯出!A151="","",官網匯出!A151)</f>
        <v/>
      </c>
      <c r="H151" s="3" t="str">
        <f>IF(官網匯出!B151="","",官網匯出!B151)</f>
        <v/>
      </c>
      <c r="I151" s="1" t="str">
        <f>IF(官網匯出!C151="","",官網匯出!C151)</f>
        <v/>
      </c>
      <c r="J151" s="1" t="str">
        <f>IF(官網匯出!D151="","",官網匯出!D151)</f>
        <v/>
      </c>
      <c r="K151" s="3" t="str">
        <f>IF(官網匯出!E151="","",官網匯出!E151)</f>
        <v/>
      </c>
      <c r="L151" s="1" t="str">
        <f>IF(官網匯出!F151="","",官網匯出!F151)</f>
        <v/>
      </c>
      <c r="M151" s="1" t="str">
        <f>IF(官網匯出!G151="","",官網匯出!G151)</f>
        <v/>
      </c>
      <c r="N151" s="1" t="str">
        <f>IF(官網匯出!H151="","",官網匯出!H151)</f>
        <v/>
      </c>
      <c r="P151" s="1" t="str">
        <f>IF(官網匯出!J151="","",RIGHT(官網匯出!J151,LEN(官網匯出!J151)-2))</f>
        <v/>
      </c>
      <c r="Q151" s="1" t="str">
        <f>IF(官網匯出!K151="","",官網匯出!K151)</f>
        <v/>
      </c>
      <c r="R151" s="1" t="str">
        <f>IF(官網匯出!L151="","",官網匯出!L151)</f>
        <v/>
      </c>
      <c r="S151" s="1" t="str">
        <f>IF(官網匯出!M151="","",官網匯出!M151)</f>
        <v/>
      </c>
      <c r="T151" s="1" t="str">
        <f>IF(官網匯出!N151="","",官網匯出!N151)</f>
        <v/>
      </c>
      <c r="U151" s="1" t="str">
        <f>IF(官網匯出!O151="","",官網匯出!O151)</f>
        <v/>
      </c>
      <c r="V151" s="1" t="str">
        <f>IF(官網匯出!P151="",IF(G151="","",0),官網匯出!P151)</f>
        <v/>
      </c>
      <c r="W151" s="1" t="str">
        <f>IF(官網匯出!Q151="",IF(G151="","",0),官網匯出!Q151)</f>
        <v/>
      </c>
      <c r="X151" s="1" t="str">
        <f>IF(官網匯出!R151="","",官網匯出!R151)</f>
        <v/>
      </c>
      <c r="Y151" s="1" t="str">
        <f>IF(官網匯出!S151="","",官網匯出!S151)</f>
        <v/>
      </c>
      <c r="Z151" s="1" t="str">
        <f>IF(G151="","",官網匯出!T151)</f>
        <v/>
      </c>
      <c r="AA151" s="1" t="str">
        <f>IF(G151="","",官網匯出!AK151)</f>
        <v/>
      </c>
      <c r="AB151" s="1" t="str">
        <f>IF(G151="","",IF(官網匯出!V151="","",官網匯出!V151))</f>
        <v/>
      </c>
      <c r="AJ151" s="1" t="str">
        <f>IF(G151="","",IF(官網匯出!AE151="","",官網匯出!AE151))</f>
        <v/>
      </c>
      <c r="AK151" s="1" t="str">
        <f>IF(G151="","",IF(官網匯出!AD151="","",官網匯出!AD151))</f>
        <v/>
      </c>
      <c r="AL151" s="1" t="str">
        <f t="shared" si="35"/>
        <v>0</v>
      </c>
      <c r="AM151" s="1" t="str">
        <f>IF(官網匯出!AG151="","",官網匯出!AG151)</f>
        <v/>
      </c>
      <c r="AN151" s="1" t="str">
        <f>IF(G151="","",IF(官網匯出!AH151="","",官網匯出!AH151))</f>
        <v/>
      </c>
      <c r="AO151" s="14" t="str">
        <f t="shared" si="36"/>
        <v/>
      </c>
      <c r="AP151" s="14" t="str">
        <f t="shared" si="37"/>
        <v>1</v>
      </c>
      <c r="AQ151" s="14" t="str">
        <f t="shared" si="38"/>
        <v>0</v>
      </c>
      <c r="AR151" s="1" t="str">
        <f t="shared" si="39"/>
        <v/>
      </c>
      <c r="AS151" s="1" t="str">
        <f t="shared" si="40"/>
        <v/>
      </c>
      <c r="AT151" s="1" t="str">
        <f t="shared" si="41"/>
        <v/>
      </c>
      <c r="AU151" s="1" t="str">
        <f t="shared" si="32"/>
        <v/>
      </c>
      <c r="AV151" s="1" t="e">
        <f>IF(VLOOKUP(G151,官網匯出!A:AQ,42,FALSE)="","[黃金盾官網]",VLOOKUP(G151,官網匯出!A:AQ,42,FALSE))</f>
        <v>#N/A</v>
      </c>
      <c r="AW151" s="1" t="e">
        <f>IF(LEFT(VLOOKUP(G151,官網匯出!A:AS,43,FALSE),2)="","web",LEFT(VLOOKUP(G151,官網匯出!A:AS,43,FALSE),2))</f>
        <v>#N/A</v>
      </c>
      <c r="AX151" s="1" t="str">
        <f t="shared" si="42"/>
        <v>O</v>
      </c>
    </row>
    <row r="152" spans="1:50">
      <c r="A152" s="1" t="str">
        <f>IF(G152="","",VLOOKUP(官網轉換!AW152,團名!A:B,2,FALSE))</f>
        <v/>
      </c>
      <c r="B152" s="1" t="str">
        <f>IF(G152="","",IF(LEFT(VLOOKUP(G152,官網匯出!A:AQ,43,0),2)="wf",VLOOKUP(VLOOKUP(G152,官網匯出!A:AQ,43,0),團名!$I$1:$K$12,2,FALSE),"N0071"))</f>
        <v/>
      </c>
      <c r="C152" s="1" t="str">
        <f>IFERROR(VLOOKUP(官網匯出!D152,團名!E:G,3,FALSE),"")</f>
        <v/>
      </c>
      <c r="D152" s="1" t="str">
        <f t="shared" si="33"/>
        <v/>
      </c>
      <c r="E152" s="1" t="str">
        <f t="shared" si="34"/>
        <v/>
      </c>
      <c r="F152" s="1" t="str">
        <f>IF(官網匯出!F152="已付款","","B0012")</f>
        <v>B0012</v>
      </c>
      <c r="G152" s="1" t="str">
        <f>IF(官網匯出!A152="","",官網匯出!A152)</f>
        <v/>
      </c>
      <c r="H152" s="3" t="str">
        <f>IF(官網匯出!B152="","",官網匯出!B152)</f>
        <v/>
      </c>
      <c r="I152" s="1" t="str">
        <f>IF(官網匯出!C152="","",官網匯出!C152)</f>
        <v/>
      </c>
      <c r="J152" s="1" t="str">
        <f>IF(官網匯出!D152="","",官網匯出!D152)</f>
        <v/>
      </c>
      <c r="K152" s="3" t="str">
        <f>IF(官網匯出!E152="","",官網匯出!E152)</f>
        <v/>
      </c>
      <c r="L152" s="1" t="str">
        <f>IF(官網匯出!F152="","",官網匯出!F152)</f>
        <v/>
      </c>
      <c r="M152" s="1" t="str">
        <f>IF(官網匯出!G152="","",官網匯出!G152)</f>
        <v/>
      </c>
      <c r="N152" s="1" t="str">
        <f>IF(官網匯出!H152="","",官網匯出!H152)</f>
        <v/>
      </c>
      <c r="P152" s="1" t="str">
        <f>IF(官網匯出!J152="","",RIGHT(官網匯出!J152,LEN(官網匯出!J152)-2))</f>
        <v/>
      </c>
      <c r="Q152" s="1" t="str">
        <f>IF(官網匯出!K152="","",官網匯出!K152)</f>
        <v/>
      </c>
      <c r="R152" s="1" t="str">
        <f>IF(官網匯出!L152="","",官網匯出!L152)</f>
        <v/>
      </c>
      <c r="S152" s="1" t="str">
        <f>IF(官網匯出!M152="","",官網匯出!M152)</f>
        <v/>
      </c>
      <c r="T152" s="1" t="str">
        <f>IF(官網匯出!N152="","",官網匯出!N152)</f>
        <v/>
      </c>
      <c r="U152" s="1" t="str">
        <f>IF(官網匯出!O152="","",官網匯出!O152)</f>
        <v/>
      </c>
      <c r="V152" s="1" t="str">
        <f>IF(官網匯出!P152="",IF(G152="","",0),官網匯出!P152)</f>
        <v/>
      </c>
      <c r="W152" s="1" t="str">
        <f>IF(官網匯出!Q152="",IF(G152="","",0),官網匯出!Q152)</f>
        <v/>
      </c>
      <c r="X152" s="1" t="str">
        <f>IF(官網匯出!R152="","",官網匯出!R152)</f>
        <v/>
      </c>
      <c r="Y152" s="1" t="str">
        <f>IF(官網匯出!S152="","",官網匯出!S152)</f>
        <v/>
      </c>
      <c r="Z152" s="1" t="str">
        <f>IF(G152="","",官網匯出!T152)</f>
        <v/>
      </c>
      <c r="AA152" s="1" t="str">
        <f>IF(G152="","",官網匯出!AK152)</f>
        <v/>
      </c>
      <c r="AB152" s="1" t="str">
        <f>IF(G152="","",IF(官網匯出!V152="","",官網匯出!V152))</f>
        <v/>
      </c>
      <c r="AJ152" s="1" t="str">
        <f>IF(G152="","",IF(官網匯出!AE152="","",官網匯出!AE152))</f>
        <v/>
      </c>
      <c r="AK152" s="1" t="str">
        <f>IF(G152="","",IF(官網匯出!AD152="","",官網匯出!AD152))</f>
        <v/>
      </c>
      <c r="AL152" s="1" t="str">
        <f t="shared" si="35"/>
        <v>0</v>
      </c>
      <c r="AM152" s="1" t="str">
        <f>IF(官網匯出!AG152="","",官網匯出!AG152)</f>
        <v/>
      </c>
      <c r="AN152" s="1" t="str">
        <f>IF(G152="","",IF(官網匯出!AH152="","",官網匯出!AH152))</f>
        <v/>
      </c>
      <c r="AO152" s="14" t="str">
        <f t="shared" si="36"/>
        <v/>
      </c>
      <c r="AP152" s="14" t="str">
        <f t="shared" si="37"/>
        <v>1</v>
      </c>
      <c r="AQ152" s="14" t="str">
        <f t="shared" si="38"/>
        <v>0</v>
      </c>
      <c r="AR152" s="1" t="str">
        <f t="shared" si="39"/>
        <v/>
      </c>
      <c r="AS152" s="1" t="str">
        <f t="shared" si="40"/>
        <v/>
      </c>
      <c r="AT152" s="1" t="str">
        <f t="shared" si="41"/>
        <v/>
      </c>
      <c r="AU152" s="1" t="str">
        <f t="shared" si="32"/>
        <v/>
      </c>
      <c r="AV152" s="1" t="e">
        <f>IF(VLOOKUP(G152,官網匯出!A:AQ,42,FALSE)="","[黃金盾官網]",VLOOKUP(G152,官網匯出!A:AQ,42,FALSE))</f>
        <v>#N/A</v>
      </c>
      <c r="AW152" s="1" t="e">
        <f>IF(LEFT(VLOOKUP(G152,官網匯出!A:AS,43,FALSE),2)="","web",LEFT(VLOOKUP(G152,官網匯出!A:AS,43,FALSE),2))</f>
        <v>#N/A</v>
      </c>
      <c r="AX152" s="1" t="str">
        <f t="shared" si="42"/>
        <v>O</v>
      </c>
    </row>
    <row r="153" spans="1:50">
      <c r="A153" s="1" t="str">
        <f>IF(G153="","",VLOOKUP(官網轉換!AW153,團名!A:B,2,FALSE))</f>
        <v/>
      </c>
      <c r="B153" s="1" t="str">
        <f>IF(G153="","",IF(LEFT(VLOOKUP(G153,官網匯出!A:AQ,43,0),2)="wf",VLOOKUP(VLOOKUP(G153,官網匯出!A:AQ,43,0),團名!$I$1:$K$12,2,FALSE),"N0071"))</f>
        <v/>
      </c>
      <c r="C153" s="1" t="str">
        <f>IFERROR(VLOOKUP(官網匯出!D153,團名!E:G,3,FALSE),"")</f>
        <v/>
      </c>
      <c r="D153" s="1" t="str">
        <f t="shared" si="33"/>
        <v/>
      </c>
      <c r="E153" s="1" t="str">
        <f t="shared" si="34"/>
        <v/>
      </c>
      <c r="F153" s="1" t="str">
        <f>IF(官網匯出!F153="已付款","","B0012")</f>
        <v>B0012</v>
      </c>
      <c r="G153" s="1" t="str">
        <f>IF(官網匯出!A153="","",官網匯出!A153)</f>
        <v/>
      </c>
      <c r="H153" s="3" t="str">
        <f>IF(官網匯出!B153="","",官網匯出!B153)</f>
        <v/>
      </c>
      <c r="I153" s="1" t="str">
        <f>IF(官網匯出!C153="","",官網匯出!C153)</f>
        <v/>
      </c>
      <c r="J153" s="1" t="str">
        <f>IF(官網匯出!D153="","",官網匯出!D153)</f>
        <v/>
      </c>
      <c r="K153" s="3" t="str">
        <f>IF(官網匯出!E153="","",官網匯出!E153)</f>
        <v/>
      </c>
      <c r="L153" s="1" t="str">
        <f>IF(官網匯出!F153="","",官網匯出!F153)</f>
        <v/>
      </c>
      <c r="M153" s="1" t="str">
        <f>IF(官網匯出!G153="","",官網匯出!G153)</f>
        <v/>
      </c>
      <c r="N153" s="1" t="str">
        <f>IF(官網匯出!H153="","",官網匯出!H153)</f>
        <v/>
      </c>
      <c r="P153" s="1" t="str">
        <f>IF(官網匯出!J153="","",RIGHT(官網匯出!J153,LEN(官網匯出!J153)-2))</f>
        <v/>
      </c>
      <c r="Q153" s="1" t="str">
        <f>IF(官網匯出!K153="","",官網匯出!K153)</f>
        <v/>
      </c>
      <c r="R153" s="1" t="str">
        <f>IF(官網匯出!L153="","",官網匯出!L153)</f>
        <v/>
      </c>
      <c r="S153" s="1" t="str">
        <f>IF(官網匯出!M153="","",官網匯出!M153)</f>
        <v/>
      </c>
      <c r="T153" s="1" t="str">
        <f>IF(官網匯出!N153="","",官網匯出!N153)</f>
        <v/>
      </c>
      <c r="U153" s="1" t="str">
        <f>IF(官網匯出!O153="","",官網匯出!O153)</f>
        <v/>
      </c>
      <c r="V153" s="1" t="str">
        <f>IF(官網匯出!P153="",IF(G153="","",0),官網匯出!P153)</f>
        <v/>
      </c>
      <c r="W153" s="1" t="str">
        <f>IF(官網匯出!Q153="",IF(G153="","",0),官網匯出!Q153)</f>
        <v/>
      </c>
      <c r="X153" s="1" t="str">
        <f>IF(官網匯出!R153="","",官網匯出!R153)</f>
        <v/>
      </c>
      <c r="Y153" s="1" t="str">
        <f>IF(官網匯出!S153="","",官網匯出!S153)</f>
        <v/>
      </c>
      <c r="Z153" s="1" t="str">
        <f>IF(G153="","",官網匯出!T153)</f>
        <v/>
      </c>
      <c r="AA153" s="1" t="str">
        <f>IF(G153="","",官網匯出!AK153)</f>
        <v/>
      </c>
      <c r="AB153" s="1" t="str">
        <f>IF(G153="","",IF(官網匯出!V153="","",官網匯出!V153))</f>
        <v/>
      </c>
      <c r="AJ153" s="1" t="str">
        <f>IF(G153="","",IF(官網匯出!AE153="","",官網匯出!AE153))</f>
        <v/>
      </c>
      <c r="AK153" s="1" t="str">
        <f>IF(G153="","",IF(官網匯出!AD153="","",官網匯出!AD153))</f>
        <v/>
      </c>
      <c r="AL153" s="1" t="str">
        <f t="shared" si="35"/>
        <v>0</v>
      </c>
      <c r="AM153" s="1" t="str">
        <f>IF(官網匯出!AG153="","",官網匯出!AG153)</f>
        <v/>
      </c>
      <c r="AN153" s="1" t="str">
        <f>IF(G153="","",IF(官網匯出!AH153="","",官網匯出!AH153))</f>
        <v/>
      </c>
      <c r="AO153" s="14" t="str">
        <f t="shared" si="36"/>
        <v/>
      </c>
      <c r="AP153" s="14" t="str">
        <f t="shared" si="37"/>
        <v>1</v>
      </c>
      <c r="AQ153" s="14" t="str">
        <f t="shared" si="38"/>
        <v>0</v>
      </c>
      <c r="AR153" s="1" t="str">
        <f t="shared" si="39"/>
        <v/>
      </c>
      <c r="AS153" s="1" t="str">
        <f t="shared" si="40"/>
        <v/>
      </c>
      <c r="AT153" s="1" t="str">
        <f t="shared" si="41"/>
        <v/>
      </c>
      <c r="AU153" s="1" t="str">
        <f t="shared" si="32"/>
        <v/>
      </c>
      <c r="AV153" s="1" t="e">
        <f>IF(VLOOKUP(G153,官網匯出!A:AQ,42,FALSE)="","[黃金盾官網]",VLOOKUP(G153,官網匯出!A:AQ,42,FALSE))</f>
        <v>#N/A</v>
      </c>
      <c r="AW153" s="1" t="e">
        <f>IF(LEFT(VLOOKUP(G153,官網匯出!A:AS,43,FALSE),2)="","web",LEFT(VLOOKUP(G153,官網匯出!A:AS,43,FALSE),2))</f>
        <v>#N/A</v>
      </c>
      <c r="AX153" s="1" t="str">
        <f t="shared" si="42"/>
        <v>O</v>
      </c>
    </row>
    <row r="154" spans="1:50">
      <c r="A154" s="1" t="str">
        <f>IF(G154="","",VLOOKUP(官網轉換!AW154,團名!A:B,2,FALSE))</f>
        <v/>
      </c>
      <c r="B154" s="1" t="str">
        <f>IF(G154="","",IF(LEFT(VLOOKUP(G154,官網匯出!A:AQ,43,0),2)="wf",VLOOKUP(VLOOKUP(G154,官網匯出!A:AQ,43,0),團名!$I$1:$K$12,2,FALSE),"N0071"))</f>
        <v/>
      </c>
      <c r="C154" s="1" t="str">
        <f>IFERROR(VLOOKUP(官網匯出!D154,團名!E:G,3,FALSE),"")</f>
        <v/>
      </c>
      <c r="D154" s="1" t="str">
        <f t="shared" si="33"/>
        <v/>
      </c>
      <c r="E154" s="1" t="str">
        <f t="shared" si="34"/>
        <v/>
      </c>
      <c r="F154" s="1" t="str">
        <f>IF(官網匯出!F154="已付款","","B0012")</f>
        <v>B0012</v>
      </c>
      <c r="G154" s="1" t="str">
        <f>IF(官網匯出!A154="","",官網匯出!A154)</f>
        <v/>
      </c>
      <c r="H154" s="3" t="str">
        <f>IF(官網匯出!B154="","",官網匯出!B154)</f>
        <v/>
      </c>
      <c r="I154" s="1" t="str">
        <f>IF(官網匯出!C154="","",官網匯出!C154)</f>
        <v/>
      </c>
      <c r="J154" s="1" t="str">
        <f>IF(官網匯出!D154="","",官網匯出!D154)</f>
        <v/>
      </c>
      <c r="K154" s="3" t="str">
        <f>IF(官網匯出!E154="","",官網匯出!E154)</f>
        <v/>
      </c>
      <c r="L154" s="1" t="str">
        <f>IF(官網匯出!F154="","",官網匯出!F154)</f>
        <v/>
      </c>
      <c r="M154" s="1" t="str">
        <f>IF(官網匯出!G154="","",官網匯出!G154)</f>
        <v/>
      </c>
      <c r="N154" s="1" t="str">
        <f>IF(官網匯出!H154="","",官網匯出!H154)</f>
        <v/>
      </c>
      <c r="P154" s="1" t="str">
        <f>IF(官網匯出!J154="","",RIGHT(官網匯出!J154,LEN(官網匯出!J154)-2))</f>
        <v/>
      </c>
      <c r="Q154" s="1" t="str">
        <f>IF(官網匯出!K154="","",官網匯出!K154)</f>
        <v/>
      </c>
      <c r="R154" s="1" t="str">
        <f>IF(官網匯出!L154="","",官網匯出!L154)</f>
        <v/>
      </c>
      <c r="S154" s="1" t="str">
        <f>IF(官網匯出!M154="","",官網匯出!M154)</f>
        <v/>
      </c>
      <c r="T154" s="1" t="str">
        <f>IF(官網匯出!N154="","",官網匯出!N154)</f>
        <v/>
      </c>
      <c r="U154" s="1" t="str">
        <f>IF(官網匯出!O154="","",官網匯出!O154)</f>
        <v/>
      </c>
      <c r="V154" s="1" t="str">
        <f>IF(官網匯出!P154="",IF(G154="","",0),官網匯出!P154)</f>
        <v/>
      </c>
      <c r="W154" s="1" t="str">
        <f>IF(官網匯出!Q154="",IF(G154="","",0),官網匯出!Q154)</f>
        <v/>
      </c>
      <c r="X154" s="1" t="str">
        <f>IF(官網匯出!R154="","",官網匯出!R154)</f>
        <v/>
      </c>
      <c r="Y154" s="1" t="str">
        <f>IF(官網匯出!S154="","",官網匯出!S154)</f>
        <v/>
      </c>
      <c r="Z154" s="1" t="str">
        <f>IF(G154="","",官網匯出!T154)</f>
        <v/>
      </c>
      <c r="AA154" s="1" t="str">
        <f>IF(G154="","",官網匯出!AK154)</f>
        <v/>
      </c>
      <c r="AB154" s="1" t="str">
        <f>IF(G154="","",IF(官網匯出!V154="","",官網匯出!V154))</f>
        <v/>
      </c>
      <c r="AJ154" s="1" t="str">
        <f>IF(G154="","",IF(官網匯出!AE154="","",官網匯出!AE154))</f>
        <v/>
      </c>
      <c r="AK154" s="1" t="str">
        <f>IF(G154="","",IF(官網匯出!AD154="","",官網匯出!AD154))</f>
        <v/>
      </c>
      <c r="AL154" s="1" t="str">
        <f t="shared" si="35"/>
        <v>0</v>
      </c>
      <c r="AM154" s="1" t="str">
        <f>IF(官網匯出!AG154="","",官網匯出!AG154)</f>
        <v/>
      </c>
      <c r="AN154" s="1" t="str">
        <f>IF(G154="","",IF(官網匯出!AH154="","",官網匯出!AH154))</f>
        <v/>
      </c>
      <c r="AO154" s="14" t="str">
        <f t="shared" si="36"/>
        <v/>
      </c>
      <c r="AP154" s="14" t="str">
        <f t="shared" si="37"/>
        <v>1</v>
      </c>
      <c r="AQ154" s="14" t="str">
        <f t="shared" si="38"/>
        <v>0</v>
      </c>
      <c r="AR154" s="1" t="str">
        <f t="shared" si="39"/>
        <v/>
      </c>
      <c r="AS154" s="1" t="str">
        <f t="shared" si="40"/>
        <v/>
      </c>
      <c r="AT154" s="1" t="str">
        <f t="shared" si="41"/>
        <v/>
      </c>
      <c r="AU154" s="1" t="str">
        <f t="shared" si="32"/>
        <v/>
      </c>
      <c r="AV154" s="1" t="e">
        <f>IF(VLOOKUP(G154,官網匯出!A:AQ,42,FALSE)="","[黃金盾官網]",VLOOKUP(G154,官網匯出!A:AQ,42,FALSE))</f>
        <v>#N/A</v>
      </c>
      <c r="AW154" s="1" t="e">
        <f>IF(LEFT(VLOOKUP(G154,官網匯出!A:AS,43,FALSE),2)="","web",LEFT(VLOOKUP(G154,官網匯出!A:AS,43,FALSE),2))</f>
        <v>#N/A</v>
      </c>
      <c r="AX154" s="1" t="str">
        <f t="shared" si="42"/>
        <v>O</v>
      </c>
    </row>
    <row r="155" spans="1:50">
      <c r="A155" s="1" t="str">
        <f>IF(G155="","",VLOOKUP(官網轉換!AW155,團名!A:B,2,FALSE))</f>
        <v/>
      </c>
      <c r="B155" s="1" t="str">
        <f>IF(G155="","",IF(LEFT(VLOOKUP(G155,官網匯出!A:AQ,43,0),2)="wf",VLOOKUP(VLOOKUP(G155,官網匯出!A:AQ,43,0),團名!$I$1:$K$12,2,FALSE),"N0071"))</f>
        <v/>
      </c>
      <c r="C155" s="1" t="str">
        <f>IFERROR(VLOOKUP(官網匯出!D155,團名!E:G,3,FALSE),"")</f>
        <v/>
      </c>
      <c r="D155" s="1" t="str">
        <f t="shared" si="33"/>
        <v/>
      </c>
      <c r="E155" s="1" t="str">
        <f t="shared" si="34"/>
        <v/>
      </c>
      <c r="F155" s="1" t="str">
        <f>IF(官網匯出!F155="已付款","","B0012")</f>
        <v>B0012</v>
      </c>
      <c r="G155" s="1" t="str">
        <f>IF(官網匯出!A155="","",官網匯出!A155)</f>
        <v/>
      </c>
      <c r="H155" s="3" t="str">
        <f>IF(官網匯出!B155="","",官網匯出!B155)</f>
        <v/>
      </c>
      <c r="I155" s="1" t="str">
        <f>IF(官網匯出!C155="","",官網匯出!C155)</f>
        <v/>
      </c>
      <c r="J155" s="1" t="str">
        <f>IF(官網匯出!D155="","",官網匯出!D155)</f>
        <v/>
      </c>
      <c r="K155" s="3" t="str">
        <f>IF(官網匯出!E155="","",官網匯出!E155)</f>
        <v/>
      </c>
      <c r="L155" s="1" t="str">
        <f>IF(官網匯出!F155="","",官網匯出!F155)</f>
        <v/>
      </c>
      <c r="M155" s="1" t="str">
        <f>IF(官網匯出!G155="","",官網匯出!G155)</f>
        <v/>
      </c>
      <c r="N155" s="1" t="str">
        <f>IF(官網匯出!H155="","",官網匯出!H155)</f>
        <v/>
      </c>
      <c r="P155" s="1" t="str">
        <f>IF(官網匯出!J155="","",RIGHT(官網匯出!J155,LEN(官網匯出!J155)-2))</f>
        <v/>
      </c>
      <c r="Q155" s="1" t="str">
        <f>IF(官網匯出!K155="","",官網匯出!K155)</f>
        <v/>
      </c>
      <c r="R155" s="1" t="str">
        <f>IF(官網匯出!L155="","",官網匯出!L155)</f>
        <v/>
      </c>
      <c r="S155" s="1" t="str">
        <f>IF(官網匯出!M155="","",官網匯出!M155)</f>
        <v/>
      </c>
      <c r="T155" s="1" t="str">
        <f>IF(官網匯出!N155="","",官網匯出!N155)</f>
        <v/>
      </c>
      <c r="U155" s="1" t="str">
        <f>IF(官網匯出!O155="","",官網匯出!O155)</f>
        <v/>
      </c>
      <c r="V155" s="1" t="str">
        <f>IF(官網匯出!P155="",IF(G155="","",0),官網匯出!P155)</f>
        <v/>
      </c>
      <c r="W155" s="1" t="str">
        <f>IF(官網匯出!Q155="",IF(G155="","",0),官網匯出!Q155)</f>
        <v/>
      </c>
      <c r="X155" s="1" t="str">
        <f>IF(官網匯出!R155="","",官網匯出!R155)</f>
        <v/>
      </c>
      <c r="Y155" s="1" t="str">
        <f>IF(官網匯出!S155="","",官網匯出!S155)</f>
        <v/>
      </c>
      <c r="Z155" s="1" t="str">
        <f>IF(G155="","",官網匯出!T155)</f>
        <v/>
      </c>
      <c r="AA155" s="1" t="str">
        <f>IF(G155="","",官網匯出!AK155)</f>
        <v/>
      </c>
      <c r="AB155" s="1" t="str">
        <f>IF(G155="","",IF(官網匯出!V155="","",官網匯出!V155))</f>
        <v/>
      </c>
      <c r="AJ155" s="1" t="str">
        <f>IF(G155="","",IF(官網匯出!AE155="","",官網匯出!AE155))</f>
        <v/>
      </c>
      <c r="AK155" s="1" t="str">
        <f>IF(G155="","",IF(官網匯出!AD155="","",官網匯出!AD155))</f>
        <v/>
      </c>
      <c r="AL155" s="1" t="str">
        <f t="shared" si="35"/>
        <v>0</v>
      </c>
      <c r="AM155" s="1" t="str">
        <f>IF(官網匯出!AG155="","",官網匯出!AG155)</f>
        <v/>
      </c>
      <c r="AN155" s="1" t="str">
        <f>IF(G155="","",IF(官網匯出!AH155="","",官網匯出!AH155))</f>
        <v/>
      </c>
      <c r="AO155" s="14" t="str">
        <f t="shared" si="36"/>
        <v/>
      </c>
      <c r="AP155" s="14" t="str">
        <f t="shared" si="37"/>
        <v>1</v>
      </c>
      <c r="AQ155" s="14" t="str">
        <f t="shared" si="38"/>
        <v>0</v>
      </c>
      <c r="AR155" s="1" t="str">
        <f t="shared" si="39"/>
        <v/>
      </c>
      <c r="AS155" s="1" t="str">
        <f t="shared" si="40"/>
        <v/>
      </c>
      <c r="AT155" s="1" t="str">
        <f t="shared" si="41"/>
        <v/>
      </c>
      <c r="AU155" s="1" t="str">
        <f t="shared" si="32"/>
        <v/>
      </c>
      <c r="AV155" s="1" t="e">
        <f>IF(VLOOKUP(G155,官網匯出!A:AQ,42,FALSE)="","[黃金盾官網]",VLOOKUP(G155,官網匯出!A:AQ,42,FALSE))</f>
        <v>#N/A</v>
      </c>
      <c r="AW155" s="1" t="e">
        <f>IF(LEFT(VLOOKUP(G155,官網匯出!A:AS,43,FALSE),2)="","web",LEFT(VLOOKUP(G155,官網匯出!A:AS,43,FALSE),2))</f>
        <v>#N/A</v>
      </c>
      <c r="AX155" s="1" t="str">
        <f t="shared" si="42"/>
        <v>O</v>
      </c>
    </row>
    <row r="156" spans="1:50">
      <c r="A156" s="1" t="str">
        <f>IF(G156="","",VLOOKUP(官網轉換!AW156,團名!A:B,2,FALSE))</f>
        <v/>
      </c>
      <c r="B156" s="1" t="str">
        <f>IF(G156="","",IF(LEFT(VLOOKUP(G156,官網匯出!A:AQ,43,0),2)="wf",VLOOKUP(VLOOKUP(G156,官網匯出!A:AQ,43,0),團名!$I$1:$K$12,2,FALSE),"N0071"))</f>
        <v/>
      </c>
      <c r="C156" s="1" t="str">
        <f>IFERROR(VLOOKUP(官網匯出!D156,團名!E:G,3,FALSE),"")</f>
        <v/>
      </c>
      <c r="D156" s="1" t="str">
        <f t="shared" si="33"/>
        <v/>
      </c>
      <c r="E156" s="1" t="str">
        <f t="shared" si="34"/>
        <v/>
      </c>
      <c r="F156" s="1" t="str">
        <f>IF(官網匯出!F156="已付款","","B0012")</f>
        <v>B0012</v>
      </c>
      <c r="G156" s="1" t="str">
        <f>IF(官網匯出!A156="","",官網匯出!A156)</f>
        <v/>
      </c>
      <c r="H156" s="3" t="str">
        <f>IF(官網匯出!B156="","",官網匯出!B156)</f>
        <v/>
      </c>
      <c r="I156" s="1" t="str">
        <f>IF(官網匯出!C156="","",官網匯出!C156)</f>
        <v/>
      </c>
      <c r="J156" s="1" t="str">
        <f>IF(官網匯出!D156="","",官網匯出!D156)</f>
        <v/>
      </c>
      <c r="K156" s="3" t="str">
        <f>IF(官網匯出!E156="","",官網匯出!E156)</f>
        <v/>
      </c>
      <c r="L156" s="1" t="str">
        <f>IF(官網匯出!F156="","",官網匯出!F156)</f>
        <v/>
      </c>
      <c r="M156" s="1" t="str">
        <f>IF(官網匯出!G156="","",官網匯出!G156)</f>
        <v/>
      </c>
      <c r="N156" s="1" t="str">
        <f>IF(官網匯出!H156="","",官網匯出!H156)</f>
        <v/>
      </c>
      <c r="P156" s="1" t="str">
        <f>IF(官網匯出!J156="","",RIGHT(官網匯出!J156,LEN(官網匯出!J156)-2))</f>
        <v/>
      </c>
      <c r="Q156" s="1" t="str">
        <f>IF(官網匯出!K156="","",官網匯出!K156)</f>
        <v/>
      </c>
      <c r="R156" s="1" t="str">
        <f>IF(官網匯出!L156="","",官網匯出!L156)</f>
        <v/>
      </c>
      <c r="S156" s="1" t="str">
        <f>IF(官網匯出!M156="","",官網匯出!M156)</f>
        <v/>
      </c>
      <c r="T156" s="1" t="str">
        <f>IF(官網匯出!N156="","",官網匯出!N156)</f>
        <v/>
      </c>
      <c r="U156" s="1" t="str">
        <f>IF(官網匯出!O156="","",官網匯出!O156)</f>
        <v/>
      </c>
      <c r="V156" s="1" t="str">
        <f>IF(官網匯出!P156="",IF(G156="","",0),官網匯出!P156)</f>
        <v/>
      </c>
      <c r="W156" s="1" t="str">
        <f>IF(官網匯出!Q156="",IF(G156="","",0),官網匯出!Q156)</f>
        <v/>
      </c>
      <c r="X156" s="1" t="str">
        <f>IF(官網匯出!R156="","",官網匯出!R156)</f>
        <v/>
      </c>
      <c r="Y156" s="1" t="str">
        <f>IF(官網匯出!S156="","",官網匯出!S156)</f>
        <v/>
      </c>
      <c r="Z156" s="1" t="str">
        <f>IF(G156="","",官網匯出!T156)</f>
        <v/>
      </c>
      <c r="AA156" s="1" t="str">
        <f>IF(G156="","",官網匯出!AK156)</f>
        <v/>
      </c>
      <c r="AB156" s="1" t="str">
        <f>IF(G156="","",IF(官網匯出!V156="","",官網匯出!V156))</f>
        <v/>
      </c>
      <c r="AJ156" s="1" t="str">
        <f>IF(G156="","",IF(官網匯出!AE156="","",官網匯出!AE156))</f>
        <v/>
      </c>
      <c r="AK156" s="1" t="str">
        <f>IF(G156="","",IF(官網匯出!AD156="","",官網匯出!AD156))</f>
        <v/>
      </c>
      <c r="AL156" s="1" t="str">
        <f t="shared" si="35"/>
        <v>0</v>
      </c>
      <c r="AM156" s="1" t="str">
        <f>IF(官網匯出!AG156="","",官網匯出!AG156)</f>
        <v/>
      </c>
      <c r="AN156" s="1" t="str">
        <f>IF(G156="","",IF(官網匯出!AH156="","",官網匯出!AH156))</f>
        <v/>
      </c>
      <c r="AO156" s="14" t="str">
        <f t="shared" si="36"/>
        <v/>
      </c>
      <c r="AP156" s="14" t="str">
        <f t="shared" si="37"/>
        <v>1</v>
      </c>
      <c r="AQ156" s="14" t="str">
        <f t="shared" si="38"/>
        <v>0</v>
      </c>
      <c r="AR156" s="1" t="str">
        <f t="shared" si="39"/>
        <v/>
      </c>
      <c r="AS156" s="1" t="str">
        <f t="shared" si="40"/>
        <v/>
      </c>
      <c r="AT156" s="1" t="str">
        <f t="shared" si="41"/>
        <v/>
      </c>
      <c r="AU156" s="1" t="str">
        <f t="shared" si="32"/>
        <v/>
      </c>
      <c r="AV156" s="1" t="e">
        <f>IF(VLOOKUP(G156,官網匯出!A:AQ,42,FALSE)="","[黃金盾官網]",VLOOKUP(G156,官網匯出!A:AQ,42,FALSE))</f>
        <v>#N/A</v>
      </c>
      <c r="AW156" s="1" t="e">
        <f>IF(LEFT(VLOOKUP(G156,官網匯出!A:AS,43,FALSE),2)="","web",LEFT(VLOOKUP(G156,官網匯出!A:AS,43,FALSE),2))</f>
        <v>#N/A</v>
      </c>
      <c r="AX156" s="1" t="str">
        <f t="shared" si="42"/>
        <v>O</v>
      </c>
    </row>
    <row r="157" spans="1:50">
      <c r="A157" s="1" t="str">
        <f>IF(G157="","",VLOOKUP(官網轉換!AW157,團名!A:B,2,FALSE))</f>
        <v/>
      </c>
      <c r="B157" s="1" t="str">
        <f>IF(G157="","",IF(LEFT(VLOOKUP(G157,官網匯出!A:AQ,43,0),2)="wf",VLOOKUP(VLOOKUP(G157,官網匯出!A:AQ,43,0),團名!$I$1:$K$12,2,FALSE),"N0071"))</f>
        <v/>
      </c>
      <c r="C157" s="1" t="str">
        <f>IFERROR(VLOOKUP(官網匯出!D157,團名!E:G,3,FALSE),"")</f>
        <v/>
      </c>
      <c r="D157" s="1" t="str">
        <f t="shared" si="33"/>
        <v/>
      </c>
      <c r="E157" s="1" t="str">
        <f t="shared" si="34"/>
        <v/>
      </c>
      <c r="F157" s="1" t="str">
        <f>IF(官網匯出!F157="已付款","","B0012")</f>
        <v>B0012</v>
      </c>
      <c r="G157" s="1" t="str">
        <f>IF(官網匯出!A157="","",官網匯出!A157)</f>
        <v/>
      </c>
      <c r="H157" s="3" t="str">
        <f>IF(官網匯出!B157="","",官網匯出!B157)</f>
        <v/>
      </c>
      <c r="I157" s="1" t="str">
        <f>IF(官網匯出!C157="","",官網匯出!C157)</f>
        <v/>
      </c>
      <c r="J157" s="1" t="str">
        <f>IF(官網匯出!D157="","",官網匯出!D157)</f>
        <v/>
      </c>
      <c r="K157" s="3" t="str">
        <f>IF(官網匯出!E157="","",官網匯出!E157)</f>
        <v/>
      </c>
      <c r="L157" s="1" t="str">
        <f>IF(官網匯出!F157="","",官網匯出!F157)</f>
        <v/>
      </c>
      <c r="M157" s="1" t="str">
        <f>IF(官網匯出!G157="","",官網匯出!G157)</f>
        <v/>
      </c>
      <c r="N157" s="1" t="str">
        <f>IF(官網匯出!H157="","",官網匯出!H157)</f>
        <v/>
      </c>
      <c r="P157" s="1" t="str">
        <f>IF(官網匯出!J157="","",RIGHT(官網匯出!J157,LEN(官網匯出!J157)-2))</f>
        <v/>
      </c>
      <c r="Q157" s="1" t="str">
        <f>IF(官網匯出!K157="","",官網匯出!K157)</f>
        <v/>
      </c>
      <c r="R157" s="1" t="str">
        <f>IF(官網匯出!L157="","",官網匯出!L157)</f>
        <v/>
      </c>
      <c r="S157" s="1" t="str">
        <f>IF(官網匯出!M157="","",官網匯出!M157)</f>
        <v/>
      </c>
      <c r="T157" s="1" t="str">
        <f>IF(官網匯出!N157="","",官網匯出!N157)</f>
        <v/>
      </c>
      <c r="U157" s="1" t="str">
        <f>IF(官網匯出!O157="","",官網匯出!O157)</f>
        <v/>
      </c>
      <c r="V157" s="1" t="str">
        <f>IF(官網匯出!P157="",IF(G157="","",0),官網匯出!P157)</f>
        <v/>
      </c>
      <c r="W157" s="1" t="str">
        <f>IF(官網匯出!Q157="",IF(G157="","",0),官網匯出!Q157)</f>
        <v/>
      </c>
      <c r="X157" s="1" t="str">
        <f>IF(官網匯出!R157="","",官網匯出!R157)</f>
        <v/>
      </c>
      <c r="Y157" s="1" t="str">
        <f>IF(官網匯出!S157="","",官網匯出!S157)</f>
        <v/>
      </c>
      <c r="Z157" s="1" t="str">
        <f>IF(G157="","",官網匯出!T157)</f>
        <v/>
      </c>
      <c r="AA157" s="1" t="str">
        <f>IF(G157="","",官網匯出!AK157)</f>
        <v/>
      </c>
      <c r="AB157" s="1" t="str">
        <f>IF(G157="","",IF(官網匯出!V157="","",官網匯出!V157))</f>
        <v/>
      </c>
      <c r="AJ157" s="1" t="str">
        <f>IF(G157="","",IF(官網匯出!AE157="","",官網匯出!AE157))</f>
        <v/>
      </c>
      <c r="AK157" s="1" t="str">
        <f>IF(G157="","",IF(官網匯出!AD157="","",官網匯出!AD157))</f>
        <v/>
      </c>
      <c r="AL157" s="1" t="str">
        <f t="shared" si="35"/>
        <v>0</v>
      </c>
      <c r="AM157" s="1" t="str">
        <f>IF(官網匯出!AG157="","",官網匯出!AG157)</f>
        <v/>
      </c>
      <c r="AN157" s="1" t="str">
        <f>IF(G157="","",IF(官網匯出!AH157="","",官網匯出!AH157))</f>
        <v/>
      </c>
      <c r="AO157" s="14" t="str">
        <f t="shared" si="36"/>
        <v/>
      </c>
      <c r="AP157" s="14" t="str">
        <f t="shared" si="37"/>
        <v>1</v>
      </c>
      <c r="AQ157" s="14" t="str">
        <f t="shared" si="38"/>
        <v>0</v>
      </c>
      <c r="AR157" s="1" t="str">
        <f t="shared" si="39"/>
        <v/>
      </c>
      <c r="AS157" s="1" t="str">
        <f t="shared" si="40"/>
        <v/>
      </c>
      <c r="AT157" s="1" t="str">
        <f t="shared" si="41"/>
        <v/>
      </c>
      <c r="AU157" s="1" t="str">
        <f t="shared" si="32"/>
        <v/>
      </c>
      <c r="AV157" s="1" t="e">
        <f>IF(VLOOKUP(G157,官網匯出!A:AQ,42,FALSE)="","[黃金盾官網]",VLOOKUP(G157,官網匯出!A:AQ,42,FALSE))</f>
        <v>#N/A</v>
      </c>
      <c r="AW157" s="1" t="e">
        <f>IF(LEFT(VLOOKUP(G157,官網匯出!A:AS,43,FALSE),2)="","web",LEFT(VLOOKUP(G157,官網匯出!A:AS,43,FALSE),2))</f>
        <v>#N/A</v>
      </c>
      <c r="AX157" s="1" t="str">
        <f t="shared" si="42"/>
        <v>O</v>
      </c>
    </row>
    <row r="158" spans="1:50">
      <c r="A158" s="1" t="str">
        <f>IF(G158="","",VLOOKUP(官網轉換!AW158,團名!A:B,2,FALSE))</f>
        <v/>
      </c>
      <c r="B158" s="1" t="str">
        <f>IF(G158="","",IF(LEFT(VLOOKUP(G158,官網匯出!A:AQ,43,0),2)="wf",VLOOKUP(VLOOKUP(G158,官網匯出!A:AQ,43,0),團名!$I$1:$K$12,2,FALSE),"N0071"))</f>
        <v/>
      </c>
      <c r="C158" s="1" t="str">
        <f>IFERROR(VLOOKUP(官網匯出!D158,團名!E:G,3,FALSE),"")</f>
        <v/>
      </c>
      <c r="D158" s="1" t="str">
        <f t="shared" si="33"/>
        <v/>
      </c>
      <c r="E158" s="1" t="str">
        <f t="shared" si="34"/>
        <v/>
      </c>
      <c r="F158" s="1" t="str">
        <f>IF(官網匯出!F158="已付款","","B0012")</f>
        <v>B0012</v>
      </c>
      <c r="G158" s="1" t="str">
        <f>IF(官網匯出!A158="","",官網匯出!A158)</f>
        <v/>
      </c>
      <c r="H158" s="3" t="str">
        <f>IF(官網匯出!B158="","",官網匯出!B158)</f>
        <v/>
      </c>
      <c r="I158" s="1" t="str">
        <f>IF(官網匯出!C158="","",官網匯出!C158)</f>
        <v/>
      </c>
      <c r="J158" s="1" t="str">
        <f>IF(官網匯出!D158="","",官網匯出!D158)</f>
        <v/>
      </c>
      <c r="K158" s="3" t="str">
        <f>IF(官網匯出!E158="","",官網匯出!E158)</f>
        <v/>
      </c>
      <c r="L158" s="1" t="str">
        <f>IF(官網匯出!F158="","",官網匯出!F158)</f>
        <v/>
      </c>
      <c r="M158" s="1" t="str">
        <f>IF(官網匯出!G158="","",官網匯出!G158)</f>
        <v/>
      </c>
      <c r="N158" s="1" t="str">
        <f>IF(官網匯出!H158="","",官網匯出!H158)</f>
        <v/>
      </c>
      <c r="P158" s="1" t="str">
        <f>IF(官網匯出!J158="","",RIGHT(官網匯出!J158,LEN(官網匯出!J158)-2))</f>
        <v/>
      </c>
      <c r="Q158" s="1" t="str">
        <f>IF(官網匯出!K158="","",官網匯出!K158)</f>
        <v/>
      </c>
      <c r="R158" s="1" t="str">
        <f>IF(官網匯出!L158="","",官網匯出!L158)</f>
        <v/>
      </c>
      <c r="S158" s="1" t="str">
        <f>IF(官網匯出!M158="","",官網匯出!M158)</f>
        <v/>
      </c>
      <c r="T158" s="1" t="str">
        <f>IF(官網匯出!N158="","",官網匯出!N158)</f>
        <v/>
      </c>
      <c r="U158" s="1" t="str">
        <f>IF(官網匯出!O158="","",官網匯出!O158)</f>
        <v/>
      </c>
      <c r="V158" s="1" t="str">
        <f>IF(官網匯出!P158="",IF(G158="","",0),官網匯出!P158)</f>
        <v/>
      </c>
      <c r="W158" s="1" t="str">
        <f>IF(官網匯出!Q158="",IF(G158="","",0),官網匯出!Q158)</f>
        <v/>
      </c>
      <c r="X158" s="1" t="str">
        <f>IF(官網匯出!R158="","",官網匯出!R158)</f>
        <v/>
      </c>
      <c r="Y158" s="1" t="str">
        <f>IF(官網匯出!S158="","",官網匯出!S158)</f>
        <v/>
      </c>
      <c r="Z158" s="1" t="str">
        <f>IF(G158="","",官網匯出!T158)</f>
        <v/>
      </c>
      <c r="AA158" s="1" t="str">
        <f>IF(G158="","",官網匯出!AK158)</f>
        <v/>
      </c>
      <c r="AB158" s="1" t="str">
        <f>IF(G158="","",IF(官網匯出!V158="","",官網匯出!V158))</f>
        <v/>
      </c>
      <c r="AJ158" s="1" t="str">
        <f>IF(G158="","",IF(官網匯出!AE158="","",官網匯出!AE158))</f>
        <v/>
      </c>
      <c r="AK158" s="1" t="str">
        <f>IF(G158="","",IF(官網匯出!AD158="","",官網匯出!AD158))</f>
        <v/>
      </c>
      <c r="AL158" s="1" t="str">
        <f t="shared" si="35"/>
        <v>0</v>
      </c>
      <c r="AM158" s="1" t="str">
        <f>IF(官網匯出!AG158="","",官網匯出!AG158)</f>
        <v/>
      </c>
      <c r="AN158" s="1" t="str">
        <f>IF(G158="","",IF(官網匯出!AH158="","",官網匯出!AH158))</f>
        <v/>
      </c>
      <c r="AO158" s="14" t="str">
        <f t="shared" si="36"/>
        <v/>
      </c>
      <c r="AP158" s="14" t="str">
        <f t="shared" si="37"/>
        <v>1</v>
      </c>
      <c r="AQ158" s="14" t="str">
        <f t="shared" si="38"/>
        <v>0</v>
      </c>
      <c r="AR158" s="1" t="str">
        <f t="shared" si="39"/>
        <v/>
      </c>
      <c r="AS158" s="1" t="str">
        <f t="shared" si="40"/>
        <v/>
      </c>
      <c r="AT158" s="1" t="str">
        <f t="shared" si="41"/>
        <v/>
      </c>
      <c r="AU158" s="1" t="str">
        <f t="shared" si="32"/>
        <v/>
      </c>
      <c r="AV158" s="1" t="e">
        <f>IF(VLOOKUP(G158,官網匯出!A:AQ,42,FALSE)="","[黃金盾官網]",VLOOKUP(G158,官網匯出!A:AQ,42,FALSE))</f>
        <v>#N/A</v>
      </c>
      <c r="AW158" s="1" t="e">
        <f>IF(LEFT(VLOOKUP(G158,官網匯出!A:AS,43,FALSE),2)="","web",LEFT(VLOOKUP(G158,官網匯出!A:AS,43,FALSE),2))</f>
        <v>#N/A</v>
      </c>
      <c r="AX158" s="1" t="str">
        <f t="shared" si="42"/>
        <v>O</v>
      </c>
    </row>
    <row r="159" spans="1:50">
      <c r="A159" s="1" t="str">
        <f>IF(G159="","",VLOOKUP(官網轉換!AW159,團名!A:B,2,FALSE))</f>
        <v/>
      </c>
      <c r="B159" s="1" t="str">
        <f>IF(G159="","",IF(LEFT(VLOOKUP(G159,官網匯出!A:AQ,43,0),2)="wf",VLOOKUP(VLOOKUP(G159,官網匯出!A:AQ,43,0),團名!$I$1:$K$12,2,FALSE),"N0071"))</f>
        <v/>
      </c>
      <c r="C159" s="1" t="str">
        <f>IFERROR(VLOOKUP(官網匯出!D159,團名!E:G,3,FALSE),"")</f>
        <v/>
      </c>
      <c r="D159" s="1" t="str">
        <f t="shared" si="33"/>
        <v/>
      </c>
      <c r="E159" s="1" t="str">
        <f t="shared" si="34"/>
        <v/>
      </c>
      <c r="F159" s="1" t="str">
        <f>IF(官網匯出!F159="已付款","","B0012")</f>
        <v>B0012</v>
      </c>
      <c r="G159" s="1" t="str">
        <f>IF(官網匯出!A159="","",官網匯出!A159)</f>
        <v/>
      </c>
      <c r="H159" s="3" t="str">
        <f>IF(官網匯出!B159="","",官網匯出!B159)</f>
        <v/>
      </c>
      <c r="I159" s="1" t="str">
        <f>IF(官網匯出!C159="","",官網匯出!C159)</f>
        <v/>
      </c>
      <c r="J159" s="1" t="str">
        <f>IF(官網匯出!D159="","",官網匯出!D159)</f>
        <v/>
      </c>
      <c r="K159" s="3" t="str">
        <f>IF(官網匯出!E159="","",官網匯出!E159)</f>
        <v/>
      </c>
      <c r="L159" s="1" t="str">
        <f>IF(官網匯出!F159="","",官網匯出!F159)</f>
        <v/>
      </c>
      <c r="M159" s="1" t="str">
        <f>IF(官網匯出!G159="","",官網匯出!G159)</f>
        <v/>
      </c>
      <c r="N159" s="1" t="str">
        <f>IF(官網匯出!H159="","",官網匯出!H159)</f>
        <v/>
      </c>
      <c r="P159" s="1" t="str">
        <f>IF(官網匯出!J159="","",RIGHT(官網匯出!J159,LEN(官網匯出!J159)-2))</f>
        <v/>
      </c>
      <c r="Q159" s="1" t="str">
        <f>IF(官網匯出!K159="","",官網匯出!K159)</f>
        <v/>
      </c>
      <c r="R159" s="1" t="str">
        <f>IF(官網匯出!L159="","",官網匯出!L159)</f>
        <v/>
      </c>
      <c r="S159" s="1" t="str">
        <f>IF(官網匯出!M159="","",官網匯出!M159)</f>
        <v/>
      </c>
      <c r="T159" s="1" t="str">
        <f>IF(官網匯出!N159="","",官網匯出!N159)</f>
        <v/>
      </c>
      <c r="U159" s="1" t="str">
        <f>IF(官網匯出!O159="","",官網匯出!O159)</f>
        <v/>
      </c>
      <c r="V159" s="1" t="str">
        <f>IF(官網匯出!P159="",IF(G159="","",0),官網匯出!P159)</f>
        <v/>
      </c>
      <c r="W159" s="1" t="str">
        <f>IF(官網匯出!Q159="",IF(G159="","",0),官網匯出!Q159)</f>
        <v/>
      </c>
      <c r="X159" s="1" t="str">
        <f>IF(官網匯出!R159="","",官網匯出!R159)</f>
        <v/>
      </c>
      <c r="Y159" s="1" t="str">
        <f>IF(官網匯出!S159="","",官網匯出!S159)</f>
        <v/>
      </c>
      <c r="Z159" s="1" t="str">
        <f>IF(G159="","",官網匯出!T159)</f>
        <v/>
      </c>
      <c r="AA159" s="1" t="str">
        <f>IF(G159="","",官網匯出!AK159)</f>
        <v/>
      </c>
      <c r="AB159" s="1" t="str">
        <f>IF(G159="","",IF(官網匯出!V159="","",官網匯出!V159))</f>
        <v/>
      </c>
      <c r="AJ159" s="1" t="str">
        <f>IF(G159="","",IF(官網匯出!AE159="","",官網匯出!AE159))</f>
        <v/>
      </c>
      <c r="AK159" s="1" t="str">
        <f>IF(G159="","",IF(官網匯出!AD159="","",官網匯出!AD159))</f>
        <v/>
      </c>
      <c r="AL159" s="1" t="str">
        <f t="shared" si="35"/>
        <v>0</v>
      </c>
      <c r="AM159" s="1" t="str">
        <f>IF(官網匯出!AG159="","",官網匯出!AG159)</f>
        <v/>
      </c>
      <c r="AN159" s="1" t="str">
        <f>IF(G159="","",IF(官網匯出!AH159="","",官網匯出!AH159))</f>
        <v/>
      </c>
      <c r="AO159" s="14" t="str">
        <f t="shared" si="36"/>
        <v/>
      </c>
      <c r="AP159" s="14" t="str">
        <f t="shared" si="37"/>
        <v>1</v>
      </c>
      <c r="AQ159" s="14" t="str">
        <f t="shared" si="38"/>
        <v>0</v>
      </c>
      <c r="AR159" s="1" t="str">
        <f t="shared" si="39"/>
        <v/>
      </c>
      <c r="AS159" s="1" t="str">
        <f t="shared" si="40"/>
        <v/>
      </c>
      <c r="AT159" s="1" t="str">
        <f t="shared" si="41"/>
        <v/>
      </c>
      <c r="AU159" s="1" t="str">
        <f t="shared" si="32"/>
        <v/>
      </c>
      <c r="AV159" s="1" t="e">
        <f>IF(VLOOKUP(G159,官網匯出!A:AQ,42,FALSE)="","[黃金盾官網]",VLOOKUP(G159,官網匯出!A:AQ,42,FALSE))</f>
        <v>#N/A</v>
      </c>
      <c r="AW159" s="1" t="e">
        <f>IF(LEFT(VLOOKUP(G159,官網匯出!A:AS,43,FALSE),2)="","web",LEFT(VLOOKUP(G159,官網匯出!A:AS,43,FALSE),2))</f>
        <v>#N/A</v>
      </c>
      <c r="AX159" s="1" t="str">
        <f t="shared" si="42"/>
        <v>O</v>
      </c>
    </row>
    <row r="160" spans="1:50">
      <c r="A160" s="1" t="str">
        <f>IF(G160="","",VLOOKUP(官網轉換!AW160,團名!A:B,2,FALSE))</f>
        <v/>
      </c>
      <c r="B160" s="1" t="str">
        <f>IF(G160="","",IF(LEFT(VLOOKUP(G160,官網匯出!A:AQ,43,0),2)="wf",VLOOKUP(VLOOKUP(G160,官網匯出!A:AQ,43,0),團名!$I$1:$K$12,2,FALSE),"N0071"))</f>
        <v/>
      </c>
      <c r="C160" s="1" t="str">
        <f>IFERROR(VLOOKUP(官網匯出!D160,團名!E:G,3,FALSE),"")</f>
        <v/>
      </c>
      <c r="D160" s="1" t="str">
        <f t="shared" si="33"/>
        <v/>
      </c>
      <c r="E160" s="1" t="str">
        <f t="shared" si="34"/>
        <v/>
      </c>
      <c r="F160" s="1" t="str">
        <f>IF(官網匯出!F160="已付款","","B0012")</f>
        <v>B0012</v>
      </c>
      <c r="G160" s="1" t="str">
        <f>IF(官網匯出!A160="","",官網匯出!A160)</f>
        <v/>
      </c>
      <c r="H160" s="3" t="str">
        <f>IF(官網匯出!B160="","",官網匯出!B160)</f>
        <v/>
      </c>
      <c r="I160" s="1" t="str">
        <f>IF(官網匯出!C160="","",官網匯出!C160)</f>
        <v/>
      </c>
      <c r="J160" s="1" t="str">
        <f>IF(官網匯出!D160="","",官網匯出!D160)</f>
        <v/>
      </c>
      <c r="K160" s="3" t="str">
        <f>IF(官網匯出!E160="","",官網匯出!E160)</f>
        <v/>
      </c>
      <c r="L160" s="1" t="str">
        <f>IF(官網匯出!F160="","",官網匯出!F160)</f>
        <v/>
      </c>
      <c r="M160" s="1" t="str">
        <f>IF(官網匯出!G160="","",官網匯出!G160)</f>
        <v/>
      </c>
      <c r="N160" s="1" t="str">
        <f>IF(官網匯出!H160="","",官網匯出!H160)</f>
        <v/>
      </c>
      <c r="P160" s="1" t="str">
        <f>IF(官網匯出!J160="","",RIGHT(官網匯出!J160,LEN(官網匯出!J160)-2))</f>
        <v/>
      </c>
      <c r="Q160" s="1" t="str">
        <f>IF(官網匯出!K160="","",官網匯出!K160)</f>
        <v/>
      </c>
      <c r="R160" s="1" t="str">
        <f>IF(官網匯出!L160="","",官網匯出!L160)</f>
        <v/>
      </c>
      <c r="S160" s="1" t="str">
        <f>IF(官網匯出!M160="","",官網匯出!M160)</f>
        <v/>
      </c>
      <c r="T160" s="1" t="str">
        <f>IF(官網匯出!N160="","",官網匯出!N160)</f>
        <v/>
      </c>
      <c r="U160" s="1" t="str">
        <f>IF(官網匯出!O160="","",官網匯出!O160)</f>
        <v/>
      </c>
      <c r="V160" s="1" t="str">
        <f>IF(官網匯出!P160="",IF(G160="","",0),官網匯出!P160)</f>
        <v/>
      </c>
      <c r="W160" s="1" t="str">
        <f>IF(官網匯出!Q160="",IF(G160="","",0),官網匯出!Q160)</f>
        <v/>
      </c>
      <c r="X160" s="1" t="str">
        <f>IF(官網匯出!R160="","",官網匯出!R160)</f>
        <v/>
      </c>
      <c r="Y160" s="1" t="str">
        <f>IF(官網匯出!S160="","",官網匯出!S160)</f>
        <v/>
      </c>
      <c r="Z160" s="1" t="str">
        <f>IF(G160="","",官網匯出!T160)</f>
        <v/>
      </c>
      <c r="AA160" s="1" t="str">
        <f>IF(G160="","",官網匯出!AK160)</f>
        <v/>
      </c>
      <c r="AB160" s="1" t="str">
        <f>IF(G160="","",IF(官網匯出!V160="","",官網匯出!V160))</f>
        <v/>
      </c>
      <c r="AJ160" s="1" t="str">
        <f>IF(G160="","",IF(官網匯出!AE160="","",官網匯出!AE160))</f>
        <v/>
      </c>
      <c r="AK160" s="1" t="str">
        <f>IF(G160="","",IF(官網匯出!AD160="","",官網匯出!AD160))</f>
        <v/>
      </c>
      <c r="AL160" s="1" t="str">
        <f t="shared" si="35"/>
        <v>0</v>
      </c>
      <c r="AM160" s="1" t="str">
        <f>IF(官網匯出!AG160="","",官網匯出!AG160)</f>
        <v/>
      </c>
      <c r="AN160" s="1" t="str">
        <f>IF(G160="","",IF(官網匯出!AH160="","",官網匯出!AH160))</f>
        <v/>
      </c>
      <c r="AO160" s="14" t="str">
        <f t="shared" si="36"/>
        <v/>
      </c>
      <c r="AP160" s="14" t="str">
        <f t="shared" si="37"/>
        <v>1</v>
      </c>
      <c r="AQ160" s="14" t="str">
        <f t="shared" si="38"/>
        <v>0</v>
      </c>
      <c r="AR160" s="1" t="str">
        <f t="shared" si="39"/>
        <v/>
      </c>
      <c r="AS160" s="1" t="str">
        <f t="shared" si="40"/>
        <v/>
      </c>
      <c r="AT160" s="1" t="str">
        <f t="shared" si="41"/>
        <v/>
      </c>
      <c r="AU160" s="1" t="str">
        <f t="shared" si="32"/>
        <v/>
      </c>
      <c r="AV160" s="1" t="e">
        <f>IF(VLOOKUP(G160,官網匯出!A:AQ,42,FALSE)="","[黃金盾官網]",VLOOKUP(G160,官網匯出!A:AQ,42,FALSE))</f>
        <v>#N/A</v>
      </c>
      <c r="AW160" s="1" t="e">
        <f>IF(LEFT(VLOOKUP(G160,官網匯出!A:AS,43,FALSE),2)="","web",LEFT(VLOOKUP(G160,官網匯出!A:AS,43,FALSE),2))</f>
        <v>#N/A</v>
      </c>
      <c r="AX160" s="1" t="str">
        <f t="shared" si="42"/>
        <v>O</v>
      </c>
    </row>
    <row r="161" spans="1:50">
      <c r="A161" s="1" t="str">
        <f>IF(G161="","",VLOOKUP(官網轉換!AW161,團名!A:B,2,FALSE))</f>
        <v/>
      </c>
      <c r="B161" s="1" t="str">
        <f>IF(G161="","",IF(LEFT(VLOOKUP(G161,官網匯出!A:AQ,43,0),2)="wf",VLOOKUP(VLOOKUP(G161,官網匯出!A:AQ,43,0),團名!$I$1:$K$12,2,FALSE),"N0071"))</f>
        <v/>
      </c>
      <c r="C161" s="1" t="str">
        <f>IFERROR(VLOOKUP(官網匯出!D161,團名!E:G,3,FALSE),"")</f>
        <v/>
      </c>
      <c r="D161" s="1" t="str">
        <f t="shared" si="33"/>
        <v/>
      </c>
      <c r="E161" s="1" t="str">
        <f t="shared" si="34"/>
        <v/>
      </c>
      <c r="F161" s="1" t="str">
        <f>IF(官網匯出!F161="已付款","","B0012")</f>
        <v>B0012</v>
      </c>
      <c r="G161" s="1" t="str">
        <f>IF(官網匯出!A161="","",官網匯出!A161)</f>
        <v/>
      </c>
      <c r="H161" s="3" t="str">
        <f>IF(官網匯出!B161="","",官網匯出!B161)</f>
        <v/>
      </c>
      <c r="I161" s="1" t="str">
        <f>IF(官網匯出!C161="","",官網匯出!C161)</f>
        <v/>
      </c>
      <c r="J161" s="1" t="str">
        <f>IF(官網匯出!D161="","",官網匯出!D161)</f>
        <v/>
      </c>
      <c r="K161" s="3" t="str">
        <f>IF(官網匯出!E161="","",官網匯出!E161)</f>
        <v/>
      </c>
      <c r="L161" s="1" t="str">
        <f>IF(官網匯出!F161="","",官網匯出!F161)</f>
        <v/>
      </c>
      <c r="M161" s="1" t="str">
        <f>IF(官網匯出!G161="","",官網匯出!G161)</f>
        <v/>
      </c>
      <c r="N161" s="1" t="str">
        <f>IF(官網匯出!H161="","",官網匯出!H161)</f>
        <v/>
      </c>
      <c r="P161" s="1" t="str">
        <f>IF(官網匯出!J161="","",RIGHT(官網匯出!J161,LEN(官網匯出!J161)-2))</f>
        <v/>
      </c>
      <c r="Q161" s="1" t="str">
        <f>IF(官網匯出!K161="","",官網匯出!K161)</f>
        <v/>
      </c>
      <c r="R161" s="1" t="str">
        <f>IF(官網匯出!L161="","",官網匯出!L161)</f>
        <v/>
      </c>
      <c r="S161" s="1" t="str">
        <f>IF(官網匯出!M161="","",官網匯出!M161)</f>
        <v/>
      </c>
      <c r="T161" s="1" t="str">
        <f>IF(官網匯出!N161="","",官網匯出!N161)</f>
        <v/>
      </c>
      <c r="U161" s="1" t="str">
        <f>IF(官網匯出!O161="","",官網匯出!O161)</f>
        <v/>
      </c>
      <c r="V161" s="1" t="str">
        <f>IF(官網匯出!P161="",IF(G161="","",0),官網匯出!P161)</f>
        <v/>
      </c>
      <c r="W161" s="1" t="str">
        <f>IF(官網匯出!Q161="",IF(G161="","",0),官網匯出!Q161)</f>
        <v/>
      </c>
      <c r="X161" s="1" t="str">
        <f>IF(官網匯出!R161="","",官網匯出!R161)</f>
        <v/>
      </c>
      <c r="Y161" s="1" t="str">
        <f>IF(官網匯出!S161="","",官網匯出!S161)</f>
        <v/>
      </c>
      <c r="Z161" s="1" t="str">
        <f>IF(G161="","",官網匯出!T161)</f>
        <v/>
      </c>
      <c r="AA161" s="1" t="str">
        <f>IF(G161="","",官網匯出!AK161)</f>
        <v/>
      </c>
      <c r="AB161" s="1" t="str">
        <f>IF(G161="","",IF(官網匯出!V161="","",官網匯出!V161))</f>
        <v/>
      </c>
      <c r="AJ161" s="1" t="str">
        <f>IF(G161="","",IF(官網匯出!AE161="","",官網匯出!AE161))</f>
        <v/>
      </c>
      <c r="AK161" s="1" t="str">
        <f>IF(G161="","",IF(官網匯出!AD161="","",官網匯出!AD161))</f>
        <v/>
      </c>
      <c r="AL161" s="1" t="str">
        <f t="shared" si="35"/>
        <v>0</v>
      </c>
      <c r="AM161" s="1" t="str">
        <f>IF(官網匯出!AG161="","",官網匯出!AG161)</f>
        <v/>
      </c>
      <c r="AN161" s="1" t="str">
        <f>IF(G161="","",IF(官網匯出!AH161="","",官網匯出!AH161))</f>
        <v/>
      </c>
      <c r="AO161" s="14" t="str">
        <f t="shared" si="36"/>
        <v/>
      </c>
      <c r="AP161" s="14" t="str">
        <f t="shared" si="37"/>
        <v>1</v>
      </c>
      <c r="AQ161" s="14" t="str">
        <f t="shared" si="38"/>
        <v>0</v>
      </c>
      <c r="AR161" s="1" t="str">
        <f t="shared" si="39"/>
        <v/>
      </c>
      <c r="AS161" s="1" t="str">
        <f t="shared" si="40"/>
        <v/>
      </c>
      <c r="AT161" s="1" t="str">
        <f t="shared" si="41"/>
        <v/>
      </c>
      <c r="AU161" s="1" t="str">
        <f t="shared" si="32"/>
        <v/>
      </c>
      <c r="AV161" s="1" t="e">
        <f>IF(VLOOKUP(G161,官網匯出!A:AQ,42,FALSE)="","[黃金盾官網]",VLOOKUP(G161,官網匯出!A:AQ,42,FALSE))</f>
        <v>#N/A</v>
      </c>
      <c r="AW161" s="1" t="e">
        <f>IF(LEFT(VLOOKUP(G161,官網匯出!A:AS,43,FALSE),2)="","web",LEFT(VLOOKUP(G161,官網匯出!A:AS,43,FALSE),2))</f>
        <v>#N/A</v>
      </c>
      <c r="AX161" s="1" t="str">
        <f t="shared" si="42"/>
        <v>O</v>
      </c>
    </row>
    <row r="162" spans="1:50">
      <c r="A162" s="1" t="str">
        <f>IF(G162="","",VLOOKUP(官網轉換!AW162,團名!A:B,2,FALSE))</f>
        <v/>
      </c>
      <c r="B162" s="1" t="str">
        <f>IF(G162="","",IF(LEFT(VLOOKUP(G162,官網匯出!A:AQ,43,0),2)="wf",VLOOKUP(VLOOKUP(G162,官網匯出!A:AQ,43,0),團名!$I$1:$K$12,2,FALSE),"N0071"))</f>
        <v/>
      </c>
      <c r="C162" s="1" t="str">
        <f>IFERROR(VLOOKUP(官網匯出!D162,團名!E:G,3,FALSE),"")</f>
        <v/>
      </c>
      <c r="D162" s="1" t="str">
        <f t="shared" si="33"/>
        <v/>
      </c>
      <c r="E162" s="1" t="str">
        <f t="shared" si="34"/>
        <v/>
      </c>
      <c r="F162" s="1" t="str">
        <f>IF(官網匯出!F162="已付款","","B0012")</f>
        <v>B0012</v>
      </c>
      <c r="G162" s="1" t="str">
        <f>IF(官網匯出!A162="","",官網匯出!A162)</f>
        <v/>
      </c>
      <c r="H162" s="3" t="str">
        <f>IF(官網匯出!B162="","",官網匯出!B162)</f>
        <v/>
      </c>
      <c r="I162" s="1" t="str">
        <f>IF(官網匯出!C162="","",官網匯出!C162)</f>
        <v/>
      </c>
      <c r="J162" s="1" t="str">
        <f>IF(官網匯出!D162="","",官網匯出!D162)</f>
        <v/>
      </c>
      <c r="K162" s="3" t="str">
        <f>IF(官網匯出!E162="","",官網匯出!E162)</f>
        <v/>
      </c>
      <c r="L162" s="1" t="str">
        <f>IF(官網匯出!F162="","",官網匯出!F162)</f>
        <v/>
      </c>
      <c r="M162" s="1" t="str">
        <f>IF(官網匯出!G162="","",官網匯出!G162)</f>
        <v/>
      </c>
      <c r="N162" s="1" t="str">
        <f>IF(官網匯出!H162="","",官網匯出!H162)</f>
        <v/>
      </c>
      <c r="P162" s="1" t="str">
        <f>IF(官網匯出!J162="","",RIGHT(官網匯出!J162,LEN(官網匯出!J162)-2))</f>
        <v/>
      </c>
      <c r="Q162" s="1" t="str">
        <f>IF(官網匯出!K162="","",官網匯出!K162)</f>
        <v/>
      </c>
      <c r="R162" s="1" t="str">
        <f>IF(官網匯出!L162="","",官網匯出!L162)</f>
        <v/>
      </c>
      <c r="S162" s="1" t="str">
        <f>IF(官網匯出!M162="","",官網匯出!M162)</f>
        <v/>
      </c>
      <c r="T162" s="1" t="str">
        <f>IF(官網匯出!N162="","",官網匯出!N162)</f>
        <v/>
      </c>
      <c r="U162" s="1" t="str">
        <f>IF(官網匯出!O162="","",官網匯出!O162)</f>
        <v/>
      </c>
      <c r="V162" s="1" t="str">
        <f>IF(官網匯出!P162="",IF(G162="","",0),官網匯出!P162)</f>
        <v/>
      </c>
      <c r="W162" s="1" t="str">
        <f>IF(官網匯出!Q162="",IF(G162="","",0),官網匯出!Q162)</f>
        <v/>
      </c>
      <c r="X162" s="1" t="str">
        <f>IF(官網匯出!R162="","",官網匯出!R162)</f>
        <v/>
      </c>
      <c r="Y162" s="1" t="str">
        <f>IF(官網匯出!S162="","",官網匯出!S162)</f>
        <v/>
      </c>
      <c r="Z162" s="1" t="str">
        <f>IF(G162="","",官網匯出!T162)</f>
        <v/>
      </c>
      <c r="AA162" s="1" t="str">
        <f>IF(G162="","",官網匯出!AK162)</f>
        <v/>
      </c>
      <c r="AB162" s="1" t="str">
        <f>IF(G162="","",IF(官網匯出!V162="","",官網匯出!V162))</f>
        <v/>
      </c>
      <c r="AJ162" s="1" t="str">
        <f>IF(G162="","",IF(官網匯出!AE162="","",官網匯出!AE162))</f>
        <v/>
      </c>
      <c r="AK162" s="1" t="str">
        <f>IF(G162="","",IF(官網匯出!AD162="","",官網匯出!AD162))</f>
        <v/>
      </c>
      <c r="AL162" s="1" t="str">
        <f t="shared" si="35"/>
        <v>0</v>
      </c>
      <c r="AM162" s="1" t="str">
        <f>IF(官網匯出!AG162="","",官網匯出!AG162)</f>
        <v/>
      </c>
      <c r="AN162" s="1" t="str">
        <f>IF(G162="","",IF(官網匯出!AH162="","",官網匯出!AH162))</f>
        <v/>
      </c>
      <c r="AO162" s="14" t="str">
        <f t="shared" si="36"/>
        <v/>
      </c>
      <c r="AP162" s="14" t="str">
        <f t="shared" si="37"/>
        <v>1</v>
      </c>
      <c r="AQ162" s="14" t="str">
        <f t="shared" si="38"/>
        <v>0</v>
      </c>
      <c r="AR162" s="1" t="str">
        <f t="shared" si="39"/>
        <v/>
      </c>
      <c r="AS162" s="1" t="str">
        <f t="shared" si="40"/>
        <v/>
      </c>
      <c r="AT162" s="1" t="str">
        <f t="shared" si="41"/>
        <v/>
      </c>
      <c r="AU162" s="1" t="str">
        <f t="shared" si="32"/>
        <v/>
      </c>
      <c r="AV162" s="1" t="e">
        <f>IF(VLOOKUP(G162,官網匯出!A:AQ,42,FALSE)="","[黃金盾官網]",VLOOKUP(G162,官網匯出!A:AQ,42,FALSE))</f>
        <v>#N/A</v>
      </c>
      <c r="AW162" s="1" t="e">
        <f>IF(LEFT(VLOOKUP(G162,官網匯出!A:AS,43,FALSE),2)="","web",LEFT(VLOOKUP(G162,官網匯出!A:AS,43,FALSE),2))</f>
        <v>#N/A</v>
      </c>
      <c r="AX162" s="1" t="str">
        <f t="shared" si="42"/>
        <v>O</v>
      </c>
    </row>
    <row r="163" spans="1:50">
      <c r="A163" s="1" t="str">
        <f>IF(G163="","",VLOOKUP(官網轉換!AW163,團名!A:B,2,FALSE))</f>
        <v/>
      </c>
      <c r="B163" s="1" t="str">
        <f>IF(G163="","",IF(LEFT(VLOOKUP(G163,官網匯出!A:AQ,43,0),2)="wf",VLOOKUP(VLOOKUP(G163,官網匯出!A:AQ,43,0),團名!$I$1:$K$12,2,FALSE),"N0071"))</f>
        <v/>
      </c>
      <c r="C163" s="1" t="str">
        <f>IFERROR(VLOOKUP(官網匯出!D163,團名!E:G,3,FALSE),"")</f>
        <v/>
      </c>
      <c r="D163" s="1" t="str">
        <f t="shared" si="33"/>
        <v/>
      </c>
      <c r="E163" s="1" t="str">
        <f t="shared" si="34"/>
        <v/>
      </c>
      <c r="F163" s="1" t="str">
        <f>IF(官網匯出!F163="已付款","","B0012")</f>
        <v>B0012</v>
      </c>
      <c r="G163" s="1" t="str">
        <f>IF(官網匯出!A163="","",官網匯出!A163)</f>
        <v/>
      </c>
      <c r="H163" s="3" t="str">
        <f>IF(官網匯出!B163="","",官網匯出!B163)</f>
        <v/>
      </c>
      <c r="I163" s="1" t="str">
        <f>IF(官網匯出!C163="","",官網匯出!C163)</f>
        <v/>
      </c>
      <c r="J163" s="1" t="str">
        <f>IF(官網匯出!D163="","",官網匯出!D163)</f>
        <v/>
      </c>
      <c r="K163" s="3" t="str">
        <f>IF(官網匯出!E163="","",官網匯出!E163)</f>
        <v/>
      </c>
      <c r="L163" s="1" t="str">
        <f>IF(官網匯出!F163="","",官網匯出!F163)</f>
        <v/>
      </c>
      <c r="M163" s="1" t="str">
        <f>IF(官網匯出!G163="","",官網匯出!G163)</f>
        <v/>
      </c>
      <c r="N163" s="1" t="str">
        <f>IF(官網匯出!H163="","",官網匯出!H163)</f>
        <v/>
      </c>
      <c r="P163" s="1" t="str">
        <f>IF(官網匯出!J163="","",RIGHT(官網匯出!J163,LEN(官網匯出!J163)-2))</f>
        <v/>
      </c>
      <c r="Q163" s="1" t="str">
        <f>IF(官網匯出!K163="","",官網匯出!K163)</f>
        <v/>
      </c>
      <c r="R163" s="1" t="str">
        <f>IF(官網匯出!L163="","",官網匯出!L163)</f>
        <v/>
      </c>
      <c r="S163" s="1" t="str">
        <f>IF(官網匯出!M163="","",官網匯出!M163)</f>
        <v/>
      </c>
      <c r="T163" s="1" t="str">
        <f>IF(官網匯出!N163="","",官網匯出!N163)</f>
        <v/>
      </c>
      <c r="U163" s="1" t="str">
        <f>IF(官網匯出!O163="","",官網匯出!O163)</f>
        <v/>
      </c>
      <c r="V163" s="1" t="str">
        <f>IF(官網匯出!P163="",IF(G163="","",0),官網匯出!P163)</f>
        <v/>
      </c>
      <c r="W163" s="1" t="str">
        <f>IF(官網匯出!Q163="",IF(G163="","",0),官網匯出!Q163)</f>
        <v/>
      </c>
      <c r="X163" s="1" t="str">
        <f>IF(官網匯出!R163="","",官網匯出!R163)</f>
        <v/>
      </c>
      <c r="Y163" s="1" t="str">
        <f>IF(官網匯出!S163="","",官網匯出!S163)</f>
        <v/>
      </c>
      <c r="Z163" s="1" t="str">
        <f>IF(G163="","",官網匯出!T163)</f>
        <v/>
      </c>
      <c r="AA163" s="1" t="str">
        <f>IF(G163="","",官網匯出!AK163)</f>
        <v/>
      </c>
      <c r="AB163" s="1" t="str">
        <f>IF(G163="","",IF(官網匯出!V163="","",官網匯出!V163))</f>
        <v/>
      </c>
      <c r="AJ163" s="1" t="str">
        <f>IF(G163="","",IF(官網匯出!AE163="","",官網匯出!AE163))</f>
        <v/>
      </c>
      <c r="AK163" s="1" t="str">
        <f>IF(G163="","",IF(官網匯出!AD163="","",官網匯出!AD163))</f>
        <v/>
      </c>
      <c r="AL163" s="1" t="str">
        <f t="shared" si="35"/>
        <v>0</v>
      </c>
      <c r="AM163" s="1" t="str">
        <f>IF(官網匯出!AG163="","",官網匯出!AG163)</f>
        <v/>
      </c>
      <c r="AN163" s="1" t="str">
        <f>IF(G163="","",IF(官網匯出!AH163="","",官網匯出!AH163))</f>
        <v/>
      </c>
      <c r="AO163" s="14" t="str">
        <f t="shared" si="36"/>
        <v/>
      </c>
      <c r="AP163" s="14" t="str">
        <f t="shared" si="37"/>
        <v>1</v>
      </c>
      <c r="AQ163" s="14" t="str">
        <f t="shared" si="38"/>
        <v>0</v>
      </c>
      <c r="AR163" s="1" t="str">
        <f t="shared" si="39"/>
        <v/>
      </c>
      <c r="AS163" s="1" t="str">
        <f t="shared" si="40"/>
        <v/>
      </c>
      <c r="AT163" s="1" t="str">
        <f t="shared" si="41"/>
        <v/>
      </c>
      <c r="AU163" s="1" t="str">
        <f t="shared" si="32"/>
        <v/>
      </c>
      <c r="AV163" s="1" t="e">
        <f>IF(VLOOKUP(G163,官網匯出!A:AQ,42,FALSE)="","[黃金盾官網]",VLOOKUP(G163,官網匯出!A:AQ,42,FALSE))</f>
        <v>#N/A</v>
      </c>
      <c r="AW163" s="1" t="e">
        <f>IF(LEFT(VLOOKUP(G163,官網匯出!A:AS,43,FALSE),2)="","web",LEFT(VLOOKUP(G163,官網匯出!A:AS,43,FALSE),2))</f>
        <v>#N/A</v>
      </c>
      <c r="AX163" s="1" t="str">
        <f t="shared" si="42"/>
        <v>O</v>
      </c>
    </row>
    <row r="164" spans="1:50">
      <c r="A164" s="1" t="str">
        <f>IF(G164="","",VLOOKUP(官網轉換!AW164,團名!A:B,2,FALSE))</f>
        <v/>
      </c>
      <c r="B164" s="1" t="str">
        <f>IF(G164="","",IF(LEFT(VLOOKUP(G164,官網匯出!A:AQ,43,0),2)="wf",VLOOKUP(VLOOKUP(G164,官網匯出!A:AQ,43,0),團名!$I$1:$K$12,2,FALSE),"N0071"))</f>
        <v/>
      </c>
      <c r="C164" s="1" t="str">
        <f>IFERROR(VLOOKUP(官網匯出!D164,團名!E:G,3,FALSE),"")</f>
        <v/>
      </c>
      <c r="D164" s="1" t="str">
        <f t="shared" si="33"/>
        <v/>
      </c>
      <c r="E164" s="1" t="str">
        <f t="shared" si="34"/>
        <v/>
      </c>
      <c r="F164" s="1" t="str">
        <f>IF(官網匯出!F164="已付款","","B0012")</f>
        <v>B0012</v>
      </c>
      <c r="G164" s="1" t="str">
        <f>IF(官網匯出!A164="","",官網匯出!A164)</f>
        <v/>
      </c>
      <c r="H164" s="3" t="str">
        <f>IF(官網匯出!B164="","",官網匯出!B164)</f>
        <v/>
      </c>
      <c r="I164" s="1" t="str">
        <f>IF(官網匯出!C164="","",官網匯出!C164)</f>
        <v/>
      </c>
      <c r="J164" s="1" t="str">
        <f>IF(官網匯出!D164="","",官網匯出!D164)</f>
        <v/>
      </c>
      <c r="K164" s="3" t="str">
        <f>IF(官網匯出!E164="","",官網匯出!E164)</f>
        <v/>
      </c>
      <c r="L164" s="1" t="str">
        <f>IF(官網匯出!F164="","",官網匯出!F164)</f>
        <v/>
      </c>
      <c r="M164" s="1" t="str">
        <f>IF(官網匯出!G164="","",官網匯出!G164)</f>
        <v/>
      </c>
      <c r="N164" s="1" t="str">
        <f>IF(官網匯出!H164="","",官網匯出!H164)</f>
        <v/>
      </c>
      <c r="P164" s="1" t="str">
        <f>IF(官網匯出!J164="","",RIGHT(官網匯出!J164,LEN(官網匯出!J164)-2))</f>
        <v/>
      </c>
      <c r="Q164" s="1" t="str">
        <f>IF(官網匯出!K164="","",官網匯出!K164)</f>
        <v/>
      </c>
      <c r="R164" s="1" t="str">
        <f>IF(官網匯出!L164="","",官網匯出!L164)</f>
        <v/>
      </c>
      <c r="S164" s="1" t="str">
        <f>IF(官網匯出!M164="","",官網匯出!M164)</f>
        <v/>
      </c>
      <c r="T164" s="1" t="str">
        <f>IF(官網匯出!N164="","",官網匯出!N164)</f>
        <v/>
      </c>
      <c r="U164" s="1" t="str">
        <f>IF(官網匯出!O164="","",官網匯出!O164)</f>
        <v/>
      </c>
      <c r="V164" s="1" t="str">
        <f>IF(官網匯出!P164="",IF(G164="","",0),官網匯出!P164)</f>
        <v/>
      </c>
      <c r="W164" s="1" t="str">
        <f>IF(官網匯出!Q164="",IF(G164="","",0),官網匯出!Q164)</f>
        <v/>
      </c>
      <c r="X164" s="1" t="str">
        <f>IF(官網匯出!R164="","",官網匯出!R164)</f>
        <v/>
      </c>
      <c r="Y164" s="1" t="str">
        <f>IF(官網匯出!S164="","",官網匯出!S164)</f>
        <v/>
      </c>
      <c r="Z164" s="1" t="str">
        <f>IF(G164="","",官網匯出!T164)</f>
        <v/>
      </c>
      <c r="AA164" s="1" t="str">
        <f>IF(G164="","",官網匯出!AK164)</f>
        <v/>
      </c>
      <c r="AB164" s="1" t="str">
        <f>IF(G164="","",IF(官網匯出!V164="","",官網匯出!V164))</f>
        <v/>
      </c>
      <c r="AJ164" s="1" t="str">
        <f>IF(G164="","",IF(官網匯出!AE164="","",官網匯出!AE164))</f>
        <v/>
      </c>
      <c r="AK164" s="1" t="str">
        <f>IF(G164="","",IF(官網匯出!AD164="","",官網匯出!AD164))</f>
        <v/>
      </c>
      <c r="AL164" s="1" t="str">
        <f t="shared" si="35"/>
        <v>0</v>
      </c>
      <c r="AM164" s="1" t="str">
        <f>IF(官網匯出!AG164="","",官網匯出!AG164)</f>
        <v/>
      </c>
      <c r="AN164" s="1" t="str">
        <f>IF(G164="","",IF(官網匯出!AH164="","",官網匯出!AH164))</f>
        <v/>
      </c>
      <c r="AO164" s="14" t="str">
        <f t="shared" si="36"/>
        <v/>
      </c>
      <c r="AP164" s="14" t="str">
        <f t="shared" si="37"/>
        <v>1</v>
      </c>
      <c r="AQ164" s="14" t="str">
        <f t="shared" si="38"/>
        <v>0</v>
      </c>
      <c r="AR164" s="1" t="str">
        <f t="shared" si="39"/>
        <v/>
      </c>
      <c r="AS164" s="1" t="str">
        <f t="shared" si="40"/>
        <v/>
      </c>
      <c r="AT164" s="1" t="str">
        <f t="shared" si="41"/>
        <v/>
      </c>
      <c r="AU164" s="1" t="str">
        <f t="shared" si="32"/>
        <v/>
      </c>
      <c r="AV164" s="1" t="e">
        <f>IF(VLOOKUP(G164,官網匯出!A:AQ,42,FALSE)="","[黃金盾官網]",VLOOKUP(G164,官網匯出!A:AQ,42,FALSE))</f>
        <v>#N/A</v>
      </c>
      <c r="AW164" s="1" t="e">
        <f>IF(LEFT(VLOOKUP(G164,官網匯出!A:AS,43,FALSE),2)="","web",LEFT(VLOOKUP(G164,官網匯出!A:AS,43,FALSE),2))</f>
        <v>#N/A</v>
      </c>
      <c r="AX164" s="1" t="str">
        <f t="shared" si="42"/>
        <v>O</v>
      </c>
    </row>
    <row r="165" spans="1:50">
      <c r="A165" s="1" t="str">
        <f>IF(G165="","",VLOOKUP(官網轉換!AW165,團名!A:B,2,FALSE))</f>
        <v/>
      </c>
      <c r="B165" s="1" t="str">
        <f>IF(G165="","",IF(LEFT(VLOOKUP(G165,官網匯出!A:AQ,43,0),2)="wf",VLOOKUP(VLOOKUP(G165,官網匯出!A:AQ,43,0),團名!$I$1:$K$12,2,FALSE),"N0071"))</f>
        <v/>
      </c>
      <c r="C165" s="1" t="str">
        <f>IFERROR(VLOOKUP(官網匯出!D165,團名!E:G,3,FALSE),"")</f>
        <v/>
      </c>
      <c r="D165" s="1" t="str">
        <f t="shared" si="33"/>
        <v/>
      </c>
      <c r="E165" s="1" t="str">
        <f t="shared" si="34"/>
        <v/>
      </c>
      <c r="F165" s="1" t="str">
        <f>IF(官網匯出!F165="已付款","","B0012")</f>
        <v>B0012</v>
      </c>
      <c r="G165" s="1" t="str">
        <f>IF(官網匯出!A165="","",官網匯出!A165)</f>
        <v/>
      </c>
      <c r="H165" s="3" t="str">
        <f>IF(官網匯出!B165="","",官網匯出!B165)</f>
        <v/>
      </c>
      <c r="I165" s="1" t="str">
        <f>IF(官網匯出!C165="","",官網匯出!C165)</f>
        <v/>
      </c>
      <c r="J165" s="1" t="str">
        <f>IF(官網匯出!D165="","",官網匯出!D165)</f>
        <v/>
      </c>
      <c r="K165" s="3" t="str">
        <f>IF(官網匯出!E165="","",官網匯出!E165)</f>
        <v/>
      </c>
      <c r="L165" s="1" t="str">
        <f>IF(官網匯出!F165="","",官網匯出!F165)</f>
        <v/>
      </c>
      <c r="M165" s="1" t="str">
        <f>IF(官網匯出!G165="","",官網匯出!G165)</f>
        <v/>
      </c>
      <c r="N165" s="1" t="str">
        <f>IF(官網匯出!H165="","",官網匯出!H165)</f>
        <v/>
      </c>
      <c r="P165" s="1" t="str">
        <f>IF(官網匯出!J165="","",RIGHT(官網匯出!J165,LEN(官網匯出!J165)-2))</f>
        <v/>
      </c>
      <c r="Q165" s="1" t="str">
        <f>IF(官網匯出!K165="","",官網匯出!K165)</f>
        <v/>
      </c>
      <c r="R165" s="1" t="str">
        <f>IF(官網匯出!L165="","",官網匯出!L165)</f>
        <v/>
      </c>
      <c r="S165" s="1" t="str">
        <f>IF(官網匯出!M165="","",官網匯出!M165)</f>
        <v/>
      </c>
      <c r="T165" s="1" t="str">
        <f>IF(官網匯出!N165="","",官網匯出!N165)</f>
        <v/>
      </c>
      <c r="U165" s="1" t="str">
        <f>IF(官網匯出!O165="","",官網匯出!O165)</f>
        <v/>
      </c>
      <c r="V165" s="1" t="str">
        <f>IF(官網匯出!P165="",IF(G165="","",0),官網匯出!P165)</f>
        <v/>
      </c>
      <c r="W165" s="1" t="str">
        <f>IF(官網匯出!Q165="",IF(G165="","",0),官網匯出!Q165)</f>
        <v/>
      </c>
      <c r="X165" s="1" t="str">
        <f>IF(官網匯出!R165="","",官網匯出!R165)</f>
        <v/>
      </c>
      <c r="Y165" s="1" t="str">
        <f>IF(官網匯出!S165="","",官網匯出!S165)</f>
        <v/>
      </c>
      <c r="Z165" s="1" t="str">
        <f>IF(G165="","",官網匯出!T165)</f>
        <v/>
      </c>
      <c r="AA165" s="1" t="str">
        <f>IF(G165="","",官網匯出!AK165)</f>
        <v/>
      </c>
      <c r="AB165" s="1" t="str">
        <f>IF(G165="","",IF(官網匯出!V165="","",官網匯出!V165))</f>
        <v/>
      </c>
      <c r="AJ165" s="1" t="str">
        <f>IF(G165="","",IF(官網匯出!AE165="","",官網匯出!AE165))</f>
        <v/>
      </c>
      <c r="AK165" s="1" t="str">
        <f>IF(G165="","",IF(官網匯出!AD165="","",官網匯出!AD165))</f>
        <v/>
      </c>
      <c r="AL165" s="1" t="str">
        <f t="shared" si="35"/>
        <v>0</v>
      </c>
      <c r="AM165" s="1" t="str">
        <f>IF(官網匯出!AG165="","",官網匯出!AG165)</f>
        <v/>
      </c>
      <c r="AN165" s="1" t="str">
        <f>IF(G165="","",IF(官網匯出!AH165="","",官網匯出!AH165))</f>
        <v/>
      </c>
      <c r="AO165" s="14" t="str">
        <f t="shared" si="36"/>
        <v/>
      </c>
      <c r="AP165" s="14" t="str">
        <f t="shared" si="37"/>
        <v>1</v>
      </c>
      <c r="AQ165" s="14" t="str">
        <f t="shared" si="38"/>
        <v>0</v>
      </c>
      <c r="AR165" s="1" t="str">
        <f t="shared" si="39"/>
        <v/>
      </c>
      <c r="AS165" s="1" t="str">
        <f t="shared" si="40"/>
        <v/>
      </c>
      <c r="AT165" s="1" t="str">
        <f t="shared" si="41"/>
        <v/>
      </c>
      <c r="AU165" s="1" t="str">
        <f t="shared" si="32"/>
        <v/>
      </c>
      <c r="AV165" s="1" t="e">
        <f>IF(VLOOKUP(G165,官網匯出!A:AQ,42,FALSE)="","[黃金盾官網]",VLOOKUP(G165,官網匯出!A:AQ,42,FALSE))</f>
        <v>#N/A</v>
      </c>
      <c r="AW165" s="1" t="e">
        <f>IF(LEFT(VLOOKUP(G165,官網匯出!A:AS,43,FALSE),2)="","web",LEFT(VLOOKUP(G165,官網匯出!A:AS,43,FALSE),2))</f>
        <v>#N/A</v>
      </c>
      <c r="AX165" s="1" t="str">
        <f t="shared" si="42"/>
        <v>O</v>
      </c>
    </row>
    <row r="166" spans="1:50">
      <c r="A166" s="1" t="str">
        <f>IF(G166="","",VLOOKUP(官網轉換!AW166,團名!A:B,2,FALSE))</f>
        <v/>
      </c>
      <c r="B166" s="1" t="str">
        <f>IF(G166="","",IF(LEFT(VLOOKUP(G166,官網匯出!A:AQ,43,0),2)="wf",VLOOKUP(VLOOKUP(G166,官網匯出!A:AQ,43,0),團名!$I$1:$K$12,2,FALSE),"N0071"))</f>
        <v/>
      </c>
      <c r="C166" s="1" t="str">
        <f>IFERROR(VLOOKUP(官網匯出!D166,團名!E:G,3,FALSE),"")</f>
        <v/>
      </c>
      <c r="D166" s="1" t="str">
        <f t="shared" si="33"/>
        <v/>
      </c>
      <c r="E166" s="1" t="str">
        <f t="shared" si="34"/>
        <v/>
      </c>
      <c r="F166" s="1" t="str">
        <f>IF(官網匯出!F166="已付款","","B0012")</f>
        <v>B0012</v>
      </c>
      <c r="G166" s="1" t="str">
        <f>IF(官網匯出!A166="","",官網匯出!A166)</f>
        <v/>
      </c>
      <c r="H166" s="3" t="str">
        <f>IF(官網匯出!B166="","",官網匯出!B166)</f>
        <v/>
      </c>
      <c r="I166" s="1" t="str">
        <f>IF(官網匯出!C166="","",官網匯出!C166)</f>
        <v/>
      </c>
      <c r="J166" s="1" t="str">
        <f>IF(官網匯出!D166="","",官網匯出!D166)</f>
        <v/>
      </c>
      <c r="K166" s="3" t="str">
        <f>IF(官網匯出!E166="","",官網匯出!E166)</f>
        <v/>
      </c>
      <c r="L166" s="1" t="str">
        <f>IF(官網匯出!F166="","",官網匯出!F166)</f>
        <v/>
      </c>
      <c r="M166" s="1" t="str">
        <f>IF(官網匯出!G166="","",官網匯出!G166)</f>
        <v/>
      </c>
      <c r="N166" s="1" t="str">
        <f>IF(官網匯出!H166="","",官網匯出!H166)</f>
        <v/>
      </c>
      <c r="P166" s="1" t="str">
        <f>IF(官網匯出!J166="","",RIGHT(官網匯出!J166,LEN(官網匯出!J166)-2))</f>
        <v/>
      </c>
      <c r="Q166" s="1" t="str">
        <f>IF(官網匯出!K166="","",官網匯出!K166)</f>
        <v/>
      </c>
      <c r="R166" s="1" t="str">
        <f>IF(官網匯出!L166="","",官網匯出!L166)</f>
        <v/>
      </c>
      <c r="S166" s="1" t="str">
        <f>IF(官網匯出!M166="","",官網匯出!M166)</f>
        <v/>
      </c>
      <c r="T166" s="1" t="str">
        <f>IF(官網匯出!N166="","",官網匯出!N166)</f>
        <v/>
      </c>
      <c r="U166" s="1" t="str">
        <f>IF(官網匯出!O166="","",官網匯出!O166)</f>
        <v/>
      </c>
      <c r="V166" s="1" t="str">
        <f>IF(官網匯出!P166="",IF(G166="","",0),官網匯出!P166)</f>
        <v/>
      </c>
      <c r="W166" s="1" t="str">
        <f>IF(官網匯出!Q166="",IF(G166="","",0),官網匯出!Q166)</f>
        <v/>
      </c>
      <c r="X166" s="1" t="str">
        <f>IF(官網匯出!R166="","",官網匯出!R166)</f>
        <v/>
      </c>
      <c r="Y166" s="1" t="str">
        <f>IF(官網匯出!S166="","",官網匯出!S166)</f>
        <v/>
      </c>
      <c r="Z166" s="1" t="str">
        <f>IF(G166="","",官網匯出!T166)</f>
        <v/>
      </c>
      <c r="AA166" s="1" t="str">
        <f>IF(G166="","",官網匯出!AK166)</f>
        <v/>
      </c>
      <c r="AB166" s="1" t="str">
        <f>IF(G166="","",IF(官網匯出!V166="","",官網匯出!V166))</f>
        <v/>
      </c>
      <c r="AJ166" s="1" t="str">
        <f>IF(G166="","",IF(官網匯出!AE166="","",官網匯出!AE166))</f>
        <v/>
      </c>
      <c r="AK166" s="1" t="str">
        <f>IF(G166="","",IF(官網匯出!AD166="","",官網匯出!AD166))</f>
        <v/>
      </c>
      <c r="AL166" s="1" t="str">
        <f t="shared" si="35"/>
        <v>0</v>
      </c>
      <c r="AM166" s="1" t="str">
        <f>IF(官網匯出!AG166="","",官網匯出!AG166)</f>
        <v/>
      </c>
      <c r="AN166" s="1" t="str">
        <f>IF(G166="","",IF(官網匯出!AH166="","",官網匯出!AH166))</f>
        <v/>
      </c>
      <c r="AO166" s="14" t="str">
        <f t="shared" si="36"/>
        <v/>
      </c>
      <c r="AP166" s="14" t="str">
        <f t="shared" si="37"/>
        <v>1</v>
      </c>
      <c r="AQ166" s="14" t="str">
        <f t="shared" si="38"/>
        <v>0</v>
      </c>
      <c r="AR166" s="1" t="str">
        <f t="shared" si="39"/>
        <v/>
      </c>
      <c r="AS166" s="1" t="str">
        <f t="shared" si="40"/>
        <v/>
      </c>
      <c r="AT166" s="1" t="str">
        <f t="shared" si="41"/>
        <v/>
      </c>
      <c r="AU166" s="1" t="str">
        <f t="shared" si="32"/>
        <v/>
      </c>
      <c r="AV166" s="1" t="e">
        <f>IF(VLOOKUP(G166,官網匯出!A:AQ,42,FALSE)="","[黃金盾官網]",VLOOKUP(G166,官網匯出!A:AQ,42,FALSE))</f>
        <v>#N/A</v>
      </c>
      <c r="AW166" s="1" t="e">
        <f>IF(LEFT(VLOOKUP(G166,官網匯出!A:AS,43,FALSE),2)="","web",LEFT(VLOOKUP(G166,官網匯出!A:AS,43,FALSE),2))</f>
        <v>#N/A</v>
      </c>
      <c r="AX166" s="1" t="str">
        <f t="shared" si="42"/>
        <v>O</v>
      </c>
    </row>
    <row r="167" spans="1:50">
      <c r="A167" s="1" t="str">
        <f>IF(G167="","",VLOOKUP(官網轉換!AW167,團名!A:B,2,FALSE))</f>
        <v/>
      </c>
      <c r="B167" s="1" t="str">
        <f>IF(G167="","",IF(LEFT(VLOOKUP(G167,官網匯出!A:AQ,43,0),2)="wf",VLOOKUP(VLOOKUP(G167,官網匯出!A:AQ,43,0),團名!$I$1:$K$12,2,FALSE),"N0071"))</f>
        <v/>
      </c>
      <c r="C167" s="1" t="str">
        <f>IFERROR(VLOOKUP(官網匯出!D167,團名!E:G,3,FALSE),"")</f>
        <v/>
      </c>
      <c r="D167" s="1" t="str">
        <f t="shared" si="33"/>
        <v/>
      </c>
      <c r="E167" s="1" t="str">
        <f t="shared" si="34"/>
        <v/>
      </c>
      <c r="F167" s="1" t="str">
        <f>IF(官網匯出!F167="已付款","","B0012")</f>
        <v>B0012</v>
      </c>
      <c r="G167" s="1" t="str">
        <f>IF(官網匯出!A167="","",官網匯出!A167)</f>
        <v/>
      </c>
      <c r="H167" s="3" t="str">
        <f>IF(官網匯出!B167="","",官網匯出!B167)</f>
        <v/>
      </c>
      <c r="I167" s="1" t="str">
        <f>IF(官網匯出!C167="","",官網匯出!C167)</f>
        <v/>
      </c>
      <c r="J167" s="1" t="str">
        <f>IF(官網匯出!D167="","",官網匯出!D167)</f>
        <v/>
      </c>
      <c r="K167" s="3" t="str">
        <f>IF(官網匯出!E167="","",官網匯出!E167)</f>
        <v/>
      </c>
      <c r="L167" s="1" t="str">
        <f>IF(官網匯出!F167="","",官網匯出!F167)</f>
        <v/>
      </c>
      <c r="M167" s="1" t="str">
        <f>IF(官網匯出!G167="","",官網匯出!G167)</f>
        <v/>
      </c>
      <c r="N167" s="1" t="str">
        <f>IF(官網匯出!H167="","",官網匯出!H167)</f>
        <v/>
      </c>
      <c r="P167" s="1" t="str">
        <f>IF(官網匯出!J167="","",RIGHT(官網匯出!J167,LEN(官網匯出!J167)-2))</f>
        <v/>
      </c>
      <c r="Q167" s="1" t="str">
        <f>IF(官網匯出!K167="","",官網匯出!K167)</f>
        <v/>
      </c>
      <c r="R167" s="1" t="str">
        <f>IF(官網匯出!L167="","",官網匯出!L167)</f>
        <v/>
      </c>
      <c r="S167" s="1" t="str">
        <f>IF(官網匯出!M167="","",官網匯出!M167)</f>
        <v/>
      </c>
      <c r="T167" s="1" t="str">
        <f>IF(官網匯出!N167="","",官網匯出!N167)</f>
        <v/>
      </c>
      <c r="U167" s="1" t="str">
        <f>IF(官網匯出!O167="","",官網匯出!O167)</f>
        <v/>
      </c>
      <c r="V167" s="1" t="str">
        <f>IF(官網匯出!P167="",IF(G167="","",0),官網匯出!P167)</f>
        <v/>
      </c>
      <c r="W167" s="1" t="str">
        <f>IF(官網匯出!Q167="",IF(G167="","",0),官網匯出!Q167)</f>
        <v/>
      </c>
      <c r="X167" s="1" t="str">
        <f>IF(官網匯出!R167="","",官網匯出!R167)</f>
        <v/>
      </c>
      <c r="Y167" s="1" t="str">
        <f>IF(官網匯出!S167="","",官網匯出!S167)</f>
        <v/>
      </c>
      <c r="Z167" s="1" t="str">
        <f>IF(G167="","",官網匯出!T167)</f>
        <v/>
      </c>
      <c r="AA167" s="1" t="str">
        <f>IF(G167="","",官網匯出!AK167)</f>
        <v/>
      </c>
      <c r="AB167" s="1" t="str">
        <f>IF(G167="","",IF(官網匯出!V167="","",官網匯出!V167))</f>
        <v/>
      </c>
      <c r="AJ167" s="1" t="str">
        <f>IF(G167="","",IF(官網匯出!AE167="","",官網匯出!AE167))</f>
        <v/>
      </c>
      <c r="AK167" s="1" t="str">
        <f>IF(G167="","",IF(官網匯出!AD167="","",官網匯出!AD167))</f>
        <v/>
      </c>
      <c r="AL167" s="1" t="str">
        <f t="shared" si="35"/>
        <v>0</v>
      </c>
      <c r="AM167" s="1" t="str">
        <f>IF(官網匯出!AG167="","",官網匯出!AG167)</f>
        <v/>
      </c>
      <c r="AN167" s="1" t="str">
        <f>IF(G167="","",IF(官網匯出!AH167="","",官網匯出!AH167))</f>
        <v/>
      </c>
      <c r="AO167" s="14" t="str">
        <f t="shared" si="36"/>
        <v/>
      </c>
      <c r="AP167" s="14" t="str">
        <f t="shared" si="37"/>
        <v>1</v>
      </c>
      <c r="AQ167" s="14" t="str">
        <f t="shared" si="38"/>
        <v>0</v>
      </c>
      <c r="AR167" s="1" t="str">
        <f t="shared" si="39"/>
        <v/>
      </c>
      <c r="AS167" s="1" t="str">
        <f t="shared" si="40"/>
        <v/>
      </c>
      <c r="AT167" s="1" t="str">
        <f t="shared" si="41"/>
        <v/>
      </c>
      <c r="AU167" s="1" t="str">
        <f t="shared" si="32"/>
        <v/>
      </c>
      <c r="AV167" s="1" t="e">
        <f>IF(VLOOKUP(G167,官網匯出!A:AQ,42,FALSE)="","[黃金盾官網]",VLOOKUP(G167,官網匯出!A:AQ,42,FALSE))</f>
        <v>#N/A</v>
      </c>
      <c r="AW167" s="1" t="e">
        <f>IF(LEFT(VLOOKUP(G167,官網匯出!A:AS,43,FALSE),2)="","web",LEFT(VLOOKUP(G167,官網匯出!A:AS,43,FALSE),2))</f>
        <v>#N/A</v>
      </c>
      <c r="AX167" s="1" t="str">
        <f t="shared" si="42"/>
        <v>O</v>
      </c>
    </row>
    <row r="168" spans="1:50">
      <c r="A168" s="1" t="str">
        <f>IF(G168="","",VLOOKUP(官網轉換!AW168,團名!A:B,2,FALSE))</f>
        <v/>
      </c>
      <c r="B168" s="1" t="str">
        <f>IF(G168="","",IF(LEFT(VLOOKUP(G168,官網匯出!A:AQ,43,0),2)="wf",VLOOKUP(VLOOKUP(G168,官網匯出!A:AQ,43,0),團名!$I$1:$K$12,2,FALSE),"N0071"))</f>
        <v/>
      </c>
      <c r="C168" s="1" t="str">
        <f>IFERROR(VLOOKUP(官網匯出!D168,團名!E:G,3,FALSE),"")</f>
        <v/>
      </c>
      <c r="D168" s="1" t="str">
        <f t="shared" si="33"/>
        <v/>
      </c>
      <c r="E168" s="1" t="str">
        <f t="shared" si="34"/>
        <v/>
      </c>
      <c r="F168" s="1" t="str">
        <f>IF(官網匯出!F168="已付款","","B0012")</f>
        <v>B0012</v>
      </c>
      <c r="G168" s="1" t="str">
        <f>IF(官網匯出!A168="","",官網匯出!A168)</f>
        <v/>
      </c>
      <c r="H168" s="3" t="str">
        <f>IF(官網匯出!B168="","",官網匯出!B168)</f>
        <v/>
      </c>
      <c r="I168" s="1" t="str">
        <f>IF(官網匯出!C168="","",官網匯出!C168)</f>
        <v/>
      </c>
      <c r="J168" s="1" t="str">
        <f>IF(官網匯出!D168="","",官網匯出!D168)</f>
        <v/>
      </c>
      <c r="K168" s="3" t="str">
        <f>IF(官網匯出!E168="","",官網匯出!E168)</f>
        <v/>
      </c>
      <c r="L168" s="1" t="str">
        <f>IF(官網匯出!F168="","",官網匯出!F168)</f>
        <v/>
      </c>
      <c r="M168" s="1" t="str">
        <f>IF(官網匯出!G168="","",官網匯出!G168)</f>
        <v/>
      </c>
      <c r="N168" s="1" t="str">
        <f>IF(官網匯出!H168="","",官網匯出!H168)</f>
        <v/>
      </c>
      <c r="P168" s="1" t="str">
        <f>IF(官網匯出!J168="","",RIGHT(官網匯出!J168,LEN(官網匯出!J168)-2))</f>
        <v/>
      </c>
      <c r="Q168" s="1" t="str">
        <f>IF(官網匯出!K168="","",官網匯出!K168)</f>
        <v/>
      </c>
      <c r="R168" s="1" t="str">
        <f>IF(官網匯出!L168="","",官網匯出!L168)</f>
        <v/>
      </c>
      <c r="S168" s="1" t="str">
        <f>IF(官網匯出!M168="","",官網匯出!M168)</f>
        <v/>
      </c>
      <c r="T168" s="1" t="str">
        <f>IF(官網匯出!N168="","",官網匯出!N168)</f>
        <v/>
      </c>
      <c r="U168" s="1" t="str">
        <f>IF(官網匯出!O168="","",官網匯出!O168)</f>
        <v/>
      </c>
      <c r="V168" s="1" t="str">
        <f>IF(官網匯出!P168="",IF(G168="","",0),官網匯出!P168)</f>
        <v/>
      </c>
      <c r="W168" s="1" t="str">
        <f>IF(官網匯出!Q168="",IF(G168="","",0),官網匯出!Q168)</f>
        <v/>
      </c>
      <c r="X168" s="1" t="str">
        <f>IF(官網匯出!R168="","",官網匯出!R168)</f>
        <v/>
      </c>
      <c r="Y168" s="1" t="str">
        <f>IF(官網匯出!S168="","",官網匯出!S168)</f>
        <v/>
      </c>
      <c r="Z168" s="1" t="str">
        <f>IF(G168="","",官網匯出!T168)</f>
        <v/>
      </c>
      <c r="AA168" s="1" t="str">
        <f>IF(G168="","",官網匯出!AK168)</f>
        <v/>
      </c>
      <c r="AB168" s="1" t="str">
        <f>IF(G168="","",IF(官網匯出!V168="","",官網匯出!V168))</f>
        <v/>
      </c>
      <c r="AJ168" s="1" t="str">
        <f>IF(G168="","",IF(官網匯出!AE168="","",官網匯出!AE168))</f>
        <v/>
      </c>
      <c r="AK168" s="1" t="str">
        <f>IF(G168="","",IF(官網匯出!AD168="","",官網匯出!AD168))</f>
        <v/>
      </c>
      <c r="AL168" s="1" t="str">
        <f t="shared" si="35"/>
        <v>0</v>
      </c>
      <c r="AM168" s="1" t="str">
        <f>IF(官網匯出!AG168="","",官網匯出!AG168)</f>
        <v/>
      </c>
      <c r="AN168" s="1" t="str">
        <f>IF(G168="","",IF(官網匯出!AH168="","",官網匯出!AH168))</f>
        <v/>
      </c>
      <c r="AO168" s="14" t="str">
        <f t="shared" si="36"/>
        <v/>
      </c>
      <c r="AP168" s="14" t="str">
        <f t="shared" si="37"/>
        <v>1</v>
      </c>
      <c r="AQ168" s="14" t="str">
        <f t="shared" si="38"/>
        <v>0</v>
      </c>
      <c r="AR168" s="1" t="str">
        <f t="shared" si="39"/>
        <v/>
      </c>
      <c r="AS168" s="1" t="str">
        <f t="shared" si="40"/>
        <v/>
      </c>
      <c r="AT168" s="1" t="str">
        <f t="shared" si="41"/>
        <v/>
      </c>
      <c r="AU168" s="1" t="str">
        <f t="shared" si="32"/>
        <v/>
      </c>
      <c r="AV168" s="1" t="e">
        <f>IF(VLOOKUP(G168,官網匯出!A:AQ,42,FALSE)="","[黃金盾官網]",VLOOKUP(G168,官網匯出!A:AQ,42,FALSE))</f>
        <v>#N/A</v>
      </c>
      <c r="AW168" s="1" t="e">
        <f>IF(LEFT(VLOOKUP(G168,官網匯出!A:AS,43,FALSE),2)="","web",LEFT(VLOOKUP(G168,官網匯出!A:AS,43,FALSE),2))</f>
        <v>#N/A</v>
      </c>
      <c r="AX168" s="1" t="str">
        <f t="shared" si="42"/>
        <v>O</v>
      </c>
    </row>
    <row r="169" spans="1:50">
      <c r="A169" s="1" t="str">
        <f>IF(G169="","",VLOOKUP(官網轉換!AW169,團名!A:B,2,FALSE))</f>
        <v/>
      </c>
      <c r="B169" s="1" t="str">
        <f>IF(G169="","",IF(LEFT(VLOOKUP(G169,官網匯出!A:AQ,43,0),2)="wf",VLOOKUP(VLOOKUP(G169,官網匯出!A:AQ,43,0),團名!$I$1:$K$12,2,FALSE),"N0071"))</f>
        <v/>
      </c>
      <c r="C169" s="1" t="str">
        <f>IFERROR(VLOOKUP(官網匯出!D169,團名!E:G,3,FALSE),"")</f>
        <v/>
      </c>
      <c r="D169" s="1" t="str">
        <f t="shared" si="33"/>
        <v/>
      </c>
      <c r="E169" s="1" t="str">
        <f t="shared" si="34"/>
        <v/>
      </c>
      <c r="F169" s="1" t="str">
        <f>IF(官網匯出!F169="已付款","","B0012")</f>
        <v>B0012</v>
      </c>
      <c r="G169" s="1" t="str">
        <f>IF(官網匯出!A169="","",官網匯出!A169)</f>
        <v/>
      </c>
      <c r="H169" s="3" t="str">
        <f>IF(官網匯出!B169="","",官網匯出!B169)</f>
        <v/>
      </c>
      <c r="I169" s="1" t="str">
        <f>IF(官網匯出!C169="","",官網匯出!C169)</f>
        <v/>
      </c>
      <c r="J169" s="1" t="str">
        <f>IF(官網匯出!D169="","",官網匯出!D169)</f>
        <v/>
      </c>
      <c r="K169" s="3" t="str">
        <f>IF(官網匯出!E169="","",官網匯出!E169)</f>
        <v/>
      </c>
      <c r="L169" s="1" t="str">
        <f>IF(官網匯出!F169="","",官網匯出!F169)</f>
        <v/>
      </c>
      <c r="M169" s="1" t="str">
        <f>IF(官網匯出!G169="","",官網匯出!G169)</f>
        <v/>
      </c>
      <c r="N169" s="1" t="str">
        <f>IF(官網匯出!H169="","",官網匯出!H169)</f>
        <v/>
      </c>
      <c r="P169" s="1" t="str">
        <f>IF(官網匯出!J169="","",RIGHT(官網匯出!J169,LEN(官網匯出!J169)-2))</f>
        <v/>
      </c>
      <c r="Q169" s="1" t="str">
        <f>IF(官網匯出!K169="","",官網匯出!K169)</f>
        <v/>
      </c>
      <c r="R169" s="1" t="str">
        <f>IF(官網匯出!L169="","",官網匯出!L169)</f>
        <v/>
      </c>
      <c r="S169" s="1" t="str">
        <f>IF(官網匯出!M169="","",官網匯出!M169)</f>
        <v/>
      </c>
      <c r="T169" s="1" t="str">
        <f>IF(官網匯出!N169="","",官網匯出!N169)</f>
        <v/>
      </c>
      <c r="U169" s="1" t="str">
        <f>IF(官網匯出!O169="","",官網匯出!O169)</f>
        <v/>
      </c>
      <c r="V169" s="1" t="str">
        <f>IF(官網匯出!P169="",IF(G169="","",0),官網匯出!P169)</f>
        <v/>
      </c>
      <c r="W169" s="1" t="str">
        <f>IF(官網匯出!Q169="",IF(G169="","",0),官網匯出!Q169)</f>
        <v/>
      </c>
      <c r="X169" s="1" t="str">
        <f>IF(官網匯出!R169="","",官網匯出!R169)</f>
        <v/>
      </c>
      <c r="Y169" s="1" t="str">
        <f>IF(官網匯出!S169="","",官網匯出!S169)</f>
        <v/>
      </c>
      <c r="Z169" s="1" t="str">
        <f>IF(G169="","",官網匯出!T169)</f>
        <v/>
      </c>
      <c r="AA169" s="1" t="str">
        <f>IF(G169="","",官網匯出!AK169)</f>
        <v/>
      </c>
      <c r="AB169" s="1" t="str">
        <f>IF(G169="","",IF(官網匯出!V169="","",官網匯出!V169))</f>
        <v/>
      </c>
      <c r="AJ169" s="1" t="str">
        <f>IF(G169="","",IF(官網匯出!AE169="","",官網匯出!AE169))</f>
        <v/>
      </c>
      <c r="AK169" s="1" t="str">
        <f>IF(G169="","",IF(官網匯出!AD169="","",官網匯出!AD169))</f>
        <v/>
      </c>
      <c r="AL169" s="1" t="str">
        <f t="shared" si="35"/>
        <v>0</v>
      </c>
      <c r="AM169" s="1" t="str">
        <f>IF(官網匯出!AG169="","",官網匯出!AG169)</f>
        <v/>
      </c>
      <c r="AN169" s="1" t="str">
        <f>IF(G169="","",IF(官網匯出!AH169="","",官網匯出!AH169))</f>
        <v/>
      </c>
      <c r="AO169" s="14" t="str">
        <f t="shared" si="36"/>
        <v/>
      </c>
      <c r="AP169" s="14" t="str">
        <f t="shared" si="37"/>
        <v>1</v>
      </c>
      <c r="AQ169" s="14" t="str">
        <f t="shared" si="38"/>
        <v>0</v>
      </c>
      <c r="AR169" s="1" t="str">
        <f t="shared" si="39"/>
        <v/>
      </c>
      <c r="AS169" s="1" t="str">
        <f t="shared" si="40"/>
        <v/>
      </c>
      <c r="AT169" s="1" t="str">
        <f t="shared" si="41"/>
        <v/>
      </c>
      <c r="AU169" s="1" t="str">
        <f t="shared" si="32"/>
        <v/>
      </c>
      <c r="AV169" s="1" t="e">
        <f>IF(VLOOKUP(G169,官網匯出!A:AQ,42,FALSE)="","[黃金盾官網]",VLOOKUP(G169,官網匯出!A:AQ,42,FALSE))</f>
        <v>#N/A</v>
      </c>
      <c r="AW169" s="1" t="e">
        <f>IF(LEFT(VLOOKUP(G169,官網匯出!A:AS,43,FALSE),2)="","web",LEFT(VLOOKUP(G169,官網匯出!A:AS,43,FALSE),2))</f>
        <v>#N/A</v>
      </c>
      <c r="AX169" s="1" t="str">
        <f t="shared" si="42"/>
        <v>O</v>
      </c>
    </row>
    <row r="170" spans="1:50">
      <c r="A170" s="1" t="str">
        <f>IF(G170="","",VLOOKUP(官網轉換!AW170,團名!A:B,2,FALSE))</f>
        <v/>
      </c>
      <c r="B170" s="1" t="str">
        <f>IF(G170="","",IF(LEFT(VLOOKUP(G170,官網匯出!A:AQ,43,0),2)="wf",VLOOKUP(VLOOKUP(G170,官網匯出!A:AQ,43,0),團名!$I$1:$K$12,2,FALSE),"N0071"))</f>
        <v/>
      </c>
      <c r="C170" s="1" t="str">
        <f>IFERROR(VLOOKUP(官網匯出!D170,團名!E:G,3,FALSE),"")</f>
        <v/>
      </c>
      <c r="D170" s="1" t="str">
        <f t="shared" si="33"/>
        <v/>
      </c>
      <c r="E170" s="1" t="str">
        <f t="shared" si="34"/>
        <v/>
      </c>
      <c r="F170" s="1" t="str">
        <f>IF(官網匯出!F170="已付款","","B0012")</f>
        <v>B0012</v>
      </c>
      <c r="G170" s="1" t="str">
        <f>IF(官網匯出!A170="","",官網匯出!A170)</f>
        <v/>
      </c>
      <c r="H170" s="3" t="str">
        <f>IF(官網匯出!B170="","",官網匯出!B170)</f>
        <v/>
      </c>
      <c r="I170" s="1" t="str">
        <f>IF(官網匯出!C170="","",官網匯出!C170)</f>
        <v/>
      </c>
      <c r="J170" s="1" t="str">
        <f>IF(官網匯出!D170="","",官網匯出!D170)</f>
        <v/>
      </c>
      <c r="K170" s="3" t="str">
        <f>IF(官網匯出!E170="","",官網匯出!E170)</f>
        <v/>
      </c>
      <c r="L170" s="1" t="str">
        <f>IF(官網匯出!F170="","",官網匯出!F170)</f>
        <v/>
      </c>
      <c r="M170" s="1" t="str">
        <f>IF(官網匯出!G170="","",官網匯出!G170)</f>
        <v/>
      </c>
      <c r="N170" s="1" t="str">
        <f>IF(官網匯出!H170="","",官網匯出!H170)</f>
        <v/>
      </c>
      <c r="P170" s="1" t="str">
        <f>IF(官網匯出!J170="","",RIGHT(官網匯出!J170,LEN(官網匯出!J170)-2))</f>
        <v/>
      </c>
      <c r="Q170" s="1" t="str">
        <f>IF(官網匯出!K170="","",官網匯出!K170)</f>
        <v/>
      </c>
      <c r="R170" s="1" t="str">
        <f>IF(官網匯出!L170="","",官網匯出!L170)</f>
        <v/>
      </c>
      <c r="S170" s="1" t="str">
        <f>IF(官網匯出!M170="","",官網匯出!M170)</f>
        <v/>
      </c>
      <c r="T170" s="1" t="str">
        <f>IF(官網匯出!N170="","",官網匯出!N170)</f>
        <v/>
      </c>
      <c r="U170" s="1" t="str">
        <f>IF(官網匯出!O170="","",官網匯出!O170)</f>
        <v/>
      </c>
      <c r="V170" s="1" t="str">
        <f>IF(官網匯出!P170="",IF(G170="","",0),官網匯出!P170)</f>
        <v/>
      </c>
      <c r="W170" s="1" t="str">
        <f>IF(官網匯出!Q170="",IF(G170="","",0),官網匯出!Q170)</f>
        <v/>
      </c>
      <c r="X170" s="1" t="str">
        <f>IF(官網匯出!R170="","",官網匯出!R170)</f>
        <v/>
      </c>
      <c r="Y170" s="1" t="str">
        <f>IF(官網匯出!S170="","",官網匯出!S170)</f>
        <v/>
      </c>
      <c r="Z170" s="1" t="str">
        <f>IF(G170="","",官網匯出!T170)</f>
        <v/>
      </c>
      <c r="AA170" s="1" t="str">
        <f>IF(G170="","",官網匯出!AK170)</f>
        <v/>
      </c>
      <c r="AB170" s="1" t="str">
        <f>IF(G170="","",IF(官網匯出!V170="","",官網匯出!V170))</f>
        <v/>
      </c>
      <c r="AJ170" s="1" t="str">
        <f>IF(G170="","",IF(官網匯出!AE170="","",官網匯出!AE170))</f>
        <v/>
      </c>
      <c r="AK170" s="1" t="str">
        <f>IF(G170="","",IF(官網匯出!AD170="","",官網匯出!AD170))</f>
        <v/>
      </c>
      <c r="AL170" s="1" t="str">
        <f t="shared" si="35"/>
        <v>0</v>
      </c>
      <c r="AM170" s="1" t="str">
        <f>IF(官網匯出!AG170="","",官網匯出!AG170)</f>
        <v/>
      </c>
      <c r="AN170" s="1" t="str">
        <f>IF(G170="","",IF(官網匯出!AH170="","",官網匯出!AH170))</f>
        <v/>
      </c>
      <c r="AO170" s="14" t="str">
        <f t="shared" si="36"/>
        <v/>
      </c>
      <c r="AP170" s="14" t="str">
        <f t="shared" si="37"/>
        <v>1</v>
      </c>
      <c r="AQ170" s="14" t="str">
        <f t="shared" si="38"/>
        <v>0</v>
      </c>
      <c r="AR170" s="1" t="str">
        <f t="shared" si="39"/>
        <v/>
      </c>
      <c r="AS170" s="1" t="str">
        <f t="shared" si="40"/>
        <v/>
      </c>
      <c r="AT170" s="1" t="str">
        <f t="shared" si="41"/>
        <v/>
      </c>
      <c r="AU170" s="1" t="str">
        <f t="shared" si="32"/>
        <v/>
      </c>
      <c r="AV170" s="1" t="e">
        <f>IF(VLOOKUP(G170,官網匯出!A:AQ,42,FALSE)="","[黃金盾官網]",VLOOKUP(G170,官網匯出!A:AQ,42,FALSE))</f>
        <v>#N/A</v>
      </c>
      <c r="AW170" s="1" t="e">
        <f>IF(LEFT(VLOOKUP(G170,官網匯出!A:AS,43,FALSE),2)="","web",LEFT(VLOOKUP(G170,官網匯出!A:AS,43,FALSE),2))</f>
        <v>#N/A</v>
      </c>
      <c r="AX170" s="1" t="str">
        <f t="shared" si="42"/>
        <v>O</v>
      </c>
    </row>
    <row r="171" spans="1:50">
      <c r="A171" s="1" t="str">
        <f>IF(G171="","",VLOOKUP(官網轉換!AW171,團名!A:B,2,FALSE))</f>
        <v/>
      </c>
      <c r="B171" s="1" t="str">
        <f>IF(G171="","",IF(LEFT(VLOOKUP(G171,官網匯出!A:AQ,43,0),2)="wf",VLOOKUP(VLOOKUP(G171,官網匯出!A:AQ,43,0),團名!$I$1:$K$12,2,FALSE),"N0071"))</f>
        <v/>
      </c>
      <c r="C171" s="1" t="str">
        <f>IFERROR(VLOOKUP(官網匯出!D171,團名!E:G,3,FALSE),"")</f>
        <v/>
      </c>
      <c r="D171" s="1" t="str">
        <f t="shared" si="33"/>
        <v/>
      </c>
      <c r="E171" s="1" t="str">
        <f t="shared" si="34"/>
        <v/>
      </c>
      <c r="F171" s="1" t="str">
        <f>IF(官網匯出!F171="已付款","","B0012")</f>
        <v>B0012</v>
      </c>
      <c r="G171" s="1" t="str">
        <f>IF(官網匯出!A171="","",官網匯出!A171)</f>
        <v/>
      </c>
      <c r="H171" s="3" t="str">
        <f>IF(官網匯出!B171="","",官網匯出!B171)</f>
        <v/>
      </c>
      <c r="I171" s="1" t="str">
        <f>IF(官網匯出!C171="","",官網匯出!C171)</f>
        <v/>
      </c>
      <c r="J171" s="1" t="str">
        <f>IF(官網匯出!D171="","",官網匯出!D171)</f>
        <v/>
      </c>
      <c r="K171" s="3" t="str">
        <f>IF(官網匯出!E171="","",官網匯出!E171)</f>
        <v/>
      </c>
      <c r="L171" s="1" t="str">
        <f>IF(官網匯出!F171="","",官網匯出!F171)</f>
        <v/>
      </c>
      <c r="M171" s="1" t="str">
        <f>IF(官網匯出!G171="","",官網匯出!G171)</f>
        <v/>
      </c>
      <c r="N171" s="1" t="str">
        <f>IF(官網匯出!H171="","",官網匯出!H171)</f>
        <v/>
      </c>
      <c r="P171" s="1" t="str">
        <f>IF(官網匯出!J171="","",RIGHT(官網匯出!J171,LEN(官網匯出!J171)-2))</f>
        <v/>
      </c>
      <c r="Q171" s="1" t="str">
        <f>IF(官網匯出!K171="","",官網匯出!K171)</f>
        <v/>
      </c>
      <c r="R171" s="1" t="str">
        <f>IF(官網匯出!L171="","",官網匯出!L171)</f>
        <v/>
      </c>
      <c r="S171" s="1" t="str">
        <f>IF(官網匯出!M171="","",官網匯出!M171)</f>
        <v/>
      </c>
      <c r="T171" s="1" t="str">
        <f>IF(官網匯出!N171="","",官網匯出!N171)</f>
        <v/>
      </c>
      <c r="U171" s="1" t="str">
        <f>IF(官網匯出!O171="","",官網匯出!O171)</f>
        <v/>
      </c>
      <c r="V171" s="1" t="str">
        <f>IF(官網匯出!P171="",IF(G171="","",0),官網匯出!P171)</f>
        <v/>
      </c>
      <c r="W171" s="1" t="str">
        <f>IF(官網匯出!Q171="",IF(G171="","",0),官網匯出!Q171)</f>
        <v/>
      </c>
      <c r="X171" s="1" t="str">
        <f>IF(官網匯出!R171="","",官網匯出!R171)</f>
        <v/>
      </c>
      <c r="Y171" s="1" t="str">
        <f>IF(官網匯出!S171="","",官網匯出!S171)</f>
        <v/>
      </c>
      <c r="Z171" s="1" t="str">
        <f>IF(G171="","",官網匯出!T171)</f>
        <v/>
      </c>
      <c r="AA171" s="1" t="str">
        <f>IF(G171="","",官網匯出!AK171)</f>
        <v/>
      </c>
      <c r="AB171" s="1" t="str">
        <f>IF(G171="","",IF(官網匯出!V171="","",官網匯出!V171))</f>
        <v/>
      </c>
      <c r="AJ171" s="1" t="str">
        <f>IF(G171="","",IF(官網匯出!AE171="","",官網匯出!AE171))</f>
        <v/>
      </c>
      <c r="AK171" s="1" t="str">
        <f>IF(G171="","",IF(官網匯出!AD171="","",官網匯出!AD171))</f>
        <v/>
      </c>
      <c r="AL171" s="1" t="str">
        <f t="shared" si="35"/>
        <v>0</v>
      </c>
      <c r="AM171" s="1" t="str">
        <f>IF(官網匯出!AG171="","",官網匯出!AG171)</f>
        <v/>
      </c>
      <c r="AN171" s="1" t="str">
        <f>IF(G171="","",IF(官網匯出!AH171="","",官網匯出!AH171))</f>
        <v/>
      </c>
      <c r="AO171" s="14" t="str">
        <f t="shared" si="36"/>
        <v/>
      </c>
      <c r="AP171" s="14" t="str">
        <f t="shared" si="37"/>
        <v>1</v>
      </c>
      <c r="AQ171" s="14" t="str">
        <f t="shared" si="38"/>
        <v>0</v>
      </c>
      <c r="AR171" s="1" t="str">
        <f t="shared" si="39"/>
        <v/>
      </c>
      <c r="AS171" s="1" t="str">
        <f t="shared" si="40"/>
        <v/>
      </c>
      <c r="AT171" s="1" t="str">
        <f t="shared" si="41"/>
        <v/>
      </c>
      <c r="AU171" s="1" t="str">
        <f t="shared" si="32"/>
        <v/>
      </c>
      <c r="AV171" s="1" t="e">
        <f>IF(VLOOKUP(G171,官網匯出!A:AQ,42,FALSE)="","[黃金盾官網]",VLOOKUP(G171,官網匯出!A:AQ,42,FALSE))</f>
        <v>#N/A</v>
      </c>
      <c r="AW171" s="1" t="e">
        <f>IF(LEFT(VLOOKUP(G171,官網匯出!A:AS,43,FALSE),2)="","web",LEFT(VLOOKUP(G171,官網匯出!A:AS,43,FALSE),2))</f>
        <v>#N/A</v>
      </c>
      <c r="AX171" s="1" t="str">
        <f t="shared" si="42"/>
        <v>O</v>
      </c>
    </row>
    <row r="172" spans="1:50">
      <c r="A172" s="1" t="str">
        <f>IF(G172="","",VLOOKUP(官網轉換!AW172,團名!A:B,2,FALSE))</f>
        <v/>
      </c>
      <c r="B172" s="1" t="str">
        <f>IF(G172="","",IF(LEFT(VLOOKUP(G172,官網匯出!A:AQ,43,0),2)="wf",VLOOKUP(VLOOKUP(G172,官網匯出!A:AQ,43,0),團名!$I$1:$K$12,2,FALSE),"N0071"))</f>
        <v/>
      </c>
      <c r="C172" s="1" t="str">
        <f>IFERROR(VLOOKUP(官網匯出!D172,團名!E:G,3,FALSE),"")</f>
        <v/>
      </c>
      <c r="D172" s="1" t="str">
        <f t="shared" si="33"/>
        <v/>
      </c>
      <c r="E172" s="1" t="str">
        <f t="shared" si="34"/>
        <v/>
      </c>
      <c r="F172" s="1" t="str">
        <f>IF(官網匯出!F172="已付款","","B0012")</f>
        <v>B0012</v>
      </c>
      <c r="G172" s="1" t="str">
        <f>IF(官網匯出!A172="","",官網匯出!A172)</f>
        <v/>
      </c>
      <c r="H172" s="3" t="str">
        <f>IF(官網匯出!B172="","",官網匯出!B172)</f>
        <v/>
      </c>
      <c r="I172" s="1" t="str">
        <f>IF(官網匯出!C172="","",官網匯出!C172)</f>
        <v/>
      </c>
      <c r="J172" s="1" t="str">
        <f>IF(官網匯出!D172="","",官網匯出!D172)</f>
        <v/>
      </c>
      <c r="K172" s="3" t="str">
        <f>IF(官網匯出!E172="","",官網匯出!E172)</f>
        <v/>
      </c>
      <c r="L172" s="1" t="str">
        <f>IF(官網匯出!F172="","",官網匯出!F172)</f>
        <v/>
      </c>
      <c r="M172" s="1" t="str">
        <f>IF(官網匯出!G172="","",官網匯出!G172)</f>
        <v/>
      </c>
      <c r="N172" s="1" t="str">
        <f>IF(官網匯出!H172="","",官網匯出!H172)</f>
        <v/>
      </c>
      <c r="P172" s="1" t="str">
        <f>IF(官網匯出!J172="","",RIGHT(官網匯出!J172,LEN(官網匯出!J172)-2))</f>
        <v/>
      </c>
      <c r="Q172" s="1" t="str">
        <f>IF(官網匯出!K172="","",官網匯出!K172)</f>
        <v/>
      </c>
      <c r="R172" s="1" t="str">
        <f>IF(官網匯出!L172="","",官網匯出!L172)</f>
        <v/>
      </c>
      <c r="S172" s="1" t="str">
        <f>IF(官網匯出!M172="","",官網匯出!M172)</f>
        <v/>
      </c>
      <c r="T172" s="1" t="str">
        <f>IF(官網匯出!N172="","",官網匯出!N172)</f>
        <v/>
      </c>
      <c r="U172" s="1" t="str">
        <f>IF(官網匯出!O172="","",官網匯出!O172)</f>
        <v/>
      </c>
      <c r="V172" s="1" t="str">
        <f>IF(官網匯出!P172="",IF(G172="","",0),官網匯出!P172)</f>
        <v/>
      </c>
      <c r="W172" s="1" t="str">
        <f>IF(官網匯出!Q172="",IF(G172="","",0),官網匯出!Q172)</f>
        <v/>
      </c>
      <c r="X172" s="1" t="str">
        <f>IF(官網匯出!R172="","",官網匯出!R172)</f>
        <v/>
      </c>
      <c r="Y172" s="1" t="str">
        <f>IF(官網匯出!S172="","",官網匯出!S172)</f>
        <v/>
      </c>
      <c r="Z172" s="1" t="str">
        <f>IF(G172="","",官網匯出!T172)</f>
        <v/>
      </c>
      <c r="AA172" s="1" t="str">
        <f>IF(G172="","",官網匯出!AK172)</f>
        <v/>
      </c>
      <c r="AB172" s="1" t="str">
        <f>IF(G172="","",IF(官網匯出!V172="","",官網匯出!V172))</f>
        <v/>
      </c>
      <c r="AJ172" s="1" t="str">
        <f>IF(G172="","",IF(官網匯出!AE172="","",官網匯出!AE172))</f>
        <v/>
      </c>
      <c r="AK172" s="1" t="str">
        <f>IF(G172="","",IF(官網匯出!AD172="","",官網匯出!AD172))</f>
        <v/>
      </c>
      <c r="AL172" s="1" t="str">
        <f t="shared" si="35"/>
        <v>0</v>
      </c>
      <c r="AM172" s="1" t="str">
        <f>IF(官網匯出!AG172="","",官網匯出!AG172)</f>
        <v/>
      </c>
      <c r="AN172" s="1" t="str">
        <f>IF(G172="","",IF(官網匯出!AH172="","",官網匯出!AH172))</f>
        <v/>
      </c>
      <c r="AO172" s="14" t="str">
        <f t="shared" si="36"/>
        <v/>
      </c>
      <c r="AP172" s="14" t="str">
        <f t="shared" si="37"/>
        <v>1</v>
      </c>
      <c r="AQ172" s="14" t="str">
        <f t="shared" si="38"/>
        <v>0</v>
      </c>
      <c r="AR172" s="1" t="str">
        <f t="shared" si="39"/>
        <v/>
      </c>
      <c r="AS172" s="1" t="str">
        <f t="shared" si="40"/>
        <v/>
      </c>
      <c r="AT172" s="1" t="str">
        <f t="shared" si="41"/>
        <v/>
      </c>
      <c r="AU172" s="1" t="str">
        <f t="shared" si="32"/>
        <v/>
      </c>
      <c r="AV172" s="1" t="e">
        <f>IF(VLOOKUP(G172,官網匯出!A:AQ,42,FALSE)="","[黃金盾官網]",VLOOKUP(G172,官網匯出!A:AQ,42,FALSE))</f>
        <v>#N/A</v>
      </c>
      <c r="AW172" s="1" t="e">
        <f>IF(LEFT(VLOOKUP(G172,官網匯出!A:AS,43,FALSE),2)="","web",LEFT(VLOOKUP(G172,官網匯出!A:AS,43,FALSE),2))</f>
        <v>#N/A</v>
      </c>
      <c r="AX172" s="1" t="str">
        <f t="shared" si="42"/>
        <v>O</v>
      </c>
    </row>
    <row r="173" spans="1:50">
      <c r="A173" s="1" t="str">
        <f>IF(G173="","",VLOOKUP(官網轉換!AW173,團名!A:B,2,FALSE))</f>
        <v/>
      </c>
      <c r="B173" s="1" t="str">
        <f>IF(G173="","",IF(LEFT(VLOOKUP(G173,官網匯出!A:AQ,43,0),2)="wf",VLOOKUP(VLOOKUP(G173,官網匯出!A:AQ,43,0),團名!$I$1:$K$12,2,FALSE),"N0071"))</f>
        <v/>
      </c>
      <c r="C173" s="1" t="str">
        <f>IFERROR(VLOOKUP(官網匯出!D173,團名!E:G,3,FALSE),"")</f>
        <v/>
      </c>
      <c r="D173" s="1" t="str">
        <f t="shared" si="33"/>
        <v/>
      </c>
      <c r="E173" s="1" t="str">
        <f t="shared" si="34"/>
        <v/>
      </c>
      <c r="F173" s="1" t="str">
        <f>IF(官網匯出!F173="已付款","","B0012")</f>
        <v>B0012</v>
      </c>
      <c r="G173" s="1" t="str">
        <f>IF(官網匯出!A173="","",官網匯出!A173)</f>
        <v/>
      </c>
      <c r="H173" s="3" t="str">
        <f>IF(官網匯出!B173="","",官網匯出!B173)</f>
        <v/>
      </c>
      <c r="I173" s="1" t="str">
        <f>IF(官網匯出!C173="","",官網匯出!C173)</f>
        <v/>
      </c>
      <c r="J173" s="1" t="str">
        <f>IF(官網匯出!D173="","",官網匯出!D173)</f>
        <v/>
      </c>
      <c r="K173" s="3" t="str">
        <f>IF(官網匯出!E173="","",官網匯出!E173)</f>
        <v/>
      </c>
      <c r="L173" s="1" t="str">
        <f>IF(官網匯出!F173="","",官網匯出!F173)</f>
        <v/>
      </c>
      <c r="M173" s="1" t="str">
        <f>IF(官網匯出!G173="","",官網匯出!G173)</f>
        <v/>
      </c>
      <c r="N173" s="1" t="str">
        <f>IF(官網匯出!H173="","",官網匯出!H173)</f>
        <v/>
      </c>
      <c r="P173" s="1" t="str">
        <f>IF(官網匯出!J173="","",RIGHT(官網匯出!J173,LEN(官網匯出!J173)-2))</f>
        <v/>
      </c>
      <c r="Q173" s="1" t="str">
        <f>IF(官網匯出!K173="","",官網匯出!K173)</f>
        <v/>
      </c>
      <c r="R173" s="1" t="str">
        <f>IF(官網匯出!L173="","",官網匯出!L173)</f>
        <v/>
      </c>
      <c r="S173" s="1" t="str">
        <f>IF(官網匯出!M173="","",官網匯出!M173)</f>
        <v/>
      </c>
      <c r="T173" s="1" t="str">
        <f>IF(官網匯出!N173="","",官網匯出!N173)</f>
        <v/>
      </c>
      <c r="U173" s="1" t="str">
        <f>IF(官網匯出!O173="","",官網匯出!O173)</f>
        <v/>
      </c>
      <c r="V173" s="1" t="str">
        <f>IF(官網匯出!P173="",IF(G173="","",0),官網匯出!P173)</f>
        <v/>
      </c>
      <c r="W173" s="1" t="str">
        <f>IF(官網匯出!Q173="",IF(G173="","",0),官網匯出!Q173)</f>
        <v/>
      </c>
      <c r="X173" s="1" t="str">
        <f>IF(官網匯出!R173="","",官網匯出!R173)</f>
        <v/>
      </c>
      <c r="Y173" s="1" t="str">
        <f>IF(官網匯出!S173="","",官網匯出!S173)</f>
        <v/>
      </c>
      <c r="Z173" s="1" t="str">
        <f>IF(G173="","",官網匯出!T173)</f>
        <v/>
      </c>
      <c r="AA173" s="1" t="str">
        <f>IF(G173="","",官網匯出!AK173)</f>
        <v/>
      </c>
      <c r="AB173" s="1" t="str">
        <f>IF(G173="","",IF(官網匯出!V173="","",官網匯出!V173))</f>
        <v/>
      </c>
      <c r="AJ173" s="1" t="str">
        <f>IF(G173="","",IF(官網匯出!AE173="","",官網匯出!AE173))</f>
        <v/>
      </c>
      <c r="AK173" s="1" t="str">
        <f>IF(G173="","",IF(官網匯出!AD173="","",官網匯出!AD173))</f>
        <v/>
      </c>
      <c r="AL173" s="1" t="str">
        <f t="shared" si="35"/>
        <v>0</v>
      </c>
      <c r="AM173" s="1" t="str">
        <f>IF(官網匯出!AG173="","",官網匯出!AG173)</f>
        <v/>
      </c>
      <c r="AN173" s="1" t="str">
        <f>IF(G173="","",IF(官網匯出!AH173="","",官網匯出!AH173))</f>
        <v/>
      </c>
      <c r="AO173" s="14" t="str">
        <f t="shared" si="36"/>
        <v/>
      </c>
      <c r="AP173" s="14" t="str">
        <f t="shared" si="37"/>
        <v>1</v>
      </c>
      <c r="AQ173" s="14" t="str">
        <f t="shared" si="38"/>
        <v>0</v>
      </c>
      <c r="AR173" s="1" t="str">
        <f t="shared" si="39"/>
        <v/>
      </c>
      <c r="AS173" s="1" t="str">
        <f t="shared" si="40"/>
        <v/>
      </c>
      <c r="AT173" s="1" t="str">
        <f t="shared" si="41"/>
        <v/>
      </c>
      <c r="AU173" s="1" t="str">
        <f t="shared" si="32"/>
        <v/>
      </c>
      <c r="AV173" s="1" t="e">
        <f>IF(VLOOKUP(G173,官網匯出!A:AQ,42,FALSE)="","[黃金盾官網]",VLOOKUP(G173,官網匯出!A:AQ,42,FALSE))</f>
        <v>#N/A</v>
      </c>
      <c r="AW173" s="1" t="e">
        <f>IF(LEFT(VLOOKUP(G173,官網匯出!A:AS,43,FALSE),2)="","web",LEFT(VLOOKUP(G173,官網匯出!A:AS,43,FALSE),2))</f>
        <v>#N/A</v>
      </c>
      <c r="AX173" s="1" t="str">
        <f t="shared" si="42"/>
        <v>O</v>
      </c>
    </row>
    <row r="174" spans="1:50">
      <c r="A174" s="1" t="str">
        <f>IF(G174="","",VLOOKUP(官網轉換!AW174,團名!A:B,2,FALSE))</f>
        <v/>
      </c>
      <c r="B174" s="1" t="str">
        <f>IF(G174="","",IF(LEFT(VLOOKUP(G174,官網匯出!A:AQ,43,0),2)="wf",VLOOKUP(VLOOKUP(G174,官網匯出!A:AQ,43,0),團名!$I$1:$K$12,2,FALSE),"N0071"))</f>
        <v/>
      </c>
      <c r="C174" s="1" t="str">
        <f>IFERROR(VLOOKUP(官網匯出!D174,團名!E:G,3,FALSE),"")</f>
        <v/>
      </c>
      <c r="D174" s="1" t="str">
        <f t="shared" si="33"/>
        <v/>
      </c>
      <c r="E174" s="1" t="str">
        <f t="shared" si="34"/>
        <v/>
      </c>
      <c r="F174" s="1" t="str">
        <f>IF(官網匯出!F174="已付款","","B0012")</f>
        <v>B0012</v>
      </c>
      <c r="G174" s="1" t="str">
        <f>IF(官網匯出!A174="","",官網匯出!A174)</f>
        <v/>
      </c>
      <c r="H174" s="3" t="str">
        <f>IF(官網匯出!B174="","",官網匯出!B174)</f>
        <v/>
      </c>
      <c r="I174" s="1" t="str">
        <f>IF(官網匯出!C174="","",官網匯出!C174)</f>
        <v/>
      </c>
      <c r="J174" s="1" t="str">
        <f>IF(官網匯出!D174="","",官網匯出!D174)</f>
        <v/>
      </c>
      <c r="K174" s="3" t="str">
        <f>IF(官網匯出!E174="","",官網匯出!E174)</f>
        <v/>
      </c>
      <c r="L174" s="1" t="str">
        <f>IF(官網匯出!F174="","",官網匯出!F174)</f>
        <v/>
      </c>
      <c r="M174" s="1" t="str">
        <f>IF(官網匯出!G174="","",官網匯出!G174)</f>
        <v/>
      </c>
      <c r="N174" s="1" t="str">
        <f>IF(官網匯出!H174="","",官網匯出!H174)</f>
        <v/>
      </c>
      <c r="P174" s="1" t="str">
        <f>IF(官網匯出!J174="","",RIGHT(官網匯出!J174,LEN(官網匯出!J174)-2))</f>
        <v/>
      </c>
      <c r="Q174" s="1" t="str">
        <f>IF(官網匯出!K174="","",官網匯出!K174)</f>
        <v/>
      </c>
      <c r="R174" s="1" t="str">
        <f>IF(官網匯出!L174="","",官網匯出!L174)</f>
        <v/>
      </c>
      <c r="S174" s="1" t="str">
        <f>IF(官網匯出!M174="","",官網匯出!M174)</f>
        <v/>
      </c>
      <c r="T174" s="1" t="str">
        <f>IF(官網匯出!N174="","",官網匯出!N174)</f>
        <v/>
      </c>
      <c r="U174" s="1" t="str">
        <f>IF(官網匯出!O174="","",官網匯出!O174)</f>
        <v/>
      </c>
      <c r="V174" s="1" t="str">
        <f>IF(官網匯出!P174="",IF(G174="","",0),官網匯出!P174)</f>
        <v/>
      </c>
      <c r="W174" s="1" t="str">
        <f>IF(官網匯出!Q174="",IF(G174="","",0),官網匯出!Q174)</f>
        <v/>
      </c>
      <c r="X174" s="1" t="str">
        <f>IF(官網匯出!R174="","",官網匯出!R174)</f>
        <v/>
      </c>
      <c r="Y174" s="1" t="str">
        <f>IF(官網匯出!S174="","",官網匯出!S174)</f>
        <v/>
      </c>
      <c r="Z174" s="1" t="str">
        <f>IF(G174="","",官網匯出!T174)</f>
        <v/>
      </c>
      <c r="AA174" s="1" t="str">
        <f>IF(G174="","",官網匯出!AK174)</f>
        <v/>
      </c>
      <c r="AB174" s="1" t="str">
        <f>IF(G174="","",IF(官網匯出!V174="","",官網匯出!V174))</f>
        <v/>
      </c>
      <c r="AJ174" s="1" t="str">
        <f>IF(G174="","",IF(官網匯出!AE174="","",官網匯出!AE174))</f>
        <v/>
      </c>
      <c r="AK174" s="1" t="str">
        <f>IF(G174="","",IF(官網匯出!AD174="","",官網匯出!AD174))</f>
        <v/>
      </c>
      <c r="AL174" s="1" t="str">
        <f t="shared" si="35"/>
        <v>0</v>
      </c>
      <c r="AM174" s="1" t="str">
        <f>IF(官網匯出!AG174="","",官網匯出!AG174)</f>
        <v/>
      </c>
      <c r="AN174" s="1" t="str">
        <f>IF(G174="","",IF(官網匯出!AH174="","",官網匯出!AH174))</f>
        <v/>
      </c>
      <c r="AO174" s="14" t="str">
        <f t="shared" si="36"/>
        <v/>
      </c>
      <c r="AP174" s="14" t="str">
        <f t="shared" si="37"/>
        <v>1</v>
      </c>
      <c r="AQ174" s="14" t="str">
        <f t="shared" si="38"/>
        <v>0</v>
      </c>
      <c r="AR174" s="1" t="str">
        <f t="shared" si="39"/>
        <v/>
      </c>
      <c r="AS174" s="1" t="str">
        <f t="shared" si="40"/>
        <v/>
      </c>
      <c r="AT174" s="1" t="str">
        <f t="shared" si="41"/>
        <v/>
      </c>
      <c r="AU174" s="1" t="str">
        <f t="shared" si="32"/>
        <v/>
      </c>
      <c r="AV174" s="1" t="e">
        <f>IF(VLOOKUP(G174,官網匯出!A:AQ,42,FALSE)="","[黃金盾官網]",VLOOKUP(G174,官網匯出!A:AQ,42,FALSE))</f>
        <v>#N/A</v>
      </c>
      <c r="AW174" s="1" t="e">
        <f>IF(LEFT(VLOOKUP(G174,官網匯出!A:AS,43,FALSE),2)="","web",LEFT(VLOOKUP(G174,官網匯出!A:AS,43,FALSE),2))</f>
        <v>#N/A</v>
      </c>
      <c r="AX174" s="1" t="str">
        <f t="shared" si="42"/>
        <v>O</v>
      </c>
    </row>
    <row r="175" spans="1:50">
      <c r="A175" s="1" t="str">
        <f>IF(G175="","",VLOOKUP(官網轉換!AW175,團名!A:B,2,FALSE))</f>
        <v/>
      </c>
      <c r="B175" s="1" t="str">
        <f>IF(G175="","",IF(LEFT(VLOOKUP(G175,官網匯出!A:AQ,43,0),2)="wf",VLOOKUP(VLOOKUP(G175,官網匯出!A:AQ,43,0),團名!$I$1:$K$12,2,FALSE),"N0071"))</f>
        <v/>
      </c>
      <c r="C175" s="1" t="str">
        <f>IFERROR(VLOOKUP(官網匯出!D175,團名!E:G,3,FALSE),"")</f>
        <v/>
      </c>
      <c r="D175" s="1" t="str">
        <f t="shared" si="33"/>
        <v/>
      </c>
      <c r="E175" s="1" t="str">
        <f t="shared" si="34"/>
        <v/>
      </c>
      <c r="F175" s="1" t="str">
        <f>IF(官網匯出!F175="已付款","","B0012")</f>
        <v>B0012</v>
      </c>
      <c r="G175" s="1" t="str">
        <f>IF(官網匯出!A175="","",官網匯出!A175)</f>
        <v/>
      </c>
      <c r="H175" s="3" t="str">
        <f>IF(官網匯出!B175="","",官網匯出!B175)</f>
        <v/>
      </c>
      <c r="I175" s="1" t="str">
        <f>IF(官網匯出!C175="","",官網匯出!C175)</f>
        <v/>
      </c>
      <c r="J175" s="1" t="str">
        <f>IF(官網匯出!D175="","",官網匯出!D175)</f>
        <v/>
      </c>
      <c r="K175" s="3" t="str">
        <f>IF(官網匯出!E175="","",官網匯出!E175)</f>
        <v/>
      </c>
      <c r="L175" s="1" t="str">
        <f>IF(官網匯出!F175="","",官網匯出!F175)</f>
        <v/>
      </c>
      <c r="M175" s="1" t="str">
        <f>IF(官網匯出!G175="","",官網匯出!G175)</f>
        <v/>
      </c>
      <c r="N175" s="1" t="str">
        <f>IF(官網匯出!H175="","",官網匯出!H175)</f>
        <v/>
      </c>
      <c r="P175" s="1" t="str">
        <f>IF(官網匯出!J175="","",RIGHT(官網匯出!J175,LEN(官網匯出!J175)-2))</f>
        <v/>
      </c>
      <c r="Q175" s="1" t="str">
        <f>IF(官網匯出!K175="","",官網匯出!K175)</f>
        <v/>
      </c>
      <c r="R175" s="1" t="str">
        <f>IF(官網匯出!L175="","",官網匯出!L175)</f>
        <v/>
      </c>
      <c r="S175" s="1" t="str">
        <f>IF(官網匯出!M175="","",官網匯出!M175)</f>
        <v/>
      </c>
      <c r="T175" s="1" t="str">
        <f>IF(官網匯出!N175="","",官網匯出!N175)</f>
        <v/>
      </c>
      <c r="U175" s="1" t="str">
        <f>IF(官網匯出!O175="","",官網匯出!O175)</f>
        <v/>
      </c>
      <c r="V175" s="1" t="str">
        <f>IF(官網匯出!P175="",IF(G175="","",0),官網匯出!P175)</f>
        <v/>
      </c>
      <c r="W175" s="1" t="str">
        <f>IF(官網匯出!Q175="",IF(G175="","",0),官網匯出!Q175)</f>
        <v/>
      </c>
      <c r="X175" s="1" t="str">
        <f>IF(官網匯出!R175="","",官網匯出!R175)</f>
        <v/>
      </c>
      <c r="Y175" s="1" t="str">
        <f>IF(官網匯出!S175="","",官網匯出!S175)</f>
        <v/>
      </c>
      <c r="Z175" s="1" t="str">
        <f>IF(G175="","",官網匯出!T175)</f>
        <v/>
      </c>
      <c r="AA175" s="1" t="str">
        <f>IF(G175="","",官網匯出!AK175)</f>
        <v/>
      </c>
      <c r="AB175" s="1" t="str">
        <f>IF(G175="","",IF(官網匯出!V175="","",官網匯出!V175))</f>
        <v/>
      </c>
      <c r="AJ175" s="1" t="str">
        <f>IF(G175="","",IF(官網匯出!AE175="","",官網匯出!AE175))</f>
        <v/>
      </c>
      <c r="AK175" s="1" t="str">
        <f>IF(G175="","",IF(官網匯出!AD175="","",官網匯出!AD175))</f>
        <v/>
      </c>
      <c r="AL175" s="1" t="str">
        <f t="shared" si="35"/>
        <v>0</v>
      </c>
      <c r="AM175" s="1" t="str">
        <f>IF(官網匯出!AG175="","",官網匯出!AG175)</f>
        <v/>
      </c>
      <c r="AN175" s="1" t="str">
        <f>IF(G175="","",IF(官網匯出!AH175="","",官網匯出!AH175))</f>
        <v/>
      </c>
      <c r="AO175" s="14" t="str">
        <f t="shared" si="36"/>
        <v/>
      </c>
      <c r="AP175" s="14" t="str">
        <f t="shared" si="37"/>
        <v>1</v>
      </c>
      <c r="AQ175" s="14" t="str">
        <f t="shared" si="38"/>
        <v>0</v>
      </c>
      <c r="AR175" s="1" t="str">
        <f t="shared" si="39"/>
        <v/>
      </c>
      <c r="AS175" s="1" t="str">
        <f t="shared" si="40"/>
        <v/>
      </c>
      <c r="AT175" s="1" t="str">
        <f t="shared" si="41"/>
        <v/>
      </c>
      <c r="AU175" s="1" t="str">
        <f t="shared" si="32"/>
        <v/>
      </c>
      <c r="AV175" s="1" t="e">
        <f>IF(VLOOKUP(G175,官網匯出!A:AQ,42,FALSE)="","[黃金盾官網]",VLOOKUP(G175,官網匯出!A:AQ,42,FALSE))</f>
        <v>#N/A</v>
      </c>
      <c r="AW175" s="1" t="e">
        <f>IF(LEFT(VLOOKUP(G175,官網匯出!A:AS,43,FALSE),2)="","web",LEFT(VLOOKUP(G175,官網匯出!A:AS,43,FALSE),2))</f>
        <v>#N/A</v>
      </c>
      <c r="AX175" s="1" t="str">
        <f t="shared" si="42"/>
        <v>O</v>
      </c>
    </row>
    <row r="176" spans="1:50">
      <c r="A176" s="1" t="str">
        <f>IF(G176="","",VLOOKUP(官網轉換!AW176,團名!A:B,2,FALSE))</f>
        <v/>
      </c>
      <c r="B176" s="1" t="str">
        <f>IF(G176="","",IF(LEFT(VLOOKUP(G176,官網匯出!A:AQ,43,0),2)="wf",VLOOKUP(VLOOKUP(G176,官網匯出!A:AQ,43,0),團名!$I$1:$K$12,2,FALSE),"N0071"))</f>
        <v/>
      </c>
      <c r="C176" s="1" t="str">
        <f>IFERROR(VLOOKUP(官網匯出!D176,團名!E:G,3,FALSE),"")</f>
        <v/>
      </c>
      <c r="D176" s="1" t="str">
        <f t="shared" si="33"/>
        <v/>
      </c>
      <c r="E176" s="1" t="str">
        <f t="shared" si="34"/>
        <v/>
      </c>
      <c r="F176" s="1" t="str">
        <f>IF(官網匯出!F176="已付款","","B0012")</f>
        <v>B0012</v>
      </c>
      <c r="G176" s="1" t="str">
        <f>IF(官網匯出!A176="","",官網匯出!A176)</f>
        <v/>
      </c>
      <c r="H176" s="3" t="str">
        <f>IF(官網匯出!B176="","",官網匯出!B176)</f>
        <v/>
      </c>
      <c r="I176" s="1" t="str">
        <f>IF(官網匯出!C176="","",官網匯出!C176)</f>
        <v/>
      </c>
      <c r="J176" s="1" t="str">
        <f>IF(官網匯出!D176="","",官網匯出!D176)</f>
        <v/>
      </c>
      <c r="K176" s="3" t="str">
        <f>IF(官網匯出!E176="","",官網匯出!E176)</f>
        <v/>
      </c>
      <c r="L176" s="1" t="str">
        <f>IF(官網匯出!F176="","",官網匯出!F176)</f>
        <v/>
      </c>
      <c r="M176" s="1" t="str">
        <f>IF(官網匯出!G176="","",官網匯出!G176)</f>
        <v/>
      </c>
      <c r="N176" s="1" t="str">
        <f>IF(官網匯出!H176="","",官網匯出!H176)</f>
        <v/>
      </c>
      <c r="P176" s="1" t="str">
        <f>IF(官網匯出!J176="","",RIGHT(官網匯出!J176,LEN(官網匯出!J176)-2))</f>
        <v/>
      </c>
      <c r="Q176" s="1" t="str">
        <f>IF(官網匯出!K176="","",官網匯出!K176)</f>
        <v/>
      </c>
      <c r="R176" s="1" t="str">
        <f>IF(官網匯出!L176="","",官網匯出!L176)</f>
        <v/>
      </c>
      <c r="S176" s="1" t="str">
        <f>IF(官網匯出!M176="","",官網匯出!M176)</f>
        <v/>
      </c>
      <c r="T176" s="1" t="str">
        <f>IF(官網匯出!N176="","",官網匯出!N176)</f>
        <v/>
      </c>
      <c r="U176" s="1" t="str">
        <f>IF(官網匯出!O176="","",官網匯出!O176)</f>
        <v/>
      </c>
      <c r="V176" s="1" t="str">
        <f>IF(官網匯出!P176="",IF(G176="","",0),官網匯出!P176)</f>
        <v/>
      </c>
      <c r="W176" s="1" t="str">
        <f>IF(官網匯出!Q176="",IF(G176="","",0),官網匯出!Q176)</f>
        <v/>
      </c>
      <c r="X176" s="1" t="str">
        <f>IF(官網匯出!R176="","",官網匯出!R176)</f>
        <v/>
      </c>
      <c r="Y176" s="1" t="str">
        <f>IF(官網匯出!S176="","",官網匯出!S176)</f>
        <v/>
      </c>
      <c r="Z176" s="1" t="str">
        <f>IF(G176="","",官網匯出!T176)</f>
        <v/>
      </c>
      <c r="AA176" s="1" t="str">
        <f>IF(G176="","",官網匯出!AK176)</f>
        <v/>
      </c>
      <c r="AB176" s="1" t="str">
        <f>IF(G176="","",IF(官網匯出!V176="","",官網匯出!V176))</f>
        <v/>
      </c>
      <c r="AJ176" s="1" t="str">
        <f>IF(G176="","",IF(官網匯出!AE176="","",官網匯出!AE176))</f>
        <v/>
      </c>
      <c r="AK176" s="1" t="str">
        <f>IF(G176="","",IF(官網匯出!AD176="","",官網匯出!AD176))</f>
        <v/>
      </c>
      <c r="AL176" s="1" t="str">
        <f t="shared" si="35"/>
        <v>0</v>
      </c>
      <c r="AM176" s="1" t="str">
        <f>IF(官網匯出!AG176="","",官網匯出!AG176)</f>
        <v/>
      </c>
      <c r="AN176" s="1" t="str">
        <f>IF(G176="","",IF(官網匯出!AH176="","",官網匯出!AH176))</f>
        <v/>
      </c>
      <c r="AO176" s="14" t="str">
        <f t="shared" si="36"/>
        <v/>
      </c>
      <c r="AP176" s="14" t="str">
        <f t="shared" si="37"/>
        <v>1</v>
      </c>
      <c r="AQ176" s="14" t="str">
        <f t="shared" si="38"/>
        <v>0</v>
      </c>
      <c r="AR176" s="1" t="str">
        <f t="shared" si="39"/>
        <v/>
      </c>
      <c r="AS176" s="1" t="str">
        <f t="shared" si="40"/>
        <v/>
      </c>
      <c r="AT176" s="1" t="str">
        <f t="shared" si="41"/>
        <v/>
      </c>
      <c r="AU176" s="1" t="str">
        <f t="shared" si="32"/>
        <v/>
      </c>
      <c r="AV176" s="1" t="e">
        <f>IF(VLOOKUP(G176,官網匯出!A:AQ,42,FALSE)="","[黃金盾官網]",VLOOKUP(G176,官網匯出!A:AQ,42,FALSE))</f>
        <v>#N/A</v>
      </c>
      <c r="AW176" s="1" t="e">
        <f>IF(LEFT(VLOOKUP(G176,官網匯出!A:AS,43,FALSE),2)="","web",LEFT(VLOOKUP(G176,官網匯出!A:AS,43,FALSE),2))</f>
        <v>#N/A</v>
      </c>
      <c r="AX176" s="1" t="str">
        <f t="shared" si="42"/>
        <v>O</v>
      </c>
    </row>
    <row r="177" spans="1:50">
      <c r="A177" s="1" t="str">
        <f>IF(G177="","",VLOOKUP(官網轉換!AW177,團名!A:B,2,FALSE))</f>
        <v/>
      </c>
      <c r="B177" s="1" t="str">
        <f>IF(G177="","",IF(LEFT(VLOOKUP(G177,官網匯出!A:AQ,43,0),2)="wf",VLOOKUP(VLOOKUP(G177,官網匯出!A:AQ,43,0),團名!$I$1:$K$12,2,FALSE),"N0071"))</f>
        <v/>
      </c>
      <c r="C177" s="1" t="str">
        <f>IFERROR(VLOOKUP(官網匯出!D177,團名!E:G,3,FALSE),"")</f>
        <v/>
      </c>
      <c r="D177" s="1" t="str">
        <f t="shared" si="33"/>
        <v/>
      </c>
      <c r="E177" s="1" t="str">
        <f t="shared" si="34"/>
        <v/>
      </c>
      <c r="F177" s="1" t="str">
        <f>IF(官網匯出!F177="已付款","","B0012")</f>
        <v>B0012</v>
      </c>
      <c r="G177" s="1" t="str">
        <f>IF(官網匯出!A177="","",官網匯出!A177)</f>
        <v/>
      </c>
      <c r="H177" s="3" t="str">
        <f>IF(官網匯出!B177="","",官網匯出!B177)</f>
        <v/>
      </c>
      <c r="I177" s="1" t="str">
        <f>IF(官網匯出!C177="","",官網匯出!C177)</f>
        <v/>
      </c>
      <c r="J177" s="1" t="str">
        <f>IF(官網匯出!D177="","",官網匯出!D177)</f>
        <v/>
      </c>
      <c r="K177" s="3" t="str">
        <f>IF(官網匯出!E177="","",官網匯出!E177)</f>
        <v/>
      </c>
      <c r="L177" s="1" t="str">
        <f>IF(官網匯出!F177="","",官網匯出!F177)</f>
        <v/>
      </c>
      <c r="M177" s="1" t="str">
        <f>IF(官網匯出!G177="","",官網匯出!G177)</f>
        <v/>
      </c>
      <c r="N177" s="1" t="str">
        <f>IF(官網匯出!H177="","",官網匯出!H177)</f>
        <v/>
      </c>
      <c r="P177" s="1" t="str">
        <f>IF(官網匯出!J177="","",RIGHT(官網匯出!J177,LEN(官網匯出!J177)-2))</f>
        <v/>
      </c>
      <c r="Q177" s="1" t="str">
        <f>IF(官網匯出!K177="","",官網匯出!K177)</f>
        <v/>
      </c>
      <c r="R177" s="1" t="str">
        <f>IF(官網匯出!L177="","",官網匯出!L177)</f>
        <v/>
      </c>
      <c r="S177" s="1" t="str">
        <f>IF(官網匯出!M177="","",官網匯出!M177)</f>
        <v/>
      </c>
      <c r="T177" s="1" t="str">
        <f>IF(官網匯出!N177="","",官網匯出!N177)</f>
        <v/>
      </c>
      <c r="U177" s="1" t="str">
        <f>IF(官網匯出!O177="","",官網匯出!O177)</f>
        <v/>
      </c>
      <c r="V177" s="1" t="str">
        <f>IF(官網匯出!P177="",IF(G177="","",0),官網匯出!P177)</f>
        <v/>
      </c>
      <c r="W177" s="1" t="str">
        <f>IF(官網匯出!Q177="",IF(G177="","",0),官網匯出!Q177)</f>
        <v/>
      </c>
      <c r="X177" s="1" t="str">
        <f>IF(官網匯出!R177="","",官網匯出!R177)</f>
        <v/>
      </c>
      <c r="Y177" s="1" t="str">
        <f>IF(官網匯出!S177="","",官網匯出!S177)</f>
        <v/>
      </c>
      <c r="Z177" s="1" t="str">
        <f>IF(G177="","",官網匯出!T177)</f>
        <v/>
      </c>
      <c r="AA177" s="1" t="str">
        <f>IF(G177="","",官網匯出!AK177)</f>
        <v/>
      </c>
      <c r="AB177" s="1" t="str">
        <f>IF(G177="","",IF(官網匯出!V177="","",官網匯出!V177))</f>
        <v/>
      </c>
      <c r="AJ177" s="1" t="str">
        <f>IF(G177="","",IF(官網匯出!AE177="","",官網匯出!AE177))</f>
        <v/>
      </c>
      <c r="AK177" s="1" t="str">
        <f>IF(G177="","",IF(官網匯出!AD177="","",官網匯出!AD177))</f>
        <v/>
      </c>
      <c r="AL177" s="1" t="str">
        <f t="shared" si="35"/>
        <v>0</v>
      </c>
      <c r="AM177" s="1" t="str">
        <f>IF(官網匯出!AG177="","",官網匯出!AG177)</f>
        <v/>
      </c>
      <c r="AN177" s="1" t="str">
        <f>IF(G177="","",IF(官網匯出!AH177="","",官網匯出!AH177))</f>
        <v/>
      </c>
      <c r="AO177" s="14" t="str">
        <f t="shared" si="36"/>
        <v/>
      </c>
      <c r="AP177" s="14" t="str">
        <f t="shared" si="37"/>
        <v>1</v>
      </c>
      <c r="AQ177" s="14" t="str">
        <f t="shared" si="38"/>
        <v>0</v>
      </c>
      <c r="AR177" s="1" t="str">
        <f t="shared" si="39"/>
        <v/>
      </c>
      <c r="AS177" s="1" t="str">
        <f t="shared" si="40"/>
        <v/>
      </c>
      <c r="AT177" s="1" t="str">
        <f t="shared" si="41"/>
        <v/>
      </c>
      <c r="AU177" s="1" t="str">
        <f t="shared" si="32"/>
        <v/>
      </c>
      <c r="AV177" s="1" t="e">
        <f>IF(VLOOKUP(G177,官網匯出!A:AQ,42,FALSE)="","[黃金盾官網]",VLOOKUP(G177,官網匯出!A:AQ,42,FALSE))</f>
        <v>#N/A</v>
      </c>
      <c r="AW177" s="1" t="e">
        <f>IF(LEFT(VLOOKUP(G177,官網匯出!A:AS,43,FALSE),2)="","web",LEFT(VLOOKUP(G177,官網匯出!A:AS,43,FALSE),2))</f>
        <v>#N/A</v>
      </c>
      <c r="AX177" s="1" t="str">
        <f t="shared" si="42"/>
        <v>O</v>
      </c>
    </row>
    <row r="178" spans="1:50">
      <c r="A178" s="1" t="str">
        <f>IF(G178="","",VLOOKUP(官網轉換!AW178,團名!A:B,2,FALSE))</f>
        <v/>
      </c>
      <c r="B178" s="1" t="str">
        <f>IF(G178="","",IF(LEFT(VLOOKUP(G178,官網匯出!A:AQ,43,0),2)="wf",VLOOKUP(VLOOKUP(G178,官網匯出!A:AQ,43,0),團名!$I$1:$K$12,2,FALSE),"N0071"))</f>
        <v/>
      </c>
      <c r="C178" s="1" t="str">
        <f>IFERROR(VLOOKUP(官網匯出!D178,團名!E:G,3,FALSE),"")</f>
        <v/>
      </c>
      <c r="D178" s="1" t="str">
        <f t="shared" si="33"/>
        <v/>
      </c>
      <c r="E178" s="1" t="str">
        <f t="shared" si="34"/>
        <v/>
      </c>
      <c r="F178" s="1" t="str">
        <f>IF(官網匯出!F178="已付款","","B0012")</f>
        <v>B0012</v>
      </c>
      <c r="G178" s="1" t="str">
        <f>IF(官網匯出!A178="","",官網匯出!A178)</f>
        <v/>
      </c>
      <c r="H178" s="3" t="str">
        <f>IF(官網匯出!B178="","",官網匯出!B178)</f>
        <v/>
      </c>
      <c r="I178" s="1" t="str">
        <f>IF(官網匯出!C178="","",官網匯出!C178)</f>
        <v/>
      </c>
      <c r="J178" s="1" t="str">
        <f>IF(官網匯出!D178="","",官網匯出!D178)</f>
        <v/>
      </c>
      <c r="K178" s="3" t="str">
        <f>IF(官網匯出!E178="","",官網匯出!E178)</f>
        <v/>
      </c>
      <c r="L178" s="1" t="str">
        <f>IF(官網匯出!F178="","",官網匯出!F178)</f>
        <v/>
      </c>
      <c r="M178" s="1" t="str">
        <f>IF(官網匯出!G178="","",官網匯出!G178)</f>
        <v/>
      </c>
      <c r="N178" s="1" t="str">
        <f>IF(官網匯出!H178="","",官網匯出!H178)</f>
        <v/>
      </c>
      <c r="P178" s="1" t="str">
        <f>IF(官網匯出!J178="","",RIGHT(官網匯出!J178,LEN(官網匯出!J178)-2))</f>
        <v/>
      </c>
      <c r="Q178" s="1" t="str">
        <f>IF(官網匯出!K178="","",官網匯出!K178)</f>
        <v/>
      </c>
      <c r="R178" s="1" t="str">
        <f>IF(官網匯出!L178="","",官網匯出!L178)</f>
        <v/>
      </c>
      <c r="S178" s="1" t="str">
        <f>IF(官網匯出!M178="","",官網匯出!M178)</f>
        <v/>
      </c>
      <c r="T178" s="1" t="str">
        <f>IF(官網匯出!N178="","",官網匯出!N178)</f>
        <v/>
      </c>
      <c r="U178" s="1" t="str">
        <f>IF(官網匯出!O178="","",官網匯出!O178)</f>
        <v/>
      </c>
      <c r="V178" s="1" t="str">
        <f>IF(官網匯出!P178="",IF(G178="","",0),官網匯出!P178)</f>
        <v/>
      </c>
      <c r="W178" s="1" t="str">
        <f>IF(官網匯出!Q178="",IF(G178="","",0),官網匯出!Q178)</f>
        <v/>
      </c>
      <c r="X178" s="1" t="str">
        <f>IF(官網匯出!R178="","",官網匯出!R178)</f>
        <v/>
      </c>
      <c r="Y178" s="1" t="str">
        <f>IF(官網匯出!S178="","",官網匯出!S178)</f>
        <v/>
      </c>
      <c r="Z178" s="1" t="str">
        <f>IF(G178="","",官網匯出!T178)</f>
        <v/>
      </c>
      <c r="AA178" s="1" t="str">
        <f>IF(G178="","",官網匯出!AK178)</f>
        <v/>
      </c>
      <c r="AB178" s="1" t="str">
        <f>IF(G178="","",IF(官網匯出!V178="","",官網匯出!V178))</f>
        <v/>
      </c>
      <c r="AJ178" s="1" t="str">
        <f>IF(G178="","",IF(官網匯出!AE178="","",官網匯出!AE178))</f>
        <v/>
      </c>
      <c r="AK178" s="1" t="str">
        <f>IF(G178="","",IF(官網匯出!AD178="","",官網匯出!AD178))</f>
        <v/>
      </c>
      <c r="AL178" s="1" t="str">
        <f t="shared" si="35"/>
        <v>0</v>
      </c>
      <c r="AM178" s="1" t="str">
        <f>IF(官網匯出!AG178="","",官網匯出!AG178)</f>
        <v/>
      </c>
      <c r="AN178" s="1" t="str">
        <f>IF(G178="","",IF(官網匯出!AH178="","",官網匯出!AH178))</f>
        <v/>
      </c>
      <c r="AO178" s="14" t="str">
        <f t="shared" si="36"/>
        <v/>
      </c>
      <c r="AP178" s="14" t="str">
        <f t="shared" si="37"/>
        <v>1</v>
      </c>
      <c r="AQ178" s="14" t="str">
        <f t="shared" si="38"/>
        <v>0</v>
      </c>
      <c r="AR178" s="1" t="str">
        <f t="shared" si="39"/>
        <v/>
      </c>
      <c r="AS178" s="1" t="str">
        <f t="shared" si="40"/>
        <v/>
      </c>
      <c r="AT178" s="1" t="str">
        <f t="shared" si="41"/>
        <v/>
      </c>
      <c r="AU178" s="1" t="str">
        <f t="shared" si="32"/>
        <v/>
      </c>
      <c r="AV178" s="1" t="e">
        <f>IF(VLOOKUP(G178,官網匯出!A:AQ,42,FALSE)="","[黃金盾官網]",VLOOKUP(G178,官網匯出!A:AQ,42,FALSE))</f>
        <v>#N/A</v>
      </c>
      <c r="AW178" s="1" t="e">
        <f>IF(LEFT(VLOOKUP(G178,官網匯出!A:AS,43,FALSE),2)="","web",LEFT(VLOOKUP(G178,官網匯出!A:AS,43,FALSE),2))</f>
        <v>#N/A</v>
      </c>
      <c r="AX178" s="1" t="str">
        <f t="shared" si="42"/>
        <v>O</v>
      </c>
    </row>
    <row r="179" spans="1:50">
      <c r="A179" s="1" t="str">
        <f>IF(G179="","",VLOOKUP(官網轉換!AW179,團名!A:B,2,FALSE))</f>
        <v/>
      </c>
      <c r="B179" s="1" t="str">
        <f>IF(G179="","",IF(LEFT(VLOOKUP(G179,官網匯出!A:AQ,43,0),2)="wf",VLOOKUP(VLOOKUP(G179,官網匯出!A:AQ,43,0),團名!$I$1:$K$12,2,FALSE),"N0071"))</f>
        <v/>
      </c>
      <c r="C179" s="1" t="str">
        <f>IFERROR(VLOOKUP(官網匯出!D179,團名!E:G,3,FALSE),"")</f>
        <v/>
      </c>
      <c r="D179" s="1" t="str">
        <f t="shared" si="33"/>
        <v/>
      </c>
      <c r="E179" s="1" t="str">
        <f t="shared" si="34"/>
        <v/>
      </c>
      <c r="F179" s="1" t="str">
        <f>IF(官網匯出!F179="已付款","","B0012")</f>
        <v>B0012</v>
      </c>
      <c r="G179" s="1" t="str">
        <f>IF(官網匯出!A179="","",官網匯出!A179)</f>
        <v/>
      </c>
      <c r="H179" s="3" t="str">
        <f>IF(官網匯出!B179="","",官網匯出!B179)</f>
        <v/>
      </c>
      <c r="I179" s="1" t="str">
        <f>IF(官網匯出!C179="","",官網匯出!C179)</f>
        <v/>
      </c>
      <c r="J179" s="1" t="str">
        <f>IF(官網匯出!D179="","",官網匯出!D179)</f>
        <v/>
      </c>
      <c r="K179" s="3" t="str">
        <f>IF(官網匯出!E179="","",官網匯出!E179)</f>
        <v/>
      </c>
      <c r="L179" s="1" t="str">
        <f>IF(官網匯出!F179="","",官網匯出!F179)</f>
        <v/>
      </c>
      <c r="M179" s="1" t="str">
        <f>IF(官網匯出!G179="","",官網匯出!G179)</f>
        <v/>
      </c>
      <c r="N179" s="1" t="str">
        <f>IF(官網匯出!H179="","",官網匯出!H179)</f>
        <v/>
      </c>
      <c r="P179" s="1" t="str">
        <f>IF(官網匯出!J179="","",RIGHT(官網匯出!J179,LEN(官網匯出!J179)-2))</f>
        <v/>
      </c>
      <c r="Q179" s="1" t="str">
        <f>IF(官網匯出!K179="","",官網匯出!K179)</f>
        <v/>
      </c>
      <c r="R179" s="1" t="str">
        <f>IF(官網匯出!L179="","",官網匯出!L179)</f>
        <v/>
      </c>
      <c r="S179" s="1" t="str">
        <f>IF(官網匯出!M179="","",官網匯出!M179)</f>
        <v/>
      </c>
      <c r="T179" s="1" t="str">
        <f>IF(官網匯出!N179="","",官網匯出!N179)</f>
        <v/>
      </c>
      <c r="U179" s="1" t="str">
        <f>IF(官網匯出!O179="","",官網匯出!O179)</f>
        <v/>
      </c>
      <c r="V179" s="1" t="str">
        <f>IF(官網匯出!P179="",IF(G179="","",0),官網匯出!P179)</f>
        <v/>
      </c>
      <c r="W179" s="1" t="str">
        <f>IF(官網匯出!Q179="",IF(G179="","",0),官網匯出!Q179)</f>
        <v/>
      </c>
      <c r="X179" s="1" t="str">
        <f>IF(官網匯出!R179="","",官網匯出!R179)</f>
        <v/>
      </c>
      <c r="Y179" s="1" t="str">
        <f>IF(官網匯出!S179="","",官網匯出!S179)</f>
        <v/>
      </c>
      <c r="Z179" s="1" t="str">
        <f>IF(G179="","",官網匯出!T179)</f>
        <v/>
      </c>
      <c r="AA179" s="1" t="str">
        <f>IF(G179="","",官網匯出!AK179)</f>
        <v/>
      </c>
      <c r="AB179" s="1" t="str">
        <f>IF(G179="","",IF(官網匯出!V179="","",官網匯出!V179))</f>
        <v/>
      </c>
      <c r="AJ179" s="1" t="str">
        <f>IF(G179="","",IF(官網匯出!AE179="","",官網匯出!AE179))</f>
        <v/>
      </c>
      <c r="AK179" s="1" t="str">
        <f>IF(G179="","",IF(官網匯出!AD179="","",官網匯出!AD179))</f>
        <v/>
      </c>
      <c r="AL179" s="1" t="str">
        <f t="shared" si="35"/>
        <v>0</v>
      </c>
      <c r="AM179" s="1" t="str">
        <f>IF(官網匯出!AG179="","",官網匯出!AG179)</f>
        <v/>
      </c>
      <c r="AN179" s="1" t="str">
        <f>IF(G179="","",IF(官網匯出!AH179="","",官網匯出!AH179))</f>
        <v/>
      </c>
      <c r="AO179" s="14" t="str">
        <f t="shared" si="36"/>
        <v/>
      </c>
      <c r="AP179" s="14" t="str">
        <f t="shared" si="37"/>
        <v>1</v>
      </c>
      <c r="AQ179" s="14" t="str">
        <f t="shared" si="38"/>
        <v>0</v>
      </c>
      <c r="AR179" s="1" t="str">
        <f t="shared" si="39"/>
        <v/>
      </c>
      <c r="AS179" s="1" t="str">
        <f t="shared" si="40"/>
        <v/>
      </c>
      <c r="AT179" s="1" t="str">
        <f t="shared" si="41"/>
        <v/>
      </c>
      <c r="AU179" s="1" t="str">
        <f t="shared" si="32"/>
        <v/>
      </c>
      <c r="AV179" s="1" t="e">
        <f>IF(VLOOKUP(G179,官網匯出!A:AQ,42,FALSE)="","[黃金盾官網]",VLOOKUP(G179,官網匯出!A:AQ,42,FALSE))</f>
        <v>#N/A</v>
      </c>
      <c r="AW179" s="1" t="e">
        <f>IF(LEFT(VLOOKUP(G179,官網匯出!A:AS,43,FALSE),2)="","web",LEFT(VLOOKUP(G179,官網匯出!A:AS,43,FALSE),2))</f>
        <v>#N/A</v>
      </c>
      <c r="AX179" s="1" t="str">
        <f t="shared" si="42"/>
        <v>O</v>
      </c>
    </row>
    <row r="180" spans="1:50">
      <c r="A180" s="1" t="str">
        <f>IF(G180="","",VLOOKUP(官網轉換!AW180,團名!A:B,2,FALSE))</f>
        <v/>
      </c>
      <c r="B180" s="1" t="str">
        <f>IF(G180="","",IF(LEFT(VLOOKUP(G180,官網匯出!A:AQ,43,0),2)="wf",VLOOKUP(VLOOKUP(G180,官網匯出!A:AQ,43,0),團名!$I$1:$K$12,2,FALSE),"N0071"))</f>
        <v/>
      </c>
      <c r="C180" s="1" t="str">
        <f>IFERROR(VLOOKUP(官網匯出!D180,團名!E:G,3,FALSE),"")</f>
        <v/>
      </c>
      <c r="D180" s="1" t="str">
        <f t="shared" si="33"/>
        <v/>
      </c>
      <c r="E180" s="1" t="str">
        <f t="shared" si="34"/>
        <v/>
      </c>
      <c r="F180" s="1" t="str">
        <f>IF(官網匯出!F180="已付款","","B0012")</f>
        <v>B0012</v>
      </c>
      <c r="G180" s="1" t="str">
        <f>IF(官網匯出!A180="","",官網匯出!A180)</f>
        <v/>
      </c>
      <c r="H180" s="3" t="str">
        <f>IF(官網匯出!B180="","",官網匯出!B180)</f>
        <v/>
      </c>
      <c r="I180" s="1" t="str">
        <f>IF(官網匯出!C180="","",官網匯出!C180)</f>
        <v/>
      </c>
      <c r="J180" s="1" t="str">
        <f>IF(官網匯出!D180="","",官網匯出!D180)</f>
        <v/>
      </c>
      <c r="K180" s="3" t="str">
        <f>IF(官網匯出!E180="","",官網匯出!E180)</f>
        <v/>
      </c>
      <c r="L180" s="1" t="str">
        <f>IF(官網匯出!F180="","",官網匯出!F180)</f>
        <v/>
      </c>
      <c r="M180" s="1" t="str">
        <f>IF(官網匯出!G180="","",官網匯出!G180)</f>
        <v/>
      </c>
      <c r="N180" s="1" t="str">
        <f>IF(官網匯出!H180="","",官網匯出!H180)</f>
        <v/>
      </c>
      <c r="P180" s="1" t="str">
        <f>IF(官網匯出!J180="","",RIGHT(官網匯出!J180,LEN(官網匯出!J180)-2))</f>
        <v/>
      </c>
      <c r="Q180" s="1" t="str">
        <f>IF(官網匯出!K180="","",官網匯出!K180)</f>
        <v/>
      </c>
      <c r="R180" s="1" t="str">
        <f>IF(官網匯出!L180="","",官網匯出!L180)</f>
        <v/>
      </c>
      <c r="S180" s="1" t="str">
        <f>IF(官網匯出!M180="","",官網匯出!M180)</f>
        <v/>
      </c>
      <c r="T180" s="1" t="str">
        <f>IF(官網匯出!N180="","",官網匯出!N180)</f>
        <v/>
      </c>
      <c r="U180" s="1" t="str">
        <f>IF(官網匯出!O180="","",官網匯出!O180)</f>
        <v/>
      </c>
      <c r="V180" s="1" t="str">
        <f>IF(官網匯出!P180="",IF(G180="","",0),官網匯出!P180)</f>
        <v/>
      </c>
      <c r="W180" s="1" t="str">
        <f>IF(官網匯出!Q180="",IF(G180="","",0),官網匯出!Q180)</f>
        <v/>
      </c>
      <c r="X180" s="1" t="str">
        <f>IF(官網匯出!R180="","",官網匯出!R180)</f>
        <v/>
      </c>
      <c r="Y180" s="1" t="str">
        <f>IF(官網匯出!S180="","",官網匯出!S180)</f>
        <v/>
      </c>
      <c r="Z180" s="1" t="str">
        <f>IF(G180="","",官網匯出!T180)</f>
        <v/>
      </c>
      <c r="AA180" s="1" t="str">
        <f>IF(G180="","",官網匯出!AK180)</f>
        <v/>
      </c>
      <c r="AB180" s="1" t="str">
        <f>IF(G180="","",IF(官網匯出!V180="","",官網匯出!V180))</f>
        <v/>
      </c>
      <c r="AJ180" s="1" t="str">
        <f>IF(G180="","",IF(官網匯出!AE180="","",官網匯出!AE180))</f>
        <v/>
      </c>
      <c r="AK180" s="1" t="str">
        <f>IF(G180="","",IF(官網匯出!AD180="","",官網匯出!AD180))</f>
        <v/>
      </c>
      <c r="AL180" s="1" t="str">
        <f t="shared" si="35"/>
        <v>0</v>
      </c>
      <c r="AM180" s="1" t="str">
        <f>IF(官網匯出!AG180="","",官網匯出!AG180)</f>
        <v/>
      </c>
      <c r="AN180" s="1" t="str">
        <f>IF(G180="","",IF(官網匯出!AH180="","",官網匯出!AH180))</f>
        <v/>
      </c>
      <c r="AO180" s="14" t="str">
        <f t="shared" si="36"/>
        <v/>
      </c>
      <c r="AP180" s="14" t="str">
        <f t="shared" si="37"/>
        <v>1</v>
      </c>
      <c r="AQ180" s="14" t="str">
        <f t="shared" si="38"/>
        <v>0</v>
      </c>
      <c r="AR180" s="1" t="str">
        <f t="shared" si="39"/>
        <v/>
      </c>
      <c r="AS180" s="1" t="str">
        <f t="shared" si="40"/>
        <v/>
      </c>
      <c r="AT180" s="1" t="str">
        <f t="shared" si="41"/>
        <v/>
      </c>
      <c r="AU180" s="1" t="str">
        <f t="shared" si="32"/>
        <v/>
      </c>
      <c r="AV180" s="1" t="e">
        <f>IF(VLOOKUP(G180,官網匯出!A:AQ,42,FALSE)="","[黃金盾官網]",VLOOKUP(G180,官網匯出!A:AQ,42,FALSE))</f>
        <v>#N/A</v>
      </c>
      <c r="AW180" s="1" t="e">
        <f>IF(LEFT(VLOOKUP(G180,官網匯出!A:AS,43,FALSE),2)="","web",LEFT(VLOOKUP(G180,官網匯出!A:AS,43,FALSE),2))</f>
        <v>#N/A</v>
      </c>
      <c r="AX180" s="1" t="str">
        <f t="shared" si="42"/>
        <v>O</v>
      </c>
    </row>
    <row r="181" spans="1:50">
      <c r="A181" s="1" t="str">
        <f>IF(G181="","",VLOOKUP(官網轉換!AW181,團名!A:B,2,FALSE))</f>
        <v/>
      </c>
      <c r="B181" s="1" t="str">
        <f>IF(G181="","",IF(LEFT(VLOOKUP(G181,官網匯出!A:AQ,43,0),2)="wf",VLOOKUP(VLOOKUP(G181,官網匯出!A:AQ,43,0),團名!$I$1:$K$12,2,FALSE),"N0071"))</f>
        <v/>
      </c>
      <c r="C181" s="1" t="str">
        <f>IFERROR(VLOOKUP(官網匯出!D181,團名!E:G,3,FALSE),"")</f>
        <v/>
      </c>
      <c r="D181" s="1" t="str">
        <f t="shared" si="33"/>
        <v/>
      </c>
      <c r="E181" s="1" t="str">
        <f t="shared" si="34"/>
        <v/>
      </c>
      <c r="F181" s="1" t="str">
        <f>IF(官網匯出!F181="已付款","","B0012")</f>
        <v>B0012</v>
      </c>
      <c r="G181" s="1" t="str">
        <f>IF(官網匯出!A181="","",官網匯出!A181)</f>
        <v/>
      </c>
      <c r="H181" s="3" t="str">
        <f>IF(官網匯出!B181="","",官網匯出!B181)</f>
        <v/>
      </c>
      <c r="I181" s="1" t="str">
        <f>IF(官網匯出!C181="","",官網匯出!C181)</f>
        <v/>
      </c>
      <c r="J181" s="1" t="str">
        <f>IF(官網匯出!D181="","",官網匯出!D181)</f>
        <v/>
      </c>
      <c r="K181" s="3" t="str">
        <f>IF(官網匯出!E181="","",官網匯出!E181)</f>
        <v/>
      </c>
      <c r="L181" s="1" t="str">
        <f>IF(官網匯出!F181="","",官網匯出!F181)</f>
        <v/>
      </c>
      <c r="M181" s="1" t="str">
        <f>IF(官網匯出!G181="","",官網匯出!G181)</f>
        <v/>
      </c>
      <c r="N181" s="1" t="str">
        <f>IF(官網匯出!H181="","",官網匯出!H181)</f>
        <v/>
      </c>
      <c r="P181" s="1" t="str">
        <f>IF(官網匯出!J181="","",RIGHT(官網匯出!J181,LEN(官網匯出!J181)-2))</f>
        <v/>
      </c>
      <c r="Q181" s="1" t="str">
        <f>IF(官網匯出!K181="","",官網匯出!K181)</f>
        <v/>
      </c>
      <c r="R181" s="1" t="str">
        <f>IF(官網匯出!L181="","",官網匯出!L181)</f>
        <v/>
      </c>
      <c r="S181" s="1" t="str">
        <f>IF(官網匯出!M181="","",官網匯出!M181)</f>
        <v/>
      </c>
      <c r="T181" s="1" t="str">
        <f>IF(官網匯出!N181="","",官網匯出!N181)</f>
        <v/>
      </c>
      <c r="U181" s="1" t="str">
        <f>IF(官網匯出!O181="","",官網匯出!O181)</f>
        <v/>
      </c>
      <c r="V181" s="1" t="str">
        <f>IF(官網匯出!P181="",IF(G181="","",0),官網匯出!P181)</f>
        <v/>
      </c>
      <c r="W181" s="1" t="str">
        <f>IF(官網匯出!Q181="",IF(G181="","",0),官網匯出!Q181)</f>
        <v/>
      </c>
      <c r="X181" s="1" t="str">
        <f>IF(官網匯出!R181="","",官網匯出!R181)</f>
        <v/>
      </c>
      <c r="Y181" s="1" t="str">
        <f>IF(官網匯出!S181="","",官網匯出!S181)</f>
        <v/>
      </c>
      <c r="Z181" s="1" t="str">
        <f>IF(G181="","",官網匯出!T181)</f>
        <v/>
      </c>
      <c r="AA181" s="1" t="str">
        <f>IF(G181="","",官網匯出!AK181)</f>
        <v/>
      </c>
      <c r="AB181" s="1" t="str">
        <f>IF(G181="","",IF(官網匯出!V181="","",官網匯出!V181))</f>
        <v/>
      </c>
      <c r="AJ181" s="1" t="str">
        <f>IF(G181="","",IF(官網匯出!AE181="","",官網匯出!AE181))</f>
        <v/>
      </c>
      <c r="AK181" s="1" t="str">
        <f>IF(G181="","",IF(官網匯出!AD181="","",官網匯出!AD181))</f>
        <v/>
      </c>
      <c r="AL181" s="1" t="str">
        <f t="shared" si="35"/>
        <v>0</v>
      </c>
      <c r="AM181" s="1" t="str">
        <f>IF(官網匯出!AG181="","",官網匯出!AG181)</f>
        <v/>
      </c>
      <c r="AN181" s="1" t="str">
        <f>IF(G181="","",IF(官網匯出!AH181="","",官網匯出!AH181))</f>
        <v/>
      </c>
      <c r="AO181" s="14" t="str">
        <f t="shared" si="36"/>
        <v/>
      </c>
      <c r="AP181" s="14" t="str">
        <f t="shared" si="37"/>
        <v>1</v>
      </c>
      <c r="AQ181" s="14" t="str">
        <f t="shared" si="38"/>
        <v>0</v>
      </c>
      <c r="AR181" s="1" t="str">
        <f t="shared" si="39"/>
        <v/>
      </c>
      <c r="AS181" s="1" t="str">
        <f t="shared" si="40"/>
        <v/>
      </c>
      <c r="AT181" s="1" t="str">
        <f t="shared" si="41"/>
        <v/>
      </c>
      <c r="AU181" s="1" t="str">
        <f t="shared" si="32"/>
        <v/>
      </c>
      <c r="AV181" s="1" t="e">
        <f>IF(VLOOKUP(G181,官網匯出!A:AQ,42,FALSE)="","[黃金盾官網]",VLOOKUP(G181,官網匯出!A:AQ,42,FALSE))</f>
        <v>#N/A</v>
      </c>
      <c r="AW181" s="1" t="e">
        <f>IF(LEFT(VLOOKUP(G181,官網匯出!A:AS,43,FALSE),2)="","web",LEFT(VLOOKUP(G181,官網匯出!A:AS,43,FALSE),2))</f>
        <v>#N/A</v>
      </c>
      <c r="AX181" s="1" t="str">
        <f t="shared" si="42"/>
        <v>O</v>
      </c>
    </row>
    <row r="182" spans="1:50">
      <c r="A182" s="1" t="str">
        <f>IF(G182="","",VLOOKUP(官網轉換!AW182,團名!A:B,2,FALSE))</f>
        <v/>
      </c>
      <c r="B182" s="1" t="str">
        <f>IF(G182="","",IF(LEFT(VLOOKUP(G182,官網匯出!A:AQ,43,0),2)="wf",VLOOKUP(VLOOKUP(G182,官網匯出!A:AQ,43,0),團名!$I$1:$K$12,2,FALSE),"N0071"))</f>
        <v/>
      </c>
      <c r="C182" s="1" t="str">
        <f>IFERROR(VLOOKUP(官網匯出!D182,團名!E:G,3,FALSE),"")</f>
        <v/>
      </c>
      <c r="D182" s="1" t="str">
        <f t="shared" si="33"/>
        <v/>
      </c>
      <c r="E182" s="1" t="str">
        <f t="shared" si="34"/>
        <v/>
      </c>
      <c r="F182" s="1" t="str">
        <f>IF(官網匯出!F182="已付款","","B0012")</f>
        <v>B0012</v>
      </c>
      <c r="G182" s="1" t="str">
        <f>IF(官網匯出!A182="","",官網匯出!A182)</f>
        <v/>
      </c>
      <c r="H182" s="3" t="str">
        <f>IF(官網匯出!B182="","",官網匯出!B182)</f>
        <v/>
      </c>
      <c r="I182" s="1" t="str">
        <f>IF(官網匯出!C182="","",官網匯出!C182)</f>
        <v/>
      </c>
      <c r="J182" s="1" t="str">
        <f>IF(官網匯出!D182="","",官網匯出!D182)</f>
        <v/>
      </c>
      <c r="K182" s="3" t="str">
        <f>IF(官網匯出!E182="","",官網匯出!E182)</f>
        <v/>
      </c>
      <c r="L182" s="1" t="str">
        <f>IF(官網匯出!F182="","",官網匯出!F182)</f>
        <v/>
      </c>
      <c r="M182" s="1" t="str">
        <f>IF(官網匯出!G182="","",官網匯出!G182)</f>
        <v/>
      </c>
      <c r="N182" s="1" t="str">
        <f>IF(官網匯出!H182="","",官網匯出!H182)</f>
        <v/>
      </c>
      <c r="P182" s="1" t="str">
        <f>IF(官網匯出!J182="","",RIGHT(官網匯出!J182,LEN(官網匯出!J182)-2))</f>
        <v/>
      </c>
      <c r="Q182" s="1" t="str">
        <f>IF(官網匯出!K182="","",官網匯出!K182)</f>
        <v/>
      </c>
      <c r="R182" s="1" t="str">
        <f>IF(官網匯出!L182="","",官網匯出!L182)</f>
        <v/>
      </c>
      <c r="S182" s="1" t="str">
        <f>IF(官網匯出!M182="","",官網匯出!M182)</f>
        <v/>
      </c>
      <c r="T182" s="1" t="str">
        <f>IF(官網匯出!N182="","",官網匯出!N182)</f>
        <v/>
      </c>
      <c r="U182" s="1" t="str">
        <f>IF(官網匯出!O182="","",官網匯出!O182)</f>
        <v/>
      </c>
      <c r="V182" s="1" t="str">
        <f>IF(官網匯出!P182="",IF(G182="","",0),官網匯出!P182)</f>
        <v/>
      </c>
      <c r="W182" s="1" t="str">
        <f>IF(官網匯出!Q182="",IF(G182="","",0),官網匯出!Q182)</f>
        <v/>
      </c>
      <c r="X182" s="1" t="str">
        <f>IF(官網匯出!R182="","",官網匯出!R182)</f>
        <v/>
      </c>
      <c r="Y182" s="1" t="str">
        <f>IF(官網匯出!S182="","",官網匯出!S182)</f>
        <v/>
      </c>
      <c r="Z182" s="1" t="str">
        <f>IF(G182="","",官網匯出!T182)</f>
        <v/>
      </c>
      <c r="AA182" s="1" t="str">
        <f>IF(G182="","",官網匯出!AK182)</f>
        <v/>
      </c>
      <c r="AB182" s="1" t="str">
        <f>IF(G182="","",IF(官網匯出!V182="","",官網匯出!V182))</f>
        <v/>
      </c>
      <c r="AJ182" s="1" t="str">
        <f>IF(G182="","",IF(官網匯出!AE182="","",官網匯出!AE182))</f>
        <v/>
      </c>
      <c r="AK182" s="1" t="str">
        <f>IF(G182="","",IF(官網匯出!AD182="","",官網匯出!AD182))</f>
        <v/>
      </c>
      <c r="AL182" s="1" t="str">
        <f t="shared" si="35"/>
        <v>0</v>
      </c>
      <c r="AM182" s="1" t="str">
        <f>IF(官網匯出!AG182="","",官網匯出!AG182)</f>
        <v/>
      </c>
      <c r="AN182" s="1" t="str">
        <f>IF(G182="","",IF(官網匯出!AH182="","",官網匯出!AH182))</f>
        <v/>
      </c>
      <c r="AO182" s="14" t="str">
        <f t="shared" si="36"/>
        <v/>
      </c>
      <c r="AP182" s="14" t="str">
        <f t="shared" si="37"/>
        <v>1</v>
      </c>
      <c r="AQ182" s="14" t="str">
        <f t="shared" si="38"/>
        <v>0</v>
      </c>
      <c r="AR182" s="1" t="str">
        <f t="shared" si="39"/>
        <v/>
      </c>
      <c r="AS182" s="1" t="str">
        <f t="shared" si="40"/>
        <v/>
      </c>
      <c r="AT182" s="1" t="str">
        <f t="shared" si="41"/>
        <v/>
      </c>
      <c r="AU182" s="1" t="str">
        <f t="shared" si="32"/>
        <v/>
      </c>
      <c r="AV182" s="1" t="e">
        <f>IF(VLOOKUP(G182,官網匯出!A:AQ,42,FALSE)="","[黃金盾官網]",VLOOKUP(G182,官網匯出!A:AQ,42,FALSE))</f>
        <v>#N/A</v>
      </c>
      <c r="AW182" s="1" t="e">
        <f>IF(LEFT(VLOOKUP(G182,官網匯出!A:AS,43,FALSE),2)="","web",LEFT(VLOOKUP(G182,官網匯出!A:AS,43,FALSE),2))</f>
        <v>#N/A</v>
      </c>
      <c r="AX182" s="1" t="str">
        <f t="shared" si="42"/>
        <v>O</v>
      </c>
    </row>
    <row r="183" spans="1:50">
      <c r="A183" s="1" t="str">
        <f>IF(G183="","",VLOOKUP(官網轉換!AW183,團名!A:B,2,FALSE))</f>
        <v/>
      </c>
      <c r="B183" s="1" t="str">
        <f>IF(G183="","",IF(LEFT(VLOOKUP(G183,官網匯出!A:AQ,43,0),2)="wf",VLOOKUP(VLOOKUP(G183,官網匯出!A:AQ,43,0),團名!$I$1:$K$12,2,FALSE),"N0071"))</f>
        <v/>
      </c>
      <c r="C183" s="1" t="str">
        <f>IFERROR(VLOOKUP(官網匯出!D183,團名!E:G,3,FALSE),"")</f>
        <v/>
      </c>
      <c r="D183" s="1" t="str">
        <f t="shared" si="33"/>
        <v/>
      </c>
      <c r="E183" s="1" t="str">
        <f t="shared" si="34"/>
        <v/>
      </c>
      <c r="F183" s="1" t="str">
        <f>IF(官網匯出!F183="已付款","","B0012")</f>
        <v>B0012</v>
      </c>
      <c r="G183" s="1" t="str">
        <f>IF(官網匯出!A183="","",官網匯出!A183)</f>
        <v/>
      </c>
      <c r="H183" s="3" t="str">
        <f>IF(官網匯出!B183="","",官網匯出!B183)</f>
        <v/>
      </c>
      <c r="I183" s="1" t="str">
        <f>IF(官網匯出!C183="","",官網匯出!C183)</f>
        <v/>
      </c>
      <c r="J183" s="1" t="str">
        <f>IF(官網匯出!D183="","",官網匯出!D183)</f>
        <v/>
      </c>
      <c r="K183" s="3" t="str">
        <f>IF(官網匯出!E183="","",官網匯出!E183)</f>
        <v/>
      </c>
      <c r="L183" s="1" t="str">
        <f>IF(官網匯出!F183="","",官網匯出!F183)</f>
        <v/>
      </c>
      <c r="M183" s="1" t="str">
        <f>IF(官網匯出!G183="","",官網匯出!G183)</f>
        <v/>
      </c>
      <c r="N183" s="1" t="str">
        <f>IF(官網匯出!H183="","",官網匯出!H183)</f>
        <v/>
      </c>
      <c r="P183" s="1" t="str">
        <f>IF(官網匯出!J183="","",RIGHT(官網匯出!J183,LEN(官網匯出!J183)-2))</f>
        <v/>
      </c>
      <c r="Q183" s="1" t="str">
        <f>IF(官網匯出!K183="","",官網匯出!K183)</f>
        <v/>
      </c>
      <c r="R183" s="1" t="str">
        <f>IF(官網匯出!L183="","",官網匯出!L183)</f>
        <v/>
      </c>
      <c r="S183" s="1" t="str">
        <f>IF(官網匯出!M183="","",官網匯出!M183)</f>
        <v/>
      </c>
      <c r="T183" s="1" t="str">
        <f>IF(官網匯出!N183="","",官網匯出!N183)</f>
        <v/>
      </c>
      <c r="U183" s="1" t="str">
        <f>IF(官網匯出!O183="","",官網匯出!O183)</f>
        <v/>
      </c>
      <c r="V183" s="1" t="str">
        <f>IF(官網匯出!P183="",IF(G183="","",0),官網匯出!P183)</f>
        <v/>
      </c>
      <c r="W183" s="1" t="str">
        <f>IF(官網匯出!Q183="",IF(G183="","",0),官網匯出!Q183)</f>
        <v/>
      </c>
      <c r="X183" s="1" t="str">
        <f>IF(官網匯出!R183="","",官網匯出!R183)</f>
        <v/>
      </c>
      <c r="Y183" s="1" t="str">
        <f>IF(官網匯出!S183="","",官網匯出!S183)</f>
        <v/>
      </c>
      <c r="Z183" s="1" t="str">
        <f>IF(G183="","",官網匯出!T183)</f>
        <v/>
      </c>
      <c r="AA183" s="1" t="str">
        <f>IF(G183="","",官網匯出!AK183)</f>
        <v/>
      </c>
      <c r="AB183" s="1" t="str">
        <f>IF(G183="","",IF(官網匯出!V183="","",官網匯出!V183))</f>
        <v/>
      </c>
      <c r="AJ183" s="1" t="str">
        <f>IF(G183="","",IF(官網匯出!AE183="","",官網匯出!AE183))</f>
        <v/>
      </c>
      <c r="AK183" s="1" t="str">
        <f>IF(G183="","",IF(官網匯出!AD183="","",官網匯出!AD183))</f>
        <v/>
      </c>
      <c r="AL183" s="1" t="str">
        <f t="shared" si="35"/>
        <v>0</v>
      </c>
      <c r="AM183" s="1" t="str">
        <f>IF(官網匯出!AG183="","",官網匯出!AG183)</f>
        <v/>
      </c>
      <c r="AN183" s="1" t="str">
        <f>IF(G183="","",IF(官網匯出!AH183="","",官網匯出!AH183))</f>
        <v/>
      </c>
      <c r="AO183" s="14" t="str">
        <f t="shared" si="36"/>
        <v/>
      </c>
      <c r="AP183" s="14" t="str">
        <f t="shared" si="37"/>
        <v>1</v>
      </c>
      <c r="AQ183" s="14" t="str">
        <f t="shared" si="38"/>
        <v>0</v>
      </c>
      <c r="AR183" s="1" t="str">
        <f t="shared" si="39"/>
        <v/>
      </c>
      <c r="AS183" s="1" t="str">
        <f t="shared" si="40"/>
        <v/>
      </c>
      <c r="AT183" s="1" t="str">
        <f t="shared" si="41"/>
        <v/>
      </c>
      <c r="AU183" s="1" t="str">
        <f t="shared" si="32"/>
        <v/>
      </c>
      <c r="AV183" s="1" t="e">
        <f>IF(VLOOKUP(G183,官網匯出!A:AQ,42,FALSE)="","[黃金盾官網]",VLOOKUP(G183,官網匯出!A:AQ,42,FALSE))</f>
        <v>#N/A</v>
      </c>
      <c r="AW183" s="1" t="e">
        <f>IF(LEFT(VLOOKUP(G183,官網匯出!A:AS,43,FALSE),2)="","web",LEFT(VLOOKUP(G183,官網匯出!A:AS,43,FALSE),2))</f>
        <v>#N/A</v>
      </c>
      <c r="AX183" s="1" t="str">
        <f t="shared" si="42"/>
        <v>O</v>
      </c>
    </row>
    <row r="184" spans="1:50">
      <c r="A184" s="1" t="str">
        <f>IF(G184="","",VLOOKUP(官網轉換!AW184,團名!A:B,2,FALSE))</f>
        <v/>
      </c>
      <c r="B184" s="1" t="str">
        <f>IF(G184="","",IF(LEFT(VLOOKUP(G184,官網匯出!A:AQ,43,0),2)="wf",VLOOKUP(VLOOKUP(G184,官網匯出!A:AQ,43,0),團名!$I$1:$K$12,2,FALSE),"N0071"))</f>
        <v/>
      </c>
      <c r="C184" s="1" t="str">
        <f>IFERROR(VLOOKUP(官網匯出!D184,團名!E:G,3,FALSE),"")</f>
        <v/>
      </c>
      <c r="D184" s="1" t="str">
        <f t="shared" si="33"/>
        <v/>
      </c>
      <c r="E184" s="1" t="str">
        <f t="shared" si="34"/>
        <v/>
      </c>
      <c r="F184" s="1" t="str">
        <f>IF(官網匯出!F184="已付款","","B0012")</f>
        <v>B0012</v>
      </c>
      <c r="G184" s="1" t="str">
        <f>IF(官網匯出!A184="","",官網匯出!A184)</f>
        <v/>
      </c>
      <c r="H184" s="3" t="str">
        <f>IF(官網匯出!B184="","",官網匯出!B184)</f>
        <v/>
      </c>
      <c r="I184" s="1" t="str">
        <f>IF(官網匯出!C184="","",官網匯出!C184)</f>
        <v/>
      </c>
      <c r="J184" s="1" t="str">
        <f>IF(官網匯出!D184="","",官網匯出!D184)</f>
        <v/>
      </c>
      <c r="K184" s="3" t="str">
        <f>IF(官網匯出!E184="","",官網匯出!E184)</f>
        <v/>
      </c>
      <c r="L184" s="1" t="str">
        <f>IF(官網匯出!F184="","",官網匯出!F184)</f>
        <v/>
      </c>
      <c r="M184" s="1" t="str">
        <f>IF(官網匯出!G184="","",官網匯出!G184)</f>
        <v/>
      </c>
      <c r="N184" s="1" t="str">
        <f>IF(官網匯出!H184="","",官網匯出!H184)</f>
        <v/>
      </c>
      <c r="P184" s="1" t="str">
        <f>IF(官網匯出!J184="","",RIGHT(官網匯出!J184,LEN(官網匯出!J184)-2))</f>
        <v/>
      </c>
      <c r="Q184" s="1" t="str">
        <f>IF(官網匯出!K184="","",官網匯出!K184)</f>
        <v/>
      </c>
      <c r="R184" s="1" t="str">
        <f>IF(官網匯出!L184="","",官網匯出!L184)</f>
        <v/>
      </c>
      <c r="S184" s="1" t="str">
        <f>IF(官網匯出!M184="","",官網匯出!M184)</f>
        <v/>
      </c>
      <c r="T184" s="1" t="str">
        <f>IF(官網匯出!N184="","",官網匯出!N184)</f>
        <v/>
      </c>
      <c r="U184" s="1" t="str">
        <f>IF(官網匯出!O184="","",官網匯出!O184)</f>
        <v/>
      </c>
      <c r="V184" s="1" t="str">
        <f>IF(官網匯出!P184="",IF(G184="","",0),官網匯出!P184)</f>
        <v/>
      </c>
      <c r="W184" s="1" t="str">
        <f>IF(官網匯出!Q184="",IF(G184="","",0),官網匯出!Q184)</f>
        <v/>
      </c>
      <c r="X184" s="1" t="str">
        <f>IF(官網匯出!R184="","",官網匯出!R184)</f>
        <v/>
      </c>
      <c r="Y184" s="1" t="str">
        <f>IF(官網匯出!S184="","",官網匯出!S184)</f>
        <v/>
      </c>
      <c r="Z184" s="1" t="str">
        <f>IF(G184="","",官網匯出!T184)</f>
        <v/>
      </c>
      <c r="AA184" s="1" t="str">
        <f>IF(G184="","",官網匯出!AK184)</f>
        <v/>
      </c>
      <c r="AB184" s="1" t="str">
        <f>IF(G184="","",IF(官網匯出!V184="","",官網匯出!V184))</f>
        <v/>
      </c>
      <c r="AJ184" s="1" t="str">
        <f>IF(G184="","",IF(官網匯出!AE184="","",官網匯出!AE184))</f>
        <v/>
      </c>
      <c r="AK184" s="1" t="str">
        <f>IF(G184="","",IF(官網匯出!AD184="","",官網匯出!AD184))</f>
        <v/>
      </c>
      <c r="AL184" s="1" t="str">
        <f t="shared" si="35"/>
        <v>0</v>
      </c>
      <c r="AM184" s="1" t="str">
        <f>IF(官網匯出!AG184="","",官網匯出!AG184)</f>
        <v/>
      </c>
      <c r="AN184" s="1" t="str">
        <f>IF(G184="","",IF(官網匯出!AH184="","",官網匯出!AH184))</f>
        <v/>
      </c>
      <c r="AO184" s="14" t="str">
        <f t="shared" si="36"/>
        <v/>
      </c>
      <c r="AP184" s="14" t="str">
        <f t="shared" si="37"/>
        <v>1</v>
      </c>
      <c r="AQ184" s="14" t="str">
        <f t="shared" si="38"/>
        <v>0</v>
      </c>
      <c r="AR184" s="1" t="str">
        <f t="shared" si="39"/>
        <v/>
      </c>
      <c r="AS184" s="1" t="str">
        <f t="shared" si="40"/>
        <v/>
      </c>
      <c r="AT184" s="1" t="str">
        <f t="shared" si="41"/>
        <v/>
      </c>
      <c r="AU184" s="1" t="str">
        <f t="shared" si="32"/>
        <v/>
      </c>
      <c r="AV184" s="1" t="e">
        <f>IF(VLOOKUP(G184,官網匯出!A:AQ,42,FALSE)="","[黃金盾官網]",VLOOKUP(G184,官網匯出!A:AQ,42,FALSE))</f>
        <v>#N/A</v>
      </c>
      <c r="AW184" s="1" t="e">
        <f>IF(LEFT(VLOOKUP(G184,官網匯出!A:AS,43,FALSE),2)="","web",LEFT(VLOOKUP(G184,官網匯出!A:AS,43,FALSE),2))</f>
        <v>#N/A</v>
      </c>
      <c r="AX184" s="1" t="str">
        <f t="shared" si="42"/>
        <v>O</v>
      </c>
    </row>
    <row r="185" spans="1:50">
      <c r="A185" s="1" t="str">
        <f>IF(G185="","",VLOOKUP(官網轉換!AW185,團名!A:B,2,FALSE))</f>
        <v/>
      </c>
      <c r="B185" s="1" t="str">
        <f>IF(G185="","",IF(LEFT(VLOOKUP(G185,官網匯出!A:AQ,43,0),2)="wf",VLOOKUP(VLOOKUP(G185,官網匯出!A:AQ,43,0),團名!$I$1:$K$12,2,FALSE),"N0071"))</f>
        <v/>
      </c>
      <c r="C185" s="1" t="str">
        <f>IFERROR(VLOOKUP(官網匯出!D185,團名!E:G,3,FALSE),"")</f>
        <v/>
      </c>
      <c r="D185" s="1" t="str">
        <f t="shared" si="33"/>
        <v/>
      </c>
      <c r="E185" s="1" t="str">
        <f t="shared" si="34"/>
        <v/>
      </c>
      <c r="F185" s="1" t="str">
        <f>IF(官網匯出!F185="已付款","","B0012")</f>
        <v>B0012</v>
      </c>
      <c r="G185" s="1" t="str">
        <f>IF(官網匯出!A185="","",官網匯出!A185)</f>
        <v/>
      </c>
      <c r="H185" s="3" t="str">
        <f>IF(官網匯出!B185="","",官網匯出!B185)</f>
        <v/>
      </c>
      <c r="I185" s="1" t="str">
        <f>IF(官網匯出!C185="","",官網匯出!C185)</f>
        <v/>
      </c>
      <c r="J185" s="1" t="str">
        <f>IF(官網匯出!D185="","",官網匯出!D185)</f>
        <v/>
      </c>
      <c r="K185" s="3" t="str">
        <f>IF(官網匯出!E185="","",官網匯出!E185)</f>
        <v/>
      </c>
      <c r="L185" s="1" t="str">
        <f>IF(官網匯出!F185="","",官網匯出!F185)</f>
        <v/>
      </c>
      <c r="M185" s="1" t="str">
        <f>IF(官網匯出!G185="","",官網匯出!G185)</f>
        <v/>
      </c>
      <c r="N185" s="1" t="str">
        <f>IF(官網匯出!H185="","",官網匯出!H185)</f>
        <v/>
      </c>
      <c r="P185" s="1" t="str">
        <f>IF(官網匯出!J185="","",RIGHT(官網匯出!J185,LEN(官網匯出!J185)-2))</f>
        <v/>
      </c>
      <c r="Q185" s="1" t="str">
        <f>IF(官網匯出!K185="","",官網匯出!K185)</f>
        <v/>
      </c>
      <c r="R185" s="1" t="str">
        <f>IF(官網匯出!L185="","",官網匯出!L185)</f>
        <v/>
      </c>
      <c r="S185" s="1" t="str">
        <f>IF(官網匯出!M185="","",官網匯出!M185)</f>
        <v/>
      </c>
      <c r="T185" s="1" t="str">
        <f>IF(官網匯出!N185="","",官網匯出!N185)</f>
        <v/>
      </c>
      <c r="U185" s="1" t="str">
        <f>IF(官網匯出!O185="","",官網匯出!O185)</f>
        <v/>
      </c>
      <c r="V185" s="1" t="str">
        <f>IF(官網匯出!P185="",IF(G185="","",0),官網匯出!P185)</f>
        <v/>
      </c>
      <c r="W185" s="1" t="str">
        <f>IF(官網匯出!Q185="",IF(G185="","",0),官網匯出!Q185)</f>
        <v/>
      </c>
      <c r="X185" s="1" t="str">
        <f>IF(官網匯出!R185="","",官網匯出!R185)</f>
        <v/>
      </c>
      <c r="Y185" s="1" t="str">
        <f>IF(官網匯出!S185="","",官網匯出!S185)</f>
        <v/>
      </c>
      <c r="Z185" s="1" t="str">
        <f>IF(G185="","",官網匯出!T185)</f>
        <v/>
      </c>
      <c r="AA185" s="1" t="str">
        <f>IF(G185="","",官網匯出!AK185)</f>
        <v/>
      </c>
      <c r="AB185" s="1" t="str">
        <f>IF(G185="","",IF(官網匯出!V185="","",官網匯出!V185))</f>
        <v/>
      </c>
      <c r="AJ185" s="1" t="str">
        <f>IF(G185="","",IF(官網匯出!AE185="","",官網匯出!AE185))</f>
        <v/>
      </c>
      <c r="AK185" s="1" t="str">
        <f>IF(G185="","",IF(官網匯出!AD185="","",官網匯出!AD185))</f>
        <v/>
      </c>
      <c r="AL185" s="1" t="str">
        <f t="shared" si="35"/>
        <v>0</v>
      </c>
      <c r="AM185" s="1" t="str">
        <f>IF(官網匯出!AG185="","",官網匯出!AG185)</f>
        <v/>
      </c>
      <c r="AN185" s="1" t="str">
        <f>IF(G185="","",IF(官網匯出!AH185="","",官網匯出!AH185))</f>
        <v/>
      </c>
      <c r="AO185" s="14" t="str">
        <f t="shared" si="36"/>
        <v/>
      </c>
      <c r="AP185" s="14" t="str">
        <f t="shared" si="37"/>
        <v>1</v>
      </c>
      <c r="AQ185" s="14" t="str">
        <f t="shared" si="38"/>
        <v>0</v>
      </c>
      <c r="AR185" s="1" t="str">
        <f t="shared" si="39"/>
        <v/>
      </c>
      <c r="AS185" s="1" t="str">
        <f t="shared" si="40"/>
        <v/>
      </c>
      <c r="AT185" s="1" t="str">
        <f t="shared" si="41"/>
        <v/>
      </c>
      <c r="AU185" s="1" t="str">
        <f t="shared" si="32"/>
        <v/>
      </c>
      <c r="AV185" s="1" t="e">
        <f>IF(VLOOKUP(G185,官網匯出!A:AQ,42,FALSE)="","[黃金盾官網]",VLOOKUP(G185,官網匯出!A:AQ,42,FALSE))</f>
        <v>#N/A</v>
      </c>
      <c r="AW185" s="1" t="e">
        <f>IF(LEFT(VLOOKUP(G185,官網匯出!A:AS,43,FALSE),2)="","web",LEFT(VLOOKUP(G185,官網匯出!A:AS,43,FALSE),2))</f>
        <v>#N/A</v>
      </c>
      <c r="AX185" s="1" t="str">
        <f t="shared" si="42"/>
        <v>O</v>
      </c>
    </row>
    <row r="186" spans="1:50">
      <c r="A186" s="1" t="str">
        <f>IF(G186="","",VLOOKUP(官網轉換!AW186,團名!A:B,2,FALSE))</f>
        <v/>
      </c>
      <c r="B186" s="1" t="str">
        <f>IF(G186="","",IF(LEFT(VLOOKUP(G186,官網匯出!A:AQ,43,0),2)="wf",VLOOKUP(VLOOKUP(G186,官網匯出!A:AQ,43,0),團名!$I$1:$K$12,2,FALSE),"N0071"))</f>
        <v/>
      </c>
      <c r="C186" s="1" t="str">
        <f>IFERROR(VLOOKUP(官網匯出!D186,團名!E:G,3,FALSE),"")</f>
        <v/>
      </c>
      <c r="D186" s="1" t="str">
        <f t="shared" si="33"/>
        <v/>
      </c>
      <c r="E186" s="1" t="str">
        <f t="shared" si="34"/>
        <v/>
      </c>
      <c r="F186" s="1" t="str">
        <f>IF(官網匯出!F186="已付款","","B0012")</f>
        <v>B0012</v>
      </c>
      <c r="G186" s="1" t="str">
        <f>IF(官網匯出!A186="","",官網匯出!A186)</f>
        <v/>
      </c>
      <c r="H186" s="3" t="str">
        <f>IF(官網匯出!B186="","",官網匯出!B186)</f>
        <v/>
      </c>
      <c r="I186" s="1" t="str">
        <f>IF(官網匯出!C186="","",官網匯出!C186)</f>
        <v/>
      </c>
      <c r="J186" s="1" t="str">
        <f>IF(官網匯出!D186="","",官網匯出!D186)</f>
        <v/>
      </c>
      <c r="K186" s="3" t="str">
        <f>IF(官網匯出!E186="","",官網匯出!E186)</f>
        <v/>
      </c>
      <c r="L186" s="1" t="str">
        <f>IF(官網匯出!F186="","",官網匯出!F186)</f>
        <v/>
      </c>
      <c r="M186" s="1" t="str">
        <f>IF(官網匯出!G186="","",官網匯出!G186)</f>
        <v/>
      </c>
      <c r="N186" s="1" t="str">
        <f>IF(官網匯出!H186="","",官網匯出!H186)</f>
        <v/>
      </c>
      <c r="P186" s="1" t="str">
        <f>IF(官網匯出!J186="","",RIGHT(官網匯出!J186,LEN(官網匯出!J186)-2))</f>
        <v/>
      </c>
      <c r="Q186" s="1" t="str">
        <f>IF(官網匯出!K186="","",官網匯出!K186)</f>
        <v/>
      </c>
      <c r="R186" s="1" t="str">
        <f>IF(官網匯出!L186="","",官網匯出!L186)</f>
        <v/>
      </c>
      <c r="S186" s="1" t="str">
        <f>IF(官網匯出!M186="","",官網匯出!M186)</f>
        <v/>
      </c>
      <c r="T186" s="1" t="str">
        <f>IF(官網匯出!N186="","",官網匯出!N186)</f>
        <v/>
      </c>
      <c r="U186" s="1" t="str">
        <f>IF(官網匯出!O186="","",官網匯出!O186)</f>
        <v/>
      </c>
      <c r="V186" s="1" t="str">
        <f>IF(官網匯出!P186="",IF(G186="","",0),官網匯出!P186)</f>
        <v/>
      </c>
      <c r="W186" s="1" t="str">
        <f>IF(官網匯出!Q186="",IF(G186="","",0),官網匯出!Q186)</f>
        <v/>
      </c>
      <c r="X186" s="1" t="str">
        <f>IF(官網匯出!R186="","",官網匯出!R186)</f>
        <v/>
      </c>
      <c r="Y186" s="1" t="str">
        <f>IF(官網匯出!S186="","",官網匯出!S186)</f>
        <v/>
      </c>
      <c r="Z186" s="1" t="str">
        <f>IF(G186="","",官網匯出!T186)</f>
        <v/>
      </c>
      <c r="AA186" s="1" t="str">
        <f>IF(G186="","",官網匯出!AK186)</f>
        <v/>
      </c>
      <c r="AB186" s="1" t="str">
        <f>IF(G186="","",IF(官網匯出!V186="","",官網匯出!V186))</f>
        <v/>
      </c>
      <c r="AJ186" s="1" t="str">
        <f>IF(G186="","",IF(官網匯出!AE186="","",官網匯出!AE186))</f>
        <v/>
      </c>
      <c r="AK186" s="1" t="str">
        <f>IF(G186="","",IF(官網匯出!AD186="","",官網匯出!AD186))</f>
        <v/>
      </c>
      <c r="AL186" s="1" t="str">
        <f t="shared" si="35"/>
        <v>0</v>
      </c>
      <c r="AM186" s="1" t="str">
        <f>IF(官網匯出!AG186="","",官網匯出!AG186)</f>
        <v/>
      </c>
      <c r="AN186" s="1" t="str">
        <f>IF(G186="","",IF(官網匯出!AH186="","",官網匯出!AH186))</f>
        <v/>
      </c>
      <c r="AO186" s="14" t="str">
        <f t="shared" si="36"/>
        <v/>
      </c>
      <c r="AP186" s="14" t="str">
        <f t="shared" si="37"/>
        <v>1</v>
      </c>
      <c r="AQ186" s="14" t="str">
        <f t="shared" si="38"/>
        <v>0</v>
      </c>
      <c r="AR186" s="1" t="str">
        <f t="shared" si="39"/>
        <v/>
      </c>
      <c r="AS186" s="1" t="str">
        <f t="shared" si="40"/>
        <v/>
      </c>
      <c r="AT186" s="1" t="str">
        <f t="shared" si="41"/>
        <v/>
      </c>
      <c r="AU186" s="1" t="str">
        <f t="shared" si="32"/>
        <v/>
      </c>
      <c r="AV186" s="1" t="e">
        <f>IF(VLOOKUP(G186,官網匯出!A:AQ,42,FALSE)="","[黃金盾官網]",VLOOKUP(G186,官網匯出!A:AQ,42,FALSE))</f>
        <v>#N/A</v>
      </c>
      <c r="AW186" s="1" t="e">
        <f>IF(LEFT(VLOOKUP(G186,官網匯出!A:AS,43,FALSE),2)="","web",LEFT(VLOOKUP(G186,官網匯出!A:AS,43,FALSE),2))</f>
        <v>#N/A</v>
      </c>
      <c r="AX186" s="1" t="str">
        <f t="shared" si="42"/>
        <v>O</v>
      </c>
    </row>
    <row r="187" spans="1:50">
      <c r="A187" s="1" t="str">
        <f>IF(G187="","",VLOOKUP(官網轉換!AW187,團名!A:B,2,FALSE))</f>
        <v/>
      </c>
      <c r="B187" s="1" t="str">
        <f>IF(G187="","",IF(LEFT(VLOOKUP(G187,官網匯出!A:AQ,43,0),2)="wf",VLOOKUP(VLOOKUP(G187,官網匯出!A:AQ,43,0),團名!$I$1:$K$12,2,FALSE),"N0071"))</f>
        <v/>
      </c>
      <c r="C187" s="1" t="str">
        <f>IFERROR(VLOOKUP(官網匯出!D187,團名!E:G,3,FALSE),"")</f>
        <v/>
      </c>
      <c r="D187" s="1" t="str">
        <f t="shared" si="33"/>
        <v/>
      </c>
      <c r="E187" s="1" t="str">
        <f t="shared" si="34"/>
        <v/>
      </c>
      <c r="F187" s="1" t="str">
        <f>IF(官網匯出!F187="已付款","","B0012")</f>
        <v>B0012</v>
      </c>
      <c r="G187" s="1" t="str">
        <f>IF(官網匯出!A187="","",官網匯出!A187)</f>
        <v/>
      </c>
      <c r="H187" s="3" t="str">
        <f>IF(官網匯出!B187="","",官網匯出!B187)</f>
        <v/>
      </c>
      <c r="I187" s="1" t="str">
        <f>IF(官網匯出!C187="","",官網匯出!C187)</f>
        <v/>
      </c>
      <c r="J187" s="1" t="str">
        <f>IF(官網匯出!D187="","",官網匯出!D187)</f>
        <v/>
      </c>
      <c r="K187" s="3" t="str">
        <f>IF(官網匯出!E187="","",官網匯出!E187)</f>
        <v/>
      </c>
      <c r="L187" s="1" t="str">
        <f>IF(官網匯出!F187="","",官網匯出!F187)</f>
        <v/>
      </c>
      <c r="M187" s="1" t="str">
        <f>IF(官網匯出!G187="","",官網匯出!G187)</f>
        <v/>
      </c>
      <c r="N187" s="1" t="str">
        <f>IF(官網匯出!H187="","",官網匯出!H187)</f>
        <v/>
      </c>
      <c r="P187" s="1" t="str">
        <f>IF(官網匯出!J187="","",RIGHT(官網匯出!J187,LEN(官網匯出!J187)-2))</f>
        <v/>
      </c>
      <c r="Q187" s="1" t="str">
        <f>IF(官網匯出!K187="","",官網匯出!K187)</f>
        <v/>
      </c>
      <c r="R187" s="1" t="str">
        <f>IF(官網匯出!L187="","",官網匯出!L187)</f>
        <v/>
      </c>
      <c r="S187" s="1" t="str">
        <f>IF(官網匯出!M187="","",官網匯出!M187)</f>
        <v/>
      </c>
      <c r="T187" s="1" t="str">
        <f>IF(官網匯出!N187="","",官網匯出!N187)</f>
        <v/>
      </c>
      <c r="U187" s="1" t="str">
        <f>IF(官網匯出!O187="","",官網匯出!O187)</f>
        <v/>
      </c>
      <c r="V187" s="1" t="str">
        <f>IF(官網匯出!P187="",IF(G187="","",0),官網匯出!P187)</f>
        <v/>
      </c>
      <c r="W187" s="1" t="str">
        <f>IF(官網匯出!Q187="",IF(G187="","",0),官網匯出!Q187)</f>
        <v/>
      </c>
      <c r="X187" s="1" t="str">
        <f>IF(官網匯出!R187="","",官網匯出!R187)</f>
        <v/>
      </c>
      <c r="Y187" s="1" t="str">
        <f>IF(官網匯出!S187="","",官網匯出!S187)</f>
        <v/>
      </c>
      <c r="Z187" s="1" t="str">
        <f>IF(G187="","",官網匯出!T187)</f>
        <v/>
      </c>
      <c r="AA187" s="1" t="str">
        <f>IF(G187="","",官網匯出!AK187)</f>
        <v/>
      </c>
      <c r="AB187" s="1" t="str">
        <f>IF(G187="","",IF(官網匯出!V187="","",官網匯出!V187))</f>
        <v/>
      </c>
      <c r="AJ187" s="1" t="str">
        <f>IF(G187="","",IF(官網匯出!AE187="","",官網匯出!AE187))</f>
        <v/>
      </c>
      <c r="AK187" s="1" t="str">
        <f>IF(G187="","",IF(官網匯出!AD187="","",官網匯出!AD187))</f>
        <v/>
      </c>
      <c r="AL187" s="1" t="str">
        <f t="shared" si="35"/>
        <v>0</v>
      </c>
      <c r="AM187" s="1" t="str">
        <f>IF(官網匯出!AG187="","",官網匯出!AG187)</f>
        <v/>
      </c>
      <c r="AN187" s="1" t="str">
        <f>IF(G187="","",IF(官網匯出!AH187="","",官網匯出!AH187))</f>
        <v/>
      </c>
      <c r="AO187" s="14" t="str">
        <f t="shared" si="36"/>
        <v/>
      </c>
      <c r="AP187" s="14" t="str">
        <f t="shared" si="37"/>
        <v>1</v>
      </c>
      <c r="AQ187" s="14" t="str">
        <f t="shared" si="38"/>
        <v>0</v>
      </c>
      <c r="AR187" s="1" t="str">
        <f t="shared" si="39"/>
        <v/>
      </c>
      <c r="AS187" s="1" t="str">
        <f t="shared" si="40"/>
        <v/>
      </c>
      <c r="AT187" s="1" t="str">
        <f t="shared" si="41"/>
        <v/>
      </c>
      <c r="AU187" s="1" t="str">
        <f t="shared" si="32"/>
        <v/>
      </c>
      <c r="AV187" s="1" t="e">
        <f>IF(VLOOKUP(G187,官網匯出!A:AQ,42,FALSE)="","[黃金盾官網]",VLOOKUP(G187,官網匯出!A:AQ,42,FALSE))</f>
        <v>#N/A</v>
      </c>
      <c r="AW187" s="1" t="e">
        <f>IF(LEFT(VLOOKUP(G187,官網匯出!A:AS,43,FALSE),2)="","web",LEFT(VLOOKUP(G187,官網匯出!A:AS,43,FALSE),2))</f>
        <v>#N/A</v>
      </c>
      <c r="AX187" s="1" t="str">
        <f t="shared" si="42"/>
        <v>O</v>
      </c>
    </row>
    <row r="188" spans="1:50">
      <c r="A188" s="1" t="str">
        <f>IF(G188="","",VLOOKUP(官網轉換!AW188,團名!A:B,2,FALSE))</f>
        <v/>
      </c>
      <c r="B188" s="1" t="str">
        <f>IF(G188="","",IF(LEFT(VLOOKUP(G188,官網匯出!A:AQ,43,0),2)="wf",VLOOKUP(VLOOKUP(G188,官網匯出!A:AQ,43,0),團名!$I$1:$K$12,2,FALSE),"N0071"))</f>
        <v/>
      </c>
      <c r="C188" s="1" t="str">
        <f>IFERROR(VLOOKUP(官網匯出!D188,團名!E:G,3,FALSE),"")</f>
        <v/>
      </c>
      <c r="D188" s="1" t="str">
        <f t="shared" si="33"/>
        <v/>
      </c>
      <c r="E188" s="1" t="str">
        <f t="shared" si="34"/>
        <v/>
      </c>
      <c r="F188" s="1" t="str">
        <f>IF(官網匯出!F188="已付款","","B0012")</f>
        <v>B0012</v>
      </c>
      <c r="G188" s="1" t="str">
        <f>IF(官網匯出!A188="","",官網匯出!A188)</f>
        <v/>
      </c>
      <c r="H188" s="3" t="str">
        <f>IF(官網匯出!B188="","",官網匯出!B188)</f>
        <v/>
      </c>
      <c r="I188" s="1" t="str">
        <f>IF(官網匯出!C188="","",官網匯出!C188)</f>
        <v/>
      </c>
      <c r="J188" s="1" t="str">
        <f>IF(官網匯出!D188="","",官網匯出!D188)</f>
        <v/>
      </c>
      <c r="K188" s="3" t="str">
        <f>IF(官網匯出!E188="","",官網匯出!E188)</f>
        <v/>
      </c>
      <c r="L188" s="1" t="str">
        <f>IF(官網匯出!F188="","",官網匯出!F188)</f>
        <v/>
      </c>
      <c r="M188" s="1" t="str">
        <f>IF(官網匯出!G188="","",官網匯出!G188)</f>
        <v/>
      </c>
      <c r="N188" s="1" t="str">
        <f>IF(官網匯出!H188="","",官網匯出!H188)</f>
        <v/>
      </c>
      <c r="P188" s="1" t="str">
        <f>IF(官網匯出!J188="","",RIGHT(官網匯出!J188,LEN(官網匯出!J188)-2))</f>
        <v/>
      </c>
      <c r="Q188" s="1" t="str">
        <f>IF(官網匯出!K188="","",官網匯出!K188)</f>
        <v/>
      </c>
      <c r="R188" s="1" t="str">
        <f>IF(官網匯出!L188="","",官網匯出!L188)</f>
        <v/>
      </c>
      <c r="S188" s="1" t="str">
        <f>IF(官網匯出!M188="","",官網匯出!M188)</f>
        <v/>
      </c>
      <c r="T188" s="1" t="str">
        <f>IF(官網匯出!N188="","",官網匯出!N188)</f>
        <v/>
      </c>
      <c r="U188" s="1" t="str">
        <f>IF(官網匯出!O188="","",官網匯出!O188)</f>
        <v/>
      </c>
      <c r="V188" s="1" t="str">
        <f>IF(官網匯出!P188="",IF(G188="","",0),官網匯出!P188)</f>
        <v/>
      </c>
      <c r="W188" s="1" t="str">
        <f>IF(官網匯出!Q188="",IF(G188="","",0),官網匯出!Q188)</f>
        <v/>
      </c>
      <c r="X188" s="1" t="str">
        <f>IF(官網匯出!R188="","",官網匯出!R188)</f>
        <v/>
      </c>
      <c r="Y188" s="1" t="str">
        <f>IF(官網匯出!S188="","",官網匯出!S188)</f>
        <v/>
      </c>
      <c r="Z188" s="1" t="str">
        <f>IF(G188="","",官網匯出!T188)</f>
        <v/>
      </c>
      <c r="AA188" s="1" t="str">
        <f>IF(G188="","",官網匯出!AK188)</f>
        <v/>
      </c>
      <c r="AB188" s="1" t="str">
        <f>IF(G188="","",IF(官網匯出!V188="","",官網匯出!V188))</f>
        <v/>
      </c>
      <c r="AJ188" s="1" t="str">
        <f>IF(G188="","",IF(官網匯出!AE188="","",官網匯出!AE188))</f>
        <v/>
      </c>
      <c r="AK188" s="1" t="str">
        <f>IF(G188="","",IF(官網匯出!AD188="","",官網匯出!AD188))</f>
        <v/>
      </c>
      <c r="AL188" s="1" t="str">
        <f t="shared" si="35"/>
        <v>0</v>
      </c>
      <c r="AM188" s="1" t="str">
        <f>IF(官網匯出!AG188="","",官網匯出!AG188)</f>
        <v/>
      </c>
      <c r="AN188" s="1" t="str">
        <f>IF(G188="","",IF(官網匯出!AH188="","",官網匯出!AH188))</f>
        <v/>
      </c>
      <c r="AO188" s="14" t="str">
        <f t="shared" si="36"/>
        <v/>
      </c>
      <c r="AP188" s="14" t="str">
        <f t="shared" si="37"/>
        <v>1</v>
      </c>
      <c r="AQ188" s="14" t="str">
        <f t="shared" si="38"/>
        <v>0</v>
      </c>
      <c r="AR188" s="1" t="str">
        <f t="shared" si="39"/>
        <v/>
      </c>
      <c r="AS188" s="1" t="str">
        <f t="shared" si="40"/>
        <v/>
      </c>
      <c r="AT188" s="1" t="str">
        <f t="shared" si="41"/>
        <v/>
      </c>
      <c r="AU188" s="1" t="str">
        <f t="shared" si="32"/>
        <v/>
      </c>
      <c r="AV188" s="1" t="e">
        <f>IF(VLOOKUP(G188,官網匯出!A:AQ,42,FALSE)="","[黃金盾官網]",VLOOKUP(G188,官網匯出!A:AQ,42,FALSE))</f>
        <v>#N/A</v>
      </c>
      <c r="AW188" s="1" t="e">
        <f>IF(LEFT(VLOOKUP(G188,官網匯出!A:AS,43,FALSE),2)="","web",LEFT(VLOOKUP(G188,官網匯出!A:AS,43,FALSE),2))</f>
        <v>#N/A</v>
      </c>
      <c r="AX188" s="1" t="str">
        <f t="shared" si="42"/>
        <v>O</v>
      </c>
    </row>
    <row r="189" spans="1:50">
      <c r="A189" s="1" t="str">
        <f>IF(G189="","",VLOOKUP(官網轉換!AW189,團名!A:B,2,FALSE))</f>
        <v/>
      </c>
      <c r="B189" s="1" t="str">
        <f>IF(G189="","",IF(LEFT(VLOOKUP(G189,官網匯出!A:AQ,43,0),2)="wf",VLOOKUP(VLOOKUP(G189,官網匯出!A:AQ,43,0),團名!$I$1:$K$12,2,FALSE),"N0071"))</f>
        <v/>
      </c>
      <c r="C189" s="1" t="str">
        <f>IFERROR(VLOOKUP(官網匯出!D189,團名!E:G,3,FALSE),"")</f>
        <v/>
      </c>
      <c r="D189" s="1" t="str">
        <f t="shared" si="33"/>
        <v/>
      </c>
      <c r="E189" s="1" t="str">
        <f t="shared" si="34"/>
        <v/>
      </c>
      <c r="F189" s="1" t="str">
        <f>IF(官網匯出!F189="已付款","","B0012")</f>
        <v>B0012</v>
      </c>
      <c r="G189" s="1" t="str">
        <f>IF(官網匯出!A189="","",官網匯出!A189)</f>
        <v/>
      </c>
      <c r="H189" s="3" t="str">
        <f>IF(官網匯出!B189="","",官網匯出!B189)</f>
        <v/>
      </c>
      <c r="I189" s="1" t="str">
        <f>IF(官網匯出!C189="","",官網匯出!C189)</f>
        <v/>
      </c>
      <c r="J189" s="1" t="str">
        <f>IF(官網匯出!D189="","",官網匯出!D189)</f>
        <v/>
      </c>
      <c r="K189" s="3" t="str">
        <f>IF(官網匯出!E189="","",官網匯出!E189)</f>
        <v/>
      </c>
      <c r="L189" s="1" t="str">
        <f>IF(官網匯出!F189="","",官網匯出!F189)</f>
        <v/>
      </c>
      <c r="M189" s="1" t="str">
        <f>IF(官網匯出!G189="","",官網匯出!G189)</f>
        <v/>
      </c>
      <c r="N189" s="1" t="str">
        <f>IF(官網匯出!H189="","",官網匯出!H189)</f>
        <v/>
      </c>
      <c r="P189" s="1" t="str">
        <f>IF(官網匯出!J189="","",RIGHT(官網匯出!J189,LEN(官網匯出!J189)-2))</f>
        <v/>
      </c>
      <c r="Q189" s="1" t="str">
        <f>IF(官網匯出!K189="","",官網匯出!K189)</f>
        <v/>
      </c>
      <c r="R189" s="1" t="str">
        <f>IF(官網匯出!L189="","",官網匯出!L189)</f>
        <v/>
      </c>
      <c r="S189" s="1" t="str">
        <f>IF(官網匯出!M189="","",官網匯出!M189)</f>
        <v/>
      </c>
      <c r="T189" s="1" t="str">
        <f>IF(官網匯出!N189="","",官網匯出!N189)</f>
        <v/>
      </c>
      <c r="U189" s="1" t="str">
        <f>IF(官網匯出!O189="","",官網匯出!O189)</f>
        <v/>
      </c>
      <c r="V189" s="1" t="str">
        <f>IF(官網匯出!P189="",IF(G189="","",0),官網匯出!P189)</f>
        <v/>
      </c>
      <c r="W189" s="1" t="str">
        <f>IF(官網匯出!Q189="",IF(G189="","",0),官網匯出!Q189)</f>
        <v/>
      </c>
      <c r="X189" s="1" t="str">
        <f>IF(官網匯出!R189="","",官網匯出!R189)</f>
        <v/>
      </c>
      <c r="Y189" s="1" t="str">
        <f>IF(官網匯出!S189="","",官網匯出!S189)</f>
        <v/>
      </c>
      <c r="Z189" s="1" t="str">
        <f>IF(G189="","",官網匯出!T189)</f>
        <v/>
      </c>
      <c r="AA189" s="1" t="str">
        <f>IF(G189="","",官網匯出!AK189)</f>
        <v/>
      </c>
      <c r="AB189" s="1" t="str">
        <f>IF(G189="","",IF(官網匯出!V189="","",官網匯出!V189))</f>
        <v/>
      </c>
      <c r="AJ189" s="1" t="str">
        <f>IF(G189="","",IF(官網匯出!AE189="","",官網匯出!AE189))</f>
        <v/>
      </c>
      <c r="AK189" s="1" t="str">
        <f>IF(G189="","",IF(官網匯出!AD189="","",官網匯出!AD189))</f>
        <v/>
      </c>
      <c r="AL189" s="1" t="str">
        <f t="shared" si="35"/>
        <v>0</v>
      </c>
      <c r="AM189" s="1" t="str">
        <f>IF(官網匯出!AG189="","",官網匯出!AG189)</f>
        <v/>
      </c>
      <c r="AN189" s="1" t="str">
        <f>IF(G189="","",IF(官網匯出!AH189="","",官網匯出!AH189))</f>
        <v/>
      </c>
      <c r="AO189" s="14" t="str">
        <f t="shared" si="36"/>
        <v/>
      </c>
      <c r="AP189" s="14" t="str">
        <f t="shared" si="37"/>
        <v>1</v>
      </c>
      <c r="AQ189" s="14" t="str">
        <f t="shared" si="38"/>
        <v>0</v>
      </c>
      <c r="AR189" s="1" t="str">
        <f t="shared" si="39"/>
        <v/>
      </c>
      <c r="AS189" s="1" t="str">
        <f t="shared" si="40"/>
        <v/>
      </c>
      <c r="AT189" s="1" t="str">
        <f t="shared" si="41"/>
        <v/>
      </c>
      <c r="AU189" s="1" t="str">
        <f t="shared" si="32"/>
        <v/>
      </c>
      <c r="AV189" s="1" t="e">
        <f>IF(VLOOKUP(G189,官網匯出!A:AQ,42,FALSE)="","[黃金盾官網]",VLOOKUP(G189,官網匯出!A:AQ,42,FALSE))</f>
        <v>#N/A</v>
      </c>
      <c r="AW189" s="1" t="e">
        <f>IF(LEFT(VLOOKUP(G189,官網匯出!A:AS,43,FALSE),2)="","web",LEFT(VLOOKUP(G189,官網匯出!A:AS,43,FALSE),2))</f>
        <v>#N/A</v>
      </c>
      <c r="AX189" s="1" t="str">
        <f t="shared" si="42"/>
        <v>O</v>
      </c>
    </row>
    <row r="190" spans="1:50">
      <c r="A190" s="1" t="str">
        <f>IF(G190="","",VLOOKUP(官網轉換!AW190,團名!A:B,2,FALSE))</f>
        <v/>
      </c>
      <c r="B190" s="1" t="str">
        <f>IF(G190="","",IF(LEFT(VLOOKUP(G190,官網匯出!A:AQ,43,0),2)="wf",VLOOKUP(VLOOKUP(G190,官網匯出!A:AQ,43,0),團名!$I$1:$K$12,2,FALSE),"N0071"))</f>
        <v/>
      </c>
      <c r="C190" s="1" t="str">
        <f>IFERROR(VLOOKUP(官網匯出!D190,團名!E:G,3,FALSE),"")</f>
        <v/>
      </c>
      <c r="D190" s="1" t="str">
        <f t="shared" si="33"/>
        <v/>
      </c>
      <c r="E190" s="1" t="str">
        <f t="shared" si="34"/>
        <v/>
      </c>
      <c r="F190" s="1" t="str">
        <f>IF(官網匯出!F190="已付款","","B0012")</f>
        <v>B0012</v>
      </c>
      <c r="G190" s="1" t="str">
        <f>IF(官網匯出!A190="","",官網匯出!A190)</f>
        <v/>
      </c>
      <c r="H190" s="3" t="str">
        <f>IF(官網匯出!B190="","",官網匯出!B190)</f>
        <v/>
      </c>
      <c r="I190" s="1" t="str">
        <f>IF(官網匯出!C190="","",官網匯出!C190)</f>
        <v/>
      </c>
      <c r="J190" s="1" t="str">
        <f>IF(官網匯出!D190="","",官網匯出!D190)</f>
        <v/>
      </c>
      <c r="K190" s="3" t="str">
        <f>IF(官網匯出!E190="","",官網匯出!E190)</f>
        <v/>
      </c>
      <c r="L190" s="1" t="str">
        <f>IF(官網匯出!F190="","",官網匯出!F190)</f>
        <v/>
      </c>
      <c r="M190" s="1" t="str">
        <f>IF(官網匯出!G190="","",官網匯出!G190)</f>
        <v/>
      </c>
      <c r="N190" s="1" t="str">
        <f>IF(官網匯出!H190="","",官網匯出!H190)</f>
        <v/>
      </c>
      <c r="P190" s="1" t="str">
        <f>IF(官網匯出!J190="","",RIGHT(官網匯出!J190,LEN(官網匯出!J190)-2))</f>
        <v/>
      </c>
      <c r="Q190" s="1" t="str">
        <f>IF(官網匯出!K190="","",官網匯出!K190)</f>
        <v/>
      </c>
      <c r="R190" s="1" t="str">
        <f>IF(官網匯出!L190="","",官網匯出!L190)</f>
        <v/>
      </c>
      <c r="S190" s="1" t="str">
        <f>IF(官網匯出!M190="","",官網匯出!M190)</f>
        <v/>
      </c>
      <c r="T190" s="1" t="str">
        <f>IF(官網匯出!N190="","",官網匯出!N190)</f>
        <v/>
      </c>
      <c r="U190" s="1" t="str">
        <f>IF(官網匯出!O190="","",官網匯出!O190)</f>
        <v/>
      </c>
      <c r="V190" s="1" t="str">
        <f>IF(官網匯出!P190="",IF(G190="","",0),官網匯出!P190)</f>
        <v/>
      </c>
      <c r="W190" s="1" t="str">
        <f>IF(官網匯出!Q190="",IF(G190="","",0),官網匯出!Q190)</f>
        <v/>
      </c>
      <c r="X190" s="1" t="str">
        <f>IF(官網匯出!R190="","",官網匯出!R190)</f>
        <v/>
      </c>
      <c r="Y190" s="1" t="str">
        <f>IF(官網匯出!S190="","",官網匯出!S190)</f>
        <v/>
      </c>
      <c r="Z190" s="1" t="str">
        <f>IF(G190="","",官網匯出!T190)</f>
        <v/>
      </c>
      <c r="AA190" s="1" t="str">
        <f>IF(G190="","",官網匯出!AK190)</f>
        <v/>
      </c>
      <c r="AB190" s="1" t="str">
        <f>IF(G190="","",IF(官網匯出!V190="","",官網匯出!V190))</f>
        <v/>
      </c>
      <c r="AJ190" s="1" t="str">
        <f>IF(G190="","",IF(官網匯出!AE190="","",官網匯出!AE190))</f>
        <v/>
      </c>
      <c r="AK190" s="1" t="str">
        <f>IF(G190="","",IF(官網匯出!AD190="","",官網匯出!AD190))</f>
        <v/>
      </c>
      <c r="AL190" s="1" t="str">
        <f t="shared" si="35"/>
        <v>0</v>
      </c>
      <c r="AM190" s="1" t="str">
        <f>IF(官網匯出!AG190="","",官網匯出!AG190)</f>
        <v/>
      </c>
      <c r="AN190" s="1" t="str">
        <f>IF(G190="","",IF(官網匯出!AH190="","",官網匯出!AH190))</f>
        <v/>
      </c>
      <c r="AO190" s="14" t="str">
        <f t="shared" si="36"/>
        <v/>
      </c>
      <c r="AP190" s="14" t="str">
        <f t="shared" si="37"/>
        <v>1</v>
      </c>
      <c r="AQ190" s="14" t="str">
        <f t="shared" si="38"/>
        <v>0</v>
      </c>
      <c r="AR190" s="1" t="str">
        <f t="shared" si="39"/>
        <v/>
      </c>
      <c r="AS190" s="1" t="str">
        <f t="shared" si="40"/>
        <v/>
      </c>
      <c r="AT190" s="1" t="str">
        <f t="shared" si="41"/>
        <v/>
      </c>
      <c r="AU190" s="1" t="str">
        <f t="shared" si="32"/>
        <v/>
      </c>
      <c r="AV190" s="1" t="e">
        <f>IF(VLOOKUP(G190,官網匯出!A:AQ,42,FALSE)="","[黃金盾官網]",VLOOKUP(G190,官網匯出!A:AQ,42,FALSE))</f>
        <v>#N/A</v>
      </c>
      <c r="AW190" s="1" t="e">
        <f>IF(LEFT(VLOOKUP(G190,官網匯出!A:AS,43,FALSE),2)="","web",LEFT(VLOOKUP(G190,官網匯出!A:AS,43,FALSE),2))</f>
        <v>#N/A</v>
      </c>
      <c r="AX190" s="1" t="str">
        <f t="shared" si="42"/>
        <v>O</v>
      </c>
    </row>
    <row r="191" spans="1:50">
      <c r="A191" s="1" t="str">
        <f>IF(G191="","",VLOOKUP(官網轉換!AW191,團名!A:B,2,FALSE))</f>
        <v/>
      </c>
      <c r="B191" s="1" t="str">
        <f>IF(G191="","",IF(LEFT(VLOOKUP(G191,官網匯出!A:AQ,43,0),2)="wf",VLOOKUP(VLOOKUP(G191,官網匯出!A:AQ,43,0),團名!$I$1:$K$12,2,FALSE),"N0071"))</f>
        <v/>
      </c>
      <c r="C191" s="1" t="str">
        <f>IFERROR(VLOOKUP(官網匯出!D191,團名!E:G,3,FALSE),"")</f>
        <v/>
      </c>
      <c r="D191" s="1" t="str">
        <f t="shared" si="33"/>
        <v/>
      </c>
      <c r="E191" s="1" t="str">
        <f t="shared" si="34"/>
        <v/>
      </c>
      <c r="F191" s="1" t="str">
        <f>IF(官網匯出!F191="已付款","","B0012")</f>
        <v>B0012</v>
      </c>
      <c r="G191" s="1" t="str">
        <f>IF(官網匯出!A191="","",官網匯出!A191)</f>
        <v/>
      </c>
      <c r="H191" s="3" t="str">
        <f>IF(官網匯出!B191="","",官網匯出!B191)</f>
        <v/>
      </c>
      <c r="I191" s="1" t="str">
        <f>IF(官網匯出!C191="","",官網匯出!C191)</f>
        <v/>
      </c>
      <c r="J191" s="1" t="str">
        <f>IF(官網匯出!D191="","",官網匯出!D191)</f>
        <v/>
      </c>
      <c r="K191" s="3" t="str">
        <f>IF(官網匯出!E191="","",官網匯出!E191)</f>
        <v/>
      </c>
      <c r="L191" s="1" t="str">
        <f>IF(官網匯出!F191="","",官網匯出!F191)</f>
        <v/>
      </c>
      <c r="M191" s="1" t="str">
        <f>IF(官網匯出!G191="","",官網匯出!G191)</f>
        <v/>
      </c>
      <c r="N191" s="1" t="str">
        <f>IF(官網匯出!H191="","",官網匯出!H191)</f>
        <v/>
      </c>
      <c r="P191" s="1" t="str">
        <f>IF(官網匯出!J191="","",RIGHT(官網匯出!J191,LEN(官網匯出!J191)-2))</f>
        <v/>
      </c>
      <c r="Q191" s="1" t="str">
        <f>IF(官網匯出!K191="","",官網匯出!K191)</f>
        <v/>
      </c>
      <c r="R191" s="1" t="str">
        <f>IF(官網匯出!L191="","",官網匯出!L191)</f>
        <v/>
      </c>
      <c r="S191" s="1" t="str">
        <f>IF(官網匯出!M191="","",官網匯出!M191)</f>
        <v/>
      </c>
      <c r="T191" s="1" t="str">
        <f>IF(官網匯出!N191="","",官網匯出!N191)</f>
        <v/>
      </c>
      <c r="U191" s="1" t="str">
        <f>IF(官網匯出!O191="","",官網匯出!O191)</f>
        <v/>
      </c>
      <c r="V191" s="1" t="str">
        <f>IF(官網匯出!P191="",IF(G191="","",0),官網匯出!P191)</f>
        <v/>
      </c>
      <c r="W191" s="1" t="str">
        <f>IF(官網匯出!Q191="",IF(G191="","",0),官網匯出!Q191)</f>
        <v/>
      </c>
      <c r="X191" s="1" t="str">
        <f>IF(官網匯出!R191="","",官網匯出!R191)</f>
        <v/>
      </c>
      <c r="Y191" s="1" t="str">
        <f>IF(官網匯出!S191="","",官網匯出!S191)</f>
        <v/>
      </c>
      <c r="Z191" s="1" t="str">
        <f>IF(G191="","",官網匯出!T191)</f>
        <v/>
      </c>
      <c r="AA191" s="1" t="str">
        <f>IF(G191="","",官網匯出!AK191)</f>
        <v/>
      </c>
      <c r="AB191" s="1" t="str">
        <f>IF(G191="","",IF(官網匯出!V191="","",官網匯出!V191))</f>
        <v/>
      </c>
      <c r="AJ191" s="1" t="str">
        <f>IF(G191="","",IF(官網匯出!AE191="","",官網匯出!AE191))</f>
        <v/>
      </c>
      <c r="AK191" s="1" t="str">
        <f>IF(G191="","",IF(官網匯出!AD191="","",官網匯出!AD191))</f>
        <v/>
      </c>
      <c r="AL191" s="1" t="str">
        <f t="shared" si="35"/>
        <v>0</v>
      </c>
      <c r="AM191" s="1" t="str">
        <f>IF(官網匯出!AG191="","",官網匯出!AG191)</f>
        <v/>
      </c>
      <c r="AN191" s="1" t="str">
        <f>IF(G191="","",IF(官網匯出!AH191="","",官網匯出!AH191))</f>
        <v/>
      </c>
      <c r="AO191" s="14" t="str">
        <f t="shared" si="36"/>
        <v/>
      </c>
      <c r="AP191" s="14" t="str">
        <f t="shared" si="37"/>
        <v>1</v>
      </c>
      <c r="AQ191" s="14" t="str">
        <f t="shared" si="38"/>
        <v>0</v>
      </c>
      <c r="AR191" s="1" t="str">
        <f t="shared" si="39"/>
        <v/>
      </c>
      <c r="AS191" s="1" t="str">
        <f t="shared" si="40"/>
        <v/>
      </c>
      <c r="AT191" s="1" t="str">
        <f t="shared" si="41"/>
        <v/>
      </c>
      <c r="AU191" s="1" t="str">
        <f t="shared" si="32"/>
        <v/>
      </c>
      <c r="AV191" s="1" t="e">
        <f>IF(VLOOKUP(G191,官網匯出!A:AQ,42,FALSE)="","[黃金盾官網]",VLOOKUP(G191,官網匯出!A:AQ,42,FALSE))</f>
        <v>#N/A</v>
      </c>
      <c r="AW191" s="1" t="e">
        <f>IF(LEFT(VLOOKUP(G191,官網匯出!A:AS,43,FALSE),2)="","web",LEFT(VLOOKUP(G191,官網匯出!A:AS,43,FALSE),2))</f>
        <v>#N/A</v>
      </c>
      <c r="AX191" s="1" t="str">
        <f t="shared" si="42"/>
        <v>O</v>
      </c>
    </row>
    <row r="192" spans="1:50">
      <c r="A192" s="1" t="str">
        <f>IF(G192="","",VLOOKUP(官網轉換!AW192,團名!A:B,2,FALSE))</f>
        <v/>
      </c>
      <c r="B192" s="1" t="str">
        <f>IF(G192="","",IF(LEFT(VLOOKUP(G192,官網匯出!A:AQ,43,0),2)="wf",VLOOKUP(VLOOKUP(G192,官網匯出!A:AQ,43,0),團名!$I$1:$K$12,2,FALSE),"N0071"))</f>
        <v/>
      </c>
      <c r="C192" s="1" t="str">
        <f>IFERROR(VLOOKUP(官網匯出!D192,團名!E:G,3,FALSE),"")</f>
        <v/>
      </c>
      <c r="D192" s="1" t="str">
        <f t="shared" si="33"/>
        <v/>
      </c>
      <c r="E192" s="1" t="str">
        <f t="shared" si="34"/>
        <v/>
      </c>
      <c r="F192" s="1" t="str">
        <f>IF(官網匯出!F192="已付款","","B0012")</f>
        <v>B0012</v>
      </c>
      <c r="G192" s="1" t="str">
        <f>IF(官網匯出!A192="","",官網匯出!A192)</f>
        <v/>
      </c>
      <c r="H192" s="3" t="str">
        <f>IF(官網匯出!B192="","",官網匯出!B192)</f>
        <v/>
      </c>
      <c r="I192" s="1" t="str">
        <f>IF(官網匯出!C192="","",官網匯出!C192)</f>
        <v/>
      </c>
      <c r="J192" s="1" t="str">
        <f>IF(官網匯出!D192="","",官網匯出!D192)</f>
        <v/>
      </c>
      <c r="K192" s="3" t="str">
        <f>IF(官網匯出!E192="","",官網匯出!E192)</f>
        <v/>
      </c>
      <c r="L192" s="1" t="str">
        <f>IF(官網匯出!F192="","",官網匯出!F192)</f>
        <v/>
      </c>
      <c r="M192" s="1" t="str">
        <f>IF(官網匯出!G192="","",官網匯出!G192)</f>
        <v/>
      </c>
      <c r="N192" s="1" t="str">
        <f>IF(官網匯出!H192="","",官網匯出!H192)</f>
        <v/>
      </c>
      <c r="P192" s="1" t="str">
        <f>IF(官網匯出!J192="","",RIGHT(官網匯出!J192,LEN(官網匯出!J192)-2))</f>
        <v/>
      </c>
      <c r="Q192" s="1" t="str">
        <f>IF(官網匯出!K192="","",官網匯出!K192)</f>
        <v/>
      </c>
      <c r="R192" s="1" t="str">
        <f>IF(官網匯出!L192="","",官網匯出!L192)</f>
        <v/>
      </c>
      <c r="S192" s="1" t="str">
        <f>IF(官網匯出!M192="","",官網匯出!M192)</f>
        <v/>
      </c>
      <c r="T192" s="1" t="str">
        <f>IF(官網匯出!N192="","",官網匯出!N192)</f>
        <v/>
      </c>
      <c r="U192" s="1" t="str">
        <f>IF(官網匯出!O192="","",官網匯出!O192)</f>
        <v/>
      </c>
      <c r="V192" s="1" t="str">
        <f>IF(官網匯出!P192="",IF(G192="","",0),官網匯出!P192)</f>
        <v/>
      </c>
      <c r="W192" s="1" t="str">
        <f>IF(官網匯出!Q192="",IF(G192="","",0),官網匯出!Q192)</f>
        <v/>
      </c>
      <c r="X192" s="1" t="str">
        <f>IF(官網匯出!R192="","",官網匯出!R192)</f>
        <v/>
      </c>
      <c r="Y192" s="1" t="str">
        <f>IF(官網匯出!S192="","",官網匯出!S192)</f>
        <v/>
      </c>
      <c r="Z192" s="1" t="str">
        <f>IF(G192="","",官網匯出!T192)</f>
        <v/>
      </c>
      <c r="AA192" s="1" t="str">
        <f>IF(G192="","",官網匯出!AK192)</f>
        <v/>
      </c>
      <c r="AB192" s="1" t="str">
        <f>IF(G192="","",IF(官網匯出!V192="","",官網匯出!V192))</f>
        <v/>
      </c>
      <c r="AJ192" s="1" t="str">
        <f>IF(G192="","",IF(官網匯出!AE192="","",官網匯出!AE192))</f>
        <v/>
      </c>
      <c r="AK192" s="1" t="str">
        <f>IF(G192="","",IF(官網匯出!AD192="","",官網匯出!AD192))</f>
        <v/>
      </c>
      <c r="AL192" s="1" t="str">
        <f t="shared" si="35"/>
        <v>0</v>
      </c>
      <c r="AM192" s="1" t="str">
        <f>IF(官網匯出!AG192="","",官網匯出!AG192)</f>
        <v/>
      </c>
      <c r="AN192" s="1" t="str">
        <f>IF(G192="","",IF(官網匯出!AH192="","",官網匯出!AH192))</f>
        <v/>
      </c>
      <c r="AO192" s="14" t="str">
        <f t="shared" si="36"/>
        <v/>
      </c>
      <c r="AP192" s="14" t="str">
        <f t="shared" si="37"/>
        <v>1</v>
      </c>
      <c r="AQ192" s="14" t="str">
        <f t="shared" si="38"/>
        <v>0</v>
      </c>
      <c r="AR192" s="1" t="str">
        <f t="shared" si="39"/>
        <v/>
      </c>
      <c r="AS192" s="1" t="str">
        <f t="shared" si="40"/>
        <v/>
      </c>
      <c r="AT192" s="1" t="str">
        <f t="shared" si="41"/>
        <v/>
      </c>
      <c r="AU192" s="1" t="str">
        <f t="shared" si="32"/>
        <v/>
      </c>
      <c r="AV192" s="1" t="e">
        <f>IF(VLOOKUP(G192,官網匯出!A:AQ,42,FALSE)="","[黃金盾官網]",VLOOKUP(G192,官網匯出!A:AQ,42,FALSE))</f>
        <v>#N/A</v>
      </c>
      <c r="AW192" s="1" t="e">
        <f>IF(LEFT(VLOOKUP(G192,官網匯出!A:AS,43,FALSE),2)="","web",LEFT(VLOOKUP(G192,官網匯出!A:AS,43,FALSE),2))</f>
        <v>#N/A</v>
      </c>
      <c r="AX192" s="1" t="str">
        <f t="shared" si="42"/>
        <v>O</v>
      </c>
    </row>
    <row r="193" spans="1:50">
      <c r="A193" s="1" t="str">
        <f>IF(G193="","",VLOOKUP(官網轉換!AW193,團名!A:B,2,FALSE))</f>
        <v/>
      </c>
      <c r="B193" s="1" t="str">
        <f>IF(G193="","",IF(LEFT(VLOOKUP(G193,官網匯出!A:AQ,43,0),2)="wf",VLOOKUP(VLOOKUP(G193,官網匯出!A:AQ,43,0),團名!$I$1:$K$12,2,FALSE),"N0071"))</f>
        <v/>
      </c>
      <c r="C193" s="1" t="str">
        <f>IFERROR(VLOOKUP(官網匯出!D193,團名!E:G,3,FALSE),"")</f>
        <v/>
      </c>
      <c r="D193" s="1" t="str">
        <f t="shared" si="33"/>
        <v/>
      </c>
      <c r="E193" s="1" t="str">
        <f t="shared" si="34"/>
        <v/>
      </c>
      <c r="F193" s="1" t="str">
        <f>IF(官網匯出!F193="已付款","","B0012")</f>
        <v>B0012</v>
      </c>
      <c r="G193" s="1" t="str">
        <f>IF(官網匯出!A193="","",官網匯出!A193)</f>
        <v/>
      </c>
      <c r="H193" s="3" t="str">
        <f>IF(官網匯出!B193="","",官網匯出!B193)</f>
        <v/>
      </c>
      <c r="I193" s="1" t="str">
        <f>IF(官網匯出!C193="","",官網匯出!C193)</f>
        <v/>
      </c>
      <c r="J193" s="1" t="str">
        <f>IF(官網匯出!D193="","",官網匯出!D193)</f>
        <v/>
      </c>
      <c r="K193" s="3" t="str">
        <f>IF(官網匯出!E193="","",官網匯出!E193)</f>
        <v/>
      </c>
      <c r="L193" s="1" t="str">
        <f>IF(官網匯出!F193="","",官網匯出!F193)</f>
        <v/>
      </c>
      <c r="M193" s="1" t="str">
        <f>IF(官網匯出!G193="","",官網匯出!G193)</f>
        <v/>
      </c>
      <c r="N193" s="1" t="str">
        <f>IF(官網匯出!H193="","",官網匯出!H193)</f>
        <v/>
      </c>
      <c r="P193" s="1" t="str">
        <f>IF(官網匯出!J193="","",RIGHT(官網匯出!J193,LEN(官網匯出!J193)-2))</f>
        <v/>
      </c>
      <c r="Q193" s="1" t="str">
        <f>IF(官網匯出!K193="","",官網匯出!K193)</f>
        <v/>
      </c>
      <c r="R193" s="1" t="str">
        <f>IF(官網匯出!L193="","",官網匯出!L193)</f>
        <v/>
      </c>
      <c r="S193" s="1" t="str">
        <f>IF(官網匯出!M193="","",官網匯出!M193)</f>
        <v/>
      </c>
      <c r="T193" s="1" t="str">
        <f>IF(官網匯出!N193="","",官網匯出!N193)</f>
        <v/>
      </c>
      <c r="U193" s="1" t="str">
        <f>IF(官網匯出!O193="","",官網匯出!O193)</f>
        <v/>
      </c>
      <c r="V193" s="1" t="str">
        <f>IF(官網匯出!P193="",IF(G193="","",0),官網匯出!P193)</f>
        <v/>
      </c>
      <c r="W193" s="1" t="str">
        <f>IF(官網匯出!Q193="",IF(G193="","",0),官網匯出!Q193)</f>
        <v/>
      </c>
      <c r="X193" s="1" t="str">
        <f>IF(官網匯出!R193="","",官網匯出!R193)</f>
        <v/>
      </c>
      <c r="Y193" s="1" t="str">
        <f>IF(官網匯出!S193="","",官網匯出!S193)</f>
        <v/>
      </c>
      <c r="Z193" s="1" t="str">
        <f>IF(G193="","",官網匯出!T193)</f>
        <v/>
      </c>
      <c r="AA193" s="1" t="str">
        <f>IF(G193="","",官網匯出!AK193)</f>
        <v/>
      </c>
      <c r="AB193" s="1" t="str">
        <f>IF(G193="","",IF(官網匯出!V193="","",官網匯出!V193))</f>
        <v/>
      </c>
      <c r="AJ193" s="1" t="str">
        <f>IF(G193="","",IF(官網匯出!AE193="","",官網匯出!AE193))</f>
        <v/>
      </c>
      <c r="AK193" s="1" t="str">
        <f>IF(G193="","",IF(官網匯出!AD193="","",官網匯出!AD193))</f>
        <v/>
      </c>
      <c r="AL193" s="1" t="str">
        <f t="shared" si="35"/>
        <v>0</v>
      </c>
      <c r="AM193" s="1" t="str">
        <f>IF(官網匯出!AG193="","",官網匯出!AG193)</f>
        <v/>
      </c>
      <c r="AN193" s="1" t="str">
        <f>IF(G193="","",IF(官網匯出!AH193="","",官網匯出!AH193))</f>
        <v/>
      </c>
      <c r="AO193" s="14" t="str">
        <f t="shared" si="36"/>
        <v/>
      </c>
      <c r="AP193" s="14" t="str">
        <f t="shared" si="37"/>
        <v>1</v>
      </c>
      <c r="AQ193" s="14" t="str">
        <f t="shared" si="38"/>
        <v>0</v>
      </c>
      <c r="AR193" s="1" t="str">
        <f t="shared" si="39"/>
        <v/>
      </c>
      <c r="AS193" s="1" t="str">
        <f t="shared" si="40"/>
        <v/>
      </c>
      <c r="AT193" s="1" t="str">
        <f t="shared" si="41"/>
        <v/>
      </c>
      <c r="AU193" s="1" t="str">
        <f t="shared" si="32"/>
        <v/>
      </c>
      <c r="AV193" s="1" t="e">
        <f>IF(VLOOKUP(G193,官網匯出!A:AQ,42,FALSE)="","[黃金盾官網]",VLOOKUP(G193,官網匯出!A:AQ,42,FALSE))</f>
        <v>#N/A</v>
      </c>
      <c r="AW193" s="1" t="e">
        <f>IF(LEFT(VLOOKUP(G193,官網匯出!A:AS,43,FALSE),2)="","web",LEFT(VLOOKUP(G193,官網匯出!A:AS,43,FALSE),2))</f>
        <v>#N/A</v>
      </c>
      <c r="AX193" s="1" t="str">
        <f t="shared" si="42"/>
        <v>O</v>
      </c>
    </row>
    <row r="194" spans="1:50">
      <c r="A194" s="1" t="str">
        <f>IF(G194="","",VLOOKUP(官網轉換!AW194,團名!A:B,2,FALSE))</f>
        <v/>
      </c>
      <c r="B194" s="1" t="str">
        <f>IF(G194="","",IF(LEFT(VLOOKUP(G194,官網匯出!A:AQ,43,0),2)="wf",VLOOKUP(VLOOKUP(G194,官網匯出!A:AQ,43,0),團名!$I$1:$K$12,2,FALSE),"N0071"))</f>
        <v/>
      </c>
      <c r="C194" s="1" t="str">
        <f>IFERROR(VLOOKUP(官網匯出!D194,團名!E:G,3,FALSE),"")</f>
        <v/>
      </c>
      <c r="D194" s="1" t="str">
        <f t="shared" si="33"/>
        <v/>
      </c>
      <c r="E194" s="1" t="str">
        <f t="shared" si="34"/>
        <v/>
      </c>
      <c r="F194" s="1" t="str">
        <f>IF(官網匯出!F194="已付款","","B0012")</f>
        <v>B0012</v>
      </c>
      <c r="G194" s="1" t="str">
        <f>IF(官網匯出!A194="","",官網匯出!A194)</f>
        <v/>
      </c>
      <c r="H194" s="3" t="str">
        <f>IF(官網匯出!B194="","",官網匯出!B194)</f>
        <v/>
      </c>
      <c r="I194" s="1" t="str">
        <f>IF(官網匯出!C194="","",官網匯出!C194)</f>
        <v/>
      </c>
      <c r="J194" s="1" t="str">
        <f>IF(官網匯出!D194="","",官網匯出!D194)</f>
        <v/>
      </c>
      <c r="K194" s="3" t="str">
        <f>IF(官網匯出!E194="","",官網匯出!E194)</f>
        <v/>
      </c>
      <c r="L194" s="1" t="str">
        <f>IF(官網匯出!F194="","",官網匯出!F194)</f>
        <v/>
      </c>
      <c r="M194" s="1" t="str">
        <f>IF(官網匯出!G194="","",官網匯出!G194)</f>
        <v/>
      </c>
      <c r="N194" s="1" t="str">
        <f>IF(官網匯出!H194="","",官網匯出!H194)</f>
        <v/>
      </c>
      <c r="P194" s="1" t="str">
        <f>IF(官網匯出!J194="","",RIGHT(官網匯出!J194,LEN(官網匯出!J194)-2))</f>
        <v/>
      </c>
      <c r="Q194" s="1" t="str">
        <f>IF(官網匯出!K194="","",官網匯出!K194)</f>
        <v/>
      </c>
      <c r="R194" s="1" t="str">
        <f>IF(官網匯出!L194="","",官網匯出!L194)</f>
        <v/>
      </c>
      <c r="S194" s="1" t="str">
        <f>IF(官網匯出!M194="","",官網匯出!M194)</f>
        <v/>
      </c>
      <c r="T194" s="1" t="str">
        <f>IF(官網匯出!N194="","",官網匯出!N194)</f>
        <v/>
      </c>
      <c r="U194" s="1" t="str">
        <f>IF(官網匯出!O194="","",官網匯出!O194)</f>
        <v/>
      </c>
      <c r="V194" s="1" t="str">
        <f>IF(官網匯出!P194="",IF(G194="","",0),官網匯出!P194)</f>
        <v/>
      </c>
      <c r="W194" s="1" t="str">
        <f>IF(官網匯出!Q194="",IF(G194="","",0),官網匯出!Q194)</f>
        <v/>
      </c>
      <c r="X194" s="1" t="str">
        <f>IF(官網匯出!R194="","",官網匯出!R194)</f>
        <v/>
      </c>
      <c r="Y194" s="1" t="str">
        <f>IF(官網匯出!S194="","",官網匯出!S194)</f>
        <v/>
      </c>
      <c r="Z194" s="1" t="str">
        <f>IF(G194="","",官網匯出!T194)</f>
        <v/>
      </c>
      <c r="AA194" s="1" t="str">
        <f>IF(G194="","",官網匯出!AK194)</f>
        <v/>
      </c>
      <c r="AB194" s="1" t="str">
        <f>IF(G194="","",IF(官網匯出!V194="","",官網匯出!V194))</f>
        <v/>
      </c>
      <c r="AJ194" s="1" t="str">
        <f>IF(G194="","",IF(官網匯出!AE194="","",官網匯出!AE194))</f>
        <v/>
      </c>
      <c r="AK194" s="1" t="str">
        <f>IF(G194="","",IF(官網匯出!AD194="","",官網匯出!AD194))</f>
        <v/>
      </c>
      <c r="AL194" s="1" t="str">
        <f t="shared" si="35"/>
        <v>0</v>
      </c>
      <c r="AM194" s="1" t="str">
        <f>IF(官網匯出!AG194="","",官網匯出!AG194)</f>
        <v/>
      </c>
      <c r="AN194" s="1" t="str">
        <f>IF(G194="","",IF(官網匯出!AH194="","",官網匯出!AH194))</f>
        <v/>
      </c>
      <c r="AO194" s="14" t="str">
        <f t="shared" si="36"/>
        <v/>
      </c>
      <c r="AP194" s="14" t="str">
        <f t="shared" si="37"/>
        <v>1</v>
      </c>
      <c r="AQ194" s="14" t="str">
        <f t="shared" si="38"/>
        <v>0</v>
      </c>
      <c r="AR194" s="1" t="str">
        <f t="shared" si="39"/>
        <v/>
      </c>
      <c r="AS194" s="1" t="str">
        <f t="shared" si="40"/>
        <v/>
      </c>
      <c r="AT194" s="1" t="str">
        <f t="shared" si="41"/>
        <v/>
      </c>
      <c r="AU194" s="1" t="str">
        <f t="shared" ref="AU194:AU257" si="43">IF(G194="","",AV194&amp;"      訂單編號："&amp;G194&amp;"      "&amp;IF(J194="銀行轉帳(ATM/虛擬代碼繳費)","ATM(藍)",IF(J194="ATM 虛擬代碼繳費（需持代碼至實體ATM或網路銀行繳費）","ATM"&amp;"　"&amp;AB194&amp;AJ194,IF(J194="虛擬代碼繳費轉帳","ATM(SP)"&amp;"　"&amp;AB194&amp;AJ194,IF(J194="信用卡（shopline payment）","信用卡(SP)",IF(J194="信用卡","信用卡",IF(J194="貨到付款","貨到付款　")))&amp;"　"&amp;AB194&amp;AJ194)))&amp;IF(L194="退款中","客戶取消訂單，待退款(ATM)",""))</f>
        <v/>
      </c>
      <c r="AV194" s="1" t="e">
        <f>IF(VLOOKUP(G194,官網匯出!A:AQ,42,FALSE)="","[黃金盾官網]",VLOOKUP(G194,官網匯出!A:AQ,42,FALSE))</f>
        <v>#N/A</v>
      </c>
      <c r="AW194" s="1" t="e">
        <f>IF(LEFT(VLOOKUP(G194,官網匯出!A:AS,43,FALSE),2)="","web",LEFT(VLOOKUP(G194,官網匯出!A:AS,43,FALSE),2))</f>
        <v>#N/A</v>
      </c>
      <c r="AX194" s="1" t="str">
        <f t="shared" si="42"/>
        <v>O</v>
      </c>
    </row>
    <row r="195" spans="1:50">
      <c r="A195" s="1" t="str">
        <f>IF(G195="","",VLOOKUP(官網轉換!AW195,團名!A:B,2,FALSE))</f>
        <v/>
      </c>
      <c r="B195" s="1" t="str">
        <f>IF(G195="","",IF(LEFT(VLOOKUP(G195,官網匯出!A:AQ,43,0),2)="wf",VLOOKUP(VLOOKUP(G195,官網匯出!A:AQ,43,0),團名!$I$1:$K$12,2,FALSE),"N0071"))</f>
        <v/>
      </c>
      <c r="C195" s="1" t="str">
        <f>IFERROR(VLOOKUP(官網匯出!D195,團名!E:G,3,FALSE),"")</f>
        <v/>
      </c>
      <c r="D195" s="1" t="str">
        <f t="shared" ref="D195:D258" si="44">IF(G195="","","NTD")</f>
        <v/>
      </c>
      <c r="E195" s="1" t="str">
        <f t="shared" ref="E195:E258" si="45">IF(G195="","","含稅")</f>
        <v/>
      </c>
      <c r="F195" s="1" t="str">
        <f>IF(官網匯出!F195="已付款","","B0012")</f>
        <v>B0012</v>
      </c>
      <c r="G195" s="1" t="str">
        <f>IF(官網匯出!A195="","",官網匯出!A195)</f>
        <v/>
      </c>
      <c r="H195" s="3" t="str">
        <f>IF(官網匯出!B195="","",官網匯出!B195)</f>
        <v/>
      </c>
      <c r="I195" s="1" t="str">
        <f>IF(官網匯出!C195="","",官網匯出!C195)</f>
        <v/>
      </c>
      <c r="J195" s="1" t="str">
        <f>IF(官網匯出!D195="","",官網匯出!D195)</f>
        <v/>
      </c>
      <c r="K195" s="3" t="str">
        <f>IF(官網匯出!E195="","",官網匯出!E195)</f>
        <v/>
      </c>
      <c r="L195" s="1" t="str">
        <f>IF(官網匯出!F195="","",官網匯出!F195)</f>
        <v/>
      </c>
      <c r="M195" s="1" t="str">
        <f>IF(官網匯出!G195="","",官網匯出!G195)</f>
        <v/>
      </c>
      <c r="N195" s="1" t="str">
        <f>IF(官網匯出!H195="","",官網匯出!H195)</f>
        <v/>
      </c>
      <c r="P195" s="1" t="str">
        <f>IF(官網匯出!J195="","",RIGHT(官網匯出!J195,LEN(官網匯出!J195)-2))</f>
        <v/>
      </c>
      <c r="Q195" s="1" t="str">
        <f>IF(官網匯出!K195="","",官網匯出!K195)</f>
        <v/>
      </c>
      <c r="R195" s="1" t="str">
        <f>IF(官網匯出!L195="","",官網匯出!L195)</f>
        <v/>
      </c>
      <c r="S195" s="1" t="str">
        <f>IF(官網匯出!M195="","",官網匯出!M195)</f>
        <v/>
      </c>
      <c r="T195" s="1" t="str">
        <f>IF(官網匯出!N195="","",官網匯出!N195)</f>
        <v/>
      </c>
      <c r="U195" s="1" t="str">
        <f>IF(官網匯出!O195="","",官網匯出!O195)</f>
        <v/>
      </c>
      <c r="V195" s="1" t="str">
        <f>IF(官網匯出!P195="",IF(G195="","",0),官網匯出!P195)</f>
        <v/>
      </c>
      <c r="W195" s="1" t="str">
        <f>IF(官網匯出!Q195="",IF(G195="","",0),官網匯出!Q195)</f>
        <v/>
      </c>
      <c r="X195" s="1" t="str">
        <f>IF(官網匯出!R195="","",官網匯出!R195)</f>
        <v/>
      </c>
      <c r="Y195" s="1" t="str">
        <f>IF(官網匯出!S195="","",官網匯出!S195)</f>
        <v/>
      </c>
      <c r="Z195" s="1" t="str">
        <f>IF(G195="","",官網匯出!T195)</f>
        <v/>
      </c>
      <c r="AA195" s="1" t="str">
        <f>IF(G195="","",官網匯出!AK195)</f>
        <v/>
      </c>
      <c r="AB195" s="1" t="str">
        <f>IF(G195="","",IF(官網匯出!V195="","",官網匯出!V195))</f>
        <v/>
      </c>
      <c r="AJ195" s="1" t="str">
        <f>IF(G195="","",IF(官網匯出!AE195="","",官網匯出!AE195))</f>
        <v/>
      </c>
      <c r="AK195" s="1" t="str">
        <f>IF(G195="","",IF(官網匯出!AD195="","",官網匯出!AD195))</f>
        <v/>
      </c>
      <c r="AL195" s="1" t="str">
        <f t="shared" ref="AL195:AL258" si="46">IF(AM195="","0","1")</f>
        <v>0</v>
      </c>
      <c r="AM195" s="1" t="str">
        <f>IF(官網匯出!AG195="","",官網匯出!AG195)</f>
        <v/>
      </c>
      <c r="AN195" s="1" t="str">
        <f>IF(G195="","",IF(官網匯出!AH195="","",官網匯出!AH195))</f>
        <v/>
      </c>
      <c r="AO195" s="14" t="str">
        <f t="shared" ref="AO195:AO258" si="47">IF(AN195="","","3J0002")</f>
        <v/>
      </c>
      <c r="AP195" s="14" t="str">
        <f t="shared" ref="AP195:AP258" si="48">IF(AO195="","1","0")</f>
        <v>1</v>
      </c>
      <c r="AQ195" s="14" t="str">
        <f t="shared" ref="AQ195:AQ258" si="49">IF(AN195="","0","1")</f>
        <v>0</v>
      </c>
      <c r="AR195" s="1" t="str">
        <f t="shared" ref="AR195:AR258" si="50">IFERROR((T195*U195)-V195-Z195+W195-AA195,"")</f>
        <v/>
      </c>
      <c r="AS195" s="1" t="str">
        <f t="shared" ref="AS195:AS258" si="51">IF(J195="貨到付款",IF(Y195="",0,Y195),IF(G195="","",0))</f>
        <v/>
      </c>
      <c r="AT195" s="1" t="str">
        <f t="shared" ref="AT195:AT258" si="52">IF(G195="","",IF(V195&gt;0,"已扣抵"&amp;V195&amp;"元"&amp;"購物金 ","")&amp;IF(Z195&gt;0,"已扣抵"&amp;Z195&amp;"元"&amp;"優惠折扣 ","")&amp;IF(W195&gt;0,"含運費"&amp;W195&amp;"元 ","")&amp;IF(AA195&gt;0,"含附加費"&amp;AA195&amp;"元 ",""))</f>
        <v/>
      </c>
      <c r="AU195" s="1" t="str">
        <f t="shared" si="43"/>
        <v/>
      </c>
      <c r="AV195" s="1" t="e">
        <f>IF(VLOOKUP(G195,官網匯出!A:AQ,42,FALSE)="","[黃金盾官網]",VLOOKUP(G195,官網匯出!A:AQ,42,FALSE))</f>
        <v>#N/A</v>
      </c>
      <c r="AW195" s="1" t="e">
        <f>IF(LEFT(VLOOKUP(G195,官網匯出!A:AS,43,FALSE),2)="","web",LEFT(VLOOKUP(G195,官網匯出!A:AS,43,FALSE),2))</f>
        <v>#N/A</v>
      </c>
      <c r="AX195" s="1" t="str">
        <f t="shared" ref="AX195:AX258" si="53">IF(AND(AM195&lt;&gt;"",AN195&lt;&gt;""),"X","O")</f>
        <v>O</v>
      </c>
    </row>
    <row r="196" spans="1:50">
      <c r="A196" s="1" t="str">
        <f>IF(G196="","",VLOOKUP(官網轉換!AW196,團名!A:B,2,FALSE))</f>
        <v/>
      </c>
      <c r="B196" s="1" t="str">
        <f>IF(G196="","",IF(LEFT(VLOOKUP(G196,官網匯出!A:AQ,43,0),2)="wf",VLOOKUP(VLOOKUP(G196,官網匯出!A:AQ,43,0),團名!$I$1:$K$12,2,FALSE),"N0071"))</f>
        <v/>
      </c>
      <c r="C196" s="1" t="str">
        <f>IFERROR(VLOOKUP(官網匯出!D196,團名!E:G,3,FALSE),"")</f>
        <v/>
      </c>
      <c r="D196" s="1" t="str">
        <f t="shared" si="44"/>
        <v/>
      </c>
      <c r="E196" s="1" t="str">
        <f t="shared" si="45"/>
        <v/>
      </c>
      <c r="F196" s="1" t="str">
        <f>IF(官網匯出!F196="已付款","","B0012")</f>
        <v>B0012</v>
      </c>
      <c r="G196" s="1" t="str">
        <f>IF(官網匯出!A196="","",官網匯出!A196)</f>
        <v/>
      </c>
      <c r="H196" s="3" t="str">
        <f>IF(官網匯出!B196="","",官網匯出!B196)</f>
        <v/>
      </c>
      <c r="I196" s="1" t="str">
        <f>IF(官網匯出!C196="","",官網匯出!C196)</f>
        <v/>
      </c>
      <c r="J196" s="1" t="str">
        <f>IF(官網匯出!D196="","",官網匯出!D196)</f>
        <v/>
      </c>
      <c r="K196" s="3" t="str">
        <f>IF(官網匯出!E196="","",官網匯出!E196)</f>
        <v/>
      </c>
      <c r="L196" s="1" t="str">
        <f>IF(官網匯出!F196="","",官網匯出!F196)</f>
        <v/>
      </c>
      <c r="M196" s="1" t="str">
        <f>IF(官網匯出!G196="","",官網匯出!G196)</f>
        <v/>
      </c>
      <c r="N196" s="1" t="str">
        <f>IF(官網匯出!H196="","",官網匯出!H196)</f>
        <v/>
      </c>
      <c r="P196" s="1" t="str">
        <f>IF(官網匯出!J196="","",RIGHT(官網匯出!J196,LEN(官網匯出!J196)-2))</f>
        <v/>
      </c>
      <c r="Q196" s="1" t="str">
        <f>IF(官網匯出!K196="","",官網匯出!K196)</f>
        <v/>
      </c>
      <c r="R196" s="1" t="str">
        <f>IF(官網匯出!L196="","",官網匯出!L196)</f>
        <v/>
      </c>
      <c r="S196" s="1" t="str">
        <f>IF(官網匯出!M196="","",官網匯出!M196)</f>
        <v/>
      </c>
      <c r="T196" s="1" t="str">
        <f>IF(官網匯出!N196="","",官網匯出!N196)</f>
        <v/>
      </c>
      <c r="U196" s="1" t="str">
        <f>IF(官網匯出!O196="","",官網匯出!O196)</f>
        <v/>
      </c>
      <c r="V196" s="1" t="str">
        <f>IF(官網匯出!P196="",IF(G196="","",0),官網匯出!P196)</f>
        <v/>
      </c>
      <c r="W196" s="1" t="str">
        <f>IF(官網匯出!Q196="",IF(G196="","",0),官網匯出!Q196)</f>
        <v/>
      </c>
      <c r="X196" s="1" t="str">
        <f>IF(官網匯出!R196="","",官網匯出!R196)</f>
        <v/>
      </c>
      <c r="Y196" s="1" t="str">
        <f>IF(官網匯出!S196="","",官網匯出!S196)</f>
        <v/>
      </c>
      <c r="Z196" s="1" t="str">
        <f>IF(G196="","",官網匯出!T196)</f>
        <v/>
      </c>
      <c r="AA196" s="1" t="str">
        <f>IF(G196="","",官網匯出!AK196)</f>
        <v/>
      </c>
      <c r="AB196" s="1" t="str">
        <f>IF(G196="","",IF(官網匯出!V196="","",官網匯出!V196))</f>
        <v/>
      </c>
      <c r="AJ196" s="1" t="str">
        <f>IF(G196="","",IF(官網匯出!AE196="","",官網匯出!AE196))</f>
        <v/>
      </c>
      <c r="AK196" s="1" t="str">
        <f>IF(G196="","",IF(官網匯出!AD196="","",官網匯出!AD196))</f>
        <v/>
      </c>
      <c r="AL196" s="1" t="str">
        <f t="shared" si="46"/>
        <v>0</v>
      </c>
      <c r="AM196" s="1" t="str">
        <f>IF(官網匯出!AG196="","",官網匯出!AG196)</f>
        <v/>
      </c>
      <c r="AN196" s="1" t="str">
        <f>IF(G196="","",IF(官網匯出!AH196="","",官網匯出!AH196))</f>
        <v/>
      </c>
      <c r="AO196" s="14" t="str">
        <f t="shared" si="47"/>
        <v/>
      </c>
      <c r="AP196" s="14" t="str">
        <f t="shared" si="48"/>
        <v>1</v>
      </c>
      <c r="AQ196" s="14" t="str">
        <f t="shared" si="49"/>
        <v>0</v>
      </c>
      <c r="AR196" s="1" t="str">
        <f t="shared" si="50"/>
        <v/>
      </c>
      <c r="AS196" s="1" t="str">
        <f t="shared" si="51"/>
        <v/>
      </c>
      <c r="AT196" s="1" t="str">
        <f t="shared" si="52"/>
        <v/>
      </c>
      <c r="AU196" s="1" t="str">
        <f t="shared" si="43"/>
        <v/>
      </c>
      <c r="AV196" s="1" t="e">
        <f>IF(VLOOKUP(G196,官網匯出!A:AQ,42,FALSE)="","[黃金盾官網]",VLOOKUP(G196,官網匯出!A:AQ,42,FALSE))</f>
        <v>#N/A</v>
      </c>
      <c r="AW196" s="1" t="e">
        <f>IF(LEFT(VLOOKUP(G196,官網匯出!A:AS,43,FALSE),2)="","web",LEFT(VLOOKUP(G196,官網匯出!A:AS,43,FALSE),2))</f>
        <v>#N/A</v>
      </c>
      <c r="AX196" s="1" t="str">
        <f t="shared" si="53"/>
        <v>O</v>
      </c>
    </row>
    <row r="197" spans="1:50">
      <c r="A197" s="1" t="str">
        <f>IF(G197="","",VLOOKUP(官網轉換!AW197,團名!A:B,2,FALSE))</f>
        <v/>
      </c>
      <c r="B197" s="1" t="str">
        <f>IF(G197="","",IF(LEFT(VLOOKUP(G197,官網匯出!A:AQ,43,0),2)="wf",VLOOKUP(VLOOKUP(G197,官網匯出!A:AQ,43,0),團名!$I$1:$K$12,2,FALSE),"N0071"))</f>
        <v/>
      </c>
      <c r="C197" s="1" t="str">
        <f>IFERROR(VLOOKUP(官網匯出!D197,團名!E:G,3,FALSE),"")</f>
        <v/>
      </c>
      <c r="D197" s="1" t="str">
        <f t="shared" si="44"/>
        <v/>
      </c>
      <c r="E197" s="1" t="str">
        <f t="shared" si="45"/>
        <v/>
      </c>
      <c r="F197" s="1" t="str">
        <f>IF(官網匯出!F197="已付款","","B0012")</f>
        <v>B0012</v>
      </c>
      <c r="G197" s="1" t="str">
        <f>IF(官網匯出!A197="","",官網匯出!A197)</f>
        <v/>
      </c>
      <c r="H197" s="3" t="str">
        <f>IF(官網匯出!B197="","",官網匯出!B197)</f>
        <v/>
      </c>
      <c r="I197" s="1" t="str">
        <f>IF(官網匯出!C197="","",官網匯出!C197)</f>
        <v/>
      </c>
      <c r="J197" s="1" t="str">
        <f>IF(官網匯出!D197="","",官網匯出!D197)</f>
        <v/>
      </c>
      <c r="K197" s="3" t="str">
        <f>IF(官網匯出!E197="","",官網匯出!E197)</f>
        <v/>
      </c>
      <c r="L197" s="1" t="str">
        <f>IF(官網匯出!F197="","",官網匯出!F197)</f>
        <v/>
      </c>
      <c r="M197" s="1" t="str">
        <f>IF(官網匯出!G197="","",官網匯出!G197)</f>
        <v/>
      </c>
      <c r="N197" s="1" t="str">
        <f>IF(官網匯出!H197="","",官網匯出!H197)</f>
        <v/>
      </c>
      <c r="P197" s="1" t="str">
        <f>IF(官網匯出!J197="","",RIGHT(官網匯出!J197,LEN(官網匯出!J197)-2))</f>
        <v/>
      </c>
      <c r="Q197" s="1" t="str">
        <f>IF(官網匯出!K197="","",官網匯出!K197)</f>
        <v/>
      </c>
      <c r="R197" s="1" t="str">
        <f>IF(官網匯出!L197="","",官網匯出!L197)</f>
        <v/>
      </c>
      <c r="S197" s="1" t="str">
        <f>IF(官網匯出!M197="","",官網匯出!M197)</f>
        <v/>
      </c>
      <c r="T197" s="1" t="str">
        <f>IF(官網匯出!N197="","",官網匯出!N197)</f>
        <v/>
      </c>
      <c r="U197" s="1" t="str">
        <f>IF(官網匯出!O197="","",官網匯出!O197)</f>
        <v/>
      </c>
      <c r="V197" s="1" t="str">
        <f>IF(官網匯出!P197="",IF(G197="","",0),官網匯出!P197)</f>
        <v/>
      </c>
      <c r="W197" s="1" t="str">
        <f>IF(官網匯出!Q197="",IF(G197="","",0),官網匯出!Q197)</f>
        <v/>
      </c>
      <c r="X197" s="1" t="str">
        <f>IF(官網匯出!R197="","",官網匯出!R197)</f>
        <v/>
      </c>
      <c r="Y197" s="1" t="str">
        <f>IF(官網匯出!S197="","",官網匯出!S197)</f>
        <v/>
      </c>
      <c r="Z197" s="1" t="str">
        <f>IF(G197="","",官網匯出!T197)</f>
        <v/>
      </c>
      <c r="AA197" s="1" t="str">
        <f>IF(G197="","",官網匯出!AK197)</f>
        <v/>
      </c>
      <c r="AB197" s="1" t="str">
        <f>IF(G197="","",IF(官網匯出!V197="","",官網匯出!V197))</f>
        <v/>
      </c>
      <c r="AJ197" s="1" t="str">
        <f>IF(G197="","",IF(官網匯出!AE197="","",官網匯出!AE197))</f>
        <v/>
      </c>
      <c r="AK197" s="1" t="str">
        <f>IF(G197="","",IF(官網匯出!AD197="","",官網匯出!AD197))</f>
        <v/>
      </c>
      <c r="AL197" s="1" t="str">
        <f t="shared" si="46"/>
        <v>0</v>
      </c>
      <c r="AM197" s="1" t="str">
        <f>IF(官網匯出!AG197="","",官網匯出!AG197)</f>
        <v/>
      </c>
      <c r="AN197" s="1" t="str">
        <f>IF(G197="","",IF(官網匯出!AH197="","",官網匯出!AH197))</f>
        <v/>
      </c>
      <c r="AO197" s="14" t="str">
        <f t="shared" si="47"/>
        <v/>
      </c>
      <c r="AP197" s="14" t="str">
        <f t="shared" si="48"/>
        <v>1</v>
      </c>
      <c r="AQ197" s="14" t="str">
        <f t="shared" si="49"/>
        <v>0</v>
      </c>
      <c r="AR197" s="1" t="str">
        <f t="shared" si="50"/>
        <v/>
      </c>
      <c r="AS197" s="1" t="str">
        <f t="shared" si="51"/>
        <v/>
      </c>
      <c r="AT197" s="1" t="str">
        <f t="shared" si="52"/>
        <v/>
      </c>
      <c r="AU197" s="1" t="str">
        <f t="shared" si="43"/>
        <v/>
      </c>
      <c r="AV197" s="1" t="e">
        <f>IF(VLOOKUP(G197,官網匯出!A:AQ,42,FALSE)="","[黃金盾官網]",VLOOKUP(G197,官網匯出!A:AQ,42,FALSE))</f>
        <v>#N/A</v>
      </c>
      <c r="AW197" s="1" t="e">
        <f>IF(LEFT(VLOOKUP(G197,官網匯出!A:AS,43,FALSE),2)="","web",LEFT(VLOOKUP(G197,官網匯出!A:AS,43,FALSE),2))</f>
        <v>#N/A</v>
      </c>
      <c r="AX197" s="1" t="str">
        <f t="shared" si="53"/>
        <v>O</v>
      </c>
    </row>
    <row r="198" spans="1:50">
      <c r="A198" s="1" t="str">
        <f>IF(G198="","",VLOOKUP(官網轉換!AW198,團名!A:B,2,FALSE))</f>
        <v/>
      </c>
      <c r="B198" s="1" t="str">
        <f>IF(G198="","",IF(LEFT(VLOOKUP(G198,官網匯出!A:AQ,43,0),2)="wf",VLOOKUP(VLOOKUP(G198,官網匯出!A:AQ,43,0),團名!$I$1:$K$12,2,FALSE),"N0071"))</f>
        <v/>
      </c>
      <c r="C198" s="1" t="str">
        <f>IFERROR(VLOOKUP(官網匯出!D198,團名!E:G,3,FALSE),"")</f>
        <v/>
      </c>
      <c r="D198" s="1" t="str">
        <f t="shared" si="44"/>
        <v/>
      </c>
      <c r="E198" s="1" t="str">
        <f t="shared" si="45"/>
        <v/>
      </c>
      <c r="F198" s="1" t="str">
        <f>IF(官網匯出!F198="已付款","","B0012")</f>
        <v>B0012</v>
      </c>
      <c r="G198" s="1" t="str">
        <f>IF(官網匯出!A198="","",官網匯出!A198)</f>
        <v/>
      </c>
      <c r="H198" s="3" t="str">
        <f>IF(官網匯出!B198="","",官網匯出!B198)</f>
        <v/>
      </c>
      <c r="I198" s="1" t="str">
        <f>IF(官網匯出!C198="","",官網匯出!C198)</f>
        <v/>
      </c>
      <c r="J198" s="1" t="str">
        <f>IF(官網匯出!D198="","",官網匯出!D198)</f>
        <v/>
      </c>
      <c r="K198" s="3" t="str">
        <f>IF(官網匯出!E198="","",官網匯出!E198)</f>
        <v/>
      </c>
      <c r="L198" s="1" t="str">
        <f>IF(官網匯出!F198="","",官網匯出!F198)</f>
        <v/>
      </c>
      <c r="M198" s="1" t="str">
        <f>IF(官網匯出!G198="","",官網匯出!G198)</f>
        <v/>
      </c>
      <c r="N198" s="1" t="str">
        <f>IF(官網匯出!H198="","",官網匯出!H198)</f>
        <v/>
      </c>
      <c r="P198" s="1" t="str">
        <f>IF(官網匯出!J198="","",RIGHT(官網匯出!J198,LEN(官網匯出!J198)-2))</f>
        <v/>
      </c>
      <c r="Q198" s="1" t="str">
        <f>IF(官網匯出!K198="","",官網匯出!K198)</f>
        <v/>
      </c>
      <c r="R198" s="1" t="str">
        <f>IF(官網匯出!L198="","",官網匯出!L198)</f>
        <v/>
      </c>
      <c r="S198" s="1" t="str">
        <f>IF(官網匯出!M198="","",官網匯出!M198)</f>
        <v/>
      </c>
      <c r="T198" s="1" t="str">
        <f>IF(官網匯出!N198="","",官網匯出!N198)</f>
        <v/>
      </c>
      <c r="U198" s="1" t="str">
        <f>IF(官網匯出!O198="","",官網匯出!O198)</f>
        <v/>
      </c>
      <c r="V198" s="1" t="str">
        <f>IF(官網匯出!P198="",IF(G198="","",0),官網匯出!P198)</f>
        <v/>
      </c>
      <c r="W198" s="1" t="str">
        <f>IF(官網匯出!Q198="",IF(G198="","",0),官網匯出!Q198)</f>
        <v/>
      </c>
      <c r="X198" s="1" t="str">
        <f>IF(官網匯出!R198="","",官網匯出!R198)</f>
        <v/>
      </c>
      <c r="Y198" s="1" t="str">
        <f>IF(官網匯出!S198="","",官網匯出!S198)</f>
        <v/>
      </c>
      <c r="Z198" s="1" t="str">
        <f>IF(G198="","",官網匯出!T198)</f>
        <v/>
      </c>
      <c r="AA198" s="1" t="str">
        <f>IF(G198="","",官網匯出!AK198)</f>
        <v/>
      </c>
      <c r="AB198" s="1" t="str">
        <f>IF(G198="","",IF(官網匯出!V198="","",官網匯出!V198))</f>
        <v/>
      </c>
      <c r="AJ198" s="1" t="str">
        <f>IF(G198="","",IF(官網匯出!AE198="","",官網匯出!AE198))</f>
        <v/>
      </c>
      <c r="AK198" s="1" t="str">
        <f>IF(G198="","",IF(官網匯出!AD198="","",官網匯出!AD198))</f>
        <v/>
      </c>
      <c r="AL198" s="1" t="str">
        <f t="shared" si="46"/>
        <v>0</v>
      </c>
      <c r="AM198" s="1" t="str">
        <f>IF(官網匯出!AG198="","",官網匯出!AG198)</f>
        <v/>
      </c>
      <c r="AN198" s="1" t="str">
        <f>IF(G198="","",IF(官網匯出!AH198="","",官網匯出!AH198))</f>
        <v/>
      </c>
      <c r="AO198" s="14" t="str">
        <f t="shared" si="47"/>
        <v/>
      </c>
      <c r="AP198" s="14" t="str">
        <f t="shared" si="48"/>
        <v>1</v>
      </c>
      <c r="AQ198" s="14" t="str">
        <f t="shared" si="49"/>
        <v>0</v>
      </c>
      <c r="AR198" s="1" t="str">
        <f t="shared" si="50"/>
        <v/>
      </c>
      <c r="AS198" s="1" t="str">
        <f t="shared" si="51"/>
        <v/>
      </c>
      <c r="AT198" s="1" t="str">
        <f t="shared" si="52"/>
        <v/>
      </c>
      <c r="AU198" s="1" t="str">
        <f t="shared" si="43"/>
        <v/>
      </c>
      <c r="AV198" s="1" t="e">
        <f>IF(VLOOKUP(G198,官網匯出!A:AQ,42,FALSE)="","[黃金盾官網]",VLOOKUP(G198,官網匯出!A:AQ,42,FALSE))</f>
        <v>#N/A</v>
      </c>
      <c r="AW198" s="1" t="e">
        <f>IF(LEFT(VLOOKUP(G198,官網匯出!A:AS,43,FALSE),2)="","web",LEFT(VLOOKUP(G198,官網匯出!A:AS,43,FALSE),2))</f>
        <v>#N/A</v>
      </c>
      <c r="AX198" s="1" t="str">
        <f t="shared" si="53"/>
        <v>O</v>
      </c>
    </row>
    <row r="199" spans="1:50">
      <c r="A199" s="1" t="str">
        <f>IF(G199="","",VLOOKUP(官網轉換!AW199,團名!A:B,2,FALSE))</f>
        <v/>
      </c>
      <c r="B199" s="1" t="str">
        <f>IF(G199="","",IF(LEFT(VLOOKUP(G199,官網匯出!A:AQ,43,0),2)="wf",VLOOKUP(VLOOKUP(G199,官網匯出!A:AQ,43,0),團名!$I$1:$K$12,2,FALSE),"N0071"))</f>
        <v/>
      </c>
      <c r="C199" s="1" t="str">
        <f>IFERROR(VLOOKUP(官網匯出!D199,團名!E:G,3,FALSE),"")</f>
        <v/>
      </c>
      <c r="D199" s="1" t="str">
        <f t="shared" si="44"/>
        <v/>
      </c>
      <c r="E199" s="1" t="str">
        <f t="shared" si="45"/>
        <v/>
      </c>
      <c r="F199" s="1" t="str">
        <f>IF(官網匯出!F199="已付款","","B0012")</f>
        <v>B0012</v>
      </c>
      <c r="G199" s="1" t="str">
        <f>IF(官網匯出!A199="","",官網匯出!A199)</f>
        <v/>
      </c>
      <c r="H199" s="3" t="str">
        <f>IF(官網匯出!B199="","",官網匯出!B199)</f>
        <v/>
      </c>
      <c r="I199" s="1" t="str">
        <f>IF(官網匯出!C199="","",官網匯出!C199)</f>
        <v/>
      </c>
      <c r="J199" s="1" t="str">
        <f>IF(官網匯出!D199="","",官網匯出!D199)</f>
        <v/>
      </c>
      <c r="K199" s="3" t="str">
        <f>IF(官網匯出!E199="","",官網匯出!E199)</f>
        <v/>
      </c>
      <c r="L199" s="1" t="str">
        <f>IF(官網匯出!F199="","",官網匯出!F199)</f>
        <v/>
      </c>
      <c r="M199" s="1" t="str">
        <f>IF(官網匯出!G199="","",官網匯出!G199)</f>
        <v/>
      </c>
      <c r="N199" s="1" t="str">
        <f>IF(官網匯出!H199="","",官網匯出!H199)</f>
        <v/>
      </c>
      <c r="P199" s="1" t="str">
        <f>IF(官網匯出!J199="","",RIGHT(官網匯出!J199,LEN(官網匯出!J199)-2))</f>
        <v/>
      </c>
      <c r="Q199" s="1" t="str">
        <f>IF(官網匯出!K199="","",官網匯出!K199)</f>
        <v/>
      </c>
      <c r="R199" s="1" t="str">
        <f>IF(官網匯出!L199="","",官網匯出!L199)</f>
        <v/>
      </c>
      <c r="S199" s="1" t="str">
        <f>IF(官網匯出!M199="","",官網匯出!M199)</f>
        <v/>
      </c>
      <c r="T199" s="1" t="str">
        <f>IF(官網匯出!N199="","",官網匯出!N199)</f>
        <v/>
      </c>
      <c r="U199" s="1" t="str">
        <f>IF(官網匯出!O199="","",官網匯出!O199)</f>
        <v/>
      </c>
      <c r="V199" s="1" t="str">
        <f>IF(官網匯出!P199="",IF(G199="","",0),官網匯出!P199)</f>
        <v/>
      </c>
      <c r="W199" s="1" t="str">
        <f>IF(官網匯出!Q199="",IF(G199="","",0),官網匯出!Q199)</f>
        <v/>
      </c>
      <c r="X199" s="1" t="str">
        <f>IF(官網匯出!R199="","",官網匯出!R199)</f>
        <v/>
      </c>
      <c r="Y199" s="1" t="str">
        <f>IF(官網匯出!S199="","",官網匯出!S199)</f>
        <v/>
      </c>
      <c r="Z199" s="1" t="str">
        <f>IF(G199="","",官網匯出!T199)</f>
        <v/>
      </c>
      <c r="AA199" s="1" t="str">
        <f>IF(G199="","",官網匯出!AK199)</f>
        <v/>
      </c>
      <c r="AB199" s="1" t="str">
        <f>IF(G199="","",IF(官網匯出!V199="","",官網匯出!V199))</f>
        <v/>
      </c>
      <c r="AJ199" s="1" t="str">
        <f>IF(G199="","",IF(官網匯出!AE199="","",官網匯出!AE199))</f>
        <v/>
      </c>
      <c r="AK199" s="1" t="str">
        <f>IF(G199="","",IF(官網匯出!AD199="","",官網匯出!AD199))</f>
        <v/>
      </c>
      <c r="AL199" s="1" t="str">
        <f t="shared" si="46"/>
        <v>0</v>
      </c>
      <c r="AM199" s="1" t="str">
        <f>IF(官網匯出!AG199="","",官網匯出!AG199)</f>
        <v/>
      </c>
      <c r="AN199" s="1" t="str">
        <f>IF(G199="","",IF(官網匯出!AH199="","",官網匯出!AH199))</f>
        <v/>
      </c>
      <c r="AO199" s="14" t="str">
        <f t="shared" si="47"/>
        <v/>
      </c>
      <c r="AP199" s="14" t="str">
        <f t="shared" si="48"/>
        <v>1</v>
      </c>
      <c r="AQ199" s="14" t="str">
        <f t="shared" si="49"/>
        <v>0</v>
      </c>
      <c r="AR199" s="1" t="str">
        <f t="shared" si="50"/>
        <v/>
      </c>
      <c r="AS199" s="1" t="str">
        <f t="shared" si="51"/>
        <v/>
      </c>
      <c r="AT199" s="1" t="str">
        <f t="shared" si="52"/>
        <v/>
      </c>
      <c r="AU199" s="1" t="str">
        <f t="shared" si="43"/>
        <v/>
      </c>
      <c r="AV199" s="1" t="e">
        <f>IF(VLOOKUP(G199,官網匯出!A:AQ,42,FALSE)="","[黃金盾官網]",VLOOKUP(G199,官網匯出!A:AQ,42,FALSE))</f>
        <v>#N/A</v>
      </c>
      <c r="AW199" s="1" t="e">
        <f>IF(LEFT(VLOOKUP(G199,官網匯出!A:AS,43,FALSE),2)="","web",LEFT(VLOOKUP(G199,官網匯出!A:AS,43,FALSE),2))</f>
        <v>#N/A</v>
      </c>
      <c r="AX199" s="1" t="str">
        <f t="shared" si="53"/>
        <v>O</v>
      </c>
    </row>
    <row r="200" spans="1:50">
      <c r="A200" s="1" t="str">
        <f>IF(G200="","",VLOOKUP(官網轉換!AW200,團名!A:B,2,FALSE))</f>
        <v/>
      </c>
      <c r="B200" s="1" t="str">
        <f>IF(G200="","",IF(LEFT(VLOOKUP(G200,官網匯出!A:AQ,43,0),2)="wf",VLOOKUP(VLOOKUP(G200,官網匯出!A:AQ,43,0),團名!$I$1:$K$12,2,FALSE),"N0071"))</f>
        <v/>
      </c>
      <c r="C200" s="1" t="str">
        <f>IFERROR(VLOOKUP(官網匯出!D200,團名!E:G,3,FALSE),"")</f>
        <v/>
      </c>
      <c r="D200" s="1" t="str">
        <f t="shared" si="44"/>
        <v/>
      </c>
      <c r="E200" s="1" t="str">
        <f t="shared" si="45"/>
        <v/>
      </c>
      <c r="F200" s="1" t="str">
        <f>IF(官網匯出!F200="已付款","","B0012")</f>
        <v>B0012</v>
      </c>
      <c r="G200" s="1" t="str">
        <f>IF(官網匯出!A200="","",官網匯出!A200)</f>
        <v/>
      </c>
      <c r="H200" s="3" t="str">
        <f>IF(官網匯出!B200="","",官網匯出!B200)</f>
        <v/>
      </c>
      <c r="I200" s="1" t="str">
        <f>IF(官網匯出!C200="","",官網匯出!C200)</f>
        <v/>
      </c>
      <c r="J200" s="1" t="str">
        <f>IF(官網匯出!D200="","",官網匯出!D200)</f>
        <v/>
      </c>
      <c r="K200" s="3" t="str">
        <f>IF(官網匯出!E200="","",官網匯出!E200)</f>
        <v/>
      </c>
      <c r="L200" s="1" t="str">
        <f>IF(官網匯出!F200="","",官網匯出!F200)</f>
        <v/>
      </c>
      <c r="M200" s="1" t="str">
        <f>IF(官網匯出!G200="","",官網匯出!G200)</f>
        <v/>
      </c>
      <c r="N200" s="1" t="str">
        <f>IF(官網匯出!H200="","",官網匯出!H200)</f>
        <v/>
      </c>
      <c r="P200" s="1" t="str">
        <f>IF(官網匯出!J200="","",RIGHT(官網匯出!J200,LEN(官網匯出!J200)-2))</f>
        <v/>
      </c>
      <c r="Q200" s="1" t="str">
        <f>IF(官網匯出!K200="","",官網匯出!K200)</f>
        <v/>
      </c>
      <c r="R200" s="1" t="str">
        <f>IF(官網匯出!L200="","",官網匯出!L200)</f>
        <v/>
      </c>
      <c r="S200" s="1" t="str">
        <f>IF(官網匯出!M200="","",官網匯出!M200)</f>
        <v/>
      </c>
      <c r="T200" s="1" t="str">
        <f>IF(官網匯出!N200="","",官網匯出!N200)</f>
        <v/>
      </c>
      <c r="U200" s="1" t="str">
        <f>IF(官網匯出!O200="","",官網匯出!O200)</f>
        <v/>
      </c>
      <c r="V200" s="1" t="str">
        <f>IF(官網匯出!P200="",IF(G200="","",0),官網匯出!P200)</f>
        <v/>
      </c>
      <c r="W200" s="1" t="str">
        <f>IF(官網匯出!Q200="",IF(G200="","",0),官網匯出!Q200)</f>
        <v/>
      </c>
      <c r="X200" s="1" t="str">
        <f>IF(官網匯出!R200="","",官網匯出!R200)</f>
        <v/>
      </c>
      <c r="Y200" s="1" t="str">
        <f>IF(官網匯出!S200="","",官網匯出!S200)</f>
        <v/>
      </c>
      <c r="Z200" s="1" t="str">
        <f>IF(G200="","",官網匯出!T200)</f>
        <v/>
      </c>
      <c r="AA200" s="1" t="str">
        <f>IF(G200="","",官網匯出!AK200)</f>
        <v/>
      </c>
      <c r="AB200" s="1" t="str">
        <f>IF(G200="","",IF(官網匯出!V200="","",官網匯出!V200))</f>
        <v/>
      </c>
      <c r="AJ200" s="1" t="str">
        <f>IF(G200="","",IF(官網匯出!AE200="","",官網匯出!AE200))</f>
        <v/>
      </c>
      <c r="AK200" s="1" t="str">
        <f>IF(G200="","",IF(官網匯出!AD200="","",官網匯出!AD200))</f>
        <v/>
      </c>
      <c r="AL200" s="1" t="str">
        <f t="shared" si="46"/>
        <v>0</v>
      </c>
      <c r="AM200" s="1" t="str">
        <f>IF(官網匯出!AG200="","",官網匯出!AG200)</f>
        <v/>
      </c>
      <c r="AN200" s="1" t="str">
        <f>IF(G200="","",IF(官網匯出!AH200="","",官網匯出!AH200))</f>
        <v/>
      </c>
      <c r="AO200" s="14" t="str">
        <f t="shared" si="47"/>
        <v/>
      </c>
      <c r="AP200" s="14" t="str">
        <f t="shared" si="48"/>
        <v>1</v>
      </c>
      <c r="AQ200" s="14" t="str">
        <f t="shared" si="49"/>
        <v>0</v>
      </c>
      <c r="AR200" s="1" t="str">
        <f t="shared" si="50"/>
        <v/>
      </c>
      <c r="AS200" s="1" t="str">
        <f t="shared" si="51"/>
        <v/>
      </c>
      <c r="AT200" s="1" t="str">
        <f t="shared" si="52"/>
        <v/>
      </c>
      <c r="AU200" s="1" t="str">
        <f t="shared" si="43"/>
        <v/>
      </c>
      <c r="AV200" s="1" t="e">
        <f>IF(VLOOKUP(G200,官網匯出!A:AQ,42,FALSE)="","[黃金盾官網]",VLOOKUP(G200,官網匯出!A:AQ,42,FALSE))</f>
        <v>#N/A</v>
      </c>
      <c r="AW200" s="1" t="e">
        <f>IF(LEFT(VLOOKUP(G200,官網匯出!A:AS,43,FALSE),2)="","web",LEFT(VLOOKUP(G200,官網匯出!A:AS,43,FALSE),2))</f>
        <v>#N/A</v>
      </c>
      <c r="AX200" s="1" t="str">
        <f t="shared" si="53"/>
        <v>O</v>
      </c>
    </row>
    <row r="201" spans="1:50">
      <c r="A201" s="1" t="str">
        <f>IF(G201="","",VLOOKUP(官網轉換!AW201,團名!A:B,2,FALSE))</f>
        <v/>
      </c>
      <c r="B201" s="1" t="str">
        <f>IF(G201="","",IF(LEFT(VLOOKUP(G201,官網匯出!A:AQ,43,0),2)="wf",VLOOKUP(VLOOKUP(G201,官網匯出!A:AQ,43,0),團名!$I$1:$K$12,2,FALSE),"N0071"))</f>
        <v/>
      </c>
      <c r="C201" s="1" t="str">
        <f>IFERROR(VLOOKUP(官網匯出!D201,團名!E:G,3,FALSE),"")</f>
        <v/>
      </c>
      <c r="D201" s="1" t="str">
        <f t="shared" si="44"/>
        <v/>
      </c>
      <c r="E201" s="1" t="str">
        <f t="shared" si="45"/>
        <v/>
      </c>
      <c r="F201" s="1" t="str">
        <f>IF(官網匯出!F201="已付款","","B0012")</f>
        <v>B0012</v>
      </c>
      <c r="G201" s="1" t="str">
        <f>IF(官網匯出!A201="","",官網匯出!A201)</f>
        <v/>
      </c>
      <c r="H201" s="3" t="str">
        <f>IF(官網匯出!B201="","",官網匯出!B201)</f>
        <v/>
      </c>
      <c r="I201" s="1" t="str">
        <f>IF(官網匯出!C201="","",官網匯出!C201)</f>
        <v/>
      </c>
      <c r="J201" s="1" t="str">
        <f>IF(官網匯出!D201="","",官網匯出!D201)</f>
        <v/>
      </c>
      <c r="K201" s="3" t="str">
        <f>IF(官網匯出!E201="","",官網匯出!E201)</f>
        <v/>
      </c>
      <c r="L201" s="1" t="str">
        <f>IF(官網匯出!F201="","",官網匯出!F201)</f>
        <v/>
      </c>
      <c r="M201" s="1" t="str">
        <f>IF(官網匯出!G201="","",官網匯出!G201)</f>
        <v/>
      </c>
      <c r="N201" s="1" t="str">
        <f>IF(官網匯出!H201="","",官網匯出!H201)</f>
        <v/>
      </c>
      <c r="P201" s="1" t="str">
        <f>IF(官網匯出!J201="","",RIGHT(官網匯出!J201,LEN(官網匯出!J201)-2))</f>
        <v/>
      </c>
      <c r="Q201" s="1" t="str">
        <f>IF(官網匯出!K201="","",官網匯出!K201)</f>
        <v/>
      </c>
      <c r="R201" s="1" t="str">
        <f>IF(官網匯出!L201="","",官網匯出!L201)</f>
        <v/>
      </c>
      <c r="S201" s="1" t="str">
        <f>IF(官網匯出!M201="","",官網匯出!M201)</f>
        <v/>
      </c>
      <c r="T201" s="1" t="str">
        <f>IF(官網匯出!N201="","",官網匯出!N201)</f>
        <v/>
      </c>
      <c r="U201" s="1" t="str">
        <f>IF(官網匯出!O201="","",官網匯出!O201)</f>
        <v/>
      </c>
      <c r="V201" s="1" t="str">
        <f>IF(官網匯出!P201="",IF(G201="","",0),官網匯出!P201)</f>
        <v/>
      </c>
      <c r="W201" s="1" t="str">
        <f>IF(官網匯出!Q201="",IF(G201="","",0),官網匯出!Q201)</f>
        <v/>
      </c>
      <c r="X201" s="1" t="str">
        <f>IF(官網匯出!R201="","",官網匯出!R201)</f>
        <v/>
      </c>
      <c r="Y201" s="1" t="str">
        <f>IF(官網匯出!S201="","",官網匯出!S201)</f>
        <v/>
      </c>
      <c r="Z201" s="1" t="str">
        <f>IF(G201="","",官網匯出!T201)</f>
        <v/>
      </c>
      <c r="AA201" s="1" t="str">
        <f>IF(G201="","",官網匯出!AK201)</f>
        <v/>
      </c>
      <c r="AB201" s="1" t="str">
        <f>IF(G201="","",IF(官網匯出!V201="","",官網匯出!V201))</f>
        <v/>
      </c>
      <c r="AJ201" s="1" t="str">
        <f>IF(G201="","",IF(官網匯出!AE201="","",官網匯出!AE201))</f>
        <v/>
      </c>
      <c r="AK201" s="1" t="str">
        <f>IF(G201="","",IF(官網匯出!AD201="","",官網匯出!AD201))</f>
        <v/>
      </c>
      <c r="AL201" s="1" t="str">
        <f t="shared" si="46"/>
        <v>0</v>
      </c>
      <c r="AM201" s="1" t="str">
        <f>IF(官網匯出!AG201="","",官網匯出!AG201)</f>
        <v/>
      </c>
      <c r="AN201" s="1" t="str">
        <f>IF(G201="","",IF(官網匯出!AH201="","",官網匯出!AH201))</f>
        <v/>
      </c>
      <c r="AO201" s="14" t="str">
        <f t="shared" si="47"/>
        <v/>
      </c>
      <c r="AP201" s="14" t="str">
        <f t="shared" si="48"/>
        <v>1</v>
      </c>
      <c r="AQ201" s="14" t="str">
        <f t="shared" si="49"/>
        <v>0</v>
      </c>
      <c r="AR201" s="1" t="str">
        <f t="shared" si="50"/>
        <v/>
      </c>
      <c r="AS201" s="1" t="str">
        <f t="shared" si="51"/>
        <v/>
      </c>
      <c r="AT201" s="1" t="str">
        <f t="shared" si="52"/>
        <v/>
      </c>
      <c r="AU201" s="1" t="str">
        <f t="shared" si="43"/>
        <v/>
      </c>
      <c r="AV201" s="1" t="e">
        <f>IF(VLOOKUP(G201,官網匯出!A:AQ,42,FALSE)="","[黃金盾官網]",VLOOKUP(G201,官網匯出!A:AQ,42,FALSE))</f>
        <v>#N/A</v>
      </c>
      <c r="AW201" s="1" t="e">
        <f>IF(LEFT(VLOOKUP(G201,官網匯出!A:AS,43,FALSE),2)="","web",LEFT(VLOOKUP(G201,官網匯出!A:AS,43,FALSE),2))</f>
        <v>#N/A</v>
      </c>
      <c r="AX201" s="1" t="str">
        <f t="shared" si="53"/>
        <v>O</v>
      </c>
    </row>
    <row r="202" spans="1:50">
      <c r="A202" s="1" t="str">
        <f>IF(G202="","",VLOOKUP(官網轉換!AW202,團名!A:B,2,FALSE))</f>
        <v/>
      </c>
      <c r="B202" s="1" t="str">
        <f>IF(G202="","",IF(LEFT(VLOOKUP(G202,官網匯出!A:AQ,43,0),2)="wf",VLOOKUP(VLOOKUP(G202,官網匯出!A:AQ,43,0),團名!$I$1:$K$12,2,FALSE),"N0071"))</f>
        <v/>
      </c>
      <c r="C202" s="1" t="str">
        <f>IFERROR(VLOOKUP(官網匯出!D202,團名!E:G,3,FALSE),"")</f>
        <v/>
      </c>
      <c r="D202" s="1" t="str">
        <f t="shared" si="44"/>
        <v/>
      </c>
      <c r="E202" s="1" t="str">
        <f t="shared" si="45"/>
        <v/>
      </c>
      <c r="F202" s="1" t="str">
        <f>IF(官網匯出!F202="已付款","","B0012")</f>
        <v>B0012</v>
      </c>
      <c r="G202" s="1" t="str">
        <f>IF(官網匯出!A202="","",官網匯出!A202)</f>
        <v/>
      </c>
      <c r="H202" s="3" t="str">
        <f>IF(官網匯出!B202="","",官網匯出!B202)</f>
        <v/>
      </c>
      <c r="I202" s="1" t="str">
        <f>IF(官網匯出!C202="","",官網匯出!C202)</f>
        <v/>
      </c>
      <c r="J202" s="1" t="str">
        <f>IF(官網匯出!D202="","",官網匯出!D202)</f>
        <v/>
      </c>
      <c r="K202" s="3" t="str">
        <f>IF(官網匯出!E202="","",官網匯出!E202)</f>
        <v/>
      </c>
      <c r="L202" s="1" t="str">
        <f>IF(官網匯出!F202="","",官網匯出!F202)</f>
        <v/>
      </c>
      <c r="M202" s="1" t="str">
        <f>IF(官網匯出!G202="","",官網匯出!G202)</f>
        <v/>
      </c>
      <c r="N202" s="1" t="str">
        <f>IF(官網匯出!H202="","",官網匯出!H202)</f>
        <v/>
      </c>
      <c r="P202" s="1" t="str">
        <f>IF(官網匯出!J202="","",RIGHT(官網匯出!J202,LEN(官網匯出!J202)-2))</f>
        <v/>
      </c>
      <c r="Q202" s="1" t="str">
        <f>IF(官網匯出!K202="","",官網匯出!K202)</f>
        <v/>
      </c>
      <c r="R202" s="1" t="str">
        <f>IF(官網匯出!L202="","",官網匯出!L202)</f>
        <v/>
      </c>
      <c r="S202" s="1" t="str">
        <f>IF(官網匯出!M202="","",官網匯出!M202)</f>
        <v/>
      </c>
      <c r="T202" s="1" t="str">
        <f>IF(官網匯出!N202="","",官網匯出!N202)</f>
        <v/>
      </c>
      <c r="U202" s="1" t="str">
        <f>IF(官網匯出!O202="","",官網匯出!O202)</f>
        <v/>
      </c>
      <c r="V202" s="1" t="str">
        <f>IF(官網匯出!P202="",IF(G202="","",0),官網匯出!P202)</f>
        <v/>
      </c>
      <c r="W202" s="1" t="str">
        <f>IF(官網匯出!Q202="",IF(G202="","",0),官網匯出!Q202)</f>
        <v/>
      </c>
      <c r="X202" s="1" t="str">
        <f>IF(官網匯出!R202="","",官網匯出!R202)</f>
        <v/>
      </c>
      <c r="Y202" s="1" t="str">
        <f>IF(官網匯出!S202="","",官網匯出!S202)</f>
        <v/>
      </c>
      <c r="Z202" s="1" t="str">
        <f>IF(G202="","",官網匯出!T202)</f>
        <v/>
      </c>
      <c r="AA202" s="1" t="str">
        <f>IF(G202="","",官網匯出!AK202)</f>
        <v/>
      </c>
      <c r="AB202" s="1" t="str">
        <f>IF(G202="","",IF(官網匯出!V202="","",官網匯出!V202))</f>
        <v/>
      </c>
      <c r="AJ202" s="1" t="str">
        <f>IF(G202="","",IF(官網匯出!AE202="","",官網匯出!AE202))</f>
        <v/>
      </c>
      <c r="AK202" s="1" t="str">
        <f>IF(G202="","",IF(官網匯出!AD202="","",官網匯出!AD202))</f>
        <v/>
      </c>
      <c r="AL202" s="1" t="str">
        <f t="shared" si="46"/>
        <v>0</v>
      </c>
      <c r="AM202" s="1" t="str">
        <f>IF(官網匯出!AG202="","",官網匯出!AG202)</f>
        <v/>
      </c>
      <c r="AN202" s="1" t="str">
        <f>IF(G202="","",IF(官網匯出!AH202="","",官網匯出!AH202))</f>
        <v/>
      </c>
      <c r="AO202" s="14" t="str">
        <f t="shared" si="47"/>
        <v/>
      </c>
      <c r="AP202" s="14" t="str">
        <f t="shared" si="48"/>
        <v>1</v>
      </c>
      <c r="AQ202" s="14" t="str">
        <f t="shared" si="49"/>
        <v>0</v>
      </c>
      <c r="AR202" s="1" t="str">
        <f t="shared" si="50"/>
        <v/>
      </c>
      <c r="AS202" s="1" t="str">
        <f t="shared" si="51"/>
        <v/>
      </c>
      <c r="AT202" s="1" t="str">
        <f t="shared" si="52"/>
        <v/>
      </c>
      <c r="AU202" s="1" t="str">
        <f t="shared" si="43"/>
        <v/>
      </c>
      <c r="AV202" s="1" t="e">
        <f>IF(VLOOKUP(G202,官網匯出!A:AQ,42,FALSE)="","[黃金盾官網]",VLOOKUP(G202,官網匯出!A:AQ,42,FALSE))</f>
        <v>#N/A</v>
      </c>
      <c r="AW202" s="1" t="e">
        <f>IF(LEFT(VLOOKUP(G202,官網匯出!A:AS,43,FALSE),2)="","web",LEFT(VLOOKUP(G202,官網匯出!A:AS,43,FALSE),2))</f>
        <v>#N/A</v>
      </c>
      <c r="AX202" s="1" t="str">
        <f t="shared" si="53"/>
        <v>O</v>
      </c>
    </row>
    <row r="203" spans="1:50">
      <c r="A203" s="1" t="str">
        <f>IF(G203="","",VLOOKUP(官網轉換!AW203,團名!A:B,2,FALSE))</f>
        <v/>
      </c>
      <c r="B203" s="1" t="str">
        <f>IF(G203="","",IF(LEFT(VLOOKUP(G203,官網匯出!A:AQ,43,0),2)="wf",VLOOKUP(VLOOKUP(G203,官網匯出!A:AQ,43,0),團名!$I$1:$K$12,2,FALSE),"N0071"))</f>
        <v/>
      </c>
      <c r="C203" s="1" t="str">
        <f>IFERROR(VLOOKUP(官網匯出!D203,團名!E:G,3,FALSE),"")</f>
        <v/>
      </c>
      <c r="D203" s="1" t="str">
        <f t="shared" si="44"/>
        <v/>
      </c>
      <c r="E203" s="1" t="str">
        <f t="shared" si="45"/>
        <v/>
      </c>
      <c r="F203" s="1" t="str">
        <f>IF(官網匯出!F203="已付款","","B0012")</f>
        <v>B0012</v>
      </c>
      <c r="G203" s="1" t="str">
        <f>IF(官網匯出!A203="","",官網匯出!A203)</f>
        <v/>
      </c>
      <c r="H203" s="3" t="str">
        <f>IF(官網匯出!B203="","",官網匯出!B203)</f>
        <v/>
      </c>
      <c r="I203" s="1" t="str">
        <f>IF(官網匯出!C203="","",官網匯出!C203)</f>
        <v/>
      </c>
      <c r="J203" s="1" t="str">
        <f>IF(官網匯出!D203="","",官網匯出!D203)</f>
        <v/>
      </c>
      <c r="K203" s="3" t="str">
        <f>IF(官網匯出!E203="","",官網匯出!E203)</f>
        <v/>
      </c>
      <c r="L203" s="1" t="str">
        <f>IF(官網匯出!F203="","",官網匯出!F203)</f>
        <v/>
      </c>
      <c r="M203" s="1" t="str">
        <f>IF(官網匯出!G203="","",官網匯出!G203)</f>
        <v/>
      </c>
      <c r="N203" s="1" t="str">
        <f>IF(官網匯出!H203="","",官網匯出!H203)</f>
        <v/>
      </c>
      <c r="P203" s="1" t="str">
        <f>IF(官網匯出!J203="","",RIGHT(官網匯出!J203,LEN(官網匯出!J203)-2))</f>
        <v/>
      </c>
      <c r="Q203" s="1" t="str">
        <f>IF(官網匯出!K203="","",官網匯出!K203)</f>
        <v/>
      </c>
      <c r="R203" s="1" t="str">
        <f>IF(官網匯出!L203="","",官網匯出!L203)</f>
        <v/>
      </c>
      <c r="S203" s="1" t="str">
        <f>IF(官網匯出!M203="","",官網匯出!M203)</f>
        <v/>
      </c>
      <c r="T203" s="1" t="str">
        <f>IF(官網匯出!N203="","",官網匯出!N203)</f>
        <v/>
      </c>
      <c r="U203" s="1" t="str">
        <f>IF(官網匯出!O203="","",官網匯出!O203)</f>
        <v/>
      </c>
      <c r="V203" s="1" t="str">
        <f>IF(官網匯出!P203="",IF(G203="","",0),官網匯出!P203)</f>
        <v/>
      </c>
      <c r="W203" s="1" t="str">
        <f>IF(官網匯出!Q203="",IF(G203="","",0),官網匯出!Q203)</f>
        <v/>
      </c>
      <c r="X203" s="1" t="str">
        <f>IF(官網匯出!R203="","",官網匯出!R203)</f>
        <v/>
      </c>
      <c r="Y203" s="1" t="str">
        <f>IF(官網匯出!S203="","",官網匯出!S203)</f>
        <v/>
      </c>
      <c r="Z203" s="1" t="str">
        <f>IF(G203="","",官網匯出!T203)</f>
        <v/>
      </c>
      <c r="AA203" s="1" t="str">
        <f>IF(G203="","",官網匯出!AK203)</f>
        <v/>
      </c>
      <c r="AB203" s="1" t="str">
        <f>IF(G203="","",IF(官網匯出!V203="","",官網匯出!V203))</f>
        <v/>
      </c>
      <c r="AJ203" s="1" t="str">
        <f>IF(G203="","",IF(官網匯出!AE203="","",官網匯出!AE203))</f>
        <v/>
      </c>
      <c r="AK203" s="1" t="str">
        <f>IF(G203="","",IF(官網匯出!AD203="","",官網匯出!AD203))</f>
        <v/>
      </c>
      <c r="AL203" s="1" t="str">
        <f t="shared" si="46"/>
        <v>0</v>
      </c>
      <c r="AM203" s="1" t="str">
        <f>IF(官網匯出!AG203="","",官網匯出!AG203)</f>
        <v/>
      </c>
      <c r="AN203" s="1" t="str">
        <f>IF(G203="","",IF(官網匯出!AH203="","",官網匯出!AH203))</f>
        <v/>
      </c>
      <c r="AO203" s="14" t="str">
        <f t="shared" si="47"/>
        <v/>
      </c>
      <c r="AP203" s="14" t="str">
        <f t="shared" si="48"/>
        <v>1</v>
      </c>
      <c r="AQ203" s="14" t="str">
        <f t="shared" si="49"/>
        <v>0</v>
      </c>
      <c r="AR203" s="1" t="str">
        <f t="shared" si="50"/>
        <v/>
      </c>
      <c r="AS203" s="1" t="str">
        <f t="shared" si="51"/>
        <v/>
      </c>
      <c r="AT203" s="1" t="str">
        <f t="shared" si="52"/>
        <v/>
      </c>
      <c r="AU203" s="1" t="str">
        <f t="shared" si="43"/>
        <v/>
      </c>
      <c r="AV203" s="1" t="e">
        <f>IF(VLOOKUP(G203,官網匯出!A:AQ,42,FALSE)="","[黃金盾官網]",VLOOKUP(G203,官網匯出!A:AQ,42,FALSE))</f>
        <v>#N/A</v>
      </c>
      <c r="AW203" s="1" t="e">
        <f>IF(LEFT(VLOOKUP(G203,官網匯出!A:AS,43,FALSE),2)="","web",LEFT(VLOOKUP(G203,官網匯出!A:AS,43,FALSE),2))</f>
        <v>#N/A</v>
      </c>
      <c r="AX203" s="1" t="str">
        <f t="shared" si="53"/>
        <v>O</v>
      </c>
    </row>
    <row r="204" spans="1:50">
      <c r="A204" s="1" t="str">
        <f>IF(G204="","",VLOOKUP(官網轉換!AW204,團名!A:B,2,FALSE))</f>
        <v/>
      </c>
      <c r="B204" s="1" t="str">
        <f>IF(G204="","",IF(LEFT(VLOOKUP(G204,官網匯出!A:AQ,43,0),2)="wf",VLOOKUP(VLOOKUP(G204,官網匯出!A:AQ,43,0),團名!$I$1:$K$12,2,FALSE),"N0071"))</f>
        <v/>
      </c>
      <c r="C204" s="1" t="str">
        <f>IFERROR(VLOOKUP(官網匯出!D204,團名!E:G,3,FALSE),"")</f>
        <v/>
      </c>
      <c r="D204" s="1" t="str">
        <f t="shared" si="44"/>
        <v/>
      </c>
      <c r="E204" s="1" t="str">
        <f t="shared" si="45"/>
        <v/>
      </c>
      <c r="F204" s="1" t="str">
        <f>IF(官網匯出!F204="已付款","","B0012")</f>
        <v>B0012</v>
      </c>
      <c r="G204" s="1" t="str">
        <f>IF(官網匯出!A204="","",官網匯出!A204)</f>
        <v/>
      </c>
      <c r="H204" s="3" t="str">
        <f>IF(官網匯出!B204="","",官網匯出!B204)</f>
        <v/>
      </c>
      <c r="I204" s="1" t="str">
        <f>IF(官網匯出!C204="","",官網匯出!C204)</f>
        <v/>
      </c>
      <c r="J204" s="1" t="str">
        <f>IF(官網匯出!D204="","",官網匯出!D204)</f>
        <v/>
      </c>
      <c r="K204" s="3" t="str">
        <f>IF(官網匯出!E204="","",官網匯出!E204)</f>
        <v/>
      </c>
      <c r="L204" s="1" t="str">
        <f>IF(官網匯出!F204="","",官網匯出!F204)</f>
        <v/>
      </c>
      <c r="M204" s="1" t="str">
        <f>IF(官網匯出!G204="","",官網匯出!G204)</f>
        <v/>
      </c>
      <c r="N204" s="1" t="str">
        <f>IF(官網匯出!H204="","",官網匯出!H204)</f>
        <v/>
      </c>
      <c r="P204" s="1" t="str">
        <f>IF(官網匯出!J204="","",RIGHT(官網匯出!J204,LEN(官網匯出!J204)-2))</f>
        <v/>
      </c>
      <c r="Q204" s="1" t="str">
        <f>IF(官網匯出!K204="","",官網匯出!K204)</f>
        <v/>
      </c>
      <c r="R204" s="1" t="str">
        <f>IF(官網匯出!L204="","",官網匯出!L204)</f>
        <v/>
      </c>
      <c r="S204" s="1" t="str">
        <f>IF(官網匯出!M204="","",官網匯出!M204)</f>
        <v/>
      </c>
      <c r="T204" s="1" t="str">
        <f>IF(官網匯出!N204="","",官網匯出!N204)</f>
        <v/>
      </c>
      <c r="U204" s="1" t="str">
        <f>IF(官網匯出!O204="","",官網匯出!O204)</f>
        <v/>
      </c>
      <c r="V204" s="1" t="str">
        <f>IF(官網匯出!P204="",IF(G204="","",0),官網匯出!P204)</f>
        <v/>
      </c>
      <c r="W204" s="1" t="str">
        <f>IF(官網匯出!Q204="",IF(G204="","",0),官網匯出!Q204)</f>
        <v/>
      </c>
      <c r="X204" s="1" t="str">
        <f>IF(官網匯出!R204="","",官網匯出!R204)</f>
        <v/>
      </c>
      <c r="Y204" s="1" t="str">
        <f>IF(官網匯出!S204="","",官網匯出!S204)</f>
        <v/>
      </c>
      <c r="Z204" s="1" t="str">
        <f>IF(G204="","",官網匯出!T204)</f>
        <v/>
      </c>
      <c r="AA204" s="1" t="str">
        <f>IF(G204="","",官網匯出!AK204)</f>
        <v/>
      </c>
      <c r="AB204" s="1" t="str">
        <f>IF(G204="","",IF(官網匯出!V204="","",官網匯出!V204))</f>
        <v/>
      </c>
      <c r="AJ204" s="1" t="str">
        <f>IF(G204="","",IF(官網匯出!AE204="","",官網匯出!AE204))</f>
        <v/>
      </c>
      <c r="AK204" s="1" t="str">
        <f>IF(G204="","",IF(官網匯出!AD204="","",官網匯出!AD204))</f>
        <v/>
      </c>
      <c r="AL204" s="1" t="str">
        <f t="shared" si="46"/>
        <v>0</v>
      </c>
      <c r="AM204" s="1" t="str">
        <f>IF(官網匯出!AG204="","",官網匯出!AG204)</f>
        <v/>
      </c>
      <c r="AN204" s="1" t="str">
        <f>IF(G204="","",IF(官網匯出!AH204="","",官網匯出!AH204))</f>
        <v/>
      </c>
      <c r="AO204" s="14" t="str">
        <f t="shared" si="47"/>
        <v/>
      </c>
      <c r="AP204" s="14" t="str">
        <f t="shared" si="48"/>
        <v>1</v>
      </c>
      <c r="AQ204" s="14" t="str">
        <f t="shared" si="49"/>
        <v>0</v>
      </c>
      <c r="AR204" s="1" t="str">
        <f t="shared" si="50"/>
        <v/>
      </c>
      <c r="AS204" s="1" t="str">
        <f t="shared" si="51"/>
        <v/>
      </c>
      <c r="AT204" s="1" t="str">
        <f t="shared" si="52"/>
        <v/>
      </c>
      <c r="AU204" s="1" t="str">
        <f t="shared" si="43"/>
        <v/>
      </c>
      <c r="AV204" s="1" t="e">
        <f>IF(VLOOKUP(G204,官網匯出!A:AQ,42,FALSE)="","[黃金盾官網]",VLOOKUP(G204,官網匯出!A:AQ,42,FALSE))</f>
        <v>#N/A</v>
      </c>
      <c r="AW204" s="1" t="e">
        <f>IF(LEFT(VLOOKUP(G204,官網匯出!A:AS,43,FALSE),2)="","web",LEFT(VLOOKUP(G204,官網匯出!A:AS,43,FALSE),2))</f>
        <v>#N/A</v>
      </c>
      <c r="AX204" s="1" t="str">
        <f t="shared" si="53"/>
        <v>O</v>
      </c>
    </row>
    <row r="205" spans="1:50">
      <c r="A205" s="1" t="str">
        <f>IF(G205="","",VLOOKUP(官網轉換!AW205,團名!A:B,2,FALSE))</f>
        <v/>
      </c>
      <c r="B205" s="1" t="str">
        <f>IF(G205="","",IF(LEFT(VLOOKUP(G205,官網匯出!A:AQ,43,0),2)="wf",VLOOKUP(VLOOKUP(G205,官網匯出!A:AQ,43,0),團名!$I$1:$K$12,2,FALSE),"N0071"))</f>
        <v/>
      </c>
      <c r="C205" s="1" t="str">
        <f>IFERROR(VLOOKUP(官網匯出!D205,團名!E:G,3,FALSE),"")</f>
        <v/>
      </c>
      <c r="D205" s="1" t="str">
        <f t="shared" si="44"/>
        <v/>
      </c>
      <c r="E205" s="1" t="str">
        <f t="shared" si="45"/>
        <v/>
      </c>
      <c r="F205" s="1" t="str">
        <f>IF(官網匯出!F205="已付款","","B0012")</f>
        <v>B0012</v>
      </c>
      <c r="G205" s="1" t="str">
        <f>IF(官網匯出!A205="","",官網匯出!A205)</f>
        <v/>
      </c>
      <c r="H205" s="3" t="str">
        <f>IF(官網匯出!B205="","",官網匯出!B205)</f>
        <v/>
      </c>
      <c r="I205" s="1" t="str">
        <f>IF(官網匯出!C205="","",官網匯出!C205)</f>
        <v/>
      </c>
      <c r="J205" s="1" t="str">
        <f>IF(官網匯出!D205="","",官網匯出!D205)</f>
        <v/>
      </c>
      <c r="K205" s="3" t="str">
        <f>IF(官網匯出!E205="","",官網匯出!E205)</f>
        <v/>
      </c>
      <c r="L205" s="1" t="str">
        <f>IF(官網匯出!F205="","",官網匯出!F205)</f>
        <v/>
      </c>
      <c r="M205" s="1" t="str">
        <f>IF(官網匯出!G205="","",官網匯出!G205)</f>
        <v/>
      </c>
      <c r="N205" s="1" t="str">
        <f>IF(官網匯出!H205="","",官網匯出!H205)</f>
        <v/>
      </c>
      <c r="P205" s="1" t="str">
        <f>IF(官網匯出!J205="","",RIGHT(官網匯出!J205,LEN(官網匯出!J205)-2))</f>
        <v/>
      </c>
      <c r="Q205" s="1" t="str">
        <f>IF(官網匯出!K205="","",官網匯出!K205)</f>
        <v/>
      </c>
      <c r="R205" s="1" t="str">
        <f>IF(官網匯出!L205="","",官網匯出!L205)</f>
        <v/>
      </c>
      <c r="S205" s="1" t="str">
        <f>IF(官網匯出!M205="","",官網匯出!M205)</f>
        <v/>
      </c>
      <c r="T205" s="1" t="str">
        <f>IF(官網匯出!N205="","",官網匯出!N205)</f>
        <v/>
      </c>
      <c r="U205" s="1" t="str">
        <f>IF(官網匯出!O205="","",官網匯出!O205)</f>
        <v/>
      </c>
      <c r="V205" s="1" t="str">
        <f>IF(官網匯出!P205="",IF(G205="","",0),官網匯出!P205)</f>
        <v/>
      </c>
      <c r="W205" s="1" t="str">
        <f>IF(官網匯出!Q205="",IF(G205="","",0),官網匯出!Q205)</f>
        <v/>
      </c>
      <c r="X205" s="1" t="str">
        <f>IF(官網匯出!R205="","",官網匯出!R205)</f>
        <v/>
      </c>
      <c r="Y205" s="1" t="str">
        <f>IF(官網匯出!S205="","",官網匯出!S205)</f>
        <v/>
      </c>
      <c r="Z205" s="1" t="str">
        <f>IF(G205="","",官網匯出!T205)</f>
        <v/>
      </c>
      <c r="AA205" s="1" t="str">
        <f>IF(G205="","",官網匯出!AK205)</f>
        <v/>
      </c>
      <c r="AB205" s="1" t="str">
        <f>IF(G205="","",IF(官網匯出!V205="","",官網匯出!V205))</f>
        <v/>
      </c>
      <c r="AJ205" s="1" t="str">
        <f>IF(G205="","",IF(官網匯出!AE205="","",官網匯出!AE205))</f>
        <v/>
      </c>
      <c r="AK205" s="1" t="str">
        <f>IF(G205="","",IF(官網匯出!AD205="","",官網匯出!AD205))</f>
        <v/>
      </c>
      <c r="AL205" s="1" t="str">
        <f t="shared" si="46"/>
        <v>0</v>
      </c>
      <c r="AM205" s="1" t="str">
        <f>IF(官網匯出!AG205="","",官網匯出!AG205)</f>
        <v/>
      </c>
      <c r="AN205" s="1" t="str">
        <f>IF(G205="","",IF(官網匯出!AH205="","",官網匯出!AH205))</f>
        <v/>
      </c>
      <c r="AO205" s="14" t="str">
        <f t="shared" si="47"/>
        <v/>
      </c>
      <c r="AP205" s="14" t="str">
        <f t="shared" si="48"/>
        <v>1</v>
      </c>
      <c r="AQ205" s="14" t="str">
        <f t="shared" si="49"/>
        <v>0</v>
      </c>
      <c r="AR205" s="1" t="str">
        <f t="shared" si="50"/>
        <v/>
      </c>
      <c r="AS205" s="1" t="str">
        <f t="shared" si="51"/>
        <v/>
      </c>
      <c r="AT205" s="1" t="str">
        <f t="shared" si="52"/>
        <v/>
      </c>
      <c r="AU205" s="1" t="str">
        <f t="shared" si="43"/>
        <v/>
      </c>
      <c r="AV205" s="1" t="e">
        <f>IF(VLOOKUP(G205,官網匯出!A:AQ,42,FALSE)="","[黃金盾官網]",VLOOKUP(G205,官網匯出!A:AQ,42,FALSE))</f>
        <v>#N/A</v>
      </c>
      <c r="AW205" s="1" t="e">
        <f>IF(LEFT(VLOOKUP(G205,官網匯出!A:AS,43,FALSE),2)="","web",LEFT(VLOOKUP(G205,官網匯出!A:AS,43,FALSE),2))</f>
        <v>#N/A</v>
      </c>
      <c r="AX205" s="1" t="str">
        <f t="shared" si="53"/>
        <v>O</v>
      </c>
    </row>
    <row r="206" spans="1:50">
      <c r="A206" s="1" t="str">
        <f>IF(G206="","",VLOOKUP(官網轉換!AW206,團名!A:B,2,FALSE))</f>
        <v/>
      </c>
      <c r="B206" s="1" t="str">
        <f>IF(G206="","",IF(LEFT(VLOOKUP(G206,官網匯出!A:AQ,43,0),2)="wf",VLOOKUP(VLOOKUP(G206,官網匯出!A:AQ,43,0),團名!$I$1:$K$12,2,FALSE),"N0071"))</f>
        <v/>
      </c>
      <c r="C206" s="1" t="str">
        <f>IFERROR(VLOOKUP(官網匯出!D206,團名!E:G,3,FALSE),"")</f>
        <v/>
      </c>
      <c r="D206" s="1" t="str">
        <f t="shared" si="44"/>
        <v/>
      </c>
      <c r="E206" s="1" t="str">
        <f t="shared" si="45"/>
        <v/>
      </c>
      <c r="F206" s="1" t="str">
        <f>IF(官網匯出!F206="已付款","","B0012")</f>
        <v>B0012</v>
      </c>
      <c r="G206" s="1" t="str">
        <f>IF(官網匯出!A206="","",官網匯出!A206)</f>
        <v/>
      </c>
      <c r="H206" s="3" t="str">
        <f>IF(官網匯出!B206="","",官網匯出!B206)</f>
        <v/>
      </c>
      <c r="I206" s="1" t="str">
        <f>IF(官網匯出!C206="","",官網匯出!C206)</f>
        <v/>
      </c>
      <c r="J206" s="1" t="str">
        <f>IF(官網匯出!D206="","",官網匯出!D206)</f>
        <v/>
      </c>
      <c r="K206" s="3" t="str">
        <f>IF(官網匯出!E206="","",官網匯出!E206)</f>
        <v/>
      </c>
      <c r="L206" s="1" t="str">
        <f>IF(官網匯出!F206="","",官網匯出!F206)</f>
        <v/>
      </c>
      <c r="M206" s="1" t="str">
        <f>IF(官網匯出!G206="","",官網匯出!G206)</f>
        <v/>
      </c>
      <c r="N206" s="1" t="str">
        <f>IF(官網匯出!H206="","",官網匯出!H206)</f>
        <v/>
      </c>
      <c r="P206" s="1" t="str">
        <f>IF(官網匯出!J206="","",RIGHT(官網匯出!J206,LEN(官網匯出!J206)-2))</f>
        <v/>
      </c>
      <c r="Q206" s="1" t="str">
        <f>IF(官網匯出!K206="","",官網匯出!K206)</f>
        <v/>
      </c>
      <c r="R206" s="1" t="str">
        <f>IF(官網匯出!L206="","",官網匯出!L206)</f>
        <v/>
      </c>
      <c r="S206" s="1" t="str">
        <f>IF(官網匯出!M206="","",官網匯出!M206)</f>
        <v/>
      </c>
      <c r="T206" s="1" t="str">
        <f>IF(官網匯出!N206="","",官網匯出!N206)</f>
        <v/>
      </c>
      <c r="U206" s="1" t="str">
        <f>IF(官網匯出!O206="","",官網匯出!O206)</f>
        <v/>
      </c>
      <c r="V206" s="1" t="str">
        <f>IF(官網匯出!P206="",IF(G206="","",0),官網匯出!P206)</f>
        <v/>
      </c>
      <c r="W206" s="1" t="str">
        <f>IF(官網匯出!Q206="",IF(G206="","",0),官網匯出!Q206)</f>
        <v/>
      </c>
      <c r="X206" s="1" t="str">
        <f>IF(官網匯出!R206="","",官網匯出!R206)</f>
        <v/>
      </c>
      <c r="Y206" s="1" t="str">
        <f>IF(官網匯出!S206="","",官網匯出!S206)</f>
        <v/>
      </c>
      <c r="Z206" s="1" t="str">
        <f>IF(G206="","",官網匯出!T206)</f>
        <v/>
      </c>
      <c r="AA206" s="1" t="str">
        <f>IF(G206="","",官網匯出!AK206)</f>
        <v/>
      </c>
      <c r="AB206" s="1" t="str">
        <f>IF(G206="","",IF(官網匯出!V206="","",官網匯出!V206))</f>
        <v/>
      </c>
      <c r="AJ206" s="1" t="str">
        <f>IF(G206="","",IF(官網匯出!AE206="","",官網匯出!AE206))</f>
        <v/>
      </c>
      <c r="AK206" s="1" t="str">
        <f>IF(G206="","",IF(官網匯出!AD206="","",官網匯出!AD206))</f>
        <v/>
      </c>
      <c r="AL206" s="1" t="str">
        <f t="shared" si="46"/>
        <v>0</v>
      </c>
      <c r="AM206" s="1" t="str">
        <f>IF(官網匯出!AG206="","",官網匯出!AG206)</f>
        <v/>
      </c>
      <c r="AN206" s="1" t="str">
        <f>IF(G206="","",IF(官網匯出!AH206="","",官網匯出!AH206))</f>
        <v/>
      </c>
      <c r="AO206" s="14" t="str">
        <f t="shared" si="47"/>
        <v/>
      </c>
      <c r="AP206" s="14" t="str">
        <f t="shared" si="48"/>
        <v>1</v>
      </c>
      <c r="AQ206" s="14" t="str">
        <f t="shared" si="49"/>
        <v>0</v>
      </c>
      <c r="AR206" s="1" t="str">
        <f t="shared" si="50"/>
        <v/>
      </c>
      <c r="AS206" s="1" t="str">
        <f t="shared" si="51"/>
        <v/>
      </c>
      <c r="AT206" s="1" t="str">
        <f t="shared" si="52"/>
        <v/>
      </c>
      <c r="AU206" s="1" t="str">
        <f t="shared" si="43"/>
        <v/>
      </c>
      <c r="AV206" s="1" t="e">
        <f>IF(VLOOKUP(G206,官網匯出!A:AQ,42,FALSE)="","[黃金盾官網]",VLOOKUP(G206,官網匯出!A:AQ,42,FALSE))</f>
        <v>#N/A</v>
      </c>
      <c r="AW206" s="1" t="e">
        <f>IF(LEFT(VLOOKUP(G206,官網匯出!A:AS,43,FALSE),2)="","web",LEFT(VLOOKUP(G206,官網匯出!A:AS,43,FALSE),2))</f>
        <v>#N/A</v>
      </c>
      <c r="AX206" s="1" t="str">
        <f t="shared" si="53"/>
        <v>O</v>
      </c>
    </row>
    <row r="207" spans="1:50">
      <c r="A207" s="1" t="str">
        <f>IF(G207="","",VLOOKUP(官網轉換!AW207,團名!A:B,2,FALSE))</f>
        <v/>
      </c>
      <c r="B207" s="1" t="str">
        <f>IF(G207="","",IF(LEFT(VLOOKUP(G207,官網匯出!A:AQ,43,0),2)="wf",VLOOKUP(VLOOKUP(G207,官網匯出!A:AQ,43,0),團名!$I$1:$K$12,2,FALSE),"N0071"))</f>
        <v/>
      </c>
      <c r="C207" s="1" t="str">
        <f>IFERROR(VLOOKUP(官網匯出!D207,團名!E:G,3,FALSE),"")</f>
        <v/>
      </c>
      <c r="D207" s="1" t="str">
        <f t="shared" si="44"/>
        <v/>
      </c>
      <c r="E207" s="1" t="str">
        <f t="shared" si="45"/>
        <v/>
      </c>
      <c r="F207" s="1" t="str">
        <f>IF(官網匯出!F207="已付款","","B0012")</f>
        <v>B0012</v>
      </c>
      <c r="G207" s="1" t="str">
        <f>IF(官網匯出!A207="","",官網匯出!A207)</f>
        <v/>
      </c>
      <c r="H207" s="3" t="str">
        <f>IF(官網匯出!B207="","",官網匯出!B207)</f>
        <v/>
      </c>
      <c r="I207" s="1" t="str">
        <f>IF(官網匯出!C207="","",官網匯出!C207)</f>
        <v/>
      </c>
      <c r="J207" s="1" t="str">
        <f>IF(官網匯出!D207="","",官網匯出!D207)</f>
        <v/>
      </c>
      <c r="K207" s="3" t="str">
        <f>IF(官網匯出!E207="","",官網匯出!E207)</f>
        <v/>
      </c>
      <c r="L207" s="1" t="str">
        <f>IF(官網匯出!F207="","",官網匯出!F207)</f>
        <v/>
      </c>
      <c r="M207" s="1" t="str">
        <f>IF(官網匯出!G207="","",官網匯出!G207)</f>
        <v/>
      </c>
      <c r="N207" s="1" t="str">
        <f>IF(官網匯出!H207="","",官網匯出!H207)</f>
        <v/>
      </c>
      <c r="P207" s="1" t="str">
        <f>IF(官網匯出!J207="","",RIGHT(官網匯出!J207,LEN(官網匯出!J207)-2))</f>
        <v/>
      </c>
      <c r="Q207" s="1" t="str">
        <f>IF(官網匯出!K207="","",官網匯出!K207)</f>
        <v/>
      </c>
      <c r="R207" s="1" t="str">
        <f>IF(官網匯出!L207="","",官網匯出!L207)</f>
        <v/>
      </c>
      <c r="S207" s="1" t="str">
        <f>IF(官網匯出!M207="","",官網匯出!M207)</f>
        <v/>
      </c>
      <c r="T207" s="1" t="str">
        <f>IF(官網匯出!N207="","",官網匯出!N207)</f>
        <v/>
      </c>
      <c r="U207" s="1" t="str">
        <f>IF(官網匯出!O207="","",官網匯出!O207)</f>
        <v/>
      </c>
      <c r="V207" s="1" t="str">
        <f>IF(官網匯出!P207="",IF(G207="","",0),官網匯出!P207)</f>
        <v/>
      </c>
      <c r="W207" s="1" t="str">
        <f>IF(官網匯出!Q207="",IF(G207="","",0),官網匯出!Q207)</f>
        <v/>
      </c>
      <c r="X207" s="1" t="str">
        <f>IF(官網匯出!R207="","",官網匯出!R207)</f>
        <v/>
      </c>
      <c r="Y207" s="1" t="str">
        <f>IF(官網匯出!S207="","",官網匯出!S207)</f>
        <v/>
      </c>
      <c r="Z207" s="1" t="str">
        <f>IF(G207="","",官網匯出!T207)</f>
        <v/>
      </c>
      <c r="AA207" s="1" t="str">
        <f>IF(G207="","",官網匯出!AK207)</f>
        <v/>
      </c>
      <c r="AB207" s="1" t="str">
        <f>IF(G207="","",IF(官網匯出!V207="","",官網匯出!V207))</f>
        <v/>
      </c>
      <c r="AJ207" s="1" t="str">
        <f>IF(G207="","",IF(官網匯出!AE207="","",官網匯出!AE207))</f>
        <v/>
      </c>
      <c r="AK207" s="1" t="str">
        <f>IF(G207="","",IF(官網匯出!AD207="","",官網匯出!AD207))</f>
        <v/>
      </c>
      <c r="AL207" s="1" t="str">
        <f t="shared" si="46"/>
        <v>0</v>
      </c>
      <c r="AM207" s="1" t="str">
        <f>IF(官網匯出!AG207="","",官網匯出!AG207)</f>
        <v/>
      </c>
      <c r="AN207" s="1" t="str">
        <f>IF(G207="","",IF(官網匯出!AH207="","",官網匯出!AH207))</f>
        <v/>
      </c>
      <c r="AO207" s="14" t="str">
        <f t="shared" si="47"/>
        <v/>
      </c>
      <c r="AP207" s="14" t="str">
        <f t="shared" si="48"/>
        <v>1</v>
      </c>
      <c r="AQ207" s="14" t="str">
        <f t="shared" si="49"/>
        <v>0</v>
      </c>
      <c r="AR207" s="1" t="str">
        <f t="shared" si="50"/>
        <v/>
      </c>
      <c r="AS207" s="1" t="str">
        <f t="shared" si="51"/>
        <v/>
      </c>
      <c r="AT207" s="1" t="str">
        <f t="shared" si="52"/>
        <v/>
      </c>
      <c r="AU207" s="1" t="str">
        <f t="shared" si="43"/>
        <v/>
      </c>
      <c r="AV207" s="1" t="e">
        <f>IF(VLOOKUP(G207,官網匯出!A:AQ,42,FALSE)="","[黃金盾官網]",VLOOKUP(G207,官網匯出!A:AQ,42,FALSE))</f>
        <v>#N/A</v>
      </c>
      <c r="AW207" s="1" t="e">
        <f>IF(LEFT(VLOOKUP(G207,官網匯出!A:AS,43,FALSE),2)="","web",LEFT(VLOOKUP(G207,官網匯出!A:AS,43,FALSE),2))</f>
        <v>#N/A</v>
      </c>
      <c r="AX207" s="1" t="str">
        <f t="shared" si="53"/>
        <v>O</v>
      </c>
    </row>
    <row r="208" spans="1:50">
      <c r="A208" s="1" t="str">
        <f>IF(G208="","",VLOOKUP(官網轉換!AW208,團名!A:B,2,FALSE))</f>
        <v/>
      </c>
      <c r="B208" s="1" t="str">
        <f>IF(G208="","",IF(LEFT(VLOOKUP(G208,官網匯出!A:AQ,43,0),2)="wf",VLOOKUP(VLOOKUP(G208,官網匯出!A:AQ,43,0),團名!$I$1:$K$12,2,FALSE),"N0071"))</f>
        <v/>
      </c>
      <c r="C208" s="1" t="str">
        <f>IFERROR(VLOOKUP(官網匯出!D208,團名!E:G,3,FALSE),"")</f>
        <v/>
      </c>
      <c r="D208" s="1" t="str">
        <f t="shared" si="44"/>
        <v/>
      </c>
      <c r="E208" s="1" t="str">
        <f t="shared" si="45"/>
        <v/>
      </c>
      <c r="F208" s="1" t="str">
        <f>IF(官網匯出!F208="已付款","","B0012")</f>
        <v>B0012</v>
      </c>
      <c r="G208" s="1" t="str">
        <f>IF(官網匯出!A208="","",官網匯出!A208)</f>
        <v/>
      </c>
      <c r="H208" s="3" t="str">
        <f>IF(官網匯出!B208="","",官網匯出!B208)</f>
        <v/>
      </c>
      <c r="I208" s="1" t="str">
        <f>IF(官網匯出!C208="","",官網匯出!C208)</f>
        <v/>
      </c>
      <c r="J208" s="1" t="str">
        <f>IF(官網匯出!D208="","",官網匯出!D208)</f>
        <v/>
      </c>
      <c r="K208" s="3" t="str">
        <f>IF(官網匯出!E208="","",官網匯出!E208)</f>
        <v/>
      </c>
      <c r="L208" s="1" t="str">
        <f>IF(官網匯出!F208="","",官網匯出!F208)</f>
        <v/>
      </c>
      <c r="M208" s="1" t="str">
        <f>IF(官網匯出!G208="","",官網匯出!G208)</f>
        <v/>
      </c>
      <c r="N208" s="1" t="str">
        <f>IF(官網匯出!H208="","",官網匯出!H208)</f>
        <v/>
      </c>
      <c r="P208" s="1" t="str">
        <f>IF(官網匯出!J208="","",RIGHT(官網匯出!J208,LEN(官網匯出!J208)-2))</f>
        <v/>
      </c>
      <c r="Q208" s="1" t="str">
        <f>IF(官網匯出!K208="","",官網匯出!K208)</f>
        <v/>
      </c>
      <c r="R208" s="1" t="str">
        <f>IF(官網匯出!L208="","",官網匯出!L208)</f>
        <v/>
      </c>
      <c r="S208" s="1" t="str">
        <f>IF(官網匯出!M208="","",官網匯出!M208)</f>
        <v/>
      </c>
      <c r="T208" s="1" t="str">
        <f>IF(官網匯出!N208="","",官網匯出!N208)</f>
        <v/>
      </c>
      <c r="U208" s="1" t="str">
        <f>IF(官網匯出!O208="","",官網匯出!O208)</f>
        <v/>
      </c>
      <c r="V208" s="1" t="str">
        <f>IF(官網匯出!P208="",IF(G208="","",0),官網匯出!P208)</f>
        <v/>
      </c>
      <c r="W208" s="1" t="str">
        <f>IF(官網匯出!Q208="",IF(G208="","",0),官網匯出!Q208)</f>
        <v/>
      </c>
      <c r="X208" s="1" t="str">
        <f>IF(官網匯出!R208="","",官網匯出!R208)</f>
        <v/>
      </c>
      <c r="Y208" s="1" t="str">
        <f>IF(官網匯出!S208="","",官網匯出!S208)</f>
        <v/>
      </c>
      <c r="Z208" s="1" t="str">
        <f>IF(G208="","",官網匯出!T208)</f>
        <v/>
      </c>
      <c r="AA208" s="1" t="str">
        <f>IF(G208="","",官網匯出!AK208)</f>
        <v/>
      </c>
      <c r="AB208" s="1" t="str">
        <f>IF(G208="","",IF(官網匯出!V208="","",官網匯出!V208))</f>
        <v/>
      </c>
      <c r="AJ208" s="1" t="str">
        <f>IF(G208="","",IF(官網匯出!AE208="","",官網匯出!AE208))</f>
        <v/>
      </c>
      <c r="AK208" s="1" t="str">
        <f>IF(G208="","",IF(官網匯出!AD208="","",官網匯出!AD208))</f>
        <v/>
      </c>
      <c r="AL208" s="1" t="str">
        <f t="shared" si="46"/>
        <v>0</v>
      </c>
      <c r="AM208" s="1" t="str">
        <f>IF(官網匯出!AG208="","",官網匯出!AG208)</f>
        <v/>
      </c>
      <c r="AN208" s="1" t="str">
        <f>IF(G208="","",IF(官網匯出!AH208="","",官網匯出!AH208))</f>
        <v/>
      </c>
      <c r="AO208" s="14" t="str">
        <f t="shared" si="47"/>
        <v/>
      </c>
      <c r="AP208" s="14" t="str">
        <f t="shared" si="48"/>
        <v>1</v>
      </c>
      <c r="AQ208" s="14" t="str">
        <f t="shared" si="49"/>
        <v>0</v>
      </c>
      <c r="AR208" s="1" t="str">
        <f t="shared" si="50"/>
        <v/>
      </c>
      <c r="AS208" s="1" t="str">
        <f t="shared" si="51"/>
        <v/>
      </c>
      <c r="AT208" s="1" t="str">
        <f t="shared" si="52"/>
        <v/>
      </c>
      <c r="AU208" s="1" t="str">
        <f t="shared" si="43"/>
        <v/>
      </c>
      <c r="AV208" s="1" t="e">
        <f>IF(VLOOKUP(G208,官網匯出!A:AQ,42,FALSE)="","[黃金盾官網]",VLOOKUP(G208,官網匯出!A:AQ,42,FALSE))</f>
        <v>#N/A</v>
      </c>
      <c r="AW208" s="1" t="e">
        <f>IF(LEFT(VLOOKUP(G208,官網匯出!A:AS,43,FALSE),2)="","web",LEFT(VLOOKUP(G208,官網匯出!A:AS,43,FALSE),2))</f>
        <v>#N/A</v>
      </c>
      <c r="AX208" s="1" t="str">
        <f t="shared" si="53"/>
        <v>O</v>
      </c>
    </row>
    <row r="209" spans="1:50">
      <c r="A209" s="1" t="str">
        <f>IF(G209="","",VLOOKUP(官網轉換!AW209,團名!A:B,2,FALSE))</f>
        <v/>
      </c>
      <c r="B209" s="1" t="str">
        <f>IF(G209="","",IF(LEFT(VLOOKUP(G209,官網匯出!A:AQ,43,0),2)="wf",VLOOKUP(VLOOKUP(G209,官網匯出!A:AQ,43,0),團名!$I$1:$K$12,2,FALSE),"N0071"))</f>
        <v/>
      </c>
      <c r="C209" s="1" t="str">
        <f>IFERROR(VLOOKUP(官網匯出!D209,團名!E:G,3,FALSE),"")</f>
        <v/>
      </c>
      <c r="D209" s="1" t="str">
        <f t="shared" si="44"/>
        <v/>
      </c>
      <c r="E209" s="1" t="str">
        <f t="shared" si="45"/>
        <v/>
      </c>
      <c r="F209" s="1" t="str">
        <f>IF(官網匯出!F209="已付款","","B0012")</f>
        <v>B0012</v>
      </c>
      <c r="G209" s="1" t="str">
        <f>IF(官網匯出!A209="","",官網匯出!A209)</f>
        <v/>
      </c>
      <c r="H209" s="3" t="str">
        <f>IF(官網匯出!B209="","",官網匯出!B209)</f>
        <v/>
      </c>
      <c r="I209" s="1" t="str">
        <f>IF(官網匯出!C209="","",官網匯出!C209)</f>
        <v/>
      </c>
      <c r="J209" s="1" t="str">
        <f>IF(官網匯出!D209="","",官網匯出!D209)</f>
        <v/>
      </c>
      <c r="K209" s="3" t="str">
        <f>IF(官網匯出!E209="","",官網匯出!E209)</f>
        <v/>
      </c>
      <c r="L209" s="1" t="str">
        <f>IF(官網匯出!F209="","",官網匯出!F209)</f>
        <v/>
      </c>
      <c r="M209" s="1" t="str">
        <f>IF(官網匯出!G209="","",官網匯出!G209)</f>
        <v/>
      </c>
      <c r="N209" s="1" t="str">
        <f>IF(官網匯出!H209="","",官網匯出!H209)</f>
        <v/>
      </c>
      <c r="P209" s="1" t="str">
        <f>IF(官網匯出!J209="","",RIGHT(官網匯出!J209,LEN(官網匯出!J209)-2))</f>
        <v/>
      </c>
      <c r="Q209" s="1" t="str">
        <f>IF(官網匯出!K209="","",官網匯出!K209)</f>
        <v/>
      </c>
      <c r="R209" s="1" t="str">
        <f>IF(官網匯出!L209="","",官網匯出!L209)</f>
        <v/>
      </c>
      <c r="S209" s="1" t="str">
        <f>IF(官網匯出!M209="","",官網匯出!M209)</f>
        <v/>
      </c>
      <c r="T209" s="1" t="str">
        <f>IF(官網匯出!N209="","",官網匯出!N209)</f>
        <v/>
      </c>
      <c r="U209" s="1" t="str">
        <f>IF(官網匯出!O209="","",官網匯出!O209)</f>
        <v/>
      </c>
      <c r="V209" s="1" t="str">
        <f>IF(官網匯出!P209="",IF(G209="","",0),官網匯出!P209)</f>
        <v/>
      </c>
      <c r="W209" s="1" t="str">
        <f>IF(官網匯出!Q209="",IF(G209="","",0),官網匯出!Q209)</f>
        <v/>
      </c>
      <c r="X209" s="1" t="str">
        <f>IF(官網匯出!R209="","",官網匯出!R209)</f>
        <v/>
      </c>
      <c r="Y209" s="1" t="str">
        <f>IF(官網匯出!S209="","",官網匯出!S209)</f>
        <v/>
      </c>
      <c r="Z209" s="1" t="str">
        <f>IF(G209="","",官網匯出!T209)</f>
        <v/>
      </c>
      <c r="AA209" s="1" t="str">
        <f>IF(G209="","",官網匯出!AK209)</f>
        <v/>
      </c>
      <c r="AB209" s="1" t="str">
        <f>IF(G209="","",IF(官網匯出!V209="","",官網匯出!V209))</f>
        <v/>
      </c>
      <c r="AJ209" s="1" t="str">
        <f>IF(G209="","",IF(官網匯出!AE209="","",官網匯出!AE209))</f>
        <v/>
      </c>
      <c r="AK209" s="1" t="str">
        <f>IF(G209="","",IF(官網匯出!AD209="","",官網匯出!AD209))</f>
        <v/>
      </c>
      <c r="AL209" s="1" t="str">
        <f t="shared" si="46"/>
        <v>0</v>
      </c>
      <c r="AM209" s="1" t="str">
        <f>IF(官網匯出!AG209="","",官網匯出!AG209)</f>
        <v/>
      </c>
      <c r="AN209" s="1" t="str">
        <f>IF(G209="","",IF(官網匯出!AH209="","",官網匯出!AH209))</f>
        <v/>
      </c>
      <c r="AO209" s="14" t="str">
        <f t="shared" si="47"/>
        <v/>
      </c>
      <c r="AP209" s="14" t="str">
        <f t="shared" si="48"/>
        <v>1</v>
      </c>
      <c r="AQ209" s="14" t="str">
        <f t="shared" si="49"/>
        <v>0</v>
      </c>
      <c r="AR209" s="1" t="str">
        <f t="shared" si="50"/>
        <v/>
      </c>
      <c r="AS209" s="1" t="str">
        <f t="shared" si="51"/>
        <v/>
      </c>
      <c r="AT209" s="1" t="str">
        <f t="shared" si="52"/>
        <v/>
      </c>
      <c r="AU209" s="1" t="str">
        <f t="shared" si="43"/>
        <v/>
      </c>
      <c r="AV209" s="1" t="e">
        <f>IF(VLOOKUP(G209,官網匯出!A:AQ,42,FALSE)="","[黃金盾官網]",VLOOKUP(G209,官網匯出!A:AQ,42,FALSE))</f>
        <v>#N/A</v>
      </c>
      <c r="AW209" s="1" t="e">
        <f>IF(LEFT(VLOOKUP(G209,官網匯出!A:AS,43,FALSE),2)="","web",LEFT(VLOOKUP(G209,官網匯出!A:AS,43,FALSE),2))</f>
        <v>#N/A</v>
      </c>
      <c r="AX209" s="1" t="str">
        <f t="shared" si="53"/>
        <v>O</v>
      </c>
    </row>
    <row r="210" spans="1:50">
      <c r="A210" s="1" t="str">
        <f>IF(G210="","",VLOOKUP(官網轉換!AW210,團名!A:B,2,FALSE))</f>
        <v/>
      </c>
      <c r="B210" s="1" t="str">
        <f>IF(G210="","",IF(LEFT(VLOOKUP(G210,官網匯出!A:AQ,43,0),2)="wf",VLOOKUP(VLOOKUP(G210,官網匯出!A:AQ,43,0),團名!$I$1:$K$12,2,FALSE),"N0071"))</f>
        <v/>
      </c>
      <c r="C210" s="1" t="str">
        <f>IFERROR(VLOOKUP(官網匯出!D210,團名!E:G,3,FALSE),"")</f>
        <v/>
      </c>
      <c r="D210" s="1" t="str">
        <f t="shared" si="44"/>
        <v/>
      </c>
      <c r="E210" s="1" t="str">
        <f t="shared" si="45"/>
        <v/>
      </c>
      <c r="F210" s="1" t="str">
        <f>IF(官網匯出!F210="已付款","","B0012")</f>
        <v>B0012</v>
      </c>
      <c r="G210" s="1" t="str">
        <f>IF(官網匯出!A210="","",官網匯出!A210)</f>
        <v/>
      </c>
      <c r="H210" s="3" t="str">
        <f>IF(官網匯出!B210="","",官網匯出!B210)</f>
        <v/>
      </c>
      <c r="I210" s="1" t="str">
        <f>IF(官網匯出!C210="","",官網匯出!C210)</f>
        <v/>
      </c>
      <c r="J210" s="1" t="str">
        <f>IF(官網匯出!D210="","",官網匯出!D210)</f>
        <v/>
      </c>
      <c r="K210" s="3" t="str">
        <f>IF(官網匯出!E210="","",官網匯出!E210)</f>
        <v/>
      </c>
      <c r="L210" s="1" t="str">
        <f>IF(官網匯出!F210="","",官網匯出!F210)</f>
        <v/>
      </c>
      <c r="M210" s="1" t="str">
        <f>IF(官網匯出!G210="","",官網匯出!G210)</f>
        <v/>
      </c>
      <c r="N210" s="1" t="str">
        <f>IF(官網匯出!H210="","",官網匯出!H210)</f>
        <v/>
      </c>
      <c r="P210" s="1" t="str">
        <f>IF(官網匯出!J210="","",RIGHT(官網匯出!J210,LEN(官網匯出!J210)-2))</f>
        <v/>
      </c>
      <c r="Q210" s="1" t="str">
        <f>IF(官網匯出!K210="","",官網匯出!K210)</f>
        <v/>
      </c>
      <c r="R210" s="1" t="str">
        <f>IF(官網匯出!L210="","",官網匯出!L210)</f>
        <v/>
      </c>
      <c r="S210" s="1" t="str">
        <f>IF(官網匯出!M210="","",官網匯出!M210)</f>
        <v/>
      </c>
      <c r="T210" s="1" t="str">
        <f>IF(官網匯出!N210="","",官網匯出!N210)</f>
        <v/>
      </c>
      <c r="U210" s="1" t="str">
        <f>IF(官網匯出!O210="","",官網匯出!O210)</f>
        <v/>
      </c>
      <c r="V210" s="1" t="str">
        <f>IF(官網匯出!P210="",IF(G210="","",0),官網匯出!P210)</f>
        <v/>
      </c>
      <c r="W210" s="1" t="str">
        <f>IF(官網匯出!Q210="",IF(G210="","",0),官網匯出!Q210)</f>
        <v/>
      </c>
      <c r="X210" s="1" t="str">
        <f>IF(官網匯出!R210="","",官網匯出!R210)</f>
        <v/>
      </c>
      <c r="Y210" s="1" t="str">
        <f>IF(官網匯出!S210="","",官網匯出!S210)</f>
        <v/>
      </c>
      <c r="Z210" s="1" t="str">
        <f>IF(G210="","",官網匯出!T210)</f>
        <v/>
      </c>
      <c r="AA210" s="1" t="str">
        <f>IF(G210="","",官網匯出!AK210)</f>
        <v/>
      </c>
      <c r="AB210" s="1" t="str">
        <f>IF(G210="","",IF(官網匯出!V210="","",官網匯出!V210))</f>
        <v/>
      </c>
      <c r="AJ210" s="1" t="str">
        <f>IF(G210="","",IF(官網匯出!AE210="","",官網匯出!AE210))</f>
        <v/>
      </c>
      <c r="AK210" s="1" t="str">
        <f>IF(G210="","",IF(官網匯出!AD210="","",官網匯出!AD210))</f>
        <v/>
      </c>
      <c r="AL210" s="1" t="str">
        <f t="shared" si="46"/>
        <v>0</v>
      </c>
      <c r="AM210" s="1" t="str">
        <f>IF(官網匯出!AG210="","",官網匯出!AG210)</f>
        <v/>
      </c>
      <c r="AN210" s="1" t="str">
        <f>IF(G210="","",IF(官網匯出!AH210="","",官網匯出!AH210))</f>
        <v/>
      </c>
      <c r="AO210" s="14" t="str">
        <f t="shared" si="47"/>
        <v/>
      </c>
      <c r="AP210" s="14" t="str">
        <f t="shared" si="48"/>
        <v>1</v>
      </c>
      <c r="AQ210" s="14" t="str">
        <f t="shared" si="49"/>
        <v>0</v>
      </c>
      <c r="AR210" s="1" t="str">
        <f t="shared" si="50"/>
        <v/>
      </c>
      <c r="AS210" s="1" t="str">
        <f t="shared" si="51"/>
        <v/>
      </c>
      <c r="AT210" s="1" t="str">
        <f t="shared" si="52"/>
        <v/>
      </c>
      <c r="AU210" s="1" t="str">
        <f t="shared" si="43"/>
        <v/>
      </c>
      <c r="AV210" s="1" t="e">
        <f>IF(VLOOKUP(G210,官網匯出!A:AQ,42,FALSE)="","[黃金盾官網]",VLOOKUP(G210,官網匯出!A:AQ,42,FALSE))</f>
        <v>#N/A</v>
      </c>
      <c r="AW210" s="1" t="e">
        <f>IF(LEFT(VLOOKUP(G210,官網匯出!A:AS,43,FALSE),2)="","web",LEFT(VLOOKUP(G210,官網匯出!A:AS,43,FALSE),2))</f>
        <v>#N/A</v>
      </c>
      <c r="AX210" s="1" t="str">
        <f t="shared" si="53"/>
        <v>O</v>
      </c>
    </row>
    <row r="211" spans="1:50">
      <c r="A211" s="1" t="str">
        <f>IF(G211="","",VLOOKUP(官網轉換!AW211,團名!A:B,2,FALSE))</f>
        <v/>
      </c>
      <c r="B211" s="1" t="str">
        <f>IF(G211="","",IF(LEFT(VLOOKUP(G211,官網匯出!A:AQ,43,0),2)="wf",VLOOKUP(VLOOKUP(G211,官網匯出!A:AQ,43,0),團名!$I$1:$K$12,2,FALSE),"N0071"))</f>
        <v/>
      </c>
      <c r="C211" s="1" t="str">
        <f>IFERROR(VLOOKUP(官網匯出!D211,團名!E:G,3,FALSE),"")</f>
        <v/>
      </c>
      <c r="D211" s="1" t="str">
        <f t="shared" si="44"/>
        <v/>
      </c>
      <c r="E211" s="1" t="str">
        <f t="shared" si="45"/>
        <v/>
      </c>
      <c r="F211" s="1" t="str">
        <f>IF(官網匯出!F211="已付款","","B0012")</f>
        <v>B0012</v>
      </c>
      <c r="G211" s="1" t="str">
        <f>IF(官網匯出!A211="","",官網匯出!A211)</f>
        <v/>
      </c>
      <c r="H211" s="3" t="str">
        <f>IF(官網匯出!B211="","",官網匯出!B211)</f>
        <v/>
      </c>
      <c r="I211" s="1" t="str">
        <f>IF(官網匯出!C211="","",官網匯出!C211)</f>
        <v/>
      </c>
      <c r="J211" s="1" t="str">
        <f>IF(官網匯出!D211="","",官網匯出!D211)</f>
        <v/>
      </c>
      <c r="K211" s="3" t="str">
        <f>IF(官網匯出!E211="","",官網匯出!E211)</f>
        <v/>
      </c>
      <c r="L211" s="1" t="str">
        <f>IF(官網匯出!F211="","",官網匯出!F211)</f>
        <v/>
      </c>
      <c r="M211" s="1" t="str">
        <f>IF(官網匯出!G211="","",官網匯出!G211)</f>
        <v/>
      </c>
      <c r="N211" s="1" t="str">
        <f>IF(官網匯出!H211="","",官網匯出!H211)</f>
        <v/>
      </c>
      <c r="P211" s="1" t="str">
        <f>IF(官網匯出!J211="","",RIGHT(官網匯出!J211,LEN(官網匯出!J211)-2))</f>
        <v/>
      </c>
      <c r="Q211" s="1" t="str">
        <f>IF(官網匯出!K211="","",官網匯出!K211)</f>
        <v/>
      </c>
      <c r="R211" s="1" t="str">
        <f>IF(官網匯出!L211="","",官網匯出!L211)</f>
        <v/>
      </c>
      <c r="S211" s="1" t="str">
        <f>IF(官網匯出!M211="","",官網匯出!M211)</f>
        <v/>
      </c>
      <c r="T211" s="1" t="str">
        <f>IF(官網匯出!N211="","",官網匯出!N211)</f>
        <v/>
      </c>
      <c r="U211" s="1" t="str">
        <f>IF(官網匯出!O211="","",官網匯出!O211)</f>
        <v/>
      </c>
      <c r="V211" s="1" t="str">
        <f>IF(官網匯出!P211="",IF(G211="","",0),官網匯出!P211)</f>
        <v/>
      </c>
      <c r="W211" s="1" t="str">
        <f>IF(官網匯出!Q211="",IF(G211="","",0),官網匯出!Q211)</f>
        <v/>
      </c>
      <c r="X211" s="1" t="str">
        <f>IF(官網匯出!R211="","",官網匯出!R211)</f>
        <v/>
      </c>
      <c r="Y211" s="1" t="str">
        <f>IF(官網匯出!S211="","",官網匯出!S211)</f>
        <v/>
      </c>
      <c r="Z211" s="1" t="str">
        <f>IF(G211="","",官網匯出!T211)</f>
        <v/>
      </c>
      <c r="AA211" s="1" t="str">
        <f>IF(G211="","",官網匯出!AK211)</f>
        <v/>
      </c>
      <c r="AB211" s="1" t="str">
        <f>IF(G211="","",IF(官網匯出!V211="","",官網匯出!V211))</f>
        <v/>
      </c>
      <c r="AJ211" s="1" t="str">
        <f>IF(G211="","",IF(官網匯出!AE211="","",官網匯出!AE211))</f>
        <v/>
      </c>
      <c r="AK211" s="1" t="str">
        <f>IF(G211="","",IF(官網匯出!AD211="","",官網匯出!AD211))</f>
        <v/>
      </c>
      <c r="AL211" s="1" t="str">
        <f t="shared" si="46"/>
        <v>0</v>
      </c>
      <c r="AM211" s="1" t="str">
        <f>IF(官網匯出!AG211="","",官網匯出!AG211)</f>
        <v/>
      </c>
      <c r="AN211" s="1" t="str">
        <f>IF(G211="","",IF(官網匯出!AH211="","",官網匯出!AH211))</f>
        <v/>
      </c>
      <c r="AO211" s="14" t="str">
        <f t="shared" si="47"/>
        <v/>
      </c>
      <c r="AP211" s="14" t="str">
        <f t="shared" si="48"/>
        <v>1</v>
      </c>
      <c r="AQ211" s="14" t="str">
        <f t="shared" si="49"/>
        <v>0</v>
      </c>
      <c r="AR211" s="1" t="str">
        <f t="shared" si="50"/>
        <v/>
      </c>
      <c r="AS211" s="1" t="str">
        <f t="shared" si="51"/>
        <v/>
      </c>
      <c r="AT211" s="1" t="str">
        <f t="shared" si="52"/>
        <v/>
      </c>
      <c r="AU211" s="1" t="str">
        <f t="shared" si="43"/>
        <v/>
      </c>
      <c r="AV211" s="1" t="e">
        <f>IF(VLOOKUP(G211,官網匯出!A:AQ,42,FALSE)="","[黃金盾官網]",VLOOKUP(G211,官網匯出!A:AQ,42,FALSE))</f>
        <v>#N/A</v>
      </c>
      <c r="AW211" s="1" t="e">
        <f>IF(LEFT(VLOOKUP(G211,官網匯出!A:AS,43,FALSE),2)="","web",LEFT(VLOOKUP(G211,官網匯出!A:AS,43,FALSE),2))</f>
        <v>#N/A</v>
      </c>
      <c r="AX211" s="1" t="str">
        <f t="shared" si="53"/>
        <v>O</v>
      </c>
    </row>
    <row r="212" spans="1:50">
      <c r="A212" s="1" t="str">
        <f>IF(G212="","",VLOOKUP(官網轉換!AW212,團名!A:B,2,FALSE))</f>
        <v/>
      </c>
      <c r="B212" s="1" t="str">
        <f>IF(G212="","",IF(LEFT(VLOOKUP(G212,官網匯出!A:AQ,43,0),2)="wf",VLOOKUP(VLOOKUP(G212,官網匯出!A:AQ,43,0),團名!$I$1:$K$12,2,FALSE),"N0071"))</f>
        <v/>
      </c>
      <c r="C212" s="1" t="str">
        <f>IFERROR(VLOOKUP(官網匯出!D212,團名!E:G,3,FALSE),"")</f>
        <v/>
      </c>
      <c r="D212" s="1" t="str">
        <f t="shared" si="44"/>
        <v/>
      </c>
      <c r="E212" s="1" t="str">
        <f t="shared" si="45"/>
        <v/>
      </c>
      <c r="F212" s="1" t="str">
        <f>IF(官網匯出!F212="已付款","","B0012")</f>
        <v>B0012</v>
      </c>
      <c r="G212" s="1" t="str">
        <f>IF(官網匯出!A212="","",官網匯出!A212)</f>
        <v/>
      </c>
      <c r="H212" s="3" t="str">
        <f>IF(官網匯出!B212="","",官網匯出!B212)</f>
        <v/>
      </c>
      <c r="I212" s="1" t="str">
        <f>IF(官網匯出!C212="","",官網匯出!C212)</f>
        <v/>
      </c>
      <c r="J212" s="1" t="str">
        <f>IF(官網匯出!D212="","",官網匯出!D212)</f>
        <v/>
      </c>
      <c r="K212" s="3" t="str">
        <f>IF(官網匯出!E212="","",官網匯出!E212)</f>
        <v/>
      </c>
      <c r="L212" s="1" t="str">
        <f>IF(官網匯出!F212="","",官網匯出!F212)</f>
        <v/>
      </c>
      <c r="M212" s="1" t="str">
        <f>IF(官網匯出!G212="","",官網匯出!G212)</f>
        <v/>
      </c>
      <c r="N212" s="1" t="str">
        <f>IF(官網匯出!H212="","",官網匯出!H212)</f>
        <v/>
      </c>
      <c r="P212" s="1" t="str">
        <f>IF(官網匯出!J212="","",RIGHT(官網匯出!J212,LEN(官網匯出!J212)-2))</f>
        <v/>
      </c>
      <c r="Q212" s="1" t="str">
        <f>IF(官網匯出!K212="","",官網匯出!K212)</f>
        <v/>
      </c>
      <c r="R212" s="1" t="str">
        <f>IF(官網匯出!L212="","",官網匯出!L212)</f>
        <v/>
      </c>
      <c r="S212" s="1" t="str">
        <f>IF(官網匯出!M212="","",官網匯出!M212)</f>
        <v/>
      </c>
      <c r="T212" s="1" t="str">
        <f>IF(官網匯出!N212="","",官網匯出!N212)</f>
        <v/>
      </c>
      <c r="U212" s="1" t="str">
        <f>IF(官網匯出!O212="","",官網匯出!O212)</f>
        <v/>
      </c>
      <c r="V212" s="1" t="str">
        <f>IF(官網匯出!P212="",IF(G212="","",0),官網匯出!P212)</f>
        <v/>
      </c>
      <c r="W212" s="1" t="str">
        <f>IF(官網匯出!Q212="",IF(G212="","",0),官網匯出!Q212)</f>
        <v/>
      </c>
      <c r="X212" s="1" t="str">
        <f>IF(官網匯出!R212="","",官網匯出!R212)</f>
        <v/>
      </c>
      <c r="Y212" s="1" t="str">
        <f>IF(官網匯出!S212="","",官網匯出!S212)</f>
        <v/>
      </c>
      <c r="Z212" s="1" t="str">
        <f>IF(G212="","",官網匯出!T212)</f>
        <v/>
      </c>
      <c r="AA212" s="1" t="str">
        <f>IF(G212="","",官網匯出!AK212)</f>
        <v/>
      </c>
      <c r="AB212" s="1" t="str">
        <f>IF(G212="","",IF(官網匯出!V212="","",官網匯出!V212))</f>
        <v/>
      </c>
      <c r="AJ212" s="1" t="str">
        <f>IF(G212="","",IF(官網匯出!AE212="","",官網匯出!AE212))</f>
        <v/>
      </c>
      <c r="AK212" s="1" t="str">
        <f>IF(G212="","",IF(官網匯出!AD212="","",官網匯出!AD212))</f>
        <v/>
      </c>
      <c r="AL212" s="1" t="str">
        <f t="shared" si="46"/>
        <v>0</v>
      </c>
      <c r="AM212" s="1" t="str">
        <f>IF(官網匯出!AG212="","",官網匯出!AG212)</f>
        <v/>
      </c>
      <c r="AN212" s="1" t="str">
        <f>IF(G212="","",IF(官網匯出!AH212="","",官網匯出!AH212))</f>
        <v/>
      </c>
      <c r="AO212" s="14" t="str">
        <f t="shared" si="47"/>
        <v/>
      </c>
      <c r="AP212" s="14" t="str">
        <f t="shared" si="48"/>
        <v>1</v>
      </c>
      <c r="AQ212" s="14" t="str">
        <f t="shared" si="49"/>
        <v>0</v>
      </c>
      <c r="AR212" s="1" t="str">
        <f t="shared" si="50"/>
        <v/>
      </c>
      <c r="AS212" s="1" t="str">
        <f t="shared" si="51"/>
        <v/>
      </c>
      <c r="AT212" s="1" t="str">
        <f t="shared" si="52"/>
        <v/>
      </c>
      <c r="AU212" s="1" t="str">
        <f t="shared" si="43"/>
        <v/>
      </c>
      <c r="AV212" s="1" t="e">
        <f>IF(VLOOKUP(G212,官網匯出!A:AQ,42,FALSE)="","[黃金盾官網]",VLOOKUP(G212,官網匯出!A:AQ,42,FALSE))</f>
        <v>#N/A</v>
      </c>
      <c r="AW212" s="1" t="e">
        <f>IF(LEFT(VLOOKUP(G212,官網匯出!A:AS,43,FALSE),2)="","web",LEFT(VLOOKUP(G212,官網匯出!A:AS,43,FALSE),2))</f>
        <v>#N/A</v>
      </c>
      <c r="AX212" s="1" t="str">
        <f t="shared" si="53"/>
        <v>O</v>
      </c>
    </row>
    <row r="213" spans="1:50">
      <c r="A213" s="1" t="str">
        <f>IF(G213="","",VLOOKUP(官網轉換!AW213,團名!A:B,2,FALSE))</f>
        <v/>
      </c>
      <c r="B213" s="1" t="str">
        <f>IF(G213="","",IF(LEFT(VLOOKUP(G213,官網匯出!A:AQ,43,0),2)="wf",VLOOKUP(VLOOKUP(G213,官網匯出!A:AQ,43,0),團名!$I$1:$K$12,2,FALSE),"N0071"))</f>
        <v/>
      </c>
      <c r="C213" s="1" t="str">
        <f>IFERROR(VLOOKUP(官網匯出!D213,團名!E:G,3,FALSE),"")</f>
        <v/>
      </c>
      <c r="D213" s="1" t="str">
        <f t="shared" si="44"/>
        <v/>
      </c>
      <c r="E213" s="1" t="str">
        <f t="shared" si="45"/>
        <v/>
      </c>
      <c r="F213" s="1" t="str">
        <f>IF(官網匯出!F213="已付款","","B0012")</f>
        <v>B0012</v>
      </c>
      <c r="G213" s="1" t="str">
        <f>IF(官網匯出!A213="","",官網匯出!A213)</f>
        <v/>
      </c>
      <c r="H213" s="3" t="str">
        <f>IF(官網匯出!B213="","",官網匯出!B213)</f>
        <v/>
      </c>
      <c r="I213" s="1" t="str">
        <f>IF(官網匯出!C213="","",官網匯出!C213)</f>
        <v/>
      </c>
      <c r="J213" s="1" t="str">
        <f>IF(官網匯出!D213="","",官網匯出!D213)</f>
        <v/>
      </c>
      <c r="K213" s="3" t="str">
        <f>IF(官網匯出!E213="","",官網匯出!E213)</f>
        <v/>
      </c>
      <c r="L213" s="1" t="str">
        <f>IF(官網匯出!F213="","",官網匯出!F213)</f>
        <v/>
      </c>
      <c r="M213" s="1" t="str">
        <f>IF(官網匯出!G213="","",官網匯出!G213)</f>
        <v/>
      </c>
      <c r="N213" s="1" t="str">
        <f>IF(官網匯出!H213="","",官網匯出!H213)</f>
        <v/>
      </c>
      <c r="P213" s="1" t="str">
        <f>IF(官網匯出!J213="","",RIGHT(官網匯出!J213,LEN(官網匯出!J213)-2))</f>
        <v/>
      </c>
      <c r="Q213" s="1" t="str">
        <f>IF(官網匯出!K213="","",官網匯出!K213)</f>
        <v/>
      </c>
      <c r="R213" s="1" t="str">
        <f>IF(官網匯出!L213="","",官網匯出!L213)</f>
        <v/>
      </c>
      <c r="S213" s="1" t="str">
        <f>IF(官網匯出!M213="","",官網匯出!M213)</f>
        <v/>
      </c>
      <c r="T213" s="1" t="str">
        <f>IF(官網匯出!N213="","",官網匯出!N213)</f>
        <v/>
      </c>
      <c r="U213" s="1" t="str">
        <f>IF(官網匯出!O213="","",官網匯出!O213)</f>
        <v/>
      </c>
      <c r="V213" s="1" t="str">
        <f>IF(官網匯出!P213="",IF(G213="","",0),官網匯出!P213)</f>
        <v/>
      </c>
      <c r="W213" s="1" t="str">
        <f>IF(官網匯出!Q213="",IF(G213="","",0),官網匯出!Q213)</f>
        <v/>
      </c>
      <c r="X213" s="1" t="str">
        <f>IF(官網匯出!R213="","",官網匯出!R213)</f>
        <v/>
      </c>
      <c r="Y213" s="1" t="str">
        <f>IF(官網匯出!S213="","",官網匯出!S213)</f>
        <v/>
      </c>
      <c r="Z213" s="1" t="str">
        <f>IF(G213="","",官網匯出!T213)</f>
        <v/>
      </c>
      <c r="AA213" s="1" t="str">
        <f>IF(G213="","",官網匯出!AK213)</f>
        <v/>
      </c>
      <c r="AB213" s="1" t="str">
        <f>IF(G213="","",IF(官網匯出!V213="","",官網匯出!V213))</f>
        <v/>
      </c>
      <c r="AJ213" s="1" t="str">
        <f>IF(G213="","",IF(官網匯出!AE213="","",官網匯出!AE213))</f>
        <v/>
      </c>
      <c r="AK213" s="1" t="str">
        <f>IF(G213="","",IF(官網匯出!AD213="","",官網匯出!AD213))</f>
        <v/>
      </c>
      <c r="AL213" s="1" t="str">
        <f t="shared" si="46"/>
        <v>0</v>
      </c>
      <c r="AM213" s="1" t="str">
        <f>IF(官網匯出!AG213="","",官網匯出!AG213)</f>
        <v/>
      </c>
      <c r="AN213" s="1" t="str">
        <f>IF(G213="","",IF(官網匯出!AH213="","",官網匯出!AH213))</f>
        <v/>
      </c>
      <c r="AO213" s="14" t="str">
        <f t="shared" si="47"/>
        <v/>
      </c>
      <c r="AP213" s="14" t="str">
        <f t="shared" si="48"/>
        <v>1</v>
      </c>
      <c r="AQ213" s="14" t="str">
        <f t="shared" si="49"/>
        <v>0</v>
      </c>
      <c r="AR213" s="1" t="str">
        <f t="shared" si="50"/>
        <v/>
      </c>
      <c r="AS213" s="1" t="str">
        <f t="shared" si="51"/>
        <v/>
      </c>
      <c r="AT213" s="1" t="str">
        <f t="shared" si="52"/>
        <v/>
      </c>
      <c r="AU213" s="1" t="str">
        <f t="shared" si="43"/>
        <v/>
      </c>
      <c r="AV213" s="1" t="e">
        <f>IF(VLOOKUP(G213,官網匯出!A:AQ,42,FALSE)="","[黃金盾官網]",VLOOKUP(G213,官網匯出!A:AQ,42,FALSE))</f>
        <v>#N/A</v>
      </c>
      <c r="AW213" s="1" t="e">
        <f>IF(LEFT(VLOOKUP(G213,官網匯出!A:AS,43,FALSE),2)="","web",LEFT(VLOOKUP(G213,官網匯出!A:AS,43,FALSE),2))</f>
        <v>#N/A</v>
      </c>
      <c r="AX213" s="1" t="str">
        <f t="shared" si="53"/>
        <v>O</v>
      </c>
    </row>
    <row r="214" spans="1:50">
      <c r="A214" s="1" t="str">
        <f>IF(G214="","",VLOOKUP(官網轉換!AW214,團名!A:B,2,FALSE))</f>
        <v/>
      </c>
      <c r="B214" s="1" t="str">
        <f>IF(G214="","",IF(LEFT(VLOOKUP(G214,官網匯出!A:AQ,43,0),2)="wf",VLOOKUP(VLOOKUP(G214,官網匯出!A:AQ,43,0),團名!$I$1:$K$12,2,FALSE),"N0071"))</f>
        <v/>
      </c>
      <c r="C214" s="1" t="str">
        <f>IFERROR(VLOOKUP(官網匯出!D214,團名!E:G,3,FALSE),"")</f>
        <v/>
      </c>
      <c r="D214" s="1" t="str">
        <f t="shared" si="44"/>
        <v/>
      </c>
      <c r="E214" s="1" t="str">
        <f t="shared" si="45"/>
        <v/>
      </c>
      <c r="F214" s="1" t="str">
        <f>IF(官網匯出!F214="已付款","","B0012")</f>
        <v>B0012</v>
      </c>
      <c r="G214" s="1" t="str">
        <f>IF(官網匯出!A214="","",官網匯出!A214)</f>
        <v/>
      </c>
      <c r="H214" s="3" t="str">
        <f>IF(官網匯出!B214="","",官網匯出!B214)</f>
        <v/>
      </c>
      <c r="I214" s="1" t="str">
        <f>IF(官網匯出!C214="","",官網匯出!C214)</f>
        <v/>
      </c>
      <c r="J214" s="1" t="str">
        <f>IF(官網匯出!D214="","",官網匯出!D214)</f>
        <v/>
      </c>
      <c r="K214" s="3" t="str">
        <f>IF(官網匯出!E214="","",官網匯出!E214)</f>
        <v/>
      </c>
      <c r="L214" s="1" t="str">
        <f>IF(官網匯出!F214="","",官網匯出!F214)</f>
        <v/>
      </c>
      <c r="M214" s="1" t="str">
        <f>IF(官網匯出!G214="","",官網匯出!G214)</f>
        <v/>
      </c>
      <c r="N214" s="1" t="str">
        <f>IF(官網匯出!H214="","",官網匯出!H214)</f>
        <v/>
      </c>
      <c r="P214" s="1" t="str">
        <f>IF(官網匯出!J214="","",RIGHT(官網匯出!J214,LEN(官網匯出!J214)-2))</f>
        <v/>
      </c>
      <c r="Q214" s="1" t="str">
        <f>IF(官網匯出!K214="","",官網匯出!K214)</f>
        <v/>
      </c>
      <c r="R214" s="1" t="str">
        <f>IF(官網匯出!L214="","",官網匯出!L214)</f>
        <v/>
      </c>
      <c r="S214" s="1" t="str">
        <f>IF(官網匯出!M214="","",官網匯出!M214)</f>
        <v/>
      </c>
      <c r="T214" s="1" t="str">
        <f>IF(官網匯出!N214="","",官網匯出!N214)</f>
        <v/>
      </c>
      <c r="U214" s="1" t="str">
        <f>IF(官網匯出!O214="","",官網匯出!O214)</f>
        <v/>
      </c>
      <c r="V214" s="1" t="str">
        <f>IF(官網匯出!P214="",IF(G214="","",0),官網匯出!P214)</f>
        <v/>
      </c>
      <c r="W214" s="1" t="str">
        <f>IF(官網匯出!Q214="",IF(G214="","",0),官網匯出!Q214)</f>
        <v/>
      </c>
      <c r="X214" s="1" t="str">
        <f>IF(官網匯出!R214="","",官網匯出!R214)</f>
        <v/>
      </c>
      <c r="Y214" s="1" t="str">
        <f>IF(官網匯出!S214="","",官網匯出!S214)</f>
        <v/>
      </c>
      <c r="Z214" s="1" t="str">
        <f>IF(G214="","",官網匯出!T214)</f>
        <v/>
      </c>
      <c r="AA214" s="1" t="str">
        <f>IF(G214="","",官網匯出!AK214)</f>
        <v/>
      </c>
      <c r="AB214" s="1" t="str">
        <f>IF(G214="","",IF(官網匯出!V214="","",官網匯出!V214))</f>
        <v/>
      </c>
      <c r="AJ214" s="1" t="str">
        <f>IF(G214="","",IF(官網匯出!AE214="","",官網匯出!AE214))</f>
        <v/>
      </c>
      <c r="AK214" s="1" t="str">
        <f>IF(G214="","",IF(官網匯出!AD214="","",官網匯出!AD214))</f>
        <v/>
      </c>
      <c r="AL214" s="1" t="str">
        <f t="shared" si="46"/>
        <v>0</v>
      </c>
      <c r="AM214" s="1" t="str">
        <f>IF(官網匯出!AG214="","",官網匯出!AG214)</f>
        <v/>
      </c>
      <c r="AN214" s="1" t="str">
        <f>IF(G214="","",IF(官網匯出!AH214="","",官網匯出!AH214))</f>
        <v/>
      </c>
      <c r="AO214" s="14" t="str">
        <f t="shared" si="47"/>
        <v/>
      </c>
      <c r="AP214" s="14" t="str">
        <f t="shared" si="48"/>
        <v>1</v>
      </c>
      <c r="AQ214" s="14" t="str">
        <f t="shared" si="49"/>
        <v>0</v>
      </c>
      <c r="AR214" s="1" t="str">
        <f t="shared" si="50"/>
        <v/>
      </c>
      <c r="AS214" s="1" t="str">
        <f t="shared" si="51"/>
        <v/>
      </c>
      <c r="AT214" s="1" t="str">
        <f t="shared" si="52"/>
        <v/>
      </c>
      <c r="AU214" s="1" t="str">
        <f t="shared" si="43"/>
        <v/>
      </c>
      <c r="AV214" s="1" t="e">
        <f>IF(VLOOKUP(G214,官網匯出!A:AQ,42,FALSE)="","[黃金盾官網]",VLOOKUP(G214,官網匯出!A:AQ,42,FALSE))</f>
        <v>#N/A</v>
      </c>
      <c r="AW214" s="1" t="e">
        <f>IF(LEFT(VLOOKUP(G214,官網匯出!A:AS,43,FALSE),2)="","web",LEFT(VLOOKUP(G214,官網匯出!A:AS,43,FALSE),2))</f>
        <v>#N/A</v>
      </c>
      <c r="AX214" s="1" t="str">
        <f t="shared" si="53"/>
        <v>O</v>
      </c>
    </row>
    <row r="215" spans="1:50">
      <c r="A215" s="1" t="str">
        <f>IF(G215="","",VLOOKUP(官網轉換!AW215,團名!A:B,2,FALSE))</f>
        <v/>
      </c>
      <c r="B215" s="1" t="str">
        <f>IF(G215="","",IF(LEFT(VLOOKUP(G215,官網匯出!A:AQ,43,0),2)="wf",VLOOKUP(VLOOKUP(G215,官網匯出!A:AQ,43,0),團名!$I$1:$K$12,2,FALSE),"N0071"))</f>
        <v/>
      </c>
      <c r="C215" s="1" t="str">
        <f>IFERROR(VLOOKUP(官網匯出!D215,團名!E:G,3,FALSE),"")</f>
        <v/>
      </c>
      <c r="D215" s="1" t="str">
        <f t="shared" si="44"/>
        <v/>
      </c>
      <c r="E215" s="1" t="str">
        <f t="shared" si="45"/>
        <v/>
      </c>
      <c r="F215" s="1" t="str">
        <f>IF(官網匯出!F215="已付款","","B0012")</f>
        <v>B0012</v>
      </c>
      <c r="G215" s="1" t="str">
        <f>IF(官網匯出!A215="","",官網匯出!A215)</f>
        <v/>
      </c>
      <c r="H215" s="3" t="str">
        <f>IF(官網匯出!B215="","",官網匯出!B215)</f>
        <v/>
      </c>
      <c r="I215" s="1" t="str">
        <f>IF(官網匯出!C215="","",官網匯出!C215)</f>
        <v/>
      </c>
      <c r="J215" s="1" t="str">
        <f>IF(官網匯出!D215="","",官網匯出!D215)</f>
        <v/>
      </c>
      <c r="K215" s="3" t="str">
        <f>IF(官網匯出!E215="","",官網匯出!E215)</f>
        <v/>
      </c>
      <c r="L215" s="1" t="str">
        <f>IF(官網匯出!F215="","",官網匯出!F215)</f>
        <v/>
      </c>
      <c r="M215" s="1" t="str">
        <f>IF(官網匯出!G215="","",官網匯出!G215)</f>
        <v/>
      </c>
      <c r="N215" s="1" t="str">
        <f>IF(官網匯出!H215="","",官網匯出!H215)</f>
        <v/>
      </c>
      <c r="P215" s="1" t="str">
        <f>IF(官網匯出!J215="","",RIGHT(官網匯出!J215,LEN(官網匯出!J215)-2))</f>
        <v/>
      </c>
      <c r="Q215" s="1" t="str">
        <f>IF(官網匯出!K215="","",官網匯出!K215)</f>
        <v/>
      </c>
      <c r="R215" s="1" t="str">
        <f>IF(官網匯出!L215="","",官網匯出!L215)</f>
        <v/>
      </c>
      <c r="S215" s="1" t="str">
        <f>IF(官網匯出!M215="","",官網匯出!M215)</f>
        <v/>
      </c>
      <c r="T215" s="1" t="str">
        <f>IF(官網匯出!N215="","",官網匯出!N215)</f>
        <v/>
      </c>
      <c r="U215" s="1" t="str">
        <f>IF(官網匯出!O215="","",官網匯出!O215)</f>
        <v/>
      </c>
      <c r="V215" s="1" t="str">
        <f>IF(官網匯出!P215="",IF(G215="","",0),官網匯出!P215)</f>
        <v/>
      </c>
      <c r="W215" s="1" t="str">
        <f>IF(官網匯出!Q215="",IF(G215="","",0),官網匯出!Q215)</f>
        <v/>
      </c>
      <c r="X215" s="1" t="str">
        <f>IF(官網匯出!R215="","",官網匯出!R215)</f>
        <v/>
      </c>
      <c r="Y215" s="1" t="str">
        <f>IF(官網匯出!S215="","",官網匯出!S215)</f>
        <v/>
      </c>
      <c r="Z215" s="1" t="str">
        <f>IF(G215="","",官網匯出!T215)</f>
        <v/>
      </c>
      <c r="AA215" s="1" t="str">
        <f>IF(G215="","",官網匯出!AK215)</f>
        <v/>
      </c>
      <c r="AB215" s="1" t="str">
        <f>IF(G215="","",IF(官網匯出!V215="","",官網匯出!V215))</f>
        <v/>
      </c>
      <c r="AJ215" s="1" t="str">
        <f>IF(G215="","",IF(官網匯出!AE215="","",官網匯出!AE215))</f>
        <v/>
      </c>
      <c r="AK215" s="1" t="str">
        <f>IF(G215="","",IF(官網匯出!AD215="","",官網匯出!AD215))</f>
        <v/>
      </c>
      <c r="AL215" s="1" t="str">
        <f t="shared" si="46"/>
        <v>0</v>
      </c>
      <c r="AM215" s="1" t="str">
        <f>IF(官網匯出!AG215="","",官網匯出!AG215)</f>
        <v/>
      </c>
      <c r="AN215" s="1" t="str">
        <f>IF(G215="","",IF(官網匯出!AH215="","",官網匯出!AH215))</f>
        <v/>
      </c>
      <c r="AO215" s="14" t="str">
        <f t="shared" si="47"/>
        <v/>
      </c>
      <c r="AP215" s="14" t="str">
        <f t="shared" si="48"/>
        <v>1</v>
      </c>
      <c r="AQ215" s="14" t="str">
        <f t="shared" si="49"/>
        <v>0</v>
      </c>
      <c r="AR215" s="1" t="str">
        <f t="shared" si="50"/>
        <v/>
      </c>
      <c r="AS215" s="1" t="str">
        <f t="shared" si="51"/>
        <v/>
      </c>
      <c r="AT215" s="1" t="str">
        <f t="shared" si="52"/>
        <v/>
      </c>
      <c r="AU215" s="1" t="str">
        <f t="shared" si="43"/>
        <v/>
      </c>
      <c r="AV215" s="1" t="e">
        <f>IF(VLOOKUP(G215,官網匯出!A:AQ,42,FALSE)="","[黃金盾官網]",VLOOKUP(G215,官網匯出!A:AQ,42,FALSE))</f>
        <v>#N/A</v>
      </c>
      <c r="AW215" s="1" t="e">
        <f>IF(LEFT(VLOOKUP(G215,官網匯出!A:AS,43,FALSE),2)="","web",LEFT(VLOOKUP(G215,官網匯出!A:AS,43,FALSE),2))</f>
        <v>#N/A</v>
      </c>
      <c r="AX215" s="1" t="str">
        <f t="shared" si="53"/>
        <v>O</v>
      </c>
    </row>
    <row r="216" spans="1:50">
      <c r="A216" s="1" t="str">
        <f>IF(G216="","",VLOOKUP(官網轉換!AW216,團名!A:B,2,FALSE))</f>
        <v/>
      </c>
      <c r="B216" s="1" t="str">
        <f>IF(G216="","",IF(LEFT(VLOOKUP(G216,官網匯出!A:AQ,43,0),2)="wf",VLOOKUP(VLOOKUP(G216,官網匯出!A:AQ,43,0),團名!$I$1:$K$12,2,FALSE),"N0071"))</f>
        <v/>
      </c>
      <c r="C216" s="1" t="str">
        <f>IFERROR(VLOOKUP(官網匯出!D216,團名!E:G,3,FALSE),"")</f>
        <v/>
      </c>
      <c r="D216" s="1" t="str">
        <f t="shared" si="44"/>
        <v/>
      </c>
      <c r="E216" s="1" t="str">
        <f t="shared" si="45"/>
        <v/>
      </c>
      <c r="F216" s="1" t="str">
        <f>IF(官網匯出!F216="已付款","","B0012")</f>
        <v>B0012</v>
      </c>
      <c r="G216" s="1" t="str">
        <f>IF(官網匯出!A216="","",官網匯出!A216)</f>
        <v/>
      </c>
      <c r="H216" s="3" t="str">
        <f>IF(官網匯出!B216="","",官網匯出!B216)</f>
        <v/>
      </c>
      <c r="I216" s="1" t="str">
        <f>IF(官網匯出!C216="","",官網匯出!C216)</f>
        <v/>
      </c>
      <c r="J216" s="1" t="str">
        <f>IF(官網匯出!D216="","",官網匯出!D216)</f>
        <v/>
      </c>
      <c r="K216" s="3" t="str">
        <f>IF(官網匯出!E216="","",官網匯出!E216)</f>
        <v/>
      </c>
      <c r="L216" s="1" t="str">
        <f>IF(官網匯出!F216="","",官網匯出!F216)</f>
        <v/>
      </c>
      <c r="M216" s="1" t="str">
        <f>IF(官網匯出!G216="","",官網匯出!G216)</f>
        <v/>
      </c>
      <c r="N216" s="1" t="str">
        <f>IF(官網匯出!H216="","",官網匯出!H216)</f>
        <v/>
      </c>
      <c r="P216" s="1" t="str">
        <f>IF(官網匯出!J216="","",RIGHT(官網匯出!J216,LEN(官網匯出!J216)-2))</f>
        <v/>
      </c>
      <c r="Q216" s="1" t="str">
        <f>IF(官網匯出!K216="","",官網匯出!K216)</f>
        <v/>
      </c>
      <c r="R216" s="1" t="str">
        <f>IF(官網匯出!L216="","",官網匯出!L216)</f>
        <v/>
      </c>
      <c r="S216" s="1" t="str">
        <f>IF(官網匯出!M216="","",官網匯出!M216)</f>
        <v/>
      </c>
      <c r="T216" s="1" t="str">
        <f>IF(官網匯出!N216="","",官網匯出!N216)</f>
        <v/>
      </c>
      <c r="U216" s="1" t="str">
        <f>IF(官網匯出!O216="","",官網匯出!O216)</f>
        <v/>
      </c>
      <c r="V216" s="1" t="str">
        <f>IF(官網匯出!P216="",IF(G216="","",0),官網匯出!P216)</f>
        <v/>
      </c>
      <c r="W216" s="1" t="str">
        <f>IF(官網匯出!Q216="",IF(G216="","",0),官網匯出!Q216)</f>
        <v/>
      </c>
      <c r="X216" s="1" t="str">
        <f>IF(官網匯出!R216="","",官網匯出!R216)</f>
        <v/>
      </c>
      <c r="Y216" s="1" t="str">
        <f>IF(官網匯出!S216="","",官網匯出!S216)</f>
        <v/>
      </c>
      <c r="Z216" s="1" t="str">
        <f>IF(G216="","",官網匯出!T216)</f>
        <v/>
      </c>
      <c r="AA216" s="1" t="str">
        <f>IF(G216="","",官網匯出!AK216)</f>
        <v/>
      </c>
      <c r="AB216" s="1" t="str">
        <f>IF(G216="","",IF(官網匯出!V216="","",官網匯出!V216))</f>
        <v/>
      </c>
      <c r="AJ216" s="1" t="str">
        <f>IF(G216="","",IF(官網匯出!AE216="","",官網匯出!AE216))</f>
        <v/>
      </c>
      <c r="AK216" s="1" t="str">
        <f>IF(G216="","",IF(官網匯出!AD216="","",官網匯出!AD216))</f>
        <v/>
      </c>
      <c r="AL216" s="1" t="str">
        <f t="shared" si="46"/>
        <v>0</v>
      </c>
      <c r="AM216" s="1" t="str">
        <f>IF(官網匯出!AG216="","",官網匯出!AG216)</f>
        <v/>
      </c>
      <c r="AN216" s="1" t="str">
        <f>IF(G216="","",IF(官網匯出!AH216="","",官網匯出!AH216))</f>
        <v/>
      </c>
      <c r="AO216" s="14" t="str">
        <f t="shared" si="47"/>
        <v/>
      </c>
      <c r="AP216" s="14" t="str">
        <f t="shared" si="48"/>
        <v>1</v>
      </c>
      <c r="AQ216" s="14" t="str">
        <f t="shared" si="49"/>
        <v>0</v>
      </c>
      <c r="AR216" s="1" t="str">
        <f t="shared" si="50"/>
        <v/>
      </c>
      <c r="AS216" s="1" t="str">
        <f t="shared" si="51"/>
        <v/>
      </c>
      <c r="AT216" s="1" t="str">
        <f t="shared" si="52"/>
        <v/>
      </c>
      <c r="AU216" s="1" t="str">
        <f t="shared" si="43"/>
        <v/>
      </c>
      <c r="AV216" s="1" t="e">
        <f>IF(VLOOKUP(G216,官網匯出!A:AQ,42,FALSE)="","[黃金盾官網]",VLOOKUP(G216,官網匯出!A:AQ,42,FALSE))</f>
        <v>#N/A</v>
      </c>
      <c r="AW216" s="1" t="e">
        <f>IF(LEFT(VLOOKUP(G216,官網匯出!A:AS,43,FALSE),2)="","web",LEFT(VLOOKUP(G216,官網匯出!A:AS,43,FALSE),2))</f>
        <v>#N/A</v>
      </c>
      <c r="AX216" s="1" t="str">
        <f t="shared" si="53"/>
        <v>O</v>
      </c>
    </row>
    <row r="217" spans="1:50">
      <c r="A217" s="1" t="str">
        <f>IF(G217="","",VLOOKUP(官網轉換!AW217,團名!A:B,2,FALSE))</f>
        <v/>
      </c>
      <c r="B217" s="1" t="str">
        <f>IF(G217="","",IF(LEFT(VLOOKUP(G217,官網匯出!A:AQ,43,0),2)="wf",VLOOKUP(VLOOKUP(G217,官網匯出!A:AQ,43,0),團名!$I$1:$K$12,2,FALSE),"N0071"))</f>
        <v/>
      </c>
      <c r="C217" s="1" t="str">
        <f>IFERROR(VLOOKUP(官網匯出!D217,團名!E:G,3,FALSE),"")</f>
        <v/>
      </c>
      <c r="D217" s="1" t="str">
        <f t="shared" si="44"/>
        <v/>
      </c>
      <c r="E217" s="1" t="str">
        <f t="shared" si="45"/>
        <v/>
      </c>
      <c r="F217" s="1" t="str">
        <f>IF(官網匯出!F217="已付款","","B0012")</f>
        <v>B0012</v>
      </c>
      <c r="G217" s="1" t="str">
        <f>IF(官網匯出!A217="","",官網匯出!A217)</f>
        <v/>
      </c>
      <c r="H217" s="3" t="str">
        <f>IF(官網匯出!B217="","",官網匯出!B217)</f>
        <v/>
      </c>
      <c r="I217" s="1" t="str">
        <f>IF(官網匯出!C217="","",官網匯出!C217)</f>
        <v/>
      </c>
      <c r="J217" s="1" t="str">
        <f>IF(官網匯出!D217="","",官網匯出!D217)</f>
        <v/>
      </c>
      <c r="K217" s="3" t="str">
        <f>IF(官網匯出!E217="","",官網匯出!E217)</f>
        <v/>
      </c>
      <c r="L217" s="1" t="str">
        <f>IF(官網匯出!F217="","",官網匯出!F217)</f>
        <v/>
      </c>
      <c r="M217" s="1" t="str">
        <f>IF(官網匯出!G217="","",官網匯出!G217)</f>
        <v/>
      </c>
      <c r="N217" s="1" t="str">
        <f>IF(官網匯出!H217="","",官網匯出!H217)</f>
        <v/>
      </c>
      <c r="P217" s="1" t="str">
        <f>IF(官網匯出!J217="","",RIGHT(官網匯出!J217,LEN(官網匯出!J217)-2))</f>
        <v/>
      </c>
      <c r="Q217" s="1" t="str">
        <f>IF(官網匯出!K217="","",官網匯出!K217)</f>
        <v/>
      </c>
      <c r="R217" s="1" t="str">
        <f>IF(官網匯出!L217="","",官網匯出!L217)</f>
        <v/>
      </c>
      <c r="S217" s="1" t="str">
        <f>IF(官網匯出!M217="","",官網匯出!M217)</f>
        <v/>
      </c>
      <c r="T217" s="1" t="str">
        <f>IF(官網匯出!N217="","",官網匯出!N217)</f>
        <v/>
      </c>
      <c r="U217" s="1" t="str">
        <f>IF(官網匯出!O217="","",官網匯出!O217)</f>
        <v/>
      </c>
      <c r="V217" s="1" t="str">
        <f>IF(官網匯出!P217="",IF(G217="","",0),官網匯出!P217)</f>
        <v/>
      </c>
      <c r="W217" s="1" t="str">
        <f>IF(官網匯出!Q217="",IF(G217="","",0),官網匯出!Q217)</f>
        <v/>
      </c>
      <c r="X217" s="1" t="str">
        <f>IF(官網匯出!R217="","",官網匯出!R217)</f>
        <v/>
      </c>
      <c r="Y217" s="1" t="str">
        <f>IF(官網匯出!S217="","",官網匯出!S217)</f>
        <v/>
      </c>
      <c r="Z217" s="1" t="str">
        <f>IF(G217="","",官網匯出!T217)</f>
        <v/>
      </c>
      <c r="AA217" s="1" t="str">
        <f>IF(G217="","",官網匯出!AK217)</f>
        <v/>
      </c>
      <c r="AB217" s="1" t="str">
        <f>IF(G217="","",IF(官網匯出!V217="","",官網匯出!V217))</f>
        <v/>
      </c>
      <c r="AJ217" s="1" t="str">
        <f>IF(G217="","",IF(官網匯出!AE217="","",官網匯出!AE217))</f>
        <v/>
      </c>
      <c r="AK217" s="1" t="str">
        <f>IF(G217="","",IF(官網匯出!AD217="","",官網匯出!AD217))</f>
        <v/>
      </c>
      <c r="AL217" s="1" t="str">
        <f t="shared" si="46"/>
        <v>0</v>
      </c>
      <c r="AM217" s="1" t="str">
        <f>IF(官網匯出!AG217="","",官網匯出!AG217)</f>
        <v/>
      </c>
      <c r="AN217" s="1" t="str">
        <f>IF(G217="","",IF(官網匯出!AH217="","",官網匯出!AH217))</f>
        <v/>
      </c>
      <c r="AO217" s="14" t="str">
        <f t="shared" si="47"/>
        <v/>
      </c>
      <c r="AP217" s="14" t="str">
        <f t="shared" si="48"/>
        <v>1</v>
      </c>
      <c r="AQ217" s="14" t="str">
        <f t="shared" si="49"/>
        <v>0</v>
      </c>
      <c r="AR217" s="1" t="str">
        <f t="shared" si="50"/>
        <v/>
      </c>
      <c r="AS217" s="1" t="str">
        <f t="shared" si="51"/>
        <v/>
      </c>
      <c r="AT217" s="1" t="str">
        <f t="shared" si="52"/>
        <v/>
      </c>
      <c r="AU217" s="1" t="str">
        <f t="shared" si="43"/>
        <v/>
      </c>
      <c r="AV217" s="1" t="e">
        <f>IF(VLOOKUP(G217,官網匯出!A:AQ,42,FALSE)="","[黃金盾官網]",VLOOKUP(G217,官網匯出!A:AQ,42,FALSE))</f>
        <v>#N/A</v>
      </c>
      <c r="AW217" s="1" t="e">
        <f>IF(LEFT(VLOOKUP(G217,官網匯出!A:AS,43,FALSE),2)="","web",LEFT(VLOOKUP(G217,官網匯出!A:AS,43,FALSE),2))</f>
        <v>#N/A</v>
      </c>
      <c r="AX217" s="1" t="str">
        <f t="shared" si="53"/>
        <v>O</v>
      </c>
    </row>
    <row r="218" spans="1:50">
      <c r="A218" s="1" t="str">
        <f>IF(G218="","",VLOOKUP(官網轉換!AW218,團名!A:B,2,FALSE))</f>
        <v/>
      </c>
      <c r="B218" s="1" t="str">
        <f>IF(G218="","",IF(LEFT(VLOOKUP(G218,官網匯出!A:AQ,43,0),2)="wf",VLOOKUP(VLOOKUP(G218,官網匯出!A:AQ,43,0),團名!$I$1:$K$12,2,FALSE),"N0071"))</f>
        <v/>
      </c>
      <c r="C218" s="1" t="str">
        <f>IFERROR(VLOOKUP(官網匯出!D218,團名!E:G,3,FALSE),"")</f>
        <v/>
      </c>
      <c r="D218" s="1" t="str">
        <f t="shared" si="44"/>
        <v/>
      </c>
      <c r="E218" s="1" t="str">
        <f t="shared" si="45"/>
        <v/>
      </c>
      <c r="F218" s="1" t="str">
        <f>IF(官網匯出!F218="已付款","","B0012")</f>
        <v>B0012</v>
      </c>
      <c r="G218" s="1" t="str">
        <f>IF(官網匯出!A218="","",官網匯出!A218)</f>
        <v/>
      </c>
      <c r="H218" s="3" t="str">
        <f>IF(官網匯出!B218="","",官網匯出!B218)</f>
        <v/>
      </c>
      <c r="I218" s="1" t="str">
        <f>IF(官網匯出!C218="","",官網匯出!C218)</f>
        <v/>
      </c>
      <c r="J218" s="1" t="str">
        <f>IF(官網匯出!D218="","",官網匯出!D218)</f>
        <v/>
      </c>
      <c r="K218" s="3" t="str">
        <f>IF(官網匯出!E218="","",官網匯出!E218)</f>
        <v/>
      </c>
      <c r="L218" s="1" t="str">
        <f>IF(官網匯出!F218="","",官網匯出!F218)</f>
        <v/>
      </c>
      <c r="M218" s="1" t="str">
        <f>IF(官網匯出!G218="","",官網匯出!G218)</f>
        <v/>
      </c>
      <c r="N218" s="1" t="str">
        <f>IF(官網匯出!H218="","",官網匯出!H218)</f>
        <v/>
      </c>
      <c r="P218" s="1" t="str">
        <f>IF(官網匯出!J218="","",RIGHT(官網匯出!J218,LEN(官網匯出!J218)-2))</f>
        <v/>
      </c>
      <c r="Q218" s="1" t="str">
        <f>IF(官網匯出!K218="","",官網匯出!K218)</f>
        <v/>
      </c>
      <c r="R218" s="1" t="str">
        <f>IF(官網匯出!L218="","",官網匯出!L218)</f>
        <v/>
      </c>
      <c r="S218" s="1" t="str">
        <f>IF(官網匯出!M218="","",官網匯出!M218)</f>
        <v/>
      </c>
      <c r="T218" s="1" t="str">
        <f>IF(官網匯出!N218="","",官網匯出!N218)</f>
        <v/>
      </c>
      <c r="U218" s="1" t="str">
        <f>IF(官網匯出!O218="","",官網匯出!O218)</f>
        <v/>
      </c>
      <c r="V218" s="1" t="str">
        <f>IF(官網匯出!P218="",IF(G218="","",0),官網匯出!P218)</f>
        <v/>
      </c>
      <c r="W218" s="1" t="str">
        <f>IF(官網匯出!Q218="",IF(G218="","",0),官網匯出!Q218)</f>
        <v/>
      </c>
      <c r="X218" s="1" t="str">
        <f>IF(官網匯出!R218="","",官網匯出!R218)</f>
        <v/>
      </c>
      <c r="Y218" s="1" t="str">
        <f>IF(官網匯出!S218="","",官網匯出!S218)</f>
        <v/>
      </c>
      <c r="Z218" s="1" t="str">
        <f>IF(G218="","",官網匯出!T218)</f>
        <v/>
      </c>
      <c r="AA218" s="1" t="str">
        <f>IF(G218="","",官網匯出!AK218)</f>
        <v/>
      </c>
      <c r="AB218" s="1" t="str">
        <f>IF(G218="","",IF(官網匯出!V218="","",官網匯出!V218))</f>
        <v/>
      </c>
      <c r="AJ218" s="1" t="str">
        <f>IF(G218="","",IF(官網匯出!AE218="","",官網匯出!AE218))</f>
        <v/>
      </c>
      <c r="AK218" s="1" t="str">
        <f>IF(G218="","",IF(官網匯出!AD218="","",官網匯出!AD218))</f>
        <v/>
      </c>
      <c r="AL218" s="1" t="str">
        <f t="shared" si="46"/>
        <v>0</v>
      </c>
      <c r="AM218" s="1" t="str">
        <f>IF(官網匯出!AG218="","",官網匯出!AG218)</f>
        <v/>
      </c>
      <c r="AN218" s="1" t="str">
        <f>IF(G218="","",IF(官網匯出!AH218="","",官網匯出!AH218))</f>
        <v/>
      </c>
      <c r="AO218" s="14" t="str">
        <f t="shared" si="47"/>
        <v/>
      </c>
      <c r="AP218" s="14" t="str">
        <f t="shared" si="48"/>
        <v>1</v>
      </c>
      <c r="AQ218" s="14" t="str">
        <f t="shared" si="49"/>
        <v>0</v>
      </c>
      <c r="AR218" s="1" t="str">
        <f t="shared" si="50"/>
        <v/>
      </c>
      <c r="AS218" s="1" t="str">
        <f t="shared" si="51"/>
        <v/>
      </c>
      <c r="AT218" s="1" t="str">
        <f t="shared" si="52"/>
        <v/>
      </c>
      <c r="AU218" s="1" t="str">
        <f t="shared" si="43"/>
        <v/>
      </c>
      <c r="AV218" s="1" t="e">
        <f>IF(VLOOKUP(G218,官網匯出!A:AQ,42,FALSE)="","[黃金盾官網]",VLOOKUP(G218,官網匯出!A:AQ,42,FALSE))</f>
        <v>#N/A</v>
      </c>
      <c r="AW218" s="1" t="e">
        <f>IF(LEFT(VLOOKUP(G218,官網匯出!A:AS,43,FALSE),2)="","web",LEFT(VLOOKUP(G218,官網匯出!A:AS,43,FALSE),2))</f>
        <v>#N/A</v>
      </c>
      <c r="AX218" s="1" t="str">
        <f t="shared" si="53"/>
        <v>O</v>
      </c>
    </row>
    <row r="219" spans="1:50">
      <c r="A219" s="1" t="str">
        <f>IF(G219="","",VLOOKUP(官網轉換!AW219,團名!A:B,2,FALSE))</f>
        <v/>
      </c>
      <c r="B219" s="1" t="str">
        <f>IF(G219="","",IF(LEFT(VLOOKUP(G219,官網匯出!A:AQ,43,0),2)="wf",VLOOKUP(VLOOKUP(G219,官網匯出!A:AQ,43,0),團名!$I$1:$K$12,2,FALSE),"N0071"))</f>
        <v/>
      </c>
      <c r="C219" s="1" t="str">
        <f>IFERROR(VLOOKUP(官網匯出!D219,團名!E:G,3,FALSE),"")</f>
        <v/>
      </c>
      <c r="D219" s="1" t="str">
        <f t="shared" si="44"/>
        <v/>
      </c>
      <c r="E219" s="1" t="str">
        <f t="shared" si="45"/>
        <v/>
      </c>
      <c r="F219" s="1" t="str">
        <f>IF(官網匯出!F219="已付款","","B0012")</f>
        <v>B0012</v>
      </c>
      <c r="G219" s="1" t="str">
        <f>IF(官網匯出!A219="","",官網匯出!A219)</f>
        <v/>
      </c>
      <c r="H219" s="3" t="str">
        <f>IF(官網匯出!B219="","",官網匯出!B219)</f>
        <v/>
      </c>
      <c r="I219" s="1" t="str">
        <f>IF(官網匯出!C219="","",官網匯出!C219)</f>
        <v/>
      </c>
      <c r="J219" s="1" t="str">
        <f>IF(官網匯出!D219="","",官網匯出!D219)</f>
        <v/>
      </c>
      <c r="K219" s="3" t="str">
        <f>IF(官網匯出!E219="","",官網匯出!E219)</f>
        <v/>
      </c>
      <c r="L219" s="1" t="str">
        <f>IF(官網匯出!F219="","",官網匯出!F219)</f>
        <v/>
      </c>
      <c r="M219" s="1" t="str">
        <f>IF(官網匯出!G219="","",官網匯出!G219)</f>
        <v/>
      </c>
      <c r="N219" s="1" t="str">
        <f>IF(官網匯出!H219="","",官網匯出!H219)</f>
        <v/>
      </c>
      <c r="P219" s="1" t="str">
        <f>IF(官網匯出!J219="","",RIGHT(官網匯出!J219,LEN(官網匯出!J219)-2))</f>
        <v/>
      </c>
      <c r="Q219" s="1" t="str">
        <f>IF(官網匯出!K219="","",官網匯出!K219)</f>
        <v/>
      </c>
      <c r="R219" s="1" t="str">
        <f>IF(官網匯出!L219="","",官網匯出!L219)</f>
        <v/>
      </c>
      <c r="S219" s="1" t="str">
        <f>IF(官網匯出!M219="","",官網匯出!M219)</f>
        <v/>
      </c>
      <c r="T219" s="1" t="str">
        <f>IF(官網匯出!N219="","",官網匯出!N219)</f>
        <v/>
      </c>
      <c r="U219" s="1" t="str">
        <f>IF(官網匯出!O219="","",官網匯出!O219)</f>
        <v/>
      </c>
      <c r="V219" s="1" t="str">
        <f>IF(官網匯出!P219="",IF(G219="","",0),官網匯出!P219)</f>
        <v/>
      </c>
      <c r="W219" s="1" t="str">
        <f>IF(官網匯出!Q219="",IF(G219="","",0),官網匯出!Q219)</f>
        <v/>
      </c>
      <c r="X219" s="1" t="str">
        <f>IF(官網匯出!R219="","",官網匯出!R219)</f>
        <v/>
      </c>
      <c r="Y219" s="1" t="str">
        <f>IF(官網匯出!S219="","",官網匯出!S219)</f>
        <v/>
      </c>
      <c r="Z219" s="1" t="str">
        <f>IF(G219="","",官網匯出!T219)</f>
        <v/>
      </c>
      <c r="AA219" s="1" t="str">
        <f>IF(G219="","",官網匯出!AK219)</f>
        <v/>
      </c>
      <c r="AB219" s="1" t="str">
        <f>IF(G219="","",IF(官網匯出!V219="","",官網匯出!V219))</f>
        <v/>
      </c>
      <c r="AJ219" s="1" t="str">
        <f>IF(G219="","",IF(官網匯出!AE219="","",官網匯出!AE219))</f>
        <v/>
      </c>
      <c r="AK219" s="1" t="str">
        <f>IF(G219="","",IF(官網匯出!AD219="","",官網匯出!AD219))</f>
        <v/>
      </c>
      <c r="AL219" s="1" t="str">
        <f t="shared" si="46"/>
        <v>0</v>
      </c>
      <c r="AM219" s="1" t="str">
        <f>IF(官網匯出!AG219="","",官網匯出!AG219)</f>
        <v/>
      </c>
      <c r="AN219" s="1" t="str">
        <f>IF(G219="","",IF(官網匯出!AH219="","",官網匯出!AH219))</f>
        <v/>
      </c>
      <c r="AO219" s="14" t="str">
        <f t="shared" si="47"/>
        <v/>
      </c>
      <c r="AP219" s="14" t="str">
        <f t="shared" si="48"/>
        <v>1</v>
      </c>
      <c r="AQ219" s="14" t="str">
        <f t="shared" si="49"/>
        <v>0</v>
      </c>
      <c r="AR219" s="1" t="str">
        <f t="shared" si="50"/>
        <v/>
      </c>
      <c r="AS219" s="1" t="str">
        <f t="shared" si="51"/>
        <v/>
      </c>
      <c r="AT219" s="1" t="str">
        <f t="shared" si="52"/>
        <v/>
      </c>
      <c r="AU219" s="1" t="str">
        <f t="shared" si="43"/>
        <v/>
      </c>
      <c r="AV219" s="1" t="e">
        <f>IF(VLOOKUP(G219,官網匯出!A:AQ,42,FALSE)="","[黃金盾官網]",VLOOKUP(G219,官網匯出!A:AQ,42,FALSE))</f>
        <v>#N/A</v>
      </c>
      <c r="AW219" s="1" t="e">
        <f>IF(LEFT(VLOOKUP(G219,官網匯出!A:AS,43,FALSE),2)="","web",LEFT(VLOOKUP(G219,官網匯出!A:AS,43,FALSE),2))</f>
        <v>#N/A</v>
      </c>
      <c r="AX219" s="1" t="str">
        <f t="shared" si="53"/>
        <v>O</v>
      </c>
    </row>
    <row r="220" spans="1:50">
      <c r="A220" s="1" t="str">
        <f>IF(G220="","",VLOOKUP(官網轉換!AW220,團名!A:B,2,FALSE))</f>
        <v/>
      </c>
      <c r="B220" s="1" t="str">
        <f>IF(G220="","",IF(LEFT(VLOOKUP(G220,官網匯出!A:AQ,43,0),2)="wf",VLOOKUP(VLOOKUP(G220,官網匯出!A:AQ,43,0),團名!$I$1:$K$12,2,FALSE),"N0071"))</f>
        <v/>
      </c>
      <c r="C220" s="1" t="str">
        <f>IFERROR(VLOOKUP(官網匯出!D220,團名!E:G,3,FALSE),"")</f>
        <v/>
      </c>
      <c r="D220" s="1" t="str">
        <f t="shared" si="44"/>
        <v/>
      </c>
      <c r="E220" s="1" t="str">
        <f t="shared" si="45"/>
        <v/>
      </c>
      <c r="F220" s="1" t="str">
        <f>IF(官網匯出!F220="已付款","","B0012")</f>
        <v>B0012</v>
      </c>
      <c r="G220" s="1" t="str">
        <f>IF(官網匯出!A220="","",官網匯出!A220)</f>
        <v/>
      </c>
      <c r="H220" s="3" t="str">
        <f>IF(官網匯出!B220="","",官網匯出!B220)</f>
        <v/>
      </c>
      <c r="I220" s="1" t="str">
        <f>IF(官網匯出!C220="","",官網匯出!C220)</f>
        <v/>
      </c>
      <c r="J220" s="1" t="str">
        <f>IF(官網匯出!D220="","",官網匯出!D220)</f>
        <v/>
      </c>
      <c r="K220" s="3" t="str">
        <f>IF(官網匯出!E220="","",官網匯出!E220)</f>
        <v/>
      </c>
      <c r="L220" s="1" t="str">
        <f>IF(官網匯出!F220="","",官網匯出!F220)</f>
        <v/>
      </c>
      <c r="M220" s="1" t="str">
        <f>IF(官網匯出!G220="","",官網匯出!G220)</f>
        <v/>
      </c>
      <c r="N220" s="1" t="str">
        <f>IF(官網匯出!H220="","",官網匯出!H220)</f>
        <v/>
      </c>
      <c r="P220" s="1" t="str">
        <f>IF(官網匯出!J220="","",RIGHT(官網匯出!J220,LEN(官網匯出!J220)-2))</f>
        <v/>
      </c>
      <c r="Q220" s="1" t="str">
        <f>IF(官網匯出!K220="","",官網匯出!K220)</f>
        <v/>
      </c>
      <c r="R220" s="1" t="str">
        <f>IF(官網匯出!L220="","",官網匯出!L220)</f>
        <v/>
      </c>
      <c r="S220" s="1" t="str">
        <f>IF(官網匯出!M220="","",官網匯出!M220)</f>
        <v/>
      </c>
      <c r="T220" s="1" t="str">
        <f>IF(官網匯出!N220="","",官網匯出!N220)</f>
        <v/>
      </c>
      <c r="U220" s="1" t="str">
        <f>IF(官網匯出!O220="","",官網匯出!O220)</f>
        <v/>
      </c>
      <c r="V220" s="1" t="str">
        <f>IF(官網匯出!P220="",IF(G220="","",0),官網匯出!P220)</f>
        <v/>
      </c>
      <c r="W220" s="1" t="str">
        <f>IF(官網匯出!Q220="",IF(G220="","",0),官網匯出!Q220)</f>
        <v/>
      </c>
      <c r="X220" s="1" t="str">
        <f>IF(官網匯出!R220="","",官網匯出!R220)</f>
        <v/>
      </c>
      <c r="Y220" s="1" t="str">
        <f>IF(官網匯出!S220="","",官網匯出!S220)</f>
        <v/>
      </c>
      <c r="Z220" s="1" t="str">
        <f>IF(G220="","",官網匯出!T220)</f>
        <v/>
      </c>
      <c r="AA220" s="1" t="str">
        <f>IF(G220="","",官網匯出!AK220)</f>
        <v/>
      </c>
      <c r="AB220" s="1" t="str">
        <f>IF(G220="","",IF(官網匯出!V220="","",官網匯出!V220))</f>
        <v/>
      </c>
      <c r="AJ220" s="1" t="str">
        <f>IF(G220="","",IF(官網匯出!AE220="","",官網匯出!AE220))</f>
        <v/>
      </c>
      <c r="AK220" s="1" t="str">
        <f>IF(G220="","",IF(官網匯出!AD220="","",官網匯出!AD220))</f>
        <v/>
      </c>
      <c r="AL220" s="1" t="str">
        <f t="shared" si="46"/>
        <v>0</v>
      </c>
      <c r="AM220" s="1" t="str">
        <f>IF(官網匯出!AG220="","",官網匯出!AG220)</f>
        <v/>
      </c>
      <c r="AN220" s="1" t="str">
        <f>IF(G220="","",IF(官網匯出!AH220="","",官網匯出!AH220))</f>
        <v/>
      </c>
      <c r="AO220" s="14" t="str">
        <f t="shared" si="47"/>
        <v/>
      </c>
      <c r="AP220" s="14" t="str">
        <f t="shared" si="48"/>
        <v>1</v>
      </c>
      <c r="AQ220" s="14" t="str">
        <f t="shared" si="49"/>
        <v>0</v>
      </c>
      <c r="AR220" s="1" t="str">
        <f t="shared" si="50"/>
        <v/>
      </c>
      <c r="AS220" s="1" t="str">
        <f t="shared" si="51"/>
        <v/>
      </c>
      <c r="AT220" s="1" t="str">
        <f t="shared" si="52"/>
        <v/>
      </c>
      <c r="AU220" s="1" t="str">
        <f t="shared" si="43"/>
        <v/>
      </c>
      <c r="AV220" s="1" t="e">
        <f>IF(VLOOKUP(G220,官網匯出!A:AQ,42,FALSE)="","[黃金盾官網]",VLOOKUP(G220,官網匯出!A:AQ,42,FALSE))</f>
        <v>#N/A</v>
      </c>
      <c r="AW220" s="1" t="e">
        <f>IF(LEFT(VLOOKUP(G220,官網匯出!A:AS,43,FALSE),2)="","web",LEFT(VLOOKUP(G220,官網匯出!A:AS,43,FALSE),2))</f>
        <v>#N/A</v>
      </c>
      <c r="AX220" s="1" t="str">
        <f t="shared" si="53"/>
        <v>O</v>
      </c>
    </row>
    <row r="221" spans="1:50">
      <c r="A221" s="1" t="str">
        <f>IF(G221="","",VLOOKUP(官網轉換!AW221,團名!A:B,2,FALSE))</f>
        <v/>
      </c>
      <c r="B221" s="1" t="str">
        <f>IF(G221="","",IF(LEFT(VLOOKUP(G221,官網匯出!A:AQ,43,0),2)="wf",VLOOKUP(VLOOKUP(G221,官網匯出!A:AQ,43,0),團名!$I$1:$K$12,2,FALSE),"N0071"))</f>
        <v/>
      </c>
      <c r="C221" s="1" t="str">
        <f>IFERROR(VLOOKUP(官網匯出!D221,團名!E:G,3,FALSE),"")</f>
        <v/>
      </c>
      <c r="D221" s="1" t="str">
        <f t="shared" si="44"/>
        <v/>
      </c>
      <c r="E221" s="1" t="str">
        <f t="shared" si="45"/>
        <v/>
      </c>
      <c r="F221" s="1" t="str">
        <f>IF(官網匯出!F221="已付款","","B0012")</f>
        <v>B0012</v>
      </c>
      <c r="G221" s="1" t="str">
        <f>IF(官網匯出!A221="","",官網匯出!A221)</f>
        <v/>
      </c>
      <c r="H221" s="3" t="str">
        <f>IF(官網匯出!B221="","",官網匯出!B221)</f>
        <v/>
      </c>
      <c r="I221" s="1" t="str">
        <f>IF(官網匯出!C221="","",官網匯出!C221)</f>
        <v/>
      </c>
      <c r="J221" s="1" t="str">
        <f>IF(官網匯出!D221="","",官網匯出!D221)</f>
        <v/>
      </c>
      <c r="K221" s="3" t="str">
        <f>IF(官網匯出!E221="","",官網匯出!E221)</f>
        <v/>
      </c>
      <c r="L221" s="1" t="str">
        <f>IF(官網匯出!F221="","",官網匯出!F221)</f>
        <v/>
      </c>
      <c r="M221" s="1" t="str">
        <f>IF(官網匯出!G221="","",官網匯出!G221)</f>
        <v/>
      </c>
      <c r="N221" s="1" t="str">
        <f>IF(官網匯出!H221="","",官網匯出!H221)</f>
        <v/>
      </c>
      <c r="P221" s="1" t="str">
        <f>IF(官網匯出!J221="","",RIGHT(官網匯出!J221,LEN(官網匯出!J221)-2))</f>
        <v/>
      </c>
      <c r="Q221" s="1" t="str">
        <f>IF(官網匯出!K221="","",官網匯出!K221)</f>
        <v/>
      </c>
      <c r="R221" s="1" t="str">
        <f>IF(官網匯出!L221="","",官網匯出!L221)</f>
        <v/>
      </c>
      <c r="S221" s="1" t="str">
        <f>IF(官網匯出!M221="","",官網匯出!M221)</f>
        <v/>
      </c>
      <c r="T221" s="1" t="str">
        <f>IF(官網匯出!N221="","",官網匯出!N221)</f>
        <v/>
      </c>
      <c r="U221" s="1" t="str">
        <f>IF(官網匯出!O221="","",官網匯出!O221)</f>
        <v/>
      </c>
      <c r="V221" s="1" t="str">
        <f>IF(官網匯出!P221="",IF(G221="","",0),官網匯出!P221)</f>
        <v/>
      </c>
      <c r="W221" s="1" t="str">
        <f>IF(官網匯出!Q221="",IF(G221="","",0),官網匯出!Q221)</f>
        <v/>
      </c>
      <c r="X221" s="1" t="str">
        <f>IF(官網匯出!R221="","",官網匯出!R221)</f>
        <v/>
      </c>
      <c r="Y221" s="1" t="str">
        <f>IF(官網匯出!S221="","",官網匯出!S221)</f>
        <v/>
      </c>
      <c r="Z221" s="1" t="str">
        <f>IF(G221="","",官網匯出!T221)</f>
        <v/>
      </c>
      <c r="AA221" s="1" t="str">
        <f>IF(G221="","",官網匯出!AK221)</f>
        <v/>
      </c>
      <c r="AB221" s="1" t="str">
        <f>IF(G221="","",IF(官網匯出!V221="","",官網匯出!V221))</f>
        <v/>
      </c>
      <c r="AJ221" s="1" t="str">
        <f>IF(G221="","",IF(官網匯出!AE221="","",官網匯出!AE221))</f>
        <v/>
      </c>
      <c r="AK221" s="1" t="str">
        <f>IF(G221="","",IF(官網匯出!AD221="","",官網匯出!AD221))</f>
        <v/>
      </c>
      <c r="AL221" s="1" t="str">
        <f t="shared" si="46"/>
        <v>0</v>
      </c>
      <c r="AM221" s="1" t="str">
        <f>IF(官網匯出!AG221="","",官網匯出!AG221)</f>
        <v/>
      </c>
      <c r="AN221" s="1" t="str">
        <f>IF(G221="","",IF(官網匯出!AH221="","",官網匯出!AH221))</f>
        <v/>
      </c>
      <c r="AO221" s="14" t="str">
        <f t="shared" si="47"/>
        <v/>
      </c>
      <c r="AP221" s="14" t="str">
        <f t="shared" si="48"/>
        <v>1</v>
      </c>
      <c r="AQ221" s="14" t="str">
        <f t="shared" si="49"/>
        <v>0</v>
      </c>
      <c r="AR221" s="1" t="str">
        <f t="shared" si="50"/>
        <v/>
      </c>
      <c r="AS221" s="1" t="str">
        <f t="shared" si="51"/>
        <v/>
      </c>
      <c r="AT221" s="1" t="str">
        <f t="shared" si="52"/>
        <v/>
      </c>
      <c r="AU221" s="1" t="str">
        <f t="shared" si="43"/>
        <v/>
      </c>
      <c r="AV221" s="1" t="e">
        <f>IF(VLOOKUP(G221,官網匯出!A:AQ,42,FALSE)="","[黃金盾官網]",VLOOKUP(G221,官網匯出!A:AQ,42,FALSE))</f>
        <v>#N/A</v>
      </c>
      <c r="AW221" s="1" t="e">
        <f>IF(LEFT(VLOOKUP(G221,官網匯出!A:AS,43,FALSE),2)="","web",LEFT(VLOOKUP(G221,官網匯出!A:AS,43,FALSE),2))</f>
        <v>#N/A</v>
      </c>
      <c r="AX221" s="1" t="str">
        <f t="shared" si="53"/>
        <v>O</v>
      </c>
    </row>
    <row r="222" spans="1:50">
      <c r="A222" s="1" t="str">
        <f>IF(G222="","",VLOOKUP(官網轉換!AW222,團名!A:B,2,FALSE))</f>
        <v/>
      </c>
      <c r="B222" s="1" t="str">
        <f>IF(G222="","",IF(LEFT(VLOOKUP(G222,官網匯出!A:AQ,43,0),2)="wf",VLOOKUP(VLOOKUP(G222,官網匯出!A:AQ,43,0),團名!$I$1:$K$12,2,FALSE),"N0071"))</f>
        <v/>
      </c>
      <c r="C222" s="1" t="str">
        <f>IFERROR(VLOOKUP(官網匯出!D222,團名!E:G,3,FALSE),"")</f>
        <v/>
      </c>
      <c r="D222" s="1" t="str">
        <f t="shared" si="44"/>
        <v/>
      </c>
      <c r="E222" s="1" t="str">
        <f t="shared" si="45"/>
        <v/>
      </c>
      <c r="F222" s="1" t="str">
        <f>IF(官網匯出!F222="已付款","","B0012")</f>
        <v>B0012</v>
      </c>
      <c r="G222" s="1" t="str">
        <f>IF(官網匯出!A222="","",官網匯出!A222)</f>
        <v/>
      </c>
      <c r="H222" s="3" t="str">
        <f>IF(官網匯出!B222="","",官網匯出!B222)</f>
        <v/>
      </c>
      <c r="I222" s="1" t="str">
        <f>IF(官網匯出!C222="","",官網匯出!C222)</f>
        <v/>
      </c>
      <c r="J222" s="1" t="str">
        <f>IF(官網匯出!D222="","",官網匯出!D222)</f>
        <v/>
      </c>
      <c r="K222" s="3" t="str">
        <f>IF(官網匯出!E222="","",官網匯出!E222)</f>
        <v/>
      </c>
      <c r="L222" s="1" t="str">
        <f>IF(官網匯出!F222="","",官網匯出!F222)</f>
        <v/>
      </c>
      <c r="M222" s="1" t="str">
        <f>IF(官網匯出!G222="","",官網匯出!G222)</f>
        <v/>
      </c>
      <c r="N222" s="1" t="str">
        <f>IF(官網匯出!H222="","",官網匯出!H222)</f>
        <v/>
      </c>
      <c r="P222" s="1" t="str">
        <f>IF(官網匯出!J222="","",RIGHT(官網匯出!J222,LEN(官網匯出!J222)-2))</f>
        <v/>
      </c>
      <c r="Q222" s="1" t="str">
        <f>IF(官網匯出!K222="","",官網匯出!K222)</f>
        <v/>
      </c>
      <c r="R222" s="1" t="str">
        <f>IF(官網匯出!L222="","",官網匯出!L222)</f>
        <v/>
      </c>
      <c r="S222" s="1" t="str">
        <f>IF(官網匯出!M222="","",官網匯出!M222)</f>
        <v/>
      </c>
      <c r="T222" s="1" t="str">
        <f>IF(官網匯出!N222="","",官網匯出!N222)</f>
        <v/>
      </c>
      <c r="U222" s="1" t="str">
        <f>IF(官網匯出!O222="","",官網匯出!O222)</f>
        <v/>
      </c>
      <c r="V222" s="1" t="str">
        <f>IF(官網匯出!P222="",IF(G222="","",0),官網匯出!P222)</f>
        <v/>
      </c>
      <c r="W222" s="1" t="str">
        <f>IF(官網匯出!Q222="",IF(G222="","",0),官網匯出!Q222)</f>
        <v/>
      </c>
      <c r="X222" s="1" t="str">
        <f>IF(官網匯出!R222="","",官網匯出!R222)</f>
        <v/>
      </c>
      <c r="Y222" s="1" t="str">
        <f>IF(官網匯出!S222="","",官網匯出!S222)</f>
        <v/>
      </c>
      <c r="Z222" s="1" t="str">
        <f>IF(G222="","",官網匯出!T222)</f>
        <v/>
      </c>
      <c r="AA222" s="1" t="str">
        <f>IF(G222="","",官網匯出!AK222)</f>
        <v/>
      </c>
      <c r="AB222" s="1" t="str">
        <f>IF(G222="","",IF(官網匯出!V222="","",官網匯出!V222))</f>
        <v/>
      </c>
      <c r="AJ222" s="1" t="str">
        <f>IF(G222="","",IF(官網匯出!AE222="","",官網匯出!AE222))</f>
        <v/>
      </c>
      <c r="AK222" s="1" t="str">
        <f>IF(G222="","",IF(官網匯出!AD222="","",官網匯出!AD222))</f>
        <v/>
      </c>
      <c r="AL222" s="1" t="str">
        <f t="shared" si="46"/>
        <v>0</v>
      </c>
      <c r="AM222" s="1" t="str">
        <f>IF(官網匯出!AG222="","",官網匯出!AG222)</f>
        <v/>
      </c>
      <c r="AN222" s="1" t="str">
        <f>IF(G222="","",IF(官網匯出!AH222="","",官網匯出!AH222))</f>
        <v/>
      </c>
      <c r="AO222" s="14" t="str">
        <f t="shared" si="47"/>
        <v/>
      </c>
      <c r="AP222" s="14" t="str">
        <f t="shared" si="48"/>
        <v>1</v>
      </c>
      <c r="AQ222" s="14" t="str">
        <f t="shared" si="49"/>
        <v>0</v>
      </c>
      <c r="AR222" s="1" t="str">
        <f t="shared" si="50"/>
        <v/>
      </c>
      <c r="AS222" s="1" t="str">
        <f t="shared" si="51"/>
        <v/>
      </c>
      <c r="AT222" s="1" t="str">
        <f t="shared" si="52"/>
        <v/>
      </c>
      <c r="AU222" s="1" t="str">
        <f t="shared" si="43"/>
        <v/>
      </c>
      <c r="AV222" s="1" t="e">
        <f>IF(VLOOKUP(G222,官網匯出!A:AQ,42,FALSE)="","[黃金盾官網]",VLOOKUP(G222,官網匯出!A:AQ,42,FALSE))</f>
        <v>#N/A</v>
      </c>
      <c r="AW222" s="1" t="e">
        <f>IF(LEFT(VLOOKUP(G222,官網匯出!A:AS,43,FALSE),2)="","web",LEFT(VLOOKUP(G222,官網匯出!A:AS,43,FALSE),2))</f>
        <v>#N/A</v>
      </c>
      <c r="AX222" s="1" t="str">
        <f t="shared" si="53"/>
        <v>O</v>
      </c>
    </row>
    <row r="223" spans="1:50">
      <c r="A223" s="1" t="str">
        <f>IF(G223="","",VLOOKUP(官網轉換!AW223,團名!A:B,2,FALSE))</f>
        <v/>
      </c>
      <c r="B223" s="1" t="str">
        <f>IF(G223="","",IF(LEFT(VLOOKUP(G223,官網匯出!A:AQ,43,0),2)="wf",VLOOKUP(VLOOKUP(G223,官網匯出!A:AQ,43,0),團名!$I$1:$K$12,2,FALSE),"N0071"))</f>
        <v/>
      </c>
      <c r="C223" s="1" t="str">
        <f>IFERROR(VLOOKUP(官網匯出!D223,團名!E:G,3,FALSE),"")</f>
        <v/>
      </c>
      <c r="D223" s="1" t="str">
        <f t="shared" si="44"/>
        <v/>
      </c>
      <c r="E223" s="1" t="str">
        <f t="shared" si="45"/>
        <v/>
      </c>
      <c r="F223" s="1" t="str">
        <f>IF(官網匯出!F223="已付款","","B0012")</f>
        <v>B0012</v>
      </c>
      <c r="G223" s="1" t="str">
        <f>IF(官網匯出!A223="","",官網匯出!A223)</f>
        <v/>
      </c>
      <c r="H223" s="3" t="str">
        <f>IF(官網匯出!B223="","",官網匯出!B223)</f>
        <v/>
      </c>
      <c r="I223" s="1" t="str">
        <f>IF(官網匯出!C223="","",官網匯出!C223)</f>
        <v/>
      </c>
      <c r="J223" s="1" t="str">
        <f>IF(官網匯出!D223="","",官網匯出!D223)</f>
        <v/>
      </c>
      <c r="K223" s="3" t="str">
        <f>IF(官網匯出!E223="","",官網匯出!E223)</f>
        <v/>
      </c>
      <c r="L223" s="1" t="str">
        <f>IF(官網匯出!F223="","",官網匯出!F223)</f>
        <v/>
      </c>
      <c r="M223" s="1" t="str">
        <f>IF(官網匯出!G223="","",官網匯出!G223)</f>
        <v/>
      </c>
      <c r="N223" s="1" t="str">
        <f>IF(官網匯出!H223="","",官網匯出!H223)</f>
        <v/>
      </c>
      <c r="P223" s="1" t="str">
        <f>IF(官網匯出!J223="","",RIGHT(官網匯出!J223,LEN(官網匯出!J223)-2))</f>
        <v/>
      </c>
      <c r="Q223" s="1" t="str">
        <f>IF(官網匯出!K223="","",官網匯出!K223)</f>
        <v/>
      </c>
      <c r="R223" s="1" t="str">
        <f>IF(官網匯出!L223="","",官網匯出!L223)</f>
        <v/>
      </c>
      <c r="S223" s="1" t="str">
        <f>IF(官網匯出!M223="","",官網匯出!M223)</f>
        <v/>
      </c>
      <c r="T223" s="1" t="str">
        <f>IF(官網匯出!N223="","",官網匯出!N223)</f>
        <v/>
      </c>
      <c r="U223" s="1" t="str">
        <f>IF(官網匯出!O223="","",官網匯出!O223)</f>
        <v/>
      </c>
      <c r="V223" s="1" t="str">
        <f>IF(官網匯出!P223="",IF(G223="","",0),官網匯出!P223)</f>
        <v/>
      </c>
      <c r="W223" s="1" t="str">
        <f>IF(官網匯出!Q223="",IF(G223="","",0),官網匯出!Q223)</f>
        <v/>
      </c>
      <c r="X223" s="1" t="str">
        <f>IF(官網匯出!R223="","",官網匯出!R223)</f>
        <v/>
      </c>
      <c r="Y223" s="1" t="str">
        <f>IF(官網匯出!S223="","",官網匯出!S223)</f>
        <v/>
      </c>
      <c r="Z223" s="1" t="str">
        <f>IF(G223="","",官網匯出!T223)</f>
        <v/>
      </c>
      <c r="AA223" s="1" t="str">
        <f>IF(G223="","",官網匯出!AK223)</f>
        <v/>
      </c>
      <c r="AB223" s="1" t="str">
        <f>IF(G223="","",IF(官網匯出!V223="","",官網匯出!V223))</f>
        <v/>
      </c>
      <c r="AJ223" s="1" t="str">
        <f>IF(G223="","",IF(官網匯出!AE223="","",官網匯出!AE223))</f>
        <v/>
      </c>
      <c r="AK223" s="1" t="str">
        <f>IF(G223="","",IF(官網匯出!AD223="","",官網匯出!AD223))</f>
        <v/>
      </c>
      <c r="AL223" s="1" t="str">
        <f t="shared" si="46"/>
        <v>0</v>
      </c>
      <c r="AM223" s="1" t="str">
        <f>IF(官網匯出!AG223="","",官網匯出!AG223)</f>
        <v/>
      </c>
      <c r="AN223" s="1" t="str">
        <f>IF(G223="","",IF(官網匯出!AH223="","",官網匯出!AH223))</f>
        <v/>
      </c>
      <c r="AO223" s="14" t="str">
        <f t="shared" si="47"/>
        <v/>
      </c>
      <c r="AP223" s="14" t="str">
        <f t="shared" si="48"/>
        <v>1</v>
      </c>
      <c r="AQ223" s="14" t="str">
        <f t="shared" si="49"/>
        <v>0</v>
      </c>
      <c r="AR223" s="1" t="str">
        <f t="shared" si="50"/>
        <v/>
      </c>
      <c r="AS223" s="1" t="str">
        <f t="shared" si="51"/>
        <v/>
      </c>
      <c r="AT223" s="1" t="str">
        <f t="shared" si="52"/>
        <v/>
      </c>
      <c r="AU223" s="1" t="str">
        <f t="shared" si="43"/>
        <v/>
      </c>
      <c r="AV223" s="1" t="e">
        <f>IF(VLOOKUP(G223,官網匯出!A:AQ,42,FALSE)="","[黃金盾官網]",VLOOKUP(G223,官網匯出!A:AQ,42,FALSE))</f>
        <v>#N/A</v>
      </c>
      <c r="AW223" s="1" t="e">
        <f>IF(LEFT(VLOOKUP(G223,官網匯出!A:AS,43,FALSE),2)="","web",LEFT(VLOOKUP(G223,官網匯出!A:AS,43,FALSE),2))</f>
        <v>#N/A</v>
      </c>
      <c r="AX223" s="1" t="str">
        <f t="shared" si="53"/>
        <v>O</v>
      </c>
    </row>
    <row r="224" spans="1:50">
      <c r="A224" s="1" t="str">
        <f>IF(G224="","",VLOOKUP(官網轉換!AW224,團名!A:B,2,FALSE))</f>
        <v/>
      </c>
      <c r="B224" s="1" t="str">
        <f>IF(G224="","",IF(LEFT(VLOOKUP(G224,官網匯出!A:AQ,43,0),2)="wf",VLOOKUP(VLOOKUP(G224,官網匯出!A:AQ,43,0),團名!$I$1:$K$12,2,FALSE),"N0071"))</f>
        <v/>
      </c>
      <c r="C224" s="1" t="str">
        <f>IFERROR(VLOOKUP(官網匯出!D224,團名!E:G,3,FALSE),"")</f>
        <v/>
      </c>
      <c r="D224" s="1" t="str">
        <f t="shared" si="44"/>
        <v/>
      </c>
      <c r="E224" s="1" t="str">
        <f t="shared" si="45"/>
        <v/>
      </c>
      <c r="F224" s="1" t="str">
        <f>IF(官網匯出!F224="已付款","","B0012")</f>
        <v>B0012</v>
      </c>
      <c r="G224" s="1" t="str">
        <f>IF(官網匯出!A224="","",官網匯出!A224)</f>
        <v/>
      </c>
      <c r="H224" s="3" t="str">
        <f>IF(官網匯出!B224="","",官網匯出!B224)</f>
        <v/>
      </c>
      <c r="I224" s="1" t="str">
        <f>IF(官網匯出!C224="","",官網匯出!C224)</f>
        <v/>
      </c>
      <c r="J224" s="1" t="str">
        <f>IF(官網匯出!D224="","",官網匯出!D224)</f>
        <v/>
      </c>
      <c r="K224" s="3" t="str">
        <f>IF(官網匯出!E224="","",官網匯出!E224)</f>
        <v/>
      </c>
      <c r="L224" s="1" t="str">
        <f>IF(官網匯出!F224="","",官網匯出!F224)</f>
        <v/>
      </c>
      <c r="M224" s="1" t="str">
        <f>IF(官網匯出!G224="","",官網匯出!G224)</f>
        <v/>
      </c>
      <c r="N224" s="1" t="str">
        <f>IF(官網匯出!H224="","",官網匯出!H224)</f>
        <v/>
      </c>
      <c r="P224" s="1" t="str">
        <f>IF(官網匯出!J224="","",RIGHT(官網匯出!J224,LEN(官網匯出!J224)-2))</f>
        <v/>
      </c>
      <c r="Q224" s="1" t="str">
        <f>IF(官網匯出!K224="","",官網匯出!K224)</f>
        <v/>
      </c>
      <c r="R224" s="1" t="str">
        <f>IF(官網匯出!L224="","",官網匯出!L224)</f>
        <v/>
      </c>
      <c r="S224" s="1" t="str">
        <f>IF(官網匯出!M224="","",官網匯出!M224)</f>
        <v/>
      </c>
      <c r="T224" s="1" t="str">
        <f>IF(官網匯出!N224="","",官網匯出!N224)</f>
        <v/>
      </c>
      <c r="U224" s="1" t="str">
        <f>IF(官網匯出!O224="","",官網匯出!O224)</f>
        <v/>
      </c>
      <c r="V224" s="1" t="str">
        <f>IF(官網匯出!P224="",IF(G224="","",0),官網匯出!P224)</f>
        <v/>
      </c>
      <c r="W224" s="1" t="str">
        <f>IF(官網匯出!Q224="",IF(G224="","",0),官網匯出!Q224)</f>
        <v/>
      </c>
      <c r="X224" s="1" t="str">
        <f>IF(官網匯出!R224="","",官網匯出!R224)</f>
        <v/>
      </c>
      <c r="Y224" s="1" t="str">
        <f>IF(官網匯出!S224="","",官網匯出!S224)</f>
        <v/>
      </c>
      <c r="Z224" s="1" t="str">
        <f>IF(G224="","",官網匯出!T224)</f>
        <v/>
      </c>
      <c r="AA224" s="1" t="str">
        <f>IF(G224="","",官網匯出!AK224)</f>
        <v/>
      </c>
      <c r="AB224" s="1" t="str">
        <f>IF(G224="","",IF(官網匯出!V224="","",官網匯出!V224))</f>
        <v/>
      </c>
      <c r="AJ224" s="1" t="str">
        <f>IF(G224="","",IF(官網匯出!AE224="","",官網匯出!AE224))</f>
        <v/>
      </c>
      <c r="AK224" s="1" t="str">
        <f>IF(G224="","",IF(官網匯出!AD224="","",官網匯出!AD224))</f>
        <v/>
      </c>
      <c r="AL224" s="1" t="str">
        <f t="shared" si="46"/>
        <v>0</v>
      </c>
      <c r="AM224" s="1" t="str">
        <f>IF(官網匯出!AG224="","",官網匯出!AG224)</f>
        <v/>
      </c>
      <c r="AN224" s="1" t="str">
        <f>IF(G224="","",IF(官網匯出!AH224="","",官網匯出!AH224))</f>
        <v/>
      </c>
      <c r="AO224" s="14" t="str">
        <f t="shared" si="47"/>
        <v/>
      </c>
      <c r="AP224" s="14" t="str">
        <f t="shared" si="48"/>
        <v>1</v>
      </c>
      <c r="AQ224" s="14" t="str">
        <f t="shared" si="49"/>
        <v>0</v>
      </c>
      <c r="AR224" s="1" t="str">
        <f t="shared" si="50"/>
        <v/>
      </c>
      <c r="AS224" s="1" t="str">
        <f t="shared" si="51"/>
        <v/>
      </c>
      <c r="AT224" s="1" t="str">
        <f t="shared" si="52"/>
        <v/>
      </c>
      <c r="AU224" s="1" t="str">
        <f t="shared" si="43"/>
        <v/>
      </c>
      <c r="AV224" s="1" t="e">
        <f>IF(VLOOKUP(G224,官網匯出!A:AQ,42,FALSE)="","[黃金盾官網]",VLOOKUP(G224,官網匯出!A:AQ,42,FALSE))</f>
        <v>#N/A</v>
      </c>
      <c r="AW224" s="1" t="e">
        <f>IF(LEFT(VLOOKUP(G224,官網匯出!A:AS,43,FALSE),2)="","web",LEFT(VLOOKUP(G224,官網匯出!A:AS,43,FALSE),2))</f>
        <v>#N/A</v>
      </c>
      <c r="AX224" s="1" t="str">
        <f t="shared" si="53"/>
        <v>O</v>
      </c>
    </row>
    <row r="225" spans="1:50">
      <c r="A225" s="1" t="str">
        <f>IF(G225="","",VLOOKUP(官網轉換!AW225,團名!A:B,2,FALSE))</f>
        <v/>
      </c>
      <c r="B225" s="1" t="str">
        <f>IF(G225="","",IF(LEFT(VLOOKUP(G225,官網匯出!A:AQ,43,0),2)="wf",VLOOKUP(VLOOKUP(G225,官網匯出!A:AQ,43,0),團名!$I$1:$K$12,2,FALSE),"N0071"))</f>
        <v/>
      </c>
      <c r="C225" s="1" t="str">
        <f>IFERROR(VLOOKUP(官網匯出!D225,團名!E:G,3,FALSE),"")</f>
        <v/>
      </c>
      <c r="D225" s="1" t="str">
        <f t="shared" si="44"/>
        <v/>
      </c>
      <c r="E225" s="1" t="str">
        <f t="shared" si="45"/>
        <v/>
      </c>
      <c r="F225" s="1" t="str">
        <f>IF(官網匯出!F225="已付款","","B0012")</f>
        <v>B0012</v>
      </c>
      <c r="G225" s="1" t="str">
        <f>IF(官網匯出!A225="","",官網匯出!A225)</f>
        <v/>
      </c>
      <c r="H225" s="3" t="str">
        <f>IF(官網匯出!B225="","",官網匯出!B225)</f>
        <v/>
      </c>
      <c r="I225" s="1" t="str">
        <f>IF(官網匯出!C225="","",官網匯出!C225)</f>
        <v/>
      </c>
      <c r="J225" s="1" t="str">
        <f>IF(官網匯出!D225="","",官網匯出!D225)</f>
        <v/>
      </c>
      <c r="K225" s="3" t="str">
        <f>IF(官網匯出!E225="","",官網匯出!E225)</f>
        <v/>
      </c>
      <c r="L225" s="1" t="str">
        <f>IF(官網匯出!F225="","",官網匯出!F225)</f>
        <v/>
      </c>
      <c r="M225" s="1" t="str">
        <f>IF(官網匯出!G225="","",官網匯出!G225)</f>
        <v/>
      </c>
      <c r="N225" s="1" t="str">
        <f>IF(官網匯出!H225="","",官網匯出!H225)</f>
        <v/>
      </c>
      <c r="P225" s="1" t="str">
        <f>IF(官網匯出!J225="","",RIGHT(官網匯出!J225,LEN(官網匯出!J225)-2))</f>
        <v/>
      </c>
      <c r="Q225" s="1" t="str">
        <f>IF(官網匯出!K225="","",官網匯出!K225)</f>
        <v/>
      </c>
      <c r="R225" s="1" t="str">
        <f>IF(官網匯出!L225="","",官網匯出!L225)</f>
        <v/>
      </c>
      <c r="S225" s="1" t="str">
        <f>IF(官網匯出!M225="","",官網匯出!M225)</f>
        <v/>
      </c>
      <c r="T225" s="1" t="str">
        <f>IF(官網匯出!N225="","",官網匯出!N225)</f>
        <v/>
      </c>
      <c r="U225" s="1" t="str">
        <f>IF(官網匯出!O225="","",官網匯出!O225)</f>
        <v/>
      </c>
      <c r="V225" s="1" t="str">
        <f>IF(官網匯出!P225="",IF(G225="","",0),官網匯出!P225)</f>
        <v/>
      </c>
      <c r="W225" s="1" t="str">
        <f>IF(官網匯出!Q225="",IF(G225="","",0),官網匯出!Q225)</f>
        <v/>
      </c>
      <c r="X225" s="1" t="str">
        <f>IF(官網匯出!R225="","",官網匯出!R225)</f>
        <v/>
      </c>
      <c r="Y225" s="1" t="str">
        <f>IF(官網匯出!S225="","",官網匯出!S225)</f>
        <v/>
      </c>
      <c r="Z225" s="1" t="str">
        <f>IF(G225="","",官網匯出!T225)</f>
        <v/>
      </c>
      <c r="AA225" s="1" t="str">
        <f>IF(G225="","",官網匯出!AK225)</f>
        <v/>
      </c>
      <c r="AB225" s="1" t="str">
        <f>IF(G225="","",IF(官網匯出!V225="","",官網匯出!V225))</f>
        <v/>
      </c>
      <c r="AJ225" s="1" t="str">
        <f>IF(G225="","",IF(官網匯出!AE225="","",官網匯出!AE225))</f>
        <v/>
      </c>
      <c r="AK225" s="1" t="str">
        <f>IF(G225="","",IF(官網匯出!AD225="","",官網匯出!AD225))</f>
        <v/>
      </c>
      <c r="AL225" s="1" t="str">
        <f t="shared" si="46"/>
        <v>0</v>
      </c>
      <c r="AM225" s="1" t="str">
        <f>IF(官網匯出!AG225="","",官網匯出!AG225)</f>
        <v/>
      </c>
      <c r="AN225" s="1" t="str">
        <f>IF(G225="","",IF(官網匯出!AH225="","",官網匯出!AH225))</f>
        <v/>
      </c>
      <c r="AO225" s="14" t="str">
        <f t="shared" si="47"/>
        <v/>
      </c>
      <c r="AP225" s="14" t="str">
        <f t="shared" si="48"/>
        <v>1</v>
      </c>
      <c r="AQ225" s="14" t="str">
        <f t="shared" si="49"/>
        <v>0</v>
      </c>
      <c r="AR225" s="1" t="str">
        <f t="shared" si="50"/>
        <v/>
      </c>
      <c r="AS225" s="1" t="str">
        <f t="shared" si="51"/>
        <v/>
      </c>
      <c r="AT225" s="1" t="str">
        <f t="shared" si="52"/>
        <v/>
      </c>
      <c r="AU225" s="1" t="str">
        <f t="shared" si="43"/>
        <v/>
      </c>
      <c r="AV225" s="1" t="e">
        <f>IF(VLOOKUP(G225,官網匯出!A:AQ,42,FALSE)="","[黃金盾官網]",VLOOKUP(G225,官網匯出!A:AQ,42,FALSE))</f>
        <v>#N/A</v>
      </c>
      <c r="AW225" s="1" t="e">
        <f>IF(LEFT(VLOOKUP(G225,官網匯出!A:AS,43,FALSE),2)="","web",LEFT(VLOOKUP(G225,官網匯出!A:AS,43,FALSE),2))</f>
        <v>#N/A</v>
      </c>
      <c r="AX225" s="1" t="str">
        <f t="shared" si="53"/>
        <v>O</v>
      </c>
    </row>
    <row r="226" spans="1:50">
      <c r="A226" s="1" t="str">
        <f>IF(G226="","",VLOOKUP(官網轉換!AW226,團名!A:B,2,FALSE))</f>
        <v/>
      </c>
      <c r="B226" s="1" t="str">
        <f>IF(G226="","",IF(LEFT(VLOOKUP(G226,官網匯出!A:AQ,43,0),2)="wf",VLOOKUP(VLOOKUP(G226,官網匯出!A:AQ,43,0),團名!$I$1:$K$12,2,FALSE),"N0071"))</f>
        <v/>
      </c>
      <c r="C226" s="1" t="str">
        <f>IFERROR(VLOOKUP(官網匯出!D226,團名!E:G,3,FALSE),"")</f>
        <v/>
      </c>
      <c r="D226" s="1" t="str">
        <f t="shared" si="44"/>
        <v/>
      </c>
      <c r="E226" s="1" t="str">
        <f t="shared" si="45"/>
        <v/>
      </c>
      <c r="F226" s="1" t="str">
        <f>IF(官網匯出!F226="已付款","","B0012")</f>
        <v>B0012</v>
      </c>
      <c r="G226" s="1" t="str">
        <f>IF(官網匯出!A226="","",官網匯出!A226)</f>
        <v/>
      </c>
      <c r="H226" s="3" t="str">
        <f>IF(官網匯出!B226="","",官網匯出!B226)</f>
        <v/>
      </c>
      <c r="I226" s="1" t="str">
        <f>IF(官網匯出!C226="","",官網匯出!C226)</f>
        <v/>
      </c>
      <c r="J226" s="1" t="str">
        <f>IF(官網匯出!D226="","",官網匯出!D226)</f>
        <v/>
      </c>
      <c r="K226" s="3" t="str">
        <f>IF(官網匯出!E226="","",官網匯出!E226)</f>
        <v/>
      </c>
      <c r="L226" s="1" t="str">
        <f>IF(官網匯出!F226="","",官網匯出!F226)</f>
        <v/>
      </c>
      <c r="M226" s="1" t="str">
        <f>IF(官網匯出!G226="","",官網匯出!G226)</f>
        <v/>
      </c>
      <c r="N226" s="1" t="str">
        <f>IF(官網匯出!H226="","",官網匯出!H226)</f>
        <v/>
      </c>
      <c r="P226" s="1" t="str">
        <f>IF(官網匯出!J226="","",RIGHT(官網匯出!J226,LEN(官網匯出!J226)-2))</f>
        <v/>
      </c>
      <c r="Q226" s="1" t="str">
        <f>IF(官網匯出!K226="","",官網匯出!K226)</f>
        <v/>
      </c>
      <c r="R226" s="1" t="str">
        <f>IF(官網匯出!L226="","",官網匯出!L226)</f>
        <v/>
      </c>
      <c r="S226" s="1" t="str">
        <f>IF(官網匯出!M226="","",官網匯出!M226)</f>
        <v/>
      </c>
      <c r="T226" s="1" t="str">
        <f>IF(官網匯出!N226="","",官網匯出!N226)</f>
        <v/>
      </c>
      <c r="U226" s="1" t="str">
        <f>IF(官網匯出!O226="","",官網匯出!O226)</f>
        <v/>
      </c>
      <c r="V226" s="1" t="str">
        <f>IF(官網匯出!P226="",IF(G226="","",0),官網匯出!P226)</f>
        <v/>
      </c>
      <c r="W226" s="1" t="str">
        <f>IF(官網匯出!Q226="",IF(G226="","",0),官網匯出!Q226)</f>
        <v/>
      </c>
      <c r="X226" s="1" t="str">
        <f>IF(官網匯出!R226="","",官網匯出!R226)</f>
        <v/>
      </c>
      <c r="Y226" s="1" t="str">
        <f>IF(官網匯出!S226="","",官網匯出!S226)</f>
        <v/>
      </c>
      <c r="Z226" s="1" t="str">
        <f>IF(G226="","",官網匯出!T226)</f>
        <v/>
      </c>
      <c r="AA226" s="1" t="str">
        <f>IF(G226="","",官網匯出!AK226)</f>
        <v/>
      </c>
      <c r="AB226" s="1" t="str">
        <f>IF(G226="","",IF(官網匯出!V226="","",官網匯出!V226))</f>
        <v/>
      </c>
      <c r="AJ226" s="1" t="str">
        <f>IF(G226="","",IF(官網匯出!AE226="","",官網匯出!AE226))</f>
        <v/>
      </c>
      <c r="AK226" s="1" t="str">
        <f>IF(G226="","",IF(官網匯出!AD226="","",官網匯出!AD226))</f>
        <v/>
      </c>
      <c r="AL226" s="1" t="str">
        <f t="shared" si="46"/>
        <v>0</v>
      </c>
      <c r="AM226" s="1" t="str">
        <f>IF(官網匯出!AG226="","",官網匯出!AG226)</f>
        <v/>
      </c>
      <c r="AN226" s="1" t="str">
        <f>IF(G226="","",IF(官網匯出!AH226="","",官網匯出!AH226))</f>
        <v/>
      </c>
      <c r="AO226" s="14" t="str">
        <f t="shared" si="47"/>
        <v/>
      </c>
      <c r="AP226" s="14" t="str">
        <f t="shared" si="48"/>
        <v>1</v>
      </c>
      <c r="AQ226" s="14" t="str">
        <f t="shared" si="49"/>
        <v>0</v>
      </c>
      <c r="AR226" s="1" t="str">
        <f t="shared" si="50"/>
        <v/>
      </c>
      <c r="AS226" s="1" t="str">
        <f t="shared" si="51"/>
        <v/>
      </c>
      <c r="AT226" s="1" t="str">
        <f t="shared" si="52"/>
        <v/>
      </c>
      <c r="AU226" s="1" t="str">
        <f t="shared" si="43"/>
        <v/>
      </c>
      <c r="AV226" s="1" t="e">
        <f>IF(VLOOKUP(G226,官網匯出!A:AQ,42,FALSE)="","[黃金盾官網]",VLOOKUP(G226,官網匯出!A:AQ,42,FALSE))</f>
        <v>#N/A</v>
      </c>
      <c r="AW226" s="1" t="e">
        <f>IF(LEFT(VLOOKUP(G226,官網匯出!A:AS,43,FALSE),2)="","web",LEFT(VLOOKUP(G226,官網匯出!A:AS,43,FALSE),2))</f>
        <v>#N/A</v>
      </c>
      <c r="AX226" s="1" t="str">
        <f t="shared" si="53"/>
        <v>O</v>
      </c>
    </row>
    <row r="227" spans="1:50">
      <c r="A227" s="1" t="str">
        <f>IF(G227="","",VLOOKUP(官網轉換!AW227,團名!A:B,2,FALSE))</f>
        <v/>
      </c>
      <c r="B227" s="1" t="str">
        <f>IF(G227="","",IF(LEFT(VLOOKUP(G227,官網匯出!A:AQ,43,0),2)="wf",VLOOKUP(VLOOKUP(G227,官網匯出!A:AQ,43,0),團名!$I$1:$K$12,2,FALSE),"N0071"))</f>
        <v/>
      </c>
      <c r="C227" s="1" t="str">
        <f>IFERROR(VLOOKUP(官網匯出!D227,團名!E:G,3,FALSE),"")</f>
        <v/>
      </c>
      <c r="D227" s="1" t="str">
        <f t="shared" si="44"/>
        <v/>
      </c>
      <c r="E227" s="1" t="str">
        <f t="shared" si="45"/>
        <v/>
      </c>
      <c r="F227" s="1" t="str">
        <f>IF(官網匯出!F227="已付款","","B0012")</f>
        <v>B0012</v>
      </c>
      <c r="G227" s="1" t="str">
        <f>IF(官網匯出!A227="","",官網匯出!A227)</f>
        <v/>
      </c>
      <c r="H227" s="3" t="str">
        <f>IF(官網匯出!B227="","",官網匯出!B227)</f>
        <v/>
      </c>
      <c r="I227" s="1" t="str">
        <f>IF(官網匯出!C227="","",官網匯出!C227)</f>
        <v/>
      </c>
      <c r="J227" s="1" t="str">
        <f>IF(官網匯出!D227="","",官網匯出!D227)</f>
        <v/>
      </c>
      <c r="K227" s="3" t="str">
        <f>IF(官網匯出!E227="","",官網匯出!E227)</f>
        <v/>
      </c>
      <c r="L227" s="1" t="str">
        <f>IF(官網匯出!F227="","",官網匯出!F227)</f>
        <v/>
      </c>
      <c r="M227" s="1" t="str">
        <f>IF(官網匯出!G227="","",官網匯出!G227)</f>
        <v/>
      </c>
      <c r="N227" s="1" t="str">
        <f>IF(官網匯出!H227="","",官網匯出!H227)</f>
        <v/>
      </c>
      <c r="P227" s="1" t="str">
        <f>IF(官網匯出!J227="","",RIGHT(官網匯出!J227,LEN(官網匯出!J227)-2))</f>
        <v/>
      </c>
      <c r="Q227" s="1" t="str">
        <f>IF(官網匯出!K227="","",官網匯出!K227)</f>
        <v/>
      </c>
      <c r="R227" s="1" t="str">
        <f>IF(官網匯出!L227="","",官網匯出!L227)</f>
        <v/>
      </c>
      <c r="S227" s="1" t="str">
        <f>IF(官網匯出!M227="","",官網匯出!M227)</f>
        <v/>
      </c>
      <c r="T227" s="1" t="str">
        <f>IF(官網匯出!N227="","",官網匯出!N227)</f>
        <v/>
      </c>
      <c r="U227" s="1" t="str">
        <f>IF(官網匯出!O227="","",官網匯出!O227)</f>
        <v/>
      </c>
      <c r="V227" s="1" t="str">
        <f>IF(官網匯出!P227="",IF(G227="","",0),官網匯出!P227)</f>
        <v/>
      </c>
      <c r="W227" s="1" t="str">
        <f>IF(官網匯出!Q227="",IF(G227="","",0),官網匯出!Q227)</f>
        <v/>
      </c>
      <c r="X227" s="1" t="str">
        <f>IF(官網匯出!R227="","",官網匯出!R227)</f>
        <v/>
      </c>
      <c r="Y227" s="1" t="str">
        <f>IF(官網匯出!S227="","",官網匯出!S227)</f>
        <v/>
      </c>
      <c r="Z227" s="1" t="str">
        <f>IF(G227="","",官網匯出!T227)</f>
        <v/>
      </c>
      <c r="AA227" s="1" t="str">
        <f>IF(G227="","",官網匯出!AK227)</f>
        <v/>
      </c>
      <c r="AB227" s="1" t="str">
        <f>IF(G227="","",IF(官網匯出!V227="","",官網匯出!V227))</f>
        <v/>
      </c>
      <c r="AJ227" s="1" t="str">
        <f>IF(G227="","",IF(官網匯出!AE227="","",官網匯出!AE227))</f>
        <v/>
      </c>
      <c r="AK227" s="1" t="str">
        <f>IF(G227="","",IF(官網匯出!AD227="","",官網匯出!AD227))</f>
        <v/>
      </c>
      <c r="AL227" s="1" t="str">
        <f t="shared" si="46"/>
        <v>0</v>
      </c>
      <c r="AM227" s="1" t="str">
        <f>IF(官網匯出!AG227="","",官網匯出!AG227)</f>
        <v/>
      </c>
      <c r="AN227" s="1" t="str">
        <f>IF(G227="","",IF(官網匯出!AH227="","",官網匯出!AH227))</f>
        <v/>
      </c>
      <c r="AO227" s="14" t="str">
        <f t="shared" si="47"/>
        <v/>
      </c>
      <c r="AP227" s="14" t="str">
        <f t="shared" si="48"/>
        <v>1</v>
      </c>
      <c r="AQ227" s="14" t="str">
        <f t="shared" si="49"/>
        <v>0</v>
      </c>
      <c r="AR227" s="1" t="str">
        <f t="shared" si="50"/>
        <v/>
      </c>
      <c r="AS227" s="1" t="str">
        <f t="shared" si="51"/>
        <v/>
      </c>
      <c r="AT227" s="1" t="str">
        <f t="shared" si="52"/>
        <v/>
      </c>
      <c r="AU227" s="1" t="str">
        <f t="shared" si="43"/>
        <v/>
      </c>
      <c r="AV227" s="1" t="e">
        <f>IF(VLOOKUP(G227,官網匯出!A:AQ,42,FALSE)="","[黃金盾官網]",VLOOKUP(G227,官網匯出!A:AQ,42,FALSE))</f>
        <v>#N/A</v>
      </c>
      <c r="AW227" s="1" t="e">
        <f>IF(LEFT(VLOOKUP(G227,官網匯出!A:AS,43,FALSE),2)="","web",LEFT(VLOOKUP(G227,官網匯出!A:AS,43,FALSE),2))</f>
        <v>#N/A</v>
      </c>
      <c r="AX227" s="1" t="str">
        <f t="shared" si="53"/>
        <v>O</v>
      </c>
    </row>
    <row r="228" spans="1:50">
      <c r="A228" s="1" t="str">
        <f>IF(G228="","",VLOOKUP(官網轉換!AW228,團名!A:B,2,FALSE))</f>
        <v/>
      </c>
      <c r="B228" s="1" t="str">
        <f>IF(G228="","",IF(LEFT(VLOOKUP(G228,官網匯出!A:AQ,43,0),2)="wf",VLOOKUP(VLOOKUP(G228,官網匯出!A:AQ,43,0),團名!$I$1:$K$12,2,FALSE),"N0071"))</f>
        <v/>
      </c>
      <c r="C228" s="1" t="str">
        <f>IFERROR(VLOOKUP(官網匯出!D228,團名!E:G,3,FALSE),"")</f>
        <v/>
      </c>
      <c r="D228" s="1" t="str">
        <f t="shared" si="44"/>
        <v/>
      </c>
      <c r="E228" s="1" t="str">
        <f t="shared" si="45"/>
        <v/>
      </c>
      <c r="F228" s="1" t="str">
        <f>IF(官網匯出!F228="已付款","","B0012")</f>
        <v>B0012</v>
      </c>
      <c r="G228" s="1" t="str">
        <f>IF(官網匯出!A228="","",官網匯出!A228)</f>
        <v/>
      </c>
      <c r="H228" s="3" t="str">
        <f>IF(官網匯出!B228="","",官網匯出!B228)</f>
        <v/>
      </c>
      <c r="I228" s="1" t="str">
        <f>IF(官網匯出!C228="","",官網匯出!C228)</f>
        <v/>
      </c>
      <c r="J228" s="1" t="str">
        <f>IF(官網匯出!D228="","",官網匯出!D228)</f>
        <v/>
      </c>
      <c r="K228" s="3" t="str">
        <f>IF(官網匯出!E228="","",官網匯出!E228)</f>
        <v/>
      </c>
      <c r="L228" s="1" t="str">
        <f>IF(官網匯出!F228="","",官網匯出!F228)</f>
        <v/>
      </c>
      <c r="M228" s="1" t="str">
        <f>IF(官網匯出!G228="","",官網匯出!G228)</f>
        <v/>
      </c>
      <c r="N228" s="1" t="str">
        <f>IF(官網匯出!H228="","",官網匯出!H228)</f>
        <v/>
      </c>
      <c r="P228" s="1" t="str">
        <f>IF(官網匯出!J228="","",RIGHT(官網匯出!J228,LEN(官網匯出!J228)-2))</f>
        <v/>
      </c>
      <c r="Q228" s="1" t="str">
        <f>IF(官網匯出!K228="","",官網匯出!K228)</f>
        <v/>
      </c>
      <c r="R228" s="1" t="str">
        <f>IF(官網匯出!L228="","",官網匯出!L228)</f>
        <v/>
      </c>
      <c r="S228" s="1" t="str">
        <f>IF(官網匯出!M228="","",官網匯出!M228)</f>
        <v/>
      </c>
      <c r="T228" s="1" t="str">
        <f>IF(官網匯出!N228="","",官網匯出!N228)</f>
        <v/>
      </c>
      <c r="U228" s="1" t="str">
        <f>IF(官網匯出!O228="","",官網匯出!O228)</f>
        <v/>
      </c>
      <c r="V228" s="1" t="str">
        <f>IF(官網匯出!P228="",IF(G228="","",0),官網匯出!P228)</f>
        <v/>
      </c>
      <c r="W228" s="1" t="str">
        <f>IF(官網匯出!Q228="",IF(G228="","",0),官網匯出!Q228)</f>
        <v/>
      </c>
      <c r="X228" s="1" t="str">
        <f>IF(官網匯出!R228="","",官網匯出!R228)</f>
        <v/>
      </c>
      <c r="Y228" s="1" t="str">
        <f>IF(官網匯出!S228="","",官網匯出!S228)</f>
        <v/>
      </c>
      <c r="Z228" s="1" t="str">
        <f>IF(G228="","",官網匯出!T228)</f>
        <v/>
      </c>
      <c r="AA228" s="1" t="str">
        <f>IF(G228="","",官網匯出!AK228)</f>
        <v/>
      </c>
      <c r="AB228" s="1" t="str">
        <f>IF(G228="","",IF(官網匯出!V228="","",官網匯出!V228))</f>
        <v/>
      </c>
      <c r="AJ228" s="1" t="str">
        <f>IF(G228="","",IF(官網匯出!AE228="","",官網匯出!AE228))</f>
        <v/>
      </c>
      <c r="AK228" s="1" t="str">
        <f>IF(G228="","",IF(官網匯出!AD228="","",官網匯出!AD228))</f>
        <v/>
      </c>
      <c r="AL228" s="1" t="str">
        <f t="shared" si="46"/>
        <v>0</v>
      </c>
      <c r="AM228" s="1" t="str">
        <f>IF(官網匯出!AG228="","",官網匯出!AG228)</f>
        <v/>
      </c>
      <c r="AN228" s="1" t="str">
        <f>IF(G228="","",IF(官網匯出!AH228="","",官網匯出!AH228))</f>
        <v/>
      </c>
      <c r="AO228" s="14" t="str">
        <f t="shared" si="47"/>
        <v/>
      </c>
      <c r="AP228" s="14" t="str">
        <f t="shared" si="48"/>
        <v>1</v>
      </c>
      <c r="AQ228" s="14" t="str">
        <f t="shared" si="49"/>
        <v>0</v>
      </c>
      <c r="AR228" s="1" t="str">
        <f t="shared" si="50"/>
        <v/>
      </c>
      <c r="AS228" s="1" t="str">
        <f t="shared" si="51"/>
        <v/>
      </c>
      <c r="AT228" s="1" t="str">
        <f t="shared" si="52"/>
        <v/>
      </c>
      <c r="AU228" s="1" t="str">
        <f t="shared" si="43"/>
        <v/>
      </c>
      <c r="AV228" s="1" t="e">
        <f>IF(VLOOKUP(G228,官網匯出!A:AQ,42,FALSE)="","[黃金盾官網]",VLOOKUP(G228,官網匯出!A:AQ,42,FALSE))</f>
        <v>#N/A</v>
      </c>
      <c r="AW228" s="1" t="e">
        <f>IF(LEFT(VLOOKUP(G228,官網匯出!A:AS,43,FALSE),2)="","web",LEFT(VLOOKUP(G228,官網匯出!A:AS,43,FALSE),2))</f>
        <v>#N/A</v>
      </c>
      <c r="AX228" s="1" t="str">
        <f t="shared" si="53"/>
        <v>O</v>
      </c>
    </row>
    <row r="229" spans="1:50">
      <c r="A229" s="1" t="str">
        <f>IF(G229="","",VLOOKUP(官網轉換!AW229,團名!A:B,2,FALSE))</f>
        <v/>
      </c>
      <c r="B229" s="1" t="str">
        <f>IF(G229="","",IF(LEFT(VLOOKUP(G229,官網匯出!A:AQ,43,0),2)="wf",VLOOKUP(VLOOKUP(G229,官網匯出!A:AQ,43,0),團名!$I$1:$K$12,2,FALSE),"N0071"))</f>
        <v/>
      </c>
      <c r="C229" s="1" t="str">
        <f>IFERROR(VLOOKUP(官網匯出!D229,團名!E:G,3,FALSE),"")</f>
        <v/>
      </c>
      <c r="D229" s="1" t="str">
        <f t="shared" si="44"/>
        <v/>
      </c>
      <c r="E229" s="1" t="str">
        <f t="shared" si="45"/>
        <v/>
      </c>
      <c r="F229" s="1" t="str">
        <f>IF(官網匯出!F229="已付款","","B0012")</f>
        <v>B0012</v>
      </c>
      <c r="G229" s="1" t="str">
        <f>IF(官網匯出!A229="","",官網匯出!A229)</f>
        <v/>
      </c>
      <c r="H229" s="3" t="str">
        <f>IF(官網匯出!B229="","",官網匯出!B229)</f>
        <v/>
      </c>
      <c r="I229" s="1" t="str">
        <f>IF(官網匯出!C229="","",官網匯出!C229)</f>
        <v/>
      </c>
      <c r="J229" s="1" t="str">
        <f>IF(官網匯出!D229="","",官網匯出!D229)</f>
        <v/>
      </c>
      <c r="K229" s="3" t="str">
        <f>IF(官網匯出!E229="","",官網匯出!E229)</f>
        <v/>
      </c>
      <c r="L229" s="1" t="str">
        <f>IF(官網匯出!F229="","",官網匯出!F229)</f>
        <v/>
      </c>
      <c r="M229" s="1" t="str">
        <f>IF(官網匯出!G229="","",官網匯出!G229)</f>
        <v/>
      </c>
      <c r="N229" s="1" t="str">
        <f>IF(官網匯出!H229="","",官網匯出!H229)</f>
        <v/>
      </c>
      <c r="P229" s="1" t="str">
        <f>IF(官網匯出!J229="","",RIGHT(官網匯出!J229,LEN(官網匯出!J229)-2))</f>
        <v/>
      </c>
      <c r="Q229" s="1" t="str">
        <f>IF(官網匯出!K229="","",官網匯出!K229)</f>
        <v/>
      </c>
      <c r="R229" s="1" t="str">
        <f>IF(官網匯出!L229="","",官網匯出!L229)</f>
        <v/>
      </c>
      <c r="S229" s="1" t="str">
        <f>IF(官網匯出!M229="","",官網匯出!M229)</f>
        <v/>
      </c>
      <c r="T229" s="1" t="str">
        <f>IF(官網匯出!N229="","",官網匯出!N229)</f>
        <v/>
      </c>
      <c r="U229" s="1" t="str">
        <f>IF(官網匯出!O229="","",官網匯出!O229)</f>
        <v/>
      </c>
      <c r="V229" s="1" t="str">
        <f>IF(官網匯出!P229="",IF(G229="","",0),官網匯出!P229)</f>
        <v/>
      </c>
      <c r="W229" s="1" t="str">
        <f>IF(官網匯出!Q229="",IF(G229="","",0),官網匯出!Q229)</f>
        <v/>
      </c>
      <c r="X229" s="1" t="str">
        <f>IF(官網匯出!R229="","",官網匯出!R229)</f>
        <v/>
      </c>
      <c r="Y229" s="1" t="str">
        <f>IF(官網匯出!S229="","",官網匯出!S229)</f>
        <v/>
      </c>
      <c r="Z229" s="1" t="str">
        <f>IF(G229="","",官網匯出!T229)</f>
        <v/>
      </c>
      <c r="AA229" s="1" t="str">
        <f>IF(G229="","",官網匯出!AK229)</f>
        <v/>
      </c>
      <c r="AB229" s="1" t="str">
        <f>IF(G229="","",IF(官網匯出!V229="","",官網匯出!V229))</f>
        <v/>
      </c>
      <c r="AJ229" s="1" t="str">
        <f>IF(G229="","",IF(官網匯出!AE229="","",官網匯出!AE229))</f>
        <v/>
      </c>
      <c r="AK229" s="1" t="str">
        <f>IF(G229="","",IF(官網匯出!AD229="","",官網匯出!AD229))</f>
        <v/>
      </c>
      <c r="AL229" s="1" t="str">
        <f t="shared" si="46"/>
        <v>0</v>
      </c>
      <c r="AM229" s="1" t="str">
        <f>IF(官網匯出!AG229="","",官網匯出!AG229)</f>
        <v/>
      </c>
      <c r="AN229" s="1" t="str">
        <f>IF(G229="","",IF(官網匯出!AH229="","",官網匯出!AH229))</f>
        <v/>
      </c>
      <c r="AO229" s="14" t="str">
        <f t="shared" si="47"/>
        <v/>
      </c>
      <c r="AP229" s="14" t="str">
        <f t="shared" si="48"/>
        <v>1</v>
      </c>
      <c r="AQ229" s="14" t="str">
        <f t="shared" si="49"/>
        <v>0</v>
      </c>
      <c r="AR229" s="1" t="str">
        <f t="shared" si="50"/>
        <v/>
      </c>
      <c r="AS229" s="1" t="str">
        <f t="shared" si="51"/>
        <v/>
      </c>
      <c r="AT229" s="1" t="str">
        <f t="shared" si="52"/>
        <v/>
      </c>
      <c r="AU229" s="1" t="str">
        <f t="shared" si="43"/>
        <v/>
      </c>
      <c r="AV229" s="1" t="e">
        <f>IF(VLOOKUP(G229,官網匯出!A:AQ,42,FALSE)="","[黃金盾官網]",VLOOKUP(G229,官網匯出!A:AQ,42,FALSE))</f>
        <v>#N/A</v>
      </c>
      <c r="AW229" s="1" t="e">
        <f>IF(LEFT(VLOOKUP(G229,官網匯出!A:AS,43,FALSE),2)="","web",LEFT(VLOOKUP(G229,官網匯出!A:AS,43,FALSE),2))</f>
        <v>#N/A</v>
      </c>
      <c r="AX229" s="1" t="str">
        <f t="shared" si="53"/>
        <v>O</v>
      </c>
    </row>
    <row r="230" spans="1:50">
      <c r="A230" s="1" t="str">
        <f>IF(G230="","",VLOOKUP(官網轉換!AW230,團名!A:B,2,FALSE))</f>
        <v/>
      </c>
      <c r="B230" s="1" t="str">
        <f>IF(G230="","",IF(LEFT(VLOOKUP(G230,官網匯出!A:AQ,43,0),2)="wf",VLOOKUP(VLOOKUP(G230,官網匯出!A:AQ,43,0),團名!$I$1:$K$12,2,FALSE),"N0071"))</f>
        <v/>
      </c>
      <c r="C230" s="1" t="str">
        <f>IFERROR(VLOOKUP(官網匯出!D230,團名!E:G,3,FALSE),"")</f>
        <v/>
      </c>
      <c r="D230" s="1" t="str">
        <f t="shared" si="44"/>
        <v/>
      </c>
      <c r="E230" s="1" t="str">
        <f t="shared" si="45"/>
        <v/>
      </c>
      <c r="F230" s="1" t="str">
        <f>IF(官網匯出!F230="已付款","","B0012")</f>
        <v>B0012</v>
      </c>
      <c r="G230" s="1" t="str">
        <f>IF(官網匯出!A230="","",官網匯出!A230)</f>
        <v/>
      </c>
      <c r="H230" s="3" t="str">
        <f>IF(官網匯出!B230="","",官網匯出!B230)</f>
        <v/>
      </c>
      <c r="I230" s="1" t="str">
        <f>IF(官網匯出!C230="","",官網匯出!C230)</f>
        <v/>
      </c>
      <c r="J230" s="1" t="str">
        <f>IF(官網匯出!D230="","",官網匯出!D230)</f>
        <v/>
      </c>
      <c r="K230" s="3" t="str">
        <f>IF(官網匯出!E230="","",官網匯出!E230)</f>
        <v/>
      </c>
      <c r="L230" s="1" t="str">
        <f>IF(官網匯出!F230="","",官網匯出!F230)</f>
        <v/>
      </c>
      <c r="M230" s="1" t="str">
        <f>IF(官網匯出!G230="","",官網匯出!G230)</f>
        <v/>
      </c>
      <c r="N230" s="1" t="str">
        <f>IF(官網匯出!H230="","",官網匯出!H230)</f>
        <v/>
      </c>
      <c r="P230" s="1" t="str">
        <f>IF(官網匯出!J230="","",RIGHT(官網匯出!J230,LEN(官網匯出!J230)-2))</f>
        <v/>
      </c>
      <c r="Q230" s="1" t="str">
        <f>IF(官網匯出!K230="","",官網匯出!K230)</f>
        <v/>
      </c>
      <c r="R230" s="1" t="str">
        <f>IF(官網匯出!L230="","",官網匯出!L230)</f>
        <v/>
      </c>
      <c r="S230" s="1" t="str">
        <f>IF(官網匯出!M230="","",官網匯出!M230)</f>
        <v/>
      </c>
      <c r="T230" s="1" t="str">
        <f>IF(官網匯出!N230="","",官網匯出!N230)</f>
        <v/>
      </c>
      <c r="U230" s="1" t="str">
        <f>IF(官網匯出!O230="","",官網匯出!O230)</f>
        <v/>
      </c>
      <c r="V230" s="1" t="str">
        <f>IF(官網匯出!P230="",IF(G230="","",0),官網匯出!P230)</f>
        <v/>
      </c>
      <c r="W230" s="1" t="str">
        <f>IF(官網匯出!Q230="",IF(G230="","",0),官網匯出!Q230)</f>
        <v/>
      </c>
      <c r="X230" s="1" t="str">
        <f>IF(官網匯出!R230="","",官網匯出!R230)</f>
        <v/>
      </c>
      <c r="Y230" s="1" t="str">
        <f>IF(官網匯出!S230="","",官網匯出!S230)</f>
        <v/>
      </c>
      <c r="Z230" s="1" t="str">
        <f>IF(G230="","",官網匯出!T230)</f>
        <v/>
      </c>
      <c r="AA230" s="1" t="str">
        <f>IF(G230="","",官網匯出!AK230)</f>
        <v/>
      </c>
      <c r="AB230" s="1" t="str">
        <f>IF(G230="","",IF(官網匯出!V230="","",官網匯出!V230))</f>
        <v/>
      </c>
      <c r="AJ230" s="1" t="str">
        <f>IF(G230="","",IF(官網匯出!AE230="","",官網匯出!AE230))</f>
        <v/>
      </c>
      <c r="AK230" s="1" t="str">
        <f>IF(G230="","",IF(官網匯出!AD230="","",官網匯出!AD230))</f>
        <v/>
      </c>
      <c r="AL230" s="1" t="str">
        <f t="shared" si="46"/>
        <v>0</v>
      </c>
      <c r="AM230" s="1" t="str">
        <f>IF(官網匯出!AG230="","",官網匯出!AG230)</f>
        <v/>
      </c>
      <c r="AN230" s="1" t="str">
        <f>IF(G230="","",IF(官網匯出!AH230="","",官網匯出!AH230))</f>
        <v/>
      </c>
      <c r="AO230" s="14" t="str">
        <f t="shared" si="47"/>
        <v/>
      </c>
      <c r="AP230" s="14" t="str">
        <f t="shared" si="48"/>
        <v>1</v>
      </c>
      <c r="AQ230" s="14" t="str">
        <f t="shared" si="49"/>
        <v>0</v>
      </c>
      <c r="AR230" s="1" t="str">
        <f t="shared" si="50"/>
        <v/>
      </c>
      <c r="AS230" s="1" t="str">
        <f t="shared" si="51"/>
        <v/>
      </c>
      <c r="AT230" s="1" t="str">
        <f t="shared" si="52"/>
        <v/>
      </c>
      <c r="AU230" s="1" t="str">
        <f t="shared" si="43"/>
        <v/>
      </c>
      <c r="AV230" s="1" t="e">
        <f>IF(VLOOKUP(G230,官網匯出!A:AQ,42,FALSE)="","[黃金盾官網]",VLOOKUP(G230,官網匯出!A:AQ,42,FALSE))</f>
        <v>#N/A</v>
      </c>
      <c r="AW230" s="1" t="e">
        <f>IF(LEFT(VLOOKUP(G230,官網匯出!A:AS,43,FALSE),2)="","web",LEFT(VLOOKUP(G230,官網匯出!A:AS,43,FALSE),2))</f>
        <v>#N/A</v>
      </c>
      <c r="AX230" s="1" t="str">
        <f t="shared" si="53"/>
        <v>O</v>
      </c>
    </row>
    <row r="231" spans="1:50">
      <c r="A231" s="1" t="str">
        <f>IF(G231="","",VLOOKUP(官網轉換!AW231,團名!A:B,2,FALSE))</f>
        <v/>
      </c>
      <c r="B231" s="1" t="str">
        <f>IF(G231="","",IF(LEFT(VLOOKUP(G231,官網匯出!A:AQ,43,0),2)="wf",VLOOKUP(VLOOKUP(G231,官網匯出!A:AQ,43,0),團名!$I$1:$K$12,2,FALSE),"N0071"))</f>
        <v/>
      </c>
      <c r="C231" s="1" t="str">
        <f>IFERROR(VLOOKUP(官網匯出!D231,團名!E:G,3,FALSE),"")</f>
        <v/>
      </c>
      <c r="D231" s="1" t="str">
        <f t="shared" si="44"/>
        <v/>
      </c>
      <c r="E231" s="1" t="str">
        <f t="shared" si="45"/>
        <v/>
      </c>
      <c r="F231" s="1" t="str">
        <f>IF(官網匯出!F231="已付款","","B0012")</f>
        <v>B0012</v>
      </c>
      <c r="G231" s="1" t="str">
        <f>IF(官網匯出!A231="","",官網匯出!A231)</f>
        <v/>
      </c>
      <c r="H231" s="3" t="str">
        <f>IF(官網匯出!B231="","",官網匯出!B231)</f>
        <v/>
      </c>
      <c r="I231" s="1" t="str">
        <f>IF(官網匯出!C231="","",官網匯出!C231)</f>
        <v/>
      </c>
      <c r="J231" s="1" t="str">
        <f>IF(官網匯出!D231="","",官網匯出!D231)</f>
        <v/>
      </c>
      <c r="K231" s="3" t="str">
        <f>IF(官網匯出!E231="","",官網匯出!E231)</f>
        <v/>
      </c>
      <c r="L231" s="1" t="str">
        <f>IF(官網匯出!F231="","",官網匯出!F231)</f>
        <v/>
      </c>
      <c r="M231" s="1" t="str">
        <f>IF(官網匯出!G231="","",官網匯出!G231)</f>
        <v/>
      </c>
      <c r="N231" s="1" t="str">
        <f>IF(官網匯出!H231="","",官網匯出!H231)</f>
        <v/>
      </c>
      <c r="P231" s="1" t="str">
        <f>IF(官網匯出!J231="","",RIGHT(官網匯出!J231,LEN(官網匯出!J231)-2))</f>
        <v/>
      </c>
      <c r="Q231" s="1" t="str">
        <f>IF(官網匯出!K231="","",官網匯出!K231)</f>
        <v/>
      </c>
      <c r="R231" s="1" t="str">
        <f>IF(官網匯出!L231="","",官網匯出!L231)</f>
        <v/>
      </c>
      <c r="S231" s="1" t="str">
        <f>IF(官網匯出!M231="","",官網匯出!M231)</f>
        <v/>
      </c>
      <c r="T231" s="1" t="str">
        <f>IF(官網匯出!N231="","",官網匯出!N231)</f>
        <v/>
      </c>
      <c r="U231" s="1" t="str">
        <f>IF(官網匯出!O231="","",官網匯出!O231)</f>
        <v/>
      </c>
      <c r="V231" s="1" t="str">
        <f>IF(官網匯出!P231="",IF(G231="","",0),官網匯出!P231)</f>
        <v/>
      </c>
      <c r="W231" s="1" t="str">
        <f>IF(官網匯出!Q231="",IF(G231="","",0),官網匯出!Q231)</f>
        <v/>
      </c>
      <c r="X231" s="1" t="str">
        <f>IF(官網匯出!R231="","",官網匯出!R231)</f>
        <v/>
      </c>
      <c r="Y231" s="1" t="str">
        <f>IF(官網匯出!S231="","",官網匯出!S231)</f>
        <v/>
      </c>
      <c r="Z231" s="1" t="str">
        <f>IF(G231="","",官網匯出!T231)</f>
        <v/>
      </c>
      <c r="AA231" s="1" t="str">
        <f>IF(G231="","",官網匯出!AK231)</f>
        <v/>
      </c>
      <c r="AB231" s="1" t="str">
        <f>IF(G231="","",IF(官網匯出!V231="","",官網匯出!V231))</f>
        <v/>
      </c>
      <c r="AJ231" s="1" t="str">
        <f>IF(G231="","",IF(官網匯出!AE231="","",官網匯出!AE231))</f>
        <v/>
      </c>
      <c r="AK231" s="1" t="str">
        <f>IF(G231="","",IF(官網匯出!AD231="","",官網匯出!AD231))</f>
        <v/>
      </c>
      <c r="AL231" s="1" t="str">
        <f t="shared" si="46"/>
        <v>0</v>
      </c>
      <c r="AM231" s="1" t="str">
        <f>IF(官網匯出!AG231="","",官網匯出!AG231)</f>
        <v/>
      </c>
      <c r="AN231" s="1" t="str">
        <f>IF(G231="","",IF(官網匯出!AH231="","",官網匯出!AH231))</f>
        <v/>
      </c>
      <c r="AO231" s="14" t="str">
        <f t="shared" si="47"/>
        <v/>
      </c>
      <c r="AP231" s="14" t="str">
        <f t="shared" si="48"/>
        <v>1</v>
      </c>
      <c r="AQ231" s="14" t="str">
        <f t="shared" si="49"/>
        <v>0</v>
      </c>
      <c r="AR231" s="1" t="str">
        <f t="shared" si="50"/>
        <v/>
      </c>
      <c r="AS231" s="1" t="str">
        <f t="shared" si="51"/>
        <v/>
      </c>
      <c r="AT231" s="1" t="str">
        <f t="shared" si="52"/>
        <v/>
      </c>
      <c r="AU231" s="1" t="str">
        <f t="shared" si="43"/>
        <v/>
      </c>
      <c r="AV231" s="1" t="e">
        <f>IF(VLOOKUP(G231,官網匯出!A:AQ,42,FALSE)="","[黃金盾官網]",VLOOKUP(G231,官網匯出!A:AQ,42,FALSE))</f>
        <v>#N/A</v>
      </c>
      <c r="AW231" s="1" t="e">
        <f>IF(LEFT(VLOOKUP(G231,官網匯出!A:AS,43,FALSE),2)="","web",LEFT(VLOOKUP(G231,官網匯出!A:AS,43,FALSE),2))</f>
        <v>#N/A</v>
      </c>
      <c r="AX231" s="1" t="str">
        <f t="shared" si="53"/>
        <v>O</v>
      </c>
    </row>
    <row r="232" spans="1:50">
      <c r="A232" s="1" t="str">
        <f>IF(G232="","",VLOOKUP(官網轉換!AW232,團名!A:B,2,FALSE))</f>
        <v/>
      </c>
      <c r="B232" s="1" t="str">
        <f>IF(G232="","",IF(LEFT(VLOOKUP(G232,官網匯出!A:AQ,43,0),2)="wf",VLOOKUP(VLOOKUP(G232,官網匯出!A:AQ,43,0),團名!$I$1:$K$12,2,FALSE),"N0071"))</f>
        <v/>
      </c>
      <c r="C232" s="1" t="str">
        <f>IFERROR(VLOOKUP(官網匯出!D232,團名!E:G,3,FALSE),"")</f>
        <v/>
      </c>
      <c r="D232" s="1" t="str">
        <f t="shared" si="44"/>
        <v/>
      </c>
      <c r="E232" s="1" t="str">
        <f t="shared" si="45"/>
        <v/>
      </c>
      <c r="F232" s="1" t="str">
        <f>IF(官網匯出!F232="已付款","","B0012")</f>
        <v>B0012</v>
      </c>
      <c r="G232" s="1" t="str">
        <f>IF(官網匯出!A232="","",官網匯出!A232)</f>
        <v/>
      </c>
      <c r="H232" s="3" t="str">
        <f>IF(官網匯出!B232="","",官網匯出!B232)</f>
        <v/>
      </c>
      <c r="I232" s="1" t="str">
        <f>IF(官網匯出!C232="","",官網匯出!C232)</f>
        <v/>
      </c>
      <c r="J232" s="1" t="str">
        <f>IF(官網匯出!D232="","",官網匯出!D232)</f>
        <v/>
      </c>
      <c r="K232" s="3" t="str">
        <f>IF(官網匯出!E232="","",官網匯出!E232)</f>
        <v/>
      </c>
      <c r="L232" s="1" t="str">
        <f>IF(官網匯出!F232="","",官網匯出!F232)</f>
        <v/>
      </c>
      <c r="M232" s="1" t="str">
        <f>IF(官網匯出!G232="","",官網匯出!G232)</f>
        <v/>
      </c>
      <c r="N232" s="1" t="str">
        <f>IF(官網匯出!H232="","",官網匯出!H232)</f>
        <v/>
      </c>
      <c r="P232" s="1" t="str">
        <f>IF(官網匯出!J232="","",RIGHT(官網匯出!J232,LEN(官網匯出!J232)-2))</f>
        <v/>
      </c>
      <c r="Q232" s="1" t="str">
        <f>IF(官網匯出!K232="","",官網匯出!K232)</f>
        <v/>
      </c>
      <c r="R232" s="1" t="str">
        <f>IF(官網匯出!L232="","",官網匯出!L232)</f>
        <v/>
      </c>
      <c r="S232" s="1" t="str">
        <f>IF(官網匯出!M232="","",官網匯出!M232)</f>
        <v/>
      </c>
      <c r="T232" s="1" t="str">
        <f>IF(官網匯出!N232="","",官網匯出!N232)</f>
        <v/>
      </c>
      <c r="U232" s="1" t="str">
        <f>IF(官網匯出!O232="","",官網匯出!O232)</f>
        <v/>
      </c>
      <c r="V232" s="1" t="str">
        <f>IF(官網匯出!P232="",IF(G232="","",0),官網匯出!P232)</f>
        <v/>
      </c>
      <c r="W232" s="1" t="str">
        <f>IF(官網匯出!Q232="",IF(G232="","",0),官網匯出!Q232)</f>
        <v/>
      </c>
      <c r="X232" s="1" t="str">
        <f>IF(官網匯出!R232="","",官網匯出!R232)</f>
        <v/>
      </c>
      <c r="Y232" s="1" t="str">
        <f>IF(官網匯出!S232="","",官網匯出!S232)</f>
        <v/>
      </c>
      <c r="Z232" s="1" t="str">
        <f>IF(G232="","",官網匯出!T232)</f>
        <v/>
      </c>
      <c r="AA232" s="1" t="str">
        <f>IF(G232="","",官網匯出!AK232)</f>
        <v/>
      </c>
      <c r="AB232" s="1" t="str">
        <f>IF(G232="","",IF(官網匯出!V232="","",官網匯出!V232))</f>
        <v/>
      </c>
      <c r="AJ232" s="1" t="str">
        <f>IF(G232="","",IF(官網匯出!AE232="","",官網匯出!AE232))</f>
        <v/>
      </c>
      <c r="AK232" s="1" t="str">
        <f>IF(G232="","",IF(官網匯出!AD232="","",官網匯出!AD232))</f>
        <v/>
      </c>
      <c r="AL232" s="1" t="str">
        <f t="shared" si="46"/>
        <v>0</v>
      </c>
      <c r="AM232" s="1" t="str">
        <f>IF(官網匯出!AG232="","",官網匯出!AG232)</f>
        <v/>
      </c>
      <c r="AN232" s="1" t="str">
        <f>IF(G232="","",IF(官網匯出!AH232="","",官網匯出!AH232))</f>
        <v/>
      </c>
      <c r="AO232" s="14" t="str">
        <f t="shared" si="47"/>
        <v/>
      </c>
      <c r="AP232" s="14" t="str">
        <f t="shared" si="48"/>
        <v>1</v>
      </c>
      <c r="AQ232" s="14" t="str">
        <f t="shared" si="49"/>
        <v>0</v>
      </c>
      <c r="AR232" s="1" t="str">
        <f t="shared" si="50"/>
        <v/>
      </c>
      <c r="AS232" s="1" t="str">
        <f t="shared" si="51"/>
        <v/>
      </c>
      <c r="AT232" s="1" t="str">
        <f t="shared" si="52"/>
        <v/>
      </c>
      <c r="AU232" s="1" t="str">
        <f t="shared" si="43"/>
        <v/>
      </c>
      <c r="AV232" s="1" t="e">
        <f>IF(VLOOKUP(G232,官網匯出!A:AQ,42,FALSE)="","[黃金盾官網]",VLOOKUP(G232,官網匯出!A:AQ,42,FALSE))</f>
        <v>#N/A</v>
      </c>
      <c r="AW232" s="1" t="e">
        <f>IF(LEFT(VLOOKUP(G232,官網匯出!A:AS,43,FALSE),2)="","web",LEFT(VLOOKUP(G232,官網匯出!A:AS,43,FALSE),2))</f>
        <v>#N/A</v>
      </c>
      <c r="AX232" s="1" t="str">
        <f t="shared" si="53"/>
        <v>O</v>
      </c>
    </row>
    <row r="233" spans="1:50">
      <c r="A233" s="1" t="str">
        <f>IF(G233="","",VLOOKUP(官網轉換!AW233,團名!A:B,2,FALSE))</f>
        <v/>
      </c>
      <c r="B233" s="1" t="str">
        <f>IF(G233="","",IF(LEFT(VLOOKUP(G233,官網匯出!A:AQ,43,0),2)="wf",VLOOKUP(VLOOKUP(G233,官網匯出!A:AQ,43,0),團名!$I$1:$K$12,2,FALSE),"N0071"))</f>
        <v/>
      </c>
      <c r="C233" s="1" t="str">
        <f>IFERROR(VLOOKUP(官網匯出!D233,團名!E:G,3,FALSE),"")</f>
        <v/>
      </c>
      <c r="D233" s="1" t="str">
        <f t="shared" si="44"/>
        <v/>
      </c>
      <c r="E233" s="1" t="str">
        <f t="shared" si="45"/>
        <v/>
      </c>
      <c r="F233" s="1" t="str">
        <f>IF(官網匯出!F233="已付款","","B0012")</f>
        <v>B0012</v>
      </c>
      <c r="G233" s="1" t="str">
        <f>IF(官網匯出!A233="","",官網匯出!A233)</f>
        <v/>
      </c>
      <c r="H233" s="3" t="str">
        <f>IF(官網匯出!B233="","",官網匯出!B233)</f>
        <v/>
      </c>
      <c r="I233" s="1" t="str">
        <f>IF(官網匯出!C233="","",官網匯出!C233)</f>
        <v/>
      </c>
      <c r="J233" s="1" t="str">
        <f>IF(官網匯出!D233="","",官網匯出!D233)</f>
        <v/>
      </c>
      <c r="K233" s="3" t="str">
        <f>IF(官網匯出!E233="","",官網匯出!E233)</f>
        <v/>
      </c>
      <c r="L233" s="1" t="str">
        <f>IF(官網匯出!F233="","",官網匯出!F233)</f>
        <v/>
      </c>
      <c r="M233" s="1" t="str">
        <f>IF(官網匯出!G233="","",官網匯出!G233)</f>
        <v/>
      </c>
      <c r="N233" s="1" t="str">
        <f>IF(官網匯出!H233="","",官網匯出!H233)</f>
        <v/>
      </c>
      <c r="P233" s="1" t="str">
        <f>IF(官網匯出!J233="","",RIGHT(官網匯出!J233,LEN(官網匯出!J233)-2))</f>
        <v/>
      </c>
      <c r="Q233" s="1" t="str">
        <f>IF(官網匯出!K233="","",官網匯出!K233)</f>
        <v/>
      </c>
      <c r="R233" s="1" t="str">
        <f>IF(官網匯出!L233="","",官網匯出!L233)</f>
        <v/>
      </c>
      <c r="S233" s="1" t="str">
        <f>IF(官網匯出!M233="","",官網匯出!M233)</f>
        <v/>
      </c>
      <c r="T233" s="1" t="str">
        <f>IF(官網匯出!N233="","",官網匯出!N233)</f>
        <v/>
      </c>
      <c r="U233" s="1" t="str">
        <f>IF(官網匯出!O233="","",官網匯出!O233)</f>
        <v/>
      </c>
      <c r="V233" s="1" t="str">
        <f>IF(官網匯出!P233="",IF(G233="","",0),官網匯出!P233)</f>
        <v/>
      </c>
      <c r="W233" s="1" t="str">
        <f>IF(官網匯出!Q233="",IF(G233="","",0),官網匯出!Q233)</f>
        <v/>
      </c>
      <c r="X233" s="1" t="str">
        <f>IF(官網匯出!R233="","",官網匯出!R233)</f>
        <v/>
      </c>
      <c r="Y233" s="1" t="str">
        <f>IF(官網匯出!S233="","",官網匯出!S233)</f>
        <v/>
      </c>
      <c r="Z233" s="1" t="str">
        <f>IF(G233="","",官網匯出!T233)</f>
        <v/>
      </c>
      <c r="AA233" s="1" t="str">
        <f>IF(G233="","",官網匯出!AK233)</f>
        <v/>
      </c>
      <c r="AB233" s="1" t="str">
        <f>IF(G233="","",IF(官網匯出!V233="","",官網匯出!V233))</f>
        <v/>
      </c>
      <c r="AJ233" s="1" t="str">
        <f>IF(G233="","",IF(官網匯出!AE233="","",官網匯出!AE233))</f>
        <v/>
      </c>
      <c r="AK233" s="1" t="str">
        <f>IF(G233="","",IF(官網匯出!AD233="","",官網匯出!AD233))</f>
        <v/>
      </c>
      <c r="AL233" s="1" t="str">
        <f t="shared" si="46"/>
        <v>0</v>
      </c>
      <c r="AM233" s="1" t="str">
        <f>IF(官網匯出!AG233="","",官網匯出!AG233)</f>
        <v/>
      </c>
      <c r="AN233" s="1" t="str">
        <f>IF(G233="","",IF(官網匯出!AH233="","",官網匯出!AH233))</f>
        <v/>
      </c>
      <c r="AO233" s="14" t="str">
        <f t="shared" si="47"/>
        <v/>
      </c>
      <c r="AP233" s="14" t="str">
        <f t="shared" si="48"/>
        <v>1</v>
      </c>
      <c r="AQ233" s="14" t="str">
        <f t="shared" si="49"/>
        <v>0</v>
      </c>
      <c r="AR233" s="1" t="str">
        <f t="shared" si="50"/>
        <v/>
      </c>
      <c r="AS233" s="1" t="str">
        <f t="shared" si="51"/>
        <v/>
      </c>
      <c r="AT233" s="1" t="str">
        <f t="shared" si="52"/>
        <v/>
      </c>
      <c r="AU233" s="1" t="str">
        <f t="shared" si="43"/>
        <v/>
      </c>
      <c r="AV233" s="1" t="e">
        <f>IF(VLOOKUP(G233,官網匯出!A:AQ,42,FALSE)="","[黃金盾官網]",VLOOKUP(G233,官網匯出!A:AQ,42,FALSE))</f>
        <v>#N/A</v>
      </c>
      <c r="AW233" s="1" t="e">
        <f>IF(LEFT(VLOOKUP(G233,官網匯出!A:AS,43,FALSE),2)="","web",LEFT(VLOOKUP(G233,官網匯出!A:AS,43,FALSE),2))</f>
        <v>#N/A</v>
      </c>
      <c r="AX233" s="1" t="str">
        <f t="shared" si="53"/>
        <v>O</v>
      </c>
    </row>
    <row r="234" spans="1:50">
      <c r="A234" s="1" t="str">
        <f>IF(G234="","",VLOOKUP(官網轉換!AW234,團名!A:B,2,FALSE))</f>
        <v/>
      </c>
      <c r="B234" s="1" t="str">
        <f>IF(G234="","",IF(LEFT(VLOOKUP(G234,官網匯出!A:AQ,43,0),2)="wf",VLOOKUP(VLOOKUP(G234,官網匯出!A:AQ,43,0),團名!$I$1:$K$12,2,FALSE),"N0071"))</f>
        <v/>
      </c>
      <c r="C234" s="1" t="str">
        <f>IFERROR(VLOOKUP(官網匯出!D234,團名!E:G,3,FALSE),"")</f>
        <v/>
      </c>
      <c r="D234" s="1" t="str">
        <f t="shared" si="44"/>
        <v/>
      </c>
      <c r="E234" s="1" t="str">
        <f t="shared" si="45"/>
        <v/>
      </c>
      <c r="F234" s="1" t="str">
        <f>IF(官網匯出!F234="已付款","","B0012")</f>
        <v>B0012</v>
      </c>
      <c r="G234" s="1" t="str">
        <f>IF(官網匯出!A234="","",官網匯出!A234)</f>
        <v/>
      </c>
      <c r="H234" s="3" t="str">
        <f>IF(官網匯出!B234="","",官網匯出!B234)</f>
        <v/>
      </c>
      <c r="I234" s="1" t="str">
        <f>IF(官網匯出!C234="","",官網匯出!C234)</f>
        <v/>
      </c>
      <c r="J234" s="1" t="str">
        <f>IF(官網匯出!D234="","",官網匯出!D234)</f>
        <v/>
      </c>
      <c r="K234" s="3" t="str">
        <f>IF(官網匯出!E234="","",官網匯出!E234)</f>
        <v/>
      </c>
      <c r="L234" s="1" t="str">
        <f>IF(官網匯出!F234="","",官網匯出!F234)</f>
        <v/>
      </c>
      <c r="M234" s="1" t="str">
        <f>IF(官網匯出!G234="","",官網匯出!G234)</f>
        <v/>
      </c>
      <c r="N234" s="1" t="str">
        <f>IF(官網匯出!H234="","",官網匯出!H234)</f>
        <v/>
      </c>
      <c r="P234" s="1" t="str">
        <f>IF(官網匯出!J234="","",RIGHT(官網匯出!J234,LEN(官網匯出!J234)-2))</f>
        <v/>
      </c>
      <c r="Q234" s="1" t="str">
        <f>IF(官網匯出!K234="","",官網匯出!K234)</f>
        <v/>
      </c>
      <c r="R234" s="1" t="str">
        <f>IF(官網匯出!L234="","",官網匯出!L234)</f>
        <v/>
      </c>
      <c r="S234" s="1" t="str">
        <f>IF(官網匯出!M234="","",官網匯出!M234)</f>
        <v/>
      </c>
      <c r="T234" s="1" t="str">
        <f>IF(官網匯出!N234="","",官網匯出!N234)</f>
        <v/>
      </c>
      <c r="U234" s="1" t="str">
        <f>IF(官網匯出!O234="","",官網匯出!O234)</f>
        <v/>
      </c>
      <c r="V234" s="1" t="str">
        <f>IF(官網匯出!P234="",IF(G234="","",0),官網匯出!P234)</f>
        <v/>
      </c>
      <c r="W234" s="1" t="str">
        <f>IF(官網匯出!Q234="",IF(G234="","",0),官網匯出!Q234)</f>
        <v/>
      </c>
      <c r="X234" s="1" t="str">
        <f>IF(官網匯出!R234="","",官網匯出!R234)</f>
        <v/>
      </c>
      <c r="Y234" s="1" t="str">
        <f>IF(官網匯出!S234="","",官網匯出!S234)</f>
        <v/>
      </c>
      <c r="Z234" s="1" t="str">
        <f>IF(G234="","",官網匯出!T234)</f>
        <v/>
      </c>
      <c r="AA234" s="1" t="str">
        <f>IF(G234="","",官網匯出!AK234)</f>
        <v/>
      </c>
      <c r="AB234" s="1" t="str">
        <f>IF(G234="","",IF(官網匯出!V234="","",官網匯出!V234))</f>
        <v/>
      </c>
      <c r="AJ234" s="1" t="str">
        <f>IF(G234="","",IF(官網匯出!AE234="","",官網匯出!AE234))</f>
        <v/>
      </c>
      <c r="AK234" s="1" t="str">
        <f>IF(G234="","",IF(官網匯出!AD234="","",官網匯出!AD234))</f>
        <v/>
      </c>
      <c r="AL234" s="1" t="str">
        <f t="shared" si="46"/>
        <v>0</v>
      </c>
      <c r="AM234" s="1" t="str">
        <f>IF(官網匯出!AG234="","",官網匯出!AG234)</f>
        <v/>
      </c>
      <c r="AN234" s="1" t="str">
        <f>IF(G234="","",IF(官網匯出!AH234="","",官網匯出!AH234))</f>
        <v/>
      </c>
      <c r="AO234" s="14" t="str">
        <f t="shared" si="47"/>
        <v/>
      </c>
      <c r="AP234" s="14" t="str">
        <f t="shared" si="48"/>
        <v>1</v>
      </c>
      <c r="AQ234" s="14" t="str">
        <f t="shared" si="49"/>
        <v>0</v>
      </c>
      <c r="AR234" s="1" t="str">
        <f t="shared" si="50"/>
        <v/>
      </c>
      <c r="AS234" s="1" t="str">
        <f t="shared" si="51"/>
        <v/>
      </c>
      <c r="AT234" s="1" t="str">
        <f t="shared" si="52"/>
        <v/>
      </c>
      <c r="AU234" s="1" t="str">
        <f t="shared" si="43"/>
        <v/>
      </c>
      <c r="AV234" s="1" t="e">
        <f>IF(VLOOKUP(G234,官網匯出!A:AQ,42,FALSE)="","[黃金盾官網]",VLOOKUP(G234,官網匯出!A:AQ,42,FALSE))</f>
        <v>#N/A</v>
      </c>
      <c r="AW234" s="1" t="e">
        <f>IF(LEFT(VLOOKUP(G234,官網匯出!A:AS,43,FALSE),2)="","web",LEFT(VLOOKUP(G234,官網匯出!A:AS,43,FALSE),2))</f>
        <v>#N/A</v>
      </c>
      <c r="AX234" s="1" t="str">
        <f t="shared" si="53"/>
        <v>O</v>
      </c>
    </row>
    <row r="235" spans="1:50">
      <c r="A235" s="1" t="str">
        <f>IF(G235="","",VLOOKUP(官網轉換!AW235,團名!A:B,2,FALSE))</f>
        <v/>
      </c>
      <c r="B235" s="1" t="str">
        <f>IF(G235="","",IF(LEFT(VLOOKUP(G235,官網匯出!A:AQ,43,0),2)="wf",VLOOKUP(VLOOKUP(G235,官網匯出!A:AQ,43,0),團名!$I$1:$K$12,2,FALSE),"N0071"))</f>
        <v/>
      </c>
      <c r="C235" s="1" t="str">
        <f>IFERROR(VLOOKUP(官網匯出!D235,團名!E:G,3,FALSE),"")</f>
        <v/>
      </c>
      <c r="D235" s="1" t="str">
        <f t="shared" si="44"/>
        <v/>
      </c>
      <c r="E235" s="1" t="str">
        <f t="shared" si="45"/>
        <v/>
      </c>
      <c r="F235" s="1" t="str">
        <f>IF(官網匯出!F235="已付款","","B0012")</f>
        <v>B0012</v>
      </c>
      <c r="G235" s="1" t="str">
        <f>IF(官網匯出!A235="","",官網匯出!A235)</f>
        <v/>
      </c>
      <c r="H235" s="3" t="str">
        <f>IF(官網匯出!B235="","",官網匯出!B235)</f>
        <v/>
      </c>
      <c r="I235" s="1" t="str">
        <f>IF(官網匯出!C235="","",官網匯出!C235)</f>
        <v/>
      </c>
      <c r="J235" s="1" t="str">
        <f>IF(官網匯出!D235="","",官網匯出!D235)</f>
        <v/>
      </c>
      <c r="K235" s="3" t="str">
        <f>IF(官網匯出!E235="","",官網匯出!E235)</f>
        <v/>
      </c>
      <c r="L235" s="1" t="str">
        <f>IF(官網匯出!F235="","",官網匯出!F235)</f>
        <v/>
      </c>
      <c r="M235" s="1" t="str">
        <f>IF(官網匯出!G235="","",官網匯出!G235)</f>
        <v/>
      </c>
      <c r="N235" s="1" t="str">
        <f>IF(官網匯出!H235="","",官網匯出!H235)</f>
        <v/>
      </c>
      <c r="P235" s="1" t="str">
        <f>IF(官網匯出!J235="","",RIGHT(官網匯出!J235,LEN(官網匯出!J235)-2))</f>
        <v/>
      </c>
      <c r="Q235" s="1" t="str">
        <f>IF(官網匯出!K235="","",官網匯出!K235)</f>
        <v/>
      </c>
      <c r="R235" s="1" t="str">
        <f>IF(官網匯出!L235="","",官網匯出!L235)</f>
        <v/>
      </c>
      <c r="S235" s="1" t="str">
        <f>IF(官網匯出!M235="","",官網匯出!M235)</f>
        <v/>
      </c>
      <c r="T235" s="1" t="str">
        <f>IF(官網匯出!N235="","",官網匯出!N235)</f>
        <v/>
      </c>
      <c r="U235" s="1" t="str">
        <f>IF(官網匯出!O235="","",官網匯出!O235)</f>
        <v/>
      </c>
      <c r="V235" s="1" t="str">
        <f>IF(官網匯出!P235="",IF(G235="","",0),官網匯出!P235)</f>
        <v/>
      </c>
      <c r="W235" s="1" t="str">
        <f>IF(官網匯出!Q235="",IF(G235="","",0),官網匯出!Q235)</f>
        <v/>
      </c>
      <c r="X235" s="1" t="str">
        <f>IF(官網匯出!R235="","",官網匯出!R235)</f>
        <v/>
      </c>
      <c r="Y235" s="1" t="str">
        <f>IF(官網匯出!S235="","",官網匯出!S235)</f>
        <v/>
      </c>
      <c r="Z235" s="1" t="str">
        <f>IF(G235="","",官網匯出!T235)</f>
        <v/>
      </c>
      <c r="AA235" s="1" t="str">
        <f>IF(G235="","",官網匯出!AK235)</f>
        <v/>
      </c>
      <c r="AB235" s="1" t="str">
        <f>IF(G235="","",IF(官網匯出!V235="","",官網匯出!V235))</f>
        <v/>
      </c>
      <c r="AJ235" s="1" t="str">
        <f>IF(G235="","",IF(官網匯出!AE235="","",官網匯出!AE235))</f>
        <v/>
      </c>
      <c r="AK235" s="1" t="str">
        <f>IF(G235="","",IF(官網匯出!AD235="","",官網匯出!AD235))</f>
        <v/>
      </c>
      <c r="AL235" s="1" t="str">
        <f t="shared" si="46"/>
        <v>0</v>
      </c>
      <c r="AM235" s="1" t="str">
        <f>IF(官網匯出!AG235="","",官網匯出!AG235)</f>
        <v/>
      </c>
      <c r="AN235" s="1" t="str">
        <f>IF(G235="","",IF(官網匯出!AH235="","",官網匯出!AH235))</f>
        <v/>
      </c>
      <c r="AO235" s="14" t="str">
        <f t="shared" si="47"/>
        <v/>
      </c>
      <c r="AP235" s="14" t="str">
        <f t="shared" si="48"/>
        <v>1</v>
      </c>
      <c r="AQ235" s="14" t="str">
        <f t="shared" si="49"/>
        <v>0</v>
      </c>
      <c r="AR235" s="1" t="str">
        <f t="shared" si="50"/>
        <v/>
      </c>
      <c r="AS235" s="1" t="str">
        <f t="shared" si="51"/>
        <v/>
      </c>
      <c r="AT235" s="1" t="str">
        <f t="shared" si="52"/>
        <v/>
      </c>
      <c r="AU235" s="1" t="str">
        <f t="shared" si="43"/>
        <v/>
      </c>
      <c r="AV235" s="1" t="e">
        <f>IF(VLOOKUP(G235,官網匯出!A:AQ,42,FALSE)="","[黃金盾官網]",VLOOKUP(G235,官網匯出!A:AQ,42,FALSE))</f>
        <v>#N/A</v>
      </c>
      <c r="AW235" s="1" t="e">
        <f>IF(LEFT(VLOOKUP(G235,官網匯出!A:AS,43,FALSE),2)="","web",LEFT(VLOOKUP(G235,官網匯出!A:AS,43,FALSE),2))</f>
        <v>#N/A</v>
      </c>
      <c r="AX235" s="1" t="str">
        <f t="shared" si="53"/>
        <v>O</v>
      </c>
    </row>
    <row r="236" spans="1:50">
      <c r="A236" s="1" t="str">
        <f>IF(G236="","",VLOOKUP(官網轉換!AW236,團名!A:B,2,FALSE))</f>
        <v/>
      </c>
      <c r="B236" s="1" t="str">
        <f>IF(G236="","",IF(LEFT(VLOOKUP(G236,官網匯出!A:AQ,43,0),2)="wf",VLOOKUP(VLOOKUP(G236,官網匯出!A:AQ,43,0),團名!$I$1:$K$12,2,FALSE),"N0071"))</f>
        <v/>
      </c>
      <c r="C236" s="1" t="str">
        <f>IFERROR(VLOOKUP(官網匯出!D236,團名!E:G,3,FALSE),"")</f>
        <v/>
      </c>
      <c r="D236" s="1" t="str">
        <f t="shared" si="44"/>
        <v/>
      </c>
      <c r="E236" s="1" t="str">
        <f t="shared" si="45"/>
        <v/>
      </c>
      <c r="F236" s="1" t="str">
        <f>IF(官網匯出!F236="已付款","","B0012")</f>
        <v>B0012</v>
      </c>
      <c r="G236" s="1" t="str">
        <f>IF(官網匯出!A236="","",官網匯出!A236)</f>
        <v/>
      </c>
      <c r="H236" s="3" t="str">
        <f>IF(官網匯出!B236="","",官網匯出!B236)</f>
        <v/>
      </c>
      <c r="I236" s="1" t="str">
        <f>IF(官網匯出!C236="","",官網匯出!C236)</f>
        <v/>
      </c>
      <c r="J236" s="1" t="str">
        <f>IF(官網匯出!D236="","",官網匯出!D236)</f>
        <v/>
      </c>
      <c r="K236" s="3" t="str">
        <f>IF(官網匯出!E236="","",官網匯出!E236)</f>
        <v/>
      </c>
      <c r="L236" s="1" t="str">
        <f>IF(官網匯出!F236="","",官網匯出!F236)</f>
        <v/>
      </c>
      <c r="M236" s="1" t="str">
        <f>IF(官網匯出!G236="","",官網匯出!G236)</f>
        <v/>
      </c>
      <c r="N236" s="1" t="str">
        <f>IF(官網匯出!H236="","",官網匯出!H236)</f>
        <v/>
      </c>
      <c r="P236" s="1" t="str">
        <f>IF(官網匯出!J236="","",RIGHT(官網匯出!J236,LEN(官網匯出!J236)-2))</f>
        <v/>
      </c>
      <c r="Q236" s="1" t="str">
        <f>IF(官網匯出!K236="","",官網匯出!K236)</f>
        <v/>
      </c>
      <c r="R236" s="1" t="str">
        <f>IF(官網匯出!L236="","",官網匯出!L236)</f>
        <v/>
      </c>
      <c r="S236" s="1" t="str">
        <f>IF(官網匯出!M236="","",官網匯出!M236)</f>
        <v/>
      </c>
      <c r="T236" s="1" t="str">
        <f>IF(官網匯出!N236="","",官網匯出!N236)</f>
        <v/>
      </c>
      <c r="U236" s="1" t="str">
        <f>IF(官網匯出!O236="","",官網匯出!O236)</f>
        <v/>
      </c>
      <c r="V236" s="1" t="str">
        <f>IF(官網匯出!P236="",IF(G236="","",0),官網匯出!P236)</f>
        <v/>
      </c>
      <c r="W236" s="1" t="str">
        <f>IF(官網匯出!Q236="",IF(G236="","",0),官網匯出!Q236)</f>
        <v/>
      </c>
      <c r="X236" s="1" t="str">
        <f>IF(官網匯出!R236="","",官網匯出!R236)</f>
        <v/>
      </c>
      <c r="Y236" s="1" t="str">
        <f>IF(官網匯出!S236="","",官網匯出!S236)</f>
        <v/>
      </c>
      <c r="Z236" s="1" t="str">
        <f>IF(G236="","",官網匯出!T236)</f>
        <v/>
      </c>
      <c r="AA236" s="1" t="str">
        <f>IF(G236="","",官網匯出!AK236)</f>
        <v/>
      </c>
      <c r="AB236" s="1" t="str">
        <f>IF(G236="","",IF(官網匯出!V236="","",官網匯出!V236))</f>
        <v/>
      </c>
      <c r="AJ236" s="1" t="str">
        <f>IF(G236="","",IF(官網匯出!AE236="","",官網匯出!AE236))</f>
        <v/>
      </c>
      <c r="AK236" s="1" t="str">
        <f>IF(G236="","",IF(官網匯出!AD236="","",官網匯出!AD236))</f>
        <v/>
      </c>
      <c r="AL236" s="1" t="str">
        <f t="shared" si="46"/>
        <v>0</v>
      </c>
      <c r="AM236" s="1" t="str">
        <f>IF(官網匯出!AG236="","",官網匯出!AG236)</f>
        <v/>
      </c>
      <c r="AN236" s="1" t="str">
        <f>IF(G236="","",IF(官網匯出!AH236="","",官網匯出!AH236))</f>
        <v/>
      </c>
      <c r="AO236" s="14" t="str">
        <f t="shared" si="47"/>
        <v/>
      </c>
      <c r="AP236" s="14" t="str">
        <f t="shared" si="48"/>
        <v>1</v>
      </c>
      <c r="AQ236" s="14" t="str">
        <f t="shared" si="49"/>
        <v>0</v>
      </c>
      <c r="AR236" s="1" t="str">
        <f t="shared" si="50"/>
        <v/>
      </c>
      <c r="AS236" s="1" t="str">
        <f t="shared" si="51"/>
        <v/>
      </c>
      <c r="AT236" s="1" t="str">
        <f t="shared" si="52"/>
        <v/>
      </c>
      <c r="AU236" s="1" t="str">
        <f t="shared" si="43"/>
        <v/>
      </c>
      <c r="AV236" s="1" t="e">
        <f>IF(VLOOKUP(G236,官網匯出!A:AQ,42,FALSE)="","[黃金盾官網]",VLOOKUP(G236,官網匯出!A:AQ,42,FALSE))</f>
        <v>#N/A</v>
      </c>
      <c r="AW236" s="1" t="e">
        <f>IF(LEFT(VLOOKUP(G236,官網匯出!A:AS,43,FALSE),2)="","web",LEFT(VLOOKUP(G236,官網匯出!A:AS,43,FALSE),2))</f>
        <v>#N/A</v>
      </c>
      <c r="AX236" s="1" t="str">
        <f t="shared" si="53"/>
        <v>O</v>
      </c>
    </row>
    <row r="237" spans="1:50">
      <c r="A237" s="1" t="str">
        <f>IF(G237="","",VLOOKUP(官網轉換!AW237,團名!A:B,2,FALSE))</f>
        <v/>
      </c>
      <c r="B237" s="1" t="str">
        <f>IF(G237="","",IF(LEFT(VLOOKUP(G237,官網匯出!A:AQ,43,0),2)="wf",VLOOKUP(VLOOKUP(G237,官網匯出!A:AQ,43,0),團名!$I$1:$K$12,2,FALSE),"N0071"))</f>
        <v/>
      </c>
      <c r="C237" s="1" t="str">
        <f>IFERROR(VLOOKUP(官網匯出!D237,團名!E:G,3,FALSE),"")</f>
        <v/>
      </c>
      <c r="D237" s="1" t="str">
        <f t="shared" si="44"/>
        <v/>
      </c>
      <c r="E237" s="1" t="str">
        <f t="shared" si="45"/>
        <v/>
      </c>
      <c r="F237" s="1" t="str">
        <f>IF(官網匯出!F237="已付款","","B0012")</f>
        <v>B0012</v>
      </c>
      <c r="G237" s="1" t="str">
        <f>IF(官網匯出!A237="","",官網匯出!A237)</f>
        <v/>
      </c>
      <c r="H237" s="3" t="str">
        <f>IF(官網匯出!B237="","",官網匯出!B237)</f>
        <v/>
      </c>
      <c r="I237" s="1" t="str">
        <f>IF(官網匯出!C237="","",官網匯出!C237)</f>
        <v/>
      </c>
      <c r="J237" s="1" t="str">
        <f>IF(官網匯出!D237="","",官網匯出!D237)</f>
        <v/>
      </c>
      <c r="K237" s="3" t="str">
        <f>IF(官網匯出!E237="","",官網匯出!E237)</f>
        <v/>
      </c>
      <c r="L237" s="1" t="str">
        <f>IF(官網匯出!F237="","",官網匯出!F237)</f>
        <v/>
      </c>
      <c r="M237" s="1" t="str">
        <f>IF(官網匯出!G237="","",官網匯出!G237)</f>
        <v/>
      </c>
      <c r="N237" s="1" t="str">
        <f>IF(官網匯出!H237="","",官網匯出!H237)</f>
        <v/>
      </c>
      <c r="P237" s="1" t="str">
        <f>IF(官網匯出!J237="","",RIGHT(官網匯出!J237,LEN(官網匯出!J237)-2))</f>
        <v/>
      </c>
      <c r="Q237" s="1" t="str">
        <f>IF(官網匯出!K237="","",官網匯出!K237)</f>
        <v/>
      </c>
      <c r="R237" s="1" t="str">
        <f>IF(官網匯出!L237="","",官網匯出!L237)</f>
        <v/>
      </c>
      <c r="S237" s="1" t="str">
        <f>IF(官網匯出!M237="","",官網匯出!M237)</f>
        <v/>
      </c>
      <c r="T237" s="1" t="str">
        <f>IF(官網匯出!N237="","",官網匯出!N237)</f>
        <v/>
      </c>
      <c r="U237" s="1" t="str">
        <f>IF(官網匯出!O237="","",官網匯出!O237)</f>
        <v/>
      </c>
      <c r="V237" s="1" t="str">
        <f>IF(官網匯出!P237="",IF(G237="","",0),官網匯出!P237)</f>
        <v/>
      </c>
      <c r="W237" s="1" t="str">
        <f>IF(官網匯出!Q237="",IF(G237="","",0),官網匯出!Q237)</f>
        <v/>
      </c>
      <c r="X237" s="1" t="str">
        <f>IF(官網匯出!R237="","",官網匯出!R237)</f>
        <v/>
      </c>
      <c r="Y237" s="1" t="str">
        <f>IF(官網匯出!S237="","",官網匯出!S237)</f>
        <v/>
      </c>
      <c r="Z237" s="1" t="str">
        <f>IF(G237="","",官網匯出!T237)</f>
        <v/>
      </c>
      <c r="AA237" s="1" t="str">
        <f>IF(G237="","",官網匯出!AK237)</f>
        <v/>
      </c>
      <c r="AB237" s="1" t="str">
        <f>IF(G237="","",IF(官網匯出!V237="","",官網匯出!V237))</f>
        <v/>
      </c>
      <c r="AJ237" s="1" t="str">
        <f>IF(G237="","",IF(官網匯出!AE237="","",官網匯出!AE237))</f>
        <v/>
      </c>
      <c r="AK237" s="1" t="str">
        <f>IF(G237="","",IF(官網匯出!AD237="","",官網匯出!AD237))</f>
        <v/>
      </c>
      <c r="AL237" s="1" t="str">
        <f t="shared" si="46"/>
        <v>0</v>
      </c>
      <c r="AM237" s="1" t="str">
        <f>IF(官網匯出!AG237="","",官網匯出!AG237)</f>
        <v/>
      </c>
      <c r="AN237" s="1" t="str">
        <f>IF(G237="","",IF(官網匯出!AH237="","",官網匯出!AH237))</f>
        <v/>
      </c>
      <c r="AO237" s="14" t="str">
        <f t="shared" si="47"/>
        <v/>
      </c>
      <c r="AP237" s="14" t="str">
        <f t="shared" si="48"/>
        <v>1</v>
      </c>
      <c r="AQ237" s="14" t="str">
        <f t="shared" si="49"/>
        <v>0</v>
      </c>
      <c r="AR237" s="1" t="str">
        <f t="shared" si="50"/>
        <v/>
      </c>
      <c r="AS237" s="1" t="str">
        <f t="shared" si="51"/>
        <v/>
      </c>
      <c r="AT237" s="1" t="str">
        <f t="shared" si="52"/>
        <v/>
      </c>
      <c r="AU237" s="1" t="str">
        <f t="shared" si="43"/>
        <v/>
      </c>
      <c r="AV237" s="1" t="e">
        <f>IF(VLOOKUP(G237,官網匯出!A:AQ,42,FALSE)="","[黃金盾官網]",VLOOKUP(G237,官網匯出!A:AQ,42,FALSE))</f>
        <v>#N/A</v>
      </c>
      <c r="AW237" s="1" t="e">
        <f>IF(LEFT(VLOOKUP(G237,官網匯出!A:AS,43,FALSE),2)="","web",LEFT(VLOOKUP(G237,官網匯出!A:AS,43,FALSE),2))</f>
        <v>#N/A</v>
      </c>
      <c r="AX237" s="1" t="str">
        <f t="shared" si="53"/>
        <v>O</v>
      </c>
    </row>
    <row r="238" spans="1:50">
      <c r="A238" s="1" t="str">
        <f>IF(G238="","",VLOOKUP(官網轉換!AW238,團名!A:B,2,FALSE))</f>
        <v/>
      </c>
      <c r="B238" s="1" t="str">
        <f>IF(G238="","",IF(LEFT(VLOOKUP(G238,官網匯出!A:AQ,43,0),2)="wf",VLOOKUP(VLOOKUP(G238,官網匯出!A:AQ,43,0),團名!$I$1:$K$12,2,FALSE),"N0071"))</f>
        <v/>
      </c>
      <c r="C238" s="1" t="str">
        <f>IFERROR(VLOOKUP(官網匯出!D238,團名!E:G,3,FALSE),"")</f>
        <v/>
      </c>
      <c r="D238" s="1" t="str">
        <f t="shared" si="44"/>
        <v/>
      </c>
      <c r="E238" s="1" t="str">
        <f t="shared" si="45"/>
        <v/>
      </c>
      <c r="F238" s="1" t="str">
        <f>IF(官網匯出!F238="已付款","","B0012")</f>
        <v>B0012</v>
      </c>
      <c r="G238" s="1" t="str">
        <f>IF(官網匯出!A238="","",官網匯出!A238)</f>
        <v/>
      </c>
      <c r="H238" s="3" t="str">
        <f>IF(官網匯出!B238="","",官網匯出!B238)</f>
        <v/>
      </c>
      <c r="I238" s="1" t="str">
        <f>IF(官網匯出!C238="","",官網匯出!C238)</f>
        <v/>
      </c>
      <c r="J238" s="1" t="str">
        <f>IF(官網匯出!D238="","",官網匯出!D238)</f>
        <v/>
      </c>
      <c r="K238" s="3" t="str">
        <f>IF(官網匯出!E238="","",官網匯出!E238)</f>
        <v/>
      </c>
      <c r="L238" s="1" t="str">
        <f>IF(官網匯出!F238="","",官網匯出!F238)</f>
        <v/>
      </c>
      <c r="M238" s="1" t="str">
        <f>IF(官網匯出!G238="","",官網匯出!G238)</f>
        <v/>
      </c>
      <c r="N238" s="1" t="str">
        <f>IF(官網匯出!H238="","",官網匯出!H238)</f>
        <v/>
      </c>
      <c r="P238" s="1" t="str">
        <f>IF(官網匯出!J238="","",RIGHT(官網匯出!J238,LEN(官網匯出!J238)-2))</f>
        <v/>
      </c>
      <c r="Q238" s="1" t="str">
        <f>IF(官網匯出!K238="","",官網匯出!K238)</f>
        <v/>
      </c>
      <c r="R238" s="1" t="str">
        <f>IF(官網匯出!L238="","",官網匯出!L238)</f>
        <v/>
      </c>
      <c r="S238" s="1" t="str">
        <f>IF(官網匯出!M238="","",官網匯出!M238)</f>
        <v/>
      </c>
      <c r="T238" s="1" t="str">
        <f>IF(官網匯出!N238="","",官網匯出!N238)</f>
        <v/>
      </c>
      <c r="U238" s="1" t="str">
        <f>IF(官網匯出!O238="","",官網匯出!O238)</f>
        <v/>
      </c>
      <c r="V238" s="1" t="str">
        <f>IF(官網匯出!P238="",IF(G238="","",0),官網匯出!P238)</f>
        <v/>
      </c>
      <c r="W238" s="1" t="str">
        <f>IF(官網匯出!Q238="",IF(G238="","",0),官網匯出!Q238)</f>
        <v/>
      </c>
      <c r="X238" s="1" t="str">
        <f>IF(官網匯出!R238="","",官網匯出!R238)</f>
        <v/>
      </c>
      <c r="Y238" s="1" t="str">
        <f>IF(官網匯出!S238="","",官網匯出!S238)</f>
        <v/>
      </c>
      <c r="Z238" s="1" t="str">
        <f>IF(G238="","",官網匯出!T238)</f>
        <v/>
      </c>
      <c r="AA238" s="1" t="str">
        <f>IF(G238="","",官網匯出!AK238)</f>
        <v/>
      </c>
      <c r="AB238" s="1" t="str">
        <f>IF(G238="","",IF(官網匯出!V238="","",官網匯出!V238))</f>
        <v/>
      </c>
      <c r="AJ238" s="1" t="str">
        <f>IF(G238="","",IF(官網匯出!AE238="","",官網匯出!AE238))</f>
        <v/>
      </c>
      <c r="AK238" s="1" t="str">
        <f>IF(G238="","",IF(官網匯出!AD238="","",官網匯出!AD238))</f>
        <v/>
      </c>
      <c r="AL238" s="1" t="str">
        <f t="shared" si="46"/>
        <v>0</v>
      </c>
      <c r="AM238" s="1" t="str">
        <f>IF(官網匯出!AG238="","",官網匯出!AG238)</f>
        <v/>
      </c>
      <c r="AN238" s="1" t="str">
        <f>IF(G238="","",IF(官網匯出!AH238="","",官網匯出!AH238))</f>
        <v/>
      </c>
      <c r="AO238" s="14" t="str">
        <f t="shared" si="47"/>
        <v/>
      </c>
      <c r="AP238" s="14" t="str">
        <f t="shared" si="48"/>
        <v>1</v>
      </c>
      <c r="AQ238" s="14" t="str">
        <f t="shared" si="49"/>
        <v>0</v>
      </c>
      <c r="AR238" s="1" t="str">
        <f t="shared" si="50"/>
        <v/>
      </c>
      <c r="AS238" s="1" t="str">
        <f t="shared" si="51"/>
        <v/>
      </c>
      <c r="AT238" s="1" t="str">
        <f t="shared" si="52"/>
        <v/>
      </c>
      <c r="AU238" s="1" t="str">
        <f t="shared" si="43"/>
        <v/>
      </c>
      <c r="AV238" s="1" t="e">
        <f>IF(VLOOKUP(G238,官網匯出!A:AQ,42,FALSE)="","[黃金盾官網]",VLOOKUP(G238,官網匯出!A:AQ,42,FALSE))</f>
        <v>#N/A</v>
      </c>
      <c r="AW238" s="1" t="e">
        <f>IF(LEFT(VLOOKUP(G238,官網匯出!A:AS,43,FALSE),2)="","web",LEFT(VLOOKUP(G238,官網匯出!A:AS,43,FALSE),2))</f>
        <v>#N/A</v>
      </c>
      <c r="AX238" s="1" t="str">
        <f t="shared" si="53"/>
        <v>O</v>
      </c>
    </row>
    <row r="239" spans="1:50">
      <c r="A239" s="1" t="str">
        <f>IF(G239="","",VLOOKUP(官網轉換!AW239,團名!A:B,2,FALSE))</f>
        <v/>
      </c>
      <c r="B239" s="1" t="str">
        <f>IF(G239="","",IF(LEFT(VLOOKUP(G239,官網匯出!A:AQ,43,0),2)="wf",VLOOKUP(VLOOKUP(G239,官網匯出!A:AQ,43,0),團名!$I$1:$K$12,2,FALSE),"N0071"))</f>
        <v/>
      </c>
      <c r="C239" s="1" t="str">
        <f>IFERROR(VLOOKUP(官網匯出!D239,團名!E:G,3,FALSE),"")</f>
        <v/>
      </c>
      <c r="D239" s="1" t="str">
        <f t="shared" si="44"/>
        <v/>
      </c>
      <c r="E239" s="1" t="str">
        <f t="shared" si="45"/>
        <v/>
      </c>
      <c r="F239" s="1" t="str">
        <f>IF(官網匯出!F239="已付款","","B0012")</f>
        <v>B0012</v>
      </c>
      <c r="G239" s="1" t="str">
        <f>IF(官網匯出!A239="","",官網匯出!A239)</f>
        <v/>
      </c>
      <c r="H239" s="3" t="str">
        <f>IF(官網匯出!B239="","",官網匯出!B239)</f>
        <v/>
      </c>
      <c r="I239" s="1" t="str">
        <f>IF(官網匯出!C239="","",官網匯出!C239)</f>
        <v/>
      </c>
      <c r="J239" s="1" t="str">
        <f>IF(官網匯出!D239="","",官網匯出!D239)</f>
        <v/>
      </c>
      <c r="K239" s="3" t="str">
        <f>IF(官網匯出!E239="","",官網匯出!E239)</f>
        <v/>
      </c>
      <c r="L239" s="1" t="str">
        <f>IF(官網匯出!F239="","",官網匯出!F239)</f>
        <v/>
      </c>
      <c r="M239" s="1" t="str">
        <f>IF(官網匯出!G239="","",官網匯出!G239)</f>
        <v/>
      </c>
      <c r="N239" s="1" t="str">
        <f>IF(官網匯出!H239="","",官網匯出!H239)</f>
        <v/>
      </c>
      <c r="P239" s="1" t="str">
        <f>IF(官網匯出!J239="","",RIGHT(官網匯出!J239,LEN(官網匯出!J239)-2))</f>
        <v/>
      </c>
      <c r="Q239" s="1" t="str">
        <f>IF(官網匯出!K239="","",官網匯出!K239)</f>
        <v/>
      </c>
      <c r="R239" s="1" t="str">
        <f>IF(官網匯出!L239="","",官網匯出!L239)</f>
        <v/>
      </c>
      <c r="S239" s="1" t="str">
        <f>IF(官網匯出!M239="","",官網匯出!M239)</f>
        <v/>
      </c>
      <c r="T239" s="1" t="str">
        <f>IF(官網匯出!N239="","",官網匯出!N239)</f>
        <v/>
      </c>
      <c r="U239" s="1" t="str">
        <f>IF(官網匯出!O239="","",官網匯出!O239)</f>
        <v/>
      </c>
      <c r="V239" s="1" t="str">
        <f>IF(官網匯出!P239="",IF(G239="","",0),官網匯出!P239)</f>
        <v/>
      </c>
      <c r="W239" s="1" t="str">
        <f>IF(官網匯出!Q239="",IF(G239="","",0),官網匯出!Q239)</f>
        <v/>
      </c>
      <c r="X239" s="1" t="str">
        <f>IF(官網匯出!R239="","",官網匯出!R239)</f>
        <v/>
      </c>
      <c r="Y239" s="1" t="str">
        <f>IF(官網匯出!S239="","",官網匯出!S239)</f>
        <v/>
      </c>
      <c r="Z239" s="1" t="str">
        <f>IF(G239="","",官網匯出!T239)</f>
        <v/>
      </c>
      <c r="AA239" s="1" t="str">
        <f>IF(G239="","",官網匯出!AK239)</f>
        <v/>
      </c>
      <c r="AB239" s="1" t="str">
        <f>IF(G239="","",IF(官網匯出!V239="","",官網匯出!V239))</f>
        <v/>
      </c>
      <c r="AJ239" s="1" t="str">
        <f>IF(G239="","",IF(官網匯出!AE239="","",官網匯出!AE239))</f>
        <v/>
      </c>
      <c r="AK239" s="1" t="str">
        <f>IF(G239="","",IF(官網匯出!AD239="","",官網匯出!AD239))</f>
        <v/>
      </c>
      <c r="AL239" s="1" t="str">
        <f t="shared" si="46"/>
        <v>0</v>
      </c>
      <c r="AM239" s="1" t="str">
        <f>IF(官網匯出!AG239="","",官網匯出!AG239)</f>
        <v/>
      </c>
      <c r="AN239" s="1" t="str">
        <f>IF(G239="","",IF(官網匯出!AH239="","",官網匯出!AH239))</f>
        <v/>
      </c>
      <c r="AO239" s="14" t="str">
        <f t="shared" si="47"/>
        <v/>
      </c>
      <c r="AP239" s="14" t="str">
        <f t="shared" si="48"/>
        <v>1</v>
      </c>
      <c r="AQ239" s="14" t="str">
        <f t="shared" si="49"/>
        <v>0</v>
      </c>
      <c r="AR239" s="1" t="str">
        <f t="shared" si="50"/>
        <v/>
      </c>
      <c r="AS239" s="1" t="str">
        <f t="shared" si="51"/>
        <v/>
      </c>
      <c r="AT239" s="1" t="str">
        <f t="shared" si="52"/>
        <v/>
      </c>
      <c r="AU239" s="1" t="str">
        <f t="shared" si="43"/>
        <v/>
      </c>
      <c r="AV239" s="1" t="e">
        <f>IF(VLOOKUP(G239,官網匯出!A:AQ,42,FALSE)="","[黃金盾官網]",VLOOKUP(G239,官網匯出!A:AQ,42,FALSE))</f>
        <v>#N/A</v>
      </c>
      <c r="AW239" s="1" t="e">
        <f>IF(LEFT(VLOOKUP(G239,官網匯出!A:AS,43,FALSE),2)="","web",LEFT(VLOOKUP(G239,官網匯出!A:AS,43,FALSE),2))</f>
        <v>#N/A</v>
      </c>
      <c r="AX239" s="1" t="str">
        <f t="shared" si="53"/>
        <v>O</v>
      </c>
    </row>
    <row r="240" spans="1:50">
      <c r="A240" s="1" t="str">
        <f>IF(G240="","",VLOOKUP(官網轉換!AW240,團名!A:B,2,FALSE))</f>
        <v/>
      </c>
      <c r="B240" s="1" t="str">
        <f>IF(G240="","",IF(LEFT(VLOOKUP(G240,官網匯出!A:AQ,43,0),2)="wf",VLOOKUP(VLOOKUP(G240,官網匯出!A:AQ,43,0),團名!$I$1:$K$12,2,FALSE),"N0071"))</f>
        <v/>
      </c>
      <c r="C240" s="1" t="str">
        <f>IFERROR(VLOOKUP(官網匯出!D240,團名!E:G,3,FALSE),"")</f>
        <v/>
      </c>
      <c r="D240" s="1" t="str">
        <f t="shared" si="44"/>
        <v/>
      </c>
      <c r="E240" s="1" t="str">
        <f t="shared" si="45"/>
        <v/>
      </c>
      <c r="F240" s="1" t="str">
        <f>IF(官網匯出!F240="已付款","","B0012")</f>
        <v>B0012</v>
      </c>
      <c r="G240" s="1" t="str">
        <f>IF(官網匯出!A240="","",官網匯出!A240)</f>
        <v/>
      </c>
      <c r="H240" s="3" t="str">
        <f>IF(官網匯出!B240="","",官網匯出!B240)</f>
        <v/>
      </c>
      <c r="I240" s="1" t="str">
        <f>IF(官網匯出!C240="","",官網匯出!C240)</f>
        <v/>
      </c>
      <c r="J240" s="1" t="str">
        <f>IF(官網匯出!D240="","",官網匯出!D240)</f>
        <v/>
      </c>
      <c r="K240" s="3" t="str">
        <f>IF(官網匯出!E240="","",官網匯出!E240)</f>
        <v/>
      </c>
      <c r="L240" s="1" t="str">
        <f>IF(官網匯出!F240="","",官網匯出!F240)</f>
        <v/>
      </c>
      <c r="M240" s="1" t="str">
        <f>IF(官網匯出!G240="","",官網匯出!G240)</f>
        <v/>
      </c>
      <c r="N240" s="1" t="str">
        <f>IF(官網匯出!H240="","",官網匯出!H240)</f>
        <v/>
      </c>
      <c r="P240" s="1" t="str">
        <f>IF(官網匯出!J240="","",RIGHT(官網匯出!J240,LEN(官網匯出!J240)-2))</f>
        <v/>
      </c>
      <c r="Q240" s="1" t="str">
        <f>IF(官網匯出!K240="","",官網匯出!K240)</f>
        <v/>
      </c>
      <c r="R240" s="1" t="str">
        <f>IF(官網匯出!L240="","",官網匯出!L240)</f>
        <v/>
      </c>
      <c r="S240" s="1" t="str">
        <f>IF(官網匯出!M240="","",官網匯出!M240)</f>
        <v/>
      </c>
      <c r="T240" s="1" t="str">
        <f>IF(官網匯出!N240="","",官網匯出!N240)</f>
        <v/>
      </c>
      <c r="U240" s="1" t="str">
        <f>IF(官網匯出!O240="","",官網匯出!O240)</f>
        <v/>
      </c>
      <c r="V240" s="1" t="str">
        <f>IF(官網匯出!P240="",IF(G240="","",0),官網匯出!P240)</f>
        <v/>
      </c>
      <c r="W240" s="1" t="str">
        <f>IF(官網匯出!Q240="",IF(G240="","",0),官網匯出!Q240)</f>
        <v/>
      </c>
      <c r="X240" s="1" t="str">
        <f>IF(官網匯出!R240="","",官網匯出!R240)</f>
        <v/>
      </c>
      <c r="Y240" s="1" t="str">
        <f>IF(官網匯出!S240="","",官網匯出!S240)</f>
        <v/>
      </c>
      <c r="Z240" s="1" t="str">
        <f>IF(G240="","",官網匯出!T240)</f>
        <v/>
      </c>
      <c r="AA240" s="1" t="str">
        <f>IF(G240="","",官網匯出!AK240)</f>
        <v/>
      </c>
      <c r="AB240" s="1" t="str">
        <f>IF(G240="","",IF(官網匯出!V240="","",官網匯出!V240))</f>
        <v/>
      </c>
      <c r="AJ240" s="1" t="str">
        <f>IF(G240="","",IF(官網匯出!AE240="","",官網匯出!AE240))</f>
        <v/>
      </c>
      <c r="AK240" s="1" t="str">
        <f>IF(G240="","",IF(官網匯出!AD240="","",官網匯出!AD240))</f>
        <v/>
      </c>
      <c r="AL240" s="1" t="str">
        <f t="shared" si="46"/>
        <v>0</v>
      </c>
      <c r="AM240" s="1" t="str">
        <f>IF(官網匯出!AG240="","",官網匯出!AG240)</f>
        <v/>
      </c>
      <c r="AN240" s="1" t="str">
        <f>IF(G240="","",IF(官網匯出!AH240="","",官網匯出!AH240))</f>
        <v/>
      </c>
      <c r="AO240" s="14" t="str">
        <f t="shared" si="47"/>
        <v/>
      </c>
      <c r="AP240" s="14" t="str">
        <f t="shared" si="48"/>
        <v>1</v>
      </c>
      <c r="AQ240" s="14" t="str">
        <f t="shared" si="49"/>
        <v>0</v>
      </c>
      <c r="AR240" s="1" t="str">
        <f t="shared" si="50"/>
        <v/>
      </c>
      <c r="AS240" s="1" t="str">
        <f t="shared" si="51"/>
        <v/>
      </c>
      <c r="AT240" s="1" t="str">
        <f t="shared" si="52"/>
        <v/>
      </c>
      <c r="AU240" s="1" t="str">
        <f t="shared" si="43"/>
        <v/>
      </c>
      <c r="AV240" s="1" t="e">
        <f>IF(VLOOKUP(G240,官網匯出!A:AQ,42,FALSE)="","[黃金盾官網]",VLOOKUP(G240,官網匯出!A:AQ,42,FALSE))</f>
        <v>#N/A</v>
      </c>
      <c r="AW240" s="1" t="e">
        <f>IF(LEFT(VLOOKUP(G240,官網匯出!A:AS,43,FALSE),2)="","web",LEFT(VLOOKUP(G240,官網匯出!A:AS,43,FALSE),2))</f>
        <v>#N/A</v>
      </c>
      <c r="AX240" s="1" t="str">
        <f t="shared" si="53"/>
        <v>O</v>
      </c>
    </row>
    <row r="241" spans="1:50">
      <c r="A241" s="1" t="str">
        <f>IF(G241="","",VLOOKUP(官網轉換!AW241,團名!A:B,2,FALSE))</f>
        <v/>
      </c>
      <c r="B241" s="1" t="str">
        <f>IF(G241="","",IF(LEFT(VLOOKUP(G241,官網匯出!A:AQ,43,0),2)="wf",VLOOKUP(VLOOKUP(G241,官網匯出!A:AQ,43,0),團名!$I$1:$K$12,2,FALSE),"N0071"))</f>
        <v/>
      </c>
      <c r="C241" s="1" t="str">
        <f>IFERROR(VLOOKUP(官網匯出!D241,團名!E:G,3,FALSE),"")</f>
        <v/>
      </c>
      <c r="D241" s="1" t="str">
        <f t="shared" si="44"/>
        <v/>
      </c>
      <c r="E241" s="1" t="str">
        <f t="shared" si="45"/>
        <v/>
      </c>
      <c r="F241" s="1" t="str">
        <f>IF(官網匯出!F241="已付款","","B0012")</f>
        <v>B0012</v>
      </c>
      <c r="G241" s="1" t="str">
        <f>IF(官網匯出!A241="","",官網匯出!A241)</f>
        <v/>
      </c>
      <c r="H241" s="3" t="str">
        <f>IF(官網匯出!B241="","",官網匯出!B241)</f>
        <v/>
      </c>
      <c r="I241" s="1" t="str">
        <f>IF(官網匯出!C241="","",官網匯出!C241)</f>
        <v/>
      </c>
      <c r="J241" s="1" t="str">
        <f>IF(官網匯出!D241="","",官網匯出!D241)</f>
        <v/>
      </c>
      <c r="K241" s="3" t="str">
        <f>IF(官網匯出!E241="","",官網匯出!E241)</f>
        <v/>
      </c>
      <c r="L241" s="1" t="str">
        <f>IF(官網匯出!F241="","",官網匯出!F241)</f>
        <v/>
      </c>
      <c r="M241" s="1" t="str">
        <f>IF(官網匯出!G241="","",官網匯出!G241)</f>
        <v/>
      </c>
      <c r="N241" s="1" t="str">
        <f>IF(官網匯出!H241="","",官網匯出!H241)</f>
        <v/>
      </c>
      <c r="P241" s="1" t="str">
        <f>IF(官網匯出!J241="","",RIGHT(官網匯出!J241,LEN(官網匯出!J241)-2))</f>
        <v/>
      </c>
      <c r="Q241" s="1" t="str">
        <f>IF(官網匯出!K241="","",官網匯出!K241)</f>
        <v/>
      </c>
      <c r="R241" s="1" t="str">
        <f>IF(官網匯出!L241="","",官網匯出!L241)</f>
        <v/>
      </c>
      <c r="S241" s="1" t="str">
        <f>IF(官網匯出!M241="","",官網匯出!M241)</f>
        <v/>
      </c>
      <c r="T241" s="1" t="str">
        <f>IF(官網匯出!N241="","",官網匯出!N241)</f>
        <v/>
      </c>
      <c r="U241" s="1" t="str">
        <f>IF(官網匯出!O241="","",官網匯出!O241)</f>
        <v/>
      </c>
      <c r="V241" s="1" t="str">
        <f>IF(官網匯出!P241="",IF(G241="","",0),官網匯出!P241)</f>
        <v/>
      </c>
      <c r="W241" s="1" t="str">
        <f>IF(官網匯出!Q241="",IF(G241="","",0),官網匯出!Q241)</f>
        <v/>
      </c>
      <c r="X241" s="1" t="str">
        <f>IF(官網匯出!R241="","",官網匯出!R241)</f>
        <v/>
      </c>
      <c r="Y241" s="1" t="str">
        <f>IF(官網匯出!S241="","",官網匯出!S241)</f>
        <v/>
      </c>
      <c r="Z241" s="1" t="str">
        <f>IF(G241="","",官網匯出!T241)</f>
        <v/>
      </c>
      <c r="AA241" s="1" t="str">
        <f>IF(G241="","",官網匯出!AK241)</f>
        <v/>
      </c>
      <c r="AB241" s="1" t="str">
        <f>IF(G241="","",IF(官網匯出!V241="","",官網匯出!V241))</f>
        <v/>
      </c>
      <c r="AJ241" s="1" t="str">
        <f>IF(G241="","",IF(官網匯出!AE241="","",官網匯出!AE241))</f>
        <v/>
      </c>
      <c r="AK241" s="1" t="str">
        <f>IF(G241="","",IF(官網匯出!AD241="","",官網匯出!AD241))</f>
        <v/>
      </c>
      <c r="AL241" s="1" t="str">
        <f t="shared" si="46"/>
        <v>0</v>
      </c>
      <c r="AM241" s="1" t="str">
        <f>IF(官網匯出!AG241="","",官網匯出!AG241)</f>
        <v/>
      </c>
      <c r="AN241" s="1" t="str">
        <f>IF(G241="","",IF(官網匯出!AH241="","",官網匯出!AH241))</f>
        <v/>
      </c>
      <c r="AO241" s="14" t="str">
        <f t="shared" si="47"/>
        <v/>
      </c>
      <c r="AP241" s="14" t="str">
        <f t="shared" si="48"/>
        <v>1</v>
      </c>
      <c r="AQ241" s="14" t="str">
        <f t="shared" si="49"/>
        <v>0</v>
      </c>
      <c r="AR241" s="1" t="str">
        <f t="shared" si="50"/>
        <v/>
      </c>
      <c r="AS241" s="1" t="str">
        <f t="shared" si="51"/>
        <v/>
      </c>
      <c r="AT241" s="1" t="str">
        <f t="shared" si="52"/>
        <v/>
      </c>
      <c r="AU241" s="1" t="str">
        <f t="shared" si="43"/>
        <v/>
      </c>
      <c r="AV241" s="1" t="e">
        <f>IF(VLOOKUP(G241,官網匯出!A:AQ,42,FALSE)="","[黃金盾官網]",VLOOKUP(G241,官網匯出!A:AQ,42,FALSE))</f>
        <v>#N/A</v>
      </c>
      <c r="AW241" s="1" t="e">
        <f>IF(LEFT(VLOOKUP(G241,官網匯出!A:AS,43,FALSE),2)="","web",LEFT(VLOOKUP(G241,官網匯出!A:AS,43,FALSE),2))</f>
        <v>#N/A</v>
      </c>
      <c r="AX241" s="1" t="str">
        <f t="shared" si="53"/>
        <v>O</v>
      </c>
    </row>
    <row r="242" spans="1:50">
      <c r="A242" s="1" t="str">
        <f>IF(G242="","",VLOOKUP(官網轉換!AW242,團名!A:B,2,FALSE))</f>
        <v/>
      </c>
      <c r="B242" s="1" t="str">
        <f>IF(G242="","",IF(LEFT(VLOOKUP(G242,官網匯出!A:AQ,43,0),2)="wf",VLOOKUP(VLOOKUP(G242,官網匯出!A:AQ,43,0),團名!$I$1:$K$12,2,FALSE),"N0071"))</f>
        <v/>
      </c>
      <c r="C242" s="1" t="str">
        <f>IFERROR(VLOOKUP(官網匯出!D242,團名!E:G,3,FALSE),"")</f>
        <v/>
      </c>
      <c r="D242" s="1" t="str">
        <f t="shared" si="44"/>
        <v/>
      </c>
      <c r="E242" s="1" t="str">
        <f t="shared" si="45"/>
        <v/>
      </c>
      <c r="F242" s="1" t="str">
        <f>IF(官網匯出!F242="已付款","","B0012")</f>
        <v>B0012</v>
      </c>
      <c r="G242" s="1" t="str">
        <f>IF(官網匯出!A242="","",官網匯出!A242)</f>
        <v/>
      </c>
      <c r="H242" s="3" t="str">
        <f>IF(官網匯出!B242="","",官網匯出!B242)</f>
        <v/>
      </c>
      <c r="I242" s="1" t="str">
        <f>IF(官網匯出!C242="","",官網匯出!C242)</f>
        <v/>
      </c>
      <c r="J242" s="1" t="str">
        <f>IF(官網匯出!D242="","",官網匯出!D242)</f>
        <v/>
      </c>
      <c r="K242" s="3" t="str">
        <f>IF(官網匯出!E242="","",官網匯出!E242)</f>
        <v/>
      </c>
      <c r="L242" s="1" t="str">
        <f>IF(官網匯出!F242="","",官網匯出!F242)</f>
        <v/>
      </c>
      <c r="M242" s="1" t="str">
        <f>IF(官網匯出!G242="","",官網匯出!G242)</f>
        <v/>
      </c>
      <c r="N242" s="1" t="str">
        <f>IF(官網匯出!H242="","",官網匯出!H242)</f>
        <v/>
      </c>
      <c r="P242" s="1" t="str">
        <f>IF(官網匯出!J242="","",RIGHT(官網匯出!J242,LEN(官網匯出!J242)-2))</f>
        <v/>
      </c>
      <c r="Q242" s="1" t="str">
        <f>IF(官網匯出!K242="","",官網匯出!K242)</f>
        <v/>
      </c>
      <c r="R242" s="1" t="str">
        <f>IF(官網匯出!L242="","",官網匯出!L242)</f>
        <v/>
      </c>
      <c r="S242" s="1" t="str">
        <f>IF(官網匯出!M242="","",官網匯出!M242)</f>
        <v/>
      </c>
      <c r="T242" s="1" t="str">
        <f>IF(官網匯出!N242="","",官網匯出!N242)</f>
        <v/>
      </c>
      <c r="U242" s="1" t="str">
        <f>IF(官網匯出!O242="","",官網匯出!O242)</f>
        <v/>
      </c>
      <c r="V242" s="1" t="str">
        <f>IF(官網匯出!P242="",IF(G242="","",0),官網匯出!P242)</f>
        <v/>
      </c>
      <c r="W242" s="1" t="str">
        <f>IF(官網匯出!Q242="",IF(G242="","",0),官網匯出!Q242)</f>
        <v/>
      </c>
      <c r="X242" s="1" t="str">
        <f>IF(官網匯出!R242="","",官網匯出!R242)</f>
        <v/>
      </c>
      <c r="Y242" s="1" t="str">
        <f>IF(官網匯出!S242="","",官網匯出!S242)</f>
        <v/>
      </c>
      <c r="Z242" s="1" t="str">
        <f>IF(G242="","",官網匯出!T242)</f>
        <v/>
      </c>
      <c r="AA242" s="1" t="str">
        <f>IF(G242="","",官網匯出!AK242)</f>
        <v/>
      </c>
      <c r="AB242" s="1" t="str">
        <f>IF(G242="","",IF(官網匯出!V242="","",官網匯出!V242))</f>
        <v/>
      </c>
      <c r="AJ242" s="1" t="str">
        <f>IF(G242="","",IF(官網匯出!AE242="","",官網匯出!AE242))</f>
        <v/>
      </c>
      <c r="AK242" s="1" t="str">
        <f>IF(G242="","",IF(官網匯出!AD242="","",官網匯出!AD242))</f>
        <v/>
      </c>
      <c r="AL242" s="1" t="str">
        <f t="shared" si="46"/>
        <v>0</v>
      </c>
      <c r="AM242" s="1" t="str">
        <f>IF(官網匯出!AG242="","",官網匯出!AG242)</f>
        <v/>
      </c>
      <c r="AN242" s="1" t="str">
        <f>IF(G242="","",IF(官網匯出!AH242="","",官網匯出!AH242))</f>
        <v/>
      </c>
      <c r="AO242" s="14" t="str">
        <f t="shared" si="47"/>
        <v/>
      </c>
      <c r="AP242" s="14" t="str">
        <f t="shared" si="48"/>
        <v>1</v>
      </c>
      <c r="AQ242" s="14" t="str">
        <f t="shared" si="49"/>
        <v>0</v>
      </c>
      <c r="AR242" s="1" t="str">
        <f t="shared" si="50"/>
        <v/>
      </c>
      <c r="AS242" s="1" t="str">
        <f t="shared" si="51"/>
        <v/>
      </c>
      <c r="AT242" s="1" t="str">
        <f t="shared" si="52"/>
        <v/>
      </c>
      <c r="AU242" s="1" t="str">
        <f t="shared" si="43"/>
        <v/>
      </c>
      <c r="AV242" s="1" t="e">
        <f>IF(VLOOKUP(G242,官網匯出!A:AQ,42,FALSE)="","[黃金盾官網]",VLOOKUP(G242,官網匯出!A:AQ,42,FALSE))</f>
        <v>#N/A</v>
      </c>
      <c r="AW242" s="1" t="e">
        <f>IF(LEFT(VLOOKUP(G242,官網匯出!A:AS,43,FALSE),2)="","web",LEFT(VLOOKUP(G242,官網匯出!A:AS,43,FALSE),2))</f>
        <v>#N/A</v>
      </c>
      <c r="AX242" s="1" t="str">
        <f t="shared" si="53"/>
        <v>O</v>
      </c>
    </row>
    <row r="243" spans="1:50">
      <c r="A243" s="1" t="str">
        <f>IF(G243="","",VLOOKUP(官網轉換!AW243,團名!A:B,2,FALSE))</f>
        <v/>
      </c>
      <c r="B243" s="1" t="str">
        <f>IF(G243="","",IF(LEFT(VLOOKUP(G243,官網匯出!A:AQ,43,0),2)="wf",VLOOKUP(VLOOKUP(G243,官網匯出!A:AQ,43,0),團名!$I$1:$K$12,2,FALSE),"N0071"))</f>
        <v/>
      </c>
      <c r="C243" s="1" t="str">
        <f>IFERROR(VLOOKUP(官網匯出!D243,團名!E:G,3,FALSE),"")</f>
        <v/>
      </c>
      <c r="D243" s="1" t="str">
        <f t="shared" si="44"/>
        <v/>
      </c>
      <c r="E243" s="1" t="str">
        <f t="shared" si="45"/>
        <v/>
      </c>
      <c r="F243" s="1" t="str">
        <f>IF(官網匯出!F243="已付款","","B0012")</f>
        <v>B0012</v>
      </c>
      <c r="G243" s="1" t="str">
        <f>IF(官網匯出!A243="","",官網匯出!A243)</f>
        <v/>
      </c>
      <c r="H243" s="3" t="str">
        <f>IF(官網匯出!B243="","",官網匯出!B243)</f>
        <v/>
      </c>
      <c r="I243" s="1" t="str">
        <f>IF(官網匯出!C243="","",官網匯出!C243)</f>
        <v/>
      </c>
      <c r="J243" s="1" t="str">
        <f>IF(官網匯出!D243="","",官網匯出!D243)</f>
        <v/>
      </c>
      <c r="K243" s="3" t="str">
        <f>IF(官網匯出!E243="","",官網匯出!E243)</f>
        <v/>
      </c>
      <c r="L243" s="1" t="str">
        <f>IF(官網匯出!F243="","",官網匯出!F243)</f>
        <v/>
      </c>
      <c r="M243" s="1" t="str">
        <f>IF(官網匯出!G243="","",官網匯出!G243)</f>
        <v/>
      </c>
      <c r="N243" s="1" t="str">
        <f>IF(官網匯出!H243="","",官網匯出!H243)</f>
        <v/>
      </c>
      <c r="P243" s="1" t="str">
        <f>IF(官網匯出!J243="","",RIGHT(官網匯出!J243,LEN(官網匯出!J243)-2))</f>
        <v/>
      </c>
      <c r="Q243" s="1" t="str">
        <f>IF(官網匯出!K243="","",官網匯出!K243)</f>
        <v/>
      </c>
      <c r="R243" s="1" t="str">
        <f>IF(官網匯出!L243="","",官網匯出!L243)</f>
        <v/>
      </c>
      <c r="S243" s="1" t="str">
        <f>IF(官網匯出!M243="","",官網匯出!M243)</f>
        <v/>
      </c>
      <c r="T243" s="1" t="str">
        <f>IF(官網匯出!N243="","",官網匯出!N243)</f>
        <v/>
      </c>
      <c r="U243" s="1" t="str">
        <f>IF(官網匯出!O243="","",官網匯出!O243)</f>
        <v/>
      </c>
      <c r="V243" s="1" t="str">
        <f>IF(官網匯出!P243="",IF(G243="","",0),官網匯出!P243)</f>
        <v/>
      </c>
      <c r="W243" s="1" t="str">
        <f>IF(官網匯出!Q243="",IF(G243="","",0),官網匯出!Q243)</f>
        <v/>
      </c>
      <c r="X243" s="1" t="str">
        <f>IF(官網匯出!R243="","",官網匯出!R243)</f>
        <v/>
      </c>
      <c r="Y243" s="1" t="str">
        <f>IF(官網匯出!S243="","",官網匯出!S243)</f>
        <v/>
      </c>
      <c r="Z243" s="1" t="str">
        <f>IF(G243="","",官網匯出!T243)</f>
        <v/>
      </c>
      <c r="AA243" s="1" t="str">
        <f>IF(G243="","",官網匯出!AK243)</f>
        <v/>
      </c>
      <c r="AB243" s="1" t="str">
        <f>IF(G243="","",IF(官網匯出!V243="","",官網匯出!V243))</f>
        <v/>
      </c>
      <c r="AJ243" s="1" t="str">
        <f>IF(G243="","",IF(官網匯出!AE243="","",官網匯出!AE243))</f>
        <v/>
      </c>
      <c r="AK243" s="1" t="str">
        <f>IF(G243="","",IF(官網匯出!AD243="","",官網匯出!AD243))</f>
        <v/>
      </c>
      <c r="AL243" s="1" t="str">
        <f t="shared" si="46"/>
        <v>0</v>
      </c>
      <c r="AM243" s="1" t="str">
        <f>IF(官網匯出!AG243="","",官網匯出!AG243)</f>
        <v/>
      </c>
      <c r="AN243" s="1" t="str">
        <f>IF(G243="","",IF(官網匯出!AH243="","",官網匯出!AH243))</f>
        <v/>
      </c>
      <c r="AO243" s="14" t="str">
        <f t="shared" si="47"/>
        <v/>
      </c>
      <c r="AP243" s="14" t="str">
        <f t="shared" si="48"/>
        <v>1</v>
      </c>
      <c r="AQ243" s="14" t="str">
        <f t="shared" si="49"/>
        <v>0</v>
      </c>
      <c r="AR243" s="1" t="str">
        <f t="shared" si="50"/>
        <v/>
      </c>
      <c r="AS243" s="1" t="str">
        <f t="shared" si="51"/>
        <v/>
      </c>
      <c r="AT243" s="1" t="str">
        <f t="shared" si="52"/>
        <v/>
      </c>
      <c r="AU243" s="1" t="str">
        <f t="shared" si="43"/>
        <v/>
      </c>
      <c r="AV243" s="1" t="e">
        <f>IF(VLOOKUP(G243,官網匯出!A:AQ,42,FALSE)="","[黃金盾官網]",VLOOKUP(G243,官網匯出!A:AQ,42,FALSE))</f>
        <v>#N/A</v>
      </c>
      <c r="AW243" s="1" t="e">
        <f>IF(LEFT(VLOOKUP(G243,官網匯出!A:AS,43,FALSE),2)="","web",LEFT(VLOOKUP(G243,官網匯出!A:AS,43,FALSE),2))</f>
        <v>#N/A</v>
      </c>
      <c r="AX243" s="1" t="str">
        <f t="shared" si="53"/>
        <v>O</v>
      </c>
    </row>
    <row r="244" spans="1:50">
      <c r="A244" s="1" t="str">
        <f>IF(G244="","",VLOOKUP(官網轉換!AW244,團名!A:B,2,FALSE))</f>
        <v/>
      </c>
      <c r="B244" s="1" t="str">
        <f>IF(G244="","",IF(LEFT(VLOOKUP(G244,官網匯出!A:AQ,43,0),2)="wf",VLOOKUP(VLOOKUP(G244,官網匯出!A:AQ,43,0),團名!$I$1:$K$12,2,FALSE),"N0071"))</f>
        <v/>
      </c>
      <c r="C244" s="1" t="str">
        <f>IFERROR(VLOOKUP(官網匯出!D244,團名!E:G,3,FALSE),"")</f>
        <v/>
      </c>
      <c r="D244" s="1" t="str">
        <f t="shared" si="44"/>
        <v/>
      </c>
      <c r="E244" s="1" t="str">
        <f t="shared" si="45"/>
        <v/>
      </c>
      <c r="F244" s="1" t="str">
        <f>IF(官網匯出!F244="已付款","","B0012")</f>
        <v>B0012</v>
      </c>
      <c r="G244" s="1" t="str">
        <f>IF(官網匯出!A244="","",官網匯出!A244)</f>
        <v/>
      </c>
      <c r="H244" s="3" t="str">
        <f>IF(官網匯出!B244="","",官網匯出!B244)</f>
        <v/>
      </c>
      <c r="I244" s="1" t="str">
        <f>IF(官網匯出!C244="","",官網匯出!C244)</f>
        <v/>
      </c>
      <c r="J244" s="1" t="str">
        <f>IF(官網匯出!D244="","",官網匯出!D244)</f>
        <v/>
      </c>
      <c r="K244" s="3" t="str">
        <f>IF(官網匯出!E244="","",官網匯出!E244)</f>
        <v/>
      </c>
      <c r="L244" s="1" t="str">
        <f>IF(官網匯出!F244="","",官網匯出!F244)</f>
        <v/>
      </c>
      <c r="M244" s="1" t="str">
        <f>IF(官網匯出!G244="","",官網匯出!G244)</f>
        <v/>
      </c>
      <c r="N244" s="1" t="str">
        <f>IF(官網匯出!H244="","",官網匯出!H244)</f>
        <v/>
      </c>
      <c r="P244" s="1" t="str">
        <f>IF(官網匯出!J244="","",RIGHT(官網匯出!J244,LEN(官網匯出!J244)-2))</f>
        <v/>
      </c>
      <c r="Q244" s="1" t="str">
        <f>IF(官網匯出!K244="","",官網匯出!K244)</f>
        <v/>
      </c>
      <c r="R244" s="1" t="str">
        <f>IF(官網匯出!L244="","",官網匯出!L244)</f>
        <v/>
      </c>
      <c r="S244" s="1" t="str">
        <f>IF(官網匯出!M244="","",官網匯出!M244)</f>
        <v/>
      </c>
      <c r="T244" s="1" t="str">
        <f>IF(官網匯出!N244="","",官網匯出!N244)</f>
        <v/>
      </c>
      <c r="U244" s="1" t="str">
        <f>IF(官網匯出!O244="","",官網匯出!O244)</f>
        <v/>
      </c>
      <c r="V244" s="1" t="str">
        <f>IF(官網匯出!P244="",IF(G244="","",0),官網匯出!P244)</f>
        <v/>
      </c>
      <c r="W244" s="1" t="str">
        <f>IF(官網匯出!Q244="",IF(G244="","",0),官網匯出!Q244)</f>
        <v/>
      </c>
      <c r="X244" s="1" t="str">
        <f>IF(官網匯出!R244="","",官網匯出!R244)</f>
        <v/>
      </c>
      <c r="Y244" s="1" t="str">
        <f>IF(官網匯出!S244="","",官網匯出!S244)</f>
        <v/>
      </c>
      <c r="Z244" s="1" t="str">
        <f>IF(G244="","",官網匯出!T244)</f>
        <v/>
      </c>
      <c r="AA244" s="1" t="str">
        <f>IF(G244="","",官網匯出!AK244)</f>
        <v/>
      </c>
      <c r="AB244" s="1" t="str">
        <f>IF(G244="","",IF(官網匯出!V244="","",官網匯出!V244))</f>
        <v/>
      </c>
      <c r="AJ244" s="1" t="str">
        <f>IF(G244="","",IF(官網匯出!AE244="","",官網匯出!AE244))</f>
        <v/>
      </c>
      <c r="AK244" s="1" t="str">
        <f>IF(G244="","",IF(官網匯出!AD244="","",官網匯出!AD244))</f>
        <v/>
      </c>
      <c r="AL244" s="1" t="str">
        <f t="shared" si="46"/>
        <v>0</v>
      </c>
      <c r="AM244" s="1" t="str">
        <f>IF(官網匯出!AG244="","",官網匯出!AG244)</f>
        <v/>
      </c>
      <c r="AN244" s="1" t="str">
        <f>IF(G244="","",IF(官網匯出!AH244="","",官網匯出!AH244))</f>
        <v/>
      </c>
      <c r="AO244" s="14" t="str">
        <f t="shared" si="47"/>
        <v/>
      </c>
      <c r="AP244" s="14" t="str">
        <f t="shared" si="48"/>
        <v>1</v>
      </c>
      <c r="AQ244" s="14" t="str">
        <f t="shared" si="49"/>
        <v>0</v>
      </c>
      <c r="AR244" s="1" t="str">
        <f t="shared" si="50"/>
        <v/>
      </c>
      <c r="AS244" s="1" t="str">
        <f t="shared" si="51"/>
        <v/>
      </c>
      <c r="AT244" s="1" t="str">
        <f t="shared" si="52"/>
        <v/>
      </c>
      <c r="AU244" s="1" t="str">
        <f t="shared" si="43"/>
        <v/>
      </c>
      <c r="AV244" s="1" t="e">
        <f>IF(VLOOKUP(G244,官網匯出!A:AQ,42,FALSE)="","[黃金盾官網]",VLOOKUP(G244,官網匯出!A:AQ,42,FALSE))</f>
        <v>#N/A</v>
      </c>
      <c r="AW244" s="1" t="e">
        <f>IF(LEFT(VLOOKUP(G244,官網匯出!A:AS,43,FALSE),2)="","web",LEFT(VLOOKUP(G244,官網匯出!A:AS,43,FALSE),2))</f>
        <v>#N/A</v>
      </c>
      <c r="AX244" s="1" t="str">
        <f t="shared" si="53"/>
        <v>O</v>
      </c>
    </row>
    <row r="245" spans="1:50">
      <c r="A245" s="1" t="str">
        <f>IF(G245="","",VLOOKUP(官網轉換!AW245,團名!A:B,2,FALSE))</f>
        <v/>
      </c>
      <c r="B245" s="1" t="str">
        <f>IF(G245="","",IF(LEFT(VLOOKUP(G245,官網匯出!A:AQ,43,0),2)="wf",VLOOKUP(VLOOKUP(G245,官網匯出!A:AQ,43,0),團名!$I$1:$K$12,2,FALSE),"N0071"))</f>
        <v/>
      </c>
      <c r="C245" s="1" t="str">
        <f>IFERROR(VLOOKUP(官網匯出!D245,團名!E:G,3,FALSE),"")</f>
        <v/>
      </c>
      <c r="D245" s="1" t="str">
        <f t="shared" si="44"/>
        <v/>
      </c>
      <c r="E245" s="1" t="str">
        <f t="shared" si="45"/>
        <v/>
      </c>
      <c r="F245" s="1" t="str">
        <f>IF(官網匯出!F245="已付款","","B0012")</f>
        <v>B0012</v>
      </c>
      <c r="G245" s="1" t="str">
        <f>IF(官網匯出!A245="","",官網匯出!A245)</f>
        <v/>
      </c>
      <c r="H245" s="3" t="str">
        <f>IF(官網匯出!B245="","",官網匯出!B245)</f>
        <v/>
      </c>
      <c r="I245" s="1" t="str">
        <f>IF(官網匯出!C245="","",官網匯出!C245)</f>
        <v/>
      </c>
      <c r="J245" s="1" t="str">
        <f>IF(官網匯出!D245="","",官網匯出!D245)</f>
        <v/>
      </c>
      <c r="K245" s="3" t="str">
        <f>IF(官網匯出!E245="","",官網匯出!E245)</f>
        <v/>
      </c>
      <c r="L245" s="1" t="str">
        <f>IF(官網匯出!F245="","",官網匯出!F245)</f>
        <v/>
      </c>
      <c r="M245" s="1" t="str">
        <f>IF(官網匯出!G245="","",官網匯出!G245)</f>
        <v/>
      </c>
      <c r="N245" s="1" t="str">
        <f>IF(官網匯出!H245="","",官網匯出!H245)</f>
        <v/>
      </c>
      <c r="P245" s="1" t="str">
        <f>IF(官網匯出!J245="","",RIGHT(官網匯出!J245,LEN(官網匯出!J245)-2))</f>
        <v/>
      </c>
      <c r="Q245" s="1" t="str">
        <f>IF(官網匯出!K245="","",官網匯出!K245)</f>
        <v/>
      </c>
      <c r="R245" s="1" t="str">
        <f>IF(官網匯出!L245="","",官網匯出!L245)</f>
        <v/>
      </c>
      <c r="S245" s="1" t="str">
        <f>IF(官網匯出!M245="","",官網匯出!M245)</f>
        <v/>
      </c>
      <c r="T245" s="1" t="str">
        <f>IF(官網匯出!N245="","",官網匯出!N245)</f>
        <v/>
      </c>
      <c r="U245" s="1" t="str">
        <f>IF(官網匯出!O245="","",官網匯出!O245)</f>
        <v/>
      </c>
      <c r="V245" s="1" t="str">
        <f>IF(官網匯出!P245="",IF(G245="","",0),官網匯出!P245)</f>
        <v/>
      </c>
      <c r="W245" s="1" t="str">
        <f>IF(官網匯出!Q245="",IF(G245="","",0),官網匯出!Q245)</f>
        <v/>
      </c>
      <c r="X245" s="1" t="str">
        <f>IF(官網匯出!R245="","",官網匯出!R245)</f>
        <v/>
      </c>
      <c r="Y245" s="1" t="str">
        <f>IF(官網匯出!S245="","",官網匯出!S245)</f>
        <v/>
      </c>
      <c r="Z245" s="1" t="str">
        <f>IF(G245="","",官網匯出!T245)</f>
        <v/>
      </c>
      <c r="AA245" s="1" t="str">
        <f>IF(G245="","",官網匯出!AK245)</f>
        <v/>
      </c>
      <c r="AB245" s="1" t="str">
        <f>IF(G245="","",IF(官網匯出!V245="","",官網匯出!V245))</f>
        <v/>
      </c>
      <c r="AJ245" s="1" t="str">
        <f>IF(G245="","",IF(官網匯出!AE245="","",官網匯出!AE245))</f>
        <v/>
      </c>
      <c r="AK245" s="1" t="str">
        <f>IF(G245="","",IF(官網匯出!AD245="","",官網匯出!AD245))</f>
        <v/>
      </c>
      <c r="AL245" s="1" t="str">
        <f t="shared" si="46"/>
        <v>0</v>
      </c>
      <c r="AM245" s="1" t="str">
        <f>IF(官網匯出!AG245="","",官網匯出!AG245)</f>
        <v/>
      </c>
      <c r="AN245" s="1" t="str">
        <f>IF(G245="","",IF(官網匯出!AH245="","",官網匯出!AH245))</f>
        <v/>
      </c>
      <c r="AO245" s="14" t="str">
        <f t="shared" si="47"/>
        <v/>
      </c>
      <c r="AP245" s="14" t="str">
        <f t="shared" si="48"/>
        <v>1</v>
      </c>
      <c r="AQ245" s="14" t="str">
        <f t="shared" si="49"/>
        <v>0</v>
      </c>
      <c r="AR245" s="1" t="str">
        <f t="shared" si="50"/>
        <v/>
      </c>
      <c r="AS245" s="1" t="str">
        <f t="shared" si="51"/>
        <v/>
      </c>
      <c r="AT245" s="1" t="str">
        <f t="shared" si="52"/>
        <v/>
      </c>
      <c r="AU245" s="1" t="str">
        <f t="shared" si="43"/>
        <v/>
      </c>
      <c r="AV245" s="1" t="e">
        <f>IF(VLOOKUP(G245,官網匯出!A:AQ,42,FALSE)="","[黃金盾官網]",VLOOKUP(G245,官網匯出!A:AQ,42,FALSE))</f>
        <v>#N/A</v>
      </c>
      <c r="AW245" s="1" t="e">
        <f>IF(LEFT(VLOOKUP(G245,官網匯出!A:AS,43,FALSE),2)="","web",LEFT(VLOOKUP(G245,官網匯出!A:AS,43,FALSE),2))</f>
        <v>#N/A</v>
      </c>
      <c r="AX245" s="1" t="str">
        <f t="shared" si="53"/>
        <v>O</v>
      </c>
    </row>
    <row r="246" spans="1:50">
      <c r="A246" s="1" t="str">
        <f>IF(G246="","",VLOOKUP(官網轉換!AW246,團名!A:B,2,FALSE))</f>
        <v/>
      </c>
      <c r="B246" s="1" t="str">
        <f>IF(G246="","",IF(LEFT(VLOOKUP(G246,官網匯出!A:AQ,43,0),2)="wf",VLOOKUP(VLOOKUP(G246,官網匯出!A:AQ,43,0),團名!$I$1:$K$12,2,FALSE),"N0071"))</f>
        <v/>
      </c>
      <c r="C246" s="1" t="str">
        <f>IFERROR(VLOOKUP(官網匯出!D246,團名!E:G,3,FALSE),"")</f>
        <v/>
      </c>
      <c r="D246" s="1" t="str">
        <f t="shared" si="44"/>
        <v/>
      </c>
      <c r="E246" s="1" t="str">
        <f t="shared" si="45"/>
        <v/>
      </c>
      <c r="F246" s="1" t="str">
        <f>IF(官網匯出!F246="已付款","","B0012")</f>
        <v>B0012</v>
      </c>
      <c r="G246" s="1" t="str">
        <f>IF(官網匯出!A246="","",官網匯出!A246)</f>
        <v/>
      </c>
      <c r="H246" s="3" t="str">
        <f>IF(官網匯出!B246="","",官網匯出!B246)</f>
        <v/>
      </c>
      <c r="I246" s="1" t="str">
        <f>IF(官網匯出!C246="","",官網匯出!C246)</f>
        <v/>
      </c>
      <c r="J246" s="1" t="str">
        <f>IF(官網匯出!D246="","",官網匯出!D246)</f>
        <v/>
      </c>
      <c r="K246" s="3" t="str">
        <f>IF(官網匯出!E246="","",官網匯出!E246)</f>
        <v/>
      </c>
      <c r="L246" s="1" t="str">
        <f>IF(官網匯出!F246="","",官網匯出!F246)</f>
        <v/>
      </c>
      <c r="M246" s="1" t="str">
        <f>IF(官網匯出!G246="","",官網匯出!G246)</f>
        <v/>
      </c>
      <c r="N246" s="1" t="str">
        <f>IF(官網匯出!H246="","",官網匯出!H246)</f>
        <v/>
      </c>
      <c r="P246" s="1" t="str">
        <f>IF(官網匯出!J246="","",RIGHT(官網匯出!J246,LEN(官網匯出!J246)-2))</f>
        <v/>
      </c>
      <c r="Q246" s="1" t="str">
        <f>IF(官網匯出!K246="","",官網匯出!K246)</f>
        <v/>
      </c>
      <c r="R246" s="1" t="str">
        <f>IF(官網匯出!L246="","",官網匯出!L246)</f>
        <v/>
      </c>
      <c r="S246" s="1" t="str">
        <f>IF(官網匯出!M246="","",官網匯出!M246)</f>
        <v/>
      </c>
      <c r="T246" s="1" t="str">
        <f>IF(官網匯出!N246="","",官網匯出!N246)</f>
        <v/>
      </c>
      <c r="U246" s="1" t="str">
        <f>IF(官網匯出!O246="","",官網匯出!O246)</f>
        <v/>
      </c>
      <c r="V246" s="1" t="str">
        <f>IF(官網匯出!P246="",IF(G246="","",0),官網匯出!P246)</f>
        <v/>
      </c>
      <c r="W246" s="1" t="str">
        <f>IF(官網匯出!Q246="",IF(G246="","",0),官網匯出!Q246)</f>
        <v/>
      </c>
      <c r="X246" s="1" t="str">
        <f>IF(官網匯出!R246="","",官網匯出!R246)</f>
        <v/>
      </c>
      <c r="Y246" s="1" t="str">
        <f>IF(官網匯出!S246="","",官網匯出!S246)</f>
        <v/>
      </c>
      <c r="Z246" s="1" t="str">
        <f>IF(G246="","",官網匯出!T246)</f>
        <v/>
      </c>
      <c r="AA246" s="1" t="str">
        <f>IF(G246="","",官網匯出!AK246)</f>
        <v/>
      </c>
      <c r="AB246" s="1" t="str">
        <f>IF(G246="","",IF(官網匯出!V246="","",官網匯出!V246))</f>
        <v/>
      </c>
      <c r="AJ246" s="1" t="str">
        <f>IF(G246="","",IF(官網匯出!AE246="","",官網匯出!AE246))</f>
        <v/>
      </c>
      <c r="AK246" s="1" t="str">
        <f>IF(G246="","",IF(官網匯出!AD246="","",官網匯出!AD246))</f>
        <v/>
      </c>
      <c r="AL246" s="1" t="str">
        <f t="shared" si="46"/>
        <v>0</v>
      </c>
      <c r="AM246" s="1" t="str">
        <f>IF(官網匯出!AG246="","",官網匯出!AG246)</f>
        <v/>
      </c>
      <c r="AN246" s="1" t="str">
        <f>IF(G246="","",IF(官網匯出!AH246="","",官網匯出!AH246))</f>
        <v/>
      </c>
      <c r="AO246" s="14" t="str">
        <f t="shared" si="47"/>
        <v/>
      </c>
      <c r="AP246" s="14" t="str">
        <f t="shared" si="48"/>
        <v>1</v>
      </c>
      <c r="AQ246" s="14" t="str">
        <f t="shared" si="49"/>
        <v>0</v>
      </c>
      <c r="AR246" s="1" t="str">
        <f t="shared" si="50"/>
        <v/>
      </c>
      <c r="AS246" s="1" t="str">
        <f t="shared" si="51"/>
        <v/>
      </c>
      <c r="AT246" s="1" t="str">
        <f t="shared" si="52"/>
        <v/>
      </c>
      <c r="AU246" s="1" t="str">
        <f t="shared" si="43"/>
        <v/>
      </c>
      <c r="AV246" s="1" t="e">
        <f>IF(VLOOKUP(G246,官網匯出!A:AQ,42,FALSE)="","[黃金盾官網]",VLOOKUP(G246,官網匯出!A:AQ,42,FALSE))</f>
        <v>#N/A</v>
      </c>
      <c r="AW246" s="1" t="e">
        <f>IF(LEFT(VLOOKUP(G246,官網匯出!A:AS,43,FALSE),2)="","web",LEFT(VLOOKUP(G246,官網匯出!A:AS,43,FALSE),2))</f>
        <v>#N/A</v>
      </c>
      <c r="AX246" s="1" t="str">
        <f t="shared" si="53"/>
        <v>O</v>
      </c>
    </row>
    <row r="247" spans="1:50">
      <c r="A247" s="1" t="str">
        <f>IF(G247="","",VLOOKUP(官網轉換!AW247,團名!A:B,2,FALSE))</f>
        <v/>
      </c>
      <c r="B247" s="1" t="str">
        <f>IF(G247="","",IF(LEFT(VLOOKUP(G247,官網匯出!A:AQ,43,0),2)="wf",VLOOKUP(VLOOKUP(G247,官網匯出!A:AQ,43,0),團名!$I$1:$K$12,2,FALSE),"N0071"))</f>
        <v/>
      </c>
      <c r="C247" s="1" t="str">
        <f>IFERROR(VLOOKUP(官網匯出!D247,團名!E:G,3,FALSE),"")</f>
        <v/>
      </c>
      <c r="D247" s="1" t="str">
        <f t="shared" si="44"/>
        <v/>
      </c>
      <c r="E247" s="1" t="str">
        <f t="shared" si="45"/>
        <v/>
      </c>
      <c r="F247" s="1" t="str">
        <f>IF(官網匯出!F247="已付款","","B0012")</f>
        <v>B0012</v>
      </c>
      <c r="G247" s="1" t="str">
        <f>IF(官網匯出!A247="","",官網匯出!A247)</f>
        <v/>
      </c>
      <c r="H247" s="3" t="str">
        <f>IF(官網匯出!B247="","",官網匯出!B247)</f>
        <v/>
      </c>
      <c r="I247" s="1" t="str">
        <f>IF(官網匯出!C247="","",官網匯出!C247)</f>
        <v/>
      </c>
      <c r="J247" s="1" t="str">
        <f>IF(官網匯出!D247="","",官網匯出!D247)</f>
        <v/>
      </c>
      <c r="K247" s="3" t="str">
        <f>IF(官網匯出!E247="","",官網匯出!E247)</f>
        <v/>
      </c>
      <c r="L247" s="1" t="str">
        <f>IF(官網匯出!F247="","",官網匯出!F247)</f>
        <v/>
      </c>
      <c r="M247" s="1" t="str">
        <f>IF(官網匯出!G247="","",官網匯出!G247)</f>
        <v/>
      </c>
      <c r="N247" s="1" t="str">
        <f>IF(官網匯出!H247="","",官網匯出!H247)</f>
        <v/>
      </c>
      <c r="P247" s="1" t="str">
        <f>IF(官網匯出!J247="","",RIGHT(官網匯出!J247,LEN(官網匯出!J247)-2))</f>
        <v/>
      </c>
      <c r="Q247" s="1" t="str">
        <f>IF(官網匯出!K247="","",官網匯出!K247)</f>
        <v/>
      </c>
      <c r="R247" s="1" t="str">
        <f>IF(官網匯出!L247="","",官網匯出!L247)</f>
        <v/>
      </c>
      <c r="S247" s="1" t="str">
        <f>IF(官網匯出!M247="","",官網匯出!M247)</f>
        <v/>
      </c>
      <c r="T247" s="1" t="str">
        <f>IF(官網匯出!N247="","",官網匯出!N247)</f>
        <v/>
      </c>
      <c r="U247" s="1" t="str">
        <f>IF(官網匯出!O247="","",官網匯出!O247)</f>
        <v/>
      </c>
      <c r="V247" s="1" t="str">
        <f>IF(官網匯出!P247="",IF(G247="","",0),官網匯出!P247)</f>
        <v/>
      </c>
      <c r="W247" s="1" t="str">
        <f>IF(官網匯出!Q247="",IF(G247="","",0),官網匯出!Q247)</f>
        <v/>
      </c>
      <c r="X247" s="1" t="str">
        <f>IF(官網匯出!R247="","",官網匯出!R247)</f>
        <v/>
      </c>
      <c r="Y247" s="1" t="str">
        <f>IF(官網匯出!S247="","",官網匯出!S247)</f>
        <v/>
      </c>
      <c r="Z247" s="1" t="str">
        <f>IF(G247="","",官網匯出!T247)</f>
        <v/>
      </c>
      <c r="AA247" s="1" t="str">
        <f>IF(G247="","",官網匯出!AK247)</f>
        <v/>
      </c>
      <c r="AB247" s="1" t="str">
        <f>IF(G247="","",IF(官網匯出!V247="","",官網匯出!V247))</f>
        <v/>
      </c>
      <c r="AJ247" s="1" t="str">
        <f>IF(G247="","",IF(官網匯出!AE247="","",官網匯出!AE247))</f>
        <v/>
      </c>
      <c r="AK247" s="1" t="str">
        <f>IF(G247="","",IF(官網匯出!AD247="","",官網匯出!AD247))</f>
        <v/>
      </c>
      <c r="AL247" s="1" t="str">
        <f t="shared" si="46"/>
        <v>0</v>
      </c>
      <c r="AM247" s="1" t="str">
        <f>IF(官網匯出!AG247="","",官網匯出!AG247)</f>
        <v/>
      </c>
      <c r="AN247" s="1" t="str">
        <f>IF(G247="","",IF(官網匯出!AH247="","",官網匯出!AH247))</f>
        <v/>
      </c>
      <c r="AO247" s="14" t="str">
        <f t="shared" si="47"/>
        <v/>
      </c>
      <c r="AP247" s="14" t="str">
        <f t="shared" si="48"/>
        <v>1</v>
      </c>
      <c r="AQ247" s="14" t="str">
        <f t="shared" si="49"/>
        <v>0</v>
      </c>
      <c r="AR247" s="1" t="str">
        <f t="shared" si="50"/>
        <v/>
      </c>
      <c r="AS247" s="1" t="str">
        <f t="shared" si="51"/>
        <v/>
      </c>
      <c r="AT247" s="1" t="str">
        <f t="shared" si="52"/>
        <v/>
      </c>
      <c r="AU247" s="1" t="str">
        <f t="shared" si="43"/>
        <v/>
      </c>
      <c r="AV247" s="1" t="e">
        <f>IF(VLOOKUP(G247,官網匯出!A:AQ,42,FALSE)="","[黃金盾官網]",VLOOKUP(G247,官網匯出!A:AQ,42,FALSE))</f>
        <v>#N/A</v>
      </c>
      <c r="AW247" s="1" t="e">
        <f>IF(LEFT(VLOOKUP(G247,官網匯出!A:AS,43,FALSE),2)="","web",LEFT(VLOOKUP(G247,官網匯出!A:AS,43,FALSE),2))</f>
        <v>#N/A</v>
      </c>
      <c r="AX247" s="1" t="str">
        <f t="shared" si="53"/>
        <v>O</v>
      </c>
    </row>
    <row r="248" spans="1:50">
      <c r="A248" s="1" t="str">
        <f>IF(G248="","",VLOOKUP(官網轉換!AW248,團名!A:B,2,FALSE))</f>
        <v/>
      </c>
      <c r="B248" s="1" t="str">
        <f>IF(G248="","",IF(LEFT(VLOOKUP(G248,官網匯出!A:AQ,43,0),2)="wf",VLOOKUP(VLOOKUP(G248,官網匯出!A:AQ,43,0),團名!$I$1:$K$12,2,FALSE),"N0071"))</f>
        <v/>
      </c>
      <c r="C248" s="1" t="str">
        <f>IFERROR(VLOOKUP(官網匯出!D248,團名!E:G,3,FALSE),"")</f>
        <v/>
      </c>
      <c r="D248" s="1" t="str">
        <f t="shared" si="44"/>
        <v/>
      </c>
      <c r="E248" s="1" t="str">
        <f t="shared" si="45"/>
        <v/>
      </c>
      <c r="F248" s="1" t="str">
        <f>IF(官網匯出!F248="已付款","","B0012")</f>
        <v>B0012</v>
      </c>
      <c r="G248" s="1" t="str">
        <f>IF(官網匯出!A248="","",官網匯出!A248)</f>
        <v/>
      </c>
      <c r="H248" s="3" t="str">
        <f>IF(官網匯出!B248="","",官網匯出!B248)</f>
        <v/>
      </c>
      <c r="I248" s="1" t="str">
        <f>IF(官網匯出!C248="","",官網匯出!C248)</f>
        <v/>
      </c>
      <c r="J248" s="1" t="str">
        <f>IF(官網匯出!D248="","",官網匯出!D248)</f>
        <v/>
      </c>
      <c r="K248" s="3" t="str">
        <f>IF(官網匯出!E248="","",官網匯出!E248)</f>
        <v/>
      </c>
      <c r="L248" s="1" t="str">
        <f>IF(官網匯出!F248="","",官網匯出!F248)</f>
        <v/>
      </c>
      <c r="M248" s="1" t="str">
        <f>IF(官網匯出!G248="","",官網匯出!G248)</f>
        <v/>
      </c>
      <c r="N248" s="1" t="str">
        <f>IF(官網匯出!H248="","",官網匯出!H248)</f>
        <v/>
      </c>
      <c r="P248" s="1" t="str">
        <f>IF(官網匯出!J248="","",RIGHT(官網匯出!J248,LEN(官網匯出!J248)-2))</f>
        <v/>
      </c>
      <c r="Q248" s="1" t="str">
        <f>IF(官網匯出!K248="","",官網匯出!K248)</f>
        <v/>
      </c>
      <c r="R248" s="1" t="str">
        <f>IF(官網匯出!L248="","",官網匯出!L248)</f>
        <v/>
      </c>
      <c r="S248" s="1" t="str">
        <f>IF(官網匯出!M248="","",官網匯出!M248)</f>
        <v/>
      </c>
      <c r="T248" s="1" t="str">
        <f>IF(官網匯出!N248="","",官網匯出!N248)</f>
        <v/>
      </c>
      <c r="U248" s="1" t="str">
        <f>IF(官網匯出!O248="","",官網匯出!O248)</f>
        <v/>
      </c>
      <c r="V248" s="1" t="str">
        <f>IF(官網匯出!P248="",IF(G248="","",0),官網匯出!P248)</f>
        <v/>
      </c>
      <c r="W248" s="1" t="str">
        <f>IF(官網匯出!Q248="",IF(G248="","",0),官網匯出!Q248)</f>
        <v/>
      </c>
      <c r="X248" s="1" t="str">
        <f>IF(官網匯出!R248="","",官網匯出!R248)</f>
        <v/>
      </c>
      <c r="Y248" s="1" t="str">
        <f>IF(官網匯出!S248="","",官網匯出!S248)</f>
        <v/>
      </c>
      <c r="Z248" s="1" t="str">
        <f>IF(G248="","",官網匯出!T248)</f>
        <v/>
      </c>
      <c r="AA248" s="1" t="str">
        <f>IF(G248="","",官網匯出!AK248)</f>
        <v/>
      </c>
      <c r="AB248" s="1" t="str">
        <f>IF(G248="","",IF(官網匯出!V248="","",官網匯出!V248))</f>
        <v/>
      </c>
      <c r="AJ248" s="1" t="str">
        <f>IF(G248="","",IF(官網匯出!AE248="","",官網匯出!AE248))</f>
        <v/>
      </c>
      <c r="AK248" s="1" t="str">
        <f>IF(G248="","",IF(官網匯出!AD248="","",官網匯出!AD248))</f>
        <v/>
      </c>
      <c r="AL248" s="1" t="str">
        <f t="shared" si="46"/>
        <v>0</v>
      </c>
      <c r="AM248" s="1" t="str">
        <f>IF(官網匯出!AG248="","",官網匯出!AG248)</f>
        <v/>
      </c>
      <c r="AN248" s="1" t="str">
        <f>IF(G248="","",IF(官網匯出!AH248="","",官網匯出!AH248))</f>
        <v/>
      </c>
      <c r="AO248" s="14" t="str">
        <f t="shared" si="47"/>
        <v/>
      </c>
      <c r="AP248" s="14" t="str">
        <f t="shared" si="48"/>
        <v>1</v>
      </c>
      <c r="AQ248" s="14" t="str">
        <f t="shared" si="49"/>
        <v>0</v>
      </c>
      <c r="AR248" s="1" t="str">
        <f t="shared" si="50"/>
        <v/>
      </c>
      <c r="AS248" s="1" t="str">
        <f t="shared" si="51"/>
        <v/>
      </c>
      <c r="AT248" s="1" t="str">
        <f t="shared" si="52"/>
        <v/>
      </c>
      <c r="AU248" s="1" t="str">
        <f t="shared" si="43"/>
        <v/>
      </c>
      <c r="AV248" s="1" t="e">
        <f>IF(VLOOKUP(G248,官網匯出!A:AQ,42,FALSE)="","[黃金盾官網]",VLOOKUP(G248,官網匯出!A:AQ,42,FALSE))</f>
        <v>#N/A</v>
      </c>
      <c r="AW248" s="1" t="e">
        <f>IF(LEFT(VLOOKUP(G248,官網匯出!A:AS,43,FALSE),2)="","web",LEFT(VLOOKUP(G248,官網匯出!A:AS,43,FALSE),2))</f>
        <v>#N/A</v>
      </c>
      <c r="AX248" s="1" t="str">
        <f t="shared" si="53"/>
        <v>O</v>
      </c>
    </row>
    <row r="249" spans="1:50">
      <c r="A249" s="1" t="str">
        <f>IF(G249="","",VLOOKUP(官網轉換!AW249,團名!A:B,2,FALSE))</f>
        <v/>
      </c>
      <c r="B249" s="1" t="str">
        <f>IF(G249="","",IF(LEFT(VLOOKUP(G249,官網匯出!A:AQ,43,0),2)="wf",VLOOKUP(VLOOKUP(G249,官網匯出!A:AQ,43,0),團名!$I$1:$K$12,2,FALSE),"N0071"))</f>
        <v/>
      </c>
      <c r="C249" s="1" t="str">
        <f>IFERROR(VLOOKUP(官網匯出!D249,團名!E:G,3,FALSE),"")</f>
        <v/>
      </c>
      <c r="D249" s="1" t="str">
        <f t="shared" si="44"/>
        <v/>
      </c>
      <c r="E249" s="1" t="str">
        <f t="shared" si="45"/>
        <v/>
      </c>
      <c r="F249" s="1" t="str">
        <f>IF(官網匯出!F249="已付款","","B0012")</f>
        <v>B0012</v>
      </c>
      <c r="G249" s="1" t="str">
        <f>IF(官網匯出!A249="","",官網匯出!A249)</f>
        <v/>
      </c>
      <c r="H249" s="3" t="str">
        <f>IF(官網匯出!B249="","",官網匯出!B249)</f>
        <v/>
      </c>
      <c r="I249" s="1" t="str">
        <f>IF(官網匯出!C249="","",官網匯出!C249)</f>
        <v/>
      </c>
      <c r="J249" s="1" t="str">
        <f>IF(官網匯出!D249="","",官網匯出!D249)</f>
        <v/>
      </c>
      <c r="K249" s="3" t="str">
        <f>IF(官網匯出!E249="","",官網匯出!E249)</f>
        <v/>
      </c>
      <c r="L249" s="1" t="str">
        <f>IF(官網匯出!F249="","",官網匯出!F249)</f>
        <v/>
      </c>
      <c r="M249" s="1" t="str">
        <f>IF(官網匯出!G249="","",官網匯出!G249)</f>
        <v/>
      </c>
      <c r="N249" s="1" t="str">
        <f>IF(官網匯出!H249="","",官網匯出!H249)</f>
        <v/>
      </c>
      <c r="P249" s="1" t="str">
        <f>IF(官網匯出!J249="","",RIGHT(官網匯出!J249,LEN(官網匯出!J249)-2))</f>
        <v/>
      </c>
      <c r="Q249" s="1" t="str">
        <f>IF(官網匯出!K249="","",官網匯出!K249)</f>
        <v/>
      </c>
      <c r="R249" s="1" t="str">
        <f>IF(官網匯出!L249="","",官網匯出!L249)</f>
        <v/>
      </c>
      <c r="S249" s="1" t="str">
        <f>IF(官網匯出!M249="","",官網匯出!M249)</f>
        <v/>
      </c>
      <c r="T249" s="1" t="str">
        <f>IF(官網匯出!N249="","",官網匯出!N249)</f>
        <v/>
      </c>
      <c r="U249" s="1" t="str">
        <f>IF(官網匯出!O249="","",官網匯出!O249)</f>
        <v/>
      </c>
      <c r="V249" s="1" t="str">
        <f>IF(官網匯出!P249="",IF(G249="","",0),官網匯出!P249)</f>
        <v/>
      </c>
      <c r="W249" s="1" t="str">
        <f>IF(官網匯出!Q249="",IF(G249="","",0),官網匯出!Q249)</f>
        <v/>
      </c>
      <c r="X249" s="1" t="str">
        <f>IF(官網匯出!R249="","",官網匯出!R249)</f>
        <v/>
      </c>
      <c r="Y249" s="1" t="str">
        <f>IF(官網匯出!S249="","",官網匯出!S249)</f>
        <v/>
      </c>
      <c r="Z249" s="1" t="str">
        <f>IF(G249="","",官網匯出!T249)</f>
        <v/>
      </c>
      <c r="AA249" s="1" t="str">
        <f>IF(G249="","",官網匯出!AK249)</f>
        <v/>
      </c>
      <c r="AB249" s="1" t="str">
        <f>IF(G249="","",IF(官網匯出!V249="","",官網匯出!V249))</f>
        <v/>
      </c>
      <c r="AJ249" s="1" t="str">
        <f>IF(G249="","",IF(官網匯出!AE249="","",官網匯出!AE249))</f>
        <v/>
      </c>
      <c r="AK249" s="1" t="str">
        <f>IF(G249="","",IF(官網匯出!AD249="","",官網匯出!AD249))</f>
        <v/>
      </c>
      <c r="AL249" s="1" t="str">
        <f t="shared" si="46"/>
        <v>0</v>
      </c>
      <c r="AM249" s="1" t="str">
        <f>IF(官網匯出!AG249="","",官網匯出!AG249)</f>
        <v/>
      </c>
      <c r="AN249" s="1" t="str">
        <f>IF(G249="","",IF(官網匯出!AH249="","",官網匯出!AH249))</f>
        <v/>
      </c>
      <c r="AO249" s="14" t="str">
        <f t="shared" si="47"/>
        <v/>
      </c>
      <c r="AP249" s="14" t="str">
        <f t="shared" si="48"/>
        <v>1</v>
      </c>
      <c r="AQ249" s="14" t="str">
        <f t="shared" si="49"/>
        <v>0</v>
      </c>
      <c r="AR249" s="1" t="str">
        <f t="shared" si="50"/>
        <v/>
      </c>
      <c r="AS249" s="1" t="str">
        <f t="shared" si="51"/>
        <v/>
      </c>
      <c r="AT249" s="1" t="str">
        <f t="shared" si="52"/>
        <v/>
      </c>
      <c r="AU249" s="1" t="str">
        <f t="shared" si="43"/>
        <v/>
      </c>
      <c r="AV249" s="1" t="e">
        <f>IF(VLOOKUP(G249,官網匯出!A:AQ,42,FALSE)="","[黃金盾官網]",VLOOKUP(G249,官網匯出!A:AQ,42,FALSE))</f>
        <v>#N/A</v>
      </c>
      <c r="AW249" s="1" t="e">
        <f>IF(LEFT(VLOOKUP(G249,官網匯出!A:AS,43,FALSE),2)="","web",LEFT(VLOOKUP(G249,官網匯出!A:AS,43,FALSE),2))</f>
        <v>#N/A</v>
      </c>
      <c r="AX249" s="1" t="str">
        <f t="shared" si="53"/>
        <v>O</v>
      </c>
    </row>
    <row r="250" spans="1:50">
      <c r="A250" s="1" t="str">
        <f>IF(G250="","",VLOOKUP(官網轉換!AW250,團名!A:B,2,FALSE))</f>
        <v/>
      </c>
      <c r="B250" s="1" t="str">
        <f>IF(G250="","",IF(LEFT(VLOOKUP(G250,官網匯出!A:AQ,43,0),2)="wf",VLOOKUP(VLOOKUP(G250,官網匯出!A:AQ,43,0),團名!$I$1:$K$12,2,FALSE),"N0071"))</f>
        <v/>
      </c>
      <c r="C250" s="1" t="str">
        <f>IFERROR(VLOOKUP(官網匯出!D250,團名!E:G,3,FALSE),"")</f>
        <v/>
      </c>
      <c r="D250" s="1" t="str">
        <f t="shared" si="44"/>
        <v/>
      </c>
      <c r="E250" s="1" t="str">
        <f t="shared" si="45"/>
        <v/>
      </c>
      <c r="F250" s="1" t="str">
        <f>IF(官網匯出!F250="已付款","","B0012")</f>
        <v>B0012</v>
      </c>
      <c r="G250" s="1" t="str">
        <f>IF(官網匯出!A250="","",官網匯出!A250)</f>
        <v/>
      </c>
      <c r="H250" s="3" t="str">
        <f>IF(官網匯出!B250="","",官網匯出!B250)</f>
        <v/>
      </c>
      <c r="I250" s="1" t="str">
        <f>IF(官網匯出!C250="","",官網匯出!C250)</f>
        <v/>
      </c>
      <c r="J250" s="1" t="str">
        <f>IF(官網匯出!D250="","",官網匯出!D250)</f>
        <v/>
      </c>
      <c r="K250" s="3" t="str">
        <f>IF(官網匯出!E250="","",官網匯出!E250)</f>
        <v/>
      </c>
      <c r="L250" s="1" t="str">
        <f>IF(官網匯出!F250="","",官網匯出!F250)</f>
        <v/>
      </c>
      <c r="M250" s="1" t="str">
        <f>IF(官網匯出!G250="","",官網匯出!G250)</f>
        <v/>
      </c>
      <c r="N250" s="1" t="str">
        <f>IF(官網匯出!H250="","",官網匯出!H250)</f>
        <v/>
      </c>
      <c r="P250" s="1" t="str">
        <f>IF(官網匯出!J250="","",RIGHT(官網匯出!J250,LEN(官網匯出!J250)-2))</f>
        <v/>
      </c>
      <c r="Q250" s="1" t="str">
        <f>IF(官網匯出!K250="","",官網匯出!K250)</f>
        <v/>
      </c>
      <c r="R250" s="1" t="str">
        <f>IF(官網匯出!L250="","",官網匯出!L250)</f>
        <v/>
      </c>
      <c r="S250" s="1" t="str">
        <f>IF(官網匯出!M250="","",官網匯出!M250)</f>
        <v/>
      </c>
      <c r="T250" s="1" t="str">
        <f>IF(官網匯出!N250="","",官網匯出!N250)</f>
        <v/>
      </c>
      <c r="U250" s="1" t="str">
        <f>IF(官網匯出!O250="","",官網匯出!O250)</f>
        <v/>
      </c>
      <c r="V250" s="1" t="str">
        <f>IF(官網匯出!P250="",IF(G250="","",0),官網匯出!P250)</f>
        <v/>
      </c>
      <c r="W250" s="1" t="str">
        <f>IF(官網匯出!Q250="",IF(G250="","",0),官網匯出!Q250)</f>
        <v/>
      </c>
      <c r="X250" s="1" t="str">
        <f>IF(官網匯出!R250="","",官網匯出!R250)</f>
        <v/>
      </c>
      <c r="Y250" s="1" t="str">
        <f>IF(官網匯出!S250="","",官網匯出!S250)</f>
        <v/>
      </c>
      <c r="Z250" s="1" t="str">
        <f>IF(G250="","",官網匯出!T250)</f>
        <v/>
      </c>
      <c r="AA250" s="1" t="str">
        <f>IF(G250="","",官網匯出!AK250)</f>
        <v/>
      </c>
      <c r="AB250" s="1" t="str">
        <f>IF(G250="","",IF(官網匯出!V250="","",官網匯出!V250))</f>
        <v/>
      </c>
      <c r="AJ250" s="1" t="str">
        <f>IF(G250="","",IF(官網匯出!AE250="","",官網匯出!AE250))</f>
        <v/>
      </c>
      <c r="AK250" s="1" t="str">
        <f>IF(G250="","",IF(官網匯出!AD250="","",官網匯出!AD250))</f>
        <v/>
      </c>
      <c r="AL250" s="1" t="str">
        <f t="shared" si="46"/>
        <v>0</v>
      </c>
      <c r="AM250" s="1" t="str">
        <f>IF(官網匯出!AG250="","",官網匯出!AG250)</f>
        <v/>
      </c>
      <c r="AN250" s="1" t="str">
        <f>IF(G250="","",IF(官網匯出!AH250="","",官網匯出!AH250))</f>
        <v/>
      </c>
      <c r="AO250" s="14" t="str">
        <f t="shared" si="47"/>
        <v/>
      </c>
      <c r="AP250" s="14" t="str">
        <f t="shared" si="48"/>
        <v>1</v>
      </c>
      <c r="AQ250" s="14" t="str">
        <f t="shared" si="49"/>
        <v>0</v>
      </c>
      <c r="AR250" s="1" t="str">
        <f t="shared" si="50"/>
        <v/>
      </c>
      <c r="AS250" s="1" t="str">
        <f t="shared" si="51"/>
        <v/>
      </c>
      <c r="AT250" s="1" t="str">
        <f t="shared" si="52"/>
        <v/>
      </c>
      <c r="AU250" s="1" t="str">
        <f t="shared" si="43"/>
        <v/>
      </c>
      <c r="AV250" s="1" t="e">
        <f>IF(VLOOKUP(G250,官網匯出!A:AQ,42,FALSE)="","[黃金盾官網]",VLOOKUP(G250,官網匯出!A:AQ,42,FALSE))</f>
        <v>#N/A</v>
      </c>
      <c r="AW250" s="1" t="e">
        <f>IF(LEFT(VLOOKUP(G250,官網匯出!A:AS,43,FALSE),2)="","web",LEFT(VLOOKUP(G250,官網匯出!A:AS,43,FALSE),2))</f>
        <v>#N/A</v>
      </c>
      <c r="AX250" s="1" t="str">
        <f t="shared" si="53"/>
        <v>O</v>
      </c>
    </row>
    <row r="251" spans="1:50">
      <c r="A251" s="1" t="str">
        <f>IF(G251="","",VLOOKUP(官網轉換!AW251,團名!A:B,2,FALSE))</f>
        <v/>
      </c>
      <c r="B251" s="1" t="str">
        <f>IF(G251="","",IF(LEFT(VLOOKUP(G251,官網匯出!A:AQ,43,0),2)="wf",VLOOKUP(VLOOKUP(G251,官網匯出!A:AQ,43,0),團名!$I$1:$K$12,2,FALSE),"N0071"))</f>
        <v/>
      </c>
      <c r="C251" s="1" t="str">
        <f>IFERROR(VLOOKUP(官網匯出!D251,團名!E:G,3,FALSE),"")</f>
        <v/>
      </c>
      <c r="D251" s="1" t="str">
        <f t="shared" si="44"/>
        <v/>
      </c>
      <c r="E251" s="1" t="str">
        <f t="shared" si="45"/>
        <v/>
      </c>
      <c r="F251" s="1" t="str">
        <f>IF(官網匯出!F251="已付款","","B0012")</f>
        <v>B0012</v>
      </c>
      <c r="G251" s="1" t="str">
        <f>IF(官網匯出!A251="","",官網匯出!A251)</f>
        <v/>
      </c>
      <c r="H251" s="3" t="str">
        <f>IF(官網匯出!B251="","",官網匯出!B251)</f>
        <v/>
      </c>
      <c r="I251" s="1" t="str">
        <f>IF(官網匯出!C251="","",官網匯出!C251)</f>
        <v/>
      </c>
      <c r="J251" s="1" t="str">
        <f>IF(官網匯出!D251="","",官網匯出!D251)</f>
        <v/>
      </c>
      <c r="K251" s="3" t="str">
        <f>IF(官網匯出!E251="","",官網匯出!E251)</f>
        <v/>
      </c>
      <c r="L251" s="1" t="str">
        <f>IF(官網匯出!F251="","",官網匯出!F251)</f>
        <v/>
      </c>
      <c r="M251" s="1" t="str">
        <f>IF(官網匯出!G251="","",官網匯出!G251)</f>
        <v/>
      </c>
      <c r="N251" s="1" t="str">
        <f>IF(官網匯出!H251="","",官網匯出!H251)</f>
        <v/>
      </c>
      <c r="P251" s="1" t="str">
        <f>IF(官網匯出!J251="","",RIGHT(官網匯出!J251,LEN(官網匯出!J251)-2))</f>
        <v/>
      </c>
      <c r="Q251" s="1" t="str">
        <f>IF(官網匯出!K251="","",官網匯出!K251)</f>
        <v/>
      </c>
      <c r="R251" s="1" t="str">
        <f>IF(官網匯出!L251="","",官網匯出!L251)</f>
        <v/>
      </c>
      <c r="S251" s="1" t="str">
        <f>IF(官網匯出!M251="","",官網匯出!M251)</f>
        <v/>
      </c>
      <c r="T251" s="1" t="str">
        <f>IF(官網匯出!N251="","",官網匯出!N251)</f>
        <v/>
      </c>
      <c r="U251" s="1" t="str">
        <f>IF(官網匯出!O251="","",官網匯出!O251)</f>
        <v/>
      </c>
      <c r="V251" s="1" t="str">
        <f>IF(官網匯出!P251="",IF(G251="","",0),官網匯出!P251)</f>
        <v/>
      </c>
      <c r="W251" s="1" t="str">
        <f>IF(官網匯出!Q251="",IF(G251="","",0),官網匯出!Q251)</f>
        <v/>
      </c>
      <c r="X251" s="1" t="str">
        <f>IF(官網匯出!R251="","",官網匯出!R251)</f>
        <v/>
      </c>
      <c r="Y251" s="1" t="str">
        <f>IF(官網匯出!S251="","",官網匯出!S251)</f>
        <v/>
      </c>
      <c r="Z251" s="1" t="str">
        <f>IF(G251="","",官網匯出!T251)</f>
        <v/>
      </c>
      <c r="AA251" s="1" t="str">
        <f>IF(G251="","",官網匯出!AK251)</f>
        <v/>
      </c>
      <c r="AB251" s="1" t="str">
        <f>IF(G251="","",IF(官網匯出!V251="","",官網匯出!V251))</f>
        <v/>
      </c>
      <c r="AJ251" s="1" t="str">
        <f>IF(G251="","",IF(官網匯出!AE251="","",官網匯出!AE251))</f>
        <v/>
      </c>
      <c r="AK251" s="1" t="str">
        <f>IF(G251="","",IF(官網匯出!AD251="","",官網匯出!AD251))</f>
        <v/>
      </c>
      <c r="AL251" s="1" t="str">
        <f t="shared" si="46"/>
        <v>0</v>
      </c>
      <c r="AM251" s="1" t="str">
        <f>IF(官網匯出!AG251="","",官網匯出!AG251)</f>
        <v/>
      </c>
      <c r="AN251" s="1" t="str">
        <f>IF(G251="","",IF(官網匯出!AH251="","",官網匯出!AH251))</f>
        <v/>
      </c>
      <c r="AO251" s="14" t="str">
        <f t="shared" si="47"/>
        <v/>
      </c>
      <c r="AP251" s="14" t="str">
        <f t="shared" si="48"/>
        <v>1</v>
      </c>
      <c r="AQ251" s="14" t="str">
        <f t="shared" si="49"/>
        <v>0</v>
      </c>
      <c r="AR251" s="1" t="str">
        <f t="shared" si="50"/>
        <v/>
      </c>
      <c r="AS251" s="1" t="str">
        <f t="shared" si="51"/>
        <v/>
      </c>
      <c r="AT251" s="1" t="str">
        <f t="shared" si="52"/>
        <v/>
      </c>
      <c r="AU251" s="1" t="str">
        <f t="shared" si="43"/>
        <v/>
      </c>
      <c r="AV251" s="1" t="e">
        <f>IF(VLOOKUP(G251,官網匯出!A:AQ,42,FALSE)="","[黃金盾官網]",VLOOKUP(G251,官網匯出!A:AQ,42,FALSE))</f>
        <v>#N/A</v>
      </c>
      <c r="AW251" s="1" t="e">
        <f>IF(LEFT(VLOOKUP(G251,官網匯出!A:AS,43,FALSE),2)="","web",LEFT(VLOOKUP(G251,官網匯出!A:AS,43,FALSE),2))</f>
        <v>#N/A</v>
      </c>
      <c r="AX251" s="1" t="str">
        <f t="shared" si="53"/>
        <v>O</v>
      </c>
    </row>
    <row r="252" spans="1:50">
      <c r="A252" s="1" t="str">
        <f>IF(G252="","",VLOOKUP(官網轉換!AW252,團名!A:B,2,FALSE))</f>
        <v/>
      </c>
      <c r="B252" s="1" t="str">
        <f>IF(G252="","",IF(LEFT(VLOOKUP(G252,官網匯出!A:AQ,43,0),2)="wf",VLOOKUP(VLOOKUP(G252,官網匯出!A:AQ,43,0),團名!$I$1:$K$12,2,FALSE),"N0071"))</f>
        <v/>
      </c>
      <c r="C252" s="1" t="str">
        <f>IFERROR(VLOOKUP(官網匯出!D252,團名!E:G,3,FALSE),"")</f>
        <v/>
      </c>
      <c r="D252" s="1" t="str">
        <f t="shared" si="44"/>
        <v/>
      </c>
      <c r="E252" s="1" t="str">
        <f t="shared" si="45"/>
        <v/>
      </c>
      <c r="F252" s="1" t="str">
        <f>IF(官網匯出!F252="已付款","","B0012")</f>
        <v>B0012</v>
      </c>
      <c r="G252" s="1" t="str">
        <f>IF(官網匯出!A252="","",官網匯出!A252)</f>
        <v/>
      </c>
      <c r="H252" s="3" t="str">
        <f>IF(官網匯出!B252="","",官網匯出!B252)</f>
        <v/>
      </c>
      <c r="I252" s="1" t="str">
        <f>IF(官網匯出!C252="","",官網匯出!C252)</f>
        <v/>
      </c>
      <c r="J252" s="1" t="str">
        <f>IF(官網匯出!D252="","",官網匯出!D252)</f>
        <v/>
      </c>
      <c r="K252" s="3" t="str">
        <f>IF(官網匯出!E252="","",官網匯出!E252)</f>
        <v/>
      </c>
      <c r="L252" s="1" t="str">
        <f>IF(官網匯出!F252="","",官網匯出!F252)</f>
        <v/>
      </c>
      <c r="M252" s="1" t="str">
        <f>IF(官網匯出!G252="","",官網匯出!G252)</f>
        <v/>
      </c>
      <c r="N252" s="1" t="str">
        <f>IF(官網匯出!H252="","",官網匯出!H252)</f>
        <v/>
      </c>
      <c r="P252" s="1" t="str">
        <f>IF(官網匯出!J252="","",RIGHT(官網匯出!J252,LEN(官網匯出!J252)-2))</f>
        <v/>
      </c>
      <c r="Q252" s="1" t="str">
        <f>IF(官網匯出!K252="","",官網匯出!K252)</f>
        <v/>
      </c>
      <c r="R252" s="1" t="str">
        <f>IF(官網匯出!L252="","",官網匯出!L252)</f>
        <v/>
      </c>
      <c r="S252" s="1" t="str">
        <f>IF(官網匯出!M252="","",官網匯出!M252)</f>
        <v/>
      </c>
      <c r="T252" s="1" t="str">
        <f>IF(官網匯出!N252="","",官網匯出!N252)</f>
        <v/>
      </c>
      <c r="U252" s="1" t="str">
        <f>IF(官網匯出!O252="","",官網匯出!O252)</f>
        <v/>
      </c>
      <c r="V252" s="1" t="str">
        <f>IF(官網匯出!P252="",IF(G252="","",0),官網匯出!P252)</f>
        <v/>
      </c>
      <c r="W252" s="1" t="str">
        <f>IF(官網匯出!Q252="",IF(G252="","",0),官網匯出!Q252)</f>
        <v/>
      </c>
      <c r="X252" s="1" t="str">
        <f>IF(官網匯出!R252="","",官網匯出!R252)</f>
        <v/>
      </c>
      <c r="Y252" s="1" t="str">
        <f>IF(官網匯出!S252="","",官網匯出!S252)</f>
        <v/>
      </c>
      <c r="Z252" s="1" t="str">
        <f>IF(G252="","",官網匯出!T252)</f>
        <v/>
      </c>
      <c r="AA252" s="1" t="str">
        <f>IF(G252="","",官網匯出!AK252)</f>
        <v/>
      </c>
      <c r="AB252" s="1" t="str">
        <f>IF(G252="","",IF(官網匯出!V252="","",官網匯出!V252))</f>
        <v/>
      </c>
      <c r="AJ252" s="1" t="str">
        <f>IF(G252="","",IF(官網匯出!AE252="","",官網匯出!AE252))</f>
        <v/>
      </c>
      <c r="AK252" s="1" t="str">
        <f>IF(G252="","",IF(官網匯出!AD252="","",官網匯出!AD252))</f>
        <v/>
      </c>
      <c r="AL252" s="1" t="str">
        <f t="shared" si="46"/>
        <v>0</v>
      </c>
      <c r="AM252" s="1" t="str">
        <f>IF(官網匯出!AG252="","",官網匯出!AG252)</f>
        <v/>
      </c>
      <c r="AN252" s="1" t="str">
        <f>IF(G252="","",IF(官網匯出!AH252="","",官網匯出!AH252))</f>
        <v/>
      </c>
      <c r="AO252" s="14" t="str">
        <f t="shared" si="47"/>
        <v/>
      </c>
      <c r="AP252" s="14" t="str">
        <f t="shared" si="48"/>
        <v>1</v>
      </c>
      <c r="AQ252" s="14" t="str">
        <f t="shared" si="49"/>
        <v>0</v>
      </c>
      <c r="AR252" s="1" t="str">
        <f t="shared" si="50"/>
        <v/>
      </c>
      <c r="AS252" s="1" t="str">
        <f t="shared" si="51"/>
        <v/>
      </c>
      <c r="AT252" s="1" t="str">
        <f t="shared" si="52"/>
        <v/>
      </c>
      <c r="AU252" s="1" t="str">
        <f t="shared" si="43"/>
        <v/>
      </c>
      <c r="AV252" s="1" t="e">
        <f>IF(VLOOKUP(G252,官網匯出!A:AQ,42,FALSE)="","[黃金盾官網]",VLOOKUP(G252,官網匯出!A:AQ,42,FALSE))</f>
        <v>#N/A</v>
      </c>
      <c r="AW252" s="1" t="e">
        <f>IF(LEFT(VLOOKUP(G252,官網匯出!A:AS,43,FALSE),2)="","web",LEFT(VLOOKUP(G252,官網匯出!A:AS,43,FALSE),2))</f>
        <v>#N/A</v>
      </c>
      <c r="AX252" s="1" t="str">
        <f t="shared" si="53"/>
        <v>O</v>
      </c>
    </row>
    <row r="253" spans="1:50">
      <c r="A253" s="1" t="str">
        <f>IF(G253="","",VLOOKUP(官網轉換!AW253,團名!A:B,2,FALSE))</f>
        <v/>
      </c>
      <c r="B253" s="1" t="str">
        <f>IF(G253="","",IF(LEFT(VLOOKUP(G253,官網匯出!A:AQ,43,0),2)="wf",VLOOKUP(VLOOKUP(G253,官網匯出!A:AQ,43,0),團名!$I$1:$K$12,2,FALSE),"N0071"))</f>
        <v/>
      </c>
      <c r="C253" s="1" t="str">
        <f>IFERROR(VLOOKUP(官網匯出!D253,團名!E:G,3,FALSE),"")</f>
        <v/>
      </c>
      <c r="D253" s="1" t="str">
        <f t="shared" si="44"/>
        <v/>
      </c>
      <c r="E253" s="1" t="str">
        <f t="shared" si="45"/>
        <v/>
      </c>
      <c r="F253" s="1" t="str">
        <f>IF(官網匯出!F253="已付款","","B0012")</f>
        <v>B0012</v>
      </c>
      <c r="G253" s="1" t="str">
        <f>IF(官網匯出!A253="","",官網匯出!A253)</f>
        <v/>
      </c>
      <c r="H253" s="3" t="str">
        <f>IF(官網匯出!B253="","",官網匯出!B253)</f>
        <v/>
      </c>
      <c r="I253" s="1" t="str">
        <f>IF(官網匯出!C253="","",官網匯出!C253)</f>
        <v/>
      </c>
      <c r="J253" s="1" t="str">
        <f>IF(官網匯出!D253="","",官網匯出!D253)</f>
        <v/>
      </c>
      <c r="K253" s="3" t="str">
        <f>IF(官網匯出!E253="","",官網匯出!E253)</f>
        <v/>
      </c>
      <c r="L253" s="1" t="str">
        <f>IF(官網匯出!F253="","",官網匯出!F253)</f>
        <v/>
      </c>
      <c r="M253" s="1" t="str">
        <f>IF(官網匯出!G253="","",官網匯出!G253)</f>
        <v/>
      </c>
      <c r="N253" s="1" t="str">
        <f>IF(官網匯出!H253="","",官網匯出!H253)</f>
        <v/>
      </c>
      <c r="P253" s="1" t="str">
        <f>IF(官網匯出!J253="","",RIGHT(官網匯出!J253,LEN(官網匯出!J253)-2))</f>
        <v/>
      </c>
      <c r="Q253" s="1" t="str">
        <f>IF(官網匯出!K253="","",官網匯出!K253)</f>
        <v/>
      </c>
      <c r="R253" s="1" t="str">
        <f>IF(官網匯出!L253="","",官網匯出!L253)</f>
        <v/>
      </c>
      <c r="S253" s="1" t="str">
        <f>IF(官網匯出!M253="","",官網匯出!M253)</f>
        <v/>
      </c>
      <c r="T253" s="1" t="str">
        <f>IF(官網匯出!N253="","",官網匯出!N253)</f>
        <v/>
      </c>
      <c r="U253" s="1" t="str">
        <f>IF(官網匯出!O253="","",官網匯出!O253)</f>
        <v/>
      </c>
      <c r="V253" s="1" t="str">
        <f>IF(官網匯出!P253="",IF(G253="","",0),官網匯出!P253)</f>
        <v/>
      </c>
      <c r="W253" s="1" t="str">
        <f>IF(官網匯出!Q253="",IF(G253="","",0),官網匯出!Q253)</f>
        <v/>
      </c>
      <c r="X253" s="1" t="str">
        <f>IF(官網匯出!R253="","",官網匯出!R253)</f>
        <v/>
      </c>
      <c r="Y253" s="1" t="str">
        <f>IF(官網匯出!S253="","",官網匯出!S253)</f>
        <v/>
      </c>
      <c r="Z253" s="1" t="str">
        <f>IF(G253="","",官網匯出!T253)</f>
        <v/>
      </c>
      <c r="AA253" s="1" t="str">
        <f>IF(G253="","",官網匯出!AK253)</f>
        <v/>
      </c>
      <c r="AB253" s="1" t="str">
        <f>IF(G253="","",IF(官網匯出!V253="","",官網匯出!V253))</f>
        <v/>
      </c>
      <c r="AJ253" s="1" t="str">
        <f>IF(G253="","",IF(官網匯出!AE253="","",官網匯出!AE253))</f>
        <v/>
      </c>
      <c r="AK253" s="1" t="str">
        <f>IF(G253="","",IF(官網匯出!AD253="","",官網匯出!AD253))</f>
        <v/>
      </c>
      <c r="AL253" s="1" t="str">
        <f t="shared" si="46"/>
        <v>0</v>
      </c>
      <c r="AM253" s="1" t="str">
        <f>IF(官網匯出!AG253="","",官網匯出!AG253)</f>
        <v/>
      </c>
      <c r="AN253" s="1" t="str">
        <f>IF(G253="","",IF(官網匯出!AH253="","",官網匯出!AH253))</f>
        <v/>
      </c>
      <c r="AO253" s="14" t="str">
        <f t="shared" si="47"/>
        <v/>
      </c>
      <c r="AP253" s="14" t="str">
        <f t="shared" si="48"/>
        <v>1</v>
      </c>
      <c r="AQ253" s="14" t="str">
        <f t="shared" si="49"/>
        <v>0</v>
      </c>
      <c r="AR253" s="1" t="str">
        <f t="shared" si="50"/>
        <v/>
      </c>
      <c r="AS253" s="1" t="str">
        <f t="shared" si="51"/>
        <v/>
      </c>
      <c r="AT253" s="1" t="str">
        <f t="shared" si="52"/>
        <v/>
      </c>
      <c r="AU253" s="1" t="str">
        <f t="shared" si="43"/>
        <v/>
      </c>
      <c r="AV253" s="1" t="e">
        <f>IF(VLOOKUP(G253,官網匯出!A:AQ,42,FALSE)="","[黃金盾官網]",VLOOKUP(G253,官網匯出!A:AQ,42,FALSE))</f>
        <v>#N/A</v>
      </c>
      <c r="AW253" s="1" t="e">
        <f>IF(LEFT(VLOOKUP(G253,官網匯出!A:AS,43,FALSE),2)="","web",LEFT(VLOOKUP(G253,官網匯出!A:AS,43,FALSE),2))</f>
        <v>#N/A</v>
      </c>
      <c r="AX253" s="1" t="str">
        <f t="shared" si="53"/>
        <v>O</v>
      </c>
    </row>
    <row r="254" spans="1:50">
      <c r="A254" s="1" t="str">
        <f>IF(G254="","",VLOOKUP(官網轉換!AW254,團名!A:B,2,FALSE))</f>
        <v/>
      </c>
      <c r="B254" s="1" t="str">
        <f>IF(G254="","",IF(LEFT(VLOOKUP(G254,官網匯出!A:AQ,43,0),2)="wf",VLOOKUP(VLOOKUP(G254,官網匯出!A:AQ,43,0),團名!$I$1:$K$12,2,FALSE),"N0071"))</f>
        <v/>
      </c>
      <c r="C254" s="1" t="str">
        <f>IFERROR(VLOOKUP(官網匯出!D254,團名!E:G,3,FALSE),"")</f>
        <v/>
      </c>
      <c r="D254" s="1" t="str">
        <f t="shared" si="44"/>
        <v/>
      </c>
      <c r="E254" s="1" t="str">
        <f t="shared" si="45"/>
        <v/>
      </c>
      <c r="F254" s="1" t="str">
        <f>IF(官網匯出!F254="已付款","","B0012")</f>
        <v>B0012</v>
      </c>
      <c r="G254" s="1" t="str">
        <f>IF(官網匯出!A254="","",官網匯出!A254)</f>
        <v/>
      </c>
      <c r="H254" s="3" t="str">
        <f>IF(官網匯出!B254="","",官網匯出!B254)</f>
        <v/>
      </c>
      <c r="I254" s="1" t="str">
        <f>IF(官網匯出!C254="","",官網匯出!C254)</f>
        <v/>
      </c>
      <c r="J254" s="1" t="str">
        <f>IF(官網匯出!D254="","",官網匯出!D254)</f>
        <v/>
      </c>
      <c r="K254" s="3" t="str">
        <f>IF(官網匯出!E254="","",官網匯出!E254)</f>
        <v/>
      </c>
      <c r="L254" s="1" t="str">
        <f>IF(官網匯出!F254="","",官網匯出!F254)</f>
        <v/>
      </c>
      <c r="M254" s="1" t="str">
        <f>IF(官網匯出!G254="","",官網匯出!G254)</f>
        <v/>
      </c>
      <c r="N254" s="1" t="str">
        <f>IF(官網匯出!H254="","",官網匯出!H254)</f>
        <v/>
      </c>
      <c r="P254" s="1" t="str">
        <f>IF(官網匯出!J254="","",RIGHT(官網匯出!J254,LEN(官網匯出!J254)-2))</f>
        <v/>
      </c>
      <c r="Q254" s="1" t="str">
        <f>IF(官網匯出!K254="","",官網匯出!K254)</f>
        <v/>
      </c>
      <c r="R254" s="1" t="str">
        <f>IF(官網匯出!L254="","",官網匯出!L254)</f>
        <v/>
      </c>
      <c r="S254" s="1" t="str">
        <f>IF(官網匯出!M254="","",官網匯出!M254)</f>
        <v/>
      </c>
      <c r="T254" s="1" t="str">
        <f>IF(官網匯出!N254="","",官網匯出!N254)</f>
        <v/>
      </c>
      <c r="U254" s="1" t="str">
        <f>IF(官網匯出!O254="","",官網匯出!O254)</f>
        <v/>
      </c>
      <c r="V254" s="1" t="str">
        <f>IF(官網匯出!P254="",IF(G254="","",0),官網匯出!P254)</f>
        <v/>
      </c>
      <c r="W254" s="1" t="str">
        <f>IF(官網匯出!Q254="",IF(G254="","",0),官網匯出!Q254)</f>
        <v/>
      </c>
      <c r="X254" s="1" t="str">
        <f>IF(官網匯出!R254="","",官網匯出!R254)</f>
        <v/>
      </c>
      <c r="Y254" s="1" t="str">
        <f>IF(官網匯出!S254="","",官網匯出!S254)</f>
        <v/>
      </c>
      <c r="Z254" s="1" t="str">
        <f>IF(G254="","",官網匯出!T254)</f>
        <v/>
      </c>
      <c r="AA254" s="1" t="str">
        <f>IF(G254="","",官網匯出!AK254)</f>
        <v/>
      </c>
      <c r="AB254" s="1" t="str">
        <f>IF(G254="","",IF(官網匯出!V254="","",官網匯出!V254))</f>
        <v/>
      </c>
      <c r="AJ254" s="1" t="str">
        <f>IF(G254="","",IF(官網匯出!AE254="","",官網匯出!AE254))</f>
        <v/>
      </c>
      <c r="AK254" s="1" t="str">
        <f>IF(G254="","",IF(官網匯出!AD254="","",官網匯出!AD254))</f>
        <v/>
      </c>
      <c r="AL254" s="1" t="str">
        <f t="shared" si="46"/>
        <v>0</v>
      </c>
      <c r="AM254" s="1" t="str">
        <f>IF(官網匯出!AG254="","",官網匯出!AG254)</f>
        <v/>
      </c>
      <c r="AN254" s="1" t="str">
        <f>IF(G254="","",IF(官網匯出!AH254="","",官網匯出!AH254))</f>
        <v/>
      </c>
      <c r="AO254" s="14" t="str">
        <f t="shared" si="47"/>
        <v/>
      </c>
      <c r="AP254" s="14" t="str">
        <f t="shared" si="48"/>
        <v>1</v>
      </c>
      <c r="AQ254" s="14" t="str">
        <f t="shared" si="49"/>
        <v>0</v>
      </c>
      <c r="AR254" s="1" t="str">
        <f t="shared" si="50"/>
        <v/>
      </c>
      <c r="AS254" s="1" t="str">
        <f t="shared" si="51"/>
        <v/>
      </c>
      <c r="AT254" s="1" t="str">
        <f t="shared" si="52"/>
        <v/>
      </c>
      <c r="AU254" s="1" t="str">
        <f t="shared" si="43"/>
        <v/>
      </c>
      <c r="AV254" s="1" t="e">
        <f>IF(VLOOKUP(G254,官網匯出!A:AQ,42,FALSE)="","[黃金盾官網]",VLOOKUP(G254,官網匯出!A:AQ,42,FALSE))</f>
        <v>#N/A</v>
      </c>
      <c r="AW254" s="1" t="e">
        <f>IF(LEFT(VLOOKUP(G254,官網匯出!A:AS,43,FALSE),2)="","web",LEFT(VLOOKUP(G254,官網匯出!A:AS,43,FALSE),2))</f>
        <v>#N/A</v>
      </c>
      <c r="AX254" s="1" t="str">
        <f t="shared" si="53"/>
        <v>O</v>
      </c>
    </row>
    <row r="255" spans="1:50">
      <c r="A255" s="1" t="str">
        <f>IF(G255="","",VLOOKUP(官網轉換!AW255,團名!A:B,2,FALSE))</f>
        <v/>
      </c>
      <c r="B255" s="1" t="str">
        <f>IF(G255="","",IF(LEFT(VLOOKUP(G255,官網匯出!A:AQ,43,0),2)="wf",VLOOKUP(VLOOKUP(G255,官網匯出!A:AQ,43,0),團名!$I$1:$K$12,2,FALSE),"N0071"))</f>
        <v/>
      </c>
      <c r="C255" s="1" t="str">
        <f>IFERROR(VLOOKUP(官網匯出!D255,團名!E:G,3,FALSE),"")</f>
        <v/>
      </c>
      <c r="D255" s="1" t="str">
        <f t="shared" si="44"/>
        <v/>
      </c>
      <c r="E255" s="1" t="str">
        <f t="shared" si="45"/>
        <v/>
      </c>
      <c r="F255" s="1" t="str">
        <f>IF(官網匯出!F255="已付款","","B0012")</f>
        <v>B0012</v>
      </c>
      <c r="G255" s="1" t="str">
        <f>IF(官網匯出!A255="","",官網匯出!A255)</f>
        <v/>
      </c>
      <c r="H255" s="3" t="str">
        <f>IF(官網匯出!B255="","",官網匯出!B255)</f>
        <v/>
      </c>
      <c r="I255" s="1" t="str">
        <f>IF(官網匯出!C255="","",官網匯出!C255)</f>
        <v/>
      </c>
      <c r="J255" s="1" t="str">
        <f>IF(官網匯出!D255="","",官網匯出!D255)</f>
        <v/>
      </c>
      <c r="K255" s="3" t="str">
        <f>IF(官網匯出!E255="","",官網匯出!E255)</f>
        <v/>
      </c>
      <c r="L255" s="1" t="str">
        <f>IF(官網匯出!F255="","",官網匯出!F255)</f>
        <v/>
      </c>
      <c r="M255" s="1" t="str">
        <f>IF(官網匯出!G255="","",官網匯出!G255)</f>
        <v/>
      </c>
      <c r="N255" s="1" t="str">
        <f>IF(官網匯出!H255="","",官網匯出!H255)</f>
        <v/>
      </c>
      <c r="P255" s="1" t="str">
        <f>IF(官網匯出!J255="","",RIGHT(官網匯出!J255,LEN(官網匯出!J255)-2))</f>
        <v/>
      </c>
      <c r="Q255" s="1" t="str">
        <f>IF(官網匯出!K255="","",官網匯出!K255)</f>
        <v/>
      </c>
      <c r="R255" s="1" t="str">
        <f>IF(官網匯出!L255="","",官網匯出!L255)</f>
        <v/>
      </c>
      <c r="S255" s="1" t="str">
        <f>IF(官網匯出!M255="","",官網匯出!M255)</f>
        <v/>
      </c>
      <c r="T255" s="1" t="str">
        <f>IF(官網匯出!N255="","",官網匯出!N255)</f>
        <v/>
      </c>
      <c r="U255" s="1" t="str">
        <f>IF(官網匯出!O255="","",官網匯出!O255)</f>
        <v/>
      </c>
      <c r="V255" s="1" t="str">
        <f>IF(官網匯出!P255="",IF(G255="","",0),官網匯出!P255)</f>
        <v/>
      </c>
      <c r="W255" s="1" t="str">
        <f>IF(官網匯出!Q255="",IF(G255="","",0),官網匯出!Q255)</f>
        <v/>
      </c>
      <c r="X255" s="1" t="str">
        <f>IF(官網匯出!R255="","",官網匯出!R255)</f>
        <v/>
      </c>
      <c r="Y255" s="1" t="str">
        <f>IF(官網匯出!S255="","",官網匯出!S255)</f>
        <v/>
      </c>
      <c r="Z255" s="1" t="str">
        <f>IF(G255="","",官網匯出!T255)</f>
        <v/>
      </c>
      <c r="AA255" s="1" t="str">
        <f>IF(G255="","",官網匯出!AK255)</f>
        <v/>
      </c>
      <c r="AB255" s="1" t="str">
        <f>IF(G255="","",IF(官網匯出!V255="","",官網匯出!V255))</f>
        <v/>
      </c>
      <c r="AJ255" s="1" t="str">
        <f>IF(G255="","",IF(官網匯出!AE255="","",官網匯出!AE255))</f>
        <v/>
      </c>
      <c r="AK255" s="1" t="str">
        <f>IF(G255="","",IF(官網匯出!AD255="","",官網匯出!AD255))</f>
        <v/>
      </c>
      <c r="AL255" s="1" t="str">
        <f t="shared" si="46"/>
        <v>0</v>
      </c>
      <c r="AM255" s="1" t="str">
        <f>IF(官網匯出!AG255="","",官網匯出!AG255)</f>
        <v/>
      </c>
      <c r="AN255" s="1" t="str">
        <f>IF(G255="","",IF(官網匯出!AH255="","",官網匯出!AH255))</f>
        <v/>
      </c>
      <c r="AO255" s="14" t="str">
        <f t="shared" si="47"/>
        <v/>
      </c>
      <c r="AP255" s="14" t="str">
        <f t="shared" si="48"/>
        <v>1</v>
      </c>
      <c r="AQ255" s="14" t="str">
        <f t="shared" si="49"/>
        <v>0</v>
      </c>
      <c r="AR255" s="1" t="str">
        <f t="shared" si="50"/>
        <v/>
      </c>
      <c r="AS255" s="1" t="str">
        <f t="shared" si="51"/>
        <v/>
      </c>
      <c r="AT255" s="1" t="str">
        <f t="shared" si="52"/>
        <v/>
      </c>
      <c r="AU255" s="1" t="str">
        <f t="shared" si="43"/>
        <v/>
      </c>
      <c r="AV255" s="1" t="e">
        <f>IF(VLOOKUP(G255,官網匯出!A:AQ,42,FALSE)="","[黃金盾官網]",VLOOKUP(G255,官網匯出!A:AQ,42,FALSE))</f>
        <v>#N/A</v>
      </c>
      <c r="AW255" s="1" t="e">
        <f>IF(LEFT(VLOOKUP(G255,官網匯出!A:AS,43,FALSE),2)="","web",LEFT(VLOOKUP(G255,官網匯出!A:AS,43,FALSE),2))</f>
        <v>#N/A</v>
      </c>
      <c r="AX255" s="1" t="str">
        <f t="shared" si="53"/>
        <v>O</v>
      </c>
    </row>
    <row r="256" spans="1:50">
      <c r="A256" s="1" t="str">
        <f>IF(G256="","",VLOOKUP(官網轉換!AW256,團名!A:B,2,FALSE))</f>
        <v/>
      </c>
      <c r="B256" s="1" t="str">
        <f>IF(G256="","",IF(LEFT(VLOOKUP(G256,官網匯出!A:AQ,43,0),2)="wf",VLOOKUP(VLOOKUP(G256,官網匯出!A:AQ,43,0),團名!$I$1:$K$12,2,FALSE),"N0071"))</f>
        <v/>
      </c>
      <c r="C256" s="1" t="str">
        <f>IFERROR(VLOOKUP(官網匯出!D256,團名!E:G,3,FALSE),"")</f>
        <v/>
      </c>
      <c r="D256" s="1" t="str">
        <f t="shared" si="44"/>
        <v/>
      </c>
      <c r="E256" s="1" t="str">
        <f t="shared" si="45"/>
        <v/>
      </c>
      <c r="F256" s="1" t="str">
        <f>IF(官網匯出!F256="已付款","","B0012")</f>
        <v>B0012</v>
      </c>
      <c r="G256" s="1" t="str">
        <f>IF(官網匯出!A256="","",官網匯出!A256)</f>
        <v/>
      </c>
      <c r="H256" s="3" t="str">
        <f>IF(官網匯出!B256="","",官網匯出!B256)</f>
        <v/>
      </c>
      <c r="I256" s="1" t="str">
        <f>IF(官網匯出!C256="","",官網匯出!C256)</f>
        <v/>
      </c>
      <c r="J256" s="1" t="str">
        <f>IF(官網匯出!D256="","",官網匯出!D256)</f>
        <v/>
      </c>
      <c r="K256" s="3" t="str">
        <f>IF(官網匯出!E256="","",官網匯出!E256)</f>
        <v/>
      </c>
      <c r="L256" s="1" t="str">
        <f>IF(官網匯出!F256="","",官網匯出!F256)</f>
        <v/>
      </c>
      <c r="M256" s="1" t="str">
        <f>IF(官網匯出!G256="","",官網匯出!G256)</f>
        <v/>
      </c>
      <c r="N256" s="1" t="str">
        <f>IF(官網匯出!H256="","",官網匯出!H256)</f>
        <v/>
      </c>
      <c r="P256" s="1" t="str">
        <f>IF(官網匯出!J256="","",RIGHT(官網匯出!J256,LEN(官網匯出!J256)-2))</f>
        <v/>
      </c>
      <c r="Q256" s="1" t="str">
        <f>IF(官網匯出!K256="","",官網匯出!K256)</f>
        <v/>
      </c>
      <c r="R256" s="1" t="str">
        <f>IF(官網匯出!L256="","",官網匯出!L256)</f>
        <v/>
      </c>
      <c r="S256" s="1" t="str">
        <f>IF(官網匯出!M256="","",官網匯出!M256)</f>
        <v/>
      </c>
      <c r="T256" s="1" t="str">
        <f>IF(官網匯出!N256="","",官網匯出!N256)</f>
        <v/>
      </c>
      <c r="U256" s="1" t="str">
        <f>IF(官網匯出!O256="","",官網匯出!O256)</f>
        <v/>
      </c>
      <c r="V256" s="1" t="str">
        <f>IF(官網匯出!P256="",IF(G256="","",0),官網匯出!P256)</f>
        <v/>
      </c>
      <c r="W256" s="1" t="str">
        <f>IF(官網匯出!Q256="",IF(G256="","",0),官網匯出!Q256)</f>
        <v/>
      </c>
      <c r="X256" s="1" t="str">
        <f>IF(官網匯出!R256="","",官網匯出!R256)</f>
        <v/>
      </c>
      <c r="Y256" s="1" t="str">
        <f>IF(官網匯出!S256="","",官網匯出!S256)</f>
        <v/>
      </c>
      <c r="Z256" s="1" t="str">
        <f>IF(G256="","",官網匯出!T256)</f>
        <v/>
      </c>
      <c r="AA256" s="1" t="str">
        <f>IF(G256="","",官網匯出!AK256)</f>
        <v/>
      </c>
      <c r="AB256" s="1" t="str">
        <f>IF(G256="","",IF(官網匯出!V256="","",官網匯出!V256))</f>
        <v/>
      </c>
      <c r="AJ256" s="1" t="str">
        <f>IF(G256="","",IF(官網匯出!AE256="","",官網匯出!AE256))</f>
        <v/>
      </c>
      <c r="AK256" s="1" t="str">
        <f>IF(G256="","",IF(官網匯出!AD256="","",官網匯出!AD256))</f>
        <v/>
      </c>
      <c r="AL256" s="1" t="str">
        <f t="shared" si="46"/>
        <v>0</v>
      </c>
      <c r="AM256" s="1" t="str">
        <f>IF(官網匯出!AG256="","",官網匯出!AG256)</f>
        <v/>
      </c>
      <c r="AN256" s="1" t="str">
        <f>IF(G256="","",IF(官網匯出!AH256="","",官網匯出!AH256))</f>
        <v/>
      </c>
      <c r="AO256" s="14" t="str">
        <f t="shared" si="47"/>
        <v/>
      </c>
      <c r="AP256" s="14" t="str">
        <f t="shared" si="48"/>
        <v>1</v>
      </c>
      <c r="AQ256" s="14" t="str">
        <f t="shared" si="49"/>
        <v>0</v>
      </c>
      <c r="AR256" s="1" t="str">
        <f t="shared" si="50"/>
        <v/>
      </c>
      <c r="AS256" s="1" t="str">
        <f t="shared" si="51"/>
        <v/>
      </c>
      <c r="AT256" s="1" t="str">
        <f t="shared" si="52"/>
        <v/>
      </c>
      <c r="AU256" s="1" t="str">
        <f t="shared" si="43"/>
        <v/>
      </c>
      <c r="AV256" s="1" t="e">
        <f>IF(VLOOKUP(G256,官網匯出!A:AQ,42,FALSE)="","[黃金盾官網]",VLOOKUP(G256,官網匯出!A:AQ,42,FALSE))</f>
        <v>#N/A</v>
      </c>
      <c r="AW256" s="1" t="e">
        <f>IF(LEFT(VLOOKUP(G256,官網匯出!A:AS,43,FALSE),2)="","web",LEFT(VLOOKUP(G256,官網匯出!A:AS,43,FALSE),2))</f>
        <v>#N/A</v>
      </c>
      <c r="AX256" s="1" t="str">
        <f t="shared" si="53"/>
        <v>O</v>
      </c>
    </row>
    <row r="257" spans="1:50">
      <c r="A257" s="1" t="str">
        <f>IF(G257="","",VLOOKUP(官網轉換!AW257,團名!A:B,2,FALSE))</f>
        <v/>
      </c>
      <c r="B257" s="1" t="str">
        <f>IF(G257="","",IF(LEFT(VLOOKUP(G257,官網匯出!A:AQ,43,0),2)="wf",VLOOKUP(VLOOKUP(G257,官網匯出!A:AQ,43,0),團名!$I$1:$K$12,2,FALSE),"N0071"))</f>
        <v/>
      </c>
      <c r="C257" s="1" t="str">
        <f>IFERROR(VLOOKUP(官網匯出!D257,團名!E:G,3,FALSE),"")</f>
        <v/>
      </c>
      <c r="D257" s="1" t="str">
        <f t="shared" si="44"/>
        <v/>
      </c>
      <c r="E257" s="1" t="str">
        <f t="shared" si="45"/>
        <v/>
      </c>
      <c r="F257" s="1" t="str">
        <f>IF(官網匯出!F257="已付款","","B0012")</f>
        <v>B0012</v>
      </c>
      <c r="G257" s="1" t="str">
        <f>IF(官網匯出!A257="","",官網匯出!A257)</f>
        <v/>
      </c>
      <c r="H257" s="3" t="str">
        <f>IF(官網匯出!B257="","",官網匯出!B257)</f>
        <v/>
      </c>
      <c r="I257" s="1" t="str">
        <f>IF(官網匯出!C257="","",官網匯出!C257)</f>
        <v/>
      </c>
      <c r="J257" s="1" t="str">
        <f>IF(官網匯出!D257="","",官網匯出!D257)</f>
        <v/>
      </c>
      <c r="K257" s="3" t="str">
        <f>IF(官網匯出!E257="","",官網匯出!E257)</f>
        <v/>
      </c>
      <c r="L257" s="1" t="str">
        <f>IF(官網匯出!F257="","",官網匯出!F257)</f>
        <v/>
      </c>
      <c r="M257" s="1" t="str">
        <f>IF(官網匯出!G257="","",官網匯出!G257)</f>
        <v/>
      </c>
      <c r="N257" s="1" t="str">
        <f>IF(官網匯出!H257="","",官網匯出!H257)</f>
        <v/>
      </c>
      <c r="P257" s="1" t="str">
        <f>IF(官網匯出!J257="","",RIGHT(官網匯出!J257,LEN(官網匯出!J257)-2))</f>
        <v/>
      </c>
      <c r="Q257" s="1" t="str">
        <f>IF(官網匯出!K257="","",官網匯出!K257)</f>
        <v/>
      </c>
      <c r="R257" s="1" t="str">
        <f>IF(官網匯出!L257="","",官網匯出!L257)</f>
        <v/>
      </c>
      <c r="S257" s="1" t="str">
        <f>IF(官網匯出!M257="","",官網匯出!M257)</f>
        <v/>
      </c>
      <c r="T257" s="1" t="str">
        <f>IF(官網匯出!N257="","",官網匯出!N257)</f>
        <v/>
      </c>
      <c r="U257" s="1" t="str">
        <f>IF(官網匯出!O257="","",官網匯出!O257)</f>
        <v/>
      </c>
      <c r="V257" s="1" t="str">
        <f>IF(官網匯出!P257="",IF(G257="","",0),官網匯出!P257)</f>
        <v/>
      </c>
      <c r="W257" s="1" t="str">
        <f>IF(官網匯出!Q257="",IF(G257="","",0),官網匯出!Q257)</f>
        <v/>
      </c>
      <c r="X257" s="1" t="str">
        <f>IF(官網匯出!R257="","",官網匯出!R257)</f>
        <v/>
      </c>
      <c r="Y257" s="1" t="str">
        <f>IF(官網匯出!S257="","",官網匯出!S257)</f>
        <v/>
      </c>
      <c r="Z257" s="1" t="str">
        <f>IF(G257="","",官網匯出!T257)</f>
        <v/>
      </c>
      <c r="AA257" s="1" t="str">
        <f>IF(G257="","",官網匯出!AK257)</f>
        <v/>
      </c>
      <c r="AB257" s="1" t="str">
        <f>IF(G257="","",IF(官網匯出!V257="","",官網匯出!V257))</f>
        <v/>
      </c>
      <c r="AJ257" s="1" t="str">
        <f>IF(G257="","",IF(官網匯出!AE257="","",官網匯出!AE257))</f>
        <v/>
      </c>
      <c r="AK257" s="1" t="str">
        <f>IF(G257="","",IF(官網匯出!AD257="","",官網匯出!AD257))</f>
        <v/>
      </c>
      <c r="AL257" s="1" t="str">
        <f t="shared" si="46"/>
        <v>0</v>
      </c>
      <c r="AM257" s="1" t="str">
        <f>IF(官網匯出!AG257="","",官網匯出!AG257)</f>
        <v/>
      </c>
      <c r="AN257" s="1" t="str">
        <f>IF(G257="","",IF(官網匯出!AH257="","",官網匯出!AH257))</f>
        <v/>
      </c>
      <c r="AO257" s="14" t="str">
        <f t="shared" si="47"/>
        <v/>
      </c>
      <c r="AP257" s="14" t="str">
        <f t="shared" si="48"/>
        <v>1</v>
      </c>
      <c r="AQ257" s="14" t="str">
        <f t="shared" si="49"/>
        <v>0</v>
      </c>
      <c r="AR257" s="1" t="str">
        <f t="shared" si="50"/>
        <v/>
      </c>
      <c r="AS257" s="1" t="str">
        <f t="shared" si="51"/>
        <v/>
      </c>
      <c r="AT257" s="1" t="str">
        <f t="shared" si="52"/>
        <v/>
      </c>
      <c r="AU257" s="1" t="str">
        <f t="shared" si="43"/>
        <v/>
      </c>
      <c r="AV257" s="1" t="e">
        <f>IF(VLOOKUP(G257,官網匯出!A:AQ,42,FALSE)="","[黃金盾官網]",VLOOKUP(G257,官網匯出!A:AQ,42,FALSE))</f>
        <v>#N/A</v>
      </c>
      <c r="AW257" s="1" t="e">
        <f>IF(LEFT(VLOOKUP(G257,官網匯出!A:AS,43,FALSE),2)="","web",LEFT(VLOOKUP(G257,官網匯出!A:AS,43,FALSE),2))</f>
        <v>#N/A</v>
      </c>
      <c r="AX257" s="1" t="str">
        <f t="shared" si="53"/>
        <v>O</v>
      </c>
    </row>
    <row r="258" spans="1:50">
      <c r="A258" s="1" t="str">
        <f>IF(G258="","",VLOOKUP(官網轉換!AW258,團名!A:B,2,FALSE))</f>
        <v/>
      </c>
      <c r="B258" s="1" t="str">
        <f>IF(G258="","",IF(LEFT(VLOOKUP(G258,官網匯出!A:AQ,43,0),2)="wf",VLOOKUP(VLOOKUP(G258,官網匯出!A:AQ,43,0),團名!$I$1:$K$12,2,FALSE),"N0071"))</f>
        <v/>
      </c>
      <c r="C258" s="1" t="str">
        <f>IFERROR(VLOOKUP(官網匯出!D258,團名!E:G,3,FALSE),"")</f>
        <v/>
      </c>
      <c r="D258" s="1" t="str">
        <f t="shared" si="44"/>
        <v/>
      </c>
      <c r="E258" s="1" t="str">
        <f t="shared" si="45"/>
        <v/>
      </c>
      <c r="F258" s="1" t="str">
        <f>IF(官網匯出!F258="已付款","","B0012")</f>
        <v>B0012</v>
      </c>
      <c r="G258" s="1" t="str">
        <f>IF(官網匯出!A258="","",官網匯出!A258)</f>
        <v/>
      </c>
      <c r="H258" s="3" t="str">
        <f>IF(官網匯出!B258="","",官網匯出!B258)</f>
        <v/>
      </c>
      <c r="I258" s="1" t="str">
        <f>IF(官網匯出!C258="","",官網匯出!C258)</f>
        <v/>
      </c>
      <c r="J258" s="1" t="str">
        <f>IF(官網匯出!D258="","",官網匯出!D258)</f>
        <v/>
      </c>
      <c r="K258" s="3" t="str">
        <f>IF(官網匯出!E258="","",官網匯出!E258)</f>
        <v/>
      </c>
      <c r="L258" s="1" t="str">
        <f>IF(官網匯出!F258="","",官網匯出!F258)</f>
        <v/>
      </c>
      <c r="M258" s="1" t="str">
        <f>IF(官網匯出!G258="","",官網匯出!G258)</f>
        <v/>
      </c>
      <c r="N258" s="1" t="str">
        <f>IF(官網匯出!H258="","",官網匯出!H258)</f>
        <v/>
      </c>
      <c r="P258" s="1" t="str">
        <f>IF(官網匯出!J258="","",RIGHT(官網匯出!J258,LEN(官網匯出!J258)-2))</f>
        <v/>
      </c>
      <c r="Q258" s="1" t="str">
        <f>IF(官網匯出!K258="","",官網匯出!K258)</f>
        <v/>
      </c>
      <c r="R258" s="1" t="str">
        <f>IF(官網匯出!L258="","",官網匯出!L258)</f>
        <v/>
      </c>
      <c r="S258" s="1" t="str">
        <f>IF(官網匯出!M258="","",官網匯出!M258)</f>
        <v/>
      </c>
      <c r="T258" s="1" t="str">
        <f>IF(官網匯出!N258="","",官網匯出!N258)</f>
        <v/>
      </c>
      <c r="U258" s="1" t="str">
        <f>IF(官網匯出!O258="","",官網匯出!O258)</f>
        <v/>
      </c>
      <c r="V258" s="1" t="str">
        <f>IF(官網匯出!P258="",IF(G258="","",0),官網匯出!P258)</f>
        <v/>
      </c>
      <c r="W258" s="1" t="str">
        <f>IF(官網匯出!Q258="",IF(G258="","",0),官網匯出!Q258)</f>
        <v/>
      </c>
      <c r="X258" s="1" t="str">
        <f>IF(官網匯出!R258="","",官網匯出!R258)</f>
        <v/>
      </c>
      <c r="Y258" s="1" t="str">
        <f>IF(官網匯出!S258="","",官網匯出!S258)</f>
        <v/>
      </c>
      <c r="Z258" s="1" t="str">
        <f>IF(G258="","",官網匯出!T258)</f>
        <v/>
      </c>
      <c r="AA258" s="1" t="str">
        <f>IF(G258="","",官網匯出!AK258)</f>
        <v/>
      </c>
      <c r="AB258" s="1" t="str">
        <f>IF(G258="","",IF(官網匯出!V258="","",官網匯出!V258))</f>
        <v/>
      </c>
      <c r="AJ258" s="1" t="str">
        <f>IF(G258="","",IF(官網匯出!AE258="","",官網匯出!AE258))</f>
        <v/>
      </c>
      <c r="AK258" s="1" t="str">
        <f>IF(G258="","",IF(官網匯出!AD258="","",官網匯出!AD258))</f>
        <v/>
      </c>
      <c r="AL258" s="1" t="str">
        <f t="shared" si="46"/>
        <v>0</v>
      </c>
      <c r="AM258" s="1" t="str">
        <f>IF(官網匯出!AG258="","",官網匯出!AG258)</f>
        <v/>
      </c>
      <c r="AN258" s="1" t="str">
        <f>IF(G258="","",IF(官網匯出!AH258="","",官網匯出!AH258))</f>
        <v/>
      </c>
      <c r="AO258" s="14" t="str">
        <f t="shared" si="47"/>
        <v/>
      </c>
      <c r="AP258" s="14" t="str">
        <f t="shared" si="48"/>
        <v>1</v>
      </c>
      <c r="AQ258" s="14" t="str">
        <f t="shared" si="49"/>
        <v>0</v>
      </c>
      <c r="AR258" s="1" t="str">
        <f t="shared" si="50"/>
        <v/>
      </c>
      <c r="AS258" s="1" t="str">
        <f t="shared" si="51"/>
        <v/>
      </c>
      <c r="AT258" s="1" t="str">
        <f t="shared" si="52"/>
        <v/>
      </c>
      <c r="AU258" s="1" t="str">
        <f t="shared" ref="AU258:AU321" si="54">IF(G258="","",AV258&amp;"      訂單編號："&amp;G258&amp;"      "&amp;IF(J258="銀行轉帳(ATM/虛擬代碼繳費)","ATM(藍)",IF(J258="ATM 虛擬代碼繳費（需持代碼至實體ATM或網路銀行繳費）","ATM"&amp;"　"&amp;AB258&amp;AJ258,IF(J258="虛擬代碼繳費轉帳","ATM(SP)"&amp;"　"&amp;AB258&amp;AJ258,IF(J258="信用卡（shopline payment）","信用卡(SP)",IF(J258="信用卡","信用卡",IF(J258="貨到付款","貨到付款　")))&amp;"　"&amp;AB258&amp;AJ258)))&amp;IF(L258="退款中","客戶取消訂單，待退款(ATM)",""))</f>
        <v/>
      </c>
      <c r="AV258" s="1" t="e">
        <f>IF(VLOOKUP(G258,官網匯出!A:AQ,42,FALSE)="","[黃金盾官網]",VLOOKUP(G258,官網匯出!A:AQ,42,FALSE))</f>
        <v>#N/A</v>
      </c>
      <c r="AW258" s="1" t="e">
        <f>IF(LEFT(VLOOKUP(G258,官網匯出!A:AS,43,FALSE),2)="","web",LEFT(VLOOKUP(G258,官網匯出!A:AS,43,FALSE),2))</f>
        <v>#N/A</v>
      </c>
      <c r="AX258" s="1" t="str">
        <f t="shared" si="53"/>
        <v>O</v>
      </c>
    </row>
    <row r="259" spans="1:50">
      <c r="A259" s="1" t="str">
        <f>IF(G259="","",VLOOKUP(官網轉換!AW259,團名!A:B,2,FALSE))</f>
        <v/>
      </c>
      <c r="B259" s="1" t="str">
        <f>IF(G259="","",IF(LEFT(VLOOKUP(G259,官網匯出!A:AQ,43,0),2)="wf",VLOOKUP(VLOOKUP(G259,官網匯出!A:AQ,43,0),團名!$I$1:$K$12,2,FALSE),"N0071"))</f>
        <v/>
      </c>
      <c r="C259" s="1" t="str">
        <f>IFERROR(VLOOKUP(官網匯出!D259,團名!E:G,3,FALSE),"")</f>
        <v/>
      </c>
      <c r="D259" s="1" t="str">
        <f t="shared" ref="D259:D322" si="55">IF(G259="","","NTD")</f>
        <v/>
      </c>
      <c r="E259" s="1" t="str">
        <f t="shared" ref="E259:E322" si="56">IF(G259="","","含稅")</f>
        <v/>
      </c>
      <c r="F259" s="1" t="str">
        <f>IF(官網匯出!F259="已付款","","B0012")</f>
        <v>B0012</v>
      </c>
      <c r="G259" s="1" t="str">
        <f>IF(官網匯出!A259="","",官網匯出!A259)</f>
        <v/>
      </c>
      <c r="H259" s="3" t="str">
        <f>IF(官網匯出!B259="","",官網匯出!B259)</f>
        <v/>
      </c>
      <c r="I259" s="1" t="str">
        <f>IF(官網匯出!C259="","",官網匯出!C259)</f>
        <v/>
      </c>
      <c r="J259" s="1" t="str">
        <f>IF(官網匯出!D259="","",官網匯出!D259)</f>
        <v/>
      </c>
      <c r="K259" s="3" t="str">
        <f>IF(官網匯出!E259="","",官網匯出!E259)</f>
        <v/>
      </c>
      <c r="L259" s="1" t="str">
        <f>IF(官網匯出!F259="","",官網匯出!F259)</f>
        <v/>
      </c>
      <c r="M259" s="1" t="str">
        <f>IF(官網匯出!G259="","",官網匯出!G259)</f>
        <v/>
      </c>
      <c r="N259" s="1" t="str">
        <f>IF(官網匯出!H259="","",官網匯出!H259)</f>
        <v/>
      </c>
      <c r="P259" s="1" t="str">
        <f>IF(官網匯出!J259="","",RIGHT(官網匯出!J259,LEN(官網匯出!J259)-2))</f>
        <v/>
      </c>
      <c r="Q259" s="1" t="str">
        <f>IF(官網匯出!K259="","",官網匯出!K259)</f>
        <v/>
      </c>
      <c r="R259" s="1" t="str">
        <f>IF(官網匯出!L259="","",官網匯出!L259)</f>
        <v/>
      </c>
      <c r="S259" s="1" t="str">
        <f>IF(官網匯出!M259="","",官網匯出!M259)</f>
        <v/>
      </c>
      <c r="T259" s="1" t="str">
        <f>IF(官網匯出!N259="","",官網匯出!N259)</f>
        <v/>
      </c>
      <c r="U259" s="1" t="str">
        <f>IF(官網匯出!O259="","",官網匯出!O259)</f>
        <v/>
      </c>
      <c r="V259" s="1" t="str">
        <f>IF(官網匯出!P259="",IF(G259="","",0),官網匯出!P259)</f>
        <v/>
      </c>
      <c r="W259" s="1" t="str">
        <f>IF(官網匯出!Q259="",IF(G259="","",0),官網匯出!Q259)</f>
        <v/>
      </c>
      <c r="X259" s="1" t="str">
        <f>IF(官網匯出!R259="","",官網匯出!R259)</f>
        <v/>
      </c>
      <c r="Y259" s="1" t="str">
        <f>IF(官網匯出!S259="","",官網匯出!S259)</f>
        <v/>
      </c>
      <c r="Z259" s="1" t="str">
        <f>IF(G259="","",官網匯出!T259)</f>
        <v/>
      </c>
      <c r="AA259" s="1" t="str">
        <f>IF(G259="","",官網匯出!AK259)</f>
        <v/>
      </c>
      <c r="AB259" s="1" t="str">
        <f>IF(G259="","",IF(官網匯出!V259="","",官網匯出!V259))</f>
        <v/>
      </c>
      <c r="AJ259" s="1" t="str">
        <f>IF(G259="","",IF(官網匯出!AE259="","",官網匯出!AE259))</f>
        <v/>
      </c>
      <c r="AK259" s="1" t="str">
        <f>IF(G259="","",IF(官網匯出!AD259="","",官網匯出!AD259))</f>
        <v/>
      </c>
      <c r="AL259" s="1" t="str">
        <f t="shared" ref="AL259:AL322" si="57">IF(AM259="","0","1")</f>
        <v>0</v>
      </c>
      <c r="AM259" s="1" t="str">
        <f>IF(官網匯出!AG259="","",官網匯出!AG259)</f>
        <v/>
      </c>
      <c r="AN259" s="1" t="str">
        <f>IF(G259="","",IF(官網匯出!AH259="","",官網匯出!AH259))</f>
        <v/>
      </c>
      <c r="AO259" s="14" t="str">
        <f t="shared" ref="AO259:AO322" si="58">IF(AN259="","","3J0002")</f>
        <v/>
      </c>
      <c r="AP259" s="14" t="str">
        <f t="shared" ref="AP259:AP322" si="59">IF(AO259="","1","0")</f>
        <v>1</v>
      </c>
      <c r="AQ259" s="14" t="str">
        <f t="shared" ref="AQ259:AQ322" si="60">IF(AN259="","0","1")</f>
        <v>0</v>
      </c>
      <c r="AR259" s="1" t="str">
        <f t="shared" ref="AR259:AR322" si="61">IFERROR((T259*U259)-V259-Z259+W259-AA259,"")</f>
        <v/>
      </c>
      <c r="AS259" s="1" t="str">
        <f t="shared" ref="AS259:AS322" si="62">IF(J259="貨到付款",IF(Y259="",0,Y259),IF(G259="","",0))</f>
        <v/>
      </c>
      <c r="AT259" s="1" t="str">
        <f t="shared" ref="AT259:AT322" si="63">IF(G259="","",IF(V259&gt;0,"已扣抵"&amp;V259&amp;"元"&amp;"購物金 ","")&amp;IF(Z259&gt;0,"已扣抵"&amp;Z259&amp;"元"&amp;"優惠折扣 ","")&amp;IF(W259&gt;0,"含運費"&amp;W259&amp;"元 ","")&amp;IF(AA259&gt;0,"含附加費"&amp;AA259&amp;"元 ",""))</f>
        <v/>
      </c>
      <c r="AU259" s="1" t="str">
        <f t="shared" si="54"/>
        <v/>
      </c>
      <c r="AV259" s="1" t="e">
        <f>IF(VLOOKUP(G259,官網匯出!A:AQ,42,FALSE)="","[黃金盾官網]",VLOOKUP(G259,官網匯出!A:AQ,42,FALSE))</f>
        <v>#N/A</v>
      </c>
      <c r="AW259" s="1" t="e">
        <f>IF(LEFT(VLOOKUP(G259,官網匯出!A:AS,43,FALSE),2)="","web",LEFT(VLOOKUP(G259,官網匯出!A:AS,43,FALSE),2))</f>
        <v>#N/A</v>
      </c>
      <c r="AX259" s="1" t="str">
        <f t="shared" ref="AX259:AX322" si="64">IF(AND(AM259&lt;&gt;"",AN259&lt;&gt;""),"X","O")</f>
        <v>O</v>
      </c>
    </row>
    <row r="260" spans="1:50">
      <c r="A260" s="1" t="str">
        <f>IF(G260="","",VLOOKUP(官網轉換!AW260,團名!A:B,2,FALSE))</f>
        <v/>
      </c>
      <c r="B260" s="1" t="str">
        <f>IF(G260="","",IF(LEFT(VLOOKUP(G260,官網匯出!A:AQ,43,0),2)="wf",VLOOKUP(VLOOKUP(G260,官網匯出!A:AQ,43,0),團名!$I$1:$K$12,2,FALSE),"N0071"))</f>
        <v/>
      </c>
      <c r="C260" s="1" t="str">
        <f>IFERROR(VLOOKUP(官網匯出!D260,團名!E:G,3,FALSE),"")</f>
        <v/>
      </c>
      <c r="D260" s="1" t="str">
        <f t="shared" si="55"/>
        <v/>
      </c>
      <c r="E260" s="1" t="str">
        <f t="shared" si="56"/>
        <v/>
      </c>
      <c r="F260" s="1" t="str">
        <f>IF(官網匯出!F260="已付款","","B0012")</f>
        <v>B0012</v>
      </c>
      <c r="G260" s="1" t="str">
        <f>IF(官網匯出!A260="","",官網匯出!A260)</f>
        <v/>
      </c>
      <c r="H260" s="3" t="str">
        <f>IF(官網匯出!B260="","",官網匯出!B260)</f>
        <v/>
      </c>
      <c r="I260" s="1" t="str">
        <f>IF(官網匯出!C260="","",官網匯出!C260)</f>
        <v/>
      </c>
      <c r="J260" s="1" t="str">
        <f>IF(官網匯出!D260="","",官網匯出!D260)</f>
        <v/>
      </c>
      <c r="K260" s="3" t="str">
        <f>IF(官網匯出!E260="","",官網匯出!E260)</f>
        <v/>
      </c>
      <c r="L260" s="1" t="str">
        <f>IF(官網匯出!F260="","",官網匯出!F260)</f>
        <v/>
      </c>
      <c r="M260" s="1" t="str">
        <f>IF(官網匯出!G260="","",官網匯出!G260)</f>
        <v/>
      </c>
      <c r="N260" s="1" t="str">
        <f>IF(官網匯出!H260="","",官網匯出!H260)</f>
        <v/>
      </c>
      <c r="P260" s="1" t="str">
        <f>IF(官網匯出!J260="","",RIGHT(官網匯出!J260,LEN(官網匯出!J260)-2))</f>
        <v/>
      </c>
      <c r="Q260" s="1" t="str">
        <f>IF(官網匯出!K260="","",官網匯出!K260)</f>
        <v/>
      </c>
      <c r="R260" s="1" t="str">
        <f>IF(官網匯出!L260="","",官網匯出!L260)</f>
        <v/>
      </c>
      <c r="S260" s="1" t="str">
        <f>IF(官網匯出!M260="","",官網匯出!M260)</f>
        <v/>
      </c>
      <c r="T260" s="1" t="str">
        <f>IF(官網匯出!N260="","",官網匯出!N260)</f>
        <v/>
      </c>
      <c r="U260" s="1" t="str">
        <f>IF(官網匯出!O260="","",官網匯出!O260)</f>
        <v/>
      </c>
      <c r="V260" s="1" t="str">
        <f>IF(官網匯出!P260="",IF(G260="","",0),官網匯出!P260)</f>
        <v/>
      </c>
      <c r="W260" s="1" t="str">
        <f>IF(官網匯出!Q260="",IF(G260="","",0),官網匯出!Q260)</f>
        <v/>
      </c>
      <c r="X260" s="1" t="str">
        <f>IF(官網匯出!R260="","",官網匯出!R260)</f>
        <v/>
      </c>
      <c r="Y260" s="1" t="str">
        <f>IF(官網匯出!S260="","",官網匯出!S260)</f>
        <v/>
      </c>
      <c r="Z260" s="1" t="str">
        <f>IF(G260="","",官網匯出!T260)</f>
        <v/>
      </c>
      <c r="AA260" s="1" t="str">
        <f>IF(G260="","",官網匯出!AK260)</f>
        <v/>
      </c>
      <c r="AB260" s="1" t="str">
        <f>IF(G260="","",IF(官網匯出!V260="","",官網匯出!V260))</f>
        <v/>
      </c>
      <c r="AJ260" s="1" t="str">
        <f>IF(G260="","",IF(官網匯出!AE260="","",官網匯出!AE260))</f>
        <v/>
      </c>
      <c r="AK260" s="1" t="str">
        <f>IF(G260="","",IF(官網匯出!AD260="","",官網匯出!AD260))</f>
        <v/>
      </c>
      <c r="AL260" s="1" t="str">
        <f t="shared" si="57"/>
        <v>0</v>
      </c>
      <c r="AM260" s="1" t="str">
        <f>IF(官網匯出!AG260="","",官網匯出!AG260)</f>
        <v/>
      </c>
      <c r="AN260" s="1" t="str">
        <f>IF(G260="","",IF(官網匯出!AH260="","",官網匯出!AH260))</f>
        <v/>
      </c>
      <c r="AO260" s="14" t="str">
        <f t="shared" si="58"/>
        <v/>
      </c>
      <c r="AP260" s="14" t="str">
        <f t="shared" si="59"/>
        <v>1</v>
      </c>
      <c r="AQ260" s="14" t="str">
        <f t="shared" si="60"/>
        <v>0</v>
      </c>
      <c r="AR260" s="1" t="str">
        <f t="shared" si="61"/>
        <v/>
      </c>
      <c r="AS260" s="1" t="str">
        <f t="shared" si="62"/>
        <v/>
      </c>
      <c r="AT260" s="1" t="str">
        <f t="shared" si="63"/>
        <v/>
      </c>
      <c r="AU260" s="1" t="str">
        <f t="shared" si="54"/>
        <v/>
      </c>
      <c r="AV260" s="1" t="e">
        <f>IF(VLOOKUP(G260,官網匯出!A:AQ,42,FALSE)="","[黃金盾官網]",VLOOKUP(G260,官網匯出!A:AQ,42,FALSE))</f>
        <v>#N/A</v>
      </c>
      <c r="AW260" s="1" t="e">
        <f>IF(LEFT(VLOOKUP(G260,官網匯出!A:AS,43,FALSE),2)="","web",LEFT(VLOOKUP(G260,官網匯出!A:AS,43,FALSE),2))</f>
        <v>#N/A</v>
      </c>
      <c r="AX260" s="1" t="str">
        <f t="shared" si="64"/>
        <v>O</v>
      </c>
    </row>
    <row r="261" spans="1:50">
      <c r="A261" s="1" t="str">
        <f>IF(G261="","",VLOOKUP(官網轉換!AW261,團名!A:B,2,FALSE))</f>
        <v/>
      </c>
      <c r="B261" s="1" t="str">
        <f>IF(G261="","",IF(LEFT(VLOOKUP(G261,官網匯出!A:AQ,43,0),2)="wf",VLOOKUP(VLOOKUP(G261,官網匯出!A:AQ,43,0),團名!$I$1:$K$12,2,FALSE),"N0071"))</f>
        <v/>
      </c>
      <c r="C261" s="1" t="str">
        <f>IFERROR(VLOOKUP(官網匯出!D261,團名!E:G,3,FALSE),"")</f>
        <v/>
      </c>
      <c r="D261" s="1" t="str">
        <f t="shared" si="55"/>
        <v/>
      </c>
      <c r="E261" s="1" t="str">
        <f t="shared" si="56"/>
        <v/>
      </c>
      <c r="F261" s="1" t="str">
        <f>IF(官網匯出!F261="已付款","","B0012")</f>
        <v>B0012</v>
      </c>
      <c r="G261" s="1" t="str">
        <f>IF(官網匯出!A261="","",官網匯出!A261)</f>
        <v/>
      </c>
      <c r="H261" s="3" t="str">
        <f>IF(官網匯出!B261="","",官網匯出!B261)</f>
        <v/>
      </c>
      <c r="I261" s="1" t="str">
        <f>IF(官網匯出!C261="","",官網匯出!C261)</f>
        <v/>
      </c>
      <c r="J261" s="1" t="str">
        <f>IF(官網匯出!D261="","",官網匯出!D261)</f>
        <v/>
      </c>
      <c r="K261" s="3" t="str">
        <f>IF(官網匯出!E261="","",官網匯出!E261)</f>
        <v/>
      </c>
      <c r="L261" s="1" t="str">
        <f>IF(官網匯出!F261="","",官網匯出!F261)</f>
        <v/>
      </c>
      <c r="M261" s="1" t="str">
        <f>IF(官網匯出!G261="","",官網匯出!G261)</f>
        <v/>
      </c>
      <c r="N261" s="1" t="str">
        <f>IF(官網匯出!H261="","",官網匯出!H261)</f>
        <v/>
      </c>
      <c r="P261" s="1" t="str">
        <f>IF(官網匯出!J261="","",RIGHT(官網匯出!J261,LEN(官網匯出!J261)-2))</f>
        <v/>
      </c>
      <c r="Q261" s="1" t="str">
        <f>IF(官網匯出!K261="","",官網匯出!K261)</f>
        <v/>
      </c>
      <c r="R261" s="1" t="str">
        <f>IF(官網匯出!L261="","",官網匯出!L261)</f>
        <v/>
      </c>
      <c r="S261" s="1" t="str">
        <f>IF(官網匯出!M261="","",官網匯出!M261)</f>
        <v/>
      </c>
      <c r="T261" s="1" t="str">
        <f>IF(官網匯出!N261="","",官網匯出!N261)</f>
        <v/>
      </c>
      <c r="U261" s="1" t="str">
        <f>IF(官網匯出!O261="","",官網匯出!O261)</f>
        <v/>
      </c>
      <c r="V261" s="1" t="str">
        <f>IF(官網匯出!P261="",IF(G261="","",0),官網匯出!P261)</f>
        <v/>
      </c>
      <c r="W261" s="1" t="str">
        <f>IF(官網匯出!Q261="",IF(G261="","",0),官網匯出!Q261)</f>
        <v/>
      </c>
      <c r="X261" s="1" t="str">
        <f>IF(官網匯出!R261="","",官網匯出!R261)</f>
        <v/>
      </c>
      <c r="Y261" s="1" t="str">
        <f>IF(官網匯出!S261="","",官網匯出!S261)</f>
        <v/>
      </c>
      <c r="Z261" s="1" t="str">
        <f>IF(G261="","",官網匯出!T261)</f>
        <v/>
      </c>
      <c r="AA261" s="1" t="str">
        <f>IF(G261="","",官網匯出!AK261)</f>
        <v/>
      </c>
      <c r="AB261" s="1" t="str">
        <f>IF(G261="","",IF(官網匯出!V261="","",官網匯出!V261))</f>
        <v/>
      </c>
      <c r="AJ261" s="1" t="str">
        <f>IF(G261="","",IF(官網匯出!AE261="","",官網匯出!AE261))</f>
        <v/>
      </c>
      <c r="AK261" s="1" t="str">
        <f>IF(G261="","",IF(官網匯出!AD261="","",官網匯出!AD261))</f>
        <v/>
      </c>
      <c r="AL261" s="1" t="str">
        <f t="shared" si="57"/>
        <v>0</v>
      </c>
      <c r="AM261" s="1" t="str">
        <f>IF(官網匯出!AG261="","",官網匯出!AG261)</f>
        <v/>
      </c>
      <c r="AN261" s="1" t="str">
        <f>IF(G261="","",IF(官網匯出!AH261="","",官網匯出!AH261))</f>
        <v/>
      </c>
      <c r="AO261" s="14" t="str">
        <f t="shared" si="58"/>
        <v/>
      </c>
      <c r="AP261" s="14" t="str">
        <f t="shared" si="59"/>
        <v>1</v>
      </c>
      <c r="AQ261" s="14" t="str">
        <f t="shared" si="60"/>
        <v>0</v>
      </c>
      <c r="AR261" s="1" t="str">
        <f t="shared" si="61"/>
        <v/>
      </c>
      <c r="AS261" s="1" t="str">
        <f t="shared" si="62"/>
        <v/>
      </c>
      <c r="AT261" s="1" t="str">
        <f t="shared" si="63"/>
        <v/>
      </c>
      <c r="AU261" s="1" t="str">
        <f t="shared" si="54"/>
        <v/>
      </c>
      <c r="AV261" s="1" t="e">
        <f>IF(VLOOKUP(G261,官網匯出!A:AQ,42,FALSE)="","[黃金盾官網]",VLOOKUP(G261,官網匯出!A:AQ,42,FALSE))</f>
        <v>#N/A</v>
      </c>
      <c r="AW261" s="1" t="e">
        <f>IF(LEFT(VLOOKUP(G261,官網匯出!A:AS,43,FALSE),2)="","web",LEFT(VLOOKUP(G261,官網匯出!A:AS,43,FALSE),2))</f>
        <v>#N/A</v>
      </c>
      <c r="AX261" s="1" t="str">
        <f t="shared" si="64"/>
        <v>O</v>
      </c>
    </row>
    <row r="262" spans="1:50">
      <c r="A262" s="1" t="str">
        <f>IF(G262="","",VLOOKUP(官網轉換!AW262,團名!A:B,2,FALSE))</f>
        <v/>
      </c>
      <c r="B262" s="1" t="str">
        <f>IF(G262="","",IF(LEFT(VLOOKUP(G262,官網匯出!A:AQ,43,0),2)="wf",VLOOKUP(VLOOKUP(G262,官網匯出!A:AQ,43,0),團名!$I$1:$K$12,2,FALSE),"N0071"))</f>
        <v/>
      </c>
      <c r="C262" s="1" t="str">
        <f>IFERROR(VLOOKUP(官網匯出!D262,團名!E:G,3,FALSE),"")</f>
        <v/>
      </c>
      <c r="D262" s="1" t="str">
        <f t="shared" si="55"/>
        <v/>
      </c>
      <c r="E262" s="1" t="str">
        <f t="shared" si="56"/>
        <v/>
      </c>
      <c r="F262" s="1" t="str">
        <f>IF(官網匯出!F262="已付款","","B0012")</f>
        <v>B0012</v>
      </c>
      <c r="G262" s="1" t="str">
        <f>IF(官網匯出!A262="","",官網匯出!A262)</f>
        <v/>
      </c>
      <c r="H262" s="3" t="str">
        <f>IF(官網匯出!B262="","",官網匯出!B262)</f>
        <v/>
      </c>
      <c r="I262" s="1" t="str">
        <f>IF(官網匯出!C262="","",官網匯出!C262)</f>
        <v/>
      </c>
      <c r="J262" s="1" t="str">
        <f>IF(官網匯出!D262="","",官網匯出!D262)</f>
        <v/>
      </c>
      <c r="K262" s="3" t="str">
        <f>IF(官網匯出!E262="","",官網匯出!E262)</f>
        <v/>
      </c>
      <c r="L262" s="1" t="str">
        <f>IF(官網匯出!F262="","",官網匯出!F262)</f>
        <v/>
      </c>
      <c r="M262" s="1" t="str">
        <f>IF(官網匯出!G262="","",官網匯出!G262)</f>
        <v/>
      </c>
      <c r="N262" s="1" t="str">
        <f>IF(官網匯出!H262="","",官網匯出!H262)</f>
        <v/>
      </c>
      <c r="P262" s="1" t="str">
        <f>IF(官網匯出!J262="","",RIGHT(官網匯出!J262,LEN(官網匯出!J262)-2))</f>
        <v/>
      </c>
      <c r="Q262" s="1" t="str">
        <f>IF(官網匯出!K262="","",官網匯出!K262)</f>
        <v/>
      </c>
      <c r="R262" s="1" t="str">
        <f>IF(官網匯出!L262="","",官網匯出!L262)</f>
        <v/>
      </c>
      <c r="S262" s="1" t="str">
        <f>IF(官網匯出!M262="","",官網匯出!M262)</f>
        <v/>
      </c>
      <c r="T262" s="1" t="str">
        <f>IF(官網匯出!N262="","",官網匯出!N262)</f>
        <v/>
      </c>
      <c r="U262" s="1" t="str">
        <f>IF(官網匯出!O262="","",官網匯出!O262)</f>
        <v/>
      </c>
      <c r="V262" s="1" t="str">
        <f>IF(官網匯出!P262="",IF(G262="","",0),官網匯出!P262)</f>
        <v/>
      </c>
      <c r="W262" s="1" t="str">
        <f>IF(官網匯出!Q262="",IF(G262="","",0),官網匯出!Q262)</f>
        <v/>
      </c>
      <c r="X262" s="1" t="str">
        <f>IF(官網匯出!R262="","",官網匯出!R262)</f>
        <v/>
      </c>
      <c r="Y262" s="1" t="str">
        <f>IF(官網匯出!S262="","",官網匯出!S262)</f>
        <v/>
      </c>
      <c r="Z262" s="1" t="str">
        <f>IF(G262="","",官網匯出!T262)</f>
        <v/>
      </c>
      <c r="AA262" s="1" t="str">
        <f>IF(G262="","",官網匯出!AK262)</f>
        <v/>
      </c>
      <c r="AB262" s="1" t="str">
        <f>IF(G262="","",IF(官網匯出!V262="","",官網匯出!V262))</f>
        <v/>
      </c>
      <c r="AJ262" s="1" t="str">
        <f>IF(G262="","",IF(官網匯出!AE262="","",官網匯出!AE262))</f>
        <v/>
      </c>
      <c r="AK262" s="1" t="str">
        <f>IF(G262="","",IF(官網匯出!AD262="","",官網匯出!AD262))</f>
        <v/>
      </c>
      <c r="AL262" s="1" t="str">
        <f t="shared" si="57"/>
        <v>0</v>
      </c>
      <c r="AM262" s="1" t="str">
        <f>IF(官網匯出!AG262="","",官網匯出!AG262)</f>
        <v/>
      </c>
      <c r="AN262" s="1" t="str">
        <f>IF(G262="","",IF(官網匯出!AH262="","",官網匯出!AH262))</f>
        <v/>
      </c>
      <c r="AO262" s="14" t="str">
        <f t="shared" si="58"/>
        <v/>
      </c>
      <c r="AP262" s="14" t="str">
        <f t="shared" si="59"/>
        <v>1</v>
      </c>
      <c r="AQ262" s="14" t="str">
        <f t="shared" si="60"/>
        <v>0</v>
      </c>
      <c r="AR262" s="1" t="str">
        <f t="shared" si="61"/>
        <v/>
      </c>
      <c r="AS262" s="1" t="str">
        <f t="shared" si="62"/>
        <v/>
      </c>
      <c r="AT262" s="1" t="str">
        <f t="shared" si="63"/>
        <v/>
      </c>
      <c r="AU262" s="1" t="str">
        <f t="shared" si="54"/>
        <v/>
      </c>
      <c r="AV262" s="1" t="e">
        <f>IF(VLOOKUP(G262,官網匯出!A:AQ,42,FALSE)="","[黃金盾官網]",VLOOKUP(G262,官網匯出!A:AQ,42,FALSE))</f>
        <v>#N/A</v>
      </c>
      <c r="AW262" s="1" t="e">
        <f>IF(LEFT(VLOOKUP(G262,官網匯出!A:AS,43,FALSE),2)="","web",LEFT(VLOOKUP(G262,官網匯出!A:AS,43,FALSE),2))</f>
        <v>#N/A</v>
      </c>
      <c r="AX262" s="1" t="str">
        <f t="shared" si="64"/>
        <v>O</v>
      </c>
    </row>
    <row r="263" spans="1:50">
      <c r="A263" s="1" t="str">
        <f>IF(G263="","",VLOOKUP(官網轉換!AW263,團名!A:B,2,FALSE))</f>
        <v/>
      </c>
      <c r="B263" s="1" t="str">
        <f>IF(G263="","",IF(LEFT(VLOOKUP(G263,官網匯出!A:AQ,43,0),2)="wf",VLOOKUP(VLOOKUP(G263,官網匯出!A:AQ,43,0),團名!$I$1:$K$12,2,FALSE),"N0071"))</f>
        <v/>
      </c>
      <c r="C263" s="1" t="str">
        <f>IFERROR(VLOOKUP(官網匯出!D263,團名!E:G,3,FALSE),"")</f>
        <v/>
      </c>
      <c r="D263" s="1" t="str">
        <f t="shared" si="55"/>
        <v/>
      </c>
      <c r="E263" s="1" t="str">
        <f t="shared" si="56"/>
        <v/>
      </c>
      <c r="F263" s="1" t="str">
        <f>IF(官網匯出!F263="已付款","","B0012")</f>
        <v>B0012</v>
      </c>
      <c r="G263" s="1" t="str">
        <f>IF(官網匯出!A263="","",官網匯出!A263)</f>
        <v/>
      </c>
      <c r="H263" s="3" t="str">
        <f>IF(官網匯出!B263="","",官網匯出!B263)</f>
        <v/>
      </c>
      <c r="I263" s="1" t="str">
        <f>IF(官網匯出!C263="","",官網匯出!C263)</f>
        <v/>
      </c>
      <c r="J263" s="1" t="str">
        <f>IF(官網匯出!D263="","",官網匯出!D263)</f>
        <v/>
      </c>
      <c r="K263" s="3" t="str">
        <f>IF(官網匯出!E263="","",官網匯出!E263)</f>
        <v/>
      </c>
      <c r="L263" s="1" t="str">
        <f>IF(官網匯出!F263="","",官網匯出!F263)</f>
        <v/>
      </c>
      <c r="M263" s="1" t="str">
        <f>IF(官網匯出!G263="","",官網匯出!G263)</f>
        <v/>
      </c>
      <c r="N263" s="1" t="str">
        <f>IF(官網匯出!H263="","",官網匯出!H263)</f>
        <v/>
      </c>
      <c r="P263" s="1" t="str">
        <f>IF(官網匯出!J263="","",RIGHT(官網匯出!J263,LEN(官網匯出!J263)-2))</f>
        <v/>
      </c>
      <c r="Q263" s="1" t="str">
        <f>IF(官網匯出!K263="","",官網匯出!K263)</f>
        <v/>
      </c>
      <c r="R263" s="1" t="str">
        <f>IF(官網匯出!L263="","",官網匯出!L263)</f>
        <v/>
      </c>
      <c r="S263" s="1" t="str">
        <f>IF(官網匯出!M263="","",官網匯出!M263)</f>
        <v/>
      </c>
      <c r="T263" s="1" t="str">
        <f>IF(官網匯出!N263="","",官網匯出!N263)</f>
        <v/>
      </c>
      <c r="U263" s="1" t="str">
        <f>IF(官網匯出!O263="","",官網匯出!O263)</f>
        <v/>
      </c>
      <c r="V263" s="1" t="str">
        <f>IF(官網匯出!P263="",IF(G263="","",0),官網匯出!P263)</f>
        <v/>
      </c>
      <c r="W263" s="1" t="str">
        <f>IF(官網匯出!Q263="",IF(G263="","",0),官網匯出!Q263)</f>
        <v/>
      </c>
      <c r="X263" s="1" t="str">
        <f>IF(官網匯出!R263="","",官網匯出!R263)</f>
        <v/>
      </c>
      <c r="Y263" s="1" t="str">
        <f>IF(官網匯出!S263="","",官網匯出!S263)</f>
        <v/>
      </c>
      <c r="Z263" s="1" t="str">
        <f>IF(G263="","",官網匯出!T263)</f>
        <v/>
      </c>
      <c r="AA263" s="1" t="str">
        <f>IF(G263="","",官網匯出!AK263)</f>
        <v/>
      </c>
      <c r="AB263" s="1" t="str">
        <f>IF(G263="","",IF(官網匯出!V263="","",官網匯出!V263))</f>
        <v/>
      </c>
      <c r="AJ263" s="1" t="str">
        <f>IF(G263="","",IF(官網匯出!AE263="","",官網匯出!AE263))</f>
        <v/>
      </c>
      <c r="AK263" s="1" t="str">
        <f>IF(G263="","",IF(官網匯出!AD263="","",官網匯出!AD263))</f>
        <v/>
      </c>
      <c r="AL263" s="1" t="str">
        <f t="shared" si="57"/>
        <v>0</v>
      </c>
      <c r="AM263" s="1" t="str">
        <f>IF(官網匯出!AG263="","",官網匯出!AG263)</f>
        <v/>
      </c>
      <c r="AN263" s="1" t="str">
        <f>IF(G263="","",IF(官網匯出!AH263="","",官網匯出!AH263))</f>
        <v/>
      </c>
      <c r="AO263" s="14" t="str">
        <f t="shared" si="58"/>
        <v/>
      </c>
      <c r="AP263" s="14" t="str">
        <f t="shared" si="59"/>
        <v>1</v>
      </c>
      <c r="AQ263" s="14" t="str">
        <f t="shared" si="60"/>
        <v>0</v>
      </c>
      <c r="AR263" s="1" t="str">
        <f t="shared" si="61"/>
        <v/>
      </c>
      <c r="AS263" s="1" t="str">
        <f t="shared" si="62"/>
        <v/>
      </c>
      <c r="AT263" s="1" t="str">
        <f t="shared" si="63"/>
        <v/>
      </c>
      <c r="AU263" s="1" t="str">
        <f t="shared" si="54"/>
        <v/>
      </c>
      <c r="AV263" s="1" t="e">
        <f>IF(VLOOKUP(G263,官網匯出!A:AQ,42,FALSE)="","[黃金盾官網]",VLOOKUP(G263,官網匯出!A:AQ,42,FALSE))</f>
        <v>#N/A</v>
      </c>
      <c r="AW263" s="1" t="e">
        <f>IF(LEFT(VLOOKUP(G263,官網匯出!A:AS,43,FALSE),2)="","web",LEFT(VLOOKUP(G263,官網匯出!A:AS,43,FALSE),2))</f>
        <v>#N/A</v>
      </c>
      <c r="AX263" s="1" t="str">
        <f t="shared" si="64"/>
        <v>O</v>
      </c>
    </row>
    <row r="264" spans="1:50">
      <c r="A264" s="1" t="str">
        <f>IF(G264="","",VLOOKUP(官網轉換!AW264,團名!A:B,2,FALSE))</f>
        <v/>
      </c>
      <c r="B264" s="1" t="str">
        <f>IF(G264="","",IF(LEFT(VLOOKUP(G264,官網匯出!A:AQ,43,0),2)="wf",VLOOKUP(VLOOKUP(G264,官網匯出!A:AQ,43,0),團名!$I$1:$K$12,2,FALSE),"N0071"))</f>
        <v/>
      </c>
      <c r="C264" s="1" t="str">
        <f>IFERROR(VLOOKUP(官網匯出!D264,團名!E:G,3,FALSE),"")</f>
        <v/>
      </c>
      <c r="D264" s="1" t="str">
        <f t="shared" si="55"/>
        <v/>
      </c>
      <c r="E264" s="1" t="str">
        <f t="shared" si="56"/>
        <v/>
      </c>
      <c r="F264" s="1" t="str">
        <f>IF(官網匯出!F264="已付款","","B0012")</f>
        <v>B0012</v>
      </c>
      <c r="G264" s="1" t="str">
        <f>IF(官網匯出!A264="","",官網匯出!A264)</f>
        <v/>
      </c>
      <c r="H264" s="3" t="str">
        <f>IF(官網匯出!B264="","",官網匯出!B264)</f>
        <v/>
      </c>
      <c r="I264" s="1" t="str">
        <f>IF(官網匯出!C264="","",官網匯出!C264)</f>
        <v/>
      </c>
      <c r="J264" s="1" t="str">
        <f>IF(官網匯出!D264="","",官網匯出!D264)</f>
        <v/>
      </c>
      <c r="K264" s="3" t="str">
        <f>IF(官網匯出!E264="","",官網匯出!E264)</f>
        <v/>
      </c>
      <c r="L264" s="1" t="str">
        <f>IF(官網匯出!F264="","",官網匯出!F264)</f>
        <v/>
      </c>
      <c r="M264" s="1" t="str">
        <f>IF(官網匯出!G264="","",官網匯出!G264)</f>
        <v/>
      </c>
      <c r="N264" s="1" t="str">
        <f>IF(官網匯出!H264="","",官網匯出!H264)</f>
        <v/>
      </c>
      <c r="P264" s="1" t="str">
        <f>IF(官網匯出!J264="","",RIGHT(官網匯出!J264,LEN(官網匯出!J264)-2))</f>
        <v/>
      </c>
      <c r="Q264" s="1" t="str">
        <f>IF(官網匯出!K264="","",官網匯出!K264)</f>
        <v/>
      </c>
      <c r="R264" s="1" t="str">
        <f>IF(官網匯出!L264="","",官網匯出!L264)</f>
        <v/>
      </c>
      <c r="S264" s="1" t="str">
        <f>IF(官網匯出!M264="","",官網匯出!M264)</f>
        <v/>
      </c>
      <c r="T264" s="1" t="str">
        <f>IF(官網匯出!N264="","",官網匯出!N264)</f>
        <v/>
      </c>
      <c r="U264" s="1" t="str">
        <f>IF(官網匯出!O264="","",官網匯出!O264)</f>
        <v/>
      </c>
      <c r="V264" s="1" t="str">
        <f>IF(官網匯出!P264="",IF(G264="","",0),官網匯出!P264)</f>
        <v/>
      </c>
      <c r="W264" s="1" t="str">
        <f>IF(官網匯出!Q264="",IF(G264="","",0),官網匯出!Q264)</f>
        <v/>
      </c>
      <c r="X264" s="1" t="str">
        <f>IF(官網匯出!R264="","",官網匯出!R264)</f>
        <v/>
      </c>
      <c r="Y264" s="1" t="str">
        <f>IF(官網匯出!S264="","",官網匯出!S264)</f>
        <v/>
      </c>
      <c r="Z264" s="1" t="str">
        <f>IF(G264="","",官網匯出!T264)</f>
        <v/>
      </c>
      <c r="AA264" s="1" t="str">
        <f>IF(G264="","",官網匯出!AK264)</f>
        <v/>
      </c>
      <c r="AB264" s="1" t="str">
        <f>IF(G264="","",IF(官網匯出!V264="","",官網匯出!V264))</f>
        <v/>
      </c>
      <c r="AJ264" s="1" t="str">
        <f>IF(G264="","",IF(官網匯出!AE264="","",官網匯出!AE264))</f>
        <v/>
      </c>
      <c r="AK264" s="1" t="str">
        <f>IF(G264="","",IF(官網匯出!AD264="","",官網匯出!AD264))</f>
        <v/>
      </c>
      <c r="AL264" s="1" t="str">
        <f t="shared" si="57"/>
        <v>0</v>
      </c>
      <c r="AM264" s="1" t="str">
        <f>IF(官網匯出!AG264="","",官網匯出!AG264)</f>
        <v/>
      </c>
      <c r="AN264" s="1" t="str">
        <f>IF(G264="","",IF(官網匯出!AH264="","",官網匯出!AH264))</f>
        <v/>
      </c>
      <c r="AO264" s="14" t="str">
        <f t="shared" si="58"/>
        <v/>
      </c>
      <c r="AP264" s="14" t="str">
        <f t="shared" si="59"/>
        <v>1</v>
      </c>
      <c r="AQ264" s="14" t="str">
        <f t="shared" si="60"/>
        <v>0</v>
      </c>
      <c r="AR264" s="1" t="str">
        <f t="shared" si="61"/>
        <v/>
      </c>
      <c r="AS264" s="1" t="str">
        <f t="shared" si="62"/>
        <v/>
      </c>
      <c r="AT264" s="1" t="str">
        <f t="shared" si="63"/>
        <v/>
      </c>
      <c r="AU264" s="1" t="str">
        <f t="shared" si="54"/>
        <v/>
      </c>
      <c r="AV264" s="1" t="e">
        <f>IF(VLOOKUP(G264,官網匯出!A:AQ,42,FALSE)="","[黃金盾官網]",VLOOKUP(G264,官網匯出!A:AQ,42,FALSE))</f>
        <v>#N/A</v>
      </c>
      <c r="AW264" s="1" t="e">
        <f>IF(LEFT(VLOOKUP(G264,官網匯出!A:AS,43,FALSE),2)="","web",LEFT(VLOOKUP(G264,官網匯出!A:AS,43,FALSE),2))</f>
        <v>#N/A</v>
      </c>
      <c r="AX264" s="1" t="str">
        <f t="shared" si="64"/>
        <v>O</v>
      </c>
    </row>
    <row r="265" spans="1:50">
      <c r="A265" s="1" t="str">
        <f>IF(G265="","",VLOOKUP(官網轉換!AW265,團名!A:B,2,FALSE))</f>
        <v/>
      </c>
      <c r="B265" s="1" t="str">
        <f>IF(G265="","",IF(LEFT(VLOOKUP(G265,官網匯出!A:AQ,43,0),2)="wf",VLOOKUP(VLOOKUP(G265,官網匯出!A:AQ,43,0),團名!$I$1:$K$12,2,FALSE),"N0071"))</f>
        <v/>
      </c>
      <c r="C265" s="1" t="str">
        <f>IFERROR(VLOOKUP(官網匯出!D265,團名!E:G,3,FALSE),"")</f>
        <v/>
      </c>
      <c r="D265" s="1" t="str">
        <f t="shared" si="55"/>
        <v/>
      </c>
      <c r="E265" s="1" t="str">
        <f t="shared" si="56"/>
        <v/>
      </c>
      <c r="F265" s="1" t="str">
        <f>IF(官網匯出!F265="已付款","","B0012")</f>
        <v>B0012</v>
      </c>
      <c r="G265" s="1" t="str">
        <f>IF(官網匯出!A265="","",官網匯出!A265)</f>
        <v/>
      </c>
      <c r="H265" s="3" t="str">
        <f>IF(官網匯出!B265="","",官網匯出!B265)</f>
        <v/>
      </c>
      <c r="I265" s="1" t="str">
        <f>IF(官網匯出!C265="","",官網匯出!C265)</f>
        <v/>
      </c>
      <c r="J265" s="1" t="str">
        <f>IF(官網匯出!D265="","",官網匯出!D265)</f>
        <v/>
      </c>
      <c r="K265" s="3" t="str">
        <f>IF(官網匯出!E265="","",官網匯出!E265)</f>
        <v/>
      </c>
      <c r="L265" s="1" t="str">
        <f>IF(官網匯出!F265="","",官網匯出!F265)</f>
        <v/>
      </c>
      <c r="M265" s="1" t="str">
        <f>IF(官網匯出!G265="","",官網匯出!G265)</f>
        <v/>
      </c>
      <c r="N265" s="1" t="str">
        <f>IF(官網匯出!H265="","",官網匯出!H265)</f>
        <v/>
      </c>
      <c r="P265" s="1" t="str">
        <f>IF(官網匯出!J265="","",RIGHT(官網匯出!J265,LEN(官網匯出!J265)-2))</f>
        <v/>
      </c>
      <c r="Q265" s="1" t="str">
        <f>IF(官網匯出!K265="","",官網匯出!K265)</f>
        <v/>
      </c>
      <c r="R265" s="1" t="str">
        <f>IF(官網匯出!L265="","",官網匯出!L265)</f>
        <v/>
      </c>
      <c r="S265" s="1" t="str">
        <f>IF(官網匯出!M265="","",官網匯出!M265)</f>
        <v/>
      </c>
      <c r="T265" s="1" t="str">
        <f>IF(官網匯出!N265="","",官網匯出!N265)</f>
        <v/>
      </c>
      <c r="U265" s="1" t="str">
        <f>IF(官網匯出!O265="","",官網匯出!O265)</f>
        <v/>
      </c>
      <c r="V265" s="1" t="str">
        <f>IF(官網匯出!P265="",IF(G265="","",0),官網匯出!P265)</f>
        <v/>
      </c>
      <c r="W265" s="1" t="str">
        <f>IF(官網匯出!Q265="",IF(G265="","",0),官網匯出!Q265)</f>
        <v/>
      </c>
      <c r="X265" s="1" t="str">
        <f>IF(官網匯出!R265="","",官網匯出!R265)</f>
        <v/>
      </c>
      <c r="Y265" s="1" t="str">
        <f>IF(官網匯出!S265="","",官網匯出!S265)</f>
        <v/>
      </c>
      <c r="Z265" s="1" t="str">
        <f>IF(G265="","",官網匯出!T265)</f>
        <v/>
      </c>
      <c r="AA265" s="1" t="str">
        <f>IF(G265="","",官網匯出!AK265)</f>
        <v/>
      </c>
      <c r="AB265" s="1" t="str">
        <f>IF(G265="","",IF(官網匯出!V265="","",官網匯出!V265))</f>
        <v/>
      </c>
      <c r="AJ265" s="1" t="str">
        <f>IF(G265="","",IF(官網匯出!AE265="","",官網匯出!AE265))</f>
        <v/>
      </c>
      <c r="AK265" s="1" t="str">
        <f>IF(G265="","",IF(官網匯出!AD265="","",官網匯出!AD265))</f>
        <v/>
      </c>
      <c r="AL265" s="1" t="str">
        <f t="shared" si="57"/>
        <v>0</v>
      </c>
      <c r="AM265" s="1" t="str">
        <f>IF(官網匯出!AG265="","",官網匯出!AG265)</f>
        <v/>
      </c>
      <c r="AN265" s="1" t="str">
        <f>IF(G265="","",IF(官網匯出!AH265="","",官網匯出!AH265))</f>
        <v/>
      </c>
      <c r="AO265" s="14" t="str">
        <f t="shared" si="58"/>
        <v/>
      </c>
      <c r="AP265" s="14" t="str">
        <f t="shared" si="59"/>
        <v>1</v>
      </c>
      <c r="AQ265" s="14" t="str">
        <f t="shared" si="60"/>
        <v>0</v>
      </c>
      <c r="AR265" s="1" t="str">
        <f t="shared" si="61"/>
        <v/>
      </c>
      <c r="AS265" s="1" t="str">
        <f t="shared" si="62"/>
        <v/>
      </c>
      <c r="AT265" s="1" t="str">
        <f t="shared" si="63"/>
        <v/>
      </c>
      <c r="AU265" s="1" t="str">
        <f t="shared" si="54"/>
        <v/>
      </c>
      <c r="AV265" s="1" t="e">
        <f>IF(VLOOKUP(G265,官網匯出!A:AQ,42,FALSE)="","[黃金盾官網]",VLOOKUP(G265,官網匯出!A:AQ,42,FALSE))</f>
        <v>#N/A</v>
      </c>
      <c r="AW265" s="1" t="e">
        <f>IF(LEFT(VLOOKUP(G265,官網匯出!A:AS,43,FALSE),2)="","web",LEFT(VLOOKUP(G265,官網匯出!A:AS,43,FALSE),2))</f>
        <v>#N/A</v>
      </c>
      <c r="AX265" s="1" t="str">
        <f t="shared" si="64"/>
        <v>O</v>
      </c>
    </row>
    <row r="266" spans="1:50">
      <c r="A266" s="1" t="str">
        <f>IF(G266="","",VLOOKUP(官網轉換!AW266,團名!A:B,2,FALSE))</f>
        <v/>
      </c>
      <c r="B266" s="1" t="str">
        <f>IF(G266="","",IF(LEFT(VLOOKUP(G266,官網匯出!A:AQ,43,0),2)="wf",VLOOKUP(VLOOKUP(G266,官網匯出!A:AQ,43,0),團名!$I$1:$K$12,2,FALSE),"N0071"))</f>
        <v/>
      </c>
      <c r="C266" s="1" t="str">
        <f>IFERROR(VLOOKUP(官網匯出!D266,團名!E:G,3,FALSE),"")</f>
        <v/>
      </c>
      <c r="D266" s="1" t="str">
        <f t="shared" si="55"/>
        <v/>
      </c>
      <c r="E266" s="1" t="str">
        <f t="shared" si="56"/>
        <v/>
      </c>
      <c r="F266" s="1" t="str">
        <f>IF(官網匯出!F266="已付款","","B0012")</f>
        <v>B0012</v>
      </c>
      <c r="G266" s="1" t="str">
        <f>IF(官網匯出!A266="","",官網匯出!A266)</f>
        <v/>
      </c>
      <c r="H266" s="3" t="str">
        <f>IF(官網匯出!B266="","",官網匯出!B266)</f>
        <v/>
      </c>
      <c r="I266" s="1" t="str">
        <f>IF(官網匯出!C266="","",官網匯出!C266)</f>
        <v/>
      </c>
      <c r="J266" s="1" t="str">
        <f>IF(官網匯出!D266="","",官網匯出!D266)</f>
        <v/>
      </c>
      <c r="K266" s="3" t="str">
        <f>IF(官網匯出!E266="","",官網匯出!E266)</f>
        <v/>
      </c>
      <c r="L266" s="1" t="str">
        <f>IF(官網匯出!F266="","",官網匯出!F266)</f>
        <v/>
      </c>
      <c r="M266" s="1" t="str">
        <f>IF(官網匯出!G266="","",官網匯出!G266)</f>
        <v/>
      </c>
      <c r="N266" s="1" t="str">
        <f>IF(官網匯出!H266="","",官網匯出!H266)</f>
        <v/>
      </c>
      <c r="P266" s="1" t="str">
        <f>IF(官網匯出!J266="","",RIGHT(官網匯出!J266,LEN(官網匯出!J266)-2))</f>
        <v/>
      </c>
      <c r="Q266" s="1" t="str">
        <f>IF(官網匯出!K266="","",官網匯出!K266)</f>
        <v/>
      </c>
      <c r="R266" s="1" t="str">
        <f>IF(官網匯出!L266="","",官網匯出!L266)</f>
        <v/>
      </c>
      <c r="S266" s="1" t="str">
        <f>IF(官網匯出!M266="","",官網匯出!M266)</f>
        <v/>
      </c>
      <c r="T266" s="1" t="str">
        <f>IF(官網匯出!N266="","",官網匯出!N266)</f>
        <v/>
      </c>
      <c r="U266" s="1" t="str">
        <f>IF(官網匯出!O266="","",官網匯出!O266)</f>
        <v/>
      </c>
      <c r="V266" s="1" t="str">
        <f>IF(官網匯出!P266="",IF(G266="","",0),官網匯出!P266)</f>
        <v/>
      </c>
      <c r="W266" s="1" t="str">
        <f>IF(官網匯出!Q266="",IF(G266="","",0),官網匯出!Q266)</f>
        <v/>
      </c>
      <c r="X266" s="1" t="str">
        <f>IF(官網匯出!R266="","",官網匯出!R266)</f>
        <v/>
      </c>
      <c r="Y266" s="1" t="str">
        <f>IF(官網匯出!S266="","",官網匯出!S266)</f>
        <v/>
      </c>
      <c r="Z266" s="1" t="str">
        <f>IF(G266="","",官網匯出!T266)</f>
        <v/>
      </c>
      <c r="AA266" s="1" t="str">
        <f>IF(G266="","",官網匯出!AK266)</f>
        <v/>
      </c>
      <c r="AB266" s="1" t="str">
        <f>IF(G266="","",IF(官網匯出!V266="","",官網匯出!V266))</f>
        <v/>
      </c>
      <c r="AJ266" s="1" t="str">
        <f>IF(G266="","",IF(官網匯出!AE266="","",官網匯出!AE266))</f>
        <v/>
      </c>
      <c r="AK266" s="1" t="str">
        <f>IF(G266="","",IF(官網匯出!AD266="","",官網匯出!AD266))</f>
        <v/>
      </c>
      <c r="AL266" s="1" t="str">
        <f t="shared" si="57"/>
        <v>0</v>
      </c>
      <c r="AM266" s="1" t="str">
        <f>IF(官網匯出!AG266="","",官網匯出!AG266)</f>
        <v/>
      </c>
      <c r="AN266" s="1" t="str">
        <f>IF(G266="","",IF(官網匯出!AH266="","",官網匯出!AH266))</f>
        <v/>
      </c>
      <c r="AO266" s="14" t="str">
        <f t="shared" si="58"/>
        <v/>
      </c>
      <c r="AP266" s="14" t="str">
        <f t="shared" si="59"/>
        <v>1</v>
      </c>
      <c r="AQ266" s="14" t="str">
        <f t="shared" si="60"/>
        <v>0</v>
      </c>
      <c r="AR266" s="1" t="str">
        <f t="shared" si="61"/>
        <v/>
      </c>
      <c r="AS266" s="1" t="str">
        <f t="shared" si="62"/>
        <v/>
      </c>
      <c r="AT266" s="1" t="str">
        <f t="shared" si="63"/>
        <v/>
      </c>
      <c r="AU266" s="1" t="str">
        <f t="shared" si="54"/>
        <v/>
      </c>
      <c r="AV266" s="1" t="e">
        <f>IF(VLOOKUP(G266,官網匯出!A:AQ,42,FALSE)="","[黃金盾官網]",VLOOKUP(G266,官網匯出!A:AQ,42,FALSE))</f>
        <v>#N/A</v>
      </c>
      <c r="AW266" s="1" t="e">
        <f>IF(LEFT(VLOOKUP(G266,官網匯出!A:AS,43,FALSE),2)="","web",LEFT(VLOOKUP(G266,官網匯出!A:AS,43,FALSE),2))</f>
        <v>#N/A</v>
      </c>
      <c r="AX266" s="1" t="str">
        <f t="shared" si="64"/>
        <v>O</v>
      </c>
    </row>
    <row r="267" spans="1:50">
      <c r="A267" s="1" t="str">
        <f>IF(G267="","",VLOOKUP(官網轉換!AW267,團名!A:B,2,FALSE))</f>
        <v/>
      </c>
      <c r="B267" s="1" t="str">
        <f>IF(G267="","",IF(LEFT(VLOOKUP(G267,官網匯出!A:AQ,43,0),2)="wf",VLOOKUP(VLOOKUP(G267,官網匯出!A:AQ,43,0),團名!$I$1:$K$12,2,FALSE),"N0071"))</f>
        <v/>
      </c>
      <c r="C267" s="1" t="str">
        <f>IFERROR(VLOOKUP(官網匯出!D267,團名!E:G,3,FALSE),"")</f>
        <v/>
      </c>
      <c r="D267" s="1" t="str">
        <f t="shared" si="55"/>
        <v/>
      </c>
      <c r="E267" s="1" t="str">
        <f t="shared" si="56"/>
        <v/>
      </c>
      <c r="F267" s="1" t="str">
        <f>IF(官網匯出!F267="已付款","","B0012")</f>
        <v>B0012</v>
      </c>
      <c r="G267" s="1" t="str">
        <f>IF(官網匯出!A267="","",官網匯出!A267)</f>
        <v/>
      </c>
      <c r="H267" s="3" t="str">
        <f>IF(官網匯出!B267="","",官網匯出!B267)</f>
        <v/>
      </c>
      <c r="I267" s="1" t="str">
        <f>IF(官網匯出!C267="","",官網匯出!C267)</f>
        <v/>
      </c>
      <c r="J267" s="1" t="str">
        <f>IF(官網匯出!D267="","",官網匯出!D267)</f>
        <v/>
      </c>
      <c r="K267" s="3" t="str">
        <f>IF(官網匯出!E267="","",官網匯出!E267)</f>
        <v/>
      </c>
      <c r="L267" s="1" t="str">
        <f>IF(官網匯出!F267="","",官網匯出!F267)</f>
        <v/>
      </c>
      <c r="M267" s="1" t="str">
        <f>IF(官網匯出!G267="","",官網匯出!G267)</f>
        <v/>
      </c>
      <c r="N267" s="1" t="str">
        <f>IF(官網匯出!H267="","",官網匯出!H267)</f>
        <v/>
      </c>
      <c r="P267" s="1" t="str">
        <f>IF(官網匯出!J267="","",RIGHT(官網匯出!J267,LEN(官網匯出!J267)-2))</f>
        <v/>
      </c>
      <c r="Q267" s="1" t="str">
        <f>IF(官網匯出!K267="","",官網匯出!K267)</f>
        <v/>
      </c>
      <c r="R267" s="1" t="str">
        <f>IF(官網匯出!L267="","",官網匯出!L267)</f>
        <v/>
      </c>
      <c r="S267" s="1" t="str">
        <f>IF(官網匯出!M267="","",官網匯出!M267)</f>
        <v/>
      </c>
      <c r="T267" s="1" t="str">
        <f>IF(官網匯出!N267="","",官網匯出!N267)</f>
        <v/>
      </c>
      <c r="U267" s="1" t="str">
        <f>IF(官網匯出!O267="","",官網匯出!O267)</f>
        <v/>
      </c>
      <c r="V267" s="1" t="str">
        <f>IF(官網匯出!P267="",IF(G267="","",0),官網匯出!P267)</f>
        <v/>
      </c>
      <c r="W267" s="1" t="str">
        <f>IF(官網匯出!Q267="",IF(G267="","",0),官網匯出!Q267)</f>
        <v/>
      </c>
      <c r="X267" s="1" t="str">
        <f>IF(官網匯出!R267="","",官網匯出!R267)</f>
        <v/>
      </c>
      <c r="Y267" s="1" t="str">
        <f>IF(官網匯出!S267="","",官網匯出!S267)</f>
        <v/>
      </c>
      <c r="Z267" s="1" t="str">
        <f>IF(G267="","",官網匯出!T267)</f>
        <v/>
      </c>
      <c r="AA267" s="1" t="str">
        <f>IF(G267="","",官網匯出!AK267)</f>
        <v/>
      </c>
      <c r="AB267" s="1" t="str">
        <f>IF(G267="","",IF(官網匯出!V267="","",官網匯出!V267))</f>
        <v/>
      </c>
      <c r="AJ267" s="1" t="str">
        <f>IF(G267="","",IF(官網匯出!AE267="","",官網匯出!AE267))</f>
        <v/>
      </c>
      <c r="AK267" s="1" t="str">
        <f>IF(G267="","",IF(官網匯出!AD267="","",官網匯出!AD267))</f>
        <v/>
      </c>
      <c r="AL267" s="1" t="str">
        <f t="shared" si="57"/>
        <v>0</v>
      </c>
      <c r="AM267" s="1" t="str">
        <f>IF(官網匯出!AG267="","",官網匯出!AG267)</f>
        <v/>
      </c>
      <c r="AN267" s="1" t="str">
        <f>IF(G267="","",IF(官網匯出!AH267="","",官網匯出!AH267))</f>
        <v/>
      </c>
      <c r="AO267" s="14" t="str">
        <f t="shared" si="58"/>
        <v/>
      </c>
      <c r="AP267" s="14" t="str">
        <f t="shared" si="59"/>
        <v>1</v>
      </c>
      <c r="AQ267" s="14" t="str">
        <f t="shared" si="60"/>
        <v>0</v>
      </c>
      <c r="AR267" s="1" t="str">
        <f t="shared" si="61"/>
        <v/>
      </c>
      <c r="AS267" s="1" t="str">
        <f t="shared" si="62"/>
        <v/>
      </c>
      <c r="AT267" s="1" t="str">
        <f t="shared" si="63"/>
        <v/>
      </c>
      <c r="AU267" s="1" t="str">
        <f t="shared" si="54"/>
        <v/>
      </c>
      <c r="AV267" s="1" t="e">
        <f>IF(VLOOKUP(G267,官網匯出!A:AQ,42,FALSE)="","[黃金盾官網]",VLOOKUP(G267,官網匯出!A:AQ,42,FALSE))</f>
        <v>#N/A</v>
      </c>
      <c r="AW267" s="1" t="e">
        <f>IF(LEFT(VLOOKUP(G267,官網匯出!A:AS,43,FALSE),2)="","web",LEFT(VLOOKUP(G267,官網匯出!A:AS,43,FALSE),2))</f>
        <v>#N/A</v>
      </c>
      <c r="AX267" s="1" t="str">
        <f t="shared" si="64"/>
        <v>O</v>
      </c>
    </row>
    <row r="268" spans="1:50">
      <c r="A268" s="1" t="str">
        <f>IF(G268="","",VLOOKUP(官網轉換!AW268,團名!A:B,2,FALSE))</f>
        <v/>
      </c>
      <c r="B268" s="1" t="str">
        <f>IF(G268="","",IF(LEFT(VLOOKUP(G268,官網匯出!A:AQ,43,0),2)="wf",VLOOKUP(VLOOKUP(G268,官網匯出!A:AQ,43,0),團名!$I$1:$K$12,2,FALSE),"N0071"))</f>
        <v/>
      </c>
      <c r="C268" s="1" t="str">
        <f>IFERROR(VLOOKUP(官網匯出!D268,團名!E:G,3,FALSE),"")</f>
        <v/>
      </c>
      <c r="D268" s="1" t="str">
        <f t="shared" si="55"/>
        <v/>
      </c>
      <c r="E268" s="1" t="str">
        <f t="shared" si="56"/>
        <v/>
      </c>
      <c r="F268" s="1" t="str">
        <f>IF(官網匯出!F268="已付款","","B0012")</f>
        <v>B0012</v>
      </c>
      <c r="G268" s="1" t="str">
        <f>IF(官網匯出!A268="","",官網匯出!A268)</f>
        <v/>
      </c>
      <c r="H268" s="3" t="str">
        <f>IF(官網匯出!B268="","",官網匯出!B268)</f>
        <v/>
      </c>
      <c r="I268" s="1" t="str">
        <f>IF(官網匯出!C268="","",官網匯出!C268)</f>
        <v/>
      </c>
      <c r="J268" s="1" t="str">
        <f>IF(官網匯出!D268="","",官網匯出!D268)</f>
        <v/>
      </c>
      <c r="K268" s="3" t="str">
        <f>IF(官網匯出!E268="","",官網匯出!E268)</f>
        <v/>
      </c>
      <c r="L268" s="1" t="str">
        <f>IF(官網匯出!F268="","",官網匯出!F268)</f>
        <v/>
      </c>
      <c r="M268" s="1" t="str">
        <f>IF(官網匯出!G268="","",官網匯出!G268)</f>
        <v/>
      </c>
      <c r="N268" s="1" t="str">
        <f>IF(官網匯出!H268="","",官網匯出!H268)</f>
        <v/>
      </c>
      <c r="P268" s="1" t="str">
        <f>IF(官網匯出!J268="","",RIGHT(官網匯出!J268,LEN(官網匯出!J268)-2))</f>
        <v/>
      </c>
      <c r="Q268" s="1" t="str">
        <f>IF(官網匯出!K268="","",官網匯出!K268)</f>
        <v/>
      </c>
      <c r="R268" s="1" t="str">
        <f>IF(官網匯出!L268="","",官網匯出!L268)</f>
        <v/>
      </c>
      <c r="S268" s="1" t="str">
        <f>IF(官網匯出!M268="","",官網匯出!M268)</f>
        <v/>
      </c>
      <c r="T268" s="1" t="str">
        <f>IF(官網匯出!N268="","",官網匯出!N268)</f>
        <v/>
      </c>
      <c r="U268" s="1" t="str">
        <f>IF(官網匯出!O268="","",官網匯出!O268)</f>
        <v/>
      </c>
      <c r="V268" s="1" t="str">
        <f>IF(官網匯出!P268="",IF(G268="","",0),官網匯出!P268)</f>
        <v/>
      </c>
      <c r="W268" s="1" t="str">
        <f>IF(官網匯出!Q268="",IF(G268="","",0),官網匯出!Q268)</f>
        <v/>
      </c>
      <c r="X268" s="1" t="str">
        <f>IF(官網匯出!R268="","",官網匯出!R268)</f>
        <v/>
      </c>
      <c r="Y268" s="1" t="str">
        <f>IF(官網匯出!S268="","",官網匯出!S268)</f>
        <v/>
      </c>
      <c r="Z268" s="1" t="str">
        <f>IF(G268="","",官網匯出!T268)</f>
        <v/>
      </c>
      <c r="AA268" s="1" t="str">
        <f>IF(G268="","",官網匯出!AK268)</f>
        <v/>
      </c>
      <c r="AB268" s="1" t="str">
        <f>IF(G268="","",IF(官網匯出!V268="","",官網匯出!V268))</f>
        <v/>
      </c>
      <c r="AJ268" s="1" t="str">
        <f>IF(G268="","",IF(官網匯出!AE268="","",官網匯出!AE268))</f>
        <v/>
      </c>
      <c r="AK268" s="1" t="str">
        <f>IF(G268="","",IF(官網匯出!AD268="","",官網匯出!AD268))</f>
        <v/>
      </c>
      <c r="AL268" s="1" t="str">
        <f t="shared" si="57"/>
        <v>0</v>
      </c>
      <c r="AM268" s="1" t="str">
        <f>IF(官網匯出!AG268="","",官網匯出!AG268)</f>
        <v/>
      </c>
      <c r="AN268" s="1" t="str">
        <f>IF(G268="","",IF(官網匯出!AH268="","",官網匯出!AH268))</f>
        <v/>
      </c>
      <c r="AO268" s="14" t="str">
        <f t="shared" si="58"/>
        <v/>
      </c>
      <c r="AP268" s="14" t="str">
        <f t="shared" si="59"/>
        <v>1</v>
      </c>
      <c r="AQ268" s="14" t="str">
        <f t="shared" si="60"/>
        <v>0</v>
      </c>
      <c r="AR268" s="1" t="str">
        <f t="shared" si="61"/>
        <v/>
      </c>
      <c r="AS268" s="1" t="str">
        <f t="shared" si="62"/>
        <v/>
      </c>
      <c r="AT268" s="1" t="str">
        <f t="shared" si="63"/>
        <v/>
      </c>
      <c r="AU268" s="1" t="str">
        <f t="shared" si="54"/>
        <v/>
      </c>
      <c r="AV268" s="1" t="e">
        <f>IF(VLOOKUP(G268,官網匯出!A:AQ,42,FALSE)="","[黃金盾官網]",VLOOKUP(G268,官網匯出!A:AQ,42,FALSE))</f>
        <v>#N/A</v>
      </c>
      <c r="AW268" s="1" t="e">
        <f>IF(LEFT(VLOOKUP(G268,官網匯出!A:AS,43,FALSE),2)="","web",LEFT(VLOOKUP(G268,官網匯出!A:AS,43,FALSE),2))</f>
        <v>#N/A</v>
      </c>
      <c r="AX268" s="1" t="str">
        <f t="shared" si="64"/>
        <v>O</v>
      </c>
    </row>
    <row r="269" spans="1:50">
      <c r="A269" s="1" t="str">
        <f>IF(G269="","",VLOOKUP(官網轉換!AW269,團名!A:B,2,FALSE))</f>
        <v/>
      </c>
      <c r="B269" s="1" t="str">
        <f>IF(G269="","",IF(LEFT(VLOOKUP(G269,官網匯出!A:AQ,43,0),2)="wf",VLOOKUP(VLOOKUP(G269,官網匯出!A:AQ,43,0),團名!$I$1:$K$12,2,FALSE),"N0071"))</f>
        <v/>
      </c>
      <c r="C269" s="1" t="str">
        <f>IFERROR(VLOOKUP(官網匯出!D269,團名!E:G,3,FALSE),"")</f>
        <v/>
      </c>
      <c r="D269" s="1" t="str">
        <f t="shared" si="55"/>
        <v/>
      </c>
      <c r="E269" s="1" t="str">
        <f t="shared" si="56"/>
        <v/>
      </c>
      <c r="F269" s="1" t="str">
        <f>IF(官網匯出!F269="已付款","","B0012")</f>
        <v>B0012</v>
      </c>
      <c r="G269" s="1" t="str">
        <f>IF(官網匯出!A269="","",官網匯出!A269)</f>
        <v/>
      </c>
      <c r="H269" s="3" t="str">
        <f>IF(官網匯出!B269="","",官網匯出!B269)</f>
        <v/>
      </c>
      <c r="I269" s="1" t="str">
        <f>IF(官網匯出!C269="","",官網匯出!C269)</f>
        <v/>
      </c>
      <c r="J269" s="1" t="str">
        <f>IF(官網匯出!D269="","",官網匯出!D269)</f>
        <v/>
      </c>
      <c r="K269" s="3" t="str">
        <f>IF(官網匯出!E269="","",官網匯出!E269)</f>
        <v/>
      </c>
      <c r="L269" s="1" t="str">
        <f>IF(官網匯出!F269="","",官網匯出!F269)</f>
        <v/>
      </c>
      <c r="M269" s="1" t="str">
        <f>IF(官網匯出!G269="","",官網匯出!G269)</f>
        <v/>
      </c>
      <c r="N269" s="1" t="str">
        <f>IF(官網匯出!H269="","",官網匯出!H269)</f>
        <v/>
      </c>
      <c r="P269" s="1" t="str">
        <f>IF(官網匯出!J269="","",RIGHT(官網匯出!J269,LEN(官網匯出!J269)-2))</f>
        <v/>
      </c>
      <c r="Q269" s="1" t="str">
        <f>IF(官網匯出!K269="","",官網匯出!K269)</f>
        <v/>
      </c>
      <c r="R269" s="1" t="str">
        <f>IF(官網匯出!L269="","",官網匯出!L269)</f>
        <v/>
      </c>
      <c r="S269" s="1" t="str">
        <f>IF(官網匯出!M269="","",官網匯出!M269)</f>
        <v/>
      </c>
      <c r="T269" s="1" t="str">
        <f>IF(官網匯出!N269="","",官網匯出!N269)</f>
        <v/>
      </c>
      <c r="U269" s="1" t="str">
        <f>IF(官網匯出!O269="","",官網匯出!O269)</f>
        <v/>
      </c>
      <c r="V269" s="1" t="str">
        <f>IF(官網匯出!P269="",IF(G269="","",0),官網匯出!P269)</f>
        <v/>
      </c>
      <c r="W269" s="1" t="str">
        <f>IF(官網匯出!Q269="",IF(G269="","",0),官網匯出!Q269)</f>
        <v/>
      </c>
      <c r="X269" s="1" t="str">
        <f>IF(官網匯出!R269="","",官網匯出!R269)</f>
        <v/>
      </c>
      <c r="Y269" s="1" t="str">
        <f>IF(官網匯出!S269="","",官網匯出!S269)</f>
        <v/>
      </c>
      <c r="Z269" s="1" t="str">
        <f>IF(G269="","",官網匯出!T269)</f>
        <v/>
      </c>
      <c r="AA269" s="1" t="str">
        <f>IF(G269="","",官網匯出!AK269)</f>
        <v/>
      </c>
      <c r="AB269" s="1" t="str">
        <f>IF(G269="","",IF(官網匯出!V269="","",官網匯出!V269))</f>
        <v/>
      </c>
      <c r="AJ269" s="1" t="str">
        <f>IF(G269="","",IF(官網匯出!AE269="","",官網匯出!AE269))</f>
        <v/>
      </c>
      <c r="AK269" s="1" t="str">
        <f>IF(G269="","",IF(官網匯出!AD269="","",官網匯出!AD269))</f>
        <v/>
      </c>
      <c r="AL269" s="1" t="str">
        <f t="shared" si="57"/>
        <v>0</v>
      </c>
      <c r="AM269" s="1" t="str">
        <f>IF(官網匯出!AG269="","",官網匯出!AG269)</f>
        <v/>
      </c>
      <c r="AN269" s="1" t="str">
        <f>IF(G269="","",IF(官網匯出!AH269="","",官網匯出!AH269))</f>
        <v/>
      </c>
      <c r="AO269" s="14" t="str">
        <f t="shared" si="58"/>
        <v/>
      </c>
      <c r="AP269" s="14" t="str">
        <f t="shared" si="59"/>
        <v>1</v>
      </c>
      <c r="AQ269" s="14" t="str">
        <f t="shared" si="60"/>
        <v>0</v>
      </c>
      <c r="AR269" s="1" t="str">
        <f t="shared" si="61"/>
        <v/>
      </c>
      <c r="AS269" s="1" t="str">
        <f t="shared" si="62"/>
        <v/>
      </c>
      <c r="AT269" s="1" t="str">
        <f t="shared" si="63"/>
        <v/>
      </c>
      <c r="AU269" s="1" t="str">
        <f t="shared" si="54"/>
        <v/>
      </c>
      <c r="AV269" s="1" t="e">
        <f>IF(VLOOKUP(G269,官網匯出!A:AQ,42,FALSE)="","[黃金盾官網]",VLOOKUP(G269,官網匯出!A:AQ,42,FALSE))</f>
        <v>#N/A</v>
      </c>
      <c r="AW269" s="1" t="e">
        <f>IF(LEFT(VLOOKUP(G269,官網匯出!A:AS,43,FALSE),2)="","web",LEFT(VLOOKUP(G269,官網匯出!A:AS,43,FALSE),2))</f>
        <v>#N/A</v>
      </c>
      <c r="AX269" s="1" t="str">
        <f t="shared" si="64"/>
        <v>O</v>
      </c>
    </row>
    <row r="270" spans="1:50">
      <c r="A270" s="1" t="str">
        <f>IF(G270="","",VLOOKUP(官網轉換!AW270,團名!A:B,2,FALSE))</f>
        <v/>
      </c>
      <c r="B270" s="1" t="str">
        <f>IF(G270="","",IF(LEFT(VLOOKUP(G270,官網匯出!A:AQ,43,0),2)="wf",VLOOKUP(VLOOKUP(G270,官網匯出!A:AQ,43,0),團名!$I$1:$K$12,2,FALSE),"N0071"))</f>
        <v/>
      </c>
      <c r="C270" s="1" t="str">
        <f>IFERROR(VLOOKUP(官網匯出!D270,團名!E:G,3,FALSE),"")</f>
        <v/>
      </c>
      <c r="D270" s="1" t="str">
        <f t="shared" si="55"/>
        <v/>
      </c>
      <c r="E270" s="1" t="str">
        <f t="shared" si="56"/>
        <v/>
      </c>
      <c r="F270" s="1" t="str">
        <f>IF(官網匯出!F270="已付款","","B0012")</f>
        <v>B0012</v>
      </c>
      <c r="G270" s="1" t="str">
        <f>IF(官網匯出!A270="","",官網匯出!A270)</f>
        <v/>
      </c>
      <c r="H270" s="3" t="str">
        <f>IF(官網匯出!B270="","",官網匯出!B270)</f>
        <v/>
      </c>
      <c r="I270" s="1" t="str">
        <f>IF(官網匯出!C270="","",官網匯出!C270)</f>
        <v/>
      </c>
      <c r="J270" s="1" t="str">
        <f>IF(官網匯出!D270="","",官網匯出!D270)</f>
        <v/>
      </c>
      <c r="K270" s="3" t="str">
        <f>IF(官網匯出!E270="","",官網匯出!E270)</f>
        <v/>
      </c>
      <c r="L270" s="1" t="str">
        <f>IF(官網匯出!F270="","",官網匯出!F270)</f>
        <v/>
      </c>
      <c r="M270" s="1" t="str">
        <f>IF(官網匯出!G270="","",官網匯出!G270)</f>
        <v/>
      </c>
      <c r="N270" s="1" t="str">
        <f>IF(官網匯出!H270="","",官網匯出!H270)</f>
        <v/>
      </c>
      <c r="P270" s="1" t="str">
        <f>IF(官網匯出!J270="","",RIGHT(官網匯出!J270,LEN(官網匯出!J270)-2))</f>
        <v/>
      </c>
      <c r="Q270" s="1" t="str">
        <f>IF(官網匯出!K270="","",官網匯出!K270)</f>
        <v/>
      </c>
      <c r="R270" s="1" t="str">
        <f>IF(官網匯出!L270="","",官網匯出!L270)</f>
        <v/>
      </c>
      <c r="S270" s="1" t="str">
        <f>IF(官網匯出!M270="","",官網匯出!M270)</f>
        <v/>
      </c>
      <c r="T270" s="1" t="str">
        <f>IF(官網匯出!N270="","",官網匯出!N270)</f>
        <v/>
      </c>
      <c r="U270" s="1" t="str">
        <f>IF(官網匯出!O270="","",官網匯出!O270)</f>
        <v/>
      </c>
      <c r="V270" s="1" t="str">
        <f>IF(官網匯出!P270="",IF(G270="","",0),官網匯出!P270)</f>
        <v/>
      </c>
      <c r="W270" s="1" t="str">
        <f>IF(官網匯出!Q270="",IF(G270="","",0),官網匯出!Q270)</f>
        <v/>
      </c>
      <c r="X270" s="1" t="str">
        <f>IF(官網匯出!R270="","",官網匯出!R270)</f>
        <v/>
      </c>
      <c r="Y270" s="1" t="str">
        <f>IF(官網匯出!S270="","",官網匯出!S270)</f>
        <v/>
      </c>
      <c r="Z270" s="1" t="str">
        <f>IF(G270="","",官網匯出!T270)</f>
        <v/>
      </c>
      <c r="AA270" s="1" t="str">
        <f>IF(G270="","",官網匯出!AK270)</f>
        <v/>
      </c>
      <c r="AB270" s="1" t="str">
        <f>IF(G270="","",IF(官網匯出!V270="","",官網匯出!V270))</f>
        <v/>
      </c>
      <c r="AJ270" s="1" t="str">
        <f>IF(G270="","",IF(官網匯出!AE270="","",官網匯出!AE270))</f>
        <v/>
      </c>
      <c r="AK270" s="1" t="str">
        <f>IF(G270="","",IF(官網匯出!AD270="","",官網匯出!AD270))</f>
        <v/>
      </c>
      <c r="AL270" s="1" t="str">
        <f t="shared" si="57"/>
        <v>0</v>
      </c>
      <c r="AM270" s="1" t="str">
        <f>IF(官網匯出!AG270="","",官網匯出!AG270)</f>
        <v/>
      </c>
      <c r="AN270" s="1" t="str">
        <f>IF(G270="","",IF(官網匯出!AH270="","",官網匯出!AH270))</f>
        <v/>
      </c>
      <c r="AO270" s="14" t="str">
        <f t="shared" si="58"/>
        <v/>
      </c>
      <c r="AP270" s="14" t="str">
        <f t="shared" si="59"/>
        <v>1</v>
      </c>
      <c r="AQ270" s="14" t="str">
        <f t="shared" si="60"/>
        <v>0</v>
      </c>
      <c r="AR270" s="1" t="str">
        <f t="shared" si="61"/>
        <v/>
      </c>
      <c r="AS270" s="1" t="str">
        <f t="shared" si="62"/>
        <v/>
      </c>
      <c r="AT270" s="1" t="str">
        <f t="shared" si="63"/>
        <v/>
      </c>
      <c r="AU270" s="1" t="str">
        <f t="shared" si="54"/>
        <v/>
      </c>
      <c r="AV270" s="1" t="e">
        <f>IF(VLOOKUP(G270,官網匯出!A:AQ,42,FALSE)="","[黃金盾官網]",VLOOKUP(G270,官網匯出!A:AQ,42,FALSE))</f>
        <v>#N/A</v>
      </c>
      <c r="AW270" s="1" t="e">
        <f>IF(LEFT(VLOOKUP(G270,官網匯出!A:AS,43,FALSE),2)="","web",LEFT(VLOOKUP(G270,官網匯出!A:AS,43,FALSE),2))</f>
        <v>#N/A</v>
      </c>
      <c r="AX270" s="1" t="str">
        <f t="shared" si="64"/>
        <v>O</v>
      </c>
    </row>
    <row r="271" spans="1:50">
      <c r="A271" s="1" t="str">
        <f>IF(G271="","",VLOOKUP(官網轉換!AW271,團名!A:B,2,FALSE))</f>
        <v/>
      </c>
      <c r="B271" s="1" t="str">
        <f>IF(G271="","",IF(LEFT(VLOOKUP(G271,官網匯出!A:AQ,43,0),2)="wf",VLOOKUP(VLOOKUP(G271,官網匯出!A:AQ,43,0),團名!$I$1:$K$12,2,FALSE),"N0071"))</f>
        <v/>
      </c>
      <c r="C271" s="1" t="str">
        <f>IFERROR(VLOOKUP(官網匯出!D271,團名!E:G,3,FALSE),"")</f>
        <v/>
      </c>
      <c r="D271" s="1" t="str">
        <f t="shared" si="55"/>
        <v/>
      </c>
      <c r="E271" s="1" t="str">
        <f t="shared" si="56"/>
        <v/>
      </c>
      <c r="F271" s="1" t="str">
        <f>IF(官網匯出!F271="已付款","","B0012")</f>
        <v>B0012</v>
      </c>
      <c r="G271" s="1" t="str">
        <f>IF(官網匯出!A271="","",官網匯出!A271)</f>
        <v/>
      </c>
      <c r="H271" s="3" t="str">
        <f>IF(官網匯出!B271="","",官網匯出!B271)</f>
        <v/>
      </c>
      <c r="I271" s="1" t="str">
        <f>IF(官網匯出!C271="","",官網匯出!C271)</f>
        <v/>
      </c>
      <c r="J271" s="1" t="str">
        <f>IF(官網匯出!D271="","",官網匯出!D271)</f>
        <v/>
      </c>
      <c r="K271" s="3" t="str">
        <f>IF(官網匯出!E271="","",官網匯出!E271)</f>
        <v/>
      </c>
      <c r="L271" s="1" t="str">
        <f>IF(官網匯出!F271="","",官網匯出!F271)</f>
        <v/>
      </c>
      <c r="M271" s="1" t="str">
        <f>IF(官網匯出!G271="","",官網匯出!G271)</f>
        <v/>
      </c>
      <c r="N271" s="1" t="str">
        <f>IF(官網匯出!H271="","",官網匯出!H271)</f>
        <v/>
      </c>
      <c r="P271" s="1" t="str">
        <f>IF(官網匯出!J271="","",RIGHT(官網匯出!J271,LEN(官網匯出!J271)-2))</f>
        <v/>
      </c>
      <c r="Q271" s="1" t="str">
        <f>IF(官網匯出!K271="","",官網匯出!K271)</f>
        <v/>
      </c>
      <c r="R271" s="1" t="str">
        <f>IF(官網匯出!L271="","",官網匯出!L271)</f>
        <v/>
      </c>
      <c r="S271" s="1" t="str">
        <f>IF(官網匯出!M271="","",官網匯出!M271)</f>
        <v/>
      </c>
      <c r="T271" s="1" t="str">
        <f>IF(官網匯出!N271="","",官網匯出!N271)</f>
        <v/>
      </c>
      <c r="U271" s="1" t="str">
        <f>IF(官網匯出!O271="","",官網匯出!O271)</f>
        <v/>
      </c>
      <c r="V271" s="1" t="str">
        <f>IF(官網匯出!P271="",IF(G271="","",0),官網匯出!P271)</f>
        <v/>
      </c>
      <c r="W271" s="1" t="str">
        <f>IF(官網匯出!Q271="",IF(G271="","",0),官網匯出!Q271)</f>
        <v/>
      </c>
      <c r="X271" s="1" t="str">
        <f>IF(官網匯出!R271="","",官網匯出!R271)</f>
        <v/>
      </c>
      <c r="Y271" s="1" t="str">
        <f>IF(官網匯出!S271="","",官網匯出!S271)</f>
        <v/>
      </c>
      <c r="Z271" s="1" t="str">
        <f>IF(G271="","",官網匯出!T271)</f>
        <v/>
      </c>
      <c r="AA271" s="1" t="str">
        <f>IF(G271="","",官網匯出!AK271)</f>
        <v/>
      </c>
      <c r="AB271" s="1" t="str">
        <f>IF(G271="","",IF(官網匯出!V271="","",官網匯出!V271))</f>
        <v/>
      </c>
      <c r="AJ271" s="1" t="str">
        <f>IF(G271="","",IF(官網匯出!AE271="","",官網匯出!AE271))</f>
        <v/>
      </c>
      <c r="AK271" s="1" t="str">
        <f>IF(G271="","",IF(官網匯出!AD271="","",官網匯出!AD271))</f>
        <v/>
      </c>
      <c r="AL271" s="1" t="str">
        <f t="shared" si="57"/>
        <v>0</v>
      </c>
      <c r="AM271" s="1" t="str">
        <f>IF(官網匯出!AG271="","",官網匯出!AG271)</f>
        <v/>
      </c>
      <c r="AN271" s="1" t="str">
        <f>IF(G271="","",IF(官網匯出!AH271="","",官網匯出!AH271))</f>
        <v/>
      </c>
      <c r="AO271" s="14" t="str">
        <f t="shared" si="58"/>
        <v/>
      </c>
      <c r="AP271" s="14" t="str">
        <f t="shared" si="59"/>
        <v>1</v>
      </c>
      <c r="AQ271" s="14" t="str">
        <f t="shared" si="60"/>
        <v>0</v>
      </c>
      <c r="AR271" s="1" t="str">
        <f t="shared" si="61"/>
        <v/>
      </c>
      <c r="AS271" s="1" t="str">
        <f t="shared" si="62"/>
        <v/>
      </c>
      <c r="AT271" s="1" t="str">
        <f t="shared" si="63"/>
        <v/>
      </c>
      <c r="AU271" s="1" t="str">
        <f t="shared" si="54"/>
        <v/>
      </c>
      <c r="AV271" s="1" t="e">
        <f>IF(VLOOKUP(G271,官網匯出!A:AQ,42,FALSE)="","[黃金盾官網]",VLOOKUP(G271,官網匯出!A:AQ,42,FALSE))</f>
        <v>#N/A</v>
      </c>
      <c r="AW271" s="1" t="e">
        <f>IF(LEFT(VLOOKUP(G271,官網匯出!A:AS,43,FALSE),2)="","web",LEFT(VLOOKUP(G271,官網匯出!A:AS,43,FALSE),2))</f>
        <v>#N/A</v>
      </c>
      <c r="AX271" s="1" t="str">
        <f t="shared" si="64"/>
        <v>O</v>
      </c>
    </row>
    <row r="272" spans="1:50">
      <c r="A272" s="1" t="str">
        <f>IF(G272="","",VLOOKUP(官網轉換!AW272,團名!A:B,2,FALSE))</f>
        <v/>
      </c>
      <c r="B272" s="1" t="str">
        <f>IF(G272="","",IF(LEFT(VLOOKUP(G272,官網匯出!A:AQ,43,0),2)="wf",VLOOKUP(VLOOKUP(G272,官網匯出!A:AQ,43,0),團名!$I$1:$K$12,2,FALSE),"N0071"))</f>
        <v/>
      </c>
      <c r="C272" s="1" t="str">
        <f>IFERROR(VLOOKUP(官網匯出!D272,團名!E:G,3,FALSE),"")</f>
        <v/>
      </c>
      <c r="D272" s="1" t="str">
        <f t="shared" si="55"/>
        <v/>
      </c>
      <c r="E272" s="1" t="str">
        <f t="shared" si="56"/>
        <v/>
      </c>
      <c r="F272" s="1" t="str">
        <f>IF(官網匯出!F272="已付款","","B0012")</f>
        <v>B0012</v>
      </c>
      <c r="G272" s="1" t="str">
        <f>IF(官網匯出!A272="","",官網匯出!A272)</f>
        <v/>
      </c>
      <c r="H272" s="3" t="str">
        <f>IF(官網匯出!B272="","",官網匯出!B272)</f>
        <v/>
      </c>
      <c r="I272" s="1" t="str">
        <f>IF(官網匯出!C272="","",官網匯出!C272)</f>
        <v/>
      </c>
      <c r="J272" s="1" t="str">
        <f>IF(官網匯出!D272="","",官網匯出!D272)</f>
        <v/>
      </c>
      <c r="K272" s="3" t="str">
        <f>IF(官網匯出!E272="","",官網匯出!E272)</f>
        <v/>
      </c>
      <c r="L272" s="1" t="str">
        <f>IF(官網匯出!F272="","",官網匯出!F272)</f>
        <v/>
      </c>
      <c r="M272" s="1" t="str">
        <f>IF(官網匯出!G272="","",官網匯出!G272)</f>
        <v/>
      </c>
      <c r="N272" s="1" t="str">
        <f>IF(官網匯出!H272="","",官網匯出!H272)</f>
        <v/>
      </c>
      <c r="P272" s="1" t="str">
        <f>IF(官網匯出!J272="","",RIGHT(官網匯出!J272,LEN(官網匯出!J272)-2))</f>
        <v/>
      </c>
      <c r="Q272" s="1" t="str">
        <f>IF(官網匯出!K272="","",官網匯出!K272)</f>
        <v/>
      </c>
      <c r="R272" s="1" t="str">
        <f>IF(官網匯出!L272="","",官網匯出!L272)</f>
        <v/>
      </c>
      <c r="S272" s="1" t="str">
        <f>IF(官網匯出!M272="","",官網匯出!M272)</f>
        <v/>
      </c>
      <c r="T272" s="1" t="str">
        <f>IF(官網匯出!N272="","",官網匯出!N272)</f>
        <v/>
      </c>
      <c r="U272" s="1" t="str">
        <f>IF(官網匯出!O272="","",官網匯出!O272)</f>
        <v/>
      </c>
      <c r="V272" s="1" t="str">
        <f>IF(官網匯出!P272="",IF(G272="","",0),官網匯出!P272)</f>
        <v/>
      </c>
      <c r="W272" s="1" t="str">
        <f>IF(官網匯出!Q272="",IF(G272="","",0),官網匯出!Q272)</f>
        <v/>
      </c>
      <c r="X272" s="1" t="str">
        <f>IF(官網匯出!R272="","",官網匯出!R272)</f>
        <v/>
      </c>
      <c r="Y272" s="1" t="str">
        <f>IF(官網匯出!S272="","",官網匯出!S272)</f>
        <v/>
      </c>
      <c r="Z272" s="1" t="str">
        <f>IF(G272="","",官網匯出!T272)</f>
        <v/>
      </c>
      <c r="AA272" s="1" t="str">
        <f>IF(G272="","",官網匯出!AK272)</f>
        <v/>
      </c>
      <c r="AB272" s="1" t="str">
        <f>IF(G272="","",IF(官網匯出!V272="","",官網匯出!V272))</f>
        <v/>
      </c>
      <c r="AJ272" s="1" t="str">
        <f>IF(G272="","",IF(官網匯出!AE272="","",官網匯出!AE272))</f>
        <v/>
      </c>
      <c r="AK272" s="1" t="str">
        <f>IF(G272="","",IF(官網匯出!AD272="","",官網匯出!AD272))</f>
        <v/>
      </c>
      <c r="AL272" s="1" t="str">
        <f t="shared" si="57"/>
        <v>0</v>
      </c>
      <c r="AM272" s="1" t="str">
        <f>IF(官網匯出!AG272="","",官網匯出!AG272)</f>
        <v/>
      </c>
      <c r="AN272" s="1" t="str">
        <f>IF(G272="","",IF(官網匯出!AH272="","",官網匯出!AH272))</f>
        <v/>
      </c>
      <c r="AO272" s="14" t="str">
        <f t="shared" si="58"/>
        <v/>
      </c>
      <c r="AP272" s="14" t="str">
        <f t="shared" si="59"/>
        <v>1</v>
      </c>
      <c r="AQ272" s="14" t="str">
        <f t="shared" si="60"/>
        <v>0</v>
      </c>
      <c r="AR272" s="1" t="str">
        <f t="shared" si="61"/>
        <v/>
      </c>
      <c r="AS272" s="1" t="str">
        <f t="shared" si="62"/>
        <v/>
      </c>
      <c r="AT272" s="1" t="str">
        <f t="shared" si="63"/>
        <v/>
      </c>
      <c r="AU272" s="1" t="str">
        <f t="shared" si="54"/>
        <v/>
      </c>
      <c r="AV272" s="1" t="e">
        <f>IF(VLOOKUP(G272,官網匯出!A:AQ,42,FALSE)="","[黃金盾官網]",VLOOKUP(G272,官網匯出!A:AQ,42,FALSE))</f>
        <v>#N/A</v>
      </c>
      <c r="AW272" s="1" t="e">
        <f>IF(LEFT(VLOOKUP(G272,官網匯出!A:AS,43,FALSE),2)="","web",LEFT(VLOOKUP(G272,官網匯出!A:AS,43,FALSE),2))</f>
        <v>#N/A</v>
      </c>
      <c r="AX272" s="1" t="str">
        <f t="shared" si="64"/>
        <v>O</v>
      </c>
    </row>
    <row r="273" spans="1:50">
      <c r="A273" s="1" t="str">
        <f>IF(G273="","",VLOOKUP(官網轉換!AW273,團名!A:B,2,FALSE))</f>
        <v/>
      </c>
      <c r="B273" s="1" t="str">
        <f>IF(G273="","",IF(LEFT(VLOOKUP(G273,官網匯出!A:AQ,43,0),2)="wf",VLOOKUP(VLOOKUP(G273,官網匯出!A:AQ,43,0),團名!$I$1:$K$12,2,FALSE),"N0071"))</f>
        <v/>
      </c>
      <c r="C273" s="1" t="str">
        <f>IFERROR(VLOOKUP(官網匯出!D273,團名!E:G,3,FALSE),"")</f>
        <v/>
      </c>
      <c r="D273" s="1" t="str">
        <f t="shared" si="55"/>
        <v/>
      </c>
      <c r="E273" s="1" t="str">
        <f t="shared" si="56"/>
        <v/>
      </c>
      <c r="F273" s="1" t="str">
        <f>IF(官網匯出!F273="已付款","","B0012")</f>
        <v>B0012</v>
      </c>
      <c r="G273" s="1" t="str">
        <f>IF(官網匯出!A273="","",官網匯出!A273)</f>
        <v/>
      </c>
      <c r="H273" s="3" t="str">
        <f>IF(官網匯出!B273="","",官網匯出!B273)</f>
        <v/>
      </c>
      <c r="I273" s="1" t="str">
        <f>IF(官網匯出!C273="","",官網匯出!C273)</f>
        <v/>
      </c>
      <c r="J273" s="1" t="str">
        <f>IF(官網匯出!D273="","",官網匯出!D273)</f>
        <v/>
      </c>
      <c r="K273" s="3" t="str">
        <f>IF(官網匯出!E273="","",官網匯出!E273)</f>
        <v/>
      </c>
      <c r="L273" s="1" t="str">
        <f>IF(官網匯出!F273="","",官網匯出!F273)</f>
        <v/>
      </c>
      <c r="M273" s="1" t="str">
        <f>IF(官網匯出!G273="","",官網匯出!G273)</f>
        <v/>
      </c>
      <c r="N273" s="1" t="str">
        <f>IF(官網匯出!H273="","",官網匯出!H273)</f>
        <v/>
      </c>
      <c r="P273" s="1" t="str">
        <f>IF(官網匯出!J273="","",RIGHT(官網匯出!J273,LEN(官網匯出!J273)-2))</f>
        <v/>
      </c>
      <c r="Q273" s="1" t="str">
        <f>IF(官網匯出!K273="","",官網匯出!K273)</f>
        <v/>
      </c>
      <c r="R273" s="1" t="str">
        <f>IF(官網匯出!L273="","",官網匯出!L273)</f>
        <v/>
      </c>
      <c r="S273" s="1" t="str">
        <f>IF(官網匯出!M273="","",官網匯出!M273)</f>
        <v/>
      </c>
      <c r="T273" s="1" t="str">
        <f>IF(官網匯出!N273="","",官網匯出!N273)</f>
        <v/>
      </c>
      <c r="U273" s="1" t="str">
        <f>IF(官網匯出!O273="","",官網匯出!O273)</f>
        <v/>
      </c>
      <c r="V273" s="1" t="str">
        <f>IF(官網匯出!P273="",IF(G273="","",0),官網匯出!P273)</f>
        <v/>
      </c>
      <c r="W273" s="1" t="str">
        <f>IF(官網匯出!Q273="",IF(G273="","",0),官網匯出!Q273)</f>
        <v/>
      </c>
      <c r="X273" s="1" t="str">
        <f>IF(官網匯出!R273="","",官網匯出!R273)</f>
        <v/>
      </c>
      <c r="Y273" s="1" t="str">
        <f>IF(官網匯出!S273="","",官網匯出!S273)</f>
        <v/>
      </c>
      <c r="Z273" s="1" t="str">
        <f>IF(G273="","",官網匯出!T273)</f>
        <v/>
      </c>
      <c r="AA273" s="1" t="str">
        <f>IF(G273="","",官網匯出!AK273)</f>
        <v/>
      </c>
      <c r="AB273" s="1" t="str">
        <f>IF(G273="","",IF(官網匯出!V273="","",官網匯出!V273))</f>
        <v/>
      </c>
      <c r="AJ273" s="1" t="str">
        <f>IF(G273="","",IF(官網匯出!AE273="","",官網匯出!AE273))</f>
        <v/>
      </c>
      <c r="AK273" s="1" t="str">
        <f>IF(G273="","",IF(官網匯出!AD273="","",官網匯出!AD273))</f>
        <v/>
      </c>
      <c r="AL273" s="1" t="str">
        <f t="shared" si="57"/>
        <v>0</v>
      </c>
      <c r="AM273" s="1" t="str">
        <f>IF(官網匯出!AG273="","",官網匯出!AG273)</f>
        <v/>
      </c>
      <c r="AN273" s="1" t="str">
        <f>IF(G273="","",IF(官網匯出!AH273="","",官網匯出!AH273))</f>
        <v/>
      </c>
      <c r="AO273" s="14" t="str">
        <f t="shared" si="58"/>
        <v/>
      </c>
      <c r="AP273" s="14" t="str">
        <f t="shared" si="59"/>
        <v>1</v>
      </c>
      <c r="AQ273" s="14" t="str">
        <f t="shared" si="60"/>
        <v>0</v>
      </c>
      <c r="AR273" s="1" t="str">
        <f t="shared" si="61"/>
        <v/>
      </c>
      <c r="AS273" s="1" t="str">
        <f t="shared" si="62"/>
        <v/>
      </c>
      <c r="AT273" s="1" t="str">
        <f t="shared" si="63"/>
        <v/>
      </c>
      <c r="AU273" s="1" t="str">
        <f t="shared" si="54"/>
        <v/>
      </c>
      <c r="AV273" s="1" t="e">
        <f>IF(VLOOKUP(G273,官網匯出!A:AQ,42,FALSE)="","[黃金盾官網]",VLOOKUP(G273,官網匯出!A:AQ,42,FALSE))</f>
        <v>#N/A</v>
      </c>
      <c r="AW273" s="1" t="e">
        <f>IF(LEFT(VLOOKUP(G273,官網匯出!A:AS,43,FALSE),2)="","web",LEFT(VLOOKUP(G273,官網匯出!A:AS,43,FALSE),2))</f>
        <v>#N/A</v>
      </c>
      <c r="AX273" s="1" t="str">
        <f t="shared" si="64"/>
        <v>O</v>
      </c>
    </row>
    <row r="274" spans="1:50">
      <c r="A274" s="1" t="str">
        <f>IF(G274="","",VLOOKUP(官網轉換!AW274,團名!A:B,2,FALSE))</f>
        <v/>
      </c>
      <c r="B274" s="1" t="str">
        <f>IF(G274="","",IF(LEFT(VLOOKUP(G274,官網匯出!A:AQ,43,0),2)="wf",VLOOKUP(VLOOKUP(G274,官網匯出!A:AQ,43,0),團名!$I$1:$K$12,2,FALSE),"N0071"))</f>
        <v/>
      </c>
      <c r="C274" s="1" t="str">
        <f>IFERROR(VLOOKUP(官網匯出!D274,團名!E:G,3,FALSE),"")</f>
        <v/>
      </c>
      <c r="D274" s="1" t="str">
        <f t="shared" si="55"/>
        <v/>
      </c>
      <c r="E274" s="1" t="str">
        <f t="shared" si="56"/>
        <v/>
      </c>
      <c r="F274" s="1" t="str">
        <f>IF(官網匯出!F274="已付款","","B0012")</f>
        <v>B0012</v>
      </c>
      <c r="G274" s="1" t="str">
        <f>IF(官網匯出!A274="","",官網匯出!A274)</f>
        <v/>
      </c>
      <c r="H274" s="3" t="str">
        <f>IF(官網匯出!B274="","",官網匯出!B274)</f>
        <v/>
      </c>
      <c r="I274" s="1" t="str">
        <f>IF(官網匯出!C274="","",官網匯出!C274)</f>
        <v/>
      </c>
      <c r="J274" s="1" t="str">
        <f>IF(官網匯出!D274="","",官網匯出!D274)</f>
        <v/>
      </c>
      <c r="K274" s="3" t="str">
        <f>IF(官網匯出!E274="","",官網匯出!E274)</f>
        <v/>
      </c>
      <c r="L274" s="1" t="str">
        <f>IF(官網匯出!F274="","",官網匯出!F274)</f>
        <v/>
      </c>
      <c r="M274" s="1" t="str">
        <f>IF(官網匯出!G274="","",官網匯出!G274)</f>
        <v/>
      </c>
      <c r="N274" s="1" t="str">
        <f>IF(官網匯出!H274="","",官網匯出!H274)</f>
        <v/>
      </c>
      <c r="P274" s="1" t="str">
        <f>IF(官網匯出!J274="","",RIGHT(官網匯出!J274,LEN(官網匯出!J274)-2))</f>
        <v/>
      </c>
      <c r="Q274" s="1" t="str">
        <f>IF(官網匯出!K274="","",官網匯出!K274)</f>
        <v/>
      </c>
      <c r="R274" s="1" t="str">
        <f>IF(官網匯出!L274="","",官網匯出!L274)</f>
        <v/>
      </c>
      <c r="S274" s="1" t="str">
        <f>IF(官網匯出!M274="","",官網匯出!M274)</f>
        <v/>
      </c>
      <c r="T274" s="1" t="str">
        <f>IF(官網匯出!N274="","",官網匯出!N274)</f>
        <v/>
      </c>
      <c r="U274" s="1" t="str">
        <f>IF(官網匯出!O274="","",官網匯出!O274)</f>
        <v/>
      </c>
      <c r="V274" s="1" t="str">
        <f>IF(官網匯出!P274="",IF(G274="","",0),官網匯出!P274)</f>
        <v/>
      </c>
      <c r="W274" s="1" t="str">
        <f>IF(官網匯出!Q274="",IF(G274="","",0),官網匯出!Q274)</f>
        <v/>
      </c>
      <c r="X274" s="1" t="str">
        <f>IF(官網匯出!R274="","",官網匯出!R274)</f>
        <v/>
      </c>
      <c r="Y274" s="1" t="str">
        <f>IF(官網匯出!S274="","",官網匯出!S274)</f>
        <v/>
      </c>
      <c r="Z274" s="1" t="str">
        <f>IF(G274="","",官網匯出!T274)</f>
        <v/>
      </c>
      <c r="AA274" s="1" t="str">
        <f>IF(G274="","",官網匯出!AK274)</f>
        <v/>
      </c>
      <c r="AB274" s="1" t="str">
        <f>IF(G274="","",IF(官網匯出!V274="","",官網匯出!V274))</f>
        <v/>
      </c>
      <c r="AJ274" s="1" t="str">
        <f>IF(G274="","",IF(官網匯出!AE274="","",官網匯出!AE274))</f>
        <v/>
      </c>
      <c r="AK274" s="1" t="str">
        <f>IF(G274="","",IF(官網匯出!AD274="","",官網匯出!AD274))</f>
        <v/>
      </c>
      <c r="AL274" s="1" t="str">
        <f t="shared" si="57"/>
        <v>0</v>
      </c>
      <c r="AM274" s="1" t="str">
        <f>IF(官網匯出!AG274="","",官網匯出!AG274)</f>
        <v/>
      </c>
      <c r="AN274" s="1" t="str">
        <f>IF(G274="","",IF(官網匯出!AH274="","",官網匯出!AH274))</f>
        <v/>
      </c>
      <c r="AO274" s="14" t="str">
        <f t="shared" si="58"/>
        <v/>
      </c>
      <c r="AP274" s="14" t="str">
        <f t="shared" si="59"/>
        <v>1</v>
      </c>
      <c r="AQ274" s="14" t="str">
        <f t="shared" si="60"/>
        <v>0</v>
      </c>
      <c r="AR274" s="1" t="str">
        <f t="shared" si="61"/>
        <v/>
      </c>
      <c r="AS274" s="1" t="str">
        <f t="shared" si="62"/>
        <v/>
      </c>
      <c r="AT274" s="1" t="str">
        <f t="shared" si="63"/>
        <v/>
      </c>
      <c r="AU274" s="1" t="str">
        <f t="shared" si="54"/>
        <v/>
      </c>
      <c r="AV274" s="1" t="e">
        <f>IF(VLOOKUP(G274,官網匯出!A:AQ,42,FALSE)="","[黃金盾官網]",VLOOKUP(G274,官網匯出!A:AQ,42,FALSE))</f>
        <v>#N/A</v>
      </c>
      <c r="AW274" s="1" t="e">
        <f>IF(LEFT(VLOOKUP(G274,官網匯出!A:AS,43,FALSE),2)="","web",LEFT(VLOOKUP(G274,官網匯出!A:AS,43,FALSE),2))</f>
        <v>#N/A</v>
      </c>
      <c r="AX274" s="1" t="str">
        <f t="shared" si="64"/>
        <v>O</v>
      </c>
    </row>
    <row r="275" spans="1:50">
      <c r="A275" s="1" t="str">
        <f>IF(G275="","",VLOOKUP(官網轉換!AW275,團名!A:B,2,FALSE))</f>
        <v/>
      </c>
      <c r="B275" s="1" t="str">
        <f>IF(G275="","",IF(LEFT(VLOOKUP(G275,官網匯出!A:AQ,43,0),2)="wf",VLOOKUP(VLOOKUP(G275,官網匯出!A:AQ,43,0),團名!$I$1:$K$12,2,FALSE),"N0071"))</f>
        <v/>
      </c>
      <c r="C275" s="1" t="str">
        <f>IFERROR(VLOOKUP(官網匯出!D275,團名!E:G,3,FALSE),"")</f>
        <v/>
      </c>
      <c r="D275" s="1" t="str">
        <f t="shared" si="55"/>
        <v/>
      </c>
      <c r="E275" s="1" t="str">
        <f t="shared" si="56"/>
        <v/>
      </c>
      <c r="F275" s="1" t="str">
        <f>IF(官網匯出!F275="已付款","","B0012")</f>
        <v>B0012</v>
      </c>
      <c r="G275" s="1" t="str">
        <f>IF(官網匯出!A275="","",官網匯出!A275)</f>
        <v/>
      </c>
      <c r="H275" s="3" t="str">
        <f>IF(官網匯出!B275="","",官網匯出!B275)</f>
        <v/>
      </c>
      <c r="I275" s="1" t="str">
        <f>IF(官網匯出!C275="","",官網匯出!C275)</f>
        <v/>
      </c>
      <c r="J275" s="1" t="str">
        <f>IF(官網匯出!D275="","",官網匯出!D275)</f>
        <v/>
      </c>
      <c r="K275" s="3" t="str">
        <f>IF(官網匯出!E275="","",官網匯出!E275)</f>
        <v/>
      </c>
      <c r="L275" s="1" t="str">
        <f>IF(官網匯出!F275="","",官網匯出!F275)</f>
        <v/>
      </c>
      <c r="M275" s="1" t="str">
        <f>IF(官網匯出!G275="","",官網匯出!G275)</f>
        <v/>
      </c>
      <c r="N275" s="1" t="str">
        <f>IF(官網匯出!H275="","",官網匯出!H275)</f>
        <v/>
      </c>
      <c r="P275" s="1" t="str">
        <f>IF(官網匯出!J275="","",RIGHT(官網匯出!J275,LEN(官網匯出!J275)-2))</f>
        <v/>
      </c>
      <c r="Q275" s="1" t="str">
        <f>IF(官網匯出!K275="","",官網匯出!K275)</f>
        <v/>
      </c>
      <c r="R275" s="1" t="str">
        <f>IF(官網匯出!L275="","",官網匯出!L275)</f>
        <v/>
      </c>
      <c r="S275" s="1" t="str">
        <f>IF(官網匯出!M275="","",官網匯出!M275)</f>
        <v/>
      </c>
      <c r="T275" s="1" t="str">
        <f>IF(官網匯出!N275="","",官網匯出!N275)</f>
        <v/>
      </c>
      <c r="U275" s="1" t="str">
        <f>IF(官網匯出!O275="","",官網匯出!O275)</f>
        <v/>
      </c>
      <c r="V275" s="1" t="str">
        <f>IF(官網匯出!P275="",IF(G275="","",0),官網匯出!P275)</f>
        <v/>
      </c>
      <c r="W275" s="1" t="str">
        <f>IF(官網匯出!Q275="",IF(G275="","",0),官網匯出!Q275)</f>
        <v/>
      </c>
      <c r="X275" s="1" t="str">
        <f>IF(官網匯出!R275="","",官網匯出!R275)</f>
        <v/>
      </c>
      <c r="Y275" s="1" t="str">
        <f>IF(官網匯出!S275="","",官網匯出!S275)</f>
        <v/>
      </c>
      <c r="Z275" s="1" t="str">
        <f>IF(G275="","",官網匯出!T275)</f>
        <v/>
      </c>
      <c r="AA275" s="1" t="str">
        <f>IF(G275="","",官網匯出!AK275)</f>
        <v/>
      </c>
      <c r="AB275" s="1" t="str">
        <f>IF(G275="","",IF(官網匯出!V275="","",官網匯出!V275))</f>
        <v/>
      </c>
      <c r="AJ275" s="1" t="str">
        <f>IF(G275="","",IF(官網匯出!AE275="","",官網匯出!AE275))</f>
        <v/>
      </c>
      <c r="AK275" s="1" t="str">
        <f>IF(G275="","",IF(官網匯出!AD275="","",官網匯出!AD275))</f>
        <v/>
      </c>
      <c r="AL275" s="1" t="str">
        <f t="shared" si="57"/>
        <v>0</v>
      </c>
      <c r="AM275" s="1" t="str">
        <f>IF(官網匯出!AG275="","",官網匯出!AG275)</f>
        <v/>
      </c>
      <c r="AN275" s="1" t="str">
        <f>IF(G275="","",IF(官網匯出!AH275="","",官網匯出!AH275))</f>
        <v/>
      </c>
      <c r="AO275" s="14" t="str">
        <f t="shared" si="58"/>
        <v/>
      </c>
      <c r="AP275" s="14" t="str">
        <f t="shared" si="59"/>
        <v>1</v>
      </c>
      <c r="AQ275" s="14" t="str">
        <f t="shared" si="60"/>
        <v>0</v>
      </c>
      <c r="AR275" s="1" t="str">
        <f t="shared" si="61"/>
        <v/>
      </c>
      <c r="AS275" s="1" t="str">
        <f t="shared" si="62"/>
        <v/>
      </c>
      <c r="AT275" s="1" t="str">
        <f t="shared" si="63"/>
        <v/>
      </c>
      <c r="AU275" s="1" t="str">
        <f t="shared" si="54"/>
        <v/>
      </c>
      <c r="AV275" s="1" t="e">
        <f>IF(VLOOKUP(G275,官網匯出!A:AQ,42,FALSE)="","[黃金盾官網]",VLOOKUP(G275,官網匯出!A:AQ,42,FALSE))</f>
        <v>#N/A</v>
      </c>
      <c r="AW275" s="1" t="e">
        <f>IF(LEFT(VLOOKUP(G275,官網匯出!A:AS,43,FALSE),2)="","web",LEFT(VLOOKUP(G275,官網匯出!A:AS,43,FALSE),2))</f>
        <v>#N/A</v>
      </c>
      <c r="AX275" s="1" t="str">
        <f t="shared" si="64"/>
        <v>O</v>
      </c>
    </row>
    <row r="276" spans="1:50">
      <c r="A276" s="1" t="str">
        <f>IF(G276="","",VLOOKUP(官網轉換!AW276,團名!A:B,2,FALSE))</f>
        <v/>
      </c>
      <c r="B276" s="1" t="str">
        <f>IF(G276="","",IF(LEFT(VLOOKUP(G276,官網匯出!A:AQ,43,0),2)="wf",VLOOKUP(VLOOKUP(G276,官網匯出!A:AQ,43,0),團名!$I$1:$K$12,2,FALSE),"N0071"))</f>
        <v/>
      </c>
      <c r="C276" s="1" t="str">
        <f>IFERROR(VLOOKUP(官網匯出!D276,團名!E:G,3,FALSE),"")</f>
        <v/>
      </c>
      <c r="D276" s="1" t="str">
        <f t="shared" si="55"/>
        <v/>
      </c>
      <c r="E276" s="1" t="str">
        <f t="shared" si="56"/>
        <v/>
      </c>
      <c r="F276" s="1" t="str">
        <f>IF(官網匯出!F276="已付款","","B0012")</f>
        <v>B0012</v>
      </c>
      <c r="G276" s="1" t="str">
        <f>IF(官網匯出!A276="","",官網匯出!A276)</f>
        <v/>
      </c>
      <c r="H276" s="3" t="str">
        <f>IF(官網匯出!B276="","",官網匯出!B276)</f>
        <v/>
      </c>
      <c r="I276" s="1" t="str">
        <f>IF(官網匯出!C276="","",官網匯出!C276)</f>
        <v/>
      </c>
      <c r="J276" s="1" t="str">
        <f>IF(官網匯出!D276="","",官網匯出!D276)</f>
        <v/>
      </c>
      <c r="K276" s="3" t="str">
        <f>IF(官網匯出!E276="","",官網匯出!E276)</f>
        <v/>
      </c>
      <c r="L276" s="1" t="str">
        <f>IF(官網匯出!F276="","",官網匯出!F276)</f>
        <v/>
      </c>
      <c r="M276" s="1" t="str">
        <f>IF(官網匯出!G276="","",官網匯出!G276)</f>
        <v/>
      </c>
      <c r="N276" s="1" t="str">
        <f>IF(官網匯出!H276="","",官網匯出!H276)</f>
        <v/>
      </c>
      <c r="P276" s="1" t="str">
        <f>IF(官網匯出!J276="","",RIGHT(官網匯出!J276,LEN(官網匯出!J276)-2))</f>
        <v/>
      </c>
      <c r="Q276" s="1" t="str">
        <f>IF(官網匯出!K276="","",官網匯出!K276)</f>
        <v/>
      </c>
      <c r="R276" s="1" t="str">
        <f>IF(官網匯出!L276="","",官網匯出!L276)</f>
        <v/>
      </c>
      <c r="S276" s="1" t="str">
        <f>IF(官網匯出!M276="","",官網匯出!M276)</f>
        <v/>
      </c>
      <c r="T276" s="1" t="str">
        <f>IF(官網匯出!N276="","",官網匯出!N276)</f>
        <v/>
      </c>
      <c r="U276" s="1" t="str">
        <f>IF(官網匯出!O276="","",官網匯出!O276)</f>
        <v/>
      </c>
      <c r="V276" s="1" t="str">
        <f>IF(官網匯出!P276="",IF(G276="","",0),官網匯出!P276)</f>
        <v/>
      </c>
      <c r="W276" s="1" t="str">
        <f>IF(官網匯出!Q276="",IF(G276="","",0),官網匯出!Q276)</f>
        <v/>
      </c>
      <c r="X276" s="1" t="str">
        <f>IF(官網匯出!R276="","",官網匯出!R276)</f>
        <v/>
      </c>
      <c r="Y276" s="1" t="str">
        <f>IF(官網匯出!S276="","",官網匯出!S276)</f>
        <v/>
      </c>
      <c r="Z276" s="1" t="str">
        <f>IF(G276="","",官網匯出!T276)</f>
        <v/>
      </c>
      <c r="AA276" s="1" t="str">
        <f>IF(G276="","",官網匯出!AK276)</f>
        <v/>
      </c>
      <c r="AB276" s="1" t="str">
        <f>IF(G276="","",IF(官網匯出!V276="","",官網匯出!V276))</f>
        <v/>
      </c>
      <c r="AJ276" s="1" t="str">
        <f>IF(G276="","",IF(官網匯出!AE276="","",官網匯出!AE276))</f>
        <v/>
      </c>
      <c r="AK276" s="1" t="str">
        <f>IF(G276="","",IF(官網匯出!AD276="","",官網匯出!AD276))</f>
        <v/>
      </c>
      <c r="AL276" s="1" t="str">
        <f t="shared" si="57"/>
        <v>0</v>
      </c>
      <c r="AM276" s="1" t="str">
        <f>IF(官網匯出!AG276="","",官網匯出!AG276)</f>
        <v/>
      </c>
      <c r="AN276" s="1" t="str">
        <f>IF(G276="","",IF(官網匯出!AH276="","",官網匯出!AH276))</f>
        <v/>
      </c>
      <c r="AO276" s="14" t="str">
        <f t="shared" si="58"/>
        <v/>
      </c>
      <c r="AP276" s="14" t="str">
        <f t="shared" si="59"/>
        <v>1</v>
      </c>
      <c r="AQ276" s="14" t="str">
        <f t="shared" si="60"/>
        <v>0</v>
      </c>
      <c r="AR276" s="1" t="str">
        <f t="shared" si="61"/>
        <v/>
      </c>
      <c r="AS276" s="1" t="str">
        <f t="shared" si="62"/>
        <v/>
      </c>
      <c r="AT276" s="1" t="str">
        <f t="shared" si="63"/>
        <v/>
      </c>
      <c r="AU276" s="1" t="str">
        <f t="shared" si="54"/>
        <v/>
      </c>
      <c r="AV276" s="1" t="e">
        <f>IF(VLOOKUP(G276,官網匯出!A:AQ,42,FALSE)="","[黃金盾官網]",VLOOKUP(G276,官網匯出!A:AQ,42,FALSE))</f>
        <v>#N/A</v>
      </c>
      <c r="AW276" s="1" t="e">
        <f>IF(LEFT(VLOOKUP(G276,官網匯出!A:AS,43,FALSE),2)="","web",LEFT(VLOOKUP(G276,官網匯出!A:AS,43,FALSE),2))</f>
        <v>#N/A</v>
      </c>
      <c r="AX276" s="1" t="str">
        <f t="shared" si="64"/>
        <v>O</v>
      </c>
    </row>
    <row r="277" spans="1:50">
      <c r="A277" s="1" t="str">
        <f>IF(G277="","",VLOOKUP(官網轉換!AW277,團名!A:B,2,FALSE))</f>
        <v/>
      </c>
      <c r="B277" s="1" t="str">
        <f>IF(G277="","",IF(LEFT(VLOOKUP(G277,官網匯出!A:AQ,43,0),2)="wf",VLOOKUP(VLOOKUP(G277,官網匯出!A:AQ,43,0),團名!$I$1:$K$12,2,FALSE),"N0071"))</f>
        <v/>
      </c>
      <c r="C277" s="1" t="str">
        <f>IFERROR(VLOOKUP(官網匯出!D277,團名!E:G,3,FALSE),"")</f>
        <v/>
      </c>
      <c r="D277" s="1" t="str">
        <f t="shared" si="55"/>
        <v/>
      </c>
      <c r="E277" s="1" t="str">
        <f t="shared" si="56"/>
        <v/>
      </c>
      <c r="F277" s="1" t="str">
        <f>IF(官網匯出!F277="已付款","","B0012")</f>
        <v>B0012</v>
      </c>
      <c r="G277" s="1" t="str">
        <f>IF(官網匯出!A277="","",官網匯出!A277)</f>
        <v/>
      </c>
      <c r="H277" s="3" t="str">
        <f>IF(官網匯出!B277="","",官網匯出!B277)</f>
        <v/>
      </c>
      <c r="I277" s="1" t="str">
        <f>IF(官網匯出!C277="","",官網匯出!C277)</f>
        <v/>
      </c>
      <c r="J277" s="1" t="str">
        <f>IF(官網匯出!D277="","",官網匯出!D277)</f>
        <v/>
      </c>
      <c r="K277" s="3" t="str">
        <f>IF(官網匯出!E277="","",官網匯出!E277)</f>
        <v/>
      </c>
      <c r="L277" s="1" t="str">
        <f>IF(官網匯出!F277="","",官網匯出!F277)</f>
        <v/>
      </c>
      <c r="M277" s="1" t="str">
        <f>IF(官網匯出!G277="","",官網匯出!G277)</f>
        <v/>
      </c>
      <c r="N277" s="1" t="str">
        <f>IF(官網匯出!H277="","",官網匯出!H277)</f>
        <v/>
      </c>
      <c r="P277" s="1" t="str">
        <f>IF(官網匯出!J277="","",RIGHT(官網匯出!J277,LEN(官網匯出!J277)-2))</f>
        <v/>
      </c>
      <c r="Q277" s="1" t="str">
        <f>IF(官網匯出!K277="","",官網匯出!K277)</f>
        <v/>
      </c>
      <c r="R277" s="1" t="str">
        <f>IF(官網匯出!L277="","",官網匯出!L277)</f>
        <v/>
      </c>
      <c r="S277" s="1" t="str">
        <f>IF(官網匯出!M277="","",官網匯出!M277)</f>
        <v/>
      </c>
      <c r="T277" s="1" t="str">
        <f>IF(官網匯出!N277="","",官網匯出!N277)</f>
        <v/>
      </c>
      <c r="U277" s="1" t="str">
        <f>IF(官網匯出!O277="","",官網匯出!O277)</f>
        <v/>
      </c>
      <c r="V277" s="1" t="str">
        <f>IF(官網匯出!P277="",IF(G277="","",0),官網匯出!P277)</f>
        <v/>
      </c>
      <c r="W277" s="1" t="str">
        <f>IF(官網匯出!Q277="",IF(G277="","",0),官網匯出!Q277)</f>
        <v/>
      </c>
      <c r="X277" s="1" t="str">
        <f>IF(官網匯出!R277="","",官網匯出!R277)</f>
        <v/>
      </c>
      <c r="Y277" s="1" t="str">
        <f>IF(官網匯出!S277="","",官網匯出!S277)</f>
        <v/>
      </c>
      <c r="Z277" s="1" t="str">
        <f>IF(G277="","",官網匯出!T277)</f>
        <v/>
      </c>
      <c r="AA277" s="1" t="str">
        <f>IF(G277="","",官網匯出!AK277)</f>
        <v/>
      </c>
      <c r="AB277" s="1" t="str">
        <f>IF(G277="","",IF(官網匯出!V277="","",官網匯出!V277))</f>
        <v/>
      </c>
      <c r="AJ277" s="1" t="str">
        <f>IF(G277="","",IF(官網匯出!AE277="","",官網匯出!AE277))</f>
        <v/>
      </c>
      <c r="AK277" s="1" t="str">
        <f>IF(G277="","",IF(官網匯出!AD277="","",官網匯出!AD277))</f>
        <v/>
      </c>
      <c r="AL277" s="1" t="str">
        <f t="shared" si="57"/>
        <v>0</v>
      </c>
      <c r="AM277" s="1" t="str">
        <f>IF(官網匯出!AG277="","",官網匯出!AG277)</f>
        <v/>
      </c>
      <c r="AN277" s="1" t="str">
        <f>IF(G277="","",IF(官網匯出!AH277="","",官網匯出!AH277))</f>
        <v/>
      </c>
      <c r="AO277" s="14" t="str">
        <f t="shared" si="58"/>
        <v/>
      </c>
      <c r="AP277" s="14" t="str">
        <f t="shared" si="59"/>
        <v>1</v>
      </c>
      <c r="AQ277" s="14" t="str">
        <f t="shared" si="60"/>
        <v>0</v>
      </c>
      <c r="AR277" s="1" t="str">
        <f t="shared" si="61"/>
        <v/>
      </c>
      <c r="AS277" s="1" t="str">
        <f t="shared" si="62"/>
        <v/>
      </c>
      <c r="AT277" s="1" t="str">
        <f t="shared" si="63"/>
        <v/>
      </c>
      <c r="AU277" s="1" t="str">
        <f t="shared" si="54"/>
        <v/>
      </c>
      <c r="AV277" s="1" t="e">
        <f>IF(VLOOKUP(G277,官網匯出!A:AQ,42,FALSE)="","[黃金盾官網]",VLOOKUP(G277,官網匯出!A:AQ,42,FALSE))</f>
        <v>#N/A</v>
      </c>
      <c r="AW277" s="1" t="e">
        <f>IF(LEFT(VLOOKUP(G277,官網匯出!A:AS,43,FALSE),2)="","web",LEFT(VLOOKUP(G277,官網匯出!A:AS,43,FALSE),2))</f>
        <v>#N/A</v>
      </c>
      <c r="AX277" s="1" t="str">
        <f t="shared" si="64"/>
        <v>O</v>
      </c>
    </row>
    <row r="278" spans="1:50">
      <c r="A278" s="1" t="str">
        <f>IF(G278="","",VLOOKUP(官網轉換!AW278,團名!A:B,2,FALSE))</f>
        <v/>
      </c>
      <c r="B278" s="1" t="str">
        <f>IF(G278="","",IF(LEFT(VLOOKUP(G278,官網匯出!A:AQ,43,0),2)="wf",VLOOKUP(VLOOKUP(G278,官網匯出!A:AQ,43,0),團名!$I$1:$K$12,2,FALSE),"N0071"))</f>
        <v/>
      </c>
      <c r="C278" s="1" t="str">
        <f>IFERROR(VLOOKUP(官網匯出!D278,團名!E:G,3,FALSE),"")</f>
        <v/>
      </c>
      <c r="D278" s="1" t="str">
        <f t="shared" si="55"/>
        <v/>
      </c>
      <c r="E278" s="1" t="str">
        <f t="shared" si="56"/>
        <v/>
      </c>
      <c r="F278" s="1" t="str">
        <f>IF(官網匯出!F278="已付款","","B0012")</f>
        <v>B0012</v>
      </c>
      <c r="G278" s="1" t="str">
        <f>IF(官網匯出!A278="","",官網匯出!A278)</f>
        <v/>
      </c>
      <c r="H278" s="3" t="str">
        <f>IF(官網匯出!B278="","",官網匯出!B278)</f>
        <v/>
      </c>
      <c r="I278" s="1" t="str">
        <f>IF(官網匯出!C278="","",官網匯出!C278)</f>
        <v/>
      </c>
      <c r="J278" s="1" t="str">
        <f>IF(官網匯出!D278="","",官網匯出!D278)</f>
        <v/>
      </c>
      <c r="K278" s="3" t="str">
        <f>IF(官網匯出!E278="","",官網匯出!E278)</f>
        <v/>
      </c>
      <c r="L278" s="1" t="str">
        <f>IF(官網匯出!F278="","",官網匯出!F278)</f>
        <v/>
      </c>
      <c r="M278" s="1" t="str">
        <f>IF(官網匯出!G278="","",官網匯出!G278)</f>
        <v/>
      </c>
      <c r="N278" s="1" t="str">
        <f>IF(官網匯出!H278="","",官網匯出!H278)</f>
        <v/>
      </c>
      <c r="P278" s="1" t="str">
        <f>IF(官網匯出!J278="","",RIGHT(官網匯出!J278,LEN(官網匯出!J278)-2))</f>
        <v/>
      </c>
      <c r="Q278" s="1" t="str">
        <f>IF(官網匯出!K278="","",官網匯出!K278)</f>
        <v/>
      </c>
      <c r="R278" s="1" t="str">
        <f>IF(官網匯出!L278="","",官網匯出!L278)</f>
        <v/>
      </c>
      <c r="S278" s="1" t="str">
        <f>IF(官網匯出!M278="","",官網匯出!M278)</f>
        <v/>
      </c>
      <c r="T278" s="1" t="str">
        <f>IF(官網匯出!N278="","",官網匯出!N278)</f>
        <v/>
      </c>
      <c r="U278" s="1" t="str">
        <f>IF(官網匯出!O278="","",官網匯出!O278)</f>
        <v/>
      </c>
      <c r="V278" s="1" t="str">
        <f>IF(官網匯出!P278="",IF(G278="","",0),官網匯出!P278)</f>
        <v/>
      </c>
      <c r="W278" s="1" t="str">
        <f>IF(官網匯出!Q278="",IF(G278="","",0),官網匯出!Q278)</f>
        <v/>
      </c>
      <c r="X278" s="1" t="str">
        <f>IF(官網匯出!R278="","",官網匯出!R278)</f>
        <v/>
      </c>
      <c r="Y278" s="1" t="str">
        <f>IF(官網匯出!S278="","",官網匯出!S278)</f>
        <v/>
      </c>
      <c r="Z278" s="1" t="str">
        <f>IF(G278="","",官網匯出!T278)</f>
        <v/>
      </c>
      <c r="AA278" s="1" t="str">
        <f>IF(G278="","",官網匯出!AK278)</f>
        <v/>
      </c>
      <c r="AB278" s="1" t="str">
        <f>IF(G278="","",IF(官網匯出!V278="","",官網匯出!V278))</f>
        <v/>
      </c>
      <c r="AJ278" s="1" t="str">
        <f>IF(G278="","",IF(官網匯出!AE278="","",官網匯出!AE278))</f>
        <v/>
      </c>
      <c r="AK278" s="1" t="str">
        <f>IF(G278="","",IF(官網匯出!AD278="","",官網匯出!AD278))</f>
        <v/>
      </c>
      <c r="AL278" s="1" t="str">
        <f t="shared" si="57"/>
        <v>0</v>
      </c>
      <c r="AM278" s="1" t="str">
        <f>IF(官網匯出!AG278="","",官網匯出!AG278)</f>
        <v/>
      </c>
      <c r="AN278" s="1" t="str">
        <f>IF(G278="","",IF(官網匯出!AH278="","",官網匯出!AH278))</f>
        <v/>
      </c>
      <c r="AO278" s="14" t="str">
        <f t="shared" si="58"/>
        <v/>
      </c>
      <c r="AP278" s="14" t="str">
        <f t="shared" si="59"/>
        <v>1</v>
      </c>
      <c r="AQ278" s="14" t="str">
        <f t="shared" si="60"/>
        <v>0</v>
      </c>
      <c r="AR278" s="1" t="str">
        <f t="shared" si="61"/>
        <v/>
      </c>
      <c r="AS278" s="1" t="str">
        <f t="shared" si="62"/>
        <v/>
      </c>
      <c r="AT278" s="1" t="str">
        <f t="shared" si="63"/>
        <v/>
      </c>
      <c r="AU278" s="1" t="str">
        <f t="shared" si="54"/>
        <v/>
      </c>
      <c r="AV278" s="1" t="e">
        <f>IF(VLOOKUP(G278,官網匯出!A:AQ,42,FALSE)="","[黃金盾官網]",VLOOKUP(G278,官網匯出!A:AQ,42,FALSE))</f>
        <v>#N/A</v>
      </c>
      <c r="AW278" s="1" t="e">
        <f>IF(LEFT(VLOOKUP(G278,官網匯出!A:AS,43,FALSE),2)="","web",LEFT(VLOOKUP(G278,官網匯出!A:AS,43,FALSE),2))</f>
        <v>#N/A</v>
      </c>
      <c r="AX278" s="1" t="str">
        <f t="shared" si="64"/>
        <v>O</v>
      </c>
    </row>
    <row r="279" spans="1:50">
      <c r="A279" s="1" t="str">
        <f>IF(G279="","",VLOOKUP(官網轉換!AW279,團名!A:B,2,FALSE))</f>
        <v/>
      </c>
      <c r="B279" s="1" t="str">
        <f>IF(G279="","",IF(LEFT(VLOOKUP(G279,官網匯出!A:AQ,43,0),2)="wf",VLOOKUP(VLOOKUP(G279,官網匯出!A:AQ,43,0),團名!$I$1:$K$12,2,FALSE),"N0071"))</f>
        <v/>
      </c>
      <c r="C279" s="1" t="str">
        <f>IFERROR(VLOOKUP(官網匯出!D279,團名!E:G,3,FALSE),"")</f>
        <v/>
      </c>
      <c r="D279" s="1" t="str">
        <f t="shared" si="55"/>
        <v/>
      </c>
      <c r="E279" s="1" t="str">
        <f t="shared" si="56"/>
        <v/>
      </c>
      <c r="F279" s="1" t="str">
        <f>IF(官網匯出!F279="已付款","","B0012")</f>
        <v>B0012</v>
      </c>
      <c r="G279" s="1" t="str">
        <f>IF(官網匯出!A279="","",官網匯出!A279)</f>
        <v/>
      </c>
      <c r="H279" s="3" t="str">
        <f>IF(官網匯出!B279="","",官網匯出!B279)</f>
        <v/>
      </c>
      <c r="I279" s="1" t="str">
        <f>IF(官網匯出!C279="","",官網匯出!C279)</f>
        <v/>
      </c>
      <c r="J279" s="1" t="str">
        <f>IF(官網匯出!D279="","",官網匯出!D279)</f>
        <v/>
      </c>
      <c r="K279" s="3" t="str">
        <f>IF(官網匯出!E279="","",官網匯出!E279)</f>
        <v/>
      </c>
      <c r="L279" s="1" t="str">
        <f>IF(官網匯出!F279="","",官網匯出!F279)</f>
        <v/>
      </c>
      <c r="M279" s="1" t="str">
        <f>IF(官網匯出!G279="","",官網匯出!G279)</f>
        <v/>
      </c>
      <c r="N279" s="1" t="str">
        <f>IF(官網匯出!H279="","",官網匯出!H279)</f>
        <v/>
      </c>
      <c r="P279" s="1" t="str">
        <f>IF(官網匯出!J279="","",RIGHT(官網匯出!J279,LEN(官網匯出!J279)-2))</f>
        <v/>
      </c>
      <c r="Q279" s="1" t="str">
        <f>IF(官網匯出!K279="","",官網匯出!K279)</f>
        <v/>
      </c>
      <c r="R279" s="1" t="str">
        <f>IF(官網匯出!L279="","",官網匯出!L279)</f>
        <v/>
      </c>
      <c r="S279" s="1" t="str">
        <f>IF(官網匯出!M279="","",官網匯出!M279)</f>
        <v/>
      </c>
      <c r="T279" s="1" t="str">
        <f>IF(官網匯出!N279="","",官網匯出!N279)</f>
        <v/>
      </c>
      <c r="U279" s="1" t="str">
        <f>IF(官網匯出!O279="","",官網匯出!O279)</f>
        <v/>
      </c>
      <c r="V279" s="1" t="str">
        <f>IF(官網匯出!P279="",IF(G279="","",0),官網匯出!P279)</f>
        <v/>
      </c>
      <c r="W279" s="1" t="str">
        <f>IF(官網匯出!Q279="",IF(G279="","",0),官網匯出!Q279)</f>
        <v/>
      </c>
      <c r="X279" s="1" t="str">
        <f>IF(官網匯出!R279="","",官網匯出!R279)</f>
        <v/>
      </c>
      <c r="Y279" s="1" t="str">
        <f>IF(官網匯出!S279="","",官網匯出!S279)</f>
        <v/>
      </c>
      <c r="Z279" s="1" t="str">
        <f>IF(G279="","",官網匯出!T279)</f>
        <v/>
      </c>
      <c r="AA279" s="1" t="str">
        <f>IF(G279="","",官網匯出!AK279)</f>
        <v/>
      </c>
      <c r="AB279" s="1" t="str">
        <f>IF(G279="","",IF(官網匯出!V279="","",官網匯出!V279))</f>
        <v/>
      </c>
      <c r="AJ279" s="1" t="str">
        <f>IF(G279="","",IF(官網匯出!AE279="","",官網匯出!AE279))</f>
        <v/>
      </c>
      <c r="AK279" s="1" t="str">
        <f>IF(G279="","",IF(官網匯出!AD279="","",官網匯出!AD279))</f>
        <v/>
      </c>
      <c r="AL279" s="1" t="str">
        <f t="shared" si="57"/>
        <v>0</v>
      </c>
      <c r="AM279" s="1" t="str">
        <f>IF(官網匯出!AG279="","",官網匯出!AG279)</f>
        <v/>
      </c>
      <c r="AN279" s="1" t="str">
        <f>IF(G279="","",IF(官網匯出!AH279="","",官網匯出!AH279))</f>
        <v/>
      </c>
      <c r="AO279" s="14" t="str">
        <f t="shared" si="58"/>
        <v/>
      </c>
      <c r="AP279" s="14" t="str">
        <f t="shared" si="59"/>
        <v>1</v>
      </c>
      <c r="AQ279" s="14" t="str">
        <f t="shared" si="60"/>
        <v>0</v>
      </c>
      <c r="AR279" s="1" t="str">
        <f t="shared" si="61"/>
        <v/>
      </c>
      <c r="AS279" s="1" t="str">
        <f t="shared" si="62"/>
        <v/>
      </c>
      <c r="AT279" s="1" t="str">
        <f t="shared" si="63"/>
        <v/>
      </c>
      <c r="AU279" s="1" t="str">
        <f t="shared" si="54"/>
        <v/>
      </c>
      <c r="AV279" s="1" t="e">
        <f>IF(VLOOKUP(G279,官網匯出!A:AQ,42,FALSE)="","[黃金盾官網]",VLOOKUP(G279,官網匯出!A:AQ,42,FALSE))</f>
        <v>#N/A</v>
      </c>
      <c r="AW279" s="1" t="e">
        <f>IF(LEFT(VLOOKUP(G279,官網匯出!A:AS,43,FALSE),2)="","web",LEFT(VLOOKUP(G279,官網匯出!A:AS,43,FALSE),2))</f>
        <v>#N/A</v>
      </c>
      <c r="AX279" s="1" t="str">
        <f t="shared" si="64"/>
        <v>O</v>
      </c>
    </row>
    <row r="280" spans="1:50">
      <c r="A280" s="1" t="str">
        <f>IF(G280="","",VLOOKUP(官網轉換!AW280,團名!A:B,2,FALSE))</f>
        <v/>
      </c>
      <c r="B280" s="1" t="str">
        <f>IF(G280="","",IF(LEFT(VLOOKUP(G280,官網匯出!A:AQ,43,0),2)="wf",VLOOKUP(VLOOKUP(G280,官網匯出!A:AQ,43,0),團名!$I$1:$K$12,2,FALSE),"N0071"))</f>
        <v/>
      </c>
      <c r="C280" s="1" t="str">
        <f>IFERROR(VLOOKUP(官網匯出!D280,團名!E:G,3,FALSE),"")</f>
        <v/>
      </c>
      <c r="D280" s="1" t="str">
        <f t="shared" si="55"/>
        <v/>
      </c>
      <c r="E280" s="1" t="str">
        <f t="shared" si="56"/>
        <v/>
      </c>
      <c r="F280" s="1" t="str">
        <f>IF(官網匯出!F280="已付款","","B0012")</f>
        <v>B0012</v>
      </c>
      <c r="G280" s="1" t="str">
        <f>IF(官網匯出!A280="","",官網匯出!A280)</f>
        <v/>
      </c>
      <c r="H280" s="3" t="str">
        <f>IF(官網匯出!B280="","",官網匯出!B280)</f>
        <v/>
      </c>
      <c r="I280" s="1" t="str">
        <f>IF(官網匯出!C280="","",官網匯出!C280)</f>
        <v/>
      </c>
      <c r="J280" s="1" t="str">
        <f>IF(官網匯出!D280="","",官網匯出!D280)</f>
        <v/>
      </c>
      <c r="K280" s="3" t="str">
        <f>IF(官網匯出!E280="","",官網匯出!E280)</f>
        <v/>
      </c>
      <c r="L280" s="1" t="str">
        <f>IF(官網匯出!F280="","",官網匯出!F280)</f>
        <v/>
      </c>
      <c r="M280" s="1" t="str">
        <f>IF(官網匯出!G280="","",官網匯出!G280)</f>
        <v/>
      </c>
      <c r="N280" s="1" t="str">
        <f>IF(官網匯出!H280="","",官網匯出!H280)</f>
        <v/>
      </c>
      <c r="P280" s="1" t="str">
        <f>IF(官網匯出!J280="","",RIGHT(官網匯出!J280,LEN(官網匯出!J280)-2))</f>
        <v/>
      </c>
      <c r="Q280" s="1" t="str">
        <f>IF(官網匯出!K280="","",官網匯出!K280)</f>
        <v/>
      </c>
      <c r="R280" s="1" t="str">
        <f>IF(官網匯出!L280="","",官網匯出!L280)</f>
        <v/>
      </c>
      <c r="S280" s="1" t="str">
        <f>IF(官網匯出!M280="","",官網匯出!M280)</f>
        <v/>
      </c>
      <c r="T280" s="1" t="str">
        <f>IF(官網匯出!N280="","",官網匯出!N280)</f>
        <v/>
      </c>
      <c r="U280" s="1" t="str">
        <f>IF(官網匯出!O280="","",官網匯出!O280)</f>
        <v/>
      </c>
      <c r="V280" s="1" t="str">
        <f>IF(官網匯出!P280="",IF(G280="","",0),官網匯出!P280)</f>
        <v/>
      </c>
      <c r="W280" s="1" t="str">
        <f>IF(官網匯出!Q280="",IF(G280="","",0),官網匯出!Q280)</f>
        <v/>
      </c>
      <c r="X280" s="1" t="str">
        <f>IF(官網匯出!R280="","",官網匯出!R280)</f>
        <v/>
      </c>
      <c r="Y280" s="1" t="str">
        <f>IF(官網匯出!S280="","",官網匯出!S280)</f>
        <v/>
      </c>
      <c r="Z280" s="1" t="str">
        <f>IF(G280="","",官網匯出!T280)</f>
        <v/>
      </c>
      <c r="AA280" s="1" t="str">
        <f>IF(G280="","",官網匯出!AK280)</f>
        <v/>
      </c>
      <c r="AB280" s="1" t="str">
        <f>IF(G280="","",IF(官網匯出!V280="","",官網匯出!V280))</f>
        <v/>
      </c>
      <c r="AJ280" s="1" t="str">
        <f>IF(G280="","",IF(官網匯出!AE280="","",官網匯出!AE280))</f>
        <v/>
      </c>
      <c r="AK280" s="1" t="str">
        <f>IF(G280="","",IF(官網匯出!AD280="","",官網匯出!AD280))</f>
        <v/>
      </c>
      <c r="AL280" s="1" t="str">
        <f t="shared" si="57"/>
        <v>0</v>
      </c>
      <c r="AM280" s="1" t="str">
        <f>IF(官網匯出!AG280="","",官網匯出!AG280)</f>
        <v/>
      </c>
      <c r="AN280" s="1" t="str">
        <f>IF(G280="","",IF(官網匯出!AH280="","",官網匯出!AH280))</f>
        <v/>
      </c>
      <c r="AO280" s="14" t="str">
        <f t="shared" si="58"/>
        <v/>
      </c>
      <c r="AP280" s="14" t="str">
        <f t="shared" si="59"/>
        <v>1</v>
      </c>
      <c r="AQ280" s="14" t="str">
        <f t="shared" si="60"/>
        <v>0</v>
      </c>
      <c r="AR280" s="1" t="str">
        <f t="shared" si="61"/>
        <v/>
      </c>
      <c r="AS280" s="1" t="str">
        <f t="shared" si="62"/>
        <v/>
      </c>
      <c r="AT280" s="1" t="str">
        <f t="shared" si="63"/>
        <v/>
      </c>
      <c r="AU280" s="1" t="str">
        <f t="shared" si="54"/>
        <v/>
      </c>
      <c r="AV280" s="1" t="e">
        <f>IF(VLOOKUP(G280,官網匯出!A:AQ,42,FALSE)="","[黃金盾官網]",VLOOKUP(G280,官網匯出!A:AQ,42,FALSE))</f>
        <v>#N/A</v>
      </c>
      <c r="AW280" s="1" t="e">
        <f>IF(LEFT(VLOOKUP(G280,官網匯出!A:AS,43,FALSE),2)="","web",LEFT(VLOOKUP(G280,官網匯出!A:AS,43,FALSE),2))</f>
        <v>#N/A</v>
      </c>
      <c r="AX280" s="1" t="str">
        <f t="shared" si="64"/>
        <v>O</v>
      </c>
    </row>
    <row r="281" spans="1:50">
      <c r="A281" s="1" t="str">
        <f>IF(G281="","",VLOOKUP(官網轉換!AW281,團名!A:B,2,FALSE))</f>
        <v/>
      </c>
      <c r="B281" s="1" t="str">
        <f>IF(G281="","",IF(LEFT(VLOOKUP(G281,官網匯出!A:AQ,43,0),2)="wf",VLOOKUP(VLOOKUP(G281,官網匯出!A:AQ,43,0),團名!$I$1:$K$12,2,FALSE),"N0071"))</f>
        <v/>
      </c>
      <c r="C281" s="1" t="str">
        <f>IFERROR(VLOOKUP(官網匯出!D281,團名!E:G,3,FALSE),"")</f>
        <v/>
      </c>
      <c r="D281" s="1" t="str">
        <f t="shared" si="55"/>
        <v/>
      </c>
      <c r="E281" s="1" t="str">
        <f t="shared" si="56"/>
        <v/>
      </c>
      <c r="F281" s="1" t="str">
        <f>IF(官網匯出!F281="已付款","","B0012")</f>
        <v>B0012</v>
      </c>
      <c r="G281" s="1" t="str">
        <f>IF(官網匯出!A281="","",官網匯出!A281)</f>
        <v/>
      </c>
      <c r="H281" s="3" t="str">
        <f>IF(官網匯出!B281="","",官網匯出!B281)</f>
        <v/>
      </c>
      <c r="I281" s="1" t="str">
        <f>IF(官網匯出!C281="","",官網匯出!C281)</f>
        <v/>
      </c>
      <c r="J281" s="1" t="str">
        <f>IF(官網匯出!D281="","",官網匯出!D281)</f>
        <v/>
      </c>
      <c r="K281" s="3" t="str">
        <f>IF(官網匯出!E281="","",官網匯出!E281)</f>
        <v/>
      </c>
      <c r="L281" s="1" t="str">
        <f>IF(官網匯出!F281="","",官網匯出!F281)</f>
        <v/>
      </c>
      <c r="M281" s="1" t="str">
        <f>IF(官網匯出!G281="","",官網匯出!G281)</f>
        <v/>
      </c>
      <c r="N281" s="1" t="str">
        <f>IF(官網匯出!H281="","",官網匯出!H281)</f>
        <v/>
      </c>
      <c r="P281" s="1" t="str">
        <f>IF(官網匯出!J281="","",RIGHT(官網匯出!J281,LEN(官網匯出!J281)-2))</f>
        <v/>
      </c>
      <c r="Q281" s="1" t="str">
        <f>IF(官網匯出!K281="","",官網匯出!K281)</f>
        <v/>
      </c>
      <c r="R281" s="1" t="str">
        <f>IF(官網匯出!L281="","",官網匯出!L281)</f>
        <v/>
      </c>
      <c r="S281" s="1" t="str">
        <f>IF(官網匯出!M281="","",官網匯出!M281)</f>
        <v/>
      </c>
      <c r="T281" s="1" t="str">
        <f>IF(官網匯出!N281="","",官網匯出!N281)</f>
        <v/>
      </c>
      <c r="U281" s="1" t="str">
        <f>IF(官網匯出!O281="","",官網匯出!O281)</f>
        <v/>
      </c>
      <c r="V281" s="1" t="str">
        <f>IF(官網匯出!P281="",IF(G281="","",0),官網匯出!P281)</f>
        <v/>
      </c>
      <c r="W281" s="1" t="str">
        <f>IF(官網匯出!Q281="",IF(G281="","",0),官網匯出!Q281)</f>
        <v/>
      </c>
      <c r="X281" s="1" t="str">
        <f>IF(官網匯出!R281="","",官網匯出!R281)</f>
        <v/>
      </c>
      <c r="Y281" s="1" t="str">
        <f>IF(官網匯出!S281="","",官網匯出!S281)</f>
        <v/>
      </c>
      <c r="Z281" s="1" t="str">
        <f>IF(G281="","",官網匯出!T281)</f>
        <v/>
      </c>
      <c r="AA281" s="1" t="str">
        <f>IF(G281="","",官網匯出!AK281)</f>
        <v/>
      </c>
      <c r="AB281" s="1" t="str">
        <f>IF(G281="","",IF(官網匯出!V281="","",官網匯出!V281))</f>
        <v/>
      </c>
      <c r="AJ281" s="1" t="str">
        <f>IF(G281="","",IF(官網匯出!AE281="","",官網匯出!AE281))</f>
        <v/>
      </c>
      <c r="AK281" s="1" t="str">
        <f>IF(G281="","",IF(官網匯出!AD281="","",官網匯出!AD281))</f>
        <v/>
      </c>
      <c r="AL281" s="1" t="str">
        <f t="shared" si="57"/>
        <v>0</v>
      </c>
      <c r="AM281" s="1" t="str">
        <f>IF(官網匯出!AG281="","",官網匯出!AG281)</f>
        <v/>
      </c>
      <c r="AN281" s="1" t="str">
        <f>IF(G281="","",IF(官網匯出!AH281="","",官網匯出!AH281))</f>
        <v/>
      </c>
      <c r="AO281" s="14" t="str">
        <f t="shared" si="58"/>
        <v/>
      </c>
      <c r="AP281" s="14" t="str">
        <f t="shared" si="59"/>
        <v>1</v>
      </c>
      <c r="AQ281" s="14" t="str">
        <f t="shared" si="60"/>
        <v>0</v>
      </c>
      <c r="AR281" s="1" t="str">
        <f t="shared" si="61"/>
        <v/>
      </c>
      <c r="AS281" s="1" t="str">
        <f t="shared" si="62"/>
        <v/>
      </c>
      <c r="AT281" s="1" t="str">
        <f t="shared" si="63"/>
        <v/>
      </c>
      <c r="AU281" s="1" t="str">
        <f t="shared" si="54"/>
        <v/>
      </c>
      <c r="AV281" s="1" t="e">
        <f>IF(VLOOKUP(G281,官網匯出!A:AQ,42,FALSE)="","[黃金盾官網]",VLOOKUP(G281,官網匯出!A:AQ,42,FALSE))</f>
        <v>#N/A</v>
      </c>
      <c r="AW281" s="1" t="e">
        <f>IF(LEFT(VLOOKUP(G281,官網匯出!A:AS,43,FALSE),2)="","web",LEFT(VLOOKUP(G281,官網匯出!A:AS,43,FALSE),2))</f>
        <v>#N/A</v>
      </c>
      <c r="AX281" s="1" t="str">
        <f t="shared" si="64"/>
        <v>O</v>
      </c>
    </row>
    <row r="282" spans="1:50">
      <c r="A282" s="1" t="str">
        <f>IF(G282="","",VLOOKUP(官網轉換!AW282,團名!A:B,2,FALSE))</f>
        <v/>
      </c>
      <c r="B282" s="1" t="str">
        <f>IF(G282="","",IF(LEFT(VLOOKUP(G282,官網匯出!A:AQ,43,0),2)="wf",VLOOKUP(VLOOKUP(G282,官網匯出!A:AQ,43,0),團名!$I$1:$K$12,2,FALSE),"N0071"))</f>
        <v/>
      </c>
      <c r="C282" s="1" t="str">
        <f>IFERROR(VLOOKUP(官網匯出!D282,團名!E:G,3,FALSE),"")</f>
        <v/>
      </c>
      <c r="D282" s="1" t="str">
        <f t="shared" si="55"/>
        <v/>
      </c>
      <c r="E282" s="1" t="str">
        <f t="shared" si="56"/>
        <v/>
      </c>
      <c r="F282" s="1" t="str">
        <f>IF(官網匯出!F282="已付款","","B0012")</f>
        <v>B0012</v>
      </c>
      <c r="G282" s="1" t="str">
        <f>IF(官網匯出!A282="","",官網匯出!A282)</f>
        <v/>
      </c>
      <c r="H282" s="3" t="str">
        <f>IF(官網匯出!B282="","",官網匯出!B282)</f>
        <v/>
      </c>
      <c r="I282" s="1" t="str">
        <f>IF(官網匯出!C282="","",官網匯出!C282)</f>
        <v/>
      </c>
      <c r="J282" s="1" t="str">
        <f>IF(官網匯出!D282="","",官網匯出!D282)</f>
        <v/>
      </c>
      <c r="K282" s="3" t="str">
        <f>IF(官網匯出!E282="","",官網匯出!E282)</f>
        <v/>
      </c>
      <c r="L282" s="1" t="str">
        <f>IF(官網匯出!F282="","",官網匯出!F282)</f>
        <v/>
      </c>
      <c r="M282" s="1" t="str">
        <f>IF(官網匯出!G282="","",官網匯出!G282)</f>
        <v/>
      </c>
      <c r="N282" s="1" t="str">
        <f>IF(官網匯出!H282="","",官網匯出!H282)</f>
        <v/>
      </c>
      <c r="P282" s="1" t="str">
        <f>IF(官網匯出!J282="","",RIGHT(官網匯出!J282,LEN(官網匯出!J282)-2))</f>
        <v/>
      </c>
      <c r="Q282" s="1" t="str">
        <f>IF(官網匯出!K282="","",官網匯出!K282)</f>
        <v/>
      </c>
      <c r="R282" s="1" t="str">
        <f>IF(官網匯出!L282="","",官網匯出!L282)</f>
        <v/>
      </c>
      <c r="S282" s="1" t="str">
        <f>IF(官網匯出!M282="","",官網匯出!M282)</f>
        <v/>
      </c>
      <c r="T282" s="1" t="str">
        <f>IF(官網匯出!N282="","",官網匯出!N282)</f>
        <v/>
      </c>
      <c r="U282" s="1" t="str">
        <f>IF(官網匯出!O282="","",官網匯出!O282)</f>
        <v/>
      </c>
      <c r="V282" s="1" t="str">
        <f>IF(官網匯出!P282="",IF(G282="","",0),官網匯出!P282)</f>
        <v/>
      </c>
      <c r="W282" s="1" t="str">
        <f>IF(官網匯出!Q282="",IF(G282="","",0),官網匯出!Q282)</f>
        <v/>
      </c>
      <c r="X282" s="1" t="str">
        <f>IF(官網匯出!R282="","",官網匯出!R282)</f>
        <v/>
      </c>
      <c r="Y282" s="1" t="str">
        <f>IF(官網匯出!S282="","",官網匯出!S282)</f>
        <v/>
      </c>
      <c r="Z282" s="1" t="str">
        <f>IF(G282="","",官網匯出!T282)</f>
        <v/>
      </c>
      <c r="AA282" s="1" t="str">
        <f>IF(G282="","",官網匯出!AK282)</f>
        <v/>
      </c>
      <c r="AB282" s="1" t="str">
        <f>IF(G282="","",IF(官網匯出!V282="","",官網匯出!V282))</f>
        <v/>
      </c>
      <c r="AJ282" s="1" t="str">
        <f>IF(G282="","",IF(官網匯出!AE282="","",官網匯出!AE282))</f>
        <v/>
      </c>
      <c r="AK282" s="1" t="str">
        <f>IF(G282="","",IF(官網匯出!AD282="","",官網匯出!AD282))</f>
        <v/>
      </c>
      <c r="AL282" s="1" t="str">
        <f t="shared" si="57"/>
        <v>0</v>
      </c>
      <c r="AM282" s="1" t="str">
        <f>IF(官網匯出!AG282="","",官網匯出!AG282)</f>
        <v/>
      </c>
      <c r="AN282" s="1" t="str">
        <f>IF(G282="","",IF(官網匯出!AH282="","",官網匯出!AH282))</f>
        <v/>
      </c>
      <c r="AO282" s="14" t="str">
        <f t="shared" si="58"/>
        <v/>
      </c>
      <c r="AP282" s="14" t="str">
        <f t="shared" si="59"/>
        <v>1</v>
      </c>
      <c r="AQ282" s="14" t="str">
        <f t="shared" si="60"/>
        <v>0</v>
      </c>
      <c r="AR282" s="1" t="str">
        <f t="shared" si="61"/>
        <v/>
      </c>
      <c r="AS282" s="1" t="str">
        <f t="shared" si="62"/>
        <v/>
      </c>
      <c r="AT282" s="1" t="str">
        <f t="shared" si="63"/>
        <v/>
      </c>
      <c r="AU282" s="1" t="str">
        <f t="shared" si="54"/>
        <v/>
      </c>
      <c r="AV282" s="1" t="e">
        <f>IF(VLOOKUP(G282,官網匯出!A:AQ,42,FALSE)="","[黃金盾官網]",VLOOKUP(G282,官網匯出!A:AQ,42,FALSE))</f>
        <v>#N/A</v>
      </c>
      <c r="AW282" s="1" t="e">
        <f>IF(LEFT(VLOOKUP(G282,官網匯出!A:AS,43,FALSE),2)="","web",LEFT(VLOOKUP(G282,官網匯出!A:AS,43,FALSE),2))</f>
        <v>#N/A</v>
      </c>
      <c r="AX282" s="1" t="str">
        <f t="shared" si="64"/>
        <v>O</v>
      </c>
    </row>
    <row r="283" spans="1:50">
      <c r="A283" s="1" t="str">
        <f>IF(G283="","",VLOOKUP(官網轉換!AW283,團名!A:B,2,FALSE))</f>
        <v/>
      </c>
      <c r="B283" s="1" t="str">
        <f>IF(G283="","",IF(LEFT(VLOOKUP(G283,官網匯出!A:AQ,43,0),2)="wf",VLOOKUP(VLOOKUP(G283,官網匯出!A:AQ,43,0),團名!$I$1:$K$12,2,FALSE),"N0071"))</f>
        <v/>
      </c>
      <c r="C283" s="1" t="str">
        <f>IFERROR(VLOOKUP(官網匯出!D283,團名!E:G,3,FALSE),"")</f>
        <v/>
      </c>
      <c r="D283" s="1" t="str">
        <f t="shared" si="55"/>
        <v/>
      </c>
      <c r="E283" s="1" t="str">
        <f t="shared" si="56"/>
        <v/>
      </c>
      <c r="F283" s="1" t="str">
        <f>IF(官網匯出!F283="已付款","","B0012")</f>
        <v>B0012</v>
      </c>
      <c r="G283" s="1" t="str">
        <f>IF(官網匯出!A283="","",官網匯出!A283)</f>
        <v/>
      </c>
      <c r="H283" s="3" t="str">
        <f>IF(官網匯出!B283="","",官網匯出!B283)</f>
        <v/>
      </c>
      <c r="I283" s="1" t="str">
        <f>IF(官網匯出!C283="","",官網匯出!C283)</f>
        <v/>
      </c>
      <c r="J283" s="1" t="str">
        <f>IF(官網匯出!D283="","",官網匯出!D283)</f>
        <v/>
      </c>
      <c r="K283" s="3" t="str">
        <f>IF(官網匯出!E283="","",官網匯出!E283)</f>
        <v/>
      </c>
      <c r="L283" s="1" t="str">
        <f>IF(官網匯出!F283="","",官網匯出!F283)</f>
        <v/>
      </c>
      <c r="M283" s="1" t="str">
        <f>IF(官網匯出!G283="","",官網匯出!G283)</f>
        <v/>
      </c>
      <c r="N283" s="1" t="str">
        <f>IF(官網匯出!H283="","",官網匯出!H283)</f>
        <v/>
      </c>
      <c r="P283" s="1" t="str">
        <f>IF(官網匯出!J283="","",RIGHT(官網匯出!J283,LEN(官網匯出!J283)-2))</f>
        <v/>
      </c>
      <c r="Q283" s="1" t="str">
        <f>IF(官網匯出!K283="","",官網匯出!K283)</f>
        <v/>
      </c>
      <c r="R283" s="1" t="str">
        <f>IF(官網匯出!L283="","",官網匯出!L283)</f>
        <v/>
      </c>
      <c r="S283" s="1" t="str">
        <f>IF(官網匯出!M283="","",官網匯出!M283)</f>
        <v/>
      </c>
      <c r="T283" s="1" t="str">
        <f>IF(官網匯出!N283="","",官網匯出!N283)</f>
        <v/>
      </c>
      <c r="U283" s="1" t="str">
        <f>IF(官網匯出!O283="","",官網匯出!O283)</f>
        <v/>
      </c>
      <c r="V283" s="1" t="str">
        <f>IF(官網匯出!P283="",IF(G283="","",0),官網匯出!P283)</f>
        <v/>
      </c>
      <c r="W283" s="1" t="str">
        <f>IF(官網匯出!Q283="",IF(G283="","",0),官網匯出!Q283)</f>
        <v/>
      </c>
      <c r="X283" s="1" t="str">
        <f>IF(官網匯出!R283="","",官網匯出!R283)</f>
        <v/>
      </c>
      <c r="Y283" s="1" t="str">
        <f>IF(官網匯出!S283="","",官網匯出!S283)</f>
        <v/>
      </c>
      <c r="Z283" s="1" t="str">
        <f>IF(G283="","",官網匯出!T283)</f>
        <v/>
      </c>
      <c r="AA283" s="1" t="str">
        <f>IF(G283="","",官網匯出!AK283)</f>
        <v/>
      </c>
      <c r="AB283" s="1" t="str">
        <f>IF(G283="","",IF(官網匯出!V283="","",官網匯出!V283))</f>
        <v/>
      </c>
      <c r="AJ283" s="1" t="str">
        <f>IF(G283="","",IF(官網匯出!AE283="","",官網匯出!AE283))</f>
        <v/>
      </c>
      <c r="AK283" s="1" t="str">
        <f>IF(G283="","",IF(官網匯出!AD283="","",官網匯出!AD283))</f>
        <v/>
      </c>
      <c r="AL283" s="1" t="str">
        <f t="shared" si="57"/>
        <v>0</v>
      </c>
      <c r="AM283" s="1" t="str">
        <f>IF(官網匯出!AG283="","",官網匯出!AG283)</f>
        <v/>
      </c>
      <c r="AN283" s="1" t="str">
        <f>IF(G283="","",IF(官網匯出!AH283="","",官網匯出!AH283))</f>
        <v/>
      </c>
      <c r="AO283" s="14" t="str">
        <f t="shared" si="58"/>
        <v/>
      </c>
      <c r="AP283" s="14" t="str">
        <f t="shared" si="59"/>
        <v>1</v>
      </c>
      <c r="AQ283" s="14" t="str">
        <f t="shared" si="60"/>
        <v>0</v>
      </c>
      <c r="AR283" s="1" t="str">
        <f t="shared" si="61"/>
        <v/>
      </c>
      <c r="AS283" s="1" t="str">
        <f t="shared" si="62"/>
        <v/>
      </c>
      <c r="AT283" s="1" t="str">
        <f t="shared" si="63"/>
        <v/>
      </c>
      <c r="AU283" s="1" t="str">
        <f t="shared" si="54"/>
        <v/>
      </c>
      <c r="AV283" s="1" t="e">
        <f>IF(VLOOKUP(G283,官網匯出!A:AQ,42,FALSE)="","[黃金盾官網]",VLOOKUP(G283,官網匯出!A:AQ,42,FALSE))</f>
        <v>#N/A</v>
      </c>
      <c r="AW283" s="1" t="e">
        <f>IF(LEFT(VLOOKUP(G283,官網匯出!A:AS,43,FALSE),2)="","web",LEFT(VLOOKUP(G283,官網匯出!A:AS,43,FALSE),2))</f>
        <v>#N/A</v>
      </c>
      <c r="AX283" s="1" t="str">
        <f t="shared" si="64"/>
        <v>O</v>
      </c>
    </row>
    <row r="284" spans="1:50">
      <c r="A284" s="1" t="str">
        <f>IF(G284="","",VLOOKUP(官網轉換!AW284,團名!A:B,2,FALSE))</f>
        <v/>
      </c>
      <c r="B284" s="1" t="str">
        <f>IF(G284="","",IF(LEFT(VLOOKUP(G284,官網匯出!A:AQ,43,0),2)="wf",VLOOKUP(VLOOKUP(G284,官網匯出!A:AQ,43,0),團名!$I$1:$K$12,2,FALSE),"N0071"))</f>
        <v/>
      </c>
      <c r="C284" s="1" t="str">
        <f>IFERROR(VLOOKUP(官網匯出!D284,團名!E:G,3,FALSE),"")</f>
        <v/>
      </c>
      <c r="D284" s="1" t="str">
        <f t="shared" si="55"/>
        <v/>
      </c>
      <c r="E284" s="1" t="str">
        <f t="shared" si="56"/>
        <v/>
      </c>
      <c r="F284" s="1" t="str">
        <f>IF(官網匯出!F284="已付款","","B0012")</f>
        <v>B0012</v>
      </c>
      <c r="G284" s="1" t="str">
        <f>IF(官網匯出!A284="","",官網匯出!A284)</f>
        <v/>
      </c>
      <c r="H284" s="3" t="str">
        <f>IF(官網匯出!B284="","",官網匯出!B284)</f>
        <v/>
      </c>
      <c r="I284" s="1" t="str">
        <f>IF(官網匯出!C284="","",官網匯出!C284)</f>
        <v/>
      </c>
      <c r="J284" s="1" t="str">
        <f>IF(官網匯出!D284="","",官網匯出!D284)</f>
        <v/>
      </c>
      <c r="K284" s="3" t="str">
        <f>IF(官網匯出!E284="","",官網匯出!E284)</f>
        <v/>
      </c>
      <c r="L284" s="1" t="str">
        <f>IF(官網匯出!F284="","",官網匯出!F284)</f>
        <v/>
      </c>
      <c r="M284" s="1" t="str">
        <f>IF(官網匯出!G284="","",官網匯出!G284)</f>
        <v/>
      </c>
      <c r="N284" s="1" t="str">
        <f>IF(官網匯出!H284="","",官網匯出!H284)</f>
        <v/>
      </c>
      <c r="P284" s="1" t="str">
        <f>IF(官網匯出!J284="","",RIGHT(官網匯出!J284,LEN(官網匯出!J284)-2))</f>
        <v/>
      </c>
      <c r="Q284" s="1" t="str">
        <f>IF(官網匯出!K284="","",官網匯出!K284)</f>
        <v/>
      </c>
      <c r="R284" s="1" t="str">
        <f>IF(官網匯出!L284="","",官網匯出!L284)</f>
        <v/>
      </c>
      <c r="S284" s="1" t="str">
        <f>IF(官網匯出!M284="","",官網匯出!M284)</f>
        <v/>
      </c>
      <c r="T284" s="1" t="str">
        <f>IF(官網匯出!N284="","",官網匯出!N284)</f>
        <v/>
      </c>
      <c r="U284" s="1" t="str">
        <f>IF(官網匯出!O284="","",官網匯出!O284)</f>
        <v/>
      </c>
      <c r="V284" s="1" t="str">
        <f>IF(官網匯出!P284="",IF(G284="","",0),官網匯出!P284)</f>
        <v/>
      </c>
      <c r="W284" s="1" t="str">
        <f>IF(官網匯出!Q284="",IF(G284="","",0),官網匯出!Q284)</f>
        <v/>
      </c>
      <c r="X284" s="1" t="str">
        <f>IF(官網匯出!R284="","",官網匯出!R284)</f>
        <v/>
      </c>
      <c r="Y284" s="1" t="str">
        <f>IF(官網匯出!S284="","",官網匯出!S284)</f>
        <v/>
      </c>
      <c r="Z284" s="1" t="str">
        <f>IF(G284="","",官網匯出!T284)</f>
        <v/>
      </c>
      <c r="AA284" s="1" t="str">
        <f>IF(G284="","",官網匯出!AK284)</f>
        <v/>
      </c>
      <c r="AB284" s="1" t="str">
        <f>IF(G284="","",IF(官網匯出!V284="","",官網匯出!V284))</f>
        <v/>
      </c>
      <c r="AJ284" s="1" t="str">
        <f>IF(G284="","",IF(官網匯出!AE284="","",官網匯出!AE284))</f>
        <v/>
      </c>
      <c r="AK284" s="1" t="str">
        <f>IF(G284="","",IF(官網匯出!AD284="","",官網匯出!AD284))</f>
        <v/>
      </c>
      <c r="AL284" s="1" t="str">
        <f t="shared" si="57"/>
        <v>0</v>
      </c>
      <c r="AM284" s="1" t="str">
        <f>IF(官網匯出!AG284="","",官網匯出!AG284)</f>
        <v/>
      </c>
      <c r="AN284" s="1" t="str">
        <f>IF(G284="","",IF(官網匯出!AH284="","",官網匯出!AH284))</f>
        <v/>
      </c>
      <c r="AO284" s="14" t="str">
        <f t="shared" si="58"/>
        <v/>
      </c>
      <c r="AP284" s="14" t="str">
        <f t="shared" si="59"/>
        <v>1</v>
      </c>
      <c r="AQ284" s="14" t="str">
        <f t="shared" si="60"/>
        <v>0</v>
      </c>
      <c r="AR284" s="1" t="str">
        <f t="shared" si="61"/>
        <v/>
      </c>
      <c r="AS284" s="1" t="str">
        <f t="shared" si="62"/>
        <v/>
      </c>
      <c r="AT284" s="1" t="str">
        <f t="shared" si="63"/>
        <v/>
      </c>
      <c r="AU284" s="1" t="str">
        <f t="shared" si="54"/>
        <v/>
      </c>
      <c r="AV284" s="1" t="e">
        <f>IF(VLOOKUP(G284,官網匯出!A:AQ,42,FALSE)="","[黃金盾官網]",VLOOKUP(G284,官網匯出!A:AQ,42,FALSE))</f>
        <v>#N/A</v>
      </c>
      <c r="AW284" s="1" t="e">
        <f>IF(LEFT(VLOOKUP(G284,官網匯出!A:AS,43,FALSE),2)="","web",LEFT(VLOOKUP(G284,官網匯出!A:AS,43,FALSE),2))</f>
        <v>#N/A</v>
      </c>
      <c r="AX284" s="1" t="str">
        <f t="shared" si="64"/>
        <v>O</v>
      </c>
    </row>
    <row r="285" spans="1:50">
      <c r="A285" s="1" t="str">
        <f>IF(G285="","",VLOOKUP(官網轉換!AW285,團名!A:B,2,FALSE))</f>
        <v/>
      </c>
      <c r="B285" s="1" t="str">
        <f>IF(G285="","",IF(LEFT(VLOOKUP(G285,官網匯出!A:AQ,43,0),2)="wf",VLOOKUP(VLOOKUP(G285,官網匯出!A:AQ,43,0),團名!$I$1:$K$12,2,FALSE),"N0071"))</f>
        <v/>
      </c>
      <c r="C285" s="1" t="str">
        <f>IFERROR(VLOOKUP(官網匯出!D285,團名!E:G,3,FALSE),"")</f>
        <v/>
      </c>
      <c r="D285" s="1" t="str">
        <f t="shared" si="55"/>
        <v/>
      </c>
      <c r="E285" s="1" t="str">
        <f t="shared" si="56"/>
        <v/>
      </c>
      <c r="F285" s="1" t="str">
        <f>IF(官網匯出!F285="已付款","","B0012")</f>
        <v>B0012</v>
      </c>
      <c r="G285" s="1" t="str">
        <f>IF(官網匯出!A285="","",官網匯出!A285)</f>
        <v/>
      </c>
      <c r="H285" s="3" t="str">
        <f>IF(官網匯出!B285="","",官網匯出!B285)</f>
        <v/>
      </c>
      <c r="I285" s="1" t="str">
        <f>IF(官網匯出!C285="","",官網匯出!C285)</f>
        <v/>
      </c>
      <c r="J285" s="1" t="str">
        <f>IF(官網匯出!D285="","",官網匯出!D285)</f>
        <v/>
      </c>
      <c r="K285" s="3" t="str">
        <f>IF(官網匯出!E285="","",官網匯出!E285)</f>
        <v/>
      </c>
      <c r="L285" s="1" t="str">
        <f>IF(官網匯出!F285="","",官網匯出!F285)</f>
        <v/>
      </c>
      <c r="M285" s="1" t="str">
        <f>IF(官網匯出!G285="","",官網匯出!G285)</f>
        <v/>
      </c>
      <c r="N285" s="1" t="str">
        <f>IF(官網匯出!H285="","",官網匯出!H285)</f>
        <v/>
      </c>
      <c r="P285" s="1" t="str">
        <f>IF(官網匯出!J285="","",RIGHT(官網匯出!J285,LEN(官網匯出!J285)-2))</f>
        <v/>
      </c>
      <c r="Q285" s="1" t="str">
        <f>IF(官網匯出!K285="","",官網匯出!K285)</f>
        <v/>
      </c>
      <c r="R285" s="1" t="str">
        <f>IF(官網匯出!L285="","",官網匯出!L285)</f>
        <v/>
      </c>
      <c r="S285" s="1" t="str">
        <f>IF(官網匯出!M285="","",官網匯出!M285)</f>
        <v/>
      </c>
      <c r="T285" s="1" t="str">
        <f>IF(官網匯出!N285="","",官網匯出!N285)</f>
        <v/>
      </c>
      <c r="U285" s="1" t="str">
        <f>IF(官網匯出!O285="","",官網匯出!O285)</f>
        <v/>
      </c>
      <c r="V285" s="1" t="str">
        <f>IF(官網匯出!P285="",IF(G285="","",0),官網匯出!P285)</f>
        <v/>
      </c>
      <c r="W285" s="1" t="str">
        <f>IF(官網匯出!Q285="",IF(G285="","",0),官網匯出!Q285)</f>
        <v/>
      </c>
      <c r="X285" s="1" t="str">
        <f>IF(官網匯出!R285="","",官網匯出!R285)</f>
        <v/>
      </c>
      <c r="Y285" s="1" t="str">
        <f>IF(官網匯出!S285="","",官網匯出!S285)</f>
        <v/>
      </c>
      <c r="Z285" s="1" t="str">
        <f>IF(G285="","",官網匯出!T285)</f>
        <v/>
      </c>
      <c r="AA285" s="1" t="str">
        <f>IF(G285="","",官網匯出!AK285)</f>
        <v/>
      </c>
      <c r="AB285" s="1" t="str">
        <f>IF(G285="","",IF(官網匯出!V285="","",官網匯出!V285))</f>
        <v/>
      </c>
      <c r="AJ285" s="1" t="str">
        <f>IF(G285="","",IF(官網匯出!AE285="","",官網匯出!AE285))</f>
        <v/>
      </c>
      <c r="AK285" s="1" t="str">
        <f>IF(G285="","",IF(官網匯出!AD285="","",官網匯出!AD285))</f>
        <v/>
      </c>
      <c r="AL285" s="1" t="str">
        <f t="shared" si="57"/>
        <v>0</v>
      </c>
      <c r="AM285" s="1" t="str">
        <f>IF(官網匯出!AG285="","",官網匯出!AG285)</f>
        <v/>
      </c>
      <c r="AN285" s="1" t="str">
        <f>IF(G285="","",IF(官網匯出!AH285="","",官網匯出!AH285))</f>
        <v/>
      </c>
      <c r="AO285" s="14" t="str">
        <f t="shared" si="58"/>
        <v/>
      </c>
      <c r="AP285" s="14" t="str">
        <f t="shared" si="59"/>
        <v>1</v>
      </c>
      <c r="AQ285" s="14" t="str">
        <f t="shared" si="60"/>
        <v>0</v>
      </c>
      <c r="AR285" s="1" t="str">
        <f t="shared" si="61"/>
        <v/>
      </c>
      <c r="AS285" s="1" t="str">
        <f t="shared" si="62"/>
        <v/>
      </c>
      <c r="AT285" s="1" t="str">
        <f t="shared" si="63"/>
        <v/>
      </c>
      <c r="AU285" s="1" t="str">
        <f t="shared" si="54"/>
        <v/>
      </c>
      <c r="AV285" s="1" t="e">
        <f>IF(VLOOKUP(G285,官網匯出!A:AQ,42,FALSE)="","[黃金盾官網]",VLOOKUP(G285,官網匯出!A:AQ,42,FALSE))</f>
        <v>#N/A</v>
      </c>
      <c r="AW285" s="1" t="e">
        <f>IF(LEFT(VLOOKUP(G285,官網匯出!A:AS,43,FALSE),2)="","web",LEFT(VLOOKUP(G285,官網匯出!A:AS,43,FALSE),2))</f>
        <v>#N/A</v>
      </c>
      <c r="AX285" s="1" t="str">
        <f t="shared" si="64"/>
        <v>O</v>
      </c>
    </row>
    <row r="286" spans="1:50">
      <c r="A286" s="1" t="str">
        <f>IF(G286="","",VLOOKUP(官網轉換!AW286,團名!A:B,2,FALSE))</f>
        <v/>
      </c>
      <c r="B286" s="1" t="str">
        <f>IF(G286="","",IF(LEFT(VLOOKUP(G286,官網匯出!A:AQ,43,0),2)="wf",VLOOKUP(VLOOKUP(G286,官網匯出!A:AQ,43,0),團名!$I$1:$K$12,2,FALSE),"N0071"))</f>
        <v/>
      </c>
      <c r="C286" s="1" t="str">
        <f>IFERROR(VLOOKUP(官網匯出!D286,團名!E:G,3,FALSE),"")</f>
        <v/>
      </c>
      <c r="D286" s="1" t="str">
        <f t="shared" si="55"/>
        <v/>
      </c>
      <c r="E286" s="1" t="str">
        <f t="shared" si="56"/>
        <v/>
      </c>
      <c r="F286" s="1" t="str">
        <f>IF(官網匯出!F286="已付款","","B0012")</f>
        <v>B0012</v>
      </c>
      <c r="G286" s="1" t="str">
        <f>IF(官網匯出!A286="","",官網匯出!A286)</f>
        <v/>
      </c>
      <c r="H286" s="3" t="str">
        <f>IF(官網匯出!B286="","",官網匯出!B286)</f>
        <v/>
      </c>
      <c r="I286" s="1" t="str">
        <f>IF(官網匯出!C286="","",官網匯出!C286)</f>
        <v/>
      </c>
      <c r="J286" s="1" t="str">
        <f>IF(官網匯出!D286="","",官網匯出!D286)</f>
        <v/>
      </c>
      <c r="K286" s="3" t="str">
        <f>IF(官網匯出!E286="","",官網匯出!E286)</f>
        <v/>
      </c>
      <c r="L286" s="1" t="str">
        <f>IF(官網匯出!F286="","",官網匯出!F286)</f>
        <v/>
      </c>
      <c r="M286" s="1" t="str">
        <f>IF(官網匯出!G286="","",官網匯出!G286)</f>
        <v/>
      </c>
      <c r="N286" s="1" t="str">
        <f>IF(官網匯出!H286="","",官網匯出!H286)</f>
        <v/>
      </c>
      <c r="P286" s="1" t="str">
        <f>IF(官網匯出!J286="","",RIGHT(官網匯出!J286,LEN(官網匯出!J286)-2))</f>
        <v/>
      </c>
      <c r="Q286" s="1" t="str">
        <f>IF(官網匯出!K286="","",官網匯出!K286)</f>
        <v/>
      </c>
      <c r="R286" s="1" t="str">
        <f>IF(官網匯出!L286="","",官網匯出!L286)</f>
        <v/>
      </c>
      <c r="S286" s="1" t="str">
        <f>IF(官網匯出!M286="","",官網匯出!M286)</f>
        <v/>
      </c>
      <c r="T286" s="1" t="str">
        <f>IF(官網匯出!N286="","",官網匯出!N286)</f>
        <v/>
      </c>
      <c r="U286" s="1" t="str">
        <f>IF(官網匯出!O286="","",官網匯出!O286)</f>
        <v/>
      </c>
      <c r="V286" s="1" t="str">
        <f>IF(官網匯出!P286="",IF(G286="","",0),官網匯出!P286)</f>
        <v/>
      </c>
      <c r="W286" s="1" t="str">
        <f>IF(官網匯出!Q286="",IF(G286="","",0),官網匯出!Q286)</f>
        <v/>
      </c>
      <c r="X286" s="1" t="str">
        <f>IF(官網匯出!R286="","",官網匯出!R286)</f>
        <v/>
      </c>
      <c r="Y286" s="1" t="str">
        <f>IF(官網匯出!S286="","",官網匯出!S286)</f>
        <v/>
      </c>
      <c r="Z286" s="1" t="str">
        <f>IF(G286="","",官網匯出!T286)</f>
        <v/>
      </c>
      <c r="AA286" s="1" t="str">
        <f>IF(G286="","",官網匯出!AK286)</f>
        <v/>
      </c>
      <c r="AB286" s="1" t="str">
        <f>IF(G286="","",IF(官網匯出!V286="","",官網匯出!V286))</f>
        <v/>
      </c>
      <c r="AJ286" s="1" t="str">
        <f>IF(G286="","",IF(官網匯出!AE286="","",官網匯出!AE286))</f>
        <v/>
      </c>
      <c r="AK286" s="1" t="str">
        <f>IF(G286="","",IF(官網匯出!AD286="","",官網匯出!AD286))</f>
        <v/>
      </c>
      <c r="AL286" s="1" t="str">
        <f t="shared" si="57"/>
        <v>0</v>
      </c>
      <c r="AM286" s="1" t="str">
        <f>IF(官網匯出!AG286="","",官網匯出!AG286)</f>
        <v/>
      </c>
      <c r="AN286" s="1" t="str">
        <f>IF(G286="","",IF(官網匯出!AH286="","",官網匯出!AH286))</f>
        <v/>
      </c>
      <c r="AO286" s="14" t="str">
        <f t="shared" si="58"/>
        <v/>
      </c>
      <c r="AP286" s="14" t="str">
        <f t="shared" si="59"/>
        <v>1</v>
      </c>
      <c r="AQ286" s="14" t="str">
        <f t="shared" si="60"/>
        <v>0</v>
      </c>
      <c r="AR286" s="1" t="str">
        <f t="shared" si="61"/>
        <v/>
      </c>
      <c r="AS286" s="1" t="str">
        <f t="shared" si="62"/>
        <v/>
      </c>
      <c r="AT286" s="1" t="str">
        <f t="shared" si="63"/>
        <v/>
      </c>
      <c r="AU286" s="1" t="str">
        <f t="shared" si="54"/>
        <v/>
      </c>
      <c r="AV286" s="1" t="e">
        <f>IF(VLOOKUP(G286,官網匯出!A:AQ,42,FALSE)="","[黃金盾官網]",VLOOKUP(G286,官網匯出!A:AQ,42,FALSE))</f>
        <v>#N/A</v>
      </c>
      <c r="AW286" s="1" t="e">
        <f>IF(LEFT(VLOOKUP(G286,官網匯出!A:AS,43,FALSE),2)="","web",LEFT(VLOOKUP(G286,官網匯出!A:AS,43,FALSE),2))</f>
        <v>#N/A</v>
      </c>
      <c r="AX286" s="1" t="str">
        <f t="shared" si="64"/>
        <v>O</v>
      </c>
    </row>
    <row r="287" spans="1:50">
      <c r="A287" s="1" t="str">
        <f>IF(G287="","",VLOOKUP(官網轉換!AW287,團名!A:B,2,FALSE))</f>
        <v/>
      </c>
      <c r="B287" s="1" t="str">
        <f>IF(G287="","",IF(LEFT(VLOOKUP(G287,官網匯出!A:AQ,43,0),2)="wf",VLOOKUP(VLOOKUP(G287,官網匯出!A:AQ,43,0),團名!$I$1:$K$12,2,FALSE),"N0071"))</f>
        <v/>
      </c>
      <c r="C287" s="1" t="str">
        <f>IFERROR(VLOOKUP(官網匯出!D287,團名!E:G,3,FALSE),"")</f>
        <v/>
      </c>
      <c r="D287" s="1" t="str">
        <f t="shared" si="55"/>
        <v/>
      </c>
      <c r="E287" s="1" t="str">
        <f t="shared" si="56"/>
        <v/>
      </c>
      <c r="F287" s="1" t="str">
        <f>IF(官網匯出!F287="已付款","","B0012")</f>
        <v>B0012</v>
      </c>
      <c r="G287" s="1" t="str">
        <f>IF(官網匯出!A287="","",官網匯出!A287)</f>
        <v/>
      </c>
      <c r="H287" s="3" t="str">
        <f>IF(官網匯出!B287="","",官網匯出!B287)</f>
        <v/>
      </c>
      <c r="I287" s="1" t="str">
        <f>IF(官網匯出!C287="","",官網匯出!C287)</f>
        <v/>
      </c>
      <c r="J287" s="1" t="str">
        <f>IF(官網匯出!D287="","",官網匯出!D287)</f>
        <v/>
      </c>
      <c r="K287" s="3" t="str">
        <f>IF(官網匯出!E287="","",官網匯出!E287)</f>
        <v/>
      </c>
      <c r="L287" s="1" t="str">
        <f>IF(官網匯出!F287="","",官網匯出!F287)</f>
        <v/>
      </c>
      <c r="M287" s="1" t="str">
        <f>IF(官網匯出!G287="","",官網匯出!G287)</f>
        <v/>
      </c>
      <c r="N287" s="1" t="str">
        <f>IF(官網匯出!H287="","",官網匯出!H287)</f>
        <v/>
      </c>
      <c r="P287" s="1" t="str">
        <f>IF(官網匯出!J287="","",RIGHT(官網匯出!J287,LEN(官網匯出!J287)-2))</f>
        <v/>
      </c>
      <c r="Q287" s="1" t="str">
        <f>IF(官網匯出!K287="","",官網匯出!K287)</f>
        <v/>
      </c>
      <c r="R287" s="1" t="str">
        <f>IF(官網匯出!L287="","",官網匯出!L287)</f>
        <v/>
      </c>
      <c r="S287" s="1" t="str">
        <f>IF(官網匯出!M287="","",官網匯出!M287)</f>
        <v/>
      </c>
      <c r="T287" s="1" t="str">
        <f>IF(官網匯出!N287="","",官網匯出!N287)</f>
        <v/>
      </c>
      <c r="U287" s="1" t="str">
        <f>IF(官網匯出!O287="","",官網匯出!O287)</f>
        <v/>
      </c>
      <c r="V287" s="1" t="str">
        <f>IF(官網匯出!P287="",IF(G287="","",0),官網匯出!P287)</f>
        <v/>
      </c>
      <c r="W287" s="1" t="str">
        <f>IF(官網匯出!Q287="",IF(G287="","",0),官網匯出!Q287)</f>
        <v/>
      </c>
      <c r="X287" s="1" t="str">
        <f>IF(官網匯出!R287="","",官網匯出!R287)</f>
        <v/>
      </c>
      <c r="Y287" s="1" t="str">
        <f>IF(官網匯出!S287="","",官網匯出!S287)</f>
        <v/>
      </c>
      <c r="Z287" s="1" t="str">
        <f>IF(G287="","",官網匯出!T287)</f>
        <v/>
      </c>
      <c r="AA287" s="1" t="str">
        <f>IF(G287="","",官網匯出!AK287)</f>
        <v/>
      </c>
      <c r="AB287" s="1" t="str">
        <f>IF(G287="","",IF(官網匯出!V287="","",官網匯出!V287))</f>
        <v/>
      </c>
      <c r="AJ287" s="1" t="str">
        <f>IF(G287="","",IF(官網匯出!AE287="","",官網匯出!AE287))</f>
        <v/>
      </c>
      <c r="AK287" s="1" t="str">
        <f>IF(G287="","",IF(官網匯出!AD287="","",官網匯出!AD287))</f>
        <v/>
      </c>
      <c r="AL287" s="1" t="str">
        <f t="shared" si="57"/>
        <v>0</v>
      </c>
      <c r="AM287" s="1" t="str">
        <f>IF(官網匯出!AG287="","",官網匯出!AG287)</f>
        <v/>
      </c>
      <c r="AN287" s="1" t="str">
        <f>IF(G287="","",IF(官網匯出!AH287="","",官網匯出!AH287))</f>
        <v/>
      </c>
      <c r="AO287" s="14" t="str">
        <f t="shared" si="58"/>
        <v/>
      </c>
      <c r="AP287" s="14" t="str">
        <f t="shared" si="59"/>
        <v>1</v>
      </c>
      <c r="AQ287" s="14" t="str">
        <f t="shared" si="60"/>
        <v>0</v>
      </c>
      <c r="AR287" s="1" t="str">
        <f t="shared" si="61"/>
        <v/>
      </c>
      <c r="AS287" s="1" t="str">
        <f t="shared" si="62"/>
        <v/>
      </c>
      <c r="AT287" s="1" t="str">
        <f t="shared" si="63"/>
        <v/>
      </c>
      <c r="AU287" s="1" t="str">
        <f t="shared" si="54"/>
        <v/>
      </c>
      <c r="AV287" s="1" t="e">
        <f>IF(VLOOKUP(G287,官網匯出!A:AQ,42,FALSE)="","[黃金盾官網]",VLOOKUP(G287,官網匯出!A:AQ,42,FALSE))</f>
        <v>#N/A</v>
      </c>
      <c r="AW287" s="1" t="e">
        <f>IF(LEFT(VLOOKUP(G287,官網匯出!A:AS,43,FALSE),2)="","web",LEFT(VLOOKUP(G287,官網匯出!A:AS,43,FALSE),2))</f>
        <v>#N/A</v>
      </c>
      <c r="AX287" s="1" t="str">
        <f t="shared" si="64"/>
        <v>O</v>
      </c>
    </row>
    <row r="288" spans="1:50">
      <c r="A288" s="1" t="str">
        <f>IF(G288="","",VLOOKUP(官網轉換!AW288,團名!A:B,2,FALSE))</f>
        <v/>
      </c>
      <c r="B288" s="1" t="str">
        <f>IF(G288="","",IF(LEFT(VLOOKUP(G288,官網匯出!A:AQ,43,0),2)="wf",VLOOKUP(VLOOKUP(G288,官網匯出!A:AQ,43,0),團名!$I$1:$K$12,2,FALSE),"N0071"))</f>
        <v/>
      </c>
      <c r="C288" s="1" t="str">
        <f>IFERROR(VLOOKUP(官網匯出!D288,團名!E:G,3,FALSE),"")</f>
        <v/>
      </c>
      <c r="D288" s="1" t="str">
        <f t="shared" si="55"/>
        <v/>
      </c>
      <c r="E288" s="1" t="str">
        <f t="shared" si="56"/>
        <v/>
      </c>
      <c r="F288" s="1" t="str">
        <f>IF(官網匯出!F288="已付款","","B0012")</f>
        <v>B0012</v>
      </c>
      <c r="G288" s="1" t="str">
        <f>IF(官網匯出!A288="","",官網匯出!A288)</f>
        <v/>
      </c>
      <c r="H288" s="3" t="str">
        <f>IF(官網匯出!B288="","",官網匯出!B288)</f>
        <v/>
      </c>
      <c r="I288" s="1" t="str">
        <f>IF(官網匯出!C288="","",官網匯出!C288)</f>
        <v/>
      </c>
      <c r="J288" s="1" t="str">
        <f>IF(官網匯出!D288="","",官網匯出!D288)</f>
        <v/>
      </c>
      <c r="K288" s="3" t="str">
        <f>IF(官網匯出!E288="","",官網匯出!E288)</f>
        <v/>
      </c>
      <c r="L288" s="1" t="str">
        <f>IF(官網匯出!F288="","",官網匯出!F288)</f>
        <v/>
      </c>
      <c r="M288" s="1" t="str">
        <f>IF(官網匯出!G288="","",官網匯出!G288)</f>
        <v/>
      </c>
      <c r="N288" s="1" t="str">
        <f>IF(官網匯出!H288="","",官網匯出!H288)</f>
        <v/>
      </c>
      <c r="P288" s="1" t="str">
        <f>IF(官網匯出!J288="","",RIGHT(官網匯出!J288,LEN(官網匯出!J288)-2))</f>
        <v/>
      </c>
      <c r="Q288" s="1" t="str">
        <f>IF(官網匯出!K288="","",官網匯出!K288)</f>
        <v/>
      </c>
      <c r="R288" s="1" t="str">
        <f>IF(官網匯出!L288="","",官網匯出!L288)</f>
        <v/>
      </c>
      <c r="S288" s="1" t="str">
        <f>IF(官網匯出!M288="","",官網匯出!M288)</f>
        <v/>
      </c>
      <c r="T288" s="1" t="str">
        <f>IF(官網匯出!N288="","",官網匯出!N288)</f>
        <v/>
      </c>
      <c r="U288" s="1" t="str">
        <f>IF(官網匯出!O288="","",官網匯出!O288)</f>
        <v/>
      </c>
      <c r="V288" s="1" t="str">
        <f>IF(官網匯出!P288="",IF(G288="","",0),官網匯出!P288)</f>
        <v/>
      </c>
      <c r="W288" s="1" t="str">
        <f>IF(官網匯出!Q288="",IF(G288="","",0),官網匯出!Q288)</f>
        <v/>
      </c>
      <c r="X288" s="1" t="str">
        <f>IF(官網匯出!R288="","",官網匯出!R288)</f>
        <v/>
      </c>
      <c r="Y288" s="1" t="str">
        <f>IF(官網匯出!S288="","",官網匯出!S288)</f>
        <v/>
      </c>
      <c r="Z288" s="1" t="str">
        <f>IF(G288="","",官網匯出!T288)</f>
        <v/>
      </c>
      <c r="AA288" s="1" t="str">
        <f>IF(G288="","",官網匯出!AK288)</f>
        <v/>
      </c>
      <c r="AB288" s="1" t="str">
        <f>IF(G288="","",IF(官網匯出!V288="","",官網匯出!V288))</f>
        <v/>
      </c>
      <c r="AJ288" s="1" t="str">
        <f>IF(G288="","",IF(官網匯出!AE288="","",官網匯出!AE288))</f>
        <v/>
      </c>
      <c r="AK288" s="1" t="str">
        <f>IF(G288="","",IF(官網匯出!AD288="","",官網匯出!AD288))</f>
        <v/>
      </c>
      <c r="AL288" s="1" t="str">
        <f t="shared" si="57"/>
        <v>0</v>
      </c>
      <c r="AM288" s="1" t="str">
        <f>IF(官網匯出!AG288="","",官網匯出!AG288)</f>
        <v/>
      </c>
      <c r="AN288" s="1" t="str">
        <f>IF(G288="","",IF(官網匯出!AH288="","",官網匯出!AH288))</f>
        <v/>
      </c>
      <c r="AO288" s="14" t="str">
        <f t="shared" si="58"/>
        <v/>
      </c>
      <c r="AP288" s="14" t="str">
        <f t="shared" si="59"/>
        <v>1</v>
      </c>
      <c r="AQ288" s="14" t="str">
        <f t="shared" si="60"/>
        <v>0</v>
      </c>
      <c r="AR288" s="1" t="str">
        <f t="shared" si="61"/>
        <v/>
      </c>
      <c r="AS288" s="1" t="str">
        <f t="shared" si="62"/>
        <v/>
      </c>
      <c r="AT288" s="1" t="str">
        <f t="shared" si="63"/>
        <v/>
      </c>
      <c r="AU288" s="1" t="str">
        <f t="shared" si="54"/>
        <v/>
      </c>
      <c r="AV288" s="1" t="e">
        <f>IF(VLOOKUP(G288,官網匯出!A:AQ,42,FALSE)="","[黃金盾官網]",VLOOKUP(G288,官網匯出!A:AQ,42,FALSE))</f>
        <v>#N/A</v>
      </c>
      <c r="AW288" s="1" t="e">
        <f>IF(LEFT(VLOOKUP(G288,官網匯出!A:AS,43,FALSE),2)="","web",LEFT(VLOOKUP(G288,官網匯出!A:AS,43,FALSE),2))</f>
        <v>#N/A</v>
      </c>
      <c r="AX288" s="1" t="str">
        <f t="shared" si="64"/>
        <v>O</v>
      </c>
    </row>
    <row r="289" spans="1:50">
      <c r="A289" s="1" t="str">
        <f>IF(G289="","",VLOOKUP(官網轉換!AW289,團名!A:B,2,FALSE))</f>
        <v/>
      </c>
      <c r="B289" s="1" t="str">
        <f>IF(G289="","",IF(LEFT(VLOOKUP(G289,官網匯出!A:AQ,43,0),2)="wf",VLOOKUP(VLOOKUP(G289,官網匯出!A:AQ,43,0),團名!$I$1:$K$12,2,FALSE),"N0071"))</f>
        <v/>
      </c>
      <c r="C289" s="1" t="str">
        <f>IFERROR(VLOOKUP(官網匯出!D289,團名!E:G,3,FALSE),"")</f>
        <v/>
      </c>
      <c r="D289" s="1" t="str">
        <f t="shared" si="55"/>
        <v/>
      </c>
      <c r="E289" s="1" t="str">
        <f t="shared" si="56"/>
        <v/>
      </c>
      <c r="F289" s="1" t="str">
        <f>IF(官網匯出!F289="已付款","","B0012")</f>
        <v>B0012</v>
      </c>
      <c r="G289" s="1" t="str">
        <f>IF(官網匯出!A289="","",官網匯出!A289)</f>
        <v/>
      </c>
      <c r="H289" s="3" t="str">
        <f>IF(官網匯出!B289="","",官網匯出!B289)</f>
        <v/>
      </c>
      <c r="I289" s="1" t="str">
        <f>IF(官網匯出!C289="","",官網匯出!C289)</f>
        <v/>
      </c>
      <c r="J289" s="1" t="str">
        <f>IF(官網匯出!D289="","",官網匯出!D289)</f>
        <v/>
      </c>
      <c r="K289" s="3" t="str">
        <f>IF(官網匯出!E289="","",官網匯出!E289)</f>
        <v/>
      </c>
      <c r="L289" s="1" t="str">
        <f>IF(官網匯出!F289="","",官網匯出!F289)</f>
        <v/>
      </c>
      <c r="M289" s="1" t="str">
        <f>IF(官網匯出!G289="","",官網匯出!G289)</f>
        <v/>
      </c>
      <c r="N289" s="1" t="str">
        <f>IF(官網匯出!H289="","",官網匯出!H289)</f>
        <v/>
      </c>
      <c r="P289" s="1" t="str">
        <f>IF(官網匯出!J289="","",RIGHT(官網匯出!J289,LEN(官網匯出!J289)-2))</f>
        <v/>
      </c>
      <c r="Q289" s="1" t="str">
        <f>IF(官網匯出!K289="","",官網匯出!K289)</f>
        <v/>
      </c>
      <c r="R289" s="1" t="str">
        <f>IF(官網匯出!L289="","",官網匯出!L289)</f>
        <v/>
      </c>
      <c r="S289" s="1" t="str">
        <f>IF(官網匯出!M289="","",官網匯出!M289)</f>
        <v/>
      </c>
      <c r="T289" s="1" t="str">
        <f>IF(官網匯出!N289="","",官網匯出!N289)</f>
        <v/>
      </c>
      <c r="U289" s="1" t="str">
        <f>IF(官網匯出!O289="","",官網匯出!O289)</f>
        <v/>
      </c>
      <c r="V289" s="1" t="str">
        <f>IF(官網匯出!P289="",IF(G289="","",0),官網匯出!P289)</f>
        <v/>
      </c>
      <c r="W289" s="1" t="str">
        <f>IF(官網匯出!Q289="",IF(G289="","",0),官網匯出!Q289)</f>
        <v/>
      </c>
      <c r="X289" s="1" t="str">
        <f>IF(官網匯出!R289="","",官網匯出!R289)</f>
        <v/>
      </c>
      <c r="Y289" s="1" t="str">
        <f>IF(官網匯出!S289="","",官網匯出!S289)</f>
        <v/>
      </c>
      <c r="Z289" s="1" t="str">
        <f>IF(G289="","",官網匯出!T289)</f>
        <v/>
      </c>
      <c r="AA289" s="1" t="str">
        <f>IF(G289="","",官網匯出!AK289)</f>
        <v/>
      </c>
      <c r="AB289" s="1" t="str">
        <f>IF(G289="","",IF(官網匯出!V289="","",官網匯出!V289))</f>
        <v/>
      </c>
      <c r="AJ289" s="1" t="str">
        <f>IF(G289="","",IF(官網匯出!AE289="","",官網匯出!AE289))</f>
        <v/>
      </c>
      <c r="AK289" s="1" t="str">
        <f>IF(G289="","",IF(官網匯出!AD289="","",官網匯出!AD289))</f>
        <v/>
      </c>
      <c r="AL289" s="1" t="str">
        <f t="shared" si="57"/>
        <v>0</v>
      </c>
      <c r="AM289" s="1" t="str">
        <f>IF(官網匯出!AG289="","",官網匯出!AG289)</f>
        <v/>
      </c>
      <c r="AN289" s="1" t="str">
        <f>IF(G289="","",IF(官網匯出!AH289="","",官網匯出!AH289))</f>
        <v/>
      </c>
      <c r="AO289" s="14" t="str">
        <f t="shared" si="58"/>
        <v/>
      </c>
      <c r="AP289" s="14" t="str">
        <f t="shared" si="59"/>
        <v>1</v>
      </c>
      <c r="AQ289" s="14" t="str">
        <f t="shared" si="60"/>
        <v>0</v>
      </c>
      <c r="AR289" s="1" t="str">
        <f t="shared" si="61"/>
        <v/>
      </c>
      <c r="AS289" s="1" t="str">
        <f t="shared" si="62"/>
        <v/>
      </c>
      <c r="AT289" s="1" t="str">
        <f t="shared" si="63"/>
        <v/>
      </c>
      <c r="AU289" s="1" t="str">
        <f t="shared" si="54"/>
        <v/>
      </c>
      <c r="AV289" s="1" t="e">
        <f>IF(VLOOKUP(G289,官網匯出!A:AQ,42,FALSE)="","[黃金盾官網]",VLOOKUP(G289,官網匯出!A:AQ,42,FALSE))</f>
        <v>#N/A</v>
      </c>
      <c r="AW289" s="1" t="e">
        <f>IF(LEFT(VLOOKUP(G289,官網匯出!A:AS,43,FALSE),2)="","web",LEFT(VLOOKUP(G289,官網匯出!A:AS,43,FALSE),2))</f>
        <v>#N/A</v>
      </c>
      <c r="AX289" s="1" t="str">
        <f t="shared" si="64"/>
        <v>O</v>
      </c>
    </row>
    <row r="290" spans="1:50">
      <c r="A290" s="1" t="str">
        <f>IF(G290="","",VLOOKUP(官網轉換!AW290,團名!A:B,2,FALSE))</f>
        <v/>
      </c>
      <c r="B290" s="1" t="str">
        <f>IF(G290="","",IF(LEFT(VLOOKUP(G290,官網匯出!A:AQ,43,0),2)="wf",VLOOKUP(VLOOKUP(G290,官網匯出!A:AQ,43,0),團名!$I$1:$K$12,2,FALSE),"N0071"))</f>
        <v/>
      </c>
      <c r="C290" s="1" t="str">
        <f>IFERROR(VLOOKUP(官網匯出!D290,團名!E:G,3,FALSE),"")</f>
        <v/>
      </c>
      <c r="D290" s="1" t="str">
        <f t="shared" si="55"/>
        <v/>
      </c>
      <c r="E290" s="1" t="str">
        <f t="shared" si="56"/>
        <v/>
      </c>
      <c r="F290" s="1" t="str">
        <f>IF(官網匯出!F290="已付款","","B0012")</f>
        <v>B0012</v>
      </c>
      <c r="G290" s="1" t="str">
        <f>IF(官網匯出!A290="","",官網匯出!A290)</f>
        <v/>
      </c>
      <c r="H290" s="3" t="str">
        <f>IF(官網匯出!B290="","",官網匯出!B290)</f>
        <v/>
      </c>
      <c r="I290" s="1" t="str">
        <f>IF(官網匯出!C290="","",官網匯出!C290)</f>
        <v/>
      </c>
      <c r="J290" s="1" t="str">
        <f>IF(官網匯出!D290="","",官網匯出!D290)</f>
        <v/>
      </c>
      <c r="K290" s="3" t="str">
        <f>IF(官網匯出!E290="","",官網匯出!E290)</f>
        <v/>
      </c>
      <c r="L290" s="1" t="str">
        <f>IF(官網匯出!F290="","",官網匯出!F290)</f>
        <v/>
      </c>
      <c r="M290" s="1" t="str">
        <f>IF(官網匯出!G290="","",官網匯出!G290)</f>
        <v/>
      </c>
      <c r="N290" s="1" t="str">
        <f>IF(官網匯出!H290="","",官網匯出!H290)</f>
        <v/>
      </c>
      <c r="P290" s="1" t="str">
        <f>IF(官網匯出!J290="","",RIGHT(官網匯出!J290,LEN(官網匯出!J290)-2))</f>
        <v/>
      </c>
      <c r="Q290" s="1" t="str">
        <f>IF(官網匯出!K290="","",官網匯出!K290)</f>
        <v/>
      </c>
      <c r="R290" s="1" t="str">
        <f>IF(官網匯出!L290="","",官網匯出!L290)</f>
        <v/>
      </c>
      <c r="S290" s="1" t="str">
        <f>IF(官網匯出!M290="","",官網匯出!M290)</f>
        <v/>
      </c>
      <c r="T290" s="1" t="str">
        <f>IF(官網匯出!N290="","",官網匯出!N290)</f>
        <v/>
      </c>
      <c r="U290" s="1" t="str">
        <f>IF(官網匯出!O290="","",官網匯出!O290)</f>
        <v/>
      </c>
      <c r="V290" s="1" t="str">
        <f>IF(官網匯出!P290="",IF(G290="","",0),官網匯出!P290)</f>
        <v/>
      </c>
      <c r="W290" s="1" t="str">
        <f>IF(官網匯出!Q290="",IF(G290="","",0),官網匯出!Q290)</f>
        <v/>
      </c>
      <c r="X290" s="1" t="str">
        <f>IF(官網匯出!R290="","",官網匯出!R290)</f>
        <v/>
      </c>
      <c r="Y290" s="1" t="str">
        <f>IF(官網匯出!S290="","",官網匯出!S290)</f>
        <v/>
      </c>
      <c r="Z290" s="1" t="str">
        <f>IF(G290="","",官網匯出!T290)</f>
        <v/>
      </c>
      <c r="AA290" s="1" t="str">
        <f>IF(G290="","",官網匯出!AK290)</f>
        <v/>
      </c>
      <c r="AB290" s="1" t="str">
        <f>IF(G290="","",IF(官網匯出!V290="","",官網匯出!V290))</f>
        <v/>
      </c>
      <c r="AJ290" s="1" t="str">
        <f>IF(G290="","",IF(官網匯出!AE290="","",官網匯出!AE290))</f>
        <v/>
      </c>
      <c r="AK290" s="1" t="str">
        <f>IF(G290="","",IF(官網匯出!AD290="","",官網匯出!AD290))</f>
        <v/>
      </c>
      <c r="AL290" s="1" t="str">
        <f t="shared" si="57"/>
        <v>0</v>
      </c>
      <c r="AM290" s="1" t="str">
        <f>IF(官網匯出!AG290="","",官網匯出!AG290)</f>
        <v/>
      </c>
      <c r="AN290" s="1" t="str">
        <f>IF(G290="","",IF(官網匯出!AH290="","",官網匯出!AH290))</f>
        <v/>
      </c>
      <c r="AO290" s="14" t="str">
        <f t="shared" si="58"/>
        <v/>
      </c>
      <c r="AP290" s="14" t="str">
        <f t="shared" si="59"/>
        <v>1</v>
      </c>
      <c r="AQ290" s="14" t="str">
        <f t="shared" si="60"/>
        <v>0</v>
      </c>
      <c r="AR290" s="1" t="str">
        <f t="shared" si="61"/>
        <v/>
      </c>
      <c r="AS290" s="1" t="str">
        <f t="shared" si="62"/>
        <v/>
      </c>
      <c r="AT290" s="1" t="str">
        <f t="shared" si="63"/>
        <v/>
      </c>
      <c r="AU290" s="1" t="str">
        <f t="shared" si="54"/>
        <v/>
      </c>
      <c r="AV290" s="1" t="e">
        <f>IF(VLOOKUP(G290,官網匯出!A:AQ,42,FALSE)="","[黃金盾官網]",VLOOKUP(G290,官網匯出!A:AQ,42,FALSE))</f>
        <v>#N/A</v>
      </c>
      <c r="AW290" s="1" t="e">
        <f>IF(LEFT(VLOOKUP(G290,官網匯出!A:AS,43,FALSE),2)="","web",LEFT(VLOOKUP(G290,官網匯出!A:AS,43,FALSE),2))</f>
        <v>#N/A</v>
      </c>
      <c r="AX290" s="1" t="str">
        <f t="shared" si="64"/>
        <v>O</v>
      </c>
    </row>
    <row r="291" spans="1:50">
      <c r="A291" s="1" t="str">
        <f>IF(G291="","",VLOOKUP(官網轉換!AW291,團名!A:B,2,FALSE))</f>
        <v/>
      </c>
      <c r="B291" s="1" t="str">
        <f>IF(G291="","",IF(LEFT(VLOOKUP(G291,官網匯出!A:AQ,43,0),2)="wf",VLOOKUP(VLOOKUP(G291,官網匯出!A:AQ,43,0),團名!$I$1:$K$12,2,FALSE),"N0071"))</f>
        <v/>
      </c>
      <c r="C291" s="1" t="str">
        <f>IFERROR(VLOOKUP(官網匯出!D291,團名!E:G,3,FALSE),"")</f>
        <v/>
      </c>
      <c r="D291" s="1" t="str">
        <f t="shared" si="55"/>
        <v/>
      </c>
      <c r="E291" s="1" t="str">
        <f t="shared" si="56"/>
        <v/>
      </c>
      <c r="F291" s="1" t="str">
        <f>IF(官網匯出!F291="已付款","","B0012")</f>
        <v>B0012</v>
      </c>
      <c r="G291" s="1" t="str">
        <f>IF(官網匯出!A291="","",官網匯出!A291)</f>
        <v/>
      </c>
      <c r="H291" s="3" t="str">
        <f>IF(官網匯出!B291="","",官網匯出!B291)</f>
        <v/>
      </c>
      <c r="I291" s="1" t="str">
        <f>IF(官網匯出!C291="","",官網匯出!C291)</f>
        <v/>
      </c>
      <c r="J291" s="1" t="str">
        <f>IF(官網匯出!D291="","",官網匯出!D291)</f>
        <v/>
      </c>
      <c r="K291" s="3" t="str">
        <f>IF(官網匯出!E291="","",官網匯出!E291)</f>
        <v/>
      </c>
      <c r="L291" s="1" t="str">
        <f>IF(官網匯出!F291="","",官網匯出!F291)</f>
        <v/>
      </c>
      <c r="M291" s="1" t="str">
        <f>IF(官網匯出!G291="","",官網匯出!G291)</f>
        <v/>
      </c>
      <c r="N291" s="1" t="str">
        <f>IF(官網匯出!H291="","",官網匯出!H291)</f>
        <v/>
      </c>
      <c r="P291" s="1" t="str">
        <f>IF(官網匯出!J291="","",RIGHT(官網匯出!J291,LEN(官網匯出!J291)-2))</f>
        <v/>
      </c>
      <c r="Q291" s="1" t="str">
        <f>IF(官網匯出!K291="","",官網匯出!K291)</f>
        <v/>
      </c>
      <c r="R291" s="1" t="str">
        <f>IF(官網匯出!L291="","",官網匯出!L291)</f>
        <v/>
      </c>
      <c r="S291" s="1" t="str">
        <f>IF(官網匯出!M291="","",官網匯出!M291)</f>
        <v/>
      </c>
      <c r="T291" s="1" t="str">
        <f>IF(官網匯出!N291="","",官網匯出!N291)</f>
        <v/>
      </c>
      <c r="U291" s="1" t="str">
        <f>IF(官網匯出!O291="","",官網匯出!O291)</f>
        <v/>
      </c>
      <c r="V291" s="1" t="str">
        <f>IF(官網匯出!P291="",IF(G291="","",0),官網匯出!P291)</f>
        <v/>
      </c>
      <c r="W291" s="1" t="str">
        <f>IF(官網匯出!Q291="",IF(G291="","",0),官網匯出!Q291)</f>
        <v/>
      </c>
      <c r="X291" s="1" t="str">
        <f>IF(官網匯出!R291="","",官網匯出!R291)</f>
        <v/>
      </c>
      <c r="Y291" s="1" t="str">
        <f>IF(官網匯出!S291="","",官網匯出!S291)</f>
        <v/>
      </c>
      <c r="Z291" s="1" t="str">
        <f>IF(G291="","",官網匯出!T291)</f>
        <v/>
      </c>
      <c r="AA291" s="1" t="str">
        <f>IF(G291="","",官網匯出!AK291)</f>
        <v/>
      </c>
      <c r="AB291" s="1" t="str">
        <f>IF(G291="","",IF(官網匯出!V291="","",官網匯出!V291))</f>
        <v/>
      </c>
      <c r="AJ291" s="1" t="str">
        <f>IF(G291="","",IF(官網匯出!AE291="","",官網匯出!AE291))</f>
        <v/>
      </c>
      <c r="AK291" s="1" t="str">
        <f>IF(G291="","",IF(官網匯出!AD291="","",官網匯出!AD291))</f>
        <v/>
      </c>
      <c r="AL291" s="1" t="str">
        <f t="shared" si="57"/>
        <v>0</v>
      </c>
      <c r="AM291" s="1" t="str">
        <f>IF(官網匯出!AG291="","",官網匯出!AG291)</f>
        <v/>
      </c>
      <c r="AN291" s="1" t="str">
        <f>IF(G291="","",IF(官網匯出!AH291="","",官網匯出!AH291))</f>
        <v/>
      </c>
      <c r="AO291" s="14" t="str">
        <f t="shared" si="58"/>
        <v/>
      </c>
      <c r="AP291" s="14" t="str">
        <f t="shared" si="59"/>
        <v>1</v>
      </c>
      <c r="AQ291" s="14" t="str">
        <f t="shared" si="60"/>
        <v>0</v>
      </c>
      <c r="AR291" s="1" t="str">
        <f t="shared" si="61"/>
        <v/>
      </c>
      <c r="AS291" s="1" t="str">
        <f t="shared" si="62"/>
        <v/>
      </c>
      <c r="AT291" s="1" t="str">
        <f t="shared" si="63"/>
        <v/>
      </c>
      <c r="AU291" s="1" t="str">
        <f t="shared" si="54"/>
        <v/>
      </c>
      <c r="AV291" s="1" t="e">
        <f>IF(VLOOKUP(G291,官網匯出!A:AQ,42,FALSE)="","[黃金盾官網]",VLOOKUP(G291,官網匯出!A:AQ,42,FALSE))</f>
        <v>#N/A</v>
      </c>
      <c r="AW291" s="1" t="e">
        <f>IF(LEFT(VLOOKUP(G291,官網匯出!A:AS,43,FALSE),2)="","web",LEFT(VLOOKUP(G291,官網匯出!A:AS,43,FALSE),2))</f>
        <v>#N/A</v>
      </c>
      <c r="AX291" s="1" t="str">
        <f t="shared" si="64"/>
        <v>O</v>
      </c>
    </row>
    <row r="292" spans="1:50">
      <c r="A292" s="1" t="str">
        <f>IF(G292="","",VLOOKUP(官網轉換!AW292,團名!A:B,2,FALSE))</f>
        <v/>
      </c>
      <c r="B292" s="1" t="str">
        <f>IF(G292="","",IF(LEFT(VLOOKUP(G292,官網匯出!A:AQ,43,0),2)="wf",VLOOKUP(VLOOKUP(G292,官網匯出!A:AQ,43,0),團名!$I$1:$K$12,2,FALSE),"N0071"))</f>
        <v/>
      </c>
      <c r="C292" s="1" t="str">
        <f>IFERROR(VLOOKUP(官網匯出!D292,團名!E:G,3,FALSE),"")</f>
        <v/>
      </c>
      <c r="D292" s="1" t="str">
        <f t="shared" si="55"/>
        <v/>
      </c>
      <c r="E292" s="1" t="str">
        <f t="shared" si="56"/>
        <v/>
      </c>
      <c r="F292" s="1" t="str">
        <f>IF(官網匯出!F292="已付款","","B0012")</f>
        <v>B0012</v>
      </c>
      <c r="G292" s="1" t="str">
        <f>IF(官網匯出!A292="","",官網匯出!A292)</f>
        <v/>
      </c>
      <c r="H292" s="3" t="str">
        <f>IF(官網匯出!B292="","",官網匯出!B292)</f>
        <v/>
      </c>
      <c r="I292" s="1" t="str">
        <f>IF(官網匯出!C292="","",官網匯出!C292)</f>
        <v/>
      </c>
      <c r="J292" s="1" t="str">
        <f>IF(官網匯出!D292="","",官網匯出!D292)</f>
        <v/>
      </c>
      <c r="K292" s="3" t="str">
        <f>IF(官網匯出!E292="","",官網匯出!E292)</f>
        <v/>
      </c>
      <c r="L292" s="1" t="str">
        <f>IF(官網匯出!F292="","",官網匯出!F292)</f>
        <v/>
      </c>
      <c r="M292" s="1" t="str">
        <f>IF(官網匯出!G292="","",官網匯出!G292)</f>
        <v/>
      </c>
      <c r="N292" s="1" t="str">
        <f>IF(官網匯出!H292="","",官網匯出!H292)</f>
        <v/>
      </c>
      <c r="P292" s="1" t="str">
        <f>IF(官網匯出!J292="","",RIGHT(官網匯出!J292,LEN(官網匯出!J292)-2))</f>
        <v/>
      </c>
      <c r="Q292" s="1" t="str">
        <f>IF(官網匯出!K292="","",官網匯出!K292)</f>
        <v/>
      </c>
      <c r="R292" s="1" t="str">
        <f>IF(官網匯出!L292="","",官網匯出!L292)</f>
        <v/>
      </c>
      <c r="S292" s="1" t="str">
        <f>IF(官網匯出!M292="","",官網匯出!M292)</f>
        <v/>
      </c>
      <c r="T292" s="1" t="str">
        <f>IF(官網匯出!N292="","",官網匯出!N292)</f>
        <v/>
      </c>
      <c r="U292" s="1" t="str">
        <f>IF(官網匯出!O292="","",官網匯出!O292)</f>
        <v/>
      </c>
      <c r="V292" s="1" t="str">
        <f>IF(官網匯出!P292="",IF(G292="","",0),官網匯出!P292)</f>
        <v/>
      </c>
      <c r="W292" s="1" t="str">
        <f>IF(官網匯出!Q292="",IF(G292="","",0),官網匯出!Q292)</f>
        <v/>
      </c>
      <c r="X292" s="1" t="str">
        <f>IF(官網匯出!R292="","",官網匯出!R292)</f>
        <v/>
      </c>
      <c r="Y292" s="1" t="str">
        <f>IF(官網匯出!S292="","",官網匯出!S292)</f>
        <v/>
      </c>
      <c r="Z292" s="1" t="str">
        <f>IF(G292="","",官網匯出!T292)</f>
        <v/>
      </c>
      <c r="AA292" s="1" t="str">
        <f>IF(G292="","",官網匯出!AK292)</f>
        <v/>
      </c>
      <c r="AB292" s="1" t="str">
        <f>IF(G292="","",IF(官網匯出!V292="","",官網匯出!V292))</f>
        <v/>
      </c>
      <c r="AJ292" s="1" t="str">
        <f>IF(G292="","",IF(官網匯出!AE292="","",官網匯出!AE292))</f>
        <v/>
      </c>
      <c r="AK292" s="1" t="str">
        <f>IF(G292="","",IF(官網匯出!AD292="","",官網匯出!AD292))</f>
        <v/>
      </c>
      <c r="AL292" s="1" t="str">
        <f t="shared" si="57"/>
        <v>0</v>
      </c>
      <c r="AM292" s="1" t="str">
        <f>IF(官網匯出!AG292="","",官網匯出!AG292)</f>
        <v/>
      </c>
      <c r="AN292" s="1" t="str">
        <f>IF(G292="","",IF(官網匯出!AH292="","",官網匯出!AH292))</f>
        <v/>
      </c>
      <c r="AO292" s="14" t="str">
        <f t="shared" si="58"/>
        <v/>
      </c>
      <c r="AP292" s="14" t="str">
        <f t="shared" si="59"/>
        <v>1</v>
      </c>
      <c r="AQ292" s="14" t="str">
        <f t="shared" si="60"/>
        <v>0</v>
      </c>
      <c r="AR292" s="1" t="str">
        <f t="shared" si="61"/>
        <v/>
      </c>
      <c r="AS292" s="1" t="str">
        <f t="shared" si="62"/>
        <v/>
      </c>
      <c r="AT292" s="1" t="str">
        <f t="shared" si="63"/>
        <v/>
      </c>
      <c r="AU292" s="1" t="str">
        <f t="shared" si="54"/>
        <v/>
      </c>
      <c r="AV292" s="1" t="e">
        <f>IF(VLOOKUP(G292,官網匯出!A:AQ,42,FALSE)="","[黃金盾官網]",VLOOKUP(G292,官網匯出!A:AQ,42,FALSE))</f>
        <v>#N/A</v>
      </c>
      <c r="AW292" s="1" t="e">
        <f>IF(LEFT(VLOOKUP(G292,官網匯出!A:AS,43,FALSE),2)="","web",LEFT(VLOOKUP(G292,官網匯出!A:AS,43,FALSE),2))</f>
        <v>#N/A</v>
      </c>
      <c r="AX292" s="1" t="str">
        <f t="shared" si="64"/>
        <v>O</v>
      </c>
    </row>
    <row r="293" spans="1:50">
      <c r="A293" s="1" t="str">
        <f>IF(G293="","",VLOOKUP(官網轉換!AW293,團名!A:B,2,FALSE))</f>
        <v/>
      </c>
      <c r="B293" s="1" t="str">
        <f>IF(G293="","",IF(LEFT(VLOOKUP(G293,官網匯出!A:AQ,43,0),2)="wf",VLOOKUP(VLOOKUP(G293,官網匯出!A:AQ,43,0),團名!$I$1:$K$12,2,FALSE),"N0071"))</f>
        <v/>
      </c>
      <c r="C293" s="1" t="str">
        <f>IFERROR(VLOOKUP(官網匯出!D293,團名!E:G,3,FALSE),"")</f>
        <v/>
      </c>
      <c r="D293" s="1" t="str">
        <f t="shared" si="55"/>
        <v/>
      </c>
      <c r="E293" s="1" t="str">
        <f t="shared" si="56"/>
        <v/>
      </c>
      <c r="F293" s="1" t="str">
        <f>IF(官網匯出!F293="已付款","","B0012")</f>
        <v>B0012</v>
      </c>
      <c r="G293" s="1" t="str">
        <f>IF(官網匯出!A293="","",官網匯出!A293)</f>
        <v/>
      </c>
      <c r="H293" s="3" t="str">
        <f>IF(官網匯出!B293="","",官網匯出!B293)</f>
        <v/>
      </c>
      <c r="I293" s="1" t="str">
        <f>IF(官網匯出!C293="","",官網匯出!C293)</f>
        <v/>
      </c>
      <c r="J293" s="1" t="str">
        <f>IF(官網匯出!D293="","",官網匯出!D293)</f>
        <v/>
      </c>
      <c r="K293" s="3" t="str">
        <f>IF(官網匯出!E293="","",官網匯出!E293)</f>
        <v/>
      </c>
      <c r="L293" s="1" t="str">
        <f>IF(官網匯出!F293="","",官網匯出!F293)</f>
        <v/>
      </c>
      <c r="M293" s="1" t="str">
        <f>IF(官網匯出!G293="","",官網匯出!G293)</f>
        <v/>
      </c>
      <c r="N293" s="1" t="str">
        <f>IF(官網匯出!H293="","",官網匯出!H293)</f>
        <v/>
      </c>
      <c r="P293" s="1" t="str">
        <f>IF(官網匯出!J293="","",RIGHT(官網匯出!J293,LEN(官網匯出!J293)-2))</f>
        <v/>
      </c>
      <c r="Q293" s="1" t="str">
        <f>IF(官網匯出!K293="","",官網匯出!K293)</f>
        <v/>
      </c>
      <c r="R293" s="1" t="str">
        <f>IF(官網匯出!L293="","",官網匯出!L293)</f>
        <v/>
      </c>
      <c r="S293" s="1" t="str">
        <f>IF(官網匯出!M293="","",官網匯出!M293)</f>
        <v/>
      </c>
      <c r="T293" s="1" t="str">
        <f>IF(官網匯出!N293="","",官網匯出!N293)</f>
        <v/>
      </c>
      <c r="U293" s="1" t="str">
        <f>IF(官網匯出!O293="","",官網匯出!O293)</f>
        <v/>
      </c>
      <c r="V293" s="1" t="str">
        <f>IF(官網匯出!P293="",IF(G293="","",0),官網匯出!P293)</f>
        <v/>
      </c>
      <c r="W293" s="1" t="str">
        <f>IF(官網匯出!Q293="",IF(G293="","",0),官網匯出!Q293)</f>
        <v/>
      </c>
      <c r="X293" s="1" t="str">
        <f>IF(官網匯出!R293="","",官網匯出!R293)</f>
        <v/>
      </c>
      <c r="Y293" s="1" t="str">
        <f>IF(官網匯出!S293="","",官網匯出!S293)</f>
        <v/>
      </c>
      <c r="Z293" s="1" t="str">
        <f>IF(G293="","",官網匯出!T293)</f>
        <v/>
      </c>
      <c r="AA293" s="1" t="str">
        <f>IF(G293="","",官網匯出!AK293)</f>
        <v/>
      </c>
      <c r="AB293" s="1" t="str">
        <f>IF(G293="","",IF(官網匯出!V293="","",官網匯出!V293))</f>
        <v/>
      </c>
      <c r="AJ293" s="1" t="str">
        <f>IF(G293="","",IF(官網匯出!AE293="","",官網匯出!AE293))</f>
        <v/>
      </c>
      <c r="AK293" s="1" t="str">
        <f>IF(G293="","",IF(官網匯出!AD293="","",官網匯出!AD293))</f>
        <v/>
      </c>
      <c r="AL293" s="1" t="str">
        <f t="shared" si="57"/>
        <v>0</v>
      </c>
      <c r="AM293" s="1" t="str">
        <f>IF(官網匯出!AG293="","",官網匯出!AG293)</f>
        <v/>
      </c>
      <c r="AN293" s="1" t="str">
        <f>IF(G293="","",IF(官網匯出!AH293="","",官網匯出!AH293))</f>
        <v/>
      </c>
      <c r="AO293" s="14" t="str">
        <f t="shared" si="58"/>
        <v/>
      </c>
      <c r="AP293" s="14" t="str">
        <f t="shared" si="59"/>
        <v>1</v>
      </c>
      <c r="AQ293" s="14" t="str">
        <f t="shared" si="60"/>
        <v>0</v>
      </c>
      <c r="AR293" s="1" t="str">
        <f t="shared" si="61"/>
        <v/>
      </c>
      <c r="AS293" s="1" t="str">
        <f t="shared" si="62"/>
        <v/>
      </c>
      <c r="AT293" s="1" t="str">
        <f t="shared" si="63"/>
        <v/>
      </c>
      <c r="AU293" s="1" t="str">
        <f t="shared" si="54"/>
        <v/>
      </c>
      <c r="AV293" s="1" t="e">
        <f>IF(VLOOKUP(G293,官網匯出!A:AQ,42,FALSE)="","[黃金盾官網]",VLOOKUP(G293,官網匯出!A:AQ,42,FALSE))</f>
        <v>#N/A</v>
      </c>
      <c r="AW293" s="1" t="e">
        <f>IF(LEFT(VLOOKUP(G293,官網匯出!A:AS,43,FALSE),2)="","web",LEFT(VLOOKUP(G293,官網匯出!A:AS,43,FALSE),2))</f>
        <v>#N/A</v>
      </c>
      <c r="AX293" s="1" t="str">
        <f t="shared" si="64"/>
        <v>O</v>
      </c>
    </row>
    <row r="294" spans="1:50">
      <c r="A294" s="1" t="str">
        <f>IF(G294="","",VLOOKUP(官網轉換!AW294,團名!A:B,2,FALSE))</f>
        <v/>
      </c>
      <c r="B294" s="1" t="str">
        <f>IF(G294="","",IF(LEFT(VLOOKUP(G294,官網匯出!A:AQ,43,0),2)="wf",VLOOKUP(VLOOKUP(G294,官網匯出!A:AQ,43,0),團名!$I$1:$K$12,2,FALSE),"N0071"))</f>
        <v/>
      </c>
      <c r="C294" s="1" t="str">
        <f>IFERROR(VLOOKUP(官網匯出!D294,團名!E:G,3,FALSE),"")</f>
        <v/>
      </c>
      <c r="D294" s="1" t="str">
        <f t="shared" si="55"/>
        <v/>
      </c>
      <c r="E294" s="1" t="str">
        <f t="shared" si="56"/>
        <v/>
      </c>
      <c r="F294" s="1" t="str">
        <f>IF(官網匯出!F294="已付款","","B0012")</f>
        <v>B0012</v>
      </c>
      <c r="G294" s="1" t="str">
        <f>IF(官網匯出!A294="","",官網匯出!A294)</f>
        <v/>
      </c>
      <c r="H294" s="3" t="str">
        <f>IF(官網匯出!B294="","",官網匯出!B294)</f>
        <v/>
      </c>
      <c r="I294" s="1" t="str">
        <f>IF(官網匯出!C294="","",官網匯出!C294)</f>
        <v/>
      </c>
      <c r="J294" s="1" t="str">
        <f>IF(官網匯出!D294="","",官網匯出!D294)</f>
        <v/>
      </c>
      <c r="K294" s="3" t="str">
        <f>IF(官網匯出!E294="","",官網匯出!E294)</f>
        <v/>
      </c>
      <c r="L294" s="1" t="str">
        <f>IF(官網匯出!F294="","",官網匯出!F294)</f>
        <v/>
      </c>
      <c r="M294" s="1" t="str">
        <f>IF(官網匯出!G294="","",官網匯出!G294)</f>
        <v/>
      </c>
      <c r="N294" s="1" t="str">
        <f>IF(官網匯出!H294="","",官網匯出!H294)</f>
        <v/>
      </c>
      <c r="P294" s="1" t="str">
        <f>IF(官網匯出!J294="","",RIGHT(官網匯出!J294,LEN(官網匯出!J294)-2))</f>
        <v/>
      </c>
      <c r="Q294" s="1" t="str">
        <f>IF(官網匯出!K294="","",官網匯出!K294)</f>
        <v/>
      </c>
      <c r="R294" s="1" t="str">
        <f>IF(官網匯出!L294="","",官網匯出!L294)</f>
        <v/>
      </c>
      <c r="S294" s="1" t="str">
        <f>IF(官網匯出!M294="","",官網匯出!M294)</f>
        <v/>
      </c>
      <c r="T294" s="1" t="str">
        <f>IF(官網匯出!N294="","",官網匯出!N294)</f>
        <v/>
      </c>
      <c r="U294" s="1" t="str">
        <f>IF(官網匯出!O294="","",官網匯出!O294)</f>
        <v/>
      </c>
      <c r="V294" s="1" t="str">
        <f>IF(官網匯出!P294="",IF(G294="","",0),官網匯出!P294)</f>
        <v/>
      </c>
      <c r="W294" s="1" t="str">
        <f>IF(官網匯出!Q294="",IF(G294="","",0),官網匯出!Q294)</f>
        <v/>
      </c>
      <c r="X294" s="1" t="str">
        <f>IF(官網匯出!R294="","",官網匯出!R294)</f>
        <v/>
      </c>
      <c r="Y294" s="1" t="str">
        <f>IF(官網匯出!S294="","",官網匯出!S294)</f>
        <v/>
      </c>
      <c r="Z294" s="1" t="str">
        <f>IF(G294="","",官網匯出!T294)</f>
        <v/>
      </c>
      <c r="AA294" s="1" t="str">
        <f>IF(G294="","",官網匯出!AK294)</f>
        <v/>
      </c>
      <c r="AB294" s="1" t="str">
        <f>IF(G294="","",IF(官網匯出!V294="","",官網匯出!V294))</f>
        <v/>
      </c>
      <c r="AJ294" s="1" t="str">
        <f>IF(G294="","",IF(官網匯出!AE294="","",官網匯出!AE294))</f>
        <v/>
      </c>
      <c r="AK294" s="1" t="str">
        <f>IF(G294="","",IF(官網匯出!AD294="","",官網匯出!AD294))</f>
        <v/>
      </c>
      <c r="AL294" s="1" t="str">
        <f t="shared" si="57"/>
        <v>0</v>
      </c>
      <c r="AM294" s="1" t="str">
        <f>IF(官網匯出!AG294="","",官網匯出!AG294)</f>
        <v/>
      </c>
      <c r="AN294" s="1" t="str">
        <f>IF(G294="","",IF(官網匯出!AH294="","",官網匯出!AH294))</f>
        <v/>
      </c>
      <c r="AO294" s="14" t="str">
        <f t="shared" si="58"/>
        <v/>
      </c>
      <c r="AP294" s="14" t="str">
        <f t="shared" si="59"/>
        <v>1</v>
      </c>
      <c r="AQ294" s="14" t="str">
        <f t="shared" si="60"/>
        <v>0</v>
      </c>
      <c r="AR294" s="1" t="str">
        <f t="shared" si="61"/>
        <v/>
      </c>
      <c r="AS294" s="1" t="str">
        <f t="shared" si="62"/>
        <v/>
      </c>
      <c r="AT294" s="1" t="str">
        <f t="shared" si="63"/>
        <v/>
      </c>
      <c r="AU294" s="1" t="str">
        <f t="shared" si="54"/>
        <v/>
      </c>
      <c r="AV294" s="1" t="e">
        <f>IF(VLOOKUP(G294,官網匯出!A:AQ,42,FALSE)="","[黃金盾官網]",VLOOKUP(G294,官網匯出!A:AQ,42,FALSE))</f>
        <v>#N/A</v>
      </c>
      <c r="AW294" s="1" t="e">
        <f>IF(LEFT(VLOOKUP(G294,官網匯出!A:AS,43,FALSE),2)="","web",LEFT(VLOOKUP(G294,官網匯出!A:AS,43,FALSE),2))</f>
        <v>#N/A</v>
      </c>
      <c r="AX294" s="1" t="str">
        <f t="shared" si="64"/>
        <v>O</v>
      </c>
    </row>
    <row r="295" spans="1:50">
      <c r="A295" s="1" t="str">
        <f>IF(G295="","",VLOOKUP(官網轉換!AW295,團名!A:B,2,FALSE))</f>
        <v/>
      </c>
      <c r="B295" s="1" t="str">
        <f>IF(G295="","",IF(LEFT(VLOOKUP(G295,官網匯出!A:AQ,43,0),2)="wf",VLOOKUP(VLOOKUP(G295,官網匯出!A:AQ,43,0),團名!$I$1:$K$12,2,FALSE),"N0071"))</f>
        <v/>
      </c>
      <c r="C295" s="1" t="str">
        <f>IFERROR(VLOOKUP(官網匯出!D295,團名!E:G,3,FALSE),"")</f>
        <v/>
      </c>
      <c r="D295" s="1" t="str">
        <f t="shared" si="55"/>
        <v/>
      </c>
      <c r="E295" s="1" t="str">
        <f t="shared" si="56"/>
        <v/>
      </c>
      <c r="F295" s="1" t="str">
        <f>IF(官網匯出!F295="已付款","","B0012")</f>
        <v>B0012</v>
      </c>
      <c r="G295" s="1" t="str">
        <f>IF(官網匯出!A295="","",官網匯出!A295)</f>
        <v/>
      </c>
      <c r="H295" s="3" t="str">
        <f>IF(官網匯出!B295="","",官網匯出!B295)</f>
        <v/>
      </c>
      <c r="I295" s="1" t="str">
        <f>IF(官網匯出!C295="","",官網匯出!C295)</f>
        <v/>
      </c>
      <c r="J295" s="1" t="str">
        <f>IF(官網匯出!D295="","",官網匯出!D295)</f>
        <v/>
      </c>
      <c r="K295" s="3" t="str">
        <f>IF(官網匯出!E295="","",官網匯出!E295)</f>
        <v/>
      </c>
      <c r="L295" s="1" t="str">
        <f>IF(官網匯出!F295="","",官網匯出!F295)</f>
        <v/>
      </c>
      <c r="M295" s="1" t="str">
        <f>IF(官網匯出!G295="","",官網匯出!G295)</f>
        <v/>
      </c>
      <c r="N295" s="1" t="str">
        <f>IF(官網匯出!H295="","",官網匯出!H295)</f>
        <v/>
      </c>
      <c r="P295" s="1" t="str">
        <f>IF(官網匯出!J295="","",RIGHT(官網匯出!J295,LEN(官網匯出!J295)-2))</f>
        <v/>
      </c>
      <c r="Q295" s="1" t="str">
        <f>IF(官網匯出!K295="","",官網匯出!K295)</f>
        <v/>
      </c>
      <c r="R295" s="1" t="str">
        <f>IF(官網匯出!L295="","",官網匯出!L295)</f>
        <v/>
      </c>
      <c r="S295" s="1" t="str">
        <f>IF(官網匯出!M295="","",官網匯出!M295)</f>
        <v/>
      </c>
      <c r="T295" s="1" t="str">
        <f>IF(官網匯出!N295="","",官網匯出!N295)</f>
        <v/>
      </c>
      <c r="U295" s="1" t="str">
        <f>IF(官網匯出!O295="","",官網匯出!O295)</f>
        <v/>
      </c>
      <c r="V295" s="1" t="str">
        <f>IF(官網匯出!P295="",IF(G295="","",0),官網匯出!P295)</f>
        <v/>
      </c>
      <c r="W295" s="1" t="str">
        <f>IF(官網匯出!Q295="",IF(G295="","",0),官網匯出!Q295)</f>
        <v/>
      </c>
      <c r="X295" s="1" t="str">
        <f>IF(官網匯出!R295="","",官網匯出!R295)</f>
        <v/>
      </c>
      <c r="Y295" s="1" t="str">
        <f>IF(官網匯出!S295="","",官網匯出!S295)</f>
        <v/>
      </c>
      <c r="Z295" s="1" t="str">
        <f>IF(G295="","",官網匯出!T295)</f>
        <v/>
      </c>
      <c r="AA295" s="1" t="str">
        <f>IF(G295="","",官網匯出!AK295)</f>
        <v/>
      </c>
      <c r="AB295" s="1" t="str">
        <f>IF(G295="","",IF(官網匯出!V295="","",官網匯出!V295))</f>
        <v/>
      </c>
      <c r="AJ295" s="1" t="str">
        <f>IF(G295="","",IF(官網匯出!AE295="","",官網匯出!AE295))</f>
        <v/>
      </c>
      <c r="AK295" s="1" t="str">
        <f>IF(G295="","",IF(官網匯出!AD295="","",官網匯出!AD295))</f>
        <v/>
      </c>
      <c r="AL295" s="1" t="str">
        <f t="shared" si="57"/>
        <v>0</v>
      </c>
      <c r="AM295" s="1" t="str">
        <f>IF(官網匯出!AG295="","",官網匯出!AG295)</f>
        <v/>
      </c>
      <c r="AN295" s="1" t="str">
        <f>IF(G295="","",IF(官網匯出!AH295="","",官網匯出!AH295))</f>
        <v/>
      </c>
      <c r="AO295" s="14" t="str">
        <f t="shared" si="58"/>
        <v/>
      </c>
      <c r="AP295" s="14" t="str">
        <f t="shared" si="59"/>
        <v>1</v>
      </c>
      <c r="AQ295" s="14" t="str">
        <f t="shared" si="60"/>
        <v>0</v>
      </c>
      <c r="AR295" s="1" t="str">
        <f t="shared" si="61"/>
        <v/>
      </c>
      <c r="AS295" s="1" t="str">
        <f t="shared" si="62"/>
        <v/>
      </c>
      <c r="AT295" s="1" t="str">
        <f t="shared" si="63"/>
        <v/>
      </c>
      <c r="AU295" s="1" t="str">
        <f t="shared" si="54"/>
        <v/>
      </c>
      <c r="AV295" s="1" t="e">
        <f>IF(VLOOKUP(G295,官網匯出!A:AQ,42,FALSE)="","[黃金盾官網]",VLOOKUP(G295,官網匯出!A:AQ,42,FALSE))</f>
        <v>#N/A</v>
      </c>
      <c r="AW295" s="1" t="e">
        <f>IF(LEFT(VLOOKUP(G295,官網匯出!A:AS,43,FALSE),2)="","web",LEFT(VLOOKUP(G295,官網匯出!A:AS,43,FALSE),2))</f>
        <v>#N/A</v>
      </c>
      <c r="AX295" s="1" t="str">
        <f t="shared" si="64"/>
        <v>O</v>
      </c>
    </row>
    <row r="296" spans="1:50">
      <c r="A296" s="1" t="str">
        <f>IF(G296="","",VLOOKUP(官網轉換!AW296,團名!A:B,2,FALSE))</f>
        <v/>
      </c>
      <c r="B296" s="1" t="str">
        <f>IF(G296="","",IF(LEFT(VLOOKUP(G296,官網匯出!A:AQ,43,0),2)="wf",VLOOKUP(VLOOKUP(G296,官網匯出!A:AQ,43,0),團名!$I$1:$K$12,2,FALSE),"N0071"))</f>
        <v/>
      </c>
      <c r="C296" s="1" t="str">
        <f>IFERROR(VLOOKUP(官網匯出!D296,團名!E:G,3,FALSE),"")</f>
        <v/>
      </c>
      <c r="D296" s="1" t="str">
        <f t="shared" si="55"/>
        <v/>
      </c>
      <c r="E296" s="1" t="str">
        <f t="shared" si="56"/>
        <v/>
      </c>
      <c r="F296" s="1" t="str">
        <f>IF(官網匯出!F296="已付款","","B0012")</f>
        <v>B0012</v>
      </c>
      <c r="G296" s="1" t="str">
        <f>IF(官網匯出!A296="","",官網匯出!A296)</f>
        <v/>
      </c>
      <c r="H296" s="3" t="str">
        <f>IF(官網匯出!B296="","",官網匯出!B296)</f>
        <v/>
      </c>
      <c r="I296" s="1" t="str">
        <f>IF(官網匯出!C296="","",官網匯出!C296)</f>
        <v/>
      </c>
      <c r="J296" s="1" t="str">
        <f>IF(官網匯出!D296="","",官網匯出!D296)</f>
        <v/>
      </c>
      <c r="K296" s="3" t="str">
        <f>IF(官網匯出!E296="","",官網匯出!E296)</f>
        <v/>
      </c>
      <c r="L296" s="1" t="str">
        <f>IF(官網匯出!F296="","",官網匯出!F296)</f>
        <v/>
      </c>
      <c r="M296" s="1" t="str">
        <f>IF(官網匯出!G296="","",官網匯出!G296)</f>
        <v/>
      </c>
      <c r="N296" s="1" t="str">
        <f>IF(官網匯出!H296="","",官網匯出!H296)</f>
        <v/>
      </c>
      <c r="P296" s="1" t="str">
        <f>IF(官網匯出!J296="","",RIGHT(官網匯出!J296,LEN(官網匯出!J296)-2))</f>
        <v/>
      </c>
      <c r="Q296" s="1" t="str">
        <f>IF(官網匯出!K296="","",官網匯出!K296)</f>
        <v/>
      </c>
      <c r="R296" s="1" t="str">
        <f>IF(官網匯出!L296="","",官網匯出!L296)</f>
        <v/>
      </c>
      <c r="S296" s="1" t="str">
        <f>IF(官網匯出!M296="","",官網匯出!M296)</f>
        <v/>
      </c>
      <c r="T296" s="1" t="str">
        <f>IF(官網匯出!N296="","",官網匯出!N296)</f>
        <v/>
      </c>
      <c r="U296" s="1" t="str">
        <f>IF(官網匯出!O296="","",官網匯出!O296)</f>
        <v/>
      </c>
      <c r="V296" s="1" t="str">
        <f>IF(官網匯出!P296="",IF(G296="","",0),官網匯出!P296)</f>
        <v/>
      </c>
      <c r="W296" s="1" t="str">
        <f>IF(官網匯出!Q296="",IF(G296="","",0),官網匯出!Q296)</f>
        <v/>
      </c>
      <c r="X296" s="1" t="str">
        <f>IF(官網匯出!R296="","",官網匯出!R296)</f>
        <v/>
      </c>
      <c r="Y296" s="1" t="str">
        <f>IF(官網匯出!S296="","",官網匯出!S296)</f>
        <v/>
      </c>
      <c r="Z296" s="1" t="str">
        <f>IF(G296="","",官網匯出!T296)</f>
        <v/>
      </c>
      <c r="AA296" s="1" t="str">
        <f>IF(G296="","",官網匯出!AK296)</f>
        <v/>
      </c>
      <c r="AB296" s="1" t="str">
        <f>IF(G296="","",IF(官網匯出!V296="","",官網匯出!V296))</f>
        <v/>
      </c>
      <c r="AJ296" s="1" t="str">
        <f>IF(G296="","",IF(官網匯出!AE296="","",官網匯出!AE296))</f>
        <v/>
      </c>
      <c r="AK296" s="1" t="str">
        <f>IF(G296="","",IF(官網匯出!AD296="","",官網匯出!AD296))</f>
        <v/>
      </c>
      <c r="AL296" s="1" t="str">
        <f t="shared" si="57"/>
        <v>0</v>
      </c>
      <c r="AM296" s="1" t="str">
        <f>IF(官網匯出!AG296="","",官網匯出!AG296)</f>
        <v/>
      </c>
      <c r="AN296" s="1" t="str">
        <f>IF(G296="","",IF(官網匯出!AH296="","",官網匯出!AH296))</f>
        <v/>
      </c>
      <c r="AO296" s="14" t="str">
        <f t="shared" si="58"/>
        <v/>
      </c>
      <c r="AP296" s="14" t="str">
        <f t="shared" si="59"/>
        <v>1</v>
      </c>
      <c r="AQ296" s="14" t="str">
        <f t="shared" si="60"/>
        <v>0</v>
      </c>
      <c r="AR296" s="1" t="str">
        <f t="shared" si="61"/>
        <v/>
      </c>
      <c r="AS296" s="1" t="str">
        <f t="shared" si="62"/>
        <v/>
      </c>
      <c r="AT296" s="1" t="str">
        <f t="shared" si="63"/>
        <v/>
      </c>
      <c r="AU296" s="1" t="str">
        <f t="shared" si="54"/>
        <v/>
      </c>
      <c r="AV296" s="1" t="e">
        <f>IF(VLOOKUP(G296,官網匯出!A:AQ,42,FALSE)="","[黃金盾官網]",VLOOKUP(G296,官網匯出!A:AQ,42,FALSE))</f>
        <v>#N/A</v>
      </c>
      <c r="AW296" s="1" t="e">
        <f>IF(LEFT(VLOOKUP(G296,官網匯出!A:AS,43,FALSE),2)="","web",LEFT(VLOOKUP(G296,官網匯出!A:AS,43,FALSE),2))</f>
        <v>#N/A</v>
      </c>
      <c r="AX296" s="1" t="str">
        <f t="shared" si="64"/>
        <v>O</v>
      </c>
    </row>
    <row r="297" spans="1:50">
      <c r="A297" s="1" t="str">
        <f>IF(G297="","",VLOOKUP(官網轉換!AW297,團名!A:B,2,FALSE))</f>
        <v/>
      </c>
      <c r="B297" s="1" t="str">
        <f>IF(G297="","",IF(LEFT(VLOOKUP(G297,官網匯出!A:AQ,43,0),2)="wf",VLOOKUP(VLOOKUP(G297,官網匯出!A:AQ,43,0),團名!$I$1:$K$12,2,FALSE),"N0071"))</f>
        <v/>
      </c>
      <c r="C297" s="1" t="str">
        <f>IFERROR(VLOOKUP(官網匯出!D297,團名!E:G,3,FALSE),"")</f>
        <v/>
      </c>
      <c r="D297" s="1" t="str">
        <f t="shared" si="55"/>
        <v/>
      </c>
      <c r="E297" s="1" t="str">
        <f t="shared" si="56"/>
        <v/>
      </c>
      <c r="F297" s="1" t="str">
        <f>IF(官網匯出!F297="已付款","","B0012")</f>
        <v>B0012</v>
      </c>
      <c r="G297" s="1" t="str">
        <f>IF(官網匯出!A297="","",官網匯出!A297)</f>
        <v/>
      </c>
      <c r="H297" s="3" t="str">
        <f>IF(官網匯出!B297="","",官網匯出!B297)</f>
        <v/>
      </c>
      <c r="I297" s="1" t="str">
        <f>IF(官網匯出!C297="","",官網匯出!C297)</f>
        <v/>
      </c>
      <c r="J297" s="1" t="str">
        <f>IF(官網匯出!D297="","",官網匯出!D297)</f>
        <v/>
      </c>
      <c r="K297" s="3" t="str">
        <f>IF(官網匯出!E297="","",官網匯出!E297)</f>
        <v/>
      </c>
      <c r="L297" s="1" t="str">
        <f>IF(官網匯出!F297="","",官網匯出!F297)</f>
        <v/>
      </c>
      <c r="M297" s="1" t="str">
        <f>IF(官網匯出!G297="","",官網匯出!G297)</f>
        <v/>
      </c>
      <c r="N297" s="1" t="str">
        <f>IF(官網匯出!H297="","",官網匯出!H297)</f>
        <v/>
      </c>
      <c r="P297" s="1" t="str">
        <f>IF(官網匯出!J297="","",RIGHT(官網匯出!J297,LEN(官網匯出!J297)-2))</f>
        <v/>
      </c>
      <c r="Q297" s="1" t="str">
        <f>IF(官網匯出!K297="","",官網匯出!K297)</f>
        <v/>
      </c>
      <c r="R297" s="1" t="str">
        <f>IF(官網匯出!L297="","",官網匯出!L297)</f>
        <v/>
      </c>
      <c r="S297" s="1" t="str">
        <f>IF(官網匯出!M297="","",官網匯出!M297)</f>
        <v/>
      </c>
      <c r="T297" s="1" t="str">
        <f>IF(官網匯出!N297="","",官網匯出!N297)</f>
        <v/>
      </c>
      <c r="U297" s="1" t="str">
        <f>IF(官網匯出!O297="","",官網匯出!O297)</f>
        <v/>
      </c>
      <c r="V297" s="1" t="str">
        <f>IF(官網匯出!P297="",IF(G297="","",0),官網匯出!P297)</f>
        <v/>
      </c>
      <c r="W297" s="1" t="str">
        <f>IF(官網匯出!Q297="",IF(G297="","",0),官網匯出!Q297)</f>
        <v/>
      </c>
      <c r="X297" s="1" t="str">
        <f>IF(官網匯出!R297="","",官網匯出!R297)</f>
        <v/>
      </c>
      <c r="Y297" s="1" t="str">
        <f>IF(官網匯出!S297="","",官網匯出!S297)</f>
        <v/>
      </c>
      <c r="Z297" s="1" t="str">
        <f>IF(G297="","",官網匯出!T297)</f>
        <v/>
      </c>
      <c r="AA297" s="1" t="str">
        <f>IF(G297="","",官網匯出!AK297)</f>
        <v/>
      </c>
      <c r="AB297" s="1" t="str">
        <f>IF(G297="","",IF(官網匯出!V297="","",官網匯出!V297))</f>
        <v/>
      </c>
      <c r="AJ297" s="1" t="str">
        <f>IF(G297="","",IF(官網匯出!AE297="","",官網匯出!AE297))</f>
        <v/>
      </c>
      <c r="AK297" s="1" t="str">
        <f>IF(G297="","",IF(官網匯出!AD297="","",官網匯出!AD297))</f>
        <v/>
      </c>
      <c r="AL297" s="1" t="str">
        <f t="shared" si="57"/>
        <v>0</v>
      </c>
      <c r="AM297" s="1" t="str">
        <f>IF(官網匯出!AG297="","",官網匯出!AG297)</f>
        <v/>
      </c>
      <c r="AN297" s="1" t="str">
        <f>IF(G297="","",IF(官網匯出!AH297="","",官網匯出!AH297))</f>
        <v/>
      </c>
      <c r="AO297" s="14" t="str">
        <f t="shared" si="58"/>
        <v/>
      </c>
      <c r="AP297" s="14" t="str">
        <f t="shared" si="59"/>
        <v>1</v>
      </c>
      <c r="AQ297" s="14" t="str">
        <f t="shared" si="60"/>
        <v>0</v>
      </c>
      <c r="AR297" s="1" t="str">
        <f t="shared" si="61"/>
        <v/>
      </c>
      <c r="AS297" s="1" t="str">
        <f t="shared" si="62"/>
        <v/>
      </c>
      <c r="AT297" s="1" t="str">
        <f t="shared" si="63"/>
        <v/>
      </c>
      <c r="AU297" s="1" t="str">
        <f t="shared" si="54"/>
        <v/>
      </c>
      <c r="AV297" s="1" t="e">
        <f>IF(VLOOKUP(G297,官網匯出!A:AQ,42,FALSE)="","[黃金盾官網]",VLOOKUP(G297,官網匯出!A:AQ,42,FALSE))</f>
        <v>#N/A</v>
      </c>
      <c r="AW297" s="1" t="e">
        <f>IF(LEFT(VLOOKUP(G297,官網匯出!A:AS,43,FALSE),2)="","web",LEFT(VLOOKUP(G297,官網匯出!A:AS,43,FALSE),2))</f>
        <v>#N/A</v>
      </c>
      <c r="AX297" s="1" t="str">
        <f t="shared" si="64"/>
        <v>O</v>
      </c>
    </row>
    <row r="298" spans="1:50">
      <c r="A298" s="1" t="str">
        <f>IF(G298="","",VLOOKUP(官網轉換!AW298,團名!A:B,2,FALSE))</f>
        <v/>
      </c>
      <c r="B298" s="1" t="str">
        <f>IF(G298="","",IF(LEFT(VLOOKUP(G298,官網匯出!A:AQ,43,0),2)="wf",VLOOKUP(VLOOKUP(G298,官網匯出!A:AQ,43,0),團名!$I$1:$K$12,2,FALSE),"N0071"))</f>
        <v/>
      </c>
      <c r="C298" s="1" t="str">
        <f>IFERROR(VLOOKUP(官網匯出!D298,團名!E:G,3,FALSE),"")</f>
        <v/>
      </c>
      <c r="D298" s="1" t="str">
        <f t="shared" si="55"/>
        <v/>
      </c>
      <c r="E298" s="1" t="str">
        <f t="shared" si="56"/>
        <v/>
      </c>
      <c r="F298" s="1" t="str">
        <f>IF(官網匯出!F298="已付款","","B0012")</f>
        <v>B0012</v>
      </c>
      <c r="G298" s="1" t="str">
        <f>IF(官網匯出!A298="","",官網匯出!A298)</f>
        <v/>
      </c>
      <c r="H298" s="3" t="str">
        <f>IF(官網匯出!B298="","",官網匯出!B298)</f>
        <v/>
      </c>
      <c r="I298" s="1" t="str">
        <f>IF(官網匯出!C298="","",官網匯出!C298)</f>
        <v/>
      </c>
      <c r="J298" s="1" t="str">
        <f>IF(官網匯出!D298="","",官網匯出!D298)</f>
        <v/>
      </c>
      <c r="K298" s="3" t="str">
        <f>IF(官網匯出!E298="","",官網匯出!E298)</f>
        <v/>
      </c>
      <c r="L298" s="1" t="str">
        <f>IF(官網匯出!F298="","",官網匯出!F298)</f>
        <v/>
      </c>
      <c r="M298" s="1" t="str">
        <f>IF(官網匯出!G298="","",官網匯出!G298)</f>
        <v/>
      </c>
      <c r="N298" s="1" t="str">
        <f>IF(官網匯出!H298="","",官網匯出!H298)</f>
        <v/>
      </c>
      <c r="P298" s="1" t="str">
        <f>IF(官網匯出!J298="","",RIGHT(官網匯出!J298,LEN(官網匯出!J298)-2))</f>
        <v/>
      </c>
      <c r="Q298" s="1" t="str">
        <f>IF(官網匯出!K298="","",官網匯出!K298)</f>
        <v/>
      </c>
      <c r="R298" s="1" t="str">
        <f>IF(官網匯出!L298="","",官網匯出!L298)</f>
        <v/>
      </c>
      <c r="S298" s="1" t="str">
        <f>IF(官網匯出!M298="","",官網匯出!M298)</f>
        <v/>
      </c>
      <c r="T298" s="1" t="str">
        <f>IF(官網匯出!N298="","",官網匯出!N298)</f>
        <v/>
      </c>
      <c r="U298" s="1" t="str">
        <f>IF(官網匯出!O298="","",官網匯出!O298)</f>
        <v/>
      </c>
      <c r="V298" s="1" t="str">
        <f>IF(官網匯出!P298="",IF(G298="","",0),官網匯出!P298)</f>
        <v/>
      </c>
      <c r="W298" s="1" t="str">
        <f>IF(官網匯出!Q298="",IF(G298="","",0),官網匯出!Q298)</f>
        <v/>
      </c>
      <c r="X298" s="1" t="str">
        <f>IF(官網匯出!R298="","",官網匯出!R298)</f>
        <v/>
      </c>
      <c r="Y298" s="1" t="str">
        <f>IF(官網匯出!S298="","",官網匯出!S298)</f>
        <v/>
      </c>
      <c r="Z298" s="1" t="str">
        <f>IF(G298="","",官網匯出!T298)</f>
        <v/>
      </c>
      <c r="AA298" s="1" t="str">
        <f>IF(G298="","",官網匯出!AK298)</f>
        <v/>
      </c>
      <c r="AB298" s="1" t="str">
        <f>IF(G298="","",IF(官網匯出!V298="","",官網匯出!V298))</f>
        <v/>
      </c>
      <c r="AJ298" s="1" t="str">
        <f>IF(G298="","",IF(官網匯出!AE298="","",官網匯出!AE298))</f>
        <v/>
      </c>
      <c r="AK298" s="1" t="str">
        <f>IF(G298="","",IF(官網匯出!AD298="","",官網匯出!AD298))</f>
        <v/>
      </c>
      <c r="AL298" s="1" t="str">
        <f t="shared" si="57"/>
        <v>0</v>
      </c>
      <c r="AM298" s="1" t="str">
        <f>IF(官網匯出!AG298="","",官網匯出!AG298)</f>
        <v/>
      </c>
      <c r="AN298" s="1" t="str">
        <f>IF(G298="","",IF(官網匯出!AH298="","",官網匯出!AH298))</f>
        <v/>
      </c>
      <c r="AO298" s="14" t="str">
        <f t="shared" si="58"/>
        <v/>
      </c>
      <c r="AP298" s="14" t="str">
        <f t="shared" si="59"/>
        <v>1</v>
      </c>
      <c r="AQ298" s="14" t="str">
        <f t="shared" si="60"/>
        <v>0</v>
      </c>
      <c r="AR298" s="1" t="str">
        <f t="shared" si="61"/>
        <v/>
      </c>
      <c r="AS298" s="1" t="str">
        <f t="shared" si="62"/>
        <v/>
      </c>
      <c r="AT298" s="1" t="str">
        <f t="shared" si="63"/>
        <v/>
      </c>
      <c r="AU298" s="1" t="str">
        <f t="shared" si="54"/>
        <v/>
      </c>
      <c r="AV298" s="1" t="e">
        <f>IF(VLOOKUP(G298,官網匯出!A:AQ,42,FALSE)="","[黃金盾官網]",VLOOKUP(G298,官網匯出!A:AQ,42,FALSE))</f>
        <v>#N/A</v>
      </c>
      <c r="AW298" s="1" t="e">
        <f>IF(LEFT(VLOOKUP(G298,官網匯出!A:AS,43,FALSE),2)="","web",LEFT(VLOOKUP(G298,官網匯出!A:AS,43,FALSE),2))</f>
        <v>#N/A</v>
      </c>
      <c r="AX298" s="1" t="str">
        <f t="shared" si="64"/>
        <v>O</v>
      </c>
    </row>
    <row r="299" spans="1:50">
      <c r="A299" s="1" t="str">
        <f>IF(G299="","",VLOOKUP(官網轉換!AW299,團名!A:B,2,FALSE))</f>
        <v/>
      </c>
      <c r="B299" s="1" t="str">
        <f>IF(G299="","",IF(LEFT(VLOOKUP(G299,官網匯出!A:AQ,43,0),2)="wf",VLOOKUP(VLOOKUP(G299,官網匯出!A:AQ,43,0),團名!$I$1:$K$12,2,FALSE),"N0071"))</f>
        <v/>
      </c>
      <c r="C299" s="1" t="str">
        <f>IFERROR(VLOOKUP(官網匯出!D299,團名!E:G,3,FALSE),"")</f>
        <v/>
      </c>
      <c r="D299" s="1" t="str">
        <f t="shared" si="55"/>
        <v/>
      </c>
      <c r="E299" s="1" t="str">
        <f t="shared" si="56"/>
        <v/>
      </c>
      <c r="F299" s="1" t="str">
        <f>IF(官網匯出!F299="已付款","","B0012")</f>
        <v>B0012</v>
      </c>
      <c r="G299" s="1" t="str">
        <f>IF(官網匯出!A299="","",官網匯出!A299)</f>
        <v/>
      </c>
      <c r="H299" s="3" t="str">
        <f>IF(官網匯出!B299="","",官網匯出!B299)</f>
        <v/>
      </c>
      <c r="I299" s="1" t="str">
        <f>IF(官網匯出!C299="","",官網匯出!C299)</f>
        <v/>
      </c>
      <c r="J299" s="1" t="str">
        <f>IF(官網匯出!D299="","",官網匯出!D299)</f>
        <v/>
      </c>
      <c r="K299" s="3" t="str">
        <f>IF(官網匯出!E299="","",官網匯出!E299)</f>
        <v/>
      </c>
      <c r="L299" s="1" t="str">
        <f>IF(官網匯出!F299="","",官網匯出!F299)</f>
        <v/>
      </c>
      <c r="M299" s="1" t="str">
        <f>IF(官網匯出!G299="","",官網匯出!G299)</f>
        <v/>
      </c>
      <c r="N299" s="1" t="str">
        <f>IF(官網匯出!H299="","",官網匯出!H299)</f>
        <v/>
      </c>
      <c r="P299" s="1" t="str">
        <f>IF(官網匯出!J299="","",RIGHT(官網匯出!J299,LEN(官網匯出!J299)-2))</f>
        <v/>
      </c>
      <c r="Q299" s="1" t="str">
        <f>IF(官網匯出!K299="","",官網匯出!K299)</f>
        <v/>
      </c>
      <c r="R299" s="1" t="str">
        <f>IF(官網匯出!L299="","",官網匯出!L299)</f>
        <v/>
      </c>
      <c r="S299" s="1" t="str">
        <f>IF(官網匯出!M299="","",官網匯出!M299)</f>
        <v/>
      </c>
      <c r="T299" s="1" t="str">
        <f>IF(官網匯出!N299="","",官網匯出!N299)</f>
        <v/>
      </c>
      <c r="U299" s="1" t="str">
        <f>IF(官網匯出!O299="","",官網匯出!O299)</f>
        <v/>
      </c>
      <c r="V299" s="1" t="str">
        <f>IF(官網匯出!P299="",IF(G299="","",0),官網匯出!P299)</f>
        <v/>
      </c>
      <c r="W299" s="1" t="str">
        <f>IF(官網匯出!Q299="",IF(G299="","",0),官網匯出!Q299)</f>
        <v/>
      </c>
      <c r="X299" s="1" t="str">
        <f>IF(官網匯出!R299="","",官網匯出!R299)</f>
        <v/>
      </c>
      <c r="Y299" s="1" t="str">
        <f>IF(官網匯出!S299="","",官網匯出!S299)</f>
        <v/>
      </c>
      <c r="Z299" s="1" t="str">
        <f>IF(G299="","",官網匯出!T299)</f>
        <v/>
      </c>
      <c r="AA299" s="1" t="str">
        <f>IF(G299="","",官網匯出!AK299)</f>
        <v/>
      </c>
      <c r="AB299" s="1" t="str">
        <f>IF(G299="","",IF(官網匯出!V299="","",官網匯出!V299))</f>
        <v/>
      </c>
      <c r="AJ299" s="1" t="str">
        <f>IF(G299="","",IF(官網匯出!AE299="","",官網匯出!AE299))</f>
        <v/>
      </c>
      <c r="AK299" s="1" t="str">
        <f>IF(G299="","",IF(官網匯出!AD299="","",官網匯出!AD299))</f>
        <v/>
      </c>
      <c r="AL299" s="1" t="str">
        <f t="shared" si="57"/>
        <v>0</v>
      </c>
      <c r="AM299" s="1" t="str">
        <f>IF(官網匯出!AG299="","",官網匯出!AG299)</f>
        <v/>
      </c>
      <c r="AN299" s="1" t="str">
        <f>IF(G299="","",IF(官網匯出!AH299="","",官網匯出!AH299))</f>
        <v/>
      </c>
      <c r="AO299" s="14" t="str">
        <f t="shared" si="58"/>
        <v/>
      </c>
      <c r="AP299" s="14" t="str">
        <f t="shared" si="59"/>
        <v>1</v>
      </c>
      <c r="AQ299" s="14" t="str">
        <f t="shared" si="60"/>
        <v>0</v>
      </c>
      <c r="AR299" s="1" t="str">
        <f t="shared" si="61"/>
        <v/>
      </c>
      <c r="AS299" s="1" t="str">
        <f t="shared" si="62"/>
        <v/>
      </c>
      <c r="AT299" s="1" t="str">
        <f t="shared" si="63"/>
        <v/>
      </c>
      <c r="AU299" s="1" t="str">
        <f t="shared" si="54"/>
        <v/>
      </c>
      <c r="AV299" s="1" t="e">
        <f>IF(VLOOKUP(G299,官網匯出!A:AQ,42,FALSE)="","[黃金盾官網]",VLOOKUP(G299,官網匯出!A:AQ,42,FALSE))</f>
        <v>#N/A</v>
      </c>
      <c r="AW299" s="1" t="e">
        <f>IF(LEFT(VLOOKUP(G299,官網匯出!A:AS,43,FALSE),2)="","web",LEFT(VLOOKUP(G299,官網匯出!A:AS,43,FALSE),2))</f>
        <v>#N/A</v>
      </c>
      <c r="AX299" s="1" t="str">
        <f t="shared" si="64"/>
        <v>O</v>
      </c>
    </row>
    <row r="300" spans="1:50">
      <c r="A300" s="1" t="str">
        <f>IF(G300="","",VLOOKUP(官網轉換!AW300,團名!A:B,2,FALSE))</f>
        <v/>
      </c>
      <c r="B300" s="1" t="str">
        <f>IF(G300="","",IF(LEFT(VLOOKUP(G300,官網匯出!A:AQ,43,0),2)="wf",VLOOKUP(VLOOKUP(G300,官網匯出!A:AQ,43,0),團名!$I$1:$K$12,2,FALSE),"N0071"))</f>
        <v/>
      </c>
      <c r="C300" s="1" t="str">
        <f>IFERROR(VLOOKUP(官網匯出!D300,團名!E:G,3,FALSE),"")</f>
        <v/>
      </c>
      <c r="D300" s="1" t="str">
        <f t="shared" si="55"/>
        <v/>
      </c>
      <c r="E300" s="1" t="str">
        <f t="shared" si="56"/>
        <v/>
      </c>
      <c r="F300" s="1" t="str">
        <f>IF(官網匯出!F300="已付款","","B0012")</f>
        <v>B0012</v>
      </c>
      <c r="G300" s="1" t="str">
        <f>IF(官網匯出!A300="","",官網匯出!A300)</f>
        <v/>
      </c>
      <c r="H300" s="3" t="str">
        <f>IF(官網匯出!B300="","",官網匯出!B300)</f>
        <v/>
      </c>
      <c r="I300" s="1" t="str">
        <f>IF(官網匯出!C300="","",官網匯出!C300)</f>
        <v/>
      </c>
      <c r="J300" s="1" t="str">
        <f>IF(官網匯出!D300="","",官網匯出!D300)</f>
        <v/>
      </c>
      <c r="K300" s="3" t="str">
        <f>IF(官網匯出!E300="","",官網匯出!E300)</f>
        <v/>
      </c>
      <c r="L300" s="1" t="str">
        <f>IF(官網匯出!F300="","",官網匯出!F300)</f>
        <v/>
      </c>
      <c r="M300" s="1" t="str">
        <f>IF(官網匯出!G300="","",官網匯出!G300)</f>
        <v/>
      </c>
      <c r="N300" s="1" t="str">
        <f>IF(官網匯出!H300="","",官網匯出!H300)</f>
        <v/>
      </c>
      <c r="P300" s="1" t="str">
        <f>IF(官網匯出!J300="","",RIGHT(官網匯出!J300,LEN(官網匯出!J300)-2))</f>
        <v/>
      </c>
      <c r="Q300" s="1" t="str">
        <f>IF(官網匯出!K300="","",官網匯出!K300)</f>
        <v/>
      </c>
      <c r="R300" s="1" t="str">
        <f>IF(官網匯出!L300="","",官網匯出!L300)</f>
        <v/>
      </c>
      <c r="S300" s="1" t="str">
        <f>IF(官網匯出!M300="","",官網匯出!M300)</f>
        <v/>
      </c>
      <c r="T300" s="1" t="str">
        <f>IF(官網匯出!N300="","",官網匯出!N300)</f>
        <v/>
      </c>
      <c r="U300" s="1" t="str">
        <f>IF(官網匯出!O300="","",官網匯出!O300)</f>
        <v/>
      </c>
      <c r="V300" s="1" t="str">
        <f>IF(官網匯出!P300="",IF(G300="","",0),官網匯出!P300)</f>
        <v/>
      </c>
      <c r="W300" s="1" t="str">
        <f>IF(官網匯出!Q300="",IF(G300="","",0),官網匯出!Q300)</f>
        <v/>
      </c>
      <c r="X300" s="1" t="str">
        <f>IF(官網匯出!R300="","",官網匯出!R300)</f>
        <v/>
      </c>
      <c r="Y300" s="1" t="str">
        <f>IF(官網匯出!S300="","",官網匯出!S300)</f>
        <v/>
      </c>
      <c r="Z300" s="1" t="str">
        <f>IF(G300="","",官網匯出!T300)</f>
        <v/>
      </c>
      <c r="AA300" s="1" t="str">
        <f>IF(G300="","",官網匯出!AK300)</f>
        <v/>
      </c>
      <c r="AB300" s="1" t="str">
        <f>IF(G300="","",IF(官網匯出!V300="","",官網匯出!V300))</f>
        <v/>
      </c>
      <c r="AJ300" s="1" t="str">
        <f>IF(G300="","",IF(官網匯出!AE300="","",官網匯出!AE300))</f>
        <v/>
      </c>
      <c r="AK300" s="1" t="str">
        <f>IF(G300="","",IF(官網匯出!AD300="","",官網匯出!AD300))</f>
        <v/>
      </c>
      <c r="AL300" s="1" t="str">
        <f t="shared" si="57"/>
        <v>0</v>
      </c>
      <c r="AM300" s="1" t="str">
        <f>IF(官網匯出!AG300="","",官網匯出!AG300)</f>
        <v/>
      </c>
      <c r="AN300" s="1" t="str">
        <f>IF(G300="","",IF(官網匯出!AH300="","",官網匯出!AH300))</f>
        <v/>
      </c>
      <c r="AO300" s="14" t="str">
        <f t="shared" si="58"/>
        <v/>
      </c>
      <c r="AP300" s="14" t="str">
        <f t="shared" si="59"/>
        <v>1</v>
      </c>
      <c r="AQ300" s="14" t="str">
        <f t="shared" si="60"/>
        <v>0</v>
      </c>
      <c r="AR300" s="1" t="str">
        <f t="shared" si="61"/>
        <v/>
      </c>
      <c r="AS300" s="1" t="str">
        <f t="shared" si="62"/>
        <v/>
      </c>
      <c r="AT300" s="1" t="str">
        <f t="shared" si="63"/>
        <v/>
      </c>
      <c r="AU300" s="1" t="str">
        <f t="shared" si="54"/>
        <v/>
      </c>
      <c r="AV300" s="1" t="e">
        <f>IF(VLOOKUP(G300,官網匯出!A:AQ,42,FALSE)="","[黃金盾官網]",VLOOKUP(G300,官網匯出!A:AQ,42,FALSE))</f>
        <v>#N/A</v>
      </c>
      <c r="AW300" s="1" t="e">
        <f>IF(LEFT(VLOOKUP(G300,官網匯出!A:AS,43,FALSE),2)="","web",LEFT(VLOOKUP(G300,官網匯出!A:AS,43,FALSE),2))</f>
        <v>#N/A</v>
      </c>
      <c r="AX300" s="1" t="str">
        <f t="shared" si="64"/>
        <v>O</v>
      </c>
    </row>
    <row r="301" spans="1:50">
      <c r="A301" s="1" t="str">
        <f>IF(G301="","",VLOOKUP(官網轉換!AW301,團名!A:B,2,FALSE))</f>
        <v/>
      </c>
      <c r="B301" s="1" t="str">
        <f>IF(G301="","",IF(LEFT(VLOOKUP(G301,官網匯出!A:AQ,43,0),2)="wf",VLOOKUP(VLOOKUP(G301,官網匯出!A:AQ,43,0),團名!$I$1:$K$12,2,FALSE),"N0071"))</f>
        <v/>
      </c>
      <c r="C301" s="1" t="str">
        <f>IFERROR(VLOOKUP(官網匯出!D301,團名!E:G,3,FALSE),"")</f>
        <v/>
      </c>
      <c r="D301" s="1" t="str">
        <f t="shared" si="55"/>
        <v/>
      </c>
      <c r="E301" s="1" t="str">
        <f t="shared" si="56"/>
        <v/>
      </c>
      <c r="F301" s="1" t="str">
        <f>IF(官網匯出!F301="已付款","","B0012")</f>
        <v>B0012</v>
      </c>
      <c r="G301" s="1" t="str">
        <f>IF(官網匯出!A301="","",官網匯出!A301)</f>
        <v/>
      </c>
      <c r="H301" s="3" t="str">
        <f>IF(官網匯出!B301="","",官網匯出!B301)</f>
        <v/>
      </c>
      <c r="I301" s="1" t="str">
        <f>IF(官網匯出!C301="","",官網匯出!C301)</f>
        <v/>
      </c>
      <c r="J301" s="1" t="str">
        <f>IF(官網匯出!D301="","",官網匯出!D301)</f>
        <v/>
      </c>
      <c r="K301" s="3" t="str">
        <f>IF(官網匯出!E301="","",官網匯出!E301)</f>
        <v/>
      </c>
      <c r="L301" s="1" t="str">
        <f>IF(官網匯出!F301="","",官網匯出!F301)</f>
        <v/>
      </c>
      <c r="M301" s="1" t="str">
        <f>IF(官網匯出!G301="","",官網匯出!G301)</f>
        <v/>
      </c>
      <c r="N301" s="1" t="str">
        <f>IF(官網匯出!H301="","",官網匯出!H301)</f>
        <v/>
      </c>
      <c r="P301" s="1" t="str">
        <f>IF(官網匯出!J301="","",RIGHT(官網匯出!J301,LEN(官網匯出!J301)-2))</f>
        <v/>
      </c>
      <c r="Q301" s="1" t="str">
        <f>IF(官網匯出!K301="","",官網匯出!K301)</f>
        <v/>
      </c>
      <c r="R301" s="1" t="str">
        <f>IF(官網匯出!L301="","",官網匯出!L301)</f>
        <v/>
      </c>
      <c r="S301" s="1" t="str">
        <f>IF(官網匯出!M301="","",官網匯出!M301)</f>
        <v/>
      </c>
      <c r="T301" s="1" t="str">
        <f>IF(官網匯出!N301="","",官網匯出!N301)</f>
        <v/>
      </c>
      <c r="U301" s="1" t="str">
        <f>IF(官網匯出!O301="","",官網匯出!O301)</f>
        <v/>
      </c>
      <c r="V301" s="1" t="str">
        <f>IF(官網匯出!P301="",IF(G301="","",0),官網匯出!P301)</f>
        <v/>
      </c>
      <c r="W301" s="1" t="str">
        <f>IF(官網匯出!Q301="",IF(G301="","",0),官網匯出!Q301)</f>
        <v/>
      </c>
      <c r="X301" s="1" t="str">
        <f>IF(官網匯出!R301="","",官網匯出!R301)</f>
        <v/>
      </c>
      <c r="Y301" s="1" t="str">
        <f>IF(官網匯出!S301="","",官網匯出!S301)</f>
        <v/>
      </c>
      <c r="Z301" s="1" t="str">
        <f>IF(G301="","",官網匯出!T301)</f>
        <v/>
      </c>
      <c r="AA301" s="1" t="str">
        <f>IF(G301="","",官網匯出!AK301)</f>
        <v/>
      </c>
      <c r="AB301" s="1" t="str">
        <f>IF(G301="","",IF(官網匯出!V301="","",官網匯出!V301))</f>
        <v/>
      </c>
      <c r="AJ301" s="1" t="str">
        <f>IF(G301="","",IF(官網匯出!AE301="","",官網匯出!AE301))</f>
        <v/>
      </c>
      <c r="AK301" s="1" t="str">
        <f>IF(G301="","",IF(官網匯出!AD301="","",官網匯出!AD301))</f>
        <v/>
      </c>
      <c r="AL301" s="1" t="str">
        <f t="shared" si="57"/>
        <v>0</v>
      </c>
      <c r="AM301" s="1" t="str">
        <f>IF(官網匯出!AG301="","",官網匯出!AG301)</f>
        <v/>
      </c>
      <c r="AN301" s="1" t="str">
        <f>IF(G301="","",IF(官網匯出!AH301="","",官網匯出!AH301))</f>
        <v/>
      </c>
      <c r="AO301" s="14" t="str">
        <f t="shared" si="58"/>
        <v/>
      </c>
      <c r="AP301" s="14" t="str">
        <f t="shared" si="59"/>
        <v>1</v>
      </c>
      <c r="AQ301" s="14" t="str">
        <f t="shared" si="60"/>
        <v>0</v>
      </c>
      <c r="AR301" s="1" t="str">
        <f t="shared" si="61"/>
        <v/>
      </c>
      <c r="AS301" s="1" t="str">
        <f t="shared" si="62"/>
        <v/>
      </c>
      <c r="AT301" s="1" t="str">
        <f t="shared" si="63"/>
        <v/>
      </c>
      <c r="AU301" s="1" t="str">
        <f t="shared" si="54"/>
        <v/>
      </c>
      <c r="AV301" s="1" t="e">
        <f>IF(VLOOKUP(G301,官網匯出!A:AQ,42,FALSE)="","[黃金盾官網]",VLOOKUP(G301,官網匯出!A:AQ,42,FALSE))</f>
        <v>#N/A</v>
      </c>
      <c r="AW301" s="1" t="e">
        <f>IF(LEFT(VLOOKUP(G301,官網匯出!A:AS,43,FALSE),2)="","web",LEFT(VLOOKUP(G301,官網匯出!A:AS,43,FALSE),2))</f>
        <v>#N/A</v>
      </c>
      <c r="AX301" s="1" t="str">
        <f t="shared" si="64"/>
        <v>O</v>
      </c>
    </row>
    <row r="302" spans="1:50">
      <c r="A302" s="1" t="str">
        <f>IF(G302="","",VLOOKUP(官網轉換!AW302,團名!A:B,2,FALSE))</f>
        <v/>
      </c>
      <c r="B302" s="1" t="str">
        <f>IF(G302="","",IF(LEFT(VLOOKUP(G302,官網匯出!A:AQ,43,0),2)="wf",VLOOKUP(VLOOKUP(G302,官網匯出!A:AQ,43,0),團名!$I$1:$K$12,2,FALSE),"N0071"))</f>
        <v/>
      </c>
      <c r="C302" s="1" t="str">
        <f>IFERROR(VLOOKUP(官網匯出!D302,團名!E:G,3,FALSE),"")</f>
        <v/>
      </c>
      <c r="D302" s="1" t="str">
        <f t="shared" si="55"/>
        <v/>
      </c>
      <c r="E302" s="1" t="str">
        <f t="shared" si="56"/>
        <v/>
      </c>
      <c r="F302" s="1" t="str">
        <f>IF(官網匯出!F302="已付款","","B0012")</f>
        <v>B0012</v>
      </c>
      <c r="G302" s="1" t="str">
        <f>IF(官網匯出!A302="","",官網匯出!A302)</f>
        <v/>
      </c>
      <c r="H302" s="3" t="str">
        <f>IF(官網匯出!B302="","",官網匯出!B302)</f>
        <v/>
      </c>
      <c r="I302" s="1" t="str">
        <f>IF(官網匯出!C302="","",官網匯出!C302)</f>
        <v/>
      </c>
      <c r="J302" s="1" t="str">
        <f>IF(官網匯出!D302="","",官網匯出!D302)</f>
        <v/>
      </c>
      <c r="K302" s="3" t="str">
        <f>IF(官網匯出!E302="","",官網匯出!E302)</f>
        <v/>
      </c>
      <c r="L302" s="1" t="str">
        <f>IF(官網匯出!F302="","",官網匯出!F302)</f>
        <v/>
      </c>
      <c r="M302" s="1" t="str">
        <f>IF(官網匯出!G302="","",官網匯出!G302)</f>
        <v/>
      </c>
      <c r="N302" s="1" t="str">
        <f>IF(官網匯出!H302="","",官網匯出!H302)</f>
        <v/>
      </c>
      <c r="P302" s="1" t="str">
        <f>IF(官網匯出!J302="","",RIGHT(官網匯出!J302,LEN(官網匯出!J302)-2))</f>
        <v/>
      </c>
      <c r="Q302" s="1" t="str">
        <f>IF(官網匯出!K302="","",官網匯出!K302)</f>
        <v/>
      </c>
      <c r="R302" s="1" t="str">
        <f>IF(官網匯出!L302="","",官網匯出!L302)</f>
        <v/>
      </c>
      <c r="S302" s="1" t="str">
        <f>IF(官網匯出!M302="","",官網匯出!M302)</f>
        <v/>
      </c>
      <c r="T302" s="1" t="str">
        <f>IF(官網匯出!N302="","",官網匯出!N302)</f>
        <v/>
      </c>
      <c r="U302" s="1" t="str">
        <f>IF(官網匯出!O302="","",官網匯出!O302)</f>
        <v/>
      </c>
      <c r="V302" s="1" t="str">
        <f>IF(官網匯出!P302="",IF(G302="","",0),官網匯出!P302)</f>
        <v/>
      </c>
      <c r="W302" s="1" t="str">
        <f>IF(官網匯出!Q302="",IF(G302="","",0),官網匯出!Q302)</f>
        <v/>
      </c>
      <c r="X302" s="1" t="str">
        <f>IF(官網匯出!R302="","",官網匯出!R302)</f>
        <v/>
      </c>
      <c r="Y302" s="1" t="str">
        <f>IF(官網匯出!S302="","",官網匯出!S302)</f>
        <v/>
      </c>
      <c r="Z302" s="1" t="str">
        <f>IF(G302="","",官網匯出!T302)</f>
        <v/>
      </c>
      <c r="AA302" s="1" t="str">
        <f>IF(G302="","",官網匯出!AK302)</f>
        <v/>
      </c>
      <c r="AB302" s="1" t="str">
        <f>IF(G302="","",IF(官網匯出!V302="","",官網匯出!V302))</f>
        <v/>
      </c>
      <c r="AJ302" s="1" t="str">
        <f>IF(G302="","",IF(官網匯出!AE302="","",官網匯出!AE302))</f>
        <v/>
      </c>
      <c r="AK302" s="1" t="str">
        <f>IF(G302="","",IF(官網匯出!AD302="","",官網匯出!AD302))</f>
        <v/>
      </c>
      <c r="AL302" s="1" t="str">
        <f t="shared" si="57"/>
        <v>0</v>
      </c>
      <c r="AM302" s="1" t="str">
        <f>IF(官網匯出!AG302="","",官網匯出!AG302)</f>
        <v/>
      </c>
      <c r="AN302" s="1" t="str">
        <f>IF(G302="","",IF(官網匯出!AH302="","",官網匯出!AH302))</f>
        <v/>
      </c>
      <c r="AO302" s="14" t="str">
        <f t="shared" si="58"/>
        <v/>
      </c>
      <c r="AP302" s="14" t="str">
        <f t="shared" si="59"/>
        <v>1</v>
      </c>
      <c r="AQ302" s="14" t="str">
        <f t="shared" si="60"/>
        <v>0</v>
      </c>
      <c r="AR302" s="1" t="str">
        <f t="shared" si="61"/>
        <v/>
      </c>
      <c r="AS302" s="1" t="str">
        <f t="shared" si="62"/>
        <v/>
      </c>
      <c r="AT302" s="1" t="str">
        <f t="shared" si="63"/>
        <v/>
      </c>
      <c r="AU302" s="1" t="str">
        <f t="shared" si="54"/>
        <v/>
      </c>
      <c r="AV302" s="1" t="e">
        <f>IF(VLOOKUP(G302,官網匯出!A:AQ,42,FALSE)="","[黃金盾官網]",VLOOKUP(G302,官網匯出!A:AQ,42,FALSE))</f>
        <v>#N/A</v>
      </c>
      <c r="AW302" s="1" t="e">
        <f>IF(LEFT(VLOOKUP(G302,官網匯出!A:AS,43,FALSE),2)="","web",LEFT(VLOOKUP(G302,官網匯出!A:AS,43,FALSE),2))</f>
        <v>#N/A</v>
      </c>
      <c r="AX302" s="1" t="str">
        <f t="shared" si="64"/>
        <v>O</v>
      </c>
    </row>
    <row r="303" spans="1:50">
      <c r="A303" s="1" t="str">
        <f>IF(G303="","",VLOOKUP(官網轉換!AW303,團名!A:B,2,FALSE))</f>
        <v/>
      </c>
      <c r="B303" s="1" t="str">
        <f>IF(G303="","",IF(LEFT(VLOOKUP(G303,官網匯出!A:AQ,43,0),2)="wf",VLOOKUP(VLOOKUP(G303,官網匯出!A:AQ,43,0),團名!$I$1:$K$12,2,FALSE),"N0071"))</f>
        <v/>
      </c>
      <c r="C303" s="1" t="str">
        <f>IFERROR(VLOOKUP(官網匯出!D303,團名!E:G,3,FALSE),"")</f>
        <v/>
      </c>
      <c r="D303" s="1" t="str">
        <f t="shared" si="55"/>
        <v/>
      </c>
      <c r="E303" s="1" t="str">
        <f t="shared" si="56"/>
        <v/>
      </c>
      <c r="F303" s="1" t="str">
        <f>IF(官網匯出!F303="已付款","","B0012")</f>
        <v>B0012</v>
      </c>
      <c r="G303" s="1" t="str">
        <f>IF(官網匯出!A303="","",官網匯出!A303)</f>
        <v/>
      </c>
      <c r="H303" s="3" t="str">
        <f>IF(官網匯出!B303="","",官網匯出!B303)</f>
        <v/>
      </c>
      <c r="I303" s="1" t="str">
        <f>IF(官網匯出!C303="","",官網匯出!C303)</f>
        <v/>
      </c>
      <c r="J303" s="1" t="str">
        <f>IF(官網匯出!D303="","",官網匯出!D303)</f>
        <v/>
      </c>
      <c r="K303" s="3" t="str">
        <f>IF(官網匯出!E303="","",官網匯出!E303)</f>
        <v/>
      </c>
      <c r="L303" s="1" t="str">
        <f>IF(官網匯出!F303="","",官網匯出!F303)</f>
        <v/>
      </c>
      <c r="M303" s="1" t="str">
        <f>IF(官網匯出!G303="","",官網匯出!G303)</f>
        <v/>
      </c>
      <c r="N303" s="1" t="str">
        <f>IF(官網匯出!H303="","",官網匯出!H303)</f>
        <v/>
      </c>
      <c r="P303" s="1" t="str">
        <f>IF(官網匯出!J303="","",RIGHT(官網匯出!J303,LEN(官網匯出!J303)-2))</f>
        <v/>
      </c>
      <c r="Q303" s="1" t="str">
        <f>IF(官網匯出!K303="","",官網匯出!K303)</f>
        <v/>
      </c>
      <c r="R303" s="1" t="str">
        <f>IF(官網匯出!L303="","",官網匯出!L303)</f>
        <v/>
      </c>
      <c r="S303" s="1" t="str">
        <f>IF(官網匯出!M303="","",官網匯出!M303)</f>
        <v/>
      </c>
      <c r="T303" s="1" t="str">
        <f>IF(官網匯出!N303="","",官網匯出!N303)</f>
        <v/>
      </c>
      <c r="U303" s="1" t="str">
        <f>IF(官網匯出!O303="","",官網匯出!O303)</f>
        <v/>
      </c>
      <c r="V303" s="1" t="str">
        <f>IF(官網匯出!P303="",IF(G303="","",0),官網匯出!P303)</f>
        <v/>
      </c>
      <c r="W303" s="1" t="str">
        <f>IF(官網匯出!Q303="",IF(G303="","",0),官網匯出!Q303)</f>
        <v/>
      </c>
      <c r="X303" s="1" t="str">
        <f>IF(官網匯出!R303="","",官網匯出!R303)</f>
        <v/>
      </c>
      <c r="Y303" s="1" t="str">
        <f>IF(官網匯出!S303="","",官網匯出!S303)</f>
        <v/>
      </c>
      <c r="Z303" s="1" t="str">
        <f>IF(G303="","",官網匯出!T303)</f>
        <v/>
      </c>
      <c r="AA303" s="1" t="str">
        <f>IF(G303="","",官網匯出!AK303)</f>
        <v/>
      </c>
      <c r="AB303" s="1" t="str">
        <f>IF(G303="","",IF(官網匯出!V303="","",官網匯出!V303))</f>
        <v/>
      </c>
      <c r="AJ303" s="1" t="str">
        <f>IF(G303="","",IF(官網匯出!AE303="","",官網匯出!AE303))</f>
        <v/>
      </c>
      <c r="AK303" s="1" t="str">
        <f>IF(G303="","",IF(官網匯出!AD303="","",官網匯出!AD303))</f>
        <v/>
      </c>
      <c r="AL303" s="1" t="str">
        <f t="shared" si="57"/>
        <v>0</v>
      </c>
      <c r="AM303" s="1" t="str">
        <f>IF(官網匯出!AG303="","",官網匯出!AG303)</f>
        <v/>
      </c>
      <c r="AN303" s="1" t="str">
        <f>IF(G303="","",IF(官網匯出!AH303="","",官網匯出!AH303))</f>
        <v/>
      </c>
      <c r="AO303" s="14" t="str">
        <f t="shared" si="58"/>
        <v/>
      </c>
      <c r="AP303" s="14" t="str">
        <f t="shared" si="59"/>
        <v>1</v>
      </c>
      <c r="AQ303" s="14" t="str">
        <f t="shared" si="60"/>
        <v>0</v>
      </c>
      <c r="AR303" s="1" t="str">
        <f t="shared" si="61"/>
        <v/>
      </c>
      <c r="AS303" s="1" t="str">
        <f t="shared" si="62"/>
        <v/>
      </c>
      <c r="AT303" s="1" t="str">
        <f t="shared" si="63"/>
        <v/>
      </c>
      <c r="AU303" s="1" t="str">
        <f t="shared" si="54"/>
        <v/>
      </c>
      <c r="AV303" s="1" t="e">
        <f>IF(VLOOKUP(G303,官網匯出!A:AQ,42,FALSE)="","[黃金盾官網]",VLOOKUP(G303,官網匯出!A:AQ,42,FALSE))</f>
        <v>#N/A</v>
      </c>
      <c r="AW303" s="1" t="e">
        <f>IF(LEFT(VLOOKUP(G303,官網匯出!A:AS,43,FALSE),2)="","web",LEFT(VLOOKUP(G303,官網匯出!A:AS,43,FALSE),2))</f>
        <v>#N/A</v>
      </c>
      <c r="AX303" s="1" t="str">
        <f t="shared" si="64"/>
        <v>O</v>
      </c>
    </row>
    <row r="304" spans="1:50">
      <c r="A304" s="1" t="str">
        <f>IF(G304="","",VLOOKUP(官網轉換!AW304,團名!A:B,2,FALSE))</f>
        <v/>
      </c>
      <c r="B304" s="1" t="str">
        <f>IF(G304="","",IF(LEFT(VLOOKUP(G304,官網匯出!A:AQ,43,0),2)="wf",VLOOKUP(VLOOKUP(G304,官網匯出!A:AQ,43,0),團名!$I$1:$K$12,2,FALSE),"N0071"))</f>
        <v/>
      </c>
      <c r="C304" s="1" t="str">
        <f>IFERROR(VLOOKUP(官網匯出!D304,團名!E:G,3,FALSE),"")</f>
        <v/>
      </c>
      <c r="D304" s="1" t="str">
        <f t="shared" si="55"/>
        <v/>
      </c>
      <c r="E304" s="1" t="str">
        <f t="shared" si="56"/>
        <v/>
      </c>
      <c r="F304" s="1" t="str">
        <f>IF(官網匯出!F304="已付款","","B0012")</f>
        <v>B0012</v>
      </c>
      <c r="G304" s="1" t="str">
        <f>IF(官網匯出!A304="","",官網匯出!A304)</f>
        <v/>
      </c>
      <c r="H304" s="3" t="str">
        <f>IF(官網匯出!B304="","",官網匯出!B304)</f>
        <v/>
      </c>
      <c r="I304" s="1" t="str">
        <f>IF(官網匯出!C304="","",官網匯出!C304)</f>
        <v/>
      </c>
      <c r="J304" s="1" t="str">
        <f>IF(官網匯出!D304="","",官網匯出!D304)</f>
        <v/>
      </c>
      <c r="K304" s="3" t="str">
        <f>IF(官網匯出!E304="","",官網匯出!E304)</f>
        <v/>
      </c>
      <c r="L304" s="1" t="str">
        <f>IF(官網匯出!F304="","",官網匯出!F304)</f>
        <v/>
      </c>
      <c r="M304" s="1" t="str">
        <f>IF(官網匯出!G304="","",官網匯出!G304)</f>
        <v/>
      </c>
      <c r="N304" s="1" t="str">
        <f>IF(官網匯出!H304="","",官網匯出!H304)</f>
        <v/>
      </c>
      <c r="P304" s="1" t="str">
        <f>IF(官網匯出!J304="","",RIGHT(官網匯出!J304,LEN(官網匯出!J304)-2))</f>
        <v/>
      </c>
      <c r="Q304" s="1" t="str">
        <f>IF(官網匯出!K304="","",官網匯出!K304)</f>
        <v/>
      </c>
      <c r="R304" s="1" t="str">
        <f>IF(官網匯出!L304="","",官網匯出!L304)</f>
        <v/>
      </c>
      <c r="S304" s="1" t="str">
        <f>IF(官網匯出!M304="","",官網匯出!M304)</f>
        <v/>
      </c>
      <c r="T304" s="1" t="str">
        <f>IF(官網匯出!N304="","",官網匯出!N304)</f>
        <v/>
      </c>
      <c r="U304" s="1" t="str">
        <f>IF(官網匯出!O304="","",官網匯出!O304)</f>
        <v/>
      </c>
      <c r="V304" s="1" t="str">
        <f>IF(官網匯出!P304="",IF(G304="","",0),官網匯出!P304)</f>
        <v/>
      </c>
      <c r="W304" s="1" t="str">
        <f>IF(官網匯出!Q304="",IF(G304="","",0),官網匯出!Q304)</f>
        <v/>
      </c>
      <c r="X304" s="1" t="str">
        <f>IF(官網匯出!R304="","",官網匯出!R304)</f>
        <v/>
      </c>
      <c r="Y304" s="1" t="str">
        <f>IF(官網匯出!S304="","",官網匯出!S304)</f>
        <v/>
      </c>
      <c r="Z304" s="1" t="str">
        <f>IF(G304="","",官網匯出!T304)</f>
        <v/>
      </c>
      <c r="AA304" s="1" t="str">
        <f>IF(G304="","",官網匯出!AK304)</f>
        <v/>
      </c>
      <c r="AB304" s="1" t="str">
        <f>IF(G304="","",IF(官網匯出!V304="","",官網匯出!V304))</f>
        <v/>
      </c>
      <c r="AJ304" s="1" t="str">
        <f>IF(G304="","",IF(官網匯出!AE304="","",官網匯出!AE304))</f>
        <v/>
      </c>
      <c r="AK304" s="1" t="str">
        <f>IF(G304="","",IF(官網匯出!AD304="","",官網匯出!AD304))</f>
        <v/>
      </c>
      <c r="AL304" s="1" t="str">
        <f t="shared" si="57"/>
        <v>0</v>
      </c>
      <c r="AM304" s="1" t="str">
        <f>IF(官網匯出!AG304="","",官網匯出!AG304)</f>
        <v/>
      </c>
      <c r="AN304" s="1" t="str">
        <f>IF(G304="","",IF(官網匯出!AH304="","",官網匯出!AH304))</f>
        <v/>
      </c>
      <c r="AO304" s="14" t="str">
        <f t="shared" si="58"/>
        <v/>
      </c>
      <c r="AP304" s="14" t="str">
        <f t="shared" si="59"/>
        <v>1</v>
      </c>
      <c r="AQ304" s="14" t="str">
        <f t="shared" si="60"/>
        <v>0</v>
      </c>
      <c r="AR304" s="1" t="str">
        <f t="shared" si="61"/>
        <v/>
      </c>
      <c r="AS304" s="1" t="str">
        <f t="shared" si="62"/>
        <v/>
      </c>
      <c r="AT304" s="1" t="str">
        <f t="shared" si="63"/>
        <v/>
      </c>
      <c r="AU304" s="1" t="str">
        <f t="shared" si="54"/>
        <v/>
      </c>
      <c r="AV304" s="1" t="e">
        <f>IF(VLOOKUP(G304,官網匯出!A:AQ,42,FALSE)="","[黃金盾官網]",VLOOKUP(G304,官網匯出!A:AQ,42,FALSE))</f>
        <v>#N/A</v>
      </c>
      <c r="AW304" s="1" t="e">
        <f>IF(LEFT(VLOOKUP(G304,官網匯出!A:AS,43,FALSE),2)="","web",LEFT(VLOOKUP(G304,官網匯出!A:AS,43,FALSE),2))</f>
        <v>#N/A</v>
      </c>
      <c r="AX304" s="1" t="str">
        <f t="shared" si="64"/>
        <v>O</v>
      </c>
    </row>
    <row r="305" spans="1:50">
      <c r="A305" s="1" t="str">
        <f>IF(G305="","",VLOOKUP(官網轉換!AW305,團名!A:B,2,FALSE))</f>
        <v/>
      </c>
      <c r="B305" s="1" t="str">
        <f>IF(G305="","",IF(LEFT(VLOOKUP(G305,官網匯出!A:AQ,43,0),2)="wf",VLOOKUP(VLOOKUP(G305,官網匯出!A:AQ,43,0),團名!$I$1:$K$12,2,FALSE),"N0071"))</f>
        <v/>
      </c>
      <c r="C305" s="1" t="str">
        <f>IFERROR(VLOOKUP(官網匯出!D305,團名!E:G,3,FALSE),"")</f>
        <v/>
      </c>
      <c r="D305" s="1" t="str">
        <f t="shared" si="55"/>
        <v/>
      </c>
      <c r="E305" s="1" t="str">
        <f t="shared" si="56"/>
        <v/>
      </c>
      <c r="F305" s="1" t="str">
        <f>IF(官網匯出!F305="已付款","","B0012")</f>
        <v>B0012</v>
      </c>
      <c r="G305" s="1" t="str">
        <f>IF(官網匯出!A305="","",官網匯出!A305)</f>
        <v/>
      </c>
      <c r="H305" s="3" t="str">
        <f>IF(官網匯出!B305="","",官網匯出!B305)</f>
        <v/>
      </c>
      <c r="I305" s="1" t="str">
        <f>IF(官網匯出!C305="","",官網匯出!C305)</f>
        <v/>
      </c>
      <c r="J305" s="1" t="str">
        <f>IF(官網匯出!D305="","",官網匯出!D305)</f>
        <v/>
      </c>
      <c r="K305" s="3" t="str">
        <f>IF(官網匯出!E305="","",官網匯出!E305)</f>
        <v/>
      </c>
      <c r="L305" s="1" t="str">
        <f>IF(官網匯出!F305="","",官網匯出!F305)</f>
        <v/>
      </c>
      <c r="M305" s="1" t="str">
        <f>IF(官網匯出!G305="","",官網匯出!G305)</f>
        <v/>
      </c>
      <c r="N305" s="1" t="str">
        <f>IF(官網匯出!H305="","",官網匯出!H305)</f>
        <v/>
      </c>
      <c r="P305" s="1" t="str">
        <f>IF(官網匯出!J305="","",RIGHT(官網匯出!J305,LEN(官網匯出!J305)-2))</f>
        <v/>
      </c>
      <c r="Q305" s="1" t="str">
        <f>IF(官網匯出!K305="","",官網匯出!K305)</f>
        <v/>
      </c>
      <c r="R305" s="1" t="str">
        <f>IF(官網匯出!L305="","",官網匯出!L305)</f>
        <v/>
      </c>
      <c r="S305" s="1" t="str">
        <f>IF(官網匯出!M305="","",官網匯出!M305)</f>
        <v/>
      </c>
      <c r="T305" s="1" t="str">
        <f>IF(官網匯出!N305="","",官網匯出!N305)</f>
        <v/>
      </c>
      <c r="U305" s="1" t="str">
        <f>IF(官網匯出!O305="","",官網匯出!O305)</f>
        <v/>
      </c>
      <c r="V305" s="1" t="str">
        <f>IF(官網匯出!P305="",IF(G305="","",0),官網匯出!P305)</f>
        <v/>
      </c>
      <c r="W305" s="1" t="str">
        <f>IF(官網匯出!Q305="",IF(G305="","",0),官網匯出!Q305)</f>
        <v/>
      </c>
      <c r="X305" s="1" t="str">
        <f>IF(官網匯出!R305="","",官網匯出!R305)</f>
        <v/>
      </c>
      <c r="Y305" s="1" t="str">
        <f>IF(官網匯出!S305="","",官網匯出!S305)</f>
        <v/>
      </c>
      <c r="Z305" s="1" t="str">
        <f>IF(G305="","",官網匯出!T305)</f>
        <v/>
      </c>
      <c r="AA305" s="1" t="str">
        <f>IF(G305="","",官網匯出!AK305)</f>
        <v/>
      </c>
      <c r="AB305" s="1" t="str">
        <f>IF(G305="","",IF(官網匯出!V305="","",官網匯出!V305))</f>
        <v/>
      </c>
      <c r="AJ305" s="1" t="str">
        <f>IF(G305="","",IF(官網匯出!AE305="","",官網匯出!AE305))</f>
        <v/>
      </c>
      <c r="AK305" s="1" t="str">
        <f>IF(G305="","",IF(官網匯出!AD305="","",官網匯出!AD305))</f>
        <v/>
      </c>
      <c r="AL305" s="1" t="str">
        <f t="shared" si="57"/>
        <v>0</v>
      </c>
      <c r="AM305" s="1" t="str">
        <f>IF(官網匯出!AG305="","",官網匯出!AG305)</f>
        <v/>
      </c>
      <c r="AN305" s="1" t="str">
        <f>IF(G305="","",IF(官網匯出!AH305="","",官網匯出!AH305))</f>
        <v/>
      </c>
      <c r="AO305" s="14" t="str">
        <f t="shared" si="58"/>
        <v/>
      </c>
      <c r="AP305" s="14" t="str">
        <f t="shared" si="59"/>
        <v>1</v>
      </c>
      <c r="AQ305" s="14" t="str">
        <f t="shared" si="60"/>
        <v>0</v>
      </c>
      <c r="AR305" s="1" t="str">
        <f t="shared" si="61"/>
        <v/>
      </c>
      <c r="AS305" s="1" t="str">
        <f t="shared" si="62"/>
        <v/>
      </c>
      <c r="AT305" s="1" t="str">
        <f t="shared" si="63"/>
        <v/>
      </c>
      <c r="AU305" s="1" t="str">
        <f t="shared" si="54"/>
        <v/>
      </c>
      <c r="AV305" s="1" t="e">
        <f>IF(VLOOKUP(G305,官網匯出!A:AQ,42,FALSE)="","[黃金盾官網]",VLOOKUP(G305,官網匯出!A:AQ,42,FALSE))</f>
        <v>#N/A</v>
      </c>
      <c r="AW305" s="1" t="e">
        <f>IF(LEFT(VLOOKUP(G305,官網匯出!A:AS,43,FALSE),2)="","web",LEFT(VLOOKUP(G305,官網匯出!A:AS,43,FALSE),2))</f>
        <v>#N/A</v>
      </c>
      <c r="AX305" s="1" t="str">
        <f t="shared" si="64"/>
        <v>O</v>
      </c>
    </row>
    <row r="306" spans="1:50">
      <c r="A306" s="1" t="str">
        <f>IF(G306="","",VLOOKUP(官網轉換!AW306,團名!A:B,2,FALSE))</f>
        <v/>
      </c>
      <c r="B306" s="1" t="str">
        <f>IF(G306="","",IF(LEFT(VLOOKUP(G306,官網匯出!A:AQ,43,0),2)="wf",VLOOKUP(VLOOKUP(G306,官網匯出!A:AQ,43,0),團名!$I$1:$K$12,2,FALSE),"N0071"))</f>
        <v/>
      </c>
      <c r="C306" s="1" t="str">
        <f>IFERROR(VLOOKUP(官網匯出!D306,團名!E:G,3,FALSE),"")</f>
        <v/>
      </c>
      <c r="D306" s="1" t="str">
        <f t="shared" si="55"/>
        <v/>
      </c>
      <c r="E306" s="1" t="str">
        <f t="shared" si="56"/>
        <v/>
      </c>
      <c r="F306" s="1" t="str">
        <f>IF(官網匯出!F306="已付款","","B0012")</f>
        <v>B0012</v>
      </c>
      <c r="G306" s="1" t="str">
        <f>IF(官網匯出!A306="","",官網匯出!A306)</f>
        <v/>
      </c>
      <c r="H306" s="3" t="str">
        <f>IF(官網匯出!B306="","",官網匯出!B306)</f>
        <v/>
      </c>
      <c r="I306" s="1" t="str">
        <f>IF(官網匯出!C306="","",官網匯出!C306)</f>
        <v/>
      </c>
      <c r="J306" s="1" t="str">
        <f>IF(官網匯出!D306="","",官網匯出!D306)</f>
        <v/>
      </c>
      <c r="K306" s="3" t="str">
        <f>IF(官網匯出!E306="","",官網匯出!E306)</f>
        <v/>
      </c>
      <c r="L306" s="1" t="str">
        <f>IF(官網匯出!F306="","",官網匯出!F306)</f>
        <v/>
      </c>
      <c r="M306" s="1" t="str">
        <f>IF(官網匯出!G306="","",官網匯出!G306)</f>
        <v/>
      </c>
      <c r="N306" s="1" t="str">
        <f>IF(官網匯出!H306="","",官網匯出!H306)</f>
        <v/>
      </c>
      <c r="P306" s="1" t="str">
        <f>IF(官網匯出!J306="","",RIGHT(官網匯出!J306,LEN(官網匯出!J306)-2))</f>
        <v/>
      </c>
      <c r="Q306" s="1" t="str">
        <f>IF(官網匯出!K306="","",官網匯出!K306)</f>
        <v/>
      </c>
      <c r="R306" s="1" t="str">
        <f>IF(官網匯出!L306="","",官網匯出!L306)</f>
        <v/>
      </c>
      <c r="S306" s="1" t="str">
        <f>IF(官網匯出!M306="","",官網匯出!M306)</f>
        <v/>
      </c>
      <c r="T306" s="1" t="str">
        <f>IF(官網匯出!N306="","",官網匯出!N306)</f>
        <v/>
      </c>
      <c r="U306" s="1" t="str">
        <f>IF(官網匯出!O306="","",官網匯出!O306)</f>
        <v/>
      </c>
      <c r="V306" s="1" t="str">
        <f>IF(官網匯出!P306="",IF(G306="","",0),官網匯出!P306)</f>
        <v/>
      </c>
      <c r="W306" s="1" t="str">
        <f>IF(官網匯出!Q306="",IF(G306="","",0),官網匯出!Q306)</f>
        <v/>
      </c>
      <c r="X306" s="1" t="str">
        <f>IF(官網匯出!R306="","",官網匯出!R306)</f>
        <v/>
      </c>
      <c r="Y306" s="1" t="str">
        <f>IF(官網匯出!S306="","",官網匯出!S306)</f>
        <v/>
      </c>
      <c r="Z306" s="1" t="str">
        <f>IF(G306="","",官網匯出!T306)</f>
        <v/>
      </c>
      <c r="AA306" s="1" t="str">
        <f>IF(G306="","",官網匯出!AK306)</f>
        <v/>
      </c>
      <c r="AB306" s="1" t="str">
        <f>IF(G306="","",IF(官網匯出!V306="","",官網匯出!V306))</f>
        <v/>
      </c>
      <c r="AJ306" s="1" t="str">
        <f>IF(G306="","",IF(官網匯出!AE306="","",官網匯出!AE306))</f>
        <v/>
      </c>
      <c r="AK306" s="1" t="str">
        <f>IF(G306="","",IF(官網匯出!AD306="","",官網匯出!AD306))</f>
        <v/>
      </c>
      <c r="AL306" s="1" t="str">
        <f t="shared" si="57"/>
        <v>0</v>
      </c>
      <c r="AM306" s="1" t="str">
        <f>IF(官網匯出!AG306="","",官網匯出!AG306)</f>
        <v/>
      </c>
      <c r="AN306" s="1" t="str">
        <f>IF(G306="","",IF(官網匯出!AH306="","",官網匯出!AH306))</f>
        <v/>
      </c>
      <c r="AO306" s="14" t="str">
        <f t="shared" si="58"/>
        <v/>
      </c>
      <c r="AP306" s="14" t="str">
        <f t="shared" si="59"/>
        <v>1</v>
      </c>
      <c r="AQ306" s="14" t="str">
        <f t="shared" si="60"/>
        <v>0</v>
      </c>
      <c r="AR306" s="1" t="str">
        <f t="shared" si="61"/>
        <v/>
      </c>
      <c r="AS306" s="1" t="str">
        <f t="shared" si="62"/>
        <v/>
      </c>
      <c r="AT306" s="1" t="str">
        <f t="shared" si="63"/>
        <v/>
      </c>
      <c r="AU306" s="1" t="str">
        <f t="shared" si="54"/>
        <v/>
      </c>
      <c r="AV306" s="1" t="e">
        <f>IF(VLOOKUP(G306,官網匯出!A:AQ,42,FALSE)="","[黃金盾官網]",VLOOKUP(G306,官網匯出!A:AQ,42,FALSE))</f>
        <v>#N/A</v>
      </c>
      <c r="AW306" s="1" t="e">
        <f>IF(LEFT(VLOOKUP(G306,官網匯出!A:AS,43,FALSE),2)="","web",LEFT(VLOOKUP(G306,官網匯出!A:AS,43,FALSE),2))</f>
        <v>#N/A</v>
      </c>
      <c r="AX306" s="1" t="str">
        <f t="shared" si="64"/>
        <v>O</v>
      </c>
    </row>
    <row r="307" spans="1:50">
      <c r="A307" s="1" t="str">
        <f>IF(G307="","",VLOOKUP(官網轉換!AW307,團名!A:B,2,FALSE))</f>
        <v/>
      </c>
      <c r="B307" s="1" t="str">
        <f>IF(G307="","",IF(LEFT(VLOOKUP(G307,官網匯出!A:AQ,43,0),2)="wf",VLOOKUP(VLOOKUP(G307,官網匯出!A:AQ,43,0),團名!$I$1:$K$12,2,FALSE),"N0071"))</f>
        <v/>
      </c>
      <c r="C307" s="1" t="str">
        <f>IFERROR(VLOOKUP(官網匯出!D307,團名!E:G,3,FALSE),"")</f>
        <v/>
      </c>
      <c r="D307" s="1" t="str">
        <f t="shared" si="55"/>
        <v/>
      </c>
      <c r="E307" s="1" t="str">
        <f t="shared" si="56"/>
        <v/>
      </c>
      <c r="F307" s="1" t="str">
        <f>IF(官網匯出!F307="已付款","","B0012")</f>
        <v>B0012</v>
      </c>
      <c r="G307" s="1" t="str">
        <f>IF(官網匯出!A307="","",官網匯出!A307)</f>
        <v/>
      </c>
      <c r="H307" s="3" t="str">
        <f>IF(官網匯出!B307="","",官網匯出!B307)</f>
        <v/>
      </c>
      <c r="I307" s="1" t="str">
        <f>IF(官網匯出!C307="","",官網匯出!C307)</f>
        <v/>
      </c>
      <c r="J307" s="1" t="str">
        <f>IF(官網匯出!D307="","",官網匯出!D307)</f>
        <v/>
      </c>
      <c r="K307" s="3" t="str">
        <f>IF(官網匯出!E307="","",官網匯出!E307)</f>
        <v/>
      </c>
      <c r="L307" s="1" t="str">
        <f>IF(官網匯出!F307="","",官網匯出!F307)</f>
        <v/>
      </c>
      <c r="M307" s="1" t="str">
        <f>IF(官網匯出!G307="","",官網匯出!G307)</f>
        <v/>
      </c>
      <c r="N307" s="1" t="str">
        <f>IF(官網匯出!H307="","",官網匯出!H307)</f>
        <v/>
      </c>
      <c r="P307" s="1" t="str">
        <f>IF(官網匯出!J307="","",RIGHT(官網匯出!J307,LEN(官網匯出!J307)-2))</f>
        <v/>
      </c>
      <c r="Q307" s="1" t="str">
        <f>IF(官網匯出!K307="","",官網匯出!K307)</f>
        <v/>
      </c>
      <c r="R307" s="1" t="str">
        <f>IF(官網匯出!L307="","",官網匯出!L307)</f>
        <v/>
      </c>
      <c r="S307" s="1" t="str">
        <f>IF(官網匯出!M307="","",官網匯出!M307)</f>
        <v/>
      </c>
      <c r="T307" s="1" t="str">
        <f>IF(官網匯出!N307="","",官網匯出!N307)</f>
        <v/>
      </c>
      <c r="U307" s="1" t="str">
        <f>IF(官網匯出!O307="","",官網匯出!O307)</f>
        <v/>
      </c>
      <c r="V307" s="1" t="str">
        <f>IF(官網匯出!P307="",IF(G307="","",0),官網匯出!P307)</f>
        <v/>
      </c>
      <c r="W307" s="1" t="str">
        <f>IF(官網匯出!Q307="",IF(G307="","",0),官網匯出!Q307)</f>
        <v/>
      </c>
      <c r="X307" s="1" t="str">
        <f>IF(官網匯出!R307="","",官網匯出!R307)</f>
        <v/>
      </c>
      <c r="Y307" s="1" t="str">
        <f>IF(官網匯出!S307="","",官網匯出!S307)</f>
        <v/>
      </c>
      <c r="Z307" s="1" t="str">
        <f>IF(G307="","",官網匯出!T307)</f>
        <v/>
      </c>
      <c r="AA307" s="1" t="str">
        <f>IF(G307="","",官網匯出!AK307)</f>
        <v/>
      </c>
      <c r="AB307" s="1" t="str">
        <f>IF(G307="","",IF(官網匯出!V307="","",官網匯出!V307))</f>
        <v/>
      </c>
      <c r="AJ307" s="1" t="str">
        <f>IF(G307="","",IF(官網匯出!AE307="","",官網匯出!AE307))</f>
        <v/>
      </c>
      <c r="AK307" s="1" t="str">
        <f>IF(G307="","",IF(官網匯出!AD307="","",官網匯出!AD307))</f>
        <v/>
      </c>
      <c r="AL307" s="1" t="str">
        <f t="shared" si="57"/>
        <v>0</v>
      </c>
      <c r="AM307" s="1" t="str">
        <f>IF(官網匯出!AG307="","",官網匯出!AG307)</f>
        <v/>
      </c>
      <c r="AN307" s="1" t="str">
        <f>IF(G307="","",IF(官網匯出!AH307="","",官網匯出!AH307))</f>
        <v/>
      </c>
      <c r="AO307" s="14" t="str">
        <f t="shared" si="58"/>
        <v/>
      </c>
      <c r="AP307" s="14" t="str">
        <f t="shared" si="59"/>
        <v>1</v>
      </c>
      <c r="AQ307" s="14" t="str">
        <f t="shared" si="60"/>
        <v>0</v>
      </c>
      <c r="AR307" s="1" t="str">
        <f t="shared" si="61"/>
        <v/>
      </c>
      <c r="AS307" s="1" t="str">
        <f t="shared" si="62"/>
        <v/>
      </c>
      <c r="AT307" s="1" t="str">
        <f t="shared" si="63"/>
        <v/>
      </c>
      <c r="AU307" s="1" t="str">
        <f t="shared" si="54"/>
        <v/>
      </c>
      <c r="AV307" s="1" t="e">
        <f>IF(VLOOKUP(G307,官網匯出!A:AQ,42,FALSE)="","[黃金盾官網]",VLOOKUP(G307,官網匯出!A:AQ,42,FALSE))</f>
        <v>#N/A</v>
      </c>
      <c r="AW307" s="1" t="e">
        <f>IF(LEFT(VLOOKUP(G307,官網匯出!A:AS,43,FALSE),2)="","web",LEFT(VLOOKUP(G307,官網匯出!A:AS,43,FALSE),2))</f>
        <v>#N/A</v>
      </c>
      <c r="AX307" s="1" t="str">
        <f t="shared" si="64"/>
        <v>O</v>
      </c>
    </row>
    <row r="308" spans="1:50">
      <c r="A308" s="1" t="str">
        <f>IF(G308="","",VLOOKUP(官網轉換!AW308,團名!A:B,2,FALSE))</f>
        <v/>
      </c>
      <c r="B308" s="1" t="str">
        <f>IF(G308="","",IF(LEFT(VLOOKUP(G308,官網匯出!A:AQ,43,0),2)="wf",VLOOKUP(VLOOKUP(G308,官網匯出!A:AQ,43,0),團名!$I$1:$K$12,2,FALSE),"N0071"))</f>
        <v/>
      </c>
      <c r="C308" s="1" t="str">
        <f>IFERROR(VLOOKUP(官網匯出!D308,團名!E:G,3,FALSE),"")</f>
        <v/>
      </c>
      <c r="D308" s="1" t="str">
        <f t="shared" si="55"/>
        <v/>
      </c>
      <c r="E308" s="1" t="str">
        <f t="shared" si="56"/>
        <v/>
      </c>
      <c r="F308" s="1" t="str">
        <f>IF(官網匯出!F308="已付款","","B0012")</f>
        <v>B0012</v>
      </c>
      <c r="G308" s="1" t="str">
        <f>IF(官網匯出!A308="","",官網匯出!A308)</f>
        <v/>
      </c>
      <c r="H308" s="3" t="str">
        <f>IF(官網匯出!B308="","",官網匯出!B308)</f>
        <v/>
      </c>
      <c r="I308" s="1" t="str">
        <f>IF(官網匯出!C308="","",官網匯出!C308)</f>
        <v/>
      </c>
      <c r="J308" s="1" t="str">
        <f>IF(官網匯出!D308="","",官網匯出!D308)</f>
        <v/>
      </c>
      <c r="K308" s="3" t="str">
        <f>IF(官網匯出!E308="","",官網匯出!E308)</f>
        <v/>
      </c>
      <c r="L308" s="1" t="str">
        <f>IF(官網匯出!F308="","",官網匯出!F308)</f>
        <v/>
      </c>
      <c r="M308" s="1" t="str">
        <f>IF(官網匯出!G308="","",官網匯出!G308)</f>
        <v/>
      </c>
      <c r="N308" s="1" t="str">
        <f>IF(官網匯出!H308="","",官網匯出!H308)</f>
        <v/>
      </c>
      <c r="P308" s="1" t="str">
        <f>IF(官網匯出!J308="","",RIGHT(官網匯出!J308,LEN(官網匯出!J308)-2))</f>
        <v/>
      </c>
      <c r="Q308" s="1" t="str">
        <f>IF(官網匯出!K308="","",官網匯出!K308)</f>
        <v/>
      </c>
      <c r="R308" s="1" t="str">
        <f>IF(官網匯出!L308="","",官網匯出!L308)</f>
        <v/>
      </c>
      <c r="S308" s="1" t="str">
        <f>IF(官網匯出!M308="","",官網匯出!M308)</f>
        <v/>
      </c>
      <c r="T308" s="1" t="str">
        <f>IF(官網匯出!N308="","",官網匯出!N308)</f>
        <v/>
      </c>
      <c r="U308" s="1" t="str">
        <f>IF(官網匯出!O308="","",官網匯出!O308)</f>
        <v/>
      </c>
      <c r="V308" s="1" t="str">
        <f>IF(官網匯出!P308="",IF(G308="","",0),官網匯出!P308)</f>
        <v/>
      </c>
      <c r="W308" s="1" t="str">
        <f>IF(官網匯出!Q308="",IF(G308="","",0),官網匯出!Q308)</f>
        <v/>
      </c>
      <c r="X308" s="1" t="str">
        <f>IF(官網匯出!R308="","",官網匯出!R308)</f>
        <v/>
      </c>
      <c r="Y308" s="1" t="str">
        <f>IF(官網匯出!S308="","",官網匯出!S308)</f>
        <v/>
      </c>
      <c r="Z308" s="1" t="str">
        <f>IF(G308="","",官網匯出!T308)</f>
        <v/>
      </c>
      <c r="AA308" s="1" t="str">
        <f>IF(G308="","",官網匯出!AK308)</f>
        <v/>
      </c>
      <c r="AB308" s="1" t="str">
        <f>IF(G308="","",IF(官網匯出!V308="","",官網匯出!V308))</f>
        <v/>
      </c>
      <c r="AJ308" s="1" t="str">
        <f>IF(G308="","",IF(官網匯出!AE308="","",官網匯出!AE308))</f>
        <v/>
      </c>
      <c r="AK308" s="1" t="str">
        <f>IF(G308="","",IF(官網匯出!AD308="","",官網匯出!AD308))</f>
        <v/>
      </c>
      <c r="AL308" s="1" t="str">
        <f t="shared" si="57"/>
        <v>0</v>
      </c>
      <c r="AM308" s="1" t="str">
        <f>IF(官網匯出!AG308="","",官網匯出!AG308)</f>
        <v/>
      </c>
      <c r="AN308" s="1" t="str">
        <f>IF(G308="","",IF(官網匯出!AH308="","",官網匯出!AH308))</f>
        <v/>
      </c>
      <c r="AO308" s="14" t="str">
        <f t="shared" si="58"/>
        <v/>
      </c>
      <c r="AP308" s="14" t="str">
        <f t="shared" si="59"/>
        <v>1</v>
      </c>
      <c r="AQ308" s="14" t="str">
        <f t="shared" si="60"/>
        <v>0</v>
      </c>
      <c r="AR308" s="1" t="str">
        <f t="shared" si="61"/>
        <v/>
      </c>
      <c r="AS308" s="1" t="str">
        <f t="shared" si="62"/>
        <v/>
      </c>
      <c r="AT308" s="1" t="str">
        <f t="shared" si="63"/>
        <v/>
      </c>
      <c r="AU308" s="1" t="str">
        <f t="shared" si="54"/>
        <v/>
      </c>
      <c r="AV308" s="1" t="e">
        <f>IF(VLOOKUP(G308,官網匯出!A:AQ,42,FALSE)="","[黃金盾官網]",VLOOKUP(G308,官網匯出!A:AQ,42,FALSE))</f>
        <v>#N/A</v>
      </c>
      <c r="AW308" s="1" t="e">
        <f>IF(LEFT(VLOOKUP(G308,官網匯出!A:AS,43,FALSE),2)="","web",LEFT(VLOOKUP(G308,官網匯出!A:AS,43,FALSE),2))</f>
        <v>#N/A</v>
      </c>
      <c r="AX308" s="1" t="str">
        <f t="shared" si="64"/>
        <v>O</v>
      </c>
    </row>
    <row r="309" spans="1:50">
      <c r="A309" s="1" t="str">
        <f>IF(G309="","",VLOOKUP(官網轉換!AW309,團名!A:B,2,FALSE))</f>
        <v/>
      </c>
      <c r="B309" s="1" t="str">
        <f>IF(G309="","",IF(LEFT(VLOOKUP(G309,官網匯出!A:AQ,43,0),2)="wf",VLOOKUP(VLOOKUP(G309,官網匯出!A:AQ,43,0),團名!$I$1:$K$12,2,FALSE),"N0071"))</f>
        <v/>
      </c>
      <c r="C309" s="1" t="str">
        <f>IFERROR(VLOOKUP(官網匯出!D309,團名!E:G,3,FALSE),"")</f>
        <v/>
      </c>
      <c r="D309" s="1" t="str">
        <f t="shared" si="55"/>
        <v/>
      </c>
      <c r="E309" s="1" t="str">
        <f t="shared" si="56"/>
        <v/>
      </c>
      <c r="F309" s="1" t="str">
        <f>IF(官網匯出!F309="已付款","","B0012")</f>
        <v>B0012</v>
      </c>
      <c r="G309" s="1" t="str">
        <f>IF(官網匯出!A309="","",官網匯出!A309)</f>
        <v/>
      </c>
      <c r="H309" s="3" t="str">
        <f>IF(官網匯出!B309="","",官網匯出!B309)</f>
        <v/>
      </c>
      <c r="I309" s="1" t="str">
        <f>IF(官網匯出!C309="","",官網匯出!C309)</f>
        <v/>
      </c>
      <c r="J309" s="1" t="str">
        <f>IF(官網匯出!D309="","",官網匯出!D309)</f>
        <v/>
      </c>
      <c r="K309" s="3" t="str">
        <f>IF(官網匯出!E309="","",官網匯出!E309)</f>
        <v/>
      </c>
      <c r="L309" s="1" t="str">
        <f>IF(官網匯出!F309="","",官網匯出!F309)</f>
        <v/>
      </c>
      <c r="M309" s="1" t="str">
        <f>IF(官網匯出!G309="","",官網匯出!G309)</f>
        <v/>
      </c>
      <c r="N309" s="1" t="str">
        <f>IF(官網匯出!H309="","",官網匯出!H309)</f>
        <v/>
      </c>
      <c r="P309" s="1" t="str">
        <f>IF(官網匯出!J309="","",RIGHT(官網匯出!J309,LEN(官網匯出!J309)-2))</f>
        <v/>
      </c>
      <c r="Q309" s="1" t="str">
        <f>IF(官網匯出!K309="","",官網匯出!K309)</f>
        <v/>
      </c>
      <c r="R309" s="1" t="str">
        <f>IF(官網匯出!L309="","",官網匯出!L309)</f>
        <v/>
      </c>
      <c r="S309" s="1" t="str">
        <f>IF(官網匯出!M309="","",官網匯出!M309)</f>
        <v/>
      </c>
      <c r="T309" s="1" t="str">
        <f>IF(官網匯出!N309="","",官網匯出!N309)</f>
        <v/>
      </c>
      <c r="U309" s="1" t="str">
        <f>IF(官網匯出!O309="","",官網匯出!O309)</f>
        <v/>
      </c>
      <c r="V309" s="1" t="str">
        <f>IF(官網匯出!P309="",IF(G309="","",0),官網匯出!P309)</f>
        <v/>
      </c>
      <c r="W309" s="1" t="str">
        <f>IF(官網匯出!Q309="",IF(G309="","",0),官網匯出!Q309)</f>
        <v/>
      </c>
      <c r="X309" s="1" t="str">
        <f>IF(官網匯出!R309="","",官網匯出!R309)</f>
        <v/>
      </c>
      <c r="Y309" s="1" t="str">
        <f>IF(官網匯出!S309="","",官網匯出!S309)</f>
        <v/>
      </c>
      <c r="Z309" s="1" t="str">
        <f>IF(G309="","",官網匯出!T309)</f>
        <v/>
      </c>
      <c r="AA309" s="1" t="str">
        <f>IF(G309="","",官網匯出!AK309)</f>
        <v/>
      </c>
      <c r="AB309" s="1" t="str">
        <f>IF(G309="","",IF(官網匯出!V309="","",官網匯出!V309))</f>
        <v/>
      </c>
      <c r="AJ309" s="1" t="str">
        <f>IF(G309="","",IF(官網匯出!AE309="","",官網匯出!AE309))</f>
        <v/>
      </c>
      <c r="AK309" s="1" t="str">
        <f>IF(G309="","",IF(官網匯出!AD309="","",官網匯出!AD309))</f>
        <v/>
      </c>
      <c r="AL309" s="1" t="str">
        <f t="shared" si="57"/>
        <v>0</v>
      </c>
      <c r="AM309" s="1" t="str">
        <f>IF(官網匯出!AG309="","",官網匯出!AG309)</f>
        <v/>
      </c>
      <c r="AN309" s="1" t="str">
        <f>IF(G309="","",IF(官網匯出!AH309="","",官網匯出!AH309))</f>
        <v/>
      </c>
      <c r="AO309" s="14" t="str">
        <f t="shared" si="58"/>
        <v/>
      </c>
      <c r="AP309" s="14" t="str">
        <f t="shared" si="59"/>
        <v>1</v>
      </c>
      <c r="AQ309" s="14" t="str">
        <f t="shared" si="60"/>
        <v>0</v>
      </c>
      <c r="AR309" s="1" t="str">
        <f t="shared" si="61"/>
        <v/>
      </c>
      <c r="AS309" s="1" t="str">
        <f t="shared" si="62"/>
        <v/>
      </c>
      <c r="AT309" s="1" t="str">
        <f t="shared" si="63"/>
        <v/>
      </c>
      <c r="AU309" s="1" t="str">
        <f t="shared" si="54"/>
        <v/>
      </c>
      <c r="AV309" s="1" t="e">
        <f>IF(VLOOKUP(G309,官網匯出!A:AQ,42,FALSE)="","[黃金盾官網]",VLOOKUP(G309,官網匯出!A:AQ,42,FALSE))</f>
        <v>#N/A</v>
      </c>
      <c r="AW309" s="1" t="e">
        <f>IF(LEFT(VLOOKUP(G309,官網匯出!A:AS,43,FALSE),2)="","web",LEFT(VLOOKUP(G309,官網匯出!A:AS,43,FALSE),2))</f>
        <v>#N/A</v>
      </c>
      <c r="AX309" s="1" t="str">
        <f t="shared" si="64"/>
        <v>O</v>
      </c>
    </row>
    <row r="310" spans="1:50">
      <c r="A310" s="1" t="str">
        <f>IF(G310="","",VLOOKUP(官網轉換!AW310,團名!A:B,2,FALSE))</f>
        <v/>
      </c>
      <c r="B310" s="1" t="str">
        <f>IF(G310="","",IF(LEFT(VLOOKUP(G310,官網匯出!A:AQ,43,0),2)="wf",VLOOKUP(VLOOKUP(G310,官網匯出!A:AQ,43,0),團名!$I$1:$K$12,2,FALSE),"N0071"))</f>
        <v/>
      </c>
      <c r="C310" s="1" t="str">
        <f>IFERROR(VLOOKUP(官網匯出!D310,團名!E:G,3,FALSE),"")</f>
        <v/>
      </c>
      <c r="D310" s="1" t="str">
        <f t="shared" si="55"/>
        <v/>
      </c>
      <c r="E310" s="1" t="str">
        <f t="shared" si="56"/>
        <v/>
      </c>
      <c r="F310" s="1" t="str">
        <f>IF(官網匯出!F310="已付款","","B0012")</f>
        <v>B0012</v>
      </c>
      <c r="G310" s="1" t="str">
        <f>IF(官網匯出!A310="","",官網匯出!A310)</f>
        <v/>
      </c>
      <c r="H310" s="3" t="str">
        <f>IF(官網匯出!B310="","",官網匯出!B310)</f>
        <v/>
      </c>
      <c r="I310" s="1" t="str">
        <f>IF(官網匯出!C310="","",官網匯出!C310)</f>
        <v/>
      </c>
      <c r="J310" s="1" t="str">
        <f>IF(官網匯出!D310="","",官網匯出!D310)</f>
        <v/>
      </c>
      <c r="K310" s="3" t="str">
        <f>IF(官網匯出!E310="","",官網匯出!E310)</f>
        <v/>
      </c>
      <c r="L310" s="1" t="str">
        <f>IF(官網匯出!F310="","",官網匯出!F310)</f>
        <v/>
      </c>
      <c r="M310" s="1" t="str">
        <f>IF(官網匯出!G310="","",官網匯出!G310)</f>
        <v/>
      </c>
      <c r="N310" s="1" t="str">
        <f>IF(官網匯出!H310="","",官網匯出!H310)</f>
        <v/>
      </c>
      <c r="P310" s="1" t="str">
        <f>IF(官網匯出!J310="","",RIGHT(官網匯出!J310,LEN(官網匯出!J310)-2))</f>
        <v/>
      </c>
      <c r="Q310" s="1" t="str">
        <f>IF(官網匯出!K310="","",官網匯出!K310)</f>
        <v/>
      </c>
      <c r="R310" s="1" t="str">
        <f>IF(官網匯出!L310="","",官網匯出!L310)</f>
        <v/>
      </c>
      <c r="S310" s="1" t="str">
        <f>IF(官網匯出!M310="","",官網匯出!M310)</f>
        <v/>
      </c>
      <c r="T310" s="1" t="str">
        <f>IF(官網匯出!N310="","",官網匯出!N310)</f>
        <v/>
      </c>
      <c r="U310" s="1" t="str">
        <f>IF(官網匯出!O310="","",官網匯出!O310)</f>
        <v/>
      </c>
      <c r="V310" s="1" t="str">
        <f>IF(官網匯出!P310="",IF(G310="","",0),官網匯出!P310)</f>
        <v/>
      </c>
      <c r="W310" s="1" t="str">
        <f>IF(官網匯出!Q310="",IF(G310="","",0),官網匯出!Q310)</f>
        <v/>
      </c>
      <c r="X310" s="1" t="str">
        <f>IF(官網匯出!R310="","",官網匯出!R310)</f>
        <v/>
      </c>
      <c r="Y310" s="1" t="str">
        <f>IF(官網匯出!S310="","",官網匯出!S310)</f>
        <v/>
      </c>
      <c r="Z310" s="1" t="str">
        <f>IF(G310="","",官網匯出!T310)</f>
        <v/>
      </c>
      <c r="AA310" s="1" t="str">
        <f>IF(G310="","",官網匯出!AK310)</f>
        <v/>
      </c>
      <c r="AB310" s="1" t="str">
        <f>IF(G310="","",IF(官網匯出!V310="","",官網匯出!V310))</f>
        <v/>
      </c>
      <c r="AJ310" s="1" t="str">
        <f>IF(G310="","",IF(官網匯出!AE310="","",官網匯出!AE310))</f>
        <v/>
      </c>
      <c r="AK310" s="1" t="str">
        <f>IF(G310="","",IF(官網匯出!AD310="","",官網匯出!AD310))</f>
        <v/>
      </c>
      <c r="AL310" s="1" t="str">
        <f t="shared" si="57"/>
        <v>0</v>
      </c>
      <c r="AM310" s="1" t="str">
        <f>IF(官網匯出!AG310="","",官網匯出!AG310)</f>
        <v/>
      </c>
      <c r="AN310" s="1" t="str">
        <f>IF(G310="","",IF(官網匯出!AH310="","",官網匯出!AH310))</f>
        <v/>
      </c>
      <c r="AO310" s="14" t="str">
        <f t="shared" si="58"/>
        <v/>
      </c>
      <c r="AP310" s="14" t="str">
        <f t="shared" si="59"/>
        <v>1</v>
      </c>
      <c r="AQ310" s="14" t="str">
        <f t="shared" si="60"/>
        <v>0</v>
      </c>
      <c r="AR310" s="1" t="str">
        <f t="shared" si="61"/>
        <v/>
      </c>
      <c r="AS310" s="1" t="str">
        <f t="shared" si="62"/>
        <v/>
      </c>
      <c r="AT310" s="1" t="str">
        <f t="shared" si="63"/>
        <v/>
      </c>
      <c r="AU310" s="1" t="str">
        <f t="shared" si="54"/>
        <v/>
      </c>
      <c r="AV310" s="1" t="e">
        <f>IF(VLOOKUP(G310,官網匯出!A:AQ,42,FALSE)="","[黃金盾官網]",VLOOKUP(G310,官網匯出!A:AQ,42,FALSE))</f>
        <v>#N/A</v>
      </c>
      <c r="AW310" s="1" t="e">
        <f>IF(LEFT(VLOOKUP(G310,官網匯出!A:AS,43,FALSE),2)="","web",LEFT(VLOOKUP(G310,官網匯出!A:AS,43,FALSE),2))</f>
        <v>#N/A</v>
      </c>
      <c r="AX310" s="1" t="str">
        <f t="shared" si="64"/>
        <v>O</v>
      </c>
    </row>
    <row r="311" spans="1:50">
      <c r="A311" s="1" t="str">
        <f>IF(G311="","",VLOOKUP(官網轉換!AW311,團名!A:B,2,FALSE))</f>
        <v/>
      </c>
      <c r="B311" s="1" t="str">
        <f>IF(G311="","",IF(LEFT(VLOOKUP(G311,官網匯出!A:AQ,43,0),2)="wf",VLOOKUP(VLOOKUP(G311,官網匯出!A:AQ,43,0),團名!$I$1:$K$12,2,FALSE),"N0071"))</f>
        <v/>
      </c>
      <c r="C311" s="1" t="str">
        <f>IFERROR(VLOOKUP(官網匯出!D311,團名!E:G,3,FALSE),"")</f>
        <v/>
      </c>
      <c r="D311" s="1" t="str">
        <f t="shared" si="55"/>
        <v/>
      </c>
      <c r="E311" s="1" t="str">
        <f t="shared" si="56"/>
        <v/>
      </c>
      <c r="F311" s="1" t="str">
        <f>IF(官網匯出!F311="已付款","","B0012")</f>
        <v>B0012</v>
      </c>
      <c r="G311" s="1" t="str">
        <f>IF(官網匯出!A311="","",官網匯出!A311)</f>
        <v/>
      </c>
      <c r="H311" s="3" t="str">
        <f>IF(官網匯出!B311="","",官網匯出!B311)</f>
        <v/>
      </c>
      <c r="I311" s="1" t="str">
        <f>IF(官網匯出!C311="","",官網匯出!C311)</f>
        <v/>
      </c>
      <c r="J311" s="1" t="str">
        <f>IF(官網匯出!D311="","",官網匯出!D311)</f>
        <v/>
      </c>
      <c r="K311" s="3" t="str">
        <f>IF(官網匯出!E311="","",官網匯出!E311)</f>
        <v/>
      </c>
      <c r="L311" s="1" t="str">
        <f>IF(官網匯出!F311="","",官網匯出!F311)</f>
        <v/>
      </c>
      <c r="M311" s="1" t="str">
        <f>IF(官網匯出!G311="","",官網匯出!G311)</f>
        <v/>
      </c>
      <c r="N311" s="1" t="str">
        <f>IF(官網匯出!H311="","",官網匯出!H311)</f>
        <v/>
      </c>
      <c r="P311" s="1" t="str">
        <f>IF(官網匯出!J311="","",RIGHT(官網匯出!J311,LEN(官網匯出!J311)-2))</f>
        <v/>
      </c>
      <c r="Q311" s="1" t="str">
        <f>IF(官網匯出!K311="","",官網匯出!K311)</f>
        <v/>
      </c>
      <c r="R311" s="1" t="str">
        <f>IF(官網匯出!L311="","",官網匯出!L311)</f>
        <v/>
      </c>
      <c r="S311" s="1" t="str">
        <f>IF(官網匯出!M311="","",官網匯出!M311)</f>
        <v/>
      </c>
      <c r="T311" s="1" t="str">
        <f>IF(官網匯出!N311="","",官網匯出!N311)</f>
        <v/>
      </c>
      <c r="U311" s="1" t="str">
        <f>IF(官網匯出!O311="","",官網匯出!O311)</f>
        <v/>
      </c>
      <c r="V311" s="1" t="str">
        <f>IF(官網匯出!P311="",IF(G311="","",0),官網匯出!P311)</f>
        <v/>
      </c>
      <c r="W311" s="1" t="str">
        <f>IF(官網匯出!Q311="",IF(G311="","",0),官網匯出!Q311)</f>
        <v/>
      </c>
      <c r="X311" s="1" t="str">
        <f>IF(官網匯出!R311="","",官網匯出!R311)</f>
        <v/>
      </c>
      <c r="Y311" s="1" t="str">
        <f>IF(官網匯出!S311="","",官網匯出!S311)</f>
        <v/>
      </c>
      <c r="Z311" s="1" t="str">
        <f>IF(G311="","",官網匯出!T311)</f>
        <v/>
      </c>
      <c r="AA311" s="1" t="str">
        <f>IF(G311="","",官網匯出!AK311)</f>
        <v/>
      </c>
      <c r="AB311" s="1" t="str">
        <f>IF(G311="","",IF(官網匯出!V311="","",官網匯出!V311))</f>
        <v/>
      </c>
      <c r="AJ311" s="1" t="str">
        <f>IF(G311="","",IF(官網匯出!AE311="","",官網匯出!AE311))</f>
        <v/>
      </c>
      <c r="AK311" s="1" t="str">
        <f>IF(G311="","",IF(官網匯出!AD311="","",官網匯出!AD311))</f>
        <v/>
      </c>
      <c r="AL311" s="1" t="str">
        <f t="shared" si="57"/>
        <v>0</v>
      </c>
      <c r="AM311" s="1" t="str">
        <f>IF(官網匯出!AG311="","",官網匯出!AG311)</f>
        <v/>
      </c>
      <c r="AN311" s="1" t="str">
        <f>IF(G311="","",IF(官網匯出!AH311="","",官網匯出!AH311))</f>
        <v/>
      </c>
      <c r="AO311" s="14" t="str">
        <f t="shared" si="58"/>
        <v/>
      </c>
      <c r="AP311" s="14" t="str">
        <f t="shared" si="59"/>
        <v>1</v>
      </c>
      <c r="AQ311" s="14" t="str">
        <f t="shared" si="60"/>
        <v>0</v>
      </c>
      <c r="AR311" s="1" t="str">
        <f t="shared" si="61"/>
        <v/>
      </c>
      <c r="AS311" s="1" t="str">
        <f t="shared" si="62"/>
        <v/>
      </c>
      <c r="AT311" s="1" t="str">
        <f t="shared" si="63"/>
        <v/>
      </c>
      <c r="AU311" s="1" t="str">
        <f t="shared" si="54"/>
        <v/>
      </c>
      <c r="AV311" s="1" t="e">
        <f>IF(VLOOKUP(G311,官網匯出!A:AQ,42,FALSE)="","[黃金盾官網]",VLOOKUP(G311,官網匯出!A:AQ,42,FALSE))</f>
        <v>#N/A</v>
      </c>
      <c r="AW311" s="1" t="e">
        <f>IF(LEFT(VLOOKUP(G311,官網匯出!A:AS,43,FALSE),2)="","web",LEFT(VLOOKUP(G311,官網匯出!A:AS,43,FALSE),2))</f>
        <v>#N/A</v>
      </c>
      <c r="AX311" s="1" t="str">
        <f t="shared" si="64"/>
        <v>O</v>
      </c>
    </row>
    <row r="312" spans="1:50">
      <c r="A312" s="1" t="str">
        <f>IF(G312="","",VLOOKUP(官網轉換!AW312,團名!A:B,2,FALSE))</f>
        <v/>
      </c>
      <c r="B312" s="1" t="str">
        <f>IF(G312="","",IF(LEFT(VLOOKUP(G312,官網匯出!A:AQ,43,0),2)="wf",VLOOKUP(VLOOKUP(G312,官網匯出!A:AQ,43,0),團名!$I$1:$K$12,2,FALSE),"N0071"))</f>
        <v/>
      </c>
      <c r="C312" s="1" t="str">
        <f>IFERROR(VLOOKUP(官網匯出!D312,團名!E:G,3,FALSE),"")</f>
        <v/>
      </c>
      <c r="D312" s="1" t="str">
        <f t="shared" si="55"/>
        <v/>
      </c>
      <c r="E312" s="1" t="str">
        <f t="shared" si="56"/>
        <v/>
      </c>
      <c r="F312" s="1" t="str">
        <f>IF(官網匯出!F312="已付款","","B0012")</f>
        <v>B0012</v>
      </c>
      <c r="G312" s="1" t="str">
        <f>IF(官網匯出!A312="","",官網匯出!A312)</f>
        <v/>
      </c>
      <c r="H312" s="3" t="str">
        <f>IF(官網匯出!B312="","",官網匯出!B312)</f>
        <v/>
      </c>
      <c r="I312" s="1" t="str">
        <f>IF(官網匯出!C312="","",官網匯出!C312)</f>
        <v/>
      </c>
      <c r="J312" s="1" t="str">
        <f>IF(官網匯出!D312="","",官網匯出!D312)</f>
        <v/>
      </c>
      <c r="K312" s="3" t="str">
        <f>IF(官網匯出!E312="","",官網匯出!E312)</f>
        <v/>
      </c>
      <c r="L312" s="1" t="str">
        <f>IF(官網匯出!F312="","",官網匯出!F312)</f>
        <v/>
      </c>
      <c r="M312" s="1" t="str">
        <f>IF(官網匯出!G312="","",官網匯出!G312)</f>
        <v/>
      </c>
      <c r="N312" s="1" t="str">
        <f>IF(官網匯出!H312="","",官網匯出!H312)</f>
        <v/>
      </c>
      <c r="P312" s="1" t="str">
        <f>IF(官網匯出!J312="","",RIGHT(官網匯出!J312,LEN(官網匯出!J312)-2))</f>
        <v/>
      </c>
      <c r="Q312" s="1" t="str">
        <f>IF(官網匯出!K312="","",官網匯出!K312)</f>
        <v/>
      </c>
      <c r="R312" s="1" t="str">
        <f>IF(官網匯出!L312="","",官網匯出!L312)</f>
        <v/>
      </c>
      <c r="S312" s="1" t="str">
        <f>IF(官網匯出!M312="","",官網匯出!M312)</f>
        <v/>
      </c>
      <c r="T312" s="1" t="str">
        <f>IF(官網匯出!N312="","",官網匯出!N312)</f>
        <v/>
      </c>
      <c r="U312" s="1" t="str">
        <f>IF(官網匯出!O312="","",官網匯出!O312)</f>
        <v/>
      </c>
      <c r="V312" s="1" t="str">
        <f>IF(官網匯出!P312="",IF(G312="","",0),官網匯出!P312)</f>
        <v/>
      </c>
      <c r="W312" s="1" t="str">
        <f>IF(官網匯出!Q312="",IF(G312="","",0),官網匯出!Q312)</f>
        <v/>
      </c>
      <c r="X312" s="1" t="str">
        <f>IF(官網匯出!R312="","",官網匯出!R312)</f>
        <v/>
      </c>
      <c r="Y312" s="1" t="str">
        <f>IF(官網匯出!S312="","",官網匯出!S312)</f>
        <v/>
      </c>
      <c r="Z312" s="1" t="str">
        <f>IF(G312="","",官網匯出!T312)</f>
        <v/>
      </c>
      <c r="AA312" s="1" t="str">
        <f>IF(G312="","",官網匯出!AK312)</f>
        <v/>
      </c>
      <c r="AB312" s="1" t="str">
        <f>IF(G312="","",IF(官網匯出!V312="","",官網匯出!V312))</f>
        <v/>
      </c>
      <c r="AJ312" s="1" t="str">
        <f>IF(G312="","",IF(官網匯出!AE312="","",官網匯出!AE312))</f>
        <v/>
      </c>
      <c r="AK312" s="1" t="str">
        <f>IF(G312="","",IF(官網匯出!AD312="","",官網匯出!AD312))</f>
        <v/>
      </c>
      <c r="AL312" s="1" t="str">
        <f t="shared" si="57"/>
        <v>0</v>
      </c>
      <c r="AM312" s="1" t="str">
        <f>IF(官網匯出!AG312="","",官網匯出!AG312)</f>
        <v/>
      </c>
      <c r="AN312" s="1" t="str">
        <f>IF(G312="","",IF(官網匯出!AH312="","",官網匯出!AH312))</f>
        <v/>
      </c>
      <c r="AO312" s="14" t="str">
        <f t="shared" si="58"/>
        <v/>
      </c>
      <c r="AP312" s="14" t="str">
        <f t="shared" si="59"/>
        <v>1</v>
      </c>
      <c r="AQ312" s="14" t="str">
        <f t="shared" si="60"/>
        <v>0</v>
      </c>
      <c r="AR312" s="1" t="str">
        <f t="shared" si="61"/>
        <v/>
      </c>
      <c r="AS312" s="1" t="str">
        <f t="shared" si="62"/>
        <v/>
      </c>
      <c r="AT312" s="1" t="str">
        <f t="shared" si="63"/>
        <v/>
      </c>
      <c r="AU312" s="1" t="str">
        <f t="shared" si="54"/>
        <v/>
      </c>
      <c r="AV312" s="1" t="e">
        <f>IF(VLOOKUP(G312,官網匯出!A:AQ,42,FALSE)="","[黃金盾官網]",VLOOKUP(G312,官網匯出!A:AQ,42,FALSE))</f>
        <v>#N/A</v>
      </c>
      <c r="AW312" s="1" t="e">
        <f>IF(LEFT(VLOOKUP(G312,官網匯出!A:AS,43,FALSE),2)="","web",LEFT(VLOOKUP(G312,官網匯出!A:AS,43,FALSE),2))</f>
        <v>#N/A</v>
      </c>
      <c r="AX312" s="1" t="str">
        <f t="shared" si="64"/>
        <v>O</v>
      </c>
    </row>
    <row r="313" spans="1:50">
      <c r="A313" s="1" t="str">
        <f>IF(G313="","",VLOOKUP(官網轉換!AW313,團名!A:B,2,FALSE))</f>
        <v/>
      </c>
      <c r="B313" s="1" t="str">
        <f>IF(G313="","",IF(LEFT(VLOOKUP(G313,官網匯出!A:AQ,43,0),2)="wf",VLOOKUP(VLOOKUP(G313,官網匯出!A:AQ,43,0),團名!$I$1:$K$12,2,FALSE),"N0071"))</f>
        <v/>
      </c>
      <c r="C313" s="1" t="str">
        <f>IFERROR(VLOOKUP(官網匯出!D313,團名!E:G,3,FALSE),"")</f>
        <v/>
      </c>
      <c r="D313" s="1" t="str">
        <f t="shared" si="55"/>
        <v/>
      </c>
      <c r="E313" s="1" t="str">
        <f t="shared" si="56"/>
        <v/>
      </c>
      <c r="F313" s="1" t="str">
        <f>IF(官網匯出!F313="已付款","","B0012")</f>
        <v>B0012</v>
      </c>
      <c r="G313" s="1" t="str">
        <f>IF(官網匯出!A313="","",官網匯出!A313)</f>
        <v/>
      </c>
      <c r="H313" s="3" t="str">
        <f>IF(官網匯出!B313="","",官網匯出!B313)</f>
        <v/>
      </c>
      <c r="I313" s="1" t="str">
        <f>IF(官網匯出!C313="","",官網匯出!C313)</f>
        <v/>
      </c>
      <c r="J313" s="1" t="str">
        <f>IF(官網匯出!D313="","",官網匯出!D313)</f>
        <v/>
      </c>
      <c r="K313" s="3" t="str">
        <f>IF(官網匯出!E313="","",官網匯出!E313)</f>
        <v/>
      </c>
      <c r="L313" s="1" t="str">
        <f>IF(官網匯出!F313="","",官網匯出!F313)</f>
        <v/>
      </c>
      <c r="M313" s="1" t="str">
        <f>IF(官網匯出!G313="","",官網匯出!G313)</f>
        <v/>
      </c>
      <c r="N313" s="1" t="str">
        <f>IF(官網匯出!H313="","",官網匯出!H313)</f>
        <v/>
      </c>
      <c r="P313" s="1" t="str">
        <f>IF(官網匯出!J313="","",RIGHT(官網匯出!J313,LEN(官網匯出!J313)-2))</f>
        <v/>
      </c>
      <c r="Q313" s="1" t="str">
        <f>IF(官網匯出!K313="","",官網匯出!K313)</f>
        <v/>
      </c>
      <c r="R313" s="1" t="str">
        <f>IF(官網匯出!L313="","",官網匯出!L313)</f>
        <v/>
      </c>
      <c r="S313" s="1" t="str">
        <f>IF(官網匯出!M313="","",官網匯出!M313)</f>
        <v/>
      </c>
      <c r="T313" s="1" t="str">
        <f>IF(官網匯出!N313="","",官網匯出!N313)</f>
        <v/>
      </c>
      <c r="U313" s="1" t="str">
        <f>IF(官網匯出!O313="","",官網匯出!O313)</f>
        <v/>
      </c>
      <c r="V313" s="1" t="str">
        <f>IF(官網匯出!P313="",IF(G313="","",0),官網匯出!P313)</f>
        <v/>
      </c>
      <c r="W313" s="1" t="str">
        <f>IF(官網匯出!Q313="",IF(G313="","",0),官網匯出!Q313)</f>
        <v/>
      </c>
      <c r="X313" s="1" t="str">
        <f>IF(官網匯出!R313="","",官網匯出!R313)</f>
        <v/>
      </c>
      <c r="Y313" s="1" t="str">
        <f>IF(官網匯出!S313="","",官網匯出!S313)</f>
        <v/>
      </c>
      <c r="Z313" s="1" t="str">
        <f>IF(G313="","",官網匯出!T313)</f>
        <v/>
      </c>
      <c r="AA313" s="1" t="str">
        <f>IF(G313="","",官網匯出!AK313)</f>
        <v/>
      </c>
      <c r="AB313" s="1" t="str">
        <f>IF(G313="","",IF(官網匯出!V313="","",官網匯出!V313))</f>
        <v/>
      </c>
      <c r="AJ313" s="1" t="str">
        <f>IF(G313="","",IF(官網匯出!AE313="","",官網匯出!AE313))</f>
        <v/>
      </c>
      <c r="AK313" s="1" t="str">
        <f>IF(G313="","",IF(官網匯出!AD313="","",官網匯出!AD313))</f>
        <v/>
      </c>
      <c r="AL313" s="1" t="str">
        <f t="shared" si="57"/>
        <v>0</v>
      </c>
      <c r="AM313" s="1" t="str">
        <f>IF(官網匯出!AG313="","",官網匯出!AG313)</f>
        <v/>
      </c>
      <c r="AN313" s="1" t="str">
        <f>IF(G313="","",IF(官網匯出!AH313="","",官網匯出!AH313))</f>
        <v/>
      </c>
      <c r="AO313" s="14" t="str">
        <f t="shared" si="58"/>
        <v/>
      </c>
      <c r="AP313" s="14" t="str">
        <f t="shared" si="59"/>
        <v>1</v>
      </c>
      <c r="AQ313" s="14" t="str">
        <f t="shared" si="60"/>
        <v>0</v>
      </c>
      <c r="AR313" s="1" t="str">
        <f t="shared" si="61"/>
        <v/>
      </c>
      <c r="AS313" s="1" t="str">
        <f t="shared" si="62"/>
        <v/>
      </c>
      <c r="AT313" s="1" t="str">
        <f t="shared" si="63"/>
        <v/>
      </c>
      <c r="AU313" s="1" t="str">
        <f t="shared" si="54"/>
        <v/>
      </c>
      <c r="AV313" s="1" t="e">
        <f>IF(VLOOKUP(G313,官網匯出!A:AQ,42,FALSE)="","[黃金盾官網]",VLOOKUP(G313,官網匯出!A:AQ,42,FALSE))</f>
        <v>#N/A</v>
      </c>
      <c r="AW313" s="1" t="e">
        <f>IF(LEFT(VLOOKUP(G313,官網匯出!A:AS,43,FALSE),2)="","web",LEFT(VLOOKUP(G313,官網匯出!A:AS,43,FALSE),2))</f>
        <v>#N/A</v>
      </c>
      <c r="AX313" s="1" t="str">
        <f t="shared" si="64"/>
        <v>O</v>
      </c>
    </row>
    <row r="314" spans="1:50">
      <c r="A314" s="1" t="str">
        <f>IF(G314="","",VLOOKUP(官網轉換!AW314,團名!A:B,2,FALSE))</f>
        <v/>
      </c>
      <c r="B314" s="1" t="str">
        <f>IF(G314="","",IF(LEFT(VLOOKUP(G314,官網匯出!A:AQ,43,0),2)="wf",VLOOKUP(VLOOKUP(G314,官網匯出!A:AQ,43,0),團名!$I$1:$K$12,2,FALSE),"N0071"))</f>
        <v/>
      </c>
      <c r="C314" s="1" t="str">
        <f>IFERROR(VLOOKUP(官網匯出!D314,團名!E:G,3,FALSE),"")</f>
        <v/>
      </c>
      <c r="D314" s="1" t="str">
        <f t="shared" si="55"/>
        <v/>
      </c>
      <c r="E314" s="1" t="str">
        <f t="shared" si="56"/>
        <v/>
      </c>
      <c r="F314" s="1" t="str">
        <f>IF(官網匯出!F314="已付款","","B0012")</f>
        <v>B0012</v>
      </c>
      <c r="G314" s="1" t="str">
        <f>IF(官網匯出!A314="","",官網匯出!A314)</f>
        <v/>
      </c>
      <c r="H314" s="3" t="str">
        <f>IF(官網匯出!B314="","",官網匯出!B314)</f>
        <v/>
      </c>
      <c r="I314" s="1" t="str">
        <f>IF(官網匯出!C314="","",官網匯出!C314)</f>
        <v/>
      </c>
      <c r="J314" s="1" t="str">
        <f>IF(官網匯出!D314="","",官網匯出!D314)</f>
        <v/>
      </c>
      <c r="K314" s="3" t="str">
        <f>IF(官網匯出!E314="","",官網匯出!E314)</f>
        <v/>
      </c>
      <c r="L314" s="1" t="str">
        <f>IF(官網匯出!F314="","",官網匯出!F314)</f>
        <v/>
      </c>
      <c r="M314" s="1" t="str">
        <f>IF(官網匯出!G314="","",官網匯出!G314)</f>
        <v/>
      </c>
      <c r="N314" s="1" t="str">
        <f>IF(官網匯出!H314="","",官網匯出!H314)</f>
        <v/>
      </c>
      <c r="P314" s="1" t="str">
        <f>IF(官網匯出!J314="","",RIGHT(官網匯出!J314,LEN(官網匯出!J314)-2))</f>
        <v/>
      </c>
      <c r="Q314" s="1" t="str">
        <f>IF(官網匯出!K314="","",官網匯出!K314)</f>
        <v/>
      </c>
      <c r="R314" s="1" t="str">
        <f>IF(官網匯出!L314="","",官網匯出!L314)</f>
        <v/>
      </c>
      <c r="S314" s="1" t="str">
        <f>IF(官網匯出!M314="","",官網匯出!M314)</f>
        <v/>
      </c>
      <c r="T314" s="1" t="str">
        <f>IF(官網匯出!N314="","",官網匯出!N314)</f>
        <v/>
      </c>
      <c r="U314" s="1" t="str">
        <f>IF(官網匯出!O314="","",官網匯出!O314)</f>
        <v/>
      </c>
      <c r="V314" s="1" t="str">
        <f>IF(官網匯出!P314="",IF(G314="","",0),官網匯出!P314)</f>
        <v/>
      </c>
      <c r="W314" s="1" t="str">
        <f>IF(官網匯出!Q314="",IF(G314="","",0),官網匯出!Q314)</f>
        <v/>
      </c>
      <c r="X314" s="1" t="str">
        <f>IF(官網匯出!R314="","",官網匯出!R314)</f>
        <v/>
      </c>
      <c r="Y314" s="1" t="str">
        <f>IF(官網匯出!S314="","",官網匯出!S314)</f>
        <v/>
      </c>
      <c r="Z314" s="1" t="str">
        <f>IF(G314="","",官網匯出!T314)</f>
        <v/>
      </c>
      <c r="AA314" s="1" t="str">
        <f>IF(G314="","",官網匯出!AK314)</f>
        <v/>
      </c>
      <c r="AB314" s="1" t="str">
        <f>IF(G314="","",IF(官網匯出!V314="","",官網匯出!V314))</f>
        <v/>
      </c>
      <c r="AJ314" s="1" t="str">
        <f>IF(G314="","",IF(官網匯出!AE314="","",官網匯出!AE314))</f>
        <v/>
      </c>
      <c r="AK314" s="1" t="str">
        <f>IF(G314="","",IF(官網匯出!AD314="","",官網匯出!AD314))</f>
        <v/>
      </c>
      <c r="AL314" s="1" t="str">
        <f t="shared" si="57"/>
        <v>0</v>
      </c>
      <c r="AM314" s="1" t="str">
        <f>IF(官網匯出!AG314="","",官網匯出!AG314)</f>
        <v/>
      </c>
      <c r="AN314" s="1" t="str">
        <f>IF(G314="","",IF(官網匯出!AH314="","",官網匯出!AH314))</f>
        <v/>
      </c>
      <c r="AO314" s="14" t="str">
        <f t="shared" si="58"/>
        <v/>
      </c>
      <c r="AP314" s="14" t="str">
        <f t="shared" si="59"/>
        <v>1</v>
      </c>
      <c r="AQ314" s="14" t="str">
        <f t="shared" si="60"/>
        <v>0</v>
      </c>
      <c r="AR314" s="1" t="str">
        <f t="shared" si="61"/>
        <v/>
      </c>
      <c r="AS314" s="1" t="str">
        <f t="shared" si="62"/>
        <v/>
      </c>
      <c r="AT314" s="1" t="str">
        <f t="shared" si="63"/>
        <v/>
      </c>
      <c r="AU314" s="1" t="str">
        <f t="shared" si="54"/>
        <v/>
      </c>
      <c r="AV314" s="1" t="e">
        <f>IF(VLOOKUP(G314,官網匯出!A:AQ,42,FALSE)="","[黃金盾官網]",VLOOKUP(G314,官網匯出!A:AQ,42,FALSE))</f>
        <v>#N/A</v>
      </c>
      <c r="AW314" s="1" t="e">
        <f>IF(LEFT(VLOOKUP(G314,官網匯出!A:AS,43,FALSE),2)="","web",LEFT(VLOOKUP(G314,官網匯出!A:AS,43,FALSE),2))</f>
        <v>#N/A</v>
      </c>
      <c r="AX314" s="1" t="str">
        <f t="shared" si="64"/>
        <v>O</v>
      </c>
    </row>
    <row r="315" spans="1:50">
      <c r="A315" s="1" t="str">
        <f>IF(G315="","",VLOOKUP(官網轉換!AW315,團名!A:B,2,FALSE))</f>
        <v/>
      </c>
      <c r="B315" s="1" t="str">
        <f>IF(G315="","",IF(LEFT(VLOOKUP(G315,官網匯出!A:AQ,43,0),2)="wf",VLOOKUP(VLOOKUP(G315,官網匯出!A:AQ,43,0),團名!$I$1:$K$12,2,FALSE),"N0071"))</f>
        <v/>
      </c>
      <c r="C315" s="1" t="str">
        <f>IFERROR(VLOOKUP(官網匯出!D315,團名!E:G,3,FALSE),"")</f>
        <v/>
      </c>
      <c r="D315" s="1" t="str">
        <f t="shared" si="55"/>
        <v/>
      </c>
      <c r="E315" s="1" t="str">
        <f t="shared" si="56"/>
        <v/>
      </c>
      <c r="F315" s="1" t="str">
        <f>IF(官網匯出!F315="已付款","","B0012")</f>
        <v>B0012</v>
      </c>
      <c r="G315" s="1" t="str">
        <f>IF(官網匯出!A315="","",官網匯出!A315)</f>
        <v/>
      </c>
      <c r="H315" s="3" t="str">
        <f>IF(官網匯出!B315="","",官網匯出!B315)</f>
        <v/>
      </c>
      <c r="I315" s="1" t="str">
        <f>IF(官網匯出!C315="","",官網匯出!C315)</f>
        <v/>
      </c>
      <c r="J315" s="1" t="str">
        <f>IF(官網匯出!D315="","",官網匯出!D315)</f>
        <v/>
      </c>
      <c r="K315" s="3" t="str">
        <f>IF(官網匯出!E315="","",官網匯出!E315)</f>
        <v/>
      </c>
      <c r="L315" s="1" t="str">
        <f>IF(官網匯出!F315="","",官網匯出!F315)</f>
        <v/>
      </c>
      <c r="M315" s="1" t="str">
        <f>IF(官網匯出!G315="","",官網匯出!G315)</f>
        <v/>
      </c>
      <c r="N315" s="1" t="str">
        <f>IF(官網匯出!H315="","",官網匯出!H315)</f>
        <v/>
      </c>
      <c r="P315" s="1" t="str">
        <f>IF(官網匯出!J315="","",RIGHT(官網匯出!J315,LEN(官網匯出!J315)-2))</f>
        <v/>
      </c>
      <c r="Q315" s="1" t="str">
        <f>IF(官網匯出!K315="","",官網匯出!K315)</f>
        <v/>
      </c>
      <c r="R315" s="1" t="str">
        <f>IF(官網匯出!L315="","",官網匯出!L315)</f>
        <v/>
      </c>
      <c r="S315" s="1" t="str">
        <f>IF(官網匯出!M315="","",官網匯出!M315)</f>
        <v/>
      </c>
      <c r="T315" s="1" t="str">
        <f>IF(官網匯出!N315="","",官網匯出!N315)</f>
        <v/>
      </c>
      <c r="U315" s="1" t="str">
        <f>IF(官網匯出!O315="","",官網匯出!O315)</f>
        <v/>
      </c>
      <c r="V315" s="1" t="str">
        <f>IF(官網匯出!P315="",IF(G315="","",0),官網匯出!P315)</f>
        <v/>
      </c>
      <c r="W315" s="1" t="str">
        <f>IF(官網匯出!Q315="",IF(G315="","",0),官網匯出!Q315)</f>
        <v/>
      </c>
      <c r="X315" s="1" t="str">
        <f>IF(官網匯出!R315="","",官網匯出!R315)</f>
        <v/>
      </c>
      <c r="Y315" s="1" t="str">
        <f>IF(官網匯出!S315="","",官網匯出!S315)</f>
        <v/>
      </c>
      <c r="Z315" s="1" t="str">
        <f>IF(G315="","",官網匯出!T315)</f>
        <v/>
      </c>
      <c r="AA315" s="1" t="str">
        <f>IF(G315="","",官網匯出!AK315)</f>
        <v/>
      </c>
      <c r="AB315" s="1" t="str">
        <f>IF(G315="","",IF(官網匯出!V315="","",官網匯出!V315))</f>
        <v/>
      </c>
      <c r="AJ315" s="1" t="str">
        <f>IF(G315="","",IF(官網匯出!AE315="","",官網匯出!AE315))</f>
        <v/>
      </c>
      <c r="AK315" s="1" t="str">
        <f>IF(G315="","",IF(官網匯出!AD315="","",官網匯出!AD315))</f>
        <v/>
      </c>
      <c r="AL315" s="1" t="str">
        <f t="shared" si="57"/>
        <v>0</v>
      </c>
      <c r="AM315" s="1" t="str">
        <f>IF(官網匯出!AG315="","",官網匯出!AG315)</f>
        <v/>
      </c>
      <c r="AN315" s="1" t="str">
        <f>IF(G315="","",IF(官網匯出!AH315="","",官網匯出!AH315))</f>
        <v/>
      </c>
      <c r="AO315" s="14" t="str">
        <f t="shared" si="58"/>
        <v/>
      </c>
      <c r="AP315" s="14" t="str">
        <f t="shared" si="59"/>
        <v>1</v>
      </c>
      <c r="AQ315" s="14" t="str">
        <f t="shared" si="60"/>
        <v>0</v>
      </c>
      <c r="AR315" s="1" t="str">
        <f t="shared" si="61"/>
        <v/>
      </c>
      <c r="AS315" s="1" t="str">
        <f t="shared" si="62"/>
        <v/>
      </c>
      <c r="AT315" s="1" t="str">
        <f t="shared" si="63"/>
        <v/>
      </c>
      <c r="AU315" s="1" t="str">
        <f t="shared" si="54"/>
        <v/>
      </c>
      <c r="AV315" s="1" t="e">
        <f>IF(VLOOKUP(G315,官網匯出!A:AQ,42,FALSE)="","[黃金盾官網]",VLOOKUP(G315,官網匯出!A:AQ,42,FALSE))</f>
        <v>#N/A</v>
      </c>
      <c r="AW315" s="1" t="e">
        <f>IF(LEFT(VLOOKUP(G315,官網匯出!A:AS,43,FALSE),2)="","web",LEFT(VLOOKUP(G315,官網匯出!A:AS,43,FALSE),2))</f>
        <v>#N/A</v>
      </c>
      <c r="AX315" s="1" t="str">
        <f t="shared" si="64"/>
        <v>O</v>
      </c>
    </row>
    <row r="316" spans="1:50">
      <c r="A316" s="1" t="str">
        <f>IF(G316="","",VLOOKUP(官網轉換!AW316,團名!A:B,2,FALSE))</f>
        <v/>
      </c>
      <c r="B316" s="1" t="str">
        <f>IF(G316="","",IF(LEFT(VLOOKUP(G316,官網匯出!A:AQ,43,0),2)="wf",VLOOKUP(VLOOKUP(G316,官網匯出!A:AQ,43,0),團名!$I$1:$K$12,2,FALSE),"N0071"))</f>
        <v/>
      </c>
      <c r="C316" s="1" t="str">
        <f>IFERROR(VLOOKUP(官網匯出!D316,團名!E:G,3,FALSE),"")</f>
        <v/>
      </c>
      <c r="D316" s="1" t="str">
        <f t="shared" si="55"/>
        <v/>
      </c>
      <c r="E316" s="1" t="str">
        <f t="shared" si="56"/>
        <v/>
      </c>
      <c r="F316" s="1" t="str">
        <f>IF(官網匯出!F316="已付款","","B0012")</f>
        <v>B0012</v>
      </c>
      <c r="G316" s="1" t="str">
        <f>IF(官網匯出!A316="","",官網匯出!A316)</f>
        <v/>
      </c>
      <c r="H316" s="3" t="str">
        <f>IF(官網匯出!B316="","",官網匯出!B316)</f>
        <v/>
      </c>
      <c r="I316" s="1" t="str">
        <f>IF(官網匯出!C316="","",官網匯出!C316)</f>
        <v/>
      </c>
      <c r="J316" s="1" t="str">
        <f>IF(官網匯出!D316="","",官網匯出!D316)</f>
        <v/>
      </c>
      <c r="K316" s="3" t="str">
        <f>IF(官網匯出!E316="","",官網匯出!E316)</f>
        <v/>
      </c>
      <c r="L316" s="1" t="str">
        <f>IF(官網匯出!F316="","",官網匯出!F316)</f>
        <v/>
      </c>
      <c r="M316" s="1" t="str">
        <f>IF(官網匯出!G316="","",官網匯出!G316)</f>
        <v/>
      </c>
      <c r="N316" s="1" t="str">
        <f>IF(官網匯出!H316="","",官網匯出!H316)</f>
        <v/>
      </c>
      <c r="P316" s="1" t="str">
        <f>IF(官網匯出!J316="","",RIGHT(官網匯出!J316,LEN(官網匯出!J316)-2))</f>
        <v/>
      </c>
      <c r="Q316" s="1" t="str">
        <f>IF(官網匯出!K316="","",官網匯出!K316)</f>
        <v/>
      </c>
      <c r="R316" s="1" t="str">
        <f>IF(官網匯出!L316="","",官網匯出!L316)</f>
        <v/>
      </c>
      <c r="S316" s="1" t="str">
        <f>IF(官網匯出!M316="","",官網匯出!M316)</f>
        <v/>
      </c>
      <c r="T316" s="1" t="str">
        <f>IF(官網匯出!N316="","",官網匯出!N316)</f>
        <v/>
      </c>
      <c r="U316" s="1" t="str">
        <f>IF(官網匯出!O316="","",官網匯出!O316)</f>
        <v/>
      </c>
      <c r="V316" s="1" t="str">
        <f>IF(官網匯出!P316="",IF(G316="","",0),官網匯出!P316)</f>
        <v/>
      </c>
      <c r="W316" s="1" t="str">
        <f>IF(官網匯出!Q316="",IF(G316="","",0),官網匯出!Q316)</f>
        <v/>
      </c>
      <c r="X316" s="1" t="str">
        <f>IF(官網匯出!R316="","",官網匯出!R316)</f>
        <v/>
      </c>
      <c r="Y316" s="1" t="str">
        <f>IF(官網匯出!S316="","",官網匯出!S316)</f>
        <v/>
      </c>
      <c r="Z316" s="1" t="str">
        <f>IF(G316="","",官網匯出!T316)</f>
        <v/>
      </c>
      <c r="AA316" s="1" t="str">
        <f>IF(G316="","",官網匯出!AK316)</f>
        <v/>
      </c>
      <c r="AB316" s="1" t="str">
        <f>IF(G316="","",IF(官網匯出!V316="","",官網匯出!V316))</f>
        <v/>
      </c>
      <c r="AJ316" s="1" t="str">
        <f>IF(G316="","",IF(官網匯出!AE316="","",官網匯出!AE316))</f>
        <v/>
      </c>
      <c r="AK316" s="1" t="str">
        <f>IF(G316="","",IF(官網匯出!AD316="","",官網匯出!AD316))</f>
        <v/>
      </c>
      <c r="AL316" s="1" t="str">
        <f t="shared" si="57"/>
        <v>0</v>
      </c>
      <c r="AM316" s="1" t="str">
        <f>IF(官網匯出!AG316="","",官網匯出!AG316)</f>
        <v/>
      </c>
      <c r="AN316" s="1" t="str">
        <f>IF(G316="","",IF(官網匯出!AH316="","",官網匯出!AH316))</f>
        <v/>
      </c>
      <c r="AO316" s="14" t="str">
        <f t="shared" si="58"/>
        <v/>
      </c>
      <c r="AP316" s="14" t="str">
        <f t="shared" si="59"/>
        <v>1</v>
      </c>
      <c r="AQ316" s="14" t="str">
        <f t="shared" si="60"/>
        <v>0</v>
      </c>
      <c r="AR316" s="1" t="str">
        <f t="shared" si="61"/>
        <v/>
      </c>
      <c r="AS316" s="1" t="str">
        <f t="shared" si="62"/>
        <v/>
      </c>
      <c r="AT316" s="1" t="str">
        <f t="shared" si="63"/>
        <v/>
      </c>
      <c r="AU316" s="1" t="str">
        <f t="shared" si="54"/>
        <v/>
      </c>
      <c r="AV316" s="1" t="e">
        <f>IF(VLOOKUP(G316,官網匯出!A:AQ,42,FALSE)="","[黃金盾官網]",VLOOKUP(G316,官網匯出!A:AQ,42,FALSE))</f>
        <v>#N/A</v>
      </c>
      <c r="AW316" s="1" t="e">
        <f>IF(LEFT(VLOOKUP(G316,官網匯出!A:AS,43,FALSE),2)="","web",LEFT(VLOOKUP(G316,官網匯出!A:AS,43,FALSE),2))</f>
        <v>#N/A</v>
      </c>
      <c r="AX316" s="1" t="str">
        <f t="shared" si="64"/>
        <v>O</v>
      </c>
    </row>
    <row r="317" spans="1:50">
      <c r="A317" s="1" t="str">
        <f>IF(G317="","",VLOOKUP(官網轉換!AW317,團名!A:B,2,FALSE))</f>
        <v/>
      </c>
      <c r="B317" s="1" t="str">
        <f>IF(G317="","",IF(LEFT(VLOOKUP(G317,官網匯出!A:AQ,43,0),2)="wf",VLOOKUP(VLOOKUP(G317,官網匯出!A:AQ,43,0),團名!$I$1:$K$12,2,FALSE),"N0071"))</f>
        <v/>
      </c>
      <c r="C317" s="1" t="str">
        <f>IFERROR(VLOOKUP(官網匯出!D317,團名!E:G,3,FALSE),"")</f>
        <v/>
      </c>
      <c r="D317" s="1" t="str">
        <f t="shared" si="55"/>
        <v/>
      </c>
      <c r="E317" s="1" t="str">
        <f t="shared" si="56"/>
        <v/>
      </c>
      <c r="F317" s="1" t="str">
        <f>IF(官網匯出!F317="已付款","","B0012")</f>
        <v>B0012</v>
      </c>
      <c r="G317" s="1" t="str">
        <f>IF(官網匯出!A317="","",官網匯出!A317)</f>
        <v/>
      </c>
      <c r="H317" s="3" t="str">
        <f>IF(官網匯出!B317="","",官網匯出!B317)</f>
        <v/>
      </c>
      <c r="I317" s="1" t="str">
        <f>IF(官網匯出!C317="","",官網匯出!C317)</f>
        <v/>
      </c>
      <c r="J317" s="1" t="str">
        <f>IF(官網匯出!D317="","",官網匯出!D317)</f>
        <v/>
      </c>
      <c r="K317" s="3" t="str">
        <f>IF(官網匯出!E317="","",官網匯出!E317)</f>
        <v/>
      </c>
      <c r="L317" s="1" t="str">
        <f>IF(官網匯出!F317="","",官網匯出!F317)</f>
        <v/>
      </c>
      <c r="M317" s="1" t="str">
        <f>IF(官網匯出!G317="","",官網匯出!G317)</f>
        <v/>
      </c>
      <c r="N317" s="1" t="str">
        <f>IF(官網匯出!H317="","",官網匯出!H317)</f>
        <v/>
      </c>
      <c r="P317" s="1" t="str">
        <f>IF(官網匯出!J317="","",RIGHT(官網匯出!J317,LEN(官網匯出!J317)-2))</f>
        <v/>
      </c>
      <c r="Q317" s="1" t="str">
        <f>IF(官網匯出!K317="","",官網匯出!K317)</f>
        <v/>
      </c>
      <c r="R317" s="1" t="str">
        <f>IF(官網匯出!L317="","",官網匯出!L317)</f>
        <v/>
      </c>
      <c r="S317" s="1" t="str">
        <f>IF(官網匯出!M317="","",官網匯出!M317)</f>
        <v/>
      </c>
      <c r="T317" s="1" t="str">
        <f>IF(官網匯出!N317="","",官網匯出!N317)</f>
        <v/>
      </c>
      <c r="U317" s="1" t="str">
        <f>IF(官網匯出!O317="","",官網匯出!O317)</f>
        <v/>
      </c>
      <c r="V317" s="1" t="str">
        <f>IF(官網匯出!P317="",IF(G317="","",0),官網匯出!P317)</f>
        <v/>
      </c>
      <c r="W317" s="1" t="str">
        <f>IF(官網匯出!Q317="",IF(G317="","",0),官網匯出!Q317)</f>
        <v/>
      </c>
      <c r="X317" s="1" t="str">
        <f>IF(官網匯出!R317="","",官網匯出!R317)</f>
        <v/>
      </c>
      <c r="Y317" s="1" t="str">
        <f>IF(官網匯出!S317="","",官網匯出!S317)</f>
        <v/>
      </c>
      <c r="Z317" s="1" t="str">
        <f>IF(G317="","",官網匯出!T317)</f>
        <v/>
      </c>
      <c r="AA317" s="1" t="str">
        <f>IF(G317="","",官網匯出!AK317)</f>
        <v/>
      </c>
      <c r="AB317" s="1" t="str">
        <f>IF(G317="","",IF(官網匯出!V317="","",官網匯出!V317))</f>
        <v/>
      </c>
      <c r="AJ317" s="1" t="str">
        <f>IF(G317="","",IF(官網匯出!AE317="","",官網匯出!AE317))</f>
        <v/>
      </c>
      <c r="AK317" s="1" t="str">
        <f>IF(G317="","",IF(官網匯出!AD317="","",官網匯出!AD317))</f>
        <v/>
      </c>
      <c r="AL317" s="1" t="str">
        <f t="shared" si="57"/>
        <v>0</v>
      </c>
      <c r="AM317" s="1" t="str">
        <f>IF(官網匯出!AG317="","",官網匯出!AG317)</f>
        <v/>
      </c>
      <c r="AN317" s="1" t="str">
        <f>IF(G317="","",IF(官網匯出!AH317="","",官網匯出!AH317))</f>
        <v/>
      </c>
      <c r="AO317" s="14" t="str">
        <f t="shared" si="58"/>
        <v/>
      </c>
      <c r="AP317" s="14" t="str">
        <f t="shared" si="59"/>
        <v>1</v>
      </c>
      <c r="AQ317" s="14" t="str">
        <f t="shared" si="60"/>
        <v>0</v>
      </c>
      <c r="AR317" s="1" t="str">
        <f t="shared" si="61"/>
        <v/>
      </c>
      <c r="AS317" s="1" t="str">
        <f t="shared" si="62"/>
        <v/>
      </c>
      <c r="AT317" s="1" t="str">
        <f t="shared" si="63"/>
        <v/>
      </c>
      <c r="AU317" s="1" t="str">
        <f t="shared" si="54"/>
        <v/>
      </c>
      <c r="AV317" s="1" t="e">
        <f>IF(VLOOKUP(G317,官網匯出!A:AQ,42,FALSE)="","[黃金盾官網]",VLOOKUP(G317,官網匯出!A:AQ,42,FALSE))</f>
        <v>#N/A</v>
      </c>
      <c r="AW317" s="1" t="e">
        <f>IF(LEFT(VLOOKUP(G317,官網匯出!A:AS,43,FALSE),2)="","web",LEFT(VLOOKUP(G317,官網匯出!A:AS,43,FALSE),2))</f>
        <v>#N/A</v>
      </c>
      <c r="AX317" s="1" t="str">
        <f t="shared" si="64"/>
        <v>O</v>
      </c>
    </row>
    <row r="318" spans="1:50">
      <c r="A318" s="1" t="str">
        <f>IF(G318="","",VLOOKUP(官網轉換!AW318,團名!A:B,2,FALSE))</f>
        <v/>
      </c>
      <c r="B318" s="1" t="str">
        <f>IF(G318="","",IF(LEFT(VLOOKUP(G318,官網匯出!A:AQ,43,0),2)="wf",VLOOKUP(VLOOKUP(G318,官網匯出!A:AQ,43,0),團名!$I$1:$K$12,2,FALSE),"N0071"))</f>
        <v/>
      </c>
      <c r="C318" s="1" t="str">
        <f>IFERROR(VLOOKUP(官網匯出!D318,團名!E:G,3,FALSE),"")</f>
        <v/>
      </c>
      <c r="D318" s="1" t="str">
        <f t="shared" si="55"/>
        <v/>
      </c>
      <c r="E318" s="1" t="str">
        <f t="shared" si="56"/>
        <v/>
      </c>
      <c r="F318" s="1" t="str">
        <f>IF(官網匯出!F318="已付款","","B0012")</f>
        <v>B0012</v>
      </c>
      <c r="G318" s="1" t="str">
        <f>IF(官網匯出!A318="","",官網匯出!A318)</f>
        <v/>
      </c>
      <c r="H318" s="3" t="str">
        <f>IF(官網匯出!B318="","",官網匯出!B318)</f>
        <v/>
      </c>
      <c r="I318" s="1" t="str">
        <f>IF(官網匯出!C318="","",官網匯出!C318)</f>
        <v/>
      </c>
      <c r="J318" s="1" t="str">
        <f>IF(官網匯出!D318="","",官網匯出!D318)</f>
        <v/>
      </c>
      <c r="K318" s="3" t="str">
        <f>IF(官網匯出!E318="","",官網匯出!E318)</f>
        <v/>
      </c>
      <c r="L318" s="1" t="str">
        <f>IF(官網匯出!F318="","",官網匯出!F318)</f>
        <v/>
      </c>
      <c r="M318" s="1" t="str">
        <f>IF(官網匯出!G318="","",官網匯出!G318)</f>
        <v/>
      </c>
      <c r="N318" s="1" t="str">
        <f>IF(官網匯出!H318="","",官網匯出!H318)</f>
        <v/>
      </c>
      <c r="P318" s="1" t="str">
        <f>IF(官網匯出!J318="","",RIGHT(官網匯出!J318,LEN(官網匯出!J318)-2))</f>
        <v/>
      </c>
      <c r="Q318" s="1" t="str">
        <f>IF(官網匯出!K318="","",官網匯出!K318)</f>
        <v/>
      </c>
      <c r="R318" s="1" t="str">
        <f>IF(官網匯出!L318="","",官網匯出!L318)</f>
        <v/>
      </c>
      <c r="S318" s="1" t="str">
        <f>IF(官網匯出!M318="","",官網匯出!M318)</f>
        <v/>
      </c>
      <c r="T318" s="1" t="str">
        <f>IF(官網匯出!N318="","",官網匯出!N318)</f>
        <v/>
      </c>
      <c r="U318" s="1" t="str">
        <f>IF(官網匯出!O318="","",官網匯出!O318)</f>
        <v/>
      </c>
      <c r="V318" s="1" t="str">
        <f>IF(官網匯出!P318="",IF(G318="","",0),官網匯出!P318)</f>
        <v/>
      </c>
      <c r="W318" s="1" t="str">
        <f>IF(官網匯出!Q318="",IF(G318="","",0),官網匯出!Q318)</f>
        <v/>
      </c>
      <c r="X318" s="1" t="str">
        <f>IF(官網匯出!R318="","",官網匯出!R318)</f>
        <v/>
      </c>
      <c r="Y318" s="1" t="str">
        <f>IF(官網匯出!S318="","",官網匯出!S318)</f>
        <v/>
      </c>
      <c r="Z318" s="1" t="str">
        <f>IF(G318="","",官網匯出!T318)</f>
        <v/>
      </c>
      <c r="AA318" s="1" t="str">
        <f>IF(G318="","",官網匯出!AK318)</f>
        <v/>
      </c>
      <c r="AB318" s="1" t="str">
        <f>IF(G318="","",IF(官網匯出!V318="","",官網匯出!V318))</f>
        <v/>
      </c>
      <c r="AJ318" s="1" t="str">
        <f>IF(G318="","",IF(官網匯出!AE318="","",官網匯出!AE318))</f>
        <v/>
      </c>
      <c r="AK318" s="1" t="str">
        <f>IF(G318="","",IF(官網匯出!AD318="","",官網匯出!AD318))</f>
        <v/>
      </c>
      <c r="AL318" s="1" t="str">
        <f t="shared" si="57"/>
        <v>0</v>
      </c>
      <c r="AM318" s="1" t="str">
        <f>IF(官網匯出!AG318="","",官網匯出!AG318)</f>
        <v/>
      </c>
      <c r="AN318" s="1" t="str">
        <f>IF(G318="","",IF(官網匯出!AH318="","",官網匯出!AH318))</f>
        <v/>
      </c>
      <c r="AO318" s="14" t="str">
        <f t="shared" si="58"/>
        <v/>
      </c>
      <c r="AP318" s="14" t="str">
        <f t="shared" si="59"/>
        <v>1</v>
      </c>
      <c r="AQ318" s="14" t="str">
        <f t="shared" si="60"/>
        <v>0</v>
      </c>
      <c r="AR318" s="1" t="str">
        <f t="shared" si="61"/>
        <v/>
      </c>
      <c r="AS318" s="1" t="str">
        <f t="shared" si="62"/>
        <v/>
      </c>
      <c r="AT318" s="1" t="str">
        <f t="shared" si="63"/>
        <v/>
      </c>
      <c r="AU318" s="1" t="str">
        <f t="shared" si="54"/>
        <v/>
      </c>
      <c r="AV318" s="1" t="e">
        <f>IF(VLOOKUP(G318,官網匯出!A:AQ,42,FALSE)="","[黃金盾官網]",VLOOKUP(G318,官網匯出!A:AQ,42,FALSE))</f>
        <v>#N/A</v>
      </c>
      <c r="AW318" s="1" t="e">
        <f>IF(LEFT(VLOOKUP(G318,官網匯出!A:AS,43,FALSE),2)="","web",LEFT(VLOOKUP(G318,官網匯出!A:AS,43,FALSE),2))</f>
        <v>#N/A</v>
      </c>
      <c r="AX318" s="1" t="str">
        <f t="shared" si="64"/>
        <v>O</v>
      </c>
    </row>
    <row r="319" spans="1:50">
      <c r="A319" s="1" t="str">
        <f>IF(G319="","",VLOOKUP(官網轉換!AW319,團名!A:B,2,FALSE))</f>
        <v/>
      </c>
      <c r="B319" s="1" t="str">
        <f>IF(G319="","",IF(LEFT(VLOOKUP(G319,官網匯出!A:AQ,43,0),2)="wf",VLOOKUP(VLOOKUP(G319,官網匯出!A:AQ,43,0),團名!$I$1:$K$12,2,FALSE),"N0071"))</f>
        <v/>
      </c>
      <c r="C319" s="1" t="str">
        <f>IFERROR(VLOOKUP(官網匯出!D319,團名!E:G,3,FALSE),"")</f>
        <v/>
      </c>
      <c r="D319" s="1" t="str">
        <f t="shared" si="55"/>
        <v/>
      </c>
      <c r="E319" s="1" t="str">
        <f t="shared" si="56"/>
        <v/>
      </c>
      <c r="F319" s="1" t="str">
        <f>IF(官網匯出!F319="已付款","","B0012")</f>
        <v>B0012</v>
      </c>
      <c r="G319" s="1" t="str">
        <f>IF(官網匯出!A319="","",官網匯出!A319)</f>
        <v/>
      </c>
      <c r="H319" s="3" t="str">
        <f>IF(官網匯出!B319="","",官網匯出!B319)</f>
        <v/>
      </c>
      <c r="I319" s="1" t="str">
        <f>IF(官網匯出!C319="","",官網匯出!C319)</f>
        <v/>
      </c>
      <c r="J319" s="1" t="str">
        <f>IF(官網匯出!D319="","",官網匯出!D319)</f>
        <v/>
      </c>
      <c r="K319" s="3" t="str">
        <f>IF(官網匯出!E319="","",官網匯出!E319)</f>
        <v/>
      </c>
      <c r="L319" s="1" t="str">
        <f>IF(官網匯出!F319="","",官網匯出!F319)</f>
        <v/>
      </c>
      <c r="M319" s="1" t="str">
        <f>IF(官網匯出!G319="","",官網匯出!G319)</f>
        <v/>
      </c>
      <c r="N319" s="1" t="str">
        <f>IF(官網匯出!H319="","",官網匯出!H319)</f>
        <v/>
      </c>
      <c r="P319" s="1" t="str">
        <f>IF(官網匯出!J319="","",RIGHT(官網匯出!J319,LEN(官網匯出!J319)-2))</f>
        <v/>
      </c>
      <c r="Q319" s="1" t="str">
        <f>IF(官網匯出!K319="","",官網匯出!K319)</f>
        <v/>
      </c>
      <c r="R319" s="1" t="str">
        <f>IF(官網匯出!L319="","",官網匯出!L319)</f>
        <v/>
      </c>
      <c r="S319" s="1" t="str">
        <f>IF(官網匯出!M319="","",官網匯出!M319)</f>
        <v/>
      </c>
      <c r="T319" s="1" t="str">
        <f>IF(官網匯出!N319="","",官網匯出!N319)</f>
        <v/>
      </c>
      <c r="U319" s="1" t="str">
        <f>IF(官網匯出!O319="","",官網匯出!O319)</f>
        <v/>
      </c>
      <c r="V319" s="1" t="str">
        <f>IF(官網匯出!P319="",IF(G319="","",0),官網匯出!P319)</f>
        <v/>
      </c>
      <c r="W319" s="1" t="str">
        <f>IF(官網匯出!Q319="",IF(G319="","",0),官網匯出!Q319)</f>
        <v/>
      </c>
      <c r="X319" s="1" t="str">
        <f>IF(官網匯出!R319="","",官網匯出!R319)</f>
        <v/>
      </c>
      <c r="Y319" s="1" t="str">
        <f>IF(官網匯出!S319="","",官網匯出!S319)</f>
        <v/>
      </c>
      <c r="Z319" s="1" t="str">
        <f>IF(G319="","",官網匯出!T319)</f>
        <v/>
      </c>
      <c r="AA319" s="1" t="str">
        <f>IF(G319="","",官網匯出!AK319)</f>
        <v/>
      </c>
      <c r="AB319" s="1" t="str">
        <f>IF(G319="","",IF(官網匯出!V319="","",官網匯出!V319))</f>
        <v/>
      </c>
      <c r="AJ319" s="1" t="str">
        <f>IF(G319="","",IF(官網匯出!AE319="","",官網匯出!AE319))</f>
        <v/>
      </c>
      <c r="AK319" s="1" t="str">
        <f>IF(G319="","",IF(官網匯出!AD319="","",官網匯出!AD319))</f>
        <v/>
      </c>
      <c r="AL319" s="1" t="str">
        <f t="shared" si="57"/>
        <v>0</v>
      </c>
      <c r="AM319" s="1" t="str">
        <f>IF(官網匯出!AG319="","",官網匯出!AG319)</f>
        <v/>
      </c>
      <c r="AN319" s="1" t="str">
        <f>IF(G319="","",IF(官網匯出!AH319="","",官網匯出!AH319))</f>
        <v/>
      </c>
      <c r="AO319" s="14" t="str">
        <f t="shared" si="58"/>
        <v/>
      </c>
      <c r="AP319" s="14" t="str">
        <f t="shared" si="59"/>
        <v>1</v>
      </c>
      <c r="AQ319" s="14" t="str">
        <f t="shared" si="60"/>
        <v>0</v>
      </c>
      <c r="AR319" s="1" t="str">
        <f t="shared" si="61"/>
        <v/>
      </c>
      <c r="AS319" s="1" t="str">
        <f t="shared" si="62"/>
        <v/>
      </c>
      <c r="AT319" s="1" t="str">
        <f t="shared" si="63"/>
        <v/>
      </c>
      <c r="AU319" s="1" t="str">
        <f t="shared" si="54"/>
        <v/>
      </c>
      <c r="AV319" s="1" t="e">
        <f>IF(VLOOKUP(G319,官網匯出!A:AQ,42,FALSE)="","[黃金盾官網]",VLOOKUP(G319,官網匯出!A:AQ,42,FALSE))</f>
        <v>#N/A</v>
      </c>
      <c r="AW319" s="1" t="e">
        <f>IF(LEFT(VLOOKUP(G319,官網匯出!A:AS,43,FALSE),2)="","web",LEFT(VLOOKUP(G319,官網匯出!A:AS,43,FALSE),2))</f>
        <v>#N/A</v>
      </c>
      <c r="AX319" s="1" t="str">
        <f t="shared" si="64"/>
        <v>O</v>
      </c>
    </row>
    <row r="320" spans="1:50">
      <c r="A320" s="1" t="str">
        <f>IF(G320="","",VLOOKUP(官網轉換!AW320,團名!A:B,2,FALSE))</f>
        <v/>
      </c>
      <c r="B320" s="1" t="str">
        <f>IF(G320="","",IF(LEFT(VLOOKUP(G320,官網匯出!A:AQ,43,0),2)="wf",VLOOKUP(VLOOKUP(G320,官網匯出!A:AQ,43,0),團名!$I$1:$K$12,2,FALSE),"N0071"))</f>
        <v/>
      </c>
      <c r="C320" s="1" t="str">
        <f>IFERROR(VLOOKUP(官網匯出!D320,團名!E:G,3,FALSE),"")</f>
        <v/>
      </c>
      <c r="D320" s="1" t="str">
        <f t="shared" si="55"/>
        <v/>
      </c>
      <c r="E320" s="1" t="str">
        <f t="shared" si="56"/>
        <v/>
      </c>
      <c r="F320" s="1" t="str">
        <f>IF(官網匯出!F320="已付款","","B0012")</f>
        <v>B0012</v>
      </c>
      <c r="G320" s="1" t="str">
        <f>IF(官網匯出!A320="","",官網匯出!A320)</f>
        <v/>
      </c>
      <c r="H320" s="3" t="str">
        <f>IF(官網匯出!B320="","",官網匯出!B320)</f>
        <v/>
      </c>
      <c r="I320" s="1" t="str">
        <f>IF(官網匯出!C320="","",官網匯出!C320)</f>
        <v/>
      </c>
      <c r="J320" s="1" t="str">
        <f>IF(官網匯出!D320="","",官網匯出!D320)</f>
        <v/>
      </c>
      <c r="K320" s="3" t="str">
        <f>IF(官網匯出!E320="","",官網匯出!E320)</f>
        <v/>
      </c>
      <c r="L320" s="1" t="str">
        <f>IF(官網匯出!F320="","",官網匯出!F320)</f>
        <v/>
      </c>
      <c r="M320" s="1" t="str">
        <f>IF(官網匯出!G320="","",官網匯出!G320)</f>
        <v/>
      </c>
      <c r="N320" s="1" t="str">
        <f>IF(官網匯出!H320="","",官網匯出!H320)</f>
        <v/>
      </c>
      <c r="P320" s="1" t="str">
        <f>IF(官網匯出!J320="","",RIGHT(官網匯出!J320,LEN(官網匯出!J320)-2))</f>
        <v/>
      </c>
      <c r="Q320" s="1" t="str">
        <f>IF(官網匯出!K320="","",官網匯出!K320)</f>
        <v/>
      </c>
      <c r="R320" s="1" t="str">
        <f>IF(官網匯出!L320="","",官網匯出!L320)</f>
        <v/>
      </c>
      <c r="S320" s="1" t="str">
        <f>IF(官網匯出!M320="","",官網匯出!M320)</f>
        <v/>
      </c>
      <c r="T320" s="1" t="str">
        <f>IF(官網匯出!N320="","",官網匯出!N320)</f>
        <v/>
      </c>
      <c r="U320" s="1" t="str">
        <f>IF(官網匯出!O320="","",官網匯出!O320)</f>
        <v/>
      </c>
      <c r="V320" s="1" t="str">
        <f>IF(官網匯出!P320="",IF(G320="","",0),官網匯出!P320)</f>
        <v/>
      </c>
      <c r="W320" s="1" t="str">
        <f>IF(官網匯出!Q320="",IF(G320="","",0),官網匯出!Q320)</f>
        <v/>
      </c>
      <c r="X320" s="1" t="str">
        <f>IF(官網匯出!R320="","",官網匯出!R320)</f>
        <v/>
      </c>
      <c r="Y320" s="1" t="str">
        <f>IF(官網匯出!S320="","",官網匯出!S320)</f>
        <v/>
      </c>
      <c r="Z320" s="1" t="str">
        <f>IF(G320="","",官網匯出!T320)</f>
        <v/>
      </c>
      <c r="AA320" s="1" t="str">
        <f>IF(G320="","",官網匯出!AK320)</f>
        <v/>
      </c>
      <c r="AB320" s="1" t="str">
        <f>IF(G320="","",IF(官網匯出!V320="","",官網匯出!V320))</f>
        <v/>
      </c>
      <c r="AJ320" s="1" t="str">
        <f>IF(G320="","",IF(官網匯出!AE320="","",官網匯出!AE320))</f>
        <v/>
      </c>
      <c r="AK320" s="1" t="str">
        <f>IF(G320="","",IF(官網匯出!AD320="","",官網匯出!AD320))</f>
        <v/>
      </c>
      <c r="AL320" s="1" t="str">
        <f t="shared" si="57"/>
        <v>0</v>
      </c>
      <c r="AM320" s="1" t="str">
        <f>IF(官網匯出!AG320="","",官網匯出!AG320)</f>
        <v/>
      </c>
      <c r="AN320" s="1" t="str">
        <f>IF(G320="","",IF(官網匯出!AH320="","",官網匯出!AH320))</f>
        <v/>
      </c>
      <c r="AO320" s="14" t="str">
        <f t="shared" si="58"/>
        <v/>
      </c>
      <c r="AP320" s="14" t="str">
        <f t="shared" si="59"/>
        <v>1</v>
      </c>
      <c r="AQ320" s="14" t="str">
        <f t="shared" si="60"/>
        <v>0</v>
      </c>
      <c r="AR320" s="1" t="str">
        <f t="shared" si="61"/>
        <v/>
      </c>
      <c r="AS320" s="1" t="str">
        <f t="shared" si="62"/>
        <v/>
      </c>
      <c r="AT320" s="1" t="str">
        <f t="shared" si="63"/>
        <v/>
      </c>
      <c r="AU320" s="1" t="str">
        <f t="shared" si="54"/>
        <v/>
      </c>
      <c r="AV320" s="1" t="e">
        <f>IF(VLOOKUP(G320,官網匯出!A:AQ,42,FALSE)="","[黃金盾官網]",VLOOKUP(G320,官網匯出!A:AQ,42,FALSE))</f>
        <v>#N/A</v>
      </c>
      <c r="AW320" s="1" t="e">
        <f>IF(LEFT(VLOOKUP(G320,官網匯出!A:AS,43,FALSE),2)="","web",LEFT(VLOOKUP(G320,官網匯出!A:AS,43,FALSE),2))</f>
        <v>#N/A</v>
      </c>
      <c r="AX320" s="1" t="str">
        <f t="shared" si="64"/>
        <v>O</v>
      </c>
    </row>
    <row r="321" spans="1:50">
      <c r="A321" s="1" t="str">
        <f>IF(G321="","",VLOOKUP(官網轉換!AW321,團名!A:B,2,FALSE))</f>
        <v/>
      </c>
      <c r="B321" s="1" t="str">
        <f>IF(G321="","",IF(LEFT(VLOOKUP(G321,官網匯出!A:AQ,43,0),2)="wf",VLOOKUP(VLOOKUP(G321,官網匯出!A:AQ,43,0),團名!$I$1:$K$12,2,FALSE),"N0071"))</f>
        <v/>
      </c>
      <c r="C321" s="1" t="str">
        <f>IFERROR(VLOOKUP(官網匯出!D321,團名!E:G,3,FALSE),"")</f>
        <v/>
      </c>
      <c r="D321" s="1" t="str">
        <f t="shared" si="55"/>
        <v/>
      </c>
      <c r="E321" s="1" t="str">
        <f t="shared" si="56"/>
        <v/>
      </c>
      <c r="F321" s="1" t="str">
        <f>IF(官網匯出!F321="已付款","","B0012")</f>
        <v>B0012</v>
      </c>
      <c r="G321" s="1" t="str">
        <f>IF(官網匯出!A321="","",官網匯出!A321)</f>
        <v/>
      </c>
      <c r="H321" s="3" t="str">
        <f>IF(官網匯出!B321="","",官網匯出!B321)</f>
        <v/>
      </c>
      <c r="I321" s="1" t="str">
        <f>IF(官網匯出!C321="","",官網匯出!C321)</f>
        <v/>
      </c>
      <c r="J321" s="1" t="str">
        <f>IF(官網匯出!D321="","",官網匯出!D321)</f>
        <v/>
      </c>
      <c r="K321" s="3" t="str">
        <f>IF(官網匯出!E321="","",官網匯出!E321)</f>
        <v/>
      </c>
      <c r="L321" s="1" t="str">
        <f>IF(官網匯出!F321="","",官網匯出!F321)</f>
        <v/>
      </c>
      <c r="M321" s="1" t="str">
        <f>IF(官網匯出!G321="","",官網匯出!G321)</f>
        <v/>
      </c>
      <c r="N321" s="1" t="str">
        <f>IF(官網匯出!H321="","",官網匯出!H321)</f>
        <v/>
      </c>
      <c r="P321" s="1" t="str">
        <f>IF(官網匯出!J321="","",RIGHT(官網匯出!J321,LEN(官網匯出!J321)-2))</f>
        <v/>
      </c>
      <c r="Q321" s="1" t="str">
        <f>IF(官網匯出!K321="","",官網匯出!K321)</f>
        <v/>
      </c>
      <c r="R321" s="1" t="str">
        <f>IF(官網匯出!L321="","",官網匯出!L321)</f>
        <v/>
      </c>
      <c r="S321" s="1" t="str">
        <f>IF(官網匯出!M321="","",官網匯出!M321)</f>
        <v/>
      </c>
      <c r="T321" s="1" t="str">
        <f>IF(官網匯出!N321="","",官網匯出!N321)</f>
        <v/>
      </c>
      <c r="U321" s="1" t="str">
        <f>IF(官網匯出!O321="","",官網匯出!O321)</f>
        <v/>
      </c>
      <c r="V321" s="1" t="str">
        <f>IF(官網匯出!P321="",IF(G321="","",0),官網匯出!P321)</f>
        <v/>
      </c>
      <c r="W321" s="1" t="str">
        <f>IF(官網匯出!Q321="",IF(G321="","",0),官網匯出!Q321)</f>
        <v/>
      </c>
      <c r="X321" s="1" t="str">
        <f>IF(官網匯出!R321="","",官網匯出!R321)</f>
        <v/>
      </c>
      <c r="Y321" s="1" t="str">
        <f>IF(官網匯出!S321="","",官網匯出!S321)</f>
        <v/>
      </c>
      <c r="Z321" s="1" t="str">
        <f>IF(G321="","",官網匯出!T321)</f>
        <v/>
      </c>
      <c r="AA321" s="1" t="str">
        <f>IF(G321="","",官網匯出!AK321)</f>
        <v/>
      </c>
      <c r="AB321" s="1" t="str">
        <f>IF(G321="","",IF(官網匯出!V321="","",官網匯出!V321))</f>
        <v/>
      </c>
      <c r="AJ321" s="1" t="str">
        <f>IF(G321="","",IF(官網匯出!AE321="","",官網匯出!AE321))</f>
        <v/>
      </c>
      <c r="AK321" s="1" t="str">
        <f>IF(G321="","",IF(官網匯出!AD321="","",官網匯出!AD321))</f>
        <v/>
      </c>
      <c r="AL321" s="1" t="str">
        <f t="shared" si="57"/>
        <v>0</v>
      </c>
      <c r="AM321" s="1" t="str">
        <f>IF(官網匯出!AG321="","",官網匯出!AG321)</f>
        <v/>
      </c>
      <c r="AN321" s="1" t="str">
        <f>IF(G321="","",IF(官網匯出!AH321="","",官網匯出!AH321))</f>
        <v/>
      </c>
      <c r="AO321" s="14" t="str">
        <f t="shared" si="58"/>
        <v/>
      </c>
      <c r="AP321" s="14" t="str">
        <f t="shared" si="59"/>
        <v>1</v>
      </c>
      <c r="AQ321" s="14" t="str">
        <f t="shared" si="60"/>
        <v>0</v>
      </c>
      <c r="AR321" s="1" t="str">
        <f t="shared" si="61"/>
        <v/>
      </c>
      <c r="AS321" s="1" t="str">
        <f t="shared" si="62"/>
        <v/>
      </c>
      <c r="AT321" s="1" t="str">
        <f t="shared" si="63"/>
        <v/>
      </c>
      <c r="AU321" s="1" t="str">
        <f t="shared" si="54"/>
        <v/>
      </c>
      <c r="AV321" s="1" t="e">
        <f>IF(VLOOKUP(G321,官網匯出!A:AQ,42,FALSE)="","[黃金盾官網]",VLOOKUP(G321,官網匯出!A:AQ,42,FALSE))</f>
        <v>#N/A</v>
      </c>
      <c r="AW321" s="1" t="e">
        <f>IF(LEFT(VLOOKUP(G321,官網匯出!A:AS,43,FALSE),2)="","web",LEFT(VLOOKUP(G321,官網匯出!A:AS,43,FALSE),2))</f>
        <v>#N/A</v>
      </c>
      <c r="AX321" s="1" t="str">
        <f t="shared" si="64"/>
        <v>O</v>
      </c>
    </row>
    <row r="322" spans="1:50">
      <c r="A322" s="1" t="str">
        <f>IF(G322="","",VLOOKUP(官網轉換!AW322,團名!A:B,2,FALSE))</f>
        <v/>
      </c>
      <c r="B322" s="1" t="str">
        <f>IF(G322="","",IF(LEFT(VLOOKUP(G322,官網匯出!A:AQ,43,0),2)="wf",VLOOKUP(VLOOKUP(G322,官網匯出!A:AQ,43,0),團名!$I$1:$K$12,2,FALSE),"N0071"))</f>
        <v/>
      </c>
      <c r="C322" s="1" t="str">
        <f>IFERROR(VLOOKUP(官網匯出!D322,團名!E:G,3,FALSE),"")</f>
        <v/>
      </c>
      <c r="D322" s="1" t="str">
        <f t="shared" si="55"/>
        <v/>
      </c>
      <c r="E322" s="1" t="str">
        <f t="shared" si="56"/>
        <v/>
      </c>
      <c r="F322" s="1" t="str">
        <f>IF(官網匯出!F322="已付款","","B0012")</f>
        <v>B0012</v>
      </c>
      <c r="G322" s="1" t="str">
        <f>IF(官網匯出!A322="","",官網匯出!A322)</f>
        <v/>
      </c>
      <c r="H322" s="3" t="str">
        <f>IF(官網匯出!B322="","",官網匯出!B322)</f>
        <v/>
      </c>
      <c r="I322" s="1" t="str">
        <f>IF(官網匯出!C322="","",官網匯出!C322)</f>
        <v/>
      </c>
      <c r="J322" s="1" t="str">
        <f>IF(官網匯出!D322="","",官網匯出!D322)</f>
        <v/>
      </c>
      <c r="K322" s="3" t="str">
        <f>IF(官網匯出!E322="","",官網匯出!E322)</f>
        <v/>
      </c>
      <c r="L322" s="1" t="str">
        <f>IF(官網匯出!F322="","",官網匯出!F322)</f>
        <v/>
      </c>
      <c r="M322" s="1" t="str">
        <f>IF(官網匯出!G322="","",官網匯出!G322)</f>
        <v/>
      </c>
      <c r="N322" s="1" t="str">
        <f>IF(官網匯出!H322="","",官網匯出!H322)</f>
        <v/>
      </c>
      <c r="P322" s="1" t="str">
        <f>IF(官網匯出!J322="","",RIGHT(官網匯出!J322,LEN(官網匯出!J322)-2))</f>
        <v/>
      </c>
      <c r="Q322" s="1" t="str">
        <f>IF(官網匯出!K322="","",官網匯出!K322)</f>
        <v/>
      </c>
      <c r="R322" s="1" t="str">
        <f>IF(官網匯出!L322="","",官網匯出!L322)</f>
        <v/>
      </c>
      <c r="S322" s="1" t="str">
        <f>IF(官網匯出!M322="","",官網匯出!M322)</f>
        <v/>
      </c>
      <c r="T322" s="1" t="str">
        <f>IF(官網匯出!N322="","",官網匯出!N322)</f>
        <v/>
      </c>
      <c r="U322" s="1" t="str">
        <f>IF(官網匯出!O322="","",官網匯出!O322)</f>
        <v/>
      </c>
      <c r="V322" s="1" t="str">
        <f>IF(官網匯出!P322="",IF(G322="","",0),官網匯出!P322)</f>
        <v/>
      </c>
      <c r="W322" s="1" t="str">
        <f>IF(官網匯出!Q322="",IF(G322="","",0),官網匯出!Q322)</f>
        <v/>
      </c>
      <c r="X322" s="1" t="str">
        <f>IF(官網匯出!R322="","",官網匯出!R322)</f>
        <v/>
      </c>
      <c r="Y322" s="1" t="str">
        <f>IF(官網匯出!S322="","",官網匯出!S322)</f>
        <v/>
      </c>
      <c r="Z322" s="1" t="str">
        <f>IF(G322="","",官網匯出!T322)</f>
        <v/>
      </c>
      <c r="AA322" s="1" t="str">
        <f>IF(G322="","",官網匯出!AK322)</f>
        <v/>
      </c>
      <c r="AB322" s="1" t="str">
        <f>IF(G322="","",IF(官網匯出!V322="","",官網匯出!V322))</f>
        <v/>
      </c>
      <c r="AJ322" s="1" t="str">
        <f>IF(G322="","",IF(官網匯出!AE322="","",官網匯出!AE322))</f>
        <v/>
      </c>
      <c r="AK322" s="1" t="str">
        <f>IF(G322="","",IF(官網匯出!AD322="","",官網匯出!AD322))</f>
        <v/>
      </c>
      <c r="AL322" s="1" t="str">
        <f t="shared" si="57"/>
        <v>0</v>
      </c>
      <c r="AM322" s="1" t="str">
        <f>IF(官網匯出!AG322="","",官網匯出!AG322)</f>
        <v/>
      </c>
      <c r="AN322" s="1" t="str">
        <f>IF(G322="","",IF(官網匯出!AH322="","",官網匯出!AH322))</f>
        <v/>
      </c>
      <c r="AO322" s="14" t="str">
        <f t="shared" si="58"/>
        <v/>
      </c>
      <c r="AP322" s="14" t="str">
        <f t="shared" si="59"/>
        <v>1</v>
      </c>
      <c r="AQ322" s="14" t="str">
        <f t="shared" si="60"/>
        <v>0</v>
      </c>
      <c r="AR322" s="1" t="str">
        <f t="shared" si="61"/>
        <v/>
      </c>
      <c r="AS322" s="1" t="str">
        <f t="shared" si="62"/>
        <v/>
      </c>
      <c r="AT322" s="1" t="str">
        <f t="shared" si="63"/>
        <v/>
      </c>
      <c r="AU322" s="1" t="str">
        <f t="shared" ref="AU322:AU385" si="65">IF(G322="","",AV322&amp;"      訂單編號："&amp;G322&amp;"      "&amp;IF(J322="銀行轉帳(ATM/虛擬代碼繳費)","ATM(藍)",IF(J322="ATM 虛擬代碼繳費（需持代碼至實體ATM或網路銀行繳費）","ATM"&amp;"　"&amp;AB322&amp;AJ322,IF(J322="虛擬代碼繳費轉帳","ATM(SP)"&amp;"　"&amp;AB322&amp;AJ322,IF(J322="信用卡（shopline payment）","信用卡(SP)",IF(J322="信用卡","信用卡",IF(J322="貨到付款","貨到付款　")))&amp;"　"&amp;AB322&amp;AJ322)))&amp;IF(L322="退款中","客戶取消訂單，待退款(ATM)",""))</f>
        <v/>
      </c>
      <c r="AV322" s="1" t="e">
        <f>IF(VLOOKUP(G322,官網匯出!A:AQ,42,FALSE)="","[黃金盾官網]",VLOOKUP(G322,官網匯出!A:AQ,42,FALSE))</f>
        <v>#N/A</v>
      </c>
      <c r="AW322" s="1" t="e">
        <f>IF(LEFT(VLOOKUP(G322,官網匯出!A:AS,43,FALSE),2)="","web",LEFT(VLOOKUP(G322,官網匯出!A:AS,43,FALSE),2))</f>
        <v>#N/A</v>
      </c>
      <c r="AX322" s="1" t="str">
        <f t="shared" si="64"/>
        <v>O</v>
      </c>
    </row>
    <row r="323" spans="1:50">
      <c r="A323" s="1" t="str">
        <f>IF(G323="","",VLOOKUP(官網轉換!AW323,團名!A:B,2,FALSE))</f>
        <v/>
      </c>
      <c r="B323" s="1" t="str">
        <f>IF(G323="","",IF(LEFT(VLOOKUP(G323,官網匯出!A:AQ,43,0),2)="wf",VLOOKUP(VLOOKUP(G323,官網匯出!A:AQ,43,0),團名!$I$1:$K$12,2,FALSE),"N0071"))</f>
        <v/>
      </c>
      <c r="C323" s="1" t="str">
        <f>IFERROR(VLOOKUP(官網匯出!D323,團名!E:G,3,FALSE),"")</f>
        <v/>
      </c>
      <c r="D323" s="1" t="str">
        <f t="shared" ref="D323:D386" si="66">IF(G323="","","NTD")</f>
        <v/>
      </c>
      <c r="E323" s="1" t="str">
        <f t="shared" ref="E323:E386" si="67">IF(G323="","","含稅")</f>
        <v/>
      </c>
      <c r="F323" s="1" t="str">
        <f>IF(官網匯出!F323="已付款","","B0012")</f>
        <v>B0012</v>
      </c>
      <c r="G323" s="1" t="str">
        <f>IF(官網匯出!A323="","",官網匯出!A323)</f>
        <v/>
      </c>
      <c r="H323" s="3" t="str">
        <f>IF(官網匯出!B323="","",官網匯出!B323)</f>
        <v/>
      </c>
      <c r="I323" s="1" t="str">
        <f>IF(官網匯出!C323="","",官網匯出!C323)</f>
        <v/>
      </c>
      <c r="J323" s="1" t="str">
        <f>IF(官網匯出!D323="","",官網匯出!D323)</f>
        <v/>
      </c>
      <c r="K323" s="3" t="str">
        <f>IF(官網匯出!E323="","",官網匯出!E323)</f>
        <v/>
      </c>
      <c r="L323" s="1" t="str">
        <f>IF(官網匯出!F323="","",官網匯出!F323)</f>
        <v/>
      </c>
      <c r="M323" s="1" t="str">
        <f>IF(官網匯出!G323="","",官網匯出!G323)</f>
        <v/>
      </c>
      <c r="N323" s="1" t="str">
        <f>IF(官網匯出!H323="","",官網匯出!H323)</f>
        <v/>
      </c>
      <c r="P323" s="1" t="str">
        <f>IF(官網匯出!J323="","",RIGHT(官網匯出!J323,LEN(官網匯出!J323)-2))</f>
        <v/>
      </c>
      <c r="Q323" s="1" t="str">
        <f>IF(官網匯出!K323="","",官網匯出!K323)</f>
        <v/>
      </c>
      <c r="R323" s="1" t="str">
        <f>IF(官網匯出!L323="","",官網匯出!L323)</f>
        <v/>
      </c>
      <c r="S323" s="1" t="str">
        <f>IF(官網匯出!M323="","",官網匯出!M323)</f>
        <v/>
      </c>
      <c r="T323" s="1" t="str">
        <f>IF(官網匯出!N323="","",官網匯出!N323)</f>
        <v/>
      </c>
      <c r="U323" s="1" t="str">
        <f>IF(官網匯出!O323="","",官網匯出!O323)</f>
        <v/>
      </c>
      <c r="V323" s="1" t="str">
        <f>IF(官網匯出!P323="",IF(G323="","",0),官網匯出!P323)</f>
        <v/>
      </c>
      <c r="W323" s="1" t="str">
        <f>IF(官網匯出!Q323="",IF(G323="","",0),官網匯出!Q323)</f>
        <v/>
      </c>
      <c r="X323" s="1" t="str">
        <f>IF(官網匯出!R323="","",官網匯出!R323)</f>
        <v/>
      </c>
      <c r="Y323" s="1" t="str">
        <f>IF(官網匯出!S323="","",官網匯出!S323)</f>
        <v/>
      </c>
      <c r="Z323" s="1" t="str">
        <f>IF(G323="","",官網匯出!T323)</f>
        <v/>
      </c>
      <c r="AA323" s="1" t="str">
        <f>IF(G323="","",官網匯出!AK323)</f>
        <v/>
      </c>
      <c r="AB323" s="1" t="str">
        <f>IF(G323="","",IF(官網匯出!V323="","",官網匯出!V323))</f>
        <v/>
      </c>
      <c r="AJ323" s="1" t="str">
        <f>IF(G323="","",IF(官網匯出!AE323="","",官網匯出!AE323))</f>
        <v/>
      </c>
      <c r="AK323" s="1" t="str">
        <f>IF(G323="","",IF(官網匯出!AD323="","",官網匯出!AD323))</f>
        <v/>
      </c>
      <c r="AL323" s="1" t="str">
        <f t="shared" ref="AL323:AL386" si="68">IF(AM323="","0","1")</f>
        <v>0</v>
      </c>
      <c r="AM323" s="1" t="str">
        <f>IF(官網匯出!AG323="","",官網匯出!AG323)</f>
        <v/>
      </c>
      <c r="AN323" s="1" t="str">
        <f>IF(G323="","",IF(官網匯出!AH323="","",官網匯出!AH323))</f>
        <v/>
      </c>
      <c r="AO323" s="14" t="str">
        <f t="shared" ref="AO323:AO386" si="69">IF(AN323="","","3J0002")</f>
        <v/>
      </c>
      <c r="AP323" s="14" t="str">
        <f t="shared" ref="AP323:AP386" si="70">IF(AO323="","1","0")</f>
        <v>1</v>
      </c>
      <c r="AQ323" s="14" t="str">
        <f t="shared" ref="AQ323:AQ386" si="71">IF(AN323="","0","1")</f>
        <v>0</v>
      </c>
      <c r="AR323" s="1" t="str">
        <f t="shared" ref="AR323:AR386" si="72">IFERROR((T323*U323)-V323-Z323+W323-AA323,"")</f>
        <v/>
      </c>
      <c r="AS323" s="1" t="str">
        <f t="shared" ref="AS323:AS386" si="73">IF(J323="貨到付款",IF(Y323="",0,Y323),IF(G323="","",0))</f>
        <v/>
      </c>
      <c r="AT323" s="1" t="str">
        <f t="shared" ref="AT323:AT386" si="74">IF(G323="","",IF(V323&gt;0,"已扣抵"&amp;V323&amp;"元"&amp;"購物金 ","")&amp;IF(Z323&gt;0,"已扣抵"&amp;Z323&amp;"元"&amp;"優惠折扣 ","")&amp;IF(W323&gt;0,"含運費"&amp;W323&amp;"元 ","")&amp;IF(AA323&gt;0,"含附加費"&amp;AA323&amp;"元 ",""))</f>
        <v/>
      </c>
      <c r="AU323" s="1" t="str">
        <f t="shared" si="65"/>
        <v/>
      </c>
      <c r="AV323" s="1" t="e">
        <f>IF(VLOOKUP(G323,官網匯出!A:AQ,42,FALSE)="","[黃金盾官網]",VLOOKUP(G323,官網匯出!A:AQ,42,FALSE))</f>
        <v>#N/A</v>
      </c>
      <c r="AW323" s="1" t="e">
        <f>IF(LEFT(VLOOKUP(G323,官網匯出!A:AS,43,FALSE),2)="","web",LEFT(VLOOKUP(G323,官網匯出!A:AS,43,FALSE),2))</f>
        <v>#N/A</v>
      </c>
      <c r="AX323" s="1" t="str">
        <f t="shared" ref="AX323:AX386" si="75">IF(AND(AM323&lt;&gt;"",AN323&lt;&gt;""),"X","O")</f>
        <v>O</v>
      </c>
    </row>
    <row r="324" spans="1:50">
      <c r="A324" s="1" t="str">
        <f>IF(G324="","",VLOOKUP(官網轉換!AW324,團名!A:B,2,FALSE))</f>
        <v/>
      </c>
      <c r="B324" s="1" t="str">
        <f>IF(G324="","",IF(LEFT(VLOOKUP(G324,官網匯出!A:AQ,43,0),2)="wf",VLOOKUP(VLOOKUP(G324,官網匯出!A:AQ,43,0),團名!$I$1:$K$12,2,FALSE),"N0071"))</f>
        <v/>
      </c>
      <c r="C324" s="1" t="str">
        <f>IFERROR(VLOOKUP(官網匯出!D324,團名!E:G,3,FALSE),"")</f>
        <v/>
      </c>
      <c r="D324" s="1" t="str">
        <f t="shared" si="66"/>
        <v/>
      </c>
      <c r="E324" s="1" t="str">
        <f t="shared" si="67"/>
        <v/>
      </c>
      <c r="F324" s="1" t="str">
        <f>IF(官網匯出!F324="已付款","","B0012")</f>
        <v>B0012</v>
      </c>
      <c r="G324" s="1" t="str">
        <f>IF(官網匯出!A324="","",官網匯出!A324)</f>
        <v/>
      </c>
      <c r="H324" s="3" t="str">
        <f>IF(官網匯出!B324="","",官網匯出!B324)</f>
        <v/>
      </c>
      <c r="I324" s="1" t="str">
        <f>IF(官網匯出!C324="","",官網匯出!C324)</f>
        <v/>
      </c>
      <c r="J324" s="1" t="str">
        <f>IF(官網匯出!D324="","",官網匯出!D324)</f>
        <v/>
      </c>
      <c r="K324" s="3" t="str">
        <f>IF(官網匯出!E324="","",官網匯出!E324)</f>
        <v/>
      </c>
      <c r="L324" s="1" t="str">
        <f>IF(官網匯出!F324="","",官網匯出!F324)</f>
        <v/>
      </c>
      <c r="M324" s="1" t="str">
        <f>IF(官網匯出!G324="","",官網匯出!G324)</f>
        <v/>
      </c>
      <c r="N324" s="1" t="str">
        <f>IF(官網匯出!H324="","",官網匯出!H324)</f>
        <v/>
      </c>
      <c r="P324" s="1" t="str">
        <f>IF(官網匯出!J324="","",RIGHT(官網匯出!J324,LEN(官網匯出!J324)-2))</f>
        <v/>
      </c>
      <c r="Q324" s="1" t="str">
        <f>IF(官網匯出!K324="","",官網匯出!K324)</f>
        <v/>
      </c>
      <c r="R324" s="1" t="str">
        <f>IF(官網匯出!L324="","",官網匯出!L324)</f>
        <v/>
      </c>
      <c r="S324" s="1" t="str">
        <f>IF(官網匯出!M324="","",官網匯出!M324)</f>
        <v/>
      </c>
      <c r="T324" s="1" t="str">
        <f>IF(官網匯出!N324="","",官網匯出!N324)</f>
        <v/>
      </c>
      <c r="U324" s="1" t="str">
        <f>IF(官網匯出!O324="","",官網匯出!O324)</f>
        <v/>
      </c>
      <c r="V324" s="1" t="str">
        <f>IF(官網匯出!P324="",IF(G324="","",0),官網匯出!P324)</f>
        <v/>
      </c>
      <c r="W324" s="1" t="str">
        <f>IF(官網匯出!Q324="",IF(G324="","",0),官網匯出!Q324)</f>
        <v/>
      </c>
      <c r="X324" s="1" t="str">
        <f>IF(官網匯出!R324="","",官網匯出!R324)</f>
        <v/>
      </c>
      <c r="Y324" s="1" t="str">
        <f>IF(官網匯出!S324="","",官網匯出!S324)</f>
        <v/>
      </c>
      <c r="Z324" s="1" t="str">
        <f>IF(G324="","",官網匯出!T324)</f>
        <v/>
      </c>
      <c r="AA324" s="1" t="str">
        <f>IF(G324="","",官網匯出!AK324)</f>
        <v/>
      </c>
      <c r="AB324" s="1" t="str">
        <f>IF(G324="","",IF(官網匯出!V324="","",官網匯出!V324))</f>
        <v/>
      </c>
      <c r="AJ324" s="1" t="str">
        <f>IF(G324="","",IF(官網匯出!AE324="","",官網匯出!AE324))</f>
        <v/>
      </c>
      <c r="AK324" s="1" t="str">
        <f>IF(G324="","",IF(官網匯出!AD324="","",官網匯出!AD324))</f>
        <v/>
      </c>
      <c r="AL324" s="1" t="str">
        <f t="shared" si="68"/>
        <v>0</v>
      </c>
      <c r="AM324" s="1" t="str">
        <f>IF(官網匯出!AG324="","",官網匯出!AG324)</f>
        <v/>
      </c>
      <c r="AN324" s="1" t="str">
        <f>IF(G324="","",IF(官網匯出!AH324="","",官網匯出!AH324))</f>
        <v/>
      </c>
      <c r="AO324" s="14" t="str">
        <f t="shared" si="69"/>
        <v/>
      </c>
      <c r="AP324" s="14" t="str">
        <f t="shared" si="70"/>
        <v>1</v>
      </c>
      <c r="AQ324" s="14" t="str">
        <f t="shared" si="71"/>
        <v>0</v>
      </c>
      <c r="AR324" s="1" t="str">
        <f t="shared" si="72"/>
        <v/>
      </c>
      <c r="AS324" s="1" t="str">
        <f t="shared" si="73"/>
        <v/>
      </c>
      <c r="AT324" s="1" t="str">
        <f t="shared" si="74"/>
        <v/>
      </c>
      <c r="AU324" s="1" t="str">
        <f t="shared" si="65"/>
        <v/>
      </c>
      <c r="AV324" s="1" t="e">
        <f>IF(VLOOKUP(G324,官網匯出!A:AQ,42,FALSE)="","[黃金盾官網]",VLOOKUP(G324,官網匯出!A:AQ,42,FALSE))</f>
        <v>#N/A</v>
      </c>
      <c r="AW324" s="1" t="e">
        <f>IF(LEFT(VLOOKUP(G324,官網匯出!A:AS,43,FALSE),2)="","web",LEFT(VLOOKUP(G324,官網匯出!A:AS,43,FALSE),2))</f>
        <v>#N/A</v>
      </c>
      <c r="AX324" s="1" t="str">
        <f t="shared" si="75"/>
        <v>O</v>
      </c>
    </row>
    <row r="325" spans="1:50">
      <c r="A325" s="1" t="str">
        <f>IF(G325="","",VLOOKUP(官網轉換!AW325,團名!A:B,2,FALSE))</f>
        <v/>
      </c>
      <c r="B325" s="1" t="str">
        <f>IF(G325="","",IF(LEFT(VLOOKUP(G325,官網匯出!A:AQ,43,0),2)="wf",VLOOKUP(VLOOKUP(G325,官網匯出!A:AQ,43,0),團名!$I$1:$K$12,2,FALSE),"N0071"))</f>
        <v/>
      </c>
      <c r="C325" s="1" t="str">
        <f>IFERROR(VLOOKUP(官網匯出!D325,團名!E:G,3,FALSE),"")</f>
        <v/>
      </c>
      <c r="D325" s="1" t="str">
        <f t="shared" si="66"/>
        <v/>
      </c>
      <c r="E325" s="1" t="str">
        <f t="shared" si="67"/>
        <v/>
      </c>
      <c r="F325" s="1" t="str">
        <f>IF(官網匯出!F325="已付款","","B0012")</f>
        <v>B0012</v>
      </c>
      <c r="G325" s="1" t="str">
        <f>IF(官網匯出!A325="","",官網匯出!A325)</f>
        <v/>
      </c>
      <c r="H325" s="3" t="str">
        <f>IF(官網匯出!B325="","",官網匯出!B325)</f>
        <v/>
      </c>
      <c r="I325" s="1" t="str">
        <f>IF(官網匯出!C325="","",官網匯出!C325)</f>
        <v/>
      </c>
      <c r="J325" s="1" t="str">
        <f>IF(官網匯出!D325="","",官網匯出!D325)</f>
        <v/>
      </c>
      <c r="K325" s="3" t="str">
        <f>IF(官網匯出!E325="","",官網匯出!E325)</f>
        <v/>
      </c>
      <c r="L325" s="1" t="str">
        <f>IF(官網匯出!F325="","",官網匯出!F325)</f>
        <v/>
      </c>
      <c r="M325" s="1" t="str">
        <f>IF(官網匯出!G325="","",官網匯出!G325)</f>
        <v/>
      </c>
      <c r="N325" s="1" t="str">
        <f>IF(官網匯出!H325="","",官網匯出!H325)</f>
        <v/>
      </c>
      <c r="P325" s="1" t="str">
        <f>IF(官網匯出!J325="","",RIGHT(官網匯出!J325,LEN(官網匯出!J325)-2))</f>
        <v/>
      </c>
      <c r="Q325" s="1" t="str">
        <f>IF(官網匯出!K325="","",官網匯出!K325)</f>
        <v/>
      </c>
      <c r="R325" s="1" t="str">
        <f>IF(官網匯出!L325="","",官網匯出!L325)</f>
        <v/>
      </c>
      <c r="S325" s="1" t="str">
        <f>IF(官網匯出!M325="","",官網匯出!M325)</f>
        <v/>
      </c>
      <c r="T325" s="1" t="str">
        <f>IF(官網匯出!N325="","",官網匯出!N325)</f>
        <v/>
      </c>
      <c r="U325" s="1" t="str">
        <f>IF(官網匯出!O325="","",官網匯出!O325)</f>
        <v/>
      </c>
      <c r="V325" s="1" t="str">
        <f>IF(官網匯出!P325="",IF(G325="","",0),官網匯出!P325)</f>
        <v/>
      </c>
      <c r="W325" s="1" t="str">
        <f>IF(官網匯出!Q325="",IF(G325="","",0),官網匯出!Q325)</f>
        <v/>
      </c>
      <c r="X325" s="1" t="str">
        <f>IF(官網匯出!R325="","",官網匯出!R325)</f>
        <v/>
      </c>
      <c r="Y325" s="1" t="str">
        <f>IF(官網匯出!S325="","",官網匯出!S325)</f>
        <v/>
      </c>
      <c r="Z325" s="1" t="str">
        <f>IF(G325="","",官網匯出!T325)</f>
        <v/>
      </c>
      <c r="AA325" s="1" t="str">
        <f>IF(G325="","",官網匯出!AK325)</f>
        <v/>
      </c>
      <c r="AB325" s="1" t="str">
        <f>IF(G325="","",IF(官網匯出!V325="","",官網匯出!V325))</f>
        <v/>
      </c>
      <c r="AJ325" s="1" t="str">
        <f>IF(G325="","",IF(官網匯出!AE325="","",官網匯出!AE325))</f>
        <v/>
      </c>
      <c r="AK325" s="1" t="str">
        <f>IF(G325="","",IF(官網匯出!AD325="","",官網匯出!AD325))</f>
        <v/>
      </c>
      <c r="AL325" s="1" t="str">
        <f t="shared" si="68"/>
        <v>0</v>
      </c>
      <c r="AM325" s="1" t="str">
        <f>IF(官網匯出!AG325="","",官網匯出!AG325)</f>
        <v/>
      </c>
      <c r="AN325" s="1" t="str">
        <f>IF(G325="","",IF(官網匯出!AH325="","",官網匯出!AH325))</f>
        <v/>
      </c>
      <c r="AO325" s="14" t="str">
        <f t="shared" si="69"/>
        <v/>
      </c>
      <c r="AP325" s="14" t="str">
        <f t="shared" si="70"/>
        <v>1</v>
      </c>
      <c r="AQ325" s="14" t="str">
        <f t="shared" si="71"/>
        <v>0</v>
      </c>
      <c r="AR325" s="1" t="str">
        <f t="shared" si="72"/>
        <v/>
      </c>
      <c r="AS325" s="1" t="str">
        <f t="shared" si="73"/>
        <v/>
      </c>
      <c r="AT325" s="1" t="str">
        <f t="shared" si="74"/>
        <v/>
      </c>
      <c r="AU325" s="1" t="str">
        <f t="shared" si="65"/>
        <v/>
      </c>
      <c r="AV325" s="1" t="e">
        <f>IF(VLOOKUP(G325,官網匯出!A:AQ,42,FALSE)="","[黃金盾官網]",VLOOKUP(G325,官網匯出!A:AQ,42,FALSE))</f>
        <v>#N/A</v>
      </c>
      <c r="AW325" s="1" t="e">
        <f>IF(LEFT(VLOOKUP(G325,官網匯出!A:AS,43,FALSE),2)="","web",LEFT(VLOOKUP(G325,官網匯出!A:AS,43,FALSE),2))</f>
        <v>#N/A</v>
      </c>
      <c r="AX325" s="1" t="str">
        <f t="shared" si="75"/>
        <v>O</v>
      </c>
    </row>
    <row r="326" spans="1:50">
      <c r="A326" s="1" t="str">
        <f>IF(G326="","",VLOOKUP(官網轉換!AW326,團名!A:B,2,FALSE))</f>
        <v/>
      </c>
      <c r="B326" s="1" t="str">
        <f>IF(G326="","",IF(LEFT(VLOOKUP(G326,官網匯出!A:AQ,43,0),2)="wf",VLOOKUP(VLOOKUP(G326,官網匯出!A:AQ,43,0),團名!$I$1:$K$12,2,FALSE),"N0071"))</f>
        <v/>
      </c>
      <c r="C326" s="1" t="str">
        <f>IFERROR(VLOOKUP(官網匯出!D326,團名!E:G,3,FALSE),"")</f>
        <v/>
      </c>
      <c r="D326" s="1" t="str">
        <f t="shared" si="66"/>
        <v/>
      </c>
      <c r="E326" s="1" t="str">
        <f t="shared" si="67"/>
        <v/>
      </c>
      <c r="F326" s="1" t="str">
        <f>IF(官網匯出!F326="已付款","","B0012")</f>
        <v>B0012</v>
      </c>
      <c r="G326" s="1" t="str">
        <f>IF(官網匯出!A326="","",官網匯出!A326)</f>
        <v/>
      </c>
      <c r="H326" s="3" t="str">
        <f>IF(官網匯出!B326="","",官網匯出!B326)</f>
        <v/>
      </c>
      <c r="I326" s="1" t="str">
        <f>IF(官網匯出!C326="","",官網匯出!C326)</f>
        <v/>
      </c>
      <c r="J326" s="1" t="str">
        <f>IF(官網匯出!D326="","",官網匯出!D326)</f>
        <v/>
      </c>
      <c r="K326" s="3" t="str">
        <f>IF(官網匯出!E326="","",官網匯出!E326)</f>
        <v/>
      </c>
      <c r="L326" s="1" t="str">
        <f>IF(官網匯出!F326="","",官網匯出!F326)</f>
        <v/>
      </c>
      <c r="M326" s="1" t="str">
        <f>IF(官網匯出!G326="","",官網匯出!G326)</f>
        <v/>
      </c>
      <c r="N326" s="1" t="str">
        <f>IF(官網匯出!H326="","",官網匯出!H326)</f>
        <v/>
      </c>
      <c r="P326" s="1" t="str">
        <f>IF(官網匯出!J326="","",RIGHT(官網匯出!J326,LEN(官網匯出!J326)-2))</f>
        <v/>
      </c>
      <c r="Q326" s="1" t="str">
        <f>IF(官網匯出!K326="","",官網匯出!K326)</f>
        <v/>
      </c>
      <c r="R326" s="1" t="str">
        <f>IF(官網匯出!L326="","",官網匯出!L326)</f>
        <v/>
      </c>
      <c r="S326" s="1" t="str">
        <f>IF(官網匯出!M326="","",官網匯出!M326)</f>
        <v/>
      </c>
      <c r="T326" s="1" t="str">
        <f>IF(官網匯出!N326="","",官網匯出!N326)</f>
        <v/>
      </c>
      <c r="U326" s="1" t="str">
        <f>IF(官網匯出!O326="","",官網匯出!O326)</f>
        <v/>
      </c>
      <c r="V326" s="1" t="str">
        <f>IF(官網匯出!P326="",IF(G326="","",0),官網匯出!P326)</f>
        <v/>
      </c>
      <c r="W326" s="1" t="str">
        <f>IF(官網匯出!Q326="",IF(G326="","",0),官網匯出!Q326)</f>
        <v/>
      </c>
      <c r="X326" s="1" t="str">
        <f>IF(官網匯出!R326="","",官網匯出!R326)</f>
        <v/>
      </c>
      <c r="Y326" s="1" t="str">
        <f>IF(官網匯出!S326="","",官網匯出!S326)</f>
        <v/>
      </c>
      <c r="Z326" s="1" t="str">
        <f>IF(G326="","",官網匯出!T326)</f>
        <v/>
      </c>
      <c r="AA326" s="1" t="str">
        <f>IF(G326="","",官網匯出!AK326)</f>
        <v/>
      </c>
      <c r="AB326" s="1" t="str">
        <f>IF(G326="","",IF(官網匯出!V326="","",官網匯出!V326))</f>
        <v/>
      </c>
      <c r="AJ326" s="1" t="str">
        <f>IF(G326="","",IF(官網匯出!AE326="","",官網匯出!AE326))</f>
        <v/>
      </c>
      <c r="AK326" s="1" t="str">
        <f>IF(G326="","",IF(官網匯出!AD326="","",官網匯出!AD326))</f>
        <v/>
      </c>
      <c r="AL326" s="1" t="str">
        <f t="shared" si="68"/>
        <v>0</v>
      </c>
      <c r="AM326" s="1" t="str">
        <f>IF(官網匯出!AG326="","",官網匯出!AG326)</f>
        <v/>
      </c>
      <c r="AN326" s="1" t="str">
        <f>IF(G326="","",IF(官網匯出!AH326="","",官網匯出!AH326))</f>
        <v/>
      </c>
      <c r="AO326" s="14" t="str">
        <f t="shared" si="69"/>
        <v/>
      </c>
      <c r="AP326" s="14" t="str">
        <f t="shared" si="70"/>
        <v>1</v>
      </c>
      <c r="AQ326" s="14" t="str">
        <f t="shared" si="71"/>
        <v>0</v>
      </c>
      <c r="AR326" s="1" t="str">
        <f t="shared" si="72"/>
        <v/>
      </c>
      <c r="AS326" s="1" t="str">
        <f t="shared" si="73"/>
        <v/>
      </c>
      <c r="AT326" s="1" t="str">
        <f t="shared" si="74"/>
        <v/>
      </c>
      <c r="AU326" s="1" t="str">
        <f t="shared" si="65"/>
        <v/>
      </c>
      <c r="AV326" s="1" t="e">
        <f>IF(VLOOKUP(G326,官網匯出!A:AQ,42,FALSE)="","[黃金盾官網]",VLOOKUP(G326,官網匯出!A:AQ,42,FALSE))</f>
        <v>#N/A</v>
      </c>
      <c r="AW326" s="1" t="e">
        <f>IF(LEFT(VLOOKUP(G326,官網匯出!A:AS,43,FALSE),2)="","web",LEFT(VLOOKUP(G326,官網匯出!A:AS,43,FALSE),2))</f>
        <v>#N/A</v>
      </c>
      <c r="AX326" s="1" t="str">
        <f t="shared" si="75"/>
        <v>O</v>
      </c>
    </row>
    <row r="327" spans="1:50">
      <c r="A327" s="1" t="str">
        <f>IF(G327="","",VLOOKUP(官網轉換!AW327,團名!A:B,2,FALSE))</f>
        <v/>
      </c>
      <c r="B327" s="1" t="str">
        <f>IF(G327="","",IF(LEFT(VLOOKUP(G327,官網匯出!A:AQ,43,0),2)="wf",VLOOKUP(VLOOKUP(G327,官網匯出!A:AQ,43,0),團名!$I$1:$K$12,2,FALSE),"N0071"))</f>
        <v/>
      </c>
      <c r="C327" s="1" t="str">
        <f>IFERROR(VLOOKUP(官網匯出!D327,團名!E:G,3,FALSE),"")</f>
        <v/>
      </c>
      <c r="D327" s="1" t="str">
        <f t="shared" si="66"/>
        <v/>
      </c>
      <c r="E327" s="1" t="str">
        <f t="shared" si="67"/>
        <v/>
      </c>
      <c r="F327" s="1" t="str">
        <f>IF(官網匯出!F327="已付款","","B0012")</f>
        <v>B0012</v>
      </c>
      <c r="G327" s="1" t="str">
        <f>IF(官網匯出!A327="","",官網匯出!A327)</f>
        <v/>
      </c>
      <c r="H327" s="3" t="str">
        <f>IF(官網匯出!B327="","",官網匯出!B327)</f>
        <v/>
      </c>
      <c r="I327" s="1" t="str">
        <f>IF(官網匯出!C327="","",官網匯出!C327)</f>
        <v/>
      </c>
      <c r="J327" s="1" t="str">
        <f>IF(官網匯出!D327="","",官網匯出!D327)</f>
        <v/>
      </c>
      <c r="K327" s="3" t="str">
        <f>IF(官網匯出!E327="","",官網匯出!E327)</f>
        <v/>
      </c>
      <c r="L327" s="1" t="str">
        <f>IF(官網匯出!F327="","",官網匯出!F327)</f>
        <v/>
      </c>
      <c r="M327" s="1" t="str">
        <f>IF(官網匯出!G327="","",官網匯出!G327)</f>
        <v/>
      </c>
      <c r="N327" s="1" t="str">
        <f>IF(官網匯出!H327="","",官網匯出!H327)</f>
        <v/>
      </c>
      <c r="P327" s="1" t="str">
        <f>IF(官網匯出!J327="","",RIGHT(官網匯出!J327,LEN(官網匯出!J327)-2))</f>
        <v/>
      </c>
      <c r="Q327" s="1" t="str">
        <f>IF(官網匯出!K327="","",官網匯出!K327)</f>
        <v/>
      </c>
      <c r="R327" s="1" t="str">
        <f>IF(官網匯出!L327="","",官網匯出!L327)</f>
        <v/>
      </c>
      <c r="S327" s="1" t="str">
        <f>IF(官網匯出!M327="","",官網匯出!M327)</f>
        <v/>
      </c>
      <c r="T327" s="1" t="str">
        <f>IF(官網匯出!N327="","",官網匯出!N327)</f>
        <v/>
      </c>
      <c r="U327" s="1" t="str">
        <f>IF(官網匯出!O327="","",官網匯出!O327)</f>
        <v/>
      </c>
      <c r="V327" s="1" t="str">
        <f>IF(官網匯出!P327="",IF(G327="","",0),官網匯出!P327)</f>
        <v/>
      </c>
      <c r="W327" s="1" t="str">
        <f>IF(官網匯出!Q327="",IF(G327="","",0),官網匯出!Q327)</f>
        <v/>
      </c>
      <c r="X327" s="1" t="str">
        <f>IF(官網匯出!R327="","",官網匯出!R327)</f>
        <v/>
      </c>
      <c r="Y327" s="1" t="str">
        <f>IF(官網匯出!S327="","",官網匯出!S327)</f>
        <v/>
      </c>
      <c r="Z327" s="1" t="str">
        <f>IF(G327="","",官網匯出!T327)</f>
        <v/>
      </c>
      <c r="AA327" s="1" t="str">
        <f>IF(G327="","",官網匯出!AK327)</f>
        <v/>
      </c>
      <c r="AB327" s="1" t="str">
        <f>IF(G327="","",IF(官網匯出!V327="","",官網匯出!V327))</f>
        <v/>
      </c>
      <c r="AJ327" s="1" t="str">
        <f>IF(G327="","",IF(官網匯出!AE327="","",官網匯出!AE327))</f>
        <v/>
      </c>
      <c r="AK327" s="1" t="str">
        <f>IF(G327="","",IF(官網匯出!AD327="","",官網匯出!AD327))</f>
        <v/>
      </c>
      <c r="AL327" s="1" t="str">
        <f t="shared" si="68"/>
        <v>0</v>
      </c>
      <c r="AM327" s="1" t="str">
        <f>IF(官網匯出!AG327="","",官網匯出!AG327)</f>
        <v/>
      </c>
      <c r="AN327" s="1" t="str">
        <f>IF(G327="","",IF(官網匯出!AH327="","",官網匯出!AH327))</f>
        <v/>
      </c>
      <c r="AO327" s="14" t="str">
        <f t="shared" si="69"/>
        <v/>
      </c>
      <c r="AP327" s="14" t="str">
        <f t="shared" si="70"/>
        <v>1</v>
      </c>
      <c r="AQ327" s="14" t="str">
        <f t="shared" si="71"/>
        <v>0</v>
      </c>
      <c r="AR327" s="1" t="str">
        <f t="shared" si="72"/>
        <v/>
      </c>
      <c r="AS327" s="1" t="str">
        <f t="shared" si="73"/>
        <v/>
      </c>
      <c r="AT327" s="1" t="str">
        <f t="shared" si="74"/>
        <v/>
      </c>
      <c r="AU327" s="1" t="str">
        <f t="shared" si="65"/>
        <v/>
      </c>
      <c r="AV327" s="1" t="e">
        <f>IF(VLOOKUP(G327,官網匯出!A:AQ,42,FALSE)="","[黃金盾官網]",VLOOKUP(G327,官網匯出!A:AQ,42,FALSE))</f>
        <v>#N/A</v>
      </c>
      <c r="AW327" s="1" t="e">
        <f>IF(LEFT(VLOOKUP(G327,官網匯出!A:AS,43,FALSE),2)="","web",LEFT(VLOOKUP(G327,官網匯出!A:AS,43,FALSE),2))</f>
        <v>#N/A</v>
      </c>
      <c r="AX327" s="1" t="str">
        <f t="shared" si="75"/>
        <v>O</v>
      </c>
    </row>
    <row r="328" spans="1:50">
      <c r="A328" s="1" t="str">
        <f>IF(G328="","",VLOOKUP(官網轉換!AW328,團名!A:B,2,FALSE))</f>
        <v/>
      </c>
      <c r="B328" s="1" t="str">
        <f>IF(G328="","",IF(LEFT(VLOOKUP(G328,官網匯出!A:AQ,43,0),2)="wf",VLOOKUP(VLOOKUP(G328,官網匯出!A:AQ,43,0),團名!$I$1:$K$12,2,FALSE),"N0071"))</f>
        <v/>
      </c>
      <c r="C328" s="1" t="str">
        <f>IFERROR(VLOOKUP(官網匯出!D328,團名!E:G,3,FALSE),"")</f>
        <v/>
      </c>
      <c r="D328" s="1" t="str">
        <f t="shared" si="66"/>
        <v/>
      </c>
      <c r="E328" s="1" t="str">
        <f t="shared" si="67"/>
        <v/>
      </c>
      <c r="F328" s="1" t="str">
        <f>IF(官網匯出!F328="已付款","","B0012")</f>
        <v>B0012</v>
      </c>
      <c r="G328" s="1" t="str">
        <f>IF(官網匯出!A328="","",官網匯出!A328)</f>
        <v/>
      </c>
      <c r="H328" s="3" t="str">
        <f>IF(官網匯出!B328="","",官網匯出!B328)</f>
        <v/>
      </c>
      <c r="I328" s="1" t="str">
        <f>IF(官網匯出!C328="","",官網匯出!C328)</f>
        <v/>
      </c>
      <c r="J328" s="1" t="str">
        <f>IF(官網匯出!D328="","",官網匯出!D328)</f>
        <v/>
      </c>
      <c r="K328" s="3" t="str">
        <f>IF(官網匯出!E328="","",官網匯出!E328)</f>
        <v/>
      </c>
      <c r="L328" s="1" t="str">
        <f>IF(官網匯出!F328="","",官網匯出!F328)</f>
        <v/>
      </c>
      <c r="M328" s="1" t="str">
        <f>IF(官網匯出!G328="","",官網匯出!G328)</f>
        <v/>
      </c>
      <c r="N328" s="1" t="str">
        <f>IF(官網匯出!H328="","",官網匯出!H328)</f>
        <v/>
      </c>
      <c r="P328" s="1" t="str">
        <f>IF(官網匯出!J328="","",RIGHT(官網匯出!J328,LEN(官網匯出!J328)-2))</f>
        <v/>
      </c>
      <c r="Q328" s="1" t="str">
        <f>IF(官網匯出!K328="","",官網匯出!K328)</f>
        <v/>
      </c>
      <c r="R328" s="1" t="str">
        <f>IF(官網匯出!L328="","",官網匯出!L328)</f>
        <v/>
      </c>
      <c r="S328" s="1" t="str">
        <f>IF(官網匯出!M328="","",官網匯出!M328)</f>
        <v/>
      </c>
      <c r="T328" s="1" t="str">
        <f>IF(官網匯出!N328="","",官網匯出!N328)</f>
        <v/>
      </c>
      <c r="U328" s="1" t="str">
        <f>IF(官網匯出!O328="","",官網匯出!O328)</f>
        <v/>
      </c>
      <c r="V328" s="1" t="str">
        <f>IF(官網匯出!P328="",IF(G328="","",0),官網匯出!P328)</f>
        <v/>
      </c>
      <c r="W328" s="1" t="str">
        <f>IF(官網匯出!Q328="",IF(G328="","",0),官網匯出!Q328)</f>
        <v/>
      </c>
      <c r="X328" s="1" t="str">
        <f>IF(官網匯出!R328="","",官網匯出!R328)</f>
        <v/>
      </c>
      <c r="Y328" s="1" t="str">
        <f>IF(官網匯出!S328="","",官網匯出!S328)</f>
        <v/>
      </c>
      <c r="Z328" s="1" t="str">
        <f>IF(G328="","",官網匯出!T328)</f>
        <v/>
      </c>
      <c r="AA328" s="1" t="str">
        <f>IF(G328="","",官網匯出!AK328)</f>
        <v/>
      </c>
      <c r="AB328" s="1" t="str">
        <f>IF(G328="","",IF(官網匯出!V328="","",官網匯出!V328))</f>
        <v/>
      </c>
      <c r="AJ328" s="1" t="str">
        <f>IF(G328="","",IF(官網匯出!AE328="","",官網匯出!AE328))</f>
        <v/>
      </c>
      <c r="AK328" s="1" t="str">
        <f>IF(G328="","",IF(官網匯出!AD328="","",官網匯出!AD328))</f>
        <v/>
      </c>
      <c r="AL328" s="1" t="str">
        <f t="shared" si="68"/>
        <v>0</v>
      </c>
      <c r="AM328" s="1" t="str">
        <f>IF(官網匯出!AG328="","",官網匯出!AG328)</f>
        <v/>
      </c>
      <c r="AN328" s="1" t="str">
        <f>IF(G328="","",IF(官網匯出!AH328="","",官網匯出!AH328))</f>
        <v/>
      </c>
      <c r="AO328" s="14" t="str">
        <f t="shared" si="69"/>
        <v/>
      </c>
      <c r="AP328" s="14" t="str">
        <f t="shared" si="70"/>
        <v>1</v>
      </c>
      <c r="AQ328" s="14" t="str">
        <f t="shared" si="71"/>
        <v>0</v>
      </c>
      <c r="AR328" s="1" t="str">
        <f t="shared" si="72"/>
        <v/>
      </c>
      <c r="AS328" s="1" t="str">
        <f t="shared" si="73"/>
        <v/>
      </c>
      <c r="AT328" s="1" t="str">
        <f t="shared" si="74"/>
        <v/>
      </c>
      <c r="AU328" s="1" t="str">
        <f t="shared" si="65"/>
        <v/>
      </c>
      <c r="AV328" s="1" t="e">
        <f>IF(VLOOKUP(G328,官網匯出!A:AQ,42,FALSE)="","[黃金盾官網]",VLOOKUP(G328,官網匯出!A:AQ,42,FALSE))</f>
        <v>#N/A</v>
      </c>
      <c r="AW328" s="1" t="e">
        <f>IF(LEFT(VLOOKUP(G328,官網匯出!A:AS,43,FALSE),2)="","web",LEFT(VLOOKUP(G328,官網匯出!A:AS,43,FALSE),2))</f>
        <v>#N/A</v>
      </c>
      <c r="AX328" s="1" t="str">
        <f t="shared" si="75"/>
        <v>O</v>
      </c>
    </row>
    <row r="329" spans="1:50">
      <c r="A329" s="1" t="str">
        <f>IF(G329="","",VLOOKUP(官網轉換!AW329,團名!A:B,2,FALSE))</f>
        <v/>
      </c>
      <c r="B329" s="1" t="str">
        <f>IF(G329="","",IF(LEFT(VLOOKUP(G329,官網匯出!A:AQ,43,0),2)="wf",VLOOKUP(VLOOKUP(G329,官網匯出!A:AQ,43,0),團名!$I$1:$K$12,2,FALSE),"N0071"))</f>
        <v/>
      </c>
      <c r="C329" s="1" t="str">
        <f>IFERROR(VLOOKUP(官網匯出!D329,團名!E:G,3,FALSE),"")</f>
        <v/>
      </c>
      <c r="D329" s="1" t="str">
        <f t="shared" si="66"/>
        <v/>
      </c>
      <c r="E329" s="1" t="str">
        <f t="shared" si="67"/>
        <v/>
      </c>
      <c r="F329" s="1" t="str">
        <f>IF(官網匯出!F329="已付款","","B0012")</f>
        <v>B0012</v>
      </c>
      <c r="G329" s="1" t="str">
        <f>IF(官網匯出!A329="","",官網匯出!A329)</f>
        <v/>
      </c>
      <c r="H329" s="3" t="str">
        <f>IF(官網匯出!B329="","",官網匯出!B329)</f>
        <v/>
      </c>
      <c r="I329" s="1" t="str">
        <f>IF(官網匯出!C329="","",官網匯出!C329)</f>
        <v/>
      </c>
      <c r="J329" s="1" t="str">
        <f>IF(官網匯出!D329="","",官網匯出!D329)</f>
        <v/>
      </c>
      <c r="K329" s="3" t="str">
        <f>IF(官網匯出!E329="","",官網匯出!E329)</f>
        <v/>
      </c>
      <c r="L329" s="1" t="str">
        <f>IF(官網匯出!F329="","",官網匯出!F329)</f>
        <v/>
      </c>
      <c r="M329" s="1" t="str">
        <f>IF(官網匯出!G329="","",官網匯出!G329)</f>
        <v/>
      </c>
      <c r="N329" s="1" t="str">
        <f>IF(官網匯出!H329="","",官網匯出!H329)</f>
        <v/>
      </c>
      <c r="P329" s="1" t="str">
        <f>IF(官網匯出!J329="","",RIGHT(官網匯出!J329,LEN(官網匯出!J329)-2))</f>
        <v/>
      </c>
      <c r="Q329" s="1" t="str">
        <f>IF(官網匯出!K329="","",官網匯出!K329)</f>
        <v/>
      </c>
      <c r="R329" s="1" t="str">
        <f>IF(官網匯出!L329="","",官網匯出!L329)</f>
        <v/>
      </c>
      <c r="S329" s="1" t="str">
        <f>IF(官網匯出!M329="","",官網匯出!M329)</f>
        <v/>
      </c>
      <c r="T329" s="1" t="str">
        <f>IF(官網匯出!N329="","",官網匯出!N329)</f>
        <v/>
      </c>
      <c r="U329" s="1" t="str">
        <f>IF(官網匯出!O329="","",官網匯出!O329)</f>
        <v/>
      </c>
      <c r="V329" s="1" t="str">
        <f>IF(官網匯出!P329="",IF(G329="","",0),官網匯出!P329)</f>
        <v/>
      </c>
      <c r="W329" s="1" t="str">
        <f>IF(官網匯出!Q329="",IF(G329="","",0),官網匯出!Q329)</f>
        <v/>
      </c>
      <c r="X329" s="1" t="str">
        <f>IF(官網匯出!R329="","",官網匯出!R329)</f>
        <v/>
      </c>
      <c r="Y329" s="1" t="str">
        <f>IF(官網匯出!S329="","",官網匯出!S329)</f>
        <v/>
      </c>
      <c r="Z329" s="1" t="str">
        <f>IF(G329="","",官網匯出!T329)</f>
        <v/>
      </c>
      <c r="AA329" s="1" t="str">
        <f>IF(G329="","",官網匯出!AK329)</f>
        <v/>
      </c>
      <c r="AB329" s="1" t="str">
        <f>IF(G329="","",IF(官網匯出!V329="","",官網匯出!V329))</f>
        <v/>
      </c>
      <c r="AJ329" s="1" t="str">
        <f>IF(G329="","",IF(官網匯出!AE329="","",官網匯出!AE329))</f>
        <v/>
      </c>
      <c r="AK329" s="1" t="str">
        <f>IF(G329="","",IF(官網匯出!AD329="","",官網匯出!AD329))</f>
        <v/>
      </c>
      <c r="AL329" s="1" t="str">
        <f t="shared" si="68"/>
        <v>0</v>
      </c>
      <c r="AM329" s="1" t="str">
        <f>IF(官網匯出!AG329="","",官網匯出!AG329)</f>
        <v/>
      </c>
      <c r="AN329" s="1" t="str">
        <f>IF(G329="","",IF(官網匯出!AH329="","",官網匯出!AH329))</f>
        <v/>
      </c>
      <c r="AO329" s="14" t="str">
        <f t="shared" si="69"/>
        <v/>
      </c>
      <c r="AP329" s="14" t="str">
        <f t="shared" si="70"/>
        <v>1</v>
      </c>
      <c r="AQ329" s="14" t="str">
        <f t="shared" si="71"/>
        <v>0</v>
      </c>
      <c r="AR329" s="1" t="str">
        <f t="shared" si="72"/>
        <v/>
      </c>
      <c r="AS329" s="1" t="str">
        <f t="shared" si="73"/>
        <v/>
      </c>
      <c r="AT329" s="1" t="str">
        <f t="shared" si="74"/>
        <v/>
      </c>
      <c r="AU329" s="1" t="str">
        <f t="shared" si="65"/>
        <v/>
      </c>
      <c r="AV329" s="1" t="e">
        <f>IF(VLOOKUP(G329,官網匯出!A:AQ,42,FALSE)="","[黃金盾官網]",VLOOKUP(G329,官網匯出!A:AQ,42,FALSE))</f>
        <v>#N/A</v>
      </c>
      <c r="AW329" s="1" t="e">
        <f>IF(LEFT(VLOOKUP(G329,官網匯出!A:AS,43,FALSE),2)="","web",LEFT(VLOOKUP(G329,官網匯出!A:AS,43,FALSE),2))</f>
        <v>#N/A</v>
      </c>
      <c r="AX329" s="1" t="str">
        <f t="shared" si="75"/>
        <v>O</v>
      </c>
    </row>
    <row r="330" spans="1:50">
      <c r="A330" s="1" t="str">
        <f>IF(G330="","",VLOOKUP(官網轉換!AW330,團名!A:B,2,FALSE))</f>
        <v/>
      </c>
      <c r="B330" s="1" t="str">
        <f>IF(G330="","",IF(LEFT(VLOOKUP(G330,官網匯出!A:AQ,43,0),2)="wf",VLOOKUP(VLOOKUP(G330,官網匯出!A:AQ,43,0),團名!$I$1:$K$12,2,FALSE),"N0071"))</f>
        <v/>
      </c>
      <c r="C330" s="1" t="str">
        <f>IFERROR(VLOOKUP(官網匯出!D330,團名!E:G,3,FALSE),"")</f>
        <v/>
      </c>
      <c r="D330" s="1" t="str">
        <f t="shared" si="66"/>
        <v/>
      </c>
      <c r="E330" s="1" t="str">
        <f t="shared" si="67"/>
        <v/>
      </c>
      <c r="F330" s="1" t="str">
        <f>IF(官網匯出!F330="已付款","","B0012")</f>
        <v>B0012</v>
      </c>
      <c r="G330" s="1" t="str">
        <f>IF(官網匯出!A330="","",官網匯出!A330)</f>
        <v/>
      </c>
      <c r="H330" s="3" t="str">
        <f>IF(官網匯出!B330="","",官網匯出!B330)</f>
        <v/>
      </c>
      <c r="I330" s="1" t="str">
        <f>IF(官網匯出!C330="","",官網匯出!C330)</f>
        <v/>
      </c>
      <c r="J330" s="1" t="str">
        <f>IF(官網匯出!D330="","",官網匯出!D330)</f>
        <v/>
      </c>
      <c r="K330" s="3" t="str">
        <f>IF(官網匯出!E330="","",官網匯出!E330)</f>
        <v/>
      </c>
      <c r="L330" s="1" t="str">
        <f>IF(官網匯出!F330="","",官網匯出!F330)</f>
        <v/>
      </c>
      <c r="M330" s="1" t="str">
        <f>IF(官網匯出!G330="","",官網匯出!G330)</f>
        <v/>
      </c>
      <c r="N330" s="1" t="str">
        <f>IF(官網匯出!H330="","",官網匯出!H330)</f>
        <v/>
      </c>
      <c r="P330" s="1" t="str">
        <f>IF(官網匯出!J330="","",RIGHT(官網匯出!J330,LEN(官網匯出!J330)-2))</f>
        <v/>
      </c>
      <c r="Q330" s="1" t="str">
        <f>IF(官網匯出!K330="","",官網匯出!K330)</f>
        <v/>
      </c>
      <c r="R330" s="1" t="str">
        <f>IF(官網匯出!L330="","",官網匯出!L330)</f>
        <v/>
      </c>
      <c r="S330" s="1" t="str">
        <f>IF(官網匯出!M330="","",官網匯出!M330)</f>
        <v/>
      </c>
      <c r="T330" s="1" t="str">
        <f>IF(官網匯出!N330="","",官網匯出!N330)</f>
        <v/>
      </c>
      <c r="U330" s="1" t="str">
        <f>IF(官網匯出!O330="","",官網匯出!O330)</f>
        <v/>
      </c>
      <c r="V330" s="1" t="str">
        <f>IF(官網匯出!P330="",IF(G330="","",0),官網匯出!P330)</f>
        <v/>
      </c>
      <c r="W330" s="1" t="str">
        <f>IF(官網匯出!Q330="",IF(G330="","",0),官網匯出!Q330)</f>
        <v/>
      </c>
      <c r="X330" s="1" t="str">
        <f>IF(官網匯出!R330="","",官網匯出!R330)</f>
        <v/>
      </c>
      <c r="Y330" s="1" t="str">
        <f>IF(官網匯出!S330="","",官網匯出!S330)</f>
        <v/>
      </c>
      <c r="Z330" s="1" t="str">
        <f>IF(G330="","",官網匯出!T330)</f>
        <v/>
      </c>
      <c r="AA330" s="1" t="str">
        <f>IF(G330="","",官網匯出!AK330)</f>
        <v/>
      </c>
      <c r="AB330" s="1" t="str">
        <f>IF(G330="","",IF(官網匯出!V330="","",官網匯出!V330))</f>
        <v/>
      </c>
      <c r="AJ330" s="1" t="str">
        <f>IF(G330="","",IF(官網匯出!AE330="","",官網匯出!AE330))</f>
        <v/>
      </c>
      <c r="AK330" s="1" t="str">
        <f>IF(G330="","",IF(官網匯出!AD330="","",官網匯出!AD330))</f>
        <v/>
      </c>
      <c r="AL330" s="1" t="str">
        <f t="shared" si="68"/>
        <v>0</v>
      </c>
      <c r="AM330" s="1" t="str">
        <f>IF(官網匯出!AG330="","",官網匯出!AG330)</f>
        <v/>
      </c>
      <c r="AN330" s="1" t="str">
        <f>IF(G330="","",IF(官網匯出!AH330="","",官網匯出!AH330))</f>
        <v/>
      </c>
      <c r="AO330" s="14" t="str">
        <f t="shared" si="69"/>
        <v/>
      </c>
      <c r="AP330" s="14" t="str">
        <f t="shared" si="70"/>
        <v>1</v>
      </c>
      <c r="AQ330" s="14" t="str">
        <f t="shared" si="71"/>
        <v>0</v>
      </c>
      <c r="AR330" s="1" t="str">
        <f t="shared" si="72"/>
        <v/>
      </c>
      <c r="AS330" s="1" t="str">
        <f t="shared" si="73"/>
        <v/>
      </c>
      <c r="AT330" s="1" t="str">
        <f t="shared" si="74"/>
        <v/>
      </c>
      <c r="AU330" s="1" t="str">
        <f t="shared" si="65"/>
        <v/>
      </c>
      <c r="AV330" s="1" t="e">
        <f>IF(VLOOKUP(G330,官網匯出!A:AQ,42,FALSE)="","[黃金盾官網]",VLOOKUP(G330,官網匯出!A:AQ,42,FALSE))</f>
        <v>#N/A</v>
      </c>
      <c r="AW330" s="1" t="e">
        <f>IF(LEFT(VLOOKUP(G330,官網匯出!A:AS,43,FALSE),2)="","web",LEFT(VLOOKUP(G330,官網匯出!A:AS,43,FALSE),2))</f>
        <v>#N/A</v>
      </c>
      <c r="AX330" s="1" t="str">
        <f t="shared" si="75"/>
        <v>O</v>
      </c>
    </row>
    <row r="331" spans="1:50">
      <c r="A331" s="1" t="str">
        <f>IF(G331="","",VLOOKUP(官網轉換!AW331,團名!A:B,2,FALSE))</f>
        <v/>
      </c>
      <c r="B331" s="1" t="str">
        <f>IF(G331="","",IF(LEFT(VLOOKUP(G331,官網匯出!A:AQ,43,0),2)="wf",VLOOKUP(VLOOKUP(G331,官網匯出!A:AQ,43,0),團名!$I$1:$K$12,2,FALSE),"N0071"))</f>
        <v/>
      </c>
      <c r="C331" s="1" t="str">
        <f>IFERROR(VLOOKUP(官網匯出!D331,團名!E:G,3,FALSE),"")</f>
        <v/>
      </c>
      <c r="D331" s="1" t="str">
        <f t="shared" si="66"/>
        <v/>
      </c>
      <c r="E331" s="1" t="str">
        <f t="shared" si="67"/>
        <v/>
      </c>
      <c r="F331" s="1" t="str">
        <f>IF(官網匯出!F331="已付款","","B0012")</f>
        <v>B0012</v>
      </c>
      <c r="G331" s="1" t="str">
        <f>IF(官網匯出!A331="","",官網匯出!A331)</f>
        <v/>
      </c>
      <c r="H331" s="3" t="str">
        <f>IF(官網匯出!B331="","",官網匯出!B331)</f>
        <v/>
      </c>
      <c r="I331" s="1" t="str">
        <f>IF(官網匯出!C331="","",官網匯出!C331)</f>
        <v/>
      </c>
      <c r="J331" s="1" t="str">
        <f>IF(官網匯出!D331="","",官網匯出!D331)</f>
        <v/>
      </c>
      <c r="K331" s="3" t="str">
        <f>IF(官網匯出!E331="","",官網匯出!E331)</f>
        <v/>
      </c>
      <c r="L331" s="1" t="str">
        <f>IF(官網匯出!F331="","",官網匯出!F331)</f>
        <v/>
      </c>
      <c r="M331" s="1" t="str">
        <f>IF(官網匯出!G331="","",官網匯出!G331)</f>
        <v/>
      </c>
      <c r="N331" s="1" t="str">
        <f>IF(官網匯出!H331="","",官網匯出!H331)</f>
        <v/>
      </c>
      <c r="P331" s="1" t="str">
        <f>IF(官網匯出!J331="","",RIGHT(官網匯出!J331,LEN(官網匯出!J331)-2))</f>
        <v/>
      </c>
      <c r="Q331" s="1" t="str">
        <f>IF(官網匯出!K331="","",官網匯出!K331)</f>
        <v/>
      </c>
      <c r="R331" s="1" t="str">
        <f>IF(官網匯出!L331="","",官網匯出!L331)</f>
        <v/>
      </c>
      <c r="S331" s="1" t="str">
        <f>IF(官網匯出!M331="","",官網匯出!M331)</f>
        <v/>
      </c>
      <c r="T331" s="1" t="str">
        <f>IF(官網匯出!N331="","",官網匯出!N331)</f>
        <v/>
      </c>
      <c r="U331" s="1" t="str">
        <f>IF(官網匯出!O331="","",官網匯出!O331)</f>
        <v/>
      </c>
      <c r="V331" s="1" t="str">
        <f>IF(官網匯出!P331="",IF(G331="","",0),官網匯出!P331)</f>
        <v/>
      </c>
      <c r="W331" s="1" t="str">
        <f>IF(官網匯出!Q331="",IF(G331="","",0),官網匯出!Q331)</f>
        <v/>
      </c>
      <c r="X331" s="1" t="str">
        <f>IF(官網匯出!R331="","",官網匯出!R331)</f>
        <v/>
      </c>
      <c r="Y331" s="1" t="str">
        <f>IF(官網匯出!S331="","",官網匯出!S331)</f>
        <v/>
      </c>
      <c r="Z331" s="1" t="str">
        <f>IF(G331="","",官網匯出!T331)</f>
        <v/>
      </c>
      <c r="AA331" s="1" t="str">
        <f>IF(G331="","",官網匯出!AK331)</f>
        <v/>
      </c>
      <c r="AB331" s="1" t="str">
        <f>IF(G331="","",IF(官網匯出!V331="","",官網匯出!V331))</f>
        <v/>
      </c>
      <c r="AJ331" s="1" t="str">
        <f>IF(G331="","",IF(官網匯出!AE331="","",官網匯出!AE331))</f>
        <v/>
      </c>
      <c r="AK331" s="1" t="str">
        <f>IF(G331="","",IF(官網匯出!AD331="","",官網匯出!AD331))</f>
        <v/>
      </c>
      <c r="AL331" s="1" t="str">
        <f t="shared" si="68"/>
        <v>0</v>
      </c>
      <c r="AM331" s="1" t="str">
        <f>IF(官網匯出!AG331="","",官網匯出!AG331)</f>
        <v/>
      </c>
      <c r="AN331" s="1" t="str">
        <f>IF(G331="","",IF(官網匯出!AH331="","",官網匯出!AH331))</f>
        <v/>
      </c>
      <c r="AO331" s="14" t="str">
        <f t="shared" si="69"/>
        <v/>
      </c>
      <c r="AP331" s="14" t="str">
        <f t="shared" si="70"/>
        <v>1</v>
      </c>
      <c r="AQ331" s="14" t="str">
        <f t="shared" si="71"/>
        <v>0</v>
      </c>
      <c r="AR331" s="1" t="str">
        <f t="shared" si="72"/>
        <v/>
      </c>
      <c r="AS331" s="1" t="str">
        <f t="shared" si="73"/>
        <v/>
      </c>
      <c r="AT331" s="1" t="str">
        <f t="shared" si="74"/>
        <v/>
      </c>
      <c r="AU331" s="1" t="str">
        <f t="shared" si="65"/>
        <v/>
      </c>
      <c r="AV331" s="1" t="e">
        <f>IF(VLOOKUP(G331,官網匯出!A:AQ,42,FALSE)="","[黃金盾官網]",VLOOKUP(G331,官網匯出!A:AQ,42,FALSE))</f>
        <v>#N/A</v>
      </c>
      <c r="AW331" s="1" t="e">
        <f>IF(LEFT(VLOOKUP(G331,官網匯出!A:AS,43,FALSE),2)="","web",LEFT(VLOOKUP(G331,官網匯出!A:AS,43,FALSE),2))</f>
        <v>#N/A</v>
      </c>
      <c r="AX331" s="1" t="str">
        <f t="shared" si="75"/>
        <v>O</v>
      </c>
    </row>
    <row r="332" spans="1:50">
      <c r="A332" s="1" t="str">
        <f>IF(G332="","",VLOOKUP(官網轉換!AW332,團名!A:B,2,FALSE))</f>
        <v/>
      </c>
      <c r="B332" s="1" t="str">
        <f>IF(G332="","",IF(LEFT(VLOOKUP(G332,官網匯出!A:AQ,43,0),2)="wf",VLOOKUP(VLOOKUP(G332,官網匯出!A:AQ,43,0),團名!$I$1:$K$12,2,FALSE),"N0071"))</f>
        <v/>
      </c>
      <c r="C332" s="1" t="str">
        <f>IFERROR(VLOOKUP(官網匯出!D332,團名!E:G,3,FALSE),"")</f>
        <v/>
      </c>
      <c r="D332" s="1" t="str">
        <f t="shared" si="66"/>
        <v/>
      </c>
      <c r="E332" s="1" t="str">
        <f t="shared" si="67"/>
        <v/>
      </c>
      <c r="F332" s="1" t="str">
        <f>IF(官網匯出!F332="已付款","","B0012")</f>
        <v>B0012</v>
      </c>
      <c r="G332" s="1" t="str">
        <f>IF(官網匯出!A332="","",官網匯出!A332)</f>
        <v/>
      </c>
      <c r="H332" s="3" t="str">
        <f>IF(官網匯出!B332="","",官網匯出!B332)</f>
        <v/>
      </c>
      <c r="I332" s="1" t="str">
        <f>IF(官網匯出!C332="","",官網匯出!C332)</f>
        <v/>
      </c>
      <c r="J332" s="1" t="str">
        <f>IF(官網匯出!D332="","",官網匯出!D332)</f>
        <v/>
      </c>
      <c r="K332" s="3" t="str">
        <f>IF(官網匯出!E332="","",官網匯出!E332)</f>
        <v/>
      </c>
      <c r="L332" s="1" t="str">
        <f>IF(官網匯出!F332="","",官網匯出!F332)</f>
        <v/>
      </c>
      <c r="M332" s="1" t="str">
        <f>IF(官網匯出!G332="","",官網匯出!G332)</f>
        <v/>
      </c>
      <c r="N332" s="1" t="str">
        <f>IF(官網匯出!H332="","",官網匯出!H332)</f>
        <v/>
      </c>
      <c r="P332" s="1" t="str">
        <f>IF(官網匯出!J332="","",RIGHT(官網匯出!J332,LEN(官網匯出!J332)-2))</f>
        <v/>
      </c>
      <c r="Q332" s="1" t="str">
        <f>IF(官網匯出!K332="","",官網匯出!K332)</f>
        <v/>
      </c>
      <c r="R332" s="1" t="str">
        <f>IF(官網匯出!L332="","",官網匯出!L332)</f>
        <v/>
      </c>
      <c r="S332" s="1" t="str">
        <f>IF(官網匯出!M332="","",官網匯出!M332)</f>
        <v/>
      </c>
      <c r="T332" s="1" t="str">
        <f>IF(官網匯出!N332="","",官網匯出!N332)</f>
        <v/>
      </c>
      <c r="U332" s="1" t="str">
        <f>IF(官網匯出!O332="","",官網匯出!O332)</f>
        <v/>
      </c>
      <c r="V332" s="1" t="str">
        <f>IF(官網匯出!P332="",IF(G332="","",0),官網匯出!P332)</f>
        <v/>
      </c>
      <c r="W332" s="1" t="str">
        <f>IF(官網匯出!Q332="",IF(G332="","",0),官網匯出!Q332)</f>
        <v/>
      </c>
      <c r="X332" s="1" t="str">
        <f>IF(官網匯出!R332="","",官網匯出!R332)</f>
        <v/>
      </c>
      <c r="Y332" s="1" t="str">
        <f>IF(官網匯出!S332="","",官網匯出!S332)</f>
        <v/>
      </c>
      <c r="Z332" s="1" t="str">
        <f>IF(G332="","",官網匯出!T332)</f>
        <v/>
      </c>
      <c r="AA332" s="1" t="str">
        <f>IF(G332="","",官網匯出!AK332)</f>
        <v/>
      </c>
      <c r="AB332" s="1" t="str">
        <f>IF(G332="","",IF(官網匯出!V332="","",官網匯出!V332))</f>
        <v/>
      </c>
      <c r="AJ332" s="1" t="str">
        <f>IF(G332="","",IF(官網匯出!AE332="","",官網匯出!AE332))</f>
        <v/>
      </c>
      <c r="AK332" s="1" t="str">
        <f>IF(G332="","",IF(官網匯出!AD332="","",官網匯出!AD332))</f>
        <v/>
      </c>
      <c r="AL332" s="1" t="str">
        <f t="shared" si="68"/>
        <v>0</v>
      </c>
      <c r="AM332" s="1" t="str">
        <f>IF(官網匯出!AG332="","",官網匯出!AG332)</f>
        <v/>
      </c>
      <c r="AN332" s="1" t="str">
        <f>IF(G332="","",IF(官網匯出!AH332="","",官網匯出!AH332))</f>
        <v/>
      </c>
      <c r="AO332" s="14" t="str">
        <f t="shared" si="69"/>
        <v/>
      </c>
      <c r="AP332" s="14" t="str">
        <f t="shared" si="70"/>
        <v>1</v>
      </c>
      <c r="AQ332" s="14" t="str">
        <f t="shared" si="71"/>
        <v>0</v>
      </c>
      <c r="AR332" s="1" t="str">
        <f t="shared" si="72"/>
        <v/>
      </c>
      <c r="AS332" s="1" t="str">
        <f t="shared" si="73"/>
        <v/>
      </c>
      <c r="AT332" s="1" t="str">
        <f t="shared" si="74"/>
        <v/>
      </c>
      <c r="AU332" s="1" t="str">
        <f t="shared" si="65"/>
        <v/>
      </c>
      <c r="AV332" s="1" t="e">
        <f>IF(VLOOKUP(G332,官網匯出!A:AQ,42,FALSE)="","[黃金盾官網]",VLOOKUP(G332,官網匯出!A:AQ,42,FALSE))</f>
        <v>#N/A</v>
      </c>
      <c r="AW332" s="1" t="e">
        <f>IF(LEFT(VLOOKUP(G332,官網匯出!A:AS,43,FALSE),2)="","web",LEFT(VLOOKUP(G332,官網匯出!A:AS,43,FALSE),2))</f>
        <v>#N/A</v>
      </c>
      <c r="AX332" s="1" t="str">
        <f t="shared" si="75"/>
        <v>O</v>
      </c>
    </row>
    <row r="333" spans="1:50">
      <c r="A333" s="1" t="str">
        <f>IF(G333="","",VLOOKUP(官網轉換!AW333,團名!A:B,2,FALSE))</f>
        <v/>
      </c>
      <c r="B333" s="1" t="str">
        <f>IF(G333="","",IF(LEFT(VLOOKUP(G333,官網匯出!A:AQ,43,0),2)="wf",VLOOKUP(VLOOKUP(G333,官網匯出!A:AQ,43,0),團名!$I$1:$K$12,2,FALSE),"N0071"))</f>
        <v/>
      </c>
      <c r="C333" s="1" t="str">
        <f>IFERROR(VLOOKUP(官網匯出!D333,團名!E:G,3,FALSE),"")</f>
        <v/>
      </c>
      <c r="D333" s="1" t="str">
        <f t="shared" si="66"/>
        <v/>
      </c>
      <c r="E333" s="1" t="str">
        <f t="shared" si="67"/>
        <v/>
      </c>
      <c r="F333" s="1" t="str">
        <f>IF(官網匯出!F333="已付款","","B0012")</f>
        <v>B0012</v>
      </c>
      <c r="G333" s="1" t="str">
        <f>IF(官網匯出!A333="","",官網匯出!A333)</f>
        <v/>
      </c>
      <c r="H333" s="3" t="str">
        <f>IF(官網匯出!B333="","",官網匯出!B333)</f>
        <v/>
      </c>
      <c r="I333" s="1" t="str">
        <f>IF(官網匯出!C333="","",官網匯出!C333)</f>
        <v/>
      </c>
      <c r="J333" s="1" t="str">
        <f>IF(官網匯出!D333="","",官網匯出!D333)</f>
        <v/>
      </c>
      <c r="K333" s="3" t="str">
        <f>IF(官網匯出!E333="","",官網匯出!E333)</f>
        <v/>
      </c>
      <c r="L333" s="1" t="str">
        <f>IF(官網匯出!F333="","",官網匯出!F333)</f>
        <v/>
      </c>
      <c r="M333" s="1" t="str">
        <f>IF(官網匯出!G333="","",官網匯出!G333)</f>
        <v/>
      </c>
      <c r="N333" s="1" t="str">
        <f>IF(官網匯出!H333="","",官網匯出!H333)</f>
        <v/>
      </c>
      <c r="P333" s="1" t="str">
        <f>IF(官網匯出!J333="","",RIGHT(官網匯出!J333,LEN(官網匯出!J333)-2))</f>
        <v/>
      </c>
      <c r="Q333" s="1" t="str">
        <f>IF(官網匯出!K333="","",官網匯出!K333)</f>
        <v/>
      </c>
      <c r="R333" s="1" t="str">
        <f>IF(官網匯出!L333="","",官網匯出!L333)</f>
        <v/>
      </c>
      <c r="S333" s="1" t="str">
        <f>IF(官網匯出!M333="","",官網匯出!M333)</f>
        <v/>
      </c>
      <c r="T333" s="1" t="str">
        <f>IF(官網匯出!N333="","",官網匯出!N333)</f>
        <v/>
      </c>
      <c r="U333" s="1" t="str">
        <f>IF(官網匯出!O333="","",官網匯出!O333)</f>
        <v/>
      </c>
      <c r="V333" s="1" t="str">
        <f>IF(官網匯出!P333="",IF(G333="","",0),官網匯出!P333)</f>
        <v/>
      </c>
      <c r="W333" s="1" t="str">
        <f>IF(官網匯出!Q333="",IF(G333="","",0),官網匯出!Q333)</f>
        <v/>
      </c>
      <c r="X333" s="1" t="str">
        <f>IF(官網匯出!R333="","",官網匯出!R333)</f>
        <v/>
      </c>
      <c r="Y333" s="1" t="str">
        <f>IF(官網匯出!S333="","",官網匯出!S333)</f>
        <v/>
      </c>
      <c r="Z333" s="1" t="str">
        <f>IF(G333="","",官網匯出!T333)</f>
        <v/>
      </c>
      <c r="AA333" s="1" t="str">
        <f>IF(G333="","",官網匯出!AK333)</f>
        <v/>
      </c>
      <c r="AB333" s="1" t="str">
        <f>IF(G333="","",IF(官網匯出!V333="","",官網匯出!V333))</f>
        <v/>
      </c>
      <c r="AJ333" s="1" t="str">
        <f>IF(G333="","",IF(官網匯出!AE333="","",官網匯出!AE333))</f>
        <v/>
      </c>
      <c r="AK333" s="1" t="str">
        <f>IF(G333="","",IF(官網匯出!AD333="","",官網匯出!AD333))</f>
        <v/>
      </c>
      <c r="AL333" s="1" t="str">
        <f t="shared" si="68"/>
        <v>0</v>
      </c>
      <c r="AM333" s="1" t="str">
        <f>IF(官網匯出!AG333="","",官網匯出!AG333)</f>
        <v/>
      </c>
      <c r="AN333" s="1" t="str">
        <f>IF(G333="","",IF(官網匯出!AH333="","",官網匯出!AH333))</f>
        <v/>
      </c>
      <c r="AO333" s="14" t="str">
        <f t="shared" si="69"/>
        <v/>
      </c>
      <c r="AP333" s="14" t="str">
        <f t="shared" si="70"/>
        <v>1</v>
      </c>
      <c r="AQ333" s="14" t="str">
        <f t="shared" si="71"/>
        <v>0</v>
      </c>
      <c r="AR333" s="1" t="str">
        <f t="shared" si="72"/>
        <v/>
      </c>
      <c r="AS333" s="1" t="str">
        <f t="shared" si="73"/>
        <v/>
      </c>
      <c r="AT333" s="1" t="str">
        <f t="shared" si="74"/>
        <v/>
      </c>
      <c r="AU333" s="1" t="str">
        <f t="shared" si="65"/>
        <v/>
      </c>
      <c r="AV333" s="1" t="e">
        <f>IF(VLOOKUP(G333,官網匯出!A:AQ,42,FALSE)="","[黃金盾官網]",VLOOKUP(G333,官網匯出!A:AQ,42,FALSE))</f>
        <v>#N/A</v>
      </c>
      <c r="AW333" s="1" t="e">
        <f>IF(LEFT(VLOOKUP(G333,官網匯出!A:AS,43,FALSE),2)="","web",LEFT(VLOOKUP(G333,官網匯出!A:AS,43,FALSE),2))</f>
        <v>#N/A</v>
      </c>
      <c r="AX333" s="1" t="str">
        <f t="shared" si="75"/>
        <v>O</v>
      </c>
    </row>
    <row r="334" spans="1:50">
      <c r="A334" s="1" t="str">
        <f>IF(G334="","",VLOOKUP(官網轉換!AW334,團名!A:B,2,FALSE))</f>
        <v/>
      </c>
      <c r="B334" s="1" t="str">
        <f>IF(G334="","",IF(LEFT(VLOOKUP(G334,官網匯出!A:AQ,43,0),2)="wf",VLOOKUP(VLOOKUP(G334,官網匯出!A:AQ,43,0),團名!$I$1:$K$12,2,FALSE),"N0071"))</f>
        <v/>
      </c>
      <c r="C334" s="1" t="str">
        <f>IFERROR(VLOOKUP(官網匯出!D334,團名!E:G,3,FALSE),"")</f>
        <v/>
      </c>
      <c r="D334" s="1" t="str">
        <f t="shared" si="66"/>
        <v/>
      </c>
      <c r="E334" s="1" t="str">
        <f t="shared" si="67"/>
        <v/>
      </c>
      <c r="F334" s="1" t="str">
        <f>IF(官網匯出!F334="已付款","","B0012")</f>
        <v>B0012</v>
      </c>
      <c r="G334" s="1" t="str">
        <f>IF(官網匯出!A334="","",官網匯出!A334)</f>
        <v/>
      </c>
      <c r="H334" s="3" t="str">
        <f>IF(官網匯出!B334="","",官網匯出!B334)</f>
        <v/>
      </c>
      <c r="I334" s="1" t="str">
        <f>IF(官網匯出!C334="","",官網匯出!C334)</f>
        <v/>
      </c>
      <c r="J334" s="1" t="str">
        <f>IF(官網匯出!D334="","",官網匯出!D334)</f>
        <v/>
      </c>
      <c r="K334" s="3" t="str">
        <f>IF(官網匯出!E334="","",官網匯出!E334)</f>
        <v/>
      </c>
      <c r="L334" s="1" t="str">
        <f>IF(官網匯出!F334="","",官網匯出!F334)</f>
        <v/>
      </c>
      <c r="M334" s="1" t="str">
        <f>IF(官網匯出!G334="","",官網匯出!G334)</f>
        <v/>
      </c>
      <c r="N334" s="1" t="str">
        <f>IF(官網匯出!H334="","",官網匯出!H334)</f>
        <v/>
      </c>
      <c r="P334" s="1" t="str">
        <f>IF(官網匯出!J334="","",RIGHT(官網匯出!J334,LEN(官網匯出!J334)-2))</f>
        <v/>
      </c>
      <c r="Q334" s="1" t="str">
        <f>IF(官網匯出!K334="","",官網匯出!K334)</f>
        <v/>
      </c>
      <c r="R334" s="1" t="str">
        <f>IF(官網匯出!L334="","",官網匯出!L334)</f>
        <v/>
      </c>
      <c r="S334" s="1" t="str">
        <f>IF(官網匯出!M334="","",官網匯出!M334)</f>
        <v/>
      </c>
      <c r="T334" s="1" t="str">
        <f>IF(官網匯出!N334="","",官網匯出!N334)</f>
        <v/>
      </c>
      <c r="U334" s="1" t="str">
        <f>IF(官網匯出!O334="","",官網匯出!O334)</f>
        <v/>
      </c>
      <c r="V334" s="1" t="str">
        <f>IF(官網匯出!P334="",IF(G334="","",0),官網匯出!P334)</f>
        <v/>
      </c>
      <c r="W334" s="1" t="str">
        <f>IF(官網匯出!Q334="",IF(G334="","",0),官網匯出!Q334)</f>
        <v/>
      </c>
      <c r="X334" s="1" t="str">
        <f>IF(官網匯出!R334="","",官網匯出!R334)</f>
        <v/>
      </c>
      <c r="Y334" s="1" t="str">
        <f>IF(官網匯出!S334="","",官網匯出!S334)</f>
        <v/>
      </c>
      <c r="Z334" s="1" t="str">
        <f>IF(G334="","",官網匯出!T334)</f>
        <v/>
      </c>
      <c r="AA334" s="1" t="str">
        <f>IF(G334="","",官網匯出!AK334)</f>
        <v/>
      </c>
      <c r="AB334" s="1" t="str">
        <f>IF(G334="","",IF(官網匯出!V334="","",官網匯出!V334))</f>
        <v/>
      </c>
      <c r="AJ334" s="1" t="str">
        <f>IF(G334="","",IF(官網匯出!AE334="","",官網匯出!AE334))</f>
        <v/>
      </c>
      <c r="AK334" s="1" t="str">
        <f>IF(G334="","",IF(官網匯出!AD334="","",官網匯出!AD334))</f>
        <v/>
      </c>
      <c r="AL334" s="1" t="str">
        <f t="shared" si="68"/>
        <v>0</v>
      </c>
      <c r="AM334" s="1" t="str">
        <f>IF(官網匯出!AG334="","",官網匯出!AG334)</f>
        <v/>
      </c>
      <c r="AN334" s="1" t="str">
        <f>IF(G334="","",IF(官網匯出!AH334="","",官網匯出!AH334))</f>
        <v/>
      </c>
      <c r="AO334" s="14" t="str">
        <f t="shared" si="69"/>
        <v/>
      </c>
      <c r="AP334" s="14" t="str">
        <f t="shared" si="70"/>
        <v>1</v>
      </c>
      <c r="AQ334" s="14" t="str">
        <f t="shared" si="71"/>
        <v>0</v>
      </c>
      <c r="AR334" s="1" t="str">
        <f t="shared" si="72"/>
        <v/>
      </c>
      <c r="AS334" s="1" t="str">
        <f t="shared" si="73"/>
        <v/>
      </c>
      <c r="AT334" s="1" t="str">
        <f t="shared" si="74"/>
        <v/>
      </c>
      <c r="AU334" s="1" t="str">
        <f t="shared" si="65"/>
        <v/>
      </c>
      <c r="AV334" s="1" t="e">
        <f>IF(VLOOKUP(G334,官網匯出!A:AQ,42,FALSE)="","[黃金盾官網]",VLOOKUP(G334,官網匯出!A:AQ,42,FALSE))</f>
        <v>#N/A</v>
      </c>
      <c r="AW334" s="1" t="e">
        <f>IF(LEFT(VLOOKUP(G334,官網匯出!A:AS,43,FALSE),2)="","web",LEFT(VLOOKUP(G334,官網匯出!A:AS,43,FALSE),2))</f>
        <v>#N/A</v>
      </c>
      <c r="AX334" s="1" t="str">
        <f t="shared" si="75"/>
        <v>O</v>
      </c>
    </row>
    <row r="335" spans="1:50">
      <c r="A335" s="1" t="str">
        <f>IF(G335="","",VLOOKUP(官網轉換!AW335,團名!A:B,2,FALSE))</f>
        <v/>
      </c>
      <c r="B335" s="1" t="str">
        <f>IF(G335="","",IF(LEFT(VLOOKUP(G335,官網匯出!A:AQ,43,0),2)="wf",VLOOKUP(VLOOKUP(G335,官網匯出!A:AQ,43,0),團名!$I$1:$K$12,2,FALSE),"N0071"))</f>
        <v/>
      </c>
      <c r="C335" s="1" t="str">
        <f>IFERROR(VLOOKUP(官網匯出!D335,團名!E:G,3,FALSE),"")</f>
        <v/>
      </c>
      <c r="D335" s="1" t="str">
        <f t="shared" si="66"/>
        <v/>
      </c>
      <c r="E335" s="1" t="str">
        <f t="shared" si="67"/>
        <v/>
      </c>
      <c r="F335" s="1" t="str">
        <f>IF(官網匯出!F335="已付款","","B0012")</f>
        <v>B0012</v>
      </c>
      <c r="G335" s="1" t="str">
        <f>IF(官網匯出!A335="","",官網匯出!A335)</f>
        <v/>
      </c>
      <c r="H335" s="3" t="str">
        <f>IF(官網匯出!B335="","",官網匯出!B335)</f>
        <v/>
      </c>
      <c r="I335" s="1" t="str">
        <f>IF(官網匯出!C335="","",官網匯出!C335)</f>
        <v/>
      </c>
      <c r="J335" s="1" t="str">
        <f>IF(官網匯出!D335="","",官網匯出!D335)</f>
        <v/>
      </c>
      <c r="K335" s="3" t="str">
        <f>IF(官網匯出!E335="","",官網匯出!E335)</f>
        <v/>
      </c>
      <c r="L335" s="1" t="str">
        <f>IF(官網匯出!F335="","",官網匯出!F335)</f>
        <v/>
      </c>
      <c r="M335" s="1" t="str">
        <f>IF(官網匯出!G335="","",官網匯出!G335)</f>
        <v/>
      </c>
      <c r="N335" s="1" t="str">
        <f>IF(官網匯出!H335="","",官網匯出!H335)</f>
        <v/>
      </c>
      <c r="P335" s="1" t="str">
        <f>IF(官網匯出!J335="","",RIGHT(官網匯出!J335,LEN(官網匯出!J335)-2))</f>
        <v/>
      </c>
      <c r="Q335" s="1" t="str">
        <f>IF(官網匯出!K335="","",官網匯出!K335)</f>
        <v/>
      </c>
      <c r="R335" s="1" t="str">
        <f>IF(官網匯出!L335="","",官網匯出!L335)</f>
        <v/>
      </c>
      <c r="S335" s="1" t="str">
        <f>IF(官網匯出!M335="","",官網匯出!M335)</f>
        <v/>
      </c>
      <c r="T335" s="1" t="str">
        <f>IF(官網匯出!N335="","",官網匯出!N335)</f>
        <v/>
      </c>
      <c r="U335" s="1" t="str">
        <f>IF(官網匯出!O335="","",官網匯出!O335)</f>
        <v/>
      </c>
      <c r="V335" s="1" t="str">
        <f>IF(官網匯出!P335="",IF(G335="","",0),官網匯出!P335)</f>
        <v/>
      </c>
      <c r="W335" s="1" t="str">
        <f>IF(官網匯出!Q335="",IF(G335="","",0),官網匯出!Q335)</f>
        <v/>
      </c>
      <c r="X335" s="1" t="str">
        <f>IF(官網匯出!R335="","",官網匯出!R335)</f>
        <v/>
      </c>
      <c r="Y335" s="1" t="str">
        <f>IF(官網匯出!S335="","",官網匯出!S335)</f>
        <v/>
      </c>
      <c r="Z335" s="1" t="str">
        <f>IF(G335="","",官網匯出!T335)</f>
        <v/>
      </c>
      <c r="AA335" s="1" t="str">
        <f>IF(G335="","",官網匯出!AK335)</f>
        <v/>
      </c>
      <c r="AB335" s="1" t="str">
        <f>IF(G335="","",IF(官網匯出!V335="","",官網匯出!V335))</f>
        <v/>
      </c>
      <c r="AJ335" s="1" t="str">
        <f>IF(G335="","",IF(官網匯出!AE335="","",官網匯出!AE335))</f>
        <v/>
      </c>
      <c r="AK335" s="1" t="str">
        <f>IF(G335="","",IF(官網匯出!AD335="","",官網匯出!AD335))</f>
        <v/>
      </c>
      <c r="AL335" s="1" t="str">
        <f t="shared" si="68"/>
        <v>0</v>
      </c>
      <c r="AM335" s="1" t="str">
        <f>IF(官網匯出!AG335="","",官網匯出!AG335)</f>
        <v/>
      </c>
      <c r="AN335" s="1" t="str">
        <f>IF(G335="","",IF(官網匯出!AH335="","",官網匯出!AH335))</f>
        <v/>
      </c>
      <c r="AO335" s="14" t="str">
        <f t="shared" si="69"/>
        <v/>
      </c>
      <c r="AP335" s="14" t="str">
        <f t="shared" si="70"/>
        <v>1</v>
      </c>
      <c r="AQ335" s="14" t="str">
        <f t="shared" si="71"/>
        <v>0</v>
      </c>
      <c r="AR335" s="1" t="str">
        <f t="shared" si="72"/>
        <v/>
      </c>
      <c r="AS335" s="1" t="str">
        <f t="shared" si="73"/>
        <v/>
      </c>
      <c r="AT335" s="1" t="str">
        <f t="shared" si="74"/>
        <v/>
      </c>
      <c r="AU335" s="1" t="str">
        <f t="shared" si="65"/>
        <v/>
      </c>
      <c r="AV335" s="1" t="e">
        <f>IF(VLOOKUP(G335,官網匯出!A:AQ,42,FALSE)="","[黃金盾官網]",VLOOKUP(G335,官網匯出!A:AQ,42,FALSE))</f>
        <v>#N/A</v>
      </c>
      <c r="AW335" s="1" t="e">
        <f>IF(LEFT(VLOOKUP(G335,官網匯出!A:AS,43,FALSE),2)="","web",LEFT(VLOOKUP(G335,官網匯出!A:AS,43,FALSE),2))</f>
        <v>#N/A</v>
      </c>
      <c r="AX335" s="1" t="str">
        <f t="shared" si="75"/>
        <v>O</v>
      </c>
    </row>
    <row r="336" spans="1:50">
      <c r="A336" s="1" t="str">
        <f>IF(G336="","",VLOOKUP(官網轉換!AW336,團名!A:B,2,FALSE))</f>
        <v/>
      </c>
      <c r="B336" s="1" t="str">
        <f>IF(G336="","",IF(LEFT(VLOOKUP(G336,官網匯出!A:AQ,43,0),2)="wf",VLOOKUP(VLOOKUP(G336,官網匯出!A:AQ,43,0),團名!$I$1:$K$12,2,FALSE),"N0071"))</f>
        <v/>
      </c>
      <c r="C336" s="1" t="str">
        <f>IFERROR(VLOOKUP(官網匯出!D336,團名!E:G,3,FALSE),"")</f>
        <v/>
      </c>
      <c r="D336" s="1" t="str">
        <f t="shared" si="66"/>
        <v/>
      </c>
      <c r="E336" s="1" t="str">
        <f t="shared" si="67"/>
        <v/>
      </c>
      <c r="F336" s="1" t="str">
        <f>IF(官網匯出!F336="已付款","","B0012")</f>
        <v>B0012</v>
      </c>
      <c r="G336" s="1" t="str">
        <f>IF(官網匯出!A336="","",官網匯出!A336)</f>
        <v/>
      </c>
      <c r="H336" s="3" t="str">
        <f>IF(官網匯出!B336="","",官網匯出!B336)</f>
        <v/>
      </c>
      <c r="I336" s="1" t="str">
        <f>IF(官網匯出!C336="","",官網匯出!C336)</f>
        <v/>
      </c>
      <c r="J336" s="1" t="str">
        <f>IF(官網匯出!D336="","",官網匯出!D336)</f>
        <v/>
      </c>
      <c r="K336" s="3" t="str">
        <f>IF(官網匯出!E336="","",官網匯出!E336)</f>
        <v/>
      </c>
      <c r="L336" s="1" t="str">
        <f>IF(官網匯出!F336="","",官網匯出!F336)</f>
        <v/>
      </c>
      <c r="M336" s="1" t="str">
        <f>IF(官網匯出!G336="","",官網匯出!G336)</f>
        <v/>
      </c>
      <c r="N336" s="1" t="str">
        <f>IF(官網匯出!H336="","",官網匯出!H336)</f>
        <v/>
      </c>
      <c r="P336" s="1" t="str">
        <f>IF(官網匯出!J336="","",RIGHT(官網匯出!J336,LEN(官網匯出!J336)-2))</f>
        <v/>
      </c>
      <c r="Q336" s="1" t="str">
        <f>IF(官網匯出!K336="","",官網匯出!K336)</f>
        <v/>
      </c>
      <c r="R336" s="1" t="str">
        <f>IF(官網匯出!L336="","",官網匯出!L336)</f>
        <v/>
      </c>
      <c r="S336" s="1" t="str">
        <f>IF(官網匯出!M336="","",官網匯出!M336)</f>
        <v/>
      </c>
      <c r="T336" s="1" t="str">
        <f>IF(官網匯出!N336="","",官網匯出!N336)</f>
        <v/>
      </c>
      <c r="U336" s="1" t="str">
        <f>IF(官網匯出!O336="","",官網匯出!O336)</f>
        <v/>
      </c>
      <c r="V336" s="1" t="str">
        <f>IF(官網匯出!P336="",IF(G336="","",0),官網匯出!P336)</f>
        <v/>
      </c>
      <c r="W336" s="1" t="str">
        <f>IF(官網匯出!Q336="",IF(G336="","",0),官網匯出!Q336)</f>
        <v/>
      </c>
      <c r="X336" s="1" t="str">
        <f>IF(官網匯出!R336="","",官網匯出!R336)</f>
        <v/>
      </c>
      <c r="Y336" s="1" t="str">
        <f>IF(官網匯出!S336="","",官網匯出!S336)</f>
        <v/>
      </c>
      <c r="Z336" s="1" t="str">
        <f>IF(G336="","",官網匯出!T336)</f>
        <v/>
      </c>
      <c r="AA336" s="1" t="str">
        <f>IF(G336="","",官網匯出!AK336)</f>
        <v/>
      </c>
      <c r="AB336" s="1" t="str">
        <f>IF(G336="","",IF(官網匯出!V336="","",官網匯出!V336))</f>
        <v/>
      </c>
      <c r="AJ336" s="1" t="str">
        <f>IF(G336="","",IF(官網匯出!AE336="","",官網匯出!AE336))</f>
        <v/>
      </c>
      <c r="AK336" s="1" t="str">
        <f>IF(G336="","",IF(官網匯出!AD336="","",官網匯出!AD336))</f>
        <v/>
      </c>
      <c r="AL336" s="1" t="str">
        <f t="shared" si="68"/>
        <v>0</v>
      </c>
      <c r="AM336" s="1" t="str">
        <f>IF(官網匯出!AG336="","",官網匯出!AG336)</f>
        <v/>
      </c>
      <c r="AN336" s="1" t="str">
        <f>IF(G336="","",IF(官網匯出!AH336="","",官網匯出!AH336))</f>
        <v/>
      </c>
      <c r="AO336" s="14" t="str">
        <f t="shared" si="69"/>
        <v/>
      </c>
      <c r="AP336" s="14" t="str">
        <f t="shared" si="70"/>
        <v>1</v>
      </c>
      <c r="AQ336" s="14" t="str">
        <f t="shared" si="71"/>
        <v>0</v>
      </c>
      <c r="AR336" s="1" t="str">
        <f t="shared" si="72"/>
        <v/>
      </c>
      <c r="AS336" s="1" t="str">
        <f t="shared" si="73"/>
        <v/>
      </c>
      <c r="AT336" s="1" t="str">
        <f t="shared" si="74"/>
        <v/>
      </c>
      <c r="AU336" s="1" t="str">
        <f t="shared" si="65"/>
        <v/>
      </c>
      <c r="AV336" s="1" t="e">
        <f>IF(VLOOKUP(G336,官網匯出!A:AQ,42,FALSE)="","[黃金盾官網]",VLOOKUP(G336,官網匯出!A:AQ,42,FALSE))</f>
        <v>#N/A</v>
      </c>
      <c r="AW336" s="1" t="e">
        <f>IF(LEFT(VLOOKUP(G336,官網匯出!A:AS,43,FALSE),2)="","web",LEFT(VLOOKUP(G336,官網匯出!A:AS,43,FALSE),2))</f>
        <v>#N/A</v>
      </c>
      <c r="AX336" s="1" t="str">
        <f t="shared" si="75"/>
        <v>O</v>
      </c>
    </row>
    <row r="337" spans="1:50">
      <c r="A337" s="1" t="str">
        <f>IF(G337="","",VLOOKUP(官網轉換!AW337,團名!A:B,2,FALSE))</f>
        <v/>
      </c>
      <c r="B337" s="1" t="str">
        <f>IF(G337="","",IF(LEFT(VLOOKUP(G337,官網匯出!A:AQ,43,0),2)="wf",VLOOKUP(VLOOKUP(G337,官網匯出!A:AQ,43,0),團名!$I$1:$K$12,2,FALSE),"N0071"))</f>
        <v/>
      </c>
      <c r="C337" s="1" t="str">
        <f>IFERROR(VLOOKUP(官網匯出!D337,團名!E:G,3,FALSE),"")</f>
        <v/>
      </c>
      <c r="D337" s="1" t="str">
        <f t="shared" si="66"/>
        <v/>
      </c>
      <c r="E337" s="1" t="str">
        <f t="shared" si="67"/>
        <v/>
      </c>
      <c r="F337" s="1" t="str">
        <f>IF(官網匯出!F337="已付款","","B0012")</f>
        <v>B0012</v>
      </c>
      <c r="G337" s="1" t="str">
        <f>IF(官網匯出!A337="","",官網匯出!A337)</f>
        <v/>
      </c>
      <c r="H337" s="3" t="str">
        <f>IF(官網匯出!B337="","",官網匯出!B337)</f>
        <v/>
      </c>
      <c r="I337" s="1" t="str">
        <f>IF(官網匯出!C337="","",官網匯出!C337)</f>
        <v/>
      </c>
      <c r="J337" s="1" t="str">
        <f>IF(官網匯出!D337="","",官網匯出!D337)</f>
        <v/>
      </c>
      <c r="K337" s="3" t="str">
        <f>IF(官網匯出!E337="","",官網匯出!E337)</f>
        <v/>
      </c>
      <c r="L337" s="1" t="str">
        <f>IF(官網匯出!F337="","",官網匯出!F337)</f>
        <v/>
      </c>
      <c r="M337" s="1" t="str">
        <f>IF(官網匯出!G337="","",官網匯出!G337)</f>
        <v/>
      </c>
      <c r="N337" s="1" t="str">
        <f>IF(官網匯出!H337="","",官網匯出!H337)</f>
        <v/>
      </c>
      <c r="P337" s="1" t="str">
        <f>IF(官網匯出!J337="","",RIGHT(官網匯出!J337,LEN(官網匯出!J337)-2))</f>
        <v/>
      </c>
      <c r="Q337" s="1" t="str">
        <f>IF(官網匯出!K337="","",官網匯出!K337)</f>
        <v/>
      </c>
      <c r="R337" s="1" t="str">
        <f>IF(官網匯出!L337="","",官網匯出!L337)</f>
        <v/>
      </c>
      <c r="S337" s="1" t="str">
        <f>IF(官網匯出!M337="","",官網匯出!M337)</f>
        <v/>
      </c>
      <c r="T337" s="1" t="str">
        <f>IF(官網匯出!N337="","",官網匯出!N337)</f>
        <v/>
      </c>
      <c r="U337" s="1" t="str">
        <f>IF(官網匯出!O337="","",官網匯出!O337)</f>
        <v/>
      </c>
      <c r="V337" s="1" t="str">
        <f>IF(官網匯出!P337="",IF(G337="","",0),官網匯出!P337)</f>
        <v/>
      </c>
      <c r="W337" s="1" t="str">
        <f>IF(官網匯出!Q337="",IF(G337="","",0),官網匯出!Q337)</f>
        <v/>
      </c>
      <c r="X337" s="1" t="str">
        <f>IF(官網匯出!R337="","",官網匯出!R337)</f>
        <v/>
      </c>
      <c r="Y337" s="1" t="str">
        <f>IF(官網匯出!S337="","",官網匯出!S337)</f>
        <v/>
      </c>
      <c r="Z337" s="1" t="str">
        <f>IF(G337="","",官網匯出!T337)</f>
        <v/>
      </c>
      <c r="AA337" s="1" t="str">
        <f>IF(G337="","",官網匯出!AK337)</f>
        <v/>
      </c>
      <c r="AB337" s="1" t="str">
        <f>IF(G337="","",IF(官網匯出!V337="","",官網匯出!V337))</f>
        <v/>
      </c>
      <c r="AJ337" s="1" t="str">
        <f>IF(G337="","",IF(官網匯出!AE337="","",官網匯出!AE337))</f>
        <v/>
      </c>
      <c r="AK337" s="1" t="str">
        <f>IF(G337="","",IF(官網匯出!AD337="","",官網匯出!AD337))</f>
        <v/>
      </c>
      <c r="AL337" s="1" t="str">
        <f t="shared" si="68"/>
        <v>0</v>
      </c>
      <c r="AM337" s="1" t="str">
        <f>IF(官網匯出!AG337="","",官網匯出!AG337)</f>
        <v/>
      </c>
      <c r="AN337" s="1" t="str">
        <f>IF(G337="","",IF(官網匯出!AH337="","",官網匯出!AH337))</f>
        <v/>
      </c>
      <c r="AO337" s="14" t="str">
        <f t="shared" si="69"/>
        <v/>
      </c>
      <c r="AP337" s="14" t="str">
        <f t="shared" si="70"/>
        <v>1</v>
      </c>
      <c r="AQ337" s="14" t="str">
        <f t="shared" si="71"/>
        <v>0</v>
      </c>
      <c r="AR337" s="1" t="str">
        <f t="shared" si="72"/>
        <v/>
      </c>
      <c r="AS337" s="1" t="str">
        <f t="shared" si="73"/>
        <v/>
      </c>
      <c r="AT337" s="1" t="str">
        <f t="shared" si="74"/>
        <v/>
      </c>
      <c r="AU337" s="1" t="str">
        <f t="shared" si="65"/>
        <v/>
      </c>
      <c r="AV337" s="1" t="e">
        <f>IF(VLOOKUP(G337,官網匯出!A:AQ,42,FALSE)="","[黃金盾官網]",VLOOKUP(G337,官網匯出!A:AQ,42,FALSE))</f>
        <v>#N/A</v>
      </c>
      <c r="AW337" s="1" t="e">
        <f>IF(LEFT(VLOOKUP(G337,官網匯出!A:AS,43,FALSE),2)="","web",LEFT(VLOOKUP(G337,官網匯出!A:AS,43,FALSE),2))</f>
        <v>#N/A</v>
      </c>
      <c r="AX337" s="1" t="str">
        <f t="shared" si="75"/>
        <v>O</v>
      </c>
    </row>
    <row r="338" spans="1:50">
      <c r="A338" s="1" t="str">
        <f>IF(G338="","",VLOOKUP(官網轉換!AW338,團名!A:B,2,FALSE))</f>
        <v/>
      </c>
      <c r="B338" s="1" t="str">
        <f>IF(G338="","",IF(LEFT(VLOOKUP(G338,官網匯出!A:AQ,43,0),2)="wf",VLOOKUP(VLOOKUP(G338,官網匯出!A:AQ,43,0),團名!$I$1:$K$12,2,FALSE),"N0071"))</f>
        <v/>
      </c>
      <c r="C338" s="1" t="str">
        <f>IFERROR(VLOOKUP(官網匯出!D338,團名!E:G,3,FALSE),"")</f>
        <v/>
      </c>
      <c r="D338" s="1" t="str">
        <f t="shared" si="66"/>
        <v/>
      </c>
      <c r="E338" s="1" t="str">
        <f t="shared" si="67"/>
        <v/>
      </c>
      <c r="F338" s="1" t="str">
        <f>IF(官網匯出!F338="已付款","","B0012")</f>
        <v>B0012</v>
      </c>
      <c r="G338" s="1" t="str">
        <f>IF(官網匯出!A338="","",官網匯出!A338)</f>
        <v/>
      </c>
      <c r="H338" s="3" t="str">
        <f>IF(官網匯出!B338="","",官網匯出!B338)</f>
        <v/>
      </c>
      <c r="I338" s="1" t="str">
        <f>IF(官網匯出!C338="","",官網匯出!C338)</f>
        <v/>
      </c>
      <c r="J338" s="1" t="str">
        <f>IF(官網匯出!D338="","",官網匯出!D338)</f>
        <v/>
      </c>
      <c r="K338" s="3" t="str">
        <f>IF(官網匯出!E338="","",官網匯出!E338)</f>
        <v/>
      </c>
      <c r="L338" s="1" t="str">
        <f>IF(官網匯出!F338="","",官網匯出!F338)</f>
        <v/>
      </c>
      <c r="M338" s="1" t="str">
        <f>IF(官網匯出!G338="","",官網匯出!G338)</f>
        <v/>
      </c>
      <c r="N338" s="1" t="str">
        <f>IF(官網匯出!H338="","",官網匯出!H338)</f>
        <v/>
      </c>
      <c r="P338" s="1" t="str">
        <f>IF(官網匯出!J338="","",RIGHT(官網匯出!J338,LEN(官網匯出!J338)-2))</f>
        <v/>
      </c>
      <c r="Q338" s="1" t="str">
        <f>IF(官網匯出!K338="","",官網匯出!K338)</f>
        <v/>
      </c>
      <c r="R338" s="1" t="str">
        <f>IF(官網匯出!L338="","",官網匯出!L338)</f>
        <v/>
      </c>
      <c r="S338" s="1" t="str">
        <f>IF(官網匯出!M338="","",官網匯出!M338)</f>
        <v/>
      </c>
      <c r="T338" s="1" t="str">
        <f>IF(官網匯出!N338="","",官網匯出!N338)</f>
        <v/>
      </c>
      <c r="U338" s="1" t="str">
        <f>IF(官網匯出!O338="","",官網匯出!O338)</f>
        <v/>
      </c>
      <c r="V338" s="1" t="str">
        <f>IF(官網匯出!P338="",IF(G338="","",0),官網匯出!P338)</f>
        <v/>
      </c>
      <c r="W338" s="1" t="str">
        <f>IF(官網匯出!Q338="",IF(G338="","",0),官網匯出!Q338)</f>
        <v/>
      </c>
      <c r="X338" s="1" t="str">
        <f>IF(官網匯出!R338="","",官網匯出!R338)</f>
        <v/>
      </c>
      <c r="Y338" s="1" t="str">
        <f>IF(官網匯出!S338="","",官網匯出!S338)</f>
        <v/>
      </c>
      <c r="Z338" s="1" t="str">
        <f>IF(G338="","",官網匯出!T338)</f>
        <v/>
      </c>
      <c r="AA338" s="1" t="str">
        <f>IF(G338="","",官網匯出!AK338)</f>
        <v/>
      </c>
      <c r="AB338" s="1" t="str">
        <f>IF(G338="","",IF(官網匯出!V338="","",官網匯出!V338))</f>
        <v/>
      </c>
      <c r="AJ338" s="1" t="str">
        <f>IF(G338="","",IF(官網匯出!AE338="","",官網匯出!AE338))</f>
        <v/>
      </c>
      <c r="AK338" s="1" t="str">
        <f>IF(G338="","",IF(官網匯出!AD338="","",官網匯出!AD338))</f>
        <v/>
      </c>
      <c r="AL338" s="1" t="str">
        <f t="shared" si="68"/>
        <v>0</v>
      </c>
      <c r="AM338" s="1" t="str">
        <f>IF(官網匯出!AG338="","",官網匯出!AG338)</f>
        <v/>
      </c>
      <c r="AN338" s="1" t="str">
        <f>IF(G338="","",IF(官網匯出!AH338="","",官網匯出!AH338))</f>
        <v/>
      </c>
      <c r="AO338" s="14" t="str">
        <f t="shared" si="69"/>
        <v/>
      </c>
      <c r="AP338" s="14" t="str">
        <f t="shared" si="70"/>
        <v>1</v>
      </c>
      <c r="AQ338" s="14" t="str">
        <f t="shared" si="71"/>
        <v>0</v>
      </c>
      <c r="AR338" s="1" t="str">
        <f t="shared" si="72"/>
        <v/>
      </c>
      <c r="AS338" s="1" t="str">
        <f t="shared" si="73"/>
        <v/>
      </c>
      <c r="AT338" s="1" t="str">
        <f t="shared" si="74"/>
        <v/>
      </c>
      <c r="AU338" s="1" t="str">
        <f t="shared" si="65"/>
        <v/>
      </c>
      <c r="AV338" s="1" t="e">
        <f>IF(VLOOKUP(G338,官網匯出!A:AQ,42,FALSE)="","[黃金盾官網]",VLOOKUP(G338,官網匯出!A:AQ,42,FALSE))</f>
        <v>#N/A</v>
      </c>
      <c r="AW338" s="1" t="e">
        <f>IF(LEFT(VLOOKUP(G338,官網匯出!A:AS,43,FALSE),2)="","web",LEFT(VLOOKUP(G338,官網匯出!A:AS,43,FALSE),2))</f>
        <v>#N/A</v>
      </c>
      <c r="AX338" s="1" t="str">
        <f t="shared" si="75"/>
        <v>O</v>
      </c>
    </row>
    <row r="339" spans="1:50">
      <c r="A339" s="1" t="str">
        <f>IF(G339="","",VLOOKUP(官網轉換!AW339,團名!A:B,2,FALSE))</f>
        <v/>
      </c>
      <c r="B339" s="1" t="str">
        <f>IF(G339="","",IF(LEFT(VLOOKUP(G339,官網匯出!A:AQ,43,0),2)="wf",VLOOKUP(VLOOKUP(G339,官網匯出!A:AQ,43,0),團名!$I$1:$K$12,2,FALSE),"N0071"))</f>
        <v/>
      </c>
      <c r="C339" s="1" t="str">
        <f>IFERROR(VLOOKUP(官網匯出!D339,團名!E:G,3,FALSE),"")</f>
        <v/>
      </c>
      <c r="D339" s="1" t="str">
        <f t="shared" si="66"/>
        <v/>
      </c>
      <c r="E339" s="1" t="str">
        <f t="shared" si="67"/>
        <v/>
      </c>
      <c r="F339" s="1" t="str">
        <f>IF(官網匯出!F339="已付款","","B0012")</f>
        <v>B0012</v>
      </c>
      <c r="G339" s="1" t="str">
        <f>IF(官網匯出!A339="","",官網匯出!A339)</f>
        <v/>
      </c>
      <c r="H339" s="3" t="str">
        <f>IF(官網匯出!B339="","",官網匯出!B339)</f>
        <v/>
      </c>
      <c r="I339" s="1" t="str">
        <f>IF(官網匯出!C339="","",官網匯出!C339)</f>
        <v/>
      </c>
      <c r="J339" s="1" t="str">
        <f>IF(官網匯出!D339="","",官網匯出!D339)</f>
        <v/>
      </c>
      <c r="K339" s="3" t="str">
        <f>IF(官網匯出!E339="","",官網匯出!E339)</f>
        <v/>
      </c>
      <c r="L339" s="1" t="str">
        <f>IF(官網匯出!F339="","",官網匯出!F339)</f>
        <v/>
      </c>
      <c r="M339" s="1" t="str">
        <f>IF(官網匯出!G339="","",官網匯出!G339)</f>
        <v/>
      </c>
      <c r="N339" s="1" t="str">
        <f>IF(官網匯出!H339="","",官網匯出!H339)</f>
        <v/>
      </c>
      <c r="P339" s="1" t="str">
        <f>IF(官網匯出!J339="","",RIGHT(官網匯出!J339,LEN(官網匯出!J339)-2))</f>
        <v/>
      </c>
      <c r="Q339" s="1" t="str">
        <f>IF(官網匯出!K339="","",官網匯出!K339)</f>
        <v/>
      </c>
      <c r="R339" s="1" t="str">
        <f>IF(官網匯出!L339="","",官網匯出!L339)</f>
        <v/>
      </c>
      <c r="S339" s="1" t="str">
        <f>IF(官網匯出!M339="","",官網匯出!M339)</f>
        <v/>
      </c>
      <c r="T339" s="1" t="str">
        <f>IF(官網匯出!N339="","",官網匯出!N339)</f>
        <v/>
      </c>
      <c r="U339" s="1" t="str">
        <f>IF(官網匯出!O339="","",官網匯出!O339)</f>
        <v/>
      </c>
      <c r="V339" s="1" t="str">
        <f>IF(官網匯出!P339="",IF(G339="","",0),官網匯出!P339)</f>
        <v/>
      </c>
      <c r="W339" s="1" t="str">
        <f>IF(官網匯出!Q339="",IF(G339="","",0),官網匯出!Q339)</f>
        <v/>
      </c>
      <c r="X339" s="1" t="str">
        <f>IF(官網匯出!R339="","",官網匯出!R339)</f>
        <v/>
      </c>
      <c r="Y339" s="1" t="str">
        <f>IF(官網匯出!S339="","",官網匯出!S339)</f>
        <v/>
      </c>
      <c r="Z339" s="1" t="str">
        <f>IF(G339="","",官網匯出!T339)</f>
        <v/>
      </c>
      <c r="AA339" s="1" t="str">
        <f>IF(G339="","",官網匯出!AK339)</f>
        <v/>
      </c>
      <c r="AB339" s="1" t="str">
        <f>IF(G339="","",IF(官網匯出!V339="","",官網匯出!V339))</f>
        <v/>
      </c>
      <c r="AJ339" s="1" t="str">
        <f>IF(G339="","",IF(官網匯出!AE339="","",官網匯出!AE339))</f>
        <v/>
      </c>
      <c r="AK339" s="1" t="str">
        <f>IF(G339="","",IF(官網匯出!AD339="","",官網匯出!AD339))</f>
        <v/>
      </c>
      <c r="AL339" s="1" t="str">
        <f t="shared" si="68"/>
        <v>0</v>
      </c>
      <c r="AM339" s="1" t="str">
        <f>IF(官網匯出!AG339="","",官網匯出!AG339)</f>
        <v/>
      </c>
      <c r="AN339" s="1" t="str">
        <f>IF(G339="","",IF(官網匯出!AH339="","",官網匯出!AH339))</f>
        <v/>
      </c>
      <c r="AO339" s="14" t="str">
        <f t="shared" si="69"/>
        <v/>
      </c>
      <c r="AP339" s="14" t="str">
        <f t="shared" si="70"/>
        <v>1</v>
      </c>
      <c r="AQ339" s="14" t="str">
        <f t="shared" si="71"/>
        <v>0</v>
      </c>
      <c r="AR339" s="1" t="str">
        <f t="shared" si="72"/>
        <v/>
      </c>
      <c r="AS339" s="1" t="str">
        <f t="shared" si="73"/>
        <v/>
      </c>
      <c r="AT339" s="1" t="str">
        <f t="shared" si="74"/>
        <v/>
      </c>
      <c r="AU339" s="1" t="str">
        <f t="shared" si="65"/>
        <v/>
      </c>
      <c r="AV339" s="1" t="e">
        <f>IF(VLOOKUP(G339,官網匯出!A:AQ,42,FALSE)="","[黃金盾官網]",VLOOKUP(G339,官網匯出!A:AQ,42,FALSE))</f>
        <v>#N/A</v>
      </c>
      <c r="AW339" s="1" t="e">
        <f>IF(LEFT(VLOOKUP(G339,官網匯出!A:AS,43,FALSE),2)="","web",LEFT(VLOOKUP(G339,官網匯出!A:AS,43,FALSE),2))</f>
        <v>#N/A</v>
      </c>
      <c r="AX339" s="1" t="str">
        <f t="shared" si="75"/>
        <v>O</v>
      </c>
    </row>
    <row r="340" spans="1:50">
      <c r="A340" s="1" t="str">
        <f>IF(G340="","",VLOOKUP(官網轉換!AW340,團名!A:B,2,FALSE))</f>
        <v/>
      </c>
      <c r="B340" s="1" t="str">
        <f>IF(G340="","",IF(LEFT(VLOOKUP(G340,官網匯出!A:AQ,43,0),2)="wf",VLOOKUP(VLOOKUP(G340,官網匯出!A:AQ,43,0),團名!$I$1:$K$12,2,FALSE),"N0071"))</f>
        <v/>
      </c>
      <c r="C340" s="1" t="str">
        <f>IFERROR(VLOOKUP(官網匯出!D340,團名!E:G,3,FALSE),"")</f>
        <v/>
      </c>
      <c r="D340" s="1" t="str">
        <f t="shared" si="66"/>
        <v/>
      </c>
      <c r="E340" s="1" t="str">
        <f t="shared" si="67"/>
        <v/>
      </c>
      <c r="F340" s="1" t="str">
        <f>IF(官網匯出!F340="已付款","","B0012")</f>
        <v>B0012</v>
      </c>
      <c r="G340" s="1" t="str">
        <f>IF(官網匯出!A340="","",官網匯出!A340)</f>
        <v/>
      </c>
      <c r="H340" s="3" t="str">
        <f>IF(官網匯出!B340="","",官網匯出!B340)</f>
        <v/>
      </c>
      <c r="I340" s="1" t="str">
        <f>IF(官網匯出!C340="","",官網匯出!C340)</f>
        <v/>
      </c>
      <c r="J340" s="1" t="str">
        <f>IF(官網匯出!D340="","",官網匯出!D340)</f>
        <v/>
      </c>
      <c r="K340" s="3" t="str">
        <f>IF(官網匯出!E340="","",官網匯出!E340)</f>
        <v/>
      </c>
      <c r="L340" s="1" t="str">
        <f>IF(官網匯出!F340="","",官網匯出!F340)</f>
        <v/>
      </c>
      <c r="M340" s="1" t="str">
        <f>IF(官網匯出!G340="","",官網匯出!G340)</f>
        <v/>
      </c>
      <c r="N340" s="1" t="str">
        <f>IF(官網匯出!H340="","",官網匯出!H340)</f>
        <v/>
      </c>
      <c r="P340" s="1" t="str">
        <f>IF(官網匯出!J340="","",RIGHT(官網匯出!J340,LEN(官網匯出!J340)-2))</f>
        <v/>
      </c>
      <c r="Q340" s="1" t="str">
        <f>IF(官網匯出!K340="","",官網匯出!K340)</f>
        <v/>
      </c>
      <c r="R340" s="1" t="str">
        <f>IF(官網匯出!L340="","",官網匯出!L340)</f>
        <v/>
      </c>
      <c r="S340" s="1" t="str">
        <f>IF(官網匯出!M340="","",官網匯出!M340)</f>
        <v/>
      </c>
      <c r="T340" s="1" t="str">
        <f>IF(官網匯出!N340="","",官網匯出!N340)</f>
        <v/>
      </c>
      <c r="U340" s="1" t="str">
        <f>IF(官網匯出!O340="","",官網匯出!O340)</f>
        <v/>
      </c>
      <c r="V340" s="1" t="str">
        <f>IF(官網匯出!P340="",IF(G340="","",0),官網匯出!P340)</f>
        <v/>
      </c>
      <c r="W340" s="1" t="str">
        <f>IF(官網匯出!Q340="",IF(G340="","",0),官網匯出!Q340)</f>
        <v/>
      </c>
      <c r="X340" s="1" t="str">
        <f>IF(官網匯出!R340="","",官網匯出!R340)</f>
        <v/>
      </c>
      <c r="Y340" s="1" t="str">
        <f>IF(官網匯出!S340="","",官網匯出!S340)</f>
        <v/>
      </c>
      <c r="Z340" s="1" t="str">
        <f>IF(G340="","",官網匯出!T340)</f>
        <v/>
      </c>
      <c r="AA340" s="1" t="str">
        <f>IF(G340="","",官網匯出!AK340)</f>
        <v/>
      </c>
      <c r="AB340" s="1" t="str">
        <f>IF(G340="","",IF(官網匯出!V340="","",官網匯出!V340))</f>
        <v/>
      </c>
      <c r="AJ340" s="1" t="str">
        <f>IF(G340="","",IF(官網匯出!AE340="","",官網匯出!AE340))</f>
        <v/>
      </c>
      <c r="AK340" s="1" t="str">
        <f>IF(G340="","",IF(官網匯出!AD340="","",官網匯出!AD340))</f>
        <v/>
      </c>
      <c r="AL340" s="1" t="str">
        <f t="shared" si="68"/>
        <v>0</v>
      </c>
      <c r="AM340" s="1" t="str">
        <f>IF(官網匯出!AG340="","",官網匯出!AG340)</f>
        <v/>
      </c>
      <c r="AN340" s="1" t="str">
        <f>IF(G340="","",IF(官網匯出!AH340="","",官網匯出!AH340))</f>
        <v/>
      </c>
      <c r="AO340" s="14" t="str">
        <f t="shared" si="69"/>
        <v/>
      </c>
      <c r="AP340" s="14" t="str">
        <f t="shared" si="70"/>
        <v>1</v>
      </c>
      <c r="AQ340" s="14" t="str">
        <f t="shared" si="71"/>
        <v>0</v>
      </c>
      <c r="AR340" s="1" t="str">
        <f t="shared" si="72"/>
        <v/>
      </c>
      <c r="AS340" s="1" t="str">
        <f t="shared" si="73"/>
        <v/>
      </c>
      <c r="AT340" s="1" t="str">
        <f t="shared" si="74"/>
        <v/>
      </c>
      <c r="AU340" s="1" t="str">
        <f t="shared" si="65"/>
        <v/>
      </c>
      <c r="AV340" s="1" t="e">
        <f>IF(VLOOKUP(G340,官網匯出!A:AQ,42,FALSE)="","[黃金盾官網]",VLOOKUP(G340,官網匯出!A:AQ,42,FALSE))</f>
        <v>#N/A</v>
      </c>
      <c r="AW340" s="1" t="e">
        <f>IF(LEFT(VLOOKUP(G340,官網匯出!A:AS,43,FALSE),2)="","web",LEFT(VLOOKUP(G340,官網匯出!A:AS,43,FALSE),2))</f>
        <v>#N/A</v>
      </c>
      <c r="AX340" s="1" t="str">
        <f t="shared" si="75"/>
        <v>O</v>
      </c>
    </row>
    <row r="341" spans="1:50">
      <c r="A341" s="1" t="str">
        <f>IF(G341="","",VLOOKUP(官網轉換!AW341,團名!A:B,2,FALSE))</f>
        <v/>
      </c>
      <c r="B341" s="1" t="str">
        <f>IF(G341="","",IF(LEFT(VLOOKUP(G341,官網匯出!A:AQ,43,0),2)="wf",VLOOKUP(VLOOKUP(G341,官網匯出!A:AQ,43,0),團名!$I$1:$K$12,2,FALSE),"N0071"))</f>
        <v/>
      </c>
      <c r="C341" s="1" t="str">
        <f>IFERROR(VLOOKUP(官網匯出!D341,團名!E:G,3,FALSE),"")</f>
        <v/>
      </c>
      <c r="D341" s="1" t="str">
        <f t="shared" si="66"/>
        <v/>
      </c>
      <c r="E341" s="1" t="str">
        <f t="shared" si="67"/>
        <v/>
      </c>
      <c r="F341" s="1" t="str">
        <f>IF(官網匯出!F341="已付款","","B0012")</f>
        <v>B0012</v>
      </c>
      <c r="G341" s="1" t="str">
        <f>IF(官網匯出!A341="","",官網匯出!A341)</f>
        <v/>
      </c>
      <c r="H341" s="3" t="str">
        <f>IF(官網匯出!B341="","",官網匯出!B341)</f>
        <v/>
      </c>
      <c r="I341" s="1" t="str">
        <f>IF(官網匯出!C341="","",官網匯出!C341)</f>
        <v/>
      </c>
      <c r="J341" s="1" t="str">
        <f>IF(官網匯出!D341="","",官網匯出!D341)</f>
        <v/>
      </c>
      <c r="K341" s="3" t="str">
        <f>IF(官網匯出!E341="","",官網匯出!E341)</f>
        <v/>
      </c>
      <c r="L341" s="1" t="str">
        <f>IF(官網匯出!F341="","",官網匯出!F341)</f>
        <v/>
      </c>
      <c r="M341" s="1" t="str">
        <f>IF(官網匯出!G341="","",官網匯出!G341)</f>
        <v/>
      </c>
      <c r="N341" s="1" t="str">
        <f>IF(官網匯出!H341="","",官網匯出!H341)</f>
        <v/>
      </c>
      <c r="P341" s="1" t="str">
        <f>IF(官網匯出!J341="","",RIGHT(官網匯出!J341,LEN(官網匯出!J341)-2))</f>
        <v/>
      </c>
      <c r="Q341" s="1" t="str">
        <f>IF(官網匯出!K341="","",官網匯出!K341)</f>
        <v/>
      </c>
      <c r="R341" s="1" t="str">
        <f>IF(官網匯出!L341="","",官網匯出!L341)</f>
        <v/>
      </c>
      <c r="S341" s="1" t="str">
        <f>IF(官網匯出!M341="","",官網匯出!M341)</f>
        <v/>
      </c>
      <c r="T341" s="1" t="str">
        <f>IF(官網匯出!N341="","",官網匯出!N341)</f>
        <v/>
      </c>
      <c r="U341" s="1" t="str">
        <f>IF(官網匯出!O341="","",官網匯出!O341)</f>
        <v/>
      </c>
      <c r="V341" s="1" t="str">
        <f>IF(官網匯出!P341="",IF(G341="","",0),官網匯出!P341)</f>
        <v/>
      </c>
      <c r="W341" s="1" t="str">
        <f>IF(官網匯出!Q341="",IF(G341="","",0),官網匯出!Q341)</f>
        <v/>
      </c>
      <c r="X341" s="1" t="str">
        <f>IF(官網匯出!R341="","",官網匯出!R341)</f>
        <v/>
      </c>
      <c r="Y341" s="1" t="str">
        <f>IF(官網匯出!S341="","",官網匯出!S341)</f>
        <v/>
      </c>
      <c r="Z341" s="1" t="str">
        <f>IF(G341="","",官網匯出!T341)</f>
        <v/>
      </c>
      <c r="AA341" s="1" t="str">
        <f>IF(G341="","",官網匯出!AK341)</f>
        <v/>
      </c>
      <c r="AB341" s="1" t="str">
        <f>IF(G341="","",IF(官網匯出!V341="","",官網匯出!V341))</f>
        <v/>
      </c>
      <c r="AJ341" s="1" t="str">
        <f>IF(G341="","",IF(官網匯出!AE341="","",官網匯出!AE341))</f>
        <v/>
      </c>
      <c r="AK341" s="1" t="str">
        <f>IF(G341="","",IF(官網匯出!AD341="","",官網匯出!AD341))</f>
        <v/>
      </c>
      <c r="AL341" s="1" t="str">
        <f t="shared" si="68"/>
        <v>0</v>
      </c>
      <c r="AM341" s="1" t="str">
        <f>IF(官網匯出!AG341="","",官網匯出!AG341)</f>
        <v/>
      </c>
      <c r="AN341" s="1" t="str">
        <f>IF(G341="","",IF(官網匯出!AH341="","",官網匯出!AH341))</f>
        <v/>
      </c>
      <c r="AO341" s="14" t="str">
        <f t="shared" si="69"/>
        <v/>
      </c>
      <c r="AP341" s="14" t="str">
        <f t="shared" si="70"/>
        <v>1</v>
      </c>
      <c r="AQ341" s="14" t="str">
        <f t="shared" si="71"/>
        <v>0</v>
      </c>
      <c r="AR341" s="1" t="str">
        <f t="shared" si="72"/>
        <v/>
      </c>
      <c r="AS341" s="1" t="str">
        <f t="shared" si="73"/>
        <v/>
      </c>
      <c r="AT341" s="1" t="str">
        <f t="shared" si="74"/>
        <v/>
      </c>
      <c r="AU341" s="1" t="str">
        <f t="shared" si="65"/>
        <v/>
      </c>
      <c r="AV341" s="1" t="e">
        <f>IF(VLOOKUP(G341,官網匯出!A:AQ,42,FALSE)="","[黃金盾官網]",VLOOKUP(G341,官網匯出!A:AQ,42,FALSE))</f>
        <v>#N/A</v>
      </c>
      <c r="AW341" s="1" t="e">
        <f>IF(LEFT(VLOOKUP(G341,官網匯出!A:AS,43,FALSE),2)="","web",LEFT(VLOOKUP(G341,官網匯出!A:AS,43,FALSE),2))</f>
        <v>#N/A</v>
      </c>
      <c r="AX341" s="1" t="str">
        <f t="shared" si="75"/>
        <v>O</v>
      </c>
    </row>
    <row r="342" spans="1:50">
      <c r="A342" s="1" t="str">
        <f>IF(G342="","",VLOOKUP(官網轉換!AW342,團名!A:B,2,FALSE))</f>
        <v/>
      </c>
      <c r="B342" s="1" t="str">
        <f>IF(G342="","",IF(LEFT(VLOOKUP(G342,官網匯出!A:AQ,43,0),2)="wf",VLOOKUP(VLOOKUP(G342,官網匯出!A:AQ,43,0),團名!$I$1:$K$12,2,FALSE),"N0071"))</f>
        <v/>
      </c>
      <c r="C342" s="1" t="str">
        <f>IFERROR(VLOOKUP(官網匯出!D342,團名!E:G,3,FALSE),"")</f>
        <v/>
      </c>
      <c r="D342" s="1" t="str">
        <f t="shared" si="66"/>
        <v/>
      </c>
      <c r="E342" s="1" t="str">
        <f t="shared" si="67"/>
        <v/>
      </c>
      <c r="F342" s="1" t="str">
        <f>IF(官網匯出!F342="已付款","","B0012")</f>
        <v>B0012</v>
      </c>
      <c r="G342" s="1" t="str">
        <f>IF(官網匯出!A342="","",官網匯出!A342)</f>
        <v/>
      </c>
      <c r="H342" s="3" t="str">
        <f>IF(官網匯出!B342="","",官網匯出!B342)</f>
        <v/>
      </c>
      <c r="I342" s="1" t="str">
        <f>IF(官網匯出!C342="","",官網匯出!C342)</f>
        <v/>
      </c>
      <c r="J342" s="1" t="str">
        <f>IF(官網匯出!D342="","",官網匯出!D342)</f>
        <v/>
      </c>
      <c r="K342" s="3" t="str">
        <f>IF(官網匯出!E342="","",官網匯出!E342)</f>
        <v/>
      </c>
      <c r="L342" s="1" t="str">
        <f>IF(官網匯出!F342="","",官網匯出!F342)</f>
        <v/>
      </c>
      <c r="M342" s="1" t="str">
        <f>IF(官網匯出!G342="","",官網匯出!G342)</f>
        <v/>
      </c>
      <c r="N342" s="1" t="str">
        <f>IF(官網匯出!H342="","",官網匯出!H342)</f>
        <v/>
      </c>
      <c r="P342" s="1" t="str">
        <f>IF(官網匯出!J342="","",RIGHT(官網匯出!J342,LEN(官網匯出!J342)-2))</f>
        <v/>
      </c>
      <c r="Q342" s="1" t="str">
        <f>IF(官網匯出!K342="","",官網匯出!K342)</f>
        <v/>
      </c>
      <c r="R342" s="1" t="str">
        <f>IF(官網匯出!L342="","",官網匯出!L342)</f>
        <v/>
      </c>
      <c r="S342" s="1" t="str">
        <f>IF(官網匯出!M342="","",官網匯出!M342)</f>
        <v/>
      </c>
      <c r="T342" s="1" t="str">
        <f>IF(官網匯出!N342="","",官網匯出!N342)</f>
        <v/>
      </c>
      <c r="U342" s="1" t="str">
        <f>IF(官網匯出!O342="","",官網匯出!O342)</f>
        <v/>
      </c>
      <c r="V342" s="1" t="str">
        <f>IF(官網匯出!P342="",IF(G342="","",0),官網匯出!P342)</f>
        <v/>
      </c>
      <c r="W342" s="1" t="str">
        <f>IF(官網匯出!Q342="",IF(G342="","",0),官網匯出!Q342)</f>
        <v/>
      </c>
      <c r="X342" s="1" t="str">
        <f>IF(官網匯出!R342="","",官網匯出!R342)</f>
        <v/>
      </c>
      <c r="Y342" s="1" t="str">
        <f>IF(官網匯出!S342="","",官網匯出!S342)</f>
        <v/>
      </c>
      <c r="Z342" s="1" t="str">
        <f>IF(G342="","",官網匯出!T342)</f>
        <v/>
      </c>
      <c r="AA342" s="1" t="str">
        <f>IF(G342="","",官網匯出!AK342)</f>
        <v/>
      </c>
      <c r="AB342" s="1" t="str">
        <f>IF(G342="","",IF(官網匯出!V342="","",官網匯出!V342))</f>
        <v/>
      </c>
      <c r="AJ342" s="1" t="str">
        <f>IF(G342="","",IF(官網匯出!AE342="","",官網匯出!AE342))</f>
        <v/>
      </c>
      <c r="AK342" s="1" t="str">
        <f>IF(G342="","",IF(官網匯出!AD342="","",官網匯出!AD342))</f>
        <v/>
      </c>
      <c r="AL342" s="1" t="str">
        <f t="shared" si="68"/>
        <v>0</v>
      </c>
      <c r="AM342" s="1" t="str">
        <f>IF(官網匯出!AG342="","",官網匯出!AG342)</f>
        <v/>
      </c>
      <c r="AN342" s="1" t="str">
        <f>IF(G342="","",IF(官網匯出!AH342="","",官網匯出!AH342))</f>
        <v/>
      </c>
      <c r="AO342" s="14" t="str">
        <f t="shared" si="69"/>
        <v/>
      </c>
      <c r="AP342" s="14" t="str">
        <f t="shared" si="70"/>
        <v>1</v>
      </c>
      <c r="AQ342" s="14" t="str">
        <f t="shared" si="71"/>
        <v>0</v>
      </c>
      <c r="AR342" s="1" t="str">
        <f t="shared" si="72"/>
        <v/>
      </c>
      <c r="AS342" s="1" t="str">
        <f t="shared" si="73"/>
        <v/>
      </c>
      <c r="AT342" s="1" t="str">
        <f t="shared" si="74"/>
        <v/>
      </c>
      <c r="AU342" s="1" t="str">
        <f t="shared" si="65"/>
        <v/>
      </c>
      <c r="AV342" s="1" t="e">
        <f>IF(VLOOKUP(G342,官網匯出!A:AQ,42,FALSE)="","[黃金盾官網]",VLOOKUP(G342,官網匯出!A:AQ,42,FALSE))</f>
        <v>#N/A</v>
      </c>
      <c r="AW342" s="1" t="e">
        <f>IF(LEFT(VLOOKUP(G342,官網匯出!A:AS,43,FALSE),2)="","web",LEFT(VLOOKUP(G342,官網匯出!A:AS,43,FALSE),2))</f>
        <v>#N/A</v>
      </c>
      <c r="AX342" s="1" t="str">
        <f t="shared" si="75"/>
        <v>O</v>
      </c>
    </row>
    <row r="343" spans="1:50">
      <c r="A343" s="1" t="str">
        <f>IF(G343="","",VLOOKUP(官網轉換!AW343,團名!A:B,2,FALSE))</f>
        <v/>
      </c>
      <c r="B343" s="1" t="str">
        <f>IF(G343="","",IF(LEFT(VLOOKUP(G343,官網匯出!A:AQ,43,0),2)="wf",VLOOKUP(VLOOKUP(G343,官網匯出!A:AQ,43,0),團名!$I$1:$K$12,2,FALSE),"N0071"))</f>
        <v/>
      </c>
      <c r="C343" s="1" t="str">
        <f>IFERROR(VLOOKUP(官網匯出!D343,團名!E:G,3,FALSE),"")</f>
        <v/>
      </c>
      <c r="D343" s="1" t="str">
        <f t="shared" si="66"/>
        <v/>
      </c>
      <c r="E343" s="1" t="str">
        <f t="shared" si="67"/>
        <v/>
      </c>
      <c r="F343" s="1" t="str">
        <f>IF(官網匯出!F343="已付款","","B0012")</f>
        <v>B0012</v>
      </c>
      <c r="G343" s="1" t="str">
        <f>IF(官網匯出!A343="","",官網匯出!A343)</f>
        <v/>
      </c>
      <c r="H343" s="3" t="str">
        <f>IF(官網匯出!B343="","",官網匯出!B343)</f>
        <v/>
      </c>
      <c r="I343" s="1" t="str">
        <f>IF(官網匯出!C343="","",官網匯出!C343)</f>
        <v/>
      </c>
      <c r="J343" s="1" t="str">
        <f>IF(官網匯出!D343="","",官網匯出!D343)</f>
        <v/>
      </c>
      <c r="K343" s="3" t="str">
        <f>IF(官網匯出!E343="","",官網匯出!E343)</f>
        <v/>
      </c>
      <c r="L343" s="1" t="str">
        <f>IF(官網匯出!F343="","",官網匯出!F343)</f>
        <v/>
      </c>
      <c r="M343" s="1" t="str">
        <f>IF(官網匯出!G343="","",官網匯出!G343)</f>
        <v/>
      </c>
      <c r="N343" s="1" t="str">
        <f>IF(官網匯出!H343="","",官網匯出!H343)</f>
        <v/>
      </c>
      <c r="P343" s="1" t="str">
        <f>IF(官網匯出!J343="","",RIGHT(官網匯出!J343,LEN(官網匯出!J343)-2))</f>
        <v/>
      </c>
      <c r="Q343" s="1" t="str">
        <f>IF(官網匯出!K343="","",官網匯出!K343)</f>
        <v/>
      </c>
      <c r="R343" s="1" t="str">
        <f>IF(官網匯出!L343="","",官網匯出!L343)</f>
        <v/>
      </c>
      <c r="S343" s="1" t="str">
        <f>IF(官網匯出!M343="","",官網匯出!M343)</f>
        <v/>
      </c>
      <c r="T343" s="1" t="str">
        <f>IF(官網匯出!N343="","",官網匯出!N343)</f>
        <v/>
      </c>
      <c r="U343" s="1" t="str">
        <f>IF(官網匯出!O343="","",官網匯出!O343)</f>
        <v/>
      </c>
      <c r="V343" s="1" t="str">
        <f>IF(官網匯出!P343="",IF(G343="","",0),官網匯出!P343)</f>
        <v/>
      </c>
      <c r="W343" s="1" t="str">
        <f>IF(官網匯出!Q343="",IF(G343="","",0),官網匯出!Q343)</f>
        <v/>
      </c>
      <c r="X343" s="1" t="str">
        <f>IF(官網匯出!R343="","",官網匯出!R343)</f>
        <v/>
      </c>
      <c r="Y343" s="1" t="str">
        <f>IF(官網匯出!S343="","",官網匯出!S343)</f>
        <v/>
      </c>
      <c r="Z343" s="1" t="str">
        <f>IF(G343="","",官網匯出!T343)</f>
        <v/>
      </c>
      <c r="AA343" s="1" t="str">
        <f>IF(G343="","",官網匯出!AK343)</f>
        <v/>
      </c>
      <c r="AB343" s="1" t="str">
        <f>IF(G343="","",IF(官網匯出!V343="","",官網匯出!V343))</f>
        <v/>
      </c>
      <c r="AJ343" s="1" t="str">
        <f>IF(G343="","",IF(官網匯出!AE343="","",官網匯出!AE343))</f>
        <v/>
      </c>
      <c r="AK343" s="1" t="str">
        <f>IF(G343="","",IF(官網匯出!AD343="","",官網匯出!AD343))</f>
        <v/>
      </c>
      <c r="AL343" s="1" t="str">
        <f t="shared" si="68"/>
        <v>0</v>
      </c>
      <c r="AM343" s="1" t="str">
        <f>IF(官網匯出!AG343="","",官網匯出!AG343)</f>
        <v/>
      </c>
      <c r="AN343" s="1" t="str">
        <f>IF(G343="","",IF(官網匯出!AH343="","",官網匯出!AH343))</f>
        <v/>
      </c>
      <c r="AO343" s="14" t="str">
        <f t="shared" si="69"/>
        <v/>
      </c>
      <c r="AP343" s="14" t="str">
        <f t="shared" si="70"/>
        <v>1</v>
      </c>
      <c r="AQ343" s="14" t="str">
        <f t="shared" si="71"/>
        <v>0</v>
      </c>
      <c r="AR343" s="1" t="str">
        <f t="shared" si="72"/>
        <v/>
      </c>
      <c r="AS343" s="1" t="str">
        <f t="shared" si="73"/>
        <v/>
      </c>
      <c r="AT343" s="1" t="str">
        <f t="shared" si="74"/>
        <v/>
      </c>
      <c r="AU343" s="1" t="str">
        <f t="shared" si="65"/>
        <v/>
      </c>
      <c r="AV343" s="1" t="e">
        <f>IF(VLOOKUP(G343,官網匯出!A:AQ,42,FALSE)="","[黃金盾官網]",VLOOKUP(G343,官網匯出!A:AQ,42,FALSE))</f>
        <v>#N/A</v>
      </c>
      <c r="AW343" s="1" t="e">
        <f>IF(LEFT(VLOOKUP(G343,官網匯出!A:AS,43,FALSE),2)="","web",LEFT(VLOOKUP(G343,官網匯出!A:AS,43,FALSE),2))</f>
        <v>#N/A</v>
      </c>
      <c r="AX343" s="1" t="str">
        <f t="shared" si="75"/>
        <v>O</v>
      </c>
    </row>
    <row r="344" spans="1:50">
      <c r="A344" s="1" t="str">
        <f>IF(G344="","",VLOOKUP(官網轉換!AW344,團名!A:B,2,FALSE))</f>
        <v/>
      </c>
      <c r="B344" s="1" t="str">
        <f>IF(G344="","",IF(LEFT(VLOOKUP(G344,官網匯出!A:AQ,43,0),2)="wf",VLOOKUP(VLOOKUP(G344,官網匯出!A:AQ,43,0),團名!$I$1:$K$12,2,FALSE),"N0071"))</f>
        <v/>
      </c>
      <c r="C344" s="1" t="str">
        <f>IFERROR(VLOOKUP(官網匯出!D344,團名!E:G,3,FALSE),"")</f>
        <v/>
      </c>
      <c r="D344" s="1" t="str">
        <f t="shared" si="66"/>
        <v/>
      </c>
      <c r="E344" s="1" t="str">
        <f t="shared" si="67"/>
        <v/>
      </c>
      <c r="F344" s="1" t="str">
        <f>IF(官網匯出!F344="已付款","","B0012")</f>
        <v>B0012</v>
      </c>
      <c r="G344" s="1" t="str">
        <f>IF(官網匯出!A344="","",官網匯出!A344)</f>
        <v/>
      </c>
      <c r="H344" s="3" t="str">
        <f>IF(官網匯出!B344="","",官網匯出!B344)</f>
        <v/>
      </c>
      <c r="I344" s="1" t="str">
        <f>IF(官網匯出!C344="","",官網匯出!C344)</f>
        <v/>
      </c>
      <c r="J344" s="1" t="str">
        <f>IF(官網匯出!D344="","",官網匯出!D344)</f>
        <v/>
      </c>
      <c r="K344" s="3" t="str">
        <f>IF(官網匯出!E344="","",官網匯出!E344)</f>
        <v/>
      </c>
      <c r="L344" s="1" t="str">
        <f>IF(官網匯出!F344="","",官網匯出!F344)</f>
        <v/>
      </c>
      <c r="M344" s="1" t="str">
        <f>IF(官網匯出!G344="","",官網匯出!G344)</f>
        <v/>
      </c>
      <c r="N344" s="1" t="str">
        <f>IF(官網匯出!H344="","",官網匯出!H344)</f>
        <v/>
      </c>
      <c r="P344" s="1" t="str">
        <f>IF(官網匯出!J344="","",RIGHT(官網匯出!J344,LEN(官網匯出!J344)-2))</f>
        <v/>
      </c>
      <c r="Q344" s="1" t="str">
        <f>IF(官網匯出!K344="","",官網匯出!K344)</f>
        <v/>
      </c>
      <c r="R344" s="1" t="str">
        <f>IF(官網匯出!L344="","",官網匯出!L344)</f>
        <v/>
      </c>
      <c r="S344" s="1" t="str">
        <f>IF(官網匯出!M344="","",官網匯出!M344)</f>
        <v/>
      </c>
      <c r="T344" s="1" t="str">
        <f>IF(官網匯出!N344="","",官網匯出!N344)</f>
        <v/>
      </c>
      <c r="U344" s="1" t="str">
        <f>IF(官網匯出!O344="","",官網匯出!O344)</f>
        <v/>
      </c>
      <c r="V344" s="1" t="str">
        <f>IF(官網匯出!P344="",IF(G344="","",0),官網匯出!P344)</f>
        <v/>
      </c>
      <c r="W344" s="1" t="str">
        <f>IF(官網匯出!Q344="",IF(G344="","",0),官網匯出!Q344)</f>
        <v/>
      </c>
      <c r="X344" s="1" t="str">
        <f>IF(官網匯出!R344="","",官網匯出!R344)</f>
        <v/>
      </c>
      <c r="Y344" s="1" t="str">
        <f>IF(官網匯出!S344="","",官網匯出!S344)</f>
        <v/>
      </c>
      <c r="Z344" s="1" t="str">
        <f>IF(G344="","",官網匯出!T344)</f>
        <v/>
      </c>
      <c r="AA344" s="1" t="str">
        <f>IF(G344="","",官網匯出!AK344)</f>
        <v/>
      </c>
      <c r="AB344" s="1" t="str">
        <f>IF(G344="","",IF(官網匯出!V344="","",官網匯出!V344))</f>
        <v/>
      </c>
      <c r="AJ344" s="1" t="str">
        <f>IF(G344="","",IF(官網匯出!AE344="","",官網匯出!AE344))</f>
        <v/>
      </c>
      <c r="AK344" s="1" t="str">
        <f>IF(G344="","",IF(官網匯出!AD344="","",官網匯出!AD344))</f>
        <v/>
      </c>
      <c r="AL344" s="1" t="str">
        <f t="shared" si="68"/>
        <v>0</v>
      </c>
      <c r="AM344" s="1" t="str">
        <f>IF(官網匯出!AG344="","",官網匯出!AG344)</f>
        <v/>
      </c>
      <c r="AN344" s="1" t="str">
        <f>IF(G344="","",IF(官網匯出!AH344="","",官網匯出!AH344))</f>
        <v/>
      </c>
      <c r="AO344" s="14" t="str">
        <f t="shared" si="69"/>
        <v/>
      </c>
      <c r="AP344" s="14" t="str">
        <f t="shared" si="70"/>
        <v>1</v>
      </c>
      <c r="AQ344" s="14" t="str">
        <f t="shared" si="71"/>
        <v>0</v>
      </c>
      <c r="AR344" s="1" t="str">
        <f t="shared" si="72"/>
        <v/>
      </c>
      <c r="AS344" s="1" t="str">
        <f t="shared" si="73"/>
        <v/>
      </c>
      <c r="AT344" s="1" t="str">
        <f t="shared" si="74"/>
        <v/>
      </c>
      <c r="AU344" s="1" t="str">
        <f t="shared" si="65"/>
        <v/>
      </c>
      <c r="AV344" s="1" t="e">
        <f>IF(VLOOKUP(G344,官網匯出!A:AQ,42,FALSE)="","[黃金盾官網]",VLOOKUP(G344,官網匯出!A:AQ,42,FALSE))</f>
        <v>#N/A</v>
      </c>
      <c r="AW344" s="1" t="e">
        <f>IF(LEFT(VLOOKUP(G344,官網匯出!A:AS,43,FALSE),2)="","web",LEFT(VLOOKUP(G344,官網匯出!A:AS,43,FALSE),2))</f>
        <v>#N/A</v>
      </c>
      <c r="AX344" s="1" t="str">
        <f t="shared" si="75"/>
        <v>O</v>
      </c>
    </row>
    <row r="345" spans="1:50">
      <c r="A345" s="1" t="str">
        <f>IF(G345="","",VLOOKUP(官網轉換!AW345,團名!A:B,2,FALSE))</f>
        <v/>
      </c>
      <c r="B345" s="1" t="str">
        <f>IF(G345="","",IF(LEFT(VLOOKUP(G345,官網匯出!A:AQ,43,0),2)="wf",VLOOKUP(VLOOKUP(G345,官網匯出!A:AQ,43,0),團名!$I$1:$K$12,2,FALSE),"N0071"))</f>
        <v/>
      </c>
      <c r="C345" s="1" t="str">
        <f>IFERROR(VLOOKUP(官網匯出!D345,團名!E:G,3,FALSE),"")</f>
        <v/>
      </c>
      <c r="D345" s="1" t="str">
        <f t="shared" si="66"/>
        <v/>
      </c>
      <c r="E345" s="1" t="str">
        <f t="shared" si="67"/>
        <v/>
      </c>
      <c r="F345" s="1" t="str">
        <f>IF(官網匯出!F345="已付款","","B0012")</f>
        <v>B0012</v>
      </c>
      <c r="G345" s="1" t="str">
        <f>IF(官網匯出!A345="","",官網匯出!A345)</f>
        <v/>
      </c>
      <c r="H345" s="3" t="str">
        <f>IF(官網匯出!B345="","",官網匯出!B345)</f>
        <v/>
      </c>
      <c r="I345" s="1" t="str">
        <f>IF(官網匯出!C345="","",官網匯出!C345)</f>
        <v/>
      </c>
      <c r="J345" s="1" t="str">
        <f>IF(官網匯出!D345="","",官網匯出!D345)</f>
        <v/>
      </c>
      <c r="K345" s="3" t="str">
        <f>IF(官網匯出!E345="","",官網匯出!E345)</f>
        <v/>
      </c>
      <c r="L345" s="1" t="str">
        <f>IF(官網匯出!F345="","",官網匯出!F345)</f>
        <v/>
      </c>
      <c r="M345" s="1" t="str">
        <f>IF(官網匯出!G345="","",官網匯出!G345)</f>
        <v/>
      </c>
      <c r="N345" s="1" t="str">
        <f>IF(官網匯出!H345="","",官網匯出!H345)</f>
        <v/>
      </c>
      <c r="P345" s="1" t="str">
        <f>IF(官網匯出!J345="","",RIGHT(官網匯出!J345,LEN(官網匯出!J345)-2))</f>
        <v/>
      </c>
      <c r="Q345" s="1" t="str">
        <f>IF(官網匯出!K345="","",官網匯出!K345)</f>
        <v/>
      </c>
      <c r="R345" s="1" t="str">
        <f>IF(官網匯出!L345="","",官網匯出!L345)</f>
        <v/>
      </c>
      <c r="S345" s="1" t="str">
        <f>IF(官網匯出!M345="","",官網匯出!M345)</f>
        <v/>
      </c>
      <c r="T345" s="1" t="str">
        <f>IF(官網匯出!N345="","",官網匯出!N345)</f>
        <v/>
      </c>
      <c r="U345" s="1" t="str">
        <f>IF(官網匯出!O345="","",官網匯出!O345)</f>
        <v/>
      </c>
      <c r="V345" s="1" t="str">
        <f>IF(官網匯出!P345="",IF(G345="","",0),官網匯出!P345)</f>
        <v/>
      </c>
      <c r="W345" s="1" t="str">
        <f>IF(官網匯出!Q345="",IF(G345="","",0),官網匯出!Q345)</f>
        <v/>
      </c>
      <c r="X345" s="1" t="str">
        <f>IF(官網匯出!R345="","",官網匯出!R345)</f>
        <v/>
      </c>
      <c r="Y345" s="1" t="str">
        <f>IF(官網匯出!S345="","",官網匯出!S345)</f>
        <v/>
      </c>
      <c r="Z345" s="1" t="str">
        <f>IF(G345="","",官網匯出!T345)</f>
        <v/>
      </c>
      <c r="AA345" s="1" t="str">
        <f>IF(G345="","",官網匯出!AK345)</f>
        <v/>
      </c>
      <c r="AB345" s="1" t="str">
        <f>IF(G345="","",IF(官網匯出!V345="","",官網匯出!V345))</f>
        <v/>
      </c>
      <c r="AJ345" s="1" t="str">
        <f>IF(G345="","",IF(官網匯出!AE345="","",官網匯出!AE345))</f>
        <v/>
      </c>
      <c r="AK345" s="1" t="str">
        <f>IF(G345="","",IF(官網匯出!AD345="","",官網匯出!AD345))</f>
        <v/>
      </c>
      <c r="AL345" s="1" t="str">
        <f t="shared" si="68"/>
        <v>0</v>
      </c>
      <c r="AM345" s="1" t="str">
        <f>IF(官網匯出!AG345="","",官網匯出!AG345)</f>
        <v/>
      </c>
      <c r="AN345" s="1" t="str">
        <f>IF(G345="","",IF(官網匯出!AH345="","",官網匯出!AH345))</f>
        <v/>
      </c>
      <c r="AO345" s="14" t="str">
        <f t="shared" si="69"/>
        <v/>
      </c>
      <c r="AP345" s="14" t="str">
        <f t="shared" si="70"/>
        <v>1</v>
      </c>
      <c r="AQ345" s="14" t="str">
        <f t="shared" si="71"/>
        <v>0</v>
      </c>
      <c r="AR345" s="1" t="str">
        <f t="shared" si="72"/>
        <v/>
      </c>
      <c r="AS345" s="1" t="str">
        <f t="shared" si="73"/>
        <v/>
      </c>
      <c r="AT345" s="1" t="str">
        <f t="shared" si="74"/>
        <v/>
      </c>
      <c r="AU345" s="1" t="str">
        <f t="shared" si="65"/>
        <v/>
      </c>
      <c r="AV345" s="1" t="e">
        <f>IF(VLOOKUP(G345,官網匯出!A:AQ,42,FALSE)="","[黃金盾官網]",VLOOKUP(G345,官網匯出!A:AQ,42,FALSE))</f>
        <v>#N/A</v>
      </c>
      <c r="AW345" s="1" t="e">
        <f>IF(LEFT(VLOOKUP(G345,官網匯出!A:AS,43,FALSE),2)="","web",LEFT(VLOOKUP(G345,官網匯出!A:AS,43,FALSE),2))</f>
        <v>#N/A</v>
      </c>
      <c r="AX345" s="1" t="str">
        <f t="shared" si="75"/>
        <v>O</v>
      </c>
    </row>
    <row r="346" spans="1:50">
      <c r="A346" s="1" t="str">
        <f>IF(G346="","",VLOOKUP(官網轉換!AW346,團名!A:B,2,FALSE))</f>
        <v/>
      </c>
      <c r="B346" s="1" t="str">
        <f>IF(G346="","",IF(LEFT(VLOOKUP(G346,官網匯出!A:AQ,43,0),2)="wf",VLOOKUP(VLOOKUP(G346,官網匯出!A:AQ,43,0),團名!$I$1:$K$12,2,FALSE),"N0071"))</f>
        <v/>
      </c>
      <c r="C346" s="1" t="str">
        <f>IFERROR(VLOOKUP(官網匯出!D346,團名!E:G,3,FALSE),"")</f>
        <v/>
      </c>
      <c r="D346" s="1" t="str">
        <f t="shared" si="66"/>
        <v/>
      </c>
      <c r="E346" s="1" t="str">
        <f t="shared" si="67"/>
        <v/>
      </c>
      <c r="F346" s="1" t="str">
        <f>IF(官網匯出!F346="已付款","","B0012")</f>
        <v>B0012</v>
      </c>
      <c r="G346" s="1" t="str">
        <f>IF(官網匯出!A346="","",官網匯出!A346)</f>
        <v/>
      </c>
      <c r="H346" s="3" t="str">
        <f>IF(官網匯出!B346="","",官網匯出!B346)</f>
        <v/>
      </c>
      <c r="I346" s="1" t="str">
        <f>IF(官網匯出!C346="","",官網匯出!C346)</f>
        <v/>
      </c>
      <c r="J346" s="1" t="str">
        <f>IF(官網匯出!D346="","",官網匯出!D346)</f>
        <v/>
      </c>
      <c r="K346" s="3" t="str">
        <f>IF(官網匯出!E346="","",官網匯出!E346)</f>
        <v/>
      </c>
      <c r="L346" s="1" t="str">
        <f>IF(官網匯出!F346="","",官網匯出!F346)</f>
        <v/>
      </c>
      <c r="M346" s="1" t="str">
        <f>IF(官網匯出!G346="","",官網匯出!G346)</f>
        <v/>
      </c>
      <c r="N346" s="1" t="str">
        <f>IF(官網匯出!H346="","",官網匯出!H346)</f>
        <v/>
      </c>
      <c r="P346" s="1" t="str">
        <f>IF(官網匯出!J346="","",RIGHT(官網匯出!J346,LEN(官網匯出!J346)-2))</f>
        <v/>
      </c>
      <c r="Q346" s="1" t="str">
        <f>IF(官網匯出!K346="","",官網匯出!K346)</f>
        <v/>
      </c>
      <c r="R346" s="1" t="str">
        <f>IF(官網匯出!L346="","",官網匯出!L346)</f>
        <v/>
      </c>
      <c r="S346" s="1" t="str">
        <f>IF(官網匯出!M346="","",官網匯出!M346)</f>
        <v/>
      </c>
      <c r="T346" s="1" t="str">
        <f>IF(官網匯出!N346="","",官網匯出!N346)</f>
        <v/>
      </c>
      <c r="U346" s="1" t="str">
        <f>IF(官網匯出!O346="","",官網匯出!O346)</f>
        <v/>
      </c>
      <c r="V346" s="1" t="str">
        <f>IF(官網匯出!P346="",IF(G346="","",0),官網匯出!P346)</f>
        <v/>
      </c>
      <c r="W346" s="1" t="str">
        <f>IF(官網匯出!Q346="",IF(G346="","",0),官網匯出!Q346)</f>
        <v/>
      </c>
      <c r="X346" s="1" t="str">
        <f>IF(官網匯出!R346="","",官網匯出!R346)</f>
        <v/>
      </c>
      <c r="Y346" s="1" t="str">
        <f>IF(官網匯出!S346="","",官網匯出!S346)</f>
        <v/>
      </c>
      <c r="Z346" s="1" t="str">
        <f>IF(G346="","",官網匯出!T346)</f>
        <v/>
      </c>
      <c r="AA346" s="1" t="str">
        <f>IF(G346="","",官網匯出!AK346)</f>
        <v/>
      </c>
      <c r="AB346" s="1" t="str">
        <f>IF(G346="","",IF(官網匯出!V346="","",官網匯出!V346))</f>
        <v/>
      </c>
      <c r="AJ346" s="1" t="str">
        <f>IF(G346="","",IF(官網匯出!AE346="","",官網匯出!AE346))</f>
        <v/>
      </c>
      <c r="AK346" s="1" t="str">
        <f>IF(G346="","",IF(官網匯出!AD346="","",官網匯出!AD346))</f>
        <v/>
      </c>
      <c r="AL346" s="1" t="str">
        <f t="shared" si="68"/>
        <v>0</v>
      </c>
      <c r="AM346" s="1" t="str">
        <f>IF(官網匯出!AG346="","",官網匯出!AG346)</f>
        <v/>
      </c>
      <c r="AN346" s="1" t="str">
        <f>IF(G346="","",IF(官網匯出!AH346="","",官網匯出!AH346))</f>
        <v/>
      </c>
      <c r="AO346" s="14" t="str">
        <f t="shared" si="69"/>
        <v/>
      </c>
      <c r="AP346" s="14" t="str">
        <f t="shared" si="70"/>
        <v>1</v>
      </c>
      <c r="AQ346" s="14" t="str">
        <f t="shared" si="71"/>
        <v>0</v>
      </c>
      <c r="AR346" s="1" t="str">
        <f t="shared" si="72"/>
        <v/>
      </c>
      <c r="AS346" s="1" t="str">
        <f t="shared" si="73"/>
        <v/>
      </c>
      <c r="AT346" s="1" t="str">
        <f t="shared" si="74"/>
        <v/>
      </c>
      <c r="AU346" s="1" t="str">
        <f t="shared" si="65"/>
        <v/>
      </c>
      <c r="AV346" s="1" t="e">
        <f>IF(VLOOKUP(G346,官網匯出!A:AQ,42,FALSE)="","[黃金盾官網]",VLOOKUP(G346,官網匯出!A:AQ,42,FALSE))</f>
        <v>#N/A</v>
      </c>
      <c r="AW346" s="1" t="e">
        <f>IF(LEFT(VLOOKUP(G346,官網匯出!A:AS,43,FALSE),2)="","web",LEFT(VLOOKUP(G346,官網匯出!A:AS,43,FALSE),2))</f>
        <v>#N/A</v>
      </c>
      <c r="AX346" s="1" t="str">
        <f t="shared" si="75"/>
        <v>O</v>
      </c>
    </row>
    <row r="347" spans="1:50">
      <c r="A347" s="1" t="str">
        <f>IF(G347="","",VLOOKUP(官網轉換!AW347,團名!A:B,2,FALSE))</f>
        <v/>
      </c>
      <c r="B347" s="1" t="str">
        <f>IF(G347="","",IF(LEFT(VLOOKUP(G347,官網匯出!A:AQ,43,0),2)="wf",VLOOKUP(VLOOKUP(G347,官網匯出!A:AQ,43,0),團名!$I$1:$K$12,2,FALSE),"N0071"))</f>
        <v/>
      </c>
      <c r="C347" s="1" t="str">
        <f>IFERROR(VLOOKUP(官網匯出!D347,團名!E:G,3,FALSE),"")</f>
        <v/>
      </c>
      <c r="D347" s="1" t="str">
        <f t="shared" si="66"/>
        <v/>
      </c>
      <c r="E347" s="1" t="str">
        <f t="shared" si="67"/>
        <v/>
      </c>
      <c r="F347" s="1" t="str">
        <f>IF(官網匯出!F347="已付款","","B0012")</f>
        <v>B0012</v>
      </c>
      <c r="G347" s="1" t="str">
        <f>IF(官網匯出!A347="","",官網匯出!A347)</f>
        <v/>
      </c>
      <c r="H347" s="3" t="str">
        <f>IF(官網匯出!B347="","",官網匯出!B347)</f>
        <v/>
      </c>
      <c r="I347" s="1" t="str">
        <f>IF(官網匯出!C347="","",官網匯出!C347)</f>
        <v/>
      </c>
      <c r="J347" s="1" t="str">
        <f>IF(官網匯出!D347="","",官網匯出!D347)</f>
        <v/>
      </c>
      <c r="K347" s="3" t="str">
        <f>IF(官網匯出!E347="","",官網匯出!E347)</f>
        <v/>
      </c>
      <c r="L347" s="1" t="str">
        <f>IF(官網匯出!F347="","",官網匯出!F347)</f>
        <v/>
      </c>
      <c r="M347" s="1" t="str">
        <f>IF(官網匯出!G347="","",官網匯出!G347)</f>
        <v/>
      </c>
      <c r="N347" s="1" t="str">
        <f>IF(官網匯出!H347="","",官網匯出!H347)</f>
        <v/>
      </c>
      <c r="P347" s="1" t="str">
        <f>IF(官網匯出!J347="","",RIGHT(官網匯出!J347,LEN(官網匯出!J347)-2))</f>
        <v/>
      </c>
      <c r="Q347" s="1" t="str">
        <f>IF(官網匯出!K347="","",官網匯出!K347)</f>
        <v/>
      </c>
      <c r="R347" s="1" t="str">
        <f>IF(官網匯出!L347="","",官網匯出!L347)</f>
        <v/>
      </c>
      <c r="S347" s="1" t="str">
        <f>IF(官網匯出!M347="","",官網匯出!M347)</f>
        <v/>
      </c>
      <c r="T347" s="1" t="str">
        <f>IF(官網匯出!N347="","",官網匯出!N347)</f>
        <v/>
      </c>
      <c r="U347" s="1" t="str">
        <f>IF(官網匯出!O347="","",官網匯出!O347)</f>
        <v/>
      </c>
      <c r="V347" s="1" t="str">
        <f>IF(官網匯出!P347="",IF(G347="","",0),官網匯出!P347)</f>
        <v/>
      </c>
      <c r="W347" s="1" t="str">
        <f>IF(官網匯出!Q347="",IF(G347="","",0),官網匯出!Q347)</f>
        <v/>
      </c>
      <c r="X347" s="1" t="str">
        <f>IF(官網匯出!R347="","",官網匯出!R347)</f>
        <v/>
      </c>
      <c r="Y347" s="1" t="str">
        <f>IF(官網匯出!S347="","",官網匯出!S347)</f>
        <v/>
      </c>
      <c r="Z347" s="1" t="str">
        <f>IF(G347="","",官網匯出!T347)</f>
        <v/>
      </c>
      <c r="AA347" s="1" t="str">
        <f>IF(G347="","",官網匯出!AK347)</f>
        <v/>
      </c>
      <c r="AB347" s="1" t="str">
        <f>IF(G347="","",IF(官網匯出!V347="","",官網匯出!V347))</f>
        <v/>
      </c>
      <c r="AJ347" s="1" t="str">
        <f>IF(G347="","",IF(官網匯出!AE347="","",官網匯出!AE347))</f>
        <v/>
      </c>
      <c r="AK347" s="1" t="str">
        <f>IF(G347="","",IF(官網匯出!AD347="","",官網匯出!AD347))</f>
        <v/>
      </c>
      <c r="AL347" s="1" t="str">
        <f t="shared" si="68"/>
        <v>0</v>
      </c>
      <c r="AM347" s="1" t="str">
        <f>IF(官網匯出!AG347="","",官網匯出!AG347)</f>
        <v/>
      </c>
      <c r="AN347" s="1" t="str">
        <f>IF(G347="","",IF(官網匯出!AH347="","",官網匯出!AH347))</f>
        <v/>
      </c>
      <c r="AO347" s="14" t="str">
        <f t="shared" si="69"/>
        <v/>
      </c>
      <c r="AP347" s="14" t="str">
        <f t="shared" si="70"/>
        <v>1</v>
      </c>
      <c r="AQ347" s="14" t="str">
        <f t="shared" si="71"/>
        <v>0</v>
      </c>
      <c r="AR347" s="1" t="str">
        <f t="shared" si="72"/>
        <v/>
      </c>
      <c r="AS347" s="1" t="str">
        <f t="shared" si="73"/>
        <v/>
      </c>
      <c r="AT347" s="1" t="str">
        <f t="shared" si="74"/>
        <v/>
      </c>
      <c r="AU347" s="1" t="str">
        <f t="shared" si="65"/>
        <v/>
      </c>
      <c r="AV347" s="1" t="e">
        <f>IF(VLOOKUP(G347,官網匯出!A:AQ,42,FALSE)="","[黃金盾官網]",VLOOKUP(G347,官網匯出!A:AQ,42,FALSE))</f>
        <v>#N/A</v>
      </c>
      <c r="AW347" s="1" t="e">
        <f>IF(LEFT(VLOOKUP(G347,官網匯出!A:AS,43,FALSE),2)="","web",LEFT(VLOOKUP(G347,官網匯出!A:AS,43,FALSE),2))</f>
        <v>#N/A</v>
      </c>
      <c r="AX347" s="1" t="str">
        <f t="shared" si="75"/>
        <v>O</v>
      </c>
    </row>
    <row r="348" spans="1:50">
      <c r="A348" s="1" t="str">
        <f>IF(G348="","",VLOOKUP(官網轉換!AW348,團名!A:B,2,FALSE))</f>
        <v/>
      </c>
      <c r="B348" s="1" t="str">
        <f>IF(G348="","",IF(LEFT(VLOOKUP(G348,官網匯出!A:AQ,43,0),2)="wf",VLOOKUP(VLOOKUP(G348,官網匯出!A:AQ,43,0),團名!$I$1:$K$12,2,FALSE),"N0071"))</f>
        <v/>
      </c>
      <c r="C348" s="1" t="str">
        <f>IFERROR(VLOOKUP(官網匯出!D348,團名!E:G,3,FALSE),"")</f>
        <v/>
      </c>
      <c r="D348" s="1" t="str">
        <f t="shared" si="66"/>
        <v/>
      </c>
      <c r="E348" s="1" t="str">
        <f t="shared" si="67"/>
        <v/>
      </c>
      <c r="F348" s="1" t="str">
        <f>IF(官網匯出!F348="已付款","","B0012")</f>
        <v>B0012</v>
      </c>
      <c r="G348" s="1" t="str">
        <f>IF(官網匯出!A348="","",官網匯出!A348)</f>
        <v/>
      </c>
      <c r="H348" s="3" t="str">
        <f>IF(官網匯出!B348="","",官網匯出!B348)</f>
        <v/>
      </c>
      <c r="I348" s="1" t="str">
        <f>IF(官網匯出!C348="","",官網匯出!C348)</f>
        <v/>
      </c>
      <c r="J348" s="1" t="str">
        <f>IF(官網匯出!D348="","",官網匯出!D348)</f>
        <v/>
      </c>
      <c r="K348" s="3" t="str">
        <f>IF(官網匯出!E348="","",官網匯出!E348)</f>
        <v/>
      </c>
      <c r="L348" s="1" t="str">
        <f>IF(官網匯出!F348="","",官網匯出!F348)</f>
        <v/>
      </c>
      <c r="M348" s="1" t="str">
        <f>IF(官網匯出!G348="","",官網匯出!G348)</f>
        <v/>
      </c>
      <c r="N348" s="1" t="str">
        <f>IF(官網匯出!H348="","",官網匯出!H348)</f>
        <v/>
      </c>
      <c r="P348" s="1" t="str">
        <f>IF(官網匯出!J348="","",RIGHT(官網匯出!J348,LEN(官網匯出!J348)-2))</f>
        <v/>
      </c>
      <c r="Q348" s="1" t="str">
        <f>IF(官網匯出!K348="","",官網匯出!K348)</f>
        <v/>
      </c>
      <c r="R348" s="1" t="str">
        <f>IF(官網匯出!L348="","",官網匯出!L348)</f>
        <v/>
      </c>
      <c r="S348" s="1" t="str">
        <f>IF(官網匯出!M348="","",官網匯出!M348)</f>
        <v/>
      </c>
      <c r="T348" s="1" t="str">
        <f>IF(官網匯出!N348="","",官網匯出!N348)</f>
        <v/>
      </c>
      <c r="U348" s="1" t="str">
        <f>IF(官網匯出!O348="","",官網匯出!O348)</f>
        <v/>
      </c>
      <c r="V348" s="1" t="str">
        <f>IF(官網匯出!P348="",IF(G348="","",0),官網匯出!P348)</f>
        <v/>
      </c>
      <c r="W348" s="1" t="str">
        <f>IF(官網匯出!Q348="",IF(G348="","",0),官網匯出!Q348)</f>
        <v/>
      </c>
      <c r="X348" s="1" t="str">
        <f>IF(官網匯出!R348="","",官網匯出!R348)</f>
        <v/>
      </c>
      <c r="Y348" s="1" t="str">
        <f>IF(官網匯出!S348="","",官網匯出!S348)</f>
        <v/>
      </c>
      <c r="Z348" s="1" t="str">
        <f>IF(G348="","",官網匯出!T348)</f>
        <v/>
      </c>
      <c r="AA348" s="1" t="str">
        <f>IF(G348="","",官網匯出!AK348)</f>
        <v/>
      </c>
      <c r="AB348" s="1" t="str">
        <f>IF(G348="","",IF(官網匯出!V348="","",官網匯出!V348))</f>
        <v/>
      </c>
      <c r="AJ348" s="1" t="str">
        <f>IF(G348="","",IF(官網匯出!AE348="","",官網匯出!AE348))</f>
        <v/>
      </c>
      <c r="AK348" s="1" t="str">
        <f>IF(G348="","",IF(官網匯出!AD348="","",官網匯出!AD348))</f>
        <v/>
      </c>
      <c r="AL348" s="1" t="str">
        <f t="shared" si="68"/>
        <v>0</v>
      </c>
      <c r="AM348" s="1" t="str">
        <f>IF(官網匯出!AG348="","",官網匯出!AG348)</f>
        <v/>
      </c>
      <c r="AN348" s="1" t="str">
        <f>IF(G348="","",IF(官網匯出!AH348="","",官網匯出!AH348))</f>
        <v/>
      </c>
      <c r="AO348" s="14" t="str">
        <f t="shared" si="69"/>
        <v/>
      </c>
      <c r="AP348" s="14" t="str">
        <f t="shared" si="70"/>
        <v>1</v>
      </c>
      <c r="AQ348" s="14" t="str">
        <f t="shared" si="71"/>
        <v>0</v>
      </c>
      <c r="AR348" s="1" t="str">
        <f t="shared" si="72"/>
        <v/>
      </c>
      <c r="AS348" s="1" t="str">
        <f t="shared" si="73"/>
        <v/>
      </c>
      <c r="AT348" s="1" t="str">
        <f t="shared" si="74"/>
        <v/>
      </c>
      <c r="AU348" s="1" t="str">
        <f t="shared" si="65"/>
        <v/>
      </c>
      <c r="AV348" s="1" t="e">
        <f>IF(VLOOKUP(G348,官網匯出!A:AQ,42,FALSE)="","[黃金盾官網]",VLOOKUP(G348,官網匯出!A:AQ,42,FALSE))</f>
        <v>#N/A</v>
      </c>
      <c r="AW348" s="1" t="e">
        <f>IF(LEFT(VLOOKUP(G348,官網匯出!A:AS,43,FALSE),2)="","web",LEFT(VLOOKUP(G348,官網匯出!A:AS,43,FALSE),2))</f>
        <v>#N/A</v>
      </c>
      <c r="AX348" s="1" t="str">
        <f t="shared" si="75"/>
        <v>O</v>
      </c>
    </row>
    <row r="349" spans="1:50">
      <c r="A349" s="1" t="str">
        <f>IF(G349="","",VLOOKUP(官網轉換!AW349,團名!A:B,2,FALSE))</f>
        <v/>
      </c>
      <c r="B349" s="1" t="str">
        <f>IF(G349="","",IF(LEFT(VLOOKUP(G349,官網匯出!A:AQ,43,0),2)="wf",VLOOKUP(VLOOKUP(G349,官網匯出!A:AQ,43,0),團名!$I$1:$K$12,2,FALSE),"N0071"))</f>
        <v/>
      </c>
      <c r="C349" s="1" t="str">
        <f>IFERROR(VLOOKUP(官網匯出!D349,團名!E:G,3,FALSE),"")</f>
        <v/>
      </c>
      <c r="D349" s="1" t="str">
        <f t="shared" si="66"/>
        <v/>
      </c>
      <c r="E349" s="1" t="str">
        <f t="shared" si="67"/>
        <v/>
      </c>
      <c r="F349" s="1" t="str">
        <f>IF(官網匯出!F349="已付款","","B0012")</f>
        <v>B0012</v>
      </c>
      <c r="G349" s="1" t="str">
        <f>IF(官網匯出!A349="","",官網匯出!A349)</f>
        <v/>
      </c>
      <c r="H349" s="3" t="str">
        <f>IF(官網匯出!B349="","",官網匯出!B349)</f>
        <v/>
      </c>
      <c r="I349" s="1" t="str">
        <f>IF(官網匯出!C349="","",官網匯出!C349)</f>
        <v/>
      </c>
      <c r="J349" s="1" t="str">
        <f>IF(官網匯出!D349="","",官網匯出!D349)</f>
        <v/>
      </c>
      <c r="K349" s="3" t="str">
        <f>IF(官網匯出!E349="","",官網匯出!E349)</f>
        <v/>
      </c>
      <c r="L349" s="1" t="str">
        <f>IF(官網匯出!F349="","",官網匯出!F349)</f>
        <v/>
      </c>
      <c r="M349" s="1" t="str">
        <f>IF(官網匯出!G349="","",官網匯出!G349)</f>
        <v/>
      </c>
      <c r="N349" s="1" t="str">
        <f>IF(官網匯出!H349="","",官網匯出!H349)</f>
        <v/>
      </c>
      <c r="P349" s="1" t="str">
        <f>IF(官網匯出!J349="","",RIGHT(官網匯出!J349,LEN(官網匯出!J349)-2))</f>
        <v/>
      </c>
      <c r="Q349" s="1" t="str">
        <f>IF(官網匯出!K349="","",官網匯出!K349)</f>
        <v/>
      </c>
      <c r="R349" s="1" t="str">
        <f>IF(官網匯出!L349="","",官網匯出!L349)</f>
        <v/>
      </c>
      <c r="S349" s="1" t="str">
        <f>IF(官網匯出!M349="","",官網匯出!M349)</f>
        <v/>
      </c>
      <c r="T349" s="1" t="str">
        <f>IF(官網匯出!N349="","",官網匯出!N349)</f>
        <v/>
      </c>
      <c r="U349" s="1" t="str">
        <f>IF(官網匯出!O349="","",官網匯出!O349)</f>
        <v/>
      </c>
      <c r="V349" s="1" t="str">
        <f>IF(官網匯出!P349="",IF(G349="","",0),官網匯出!P349)</f>
        <v/>
      </c>
      <c r="W349" s="1" t="str">
        <f>IF(官網匯出!Q349="",IF(G349="","",0),官網匯出!Q349)</f>
        <v/>
      </c>
      <c r="X349" s="1" t="str">
        <f>IF(官網匯出!R349="","",官網匯出!R349)</f>
        <v/>
      </c>
      <c r="Y349" s="1" t="str">
        <f>IF(官網匯出!S349="","",官網匯出!S349)</f>
        <v/>
      </c>
      <c r="Z349" s="1" t="str">
        <f>IF(G349="","",官網匯出!T349)</f>
        <v/>
      </c>
      <c r="AA349" s="1" t="str">
        <f>IF(G349="","",官網匯出!AK349)</f>
        <v/>
      </c>
      <c r="AB349" s="1" t="str">
        <f>IF(G349="","",IF(官網匯出!V349="","",官網匯出!V349))</f>
        <v/>
      </c>
      <c r="AJ349" s="1" t="str">
        <f>IF(G349="","",IF(官網匯出!AE349="","",官網匯出!AE349))</f>
        <v/>
      </c>
      <c r="AK349" s="1" t="str">
        <f>IF(G349="","",IF(官網匯出!AD349="","",官網匯出!AD349))</f>
        <v/>
      </c>
      <c r="AL349" s="1" t="str">
        <f t="shared" si="68"/>
        <v>0</v>
      </c>
      <c r="AM349" s="1" t="str">
        <f>IF(官網匯出!AG349="","",官網匯出!AG349)</f>
        <v/>
      </c>
      <c r="AN349" s="1" t="str">
        <f>IF(G349="","",IF(官網匯出!AH349="","",官網匯出!AH349))</f>
        <v/>
      </c>
      <c r="AO349" s="14" t="str">
        <f t="shared" si="69"/>
        <v/>
      </c>
      <c r="AP349" s="14" t="str">
        <f t="shared" si="70"/>
        <v>1</v>
      </c>
      <c r="AQ349" s="14" t="str">
        <f t="shared" si="71"/>
        <v>0</v>
      </c>
      <c r="AR349" s="1" t="str">
        <f t="shared" si="72"/>
        <v/>
      </c>
      <c r="AS349" s="1" t="str">
        <f t="shared" si="73"/>
        <v/>
      </c>
      <c r="AT349" s="1" t="str">
        <f t="shared" si="74"/>
        <v/>
      </c>
      <c r="AU349" s="1" t="str">
        <f t="shared" si="65"/>
        <v/>
      </c>
      <c r="AV349" s="1" t="e">
        <f>IF(VLOOKUP(G349,官網匯出!A:AQ,42,FALSE)="","[黃金盾官網]",VLOOKUP(G349,官網匯出!A:AQ,42,FALSE))</f>
        <v>#N/A</v>
      </c>
      <c r="AW349" s="1" t="e">
        <f>IF(LEFT(VLOOKUP(G349,官網匯出!A:AS,43,FALSE),2)="","web",LEFT(VLOOKUP(G349,官網匯出!A:AS,43,FALSE),2))</f>
        <v>#N/A</v>
      </c>
      <c r="AX349" s="1" t="str">
        <f t="shared" si="75"/>
        <v>O</v>
      </c>
    </row>
    <row r="350" spans="1:50">
      <c r="A350" s="1" t="str">
        <f>IF(G350="","",VLOOKUP(官網轉換!AW350,團名!A:B,2,FALSE))</f>
        <v/>
      </c>
      <c r="B350" s="1" t="str">
        <f>IF(G350="","",IF(LEFT(VLOOKUP(G350,官網匯出!A:AQ,43,0),2)="wf",VLOOKUP(VLOOKUP(G350,官網匯出!A:AQ,43,0),團名!$I$1:$K$12,2,FALSE),"N0071"))</f>
        <v/>
      </c>
      <c r="C350" s="1" t="str">
        <f>IFERROR(VLOOKUP(官網匯出!D350,團名!E:G,3,FALSE),"")</f>
        <v/>
      </c>
      <c r="D350" s="1" t="str">
        <f t="shared" si="66"/>
        <v/>
      </c>
      <c r="E350" s="1" t="str">
        <f t="shared" si="67"/>
        <v/>
      </c>
      <c r="F350" s="1" t="str">
        <f>IF(官網匯出!F350="已付款","","B0012")</f>
        <v>B0012</v>
      </c>
      <c r="G350" s="1" t="str">
        <f>IF(官網匯出!A350="","",官網匯出!A350)</f>
        <v/>
      </c>
      <c r="H350" s="3" t="str">
        <f>IF(官網匯出!B350="","",官網匯出!B350)</f>
        <v/>
      </c>
      <c r="I350" s="1" t="str">
        <f>IF(官網匯出!C350="","",官網匯出!C350)</f>
        <v/>
      </c>
      <c r="J350" s="1" t="str">
        <f>IF(官網匯出!D350="","",官網匯出!D350)</f>
        <v/>
      </c>
      <c r="K350" s="3" t="str">
        <f>IF(官網匯出!E350="","",官網匯出!E350)</f>
        <v/>
      </c>
      <c r="L350" s="1" t="str">
        <f>IF(官網匯出!F350="","",官網匯出!F350)</f>
        <v/>
      </c>
      <c r="M350" s="1" t="str">
        <f>IF(官網匯出!G350="","",官網匯出!G350)</f>
        <v/>
      </c>
      <c r="N350" s="1" t="str">
        <f>IF(官網匯出!H350="","",官網匯出!H350)</f>
        <v/>
      </c>
      <c r="P350" s="1" t="str">
        <f>IF(官網匯出!J350="","",RIGHT(官網匯出!J350,LEN(官網匯出!J350)-2))</f>
        <v/>
      </c>
      <c r="Q350" s="1" t="str">
        <f>IF(官網匯出!K350="","",官網匯出!K350)</f>
        <v/>
      </c>
      <c r="R350" s="1" t="str">
        <f>IF(官網匯出!L350="","",官網匯出!L350)</f>
        <v/>
      </c>
      <c r="S350" s="1" t="str">
        <f>IF(官網匯出!M350="","",官網匯出!M350)</f>
        <v/>
      </c>
      <c r="T350" s="1" t="str">
        <f>IF(官網匯出!N350="","",官網匯出!N350)</f>
        <v/>
      </c>
      <c r="U350" s="1" t="str">
        <f>IF(官網匯出!O350="","",官網匯出!O350)</f>
        <v/>
      </c>
      <c r="V350" s="1" t="str">
        <f>IF(官網匯出!P350="",IF(G350="","",0),官網匯出!P350)</f>
        <v/>
      </c>
      <c r="W350" s="1" t="str">
        <f>IF(官網匯出!Q350="",IF(G350="","",0),官網匯出!Q350)</f>
        <v/>
      </c>
      <c r="X350" s="1" t="str">
        <f>IF(官網匯出!R350="","",官網匯出!R350)</f>
        <v/>
      </c>
      <c r="Y350" s="1" t="str">
        <f>IF(官網匯出!S350="","",官網匯出!S350)</f>
        <v/>
      </c>
      <c r="Z350" s="1" t="str">
        <f>IF(G350="","",官網匯出!T350)</f>
        <v/>
      </c>
      <c r="AA350" s="1" t="str">
        <f>IF(G350="","",官網匯出!AK350)</f>
        <v/>
      </c>
      <c r="AB350" s="1" t="str">
        <f>IF(G350="","",IF(官網匯出!V350="","",官網匯出!V350))</f>
        <v/>
      </c>
      <c r="AJ350" s="1" t="str">
        <f>IF(G350="","",IF(官網匯出!AE350="","",官網匯出!AE350))</f>
        <v/>
      </c>
      <c r="AK350" s="1" t="str">
        <f>IF(G350="","",IF(官網匯出!AD350="","",官網匯出!AD350))</f>
        <v/>
      </c>
      <c r="AL350" s="1" t="str">
        <f t="shared" si="68"/>
        <v>0</v>
      </c>
      <c r="AM350" s="1" t="str">
        <f>IF(官網匯出!AG350="","",官網匯出!AG350)</f>
        <v/>
      </c>
      <c r="AN350" s="1" t="str">
        <f>IF(G350="","",IF(官網匯出!AH350="","",官網匯出!AH350))</f>
        <v/>
      </c>
      <c r="AO350" s="14" t="str">
        <f t="shared" si="69"/>
        <v/>
      </c>
      <c r="AP350" s="14" t="str">
        <f t="shared" si="70"/>
        <v>1</v>
      </c>
      <c r="AQ350" s="14" t="str">
        <f t="shared" si="71"/>
        <v>0</v>
      </c>
      <c r="AR350" s="1" t="str">
        <f t="shared" si="72"/>
        <v/>
      </c>
      <c r="AS350" s="1" t="str">
        <f t="shared" si="73"/>
        <v/>
      </c>
      <c r="AT350" s="1" t="str">
        <f t="shared" si="74"/>
        <v/>
      </c>
      <c r="AU350" s="1" t="str">
        <f t="shared" si="65"/>
        <v/>
      </c>
      <c r="AV350" s="1" t="e">
        <f>IF(VLOOKUP(G350,官網匯出!A:AQ,42,FALSE)="","[黃金盾官網]",VLOOKUP(G350,官網匯出!A:AQ,42,FALSE))</f>
        <v>#N/A</v>
      </c>
      <c r="AW350" s="1" t="e">
        <f>IF(LEFT(VLOOKUP(G350,官網匯出!A:AS,43,FALSE),2)="","web",LEFT(VLOOKUP(G350,官網匯出!A:AS,43,FALSE),2))</f>
        <v>#N/A</v>
      </c>
      <c r="AX350" s="1" t="str">
        <f t="shared" si="75"/>
        <v>O</v>
      </c>
    </row>
    <row r="351" spans="1:50">
      <c r="A351" s="1" t="str">
        <f>IF(G351="","",VLOOKUP(官網轉換!AW351,團名!A:B,2,FALSE))</f>
        <v/>
      </c>
      <c r="B351" s="1" t="str">
        <f>IF(G351="","",IF(LEFT(VLOOKUP(G351,官網匯出!A:AQ,43,0),2)="wf",VLOOKUP(VLOOKUP(G351,官網匯出!A:AQ,43,0),團名!$I$1:$K$12,2,FALSE),"N0071"))</f>
        <v/>
      </c>
      <c r="C351" s="1" t="str">
        <f>IFERROR(VLOOKUP(官網匯出!D351,團名!E:G,3,FALSE),"")</f>
        <v/>
      </c>
      <c r="D351" s="1" t="str">
        <f t="shared" si="66"/>
        <v/>
      </c>
      <c r="E351" s="1" t="str">
        <f t="shared" si="67"/>
        <v/>
      </c>
      <c r="F351" s="1" t="str">
        <f>IF(官網匯出!F351="已付款","","B0012")</f>
        <v>B0012</v>
      </c>
      <c r="G351" s="1" t="str">
        <f>IF(官網匯出!A351="","",官網匯出!A351)</f>
        <v/>
      </c>
      <c r="H351" s="3" t="str">
        <f>IF(官網匯出!B351="","",官網匯出!B351)</f>
        <v/>
      </c>
      <c r="I351" s="1" t="str">
        <f>IF(官網匯出!C351="","",官網匯出!C351)</f>
        <v/>
      </c>
      <c r="J351" s="1" t="str">
        <f>IF(官網匯出!D351="","",官網匯出!D351)</f>
        <v/>
      </c>
      <c r="K351" s="3" t="str">
        <f>IF(官網匯出!E351="","",官網匯出!E351)</f>
        <v/>
      </c>
      <c r="L351" s="1" t="str">
        <f>IF(官網匯出!F351="","",官網匯出!F351)</f>
        <v/>
      </c>
      <c r="M351" s="1" t="str">
        <f>IF(官網匯出!G351="","",官網匯出!G351)</f>
        <v/>
      </c>
      <c r="N351" s="1" t="str">
        <f>IF(官網匯出!H351="","",官網匯出!H351)</f>
        <v/>
      </c>
      <c r="P351" s="1" t="str">
        <f>IF(官網匯出!J351="","",RIGHT(官網匯出!J351,LEN(官網匯出!J351)-2))</f>
        <v/>
      </c>
      <c r="Q351" s="1" t="str">
        <f>IF(官網匯出!K351="","",官網匯出!K351)</f>
        <v/>
      </c>
      <c r="R351" s="1" t="str">
        <f>IF(官網匯出!L351="","",官網匯出!L351)</f>
        <v/>
      </c>
      <c r="S351" s="1" t="str">
        <f>IF(官網匯出!M351="","",官網匯出!M351)</f>
        <v/>
      </c>
      <c r="T351" s="1" t="str">
        <f>IF(官網匯出!N351="","",官網匯出!N351)</f>
        <v/>
      </c>
      <c r="U351" s="1" t="str">
        <f>IF(官網匯出!O351="","",官網匯出!O351)</f>
        <v/>
      </c>
      <c r="V351" s="1" t="str">
        <f>IF(官網匯出!P351="",IF(G351="","",0),官網匯出!P351)</f>
        <v/>
      </c>
      <c r="W351" s="1" t="str">
        <f>IF(官網匯出!Q351="",IF(G351="","",0),官網匯出!Q351)</f>
        <v/>
      </c>
      <c r="X351" s="1" t="str">
        <f>IF(官網匯出!R351="","",官網匯出!R351)</f>
        <v/>
      </c>
      <c r="Y351" s="1" t="str">
        <f>IF(官網匯出!S351="","",官網匯出!S351)</f>
        <v/>
      </c>
      <c r="Z351" s="1" t="str">
        <f>IF(G351="","",官網匯出!T351)</f>
        <v/>
      </c>
      <c r="AA351" s="1" t="str">
        <f>IF(G351="","",官網匯出!AK351)</f>
        <v/>
      </c>
      <c r="AB351" s="1" t="str">
        <f>IF(G351="","",IF(官網匯出!V351="","",官網匯出!V351))</f>
        <v/>
      </c>
      <c r="AJ351" s="1" t="str">
        <f>IF(G351="","",IF(官網匯出!AE351="","",官網匯出!AE351))</f>
        <v/>
      </c>
      <c r="AK351" s="1" t="str">
        <f>IF(G351="","",IF(官網匯出!AD351="","",官網匯出!AD351))</f>
        <v/>
      </c>
      <c r="AL351" s="1" t="str">
        <f t="shared" si="68"/>
        <v>0</v>
      </c>
      <c r="AM351" s="1" t="str">
        <f>IF(官網匯出!AG351="","",官網匯出!AG351)</f>
        <v/>
      </c>
      <c r="AN351" s="1" t="str">
        <f>IF(G351="","",IF(官網匯出!AH351="","",官網匯出!AH351))</f>
        <v/>
      </c>
      <c r="AO351" s="14" t="str">
        <f t="shared" si="69"/>
        <v/>
      </c>
      <c r="AP351" s="14" t="str">
        <f t="shared" si="70"/>
        <v>1</v>
      </c>
      <c r="AQ351" s="14" t="str">
        <f t="shared" si="71"/>
        <v>0</v>
      </c>
      <c r="AR351" s="1" t="str">
        <f t="shared" si="72"/>
        <v/>
      </c>
      <c r="AS351" s="1" t="str">
        <f t="shared" si="73"/>
        <v/>
      </c>
      <c r="AT351" s="1" t="str">
        <f t="shared" si="74"/>
        <v/>
      </c>
      <c r="AU351" s="1" t="str">
        <f t="shared" si="65"/>
        <v/>
      </c>
      <c r="AV351" s="1" t="e">
        <f>IF(VLOOKUP(G351,官網匯出!A:AQ,42,FALSE)="","[黃金盾官網]",VLOOKUP(G351,官網匯出!A:AQ,42,FALSE))</f>
        <v>#N/A</v>
      </c>
      <c r="AW351" s="1" t="e">
        <f>IF(LEFT(VLOOKUP(G351,官網匯出!A:AS,43,FALSE),2)="","web",LEFT(VLOOKUP(G351,官網匯出!A:AS,43,FALSE),2))</f>
        <v>#N/A</v>
      </c>
      <c r="AX351" s="1" t="str">
        <f t="shared" si="75"/>
        <v>O</v>
      </c>
    </row>
    <row r="352" spans="1:50">
      <c r="A352" s="1" t="str">
        <f>IF(G352="","",VLOOKUP(官網轉換!AW352,團名!A:B,2,FALSE))</f>
        <v/>
      </c>
      <c r="B352" s="1" t="str">
        <f>IF(G352="","",IF(LEFT(VLOOKUP(G352,官網匯出!A:AQ,43,0),2)="wf",VLOOKUP(VLOOKUP(G352,官網匯出!A:AQ,43,0),團名!$I$1:$K$12,2,FALSE),"N0071"))</f>
        <v/>
      </c>
      <c r="C352" s="1" t="str">
        <f>IFERROR(VLOOKUP(官網匯出!D352,團名!E:G,3,FALSE),"")</f>
        <v/>
      </c>
      <c r="D352" s="1" t="str">
        <f t="shared" si="66"/>
        <v/>
      </c>
      <c r="E352" s="1" t="str">
        <f t="shared" si="67"/>
        <v/>
      </c>
      <c r="F352" s="1" t="str">
        <f>IF(官網匯出!F352="已付款","","B0012")</f>
        <v>B0012</v>
      </c>
      <c r="G352" s="1" t="str">
        <f>IF(官網匯出!A352="","",官網匯出!A352)</f>
        <v/>
      </c>
      <c r="H352" s="3" t="str">
        <f>IF(官網匯出!B352="","",官網匯出!B352)</f>
        <v/>
      </c>
      <c r="I352" s="1" t="str">
        <f>IF(官網匯出!C352="","",官網匯出!C352)</f>
        <v/>
      </c>
      <c r="J352" s="1" t="str">
        <f>IF(官網匯出!D352="","",官網匯出!D352)</f>
        <v/>
      </c>
      <c r="K352" s="3" t="str">
        <f>IF(官網匯出!E352="","",官網匯出!E352)</f>
        <v/>
      </c>
      <c r="L352" s="1" t="str">
        <f>IF(官網匯出!F352="","",官網匯出!F352)</f>
        <v/>
      </c>
      <c r="M352" s="1" t="str">
        <f>IF(官網匯出!G352="","",官網匯出!G352)</f>
        <v/>
      </c>
      <c r="N352" s="1" t="str">
        <f>IF(官網匯出!H352="","",官網匯出!H352)</f>
        <v/>
      </c>
      <c r="P352" s="1" t="str">
        <f>IF(官網匯出!J352="","",RIGHT(官網匯出!J352,LEN(官網匯出!J352)-2))</f>
        <v/>
      </c>
      <c r="Q352" s="1" t="str">
        <f>IF(官網匯出!K352="","",官網匯出!K352)</f>
        <v/>
      </c>
      <c r="R352" s="1" t="str">
        <f>IF(官網匯出!L352="","",官網匯出!L352)</f>
        <v/>
      </c>
      <c r="S352" s="1" t="str">
        <f>IF(官網匯出!M352="","",官網匯出!M352)</f>
        <v/>
      </c>
      <c r="T352" s="1" t="str">
        <f>IF(官網匯出!N352="","",官網匯出!N352)</f>
        <v/>
      </c>
      <c r="U352" s="1" t="str">
        <f>IF(官網匯出!O352="","",官網匯出!O352)</f>
        <v/>
      </c>
      <c r="V352" s="1" t="str">
        <f>IF(官網匯出!P352="",IF(G352="","",0),官網匯出!P352)</f>
        <v/>
      </c>
      <c r="W352" s="1" t="str">
        <f>IF(官網匯出!Q352="",IF(G352="","",0),官網匯出!Q352)</f>
        <v/>
      </c>
      <c r="X352" s="1" t="str">
        <f>IF(官網匯出!R352="","",官網匯出!R352)</f>
        <v/>
      </c>
      <c r="Y352" s="1" t="str">
        <f>IF(官網匯出!S352="","",官網匯出!S352)</f>
        <v/>
      </c>
      <c r="Z352" s="1" t="str">
        <f>IF(G352="","",官網匯出!T352)</f>
        <v/>
      </c>
      <c r="AA352" s="1" t="str">
        <f>IF(G352="","",官網匯出!AK352)</f>
        <v/>
      </c>
      <c r="AB352" s="1" t="str">
        <f>IF(G352="","",IF(官網匯出!V352="","",官網匯出!V352))</f>
        <v/>
      </c>
      <c r="AJ352" s="1" t="str">
        <f>IF(G352="","",IF(官網匯出!AE352="","",官網匯出!AE352))</f>
        <v/>
      </c>
      <c r="AK352" s="1" t="str">
        <f>IF(G352="","",IF(官網匯出!AD352="","",官網匯出!AD352))</f>
        <v/>
      </c>
      <c r="AL352" s="1" t="str">
        <f t="shared" si="68"/>
        <v>0</v>
      </c>
      <c r="AM352" s="1" t="str">
        <f>IF(官網匯出!AG352="","",官網匯出!AG352)</f>
        <v/>
      </c>
      <c r="AN352" s="1" t="str">
        <f>IF(G352="","",IF(官網匯出!AH352="","",官網匯出!AH352))</f>
        <v/>
      </c>
      <c r="AO352" s="14" t="str">
        <f t="shared" si="69"/>
        <v/>
      </c>
      <c r="AP352" s="14" t="str">
        <f t="shared" si="70"/>
        <v>1</v>
      </c>
      <c r="AQ352" s="14" t="str">
        <f t="shared" si="71"/>
        <v>0</v>
      </c>
      <c r="AR352" s="1" t="str">
        <f t="shared" si="72"/>
        <v/>
      </c>
      <c r="AS352" s="1" t="str">
        <f t="shared" si="73"/>
        <v/>
      </c>
      <c r="AT352" s="1" t="str">
        <f t="shared" si="74"/>
        <v/>
      </c>
      <c r="AU352" s="1" t="str">
        <f t="shared" si="65"/>
        <v/>
      </c>
      <c r="AV352" s="1" t="e">
        <f>IF(VLOOKUP(G352,官網匯出!A:AQ,42,FALSE)="","[黃金盾官網]",VLOOKUP(G352,官網匯出!A:AQ,42,FALSE))</f>
        <v>#N/A</v>
      </c>
      <c r="AW352" s="1" t="e">
        <f>IF(LEFT(VLOOKUP(G352,官網匯出!A:AS,43,FALSE),2)="","web",LEFT(VLOOKUP(G352,官網匯出!A:AS,43,FALSE),2))</f>
        <v>#N/A</v>
      </c>
      <c r="AX352" s="1" t="str">
        <f t="shared" si="75"/>
        <v>O</v>
      </c>
    </row>
    <row r="353" spans="1:50">
      <c r="A353" s="1" t="str">
        <f>IF(G353="","",VLOOKUP(官網轉換!AW353,團名!A:B,2,FALSE))</f>
        <v/>
      </c>
      <c r="B353" s="1" t="str">
        <f>IF(G353="","",IF(LEFT(VLOOKUP(G353,官網匯出!A:AQ,43,0),2)="wf",VLOOKUP(VLOOKUP(G353,官網匯出!A:AQ,43,0),團名!$I$1:$K$12,2,FALSE),"N0071"))</f>
        <v/>
      </c>
      <c r="C353" s="1" t="str">
        <f>IFERROR(VLOOKUP(官網匯出!D353,團名!E:G,3,FALSE),"")</f>
        <v/>
      </c>
      <c r="D353" s="1" t="str">
        <f t="shared" si="66"/>
        <v/>
      </c>
      <c r="E353" s="1" t="str">
        <f t="shared" si="67"/>
        <v/>
      </c>
      <c r="F353" s="1" t="str">
        <f>IF(官網匯出!F353="已付款","","B0012")</f>
        <v>B0012</v>
      </c>
      <c r="G353" s="1" t="str">
        <f>IF(官網匯出!A353="","",官網匯出!A353)</f>
        <v/>
      </c>
      <c r="H353" s="3" t="str">
        <f>IF(官網匯出!B353="","",官網匯出!B353)</f>
        <v/>
      </c>
      <c r="I353" s="1" t="str">
        <f>IF(官網匯出!C353="","",官網匯出!C353)</f>
        <v/>
      </c>
      <c r="J353" s="1" t="str">
        <f>IF(官網匯出!D353="","",官網匯出!D353)</f>
        <v/>
      </c>
      <c r="K353" s="3" t="str">
        <f>IF(官網匯出!E353="","",官網匯出!E353)</f>
        <v/>
      </c>
      <c r="L353" s="1" t="str">
        <f>IF(官網匯出!F353="","",官網匯出!F353)</f>
        <v/>
      </c>
      <c r="M353" s="1" t="str">
        <f>IF(官網匯出!G353="","",官網匯出!G353)</f>
        <v/>
      </c>
      <c r="N353" s="1" t="str">
        <f>IF(官網匯出!H353="","",官網匯出!H353)</f>
        <v/>
      </c>
      <c r="P353" s="1" t="str">
        <f>IF(官網匯出!J353="","",RIGHT(官網匯出!J353,LEN(官網匯出!J353)-2))</f>
        <v/>
      </c>
      <c r="Q353" s="1" t="str">
        <f>IF(官網匯出!K353="","",官網匯出!K353)</f>
        <v/>
      </c>
      <c r="R353" s="1" t="str">
        <f>IF(官網匯出!L353="","",官網匯出!L353)</f>
        <v/>
      </c>
      <c r="S353" s="1" t="str">
        <f>IF(官網匯出!M353="","",官網匯出!M353)</f>
        <v/>
      </c>
      <c r="T353" s="1" t="str">
        <f>IF(官網匯出!N353="","",官網匯出!N353)</f>
        <v/>
      </c>
      <c r="U353" s="1" t="str">
        <f>IF(官網匯出!O353="","",官網匯出!O353)</f>
        <v/>
      </c>
      <c r="V353" s="1" t="str">
        <f>IF(官網匯出!P353="",IF(G353="","",0),官網匯出!P353)</f>
        <v/>
      </c>
      <c r="W353" s="1" t="str">
        <f>IF(官網匯出!Q353="",IF(G353="","",0),官網匯出!Q353)</f>
        <v/>
      </c>
      <c r="X353" s="1" t="str">
        <f>IF(官網匯出!R353="","",官網匯出!R353)</f>
        <v/>
      </c>
      <c r="Y353" s="1" t="str">
        <f>IF(官網匯出!S353="","",官網匯出!S353)</f>
        <v/>
      </c>
      <c r="Z353" s="1" t="str">
        <f>IF(G353="","",官網匯出!T353)</f>
        <v/>
      </c>
      <c r="AA353" s="1" t="str">
        <f>IF(G353="","",官網匯出!AK353)</f>
        <v/>
      </c>
      <c r="AB353" s="1" t="str">
        <f>IF(G353="","",IF(官網匯出!V353="","",官網匯出!V353))</f>
        <v/>
      </c>
      <c r="AJ353" s="1" t="str">
        <f>IF(G353="","",IF(官網匯出!AE353="","",官網匯出!AE353))</f>
        <v/>
      </c>
      <c r="AK353" s="1" t="str">
        <f>IF(G353="","",IF(官網匯出!AD353="","",官網匯出!AD353))</f>
        <v/>
      </c>
      <c r="AL353" s="1" t="str">
        <f t="shared" si="68"/>
        <v>0</v>
      </c>
      <c r="AM353" s="1" t="str">
        <f>IF(官網匯出!AG353="","",官網匯出!AG353)</f>
        <v/>
      </c>
      <c r="AN353" s="1" t="str">
        <f>IF(G353="","",IF(官網匯出!AH353="","",官網匯出!AH353))</f>
        <v/>
      </c>
      <c r="AO353" s="14" t="str">
        <f t="shared" si="69"/>
        <v/>
      </c>
      <c r="AP353" s="14" t="str">
        <f t="shared" si="70"/>
        <v>1</v>
      </c>
      <c r="AQ353" s="14" t="str">
        <f t="shared" si="71"/>
        <v>0</v>
      </c>
      <c r="AR353" s="1" t="str">
        <f t="shared" si="72"/>
        <v/>
      </c>
      <c r="AS353" s="1" t="str">
        <f t="shared" si="73"/>
        <v/>
      </c>
      <c r="AT353" s="1" t="str">
        <f t="shared" si="74"/>
        <v/>
      </c>
      <c r="AU353" s="1" t="str">
        <f t="shared" si="65"/>
        <v/>
      </c>
      <c r="AV353" s="1" t="e">
        <f>IF(VLOOKUP(G353,官網匯出!A:AQ,42,FALSE)="","[黃金盾官網]",VLOOKUP(G353,官網匯出!A:AQ,42,FALSE))</f>
        <v>#N/A</v>
      </c>
      <c r="AW353" s="1" t="e">
        <f>IF(LEFT(VLOOKUP(G353,官網匯出!A:AS,43,FALSE),2)="","web",LEFT(VLOOKUP(G353,官網匯出!A:AS,43,FALSE),2))</f>
        <v>#N/A</v>
      </c>
      <c r="AX353" s="1" t="str">
        <f t="shared" si="75"/>
        <v>O</v>
      </c>
    </row>
    <row r="354" spans="1:50">
      <c r="A354" s="1" t="str">
        <f>IF(G354="","",VLOOKUP(官網轉換!AW354,團名!A:B,2,FALSE))</f>
        <v/>
      </c>
      <c r="B354" s="1" t="str">
        <f>IF(G354="","",IF(LEFT(VLOOKUP(G354,官網匯出!A:AQ,43,0),2)="wf",VLOOKUP(VLOOKUP(G354,官網匯出!A:AQ,43,0),團名!$I$1:$K$12,2,FALSE),"N0071"))</f>
        <v/>
      </c>
      <c r="C354" s="1" t="str">
        <f>IFERROR(VLOOKUP(官網匯出!D354,團名!E:G,3,FALSE),"")</f>
        <v/>
      </c>
      <c r="D354" s="1" t="str">
        <f t="shared" si="66"/>
        <v/>
      </c>
      <c r="E354" s="1" t="str">
        <f t="shared" si="67"/>
        <v/>
      </c>
      <c r="F354" s="1" t="str">
        <f>IF(官網匯出!F354="已付款","","B0012")</f>
        <v>B0012</v>
      </c>
      <c r="G354" s="1" t="str">
        <f>IF(官網匯出!A354="","",官網匯出!A354)</f>
        <v/>
      </c>
      <c r="H354" s="3" t="str">
        <f>IF(官網匯出!B354="","",官網匯出!B354)</f>
        <v/>
      </c>
      <c r="I354" s="1" t="str">
        <f>IF(官網匯出!C354="","",官網匯出!C354)</f>
        <v/>
      </c>
      <c r="J354" s="1" t="str">
        <f>IF(官網匯出!D354="","",官網匯出!D354)</f>
        <v/>
      </c>
      <c r="K354" s="3" t="str">
        <f>IF(官網匯出!E354="","",官網匯出!E354)</f>
        <v/>
      </c>
      <c r="L354" s="1" t="str">
        <f>IF(官網匯出!F354="","",官網匯出!F354)</f>
        <v/>
      </c>
      <c r="M354" s="1" t="str">
        <f>IF(官網匯出!G354="","",官網匯出!G354)</f>
        <v/>
      </c>
      <c r="N354" s="1" t="str">
        <f>IF(官網匯出!H354="","",官網匯出!H354)</f>
        <v/>
      </c>
      <c r="P354" s="1" t="str">
        <f>IF(官網匯出!J354="","",RIGHT(官網匯出!J354,LEN(官網匯出!J354)-2))</f>
        <v/>
      </c>
      <c r="Q354" s="1" t="str">
        <f>IF(官網匯出!K354="","",官網匯出!K354)</f>
        <v/>
      </c>
      <c r="R354" s="1" t="str">
        <f>IF(官網匯出!L354="","",官網匯出!L354)</f>
        <v/>
      </c>
      <c r="S354" s="1" t="str">
        <f>IF(官網匯出!M354="","",官網匯出!M354)</f>
        <v/>
      </c>
      <c r="T354" s="1" t="str">
        <f>IF(官網匯出!N354="","",官網匯出!N354)</f>
        <v/>
      </c>
      <c r="U354" s="1" t="str">
        <f>IF(官網匯出!O354="","",官網匯出!O354)</f>
        <v/>
      </c>
      <c r="V354" s="1" t="str">
        <f>IF(官網匯出!P354="",IF(G354="","",0),官網匯出!P354)</f>
        <v/>
      </c>
      <c r="W354" s="1" t="str">
        <f>IF(官網匯出!Q354="",IF(G354="","",0),官網匯出!Q354)</f>
        <v/>
      </c>
      <c r="X354" s="1" t="str">
        <f>IF(官網匯出!R354="","",官網匯出!R354)</f>
        <v/>
      </c>
      <c r="Y354" s="1" t="str">
        <f>IF(官網匯出!S354="","",官網匯出!S354)</f>
        <v/>
      </c>
      <c r="Z354" s="1" t="str">
        <f>IF(G354="","",官網匯出!T354)</f>
        <v/>
      </c>
      <c r="AA354" s="1" t="str">
        <f>IF(G354="","",官網匯出!AK354)</f>
        <v/>
      </c>
      <c r="AB354" s="1" t="str">
        <f>IF(G354="","",IF(官網匯出!V354="","",官網匯出!V354))</f>
        <v/>
      </c>
      <c r="AJ354" s="1" t="str">
        <f>IF(G354="","",IF(官網匯出!AE354="","",官網匯出!AE354))</f>
        <v/>
      </c>
      <c r="AK354" s="1" t="str">
        <f>IF(G354="","",IF(官網匯出!AD354="","",官網匯出!AD354))</f>
        <v/>
      </c>
      <c r="AL354" s="1" t="str">
        <f t="shared" si="68"/>
        <v>0</v>
      </c>
      <c r="AM354" s="1" t="str">
        <f>IF(官網匯出!AG354="","",官網匯出!AG354)</f>
        <v/>
      </c>
      <c r="AN354" s="1" t="str">
        <f>IF(G354="","",IF(官網匯出!AH354="","",官網匯出!AH354))</f>
        <v/>
      </c>
      <c r="AO354" s="14" t="str">
        <f t="shared" si="69"/>
        <v/>
      </c>
      <c r="AP354" s="14" t="str">
        <f t="shared" si="70"/>
        <v>1</v>
      </c>
      <c r="AQ354" s="14" t="str">
        <f t="shared" si="71"/>
        <v>0</v>
      </c>
      <c r="AR354" s="1" t="str">
        <f t="shared" si="72"/>
        <v/>
      </c>
      <c r="AS354" s="1" t="str">
        <f t="shared" si="73"/>
        <v/>
      </c>
      <c r="AT354" s="1" t="str">
        <f t="shared" si="74"/>
        <v/>
      </c>
      <c r="AU354" s="1" t="str">
        <f t="shared" si="65"/>
        <v/>
      </c>
      <c r="AV354" s="1" t="e">
        <f>IF(VLOOKUP(G354,官網匯出!A:AQ,42,FALSE)="","[黃金盾官網]",VLOOKUP(G354,官網匯出!A:AQ,42,FALSE))</f>
        <v>#N/A</v>
      </c>
      <c r="AW354" s="1" t="e">
        <f>IF(LEFT(VLOOKUP(G354,官網匯出!A:AS,43,FALSE),2)="","web",LEFT(VLOOKUP(G354,官網匯出!A:AS,43,FALSE),2))</f>
        <v>#N/A</v>
      </c>
      <c r="AX354" s="1" t="str">
        <f t="shared" si="75"/>
        <v>O</v>
      </c>
    </row>
    <row r="355" spans="1:50">
      <c r="A355" s="1" t="str">
        <f>IF(G355="","",VLOOKUP(官網轉換!AW355,團名!A:B,2,FALSE))</f>
        <v/>
      </c>
      <c r="B355" s="1" t="str">
        <f>IF(G355="","",IF(LEFT(VLOOKUP(G355,官網匯出!A:AQ,43,0),2)="wf",VLOOKUP(VLOOKUP(G355,官網匯出!A:AQ,43,0),團名!$I$1:$K$12,2,FALSE),"N0071"))</f>
        <v/>
      </c>
      <c r="C355" s="1" t="str">
        <f>IFERROR(VLOOKUP(官網匯出!D355,團名!E:G,3,FALSE),"")</f>
        <v/>
      </c>
      <c r="D355" s="1" t="str">
        <f t="shared" si="66"/>
        <v/>
      </c>
      <c r="E355" s="1" t="str">
        <f t="shared" si="67"/>
        <v/>
      </c>
      <c r="F355" s="1" t="str">
        <f>IF(官網匯出!F355="已付款","","B0012")</f>
        <v>B0012</v>
      </c>
      <c r="G355" s="1" t="str">
        <f>IF(官網匯出!A355="","",官網匯出!A355)</f>
        <v/>
      </c>
      <c r="H355" s="3" t="str">
        <f>IF(官網匯出!B355="","",官網匯出!B355)</f>
        <v/>
      </c>
      <c r="I355" s="1" t="str">
        <f>IF(官網匯出!C355="","",官網匯出!C355)</f>
        <v/>
      </c>
      <c r="J355" s="1" t="str">
        <f>IF(官網匯出!D355="","",官網匯出!D355)</f>
        <v/>
      </c>
      <c r="K355" s="3" t="str">
        <f>IF(官網匯出!E355="","",官網匯出!E355)</f>
        <v/>
      </c>
      <c r="L355" s="1" t="str">
        <f>IF(官網匯出!F355="","",官網匯出!F355)</f>
        <v/>
      </c>
      <c r="M355" s="1" t="str">
        <f>IF(官網匯出!G355="","",官網匯出!G355)</f>
        <v/>
      </c>
      <c r="N355" s="1" t="str">
        <f>IF(官網匯出!H355="","",官網匯出!H355)</f>
        <v/>
      </c>
      <c r="P355" s="1" t="str">
        <f>IF(官網匯出!J355="","",RIGHT(官網匯出!J355,LEN(官網匯出!J355)-2))</f>
        <v/>
      </c>
      <c r="Q355" s="1" t="str">
        <f>IF(官網匯出!K355="","",官網匯出!K355)</f>
        <v/>
      </c>
      <c r="R355" s="1" t="str">
        <f>IF(官網匯出!L355="","",官網匯出!L355)</f>
        <v/>
      </c>
      <c r="S355" s="1" t="str">
        <f>IF(官網匯出!M355="","",官網匯出!M355)</f>
        <v/>
      </c>
      <c r="T355" s="1" t="str">
        <f>IF(官網匯出!N355="","",官網匯出!N355)</f>
        <v/>
      </c>
      <c r="U355" s="1" t="str">
        <f>IF(官網匯出!O355="","",官網匯出!O355)</f>
        <v/>
      </c>
      <c r="V355" s="1" t="str">
        <f>IF(官網匯出!P355="",IF(G355="","",0),官網匯出!P355)</f>
        <v/>
      </c>
      <c r="W355" s="1" t="str">
        <f>IF(官網匯出!Q355="",IF(G355="","",0),官網匯出!Q355)</f>
        <v/>
      </c>
      <c r="X355" s="1" t="str">
        <f>IF(官網匯出!R355="","",官網匯出!R355)</f>
        <v/>
      </c>
      <c r="Y355" s="1" t="str">
        <f>IF(官網匯出!S355="","",官網匯出!S355)</f>
        <v/>
      </c>
      <c r="Z355" s="1" t="str">
        <f>IF(G355="","",官網匯出!T355)</f>
        <v/>
      </c>
      <c r="AA355" s="1" t="str">
        <f>IF(G355="","",官網匯出!AK355)</f>
        <v/>
      </c>
      <c r="AB355" s="1" t="str">
        <f>IF(G355="","",IF(官網匯出!V355="","",官網匯出!V355))</f>
        <v/>
      </c>
      <c r="AJ355" s="1" t="str">
        <f>IF(G355="","",IF(官網匯出!AE355="","",官網匯出!AE355))</f>
        <v/>
      </c>
      <c r="AK355" s="1" t="str">
        <f>IF(G355="","",IF(官網匯出!AD355="","",官網匯出!AD355))</f>
        <v/>
      </c>
      <c r="AL355" s="1" t="str">
        <f t="shared" si="68"/>
        <v>0</v>
      </c>
      <c r="AM355" s="1" t="str">
        <f>IF(官網匯出!AG355="","",官網匯出!AG355)</f>
        <v/>
      </c>
      <c r="AN355" s="1" t="str">
        <f>IF(G355="","",IF(官網匯出!AH355="","",官網匯出!AH355))</f>
        <v/>
      </c>
      <c r="AO355" s="14" t="str">
        <f t="shared" si="69"/>
        <v/>
      </c>
      <c r="AP355" s="14" t="str">
        <f t="shared" si="70"/>
        <v>1</v>
      </c>
      <c r="AQ355" s="14" t="str">
        <f t="shared" si="71"/>
        <v>0</v>
      </c>
      <c r="AR355" s="1" t="str">
        <f t="shared" si="72"/>
        <v/>
      </c>
      <c r="AS355" s="1" t="str">
        <f t="shared" si="73"/>
        <v/>
      </c>
      <c r="AT355" s="1" t="str">
        <f t="shared" si="74"/>
        <v/>
      </c>
      <c r="AU355" s="1" t="str">
        <f t="shared" si="65"/>
        <v/>
      </c>
      <c r="AV355" s="1" t="e">
        <f>IF(VLOOKUP(G355,官網匯出!A:AQ,42,FALSE)="","[黃金盾官網]",VLOOKUP(G355,官網匯出!A:AQ,42,FALSE))</f>
        <v>#N/A</v>
      </c>
      <c r="AW355" s="1" t="e">
        <f>IF(LEFT(VLOOKUP(G355,官網匯出!A:AS,43,FALSE),2)="","web",LEFT(VLOOKUP(G355,官網匯出!A:AS,43,FALSE),2))</f>
        <v>#N/A</v>
      </c>
      <c r="AX355" s="1" t="str">
        <f t="shared" si="75"/>
        <v>O</v>
      </c>
    </row>
    <row r="356" spans="1:50">
      <c r="A356" s="1" t="str">
        <f>IF(G356="","",VLOOKUP(官網轉換!AW356,團名!A:B,2,FALSE))</f>
        <v/>
      </c>
      <c r="B356" s="1" t="str">
        <f>IF(G356="","",IF(LEFT(VLOOKUP(G356,官網匯出!A:AQ,43,0),2)="wf",VLOOKUP(VLOOKUP(G356,官網匯出!A:AQ,43,0),團名!$I$1:$K$12,2,FALSE),"N0071"))</f>
        <v/>
      </c>
      <c r="C356" s="1" t="str">
        <f>IFERROR(VLOOKUP(官網匯出!D356,團名!E:G,3,FALSE),"")</f>
        <v/>
      </c>
      <c r="D356" s="1" t="str">
        <f t="shared" si="66"/>
        <v/>
      </c>
      <c r="E356" s="1" t="str">
        <f t="shared" si="67"/>
        <v/>
      </c>
      <c r="F356" s="1" t="str">
        <f>IF(官網匯出!F356="已付款","","B0012")</f>
        <v>B0012</v>
      </c>
      <c r="G356" s="1" t="str">
        <f>IF(官網匯出!A356="","",官網匯出!A356)</f>
        <v/>
      </c>
      <c r="H356" s="3" t="str">
        <f>IF(官網匯出!B356="","",官網匯出!B356)</f>
        <v/>
      </c>
      <c r="I356" s="1" t="str">
        <f>IF(官網匯出!C356="","",官網匯出!C356)</f>
        <v/>
      </c>
      <c r="J356" s="1" t="str">
        <f>IF(官網匯出!D356="","",官網匯出!D356)</f>
        <v/>
      </c>
      <c r="K356" s="3" t="str">
        <f>IF(官網匯出!E356="","",官網匯出!E356)</f>
        <v/>
      </c>
      <c r="L356" s="1" t="str">
        <f>IF(官網匯出!F356="","",官網匯出!F356)</f>
        <v/>
      </c>
      <c r="M356" s="1" t="str">
        <f>IF(官網匯出!G356="","",官網匯出!G356)</f>
        <v/>
      </c>
      <c r="N356" s="1" t="str">
        <f>IF(官網匯出!H356="","",官網匯出!H356)</f>
        <v/>
      </c>
      <c r="P356" s="1" t="str">
        <f>IF(官網匯出!J356="","",RIGHT(官網匯出!J356,LEN(官網匯出!J356)-2))</f>
        <v/>
      </c>
      <c r="Q356" s="1" t="str">
        <f>IF(官網匯出!K356="","",官網匯出!K356)</f>
        <v/>
      </c>
      <c r="R356" s="1" t="str">
        <f>IF(官網匯出!L356="","",官網匯出!L356)</f>
        <v/>
      </c>
      <c r="S356" s="1" t="str">
        <f>IF(官網匯出!M356="","",官網匯出!M356)</f>
        <v/>
      </c>
      <c r="T356" s="1" t="str">
        <f>IF(官網匯出!N356="","",官網匯出!N356)</f>
        <v/>
      </c>
      <c r="U356" s="1" t="str">
        <f>IF(官網匯出!O356="","",官網匯出!O356)</f>
        <v/>
      </c>
      <c r="V356" s="1" t="str">
        <f>IF(官網匯出!P356="",IF(G356="","",0),官網匯出!P356)</f>
        <v/>
      </c>
      <c r="W356" s="1" t="str">
        <f>IF(官網匯出!Q356="",IF(G356="","",0),官網匯出!Q356)</f>
        <v/>
      </c>
      <c r="X356" s="1" t="str">
        <f>IF(官網匯出!R356="","",官網匯出!R356)</f>
        <v/>
      </c>
      <c r="Y356" s="1" t="str">
        <f>IF(官網匯出!S356="","",官網匯出!S356)</f>
        <v/>
      </c>
      <c r="Z356" s="1" t="str">
        <f>IF(G356="","",官網匯出!T356)</f>
        <v/>
      </c>
      <c r="AA356" s="1" t="str">
        <f>IF(G356="","",官網匯出!AK356)</f>
        <v/>
      </c>
      <c r="AB356" s="1" t="str">
        <f>IF(G356="","",IF(官網匯出!V356="","",官網匯出!V356))</f>
        <v/>
      </c>
      <c r="AJ356" s="1" t="str">
        <f>IF(G356="","",IF(官網匯出!AE356="","",官網匯出!AE356))</f>
        <v/>
      </c>
      <c r="AK356" s="1" t="str">
        <f>IF(G356="","",IF(官網匯出!AD356="","",官網匯出!AD356))</f>
        <v/>
      </c>
      <c r="AL356" s="1" t="str">
        <f t="shared" si="68"/>
        <v>0</v>
      </c>
      <c r="AM356" s="1" t="str">
        <f>IF(官網匯出!AG356="","",官網匯出!AG356)</f>
        <v/>
      </c>
      <c r="AN356" s="1" t="str">
        <f>IF(G356="","",IF(官網匯出!AH356="","",官網匯出!AH356))</f>
        <v/>
      </c>
      <c r="AO356" s="14" t="str">
        <f t="shared" si="69"/>
        <v/>
      </c>
      <c r="AP356" s="14" t="str">
        <f t="shared" si="70"/>
        <v>1</v>
      </c>
      <c r="AQ356" s="14" t="str">
        <f t="shared" si="71"/>
        <v>0</v>
      </c>
      <c r="AR356" s="1" t="str">
        <f t="shared" si="72"/>
        <v/>
      </c>
      <c r="AS356" s="1" t="str">
        <f t="shared" si="73"/>
        <v/>
      </c>
      <c r="AT356" s="1" t="str">
        <f t="shared" si="74"/>
        <v/>
      </c>
      <c r="AU356" s="1" t="str">
        <f t="shared" si="65"/>
        <v/>
      </c>
      <c r="AV356" s="1" t="e">
        <f>IF(VLOOKUP(G356,官網匯出!A:AQ,42,FALSE)="","[黃金盾官網]",VLOOKUP(G356,官網匯出!A:AQ,42,FALSE))</f>
        <v>#N/A</v>
      </c>
      <c r="AW356" s="1" t="e">
        <f>IF(LEFT(VLOOKUP(G356,官網匯出!A:AS,43,FALSE),2)="","web",LEFT(VLOOKUP(G356,官網匯出!A:AS,43,FALSE),2))</f>
        <v>#N/A</v>
      </c>
      <c r="AX356" s="1" t="str">
        <f t="shared" si="75"/>
        <v>O</v>
      </c>
    </row>
    <row r="357" spans="1:50">
      <c r="A357" s="1" t="str">
        <f>IF(G357="","",VLOOKUP(官網轉換!AW357,團名!A:B,2,FALSE))</f>
        <v/>
      </c>
      <c r="B357" s="1" t="str">
        <f>IF(G357="","",IF(LEFT(VLOOKUP(G357,官網匯出!A:AQ,43,0),2)="wf",VLOOKUP(VLOOKUP(G357,官網匯出!A:AQ,43,0),團名!$I$1:$K$12,2,FALSE),"N0071"))</f>
        <v/>
      </c>
      <c r="C357" s="1" t="str">
        <f>IFERROR(VLOOKUP(官網匯出!D357,團名!E:G,3,FALSE),"")</f>
        <v/>
      </c>
      <c r="D357" s="1" t="str">
        <f t="shared" si="66"/>
        <v/>
      </c>
      <c r="E357" s="1" t="str">
        <f t="shared" si="67"/>
        <v/>
      </c>
      <c r="F357" s="1" t="str">
        <f>IF(官網匯出!F357="已付款","","B0012")</f>
        <v>B0012</v>
      </c>
      <c r="G357" s="1" t="str">
        <f>IF(官網匯出!A357="","",官網匯出!A357)</f>
        <v/>
      </c>
      <c r="H357" s="3" t="str">
        <f>IF(官網匯出!B357="","",官網匯出!B357)</f>
        <v/>
      </c>
      <c r="I357" s="1" t="str">
        <f>IF(官網匯出!C357="","",官網匯出!C357)</f>
        <v/>
      </c>
      <c r="J357" s="1" t="str">
        <f>IF(官網匯出!D357="","",官網匯出!D357)</f>
        <v/>
      </c>
      <c r="K357" s="3" t="str">
        <f>IF(官網匯出!E357="","",官網匯出!E357)</f>
        <v/>
      </c>
      <c r="L357" s="1" t="str">
        <f>IF(官網匯出!F357="","",官網匯出!F357)</f>
        <v/>
      </c>
      <c r="M357" s="1" t="str">
        <f>IF(官網匯出!G357="","",官網匯出!G357)</f>
        <v/>
      </c>
      <c r="N357" s="1" t="str">
        <f>IF(官網匯出!H357="","",官網匯出!H357)</f>
        <v/>
      </c>
      <c r="P357" s="1" t="str">
        <f>IF(官網匯出!J357="","",RIGHT(官網匯出!J357,LEN(官網匯出!J357)-2))</f>
        <v/>
      </c>
      <c r="Q357" s="1" t="str">
        <f>IF(官網匯出!K357="","",官網匯出!K357)</f>
        <v/>
      </c>
      <c r="R357" s="1" t="str">
        <f>IF(官網匯出!L357="","",官網匯出!L357)</f>
        <v/>
      </c>
      <c r="S357" s="1" t="str">
        <f>IF(官網匯出!M357="","",官網匯出!M357)</f>
        <v/>
      </c>
      <c r="T357" s="1" t="str">
        <f>IF(官網匯出!N357="","",官網匯出!N357)</f>
        <v/>
      </c>
      <c r="U357" s="1" t="str">
        <f>IF(官網匯出!O357="","",官網匯出!O357)</f>
        <v/>
      </c>
      <c r="V357" s="1" t="str">
        <f>IF(官網匯出!P357="",IF(G357="","",0),官網匯出!P357)</f>
        <v/>
      </c>
      <c r="W357" s="1" t="str">
        <f>IF(官網匯出!Q357="",IF(G357="","",0),官網匯出!Q357)</f>
        <v/>
      </c>
      <c r="X357" s="1" t="str">
        <f>IF(官網匯出!R357="","",官網匯出!R357)</f>
        <v/>
      </c>
      <c r="Y357" s="1" t="str">
        <f>IF(官網匯出!S357="","",官網匯出!S357)</f>
        <v/>
      </c>
      <c r="Z357" s="1" t="str">
        <f>IF(G357="","",官網匯出!T357)</f>
        <v/>
      </c>
      <c r="AA357" s="1" t="str">
        <f>IF(G357="","",官網匯出!AK357)</f>
        <v/>
      </c>
      <c r="AB357" s="1" t="str">
        <f>IF(G357="","",IF(官網匯出!V357="","",官網匯出!V357))</f>
        <v/>
      </c>
      <c r="AJ357" s="1" t="str">
        <f>IF(G357="","",IF(官網匯出!AE357="","",官網匯出!AE357))</f>
        <v/>
      </c>
      <c r="AK357" s="1" t="str">
        <f>IF(G357="","",IF(官網匯出!AD357="","",官網匯出!AD357))</f>
        <v/>
      </c>
      <c r="AL357" s="1" t="str">
        <f t="shared" si="68"/>
        <v>0</v>
      </c>
      <c r="AM357" s="1" t="str">
        <f>IF(官網匯出!AG357="","",官網匯出!AG357)</f>
        <v/>
      </c>
      <c r="AN357" s="1" t="str">
        <f>IF(G357="","",IF(官網匯出!AH357="","",官網匯出!AH357))</f>
        <v/>
      </c>
      <c r="AO357" s="14" t="str">
        <f t="shared" si="69"/>
        <v/>
      </c>
      <c r="AP357" s="14" t="str">
        <f t="shared" si="70"/>
        <v>1</v>
      </c>
      <c r="AQ357" s="14" t="str">
        <f t="shared" si="71"/>
        <v>0</v>
      </c>
      <c r="AR357" s="1" t="str">
        <f t="shared" si="72"/>
        <v/>
      </c>
      <c r="AS357" s="1" t="str">
        <f t="shared" si="73"/>
        <v/>
      </c>
      <c r="AT357" s="1" t="str">
        <f t="shared" si="74"/>
        <v/>
      </c>
      <c r="AU357" s="1" t="str">
        <f t="shared" si="65"/>
        <v/>
      </c>
      <c r="AV357" s="1" t="e">
        <f>IF(VLOOKUP(G357,官網匯出!A:AQ,42,FALSE)="","[黃金盾官網]",VLOOKUP(G357,官網匯出!A:AQ,42,FALSE))</f>
        <v>#N/A</v>
      </c>
      <c r="AW357" s="1" t="e">
        <f>IF(LEFT(VLOOKUP(G357,官網匯出!A:AS,43,FALSE),2)="","web",LEFT(VLOOKUP(G357,官網匯出!A:AS,43,FALSE),2))</f>
        <v>#N/A</v>
      </c>
      <c r="AX357" s="1" t="str">
        <f t="shared" si="75"/>
        <v>O</v>
      </c>
    </row>
    <row r="358" spans="1:50">
      <c r="A358" s="1" t="str">
        <f>IF(G358="","",VLOOKUP(官網轉換!AW358,團名!A:B,2,FALSE))</f>
        <v/>
      </c>
      <c r="B358" s="1" t="str">
        <f>IF(G358="","",IF(LEFT(VLOOKUP(G358,官網匯出!A:AQ,43,0),2)="wf",VLOOKUP(VLOOKUP(G358,官網匯出!A:AQ,43,0),團名!$I$1:$K$12,2,FALSE),"N0071"))</f>
        <v/>
      </c>
      <c r="C358" s="1" t="str">
        <f>IFERROR(VLOOKUP(官網匯出!D358,團名!E:G,3,FALSE),"")</f>
        <v/>
      </c>
      <c r="D358" s="1" t="str">
        <f t="shared" si="66"/>
        <v/>
      </c>
      <c r="E358" s="1" t="str">
        <f t="shared" si="67"/>
        <v/>
      </c>
      <c r="F358" s="1" t="str">
        <f>IF(官網匯出!F358="已付款","","B0012")</f>
        <v>B0012</v>
      </c>
      <c r="G358" s="1" t="str">
        <f>IF(官網匯出!A358="","",官網匯出!A358)</f>
        <v/>
      </c>
      <c r="H358" s="3" t="str">
        <f>IF(官網匯出!B358="","",官網匯出!B358)</f>
        <v/>
      </c>
      <c r="I358" s="1" t="str">
        <f>IF(官網匯出!C358="","",官網匯出!C358)</f>
        <v/>
      </c>
      <c r="J358" s="1" t="str">
        <f>IF(官網匯出!D358="","",官網匯出!D358)</f>
        <v/>
      </c>
      <c r="K358" s="3" t="str">
        <f>IF(官網匯出!E358="","",官網匯出!E358)</f>
        <v/>
      </c>
      <c r="L358" s="1" t="str">
        <f>IF(官網匯出!F358="","",官網匯出!F358)</f>
        <v/>
      </c>
      <c r="M358" s="1" t="str">
        <f>IF(官網匯出!G358="","",官網匯出!G358)</f>
        <v/>
      </c>
      <c r="N358" s="1" t="str">
        <f>IF(官網匯出!H358="","",官網匯出!H358)</f>
        <v/>
      </c>
      <c r="P358" s="1" t="str">
        <f>IF(官網匯出!J358="","",RIGHT(官網匯出!J358,LEN(官網匯出!J358)-2))</f>
        <v/>
      </c>
      <c r="Q358" s="1" t="str">
        <f>IF(官網匯出!K358="","",官網匯出!K358)</f>
        <v/>
      </c>
      <c r="R358" s="1" t="str">
        <f>IF(官網匯出!L358="","",官網匯出!L358)</f>
        <v/>
      </c>
      <c r="S358" s="1" t="str">
        <f>IF(官網匯出!M358="","",官網匯出!M358)</f>
        <v/>
      </c>
      <c r="T358" s="1" t="str">
        <f>IF(官網匯出!N358="","",官網匯出!N358)</f>
        <v/>
      </c>
      <c r="U358" s="1" t="str">
        <f>IF(官網匯出!O358="","",官網匯出!O358)</f>
        <v/>
      </c>
      <c r="V358" s="1" t="str">
        <f>IF(官網匯出!P358="",IF(G358="","",0),官網匯出!P358)</f>
        <v/>
      </c>
      <c r="W358" s="1" t="str">
        <f>IF(官網匯出!Q358="",IF(G358="","",0),官網匯出!Q358)</f>
        <v/>
      </c>
      <c r="X358" s="1" t="str">
        <f>IF(官網匯出!R358="","",官網匯出!R358)</f>
        <v/>
      </c>
      <c r="Y358" s="1" t="str">
        <f>IF(官網匯出!S358="","",官網匯出!S358)</f>
        <v/>
      </c>
      <c r="Z358" s="1" t="str">
        <f>IF(G358="","",官網匯出!T358)</f>
        <v/>
      </c>
      <c r="AA358" s="1" t="str">
        <f>IF(G358="","",官網匯出!AK358)</f>
        <v/>
      </c>
      <c r="AB358" s="1" t="str">
        <f>IF(G358="","",IF(官網匯出!V358="","",官網匯出!V358))</f>
        <v/>
      </c>
      <c r="AJ358" s="1" t="str">
        <f>IF(G358="","",IF(官網匯出!AE358="","",官網匯出!AE358))</f>
        <v/>
      </c>
      <c r="AK358" s="1" t="str">
        <f>IF(G358="","",IF(官網匯出!AD358="","",官網匯出!AD358))</f>
        <v/>
      </c>
      <c r="AL358" s="1" t="str">
        <f t="shared" si="68"/>
        <v>0</v>
      </c>
      <c r="AM358" s="1" t="str">
        <f>IF(官網匯出!AG358="","",官網匯出!AG358)</f>
        <v/>
      </c>
      <c r="AN358" s="1" t="str">
        <f>IF(G358="","",IF(官網匯出!AH358="","",官網匯出!AH358))</f>
        <v/>
      </c>
      <c r="AO358" s="14" t="str">
        <f t="shared" si="69"/>
        <v/>
      </c>
      <c r="AP358" s="14" t="str">
        <f t="shared" si="70"/>
        <v>1</v>
      </c>
      <c r="AQ358" s="14" t="str">
        <f t="shared" si="71"/>
        <v>0</v>
      </c>
      <c r="AR358" s="1" t="str">
        <f t="shared" si="72"/>
        <v/>
      </c>
      <c r="AS358" s="1" t="str">
        <f t="shared" si="73"/>
        <v/>
      </c>
      <c r="AT358" s="1" t="str">
        <f t="shared" si="74"/>
        <v/>
      </c>
      <c r="AU358" s="1" t="str">
        <f t="shared" si="65"/>
        <v/>
      </c>
      <c r="AV358" s="1" t="e">
        <f>IF(VLOOKUP(G358,官網匯出!A:AQ,42,FALSE)="","[黃金盾官網]",VLOOKUP(G358,官網匯出!A:AQ,42,FALSE))</f>
        <v>#N/A</v>
      </c>
      <c r="AW358" s="1" t="e">
        <f>IF(LEFT(VLOOKUP(G358,官網匯出!A:AS,43,FALSE),2)="","web",LEFT(VLOOKUP(G358,官網匯出!A:AS,43,FALSE),2))</f>
        <v>#N/A</v>
      </c>
      <c r="AX358" s="1" t="str">
        <f t="shared" si="75"/>
        <v>O</v>
      </c>
    </row>
    <row r="359" spans="1:50">
      <c r="A359" s="1" t="str">
        <f>IF(G359="","",VLOOKUP(官網轉換!AW359,團名!A:B,2,FALSE))</f>
        <v/>
      </c>
      <c r="B359" s="1" t="str">
        <f>IF(G359="","",IF(LEFT(VLOOKUP(G359,官網匯出!A:AQ,43,0),2)="wf",VLOOKUP(VLOOKUP(G359,官網匯出!A:AQ,43,0),團名!$I$1:$K$12,2,FALSE),"N0071"))</f>
        <v/>
      </c>
      <c r="C359" s="1" t="str">
        <f>IFERROR(VLOOKUP(官網匯出!D359,團名!E:G,3,FALSE),"")</f>
        <v/>
      </c>
      <c r="D359" s="1" t="str">
        <f t="shared" si="66"/>
        <v/>
      </c>
      <c r="E359" s="1" t="str">
        <f t="shared" si="67"/>
        <v/>
      </c>
      <c r="F359" s="1" t="str">
        <f>IF(官網匯出!F359="已付款","","B0012")</f>
        <v>B0012</v>
      </c>
      <c r="G359" s="1" t="str">
        <f>IF(官網匯出!A359="","",官網匯出!A359)</f>
        <v/>
      </c>
      <c r="H359" s="3" t="str">
        <f>IF(官網匯出!B359="","",官網匯出!B359)</f>
        <v/>
      </c>
      <c r="I359" s="1" t="str">
        <f>IF(官網匯出!C359="","",官網匯出!C359)</f>
        <v/>
      </c>
      <c r="J359" s="1" t="str">
        <f>IF(官網匯出!D359="","",官網匯出!D359)</f>
        <v/>
      </c>
      <c r="K359" s="3" t="str">
        <f>IF(官網匯出!E359="","",官網匯出!E359)</f>
        <v/>
      </c>
      <c r="L359" s="1" t="str">
        <f>IF(官網匯出!F359="","",官網匯出!F359)</f>
        <v/>
      </c>
      <c r="M359" s="1" t="str">
        <f>IF(官網匯出!G359="","",官網匯出!G359)</f>
        <v/>
      </c>
      <c r="N359" s="1" t="str">
        <f>IF(官網匯出!H359="","",官網匯出!H359)</f>
        <v/>
      </c>
      <c r="P359" s="1" t="str">
        <f>IF(官網匯出!J359="","",RIGHT(官網匯出!J359,LEN(官網匯出!J359)-2))</f>
        <v/>
      </c>
      <c r="Q359" s="1" t="str">
        <f>IF(官網匯出!K359="","",官網匯出!K359)</f>
        <v/>
      </c>
      <c r="R359" s="1" t="str">
        <f>IF(官網匯出!L359="","",官網匯出!L359)</f>
        <v/>
      </c>
      <c r="S359" s="1" t="str">
        <f>IF(官網匯出!M359="","",官網匯出!M359)</f>
        <v/>
      </c>
      <c r="T359" s="1" t="str">
        <f>IF(官網匯出!N359="","",官網匯出!N359)</f>
        <v/>
      </c>
      <c r="U359" s="1" t="str">
        <f>IF(官網匯出!O359="","",官網匯出!O359)</f>
        <v/>
      </c>
      <c r="V359" s="1" t="str">
        <f>IF(官網匯出!P359="",IF(G359="","",0),官網匯出!P359)</f>
        <v/>
      </c>
      <c r="W359" s="1" t="str">
        <f>IF(官網匯出!Q359="",IF(G359="","",0),官網匯出!Q359)</f>
        <v/>
      </c>
      <c r="X359" s="1" t="str">
        <f>IF(官網匯出!R359="","",官網匯出!R359)</f>
        <v/>
      </c>
      <c r="Y359" s="1" t="str">
        <f>IF(官網匯出!S359="","",官網匯出!S359)</f>
        <v/>
      </c>
      <c r="Z359" s="1" t="str">
        <f>IF(G359="","",官網匯出!T359)</f>
        <v/>
      </c>
      <c r="AA359" s="1" t="str">
        <f>IF(G359="","",官網匯出!AK359)</f>
        <v/>
      </c>
      <c r="AB359" s="1" t="str">
        <f>IF(G359="","",IF(官網匯出!V359="","",官網匯出!V359))</f>
        <v/>
      </c>
      <c r="AJ359" s="1" t="str">
        <f>IF(G359="","",IF(官網匯出!AE359="","",官網匯出!AE359))</f>
        <v/>
      </c>
      <c r="AK359" s="1" t="str">
        <f>IF(G359="","",IF(官網匯出!AD359="","",官網匯出!AD359))</f>
        <v/>
      </c>
      <c r="AL359" s="1" t="str">
        <f t="shared" si="68"/>
        <v>0</v>
      </c>
      <c r="AM359" s="1" t="str">
        <f>IF(官網匯出!AG359="","",官網匯出!AG359)</f>
        <v/>
      </c>
      <c r="AN359" s="1" t="str">
        <f>IF(G359="","",IF(官網匯出!AH359="","",官網匯出!AH359))</f>
        <v/>
      </c>
      <c r="AO359" s="14" t="str">
        <f t="shared" si="69"/>
        <v/>
      </c>
      <c r="AP359" s="14" t="str">
        <f t="shared" si="70"/>
        <v>1</v>
      </c>
      <c r="AQ359" s="14" t="str">
        <f t="shared" si="71"/>
        <v>0</v>
      </c>
      <c r="AR359" s="1" t="str">
        <f t="shared" si="72"/>
        <v/>
      </c>
      <c r="AS359" s="1" t="str">
        <f t="shared" si="73"/>
        <v/>
      </c>
      <c r="AT359" s="1" t="str">
        <f t="shared" si="74"/>
        <v/>
      </c>
      <c r="AU359" s="1" t="str">
        <f t="shared" si="65"/>
        <v/>
      </c>
      <c r="AV359" s="1" t="e">
        <f>IF(VLOOKUP(G359,官網匯出!A:AQ,42,FALSE)="","[黃金盾官網]",VLOOKUP(G359,官網匯出!A:AQ,42,FALSE))</f>
        <v>#N/A</v>
      </c>
      <c r="AW359" s="1" t="e">
        <f>IF(LEFT(VLOOKUP(G359,官網匯出!A:AS,43,FALSE),2)="","web",LEFT(VLOOKUP(G359,官網匯出!A:AS,43,FALSE),2))</f>
        <v>#N/A</v>
      </c>
      <c r="AX359" s="1" t="str">
        <f t="shared" si="75"/>
        <v>O</v>
      </c>
    </row>
    <row r="360" spans="1:50">
      <c r="A360" s="1" t="str">
        <f>IF(G360="","",VLOOKUP(官網轉換!AW360,團名!A:B,2,FALSE))</f>
        <v/>
      </c>
      <c r="B360" s="1" t="str">
        <f>IF(G360="","",IF(LEFT(VLOOKUP(G360,官網匯出!A:AQ,43,0),2)="wf",VLOOKUP(VLOOKUP(G360,官網匯出!A:AQ,43,0),團名!$I$1:$K$12,2,FALSE),"N0071"))</f>
        <v/>
      </c>
      <c r="C360" s="1" t="str">
        <f>IFERROR(VLOOKUP(官網匯出!D360,團名!E:G,3,FALSE),"")</f>
        <v/>
      </c>
      <c r="D360" s="1" t="str">
        <f t="shared" si="66"/>
        <v/>
      </c>
      <c r="E360" s="1" t="str">
        <f t="shared" si="67"/>
        <v/>
      </c>
      <c r="F360" s="1" t="str">
        <f>IF(官網匯出!F360="已付款","","B0012")</f>
        <v>B0012</v>
      </c>
      <c r="G360" s="1" t="str">
        <f>IF(官網匯出!A360="","",官網匯出!A360)</f>
        <v/>
      </c>
      <c r="H360" s="3" t="str">
        <f>IF(官網匯出!B360="","",官網匯出!B360)</f>
        <v/>
      </c>
      <c r="I360" s="1" t="str">
        <f>IF(官網匯出!C360="","",官網匯出!C360)</f>
        <v/>
      </c>
      <c r="J360" s="1" t="str">
        <f>IF(官網匯出!D360="","",官網匯出!D360)</f>
        <v/>
      </c>
      <c r="K360" s="3" t="str">
        <f>IF(官網匯出!E360="","",官網匯出!E360)</f>
        <v/>
      </c>
      <c r="L360" s="1" t="str">
        <f>IF(官網匯出!F360="","",官網匯出!F360)</f>
        <v/>
      </c>
      <c r="M360" s="1" t="str">
        <f>IF(官網匯出!G360="","",官網匯出!G360)</f>
        <v/>
      </c>
      <c r="N360" s="1" t="str">
        <f>IF(官網匯出!H360="","",官網匯出!H360)</f>
        <v/>
      </c>
      <c r="P360" s="1" t="str">
        <f>IF(官網匯出!J360="","",RIGHT(官網匯出!J360,LEN(官網匯出!J360)-2))</f>
        <v/>
      </c>
      <c r="Q360" s="1" t="str">
        <f>IF(官網匯出!K360="","",官網匯出!K360)</f>
        <v/>
      </c>
      <c r="R360" s="1" t="str">
        <f>IF(官網匯出!L360="","",官網匯出!L360)</f>
        <v/>
      </c>
      <c r="S360" s="1" t="str">
        <f>IF(官網匯出!M360="","",官網匯出!M360)</f>
        <v/>
      </c>
      <c r="T360" s="1" t="str">
        <f>IF(官網匯出!N360="","",官網匯出!N360)</f>
        <v/>
      </c>
      <c r="U360" s="1" t="str">
        <f>IF(官網匯出!O360="","",官網匯出!O360)</f>
        <v/>
      </c>
      <c r="V360" s="1" t="str">
        <f>IF(官網匯出!P360="",IF(G360="","",0),官網匯出!P360)</f>
        <v/>
      </c>
      <c r="W360" s="1" t="str">
        <f>IF(官網匯出!Q360="",IF(G360="","",0),官網匯出!Q360)</f>
        <v/>
      </c>
      <c r="X360" s="1" t="str">
        <f>IF(官網匯出!R360="","",官網匯出!R360)</f>
        <v/>
      </c>
      <c r="Y360" s="1" t="str">
        <f>IF(官網匯出!S360="","",官網匯出!S360)</f>
        <v/>
      </c>
      <c r="Z360" s="1" t="str">
        <f>IF(G360="","",官網匯出!T360)</f>
        <v/>
      </c>
      <c r="AA360" s="1" t="str">
        <f>IF(G360="","",官網匯出!AK360)</f>
        <v/>
      </c>
      <c r="AB360" s="1" t="str">
        <f>IF(G360="","",IF(官網匯出!V360="","",官網匯出!V360))</f>
        <v/>
      </c>
      <c r="AJ360" s="1" t="str">
        <f>IF(G360="","",IF(官網匯出!AE360="","",官網匯出!AE360))</f>
        <v/>
      </c>
      <c r="AK360" s="1" t="str">
        <f>IF(G360="","",IF(官網匯出!AD360="","",官網匯出!AD360))</f>
        <v/>
      </c>
      <c r="AL360" s="1" t="str">
        <f t="shared" si="68"/>
        <v>0</v>
      </c>
      <c r="AM360" s="1" t="str">
        <f>IF(官網匯出!AG360="","",官網匯出!AG360)</f>
        <v/>
      </c>
      <c r="AN360" s="1" t="str">
        <f>IF(G360="","",IF(官網匯出!AH360="","",官網匯出!AH360))</f>
        <v/>
      </c>
      <c r="AO360" s="14" t="str">
        <f t="shared" si="69"/>
        <v/>
      </c>
      <c r="AP360" s="14" t="str">
        <f t="shared" si="70"/>
        <v>1</v>
      </c>
      <c r="AQ360" s="14" t="str">
        <f t="shared" si="71"/>
        <v>0</v>
      </c>
      <c r="AR360" s="1" t="str">
        <f t="shared" si="72"/>
        <v/>
      </c>
      <c r="AS360" s="1" t="str">
        <f t="shared" si="73"/>
        <v/>
      </c>
      <c r="AT360" s="1" t="str">
        <f t="shared" si="74"/>
        <v/>
      </c>
      <c r="AU360" s="1" t="str">
        <f t="shared" si="65"/>
        <v/>
      </c>
      <c r="AV360" s="1" t="e">
        <f>IF(VLOOKUP(G360,官網匯出!A:AQ,42,FALSE)="","[黃金盾官網]",VLOOKUP(G360,官網匯出!A:AQ,42,FALSE))</f>
        <v>#N/A</v>
      </c>
      <c r="AW360" s="1" t="e">
        <f>IF(LEFT(VLOOKUP(G360,官網匯出!A:AS,43,FALSE),2)="","web",LEFT(VLOOKUP(G360,官網匯出!A:AS,43,FALSE),2))</f>
        <v>#N/A</v>
      </c>
      <c r="AX360" s="1" t="str">
        <f t="shared" si="75"/>
        <v>O</v>
      </c>
    </row>
    <row r="361" spans="1:50">
      <c r="A361" s="1" t="str">
        <f>IF(G361="","",VLOOKUP(官網轉換!AW361,團名!A:B,2,FALSE))</f>
        <v/>
      </c>
      <c r="B361" s="1" t="str">
        <f>IF(G361="","",IF(LEFT(VLOOKUP(G361,官網匯出!A:AQ,43,0),2)="wf",VLOOKUP(VLOOKUP(G361,官網匯出!A:AQ,43,0),團名!$I$1:$K$12,2,FALSE),"N0071"))</f>
        <v/>
      </c>
      <c r="C361" s="1" t="str">
        <f>IFERROR(VLOOKUP(官網匯出!D361,團名!E:G,3,FALSE),"")</f>
        <v/>
      </c>
      <c r="D361" s="1" t="str">
        <f t="shared" si="66"/>
        <v/>
      </c>
      <c r="E361" s="1" t="str">
        <f t="shared" si="67"/>
        <v/>
      </c>
      <c r="F361" s="1" t="str">
        <f>IF(官網匯出!F361="已付款","","B0012")</f>
        <v>B0012</v>
      </c>
      <c r="G361" s="1" t="str">
        <f>IF(官網匯出!A361="","",官網匯出!A361)</f>
        <v/>
      </c>
      <c r="H361" s="3" t="str">
        <f>IF(官網匯出!B361="","",官網匯出!B361)</f>
        <v/>
      </c>
      <c r="I361" s="1" t="str">
        <f>IF(官網匯出!C361="","",官網匯出!C361)</f>
        <v/>
      </c>
      <c r="J361" s="1" t="str">
        <f>IF(官網匯出!D361="","",官網匯出!D361)</f>
        <v/>
      </c>
      <c r="K361" s="3" t="str">
        <f>IF(官網匯出!E361="","",官網匯出!E361)</f>
        <v/>
      </c>
      <c r="L361" s="1" t="str">
        <f>IF(官網匯出!F361="","",官網匯出!F361)</f>
        <v/>
      </c>
      <c r="M361" s="1" t="str">
        <f>IF(官網匯出!G361="","",官網匯出!G361)</f>
        <v/>
      </c>
      <c r="N361" s="1" t="str">
        <f>IF(官網匯出!H361="","",官網匯出!H361)</f>
        <v/>
      </c>
      <c r="P361" s="1" t="str">
        <f>IF(官網匯出!J361="","",RIGHT(官網匯出!J361,LEN(官網匯出!J361)-2))</f>
        <v/>
      </c>
      <c r="Q361" s="1" t="str">
        <f>IF(官網匯出!K361="","",官網匯出!K361)</f>
        <v/>
      </c>
      <c r="R361" s="1" t="str">
        <f>IF(官網匯出!L361="","",官網匯出!L361)</f>
        <v/>
      </c>
      <c r="S361" s="1" t="str">
        <f>IF(官網匯出!M361="","",官網匯出!M361)</f>
        <v/>
      </c>
      <c r="T361" s="1" t="str">
        <f>IF(官網匯出!N361="","",官網匯出!N361)</f>
        <v/>
      </c>
      <c r="U361" s="1" t="str">
        <f>IF(官網匯出!O361="","",官網匯出!O361)</f>
        <v/>
      </c>
      <c r="V361" s="1" t="str">
        <f>IF(官網匯出!P361="",IF(G361="","",0),官網匯出!P361)</f>
        <v/>
      </c>
      <c r="W361" s="1" t="str">
        <f>IF(官網匯出!Q361="",IF(G361="","",0),官網匯出!Q361)</f>
        <v/>
      </c>
      <c r="X361" s="1" t="str">
        <f>IF(官網匯出!R361="","",官網匯出!R361)</f>
        <v/>
      </c>
      <c r="Y361" s="1" t="str">
        <f>IF(官網匯出!S361="","",官網匯出!S361)</f>
        <v/>
      </c>
      <c r="Z361" s="1" t="str">
        <f>IF(G361="","",官網匯出!T361)</f>
        <v/>
      </c>
      <c r="AA361" s="1" t="str">
        <f>IF(G361="","",官網匯出!AK361)</f>
        <v/>
      </c>
      <c r="AB361" s="1" t="str">
        <f>IF(G361="","",IF(官網匯出!V361="","",官網匯出!V361))</f>
        <v/>
      </c>
      <c r="AJ361" s="1" t="str">
        <f>IF(G361="","",IF(官網匯出!AE361="","",官網匯出!AE361))</f>
        <v/>
      </c>
      <c r="AK361" s="1" t="str">
        <f>IF(G361="","",IF(官網匯出!AD361="","",官網匯出!AD361))</f>
        <v/>
      </c>
      <c r="AL361" s="1" t="str">
        <f t="shared" si="68"/>
        <v>0</v>
      </c>
      <c r="AM361" s="1" t="str">
        <f>IF(官網匯出!AG361="","",官網匯出!AG361)</f>
        <v/>
      </c>
      <c r="AN361" s="1" t="str">
        <f>IF(G361="","",IF(官網匯出!AH361="","",官網匯出!AH361))</f>
        <v/>
      </c>
      <c r="AO361" s="14" t="str">
        <f t="shared" si="69"/>
        <v/>
      </c>
      <c r="AP361" s="14" t="str">
        <f t="shared" si="70"/>
        <v>1</v>
      </c>
      <c r="AQ361" s="14" t="str">
        <f t="shared" si="71"/>
        <v>0</v>
      </c>
      <c r="AR361" s="1" t="str">
        <f t="shared" si="72"/>
        <v/>
      </c>
      <c r="AS361" s="1" t="str">
        <f t="shared" si="73"/>
        <v/>
      </c>
      <c r="AT361" s="1" t="str">
        <f t="shared" si="74"/>
        <v/>
      </c>
      <c r="AU361" s="1" t="str">
        <f t="shared" si="65"/>
        <v/>
      </c>
      <c r="AV361" s="1" t="e">
        <f>IF(VLOOKUP(G361,官網匯出!A:AQ,42,FALSE)="","[黃金盾官網]",VLOOKUP(G361,官網匯出!A:AQ,42,FALSE))</f>
        <v>#N/A</v>
      </c>
      <c r="AW361" s="1" t="e">
        <f>IF(LEFT(VLOOKUP(G361,官網匯出!A:AS,43,FALSE),2)="","web",LEFT(VLOOKUP(G361,官網匯出!A:AS,43,FALSE),2))</f>
        <v>#N/A</v>
      </c>
      <c r="AX361" s="1" t="str">
        <f t="shared" si="75"/>
        <v>O</v>
      </c>
    </row>
    <row r="362" spans="1:50">
      <c r="A362" s="1" t="str">
        <f>IF(G362="","",VLOOKUP(官網轉換!AW362,團名!A:B,2,FALSE))</f>
        <v/>
      </c>
      <c r="B362" s="1" t="str">
        <f>IF(G362="","",IF(LEFT(VLOOKUP(G362,官網匯出!A:AQ,43,0),2)="wf",VLOOKUP(VLOOKUP(G362,官網匯出!A:AQ,43,0),團名!$I$1:$K$12,2,FALSE),"N0071"))</f>
        <v/>
      </c>
      <c r="C362" s="1" t="str">
        <f>IFERROR(VLOOKUP(官網匯出!D362,團名!E:G,3,FALSE),"")</f>
        <v/>
      </c>
      <c r="D362" s="1" t="str">
        <f t="shared" si="66"/>
        <v/>
      </c>
      <c r="E362" s="1" t="str">
        <f t="shared" si="67"/>
        <v/>
      </c>
      <c r="F362" s="1" t="str">
        <f>IF(官網匯出!F362="已付款","","B0012")</f>
        <v>B0012</v>
      </c>
      <c r="G362" s="1" t="str">
        <f>IF(官網匯出!A362="","",官網匯出!A362)</f>
        <v/>
      </c>
      <c r="H362" s="3" t="str">
        <f>IF(官網匯出!B362="","",官網匯出!B362)</f>
        <v/>
      </c>
      <c r="I362" s="1" t="str">
        <f>IF(官網匯出!C362="","",官網匯出!C362)</f>
        <v/>
      </c>
      <c r="J362" s="1" t="str">
        <f>IF(官網匯出!D362="","",官網匯出!D362)</f>
        <v/>
      </c>
      <c r="K362" s="3" t="str">
        <f>IF(官網匯出!E362="","",官網匯出!E362)</f>
        <v/>
      </c>
      <c r="L362" s="1" t="str">
        <f>IF(官網匯出!F362="","",官網匯出!F362)</f>
        <v/>
      </c>
      <c r="M362" s="1" t="str">
        <f>IF(官網匯出!G362="","",官網匯出!G362)</f>
        <v/>
      </c>
      <c r="N362" s="1" t="str">
        <f>IF(官網匯出!H362="","",官網匯出!H362)</f>
        <v/>
      </c>
      <c r="P362" s="1" t="str">
        <f>IF(官網匯出!J362="","",RIGHT(官網匯出!J362,LEN(官網匯出!J362)-2))</f>
        <v/>
      </c>
      <c r="Q362" s="1" t="str">
        <f>IF(官網匯出!K362="","",官網匯出!K362)</f>
        <v/>
      </c>
      <c r="R362" s="1" t="str">
        <f>IF(官網匯出!L362="","",官網匯出!L362)</f>
        <v/>
      </c>
      <c r="S362" s="1" t="str">
        <f>IF(官網匯出!M362="","",官網匯出!M362)</f>
        <v/>
      </c>
      <c r="T362" s="1" t="str">
        <f>IF(官網匯出!N362="","",官網匯出!N362)</f>
        <v/>
      </c>
      <c r="U362" s="1" t="str">
        <f>IF(官網匯出!O362="","",官網匯出!O362)</f>
        <v/>
      </c>
      <c r="V362" s="1" t="str">
        <f>IF(官網匯出!P362="",IF(G362="","",0),官網匯出!P362)</f>
        <v/>
      </c>
      <c r="W362" s="1" t="str">
        <f>IF(官網匯出!Q362="",IF(G362="","",0),官網匯出!Q362)</f>
        <v/>
      </c>
      <c r="X362" s="1" t="str">
        <f>IF(官網匯出!R362="","",官網匯出!R362)</f>
        <v/>
      </c>
      <c r="Y362" s="1" t="str">
        <f>IF(官網匯出!S362="","",官網匯出!S362)</f>
        <v/>
      </c>
      <c r="Z362" s="1" t="str">
        <f>IF(G362="","",官網匯出!T362)</f>
        <v/>
      </c>
      <c r="AA362" s="1" t="str">
        <f>IF(G362="","",官網匯出!AK362)</f>
        <v/>
      </c>
      <c r="AB362" s="1" t="str">
        <f>IF(G362="","",IF(官網匯出!V362="","",官網匯出!V362))</f>
        <v/>
      </c>
      <c r="AJ362" s="1" t="str">
        <f>IF(G362="","",IF(官網匯出!AE362="","",官網匯出!AE362))</f>
        <v/>
      </c>
      <c r="AK362" s="1" t="str">
        <f>IF(G362="","",IF(官網匯出!AD362="","",官網匯出!AD362))</f>
        <v/>
      </c>
      <c r="AL362" s="1" t="str">
        <f t="shared" si="68"/>
        <v>0</v>
      </c>
      <c r="AM362" s="1" t="str">
        <f>IF(官網匯出!AG362="","",官網匯出!AG362)</f>
        <v/>
      </c>
      <c r="AN362" s="1" t="str">
        <f>IF(G362="","",IF(官網匯出!AH362="","",官網匯出!AH362))</f>
        <v/>
      </c>
      <c r="AO362" s="14" t="str">
        <f t="shared" si="69"/>
        <v/>
      </c>
      <c r="AP362" s="14" t="str">
        <f t="shared" si="70"/>
        <v>1</v>
      </c>
      <c r="AQ362" s="14" t="str">
        <f t="shared" si="71"/>
        <v>0</v>
      </c>
      <c r="AR362" s="1" t="str">
        <f t="shared" si="72"/>
        <v/>
      </c>
      <c r="AS362" s="1" t="str">
        <f t="shared" si="73"/>
        <v/>
      </c>
      <c r="AT362" s="1" t="str">
        <f t="shared" si="74"/>
        <v/>
      </c>
      <c r="AU362" s="1" t="str">
        <f t="shared" si="65"/>
        <v/>
      </c>
      <c r="AV362" s="1" t="e">
        <f>IF(VLOOKUP(G362,官網匯出!A:AQ,42,FALSE)="","[黃金盾官網]",VLOOKUP(G362,官網匯出!A:AQ,42,FALSE))</f>
        <v>#N/A</v>
      </c>
      <c r="AW362" s="1" t="e">
        <f>IF(LEFT(VLOOKUP(G362,官網匯出!A:AS,43,FALSE),2)="","web",LEFT(VLOOKUP(G362,官網匯出!A:AS,43,FALSE),2))</f>
        <v>#N/A</v>
      </c>
      <c r="AX362" s="1" t="str">
        <f t="shared" si="75"/>
        <v>O</v>
      </c>
    </row>
    <row r="363" spans="1:50">
      <c r="A363" s="1" t="str">
        <f>IF(G363="","",VLOOKUP(官網轉換!AW363,團名!A:B,2,FALSE))</f>
        <v/>
      </c>
      <c r="B363" s="1" t="str">
        <f>IF(G363="","",IF(LEFT(VLOOKUP(G363,官網匯出!A:AQ,43,0),2)="wf",VLOOKUP(VLOOKUP(G363,官網匯出!A:AQ,43,0),團名!$I$1:$K$12,2,FALSE),"N0071"))</f>
        <v/>
      </c>
      <c r="C363" s="1" t="str">
        <f>IFERROR(VLOOKUP(官網匯出!D363,團名!E:G,3,FALSE),"")</f>
        <v/>
      </c>
      <c r="D363" s="1" t="str">
        <f t="shared" si="66"/>
        <v/>
      </c>
      <c r="E363" s="1" t="str">
        <f t="shared" si="67"/>
        <v/>
      </c>
      <c r="F363" s="1" t="str">
        <f>IF(官網匯出!F363="已付款","","B0012")</f>
        <v>B0012</v>
      </c>
      <c r="G363" s="1" t="str">
        <f>IF(官網匯出!A363="","",官網匯出!A363)</f>
        <v/>
      </c>
      <c r="H363" s="3" t="str">
        <f>IF(官網匯出!B363="","",官網匯出!B363)</f>
        <v/>
      </c>
      <c r="I363" s="1" t="str">
        <f>IF(官網匯出!C363="","",官網匯出!C363)</f>
        <v/>
      </c>
      <c r="J363" s="1" t="str">
        <f>IF(官網匯出!D363="","",官網匯出!D363)</f>
        <v/>
      </c>
      <c r="K363" s="3" t="str">
        <f>IF(官網匯出!E363="","",官網匯出!E363)</f>
        <v/>
      </c>
      <c r="L363" s="1" t="str">
        <f>IF(官網匯出!F363="","",官網匯出!F363)</f>
        <v/>
      </c>
      <c r="M363" s="1" t="str">
        <f>IF(官網匯出!G363="","",官網匯出!G363)</f>
        <v/>
      </c>
      <c r="N363" s="1" t="str">
        <f>IF(官網匯出!H363="","",官網匯出!H363)</f>
        <v/>
      </c>
      <c r="P363" s="1" t="str">
        <f>IF(官網匯出!J363="","",RIGHT(官網匯出!J363,LEN(官網匯出!J363)-2))</f>
        <v/>
      </c>
      <c r="Q363" s="1" t="str">
        <f>IF(官網匯出!K363="","",官網匯出!K363)</f>
        <v/>
      </c>
      <c r="R363" s="1" t="str">
        <f>IF(官網匯出!L363="","",官網匯出!L363)</f>
        <v/>
      </c>
      <c r="S363" s="1" t="str">
        <f>IF(官網匯出!M363="","",官網匯出!M363)</f>
        <v/>
      </c>
      <c r="T363" s="1" t="str">
        <f>IF(官網匯出!N363="","",官網匯出!N363)</f>
        <v/>
      </c>
      <c r="U363" s="1" t="str">
        <f>IF(官網匯出!O363="","",官網匯出!O363)</f>
        <v/>
      </c>
      <c r="V363" s="1" t="str">
        <f>IF(官網匯出!P363="",IF(G363="","",0),官網匯出!P363)</f>
        <v/>
      </c>
      <c r="W363" s="1" t="str">
        <f>IF(官網匯出!Q363="",IF(G363="","",0),官網匯出!Q363)</f>
        <v/>
      </c>
      <c r="X363" s="1" t="str">
        <f>IF(官網匯出!R363="","",官網匯出!R363)</f>
        <v/>
      </c>
      <c r="Y363" s="1" t="str">
        <f>IF(官網匯出!S363="","",官網匯出!S363)</f>
        <v/>
      </c>
      <c r="Z363" s="1" t="str">
        <f>IF(G363="","",官網匯出!T363)</f>
        <v/>
      </c>
      <c r="AA363" s="1" t="str">
        <f>IF(G363="","",官網匯出!AK363)</f>
        <v/>
      </c>
      <c r="AB363" s="1" t="str">
        <f>IF(G363="","",IF(官網匯出!V363="","",官網匯出!V363))</f>
        <v/>
      </c>
      <c r="AJ363" s="1" t="str">
        <f>IF(G363="","",IF(官網匯出!AE363="","",官網匯出!AE363))</f>
        <v/>
      </c>
      <c r="AK363" s="1" t="str">
        <f>IF(G363="","",IF(官網匯出!AD363="","",官網匯出!AD363))</f>
        <v/>
      </c>
      <c r="AL363" s="1" t="str">
        <f t="shared" si="68"/>
        <v>0</v>
      </c>
      <c r="AM363" s="1" t="str">
        <f>IF(官網匯出!AG363="","",官網匯出!AG363)</f>
        <v/>
      </c>
      <c r="AN363" s="1" t="str">
        <f>IF(G363="","",IF(官網匯出!AH363="","",官網匯出!AH363))</f>
        <v/>
      </c>
      <c r="AO363" s="14" t="str">
        <f t="shared" si="69"/>
        <v/>
      </c>
      <c r="AP363" s="14" t="str">
        <f t="shared" si="70"/>
        <v>1</v>
      </c>
      <c r="AQ363" s="14" t="str">
        <f t="shared" si="71"/>
        <v>0</v>
      </c>
      <c r="AR363" s="1" t="str">
        <f t="shared" si="72"/>
        <v/>
      </c>
      <c r="AS363" s="1" t="str">
        <f t="shared" si="73"/>
        <v/>
      </c>
      <c r="AT363" s="1" t="str">
        <f t="shared" si="74"/>
        <v/>
      </c>
      <c r="AU363" s="1" t="str">
        <f t="shared" si="65"/>
        <v/>
      </c>
      <c r="AV363" s="1" t="e">
        <f>IF(VLOOKUP(G363,官網匯出!A:AQ,42,FALSE)="","[黃金盾官網]",VLOOKUP(G363,官網匯出!A:AQ,42,FALSE))</f>
        <v>#N/A</v>
      </c>
      <c r="AW363" s="1" t="e">
        <f>IF(LEFT(VLOOKUP(G363,官網匯出!A:AS,43,FALSE),2)="","web",LEFT(VLOOKUP(G363,官網匯出!A:AS,43,FALSE),2))</f>
        <v>#N/A</v>
      </c>
      <c r="AX363" s="1" t="str">
        <f t="shared" si="75"/>
        <v>O</v>
      </c>
    </row>
    <row r="364" spans="1:50">
      <c r="A364" s="1" t="str">
        <f>IF(G364="","",VLOOKUP(官網轉換!AW364,團名!A:B,2,FALSE))</f>
        <v/>
      </c>
      <c r="B364" s="1" t="str">
        <f>IF(G364="","",IF(LEFT(VLOOKUP(G364,官網匯出!A:AQ,43,0),2)="wf",VLOOKUP(VLOOKUP(G364,官網匯出!A:AQ,43,0),團名!$I$1:$K$12,2,FALSE),"N0071"))</f>
        <v/>
      </c>
      <c r="C364" s="1" t="str">
        <f>IFERROR(VLOOKUP(官網匯出!D364,團名!E:G,3,FALSE),"")</f>
        <v/>
      </c>
      <c r="D364" s="1" t="str">
        <f t="shared" si="66"/>
        <v/>
      </c>
      <c r="E364" s="1" t="str">
        <f t="shared" si="67"/>
        <v/>
      </c>
      <c r="F364" s="1" t="str">
        <f>IF(官網匯出!F364="已付款","","B0012")</f>
        <v>B0012</v>
      </c>
      <c r="G364" s="1" t="str">
        <f>IF(官網匯出!A364="","",官網匯出!A364)</f>
        <v/>
      </c>
      <c r="H364" s="3" t="str">
        <f>IF(官網匯出!B364="","",官網匯出!B364)</f>
        <v/>
      </c>
      <c r="I364" s="1" t="str">
        <f>IF(官網匯出!C364="","",官網匯出!C364)</f>
        <v/>
      </c>
      <c r="J364" s="1" t="str">
        <f>IF(官網匯出!D364="","",官網匯出!D364)</f>
        <v/>
      </c>
      <c r="K364" s="3" t="str">
        <f>IF(官網匯出!E364="","",官網匯出!E364)</f>
        <v/>
      </c>
      <c r="L364" s="1" t="str">
        <f>IF(官網匯出!F364="","",官網匯出!F364)</f>
        <v/>
      </c>
      <c r="M364" s="1" t="str">
        <f>IF(官網匯出!G364="","",官網匯出!G364)</f>
        <v/>
      </c>
      <c r="N364" s="1" t="str">
        <f>IF(官網匯出!H364="","",官網匯出!H364)</f>
        <v/>
      </c>
      <c r="P364" s="1" t="str">
        <f>IF(官網匯出!J364="","",RIGHT(官網匯出!J364,LEN(官網匯出!J364)-2))</f>
        <v/>
      </c>
      <c r="Q364" s="1" t="str">
        <f>IF(官網匯出!K364="","",官網匯出!K364)</f>
        <v/>
      </c>
      <c r="R364" s="1" t="str">
        <f>IF(官網匯出!L364="","",官網匯出!L364)</f>
        <v/>
      </c>
      <c r="S364" s="1" t="str">
        <f>IF(官網匯出!M364="","",官網匯出!M364)</f>
        <v/>
      </c>
      <c r="T364" s="1" t="str">
        <f>IF(官網匯出!N364="","",官網匯出!N364)</f>
        <v/>
      </c>
      <c r="U364" s="1" t="str">
        <f>IF(官網匯出!O364="","",官網匯出!O364)</f>
        <v/>
      </c>
      <c r="V364" s="1" t="str">
        <f>IF(官網匯出!P364="",IF(G364="","",0),官網匯出!P364)</f>
        <v/>
      </c>
      <c r="W364" s="1" t="str">
        <f>IF(官網匯出!Q364="",IF(G364="","",0),官網匯出!Q364)</f>
        <v/>
      </c>
      <c r="X364" s="1" t="str">
        <f>IF(官網匯出!R364="","",官網匯出!R364)</f>
        <v/>
      </c>
      <c r="Y364" s="1" t="str">
        <f>IF(官網匯出!S364="","",官網匯出!S364)</f>
        <v/>
      </c>
      <c r="Z364" s="1" t="str">
        <f>IF(G364="","",官網匯出!T364)</f>
        <v/>
      </c>
      <c r="AA364" s="1" t="str">
        <f>IF(G364="","",官網匯出!AK364)</f>
        <v/>
      </c>
      <c r="AB364" s="1" t="str">
        <f>IF(G364="","",IF(官網匯出!V364="","",官網匯出!V364))</f>
        <v/>
      </c>
      <c r="AJ364" s="1" t="str">
        <f>IF(G364="","",IF(官網匯出!AE364="","",官網匯出!AE364))</f>
        <v/>
      </c>
      <c r="AK364" s="1" t="str">
        <f>IF(G364="","",IF(官網匯出!AD364="","",官網匯出!AD364))</f>
        <v/>
      </c>
      <c r="AL364" s="1" t="str">
        <f t="shared" si="68"/>
        <v>0</v>
      </c>
      <c r="AM364" s="1" t="str">
        <f>IF(官網匯出!AG364="","",官網匯出!AG364)</f>
        <v/>
      </c>
      <c r="AN364" s="1" t="str">
        <f>IF(G364="","",IF(官網匯出!AH364="","",官網匯出!AH364))</f>
        <v/>
      </c>
      <c r="AO364" s="14" t="str">
        <f t="shared" si="69"/>
        <v/>
      </c>
      <c r="AP364" s="14" t="str">
        <f t="shared" si="70"/>
        <v>1</v>
      </c>
      <c r="AQ364" s="14" t="str">
        <f t="shared" si="71"/>
        <v>0</v>
      </c>
      <c r="AR364" s="1" t="str">
        <f t="shared" si="72"/>
        <v/>
      </c>
      <c r="AS364" s="1" t="str">
        <f t="shared" si="73"/>
        <v/>
      </c>
      <c r="AT364" s="1" t="str">
        <f t="shared" si="74"/>
        <v/>
      </c>
      <c r="AU364" s="1" t="str">
        <f t="shared" si="65"/>
        <v/>
      </c>
      <c r="AV364" s="1" t="e">
        <f>IF(VLOOKUP(G364,官網匯出!A:AQ,42,FALSE)="","[黃金盾官網]",VLOOKUP(G364,官網匯出!A:AQ,42,FALSE))</f>
        <v>#N/A</v>
      </c>
      <c r="AW364" s="1" t="e">
        <f>IF(LEFT(VLOOKUP(G364,官網匯出!A:AS,43,FALSE),2)="","web",LEFT(VLOOKUP(G364,官網匯出!A:AS,43,FALSE),2))</f>
        <v>#N/A</v>
      </c>
      <c r="AX364" s="1" t="str">
        <f t="shared" si="75"/>
        <v>O</v>
      </c>
    </row>
    <row r="365" spans="1:50">
      <c r="A365" s="1" t="str">
        <f>IF(G365="","",VLOOKUP(官網轉換!AW365,團名!A:B,2,FALSE))</f>
        <v/>
      </c>
      <c r="B365" s="1" t="str">
        <f>IF(G365="","",IF(LEFT(VLOOKUP(G365,官網匯出!A:AQ,43,0),2)="wf",VLOOKUP(VLOOKUP(G365,官網匯出!A:AQ,43,0),團名!$I$1:$K$12,2,FALSE),"N0071"))</f>
        <v/>
      </c>
      <c r="C365" s="1" t="str">
        <f>IFERROR(VLOOKUP(官網匯出!D365,團名!E:G,3,FALSE),"")</f>
        <v/>
      </c>
      <c r="D365" s="1" t="str">
        <f t="shared" si="66"/>
        <v/>
      </c>
      <c r="E365" s="1" t="str">
        <f t="shared" si="67"/>
        <v/>
      </c>
      <c r="F365" s="1" t="str">
        <f>IF(官網匯出!F365="已付款","","B0012")</f>
        <v>B0012</v>
      </c>
      <c r="G365" s="1" t="str">
        <f>IF(官網匯出!A365="","",官網匯出!A365)</f>
        <v/>
      </c>
      <c r="H365" s="3" t="str">
        <f>IF(官網匯出!B365="","",官網匯出!B365)</f>
        <v/>
      </c>
      <c r="I365" s="1" t="str">
        <f>IF(官網匯出!C365="","",官網匯出!C365)</f>
        <v/>
      </c>
      <c r="J365" s="1" t="str">
        <f>IF(官網匯出!D365="","",官網匯出!D365)</f>
        <v/>
      </c>
      <c r="K365" s="3" t="str">
        <f>IF(官網匯出!E365="","",官網匯出!E365)</f>
        <v/>
      </c>
      <c r="L365" s="1" t="str">
        <f>IF(官網匯出!F365="","",官網匯出!F365)</f>
        <v/>
      </c>
      <c r="M365" s="1" t="str">
        <f>IF(官網匯出!G365="","",官網匯出!G365)</f>
        <v/>
      </c>
      <c r="N365" s="1" t="str">
        <f>IF(官網匯出!H365="","",官網匯出!H365)</f>
        <v/>
      </c>
      <c r="P365" s="1" t="str">
        <f>IF(官網匯出!J365="","",RIGHT(官網匯出!J365,LEN(官網匯出!J365)-2))</f>
        <v/>
      </c>
      <c r="Q365" s="1" t="str">
        <f>IF(官網匯出!K365="","",官網匯出!K365)</f>
        <v/>
      </c>
      <c r="R365" s="1" t="str">
        <f>IF(官網匯出!L365="","",官網匯出!L365)</f>
        <v/>
      </c>
      <c r="S365" s="1" t="str">
        <f>IF(官網匯出!M365="","",官網匯出!M365)</f>
        <v/>
      </c>
      <c r="T365" s="1" t="str">
        <f>IF(官網匯出!N365="","",官網匯出!N365)</f>
        <v/>
      </c>
      <c r="U365" s="1" t="str">
        <f>IF(官網匯出!O365="","",官網匯出!O365)</f>
        <v/>
      </c>
      <c r="V365" s="1" t="str">
        <f>IF(官網匯出!P365="",IF(G365="","",0),官網匯出!P365)</f>
        <v/>
      </c>
      <c r="W365" s="1" t="str">
        <f>IF(官網匯出!Q365="",IF(G365="","",0),官網匯出!Q365)</f>
        <v/>
      </c>
      <c r="X365" s="1" t="str">
        <f>IF(官網匯出!R365="","",官網匯出!R365)</f>
        <v/>
      </c>
      <c r="Y365" s="1" t="str">
        <f>IF(官網匯出!S365="","",官網匯出!S365)</f>
        <v/>
      </c>
      <c r="Z365" s="1" t="str">
        <f>IF(G365="","",官網匯出!T365)</f>
        <v/>
      </c>
      <c r="AA365" s="1" t="str">
        <f>IF(G365="","",官網匯出!AK365)</f>
        <v/>
      </c>
      <c r="AB365" s="1" t="str">
        <f>IF(G365="","",IF(官網匯出!V365="","",官網匯出!V365))</f>
        <v/>
      </c>
      <c r="AJ365" s="1" t="str">
        <f>IF(G365="","",IF(官網匯出!AE365="","",官網匯出!AE365))</f>
        <v/>
      </c>
      <c r="AK365" s="1" t="str">
        <f>IF(G365="","",IF(官網匯出!AD365="","",官網匯出!AD365))</f>
        <v/>
      </c>
      <c r="AL365" s="1" t="str">
        <f t="shared" si="68"/>
        <v>0</v>
      </c>
      <c r="AM365" s="1" t="str">
        <f>IF(官網匯出!AG365="","",官網匯出!AG365)</f>
        <v/>
      </c>
      <c r="AN365" s="1" t="str">
        <f>IF(G365="","",IF(官網匯出!AH365="","",官網匯出!AH365))</f>
        <v/>
      </c>
      <c r="AO365" s="14" t="str">
        <f t="shared" si="69"/>
        <v/>
      </c>
      <c r="AP365" s="14" t="str">
        <f t="shared" si="70"/>
        <v>1</v>
      </c>
      <c r="AQ365" s="14" t="str">
        <f t="shared" si="71"/>
        <v>0</v>
      </c>
      <c r="AR365" s="1" t="str">
        <f t="shared" si="72"/>
        <v/>
      </c>
      <c r="AS365" s="1" t="str">
        <f t="shared" si="73"/>
        <v/>
      </c>
      <c r="AT365" s="1" t="str">
        <f t="shared" si="74"/>
        <v/>
      </c>
      <c r="AU365" s="1" t="str">
        <f t="shared" si="65"/>
        <v/>
      </c>
      <c r="AV365" s="1" t="e">
        <f>IF(VLOOKUP(G365,官網匯出!A:AQ,42,FALSE)="","[黃金盾官網]",VLOOKUP(G365,官網匯出!A:AQ,42,FALSE))</f>
        <v>#N/A</v>
      </c>
      <c r="AW365" s="1" t="e">
        <f>IF(LEFT(VLOOKUP(G365,官網匯出!A:AS,43,FALSE),2)="","web",LEFT(VLOOKUP(G365,官網匯出!A:AS,43,FALSE),2))</f>
        <v>#N/A</v>
      </c>
      <c r="AX365" s="1" t="str">
        <f t="shared" si="75"/>
        <v>O</v>
      </c>
    </row>
    <row r="366" spans="1:50">
      <c r="A366" s="1" t="str">
        <f>IF(G366="","",VLOOKUP(官網轉換!AW366,團名!A:B,2,FALSE))</f>
        <v/>
      </c>
      <c r="B366" s="1" t="str">
        <f>IF(G366="","",IF(LEFT(VLOOKUP(G366,官網匯出!A:AQ,43,0),2)="wf",VLOOKUP(VLOOKUP(G366,官網匯出!A:AQ,43,0),團名!$I$1:$K$12,2,FALSE),"N0071"))</f>
        <v/>
      </c>
      <c r="C366" s="1" t="str">
        <f>IFERROR(VLOOKUP(官網匯出!D366,團名!E:G,3,FALSE),"")</f>
        <v/>
      </c>
      <c r="D366" s="1" t="str">
        <f t="shared" si="66"/>
        <v/>
      </c>
      <c r="E366" s="1" t="str">
        <f t="shared" si="67"/>
        <v/>
      </c>
      <c r="F366" s="1" t="str">
        <f>IF(官網匯出!F366="已付款","","B0012")</f>
        <v>B0012</v>
      </c>
      <c r="G366" s="1" t="str">
        <f>IF(官網匯出!A366="","",官網匯出!A366)</f>
        <v/>
      </c>
      <c r="H366" s="3" t="str">
        <f>IF(官網匯出!B366="","",官網匯出!B366)</f>
        <v/>
      </c>
      <c r="I366" s="1" t="str">
        <f>IF(官網匯出!C366="","",官網匯出!C366)</f>
        <v/>
      </c>
      <c r="J366" s="1" t="str">
        <f>IF(官網匯出!D366="","",官網匯出!D366)</f>
        <v/>
      </c>
      <c r="K366" s="3" t="str">
        <f>IF(官網匯出!E366="","",官網匯出!E366)</f>
        <v/>
      </c>
      <c r="L366" s="1" t="str">
        <f>IF(官網匯出!F366="","",官網匯出!F366)</f>
        <v/>
      </c>
      <c r="M366" s="1" t="str">
        <f>IF(官網匯出!G366="","",官網匯出!G366)</f>
        <v/>
      </c>
      <c r="N366" s="1" t="str">
        <f>IF(官網匯出!H366="","",官網匯出!H366)</f>
        <v/>
      </c>
      <c r="P366" s="1" t="str">
        <f>IF(官網匯出!J366="","",RIGHT(官網匯出!J366,LEN(官網匯出!J366)-2))</f>
        <v/>
      </c>
      <c r="Q366" s="1" t="str">
        <f>IF(官網匯出!K366="","",官網匯出!K366)</f>
        <v/>
      </c>
      <c r="R366" s="1" t="str">
        <f>IF(官網匯出!L366="","",官網匯出!L366)</f>
        <v/>
      </c>
      <c r="S366" s="1" t="str">
        <f>IF(官網匯出!M366="","",官網匯出!M366)</f>
        <v/>
      </c>
      <c r="T366" s="1" t="str">
        <f>IF(官網匯出!N366="","",官網匯出!N366)</f>
        <v/>
      </c>
      <c r="U366" s="1" t="str">
        <f>IF(官網匯出!O366="","",官網匯出!O366)</f>
        <v/>
      </c>
      <c r="V366" s="1" t="str">
        <f>IF(官網匯出!P366="",IF(G366="","",0),官網匯出!P366)</f>
        <v/>
      </c>
      <c r="W366" s="1" t="str">
        <f>IF(官網匯出!Q366="",IF(G366="","",0),官網匯出!Q366)</f>
        <v/>
      </c>
      <c r="X366" s="1" t="str">
        <f>IF(官網匯出!R366="","",官網匯出!R366)</f>
        <v/>
      </c>
      <c r="Y366" s="1" t="str">
        <f>IF(官網匯出!S366="","",官網匯出!S366)</f>
        <v/>
      </c>
      <c r="Z366" s="1" t="str">
        <f>IF(G366="","",官網匯出!T366)</f>
        <v/>
      </c>
      <c r="AA366" s="1" t="str">
        <f>IF(G366="","",官網匯出!AK366)</f>
        <v/>
      </c>
      <c r="AB366" s="1" t="str">
        <f>IF(G366="","",IF(官網匯出!V366="","",官網匯出!V366))</f>
        <v/>
      </c>
      <c r="AJ366" s="1" t="str">
        <f>IF(G366="","",IF(官網匯出!AE366="","",官網匯出!AE366))</f>
        <v/>
      </c>
      <c r="AK366" s="1" t="str">
        <f>IF(G366="","",IF(官網匯出!AD366="","",官網匯出!AD366))</f>
        <v/>
      </c>
      <c r="AL366" s="1" t="str">
        <f t="shared" si="68"/>
        <v>0</v>
      </c>
      <c r="AM366" s="1" t="str">
        <f>IF(官網匯出!AG366="","",官網匯出!AG366)</f>
        <v/>
      </c>
      <c r="AN366" s="1" t="str">
        <f>IF(G366="","",IF(官網匯出!AH366="","",官網匯出!AH366))</f>
        <v/>
      </c>
      <c r="AO366" s="14" t="str">
        <f t="shared" si="69"/>
        <v/>
      </c>
      <c r="AP366" s="14" t="str">
        <f t="shared" si="70"/>
        <v>1</v>
      </c>
      <c r="AQ366" s="14" t="str">
        <f t="shared" si="71"/>
        <v>0</v>
      </c>
      <c r="AR366" s="1" t="str">
        <f t="shared" si="72"/>
        <v/>
      </c>
      <c r="AS366" s="1" t="str">
        <f t="shared" si="73"/>
        <v/>
      </c>
      <c r="AT366" s="1" t="str">
        <f t="shared" si="74"/>
        <v/>
      </c>
      <c r="AU366" s="1" t="str">
        <f t="shared" si="65"/>
        <v/>
      </c>
      <c r="AV366" s="1" t="e">
        <f>IF(VLOOKUP(G366,官網匯出!A:AQ,42,FALSE)="","[黃金盾官網]",VLOOKUP(G366,官網匯出!A:AQ,42,FALSE))</f>
        <v>#N/A</v>
      </c>
      <c r="AW366" s="1" t="e">
        <f>IF(LEFT(VLOOKUP(G366,官網匯出!A:AS,43,FALSE),2)="","web",LEFT(VLOOKUP(G366,官網匯出!A:AS,43,FALSE),2))</f>
        <v>#N/A</v>
      </c>
      <c r="AX366" s="1" t="str">
        <f t="shared" si="75"/>
        <v>O</v>
      </c>
    </row>
    <row r="367" spans="1:50">
      <c r="A367" s="1" t="str">
        <f>IF(G367="","",VLOOKUP(官網轉換!AW367,團名!A:B,2,FALSE))</f>
        <v/>
      </c>
      <c r="B367" s="1" t="str">
        <f>IF(G367="","",IF(LEFT(VLOOKUP(G367,官網匯出!A:AQ,43,0),2)="wf",VLOOKUP(VLOOKUP(G367,官網匯出!A:AQ,43,0),團名!$I$1:$K$12,2,FALSE),"N0071"))</f>
        <v/>
      </c>
      <c r="C367" s="1" t="str">
        <f>IFERROR(VLOOKUP(官網匯出!D367,團名!E:G,3,FALSE),"")</f>
        <v/>
      </c>
      <c r="D367" s="1" t="str">
        <f t="shared" si="66"/>
        <v/>
      </c>
      <c r="E367" s="1" t="str">
        <f t="shared" si="67"/>
        <v/>
      </c>
      <c r="F367" s="1" t="str">
        <f>IF(官網匯出!F367="已付款","","B0012")</f>
        <v>B0012</v>
      </c>
      <c r="G367" s="1" t="str">
        <f>IF(官網匯出!A367="","",官網匯出!A367)</f>
        <v/>
      </c>
      <c r="H367" s="3" t="str">
        <f>IF(官網匯出!B367="","",官網匯出!B367)</f>
        <v/>
      </c>
      <c r="I367" s="1" t="str">
        <f>IF(官網匯出!C367="","",官網匯出!C367)</f>
        <v/>
      </c>
      <c r="J367" s="1" t="str">
        <f>IF(官網匯出!D367="","",官網匯出!D367)</f>
        <v/>
      </c>
      <c r="K367" s="3" t="str">
        <f>IF(官網匯出!E367="","",官網匯出!E367)</f>
        <v/>
      </c>
      <c r="L367" s="1" t="str">
        <f>IF(官網匯出!F367="","",官網匯出!F367)</f>
        <v/>
      </c>
      <c r="M367" s="1" t="str">
        <f>IF(官網匯出!G367="","",官網匯出!G367)</f>
        <v/>
      </c>
      <c r="N367" s="1" t="str">
        <f>IF(官網匯出!H367="","",官網匯出!H367)</f>
        <v/>
      </c>
      <c r="P367" s="1" t="str">
        <f>IF(官網匯出!J367="","",RIGHT(官網匯出!J367,LEN(官網匯出!J367)-2))</f>
        <v/>
      </c>
      <c r="Q367" s="1" t="str">
        <f>IF(官網匯出!K367="","",官網匯出!K367)</f>
        <v/>
      </c>
      <c r="R367" s="1" t="str">
        <f>IF(官網匯出!L367="","",官網匯出!L367)</f>
        <v/>
      </c>
      <c r="S367" s="1" t="str">
        <f>IF(官網匯出!M367="","",官網匯出!M367)</f>
        <v/>
      </c>
      <c r="T367" s="1" t="str">
        <f>IF(官網匯出!N367="","",官網匯出!N367)</f>
        <v/>
      </c>
      <c r="U367" s="1" t="str">
        <f>IF(官網匯出!O367="","",官網匯出!O367)</f>
        <v/>
      </c>
      <c r="V367" s="1" t="str">
        <f>IF(官網匯出!P367="",IF(G367="","",0),官網匯出!P367)</f>
        <v/>
      </c>
      <c r="W367" s="1" t="str">
        <f>IF(官網匯出!Q367="",IF(G367="","",0),官網匯出!Q367)</f>
        <v/>
      </c>
      <c r="X367" s="1" t="str">
        <f>IF(官網匯出!R367="","",官網匯出!R367)</f>
        <v/>
      </c>
      <c r="Y367" s="1" t="str">
        <f>IF(官網匯出!S367="","",官網匯出!S367)</f>
        <v/>
      </c>
      <c r="Z367" s="1" t="str">
        <f>IF(G367="","",官網匯出!T367)</f>
        <v/>
      </c>
      <c r="AA367" s="1" t="str">
        <f>IF(G367="","",官網匯出!AK367)</f>
        <v/>
      </c>
      <c r="AB367" s="1" t="str">
        <f>IF(G367="","",IF(官網匯出!V367="","",官網匯出!V367))</f>
        <v/>
      </c>
      <c r="AJ367" s="1" t="str">
        <f>IF(G367="","",IF(官網匯出!AE367="","",官網匯出!AE367))</f>
        <v/>
      </c>
      <c r="AK367" s="1" t="str">
        <f>IF(G367="","",IF(官網匯出!AD367="","",官網匯出!AD367))</f>
        <v/>
      </c>
      <c r="AL367" s="1" t="str">
        <f t="shared" si="68"/>
        <v>0</v>
      </c>
      <c r="AM367" s="1" t="str">
        <f>IF(官網匯出!AG367="","",官網匯出!AG367)</f>
        <v/>
      </c>
      <c r="AN367" s="1" t="str">
        <f>IF(G367="","",IF(官網匯出!AH367="","",官網匯出!AH367))</f>
        <v/>
      </c>
      <c r="AO367" s="14" t="str">
        <f t="shared" si="69"/>
        <v/>
      </c>
      <c r="AP367" s="14" t="str">
        <f t="shared" si="70"/>
        <v>1</v>
      </c>
      <c r="AQ367" s="14" t="str">
        <f t="shared" si="71"/>
        <v>0</v>
      </c>
      <c r="AR367" s="1" t="str">
        <f t="shared" si="72"/>
        <v/>
      </c>
      <c r="AS367" s="1" t="str">
        <f t="shared" si="73"/>
        <v/>
      </c>
      <c r="AT367" s="1" t="str">
        <f t="shared" si="74"/>
        <v/>
      </c>
      <c r="AU367" s="1" t="str">
        <f t="shared" si="65"/>
        <v/>
      </c>
      <c r="AV367" s="1" t="e">
        <f>IF(VLOOKUP(G367,官網匯出!A:AQ,42,FALSE)="","[黃金盾官網]",VLOOKUP(G367,官網匯出!A:AQ,42,FALSE))</f>
        <v>#N/A</v>
      </c>
      <c r="AW367" s="1" t="e">
        <f>IF(LEFT(VLOOKUP(G367,官網匯出!A:AS,43,FALSE),2)="","web",LEFT(VLOOKUP(G367,官網匯出!A:AS,43,FALSE),2))</f>
        <v>#N/A</v>
      </c>
      <c r="AX367" s="1" t="str">
        <f t="shared" si="75"/>
        <v>O</v>
      </c>
    </row>
    <row r="368" spans="1:50">
      <c r="A368" s="1" t="str">
        <f>IF(G368="","",VLOOKUP(官網轉換!AW368,團名!A:B,2,FALSE))</f>
        <v/>
      </c>
      <c r="B368" s="1" t="str">
        <f>IF(G368="","",IF(LEFT(VLOOKUP(G368,官網匯出!A:AQ,43,0),2)="wf",VLOOKUP(VLOOKUP(G368,官網匯出!A:AQ,43,0),團名!$I$1:$K$12,2,FALSE),"N0071"))</f>
        <v/>
      </c>
      <c r="C368" s="1" t="str">
        <f>IFERROR(VLOOKUP(官網匯出!D368,團名!E:G,3,FALSE),"")</f>
        <v/>
      </c>
      <c r="D368" s="1" t="str">
        <f t="shared" si="66"/>
        <v/>
      </c>
      <c r="E368" s="1" t="str">
        <f t="shared" si="67"/>
        <v/>
      </c>
      <c r="F368" s="1" t="str">
        <f>IF(官網匯出!F368="已付款","","B0012")</f>
        <v>B0012</v>
      </c>
      <c r="G368" s="1" t="str">
        <f>IF(官網匯出!A368="","",官網匯出!A368)</f>
        <v/>
      </c>
      <c r="H368" s="3" t="str">
        <f>IF(官網匯出!B368="","",官網匯出!B368)</f>
        <v/>
      </c>
      <c r="I368" s="1" t="str">
        <f>IF(官網匯出!C368="","",官網匯出!C368)</f>
        <v/>
      </c>
      <c r="J368" s="1" t="str">
        <f>IF(官網匯出!D368="","",官網匯出!D368)</f>
        <v/>
      </c>
      <c r="K368" s="3" t="str">
        <f>IF(官網匯出!E368="","",官網匯出!E368)</f>
        <v/>
      </c>
      <c r="L368" s="1" t="str">
        <f>IF(官網匯出!F368="","",官網匯出!F368)</f>
        <v/>
      </c>
      <c r="M368" s="1" t="str">
        <f>IF(官網匯出!G368="","",官網匯出!G368)</f>
        <v/>
      </c>
      <c r="N368" s="1" t="str">
        <f>IF(官網匯出!H368="","",官網匯出!H368)</f>
        <v/>
      </c>
      <c r="P368" s="1" t="str">
        <f>IF(官網匯出!J368="","",RIGHT(官網匯出!J368,LEN(官網匯出!J368)-2))</f>
        <v/>
      </c>
      <c r="Q368" s="1" t="str">
        <f>IF(官網匯出!K368="","",官網匯出!K368)</f>
        <v/>
      </c>
      <c r="R368" s="1" t="str">
        <f>IF(官網匯出!L368="","",官網匯出!L368)</f>
        <v/>
      </c>
      <c r="S368" s="1" t="str">
        <f>IF(官網匯出!M368="","",官網匯出!M368)</f>
        <v/>
      </c>
      <c r="T368" s="1" t="str">
        <f>IF(官網匯出!N368="","",官網匯出!N368)</f>
        <v/>
      </c>
      <c r="U368" s="1" t="str">
        <f>IF(官網匯出!O368="","",官網匯出!O368)</f>
        <v/>
      </c>
      <c r="V368" s="1" t="str">
        <f>IF(官網匯出!P368="",IF(G368="","",0),官網匯出!P368)</f>
        <v/>
      </c>
      <c r="W368" s="1" t="str">
        <f>IF(官網匯出!Q368="",IF(G368="","",0),官網匯出!Q368)</f>
        <v/>
      </c>
      <c r="X368" s="1" t="str">
        <f>IF(官網匯出!R368="","",官網匯出!R368)</f>
        <v/>
      </c>
      <c r="Y368" s="1" t="str">
        <f>IF(官網匯出!S368="","",官網匯出!S368)</f>
        <v/>
      </c>
      <c r="Z368" s="1" t="str">
        <f>IF(G368="","",官網匯出!T368)</f>
        <v/>
      </c>
      <c r="AA368" s="1" t="str">
        <f>IF(G368="","",官網匯出!AK368)</f>
        <v/>
      </c>
      <c r="AB368" s="1" t="str">
        <f>IF(G368="","",IF(官網匯出!V368="","",官網匯出!V368))</f>
        <v/>
      </c>
      <c r="AJ368" s="1" t="str">
        <f>IF(G368="","",IF(官網匯出!AE368="","",官網匯出!AE368))</f>
        <v/>
      </c>
      <c r="AK368" s="1" t="str">
        <f>IF(G368="","",IF(官網匯出!AD368="","",官網匯出!AD368))</f>
        <v/>
      </c>
      <c r="AL368" s="1" t="str">
        <f t="shared" si="68"/>
        <v>0</v>
      </c>
      <c r="AM368" s="1" t="str">
        <f>IF(官網匯出!AG368="","",官網匯出!AG368)</f>
        <v/>
      </c>
      <c r="AN368" s="1" t="str">
        <f>IF(G368="","",IF(官網匯出!AH368="","",官網匯出!AH368))</f>
        <v/>
      </c>
      <c r="AO368" s="14" t="str">
        <f t="shared" si="69"/>
        <v/>
      </c>
      <c r="AP368" s="14" t="str">
        <f t="shared" si="70"/>
        <v>1</v>
      </c>
      <c r="AQ368" s="14" t="str">
        <f t="shared" si="71"/>
        <v>0</v>
      </c>
      <c r="AR368" s="1" t="str">
        <f t="shared" si="72"/>
        <v/>
      </c>
      <c r="AS368" s="1" t="str">
        <f t="shared" si="73"/>
        <v/>
      </c>
      <c r="AT368" s="1" t="str">
        <f t="shared" si="74"/>
        <v/>
      </c>
      <c r="AU368" s="1" t="str">
        <f t="shared" si="65"/>
        <v/>
      </c>
      <c r="AV368" s="1" t="e">
        <f>IF(VLOOKUP(G368,官網匯出!A:AQ,42,FALSE)="","[黃金盾官網]",VLOOKUP(G368,官網匯出!A:AQ,42,FALSE))</f>
        <v>#N/A</v>
      </c>
      <c r="AW368" s="1" t="e">
        <f>IF(LEFT(VLOOKUP(G368,官網匯出!A:AS,43,FALSE),2)="","web",LEFT(VLOOKUP(G368,官網匯出!A:AS,43,FALSE),2))</f>
        <v>#N/A</v>
      </c>
      <c r="AX368" s="1" t="str">
        <f t="shared" si="75"/>
        <v>O</v>
      </c>
    </row>
    <row r="369" spans="1:50">
      <c r="A369" s="1" t="str">
        <f>IF(G369="","",VLOOKUP(官網轉換!AW369,團名!A:B,2,FALSE))</f>
        <v/>
      </c>
      <c r="B369" s="1" t="str">
        <f>IF(G369="","",IF(LEFT(VLOOKUP(G369,官網匯出!A:AQ,43,0),2)="wf",VLOOKUP(VLOOKUP(G369,官網匯出!A:AQ,43,0),團名!$I$1:$K$12,2,FALSE),"N0071"))</f>
        <v/>
      </c>
      <c r="C369" s="1" t="str">
        <f>IFERROR(VLOOKUP(官網匯出!D369,團名!E:G,3,FALSE),"")</f>
        <v/>
      </c>
      <c r="D369" s="1" t="str">
        <f t="shared" si="66"/>
        <v/>
      </c>
      <c r="E369" s="1" t="str">
        <f t="shared" si="67"/>
        <v/>
      </c>
      <c r="F369" s="1" t="str">
        <f>IF(官網匯出!F369="已付款","","B0012")</f>
        <v>B0012</v>
      </c>
      <c r="G369" s="1" t="str">
        <f>IF(官網匯出!A369="","",官網匯出!A369)</f>
        <v/>
      </c>
      <c r="H369" s="3" t="str">
        <f>IF(官網匯出!B369="","",官網匯出!B369)</f>
        <v/>
      </c>
      <c r="I369" s="1" t="str">
        <f>IF(官網匯出!C369="","",官網匯出!C369)</f>
        <v/>
      </c>
      <c r="J369" s="1" t="str">
        <f>IF(官網匯出!D369="","",官網匯出!D369)</f>
        <v/>
      </c>
      <c r="K369" s="3" t="str">
        <f>IF(官網匯出!E369="","",官網匯出!E369)</f>
        <v/>
      </c>
      <c r="L369" s="1" t="str">
        <f>IF(官網匯出!F369="","",官網匯出!F369)</f>
        <v/>
      </c>
      <c r="M369" s="1" t="str">
        <f>IF(官網匯出!G369="","",官網匯出!G369)</f>
        <v/>
      </c>
      <c r="N369" s="1" t="str">
        <f>IF(官網匯出!H369="","",官網匯出!H369)</f>
        <v/>
      </c>
      <c r="P369" s="1" t="str">
        <f>IF(官網匯出!J369="","",RIGHT(官網匯出!J369,LEN(官網匯出!J369)-2))</f>
        <v/>
      </c>
      <c r="Q369" s="1" t="str">
        <f>IF(官網匯出!K369="","",官網匯出!K369)</f>
        <v/>
      </c>
      <c r="R369" s="1" t="str">
        <f>IF(官網匯出!L369="","",官網匯出!L369)</f>
        <v/>
      </c>
      <c r="S369" s="1" t="str">
        <f>IF(官網匯出!M369="","",官網匯出!M369)</f>
        <v/>
      </c>
      <c r="T369" s="1" t="str">
        <f>IF(官網匯出!N369="","",官網匯出!N369)</f>
        <v/>
      </c>
      <c r="U369" s="1" t="str">
        <f>IF(官網匯出!O369="","",官網匯出!O369)</f>
        <v/>
      </c>
      <c r="V369" s="1" t="str">
        <f>IF(官網匯出!P369="",IF(G369="","",0),官網匯出!P369)</f>
        <v/>
      </c>
      <c r="W369" s="1" t="str">
        <f>IF(官網匯出!Q369="",IF(G369="","",0),官網匯出!Q369)</f>
        <v/>
      </c>
      <c r="X369" s="1" t="str">
        <f>IF(官網匯出!R369="","",官網匯出!R369)</f>
        <v/>
      </c>
      <c r="Y369" s="1" t="str">
        <f>IF(官網匯出!S369="","",官網匯出!S369)</f>
        <v/>
      </c>
      <c r="Z369" s="1" t="str">
        <f>IF(G369="","",官網匯出!T369)</f>
        <v/>
      </c>
      <c r="AA369" s="1" t="str">
        <f>IF(G369="","",官網匯出!AK369)</f>
        <v/>
      </c>
      <c r="AB369" s="1" t="str">
        <f>IF(G369="","",IF(官網匯出!V369="","",官網匯出!V369))</f>
        <v/>
      </c>
      <c r="AJ369" s="1" t="str">
        <f>IF(G369="","",IF(官網匯出!AE369="","",官網匯出!AE369))</f>
        <v/>
      </c>
      <c r="AK369" s="1" t="str">
        <f>IF(G369="","",IF(官網匯出!AD369="","",官網匯出!AD369))</f>
        <v/>
      </c>
      <c r="AL369" s="1" t="str">
        <f t="shared" si="68"/>
        <v>0</v>
      </c>
      <c r="AM369" s="1" t="str">
        <f>IF(官網匯出!AG369="","",官網匯出!AG369)</f>
        <v/>
      </c>
      <c r="AN369" s="1" t="str">
        <f>IF(G369="","",IF(官網匯出!AH369="","",官網匯出!AH369))</f>
        <v/>
      </c>
      <c r="AO369" s="14" t="str">
        <f t="shared" si="69"/>
        <v/>
      </c>
      <c r="AP369" s="14" t="str">
        <f t="shared" si="70"/>
        <v>1</v>
      </c>
      <c r="AQ369" s="14" t="str">
        <f t="shared" si="71"/>
        <v>0</v>
      </c>
      <c r="AR369" s="1" t="str">
        <f t="shared" si="72"/>
        <v/>
      </c>
      <c r="AS369" s="1" t="str">
        <f t="shared" si="73"/>
        <v/>
      </c>
      <c r="AT369" s="1" t="str">
        <f t="shared" si="74"/>
        <v/>
      </c>
      <c r="AU369" s="1" t="str">
        <f t="shared" si="65"/>
        <v/>
      </c>
      <c r="AV369" s="1" t="e">
        <f>IF(VLOOKUP(G369,官網匯出!A:AQ,42,FALSE)="","[黃金盾官網]",VLOOKUP(G369,官網匯出!A:AQ,42,FALSE))</f>
        <v>#N/A</v>
      </c>
      <c r="AW369" s="1" t="e">
        <f>IF(LEFT(VLOOKUP(G369,官網匯出!A:AS,43,FALSE),2)="","web",LEFT(VLOOKUP(G369,官網匯出!A:AS,43,FALSE),2))</f>
        <v>#N/A</v>
      </c>
      <c r="AX369" s="1" t="str">
        <f t="shared" si="75"/>
        <v>O</v>
      </c>
    </row>
    <row r="370" spans="1:50">
      <c r="A370" s="1" t="str">
        <f>IF(G370="","",VLOOKUP(官網轉換!AW370,團名!A:B,2,FALSE))</f>
        <v/>
      </c>
      <c r="B370" s="1" t="str">
        <f>IF(G370="","",IF(LEFT(VLOOKUP(G370,官網匯出!A:AQ,43,0),2)="wf",VLOOKUP(VLOOKUP(G370,官網匯出!A:AQ,43,0),團名!$I$1:$K$12,2,FALSE),"N0071"))</f>
        <v/>
      </c>
      <c r="C370" s="1" t="str">
        <f>IFERROR(VLOOKUP(官網匯出!D370,團名!E:G,3,FALSE),"")</f>
        <v/>
      </c>
      <c r="D370" s="1" t="str">
        <f t="shared" si="66"/>
        <v/>
      </c>
      <c r="E370" s="1" t="str">
        <f t="shared" si="67"/>
        <v/>
      </c>
      <c r="F370" s="1" t="str">
        <f>IF(官網匯出!F370="已付款","","B0012")</f>
        <v>B0012</v>
      </c>
      <c r="G370" s="1" t="str">
        <f>IF(官網匯出!A370="","",官網匯出!A370)</f>
        <v/>
      </c>
      <c r="H370" s="3" t="str">
        <f>IF(官網匯出!B370="","",官網匯出!B370)</f>
        <v/>
      </c>
      <c r="I370" s="1" t="str">
        <f>IF(官網匯出!C370="","",官網匯出!C370)</f>
        <v/>
      </c>
      <c r="J370" s="1" t="str">
        <f>IF(官網匯出!D370="","",官網匯出!D370)</f>
        <v/>
      </c>
      <c r="K370" s="3" t="str">
        <f>IF(官網匯出!E370="","",官網匯出!E370)</f>
        <v/>
      </c>
      <c r="L370" s="1" t="str">
        <f>IF(官網匯出!F370="","",官網匯出!F370)</f>
        <v/>
      </c>
      <c r="M370" s="1" t="str">
        <f>IF(官網匯出!G370="","",官網匯出!G370)</f>
        <v/>
      </c>
      <c r="N370" s="1" t="str">
        <f>IF(官網匯出!H370="","",官網匯出!H370)</f>
        <v/>
      </c>
      <c r="P370" s="1" t="str">
        <f>IF(官網匯出!J370="","",RIGHT(官網匯出!J370,LEN(官網匯出!J370)-2))</f>
        <v/>
      </c>
      <c r="Q370" s="1" t="str">
        <f>IF(官網匯出!K370="","",官網匯出!K370)</f>
        <v/>
      </c>
      <c r="R370" s="1" t="str">
        <f>IF(官網匯出!L370="","",官網匯出!L370)</f>
        <v/>
      </c>
      <c r="S370" s="1" t="str">
        <f>IF(官網匯出!M370="","",官網匯出!M370)</f>
        <v/>
      </c>
      <c r="T370" s="1" t="str">
        <f>IF(官網匯出!N370="","",官網匯出!N370)</f>
        <v/>
      </c>
      <c r="U370" s="1" t="str">
        <f>IF(官網匯出!O370="","",官網匯出!O370)</f>
        <v/>
      </c>
      <c r="V370" s="1" t="str">
        <f>IF(官網匯出!P370="",IF(G370="","",0),官網匯出!P370)</f>
        <v/>
      </c>
      <c r="W370" s="1" t="str">
        <f>IF(官網匯出!Q370="",IF(G370="","",0),官網匯出!Q370)</f>
        <v/>
      </c>
      <c r="X370" s="1" t="str">
        <f>IF(官網匯出!R370="","",官網匯出!R370)</f>
        <v/>
      </c>
      <c r="Y370" s="1" t="str">
        <f>IF(官網匯出!S370="","",官網匯出!S370)</f>
        <v/>
      </c>
      <c r="Z370" s="1" t="str">
        <f>IF(G370="","",官網匯出!T370)</f>
        <v/>
      </c>
      <c r="AA370" s="1" t="str">
        <f>IF(G370="","",官網匯出!AK370)</f>
        <v/>
      </c>
      <c r="AB370" s="1" t="str">
        <f>IF(G370="","",IF(官網匯出!V370="","",官網匯出!V370))</f>
        <v/>
      </c>
      <c r="AJ370" s="1" t="str">
        <f>IF(G370="","",IF(官網匯出!AE370="","",官網匯出!AE370))</f>
        <v/>
      </c>
      <c r="AK370" s="1" t="str">
        <f>IF(G370="","",IF(官網匯出!AD370="","",官網匯出!AD370))</f>
        <v/>
      </c>
      <c r="AL370" s="1" t="str">
        <f t="shared" si="68"/>
        <v>0</v>
      </c>
      <c r="AM370" s="1" t="str">
        <f>IF(官網匯出!AG370="","",官網匯出!AG370)</f>
        <v/>
      </c>
      <c r="AN370" s="1" t="str">
        <f>IF(G370="","",IF(官網匯出!AH370="","",官網匯出!AH370))</f>
        <v/>
      </c>
      <c r="AO370" s="14" t="str">
        <f t="shared" si="69"/>
        <v/>
      </c>
      <c r="AP370" s="14" t="str">
        <f t="shared" si="70"/>
        <v>1</v>
      </c>
      <c r="AQ370" s="14" t="str">
        <f t="shared" si="71"/>
        <v>0</v>
      </c>
      <c r="AR370" s="1" t="str">
        <f t="shared" si="72"/>
        <v/>
      </c>
      <c r="AS370" s="1" t="str">
        <f t="shared" si="73"/>
        <v/>
      </c>
      <c r="AT370" s="1" t="str">
        <f t="shared" si="74"/>
        <v/>
      </c>
      <c r="AU370" s="1" t="str">
        <f t="shared" si="65"/>
        <v/>
      </c>
      <c r="AV370" s="1" t="e">
        <f>IF(VLOOKUP(G370,官網匯出!A:AQ,42,FALSE)="","[黃金盾官網]",VLOOKUP(G370,官網匯出!A:AQ,42,FALSE))</f>
        <v>#N/A</v>
      </c>
      <c r="AW370" s="1" t="e">
        <f>IF(LEFT(VLOOKUP(G370,官網匯出!A:AS,43,FALSE),2)="","web",LEFT(VLOOKUP(G370,官網匯出!A:AS,43,FALSE),2))</f>
        <v>#N/A</v>
      </c>
      <c r="AX370" s="1" t="str">
        <f t="shared" si="75"/>
        <v>O</v>
      </c>
    </row>
    <row r="371" spans="1:50">
      <c r="A371" s="1" t="str">
        <f>IF(G371="","",VLOOKUP(官網轉換!AW371,團名!A:B,2,FALSE))</f>
        <v/>
      </c>
      <c r="B371" s="1" t="str">
        <f>IF(G371="","",IF(LEFT(VLOOKUP(G371,官網匯出!A:AQ,43,0),2)="wf",VLOOKUP(VLOOKUP(G371,官網匯出!A:AQ,43,0),團名!$I$1:$K$12,2,FALSE),"N0071"))</f>
        <v/>
      </c>
      <c r="C371" s="1" t="str">
        <f>IFERROR(VLOOKUP(官網匯出!D371,團名!E:G,3,FALSE),"")</f>
        <v/>
      </c>
      <c r="D371" s="1" t="str">
        <f t="shared" si="66"/>
        <v/>
      </c>
      <c r="E371" s="1" t="str">
        <f t="shared" si="67"/>
        <v/>
      </c>
      <c r="F371" s="1" t="str">
        <f>IF(官網匯出!F371="已付款","","B0012")</f>
        <v>B0012</v>
      </c>
      <c r="G371" s="1" t="str">
        <f>IF(官網匯出!A371="","",官網匯出!A371)</f>
        <v/>
      </c>
      <c r="H371" s="3" t="str">
        <f>IF(官網匯出!B371="","",官網匯出!B371)</f>
        <v/>
      </c>
      <c r="I371" s="1" t="str">
        <f>IF(官網匯出!C371="","",官網匯出!C371)</f>
        <v/>
      </c>
      <c r="J371" s="1" t="str">
        <f>IF(官網匯出!D371="","",官網匯出!D371)</f>
        <v/>
      </c>
      <c r="K371" s="3" t="str">
        <f>IF(官網匯出!E371="","",官網匯出!E371)</f>
        <v/>
      </c>
      <c r="L371" s="1" t="str">
        <f>IF(官網匯出!F371="","",官網匯出!F371)</f>
        <v/>
      </c>
      <c r="M371" s="1" t="str">
        <f>IF(官網匯出!G371="","",官網匯出!G371)</f>
        <v/>
      </c>
      <c r="N371" s="1" t="str">
        <f>IF(官網匯出!H371="","",官網匯出!H371)</f>
        <v/>
      </c>
      <c r="P371" s="1" t="str">
        <f>IF(官網匯出!J371="","",RIGHT(官網匯出!J371,LEN(官網匯出!J371)-2))</f>
        <v/>
      </c>
      <c r="Q371" s="1" t="str">
        <f>IF(官網匯出!K371="","",官網匯出!K371)</f>
        <v/>
      </c>
      <c r="R371" s="1" t="str">
        <f>IF(官網匯出!L371="","",官網匯出!L371)</f>
        <v/>
      </c>
      <c r="S371" s="1" t="str">
        <f>IF(官網匯出!M371="","",官網匯出!M371)</f>
        <v/>
      </c>
      <c r="T371" s="1" t="str">
        <f>IF(官網匯出!N371="","",官網匯出!N371)</f>
        <v/>
      </c>
      <c r="U371" s="1" t="str">
        <f>IF(官網匯出!O371="","",官網匯出!O371)</f>
        <v/>
      </c>
      <c r="V371" s="1" t="str">
        <f>IF(官網匯出!P371="",IF(G371="","",0),官網匯出!P371)</f>
        <v/>
      </c>
      <c r="W371" s="1" t="str">
        <f>IF(官網匯出!Q371="",IF(G371="","",0),官網匯出!Q371)</f>
        <v/>
      </c>
      <c r="X371" s="1" t="str">
        <f>IF(官網匯出!R371="","",官網匯出!R371)</f>
        <v/>
      </c>
      <c r="Y371" s="1" t="str">
        <f>IF(官網匯出!S371="","",官網匯出!S371)</f>
        <v/>
      </c>
      <c r="Z371" s="1" t="str">
        <f>IF(G371="","",官網匯出!T371)</f>
        <v/>
      </c>
      <c r="AA371" s="1" t="str">
        <f>IF(G371="","",官網匯出!AK371)</f>
        <v/>
      </c>
      <c r="AB371" s="1" t="str">
        <f>IF(G371="","",IF(官網匯出!V371="","",官網匯出!V371))</f>
        <v/>
      </c>
      <c r="AJ371" s="1" t="str">
        <f>IF(G371="","",IF(官網匯出!AE371="","",官網匯出!AE371))</f>
        <v/>
      </c>
      <c r="AK371" s="1" t="str">
        <f>IF(G371="","",IF(官網匯出!AD371="","",官網匯出!AD371))</f>
        <v/>
      </c>
      <c r="AL371" s="1" t="str">
        <f t="shared" si="68"/>
        <v>0</v>
      </c>
      <c r="AM371" s="1" t="str">
        <f>IF(官網匯出!AG371="","",官網匯出!AG371)</f>
        <v/>
      </c>
      <c r="AN371" s="1" t="str">
        <f>IF(G371="","",IF(官網匯出!AH371="","",官網匯出!AH371))</f>
        <v/>
      </c>
      <c r="AO371" s="14" t="str">
        <f t="shared" si="69"/>
        <v/>
      </c>
      <c r="AP371" s="14" t="str">
        <f t="shared" si="70"/>
        <v>1</v>
      </c>
      <c r="AQ371" s="14" t="str">
        <f t="shared" si="71"/>
        <v>0</v>
      </c>
      <c r="AR371" s="1" t="str">
        <f t="shared" si="72"/>
        <v/>
      </c>
      <c r="AS371" s="1" t="str">
        <f t="shared" si="73"/>
        <v/>
      </c>
      <c r="AT371" s="1" t="str">
        <f t="shared" si="74"/>
        <v/>
      </c>
      <c r="AU371" s="1" t="str">
        <f t="shared" si="65"/>
        <v/>
      </c>
      <c r="AV371" s="1" t="e">
        <f>IF(VLOOKUP(G371,官網匯出!A:AQ,42,FALSE)="","[黃金盾官網]",VLOOKUP(G371,官網匯出!A:AQ,42,FALSE))</f>
        <v>#N/A</v>
      </c>
      <c r="AW371" s="1" t="e">
        <f>IF(LEFT(VLOOKUP(G371,官網匯出!A:AS,43,FALSE),2)="","web",LEFT(VLOOKUP(G371,官網匯出!A:AS,43,FALSE),2))</f>
        <v>#N/A</v>
      </c>
      <c r="AX371" s="1" t="str">
        <f t="shared" si="75"/>
        <v>O</v>
      </c>
    </row>
    <row r="372" spans="1:50">
      <c r="A372" s="1" t="str">
        <f>IF(G372="","",VLOOKUP(官網轉換!AW372,團名!A:B,2,FALSE))</f>
        <v/>
      </c>
      <c r="B372" s="1" t="str">
        <f>IF(G372="","",IF(LEFT(VLOOKUP(G372,官網匯出!A:AQ,43,0),2)="wf",VLOOKUP(VLOOKUP(G372,官網匯出!A:AQ,43,0),團名!$I$1:$K$12,2,FALSE),"N0071"))</f>
        <v/>
      </c>
      <c r="C372" s="1" t="str">
        <f>IFERROR(VLOOKUP(官網匯出!D372,團名!E:G,3,FALSE),"")</f>
        <v/>
      </c>
      <c r="D372" s="1" t="str">
        <f t="shared" si="66"/>
        <v/>
      </c>
      <c r="E372" s="1" t="str">
        <f t="shared" si="67"/>
        <v/>
      </c>
      <c r="F372" s="1" t="str">
        <f>IF(官網匯出!F372="已付款","","B0012")</f>
        <v>B0012</v>
      </c>
      <c r="G372" s="1" t="str">
        <f>IF(官網匯出!A372="","",官網匯出!A372)</f>
        <v/>
      </c>
      <c r="H372" s="3" t="str">
        <f>IF(官網匯出!B372="","",官網匯出!B372)</f>
        <v/>
      </c>
      <c r="I372" s="1" t="str">
        <f>IF(官網匯出!C372="","",官網匯出!C372)</f>
        <v/>
      </c>
      <c r="J372" s="1" t="str">
        <f>IF(官網匯出!D372="","",官網匯出!D372)</f>
        <v/>
      </c>
      <c r="K372" s="3" t="str">
        <f>IF(官網匯出!E372="","",官網匯出!E372)</f>
        <v/>
      </c>
      <c r="L372" s="1" t="str">
        <f>IF(官網匯出!F372="","",官網匯出!F372)</f>
        <v/>
      </c>
      <c r="M372" s="1" t="str">
        <f>IF(官網匯出!G372="","",官網匯出!G372)</f>
        <v/>
      </c>
      <c r="N372" s="1" t="str">
        <f>IF(官網匯出!H372="","",官網匯出!H372)</f>
        <v/>
      </c>
      <c r="P372" s="1" t="str">
        <f>IF(官網匯出!J372="","",RIGHT(官網匯出!J372,LEN(官網匯出!J372)-2))</f>
        <v/>
      </c>
      <c r="Q372" s="1" t="str">
        <f>IF(官網匯出!K372="","",官網匯出!K372)</f>
        <v/>
      </c>
      <c r="R372" s="1" t="str">
        <f>IF(官網匯出!L372="","",官網匯出!L372)</f>
        <v/>
      </c>
      <c r="S372" s="1" t="str">
        <f>IF(官網匯出!M372="","",官網匯出!M372)</f>
        <v/>
      </c>
      <c r="T372" s="1" t="str">
        <f>IF(官網匯出!N372="","",官網匯出!N372)</f>
        <v/>
      </c>
      <c r="U372" s="1" t="str">
        <f>IF(官網匯出!O372="","",官網匯出!O372)</f>
        <v/>
      </c>
      <c r="V372" s="1" t="str">
        <f>IF(官網匯出!P372="",IF(G372="","",0),官網匯出!P372)</f>
        <v/>
      </c>
      <c r="W372" s="1" t="str">
        <f>IF(官網匯出!Q372="",IF(G372="","",0),官網匯出!Q372)</f>
        <v/>
      </c>
      <c r="X372" s="1" t="str">
        <f>IF(官網匯出!R372="","",官網匯出!R372)</f>
        <v/>
      </c>
      <c r="Y372" s="1" t="str">
        <f>IF(官網匯出!S372="","",官網匯出!S372)</f>
        <v/>
      </c>
      <c r="Z372" s="1" t="str">
        <f>IF(G372="","",官網匯出!T372)</f>
        <v/>
      </c>
      <c r="AA372" s="1" t="str">
        <f>IF(G372="","",官網匯出!AK372)</f>
        <v/>
      </c>
      <c r="AB372" s="1" t="str">
        <f>IF(G372="","",IF(官網匯出!V372="","",官網匯出!V372))</f>
        <v/>
      </c>
      <c r="AJ372" s="1" t="str">
        <f>IF(G372="","",IF(官網匯出!AE372="","",官網匯出!AE372))</f>
        <v/>
      </c>
      <c r="AK372" s="1" t="str">
        <f>IF(G372="","",IF(官網匯出!AD372="","",官網匯出!AD372))</f>
        <v/>
      </c>
      <c r="AL372" s="1" t="str">
        <f t="shared" si="68"/>
        <v>0</v>
      </c>
      <c r="AM372" s="1" t="str">
        <f>IF(官網匯出!AG372="","",官網匯出!AG372)</f>
        <v/>
      </c>
      <c r="AN372" s="1" t="str">
        <f>IF(G372="","",IF(官網匯出!AH372="","",官網匯出!AH372))</f>
        <v/>
      </c>
      <c r="AO372" s="14" t="str">
        <f t="shared" si="69"/>
        <v/>
      </c>
      <c r="AP372" s="14" t="str">
        <f t="shared" si="70"/>
        <v>1</v>
      </c>
      <c r="AQ372" s="14" t="str">
        <f t="shared" si="71"/>
        <v>0</v>
      </c>
      <c r="AR372" s="1" t="str">
        <f t="shared" si="72"/>
        <v/>
      </c>
      <c r="AS372" s="1" t="str">
        <f t="shared" si="73"/>
        <v/>
      </c>
      <c r="AT372" s="1" t="str">
        <f t="shared" si="74"/>
        <v/>
      </c>
      <c r="AU372" s="1" t="str">
        <f t="shared" si="65"/>
        <v/>
      </c>
      <c r="AV372" s="1" t="e">
        <f>IF(VLOOKUP(G372,官網匯出!A:AQ,42,FALSE)="","[黃金盾官網]",VLOOKUP(G372,官網匯出!A:AQ,42,FALSE))</f>
        <v>#N/A</v>
      </c>
      <c r="AW372" s="1" t="e">
        <f>IF(LEFT(VLOOKUP(G372,官網匯出!A:AS,43,FALSE),2)="","web",LEFT(VLOOKUP(G372,官網匯出!A:AS,43,FALSE),2))</f>
        <v>#N/A</v>
      </c>
      <c r="AX372" s="1" t="str">
        <f t="shared" si="75"/>
        <v>O</v>
      </c>
    </row>
    <row r="373" spans="1:50">
      <c r="A373" s="1" t="str">
        <f>IF(G373="","",VLOOKUP(官網轉換!AW373,團名!A:B,2,FALSE))</f>
        <v/>
      </c>
      <c r="B373" s="1" t="str">
        <f>IF(G373="","",IF(LEFT(VLOOKUP(G373,官網匯出!A:AQ,43,0),2)="wf",VLOOKUP(VLOOKUP(G373,官網匯出!A:AQ,43,0),團名!$I$1:$K$12,2,FALSE),"N0071"))</f>
        <v/>
      </c>
      <c r="C373" s="1" t="str">
        <f>IFERROR(VLOOKUP(官網匯出!D373,團名!E:G,3,FALSE),"")</f>
        <v/>
      </c>
      <c r="D373" s="1" t="str">
        <f t="shared" si="66"/>
        <v/>
      </c>
      <c r="E373" s="1" t="str">
        <f t="shared" si="67"/>
        <v/>
      </c>
      <c r="F373" s="1" t="str">
        <f>IF(官網匯出!F373="已付款","","B0012")</f>
        <v>B0012</v>
      </c>
      <c r="G373" s="1" t="str">
        <f>IF(官網匯出!A373="","",官網匯出!A373)</f>
        <v/>
      </c>
      <c r="H373" s="3" t="str">
        <f>IF(官網匯出!B373="","",官網匯出!B373)</f>
        <v/>
      </c>
      <c r="I373" s="1" t="str">
        <f>IF(官網匯出!C373="","",官網匯出!C373)</f>
        <v/>
      </c>
      <c r="J373" s="1" t="str">
        <f>IF(官網匯出!D373="","",官網匯出!D373)</f>
        <v/>
      </c>
      <c r="K373" s="3" t="str">
        <f>IF(官網匯出!E373="","",官網匯出!E373)</f>
        <v/>
      </c>
      <c r="L373" s="1" t="str">
        <f>IF(官網匯出!F373="","",官網匯出!F373)</f>
        <v/>
      </c>
      <c r="M373" s="1" t="str">
        <f>IF(官網匯出!G373="","",官網匯出!G373)</f>
        <v/>
      </c>
      <c r="N373" s="1" t="str">
        <f>IF(官網匯出!H373="","",官網匯出!H373)</f>
        <v/>
      </c>
      <c r="P373" s="1" t="str">
        <f>IF(官網匯出!J373="","",RIGHT(官網匯出!J373,LEN(官網匯出!J373)-2))</f>
        <v/>
      </c>
      <c r="Q373" s="1" t="str">
        <f>IF(官網匯出!K373="","",官網匯出!K373)</f>
        <v/>
      </c>
      <c r="R373" s="1" t="str">
        <f>IF(官網匯出!L373="","",官網匯出!L373)</f>
        <v/>
      </c>
      <c r="S373" s="1" t="str">
        <f>IF(官網匯出!M373="","",官網匯出!M373)</f>
        <v/>
      </c>
      <c r="T373" s="1" t="str">
        <f>IF(官網匯出!N373="","",官網匯出!N373)</f>
        <v/>
      </c>
      <c r="U373" s="1" t="str">
        <f>IF(官網匯出!O373="","",官網匯出!O373)</f>
        <v/>
      </c>
      <c r="V373" s="1" t="str">
        <f>IF(官網匯出!P373="",IF(G373="","",0),官網匯出!P373)</f>
        <v/>
      </c>
      <c r="W373" s="1" t="str">
        <f>IF(官網匯出!Q373="",IF(G373="","",0),官網匯出!Q373)</f>
        <v/>
      </c>
      <c r="X373" s="1" t="str">
        <f>IF(官網匯出!R373="","",官網匯出!R373)</f>
        <v/>
      </c>
      <c r="Y373" s="1" t="str">
        <f>IF(官網匯出!S373="","",官網匯出!S373)</f>
        <v/>
      </c>
      <c r="Z373" s="1" t="str">
        <f>IF(G373="","",官網匯出!T373)</f>
        <v/>
      </c>
      <c r="AA373" s="1" t="str">
        <f>IF(G373="","",官網匯出!AK373)</f>
        <v/>
      </c>
      <c r="AB373" s="1" t="str">
        <f>IF(G373="","",IF(官網匯出!V373="","",官網匯出!V373))</f>
        <v/>
      </c>
      <c r="AJ373" s="1" t="str">
        <f>IF(G373="","",IF(官網匯出!AE373="","",官網匯出!AE373))</f>
        <v/>
      </c>
      <c r="AK373" s="1" t="str">
        <f>IF(G373="","",IF(官網匯出!AD373="","",官網匯出!AD373))</f>
        <v/>
      </c>
      <c r="AL373" s="1" t="str">
        <f t="shared" si="68"/>
        <v>0</v>
      </c>
      <c r="AM373" s="1" t="str">
        <f>IF(官網匯出!AG373="","",官網匯出!AG373)</f>
        <v/>
      </c>
      <c r="AN373" s="1" t="str">
        <f>IF(G373="","",IF(官網匯出!AH373="","",官網匯出!AH373))</f>
        <v/>
      </c>
      <c r="AO373" s="14" t="str">
        <f t="shared" si="69"/>
        <v/>
      </c>
      <c r="AP373" s="14" t="str">
        <f t="shared" si="70"/>
        <v>1</v>
      </c>
      <c r="AQ373" s="14" t="str">
        <f t="shared" si="71"/>
        <v>0</v>
      </c>
      <c r="AR373" s="1" t="str">
        <f t="shared" si="72"/>
        <v/>
      </c>
      <c r="AS373" s="1" t="str">
        <f t="shared" si="73"/>
        <v/>
      </c>
      <c r="AT373" s="1" t="str">
        <f t="shared" si="74"/>
        <v/>
      </c>
      <c r="AU373" s="1" t="str">
        <f t="shared" si="65"/>
        <v/>
      </c>
      <c r="AV373" s="1" t="e">
        <f>IF(VLOOKUP(G373,官網匯出!A:AQ,42,FALSE)="","[黃金盾官網]",VLOOKUP(G373,官網匯出!A:AQ,42,FALSE))</f>
        <v>#N/A</v>
      </c>
      <c r="AW373" s="1" t="e">
        <f>IF(LEFT(VLOOKUP(G373,官網匯出!A:AS,43,FALSE),2)="","web",LEFT(VLOOKUP(G373,官網匯出!A:AS,43,FALSE),2))</f>
        <v>#N/A</v>
      </c>
      <c r="AX373" s="1" t="str">
        <f t="shared" si="75"/>
        <v>O</v>
      </c>
    </row>
    <row r="374" spans="1:50">
      <c r="A374" s="1" t="str">
        <f>IF(G374="","",VLOOKUP(官網轉換!AW374,團名!A:B,2,FALSE))</f>
        <v/>
      </c>
      <c r="B374" s="1" t="str">
        <f>IF(G374="","",IF(LEFT(VLOOKUP(G374,官網匯出!A:AQ,43,0),2)="wf",VLOOKUP(VLOOKUP(G374,官網匯出!A:AQ,43,0),團名!$I$1:$K$12,2,FALSE),"N0071"))</f>
        <v/>
      </c>
      <c r="C374" s="1" t="str">
        <f>IFERROR(VLOOKUP(官網匯出!D374,團名!E:G,3,FALSE),"")</f>
        <v/>
      </c>
      <c r="D374" s="1" t="str">
        <f t="shared" si="66"/>
        <v/>
      </c>
      <c r="E374" s="1" t="str">
        <f t="shared" si="67"/>
        <v/>
      </c>
      <c r="F374" s="1" t="str">
        <f>IF(官網匯出!F374="已付款","","B0012")</f>
        <v>B0012</v>
      </c>
      <c r="G374" s="1" t="str">
        <f>IF(官網匯出!A374="","",官網匯出!A374)</f>
        <v/>
      </c>
      <c r="H374" s="3" t="str">
        <f>IF(官網匯出!B374="","",官網匯出!B374)</f>
        <v/>
      </c>
      <c r="I374" s="1" t="str">
        <f>IF(官網匯出!C374="","",官網匯出!C374)</f>
        <v/>
      </c>
      <c r="J374" s="1" t="str">
        <f>IF(官網匯出!D374="","",官網匯出!D374)</f>
        <v/>
      </c>
      <c r="K374" s="3" t="str">
        <f>IF(官網匯出!E374="","",官網匯出!E374)</f>
        <v/>
      </c>
      <c r="L374" s="1" t="str">
        <f>IF(官網匯出!F374="","",官網匯出!F374)</f>
        <v/>
      </c>
      <c r="M374" s="1" t="str">
        <f>IF(官網匯出!G374="","",官網匯出!G374)</f>
        <v/>
      </c>
      <c r="N374" s="1" t="str">
        <f>IF(官網匯出!H374="","",官網匯出!H374)</f>
        <v/>
      </c>
      <c r="P374" s="1" t="str">
        <f>IF(官網匯出!J374="","",RIGHT(官網匯出!J374,LEN(官網匯出!J374)-2))</f>
        <v/>
      </c>
      <c r="Q374" s="1" t="str">
        <f>IF(官網匯出!K374="","",官網匯出!K374)</f>
        <v/>
      </c>
      <c r="R374" s="1" t="str">
        <f>IF(官網匯出!L374="","",官網匯出!L374)</f>
        <v/>
      </c>
      <c r="S374" s="1" t="str">
        <f>IF(官網匯出!M374="","",官網匯出!M374)</f>
        <v/>
      </c>
      <c r="T374" s="1" t="str">
        <f>IF(官網匯出!N374="","",官網匯出!N374)</f>
        <v/>
      </c>
      <c r="U374" s="1" t="str">
        <f>IF(官網匯出!O374="","",官網匯出!O374)</f>
        <v/>
      </c>
      <c r="V374" s="1" t="str">
        <f>IF(官網匯出!P374="",IF(G374="","",0),官網匯出!P374)</f>
        <v/>
      </c>
      <c r="W374" s="1" t="str">
        <f>IF(官網匯出!Q374="",IF(G374="","",0),官網匯出!Q374)</f>
        <v/>
      </c>
      <c r="X374" s="1" t="str">
        <f>IF(官網匯出!R374="","",官網匯出!R374)</f>
        <v/>
      </c>
      <c r="Y374" s="1" t="str">
        <f>IF(官網匯出!S374="","",官網匯出!S374)</f>
        <v/>
      </c>
      <c r="Z374" s="1" t="str">
        <f>IF(G374="","",官網匯出!T374)</f>
        <v/>
      </c>
      <c r="AA374" s="1" t="str">
        <f>IF(G374="","",官網匯出!AK374)</f>
        <v/>
      </c>
      <c r="AB374" s="1" t="str">
        <f>IF(G374="","",IF(官網匯出!V374="","",官網匯出!V374))</f>
        <v/>
      </c>
      <c r="AJ374" s="1" t="str">
        <f>IF(G374="","",IF(官網匯出!AE374="","",官網匯出!AE374))</f>
        <v/>
      </c>
      <c r="AK374" s="1" t="str">
        <f>IF(G374="","",IF(官網匯出!AD374="","",官網匯出!AD374))</f>
        <v/>
      </c>
      <c r="AL374" s="1" t="str">
        <f t="shared" si="68"/>
        <v>0</v>
      </c>
      <c r="AM374" s="1" t="str">
        <f>IF(官網匯出!AG374="","",官網匯出!AG374)</f>
        <v/>
      </c>
      <c r="AN374" s="1" t="str">
        <f>IF(G374="","",IF(官網匯出!AH374="","",官網匯出!AH374))</f>
        <v/>
      </c>
      <c r="AO374" s="14" t="str">
        <f t="shared" si="69"/>
        <v/>
      </c>
      <c r="AP374" s="14" t="str">
        <f t="shared" si="70"/>
        <v>1</v>
      </c>
      <c r="AQ374" s="14" t="str">
        <f t="shared" si="71"/>
        <v>0</v>
      </c>
      <c r="AR374" s="1" t="str">
        <f t="shared" si="72"/>
        <v/>
      </c>
      <c r="AS374" s="1" t="str">
        <f t="shared" si="73"/>
        <v/>
      </c>
      <c r="AT374" s="1" t="str">
        <f t="shared" si="74"/>
        <v/>
      </c>
      <c r="AU374" s="1" t="str">
        <f t="shared" si="65"/>
        <v/>
      </c>
      <c r="AV374" s="1" t="e">
        <f>IF(VLOOKUP(G374,官網匯出!A:AQ,42,FALSE)="","[黃金盾官網]",VLOOKUP(G374,官網匯出!A:AQ,42,FALSE))</f>
        <v>#N/A</v>
      </c>
      <c r="AW374" s="1" t="e">
        <f>IF(LEFT(VLOOKUP(G374,官網匯出!A:AS,43,FALSE),2)="","web",LEFT(VLOOKUP(G374,官網匯出!A:AS,43,FALSE),2))</f>
        <v>#N/A</v>
      </c>
      <c r="AX374" s="1" t="str">
        <f t="shared" si="75"/>
        <v>O</v>
      </c>
    </row>
    <row r="375" spans="1:50">
      <c r="A375" s="1" t="str">
        <f>IF(G375="","",VLOOKUP(官網轉換!AW375,團名!A:B,2,FALSE))</f>
        <v/>
      </c>
      <c r="B375" s="1" t="str">
        <f>IF(G375="","",IF(LEFT(VLOOKUP(G375,官網匯出!A:AQ,43,0),2)="wf",VLOOKUP(VLOOKUP(G375,官網匯出!A:AQ,43,0),團名!$I$1:$K$12,2,FALSE),"N0071"))</f>
        <v/>
      </c>
      <c r="C375" s="1" t="str">
        <f>IFERROR(VLOOKUP(官網匯出!D375,團名!E:G,3,FALSE),"")</f>
        <v/>
      </c>
      <c r="D375" s="1" t="str">
        <f t="shared" si="66"/>
        <v/>
      </c>
      <c r="E375" s="1" t="str">
        <f t="shared" si="67"/>
        <v/>
      </c>
      <c r="F375" s="1" t="str">
        <f>IF(官網匯出!F375="已付款","","B0012")</f>
        <v>B0012</v>
      </c>
      <c r="G375" s="1" t="str">
        <f>IF(官網匯出!A375="","",官網匯出!A375)</f>
        <v/>
      </c>
      <c r="H375" s="3" t="str">
        <f>IF(官網匯出!B375="","",官網匯出!B375)</f>
        <v/>
      </c>
      <c r="I375" s="1" t="str">
        <f>IF(官網匯出!C375="","",官網匯出!C375)</f>
        <v/>
      </c>
      <c r="J375" s="1" t="str">
        <f>IF(官網匯出!D375="","",官網匯出!D375)</f>
        <v/>
      </c>
      <c r="K375" s="3" t="str">
        <f>IF(官網匯出!E375="","",官網匯出!E375)</f>
        <v/>
      </c>
      <c r="L375" s="1" t="str">
        <f>IF(官網匯出!F375="","",官網匯出!F375)</f>
        <v/>
      </c>
      <c r="M375" s="1" t="str">
        <f>IF(官網匯出!G375="","",官網匯出!G375)</f>
        <v/>
      </c>
      <c r="N375" s="1" t="str">
        <f>IF(官網匯出!H375="","",官網匯出!H375)</f>
        <v/>
      </c>
      <c r="P375" s="1" t="str">
        <f>IF(官網匯出!J375="","",RIGHT(官網匯出!J375,LEN(官網匯出!J375)-2))</f>
        <v/>
      </c>
      <c r="Q375" s="1" t="str">
        <f>IF(官網匯出!K375="","",官網匯出!K375)</f>
        <v/>
      </c>
      <c r="R375" s="1" t="str">
        <f>IF(官網匯出!L375="","",官網匯出!L375)</f>
        <v/>
      </c>
      <c r="S375" s="1" t="str">
        <f>IF(官網匯出!M375="","",官網匯出!M375)</f>
        <v/>
      </c>
      <c r="T375" s="1" t="str">
        <f>IF(官網匯出!N375="","",官網匯出!N375)</f>
        <v/>
      </c>
      <c r="U375" s="1" t="str">
        <f>IF(官網匯出!O375="","",官網匯出!O375)</f>
        <v/>
      </c>
      <c r="V375" s="1" t="str">
        <f>IF(官網匯出!P375="",IF(G375="","",0),官網匯出!P375)</f>
        <v/>
      </c>
      <c r="W375" s="1" t="str">
        <f>IF(官網匯出!Q375="",IF(G375="","",0),官網匯出!Q375)</f>
        <v/>
      </c>
      <c r="X375" s="1" t="str">
        <f>IF(官網匯出!R375="","",官網匯出!R375)</f>
        <v/>
      </c>
      <c r="Y375" s="1" t="str">
        <f>IF(官網匯出!S375="","",官網匯出!S375)</f>
        <v/>
      </c>
      <c r="Z375" s="1" t="str">
        <f>IF(G375="","",官網匯出!T375)</f>
        <v/>
      </c>
      <c r="AA375" s="1" t="str">
        <f>IF(G375="","",官網匯出!AK375)</f>
        <v/>
      </c>
      <c r="AB375" s="1" t="str">
        <f>IF(G375="","",IF(官網匯出!V375="","",官網匯出!V375))</f>
        <v/>
      </c>
      <c r="AJ375" s="1" t="str">
        <f>IF(G375="","",IF(官網匯出!AE375="","",官網匯出!AE375))</f>
        <v/>
      </c>
      <c r="AK375" s="1" t="str">
        <f>IF(G375="","",IF(官網匯出!AD375="","",官網匯出!AD375))</f>
        <v/>
      </c>
      <c r="AL375" s="1" t="str">
        <f t="shared" si="68"/>
        <v>0</v>
      </c>
      <c r="AM375" s="1" t="str">
        <f>IF(官網匯出!AG375="","",官網匯出!AG375)</f>
        <v/>
      </c>
      <c r="AN375" s="1" t="str">
        <f>IF(G375="","",IF(官網匯出!AH375="","",官網匯出!AH375))</f>
        <v/>
      </c>
      <c r="AO375" s="14" t="str">
        <f t="shared" si="69"/>
        <v/>
      </c>
      <c r="AP375" s="14" t="str">
        <f t="shared" si="70"/>
        <v>1</v>
      </c>
      <c r="AQ375" s="14" t="str">
        <f t="shared" si="71"/>
        <v>0</v>
      </c>
      <c r="AR375" s="1" t="str">
        <f t="shared" si="72"/>
        <v/>
      </c>
      <c r="AS375" s="1" t="str">
        <f t="shared" si="73"/>
        <v/>
      </c>
      <c r="AT375" s="1" t="str">
        <f t="shared" si="74"/>
        <v/>
      </c>
      <c r="AU375" s="1" t="str">
        <f t="shared" si="65"/>
        <v/>
      </c>
      <c r="AV375" s="1" t="e">
        <f>IF(VLOOKUP(G375,官網匯出!A:AQ,42,FALSE)="","[黃金盾官網]",VLOOKUP(G375,官網匯出!A:AQ,42,FALSE))</f>
        <v>#N/A</v>
      </c>
      <c r="AW375" s="1" t="e">
        <f>IF(LEFT(VLOOKUP(G375,官網匯出!A:AS,43,FALSE),2)="","web",LEFT(VLOOKUP(G375,官網匯出!A:AS,43,FALSE),2))</f>
        <v>#N/A</v>
      </c>
      <c r="AX375" s="1" t="str">
        <f t="shared" si="75"/>
        <v>O</v>
      </c>
    </row>
    <row r="376" spans="1:50">
      <c r="A376" s="1" t="str">
        <f>IF(G376="","",VLOOKUP(官網轉換!AW376,團名!A:B,2,FALSE))</f>
        <v/>
      </c>
      <c r="B376" s="1" t="str">
        <f>IF(G376="","",IF(LEFT(VLOOKUP(G376,官網匯出!A:AQ,43,0),2)="wf",VLOOKUP(VLOOKUP(G376,官網匯出!A:AQ,43,0),團名!$I$1:$K$12,2,FALSE),"N0071"))</f>
        <v/>
      </c>
      <c r="C376" s="1" t="str">
        <f>IFERROR(VLOOKUP(官網匯出!D376,團名!E:G,3,FALSE),"")</f>
        <v/>
      </c>
      <c r="D376" s="1" t="str">
        <f t="shared" si="66"/>
        <v/>
      </c>
      <c r="E376" s="1" t="str">
        <f t="shared" si="67"/>
        <v/>
      </c>
      <c r="F376" s="1" t="str">
        <f>IF(官網匯出!F376="已付款","","B0012")</f>
        <v>B0012</v>
      </c>
      <c r="G376" s="1" t="str">
        <f>IF(官網匯出!A376="","",官網匯出!A376)</f>
        <v/>
      </c>
      <c r="H376" s="3" t="str">
        <f>IF(官網匯出!B376="","",官網匯出!B376)</f>
        <v/>
      </c>
      <c r="I376" s="1" t="str">
        <f>IF(官網匯出!C376="","",官網匯出!C376)</f>
        <v/>
      </c>
      <c r="J376" s="1" t="str">
        <f>IF(官網匯出!D376="","",官網匯出!D376)</f>
        <v/>
      </c>
      <c r="K376" s="3" t="str">
        <f>IF(官網匯出!E376="","",官網匯出!E376)</f>
        <v/>
      </c>
      <c r="L376" s="1" t="str">
        <f>IF(官網匯出!F376="","",官網匯出!F376)</f>
        <v/>
      </c>
      <c r="M376" s="1" t="str">
        <f>IF(官網匯出!G376="","",官網匯出!G376)</f>
        <v/>
      </c>
      <c r="N376" s="1" t="str">
        <f>IF(官網匯出!H376="","",官網匯出!H376)</f>
        <v/>
      </c>
      <c r="P376" s="1" t="str">
        <f>IF(官網匯出!J376="","",RIGHT(官網匯出!J376,LEN(官網匯出!J376)-2))</f>
        <v/>
      </c>
      <c r="Q376" s="1" t="str">
        <f>IF(官網匯出!K376="","",官網匯出!K376)</f>
        <v/>
      </c>
      <c r="R376" s="1" t="str">
        <f>IF(官網匯出!L376="","",官網匯出!L376)</f>
        <v/>
      </c>
      <c r="S376" s="1" t="str">
        <f>IF(官網匯出!M376="","",官網匯出!M376)</f>
        <v/>
      </c>
      <c r="T376" s="1" t="str">
        <f>IF(官網匯出!N376="","",官網匯出!N376)</f>
        <v/>
      </c>
      <c r="U376" s="1" t="str">
        <f>IF(官網匯出!O376="","",官網匯出!O376)</f>
        <v/>
      </c>
      <c r="V376" s="1" t="str">
        <f>IF(官網匯出!P376="",IF(G376="","",0),官網匯出!P376)</f>
        <v/>
      </c>
      <c r="W376" s="1" t="str">
        <f>IF(官網匯出!Q376="",IF(G376="","",0),官網匯出!Q376)</f>
        <v/>
      </c>
      <c r="X376" s="1" t="str">
        <f>IF(官網匯出!R376="","",官網匯出!R376)</f>
        <v/>
      </c>
      <c r="Y376" s="1" t="str">
        <f>IF(官網匯出!S376="","",官網匯出!S376)</f>
        <v/>
      </c>
      <c r="Z376" s="1" t="str">
        <f>IF(G376="","",官網匯出!T376)</f>
        <v/>
      </c>
      <c r="AA376" s="1" t="str">
        <f>IF(G376="","",官網匯出!AK376)</f>
        <v/>
      </c>
      <c r="AB376" s="1" t="str">
        <f>IF(G376="","",IF(官網匯出!V376="","",官網匯出!V376))</f>
        <v/>
      </c>
      <c r="AJ376" s="1" t="str">
        <f>IF(G376="","",IF(官網匯出!AE376="","",官網匯出!AE376))</f>
        <v/>
      </c>
      <c r="AK376" s="1" t="str">
        <f>IF(G376="","",IF(官網匯出!AD376="","",官網匯出!AD376))</f>
        <v/>
      </c>
      <c r="AL376" s="1" t="str">
        <f t="shared" si="68"/>
        <v>0</v>
      </c>
      <c r="AM376" s="1" t="str">
        <f>IF(官網匯出!AG376="","",官網匯出!AG376)</f>
        <v/>
      </c>
      <c r="AN376" s="1" t="str">
        <f>IF(G376="","",IF(官網匯出!AH376="","",官網匯出!AH376))</f>
        <v/>
      </c>
      <c r="AO376" s="14" t="str">
        <f t="shared" si="69"/>
        <v/>
      </c>
      <c r="AP376" s="14" t="str">
        <f t="shared" si="70"/>
        <v>1</v>
      </c>
      <c r="AQ376" s="14" t="str">
        <f t="shared" si="71"/>
        <v>0</v>
      </c>
      <c r="AR376" s="1" t="str">
        <f t="shared" si="72"/>
        <v/>
      </c>
      <c r="AS376" s="1" t="str">
        <f t="shared" si="73"/>
        <v/>
      </c>
      <c r="AT376" s="1" t="str">
        <f t="shared" si="74"/>
        <v/>
      </c>
      <c r="AU376" s="1" t="str">
        <f t="shared" si="65"/>
        <v/>
      </c>
      <c r="AV376" s="1" t="e">
        <f>IF(VLOOKUP(G376,官網匯出!A:AQ,42,FALSE)="","[黃金盾官網]",VLOOKUP(G376,官網匯出!A:AQ,42,FALSE))</f>
        <v>#N/A</v>
      </c>
      <c r="AW376" s="1" t="e">
        <f>IF(LEFT(VLOOKUP(G376,官網匯出!A:AS,43,FALSE),2)="","web",LEFT(VLOOKUP(G376,官網匯出!A:AS,43,FALSE),2))</f>
        <v>#N/A</v>
      </c>
      <c r="AX376" s="1" t="str">
        <f t="shared" si="75"/>
        <v>O</v>
      </c>
    </row>
    <row r="377" spans="1:50">
      <c r="A377" s="1" t="str">
        <f>IF(G377="","",VLOOKUP(官網轉換!AW377,團名!A:B,2,FALSE))</f>
        <v/>
      </c>
      <c r="B377" s="1" t="str">
        <f>IF(G377="","",IF(LEFT(VLOOKUP(G377,官網匯出!A:AQ,43,0),2)="wf",VLOOKUP(VLOOKUP(G377,官網匯出!A:AQ,43,0),團名!$I$1:$K$12,2,FALSE),"N0071"))</f>
        <v/>
      </c>
      <c r="C377" s="1" t="str">
        <f>IFERROR(VLOOKUP(官網匯出!D377,團名!E:G,3,FALSE),"")</f>
        <v/>
      </c>
      <c r="D377" s="1" t="str">
        <f t="shared" si="66"/>
        <v/>
      </c>
      <c r="E377" s="1" t="str">
        <f t="shared" si="67"/>
        <v/>
      </c>
      <c r="F377" s="1" t="str">
        <f>IF(官網匯出!F377="已付款","","B0012")</f>
        <v>B0012</v>
      </c>
      <c r="G377" s="1" t="str">
        <f>IF(官網匯出!A377="","",官網匯出!A377)</f>
        <v/>
      </c>
      <c r="H377" s="3" t="str">
        <f>IF(官網匯出!B377="","",官網匯出!B377)</f>
        <v/>
      </c>
      <c r="I377" s="1" t="str">
        <f>IF(官網匯出!C377="","",官網匯出!C377)</f>
        <v/>
      </c>
      <c r="J377" s="1" t="str">
        <f>IF(官網匯出!D377="","",官網匯出!D377)</f>
        <v/>
      </c>
      <c r="K377" s="3" t="str">
        <f>IF(官網匯出!E377="","",官網匯出!E377)</f>
        <v/>
      </c>
      <c r="L377" s="1" t="str">
        <f>IF(官網匯出!F377="","",官網匯出!F377)</f>
        <v/>
      </c>
      <c r="M377" s="1" t="str">
        <f>IF(官網匯出!G377="","",官網匯出!G377)</f>
        <v/>
      </c>
      <c r="N377" s="1" t="str">
        <f>IF(官網匯出!H377="","",官網匯出!H377)</f>
        <v/>
      </c>
      <c r="P377" s="1" t="str">
        <f>IF(官網匯出!J377="","",RIGHT(官網匯出!J377,LEN(官網匯出!J377)-2))</f>
        <v/>
      </c>
      <c r="Q377" s="1" t="str">
        <f>IF(官網匯出!K377="","",官網匯出!K377)</f>
        <v/>
      </c>
      <c r="R377" s="1" t="str">
        <f>IF(官網匯出!L377="","",官網匯出!L377)</f>
        <v/>
      </c>
      <c r="S377" s="1" t="str">
        <f>IF(官網匯出!M377="","",官網匯出!M377)</f>
        <v/>
      </c>
      <c r="T377" s="1" t="str">
        <f>IF(官網匯出!N377="","",官網匯出!N377)</f>
        <v/>
      </c>
      <c r="U377" s="1" t="str">
        <f>IF(官網匯出!O377="","",官網匯出!O377)</f>
        <v/>
      </c>
      <c r="V377" s="1" t="str">
        <f>IF(官網匯出!P377="",IF(G377="","",0),官網匯出!P377)</f>
        <v/>
      </c>
      <c r="W377" s="1" t="str">
        <f>IF(官網匯出!Q377="",IF(G377="","",0),官網匯出!Q377)</f>
        <v/>
      </c>
      <c r="X377" s="1" t="str">
        <f>IF(官網匯出!R377="","",官網匯出!R377)</f>
        <v/>
      </c>
      <c r="Y377" s="1" t="str">
        <f>IF(官網匯出!S377="","",官網匯出!S377)</f>
        <v/>
      </c>
      <c r="Z377" s="1" t="str">
        <f>IF(G377="","",官網匯出!T377)</f>
        <v/>
      </c>
      <c r="AA377" s="1" t="str">
        <f>IF(G377="","",官網匯出!AK377)</f>
        <v/>
      </c>
      <c r="AB377" s="1" t="str">
        <f>IF(G377="","",IF(官網匯出!V377="","",官網匯出!V377))</f>
        <v/>
      </c>
      <c r="AJ377" s="1" t="str">
        <f>IF(G377="","",IF(官網匯出!AE377="","",官網匯出!AE377))</f>
        <v/>
      </c>
      <c r="AK377" s="1" t="str">
        <f>IF(G377="","",IF(官網匯出!AD377="","",官網匯出!AD377))</f>
        <v/>
      </c>
      <c r="AL377" s="1" t="str">
        <f t="shared" si="68"/>
        <v>0</v>
      </c>
      <c r="AM377" s="1" t="str">
        <f>IF(官網匯出!AG377="","",官網匯出!AG377)</f>
        <v/>
      </c>
      <c r="AN377" s="1" t="str">
        <f>IF(G377="","",IF(官網匯出!AH377="","",官網匯出!AH377))</f>
        <v/>
      </c>
      <c r="AO377" s="14" t="str">
        <f t="shared" si="69"/>
        <v/>
      </c>
      <c r="AP377" s="14" t="str">
        <f t="shared" si="70"/>
        <v>1</v>
      </c>
      <c r="AQ377" s="14" t="str">
        <f t="shared" si="71"/>
        <v>0</v>
      </c>
      <c r="AR377" s="1" t="str">
        <f t="shared" si="72"/>
        <v/>
      </c>
      <c r="AS377" s="1" t="str">
        <f t="shared" si="73"/>
        <v/>
      </c>
      <c r="AT377" s="1" t="str">
        <f t="shared" si="74"/>
        <v/>
      </c>
      <c r="AU377" s="1" t="str">
        <f t="shared" si="65"/>
        <v/>
      </c>
      <c r="AV377" s="1" t="e">
        <f>IF(VLOOKUP(G377,官網匯出!A:AQ,42,FALSE)="","[黃金盾官網]",VLOOKUP(G377,官網匯出!A:AQ,42,FALSE))</f>
        <v>#N/A</v>
      </c>
      <c r="AW377" s="1" t="e">
        <f>IF(LEFT(VLOOKUP(G377,官網匯出!A:AS,43,FALSE),2)="","web",LEFT(VLOOKUP(G377,官網匯出!A:AS,43,FALSE),2))</f>
        <v>#N/A</v>
      </c>
      <c r="AX377" s="1" t="str">
        <f t="shared" si="75"/>
        <v>O</v>
      </c>
    </row>
    <row r="378" spans="1:50">
      <c r="A378" s="1" t="str">
        <f>IF(G378="","",VLOOKUP(官網轉換!AW378,團名!A:B,2,FALSE))</f>
        <v/>
      </c>
      <c r="B378" s="1" t="str">
        <f>IF(G378="","",IF(LEFT(VLOOKUP(G378,官網匯出!A:AQ,43,0),2)="wf",VLOOKUP(VLOOKUP(G378,官網匯出!A:AQ,43,0),團名!$I$1:$K$12,2,FALSE),"N0071"))</f>
        <v/>
      </c>
      <c r="C378" s="1" t="str">
        <f>IFERROR(VLOOKUP(官網匯出!D378,團名!E:G,3,FALSE),"")</f>
        <v/>
      </c>
      <c r="D378" s="1" t="str">
        <f t="shared" si="66"/>
        <v/>
      </c>
      <c r="E378" s="1" t="str">
        <f t="shared" si="67"/>
        <v/>
      </c>
      <c r="F378" s="1" t="str">
        <f>IF(官網匯出!F378="已付款","","B0012")</f>
        <v>B0012</v>
      </c>
      <c r="G378" s="1" t="str">
        <f>IF(官網匯出!A378="","",官網匯出!A378)</f>
        <v/>
      </c>
      <c r="H378" s="3" t="str">
        <f>IF(官網匯出!B378="","",官網匯出!B378)</f>
        <v/>
      </c>
      <c r="I378" s="1" t="str">
        <f>IF(官網匯出!C378="","",官網匯出!C378)</f>
        <v/>
      </c>
      <c r="J378" s="1" t="str">
        <f>IF(官網匯出!D378="","",官網匯出!D378)</f>
        <v/>
      </c>
      <c r="K378" s="3" t="str">
        <f>IF(官網匯出!E378="","",官網匯出!E378)</f>
        <v/>
      </c>
      <c r="L378" s="1" t="str">
        <f>IF(官網匯出!F378="","",官網匯出!F378)</f>
        <v/>
      </c>
      <c r="M378" s="1" t="str">
        <f>IF(官網匯出!G378="","",官網匯出!G378)</f>
        <v/>
      </c>
      <c r="N378" s="1" t="str">
        <f>IF(官網匯出!H378="","",官網匯出!H378)</f>
        <v/>
      </c>
      <c r="P378" s="1" t="str">
        <f>IF(官網匯出!J378="","",RIGHT(官網匯出!J378,LEN(官網匯出!J378)-2))</f>
        <v/>
      </c>
      <c r="Q378" s="1" t="str">
        <f>IF(官網匯出!K378="","",官網匯出!K378)</f>
        <v/>
      </c>
      <c r="R378" s="1" t="str">
        <f>IF(官網匯出!L378="","",官網匯出!L378)</f>
        <v/>
      </c>
      <c r="S378" s="1" t="str">
        <f>IF(官網匯出!M378="","",官網匯出!M378)</f>
        <v/>
      </c>
      <c r="T378" s="1" t="str">
        <f>IF(官網匯出!N378="","",官網匯出!N378)</f>
        <v/>
      </c>
      <c r="U378" s="1" t="str">
        <f>IF(官網匯出!O378="","",官網匯出!O378)</f>
        <v/>
      </c>
      <c r="V378" s="1" t="str">
        <f>IF(官網匯出!P378="",IF(G378="","",0),官網匯出!P378)</f>
        <v/>
      </c>
      <c r="W378" s="1" t="str">
        <f>IF(官網匯出!Q378="",IF(G378="","",0),官網匯出!Q378)</f>
        <v/>
      </c>
      <c r="X378" s="1" t="str">
        <f>IF(官網匯出!R378="","",官網匯出!R378)</f>
        <v/>
      </c>
      <c r="Y378" s="1" t="str">
        <f>IF(官網匯出!S378="","",官網匯出!S378)</f>
        <v/>
      </c>
      <c r="Z378" s="1" t="str">
        <f>IF(G378="","",官網匯出!T378)</f>
        <v/>
      </c>
      <c r="AA378" s="1" t="str">
        <f>IF(G378="","",官網匯出!AK378)</f>
        <v/>
      </c>
      <c r="AB378" s="1" t="str">
        <f>IF(G378="","",IF(官網匯出!V378="","",官網匯出!V378))</f>
        <v/>
      </c>
      <c r="AJ378" s="1" t="str">
        <f>IF(G378="","",IF(官網匯出!AE378="","",官網匯出!AE378))</f>
        <v/>
      </c>
      <c r="AK378" s="1" t="str">
        <f>IF(G378="","",IF(官網匯出!AD378="","",官網匯出!AD378))</f>
        <v/>
      </c>
      <c r="AL378" s="1" t="str">
        <f t="shared" si="68"/>
        <v>0</v>
      </c>
      <c r="AM378" s="1" t="str">
        <f>IF(官網匯出!AG378="","",官網匯出!AG378)</f>
        <v/>
      </c>
      <c r="AN378" s="1" t="str">
        <f>IF(G378="","",IF(官網匯出!AH378="","",官網匯出!AH378))</f>
        <v/>
      </c>
      <c r="AO378" s="14" t="str">
        <f t="shared" si="69"/>
        <v/>
      </c>
      <c r="AP378" s="14" t="str">
        <f t="shared" si="70"/>
        <v>1</v>
      </c>
      <c r="AQ378" s="14" t="str">
        <f t="shared" si="71"/>
        <v>0</v>
      </c>
      <c r="AR378" s="1" t="str">
        <f t="shared" si="72"/>
        <v/>
      </c>
      <c r="AS378" s="1" t="str">
        <f t="shared" si="73"/>
        <v/>
      </c>
      <c r="AT378" s="1" t="str">
        <f t="shared" si="74"/>
        <v/>
      </c>
      <c r="AU378" s="1" t="str">
        <f t="shared" si="65"/>
        <v/>
      </c>
      <c r="AV378" s="1" t="e">
        <f>IF(VLOOKUP(G378,官網匯出!A:AQ,42,FALSE)="","[黃金盾官網]",VLOOKUP(G378,官網匯出!A:AQ,42,FALSE))</f>
        <v>#N/A</v>
      </c>
      <c r="AW378" s="1" t="e">
        <f>IF(LEFT(VLOOKUP(G378,官網匯出!A:AS,43,FALSE),2)="","web",LEFT(VLOOKUP(G378,官網匯出!A:AS,43,FALSE),2))</f>
        <v>#N/A</v>
      </c>
      <c r="AX378" s="1" t="str">
        <f t="shared" si="75"/>
        <v>O</v>
      </c>
    </row>
    <row r="379" spans="1:50">
      <c r="A379" s="1" t="str">
        <f>IF(G379="","",VLOOKUP(官網轉換!AW379,團名!A:B,2,FALSE))</f>
        <v/>
      </c>
      <c r="B379" s="1" t="str">
        <f>IF(G379="","",IF(LEFT(VLOOKUP(G379,官網匯出!A:AQ,43,0),2)="wf",VLOOKUP(VLOOKUP(G379,官網匯出!A:AQ,43,0),團名!$I$1:$K$12,2,FALSE),"N0071"))</f>
        <v/>
      </c>
      <c r="C379" s="1" t="str">
        <f>IFERROR(VLOOKUP(官網匯出!D379,團名!E:G,3,FALSE),"")</f>
        <v/>
      </c>
      <c r="D379" s="1" t="str">
        <f t="shared" si="66"/>
        <v/>
      </c>
      <c r="E379" s="1" t="str">
        <f t="shared" si="67"/>
        <v/>
      </c>
      <c r="F379" s="1" t="str">
        <f>IF(官網匯出!F379="已付款","","B0012")</f>
        <v>B0012</v>
      </c>
      <c r="G379" s="1" t="str">
        <f>IF(官網匯出!A379="","",官網匯出!A379)</f>
        <v/>
      </c>
      <c r="H379" s="3" t="str">
        <f>IF(官網匯出!B379="","",官網匯出!B379)</f>
        <v/>
      </c>
      <c r="I379" s="1" t="str">
        <f>IF(官網匯出!C379="","",官網匯出!C379)</f>
        <v/>
      </c>
      <c r="J379" s="1" t="str">
        <f>IF(官網匯出!D379="","",官網匯出!D379)</f>
        <v/>
      </c>
      <c r="K379" s="3" t="str">
        <f>IF(官網匯出!E379="","",官網匯出!E379)</f>
        <v/>
      </c>
      <c r="L379" s="1" t="str">
        <f>IF(官網匯出!F379="","",官網匯出!F379)</f>
        <v/>
      </c>
      <c r="M379" s="1" t="str">
        <f>IF(官網匯出!G379="","",官網匯出!G379)</f>
        <v/>
      </c>
      <c r="N379" s="1" t="str">
        <f>IF(官網匯出!H379="","",官網匯出!H379)</f>
        <v/>
      </c>
      <c r="P379" s="1" t="str">
        <f>IF(官網匯出!J379="","",RIGHT(官網匯出!J379,LEN(官網匯出!J379)-2))</f>
        <v/>
      </c>
      <c r="Q379" s="1" t="str">
        <f>IF(官網匯出!K379="","",官網匯出!K379)</f>
        <v/>
      </c>
      <c r="R379" s="1" t="str">
        <f>IF(官網匯出!L379="","",官網匯出!L379)</f>
        <v/>
      </c>
      <c r="S379" s="1" t="str">
        <f>IF(官網匯出!M379="","",官網匯出!M379)</f>
        <v/>
      </c>
      <c r="T379" s="1" t="str">
        <f>IF(官網匯出!N379="","",官網匯出!N379)</f>
        <v/>
      </c>
      <c r="U379" s="1" t="str">
        <f>IF(官網匯出!O379="","",官網匯出!O379)</f>
        <v/>
      </c>
      <c r="V379" s="1" t="str">
        <f>IF(官網匯出!P379="",IF(G379="","",0),官網匯出!P379)</f>
        <v/>
      </c>
      <c r="W379" s="1" t="str">
        <f>IF(官網匯出!Q379="",IF(G379="","",0),官網匯出!Q379)</f>
        <v/>
      </c>
      <c r="X379" s="1" t="str">
        <f>IF(官網匯出!R379="","",官網匯出!R379)</f>
        <v/>
      </c>
      <c r="Y379" s="1" t="str">
        <f>IF(官網匯出!S379="","",官網匯出!S379)</f>
        <v/>
      </c>
      <c r="Z379" s="1" t="str">
        <f>IF(G379="","",官網匯出!T379)</f>
        <v/>
      </c>
      <c r="AA379" s="1" t="str">
        <f>IF(G379="","",官網匯出!AK379)</f>
        <v/>
      </c>
      <c r="AB379" s="1" t="str">
        <f>IF(G379="","",IF(官網匯出!V379="","",官網匯出!V379))</f>
        <v/>
      </c>
      <c r="AJ379" s="1" t="str">
        <f>IF(G379="","",IF(官網匯出!AE379="","",官網匯出!AE379))</f>
        <v/>
      </c>
      <c r="AK379" s="1" t="str">
        <f>IF(G379="","",IF(官網匯出!AD379="","",官網匯出!AD379))</f>
        <v/>
      </c>
      <c r="AL379" s="1" t="str">
        <f t="shared" si="68"/>
        <v>0</v>
      </c>
      <c r="AM379" s="1" t="str">
        <f>IF(官網匯出!AG379="","",官網匯出!AG379)</f>
        <v/>
      </c>
      <c r="AN379" s="1" t="str">
        <f>IF(G379="","",IF(官網匯出!AH379="","",官網匯出!AH379))</f>
        <v/>
      </c>
      <c r="AO379" s="14" t="str">
        <f t="shared" si="69"/>
        <v/>
      </c>
      <c r="AP379" s="14" t="str">
        <f t="shared" si="70"/>
        <v>1</v>
      </c>
      <c r="AQ379" s="14" t="str">
        <f t="shared" si="71"/>
        <v>0</v>
      </c>
      <c r="AR379" s="1" t="str">
        <f t="shared" si="72"/>
        <v/>
      </c>
      <c r="AS379" s="1" t="str">
        <f t="shared" si="73"/>
        <v/>
      </c>
      <c r="AT379" s="1" t="str">
        <f t="shared" si="74"/>
        <v/>
      </c>
      <c r="AU379" s="1" t="str">
        <f t="shared" si="65"/>
        <v/>
      </c>
      <c r="AV379" s="1" t="e">
        <f>IF(VLOOKUP(G379,官網匯出!A:AQ,42,FALSE)="","[黃金盾官網]",VLOOKUP(G379,官網匯出!A:AQ,42,FALSE))</f>
        <v>#N/A</v>
      </c>
      <c r="AW379" s="1" t="e">
        <f>IF(LEFT(VLOOKUP(G379,官網匯出!A:AS,43,FALSE),2)="","web",LEFT(VLOOKUP(G379,官網匯出!A:AS,43,FALSE),2))</f>
        <v>#N/A</v>
      </c>
      <c r="AX379" s="1" t="str">
        <f t="shared" si="75"/>
        <v>O</v>
      </c>
    </row>
    <row r="380" spans="1:50">
      <c r="A380" s="1" t="str">
        <f>IF(G380="","",VLOOKUP(官網轉換!AW380,團名!A:B,2,FALSE))</f>
        <v/>
      </c>
      <c r="B380" s="1" t="str">
        <f>IF(G380="","",IF(LEFT(VLOOKUP(G380,官網匯出!A:AQ,43,0),2)="wf",VLOOKUP(VLOOKUP(G380,官網匯出!A:AQ,43,0),團名!$I$1:$K$12,2,FALSE),"N0071"))</f>
        <v/>
      </c>
      <c r="C380" s="1" t="str">
        <f>IFERROR(VLOOKUP(官網匯出!D380,團名!E:G,3,FALSE),"")</f>
        <v/>
      </c>
      <c r="D380" s="1" t="str">
        <f t="shared" si="66"/>
        <v/>
      </c>
      <c r="E380" s="1" t="str">
        <f t="shared" si="67"/>
        <v/>
      </c>
      <c r="F380" s="1" t="str">
        <f>IF(官網匯出!F380="已付款","","B0012")</f>
        <v>B0012</v>
      </c>
      <c r="G380" s="1" t="str">
        <f>IF(官網匯出!A380="","",官網匯出!A380)</f>
        <v/>
      </c>
      <c r="H380" s="3" t="str">
        <f>IF(官網匯出!B380="","",官網匯出!B380)</f>
        <v/>
      </c>
      <c r="I380" s="1" t="str">
        <f>IF(官網匯出!C380="","",官網匯出!C380)</f>
        <v/>
      </c>
      <c r="J380" s="1" t="str">
        <f>IF(官網匯出!D380="","",官網匯出!D380)</f>
        <v/>
      </c>
      <c r="K380" s="3" t="str">
        <f>IF(官網匯出!E380="","",官網匯出!E380)</f>
        <v/>
      </c>
      <c r="L380" s="1" t="str">
        <f>IF(官網匯出!F380="","",官網匯出!F380)</f>
        <v/>
      </c>
      <c r="M380" s="1" t="str">
        <f>IF(官網匯出!G380="","",官網匯出!G380)</f>
        <v/>
      </c>
      <c r="N380" s="1" t="str">
        <f>IF(官網匯出!H380="","",官網匯出!H380)</f>
        <v/>
      </c>
      <c r="P380" s="1" t="str">
        <f>IF(官網匯出!J380="","",RIGHT(官網匯出!J380,LEN(官網匯出!J380)-2))</f>
        <v/>
      </c>
      <c r="Q380" s="1" t="str">
        <f>IF(官網匯出!K380="","",官網匯出!K380)</f>
        <v/>
      </c>
      <c r="R380" s="1" t="str">
        <f>IF(官網匯出!L380="","",官網匯出!L380)</f>
        <v/>
      </c>
      <c r="S380" s="1" t="str">
        <f>IF(官網匯出!M380="","",官網匯出!M380)</f>
        <v/>
      </c>
      <c r="T380" s="1" t="str">
        <f>IF(官網匯出!N380="","",官網匯出!N380)</f>
        <v/>
      </c>
      <c r="U380" s="1" t="str">
        <f>IF(官網匯出!O380="","",官網匯出!O380)</f>
        <v/>
      </c>
      <c r="V380" s="1" t="str">
        <f>IF(官網匯出!P380="",IF(G380="","",0),官網匯出!P380)</f>
        <v/>
      </c>
      <c r="W380" s="1" t="str">
        <f>IF(官網匯出!Q380="",IF(G380="","",0),官網匯出!Q380)</f>
        <v/>
      </c>
      <c r="X380" s="1" t="str">
        <f>IF(官網匯出!R380="","",官網匯出!R380)</f>
        <v/>
      </c>
      <c r="Y380" s="1" t="str">
        <f>IF(官網匯出!S380="","",官網匯出!S380)</f>
        <v/>
      </c>
      <c r="Z380" s="1" t="str">
        <f>IF(G380="","",官網匯出!T380)</f>
        <v/>
      </c>
      <c r="AA380" s="1" t="str">
        <f>IF(G380="","",官網匯出!AK380)</f>
        <v/>
      </c>
      <c r="AB380" s="1" t="str">
        <f>IF(G380="","",IF(官網匯出!V380="","",官網匯出!V380))</f>
        <v/>
      </c>
      <c r="AJ380" s="1" t="str">
        <f>IF(G380="","",IF(官網匯出!AE380="","",官網匯出!AE380))</f>
        <v/>
      </c>
      <c r="AK380" s="1" t="str">
        <f>IF(G380="","",IF(官網匯出!AD380="","",官網匯出!AD380))</f>
        <v/>
      </c>
      <c r="AL380" s="1" t="str">
        <f t="shared" si="68"/>
        <v>0</v>
      </c>
      <c r="AM380" s="1" t="str">
        <f>IF(官網匯出!AG380="","",官網匯出!AG380)</f>
        <v/>
      </c>
      <c r="AN380" s="1" t="str">
        <f>IF(G380="","",IF(官網匯出!AH380="","",官網匯出!AH380))</f>
        <v/>
      </c>
      <c r="AO380" s="14" t="str">
        <f t="shared" si="69"/>
        <v/>
      </c>
      <c r="AP380" s="14" t="str">
        <f t="shared" si="70"/>
        <v>1</v>
      </c>
      <c r="AQ380" s="14" t="str">
        <f t="shared" si="71"/>
        <v>0</v>
      </c>
      <c r="AR380" s="1" t="str">
        <f t="shared" si="72"/>
        <v/>
      </c>
      <c r="AS380" s="1" t="str">
        <f t="shared" si="73"/>
        <v/>
      </c>
      <c r="AT380" s="1" t="str">
        <f t="shared" si="74"/>
        <v/>
      </c>
      <c r="AU380" s="1" t="str">
        <f t="shared" si="65"/>
        <v/>
      </c>
      <c r="AV380" s="1" t="e">
        <f>IF(VLOOKUP(G380,官網匯出!A:AQ,42,FALSE)="","[黃金盾官網]",VLOOKUP(G380,官網匯出!A:AQ,42,FALSE))</f>
        <v>#N/A</v>
      </c>
      <c r="AW380" s="1" t="e">
        <f>IF(LEFT(VLOOKUP(G380,官網匯出!A:AS,43,FALSE),2)="","web",LEFT(VLOOKUP(G380,官網匯出!A:AS,43,FALSE),2))</f>
        <v>#N/A</v>
      </c>
      <c r="AX380" s="1" t="str">
        <f t="shared" si="75"/>
        <v>O</v>
      </c>
    </row>
    <row r="381" spans="1:50">
      <c r="A381" s="1" t="str">
        <f>IF(G381="","",VLOOKUP(官網轉換!AW381,團名!A:B,2,FALSE))</f>
        <v/>
      </c>
      <c r="B381" s="1" t="str">
        <f>IF(G381="","",IF(LEFT(VLOOKUP(G381,官網匯出!A:AQ,43,0),2)="wf",VLOOKUP(VLOOKUP(G381,官網匯出!A:AQ,43,0),團名!$I$1:$K$12,2,FALSE),"N0071"))</f>
        <v/>
      </c>
      <c r="C381" s="1" t="str">
        <f>IFERROR(VLOOKUP(官網匯出!D381,團名!E:G,3,FALSE),"")</f>
        <v/>
      </c>
      <c r="D381" s="1" t="str">
        <f t="shared" si="66"/>
        <v/>
      </c>
      <c r="E381" s="1" t="str">
        <f t="shared" si="67"/>
        <v/>
      </c>
      <c r="F381" s="1" t="str">
        <f>IF(官網匯出!F381="已付款","","B0012")</f>
        <v>B0012</v>
      </c>
      <c r="G381" s="1" t="str">
        <f>IF(官網匯出!A381="","",官網匯出!A381)</f>
        <v/>
      </c>
      <c r="H381" s="3" t="str">
        <f>IF(官網匯出!B381="","",官網匯出!B381)</f>
        <v/>
      </c>
      <c r="I381" s="1" t="str">
        <f>IF(官網匯出!C381="","",官網匯出!C381)</f>
        <v/>
      </c>
      <c r="J381" s="1" t="str">
        <f>IF(官網匯出!D381="","",官網匯出!D381)</f>
        <v/>
      </c>
      <c r="K381" s="3" t="str">
        <f>IF(官網匯出!E381="","",官網匯出!E381)</f>
        <v/>
      </c>
      <c r="L381" s="1" t="str">
        <f>IF(官網匯出!F381="","",官網匯出!F381)</f>
        <v/>
      </c>
      <c r="M381" s="1" t="str">
        <f>IF(官網匯出!G381="","",官網匯出!G381)</f>
        <v/>
      </c>
      <c r="N381" s="1" t="str">
        <f>IF(官網匯出!H381="","",官網匯出!H381)</f>
        <v/>
      </c>
      <c r="P381" s="1" t="str">
        <f>IF(官網匯出!J381="","",RIGHT(官網匯出!J381,LEN(官網匯出!J381)-2))</f>
        <v/>
      </c>
      <c r="Q381" s="1" t="str">
        <f>IF(官網匯出!K381="","",官網匯出!K381)</f>
        <v/>
      </c>
      <c r="R381" s="1" t="str">
        <f>IF(官網匯出!L381="","",官網匯出!L381)</f>
        <v/>
      </c>
      <c r="S381" s="1" t="str">
        <f>IF(官網匯出!M381="","",官網匯出!M381)</f>
        <v/>
      </c>
      <c r="T381" s="1" t="str">
        <f>IF(官網匯出!N381="","",官網匯出!N381)</f>
        <v/>
      </c>
      <c r="U381" s="1" t="str">
        <f>IF(官網匯出!O381="","",官網匯出!O381)</f>
        <v/>
      </c>
      <c r="V381" s="1" t="str">
        <f>IF(官網匯出!P381="",IF(G381="","",0),官網匯出!P381)</f>
        <v/>
      </c>
      <c r="W381" s="1" t="str">
        <f>IF(官網匯出!Q381="",IF(G381="","",0),官網匯出!Q381)</f>
        <v/>
      </c>
      <c r="X381" s="1" t="str">
        <f>IF(官網匯出!R381="","",官網匯出!R381)</f>
        <v/>
      </c>
      <c r="Y381" s="1" t="str">
        <f>IF(官網匯出!S381="","",官網匯出!S381)</f>
        <v/>
      </c>
      <c r="Z381" s="1" t="str">
        <f>IF(G381="","",官網匯出!T381)</f>
        <v/>
      </c>
      <c r="AA381" s="1" t="str">
        <f>IF(G381="","",官網匯出!AK381)</f>
        <v/>
      </c>
      <c r="AB381" s="1" t="str">
        <f>IF(G381="","",IF(官網匯出!V381="","",官網匯出!V381))</f>
        <v/>
      </c>
      <c r="AJ381" s="1" t="str">
        <f>IF(G381="","",IF(官網匯出!AE381="","",官網匯出!AE381))</f>
        <v/>
      </c>
      <c r="AK381" s="1" t="str">
        <f>IF(G381="","",IF(官網匯出!AD381="","",官網匯出!AD381))</f>
        <v/>
      </c>
      <c r="AL381" s="1" t="str">
        <f t="shared" si="68"/>
        <v>0</v>
      </c>
      <c r="AM381" s="1" t="str">
        <f>IF(官網匯出!AG381="","",官網匯出!AG381)</f>
        <v/>
      </c>
      <c r="AN381" s="1" t="str">
        <f>IF(G381="","",IF(官網匯出!AH381="","",官網匯出!AH381))</f>
        <v/>
      </c>
      <c r="AO381" s="14" t="str">
        <f t="shared" si="69"/>
        <v/>
      </c>
      <c r="AP381" s="14" t="str">
        <f t="shared" si="70"/>
        <v>1</v>
      </c>
      <c r="AQ381" s="14" t="str">
        <f t="shared" si="71"/>
        <v>0</v>
      </c>
      <c r="AR381" s="1" t="str">
        <f t="shared" si="72"/>
        <v/>
      </c>
      <c r="AS381" s="1" t="str">
        <f t="shared" si="73"/>
        <v/>
      </c>
      <c r="AT381" s="1" t="str">
        <f t="shared" si="74"/>
        <v/>
      </c>
      <c r="AU381" s="1" t="str">
        <f t="shared" si="65"/>
        <v/>
      </c>
      <c r="AV381" s="1" t="e">
        <f>IF(VLOOKUP(G381,官網匯出!A:AQ,42,FALSE)="","[黃金盾官網]",VLOOKUP(G381,官網匯出!A:AQ,42,FALSE))</f>
        <v>#N/A</v>
      </c>
      <c r="AW381" s="1" t="e">
        <f>IF(LEFT(VLOOKUP(G381,官網匯出!A:AS,43,FALSE),2)="","web",LEFT(VLOOKUP(G381,官網匯出!A:AS,43,FALSE),2))</f>
        <v>#N/A</v>
      </c>
      <c r="AX381" s="1" t="str">
        <f t="shared" si="75"/>
        <v>O</v>
      </c>
    </row>
    <row r="382" spans="1:50">
      <c r="A382" s="1" t="str">
        <f>IF(G382="","",VLOOKUP(官網轉換!AW382,團名!A:B,2,FALSE))</f>
        <v/>
      </c>
      <c r="B382" s="1" t="str">
        <f>IF(G382="","",IF(LEFT(VLOOKUP(G382,官網匯出!A:AQ,43,0),2)="wf",VLOOKUP(VLOOKUP(G382,官網匯出!A:AQ,43,0),團名!$I$1:$K$12,2,FALSE),"N0071"))</f>
        <v/>
      </c>
      <c r="C382" s="1" t="str">
        <f>IFERROR(VLOOKUP(官網匯出!D382,團名!E:G,3,FALSE),"")</f>
        <v/>
      </c>
      <c r="D382" s="1" t="str">
        <f t="shared" si="66"/>
        <v/>
      </c>
      <c r="E382" s="1" t="str">
        <f t="shared" si="67"/>
        <v/>
      </c>
      <c r="F382" s="1" t="str">
        <f>IF(官網匯出!F382="已付款","","B0012")</f>
        <v>B0012</v>
      </c>
      <c r="G382" s="1" t="str">
        <f>IF(官網匯出!A382="","",官網匯出!A382)</f>
        <v/>
      </c>
      <c r="H382" s="3" t="str">
        <f>IF(官網匯出!B382="","",官網匯出!B382)</f>
        <v/>
      </c>
      <c r="I382" s="1" t="str">
        <f>IF(官網匯出!C382="","",官網匯出!C382)</f>
        <v/>
      </c>
      <c r="J382" s="1" t="str">
        <f>IF(官網匯出!D382="","",官網匯出!D382)</f>
        <v/>
      </c>
      <c r="K382" s="3" t="str">
        <f>IF(官網匯出!E382="","",官網匯出!E382)</f>
        <v/>
      </c>
      <c r="L382" s="1" t="str">
        <f>IF(官網匯出!F382="","",官網匯出!F382)</f>
        <v/>
      </c>
      <c r="M382" s="1" t="str">
        <f>IF(官網匯出!G382="","",官網匯出!G382)</f>
        <v/>
      </c>
      <c r="N382" s="1" t="str">
        <f>IF(官網匯出!H382="","",官網匯出!H382)</f>
        <v/>
      </c>
      <c r="P382" s="1" t="str">
        <f>IF(官網匯出!J382="","",RIGHT(官網匯出!J382,LEN(官網匯出!J382)-2))</f>
        <v/>
      </c>
      <c r="Q382" s="1" t="str">
        <f>IF(官網匯出!K382="","",官網匯出!K382)</f>
        <v/>
      </c>
      <c r="R382" s="1" t="str">
        <f>IF(官網匯出!L382="","",官網匯出!L382)</f>
        <v/>
      </c>
      <c r="S382" s="1" t="str">
        <f>IF(官網匯出!M382="","",官網匯出!M382)</f>
        <v/>
      </c>
      <c r="T382" s="1" t="str">
        <f>IF(官網匯出!N382="","",官網匯出!N382)</f>
        <v/>
      </c>
      <c r="U382" s="1" t="str">
        <f>IF(官網匯出!O382="","",官網匯出!O382)</f>
        <v/>
      </c>
      <c r="V382" s="1" t="str">
        <f>IF(官網匯出!P382="",IF(G382="","",0),官網匯出!P382)</f>
        <v/>
      </c>
      <c r="W382" s="1" t="str">
        <f>IF(官網匯出!Q382="",IF(G382="","",0),官網匯出!Q382)</f>
        <v/>
      </c>
      <c r="X382" s="1" t="str">
        <f>IF(官網匯出!R382="","",官網匯出!R382)</f>
        <v/>
      </c>
      <c r="Y382" s="1" t="str">
        <f>IF(官網匯出!S382="","",官網匯出!S382)</f>
        <v/>
      </c>
      <c r="Z382" s="1" t="str">
        <f>IF(G382="","",官網匯出!T382)</f>
        <v/>
      </c>
      <c r="AA382" s="1" t="str">
        <f>IF(G382="","",官網匯出!AK382)</f>
        <v/>
      </c>
      <c r="AB382" s="1" t="str">
        <f>IF(G382="","",IF(官網匯出!V382="","",官網匯出!V382))</f>
        <v/>
      </c>
      <c r="AJ382" s="1" t="str">
        <f>IF(G382="","",IF(官網匯出!AE382="","",官網匯出!AE382))</f>
        <v/>
      </c>
      <c r="AK382" s="1" t="str">
        <f>IF(G382="","",IF(官網匯出!AD382="","",官網匯出!AD382))</f>
        <v/>
      </c>
      <c r="AL382" s="1" t="str">
        <f t="shared" si="68"/>
        <v>0</v>
      </c>
      <c r="AM382" s="1" t="str">
        <f>IF(官網匯出!AG382="","",官網匯出!AG382)</f>
        <v/>
      </c>
      <c r="AN382" s="1" t="str">
        <f>IF(G382="","",IF(官網匯出!AH382="","",官網匯出!AH382))</f>
        <v/>
      </c>
      <c r="AO382" s="14" t="str">
        <f t="shared" si="69"/>
        <v/>
      </c>
      <c r="AP382" s="14" t="str">
        <f t="shared" si="70"/>
        <v>1</v>
      </c>
      <c r="AQ382" s="14" t="str">
        <f t="shared" si="71"/>
        <v>0</v>
      </c>
      <c r="AR382" s="1" t="str">
        <f t="shared" si="72"/>
        <v/>
      </c>
      <c r="AS382" s="1" t="str">
        <f t="shared" si="73"/>
        <v/>
      </c>
      <c r="AT382" s="1" t="str">
        <f t="shared" si="74"/>
        <v/>
      </c>
      <c r="AU382" s="1" t="str">
        <f t="shared" si="65"/>
        <v/>
      </c>
      <c r="AV382" s="1" t="e">
        <f>IF(VLOOKUP(G382,官網匯出!A:AQ,42,FALSE)="","[黃金盾官網]",VLOOKUP(G382,官網匯出!A:AQ,42,FALSE))</f>
        <v>#N/A</v>
      </c>
      <c r="AW382" s="1" t="e">
        <f>IF(LEFT(VLOOKUP(G382,官網匯出!A:AS,43,FALSE),2)="","web",LEFT(VLOOKUP(G382,官網匯出!A:AS,43,FALSE),2))</f>
        <v>#N/A</v>
      </c>
      <c r="AX382" s="1" t="str">
        <f t="shared" si="75"/>
        <v>O</v>
      </c>
    </row>
    <row r="383" spans="1:50">
      <c r="A383" s="1" t="str">
        <f>IF(G383="","",VLOOKUP(官網轉換!AW383,團名!A:B,2,FALSE))</f>
        <v/>
      </c>
      <c r="B383" s="1" t="str">
        <f>IF(G383="","",IF(LEFT(VLOOKUP(G383,官網匯出!A:AQ,43,0),2)="wf",VLOOKUP(VLOOKUP(G383,官網匯出!A:AQ,43,0),團名!$I$1:$K$12,2,FALSE),"N0071"))</f>
        <v/>
      </c>
      <c r="C383" s="1" t="str">
        <f>IFERROR(VLOOKUP(官網匯出!D383,團名!E:G,3,FALSE),"")</f>
        <v/>
      </c>
      <c r="D383" s="1" t="str">
        <f t="shared" si="66"/>
        <v/>
      </c>
      <c r="E383" s="1" t="str">
        <f t="shared" si="67"/>
        <v/>
      </c>
      <c r="F383" s="1" t="str">
        <f>IF(官網匯出!F383="已付款","","B0012")</f>
        <v>B0012</v>
      </c>
      <c r="G383" s="1" t="str">
        <f>IF(官網匯出!A383="","",官網匯出!A383)</f>
        <v/>
      </c>
      <c r="H383" s="3" t="str">
        <f>IF(官網匯出!B383="","",官網匯出!B383)</f>
        <v/>
      </c>
      <c r="I383" s="1" t="str">
        <f>IF(官網匯出!C383="","",官網匯出!C383)</f>
        <v/>
      </c>
      <c r="J383" s="1" t="str">
        <f>IF(官網匯出!D383="","",官網匯出!D383)</f>
        <v/>
      </c>
      <c r="K383" s="3" t="str">
        <f>IF(官網匯出!E383="","",官網匯出!E383)</f>
        <v/>
      </c>
      <c r="L383" s="1" t="str">
        <f>IF(官網匯出!F383="","",官網匯出!F383)</f>
        <v/>
      </c>
      <c r="M383" s="1" t="str">
        <f>IF(官網匯出!G383="","",官網匯出!G383)</f>
        <v/>
      </c>
      <c r="N383" s="1" t="str">
        <f>IF(官網匯出!H383="","",官網匯出!H383)</f>
        <v/>
      </c>
      <c r="P383" s="1" t="str">
        <f>IF(官網匯出!J383="","",RIGHT(官網匯出!J383,LEN(官網匯出!J383)-2))</f>
        <v/>
      </c>
      <c r="Q383" s="1" t="str">
        <f>IF(官網匯出!K383="","",官網匯出!K383)</f>
        <v/>
      </c>
      <c r="R383" s="1" t="str">
        <f>IF(官網匯出!L383="","",官網匯出!L383)</f>
        <v/>
      </c>
      <c r="S383" s="1" t="str">
        <f>IF(官網匯出!M383="","",官網匯出!M383)</f>
        <v/>
      </c>
      <c r="T383" s="1" t="str">
        <f>IF(官網匯出!N383="","",官網匯出!N383)</f>
        <v/>
      </c>
      <c r="U383" s="1" t="str">
        <f>IF(官網匯出!O383="","",官網匯出!O383)</f>
        <v/>
      </c>
      <c r="V383" s="1" t="str">
        <f>IF(官網匯出!P383="",IF(G383="","",0),官網匯出!P383)</f>
        <v/>
      </c>
      <c r="W383" s="1" t="str">
        <f>IF(官網匯出!Q383="",IF(G383="","",0),官網匯出!Q383)</f>
        <v/>
      </c>
      <c r="X383" s="1" t="str">
        <f>IF(官網匯出!R383="","",官網匯出!R383)</f>
        <v/>
      </c>
      <c r="Y383" s="1" t="str">
        <f>IF(官網匯出!S383="","",官網匯出!S383)</f>
        <v/>
      </c>
      <c r="Z383" s="1" t="str">
        <f>IF(G383="","",官網匯出!T383)</f>
        <v/>
      </c>
      <c r="AA383" s="1" t="str">
        <f>IF(G383="","",官網匯出!AK383)</f>
        <v/>
      </c>
      <c r="AB383" s="1" t="str">
        <f>IF(G383="","",IF(官網匯出!V383="","",官網匯出!V383))</f>
        <v/>
      </c>
      <c r="AJ383" s="1" t="str">
        <f>IF(G383="","",IF(官網匯出!AE383="","",官網匯出!AE383))</f>
        <v/>
      </c>
      <c r="AK383" s="1" t="str">
        <f>IF(G383="","",IF(官網匯出!AD383="","",官網匯出!AD383))</f>
        <v/>
      </c>
      <c r="AL383" s="1" t="str">
        <f t="shared" si="68"/>
        <v>0</v>
      </c>
      <c r="AM383" s="1" t="str">
        <f>IF(官網匯出!AG383="","",官網匯出!AG383)</f>
        <v/>
      </c>
      <c r="AN383" s="1" t="str">
        <f>IF(G383="","",IF(官網匯出!AH383="","",官網匯出!AH383))</f>
        <v/>
      </c>
      <c r="AO383" s="14" t="str">
        <f t="shared" si="69"/>
        <v/>
      </c>
      <c r="AP383" s="14" t="str">
        <f t="shared" si="70"/>
        <v>1</v>
      </c>
      <c r="AQ383" s="14" t="str">
        <f t="shared" si="71"/>
        <v>0</v>
      </c>
      <c r="AR383" s="1" t="str">
        <f t="shared" si="72"/>
        <v/>
      </c>
      <c r="AS383" s="1" t="str">
        <f t="shared" si="73"/>
        <v/>
      </c>
      <c r="AT383" s="1" t="str">
        <f t="shared" si="74"/>
        <v/>
      </c>
      <c r="AU383" s="1" t="str">
        <f t="shared" si="65"/>
        <v/>
      </c>
      <c r="AV383" s="1" t="e">
        <f>IF(VLOOKUP(G383,官網匯出!A:AQ,42,FALSE)="","[黃金盾官網]",VLOOKUP(G383,官網匯出!A:AQ,42,FALSE))</f>
        <v>#N/A</v>
      </c>
      <c r="AW383" s="1" t="e">
        <f>IF(LEFT(VLOOKUP(G383,官網匯出!A:AS,43,FALSE),2)="","web",LEFT(VLOOKUP(G383,官網匯出!A:AS,43,FALSE),2))</f>
        <v>#N/A</v>
      </c>
      <c r="AX383" s="1" t="str">
        <f t="shared" si="75"/>
        <v>O</v>
      </c>
    </row>
    <row r="384" spans="1:50">
      <c r="A384" s="1" t="str">
        <f>IF(G384="","",VLOOKUP(官網轉換!AW384,團名!A:B,2,FALSE))</f>
        <v/>
      </c>
      <c r="B384" s="1" t="str">
        <f>IF(G384="","",IF(LEFT(VLOOKUP(G384,官網匯出!A:AQ,43,0),2)="wf",VLOOKUP(VLOOKUP(G384,官網匯出!A:AQ,43,0),團名!$I$1:$K$12,2,FALSE),"N0071"))</f>
        <v/>
      </c>
      <c r="C384" s="1" t="str">
        <f>IFERROR(VLOOKUP(官網匯出!D384,團名!E:G,3,FALSE),"")</f>
        <v/>
      </c>
      <c r="D384" s="1" t="str">
        <f t="shared" si="66"/>
        <v/>
      </c>
      <c r="E384" s="1" t="str">
        <f t="shared" si="67"/>
        <v/>
      </c>
      <c r="F384" s="1" t="str">
        <f>IF(官網匯出!F384="已付款","","B0012")</f>
        <v>B0012</v>
      </c>
      <c r="G384" s="1" t="str">
        <f>IF(官網匯出!A384="","",官網匯出!A384)</f>
        <v/>
      </c>
      <c r="H384" s="3" t="str">
        <f>IF(官網匯出!B384="","",官網匯出!B384)</f>
        <v/>
      </c>
      <c r="I384" s="1" t="str">
        <f>IF(官網匯出!C384="","",官網匯出!C384)</f>
        <v/>
      </c>
      <c r="J384" s="1" t="str">
        <f>IF(官網匯出!D384="","",官網匯出!D384)</f>
        <v/>
      </c>
      <c r="K384" s="3" t="str">
        <f>IF(官網匯出!E384="","",官網匯出!E384)</f>
        <v/>
      </c>
      <c r="L384" s="1" t="str">
        <f>IF(官網匯出!F384="","",官網匯出!F384)</f>
        <v/>
      </c>
      <c r="M384" s="1" t="str">
        <f>IF(官網匯出!G384="","",官網匯出!G384)</f>
        <v/>
      </c>
      <c r="N384" s="1" t="str">
        <f>IF(官網匯出!H384="","",官網匯出!H384)</f>
        <v/>
      </c>
      <c r="P384" s="1" t="str">
        <f>IF(官網匯出!J384="","",RIGHT(官網匯出!J384,LEN(官網匯出!J384)-2))</f>
        <v/>
      </c>
      <c r="Q384" s="1" t="str">
        <f>IF(官網匯出!K384="","",官網匯出!K384)</f>
        <v/>
      </c>
      <c r="R384" s="1" t="str">
        <f>IF(官網匯出!L384="","",官網匯出!L384)</f>
        <v/>
      </c>
      <c r="S384" s="1" t="str">
        <f>IF(官網匯出!M384="","",官網匯出!M384)</f>
        <v/>
      </c>
      <c r="T384" s="1" t="str">
        <f>IF(官網匯出!N384="","",官網匯出!N384)</f>
        <v/>
      </c>
      <c r="U384" s="1" t="str">
        <f>IF(官網匯出!O384="","",官網匯出!O384)</f>
        <v/>
      </c>
      <c r="V384" s="1" t="str">
        <f>IF(官網匯出!P384="",IF(G384="","",0),官網匯出!P384)</f>
        <v/>
      </c>
      <c r="W384" s="1" t="str">
        <f>IF(官網匯出!Q384="",IF(G384="","",0),官網匯出!Q384)</f>
        <v/>
      </c>
      <c r="X384" s="1" t="str">
        <f>IF(官網匯出!R384="","",官網匯出!R384)</f>
        <v/>
      </c>
      <c r="Y384" s="1" t="str">
        <f>IF(官網匯出!S384="","",官網匯出!S384)</f>
        <v/>
      </c>
      <c r="Z384" s="1" t="str">
        <f>IF(G384="","",官網匯出!T384)</f>
        <v/>
      </c>
      <c r="AA384" s="1" t="str">
        <f>IF(G384="","",官網匯出!AK384)</f>
        <v/>
      </c>
      <c r="AB384" s="1" t="str">
        <f>IF(G384="","",IF(官網匯出!V384="","",官網匯出!V384))</f>
        <v/>
      </c>
      <c r="AJ384" s="1" t="str">
        <f>IF(G384="","",IF(官網匯出!AE384="","",官網匯出!AE384))</f>
        <v/>
      </c>
      <c r="AK384" s="1" t="str">
        <f>IF(G384="","",IF(官網匯出!AD384="","",官網匯出!AD384))</f>
        <v/>
      </c>
      <c r="AL384" s="1" t="str">
        <f t="shared" si="68"/>
        <v>0</v>
      </c>
      <c r="AM384" s="1" t="str">
        <f>IF(官網匯出!AG384="","",官網匯出!AG384)</f>
        <v/>
      </c>
      <c r="AN384" s="1" t="str">
        <f>IF(G384="","",IF(官網匯出!AH384="","",官網匯出!AH384))</f>
        <v/>
      </c>
      <c r="AO384" s="14" t="str">
        <f t="shared" si="69"/>
        <v/>
      </c>
      <c r="AP384" s="14" t="str">
        <f t="shared" si="70"/>
        <v>1</v>
      </c>
      <c r="AQ384" s="14" t="str">
        <f t="shared" si="71"/>
        <v>0</v>
      </c>
      <c r="AR384" s="1" t="str">
        <f t="shared" si="72"/>
        <v/>
      </c>
      <c r="AS384" s="1" t="str">
        <f t="shared" si="73"/>
        <v/>
      </c>
      <c r="AT384" s="1" t="str">
        <f t="shared" si="74"/>
        <v/>
      </c>
      <c r="AU384" s="1" t="str">
        <f t="shared" si="65"/>
        <v/>
      </c>
      <c r="AV384" s="1" t="e">
        <f>IF(VLOOKUP(G384,官網匯出!A:AQ,42,FALSE)="","[黃金盾官網]",VLOOKUP(G384,官網匯出!A:AQ,42,FALSE))</f>
        <v>#N/A</v>
      </c>
      <c r="AW384" s="1" t="e">
        <f>IF(LEFT(VLOOKUP(G384,官網匯出!A:AS,43,FALSE),2)="","web",LEFT(VLOOKUP(G384,官網匯出!A:AS,43,FALSE),2))</f>
        <v>#N/A</v>
      </c>
      <c r="AX384" s="1" t="str">
        <f t="shared" si="75"/>
        <v>O</v>
      </c>
    </row>
    <row r="385" spans="1:50">
      <c r="A385" s="1" t="str">
        <f>IF(G385="","",VLOOKUP(官網轉換!AW385,團名!A:B,2,FALSE))</f>
        <v/>
      </c>
      <c r="B385" s="1" t="str">
        <f>IF(G385="","",IF(LEFT(VLOOKUP(G385,官網匯出!A:AQ,43,0),2)="wf",VLOOKUP(VLOOKUP(G385,官網匯出!A:AQ,43,0),團名!$I$1:$K$12,2,FALSE),"N0071"))</f>
        <v/>
      </c>
      <c r="C385" s="1" t="str">
        <f>IFERROR(VLOOKUP(官網匯出!D385,團名!E:G,3,FALSE),"")</f>
        <v/>
      </c>
      <c r="D385" s="1" t="str">
        <f t="shared" si="66"/>
        <v/>
      </c>
      <c r="E385" s="1" t="str">
        <f t="shared" si="67"/>
        <v/>
      </c>
      <c r="F385" s="1" t="str">
        <f>IF(官網匯出!F385="已付款","","B0012")</f>
        <v>B0012</v>
      </c>
      <c r="G385" s="1" t="str">
        <f>IF(官網匯出!A385="","",官網匯出!A385)</f>
        <v/>
      </c>
      <c r="H385" s="3" t="str">
        <f>IF(官網匯出!B385="","",官網匯出!B385)</f>
        <v/>
      </c>
      <c r="I385" s="1" t="str">
        <f>IF(官網匯出!C385="","",官網匯出!C385)</f>
        <v/>
      </c>
      <c r="J385" s="1" t="str">
        <f>IF(官網匯出!D385="","",官網匯出!D385)</f>
        <v/>
      </c>
      <c r="K385" s="3" t="str">
        <f>IF(官網匯出!E385="","",官網匯出!E385)</f>
        <v/>
      </c>
      <c r="L385" s="1" t="str">
        <f>IF(官網匯出!F385="","",官網匯出!F385)</f>
        <v/>
      </c>
      <c r="M385" s="1" t="str">
        <f>IF(官網匯出!G385="","",官網匯出!G385)</f>
        <v/>
      </c>
      <c r="N385" s="1" t="str">
        <f>IF(官網匯出!H385="","",官網匯出!H385)</f>
        <v/>
      </c>
      <c r="P385" s="1" t="str">
        <f>IF(官網匯出!J385="","",RIGHT(官網匯出!J385,LEN(官網匯出!J385)-2))</f>
        <v/>
      </c>
      <c r="Q385" s="1" t="str">
        <f>IF(官網匯出!K385="","",官網匯出!K385)</f>
        <v/>
      </c>
      <c r="R385" s="1" t="str">
        <f>IF(官網匯出!L385="","",官網匯出!L385)</f>
        <v/>
      </c>
      <c r="S385" s="1" t="str">
        <f>IF(官網匯出!M385="","",官網匯出!M385)</f>
        <v/>
      </c>
      <c r="T385" s="1" t="str">
        <f>IF(官網匯出!N385="","",官網匯出!N385)</f>
        <v/>
      </c>
      <c r="U385" s="1" t="str">
        <f>IF(官網匯出!O385="","",官網匯出!O385)</f>
        <v/>
      </c>
      <c r="V385" s="1" t="str">
        <f>IF(官網匯出!P385="",IF(G385="","",0),官網匯出!P385)</f>
        <v/>
      </c>
      <c r="W385" s="1" t="str">
        <f>IF(官網匯出!Q385="",IF(G385="","",0),官網匯出!Q385)</f>
        <v/>
      </c>
      <c r="X385" s="1" t="str">
        <f>IF(官網匯出!R385="","",官網匯出!R385)</f>
        <v/>
      </c>
      <c r="Y385" s="1" t="str">
        <f>IF(官網匯出!S385="","",官網匯出!S385)</f>
        <v/>
      </c>
      <c r="Z385" s="1" t="str">
        <f>IF(G385="","",官網匯出!T385)</f>
        <v/>
      </c>
      <c r="AA385" s="1" t="str">
        <f>IF(G385="","",官網匯出!AK385)</f>
        <v/>
      </c>
      <c r="AB385" s="1" t="str">
        <f>IF(G385="","",IF(官網匯出!V385="","",官網匯出!V385))</f>
        <v/>
      </c>
      <c r="AJ385" s="1" t="str">
        <f>IF(G385="","",IF(官網匯出!AE385="","",官網匯出!AE385))</f>
        <v/>
      </c>
      <c r="AK385" s="1" t="str">
        <f>IF(G385="","",IF(官網匯出!AD385="","",官網匯出!AD385))</f>
        <v/>
      </c>
      <c r="AL385" s="1" t="str">
        <f t="shared" si="68"/>
        <v>0</v>
      </c>
      <c r="AM385" s="1" t="str">
        <f>IF(官網匯出!AG385="","",官網匯出!AG385)</f>
        <v/>
      </c>
      <c r="AN385" s="1" t="str">
        <f>IF(G385="","",IF(官網匯出!AH385="","",官網匯出!AH385))</f>
        <v/>
      </c>
      <c r="AO385" s="14" t="str">
        <f t="shared" si="69"/>
        <v/>
      </c>
      <c r="AP385" s="14" t="str">
        <f t="shared" si="70"/>
        <v>1</v>
      </c>
      <c r="AQ385" s="14" t="str">
        <f t="shared" si="71"/>
        <v>0</v>
      </c>
      <c r="AR385" s="1" t="str">
        <f t="shared" si="72"/>
        <v/>
      </c>
      <c r="AS385" s="1" t="str">
        <f t="shared" si="73"/>
        <v/>
      </c>
      <c r="AT385" s="1" t="str">
        <f t="shared" si="74"/>
        <v/>
      </c>
      <c r="AU385" s="1" t="str">
        <f t="shared" si="65"/>
        <v/>
      </c>
      <c r="AV385" s="1" t="e">
        <f>IF(VLOOKUP(G385,官網匯出!A:AQ,42,FALSE)="","[黃金盾官網]",VLOOKUP(G385,官網匯出!A:AQ,42,FALSE))</f>
        <v>#N/A</v>
      </c>
      <c r="AW385" s="1" t="e">
        <f>IF(LEFT(VLOOKUP(G385,官網匯出!A:AS,43,FALSE),2)="","web",LEFT(VLOOKUP(G385,官網匯出!A:AS,43,FALSE),2))</f>
        <v>#N/A</v>
      </c>
      <c r="AX385" s="1" t="str">
        <f t="shared" si="75"/>
        <v>O</v>
      </c>
    </row>
    <row r="386" spans="1:50">
      <c r="A386" s="1" t="str">
        <f>IF(G386="","",VLOOKUP(官網轉換!AW386,團名!A:B,2,FALSE))</f>
        <v/>
      </c>
      <c r="B386" s="1" t="str">
        <f>IF(G386="","",IF(LEFT(VLOOKUP(G386,官網匯出!A:AQ,43,0),2)="wf",VLOOKUP(VLOOKUP(G386,官網匯出!A:AQ,43,0),團名!$I$1:$K$12,2,FALSE),"N0071"))</f>
        <v/>
      </c>
      <c r="C386" s="1" t="str">
        <f>IFERROR(VLOOKUP(官網匯出!D386,團名!E:G,3,FALSE),"")</f>
        <v/>
      </c>
      <c r="D386" s="1" t="str">
        <f t="shared" si="66"/>
        <v/>
      </c>
      <c r="E386" s="1" t="str">
        <f t="shared" si="67"/>
        <v/>
      </c>
      <c r="F386" s="1" t="str">
        <f>IF(官網匯出!F386="已付款","","B0012")</f>
        <v>B0012</v>
      </c>
      <c r="G386" s="1" t="str">
        <f>IF(官網匯出!A386="","",官網匯出!A386)</f>
        <v/>
      </c>
      <c r="H386" s="3" t="str">
        <f>IF(官網匯出!B386="","",官網匯出!B386)</f>
        <v/>
      </c>
      <c r="I386" s="1" t="str">
        <f>IF(官網匯出!C386="","",官網匯出!C386)</f>
        <v/>
      </c>
      <c r="J386" s="1" t="str">
        <f>IF(官網匯出!D386="","",官網匯出!D386)</f>
        <v/>
      </c>
      <c r="K386" s="3" t="str">
        <f>IF(官網匯出!E386="","",官網匯出!E386)</f>
        <v/>
      </c>
      <c r="L386" s="1" t="str">
        <f>IF(官網匯出!F386="","",官網匯出!F386)</f>
        <v/>
      </c>
      <c r="M386" s="1" t="str">
        <f>IF(官網匯出!G386="","",官網匯出!G386)</f>
        <v/>
      </c>
      <c r="N386" s="1" t="str">
        <f>IF(官網匯出!H386="","",官網匯出!H386)</f>
        <v/>
      </c>
      <c r="P386" s="1" t="str">
        <f>IF(官網匯出!J386="","",RIGHT(官網匯出!J386,LEN(官網匯出!J386)-2))</f>
        <v/>
      </c>
      <c r="Q386" s="1" t="str">
        <f>IF(官網匯出!K386="","",官網匯出!K386)</f>
        <v/>
      </c>
      <c r="R386" s="1" t="str">
        <f>IF(官網匯出!L386="","",官網匯出!L386)</f>
        <v/>
      </c>
      <c r="S386" s="1" t="str">
        <f>IF(官網匯出!M386="","",官網匯出!M386)</f>
        <v/>
      </c>
      <c r="T386" s="1" t="str">
        <f>IF(官網匯出!N386="","",官網匯出!N386)</f>
        <v/>
      </c>
      <c r="U386" s="1" t="str">
        <f>IF(官網匯出!O386="","",官網匯出!O386)</f>
        <v/>
      </c>
      <c r="V386" s="1" t="str">
        <f>IF(官網匯出!P386="",IF(G386="","",0),官網匯出!P386)</f>
        <v/>
      </c>
      <c r="W386" s="1" t="str">
        <f>IF(官網匯出!Q386="",IF(G386="","",0),官網匯出!Q386)</f>
        <v/>
      </c>
      <c r="X386" s="1" t="str">
        <f>IF(官網匯出!R386="","",官網匯出!R386)</f>
        <v/>
      </c>
      <c r="Y386" s="1" t="str">
        <f>IF(官網匯出!S386="","",官網匯出!S386)</f>
        <v/>
      </c>
      <c r="Z386" s="1" t="str">
        <f>IF(G386="","",官網匯出!T386)</f>
        <v/>
      </c>
      <c r="AA386" s="1" t="str">
        <f>IF(G386="","",官網匯出!AK386)</f>
        <v/>
      </c>
      <c r="AB386" s="1" t="str">
        <f>IF(G386="","",IF(官網匯出!V386="","",官網匯出!V386))</f>
        <v/>
      </c>
      <c r="AJ386" s="1" t="str">
        <f>IF(G386="","",IF(官網匯出!AE386="","",官網匯出!AE386))</f>
        <v/>
      </c>
      <c r="AK386" s="1" t="str">
        <f>IF(G386="","",IF(官網匯出!AD386="","",官網匯出!AD386))</f>
        <v/>
      </c>
      <c r="AL386" s="1" t="str">
        <f t="shared" si="68"/>
        <v>0</v>
      </c>
      <c r="AM386" s="1" t="str">
        <f>IF(官網匯出!AG386="","",官網匯出!AG386)</f>
        <v/>
      </c>
      <c r="AN386" s="1" t="str">
        <f>IF(G386="","",IF(官網匯出!AH386="","",官網匯出!AH386))</f>
        <v/>
      </c>
      <c r="AO386" s="14" t="str">
        <f t="shared" si="69"/>
        <v/>
      </c>
      <c r="AP386" s="14" t="str">
        <f t="shared" si="70"/>
        <v>1</v>
      </c>
      <c r="AQ386" s="14" t="str">
        <f t="shared" si="71"/>
        <v>0</v>
      </c>
      <c r="AR386" s="1" t="str">
        <f t="shared" si="72"/>
        <v/>
      </c>
      <c r="AS386" s="1" t="str">
        <f t="shared" si="73"/>
        <v/>
      </c>
      <c r="AT386" s="1" t="str">
        <f t="shared" si="74"/>
        <v/>
      </c>
      <c r="AU386" s="1" t="str">
        <f t="shared" ref="AU386:AU449" si="76">IF(G386="","",AV386&amp;"      訂單編號："&amp;G386&amp;"      "&amp;IF(J386="銀行轉帳(ATM/虛擬代碼繳費)","ATM(藍)",IF(J386="ATM 虛擬代碼繳費（需持代碼至實體ATM或網路銀行繳費）","ATM"&amp;"　"&amp;AB386&amp;AJ386,IF(J386="虛擬代碼繳費轉帳","ATM(SP)"&amp;"　"&amp;AB386&amp;AJ386,IF(J386="信用卡（shopline payment）","信用卡(SP)",IF(J386="信用卡","信用卡",IF(J386="貨到付款","貨到付款　")))&amp;"　"&amp;AB386&amp;AJ386)))&amp;IF(L386="退款中","客戶取消訂單，待退款(ATM)",""))</f>
        <v/>
      </c>
      <c r="AV386" s="1" t="e">
        <f>IF(VLOOKUP(G386,官網匯出!A:AQ,42,FALSE)="","[黃金盾官網]",VLOOKUP(G386,官網匯出!A:AQ,42,FALSE))</f>
        <v>#N/A</v>
      </c>
      <c r="AW386" s="1" t="e">
        <f>IF(LEFT(VLOOKUP(G386,官網匯出!A:AS,43,FALSE),2)="","web",LEFT(VLOOKUP(G386,官網匯出!A:AS,43,FALSE),2))</f>
        <v>#N/A</v>
      </c>
      <c r="AX386" s="1" t="str">
        <f t="shared" si="75"/>
        <v>O</v>
      </c>
    </row>
    <row r="387" spans="1:50">
      <c r="A387" s="1" t="str">
        <f>IF(G387="","",VLOOKUP(官網轉換!AW387,團名!A:B,2,FALSE))</f>
        <v/>
      </c>
      <c r="B387" s="1" t="str">
        <f>IF(G387="","",IF(LEFT(VLOOKUP(G387,官網匯出!A:AQ,43,0),2)="wf",VLOOKUP(VLOOKUP(G387,官網匯出!A:AQ,43,0),團名!$I$1:$K$12,2,FALSE),"N0071"))</f>
        <v/>
      </c>
      <c r="C387" s="1" t="str">
        <f>IFERROR(VLOOKUP(官網匯出!D387,團名!E:G,3,FALSE),"")</f>
        <v/>
      </c>
      <c r="D387" s="1" t="str">
        <f t="shared" ref="D387:D450" si="77">IF(G387="","","NTD")</f>
        <v/>
      </c>
      <c r="E387" s="1" t="str">
        <f t="shared" ref="E387:E450" si="78">IF(G387="","","含稅")</f>
        <v/>
      </c>
      <c r="F387" s="1" t="str">
        <f>IF(官網匯出!F387="已付款","","B0012")</f>
        <v>B0012</v>
      </c>
      <c r="G387" s="1" t="str">
        <f>IF(官網匯出!A387="","",官網匯出!A387)</f>
        <v/>
      </c>
      <c r="H387" s="3" t="str">
        <f>IF(官網匯出!B387="","",官網匯出!B387)</f>
        <v/>
      </c>
      <c r="I387" s="1" t="str">
        <f>IF(官網匯出!C387="","",官網匯出!C387)</f>
        <v/>
      </c>
      <c r="J387" s="1" t="str">
        <f>IF(官網匯出!D387="","",官網匯出!D387)</f>
        <v/>
      </c>
      <c r="K387" s="3" t="str">
        <f>IF(官網匯出!E387="","",官網匯出!E387)</f>
        <v/>
      </c>
      <c r="L387" s="1" t="str">
        <f>IF(官網匯出!F387="","",官網匯出!F387)</f>
        <v/>
      </c>
      <c r="M387" s="1" t="str">
        <f>IF(官網匯出!G387="","",官網匯出!G387)</f>
        <v/>
      </c>
      <c r="N387" s="1" t="str">
        <f>IF(官網匯出!H387="","",官網匯出!H387)</f>
        <v/>
      </c>
      <c r="P387" s="1" t="str">
        <f>IF(官網匯出!J387="","",RIGHT(官網匯出!J387,LEN(官網匯出!J387)-2))</f>
        <v/>
      </c>
      <c r="Q387" s="1" t="str">
        <f>IF(官網匯出!K387="","",官網匯出!K387)</f>
        <v/>
      </c>
      <c r="R387" s="1" t="str">
        <f>IF(官網匯出!L387="","",官網匯出!L387)</f>
        <v/>
      </c>
      <c r="S387" s="1" t="str">
        <f>IF(官網匯出!M387="","",官網匯出!M387)</f>
        <v/>
      </c>
      <c r="T387" s="1" t="str">
        <f>IF(官網匯出!N387="","",官網匯出!N387)</f>
        <v/>
      </c>
      <c r="U387" s="1" t="str">
        <f>IF(官網匯出!O387="","",官網匯出!O387)</f>
        <v/>
      </c>
      <c r="V387" s="1" t="str">
        <f>IF(官網匯出!P387="",IF(G387="","",0),官網匯出!P387)</f>
        <v/>
      </c>
      <c r="W387" s="1" t="str">
        <f>IF(官網匯出!Q387="",IF(G387="","",0),官網匯出!Q387)</f>
        <v/>
      </c>
      <c r="X387" s="1" t="str">
        <f>IF(官網匯出!R387="","",官網匯出!R387)</f>
        <v/>
      </c>
      <c r="Y387" s="1" t="str">
        <f>IF(官網匯出!S387="","",官網匯出!S387)</f>
        <v/>
      </c>
      <c r="Z387" s="1" t="str">
        <f>IF(G387="","",官網匯出!T387)</f>
        <v/>
      </c>
      <c r="AA387" s="1" t="str">
        <f>IF(G387="","",官網匯出!AK387)</f>
        <v/>
      </c>
      <c r="AB387" s="1" t="str">
        <f>IF(G387="","",IF(官網匯出!V387="","",官網匯出!V387))</f>
        <v/>
      </c>
      <c r="AJ387" s="1" t="str">
        <f>IF(G387="","",IF(官網匯出!AE387="","",官網匯出!AE387))</f>
        <v/>
      </c>
      <c r="AK387" s="1" t="str">
        <f>IF(G387="","",IF(官網匯出!AD387="","",官網匯出!AD387))</f>
        <v/>
      </c>
      <c r="AL387" s="1" t="str">
        <f t="shared" ref="AL387:AL450" si="79">IF(AM387="","0","1")</f>
        <v>0</v>
      </c>
      <c r="AM387" s="1" t="str">
        <f>IF(官網匯出!AG387="","",官網匯出!AG387)</f>
        <v/>
      </c>
      <c r="AN387" s="1" t="str">
        <f>IF(G387="","",IF(官網匯出!AH387="","",官網匯出!AH387))</f>
        <v/>
      </c>
      <c r="AO387" s="14" t="str">
        <f t="shared" ref="AO387:AO450" si="80">IF(AN387="","","3J0002")</f>
        <v/>
      </c>
      <c r="AP387" s="14" t="str">
        <f t="shared" ref="AP387:AP450" si="81">IF(AO387="","1","0")</f>
        <v>1</v>
      </c>
      <c r="AQ387" s="14" t="str">
        <f t="shared" ref="AQ387:AQ450" si="82">IF(AN387="","0","1")</f>
        <v>0</v>
      </c>
      <c r="AR387" s="1" t="str">
        <f t="shared" ref="AR387:AR450" si="83">IFERROR((T387*U387)-V387-Z387+W387-AA387,"")</f>
        <v/>
      </c>
      <c r="AS387" s="1" t="str">
        <f t="shared" ref="AS387:AS450" si="84">IF(J387="貨到付款",IF(Y387="",0,Y387),IF(G387="","",0))</f>
        <v/>
      </c>
      <c r="AT387" s="1" t="str">
        <f t="shared" ref="AT387:AT450" si="85">IF(G387="","",IF(V387&gt;0,"已扣抵"&amp;V387&amp;"元"&amp;"購物金 ","")&amp;IF(Z387&gt;0,"已扣抵"&amp;Z387&amp;"元"&amp;"優惠折扣 ","")&amp;IF(W387&gt;0,"含運費"&amp;W387&amp;"元 ","")&amp;IF(AA387&gt;0,"含附加費"&amp;AA387&amp;"元 ",""))</f>
        <v/>
      </c>
      <c r="AU387" s="1" t="str">
        <f t="shared" si="76"/>
        <v/>
      </c>
      <c r="AV387" s="1" t="e">
        <f>IF(VLOOKUP(G387,官網匯出!A:AQ,42,FALSE)="","[黃金盾官網]",VLOOKUP(G387,官網匯出!A:AQ,42,FALSE))</f>
        <v>#N/A</v>
      </c>
      <c r="AW387" s="1" t="e">
        <f>IF(LEFT(VLOOKUP(G387,官網匯出!A:AS,43,FALSE),2)="","web",LEFT(VLOOKUP(G387,官網匯出!A:AS,43,FALSE),2))</f>
        <v>#N/A</v>
      </c>
      <c r="AX387" s="1" t="str">
        <f t="shared" ref="AX387:AX450" si="86">IF(AND(AM387&lt;&gt;"",AN387&lt;&gt;""),"X","O")</f>
        <v>O</v>
      </c>
    </row>
    <row r="388" spans="1:50">
      <c r="A388" s="1" t="str">
        <f>IF(G388="","",VLOOKUP(官網轉換!AW388,團名!A:B,2,FALSE))</f>
        <v/>
      </c>
      <c r="B388" s="1" t="str">
        <f>IF(G388="","",IF(LEFT(VLOOKUP(G388,官網匯出!A:AQ,43,0),2)="wf",VLOOKUP(VLOOKUP(G388,官網匯出!A:AQ,43,0),團名!$I$1:$K$12,2,FALSE),"N0071"))</f>
        <v/>
      </c>
      <c r="C388" s="1" t="str">
        <f>IFERROR(VLOOKUP(官網匯出!D388,團名!E:G,3,FALSE),"")</f>
        <v/>
      </c>
      <c r="D388" s="1" t="str">
        <f t="shared" si="77"/>
        <v/>
      </c>
      <c r="E388" s="1" t="str">
        <f t="shared" si="78"/>
        <v/>
      </c>
      <c r="F388" s="1" t="str">
        <f>IF(官網匯出!F388="已付款","","B0012")</f>
        <v>B0012</v>
      </c>
      <c r="G388" s="1" t="str">
        <f>IF(官網匯出!A388="","",官網匯出!A388)</f>
        <v/>
      </c>
      <c r="H388" s="3" t="str">
        <f>IF(官網匯出!B388="","",官網匯出!B388)</f>
        <v/>
      </c>
      <c r="I388" s="1" t="str">
        <f>IF(官網匯出!C388="","",官網匯出!C388)</f>
        <v/>
      </c>
      <c r="J388" s="1" t="str">
        <f>IF(官網匯出!D388="","",官網匯出!D388)</f>
        <v/>
      </c>
      <c r="K388" s="3" t="str">
        <f>IF(官網匯出!E388="","",官網匯出!E388)</f>
        <v/>
      </c>
      <c r="L388" s="1" t="str">
        <f>IF(官網匯出!F388="","",官網匯出!F388)</f>
        <v/>
      </c>
      <c r="M388" s="1" t="str">
        <f>IF(官網匯出!G388="","",官網匯出!G388)</f>
        <v/>
      </c>
      <c r="N388" s="1" t="str">
        <f>IF(官網匯出!H388="","",官網匯出!H388)</f>
        <v/>
      </c>
      <c r="P388" s="1" t="str">
        <f>IF(官網匯出!J388="","",RIGHT(官網匯出!J388,LEN(官網匯出!J388)-2))</f>
        <v/>
      </c>
      <c r="Q388" s="1" t="str">
        <f>IF(官網匯出!K388="","",官網匯出!K388)</f>
        <v/>
      </c>
      <c r="R388" s="1" t="str">
        <f>IF(官網匯出!L388="","",官網匯出!L388)</f>
        <v/>
      </c>
      <c r="S388" s="1" t="str">
        <f>IF(官網匯出!M388="","",官網匯出!M388)</f>
        <v/>
      </c>
      <c r="T388" s="1" t="str">
        <f>IF(官網匯出!N388="","",官網匯出!N388)</f>
        <v/>
      </c>
      <c r="U388" s="1" t="str">
        <f>IF(官網匯出!O388="","",官網匯出!O388)</f>
        <v/>
      </c>
      <c r="V388" s="1" t="str">
        <f>IF(官網匯出!P388="",IF(G388="","",0),官網匯出!P388)</f>
        <v/>
      </c>
      <c r="W388" s="1" t="str">
        <f>IF(官網匯出!Q388="",IF(G388="","",0),官網匯出!Q388)</f>
        <v/>
      </c>
      <c r="X388" s="1" t="str">
        <f>IF(官網匯出!R388="","",官網匯出!R388)</f>
        <v/>
      </c>
      <c r="Y388" s="1" t="str">
        <f>IF(官網匯出!S388="","",官網匯出!S388)</f>
        <v/>
      </c>
      <c r="Z388" s="1" t="str">
        <f>IF(G388="","",官網匯出!T388)</f>
        <v/>
      </c>
      <c r="AA388" s="1" t="str">
        <f>IF(G388="","",官網匯出!AK388)</f>
        <v/>
      </c>
      <c r="AB388" s="1" t="str">
        <f>IF(G388="","",IF(官網匯出!V388="","",官網匯出!V388))</f>
        <v/>
      </c>
      <c r="AJ388" s="1" t="str">
        <f>IF(G388="","",IF(官網匯出!AE388="","",官網匯出!AE388))</f>
        <v/>
      </c>
      <c r="AK388" s="1" t="str">
        <f>IF(G388="","",IF(官網匯出!AD388="","",官網匯出!AD388))</f>
        <v/>
      </c>
      <c r="AL388" s="1" t="str">
        <f t="shared" si="79"/>
        <v>0</v>
      </c>
      <c r="AM388" s="1" t="str">
        <f>IF(官網匯出!AG388="","",官網匯出!AG388)</f>
        <v/>
      </c>
      <c r="AN388" s="1" t="str">
        <f>IF(G388="","",IF(官網匯出!AH388="","",官網匯出!AH388))</f>
        <v/>
      </c>
      <c r="AO388" s="14" t="str">
        <f t="shared" si="80"/>
        <v/>
      </c>
      <c r="AP388" s="14" t="str">
        <f t="shared" si="81"/>
        <v>1</v>
      </c>
      <c r="AQ388" s="14" t="str">
        <f t="shared" si="82"/>
        <v>0</v>
      </c>
      <c r="AR388" s="1" t="str">
        <f t="shared" si="83"/>
        <v/>
      </c>
      <c r="AS388" s="1" t="str">
        <f t="shared" si="84"/>
        <v/>
      </c>
      <c r="AT388" s="1" t="str">
        <f t="shared" si="85"/>
        <v/>
      </c>
      <c r="AU388" s="1" t="str">
        <f t="shared" si="76"/>
        <v/>
      </c>
      <c r="AV388" s="1" t="e">
        <f>IF(VLOOKUP(G388,官網匯出!A:AQ,42,FALSE)="","[黃金盾官網]",VLOOKUP(G388,官網匯出!A:AQ,42,FALSE))</f>
        <v>#N/A</v>
      </c>
      <c r="AW388" s="1" t="e">
        <f>IF(LEFT(VLOOKUP(G388,官網匯出!A:AS,43,FALSE),2)="","web",LEFT(VLOOKUP(G388,官網匯出!A:AS,43,FALSE),2))</f>
        <v>#N/A</v>
      </c>
      <c r="AX388" s="1" t="str">
        <f t="shared" si="86"/>
        <v>O</v>
      </c>
    </row>
    <row r="389" spans="1:50">
      <c r="A389" s="1" t="str">
        <f>IF(G389="","",VLOOKUP(官網轉換!AW389,團名!A:B,2,FALSE))</f>
        <v/>
      </c>
      <c r="B389" s="1" t="str">
        <f>IF(G389="","",IF(LEFT(VLOOKUP(G389,官網匯出!A:AQ,43,0),2)="wf",VLOOKUP(VLOOKUP(G389,官網匯出!A:AQ,43,0),團名!$I$1:$K$12,2,FALSE),"N0071"))</f>
        <v/>
      </c>
      <c r="C389" s="1" t="str">
        <f>IFERROR(VLOOKUP(官網匯出!D389,團名!E:G,3,FALSE),"")</f>
        <v/>
      </c>
      <c r="D389" s="1" t="str">
        <f t="shared" si="77"/>
        <v/>
      </c>
      <c r="E389" s="1" t="str">
        <f t="shared" si="78"/>
        <v/>
      </c>
      <c r="F389" s="1" t="str">
        <f>IF(官網匯出!F389="已付款","","B0012")</f>
        <v>B0012</v>
      </c>
      <c r="G389" s="1" t="str">
        <f>IF(官網匯出!A389="","",官網匯出!A389)</f>
        <v/>
      </c>
      <c r="H389" s="3" t="str">
        <f>IF(官網匯出!B389="","",官網匯出!B389)</f>
        <v/>
      </c>
      <c r="I389" s="1" t="str">
        <f>IF(官網匯出!C389="","",官網匯出!C389)</f>
        <v/>
      </c>
      <c r="J389" s="1" t="str">
        <f>IF(官網匯出!D389="","",官網匯出!D389)</f>
        <v/>
      </c>
      <c r="K389" s="3" t="str">
        <f>IF(官網匯出!E389="","",官網匯出!E389)</f>
        <v/>
      </c>
      <c r="L389" s="1" t="str">
        <f>IF(官網匯出!F389="","",官網匯出!F389)</f>
        <v/>
      </c>
      <c r="M389" s="1" t="str">
        <f>IF(官網匯出!G389="","",官網匯出!G389)</f>
        <v/>
      </c>
      <c r="N389" s="1" t="str">
        <f>IF(官網匯出!H389="","",官網匯出!H389)</f>
        <v/>
      </c>
      <c r="P389" s="1" t="str">
        <f>IF(官網匯出!J389="","",RIGHT(官網匯出!J389,LEN(官網匯出!J389)-2))</f>
        <v/>
      </c>
      <c r="Q389" s="1" t="str">
        <f>IF(官網匯出!K389="","",官網匯出!K389)</f>
        <v/>
      </c>
      <c r="R389" s="1" t="str">
        <f>IF(官網匯出!L389="","",官網匯出!L389)</f>
        <v/>
      </c>
      <c r="S389" s="1" t="str">
        <f>IF(官網匯出!M389="","",官網匯出!M389)</f>
        <v/>
      </c>
      <c r="T389" s="1" t="str">
        <f>IF(官網匯出!N389="","",官網匯出!N389)</f>
        <v/>
      </c>
      <c r="U389" s="1" t="str">
        <f>IF(官網匯出!O389="","",官網匯出!O389)</f>
        <v/>
      </c>
      <c r="V389" s="1" t="str">
        <f>IF(官網匯出!P389="",IF(G389="","",0),官網匯出!P389)</f>
        <v/>
      </c>
      <c r="W389" s="1" t="str">
        <f>IF(官網匯出!Q389="",IF(G389="","",0),官網匯出!Q389)</f>
        <v/>
      </c>
      <c r="X389" s="1" t="str">
        <f>IF(官網匯出!R389="","",官網匯出!R389)</f>
        <v/>
      </c>
      <c r="Y389" s="1" t="str">
        <f>IF(官網匯出!S389="","",官網匯出!S389)</f>
        <v/>
      </c>
      <c r="Z389" s="1" t="str">
        <f>IF(G389="","",官網匯出!T389)</f>
        <v/>
      </c>
      <c r="AA389" s="1" t="str">
        <f>IF(G389="","",官網匯出!AK389)</f>
        <v/>
      </c>
      <c r="AB389" s="1" t="str">
        <f>IF(G389="","",IF(官網匯出!V389="","",官網匯出!V389))</f>
        <v/>
      </c>
      <c r="AJ389" s="1" t="str">
        <f>IF(G389="","",IF(官網匯出!AE389="","",官網匯出!AE389))</f>
        <v/>
      </c>
      <c r="AK389" s="1" t="str">
        <f>IF(G389="","",IF(官網匯出!AD389="","",官網匯出!AD389))</f>
        <v/>
      </c>
      <c r="AL389" s="1" t="str">
        <f t="shared" si="79"/>
        <v>0</v>
      </c>
      <c r="AM389" s="1" t="str">
        <f>IF(官網匯出!AG389="","",官網匯出!AG389)</f>
        <v/>
      </c>
      <c r="AN389" s="1" t="str">
        <f>IF(G389="","",IF(官網匯出!AH389="","",官網匯出!AH389))</f>
        <v/>
      </c>
      <c r="AO389" s="14" t="str">
        <f t="shared" si="80"/>
        <v/>
      </c>
      <c r="AP389" s="14" t="str">
        <f t="shared" si="81"/>
        <v>1</v>
      </c>
      <c r="AQ389" s="14" t="str">
        <f t="shared" si="82"/>
        <v>0</v>
      </c>
      <c r="AR389" s="1" t="str">
        <f t="shared" si="83"/>
        <v/>
      </c>
      <c r="AS389" s="1" t="str">
        <f t="shared" si="84"/>
        <v/>
      </c>
      <c r="AT389" s="1" t="str">
        <f t="shared" si="85"/>
        <v/>
      </c>
      <c r="AU389" s="1" t="str">
        <f t="shared" si="76"/>
        <v/>
      </c>
      <c r="AV389" s="1" t="e">
        <f>IF(VLOOKUP(G389,官網匯出!A:AQ,42,FALSE)="","[黃金盾官網]",VLOOKUP(G389,官網匯出!A:AQ,42,FALSE))</f>
        <v>#N/A</v>
      </c>
      <c r="AW389" s="1" t="e">
        <f>IF(LEFT(VLOOKUP(G389,官網匯出!A:AS,43,FALSE),2)="","web",LEFT(VLOOKUP(G389,官網匯出!A:AS,43,FALSE),2))</f>
        <v>#N/A</v>
      </c>
      <c r="AX389" s="1" t="str">
        <f t="shared" si="86"/>
        <v>O</v>
      </c>
    </row>
    <row r="390" spans="1:50">
      <c r="A390" s="1" t="str">
        <f>IF(G390="","",VLOOKUP(官網轉換!AW390,團名!A:B,2,FALSE))</f>
        <v/>
      </c>
      <c r="B390" s="1" t="str">
        <f>IF(G390="","",IF(LEFT(VLOOKUP(G390,官網匯出!A:AQ,43,0),2)="wf",VLOOKUP(VLOOKUP(G390,官網匯出!A:AQ,43,0),團名!$I$1:$K$12,2,FALSE),"N0071"))</f>
        <v/>
      </c>
      <c r="C390" s="1" t="str">
        <f>IFERROR(VLOOKUP(官網匯出!D390,團名!E:G,3,FALSE),"")</f>
        <v/>
      </c>
      <c r="D390" s="1" t="str">
        <f t="shared" si="77"/>
        <v/>
      </c>
      <c r="E390" s="1" t="str">
        <f t="shared" si="78"/>
        <v/>
      </c>
      <c r="F390" s="1" t="str">
        <f>IF(官網匯出!F390="已付款","","B0012")</f>
        <v>B0012</v>
      </c>
      <c r="G390" s="1" t="str">
        <f>IF(官網匯出!A390="","",官網匯出!A390)</f>
        <v/>
      </c>
      <c r="H390" s="3" t="str">
        <f>IF(官網匯出!B390="","",官網匯出!B390)</f>
        <v/>
      </c>
      <c r="I390" s="1" t="str">
        <f>IF(官網匯出!C390="","",官網匯出!C390)</f>
        <v/>
      </c>
      <c r="J390" s="1" t="str">
        <f>IF(官網匯出!D390="","",官網匯出!D390)</f>
        <v/>
      </c>
      <c r="K390" s="3" t="str">
        <f>IF(官網匯出!E390="","",官網匯出!E390)</f>
        <v/>
      </c>
      <c r="L390" s="1" t="str">
        <f>IF(官網匯出!F390="","",官網匯出!F390)</f>
        <v/>
      </c>
      <c r="M390" s="1" t="str">
        <f>IF(官網匯出!G390="","",官網匯出!G390)</f>
        <v/>
      </c>
      <c r="N390" s="1" t="str">
        <f>IF(官網匯出!H390="","",官網匯出!H390)</f>
        <v/>
      </c>
      <c r="P390" s="1" t="str">
        <f>IF(官網匯出!J390="","",RIGHT(官網匯出!J390,LEN(官網匯出!J390)-2))</f>
        <v/>
      </c>
      <c r="Q390" s="1" t="str">
        <f>IF(官網匯出!K390="","",官網匯出!K390)</f>
        <v/>
      </c>
      <c r="R390" s="1" t="str">
        <f>IF(官網匯出!L390="","",官網匯出!L390)</f>
        <v/>
      </c>
      <c r="S390" s="1" t="str">
        <f>IF(官網匯出!M390="","",官網匯出!M390)</f>
        <v/>
      </c>
      <c r="T390" s="1" t="str">
        <f>IF(官網匯出!N390="","",官網匯出!N390)</f>
        <v/>
      </c>
      <c r="U390" s="1" t="str">
        <f>IF(官網匯出!O390="","",官網匯出!O390)</f>
        <v/>
      </c>
      <c r="V390" s="1" t="str">
        <f>IF(官網匯出!P390="",IF(G390="","",0),官網匯出!P390)</f>
        <v/>
      </c>
      <c r="W390" s="1" t="str">
        <f>IF(官網匯出!Q390="",IF(G390="","",0),官網匯出!Q390)</f>
        <v/>
      </c>
      <c r="X390" s="1" t="str">
        <f>IF(官網匯出!R390="","",官網匯出!R390)</f>
        <v/>
      </c>
      <c r="Y390" s="1" t="str">
        <f>IF(官網匯出!S390="","",官網匯出!S390)</f>
        <v/>
      </c>
      <c r="Z390" s="1" t="str">
        <f>IF(G390="","",官網匯出!T390)</f>
        <v/>
      </c>
      <c r="AA390" s="1" t="str">
        <f>IF(G390="","",官網匯出!AK390)</f>
        <v/>
      </c>
      <c r="AB390" s="1" t="str">
        <f>IF(G390="","",IF(官網匯出!V390="","",官網匯出!V390))</f>
        <v/>
      </c>
      <c r="AJ390" s="1" t="str">
        <f>IF(G390="","",IF(官網匯出!AE390="","",官網匯出!AE390))</f>
        <v/>
      </c>
      <c r="AK390" s="1" t="str">
        <f>IF(G390="","",IF(官網匯出!AD390="","",官網匯出!AD390))</f>
        <v/>
      </c>
      <c r="AL390" s="1" t="str">
        <f t="shared" si="79"/>
        <v>0</v>
      </c>
      <c r="AM390" s="1" t="str">
        <f>IF(官網匯出!AG390="","",官網匯出!AG390)</f>
        <v/>
      </c>
      <c r="AN390" s="1" t="str">
        <f>IF(G390="","",IF(官網匯出!AH390="","",官網匯出!AH390))</f>
        <v/>
      </c>
      <c r="AO390" s="14" t="str">
        <f t="shared" si="80"/>
        <v/>
      </c>
      <c r="AP390" s="14" t="str">
        <f t="shared" si="81"/>
        <v>1</v>
      </c>
      <c r="AQ390" s="14" t="str">
        <f t="shared" si="82"/>
        <v>0</v>
      </c>
      <c r="AR390" s="1" t="str">
        <f t="shared" si="83"/>
        <v/>
      </c>
      <c r="AS390" s="1" t="str">
        <f t="shared" si="84"/>
        <v/>
      </c>
      <c r="AT390" s="1" t="str">
        <f t="shared" si="85"/>
        <v/>
      </c>
      <c r="AU390" s="1" t="str">
        <f t="shared" si="76"/>
        <v/>
      </c>
      <c r="AV390" s="1" t="e">
        <f>IF(VLOOKUP(G390,官網匯出!A:AQ,42,FALSE)="","[黃金盾官網]",VLOOKUP(G390,官網匯出!A:AQ,42,FALSE))</f>
        <v>#N/A</v>
      </c>
      <c r="AW390" s="1" t="e">
        <f>IF(LEFT(VLOOKUP(G390,官網匯出!A:AS,43,FALSE),2)="","web",LEFT(VLOOKUP(G390,官網匯出!A:AS,43,FALSE),2))</f>
        <v>#N/A</v>
      </c>
      <c r="AX390" s="1" t="str">
        <f t="shared" si="86"/>
        <v>O</v>
      </c>
    </row>
    <row r="391" spans="1:50">
      <c r="A391" s="1" t="str">
        <f>IF(G391="","",VLOOKUP(官網轉換!AW391,團名!A:B,2,FALSE))</f>
        <v/>
      </c>
      <c r="B391" s="1" t="str">
        <f>IF(G391="","",IF(LEFT(VLOOKUP(G391,官網匯出!A:AQ,43,0),2)="wf",VLOOKUP(VLOOKUP(G391,官網匯出!A:AQ,43,0),團名!$I$1:$K$12,2,FALSE),"N0071"))</f>
        <v/>
      </c>
      <c r="C391" s="1" t="str">
        <f>IFERROR(VLOOKUP(官網匯出!D391,團名!E:G,3,FALSE),"")</f>
        <v/>
      </c>
      <c r="D391" s="1" t="str">
        <f t="shared" si="77"/>
        <v/>
      </c>
      <c r="E391" s="1" t="str">
        <f t="shared" si="78"/>
        <v/>
      </c>
      <c r="F391" s="1" t="str">
        <f>IF(官網匯出!F391="已付款","","B0012")</f>
        <v>B0012</v>
      </c>
      <c r="G391" s="1" t="str">
        <f>IF(官網匯出!A391="","",官網匯出!A391)</f>
        <v/>
      </c>
      <c r="H391" s="3" t="str">
        <f>IF(官網匯出!B391="","",官網匯出!B391)</f>
        <v/>
      </c>
      <c r="I391" s="1" t="str">
        <f>IF(官網匯出!C391="","",官網匯出!C391)</f>
        <v/>
      </c>
      <c r="J391" s="1" t="str">
        <f>IF(官網匯出!D391="","",官網匯出!D391)</f>
        <v/>
      </c>
      <c r="K391" s="3" t="str">
        <f>IF(官網匯出!E391="","",官網匯出!E391)</f>
        <v/>
      </c>
      <c r="L391" s="1" t="str">
        <f>IF(官網匯出!F391="","",官網匯出!F391)</f>
        <v/>
      </c>
      <c r="M391" s="1" t="str">
        <f>IF(官網匯出!G391="","",官網匯出!G391)</f>
        <v/>
      </c>
      <c r="N391" s="1" t="str">
        <f>IF(官網匯出!H391="","",官網匯出!H391)</f>
        <v/>
      </c>
      <c r="P391" s="1" t="str">
        <f>IF(官網匯出!J391="","",RIGHT(官網匯出!J391,LEN(官網匯出!J391)-2))</f>
        <v/>
      </c>
      <c r="Q391" s="1" t="str">
        <f>IF(官網匯出!K391="","",官網匯出!K391)</f>
        <v/>
      </c>
      <c r="R391" s="1" t="str">
        <f>IF(官網匯出!L391="","",官網匯出!L391)</f>
        <v/>
      </c>
      <c r="S391" s="1" t="str">
        <f>IF(官網匯出!M391="","",官網匯出!M391)</f>
        <v/>
      </c>
      <c r="T391" s="1" t="str">
        <f>IF(官網匯出!N391="","",官網匯出!N391)</f>
        <v/>
      </c>
      <c r="U391" s="1" t="str">
        <f>IF(官網匯出!O391="","",官網匯出!O391)</f>
        <v/>
      </c>
      <c r="V391" s="1" t="str">
        <f>IF(官網匯出!P391="",IF(G391="","",0),官網匯出!P391)</f>
        <v/>
      </c>
      <c r="W391" s="1" t="str">
        <f>IF(官網匯出!Q391="",IF(G391="","",0),官網匯出!Q391)</f>
        <v/>
      </c>
      <c r="X391" s="1" t="str">
        <f>IF(官網匯出!R391="","",官網匯出!R391)</f>
        <v/>
      </c>
      <c r="Y391" s="1" t="str">
        <f>IF(官網匯出!S391="","",官網匯出!S391)</f>
        <v/>
      </c>
      <c r="Z391" s="1" t="str">
        <f>IF(G391="","",官網匯出!T391)</f>
        <v/>
      </c>
      <c r="AA391" s="1" t="str">
        <f>IF(G391="","",官網匯出!AK391)</f>
        <v/>
      </c>
      <c r="AB391" s="1" t="str">
        <f>IF(G391="","",IF(官網匯出!V391="","",官網匯出!V391))</f>
        <v/>
      </c>
      <c r="AJ391" s="1" t="str">
        <f>IF(G391="","",IF(官網匯出!AE391="","",官網匯出!AE391))</f>
        <v/>
      </c>
      <c r="AK391" s="1" t="str">
        <f>IF(G391="","",IF(官網匯出!AD391="","",官網匯出!AD391))</f>
        <v/>
      </c>
      <c r="AL391" s="1" t="str">
        <f t="shared" si="79"/>
        <v>0</v>
      </c>
      <c r="AM391" s="1" t="str">
        <f>IF(官網匯出!AG391="","",官網匯出!AG391)</f>
        <v/>
      </c>
      <c r="AN391" s="1" t="str">
        <f>IF(G391="","",IF(官網匯出!AH391="","",官網匯出!AH391))</f>
        <v/>
      </c>
      <c r="AO391" s="14" t="str">
        <f t="shared" si="80"/>
        <v/>
      </c>
      <c r="AP391" s="14" t="str">
        <f t="shared" si="81"/>
        <v>1</v>
      </c>
      <c r="AQ391" s="14" t="str">
        <f t="shared" si="82"/>
        <v>0</v>
      </c>
      <c r="AR391" s="1" t="str">
        <f t="shared" si="83"/>
        <v/>
      </c>
      <c r="AS391" s="1" t="str">
        <f t="shared" si="84"/>
        <v/>
      </c>
      <c r="AT391" s="1" t="str">
        <f t="shared" si="85"/>
        <v/>
      </c>
      <c r="AU391" s="1" t="str">
        <f t="shared" si="76"/>
        <v/>
      </c>
      <c r="AV391" s="1" t="e">
        <f>IF(VLOOKUP(G391,官網匯出!A:AQ,42,FALSE)="","[黃金盾官網]",VLOOKUP(G391,官網匯出!A:AQ,42,FALSE))</f>
        <v>#N/A</v>
      </c>
      <c r="AW391" s="1" t="e">
        <f>IF(LEFT(VLOOKUP(G391,官網匯出!A:AS,43,FALSE),2)="","web",LEFT(VLOOKUP(G391,官網匯出!A:AS,43,FALSE),2))</f>
        <v>#N/A</v>
      </c>
      <c r="AX391" s="1" t="str">
        <f t="shared" si="86"/>
        <v>O</v>
      </c>
    </row>
    <row r="392" spans="1:50">
      <c r="A392" s="1" t="str">
        <f>IF(G392="","",VLOOKUP(官網轉換!AW392,團名!A:B,2,FALSE))</f>
        <v/>
      </c>
      <c r="B392" s="1" t="str">
        <f>IF(G392="","",IF(LEFT(VLOOKUP(G392,官網匯出!A:AQ,43,0),2)="wf",VLOOKUP(VLOOKUP(G392,官網匯出!A:AQ,43,0),團名!$I$1:$K$12,2,FALSE),"N0071"))</f>
        <v/>
      </c>
      <c r="C392" s="1" t="str">
        <f>IFERROR(VLOOKUP(官網匯出!D392,團名!E:G,3,FALSE),"")</f>
        <v/>
      </c>
      <c r="D392" s="1" t="str">
        <f t="shared" si="77"/>
        <v/>
      </c>
      <c r="E392" s="1" t="str">
        <f t="shared" si="78"/>
        <v/>
      </c>
      <c r="F392" s="1" t="str">
        <f>IF(官網匯出!F392="已付款","","B0012")</f>
        <v>B0012</v>
      </c>
      <c r="G392" s="1" t="str">
        <f>IF(官網匯出!A392="","",官網匯出!A392)</f>
        <v/>
      </c>
      <c r="H392" s="3" t="str">
        <f>IF(官網匯出!B392="","",官網匯出!B392)</f>
        <v/>
      </c>
      <c r="I392" s="1" t="str">
        <f>IF(官網匯出!C392="","",官網匯出!C392)</f>
        <v/>
      </c>
      <c r="J392" s="1" t="str">
        <f>IF(官網匯出!D392="","",官網匯出!D392)</f>
        <v/>
      </c>
      <c r="K392" s="3" t="str">
        <f>IF(官網匯出!E392="","",官網匯出!E392)</f>
        <v/>
      </c>
      <c r="L392" s="1" t="str">
        <f>IF(官網匯出!F392="","",官網匯出!F392)</f>
        <v/>
      </c>
      <c r="M392" s="1" t="str">
        <f>IF(官網匯出!G392="","",官網匯出!G392)</f>
        <v/>
      </c>
      <c r="N392" s="1" t="str">
        <f>IF(官網匯出!H392="","",官網匯出!H392)</f>
        <v/>
      </c>
      <c r="P392" s="1" t="str">
        <f>IF(官網匯出!J392="","",RIGHT(官網匯出!J392,LEN(官網匯出!J392)-2))</f>
        <v/>
      </c>
      <c r="Q392" s="1" t="str">
        <f>IF(官網匯出!K392="","",官網匯出!K392)</f>
        <v/>
      </c>
      <c r="R392" s="1" t="str">
        <f>IF(官網匯出!L392="","",官網匯出!L392)</f>
        <v/>
      </c>
      <c r="S392" s="1" t="str">
        <f>IF(官網匯出!M392="","",官網匯出!M392)</f>
        <v/>
      </c>
      <c r="T392" s="1" t="str">
        <f>IF(官網匯出!N392="","",官網匯出!N392)</f>
        <v/>
      </c>
      <c r="U392" s="1" t="str">
        <f>IF(官網匯出!O392="","",官網匯出!O392)</f>
        <v/>
      </c>
      <c r="V392" s="1" t="str">
        <f>IF(官網匯出!P392="",IF(G392="","",0),官網匯出!P392)</f>
        <v/>
      </c>
      <c r="W392" s="1" t="str">
        <f>IF(官網匯出!Q392="",IF(G392="","",0),官網匯出!Q392)</f>
        <v/>
      </c>
      <c r="X392" s="1" t="str">
        <f>IF(官網匯出!R392="","",官網匯出!R392)</f>
        <v/>
      </c>
      <c r="Y392" s="1" t="str">
        <f>IF(官網匯出!S392="","",官網匯出!S392)</f>
        <v/>
      </c>
      <c r="Z392" s="1" t="str">
        <f>IF(G392="","",官網匯出!T392)</f>
        <v/>
      </c>
      <c r="AA392" s="1" t="str">
        <f>IF(G392="","",官網匯出!AK392)</f>
        <v/>
      </c>
      <c r="AB392" s="1" t="str">
        <f>IF(G392="","",IF(官網匯出!V392="","",官網匯出!V392))</f>
        <v/>
      </c>
      <c r="AJ392" s="1" t="str">
        <f>IF(G392="","",IF(官網匯出!AE392="","",官網匯出!AE392))</f>
        <v/>
      </c>
      <c r="AK392" s="1" t="str">
        <f>IF(G392="","",IF(官網匯出!AD392="","",官網匯出!AD392))</f>
        <v/>
      </c>
      <c r="AL392" s="1" t="str">
        <f t="shared" si="79"/>
        <v>0</v>
      </c>
      <c r="AM392" s="1" t="str">
        <f>IF(官網匯出!AG392="","",官網匯出!AG392)</f>
        <v/>
      </c>
      <c r="AN392" s="1" t="str">
        <f>IF(G392="","",IF(官網匯出!AH392="","",官網匯出!AH392))</f>
        <v/>
      </c>
      <c r="AO392" s="14" t="str">
        <f t="shared" si="80"/>
        <v/>
      </c>
      <c r="AP392" s="14" t="str">
        <f t="shared" si="81"/>
        <v>1</v>
      </c>
      <c r="AQ392" s="14" t="str">
        <f t="shared" si="82"/>
        <v>0</v>
      </c>
      <c r="AR392" s="1" t="str">
        <f t="shared" si="83"/>
        <v/>
      </c>
      <c r="AS392" s="1" t="str">
        <f t="shared" si="84"/>
        <v/>
      </c>
      <c r="AT392" s="1" t="str">
        <f t="shared" si="85"/>
        <v/>
      </c>
      <c r="AU392" s="1" t="str">
        <f t="shared" si="76"/>
        <v/>
      </c>
      <c r="AV392" s="1" t="e">
        <f>IF(VLOOKUP(G392,官網匯出!A:AQ,42,FALSE)="","[黃金盾官網]",VLOOKUP(G392,官網匯出!A:AQ,42,FALSE))</f>
        <v>#N/A</v>
      </c>
      <c r="AW392" s="1" t="e">
        <f>IF(LEFT(VLOOKUP(G392,官網匯出!A:AS,43,FALSE),2)="","web",LEFT(VLOOKUP(G392,官網匯出!A:AS,43,FALSE),2))</f>
        <v>#N/A</v>
      </c>
      <c r="AX392" s="1" t="str">
        <f t="shared" si="86"/>
        <v>O</v>
      </c>
    </row>
    <row r="393" spans="1:50">
      <c r="A393" s="1" t="str">
        <f>IF(G393="","",VLOOKUP(官網轉換!AW393,團名!A:B,2,FALSE))</f>
        <v/>
      </c>
      <c r="B393" s="1" t="str">
        <f>IF(G393="","",IF(LEFT(VLOOKUP(G393,官網匯出!A:AQ,43,0),2)="wf",VLOOKUP(VLOOKUP(G393,官網匯出!A:AQ,43,0),團名!$I$1:$K$12,2,FALSE),"N0071"))</f>
        <v/>
      </c>
      <c r="C393" s="1" t="str">
        <f>IFERROR(VLOOKUP(官網匯出!D393,團名!E:G,3,FALSE),"")</f>
        <v/>
      </c>
      <c r="D393" s="1" t="str">
        <f t="shared" si="77"/>
        <v/>
      </c>
      <c r="E393" s="1" t="str">
        <f t="shared" si="78"/>
        <v/>
      </c>
      <c r="F393" s="1" t="str">
        <f>IF(官網匯出!F393="已付款","","B0012")</f>
        <v>B0012</v>
      </c>
      <c r="G393" s="1" t="str">
        <f>IF(官網匯出!A393="","",官網匯出!A393)</f>
        <v/>
      </c>
      <c r="H393" s="3" t="str">
        <f>IF(官網匯出!B393="","",官網匯出!B393)</f>
        <v/>
      </c>
      <c r="I393" s="1" t="str">
        <f>IF(官網匯出!C393="","",官網匯出!C393)</f>
        <v/>
      </c>
      <c r="J393" s="1" t="str">
        <f>IF(官網匯出!D393="","",官網匯出!D393)</f>
        <v/>
      </c>
      <c r="K393" s="3" t="str">
        <f>IF(官網匯出!E393="","",官網匯出!E393)</f>
        <v/>
      </c>
      <c r="L393" s="1" t="str">
        <f>IF(官網匯出!F393="","",官網匯出!F393)</f>
        <v/>
      </c>
      <c r="M393" s="1" t="str">
        <f>IF(官網匯出!G393="","",官網匯出!G393)</f>
        <v/>
      </c>
      <c r="N393" s="1" t="str">
        <f>IF(官網匯出!H393="","",官網匯出!H393)</f>
        <v/>
      </c>
      <c r="P393" s="1" t="str">
        <f>IF(官網匯出!J393="","",RIGHT(官網匯出!J393,LEN(官網匯出!J393)-2))</f>
        <v/>
      </c>
      <c r="Q393" s="1" t="str">
        <f>IF(官網匯出!K393="","",官網匯出!K393)</f>
        <v/>
      </c>
      <c r="R393" s="1" t="str">
        <f>IF(官網匯出!L393="","",官網匯出!L393)</f>
        <v/>
      </c>
      <c r="S393" s="1" t="str">
        <f>IF(官網匯出!M393="","",官網匯出!M393)</f>
        <v/>
      </c>
      <c r="T393" s="1" t="str">
        <f>IF(官網匯出!N393="","",官網匯出!N393)</f>
        <v/>
      </c>
      <c r="U393" s="1" t="str">
        <f>IF(官網匯出!O393="","",官網匯出!O393)</f>
        <v/>
      </c>
      <c r="V393" s="1" t="str">
        <f>IF(官網匯出!P393="",IF(G393="","",0),官網匯出!P393)</f>
        <v/>
      </c>
      <c r="W393" s="1" t="str">
        <f>IF(官網匯出!Q393="",IF(G393="","",0),官網匯出!Q393)</f>
        <v/>
      </c>
      <c r="X393" s="1" t="str">
        <f>IF(官網匯出!R393="","",官網匯出!R393)</f>
        <v/>
      </c>
      <c r="Y393" s="1" t="str">
        <f>IF(官網匯出!S393="","",官網匯出!S393)</f>
        <v/>
      </c>
      <c r="Z393" s="1" t="str">
        <f>IF(G393="","",官網匯出!T393)</f>
        <v/>
      </c>
      <c r="AA393" s="1" t="str">
        <f>IF(G393="","",官網匯出!AK393)</f>
        <v/>
      </c>
      <c r="AB393" s="1" t="str">
        <f>IF(G393="","",IF(官網匯出!V393="","",官網匯出!V393))</f>
        <v/>
      </c>
      <c r="AJ393" s="1" t="str">
        <f>IF(G393="","",IF(官網匯出!AE393="","",官網匯出!AE393))</f>
        <v/>
      </c>
      <c r="AK393" s="1" t="str">
        <f>IF(G393="","",IF(官網匯出!AD393="","",官網匯出!AD393))</f>
        <v/>
      </c>
      <c r="AL393" s="1" t="str">
        <f t="shared" si="79"/>
        <v>0</v>
      </c>
      <c r="AM393" s="1" t="str">
        <f>IF(官網匯出!AG393="","",官網匯出!AG393)</f>
        <v/>
      </c>
      <c r="AN393" s="1" t="str">
        <f>IF(G393="","",IF(官網匯出!AH393="","",官網匯出!AH393))</f>
        <v/>
      </c>
      <c r="AO393" s="14" t="str">
        <f t="shared" si="80"/>
        <v/>
      </c>
      <c r="AP393" s="14" t="str">
        <f t="shared" si="81"/>
        <v>1</v>
      </c>
      <c r="AQ393" s="14" t="str">
        <f t="shared" si="82"/>
        <v>0</v>
      </c>
      <c r="AR393" s="1" t="str">
        <f t="shared" si="83"/>
        <v/>
      </c>
      <c r="AS393" s="1" t="str">
        <f t="shared" si="84"/>
        <v/>
      </c>
      <c r="AT393" s="1" t="str">
        <f t="shared" si="85"/>
        <v/>
      </c>
      <c r="AU393" s="1" t="str">
        <f t="shared" si="76"/>
        <v/>
      </c>
      <c r="AV393" s="1" t="e">
        <f>IF(VLOOKUP(G393,官網匯出!A:AQ,42,FALSE)="","[黃金盾官網]",VLOOKUP(G393,官網匯出!A:AQ,42,FALSE))</f>
        <v>#N/A</v>
      </c>
      <c r="AW393" s="1" t="e">
        <f>IF(LEFT(VLOOKUP(G393,官網匯出!A:AS,43,FALSE),2)="","web",LEFT(VLOOKUP(G393,官網匯出!A:AS,43,FALSE),2))</f>
        <v>#N/A</v>
      </c>
      <c r="AX393" s="1" t="str">
        <f t="shared" si="86"/>
        <v>O</v>
      </c>
    </row>
    <row r="394" spans="1:50">
      <c r="A394" s="1" t="str">
        <f>IF(G394="","",VLOOKUP(官網轉換!AW394,團名!A:B,2,FALSE))</f>
        <v/>
      </c>
      <c r="B394" s="1" t="str">
        <f>IF(G394="","",IF(LEFT(VLOOKUP(G394,官網匯出!A:AQ,43,0),2)="wf",VLOOKUP(VLOOKUP(G394,官網匯出!A:AQ,43,0),團名!$I$1:$K$12,2,FALSE),"N0071"))</f>
        <v/>
      </c>
      <c r="C394" s="1" t="str">
        <f>IFERROR(VLOOKUP(官網匯出!D394,團名!E:G,3,FALSE),"")</f>
        <v/>
      </c>
      <c r="D394" s="1" t="str">
        <f t="shared" si="77"/>
        <v/>
      </c>
      <c r="E394" s="1" t="str">
        <f t="shared" si="78"/>
        <v/>
      </c>
      <c r="F394" s="1" t="str">
        <f>IF(官網匯出!F394="已付款","","B0012")</f>
        <v>B0012</v>
      </c>
      <c r="G394" s="1" t="str">
        <f>IF(官網匯出!A394="","",官網匯出!A394)</f>
        <v/>
      </c>
      <c r="H394" s="3" t="str">
        <f>IF(官網匯出!B394="","",官網匯出!B394)</f>
        <v/>
      </c>
      <c r="I394" s="1" t="str">
        <f>IF(官網匯出!C394="","",官網匯出!C394)</f>
        <v/>
      </c>
      <c r="J394" s="1" t="str">
        <f>IF(官網匯出!D394="","",官網匯出!D394)</f>
        <v/>
      </c>
      <c r="K394" s="3" t="str">
        <f>IF(官網匯出!E394="","",官網匯出!E394)</f>
        <v/>
      </c>
      <c r="L394" s="1" t="str">
        <f>IF(官網匯出!F394="","",官網匯出!F394)</f>
        <v/>
      </c>
      <c r="M394" s="1" t="str">
        <f>IF(官網匯出!G394="","",官網匯出!G394)</f>
        <v/>
      </c>
      <c r="N394" s="1" t="str">
        <f>IF(官網匯出!H394="","",官網匯出!H394)</f>
        <v/>
      </c>
      <c r="P394" s="1" t="str">
        <f>IF(官網匯出!J394="","",RIGHT(官網匯出!J394,LEN(官網匯出!J394)-2))</f>
        <v/>
      </c>
      <c r="Q394" s="1" t="str">
        <f>IF(官網匯出!K394="","",官網匯出!K394)</f>
        <v/>
      </c>
      <c r="R394" s="1" t="str">
        <f>IF(官網匯出!L394="","",官網匯出!L394)</f>
        <v/>
      </c>
      <c r="S394" s="1" t="str">
        <f>IF(官網匯出!M394="","",官網匯出!M394)</f>
        <v/>
      </c>
      <c r="T394" s="1" t="str">
        <f>IF(官網匯出!N394="","",官網匯出!N394)</f>
        <v/>
      </c>
      <c r="U394" s="1" t="str">
        <f>IF(官網匯出!O394="","",官網匯出!O394)</f>
        <v/>
      </c>
      <c r="V394" s="1" t="str">
        <f>IF(官網匯出!P394="",IF(G394="","",0),官網匯出!P394)</f>
        <v/>
      </c>
      <c r="W394" s="1" t="str">
        <f>IF(官網匯出!Q394="",IF(G394="","",0),官網匯出!Q394)</f>
        <v/>
      </c>
      <c r="X394" s="1" t="str">
        <f>IF(官網匯出!R394="","",官網匯出!R394)</f>
        <v/>
      </c>
      <c r="Y394" s="1" t="str">
        <f>IF(官網匯出!S394="","",官網匯出!S394)</f>
        <v/>
      </c>
      <c r="Z394" s="1" t="str">
        <f>IF(G394="","",官網匯出!T394)</f>
        <v/>
      </c>
      <c r="AA394" s="1" t="str">
        <f>IF(G394="","",官網匯出!AK394)</f>
        <v/>
      </c>
      <c r="AB394" s="1" t="str">
        <f>IF(G394="","",IF(官網匯出!V394="","",官網匯出!V394))</f>
        <v/>
      </c>
      <c r="AJ394" s="1" t="str">
        <f>IF(G394="","",IF(官網匯出!AE394="","",官網匯出!AE394))</f>
        <v/>
      </c>
      <c r="AK394" s="1" t="str">
        <f>IF(G394="","",IF(官網匯出!AD394="","",官網匯出!AD394))</f>
        <v/>
      </c>
      <c r="AL394" s="1" t="str">
        <f t="shared" si="79"/>
        <v>0</v>
      </c>
      <c r="AM394" s="1" t="str">
        <f>IF(官網匯出!AG394="","",官網匯出!AG394)</f>
        <v/>
      </c>
      <c r="AN394" s="1" t="str">
        <f>IF(G394="","",IF(官網匯出!AH394="","",官網匯出!AH394))</f>
        <v/>
      </c>
      <c r="AO394" s="14" t="str">
        <f t="shared" si="80"/>
        <v/>
      </c>
      <c r="AP394" s="14" t="str">
        <f t="shared" si="81"/>
        <v>1</v>
      </c>
      <c r="AQ394" s="14" t="str">
        <f t="shared" si="82"/>
        <v>0</v>
      </c>
      <c r="AR394" s="1" t="str">
        <f t="shared" si="83"/>
        <v/>
      </c>
      <c r="AS394" s="1" t="str">
        <f t="shared" si="84"/>
        <v/>
      </c>
      <c r="AT394" s="1" t="str">
        <f t="shared" si="85"/>
        <v/>
      </c>
      <c r="AU394" s="1" t="str">
        <f t="shared" si="76"/>
        <v/>
      </c>
      <c r="AV394" s="1" t="e">
        <f>IF(VLOOKUP(G394,官網匯出!A:AQ,42,FALSE)="","[黃金盾官網]",VLOOKUP(G394,官網匯出!A:AQ,42,FALSE))</f>
        <v>#N/A</v>
      </c>
      <c r="AW394" s="1" t="e">
        <f>IF(LEFT(VLOOKUP(G394,官網匯出!A:AS,43,FALSE),2)="","web",LEFT(VLOOKUP(G394,官網匯出!A:AS,43,FALSE),2))</f>
        <v>#N/A</v>
      </c>
      <c r="AX394" s="1" t="str">
        <f t="shared" si="86"/>
        <v>O</v>
      </c>
    </row>
    <row r="395" spans="1:50">
      <c r="A395" s="1" t="str">
        <f>IF(G395="","",VLOOKUP(官網轉換!AW395,團名!A:B,2,FALSE))</f>
        <v/>
      </c>
      <c r="B395" s="1" t="str">
        <f>IF(G395="","",IF(LEFT(VLOOKUP(G395,官網匯出!A:AQ,43,0),2)="wf",VLOOKUP(VLOOKUP(G395,官網匯出!A:AQ,43,0),團名!$I$1:$K$12,2,FALSE),"N0071"))</f>
        <v/>
      </c>
      <c r="C395" s="1" t="str">
        <f>IFERROR(VLOOKUP(官網匯出!D395,團名!E:G,3,FALSE),"")</f>
        <v/>
      </c>
      <c r="D395" s="1" t="str">
        <f t="shared" si="77"/>
        <v/>
      </c>
      <c r="E395" s="1" t="str">
        <f t="shared" si="78"/>
        <v/>
      </c>
      <c r="F395" s="1" t="str">
        <f>IF(官網匯出!F395="已付款","","B0012")</f>
        <v>B0012</v>
      </c>
      <c r="G395" s="1" t="str">
        <f>IF(官網匯出!A395="","",官網匯出!A395)</f>
        <v/>
      </c>
      <c r="H395" s="3" t="str">
        <f>IF(官網匯出!B395="","",官網匯出!B395)</f>
        <v/>
      </c>
      <c r="I395" s="1" t="str">
        <f>IF(官網匯出!C395="","",官網匯出!C395)</f>
        <v/>
      </c>
      <c r="J395" s="1" t="str">
        <f>IF(官網匯出!D395="","",官網匯出!D395)</f>
        <v/>
      </c>
      <c r="K395" s="3" t="str">
        <f>IF(官網匯出!E395="","",官網匯出!E395)</f>
        <v/>
      </c>
      <c r="L395" s="1" t="str">
        <f>IF(官網匯出!F395="","",官網匯出!F395)</f>
        <v/>
      </c>
      <c r="M395" s="1" t="str">
        <f>IF(官網匯出!G395="","",官網匯出!G395)</f>
        <v/>
      </c>
      <c r="N395" s="1" t="str">
        <f>IF(官網匯出!H395="","",官網匯出!H395)</f>
        <v/>
      </c>
      <c r="P395" s="1" t="str">
        <f>IF(官網匯出!J395="","",RIGHT(官網匯出!J395,LEN(官網匯出!J395)-2))</f>
        <v/>
      </c>
      <c r="Q395" s="1" t="str">
        <f>IF(官網匯出!K395="","",官網匯出!K395)</f>
        <v/>
      </c>
      <c r="R395" s="1" t="str">
        <f>IF(官網匯出!L395="","",官網匯出!L395)</f>
        <v/>
      </c>
      <c r="S395" s="1" t="str">
        <f>IF(官網匯出!M395="","",官網匯出!M395)</f>
        <v/>
      </c>
      <c r="T395" s="1" t="str">
        <f>IF(官網匯出!N395="","",官網匯出!N395)</f>
        <v/>
      </c>
      <c r="U395" s="1" t="str">
        <f>IF(官網匯出!O395="","",官網匯出!O395)</f>
        <v/>
      </c>
      <c r="V395" s="1" t="str">
        <f>IF(官網匯出!P395="",IF(G395="","",0),官網匯出!P395)</f>
        <v/>
      </c>
      <c r="W395" s="1" t="str">
        <f>IF(官網匯出!Q395="",IF(G395="","",0),官網匯出!Q395)</f>
        <v/>
      </c>
      <c r="X395" s="1" t="str">
        <f>IF(官網匯出!R395="","",官網匯出!R395)</f>
        <v/>
      </c>
      <c r="Y395" s="1" t="str">
        <f>IF(官網匯出!S395="","",官網匯出!S395)</f>
        <v/>
      </c>
      <c r="Z395" s="1" t="str">
        <f>IF(G395="","",官網匯出!T395)</f>
        <v/>
      </c>
      <c r="AA395" s="1" t="str">
        <f>IF(G395="","",官網匯出!AK395)</f>
        <v/>
      </c>
      <c r="AB395" s="1" t="str">
        <f>IF(G395="","",IF(官網匯出!V395="","",官網匯出!V395))</f>
        <v/>
      </c>
      <c r="AJ395" s="1" t="str">
        <f>IF(G395="","",IF(官網匯出!AE395="","",官網匯出!AE395))</f>
        <v/>
      </c>
      <c r="AK395" s="1" t="str">
        <f>IF(G395="","",IF(官網匯出!AD395="","",官網匯出!AD395))</f>
        <v/>
      </c>
      <c r="AL395" s="1" t="str">
        <f t="shared" si="79"/>
        <v>0</v>
      </c>
      <c r="AM395" s="1" t="str">
        <f>IF(官網匯出!AG395="","",官網匯出!AG395)</f>
        <v/>
      </c>
      <c r="AN395" s="1" t="str">
        <f>IF(G395="","",IF(官網匯出!AH395="","",官網匯出!AH395))</f>
        <v/>
      </c>
      <c r="AO395" s="14" t="str">
        <f t="shared" si="80"/>
        <v/>
      </c>
      <c r="AP395" s="14" t="str">
        <f t="shared" si="81"/>
        <v>1</v>
      </c>
      <c r="AQ395" s="14" t="str">
        <f t="shared" si="82"/>
        <v>0</v>
      </c>
      <c r="AR395" s="1" t="str">
        <f t="shared" si="83"/>
        <v/>
      </c>
      <c r="AS395" s="1" t="str">
        <f t="shared" si="84"/>
        <v/>
      </c>
      <c r="AT395" s="1" t="str">
        <f t="shared" si="85"/>
        <v/>
      </c>
      <c r="AU395" s="1" t="str">
        <f t="shared" si="76"/>
        <v/>
      </c>
      <c r="AV395" s="1" t="e">
        <f>IF(VLOOKUP(G395,官網匯出!A:AQ,42,FALSE)="","[黃金盾官網]",VLOOKUP(G395,官網匯出!A:AQ,42,FALSE))</f>
        <v>#N/A</v>
      </c>
      <c r="AW395" s="1" t="e">
        <f>IF(LEFT(VLOOKUP(G395,官網匯出!A:AS,43,FALSE),2)="","web",LEFT(VLOOKUP(G395,官網匯出!A:AS,43,FALSE),2))</f>
        <v>#N/A</v>
      </c>
      <c r="AX395" s="1" t="str">
        <f t="shared" si="86"/>
        <v>O</v>
      </c>
    </row>
    <row r="396" spans="1:50">
      <c r="A396" s="1" t="str">
        <f>IF(G396="","",VLOOKUP(官網轉換!AW396,團名!A:B,2,FALSE))</f>
        <v/>
      </c>
      <c r="B396" s="1" t="str">
        <f>IF(G396="","",IF(LEFT(VLOOKUP(G396,官網匯出!A:AQ,43,0),2)="wf",VLOOKUP(VLOOKUP(G396,官網匯出!A:AQ,43,0),團名!$I$1:$K$12,2,FALSE),"N0071"))</f>
        <v/>
      </c>
      <c r="C396" s="1" t="str">
        <f>IFERROR(VLOOKUP(官網匯出!D396,團名!E:G,3,FALSE),"")</f>
        <v/>
      </c>
      <c r="D396" s="1" t="str">
        <f t="shared" si="77"/>
        <v/>
      </c>
      <c r="E396" s="1" t="str">
        <f t="shared" si="78"/>
        <v/>
      </c>
      <c r="F396" s="1" t="str">
        <f>IF(官網匯出!F396="已付款","","B0012")</f>
        <v>B0012</v>
      </c>
      <c r="G396" s="1" t="str">
        <f>IF(官網匯出!A396="","",官網匯出!A396)</f>
        <v/>
      </c>
      <c r="H396" s="3" t="str">
        <f>IF(官網匯出!B396="","",官網匯出!B396)</f>
        <v/>
      </c>
      <c r="I396" s="1" t="str">
        <f>IF(官網匯出!C396="","",官網匯出!C396)</f>
        <v/>
      </c>
      <c r="J396" s="1" t="str">
        <f>IF(官網匯出!D396="","",官網匯出!D396)</f>
        <v/>
      </c>
      <c r="K396" s="3" t="str">
        <f>IF(官網匯出!E396="","",官網匯出!E396)</f>
        <v/>
      </c>
      <c r="L396" s="1" t="str">
        <f>IF(官網匯出!F396="","",官網匯出!F396)</f>
        <v/>
      </c>
      <c r="M396" s="1" t="str">
        <f>IF(官網匯出!G396="","",官網匯出!G396)</f>
        <v/>
      </c>
      <c r="N396" s="1" t="str">
        <f>IF(官網匯出!H396="","",官網匯出!H396)</f>
        <v/>
      </c>
      <c r="P396" s="1" t="str">
        <f>IF(官網匯出!J396="","",RIGHT(官網匯出!J396,LEN(官網匯出!J396)-2))</f>
        <v/>
      </c>
      <c r="Q396" s="1" t="str">
        <f>IF(官網匯出!K396="","",官網匯出!K396)</f>
        <v/>
      </c>
      <c r="R396" s="1" t="str">
        <f>IF(官網匯出!L396="","",官網匯出!L396)</f>
        <v/>
      </c>
      <c r="S396" s="1" t="str">
        <f>IF(官網匯出!M396="","",官網匯出!M396)</f>
        <v/>
      </c>
      <c r="T396" s="1" t="str">
        <f>IF(官網匯出!N396="","",官網匯出!N396)</f>
        <v/>
      </c>
      <c r="U396" s="1" t="str">
        <f>IF(官網匯出!O396="","",官網匯出!O396)</f>
        <v/>
      </c>
      <c r="V396" s="1" t="str">
        <f>IF(官網匯出!P396="",IF(G396="","",0),官網匯出!P396)</f>
        <v/>
      </c>
      <c r="W396" s="1" t="str">
        <f>IF(官網匯出!Q396="",IF(G396="","",0),官網匯出!Q396)</f>
        <v/>
      </c>
      <c r="X396" s="1" t="str">
        <f>IF(官網匯出!R396="","",官網匯出!R396)</f>
        <v/>
      </c>
      <c r="Y396" s="1" t="str">
        <f>IF(官網匯出!S396="","",官網匯出!S396)</f>
        <v/>
      </c>
      <c r="Z396" s="1" t="str">
        <f>IF(G396="","",官網匯出!T396)</f>
        <v/>
      </c>
      <c r="AA396" s="1" t="str">
        <f>IF(G396="","",官網匯出!AK396)</f>
        <v/>
      </c>
      <c r="AB396" s="1" t="str">
        <f>IF(G396="","",IF(官網匯出!V396="","",官網匯出!V396))</f>
        <v/>
      </c>
      <c r="AJ396" s="1" t="str">
        <f>IF(G396="","",IF(官網匯出!AE396="","",官網匯出!AE396))</f>
        <v/>
      </c>
      <c r="AK396" s="1" t="str">
        <f>IF(G396="","",IF(官網匯出!AD396="","",官網匯出!AD396))</f>
        <v/>
      </c>
      <c r="AL396" s="1" t="str">
        <f t="shared" si="79"/>
        <v>0</v>
      </c>
      <c r="AM396" s="1" t="str">
        <f>IF(官網匯出!AG396="","",官網匯出!AG396)</f>
        <v/>
      </c>
      <c r="AN396" s="1" t="str">
        <f>IF(G396="","",IF(官網匯出!AH396="","",官網匯出!AH396))</f>
        <v/>
      </c>
      <c r="AO396" s="14" t="str">
        <f t="shared" si="80"/>
        <v/>
      </c>
      <c r="AP396" s="14" t="str">
        <f t="shared" si="81"/>
        <v>1</v>
      </c>
      <c r="AQ396" s="14" t="str">
        <f t="shared" si="82"/>
        <v>0</v>
      </c>
      <c r="AR396" s="1" t="str">
        <f t="shared" si="83"/>
        <v/>
      </c>
      <c r="AS396" s="1" t="str">
        <f t="shared" si="84"/>
        <v/>
      </c>
      <c r="AT396" s="1" t="str">
        <f t="shared" si="85"/>
        <v/>
      </c>
      <c r="AU396" s="1" t="str">
        <f t="shared" si="76"/>
        <v/>
      </c>
      <c r="AV396" s="1" t="e">
        <f>IF(VLOOKUP(G396,官網匯出!A:AQ,42,FALSE)="","[黃金盾官網]",VLOOKUP(G396,官網匯出!A:AQ,42,FALSE))</f>
        <v>#N/A</v>
      </c>
      <c r="AW396" s="1" t="e">
        <f>IF(LEFT(VLOOKUP(G396,官網匯出!A:AS,43,FALSE),2)="","web",LEFT(VLOOKUP(G396,官網匯出!A:AS,43,FALSE),2))</f>
        <v>#N/A</v>
      </c>
      <c r="AX396" s="1" t="str">
        <f t="shared" si="86"/>
        <v>O</v>
      </c>
    </row>
    <row r="397" spans="1:50">
      <c r="A397" s="1" t="str">
        <f>IF(G397="","",VLOOKUP(官網轉換!AW397,團名!A:B,2,FALSE))</f>
        <v/>
      </c>
      <c r="B397" s="1" t="str">
        <f>IF(G397="","",IF(LEFT(VLOOKUP(G397,官網匯出!A:AQ,43,0),2)="wf",VLOOKUP(VLOOKUP(G397,官網匯出!A:AQ,43,0),團名!$I$1:$K$12,2,FALSE),"N0071"))</f>
        <v/>
      </c>
      <c r="C397" s="1" t="str">
        <f>IFERROR(VLOOKUP(官網匯出!D397,團名!E:G,3,FALSE),"")</f>
        <v/>
      </c>
      <c r="D397" s="1" t="str">
        <f t="shared" si="77"/>
        <v/>
      </c>
      <c r="E397" s="1" t="str">
        <f t="shared" si="78"/>
        <v/>
      </c>
      <c r="F397" s="1" t="str">
        <f>IF(官網匯出!F397="已付款","","B0012")</f>
        <v>B0012</v>
      </c>
      <c r="G397" s="1" t="str">
        <f>IF(官網匯出!A397="","",官網匯出!A397)</f>
        <v/>
      </c>
      <c r="H397" s="3" t="str">
        <f>IF(官網匯出!B397="","",官網匯出!B397)</f>
        <v/>
      </c>
      <c r="I397" s="1" t="str">
        <f>IF(官網匯出!C397="","",官網匯出!C397)</f>
        <v/>
      </c>
      <c r="J397" s="1" t="str">
        <f>IF(官網匯出!D397="","",官網匯出!D397)</f>
        <v/>
      </c>
      <c r="K397" s="3" t="str">
        <f>IF(官網匯出!E397="","",官網匯出!E397)</f>
        <v/>
      </c>
      <c r="L397" s="1" t="str">
        <f>IF(官網匯出!F397="","",官網匯出!F397)</f>
        <v/>
      </c>
      <c r="M397" s="1" t="str">
        <f>IF(官網匯出!G397="","",官網匯出!G397)</f>
        <v/>
      </c>
      <c r="N397" s="1" t="str">
        <f>IF(官網匯出!H397="","",官網匯出!H397)</f>
        <v/>
      </c>
      <c r="P397" s="1" t="str">
        <f>IF(官網匯出!J397="","",RIGHT(官網匯出!J397,LEN(官網匯出!J397)-2))</f>
        <v/>
      </c>
      <c r="Q397" s="1" t="str">
        <f>IF(官網匯出!K397="","",官網匯出!K397)</f>
        <v/>
      </c>
      <c r="R397" s="1" t="str">
        <f>IF(官網匯出!L397="","",官網匯出!L397)</f>
        <v/>
      </c>
      <c r="S397" s="1" t="str">
        <f>IF(官網匯出!M397="","",官網匯出!M397)</f>
        <v/>
      </c>
      <c r="T397" s="1" t="str">
        <f>IF(官網匯出!N397="","",官網匯出!N397)</f>
        <v/>
      </c>
      <c r="U397" s="1" t="str">
        <f>IF(官網匯出!O397="","",官網匯出!O397)</f>
        <v/>
      </c>
      <c r="V397" s="1" t="str">
        <f>IF(官網匯出!P397="",IF(G397="","",0),官網匯出!P397)</f>
        <v/>
      </c>
      <c r="W397" s="1" t="str">
        <f>IF(官網匯出!Q397="",IF(G397="","",0),官網匯出!Q397)</f>
        <v/>
      </c>
      <c r="X397" s="1" t="str">
        <f>IF(官網匯出!R397="","",官網匯出!R397)</f>
        <v/>
      </c>
      <c r="Y397" s="1" t="str">
        <f>IF(官網匯出!S397="","",官網匯出!S397)</f>
        <v/>
      </c>
      <c r="Z397" s="1" t="str">
        <f>IF(G397="","",官網匯出!T397)</f>
        <v/>
      </c>
      <c r="AA397" s="1" t="str">
        <f>IF(G397="","",官網匯出!AK397)</f>
        <v/>
      </c>
      <c r="AB397" s="1" t="str">
        <f>IF(G397="","",IF(官網匯出!V397="","",官網匯出!V397))</f>
        <v/>
      </c>
      <c r="AJ397" s="1" t="str">
        <f>IF(G397="","",IF(官網匯出!AE397="","",官網匯出!AE397))</f>
        <v/>
      </c>
      <c r="AK397" s="1" t="str">
        <f>IF(G397="","",IF(官網匯出!AD397="","",官網匯出!AD397))</f>
        <v/>
      </c>
      <c r="AL397" s="1" t="str">
        <f t="shared" si="79"/>
        <v>0</v>
      </c>
      <c r="AM397" s="1" t="str">
        <f>IF(官網匯出!AG397="","",官網匯出!AG397)</f>
        <v/>
      </c>
      <c r="AN397" s="1" t="str">
        <f>IF(G397="","",IF(官網匯出!AH397="","",官網匯出!AH397))</f>
        <v/>
      </c>
      <c r="AO397" s="14" t="str">
        <f t="shared" si="80"/>
        <v/>
      </c>
      <c r="AP397" s="14" t="str">
        <f t="shared" si="81"/>
        <v>1</v>
      </c>
      <c r="AQ397" s="14" t="str">
        <f t="shared" si="82"/>
        <v>0</v>
      </c>
      <c r="AR397" s="1" t="str">
        <f t="shared" si="83"/>
        <v/>
      </c>
      <c r="AS397" s="1" t="str">
        <f t="shared" si="84"/>
        <v/>
      </c>
      <c r="AT397" s="1" t="str">
        <f t="shared" si="85"/>
        <v/>
      </c>
      <c r="AU397" s="1" t="str">
        <f t="shared" si="76"/>
        <v/>
      </c>
      <c r="AV397" s="1" t="e">
        <f>IF(VLOOKUP(G397,官網匯出!A:AQ,42,FALSE)="","[黃金盾官網]",VLOOKUP(G397,官網匯出!A:AQ,42,FALSE))</f>
        <v>#N/A</v>
      </c>
      <c r="AW397" s="1" t="e">
        <f>IF(LEFT(VLOOKUP(G397,官網匯出!A:AS,43,FALSE),2)="","web",LEFT(VLOOKUP(G397,官網匯出!A:AS,43,FALSE),2))</f>
        <v>#N/A</v>
      </c>
      <c r="AX397" s="1" t="str">
        <f t="shared" si="86"/>
        <v>O</v>
      </c>
    </row>
    <row r="398" spans="1:50">
      <c r="A398" s="1" t="str">
        <f>IF(G398="","",VLOOKUP(官網轉換!AW398,團名!A:B,2,FALSE))</f>
        <v/>
      </c>
      <c r="B398" s="1" t="str">
        <f>IF(G398="","",IF(LEFT(VLOOKUP(G398,官網匯出!A:AQ,43,0),2)="wf",VLOOKUP(VLOOKUP(G398,官網匯出!A:AQ,43,0),團名!$I$1:$K$12,2,FALSE),"N0071"))</f>
        <v/>
      </c>
      <c r="C398" s="1" t="str">
        <f>IFERROR(VLOOKUP(官網匯出!D398,團名!E:G,3,FALSE),"")</f>
        <v/>
      </c>
      <c r="D398" s="1" t="str">
        <f t="shared" si="77"/>
        <v/>
      </c>
      <c r="E398" s="1" t="str">
        <f t="shared" si="78"/>
        <v/>
      </c>
      <c r="F398" s="1" t="str">
        <f>IF(官網匯出!F398="已付款","","B0012")</f>
        <v>B0012</v>
      </c>
      <c r="G398" s="1" t="str">
        <f>IF(官網匯出!A398="","",官網匯出!A398)</f>
        <v/>
      </c>
      <c r="H398" s="3" t="str">
        <f>IF(官網匯出!B398="","",官網匯出!B398)</f>
        <v/>
      </c>
      <c r="I398" s="1" t="str">
        <f>IF(官網匯出!C398="","",官網匯出!C398)</f>
        <v/>
      </c>
      <c r="J398" s="1" t="str">
        <f>IF(官網匯出!D398="","",官網匯出!D398)</f>
        <v/>
      </c>
      <c r="K398" s="3" t="str">
        <f>IF(官網匯出!E398="","",官網匯出!E398)</f>
        <v/>
      </c>
      <c r="L398" s="1" t="str">
        <f>IF(官網匯出!F398="","",官網匯出!F398)</f>
        <v/>
      </c>
      <c r="M398" s="1" t="str">
        <f>IF(官網匯出!G398="","",官網匯出!G398)</f>
        <v/>
      </c>
      <c r="N398" s="1" t="str">
        <f>IF(官網匯出!H398="","",官網匯出!H398)</f>
        <v/>
      </c>
      <c r="P398" s="1" t="str">
        <f>IF(官網匯出!J398="","",RIGHT(官網匯出!J398,LEN(官網匯出!J398)-2))</f>
        <v/>
      </c>
      <c r="Q398" s="1" t="str">
        <f>IF(官網匯出!K398="","",官網匯出!K398)</f>
        <v/>
      </c>
      <c r="R398" s="1" t="str">
        <f>IF(官網匯出!L398="","",官網匯出!L398)</f>
        <v/>
      </c>
      <c r="S398" s="1" t="str">
        <f>IF(官網匯出!M398="","",官網匯出!M398)</f>
        <v/>
      </c>
      <c r="T398" s="1" t="str">
        <f>IF(官網匯出!N398="","",官網匯出!N398)</f>
        <v/>
      </c>
      <c r="U398" s="1" t="str">
        <f>IF(官網匯出!O398="","",官網匯出!O398)</f>
        <v/>
      </c>
      <c r="V398" s="1" t="str">
        <f>IF(官網匯出!P398="",IF(G398="","",0),官網匯出!P398)</f>
        <v/>
      </c>
      <c r="W398" s="1" t="str">
        <f>IF(官網匯出!Q398="",IF(G398="","",0),官網匯出!Q398)</f>
        <v/>
      </c>
      <c r="X398" s="1" t="str">
        <f>IF(官網匯出!R398="","",官網匯出!R398)</f>
        <v/>
      </c>
      <c r="Y398" s="1" t="str">
        <f>IF(官網匯出!S398="","",官網匯出!S398)</f>
        <v/>
      </c>
      <c r="Z398" s="1" t="str">
        <f>IF(G398="","",官網匯出!T398)</f>
        <v/>
      </c>
      <c r="AA398" s="1" t="str">
        <f>IF(G398="","",官網匯出!AK398)</f>
        <v/>
      </c>
      <c r="AB398" s="1" t="str">
        <f>IF(G398="","",IF(官網匯出!V398="","",官網匯出!V398))</f>
        <v/>
      </c>
      <c r="AJ398" s="1" t="str">
        <f>IF(G398="","",IF(官網匯出!AE398="","",官網匯出!AE398))</f>
        <v/>
      </c>
      <c r="AK398" s="1" t="str">
        <f>IF(G398="","",IF(官網匯出!AD398="","",官網匯出!AD398))</f>
        <v/>
      </c>
      <c r="AL398" s="1" t="str">
        <f t="shared" si="79"/>
        <v>0</v>
      </c>
      <c r="AM398" s="1" t="str">
        <f>IF(官網匯出!AG398="","",官網匯出!AG398)</f>
        <v/>
      </c>
      <c r="AN398" s="1" t="str">
        <f>IF(G398="","",IF(官網匯出!AH398="","",官網匯出!AH398))</f>
        <v/>
      </c>
      <c r="AO398" s="14" t="str">
        <f t="shared" si="80"/>
        <v/>
      </c>
      <c r="AP398" s="14" t="str">
        <f t="shared" si="81"/>
        <v>1</v>
      </c>
      <c r="AQ398" s="14" t="str">
        <f t="shared" si="82"/>
        <v>0</v>
      </c>
      <c r="AR398" s="1" t="str">
        <f t="shared" si="83"/>
        <v/>
      </c>
      <c r="AS398" s="1" t="str">
        <f t="shared" si="84"/>
        <v/>
      </c>
      <c r="AT398" s="1" t="str">
        <f t="shared" si="85"/>
        <v/>
      </c>
      <c r="AU398" s="1" t="str">
        <f t="shared" si="76"/>
        <v/>
      </c>
      <c r="AV398" s="1" t="e">
        <f>IF(VLOOKUP(G398,官網匯出!A:AQ,42,FALSE)="","[黃金盾官網]",VLOOKUP(G398,官網匯出!A:AQ,42,FALSE))</f>
        <v>#N/A</v>
      </c>
      <c r="AW398" s="1" t="e">
        <f>IF(LEFT(VLOOKUP(G398,官網匯出!A:AS,43,FALSE),2)="","web",LEFT(VLOOKUP(G398,官網匯出!A:AS,43,FALSE),2))</f>
        <v>#N/A</v>
      </c>
      <c r="AX398" s="1" t="str">
        <f t="shared" si="86"/>
        <v>O</v>
      </c>
    </row>
    <row r="399" spans="1:50">
      <c r="A399" s="1" t="str">
        <f>IF(G399="","",VLOOKUP(官網轉換!AW399,團名!A:B,2,FALSE))</f>
        <v/>
      </c>
      <c r="B399" s="1" t="str">
        <f>IF(G399="","",IF(LEFT(VLOOKUP(G399,官網匯出!A:AQ,43,0),2)="wf",VLOOKUP(VLOOKUP(G399,官網匯出!A:AQ,43,0),團名!$I$1:$K$12,2,FALSE),"N0071"))</f>
        <v/>
      </c>
      <c r="C399" s="1" t="str">
        <f>IFERROR(VLOOKUP(官網匯出!D399,團名!E:G,3,FALSE),"")</f>
        <v/>
      </c>
      <c r="D399" s="1" t="str">
        <f t="shared" si="77"/>
        <v/>
      </c>
      <c r="E399" s="1" t="str">
        <f t="shared" si="78"/>
        <v/>
      </c>
      <c r="F399" s="1" t="str">
        <f>IF(官網匯出!F399="已付款","","B0012")</f>
        <v>B0012</v>
      </c>
      <c r="G399" s="1" t="str">
        <f>IF(官網匯出!A399="","",官網匯出!A399)</f>
        <v/>
      </c>
      <c r="H399" s="3" t="str">
        <f>IF(官網匯出!B399="","",官網匯出!B399)</f>
        <v/>
      </c>
      <c r="I399" s="1" t="str">
        <f>IF(官網匯出!C399="","",官網匯出!C399)</f>
        <v/>
      </c>
      <c r="J399" s="1" t="str">
        <f>IF(官網匯出!D399="","",官網匯出!D399)</f>
        <v/>
      </c>
      <c r="K399" s="3" t="str">
        <f>IF(官網匯出!E399="","",官網匯出!E399)</f>
        <v/>
      </c>
      <c r="L399" s="1" t="str">
        <f>IF(官網匯出!F399="","",官網匯出!F399)</f>
        <v/>
      </c>
      <c r="M399" s="1" t="str">
        <f>IF(官網匯出!G399="","",官網匯出!G399)</f>
        <v/>
      </c>
      <c r="N399" s="1" t="str">
        <f>IF(官網匯出!H399="","",官網匯出!H399)</f>
        <v/>
      </c>
      <c r="P399" s="1" t="str">
        <f>IF(官網匯出!J399="","",RIGHT(官網匯出!J399,LEN(官網匯出!J399)-2))</f>
        <v/>
      </c>
      <c r="Q399" s="1" t="str">
        <f>IF(官網匯出!K399="","",官網匯出!K399)</f>
        <v/>
      </c>
      <c r="R399" s="1" t="str">
        <f>IF(官網匯出!L399="","",官網匯出!L399)</f>
        <v/>
      </c>
      <c r="S399" s="1" t="str">
        <f>IF(官網匯出!M399="","",官網匯出!M399)</f>
        <v/>
      </c>
      <c r="T399" s="1" t="str">
        <f>IF(官網匯出!N399="","",官網匯出!N399)</f>
        <v/>
      </c>
      <c r="U399" s="1" t="str">
        <f>IF(官網匯出!O399="","",官網匯出!O399)</f>
        <v/>
      </c>
      <c r="V399" s="1" t="str">
        <f>IF(官網匯出!P399="",IF(G399="","",0),官網匯出!P399)</f>
        <v/>
      </c>
      <c r="W399" s="1" t="str">
        <f>IF(官網匯出!Q399="",IF(G399="","",0),官網匯出!Q399)</f>
        <v/>
      </c>
      <c r="X399" s="1" t="str">
        <f>IF(官網匯出!R399="","",官網匯出!R399)</f>
        <v/>
      </c>
      <c r="Y399" s="1" t="str">
        <f>IF(官網匯出!S399="","",官網匯出!S399)</f>
        <v/>
      </c>
      <c r="Z399" s="1" t="str">
        <f>IF(G399="","",官網匯出!T399)</f>
        <v/>
      </c>
      <c r="AA399" s="1" t="str">
        <f>IF(G399="","",官網匯出!AK399)</f>
        <v/>
      </c>
      <c r="AB399" s="1" t="str">
        <f>IF(G399="","",IF(官網匯出!V399="","",官網匯出!V399))</f>
        <v/>
      </c>
      <c r="AJ399" s="1" t="str">
        <f>IF(G399="","",IF(官網匯出!AE399="","",官網匯出!AE399))</f>
        <v/>
      </c>
      <c r="AK399" s="1" t="str">
        <f>IF(G399="","",IF(官網匯出!AD399="","",官網匯出!AD399))</f>
        <v/>
      </c>
      <c r="AL399" s="1" t="str">
        <f t="shared" si="79"/>
        <v>0</v>
      </c>
      <c r="AM399" s="1" t="str">
        <f>IF(官網匯出!AG399="","",官網匯出!AG399)</f>
        <v/>
      </c>
      <c r="AN399" s="1" t="str">
        <f>IF(G399="","",IF(官網匯出!AH399="","",官網匯出!AH399))</f>
        <v/>
      </c>
      <c r="AO399" s="14" t="str">
        <f t="shared" si="80"/>
        <v/>
      </c>
      <c r="AP399" s="14" t="str">
        <f t="shared" si="81"/>
        <v>1</v>
      </c>
      <c r="AQ399" s="14" t="str">
        <f t="shared" si="82"/>
        <v>0</v>
      </c>
      <c r="AR399" s="1" t="str">
        <f t="shared" si="83"/>
        <v/>
      </c>
      <c r="AS399" s="1" t="str">
        <f t="shared" si="84"/>
        <v/>
      </c>
      <c r="AT399" s="1" t="str">
        <f t="shared" si="85"/>
        <v/>
      </c>
      <c r="AU399" s="1" t="str">
        <f t="shared" si="76"/>
        <v/>
      </c>
      <c r="AV399" s="1" t="e">
        <f>IF(VLOOKUP(G399,官網匯出!A:AQ,42,FALSE)="","[黃金盾官網]",VLOOKUP(G399,官網匯出!A:AQ,42,FALSE))</f>
        <v>#N/A</v>
      </c>
      <c r="AW399" s="1" t="e">
        <f>IF(LEFT(VLOOKUP(G399,官網匯出!A:AS,43,FALSE),2)="","web",LEFT(VLOOKUP(G399,官網匯出!A:AS,43,FALSE),2))</f>
        <v>#N/A</v>
      </c>
      <c r="AX399" s="1" t="str">
        <f t="shared" si="86"/>
        <v>O</v>
      </c>
    </row>
    <row r="400" spans="1:50">
      <c r="A400" s="1" t="str">
        <f>IF(G400="","",VLOOKUP(官網轉換!AW400,團名!A:B,2,FALSE))</f>
        <v/>
      </c>
      <c r="B400" s="1" t="str">
        <f>IF(G400="","",IF(LEFT(VLOOKUP(G400,官網匯出!A:AQ,43,0),2)="wf",VLOOKUP(VLOOKUP(G400,官網匯出!A:AQ,43,0),團名!$I$1:$K$12,2,FALSE),"N0071"))</f>
        <v/>
      </c>
      <c r="C400" s="1" t="str">
        <f>IFERROR(VLOOKUP(官網匯出!D400,團名!E:G,3,FALSE),"")</f>
        <v/>
      </c>
      <c r="D400" s="1" t="str">
        <f t="shared" si="77"/>
        <v/>
      </c>
      <c r="E400" s="1" t="str">
        <f t="shared" si="78"/>
        <v/>
      </c>
      <c r="F400" s="1" t="str">
        <f>IF(官網匯出!F400="已付款","","B0012")</f>
        <v>B0012</v>
      </c>
      <c r="G400" s="1" t="str">
        <f>IF(官網匯出!A400="","",官網匯出!A400)</f>
        <v/>
      </c>
      <c r="H400" s="3" t="str">
        <f>IF(官網匯出!B400="","",官網匯出!B400)</f>
        <v/>
      </c>
      <c r="I400" s="1" t="str">
        <f>IF(官網匯出!C400="","",官網匯出!C400)</f>
        <v/>
      </c>
      <c r="J400" s="1" t="str">
        <f>IF(官網匯出!D400="","",官網匯出!D400)</f>
        <v/>
      </c>
      <c r="K400" s="3" t="str">
        <f>IF(官網匯出!E400="","",官網匯出!E400)</f>
        <v/>
      </c>
      <c r="L400" s="1" t="str">
        <f>IF(官網匯出!F400="","",官網匯出!F400)</f>
        <v/>
      </c>
      <c r="M400" s="1" t="str">
        <f>IF(官網匯出!G400="","",官網匯出!G400)</f>
        <v/>
      </c>
      <c r="N400" s="1" t="str">
        <f>IF(官網匯出!H400="","",官網匯出!H400)</f>
        <v/>
      </c>
      <c r="P400" s="1" t="str">
        <f>IF(官網匯出!J400="","",RIGHT(官網匯出!J400,LEN(官網匯出!J400)-2))</f>
        <v/>
      </c>
      <c r="Q400" s="1" t="str">
        <f>IF(官網匯出!K400="","",官網匯出!K400)</f>
        <v/>
      </c>
      <c r="R400" s="1" t="str">
        <f>IF(官網匯出!L400="","",官網匯出!L400)</f>
        <v/>
      </c>
      <c r="S400" s="1" t="str">
        <f>IF(官網匯出!M400="","",官網匯出!M400)</f>
        <v/>
      </c>
      <c r="T400" s="1" t="str">
        <f>IF(官網匯出!N400="","",官網匯出!N400)</f>
        <v/>
      </c>
      <c r="U400" s="1" t="str">
        <f>IF(官網匯出!O400="","",官網匯出!O400)</f>
        <v/>
      </c>
      <c r="V400" s="1" t="str">
        <f>IF(官網匯出!P400="",IF(G400="","",0),官網匯出!P400)</f>
        <v/>
      </c>
      <c r="W400" s="1" t="str">
        <f>IF(官網匯出!Q400="",IF(G400="","",0),官網匯出!Q400)</f>
        <v/>
      </c>
      <c r="X400" s="1" t="str">
        <f>IF(官網匯出!R400="","",官網匯出!R400)</f>
        <v/>
      </c>
      <c r="Y400" s="1" t="str">
        <f>IF(官網匯出!S400="","",官網匯出!S400)</f>
        <v/>
      </c>
      <c r="Z400" s="1" t="str">
        <f>IF(G400="","",官網匯出!T400)</f>
        <v/>
      </c>
      <c r="AA400" s="1" t="str">
        <f>IF(G400="","",官網匯出!AK400)</f>
        <v/>
      </c>
      <c r="AB400" s="1" t="str">
        <f>IF(G400="","",IF(官網匯出!V400="","",官網匯出!V400))</f>
        <v/>
      </c>
      <c r="AJ400" s="1" t="str">
        <f>IF(G400="","",IF(官網匯出!AE400="","",官網匯出!AE400))</f>
        <v/>
      </c>
      <c r="AK400" s="1" t="str">
        <f>IF(G400="","",IF(官網匯出!AD400="","",官網匯出!AD400))</f>
        <v/>
      </c>
      <c r="AL400" s="1" t="str">
        <f t="shared" si="79"/>
        <v>0</v>
      </c>
      <c r="AM400" s="1" t="str">
        <f>IF(官網匯出!AG400="","",官網匯出!AG400)</f>
        <v/>
      </c>
      <c r="AN400" s="1" t="str">
        <f>IF(G400="","",IF(官網匯出!AH400="","",官網匯出!AH400))</f>
        <v/>
      </c>
      <c r="AO400" s="14" t="str">
        <f t="shared" si="80"/>
        <v/>
      </c>
      <c r="AP400" s="14" t="str">
        <f t="shared" si="81"/>
        <v>1</v>
      </c>
      <c r="AQ400" s="14" t="str">
        <f t="shared" si="82"/>
        <v>0</v>
      </c>
      <c r="AR400" s="1" t="str">
        <f t="shared" si="83"/>
        <v/>
      </c>
      <c r="AS400" s="1" t="str">
        <f t="shared" si="84"/>
        <v/>
      </c>
      <c r="AT400" s="1" t="str">
        <f t="shared" si="85"/>
        <v/>
      </c>
      <c r="AU400" s="1" t="str">
        <f t="shared" si="76"/>
        <v/>
      </c>
      <c r="AV400" s="1" t="e">
        <f>IF(VLOOKUP(G400,官網匯出!A:AQ,42,FALSE)="","[黃金盾官網]",VLOOKUP(G400,官網匯出!A:AQ,42,FALSE))</f>
        <v>#N/A</v>
      </c>
      <c r="AW400" s="1" t="e">
        <f>IF(LEFT(VLOOKUP(G400,官網匯出!A:AS,43,FALSE),2)="","web",LEFT(VLOOKUP(G400,官網匯出!A:AS,43,FALSE),2))</f>
        <v>#N/A</v>
      </c>
      <c r="AX400" s="1" t="str">
        <f t="shared" si="86"/>
        <v>O</v>
      </c>
    </row>
    <row r="401" spans="1:50">
      <c r="A401" s="1" t="str">
        <f>IF(G401="","",VLOOKUP(官網轉換!AW401,團名!A:B,2,FALSE))</f>
        <v/>
      </c>
      <c r="B401" s="1" t="str">
        <f>IF(G401="","",IF(LEFT(VLOOKUP(G401,官網匯出!A:AQ,43,0),2)="wf",VLOOKUP(VLOOKUP(G401,官網匯出!A:AQ,43,0),團名!$I$1:$K$12,2,FALSE),"N0071"))</f>
        <v/>
      </c>
      <c r="C401" s="1" t="str">
        <f>IFERROR(VLOOKUP(官網匯出!D401,團名!E:G,3,FALSE),"")</f>
        <v/>
      </c>
      <c r="D401" s="1" t="str">
        <f t="shared" si="77"/>
        <v/>
      </c>
      <c r="E401" s="1" t="str">
        <f t="shared" si="78"/>
        <v/>
      </c>
      <c r="F401" s="1" t="str">
        <f>IF(官網匯出!F401="已付款","","B0012")</f>
        <v>B0012</v>
      </c>
      <c r="G401" s="1" t="str">
        <f>IF(官網匯出!A401="","",官網匯出!A401)</f>
        <v/>
      </c>
      <c r="H401" s="3" t="str">
        <f>IF(官網匯出!B401="","",官網匯出!B401)</f>
        <v/>
      </c>
      <c r="I401" s="1" t="str">
        <f>IF(官網匯出!C401="","",官網匯出!C401)</f>
        <v/>
      </c>
      <c r="J401" s="1" t="str">
        <f>IF(官網匯出!D401="","",官網匯出!D401)</f>
        <v/>
      </c>
      <c r="K401" s="3" t="str">
        <f>IF(官網匯出!E401="","",官網匯出!E401)</f>
        <v/>
      </c>
      <c r="L401" s="1" t="str">
        <f>IF(官網匯出!F401="","",官網匯出!F401)</f>
        <v/>
      </c>
      <c r="M401" s="1" t="str">
        <f>IF(官網匯出!G401="","",官網匯出!G401)</f>
        <v/>
      </c>
      <c r="N401" s="1" t="str">
        <f>IF(官網匯出!H401="","",官網匯出!H401)</f>
        <v/>
      </c>
      <c r="P401" s="1" t="str">
        <f>IF(官網匯出!J401="","",RIGHT(官網匯出!J401,LEN(官網匯出!J401)-2))</f>
        <v/>
      </c>
      <c r="Q401" s="1" t="str">
        <f>IF(官網匯出!K401="","",官網匯出!K401)</f>
        <v/>
      </c>
      <c r="R401" s="1" t="str">
        <f>IF(官網匯出!L401="","",官網匯出!L401)</f>
        <v/>
      </c>
      <c r="S401" s="1" t="str">
        <f>IF(官網匯出!M401="","",官網匯出!M401)</f>
        <v/>
      </c>
      <c r="T401" s="1" t="str">
        <f>IF(官網匯出!N401="","",官網匯出!N401)</f>
        <v/>
      </c>
      <c r="U401" s="1" t="str">
        <f>IF(官網匯出!O401="","",官網匯出!O401)</f>
        <v/>
      </c>
      <c r="V401" s="1" t="str">
        <f>IF(官網匯出!P401="",IF(G401="","",0),官網匯出!P401)</f>
        <v/>
      </c>
      <c r="W401" s="1" t="str">
        <f>IF(官網匯出!Q401="",IF(G401="","",0),官網匯出!Q401)</f>
        <v/>
      </c>
      <c r="X401" s="1" t="str">
        <f>IF(官網匯出!R401="","",官網匯出!R401)</f>
        <v/>
      </c>
      <c r="Y401" s="1" t="str">
        <f>IF(官網匯出!S401="","",官網匯出!S401)</f>
        <v/>
      </c>
      <c r="Z401" s="1" t="str">
        <f>IF(G401="","",官網匯出!T401)</f>
        <v/>
      </c>
      <c r="AA401" s="1" t="str">
        <f>IF(G401="","",官網匯出!AK401)</f>
        <v/>
      </c>
      <c r="AB401" s="1" t="str">
        <f>IF(G401="","",IF(官網匯出!V401="","",官網匯出!V401))</f>
        <v/>
      </c>
      <c r="AJ401" s="1" t="str">
        <f>IF(G401="","",IF(官網匯出!AE401="","",官網匯出!AE401))</f>
        <v/>
      </c>
      <c r="AK401" s="1" t="str">
        <f>IF(G401="","",IF(官網匯出!AD401="","",官網匯出!AD401))</f>
        <v/>
      </c>
      <c r="AL401" s="1" t="str">
        <f t="shared" si="79"/>
        <v>0</v>
      </c>
      <c r="AM401" s="1" t="str">
        <f>IF(官網匯出!AG401="","",官網匯出!AG401)</f>
        <v/>
      </c>
      <c r="AN401" s="1" t="str">
        <f>IF(G401="","",IF(官網匯出!AH401="","",官網匯出!AH401))</f>
        <v/>
      </c>
      <c r="AO401" s="14" t="str">
        <f t="shared" si="80"/>
        <v/>
      </c>
      <c r="AP401" s="14" t="str">
        <f t="shared" si="81"/>
        <v>1</v>
      </c>
      <c r="AQ401" s="14" t="str">
        <f t="shared" si="82"/>
        <v>0</v>
      </c>
      <c r="AR401" s="1" t="str">
        <f t="shared" si="83"/>
        <v/>
      </c>
      <c r="AS401" s="1" t="str">
        <f t="shared" si="84"/>
        <v/>
      </c>
      <c r="AT401" s="1" t="str">
        <f t="shared" si="85"/>
        <v/>
      </c>
      <c r="AU401" s="1" t="str">
        <f t="shared" si="76"/>
        <v/>
      </c>
      <c r="AV401" s="1" t="e">
        <f>IF(VLOOKUP(G401,官網匯出!A:AQ,42,FALSE)="","[黃金盾官網]",VLOOKUP(G401,官網匯出!A:AQ,42,FALSE))</f>
        <v>#N/A</v>
      </c>
      <c r="AW401" s="1" t="e">
        <f>IF(LEFT(VLOOKUP(G401,官網匯出!A:AS,43,FALSE),2)="","web",LEFT(VLOOKUP(G401,官網匯出!A:AS,43,FALSE),2))</f>
        <v>#N/A</v>
      </c>
      <c r="AX401" s="1" t="str">
        <f t="shared" si="86"/>
        <v>O</v>
      </c>
    </row>
    <row r="402" spans="1:50">
      <c r="A402" s="1" t="str">
        <f>IF(G402="","",VLOOKUP(官網轉換!AW402,團名!A:B,2,FALSE))</f>
        <v/>
      </c>
      <c r="B402" s="1" t="str">
        <f>IF(G402="","",IF(LEFT(VLOOKUP(G402,官網匯出!A:AQ,43,0),2)="wf",VLOOKUP(VLOOKUP(G402,官網匯出!A:AQ,43,0),團名!$I$1:$K$12,2,FALSE),"N0071"))</f>
        <v/>
      </c>
      <c r="C402" s="1" t="str">
        <f>IFERROR(VLOOKUP(官網匯出!D402,團名!E:G,3,FALSE),"")</f>
        <v/>
      </c>
      <c r="D402" s="1" t="str">
        <f t="shared" si="77"/>
        <v/>
      </c>
      <c r="E402" s="1" t="str">
        <f t="shared" si="78"/>
        <v/>
      </c>
      <c r="F402" s="1" t="str">
        <f>IF(官網匯出!F402="已付款","","B0012")</f>
        <v>B0012</v>
      </c>
      <c r="G402" s="1" t="str">
        <f>IF(官網匯出!A402="","",官網匯出!A402)</f>
        <v/>
      </c>
      <c r="H402" s="3" t="str">
        <f>IF(官網匯出!B402="","",官網匯出!B402)</f>
        <v/>
      </c>
      <c r="I402" s="1" t="str">
        <f>IF(官網匯出!C402="","",官網匯出!C402)</f>
        <v/>
      </c>
      <c r="J402" s="1" t="str">
        <f>IF(官網匯出!D402="","",官網匯出!D402)</f>
        <v/>
      </c>
      <c r="K402" s="3" t="str">
        <f>IF(官網匯出!E402="","",官網匯出!E402)</f>
        <v/>
      </c>
      <c r="L402" s="1" t="str">
        <f>IF(官網匯出!F402="","",官網匯出!F402)</f>
        <v/>
      </c>
      <c r="M402" s="1" t="str">
        <f>IF(官網匯出!G402="","",官網匯出!G402)</f>
        <v/>
      </c>
      <c r="N402" s="1" t="str">
        <f>IF(官網匯出!H402="","",官網匯出!H402)</f>
        <v/>
      </c>
      <c r="P402" s="1" t="str">
        <f>IF(官網匯出!J402="","",RIGHT(官網匯出!J402,LEN(官網匯出!J402)-2))</f>
        <v/>
      </c>
      <c r="Q402" s="1" t="str">
        <f>IF(官網匯出!K402="","",官網匯出!K402)</f>
        <v/>
      </c>
      <c r="R402" s="1" t="str">
        <f>IF(官網匯出!L402="","",官網匯出!L402)</f>
        <v/>
      </c>
      <c r="S402" s="1" t="str">
        <f>IF(官網匯出!M402="","",官網匯出!M402)</f>
        <v/>
      </c>
      <c r="T402" s="1" t="str">
        <f>IF(官網匯出!N402="","",官網匯出!N402)</f>
        <v/>
      </c>
      <c r="U402" s="1" t="str">
        <f>IF(官網匯出!O402="","",官網匯出!O402)</f>
        <v/>
      </c>
      <c r="V402" s="1" t="str">
        <f>IF(官網匯出!P402="",IF(G402="","",0),官網匯出!P402)</f>
        <v/>
      </c>
      <c r="W402" s="1" t="str">
        <f>IF(官網匯出!Q402="",IF(G402="","",0),官網匯出!Q402)</f>
        <v/>
      </c>
      <c r="X402" s="1" t="str">
        <f>IF(官網匯出!R402="","",官網匯出!R402)</f>
        <v/>
      </c>
      <c r="Y402" s="1" t="str">
        <f>IF(官網匯出!S402="","",官網匯出!S402)</f>
        <v/>
      </c>
      <c r="Z402" s="1" t="str">
        <f>IF(G402="","",官網匯出!T402)</f>
        <v/>
      </c>
      <c r="AA402" s="1" t="str">
        <f>IF(G402="","",官網匯出!AK402)</f>
        <v/>
      </c>
      <c r="AB402" s="1" t="str">
        <f>IF(G402="","",IF(官網匯出!V402="","",官網匯出!V402))</f>
        <v/>
      </c>
      <c r="AJ402" s="1" t="str">
        <f>IF(G402="","",IF(官網匯出!AE402="","",官網匯出!AE402))</f>
        <v/>
      </c>
      <c r="AK402" s="1" t="str">
        <f>IF(G402="","",IF(官網匯出!AD402="","",官網匯出!AD402))</f>
        <v/>
      </c>
      <c r="AL402" s="1" t="str">
        <f t="shared" si="79"/>
        <v>0</v>
      </c>
      <c r="AM402" s="1" t="str">
        <f>IF(官網匯出!AG402="","",官網匯出!AG402)</f>
        <v/>
      </c>
      <c r="AN402" s="1" t="str">
        <f>IF(G402="","",IF(官網匯出!AH402="","",官網匯出!AH402))</f>
        <v/>
      </c>
      <c r="AO402" s="14" t="str">
        <f t="shared" si="80"/>
        <v/>
      </c>
      <c r="AP402" s="14" t="str">
        <f t="shared" si="81"/>
        <v>1</v>
      </c>
      <c r="AQ402" s="14" t="str">
        <f t="shared" si="82"/>
        <v>0</v>
      </c>
      <c r="AR402" s="1" t="str">
        <f t="shared" si="83"/>
        <v/>
      </c>
      <c r="AS402" s="1" t="str">
        <f t="shared" si="84"/>
        <v/>
      </c>
      <c r="AT402" s="1" t="str">
        <f t="shared" si="85"/>
        <v/>
      </c>
      <c r="AU402" s="1" t="str">
        <f t="shared" si="76"/>
        <v/>
      </c>
      <c r="AV402" s="1" t="e">
        <f>IF(VLOOKUP(G402,官網匯出!A:AQ,42,FALSE)="","[黃金盾官網]",VLOOKUP(G402,官網匯出!A:AQ,42,FALSE))</f>
        <v>#N/A</v>
      </c>
      <c r="AW402" s="1" t="e">
        <f>IF(LEFT(VLOOKUP(G402,官網匯出!A:AS,43,FALSE),2)="","web",LEFT(VLOOKUP(G402,官網匯出!A:AS,43,FALSE),2))</f>
        <v>#N/A</v>
      </c>
      <c r="AX402" s="1" t="str">
        <f t="shared" si="86"/>
        <v>O</v>
      </c>
    </row>
    <row r="403" spans="1:50">
      <c r="A403" s="1" t="str">
        <f>IF(G403="","",VLOOKUP(官網轉換!AW403,團名!A:B,2,FALSE))</f>
        <v/>
      </c>
      <c r="B403" s="1" t="str">
        <f>IF(G403="","",IF(LEFT(VLOOKUP(G403,官網匯出!A:AQ,43,0),2)="wf",VLOOKUP(VLOOKUP(G403,官網匯出!A:AQ,43,0),團名!$I$1:$K$12,2,FALSE),"N0071"))</f>
        <v/>
      </c>
      <c r="C403" s="1" t="str">
        <f>IFERROR(VLOOKUP(官網匯出!D403,團名!E:G,3,FALSE),"")</f>
        <v/>
      </c>
      <c r="D403" s="1" t="str">
        <f t="shared" si="77"/>
        <v/>
      </c>
      <c r="E403" s="1" t="str">
        <f t="shared" si="78"/>
        <v/>
      </c>
      <c r="F403" s="1" t="str">
        <f>IF(官網匯出!F403="已付款","","B0012")</f>
        <v>B0012</v>
      </c>
      <c r="G403" s="1" t="str">
        <f>IF(官網匯出!A403="","",官網匯出!A403)</f>
        <v/>
      </c>
      <c r="H403" s="3" t="str">
        <f>IF(官網匯出!B403="","",官網匯出!B403)</f>
        <v/>
      </c>
      <c r="I403" s="1" t="str">
        <f>IF(官網匯出!C403="","",官網匯出!C403)</f>
        <v/>
      </c>
      <c r="J403" s="1" t="str">
        <f>IF(官網匯出!D403="","",官網匯出!D403)</f>
        <v/>
      </c>
      <c r="K403" s="3" t="str">
        <f>IF(官網匯出!E403="","",官網匯出!E403)</f>
        <v/>
      </c>
      <c r="L403" s="1" t="str">
        <f>IF(官網匯出!F403="","",官網匯出!F403)</f>
        <v/>
      </c>
      <c r="M403" s="1" t="str">
        <f>IF(官網匯出!G403="","",官網匯出!G403)</f>
        <v/>
      </c>
      <c r="N403" s="1" t="str">
        <f>IF(官網匯出!H403="","",官網匯出!H403)</f>
        <v/>
      </c>
      <c r="P403" s="1" t="str">
        <f>IF(官網匯出!J403="","",RIGHT(官網匯出!J403,LEN(官網匯出!J403)-2))</f>
        <v/>
      </c>
      <c r="Q403" s="1" t="str">
        <f>IF(官網匯出!K403="","",官網匯出!K403)</f>
        <v/>
      </c>
      <c r="R403" s="1" t="str">
        <f>IF(官網匯出!L403="","",官網匯出!L403)</f>
        <v/>
      </c>
      <c r="S403" s="1" t="str">
        <f>IF(官網匯出!M403="","",官網匯出!M403)</f>
        <v/>
      </c>
      <c r="T403" s="1" t="str">
        <f>IF(官網匯出!N403="","",官網匯出!N403)</f>
        <v/>
      </c>
      <c r="U403" s="1" t="str">
        <f>IF(官網匯出!O403="","",官網匯出!O403)</f>
        <v/>
      </c>
      <c r="V403" s="1" t="str">
        <f>IF(官網匯出!P403="",IF(G403="","",0),官網匯出!P403)</f>
        <v/>
      </c>
      <c r="W403" s="1" t="str">
        <f>IF(官網匯出!Q403="",IF(G403="","",0),官網匯出!Q403)</f>
        <v/>
      </c>
      <c r="X403" s="1" t="str">
        <f>IF(官網匯出!R403="","",官網匯出!R403)</f>
        <v/>
      </c>
      <c r="Y403" s="1" t="str">
        <f>IF(官網匯出!S403="","",官網匯出!S403)</f>
        <v/>
      </c>
      <c r="Z403" s="1" t="str">
        <f>IF(G403="","",官網匯出!T403)</f>
        <v/>
      </c>
      <c r="AA403" s="1" t="str">
        <f>IF(G403="","",官網匯出!AK403)</f>
        <v/>
      </c>
      <c r="AB403" s="1" t="str">
        <f>IF(G403="","",IF(官網匯出!V403="","",官網匯出!V403))</f>
        <v/>
      </c>
      <c r="AJ403" s="1" t="str">
        <f>IF(G403="","",IF(官網匯出!AE403="","",官網匯出!AE403))</f>
        <v/>
      </c>
      <c r="AK403" s="1" t="str">
        <f>IF(G403="","",IF(官網匯出!AD403="","",官網匯出!AD403))</f>
        <v/>
      </c>
      <c r="AL403" s="1" t="str">
        <f t="shared" si="79"/>
        <v>0</v>
      </c>
      <c r="AM403" s="1" t="str">
        <f>IF(官網匯出!AG403="","",官網匯出!AG403)</f>
        <v/>
      </c>
      <c r="AN403" s="1" t="str">
        <f>IF(G403="","",IF(官網匯出!AH403="","",官網匯出!AH403))</f>
        <v/>
      </c>
      <c r="AO403" s="14" t="str">
        <f t="shared" si="80"/>
        <v/>
      </c>
      <c r="AP403" s="14" t="str">
        <f t="shared" si="81"/>
        <v>1</v>
      </c>
      <c r="AQ403" s="14" t="str">
        <f t="shared" si="82"/>
        <v>0</v>
      </c>
      <c r="AR403" s="1" t="str">
        <f t="shared" si="83"/>
        <v/>
      </c>
      <c r="AS403" s="1" t="str">
        <f t="shared" si="84"/>
        <v/>
      </c>
      <c r="AT403" s="1" t="str">
        <f t="shared" si="85"/>
        <v/>
      </c>
      <c r="AU403" s="1" t="str">
        <f t="shared" si="76"/>
        <v/>
      </c>
      <c r="AV403" s="1" t="e">
        <f>IF(VLOOKUP(G403,官網匯出!A:AQ,42,FALSE)="","[黃金盾官網]",VLOOKUP(G403,官網匯出!A:AQ,42,FALSE))</f>
        <v>#N/A</v>
      </c>
      <c r="AW403" s="1" t="e">
        <f>IF(LEFT(VLOOKUP(G403,官網匯出!A:AS,43,FALSE),2)="","web",LEFT(VLOOKUP(G403,官網匯出!A:AS,43,FALSE),2))</f>
        <v>#N/A</v>
      </c>
      <c r="AX403" s="1" t="str">
        <f t="shared" si="86"/>
        <v>O</v>
      </c>
    </row>
    <row r="404" spans="1:50">
      <c r="A404" s="1" t="str">
        <f>IF(G404="","",VLOOKUP(官網轉換!AW404,團名!A:B,2,FALSE))</f>
        <v/>
      </c>
      <c r="B404" s="1" t="str">
        <f>IF(G404="","",IF(LEFT(VLOOKUP(G404,官網匯出!A:AQ,43,0),2)="wf",VLOOKUP(VLOOKUP(G404,官網匯出!A:AQ,43,0),團名!$I$1:$K$12,2,FALSE),"N0071"))</f>
        <v/>
      </c>
      <c r="C404" s="1" t="str">
        <f>IFERROR(VLOOKUP(官網匯出!D404,團名!E:G,3,FALSE),"")</f>
        <v/>
      </c>
      <c r="D404" s="1" t="str">
        <f t="shared" si="77"/>
        <v/>
      </c>
      <c r="E404" s="1" t="str">
        <f t="shared" si="78"/>
        <v/>
      </c>
      <c r="F404" s="1" t="str">
        <f>IF(官網匯出!F404="已付款","","B0012")</f>
        <v>B0012</v>
      </c>
      <c r="G404" s="1" t="str">
        <f>IF(官網匯出!A404="","",官網匯出!A404)</f>
        <v/>
      </c>
      <c r="H404" s="3" t="str">
        <f>IF(官網匯出!B404="","",官網匯出!B404)</f>
        <v/>
      </c>
      <c r="I404" s="1" t="str">
        <f>IF(官網匯出!C404="","",官網匯出!C404)</f>
        <v/>
      </c>
      <c r="J404" s="1" t="str">
        <f>IF(官網匯出!D404="","",官網匯出!D404)</f>
        <v/>
      </c>
      <c r="K404" s="3" t="str">
        <f>IF(官網匯出!E404="","",官網匯出!E404)</f>
        <v/>
      </c>
      <c r="L404" s="1" t="str">
        <f>IF(官網匯出!F404="","",官網匯出!F404)</f>
        <v/>
      </c>
      <c r="M404" s="1" t="str">
        <f>IF(官網匯出!G404="","",官網匯出!G404)</f>
        <v/>
      </c>
      <c r="N404" s="1" t="str">
        <f>IF(官網匯出!H404="","",官網匯出!H404)</f>
        <v/>
      </c>
      <c r="P404" s="1" t="str">
        <f>IF(官網匯出!J404="","",RIGHT(官網匯出!J404,LEN(官網匯出!J404)-2))</f>
        <v/>
      </c>
      <c r="Q404" s="1" t="str">
        <f>IF(官網匯出!K404="","",官網匯出!K404)</f>
        <v/>
      </c>
      <c r="R404" s="1" t="str">
        <f>IF(官網匯出!L404="","",官網匯出!L404)</f>
        <v/>
      </c>
      <c r="S404" s="1" t="str">
        <f>IF(官網匯出!M404="","",官網匯出!M404)</f>
        <v/>
      </c>
      <c r="T404" s="1" t="str">
        <f>IF(官網匯出!N404="","",官網匯出!N404)</f>
        <v/>
      </c>
      <c r="U404" s="1" t="str">
        <f>IF(官網匯出!O404="","",官網匯出!O404)</f>
        <v/>
      </c>
      <c r="V404" s="1" t="str">
        <f>IF(官網匯出!P404="",IF(G404="","",0),官網匯出!P404)</f>
        <v/>
      </c>
      <c r="W404" s="1" t="str">
        <f>IF(官網匯出!Q404="",IF(G404="","",0),官網匯出!Q404)</f>
        <v/>
      </c>
      <c r="X404" s="1" t="str">
        <f>IF(官網匯出!R404="","",官網匯出!R404)</f>
        <v/>
      </c>
      <c r="Y404" s="1" t="str">
        <f>IF(官網匯出!S404="","",官網匯出!S404)</f>
        <v/>
      </c>
      <c r="Z404" s="1" t="str">
        <f>IF(G404="","",官網匯出!T404)</f>
        <v/>
      </c>
      <c r="AA404" s="1" t="str">
        <f>IF(G404="","",官網匯出!AK404)</f>
        <v/>
      </c>
      <c r="AB404" s="1" t="str">
        <f>IF(G404="","",IF(官網匯出!V404="","",官網匯出!V404))</f>
        <v/>
      </c>
      <c r="AJ404" s="1" t="str">
        <f>IF(G404="","",IF(官網匯出!AE404="","",官網匯出!AE404))</f>
        <v/>
      </c>
      <c r="AK404" s="1" t="str">
        <f>IF(G404="","",IF(官網匯出!AD404="","",官網匯出!AD404))</f>
        <v/>
      </c>
      <c r="AL404" s="1" t="str">
        <f t="shared" si="79"/>
        <v>0</v>
      </c>
      <c r="AM404" s="1" t="str">
        <f>IF(官網匯出!AG404="","",官網匯出!AG404)</f>
        <v/>
      </c>
      <c r="AN404" s="1" t="str">
        <f>IF(G404="","",IF(官網匯出!AH404="","",官網匯出!AH404))</f>
        <v/>
      </c>
      <c r="AO404" s="14" t="str">
        <f t="shared" si="80"/>
        <v/>
      </c>
      <c r="AP404" s="14" t="str">
        <f t="shared" si="81"/>
        <v>1</v>
      </c>
      <c r="AQ404" s="14" t="str">
        <f t="shared" si="82"/>
        <v>0</v>
      </c>
      <c r="AR404" s="1" t="str">
        <f t="shared" si="83"/>
        <v/>
      </c>
      <c r="AS404" s="1" t="str">
        <f t="shared" si="84"/>
        <v/>
      </c>
      <c r="AT404" s="1" t="str">
        <f t="shared" si="85"/>
        <v/>
      </c>
      <c r="AU404" s="1" t="str">
        <f t="shared" si="76"/>
        <v/>
      </c>
      <c r="AV404" s="1" t="e">
        <f>IF(VLOOKUP(G404,官網匯出!A:AQ,42,FALSE)="","[黃金盾官網]",VLOOKUP(G404,官網匯出!A:AQ,42,FALSE))</f>
        <v>#N/A</v>
      </c>
      <c r="AW404" s="1" t="e">
        <f>IF(LEFT(VLOOKUP(G404,官網匯出!A:AS,43,FALSE),2)="","web",LEFT(VLOOKUP(G404,官網匯出!A:AS,43,FALSE),2))</f>
        <v>#N/A</v>
      </c>
      <c r="AX404" s="1" t="str">
        <f t="shared" si="86"/>
        <v>O</v>
      </c>
    </row>
    <row r="405" spans="1:50">
      <c r="A405" s="1" t="str">
        <f>IF(G405="","",VLOOKUP(官網轉換!AW405,團名!A:B,2,FALSE))</f>
        <v/>
      </c>
      <c r="B405" s="1" t="str">
        <f>IF(G405="","",IF(LEFT(VLOOKUP(G405,官網匯出!A:AQ,43,0),2)="wf",VLOOKUP(VLOOKUP(G405,官網匯出!A:AQ,43,0),團名!$I$1:$K$12,2,FALSE),"N0071"))</f>
        <v/>
      </c>
      <c r="C405" s="1" t="str">
        <f>IFERROR(VLOOKUP(官網匯出!D405,團名!E:G,3,FALSE),"")</f>
        <v/>
      </c>
      <c r="D405" s="1" t="str">
        <f t="shared" si="77"/>
        <v/>
      </c>
      <c r="E405" s="1" t="str">
        <f t="shared" si="78"/>
        <v/>
      </c>
      <c r="F405" s="1" t="str">
        <f>IF(官網匯出!F405="已付款","","B0012")</f>
        <v>B0012</v>
      </c>
      <c r="G405" s="1" t="str">
        <f>IF(官網匯出!A405="","",官網匯出!A405)</f>
        <v/>
      </c>
      <c r="H405" s="3" t="str">
        <f>IF(官網匯出!B405="","",官網匯出!B405)</f>
        <v/>
      </c>
      <c r="I405" s="1" t="str">
        <f>IF(官網匯出!C405="","",官網匯出!C405)</f>
        <v/>
      </c>
      <c r="J405" s="1" t="str">
        <f>IF(官網匯出!D405="","",官網匯出!D405)</f>
        <v/>
      </c>
      <c r="K405" s="3" t="str">
        <f>IF(官網匯出!E405="","",官網匯出!E405)</f>
        <v/>
      </c>
      <c r="L405" s="1" t="str">
        <f>IF(官網匯出!F405="","",官網匯出!F405)</f>
        <v/>
      </c>
      <c r="M405" s="1" t="str">
        <f>IF(官網匯出!G405="","",官網匯出!G405)</f>
        <v/>
      </c>
      <c r="N405" s="1" t="str">
        <f>IF(官網匯出!H405="","",官網匯出!H405)</f>
        <v/>
      </c>
      <c r="P405" s="1" t="str">
        <f>IF(官網匯出!J405="","",RIGHT(官網匯出!J405,LEN(官網匯出!J405)-2))</f>
        <v/>
      </c>
      <c r="Q405" s="1" t="str">
        <f>IF(官網匯出!K405="","",官網匯出!K405)</f>
        <v/>
      </c>
      <c r="R405" s="1" t="str">
        <f>IF(官網匯出!L405="","",官網匯出!L405)</f>
        <v/>
      </c>
      <c r="S405" s="1" t="str">
        <f>IF(官網匯出!M405="","",官網匯出!M405)</f>
        <v/>
      </c>
      <c r="T405" s="1" t="str">
        <f>IF(官網匯出!N405="","",官網匯出!N405)</f>
        <v/>
      </c>
      <c r="U405" s="1" t="str">
        <f>IF(官網匯出!O405="","",官網匯出!O405)</f>
        <v/>
      </c>
      <c r="V405" s="1" t="str">
        <f>IF(官網匯出!P405="",IF(G405="","",0),官網匯出!P405)</f>
        <v/>
      </c>
      <c r="W405" s="1" t="str">
        <f>IF(官網匯出!Q405="",IF(G405="","",0),官網匯出!Q405)</f>
        <v/>
      </c>
      <c r="X405" s="1" t="str">
        <f>IF(官網匯出!R405="","",官網匯出!R405)</f>
        <v/>
      </c>
      <c r="Y405" s="1" t="str">
        <f>IF(官網匯出!S405="","",官網匯出!S405)</f>
        <v/>
      </c>
      <c r="Z405" s="1" t="str">
        <f>IF(G405="","",官網匯出!T405)</f>
        <v/>
      </c>
      <c r="AA405" s="1" t="str">
        <f>IF(G405="","",官網匯出!AK405)</f>
        <v/>
      </c>
      <c r="AB405" s="1" t="str">
        <f>IF(G405="","",IF(官網匯出!V405="","",官網匯出!V405))</f>
        <v/>
      </c>
      <c r="AJ405" s="1" t="str">
        <f>IF(G405="","",IF(官網匯出!AE405="","",官網匯出!AE405))</f>
        <v/>
      </c>
      <c r="AK405" s="1" t="str">
        <f>IF(G405="","",IF(官網匯出!AD405="","",官網匯出!AD405))</f>
        <v/>
      </c>
      <c r="AL405" s="1" t="str">
        <f t="shared" si="79"/>
        <v>0</v>
      </c>
      <c r="AM405" s="1" t="str">
        <f>IF(官網匯出!AG405="","",官網匯出!AG405)</f>
        <v/>
      </c>
      <c r="AN405" s="1" t="str">
        <f>IF(G405="","",IF(官網匯出!AH405="","",官網匯出!AH405))</f>
        <v/>
      </c>
      <c r="AO405" s="14" t="str">
        <f t="shared" si="80"/>
        <v/>
      </c>
      <c r="AP405" s="14" t="str">
        <f t="shared" si="81"/>
        <v>1</v>
      </c>
      <c r="AQ405" s="14" t="str">
        <f t="shared" si="82"/>
        <v>0</v>
      </c>
      <c r="AR405" s="1" t="str">
        <f t="shared" si="83"/>
        <v/>
      </c>
      <c r="AS405" s="1" t="str">
        <f t="shared" si="84"/>
        <v/>
      </c>
      <c r="AT405" s="1" t="str">
        <f t="shared" si="85"/>
        <v/>
      </c>
      <c r="AU405" s="1" t="str">
        <f t="shared" si="76"/>
        <v/>
      </c>
      <c r="AV405" s="1" t="e">
        <f>IF(VLOOKUP(G405,官網匯出!A:AQ,42,FALSE)="","[黃金盾官網]",VLOOKUP(G405,官網匯出!A:AQ,42,FALSE))</f>
        <v>#N/A</v>
      </c>
      <c r="AW405" s="1" t="e">
        <f>IF(LEFT(VLOOKUP(G405,官網匯出!A:AS,43,FALSE),2)="","web",LEFT(VLOOKUP(G405,官網匯出!A:AS,43,FALSE),2))</f>
        <v>#N/A</v>
      </c>
      <c r="AX405" s="1" t="str">
        <f t="shared" si="86"/>
        <v>O</v>
      </c>
    </row>
    <row r="406" spans="1:50">
      <c r="A406" s="1" t="str">
        <f>IF(G406="","",VLOOKUP(官網轉換!AW406,團名!A:B,2,FALSE))</f>
        <v/>
      </c>
      <c r="B406" s="1" t="str">
        <f>IF(G406="","",IF(LEFT(VLOOKUP(G406,官網匯出!A:AQ,43,0),2)="wf",VLOOKUP(VLOOKUP(G406,官網匯出!A:AQ,43,0),團名!$I$1:$K$12,2,FALSE),"N0071"))</f>
        <v/>
      </c>
      <c r="C406" s="1" t="str">
        <f>IFERROR(VLOOKUP(官網匯出!D406,團名!E:G,3,FALSE),"")</f>
        <v/>
      </c>
      <c r="D406" s="1" t="str">
        <f t="shared" si="77"/>
        <v/>
      </c>
      <c r="E406" s="1" t="str">
        <f t="shared" si="78"/>
        <v/>
      </c>
      <c r="F406" s="1" t="str">
        <f>IF(官網匯出!F406="已付款","","B0012")</f>
        <v>B0012</v>
      </c>
      <c r="G406" s="1" t="str">
        <f>IF(官網匯出!A406="","",官網匯出!A406)</f>
        <v/>
      </c>
      <c r="H406" s="3" t="str">
        <f>IF(官網匯出!B406="","",官網匯出!B406)</f>
        <v/>
      </c>
      <c r="I406" s="1" t="str">
        <f>IF(官網匯出!C406="","",官網匯出!C406)</f>
        <v/>
      </c>
      <c r="J406" s="1" t="str">
        <f>IF(官網匯出!D406="","",官網匯出!D406)</f>
        <v/>
      </c>
      <c r="K406" s="3" t="str">
        <f>IF(官網匯出!E406="","",官網匯出!E406)</f>
        <v/>
      </c>
      <c r="L406" s="1" t="str">
        <f>IF(官網匯出!F406="","",官網匯出!F406)</f>
        <v/>
      </c>
      <c r="M406" s="1" t="str">
        <f>IF(官網匯出!G406="","",官網匯出!G406)</f>
        <v/>
      </c>
      <c r="N406" s="1" t="str">
        <f>IF(官網匯出!H406="","",官網匯出!H406)</f>
        <v/>
      </c>
      <c r="P406" s="1" t="str">
        <f>IF(官網匯出!J406="","",RIGHT(官網匯出!J406,LEN(官網匯出!J406)-2))</f>
        <v/>
      </c>
      <c r="Q406" s="1" t="str">
        <f>IF(官網匯出!K406="","",官網匯出!K406)</f>
        <v/>
      </c>
      <c r="R406" s="1" t="str">
        <f>IF(官網匯出!L406="","",官網匯出!L406)</f>
        <v/>
      </c>
      <c r="S406" s="1" t="str">
        <f>IF(官網匯出!M406="","",官網匯出!M406)</f>
        <v/>
      </c>
      <c r="T406" s="1" t="str">
        <f>IF(官網匯出!N406="","",官網匯出!N406)</f>
        <v/>
      </c>
      <c r="U406" s="1" t="str">
        <f>IF(官網匯出!O406="","",官網匯出!O406)</f>
        <v/>
      </c>
      <c r="V406" s="1" t="str">
        <f>IF(官網匯出!P406="",IF(G406="","",0),官網匯出!P406)</f>
        <v/>
      </c>
      <c r="W406" s="1" t="str">
        <f>IF(官網匯出!Q406="",IF(G406="","",0),官網匯出!Q406)</f>
        <v/>
      </c>
      <c r="X406" s="1" t="str">
        <f>IF(官網匯出!R406="","",官網匯出!R406)</f>
        <v/>
      </c>
      <c r="Y406" s="1" t="str">
        <f>IF(官網匯出!S406="","",官網匯出!S406)</f>
        <v/>
      </c>
      <c r="Z406" s="1" t="str">
        <f>IF(G406="","",官網匯出!T406)</f>
        <v/>
      </c>
      <c r="AA406" s="1" t="str">
        <f>IF(G406="","",官網匯出!AK406)</f>
        <v/>
      </c>
      <c r="AB406" s="1" t="str">
        <f>IF(G406="","",IF(官網匯出!V406="","",官網匯出!V406))</f>
        <v/>
      </c>
      <c r="AJ406" s="1" t="str">
        <f>IF(G406="","",IF(官網匯出!AE406="","",官網匯出!AE406))</f>
        <v/>
      </c>
      <c r="AK406" s="1" t="str">
        <f>IF(G406="","",IF(官網匯出!AD406="","",官網匯出!AD406))</f>
        <v/>
      </c>
      <c r="AL406" s="1" t="str">
        <f t="shared" si="79"/>
        <v>0</v>
      </c>
      <c r="AM406" s="1" t="str">
        <f>IF(官網匯出!AG406="","",官網匯出!AG406)</f>
        <v/>
      </c>
      <c r="AN406" s="1" t="str">
        <f>IF(G406="","",IF(官網匯出!AH406="","",官網匯出!AH406))</f>
        <v/>
      </c>
      <c r="AO406" s="14" t="str">
        <f t="shared" si="80"/>
        <v/>
      </c>
      <c r="AP406" s="14" t="str">
        <f t="shared" si="81"/>
        <v>1</v>
      </c>
      <c r="AQ406" s="14" t="str">
        <f t="shared" si="82"/>
        <v>0</v>
      </c>
      <c r="AR406" s="1" t="str">
        <f t="shared" si="83"/>
        <v/>
      </c>
      <c r="AS406" s="1" t="str">
        <f t="shared" si="84"/>
        <v/>
      </c>
      <c r="AT406" s="1" t="str">
        <f t="shared" si="85"/>
        <v/>
      </c>
      <c r="AU406" s="1" t="str">
        <f t="shared" si="76"/>
        <v/>
      </c>
      <c r="AV406" s="1" t="e">
        <f>IF(VLOOKUP(G406,官網匯出!A:AQ,42,FALSE)="","[黃金盾官網]",VLOOKUP(G406,官網匯出!A:AQ,42,FALSE))</f>
        <v>#N/A</v>
      </c>
      <c r="AW406" s="1" t="e">
        <f>IF(LEFT(VLOOKUP(G406,官網匯出!A:AS,43,FALSE),2)="","web",LEFT(VLOOKUP(G406,官網匯出!A:AS,43,FALSE),2))</f>
        <v>#N/A</v>
      </c>
      <c r="AX406" s="1" t="str">
        <f t="shared" si="86"/>
        <v>O</v>
      </c>
    </row>
    <row r="407" spans="1:50">
      <c r="A407" s="1" t="str">
        <f>IF(G407="","",VLOOKUP(官網轉換!AW407,團名!A:B,2,FALSE))</f>
        <v/>
      </c>
      <c r="B407" s="1" t="str">
        <f>IF(G407="","",IF(LEFT(VLOOKUP(G407,官網匯出!A:AQ,43,0),2)="wf",VLOOKUP(VLOOKUP(G407,官網匯出!A:AQ,43,0),團名!$I$1:$K$12,2,FALSE),"N0071"))</f>
        <v/>
      </c>
      <c r="C407" s="1" t="str">
        <f>IFERROR(VLOOKUP(官網匯出!D407,團名!E:G,3,FALSE),"")</f>
        <v/>
      </c>
      <c r="D407" s="1" t="str">
        <f t="shared" si="77"/>
        <v/>
      </c>
      <c r="E407" s="1" t="str">
        <f t="shared" si="78"/>
        <v/>
      </c>
      <c r="F407" s="1" t="str">
        <f>IF(官網匯出!F407="已付款","","B0012")</f>
        <v>B0012</v>
      </c>
      <c r="G407" s="1" t="str">
        <f>IF(官網匯出!A407="","",官網匯出!A407)</f>
        <v/>
      </c>
      <c r="H407" s="3" t="str">
        <f>IF(官網匯出!B407="","",官網匯出!B407)</f>
        <v/>
      </c>
      <c r="I407" s="1" t="str">
        <f>IF(官網匯出!C407="","",官網匯出!C407)</f>
        <v/>
      </c>
      <c r="J407" s="1" t="str">
        <f>IF(官網匯出!D407="","",官網匯出!D407)</f>
        <v/>
      </c>
      <c r="K407" s="3" t="str">
        <f>IF(官網匯出!E407="","",官網匯出!E407)</f>
        <v/>
      </c>
      <c r="L407" s="1" t="str">
        <f>IF(官網匯出!F407="","",官網匯出!F407)</f>
        <v/>
      </c>
      <c r="M407" s="1" t="str">
        <f>IF(官網匯出!G407="","",官網匯出!G407)</f>
        <v/>
      </c>
      <c r="N407" s="1" t="str">
        <f>IF(官網匯出!H407="","",官網匯出!H407)</f>
        <v/>
      </c>
      <c r="P407" s="1" t="str">
        <f>IF(官網匯出!J407="","",RIGHT(官網匯出!J407,LEN(官網匯出!J407)-2))</f>
        <v/>
      </c>
      <c r="Q407" s="1" t="str">
        <f>IF(官網匯出!K407="","",官網匯出!K407)</f>
        <v/>
      </c>
      <c r="R407" s="1" t="str">
        <f>IF(官網匯出!L407="","",官網匯出!L407)</f>
        <v/>
      </c>
      <c r="S407" s="1" t="str">
        <f>IF(官網匯出!M407="","",官網匯出!M407)</f>
        <v/>
      </c>
      <c r="T407" s="1" t="str">
        <f>IF(官網匯出!N407="","",官網匯出!N407)</f>
        <v/>
      </c>
      <c r="U407" s="1" t="str">
        <f>IF(官網匯出!O407="","",官網匯出!O407)</f>
        <v/>
      </c>
      <c r="V407" s="1" t="str">
        <f>IF(官網匯出!P407="",IF(G407="","",0),官網匯出!P407)</f>
        <v/>
      </c>
      <c r="W407" s="1" t="str">
        <f>IF(官網匯出!Q407="",IF(G407="","",0),官網匯出!Q407)</f>
        <v/>
      </c>
      <c r="X407" s="1" t="str">
        <f>IF(官網匯出!R407="","",官網匯出!R407)</f>
        <v/>
      </c>
      <c r="Y407" s="1" t="str">
        <f>IF(官網匯出!S407="","",官網匯出!S407)</f>
        <v/>
      </c>
      <c r="Z407" s="1" t="str">
        <f>IF(G407="","",官網匯出!T407)</f>
        <v/>
      </c>
      <c r="AA407" s="1" t="str">
        <f>IF(G407="","",官網匯出!AK407)</f>
        <v/>
      </c>
      <c r="AB407" s="1" t="str">
        <f>IF(G407="","",IF(官網匯出!V407="","",官網匯出!V407))</f>
        <v/>
      </c>
      <c r="AJ407" s="1" t="str">
        <f>IF(G407="","",IF(官網匯出!AE407="","",官網匯出!AE407))</f>
        <v/>
      </c>
      <c r="AK407" s="1" t="str">
        <f>IF(G407="","",IF(官網匯出!AD407="","",官網匯出!AD407))</f>
        <v/>
      </c>
      <c r="AL407" s="1" t="str">
        <f t="shared" si="79"/>
        <v>0</v>
      </c>
      <c r="AM407" s="1" t="str">
        <f>IF(官網匯出!AG407="","",官網匯出!AG407)</f>
        <v/>
      </c>
      <c r="AN407" s="1" t="str">
        <f>IF(G407="","",IF(官網匯出!AH407="","",官網匯出!AH407))</f>
        <v/>
      </c>
      <c r="AO407" s="14" t="str">
        <f t="shared" si="80"/>
        <v/>
      </c>
      <c r="AP407" s="14" t="str">
        <f t="shared" si="81"/>
        <v>1</v>
      </c>
      <c r="AQ407" s="14" t="str">
        <f t="shared" si="82"/>
        <v>0</v>
      </c>
      <c r="AR407" s="1" t="str">
        <f t="shared" si="83"/>
        <v/>
      </c>
      <c r="AS407" s="1" t="str">
        <f t="shared" si="84"/>
        <v/>
      </c>
      <c r="AT407" s="1" t="str">
        <f t="shared" si="85"/>
        <v/>
      </c>
      <c r="AU407" s="1" t="str">
        <f t="shared" si="76"/>
        <v/>
      </c>
      <c r="AV407" s="1" t="e">
        <f>IF(VLOOKUP(G407,官網匯出!A:AQ,42,FALSE)="","[黃金盾官網]",VLOOKUP(G407,官網匯出!A:AQ,42,FALSE))</f>
        <v>#N/A</v>
      </c>
      <c r="AW407" s="1" t="e">
        <f>IF(LEFT(VLOOKUP(G407,官網匯出!A:AS,43,FALSE),2)="","web",LEFT(VLOOKUP(G407,官網匯出!A:AS,43,FALSE),2))</f>
        <v>#N/A</v>
      </c>
      <c r="AX407" s="1" t="str">
        <f t="shared" si="86"/>
        <v>O</v>
      </c>
    </row>
    <row r="408" spans="1:50">
      <c r="A408" s="1" t="str">
        <f>IF(G408="","",VLOOKUP(官網轉換!AW408,團名!A:B,2,FALSE))</f>
        <v/>
      </c>
      <c r="B408" s="1" t="str">
        <f>IF(G408="","",IF(LEFT(VLOOKUP(G408,官網匯出!A:AQ,43,0),2)="wf",VLOOKUP(VLOOKUP(G408,官網匯出!A:AQ,43,0),團名!$I$1:$K$12,2,FALSE),"N0071"))</f>
        <v/>
      </c>
      <c r="C408" s="1" t="str">
        <f>IFERROR(VLOOKUP(官網匯出!D408,團名!E:G,3,FALSE),"")</f>
        <v/>
      </c>
      <c r="D408" s="1" t="str">
        <f t="shared" si="77"/>
        <v/>
      </c>
      <c r="E408" s="1" t="str">
        <f t="shared" si="78"/>
        <v/>
      </c>
      <c r="F408" s="1" t="str">
        <f>IF(官網匯出!F408="已付款","","B0012")</f>
        <v>B0012</v>
      </c>
      <c r="G408" s="1" t="str">
        <f>IF(官網匯出!A408="","",官網匯出!A408)</f>
        <v/>
      </c>
      <c r="H408" s="3" t="str">
        <f>IF(官網匯出!B408="","",官網匯出!B408)</f>
        <v/>
      </c>
      <c r="I408" s="1" t="str">
        <f>IF(官網匯出!C408="","",官網匯出!C408)</f>
        <v/>
      </c>
      <c r="J408" s="1" t="str">
        <f>IF(官網匯出!D408="","",官網匯出!D408)</f>
        <v/>
      </c>
      <c r="K408" s="3" t="str">
        <f>IF(官網匯出!E408="","",官網匯出!E408)</f>
        <v/>
      </c>
      <c r="L408" s="1" t="str">
        <f>IF(官網匯出!F408="","",官網匯出!F408)</f>
        <v/>
      </c>
      <c r="M408" s="1" t="str">
        <f>IF(官網匯出!G408="","",官網匯出!G408)</f>
        <v/>
      </c>
      <c r="N408" s="1" t="str">
        <f>IF(官網匯出!H408="","",官網匯出!H408)</f>
        <v/>
      </c>
      <c r="P408" s="1" t="str">
        <f>IF(官網匯出!J408="","",RIGHT(官網匯出!J408,LEN(官網匯出!J408)-2))</f>
        <v/>
      </c>
      <c r="Q408" s="1" t="str">
        <f>IF(官網匯出!K408="","",官網匯出!K408)</f>
        <v/>
      </c>
      <c r="R408" s="1" t="str">
        <f>IF(官網匯出!L408="","",官網匯出!L408)</f>
        <v/>
      </c>
      <c r="S408" s="1" t="str">
        <f>IF(官網匯出!M408="","",官網匯出!M408)</f>
        <v/>
      </c>
      <c r="T408" s="1" t="str">
        <f>IF(官網匯出!N408="","",官網匯出!N408)</f>
        <v/>
      </c>
      <c r="U408" s="1" t="str">
        <f>IF(官網匯出!O408="","",官網匯出!O408)</f>
        <v/>
      </c>
      <c r="V408" s="1" t="str">
        <f>IF(官網匯出!P408="",IF(G408="","",0),官網匯出!P408)</f>
        <v/>
      </c>
      <c r="W408" s="1" t="str">
        <f>IF(官網匯出!Q408="",IF(G408="","",0),官網匯出!Q408)</f>
        <v/>
      </c>
      <c r="X408" s="1" t="str">
        <f>IF(官網匯出!R408="","",官網匯出!R408)</f>
        <v/>
      </c>
      <c r="Y408" s="1" t="str">
        <f>IF(官網匯出!S408="","",官網匯出!S408)</f>
        <v/>
      </c>
      <c r="Z408" s="1" t="str">
        <f>IF(G408="","",官網匯出!T408)</f>
        <v/>
      </c>
      <c r="AA408" s="1" t="str">
        <f>IF(G408="","",官網匯出!AK408)</f>
        <v/>
      </c>
      <c r="AB408" s="1" t="str">
        <f>IF(G408="","",IF(官網匯出!V408="","",官網匯出!V408))</f>
        <v/>
      </c>
      <c r="AJ408" s="1" t="str">
        <f>IF(G408="","",IF(官網匯出!AE408="","",官網匯出!AE408))</f>
        <v/>
      </c>
      <c r="AK408" s="1" t="str">
        <f>IF(G408="","",IF(官網匯出!AD408="","",官網匯出!AD408))</f>
        <v/>
      </c>
      <c r="AL408" s="1" t="str">
        <f t="shared" si="79"/>
        <v>0</v>
      </c>
      <c r="AM408" s="1" t="str">
        <f>IF(官網匯出!AG408="","",官網匯出!AG408)</f>
        <v/>
      </c>
      <c r="AN408" s="1" t="str">
        <f>IF(G408="","",IF(官網匯出!AH408="","",官網匯出!AH408))</f>
        <v/>
      </c>
      <c r="AO408" s="14" t="str">
        <f t="shared" si="80"/>
        <v/>
      </c>
      <c r="AP408" s="14" t="str">
        <f t="shared" si="81"/>
        <v>1</v>
      </c>
      <c r="AQ408" s="14" t="str">
        <f t="shared" si="82"/>
        <v>0</v>
      </c>
      <c r="AR408" s="1" t="str">
        <f t="shared" si="83"/>
        <v/>
      </c>
      <c r="AS408" s="1" t="str">
        <f t="shared" si="84"/>
        <v/>
      </c>
      <c r="AT408" s="1" t="str">
        <f t="shared" si="85"/>
        <v/>
      </c>
      <c r="AU408" s="1" t="str">
        <f t="shared" si="76"/>
        <v/>
      </c>
      <c r="AV408" s="1" t="e">
        <f>IF(VLOOKUP(G408,官網匯出!A:AQ,42,FALSE)="","[黃金盾官網]",VLOOKUP(G408,官網匯出!A:AQ,42,FALSE))</f>
        <v>#N/A</v>
      </c>
      <c r="AW408" s="1" t="e">
        <f>IF(LEFT(VLOOKUP(G408,官網匯出!A:AS,43,FALSE),2)="","web",LEFT(VLOOKUP(G408,官網匯出!A:AS,43,FALSE),2))</f>
        <v>#N/A</v>
      </c>
      <c r="AX408" s="1" t="str">
        <f t="shared" si="86"/>
        <v>O</v>
      </c>
    </row>
    <row r="409" spans="1:50">
      <c r="A409" s="1" t="str">
        <f>IF(G409="","",VLOOKUP(官網轉換!AW409,團名!A:B,2,FALSE))</f>
        <v/>
      </c>
      <c r="B409" s="1" t="str">
        <f>IF(G409="","",IF(LEFT(VLOOKUP(G409,官網匯出!A:AQ,43,0),2)="wf",VLOOKUP(VLOOKUP(G409,官網匯出!A:AQ,43,0),團名!$I$1:$K$12,2,FALSE),"N0071"))</f>
        <v/>
      </c>
      <c r="C409" s="1" t="str">
        <f>IFERROR(VLOOKUP(官網匯出!D409,團名!E:G,3,FALSE),"")</f>
        <v/>
      </c>
      <c r="D409" s="1" t="str">
        <f t="shared" si="77"/>
        <v/>
      </c>
      <c r="E409" s="1" t="str">
        <f t="shared" si="78"/>
        <v/>
      </c>
      <c r="F409" s="1" t="str">
        <f>IF(官網匯出!F409="已付款","","B0012")</f>
        <v>B0012</v>
      </c>
      <c r="G409" s="1" t="str">
        <f>IF(官網匯出!A409="","",官網匯出!A409)</f>
        <v/>
      </c>
      <c r="H409" s="3" t="str">
        <f>IF(官網匯出!B409="","",官網匯出!B409)</f>
        <v/>
      </c>
      <c r="I409" s="1" t="str">
        <f>IF(官網匯出!C409="","",官網匯出!C409)</f>
        <v/>
      </c>
      <c r="J409" s="1" t="str">
        <f>IF(官網匯出!D409="","",官網匯出!D409)</f>
        <v/>
      </c>
      <c r="K409" s="3" t="str">
        <f>IF(官網匯出!E409="","",官網匯出!E409)</f>
        <v/>
      </c>
      <c r="L409" s="1" t="str">
        <f>IF(官網匯出!F409="","",官網匯出!F409)</f>
        <v/>
      </c>
      <c r="M409" s="1" t="str">
        <f>IF(官網匯出!G409="","",官網匯出!G409)</f>
        <v/>
      </c>
      <c r="N409" s="1" t="str">
        <f>IF(官網匯出!H409="","",官網匯出!H409)</f>
        <v/>
      </c>
      <c r="P409" s="1" t="str">
        <f>IF(官網匯出!J409="","",RIGHT(官網匯出!J409,LEN(官網匯出!J409)-2))</f>
        <v/>
      </c>
      <c r="Q409" s="1" t="str">
        <f>IF(官網匯出!K409="","",官網匯出!K409)</f>
        <v/>
      </c>
      <c r="R409" s="1" t="str">
        <f>IF(官網匯出!L409="","",官網匯出!L409)</f>
        <v/>
      </c>
      <c r="S409" s="1" t="str">
        <f>IF(官網匯出!M409="","",官網匯出!M409)</f>
        <v/>
      </c>
      <c r="T409" s="1" t="str">
        <f>IF(官網匯出!N409="","",官網匯出!N409)</f>
        <v/>
      </c>
      <c r="U409" s="1" t="str">
        <f>IF(官網匯出!O409="","",官網匯出!O409)</f>
        <v/>
      </c>
      <c r="V409" s="1" t="str">
        <f>IF(官網匯出!P409="",IF(G409="","",0),官網匯出!P409)</f>
        <v/>
      </c>
      <c r="W409" s="1" t="str">
        <f>IF(官網匯出!Q409="",IF(G409="","",0),官網匯出!Q409)</f>
        <v/>
      </c>
      <c r="X409" s="1" t="str">
        <f>IF(官網匯出!R409="","",官網匯出!R409)</f>
        <v/>
      </c>
      <c r="Y409" s="1" t="str">
        <f>IF(官網匯出!S409="","",官網匯出!S409)</f>
        <v/>
      </c>
      <c r="Z409" s="1" t="str">
        <f>IF(G409="","",官網匯出!T409)</f>
        <v/>
      </c>
      <c r="AA409" s="1" t="str">
        <f>IF(G409="","",官網匯出!AK409)</f>
        <v/>
      </c>
      <c r="AB409" s="1" t="str">
        <f>IF(G409="","",IF(官網匯出!V409="","",官網匯出!V409))</f>
        <v/>
      </c>
      <c r="AJ409" s="1" t="str">
        <f>IF(G409="","",IF(官網匯出!AE409="","",官網匯出!AE409))</f>
        <v/>
      </c>
      <c r="AK409" s="1" t="str">
        <f>IF(G409="","",IF(官網匯出!AD409="","",官網匯出!AD409))</f>
        <v/>
      </c>
      <c r="AL409" s="1" t="str">
        <f t="shared" si="79"/>
        <v>0</v>
      </c>
      <c r="AM409" s="1" t="str">
        <f>IF(官網匯出!AG409="","",官網匯出!AG409)</f>
        <v/>
      </c>
      <c r="AN409" s="1" t="str">
        <f>IF(G409="","",IF(官網匯出!AH409="","",官網匯出!AH409))</f>
        <v/>
      </c>
      <c r="AO409" s="14" t="str">
        <f t="shared" si="80"/>
        <v/>
      </c>
      <c r="AP409" s="14" t="str">
        <f t="shared" si="81"/>
        <v>1</v>
      </c>
      <c r="AQ409" s="14" t="str">
        <f t="shared" si="82"/>
        <v>0</v>
      </c>
      <c r="AR409" s="1" t="str">
        <f t="shared" si="83"/>
        <v/>
      </c>
      <c r="AS409" s="1" t="str">
        <f t="shared" si="84"/>
        <v/>
      </c>
      <c r="AT409" s="1" t="str">
        <f t="shared" si="85"/>
        <v/>
      </c>
      <c r="AU409" s="1" t="str">
        <f t="shared" si="76"/>
        <v/>
      </c>
      <c r="AV409" s="1" t="e">
        <f>IF(VLOOKUP(G409,官網匯出!A:AQ,42,FALSE)="","[黃金盾官網]",VLOOKUP(G409,官網匯出!A:AQ,42,FALSE))</f>
        <v>#N/A</v>
      </c>
      <c r="AW409" s="1" t="e">
        <f>IF(LEFT(VLOOKUP(G409,官網匯出!A:AS,43,FALSE),2)="","web",LEFT(VLOOKUP(G409,官網匯出!A:AS,43,FALSE),2))</f>
        <v>#N/A</v>
      </c>
      <c r="AX409" s="1" t="str">
        <f t="shared" si="86"/>
        <v>O</v>
      </c>
    </row>
    <row r="410" spans="1:50">
      <c r="A410" s="1" t="str">
        <f>IF(G410="","",VLOOKUP(官網轉換!AW410,團名!A:B,2,FALSE))</f>
        <v/>
      </c>
      <c r="B410" s="1" t="str">
        <f>IF(G410="","",IF(LEFT(VLOOKUP(G410,官網匯出!A:AQ,43,0),2)="wf",VLOOKUP(VLOOKUP(G410,官網匯出!A:AQ,43,0),團名!$I$1:$K$12,2,FALSE),"N0071"))</f>
        <v/>
      </c>
      <c r="C410" s="1" t="str">
        <f>IFERROR(VLOOKUP(官網匯出!D410,團名!E:G,3,FALSE),"")</f>
        <v/>
      </c>
      <c r="D410" s="1" t="str">
        <f t="shared" si="77"/>
        <v/>
      </c>
      <c r="E410" s="1" t="str">
        <f t="shared" si="78"/>
        <v/>
      </c>
      <c r="F410" s="1" t="str">
        <f>IF(官網匯出!F410="已付款","","B0012")</f>
        <v>B0012</v>
      </c>
      <c r="G410" s="1" t="str">
        <f>IF(官網匯出!A410="","",官網匯出!A410)</f>
        <v/>
      </c>
      <c r="H410" s="3" t="str">
        <f>IF(官網匯出!B410="","",官網匯出!B410)</f>
        <v/>
      </c>
      <c r="I410" s="1" t="str">
        <f>IF(官網匯出!C410="","",官網匯出!C410)</f>
        <v/>
      </c>
      <c r="J410" s="1" t="str">
        <f>IF(官網匯出!D410="","",官網匯出!D410)</f>
        <v/>
      </c>
      <c r="K410" s="3" t="str">
        <f>IF(官網匯出!E410="","",官網匯出!E410)</f>
        <v/>
      </c>
      <c r="L410" s="1" t="str">
        <f>IF(官網匯出!F410="","",官網匯出!F410)</f>
        <v/>
      </c>
      <c r="M410" s="1" t="str">
        <f>IF(官網匯出!G410="","",官網匯出!G410)</f>
        <v/>
      </c>
      <c r="N410" s="1" t="str">
        <f>IF(官網匯出!H410="","",官網匯出!H410)</f>
        <v/>
      </c>
      <c r="P410" s="1" t="str">
        <f>IF(官網匯出!J410="","",RIGHT(官網匯出!J410,LEN(官網匯出!J410)-2))</f>
        <v/>
      </c>
      <c r="Q410" s="1" t="str">
        <f>IF(官網匯出!K410="","",官網匯出!K410)</f>
        <v/>
      </c>
      <c r="R410" s="1" t="str">
        <f>IF(官網匯出!L410="","",官網匯出!L410)</f>
        <v/>
      </c>
      <c r="S410" s="1" t="str">
        <f>IF(官網匯出!M410="","",官網匯出!M410)</f>
        <v/>
      </c>
      <c r="T410" s="1" t="str">
        <f>IF(官網匯出!N410="","",官網匯出!N410)</f>
        <v/>
      </c>
      <c r="U410" s="1" t="str">
        <f>IF(官網匯出!O410="","",官網匯出!O410)</f>
        <v/>
      </c>
      <c r="V410" s="1" t="str">
        <f>IF(官網匯出!P410="",IF(G410="","",0),官網匯出!P410)</f>
        <v/>
      </c>
      <c r="W410" s="1" t="str">
        <f>IF(官網匯出!Q410="",IF(G410="","",0),官網匯出!Q410)</f>
        <v/>
      </c>
      <c r="X410" s="1" t="str">
        <f>IF(官網匯出!R410="","",官網匯出!R410)</f>
        <v/>
      </c>
      <c r="Y410" s="1" t="str">
        <f>IF(官網匯出!S410="","",官網匯出!S410)</f>
        <v/>
      </c>
      <c r="Z410" s="1" t="str">
        <f>IF(G410="","",官網匯出!T410)</f>
        <v/>
      </c>
      <c r="AA410" s="1" t="str">
        <f>IF(G410="","",官網匯出!AK410)</f>
        <v/>
      </c>
      <c r="AB410" s="1" t="str">
        <f>IF(G410="","",IF(官網匯出!V410="","",官網匯出!V410))</f>
        <v/>
      </c>
      <c r="AJ410" s="1" t="str">
        <f>IF(G410="","",IF(官網匯出!AE410="","",官網匯出!AE410))</f>
        <v/>
      </c>
      <c r="AK410" s="1" t="str">
        <f>IF(G410="","",IF(官網匯出!AD410="","",官網匯出!AD410))</f>
        <v/>
      </c>
      <c r="AL410" s="1" t="str">
        <f t="shared" si="79"/>
        <v>0</v>
      </c>
      <c r="AM410" s="1" t="str">
        <f>IF(官網匯出!AG410="","",官網匯出!AG410)</f>
        <v/>
      </c>
      <c r="AN410" s="1" t="str">
        <f>IF(G410="","",IF(官網匯出!AH410="","",官網匯出!AH410))</f>
        <v/>
      </c>
      <c r="AO410" s="14" t="str">
        <f t="shared" si="80"/>
        <v/>
      </c>
      <c r="AP410" s="14" t="str">
        <f t="shared" si="81"/>
        <v>1</v>
      </c>
      <c r="AQ410" s="14" t="str">
        <f t="shared" si="82"/>
        <v>0</v>
      </c>
      <c r="AR410" s="1" t="str">
        <f t="shared" si="83"/>
        <v/>
      </c>
      <c r="AS410" s="1" t="str">
        <f t="shared" si="84"/>
        <v/>
      </c>
      <c r="AT410" s="1" t="str">
        <f t="shared" si="85"/>
        <v/>
      </c>
      <c r="AU410" s="1" t="str">
        <f t="shared" si="76"/>
        <v/>
      </c>
      <c r="AV410" s="1" t="e">
        <f>IF(VLOOKUP(G410,官網匯出!A:AQ,42,FALSE)="","[黃金盾官網]",VLOOKUP(G410,官網匯出!A:AQ,42,FALSE))</f>
        <v>#N/A</v>
      </c>
      <c r="AW410" s="1" t="e">
        <f>IF(LEFT(VLOOKUP(G410,官網匯出!A:AS,43,FALSE),2)="","web",LEFT(VLOOKUP(G410,官網匯出!A:AS,43,FALSE),2))</f>
        <v>#N/A</v>
      </c>
      <c r="AX410" s="1" t="str">
        <f t="shared" si="86"/>
        <v>O</v>
      </c>
    </row>
    <row r="411" spans="1:50">
      <c r="A411" s="1" t="str">
        <f>IF(G411="","",VLOOKUP(官網轉換!AW411,團名!A:B,2,FALSE))</f>
        <v/>
      </c>
      <c r="B411" s="1" t="str">
        <f>IF(G411="","",IF(LEFT(VLOOKUP(G411,官網匯出!A:AQ,43,0),2)="wf",VLOOKUP(VLOOKUP(G411,官網匯出!A:AQ,43,0),團名!$I$1:$K$12,2,FALSE),"N0071"))</f>
        <v/>
      </c>
      <c r="C411" s="1" t="str">
        <f>IFERROR(VLOOKUP(官網匯出!D411,團名!E:G,3,FALSE),"")</f>
        <v/>
      </c>
      <c r="D411" s="1" t="str">
        <f t="shared" si="77"/>
        <v/>
      </c>
      <c r="E411" s="1" t="str">
        <f t="shared" si="78"/>
        <v/>
      </c>
      <c r="F411" s="1" t="str">
        <f>IF(官網匯出!F411="已付款","","B0012")</f>
        <v>B0012</v>
      </c>
      <c r="G411" s="1" t="str">
        <f>IF(官網匯出!A411="","",官網匯出!A411)</f>
        <v/>
      </c>
      <c r="H411" s="3" t="str">
        <f>IF(官網匯出!B411="","",官網匯出!B411)</f>
        <v/>
      </c>
      <c r="I411" s="1" t="str">
        <f>IF(官網匯出!C411="","",官網匯出!C411)</f>
        <v/>
      </c>
      <c r="J411" s="1" t="str">
        <f>IF(官網匯出!D411="","",官網匯出!D411)</f>
        <v/>
      </c>
      <c r="K411" s="3" t="str">
        <f>IF(官網匯出!E411="","",官網匯出!E411)</f>
        <v/>
      </c>
      <c r="L411" s="1" t="str">
        <f>IF(官網匯出!F411="","",官網匯出!F411)</f>
        <v/>
      </c>
      <c r="M411" s="1" t="str">
        <f>IF(官網匯出!G411="","",官網匯出!G411)</f>
        <v/>
      </c>
      <c r="N411" s="1" t="str">
        <f>IF(官網匯出!H411="","",官網匯出!H411)</f>
        <v/>
      </c>
      <c r="P411" s="1" t="str">
        <f>IF(官網匯出!J411="","",RIGHT(官網匯出!J411,LEN(官網匯出!J411)-2))</f>
        <v/>
      </c>
      <c r="Q411" s="1" t="str">
        <f>IF(官網匯出!K411="","",官網匯出!K411)</f>
        <v/>
      </c>
      <c r="R411" s="1" t="str">
        <f>IF(官網匯出!L411="","",官網匯出!L411)</f>
        <v/>
      </c>
      <c r="S411" s="1" t="str">
        <f>IF(官網匯出!M411="","",官網匯出!M411)</f>
        <v/>
      </c>
      <c r="T411" s="1" t="str">
        <f>IF(官網匯出!N411="","",官網匯出!N411)</f>
        <v/>
      </c>
      <c r="U411" s="1" t="str">
        <f>IF(官網匯出!O411="","",官網匯出!O411)</f>
        <v/>
      </c>
      <c r="V411" s="1" t="str">
        <f>IF(官網匯出!P411="",IF(G411="","",0),官網匯出!P411)</f>
        <v/>
      </c>
      <c r="W411" s="1" t="str">
        <f>IF(官網匯出!Q411="",IF(G411="","",0),官網匯出!Q411)</f>
        <v/>
      </c>
      <c r="X411" s="1" t="str">
        <f>IF(官網匯出!R411="","",官網匯出!R411)</f>
        <v/>
      </c>
      <c r="Y411" s="1" t="str">
        <f>IF(官網匯出!S411="","",官網匯出!S411)</f>
        <v/>
      </c>
      <c r="Z411" s="1" t="str">
        <f>IF(G411="","",官網匯出!T411)</f>
        <v/>
      </c>
      <c r="AA411" s="1" t="str">
        <f>IF(G411="","",官網匯出!AK411)</f>
        <v/>
      </c>
      <c r="AB411" s="1" t="str">
        <f>IF(G411="","",IF(官網匯出!V411="","",官網匯出!V411))</f>
        <v/>
      </c>
      <c r="AJ411" s="1" t="str">
        <f>IF(G411="","",IF(官網匯出!AE411="","",官網匯出!AE411))</f>
        <v/>
      </c>
      <c r="AK411" s="1" t="str">
        <f>IF(G411="","",IF(官網匯出!AD411="","",官網匯出!AD411))</f>
        <v/>
      </c>
      <c r="AL411" s="1" t="str">
        <f t="shared" si="79"/>
        <v>0</v>
      </c>
      <c r="AM411" s="1" t="str">
        <f>IF(官網匯出!AG411="","",官網匯出!AG411)</f>
        <v/>
      </c>
      <c r="AN411" s="1" t="str">
        <f>IF(G411="","",IF(官網匯出!AH411="","",官網匯出!AH411))</f>
        <v/>
      </c>
      <c r="AO411" s="14" t="str">
        <f t="shared" si="80"/>
        <v/>
      </c>
      <c r="AP411" s="14" t="str">
        <f t="shared" si="81"/>
        <v>1</v>
      </c>
      <c r="AQ411" s="14" t="str">
        <f t="shared" si="82"/>
        <v>0</v>
      </c>
      <c r="AR411" s="1" t="str">
        <f t="shared" si="83"/>
        <v/>
      </c>
      <c r="AS411" s="1" t="str">
        <f t="shared" si="84"/>
        <v/>
      </c>
      <c r="AT411" s="1" t="str">
        <f t="shared" si="85"/>
        <v/>
      </c>
      <c r="AU411" s="1" t="str">
        <f t="shared" si="76"/>
        <v/>
      </c>
      <c r="AV411" s="1" t="e">
        <f>IF(VLOOKUP(G411,官網匯出!A:AQ,42,FALSE)="","[黃金盾官網]",VLOOKUP(G411,官網匯出!A:AQ,42,FALSE))</f>
        <v>#N/A</v>
      </c>
      <c r="AW411" s="1" t="e">
        <f>IF(LEFT(VLOOKUP(G411,官網匯出!A:AS,43,FALSE),2)="","web",LEFT(VLOOKUP(G411,官網匯出!A:AS,43,FALSE),2))</f>
        <v>#N/A</v>
      </c>
      <c r="AX411" s="1" t="str">
        <f t="shared" si="86"/>
        <v>O</v>
      </c>
    </row>
    <row r="412" spans="1:50">
      <c r="A412" s="1" t="str">
        <f>IF(G412="","",VLOOKUP(官網轉換!AW412,團名!A:B,2,FALSE))</f>
        <v/>
      </c>
      <c r="B412" s="1" t="str">
        <f>IF(G412="","",IF(LEFT(VLOOKUP(G412,官網匯出!A:AQ,43,0),2)="wf",VLOOKUP(VLOOKUP(G412,官網匯出!A:AQ,43,0),團名!$I$1:$K$12,2,FALSE),"N0071"))</f>
        <v/>
      </c>
      <c r="C412" s="1" t="str">
        <f>IFERROR(VLOOKUP(官網匯出!D412,團名!E:G,3,FALSE),"")</f>
        <v/>
      </c>
      <c r="D412" s="1" t="str">
        <f t="shared" si="77"/>
        <v/>
      </c>
      <c r="E412" s="1" t="str">
        <f t="shared" si="78"/>
        <v/>
      </c>
      <c r="F412" s="1" t="str">
        <f>IF(官網匯出!F412="已付款","","B0012")</f>
        <v>B0012</v>
      </c>
      <c r="G412" s="1" t="str">
        <f>IF(官網匯出!A412="","",官網匯出!A412)</f>
        <v/>
      </c>
      <c r="H412" s="3" t="str">
        <f>IF(官網匯出!B412="","",官網匯出!B412)</f>
        <v/>
      </c>
      <c r="I412" s="1" t="str">
        <f>IF(官網匯出!C412="","",官網匯出!C412)</f>
        <v/>
      </c>
      <c r="J412" s="1" t="str">
        <f>IF(官網匯出!D412="","",官網匯出!D412)</f>
        <v/>
      </c>
      <c r="K412" s="3" t="str">
        <f>IF(官網匯出!E412="","",官網匯出!E412)</f>
        <v/>
      </c>
      <c r="L412" s="1" t="str">
        <f>IF(官網匯出!F412="","",官網匯出!F412)</f>
        <v/>
      </c>
      <c r="M412" s="1" t="str">
        <f>IF(官網匯出!G412="","",官網匯出!G412)</f>
        <v/>
      </c>
      <c r="N412" s="1" t="str">
        <f>IF(官網匯出!H412="","",官網匯出!H412)</f>
        <v/>
      </c>
      <c r="P412" s="1" t="str">
        <f>IF(官網匯出!J412="","",RIGHT(官網匯出!J412,LEN(官網匯出!J412)-2))</f>
        <v/>
      </c>
      <c r="Q412" s="1" t="str">
        <f>IF(官網匯出!K412="","",官網匯出!K412)</f>
        <v/>
      </c>
      <c r="R412" s="1" t="str">
        <f>IF(官網匯出!L412="","",官網匯出!L412)</f>
        <v/>
      </c>
      <c r="S412" s="1" t="str">
        <f>IF(官網匯出!M412="","",官網匯出!M412)</f>
        <v/>
      </c>
      <c r="T412" s="1" t="str">
        <f>IF(官網匯出!N412="","",官網匯出!N412)</f>
        <v/>
      </c>
      <c r="U412" s="1" t="str">
        <f>IF(官網匯出!O412="","",官網匯出!O412)</f>
        <v/>
      </c>
      <c r="V412" s="1" t="str">
        <f>IF(官網匯出!P412="",IF(G412="","",0),官網匯出!P412)</f>
        <v/>
      </c>
      <c r="W412" s="1" t="str">
        <f>IF(官網匯出!Q412="",IF(G412="","",0),官網匯出!Q412)</f>
        <v/>
      </c>
      <c r="X412" s="1" t="str">
        <f>IF(官網匯出!R412="","",官網匯出!R412)</f>
        <v/>
      </c>
      <c r="Y412" s="1" t="str">
        <f>IF(官網匯出!S412="","",官網匯出!S412)</f>
        <v/>
      </c>
      <c r="Z412" s="1" t="str">
        <f>IF(G412="","",官網匯出!T412)</f>
        <v/>
      </c>
      <c r="AA412" s="1" t="str">
        <f>IF(G412="","",官網匯出!AK412)</f>
        <v/>
      </c>
      <c r="AB412" s="1" t="str">
        <f>IF(G412="","",IF(官網匯出!V412="","",官網匯出!V412))</f>
        <v/>
      </c>
      <c r="AJ412" s="1" t="str">
        <f>IF(G412="","",IF(官網匯出!AE412="","",官網匯出!AE412))</f>
        <v/>
      </c>
      <c r="AK412" s="1" t="str">
        <f>IF(G412="","",IF(官網匯出!AD412="","",官網匯出!AD412))</f>
        <v/>
      </c>
      <c r="AL412" s="1" t="str">
        <f t="shared" si="79"/>
        <v>0</v>
      </c>
      <c r="AM412" s="1" t="str">
        <f>IF(官網匯出!AG412="","",官網匯出!AG412)</f>
        <v/>
      </c>
      <c r="AN412" s="1" t="str">
        <f>IF(G412="","",IF(官網匯出!AH412="","",官網匯出!AH412))</f>
        <v/>
      </c>
      <c r="AO412" s="14" t="str">
        <f t="shared" si="80"/>
        <v/>
      </c>
      <c r="AP412" s="14" t="str">
        <f t="shared" si="81"/>
        <v>1</v>
      </c>
      <c r="AQ412" s="14" t="str">
        <f t="shared" si="82"/>
        <v>0</v>
      </c>
      <c r="AR412" s="1" t="str">
        <f t="shared" si="83"/>
        <v/>
      </c>
      <c r="AS412" s="1" t="str">
        <f t="shared" si="84"/>
        <v/>
      </c>
      <c r="AT412" s="1" t="str">
        <f t="shared" si="85"/>
        <v/>
      </c>
      <c r="AU412" s="1" t="str">
        <f t="shared" si="76"/>
        <v/>
      </c>
      <c r="AV412" s="1" t="e">
        <f>IF(VLOOKUP(G412,官網匯出!A:AQ,42,FALSE)="","[黃金盾官網]",VLOOKUP(G412,官網匯出!A:AQ,42,FALSE))</f>
        <v>#N/A</v>
      </c>
      <c r="AW412" s="1" t="e">
        <f>IF(LEFT(VLOOKUP(G412,官網匯出!A:AS,43,FALSE),2)="","web",LEFT(VLOOKUP(G412,官網匯出!A:AS,43,FALSE),2))</f>
        <v>#N/A</v>
      </c>
      <c r="AX412" s="1" t="str">
        <f t="shared" si="86"/>
        <v>O</v>
      </c>
    </row>
    <row r="413" spans="1:50">
      <c r="A413" s="1" t="str">
        <f>IF(G413="","",VLOOKUP(官網轉換!AW413,團名!A:B,2,FALSE))</f>
        <v/>
      </c>
      <c r="B413" s="1" t="str">
        <f>IF(G413="","",IF(LEFT(VLOOKUP(G413,官網匯出!A:AQ,43,0),2)="wf",VLOOKUP(VLOOKUP(G413,官網匯出!A:AQ,43,0),團名!$I$1:$K$12,2,FALSE),"N0071"))</f>
        <v/>
      </c>
      <c r="C413" s="1" t="str">
        <f>IFERROR(VLOOKUP(官網匯出!D413,團名!E:G,3,FALSE),"")</f>
        <v/>
      </c>
      <c r="D413" s="1" t="str">
        <f t="shared" si="77"/>
        <v/>
      </c>
      <c r="E413" s="1" t="str">
        <f t="shared" si="78"/>
        <v/>
      </c>
      <c r="F413" s="1" t="str">
        <f>IF(官網匯出!F413="已付款","","B0012")</f>
        <v>B0012</v>
      </c>
      <c r="G413" s="1" t="str">
        <f>IF(官網匯出!A413="","",官網匯出!A413)</f>
        <v/>
      </c>
      <c r="H413" s="3" t="str">
        <f>IF(官網匯出!B413="","",官網匯出!B413)</f>
        <v/>
      </c>
      <c r="I413" s="1" t="str">
        <f>IF(官網匯出!C413="","",官網匯出!C413)</f>
        <v/>
      </c>
      <c r="J413" s="1" t="str">
        <f>IF(官網匯出!D413="","",官網匯出!D413)</f>
        <v/>
      </c>
      <c r="K413" s="3" t="str">
        <f>IF(官網匯出!E413="","",官網匯出!E413)</f>
        <v/>
      </c>
      <c r="L413" s="1" t="str">
        <f>IF(官網匯出!F413="","",官網匯出!F413)</f>
        <v/>
      </c>
      <c r="M413" s="1" t="str">
        <f>IF(官網匯出!G413="","",官網匯出!G413)</f>
        <v/>
      </c>
      <c r="N413" s="1" t="str">
        <f>IF(官網匯出!H413="","",官網匯出!H413)</f>
        <v/>
      </c>
      <c r="P413" s="1" t="str">
        <f>IF(官網匯出!J413="","",RIGHT(官網匯出!J413,LEN(官網匯出!J413)-2))</f>
        <v/>
      </c>
      <c r="Q413" s="1" t="str">
        <f>IF(官網匯出!K413="","",官網匯出!K413)</f>
        <v/>
      </c>
      <c r="R413" s="1" t="str">
        <f>IF(官網匯出!L413="","",官網匯出!L413)</f>
        <v/>
      </c>
      <c r="S413" s="1" t="str">
        <f>IF(官網匯出!M413="","",官網匯出!M413)</f>
        <v/>
      </c>
      <c r="T413" s="1" t="str">
        <f>IF(官網匯出!N413="","",官網匯出!N413)</f>
        <v/>
      </c>
      <c r="U413" s="1" t="str">
        <f>IF(官網匯出!O413="","",官網匯出!O413)</f>
        <v/>
      </c>
      <c r="V413" s="1" t="str">
        <f>IF(官網匯出!P413="",IF(G413="","",0),官網匯出!P413)</f>
        <v/>
      </c>
      <c r="W413" s="1" t="str">
        <f>IF(官網匯出!Q413="",IF(G413="","",0),官網匯出!Q413)</f>
        <v/>
      </c>
      <c r="X413" s="1" t="str">
        <f>IF(官網匯出!R413="","",官網匯出!R413)</f>
        <v/>
      </c>
      <c r="Y413" s="1" t="str">
        <f>IF(官網匯出!S413="","",官網匯出!S413)</f>
        <v/>
      </c>
      <c r="Z413" s="1" t="str">
        <f>IF(G413="","",官網匯出!T413)</f>
        <v/>
      </c>
      <c r="AA413" s="1" t="str">
        <f>IF(G413="","",官網匯出!AK413)</f>
        <v/>
      </c>
      <c r="AB413" s="1" t="str">
        <f>IF(G413="","",IF(官網匯出!V413="","",官網匯出!V413))</f>
        <v/>
      </c>
      <c r="AJ413" s="1" t="str">
        <f>IF(G413="","",IF(官網匯出!AE413="","",官網匯出!AE413))</f>
        <v/>
      </c>
      <c r="AK413" s="1" t="str">
        <f>IF(G413="","",IF(官網匯出!AD413="","",官網匯出!AD413))</f>
        <v/>
      </c>
      <c r="AL413" s="1" t="str">
        <f t="shared" si="79"/>
        <v>0</v>
      </c>
      <c r="AM413" s="1" t="str">
        <f>IF(官網匯出!AG413="","",官網匯出!AG413)</f>
        <v/>
      </c>
      <c r="AN413" s="1" t="str">
        <f>IF(G413="","",IF(官網匯出!AH413="","",官網匯出!AH413))</f>
        <v/>
      </c>
      <c r="AO413" s="14" t="str">
        <f t="shared" si="80"/>
        <v/>
      </c>
      <c r="AP413" s="14" t="str">
        <f t="shared" si="81"/>
        <v>1</v>
      </c>
      <c r="AQ413" s="14" t="str">
        <f t="shared" si="82"/>
        <v>0</v>
      </c>
      <c r="AR413" s="1" t="str">
        <f t="shared" si="83"/>
        <v/>
      </c>
      <c r="AS413" s="1" t="str">
        <f t="shared" si="84"/>
        <v/>
      </c>
      <c r="AT413" s="1" t="str">
        <f t="shared" si="85"/>
        <v/>
      </c>
      <c r="AU413" s="1" t="str">
        <f t="shared" si="76"/>
        <v/>
      </c>
      <c r="AV413" s="1" t="e">
        <f>IF(VLOOKUP(G413,官網匯出!A:AQ,42,FALSE)="","[黃金盾官網]",VLOOKUP(G413,官網匯出!A:AQ,42,FALSE))</f>
        <v>#N/A</v>
      </c>
      <c r="AW413" s="1" t="e">
        <f>IF(LEFT(VLOOKUP(G413,官網匯出!A:AS,43,FALSE),2)="","web",LEFT(VLOOKUP(G413,官網匯出!A:AS,43,FALSE),2))</f>
        <v>#N/A</v>
      </c>
      <c r="AX413" s="1" t="str">
        <f t="shared" si="86"/>
        <v>O</v>
      </c>
    </row>
    <row r="414" spans="1:50">
      <c r="A414" s="1" t="str">
        <f>IF(G414="","",VLOOKUP(官網轉換!AW414,團名!A:B,2,FALSE))</f>
        <v/>
      </c>
      <c r="B414" s="1" t="str">
        <f>IF(G414="","",IF(LEFT(VLOOKUP(G414,官網匯出!A:AQ,43,0),2)="wf",VLOOKUP(VLOOKUP(G414,官網匯出!A:AQ,43,0),團名!$I$1:$K$12,2,FALSE),"N0071"))</f>
        <v/>
      </c>
      <c r="C414" s="1" t="str">
        <f>IFERROR(VLOOKUP(官網匯出!D414,團名!E:G,3,FALSE),"")</f>
        <v/>
      </c>
      <c r="D414" s="1" t="str">
        <f t="shared" si="77"/>
        <v/>
      </c>
      <c r="E414" s="1" t="str">
        <f t="shared" si="78"/>
        <v/>
      </c>
      <c r="F414" s="1" t="str">
        <f>IF(官網匯出!F414="已付款","","B0012")</f>
        <v>B0012</v>
      </c>
      <c r="G414" s="1" t="str">
        <f>IF(官網匯出!A414="","",官網匯出!A414)</f>
        <v/>
      </c>
      <c r="H414" s="3" t="str">
        <f>IF(官網匯出!B414="","",官網匯出!B414)</f>
        <v/>
      </c>
      <c r="I414" s="1" t="str">
        <f>IF(官網匯出!C414="","",官網匯出!C414)</f>
        <v/>
      </c>
      <c r="J414" s="1" t="str">
        <f>IF(官網匯出!D414="","",官網匯出!D414)</f>
        <v/>
      </c>
      <c r="K414" s="3" t="str">
        <f>IF(官網匯出!E414="","",官網匯出!E414)</f>
        <v/>
      </c>
      <c r="L414" s="1" t="str">
        <f>IF(官網匯出!F414="","",官網匯出!F414)</f>
        <v/>
      </c>
      <c r="M414" s="1" t="str">
        <f>IF(官網匯出!G414="","",官網匯出!G414)</f>
        <v/>
      </c>
      <c r="N414" s="1" t="str">
        <f>IF(官網匯出!H414="","",官網匯出!H414)</f>
        <v/>
      </c>
      <c r="P414" s="1" t="str">
        <f>IF(官網匯出!J414="","",RIGHT(官網匯出!J414,LEN(官網匯出!J414)-2))</f>
        <v/>
      </c>
      <c r="Q414" s="1" t="str">
        <f>IF(官網匯出!K414="","",官網匯出!K414)</f>
        <v/>
      </c>
      <c r="R414" s="1" t="str">
        <f>IF(官網匯出!L414="","",官網匯出!L414)</f>
        <v/>
      </c>
      <c r="S414" s="1" t="str">
        <f>IF(官網匯出!M414="","",官網匯出!M414)</f>
        <v/>
      </c>
      <c r="T414" s="1" t="str">
        <f>IF(官網匯出!N414="","",官網匯出!N414)</f>
        <v/>
      </c>
      <c r="U414" s="1" t="str">
        <f>IF(官網匯出!O414="","",官網匯出!O414)</f>
        <v/>
      </c>
      <c r="V414" s="1" t="str">
        <f>IF(官網匯出!P414="",IF(G414="","",0),官網匯出!P414)</f>
        <v/>
      </c>
      <c r="W414" s="1" t="str">
        <f>IF(官網匯出!Q414="",IF(G414="","",0),官網匯出!Q414)</f>
        <v/>
      </c>
      <c r="X414" s="1" t="str">
        <f>IF(官網匯出!R414="","",官網匯出!R414)</f>
        <v/>
      </c>
      <c r="Y414" s="1" t="str">
        <f>IF(官網匯出!S414="","",官網匯出!S414)</f>
        <v/>
      </c>
      <c r="Z414" s="1" t="str">
        <f>IF(G414="","",官網匯出!T414)</f>
        <v/>
      </c>
      <c r="AA414" s="1" t="str">
        <f>IF(G414="","",官網匯出!AK414)</f>
        <v/>
      </c>
      <c r="AB414" s="1" t="str">
        <f>IF(G414="","",IF(官網匯出!V414="","",官網匯出!V414))</f>
        <v/>
      </c>
      <c r="AJ414" s="1" t="str">
        <f>IF(G414="","",IF(官網匯出!AE414="","",官網匯出!AE414))</f>
        <v/>
      </c>
      <c r="AK414" s="1" t="str">
        <f>IF(G414="","",IF(官網匯出!AD414="","",官網匯出!AD414))</f>
        <v/>
      </c>
      <c r="AL414" s="1" t="str">
        <f t="shared" si="79"/>
        <v>0</v>
      </c>
      <c r="AM414" s="1" t="str">
        <f>IF(官網匯出!AG414="","",官網匯出!AG414)</f>
        <v/>
      </c>
      <c r="AN414" s="1" t="str">
        <f>IF(G414="","",IF(官網匯出!AH414="","",官網匯出!AH414))</f>
        <v/>
      </c>
      <c r="AO414" s="14" t="str">
        <f t="shared" si="80"/>
        <v/>
      </c>
      <c r="AP414" s="14" t="str">
        <f t="shared" si="81"/>
        <v>1</v>
      </c>
      <c r="AQ414" s="14" t="str">
        <f t="shared" si="82"/>
        <v>0</v>
      </c>
      <c r="AR414" s="1" t="str">
        <f t="shared" si="83"/>
        <v/>
      </c>
      <c r="AS414" s="1" t="str">
        <f t="shared" si="84"/>
        <v/>
      </c>
      <c r="AT414" s="1" t="str">
        <f t="shared" si="85"/>
        <v/>
      </c>
      <c r="AU414" s="1" t="str">
        <f t="shared" si="76"/>
        <v/>
      </c>
      <c r="AV414" s="1" t="e">
        <f>IF(VLOOKUP(G414,官網匯出!A:AQ,42,FALSE)="","[黃金盾官網]",VLOOKUP(G414,官網匯出!A:AQ,42,FALSE))</f>
        <v>#N/A</v>
      </c>
      <c r="AW414" s="1" t="e">
        <f>IF(LEFT(VLOOKUP(G414,官網匯出!A:AS,43,FALSE),2)="","web",LEFT(VLOOKUP(G414,官網匯出!A:AS,43,FALSE),2))</f>
        <v>#N/A</v>
      </c>
      <c r="AX414" s="1" t="str">
        <f t="shared" si="86"/>
        <v>O</v>
      </c>
    </row>
    <row r="415" spans="1:50">
      <c r="A415" s="1" t="str">
        <f>IF(G415="","",VLOOKUP(官網轉換!AW415,團名!A:B,2,FALSE))</f>
        <v/>
      </c>
      <c r="B415" s="1" t="str">
        <f>IF(G415="","",IF(LEFT(VLOOKUP(G415,官網匯出!A:AQ,43,0),2)="wf",VLOOKUP(VLOOKUP(G415,官網匯出!A:AQ,43,0),團名!$I$1:$K$12,2,FALSE),"N0071"))</f>
        <v/>
      </c>
      <c r="C415" s="1" t="str">
        <f>IFERROR(VLOOKUP(官網匯出!D415,團名!E:G,3,FALSE),"")</f>
        <v/>
      </c>
      <c r="D415" s="1" t="str">
        <f t="shared" si="77"/>
        <v/>
      </c>
      <c r="E415" s="1" t="str">
        <f t="shared" si="78"/>
        <v/>
      </c>
      <c r="F415" s="1" t="str">
        <f>IF(官網匯出!F415="已付款","","B0012")</f>
        <v>B0012</v>
      </c>
      <c r="G415" s="1" t="str">
        <f>IF(官網匯出!A415="","",官網匯出!A415)</f>
        <v/>
      </c>
      <c r="H415" s="3" t="str">
        <f>IF(官網匯出!B415="","",官網匯出!B415)</f>
        <v/>
      </c>
      <c r="I415" s="1" t="str">
        <f>IF(官網匯出!C415="","",官網匯出!C415)</f>
        <v/>
      </c>
      <c r="J415" s="1" t="str">
        <f>IF(官網匯出!D415="","",官網匯出!D415)</f>
        <v/>
      </c>
      <c r="K415" s="3" t="str">
        <f>IF(官網匯出!E415="","",官網匯出!E415)</f>
        <v/>
      </c>
      <c r="L415" s="1" t="str">
        <f>IF(官網匯出!F415="","",官網匯出!F415)</f>
        <v/>
      </c>
      <c r="M415" s="1" t="str">
        <f>IF(官網匯出!G415="","",官網匯出!G415)</f>
        <v/>
      </c>
      <c r="N415" s="1" t="str">
        <f>IF(官網匯出!H415="","",官網匯出!H415)</f>
        <v/>
      </c>
      <c r="P415" s="1" t="str">
        <f>IF(官網匯出!J415="","",RIGHT(官網匯出!J415,LEN(官網匯出!J415)-2))</f>
        <v/>
      </c>
      <c r="Q415" s="1" t="str">
        <f>IF(官網匯出!K415="","",官網匯出!K415)</f>
        <v/>
      </c>
      <c r="R415" s="1" t="str">
        <f>IF(官網匯出!L415="","",官網匯出!L415)</f>
        <v/>
      </c>
      <c r="S415" s="1" t="str">
        <f>IF(官網匯出!M415="","",官網匯出!M415)</f>
        <v/>
      </c>
      <c r="T415" s="1" t="str">
        <f>IF(官網匯出!N415="","",官網匯出!N415)</f>
        <v/>
      </c>
      <c r="U415" s="1" t="str">
        <f>IF(官網匯出!O415="","",官網匯出!O415)</f>
        <v/>
      </c>
      <c r="V415" s="1" t="str">
        <f>IF(官網匯出!P415="",IF(G415="","",0),官網匯出!P415)</f>
        <v/>
      </c>
      <c r="W415" s="1" t="str">
        <f>IF(官網匯出!Q415="",IF(G415="","",0),官網匯出!Q415)</f>
        <v/>
      </c>
      <c r="X415" s="1" t="str">
        <f>IF(官網匯出!R415="","",官網匯出!R415)</f>
        <v/>
      </c>
      <c r="Y415" s="1" t="str">
        <f>IF(官網匯出!S415="","",官網匯出!S415)</f>
        <v/>
      </c>
      <c r="Z415" s="1" t="str">
        <f>IF(G415="","",官網匯出!T415)</f>
        <v/>
      </c>
      <c r="AA415" s="1" t="str">
        <f>IF(G415="","",官網匯出!AK415)</f>
        <v/>
      </c>
      <c r="AB415" s="1" t="str">
        <f>IF(G415="","",IF(官網匯出!V415="","",官網匯出!V415))</f>
        <v/>
      </c>
      <c r="AJ415" s="1" t="str">
        <f>IF(G415="","",IF(官網匯出!AE415="","",官網匯出!AE415))</f>
        <v/>
      </c>
      <c r="AK415" s="1" t="str">
        <f>IF(G415="","",IF(官網匯出!AD415="","",官網匯出!AD415))</f>
        <v/>
      </c>
      <c r="AL415" s="1" t="str">
        <f t="shared" si="79"/>
        <v>0</v>
      </c>
      <c r="AM415" s="1" t="str">
        <f>IF(官網匯出!AG415="","",官網匯出!AG415)</f>
        <v/>
      </c>
      <c r="AN415" s="1" t="str">
        <f>IF(G415="","",IF(官網匯出!AH415="","",官網匯出!AH415))</f>
        <v/>
      </c>
      <c r="AO415" s="14" t="str">
        <f t="shared" si="80"/>
        <v/>
      </c>
      <c r="AP415" s="14" t="str">
        <f t="shared" si="81"/>
        <v>1</v>
      </c>
      <c r="AQ415" s="14" t="str">
        <f t="shared" si="82"/>
        <v>0</v>
      </c>
      <c r="AR415" s="1" t="str">
        <f t="shared" si="83"/>
        <v/>
      </c>
      <c r="AS415" s="1" t="str">
        <f t="shared" si="84"/>
        <v/>
      </c>
      <c r="AT415" s="1" t="str">
        <f t="shared" si="85"/>
        <v/>
      </c>
      <c r="AU415" s="1" t="str">
        <f t="shared" si="76"/>
        <v/>
      </c>
      <c r="AV415" s="1" t="e">
        <f>IF(VLOOKUP(G415,官網匯出!A:AQ,42,FALSE)="","[黃金盾官網]",VLOOKUP(G415,官網匯出!A:AQ,42,FALSE))</f>
        <v>#N/A</v>
      </c>
      <c r="AW415" s="1" t="e">
        <f>IF(LEFT(VLOOKUP(G415,官網匯出!A:AS,43,FALSE),2)="","web",LEFT(VLOOKUP(G415,官網匯出!A:AS,43,FALSE),2))</f>
        <v>#N/A</v>
      </c>
      <c r="AX415" s="1" t="str">
        <f t="shared" si="86"/>
        <v>O</v>
      </c>
    </row>
    <row r="416" spans="1:50">
      <c r="A416" s="1" t="str">
        <f>IF(G416="","",VLOOKUP(官網轉換!AW416,團名!A:B,2,FALSE))</f>
        <v/>
      </c>
      <c r="B416" s="1" t="str">
        <f>IF(G416="","",IF(LEFT(VLOOKUP(G416,官網匯出!A:AQ,43,0),2)="wf",VLOOKUP(VLOOKUP(G416,官網匯出!A:AQ,43,0),團名!$I$1:$K$12,2,FALSE),"N0071"))</f>
        <v/>
      </c>
      <c r="C416" s="1" t="str">
        <f>IFERROR(VLOOKUP(官網匯出!D416,團名!E:G,3,FALSE),"")</f>
        <v/>
      </c>
      <c r="D416" s="1" t="str">
        <f t="shared" si="77"/>
        <v/>
      </c>
      <c r="E416" s="1" t="str">
        <f t="shared" si="78"/>
        <v/>
      </c>
      <c r="F416" s="1" t="str">
        <f>IF(官網匯出!F416="已付款","","B0012")</f>
        <v>B0012</v>
      </c>
      <c r="G416" s="1" t="str">
        <f>IF(官網匯出!A416="","",官網匯出!A416)</f>
        <v/>
      </c>
      <c r="H416" s="3" t="str">
        <f>IF(官網匯出!B416="","",官網匯出!B416)</f>
        <v/>
      </c>
      <c r="I416" s="1" t="str">
        <f>IF(官網匯出!C416="","",官網匯出!C416)</f>
        <v/>
      </c>
      <c r="J416" s="1" t="str">
        <f>IF(官網匯出!D416="","",官網匯出!D416)</f>
        <v/>
      </c>
      <c r="K416" s="3" t="str">
        <f>IF(官網匯出!E416="","",官網匯出!E416)</f>
        <v/>
      </c>
      <c r="L416" s="1" t="str">
        <f>IF(官網匯出!F416="","",官網匯出!F416)</f>
        <v/>
      </c>
      <c r="M416" s="1" t="str">
        <f>IF(官網匯出!G416="","",官網匯出!G416)</f>
        <v/>
      </c>
      <c r="N416" s="1" t="str">
        <f>IF(官網匯出!H416="","",官網匯出!H416)</f>
        <v/>
      </c>
      <c r="P416" s="1" t="str">
        <f>IF(官網匯出!J416="","",RIGHT(官網匯出!J416,LEN(官網匯出!J416)-2))</f>
        <v/>
      </c>
      <c r="Q416" s="1" t="str">
        <f>IF(官網匯出!K416="","",官網匯出!K416)</f>
        <v/>
      </c>
      <c r="R416" s="1" t="str">
        <f>IF(官網匯出!L416="","",官網匯出!L416)</f>
        <v/>
      </c>
      <c r="S416" s="1" t="str">
        <f>IF(官網匯出!M416="","",官網匯出!M416)</f>
        <v/>
      </c>
      <c r="T416" s="1" t="str">
        <f>IF(官網匯出!N416="","",官網匯出!N416)</f>
        <v/>
      </c>
      <c r="U416" s="1" t="str">
        <f>IF(官網匯出!O416="","",官網匯出!O416)</f>
        <v/>
      </c>
      <c r="V416" s="1" t="str">
        <f>IF(官網匯出!P416="",IF(G416="","",0),官網匯出!P416)</f>
        <v/>
      </c>
      <c r="W416" s="1" t="str">
        <f>IF(官網匯出!Q416="",IF(G416="","",0),官網匯出!Q416)</f>
        <v/>
      </c>
      <c r="X416" s="1" t="str">
        <f>IF(官網匯出!R416="","",官網匯出!R416)</f>
        <v/>
      </c>
      <c r="Y416" s="1" t="str">
        <f>IF(官網匯出!S416="","",官網匯出!S416)</f>
        <v/>
      </c>
      <c r="Z416" s="1" t="str">
        <f>IF(G416="","",官網匯出!T416)</f>
        <v/>
      </c>
      <c r="AA416" s="1" t="str">
        <f>IF(G416="","",官網匯出!AK416)</f>
        <v/>
      </c>
      <c r="AB416" s="1" t="str">
        <f>IF(G416="","",IF(官網匯出!V416="","",官網匯出!V416))</f>
        <v/>
      </c>
      <c r="AJ416" s="1" t="str">
        <f>IF(G416="","",IF(官網匯出!AE416="","",官網匯出!AE416))</f>
        <v/>
      </c>
      <c r="AK416" s="1" t="str">
        <f>IF(G416="","",IF(官網匯出!AD416="","",官網匯出!AD416))</f>
        <v/>
      </c>
      <c r="AL416" s="1" t="str">
        <f t="shared" si="79"/>
        <v>0</v>
      </c>
      <c r="AM416" s="1" t="str">
        <f>IF(官網匯出!AG416="","",官網匯出!AG416)</f>
        <v/>
      </c>
      <c r="AN416" s="1" t="str">
        <f>IF(G416="","",IF(官網匯出!AH416="","",官網匯出!AH416))</f>
        <v/>
      </c>
      <c r="AO416" s="14" t="str">
        <f t="shared" si="80"/>
        <v/>
      </c>
      <c r="AP416" s="14" t="str">
        <f t="shared" si="81"/>
        <v>1</v>
      </c>
      <c r="AQ416" s="14" t="str">
        <f t="shared" si="82"/>
        <v>0</v>
      </c>
      <c r="AR416" s="1" t="str">
        <f t="shared" si="83"/>
        <v/>
      </c>
      <c r="AS416" s="1" t="str">
        <f t="shared" si="84"/>
        <v/>
      </c>
      <c r="AT416" s="1" t="str">
        <f t="shared" si="85"/>
        <v/>
      </c>
      <c r="AU416" s="1" t="str">
        <f t="shared" si="76"/>
        <v/>
      </c>
      <c r="AV416" s="1" t="e">
        <f>IF(VLOOKUP(G416,官網匯出!A:AQ,42,FALSE)="","[黃金盾官網]",VLOOKUP(G416,官網匯出!A:AQ,42,FALSE))</f>
        <v>#N/A</v>
      </c>
      <c r="AW416" s="1" t="e">
        <f>IF(LEFT(VLOOKUP(G416,官網匯出!A:AS,43,FALSE),2)="","web",LEFT(VLOOKUP(G416,官網匯出!A:AS,43,FALSE),2))</f>
        <v>#N/A</v>
      </c>
      <c r="AX416" s="1" t="str">
        <f t="shared" si="86"/>
        <v>O</v>
      </c>
    </row>
    <row r="417" spans="1:50">
      <c r="A417" s="1" t="str">
        <f>IF(G417="","",VLOOKUP(官網轉換!AW417,團名!A:B,2,FALSE))</f>
        <v/>
      </c>
      <c r="B417" s="1" t="str">
        <f>IF(G417="","",IF(LEFT(VLOOKUP(G417,官網匯出!A:AQ,43,0),2)="wf",VLOOKUP(VLOOKUP(G417,官網匯出!A:AQ,43,0),團名!$I$1:$K$12,2,FALSE),"N0071"))</f>
        <v/>
      </c>
      <c r="C417" s="1" t="str">
        <f>IFERROR(VLOOKUP(官網匯出!D417,團名!E:G,3,FALSE),"")</f>
        <v/>
      </c>
      <c r="D417" s="1" t="str">
        <f t="shared" si="77"/>
        <v/>
      </c>
      <c r="E417" s="1" t="str">
        <f t="shared" si="78"/>
        <v/>
      </c>
      <c r="F417" s="1" t="str">
        <f>IF(官網匯出!F417="已付款","","B0012")</f>
        <v>B0012</v>
      </c>
      <c r="G417" s="1" t="str">
        <f>IF(官網匯出!A417="","",官網匯出!A417)</f>
        <v/>
      </c>
      <c r="H417" s="3" t="str">
        <f>IF(官網匯出!B417="","",官網匯出!B417)</f>
        <v/>
      </c>
      <c r="I417" s="1" t="str">
        <f>IF(官網匯出!C417="","",官網匯出!C417)</f>
        <v/>
      </c>
      <c r="J417" s="1" t="str">
        <f>IF(官網匯出!D417="","",官網匯出!D417)</f>
        <v/>
      </c>
      <c r="K417" s="3" t="str">
        <f>IF(官網匯出!E417="","",官網匯出!E417)</f>
        <v/>
      </c>
      <c r="L417" s="1" t="str">
        <f>IF(官網匯出!F417="","",官網匯出!F417)</f>
        <v/>
      </c>
      <c r="M417" s="1" t="str">
        <f>IF(官網匯出!G417="","",官網匯出!G417)</f>
        <v/>
      </c>
      <c r="N417" s="1" t="str">
        <f>IF(官網匯出!H417="","",官網匯出!H417)</f>
        <v/>
      </c>
      <c r="P417" s="1" t="str">
        <f>IF(官網匯出!J417="","",RIGHT(官網匯出!J417,LEN(官網匯出!J417)-2))</f>
        <v/>
      </c>
      <c r="Q417" s="1" t="str">
        <f>IF(官網匯出!K417="","",官網匯出!K417)</f>
        <v/>
      </c>
      <c r="R417" s="1" t="str">
        <f>IF(官網匯出!L417="","",官網匯出!L417)</f>
        <v/>
      </c>
      <c r="S417" s="1" t="str">
        <f>IF(官網匯出!M417="","",官網匯出!M417)</f>
        <v/>
      </c>
      <c r="T417" s="1" t="str">
        <f>IF(官網匯出!N417="","",官網匯出!N417)</f>
        <v/>
      </c>
      <c r="U417" s="1" t="str">
        <f>IF(官網匯出!O417="","",官網匯出!O417)</f>
        <v/>
      </c>
      <c r="V417" s="1" t="str">
        <f>IF(官網匯出!P417="",IF(G417="","",0),官網匯出!P417)</f>
        <v/>
      </c>
      <c r="W417" s="1" t="str">
        <f>IF(官網匯出!Q417="",IF(G417="","",0),官網匯出!Q417)</f>
        <v/>
      </c>
      <c r="X417" s="1" t="str">
        <f>IF(官網匯出!R417="","",官網匯出!R417)</f>
        <v/>
      </c>
      <c r="Y417" s="1" t="str">
        <f>IF(官網匯出!S417="","",官網匯出!S417)</f>
        <v/>
      </c>
      <c r="Z417" s="1" t="str">
        <f>IF(G417="","",官網匯出!T417)</f>
        <v/>
      </c>
      <c r="AA417" s="1" t="str">
        <f>IF(G417="","",官網匯出!AK417)</f>
        <v/>
      </c>
      <c r="AB417" s="1" t="str">
        <f>IF(G417="","",IF(官網匯出!V417="","",官網匯出!V417))</f>
        <v/>
      </c>
      <c r="AJ417" s="1" t="str">
        <f>IF(G417="","",IF(官網匯出!AE417="","",官網匯出!AE417))</f>
        <v/>
      </c>
      <c r="AK417" s="1" t="str">
        <f>IF(G417="","",IF(官網匯出!AD417="","",官網匯出!AD417))</f>
        <v/>
      </c>
      <c r="AL417" s="1" t="str">
        <f t="shared" si="79"/>
        <v>0</v>
      </c>
      <c r="AM417" s="1" t="str">
        <f>IF(官網匯出!AG417="","",官網匯出!AG417)</f>
        <v/>
      </c>
      <c r="AN417" s="1" t="str">
        <f>IF(G417="","",IF(官網匯出!AH417="","",官網匯出!AH417))</f>
        <v/>
      </c>
      <c r="AO417" s="14" t="str">
        <f t="shared" si="80"/>
        <v/>
      </c>
      <c r="AP417" s="14" t="str">
        <f t="shared" si="81"/>
        <v>1</v>
      </c>
      <c r="AQ417" s="14" t="str">
        <f t="shared" si="82"/>
        <v>0</v>
      </c>
      <c r="AR417" s="1" t="str">
        <f t="shared" si="83"/>
        <v/>
      </c>
      <c r="AS417" s="1" t="str">
        <f t="shared" si="84"/>
        <v/>
      </c>
      <c r="AT417" s="1" t="str">
        <f t="shared" si="85"/>
        <v/>
      </c>
      <c r="AU417" s="1" t="str">
        <f t="shared" si="76"/>
        <v/>
      </c>
      <c r="AV417" s="1" t="e">
        <f>IF(VLOOKUP(G417,官網匯出!A:AQ,42,FALSE)="","[黃金盾官網]",VLOOKUP(G417,官網匯出!A:AQ,42,FALSE))</f>
        <v>#N/A</v>
      </c>
      <c r="AW417" s="1" t="e">
        <f>IF(LEFT(VLOOKUP(G417,官網匯出!A:AS,43,FALSE),2)="","web",LEFT(VLOOKUP(G417,官網匯出!A:AS,43,FALSE),2))</f>
        <v>#N/A</v>
      </c>
      <c r="AX417" s="1" t="str">
        <f t="shared" si="86"/>
        <v>O</v>
      </c>
    </row>
    <row r="418" spans="1:50">
      <c r="A418" s="1" t="str">
        <f>IF(G418="","",VLOOKUP(官網轉換!AW418,團名!A:B,2,FALSE))</f>
        <v/>
      </c>
      <c r="B418" s="1" t="str">
        <f>IF(G418="","",IF(LEFT(VLOOKUP(G418,官網匯出!A:AQ,43,0),2)="wf",VLOOKUP(VLOOKUP(G418,官網匯出!A:AQ,43,0),團名!$I$1:$K$12,2,FALSE),"N0071"))</f>
        <v/>
      </c>
      <c r="C418" s="1" t="str">
        <f>IFERROR(VLOOKUP(官網匯出!D418,團名!E:G,3,FALSE),"")</f>
        <v/>
      </c>
      <c r="D418" s="1" t="str">
        <f t="shared" si="77"/>
        <v/>
      </c>
      <c r="E418" s="1" t="str">
        <f t="shared" si="78"/>
        <v/>
      </c>
      <c r="F418" s="1" t="str">
        <f>IF(官網匯出!F418="已付款","","B0012")</f>
        <v>B0012</v>
      </c>
      <c r="G418" s="1" t="str">
        <f>IF(官網匯出!A418="","",官網匯出!A418)</f>
        <v/>
      </c>
      <c r="H418" s="3" t="str">
        <f>IF(官網匯出!B418="","",官網匯出!B418)</f>
        <v/>
      </c>
      <c r="I418" s="1" t="str">
        <f>IF(官網匯出!C418="","",官網匯出!C418)</f>
        <v/>
      </c>
      <c r="J418" s="1" t="str">
        <f>IF(官網匯出!D418="","",官網匯出!D418)</f>
        <v/>
      </c>
      <c r="K418" s="3" t="str">
        <f>IF(官網匯出!E418="","",官網匯出!E418)</f>
        <v/>
      </c>
      <c r="L418" s="1" t="str">
        <f>IF(官網匯出!F418="","",官網匯出!F418)</f>
        <v/>
      </c>
      <c r="M418" s="1" t="str">
        <f>IF(官網匯出!G418="","",官網匯出!G418)</f>
        <v/>
      </c>
      <c r="N418" s="1" t="str">
        <f>IF(官網匯出!H418="","",官網匯出!H418)</f>
        <v/>
      </c>
      <c r="P418" s="1" t="str">
        <f>IF(官網匯出!J418="","",RIGHT(官網匯出!J418,LEN(官網匯出!J418)-2))</f>
        <v/>
      </c>
      <c r="Q418" s="1" t="str">
        <f>IF(官網匯出!K418="","",官網匯出!K418)</f>
        <v/>
      </c>
      <c r="R418" s="1" t="str">
        <f>IF(官網匯出!L418="","",官網匯出!L418)</f>
        <v/>
      </c>
      <c r="S418" s="1" t="str">
        <f>IF(官網匯出!M418="","",官網匯出!M418)</f>
        <v/>
      </c>
      <c r="T418" s="1" t="str">
        <f>IF(官網匯出!N418="","",官網匯出!N418)</f>
        <v/>
      </c>
      <c r="U418" s="1" t="str">
        <f>IF(官網匯出!O418="","",官網匯出!O418)</f>
        <v/>
      </c>
      <c r="V418" s="1" t="str">
        <f>IF(官網匯出!P418="",IF(G418="","",0),官網匯出!P418)</f>
        <v/>
      </c>
      <c r="W418" s="1" t="str">
        <f>IF(官網匯出!Q418="",IF(G418="","",0),官網匯出!Q418)</f>
        <v/>
      </c>
      <c r="X418" s="1" t="str">
        <f>IF(官網匯出!R418="","",官網匯出!R418)</f>
        <v/>
      </c>
      <c r="Y418" s="1" t="str">
        <f>IF(官網匯出!S418="","",官網匯出!S418)</f>
        <v/>
      </c>
      <c r="Z418" s="1" t="str">
        <f>IF(G418="","",官網匯出!T418)</f>
        <v/>
      </c>
      <c r="AA418" s="1" t="str">
        <f>IF(G418="","",官網匯出!AK418)</f>
        <v/>
      </c>
      <c r="AB418" s="1" t="str">
        <f>IF(G418="","",IF(官網匯出!V418="","",官網匯出!V418))</f>
        <v/>
      </c>
      <c r="AJ418" s="1" t="str">
        <f>IF(G418="","",IF(官網匯出!AE418="","",官網匯出!AE418))</f>
        <v/>
      </c>
      <c r="AK418" s="1" t="str">
        <f>IF(G418="","",IF(官網匯出!AD418="","",官網匯出!AD418))</f>
        <v/>
      </c>
      <c r="AL418" s="1" t="str">
        <f t="shared" si="79"/>
        <v>0</v>
      </c>
      <c r="AM418" s="1" t="str">
        <f>IF(官網匯出!AG418="","",官網匯出!AG418)</f>
        <v/>
      </c>
      <c r="AN418" s="1" t="str">
        <f>IF(G418="","",IF(官網匯出!AH418="","",官網匯出!AH418))</f>
        <v/>
      </c>
      <c r="AO418" s="14" t="str">
        <f t="shared" si="80"/>
        <v/>
      </c>
      <c r="AP418" s="14" t="str">
        <f t="shared" si="81"/>
        <v>1</v>
      </c>
      <c r="AQ418" s="14" t="str">
        <f t="shared" si="82"/>
        <v>0</v>
      </c>
      <c r="AR418" s="1" t="str">
        <f t="shared" si="83"/>
        <v/>
      </c>
      <c r="AS418" s="1" t="str">
        <f t="shared" si="84"/>
        <v/>
      </c>
      <c r="AT418" s="1" t="str">
        <f t="shared" si="85"/>
        <v/>
      </c>
      <c r="AU418" s="1" t="str">
        <f t="shared" si="76"/>
        <v/>
      </c>
      <c r="AV418" s="1" t="e">
        <f>IF(VLOOKUP(G418,官網匯出!A:AQ,42,FALSE)="","[黃金盾官網]",VLOOKUP(G418,官網匯出!A:AQ,42,FALSE))</f>
        <v>#N/A</v>
      </c>
      <c r="AW418" s="1" t="e">
        <f>IF(LEFT(VLOOKUP(G418,官網匯出!A:AS,43,FALSE),2)="","web",LEFT(VLOOKUP(G418,官網匯出!A:AS,43,FALSE),2))</f>
        <v>#N/A</v>
      </c>
      <c r="AX418" s="1" t="str">
        <f t="shared" si="86"/>
        <v>O</v>
      </c>
    </row>
    <row r="419" spans="1:50">
      <c r="A419" s="1" t="str">
        <f>IF(G419="","",VLOOKUP(官網轉換!AW419,團名!A:B,2,FALSE))</f>
        <v/>
      </c>
      <c r="B419" s="1" t="str">
        <f>IF(G419="","",IF(LEFT(VLOOKUP(G419,官網匯出!A:AQ,43,0),2)="wf",VLOOKUP(VLOOKUP(G419,官網匯出!A:AQ,43,0),團名!$I$1:$K$12,2,FALSE),"N0071"))</f>
        <v/>
      </c>
      <c r="C419" s="1" t="str">
        <f>IFERROR(VLOOKUP(官網匯出!D419,團名!E:G,3,FALSE),"")</f>
        <v/>
      </c>
      <c r="D419" s="1" t="str">
        <f t="shared" si="77"/>
        <v/>
      </c>
      <c r="E419" s="1" t="str">
        <f t="shared" si="78"/>
        <v/>
      </c>
      <c r="F419" s="1" t="str">
        <f>IF(官網匯出!F419="已付款","","B0012")</f>
        <v>B0012</v>
      </c>
      <c r="G419" s="1" t="str">
        <f>IF(官網匯出!A419="","",官網匯出!A419)</f>
        <v/>
      </c>
      <c r="H419" s="3" t="str">
        <f>IF(官網匯出!B419="","",官網匯出!B419)</f>
        <v/>
      </c>
      <c r="I419" s="1" t="str">
        <f>IF(官網匯出!C419="","",官網匯出!C419)</f>
        <v/>
      </c>
      <c r="J419" s="1" t="str">
        <f>IF(官網匯出!D419="","",官網匯出!D419)</f>
        <v/>
      </c>
      <c r="K419" s="3" t="str">
        <f>IF(官網匯出!E419="","",官網匯出!E419)</f>
        <v/>
      </c>
      <c r="L419" s="1" t="str">
        <f>IF(官網匯出!F419="","",官網匯出!F419)</f>
        <v/>
      </c>
      <c r="M419" s="1" t="str">
        <f>IF(官網匯出!G419="","",官網匯出!G419)</f>
        <v/>
      </c>
      <c r="N419" s="1" t="str">
        <f>IF(官網匯出!H419="","",官網匯出!H419)</f>
        <v/>
      </c>
      <c r="P419" s="1" t="str">
        <f>IF(官網匯出!J419="","",RIGHT(官網匯出!J419,LEN(官網匯出!J419)-2))</f>
        <v/>
      </c>
      <c r="Q419" s="1" t="str">
        <f>IF(官網匯出!K419="","",官網匯出!K419)</f>
        <v/>
      </c>
      <c r="R419" s="1" t="str">
        <f>IF(官網匯出!L419="","",官網匯出!L419)</f>
        <v/>
      </c>
      <c r="S419" s="1" t="str">
        <f>IF(官網匯出!M419="","",官網匯出!M419)</f>
        <v/>
      </c>
      <c r="T419" s="1" t="str">
        <f>IF(官網匯出!N419="","",官網匯出!N419)</f>
        <v/>
      </c>
      <c r="U419" s="1" t="str">
        <f>IF(官網匯出!O419="","",官網匯出!O419)</f>
        <v/>
      </c>
      <c r="V419" s="1" t="str">
        <f>IF(官網匯出!P419="",IF(G419="","",0),官網匯出!P419)</f>
        <v/>
      </c>
      <c r="W419" s="1" t="str">
        <f>IF(官網匯出!Q419="",IF(G419="","",0),官網匯出!Q419)</f>
        <v/>
      </c>
      <c r="X419" s="1" t="str">
        <f>IF(官網匯出!R419="","",官網匯出!R419)</f>
        <v/>
      </c>
      <c r="Y419" s="1" t="str">
        <f>IF(官網匯出!S419="","",官網匯出!S419)</f>
        <v/>
      </c>
      <c r="Z419" s="1" t="str">
        <f>IF(G419="","",官網匯出!T419)</f>
        <v/>
      </c>
      <c r="AA419" s="1" t="str">
        <f>IF(G419="","",官網匯出!AK419)</f>
        <v/>
      </c>
      <c r="AB419" s="1" t="str">
        <f>IF(G419="","",IF(官網匯出!V419="","",官網匯出!V419))</f>
        <v/>
      </c>
      <c r="AJ419" s="1" t="str">
        <f>IF(G419="","",IF(官網匯出!AE419="","",官網匯出!AE419))</f>
        <v/>
      </c>
      <c r="AK419" s="1" t="str">
        <f>IF(G419="","",IF(官網匯出!AD419="","",官網匯出!AD419))</f>
        <v/>
      </c>
      <c r="AL419" s="1" t="str">
        <f t="shared" si="79"/>
        <v>0</v>
      </c>
      <c r="AM419" s="1" t="str">
        <f>IF(官網匯出!AG419="","",官網匯出!AG419)</f>
        <v/>
      </c>
      <c r="AN419" s="1" t="str">
        <f>IF(G419="","",IF(官網匯出!AH419="","",官網匯出!AH419))</f>
        <v/>
      </c>
      <c r="AO419" s="14" t="str">
        <f t="shared" si="80"/>
        <v/>
      </c>
      <c r="AP419" s="14" t="str">
        <f t="shared" si="81"/>
        <v>1</v>
      </c>
      <c r="AQ419" s="14" t="str">
        <f t="shared" si="82"/>
        <v>0</v>
      </c>
      <c r="AR419" s="1" t="str">
        <f t="shared" si="83"/>
        <v/>
      </c>
      <c r="AS419" s="1" t="str">
        <f t="shared" si="84"/>
        <v/>
      </c>
      <c r="AT419" s="1" t="str">
        <f t="shared" si="85"/>
        <v/>
      </c>
      <c r="AU419" s="1" t="str">
        <f t="shared" si="76"/>
        <v/>
      </c>
      <c r="AV419" s="1" t="e">
        <f>IF(VLOOKUP(G419,官網匯出!A:AQ,42,FALSE)="","[黃金盾官網]",VLOOKUP(G419,官網匯出!A:AQ,42,FALSE))</f>
        <v>#N/A</v>
      </c>
      <c r="AW419" s="1" t="e">
        <f>IF(LEFT(VLOOKUP(G419,官網匯出!A:AS,43,FALSE),2)="","web",LEFT(VLOOKUP(G419,官網匯出!A:AS,43,FALSE),2))</f>
        <v>#N/A</v>
      </c>
      <c r="AX419" s="1" t="str">
        <f t="shared" si="86"/>
        <v>O</v>
      </c>
    </row>
    <row r="420" spans="1:50">
      <c r="A420" s="1" t="str">
        <f>IF(G420="","",VLOOKUP(官網轉換!AW420,團名!A:B,2,FALSE))</f>
        <v/>
      </c>
      <c r="B420" s="1" t="str">
        <f>IF(G420="","",IF(LEFT(VLOOKUP(G420,官網匯出!A:AQ,43,0),2)="wf",VLOOKUP(VLOOKUP(G420,官網匯出!A:AQ,43,0),團名!$I$1:$K$12,2,FALSE),"N0071"))</f>
        <v/>
      </c>
      <c r="C420" s="1" t="str">
        <f>IFERROR(VLOOKUP(官網匯出!D420,團名!E:G,3,FALSE),"")</f>
        <v/>
      </c>
      <c r="D420" s="1" t="str">
        <f t="shared" si="77"/>
        <v/>
      </c>
      <c r="E420" s="1" t="str">
        <f t="shared" si="78"/>
        <v/>
      </c>
      <c r="F420" s="1" t="str">
        <f>IF(官網匯出!F420="已付款","","B0012")</f>
        <v>B0012</v>
      </c>
      <c r="G420" s="1" t="str">
        <f>IF(官網匯出!A420="","",官網匯出!A420)</f>
        <v/>
      </c>
      <c r="H420" s="3" t="str">
        <f>IF(官網匯出!B420="","",官網匯出!B420)</f>
        <v/>
      </c>
      <c r="I420" s="1" t="str">
        <f>IF(官網匯出!C420="","",官網匯出!C420)</f>
        <v/>
      </c>
      <c r="J420" s="1" t="str">
        <f>IF(官網匯出!D420="","",官網匯出!D420)</f>
        <v/>
      </c>
      <c r="K420" s="3" t="str">
        <f>IF(官網匯出!E420="","",官網匯出!E420)</f>
        <v/>
      </c>
      <c r="L420" s="1" t="str">
        <f>IF(官網匯出!F420="","",官網匯出!F420)</f>
        <v/>
      </c>
      <c r="M420" s="1" t="str">
        <f>IF(官網匯出!G420="","",官網匯出!G420)</f>
        <v/>
      </c>
      <c r="N420" s="1" t="str">
        <f>IF(官網匯出!H420="","",官網匯出!H420)</f>
        <v/>
      </c>
      <c r="P420" s="1" t="str">
        <f>IF(官網匯出!J420="","",RIGHT(官網匯出!J420,LEN(官網匯出!J420)-2))</f>
        <v/>
      </c>
      <c r="Q420" s="1" t="str">
        <f>IF(官網匯出!K420="","",官網匯出!K420)</f>
        <v/>
      </c>
      <c r="R420" s="1" t="str">
        <f>IF(官網匯出!L420="","",官網匯出!L420)</f>
        <v/>
      </c>
      <c r="S420" s="1" t="str">
        <f>IF(官網匯出!M420="","",官網匯出!M420)</f>
        <v/>
      </c>
      <c r="T420" s="1" t="str">
        <f>IF(官網匯出!N420="","",官網匯出!N420)</f>
        <v/>
      </c>
      <c r="U420" s="1" t="str">
        <f>IF(官網匯出!O420="","",官網匯出!O420)</f>
        <v/>
      </c>
      <c r="V420" s="1" t="str">
        <f>IF(官網匯出!P420="",IF(G420="","",0),官網匯出!P420)</f>
        <v/>
      </c>
      <c r="W420" s="1" t="str">
        <f>IF(官網匯出!Q420="",IF(G420="","",0),官網匯出!Q420)</f>
        <v/>
      </c>
      <c r="X420" s="1" t="str">
        <f>IF(官網匯出!R420="","",官網匯出!R420)</f>
        <v/>
      </c>
      <c r="Y420" s="1" t="str">
        <f>IF(官網匯出!S420="","",官網匯出!S420)</f>
        <v/>
      </c>
      <c r="Z420" s="1" t="str">
        <f>IF(G420="","",官網匯出!T420)</f>
        <v/>
      </c>
      <c r="AA420" s="1" t="str">
        <f>IF(G420="","",官網匯出!AK420)</f>
        <v/>
      </c>
      <c r="AB420" s="1" t="str">
        <f>IF(G420="","",IF(官網匯出!V420="","",官網匯出!V420))</f>
        <v/>
      </c>
      <c r="AJ420" s="1" t="str">
        <f>IF(G420="","",IF(官網匯出!AE420="","",官網匯出!AE420))</f>
        <v/>
      </c>
      <c r="AK420" s="1" t="str">
        <f>IF(G420="","",IF(官網匯出!AD420="","",官網匯出!AD420))</f>
        <v/>
      </c>
      <c r="AL420" s="1" t="str">
        <f t="shared" si="79"/>
        <v>0</v>
      </c>
      <c r="AM420" s="1" t="str">
        <f>IF(官網匯出!AG420="","",官網匯出!AG420)</f>
        <v/>
      </c>
      <c r="AN420" s="1" t="str">
        <f>IF(G420="","",IF(官網匯出!AH420="","",官網匯出!AH420))</f>
        <v/>
      </c>
      <c r="AO420" s="14" t="str">
        <f t="shared" si="80"/>
        <v/>
      </c>
      <c r="AP420" s="14" t="str">
        <f t="shared" si="81"/>
        <v>1</v>
      </c>
      <c r="AQ420" s="14" t="str">
        <f t="shared" si="82"/>
        <v>0</v>
      </c>
      <c r="AR420" s="1" t="str">
        <f t="shared" si="83"/>
        <v/>
      </c>
      <c r="AS420" s="1" t="str">
        <f t="shared" si="84"/>
        <v/>
      </c>
      <c r="AT420" s="1" t="str">
        <f t="shared" si="85"/>
        <v/>
      </c>
      <c r="AU420" s="1" t="str">
        <f t="shared" si="76"/>
        <v/>
      </c>
      <c r="AV420" s="1" t="e">
        <f>IF(VLOOKUP(G420,官網匯出!A:AQ,42,FALSE)="","[黃金盾官網]",VLOOKUP(G420,官網匯出!A:AQ,42,FALSE))</f>
        <v>#N/A</v>
      </c>
      <c r="AW420" s="1" t="e">
        <f>IF(LEFT(VLOOKUP(G420,官網匯出!A:AS,43,FALSE),2)="","web",LEFT(VLOOKUP(G420,官網匯出!A:AS,43,FALSE),2))</f>
        <v>#N/A</v>
      </c>
      <c r="AX420" s="1" t="str">
        <f t="shared" si="86"/>
        <v>O</v>
      </c>
    </row>
    <row r="421" spans="1:50">
      <c r="A421" s="1" t="str">
        <f>IF(G421="","",VLOOKUP(官網轉換!AW421,團名!A:B,2,FALSE))</f>
        <v/>
      </c>
      <c r="B421" s="1" t="str">
        <f>IF(G421="","",IF(LEFT(VLOOKUP(G421,官網匯出!A:AQ,43,0),2)="wf",VLOOKUP(VLOOKUP(G421,官網匯出!A:AQ,43,0),團名!$I$1:$K$12,2,FALSE),"N0071"))</f>
        <v/>
      </c>
      <c r="C421" s="1" t="str">
        <f>IFERROR(VLOOKUP(官網匯出!D421,團名!E:G,3,FALSE),"")</f>
        <v/>
      </c>
      <c r="D421" s="1" t="str">
        <f t="shared" si="77"/>
        <v/>
      </c>
      <c r="E421" s="1" t="str">
        <f t="shared" si="78"/>
        <v/>
      </c>
      <c r="F421" s="1" t="str">
        <f>IF(官網匯出!F421="已付款","","B0012")</f>
        <v>B0012</v>
      </c>
      <c r="G421" s="1" t="str">
        <f>IF(官網匯出!A421="","",官網匯出!A421)</f>
        <v/>
      </c>
      <c r="H421" s="3" t="str">
        <f>IF(官網匯出!B421="","",官網匯出!B421)</f>
        <v/>
      </c>
      <c r="I421" s="1" t="str">
        <f>IF(官網匯出!C421="","",官網匯出!C421)</f>
        <v/>
      </c>
      <c r="J421" s="1" t="str">
        <f>IF(官網匯出!D421="","",官網匯出!D421)</f>
        <v/>
      </c>
      <c r="K421" s="3" t="str">
        <f>IF(官網匯出!E421="","",官網匯出!E421)</f>
        <v/>
      </c>
      <c r="L421" s="1" t="str">
        <f>IF(官網匯出!F421="","",官網匯出!F421)</f>
        <v/>
      </c>
      <c r="M421" s="1" t="str">
        <f>IF(官網匯出!G421="","",官網匯出!G421)</f>
        <v/>
      </c>
      <c r="N421" s="1" t="str">
        <f>IF(官網匯出!H421="","",官網匯出!H421)</f>
        <v/>
      </c>
      <c r="P421" s="1" t="str">
        <f>IF(官網匯出!J421="","",RIGHT(官網匯出!J421,LEN(官網匯出!J421)-2))</f>
        <v/>
      </c>
      <c r="Q421" s="1" t="str">
        <f>IF(官網匯出!K421="","",官網匯出!K421)</f>
        <v/>
      </c>
      <c r="R421" s="1" t="str">
        <f>IF(官網匯出!L421="","",官網匯出!L421)</f>
        <v/>
      </c>
      <c r="S421" s="1" t="str">
        <f>IF(官網匯出!M421="","",官網匯出!M421)</f>
        <v/>
      </c>
      <c r="T421" s="1" t="str">
        <f>IF(官網匯出!N421="","",官網匯出!N421)</f>
        <v/>
      </c>
      <c r="U421" s="1" t="str">
        <f>IF(官網匯出!O421="","",官網匯出!O421)</f>
        <v/>
      </c>
      <c r="V421" s="1" t="str">
        <f>IF(官網匯出!P421="",IF(G421="","",0),官網匯出!P421)</f>
        <v/>
      </c>
      <c r="W421" s="1" t="str">
        <f>IF(官網匯出!Q421="",IF(G421="","",0),官網匯出!Q421)</f>
        <v/>
      </c>
      <c r="X421" s="1" t="str">
        <f>IF(官網匯出!R421="","",官網匯出!R421)</f>
        <v/>
      </c>
      <c r="Y421" s="1" t="str">
        <f>IF(官網匯出!S421="","",官網匯出!S421)</f>
        <v/>
      </c>
      <c r="Z421" s="1" t="str">
        <f>IF(G421="","",官網匯出!T421)</f>
        <v/>
      </c>
      <c r="AA421" s="1" t="str">
        <f>IF(G421="","",官網匯出!AK421)</f>
        <v/>
      </c>
      <c r="AB421" s="1" t="str">
        <f>IF(G421="","",IF(官網匯出!V421="","",官網匯出!V421))</f>
        <v/>
      </c>
      <c r="AJ421" s="1" t="str">
        <f>IF(G421="","",IF(官網匯出!AE421="","",官網匯出!AE421))</f>
        <v/>
      </c>
      <c r="AK421" s="1" t="str">
        <f>IF(G421="","",IF(官網匯出!AD421="","",官網匯出!AD421))</f>
        <v/>
      </c>
      <c r="AL421" s="1" t="str">
        <f t="shared" si="79"/>
        <v>0</v>
      </c>
      <c r="AM421" s="1" t="str">
        <f>IF(官網匯出!AG421="","",官網匯出!AG421)</f>
        <v/>
      </c>
      <c r="AN421" s="1" t="str">
        <f>IF(G421="","",IF(官網匯出!AH421="","",官網匯出!AH421))</f>
        <v/>
      </c>
      <c r="AO421" s="14" t="str">
        <f t="shared" si="80"/>
        <v/>
      </c>
      <c r="AP421" s="14" t="str">
        <f t="shared" si="81"/>
        <v>1</v>
      </c>
      <c r="AQ421" s="14" t="str">
        <f t="shared" si="82"/>
        <v>0</v>
      </c>
      <c r="AR421" s="1" t="str">
        <f t="shared" si="83"/>
        <v/>
      </c>
      <c r="AS421" s="1" t="str">
        <f t="shared" si="84"/>
        <v/>
      </c>
      <c r="AT421" s="1" t="str">
        <f t="shared" si="85"/>
        <v/>
      </c>
      <c r="AU421" s="1" t="str">
        <f t="shared" si="76"/>
        <v/>
      </c>
      <c r="AV421" s="1" t="e">
        <f>IF(VLOOKUP(G421,官網匯出!A:AQ,42,FALSE)="","[黃金盾官網]",VLOOKUP(G421,官網匯出!A:AQ,42,FALSE))</f>
        <v>#N/A</v>
      </c>
      <c r="AW421" s="1" t="e">
        <f>IF(LEFT(VLOOKUP(G421,官網匯出!A:AS,43,FALSE),2)="","web",LEFT(VLOOKUP(G421,官網匯出!A:AS,43,FALSE),2))</f>
        <v>#N/A</v>
      </c>
      <c r="AX421" s="1" t="str">
        <f t="shared" si="86"/>
        <v>O</v>
      </c>
    </row>
    <row r="422" spans="1:50">
      <c r="A422" s="1" t="str">
        <f>IF(G422="","",VLOOKUP(官網轉換!AW422,團名!A:B,2,FALSE))</f>
        <v/>
      </c>
      <c r="B422" s="1" t="str">
        <f>IF(G422="","",IF(LEFT(VLOOKUP(G422,官網匯出!A:AQ,43,0),2)="wf",VLOOKUP(VLOOKUP(G422,官網匯出!A:AQ,43,0),團名!$I$1:$K$12,2,FALSE),"N0071"))</f>
        <v/>
      </c>
      <c r="C422" s="1" t="str">
        <f>IFERROR(VLOOKUP(官網匯出!D422,團名!E:G,3,FALSE),"")</f>
        <v/>
      </c>
      <c r="D422" s="1" t="str">
        <f t="shared" si="77"/>
        <v/>
      </c>
      <c r="E422" s="1" t="str">
        <f t="shared" si="78"/>
        <v/>
      </c>
      <c r="F422" s="1" t="str">
        <f>IF(官網匯出!F422="已付款","","B0012")</f>
        <v>B0012</v>
      </c>
      <c r="G422" s="1" t="str">
        <f>IF(官網匯出!A422="","",官網匯出!A422)</f>
        <v/>
      </c>
      <c r="H422" s="3" t="str">
        <f>IF(官網匯出!B422="","",官網匯出!B422)</f>
        <v/>
      </c>
      <c r="I422" s="1" t="str">
        <f>IF(官網匯出!C422="","",官網匯出!C422)</f>
        <v/>
      </c>
      <c r="J422" s="1" t="str">
        <f>IF(官網匯出!D422="","",官網匯出!D422)</f>
        <v/>
      </c>
      <c r="K422" s="3" t="str">
        <f>IF(官網匯出!E422="","",官網匯出!E422)</f>
        <v/>
      </c>
      <c r="L422" s="1" t="str">
        <f>IF(官網匯出!F422="","",官網匯出!F422)</f>
        <v/>
      </c>
      <c r="M422" s="1" t="str">
        <f>IF(官網匯出!G422="","",官網匯出!G422)</f>
        <v/>
      </c>
      <c r="N422" s="1" t="str">
        <f>IF(官網匯出!H422="","",官網匯出!H422)</f>
        <v/>
      </c>
      <c r="P422" s="1" t="str">
        <f>IF(官網匯出!J422="","",RIGHT(官網匯出!J422,LEN(官網匯出!J422)-2))</f>
        <v/>
      </c>
      <c r="Q422" s="1" t="str">
        <f>IF(官網匯出!K422="","",官網匯出!K422)</f>
        <v/>
      </c>
      <c r="R422" s="1" t="str">
        <f>IF(官網匯出!L422="","",官網匯出!L422)</f>
        <v/>
      </c>
      <c r="S422" s="1" t="str">
        <f>IF(官網匯出!M422="","",官網匯出!M422)</f>
        <v/>
      </c>
      <c r="T422" s="1" t="str">
        <f>IF(官網匯出!N422="","",官網匯出!N422)</f>
        <v/>
      </c>
      <c r="U422" s="1" t="str">
        <f>IF(官網匯出!O422="","",官網匯出!O422)</f>
        <v/>
      </c>
      <c r="V422" s="1" t="str">
        <f>IF(官網匯出!P422="",IF(G422="","",0),官網匯出!P422)</f>
        <v/>
      </c>
      <c r="W422" s="1" t="str">
        <f>IF(官網匯出!Q422="",IF(G422="","",0),官網匯出!Q422)</f>
        <v/>
      </c>
      <c r="X422" s="1" t="str">
        <f>IF(官網匯出!R422="","",官網匯出!R422)</f>
        <v/>
      </c>
      <c r="Y422" s="1" t="str">
        <f>IF(官網匯出!S422="","",官網匯出!S422)</f>
        <v/>
      </c>
      <c r="Z422" s="1" t="str">
        <f>IF(G422="","",官網匯出!T422)</f>
        <v/>
      </c>
      <c r="AA422" s="1" t="str">
        <f>IF(G422="","",官網匯出!AK422)</f>
        <v/>
      </c>
      <c r="AB422" s="1" t="str">
        <f>IF(G422="","",IF(官網匯出!V422="","",官網匯出!V422))</f>
        <v/>
      </c>
      <c r="AJ422" s="1" t="str">
        <f>IF(G422="","",IF(官網匯出!AE422="","",官網匯出!AE422))</f>
        <v/>
      </c>
      <c r="AK422" s="1" t="str">
        <f>IF(G422="","",IF(官網匯出!AD422="","",官網匯出!AD422))</f>
        <v/>
      </c>
      <c r="AL422" s="1" t="str">
        <f t="shared" si="79"/>
        <v>0</v>
      </c>
      <c r="AM422" s="1" t="str">
        <f>IF(官網匯出!AG422="","",官網匯出!AG422)</f>
        <v/>
      </c>
      <c r="AN422" s="1" t="str">
        <f>IF(G422="","",IF(官網匯出!AH422="","",官網匯出!AH422))</f>
        <v/>
      </c>
      <c r="AO422" s="14" t="str">
        <f t="shared" si="80"/>
        <v/>
      </c>
      <c r="AP422" s="14" t="str">
        <f t="shared" si="81"/>
        <v>1</v>
      </c>
      <c r="AQ422" s="14" t="str">
        <f t="shared" si="82"/>
        <v>0</v>
      </c>
      <c r="AR422" s="1" t="str">
        <f t="shared" si="83"/>
        <v/>
      </c>
      <c r="AS422" s="1" t="str">
        <f t="shared" si="84"/>
        <v/>
      </c>
      <c r="AT422" s="1" t="str">
        <f t="shared" si="85"/>
        <v/>
      </c>
      <c r="AU422" s="1" t="str">
        <f t="shared" si="76"/>
        <v/>
      </c>
      <c r="AV422" s="1" t="e">
        <f>IF(VLOOKUP(G422,官網匯出!A:AQ,42,FALSE)="","[黃金盾官網]",VLOOKUP(G422,官網匯出!A:AQ,42,FALSE))</f>
        <v>#N/A</v>
      </c>
      <c r="AW422" s="1" t="e">
        <f>IF(LEFT(VLOOKUP(G422,官網匯出!A:AS,43,FALSE),2)="","web",LEFT(VLOOKUP(G422,官網匯出!A:AS,43,FALSE),2))</f>
        <v>#N/A</v>
      </c>
      <c r="AX422" s="1" t="str">
        <f t="shared" si="86"/>
        <v>O</v>
      </c>
    </row>
    <row r="423" spans="1:50">
      <c r="A423" s="1" t="str">
        <f>IF(G423="","",VLOOKUP(官網轉換!AW423,團名!A:B,2,FALSE))</f>
        <v/>
      </c>
      <c r="B423" s="1" t="str">
        <f>IF(G423="","",IF(LEFT(VLOOKUP(G423,官網匯出!A:AQ,43,0),2)="wf",VLOOKUP(VLOOKUP(G423,官網匯出!A:AQ,43,0),團名!$I$1:$K$12,2,FALSE),"N0071"))</f>
        <v/>
      </c>
      <c r="C423" s="1" t="str">
        <f>IFERROR(VLOOKUP(官網匯出!D423,團名!E:G,3,FALSE),"")</f>
        <v/>
      </c>
      <c r="D423" s="1" t="str">
        <f t="shared" si="77"/>
        <v/>
      </c>
      <c r="E423" s="1" t="str">
        <f t="shared" si="78"/>
        <v/>
      </c>
      <c r="F423" s="1" t="str">
        <f>IF(官網匯出!F423="已付款","","B0012")</f>
        <v>B0012</v>
      </c>
      <c r="G423" s="1" t="str">
        <f>IF(官網匯出!A423="","",官網匯出!A423)</f>
        <v/>
      </c>
      <c r="H423" s="3" t="str">
        <f>IF(官網匯出!B423="","",官網匯出!B423)</f>
        <v/>
      </c>
      <c r="I423" s="1" t="str">
        <f>IF(官網匯出!C423="","",官網匯出!C423)</f>
        <v/>
      </c>
      <c r="J423" s="1" t="str">
        <f>IF(官網匯出!D423="","",官網匯出!D423)</f>
        <v/>
      </c>
      <c r="K423" s="3" t="str">
        <f>IF(官網匯出!E423="","",官網匯出!E423)</f>
        <v/>
      </c>
      <c r="L423" s="1" t="str">
        <f>IF(官網匯出!F423="","",官網匯出!F423)</f>
        <v/>
      </c>
      <c r="M423" s="1" t="str">
        <f>IF(官網匯出!G423="","",官網匯出!G423)</f>
        <v/>
      </c>
      <c r="N423" s="1" t="str">
        <f>IF(官網匯出!H423="","",官網匯出!H423)</f>
        <v/>
      </c>
      <c r="P423" s="1" t="str">
        <f>IF(官網匯出!J423="","",RIGHT(官網匯出!J423,LEN(官網匯出!J423)-2))</f>
        <v/>
      </c>
      <c r="Q423" s="1" t="str">
        <f>IF(官網匯出!K423="","",官網匯出!K423)</f>
        <v/>
      </c>
      <c r="R423" s="1" t="str">
        <f>IF(官網匯出!L423="","",官網匯出!L423)</f>
        <v/>
      </c>
      <c r="S423" s="1" t="str">
        <f>IF(官網匯出!M423="","",官網匯出!M423)</f>
        <v/>
      </c>
      <c r="T423" s="1" t="str">
        <f>IF(官網匯出!N423="","",官網匯出!N423)</f>
        <v/>
      </c>
      <c r="U423" s="1" t="str">
        <f>IF(官網匯出!O423="","",官網匯出!O423)</f>
        <v/>
      </c>
      <c r="V423" s="1" t="str">
        <f>IF(官網匯出!P423="",IF(G423="","",0),官網匯出!P423)</f>
        <v/>
      </c>
      <c r="W423" s="1" t="str">
        <f>IF(官網匯出!Q423="",IF(G423="","",0),官網匯出!Q423)</f>
        <v/>
      </c>
      <c r="X423" s="1" t="str">
        <f>IF(官網匯出!R423="","",官網匯出!R423)</f>
        <v/>
      </c>
      <c r="Y423" s="1" t="str">
        <f>IF(官網匯出!S423="","",官網匯出!S423)</f>
        <v/>
      </c>
      <c r="Z423" s="1" t="str">
        <f>IF(G423="","",官網匯出!T423)</f>
        <v/>
      </c>
      <c r="AA423" s="1" t="str">
        <f>IF(G423="","",官網匯出!AK423)</f>
        <v/>
      </c>
      <c r="AB423" s="1" t="str">
        <f>IF(G423="","",IF(官網匯出!V423="","",官網匯出!V423))</f>
        <v/>
      </c>
      <c r="AJ423" s="1" t="str">
        <f>IF(G423="","",IF(官網匯出!AE423="","",官網匯出!AE423))</f>
        <v/>
      </c>
      <c r="AK423" s="1" t="str">
        <f>IF(G423="","",IF(官網匯出!AD423="","",官網匯出!AD423))</f>
        <v/>
      </c>
      <c r="AL423" s="1" t="str">
        <f t="shared" si="79"/>
        <v>0</v>
      </c>
      <c r="AM423" s="1" t="str">
        <f>IF(官網匯出!AG423="","",官網匯出!AG423)</f>
        <v/>
      </c>
      <c r="AN423" s="1" t="str">
        <f>IF(G423="","",IF(官網匯出!AH423="","",官網匯出!AH423))</f>
        <v/>
      </c>
      <c r="AO423" s="14" t="str">
        <f t="shared" si="80"/>
        <v/>
      </c>
      <c r="AP423" s="14" t="str">
        <f t="shared" si="81"/>
        <v>1</v>
      </c>
      <c r="AQ423" s="14" t="str">
        <f t="shared" si="82"/>
        <v>0</v>
      </c>
      <c r="AR423" s="1" t="str">
        <f t="shared" si="83"/>
        <v/>
      </c>
      <c r="AS423" s="1" t="str">
        <f t="shared" si="84"/>
        <v/>
      </c>
      <c r="AT423" s="1" t="str">
        <f t="shared" si="85"/>
        <v/>
      </c>
      <c r="AU423" s="1" t="str">
        <f t="shared" si="76"/>
        <v/>
      </c>
      <c r="AV423" s="1" t="e">
        <f>IF(VLOOKUP(G423,官網匯出!A:AQ,42,FALSE)="","[黃金盾官網]",VLOOKUP(G423,官網匯出!A:AQ,42,FALSE))</f>
        <v>#N/A</v>
      </c>
      <c r="AW423" s="1" t="e">
        <f>IF(LEFT(VLOOKUP(G423,官網匯出!A:AS,43,FALSE),2)="","web",LEFT(VLOOKUP(G423,官網匯出!A:AS,43,FALSE),2))</f>
        <v>#N/A</v>
      </c>
      <c r="AX423" s="1" t="str">
        <f t="shared" si="86"/>
        <v>O</v>
      </c>
    </row>
    <row r="424" spans="1:50">
      <c r="A424" s="1" t="str">
        <f>IF(G424="","",VLOOKUP(官網轉換!AW424,團名!A:B,2,FALSE))</f>
        <v/>
      </c>
      <c r="B424" s="1" t="str">
        <f>IF(G424="","",IF(LEFT(VLOOKUP(G424,官網匯出!A:AQ,43,0),2)="wf",VLOOKUP(VLOOKUP(G424,官網匯出!A:AQ,43,0),團名!$I$1:$K$12,2,FALSE),"N0071"))</f>
        <v/>
      </c>
      <c r="C424" s="1" t="str">
        <f>IFERROR(VLOOKUP(官網匯出!D424,團名!E:G,3,FALSE),"")</f>
        <v/>
      </c>
      <c r="D424" s="1" t="str">
        <f t="shared" si="77"/>
        <v/>
      </c>
      <c r="E424" s="1" t="str">
        <f t="shared" si="78"/>
        <v/>
      </c>
      <c r="F424" s="1" t="str">
        <f>IF(官網匯出!F424="已付款","","B0012")</f>
        <v>B0012</v>
      </c>
      <c r="G424" s="1" t="str">
        <f>IF(官網匯出!A424="","",官網匯出!A424)</f>
        <v/>
      </c>
      <c r="H424" s="3" t="str">
        <f>IF(官網匯出!B424="","",官網匯出!B424)</f>
        <v/>
      </c>
      <c r="I424" s="1" t="str">
        <f>IF(官網匯出!C424="","",官網匯出!C424)</f>
        <v/>
      </c>
      <c r="J424" s="1" t="str">
        <f>IF(官網匯出!D424="","",官網匯出!D424)</f>
        <v/>
      </c>
      <c r="K424" s="3" t="str">
        <f>IF(官網匯出!E424="","",官網匯出!E424)</f>
        <v/>
      </c>
      <c r="L424" s="1" t="str">
        <f>IF(官網匯出!F424="","",官網匯出!F424)</f>
        <v/>
      </c>
      <c r="M424" s="1" t="str">
        <f>IF(官網匯出!G424="","",官網匯出!G424)</f>
        <v/>
      </c>
      <c r="N424" s="1" t="str">
        <f>IF(官網匯出!H424="","",官網匯出!H424)</f>
        <v/>
      </c>
      <c r="P424" s="1" t="str">
        <f>IF(官網匯出!J424="","",RIGHT(官網匯出!J424,LEN(官網匯出!J424)-2))</f>
        <v/>
      </c>
      <c r="Q424" s="1" t="str">
        <f>IF(官網匯出!K424="","",官網匯出!K424)</f>
        <v/>
      </c>
      <c r="R424" s="1" t="str">
        <f>IF(官網匯出!L424="","",官網匯出!L424)</f>
        <v/>
      </c>
      <c r="S424" s="1" t="str">
        <f>IF(官網匯出!M424="","",官網匯出!M424)</f>
        <v/>
      </c>
      <c r="T424" s="1" t="str">
        <f>IF(官網匯出!N424="","",官網匯出!N424)</f>
        <v/>
      </c>
      <c r="U424" s="1" t="str">
        <f>IF(官網匯出!O424="","",官網匯出!O424)</f>
        <v/>
      </c>
      <c r="V424" s="1" t="str">
        <f>IF(官網匯出!P424="",IF(G424="","",0),官網匯出!P424)</f>
        <v/>
      </c>
      <c r="W424" s="1" t="str">
        <f>IF(官網匯出!Q424="",IF(G424="","",0),官網匯出!Q424)</f>
        <v/>
      </c>
      <c r="X424" s="1" t="str">
        <f>IF(官網匯出!R424="","",官網匯出!R424)</f>
        <v/>
      </c>
      <c r="Y424" s="1" t="str">
        <f>IF(官網匯出!S424="","",官網匯出!S424)</f>
        <v/>
      </c>
      <c r="Z424" s="1" t="str">
        <f>IF(G424="","",官網匯出!T424)</f>
        <v/>
      </c>
      <c r="AA424" s="1" t="str">
        <f>IF(G424="","",官網匯出!AK424)</f>
        <v/>
      </c>
      <c r="AB424" s="1" t="str">
        <f>IF(G424="","",IF(官網匯出!V424="","",官網匯出!V424))</f>
        <v/>
      </c>
      <c r="AJ424" s="1" t="str">
        <f>IF(G424="","",IF(官網匯出!AE424="","",官網匯出!AE424))</f>
        <v/>
      </c>
      <c r="AK424" s="1" t="str">
        <f>IF(G424="","",IF(官網匯出!AD424="","",官網匯出!AD424))</f>
        <v/>
      </c>
      <c r="AL424" s="1" t="str">
        <f t="shared" si="79"/>
        <v>0</v>
      </c>
      <c r="AM424" s="1" t="str">
        <f>IF(官網匯出!AG424="","",官網匯出!AG424)</f>
        <v/>
      </c>
      <c r="AN424" s="1" t="str">
        <f>IF(G424="","",IF(官網匯出!AH424="","",官網匯出!AH424))</f>
        <v/>
      </c>
      <c r="AO424" s="14" t="str">
        <f t="shared" si="80"/>
        <v/>
      </c>
      <c r="AP424" s="14" t="str">
        <f t="shared" si="81"/>
        <v>1</v>
      </c>
      <c r="AQ424" s="14" t="str">
        <f t="shared" si="82"/>
        <v>0</v>
      </c>
      <c r="AR424" s="1" t="str">
        <f t="shared" si="83"/>
        <v/>
      </c>
      <c r="AS424" s="1" t="str">
        <f t="shared" si="84"/>
        <v/>
      </c>
      <c r="AT424" s="1" t="str">
        <f t="shared" si="85"/>
        <v/>
      </c>
      <c r="AU424" s="1" t="str">
        <f t="shared" si="76"/>
        <v/>
      </c>
      <c r="AV424" s="1" t="e">
        <f>IF(VLOOKUP(G424,官網匯出!A:AQ,42,FALSE)="","[黃金盾官網]",VLOOKUP(G424,官網匯出!A:AQ,42,FALSE))</f>
        <v>#N/A</v>
      </c>
      <c r="AW424" s="1" t="e">
        <f>IF(LEFT(VLOOKUP(G424,官網匯出!A:AS,43,FALSE),2)="","web",LEFT(VLOOKUP(G424,官網匯出!A:AS,43,FALSE),2))</f>
        <v>#N/A</v>
      </c>
      <c r="AX424" s="1" t="str">
        <f t="shared" si="86"/>
        <v>O</v>
      </c>
    </row>
    <row r="425" spans="1:50">
      <c r="A425" s="1" t="str">
        <f>IF(G425="","",VLOOKUP(官網轉換!AW425,團名!A:B,2,FALSE))</f>
        <v/>
      </c>
      <c r="B425" s="1" t="str">
        <f>IF(G425="","",IF(LEFT(VLOOKUP(G425,官網匯出!A:AQ,43,0),2)="wf",VLOOKUP(VLOOKUP(G425,官網匯出!A:AQ,43,0),團名!$I$1:$K$12,2,FALSE),"N0071"))</f>
        <v/>
      </c>
      <c r="C425" s="1" t="str">
        <f>IFERROR(VLOOKUP(官網匯出!D425,團名!E:G,3,FALSE),"")</f>
        <v/>
      </c>
      <c r="D425" s="1" t="str">
        <f t="shared" si="77"/>
        <v/>
      </c>
      <c r="E425" s="1" t="str">
        <f t="shared" si="78"/>
        <v/>
      </c>
      <c r="F425" s="1" t="str">
        <f>IF(官網匯出!F425="已付款","","B0012")</f>
        <v>B0012</v>
      </c>
      <c r="G425" s="1" t="str">
        <f>IF(官網匯出!A425="","",官網匯出!A425)</f>
        <v/>
      </c>
      <c r="H425" s="3" t="str">
        <f>IF(官網匯出!B425="","",官網匯出!B425)</f>
        <v/>
      </c>
      <c r="I425" s="1" t="str">
        <f>IF(官網匯出!C425="","",官網匯出!C425)</f>
        <v/>
      </c>
      <c r="J425" s="1" t="str">
        <f>IF(官網匯出!D425="","",官網匯出!D425)</f>
        <v/>
      </c>
      <c r="K425" s="3" t="str">
        <f>IF(官網匯出!E425="","",官網匯出!E425)</f>
        <v/>
      </c>
      <c r="L425" s="1" t="str">
        <f>IF(官網匯出!F425="","",官網匯出!F425)</f>
        <v/>
      </c>
      <c r="M425" s="1" t="str">
        <f>IF(官網匯出!G425="","",官網匯出!G425)</f>
        <v/>
      </c>
      <c r="N425" s="1" t="str">
        <f>IF(官網匯出!H425="","",官網匯出!H425)</f>
        <v/>
      </c>
      <c r="P425" s="1" t="str">
        <f>IF(官網匯出!J425="","",RIGHT(官網匯出!J425,LEN(官網匯出!J425)-2))</f>
        <v/>
      </c>
      <c r="Q425" s="1" t="str">
        <f>IF(官網匯出!K425="","",官網匯出!K425)</f>
        <v/>
      </c>
      <c r="R425" s="1" t="str">
        <f>IF(官網匯出!L425="","",官網匯出!L425)</f>
        <v/>
      </c>
      <c r="S425" s="1" t="str">
        <f>IF(官網匯出!M425="","",官網匯出!M425)</f>
        <v/>
      </c>
      <c r="T425" s="1" t="str">
        <f>IF(官網匯出!N425="","",官網匯出!N425)</f>
        <v/>
      </c>
      <c r="U425" s="1" t="str">
        <f>IF(官網匯出!O425="","",官網匯出!O425)</f>
        <v/>
      </c>
      <c r="V425" s="1" t="str">
        <f>IF(官網匯出!P425="",IF(G425="","",0),官網匯出!P425)</f>
        <v/>
      </c>
      <c r="W425" s="1" t="str">
        <f>IF(官網匯出!Q425="",IF(G425="","",0),官網匯出!Q425)</f>
        <v/>
      </c>
      <c r="X425" s="1" t="str">
        <f>IF(官網匯出!R425="","",官網匯出!R425)</f>
        <v/>
      </c>
      <c r="Y425" s="1" t="str">
        <f>IF(官網匯出!S425="","",官網匯出!S425)</f>
        <v/>
      </c>
      <c r="Z425" s="1" t="str">
        <f>IF(G425="","",官網匯出!T425)</f>
        <v/>
      </c>
      <c r="AA425" s="1" t="str">
        <f>IF(G425="","",官網匯出!AK425)</f>
        <v/>
      </c>
      <c r="AB425" s="1" t="str">
        <f>IF(G425="","",IF(官網匯出!V425="","",官網匯出!V425))</f>
        <v/>
      </c>
      <c r="AJ425" s="1" t="str">
        <f>IF(G425="","",IF(官網匯出!AE425="","",官網匯出!AE425))</f>
        <v/>
      </c>
      <c r="AK425" s="1" t="str">
        <f>IF(G425="","",IF(官網匯出!AD425="","",官網匯出!AD425))</f>
        <v/>
      </c>
      <c r="AL425" s="1" t="str">
        <f t="shared" si="79"/>
        <v>0</v>
      </c>
      <c r="AM425" s="1" t="str">
        <f>IF(官網匯出!AG425="","",官網匯出!AG425)</f>
        <v/>
      </c>
      <c r="AN425" s="1" t="str">
        <f>IF(G425="","",IF(官網匯出!AH425="","",官網匯出!AH425))</f>
        <v/>
      </c>
      <c r="AO425" s="14" t="str">
        <f t="shared" si="80"/>
        <v/>
      </c>
      <c r="AP425" s="14" t="str">
        <f t="shared" si="81"/>
        <v>1</v>
      </c>
      <c r="AQ425" s="14" t="str">
        <f t="shared" si="82"/>
        <v>0</v>
      </c>
      <c r="AR425" s="1" t="str">
        <f t="shared" si="83"/>
        <v/>
      </c>
      <c r="AS425" s="1" t="str">
        <f t="shared" si="84"/>
        <v/>
      </c>
      <c r="AT425" s="1" t="str">
        <f t="shared" si="85"/>
        <v/>
      </c>
      <c r="AU425" s="1" t="str">
        <f t="shared" si="76"/>
        <v/>
      </c>
      <c r="AV425" s="1" t="e">
        <f>IF(VLOOKUP(G425,官網匯出!A:AQ,42,FALSE)="","[黃金盾官網]",VLOOKUP(G425,官網匯出!A:AQ,42,FALSE))</f>
        <v>#N/A</v>
      </c>
      <c r="AW425" s="1" t="e">
        <f>IF(LEFT(VLOOKUP(G425,官網匯出!A:AS,43,FALSE),2)="","web",LEFT(VLOOKUP(G425,官網匯出!A:AS,43,FALSE),2))</f>
        <v>#N/A</v>
      </c>
      <c r="AX425" s="1" t="str">
        <f t="shared" si="86"/>
        <v>O</v>
      </c>
    </row>
    <row r="426" spans="1:50">
      <c r="A426" s="1" t="str">
        <f>IF(G426="","",VLOOKUP(官網轉換!AW426,團名!A:B,2,FALSE))</f>
        <v/>
      </c>
      <c r="B426" s="1" t="str">
        <f>IF(G426="","",IF(LEFT(VLOOKUP(G426,官網匯出!A:AQ,43,0),2)="wf",VLOOKUP(VLOOKUP(G426,官網匯出!A:AQ,43,0),團名!$I$1:$K$12,2,FALSE),"N0071"))</f>
        <v/>
      </c>
      <c r="C426" s="1" t="str">
        <f>IFERROR(VLOOKUP(官網匯出!D426,團名!E:G,3,FALSE),"")</f>
        <v/>
      </c>
      <c r="D426" s="1" t="str">
        <f t="shared" si="77"/>
        <v/>
      </c>
      <c r="E426" s="1" t="str">
        <f t="shared" si="78"/>
        <v/>
      </c>
      <c r="F426" s="1" t="str">
        <f>IF(官網匯出!F426="已付款","","B0012")</f>
        <v>B0012</v>
      </c>
      <c r="G426" s="1" t="str">
        <f>IF(官網匯出!A426="","",官網匯出!A426)</f>
        <v/>
      </c>
      <c r="H426" s="3" t="str">
        <f>IF(官網匯出!B426="","",官網匯出!B426)</f>
        <v/>
      </c>
      <c r="I426" s="1" t="str">
        <f>IF(官網匯出!C426="","",官網匯出!C426)</f>
        <v/>
      </c>
      <c r="J426" s="1" t="str">
        <f>IF(官網匯出!D426="","",官網匯出!D426)</f>
        <v/>
      </c>
      <c r="K426" s="3" t="str">
        <f>IF(官網匯出!E426="","",官網匯出!E426)</f>
        <v/>
      </c>
      <c r="L426" s="1" t="str">
        <f>IF(官網匯出!F426="","",官網匯出!F426)</f>
        <v/>
      </c>
      <c r="M426" s="1" t="str">
        <f>IF(官網匯出!G426="","",官網匯出!G426)</f>
        <v/>
      </c>
      <c r="N426" s="1" t="str">
        <f>IF(官網匯出!H426="","",官網匯出!H426)</f>
        <v/>
      </c>
      <c r="P426" s="1" t="str">
        <f>IF(官網匯出!J426="","",RIGHT(官網匯出!J426,LEN(官網匯出!J426)-2))</f>
        <v/>
      </c>
      <c r="Q426" s="1" t="str">
        <f>IF(官網匯出!K426="","",官網匯出!K426)</f>
        <v/>
      </c>
      <c r="R426" s="1" t="str">
        <f>IF(官網匯出!L426="","",官網匯出!L426)</f>
        <v/>
      </c>
      <c r="S426" s="1" t="str">
        <f>IF(官網匯出!M426="","",官網匯出!M426)</f>
        <v/>
      </c>
      <c r="T426" s="1" t="str">
        <f>IF(官網匯出!N426="","",官網匯出!N426)</f>
        <v/>
      </c>
      <c r="U426" s="1" t="str">
        <f>IF(官網匯出!O426="","",官網匯出!O426)</f>
        <v/>
      </c>
      <c r="V426" s="1" t="str">
        <f>IF(官網匯出!P426="",IF(G426="","",0),官網匯出!P426)</f>
        <v/>
      </c>
      <c r="W426" s="1" t="str">
        <f>IF(官網匯出!Q426="",IF(G426="","",0),官網匯出!Q426)</f>
        <v/>
      </c>
      <c r="X426" s="1" t="str">
        <f>IF(官網匯出!R426="","",官網匯出!R426)</f>
        <v/>
      </c>
      <c r="Y426" s="1" t="str">
        <f>IF(官網匯出!S426="","",官網匯出!S426)</f>
        <v/>
      </c>
      <c r="Z426" s="1" t="str">
        <f>IF(G426="","",官網匯出!T426)</f>
        <v/>
      </c>
      <c r="AA426" s="1" t="str">
        <f>IF(G426="","",官網匯出!AK426)</f>
        <v/>
      </c>
      <c r="AB426" s="1" t="str">
        <f>IF(G426="","",IF(官網匯出!V426="","",官網匯出!V426))</f>
        <v/>
      </c>
      <c r="AJ426" s="1" t="str">
        <f>IF(G426="","",IF(官網匯出!AE426="","",官網匯出!AE426))</f>
        <v/>
      </c>
      <c r="AK426" s="1" t="str">
        <f>IF(G426="","",IF(官網匯出!AD426="","",官網匯出!AD426))</f>
        <v/>
      </c>
      <c r="AL426" s="1" t="str">
        <f t="shared" si="79"/>
        <v>0</v>
      </c>
      <c r="AM426" s="1" t="str">
        <f>IF(官網匯出!AG426="","",官網匯出!AG426)</f>
        <v/>
      </c>
      <c r="AN426" s="1" t="str">
        <f>IF(G426="","",IF(官網匯出!AH426="","",官網匯出!AH426))</f>
        <v/>
      </c>
      <c r="AO426" s="14" t="str">
        <f t="shared" si="80"/>
        <v/>
      </c>
      <c r="AP426" s="14" t="str">
        <f t="shared" si="81"/>
        <v>1</v>
      </c>
      <c r="AQ426" s="14" t="str">
        <f t="shared" si="82"/>
        <v>0</v>
      </c>
      <c r="AR426" s="1" t="str">
        <f t="shared" si="83"/>
        <v/>
      </c>
      <c r="AS426" s="1" t="str">
        <f t="shared" si="84"/>
        <v/>
      </c>
      <c r="AT426" s="1" t="str">
        <f t="shared" si="85"/>
        <v/>
      </c>
      <c r="AU426" s="1" t="str">
        <f t="shared" si="76"/>
        <v/>
      </c>
      <c r="AV426" s="1" t="e">
        <f>IF(VLOOKUP(G426,官網匯出!A:AQ,42,FALSE)="","[黃金盾官網]",VLOOKUP(G426,官網匯出!A:AQ,42,FALSE))</f>
        <v>#N/A</v>
      </c>
      <c r="AW426" s="1" t="e">
        <f>IF(LEFT(VLOOKUP(G426,官網匯出!A:AS,43,FALSE),2)="","web",LEFT(VLOOKUP(G426,官網匯出!A:AS,43,FALSE),2))</f>
        <v>#N/A</v>
      </c>
      <c r="AX426" s="1" t="str">
        <f t="shared" si="86"/>
        <v>O</v>
      </c>
    </row>
    <row r="427" spans="1:50">
      <c r="A427" s="1" t="str">
        <f>IF(G427="","",VLOOKUP(官網轉換!AW427,團名!A:B,2,FALSE))</f>
        <v/>
      </c>
      <c r="B427" s="1" t="str">
        <f>IF(G427="","",IF(LEFT(VLOOKUP(G427,官網匯出!A:AQ,43,0),2)="wf",VLOOKUP(VLOOKUP(G427,官網匯出!A:AQ,43,0),團名!$I$1:$K$12,2,FALSE),"N0071"))</f>
        <v/>
      </c>
      <c r="C427" s="1" t="str">
        <f>IFERROR(VLOOKUP(官網匯出!D427,團名!E:G,3,FALSE),"")</f>
        <v/>
      </c>
      <c r="D427" s="1" t="str">
        <f t="shared" si="77"/>
        <v/>
      </c>
      <c r="E427" s="1" t="str">
        <f t="shared" si="78"/>
        <v/>
      </c>
      <c r="F427" s="1" t="str">
        <f>IF(官網匯出!F427="已付款","","B0012")</f>
        <v>B0012</v>
      </c>
      <c r="G427" s="1" t="str">
        <f>IF(官網匯出!A427="","",官網匯出!A427)</f>
        <v/>
      </c>
      <c r="H427" s="3" t="str">
        <f>IF(官網匯出!B427="","",官網匯出!B427)</f>
        <v/>
      </c>
      <c r="I427" s="1" t="str">
        <f>IF(官網匯出!C427="","",官網匯出!C427)</f>
        <v/>
      </c>
      <c r="J427" s="1" t="str">
        <f>IF(官網匯出!D427="","",官網匯出!D427)</f>
        <v/>
      </c>
      <c r="K427" s="3" t="str">
        <f>IF(官網匯出!E427="","",官網匯出!E427)</f>
        <v/>
      </c>
      <c r="L427" s="1" t="str">
        <f>IF(官網匯出!F427="","",官網匯出!F427)</f>
        <v/>
      </c>
      <c r="M427" s="1" t="str">
        <f>IF(官網匯出!G427="","",官網匯出!G427)</f>
        <v/>
      </c>
      <c r="N427" s="1" t="str">
        <f>IF(官網匯出!H427="","",官網匯出!H427)</f>
        <v/>
      </c>
      <c r="P427" s="1" t="str">
        <f>IF(官網匯出!J427="","",RIGHT(官網匯出!J427,LEN(官網匯出!J427)-2))</f>
        <v/>
      </c>
      <c r="Q427" s="1" t="str">
        <f>IF(官網匯出!K427="","",官網匯出!K427)</f>
        <v/>
      </c>
      <c r="R427" s="1" t="str">
        <f>IF(官網匯出!L427="","",官網匯出!L427)</f>
        <v/>
      </c>
      <c r="S427" s="1" t="str">
        <f>IF(官網匯出!M427="","",官網匯出!M427)</f>
        <v/>
      </c>
      <c r="T427" s="1" t="str">
        <f>IF(官網匯出!N427="","",官網匯出!N427)</f>
        <v/>
      </c>
      <c r="U427" s="1" t="str">
        <f>IF(官網匯出!O427="","",官網匯出!O427)</f>
        <v/>
      </c>
      <c r="V427" s="1" t="str">
        <f>IF(官網匯出!P427="",IF(G427="","",0),官網匯出!P427)</f>
        <v/>
      </c>
      <c r="W427" s="1" t="str">
        <f>IF(官網匯出!Q427="",IF(G427="","",0),官網匯出!Q427)</f>
        <v/>
      </c>
      <c r="X427" s="1" t="str">
        <f>IF(官網匯出!R427="","",官網匯出!R427)</f>
        <v/>
      </c>
      <c r="Y427" s="1" t="str">
        <f>IF(官網匯出!S427="","",官網匯出!S427)</f>
        <v/>
      </c>
      <c r="Z427" s="1" t="str">
        <f>IF(G427="","",官網匯出!T427)</f>
        <v/>
      </c>
      <c r="AA427" s="1" t="str">
        <f>IF(G427="","",官網匯出!AK427)</f>
        <v/>
      </c>
      <c r="AB427" s="1" t="str">
        <f>IF(G427="","",IF(官網匯出!V427="","",官網匯出!V427))</f>
        <v/>
      </c>
      <c r="AJ427" s="1" t="str">
        <f>IF(G427="","",IF(官網匯出!AE427="","",官網匯出!AE427))</f>
        <v/>
      </c>
      <c r="AK427" s="1" t="str">
        <f>IF(G427="","",IF(官網匯出!AD427="","",官網匯出!AD427))</f>
        <v/>
      </c>
      <c r="AL427" s="1" t="str">
        <f t="shared" si="79"/>
        <v>0</v>
      </c>
      <c r="AM427" s="1" t="str">
        <f>IF(官網匯出!AG427="","",官網匯出!AG427)</f>
        <v/>
      </c>
      <c r="AN427" s="1" t="str">
        <f>IF(G427="","",IF(官網匯出!AH427="","",官網匯出!AH427))</f>
        <v/>
      </c>
      <c r="AO427" s="14" t="str">
        <f t="shared" si="80"/>
        <v/>
      </c>
      <c r="AP427" s="14" t="str">
        <f t="shared" si="81"/>
        <v>1</v>
      </c>
      <c r="AQ427" s="14" t="str">
        <f t="shared" si="82"/>
        <v>0</v>
      </c>
      <c r="AR427" s="1" t="str">
        <f t="shared" si="83"/>
        <v/>
      </c>
      <c r="AS427" s="1" t="str">
        <f t="shared" si="84"/>
        <v/>
      </c>
      <c r="AT427" s="1" t="str">
        <f t="shared" si="85"/>
        <v/>
      </c>
      <c r="AU427" s="1" t="str">
        <f t="shared" si="76"/>
        <v/>
      </c>
      <c r="AV427" s="1" t="e">
        <f>IF(VLOOKUP(G427,官網匯出!A:AQ,42,FALSE)="","[黃金盾官網]",VLOOKUP(G427,官網匯出!A:AQ,42,FALSE))</f>
        <v>#N/A</v>
      </c>
      <c r="AW427" s="1" t="e">
        <f>IF(LEFT(VLOOKUP(G427,官網匯出!A:AS,43,FALSE),2)="","web",LEFT(VLOOKUP(G427,官網匯出!A:AS,43,FALSE),2))</f>
        <v>#N/A</v>
      </c>
      <c r="AX427" s="1" t="str">
        <f t="shared" si="86"/>
        <v>O</v>
      </c>
    </row>
    <row r="428" spans="1:50">
      <c r="A428" s="1" t="str">
        <f>IF(G428="","",VLOOKUP(官網轉換!AW428,團名!A:B,2,FALSE))</f>
        <v/>
      </c>
      <c r="B428" s="1" t="str">
        <f>IF(G428="","",IF(LEFT(VLOOKUP(G428,官網匯出!A:AQ,43,0),2)="wf",VLOOKUP(VLOOKUP(G428,官網匯出!A:AQ,43,0),團名!$I$1:$K$12,2,FALSE),"N0071"))</f>
        <v/>
      </c>
      <c r="C428" s="1" t="str">
        <f>IFERROR(VLOOKUP(官網匯出!D428,團名!E:G,3,FALSE),"")</f>
        <v/>
      </c>
      <c r="D428" s="1" t="str">
        <f t="shared" si="77"/>
        <v/>
      </c>
      <c r="E428" s="1" t="str">
        <f t="shared" si="78"/>
        <v/>
      </c>
      <c r="F428" s="1" t="str">
        <f>IF(官網匯出!F428="已付款","","B0012")</f>
        <v>B0012</v>
      </c>
      <c r="G428" s="1" t="str">
        <f>IF(官網匯出!A428="","",官網匯出!A428)</f>
        <v/>
      </c>
      <c r="H428" s="3" t="str">
        <f>IF(官網匯出!B428="","",官網匯出!B428)</f>
        <v/>
      </c>
      <c r="I428" s="1" t="str">
        <f>IF(官網匯出!C428="","",官網匯出!C428)</f>
        <v/>
      </c>
      <c r="J428" s="1" t="str">
        <f>IF(官網匯出!D428="","",官網匯出!D428)</f>
        <v/>
      </c>
      <c r="K428" s="3" t="str">
        <f>IF(官網匯出!E428="","",官網匯出!E428)</f>
        <v/>
      </c>
      <c r="L428" s="1" t="str">
        <f>IF(官網匯出!F428="","",官網匯出!F428)</f>
        <v/>
      </c>
      <c r="M428" s="1" t="str">
        <f>IF(官網匯出!G428="","",官網匯出!G428)</f>
        <v/>
      </c>
      <c r="N428" s="1" t="str">
        <f>IF(官網匯出!H428="","",官網匯出!H428)</f>
        <v/>
      </c>
      <c r="P428" s="1" t="str">
        <f>IF(官網匯出!J428="","",RIGHT(官網匯出!J428,LEN(官網匯出!J428)-2))</f>
        <v/>
      </c>
      <c r="Q428" s="1" t="str">
        <f>IF(官網匯出!K428="","",官網匯出!K428)</f>
        <v/>
      </c>
      <c r="R428" s="1" t="str">
        <f>IF(官網匯出!L428="","",官網匯出!L428)</f>
        <v/>
      </c>
      <c r="S428" s="1" t="str">
        <f>IF(官網匯出!M428="","",官網匯出!M428)</f>
        <v/>
      </c>
      <c r="T428" s="1" t="str">
        <f>IF(官網匯出!N428="","",官網匯出!N428)</f>
        <v/>
      </c>
      <c r="U428" s="1" t="str">
        <f>IF(官網匯出!O428="","",官網匯出!O428)</f>
        <v/>
      </c>
      <c r="V428" s="1" t="str">
        <f>IF(官網匯出!P428="",IF(G428="","",0),官網匯出!P428)</f>
        <v/>
      </c>
      <c r="W428" s="1" t="str">
        <f>IF(官網匯出!Q428="",IF(G428="","",0),官網匯出!Q428)</f>
        <v/>
      </c>
      <c r="X428" s="1" t="str">
        <f>IF(官網匯出!R428="","",官網匯出!R428)</f>
        <v/>
      </c>
      <c r="Y428" s="1" t="str">
        <f>IF(官網匯出!S428="","",官網匯出!S428)</f>
        <v/>
      </c>
      <c r="Z428" s="1" t="str">
        <f>IF(G428="","",官網匯出!T428)</f>
        <v/>
      </c>
      <c r="AA428" s="1" t="str">
        <f>IF(G428="","",官網匯出!AK428)</f>
        <v/>
      </c>
      <c r="AB428" s="1" t="str">
        <f>IF(G428="","",IF(官網匯出!V428="","",官網匯出!V428))</f>
        <v/>
      </c>
      <c r="AJ428" s="1" t="str">
        <f>IF(G428="","",IF(官網匯出!AE428="","",官網匯出!AE428))</f>
        <v/>
      </c>
      <c r="AK428" s="1" t="str">
        <f>IF(G428="","",IF(官網匯出!AD428="","",官網匯出!AD428))</f>
        <v/>
      </c>
      <c r="AL428" s="1" t="str">
        <f t="shared" si="79"/>
        <v>0</v>
      </c>
      <c r="AM428" s="1" t="str">
        <f>IF(官網匯出!AG428="","",官網匯出!AG428)</f>
        <v/>
      </c>
      <c r="AN428" s="1" t="str">
        <f>IF(G428="","",IF(官網匯出!AH428="","",官網匯出!AH428))</f>
        <v/>
      </c>
      <c r="AO428" s="14" t="str">
        <f t="shared" si="80"/>
        <v/>
      </c>
      <c r="AP428" s="14" t="str">
        <f t="shared" si="81"/>
        <v>1</v>
      </c>
      <c r="AQ428" s="14" t="str">
        <f t="shared" si="82"/>
        <v>0</v>
      </c>
      <c r="AR428" s="1" t="str">
        <f t="shared" si="83"/>
        <v/>
      </c>
      <c r="AS428" s="1" t="str">
        <f t="shared" si="84"/>
        <v/>
      </c>
      <c r="AT428" s="1" t="str">
        <f t="shared" si="85"/>
        <v/>
      </c>
      <c r="AU428" s="1" t="str">
        <f t="shared" si="76"/>
        <v/>
      </c>
      <c r="AV428" s="1" t="e">
        <f>IF(VLOOKUP(G428,官網匯出!A:AQ,42,FALSE)="","[黃金盾官網]",VLOOKUP(G428,官網匯出!A:AQ,42,FALSE))</f>
        <v>#N/A</v>
      </c>
      <c r="AW428" s="1" t="e">
        <f>IF(LEFT(VLOOKUP(G428,官網匯出!A:AS,43,FALSE),2)="","web",LEFT(VLOOKUP(G428,官網匯出!A:AS,43,FALSE),2))</f>
        <v>#N/A</v>
      </c>
      <c r="AX428" s="1" t="str">
        <f t="shared" si="86"/>
        <v>O</v>
      </c>
    </row>
    <row r="429" spans="1:50">
      <c r="A429" s="1" t="str">
        <f>IF(G429="","",VLOOKUP(官網轉換!AW429,團名!A:B,2,FALSE))</f>
        <v/>
      </c>
      <c r="B429" s="1" t="str">
        <f>IF(G429="","",IF(LEFT(VLOOKUP(G429,官網匯出!A:AQ,43,0),2)="wf",VLOOKUP(VLOOKUP(G429,官網匯出!A:AQ,43,0),團名!$I$1:$K$12,2,FALSE),"N0071"))</f>
        <v/>
      </c>
      <c r="C429" s="1" t="str">
        <f>IFERROR(VLOOKUP(官網匯出!D429,團名!E:G,3,FALSE),"")</f>
        <v/>
      </c>
      <c r="D429" s="1" t="str">
        <f t="shared" si="77"/>
        <v/>
      </c>
      <c r="E429" s="1" t="str">
        <f t="shared" si="78"/>
        <v/>
      </c>
      <c r="F429" s="1" t="str">
        <f>IF(官網匯出!F429="已付款","","B0012")</f>
        <v>B0012</v>
      </c>
      <c r="G429" s="1" t="str">
        <f>IF(官網匯出!A429="","",官網匯出!A429)</f>
        <v/>
      </c>
      <c r="H429" s="3" t="str">
        <f>IF(官網匯出!B429="","",官網匯出!B429)</f>
        <v/>
      </c>
      <c r="I429" s="1" t="str">
        <f>IF(官網匯出!C429="","",官網匯出!C429)</f>
        <v/>
      </c>
      <c r="J429" s="1" t="str">
        <f>IF(官網匯出!D429="","",官網匯出!D429)</f>
        <v/>
      </c>
      <c r="K429" s="3" t="str">
        <f>IF(官網匯出!E429="","",官網匯出!E429)</f>
        <v/>
      </c>
      <c r="L429" s="1" t="str">
        <f>IF(官網匯出!F429="","",官網匯出!F429)</f>
        <v/>
      </c>
      <c r="M429" s="1" t="str">
        <f>IF(官網匯出!G429="","",官網匯出!G429)</f>
        <v/>
      </c>
      <c r="N429" s="1" t="str">
        <f>IF(官網匯出!H429="","",官網匯出!H429)</f>
        <v/>
      </c>
      <c r="P429" s="1" t="str">
        <f>IF(官網匯出!J429="","",RIGHT(官網匯出!J429,LEN(官網匯出!J429)-2))</f>
        <v/>
      </c>
      <c r="Q429" s="1" t="str">
        <f>IF(官網匯出!K429="","",官網匯出!K429)</f>
        <v/>
      </c>
      <c r="R429" s="1" t="str">
        <f>IF(官網匯出!L429="","",官網匯出!L429)</f>
        <v/>
      </c>
      <c r="S429" s="1" t="str">
        <f>IF(官網匯出!M429="","",官網匯出!M429)</f>
        <v/>
      </c>
      <c r="T429" s="1" t="str">
        <f>IF(官網匯出!N429="","",官網匯出!N429)</f>
        <v/>
      </c>
      <c r="U429" s="1" t="str">
        <f>IF(官網匯出!O429="","",官網匯出!O429)</f>
        <v/>
      </c>
      <c r="V429" s="1" t="str">
        <f>IF(官網匯出!P429="",IF(G429="","",0),官網匯出!P429)</f>
        <v/>
      </c>
      <c r="W429" s="1" t="str">
        <f>IF(官網匯出!Q429="",IF(G429="","",0),官網匯出!Q429)</f>
        <v/>
      </c>
      <c r="X429" s="1" t="str">
        <f>IF(官網匯出!R429="","",官網匯出!R429)</f>
        <v/>
      </c>
      <c r="Y429" s="1" t="str">
        <f>IF(官網匯出!S429="","",官網匯出!S429)</f>
        <v/>
      </c>
      <c r="Z429" s="1" t="str">
        <f>IF(G429="","",官網匯出!T429)</f>
        <v/>
      </c>
      <c r="AA429" s="1" t="str">
        <f>IF(G429="","",官網匯出!AK429)</f>
        <v/>
      </c>
      <c r="AB429" s="1" t="str">
        <f>IF(G429="","",IF(官網匯出!V429="","",官網匯出!V429))</f>
        <v/>
      </c>
      <c r="AJ429" s="1" t="str">
        <f>IF(G429="","",IF(官網匯出!AE429="","",官網匯出!AE429))</f>
        <v/>
      </c>
      <c r="AK429" s="1" t="str">
        <f>IF(G429="","",IF(官網匯出!AD429="","",官網匯出!AD429))</f>
        <v/>
      </c>
      <c r="AL429" s="1" t="str">
        <f t="shared" si="79"/>
        <v>0</v>
      </c>
      <c r="AM429" s="1" t="str">
        <f>IF(官網匯出!AG429="","",官網匯出!AG429)</f>
        <v/>
      </c>
      <c r="AN429" s="1" t="str">
        <f>IF(G429="","",IF(官網匯出!AH429="","",官網匯出!AH429))</f>
        <v/>
      </c>
      <c r="AO429" s="14" t="str">
        <f t="shared" si="80"/>
        <v/>
      </c>
      <c r="AP429" s="14" t="str">
        <f t="shared" si="81"/>
        <v>1</v>
      </c>
      <c r="AQ429" s="14" t="str">
        <f t="shared" si="82"/>
        <v>0</v>
      </c>
      <c r="AR429" s="1" t="str">
        <f t="shared" si="83"/>
        <v/>
      </c>
      <c r="AS429" s="1" t="str">
        <f t="shared" si="84"/>
        <v/>
      </c>
      <c r="AT429" s="1" t="str">
        <f t="shared" si="85"/>
        <v/>
      </c>
      <c r="AU429" s="1" t="str">
        <f t="shared" si="76"/>
        <v/>
      </c>
      <c r="AV429" s="1" t="e">
        <f>IF(VLOOKUP(G429,官網匯出!A:AQ,42,FALSE)="","[黃金盾官網]",VLOOKUP(G429,官網匯出!A:AQ,42,FALSE))</f>
        <v>#N/A</v>
      </c>
      <c r="AW429" s="1" t="e">
        <f>IF(LEFT(VLOOKUP(G429,官網匯出!A:AS,43,FALSE),2)="","web",LEFT(VLOOKUP(G429,官網匯出!A:AS,43,FALSE),2))</f>
        <v>#N/A</v>
      </c>
      <c r="AX429" s="1" t="str">
        <f t="shared" si="86"/>
        <v>O</v>
      </c>
    </row>
    <row r="430" spans="1:50">
      <c r="A430" s="1" t="str">
        <f>IF(G430="","",VLOOKUP(官網轉換!AW430,團名!A:B,2,FALSE))</f>
        <v/>
      </c>
      <c r="B430" s="1" t="str">
        <f>IF(G430="","",IF(LEFT(VLOOKUP(G430,官網匯出!A:AQ,43,0),2)="wf",VLOOKUP(VLOOKUP(G430,官網匯出!A:AQ,43,0),團名!$I$1:$K$12,2,FALSE),"N0071"))</f>
        <v/>
      </c>
      <c r="C430" s="1" t="str">
        <f>IFERROR(VLOOKUP(官網匯出!D430,團名!E:G,3,FALSE),"")</f>
        <v/>
      </c>
      <c r="D430" s="1" t="str">
        <f t="shared" si="77"/>
        <v/>
      </c>
      <c r="E430" s="1" t="str">
        <f t="shared" si="78"/>
        <v/>
      </c>
      <c r="F430" s="1" t="str">
        <f>IF(官網匯出!F430="已付款","","B0012")</f>
        <v>B0012</v>
      </c>
      <c r="G430" s="1" t="str">
        <f>IF(官網匯出!A430="","",官網匯出!A430)</f>
        <v/>
      </c>
      <c r="H430" s="3" t="str">
        <f>IF(官網匯出!B430="","",官網匯出!B430)</f>
        <v/>
      </c>
      <c r="I430" s="1" t="str">
        <f>IF(官網匯出!C430="","",官網匯出!C430)</f>
        <v/>
      </c>
      <c r="J430" s="1" t="str">
        <f>IF(官網匯出!D430="","",官網匯出!D430)</f>
        <v/>
      </c>
      <c r="K430" s="3" t="str">
        <f>IF(官網匯出!E430="","",官網匯出!E430)</f>
        <v/>
      </c>
      <c r="L430" s="1" t="str">
        <f>IF(官網匯出!F430="","",官網匯出!F430)</f>
        <v/>
      </c>
      <c r="M430" s="1" t="str">
        <f>IF(官網匯出!G430="","",官網匯出!G430)</f>
        <v/>
      </c>
      <c r="N430" s="1" t="str">
        <f>IF(官網匯出!H430="","",官網匯出!H430)</f>
        <v/>
      </c>
      <c r="P430" s="1" t="str">
        <f>IF(官網匯出!J430="","",RIGHT(官網匯出!J430,LEN(官網匯出!J430)-2))</f>
        <v/>
      </c>
      <c r="Q430" s="1" t="str">
        <f>IF(官網匯出!K430="","",官網匯出!K430)</f>
        <v/>
      </c>
      <c r="R430" s="1" t="str">
        <f>IF(官網匯出!L430="","",官網匯出!L430)</f>
        <v/>
      </c>
      <c r="S430" s="1" t="str">
        <f>IF(官網匯出!M430="","",官網匯出!M430)</f>
        <v/>
      </c>
      <c r="T430" s="1" t="str">
        <f>IF(官網匯出!N430="","",官網匯出!N430)</f>
        <v/>
      </c>
      <c r="U430" s="1" t="str">
        <f>IF(官網匯出!O430="","",官網匯出!O430)</f>
        <v/>
      </c>
      <c r="V430" s="1" t="str">
        <f>IF(官網匯出!P430="",IF(G430="","",0),官網匯出!P430)</f>
        <v/>
      </c>
      <c r="W430" s="1" t="str">
        <f>IF(官網匯出!Q430="",IF(G430="","",0),官網匯出!Q430)</f>
        <v/>
      </c>
      <c r="X430" s="1" t="str">
        <f>IF(官網匯出!R430="","",官網匯出!R430)</f>
        <v/>
      </c>
      <c r="Y430" s="1" t="str">
        <f>IF(官網匯出!S430="","",官網匯出!S430)</f>
        <v/>
      </c>
      <c r="Z430" s="1" t="str">
        <f>IF(G430="","",官網匯出!T430)</f>
        <v/>
      </c>
      <c r="AA430" s="1" t="str">
        <f>IF(G430="","",官網匯出!AK430)</f>
        <v/>
      </c>
      <c r="AB430" s="1" t="str">
        <f>IF(G430="","",IF(官網匯出!V430="","",官網匯出!V430))</f>
        <v/>
      </c>
      <c r="AJ430" s="1" t="str">
        <f>IF(G430="","",IF(官網匯出!AE430="","",官網匯出!AE430))</f>
        <v/>
      </c>
      <c r="AK430" s="1" t="str">
        <f>IF(G430="","",IF(官網匯出!AD430="","",官網匯出!AD430))</f>
        <v/>
      </c>
      <c r="AL430" s="1" t="str">
        <f t="shared" si="79"/>
        <v>0</v>
      </c>
      <c r="AM430" s="1" t="str">
        <f>IF(官網匯出!AG430="","",官網匯出!AG430)</f>
        <v/>
      </c>
      <c r="AN430" s="1" t="str">
        <f>IF(G430="","",IF(官網匯出!AH430="","",官網匯出!AH430))</f>
        <v/>
      </c>
      <c r="AO430" s="14" t="str">
        <f t="shared" si="80"/>
        <v/>
      </c>
      <c r="AP430" s="14" t="str">
        <f t="shared" si="81"/>
        <v>1</v>
      </c>
      <c r="AQ430" s="14" t="str">
        <f t="shared" si="82"/>
        <v>0</v>
      </c>
      <c r="AR430" s="1" t="str">
        <f t="shared" si="83"/>
        <v/>
      </c>
      <c r="AS430" s="1" t="str">
        <f t="shared" si="84"/>
        <v/>
      </c>
      <c r="AT430" s="1" t="str">
        <f t="shared" si="85"/>
        <v/>
      </c>
      <c r="AU430" s="1" t="str">
        <f t="shared" si="76"/>
        <v/>
      </c>
      <c r="AV430" s="1" t="e">
        <f>IF(VLOOKUP(G430,官網匯出!A:AQ,42,FALSE)="","[黃金盾官網]",VLOOKUP(G430,官網匯出!A:AQ,42,FALSE))</f>
        <v>#N/A</v>
      </c>
      <c r="AW430" s="1" t="e">
        <f>IF(LEFT(VLOOKUP(G430,官網匯出!A:AS,43,FALSE),2)="","web",LEFT(VLOOKUP(G430,官網匯出!A:AS,43,FALSE),2))</f>
        <v>#N/A</v>
      </c>
      <c r="AX430" s="1" t="str">
        <f t="shared" si="86"/>
        <v>O</v>
      </c>
    </row>
    <row r="431" spans="1:50">
      <c r="A431" s="1" t="str">
        <f>IF(G431="","",VLOOKUP(官網轉換!AW431,團名!A:B,2,FALSE))</f>
        <v/>
      </c>
      <c r="B431" s="1" t="str">
        <f>IF(G431="","",IF(LEFT(VLOOKUP(G431,官網匯出!A:AQ,43,0),2)="wf",VLOOKUP(VLOOKUP(G431,官網匯出!A:AQ,43,0),團名!$I$1:$K$12,2,FALSE),"N0071"))</f>
        <v/>
      </c>
      <c r="C431" s="1" t="str">
        <f>IFERROR(VLOOKUP(官網匯出!D431,團名!E:G,3,FALSE),"")</f>
        <v/>
      </c>
      <c r="D431" s="1" t="str">
        <f t="shared" si="77"/>
        <v/>
      </c>
      <c r="E431" s="1" t="str">
        <f t="shared" si="78"/>
        <v/>
      </c>
      <c r="F431" s="1" t="str">
        <f>IF(官網匯出!F431="已付款","","B0012")</f>
        <v>B0012</v>
      </c>
      <c r="G431" s="1" t="str">
        <f>IF(官網匯出!A431="","",官網匯出!A431)</f>
        <v/>
      </c>
      <c r="H431" s="3" t="str">
        <f>IF(官網匯出!B431="","",官網匯出!B431)</f>
        <v/>
      </c>
      <c r="I431" s="1" t="str">
        <f>IF(官網匯出!C431="","",官網匯出!C431)</f>
        <v/>
      </c>
      <c r="J431" s="1" t="str">
        <f>IF(官網匯出!D431="","",官網匯出!D431)</f>
        <v/>
      </c>
      <c r="K431" s="3" t="str">
        <f>IF(官網匯出!E431="","",官網匯出!E431)</f>
        <v/>
      </c>
      <c r="L431" s="1" t="str">
        <f>IF(官網匯出!F431="","",官網匯出!F431)</f>
        <v/>
      </c>
      <c r="M431" s="1" t="str">
        <f>IF(官網匯出!G431="","",官網匯出!G431)</f>
        <v/>
      </c>
      <c r="N431" s="1" t="str">
        <f>IF(官網匯出!H431="","",官網匯出!H431)</f>
        <v/>
      </c>
      <c r="P431" s="1" t="str">
        <f>IF(官網匯出!J431="","",RIGHT(官網匯出!J431,LEN(官網匯出!J431)-2))</f>
        <v/>
      </c>
      <c r="Q431" s="1" t="str">
        <f>IF(官網匯出!K431="","",官網匯出!K431)</f>
        <v/>
      </c>
      <c r="R431" s="1" t="str">
        <f>IF(官網匯出!L431="","",官網匯出!L431)</f>
        <v/>
      </c>
      <c r="S431" s="1" t="str">
        <f>IF(官網匯出!M431="","",官網匯出!M431)</f>
        <v/>
      </c>
      <c r="T431" s="1" t="str">
        <f>IF(官網匯出!N431="","",官網匯出!N431)</f>
        <v/>
      </c>
      <c r="U431" s="1" t="str">
        <f>IF(官網匯出!O431="","",官網匯出!O431)</f>
        <v/>
      </c>
      <c r="V431" s="1" t="str">
        <f>IF(官網匯出!P431="",IF(G431="","",0),官網匯出!P431)</f>
        <v/>
      </c>
      <c r="W431" s="1" t="str">
        <f>IF(官網匯出!Q431="",IF(G431="","",0),官網匯出!Q431)</f>
        <v/>
      </c>
      <c r="X431" s="1" t="str">
        <f>IF(官網匯出!R431="","",官網匯出!R431)</f>
        <v/>
      </c>
      <c r="Y431" s="1" t="str">
        <f>IF(官網匯出!S431="","",官網匯出!S431)</f>
        <v/>
      </c>
      <c r="Z431" s="1" t="str">
        <f>IF(G431="","",官網匯出!T431)</f>
        <v/>
      </c>
      <c r="AA431" s="1" t="str">
        <f>IF(G431="","",官網匯出!AK431)</f>
        <v/>
      </c>
      <c r="AB431" s="1" t="str">
        <f>IF(G431="","",IF(官網匯出!V431="","",官網匯出!V431))</f>
        <v/>
      </c>
      <c r="AJ431" s="1" t="str">
        <f>IF(G431="","",IF(官網匯出!AE431="","",官網匯出!AE431))</f>
        <v/>
      </c>
      <c r="AK431" s="1" t="str">
        <f>IF(G431="","",IF(官網匯出!AD431="","",官網匯出!AD431))</f>
        <v/>
      </c>
      <c r="AL431" s="1" t="str">
        <f t="shared" si="79"/>
        <v>0</v>
      </c>
      <c r="AM431" s="1" t="str">
        <f>IF(官網匯出!AG431="","",官網匯出!AG431)</f>
        <v/>
      </c>
      <c r="AN431" s="1" t="str">
        <f>IF(G431="","",IF(官網匯出!AH431="","",官網匯出!AH431))</f>
        <v/>
      </c>
      <c r="AO431" s="14" t="str">
        <f t="shared" si="80"/>
        <v/>
      </c>
      <c r="AP431" s="14" t="str">
        <f t="shared" si="81"/>
        <v>1</v>
      </c>
      <c r="AQ431" s="14" t="str">
        <f t="shared" si="82"/>
        <v>0</v>
      </c>
      <c r="AR431" s="1" t="str">
        <f t="shared" si="83"/>
        <v/>
      </c>
      <c r="AS431" s="1" t="str">
        <f t="shared" si="84"/>
        <v/>
      </c>
      <c r="AT431" s="1" t="str">
        <f t="shared" si="85"/>
        <v/>
      </c>
      <c r="AU431" s="1" t="str">
        <f t="shared" si="76"/>
        <v/>
      </c>
      <c r="AV431" s="1" t="e">
        <f>IF(VLOOKUP(G431,官網匯出!A:AQ,42,FALSE)="","[黃金盾官網]",VLOOKUP(G431,官網匯出!A:AQ,42,FALSE))</f>
        <v>#N/A</v>
      </c>
      <c r="AW431" s="1" t="e">
        <f>IF(LEFT(VLOOKUP(G431,官網匯出!A:AS,43,FALSE),2)="","web",LEFT(VLOOKUP(G431,官網匯出!A:AS,43,FALSE),2))</f>
        <v>#N/A</v>
      </c>
      <c r="AX431" s="1" t="str">
        <f t="shared" si="86"/>
        <v>O</v>
      </c>
    </row>
    <row r="432" spans="1:50">
      <c r="A432" s="1" t="str">
        <f>IF(G432="","",VLOOKUP(官網轉換!AW432,團名!A:B,2,FALSE))</f>
        <v/>
      </c>
      <c r="B432" s="1" t="str">
        <f>IF(G432="","",IF(LEFT(VLOOKUP(G432,官網匯出!A:AQ,43,0),2)="wf",VLOOKUP(VLOOKUP(G432,官網匯出!A:AQ,43,0),團名!$I$1:$K$12,2,FALSE),"N0071"))</f>
        <v/>
      </c>
      <c r="C432" s="1" t="str">
        <f>IFERROR(VLOOKUP(官網匯出!D432,團名!E:G,3,FALSE),"")</f>
        <v/>
      </c>
      <c r="D432" s="1" t="str">
        <f t="shared" si="77"/>
        <v/>
      </c>
      <c r="E432" s="1" t="str">
        <f t="shared" si="78"/>
        <v/>
      </c>
      <c r="F432" s="1" t="str">
        <f>IF(官網匯出!F432="已付款","","B0012")</f>
        <v>B0012</v>
      </c>
      <c r="G432" s="1" t="str">
        <f>IF(官網匯出!A432="","",官網匯出!A432)</f>
        <v/>
      </c>
      <c r="H432" s="3" t="str">
        <f>IF(官網匯出!B432="","",官網匯出!B432)</f>
        <v/>
      </c>
      <c r="I432" s="1" t="str">
        <f>IF(官網匯出!C432="","",官網匯出!C432)</f>
        <v/>
      </c>
      <c r="J432" s="1" t="str">
        <f>IF(官網匯出!D432="","",官網匯出!D432)</f>
        <v/>
      </c>
      <c r="K432" s="3" t="str">
        <f>IF(官網匯出!E432="","",官網匯出!E432)</f>
        <v/>
      </c>
      <c r="L432" s="1" t="str">
        <f>IF(官網匯出!F432="","",官網匯出!F432)</f>
        <v/>
      </c>
      <c r="M432" s="1" t="str">
        <f>IF(官網匯出!G432="","",官網匯出!G432)</f>
        <v/>
      </c>
      <c r="N432" s="1" t="str">
        <f>IF(官網匯出!H432="","",官網匯出!H432)</f>
        <v/>
      </c>
      <c r="P432" s="1" t="str">
        <f>IF(官網匯出!J432="","",RIGHT(官網匯出!J432,LEN(官網匯出!J432)-2))</f>
        <v/>
      </c>
      <c r="Q432" s="1" t="str">
        <f>IF(官網匯出!K432="","",官網匯出!K432)</f>
        <v/>
      </c>
      <c r="R432" s="1" t="str">
        <f>IF(官網匯出!L432="","",官網匯出!L432)</f>
        <v/>
      </c>
      <c r="S432" s="1" t="str">
        <f>IF(官網匯出!M432="","",官網匯出!M432)</f>
        <v/>
      </c>
      <c r="T432" s="1" t="str">
        <f>IF(官網匯出!N432="","",官網匯出!N432)</f>
        <v/>
      </c>
      <c r="U432" s="1" t="str">
        <f>IF(官網匯出!O432="","",官網匯出!O432)</f>
        <v/>
      </c>
      <c r="V432" s="1" t="str">
        <f>IF(官網匯出!P432="",IF(G432="","",0),官網匯出!P432)</f>
        <v/>
      </c>
      <c r="W432" s="1" t="str">
        <f>IF(官網匯出!Q432="",IF(G432="","",0),官網匯出!Q432)</f>
        <v/>
      </c>
      <c r="X432" s="1" t="str">
        <f>IF(官網匯出!R432="","",官網匯出!R432)</f>
        <v/>
      </c>
      <c r="Y432" s="1" t="str">
        <f>IF(官網匯出!S432="","",官網匯出!S432)</f>
        <v/>
      </c>
      <c r="Z432" s="1" t="str">
        <f>IF(G432="","",官網匯出!T432)</f>
        <v/>
      </c>
      <c r="AA432" s="1" t="str">
        <f>IF(G432="","",官網匯出!AK432)</f>
        <v/>
      </c>
      <c r="AB432" s="1" t="str">
        <f>IF(G432="","",IF(官網匯出!V432="","",官網匯出!V432))</f>
        <v/>
      </c>
      <c r="AJ432" s="1" t="str">
        <f>IF(G432="","",IF(官網匯出!AE432="","",官網匯出!AE432))</f>
        <v/>
      </c>
      <c r="AK432" s="1" t="str">
        <f>IF(G432="","",IF(官網匯出!AD432="","",官網匯出!AD432))</f>
        <v/>
      </c>
      <c r="AL432" s="1" t="str">
        <f t="shared" si="79"/>
        <v>0</v>
      </c>
      <c r="AM432" s="1" t="str">
        <f>IF(官網匯出!AG432="","",官網匯出!AG432)</f>
        <v/>
      </c>
      <c r="AN432" s="1" t="str">
        <f>IF(G432="","",IF(官網匯出!AH432="","",官網匯出!AH432))</f>
        <v/>
      </c>
      <c r="AO432" s="14" t="str">
        <f t="shared" si="80"/>
        <v/>
      </c>
      <c r="AP432" s="14" t="str">
        <f t="shared" si="81"/>
        <v>1</v>
      </c>
      <c r="AQ432" s="14" t="str">
        <f t="shared" si="82"/>
        <v>0</v>
      </c>
      <c r="AR432" s="1" t="str">
        <f t="shared" si="83"/>
        <v/>
      </c>
      <c r="AS432" s="1" t="str">
        <f t="shared" si="84"/>
        <v/>
      </c>
      <c r="AT432" s="1" t="str">
        <f t="shared" si="85"/>
        <v/>
      </c>
      <c r="AU432" s="1" t="str">
        <f t="shared" si="76"/>
        <v/>
      </c>
      <c r="AV432" s="1" t="e">
        <f>IF(VLOOKUP(G432,官網匯出!A:AQ,42,FALSE)="","[黃金盾官網]",VLOOKUP(G432,官網匯出!A:AQ,42,FALSE))</f>
        <v>#N/A</v>
      </c>
      <c r="AW432" s="1" t="e">
        <f>IF(LEFT(VLOOKUP(G432,官網匯出!A:AS,43,FALSE),2)="","web",LEFT(VLOOKUP(G432,官網匯出!A:AS,43,FALSE),2))</f>
        <v>#N/A</v>
      </c>
      <c r="AX432" s="1" t="str">
        <f t="shared" si="86"/>
        <v>O</v>
      </c>
    </row>
    <row r="433" spans="1:50">
      <c r="A433" s="1" t="str">
        <f>IF(G433="","",VLOOKUP(官網轉換!AW433,團名!A:B,2,FALSE))</f>
        <v/>
      </c>
      <c r="B433" s="1" t="str">
        <f>IF(G433="","",IF(LEFT(VLOOKUP(G433,官網匯出!A:AQ,43,0),2)="wf",VLOOKUP(VLOOKUP(G433,官網匯出!A:AQ,43,0),團名!$I$1:$K$12,2,FALSE),"N0071"))</f>
        <v/>
      </c>
      <c r="C433" s="1" t="str">
        <f>IFERROR(VLOOKUP(官網匯出!D433,團名!E:G,3,FALSE),"")</f>
        <v/>
      </c>
      <c r="D433" s="1" t="str">
        <f t="shared" si="77"/>
        <v/>
      </c>
      <c r="E433" s="1" t="str">
        <f t="shared" si="78"/>
        <v/>
      </c>
      <c r="F433" s="1" t="str">
        <f>IF(官網匯出!F433="已付款","","B0012")</f>
        <v>B0012</v>
      </c>
      <c r="G433" s="1" t="str">
        <f>IF(官網匯出!A433="","",官網匯出!A433)</f>
        <v/>
      </c>
      <c r="H433" s="3" t="str">
        <f>IF(官網匯出!B433="","",官網匯出!B433)</f>
        <v/>
      </c>
      <c r="I433" s="1" t="str">
        <f>IF(官網匯出!C433="","",官網匯出!C433)</f>
        <v/>
      </c>
      <c r="J433" s="1" t="str">
        <f>IF(官網匯出!D433="","",官網匯出!D433)</f>
        <v/>
      </c>
      <c r="K433" s="3" t="str">
        <f>IF(官網匯出!E433="","",官網匯出!E433)</f>
        <v/>
      </c>
      <c r="L433" s="1" t="str">
        <f>IF(官網匯出!F433="","",官網匯出!F433)</f>
        <v/>
      </c>
      <c r="M433" s="1" t="str">
        <f>IF(官網匯出!G433="","",官網匯出!G433)</f>
        <v/>
      </c>
      <c r="N433" s="1" t="str">
        <f>IF(官網匯出!H433="","",官網匯出!H433)</f>
        <v/>
      </c>
      <c r="P433" s="1" t="str">
        <f>IF(官網匯出!J433="","",RIGHT(官網匯出!J433,LEN(官網匯出!J433)-2))</f>
        <v/>
      </c>
      <c r="Q433" s="1" t="str">
        <f>IF(官網匯出!K433="","",官網匯出!K433)</f>
        <v/>
      </c>
      <c r="R433" s="1" t="str">
        <f>IF(官網匯出!L433="","",官網匯出!L433)</f>
        <v/>
      </c>
      <c r="S433" s="1" t="str">
        <f>IF(官網匯出!M433="","",官網匯出!M433)</f>
        <v/>
      </c>
      <c r="T433" s="1" t="str">
        <f>IF(官網匯出!N433="","",官網匯出!N433)</f>
        <v/>
      </c>
      <c r="U433" s="1" t="str">
        <f>IF(官網匯出!O433="","",官網匯出!O433)</f>
        <v/>
      </c>
      <c r="V433" s="1" t="str">
        <f>IF(官網匯出!P433="",IF(G433="","",0),官網匯出!P433)</f>
        <v/>
      </c>
      <c r="W433" s="1" t="str">
        <f>IF(官網匯出!Q433="",IF(G433="","",0),官網匯出!Q433)</f>
        <v/>
      </c>
      <c r="X433" s="1" t="str">
        <f>IF(官網匯出!R433="","",官網匯出!R433)</f>
        <v/>
      </c>
      <c r="Y433" s="1" t="str">
        <f>IF(官網匯出!S433="","",官網匯出!S433)</f>
        <v/>
      </c>
      <c r="Z433" s="1" t="str">
        <f>IF(G433="","",官網匯出!T433)</f>
        <v/>
      </c>
      <c r="AA433" s="1" t="str">
        <f>IF(G433="","",官網匯出!AK433)</f>
        <v/>
      </c>
      <c r="AB433" s="1" t="str">
        <f>IF(G433="","",IF(官網匯出!V433="","",官網匯出!V433))</f>
        <v/>
      </c>
      <c r="AJ433" s="1" t="str">
        <f>IF(G433="","",IF(官網匯出!AE433="","",官網匯出!AE433))</f>
        <v/>
      </c>
      <c r="AK433" s="1" t="str">
        <f>IF(G433="","",IF(官網匯出!AD433="","",官網匯出!AD433))</f>
        <v/>
      </c>
      <c r="AL433" s="1" t="str">
        <f t="shared" si="79"/>
        <v>0</v>
      </c>
      <c r="AM433" s="1" t="str">
        <f>IF(官網匯出!AG433="","",官網匯出!AG433)</f>
        <v/>
      </c>
      <c r="AN433" s="1" t="str">
        <f>IF(G433="","",IF(官網匯出!AH433="","",官網匯出!AH433))</f>
        <v/>
      </c>
      <c r="AO433" s="14" t="str">
        <f t="shared" si="80"/>
        <v/>
      </c>
      <c r="AP433" s="14" t="str">
        <f t="shared" si="81"/>
        <v>1</v>
      </c>
      <c r="AQ433" s="14" t="str">
        <f t="shared" si="82"/>
        <v>0</v>
      </c>
      <c r="AR433" s="1" t="str">
        <f t="shared" si="83"/>
        <v/>
      </c>
      <c r="AS433" s="1" t="str">
        <f t="shared" si="84"/>
        <v/>
      </c>
      <c r="AT433" s="1" t="str">
        <f t="shared" si="85"/>
        <v/>
      </c>
      <c r="AU433" s="1" t="str">
        <f t="shared" si="76"/>
        <v/>
      </c>
      <c r="AV433" s="1" t="e">
        <f>IF(VLOOKUP(G433,官網匯出!A:AQ,42,FALSE)="","[黃金盾官網]",VLOOKUP(G433,官網匯出!A:AQ,42,FALSE))</f>
        <v>#N/A</v>
      </c>
      <c r="AW433" s="1" t="e">
        <f>IF(LEFT(VLOOKUP(G433,官網匯出!A:AS,43,FALSE),2)="","web",LEFT(VLOOKUP(G433,官網匯出!A:AS,43,FALSE),2))</f>
        <v>#N/A</v>
      </c>
      <c r="AX433" s="1" t="str">
        <f t="shared" si="86"/>
        <v>O</v>
      </c>
    </row>
    <row r="434" spans="1:50">
      <c r="A434" s="1" t="str">
        <f>IF(G434="","",VLOOKUP(官網轉換!AW434,團名!A:B,2,FALSE))</f>
        <v/>
      </c>
      <c r="B434" s="1" t="str">
        <f>IF(G434="","",IF(LEFT(VLOOKUP(G434,官網匯出!A:AQ,43,0),2)="wf",VLOOKUP(VLOOKUP(G434,官網匯出!A:AQ,43,0),團名!$I$1:$K$12,2,FALSE),"N0071"))</f>
        <v/>
      </c>
      <c r="C434" s="1" t="str">
        <f>IFERROR(VLOOKUP(官網匯出!D434,團名!E:G,3,FALSE),"")</f>
        <v/>
      </c>
      <c r="D434" s="1" t="str">
        <f t="shared" si="77"/>
        <v/>
      </c>
      <c r="E434" s="1" t="str">
        <f t="shared" si="78"/>
        <v/>
      </c>
      <c r="F434" s="1" t="str">
        <f>IF(官網匯出!F434="已付款","","B0012")</f>
        <v>B0012</v>
      </c>
      <c r="G434" s="1" t="str">
        <f>IF(官網匯出!A434="","",官網匯出!A434)</f>
        <v/>
      </c>
      <c r="H434" s="3" t="str">
        <f>IF(官網匯出!B434="","",官網匯出!B434)</f>
        <v/>
      </c>
      <c r="I434" s="1" t="str">
        <f>IF(官網匯出!C434="","",官網匯出!C434)</f>
        <v/>
      </c>
      <c r="J434" s="1" t="str">
        <f>IF(官網匯出!D434="","",官網匯出!D434)</f>
        <v/>
      </c>
      <c r="K434" s="3" t="str">
        <f>IF(官網匯出!E434="","",官網匯出!E434)</f>
        <v/>
      </c>
      <c r="L434" s="1" t="str">
        <f>IF(官網匯出!F434="","",官網匯出!F434)</f>
        <v/>
      </c>
      <c r="M434" s="1" t="str">
        <f>IF(官網匯出!G434="","",官網匯出!G434)</f>
        <v/>
      </c>
      <c r="N434" s="1" t="str">
        <f>IF(官網匯出!H434="","",官網匯出!H434)</f>
        <v/>
      </c>
      <c r="P434" s="1" t="str">
        <f>IF(官網匯出!J434="","",RIGHT(官網匯出!J434,LEN(官網匯出!J434)-2))</f>
        <v/>
      </c>
      <c r="Q434" s="1" t="str">
        <f>IF(官網匯出!K434="","",官網匯出!K434)</f>
        <v/>
      </c>
      <c r="R434" s="1" t="str">
        <f>IF(官網匯出!L434="","",官網匯出!L434)</f>
        <v/>
      </c>
      <c r="S434" s="1" t="str">
        <f>IF(官網匯出!M434="","",官網匯出!M434)</f>
        <v/>
      </c>
      <c r="T434" s="1" t="str">
        <f>IF(官網匯出!N434="","",官網匯出!N434)</f>
        <v/>
      </c>
      <c r="U434" s="1" t="str">
        <f>IF(官網匯出!O434="","",官網匯出!O434)</f>
        <v/>
      </c>
      <c r="V434" s="1" t="str">
        <f>IF(官網匯出!P434="",IF(G434="","",0),官網匯出!P434)</f>
        <v/>
      </c>
      <c r="W434" s="1" t="str">
        <f>IF(官網匯出!Q434="",IF(G434="","",0),官網匯出!Q434)</f>
        <v/>
      </c>
      <c r="X434" s="1" t="str">
        <f>IF(官網匯出!R434="","",官網匯出!R434)</f>
        <v/>
      </c>
      <c r="Y434" s="1" t="str">
        <f>IF(官網匯出!S434="","",官網匯出!S434)</f>
        <v/>
      </c>
      <c r="Z434" s="1" t="str">
        <f>IF(G434="","",官網匯出!T434)</f>
        <v/>
      </c>
      <c r="AA434" s="1" t="str">
        <f>IF(G434="","",官網匯出!AK434)</f>
        <v/>
      </c>
      <c r="AB434" s="1" t="str">
        <f>IF(G434="","",IF(官網匯出!V434="","",官網匯出!V434))</f>
        <v/>
      </c>
      <c r="AJ434" s="1" t="str">
        <f>IF(G434="","",IF(官網匯出!AE434="","",官網匯出!AE434))</f>
        <v/>
      </c>
      <c r="AK434" s="1" t="str">
        <f>IF(G434="","",IF(官網匯出!AD434="","",官網匯出!AD434))</f>
        <v/>
      </c>
      <c r="AL434" s="1" t="str">
        <f t="shared" si="79"/>
        <v>0</v>
      </c>
      <c r="AM434" s="1" t="str">
        <f>IF(官網匯出!AG434="","",官網匯出!AG434)</f>
        <v/>
      </c>
      <c r="AN434" s="1" t="str">
        <f>IF(G434="","",IF(官網匯出!AH434="","",官網匯出!AH434))</f>
        <v/>
      </c>
      <c r="AO434" s="14" t="str">
        <f t="shared" si="80"/>
        <v/>
      </c>
      <c r="AP434" s="14" t="str">
        <f t="shared" si="81"/>
        <v>1</v>
      </c>
      <c r="AQ434" s="14" t="str">
        <f t="shared" si="82"/>
        <v>0</v>
      </c>
      <c r="AR434" s="1" t="str">
        <f t="shared" si="83"/>
        <v/>
      </c>
      <c r="AS434" s="1" t="str">
        <f t="shared" si="84"/>
        <v/>
      </c>
      <c r="AT434" s="1" t="str">
        <f t="shared" si="85"/>
        <v/>
      </c>
      <c r="AU434" s="1" t="str">
        <f t="shared" si="76"/>
        <v/>
      </c>
      <c r="AV434" s="1" t="e">
        <f>IF(VLOOKUP(G434,官網匯出!A:AQ,42,FALSE)="","[黃金盾官網]",VLOOKUP(G434,官網匯出!A:AQ,42,FALSE))</f>
        <v>#N/A</v>
      </c>
      <c r="AW434" s="1" t="e">
        <f>IF(LEFT(VLOOKUP(G434,官網匯出!A:AS,43,FALSE),2)="","web",LEFT(VLOOKUP(G434,官網匯出!A:AS,43,FALSE),2))</f>
        <v>#N/A</v>
      </c>
      <c r="AX434" s="1" t="str">
        <f t="shared" si="86"/>
        <v>O</v>
      </c>
    </row>
    <row r="435" spans="1:50">
      <c r="A435" s="1" t="str">
        <f>IF(G435="","",VLOOKUP(官網轉換!AW435,團名!A:B,2,FALSE))</f>
        <v/>
      </c>
      <c r="B435" s="1" t="str">
        <f>IF(G435="","",IF(LEFT(VLOOKUP(G435,官網匯出!A:AQ,43,0),2)="wf",VLOOKUP(VLOOKUP(G435,官網匯出!A:AQ,43,0),團名!$I$1:$K$12,2,FALSE),"N0071"))</f>
        <v/>
      </c>
      <c r="C435" s="1" t="str">
        <f>IFERROR(VLOOKUP(官網匯出!D435,團名!E:G,3,FALSE),"")</f>
        <v/>
      </c>
      <c r="D435" s="1" t="str">
        <f t="shared" si="77"/>
        <v/>
      </c>
      <c r="E435" s="1" t="str">
        <f t="shared" si="78"/>
        <v/>
      </c>
      <c r="F435" s="1" t="str">
        <f>IF(官網匯出!F435="已付款","","B0012")</f>
        <v>B0012</v>
      </c>
      <c r="G435" s="1" t="str">
        <f>IF(官網匯出!A435="","",官網匯出!A435)</f>
        <v/>
      </c>
      <c r="H435" s="3" t="str">
        <f>IF(官網匯出!B435="","",官網匯出!B435)</f>
        <v/>
      </c>
      <c r="I435" s="1" t="str">
        <f>IF(官網匯出!C435="","",官網匯出!C435)</f>
        <v/>
      </c>
      <c r="J435" s="1" t="str">
        <f>IF(官網匯出!D435="","",官網匯出!D435)</f>
        <v/>
      </c>
      <c r="K435" s="3" t="str">
        <f>IF(官網匯出!E435="","",官網匯出!E435)</f>
        <v/>
      </c>
      <c r="L435" s="1" t="str">
        <f>IF(官網匯出!F435="","",官網匯出!F435)</f>
        <v/>
      </c>
      <c r="M435" s="1" t="str">
        <f>IF(官網匯出!G435="","",官網匯出!G435)</f>
        <v/>
      </c>
      <c r="N435" s="1" t="str">
        <f>IF(官網匯出!H435="","",官網匯出!H435)</f>
        <v/>
      </c>
      <c r="P435" s="1" t="str">
        <f>IF(官網匯出!J435="","",RIGHT(官網匯出!J435,LEN(官網匯出!J435)-2))</f>
        <v/>
      </c>
      <c r="Q435" s="1" t="str">
        <f>IF(官網匯出!K435="","",官網匯出!K435)</f>
        <v/>
      </c>
      <c r="R435" s="1" t="str">
        <f>IF(官網匯出!L435="","",官網匯出!L435)</f>
        <v/>
      </c>
      <c r="S435" s="1" t="str">
        <f>IF(官網匯出!M435="","",官網匯出!M435)</f>
        <v/>
      </c>
      <c r="T435" s="1" t="str">
        <f>IF(官網匯出!N435="","",官網匯出!N435)</f>
        <v/>
      </c>
      <c r="U435" s="1" t="str">
        <f>IF(官網匯出!O435="","",官網匯出!O435)</f>
        <v/>
      </c>
      <c r="V435" s="1" t="str">
        <f>IF(官網匯出!P435="",IF(G435="","",0),官網匯出!P435)</f>
        <v/>
      </c>
      <c r="W435" s="1" t="str">
        <f>IF(官網匯出!Q435="",IF(G435="","",0),官網匯出!Q435)</f>
        <v/>
      </c>
      <c r="X435" s="1" t="str">
        <f>IF(官網匯出!R435="","",官網匯出!R435)</f>
        <v/>
      </c>
      <c r="Y435" s="1" t="str">
        <f>IF(官網匯出!S435="","",官網匯出!S435)</f>
        <v/>
      </c>
      <c r="Z435" s="1" t="str">
        <f>IF(G435="","",官網匯出!T435)</f>
        <v/>
      </c>
      <c r="AA435" s="1" t="str">
        <f>IF(G435="","",官網匯出!AK435)</f>
        <v/>
      </c>
      <c r="AB435" s="1" t="str">
        <f>IF(G435="","",IF(官網匯出!V435="","",官網匯出!V435))</f>
        <v/>
      </c>
      <c r="AJ435" s="1" t="str">
        <f>IF(G435="","",IF(官網匯出!AE435="","",官網匯出!AE435))</f>
        <v/>
      </c>
      <c r="AK435" s="1" t="str">
        <f>IF(G435="","",IF(官網匯出!AD435="","",官網匯出!AD435))</f>
        <v/>
      </c>
      <c r="AL435" s="1" t="str">
        <f t="shared" si="79"/>
        <v>0</v>
      </c>
      <c r="AM435" s="1" t="str">
        <f>IF(官網匯出!AG435="","",官網匯出!AG435)</f>
        <v/>
      </c>
      <c r="AN435" s="1" t="str">
        <f>IF(G435="","",IF(官網匯出!AH435="","",官網匯出!AH435))</f>
        <v/>
      </c>
      <c r="AO435" s="14" t="str">
        <f t="shared" si="80"/>
        <v/>
      </c>
      <c r="AP435" s="14" t="str">
        <f t="shared" si="81"/>
        <v>1</v>
      </c>
      <c r="AQ435" s="14" t="str">
        <f t="shared" si="82"/>
        <v>0</v>
      </c>
      <c r="AR435" s="1" t="str">
        <f t="shared" si="83"/>
        <v/>
      </c>
      <c r="AS435" s="1" t="str">
        <f t="shared" si="84"/>
        <v/>
      </c>
      <c r="AT435" s="1" t="str">
        <f t="shared" si="85"/>
        <v/>
      </c>
      <c r="AU435" s="1" t="str">
        <f t="shared" si="76"/>
        <v/>
      </c>
      <c r="AV435" s="1" t="e">
        <f>IF(VLOOKUP(G435,官網匯出!A:AQ,42,FALSE)="","[黃金盾官網]",VLOOKUP(G435,官網匯出!A:AQ,42,FALSE))</f>
        <v>#N/A</v>
      </c>
      <c r="AW435" s="1" t="e">
        <f>IF(LEFT(VLOOKUP(G435,官網匯出!A:AS,43,FALSE),2)="","web",LEFT(VLOOKUP(G435,官網匯出!A:AS,43,FALSE),2))</f>
        <v>#N/A</v>
      </c>
      <c r="AX435" s="1" t="str">
        <f t="shared" si="86"/>
        <v>O</v>
      </c>
    </row>
    <row r="436" spans="1:50">
      <c r="A436" s="1" t="str">
        <f>IF(G436="","",VLOOKUP(官網轉換!AW436,團名!A:B,2,FALSE))</f>
        <v/>
      </c>
      <c r="B436" s="1" t="str">
        <f>IF(G436="","",IF(LEFT(VLOOKUP(G436,官網匯出!A:AQ,43,0),2)="wf",VLOOKUP(VLOOKUP(G436,官網匯出!A:AQ,43,0),團名!$I$1:$K$12,2,FALSE),"N0071"))</f>
        <v/>
      </c>
      <c r="C436" s="1" t="str">
        <f>IFERROR(VLOOKUP(官網匯出!D436,團名!E:G,3,FALSE),"")</f>
        <v/>
      </c>
      <c r="D436" s="1" t="str">
        <f t="shared" si="77"/>
        <v/>
      </c>
      <c r="E436" s="1" t="str">
        <f t="shared" si="78"/>
        <v/>
      </c>
      <c r="F436" s="1" t="str">
        <f>IF(官網匯出!F436="已付款","","B0012")</f>
        <v>B0012</v>
      </c>
      <c r="G436" s="1" t="str">
        <f>IF(官網匯出!A436="","",官網匯出!A436)</f>
        <v/>
      </c>
      <c r="H436" s="3" t="str">
        <f>IF(官網匯出!B436="","",官網匯出!B436)</f>
        <v/>
      </c>
      <c r="I436" s="1" t="str">
        <f>IF(官網匯出!C436="","",官網匯出!C436)</f>
        <v/>
      </c>
      <c r="J436" s="1" t="str">
        <f>IF(官網匯出!D436="","",官網匯出!D436)</f>
        <v/>
      </c>
      <c r="K436" s="3" t="str">
        <f>IF(官網匯出!E436="","",官網匯出!E436)</f>
        <v/>
      </c>
      <c r="L436" s="1" t="str">
        <f>IF(官網匯出!F436="","",官網匯出!F436)</f>
        <v/>
      </c>
      <c r="M436" s="1" t="str">
        <f>IF(官網匯出!G436="","",官網匯出!G436)</f>
        <v/>
      </c>
      <c r="N436" s="1" t="str">
        <f>IF(官網匯出!H436="","",官網匯出!H436)</f>
        <v/>
      </c>
      <c r="P436" s="1" t="str">
        <f>IF(官網匯出!J436="","",RIGHT(官網匯出!J436,LEN(官網匯出!J436)-2))</f>
        <v/>
      </c>
      <c r="Q436" s="1" t="str">
        <f>IF(官網匯出!K436="","",官網匯出!K436)</f>
        <v/>
      </c>
      <c r="R436" s="1" t="str">
        <f>IF(官網匯出!L436="","",官網匯出!L436)</f>
        <v/>
      </c>
      <c r="S436" s="1" t="str">
        <f>IF(官網匯出!M436="","",官網匯出!M436)</f>
        <v/>
      </c>
      <c r="T436" s="1" t="str">
        <f>IF(官網匯出!N436="","",官網匯出!N436)</f>
        <v/>
      </c>
      <c r="U436" s="1" t="str">
        <f>IF(官網匯出!O436="","",官網匯出!O436)</f>
        <v/>
      </c>
      <c r="V436" s="1" t="str">
        <f>IF(官網匯出!P436="",IF(G436="","",0),官網匯出!P436)</f>
        <v/>
      </c>
      <c r="W436" s="1" t="str">
        <f>IF(官網匯出!Q436="",IF(G436="","",0),官網匯出!Q436)</f>
        <v/>
      </c>
      <c r="X436" s="1" t="str">
        <f>IF(官網匯出!R436="","",官網匯出!R436)</f>
        <v/>
      </c>
      <c r="Y436" s="1" t="str">
        <f>IF(官網匯出!S436="","",官網匯出!S436)</f>
        <v/>
      </c>
      <c r="Z436" s="1" t="str">
        <f>IF(G436="","",官網匯出!T436)</f>
        <v/>
      </c>
      <c r="AA436" s="1" t="str">
        <f>IF(G436="","",官網匯出!AK436)</f>
        <v/>
      </c>
      <c r="AB436" s="1" t="str">
        <f>IF(G436="","",IF(官網匯出!V436="","",官網匯出!V436))</f>
        <v/>
      </c>
      <c r="AJ436" s="1" t="str">
        <f>IF(G436="","",IF(官網匯出!AE436="","",官網匯出!AE436))</f>
        <v/>
      </c>
      <c r="AK436" s="1" t="str">
        <f>IF(G436="","",IF(官網匯出!AD436="","",官網匯出!AD436))</f>
        <v/>
      </c>
      <c r="AL436" s="1" t="str">
        <f t="shared" si="79"/>
        <v>0</v>
      </c>
      <c r="AM436" s="1" t="str">
        <f>IF(官網匯出!AG436="","",官網匯出!AG436)</f>
        <v/>
      </c>
      <c r="AN436" s="1" t="str">
        <f>IF(G436="","",IF(官網匯出!AH436="","",官網匯出!AH436))</f>
        <v/>
      </c>
      <c r="AO436" s="14" t="str">
        <f t="shared" si="80"/>
        <v/>
      </c>
      <c r="AP436" s="14" t="str">
        <f t="shared" si="81"/>
        <v>1</v>
      </c>
      <c r="AQ436" s="14" t="str">
        <f t="shared" si="82"/>
        <v>0</v>
      </c>
      <c r="AR436" s="1" t="str">
        <f t="shared" si="83"/>
        <v/>
      </c>
      <c r="AS436" s="1" t="str">
        <f t="shared" si="84"/>
        <v/>
      </c>
      <c r="AT436" s="1" t="str">
        <f t="shared" si="85"/>
        <v/>
      </c>
      <c r="AU436" s="1" t="str">
        <f t="shared" si="76"/>
        <v/>
      </c>
      <c r="AV436" s="1" t="e">
        <f>IF(VLOOKUP(G436,官網匯出!A:AQ,42,FALSE)="","[黃金盾官網]",VLOOKUP(G436,官網匯出!A:AQ,42,FALSE))</f>
        <v>#N/A</v>
      </c>
      <c r="AW436" s="1" t="e">
        <f>IF(LEFT(VLOOKUP(G436,官網匯出!A:AS,43,FALSE),2)="","web",LEFT(VLOOKUP(G436,官網匯出!A:AS,43,FALSE),2))</f>
        <v>#N/A</v>
      </c>
      <c r="AX436" s="1" t="str">
        <f t="shared" si="86"/>
        <v>O</v>
      </c>
    </row>
    <row r="437" spans="1:50">
      <c r="A437" s="1" t="str">
        <f>IF(G437="","",VLOOKUP(官網轉換!AW437,團名!A:B,2,FALSE))</f>
        <v/>
      </c>
      <c r="B437" s="1" t="str">
        <f>IF(G437="","",IF(LEFT(VLOOKUP(G437,官網匯出!A:AQ,43,0),2)="wf",VLOOKUP(VLOOKUP(G437,官網匯出!A:AQ,43,0),團名!$I$1:$K$12,2,FALSE),"N0071"))</f>
        <v/>
      </c>
      <c r="C437" s="1" t="str">
        <f>IFERROR(VLOOKUP(官網匯出!D437,團名!E:G,3,FALSE),"")</f>
        <v/>
      </c>
      <c r="D437" s="1" t="str">
        <f t="shared" si="77"/>
        <v/>
      </c>
      <c r="E437" s="1" t="str">
        <f t="shared" si="78"/>
        <v/>
      </c>
      <c r="F437" s="1" t="str">
        <f>IF(官網匯出!F437="已付款","","B0012")</f>
        <v>B0012</v>
      </c>
      <c r="G437" s="1" t="str">
        <f>IF(官網匯出!A437="","",官網匯出!A437)</f>
        <v/>
      </c>
      <c r="H437" s="3" t="str">
        <f>IF(官網匯出!B437="","",官網匯出!B437)</f>
        <v/>
      </c>
      <c r="I437" s="1" t="str">
        <f>IF(官網匯出!C437="","",官網匯出!C437)</f>
        <v/>
      </c>
      <c r="J437" s="1" t="str">
        <f>IF(官網匯出!D437="","",官網匯出!D437)</f>
        <v/>
      </c>
      <c r="K437" s="3" t="str">
        <f>IF(官網匯出!E437="","",官網匯出!E437)</f>
        <v/>
      </c>
      <c r="L437" s="1" t="str">
        <f>IF(官網匯出!F437="","",官網匯出!F437)</f>
        <v/>
      </c>
      <c r="M437" s="1" t="str">
        <f>IF(官網匯出!G437="","",官網匯出!G437)</f>
        <v/>
      </c>
      <c r="N437" s="1" t="str">
        <f>IF(官網匯出!H437="","",官網匯出!H437)</f>
        <v/>
      </c>
      <c r="P437" s="1" t="str">
        <f>IF(官網匯出!J437="","",RIGHT(官網匯出!J437,LEN(官網匯出!J437)-2))</f>
        <v/>
      </c>
      <c r="Q437" s="1" t="str">
        <f>IF(官網匯出!K437="","",官網匯出!K437)</f>
        <v/>
      </c>
      <c r="R437" s="1" t="str">
        <f>IF(官網匯出!L437="","",官網匯出!L437)</f>
        <v/>
      </c>
      <c r="S437" s="1" t="str">
        <f>IF(官網匯出!M437="","",官網匯出!M437)</f>
        <v/>
      </c>
      <c r="T437" s="1" t="str">
        <f>IF(官網匯出!N437="","",官網匯出!N437)</f>
        <v/>
      </c>
      <c r="U437" s="1" t="str">
        <f>IF(官網匯出!O437="","",官網匯出!O437)</f>
        <v/>
      </c>
      <c r="V437" s="1" t="str">
        <f>IF(官網匯出!P437="",IF(G437="","",0),官網匯出!P437)</f>
        <v/>
      </c>
      <c r="W437" s="1" t="str">
        <f>IF(官網匯出!Q437="",IF(G437="","",0),官網匯出!Q437)</f>
        <v/>
      </c>
      <c r="X437" s="1" t="str">
        <f>IF(官網匯出!R437="","",官網匯出!R437)</f>
        <v/>
      </c>
      <c r="Y437" s="1" t="str">
        <f>IF(官網匯出!S437="","",官網匯出!S437)</f>
        <v/>
      </c>
      <c r="Z437" s="1" t="str">
        <f>IF(G437="","",官網匯出!T437)</f>
        <v/>
      </c>
      <c r="AA437" s="1" t="str">
        <f>IF(G437="","",官網匯出!AK437)</f>
        <v/>
      </c>
      <c r="AB437" s="1" t="str">
        <f>IF(G437="","",IF(官網匯出!V437="","",官網匯出!V437))</f>
        <v/>
      </c>
      <c r="AJ437" s="1" t="str">
        <f>IF(G437="","",IF(官網匯出!AE437="","",官網匯出!AE437))</f>
        <v/>
      </c>
      <c r="AK437" s="1" t="str">
        <f>IF(G437="","",IF(官網匯出!AD437="","",官網匯出!AD437))</f>
        <v/>
      </c>
      <c r="AL437" s="1" t="str">
        <f t="shared" si="79"/>
        <v>0</v>
      </c>
      <c r="AM437" s="1" t="str">
        <f>IF(官網匯出!AG437="","",官網匯出!AG437)</f>
        <v/>
      </c>
      <c r="AN437" s="1" t="str">
        <f>IF(G437="","",IF(官網匯出!AH437="","",官網匯出!AH437))</f>
        <v/>
      </c>
      <c r="AO437" s="14" t="str">
        <f t="shared" si="80"/>
        <v/>
      </c>
      <c r="AP437" s="14" t="str">
        <f t="shared" si="81"/>
        <v>1</v>
      </c>
      <c r="AQ437" s="14" t="str">
        <f t="shared" si="82"/>
        <v>0</v>
      </c>
      <c r="AR437" s="1" t="str">
        <f t="shared" si="83"/>
        <v/>
      </c>
      <c r="AS437" s="1" t="str">
        <f t="shared" si="84"/>
        <v/>
      </c>
      <c r="AT437" s="1" t="str">
        <f t="shared" si="85"/>
        <v/>
      </c>
      <c r="AU437" s="1" t="str">
        <f t="shared" si="76"/>
        <v/>
      </c>
      <c r="AV437" s="1" t="e">
        <f>IF(VLOOKUP(G437,官網匯出!A:AQ,42,FALSE)="","[黃金盾官網]",VLOOKUP(G437,官網匯出!A:AQ,42,FALSE))</f>
        <v>#N/A</v>
      </c>
      <c r="AW437" s="1" t="e">
        <f>IF(LEFT(VLOOKUP(G437,官網匯出!A:AS,43,FALSE),2)="","web",LEFT(VLOOKUP(G437,官網匯出!A:AS,43,FALSE),2))</f>
        <v>#N/A</v>
      </c>
      <c r="AX437" s="1" t="str">
        <f t="shared" si="86"/>
        <v>O</v>
      </c>
    </row>
    <row r="438" spans="1:50">
      <c r="A438" s="1" t="str">
        <f>IF(G438="","",VLOOKUP(官網轉換!AW438,團名!A:B,2,FALSE))</f>
        <v/>
      </c>
      <c r="B438" s="1" t="str">
        <f>IF(G438="","",IF(LEFT(VLOOKUP(G438,官網匯出!A:AQ,43,0),2)="wf",VLOOKUP(VLOOKUP(G438,官網匯出!A:AQ,43,0),團名!$I$1:$K$12,2,FALSE),"N0071"))</f>
        <v/>
      </c>
      <c r="C438" s="1" t="str">
        <f>IFERROR(VLOOKUP(官網匯出!D438,團名!E:G,3,FALSE),"")</f>
        <v/>
      </c>
      <c r="D438" s="1" t="str">
        <f t="shared" si="77"/>
        <v/>
      </c>
      <c r="E438" s="1" t="str">
        <f t="shared" si="78"/>
        <v/>
      </c>
      <c r="F438" s="1" t="str">
        <f>IF(官網匯出!F438="已付款","","B0012")</f>
        <v>B0012</v>
      </c>
      <c r="G438" s="1" t="str">
        <f>IF(官網匯出!A438="","",官網匯出!A438)</f>
        <v/>
      </c>
      <c r="H438" s="3" t="str">
        <f>IF(官網匯出!B438="","",官網匯出!B438)</f>
        <v/>
      </c>
      <c r="I438" s="1" t="str">
        <f>IF(官網匯出!C438="","",官網匯出!C438)</f>
        <v/>
      </c>
      <c r="J438" s="1" t="str">
        <f>IF(官網匯出!D438="","",官網匯出!D438)</f>
        <v/>
      </c>
      <c r="K438" s="3" t="str">
        <f>IF(官網匯出!E438="","",官網匯出!E438)</f>
        <v/>
      </c>
      <c r="L438" s="1" t="str">
        <f>IF(官網匯出!F438="","",官網匯出!F438)</f>
        <v/>
      </c>
      <c r="M438" s="1" t="str">
        <f>IF(官網匯出!G438="","",官網匯出!G438)</f>
        <v/>
      </c>
      <c r="N438" s="1" t="str">
        <f>IF(官網匯出!H438="","",官網匯出!H438)</f>
        <v/>
      </c>
      <c r="P438" s="1" t="str">
        <f>IF(官網匯出!J438="","",RIGHT(官網匯出!J438,LEN(官網匯出!J438)-2))</f>
        <v/>
      </c>
      <c r="Q438" s="1" t="str">
        <f>IF(官網匯出!K438="","",官網匯出!K438)</f>
        <v/>
      </c>
      <c r="R438" s="1" t="str">
        <f>IF(官網匯出!L438="","",官網匯出!L438)</f>
        <v/>
      </c>
      <c r="S438" s="1" t="str">
        <f>IF(官網匯出!M438="","",官網匯出!M438)</f>
        <v/>
      </c>
      <c r="T438" s="1" t="str">
        <f>IF(官網匯出!N438="","",官網匯出!N438)</f>
        <v/>
      </c>
      <c r="U438" s="1" t="str">
        <f>IF(官網匯出!O438="","",官網匯出!O438)</f>
        <v/>
      </c>
      <c r="V438" s="1" t="str">
        <f>IF(官網匯出!P438="",IF(G438="","",0),官網匯出!P438)</f>
        <v/>
      </c>
      <c r="W438" s="1" t="str">
        <f>IF(官網匯出!Q438="",IF(G438="","",0),官網匯出!Q438)</f>
        <v/>
      </c>
      <c r="X438" s="1" t="str">
        <f>IF(官網匯出!R438="","",官網匯出!R438)</f>
        <v/>
      </c>
      <c r="Y438" s="1" t="str">
        <f>IF(官網匯出!S438="","",官網匯出!S438)</f>
        <v/>
      </c>
      <c r="Z438" s="1" t="str">
        <f>IF(G438="","",官網匯出!T438)</f>
        <v/>
      </c>
      <c r="AA438" s="1" t="str">
        <f>IF(G438="","",官網匯出!AK438)</f>
        <v/>
      </c>
      <c r="AB438" s="1" t="str">
        <f>IF(G438="","",IF(官網匯出!V438="","",官網匯出!V438))</f>
        <v/>
      </c>
      <c r="AJ438" s="1" t="str">
        <f>IF(G438="","",IF(官網匯出!AE438="","",官網匯出!AE438))</f>
        <v/>
      </c>
      <c r="AK438" s="1" t="str">
        <f>IF(G438="","",IF(官網匯出!AD438="","",官網匯出!AD438))</f>
        <v/>
      </c>
      <c r="AL438" s="1" t="str">
        <f t="shared" si="79"/>
        <v>0</v>
      </c>
      <c r="AM438" s="1" t="str">
        <f>IF(官網匯出!AG438="","",官網匯出!AG438)</f>
        <v/>
      </c>
      <c r="AN438" s="1" t="str">
        <f>IF(G438="","",IF(官網匯出!AH438="","",官網匯出!AH438))</f>
        <v/>
      </c>
      <c r="AO438" s="14" t="str">
        <f t="shared" si="80"/>
        <v/>
      </c>
      <c r="AP438" s="14" t="str">
        <f t="shared" si="81"/>
        <v>1</v>
      </c>
      <c r="AQ438" s="14" t="str">
        <f t="shared" si="82"/>
        <v>0</v>
      </c>
      <c r="AR438" s="1" t="str">
        <f t="shared" si="83"/>
        <v/>
      </c>
      <c r="AS438" s="1" t="str">
        <f t="shared" si="84"/>
        <v/>
      </c>
      <c r="AT438" s="1" t="str">
        <f t="shared" si="85"/>
        <v/>
      </c>
      <c r="AU438" s="1" t="str">
        <f t="shared" si="76"/>
        <v/>
      </c>
      <c r="AV438" s="1" t="e">
        <f>IF(VLOOKUP(G438,官網匯出!A:AQ,42,FALSE)="","[黃金盾官網]",VLOOKUP(G438,官網匯出!A:AQ,42,FALSE))</f>
        <v>#N/A</v>
      </c>
      <c r="AW438" s="1" t="e">
        <f>IF(LEFT(VLOOKUP(G438,官網匯出!A:AS,43,FALSE),2)="","web",LEFT(VLOOKUP(G438,官網匯出!A:AS,43,FALSE),2))</f>
        <v>#N/A</v>
      </c>
      <c r="AX438" s="1" t="str">
        <f t="shared" si="86"/>
        <v>O</v>
      </c>
    </row>
    <row r="439" spans="1:50">
      <c r="A439" s="1" t="str">
        <f>IF(G439="","",VLOOKUP(官網轉換!AW439,團名!A:B,2,FALSE))</f>
        <v/>
      </c>
      <c r="B439" s="1" t="str">
        <f>IF(G439="","",IF(LEFT(VLOOKUP(G439,官網匯出!A:AQ,43,0),2)="wf",VLOOKUP(VLOOKUP(G439,官網匯出!A:AQ,43,0),團名!$I$1:$K$12,2,FALSE),"N0071"))</f>
        <v/>
      </c>
      <c r="C439" s="1" t="str">
        <f>IFERROR(VLOOKUP(官網匯出!D439,團名!E:G,3,FALSE),"")</f>
        <v/>
      </c>
      <c r="D439" s="1" t="str">
        <f t="shared" si="77"/>
        <v/>
      </c>
      <c r="E439" s="1" t="str">
        <f t="shared" si="78"/>
        <v/>
      </c>
      <c r="F439" s="1" t="str">
        <f>IF(官網匯出!F439="已付款","","B0012")</f>
        <v>B0012</v>
      </c>
      <c r="G439" s="1" t="str">
        <f>IF(官網匯出!A439="","",官網匯出!A439)</f>
        <v/>
      </c>
      <c r="H439" s="3" t="str">
        <f>IF(官網匯出!B439="","",官網匯出!B439)</f>
        <v/>
      </c>
      <c r="I439" s="1" t="str">
        <f>IF(官網匯出!C439="","",官網匯出!C439)</f>
        <v/>
      </c>
      <c r="J439" s="1" t="str">
        <f>IF(官網匯出!D439="","",官網匯出!D439)</f>
        <v/>
      </c>
      <c r="K439" s="3" t="str">
        <f>IF(官網匯出!E439="","",官網匯出!E439)</f>
        <v/>
      </c>
      <c r="L439" s="1" t="str">
        <f>IF(官網匯出!F439="","",官網匯出!F439)</f>
        <v/>
      </c>
      <c r="M439" s="1" t="str">
        <f>IF(官網匯出!G439="","",官網匯出!G439)</f>
        <v/>
      </c>
      <c r="N439" s="1" t="str">
        <f>IF(官網匯出!H439="","",官網匯出!H439)</f>
        <v/>
      </c>
      <c r="P439" s="1" t="str">
        <f>IF(官網匯出!J439="","",RIGHT(官網匯出!J439,LEN(官網匯出!J439)-2))</f>
        <v/>
      </c>
      <c r="Q439" s="1" t="str">
        <f>IF(官網匯出!K439="","",官網匯出!K439)</f>
        <v/>
      </c>
      <c r="R439" s="1" t="str">
        <f>IF(官網匯出!L439="","",官網匯出!L439)</f>
        <v/>
      </c>
      <c r="S439" s="1" t="str">
        <f>IF(官網匯出!M439="","",官網匯出!M439)</f>
        <v/>
      </c>
      <c r="T439" s="1" t="str">
        <f>IF(官網匯出!N439="","",官網匯出!N439)</f>
        <v/>
      </c>
      <c r="U439" s="1" t="str">
        <f>IF(官網匯出!O439="","",官網匯出!O439)</f>
        <v/>
      </c>
      <c r="V439" s="1" t="str">
        <f>IF(官網匯出!P439="",IF(G439="","",0),官網匯出!P439)</f>
        <v/>
      </c>
      <c r="W439" s="1" t="str">
        <f>IF(官網匯出!Q439="",IF(G439="","",0),官網匯出!Q439)</f>
        <v/>
      </c>
      <c r="X439" s="1" t="str">
        <f>IF(官網匯出!R439="","",官網匯出!R439)</f>
        <v/>
      </c>
      <c r="Y439" s="1" t="str">
        <f>IF(官網匯出!S439="","",官網匯出!S439)</f>
        <v/>
      </c>
      <c r="Z439" s="1" t="str">
        <f>IF(G439="","",官網匯出!T439)</f>
        <v/>
      </c>
      <c r="AA439" s="1" t="str">
        <f>IF(G439="","",官網匯出!AK439)</f>
        <v/>
      </c>
      <c r="AB439" s="1" t="str">
        <f>IF(G439="","",IF(官網匯出!V439="","",官網匯出!V439))</f>
        <v/>
      </c>
      <c r="AJ439" s="1" t="str">
        <f>IF(G439="","",IF(官網匯出!AE439="","",官網匯出!AE439))</f>
        <v/>
      </c>
      <c r="AK439" s="1" t="str">
        <f>IF(G439="","",IF(官網匯出!AD439="","",官網匯出!AD439))</f>
        <v/>
      </c>
      <c r="AL439" s="1" t="str">
        <f t="shared" si="79"/>
        <v>0</v>
      </c>
      <c r="AM439" s="1" t="str">
        <f>IF(官網匯出!AG439="","",官網匯出!AG439)</f>
        <v/>
      </c>
      <c r="AN439" s="1" t="str">
        <f>IF(G439="","",IF(官網匯出!AH439="","",官網匯出!AH439))</f>
        <v/>
      </c>
      <c r="AO439" s="14" t="str">
        <f t="shared" si="80"/>
        <v/>
      </c>
      <c r="AP439" s="14" t="str">
        <f t="shared" si="81"/>
        <v>1</v>
      </c>
      <c r="AQ439" s="14" t="str">
        <f t="shared" si="82"/>
        <v>0</v>
      </c>
      <c r="AR439" s="1" t="str">
        <f t="shared" si="83"/>
        <v/>
      </c>
      <c r="AS439" s="1" t="str">
        <f t="shared" si="84"/>
        <v/>
      </c>
      <c r="AT439" s="1" t="str">
        <f t="shared" si="85"/>
        <v/>
      </c>
      <c r="AU439" s="1" t="str">
        <f t="shared" si="76"/>
        <v/>
      </c>
      <c r="AV439" s="1" t="e">
        <f>IF(VLOOKUP(G439,官網匯出!A:AQ,42,FALSE)="","[黃金盾官網]",VLOOKUP(G439,官網匯出!A:AQ,42,FALSE))</f>
        <v>#N/A</v>
      </c>
      <c r="AW439" s="1" t="e">
        <f>IF(LEFT(VLOOKUP(G439,官網匯出!A:AS,43,FALSE),2)="","web",LEFT(VLOOKUP(G439,官網匯出!A:AS,43,FALSE),2))</f>
        <v>#N/A</v>
      </c>
      <c r="AX439" s="1" t="str">
        <f t="shared" si="86"/>
        <v>O</v>
      </c>
    </row>
    <row r="440" spans="1:50">
      <c r="A440" s="1" t="str">
        <f>IF(G440="","",VLOOKUP(官網轉換!AW440,團名!A:B,2,FALSE))</f>
        <v/>
      </c>
      <c r="B440" s="1" t="str">
        <f>IF(G440="","",IF(LEFT(VLOOKUP(G440,官網匯出!A:AQ,43,0),2)="wf",VLOOKUP(VLOOKUP(G440,官網匯出!A:AQ,43,0),團名!$I$1:$K$12,2,FALSE),"N0071"))</f>
        <v/>
      </c>
      <c r="C440" s="1" t="str">
        <f>IFERROR(VLOOKUP(官網匯出!D440,團名!E:G,3,FALSE),"")</f>
        <v/>
      </c>
      <c r="D440" s="1" t="str">
        <f t="shared" si="77"/>
        <v/>
      </c>
      <c r="E440" s="1" t="str">
        <f t="shared" si="78"/>
        <v/>
      </c>
      <c r="F440" s="1" t="str">
        <f>IF(官網匯出!F440="已付款","","B0012")</f>
        <v>B0012</v>
      </c>
      <c r="G440" s="1" t="str">
        <f>IF(官網匯出!A440="","",官網匯出!A440)</f>
        <v/>
      </c>
      <c r="H440" s="3" t="str">
        <f>IF(官網匯出!B440="","",官網匯出!B440)</f>
        <v/>
      </c>
      <c r="I440" s="1" t="str">
        <f>IF(官網匯出!C440="","",官網匯出!C440)</f>
        <v/>
      </c>
      <c r="J440" s="1" t="str">
        <f>IF(官網匯出!D440="","",官網匯出!D440)</f>
        <v/>
      </c>
      <c r="K440" s="3" t="str">
        <f>IF(官網匯出!E440="","",官網匯出!E440)</f>
        <v/>
      </c>
      <c r="L440" s="1" t="str">
        <f>IF(官網匯出!F440="","",官網匯出!F440)</f>
        <v/>
      </c>
      <c r="M440" s="1" t="str">
        <f>IF(官網匯出!G440="","",官網匯出!G440)</f>
        <v/>
      </c>
      <c r="N440" s="1" t="str">
        <f>IF(官網匯出!H440="","",官網匯出!H440)</f>
        <v/>
      </c>
      <c r="P440" s="1" t="str">
        <f>IF(官網匯出!J440="","",RIGHT(官網匯出!J440,LEN(官網匯出!J440)-2))</f>
        <v/>
      </c>
      <c r="Q440" s="1" t="str">
        <f>IF(官網匯出!K440="","",官網匯出!K440)</f>
        <v/>
      </c>
      <c r="R440" s="1" t="str">
        <f>IF(官網匯出!L440="","",官網匯出!L440)</f>
        <v/>
      </c>
      <c r="S440" s="1" t="str">
        <f>IF(官網匯出!M440="","",官網匯出!M440)</f>
        <v/>
      </c>
      <c r="T440" s="1" t="str">
        <f>IF(官網匯出!N440="","",官網匯出!N440)</f>
        <v/>
      </c>
      <c r="U440" s="1" t="str">
        <f>IF(官網匯出!O440="","",官網匯出!O440)</f>
        <v/>
      </c>
      <c r="V440" s="1" t="str">
        <f>IF(官網匯出!P440="",IF(G440="","",0),官網匯出!P440)</f>
        <v/>
      </c>
      <c r="W440" s="1" t="str">
        <f>IF(官網匯出!Q440="",IF(G440="","",0),官網匯出!Q440)</f>
        <v/>
      </c>
      <c r="X440" s="1" t="str">
        <f>IF(官網匯出!R440="","",官網匯出!R440)</f>
        <v/>
      </c>
      <c r="Y440" s="1" t="str">
        <f>IF(官網匯出!S440="","",官網匯出!S440)</f>
        <v/>
      </c>
      <c r="Z440" s="1" t="str">
        <f>IF(G440="","",官網匯出!T440)</f>
        <v/>
      </c>
      <c r="AA440" s="1" t="str">
        <f>IF(G440="","",官網匯出!AK440)</f>
        <v/>
      </c>
      <c r="AB440" s="1" t="str">
        <f>IF(G440="","",IF(官網匯出!V440="","",官網匯出!V440))</f>
        <v/>
      </c>
      <c r="AJ440" s="1" t="str">
        <f>IF(G440="","",IF(官網匯出!AE440="","",官網匯出!AE440))</f>
        <v/>
      </c>
      <c r="AK440" s="1" t="str">
        <f>IF(G440="","",IF(官網匯出!AD440="","",官網匯出!AD440))</f>
        <v/>
      </c>
      <c r="AL440" s="1" t="str">
        <f t="shared" si="79"/>
        <v>0</v>
      </c>
      <c r="AM440" s="1" t="str">
        <f>IF(官網匯出!AG440="","",官網匯出!AG440)</f>
        <v/>
      </c>
      <c r="AN440" s="1" t="str">
        <f>IF(G440="","",IF(官網匯出!AH440="","",官網匯出!AH440))</f>
        <v/>
      </c>
      <c r="AO440" s="14" t="str">
        <f t="shared" si="80"/>
        <v/>
      </c>
      <c r="AP440" s="14" t="str">
        <f t="shared" si="81"/>
        <v>1</v>
      </c>
      <c r="AQ440" s="14" t="str">
        <f t="shared" si="82"/>
        <v>0</v>
      </c>
      <c r="AR440" s="1" t="str">
        <f t="shared" si="83"/>
        <v/>
      </c>
      <c r="AS440" s="1" t="str">
        <f t="shared" si="84"/>
        <v/>
      </c>
      <c r="AT440" s="1" t="str">
        <f t="shared" si="85"/>
        <v/>
      </c>
      <c r="AU440" s="1" t="str">
        <f t="shared" si="76"/>
        <v/>
      </c>
      <c r="AV440" s="1" t="e">
        <f>IF(VLOOKUP(G440,官網匯出!A:AQ,42,FALSE)="","[黃金盾官網]",VLOOKUP(G440,官網匯出!A:AQ,42,FALSE))</f>
        <v>#N/A</v>
      </c>
      <c r="AW440" s="1" t="e">
        <f>IF(LEFT(VLOOKUP(G440,官網匯出!A:AS,43,FALSE),2)="","web",LEFT(VLOOKUP(G440,官網匯出!A:AS,43,FALSE),2))</f>
        <v>#N/A</v>
      </c>
      <c r="AX440" s="1" t="str">
        <f t="shared" si="86"/>
        <v>O</v>
      </c>
    </row>
    <row r="441" spans="1:50">
      <c r="A441" s="1" t="str">
        <f>IF(G441="","",VLOOKUP(官網轉換!AW441,團名!A:B,2,FALSE))</f>
        <v/>
      </c>
      <c r="B441" s="1" t="str">
        <f>IF(G441="","",IF(LEFT(VLOOKUP(G441,官網匯出!A:AQ,43,0),2)="wf",VLOOKUP(VLOOKUP(G441,官網匯出!A:AQ,43,0),團名!$I$1:$K$12,2,FALSE),"N0071"))</f>
        <v/>
      </c>
      <c r="C441" s="1" t="str">
        <f>IFERROR(VLOOKUP(官網匯出!D441,團名!E:G,3,FALSE),"")</f>
        <v/>
      </c>
      <c r="D441" s="1" t="str">
        <f t="shared" si="77"/>
        <v/>
      </c>
      <c r="E441" s="1" t="str">
        <f t="shared" si="78"/>
        <v/>
      </c>
      <c r="F441" s="1" t="str">
        <f>IF(官網匯出!F441="已付款","","B0012")</f>
        <v>B0012</v>
      </c>
      <c r="G441" s="1" t="str">
        <f>IF(官網匯出!A441="","",官網匯出!A441)</f>
        <v/>
      </c>
      <c r="H441" s="3" t="str">
        <f>IF(官網匯出!B441="","",官網匯出!B441)</f>
        <v/>
      </c>
      <c r="I441" s="1" t="str">
        <f>IF(官網匯出!C441="","",官網匯出!C441)</f>
        <v/>
      </c>
      <c r="J441" s="1" t="str">
        <f>IF(官網匯出!D441="","",官網匯出!D441)</f>
        <v/>
      </c>
      <c r="K441" s="3" t="str">
        <f>IF(官網匯出!E441="","",官網匯出!E441)</f>
        <v/>
      </c>
      <c r="L441" s="1" t="str">
        <f>IF(官網匯出!F441="","",官網匯出!F441)</f>
        <v/>
      </c>
      <c r="M441" s="1" t="str">
        <f>IF(官網匯出!G441="","",官網匯出!G441)</f>
        <v/>
      </c>
      <c r="N441" s="1" t="str">
        <f>IF(官網匯出!H441="","",官網匯出!H441)</f>
        <v/>
      </c>
      <c r="P441" s="1" t="str">
        <f>IF(官網匯出!J441="","",RIGHT(官網匯出!J441,LEN(官網匯出!J441)-2))</f>
        <v/>
      </c>
      <c r="Q441" s="1" t="str">
        <f>IF(官網匯出!K441="","",官網匯出!K441)</f>
        <v/>
      </c>
      <c r="R441" s="1" t="str">
        <f>IF(官網匯出!L441="","",官網匯出!L441)</f>
        <v/>
      </c>
      <c r="S441" s="1" t="str">
        <f>IF(官網匯出!M441="","",官網匯出!M441)</f>
        <v/>
      </c>
      <c r="T441" s="1" t="str">
        <f>IF(官網匯出!N441="","",官網匯出!N441)</f>
        <v/>
      </c>
      <c r="U441" s="1" t="str">
        <f>IF(官網匯出!O441="","",官網匯出!O441)</f>
        <v/>
      </c>
      <c r="V441" s="1" t="str">
        <f>IF(官網匯出!P441="",IF(G441="","",0),官網匯出!P441)</f>
        <v/>
      </c>
      <c r="W441" s="1" t="str">
        <f>IF(官網匯出!Q441="",IF(G441="","",0),官網匯出!Q441)</f>
        <v/>
      </c>
      <c r="X441" s="1" t="str">
        <f>IF(官網匯出!R441="","",官網匯出!R441)</f>
        <v/>
      </c>
      <c r="Y441" s="1" t="str">
        <f>IF(官網匯出!S441="","",官網匯出!S441)</f>
        <v/>
      </c>
      <c r="Z441" s="1" t="str">
        <f>IF(G441="","",官網匯出!T441)</f>
        <v/>
      </c>
      <c r="AA441" s="1" t="str">
        <f>IF(G441="","",官網匯出!AK441)</f>
        <v/>
      </c>
      <c r="AB441" s="1" t="str">
        <f>IF(G441="","",IF(官網匯出!V441="","",官網匯出!V441))</f>
        <v/>
      </c>
      <c r="AJ441" s="1" t="str">
        <f>IF(G441="","",IF(官網匯出!AE441="","",官網匯出!AE441))</f>
        <v/>
      </c>
      <c r="AK441" s="1" t="str">
        <f>IF(G441="","",IF(官網匯出!AD441="","",官網匯出!AD441))</f>
        <v/>
      </c>
      <c r="AL441" s="1" t="str">
        <f t="shared" si="79"/>
        <v>0</v>
      </c>
      <c r="AM441" s="1" t="str">
        <f>IF(官網匯出!AG441="","",官網匯出!AG441)</f>
        <v/>
      </c>
      <c r="AN441" s="1" t="str">
        <f>IF(G441="","",IF(官網匯出!AH441="","",官網匯出!AH441))</f>
        <v/>
      </c>
      <c r="AO441" s="14" t="str">
        <f t="shared" si="80"/>
        <v/>
      </c>
      <c r="AP441" s="14" t="str">
        <f t="shared" si="81"/>
        <v>1</v>
      </c>
      <c r="AQ441" s="14" t="str">
        <f t="shared" si="82"/>
        <v>0</v>
      </c>
      <c r="AR441" s="1" t="str">
        <f t="shared" si="83"/>
        <v/>
      </c>
      <c r="AS441" s="1" t="str">
        <f t="shared" si="84"/>
        <v/>
      </c>
      <c r="AT441" s="1" t="str">
        <f t="shared" si="85"/>
        <v/>
      </c>
      <c r="AU441" s="1" t="str">
        <f t="shared" si="76"/>
        <v/>
      </c>
      <c r="AV441" s="1" t="e">
        <f>IF(VLOOKUP(G441,官網匯出!A:AQ,42,FALSE)="","[黃金盾官網]",VLOOKUP(G441,官網匯出!A:AQ,42,FALSE))</f>
        <v>#N/A</v>
      </c>
      <c r="AW441" s="1" t="e">
        <f>IF(LEFT(VLOOKUP(G441,官網匯出!A:AS,43,FALSE),2)="","web",LEFT(VLOOKUP(G441,官網匯出!A:AS,43,FALSE),2))</f>
        <v>#N/A</v>
      </c>
      <c r="AX441" s="1" t="str">
        <f t="shared" si="86"/>
        <v>O</v>
      </c>
    </row>
    <row r="442" spans="1:50">
      <c r="A442" s="1" t="str">
        <f>IF(G442="","",VLOOKUP(官網轉換!AW442,團名!A:B,2,FALSE))</f>
        <v/>
      </c>
      <c r="B442" s="1" t="str">
        <f>IF(G442="","",IF(LEFT(VLOOKUP(G442,官網匯出!A:AQ,43,0),2)="wf",VLOOKUP(VLOOKUP(G442,官網匯出!A:AQ,43,0),團名!$I$1:$K$12,2,FALSE),"N0071"))</f>
        <v/>
      </c>
      <c r="C442" s="1" t="str">
        <f>IFERROR(VLOOKUP(官網匯出!D442,團名!E:G,3,FALSE),"")</f>
        <v/>
      </c>
      <c r="D442" s="1" t="str">
        <f t="shared" si="77"/>
        <v/>
      </c>
      <c r="E442" s="1" t="str">
        <f t="shared" si="78"/>
        <v/>
      </c>
      <c r="F442" s="1" t="str">
        <f>IF(官網匯出!F442="已付款","","B0012")</f>
        <v>B0012</v>
      </c>
      <c r="G442" s="1" t="str">
        <f>IF(官網匯出!A442="","",官網匯出!A442)</f>
        <v/>
      </c>
      <c r="H442" s="3" t="str">
        <f>IF(官網匯出!B442="","",官網匯出!B442)</f>
        <v/>
      </c>
      <c r="I442" s="1" t="str">
        <f>IF(官網匯出!C442="","",官網匯出!C442)</f>
        <v/>
      </c>
      <c r="J442" s="1" t="str">
        <f>IF(官網匯出!D442="","",官網匯出!D442)</f>
        <v/>
      </c>
      <c r="K442" s="3" t="str">
        <f>IF(官網匯出!E442="","",官網匯出!E442)</f>
        <v/>
      </c>
      <c r="L442" s="1" t="str">
        <f>IF(官網匯出!F442="","",官網匯出!F442)</f>
        <v/>
      </c>
      <c r="M442" s="1" t="str">
        <f>IF(官網匯出!G442="","",官網匯出!G442)</f>
        <v/>
      </c>
      <c r="N442" s="1" t="str">
        <f>IF(官網匯出!H442="","",官網匯出!H442)</f>
        <v/>
      </c>
      <c r="P442" s="1" t="str">
        <f>IF(官網匯出!J442="","",RIGHT(官網匯出!J442,LEN(官網匯出!J442)-2))</f>
        <v/>
      </c>
      <c r="Q442" s="1" t="str">
        <f>IF(官網匯出!K442="","",官網匯出!K442)</f>
        <v/>
      </c>
      <c r="R442" s="1" t="str">
        <f>IF(官網匯出!L442="","",官網匯出!L442)</f>
        <v/>
      </c>
      <c r="S442" s="1" t="str">
        <f>IF(官網匯出!M442="","",官網匯出!M442)</f>
        <v/>
      </c>
      <c r="T442" s="1" t="str">
        <f>IF(官網匯出!N442="","",官網匯出!N442)</f>
        <v/>
      </c>
      <c r="U442" s="1" t="str">
        <f>IF(官網匯出!O442="","",官網匯出!O442)</f>
        <v/>
      </c>
      <c r="V442" s="1" t="str">
        <f>IF(官網匯出!P442="",IF(G442="","",0),官網匯出!P442)</f>
        <v/>
      </c>
      <c r="W442" s="1" t="str">
        <f>IF(官網匯出!Q442="",IF(G442="","",0),官網匯出!Q442)</f>
        <v/>
      </c>
      <c r="X442" s="1" t="str">
        <f>IF(官網匯出!R442="","",官網匯出!R442)</f>
        <v/>
      </c>
      <c r="Y442" s="1" t="str">
        <f>IF(官網匯出!S442="","",官網匯出!S442)</f>
        <v/>
      </c>
      <c r="Z442" s="1" t="str">
        <f>IF(G442="","",官網匯出!T442)</f>
        <v/>
      </c>
      <c r="AA442" s="1" t="str">
        <f>IF(G442="","",官網匯出!AK442)</f>
        <v/>
      </c>
      <c r="AB442" s="1" t="str">
        <f>IF(G442="","",IF(官網匯出!V442="","",官網匯出!V442))</f>
        <v/>
      </c>
      <c r="AJ442" s="1" t="str">
        <f>IF(G442="","",IF(官網匯出!AE442="","",官網匯出!AE442))</f>
        <v/>
      </c>
      <c r="AK442" s="1" t="str">
        <f>IF(G442="","",IF(官網匯出!AD442="","",官網匯出!AD442))</f>
        <v/>
      </c>
      <c r="AL442" s="1" t="str">
        <f t="shared" si="79"/>
        <v>0</v>
      </c>
      <c r="AM442" s="1" t="str">
        <f>IF(官網匯出!AG442="","",官網匯出!AG442)</f>
        <v/>
      </c>
      <c r="AN442" s="1" t="str">
        <f>IF(G442="","",IF(官網匯出!AH442="","",官網匯出!AH442))</f>
        <v/>
      </c>
      <c r="AO442" s="14" t="str">
        <f t="shared" si="80"/>
        <v/>
      </c>
      <c r="AP442" s="14" t="str">
        <f t="shared" si="81"/>
        <v>1</v>
      </c>
      <c r="AQ442" s="14" t="str">
        <f t="shared" si="82"/>
        <v>0</v>
      </c>
      <c r="AR442" s="1" t="str">
        <f t="shared" si="83"/>
        <v/>
      </c>
      <c r="AS442" s="1" t="str">
        <f t="shared" si="84"/>
        <v/>
      </c>
      <c r="AT442" s="1" t="str">
        <f t="shared" si="85"/>
        <v/>
      </c>
      <c r="AU442" s="1" t="str">
        <f t="shared" si="76"/>
        <v/>
      </c>
      <c r="AV442" s="1" t="e">
        <f>IF(VLOOKUP(G442,官網匯出!A:AQ,42,FALSE)="","[黃金盾官網]",VLOOKUP(G442,官網匯出!A:AQ,42,FALSE))</f>
        <v>#N/A</v>
      </c>
      <c r="AW442" s="1" t="e">
        <f>IF(LEFT(VLOOKUP(G442,官網匯出!A:AS,43,FALSE),2)="","web",LEFT(VLOOKUP(G442,官網匯出!A:AS,43,FALSE),2))</f>
        <v>#N/A</v>
      </c>
      <c r="AX442" s="1" t="str">
        <f t="shared" si="86"/>
        <v>O</v>
      </c>
    </row>
    <row r="443" spans="1:50">
      <c r="A443" s="1" t="str">
        <f>IF(G443="","",VLOOKUP(官網轉換!AW443,團名!A:B,2,FALSE))</f>
        <v/>
      </c>
      <c r="B443" s="1" t="str">
        <f>IF(G443="","",IF(LEFT(VLOOKUP(G443,官網匯出!A:AQ,43,0),2)="wf",VLOOKUP(VLOOKUP(G443,官網匯出!A:AQ,43,0),團名!$I$1:$K$12,2,FALSE),"N0071"))</f>
        <v/>
      </c>
      <c r="C443" s="1" t="str">
        <f>IFERROR(VLOOKUP(官網匯出!D443,團名!E:G,3,FALSE),"")</f>
        <v/>
      </c>
      <c r="D443" s="1" t="str">
        <f t="shared" si="77"/>
        <v/>
      </c>
      <c r="E443" s="1" t="str">
        <f t="shared" si="78"/>
        <v/>
      </c>
      <c r="F443" s="1" t="str">
        <f>IF(官網匯出!F443="已付款","","B0012")</f>
        <v>B0012</v>
      </c>
      <c r="G443" s="1" t="str">
        <f>IF(官網匯出!A443="","",官網匯出!A443)</f>
        <v/>
      </c>
      <c r="H443" s="3" t="str">
        <f>IF(官網匯出!B443="","",官網匯出!B443)</f>
        <v/>
      </c>
      <c r="I443" s="1" t="str">
        <f>IF(官網匯出!C443="","",官網匯出!C443)</f>
        <v/>
      </c>
      <c r="J443" s="1" t="str">
        <f>IF(官網匯出!D443="","",官網匯出!D443)</f>
        <v/>
      </c>
      <c r="K443" s="3" t="str">
        <f>IF(官網匯出!E443="","",官網匯出!E443)</f>
        <v/>
      </c>
      <c r="L443" s="1" t="str">
        <f>IF(官網匯出!F443="","",官網匯出!F443)</f>
        <v/>
      </c>
      <c r="M443" s="1" t="str">
        <f>IF(官網匯出!G443="","",官網匯出!G443)</f>
        <v/>
      </c>
      <c r="N443" s="1" t="str">
        <f>IF(官網匯出!H443="","",官網匯出!H443)</f>
        <v/>
      </c>
      <c r="P443" s="1" t="str">
        <f>IF(官網匯出!J443="","",RIGHT(官網匯出!J443,LEN(官網匯出!J443)-2))</f>
        <v/>
      </c>
      <c r="Q443" s="1" t="str">
        <f>IF(官網匯出!K443="","",官網匯出!K443)</f>
        <v/>
      </c>
      <c r="R443" s="1" t="str">
        <f>IF(官網匯出!L443="","",官網匯出!L443)</f>
        <v/>
      </c>
      <c r="S443" s="1" t="str">
        <f>IF(官網匯出!M443="","",官網匯出!M443)</f>
        <v/>
      </c>
      <c r="T443" s="1" t="str">
        <f>IF(官網匯出!N443="","",官網匯出!N443)</f>
        <v/>
      </c>
      <c r="U443" s="1" t="str">
        <f>IF(官網匯出!O443="","",官網匯出!O443)</f>
        <v/>
      </c>
      <c r="V443" s="1" t="str">
        <f>IF(官網匯出!P443="",IF(G443="","",0),官網匯出!P443)</f>
        <v/>
      </c>
      <c r="W443" s="1" t="str">
        <f>IF(官網匯出!Q443="",IF(G443="","",0),官網匯出!Q443)</f>
        <v/>
      </c>
      <c r="X443" s="1" t="str">
        <f>IF(官網匯出!R443="","",官網匯出!R443)</f>
        <v/>
      </c>
      <c r="Y443" s="1" t="str">
        <f>IF(官網匯出!S443="","",官網匯出!S443)</f>
        <v/>
      </c>
      <c r="Z443" s="1" t="str">
        <f>IF(G443="","",官網匯出!T443)</f>
        <v/>
      </c>
      <c r="AA443" s="1" t="str">
        <f>IF(G443="","",官網匯出!AK443)</f>
        <v/>
      </c>
      <c r="AB443" s="1" t="str">
        <f>IF(G443="","",IF(官網匯出!V443="","",官網匯出!V443))</f>
        <v/>
      </c>
      <c r="AJ443" s="1" t="str">
        <f>IF(G443="","",IF(官網匯出!AE443="","",官網匯出!AE443))</f>
        <v/>
      </c>
      <c r="AK443" s="1" t="str">
        <f>IF(G443="","",IF(官網匯出!AD443="","",官網匯出!AD443))</f>
        <v/>
      </c>
      <c r="AL443" s="1" t="str">
        <f t="shared" si="79"/>
        <v>0</v>
      </c>
      <c r="AM443" s="1" t="str">
        <f>IF(官網匯出!AG443="","",官網匯出!AG443)</f>
        <v/>
      </c>
      <c r="AN443" s="1" t="str">
        <f>IF(G443="","",IF(官網匯出!AH443="","",官網匯出!AH443))</f>
        <v/>
      </c>
      <c r="AO443" s="14" t="str">
        <f t="shared" si="80"/>
        <v/>
      </c>
      <c r="AP443" s="14" t="str">
        <f t="shared" si="81"/>
        <v>1</v>
      </c>
      <c r="AQ443" s="14" t="str">
        <f t="shared" si="82"/>
        <v>0</v>
      </c>
      <c r="AR443" s="1" t="str">
        <f t="shared" si="83"/>
        <v/>
      </c>
      <c r="AS443" s="1" t="str">
        <f t="shared" si="84"/>
        <v/>
      </c>
      <c r="AT443" s="1" t="str">
        <f t="shared" si="85"/>
        <v/>
      </c>
      <c r="AU443" s="1" t="str">
        <f t="shared" si="76"/>
        <v/>
      </c>
      <c r="AV443" s="1" t="e">
        <f>IF(VLOOKUP(G443,官網匯出!A:AQ,42,FALSE)="","[黃金盾官網]",VLOOKUP(G443,官網匯出!A:AQ,42,FALSE))</f>
        <v>#N/A</v>
      </c>
      <c r="AW443" s="1" t="e">
        <f>IF(LEFT(VLOOKUP(G443,官網匯出!A:AS,43,FALSE),2)="","web",LEFT(VLOOKUP(G443,官網匯出!A:AS,43,FALSE),2))</f>
        <v>#N/A</v>
      </c>
      <c r="AX443" s="1" t="str">
        <f t="shared" si="86"/>
        <v>O</v>
      </c>
    </row>
    <row r="444" spans="1:50">
      <c r="A444" s="1" t="str">
        <f>IF(G444="","",VLOOKUP(官網轉換!AW444,團名!A:B,2,FALSE))</f>
        <v/>
      </c>
      <c r="B444" s="1" t="str">
        <f>IF(G444="","",IF(LEFT(VLOOKUP(G444,官網匯出!A:AQ,43,0),2)="wf",VLOOKUP(VLOOKUP(G444,官網匯出!A:AQ,43,0),團名!$I$1:$K$12,2,FALSE),"N0071"))</f>
        <v/>
      </c>
      <c r="C444" s="1" t="str">
        <f>IFERROR(VLOOKUP(官網匯出!D444,團名!E:G,3,FALSE),"")</f>
        <v/>
      </c>
      <c r="D444" s="1" t="str">
        <f t="shared" si="77"/>
        <v/>
      </c>
      <c r="E444" s="1" t="str">
        <f t="shared" si="78"/>
        <v/>
      </c>
      <c r="F444" s="1" t="str">
        <f>IF(官網匯出!F444="已付款","","B0012")</f>
        <v>B0012</v>
      </c>
      <c r="G444" s="1" t="str">
        <f>IF(官網匯出!A444="","",官網匯出!A444)</f>
        <v/>
      </c>
      <c r="H444" s="3" t="str">
        <f>IF(官網匯出!B444="","",官網匯出!B444)</f>
        <v/>
      </c>
      <c r="I444" s="1" t="str">
        <f>IF(官網匯出!C444="","",官網匯出!C444)</f>
        <v/>
      </c>
      <c r="J444" s="1" t="str">
        <f>IF(官網匯出!D444="","",官網匯出!D444)</f>
        <v/>
      </c>
      <c r="K444" s="3" t="str">
        <f>IF(官網匯出!E444="","",官網匯出!E444)</f>
        <v/>
      </c>
      <c r="L444" s="1" t="str">
        <f>IF(官網匯出!F444="","",官網匯出!F444)</f>
        <v/>
      </c>
      <c r="M444" s="1" t="str">
        <f>IF(官網匯出!G444="","",官網匯出!G444)</f>
        <v/>
      </c>
      <c r="N444" s="1" t="str">
        <f>IF(官網匯出!H444="","",官網匯出!H444)</f>
        <v/>
      </c>
      <c r="P444" s="1" t="str">
        <f>IF(官網匯出!J444="","",RIGHT(官網匯出!J444,LEN(官網匯出!J444)-2))</f>
        <v/>
      </c>
      <c r="Q444" s="1" t="str">
        <f>IF(官網匯出!K444="","",官網匯出!K444)</f>
        <v/>
      </c>
      <c r="R444" s="1" t="str">
        <f>IF(官網匯出!L444="","",官網匯出!L444)</f>
        <v/>
      </c>
      <c r="S444" s="1" t="str">
        <f>IF(官網匯出!M444="","",官網匯出!M444)</f>
        <v/>
      </c>
      <c r="T444" s="1" t="str">
        <f>IF(官網匯出!N444="","",官網匯出!N444)</f>
        <v/>
      </c>
      <c r="U444" s="1" t="str">
        <f>IF(官網匯出!O444="","",官網匯出!O444)</f>
        <v/>
      </c>
      <c r="V444" s="1" t="str">
        <f>IF(官網匯出!P444="",IF(G444="","",0),官網匯出!P444)</f>
        <v/>
      </c>
      <c r="W444" s="1" t="str">
        <f>IF(官網匯出!Q444="",IF(G444="","",0),官網匯出!Q444)</f>
        <v/>
      </c>
      <c r="X444" s="1" t="str">
        <f>IF(官網匯出!R444="","",官網匯出!R444)</f>
        <v/>
      </c>
      <c r="Y444" s="1" t="str">
        <f>IF(官網匯出!S444="","",官網匯出!S444)</f>
        <v/>
      </c>
      <c r="Z444" s="1" t="str">
        <f>IF(G444="","",官網匯出!T444)</f>
        <v/>
      </c>
      <c r="AA444" s="1" t="str">
        <f>IF(G444="","",官網匯出!AK444)</f>
        <v/>
      </c>
      <c r="AB444" s="1" t="str">
        <f>IF(G444="","",IF(官網匯出!V444="","",官網匯出!V444))</f>
        <v/>
      </c>
      <c r="AJ444" s="1" t="str">
        <f>IF(G444="","",IF(官網匯出!AE444="","",官網匯出!AE444))</f>
        <v/>
      </c>
      <c r="AK444" s="1" t="str">
        <f>IF(G444="","",IF(官網匯出!AD444="","",官網匯出!AD444))</f>
        <v/>
      </c>
      <c r="AL444" s="1" t="str">
        <f t="shared" si="79"/>
        <v>0</v>
      </c>
      <c r="AM444" s="1" t="str">
        <f>IF(官網匯出!AG444="","",官網匯出!AG444)</f>
        <v/>
      </c>
      <c r="AN444" s="1" t="str">
        <f>IF(G444="","",IF(官網匯出!AH444="","",官網匯出!AH444))</f>
        <v/>
      </c>
      <c r="AO444" s="14" t="str">
        <f t="shared" si="80"/>
        <v/>
      </c>
      <c r="AP444" s="14" t="str">
        <f t="shared" si="81"/>
        <v>1</v>
      </c>
      <c r="AQ444" s="14" t="str">
        <f t="shared" si="82"/>
        <v>0</v>
      </c>
      <c r="AR444" s="1" t="str">
        <f t="shared" si="83"/>
        <v/>
      </c>
      <c r="AS444" s="1" t="str">
        <f t="shared" si="84"/>
        <v/>
      </c>
      <c r="AT444" s="1" t="str">
        <f t="shared" si="85"/>
        <v/>
      </c>
      <c r="AU444" s="1" t="str">
        <f t="shared" si="76"/>
        <v/>
      </c>
      <c r="AV444" s="1" t="e">
        <f>IF(VLOOKUP(G444,官網匯出!A:AQ,42,FALSE)="","[黃金盾官網]",VLOOKUP(G444,官網匯出!A:AQ,42,FALSE))</f>
        <v>#N/A</v>
      </c>
      <c r="AW444" s="1" t="e">
        <f>IF(LEFT(VLOOKUP(G444,官網匯出!A:AS,43,FALSE),2)="","web",LEFT(VLOOKUP(G444,官網匯出!A:AS,43,FALSE),2))</f>
        <v>#N/A</v>
      </c>
      <c r="AX444" s="1" t="str">
        <f t="shared" si="86"/>
        <v>O</v>
      </c>
    </row>
    <row r="445" spans="1:50">
      <c r="A445" s="1" t="str">
        <f>IF(G445="","",VLOOKUP(官網轉換!AW445,團名!A:B,2,FALSE))</f>
        <v/>
      </c>
      <c r="B445" s="1" t="str">
        <f>IF(G445="","",IF(LEFT(VLOOKUP(G445,官網匯出!A:AQ,43,0),2)="wf",VLOOKUP(VLOOKUP(G445,官網匯出!A:AQ,43,0),團名!$I$1:$K$12,2,FALSE),"N0071"))</f>
        <v/>
      </c>
      <c r="C445" s="1" t="str">
        <f>IFERROR(VLOOKUP(官網匯出!D445,團名!E:G,3,FALSE),"")</f>
        <v/>
      </c>
      <c r="D445" s="1" t="str">
        <f t="shared" si="77"/>
        <v/>
      </c>
      <c r="E445" s="1" t="str">
        <f t="shared" si="78"/>
        <v/>
      </c>
      <c r="F445" s="1" t="str">
        <f>IF(官網匯出!F445="已付款","","B0012")</f>
        <v>B0012</v>
      </c>
      <c r="G445" s="1" t="str">
        <f>IF(官網匯出!A445="","",官網匯出!A445)</f>
        <v/>
      </c>
      <c r="H445" s="3" t="str">
        <f>IF(官網匯出!B445="","",官網匯出!B445)</f>
        <v/>
      </c>
      <c r="I445" s="1" t="str">
        <f>IF(官網匯出!C445="","",官網匯出!C445)</f>
        <v/>
      </c>
      <c r="J445" s="1" t="str">
        <f>IF(官網匯出!D445="","",官網匯出!D445)</f>
        <v/>
      </c>
      <c r="K445" s="3" t="str">
        <f>IF(官網匯出!E445="","",官網匯出!E445)</f>
        <v/>
      </c>
      <c r="L445" s="1" t="str">
        <f>IF(官網匯出!F445="","",官網匯出!F445)</f>
        <v/>
      </c>
      <c r="M445" s="1" t="str">
        <f>IF(官網匯出!G445="","",官網匯出!G445)</f>
        <v/>
      </c>
      <c r="N445" s="1" t="str">
        <f>IF(官網匯出!H445="","",官網匯出!H445)</f>
        <v/>
      </c>
      <c r="P445" s="1" t="str">
        <f>IF(官網匯出!J445="","",RIGHT(官網匯出!J445,LEN(官網匯出!J445)-2))</f>
        <v/>
      </c>
      <c r="Q445" s="1" t="str">
        <f>IF(官網匯出!K445="","",官網匯出!K445)</f>
        <v/>
      </c>
      <c r="R445" s="1" t="str">
        <f>IF(官網匯出!L445="","",官網匯出!L445)</f>
        <v/>
      </c>
      <c r="S445" s="1" t="str">
        <f>IF(官網匯出!M445="","",官網匯出!M445)</f>
        <v/>
      </c>
      <c r="T445" s="1" t="str">
        <f>IF(官網匯出!N445="","",官網匯出!N445)</f>
        <v/>
      </c>
      <c r="U445" s="1" t="str">
        <f>IF(官網匯出!O445="","",官網匯出!O445)</f>
        <v/>
      </c>
      <c r="V445" s="1" t="str">
        <f>IF(官網匯出!P445="",IF(G445="","",0),官網匯出!P445)</f>
        <v/>
      </c>
      <c r="W445" s="1" t="str">
        <f>IF(官網匯出!Q445="",IF(G445="","",0),官網匯出!Q445)</f>
        <v/>
      </c>
      <c r="X445" s="1" t="str">
        <f>IF(官網匯出!R445="","",官網匯出!R445)</f>
        <v/>
      </c>
      <c r="Y445" s="1" t="str">
        <f>IF(官網匯出!S445="","",官網匯出!S445)</f>
        <v/>
      </c>
      <c r="Z445" s="1" t="str">
        <f>IF(G445="","",官網匯出!T445)</f>
        <v/>
      </c>
      <c r="AA445" s="1" t="str">
        <f>IF(G445="","",官網匯出!AK445)</f>
        <v/>
      </c>
      <c r="AB445" s="1" t="str">
        <f>IF(G445="","",IF(官網匯出!V445="","",官網匯出!V445))</f>
        <v/>
      </c>
      <c r="AJ445" s="1" t="str">
        <f>IF(G445="","",IF(官網匯出!AE445="","",官網匯出!AE445))</f>
        <v/>
      </c>
      <c r="AK445" s="1" t="str">
        <f>IF(G445="","",IF(官網匯出!AD445="","",官網匯出!AD445))</f>
        <v/>
      </c>
      <c r="AL445" s="1" t="str">
        <f t="shared" si="79"/>
        <v>0</v>
      </c>
      <c r="AM445" s="1" t="str">
        <f>IF(官網匯出!AG445="","",官網匯出!AG445)</f>
        <v/>
      </c>
      <c r="AN445" s="1" t="str">
        <f>IF(G445="","",IF(官網匯出!AH445="","",官網匯出!AH445))</f>
        <v/>
      </c>
      <c r="AO445" s="14" t="str">
        <f t="shared" si="80"/>
        <v/>
      </c>
      <c r="AP445" s="14" t="str">
        <f t="shared" si="81"/>
        <v>1</v>
      </c>
      <c r="AQ445" s="14" t="str">
        <f t="shared" si="82"/>
        <v>0</v>
      </c>
      <c r="AR445" s="1" t="str">
        <f t="shared" si="83"/>
        <v/>
      </c>
      <c r="AS445" s="1" t="str">
        <f t="shared" si="84"/>
        <v/>
      </c>
      <c r="AT445" s="1" t="str">
        <f t="shared" si="85"/>
        <v/>
      </c>
      <c r="AU445" s="1" t="str">
        <f t="shared" si="76"/>
        <v/>
      </c>
      <c r="AV445" s="1" t="e">
        <f>IF(VLOOKUP(G445,官網匯出!A:AQ,42,FALSE)="","[黃金盾官網]",VLOOKUP(G445,官網匯出!A:AQ,42,FALSE))</f>
        <v>#N/A</v>
      </c>
      <c r="AW445" s="1" t="e">
        <f>IF(LEFT(VLOOKUP(G445,官網匯出!A:AS,43,FALSE),2)="","web",LEFT(VLOOKUP(G445,官網匯出!A:AS,43,FALSE),2))</f>
        <v>#N/A</v>
      </c>
      <c r="AX445" s="1" t="str">
        <f t="shared" si="86"/>
        <v>O</v>
      </c>
    </row>
    <row r="446" spans="1:50">
      <c r="A446" s="1" t="str">
        <f>IF(G446="","",VLOOKUP(官網轉換!AW446,團名!A:B,2,FALSE))</f>
        <v/>
      </c>
      <c r="B446" s="1" t="str">
        <f>IF(G446="","",IF(LEFT(VLOOKUP(G446,官網匯出!A:AQ,43,0),2)="wf",VLOOKUP(VLOOKUP(G446,官網匯出!A:AQ,43,0),團名!$I$1:$K$12,2,FALSE),"N0071"))</f>
        <v/>
      </c>
      <c r="C446" s="1" t="str">
        <f>IFERROR(VLOOKUP(官網匯出!D446,團名!E:G,3,FALSE),"")</f>
        <v/>
      </c>
      <c r="D446" s="1" t="str">
        <f t="shared" si="77"/>
        <v/>
      </c>
      <c r="E446" s="1" t="str">
        <f t="shared" si="78"/>
        <v/>
      </c>
      <c r="F446" s="1" t="str">
        <f>IF(官網匯出!F446="已付款","","B0012")</f>
        <v>B0012</v>
      </c>
      <c r="G446" s="1" t="str">
        <f>IF(官網匯出!A446="","",官網匯出!A446)</f>
        <v/>
      </c>
      <c r="H446" s="3" t="str">
        <f>IF(官網匯出!B446="","",官網匯出!B446)</f>
        <v/>
      </c>
      <c r="I446" s="1" t="str">
        <f>IF(官網匯出!C446="","",官網匯出!C446)</f>
        <v/>
      </c>
      <c r="J446" s="1" t="str">
        <f>IF(官網匯出!D446="","",官網匯出!D446)</f>
        <v/>
      </c>
      <c r="K446" s="3" t="str">
        <f>IF(官網匯出!E446="","",官網匯出!E446)</f>
        <v/>
      </c>
      <c r="L446" s="1" t="str">
        <f>IF(官網匯出!F446="","",官網匯出!F446)</f>
        <v/>
      </c>
      <c r="M446" s="1" t="str">
        <f>IF(官網匯出!G446="","",官網匯出!G446)</f>
        <v/>
      </c>
      <c r="N446" s="1" t="str">
        <f>IF(官網匯出!H446="","",官網匯出!H446)</f>
        <v/>
      </c>
      <c r="P446" s="1" t="str">
        <f>IF(官網匯出!J446="","",RIGHT(官網匯出!J446,LEN(官網匯出!J446)-2))</f>
        <v/>
      </c>
      <c r="Q446" s="1" t="str">
        <f>IF(官網匯出!K446="","",官網匯出!K446)</f>
        <v/>
      </c>
      <c r="R446" s="1" t="str">
        <f>IF(官網匯出!L446="","",官網匯出!L446)</f>
        <v/>
      </c>
      <c r="S446" s="1" t="str">
        <f>IF(官網匯出!M446="","",官網匯出!M446)</f>
        <v/>
      </c>
      <c r="T446" s="1" t="str">
        <f>IF(官網匯出!N446="","",官網匯出!N446)</f>
        <v/>
      </c>
      <c r="U446" s="1" t="str">
        <f>IF(官網匯出!O446="","",官網匯出!O446)</f>
        <v/>
      </c>
      <c r="V446" s="1" t="str">
        <f>IF(官網匯出!P446="",IF(G446="","",0),官網匯出!P446)</f>
        <v/>
      </c>
      <c r="W446" s="1" t="str">
        <f>IF(官網匯出!Q446="",IF(G446="","",0),官網匯出!Q446)</f>
        <v/>
      </c>
      <c r="X446" s="1" t="str">
        <f>IF(官網匯出!R446="","",官網匯出!R446)</f>
        <v/>
      </c>
      <c r="Y446" s="1" t="str">
        <f>IF(官網匯出!S446="","",官網匯出!S446)</f>
        <v/>
      </c>
      <c r="Z446" s="1" t="str">
        <f>IF(G446="","",官網匯出!T446)</f>
        <v/>
      </c>
      <c r="AA446" s="1" t="str">
        <f>IF(G446="","",官網匯出!AK446)</f>
        <v/>
      </c>
      <c r="AB446" s="1" t="str">
        <f>IF(G446="","",IF(官網匯出!V446="","",官網匯出!V446))</f>
        <v/>
      </c>
      <c r="AJ446" s="1" t="str">
        <f>IF(G446="","",IF(官網匯出!AE446="","",官網匯出!AE446))</f>
        <v/>
      </c>
      <c r="AK446" s="1" t="str">
        <f>IF(G446="","",IF(官網匯出!AD446="","",官網匯出!AD446))</f>
        <v/>
      </c>
      <c r="AL446" s="1" t="str">
        <f t="shared" si="79"/>
        <v>0</v>
      </c>
      <c r="AM446" s="1" t="str">
        <f>IF(官網匯出!AG446="","",官網匯出!AG446)</f>
        <v/>
      </c>
      <c r="AN446" s="1" t="str">
        <f>IF(G446="","",IF(官網匯出!AH446="","",官網匯出!AH446))</f>
        <v/>
      </c>
      <c r="AO446" s="14" t="str">
        <f t="shared" si="80"/>
        <v/>
      </c>
      <c r="AP446" s="14" t="str">
        <f t="shared" si="81"/>
        <v>1</v>
      </c>
      <c r="AQ446" s="14" t="str">
        <f t="shared" si="82"/>
        <v>0</v>
      </c>
      <c r="AR446" s="1" t="str">
        <f t="shared" si="83"/>
        <v/>
      </c>
      <c r="AS446" s="1" t="str">
        <f t="shared" si="84"/>
        <v/>
      </c>
      <c r="AT446" s="1" t="str">
        <f t="shared" si="85"/>
        <v/>
      </c>
      <c r="AU446" s="1" t="str">
        <f t="shared" si="76"/>
        <v/>
      </c>
      <c r="AV446" s="1" t="e">
        <f>IF(VLOOKUP(G446,官網匯出!A:AQ,42,FALSE)="","[黃金盾官網]",VLOOKUP(G446,官網匯出!A:AQ,42,FALSE))</f>
        <v>#N/A</v>
      </c>
      <c r="AW446" s="1" t="e">
        <f>IF(LEFT(VLOOKUP(G446,官網匯出!A:AS,43,FALSE),2)="","web",LEFT(VLOOKUP(G446,官網匯出!A:AS,43,FALSE),2))</f>
        <v>#N/A</v>
      </c>
      <c r="AX446" s="1" t="str">
        <f t="shared" si="86"/>
        <v>O</v>
      </c>
    </row>
    <row r="447" spans="1:50">
      <c r="A447" s="1" t="str">
        <f>IF(G447="","",VLOOKUP(官網轉換!AW447,團名!A:B,2,FALSE))</f>
        <v/>
      </c>
      <c r="B447" s="1" t="str">
        <f>IF(G447="","",IF(LEFT(VLOOKUP(G447,官網匯出!A:AQ,43,0),2)="wf",VLOOKUP(VLOOKUP(G447,官網匯出!A:AQ,43,0),團名!$I$1:$K$12,2,FALSE),"N0071"))</f>
        <v/>
      </c>
      <c r="C447" s="1" t="str">
        <f>IFERROR(VLOOKUP(官網匯出!D447,團名!E:G,3,FALSE),"")</f>
        <v/>
      </c>
      <c r="D447" s="1" t="str">
        <f t="shared" si="77"/>
        <v/>
      </c>
      <c r="E447" s="1" t="str">
        <f t="shared" si="78"/>
        <v/>
      </c>
      <c r="F447" s="1" t="str">
        <f>IF(官網匯出!F447="已付款","","B0012")</f>
        <v>B0012</v>
      </c>
      <c r="G447" s="1" t="str">
        <f>IF(官網匯出!A447="","",官網匯出!A447)</f>
        <v/>
      </c>
      <c r="H447" s="3" t="str">
        <f>IF(官網匯出!B447="","",官網匯出!B447)</f>
        <v/>
      </c>
      <c r="I447" s="1" t="str">
        <f>IF(官網匯出!C447="","",官網匯出!C447)</f>
        <v/>
      </c>
      <c r="J447" s="1" t="str">
        <f>IF(官網匯出!D447="","",官網匯出!D447)</f>
        <v/>
      </c>
      <c r="K447" s="3" t="str">
        <f>IF(官網匯出!E447="","",官網匯出!E447)</f>
        <v/>
      </c>
      <c r="L447" s="1" t="str">
        <f>IF(官網匯出!F447="","",官網匯出!F447)</f>
        <v/>
      </c>
      <c r="M447" s="1" t="str">
        <f>IF(官網匯出!G447="","",官網匯出!G447)</f>
        <v/>
      </c>
      <c r="N447" s="1" t="str">
        <f>IF(官網匯出!H447="","",官網匯出!H447)</f>
        <v/>
      </c>
      <c r="P447" s="1" t="str">
        <f>IF(官網匯出!J447="","",RIGHT(官網匯出!J447,LEN(官網匯出!J447)-2))</f>
        <v/>
      </c>
      <c r="Q447" s="1" t="str">
        <f>IF(官網匯出!K447="","",官網匯出!K447)</f>
        <v/>
      </c>
      <c r="R447" s="1" t="str">
        <f>IF(官網匯出!L447="","",官網匯出!L447)</f>
        <v/>
      </c>
      <c r="S447" s="1" t="str">
        <f>IF(官網匯出!M447="","",官網匯出!M447)</f>
        <v/>
      </c>
      <c r="T447" s="1" t="str">
        <f>IF(官網匯出!N447="","",官網匯出!N447)</f>
        <v/>
      </c>
      <c r="U447" s="1" t="str">
        <f>IF(官網匯出!O447="","",官網匯出!O447)</f>
        <v/>
      </c>
      <c r="V447" s="1" t="str">
        <f>IF(官網匯出!P447="",IF(G447="","",0),官網匯出!P447)</f>
        <v/>
      </c>
      <c r="W447" s="1" t="str">
        <f>IF(官網匯出!Q447="",IF(G447="","",0),官網匯出!Q447)</f>
        <v/>
      </c>
      <c r="X447" s="1" t="str">
        <f>IF(官網匯出!R447="","",官網匯出!R447)</f>
        <v/>
      </c>
      <c r="Y447" s="1" t="str">
        <f>IF(官網匯出!S447="","",官網匯出!S447)</f>
        <v/>
      </c>
      <c r="Z447" s="1" t="str">
        <f>IF(G447="","",官網匯出!T447)</f>
        <v/>
      </c>
      <c r="AA447" s="1" t="str">
        <f>IF(G447="","",官網匯出!AK447)</f>
        <v/>
      </c>
      <c r="AB447" s="1" t="str">
        <f>IF(G447="","",IF(官網匯出!V447="","",官網匯出!V447))</f>
        <v/>
      </c>
      <c r="AJ447" s="1" t="str">
        <f>IF(G447="","",IF(官網匯出!AE447="","",官網匯出!AE447))</f>
        <v/>
      </c>
      <c r="AK447" s="1" t="str">
        <f>IF(G447="","",IF(官網匯出!AD447="","",官網匯出!AD447))</f>
        <v/>
      </c>
      <c r="AL447" s="1" t="str">
        <f t="shared" si="79"/>
        <v>0</v>
      </c>
      <c r="AM447" s="1" t="str">
        <f>IF(官網匯出!AG447="","",官網匯出!AG447)</f>
        <v/>
      </c>
      <c r="AN447" s="1" t="str">
        <f>IF(G447="","",IF(官網匯出!AH447="","",官網匯出!AH447))</f>
        <v/>
      </c>
      <c r="AO447" s="14" t="str">
        <f t="shared" si="80"/>
        <v/>
      </c>
      <c r="AP447" s="14" t="str">
        <f t="shared" si="81"/>
        <v>1</v>
      </c>
      <c r="AQ447" s="14" t="str">
        <f t="shared" si="82"/>
        <v>0</v>
      </c>
      <c r="AR447" s="1" t="str">
        <f t="shared" si="83"/>
        <v/>
      </c>
      <c r="AS447" s="1" t="str">
        <f t="shared" si="84"/>
        <v/>
      </c>
      <c r="AT447" s="1" t="str">
        <f t="shared" si="85"/>
        <v/>
      </c>
      <c r="AU447" s="1" t="str">
        <f t="shared" si="76"/>
        <v/>
      </c>
      <c r="AV447" s="1" t="e">
        <f>IF(VLOOKUP(G447,官網匯出!A:AQ,42,FALSE)="","[黃金盾官網]",VLOOKUP(G447,官網匯出!A:AQ,42,FALSE))</f>
        <v>#N/A</v>
      </c>
      <c r="AW447" s="1" t="e">
        <f>IF(LEFT(VLOOKUP(G447,官網匯出!A:AS,43,FALSE),2)="","web",LEFT(VLOOKUP(G447,官網匯出!A:AS,43,FALSE),2))</f>
        <v>#N/A</v>
      </c>
      <c r="AX447" s="1" t="str">
        <f t="shared" si="86"/>
        <v>O</v>
      </c>
    </row>
    <row r="448" spans="1:50">
      <c r="A448" s="1" t="str">
        <f>IF(G448="","",VLOOKUP(官網轉換!AW448,團名!A:B,2,FALSE))</f>
        <v/>
      </c>
      <c r="B448" s="1" t="str">
        <f>IF(G448="","",IF(LEFT(VLOOKUP(G448,官網匯出!A:AQ,43,0),2)="wf",VLOOKUP(VLOOKUP(G448,官網匯出!A:AQ,43,0),團名!$I$1:$K$12,2,FALSE),"N0071"))</f>
        <v/>
      </c>
      <c r="C448" s="1" t="str">
        <f>IFERROR(VLOOKUP(官網匯出!D448,團名!E:G,3,FALSE),"")</f>
        <v/>
      </c>
      <c r="D448" s="1" t="str">
        <f t="shared" si="77"/>
        <v/>
      </c>
      <c r="E448" s="1" t="str">
        <f t="shared" si="78"/>
        <v/>
      </c>
      <c r="F448" s="1" t="str">
        <f>IF(官網匯出!F448="已付款","","B0012")</f>
        <v>B0012</v>
      </c>
      <c r="G448" s="1" t="str">
        <f>IF(官網匯出!A448="","",官網匯出!A448)</f>
        <v/>
      </c>
      <c r="H448" s="3" t="str">
        <f>IF(官網匯出!B448="","",官網匯出!B448)</f>
        <v/>
      </c>
      <c r="I448" s="1" t="str">
        <f>IF(官網匯出!C448="","",官網匯出!C448)</f>
        <v/>
      </c>
      <c r="J448" s="1" t="str">
        <f>IF(官網匯出!D448="","",官網匯出!D448)</f>
        <v/>
      </c>
      <c r="K448" s="3" t="str">
        <f>IF(官網匯出!E448="","",官網匯出!E448)</f>
        <v/>
      </c>
      <c r="L448" s="1" t="str">
        <f>IF(官網匯出!F448="","",官網匯出!F448)</f>
        <v/>
      </c>
      <c r="M448" s="1" t="str">
        <f>IF(官網匯出!G448="","",官網匯出!G448)</f>
        <v/>
      </c>
      <c r="N448" s="1" t="str">
        <f>IF(官網匯出!H448="","",官網匯出!H448)</f>
        <v/>
      </c>
      <c r="P448" s="1" t="str">
        <f>IF(官網匯出!J448="","",RIGHT(官網匯出!J448,LEN(官網匯出!J448)-2))</f>
        <v/>
      </c>
      <c r="Q448" s="1" t="str">
        <f>IF(官網匯出!K448="","",官網匯出!K448)</f>
        <v/>
      </c>
      <c r="R448" s="1" t="str">
        <f>IF(官網匯出!L448="","",官網匯出!L448)</f>
        <v/>
      </c>
      <c r="S448" s="1" t="str">
        <f>IF(官網匯出!M448="","",官網匯出!M448)</f>
        <v/>
      </c>
      <c r="T448" s="1" t="str">
        <f>IF(官網匯出!N448="","",官網匯出!N448)</f>
        <v/>
      </c>
      <c r="U448" s="1" t="str">
        <f>IF(官網匯出!O448="","",官網匯出!O448)</f>
        <v/>
      </c>
      <c r="V448" s="1" t="str">
        <f>IF(官網匯出!P448="",IF(G448="","",0),官網匯出!P448)</f>
        <v/>
      </c>
      <c r="W448" s="1" t="str">
        <f>IF(官網匯出!Q448="",IF(G448="","",0),官網匯出!Q448)</f>
        <v/>
      </c>
      <c r="X448" s="1" t="str">
        <f>IF(官網匯出!R448="","",官網匯出!R448)</f>
        <v/>
      </c>
      <c r="Y448" s="1" t="str">
        <f>IF(官網匯出!S448="","",官網匯出!S448)</f>
        <v/>
      </c>
      <c r="Z448" s="1" t="str">
        <f>IF(G448="","",官網匯出!T448)</f>
        <v/>
      </c>
      <c r="AA448" s="1" t="str">
        <f>IF(G448="","",官網匯出!AK448)</f>
        <v/>
      </c>
      <c r="AB448" s="1" t="str">
        <f>IF(G448="","",IF(官網匯出!V448="","",官網匯出!V448))</f>
        <v/>
      </c>
      <c r="AJ448" s="1" t="str">
        <f>IF(G448="","",IF(官網匯出!AE448="","",官網匯出!AE448))</f>
        <v/>
      </c>
      <c r="AK448" s="1" t="str">
        <f>IF(G448="","",IF(官網匯出!AD448="","",官網匯出!AD448))</f>
        <v/>
      </c>
      <c r="AL448" s="1" t="str">
        <f t="shared" si="79"/>
        <v>0</v>
      </c>
      <c r="AM448" s="1" t="str">
        <f>IF(官網匯出!AG448="","",官網匯出!AG448)</f>
        <v/>
      </c>
      <c r="AN448" s="1" t="str">
        <f>IF(G448="","",IF(官網匯出!AH448="","",官網匯出!AH448))</f>
        <v/>
      </c>
      <c r="AO448" s="14" t="str">
        <f t="shared" si="80"/>
        <v/>
      </c>
      <c r="AP448" s="14" t="str">
        <f t="shared" si="81"/>
        <v>1</v>
      </c>
      <c r="AQ448" s="14" t="str">
        <f t="shared" si="82"/>
        <v>0</v>
      </c>
      <c r="AR448" s="1" t="str">
        <f t="shared" si="83"/>
        <v/>
      </c>
      <c r="AS448" s="1" t="str">
        <f t="shared" si="84"/>
        <v/>
      </c>
      <c r="AT448" s="1" t="str">
        <f t="shared" si="85"/>
        <v/>
      </c>
      <c r="AU448" s="1" t="str">
        <f t="shared" si="76"/>
        <v/>
      </c>
      <c r="AV448" s="1" t="e">
        <f>IF(VLOOKUP(G448,官網匯出!A:AQ,42,FALSE)="","[黃金盾官網]",VLOOKUP(G448,官網匯出!A:AQ,42,FALSE))</f>
        <v>#N/A</v>
      </c>
      <c r="AW448" s="1" t="e">
        <f>IF(LEFT(VLOOKUP(G448,官網匯出!A:AS,43,FALSE),2)="","web",LEFT(VLOOKUP(G448,官網匯出!A:AS,43,FALSE),2))</f>
        <v>#N/A</v>
      </c>
      <c r="AX448" s="1" t="str">
        <f t="shared" si="86"/>
        <v>O</v>
      </c>
    </row>
    <row r="449" spans="1:50">
      <c r="A449" s="1" t="str">
        <f>IF(G449="","",VLOOKUP(官網轉換!AW449,團名!A:B,2,FALSE))</f>
        <v/>
      </c>
      <c r="B449" s="1" t="str">
        <f>IF(G449="","",IF(LEFT(VLOOKUP(G449,官網匯出!A:AQ,43,0),2)="wf",VLOOKUP(VLOOKUP(G449,官網匯出!A:AQ,43,0),團名!$I$1:$K$12,2,FALSE),"N0071"))</f>
        <v/>
      </c>
      <c r="C449" s="1" t="str">
        <f>IFERROR(VLOOKUP(官網匯出!D449,團名!E:G,3,FALSE),"")</f>
        <v/>
      </c>
      <c r="D449" s="1" t="str">
        <f t="shared" si="77"/>
        <v/>
      </c>
      <c r="E449" s="1" t="str">
        <f t="shared" si="78"/>
        <v/>
      </c>
      <c r="F449" s="1" t="str">
        <f>IF(官網匯出!F449="已付款","","B0012")</f>
        <v>B0012</v>
      </c>
      <c r="G449" s="1" t="str">
        <f>IF(官網匯出!A449="","",官網匯出!A449)</f>
        <v/>
      </c>
      <c r="H449" s="3" t="str">
        <f>IF(官網匯出!B449="","",官網匯出!B449)</f>
        <v/>
      </c>
      <c r="I449" s="1" t="str">
        <f>IF(官網匯出!C449="","",官網匯出!C449)</f>
        <v/>
      </c>
      <c r="J449" s="1" t="str">
        <f>IF(官網匯出!D449="","",官網匯出!D449)</f>
        <v/>
      </c>
      <c r="K449" s="3" t="str">
        <f>IF(官網匯出!E449="","",官網匯出!E449)</f>
        <v/>
      </c>
      <c r="L449" s="1" t="str">
        <f>IF(官網匯出!F449="","",官網匯出!F449)</f>
        <v/>
      </c>
      <c r="M449" s="1" t="str">
        <f>IF(官網匯出!G449="","",官網匯出!G449)</f>
        <v/>
      </c>
      <c r="N449" s="1" t="str">
        <f>IF(官網匯出!H449="","",官網匯出!H449)</f>
        <v/>
      </c>
      <c r="P449" s="1" t="str">
        <f>IF(官網匯出!J449="","",RIGHT(官網匯出!J449,LEN(官網匯出!J449)-2))</f>
        <v/>
      </c>
      <c r="Q449" s="1" t="str">
        <f>IF(官網匯出!K449="","",官網匯出!K449)</f>
        <v/>
      </c>
      <c r="R449" s="1" t="str">
        <f>IF(官網匯出!L449="","",官網匯出!L449)</f>
        <v/>
      </c>
      <c r="S449" s="1" t="str">
        <f>IF(官網匯出!M449="","",官網匯出!M449)</f>
        <v/>
      </c>
      <c r="T449" s="1" t="str">
        <f>IF(官網匯出!N449="","",官網匯出!N449)</f>
        <v/>
      </c>
      <c r="U449" s="1" t="str">
        <f>IF(官網匯出!O449="","",官網匯出!O449)</f>
        <v/>
      </c>
      <c r="V449" s="1" t="str">
        <f>IF(官網匯出!P449="",IF(G449="","",0),官網匯出!P449)</f>
        <v/>
      </c>
      <c r="W449" s="1" t="str">
        <f>IF(官網匯出!Q449="",IF(G449="","",0),官網匯出!Q449)</f>
        <v/>
      </c>
      <c r="X449" s="1" t="str">
        <f>IF(官網匯出!R449="","",官網匯出!R449)</f>
        <v/>
      </c>
      <c r="Y449" s="1" t="str">
        <f>IF(官網匯出!S449="","",官網匯出!S449)</f>
        <v/>
      </c>
      <c r="Z449" s="1" t="str">
        <f>IF(G449="","",官網匯出!T449)</f>
        <v/>
      </c>
      <c r="AA449" s="1" t="str">
        <f>IF(G449="","",官網匯出!AK449)</f>
        <v/>
      </c>
      <c r="AB449" s="1" t="str">
        <f>IF(G449="","",IF(官網匯出!V449="","",官網匯出!V449))</f>
        <v/>
      </c>
      <c r="AJ449" s="1" t="str">
        <f>IF(G449="","",IF(官網匯出!AE449="","",官網匯出!AE449))</f>
        <v/>
      </c>
      <c r="AK449" s="1" t="str">
        <f>IF(G449="","",IF(官網匯出!AD449="","",官網匯出!AD449))</f>
        <v/>
      </c>
      <c r="AL449" s="1" t="str">
        <f t="shared" si="79"/>
        <v>0</v>
      </c>
      <c r="AM449" s="1" t="str">
        <f>IF(官網匯出!AG449="","",官網匯出!AG449)</f>
        <v/>
      </c>
      <c r="AN449" s="1" t="str">
        <f>IF(G449="","",IF(官網匯出!AH449="","",官網匯出!AH449))</f>
        <v/>
      </c>
      <c r="AO449" s="14" t="str">
        <f t="shared" si="80"/>
        <v/>
      </c>
      <c r="AP449" s="14" t="str">
        <f t="shared" si="81"/>
        <v>1</v>
      </c>
      <c r="AQ449" s="14" t="str">
        <f t="shared" si="82"/>
        <v>0</v>
      </c>
      <c r="AR449" s="1" t="str">
        <f t="shared" si="83"/>
        <v/>
      </c>
      <c r="AS449" s="1" t="str">
        <f t="shared" si="84"/>
        <v/>
      </c>
      <c r="AT449" s="1" t="str">
        <f t="shared" si="85"/>
        <v/>
      </c>
      <c r="AU449" s="1" t="str">
        <f t="shared" si="76"/>
        <v/>
      </c>
      <c r="AV449" s="1" t="e">
        <f>IF(VLOOKUP(G449,官網匯出!A:AQ,42,FALSE)="","[黃金盾官網]",VLOOKUP(G449,官網匯出!A:AQ,42,FALSE))</f>
        <v>#N/A</v>
      </c>
      <c r="AW449" s="1" t="e">
        <f>IF(LEFT(VLOOKUP(G449,官網匯出!A:AS,43,FALSE),2)="","web",LEFT(VLOOKUP(G449,官網匯出!A:AS,43,FALSE),2))</f>
        <v>#N/A</v>
      </c>
      <c r="AX449" s="1" t="str">
        <f t="shared" si="86"/>
        <v>O</v>
      </c>
    </row>
    <row r="450" spans="1:50">
      <c r="A450" s="1" t="str">
        <f>IF(G450="","",VLOOKUP(官網轉換!AW450,團名!A:B,2,FALSE))</f>
        <v/>
      </c>
      <c r="B450" s="1" t="str">
        <f>IF(G450="","",IF(LEFT(VLOOKUP(G450,官網匯出!A:AQ,43,0),2)="wf",VLOOKUP(VLOOKUP(G450,官網匯出!A:AQ,43,0),團名!$I$1:$K$12,2,FALSE),"N0071"))</f>
        <v/>
      </c>
      <c r="C450" s="1" t="str">
        <f>IFERROR(VLOOKUP(官網匯出!D450,團名!E:G,3,FALSE),"")</f>
        <v/>
      </c>
      <c r="D450" s="1" t="str">
        <f t="shared" si="77"/>
        <v/>
      </c>
      <c r="E450" s="1" t="str">
        <f t="shared" si="78"/>
        <v/>
      </c>
      <c r="F450" s="1" t="str">
        <f>IF(官網匯出!F450="已付款","","B0012")</f>
        <v>B0012</v>
      </c>
      <c r="G450" s="1" t="str">
        <f>IF(官網匯出!A450="","",官網匯出!A450)</f>
        <v/>
      </c>
      <c r="H450" s="3" t="str">
        <f>IF(官網匯出!B450="","",官網匯出!B450)</f>
        <v/>
      </c>
      <c r="I450" s="1" t="str">
        <f>IF(官網匯出!C450="","",官網匯出!C450)</f>
        <v/>
      </c>
      <c r="J450" s="1" t="str">
        <f>IF(官網匯出!D450="","",官網匯出!D450)</f>
        <v/>
      </c>
      <c r="K450" s="3" t="str">
        <f>IF(官網匯出!E450="","",官網匯出!E450)</f>
        <v/>
      </c>
      <c r="L450" s="1" t="str">
        <f>IF(官網匯出!F450="","",官網匯出!F450)</f>
        <v/>
      </c>
      <c r="M450" s="1" t="str">
        <f>IF(官網匯出!G450="","",官網匯出!G450)</f>
        <v/>
      </c>
      <c r="N450" s="1" t="str">
        <f>IF(官網匯出!H450="","",官網匯出!H450)</f>
        <v/>
      </c>
      <c r="P450" s="1" t="str">
        <f>IF(官網匯出!J450="","",RIGHT(官網匯出!J450,LEN(官網匯出!J450)-2))</f>
        <v/>
      </c>
      <c r="Q450" s="1" t="str">
        <f>IF(官網匯出!K450="","",官網匯出!K450)</f>
        <v/>
      </c>
      <c r="R450" s="1" t="str">
        <f>IF(官網匯出!L450="","",官網匯出!L450)</f>
        <v/>
      </c>
      <c r="S450" s="1" t="str">
        <f>IF(官網匯出!M450="","",官網匯出!M450)</f>
        <v/>
      </c>
      <c r="T450" s="1" t="str">
        <f>IF(官網匯出!N450="","",官網匯出!N450)</f>
        <v/>
      </c>
      <c r="U450" s="1" t="str">
        <f>IF(官網匯出!O450="","",官網匯出!O450)</f>
        <v/>
      </c>
      <c r="V450" s="1" t="str">
        <f>IF(官網匯出!P450="",IF(G450="","",0),官網匯出!P450)</f>
        <v/>
      </c>
      <c r="W450" s="1" t="str">
        <f>IF(官網匯出!Q450="",IF(G450="","",0),官網匯出!Q450)</f>
        <v/>
      </c>
      <c r="X450" s="1" t="str">
        <f>IF(官網匯出!R450="","",官網匯出!R450)</f>
        <v/>
      </c>
      <c r="Y450" s="1" t="str">
        <f>IF(官網匯出!S450="","",官網匯出!S450)</f>
        <v/>
      </c>
      <c r="Z450" s="1" t="str">
        <f>IF(G450="","",官網匯出!T450)</f>
        <v/>
      </c>
      <c r="AA450" s="1" t="str">
        <f>IF(G450="","",官網匯出!AK450)</f>
        <v/>
      </c>
      <c r="AB450" s="1" t="str">
        <f>IF(G450="","",IF(官網匯出!V450="","",官網匯出!V450))</f>
        <v/>
      </c>
      <c r="AJ450" s="1" t="str">
        <f>IF(G450="","",IF(官網匯出!AE450="","",官網匯出!AE450))</f>
        <v/>
      </c>
      <c r="AK450" s="1" t="str">
        <f>IF(G450="","",IF(官網匯出!AD450="","",官網匯出!AD450))</f>
        <v/>
      </c>
      <c r="AL450" s="1" t="str">
        <f t="shared" si="79"/>
        <v>0</v>
      </c>
      <c r="AM450" s="1" t="str">
        <f>IF(官網匯出!AG450="","",官網匯出!AG450)</f>
        <v/>
      </c>
      <c r="AN450" s="1" t="str">
        <f>IF(G450="","",IF(官網匯出!AH450="","",官網匯出!AH450))</f>
        <v/>
      </c>
      <c r="AO450" s="14" t="str">
        <f t="shared" si="80"/>
        <v/>
      </c>
      <c r="AP450" s="14" t="str">
        <f t="shared" si="81"/>
        <v>1</v>
      </c>
      <c r="AQ450" s="14" t="str">
        <f t="shared" si="82"/>
        <v>0</v>
      </c>
      <c r="AR450" s="1" t="str">
        <f t="shared" si="83"/>
        <v/>
      </c>
      <c r="AS450" s="1" t="str">
        <f t="shared" si="84"/>
        <v/>
      </c>
      <c r="AT450" s="1" t="str">
        <f t="shared" si="85"/>
        <v/>
      </c>
      <c r="AU450" s="1" t="str">
        <f t="shared" ref="AU450:AU513" si="87">IF(G450="","",AV450&amp;"      訂單編號："&amp;G450&amp;"      "&amp;IF(J450="銀行轉帳(ATM/虛擬代碼繳費)","ATM(藍)",IF(J450="ATM 虛擬代碼繳費（需持代碼至實體ATM或網路銀行繳費）","ATM"&amp;"　"&amp;AB450&amp;AJ450,IF(J450="虛擬代碼繳費轉帳","ATM(SP)"&amp;"　"&amp;AB450&amp;AJ450,IF(J450="信用卡（shopline payment）","信用卡(SP)",IF(J450="信用卡","信用卡",IF(J450="貨到付款","貨到付款　")))&amp;"　"&amp;AB450&amp;AJ450)))&amp;IF(L450="退款中","客戶取消訂單，待退款(ATM)",""))</f>
        <v/>
      </c>
      <c r="AV450" s="1" t="e">
        <f>IF(VLOOKUP(G450,官網匯出!A:AQ,42,FALSE)="","[黃金盾官網]",VLOOKUP(G450,官網匯出!A:AQ,42,FALSE))</f>
        <v>#N/A</v>
      </c>
      <c r="AW450" s="1" t="e">
        <f>IF(LEFT(VLOOKUP(G450,官網匯出!A:AS,43,FALSE),2)="","web",LEFT(VLOOKUP(G450,官網匯出!A:AS,43,FALSE),2))</f>
        <v>#N/A</v>
      </c>
      <c r="AX450" s="1" t="str">
        <f t="shared" si="86"/>
        <v>O</v>
      </c>
    </row>
    <row r="451" spans="1:50">
      <c r="A451" s="1" t="str">
        <f>IF(G451="","",VLOOKUP(官網轉換!AW451,團名!A:B,2,FALSE))</f>
        <v/>
      </c>
      <c r="B451" s="1" t="str">
        <f>IF(G451="","",IF(LEFT(VLOOKUP(G451,官網匯出!A:AQ,43,0),2)="wf",VLOOKUP(VLOOKUP(G451,官網匯出!A:AQ,43,0),團名!$I$1:$K$12,2,FALSE),"N0071"))</f>
        <v/>
      </c>
      <c r="C451" s="1" t="str">
        <f>IFERROR(VLOOKUP(官網匯出!D451,團名!E:G,3,FALSE),"")</f>
        <v/>
      </c>
      <c r="D451" s="1" t="str">
        <f t="shared" ref="D451:D514" si="88">IF(G451="","","NTD")</f>
        <v/>
      </c>
      <c r="E451" s="1" t="str">
        <f t="shared" ref="E451:E514" si="89">IF(G451="","","含稅")</f>
        <v/>
      </c>
      <c r="F451" s="1" t="str">
        <f>IF(官網匯出!F451="已付款","","B0012")</f>
        <v>B0012</v>
      </c>
      <c r="G451" s="1" t="str">
        <f>IF(官網匯出!A451="","",官網匯出!A451)</f>
        <v/>
      </c>
      <c r="H451" s="3" t="str">
        <f>IF(官網匯出!B451="","",官網匯出!B451)</f>
        <v/>
      </c>
      <c r="I451" s="1" t="str">
        <f>IF(官網匯出!C451="","",官網匯出!C451)</f>
        <v/>
      </c>
      <c r="J451" s="1" t="str">
        <f>IF(官網匯出!D451="","",官網匯出!D451)</f>
        <v/>
      </c>
      <c r="K451" s="3" t="str">
        <f>IF(官網匯出!E451="","",官網匯出!E451)</f>
        <v/>
      </c>
      <c r="L451" s="1" t="str">
        <f>IF(官網匯出!F451="","",官網匯出!F451)</f>
        <v/>
      </c>
      <c r="M451" s="1" t="str">
        <f>IF(官網匯出!G451="","",官網匯出!G451)</f>
        <v/>
      </c>
      <c r="N451" s="1" t="str">
        <f>IF(官網匯出!H451="","",官網匯出!H451)</f>
        <v/>
      </c>
      <c r="P451" s="1" t="str">
        <f>IF(官網匯出!J451="","",RIGHT(官網匯出!J451,LEN(官網匯出!J451)-2))</f>
        <v/>
      </c>
      <c r="Q451" s="1" t="str">
        <f>IF(官網匯出!K451="","",官網匯出!K451)</f>
        <v/>
      </c>
      <c r="R451" s="1" t="str">
        <f>IF(官網匯出!L451="","",官網匯出!L451)</f>
        <v/>
      </c>
      <c r="S451" s="1" t="str">
        <f>IF(官網匯出!M451="","",官網匯出!M451)</f>
        <v/>
      </c>
      <c r="T451" s="1" t="str">
        <f>IF(官網匯出!N451="","",官網匯出!N451)</f>
        <v/>
      </c>
      <c r="U451" s="1" t="str">
        <f>IF(官網匯出!O451="","",官網匯出!O451)</f>
        <v/>
      </c>
      <c r="V451" s="1" t="str">
        <f>IF(官網匯出!P451="",IF(G451="","",0),官網匯出!P451)</f>
        <v/>
      </c>
      <c r="W451" s="1" t="str">
        <f>IF(官網匯出!Q451="",IF(G451="","",0),官網匯出!Q451)</f>
        <v/>
      </c>
      <c r="X451" s="1" t="str">
        <f>IF(官網匯出!R451="","",官網匯出!R451)</f>
        <v/>
      </c>
      <c r="Y451" s="1" t="str">
        <f>IF(官網匯出!S451="","",官網匯出!S451)</f>
        <v/>
      </c>
      <c r="Z451" s="1" t="str">
        <f>IF(G451="","",官網匯出!T451)</f>
        <v/>
      </c>
      <c r="AA451" s="1" t="str">
        <f>IF(G451="","",官網匯出!AK451)</f>
        <v/>
      </c>
      <c r="AB451" s="1" t="str">
        <f>IF(G451="","",IF(官網匯出!V451="","",官網匯出!V451))</f>
        <v/>
      </c>
      <c r="AJ451" s="1" t="str">
        <f>IF(G451="","",IF(官網匯出!AE451="","",官網匯出!AE451))</f>
        <v/>
      </c>
      <c r="AK451" s="1" t="str">
        <f>IF(G451="","",IF(官網匯出!AD451="","",官網匯出!AD451))</f>
        <v/>
      </c>
      <c r="AL451" s="1" t="str">
        <f t="shared" ref="AL451:AL514" si="90">IF(AM451="","0","1")</f>
        <v>0</v>
      </c>
      <c r="AM451" s="1" t="str">
        <f>IF(官網匯出!AG451="","",官網匯出!AG451)</f>
        <v/>
      </c>
      <c r="AN451" s="1" t="str">
        <f>IF(G451="","",IF(官網匯出!AH451="","",官網匯出!AH451))</f>
        <v/>
      </c>
      <c r="AO451" s="14" t="str">
        <f t="shared" ref="AO451:AO514" si="91">IF(AN451="","","3J0002")</f>
        <v/>
      </c>
      <c r="AP451" s="14" t="str">
        <f t="shared" ref="AP451:AP514" si="92">IF(AO451="","1","0")</f>
        <v>1</v>
      </c>
      <c r="AQ451" s="14" t="str">
        <f t="shared" ref="AQ451:AQ514" si="93">IF(AN451="","0","1")</f>
        <v>0</v>
      </c>
      <c r="AR451" s="1" t="str">
        <f t="shared" ref="AR451:AR514" si="94">IFERROR((T451*U451)-V451-Z451+W451-AA451,"")</f>
        <v/>
      </c>
      <c r="AS451" s="1" t="str">
        <f t="shared" ref="AS451:AS514" si="95">IF(J451="貨到付款",IF(Y451="",0,Y451),IF(G451="","",0))</f>
        <v/>
      </c>
      <c r="AT451" s="1" t="str">
        <f t="shared" ref="AT451:AT514" si="96">IF(G451="","",IF(V451&gt;0,"已扣抵"&amp;V451&amp;"元"&amp;"購物金 ","")&amp;IF(Z451&gt;0,"已扣抵"&amp;Z451&amp;"元"&amp;"優惠折扣 ","")&amp;IF(W451&gt;0,"含運費"&amp;W451&amp;"元 ","")&amp;IF(AA451&gt;0,"含附加費"&amp;AA451&amp;"元 ",""))</f>
        <v/>
      </c>
      <c r="AU451" s="1" t="str">
        <f t="shared" si="87"/>
        <v/>
      </c>
      <c r="AV451" s="1" t="e">
        <f>IF(VLOOKUP(G451,官網匯出!A:AQ,42,FALSE)="","[黃金盾官網]",VLOOKUP(G451,官網匯出!A:AQ,42,FALSE))</f>
        <v>#N/A</v>
      </c>
      <c r="AW451" s="1" t="e">
        <f>IF(LEFT(VLOOKUP(G451,官網匯出!A:AS,43,FALSE),2)="","web",LEFT(VLOOKUP(G451,官網匯出!A:AS,43,FALSE),2))</f>
        <v>#N/A</v>
      </c>
      <c r="AX451" s="1" t="str">
        <f t="shared" ref="AX451:AX514" si="97">IF(AND(AM451&lt;&gt;"",AN451&lt;&gt;""),"X","O")</f>
        <v>O</v>
      </c>
    </row>
    <row r="452" spans="1:50">
      <c r="A452" s="1" t="str">
        <f>IF(G452="","",VLOOKUP(官網轉換!AW452,團名!A:B,2,FALSE))</f>
        <v/>
      </c>
      <c r="B452" s="1" t="str">
        <f>IF(G452="","",IF(LEFT(VLOOKUP(G452,官網匯出!A:AQ,43,0),2)="wf",VLOOKUP(VLOOKUP(G452,官網匯出!A:AQ,43,0),團名!$I$1:$K$12,2,FALSE),"N0071"))</f>
        <v/>
      </c>
      <c r="C452" s="1" t="str">
        <f>IFERROR(VLOOKUP(官網匯出!D452,團名!E:G,3,FALSE),"")</f>
        <v/>
      </c>
      <c r="D452" s="1" t="str">
        <f t="shared" si="88"/>
        <v/>
      </c>
      <c r="E452" s="1" t="str">
        <f t="shared" si="89"/>
        <v/>
      </c>
      <c r="F452" s="1" t="str">
        <f>IF(官網匯出!F452="已付款","","B0012")</f>
        <v>B0012</v>
      </c>
      <c r="G452" s="1" t="str">
        <f>IF(官網匯出!A452="","",官網匯出!A452)</f>
        <v/>
      </c>
      <c r="H452" s="3" t="str">
        <f>IF(官網匯出!B452="","",官網匯出!B452)</f>
        <v/>
      </c>
      <c r="I452" s="1" t="str">
        <f>IF(官網匯出!C452="","",官網匯出!C452)</f>
        <v/>
      </c>
      <c r="J452" s="1" t="str">
        <f>IF(官網匯出!D452="","",官網匯出!D452)</f>
        <v/>
      </c>
      <c r="K452" s="3" t="str">
        <f>IF(官網匯出!E452="","",官網匯出!E452)</f>
        <v/>
      </c>
      <c r="L452" s="1" t="str">
        <f>IF(官網匯出!F452="","",官網匯出!F452)</f>
        <v/>
      </c>
      <c r="M452" s="1" t="str">
        <f>IF(官網匯出!G452="","",官網匯出!G452)</f>
        <v/>
      </c>
      <c r="N452" s="1" t="str">
        <f>IF(官網匯出!H452="","",官網匯出!H452)</f>
        <v/>
      </c>
      <c r="P452" s="1" t="str">
        <f>IF(官網匯出!J452="","",RIGHT(官網匯出!J452,LEN(官網匯出!J452)-2))</f>
        <v/>
      </c>
      <c r="Q452" s="1" t="str">
        <f>IF(官網匯出!K452="","",官網匯出!K452)</f>
        <v/>
      </c>
      <c r="R452" s="1" t="str">
        <f>IF(官網匯出!L452="","",官網匯出!L452)</f>
        <v/>
      </c>
      <c r="S452" s="1" t="str">
        <f>IF(官網匯出!M452="","",官網匯出!M452)</f>
        <v/>
      </c>
      <c r="T452" s="1" t="str">
        <f>IF(官網匯出!N452="","",官網匯出!N452)</f>
        <v/>
      </c>
      <c r="U452" s="1" t="str">
        <f>IF(官網匯出!O452="","",官網匯出!O452)</f>
        <v/>
      </c>
      <c r="V452" s="1" t="str">
        <f>IF(官網匯出!P452="",IF(G452="","",0),官網匯出!P452)</f>
        <v/>
      </c>
      <c r="W452" s="1" t="str">
        <f>IF(官網匯出!Q452="",IF(G452="","",0),官網匯出!Q452)</f>
        <v/>
      </c>
      <c r="X452" s="1" t="str">
        <f>IF(官網匯出!R452="","",官網匯出!R452)</f>
        <v/>
      </c>
      <c r="Y452" s="1" t="str">
        <f>IF(官網匯出!S452="","",官網匯出!S452)</f>
        <v/>
      </c>
      <c r="Z452" s="1" t="str">
        <f>IF(G452="","",官網匯出!T452)</f>
        <v/>
      </c>
      <c r="AA452" s="1" t="str">
        <f>IF(G452="","",官網匯出!AK452)</f>
        <v/>
      </c>
      <c r="AB452" s="1" t="str">
        <f>IF(G452="","",IF(官網匯出!V452="","",官網匯出!V452))</f>
        <v/>
      </c>
      <c r="AJ452" s="1" t="str">
        <f>IF(G452="","",IF(官網匯出!AE452="","",官網匯出!AE452))</f>
        <v/>
      </c>
      <c r="AK452" s="1" t="str">
        <f>IF(G452="","",IF(官網匯出!AD452="","",官網匯出!AD452))</f>
        <v/>
      </c>
      <c r="AL452" s="1" t="str">
        <f t="shared" si="90"/>
        <v>0</v>
      </c>
      <c r="AM452" s="1" t="str">
        <f>IF(官網匯出!AG452="","",官網匯出!AG452)</f>
        <v/>
      </c>
      <c r="AN452" s="1" t="str">
        <f>IF(G452="","",IF(官網匯出!AH452="","",官網匯出!AH452))</f>
        <v/>
      </c>
      <c r="AO452" s="14" t="str">
        <f t="shared" si="91"/>
        <v/>
      </c>
      <c r="AP452" s="14" t="str">
        <f t="shared" si="92"/>
        <v>1</v>
      </c>
      <c r="AQ452" s="14" t="str">
        <f t="shared" si="93"/>
        <v>0</v>
      </c>
      <c r="AR452" s="1" t="str">
        <f t="shared" si="94"/>
        <v/>
      </c>
      <c r="AS452" s="1" t="str">
        <f t="shared" si="95"/>
        <v/>
      </c>
      <c r="AT452" s="1" t="str">
        <f t="shared" si="96"/>
        <v/>
      </c>
      <c r="AU452" s="1" t="str">
        <f t="shared" si="87"/>
        <v/>
      </c>
      <c r="AV452" s="1" t="e">
        <f>IF(VLOOKUP(G452,官網匯出!A:AQ,42,FALSE)="","[黃金盾官網]",VLOOKUP(G452,官網匯出!A:AQ,42,FALSE))</f>
        <v>#N/A</v>
      </c>
      <c r="AW452" s="1" t="e">
        <f>IF(LEFT(VLOOKUP(G452,官網匯出!A:AS,43,FALSE),2)="","web",LEFT(VLOOKUP(G452,官網匯出!A:AS,43,FALSE),2))</f>
        <v>#N/A</v>
      </c>
      <c r="AX452" s="1" t="str">
        <f t="shared" si="97"/>
        <v>O</v>
      </c>
    </row>
    <row r="453" spans="1:50">
      <c r="A453" s="1" t="str">
        <f>IF(G453="","",VLOOKUP(官網轉換!AW453,團名!A:B,2,FALSE))</f>
        <v/>
      </c>
      <c r="B453" s="1" t="str">
        <f>IF(G453="","",IF(LEFT(VLOOKUP(G453,官網匯出!A:AQ,43,0),2)="wf",VLOOKUP(VLOOKUP(G453,官網匯出!A:AQ,43,0),團名!$I$1:$K$12,2,FALSE),"N0071"))</f>
        <v/>
      </c>
      <c r="C453" s="1" t="str">
        <f>IFERROR(VLOOKUP(官網匯出!D453,團名!E:G,3,FALSE),"")</f>
        <v/>
      </c>
      <c r="D453" s="1" t="str">
        <f t="shared" si="88"/>
        <v/>
      </c>
      <c r="E453" s="1" t="str">
        <f t="shared" si="89"/>
        <v/>
      </c>
      <c r="F453" s="1" t="str">
        <f>IF(官網匯出!F453="已付款","","B0012")</f>
        <v>B0012</v>
      </c>
      <c r="G453" s="1" t="str">
        <f>IF(官網匯出!A453="","",官網匯出!A453)</f>
        <v/>
      </c>
      <c r="H453" s="3" t="str">
        <f>IF(官網匯出!B453="","",官網匯出!B453)</f>
        <v/>
      </c>
      <c r="I453" s="1" t="str">
        <f>IF(官網匯出!C453="","",官網匯出!C453)</f>
        <v/>
      </c>
      <c r="J453" s="1" t="str">
        <f>IF(官網匯出!D453="","",官網匯出!D453)</f>
        <v/>
      </c>
      <c r="K453" s="3" t="str">
        <f>IF(官網匯出!E453="","",官網匯出!E453)</f>
        <v/>
      </c>
      <c r="L453" s="1" t="str">
        <f>IF(官網匯出!F453="","",官網匯出!F453)</f>
        <v/>
      </c>
      <c r="M453" s="1" t="str">
        <f>IF(官網匯出!G453="","",官網匯出!G453)</f>
        <v/>
      </c>
      <c r="N453" s="1" t="str">
        <f>IF(官網匯出!H453="","",官網匯出!H453)</f>
        <v/>
      </c>
      <c r="P453" s="1" t="str">
        <f>IF(官網匯出!J453="","",RIGHT(官網匯出!J453,LEN(官網匯出!J453)-2))</f>
        <v/>
      </c>
      <c r="Q453" s="1" t="str">
        <f>IF(官網匯出!K453="","",官網匯出!K453)</f>
        <v/>
      </c>
      <c r="R453" s="1" t="str">
        <f>IF(官網匯出!L453="","",官網匯出!L453)</f>
        <v/>
      </c>
      <c r="S453" s="1" t="str">
        <f>IF(官網匯出!M453="","",官網匯出!M453)</f>
        <v/>
      </c>
      <c r="T453" s="1" t="str">
        <f>IF(官網匯出!N453="","",官網匯出!N453)</f>
        <v/>
      </c>
      <c r="U453" s="1" t="str">
        <f>IF(官網匯出!O453="","",官網匯出!O453)</f>
        <v/>
      </c>
      <c r="V453" s="1" t="str">
        <f>IF(官網匯出!P453="",IF(G453="","",0),官網匯出!P453)</f>
        <v/>
      </c>
      <c r="W453" s="1" t="str">
        <f>IF(官網匯出!Q453="",IF(G453="","",0),官網匯出!Q453)</f>
        <v/>
      </c>
      <c r="X453" s="1" t="str">
        <f>IF(官網匯出!R453="","",官網匯出!R453)</f>
        <v/>
      </c>
      <c r="Y453" s="1" t="str">
        <f>IF(官網匯出!S453="","",官網匯出!S453)</f>
        <v/>
      </c>
      <c r="Z453" s="1" t="str">
        <f>IF(G453="","",官網匯出!T453)</f>
        <v/>
      </c>
      <c r="AA453" s="1" t="str">
        <f>IF(G453="","",官網匯出!AK453)</f>
        <v/>
      </c>
      <c r="AB453" s="1" t="str">
        <f>IF(G453="","",IF(官網匯出!V453="","",官網匯出!V453))</f>
        <v/>
      </c>
      <c r="AJ453" s="1" t="str">
        <f>IF(G453="","",IF(官網匯出!AE453="","",官網匯出!AE453))</f>
        <v/>
      </c>
      <c r="AK453" s="1" t="str">
        <f>IF(G453="","",IF(官網匯出!AD453="","",官網匯出!AD453))</f>
        <v/>
      </c>
      <c r="AL453" s="1" t="str">
        <f t="shared" si="90"/>
        <v>0</v>
      </c>
      <c r="AM453" s="1" t="str">
        <f>IF(官網匯出!AG453="","",官網匯出!AG453)</f>
        <v/>
      </c>
      <c r="AN453" s="1" t="str">
        <f>IF(G453="","",IF(官網匯出!AH453="","",官網匯出!AH453))</f>
        <v/>
      </c>
      <c r="AO453" s="14" t="str">
        <f t="shared" si="91"/>
        <v/>
      </c>
      <c r="AP453" s="14" t="str">
        <f t="shared" si="92"/>
        <v>1</v>
      </c>
      <c r="AQ453" s="14" t="str">
        <f t="shared" si="93"/>
        <v>0</v>
      </c>
      <c r="AR453" s="1" t="str">
        <f t="shared" si="94"/>
        <v/>
      </c>
      <c r="AS453" s="1" t="str">
        <f t="shared" si="95"/>
        <v/>
      </c>
      <c r="AT453" s="1" t="str">
        <f t="shared" si="96"/>
        <v/>
      </c>
      <c r="AU453" s="1" t="str">
        <f t="shared" si="87"/>
        <v/>
      </c>
      <c r="AV453" s="1" t="e">
        <f>IF(VLOOKUP(G453,官網匯出!A:AQ,42,FALSE)="","[黃金盾官網]",VLOOKUP(G453,官網匯出!A:AQ,42,FALSE))</f>
        <v>#N/A</v>
      </c>
      <c r="AW453" s="1" t="e">
        <f>IF(LEFT(VLOOKUP(G453,官網匯出!A:AS,43,FALSE),2)="","web",LEFT(VLOOKUP(G453,官網匯出!A:AS,43,FALSE),2))</f>
        <v>#N/A</v>
      </c>
      <c r="AX453" s="1" t="str">
        <f t="shared" si="97"/>
        <v>O</v>
      </c>
    </row>
    <row r="454" spans="1:50">
      <c r="A454" s="1" t="str">
        <f>IF(G454="","",VLOOKUP(官網轉換!AW454,團名!A:B,2,FALSE))</f>
        <v/>
      </c>
      <c r="B454" s="1" t="str">
        <f>IF(G454="","",IF(LEFT(VLOOKUP(G454,官網匯出!A:AQ,43,0),2)="wf",VLOOKUP(VLOOKUP(G454,官網匯出!A:AQ,43,0),團名!$I$1:$K$12,2,FALSE),"N0071"))</f>
        <v/>
      </c>
      <c r="C454" s="1" t="str">
        <f>IFERROR(VLOOKUP(官網匯出!D454,團名!E:G,3,FALSE),"")</f>
        <v/>
      </c>
      <c r="D454" s="1" t="str">
        <f t="shared" si="88"/>
        <v/>
      </c>
      <c r="E454" s="1" t="str">
        <f t="shared" si="89"/>
        <v/>
      </c>
      <c r="F454" s="1" t="str">
        <f>IF(官網匯出!F454="已付款","","B0012")</f>
        <v>B0012</v>
      </c>
      <c r="G454" s="1" t="str">
        <f>IF(官網匯出!A454="","",官網匯出!A454)</f>
        <v/>
      </c>
      <c r="H454" s="3" t="str">
        <f>IF(官網匯出!B454="","",官網匯出!B454)</f>
        <v/>
      </c>
      <c r="I454" s="1" t="str">
        <f>IF(官網匯出!C454="","",官網匯出!C454)</f>
        <v/>
      </c>
      <c r="J454" s="1" t="str">
        <f>IF(官網匯出!D454="","",官網匯出!D454)</f>
        <v/>
      </c>
      <c r="K454" s="3" t="str">
        <f>IF(官網匯出!E454="","",官網匯出!E454)</f>
        <v/>
      </c>
      <c r="L454" s="1" t="str">
        <f>IF(官網匯出!F454="","",官網匯出!F454)</f>
        <v/>
      </c>
      <c r="M454" s="1" t="str">
        <f>IF(官網匯出!G454="","",官網匯出!G454)</f>
        <v/>
      </c>
      <c r="N454" s="1" t="str">
        <f>IF(官網匯出!H454="","",官網匯出!H454)</f>
        <v/>
      </c>
      <c r="P454" s="1" t="str">
        <f>IF(官網匯出!J454="","",RIGHT(官網匯出!J454,LEN(官網匯出!J454)-2))</f>
        <v/>
      </c>
      <c r="Q454" s="1" t="str">
        <f>IF(官網匯出!K454="","",官網匯出!K454)</f>
        <v/>
      </c>
      <c r="R454" s="1" t="str">
        <f>IF(官網匯出!L454="","",官網匯出!L454)</f>
        <v/>
      </c>
      <c r="S454" s="1" t="str">
        <f>IF(官網匯出!M454="","",官網匯出!M454)</f>
        <v/>
      </c>
      <c r="T454" s="1" t="str">
        <f>IF(官網匯出!N454="","",官網匯出!N454)</f>
        <v/>
      </c>
      <c r="U454" s="1" t="str">
        <f>IF(官網匯出!O454="","",官網匯出!O454)</f>
        <v/>
      </c>
      <c r="V454" s="1" t="str">
        <f>IF(官網匯出!P454="",IF(G454="","",0),官網匯出!P454)</f>
        <v/>
      </c>
      <c r="W454" s="1" t="str">
        <f>IF(官網匯出!Q454="",IF(G454="","",0),官網匯出!Q454)</f>
        <v/>
      </c>
      <c r="X454" s="1" t="str">
        <f>IF(官網匯出!R454="","",官網匯出!R454)</f>
        <v/>
      </c>
      <c r="Y454" s="1" t="str">
        <f>IF(官網匯出!S454="","",官網匯出!S454)</f>
        <v/>
      </c>
      <c r="Z454" s="1" t="str">
        <f>IF(G454="","",官網匯出!T454)</f>
        <v/>
      </c>
      <c r="AA454" s="1" t="str">
        <f>IF(G454="","",官網匯出!AK454)</f>
        <v/>
      </c>
      <c r="AB454" s="1" t="str">
        <f>IF(G454="","",IF(官網匯出!V454="","",官網匯出!V454))</f>
        <v/>
      </c>
      <c r="AJ454" s="1" t="str">
        <f>IF(G454="","",IF(官網匯出!AE454="","",官網匯出!AE454))</f>
        <v/>
      </c>
      <c r="AK454" s="1" t="str">
        <f>IF(G454="","",IF(官網匯出!AD454="","",官網匯出!AD454))</f>
        <v/>
      </c>
      <c r="AL454" s="1" t="str">
        <f t="shared" si="90"/>
        <v>0</v>
      </c>
      <c r="AM454" s="1" t="str">
        <f>IF(官網匯出!AG454="","",官網匯出!AG454)</f>
        <v/>
      </c>
      <c r="AN454" s="1" t="str">
        <f>IF(G454="","",IF(官網匯出!AH454="","",官網匯出!AH454))</f>
        <v/>
      </c>
      <c r="AO454" s="14" t="str">
        <f t="shared" si="91"/>
        <v/>
      </c>
      <c r="AP454" s="14" t="str">
        <f t="shared" si="92"/>
        <v>1</v>
      </c>
      <c r="AQ454" s="14" t="str">
        <f t="shared" si="93"/>
        <v>0</v>
      </c>
      <c r="AR454" s="1" t="str">
        <f t="shared" si="94"/>
        <v/>
      </c>
      <c r="AS454" s="1" t="str">
        <f t="shared" si="95"/>
        <v/>
      </c>
      <c r="AT454" s="1" t="str">
        <f t="shared" si="96"/>
        <v/>
      </c>
      <c r="AU454" s="1" t="str">
        <f t="shared" si="87"/>
        <v/>
      </c>
      <c r="AV454" s="1" t="e">
        <f>IF(VLOOKUP(G454,官網匯出!A:AQ,42,FALSE)="","[黃金盾官網]",VLOOKUP(G454,官網匯出!A:AQ,42,FALSE))</f>
        <v>#N/A</v>
      </c>
      <c r="AW454" s="1" t="e">
        <f>IF(LEFT(VLOOKUP(G454,官網匯出!A:AS,43,FALSE),2)="","web",LEFT(VLOOKUP(G454,官網匯出!A:AS,43,FALSE),2))</f>
        <v>#N/A</v>
      </c>
      <c r="AX454" s="1" t="str">
        <f t="shared" si="97"/>
        <v>O</v>
      </c>
    </row>
    <row r="455" spans="1:50">
      <c r="A455" s="1" t="str">
        <f>IF(G455="","",VLOOKUP(官網轉換!AW455,團名!A:B,2,FALSE))</f>
        <v/>
      </c>
      <c r="B455" s="1" t="str">
        <f>IF(G455="","",IF(LEFT(VLOOKUP(G455,官網匯出!A:AQ,43,0),2)="wf",VLOOKUP(VLOOKUP(G455,官網匯出!A:AQ,43,0),團名!$I$1:$K$12,2,FALSE),"N0071"))</f>
        <v/>
      </c>
      <c r="C455" s="1" t="str">
        <f>IFERROR(VLOOKUP(官網匯出!D455,團名!E:G,3,FALSE),"")</f>
        <v/>
      </c>
      <c r="D455" s="1" t="str">
        <f t="shared" si="88"/>
        <v/>
      </c>
      <c r="E455" s="1" t="str">
        <f t="shared" si="89"/>
        <v/>
      </c>
      <c r="F455" s="1" t="str">
        <f>IF(官網匯出!F455="已付款","","B0012")</f>
        <v>B0012</v>
      </c>
      <c r="G455" s="1" t="str">
        <f>IF(官網匯出!A455="","",官網匯出!A455)</f>
        <v/>
      </c>
      <c r="H455" s="3" t="str">
        <f>IF(官網匯出!B455="","",官網匯出!B455)</f>
        <v/>
      </c>
      <c r="I455" s="1" t="str">
        <f>IF(官網匯出!C455="","",官網匯出!C455)</f>
        <v/>
      </c>
      <c r="J455" s="1" t="str">
        <f>IF(官網匯出!D455="","",官網匯出!D455)</f>
        <v/>
      </c>
      <c r="K455" s="3" t="str">
        <f>IF(官網匯出!E455="","",官網匯出!E455)</f>
        <v/>
      </c>
      <c r="L455" s="1" t="str">
        <f>IF(官網匯出!F455="","",官網匯出!F455)</f>
        <v/>
      </c>
      <c r="M455" s="1" t="str">
        <f>IF(官網匯出!G455="","",官網匯出!G455)</f>
        <v/>
      </c>
      <c r="N455" s="1" t="str">
        <f>IF(官網匯出!H455="","",官網匯出!H455)</f>
        <v/>
      </c>
      <c r="P455" s="1" t="str">
        <f>IF(官網匯出!J455="","",RIGHT(官網匯出!J455,LEN(官網匯出!J455)-2))</f>
        <v/>
      </c>
      <c r="Q455" s="1" t="str">
        <f>IF(官網匯出!K455="","",官網匯出!K455)</f>
        <v/>
      </c>
      <c r="R455" s="1" t="str">
        <f>IF(官網匯出!L455="","",官網匯出!L455)</f>
        <v/>
      </c>
      <c r="S455" s="1" t="str">
        <f>IF(官網匯出!M455="","",官網匯出!M455)</f>
        <v/>
      </c>
      <c r="T455" s="1" t="str">
        <f>IF(官網匯出!N455="","",官網匯出!N455)</f>
        <v/>
      </c>
      <c r="U455" s="1" t="str">
        <f>IF(官網匯出!O455="","",官網匯出!O455)</f>
        <v/>
      </c>
      <c r="V455" s="1" t="str">
        <f>IF(官網匯出!P455="",IF(G455="","",0),官網匯出!P455)</f>
        <v/>
      </c>
      <c r="W455" s="1" t="str">
        <f>IF(官網匯出!Q455="",IF(G455="","",0),官網匯出!Q455)</f>
        <v/>
      </c>
      <c r="X455" s="1" t="str">
        <f>IF(官網匯出!R455="","",官網匯出!R455)</f>
        <v/>
      </c>
      <c r="Y455" s="1" t="str">
        <f>IF(官網匯出!S455="","",官網匯出!S455)</f>
        <v/>
      </c>
      <c r="Z455" s="1" t="str">
        <f>IF(G455="","",官網匯出!T455)</f>
        <v/>
      </c>
      <c r="AA455" s="1" t="str">
        <f>IF(G455="","",官網匯出!AK455)</f>
        <v/>
      </c>
      <c r="AB455" s="1" t="str">
        <f>IF(G455="","",IF(官網匯出!V455="","",官網匯出!V455))</f>
        <v/>
      </c>
      <c r="AJ455" s="1" t="str">
        <f>IF(G455="","",IF(官網匯出!AE455="","",官網匯出!AE455))</f>
        <v/>
      </c>
      <c r="AK455" s="1" t="str">
        <f>IF(G455="","",IF(官網匯出!AD455="","",官網匯出!AD455))</f>
        <v/>
      </c>
      <c r="AL455" s="1" t="str">
        <f t="shared" si="90"/>
        <v>0</v>
      </c>
      <c r="AM455" s="1" t="str">
        <f>IF(官網匯出!AG455="","",官網匯出!AG455)</f>
        <v/>
      </c>
      <c r="AN455" s="1" t="str">
        <f>IF(G455="","",IF(官網匯出!AH455="","",官網匯出!AH455))</f>
        <v/>
      </c>
      <c r="AO455" s="14" t="str">
        <f t="shared" si="91"/>
        <v/>
      </c>
      <c r="AP455" s="14" t="str">
        <f t="shared" si="92"/>
        <v>1</v>
      </c>
      <c r="AQ455" s="14" t="str">
        <f t="shared" si="93"/>
        <v>0</v>
      </c>
      <c r="AR455" s="1" t="str">
        <f t="shared" si="94"/>
        <v/>
      </c>
      <c r="AS455" s="1" t="str">
        <f t="shared" si="95"/>
        <v/>
      </c>
      <c r="AT455" s="1" t="str">
        <f t="shared" si="96"/>
        <v/>
      </c>
      <c r="AU455" s="1" t="str">
        <f t="shared" si="87"/>
        <v/>
      </c>
      <c r="AV455" s="1" t="e">
        <f>IF(VLOOKUP(G455,官網匯出!A:AQ,42,FALSE)="","[黃金盾官網]",VLOOKUP(G455,官網匯出!A:AQ,42,FALSE))</f>
        <v>#N/A</v>
      </c>
      <c r="AW455" s="1" t="e">
        <f>IF(LEFT(VLOOKUP(G455,官網匯出!A:AS,43,FALSE),2)="","web",LEFT(VLOOKUP(G455,官網匯出!A:AS,43,FALSE),2))</f>
        <v>#N/A</v>
      </c>
      <c r="AX455" s="1" t="str">
        <f t="shared" si="97"/>
        <v>O</v>
      </c>
    </row>
    <row r="456" spans="1:50">
      <c r="A456" s="1" t="str">
        <f>IF(G456="","",VLOOKUP(官網轉換!AW456,團名!A:B,2,FALSE))</f>
        <v/>
      </c>
      <c r="B456" s="1" t="str">
        <f>IF(G456="","",IF(LEFT(VLOOKUP(G456,官網匯出!A:AQ,43,0),2)="wf",VLOOKUP(VLOOKUP(G456,官網匯出!A:AQ,43,0),團名!$I$1:$K$12,2,FALSE),"N0071"))</f>
        <v/>
      </c>
      <c r="C456" s="1" t="str">
        <f>IFERROR(VLOOKUP(官網匯出!D456,團名!E:G,3,FALSE),"")</f>
        <v/>
      </c>
      <c r="D456" s="1" t="str">
        <f t="shared" si="88"/>
        <v/>
      </c>
      <c r="E456" s="1" t="str">
        <f t="shared" si="89"/>
        <v/>
      </c>
      <c r="F456" s="1" t="str">
        <f>IF(官網匯出!F456="已付款","","B0012")</f>
        <v>B0012</v>
      </c>
      <c r="G456" s="1" t="str">
        <f>IF(官網匯出!A456="","",官網匯出!A456)</f>
        <v/>
      </c>
      <c r="H456" s="3" t="str">
        <f>IF(官網匯出!B456="","",官網匯出!B456)</f>
        <v/>
      </c>
      <c r="I456" s="1" t="str">
        <f>IF(官網匯出!C456="","",官網匯出!C456)</f>
        <v/>
      </c>
      <c r="J456" s="1" t="str">
        <f>IF(官網匯出!D456="","",官網匯出!D456)</f>
        <v/>
      </c>
      <c r="K456" s="3" t="str">
        <f>IF(官網匯出!E456="","",官網匯出!E456)</f>
        <v/>
      </c>
      <c r="L456" s="1" t="str">
        <f>IF(官網匯出!F456="","",官網匯出!F456)</f>
        <v/>
      </c>
      <c r="M456" s="1" t="str">
        <f>IF(官網匯出!G456="","",官網匯出!G456)</f>
        <v/>
      </c>
      <c r="N456" s="1" t="str">
        <f>IF(官網匯出!H456="","",官網匯出!H456)</f>
        <v/>
      </c>
      <c r="P456" s="1" t="str">
        <f>IF(官網匯出!J456="","",RIGHT(官網匯出!J456,LEN(官網匯出!J456)-2))</f>
        <v/>
      </c>
      <c r="Q456" s="1" t="str">
        <f>IF(官網匯出!K456="","",官網匯出!K456)</f>
        <v/>
      </c>
      <c r="R456" s="1" t="str">
        <f>IF(官網匯出!L456="","",官網匯出!L456)</f>
        <v/>
      </c>
      <c r="S456" s="1" t="str">
        <f>IF(官網匯出!M456="","",官網匯出!M456)</f>
        <v/>
      </c>
      <c r="T456" s="1" t="str">
        <f>IF(官網匯出!N456="","",官網匯出!N456)</f>
        <v/>
      </c>
      <c r="U456" s="1" t="str">
        <f>IF(官網匯出!O456="","",官網匯出!O456)</f>
        <v/>
      </c>
      <c r="V456" s="1" t="str">
        <f>IF(官網匯出!P456="",IF(G456="","",0),官網匯出!P456)</f>
        <v/>
      </c>
      <c r="W456" s="1" t="str">
        <f>IF(官網匯出!Q456="",IF(G456="","",0),官網匯出!Q456)</f>
        <v/>
      </c>
      <c r="X456" s="1" t="str">
        <f>IF(官網匯出!R456="","",官網匯出!R456)</f>
        <v/>
      </c>
      <c r="Y456" s="1" t="str">
        <f>IF(官網匯出!S456="","",官網匯出!S456)</f>
        <v/>
      </c>
      <c r="Z456" s="1" t="str">
        <f>IF(G456="","",官網匯出!T456)</f>
        <v/>
      </c>
      <c r="AA456" s="1" t="str">
        <f>IF(G456="","",官網匯出!AK456)</f>
        <v/>
      </c>
      <c r="AB456" s="1" t="str">
        <f>IF(G456="","",IF(官網匯出!V456="","",官網匯出!V456))</f>
        <v/>
      </c>
      <c r="AJ456" s="1" t="str">
        <f>IF(G456="","",IF(官網匯出!AE456="","",官網匯出!AE456))</f>
        <v/>
      </c>
      <c r="AK456" s="1" t="str">
        <f>IF(G456="","",IF(官網匯出!AD456="","",官網匯出!AD456))</f>
        <v/>
      </c>
      <c r="AL456" s="1" t="str">
        <f t="shared" si="90"/>
        <v>0</v>
      </c>
      <c r="AM456" s="1" t="str">
        <f>IF(官網匯出!AG456="","",官網匯出!AG456)</f>
        <v/>
      </c>
      <c r="AN456" s="1" t="str">
        <f>IF(G456="","",IF(官網匯出!AH456="","",官網匯出!AH456))</f>
        <v/>
      </c>
      <c r="AO456" s="14" t="str">
        <f t="shared" si="91"/>
        <v/>
      </c>
      <c r="AP456" s="14" t="str">
        <f t="shared" si="92"/>
        <v>1</v>
      </c>
      <c r="AQ456" s="14" t="str">
        <f t="shared" si="93"/>
        <v>0</v>
      </c>
      <c r="AR456" s="1" t="str">
        <f t="shared" si="94"/>
        <v/>
      </c>
      <c r="AS456" s="1" t="str">
        <f t="shared" si="95"/>
        <v/>
      </c>
      <c r="AT456" s="1" t="str">
        <f t="shared" si="96"/>
        <v/>
      </c>
      <c r="AU456" s="1" t="str">
        <f t="shared" si="87"/>
        <v/>
      </c>
      <c r="AV456" s="1" t="e">
        <f>IF(VLOOKUP(G456,官網匯出!A:AQ,42,FALSE)="","[黃金盾官網]",VLOOKUP(G456,官網匯出!A:AQ,42,FALSE))</f>
        <v>#N/A</v>
      </c>
      <c r="AW456" s="1" t="e">
        <f>IF(LEFT(VLOOKUP(G456,官網匯出!A:AS,43,FALSE),2)="","web",LEFT(VLOOKUP(G456,官網匯出!A:AS,43,FALSE),2))</f>
        <v>#N/A</v>
      </c>
      <c r="AX456" s="1" t="str">
        <f t="shared" si="97"/>
        <v>O</v>
      </c>
    </row>
    <row r="457" spans="1:50">
      <c r="A457" s="1" t="str">
        <f>IF(G457="","",VLOOKUP(官網轉換!AW457,團名!A:B,2,FALSE))</f>
        <v/>
      </c>
      <c r="B457" s="1" t="str">
        <f>IF(G457="","",IF(LEFT(VLOOKUP(G457,官網匯出!A:AQ,43,0),2)="wf",VLOOKUP(VLOOKUP(G457,官網匯出!A:AQ,43,0),團名!$I$1:$K$12,2,FALSE),"N0071"))</f>
        <v/>
      </c>
      <c r="C457" s="1" t="str">
        <f>IFERROR(VLOOKUP(官網匯出!D457,團名!E:G,3,FALSE),"")</f>
        <v/>
      </c>
      <c r="D457" s="1" t="str">
        <f t="shared" si="88"/>
        <v/>
      </c>
      <c r="E457" s="1" t="str">
        <f t="shared" si="89"/>
        <v/>
      </c>
      <c r="F457" s="1" t="str">
        <f>IF(官網匯出!F457="已付款","","B0012")</f>
        <v>B0012</v>
      </c>
      <c r="G457" s="1" t="str">
        <f>IF(官網匯出!A457="","",官網匯出!A457)</f>
        <v/>
      </c>
      <c r="H457" s="3" t="str">
        <f>IF(官網匯出!B457="","",官網匯出!B457)</f>
        <v/>
      </c>
      <c r="I457" s="1" t="str">
        <f>IF(官網匯出!C457="","",官網匯出!C457)</f>
        <v/>
      </c>
      <c r="J457" s="1" t="str">
        <f>IF(官網匯出!D457="","",官網匯出!D457)</f>
        <v/>
      </c>
      <c r="K457" s="3" t="str">
        <f>IF(官網匯出!E457="","",官網匯出!E457)</f>
        <v/>
      </c>
      <c r="L457" s="1" t="str">
        <f>IF(官網匯出!F457="","",官網匯出!F457)</f>
        <v/>
      </c>
      <c r="M457" s="1" t="str">
        <f>IF(官網匯出!G457="","",官網匯出!G457)</f>
        <v/>
      </c>
      <c r="N457" s="1" t="str">
        <f>IF(官網匯出!H457="","",官網匯出!H457)</f>
        <v/>
      </c>
      <c r="P457" s="1" t="str">
        <f>IF(官網匯出!J457="","",RIGHT(官網匯出!J457,LEN(官網匯出!J457)-2))</f>
        <v/>
      </c>
      <c r="Q457" s="1" t="str">
        <f>IF(官網匯出!K457="","",官網匯出!K457)</f>
        <v/>
      </c>
      <c r="R457" s="1" t="str">
        <f>IF(官網匯出!L457="","",官網匯出!L457)</f>
        <v/>
      </c>
      <c r="S457" s="1" t="str">
        <f>IF(官網匯出!M457="","",官網匯出!M457)</f>
        <v/>
      </c>
      <c r="T457" s="1" t="str">
        <f>IF(官網匯出!N457="","",官網匯出!N457)</f>
        <v/>
      </c>
      <c r="U457" s="1" t="str">
        <f>IF(官網匯出!O457="","",官網匯出!O457)</f>
        <v/>
      </c>
      <c r="V457" s="1" t="str">
        <f>IF(官網匯出!P457="",IF(G457="","",0),官網匯出!P457)</f>
        <v/>
      </c>
      <c r="W457" s="1" t="str">
        <f>IF(官網匯出!Q457="",IF(G457="","",0),官網匯出!Q457)</f>
        <v/>
      </c>
      <c r="X457" s="1" t="str">
        <f>IF(官網匯出!R457="","",官網匯出!R457)</f>
        <v/>
      </c>
      <c r="Y457" s="1" t="str">
        <f>IF(官網匯出!S457="","",官網匯出!S457)</f>
        <v/>
      </c>
      <c r="Z457" s="1" t="str">
        <f>IF(G457="","",官網匯出!T457)</f>
        <v/>
      </c>
      <c r="AA457" s="1" t="str">
        <f>IF(G457="","",官網匯出!AK457)</f>
        <v/>
      </c>
      <c r="AB457" s="1" t="str">
        <f>IF(G457="","",IF(官網匯出!V457="","",官網匯出!V457))</f>
        <v/>
      </c>
      <c r="AJ457" s="1" t="str">
        <f>IF(G457="","",IF(官網匯出!AE457="","",官網匯出!AE457))</f>
        <v/>
      </c>
      <c r="AK457" s="1" t="str">
        <f>IF(G457="","",IF(官網匯出!AD457="","",官網匯出!AD457))</f>
        <v/>
      </c>
      <c r="AL457" s="1" t="str">
        <f t="shared" si="90"/>
        <v>0</v>
      </c>
      <c r="AM457" s="1" t="str">
        <f>IF(官網匯出!AG457="","",官網匯出!AG457)</f>
        <v/>
      </c>
      <c r="AN457" s="1" t="str">
        <f>IF(G457="","",IF(官網匯出!AH457="","",官網匯出!AH457))</f>
        <v/>
      </c>
      <c r="AO457" s="14" t="str">
        <f t="shared" si="91"/>
        <v/>
      </c>
      <c r="AP457" s="14" t="str">
        <f t="shared" si="92"/>
        <v>1</v>
      </c>
      <c r="AQ457" s="14" t="str">
        <f t="shared" si="93"/>
        <v>0</v>
      </c>
      <c r="AR457" s="1" t="str">
        <f t="shared" si="94"/>
        <v/>
      </c>
      <c r="AS457" s="1" t="str">
        <f t="shared" si="95"/>
        <v/>
      </c>
      <c r="AT457" s="1" t="str">
        <f t="shared" si="96"/>
        <v/>
      </c>
      <c r="AU457" s="1" t="str">
        <f t="shared" si="87"/>
        <v/>
      </c>
      <c r="AV457" s="1" t="e">
        <f>IF(VLOOKUP(G457,官網匯出!A:AQ,42,FALSE)="","[黃金盾官網]",VLOOKUP(G457,官網匯出!A:AQ,42,FALSE))</f>
        <v>#N/A</v>
      </c>
      <c r="AW457" s="1" t="e">
        <f>IF(LEFT(VLOOKUP(G457,官網匯出!A:AS,43,FALSE),2)="","web",LEFT(VLOOKUP(G457,官網匯出!A:AS,43,FALSE),2))</f>
        <v>#N/A</v>
      </c>
      <c r="AX457" s="1" t="str">
        <f t="shared" si="97"/>
        <v>O</v>
      </c>
    </row>
    <row r="458" spans="1:50">
      <c r="A458" s="1" t="str">
        <f>IF(G458="","",VLOOKUP(官網轉換!AW458,團名!A:B,2,FALSE))</f>
        <v/>
      </c>
      <c r="B458" s="1" t="str">
        <f>IF(G458="","",IF(LEFT(VLOOKUP(G458,官網匯出!A:AQ,43,0),2)="wf",VLOOKUP(VLOOKUP(G458,官網匯出!A:AQ,43,0),團名!$I$1:$K$12,2,FALSE),"N0071"))</f>
        <v/>
      </c>
      <c r="C458" s="1" t="str">
        <f>IFERROR(VLOOKUP(官網匯出!D458,團名!E:G,3,FALSE),"")</f>
        <v/>
      </c>
      <c r="D458" s="1" t="str">
        <f t="shared" si="88"/>
        <v/>
      </c>
      <c r="E458" s="1" t="str">
        <f t="shared" si="89"/>
        <v/>
      </c>
      <c r="F458" s="1" t="str">
        <f>IF(官網匯出!F458="已付款","","B0012")</f>
        <v>B0012</v>
      </c>
      <c r="G458" s="1" t="str">
        <f>IF(官網匯出!A458="","",官網匯出!A458)</f>
        <v/>
      </c>
      <c r="H458" s="3" t="str">
        <f>IF(官網匯出!B458="","",官網匯出!B458)</f>
        <v/>
      </c>
      <c r="I458" s="1" t="str">
        <f>IF(官網匯出!C458="","",官網匯出!C458)</f>
        <v/>
      </c>
      <c r="J458" s="1" t="str">
        <f>IF(官網匯出!D458="","",官網匯出!D458)</f>
        <v/>
      </c>
      <c r="K458" s="3" t="str">
        <f>IF(官網匯出!E458="","",官網匯出!E458)</f>
        <v/>
      </c>
      <c r="L458" s="1" t="str">
        <f>IF(官網匯出!F458="","",官網匯出!F458)</f>
        <v/>
      </c>
      <c r="M458" s="1" t="str">
        <f>IF(官網匯出!G458="","",官網匯出!G458)</f>
        <v/>
      </c>
      <c r="N458" s="1" t="str">
        <f>IF(官網匯出!H458="","",官網匯出!H458)</f>
        <v/>
      </c>
      <c r="P458" s="1" t="str">
        <f>IF(官網匯出!J458="","",RIGHT(官網匯出!J458,LEN(官網匯出!J458)-2))</f>
        <v/>
      </c>
      <c r="Q458" s="1" t="str">
        <f>IF(官網匯出!K458="","",官網匯出!K458)</f>
        <v/>
      </c>
      <c r="R458" s="1" t="str">
        <f>IF(官網匯出!L458="","",官網匯出!L458)</f>
        <v/>
      </c>
      <c r="S458" s="1" t="str">
        <f>IF(官網匯出!M458="","",官網匯出!M458)</f>
        <v/>
      </c>
      <c r="T458" s="1" t="str">
        <f>IF(官網匯出!N458="","",官網匯出!N458)</f>
        <v/>
      </c>
      <c r="U458" s="1" t="str">
        <f>IF(官網匯出!O458="","",官網匯出!O458)</f>
        <v/>
      </c>
      <c r="V458" s="1" t="str">
        <f>IF(官網匯出!P458="",IF(G458="","",0),官網匯出!P458)</f>
        <v/>
      </c>
      <c r="W458" s="1" t="str">
        <f>IF(官網匯出!Q458="",IF(G458="","",0),官網匯出!Q458)</f>
        <v/>
      </c>
      <c r="X458" s="1" t="str">
        <f>IF(官網匯出!R458="","",官網匯出!R458)</f>
        <v/>
      </c>
      <c r="Y458" s="1" t="str">
        <f>IF(官網匯出!S458="","",官網匯出!S458)</f>
        <v/>
      </c>
      <c r="Z458" s="1" t="str">
        <f>IF(G458="","",官網匯出!T458)</f>
        <v/>
      </c>
      <c r="AA458" s="1" t="str">
        <f>IF(G458="","",官網匯出!AK458)</f>
        <v/>
      </c>
      <c r="AB458" s="1" t="str">
        <f>IF(G458="","",IF(官網匯出!V458="","",官網匯出!V458))</f>
        <v/>
      </c>
      <c r="AJ458" s="1" t="str">
        <f>IF(G458="","",IF(官網匯出!AE458="","",官網匯出!AE458))</f>
        <v/>
      </c>
      <c r="AK458" s="1" t="str">
        <f>IF(G458="","",IF(官網匯出!AD458="","",官網匯出!AD458))</f>
        <v/>
      </c>
      <c r="AL458" s="1" t="str">
        <f t="shared" si="90"/>
        <v>0</v>
      </c>
      <c r="AM458" s="1" t="str">
        <f>IF(官網匯出!AG458="","",官網匯出!AG458)</f>
        <v/>
      </c>
      <c r="AN458" s="1" t="str">
        <f>IF(G458="","",IF(官網匯出!AH458="","",官網匯出!AH458))</f>
        <v/>
      </c>
      <c r="AO458" s="14" t="str">
        <f t="shared" si="91"/>
        <v/>
      </c>
      <c r="AP458" s="14" t="str">
        <f t="shared" si="92"/>
        <v>1</v>
      </c>
      <c r="AQ458" s="14" t="str">
        <f t="shared" si="93"/>
        <v>0</v>
      </c>
      <c r="AR458" s="1" t="str">
        <f t="shared" si="94"/>
        <v/>
      </c>
      <c r="AS458" s="1" t="str">
        <f t="shared" si="95"/>
        <v/>
      </c>
      <c r="AT458" s="1" t="str">
        <f t="shared" si="96"/>
        <v/>
      </c>
      <c r="AU458" s="1" t="str">
        <f t="shared" si="87"/>
        <v/>
      </c>
      <c r="AV458" s="1" t="e">
        <f>IF(VLOOKUP(G458,官網匯出!A:AQ,42,FALSE)="","[黃金盾官網]",VLOOKUP(G458,官網匯出!A:AQ,42,FALSE))</f>
        <v>#N/A</v>
      </c>
      <c r="AW458" s="1" t="e">
        <f>IF(LEFT(VLOOKUP(G458,官網匯出!A:AS,43,FALSE),2)="","web",LEFT(VLOOKUP(G458,官網匯出!A:AS,43,FALSE),2))</f>
        <v>#N/A</v>
      </c>
      <c r="AX458" s="1" t="str">
        <f t="shared" si="97"/>
        <v>O</v>
      </c>
    </row>
    <row r="459" spans="1:50">
      <c r="A459" s="1" t="str">
        <f>IF(G459="","",VLOOKUP(官網轉換!AW459,團名!A:B,2,FALSE))</f>
        <v/>
      </c>
      <c r="B459" s="1" t="str">
        <f>IF(G459="","",IF(LEFT(VLOOKUP(G459,官網匯出!A:AQ,43,0),2)="wf",VLOOKUP(VLOOKUP(G459,官網匯出!A:AQ,43,0),團名!$I$1:$K$12,2,FALSE),"N0071"))</f>
        <v/>
      </c>
      <c r="C459" s="1" t="str">
        <f>IFERROR(VLOOKUP(官網匯出!D459,團名!E:G,3,FALSE),"")</f>
        <v/>
      </c>
      <c r="D459" s="1" t="str">
        <f t="shared" si="88"/>
        <v/>
      </c>
      <c r="E459" s="1" t="str">
        <f t="shared" si="89"/>
        <v/>
      </c>
      <c r="F459" s="1" t="str">
        <f>IF(官網匯出!F459="已付款","","B0012")</f>
        <v>B0012</v>
      </c>
      <c r="G459" s="1" t="str">
        <f>IF(官網匯出!A459="","",官網匯出!A459)</f>
        <v/>
      </c>
      <c r="H459" s="3" t="str">
        <f>IF(官網匯出!B459="","",官網匯出!B459)</f>
        <v/>
      </c>
      <c r="I459" s="1" t="str">
        <f>IF(官網匯出!C459="","",官網匯出!C459)</f>
        <v/>
      </c>
      <c r="J459" s="1" t="str">
        <f>IF(官網匯出!D459="","",官網匯出!D459)</f>
        <v/>
      </c>
      <c r="K459" s="3" t="str">
        <f>IF(官網匯出!E459="","",官網匯出!E459)</f>
        <v/>
      </c>
      <c r="L459" s="1" t="str">
        <f>IF(官網匯出!F459="","",官網匯出!F459)</f>
        <v/>
      </c>
      <c r="M459" s="1" t="str">
        <f>IF(官網匯出!G459="","",官網匯出!G459)</f>
        <v/>
      </c>
      <c r="N459" s="1" t="str">
        <f>IF(官網匯出!H459="","",官網匯出!H459)</f>
        <v/>
      </c>
      <c r="P459" s="1" t="str">
        <f>IF(官網匯出!J459="","",RIGHT(官網匯出!J459,LEN(官網匯出!J459)-2))</f>
        <v/>
      </c>
      <c r="Q459" s="1" t="str">
        <f>IF(官網匯出!K459="","",官網匯出!K459)</f>
        <v/>
      </c>
      <c r="R459" s="1" t="str">
        <f>IF(官網匯出!L459="","",官網匯出!L459)</f>
        <v/>
      </c>
      <c r="S459" s="1" t="str">
        <f>IF(官網匯出!M459="","",官網匯出!M459)</f>
        <v/>
      </c>
      <c r="T459" s="1" t="str">
        <f>IF(官網匯出!N459="","",官網匯出!N459)</f>
        <v/>
      </c>
      <c r="U459" s="1" t="str">
        <f>IF(官網匯出!O459="","",官網匯出!O459)</f>
        <v/>
      </c>
      <c r="V459" s="1" t="str">
        <f>IF(官網匯出!P459="",IF(G459="","",0),官網匯出!P459)</f>
        <v/>
      </c>
      <c r="W459" s="1" t="str">
        <f>IF(官網匯出!Q459="",IF(G459="","",0),官網匯出!Q459)</f>
        <v/>
      </c>
      <c r="X459" s="1" t="str">
        <f>IF(官網匯出!R459="","",官網匯出!R459)</f>
        <v/>
      </c>
      <c r="Y459" s="1" t="str">
        <f>IF(官網匯出!S459="","",官網匯出!S459)</f>
        <v/>
      </c>
      <c r="Z459" s="1" t="str">
        <f>IF(G459="","",官網匯出!T459)</f>
        <v/>
      </c>
      <c r="AA459" s="1" t="str">
        <f>IF(G459="","",官網匯出!AK459)</f>
        <v/>
      </c>
      <c r="AB459" s="1" t="str">
        <f>IF(G459="","",IF(官網匯出!V459="","",官網匯出!V459))</f>
        <v/>
      </c>
      <c r="AJ459" s="1" t="str">
        <f>IF(G459="","",IF(官網匯出!AE459="","",官網匯出!AE459))</f>
        <v/>
      </c>
      <c r="AK459" s="1" t="str">
        <f>IF(G459="","",IF(官網匯出!AD459="","",官網匯出!AD459))</f>
        <v/>
      </c>
      <c r="AL459" s="1" t="str">
        <f t="shared" si="90"/>
        <v>0</v>
      </c>
      <c r="AM459" s="1" t="str">
        <f>IF(官網匯出!AG459="","",官網匯出!AG459)</f>
        <v/>
      </c>
      <c r="AN459" s="1" t="str">
        <f>IF(G459="","",IF(官網匯出!AH459="","",官網匯出!AH459))</f>
        <v/>
      </c>
      <c r="AO459" s="14" t="str">
        <f t="shared" si="91"/>
        <v/>
      </c>
      <c r="AP459" s="14" t="str">
        <f t="shared" si="92"/>
        <v>1</v>
      </c>
      <c r="AQ459" s="14" t="str">
        <f t="shared" si="93"/>
        <v>0</v>
      </c>
      <c r="AR459" s="1" t="str">
        <f t="shared" si="94"/>
        <v/>
      </c>
      <c r="AS459" s="1" t="str">
        <f t="shared" si="95"/>
        <v/>
      </c>
      <c r="AT459" s="1" t="str">
        <f t="shared" si="96"/>
        <v/>
      </c>
      <c r="AU459" s="1" t="str">
        <f t="shared" si="87"/>
        <v/>
      </c>
      <c r="AV459" s="1" t="e">
        <f>IF(VLOOKUP(G459,官網匯出!A:AQ,42,FALSE)="","[黃金盾官網]",VLOOKUP(G459,官網匯出!A:AQ,42,FALSE))</f>
        <v>#N/A</v>
      </c>
      <c r="AW459" s="1" t="e">
        <f>IF(LEFT(VLOOKUP(G459,官網匯出!A:AS,43,FALSE),2)="","web",LEFT(VLOOKUP(G459,官網匯出!A:AS,43,FALSE),2))</f>
        <v>#N/A</v>
      </c>
      <c r="AX459" s="1" t="str">
        <f t="shared" si="97"/>
        <v>O</v>
      </c>
    </row>
    <row r="460" spans="1:50">
      <c r="A460" s="1" t="str">
        <f>IF(G460="","",VLOOKUP(官網轉換!AW460,團名!A:B,2,FALSE))</f>
        <v/>
      </c>
      <c r="B460" s="1" t="str">
        <f>IF(G460="","",IF(LEFT(VLOOKUP(G460,官網匯出!A:AQ,43,0),2)="wf",VLOOKUP(VLOOKUP(G460,官網匯出!A:AQ,43,0),團名!$I$1:$K$12,2,FALSE),"N0071"))</f>
        <v/>
      </c>
      <c r="C460" s="1" t="str">
        <f>IFERROR(VLOOKUP(官網匯出!D460,團名!E:G,3,FALSE),"")</f>
        <v/>
      </c>
      <c r="D460" s="1" t="str">
        <f t="shared" si="88"/>
        <v/>
      </c>
      <c r="E460" s="1" t="str">
        <f t="shared" si="89"/>
        <v/>
      </c>
      <c r="F460" s="1" t="str">
        <f>IF(官網匯出!F460="已付款","","B0012")</f>
        <v>B0012</v>
      </c>
      <c r="G460" s="1" t="str">
        <f>IF(官網匯出!A460="","",官網匯出!A460)</f>
        <v/>
      </c>
      <c r="H460" s="3" t="str">
        <f>IF(官網匯出!B460="","",官網匯出!B460)</f>
        <v/>
      </c>
      <c r="I460" s="1" t="str">
        <f>IF(官網匯出!C460="","",官網匯出!C460)</f>
        <v/>
      </c>
      <c r="J460" s="1" t="str">
        <f>IF(官網匯出!D460="","",官網匯出!D460)</f>
        <v/>
      </c>
      <c r="K460" s="3" t="str">
        <f>IF(官網匯出!E460="","",官網匯出!E460)</f>
        <v/>
      </c>
      <c r="L460" s="1" t="str">
        <f>IF(官網匯出!F460="","",官網匯出!F460)</f>
        <v/>
      </c>
      <c r="M460" s="1" t="str">
        <f>IF(官網匯出!G460="","",官網匯出!G460)</f>
        <v/>
      </c>
      <c r="N460" s="1" t="str">
        <f>IF(官網匯出!H460="","",官網匯出!H460)</f>
        <v/>
      </c>
      <c r="P460" s="1" t="str">
        <f>IF(官網匯出!J460="","",RIGHT(官網匯出!J460,LEN(官網匯出!J460)-2))</f>
        <v/>
      </c>
      <c r="Q460" s="1" t="str">
        <f>IF(官網匯出!K460="","",官網匯出!K460)</f>
        <v/>
      </c>
      <c r="R460" s="1" t="str">
        <f>IF(官網匯出!L460="","",官網匯出!L460)</f>
        <v/>
      </c>
      <c r="S460" s="1" t="str">
        <f>IF(官網匯出!M460="","",官網匯出!M460)</f>
        <v/>
      </c>
      <c r="T460" s="1" t="str">
        <f>IF(官網匯出!N460="","",官網匯出!N460)</f>
        <v/>
      </c>
      <c r="U460" s="1" t="str">
        <f>IF(官網匯出!O460="","",官網匯出!O460)</f>
        <v/>
      </c>
      <c r="V460" s="1" t="str">
        <f>IF(官網匯出!P460="",IF(G460="","",0),官網匯出!P460)</f>
        <v/>
      </c>
      <c r="W460" s="1" t="str">
        <f>IF(官網匯出!Q460="",IF(G460="","",0),官網匯出!Q460)</f>
        <v/>
      </c>
      <c r="X460" s="1" t="str">
        <f>IF(官網匯出!R460="","",官網匯出!R460)</f>
        <v/>
      </c>
      <c r="Y460" s="1" t="str">
        <f>IF(官網匯出!S460="","",官網匯出!S460)</f>
        <v/>
      </c>
      <c r="Z460" s="1" t="str">
        <f>IF(G460="","",官網匯出!T460)</f>
        <v/>
      </c>
      <c r="AA460" s="1" t="str">
        <f>IF(G460="","",官網匯出!AK460)</f>
        <v/>
      </c>
      <c r="AB460" s="1" t="str">
        <f>IF(G460="","",IF(官網匯出!V460="","",官網匯出!V460))</f>
        <v/>
      </c>
      <c r="AJ460" s="1" t="str">
        <f>IF(G460="","",IF(官網匯出!AE460="","",官網匯出!AE460))</f>
        <v/>
      </c>
      <c r="AK460" s="1" t="str">
        <f>IF(G460="","",IF(官網匯出!AD460="","",官網匯出!AD460))</f>
        <v/>
      </c>
      <c r="AL460" s="1" t="str">
        <f t="shared" si="90"/>
        <v>0</v>
      </c>
      <c r="AM460" s="1" t="str">
        <f>IF(官網匯出!AG460="","",官網匯出!AG460)</f>
        <v/>
      </c>
      <c r="AN460" s="1" t="str">
        <f>IF(G460="","",IF(官網匯出!AH460="","",官網匯出!AH460))</f>
        <v/>
      </c>
      <c r="AO460" s="14" t="str">
        <f t="shared" si="91"/>
        <v/>
      </c>
      <c r="AP460" s="14" t="str">
        <f t="shared" si="92"/>
        <v>1</v>
      </c>
      <c r="AQ460" s="14" t="str">
        <f t="shared" si="93"/>
        <v>0</v>
      </c>
      <c r="AR460" s="1" t="str">
        <f t="shared" si="94"/>
        <v/>
      </c>
      <c r="AS460" s="1" t="str">
        <f t="shared" si="95"/>
        <v/>
      </c>
      <c r="AT460" s="1" t="str">
        <f t="shared" si="96"/>
        <v/>
      </c>
      <c r="AU460" s="1" t="str">
        <f t="shared" si="87"/>
        <v/>
      </c>
      <c r="AV460" s="1" t="e">
        <f>IF(VLOOKUP(G460,官網匯出!A:AQ,42,FALSE)="","[黃金盾官網]",VLOOKUP(G460,官網匯出!A:AQ,42,FALSE))</f>
        <v>#N/A</v>
      </c>
      <c r="AW460" s="1" t="e">
        <f>IF(LEFT(VLOOKUP(G460,官網匯出!A:AS,43,FALSE),2)="","web",LEFT(VLOOKUP(G460,官網匯出!A:AS,43,FALSE),2))</f>
        <v>#N/A</v>
      </c>
      <c r="AX460" s="1" t="str">
        <f t="shared" si="97"/>
        <v>O</v>
      </c>
    </row>
    <row r="461" spans="1:50">
      <c r="A461" s="1" t="str">
        <f>IF(G461="","",VLOOKUP(官網轉換!AW461,團名!A:B,2,FALSE))</f>
        <v/>
      </c>
      <c r="B461" s="1" t="str">
        <f>IF(G461="","",IF(LEFT(VLOOKUP(G461,官網匯出!A:AQ,43,0),2)="wf",VLOOKUP(VLOOKUP(G461,官網匯出!A:AQ,43,0),團名!$I$1:$K$12,2,FALSE),"N0071"))</f>
        <v/>
      </c>
      <c r="C461" s="1" t="str">
        <f>IFERROR(VLOOKUP(官網匯出!D461,團名!E:G,3,FALSE),"")</f>
        <v/>
      </c>
      <c r="D461" s="1" t="str">
        <f t="shared" si="88"/>
        <v/>
      </c>
      <c r="E461" s="1" t="str">
        <f t="shared" si="89"/>
        <v/>
      </c>
      <c r="F461" s="1" t="str">
        <f>IF(官網匯出!F461="已付款","","B0012")</f>
        <v>B0012</v>
      </c>
      <c r="G461" s="1" t="str">
        <f>IF(官網匯出!A461="","",官網匯出!A461)</f>
        <v/>
      </c>
      <c r="H461" s="3" t="str">
        <f>IF(官網匯出!B461="","",官網匯出!B461)</f>
        <v/>
      </c>
      <c r="I461" s="1" t="str">
        <f>IF(官網匯出!C461="","",官網匯出!C461)</f>
        <v/>
      </c>
      <c r="J461" s="1" t="str">
        <f>IF(官網匯出!D461="","",官網匯出!D461)</f>
        <v/>
      </c>
      <c r="K461" s="3" t="str">
        <f>IF(官網匯出!E461="","",官網匯出!E461)</f>
        <v/>
      </c>
      <c r="L461" s="1" t="str">
        <f>IF(官網匯出!F461="","",官網匯出!F461)</f>
        <v/>
      </c>
      <c r="M461" s="1" t="str">
        <f>IF(官網匯出!G461="","",官網匯出!G461)</f>
        <v/>
      </c>
      <c r="N461" s="1" t="str">
        <f>IF(官網匯出!H461="","",官網匯出!H461)</f>
        <v/>
      </c>
      <c r="P461" s="1" t="str">
        <f>IF(官網匯出!J461="","",RIGHT(官網匯出!J461,LEN(官網匯出!J461)-2))</f>
        <v/>
      </c>
      <c r="Q461" s="1" t="str">
        <f>IF(官網匯出!K461="","",官網匯出!K461)</f>
        <v/>
      </c>
      <c r="R461" s="1" t="str">
        <f>IF(官網匯出!L461="","",官網匯出!L461)</f>
        <v/>
      </c>
      <c r="S461" s="1" t="str">
        <f>IF(官網匯出!M461="","",官網匯出!M461)</f>
        <v/>
      </c>
      <c r="T461" s="1" t="str">
        <f>IF(官網匯出!N461="","",官網匯出!N461)</f>
        <v/>
      </c>
      <c r="U461" s="1" t="str">
        <f>IF(官網匯出!O461="","",官網匯出!O461)</f>
        <v/>
      </c>
      <c r="V461" s="1" t="str">
        <f>IF(官網匯出!P461="",IF(G461="","",0),官網匯出!P461)</f>
        <v/>
      </c>
      <c r="W461" s="1" t="str">
        <f>IF(官網匯出!Q461="",IF(G461="","",0),官網匯出!Q461)</f>
        <v/>
      </c>
      <c r="X461" s="1" t="str">
        <f>IF(官網匯出!R461="","",官網匯出!R461)</f>
        <v/>
      </c>
      <c r="Y461" s="1" t="str">
        <f>IF(官網匯出!S461="","",官網匯出!S461)</f>
        <v/>
      </c>
      <c r="Z461" s="1" t="str">
        <f>IF(G461="","",官網匯出!T461)</f>
        <v/>
      </c>
      <c r="AA461" s="1" t="str">
        <f>IF(G461="","",官網匯出!AK461)</f>
        <v/>
      </c>
      <c r="AB461" s="1" t="str">
        <f>IF(G461="","",IF(官網匯出!V461="","",官網匯出!V461))</f>
        <v/>
      </c>
      <c r="AJ461" s="1" t="str">
        <f>IF(G461="","",IF(官網匯出!AE461="","",官網匯出!AE461))</f>
        <v/>
      </c>
      <c r="AK461" s="1" t="str">
        <f>IF(G461="","",IF(官網匯出!AD461="","",官網匯出!AD461))</f>
        <v/>
      </c>
      <c r="AL461" s="1" t="str">
        <f t="shared" si="90"/>
        <v>0</v>
      </c>
      <c r="AM461" s="1" t="str">
        <f>IF(官網匯出!AG461="","",官網匯出!AG461)</f>
        <v/>
      </c>
      <c r="AN461" s="1" t="str">
        <f>IF(G461="","",IF(官網匯出!AH461="","",官網匯出!AH461))</f>
        <v/>
      </c>
      <c r="AO461" s="14" t="str">
        <f t="shared" si="91"/>
        <v/>
      </c>
      <c r="AP461" s="14" t="str">
        <f t="shared" si="92"/>
        <v>1</v>
      </c>
      <c r="AQ461" s="14" t="str">
        <f t="shared" si="93"/>
        <v>0</v>
      </c>
      <c r="AR461" s="1" t="str">
        <f t="shared" si="94"/>
        <v/>
      </c>
      <c r="AS461" s="1" t="str">
        <f t="shared" si="95"/>
        <v/>
      </c>
      <c r="AT461" s="1" t="str">
        <f t="shared" si="96"/>
        <v/>
      </c>
      <c r="AU461" s="1" t="str">
        <f t="shared" si="87"/>
        <v/>
      </c>
      <c r="AV461" s="1" t="e">
        <f>IF(VLOOKUP(G461,官網匯出!A:AQ,42,FALSE)="","[黃金盾官網]",VLOOKUP(G461,官網匯出!A:AQ,42,FALSE))</f>
        <v>#N/A</v>
      </c>
      <c r="AW461" s="1" t="e">
        <f>IF(LEFT(VLOOKUP(G461,官網匯出!A:AS,43,FALSE),2)="","web",LEFT(VLOOKUP(G461,官網匯出!A:AS,43,FALSE),2))</f>
        <v>#N/A</v>
      </c>
      <c r="AX461" s="1" t="str">
        <f t="shared" si="97"/>
        <v>O</v>
      </c>
    </row>
    <row r="462" spans="1:50">
      <c r="A462" s="1" t="str">
        <f>IF(G462="","",VLOOKUP(官網轉換!AW462,團名!A:B,2,FALSE))</f>
        <v/>
      </c>
      <c r="B462" s="1" t="str">
        <f>IF(G462="","",IF(LEFT(VLOOKUP(G462,官網匯出!A:AQ,43,0),2)="wf",VLOOKUP(VLOOKUP(G462,官網匯出!A:AQ,43,0),團名!$I$1:$K$12,2,FALSE),"N0071"))</f>
        <v/>
      </c>
      <c r="C462" s="1" t="str">
        <f>IFERROR(VLOOKUP(官網匯出!D462,團名!E:G,3,FALSE),"")</f>
        <v/>
      </c>
      <c r="D462" s="1" t="str">
        <f t="shared" si="88"/>
        <v/>
      </c>
      <c r="E462" s="1" t="str">
        <f t="shared" si="89"/>
        <v/>
      </c>
      <c r="F462" s="1" t="str">
        <f>IF(官網匯出!F462="已付款","","B0012")</f>
        <v>B0012</v>
      </c>
      <c r="G462" s="1" t="str">
        <f>IF(官網匯出!A462="","",官網匯出!A462)</f>
        <v/>
      </c>
      <c r="H462" s="3" t="str">
        <f>IF(官網匯出!B462="","",官網匯出!B462)</f>
        <v/>
      </c>
      <c r="I462" s="1" t="str">
        <f>IF(官網匯出!C462="","",官網匯出!C462)</f>
        <v/>
      </c>
      <c r="J462" s="1" t="str">
        <f>IF(官網匯出!D462="","",官網匯出!D462)</f>
        <v/>
      </c>
      <c r="K462" s="3" t="str">
        <f>IF(官網匯出!E462="","",官網匯出!E462)</f>
        <v/>
      </c>
      <c r="L462" s="1" t="str">
        <f>IF(官網匯出!F462="","",官網匯出!F462)</f>
        <v/>
      </c>
      <c r="M462" s="1" t="str">
        <f>IF(官網匯出!G462="","",官網匯出!G462)</f>
        <v/>
      </c>
      <c r="N462" s="1" t="str">
        <f>IF(官網匯出!H462="","",官網匯出!H462)</f>
        <v/>
      </c>
      <c r="P462" s="1" t="str">
        <f>IF(官網匯出!J462="","",RIGHT(官網匯出!J462,LEN(官網匯出!J462)-2))</f>
        <v/>
      </c>
      <c r="Q462" s="1" t="str">
        <f>IF(官網匯出!K462="","",官網匯出!K462)</f>
        <v/>
      </c>
      <c r="R462" s="1" t="str">
        <f>IF(官網匯出!L462="","",官網匯出!L462)</f>
        <v/>
      </c>
      <c r="S462" s="1" t="str">
        <f>IF(官網匯出!M462="","",官網匯出!M462)</f>
        <v/>
      </c>
      <c r="T462" s="1" t="str">
        <f>IF(官網匯出!N462="","",官網匯出!N462)</f>
        <v/>
      </c>
      <c r="U462" s="1" t="str">
        <f>IF(官網匯出!O462="","",官網匯出!O462)</f>
        <v/>
      </c>
      <c r="V462" s="1" t="str">
        <f>IF(官網匯出!P462="",IF(G462="","",0),官網匯出!P462)</f>
        <v/>
      </c>
      <c r="W462" s="1" t="str">
        <f>IF(官網匯出!Q462="",IF(G462="","",0),官網匯出!Q462)</f>
        <v/>
      </c>
      <c r="X462" s="1" t="str">
        <f>IF(官網匯出!R462="","",官網匯出!R462)</f>
        <v/>
      </c>
      <c r="Y462" s="1" t="str">
        <f>IF(官網匯出!S462="","",官網匯出!S462)</f>
        <v/>
      </c>
      <c r="Z462" s="1" t="str">
        <f>IF(G462="","",官網匯出!T462)</f>
        <v/>
      </c>
      <c r="AA462" s="1" t="str">
        <f>IF(G462="","",官網匯出!AK462)</f>
        <v/>
      </c>
      <c r="AB462" s="1" t="str">
        <f>IF(G462="","",IF(官網匯出!V462="","",官網匯出!V462))</f>
        <v/>
      </c>
      <c r="AJ462" s="1" t="str">
        <f>IF(G462="","",IF(官網匯出!AE462="","",官網匯出!AE462))</f>
        <v/>
      </c>
      <c r="AK462" s="1" t="str">
        <f>IF(G462="","",IF(官網匯出!AD462="","",官網匯出!AD462))</f>
        <v/>
      </c>
      <c r="AL462" s="1" t="str">
        <f t="shared" si="90"/>
        <v>0</v>
      </c>
      <c r="AM462" s="1" t="str">
        <f>IF(官網匯出!AG462="","",官網匯出!AG462)</f>
        <v/>
      </c>
      <c r="AN462" s="1" t="str">
        <f>IF(G462="","",IF(官網匯出!AH462="","",官網匯出!AH462))</f>
        <v/>
      </c>
      <c r="AO462" s="14" t="str">
        <f t="shared" si="91"/>
        <v/>
      </c>
      <c r="AP462" s="14" t="str">
        <f t="shared" si="92"/>
        <v>1</v>
      </c>
      <c r="AQ462" s="14" t="str">
        <f t="shared" si="93"/>
        <v>0</v>
      </c>
      <c r="AR462" s="1" t="str">
        <f t="shared" si="94"/>
        <v/>
      </c>
      <c r="AS462" s="1" t="str">
        <f t="shared" si="95"/>
        <v/>
      </c>
      <c r="AT462" s="1" t="str">
        <f t="shared" si="96"/>
        <v/>
      </c>
      <c r="AU462" s="1" t="str">
        <f t="shared" si="87"/>
        <v/>
      </c>
      <c r="AV462" s="1" t="e">
        <f>IF(VLOOKUP(G462,官網匯出!A:AQ,42,FALSE)="","[黃金盾官網]",VLOOKUP(G462,官網匯出!A:AQ,42,FALSE))</f>
        <v>#N/A</v>
      </c>
      <c r="AW462" s="1" t="e">
        <f>IF(LEFT(VLOOKUP(G462,官網匯出!A:AS,43,FALSE),2)="","web",LEFT(VLOOKUP(G462,官網匯出!A:AS,43,FALSE),2))</f>
        <v>#N/A</v>
      </c>
      <c r="AX462" s="1" t="str">
        <f t="shared" si="97"/>
        <v>O</v>
      </c>
    </row>
    <row r="463" spans="1:50">
      <c r="A463" s="1" t="str">
        <f>IF(G463="","",VLOOKUP(官網轉換!AW463,團名!A:B,2,FALSE))</f>
        <v/>
      </c>
      <c r="B463" s="1" t="str">
        <f>IF(G463="","",IF(LEFT(VLOOKUP(G463,官網匯出!A:AQ,43,0),2)="wf",VLOOKUP(VLOOKUP(G463,官網匯出!A:AQ,43,0),團名!$I$1:$K$12,2,FALSE),"N0071"))</f>
        <v/>
      </c>
      <c r="C463" s="1" t="str">
        <f>IFERROR(VLOOKUP(官網匯出!D463,團名!E:G,3,FALSE),"")</f>
        <v/>
      </c>
      <c r="D463" s="1" t="str">
        <f t="shared" si="88"/>
        <v/>
      </c>
      <c r="E463" s="1" t="str">
        <f t="shared" si="89"/>
        <v/>
      </c>
      <c r="F463" s="1" t="str">
        <f>IF(官網匯出!F463="已付款","","B0012")</f>
        <v>B0012</v>
      </c>
      <c r="G463" s="1" t="str">
        <f>IF(官網匯出!A463="","",官網匯出!A463)</f>
        <v/>
      </c>
      <c r="H463" s="3" t="str">
        <f>IF(官網匯出!B463="","",官網匯出!B463)</f>
        <v/>
      </c>
      <c r="I463" s="1" t="str">
        <f>IF(官網匯出!C463="","",官網匯出!C463)</f>
        <v/>
      </c>
      <c r="J463" s="1" t="str">
        <f>IF(官網匯出!D463="","",官網匯出!D463)</f>
        <v/>
      </c>
      <c r="K463" s="3" t="str">
        <f>IF(官網匯出!E463="","",官網匯出!E463)</f>
        <v/>
      </c>
      <c r="L463" s="1" t="str">
        <f>IF(官網匯出!F463="","",官網匯出!F463)</f>
        <v/>
      </c>
      <c r="M463" s="1" t="str">
        <f>IF(官網匯出!G463="","",官網匯出!G463)</f>
        <v/>
      </c>
      <c r="N463" s="1" t="str">
        <f>IF(官網匯出!H463="","",官網匯出!H463)</f>
        <v/>
      </c>
      <c r="P463" s="1" t="str">
        <f>IF(官網匯出!J463="","",RIGHT(官網匯出!J463,LEN(官網匯出!J463)-2))</f>
        <v/>
      </c>
      <c r="Q463" s="1" t="str">
        <f>IF(官網匯出!K463="","",官網匯出!K463)</f>
        <v/>
      </c>
      <c r="R463" s="1" t="str">
        <f>IF(官網匯出!L463="","",官網匯出!L463)</f>
        <v/>
      </c>
      <c r="S463" s="1" t="str">
        <f>IF(官網匯出!M463="","",官網匯出!M463)</f>
        <v/>
      </c>
      <c r="T463" s="1" t="str">
        <f>IF(官網匯出!N463="","",官網匯出!N463)</f>
        <v/>
      </c>
      <c r="U463" s="1" t="str">
        <f>IF(官網匯出!O463="","",官網匯出!O463)</f>
        <v/>
      </c>
      <c r="V463" s="1" t="str">
        <f>IF(官網匯出!P463="",IF(G463="","",0),官網匯出!P463)</f>
        <v/>
      </c>
      <c r="W463" s="1" t="str">
        <f>IF(官網匯出!Q463="",IF(G463="","",0),官網匯出!Q463)</f>
        <v/>
      </c>
      <c r="X463" s="1" t="str">
        <f>IF(官網匯出!R463="","",官網匯出!R463)</f>
        <v/>
      </c>
      <c r="Y463" s="1" t="str">
        <f>IF(官網匯出!S463="","",官網匯出!S463)</f>
        <v/>
      </c>
      <c r="Z463" s="1" t="str">
        <f>IF(G463="","",官網匯出!T463)</f>
        <v/>
      </c>
      <c r="AA463" s="1" t="str">
        <f>IF(G463="","",官網匯出!AK463)</f>
        <v/>
      </c>
      <c r="AB463" s="1" t="str">
        <f>IF(G463="","",IF(官網匯出!V463="","",官網匯出!V463))</f>
        <v/>
      </c>
      <c r="AJ463" s="1" t="str">
        <f>IF(G463="","",IF(官網匯出!AE463="","",官網匯出!AE463))</f>
        <v/>
      </c>
      <c r="AK463" s="1" t="str">
        <f>IF(G463="","",IF(官網匯出!AD463="","",官網匯出!AD463))</f>
        <v/>
      </c>
      <c r="AL463" s="1" t="str">
        <f t="shared" si="90"/>
        <v>0</v>
      </c>
      <c r="AM463" s="1" t="str">
        <f>IF(官網匯出!AG463="","",官網匯出!AG463)</f>
        <v/>
      </c>
      <c r="AN463" s="1" t="str">
        <f>IF(G463="","",IF(官網匯出!AH463="","",官網匯出!AH463))</f>
        <v/>
      </c>
      <c r="AO463" s="14" t="str">
        <f t="shared" si="91"/>
        <v/>
      </c>
      <c r="AP463" s="14" t="str">
        <f t="shared" si="92"/>
        <v>1</v>
      </c>
      <c r="AQ463" s="14" t="str">
        <f t="shared" si="93"/>
        <v>0</v>
      </c>
      <c r="AR463" s="1" t="str">
        <f t="shared" si="94"/>
        <v/>
      </c>
      <c r="AS463" s="1" t="str">
        <f t="shared" si="95"/>
        <v/>
      </c>
      <c r="AT463" s="1" t="str">
        <f t="shared" si="96"/>
        <v/>
      </c>
      <c r="AU463" s="1" t="str">
        <f t="shared" si="87"/>
        <v/>
      </c>
      <c r="AV463" s="1" t="e">
        <f>IF(VLOOKUP(G463,官網匯出!A:AQ,42,FALSE)="","[黃金盾官網]",VLOOKUP(G463,官網匯出!A:AQ,42,FALSE))</f>
        <v>#N/A</v>
      </c>
      <c r="AW463" s="1" t="e">
        <f>IF(LEFT(VLOOKUP(G463,官網匯出!A:AS,43,FALSE),2)="","web",LEFT(VLOOKUP(G463,官網匯出!A:AS,43,FALSE),2))</f>
        <v>#N/A</v>
      </c>
      <c r="AX463" s="1" t="str">
        <f t="shared" si="97"/>
        <v>O</v>
      </c>
    </row>
    <row r="464" spans="1:50">
      <c r="A464" s="1" t="str">
        <f>IF(G464="","",VLOOKUP(官網轉換!AW464,團名!A:B,2,FALSE))</f>
        <v/>
      </c>
      <c r="B464" s="1" t="str">
        <f>IF(G464="","",IF(LEFT(VLOOKUP(G464,官網匯出!A:AQ,43,0),2)="wf",VLOOKUP(VLOOKUP(G464,官網匯出!A:AQ,43,0),團名!$I$1:$K$12,2,FALSE),"N0071"))</f>
        <v/>
      </c>
      <c r="C464" s="1" t="str">
        <f>IFERROR(VLOOKUP(官網匯出!D464,團名!E:G,3,FALSE),"")</f>
        <v/>
      </c>
      <c r="D464" s="1" t="str">
        <f t="shared" si="88"/>
        <v/>
      </c>
      <c r="E464" s="1" t="str">
        <f t="shared" si="89"/>
        <v/>
      </c>
      <c r="F464" s="1" t="str">
        <f>IF(官網匯出!F464="已付款","","B0012")</f>
        <v>B0012</v>
      </c>
      <c r="G464" s="1" t="str">
        <f>IF(官網匯出!A464="","",官網匯出!A464)</f>
        <v/>
      </c>
      <c r="H464" s="3" t="str">
        <f>IF(官網匯出!B464="","",官網匯出!B464)</f>
        <v/>
      </c>
      <c r="I464" s="1" t="str">
        <f>IF(官網匯出!C464="","",官網匯出!C464)</f>
        <v/>
      </c>
      <c r="J464" s="1" t="str">
        <f>IF(官網匯出!D464="","",官網匯出!D464)</f>
        <v/>
      </c>
      <c r="K464" s="3" t="str">
        <f>IF(官網匯出!E464="","",官網匯出!E464)</f>
        <v/>
      </c>
      <c r="L464" s="1" t="str">
        <f>IF(官網匯出!F464="","",官網匯出!F464)</f>
        <v/>
      </c>
      <c r="M464" s="1" t="str">
        <f>IF(官網匯出!G464="","",官網匯出!G464)</f>
        <v/>
      </c>
      <c r="N464" s="1" t="str">
        <f>IF(官網匯出!H464="","",官網匯出!H464)</f>
        <v/>
      </c>
      <c r="P464" s="1" t="str">
        <f>IF(官網匯出!J464="","",RIGHT(官網匯出!J464,LEN(官網匯出!J464)-2))</f>
        <v/>
      </c>
      <c r="Q464" s="1" t="str">
        <f>IF(官網匯出!K464="","",官網匯出!K464)</f>
        <v/>
      </c>
      <c r="R464" s="1" t="str">
        <f>IF(官網匯出!L464="","",官網匯出!L464)</f>
        <v/>
      </c>
      <c r="S464" s="1" t="str">
        <f>IF(官網匯出!M464="","",官網匯出!M464)</f>
        <v/>
      </c>
      <c r="T464" s="1" t="str">
        <f>IF(官網匯出!N464="","",官網匯出!N464)</f>
        <v/>
      </c>
      <c r="U464" s="1" t="str">
        <f>IF(官網匯出!O464="","",官網匯出!O464)</f>
        <v/>
      </c>
      <c r="V464" s="1" t="str">
        <f>IF(官網匯出!P464="",IF(G464="","",0),官網匯出!P464)</f>
        <v/>
      </c>
      <c r="W464" s="1" t="str">
        <f>IF(官網匯出!Q464="",IF(G464="","",0),官網匯出!Q464)</f>
        <v/>
      </c>
      <c r="X464" s="1" t="str">
        <f>IF(官網匯出!R464="","",官網匯出!R464)</f>
        <v/>
      </c>
      <c r="Y464" s="1" t="str">
        <f>IF(官網匯出!S464="","",官網匯出!S464)</f>
        <v/>
      </c>
      <c r="Z464" s="1" t="str">
        <f>IF(G464="","",官網匯出!T464)</f>
        <v/>
      </c>
      <c r="AA464" s="1" t="str">
        <f>IF(G464="","",官網匯出!AK464)</f>
        <v/>
      </c>
      <c r="AB464" s="1" t="str">
        <f>IF(G464="","",IF(官網匯出!V464="","",官網匯出!V464))</f>
        <v/>
      </c>
      <c r="AJ464" s="1" t="str">
        <f>IF(G464="","",IF(官網匯出!AE464="","",官網匯出!AE464))</f>
        <v/>
      </c>
      <c r="AK464" s="1" t="str">
        <f>IF(G464="","",IF(官網匯出!AD464="","",官網匯出!AD464))</f>
        <v/>
      </c>
      <c r="AL464" s="1" t="str">
        <f t="shared" si="90"/>
        <v>0</v>
      </c>
      <c r="AM464" s="1" t="str">
        <f>IF(官網匯出!AG464="","",官網匯出!AG464)</f>
        <v/>
      </c>
      <c r="AN464" s="1" t="str">
        <f>IF(G464="","",IF(官網匯出!AH464="","",官網匯出!AH464))</f>
        <v/>
      </c>
      <c r="AO464" s="14" t="str">
        <f t="shared" si="91"/>
        <v/>
      </c>
      <c r="AP464" s="14" t="str">
        <f t="shared" si="92"/>
        <v>1</v>
      </c>
      <c r="AQ464" s="14" t="str">
        <f t="shared" si="93"/>
        <v>0</v>
      </c>
      <c r="AR464" s="1" t="str">
        <f t="shared" si="94"/>
        <v/>
      </c>
      <c r="AS464" s="1" t="str">
        <f t="shared" si="95"/>
        <v/>
      </c>
      <c r="AT464" s="1" t="str">
        <f t="shared" si="96"/>
        <v/>
      </c>
      <c r="AU464" s="1" t="str">
        <f t="shared" si="87"/>
        <v/>
      </c>
      <c r="AV464" s="1" t="e">
        <f>IF(VLOOKUP(G464,官網匯出!A:AQ,42,FALSE)="","[黃金盾官網]",VLOOKUP(G464,官網匯出!A:AQ,42,FALSE))</f>
        <v>#N/A</v>
      </c>
      <c r="AW464" s="1" t="e">
        <f>IF(LEFT(VLOOKUP(G464,官網匯出!A:AS,43,FALSE),2)="","web",LEFT(VLOOKUP(G464,官網匯出!A:AS,43,FALSE),2))</f>
        <v>#N/A</v>
      </c>
      <c r="AX464" s="1" t="str">
        <f t="shared" si="97"/>
        <v>O</v>
      </c>
    </row>
    <row r="465" spans="1:50">
      <c r="A465" s="1" t="str">
        <f>IF(G465="","",VLOOKUP(官網轉換!AW465,團名!A:B,2,FALSE))</f>
        <v/>
      </c>
      <c r="B465" s="1" t="str">
        <f>IF(G465="","",IF(LEFT(VLOOKUP(G465,官網匯出!A:AQ,43,0),2)="wf",VLOOKUP(VLOOKUP(G465,官網匯出!A:AQ,43,0),團名!$I$1:$K$12,2,FALSE),"N0071"))</f>
        <v/>
      </c>
      <c r="C465" s="1" t="str">
        <f>IFERROR(VLOOKUP(官網匯出!D465,團名!E:G,3,FALSE),"")</f>
        <v/>
      </c>
      <c r="D465" s="1" t="str">
        <f t="shared" si="88"/>
        <v/>
      </c>
      <c r="E465" s="1" t="str">
        <f t="shared" si="89"/>
        <v/>
      </c>
      <c r="F465" s="1" t="str">
        <f>IF(官網匯出!F465="已付款","","B0012")</f>
        <v>B0012</v>
      </c>
      <c r="G465" s="1" t="str">
        <f>IF(官網匯出!A465="","",官網匯出!A465)</f>
        <v/>
      </c>
      <c r="H465" s="3" t="str">
        <f>IF(官網匯出!B465="","",官網匯出!B465)</f>
        <v/>
      </c>
      <c r="I465" s="1" t="str">
        <f>IF(官網匯出!C465="","",官網匯出!C465)</f>
        <v/>
      </c>
      <c r="J465" s="1" t="str">
        <f>IF(官網匯出!D465="","",官網匯出!D465)</f>
        <v/>
      </c>
      <c r="K465" s="3" t="str">
        <f>IF(官網匯出!E465="","",官網匯出!E465)</f>
        <v/>
      </c>
      <c r="L465" s="1" t="str">
        <f>IF(官網匯出!F465="","",官網匯出!F465)</f>
        <v/>
      </c>
      <c r="M465" s="1" t="str">
        <f>IF(官網匯出!G465="","",官網匯出!G465)</f>
        <v/>
      </c>
      <c r="N465" s="1" t="str">
        <f>IF(官網匯出!H465="","",官網匯出!H465)</f>
        <v/>
      </c>
      <c r="P465" s="1" t="str">
        <f>IF(官網匯出!J465="","",RIGHT(官網匯出!J465,LEN(官網匯出!J465)-2))</f>
        <v/>
      </c>
      <c r="Q465" s="1" t="str">
        <f>IF(官網匯出!K465="","",官網匯出!K465)</f>
        <v/>
      </c>
      <c r="R465" s="1" t="str">
        <f>IF(官網匯出!L465="","",官網匯出!L465)</f>
        <v/>
      </c>
      <c r="S465" s="1" t="str">
        <f>IF(官網匯出!M465="","",官網匯出!M465)</f>
        <v/>
      </c>
      <c r="T465" s="1" t="str">
        <f>IF(官網匯出!N465="","",官網匯出!N465)</f>
        <v/>
      </c>
      <c r="U465" s="1" t="str">
        <f>IF(官網匯出!O465="","",官網匯出!O465)</f>
        <v/>
      </c>
      <c r="V465" s="1" t="str">
        <f>IF(官網匯出!P465="",IF(G465="","",0),官網匯出!P465)</f>
        <v/>
      </c>
      <c r="W465" s="1" t="str">
        <f>IF(官網匯出!Q465="",IF(G465="","",0),官網匯出!Q465)</f>
        <v/>
      </c>
      <c r="X465" s="1" t="str">
        <f>IF(官網匯出!R465="","",官網匯出!R465)</f>
        <v/>
      </c>
      <c r="Y465" s="1" t="str">
        <f>IF(官網匯出!S465="","",官網匯出!S465)</f>
        <v/>
      </c>
      <c r="Z465" s="1" t="str">
        <f>IF(G465="","",官網匯出!T465)</f>
        <v/>
      </c>
      <c r="AA465" s="1" t="str">
        <f>IF(G465="","",官網匯出!AK465)</f>
        <v/>
      </c>
      <c r="AB465" s="1" t="str">
        <f>IF(G465="","",IF(官網匯出!V465="","",官網匯出!V465))</f>
        <v/>
      </c>
      <c r="AJ465" s="1" t="str">
        <f>IF(G465="","",IF(官網匯出!AE465="","",官網匯出!AE465))</f>
        <v/>
      </c>
      <c r="AK465" s="1" t="str">
        <f>IF(G465="","",IF(官網匯出!AD465="","",官網匯出!AD465))</f>
        <v/>
      </c>
      <c r="AL465" s="1" t="str">
        <f t="shared" si="90"/>
        <v>0</v>
      </c>
      <c r="AM465" s="1" t="str">
        <f>IF(官網匯出!AG465="","",官網匯出!AG465)</f>
        <v/>
      </c>
      <c r="AN465" s="1" t="str">
        <f>IF(G465="","",IF(官網匯出!AH465="","",官網匯出!AH465))</f>
        <v/>
      </c>
      <c r="AO465" s="14" t="str">
        <f t="shared" si="91"/>
        <v/>
      </c>
      <c r="AP465" s="14" t="str">
        <f t="shared" si="92"/>
        <v>1</v>
      </c>
      <c r="AQ465" s="14" t="str">
        <f t="shared" si="93"/>
        <v>0</v>
      </c>
      <c r="AR465" s="1" t="str">
        <f t="shared" si="94"/>
        <v/>
      </c>
      <c r="AS465" s="1" t="str">
        <f t="shared" si="95"/>
        <v/>
      </c>
      <c r="AT465" s="1" t="str">
        <f t="shared" si="96"/>
        <v/>
      </c>
      <c r="AU465" s="1" t="str">
        <f t="shared" si="87"/>
        <v/>
      </c>
      <c r="AV465" s="1" t="e">
        <f>IF(VLOOKUP(G465,官網匯出!A:AQ,42,FALSE)="","[黃金盾官網]",VLOOKUP(G465,官網匯出!A:AQ,42,FALSE))</f>
        <v>#N/A</v>
      </c>
      <c r="AW465" s="1" t="e">
        <f>IF(LEFT(VLOOKUP(G465,官網匯出!A:AS,43,FALSE),2)="","web",LEFT(VLOOKUP(G465,官網匯出!A:AS,43,FALSE),2))</f>
        <v>#N/A</v>
      </c>
      <c r="AX465" s="1" t="str">
        <f t="shared" si="97"/>
        <v>O</v>
      </c>
    </row>
    <row r="466" spans="1:50">
      <c r="A466" s="1" t="str">
        <f>IF(G466="","",VLOOKUP(官網轉換!AW466,團名!A:B,2,FALSE))</f>
        <v/>
      </c>
      <c r="B466" s="1" t="str">
        <f>IF(G466="","",IF(LEFT(VLOOKUP(G466,官網匯出!A:AQ,43,0),2)="wf",VLOOKUP(VLOOKUP(G466,官網匯出!A:AQ,43,0),團名!$I$1:$K$12,2,FALSE),"N0071"))</f>
        <v/>
      </c>
      <c r="C466" s="1" t="str">
        <f>IFERROR(VLOOKUP(官網匯出!D466,團名!E:G,3,FALSE),"")</f>
        <v/>
      </c>
      <c r="D466" s="1" t="str">
        <f t="shared" si="88"/>
        <v/>
      </c>
      <c r="E466" s="1" t="str">
        <f t="shared" si="89"/>
        <v/>
      </c>
      <c r="F466" s="1" t="str">
        <f>IF(官網匯出!F466="已付款","","B0012")</f>
        <v>B0012</v>
      </c>
      <c r="G466" s="1" t="str">
        <f>IF(官網匯出!A466="","",官網匯出!A466)</f>
        <v/>
      </c>
      <c r="H466" s="3" t="str">
        <f>IF(官網匯出!B466="","",官網匯出!B466)</f>
        <v/>
      </c>
      <c r="I466" s="1" t="str">
        <f>IF(官網匯出!C466="","",官網匯出!C466)</f>
        <v/>
      </c>
      <c r="J466" s="1" t="str">
        <f>IF(官網匯出!D466="","",官網匯出!D466)</f>
        <v/>
      </c>
      <c r="K466" s="3" t="str">
        <f>IF(官網匯出!E466="","",官網匯出!E466)</f>
        <v/>
      </c>
      <c r="L466" s="1" t="str">
        <f>IF(官網匯出!F466="","",官網匯出!F466)</f>
        <v/>
      </c>
      <c r="M466" s="1" t="str">
        <f>IF(官網匯出!G466="","",官網匯出!G466)</f>
        <v/>
      </c>
      <c r="N466" s="1" t="str">
        <f>IF(官網匯出!H466="","",官網匯出!H466)</f>
        <v/>
      </c>
      <c r="P466" s="1" t="str">
        <f>IF(官網匯出!J466="","",RIGHT(官網匯出!J466,LEN(官網匯出!J466)-2))</f>
        <v/>
      </c>
      <c r="Q466" s="1" t="str">
        <f>IF(官網匯出!K466="","",官網匯出!K466)</f>
        <v/>
      </c>
      <c r="R466" s="1" t="str">
        <f>IF(官網匯出!L466="","",官網匯出!L466)</f>
        <v/>
      </c>
      <c r="S466" s="1" t="str">
        <f>IF(官網匯出!M466="","",官網匯出!M466)</f>
        <v/>
      </c>
      <c r="T466" s="1" t="str">
        <f>IF(官網匯出!N466="","",官網匯出!N466)</f>
        <v/>
      </c>
      <c r="U466" s="1" t="str">
        <f>IF(官網匯出!O466="","",官網匯出!O466)</f>
        <v/>
      </c>
      <c r="V466" s="1" t="str">
        <f>IF(官網匯出!P466="",IF(G466="","",0),官網匯出!P466)</f>
        <v/>
      </c>
      <c r="W466" s="1" t="str">
        <f>IF(官網匯出!Q466="",IF(G466="","",0),官網匯出!Q466)</f>
        <v/>
      </c>
      <c r="X466" s="1" t="str">
        <f>IF(官網匯出!R466="","",官網匯出!R466)</f>
        <v/>
      </c>
      <c r="Y466" s="1" t="str">
        <f>IF(官網匯出!S466="","",官網匯出!S466)</f>
        <v/>
      </c>
      <c r="Z466" s="1" t="str">
        <f>IF(G466="","",官網匯出!T466)</f>
        <v/>
      </c>
      <c r="AA466" s="1" t="str">
        <f>IF(G466="","",官網匯出!AK466)</f>
        <v/>
      </c>
      <c r="AB466" s="1" t="str">
        <f>IF(G466="","",IF(官網匯出!V466="","",官網匯出!V466))</f>
        <v/>
      </c>
      <c r="AJ466" s="1" t="str">
        <f>IF(G466="","",IF(官網匯出!AE466="","",官網匯出!AE466))</f>
        <v/>
      </c>
      <c r="AK466" s="1" t="str">
        <f>IF(G466="","",IF(官網匯出!AD466="","",官網匯出!AD466))</f>
        <v/>
      </c>
      <c r="AL466" s="1" t="str">
        <f t="shared" si="90"/>
        <v>0</v>
      </c>
      <c r="AM466" s="1" t="str">
        <f>IF(官網匯出!AG466="","",官網匯出!AG466)</f>
        <v/>
      </c>
      <c r="AN466" s="1" t="str">
        <f>IF(G466="","",IF(官網匯出!AH466="","",官網匯出!AH466))</f>
        <v/>
      </c>
      <c r="AO466" s="14" t="str">
        <f t="shared" si="91"/>
        <v/>
      </c>
      <c r="AP466" s="14" t="str">
        <f t="shared" si="92"/>
        <v>1</v>
      </c>
      <c r="AQ466" s="14" t="str">
        <f t="shared" si="93"/>
        <v>0</v>
      </c>
      <c r="AR466" s="1" t="str">
        <f t="shared" si="94"/>
        <v/>
      </c>
      <c r="AS466" s="1" t="str">
        <f t="shared" si="95"/>
        <v/>
      </c>
      <c r="AT466" s="1" t="str">
        <f t="shared" si="96"/>
        <v/>
      </c>
      <c r="AU466" s="1" t="str">
        <f t="shared" si="87"/>
        <v/>
      </c>
      <c r="AV466" s="1" t="e">
        <f>IF(VLOOKUP(G466,官網匯出!A:AQ,42,FALSE)="","[黃金盾官網]",VLOOKUP(G466,官網匯出!A:AQ,42,FALSE))</f>
        <v>#N/A</v>
      </c>
      <c r="AW466" s="1" t="e">
        <f>IF(LEFT(VLOOKUP(G466,官網匯出!A:AS,43,FALSE),2)="","web",LEFT(VLOOKUP(G466,官網匯出!A:AS,43,FALSE),2))</f>
        <v>#N/A</v>
      </c>
      <c r="AX466" s="1" t="str">
        <f t="shared" si="97"/>
        <v>O</v>
      </c>
    </row>
    <row r="467" spans="1:50">
      <c r="A467" s="1" t="str">
        <f>IF(G467="","",VLOOKUP(官網轉換!AW467,團名!A:B,2,FALSE))</f>
        <v/>
      </c>
      <c r="B467" s="1" t="str">
        <f>IF(G467="","",IF(LEFT(VLOOKUP(G467,官網匯出!A:AQ,43,0),2)="wf",VLOOKUP(VLOOKUP(G467,官網匯出!A:AQ,43,0),團名!$I$1:$K$12,2,FALSE),"N0071"))</f>
        <v/>
      </c>
      <c r="C467" s="1" t="str">
        <f>IFERROR(VLOOKUP(官網匯出!D467,團名!E:G,3,FALSE),"")</f>
        <v/>
      </c>
      <c r="D467" s="1" t="str">
        <f t="shared" si="88"/>
        <v/>
      </c>
      <c r="E467" s="1" t="str">
        <f t="shared" si="89"/>
        <v/>
      </c>
      <c r="F467" s="1" t="str">
        <f>IF(官網匯出!F467="已付款","","B0012")</f>
        <v>B0012</v>
      </c>
      <c r="G467" s="1" t="str">
        <f>IF(官網匯出!A467="","",官網匯出!A467)</f>
        <v/>
      </c>
      <c r="H467" s="3" t="str">
        <f>IF(官網匯出!B467="","",官網匯出!B467)</f>
        <v/>
      </c>
      <c r="I467" s="1" t="str">
        <f>IF(官網匯出!C467="","",官網匯出!C467)</f>
        <v/>
      </c>
      <c r="J467" s="1" t="str">
        <f>IF(官網匯出!D467="","",官網匯出!D467)</f>
        <v/>
      </c>
      <c r="K467" s="3" t="str">
        <f>IF(官網匯出!E467="","",官網匯出!E467)</f>
        <v/>
      </c>
      <c r="L467" s="1" t="str">
        <f>IF(官網匯出!F467="","",官網匯出!F467)</f>
        <v/>
      </c>
      <c r="M467" s="1" t="str">
        <f>IF(官網匯出!G467="","",官網匯出!G467)</f>
        <v/>
      </c>
      <c r="N467" s="1" t="str">
        <f>IF(官網匯出!H467="","",官網匯出!H467)</f>
        <v/>
      </c>
      <c r="P467" s="1" t="str">
        <f>IF(官網匯出!J467="","",RIGHT(官網匯出!J467,LEN(官網匯出!J467)-2))</f>
        <v/>
      </c>
      <c r="Q467" s="1" t="str">
        <f>IF(官網匯出!K467="","",官網匯出!K467)</f>
        <v/>
      </c>
      <c r="R467" s="1" t="str">
        <f>IF(官網匯出!L467="","",官網匯出!L467)</f>
        <v/>
      </c>
      <c r="S467" s="1" t="str">
        <f>IF(官網匯出!M467="","",官網匯出!M467)</f>
        <v/>
      </c>
      <c r="T467" s="1" t="str">
        <f>IF(官網匯出!N467="","",官網匯出!N467)</f>
        <v/>
      </c>
      <c r="U467" s="1" t="str">
        <f>IF(官網匯出!O467="","",官網匯出!O467)</f>
        <v/>
      </c>
      <c r="V467" s="1" t="str">
        <f>IF(官網匯出!P467="",IF(G467="","",0),官網匯出!P467)</f>
        <v/>
      </c>
      <c r="W467" s="1" t="str">
        <f>IF(官網匯出!Q467="",IF(G467="","",0),官網匯出!Q467)</f>
        <v/>
      </c>
      <c r="X467" s="1" t="str">
        <f>IF(官網匯出!R467="","",官網匯出!R467)</f>
        <v/>
      </c>
      <c r="Y467" s="1" t="str">
        <f>IF(官網匯出!S467="","",官網匯出!S467)</f>
        <v/>
      </c>
      <c r="Z467" s="1" t="str">
        <f>IF(G467="","",官網匯出!T467)</f>
        <v/>
      </c>
      <c r="AA467" s="1" t="str">
        <f>IF(G467="","",官網匯出!AK467)</f>
        <v/>
      </c>
      <c r="AB467" s="1" t="str">
        <f>IF(G467="","",IF(官網匯出!V467="","",官網匯出!V467))</f>
        <v/>
      </c>
      <c r="AJ467" s="1" t="str">
        <f>IF(G467="","",IF(官網匯出!AE467="","",官網匯出!AE467))</f>
        <v/>
      </c>
      <c r="AK467" s="1" t="str">
        <f>IF(G467="","",IF(官網匯出!AD467="","",官網匯出!AD467))</f>
        <v/>
      </c>
      <c r="AL467" s="1" t="str">
        <f t="shared" si="90"/>
        <v>0</v>
      </c>
      <c r="AM467" s="1" t="str">
        <f>IF(官網匯出!AG467="","",官網匯出!AG467)</f>
        <v/>
      </c>
      <c r="AN467" s="1" t="str">
        <f>IF(G467="","",IF(官網匯出!AH467="","",官網匯出!AH467))</f>
        <v/>
      </c>
      <c r="AO467" s="14" t="str">
        <f t="shared" si="91"/>
        <v/>
      </c>
      <c r="AP467" s="14" t="str">
        <f t="shared" si="92"/>
        <v>1</v>
      </c>
      <c r="AQ467" s="14" t="str">
        <f t="shared" si="93"/>
        <v>0</v>
      </c>
      <c r="AR467" s="1" t="str">
        <f t="shared" si="94"/>
        <v/>
      </c>
      <c r="AS467" s="1" t="str">
        <f t="shared" si="95"/>
        <v/>
      </c>
      <c r="AT467" s="1" t="str">
        <f t="shared" si="96"/>
        <v/>
      </c>
      <c r="AU467" s="1" t="str">
        <f t="shared" si="87"/>
        <v/>
      </c>
      <c r="AV467" s="1" t="e">
        <f>IF(VLOOKUP(G467,官網匯出!A:AQ,42,FALSE)="","[黃金盾官網]",VLOOKUP(G467,官網匯出!A:AQ,42,FALSE))</f>
        <v>#N/A</v>
      </c>
      <c r="AW467" s="1" t="e">
        <f>IF(LEFT(VLOOKUP(G467,官網匯出!A:AS,43,FALSE),2)="","web",LEFT(VLOOKUP(G467,官網匯出!A:AS,43,FALSE),2))</f>
        <v>#N/A</v>
      </c>
      <c r="AX467" s="1" t="str">
        <f t="shared" si="97"/>
        <v>O</v>
      </c>
    </row>
    <row r="468" spans="1:50">
      <c r="A468" s="1" t="str">
        <f>IF(G468="","",VLOOKUP(官網轉換!AW468,團名!A:B,2,FALSE))</f>
        <v/>
      </c>
      <c r="B468" s="1" t="str">
        <f>IF(G468="","",IF(LEFT(VLOOKUP(G468,官網匯出!A:AQ,43,0),2)="wf",VLOOKUP(VLOOKUP(G468,官網匯出!A:AQ,43,0),團名!$I$1:$K$12,2,FALSE),"N0071"))</f>
        <v/>
      </c>
      <c r="C468" s="1" t="str">
        <f>IFERROR(VLOOKUP(官網匯出!D468,團名!E:G,3,FALSE),"")</f>
        <v/>
      </c>
      <c r="D468" s="1" t="str">
        <f t="shared" si="88"/>
        <v/>
      </c>
      <c r="E468" s="1" t="str">
        <f t="shared" si="89"/>
        <v/>
      </c>
      <c r="F468" s="1" t="str">
        <f>IF(官網匯出!F468="已付款","","B0012")</f>
        <v>B0012</v>
      </c>
      <c r="G468" s="1" t="str">
        <f>IF(官網匯出!A468="","",官網匯出!A468)</f>
        <v/>
      </c>
      <c r="H468" s="3" t="str">
        <f>IF(官網匯出!B468="","",官網匯出!B468)</f>
        <v/>
      </c>
      <c r="I468" s="1" t="str">
        <f>IF(官網匯出!C468="","",官網匯出!C468)</f>
        <v/>
      </c>
      <c r="J468" s="1" t="str">
        <f>IF(官網匯出!D468="","",官網匯出!D468)</f>
        <v/>
      </c>
      <c r="K468" s="3" t="str">
        <f>IF(官網匯出!E468="","",官網匯出!E468)</f>
        <v/>
      </c>
      <c r="L468" s="1" t="str">
        <f>IF(官網匯出!F468="","",官網匯出!F468)</f>
        <v/>
      </c>
      <c r="M468" s="1" t="str">
        <f>IF(官網匯出!G468="","",官網匯出!G468)</f>
        <v/>
      </c>
      <c r="N468" s="1" t="str">
        <f>IF(官網匯出!H468="","",官網匯出!H468)</f>
        <v/>
      </c>
      <c r="P468" s="1" t="str">
        <f>IF(官網匯出!J468="","",RIGHT(官網匯出!J468,LEN(官網匯出!J468)-2))</f>
        <v/>
      </c>
      <c r="Q468" s="1" t="str">
        <f>IF(官網匯出!K468="","",官網匯出!K468)</f>
        <v/>
      </c>
      <c r="R468" s="1" t="str">
        <f>IF(官網匯出!L468="","",官網匯出!L468)</f>
        <v/>
      </c>
      <c r="S468" s="1" t="str">
        <f>IF(官網匯出!M468="","",官網匯出!M468)</f>
        <v/>
      </c>
      <c r="T468" s="1" t="str">
        <f>IF(官網匯出!N468="","",官網匯出!N468)</f>
        <v/>
      </c>
      <c r="U468" s="1" t="str">
        <f>IF(官網匯出!O468="","",官網匯出!O468)</f>
        <v/>
      </c>
      <c r="V468" s="1" t="str">
        <f>IF(官網匯出!P468="",IF(G468="","",0),官網匯出!P468)</f>
        <v/>
      </c>
      <c r="W468" s="1" t="str">
        <f>IF(官網匯出!Q468="",IF(G468="","",0),官網匯出!Q468)</f>
        <v/>
      </c>
      <c r="X468" s="1" t="str">
        <f>IF(官網匯出!R468="","",官網匯出!R468)</f>
        <v/>
      </c>
      <c r="Y468" s="1" t="str">
        <f>IF(官網匯出!S468="","",官網匯出!S468)</f>
        <v/>
      </c>
      <c r="Z468" s="1" t="str">
        <f>IF(G468="","",官網匯出!T468)</f>
        <v/>
      </c>
      <c r="AA468" s="1" t="str">
        <f>IF(G468="","",官網匯出!AK468)</f>
        <v/>
      </c>
      <c r="AB468" s="1" t="str">
        <f>IF(G468="","",IF(官網匯出!V468="","",官網匯出!V468))</f>
        <v/>
      </c>
      <c r="AJ468" s="1" t="str">
        <f>IF(G468="","",IF(官網匯出!AE468="","",官網匯出!AE468))</f>
        <v/>
      </c>
      <c r="AK468" s="1" t="str">
        <f>IF(G468="","",IF(官網匯出!AD468="","",官網匯出!AD468))</f>
        <v/>
      </c>
      <c r="AL468" s="1" t="str">
        <f t="shared" si="90"/>
        <v>0</v>
      </c>
      <c r="AM468" s="1" t="str">
        <f>IF(官網匯出!AG468="","",官網匯出!AG468)</f>
        <v/>
      </c>
      <c r="AN468" s="1" t="str">
        <f>IF(G468="","",IF(官網匯出!AH468="","",官網匯出!AH468))</f>
        <v/>
      </c>
      <c r="AO468" s="14" t="str">
        <f t="shared" si="91"/>
        <v/>
      </c>
      <c r="AP468" s="14" t="str">
        <f t="shared" si="92"/>
        <v>1</v>
      </c>
      <c r="AQ468" s="14" t="str">
        <f t="shared" si="93"/>
        <v>0</v>
      </c>
      <c r="AR468" s="1" t="str">
        <f t="shared" si="94"/>
        <v/>
      </c>
      <c r="AS468" s="1" t="str">
        <f t="shared" si="95"/>
        <v/>
      </c>
      <c r="AT468" s="1" t="str">
        <f t="shared" si="96"/>
        <v/>
      </c>
      <c r="AU468" s="1" t="str">
        <f t="shared" si="87"/>
        <v/>
      </c>
      <c r="AV468" s="1" t="e">
        <f>IF(VLOOKUP(G468,官網匯出!A:AQ,42,FALSE)="","[黃金盾官網]",VLOOKUP(G468,官網匯出!A:AQ,42,FALSE))</f>
        <v>#N/A</v>
      </c>
      <c r="AW468" s="1" t="e">
        <f>IF(LEFT(VLOOKUP(G468,官網匯出!A:AS,43,FALSE),2)="","web",LEFT(VLOOKUP(G468,官網匯出!A:AS,43,FALSE),2))</f>
        <v>#N/A</v>
      </c>
      <c r="AX468" s="1" t="str">
        <f t="shared" si="97"/>
        <v>O</v>
      </c>
    </row>
    <row r="469" spans="1:50">
      <c r="A469" s="1" t="str">
        <f>IF(G469="","",VLOOKUP(官網轉換!AW469,團名!A:B,2,FALSE))</f>
        <v/>
      </c>
      <c r="B469" s="1" t="str">
        <f>IF(G469="","",IF(LEFT(VLOOKUP(G469,官網匯出!A:AQ,43,0),2)="wf",VLOOKUP(VLOOKUP(G469,官網匯出!A:AQ,43,0),團名!$I$1:$K$12,2,FALSE),"N0071"))</f>
        <v/>
      </c>
      <c r="C469" s="1" t="str">
        <f>IFERROR(VLOOKUP(官網匯出!D469,團名!E:G,3,FALSE),"")</f>
        <v/>
      </c>
      <c r="D469" s="1" t="str">
        <f t="shared" si="88"/>
        <v/>
      </c>
      <c r="E469" s="1" t="str">
        <f t="shared" si="89"/>
        <v/>
      </c>
      <c r="F469" s="1" t="str">
        <f>IF(官網匯出!F469="已付款","","B0012")</f>
        <v>B0012</v>
      </c>
      <c r="G469" s="1" t="str">
        <f>IF(官網匯出!A469="","",官網匯出!A469)</f>
        <v/>
      </c>
      <c r="H469" s="3" t="str">
        <f>IF(官網匯出!B469="","",官網匯出!B469)</f>
        <v/>
      </c>
      <c r="I469" s="1" t="str">
        <f>IF(官網匯出!C469="","",官網匯出!C469)</f>
        <v/>
      </c>
      <c r="J469" s="1" t="str">
        <f>IF(官網匯出!D469="","",官網匯出!D469)</f>
        <v/>
      </c>
      <c r="K469" s="3" t="str">
        <f>IF(官網匯出!E469="","",官網匯出!E469)</f>
        <v/>
      </c>
      <c r="L469" s="1" t="str">
        <f>IF(官網匯出!F469="","",官網匯出!F469)</f>
        <v/>
      </c>
      <c r="M469" s="1" t="str">
        <f>IF(官網匯出!G469="","",官網匯出!G469)</f>
        <v/>
      </c>
      <c r="N469" s="1" t="str">
        <f>IF(官網匯出!H469="","",官網匯出!H469)</f>
        <v/>
      </c>
      <c r="P469" s="1" t="str">
        <f>IF(官網匯出!J469="","",RIGHT(官網匯出!J469,LEN(官網匯出!J469)-2))</f>
        <v/>
      </c>
      <c r="Q469" s="1" t="str">
        <f>IF(官網匯出!K469="","",官網匯出!K469)</f>
        <v/>
      </c>
      <c r="R469" s="1" t="str">
        <f>IF(官網匯出!L469="","",官網匯出!L469)</f>
        <v/>
      </c>
      <c r="S469" s="1" t="str">
        <f>IF(官網匯出!M469="","",官網匯出!M469)</f>
        <v/>
      </c>
      <c r="T469" s="1" t="str">
        <f>IF(官網匯出!N469="","",官網匯出!N469)</f>
        <v/>
      </c>
      <c r="U469" s="1" t="str">
        <f>IF(官網匯出!O469="","",官網匯出!O469)</f>
        <v/>
      </c>
      <c r="V469" s="1" t="str">
        <f>IF(官網匯出!P469="",IF(G469="","",0),官網匯出!P469)</f>
        <v/>
      </c>
      <c r="W469" s="1" t="str">
        <f>IF(官網匯出!Q469="",IF(G469="","",0),官網匯出!Q469)</f>
        <v/>
      </c>
      <c r="X469" s="1" t="str">
        <f>IF(官網匯出!R469="","",官網匯出!R469)</f>
        <v/>
      </c>
      <c r="Y469" s="1" t="str">
        <f>IF(官網匯出!S469="","",官網匯出!S469)</f>
        <v/>
      </c>
      <c r="Z469" s="1" t="str">
        <f>IF(G469="","",官網匯出!T469)</f>
        <v/>
      </c>
      <c r="AA469" s="1" t="str">
        <f>IF(G469="","",官網匯出!AK469)</f>
        <v/>
      </c>
      <c r="AB469" s="1" t="str">
        <f>IF(G469="","",IF(官網匯出!V469="","",官網匯出!V469))</f>
        <v/>
      </c>
      <c r="AJ469" s="1" t="str">
        <f>IF(G469="","",IF(官網匯出!AE469="","",官網匯出!AE469))</f>
        <v/>
      </c>
      <c r="AK469" s="1" t="str">
        <f>IF(G469="","",IF(官網匯出!AD469="","",官網匯出!AD469))</f>
        <v/>
      </c>
      <c r="AL469" s="1" t="str">
        <f t="shared" si="90"/>
        <v>0</v>
      </c>
      <c r="AM469" s="1" t="str">
        <f>IF(官網匯出!AG469="","",官網匯出!AG469)</f>
        <v/>
      </c>
      <c r="AN469" s="1" t="str">
        <f>IF(G469="","",IF(官網匯出!AH469="","",官網匯出!AH469))</f>
        <v/>
      </c>
      <c r="AO469" s="14" t="str">
        <f t="shared" si="91"/>
        <v/>
      </c>
      <c r="AP469" s="14" t="str">
        <f t="shared" si="92"/>
        <v>1</v>
      </c>
      <c r="AQ469" s="14" t="str">
        <f t="shared" si="93"/>
        <v>0</v>
      </c>
      <c r="AR469" s="1" t="str">
        <f t="shared" si="94"/>
        <v/>
      </c>
      <c r="AS469" s="1" t="str">
        <f t="shared" si="95"/>
        <v/>
      </c>
      <c r="AT469" s="1" t="str">
        <f t="shared" si="96"/>
        <v/>
      </c>
      <c r="AU469" s="1" t="str">
        <f t="shared" si="87"/>
        <v/>
      </c>
      <c r="AV469" s="1" t="e">
        <f>IF(VLOOKUP(G469,官網匯出!A:AQ,42,FALSE)="","[黃金盾官網]",VLOOKUP(G469,官網匯出!A:AQ,42,FALSE))</f>
        <v>#N/A</v>
      </c>
      <c r="AW469" s="1" t="e">
        <f>IF(LEFT(VLOOKUP(G469,官網匯出!A:AS,43,FALSE),2)="","web",LEFT(VLOOKUP(G469,官網匯出!A:AS,43,FALSE),2))</f>
        <v>#N/A</v>
      </c>
      <c r="AX469" s="1" t="str">
        <f t="shared" si="97"/>
        <v>O</v>
      </c>
    </row>
    <row r="470" spans="1:50">
      <c r="A470" s="1" t="str">
        <f>IF(G470="","",VLOOKUP(官網轉換!AW470,團名!A:B,2,FALSE))</f>
        <v/>
      </c>
      <c r="B470" s="1" t="str">
        <f>IF(G470="","",IF(LEFT(VLOOKUP(G470,官網匯出!A:AQ,43,0),2)="wf",VLOOKUP(VLOOKUP(G470,官網匯出!A:AQ,43,0),團名!$I$1:$K$12,2,FALSE),"N0071"))</f>
        <v/>
      </c>
      <c r="C470" s="1" t="str">
        <f>IFERROR(VLOOKUP(官網匯出!D470,團名!E:G,3,FALSE),"")</f>
        <v/>
      </c>
      <c r="D470" s="1" t="str">
        <f t="shared" si="88"/>
        <v/>
      </c>
      <c r="E470" s="1" t="str">
        <f t="shared" si="89"/>
        <v/>
      </c>
      <c r="F470" s="1" t="str">
        <f>IF(官網匯出!F470="已付款","","B0012")</f>
        <v>B0012</v>
      </c>
      <c r="G470" s="1" t="str">
        <f>IF(官網匯出!A470="","",官網匯出!A470)</f>
        <v/>
      </c>
      <c r="H470" s="3" t="str">
        <f>IF(官網匯出!B470="","",官網匯出!B470)</f>
        <v/>
      </c>
      <c r="I470" s="1" t="str">
        <f>IF(官網匯出!C470="","",官網匯出!C470)</f>
        <v/>
      </c>
      <c r="J470" s="1" t="str">
        <f>IF(官網匯出!D470="","",官網匯出!D470)</f>
        <v/>
      </c>
      <c r="K470" s="3" t="str">
        <f>IF(官網匯出!E470="","",官網匯出!E470)</f>
        <v/>
      </c>
      <c r="L470" s="1" t="str">
        <f>IF(官網匯出!F470="","",官網匯出!F470)</f>
        <v/>
      </c>
      <c r="M470" s="1" t="str">
        <f>IF(官網匯出!G470="","",官網匯出!G470)</f>
        <v/>
      </c>
      <c r="N470" s="1" t="str">
        <f>IF(官網匯出!H470="","",官網匯出!H470)</f>
        <v/>
      </c>
      <c r="P470" s="1" t="str">
        <f>IF(官網匯出!J470="","",RIGHT(官網匯出!J470,LEN(官網匯出!J470)-2))</f>
        <v/>
      </c>
      <c r="Q470" s="1" t="str">
        <f>IF(官網匯出!K470="","",官網匯出!K470)</f>
        <v/>
      </c>
      <c r="R470" s="1" t="str">
        <f>IF(官網匯出!L470="","",官網匯出!L470)</f>
        <v/>
      </c>
      <c r="S470" s="1" t="str">
        <f>IF(官網匯出!M470="","",官網匯出!M470)</f>
        <v/>
      </c>
      <c r="T470" s="1" t="str">
        <f>IF(官網匯出!N470="","",官網匯出!N470)</f>
        <v/>
      </c>
      <c r="U470" s="1" t="str">
        <f>IF(官網匯出!O470="","",官網匯出!O470)</f>
        <v/>
      </c>
      <c r="V470" s="1" t="str">
        <f>IF(官網匯出!P470="",IF(G470="","",0),官網匯出!P470)</f>
        <v/>
      </c>
      <c r="W470" s="1" t="str">
        <f>IF(官網匯出!Q470="",IF(G470="","",0),官網匯出!Q470)</f>
        <v/>
      </c>
      <c r="X470" s="1" t="str">
        <f>IF(官網匯出!R470="","",官網匯出!R470)</f>
        <v/>
      </c>
      <c r="Y470" s="1" t="str">
        <f>IF(官網匯出!S470="","",官網匯出!S470)</f>
        <v/>
      </c>
      <c r="Z470" s="1" t="str">
        <f>IF(G470="","",官網匯出!T470)</f>
        <v/>
      </c>
      <c r="AA470" s="1" t="str">
        <f>IF(G470="","",官網匯出!AK470)</f>
        <v/>
      </c>
      <c r="AB470" s="1" t="str">
        <f>IF(G470="","",IF(官網匯出!V470="","",官網匯出!V470))</f>
        <v/>
      </c>
      <c r="AJ470" s="1" t="str">
        <f>IF(G470="","",IF(官網匯出!AE470="","",官網匯出!AE470))</f>
        <v/>
      </c>
      <c r="AK470" s="1" t="str">
        <f>IF(G470="","",IF(官網匯出!AD470="","",官網匯出!AD470))</f>
        <v/>
      </c>
      <c r="AL470" s="1" t="str">
        <f t="shared" si="90"/>
        <v>0</v>
      </c>
      <c r="AM470" s="1" t="str">
        <f>IF(官網匯出!AG470="","",官網匯出!AG470)</f>
        <v/>
      </c>
      <c r="AN470" s="1" t="str">
        <f>IF(G470="","",IF(官網匯出!AH470="","",官網匯出!AH470))</f>
        <v/>
      </c>
      <c r="AO470" s="14" t="str">
        <f t="shared" si="91"/>
        <v/>
      </c>
      <c r="AP470" s="14" t="str">
        <f t="shared" si="92"/>
        <v>1</v>
      </c>
      <c r="AQ470" s="14" t="str">
        <f t="shared" si="93"/>
        <v>0</v>
      </c>
      <c r="AR470" s="1" t="str">
        <f t="shared" si="94"/>
        <v/>
      </c>
      <c r="AS470" s="1" t="str">
        <f t="shared" si="95"/>
        <v/>
      </c>
      <c r="AT470" s="1" t="str">
        <f t="shared" si="96"/>
        <v/>
      </c>
      <c r="AU470" s="1" t="str">
        <f t="shared" si="87"/>
        <v/>
      </c>
      <c r="AV470" s="1" t="e">
        <f>IF(VLOOKUP(G470,官網匯出!A:AQ,42,FALSE)="","[黃金盾官網]",VLOOKUP(G470,官網匯出!A:AQ,42,FALSE))</f>
        <v>#N/A</v>
      </c>
      <c r="AW470" s="1" t="e">
        <f>IF(LEFT(VLOOKUP(G470,官網匯出!A:AS,43,FALSE),2)="","web",LEFT(VLOOKUP(G470,官網匯出!A:AS,43,FALSE),2))</f>
        <v>#N/A</v>
      </c>
      <c r="AX470" s="1" t="str">
        <f t="shared" si="97"/>
        <v>O</v>
      </c>
    </row>
    <row r="471" spans="1:50">
      <c r="A471" s="1" t="str">
        <f>IF(G471="","",VLOOKUP(官網轉換!AW471,團名!A:B,2,FALSE))</f>
        <v/>
      </c>
      <c r="B471" s="1" t="str">
        <f>IF(G471="","",IF(LEFT(VLOOKUP(G471,官網匯出!A:AQ,43,0),2)="wf",VLOOKUP(VLOOKUP(G471,官網匯出!A:AQ,43,0),團名!$I$1:$K$12,2,FALSE),"N0071"))</f>
        <v/>
      </c>
      <c r="C471" s="1" t="str">
        <f>IFERROR(VLOOKUP(官網匯出!D471,團名!E:G,3,FALSE),"")</f>
        <v/>
      </c>
      <c r="D471" s="1" t="str">
        <f t="shared" si="88"/>
        <v/>
      </c>
      <c r="E471" s="1" t="str">
        <f t="shared" si="89"/>
        <v/>
      </c>
      <c r="F471" s="1" t="str">
        <f>IF(官網匯出!F471="已付款","","B0012")</f>
        <v>B0012</v>
      </c>
      <c r="G471" s="1" t="str">
        <f>IF(官網匯出!A471="","",官網匯出!A471)</f>
        <v/>
      </c>
      <c r="H471" s="3" t="str">
        <f>IF(官網匯出!B471="","",官網匯出!B471)</f>
        <v/>
      </c>
      <c r="I471" s="1" t="str">
        <f>IF(官網匯出!C471="","",官網匯出!C471)</f>
        <v/>
      </c>
      <c r="J471" s="1" t="str">
        <f>IF(官網匯出!D471="","",官網匯出!D471)</f>
        <v/>
      </c>
      <c r="K471" s="3" t="str">
        <f>IF(官網匯出!E471="","",官網匯出!E471)</f>
        <v/>
      </c>
      <c r="L471" s="1" t="str">
        <f>IF(官網匯出!F471="","",官網匯出!F471)</f>
        <v/>
      </c>
      <c r="M471" s="1" t="str">
        <f>IF(官網匯出!G471="","",官網匯出!G471)</f>
        <v/>
      </c>
      <c r="N471" s="1" t="str">
        <f>IF(官網匯出!H471="","",官網匯出!H471)</f>
        <v/>
      </c>
      <c r="P471" s="1" t="str">
        <f>IF(官網匯出!J471="","",RIGHT(官網匯出!J471,LEN(官網匯出!J471)-2))</f>
        <v/>
      </c>
      <c r="Q471" s="1" t="str">
        <f>IF(官網匯出!K471="","",官網匯出!K471)</f>
        <v/>
      </c>
      <c r="R471" s="1" t="str">
        <f>IF(官網匯出!L471="","",官網匯出!L471)</f>
        <v/>
      </c>
      <c r="S471" s="1" t="str">
        <f>IF(官網匯出!M471="","",官網匯出!M471)</f>
        <v/>
      </c>
      <c r="T471" s="1" t="str">
        <f>IF(官網匯出!N471="","",官網匯出!N471)</f>
        <v/>
      </c>
      <c r="U471" s="1" t="str">
        <f>IF(官網匯出!O471="","",官網匯出!O471)</f>
        <v/>
      </c>
      <c r="V471" s="1" t="str">
        <f>IF(官網匯出!P471="",IF(G471="","",0),官網匯出!P471)</f>
        <v/>
      </c>
      <c r="W471" s="1" t="str">
        <f>IF(官網匯出!Q471="",IF(G471="","",0),官網匯出!Q471)</f>
        <v/>
      </c>
      <c r="X471" s="1" t="str">
        <f>IF(官網匯出!R471="","",官網匯出!R471)</f>
        <v/>
      </c>
      <c r="Y471" s="1" t="str">
        <f>IF(官網匯出!S471="","",官網匯出!S471)</f>
        <v/>
      </c>
      <c r="Z471" s="1" t="str">
        <f>IF(G471="","",官網匯出!T471)</f>
        <v/>
      </c>
      <c r="AA471" s="1" t="str">
        <f>IF(G471="","",官網匯出!AK471)</f>
        <v/>
      </c>
      <c r="AB471" s="1" t="str">
        <f>IF(G471="","",IF(官網匯出!V471="","",官網匯出!V471))</f>
        <v/>
      </c>
      <c r="AJ471" s="1" t="str">
        <f>IF(G471="","",IF(官網匯出!AE471="","",官網匯出!AE471))</f>
        <v/>
      </c>
      <c r="AK471" s="1" t="str">
        <f>IF(G471="","",IF(官網匯出!AD471="","",官網匯出!AD471))</f>
        <v/>
      </c>
      <c r="AL471" s="1" t="str">
        <f t="shared" si="90"/>
        <v>0</v>
      </c>
      <c r="AM471" s="1" t="str">
        <f>IF(官網匯出!AG471="","",官網匯出!AG471)</f>
        <v/>
      </c>
      <c r="AN471" s="1" t="str">
        <f>IF(G471="","",IF(官網匯出!AH471="","",官網匯出!AH471))</f>
        <v/>
      </c>
      <c r="AO471" s="14" t="str">
        <f t="shared" si="91"/>
        <v/>
      </c>
      <c r="AP471" s="14" t="str">
        <f t="shared" si="92"/>
        <v>1</v>
      </c>
      <c r="AQ471" s="14" t="str">
        <f t="shared" si="93"/>
        <v>0</v>
      </c>
      <c r="AR471" s="1" t="str">
        <f t="shared" si="94"/>
        <v/>
      </c>
      <c r="AS471" s="1" t="str">
        <f t="shared" si="95"/>
        <v/>
      </c>
      <c r="AT471" s="1" t="str">
        <f t="shared" si="96"/>
        <v/>
      </c>
      <c r="AU471" s="1" t="str">
        <f t="shared" si="87"/>
        <v/>
      </c>
      <c r="AV471" s="1" t="e">
        <f>IF(VLOOKUP(G471,官網匯出!A:AQ,42,FALSE)="","[黃金盾官網]",VLOOKUP(G471,官網匯出!A:AQ,42,FALSE))</f>
        <v>#N/A</v>
      </c>
      <c r="AW471" s="1" t="e">
        <f>IF(LEFT(VLOOKUP(G471,官網匯出!A:AS,43,FALSE),2)="","web",LEFT(VLOOKUP(G471,官網匯出!A:AS,43,FALSE),2))</f>
        <v>#N/A</v>
      </c>
      <c r="AX471" s="1" t="str">
        <f t="shared" si="97"/>
        <v>O</v>
      </c>
    </row>
    <row r="472" spans="1:50">
      <c r="A472" s="1" t="str">
        <f>IF(G472="","",VLOOKUP(官網轉換!AW472,團名!A:B,2,FALSE))</f>
        <v/>
      </c>
      <c r="B472" s="1" t="str">
        <f>IF(G472="","",IF(LEFT(VLOOKUP(G472,官網匯出!A:AQ,43,0),2)="wf",VLOOKUP(VLOOKUP(G472,官網匯出!A:AQ,43,0),團名!$I$1:$K$12,2,FALSE),"N0071"))</f>
        <v/>
      </c>
      <c r="C472" s="1" t="str">
        <f>IFERROR(VLOOKUP(官網匯出!D472,團名!E:G,3,FALSE),"")</f>
        <v/>
      </c>
      <c r="D472" s="1" t="str">
        <f t="shared" si="88"/>
        <v/>
      </c>
      <c r="E472" s="1" t="str">
        <f t="shared" si="89"/>
        <v/>
      </c>
      <c r="F472" s="1" t="str">
        <f>IF(官網匯出!F472="已付款","","B0012")</f>
        <v>B0012</v>
      </c>
      <c r="G472" s="1" t="str">
        <f>IF(官網匯出!A472="","",官網匯出!A472)</f>
        <v/>
      </c>
      <c r="H472" s="3" t="str">
        <f>IF(官網匯出!B472="","",官網匯出!B472)</f>
        <v/>
      </c>
      <c r="I472" s="1" t="str">
        <f>IF(官網匯出!C472="","",官網匯出!C472)</f>
        <v/>
      </c>
      <c r="J472" s="1" t="str">
        <f>IF(官網匯出!D472="","",官網匯出!D472)</f>
        <v/>
      </c>
      <c r="K472" s="3" t="str">
        <f>IF(官網匯出!E472="","",官網匯出!E472)</f>
        <v/>
      </c>
      <c r="L472" s="1" t="str">
        <f>IF(官網匯出!F472="","",官網匯出!F472)</f>
        <v/>
      </c>
      <c r="M472" s="1" t="str">
        <f>IF(官網匯出!G472="","",官網匯出!G472)</f>
        <v/>
      </c>
      <c r="N472" s="1" t="str">
        <f>IF(官網匯出!H472="","",官網匯出!H472)</f>
        <v/>
      </c>
      <c r="P472" s="1" t="str">
        <f>IF(官網匯出!J472="","",RIGHT(官網匯出!J472,LEN(官網匯出!J472)-2))</f>
        <v/>
      </c>
      <c r="Q472" s="1" t="str">
        <f>IF(官網匯出!K472="","",官網匯出!K472)</f>
        <v/>
      </c>
      <c r="R472" s="1" t="str">
        <f>IF(官網匯出!L472="","",官網匯出!L472)</f>
        <v/>
      </c>
      <c r="S472" s="1" t="str">
        <f>IF(官網匯出!M472="","",官網匯出!M472)</f>
        <v/>
      </c>
      <c r="T472" s="1" t="str">
        <f>IF(官網匯出!N472="","",官網匯出!N472)</f>
        <v/>
      </c>
      <c r="U472" s="1" t="str">
        <f>IF(官網匯出!O472="","",官網匯出!O472)</f>
        <v/>
      </c>
      <c r="V472" s="1" t="str">
        <f>IF(官網匯出!P472="",IF(G472="","",0),官網匯出!P472)</f>
        <v/>
      </c>
      <c r="W472" s="1" t="str">
        <f>IF(官網匯出!Q472="",IF(G472="","",0),官網匯出!Q472)</f>
        <v/>
      </c>
      <c r="X472" s="1" t="str">
        <f>IF(官網匯出!R472="","",官網匯出!R472)</f>
        <v/>
      </c>
      <c r="Y472" s="1" t="str">
        <f>IF(官網匯出!S472="","",官網匯出!S472)</f>
        <v/>
      </c>
      <c r="Z472" s="1" t="str">
        <f>IF(G472="","",官網匯出!T472)</f>
        <v/>
      </c>
      <c r="AA472" s="1" t="str">
        <f>IF(G472="","",官網匯出!AK472)</f>
        <v/>
      </c>
      <c r="AB472" s="1" t="str">
        <f>IF(G472="","",IF(官網匯出!V472="","",官網匯出!V472))</f>
        <v/>
      </c>
      <c r="AJ472" s="1" t="str">
        <f>IF(G472="","",IF(官網匯出!AE472="","",官網匯出!AE472))</f>
        <v/>
      </c>
      <c r="AK472" s="1" t="str">
        <f>IF(G472="","",IF(官網匯出!AD472="","",官網匯出!AD472))</f>
        <v/>
      </c>
      <c r="AL472" s="1" t="str">
        <f t="shared" si="90"/>
        <v>0</v>
      </c>
      <c r="AM472" s="1" t="str">
        <f>IF(官網匯出!AG472="","",官網匯出!AG472)</f>
        <v/>
      </c>
      <c r="AN472" s="1" t="str">
        <f>IF(G472="","",IF(官網匯出!AH472="","",官網匯出!AH472))</f>
        <v/>
      </c>
      <c r="AO472" s="14" t="str">
        <f t="shared" si="91"/>
        <v/>
      </c>
      <c r="AP472" s="14" t="str">
        <f t="shared" si="92"/>
        <v>1</v>
      </c>
      <c r="AQ472" s="14" t="str">
        <f t="shared" si="93"/>
        <v>0</v>
      </c>
      <c r="AR472" s="1" t="str">
        <f t="shared" si="94"/>
        <v/>
      </c>
      <c r="AS472" s="1" t="str">
        <f t="shared" si="95"/>
        <v/>
      </c>
      <c r="AT472" s="1" t="str">
        <f t="shared" si="96"/>
        <v/>
      </c>
      <c r="AU472" s="1" t="str">
        <f t="shared" si="87"/>
        <v/>
      </c>
      <c r="AV472" s="1" t="e">
        <f>IF(VLOOKUP(G472,官網匯出!A:AQ,42,FALSE)="","[黃金盾官網]",VLOOKUP(G472,官網匯出!A:AQ,42,FALSE))</f>
        <v>#N/A</v>
      </c>
      <c r="AW472" s="1" t="e">
        <f>IF(LEFT(VLOOKUP(G472,官網匯出!A:AS,43,FALSE),2)="","web",LEFT(VLOOKUP(G472,官網匯出!A:AS,43,FALSE),2))</f>
        <v>#N/A</v>
      </c>
      <c r="AX472" s="1" t="str">
        <f t="shared" si="97"/>
        <v>O</v>
      </c>
    </row>
    <row r="473" spans="1:50">
      <c r="A473" s="1" t="str">
        <f>IF(G473="","",VLOOKUP(官網轉換!AW473,團名!A:B,2,FALSE))</f>
        <v/>
      </c>
      <c r="B473" s="1" t="str">
        <f>IF(G473="","",IF(LEFT(VLOOKUP(G473,官網匯出!A:AQ,43,0),2)="wf",VLOOKUP(VLOOKUP(G473,官網匯出!A:AQ,43,0),團名!$I$1:$K$12,2,FALSE),"N0071"))</f>
        <v/>
      </c>
      <c r="C473" s="1" t="str">
        <f>IFERROR(VLOOKUP(官網匯出!D473,團名!E:G,3,FALSE),"")</f>
        <v/>
      </c>
      <c r="D473" s="1" t="str">
        <f t="shared" si="88"/>
        <v/>
      </c>
      <c r="E473" s="1" t="str">
        <f t="shared" si="89"/>
        <v/>
      </c>
      <c r="F473" s="1" t="str">
        <f>IF(官網匯出!F473="已付款","","B0012")</f>
        <v>B0012</v>
      </c>
      <c r="G473" s="1" t="str">
        <f>IF(官網匯出!A473="","",官網匯出!A473)</f>
        <v/>
      </c>
      <c r="H473" s="3" t="str">
        <f>IF(官網匯出!B473="","",官網匯出!B473)</f>
        <v/>
      </c>
      <c r="I473" s="1" t="str">
        <f>IF(官網匯出!C473="","",官網匯出!C473)</f>
        <v/>
      </c>
      <c r="J473" s="1" t="str">
        <f>IF(官網匯出!D473="","",官網匯出!D473)</f>
        <v/>
      </c>
      <c r="K473" s="3" t="str">
        <f>IF(官網匯出!E473="","",官網匯出!E473)</f>
        <v/>
      </c>
      <c r="L473" s="1" t="str">
        <f>IF(官網匯出!F473="","",官網匯出!F473)</f>
        <v/>
      </c>
      <c r="M473" s="1" t="str">
        <f>IF(官網匯出!G473="","",官網匯出!G473)</f>
        <v/>
      </c>
      <c r="N473" s="1" t="str">
        <f>IF(官網匯出!H473="","",官網匯出!H473)</f>
        <v/>
      </c>
      <c r="P473" s="1" t="str">
        <f>IF(官網匯出!J473="","",RIGHT(官網匯出!J473,LEN(官網匯出!J473)-2))</f>
        <v/>
      </c>
      <c r="Q473" s="1" t="str">
        <f>IF(官網匯出!K473="","",官網匯出!K473)</f>
        <v/>
      </c>
      <c r="R473" s="1" t="str">
        <f>IF(官網匯出!L473="","",官網匯出!L473)</f>
        <v/>
      </c>
      <c r="S473" s="1" t="str">
        <f>IF(官網匯出!M473="","",官網匯出!M473)</f>
        <v/>
      </c>
      <c r="T473" s="1" t="str">
        <f>IF(官網匯出!N473="","",官網匯出!N473)</f>
        <v/>
      </c>
      <c r="U473" s="1" t="str">
        <f>IF(官網匯出!O473="","",官網匯出!O473)</f>
        <v/>
      </c>
      <c r="V473" s="1" t="str">
        <f>IF(官網匯出!P473="",IF(G473="","",0),官網匯出!P473)</f>
        <v/>
      </c>
      <c r="W473" s="1" t="str">
        <f>IF(官網匯出!Q473="",IF(G473="","",0),官網匯出!Q473)</f>
        <v/>
      </c>
      <c r="X473" s="1" t="str">
        <f>IF(官網匯出!R473="","",官網匯出!R473)</f>
        <v/>
      </c>
      <c r="Y473" s="1" t="str">
        <f>IF(官網匯出!S473="","",官網匯出!S473)</f>
        <v/>
      </c>
      <c r="Z473" s="1" t="str">
        <f>IF(G473="","",官網匯出!T473)</f>
        <v/>
      </c>
      <c r="AA473" s="1" t="str">
        <f>IF(G473="","",官網匯出!AK473)</f>
        <v/>
      </c>
      <c r="AB473" s="1" t="str">
        <f>IF(G473="","",IF(官網匯出!V473="","",官網匯出!V473))</f>
        <v/>
      </c>
      <c r="AJ473" s="1" t="str">
        <f>IF(G473="","",IF(官網匯出!AE473="","",官網匯出!AE473))</f>
        <v/>
      </c>
      <c r="AK473" s="1" t="str">
        <f>IF(G473="","",IF(官網匯出!AD473="","",官網匯出!AD473))</f>
        <v/>
      </c>
      <c r="AL473" s="1" t="str">
        <f t="shared" si="90"/>
        <v>0</v>
      </c>
      <c r="AM473" s="1" t="str">
        <f>IF(官網匯出!AG473="","",官網匯出!AG473)</f>
        <v/>
      </c>
      <c r="AN473" s="1" t="str">
        <f>IF(G473="","",IF(官網匯出!AH473="","",官網匯出!AH473))</f>
        <v/>
      </c>
      <c r="AO473" s="14" t="str">
        <f t="shared" si="91"/>
        <v/>
      </c>
      <c r="AP473" s="14" t="str">
        <f t="shared" si="92"/>
        <v>1</v>
      </c>
      <c r="AQ473" s="14" t="str">
        <f t="shared" si="93"/>
        <v>0</v>
      </c>
      <c r="AR473" s="1" t="str">
        <f t="shared" si="94"/>
        <v/>
      </c>
      <c r="AS473" s="1" t="str">
        <f t="shared" si="95"/>
        <v/>
      </c>
      <c r="AT473" s="1" t="str">
        <f t="shared" si="96"/>
        <v/>
      </c>
      <c r="AU473" s="1" t="str">
        <f t="shared" si="87"/>
        <v/>
      </c>
      <c r="AV473" s="1" t="e">
        <f>IF(VLOOKUP(G473,官網匯出!A:AQ,42,FALSE)="","[黃金盾官網]",VLOOKUP(G473,官網匯出!A:AQ,42,FALSE))</f>
        <v>#N/A</v>
      </c>
      <c r="AW473" s="1" t="e">
        <f>IF(LEFT(VLOOKUP(G473,官網匯出!A:AS,43,FALSE),2)="","web",LEFT(VLOOKUP(G473,官網匯出!A:AS,43,FALSE),2))</f>
        <v>#N/A</v>
      </c>
      <c r="AX473" s="1" t="str">
        <f t="shared" si="97"/>
        <v>O</v>
      </c>
    </row>
    <row r="474" spans="1:50">
      <c r="A474" s="1" t="str">
        <f>IF(G474="","",VLOOKUP(官網轉換!AW474,團名!A:B,2,FALSE))</f>
        <v/>
      </c>
      <c r="B474" s="1" t="str">
        <f>IF(G474="","",IF(LEFT(VLOOKUP(G474,官網匯出!A:AQ,43,0),2)="wf",VLOOKUP(VLOOKUP(G474,官網匯出!A:AQ,43,0),團名!$I$1:$K$12,2,FALSE),"N0071"))</f>
        <v/>
      </c>
      <c r="C474" s="1" t="str">
        <f>IFERROR(VLOOKUP(官網匯出!D474,團名!E:G,3,FALSE),"")</f>
        <v/>
      </c>
      <c r="D474" s="1" t="str">
        <f t="shared" si="88"/>
        <v/>
      </c>
      <c r="E474" s="1" t="str">
        <f t="shared" si="89"/>
        <v/>
      </c>
      <c r="F474" s="1" t="str">
        <f>IF(官網匯出!F474="已付款","","B0012")</f>
        <v>B0012</v>
      </c>
      <c r="G474" s="1" t="str">
        <f>IF(官網匯出!A474="","",官網匯出!A474)</f>
        <v/>
      </c>
      <c r="H474" s="3" t="str">
        <f>IF(官網匯出!B474="","",官網匯出!B474)</f>
        <v/>
      </c>
      <c r="I474" s="1" t="str">
        <f>IF(官網匯出!C474="","",官網匯出!C474)</f>
        <v/>
      </c>
      <c r="J474" s="1" t="str">
        <f>IF(官網匯出!D474="","",官網匯出!D474)</f>
        <v/>
      </c>
      <c r="K474" s="3" t="str">
        <f>IF(官網匯出!E474="","",官網匯出!E474)</f>
        <v/>
      </c>
      <c r="L474" s="1" t="str">
        <f>IF(官網匯出!F474="","",官網匯出!F474)</f>
        <v/>
      </c>
      <c r="M474" s="1" t="str">
        <f>IF(官網匯出!G474="","",官網匯出!G474)</f>
        <v/>
      </c>
      <c r="N474" s="1" t="str">
        <f>IF(官網匯出!H474="","",官網匯出!H474)</f>
        <v/>
      </c>
      <c r="P474" s="1" t="str">
        <f>IF(官網匯出!J474="","",RIGHT(官網匯出!J474,LEN(官網匯出!J474)-2))</f>
        <v/>
      </c>
      <c r="Q474" s="1" t="str">
        <f>IF(官網匯出!K474="","",官網匯出!K474)</f>
        <v/>
      </c>
      <c r="R474" s="1" t="str">
        <f>IF(官網匯出!L474="","",官網匯出!L474)</f>
        <v/>
      </c>
      <c r="S474" s="1" t="str">
        <f>IF(官網匯出!M474="","",官網匯出!M474)</f>
        <v/>
      </c>
      <c r="T474" s="1" t="str">
        <f>IF(官網匯出!N474="","",官網匯出!N474)</f>
        <v/>
      </c>
      <c r="U474" s="1" t="str">
        <f>IF(官網匯出!O474="","",官網匯出!O474)</f>
        <v/>
      </c>
      <c r="V474" s="1" t="str">
        <f>IF(官網匯出!P474="",IF(G474="","",0),官網匯出!P474)</f>
        <v/>
      </c>
      <c r="W474" s="1" t="str">
        <f>IF(官網匯出!Q474="",IF(G474="","",0),官網匯出!Q474)</f>
        <v/>
      </c>
      <c r="X474" s="1" t="str">
        <f>IF(官網匯出!R474="","",官網匯出!R474)</f>
        <v/>
      </c>
      <c r="Y474" s="1" t="str">
        <f>IF(官網匯出!S474="","",官網匯出!S474)</f>
        <v/>
      </c>
      <c r="Z474" s="1" t="str">
        <f>IF(G474="","",官網匯出!T474)</f>
        <v/>
      </c>
      <c r="AA474" s="1" t="str">
        <f>IF(G474="","",官網匯出!AK474)</f>
        <v/>
      </c>
      <c r="AB474" s="1" t="str">
        <f>IF(G474="","",IF(官網匯出!V474="","",官網匯出!V474))</f>
        <v/>
      </c>
      <c r="AJ474" s="1" t="str">
        <f>IF(G474="","",IF(官網匯出!AE474="","",官網匯出!AE474))</f>
        <v/>
      </c>
      <c r="AK474" s="1" t="str">
        <f>IF(G474="","",IF(官網匯出!AD474="","",官網匯出!AD474))</f>
        <v/>
      </c>
      <c r="AL474" s="1" t="str">
        <f t="shared" si="90"/>
        <v>0</v>
      </c>
      <c r="AM474" s="1" t="str">
        <f>IF(官網匯出!AG474="","",官網匯出!AG474)</f>
        <v/>
      </c>
      <c r="AN474" s="1" t="str">
        <f>IF(G474="","",IF(官網匯出!AH474="","",官網匯出!AH474))</f>
        <v/>
      </c>
      <c r="AO474" s="14" t="str">
        <f t="shared" si="91"/>
        <v/>
      </c>
      <c r="AP474" s="14" t="str">
        <f t="shared" si="92"/>
        <v>1</v>
      </c>
      <c r="AQ474" s="14" t="str">
        <f t="shared" si="93"/>
        <v>0</v>
      </c>
      <c r="AR474" s="1" t="str">
        <f t="shared" si="94"/>
        <v/>
      </c>
      <c r="AS474" s="1" t="str">
        <f t="shared" si="95"/>
        <v/>
      </c>
      <c r="AT474" s="1" t="str">
        <f t="shared" si="96"/>
        <v/>
      </c>
      <c r="AU474" s="1" t="str">
        <f t="shared" si="87"/>
        <v/>
      </c>
      <c r="AV474" s="1" t="e">
        <f>IF(VLOOKUP(G474,官網匯出!A:AQ,42,FALSE)="","[黃金盾官網]",VLOOKUP(G474,官網匯出!A:AQ,42,FALSE))</f>
        <v>#N/A</v>
      </c>
      <c r="AW474" s="1" t="e">
        <f>IF(LEFT(VLOOKUP(G474,官網匯出!A:AS,43,FALSE),2)="","web",LEFT(VLOOKUP(G474,官網匯出!A:AS,43,FALSE),2))</f>
        <v>#N/A</v>
      </c>
      <c r="AX474" s="1" t="str">
        <f t="shared" si="97"/>
        <v>O</v>
      </c>
    </row>
    <row r="475" spans="1:50">
      <c r="A475" s="1" t="str">
        <f>IF(G475="","",VLOOKUP(官網轉換!AW475,團名!A:B,2,FALSE))</f>
        <v/>
      </c>
      <c r="B475" s="1" t="str">
        <f>IF(G475="","",IF(LEFT(VLOOKUP(G475,官網匯出!A:AQ,43,0),2)="wf",VLOOKUP(VLOOKUP(G475,官網匯出!A:AQ,43,0),團名!$I$1:$K$12,2,FALSE),"N0071"))</f>
        <v/>
      </c>
      <c r="C475" s="1" t="str">
        <f>IFERROR(VLOOKUP(官網匯出!D475,團名!E:G,3,FALSE),"")</f>
        <v/>
      </c>
      <c r="D475" s="1" t="str">
        <f t="shared" si="88"/>
        <v/>
      </c>
      <c r="E475" s="1" t="str">
        <f t="shared" si="89"/>
        <v/>
      </c>
      <c r="F475" s="1" t="str">
        <f>IF(官網匯出!F475="已付款","","B0012")</f>
        <v>B0012</v>
      </c>
      <c r="G475" s="1" t="str">
        <f>IF(官網匯出!A475="","",官網匯出!A475)</f>
        <v/>
      </c>
      <c r="H475" s="3" t="str">
        <f>IF(官網匯出!B475="","",官網匯出!B475)</f>
        <v/>
      </c>
      <c r="I475" s="1" t="str">
        <f>IF(官網匯出!C475="","",官網匯出!C475)</f>
        <v/>
      </c>
      <c r="J475" s="1" t="str">
        <f>IF(官網匯出!D475="","",官網匯出!D475)</f>
        <v/>
      </c>
      <c r="K475" s="3" t="str">
        <f>IF(官網匯出!E475="","",官網匯出!E475)</f>
        <v/>
      </c>
      <c r="L475" s="1" t="str">
        <f>IF(官網匯出!F475="","",官網匯出!F475)</f>
        <v/>
      </c>
      <c r="M475" s="1" t="str">
        <f>IF(官網匯出!G475="","",官網匯出!G475)</f>
        <v/>
      </c>
      <c r="N475" s="1" t="str">
        <f>IF(官網匯出!H475="","",官網匯出!H475)</f>
        <v/>
      </c>
      <c r="P475" s="1" t="str">
        <f>IF(官網匯出!J475="","",RIGHT(官網匯出!J475,LEN(官網匯出!J475)-2))</f>
        <v/>
      </c>
      <c r="Q475" s="1" t="str">
        <f>IF(官網匯出!K475="","",官網匯出!K475)</f>
        <v/>
      </c>
      <c r="R475" s="1" t="str">
        <f>IF(官網匯出!L475="","",官網匯出!L475)</f>
        <v/>
      </c>
      <c r="S475" s="1" t="str">
        <f>IF(官網匯出!M475="","",官網匯出!M475)</f>
        <v/>
      </c>
      <c r="T475" s="1" t="str">
        <f>IF(官網匯出!N475="","",官網匯出!N475)</f>
        <v/>
      </c>
      <c r="U475" s="1" t="str">
        <f>IF(官網匯出!O475="","",官網匯出!O475)</f>
        <v/>
      </c>
      <c r="V475" s="1" t="str">
        <f>IF(官網匯出!P475="",IF(G475="","",0),官網匯出!P475)</f>
        <v/>
      </c>
      <c r="W475" s="1" t="str">
        <f>IF(官網匯出!Q475="",IF(G475="","",0),官網匯出!Q475)</f>
        <v/>
      </c>
      <c r="X475" s="1" t="str">
        <f>IF(官網匯出!R475="","",官網匯出!R475)</f>
        <v/>
      </c>
      <c r="Y475" s="1" t="str">
        <f>IF(官網匯出!S475="","",官網匯出!S475)</f>
        <v/>
      </c>
      <c r="Z475" s="1" t="str">
        <f>IF(G475="","",官網匯出!T475)</f>
        <v/>
      </c>
      <c r="AA475" s="1" t="str">
        <f>IF(G475="","",官網匯出!AK475)</f>
        <v/>
      </c>
      <c r="AB475" s="1" t="str">
        <f>IF(G475="","",IF(官網匯出!V475="","",官網匯出!V475))</f>
        <v/>
      </c>
      <c r="AJ475" s="1" t="str">
        <f>IF(G475="","",IF(官網匯出!AE475="","",官網匯出!AE475))</f>
        <v/>
      </c>
      <c r="AK475" s="1" t="str">
        <f>IF(G475="","",IF(官網匯出!AD475="","",官網匯出!AD475))</f>
        <v/>
      </c>
      <c r="AL475" s="1" t="str">
        <f t="shared" si="90"/>
        <v>0</v>
      </c>
      <c r="AM475" s="1" t="str">
        <f>IF(官網匯出!AG475="","",官網匯出!AG475)</f>
        <v/>
      </c>
      <c r="AN475" s="1" t="str">
        <f>IF(G475="","",IF(官網匯出!AH475="","",官網匯出!AH475))</f>
        <v/>
      </c>
      <c r="AO475" s="14" t="str">
        <f t="shared" si="91"/>
        <v/>
      </c>
      <c r="AP475" s="14" t="str">
        <f t="shared" si="92"/>
        <v>1</v>
      </c>
      <c r="AQ475" s="14" t="str">
        <f t="shared" si="93"/>
        <v>0</v>
      </c>
      <c r="AR475" s="1" t="str">
        <f t="shared" si="94"/>
        <v/>
      </c>
      <c r="AS475" s="1" t="str">
        <f t="shared" si="95"/>
        <v/>
      </c>
      <c r="AT475" s="1" t="str">
        <f t="shared" si="96"/>
        <v/>
      </c>
      <c r="AU475" s="1" t="str">
        <f t="shared" si="87"/>
        <v/>
      </c>
      <c r="AV475" s="1" t="e">
        <f>IF(VLOOKUP(G475,官網匯出!A:AQ,42,FALSE)="","[黃金盾官網]",VLOOKUP(G475,官網匯出!A:AQ,42,FALSE))</f>
        <v>#N/A</v>
      </c>
      <c r="AW475" s="1" t="e">
        <f>IF(LEFT(VLOOKUP(G475,官網匯出!A:AS,43,FALSE),2)="","web",LEFT(VLOOKUP(G475,官網匯出!A:AS,43,FALSE),2))</f>
        <v>#N/A</v>
      </c>
      <c r="AX475" s="1" t="str">
        <f t="shared" si="97"/>
        <v>O</v>
      </c>
    </row>
    <row r="476" spans="1:50">
      <c r="A476" s="1" t="str">
        <f>IF(G476="","",VLOOKUP(官網轉換!AW476,團名!A:B,2,FALSE))</f>
        <v/>
      </c>
      <c r="B476" s="1" t="str">
        <f>IF(G476="","",IF(LEFT(VLOOKUP(G476,官網匯出!A:AQ,43,0),2)="wf",VLOOKUP(VLOOKUP(G476,官網匯出!A:AQ,43,0),團名!$I$1:$K$12,2,FALSE),"N0071"))</f>
        <v/>
      </c>
      <c r="C476" s="1" t="str">
        <f>IFERROR(VLOOKUP(官網匯出!D476,團名!E:G,3,FALSE),"")</f>
        <v/>
      </c>
      <c r="D476" s="1" t="str">
        <f t="shared" si="88"/>
        <v/>
      </c>
      <c r="E476" s="1" t="str">
        <f t="shared" si="89"/>
        <v/>
      </c>
      <c r="F476" s="1" t="str">
        <f>IF(官網匯出!F476="已付款","","B0012")</f>
        <v>B0012</v>
      </c>
      <c r="G476" s="1" t="str">
        <f>IF(官網匯出!A476="","",官網匯出!A476)</f>
        <v/>
      </c>
      <c r="H476" s="3" t="str">
        <f>IF(官網匯出!B476="","",官網匯出!B476)</f>
        <v/>
      </c>
      <c r="I476" s="1" t="str">
        <f>IF(官網匯出!C476="","",官網匯出!C476)</f>
        <v/>
      </c>
      <c r="J476" s="1" t="str">
        <f>IF(官網匯出!D476="","",官網匯出!D476)</f>
        <v/>
      </c>
      <c r="K476" s="3" t="str">
        <f>IF(官網匯出!E476="","",官網匯出!E476)</f>
        <v/>
      </c>
      <c r="L476" s="1" t="str">
        <f>IF(官網匯出!F476="","",官網匯出!F476)</f>
        <v/>
      </c>
      <c r="M476" s="1" t="str">
        <f>IF(官網匯出!G476="","",官網匯出!G476)</f>
        <v/>
      </c>
      <c r="N476" s="1" t="str">
        <f>IF(官網匯出!H476="","",官網匯出!H476)</f>
        <v/>
      </c>
      <c r="P476" s="1" t="str">
        <f>IF(官網匯出!J476="","",RIGHT(官網匯出!J476,LEN(官網匯出!J476)-2))</f>
        <v/>
      </c>
      <c r="Q476" s="1" t="str">
        <f>IF(官網匯出!K476="","",官網匯出!K476)</f>
        <v/>
      </c>
      <c r="R476" s="1" t="str">
        <f>IF(官網匯出!L476="","",官網匯出!L476)</f>
        <v/>
      </c>
      <c r="S476" s="1" t="str">
        <f>IF(官網匯出!M476="","",官網匯出!M476)</f>
        <v/>
      </c>
      <c r="T476" s="1" t="str">
        <f>IF(官網匯出!N476="","",官網匯出!N476)</f>
        <v/>
      </c>
      <c r="U476" s="1" t="str">
        <f>IF(官網匯出!O476="","",官網匯出!O476)</f>
        <v/>
      </c>
      <c r="V476" s="1" t="str">
        <f>IF(官網匯出!P476="",IF(G476="","",0),官網匯出!P476)</f>
        <v/>
      </c>
      <c r="W476" s="1" t="str">
        <f>IF(官網匯出!Q476="",IF(G476="","",0),官網匯出!Q476)</f>
        <v/>
      </c>
      <c r="X476" s="1" t="str">
        <f>IF(官網匯出!R476="","",官網匯出!R476)</f>
        <v/>
      </c>
      <c r="Y476" s="1" t="str">
        <f>IF(官網匯出!S476="","",官網匯出!S476)</f>
        <v/>
      </c>
      <c r="Z476" s="1" t="str">
        <f>IF(G476="","",官網匯出!T476)</f>
        <v/>
      </c>
      <c r="AA476" s="1" t="str">
        <f>IF(G476="","",官網匯出!AK476)</f>
        <v/>
      </c>
      <c r="AB476" s="1" t="str">
        <f>IF(G476="","",IF(官網匯出!V476="","",官網匯出!V476))</f>
        <v/>
      </c>
      <c r="AJ476" s="1" t="str">
        <f>IF(G476="","",IF(官網匯出!AE476="","",官網匯出!AE476))</f>
        <v/>
      </c>
      <c r="AK476" s="1" t="str">
        <f>IF(G476="","",IF(官網匯出!AD476="","",官網匯出!AD476))</f>
        <v/>
      </c>
      <c r="AL476" s="1" t="str">
        <f t="shared" si="90"/>
        <v>0</v>
      </c>
      <c r="AM476" s="1" t="str">
        <f>IF(官網匯出!AG476="","",官網匯出!AG476)</f>
        <v/>
      </c>
      <c r="AN476" s="1" t="str">
        <f>IF(G476="","",IF(官網匯出!AH476="","",官網匯出!AH476))</f>
        <v/>
      </c>
      <c r="AO476" s="14" t="str">
        <f t="shared" si="91"/>
        <v/>
      </c>
      <c r="AP476" s="14" t="str">
        <f t="shared" si="92"/>
        <v>1</v>
      </c>
      <c r="AQ476" s="14" t="str">
        <f t="shared" si="93"/>
        <v>0</v>
      </c>
      <c r="AR476" s="1" t="str">
        <f t="shared" si="94"/>
        <v/>
      </c>
      <c r="AS476" s="1" t="str">
        <f t="shared" si="95"/>
        <v/>
      </c>
      <c r="AT476" s="1" t="str">
        <f t="shared" si="96"/>
        <v/>
      </c>
      <c r="AU476" s="1" t="str">
        <f t="shared" si="87"/>
        <v/>
      </c>
      <c r="AV476" s="1" t="e">
        <f>IF(VLOOKUP(G476,官網匯出!A:AQ,42,FALSE)="","[黃金盾官網]",VLOOKUP(G476,官網匯出!A:AQ,42,FALSE))</f>
        <v>#N/A</v>
      </c>
      <c r="AW476" s="1" t="e">
        <f>IF(LEFT(VLOOKUP(G476,官網匯出!A:AS,43,FALSE),2)="","web",LEFT(VLOOKUP(G476,官網匯出!A:AS,43,FALSE),2))</f>
        <v>#N/A</v>
      </c>
      <c r="AX476" s="1" t="str">
        <f t="shared" si="97"/>
        <v>O</v>
      </c>
    </row>
    <row r="477" spans="1:50">
      <c r="A477" s="1" t="str">
        <f>IF(G477="","",VLOOKUP(官網轉換!AW477,團名!A:B,2,FALSE))</f>
        <v/>
      </c>
      <c r="B477" s="1" t="str">
        <f>IF(G477="","",IF(LEFT(VLOOKUP(G477,官網匯出!A:AQ,43,0),2)="wf",VLOOKUP(VLOOKUP(G477,官網匯出!A:AQ,43,0),團名!$I$1:$K$12,2,FALSE),"N0071"))</f>
        <v/>
      </c>
      <c r="C477" s="1" t="str">
        <f>IFERROR(VLOOKUP(官網匯出!D477,團名!E:G,3,FALSE),"")</f>
        <v/>
      </c>
      <c r="D477" s="1" t="str">
        <f t="shared" si="88"/>
        <v/>
      </c>
      <c r="E477" s="1" t="str">
        <f t="shared" si="89"/>
        <v/>
      </c>
      <c r="F477" s="1" t="str">
        <f>IF(官網匯出!F477="已付款","","B0012")</f>
        <v>B0012</v>
      </c>
      <c r="G477" s="1" t="str">
        <f>IF(官網匯出!A477="","",官網匯出!A477)</f>
        <v/>
      </c>
      <c r="H477" s="3" t="str">
        <f>IF(官網匯出!B477="","",官網匯出!B477)</f>
        <v/>
      </c>
      <c r="I477" s="1" t="str">
        <f>IF(官網匯出!C477="","",官網匯出!C477)</f>
        <v/>
      </c>
      <c r="J477" s="1" t="str">
        <f>IF(官網匯出!D477="","",官網匯出!D477)</f>
        <v/>
      </c>
      <c r="K477" s="3" t="str">
        <f>IF(官網匯出!E477="","",官網匯出!E477)</f>
        <v/>
      </c>
      <c r="L477" s="1" t="str">
        <f>IF(官網匯出!F477="","",官網匯出!F477)</f>
        <v/>
      </c>
      <c r="M477" s="1" t="str">
        <f>IF(官網匯出!G477="","",官網匯出!G477)</f>
        <v/>
      </c>
      <c r="N477" s="1" t="str">
        <f>IF(官網匯出!H477="","",官網匯出!H477)</f>
        <v/>
      </c>
      <c r="P477" s="1" t="str">
        <f>IF(官網匯出!J477="","",RIGHT(官網匯出!J477,LEN(官網匯出!J477)-2))</f>
        <v/>
      </c>
      <c r="Q477" s="1" t="str">
        <f>IF(官網匯出!K477="","",官網匯出!K477)</f>
        <v/>
      </c>
      <c r="R477" s="1" t="str">
        <f>IF(官網匯出!L477="","",官網匯出!L477)</f>
        <v/>
      </c>
      <c r="S477" s="1" t="str">
        <f>IF(官網匯出!M477="","",官網匯出!M477)</f>
        <v/>
      </c>
      <c r="T477" s="1" t="str">
        <f>IF(官網匯出!N477="","",官網匯出!N477)</f>
        <v/>
      </c>
      <c r="U477" s="1" t="str">
        <f>IF(官網匯出!O477="","",官網匯出!O477)</f>
        <v/>
      </c>
      <c r="V477" s="1" t="str">
        <f>IF(官網匯出!P477="",IF(G477="","",0),官網匯出!P477)</f>
        <v/>
      </c>
      <c r="W477" s="1" t="str">
        <f>IF(官網匯出!Q477="",IF(G477="","",0),官網匯出!Q477)</f>
        <v/>
      </c>
      <c r="X477" s="1" t="str">
        <f>IF(官網匯出!R477="","",官網匯出!R477)</f>
        <v/>
      </c>
      <c r="Y477" s="1" t="str">
        <f>IF(官網匯出!S477="","",官網匯出!S477)</f>
        <v/>
      </c>
      <c r="Z477" s="1" t="str">
        <f>IF(G477="","",官網匯出!T477)</f>
        <v/>
      </c>
      <c r="AA477" s="1" t="str">
        <f>IF(G477="","",官網匯出!AK477)</f>
        <v/>
      </c>
      <c r="AB477" s="1" t="str">
        <f>IF(G477="","",IF(官網匯出!V477="","",官網匯出!V477))</f>
        <v/>
      </c>
      <c r="AJ477" s="1" t="str">
        <f>IF(G477="","",IF(官網匯出!AE477="","",官網匯出!AE477))</f>
        <v/>
      </c>
      <c r="AK477" s="1" t="str">
        <f>IF(G477="","",IF(官網匯出!AD477="","",官網匯出!AD477))</f>
        <v/>
      </c>
      <c r="AL477" s="1" t="str">
        <f t="shared" si="90"/>
        <v>0</v>
      </c>
      <c r="AM477" s="1" t="str">
        <f>IF(官網匯出!AG477="","",官網匯出!AG477)</f>
        <v/>
      </c>
      <c r="AN477" s="1" t="str">
        <f>IF(G477="","",IF(官網匯出!AH477="","",官網匯出!AH477))</f>
        <v/>
      </c>
      <c r="AO477" s="14" t="str">
        <f t="shared" si="91"/>
        <v/>
      </c>
      <c r="AP477" s="14" t="str">
        <f t="shared" si="92"/>
        <v>1</v>
      </c>
      <c r="AQ477" s="14" t="str">
        <f t="shared" si="93"/>
        <v>0</v>
      </c>
      <c r="AR477" s="1" t="str">
        <f t="shared" si="94"/>
        <v/>
      </c>
      <c r="AS477" s="1" t="str">
        <f t="shared" si="95"/>
        <v/>
      </c>
      <c r="AT477" s="1" t="str">
        <f t="shared" si="96"/>
        <v/>
      </c>
      <c r="AU477" s="1" t="str">
        <f t="shared" si="87"/>
        <v/>
      </c>
      <c r="AV477" s="1" t="e">
        <f>IF(VLOOKUP(G477,官網匯出!A:AQ,42,FALSE)="","[黃金盾官網]",VLOOKUP(G477,官網匯出!A:AQ,42,FALSE))</f>
        <v>#N/A</v>
      </c>
      <c r="AW477" s="1" t="e">
        <f>IF(LEFT(VLOOKUP(G477,官網匯出!A:AS,43,FALSE),2)="","web",LEFT(VLOOKUP(G477,官網匯出!A:AS,43,FALSE),2))</f>
        <v>#N/A</v>
      </c>
      <c r="AX477" s="1" t="str">
        <f t="shared" si="97"/>
        <v>O</v>
      </c>
    </row>
    <row r="478" spans="1:50">
      <c r="A478" s="1" t="str">
        <f>IF(G478="","",VLOOKUP(官網轉換!AW478,團名!A:B,2,FALSE))</f>
        <v/>
      </c>
      <c r="B478" s="1" t="str">
        <f>IF(G478="","",IF(LEFT(VLOOKUP(G478,官網匯出!A:AQ,43,0),2)="wf",VLOOKUP(VLOOKUP(G478,官網匯出!A:AQ,43,0),團名!$I$1:$K$12,2,FALSE),"N0071"))</f>
        <v/>
      </c>
      <c r="C478" s="1" t="str">
        <f>IFERROR(VLOOKUP(官網匯出!D478,團名!E:G,3,FALSE),"")</f>
        <v/>
      </c>
      <c r="D478" s="1" t="str">
        <f t="shared" si="88"/>
        <v/>
      </c>
      <c r="E478" s="1" t="str">
        <f t="shared" si="89"/>
        <v/>
      </c>
      <c r="F478" s="1" t="str">
        <f>IF(官網匯出!F478="已付款","","B0012")</f>
        <v>B0012</v>
      </c>
      <c r="G478" s="1" t="str">
        <f>IF(官網匯出!A478="","",官網匯出!A478)</f>
        <v/>
      </c>
      <c r="H478" s="3" t="str">
        <f>IF(官網匯出!B478="","",官網匯出!B478)</f>
        <v/>
      </c>
      <c r="I478" s="1" t="str">
        <f>IF(官網匯出!C478="","",官網匯出!C478)</f>
        <v/>
      </c>
      <c r="J478" s="1" t="str">
        <f>IF(官網匯出!D478="","",官網匯出!D478)</f>
        <v/>
      </c>
      <c r="K478" s="3" t="str">
        <f>IF(官網匯出!E478="","",官網匯出!E478)</f>
        <v/>
      </c>
      <c r="L478" s="1" t="str">
        <f>IF(官網匯出!F478="","",官網匯出!F478)</f>
        <v/>
      </c>
      <c r="M478" s="1" t="str">
        <f>IF(官網匯出!G478="","",官網匯出!G478)</f>
        <v/>
      </c>
      <c r="N478" s="1" t="str">
        <f>IF(官網匯出!H478="","",官網匯出!H478)</f>
        <v/>
      </c>
      <c r="P478" s="1" t="str">
        <f>IF(官網匯出!J478="","",RIGHT(官網匯出!J478,LEN(官網匯出!J478)-2))</f>
        <v/>
      </c>
      <c r="Q478" s="1" t="str">
        <f>IF(官網匯出!K478="","",官網匯出!K478)</f>
        <v/>
      </c>
      <c r="R478" s="1" t="str">
        <f>IF(官網匯出!L478="","",官網匯出!L478)</f>
        <v/>
      </c>
      <c r="S478" s="1" t="str">
        <f>IF(官網匯出!M478="","",官網匯出!M478)</f>
        <v/>
      </c>
      <c r="T478" s="1" t="str">
        <f>IF(官網匯出!N478="","",官網匯出!N478)</f>
        <v/>
      </c>
      <c r="U478" s="1" t="str">
        <f>IF(官網匯出!O478="","",官網匯出!O478)</f>
        <v/>
      </c>
      <c r="V478" s="1" t="str">
        <f>IF(官網匯出!P478="",IF(G478="","",0),官網匯出!P478)</f>
        <v/>
      </c>
      <c r="W478" s="1" t="str">
        <f>IF(官網匯出!Q478="",IF(G478="","",0),官網匯出!Q478)</f>
        <v/>
      </c>
      <c r="X478" s="1" t="str">
        <f>IF(官網匯出!R478="","",官網匯出!R478)</f>
        <v/>
      </c>
      <c r="Y478" s="1" t="str">
        <f>IF(官網匯出!S478="","",官網匯出!S478)</f>
        <v/>
      </c>
      <c r="Z478" s="1" t="str">
        <f>IF(G478="","",官網匯出!T478)</f>
        <v/>
      </c>
      <c r="AA478" s="1" t="str">
        <f>IF(G478="","",官網匯出!AK478)</f>
        <v/>
      </c>
      <c r="AB478" s="1" t="str">
        <f>IF(G478="","",IF(官網匯出!V478="","",官網匯出!V478))</f>
        <v/>
      </c>
      <c r="AJ478" s="1" t="str">
        <f>IF(G478="","",IF(官網匯出!AE478="","",官網匯出!AE478))</f>
        <v/>
      </c>
      <c r="AK478" s="1" t="str">
        <f>IF(G478="","",IF(官網匯出!AD478="","",官網匯出!AD478))</f>
        <v/>
      </c>
      <c r="AL478" s="1" t="str">
        <f t="shared" si="90"/>
        <v>0</v>
      </c>
      <c r="AM478" s="1" t="str">
        <f>IF(官網匯出!AG478="","",官網匯出!AG478)</f>
        <v/>
      </c>
      <c r="AN478" s="1" t="str">
        <f>IF(G478="","",IF(官網匯出!AH478="","",官網匯出!AH478))</f>
        <v/>
      </c>
      <c r="AO478" s="14" t="str">
        <f t="shared" si="91"/>
        <v/>
      </c>
      <c r="AP478" s="14" t="str">
        <f t="shared" si="92"/>
        <v>1</v>
      </c>
      <c r="AQ478" s="14" t="str">
        <f t="shared" si="93"/>
        <v>0</v>
      </c>
      <c r="AR478" s="1" t="str">
        <f t="shared" si="94"/>
        <v/>
      </c>
      <c r="AS478" s="1" t="str">
        <f t="shared" si="95"/>
        <v/>
      </c>
      <c r="AT478" s="1" t="str">
        <f t="shared" si="96"/>
        <v/>
      </c>
      <c r="AU478" s="1" t="str">
        <f t="shared" si="87"/>
        <v/>
      </c>
      <c r="AV478" s="1" t="e">
        <f>IF(VLOOKUP(G478,官網匯出!A:AQ,42,FALSE)="","[黃金盾官網]",VLOOKUP(G478,官網匯出!A:AQ,42,FALSE))</f>
        <v>#N/A</v>
      </c>
      <c r="AW478" s="1" t="e">
        <f>IF(LEFT(VLOOKUP(G478,官網匯出!A:AS,43,FALSE),2)="","web",LEFT(VLOOKUP(G478,官網匯出!A:AS,43,FALSE),2))</f>
        <v>#N/A</v>
      </c>
      <c r="AX478" s="1" t="str">
        <f t="shared" si="97"/>
        <v>O</v>
      </c>
    </row>
    <row r="479" spans="1:50">
      <c r="A479" s="1" t="str">
        <f>IF(G479="","",VLOOKUP(官網轉換!AW479,團名!A:B,2,FALSE))</f>
        <v/>
      </c>
      <c r="B479" s="1" t="str">
        <f>IF(G479="","",IF(LEFT(VLOOKUP(G479,官網匯出!A:AQ,43,0),2)="wf",VLOOKUP(VLOOKUP(G479,官網匯出!A:AQ,43,0),團名!$I$1:$K$12,2,FALSE),"N0071"))</f>
        <v/>
      </c>
      <c r="C479" s="1" t="str">
        <f>IFERROR(VLOOKUP(官網匯出!D479,團名!E:G,3,FALSE),"")</f>
        <v/>
      </c>
      <c r="D479" s="1" t="str">
        <f t="shared" si="88"/>
        <v/>
      </c>
      <c r="E479" s="1" t="str">
        <f t="shared" si="89"/>
        <v/>
      </c>
      <c r="F479" s="1" t="str">
        <f>IF(官網匯出!F479="已付款","","B0012")</f>
        <v>B0012</v>
      </c>
      <c r="G479" s="1" t="str">
        <f>IF(官網匯出!A479="","",官網匯出!A479)</f>
        <v/>
      </c>
      <c r="H479" s="3" t="str">
        <f>IF(官網匯出!B479="","",官網匯出!B479)</f>
        <v/>
      </c>
      <c r="I479" s="1" t="str">
        <f>IF(官網匯出!C479="","",官網匯出!C479)</f>
        <v/>
      </c>
      <c r="J479" s="1" t="str">
        <f>IF(官網匯出!D479="","",官網匯出!D479)</f>
        <v/>
      </c>
      <c r="K479" s="3" t="str">
        <f>IF(官網匯出!E479="","",官網匯出!E479)</f>
        <v/>
      </c>
      <c r="L479" s="1" t="str">
        <f>IF(官網匯出!F479="","",官網匯出!F479)</f>
        <v/>
      </c>
      <c r="M479" s="1" t="str">
        <f>IF(官網匯出!G479="","",官網匯出!G479)</f>
        <v/>
      </c>
      <c r="N479" s="1" t="str">
        <f>IF(官網匯出!H479="","",官網匯出!H479)</f>
        <v/>
      </c>
      <c r="P479" s="1" t="str">
        <f>IF(官網匯出!J479="","",RIGHT(官網匯出!J479,LEN(官網匯出!J479)-2))</f>
        <v/>
      </c>
      <c r="Q479" s="1" t="str">
        <f>IF(官網匯出!K479="","",官網匯出!K479)</f>
        <v/>
      </c>
      <c r="R479" s="1" t="str">
        <f>IF(官網匯出!L479="","",官網匯出!L479)</f>
        <v/>
      </c>
      <c r="S479" s="1" t="str">
        <f>IF(官網匯出!M479="","",官網匯出!M479)</f>
        <v/>
      </c>
      <c r="T479" s="1" t="str">
        <f>IF(官網匯出!N479="","",官網匯出!N479)</f>
        <v/>
      </c>
      <c r="U479" s="1" t="str">
        <f>IF(官網匯出!O479="","",官網匯出!O479)</f>
        <v/>
      </c>
      <c r="V479" s="1" t="str">
        <f>IF(官網匯出!P479="",IF(G479="","",0),官網匯出!P479)</f>
        <v/>
      </c>
      <c r="W479" s="1" t="str">
        <f>IF(官網匯出!Q479="",IF(G479="","",0),官網匯出!Q479)</f>
        <v/>
      </c>
      <c r="X479" s="1" t="str">
        <f>IF(官網匯出!R479="","",官網匯出!R479)</f>
        <v/>
      </c>
      <c r="Y479" s="1" t="str">
        <f>IF(官網匯出!S479="","",官網匯出!S479)</f>
        <v/>
      </c>
      <c r="Z479" s="1" t="str">
        <f>IF(G479="","",官網匯出!T479)</f>
        <v/>
      </c>
      <c r="AA479" s="1" t="str">
        <f>IF(G479="","",官網匯出!AK479)</f>
        <v/>
      </c>
      <c r="AB479" s="1" t="str">
        <f>IF(G479="","",IF(官網匯出!V479="","",官網匯出!V479))</f>
        <v/>
      </c>
      <c r="AJ479" s="1" t="str">
        <f>IF(G479="","",IF(官網匯出!AE479="","",官網匯出!AE479))</f>
        <v/>
      </c>
      <c r="AK479" s="1" t="str">
        <f>IF(G479="","",IF(官網匯出!AD479="","",官網匯出!AD479))</f>
        <v/>
      </c>
      <c r="AL479" s="1" t="str">
        <f t="shared" si="90"/>
        <v>0</v>
      </c>
      <c r="AM479" s="1" t="str">
        <f>IF(官網匯出!AG479="","",官網匯出!AG479)</f>
        <v/>
      </c>
      <c r="AN479" s="1" t="str">
        <f>IF(G479="","",IF(官網匯出!AH479="","",官網匯出!AH479))</f>
        <v/>
      </c>
      <c r="AO479" s="14" t="str">
        <f t="shared" si="91"/>
        <v/>
      </c>
      <c r="AP479" s="14" t="str">
        <f t="shared" si="92"/>
        <v>1</v>
      </c>
      <c r="AQ479" s="14" t="str">
        <f t="shared" si="93"/>
        <v>0</v>
      </c>
      <c r="AR479" s="1" t="str">
        <f t="shared" si="94"/>
        <v/>
      </c>
      <c r="AS479" s="1" t="str">
        <f t="shared" si="95"/>
        <v/>
      </c>
      <c r="AT479" s="1" t="str">
        <f t="shared" si="96"/>
        <v/>
      </c>
      <c r="AU479" s="1" t="str">
        <f t="shared" si="87"/>
        <v/>
      </c>
      <c r="AV479" s="1" t="e">
        <f>IF(VLOOKUP(G479,官網匯出!A:AQ,42,FALSE)="","[黃金盾官網]",VLOOKUP(G479,官網匯出!A:AQ,42,FALSE))</f>
        <v>#N/A</v>
      </c>
      <c r="AW479" s="1" t="e">
        <f>IF(LEFT(VLOOKUP(G479,官網匯出!A:AS,43,FALSE),2)="","web",LEFT(VLOOKUP(G479,官網匯出!A:AS,43,FALSE),2))</f>
        <v>#N/A</v>
      </c>
      <c r="AX479" s="1" t="str">
        <f t="shared" si="97"/>
        <v>O</v>
      </c>
    </row>
    <row r="480" spans="1:50">
      <c r="A480" s="1" t="str">
        <f>IF(G480="","",VLOOKUP(官網轉換!AW480,團名!A:B,2,FALSE))</f>
        <v/>
      </c>
      <c r="B480" s="1" t="str">
        <f>IF(G480="","",IF(LEFT(VLOOKUP(G480,官網匯出!A:AQ,43,0),2)="wf",VLOOKUP(VLOOKUP(G480,官網匯出!A:AQ,43,0),團名!$I$1:$K$12,2,FALSE),"N0071"))</f>
        <v/>
      </c>
      <c r="C480" s="1" t="str">
        <f>IFERROR(VLOOKUP(官網匯出!D480,團名!E:G,3,FALSE),"")</f>
        <v/>
      </c>
      <c r="D480" s="1" t="str">
        <f t="shared" si="88"/>
        <v/>
      </c>
      <c r="E480" s="1" t="str">
        <f t="shared" si="89"/>
        <v/>
      </c>
      <c r="F480" s="1" t="str">
        <f>IF(官網匯出!F480="已付款","","B0012")</f>
        <v>B0012</v>
      </c>
      <c r="G480" s="1" t="str">
        <f>IF(官網匯出!A480="","",官網匯出!A480)</f>
        <v/>
      </c>
      <c r="H480" s="3" t="str">
        <f>IF(官網匯出!B480="","",官網匯出!B480)</f>
        <v/>
      </c>
      <c r="I480" s="1" t="str">
        <f>IF(官網匯出!C480="","",官網匯出!C480)</f>
        <v/>
      </c>
      <c r="J480" s="1" t="str">
        <f>IF(官網匯出!D480="","",官網匯出!D480)</f>
        <v/>
      </c>
      <c r="K480" s="3" t="str">
        <f>IF(官網匯出!E480="","",官網匯出!E480)</f>
        <v/>
      </c>
      <c r="L480" s="1" t="str">
        <f>IF(官網匯出!F480="","",官網匯出!F480)</f>
        <v/>
      </c>
      <c r="M480" s="1" t="str">
        <f>IF(官網匯出!G480="","",官網匯出!G480)</f>
        <v/>
      </c>
      <c r="N480" s="1" t="str">
        <f>IF(官網匯出!H480="","",官網匯出!H480)</f>
        <v/>
      </c>
      <c r="P480" s="1" t="str">
        <f>IF(官網匯出!J480="","",RIGHT(官網匯出!J480,LEN(官網匯出!J480)-2))</f>
        <v/>
      </c>
      <c r="Q480" s="1" t="str">
        <f>IF(官網匯出!K480="","",官網匯出!K480)</f>
        <v/>
      </c>
      <c r="R480" s="1" t="str">
        <f>IF(官網匯出!L480="","",官網匯出!L480)</f>
        <v/>
      </c>
      <c r="S480" s="1" t="str">
        <f>IF(官網匯出!M480="","",官網匯出!M480)</f>
        <v/>
      </c>
      <c r="T480" s="1" t="str">
        <f>IF(官網匯出!N480="","",官網匯出!N480)</f>
        <v/>
      </c>
      <c r="U480" s="1" t="str">
        <f>IF(官網匯出!O480="","",官網匯出!O480)</f>
        <v/>
      </c>
      <c r="V480" s="1" t="str">
        <f>IF(官網匯出!P480="",IF(G480="","",0),官網匯出!P480)</f>
        <v/>
      </c>
      <c r="W480" s="1" t="str">
        <f>IF(官網匯出!Q480="",IF(G480="","",0),官網匯出!Q480)</f>
        <v/>
      </c>
      <c r="X480" s="1" t="str">
        <f>IF(官網匯出!R480="","",官網匯出!R480)</f>
        <v/>
      </c>
      <c r="Y480" s="1" t="str">
        <f>IF(官網匯出!S480="","",官網匯出!S480)</f>
        <v/>
      </c>
      <c r="Z480" s="1" t="str">
        <f>IF(G480="","",官網匯出!T480)</f>
        <v/>
      </c>
      <c r="AA480" s="1" t="str">
        <f>IF(G480="","",官網匯出!AK480)</f>
        <v/>
      </c>
      <c r="AB480" s="1" t="str">
        <f>IF(G480="","",IF(官網匯出!V480="","",官網匯出!V480))</f>
        <v/>
      </c>
      <c r="AJ480" s="1" t="str">
        <f>IF(G480="","",IF(官網匯出!AE480="","",官網匯出!AE480))</f>
        <v/>
      </c>
      <c r="AK480" s="1" t="str">
        <f>IF(G480="","",IF(官網匯出!AD480="","",官網匯出!AD480))</f>
        <v/>
      </c>
      <c r="AL480" s="1" t="str">
        <f t="shared" si="90"/>
        <v>0</v>
      </c>
      <c r="AM480" s="1" t="str">
        <f>IF(官網匯出!AG480="","",官網匯出!AG480)</f>
        <v/>
      </c>
      <c r="AN480" s="1" t="str">
        <f>IF(G480="","",IF(官網匯出!AH480="","",官網匯出!AH480))</f>
        <v/>
      </c>
      <c r="AO480" s="14" t="str">
        <f t="shared" si="91"/>
        <v/>
      </c>
      <c r="AP480" s="14" t="str">
        <f t="shared" si="92"/>
        <v>1</v>
      </c>
      <c r="AQ480" s="14" t="str">
        <f t="shared" si="93"/>
        <v>0</v>
      </c>
      <c r="AR480" s="1" t="str">
        <f t="shared" si="94"/>
        <v/>
      </c>
      <c r="AS480" s="1" t="str">
        <f t="shared" si="95"/>
        <v/>
      </c>
      <c r="AT480" s="1" t="str">
        <f t="shared" si="96"/>
        <v/>
      </c>
      <c r="AU480" s="1" t="str">
        <f t="shared" si="87"/>
        <v/>
      </c>
      <c r="AV480" s="1" t="e">
        <f>IF(VLOOKUP(G480,官網匯出!A:AQ,42,FALSE)="","[黃金盾官網]",VLOOKUP(G480,官網匯出!A:AQ,42,FALSE))</f>
        <v>#N/A</v>
      </c>
      <c r="AW480" s="1" t="e">
        <f>IF(LEFT(VLOOKUP(G480,官網匯出!A:AS,43,FALSE),2)="","web",LEFT(VLOOKUP(G480,官網匯出!A:AS,43,FALSE),2))</f>
        <v>#N/A</v>
      </c>
      <c r="AX480" s="1" t="str">
        <f t="shared" si="97"/>
        <v>O</v>
      </c>
    </row>
    <row r="481" spans="1:50">
      <c r="A481" s="1" t="str">
        <f>IF(G481="","",VLOOKUP(官網轉換!AW481,團名!A:B,2,FALSE))</f>
        <v/>
      </c>
      <c r="B481" s="1" t="str">
        <f>IF(G481="","",IF(LEFT(VLOOKUP(G481,官網匯出!A:AQ,43,0),2)="wf",VLOOKUP(VLOOKUP(G481,官網匯出!A:AQ,43,0),團名!$I$1:$K$12,2,FALSE),"N0071"))</f>
        <v/>
      </c>
      <c r="C481" s="1" t="str">
        <f>IFERROR(VLOOKUP(官網匯出!D481,團名!E:G,3,FALSE),"")</f>
        <v/>
      </c>
      <c r="D481" s="1" t="str">
        <f t="shared" si="88"/>
        <v/>
      </c>
      <c r="E481" s="1" t="str">
        <f t="shared" si="89"/>
        <v/>
      </c>
      <c r="F481" s="1" t="str">
        <f>IF(官網匯出!F481="已付款","","B0012")</f>
        <v>B0012</v>
      </c>
      <c r="G481" s="1" t="str">
        <f>IF(官網匯出!A481="","",官網匯出!A481)</f>
        <v/>
      </c>
      <c r="H481" s="3" t="str">
        <f>IF(官網匯出!B481="","",官網匯出!B481)</f>
        <v/>
      </c>
      <c r="I481" s="1" t="str">
        <f>IF(官網匯出!C481="","",官網匯出!C481)</f>
        <v/>
      </c>
      <c r="J481" s="1" t="str">
        <f>IF(官網匯出!D481="","",官網匯出!D481)</f>
        <v/>
      </c>
      <c r="K481" s="3" t="str">
        <f>IF(官網匯出!E481="","",官網匯出!E481)</f>
        <v/>
      </c>
      <c r="L481" s="1" t="str">
        <f>IF(官網匯出!F481="","",官網匯出!F481)</f>
        <v/>
      </c>
      <c r="M481" s="1" t="str">
        <f>IF(官網匯出!G481="","",官網匯出!G481)</f>
        <v/>
      </c>
      <c r="N481" s="1" t="str">
        <f>IF(官網匯出!H481="","",官網匯出!H481)</f>
        <v/>
      </c>
      <c r="P481" s="1" t="str">
        <f>IF(官網匯出!J481="","",RIGHT(官網匯出!J481,LEN(官網匯出!J481)-2))</f>
        <v/>
      </c>
      <c r="Q481" s="1" t="str">
        <f>IF(官網匯出!K481="","",官網匯出!K481)</f>
        <v/>
      </c>
      <c r="R481" s="1" t="str">
        <f>IF(官網匯出!L481="","",官網匯出!L481)</f>
        <v/>
      </c>
      <c r="S481" s="1" t="str">
        <f>IF(官網匯出!M481="","",官網匯出!M481)</f>
        <v/>
      </c>
      <c r="T481" s="1" t="str">
        <f>IF(官網匯出!N481="","",官網匯出!N481)</f>
        <v/>
      </c>
      <c r="U481" s="1" t="str">
        <f>IF(官網匯出!O481="","",官網匯出!O481)</f>
        <v/>
      </c>
      <c r="V481" s="1" t="str">
        <f>IF(官網匯出!P481="",IF(G481="","",0),官網匯出!P481)</f>
        <v/>
      </c>
      <c r="W481" s="1" t="str">
        <f>IF(官網匯出!Q481="",IF(G481="","",0),官網匯出!Q481)</f>
        <v/>
      </c>
      <c r="X481" s="1" t="str">
        <f>IF(官網匯出!R481="","",官網匯出!R481)</f>
        <v/>
      </c>
      <c r="Y481" s="1" t="str">
        <f>IF(官網匯出!S481="","",官網匯出!S481)</f>
        <v/>
      </c>
      <c r="Z481" s="1" t="str">
        <f>IF(G481="","",官網匯出!T481)</f>
        <v/>
      </c>
      <c r="AA481" s="1" t="str">
        <f>IF(G481="","",官網匯出!AK481)</f>
        <v/>
      </c>
      <c r="AB481" s="1" t="str">
        <f>IF(G481="","",IF(官網匯出!V481="","",官網匯出!V481))</f>
        <v/>
      </c>
      <c r="AJ481" s="1" t="str">
        <f>IF(G481="","",IF(官網匯出!AE481="","",官網匯出!AE481))</f>
        <v/>
      </c>
      <c r="AK481" s="1" t="str">
        <f>IF(G481="","",IF(官網匯出!AD481="","",官網匯出!AD481))</f>
        <v/>
      </c>
      <c r="AL481" s="1" t="str">
        <f t="shared" si="90"/>
        <v>0</v>
      </c>
      <c r="AM481" s="1" t="str">
        <f>IF(官網匯出!AG481="","",官網匯出!AG481)</f>
        <v/>
      </c>
      <c r="AN481" s="1" t="str">
        <f>IF(G481="","",IF(官網匯出!AH481="","",官網匯出!AH481))</f>
        <v/>
      </c>
      <c r="AO481" s="14" t="str">
        <f t="shared" si="91"/>
        <v/>
      </c>
      <c r="AP481" s="14" t="str">
        <f t="shared" si="92"/>
        <v>1</v>
      </c>
      <c r="AQ481" s="14" t="str">
        <f t="shared" si="93"/>
        <v>0</v>
      </c>
      <c r="AR481" s="1" t="str">
        <f t="shared" si="94"/>
        <v/>
      </c>
      <c r="AS481" s="1" t="str">
        <f t="shared" si="95"/>
        <v/>
      </c>
      <c r="AT481" s="1" t="str">
        <f t="shared" si="96"/>
        <v/>
      </c>
      <c r="AU481" s="1" t="str">
        <f t="shared" si="87"/>
        <v/>
      </c>
      <c r="AV481" s="1" t="e">
        <f>IF(VLOOKUP(G481,官網匯出!A:AQ,42,FALSE)="","[黃金盾官網]",VLOOKUP(G481,官網匯出!A:AQ,42,FALSE))</f>
        <v>#N/A</v>
      </c>
      <c r="AW481" s="1" t="e">
        <f>IF(LEFT(VLOOKUP(G481,官網匯出!A:AS,43,FALSE),2)="","web",LEFT(VLOOKUP(G481,官網匯出!A:AS,43,FALSE),2))</f>
        <v>#N/A</v>
      </c>
      <c r="AX481" s="1" t="str">
        <f t="shared" si="97"/>
        <v>O</v>
      </c>
    </row>
    <row r="482" spans="1:50">
      <c r="A482" s="1" t="str">
        <f>IF(G482="","",VLOOKUP(官網轉換!AW482,團名!A:B,2,FALSE))</f>
        <v/>
      </c>
      <c r="B482" s="1" t="str">
        <f>IF(G482="","",IF(LEFT(VLOOKUP(G482,官網匯出!A:AQ,43,0),2)="wf",VLOOKUP(VLOOKUP(G482,官網匯出!A:AQ,43,0),團名!$I$1:$K$12,2,FALSE),"N0071"))</f>
        <v/>
      </c>
      <c r="C482" s="1" t="str">
        <f>IFERROR(VLOOKUP(官網匯出!D482,團名!E:G,3,FALSE),"")</f>
        <v/>
      </c>
      <c r="D482" s="1" t="str">
        <f t="shared" si="88"/>
        <v/>
      </c>
      <c r="E482" s="1" t="str">
        <f t="shared" si="89"/>
        <v/>
      </c>
      <c r="F482" s="1" t="str">
        <f>IF(官網匯出!F482="已付款","","B0012")</f>
        <v>B0012</v>
      </c>
      <c r="G482" s="1" t="str">
        <f>IF(官網匯出!A482="","",官網匯出!A482)</f>
        <v/>
      </c>
      <c r="H482" s="3" t="str">
        <f>IF(官網匯出!B482="","",官網匯出!B482)</f>
        <v/>
      </c>
      <c r="I482" s="1" t="str">
        <f>IF(官網匯出!C482="","",官網匯出!C482)</f>
        <v/>
      </c>
      <c r="J482" s="1" t="str">
        <f>IF(官網匯出!D482="","",官網匯出!D482)</f>
        <v/>
      </c>
      <c r="K482" s="3" t="str">
        <f>IF(官網匯出!E482="","",官網匯出!E482)</f>
        <v/>
      </c>
      <c r="L482" s="1" t="str">
        <f>IF(官網匯出!F482="","",官網匯出!F482)</f>
        <v/>
      </c>
      <c r="M482" s="1" t="str">
        <f>IF(官網匯出!G482="","",官網匯出!G482)</f>
        <v/>
      </c>
      <c r="N482" s="1" t="str">
        <f>IF(官網匯出!H482="","",官網匯出!H482)</f>
        <v/>
      </c>
      <c r="P482" s="1" t="str">
        <f>IF(官網匯出!J482="","",RIGHT(官網匯出!J482,LEN(官網匯出!J482)-2))</f>
        <v/>
      </c>
      <c r="Q482" s="1" t="str">
        <f>IF(官網匯出!K482="","",官網匯出!K482)</f>
        <v/>
      </c>
      <c r="R482" s="1" t="str">
        <f>IF(官網匯出!L482="","",官網匯出!L482)</f>
        <v/>
      </c>
      <c r="S482" s="1" t="str">
        <f>IF(官網匯出!M482="","",官網匯出!M482)</f>
        <v/>
      </c>
      <c r="T482" s="1" t="str">
        <f>IF(官網匯出!N482="","",官網匯出!N482)</f>
        <v/>
      </c>
      <c r="U482" s="1" t="str">
        <f>IF(官網匯出!O482="","",官網匯出!O482)</f>
        <v/>
      </c>
      <c r="V482" s="1" t="str">
        <f>IF(官網匯出!P482="",IF(G482="","",0),官網匯出!P482)</f>
        <v/>
      </c>
      <c r="W482" s="1" t="str">
        <f>IF(官網匯出!Q482="",IF(G482="","",0),官網匯出!Q482)</f>
        <v/>
      </c>
      <c r="X482" s="1" t="str">
        <f>IF(官網匯出!R482="","",官網匯出!R482)</f>
        <v/>
      </c>
      <c r="Y482" s="1" t="str">
        <f>IF(官網匯出!S482="","",官網匯出!S482)</f>
        <v/>
      </c>
      <c r="Z482" s="1" t="str">
        <f>IF(G482="","",官網匯出!T482)</f>
        <v/>
      </c>
      <c r="AA482" s="1" t="str">
        <f>IF(G482="","",官網匯出!AK482)</f>
        <v/>
      </c>
      <c r="AB482" s="1" t="str">
        <f>IF(G482="","",IF(官網匯出!V482="","",官網匯出!V482))</f>
        <v/>
      </c>
      <c r="AJ482" s="1" t="str">
        <f>IF(G482="","",IF(官網匯出!AE482="","",官網匯出!AE482))</f>
        <v/>
      </c>
      <c r="AK482" s="1" t="str">
        <f>IF(G482="","",IF(官網匯出!AD482="","",官網匯出!AD482))</f>
        <v/>
      </c>
      <c r="AL482" s="1" t="str">
        <f t="shared" si="90"/>
        <v>0</v>
      </c>
      <c r="AM482" s="1" t="str">
        <f>IF(官網匯出!AG482="","",官網匯出!AG482)</f>
        <v/>
      </c>
      <c r="AN482" s="1" t="str">
        <f>IF(G482="","",IF(官網匯出!AH482="","",官網匯出!AH482))</f>
        <v/>
      </c>
      <c r="AO482" s="14" t="str">
        <f t="shared" si="91"/>
        <v/>
      </c>
      <c r="AP482" s="14" t="str">
        <f t="shared" si="92"/>
        <v>1</v>
      </c>
      <c r="AQ482" s="14" t="str">
        <f t="shared" si="93"/>
        <v>0</v>
      </c>
      <c r="AR482" s="1" t="str">
        <f t="shared" si="94"/>
        <v/>
      </c>
      <c r="AS482" s="1" t="str">
        <f t="shared" si="95"/>
        <v/>
      </c>
      <c r="AT482" s="1" t="str">
        <f t="shared" si="96"/>
        <v/>
      </c>
      <c r="AU482" s="1" t="str">
        <f t="shared" si="87"/>
        <v/>
      </c>
      <c r="AV482" s="1" t="e">
        <f>IF(VLOOKUP(G482,官網匯出!A:AQ,42,FALSE)="","[黃金盾官網]",VLOOKUP(G482,官網匯出!A:AQ,42,FALSE))</f>
        <v>#N/A</v>
      </c>
      <c r="AW482" s="1" t="e">
        <f>IF(LEFT(VLOOKUP(G482,官網匯出!A:AS,43,FALSE),2)="","web",LEFT(VLOOKUP(G482,官網匯出!A:AS,43,FALSE),2))</f>
        <v>#N/A</v>
      </c>
      <c r="AX482" s="1" t="str">
        <f t="shared" si="97"/>
        <v>O</v>
      </c>
    </row>
    <row r="483" spans="1:50">
      <c r="A483" s="1" t="str">
        <f>IF(G483="","",VLOOKUP(官網轉換!AW483,團名!A:B,2,FALSE))</f>
        <v/>
      </c>
      <c r="B483" s="1" t="str">
        <f>IF(G483="","",IF(LEFT(VLOOKUP(G483,官網匯出!A:AQ,43,0),2)="wf",VLOOKUP(VLOOKUP(G483,官網匯出!A:AQ,43,0),團名!$I$1:$K$12,2,FALSE),"N0071"))</f>
        <v/>
      </c>
      <c r="C483" s="1" t="str">
        <f>IFERROR(VLOOKUP(官網匯出!D483,團名!E:G,3,FALSE),"")</f>
        <v/>
      </c>
      <c r="D483" s="1" t="str">
        <f t="shared" si="88"/>
        <v/>
      </c>
      <c r="E483" s="1" t="str">
        <f t="shared" si="89"/>
        <v/>
      </c>
      <c r="F483" s="1" t="str">
        <f>IF(官網匯出!F483="已付款","","B0012")</f>
        <v>B0012</v>
      </c>
      <c r="G483" s="1" t="str">
        <f>IF(官網匯出!A483="","",官網匯出!A483)</f>
        <v/>
      </c>
      <c r="H483" s="3" t="str">
        <f>IF(官網匯出!B483="","",官網匯出!B483)</f>
        <v/>
      </c>
      <c r="I483" s="1" t="str">
        <f>IF(官網匯出!C483="","",官網匯出!C483)</f>
        <v/>
      </c>
      <c r="J483" s="1" t="str">
        <f>IF(官網匯出!D483="","",官網匯出!D483)</f>
        <v/>
      </c>
      <c r="K483" s="3" t="str">
        <f>IF(官網匯出!E483="","",官網匯出!E483)</f>
        <v/>
      </c>
      <c r="L483" s="1" t="str">
        <f>IF(官網匯出!F483="","",官網匯出!F483)</f>
        <v/>
      </c>
      <c r="M483" s="1" t="str">
        <f>IF(官網匯出!G483="","",官網匯出!G483)</f>
        <v/>
      </c>
      <c r="N483" s="1" t="str">
        <f>IF(官網匯出!H483="","",官網匯出!H483)</f>
        <v/>
      </c>
      <c r="P483" s="1" t="str">
        <f>IF(官網匯出!J483="","",RIGHT(官網匯出!J483,LEN(官網匯出!J483)-2))</f>
        <v/>
      </c>
      <c r="Q483" s="1" t="str">
        <f>IF(官網匯出!K483="","",官網匯出!K483)</f>
        <v/>
      </c>
      <c r="R483" s="1" t="str">
        <f>IF(官網匯出!L483="","",官網匯出!L483)</f>
        <v/>
      </c>
      <c r="S483" s="1" t="str">
        <f>IF(官網匯出!M483="","",官網匯出!M483)</f>
        <v/>
      </c>
      <c r="T483" s="1" t="str">
        <f>IF(官網匯出!N483="","",官網匯出!N483)</f>
        <v/>
      </c>
      <c r="U483" s="1" t="str">
        <f>IF(官網匯出!O483="","",官網匯出!O483)</f>
        <v/>
      </c>
      <c r="V483" s="1" t="str">
        <f>IF(官網匯出!P483="",IF(G483="","",0),官網匯出!P483)</f>
        <v/>
      </c>
      <c r="W483" s="1" t="str">
        <f>IF(官網匯出!Q483="",IF(G483="","",0),官網匯出!Q483)</f>
        <v/>
      </c>
      <c r="X483" s="1" t="str">
        <f>IF(官網匯出!R483="","",官網匯出!R483)</f>
        <v/>
      </c>
      <c r="Y483" s="1" t="str">
        <f>IF(官網匯出!S483="","",官網匯出!S483)</f>
        <v/>
      </c>
      <c r="Z483" s="1" t="str">
        <f>IF(G483="","",官網匯出!T483)</f>
        <v/>
      </c>
      <c r="AA483" s="1" t="str">
        <f>IF(G483="","",官網匯出!AK483)</f>
        <v/>
      </c>
      <c r="AB483" s="1" t="str">
        <f>IF(G483="","",IF(官網匯出!V483="","",官網匯出!V483))</f>
        <v/>
      </c>
      <c r="AJ483" s="1" t="str">
        <f>IF(G483="","",IF(官網匯出!AE483="","",官網匯出!AE483))</f>
        <v/>
      </c>
      <c r="AK483" s="1" t="str">
        <f>IF(G483="","",IF(官網匯出!AD483="","",官網匯出!AD483))</f>
        <v/>
      </c>
      <c r="AL483" s="1" t="str">
        <f t="shared" si="90"/>
        <v>0</v>
      </c>
      <c r="AM483" s="1" t="str">
        <f>IF(官網匯出!AG483="","",官網匯出!AG483)</f>
        <v/>
      </c>
      <c r="AN483" s="1" t="str">
        <f>IF(G483="","",IF(官網匯出!AH483="","",官網匯出!AH483))</f>
        <v/>
      </c>
      <c r="AO483" s="14" t="str">
        <f t="shared" si="91"/>
        <v/>
      </c>
      <c r="AP483" s="14" t="str">
        <f t="shared" si="92"/>
        <v>1</v>
      </c>
      <c r="AQ483" s="14" t="str">
        <f t="shared" si="93"/>
        <v>0</v>
      </c>
      <c r="AR483" s="1" t="str">
        <f t="shared" si="94"/>
        <v/>
      </c>
      <c r="AS483" s="1" t="str">
        <f t="shared" si="95"/>
        <v/>
      </c>
      <c r="AT483" s="1" t="str">
        <f t="shared" si="96"/>
        <v/>
      </c>
      <c r="AU483" s="1" t="str">
        <f t="shared" si="87"/>
        <v/>
      </c>
      <c r="AV483" s="1" t="e">
        <f>IF(VLOOKUP(G483,官網匯出!A:AQ,42,FALSE)="","[黃金盾官網]",VLOOKUP(G483,官網匯出!A:AQ,42,FALSE))</f>
        <v>#N/A</v>
      </c>
      <c r="AW483" s="1" t="e">
        <f>IF(LEFT(VLOOKUP(G483,官網匯出!A:AS,43,FALSE),2)="","web",LEFT(VLOOKUP(G483,官網匯出!A:AS,43,FALSE),2))</f>
        <v>#N/A</v>
      </c>
      <c r="AX483" s="1" t="str">
        <f t="shared" si="97"/>
        <v>O</v>
      </c>
    </row>
    <row r="484" spans="1:50">
      <c r="A484" s="1" t="str">
        <f>IF(G484="","",VLOOKUP(官網轉換!AW484,團名!A:B,2,FALSE))</f>
        <v/>
      </c>
      <c r="B484" s="1" t="str">
        <f>IF(G484="","",IF(LEFT(VLOOKUP(G484,官網匯出!A:AQ,43,0),2)="wf",VLOOKUP(VLOOKUP(G484,官網匯出!A:AQ,43,0),團名!$I$1:$K$12,2,FALSE),"N0071"))</f>
        <v/>
      </c>
      <c r="C484" s="1" t="str">
        <f>IFERROR(VLOOKUP(官網匯出!D484,團名!E:G,3,FALSE),"")</f>
        <v/>
      </c>
      <c r="D484" s="1" t="str">
        <f t="shared" si="88"/>
        <v/>
      </c>
      <c r="E484" s="1" t="str">
        <f t="shared" si="89"/>
        <v/>
      </c>
      <c r="F484" s="1" t="str">
        <f>IF(官網匯出!F484="已付款","","B0012")</f>
        <v>B0012</v>
      </c>
      <c r="G484" s="1" t="str">
        <f>IF(官網匯出!A484="","",官網匯出!A484)</f>
        <v/>
      </c>
      <c r="H484" s="3" t="str">
        <f>IF(官網匯出!B484="","",官網匯出!B484)</f>
        <v/>
      </c>
      <c r="I484" s="1" t="str">
        <f>IF(官網匯出!C484="","",官網匯出!C484)</f>
        <v/>
      </c>
      <c r="J484" s="1" t="str">
        <f>IF(官網匯出!D484="","",官網匯出!D484)</f>
        <v/>
      </c>
      <c r="K484" s="3" t="str">
        <f>IF(官網匯出!E484="","",官網匯出!E484)</f>
        <v/>
      </c>
      <c r="L484" s="1" t="str">
        <f>IF(官網匯出!F484="","",官網匯出!F484)</f>
        <v/>
      </c>
      <c r="M484" s="1" t="str">
        <f>IF(官網匯出!G484="","",官網匯出!G484)</f>
        <v/>
      </c>
      <c r="N484" s="1" t="str">
        <f>IF(官網匯出!H484="","",官網匯出!H484)</f>
        <v/>
      </c>
      <c r="P484" s="1" t="str">
        <f>IF(官網匯出!J484="","",RIGHT(官網匯出!J484,LEN(官網匯出!J484)-2))</f>
        <v/>
      </c>
      <c r="Q484" s="1" t="str">
        <f>IF(官網匯出!K484="","",官網匯出!K484)</f>
        <v/>
      </c>
      <c r="R484" s="1" t="str">
        <f>IF(官網匯出!L484="","",官網匯出!L484)</f>
        <v/>
      </c>
      <c r="S484" s="1" t="str">
        <f>IF(官網匯出!M484="","",官網匯出!M484)</f>
        <v/>
      </c>
      <c r="T484" s="1" t="str">
        <f>IF(官網匯出!N484="","",官網匯出!N484)</f>
        <v/>
      </c>
      <c r="U484" s="1" t="str">
        <f>IF(官網匯出!O484="","",官網匯出!O484)</f>
        <v/>
      </c>
      <c r="V484" s="1" t="str">
        <f>IF(官網匯出!P484="",IF(G484="","",0),官網匯出!P484)</f>
        <v/>
      </c>
      <c r="W484" s="1" t="str">
        <f>IF(官網匯出!Q484="",IF(G484="","",0),官網匯出!Q484)</f>
        <v/>
      </c>
      <c r="X484" s="1" t="str">
        <f>IF(官網匯出!R484="","",官網匯出!R484)</f>
        <v/>
      </c>
      <c r="Y484" s="1" t="str">
        <f>IF(官網匯出!S484="","",官網匯出!S484)</f>
        <v/>
      </c>
      <c r="Z484" s="1" t="str">
        <f>IF(G484="","",官網匯出!T484)</f>
        <v/>
      </c>
      <c r="AA484" s="1" t="str">
        <f>IF(G484="","",官網匯出!AK484)</f>
        <v/>
      </c>
      <c r="AB484" s="1" t="str">
        <f>IF(G484="","",IF(官網匯出!V484="","",官網匯出!V484))</f>
        <v/>
      </c>
      <c r="AJ484" s="1" t="str">
        <f>IF(G484="","",IF(官網匯出!AE484="","",官網匯出!AE484))</f>
        <v/>
      </c>
      <c r="AK484" s="1" t="str">
        <f>IF(G484="","",IF(官網匯出!AD484="","",官網匯出!AD484))</f>
        <v/>
      </c>
      <c r="AL484" s="1" t="str">
        <f t="shared" si="90"/>
        <v>0</v>
      </c>
      <c r="AM484" s="1" t="str">
        <f>IF(官網匯出!AG484="","",官網匯出!AG484)</f>
        <v/>
      </c>
      <c r="AN484" s="1" t="str">
        <f>IF(G484="","",IF(官網匯出!AH484="","",官網匯出!AH484))</f>
        <v/>
      </c>
      <c r="AO484" s="14" t="str">
        <f t="shared" si="91"/>
        <v/>
      </c>
      <c r="AP484" s="14" t="str">
        <f t="shared" si="92"/>
        <v>1</v>
      </c>
      <c r="AQ484" s="14" t="str">
        <f t="shared" si="93"/>
        <v>0</v>
      </c>
      <c r="AR484" s="1" t="str">
        <f t="shared" si="94"/>
        <v/>
      </c>
      <c r="AS484" s="1" t="str">
        <f t="shared" si="95"/>
        <v/>
      </c>
      <c r="AT484" s="1" t="str">
        <f t="shared" si="96"/>
        <v/>
      </c>
      <c r="AU484" s="1" t="str">
        <f t="shared" si="87"/>
        <v/>
      </c>
      <c r="AV484" s="1" t="e">
        <f>IF(VLOOKUP(G484,官網匯出!A:AQ,42,FALSE)="","[黃金盾官網]",VLOOKUP(G484,官網匯出!A:AQ,42,FALSE))</f>
        <v>#N/A</v>
      </c>
      <c r="AW484" s="1" t="e">
        <f>IF(LEFT(VLOOKUP(G484,官網匯出!A:AS,43,FALSE),2)="","web",LEFT(VLOOKUP(G484,官網匯出!A:AS,43,FALSE),2))</f>
        <v>#N/A</v>
      </c>
      <c r="AX484" s="1" t="str">
        <f t="shared" si="97"/>
        <v>O</v>
      </c>
    </row>
    <row r="485" spans="1:50">
      <c r="A485" s="1" t="str">
        <f>IF(G485="","",VLOOKUP(官網轉換!AW485,團名!A:B,2,FALSE))</f>
        <v/>
      </c>
      <c r="B485" s="1" t="str">
        <f>IF(G485="","",IF(LEFT(VLOOKUP(G485,官網匯出!A:AQ,43,0),2)="wf",VLOOKUP(VLOOKUP(G485,官網匯出!A:AQ,43,0),團名!$I$1:$K$12,2,FALSE),"N0071"))</f>
        <v/>
      </c>
      <c r="C485" s="1" t="str">
        <f>IFERROR(VLOOKUP(官網匯出!D485,團名!E:G,3,FALSE),"")</f>
        <v/>
      </c>
      <c r="D485" s="1" t="str">
        <f t="shared" si="88"/>
        <v/>
      </c>
      <c r="E485" s="1" t="str">
        <f t="shared" si="89"/>
        <v/>
      </c>
      <c r="F485" s="1" t="str">
        <f>IF(官網匯出!F485="已付款","","B0012")</f>
        <v>B0012</v>
      </c>
      <c r="G485" s="1" t="str">
        <f>IF(官網匯出!A485="","",官網匯出!A485)</f>
        <v/>
      </c>
      <c r="H485" s="3" t="str">
        <f>IF(官網匯出!B485="","",官網匯出!B485)</f>
        <v/>
      </c>
      <c r="I485" s="1" t="str">
        <f>IF(官網匯出!C485="","",官網匯出!C485)</f>
        <v/>
      </c>
      <c r="J485" s="1" t="str">
        <f>IF(官網匯出!D485="","",官網匯出!D485)</f>
        <v/>
      </c>
      <c r="K485" s="3" t="str">
        <f>IF(官網匯出!E485="","",官網匯出!E485)</f>
        <v/>
      </c>
      <c r="L485" s="1" t="str">
        <f>IF(官網匯出!F485="","",官網匯出!F485)</f>
        <v/>
      </c>
      <c r="M485" s="1" t="str">
        <f>IF(官網匯出!G485="","",官網匯出!G485)</f>
        <v/>
      </c>
      <c r="N485" s="1" t="str">
        <f>IF(官網匯出!H485="","",官網匯出!H485)</f>
        <v/>
      </c>
      <c r="P485" s="1" t="str">
        <f>IF(官網匯出!J485="","",RIGHT(官網匯出!J485,LEN(官網匯出!J485)-2))</f>
        <v/>
      </c>
      <c r="Q485" s="1" t="str">
        <f>IF(官網匯出!K485="","",官網匯出!K485)</f>
        <v/>
      </c>
      <c r="R485" s="1" t="str">
        <f>IF(官網匯出!L485="","",官網匯出!L485)</f>
        <v/>
      </c>
      <c r="S485" s="1" t="str">
        <f>IF(官網匯出!M485="","",官網匯出!M485)</f>
        <v/>
      </c>
      <c r="T485" s="1" t="str">
        <f>IF(官網匯出!N485="","",官網匯出!N485)</f>
        <v/>
      </c>
      <c r="U485" s="1" t="str">
        <f>IF(官網匯出!O485="","",官網匯出!O485)</f>
        <v/>
      </c>
      <c r="V485" s="1" t="str">
        <f>IF(官網匯出!P485="",IF(G485="","",0),官網匯出!P485)</f>
        <v/>
      </c>
      <c r="W485" s="1" t="str">
        <f>IF(官網匯出!Q485="",IF(G485="","",0),官網匯出!Q485)</f>
        <v/>
      </c>
      <c r="X485" s="1" t="str">
        <f>IF(官網匯出!R485="","",官網匯出!R485)</f>
        <v/>
      </c>
      <c r="Y485" s="1" t="str">
        <f>IF(官網匯出!S485="","",官網匯出!S485)</f>
        <v/>
      </c>
      <c r="Z485" s="1" t="str">
        <f>IF(G485="","",官網匯出!T485)</f>
        <v/>
      </c>
      <c r="AA485" s="1" t="str">
        <f>IF(G485="","",官網匯出!AK485)</f>
        <v/>
      </c>
      <c r="AB485" s="1" t="str">
        <f>IF(G485="","",IF(官網匯出!V485="","",官網匯出!V485))</f>
        <v/>
      </c>
      <c r="AJ485" s="1" t="str">
        <f>IF(G485="","",IF(官網匯出!AE485="","",官網匯出!AE485))</f>
        <v/>
      </c>
      <c r="AK485" s="1" t="str">
        <f>IF(G485="","",IF(官網匯出!AD485="","",官網匯出!AD485))</f>
        <v/>
      </c>
      <c r="AL485" s="1" t="str">
        <f t="shared" si="90"/>
        <v>0</v>
      </c>
      <c r="AM485" s="1" t="str">
        <f>IF(官網匯出!AG485="","",官網匯出!AG485)</f>
        <v/>
      </c>
      <c r="AN485" s="1" t="str">
        <f>IF(G485="","",IF(官網匯出!AH485="","",官網匯出!AH485))</f>
        <v/>
      </c>
      <c r="AO485" s="14" t="str">
        <f t="shared" si="91"/>
        <v/>
      </c>
      <c r="AP485" s="14" t="str">
        <f t="shared" si="92"/>
        <v>1</v>
      </c>
      <c r="AQ485" s="14" t="str">
        <f t="shared" si="93"/>
        <v>0</v>
      </c>
      <c r="AR485" s="1" t="str">
        <f t="shared" si="94"/>
        <v/>
      </c>
      <c r="AS485" s="1" t="str">
        <f t="shared" si="95"/>
        <v/>
      </c>
      <c r="AT485" s="1" t="str">
        <f t="shared" si="96"/>
        <v/>
      </c>
      <c r="AU485" s="1" t="str">
        <f t="shared" si="87"/>
        <v/>
      </c>
      <c r="AV485" s="1" t="e">
        <f>IF(VLOOKUP(G485,官網匯出!A:AQ,42,FALSE)="","[黃金盾官網]",VLOOKUP(G485,官網匯出!A:AQ,42,FALSE))</f>
        <v>#N/A</v>
      </c>
      <c r="AW485" s="1" t="e">
        <f>IF(LEFT(VLOOKUP(G485,官網匯出!A:AS,43,FALSE),2)="","web",LEFT(VLOOKUP(G485,官網匯出!A:AS,43,FALSE),2))</f>
        <v>#N/A</v>
      </c>
      <c r="AX485" s="1" t="str">
        <f t="shared" si="97"/>
        <v>O</v>
      </c>
    </row>
    <row r="486" spans="1:50">
      <c r="A486" s="1" t="str">
        <f>IF(G486="","",VLOOKUP(官網轉換!AW486,團名!A:B,2,FALSE))</f>
        <v/>
      </c>
      <c r="B486" s="1" t="str">
        <f>IF(G486="","",IF(LEFT(VLOOKUP(G486,官網匯出!A:AQ,43,0),2)="wf",VLOOKUP(VLOOKUP(G486,官網匯出!A:AQ,43,0),團名!$I$1:$K$12,2,FALSE),"N0071"))</f>
        <v/>
      </c>
      <c r="C486" s="1" t="str">
        <f>IFERROR(VLOOKUP(官網匯出!D486,團名!E:G,3,FALSE),"")</f>
        <v/>
      </c>
      <c r="D486" s="1" t="str">
        <f t="shared" si="88"/>
        <v/>
      </c>
      <c r="E486" s="1" t="str">
        <f t="shared" si="89"/>
        <v/>
      </c>
      <c r="F486" s="1" t="str">
        <f>IF(官網匯出!F486="已付款","","B0012")</f>
        <v>B0012</v>
      </c>
      <c r="G486" s="1" t="str">
        <f>IF(官網匯出!A486="","",官網匯出!A486)</f>
        <v/>
      </c>
      <c r="H486" s="3" t="str">
        <f>IF(官網匯出!B486="","",官網匯出!B486)</f>
        <v/>
      </c>
      <c r="I486" s="1" t="str">
        <f>IF(官網匯出!C486="","",官網匯出!C486)</f>
        <v/>
      </c>
      <c r="J486" s="1" t="str">
        <f>IF(官網匯出!D486="","",官網匯出!D486)</f>
        <v/>
      </c>
      <c r="K486" s="3" t="str">
        <f>IF(官網匯出!E486="","",官網匯出!E486)</f>
        <v/>
      </c>
      <c r="L486" s="1" t="str">
        <f>IF(官網匯出!F486="","",官網匯出!F486)</f>
        <v/>
      </c>
      <c r="M486" s="1" t="str">
        <f>IF(官網匯出!G486="","",官網匯出!G486)</f>
        <v/>
      </c>
      <c r="N486" s="1" t="str">
        <f>IF(官網匯出!H486="","",官網匯出!H486)</f>
        <v/>
      </c>
      <c r="P486" s="1" t="str">
        <f>IF(官網匯出!J486="","",RIGHT(官網匯出!J486,LEN(官網匯出!J486)-2))</f>
        <v/>
      </c>
      <c r="Q486" s="1" t="str">
        <f>IF(官網匯出!K486="","",官網匯出!K486)</f>
        <v/>
      </c>
      <c r="R486" s="1" t="str">
        <f>IF(官網匯出!L486="","",官網匯出!L486)</f>
        <v/>
      </c>
      <c r="S486" s="1" t="str">
        <f>IF(官網匯出!M486="","",官網匯出!M486)</f>
        <v/>
      </c>
      <c r="T486" s="1" t="str">
        <f>IF(官網匯出!N486="","",官網匯出!N486)</f>
        <v/>
      </c>
      <c r="U486" s="1" t="str">
        <f>IF(官網匯出!O486="","",官網匯出!O486)</f>
        <v/>
      </c>
      <c r="V486" s="1" t="str">
        <f>IF(官網匯出!P486="",IF(G486="","",0),官網匯出!P486)</f>
        <v/>
      </c>
      <c r="W486" s="1" t="str">
        <f>IF(官網匯出!Q486="",IF(G486="","",0),官網匯出!Q486)</f>
        <v/>
      </c>
      <c r="X486" s="1" t="str">
        <f>IF(官網匯出!R486="","",官網匯出!R486)</f>
        <v/>
      </c>
      <c r="Y486" s="1" t="str">
        <f>IF(官網匯出!S486="","",官網匯出!S486)</f>
        <v/>
      </c>
      <c r="Z486" s="1" t="str">
        <f>IF(G486="","",官網匯出!T486)</f>
        <v/>
      </c>
      <c r="AA486" s="1" t="str">
        <f>IF(G486="","",官網匯出!AK486)</f>
        <v/>
      </c>
      <c r="AB486" s="1" t="str">
        <f>IF(G486="","",IF(官網匯出!V486="","",官網匯出!V486))</f>
        <v/>
      </c>
      <c r="AJ486" s="1" t="str">
        <f>IF(G486="","",IF(官網匯出!AE486="","",官網匯出!AE486))</f>
        <v/>
      </c>
      <c r="AK486" s="1" t="str">
        <f>IF(G486="","",IF(官網匯出!AD486="","",官網匯出!AD486))</f>
        <v/>
      </c>
      <c r="AL486" s="1" t="str">
        <f t="shared" si="90"/>
        <v>0</v>
      </c>
      <c r="AM486" s="1" t="str">
        <f>IF(官網匯出!AG486="","",官網匯出!AG486)</f>
        <v/>
      </c>
      <c r="AN486" s="1" t="str">
        <f>IF(G486="","",IF(官網匯出!AH486="","",官網匯出!AH486))</f>
        <v/>
      </c>
      <c r="AO486" s="14" t="str">
        <f t="shared" si="91"/>
        <v/>
      </c>
      <c r="AP486" s="14" t="str">
        <f t="shared" si="92"/>
        <v>1</v>
      </c>
      <c r="AQ486" s="14" t="str">
        <f t="shared" si="93"/>
        <v>0</v>
      </c>
      <c r="AR486" s="1" t="str">
        <f t="shared" si="94"/>
        <v/>
      </c>
      <c r="AS486" s="1" t="str">
        <f t="shared" si="95"/>
        <v/>
      </c>
      <c r="AT486" s="1" t="str">
        <f t="shared" si="96"/>
        <v/>
      </c>
      <c r="AU486" s="1" t="str">
        <f t="shared" si="87"/>
        <v/>
      </c>
      <c r="AV486" s="1" t="e">
        <f>IF(VLOOKUP(G486,官網匯出!A:AQ,42,FALSE)="","[黃金盾官網]",VLOOKUP(G486,官網匯出!A:AQ,42,FALSE))</f>
        <v>#N/A</v>
      </c>
      <c r="AW486" s="1" t="e">
        <f>IF(LEFT(VLOOKUP(G486,官網匯出!A:AS,43,FALSE),2)="","web",LEFT(VLOOKUP(G486,官網匯出!A:AS,43,FALSE),2))</f>
        <v>#N/A</v>
      </c>
      <c r="AX486" s="1" t="str">
        <f t="shared" si="97"/>
        <v>O</v>
      </c>
    </row>
    <row r="487" spans="1:50">
      <c r="A487" s="1" t="str">
        <f>IF(G487="","",VLOOKUP(官網轉換!AW487,團名!A:B,2,FALSE))</f>
        <v/>
      </c>
      <c r="B487" s="1" t="str">
        <f>IF(G487="","",IF(LEFT(VLOOKUP(G487,官網匯出!A:AQ,43,0),2)="wf",VLOOKUP(VLOOKUP(G487,官網匯出!A:AQ,43,0),團名!$I$1:$K$12,2,FALSE),"N0071"))</f>
        <v/>
      </c>
      <c r="C487" s="1" t="str">
        <f>IFERROR(VLOOKUP(官網匯出!D487,團名!E:G,3,FALSE),"")</f>
        <v/>
      </c>
      <c r="D487" s="1" t="str">
        <f t="shared" si="88"/>
        <v/>
      </c>
      <c r="E487" s="1" t="str">
        <f t="shared" si="89"/>
        <v/>
      </c>
      <c r="F487" s="1" t="str">
        <f>IF(官網匯出!F487="已付款","","B0012")</f>
        <v>B0012</v>
      </c>
      <c r="G487" s="1" t="str">
        <f>IF(官網匯出!A487="","",官網匯出!A487)</f>
        <v/>
      </c>
      <c r="H487" s="3" t="str">
        <f>IF(官網匯出!B487="","",官網匯出!B487)</f>
        <v/>
      </c>
      <c r="I487" s="1" t="str">
        <f>IF(官網匯出!C487="","",官網匯出!C487)</f>
        <v/>
      </c>
      <c r="J487" s="1" t="str">
        <f>IF(官網匯出!D487="","",官網匯出!D487)</f>
        <v/>
      </c>
      <c r="K487" s="3" t="str">
        <f>IF(官網匯出!E487="","",官網匯出!E487)</f>
        <v/>
      </c>
      <c r="L487" s="1" t="str">
        <f>IF(官網匯出!F487="","",官網匯出!F487)</f>
        <v/>
      </c>
      <c r="M487" s="1" t="str">
        <f>IF(官網匯出!G487="","",官網匯出!G487)</f>
        <v/>
      </c>
      <c r="N487" s="1" t="str">
        <f>IF(官網匯出!H487="","",官網匯出!H487)</f>
        <v/>
      </c>
      <c r="P487" s="1" t="str">
        <f>IF(官網匯出!J487="","",RIGHT(官網匯出!J487,LEN(官網匯出!J487)-2))</f>
        <v/>
      </c>
      <c r="Q487" s="1" t="str">
        <f>IF(官網匯出!K487="","",官網匯出!K487)</f>
        <v/>
      </c>
      <c r="R487" s="1" t="str">
        <f>IF(官網匯出!L487="","",官網匯出!L487)</f>
        <v/>
      </c>
      <c r="S487" s="1" t="str">
        <f>IF(官網匯出!M487="","",官網匯出!M487)</f>
        <v/>
      </c>
      <c r="T487" s="1" t="str">
        <f>IF(官網匯出!N487="","",官網匯出!N487)</f>
        <v/>
      </c>
      <c r="U487" s="1" t="str">
        <f>IF(官網匯出!O487="","",官網匯出!O487)</f>
        <v/>
      </c>
      <c r="V487" s="1" t="str">
        <f>IF(官網匯出!P487="",IF(G487="","",0),官網匯出!P487)</f>
        <v/>
      </c>
      <c r="W487" s="1" t="str">
        <f>IF(官網匯出!Q487="",IF(G487="","",0),官網匯出!Q487)</f>
        <v/>
      </c>
      <c r="X487" s="1" t="str">
        <f>IF(官網匯出!R487="","",官網匯出!R487)</f>
        <v/>
      </c>
      <c r="Y487" s="1" t="str">
        <f>IF(官網匯出!S487="","",官網匯出!S487)</f>
        <v/>
      </c>
      <c r="Z487" s="1" t="str">
        <f>IF(G487="","",官網匯出!T487)</f>
        <v/>
      </c>
      <c r="AA487" s="1" t="str">
        <f>IF(G487="","",官網匯出!AK487)</f>
        <v/>
      </c>
      <c r="AB487" s="1" t="str">
        <f>IF(G487="","",IF(官網匯出!V487="","",官網匯出!V487))</f>
        <v/>
      </c>
      <c r="AJ487" s="1" t="str">
        <f>IF(G487="","",IF(官網匯出!AE487="","",官網匯出!AE487))</f>
        <v/>
      </c>
      <c r="AK487" s="1" t="str">
        <f>IF(G487="","",IF(官網匯出!AD487="","",官網匯出!AD487))</f>
        <v/>
      </c>
      <c r="AL487" s="1" t="str">
        <f t="shared" si="90"/>
        <v>0</v>
      </c>
      <c r="AM487" s="1" t="str">
        <f>IF(官網匯出!AG487="","",官網匯出!AG487)</f>
        <v/>
      </c>
      <c r="AN487" s="1" t="str">
        <f>IF(G487="","",IF(官網匯出!AH487="","",官網匯出!AH487))</f>
        <v/>
      </c>
      <c r="AO487" s="14" t="str">
        <f t="shared" si="91"/>
        <v/>
      </c>
      <c r="AP487" s="14" t="str">
        <f t="shared" si="92"/>
        <v>1</v>
      </c>
      <c r="AQ487" s="14" t="str">
        <f t="shared" si="93"/>
        <v>0</v>
      </c>
      <c r="AR487" s="1" t="str">
        <f t="shared" si="94"/>
        <v/>
      </c>
      <c r="AS487" s="1" t="str">
        <f t="shared" si="95"/>
        <v/>
      </c>
      <c r="AT487" s="1" t="str">
        <f t="shared" si="96"/>
        <v/>
      </c>
      <c r="AU487" s="1" t="str">
        <f t="shared" si="87"/>
        <v/>
      </c>
      <c r="AV487" s="1" t="e">
        <f>IF(VLOOKUP(G487,官網匯出!A:AQ,42,FALSE)="","[黃金盾官網]",VLOOKUP(G487,官網匯出!A:AQ,42,FALSE))</f>
        <v>#N/A</v>
      </c>
      <c r="AW487" s="1" t="e">
        <f>IF(LEFT(VLOOKUP(G487,官網匯出!A:AS,43,FALSE),2)="","web",LEFT(VLOOKUP(G487,官網匯出!A:AS,43,FALSE),2))</f>
        <v>#N/A</v>
      </c>
      <c r="AX487" s="1" t="str">
        <f t="shared" si="97"/>
        <v>O</v>
      </c>
    </row>
    <row r="488" spans="1:50">
      <c r="A488" s="1" t="str">
        <f>IF(G488="","",VLOOKUP(官網轉換!AW488,團名!A:B,2,FALSE))</f>
        <v/>
      </c>
      <c r="B488" s="1" t="str">
        <f>IF(G488="","",IF(LEFT(VLOOKUP(G488,官網匯出!A:AQ,43,0),2)="wf",VLOOKUP(VLOOKUP(G488,官網匯出!A:AQ,43,0),團名!$I$1:$K$12,2,FALSE),"N0071"))</f>
        <v/>
      </c>
      <c r="C488" s="1" t="str">
        <f>IFERROR(VLOOKUP(官網匯出!D488,團名!E:G,3,FALSE),"")</f>
        <v/>
      </c>
      <c r="D488" s="1" t="str">
        <f t="shared" si="88"/>
        <v/>
      </c>
      <c r="E488" s="1" t="str">
        <f t="shared" si="89"/>
        <v/>
      </c>
      <c r="F488" s="1" t="str">
        <f>IF(官網匯出!F488="已付款","","B0012")</f>
        <v>B0012</v>
      </c>
      <c r="G488" s="1" t="str">
        <f>IF(官網匯出!A488="","",官網匯出!A488)</f>
        <v/>
      </c>
      <c r="H488" s="3" t="str">
        <f>IF(官網匯出!B488="","",官網匯出!B488)</f>
        <v/>
      </c>
      <c r="I488" s="1" t="str">
        <f>IF(官網匯出!C488="","",官網匯出!C488)</f>
        <v/>
      </c>
      <c r="J488" s="1" t="str">
        <f>IF(官網匯出!D488="","",官網匯出!D488)</f>
        <v/>
      </c>
      <c r="K488" s="3" t="str">
        <f>IF(官網匯出!E488="","",官網匯出!E488)</f>
        <v/>
      </c>
      <c r="L488" s="1" t="str">
        <f>IF(官網匯出!F488="","",官網匯出!F488)</f>
        <v/>
      </c>
      <c r="M488" s="1" t="str">
        <f>IF(官網匯出!G488="","",官網匯出!G488)</f>
        <v/>
      </c>
      <c r="N488" s="1" t="str">
        <f>IF(官網匯出!H488="","",官網匯出!H488)</f>
        <v/>
      </c>
      <c r="P488" s="1" t="str">
        <f>IF(官網匯出!J488="","",RIGHT(官網匯出!J488,LEN(官網匯出!J488)-2))</f>
        <v/>
      </c>
      <c r="Q488" s="1" t="str">
        <f>IF(官網匯出!K488="","",官網匯出!K488)</f>
        <v/>
      </c>
      <c r="R488" s="1" t="str">
        <f>IF(官網匯出!L488="","",官網匯出!L488)</f>
        <v/>
      </c>
      <c r="S488" s="1" t="str">
        <f>IF(官網匯出!M488="","",官網匯出!M488)</f>
        <v/>
      </c>
      <c r="T488" s="1" t="str">
        <f>IF(官網匯出!N488="","",官網匯出!N488)</f>
        <v/>
      </c>
      <c r="U488" s="1" t="str">
        <f>IF(官網匯出!O488="","",官網匯出!O488)</f>
        <v/>
      </c>
      <c r="V488" s="1" t="str">
        <f>IF(官網匯出!P488="",IF(G488="","",0),官網匯出!P488)</f>
        <v/>
      </c>
      <c r="W488" s="1" t="str">
        <f>IF(官網匯出!Q488="",IF(G488="","",0),官網匯出!Q488)</f>
        <v/>
      </c>
      <c r="X488" s="1" t="str">
        <f>IF(官網匯出!R488="","",官網匯出!R488)</f>
        <v/>
      </c>
      <c r="Y488" s="1" t="str">
        <f>IF(官網匯出!S488="","",官網匯出!S488)</f>
        <v/>
      </c>
      <c r="Z488" s="1" t="str">
        <f>IF(G488="","",官網匯出!T488)</f>
        <v/>
      </c>
      <c r="AA488" s="1" t="str">
        <f>IF(G488="","",官網匯出!AK488)</f>
        <v/>
      </c>
      <c r="AB488" s="1" t="str">
        <f>IF(G488="","",IF(官網匯出!V488="","",官網匯出!V488))</f>
        <v/>
      </c>
      <c r="AJ488" s="1" t="str">
        <f>IF(G488="","",IF(官網匯出!AE488="","",官網匯出!AE488))</f>
        <v/>
      </c>
      <c r="AK488" s="1" t="str">
        <f>IF(G488="","",IF(官網匯出!AD488="","",官網匯出!AD488))</f>
        <v/>
      </c>
      <c r="AL488" s="1" t="str">
        <f t="shared" si="90"/>
        <v>0</v>
      </c>
      <c r="AM488" s="1" t="str">
        <f>IF(官網匯出!AG488="","",官網匯出!AG488)</f>
        <v/>
      </c>
      <c r="AN488" s="1" t="str">
        <f>IF(G488="","",IF(官網匯出!AH488="","",官網匯出!AH488))</f>
        <v/>
      </c>
      <c r="AO488" s="14" t="str">
        <f t="shared" si="91"/>
        <v/>
      </c>
      <c r="AP488" s="14" t="str">
        <f t="shared" si="92"/>
        <v>1</v>
      </c>
      <c r="AQ488" s="14" t="str">
        <f t="shared" si="93"/>
        <v>0</v>
      </c>
      <c r="AR488" s="1" t="str">
        <f t="shared" si="94"/>
        <v/>
      </c>
      <c r="AS488" s="1" t="str">
        <f t="shared" si="95"/>
        <v/>
      </c>
      <c r="AT488" s="1" t="str">
        <f t="shared" si="96"/>
        <v/>
      </c>
      <c r="AU488" s="1" t="str">
        <f t="shared" si="87"/>
        <v/>
      </c>
      <c r="AV488" s="1" t="e">
        <f>IF(VLOOKUP(G488,官網匯出!A:AQ,42,FALSE)="","[黃金盾官網]",VLOOKUP(G488,官網匯出!A:AQ,42,FALSE))</f>
        <v>#N/A</v>
      </c>
      <c r="AW488" s="1" t="e">
        <f>IF(LEFT(VLOOKUP(G488,官網匯出!A:AS,43,FALSE),2)="","web",LEFT(VLOOKUP(G488,官網匯出!A:AS,43,FALSE),2))</f>
        <v>#N/A</v>
      </c>
      <c r="AX488" s="1" t="str">
        <f t="shared" si="97"/>
        <v>O</v>
      </c>
    </row>
    <row r="489" spans="1:50">
      <c r="A489" s="1" t="str">
        <f>IF(G489="","",VLOOKUP(官網轉換!AW489,團名!A:B,2,FALSE))</f>
        <v/>
      </c>
      <c r="B489" s="1" t="str">
        <f>IF(G489="","",IF(LEFT(VLOOKUP(G489,官網匯出!A:AQ,43,0),2)="wf",VLOOKUP(VLOOKUP(G489,官網匯出!A:AQ,43,0),團名!$I$1:$K$12,2,FALSE),"N0071"))</f>
        <v/>
      </c>
      <c r="C489" s="1" t="str">
        <f>IFERROR(VLOOKUP(官網匯出!D489,團名!E:G,3,FALSE),"")</f>
        <v/>
      </c>
      <c r="D489" s="1" t="str">
        <f t="shared" si="88"/>
        <v/>
      </c>
      <c r="E489" s="1" t="str">
        <f t="shared" si="89"/>
        <v/>
      </c>
      <c r="F489" s="1" t="str">
        <f>IF(官網匯出!F489="已付款","","B0012")</f>
        <v>B0012</v>
      </c>
      <c r="G489" s="1" t="str">
        <f>IF(官網匯出!A489="","",官網匯出!A489)</f>
        <v/>
      </c>
      <c r="H489" s="3" t="str">
        <f>IF(官網匯出!B489="","",官網匯出!B489)</f>
        <v/>
      </c>
      <c r="I489" s="1" t="str">
        <f>IF(官網匯出!C489="","",官網匯出!C489)</f>
        <v/>
      </c>
      <c r="J489" s="1" t="str">
        <f>IF(官網匯出!D489="","",官網匯出!D489)</f>
        <v/>
      </c>
      <c r="K489" s="3" t="str">
        <f>IF(官網匯出!E489="","",官網匯出!E489)</f>
        <v/>
      </c>
      <c r="L489" s="1" t="str">
        <f>IF(官網匯出!F489="","",官網匯出!F489)</f>
        <v/>
      </c>
      <c r="M489" s="1" t="str">
        <f>IF(官網匯出!G489="","",官網匯出!G489)</f>
        <v/>
      </c>
      <c r="N489" s="1" t="str">
        <f>IF(官網匯出!H489="","",官網匯出!H489)</f>
        <v/>
      </c>
      <c r="P489" s="1" t="str">
        <f>IF(官網匯出!J489="","",RIGHT(官網匯出!J489,LEN(官網匯出!J489)-2))</f>
        <v/>
      </c>
      <c r="Q489" s="1" t="str">
        <f>IF(官網匯出!K489="","",官網匯出!K489)</f>
        <v/>
      </c>
      <c r="R489" s="1" t="str">
        <f>IF(官網匯出!L489="","",官網匯出!L489)</f>
        <v/>
      </c>
      <c r="S489" s="1" t="str">
        <f>IF(官網匯出!M489="","",官網匯出!M489)</f>
        <v/>
      </c>
      <c r="T489" s="1" t="str">
        <f>IF(官網匯出!N489="","",官網匯出!N489)</f>
        <v/>
      </c>
      <c r="U489" s="1" t="str">
        <f>IF(官網匯出!O489="","",官網匯出!O489)</f>
        <v/>
      </c>
      <c r="V489" s="1" t="str">
        <f>IF(官網匯出!P489="",IF(G489="","",0),官網匯出!P489)</f>
        <v/>
      </c>
      <c r="W489" s="1" t="str">
        <f>IF(官網匯出!Q489="",IF(G489="","",0),官網匯出!Q489)</f>
        <v/>
      </c>
      <c r="X489" s="1" t="str">
        <f>IF(官網匯出!R489="","",官網匯出!R489)</f>
        <v/>
      </c>
      <c r="Y489" s="1" t="str">
        <f>IF(官網匯出!S489="","",官網匯出!S489)</f>
        <v/>
      </c>
      <c r="Z489" s="1" t="str">
        <f>IF(G489="","",官網匯出!T489)</f>
        <v/>
      </c>
      <c r="AA489" s="1" t="str">
        <f>IF(G489="","",官網匯出!AK489)</f>
        <v/>
      </c>
      <c r="AB489" s="1" t="str">
        <f>IF(G489="","",IF(官網匯出!V489="","",官網匯出!V489))</f>
        <v/>
      </c>
      <c r="AJ489" s="1" t="str">
        <f>IF(G489="","",IF(官網匯出!AE489="","",官網匯出!AE489))</f>
        <v/>
      </c>
      <c r="AK489" s="1" t="str">
        <f>IF(G489="","",IF(官網匯出!AD489="","",官網匯出!AD489))</f>
        <v/>
      </c>
      <c r="AL489" s="1" t="str">
        <f t="shared" si="90"/>
        <v>0</v>
      </c>
      <c r="AM489" s="1" t="str">
        <f>IF(官網匯出!AG489="","",官網匯出!AG489)</f>
        <v/>
      </c>
      <c r="AN489" s="1" t="str">
        <f>IF(G489="","",IF(官網匯出!AH489="","",官網匯出!AH489))</f>
        <v/>
      </c>
      <c r="AO489" s="14" t="str">
        <f t="shared" si="91"/>
        <v/>
      </c>
      <c r="AP489" s="14" t="str">
        <f t="shared" si="92"/>
        <v>1</v>
      </c>
      <c r="AQ489" s="14" t="str">
        <f t="shared" si="93"/>
        <v>0</v>
      </c>
      <c r="AR489" s="1" t="str">
        <f t="shared" si="94"/>
        <v/>
      </c>
      <c r="AS489" s="1" t="str">
        <f t="shared" si="95"/>
        <v/>
      </c>
      <c r="AT489" s="1" t="str">
        <f t="shared" si="96"/>
        <v/>
      </c>
      <c r="AU489" s="1" t="str">
        <f t="shared" si="87"/>
        <v/>
      </c>
      <c r="AV489" s="1" t="e">
        <f>IF(VLOOKUP(G489,官網匯出!A:AQ,42,FALSE)="","[黃金盾官網]",VLOOKUP(G489,官網匯出!A:AQ,42,FALSE))</f>
        <v>#N/A</v>
      </c>
      <c r="AW489" s="1" t="e">
        <f>IF(LEFT(VLOOKUP(G489,官網匯出!A:AS,43,FALSE),2)="","web",LEFT(VLOOKUP(G489,官網匯出!A:AS,43,FALSE),2))</f>
        <v>#N/A</v>
      </c>
      <c r="AX489" s="1" t="str">
        <f t="shared" si="97"/>
        <v>O</v>
      </c>
    </row>
    <row r="490" spans="1:50">
      <c r="A490" s="1" t="str">
        <f>IF(G490="","",VLOOKUP(官網轉換!AW490,團名!A:B,2,FALSE))</f>
        <v/>
      </c>
      <c r="B490" s="1" t="str">
        <f>IF(G490="","",IF(LEFT(VLOOKUP(G490,官網匯出!A:AQ,43,0),2)="wf",VLOOKUP(VLOOKUP(G490,官網匯出!A:AQ,43,0),團名!$I$1:$K$12,2,FALSE),"N0071"))</f>
        <v/>
      </c>
      <c r="C490" s="1" t="str">
        <f>IFERROR(VLOOKUP(官網匯出!D490,團名!E:G,3,FALSE),"")</f>
        <v/>
      </c>
      <c r="D490" s="1" t="str">
        <f t="shared" si="88"/>
        <v/>
      </c>
      <c r="E490" s="1" t="str">
        <f t="shared" si="89"/>
        <v/>
      </c>
      <c r="F490" s="1" t="str">
        <f>IF(官網匯出!F490="已付款","","B0012")</f>
        <v>B0012</v>
      </c>
      <c r="G490" s="1" t="str">
        <f>IF(官網匯出!A490="","",官網匯出!A490)</f>
        <v/>
      </c>
      <c r="H490" s="3" t="str">
        <f>IF(官網匯出!B490="","",官網匯出!B490)</f>
        <v/>
      </c>
      <c r="I490" s="1" t="str">
        <f>IF(官網匯出!C490="","",官網匯出!C490)</f>
        <v/>
      </c>
      <c r="J490" s="1" t="str">
        <f>IF(官網匯出!D490="","",官網匯出!D490)</f>
        <v/>
      </c>
      <c r="K490" s="3" t="str">
        <f>IF(官網匯出!E490="","",官網匯出!E490)</f>
        <v/>
      </c>
      <c r="L490" s="1" t="str">
        <f>IF(官網匯出!F490="","",官網匯出!F490)</f>
        <v/>
      </c>
      <c r="M490" s="1" t="str">
        <f>IF(官網匯出!G490="","",官網匯出!G490)</f>
        <v/>
      </c>
      <c r="N490" s="1" t="str">
        <f>IF(官網匯出!H490="","",官網匯出!H490)</f>
        <v/>
      </c>
      <c r="P490" s="1" t="str">
        <f>IF(官網匯出!J490="","",RIGHT(官網匯出!J490,LEN(官網匯出!J490)-2))</f>
        <v/>
      </c>
      <c r="Q490" s="1" t="str">
        <f>IF(官網匯出!K490="","",官網匯出!K490)</f>
        <v/>
      </c>
      <c r="R490" s="1" t="str">
        <f>IF(官網匯出!L490="","",官網匯出!L490)</f>
        <v/>
      </c>
      <c r="S490" s="1" t="str">
        <f>IF(官網匯出!M490="","",官網匯出!M490)</f>
        <v/>
      </c>
      <c r="T490" s="1" t="str">
        <f>IF(官網匯出!N490="","",官網匯出!N490)</f>
        <v/>
      </c>
      <c r="U490" s="1" t="str">
        <f>IF(官網匯出!O490="","",官網匯出!O490)</f>
        <v/>
      </c>
      <c r="V490" s="1" t="str">
        <f>IF(官網匯出!P490="",IF(G490="","",0),官網匯出!P490)</f>
        <v/>
      </c>
      <c r="W490" s="1" t="str">
        <f>IF(官網匯出!Q490="",IF(G490="","",0),官網匯出!Q490)</f>
        <v/>
      </c>
      <c r="X490" s="1" t="str">
        <f>IF(官網匯出!R490="","",官網匯出!R490)</f>
        <v/>
      </c>
      <c r="Y490" s="1" t="str">
        <f>IF(官網匯出!S490="","",官網匯出!S490)</f>
        <v/>
      </c>
      <c r="Z490" s="1" t="str">
        <f>IF(G490="","",官網匯出!T490)</f>
        <v/>
      </c>
      <c r="AA490" s="1" t="str">
        <f>IF(G490="","",官網匯出!AK490)</f>
        <v/>
      </c>
      <c r="AB490" s="1" t="str">
        <f>IF(G490="","",IF(官網匯出!V490="","",官網匯出!V490))</f>
        <v/>
      </c>
      <c r="AJ490" s="1" t="str">
        <f>IF(G490="","",IF(官網匯出!AE490="","",官網匯出!AE490))</f>
        <v/>
      </c>
      <c r="AK490" s="1" t="str">
        <f>IF(G490="","",IF(官網匯出!AD490="","",官網匯出!AD490))</f>
        <v/>
      </c>
      <c r="AL490" s="1" t="str">
        <f t="shared" si="90"/>
        <v>0</v>
      </c>
      <c r="AM490" s="1" t="str">
        <f>IF(官網匯出!AG490="","",官網匯出!AG490)</f>
        <v/>
      </c>
      <c r="AN490" s="1" t="str">
        <f>IF(G490="","",IF(官網匯出!AH490="","",官網匯出!AH490))</f>
        <v/>
      </c>
      <c r="AO490" s="14" t="str">
        <f t="shared" si="91"/>
        <v/>
      </c>
      <c r="AP490" s="14" t="str">
        <f t="shared" si="92"/>
        <v>1</v>
      </c>
      <c r="AQ490" s="14" t="str">
        <f t="shared" si="93"/>
        <v>0</v>
      </c>
      <c r="AR490" s="1" t="str">
        <f t="shared" si="94"/>
        <v/>
      </c>
      <c r="AS490" s="1" t="str">
        <f t="shared" si="95"/>
        <v/>
      </c>
      <c r="AT490" s="1" t="str">
        <f t="shared" si="96"/>
        <v/>
      </c>
      <c r="AU490" s="1" t="str">
        <f t="shared" si="87"/>
        <v/>
      </c>
      <c r="AV490" s="1" t="e">
        <f>IF(VLOOKUP(G490,官網匯出!A:AQ,42,FALSE)="","[黃金盾官網]",VLOOKUP(G490,官網匯出!A:AQ,42,FALSE))</f>
        <v>#N/A</v>
      </c>
      <c r="AW490" s="1" t="e">
        <f>IF(LEFT(VLOOKUP(G490,官網匯出!A:AS,43,FALSE),2)="","web",LEFT(VLOOKUP(G490,官網匯出!A:AS,43,FALSE),2))</f>
        <v>#N/A</v>
      </c>
      <c r="AX490" s="1" t="str">
        <f t="shared" si="97"/>
        <v>O</v>
      </c>
    </row>
    <row r="491" spans="1:50">
      <c r="A491" s="1" t="str">
        <f>IF(G491="","",VLOOKUP(官網轉換!AW491,團名!A:B,2,FALSE))</f>
        <v/>
      </c>
      <c r="B491" s="1" t="str">
        <f>IF(G491="","",IF(LEFT(VLOOKUP(G491,官網匯出!A:AQ,43,0),2)="wf",VLOOKUP(VLOOKUP(G491,官網匯出!A:AQ,43,0),團名!$I$1:$K$12,2,FALSE),"N0071"))</f>
        <v/>
      </c>
      <c r="C491" s="1" t="str">
        <f>IFERROR(VLOOKUP(官網匯出!D491,團名!E:G,3,FALSE),"")</f>
        <v/>
      </c>
      <c r="D491" s="1" t="str">
        <f t="shared" si="88"/>
        <v/>
      </c>
      <c r="E491" s="1" t="str">
        <f t="shared" si="89"/>
        <v/>
      </c>
      <c r="F491" s="1" t="str">
        <f>IF(官網匯出!F491="已付款","","B0012")</f>
        <v>B0012</v>
      </c>
      <c r="G491" s="1" t="str">
        <f>IF(官網匯出!A491="","",官網匯出!A491)</f>
        <v/>
      </c>
      <c r="H491" s="3" t="str">
        <f>IF(官網匯出!B491="","",官網匯出!B491)</f>
        <v/>
      </c>
      <c r="I491" s="1" t="str">
        <f>IF(官網匯出!C491="","",官網匯出!C491)</f>
        <v/>
      </c>
      <c r="J491" s="1" t="str">
        <f>IF(官網匯出!D491="","",官網匯出!D491)</f>
        <v/>
      </c>
      <c r="K491" s="3" t="str">
        <f>IF(官網匯出!E491="","",官網匯出!E491)</f>
        <v/>
      </c>
      <c r="L491" s="1" t="str">
        <f>IF(官網匯出!F491="","",官網匯出!F491)</f>
        <v/>
      </c>
      <c r="M491" s="1" t="str">
        <f>IF(官網匯出!G491="","",官網匯出!G491)</f>
        <v/>
      </c>
      <c r="N491" s="1" t="str">
        <f>IF(官網匯出!H491="","",官網匯出!H491)</f>
        <v/>
      </c>
      <c r="P491" s="1" t="str">
        <f>IF(官網匯出!J491="","",RIGHT(官網匯出!J491,LEN(官網匯出!J491)-2))</f>
        <v/>
      </c>
      <c r="Q491" s="1" t="str">
        <f>IF(官網匯出!K491="","",官網匯出!K491)</f>
        <v/>
      </c>
      <c r="R491" s="1" t="str">
        <f>IF(官網匯出!L491="","",官網匯出!L491)</f>
        <v/>
      </c>
      <c r="S491" s="1" t="str">
        <f>IF(官網匯出!M491="","",官網匯出!M491)</f>
        <v/>
      </c>
      <c r="T491" s="1" t="str">
        <f>IF(官網匯出!N491="","",官網匯出!N491)</f>
        <v/>
      </c>
      <c r="U491" s="1" t="str">
        <f>IF(官網匯出!O491="","",官網匯出!O491)</f>
        <v/>
      </c>
      <c r="V491" s="1" t="str">
        <f>IF(官網匯出!P491="",IF(G491="","",0),官網匯出!P491)</f>
        <v/>
      </c>
      <c r="W491" s="1" t="str">
        <f>IF(官網匯出!Q491="",IF(G491="","",0),官網匯出!Q491)</f>
        <v/>
      </c>
      <c r="X491" s="1" t="str">
        <f>IF(官網匯出!R491="","",官網匯出!R491)</f>
        <v/>
      </c>
      <c r="Y491" s="1" t="str">
        <f>IF(官網匯出!S491="","",官網匯出!S491)</f>
        <v/>
      </c>
      <c r="Z491" s="1" t="str">
        <f>IF(G491="","",官網匯出!T491)</f>
        <v/>
      </c>
      <c r="AA491" s="1" t="str">
        <f>IF(G491="","",官網匯出!AK491)</f>
        <v/>
      </c>
      <c r="AB491" s="1" t="str">
        <f>IF(G491="","",IF(官網匯出!V491="","",官網匯出!V491))</f>
        <v/>
      </c>
      <c r="AJ491" s="1" t="str">
        <f>IF(G491="","",IF(官網匯出!AE491="","",官網匯出!AE491))</f>
        <v/>
      </c>
      <c r="AK491" s="1" t="str">
        <f>IF(G491="","",IF(官網匯出!AD491="","",官網匯出!AD491))</f>
        <v/>
      </c>
      <c r="AL491" s="1" t="str">
        <f t="shared" si="90"/>
        <v>0</v>
      </c>
      <c r="AM491" s="1" t="str">
        <f>IF(官網匯出!AG491="","",官網匯出!AG491)</f>
        <v/>
      </c>
      <c r="AN491" s="1" t="str">
        <f>IF(G491="","",IF(官網匯出!AH491="","",官網匯出!AH491))</f>
        <v/>
      </c>
      <c r="AO491" s="14" t="str">
        <f t="shared" si="91"/>
        <v/>
      </c>
      <c r="AP491" s="14" t="str">
        <f t="shared" si="92"/>
        <v>1</v>
      </c>
      <c r="AQ491" s="14" t="str">
        <f t="shared" si="93"/>
        <v>0</v>
      </c>
      <c r="AR491" s="1" t="str">
        <f t="shared" si="94"/>
        <v/>
      </c>
      <c r="AS491" s="1" t="str">
        <f t="shared" si="95"/>
        <v/>
      </c>
      <c r="AT491" s="1" t="str">
        <f t="shared" si="96"/>
        <v/>
      </c>
      <c r="AU491" s="1" t="str">
        <f t="shared" si="87"/>
        <v/>
      </c>
      <c r="AV491" s="1" t="e">
        <f>IF(VLOOKUP(G491,官網匯出!A:AQ,42,FALSE)="","[黃金盾官網]",VLOOKUP(G491,官網匯出!A:AQ,42,FALSE))</f>
        <v>#N/A</v>
      </c>
      <c r="AW491" s="1" t="e">
        <f>IF(LEFT(VLOOKUP(G491,官網匯出!A:AS,43,FALSE),2)="","web",LEFT(VLOOKUP(G491,官網匯出!A:AS,43,FALSE),2))</f>
        <v>#N/A</v>
      </c>
      <c r="AX491" s="1" t="str">
        <f t="shared" si="97"/>
        <v>O</v>
      </c>
    </row>
    <row r="492" spans="1:50">
      <c r="A492" s="1" t="str">
        <f>IF(G492="","",VLOOKUP(官網轉換!AW492,團名!A:B,2,FALSE))</f>
        <v/>
      </c>
      <c r="B492" s="1" t="str">
        <f>IF(G492="","",IF(LEFT(VLOOKUP(G492,官網匯出!A:AQ,43,0),2)="wf",VLOOKUP(VLOOKUP(G492,官網匯出!A:AQ,43,0),團名!$I$1:$K$12,2,FALSE),"N0071"))</f>
        <v/>
      </c>
      <c r="C492" s="1" t="str">
        <f>IFERROR(VLOOKUP(官網匯出!D492,團名!E:G,3,FALSE),"")</f>
        <v/>
      </c>
      <c r="D492" s="1" t="str">
        <f t="shared" si="88"/>
        <v/>
      </c>
      <c r="E492" s="1" t="str">
        <f t="shared" si="89"/>
        <v/>
      </c>
      <c r="F492" s="1" t="str">
        <f>IF(官網匯出!F492="已付款","","B0012")</f>
        <v>B0012</v>
      </c>
      <c r="G492" s="1" t="str">
        <f>IF(官網匯出!A492="","",官網匯出!A492)</f>
        <v/>
      </c>
      <c r="H492" s="3" t="str">
        <f>IF(官網匯出!B492="","",官網匯出!B492)</f>
        <v/>
      </c>
      <c r="I492" s="1" t="str">
        <f>IF(官網匯出!C492="","",官網匯出!C492)</f>
        <v/>
      </c>
      <c r="J492" s="1" t="str">
        <f>IF(官網匯出!D492="","",官網匯出!D492)</f>
        <v/>
      </c>
      <c r="K492" s="3" t="str">
        <f>IF(官網匯出!E492="","",官網匯出!E492)</f>
        <v/>
      </c>
      <c r="L492" s="1" t="str">
        <f>IF(官網匯出!F492="","",官網匯出!F492)</f>
        <v/>
      </c>
      <c r="M492" s="1" t="str">
        <f>IF(官網匯出!G492="","",官網匯出!G492)</f>
        <v/>
      </c>
      <c r="N492" s="1" t="str">
        <f>IF(官網匯出!H492="","",官網匯出!H492)</f>
        <v/>
      </c>
      <c r="P492" s="1" t="str">
        <f>IF(官網匯出!J492="","",RIGHT(官網匯出!J492,LEN(官網匯出!J492)-2))</f>
        <v/>
      </c>
      <c r="Q492" s="1" t="str">
        <f>IF(官網匯出!K492="","",官網匯出!K492)</f>
        <v/>
      </c>
      <c r="R492" s="1" t="str">
        <f>IF(官網匯出!L492="","",官網匯出!L492)</f>
        <v/>
      </c>
      <c r="S492" s="1" t="str">
        <f>IF(官網匯出!M492="","",官網匯出!M492)</f>
        <v/>
      </c>
      <c r="T492" s="1" t="str">
        <f>IF(官網匯出!N492="","",官網匯出!N492)</f>
        <v/>
      </c>
      <c r="U492" s="1" t="str">
        <f>IF(官網匯出!O492="","",官網匯出!O492)</f>
        <v/>
      </c>
      <c r="V492" s="1" t="str">
        <f>IF(官網匯出!P492="",IF(G492="","",0),官網匯出!P492)</f>
        <v/>
      </c>
      <c r="W492" s="1" t="str">
        <f>IF(官網匯出!Q492="",IF(G492="","",0),官網匯出!Q492)</f>
        <v/>
      </c>
      <c r="X492" s="1" t="str">
        <f>IF(官網匯出!R492="","",官網匯出!R492)</f>
        <v/>
      </c>
      <c r="Y492" s="1" t="str">
        <f>IF(官網匯出!S492="","",官網匯出!S492)</f>
        <v/>
      </c>
      <c r="Z492" s="1" t="str">
        <f>IF(G492="","",官網匯出!T492)</f>
        <v/>
      </c>
      <c r="AA492" s="1" t="str">
        <f>IF(G492="","",官網匯出!AK492)</f>
        <v/>
      </c>
      <c r="AB492" s="1" t="str">
        <f>IF(G492="","",IF(官網匯出!V492="","",官網匯出!V492))</f>
        <v/>
      </c>
      <c r="AJ492" s="1" t="str">
        <f>IF(G492="","",IF(官網匯出!AE492="","",官網匯出!AE492))</f>
        <v/>
      </c>
      <c r="AK492" s="1" t="str">
        <f>IF(G492="","",IF(官網匯出!AD492="","",官網匯出!AD492))</f>
        <v/>
      </c>
      <c r="AL492" s="1" t="str">
        <f t="shared" si="90"/>
        <v>0</v>
      </c>
      <c r="AM492" s="1" t="str">
        <f>IF(官網匯出!AG492="","",官網匯出!AG492)</f>
        <v/>
      </c>
      <c r="AN492" s="1" t="str">
        <f>IF(G492="","",IF(官網匯出!AH492="","",官網匯出!AH492))</f>
        <v/>
      </c>
      <c r="AO492" s="14" t="str">
        <f t="shared" si="91"/>
        <v/>
      </c>
      <c r="AP492" s="14" t="str">
        <f t="shared" si="92"/>
        <v>1</v>
      </c>
      <c r="AQ492" s="14" t="str">
        <f t="shared" si="93"/>
        <v>0</v>
      </c>
      <c r="AR492" s="1" t="str">
        <f t="shared" si="94"/>
        <v/>
      </c>
      <c r="AS492" s="1" t="str">
        <f t="shared" si="95"/>
        <v/>
      </c>
      <c r="AT492" s="1" t="str">
        <f t="shared" si="96"/>
        <v/>
      </c>
      <c r="AU492" s="1" t="str">
        <f t="shared" si="87"/>
        <v/>
      </c>
      <c r="AV492" s="1" t="e">
        <f>IF(VLOOKUP(G492,官網匯出!A:AQ,42,FALSE)="","[黃金盾官網]",VLOOKUP(G492,官網匯出!A:AQ,42,FALSE))</f>
        <v>#N/A</v>
      </c>
      <c r="AW492" s="1" t="e">
        <f>IF(LEFT(VLOOKUP(G492,官網匯出!A:AS,43,FALSE),2)="","web",LEFT(VLOOKUP(G492,官網匯出!A:AS,43,FALSE),2))</f>
        <v>#N/A</v>
      </c>
      <c r="AX492" s="1" t="str">
        <f t="shared" si="97"/>
        <v>O</v>
      </c>
    </row>
    <row r="493" spans="1:50">
      <c r="A493" s="1" t="str">
        <f>IF(G493="","",VLOOKUP(官網轉換!AW493,團名!A:B,2,FALSE))</f>
        <v/>
      </c>
      <c r="B493" s="1" t="str">
        <f>IF(G493="","",IF(LEFT(VLOOKUP(G493,官網匯出!A:AQ,43,0),2)="wf",VLOOKUP(VLOOKUP(G493,官網匯出!A:AQ,43,0),團名!$I$1:$K$12,2,FALSE),"N0071"))</f>
        <v/>
      </c>
      <c r="C493" s="1" t="str">
        <f>IFERROR(VLOOKUP(官網匯出!D493,團名!E:G,3,FALSE),"")</f>
        <v/>
      </c>
      <c r="D493" s="1" t="str">
        <f t="shared" si="88"/>
        <v/>
      </c>
      <c r="E493" s="1" t="str">
        <f t="shared" si="89"/>
        <v/>
      </c>
      <c r="F493" s="1" t="str">
        <f>IF(官網匯出!F493="已付款","","B0012")</f>
        <v>B0012</v>
      </c>
      <c r="G493" s="1" t="str">
        <f>IF(官網匯出!A493="","",官網匯出!A493)</f>
        <v/>
      </c>
      <c r="H493" s="3" t="str">
        <f>IF(官網匯出!B493="","",官網匯出!B493)</f>
        <v/>
      </c>
      <c r="I493" s="1" t="str">
        <f>IF(官網匯出!C493="","",官網匯出!C493)</f>
        <v/>
      </c>
      <c r="J493" s="1" t="str">
        <f>IF(官網匯出!D493="","",官網匯出!D493)</f>
        <v/>
      </c>
      <c r="K493" s="3" t="str">
        <f>IF(官網匯出!E493="","",官網匯出!E493)</f>
        <v/>
      </c>
      <c r="L493" s="1" t="str">
        <f>IF(官網匯出!F493="","",官網匯出!F493)</f>
        <v/>
      </c>
      <c r="M493" s="1" t="str">
        <f>IF(官網匯出!G493="","",官網匯出!G493)</f>
        <v/>
      </c>
      <c r="N493" s="1" t="str">
        <f>IF(官網匯出!H493="","",官網匯出!H493)</f>
        <v/>
      </c>
      <c r="P493" s="1" t="str">
        <f>IF(官網匯出!J493="","",RIGHT(官網匯出!J493,LEN(官網匯出!J493)-2))</f>
        <v/>
      </c>
      <c r="Q493" s="1" t="str">
        <f>IF(官網匯出!K493="","",官網匯出!K493)</f>
        <v/>
      </c>
      <c r="R493" s="1" t="str">
        <f>IF(官網匯出!L493="","",官網匯出!L493)</f>
        <v/>
      </c>
      <c r="S493" s="1" t="str">
        <f>IF(官網匯出!M493="","",官網匯出!M493)</f>
        <v/>
      </c>
      <c r="T493" s="1" t="str">
        <f>IF(官網匯出!N493="","",官網匯出!N493)</f>
        <v/>
      </c>
      <c r="U493" s="1" t="str">
        <f>IF(官網匯出!O493="","",官網匯出!O493)</f>
        <v/>
      </c>
      <c r="V493" s="1" t="str">
        <f>IF(官網匯出!P493="",IF(G493="","",0),官網匯出!P493)</f>
        <v/>
      </c>
      <c r="W493" s="1" t="str">
        <f>IF(官網匯出!Q493="",IF(G493="","",0),官網匯出!Q493)</f>
        <v/>
      </c>
      <c r="X493" s="1" t="str">
        <f>IF(官網匯出!R493="","",官網匯出!R493)</f>
        <v/>
      </c>
      <c r="Y493" s="1" t="str">
        <f>IF(官網匯出!S493="","",官網匯出!S493)</f>
        <v/>
      </c>
      <c r="Z493" s="1" t="str">
        <f>IF(G493="","",官網匯出!T493)</f>
        <v/>
      </c>
      <c r="AA493" s="1" t="str">
        <f>IF(G493="","",官網匯出!AK493)</f>
        <v/>
      </c>
      <c r="AB493" s="1" t="str">
        <f>IF(G493="","",IF(官網匯出!V493="","",官網匯出!V493))</f>
        <v/>
      </c>
      <c r="AJ493" s="1" t="str">
        <f>IF(G493="","",IF(官網匯出!AE493="","",官網匯出!AE493))</f>
        <v/>
      </c>
      <c r="AK493" s="1" t="str">
        <f>IF(G493="","",IF(官網匯出!AD493="","",官網匯出!AD493))</f>
        <v/>
      </c>
      <c r="AL493" s="1" t="str">
        <f t="shared" si="90"/>
        <v>0</v>
      </c>
      <c r="AM493" s="1" t="str">
        <f>IF(官網匯出!AG493="","",官網匯出!AG493)</f>
        <v/>
      </c>
      <c r="AN493" s="1" t="str">
        <f>IF(G493="","",IF(官網匯出!AH493="","",官網匯出!AH493))</f>
        <v/>
      </c>
      <c r="AO493" s="14" t="str">
        <f t="shared" si="91"/>
        <v/>
      </c>
      <c r="AP493" s="14" t="str">
        <f t="shared" si="92"/>
        <v>1</v>
      </c>
      <c r="AQ493" s="14" t="str">
        <f t="shared" si="93"/>
        <v>0</v>
      </c>
      <c r="AR493" s="1" t="str">
        <f t="shared" si="94"/>
        <v/>
      </c>
      <c r="AS493" s="1" t="str">
        <f t="shared" si="95"/>
        <v/>
      </c>
      <c r="AT493" s="1" t="str">
        <f t="shared" si="96"/>
        <v/>
      </c>
      <c r="AU493" s="1" t="str">
        <f t="shared" si="87"/>
        <v/>
      </c>
      <c r="AV493" s="1" t="e">
        <f>IF(VLOOKUP(G493,官網匯出!A:AQ,42,FALSE)="","[黃金盾官網]",VLOOKUP(G493,官網匯出!A:AQ,42,FALSE))</f>
        <v>#N/A</v>
      </c>
      <c r="AW493" s="1" t="e">
        <f>IF(LEFT(VLOOKUP(G493,官網匯出!A:AS,43,FALSE),2)="","web",LEFT(VLOOKUP(G493,官網匯出!A:AS,43,FALSE),2))</f>
        <v>#N/A</v>
      </c>
      <c r="AX493" s="1" t="str">
        <f t="shared" si="97"/>
        <v>O</v>
      </c>
    </row>
    <row r="494" spans="1:50">
      <c r="A494" s="1" t="str">
        <f>IF(G494="","",VLOOKUP(官網轉換!AW494,團名!A:B,2,FALSE))</f>
        <v/>
      </c>
      <c r="B494" s="1" t="str">
        <f>IF(G494="","",IF(LEFT(VLOOKUP(G494,官網匯出!A:AQ,43,0),2)="wf",VLOOKUP(VLOOKUP(G494,官網匯出!A:AQ,43,0),團名!$I$1:$K$12,2,FALSE),"N0071"))</f>
        <v/>
      </c>
      <c r="C494" s="1" t="str">
        <f>IFERROR(VLOOKUP(官網匯出!D494,團名!E:G,3,FALSE),"")</f>
        <v/>
      </c>
      <c r="D494" s="1" t="str">
        <f t="shared" si="88"/>
        <v/>
      </c>
      <c r="E494" s="1" t="str">
        <f t="shared" si="89"/>
        <v/>
      </c>
      <c r="F494" s="1" t="str">
        <f>IF(官網匯出!F494="已付款","","B0012")</f>
        <v>B0012</v>
      </c>
      <c r="G494" s="1" t="str">
        <f>IF(官網匯出!A494="","",官網匯出!A494)</f>
        <v/>
      </c>
      <c r="H494" s="3" t="str">
        <f>IF(官網匯出!B494="","",官網匯出!B494)</f>
        <v/>
      </c>
      <c r="I494" s="1" t="str">
        <f>IF(官網匯出!C494="","",官網匯出!C494)</f>
        <v/>
      </c>
      <c r="J494" s="1" t="str">
        <f>IF(官網匯出!D494="","",官網匯出!D494)</f>
        <v/>
      </c>
      <c r="K494" s="3" t="str">
        <f>IF(官網匯出!E494="","",官網匯出!E494)</f>
        <v/>
      </c>
      <c r="L494" s="1" t="str">
        <f>IF(官網匯出!F494="","",官網匯出!F494)</f>
        <v/>
      </c>
      <c r="M494" s="1" t="str">
        <f>IF(官網匯出!G494="","",官網匯出!G494)</f>
        <v/>
      </c>
      <c r="N494" s="1" t="str">
        <f>IF(官網匯出!H494="","",官網匯出!H494)</f>
        <v/>
      </c>
      <c r="P494" s="1" t="str">
        <f>IF(官網匯出!J494="","",RIGHT(官網匯出!J494,LEN(官網匯出!J494)-2))</f>
        <v/>
      </c>
      <c r="Q494" s="1" t="str">
        <f>IF(官網匯出!K494="","",官網匯出!K494)</f>
        <v/>
      </c>
      <c r="R494" s="1" t="str">
        <f>IF(官網匯出!L494="","",官網匯出!L494)</f>
        <v/>
      </c>
      <c r="S494" s="1" t="str">
        <f>IF(官網匯出!M494="","",官網匯出!M494)</f>
        <v/>
      </c>
      <c r="T494" s="1" t="str">
        <f>IF(官網匯出!N494="","",官網匯出!N494)</f>
        <v/>
      </c>
      <c r="U494" s="1" t="str">
        <f>IF(官網匯出!O494="","",官網匯出!O494)</f>
        <v/>
      </c>
      <c r="V494" s="1" t="str">
        <f>IF(官網匯出!P494="",IF(G494="","",0),官網匯出!P494)</f>
        <v/>
      </c>
      <c r="W494" s="1" t="str">
        <f>IF(官網匯出!Q494="",IF(G494="","",0),官網匯出!Q494)</f>
        <v/>
      </c>
      <c r="X494" s="1" t="str">
        <f>IF(官網匯出!R494="","",官網匯出!R494)</f>
        <v/>
      </c>
      <c r="Y494" s="1" t="str">
        <f>IF(官網匯出!S494="","",官網匯出!S494)</f>
        <v/>
      </c>
      <c r="Z494" s="1" t="str">
        <f>IF(G494="","",官網匯出!T494)</f>
        <v/>
      </c>
      <c r="AA494" s="1" t="str">
        <f>IF(G494="","",官網匯出!AK494)</f>
        <v/>
      </c>
      <c r="AB494" s="1" t="str">
        <f>IF(G494="","",IF(官網匯出!V494="","",官網匯出!V494))</f>
        <v/>
      </c>
      <c r="AJ494" s="1" t="str">
        <f>IF(G494="","",IF(官網匯出!AE494="","",官網匯出!AE494))</f>
        <v/>
      </c>
      <c r="AK494" s="1" t="str">
        <f>IF(G494="","",IF(官網匯出!AD494="","",官網匯出!AD494))</f>
        <v/>
      </c>
      <c r="AL494" s="1" t="str">
        <f t="shared" si="90"/>
        <v>0</v>
      </c>
      <c r="AM494" s="1" t="str">
        <f>IF(官網匯出!AG494="","",官網匯出!AG494)</f>
        <v/>
      </c>
      <c r="AN494" s="1" t="str">
        <f>IF(G494="","",IF(官網匯出!AH494="","",官網匯出!AH494))</f>
        <v/>
      </c>
      <c r="AO494" s="14" t="str">
        <f t="shared" si="91"/>
        <v/>
      </c>
      <c r="AP494" s="14" t="str">
        <f t="shared" si="92"/>
        <v>1</v>
      </c>
      <c r="AQ494" s="14" t="str">
        <f t="shared" si="93"/>
        <v>0</v>
      </c>
      <c r="AR494" s="1" t="str">
        <f t="shared" si="94"/>
        <v/>
      </c>
      <c r="AS494" s="1" t="str">
        <f t="shared" si="95"/>
        <v/>
      </c>
      <c r="AT494" s="1" t="str">
        <f t="shared" si="96"/>
        <v/>
      </c>
      <c r="AU494" s="1" t="str">
        <f t="shared" si="87"/>
        <v/>
      </c>
      <c r="AV494" s="1" t="e">
        <f>IF(VLOOKUP(G494,官網匯出!A:AQ,42,FALSE)="","[黃金盾官網]",VLOOKUP(G494,官網匯出!A:AQ,42,FALSE))</f>
        <v>#N/A</v>
      </c>
      <c r="AW494" s="1" t="e">
        <f>IF(LEFT(VLOOKUP(G494,官網匯出!A:AS,43,FALSE),2)="","web",LEFT(VLOOKUP(G494,官網匯出!A:AS,43,FALSE),2))</f>
        <v>#N/A</v>
      </c>
      <c r="AX494" s="1" t="str">
        <f t="shared" si="97"/>
        <v>O</v>
      </c>
    </row>
    <row r="495" spans="1:50">
      <c r="A495" s="1" t="str">
        <f>IF(G495="","",VLOOKUP(官網轉換!AW495,團名!A:B,2,FALSE))</f>
        <v/>
      </c>
      <c r="B495" s="1" t="str">
        <f>IF(G495="","",IF(LEFT(VLOOKUP(G495,官網匯出!A:AQ,43,0),2)="wf",VLOOKUP(VLOOKUP(G495,官網匯出!A:AQ,43,0),團名!$I$1:$K$12,2,FALSE),"N0071"))</f>
        <v/>
      </c>
      <c r="C495" s="1" t="str">
        <f>IFERROR(VLOOKUP(官網匯出!D495,團名!E:G,3,FALSE),"")</f>
        <v/>
      </c>
      <c r="D495" s="1" t="str">
        <f t="shared" si="88"/>
        <v/>
      </c>
      <c r="E495" s="1" t="str">
        <f t="shared" si="89"/>
        <v/>
      </c>
      <c r="F495" s="1" t="str">
        <f>IF(官網匯出!F495="已付款","","B0012")</f>
        <v>B0012</v>
      </c>
      <c r="G495" s="1" t="str">
        <f>IF(官網匯出!A495="","",官網匯出!A495)</f>
        <v/>
      </c>
      <c r="H495" s="3" t="str">
        <f>IF(官網匯出!B495="","",官網匯出!B495)</f>
        <v/>
      </c>
      <c r="I495" s="1" t="str">
        <f>IF(官網匯出!C495="","",官網匯出!C495)</f>
        <v/>
      </c>
      <c r="J495" s="1" t="str">
        <f>IF(官網匯出!D495="","",官網匯出!D495)</f>
        <v/>
      </c>
      <c r="K495" s="3" t="str">
        <f>IF(官網匯出!E495="","",官網匯出!E495)</f>
        <v/>
      </c>
      <c r="L495" s="1" t="str">
        <f>IF(官網匯出!F495="","",官網匯出!F495)</f>
        <v/>
      </c>
      <c r="M495" s="1" t="str">
        <f>IF(官網匯出!G495="","",官網匯出!G495)</f>
        <v/>
      </c>
      <c r="N495" s="1" t="str">
        <f>IF(官網匯出!H495="","",官網匯出!H495)</f>
        <v/>
      </c>
      <c r="P495" s="1" t="str">
        <f>IF(官網匯出!J495="","",RIGHT(官網匯出!J495,LEN(官網匯出!J495)-2))</f>
        <v/>
      </c>
      <c r="Q495" s="1" t="str">
        <f>IF(官網匯出!K495="","",官網匯出!K495)</f>
        <v/>
      </c>
      <c r="R495" s="1" t="str">
        <f>IF(官網匯出!L495="","",官網匯出!L495)</f>
        <v/>
      </c>
      <c r="S495" s="1" t="str">
        <f>IF(官網匯出!M495="","",官網匯出!M495)</f>
        <v/>
      </c>
      <c r="T495" s="1" t="str">
        <f>IF(官網匯出!N495="","",官網匯出!N495)</f>
        <v/>
      </c>
      <c r="U495" s="1" t="str">
        <f>IF(官網匯出!O495="","",官網匯出!O495)</f>
        <v/>
      </c>
      <c r="V495" s="1" t="str">
        <f>IF(官網匯出!P495="",IF(G495="","",0),官網匯出!P495)</f>
        <v/>
      </c>
      <c r="W495" s="1" t="str">
        <f>IF(官網匯出!Q495="",IF(G495="","",0),官網匯出!Q495)</f>
        <v/>
      </c>
      <c r="X495" s="1" t="str">
        <f>IF(官網匯出!R495="","",官網匯出!R495)</f>
        <v/>
      </c>
      <c r="Y495" s="1" t="str">
        <f>IF(官網匯出!S495="","",官網匯出!S495)</f>
        <v/>
      </c>
      <c r="Z495" s="1" t="str">
        <f>IF(G495="","",官網匯出!T495)</f>
        <v/>
      </c>
      <c r="AA495" s="1" t="str">
        <f>IF(G495="","",官網匯出!AK495)</f>
        <v/>
      </c>
      <c r="AB495" s="1" t="str">
        <f>IF(G495="","",IF(官網匯出!V495="","",官網匯出!V495))</f>
        <v/>
      </c>
      <c r="AJ495" s="1" t="str">
        <f>IF(G495="","",IF(官網匯出!AE495="","",官網匯出!AE495))</f>
        <v/>
      </c>
      <c r="AK495" s="1" t="str">
        <f>IF(G495="","",IF(官網匯出!AD495="","",官網匯出!AD495))</f>
        <v/>
      </c>
      <c r="AL495" s="1" t="str">
        <f t="shared" si="90"/>
        <v>0</v>
      </c>
      <c r="AM495" s="1" t="str">
        <f>IF(官網匯出!AG495="","",官網匯出!AG495)</f>
        <v/>
      </c>
      <c r="AN495" s="1" t="str">
        <f>IF(G495="","",IF(官網匯出!AH495="","",官網匯出!AH495))</f>
        <v/>
      </c>
      <c r="AO495" s="14" t="str">
        <f t="shared" si="91"/>
        <v/>
      </c>
      <c r="AP495" s="14" t="str">
        <f t="shared" si="92"/>
        <v>1</v>
      </c>
      <c r="AQ495" s="14" t="str">
        <f t="shared" si="93"/>
        <v>0</v>
      </c>
      <c r="AR495" s="1" t="str">
        <f t="shared" si="94"/>
        <v/>
      </c>
      <c r="AS495" s="1" t="str">
        <f t="shared" si="95"/>
        <v/>
      </c>
      <c r="AT495" s="1" t="str">
        <f t="shared" si="96"/>
        <v/>
      </c>
      <c r="AU495" s="1" t="str">
        <f t="shared" si="87"/>
        <v/>
      </c>
      <c r="AV495" s="1" t="e">
        <f>IF(VLOOKUP(G495,官網匯出!A:AQ,42,FALSE)="","[黃金盾官網]",VLOOKUP(G495,官網匯出!A:AQ,42,FALSE))</f>
        <v>#N/A</v>
      </c>
      <c r="AW495" s="1" t="e">
        <f>IF(LEFT(VLOOKUP(G495,官網匯出!A:AS,43,FALSE),2)="","web",LEFT(VLOOKUP(G495,官網匯出!A:AS,43,FALSE),2))</f>
        <v>#N/A</v>
      </c>
      <c r="AX495" s="1" t="str">
        <f t="shared" si="97"/>
        <v>O</v>
      </c>
    </row>
    <row r="496" spans="1:50">
      <c r="A496" s="1" t="str">
        <f>IF(G496="","",VLOOKUP(官網轉換!AW496,團名!A:B,2,FALSE))</f>
        <v/>
      </c>
      <c r="B496" s="1" t="str">
        <f>IF(G496="","",IF(LEFT(VLOOKUP(G496,官網匯出!A:AQ,43,0),2)="wf",VLOOKUP(VLOOKUP(G496,官網匯出!A:AQ,43,0),團名!$I$1:$K$12,2,FALSE),"N0071"))</f>
        <v/>
      </c>
      <c r="C496" s="1" t="str">
        <f>IFERROR(VLOOKUP(官網匯出!D496,團名!E:G,3,FALSE),"")</f>
        <v/>
      </c>
      <c r="D496" s="1" t="str">
        <f t="shared" si="88"/>
        <v/>
      </c>
      <c r="E496" s="1" t="str">
        <f t="shared" si="89"/>
        <v/>
      </c>
      <c r="F496" s="1" t="str">
        <f>IF(官網匯出!F496="已付款","","B0012")</f>
        <v>B0012</v>
      </c>
      <c r="G496" s="1" t="str">
        <f>IF(官網匯出!A496="","",官網匯出!A496)</f>
        <v/>
      </c>
      <c r="H496" s="3" t="str">
        <f>IF(官網匯出!B496="","",官網匯出!B496)</f>
        <v/>
      </c>
      <c r="I496" s="1" t="str">
        <f>IF(官網匯出!C496="","",官網匯出!C496)</f>
        <v/>
      </c>
      <c r="J496" s="1" t="str">
        <f>IF(官網匯出!D496="","",官網匯出!D496)</f>
        <v/>
      </c>
      <c r="K496" s="3" t="str">
        <f>IF(官網匯出!E496="","",官網匯出!E496)</f>
        <v/>
      </c>
      <c r="L496" s="1" t="str">
        <f>IF(官網匯出!F496="","",官網匯出!F496)</f>
        <v/>
      </c>
      <c r="M496" s="1" t="str">
        <f>IF(官網匯出!G496="","",官網匯出!G496)</f>
        <v/>
      </c>
      <c r="N496" s="1" t="str">
        <f>IF(官網匯出!H496="","",官網匯出!H496)</f>
        <v/>
      </c>
      <c r="P496" s="1" t="str">
        <f>IF(官網匯出!J496="","",RIGHT(官網匯出!J496,LEN(官網匯出!J496)-2))</f>
        <v/>
      </c>
      <c r="Q496" s="1" t="str">
        <f>IF(官網匯出!K496="","",官網匯出!K496)</f>
        <v/>
      </c>
      <c r="R496" s="1" t="str">
        <f>IF(官網匯出!L496="","",官網匯出!L496)</f>
        <v/>
      </c>
      <c r="S496" s="1" t="str">
        <f>IF(官網匯出!M496="","",官網匯出!M496)</f>
        <v/>
      </c>
      <c r="T496" s="1" t="str">
        <f>IF(官網匯出!N496="","",官網匯出!N496)</f>
        <v/>
      </c>
      <c r="U496" s="1" t="str">
        <f>IF(官網匯出!O496="","",官網匯出!O496)</f>
        <v/>
      </c>
      <c r="V496" s="1" t="str">
        <f>IF(官網匯出!P496="",IF(G496="","",0),官網匯出!P496)</f>
        <v/>
      </c>
      <c r="W496" s="1" t="str">
        <f>IF(官網匯出!Q496="",IF(G496="","",0),官網匯出!Q496)</f>
        <v/>
      </c>
      <c r="X496" s="1" t="str">
        <f>IF(官網匯出!R496="","",官網匯出!R496)</f>
        <v/>
      </c>
      <c r="Y496" s="1" t="str">
        <f>IF(官網匯出!S496="","",官網匯出!S496)</f>
        <v/>
      </c>
      <c r="Z496" s="1" t="str">
        <f>IF(G496="","",官網匯出!T496)</f>
        <v/>
      </c>
      <c r="AA496" s="1" t="str">
        <f>IF(G496="","",官網匯出!AK496)</f>
        <v/>
      </c>
      <c r="AB496" s="1" t="str">
        <f>IF(G496="","",IF(官網匯出!V496="","",官網匯出!V496))</f>
        <v/>
      </c>
      <c r="AJ496" s="1" t="str">
        <f>IF(G496="","",IF(官網匯出!AE496="","",官網匯出!AE496))</f>
        <v/>
      </c>
      <c r="AK496" s="1" t="str">
        <f>IF(G496="","",IF(官網匯出!AD496="","",官網匯出!AD496))</f>
        <v/>
      </c>
      <c r="AL496" s="1" t="str">
        <f t="shared" si="90"/>
        <v>0</v>
      </c>
      <c r="AM496" s="1" t="str">
        <f>IF(官網匯出!AG496="","",官網匯出!AG496)</f>
        <v/>
      </c>
      <c r="AN496" s="1" t="str">
        <f>IF(G496="","",IF(官網匯出!AH496="","",官網匯出!AH496))</f>
        <v/>
      </c>
      <c r="AO496" s="14" t="str">
        <f t="shared" si="91"/>
        <v/>
      </c>
      <c r="AP496" s="14" t="str">
        <f t="shared" si="92"/>
        <v>1</v>
      </c>
      <c r="AQ496" s="14" t="str">
        <f t="shared" si="93"/>
        <v>0</v>
      </c>
      <c r="AR496" s="1" t="str">
        <f t="shared" si="94"/>
        <v/>
      </c>
      <c r="AS496" s="1" t="str">
        <f t="shared" si="95"/>
        <v/>
      </c>
      <c r="AT496" s="1" t="str">
        <f t="shared" si="96"/>
        <v/>
      </c>
      <c r="AU496" s="1" t="str">
        <f t="shared" si="87"/>
        <v/>
      </c>
      <c r="AV496" s="1" t="e">
        <f>IF(VLOOKUP(G496,官網匯出!A:AQ,42,FALSE)="","[黃金盾官網]",VLOOKUP(G496,官網匯出!A:AQ,42,FALSE))</f>
        <v>#N/A</v>
      </c>
      <c r="AW496" s="1" t="e">
        <f>IF(LEFT(VLOOKUP(G496,官網匯出!A:AS,43,FALSE),2)="","web",LEFT(VLOOKUP(G496,官網匯出!A:AS,43,FALSE),2))</f>
        <v>#N/A</v>
      </c>
      <c r="AX496" s="1" t="str">
        <f t="shared" si="97"/>
        <v>O</v>
      </c>
    </row>
    <row r="497" spans="1:50">
      <c r="A497" s="1" t="str">
        <f>IF(G497="","",VLOOKUP(官網轉換!AW497,團名!A:B,2,FALSE))</f>
        <v/>
      </c>
      <c r="B497" s="1" t="str">
        <f>IF(G497="","",IF(LEFT(VLOOKUP(G497,官網匯出!A:AQ,43,0),2)="wf",VLOOKUP(VLOOKUP(G497,官網匯出!A:AQ,43,0),團名!$I$1:$K$12,2,FALSE),"N0071"))</f>
        <v/>
      </c>
      <c r="C497" s="1" t="str">
        <f>IFERROR(VLOOKUP(官網匯出!D497,團名!E:G,3,FALSE),"")</f>
        <v/>
      </c>
      <c r="D497" s="1" t="str">
        <f t="shared" si="88"/>
        <v/>
      </c>
      <c r="E497" s="1" t="str">
        <f t="shared" si="89"/>
        <v/>
      </c>
      <c r="F497" s="1" t="str">
        <f>IF(官網匯出!F497="已付款","","B0012")</f>
        <v>B0012</v>
      </c>
      <c r="G497" s="1" t="str">
        <f>IF(官網匯出!A497="","",官網匯出!A497)</f>
        <v/>
      </c>
      <c r="H497" s="3" t="str">
        <f>IF(官網匯出!B497="","",官網匯出!B497)</f>
        <v/>
      </c>
      <c r="I497" s="1" t="str">
        <f>IF(官網匯出!C497="","",官網匯出!C497)</f>
        <v/>
      </c>
      <c r="J497" s="1" t="str">
        <f>IF(官網匯出!D497="","",官網匯出!D497)</f>
        <v/>
      </c>
      <c r="K497" s="3" t="str">
        <f>IF(官網匯出!E497="","",官網匯出!E497)</f>
        <v/>
      </c>
      <c r="L497" s="1" t="str">
        <f>IF(官網匯出!F497="","",官網匯出!F497)</f>
        <v/>
      </c>
      <c r="M497" s="1" t="str">
        <f>IF(官網匯出!G497="","",官網匯出!G497)</f>
        <v/>
      </c>
      <c r="N497" s="1" t="str">
        <f>IF(官網匯出!H497="","",官網匯出!H497)</f>
        <v/>
      </c>
      <c r="P497" s="1" t="str">
        <f>IF(官網匯出!J497="","",RIGHT(官網匯出!J497,LEN(官網匯出!J497)-2))</f>
        <v/>
      </c>
      <c r="Q497" s="1" t="str">
        <f>IF(官網匯出!K497="","",官網匯出!K497)</f>
        <v/>
      </c>
      <c r="R497" s="1" t="str">
        <f>IF(官網匯出!L497="","",官網匯出!L497)</f>
        <v/>
      </c>
      <c r="S497" s="1" t="str">
        <f>IF(官網匯出!M497="","",官網匯出!M497)</f>
        <v/>
      </c>
      <c r="T497" s="1" t="str">
        <f>IF(官網匯出!N497="","",官網匯出!N497)</f>
        <v/>
      </c>
      <c r="U497" s="1" t="str">
        <f>IF(官網匯出!O497="","",官網匯出!O497)</f>
        <v/>
      </c>
      <c r="V497" s="1" t="str">
        <f>IF(官網匯出!P497="",IF(G497="","",0),官網匯出!P497)</f>
        <v/>
      </c>
      <c r="W497" s="1" t="str">
        <f>IF(官網匯出!Q497="",IF(G497="","",0),官網匯出!Q497)</f>
        <v/>
      </c>
      <c r="X497" s="1" t="str">
        <f>IF(官網匯出!R497="","",官網匯出!R497)</f>
        <v/>
      </c>
      <c r="Y497" s="1" t="str">
        <f>IF(官網匯出!S497="","",官網匯出!S497)</f>
        <v/>
      </c>
      <c r="Z497" s="1" t="str">
        <f>IF(G497="","",官網匯出!T497)</f>
        <v/>
      </c>
      <c r="AA497" s="1" t="str">
        <f>IF(G497="","",官網匯出!AK497)</f>
        <v/>
      </c>
      <c r="AB497" s="1" t="str">
        <f>IF(G497="","",IF(官網匯出!V497="","",官網匯出!V497))</f>
        <v/>
      </c>
      <c r="AJ497" s="1" t="str">
        <f>IF(G497="","",IF(官網匯出!AE497="","",官網匯出!AE497))</f>
        <v/>
      </c>
      <c r="AK497" s="1" t="str">
        <f>IF(G497="","",IF(官網匯出!AD497="","",官網匯出!AD497))</f>
        <v/>
      </c>
      <c r="AL497" s="1" t="str">
        <f t="shared" si="90"/>
        <v>0</v>
      </c>
      <c r="AM497" s="1" t="str">
        <f>IF(官網匯出!AG497="","",官網匯出!AG497)</f>
        <v/>
      </c>
      <c r="AN497" s="1" t="str">
        <f>IF(G497="","",IF(官網匯出!AH497="","",官網匯出!AH497))</f>
        <v/>
      </c>
      <c r="AO497" s="14" t="str">
        <f t="shared" si="91"/>
        <v/>
      </c>
      <c r="AP497" s="14" t="str">
        <f t="shared" si="92"/>
        <v>1</v>
      </c>
      <c r="AQ497" s="14" t="str">
        <f t="shared" si="93"/>
        <v>0</v>
      </c>
      <c r="AR497" s="1" t="str">
        <f t="shared" si="94"/>
        <v/>
      </c>
      <c r="AS497" s="1" t="str">
        <f t="shared" si="95"/>
        <v/>
      </c>
      <c r="AT497" s="1" t="str">
        <f t="shared" si="96"/>
        <v/>
      </c>
      <c r="AU497" s="1" t="str">
        <f t="shared" si="87"/>
        <v/>
      </c>
      <c r="AV497" s="1" t="e">
        <f>IF(VLOOKUP(G497,官網匯出!A:AQ,42,FALSE)="","[黃金盾官網]",VLOOKUP(G497,官網匯出!A:AQ,42,FALSE))</f>
        <v>#N/A</v>
      </c>
      <c r="AW497" s="1" t="e">
        <f>IF(LEFT(VLOOKUP(G497,官網匯出!A:AS,43,FALSE),2)="","web",LEFT(VLOOKUP(G497,官網匯出!A:AS,43,FALSE),2))</f>
        <v>#N/A</v>
      </c>
      <c r="AX497" s="1" t="str">
        <f t="shared" si="97"/>
        <v>O</v>
      </c>
    </row>
    <row r="498" spans="1:50">
      <c r="A498" s="1" t="str">
        <f>IF(G498="","",VLOOKUP(官網轉換!AW498,團名!A:B,2,FALSE))</f>
        <v/>
      </c>
      <c r="B498" s="1" t="str">
        <f>IF(G498="","",IF(LEFT(VLOOKUP(G498,官網匯出!A:AQ,43,0),2)="wf",VLOOKUP(VLOOKUP(G498,官網匯出!A:AQ,43,0),團名!$I$1:$K$12,2,FALSE),"N0071"))</f>
        <v/>
      </c>
      <c r="C498" s="1" t="str">
        <f>IFERROR(VLOOKUP(官網匯出!D498,團名!E:G,3,FALSE),"")</f>
        <v/>
      </c>
      <c r="D498" s="1" t="str">
        <f t="shared" si="88"/>
        <v/>
      </c>
      <c r="E498" s="1" t="str">
        <f t="shared" si="89"/>
        <v/>
      </c>
      <c r="F498" s="1" t="str">
        <f>IF(官網匯出!F498="已付款","","B0012")</f>
        <v>B0012</v>
      </c>
      <c r="G498" s="1" t="str">
        <f>IF(官網匯出!A498="","",官網匯出!A498)</f>
        <v/>
      </c>
      <c r="H498" s="3" t="str">
        <f>IF(官網匯出!B498="","",官網匯出!B498)</f>
        <v/>
      </c>
      <c r="I498" s="1" t="str">
        <f>IF(官網匯出!C498="","",官網匯出!C498)</f>
        <v/>
      </c>
      <c r="J498" s="1" t="str">
        <f>IF(官網匯出!D498="","",官網匯出!D498)</f>
        <v/>
      </c>
      <c r="K498" s="3" t="str">
        <f>IF(官網匯出!E498="","",官網匯出!E498)</f>
        <v/>
      </c>
      <c r="L498" s="1" t="str">
        <f>IF(官網匯出!F498="","",官網匯出!F498)</f>
        <v/>
      </c>
      <c r="M498" s="1" t="str">
        <f>IF(官網匯出!G498="","",官網匯出!G498)</f>
        <v/>
      </c>
      <c r="N498" s="1" t="str">
        <f>IF(官網匯出!H498="","",官網匯出!H498)</f>
        <v/>
      </c>
      <c r="P498" s="1" t="str">
        <f>IF(官網匯出!J498="","",RIGHT(官網匯出!J498,LEN(官網匯出!J498)-2))</f>
        <v/>
      </c>
      <c r="Q498" s="1" t="str">
        <f>IF(官網匯出!K498="","",官網匯出!K498)</f>
        <v/>
      </c>
      <c r="R498" s="1" t="str">
        <f>IF(官網匯出!L498="","",官網匯出!L498)</f>
        <v/>
      </c>
      <c r="S498" s="1" t="str">
        <f>IF(官網匯出!M498="","",官網匯出!M498)</f>
        <v/>
      </c>
      <c r="T498" s="1" t="str">
        <f>IF(官網匯出!N498="","",官網匯出!N498)</f>
        <v/>
      </c>
      <c r="U498" s="1" t="str">
        <f>IF(官網匯出!O498="","",官網匯出!O498)</f>
        <v/>
      </c>
      <c r="V498" s="1" t="str">
        <f>IF(官網匯出!P498="",IF(G498="","",0),官網匯出!P498)</f>
        <v/>
      </c>
      <c r="W498" s="1" t="str">
        <f>IF(官網匯出!Q498="",IF(G498="","",0),官網匯出!Q498)</f>
        <v/>
      </c>
      <c r="X498" s="1" t="str">
        <f>IF(官網匯出!R498="","",官網匯出!R498)</f>
        <v/>
      </c>
      <c r="Y498" s="1" t="str">
        <f>IF(官網匯出!S498="","",官網匯出!S498)</f>
        <v/>
      </c>
      <c r="Z498" s="1" t="str">
        <f>IF(G498="","",官網匯出!T498)</f>
        <v/>
      </c>
      <c r="AA498" s="1" t="str">
        <f>IF(G498="","",官網匯出!AK498)</f>
        <v/>
      </c>
      <c r="AB498" s="1" t="str">
        <f>IF(G498="","",IF(官網匯出!V498="","",官網匯出!V498))</f>
        <v/>
      </c>
      <c r="AJ498" s="1" t="str">
        <f>IF(G498="","",IF(官網匯出!AE498="","",官網匯出!AE498))</f>
        <v/>
      </c>
      <c r="AK498" s="1" t="str">
        <f>IF(G498="","",IF(官網匯出!AD498="","",官網匯出!AD498))</f>
        <v/>
      </c>
      <c r="AL498" s="1" t="str">
        <f t="shared" si="90"/>
        <v>0</v>
      </c>
      <c r="AM498" s="1" t="str">
        <f>IF(官網匯出!AG498="","",官網匯出!AG498)</f>
        <v/>
      </c>
      <c r="AN498" s="1" t="str">
        <f>IF(G498="","",IF(官網匯出!AH498="","",官網匯出!AH498))</f>
        <v/>
      </c>
      <c r="AO498" s="14" t="str">
        <f t="shared" si="91"/>
        <v/>
      </c>
      <c r="AP498" s="14" t="str">
        <f t="shared" si="92"/>
        <v>1</v>
      </c>
      <c r="AQ498" s="14" t="str">
        <f t="shared" si="93"/>
        <v>0</v>
      </c>
      <c r="AR498" s="1" t="str">
        <f t="shared" si="94"/>
        <v/>
      </c>
      <c r="AS498" s="1" t="str">
        <f t="shared" si="95"/>
        <v/>
      </c>
      <c r="AT498" s="1" t="str">
        <f t="shared" si="96"/>
        <v/>
      </c>
      <c r="AU498" s="1" t="str">
        <f t="shared" si="87"/>
        <v/>
      </c>
      <c r="AV498" s="1" t="e">
        <f>IF(VLOOKUP(G498,官網匯出!A:AQ,42,FALSE)="","[黃金盾官網]",VLOOKUP(G498,官網匯出!A:AQ,42,FALSE))</f>
        <v>#N/A</v>
      </c>
      <c r="AW498" s="1" t="e">
        <f>IF(LEFT(VLOOKUP(G498,官網匯出!A:AS,43,FALSE),2)="","web",LEFT(VLOOKUP(G498,官網匯出!A:AS,43,FALSE),2))</f>
        <v>#N/A</v>
      </c>
      <c r="AX498" s="1" t="str">
        <f t="shared" si="97"/>
        <v>O</v>
      </c>
    </row>
    <row r="499" spans="1:50">
      <c r="A499" s="1" t="str">
        <f>IF(G499="","",VLOOKUP(官網轉換!AW499,團名!A:B,2,FALSE))</f>
        <v/>
      </c>
      <c r="B499" s="1" t="str">
        <f>IF(G499="","",IF(LEFT(VLOOKUP(G499,官網匯出!A:AQ,43,0),2)="wf",VLOOKUP(VLOOKUP(G499,官網匯出!A:AQ,43,0),團名!$I$1:$K$12,2,FALSE),"N0071"))</f>
        <v/>
      </c>
      <c r="C499" s="1" t="str">
        <f>IFERROR(VLOOKUP(官網匯出!D499,團名!E:G,3,FALSE),"")</f>
        <v/>
      </c>
      <c r="D499" s="1" t="str">
        <f t="shared" si="88"/>
        <v/>
      </c>
      <c r="E499" s="1" t="str">
        <f t="shared" si="89"/>
        <v/>
      </c>
      <c r="F499" s="1" t="str">
        <f>IF(官網匯出!F499="已付款","","B0012")</f>
        <v>B0012</v>
      </c>
      <c r="G499" s="1" t="str">
        <f>IF(官網匯出!A499="","",官網匯出!A499)</f>
        <v/>
      </c>
      <c r="H499" s="3" t="str">
        <f>IF(官網匯出!B499="","",官網匯出!B499)</f>
        <v/>
      </c>
      <c r="I499" s="1" t="str">
        <f>IF(官網匯出!C499="","",官網匯出!C499)</f>
        <v/>
      </c>
      <c r="J499" s="1" t="str">
        <f>IF(官網匯出!D499="","",官網匯出!D499)</f>
        <v/>
      </c>
      <c r="K499" s="3" t="str">
        <f>IF(官網匯出!E499="","",官網匯出!E499)</f>
        <v/>
      </c>
      <c r="L499" s="1" t="str">
        <f>IF(官網匯出!F499="","",官網匯出!F499)</f>
        <v/>
      </c>
      <c r="M499" s="1" t="str">
        <f>IF(官網匯出!G499="","",官網匯出!G499)</f>
        <v/>
      </c>
      <c r="N499" s="1" t="str">
        <f>IF(官網匯出!H499="","",官網匯出!H499)</f>
        <v/>
      </c>
      <c r="P499" s="1" t="str">
        <f>IF(官網匯出!J499="","",RIGHT(官網匯出!J499,LEN(官網匯出!J499)-2))</f>
        <v/>
      </c>
      <c r="Q499" s="1" t="str">
        <f>IF(官網匯出!K499="","",官網匯出!K499)</f>
        <v/>
      </c>
      <c r="R499" s="1" t="str">
        <f>IF(官網匯出!L499="","",官網匯出!L499)</f>
        <v/>
      </c>
      <c r="S499" s="1" t="str">
        <f>IF(官網匯出!M499="","",官網匯出!M499)</f>
        <v/>
      </c>
      <c r="T499" s="1" t="str">
        <f>IF(官網匯出!N499="","",官網匯出!N499)</f>
        <v/>
      </c>
      <c r="U499" s="1" t="str">
        <f>IF(官網匯出!O499="","",官網匯出!O499)</f>
        <v/>
      </c>
      <c r="V499" s="1" t="str">
        <f>IF(官網匯出!P499="",IF(G499="","",0),官網匯出!P499)</f>
        <v/>
      </c>
      <c r="W499" s="1" t="str">
        <f>IF(官網匯出!Q499="",IF(G499="","",0),官網匯出!Q499)</f>
        <v/>
      </c>
      <c r="X499" s="1" t="str">
        <f>IF(官網匯出!R499="","",官網匯出!R499)</f>
        <v/>
      </c>
      <c r="Y499" s="1" t="str">
        <f>IF(官網匯出!S499="","",官網匯出!S499)</f>
        <v/>
      </c>
      <c r="Z499" s="1" t="str">
        <f>IF(G499="","",官網匯出!T499)</f>
        <v/>
      </c>
      <c r="AA499" s="1" t="str">
        <f>IF(G499="","",官網匯出!AK499)</f>
        <v/>
      </c>
      <c r="AB499" s="1" t="str">
        <f>IF(G499="","",IF(官網匯出!V499="","",官網匯出!V499))</f>
        <v/>
      </c>
      <c r="AJ499" s="1" t="str">
        <f>IF(G499="","",IF(官網匯出!AE499="","",官網匯出!AE499))</f>
        <v/>
      </c>
      <c r="AK499" s="1" t="str">
        <f>IF(G499="","",IF(官網匯出!AD499="","",官網匯出!AD499))</f>
        <v/>
      </c>
      <c r="AL499" s="1" t="str">
        <f t="shared" si="90"/>
        <v>0</v>
      </c>
      <c r="AM499" s="1" t="str">
        <f>IF(官網匯出!AG499="","",官網匯出!AG499)</f>
        <v/>
      </c>
      <c r="AN499" s="1" t="str">
        <f>IF(G499="","",IF(官網匯出!AH499="","",官網匯出!AH499))</f>
        <v/>
      </c>
      <c r="AO499" s="14" t="str">
        <f t="shared" si="91"/>
        <v/>
      </c>
      <c r="AP499" s="14" t="str">
        <f t="shared" si="92"/>
        <v>1</v>
      </c>
      <c r="AQ499" s="14" t="str">
        <f t="shared" si="93"/>
        <v>0</v>
      </c>
      <c r="AR499" s="1" t="str">
        <f t="shared" si="94"/>
        <v/>
      </c>
      <c r="AS499" s="1" t="str">
        <f t="shared" si="95"/>
        <v/>
      </c>
      <c r="AT499" s="1" t="str">
        <f t="shared" si="96"/>
        <v/>
      </c>
      <c r="AU499" s="1" t="str">
        <f t="shared" si="87"/>
        <v/>
      </c>
      <c r="AV499" s="1" t="e">
        <f>IF(VLOOKUP(G499,官網匯出!A:AQ,42,FALSE)="","[黃金盾官網]",VLOOKUP(G499,官網匯出!A:AQ,42,FALSE))</f>
        <v>#N/A</v>
      </c>
      <c r="AW499" s="1" t="e">
        <f>IF(LEFT(VLOOKUP(G499,官網匯出!A:AS,43,FALSE),2)="","web",LEFT(VLOOKUP(G499,官網匯出!A:AS,43,FALSE),2))</f>
        <v>#N/A</v>
      </c>
      <c r="AX499" s="1" t="str">
        <f t="shared" si="97"/>
        <v>O</v>
      </c>
    </row>
    <row r="500" spans="1:50">
      <c r="A500" s="1" t="str">
        <f>IF(G500="","",VLOOKUP(官網轉換!AW500,團名!A:B,2,FALSE))</f>
        <v/>
      </c>
      <c r="B500" s="1" t="str">
        <f>IF(G500="","",IF(LEFT(VLOOKUP(G500,官網匯出!A:AQ,43,0),2)="wf",VLOOKUP(VLOOKUP(G500,官網匯出!A:AQ,43,0),團名!$I$1:$K$12,2,FALSE),"N0071"))</f>
        <v/>
      </c>
      <c r="C500" s="1" t="str">
        <f>IFERROR(VLOOKUP(官網匯出!D500,團名!E:G,3,FALSE),"")</f>
        <v/>
      </c>
      <c r="D500" s="1" t="str">
        <f t="shared" si="88"/>
        <v/>
      </c>
      <c r="E500" s="1" t="str">
        <f t="shared" si="89"/>
        <v/>
      </c>
      <c r="F500" s="1" t="str">
        <f>IF(官網匯出!F500="已付款","","B0012")</f>
        <v>B0012</v>
      </c>
      <c r="G500" s="1" t="str">
        <f>IF(官網匯出!A500="","",官網匯出!A500)</f>
        <v/>
      </c>
      <c r="H500" s="3" t="str">
        <f>IF(官網匯出!B500="","",官網匯出!B500)</f>
        <v/>
      </c>
      <c r="I500" s="1" t="str">
        <f>IF(官網匯出!C500="","",官網匯出!C500)</f>
        <v/>
      </c>
      <c r="J500" s="1" t="str">
        <f>IF(官網匯出!D500="","",官網匯出!D500)</f>
        <v/>
      </c>
      <c r="K500" s="3" t="str">
        <f>IF(官網匯出!E500="","",官網匯出!E500)</f>
        <v/>
      </c>
      <c r="L500" s="1" t="str">
        <f>IF(官網匯出!F500="","",官網匯出!F500)</f>
        <v/>
      </c>
      <c r="M500" s="1" t="str">
        <f>IF(官網匯出!G500="","",官網匯出!G500)</f>
        <v/>
      </c>
      <c r="N500" s="1" t="str">
        <f>IF(官網匯出!H500="","",官網匯出!H500)</f>
        <v/>
      </c>
      <c r="P500" s="1" t="str">
        <f>IF(官網匯出!J500="","",RIGHT(官網匯出!J500,LEN(官網匯出!J500)-2))</f>
        <v/>
      </c>
      <c r="Q500" s="1" t="str">
        <f>IF(官網匯出!K500="","",官網匯出!K500)</f>
        <v/>
      </c>
      <c r="R500" s="1" t="str">
        <f>IF(官網匯出!L500="","",官網匯出!L500)</f>
        <v/>
      </c>
      <c r="S500" s="1" t="str">
        <f>IF(官網匯出!M500="","",官網匯出!M500)</f>
        <v/>
      </c>
      <c r="T500" s="1" t="str">
        <f>IF(官網匯出!N500="","",官網匯出!N500)</f>
        <v/>
      </c>
      <c r="U500" s="1" t="str">
        <f>IF(官網匯出!O500="","",官網匯出!O500)</f>
        <v/>
      </c>
      <c r="V500" s="1" t="str">
        <f>IF(官網匯出!P500="",IF(G500="","",0),官網匯出!P500)</f>
        <v/>
      </c>
      <c r="W500" s="1" t="str">
        <f>IF(官網匯出!Q500="",IF(G500="","",0),官網匯出!Q500)</f>
        <v/>
      </c>
      <c r="X500" s="1" t="str">
        <f>IF(官網匯出!R500="","",官網匯出!R500)</f>
        <v/>
      </c>
      <c r="Y500" s="1" t="str">
        <f>IF(官網匯出!S500="","",官網匯出!S500)</f>
        <v/>
      </c>
      <c r="Z500" s="1" t="str">
        <f>IF(G500="","",官網匯出!T500)</f>
        <v/>
      </c>
      <c r="AA500" s="1" t="str">
        <f>IF(G500="","",官網匯出!AK500)</f>
        <v/>
      </c>
      <c r="AB500" s="1" t="str">
        <f>IF(G500="","",IF(官網匯出!V500="","",官網匯出!V500))</f>
        <v/>
      </c>
      <c r="AJ500" s="1" t="str">
        <f>IF(G500="","",IF(官網匯出!AE500="","",官網匯出!AE500))</f>
        <v/>
      </c>
      <c r="AK500" s="1" t="str">
        <f>IF(G500="","",IF(官網匯出!AD500="","",官網匯出!AD500))</f>
        <v/>
      </c>
      <c r="AL500" s="1" t="str">
        <f t="shared" si="90"/>
        <v>0</v>
      </c>
      <c r="AM500" s="1" t="str">
        <f>IF(官網匯出!AG500="","",官網匯出!AG500)</f>
        <v/>
      </c>
      <c r="AN500" s="1" t="str">
        <f>IF(G500="","",IF(官網匯出!AH500="","",官網匯出!AH500))</f>
        <v/>
      </c>
      <c r="AO500" s="14" t="str">
        <f t="shared" si="91"/>
        <v/>
      </c>
      <c r="AP500" s="14" t="str">
        <f t="shared" si="92"/>
        <v>1</v>
      </c>
      <c r="AQ500" s="14" t="str">
        <f t="shared" si="93"/>
        <v>0</v>
      </c>
      <c r="AR500" s="1" t="str">
        <f t="shared" si="94"/>
        <v/>
      </c>
      <c r="AS500" s="1" t="str">
        <f t="shared" si="95"/>
        <v/>
      </c>
      <c r="AT500" s="1" t="str">
        <f t="shared" si="96"/>
        <v/>
      </c>
      <c r="AU500" s="1" t="str">
        <f t="shared" si="87"/>
        <v/>
      </c>
      <c r="AV500" s="1" t="e">
        <f>IF(VLOOKUP(G500,官網匯出!A:AQ,42,FALSE)="","[黃金盾官網]",VLOOKUP(G500,官網匯出!A:AQ,42,FALSE))</f>
        <v>#N/A</v>
      </c>
      <c r="AW500" s="1" t="e">
        <f>IF(LEFT(VLOOKUP(G500,官網匯出!A:AS,43,FALSE),2)="","web",LEFT(VLOOKUP(G500,官網匯出!A:AS,43,FALSE),2))</f>
        <v>#N/A</v>
      </c>
      <c r="AX500" s="1" t="str">
        <f t="shared" si="97"/>
        <v>O</v>
      </c>
    </row>
    <row r="501" spans="1:50">
      <c r="A501" s="1" t="str">
        <f>IF(G501="","",VLOOKUP(官網轉換!AW501,團名!A:B,2,FALSE))</f>
        <v/>
      </c>
      <c r="B501" s="1" t="str">
        <f>IF(G501="","",IF(LEFT(VLOOKUP(G501,官網匯出!A:AQ,43,0),2)="wf",VLOOKUP(VLOOKUP(G501,官網匯出!A:AQ,43,0),團名!$I$1:$K$12,2,FALSE),"N0071"))</f>
        <v/>
      </c>
      <c r="C501" s="1" t="str">
        <f>IFERROR(VLOOKUP(官網匯出!D501,團名!E:G,3,FALSE),"")</f>
        <v/>
      </c>
      <c r="D501" s="1" t="str">
        <f t="shared" si="88"/>
        <v/>
      </c>
      <c r="E501" s="1" t="str">
        <f t="shared" si="89"/>
        <v/>
      </c>
      <c r="F501" s="1" t="str">
        <f>IF(官網匯出!F501="已付款","","B0012")</f>
        <v>B0012</v>
      </c>
      <c r="G501" s="1" t="str">
        <f>IF(官網匯出!A501="","",官網匯出!A501)</f>
        <v/>
      </c>
      <c r="H501" s="3" t="str">
        <f>IF(官網匯出!B501="","",官網匯出!B501)</f>
        <v/>
      </c>
      <c r="I501" s="1" t="str">
        <f>IF(官網匯出!C501="","",官網匯出!C501)</f>
        <v/>
      </c>
      <c r="J501" s="1" t="str">
        <f>IF(官網匯出!D501="","",官網匯出!D501)</f>
        <v/>
      </c>
      <c r="K501" s="3" t="str">
        <f>IF(官網匯出!E501="","",官網匯出!E501)</f>
        <v/>
      </c>
      <c r="L501" s="1" t="str">
        <f>IF(官網匯出!F501="","",官網匯出!F501)</f>
        <v/>
      </c>
      <c r="M501" s="1" t="str">
        <f>IF(官網匯出!G501="","",官網匯出!G501)</f>
        <v/>
      </c>
      <c r="N501" s="1" t="str">
        <f>IF(官網匯出!H501="","",官網匯出!H501)</f>
        <v/>
      </c>
      <c r="P501" s="1" t="str">
        <f>IF(官網匯出!J501="","",RIGHT(官網匯出!J501,LEN(官網匯出!J501)-2))</f>
        <v/>
      </c>
      <c r="Q501" s="1" t="str">
        <f>IF(官網匯出!K501="","",官網匯出!K501)</f>
        <v/>
      </c>
      <c r="R501" s="1" t="str">
        <f>IF(官網匯出!L501="","",官網匯出!L501)</f>
        <v/>
      </c>
      <c r="S501" s="1" t="str">
        <f>IF(官網匯出!M501="","",官網匯出!M501)</f>
        <v/>
      </c>
      <c r="T501" s="1" t="str">
        <f>IF(官網匯出!N501="","",官網匯出!N501)</f>
        <v/>
      </c>
      <c r="U501" s="1" t="str">
        <f>IF(官網匯出!O501="","",官網匯出!O501)</f>
        <v/>
      </c>
      <c r="V501" s="1" t="str">
        <f>IF(官網匯出!P501="",IF(G501="","",0),官網匯出!P501)</f>
        <v/>
      </c>
      <c r="W501" s="1" t="str">
        <f>IF(官網匯出!Q501="",IF(G501="","",0),官網匯出!Q501)</f>
        <v/>
      </c>
      <c r="X501" s="1" t="str">
        <f>IF(官網匯出!R501="","",官網匯出!R501)</f>
        <v/>
      </c>
      <c r="Y501" s="1" t="str">
        <f>IF(官網匯出!S501="","",官網匯出!S501)</f>
        <v/>
      </c>
      <c r="Z501" s="1" t="str">
        <f>IF(G501="","",官網匯出!T501)</f>
        <v/>
      </c>
      <c r="AA501" s="1" t="str">
        <f>IF(G501="","",官網匯出!AK501)</f>
        <v/>
      </c>
      <c r="AB501" s="1" t="str">
        <f>IF(G501="","",IF(官網匯出!V501="","",官網匯出!V501))</f>
        <v/>
      </c>
      <c r="AJ501" s="1" t="str">
        <f>IF(G501="","",IF(官網匯出!AE501="","",官網匯出!AE501))</f>
        <v/>
      </c>
      <c r="AK501" s="1" t="str">
        <f>IF(G501="","",IF(官網匯出!AD501="","",官網匯出!AD501))</f>
        <v/>
      </c>
      <c r="AL501" s="1" t="str">
        <f t="shared" si="90"/>
        <v>0</v>
      </c>
      <c r="AM501" s="1" t="str">
        <f>IF(官網匯出!AG501="","",官網匯出!AG501)</f>
        <v/>
      </c>
      <c r="AN501" s="1" t="str">
        <f>IF(G501="","",IF(官網匯出!AH501="","",官網匯出!AH501))</f>
        <v/>
      </c>
      <c r="AO501" s="14" t="str">
        <f t="shared" si="91"/>
        <v/>
      </c>
      <c r="AP501" s="14" t="str">
        <f t="shared" si="92"/>
        <v>1</v>
      </c>
      <c r="AQ501" s="14" t="str">
        <f t="shared" si="93"/>
        <v>0</v>
      </c>
      <c r="AR501" s="1" t="str">
        <f t="shared" si="94"/>
        <v/>
      </c>
      <c r="AS501" s="1" t="str">
        <f t="shared" si="95"/>
        <v/>
      </c>
      <c r="AT501" s="1" t="str">
        <f t="shared" si="96"/>
        <v/>
      </c>
      <c r="AU501" s="1" t="str">
        <f t="shared" si="87"/>
        <v/>
      </c>
      <c r="AV501" s="1" t="e">
        <f>IF(VLOOKUP(G501,官網匯出!A:AQ,42,FALSE)="","[黃金盾官網]",VLOOKUP(G501,官網匯出!A:AQ,42,FALSE))</f>
        <v>#N/A</v>
      </c>
      <c r="AW501" s="1" t="e">
        <f>IF(LEFT(VLOOKUP(G501,官網匯出!A:AS,43,FALSE),2)="","web",LEFT(VLOOKUP(G501,官網匯出!A:AS,43,FALSE),2))</f>
        <v>#N/A</v>
      </c>
      <c r="AX501" s="1" t="str">
        <f t="shared" si="97"/>
        <v>O</v>
      </c>
    </row>
    <row r="502" spans="1:50">
      <c r="A502" s="1" t="str">
        <f>IF(G502="","",VLOOKUP(官網轉換!AW502,團名!A:B,2,FALSE))</f>
        <v/>
      </c>
      <c r="B502" s="1" t="str">
        <f>IF(G502="","",IF(LEFT(VLOOKUP(G502,官網匯出!A:AQ,43,0),2)="wf",VLOOKUP(VLOOKUP(G502,官網匯出!A:AQ,43,0),團名!$I$1:$K$12,2,FALSE),"N0071"))</f>
        <v/>
      </c>
      <c r="C502" s="1" t="str">
        <f>IFERROR(VLOOKUP(官網匯出!D502,團名!E:G,3,FALSE),"")</f>
        <v/>
      </c>
      <c r="D502" s="1" t="str">
        <f t="shared" si="88"/>
        <v/>
      </c>
      <c r="E502" s="1" t="str">
        <f t="shared" si="89"/>
        <v/>
      </c>
      <c r="F502" s="1" t="str">
        <f>IF(官網匯出!F502="已付款","","B0012")</f>
        <v>B0012</v>
      </c>
      <c r="G502" s="1" t="str">
        <f>IF(官網匯出!A502="","",官網匯出!A502)</f>
        <v/>
      </c>
      <c r="H502" s="3" t="str">
        <f>IF(官網匯出!B502="","",官網匯出!B502)</f>
        <v/>
      </c>
      <c r="I502" s="1" t="str">
        <f>IF(官網匯出!C502="","",官網匯出!C502)</f>
        <v/>
      </c>
      <c r="J502" s="1" t="str">
        <f>IF(官網匯出!D502="","",官網匯出!D502)</f>
        <v/>
      </c>
      <c r="K502" s="3" t="str">
        <f>IF(官網匯出!E502="","",官網匯出!E502)</f>
        <v/>
      </c>
      <c r="L502" s="1" t="str">
        <f>IF(官網匯出!F502="","",官網匯出!F502)</f>
        <v/>
      </c>
      <c r="M502" s="1" t="str">
        <f>IF(官網匯出!G502="","",官網匯出!G502)</f>
        <v/>
      </c>
      <c r="N502" s="1" t="str">
        <f>IF(官網匯出!H502="","",官網匯出!H502)</f>
        <v/>
      </c>
      <c r="P502" s="1" t="str">
        <f>IF(官網匯出!J502="","",RIGHT(官網匯出!J502,LEN(官網匯出!J502)-2))</f>
        <v/>
      </c>
      <c r="Q502" s="1" t="str">
        <f>IF(官網匯出!K502="","",官網匯出!K502)</f>
        <v/>
      </c>
      <c r="R502" s="1" t="str">
        <f>IF(官網匯出!L502="","",官網匯出!L502)</f>
        <v/>
      </c>
      <c r="S502" s="1" t="str">
        <f>IF(官網匯出!M502="","",官網匯出!M502)</f>
        <v/>
      </c>
      <c r="T502" s="1" t="str">
        <f>IF(官網匯出!N502="","",官網匯出!N502)</f>
        <v/>
      </c>
      <c r="U502" s="1" t="str">
        <f>IF(官網匯出!O502="","",官網匯出!O502)</f>
        <v/>
      </c>
      <c r="V502" s="1" t="str">
        <f>IF(官網匯出!P502="",IF(G502="","",0),官網匯出!P502)</f>
        <v/>
      </c>
      <c r="W502" s="1" t="str">
        <f>IF(官網匯出!Q502="",IF(G502="","",0),官網匯出!Q502)</f>
        <v/>
      </c>
      <c r="X502" s="1" t="str">
        <f>IF(官網匯出!R502="","",官網匯出!R502)</f>
        <v/>
      </c>
      <c r="Y502" s="1" t="str">
        <f>IF(官網匯出!S502="","",官網匯出!S502)</f>
        <v/>
      </c>
      <c r="Z502" s="1" t="str">
        <f>IF(G502="","",官網匯出!T502)</f>
        <v/>
      </c>
      <c r="AA502" s="1" t="str">
        <f>IF(G502="","",官網匯出!AK502)</f>
        <v/>
      </c>
      <c r="AB502" s="1" t="str">
        <f>IF(G502="","",IF(官網匯出!V502="","",官網匯出!V502))</f>
        <v/>
      </c>
      <c r="AJ502" s="1" t="str">
        <f>IF(G502="","",IF(官網匯出!AE502="","",官網匯出!AE502))</f>
        <v/>
      </c>
      <c r="AK502" s="1" t="str">
        <f>IF(G502="","",IF(官網匯出!AD502="","",官網匯出!AD502))</f>
        <v/>
      </c>
      <c r="AL502" s="1" t="str">
        <f t="shared" si="90"/>
        <v>0</v>
      </c>
      <c r="AM502" s="1" t="str">
        <f>IF(官網匯出!AG502="","",官網匯出!AG502)</f>
        <v/>
      </c>
      <c r="AN502" s="1" t="str">
        <f>IF(G502="","",IF(官網匯出!AH502="","",官網匯出!AH502))</f>
        <v/>
      </c>
      <c r="AO502" s="14" t="str">
        <f t="shared" si="91"/>
        <v/>
      </c>
      <c r="AP502" s="14" t="str">
        <f t="shared" si="92"/>
        <v>1</v>
      </c>
      <c r="AQ502" s="14" t="str">
        <f t="shared" si="93"/>
        <v>0</v>
      </c>
      <c r="AR502" s="1" t="str">
        <f t="shared" si="94"/>
        <v/>
      </c>
      <c r="AS502" s="1" t="str">
        <f t="shared" si="95"/>
        <v/>
      </c>
      <c r="AT502" s="1" t="str">
        <f t="shared" si="96"/>
        <v/>
      </c>
      <c r="AU502" s="1" t="str">
        <f t="shared" si="87"/>
        <v/>
      </c>
      <c r="AV502" s="1" t="e">
        <f>IF(VLOOKUP(G502,官網匯出!A:AQ,42,FALSE)="","[黃金盾官網]",VLOOKUP(G502,官網匯出!A:AQ,42,FALSE))</f>
        <v>#N/A</v>
      </c>
      <c r="AW502" s="1" t="e">
        <f>IF(LEFT(VLOOKUP(G502,官網匯出!A:AS,43,FALSE),2)="","web",LEFT(VLOOKUP(G502,官網匯出!A:AS,43,FALSE),2))</f>
        <v>#N/A</v>
      </c>
      <c r="AX502" s="1" t="str">
        <f t="shared" si="97"/>
        <v>O</v>
      </c>
    </row>
    <row r="503" spans="1:50">
      <c r="A503" s="1" t="str">
        <f>IF(G503="","",VLOOKUP(官網轉換!AW503,團名!A:B,2,FALSE))</f>
        <v/>
      </c>
      <c r="B503" s="1" t="str">
        <f>IF(G503="","",IF(LEFT(VLOOKUP(G503,官網匯出!A:AQ,43,0),2)="wf",VLOOKUP(VLOOKUP(G503,官網匯出!A:AQ,43,0),團名!$I$1:$K$12,2,FALSE),"N0071"))</f>
        <v/>
      </c>
      <c r="C503" s="1" t="str">
        <f>IFERROR(VLOOKUP(官網匯出!D503,團名!E:G,3,FALSE),"")</f>
        <v/>
      </c>
      <c r="D503" s="1" t="str">
        <f t="shared" si="88"/>
        <v/>
      </c>
      <c r="E503" s="1" t="str">
        <f t="shared" si="89"/>
        <v/>
      </c>
      <c r="F503" s="1" t="str">
        <f>IF(官網匯出!F503="已付款","","B0012")</f>
        <v>B0012</v>
      </c>
      <c r="G503" s="1" t="str">
        <f>IF(官網匯出!A503="","",官網匯出!A503)</f>
        <v/>
      </c>
      <c r="H503" s="3" t="str">
        <f>IF(官網匯出!B503="","",官網匯出!B503)</f>
        <v/>
      </c>
      <c r="I503" s="1" t="str">
        <f>IF(官網匯出!C503="","",官網匯出!C503)</f>
        <v/>
      </c>
      <c r="J503" s="1" t="str">
        <f>IF(官網匯出!D503="","",官網匯出!D503)</f>
        <v/>
      </c>
      <c r="K503" s="3" t="str">
        <f>IF(官網匯出!E503="","",官網匯出!E503)</f>
        <v/>
      </c>
      <c r="L503" s="1" t="str">
        <f>IF(官網匯出!F503="","",官網匯出!F503)</f>
        <v/>
      </c>
      <c r="M503" s="1" t="str">
        <f>IF(官網匯出!G503="","",官網匯出!G503)</f>
        <v/>
      </c>
      <c r="N503" s="1" t="str">
        <f>IF(官網匯出!H503="","",官網匯出!H503)</f>
        <v/>
      </c>
      <c r="P503" s="1" t="str">
        <f>IF(官網匯出!J503="","",RIGHT(官網匯出!J503,LEN(官網匯出!J503)-2))</f>
        <v/>
      </c>
      <c r="Q503" s="1" t="str">
        <f>IF(官網匯出!K503="","",官網匯出!K503)</f>
        <v/>
      </c>
      <c r="R503" s="1" t="str">
        <f>IF(官網匯出!L503="","",官網匯出!L503)</f>
        <v/>
      </c>
      <c r="S503" s="1" t="str">
        <f>IF(官網匯出!M503="","",官網匯出!M503)</f>
        <v/>
      </c>
      <c r="T503" s="1" t="str">
        <f>IF(官網匯出!N503="","",官網匯出!N503)</f>
        <v/>
      </c>
      <c r="U503" s="1" t="str">
        <f>IF(官網匯出!O503="","",官網匯出!O503)</f>
        <v/>
      </c>
      <c r="V503" s="1" t="str">
        <f>IF(官網匯出!P503="",IF(G503="","",0),官網匯出!P503)</f>
        <v/>
      </c>
      <c r="W503" s="1" t="str">
        <f>IF(官網匯出!Q503="",IF(G503="","",0),官網匯出!Q503)</f>
        <v/>
      </c>
      <c r="X503" s="1" t="str">
        <f>IF(官網匯出!R503="","",官網匯出!R503)</f>
        <v/>
      </c>
      <c r="Y503" s="1" t="str">
        <f>IF(官網匯出!S503="","",官網匯出!S503)</f>
        <v/>
      </c>
      <c r="Z503" s="1" t="str">
        <f>IF(G503="","",官網匯出!T503)</f>
        <v/>
      </c>
      <c r="AA503" s="1" t="str">
        <f>IF(G503="","",官網匯出!AK503)</f>
        <v/>
      </c>
      <c r="AB503" s="1" t="str">
        <f>IF(G503="","",IF(官網匯出!V503="","",官網匯出!V503))</f>
        <v/>
      </c>
      <c r="AJ503" s="1" t="str">
        <f>IF(G503="","",IF(官網匯出!AE503="","",官網匯出!AE503))</f>
        <v/>
      </c>
      <c r="AK503" s="1" t="str">
        <f>IF(G503="","",IF(官網匯出!AD503="","",官網匯出!AD503))</f>
        <v/>
      </c>
      <c r="AL503" s="1" t="str">
        <f t="shared" si="90"/>
        <v>0</v>
      </c>
      <c r="AM503" s="1" t="str">
        <f>IF(官網匯出!AG503="","",官網匯出!AG503)</f>
        <v/>
      </c>
      <c r="AN503" s="1" t="str">
        <f>IF(G503="","",IF(官網匯出!AH503="","",官網匯出!AH503))</f>
        <v/>
      </c>
      <c r="AO503" s="14" t="str">
        <f t="shared" si="91"/>
        <v/>
      </c>
      <c r="AP503" s="14" t="str">
        <f t="shared" si="92"/>
        <v>1</v>
      </c>
      <c r="AQ503" s="14" t="str">
        <f t="shared" si="93"/>
        <v>0</v>
      </c>
      <c r="AR503" s="1" t="str">
        <f t="shared" si="94"/>
        <v/>
      </c>
      <c r="AS503" s="1" t="str">
        <f t="shared" si="95"/>
        <v/>
      </c>
      <c r="AT503" s="1" t="str">
        <f t="shared" si="96"/>
        <v/>
      </c>
      <c r="AU503" s="1" t="str">
        <f t="shared" si="87"/>
        <v/>
      </c>
      <c r="AV503" s="1" t="e">
        <f>IF(VLOOKUP(G503,官網匯出!A:AQ,42,FALSE)="","[黃金盾官網]",VLOOKUP(G503,官網匯出!A:AQ,42,FALSE))</f>
        <v>#N/A</v>
      </c>
      <c r="AW503" s="1" t="e">
        <f>IF(LEFT(VLOOKUP(G503,官網匯出!A:AS,43,FALSE),2)="","web",LEFT(VLOOKUP(G503,官網匯出!A:AS,43,FALSE),2))</f>
        <v>#N/A</v>
      </c>
      <c r="AX503" s="1" t="str">
        <f t="shared" si="97"/>
        <v>O</v>
      </c>
    </row>
    <row r="504" spans="1:50">
      <c r="A504" s="1" t="str">
        <f>IF(G504="","",VLOOKUP(官網轉換!AW504,團名!A:B,2,FALSE))</f>
        <v/>
      </c>
      <c r="B504" s="1" t="str">
        <f>IF(G504="","",IF(LEFT(VLOOKUP(G504,官網匯出!A:AQ,43,0),2)="wf",VLOOKUP(VLOOKUP(G504,官網匯出!A:AQ,43,0),團名!$I$1:$K$12,2,FALSE),"N0071"))</f>
        <v/>
      </c>
      <c r="C504" s="1" t="str">
        <f>IFERROR(VLOOKUP(官網匯出!D504,團名!E:G,3,FALSE),"")</f>
        <v/>
      </c>
      <c r="D504" s="1" t="str">
        <f t="shared" si="88"/>
        <v/>
      </c>
      <c r="E504" s="1" t="str">
        <f t="shared" si="89"/>
        <v/>
      </c>
      <c r="F504" s="1" t="str">
        <f>IF(官網匯出!F504="已付款","","B0012")</f>
        <v>B0012</v>
      </c>
      <c r="G504" s="1" t="str">
        <f>IF(官網匯出!A504="","",官網匯出!A504)</f>
        <v/>
      </c>
      <c r="H504" s="3" t="str">
        <f>IF(官網匯出!B504="","",官網匯出!B504)</f>
        <v/>
      </c>
      <c r="I504" s="1" t="str">
        <f>IF(官網匯出!C504="","",官網匯出!C504)</f>
        <v/>
      </c>
      <c r="J504" s="1" t="str">
        <f>IF(官網匯出!D504="","",官網匯出!D504)</f>
        <v/>
      </c>
      <c r="K504" s="3" t="str">
        <f>IF(官網匯出!E504="","",官網匯出!E504)</f>
        <v/>
      </c>
      <c r="L504" s="1" t="str">
        <f>IF(官網匯出!F504="","",官網匯出!F504)</f>
        <v/>
      </c>
      <c r="M504" s="1" t="str">
        <f>IF(官網匯出!G504="","",官網匯出!G504)</f>
        <v/>
      </c>
      <c r="N504" s="1" t="str">
        <f>IF(官網匯出!H504="","",官網匯出!H504)</f>
        <v/>
      </c>
      <c r="P504" s="1" t="str">
        <f>IF(官網匯出!J504="","",RIGHT(官網匯出!J504,LEN(官網匯出!J504)-2))</f>
        <v/>
      </c>
      <c r="Q504" s="1" t="str">
        <f>IF(官網匯出!K504="","",官網匯出!K504)</f>
        <v/>
      </c>
      <c r="R504" s="1" t="str">
        <f>IF(官網匯出!L504="","",官網匯出!L504)</f>
        <v/>
      </c>
      <c r="S504" s="1" t="str">
        <f>IF(官網匯出!M504="","",官網匯出!M504)</f>
        <v/>
      </c>
      <c r="T504" s="1" t="str">
        <f>IF(官網匯出!N504="","",官網匯出!N504)</f>
        <v/>
      </c>
      <c r="U504" s="1" t="str">
        <f>IF(官網匯出!O504="","",官網匯出!O504)</f>
        <v/>
      </c>
      <c r="V504" s="1" t="str">
        <f>IF(官網匯出!P504="",IF(G504="","",0),官網匯出!P504)</f>
        <v/>
      </c>
      <c r="W504" s="1" t="str">
        <f>IF(官網匯出!Q504="",IF(G504="","",0),官網匯出!Q504)</f>
        <v/>
      </c>
      <c r="X504" s="1" t="str">
        <f>IF(官網匯出!R504="","",官網匯出!R504)</f>
        <v/>
      </c>
      <c r="Y504" s="1" t="str">
        <f>IF(官網匯出!S504="","",官網匯出!S504)</f>
        <v/>
      </c>
      <c r="Z504" s="1" t="str">
        <f>IF(G504="","",官網匯出!T504)</f>
        <v/>
      </c>
      <c r="AA504" s="1" t="str">
        <f>IF(G504="","",官網匯出!AK504)</f>
        <v/>
      </c>
      <c r="AB504" s="1" t="str">
        <f>IF(G504="","",IF(官網匯出!V504="","",官網匯出!V504))</f>
        <v/>
      </c>
      <c r="AJ504" s="1" t="str">
        <f>IF(G504="","",IF(官網匯出!AE504="","",官網匯出!AE504))</f>
        <v/>
      </c>
      <c r="AK504" s="1" t="str">
        <f>IF(G504="","",IF(官網匯出!AD504="","",官網匯出!AD504))</f>
        <v/>
      </c>
      <c r="AL504" s="1" t="str">
        <f t="shared" si="90"/>
        <v>0</v>
      </c>
      <c r="AM504" s="1" t="str">
        <f>IF(官網匯出!AG504="","",官網匯出!AG504)</f>
        <v/>
      </c>
      <c r="AN504" s="1" t="str">
        <f>IF(G504="","",IF(官網匯出!AH504="","",官網匯出!AH504))</f>
        <v/>
      </c>
      <c r="AO504" s="14" t="str">
        <f t="shared" si="91"/>
        <v/>
      </c>
      <c r="AP504" s="14" t="str">
        <f t="shared" si="92"/>
        <v>1</v>
      </c>
      <c r="AQ504" s="14" t="str">
        <f t="shared" si="93"/>
        <v>0</v>
      </c>
      <c r="AR504" s="1" t="str">
        <f t="shared" si="94"/>
        <v/>
      </c>
      <c r="AS504" s="1" t="str">
        <f t="shared" si="95"/>
        <v/>
      </c>
      <c r="AT504" s="1" t="str">
        <f t="shared" si="96"/>
        <v/>
      </c>
      <c r="AU504" s="1" t="str">
        <f t="shared" si="87"/>
        <v/>
      </c>
      <c r="AV504" s="1" t="e">
        <f>IF(VLOOKUP(G504,官網匯出!A:AQ,42,FALSE)="","[黃金盾官網]",VLOOKUP(G504,官網匯出!A:AQ,42,FALSE))</f>
        <v>#N/A</v>
      </c>
      <c r="AW504" s="1" t="e">
        <f>IF(LEFT(VLOOKUP(G504,官網匯出!A:AS,43,FALSE),2)="","web",LEFT(VLOOKUP(G504,官網匯出!A:AS,43,FALSE),2))</f>
        <v>#N/A</v>
      </c>
      <c r="AX504" s="1" t="str">
        <f t="shared" si="97"/>
        <v>O</v>
      </c>
    </row>
    <row r="505" spans="1:50">
      <c r="A505" s="1" t="str">
        <f>IF(G505="","",VLOOKUP(官網轉換!AW505,團名!A:B,2,FALSE))</f>
        <v/>
      </c>
      <c r="B505" s="1" t="str">
        <f>IF(G505="","",IF(LEFT(VLOOKUP(G505,官網匯出!A:AQ,43,0),2)="wf",VLOOKUP(VLOOKUP(G505,官網匯出!A:AQ,43,0),團名!$I$1:$K$12,2,FALSE),"N0071"))</f>
        <v/>
      </c>
      <c r="C505" s="1" t="str">
        <f>IFERROR(VLOOKUP(官網匯出!D505,團名!E:G,3,FALSE),"")</f>
        <v/>
      </c>
      <c r="D505" s="1" t="str">
        <f t="shared" si="88"/>
        <v/>
      </c>
      <c r="E505" s="1" t="str">
        <f t="shared" si="89"/>
        <v/>
      </c>
      <c r="F505" s="1" t="str">
        <f>IF(官網匯出!F505="已付款","","B0012")</f>
        <v>B0012</v>
      </c>
      <c r="G505" s="1" t="str">
        <f>IF(官網匯出!A505="","",官網匯出!A505)</f>
        <v/>
      </c>
      <c r="H505" s="3" t="str">
        <f>IF(官網匯出!B505="","",官網匯出!B505)</f>
        <v/>
      </c>
      <c r="I505" s="1" t="str">
        <f>IF(官網匯出!C505="","",官網匯出!C505)</f>
        <v/>
      </c>
      <c r="J505" s="1" t="str">
        <f>IF(官網匯出!D505="","",官網匯出!D505)</f>
        <v/>
      </c>
      <c r="K505" s="3" t="str">
        <f>IF(官網匯出!E505="","",官網匯出!E505)</f>
        <v/>
      </c>
      <c r="L505" s="1" t="str">
        <f>IF(官網匯出!F505="","",官網匯出!F505)</f>
        <v/>
      </c>
      <c r="M505" s="1" t="str">
        <f>IF(官網匯出!G505="","",官網匯出!G505)</f>
        <v/>
      </c>
      <c r="N505" s="1" t="str">
        <f>IF(官網匯出!H505="","",官網匯出!H505)</f>
        <v/>
      </c>
      <c r="P505" s="1" t="str">
        <f>IF(官網匯出!J505="","",RIGHT(官網匯出!J505,LEN(官網匯出!J505)-2))</f>
        <v/>
      </c>
      <c r="Q505" s="1" t="str">
        <f>IF(官網匯出!K505="","",官網匯出!K505)</f>
        <v/>
      </c>
      <c r="R505" s="1" t="str">
        <f>IF(官網匯出!L505="","",官網匯出!L505)</f>
        <v/>
      </c>
      <c r="S505" s="1" t="str">
        <f>IF(官網匯出!M505="","",官網匯出!M505)</f>
        <v/>
      </c>
      <c r="T505" s="1" t="str">
        <f>IF(官網匯出!N505="","",官網匯出!N505)</f>
        <v/>
      </c>
      <c r="U505" s="1" t="str">
        <f>IF(官網匯出!O505="","",官網匯出!O505)</f>
        <v/>
      </c>
      <c r="V505" s="1" t="str">
        <f>IF(官網匯出!P505="",IF(G505="","",0),官網匯出!P505)</f>
        <v/>
      </c>
      <c r="W505" s="1" t="str">
        <f>IF(官網匯出!Q505="",IF(G505="","",0),官網匯出!Q505)</f>
        <v/>
      </c>
      <c r="X505" s="1" t="str">
        <f>IF(官網匯出!R505="","",官網匯出!R505)</f>
        <v/>
      </c>
      <c r="Y505" s="1" t="str">
        <f>IF(官網匯出!S505="","",官網匯出!S505)</f>
        <v/>
      </c>
      <c r="Z505" s="1" t="str">
        <f>IF(G505="","",官網匯出!T505)</f>
        <v/>
      </c>
      <c r="AA505" s="1" t="str">
        <f>IF(G505="","",官網匯出!AK505)</f>
        <v/>
      </c>
      <c r="AB505" s="1" t="str">
        <f>IF(G505="","",IF(官網匯出!V505="","",官網匯出!V505))</f>
        <v/>
      </c>
      <c r="AJ505" s="1" t="str">
        <f>IF(G505="","",IF(官網匯出!AE505="","",官網匯出!AE505))</f>
        <v/>
      </c>
      <c r="AK505" s="1" t="str">
        <f>IF(G505="","",IF(官網匯出!AD505="","",官網匯出!AD505))</f>
        <v/>
      </c>
      <c r="AL505" s="1" t="str">
        <f t="shared" si="90"/>
        <v>0</v>
      </c>
      <c r="AM505" s="1" t="str">
        <f>IF(官網匯出!AG505="","",官網匯出!AG505)</f>
        <v/>
      </c>
      <c r="AN505" s="1" t="str">
        <f>IF(G505="","",IF(官網匯出!AH505="","",官網匯出!AH505))</f>
        <v/>
      </c>
      <c r="AO505" s="14" t="str">
        <f t="shared" si="91"/>
        <v/>
      </c>
      <c r="AP505" s="14" t="str">
        <f t="shared" si="92"/>
        <v>1</v>
      </c>
      <c r="AQ505" s="14" t="str">
        <f t="shared" si="93"/>
        <v>0</v>
      </c>
      <c r="AR505" s="1" t="str">
        <f t="shared" si="94"/>
        <v/>
      </c>
      <c r="AS505" s="1" t="str">
        <f t="shared" si="95"/>
        <v/>
      </c>
      <c r="AT505" s="1" t="str">
        <f t="shared" si="96"/>
        <v/>
      </c>
      <c r="AU505" s="1" t="str">
        <f t="shared" si="87"/>
        <v/>
      </c>
      <c r="AV505" s="1" t="e">
        <f>IF(VLOOKUP(G505,官網匯出!A:AQ,42,FALSE)="","[黃金盾官網]",VLOOKUP(G505,官網匯出!A:AQ,42,FALSE))</f>
        <v>#N/A</v>
      </c>
      <c r="AW505" s="1" t="e">
        <f>IF(LEFT(VLOOKUP(G505,官網匯出!A:AS,43,FALSE),2)="","web",LEFT(VLOOKUP(G505,官網匯出!A:AS,43,FALSE),2))</f>
        <v>#N/A</v>
      </c>
      <c r="AX505" s="1" t="str">
        <f t="shared" si="97"/>
        <v>O</v>
      </c>
    </row>
    <row r="506" spans="1:50">
      <c r="A506" s="1" t="str">
        <f>IF(G506="","",VLOOKUP(官網轉換!AW506,團名!A:B,2,FALSE))</f>
        <v/>
      </c>
      <c r="B506" s="1" t="str">
        <f>IF(G506="","",IF(LEFT(VLOOKUP(G506,官網匯出!A:AQ,43,0),2)="wf",VLOOKUP(VLOOKUP(G506,官網匯出!A:AQ,43,0),團名!$I$1:$K$12,2,FALSE),"N0071"))</f>
        <v/>
      </c>
      <c r="C506" s="1" t="str">
        <f>IFERROR(VLOOKUP(官網匯出!D506,團名!E:G,3,FALSE),"")</f>
        <v/>
      </c>
      <c r="D506" s="1" t="str">
        <f t="shared" si="88"/>
        <v/>
      </c>
      <c r="E506" s="1" t="str">
        <f t="shared" si="89"/>
        <v/>
      </c>
      <c r="F506" s="1" t="str">
        <f>IF(官網匯出!F506="已付款","","B0012")</f>
        <v>B0012</v>
      </c>
      <c r="G506" s="1" t="str">
        <f>IF(官網匯出!A506="","",官網匯出!A506)</f>
        <v/>
      </c>
      <c r="H506" s="3" t="str">
        <f>IF(官網匯出!B506="","",官網匯出!B506)</f>
        <v/>
      </c>
      <c r="I506" s="1" t="str">
        <f>IF(官網匯出!C506="","",官網匯出!C506)</f>
        <v/>
      </c>
      <c r="J506" s="1" t="str">
        <f>IF(官網匯出!D506="","",官網匯出!D506)</f>
        <v/>
      </c>
      <c r="K506" s="3" t="str">
        <f>IF(官網匯出!E506="","",官網匯出!E506)</f>
        <v/>
      </c>
      <c r="L506" s="1" t="str">
        <f>IF(官網匯出!F506="","",官網匯出!F506)</f>
        <v/>
      </c>
      <c r="M506" s="1" t="str">
        <f>IF(官網匯出!G506="","",官網匯出!G506)</f>
        <v/>
      </c>
      <c r="N506" s="1" t="str">
        <f>IF(官網匯出!H506="","",官網匯出!H506)</f>
        <v/>
      </c>
      <c r="P506" s="1" t="str">
        <f>IF(官網匯出!J506="","",RIGHT(官網匯出!J506,LEN(官網匯出!J506)-2))</f>
        <v/>
      </c>
      <c r="Q506" s="1" t="str">
        <f>IF(官網匯出!K506="","",官網匯出!K506)</f>
        <v/>
      </c>
      <c r="R506" s="1" t="str">
        <f>IF(官網匯出!L506="","",官網匯出!L506)</f>
        <v/>
      </c>
      <c r="S506" s="1" t="str">
        <f>IF(官網匯出!M506="","",官網匯出!M506)</f>
        <v/>
      </c>
      <c r="T506" s="1" t="str">
        <f>IF(官網匯出!N506="","",官網匯出!N506)</f>
        <v/>
      </c>
      <c r="U506" s="1" t="str">
        <f>IF(官網匯出!O506="","",官網匯出!O506)</f>
        <v/>
      </c>
      <c r="V506" s="1" t="str">
        <f>IF(官網匯出!P506="",IF(G506="","",0),官網匯出!P506)</f>
        <v/>
      </c>
      <c r="W506" s="1" t="str">
        <f>IF(官網匯出!Q506="",IF(G506="","",0),官網匯出!Q506)</f>
        <v/>
      </c>
      <c r="X506" s="1" t="str">
        <f>IF(官網匯出!R506="","",官網匯出!R506)</f>
        <v/>
      </c>
      <c r="Y506" s="1" t="str">
        <f>IF(官網匯出!S506="","",官網匯出!S506)</f>
        <v/>
      </c>
      <c r="Z506" s="1" t="str">
        <f>IF(G506="","",官網匯出!T506)</f>
        <v/>
      </c>
      <c r="AA506" s="1" t="str">
        <f>IF(G506="","",官網匯出!AK506)</f>
        <v/>
      </c>
      <c r="AB506" s="1" t="str">
        <f>IF(G506="","",IF(官網匯出!V506="","",官網匯出!V506))</f>
        <v/>
      </c>
      <c r="AJ506" s="1" t="str">
        <f>IF(G506="","",IF(官網匯出!AE506="","",官網匯出!AE506))</f>
        <v/>
      </c>
      <c r="AK506" s="1" t="str">
        <f>IF(G506="","",IF(官網匯出!AD506="","",官網匯出!AD506))</f>
        <v/>
      </c>
      <c r="AL506" s="1" t="str">
        <f t="shared" si="90"/>
        <v>0</v>
      </c>
      <c r="AM506" s="1" t="str">
        <f>IF(官網匯出!AG506="","",官網匯出!AG506)</f>
        <v/>
      </c>
      <c r="AN506" s="1" t="str">
        <f>IF(G506="","",IF(官網匯出!AH506="","",官網匯出!AH506))</f>
        <v/>
      </c>
      <c r="AO506" s="14" t="str">
        <f t="shared" si="91"/>
        <v/>
      </c>
      <c r="AP506" s="14" t="str">
        <f t="shared" si="92"/>
        <v>1</v>
      </c>
      <c r="AQ506" s="14" t="str">
        <f t="shared" si="93"/>
        <v>0</v>
      </c>
      <c r="AR506" s="1" t="str">
        <f t="shared" si="94"/>
        <v/>
      </c>
      <c r="AS506" s="1" t="str">
        <f t="shared" si="95"/>
        <v/>
      </c>
      <c r="AT506" s="1" t="str">
        <f t="shared" si="96"/>
        <v/>
      </c>
      <c r="AU506" s="1" t="str">
        <f t="shared" si="87"/>
        <v/>
      </c>
      <c r="AV506" s="1" t="e">
        <f>IF(VLOOKUP(G506,官網匯出!A:AQ,42,FALSE)="","[黃金盾官網]",VLOOKUP(G506,官網匯出!A:AQ,42,FALSE))</f>
        <v>#N/A</v>
      </c>
      <c r="AW506" s="1" t="e">
        <f>IF(LEFT(VLOOKUP(G506,官網匯出!A:AS,43,FALSE),2)="","web",LEFT(VLOOKUP(G506,官網匯出!A:AS,43,FALSE),2))</f>
        <v>#N/A</v>
      </c>
      <c r="AX506" s="1" t="str">
        <f t="shared" si="97"/>
        <v>O</v>
      </c>
    </row>
    <row r="507" spans="1:50">
      <c r="A507" s="1" t="str">
        <f>IF(G507="","",VLOOKUP(官網轉換!AW507,團名!A:B,2,FALSE))</f>
        <v/>
      </c>
      <c r="B507" s="1" t="str">
        <f>IF(G507="","",IF(LEFT(VLOOKUP(G507,官網匯出!A:AQ,43,0),2)="wf",VLOOKUP(VLOOKUP(G507,官網匯出!A:AQ,43,0),團名!$I$1:$K$12,2,FALSE),"N0071"))</f>
        <v/>
      </c>
      <c r="C507" s="1" t="str">
        <f>IFERROR(VLOOKUP(官網匯出!D507,團名!E:G,3,FALSE),"")</f>
        <v/>
      </c>
      <c r="D507" s="1" t="str">
        <f t="shared" si="88"/>
        <v/>
      </c>
      <c r="E507" s="1" t="str">
        <f t="shared" si="89"/>
        <v/>
      </c>
      <c r="F507" s="1" t="str">
        <f>IF(官網匯出!F507="已付款","","B0012")</f>
        <v>B0012</v>
      </c>
      <c r="G507" s="1" t="str">
        <f>IF(官網匯出!A507="","",官網匯出!A507)</f>
        <v/>
      </c>
      <c r="H507" s="3" t="str">
        <f>IF(官網匯出!B507="","",官網匯出!B507)</f>
        <v/>
      </c>
      <c r="I507" s="1" t="str">
        <f>IF(官網匯出!C507="","",官網匯出!C507)</f>
        <v/>
      </c>
      <c r="J507" s="1" t="str">
        <f>IF(官網匯出!D507="","",官網匯出!D507)</f>
        <v/>
      </c>
      <c r="K507" s="3" t="str">
        <f>IF(官網匯出!E507="","",官網匯出!E507)</f>
        <v/>
      </c>
      <c r="L507" s="1" t="str">
        <f>IF(官網匯出!F507="","",官網匯出!F507)</f>
        <v/>
      </c>
      <c r="M507" s="1" t="str">
        <f>IF(官網匯出!G507="","",官網匯出!G507)</f>
        <v/>
      </c>
      <c r="N507" s="1" t="str">
        <f>IF(官網匯出!H507="","",官網匯出!H507)</f>
        <v/>
      </c>
      <c r="P507" s="1" t="str">
        <f>IF(官網匯出!J507="","",RIGHT(官網匯出!J507,LEN(官網匯出!J507)-2))</f>
        <v/>
      </c>
      <c r="Q507" s="1" t="str">
        <f>IF(官網匯出!K507="","",官網匯出!K507)</f>
        <v/>
      </c>
      <c r="R507" s="1" t="str">
        <f>IF(官網匯出!L507="","",官網匯出!L507)</f>
        <v/>
      </c>
      <c r="S507" s="1" t="str">
        <f>IF(官網匯出!M507="","",官網匯出!M507)</f>
        <v/>
      </c>
      <c r="T507" s="1" t="str">
        <f>IF(官網匯出!N507="","",官網匯出!N507)</f>
        <v/>
      </c>
      <c r="U507" s="1" t="str">
        <f>IF(官網匯出!O507="","",官網匯出!O507)</f>
        <v/>
      </c>
      <c r="V507" s="1" t="str">
        <f>IF(官網匯出!P507="",IF(G507="","",0),官網匯出!P507)</f>
        <v/>
      </c>
      <c r="W507" s="1" t="str">
        <f>IF(官網匯出!Q507="",IF(G507="","",0),官網匯出!Q507)</f>
        <v/>
      </c>
      <c r="X507" s="1" t="str">
        <f>IF(官網匯出!R507="","",官網匯出!R507)</f>
        <v/>
      </c>
      <c r="Y507" s="1" t="str">
        <f>IF(官網匯出!S507="","",官網匯出!S507)</f>
        <v/>
      </c>
      <c r="Z507" s="1" t="str">
        <f>IF(G507="","",官網匯出!T507)</f>
        <v/>
      </c>
      <c r="AA507" s="1" t="str">
        <f>IF(G507="","",官網匯出!AK507)</f>
        <v/>
      </c>
      <c r="AB507" s="1" t="str">
        <f>IF(G507="","",IF(官網匯出!V507="","",官網匯出!V507))</f>
        <v/>
      </c>
      <c r="AJ507" s="1" t="str">
        <f>IF(G507="","",IF(官網匯出!AE507="","",官網匯出!AE507))</f>
        <v/>
      </c>
      <c r="AK507" s="1" t="str">
        <f>IF(G507="","",IF(官網匯出!AD507="","",官網匯出!AD507))</f>
        <v/>
      </c>
      <c r="AL507" s="1" t="str">
        <f t="shared" si="90"/>
        <v>0</v>
      </c>
      <c r="AM507" s="1" t="str">
        <f>IF(官網匯出!AG507="","",官網匯出!AG507)</f>
        <v/>
      </c>
      <c r="AN507" s="1" t="str">
        <f>IF(G507="","",IF(官網匯出!AH507="","",官網匯出!AH507))</f>
        <v/>
      </c>
      <c r="AO507" s="14" t="str">
        <f t="shared" si="91"/>
        <v/>
      </c>
      <c r="AP507" s="14" t="str">
        <f t="shared" si="92"/>
        <v>1</v>
      </c>
      <c r="AQ507" s="14" t="str">
        <f t="shared" si="93"/>
        <v>0</v>
      </c>
      <c r="AR507" s="1" t="str">
        <f t="shared" si="94"/>
        <v/>
      </c>
      <c r="AS507" s="1" t="str">
        <f t="shared" si="95"/>
        <v/>
      </c>
      <c r="AT507" s="1" t="str">
        <f t="shared" si="96"/>
        <v/>
      </c>
      <c r="AU507" s="1" t="str">
        <f t="shared" si="87"/>
        <v/>
      </c>
      <c r="AV507" s="1" t="e">
        <f>IF(VLOOKUP(G507,官網匯出!A:AQ,42,FALSE)="","[黃金盾官網]",VLOOKUP(G507,官網匯出!A:AQ,42,FALSE))</f>
        <v>#N/A</v>
      </c>
      <c r="AW507" s="1" t="e">
        <f>IF(LEFT(VLOOKUP(G507,官網匯出!A:AS,43,FALSE),2)="","web",LEFT(VLOOKUP(G507,官網匯出!A:AS,43,FALSE),2))</f>
        <v>#N/A</v>
      </c>
      <c r="AX507" s="1" t="str">
        <f t="shared" si="97"/>
        <v>O</v>
      </c>
    </row>
    <row r="508" spans="1:50">
      <c r="A508" s="1" t="str">
        <f>IF(G508="","",VLOOKUP(官網轉換!AW508,團名!A:B,2,FALSE))</f>
        <v/>
      </c>
      <c r="B508" s="1" t="str">
        <f>IF(G508="","",IF(LEFT(VLOOKUP(G508,官網匯出!A:AQ,43,0),2)="wf",VLOOKUP(VLOOKUP(G508,官網匯出!A:AQ,43,0),團名!$I$1:$K$12,2,FALSE),"N0071"))</f>
        <v/>
      </c>
      <c r="C508" s="1" t="str">
        <f>IFERROR(VLOOKUP(官網匯出!D508,團名!E:G,3,FALSE),"")</f>
        <v/>
      </c>
      <c r="D508" s="1" t="str">
        <f t="shared" si="88"/>
        <v/>
      </c>
      <c r="E508" s="1" t="str">
        <f t="shared" si="89"/>
        <v/>
      </c>
      <c r="F508" s="1" t="str">
        <f>IF(官網匯出!F508="已付款","","B0012")</f>
        <v>B0012</v>
      </c>
      <c r="G508" s="1" t="str">
        <f>IF(官網匯出!A508="","",官網匯出!A508)</f>
        <v/>
      </c>
      <c r="H508" s="3" t="str">
        <f>IF(官網匯出!B508="","",官網匯出!B508)</f>
        <v/>
      </c>
      <c r="I508" s="1" t="str">
        <f>IF(官網匯出!C508="","",官網匯出!C508)</f>
        <v/>
      </c>
      <c r="J508" s="1" t="str">
        <f>IF(官網匯出!D508="","",官網匯出!D508)</f>
        <v/>
      </c>
      <c r="K508" s="3" t="str">
        <f>IF(官網匯出!E508="","",官網匯出!E508)</f>
        <v/>
      </c>
      <c r="L508" s="1" t="str">
        <f>IF(官網匯出!F508="","",官網匯出!F508)</f>
        <v/>
      </c>
      <c r="M508" s="1" t="str">
        <f>IF(官網匯出!G508="","",官網匯出!G508)</f>
        <v/>
      </c>
      <c r="N508" s="1" t="str">
        <f>IF(官網匯出!H508="","",官網匯出!H508)</f>
        <v/>
      </c>
      <c r="P508" s="1" t="str">
        <f>IF(官網匯出!J508="","",RIGHT(官網匯出!J508,LEN(官網匯出!J508)-2))</f>
        <v/>
      </c>
      <c r="Q508" s="1" t="str">
        <f>IF(官網匯出!K508="","",官網匯出!K508)</f>
        <v/>
      </c>
      <c r="R508" s="1" t="str">
        <f>IF(官網匯出!L508="","",官網匯出!L508)</f>
        <v/>
      </c>
      <c r="S508" s="1" t="str">
        <f>IF(官網匯出!M508="","",官網匯出!M508)</f>
        <v/>
      </c>
      <c r="T508" s="1" t="str">
        <f>IF(官網匯出!N508="","",官網匯出!N508)</f>
        <v/>
      </c>
      <c r="U508" s="1" t="str">
        <f>IF(官網匯出!O508="","",官網匯出!O508)</f>
        <v/>
      </c>
      <c r="V508" s="1" t="str">
        <f>IF(官網匯出!P508="",IF(G508="","",0),官網匯出!P508)</f>
        <v/>
      </c>
      <c r="W508" s="1" t="str">
        <f>IF(官網匯出!Q508="",IF(G508="","",0),官網匯出!Q508)</f>
        <v/>
      </c>
      <c r="X508" s="1" t="str">
        <f>IF(官網匯出!R508="","",官網匯出!R508)</f>
        <v/>
      </c>
      <c r="Y508" s="1" t="str">
        <f>IF(官網匯出!S508="","",官網匯出!S508)</f>
        <v/>
      </c>
      <c r="Z508" s="1" t="str">
        <f>IF(G508="","",官網匯出!T508)</f>
        <v/>
      </c>
      <c r="AA508" s="1" t="str">
        <f>IF(G508="","",官網匯出!AK508)</f>
        <v/>
      </c>
      <c r="AB508" s="1" t="str">
        <f>IF(G508="","",IF(官網匯出!V508="","",官網匯出!V508))</f>
        <v/>
      </c>
      <c r="AJ508" s="1" t="str">
        <f>IF(G508="","",IF(官網匯出!AE508="","",官網匯出!AE508))</f>
        <v/>
      </c>
      <c r="AK508" s="1" t="str">
        <f>IF(G508="","",IF(官網匯出!AD508="","",官網匯出!AD508))</f>
        <v/>
      </c>
      <c r="AL508" s="1" t="str">
        <f t="shared" si="90"/>
        <v>0</v>
      </c>
      <c r="AM508" s="1" t="str">
        <f>IF(官網匯出!AG508="","",官網匯出!AG508)</f>
        <v/>
      </c>
      <c r="AN508" s="1" t="str">
        <f>IF(G508="","",IF(官網匯出!AH508="","",官網匯出!AH508))</f>
        <v/>
      </c>
      <c r="AO508" s="14" t="str">
        <f t="shared" si="91"/>
        <v/>
      </c>
      <c r="AP508" s="14" t="str">
        <f t="shared" si="92"/>
        <v>1</v>
      </c>
      <c r="AQ508" s="14" t="str">
        <f t="shared" si="93"/>
        <v>0</v>
      </c>
      <c r="AR508" s="1" t="str">
        <f t="shared" si="94"/>
        <v/>
      </c>
      <c r="AS508" s="1" t="str">
        <f t="shared" si="95"/>
        <v/>
      </c>
      <c r="AT508" s="1" t="str">
        <f t="shared" si="96"/>
        <v/>
      </c>
      <c r="AU508" s="1" t="str">
        <f t="shared" si="87"/>
        <v/>
      </c>
      <c r="AV508" s="1" t="e">
        <f>IF(VLOOKUP(G508,官網匯出!A:AQ,42,FALSE)="","[黃金盾官網]",VLOOKUP(G508,官網匯出!A:AQ,42,FALSE))</f>
        <v>#N/A</v>
      </c>
      <c r="AW508" s="1" t="e">
        <f>IF(LEFT(VLOOKUP(G508,官網匯出!A:AS,43,FALSE),2)="","web",LEFT(VLOOKUP(G508,官網匯出!A:AS,43,FALSE),2))</f>
        <v>#N/A</v>
      </c>
      <c r="AX508" s="1" t="str">
        <f t="shared" si="97"/>
        <v>O</v>
      </c>
    </row>
    <row r="509" spans="1:50">
      <c r="A509" s="1" t="str">
        <f>IF(G509="","",VLOOKUP(官網轉換!AW509,團名!A:B,2,FALSE))</f>
        <v/>
      </c>
      <c r="B509" s="1" t="str">
        <f>IF(G509="","",IF(LEFT(VLOOKUP(G509,官網匯出!A:AQ,43,0),2)="wf",VLOOKUP(VLOOKUP(G509,官網匯出!A:AQ,43,0),團名!$I$1:$K$12,2,FALSE),"N0071"))</f>
        <v/>
      </c>
      <c r="C509" s="1" t="str">
        <f>IFERROR(VLOOKUP(官網匯出!D509,團名!E:G,3,FALSE),"")</f>
        <v/>
      </c>
      <c r="D509" s="1" t="str">
        <f t="shared" si="88"/>
        <v/>
      </c>
      <c r="E509" s="1" t="str">
        <f t="shared" si="89"/>
        <v/>
      </c>
      <c r="F509" s="1" t="str">
        <f>IF(官網匯出!F509="已付款","","B0012")</f>
        <v>B0012</v>
      </c>
      <c r="G509" s="1" t="str">
        <f>IF(官網匯出!A509="","",官網匯出!A509)</f>
        <v/>
      </c>
      <c r="H509" s="3" t="str">
        <f>IF(官網匯出!B509="","",官網匯出!B509)</f>
        <v/>
      </c>
      <c r="I509" s="1" t="str">
        <f>IF(官網匯出!C509="","",官網匯出!C509)</f>
        <v/>
      </c>
      <c r="J509" s="1" t="str">
        <f>IF(官網匯出!D509="","",官網匯出!D509)</f>
        <v/>
      </c>
      <c r="K509" s="3" t="str">
        <f>IF(官網匯出!E509="","",官網匯出!E509)</f>
        <v/>
      </c>
      <c r="L509" s="1" t="str">
        <f>IF(官網匯出!F509="","",官網匯出!F509)</f>
        <v/>
      </c>
      <c r="M509" s="1" t="str">
        <f>IF(官網匯出!G509="","",官網匯出!G509)</f>
        <v/>
      </c>
      <c r="N509" s="1" t="str">
        <f>IF(官網匯出!H509="","",官網匯出!H509)</f>
        <v/>
      </c>
      <c r="P509" s="1" t="str">
        <f>IF(官網匯出!J509="","",RIGHT(官網匯出!J509,LEN(官網匯出!J509)-2))</f>
        <v/>
      </c>
      <c r="Q509" s="1" t="str">
        <f>IF(官網匯出!K509="","",官網匯出!K509)</f>
        <v/>
      </c>
      <c r="R509" s="1" t="str">
        <f>IF(官網匯出!L509="","",官網匯出!L509)</f>
        <v/>
      </c>
      <c r="S509" s="1" t="str">
        <f>IF(官網匯出!M509="","",官網匯出!M509)</f>
        <v/>
      </c>
      <c r="T509" s="1" t="str">
        <f>IF(官網匯出!N509="","",官網匯出!N509)</f>
        <v/>
      </c>
      <c r="U509" s="1" t="str">
        <f>IF(官網匯出!O509="","",官網匯出!O509)</f>
        <v/>
      </c>
      <c r="V509" s="1" t="str">
        <f>IF(官網匯出!P509="",IF(G509="","",0),官網匯出!P509)</f>
        <v/>
      </c>
      <c r="W509" s="1" t="str">
        <f>IF(官網匯出!Q509="",IF(G509="","",0),官網匯出!Q509)</f>
        <v/>
      </c>
      <c r="X509" s="1" t="str">
        <f>IF(官網匯出!R509="","",官網匯出!R509)</f>
        <v/>
      </c>
      <c r="Y509" s="1" t="str">
        <f>IF(官網匯出!S509="","",官網匯出!S509)</f>
        <v/>
      </c>
      <c r="Z509" s="1" t="str">
        <f>IF(G509="","",官網匯出!T509)</f>
        <v/>
      </c>
      <c r="AA509" s="1" t="str">
        <f>IF(G509="","",官網匯出!AK509)</f>
        <v/>
      </c>
      <c r="AB509" s="1" t="str">
        <f>IF(G509="","",IF(官網匯出!V509="","",官網匯出!V509))</f>
        <v/>
      </c>
      <c r="AJ509" s="1" t="str">
        <f>IF(G509="","",IF(官網匯出!AE509="","",官網匯出!AE509))</f>
        <v/>
      </c>
      <c r="AK509" s="1" t="str">
        <f>IF(G509="","",IF(官網匯出!AD509="","",官網匯出!AD509))</f>
        <v/>
      </c>
      <c r="AL509" s="1" t="str">
        <f t="shared" si="90"/>
        <v>0</v>
      </c>
      <c r="AM509" s="1" t="str">
        <f>IF(官網匯出!AG509="","",官網匯出!AG509)</f>
        <v/>
      </c>
      <c r="AN509" s="1" t="str">
        <f>IF(G509="","",IF(官網匯出!AH509="","",官網匯出!AH509))</f>
        <v/>
      </c>
      <c r="AO509" s="14" t="str">
        <f t="shared" si="91"/>
        <v/>
      </c>
      <c r="AP509" s="14" t="str">
        <f t="shared" si="92"/>
        <v>1</v>
      </c>
      <c r="AQ509" s="14" t="str">
        <f t="shared" si="93"/>
        <v>0</v>
      </c>
      <c r="AR509" s="1" t="str">
        <f t="shared" si="94"/>
        <v/>
      </c>
      <c r="AS509" s="1" t="str">
        <f t="shared" si="95"/>
        <v/>
      </c>
      <c r="AT509" s="1" t="str">
        <f t="shared" si="96"/>
        <v/>
      </c>
      <c r="AU509" s="1" t="str">
        <f t="shared" si="87"/>
        <v/>
      </c>
      <c r="AV509" s="1" t="e">
        <f>IF(VLOOKUP(G509,官網匯出!A:AQ,42,FALSE)="","[黃金盾官網]",VLOOKUP(G509,官網匯出!A:AQ,42,FALSE))</f>
        <v>#N/A</v>
      </c>
      <c r="AW509" s="1" t="e">
        <f>IF(LEFT(VLOOKUP(G509,官網匯出!A:AS,43,FALSE),2)="","web",LEFT(VLOOKUP(G509,官網匯出!A:AS,43,FALSE),2))</f>
        <v>#N/A</v>
      </c>
      <c r="AX509" s="1" t="str">
        <f t="shared" si="97"/>
        <v>O</v>
      </c>
    </row>
    <row r="510" spans="1:50">
      <c r="A510" s="1" t="str">
        <f>IF(G510="","",VLOOKUP(官網轉換!AW510,團名!A:B,2,FALSE))</f>
        <v/>
      </c>
      <c r="B510" s="1" t="str">
        <f>IF(G510="","",IF(LEFT(VLOOKUP(G510,官網匯出!A:AQ,43,0),2)="wf",VLOOKUP(VLOOKUP(G510,官網匯出!A:AQ,43,0),團名!$I$1:$K$12,2,FALSE),"N0071"))</f>
        <v/>
      </c>
      <c r="C510" s="1" t="str">
        <f>IFERROR(VLOOKUP(官網匯出!D510,團名!E:G,3,FALSE),"")</f>
        <v/>
      </c>
      <c r="D510" s="1" t="str">
        <f t="shared" si="88"/>
        <v/>
      </c>
      <c r="E510" s="1" t="str">
        <f t="shared" si="89"/>
        <v/>
      </c>
      <c r="F510" s="1" t="str">
        <f>IF(官網匯出!F510="已付款","","B0012")</f>
        <v>B0012</v>
      </c>
      <c r="G510" s="1" t="str">
        <f>IF(官網匯出!A510="","",官網匯出!A510)</f>
        <v/>
      </c>
      <c r="H510" s="3" t="str">
        <f>IF(官網匯出!B510="","",官網匯出!B510)</f>
        <v/>
      </c>
      <c r="I510" s="1" t="str">
        <f>IF(官網匯出!C510="","",官網匯出!C510)</f>
        <v/>
      </c>
      <c r="J510" s="1" t="str">
        <f>IF(官網匯出!D510="","",官網匯出!D510)</f>
        <v/>
      </c>
      <c r="K510" s="3" t="str">
        <f>IF(官網匯出!E510="","",官網匯出!E510)</f>
        <v/>
      </c>
      <c r="L510" s="1" t="str">
        <f>IF(官網匯出!F510="","",官網匯出!F510)</f>
        <v/>
      </c>
      <c r="M510" s="1" t="str">
        <f>IF(官網匯出!G510="","",官網匯出!G510)</f>
        <v/>
      </c>
      <c r="N510" s="1" t="str">
        <f>IF(官網匯出!H510="","",官網匯出!H510)</f>
        <v/>
      </c>
      <c r="P510" s="1" t="str">
        <f>IF(官網匯出!J510="","",RIGHT(官網匯出!J510,LEN(官網匯出!J510)-2))</f>
        <v/>
      </c>
      <c r="Q510" s="1" t="str">
        <f>IF(官網匯出!K510="","",官網匯出!K510)</f>
        <v/>
      </c>
      <c r="R510" s="1" t="str">
        <f>IF(官網匯出!L510="","",官網匯出!L510)</f>
        <v/>
      </c>
      <c r="S510" s="1" t="str">
        <f>IF(官網匯出!M510="","",官網匯出!M510)</f>
        <v/>
      </c>
      <c r="T510" s="1" t="str">
        <f>IF(官網匯出!N510="","",官網匯出!N510)</f>
        <v/>
      </c>
      <c r="U510" s="1" t="str">
        <f>IF(官網匯出!O510="","",官網匯出!O510)</f>
        <v/>
      </c>
      <c r="V510" s="1" t="str">
        <f>IF(官網匯出!P510="",IF(G510="","",0),官網匯出!P510)</f>
        <v/>
      </c>
      <c r="W510" s="1" t="str">
        <f>IF(官網匯出!Q510="",IF(G510="","",0),官網匯出!Q510)</f>
        <v/>
      </c>
      <c r="X510" s="1" t="str">
        <f>IF(官網匯出!R510="","",官網匯出!R510)</f>
        <v/>
      </c>
      <c r="Y510" s="1" t="str">
        <f>IF(官網匯出!S510="","",官網匯出!S510)</f>
        <v/>
      </c>
      <c r="Z510" s="1" t="str">
        <f>IF(G510="","",官網匯出!T510)</f>
        <v/>
      </c>
      <c r="AA510" s="1" t="str">
        <f>IF(G510="","",官網匯出!AK510)</f>
        <v/>
      </c>
      <c r="AB510" s="1" t="str">
        <f>IF(G510="","",IF(官網匯出!V510="","",官網匯出!V510))</f>
        <v/>
      </c>
      <c r="AJ510" s="1" t="str">
        <f>IF(G510="","",IF(官網匯出!AE510="","",官網匯出!AE510))</f>
        <v/>
      </c>
      <c r="AK510" s="1" t="str">
        <f>IF(G510="","",IF(官網匯出!AD510="","",官網匯出!AD510))</f>
        <v/>
      </c>
      <c r="AL510" s="1" t="str">
        <f t="shared" si="90"/>
        <v>0</v>
      </c>
      <c r="AM510" s="1" t="str">
        <f>IF(官網匯出!AG510="","",官網匯出!AG510)</f>
        <v/>
      </c>
      <c r="AN510" s="1" t="str">
        <f>IF(G510="","",IF(官網匯出!AH510="","",官網匯出!AH510))</f>
        <v/>
      </c>
      <c r="AO510" s="14" t="str">
        <f t="shared" si="91"/>
        <v/>
      </c>
      <c r="AP510" s="14" t="str">
        <f t="shared" si="92"/>
        <v>1</v>
      </c>
      <c r="AQ510" s="14" t="str">
        <f t="shared" si="93"/>
        <v>0</v>
      </c>
      <c r="AR510" s="1" t="str">
        <f t="shared" si="94"/>
        <v/>
      </c>
      <c r="AS510" s="1" t="str">
        <f t="shared" si="95"/>
        <v/>
      </c>
      <c r="AT510" s="1" t="str">
        <f t="shared" si="96"/>
        <v/>
      </c>
      <c r="AU510" s="1" t="str">
        <f t="shared" si="87"/>
        <v/>
      </c>
      <c r="AV510" s="1" t="e">
        <f>IF(VLOOKUP(G510,官網匯出!A:AQ,42,FALSE)="","[黃金盾官網]",VLOOKUP(G510,官網匯出!A:AQ,42,FALSE))</f>
        <v>#N/A</v>
      </c>
      <c r="AW510" s="1" t="e">
        <f>IF(LEFT(VLOOKUP(G510,官網匯出!A:AS,43,FALSE),2)="","web",LEFT(VLOOKUP(G510,官網匯出!A:AS,43,FALSE),2))</f>
        <v>#N/A</v>
      </c>
      <c r="AX510" s="1" t="str">
        <f t="shared" si="97"/>
        <v>O</v>
      </c>
    </row>
    <row r="511" spans="1:50">
      <c r="A511" s="1" t="str">
        <f>IF(G511="","",VLOOKUP(官網轉換!AW511,團名!A:B,2,FALSE))</f>
        <v/>
      </c>
      <c r="B511" s="1" t="str">
        <f>IF(G511="","",IF(LEFT(VLOOKUP(G511,官網匯出!A:AQ,43,0),2)="wf",VLOOKUP(VLOOKUP(G511,官網匯出!A:AQ,43,0),團名!$I$1:$K$12,2,FALSE),"N0071"))</f>
        <v/>
      </c>
      <c r="C511" s="1" t="str">
        <f>IFERROR(VLOOKUP(官網匯出!D511,團名!E:G,3,FALSE),"")</f>
        <v/>
      </c>
      <c r="D511" s="1" t="str">
        <f t="shared" si="88"/>
        <v/>
      </c>
      <c r="E511" s="1" t="str">
        <f t="shared" si="89"/>
        <v/>
      </c>
      <c r="F511" s="1" t="str">
        <f>IF(官網匯出!F511="已付款","","B0012")</f>
        <v>B0012</v>
      </c>
      <c r="G511" s="1" t="str">
        <f>IF(官網匯出!A511="","",官網匯出!A511)</f>
        <v/>
      </c>
      <c r="H511" s="3" t="str">
        <f>IF(官網匯出!B511="","",官網匯出!B511)</f>
        <v/>
      </c>
      <c r="I511" s="1" t="str">
        <f>IF(官網匯出!C511="","",官網匯出!C511)</f>
        <v/>
      </c>
      <c r="J511" s="1" t="str">
        <f>IF(官網匯出!D511="","",官網匯出!D511)</f>
        <v/>
      </c>
      <c r="K511" s="3" t="str">
        <f>IF(官網匯出!E511="","",官網匯出!E511)</f>
        <v/>
      </c>
      <c r="L511" s="1" t="str">
        <f>IF(官網匯出!F511="","",官網匯出!F511)</f>
        <v/>
      </c>
      <c r="M511" s="1" t="str">
        <f>IF(官網匯出!G511="","",官網匯出!G511)</f>
        <v/>
      </c>
      <c r="N511" s="1" t="str">
        <f>IF(官網匯出!H511="","",官網匯出!H511)</f>
        <v/>
      </c>
      <c r="P511" s="1" t="str">
        <f>IF(官網匯出!J511="","",RIGHT(官網匯出!J511,LEN(官網匯出!J511)-2))</f>
        <v/>
      </c>
      <c r="Q511" s="1" t="str">
        <f>IF(官網匯出!K511="","",官網匯出!K511)</f>
        <v/>
      </c>
      <c r="R511" s="1" t="str">
        <f>IF(官網匯出!L511="","",官網匯出!L511)</f>
        <v/>
      </c>
      <c r="S511" s="1" t="str">
        <f>IF(官網匯出!M511="","",官網匯出!M511)</f>
        <v/>
      </c>
      <c r="T511" s="1" t="str">
        <f>IF(官網匯出!N511="","",官網匯出!N511)</f>
        <v/>
      </c>
      <c r="U511" s="1" t="str">
        <f>IF(官網匯出!O511="","",官網匯出!O511)</f>
        <v/>
      </c>
      <c r="V511" s="1" t="str">
        <f>IF(官網匯出!P511="",IF(G511="","",0),官網匯出!P511)</f>
        <v/>
      </c>
      <c r="W511" s="1" t="str">
        <f>IF(官網匯出!Q511="",IF(G511="","",0),官網匯出!Q511)</f>
        <v/>
      </c>
      <c r="X511" s="1" t="str">
        <f>IF(官網匯出!R511="","",官網匯出!R511)</f>
        <v/>
      </c>
      <c r="Y511" s="1" t="str">
        <f>IF(官網匯出!S511="","",官網匯出!S511)</f>
        <v/>
      </c>
      <c r="Z511" s="1" t="str">
        <f>IF(G511="","",官網匯出!T511)</f>
        <v/>
      </c>
      <c r="AA511" s="1" t="str">
        <f>IF(G511="","",官網匯出!AK511)</f>
        <v/>
      </c>
      <c r="AB511" s="1" t="str">
        <f>IF(G511="","",IF(官網匯出!V511="","",官網匯出!V511))</f>
        <v/>
      </c>
      <c r="AJ511" s="1" t="str">
        <f>IF(G511="","",IF(官網匯出!AE511="","",官網匯出!AE511))</f>
        <v/>
      </c>
      <c r="AK511" s="1" t="str">
        <f>IF(G511="","",IF(官網匯出!AD511="","",官網匯出!AD511))</f>
        <v/>
      </c>
      <c r="AL511" s="1" t="str">
        <f t="shared" si="90"/>
        <v>0</v>
      </c>
      <c r="AM511" s="1" t="str">
        <f>IF(官網匯出!AG511="","",官網匯出!AG511)</f>
        <v/>
      </c>
      <c r="AN511" s="1" t="str">
        <f>IF(G511="","",IF(官網匯出!AH511="","",官網匯出!AH511))</f>
        <v/>
      </c>
      <c r="AO511" s="14" t="str">
        <f t="shared" si="91"/>
        <v/>
      </c>
      <c r="AP511" s="14" t="str">
        <f t="shared" si="92"/>
        <v>1</v>
      </c>
      <c r="AQ511" s="14" t="str">
        <f t="shared" si="93"/>
        <v>0</v>
      </c>
      <c r="AR511" s="1" t="str">
        <f t="shared" si="94"/>
        <v/>
      </c>
      <c r="AS511" s="1" t="str">
        <f t="shared" si="95"/>
        <v/>
      </c>
      <c r="AT511" s="1" t="str">
        <f t="shared" si="96"/>
        <v/>
      </c>
      <c r="AU511" s="1" t="str">
        <f t="shared" si="87"/>
        <v/>
      </c>
      <c r="AV511" s="1" t="e">
        <f>IF(VLOOKUP(G511,官網匯出!A:AQ,42,FALSE)="","[黃金盾官網]",VLOOKUP(G511,官網匯出!A:AQ,42,FALSE))</f>
        <v>#N/A</v>
      </c>
      <c r="AW511" s="1" t="e">
        <f>IF(LEFT(VLOOKUP(G511,官網匯出!A:AS,43,FALSE),2)="","web",LEFT(VLOOKUP(G511,官網匯出!A:AS,43,FALSE),2))</f>
        <v>#N/A</v>
      </c>
      <c r="AX511" s="1" t="str">
        <f t="shared" si="97"/>
        <v>O</v>
      </c>
    </row>
    <row r="512" spans="1:50">
      <c r="A512" s="1" t="str">
        <f>IF(G512="","",VLOOKUP(官網轉換!AW512,團名!A:B,2,FALSE))</f>
        <v/>
      </c>
      <c r="B512" s="1" t="str">
        <f>IF(G512="","",IF(LEFT(VLOOKUP(G512,官網匯出!A:AQ,43,0),2)="wf",VLOOKUP(VLOOKUP(G512,官網匯出!A:AQ,43,0),團名!$I$1:$K$12,2,FALSE),"N0071"))</f>
        <v/>
      </c>
      <c r="C512" s="1" t="str">
        <f>IFERROR(VLOOKUP(官網匯出!D512,團名!E:G,3,FALSE),"")</f>
        <v/>
      </c>
      <c r="D512" s="1" t="str">
        <f t="shared" si="88"/>
        <v/>
      </c>
      <c r="E512" s="1" t="str">
        <f t="shared" si="89"/>
        <v/>
      </c>
      <c r="F512" s="1" t="str">
        <f>IF(官網匯出!F512="已付款","","B0012")</f>
        <v>B0012</v>
      </c>
      <c r="G512" s="1" t="str">
        <f>IF(官網匯出!A512="","",官網匯出!A512)</f>
        <v/>
      </c>
      <c r="H512" s="3" t="str">
        <f>IF(官網匯出!B512="","",官網匯出!B512)</f>
        <v/>
      </c>
      <c r="I512" s="1" t="str">
        <f>IF(官網匯出!C512="","",官網匯出!C512)</f>
        <v/>
      </c>
      <c r="J512" s="1" t="str">
        <f>IF(官網匯出!D512="","",官網匯出!D512)</f>
        <v/>
      </c>
      <c r="K512" s="3" t="str">
        <f>IF(官網匯出!E512="","",官網匯出!E512)</f>
        <v/>
      </c>
      <c r="L512" s="1" t="str">
        <f>IF(官網匯出!F512="","",官網匯出!F512)</f>
        <v/>
      </c>
      <c r="M512" s="1" t="str">
        <f>IF(官網匯出!G512="","",官網匯出!G512)</f>
        <v/>
      </c>
      <c r="N512" s="1" t="str">
        <f>IF(官網匯出!H512="","",官網匯出!H512)</f>
        <v/>
      </c>
      <c r="P512" s="1" t="str">
        <f>IF(官網匯出!J512="","",RIGHT(官網匯出!J512,LEN(官網匯出!J512)-2))</f>
        <v/>
      </c>
      <c r="Q512" s="1" t="str">
        <f>IF(官網匯出!K512="","",官網匯出!K512)</f>
        <v/>
      </c>
      <c r="R512" s="1" t="str">
        <f>IF(官網匯出!L512="","",官網匯出!L512)</f>
        <v/>
      </c>
      <c r="S512" s="1" t="str">
        <f>IF(官網匯出!M512="","",官網匯出!M512)</f>
        <v/>
      </c>
      <c r="T512" s="1" t="str">
        <f>IF(官網匯出!N512="","",官網匯出!N512)</f>
        <v/>
      </c>
      <c r="U512" s="1" t="str">
        <f>IF(官網匯出!O512="","",官網匯出!O512)</f>
        <v/>
      </c>
      <c r="V512" s="1" t="str">
        <f>IF(官網匯出!P512="",IF(G512="","",0),官網匯出!P512)</f>
        <v/>
      </c>
      <c r="W512" s="1" t="str">
        <f>IF(官網匯出!Q512="",IF(G512="","",0),官網匯出!Q512)</f>
        <v/>
      </c>
      <c r="X512" s="1" t="str">
        <f>IF(官網匯出!R512="","",官網匯出!R512)</f>
        <v/>
      </c>
      <c r="Y512" s="1" t="str">
        <f>IF(官網匯出!S512="","",官網匯出!S512)</f>
        <v/>
      </c>
      <c r="Z512" s="1" t="str">
        <f>IF(G512="","",官網匯出!T512)</f>
        <v/>
      </c>
      <c r="AA512" s="1" t="str">
        <f>IF(G512="","",官網匯出!AK512)</f>
        <v/>
      </c>
      <c r="AB512" s="1" t="str">
        <f>IF(G512="","",IF(官網匯出!V512="","",官網匯出!V512))</f>
        <v/>
      </c>
      <c r="AJ512" s="1" t="str">
        <f>IF(G512="","",IF(官網匯出!AE512="","",官網匯出!AE512))</f>
        <v/>
      </c>
      <c r="AK512" s="1" t="str">
        <f>IF(G512="","",IF(官網匯出!AD512="","",官網匯出!AD512))</f>
        <v/>
      </c>
      <c r="AL512" s="1" t="str">
        <f t="shared" si="90"/>
        <v>0</v>
      </c>
      <c r="AM512" s="1" t="str">
        <f>IF(官網匯出!AG512="","",官網匯出!AG512)</f>
        <v/>
      </c>
      <c r="AN512" s="1" t="str">
        <f>IF(G512="","",IF(官網匯出!AH512="","",官網匯出!AH512))</f>
        <v/>
      </c>
      <c r="AO512" s="14" t="str">
        <f t="shared" si="91"/>
        <v/>
      </c>
      <c r="AP512" s="14" t="str">
        <f t="shared" si="92"/>
        <v>1</v>
      </c>
      <c r="AQ512" s="14" t="str">
        <f t="shared" si="93"/>
        <v>0</v>
      </c>
      <c r="AR512" s="1" t="str">
        <f t="shared" si="94"/>
        <v/>
      </c>
      <c r="AS512" s="1" t="str">
        <f t="shared" si="95"/>
        <v/>
      </c>
      <c r="AT512" s="1" t="str">
        <f t="shared" si="96"/>
        <v/>
      </c>
      <c r="AU512" s="1" t="str">
        <f t="shared" si="87"/>
        <v/>
      </c>
      <c r="AV512" s="1" t="e">
        <f>IF(VLOOKUP(G512,官網匯出!A:AQ,42,FALSE)="","[黃金盾官網]",VLOOKUP(G512,官網匯出!A:AQ,42,FALSE))</f>
        <v>#N/A</v>
      </c>
      <c r="AW512" s="1" t="e">
        <f>IF(LEFT(VLOOKUP(G512,官網匯出!A:AS,43,FALSE),2)="","web",LEFT(VLOOKUP(G512,官網匯出!A:AS,43,FALSE),2))</f>
        <v>#N/A</v>
      </c>
      <c r="AX512" s="1" t="str">
        <f t="shared" si="97"/>
        <v>O</v>
      </c>
    </row>
    <row r="513" spans="1:50">
      <c r="A513" s="1" t="str">
        <f>IF(G513="","",VLOOKUP(官網轉換!AW513,團名!A:B,2,FALSE))</f>
        <v/>
      </c>
      <c r="B513" s="1" t="str">
        <f>IF(G513="","",IF(LEFT(VLOOKUP(G513,官網匯出!A:AQ,43,0),2)="wf",VLOOKUP(VLOOKUP(G513,官網匯出!A:AQ,43,0),團名!$I$1:$K$12,2,FALSE),"N0071"))</f>
        <v/>
      </c>
      <c r="C513" s="1" t="str">
        <f>IFERROR(VLOOKUP(官網匯出!D513,團名!E:G,3,FALSE),"")</f>
        <v/>
      </c>
      <c r="D513" s="1" t="str">
        <f t="shared" si="88"/>
        <v/>
      </c>
      <c r="E513" s="1" t="str">
        <f t="shared" si="89"/>
        <v/>
      </c>
      <c r="F513" s="1" t="str">
        <f>IF(官網匯出!F513="已付款","","B0012")</f>
        <v>B0012</v>
      </c>
      <c r="G513" s="1" t="str">
        <f>IF(官網匯出!A513="","",官網匯出!A513)</f>
        <v/>
      </c>
      <c r="H513" s="3" t="str">
        <f>IF(官網匯出!B513="","",官網匯出!B513)</f>
        <v/>
      </c>
      <c r="I513" s="1" t="str">
        <f>IF(官網匯出!C513="","",官網匯出!C513)</f>
        <v/>
      </c>
      <c r="J513" s="1" t="str">
        <f>IF(官網匯出!D513="","",官網匯出!D513)</f>
        <v/>
      </c>
      <c r="K513" s="3" t="str">
        <f>IF(官網匯出!E513="","",官網匯出!E513)</f>
        <v/>
      </c>
      <c r="L513" s="1" t="str">
        <f>IF(官網匯出!F513="","",官網匯出!F513)</f>
        <v/>
      </c>
      <c r="M513" s="1" t="str">
        <f>IF(官網匯出!G513="","",官網匯出!G513)</f>
        <v/>
      </c>
      <c r="N513" s="1" t="str">
        <f>IF(官網匯出!H513="","",官網匯出!H513)</f>
        <v/>
      </c>
      <c r="P513" s="1" t="str">
        <f>IF(官網匯出!J513="","",RIGHT(官網匯出!J513,LEN(官網匯出!J513)-2))</f>
        <v/>
      </c>
      <c r="Q513" s="1" t="str">
        <f>IF(官網匯出!K513="","",官網匯出!K513)</f>
        <v/>
      </c>
      <c r="R513" s="1" t="str">
        <f>IF(官網匯出!L513="","",官網匯出!L513)</f>
        <v/>
      </c>
      <c r="S513" s="1" t="str">
        <f>IF(官網匯出!M513="","",官網匯出!M513)</f>
        <v/>
      </c>
      <c r="T513" s="1" t="str">
        <f>IF(官網匯出!N513="","",官網匯出!N513)</f>
        <v/>
      </c>
      <c r="U513" s="1" t="str">
        <f>IF(官網匯出!O513="","",官網匯出!O513)</f>
        <v/>
      </c>
      <c r="V513" s="1" t="str">
        <f>IF(官網匯出!P513="",IF(G513="","",0),官網匯出!P513)</f>
        <v/>
      </c>
      <c r="W513" s="1" t="str">
        <f>IF(官網匯出!Q513="",IF(G513="","",0),官網匯出!Q513)</f>
        <v/>
      </c>
      <c r="X513" s="1" t="str">
        <f>IF(官網匯出!R513="","",官網匯出!R513)</f>
        <v/>
      </c>
      <c r="Y513" s="1" t="str">
        <f>IF(官網匯出!S513="","",官網匯出!S513)</f>
        <v/>
      </c>
      <c r="Z513" s="1" t="str">
        <f>IF(G513="","",官網匯出!T513)</f>
        <v/>
      </c>
      <c r="AA513" s="1" t="str">
        <f>IF(G513="","",官網匯出!AK513)</f>
        <v/>
      </c>
      <c r="AB513" s="1" t="str">
        <f>IF(G513="","",IF(官網匯出!V513="","",官網匯出!V513))</f>
        <v/>
      </c>
      <c r="AJ513" s="1" t="str">
        <f>IF(G513="","",IF(官網匯出!AE513="","",官網匯出!AE513))</f>
        <v/>
      </c>
      <c r="AK513" s="1" t="str">
        <f>IF(G513="","",IF(官網匯出!AD513="","",官網匯出!AD513))</f>
        <v/>
      </c>
      <c r="AL513" s="1" t="str">
        <f t="shared" si="90"/>
        <v>0</v>
      </c>
      <c r="AM513" s="1" t="str">
        <f>IF(官網匯出!AG513="","",官網匯出!AG513)</f>
        <v/>
      </c>
      <c r="AN513" s="1" t="str">
        <f>IF(G513="","",IF(官網匯出!AH513="","",官網匯出!AH513))</f>
        <v/>
      </c>
      <c r="AO513" s="14" t="str">
        <f t="shared" si="91"/>
        <v/>
      </c>
      <c r="AP513" s="14" t="str">
        <f t="shared" si="92"/>
        <v>1</v>
      </c>
      <c r="AQ513" s="14" t="str">
        <f t="shared" si="93"/>
        <v>0</v>
      </c>
      <c r="AR513" s="1" t="str">
        <f t="shared" si="94"/>
        <v/>
      </c>
      <c r="AS513" s="1" t="str">
        <f t="shared" si="95"/>
        <v/>
      </c>
      <c r="AT513" s="1" t="str">
        <f t="shared" si="96"/>
        <v/>
      </c>
      <c r="AU513" s="1" t="str">
        <f t="shared" si="87"/>
        <v/>
      </c>
      <c r="AV513" s="1" t="e">
        <f>IF(VLOOKUP(G513,官網匯出!A:AQ,42,FALSE)="","[黃金盾官網]",VLOOKUP(G513,官網匯出!A:AQ,42,FALSE))</f>
        <v>#N/A</v>
      </c>
      <c r="AW513" s="1" t="e">
        <f>IF(LEFT(VLOOKUP(G513,官網匯出!A:AS,43,FALSE),2)="","web",LEFT(VLOOKUP(G513,官網匯出!A:AS,43,FALSE),2))</f>
        <v>#N/A</v>
      </c>
      <c r="AX513" s="1" t="str">
        <f t="shared" si="97"/>
        <v>O</v>
      </c>
    </row>
    <row r="514" spans="1:50">
      <c r="A514" s="1" t="str">
        <f>IF(G514="","",VLOOKUP(官網轉換!AW514,團名!A:B,2,FALSE))</f>
        <v/>
      </c>
      <c r="B514" s="1" t="str">
        <f>IF(G514="","",IF(LEFT(VLOOKUP(G514,官網匯出!A:AQ,43,0),2)="wf",VLOOKUP(VLOOKUP(G514,官網匯出!A:AQ,43,0),團名!$I$1:$K$12,2,FALSE),"N0071"))</f>
        <v/>
      </c>
      <c r="C514" s="1" t="str">
        <f>IFERROR(VLOOKUP(官網匯出!D514,團名!E:G,3,FALSE),"")</f>
        <v/>
      </c>
      <c r="D514" s="1" t="str">
        <f t="shared" si="88"/>
        <v/>
      </c>
      <c r="E514" s="1" t="str">
        <f t="shared" si="89"/>
        <v/>
      </c>
      <c r="F514" s="1" t="str">
        <f>IF(官網匯出!F514="已付款","","B0012")</f>
        <v>B0012</v>
      </c>
      <c r="G514" s="1" t="str">
        <f>IF(官網匯出!A514="","",官網匯出!A514)</f>
        <v/>
      </c>
      <c r="H514" s="3" t="str">
        <f>IF(官網匯出!B514="","",官網匯出!B514)</f>
        <v/>
      </c>
      <c r="I514" s="1" t="str">
        <f>IF(官網匯出!C514="","",官網匯出!C514)</f>
        <v/>
      </c>
      <c r="J514" s="1" t="str">
        <f>IF(官網匯出!D514="","",官網匯出!D514)</f>
        <v/>
      </c>
      <c r="K514" s="3" t="str">
        <f>IF(官網匯出!E514="","",官網匯出!E514)</f>
        <v/>
      </c>
      <c r="L514" s="1" t="str">
        <f>IF(官網匯出!F514="","",官網匯出!F514)</f>
        <v/>
      </c>
      <c r="M514" s="1" t="str">
        <f>IF(官網匯出!G514="","",官網匯出!G514)</f>
        <v/>
      </c>
      <c r="N514" s="1" t="str">
        <f>IF(官網匯出!H514="","",官網匯出!H514)</f>
        <v/>
      </c>
      <c r="P514" s="1" t="str">
        <f>IF(官網匯出!J514="","",RIGHT(官網匯出!J514,LEN(官網匯出!J514)-2))</f>
        <v/>
      </c>
      <c r="Q514" s="1" t="str">
        <f>IF(官網匯出!K514="","",官網匯出!K514)</f>
        <v/>
      </c>
      <c r="R514" s="1" t="str">
        <f>IF(官網匯出!L514="","",官網匯出!L514)</f>
        <v/>
      </c>
      <c r="S514" s="1" t="str">
        <f>IF(官網匯出!M514="","",官網匯出!M514)</f>
        <v/>
      </c>
      <c r="T514" s="1" t="str">
        <f>IF(官網匯出!N514="","",官網匯出!N514)</f>
        <v/>
      </c>
      <c r="U514" s="1" t="str">
        <f>IF(官網匯出!O514="","",官網匯出!O514)</f>
        <v/>
      </c>
      <c r="V514" s="1" t="str">
        <f>IF(官網匯出!P514="",IF(G514="","",0),官網匯出!P514)</f>
        <v/>
      </c>
      <c r="W514" s="1" t="str">
        <f>IF(官網匯出!Q514="",IF(G514="","",0),官網匯出!Q514)</f>
        <v/>
      </c>
      <c r="X514" s="1" t="str">
        <f>IF(官網匯出!R514="","",官網匯出!R514)</f>
        <v/>
      </c>
      <c r="Y514" s="1" t="str">
        <f>IF(官網匯出!S514="","",官網匯出!S514)</f>
        <v/>
      </c>
      <c r="Z514" s="1" t="str">
        <f>IF(G514="","",官網匯出!T514)</f>
        <v/>
      </c>
      <c r="AA514" s="1" t="str">
        <f>IF(G514="","",官網匯出!AK514)</f>
        <v/>
      </c>
      <c r="AB514" s="1" t="str">
        <f>IF(G514="","",IF(官網匯出!V514="","",官網匯出!V514))</f>
        <v/>
      </c>
      <c r="AJ514" s="1" t="str">
        <f>IF(G514="","",IF(官網匯出!AE514="","",官網匯出!AE514))</f>
        <v/>
      </c>
      <c r="AK514" s="1" t="str">
        <f>IF(G514="","",IF(官網匯出!AD514="","",官網匯出!AD514))</f>
        <v/>
      </c>
      <c r="AL514" s="1" t="str">
        <f t="shared" si="90"/>
        <v>0</v>
      </c>
      <c r="AM514" s="1" t="str">
        <f>IF(官網匯出!AG514="","",官網匯出!AG514)</f>
        <v/>
      </c>
      <c r="AN514" s="1" t="str">
        <f>IF(G514="","",IF(官網匯出!AH514="","",官網匯出!AH514))</f>
        <v/>
      </c>
      <c r="AO514" s="14" t="str">
        <f t="shared" si="91"/>
        <v/>
      </c>
      <c r="AP514" s="14" t="str">
        <f t="shared" si="92"/>
        <v>1</v>
      </c>
      <c r="AQ514" s="14" t="str">
        <f t="shared" si="93"/>
        <v>0</v>
      </c>
      <c r="AR514" s="1" t="str">
        <f t="shared" si="94"/>
        <v/>
      </c>
      <c r="AS514" s="1" t="str">
        <f t="shared" si="95"/>
        <v/>
      </c>
      <c r="AT514" s="1" t="str">
        <f t="shared" si="96"/>
        <v/>
      </c>
      <c r="AU514" s="1" t="str">
        <f t="shared" ref="AU514:AU577" si="98">IF(G514="","",AV514&amp;"      訂單編號："&amp;G514&amp;"      "&amp;IF(J514="銀行轉帳(ATM/虛擬代碼繳費)","ATM(藍)",IF(J514="ATM 虛擬代碼繳費（需持代碼至實體ATM或網路銀行繳費）","ATM"&amp;"　"&amp;AB514&amp;AJ514,IF(J514="虛擬代碼繳費轉帳","ATM(SP)"&amp;"　"&amp;AB514&amp;AJ514,IF(J514="信用卡（shopline payment）","信用卡(SP)",IF(J514="信用卡","信用卡",IF(J514="貨到付款","貨到付款　")))&amp;"　"&amp;AB514&amp;AJ514)))&amp;IF(L514="退款中","客戶取消訂單，待退款(ATM)",""))</f>
        <v/>
      </c>
      <c r="AV514" s="1" t="e">
        <f>IF(VLOOKUP(G514,官網匯出!A:AQ,42,FALSE)="","[黃金盾官網]",VLOOKUP(G514,官網匯出!A:AQ,42,FALSE))</f>
        <v>#N/A</v>
      </c>
      <c r="AW514" s="1" t="e">
        <f>IF(LEFT(VLOOKUP(G514,官網匯出!A:AS,43,FALSE),2)="","web",LEFT(VLOOKUP(G514,官網匯出!A:AS,43,FALSE),2))</f>
        <v>#N/A</v>
      </c>
      <c r="AX514" s="1" t="str">
        <f t="shared" si="97"/>
        <v>O</v>
      </c>
    </row>
    <row r="515" spans="1:50">
      <c r="A515" s="1" t="str">
        <f>IF(G515="","",VLOOKUP(官網轉換!AW515,團名!A:B,2,FALSE))</f>
        <v/>
      </c>
      <c r="B515" s="1" t="str">
        <f>IF(G515="","",IF(LEFT(VLOOKUP(G515,官網匯出!A:AQ,43,0),2)="wf",VLOOKUP(VLOOKUP(G515,官網匯出!A:AQ,43,0),團名!$I$1:$K$12,2,FALSE),"N0071"))</f>
        <v/>
      </c>
      <c r="C515" s="1" t="str">
        <f>IFERROR(VLOOKUP(官網匯出!D515,團名!E:G,3,FALSE),"")</f>
        <v/>
      </c>
      <c r="D515" s="1" t="str">
        <f t="shared" ref="D515:D578" si="99">IF(G515="","","NTD")</f>
        <v/>
      </c>
      <c r="E515" s="1" t="str">
        <f t="shared" ref="E515:E578" si="100">IF(G515="","","含稅")</f>
        <v/>
      </c>
      <c r="F515" s="1" t="str">
        <f>IF(官網匯出!F515="已付款","","B0012")</f>
        <v>B0012</v>
      </c>
      <c r="G515" s="1" t="str">
        <f>IF(官網匯出!A515="","",官網匯出!A515)</f>
        <v/>
      </c>
      <c r="H515" s="3" t="str">
        <f>IF(官網匯出!B515="","",官網匯出!B515)</f>
        <v/>
      </c>
      <c r="I515" s="1" t="str">
        <f>IF(官網匯出!C515="","",官網匯出!C515)</f>
        <v/>
      </c>
      <c r="J515" s="1" t="str">
        <f>IF(官網匯出!D515="","",官網匯出!D515)</f>
        <v/>
      </c>
      <c r="K515" s="3" t="str">
        <f>IF(官網匯出!E515="","",官網匯出!E515)</f>
        <v/>
      </c>
      <c r="L515" s="1" t="str">
        <f>IF(官網匯出!F515="","",官網匯出!F515)</f>
        <v/>
      </c>
      <c r="M515" s="1" t="str">
        <f>IF(官網匯出!G515="","",官網匯出!G515)</f>
        <v/>
      </c>
      <c r="N515" s="1" t="str">
        <f>IF(官網匯出!H515="","",官網匯出!H515)</f>
        <v/>
      </c>
      <c r="P515" s="1" t="str">
        <f>IF(官網匯出!J515="","",RIGHT(官網匯出!J515,LEN(官網匯出!J515)-2))</f>
        <v/>
      </c>
      <c r="Q515" s="1" t="str">
        <f>IF(官網匯出!K515="","",官網匯出!K515)</f>
        <v/>
      </c>
      <c r="R515" s="1" t="str">
        <f>IF(官網匯出!L515="","",官網匯出!L515)</f>
        <v/>
      </c>
      <c r="S515" s="1" t="str">
        <f>IF(官網匯出!M515="","",官網匯出!M515)</f>
        <v/>
      </c>
      <c r="T515" s="1" t="str">
        <f>IF(官網匯出!N515="","",官網匯出!N515)</f>
        <v/>
      </c>
      <c r="U515" s="1" t="str">
        <f>IF(官網匯出!O515="","",官網匯出!O515)</f>
        <v/>
      </c>
      <c r="V515" s="1" t="str">
        <f>IF(官網匯出!P515="",IF(G515="","",0),官網匯出!P515)</f>
        <v/>
      </c>
      <c r="W515" s="1" t="str">
        <f>IF(官網匯出!Q515="",IF(G515="","",0),官網匯出!Q515)</f>
        <v/>
      </c>
      <c r="X515" s="1" t="str">
        <f>IF(官網匯出!R515="","",官網匯出!R515)</f>
        <v/>
      </c>
      <c r="Y515" s="1" t="str">
        <f>IF(官網匯出!S515="","",官網匯出!S515)</f>
        <v/>
      </c>
      <c r="Z515" s="1" t="str">
        <f>IF(G515="","",官網匯出!T515)</f>
        <v/>
      </c>
      <c r="AA515" s="1" t="str">
        <f>IF(G515="","",官網匯出!AK515)</f>
        <v/>
      </c>
      <c r="AB515" s="1" t="str">
        <f>IF(G515="","",IF(官網匯出!V515="","",官網匯出!V515))</f>
        <v/>
      </c>
      <c r="AJ515" s="1" t="str">
        <f>IF(G515="","",IF(官網匯出!AE515="","",官網匯出!AE515))</f>
        <v/>
      </c>
      <c r="AK515" s="1" t="str">
        <f>IF(G515="","",IF(官網匯出!AD515="","",官網匯出!AD515))</f>
        <v/>
      </c>
      <c r="AL515" s="1" t="str">
        <f t="shared" ref="AL515:AL578" si="101">IF(AM515="","0","1")</f>
        <v>0</v>
      </c>
      <c r="AM515" s="1" t="str">
        <f>IF(官網匯出!AG515="","",官網匯出!AG515)</f>
        <v/>
      </c>
      <c r="AN515" s="1" t="str">
        <f>IF(G515="","",IF(官網匯出!AH515="","",官網匯出!AH515))</f>
        <v/>
      </c>
      <c r="AO515" s="14" t="str">
        <f t="shared" ref="AO515:AO578" si="102">IF(AN515="","","3J0002")</f>
        <v/>
      </c>
      <c r="AP515" s="14" t="str">
        <f t="shared" ref="AP515:AP578" si="103">IF(AO515="","1","0")</f>
        <v>1</v>
      </c>
      <c r="AQ515" s="14" t="str">
        <f t="shared" ref="AQ515:AQ578" si="104">IF(AN515="","0","1")</f>
        <v>0</v>
      </c>
      <c r="AR515" s="1" t="str">
        <f t="shared" ref="AR515:AR578" si="105">IFERROR((T515*U515)-V515-Z515+W515-AA515,"")</f>
        <v/>
      </c>
      <c r="AS515" s="1" t="str">
        <f t="shared" ref="AS515:AS578" si="106">IF(J515="貨到付款",IF(Y515="",0,Y515),IF(G515="","",0))</f>
        <v/>
      </c>
      <c r="AT515" s="1" t="str">
        <f t="shared" ref="AT515:AT578" si="107">IF(G515="","",IF(V515&gt;0,"已扣抵"&amp;V515&amp;"元"&amp;"購物金 ","")&amp;IF(Z515&gt;0,"已扣抵"&amp;Z515&amp;"元"&amp;"優惠折扣 ","")&amp;IF(W515&gt;0,"含運費"&amp;W515&amp;"元 ","")&amp;IF(AA515&gt;0,"含附加費"&amp;AA515&amp;"元 ",""))</f>
        <v/>
      </c>
      <c r="AU515" s="1" t="str">
        <f t="shared" si="98"/>
        <v/>
      </c>
      <c r="AV515" s="1" t="e">
        <f>IF(VLOOKUP(G515,官網匯出!A:AQ,42,FALSE)="","[黃金盾官網]",VLOOKUP(G515,官網匯出!A:AQ,42,FALSE))</f>
        <v>#N/A</v>
      </c>
      <c r="AW515" s="1" t="e">
        <f>IF(LEFT(VLOOKUP(G515,官網匯出!A:AS,43,FALSE),2)="","web",LEFT(VLOOKUP(G515,官網匯出!A:AS,43,FALSE),2))</f>
        <v>#N/A</v>
      </c>
      <c r="AX515" s="1" t="str">
        <f t="shared" ref="AX515:AX578" si="108">IF(AND(AM515&lt;&gt;"",AN515&lt;&gt;""),"X","O")</f>
        <v>O</v>
      </c>
    </row>
    <row r="516" spans="1:50">
      <c r="A516" s="1" t="str">
        <f>IF(G516="","",VLOOKUP(官網轉換!AW516,團名!A:B,2,FALSE))</f>
        <v/>
      </c>
      <c r="B516" s="1" t="str">
        <f>IF(G516="","",IF(LEFT(VLOOKUP(G516,官網匯出!A:AQ,43,0),2)="wf",VLOOKUP(VLOOKUP(G516,官網匯出!A:AQ,43,0),團名!$I$1:$K$12,2,FALSE),"N0071"))</f>
        <v/>
      </c>
      <c r="C516" s="1" t="str">
        <f>IFERROR(VLOOKUP(官網匯出!D516,團名!E:G,3,FALSE),"")</f>
        <v/>
      </c>
      <c r="D516" s="1" t="str">
        <f t="shared" si="99"/>
        <v/>
      </c>
      <c r="E516" s="1" t="str">
        <f t="shared" si="100"/>
        <v/>
      </c>
      <c r="F516" s="1" t="str">
        <f>IF(官網匯出!F516="已付款","","B0012")</f>
        <v>B0012</v>
      </c>
      <c r="G516" s="1" t="str">
        <f>IF(官網匯出!A516="","",官網匯出!A516)</f>
        <v/>
      </c>
      <c r="H516" s="3" t="str">
        <f>IF(官網匯出!B516="","",官網匯出!B516)</f>
        <v/>
      </c>
      <c r="I516" s="1" t="str">
        <f>IF(官網匯出!C516="","",官網匯出!C516)</f>
        <v/>
      </c>
      <c r="J516" s="1" t="str">
        <f>IF(官網匯出!D516="","",官網匯出!D516)</f>
        <v/>
      </c>
      <c r="K516" s="3" t="str">
        <f>IF(官網匯出!E516="","",官網匯出!E516)</f>
        <v/>
      </c>
      <c r="L516" s="1" t="str">
        <f>IF(官網匯出!F516="","",官網匯出!F516)</f>
        <v/>
      </c>
      <c r="M516" s="1" t="str">
        <f>IF(官網匯出!G516="","",官網匯出!G516)</f>
        <v/>
      </c>
      <c r="N516" s="1" t="str">
        <f>IF(官網匯出!H516="","",官網匯出!H516)</f>
        <v/>
      </c>
      <c r="P516" s="1" t="str">
        <f>IF(官網匯出!J516="","",RIGHT(官網匯出!J516,LEN(官網匯出!J516)-2))</f>
        <v/>
      </c>
      <c r="Q516" s="1" t="str">
        <f>IF(官網匯出!K516="","",官網匯出!K516)</f>
        <v/>
      </c>
      <c r="R516" s="1" t="str">
        <f>IF(官網匯出!L516="","",官網匯出!L516)</f>
        <v/>
      </c>
      <c r="S516" s="1" t="str">
        <f>IF(官網匯出!M516="","",官網匯出!M516)</f>
        <v/>
      </c>
      <c r="T516" s="1" t="str">
        <f>IF(官網匯出!N516="","",官網匯出!N516)</f>
        <v/>
      </c>
      <c r="U516" s="1" t="str">
        <f>IF(官網匯出!O516="","",官網匯出!O516)</f>
        <v/>
      </c>
      <c r="V516" s="1" t="str">
        <f>IF(官網匯出!P516="",IF(G516="","",0),官網匯出!P516)</f>
        <v/>
      </c>
      <c r="W516" s="1" t="str">
        <f>IF(官網匯出!Q516="",IF(G516="","",0),官網匯出!Q516)</f>
        <v/>
      </c>
      <c r="X516" s="1" t="str">
        <f>IF(官網匯出!R516="","",官網匯出!R516)</f>
        <v/>
      </c>
      <c r="Y516" s="1" t="str">
        <f>IF(官網匯出!S516="","",官網匯出!S516)</f>
        <v/>
      </c>
      <c r="Z516" s="1" t="str">
        <f>IF(G516="","",官網匯出!T516)</f>
        <v/>
      </c>
      <c r="AA516" s="1" t="str">
        <f>IF(G516="","",官網匯出!AK516)</f>
        <v/>
      </c>
      <c r="AB516" s="1" t="str">
        <f>IF(G516="","",IF(官網匯出!V516="","",官網匯出!V516))</f>
        <v/>
      </c>
      <c r="AJ516" s="1" t="str">
        <f>IF(G516="","",IF(官網匯出!AE516="","",官網匯出!AE516))</f>
        <v/>
      </c>
      <c r="AK516" s="1" t="str">
        <f>IF(G516="","",IF(官網匯出!AD516="","",官網匯出!AD516))</f>
        <v/>
      </c>
      <c r="AL516" s="1" t="str">
        <f t="shared" si="101"/>
        <v>0</v>
      </c>
      <c r="AM516" s="1" t="str">
        <f>IF(官網匯出!AG516="","",官網匯出!AG516)</f>
        <v/>
      </c>
      <c r="AN516" s="1" t="str">
        <f>IF(G516="","",IF(官網匯出!AH516="","",官網匯出!AH516))</f>
        <v/>
      </c>
      <c r="AO516" s="14" t="str">
        <f t="shared" si="102"/>
        <v/>
      </c>
      <c r="AP516" s="14" t="str">
        <f t="shared" si="103"/>
        <v>1</v>
      </c>
      <c r="AQ516" s="14" t="str">
        <f t="shared" si="104"/>
        <v>0</v>
      </c>
      <c r="AR516" s="1" t="str">
        <f t="shared" si="105"/>
        <v/>
      </c>
      <c r="AS516" s="1" t="str">
        <f t="shared" si="106"/>
        <v/>
      </c>
      <c r="AT516" s="1" t="str">
        <f t="shared" si="107"/>
        <v/>
      </c>
      <c r="AU516" s="1" t="str">
        <f t="shared" si="98"/>
        <v/>
      </c>
      <c r="AV516" s="1" t="e">
        <f>IF(VLOOKUP(G516,官網匯出!A:AQ,42,FALSE)="","[黃金盾官網]",VLOOKUP(G516,官網匯出!A:AQ,42,FALSE))</f>
        <v>#N/A</v>
      </c>
      <c r="AW516" s="1" t="e">
        <f>IF(LEFT(VLOOKUP(G516,官網匯出!A:AS,43,FALSE),2)="","web",LEFT(VLOOKUP(G516,官網匯出!A:AS,43,FALSE),2))</f>
        <v>#N/A</v>
      </c>
      <c r="AX516" s="1" t="str">
        <f t="shared" si="108"/>
        <v>O</v>
      </c>
    </row>
    <row r="517" spans="1:50">
      <c r="A517" s="1" t="str">
        <f>IF(G517="","",VLOOKUP(官網轉換!AW517,團名!A:B,2,FALSE))</f>
        <v/>
      </c>
      <c r="B517" s="1" t="str">
        <f>IF(G517="","",IF(LEFT(VLOOKUP(G517,官網匯出!A:AQ,43,0),2)="wf",VLOOKUP(VLOOKUP(G517,官網匯出!A:AQ,43,0),團名!$I$1:$K$12,2,FALSE),"N0071"))</f>
        <v/>
      </c>
      <c r="C517" s="1" t="str">
        <f>IFERROR(VLOOKUP(官網匯出!D517,團名!E:G,3,FALSE),"")</f>
        <v/>
      </c>
      <c r="D517" s="1" t="str">
        <f t="shared" si="99"/>
        <v/>
      </c>
      <c r="E517" s="1" t="str">
        <f t="shared" si="100"/>
        <v/>
      </c>
      <c r="F517" s="1" t="str">
        <f>IF(官網匯出!F517="已付款","","B0012")</f>
        <v>B0012</v>
      </c>
      <c r="G517" s="1" t="str">
        <f>IF(官網匯出!A517="","",官網匯出!A517)</f>
        <v/>
      </c>
      <c r="H517" s="3" t="str">
        <f>IF(官網匯出!B517="","",官網匯出!B517)</f>
        <v/>
      </c>
      <c r="I517" s="1" t="str">
        <f>IF(官網匯出!C517="","",官網匯出!C517)</f>
        <v/>
      </c>
      <c r="J517" s="1" t="str">
        <f>IF(官網匯出!D517="","",官網匯出!D517)</f>
        <v/>
      </c>
      <c r="K517" s="3" t="str">
        <f>IF(官網匯出!E517="","",官網匯出!E517)</f>
        <v/>
      </c>
      <c r="L517" s="1" t="str">
        <f>IF(官網匯出!F517="","",官網匯出!F517)</f>
        <v/>
      </c>
      <c r="M517" s="1" t="str">
        <f>IF(官網匯出!G517="","",官網匯出!G517)</f>
        <v/>
      </c>
      <c r="N517" s="1" t="str">
        <f>IF(官網匯出!H517="","",官網匯出!H517)</f>
        <v/>
      </c>
      <c r="P517" s="1" t="str">
        <f>IF(官網匯出!J517="","",RIGHT(官網匯出!J517,LEN(官網匯出!J517)-2))</f>
        <v/>
      </c>
      <c r="Q517" s="1" t="str">
        <f>IF(官網匯出!K517="","",官網匯出!K517)</f>
        <v/>
      </c>
      <c r="R517" s="1" t="str">
        <f>IF(官網匯出!L517="","",官網匯出!L517)</f>
        <v/>
      </c>
      <c r="S517" s="1" t="str">
        <f>IF(官網匯出!M517="","",官網匯出!M517)</f>
        <v/>
      </c>
      <c r="T517" s="1" t="str">
        <f>IF(官網匯出!N517="","",官網匯出!N517)</f>
        <v/>
      </c>
      <c r="U517" s="1" t="str">
        <f>IF(官網匯出!O517="","",官網匯出!O517)</f>
        <v/>
      </c>
      <c r="V517" s="1" t="str">
        <f>IF(官網匯出!P517="",IF(G517="","",0),官網匯出!P517)</f>
        <v/>
      </c>
      <c r="W517" s="1" t="str">
        <f>IF(官網匯出!Q517="",IF(G517="","",0),官網匯出!Q517)</f>
        <v/>
      </c>
      <c r="X517" s="1" t="str">
        <f>IF(官網匯出!R517="","",官網匯出!R517)</f>
        <v/>
      </c>
      <c r="Y517" s="1" t="str">
        <f>IF(官網匯出!S517="","",官網匯出!S517)</f>
        <v/>
      </c>
      <c r="Z517" s="1" t="str">
        <f>IF(G517="","",官網匯出!T517)</f>
        <v/>
      </c>
      <c r="AA517" s="1" t="str">
        <f>IF(G517="","",官網匯出!AK517)</f>
        <v/>
      </c>
      <c r="AB517" s="1" t="str">
        <f>IF(G517="","",IF(官網匯出!V517="","",官網匯出!V517))</f>
        <v/>
      </c>
      <c r="AJ517" s="1" t="str">
        <f>IF(G517="","",IF(官網匯出!AE517="","",官網匯出!AE517))</f>
        <v/>
      </c>
      <c r="AK517" s="1" t="str">
        <f>IF(G517="","",IF(官網匯出!AD517="","",官網匯出!AD517))</f>
        <v/>
      </c>
      <c r="AL517" s="1" t="str">
        <f t="shared" si="101"/>
        <v>0</v>
      </c>
      <c r="AM517" s="1" t="str">
        <f>IF(官網匯出!AG517="","",官網匯出!AG517)</f>
        <v/>
      </c>
      <c r="AN517" s="1" t="str">
        <f>IF(G517="","",IF(官網匯出!AH517="","",官網匯出!AH517))</f>
        <v/>
      </c>
      <c r="AO517" s="14" t="str">
        <f t="shared" si="102"/>
        <v/>
      </c>
      <c r="AP517" s="14" t="str">
        <f t="shared" si="103"/>
        <v>1</v>
      </c>
      <c r="AQ517" s="14" t="str">
        <f t="shared" si="104"/>
        <v>0</v>
      </c>
      <c r="AR517" s="1" t="str">
        <f t="shared" si="105"/>
        <v/>
      </c>
      <c r="AS517" s="1" t="str">
        <f t="shared" si="106"/>
        <v/>
      </c>
      <c r="AT517" s="1" t="str">
        <f t="shared" si="107"/>
        <v/>
      </c>
      <c r="AU517" s="1" t="str">
        <f t="shared" si="98"/>
        <v/>
      </c>
      <c r="AV517" s="1" t="e">
        <f>IF(VLOOKUP(G517,官網匯出!A:AQ,42,FALSE)="","[黃金盾官網]",VLOOKUP(G517,官網匯出!A:AQ,42,FALSE))</f>
        <v>#N/A</v>
      </c>
      <c r="AW517" s="1" t="e">
        <f>IF(LEFT(VLOOKUP(G517,官網匯出!A:AS,43,FALSE),2)="","web",LEFT(VLOOKUP(G517,官網匯出!A:AS,43,FALSE),2))</f>
        <v>#N/A</v>
      </c>
      <c r="AX517" s="1" t="str">
        <f t="shared" si="108"/>
        <v>O</v>
      </c>
    </row>
    <row r="518" spans="1:50">
      <c r="A518" s="1" t="str">
        <f>IF(G518="","",VLOOKUP(官網轉換!AW518,團名!A:B,2,FALSE))</f>
        <v/>
      </c>
      <c r="B518" s="1" t="str">
        <f>IF(G518="","",IF(LEFT(VLOOKUP(G518,官網匯出!A:AQ,43,0),2)="wf",VLOOKUP(VLOOKUP(G518,官網匯出!A:AQ,43,0),團名!$I$1:$K$12,2,FALSE),"N0071"))</f>
        <v/>
      </c>
      <c r="C518" s="1" t="str">
        <f>IFERROR(VLOOKUP(官網匯出!D518,團名!E:G,3,FALSE),"")</f>
        <v/>
      </c>
      <c r="D518" s="1" t="str">
        <f t="shared" si="99"/>
        <v/>
      </c>
      <c r="E518" s="1" t="str">
        <f t="shared" si="100"/>
        <v/>
      </c>
      <c r="F518" s="1" t="str">
        <f>IF(官網匯出!F518="已付款","","B0012")</f>
        <v>B0012</v>
      </c>
      <c r="G518" s="1" t="str">
        <f>IF(官網匯出!A518="","",官網匯出!A518)</f>
        <v/>
      </c>
      <c r="H518" s="3" t="str">
        <f>IF(官網匯出!B518="","",官網匯出!B518)</f>
        <v/>
      </c>
      <c r="I518" s="1" t="str">
        <f>IF(官網匯出!C518="","",官網匯出!C518)</f>
        <v/>
      </c>
      <c r="J518" s="1" t="str">
        <f>IF(官網匯出!D518="","",官網匯出!D518)</f>
        <v/>
      </c>
      <c r="K518" s="3" t="str">
        <f>IF(官網匯出!E518="","",官網匯出!E518)</f>
        <v/>
      </c>
      <c r="L518" s="1" t="str">
        <f>IF(官網匯出!F518="","",官網匯出!F518)</f>
        <v/>
      </c>
      <c r="M518" s="1" t="str">
        <f>IF(官網匯出!G518="","",官網匯出!G518)</f>
        <v/>
      </c>
      <c r="N518" s="1" t="str">
        <f>IF(官網匯出!H518="","",官網匯出!H518)</f>
        <v/>
      </c>
      <c r="P518" s="1" t="str">
        <f>IF(官網匯出!J518="","",RIGHT(官網匯出!J518,LEN(官網匯出!J518)-2))</f>
        <v/>
      </c>
      <c r="Q518" s="1" t="str">
        <f>IF(官網匯出!K518="","",官網匯出!K518)</f>
        <v/>
      </c>
      <c r="R518" s="1" t="str">
        <f>IF(官網匯出!L518="","",官網匯出!L518)</f>
        <v/>
      </c>
      <c r="S518" s="1" t="str">
        <f>IF(官網匯出!M518="","",官網匯出!M518)</f>
        <v/>
      </c>
      <c r="T518" s="1" t="str">
        <f>IF(官網匯出!N518="","",官網匯出!N518)</f>
        <v/>
      </c>
      <c r="U518" s="1" t="str">
        <f>IF(官網匯出!O518="","",官網匯出!O518)</f>
        <v/>
      </c>
      <c r="V518" s="1" t="str">
        <f>IF(官網匯出!P518="",IF(G518="","",0),官網匯出!P518)</f>
        <v/>
      </c>
      <c r="W518" s="1" t="str">
        <f>IF(官網匯出!Q518="",IF(G518="","",0),官網匯出!Q518)</f>
        <v/>
      </c>
      <c r="X518" s="1" t="str">
        <f>IF(官網匯出!R518="","",官網匯出!R518)</f>
        <v/>
      </c>
      <c r="Y518" s="1" t="str">
        <f>IF(官網匯出!S518="","",官網匯出!S518)</f>
        <v/>
      </c>
      <c r="Z518" s="1" t="str">
        <f>IF(G518="","",官網匯出!T518)</f>
        <v/>
      </c>
      <c r="AA518" s="1" t="str">
        <f>IF(G518="","",官網匯出!AK518)</f>
        <v/>
      </c>
      <c r="AB518" s="1" t="str">
        <f>IF(G518="","",IF(官網匯出!V518="","",官網匯出!V518))</f>
        <v/>
      </c>
      <c r="AJ518" s="1" t="str">
        <f>IF(G518="","",IF(官網匯出!AE518="","",官網匯出!AE518))</f>
        <v/>
      </c>
      <c r="AK518" s="1" t="str">
        <f>IF(G518="","",IF(官網匯出!AD518="","",官網匯出!AD518))</f>
        <v/>
      </c>
      <c r="AL518" s="1" t="str">
        <f t="shared" si="101"/>
        <v>0</v>
      </c>
      <c r="AM518" s="1" t="str">
        <f>IF(官網匯出!AG518="","",官網匯出!AG518)</f>
        <v/>
      </c>
      <c r="AN518" s="1" t="str">
        <f>IF(G518="","",IF(官網匯出!AH518="","",官網匯出!AH518))</f>
        <v/>
      </c>
      <c r="AO518" s="14" t="str">
        <f t="shared" si="102"/>
        <v/>
      </c>
      <c r="AP518" s="14" t="str">
        <f t="shared" si="103"/>
        <v>1</v>
      </c>
      <c r="AQ518" s="14" t="str">
        <f t="shared" si="104"/>
        <v>0</v>
      </c>
      <c r="AR518" s="1" t="str">
        <f t="shared" si="105"/>
        <v/>
      </c>
      <c r="AS518" s="1" t="str">
        <f t="shared" si="106"/>
        <v/>
      </c>
      <c r="AT518" s="1" t="str">
        <f t="shared" si="107"/>
        <v/>
      </c>
      <c r="AU518" s="1" t="str">
        <f t="shared" si="98"/>
        <v/>
      </c>
      <c r="AV518" s="1" t="e">
        <f>IF(VLOOKUP(G518,官網匯出!A:AQ,42,FALSE)="","[黃金盾官網]",VLOOKUP(G518,官網匯出!A:AQ,42,FALSE))</f>
        <v>#N/A</v>
      </c>
      <c r="AW518" s="1" t="e">
        <f>IF(LEFT(VLOOKUP(G518,官網匯出!A:AS,43,FALSE),2)="","web",LEFT(VLOOKUP(G518,官網匯出!A:AS,43,FALSE),2))</f>
        <v>#N/A</v>
      </c>
      <c r="AX518" s="1" t="str">
        <f t="shared" si="108"/>
        <v>O</v>
      </c>
    </row>
    <row r="519" spans="1:50">
      <c r="A519" s="1" t="str">
        <f>IF(G519="","",VLOOKUP(官網轉換!AW519,團名!A:B,2,FALSE))</f>
        <v/>
      </c>
      <c r="B519" s="1" t="str">
        <f>IF(G519="","",IF(LEFT(VLOOKUP(G519,官網匯出!A:AQ,43,0),2)="wf",VLOOKUP(VLOOKUP(G519,官網匯出!A:AQ,43,0),團名!$I$1:$K$12,2,FALSE),"N0071"))</f>
        <v/>
      </c>
      <c r="C519" s="1" t="str">
        <f>IFERROR(VLOOKUP(官網匯出!D519,團名!E:G,3,FALSE),"")</f>
        <v/>
      </c>
      <c r="D519" s="1" t="str">
        <f t="shared" si="99"/>
        <v/>
      </c>
      <c r="E519" s="1" t="str">
        <f t="shared" si="100"/>
        <v/>
      </c>
      <c r="F519" s="1" t="str">
        <f>IF(官網匯出!F519="已付款","","B0012")</f>
        <v>B0012</v>
      </c>
      <c r="G519" s="1" t="str">
        <f>IF(官網匯出!A519="","",官網匯出!A519)</f>
        <v/>
      </c>
      <c r="H519" s="3" t="str">
        <f>IF(官網匯出!B519="","",官網匯出!B519)</f>
        <v/>
      </c>
      <c r="I519" s="1" t="str">
        <f>IF(官網匯出!C519="","",官網匯出!C519)</f>
        <v/>
      </c>
      <c r="J519" s="1" t="str">
        <f>IF(官網匯出!D519="","",官網匯出!D519)</f>
        <v/>
      </c>
      <c r="K519" s="3" t="str">
        <f>IF(官網匯出!E519="","",官網匯出!E519)</f>
        <v/>
      </c>
      <c r="L519" s="1" t="str">
        <f>IF(官網匯出!F519="","",官網匯出!F519)</f>
        <v/>
      </c>
      <c r="M519" s="1" t="str">
        <f>IF(官網匯出!G519="","",官網匯出!G519)</f>
        <v/>
      </c>
      <c r="N519" s="1" t="str">
        <f>IF(官網匯出!H519="","",官網匯出!H519)</f>
        <v/>
      </c>
      <c r="P519" s="1" t="str">
        <f>IF(官網匯出!J519="","",RIGHT(官網匯出!J519,LEN(官網匯出!J519)-2))</f>
        <v/>
      </c>
      <c r="Q519" s="1" t="str">
        <f>IF(官網匯出!K519="","",官網匯出!K519)</f>
        <v/>
      </c>
      <c r="R519" s="1" t="str">
        <f>IF(官網匯出!L519="","",官網匯出!L519)</f>
        <v/>
      </c>
      <c r="S519" s="1" t="str">
        <f>IF(官網匯出!M519="","",官網匯出!M519)</f>
        <v/>
      </c>
      <c r="T519" s="1" t="str">
        <f>IF(官網匯出!N519="","",官網匯出!N519)</f>
        <v/>
      </c>
      <c r="U519" s="1" t="str">
        <f>IF(官網匯出!O519="","",官網匯出!O519)</f>
        <v/>
      </c>
      <c r="V519" s="1" t="str">
        <f>IF(官網匯出!P519="",IF(G519="","",0),官網匯出!P519)</f>
        <v/>
      </c>
      <c r="W519" s="1" t="str">
        <f>IF(官網匯出!Q519="",IF(G519="","",0),官網匯出!Q519)</f>
        <v/>
      </c>
      <c r="X519" s="1" t="str">
        <f>IF(官網匯出!R519="","",官網匯出!R519)</f>
        <v/>
      </c>
      <c r="Y519" s="1" t="str">
        <f>IF(官網匯出!S519="","",官網匯出!S519)</f>
        <v/>
      </c>
      <c r="Z519" s="1" t="str">
        <f>IF(G519="","",官網匯出!T519)</f>
        <v/>
      </c>
      <c r="AA519" s="1" t="str">
        <f>IF(G519="","",官網匯出!AK519)</f>
        <v/>
      </c>
      <c r="AB519" s="1" t="str">
        <f>IF(G519="","",IF(官網匯出!V519="","",官網匯出!V519))</f>
        <v/>
      </c>
      <c r="AJ519" s="1" t="str">
        <f>IF(G519="","",IF(官網匯出!AE519="","",官網匯出!AE519))</f>
        <v/>
      </c>
      <c r="AK519" s="1" t="str">
        <f>IF(G519="","",IF(官網匯出!AD519="","",官網匯出!AD519))</f>
        <v/>
      </c>
      <c r="AL519" s="1" t="str">
        <f t="shared" si="101"/>
        <v>0</v>
      </c>
      <c r="AM519" s="1" t="str">
        <f>IF(官網匯出!AG519="","",官網匯出!AG519)</f>
        <v/>
      </c>
      <c r="AN519" s="1" t="str">
        <f>IF(G519="","",IF(官網匯出!AH519="","",官網匯出!AH519))</f>
        <v/>
      </c>
      <c r="AO519" s="14" t="str">
        <f t="shared" si="102"/>
        <v/>
      </c>
      <c r="AP519" s="14" t="str">
        <f t="shared" si="103"/>
        <v>1</v>
      </c>
      <c r="AQ519" s="14" t="str">
        <f t="shared" si="104"/>
        <v>0</v>
      </c>
      <c r="AR519" s="1" t="str">
        <f t="shared" si="105"/>
        <v/>
      </c>
      <c r="AS519" s="1" t="str">
        <f t="shared" si="106"/>
        <v/>
      </c>
      <c r="AT519" s="1" t="str">
        <f t="shared" si="107"/>
        <v/>
      </c>
      <c r="AU519" s="1" t="str">
        <f t="shared" si="98"/>
        <v/>
      </c>
      <c r="AV519" s="1" t="e">
        <f>IF(VLOOKUP(G519,官網匯出!A:AQ,42,FALSE)="","[黃金盾官網]",VLOOKUP(G519,官網匯出!A:AQ,42,FALSE))</f>
        <v>#N/A</v>
      </c>
      <c r="AW519" s="1" t="e">
        <f>IF(LEFT(VLOOKUP(G519,官網匯出!A:AS,43,FALSE),2)="","web",LEFT(VLOOKUP(G519,官網匯出!A:AS,43,FALSE),2))</f>
        <v>#N/A</v>
      </c>
      <c r="AX519" s="1" t="str">
        <f t="shared" si="108"/>
        <v>O</v>
      </c>
    </row>
    <row r="520" spans="1:50">
      <c r="A520" s="1" t="str">
        <f>IF(G520="","",VLOOKUP(官網轉換!AW520,團名!A:B,2,FALSE))</f>
        <v/>
      </c>
      <c r="B520" s="1" t="str">
        <f>IF(G520="","",IF(LEFT(VLOOKUP(G520,官網匯出!A:AQ,43,0),2)="wf",VLOOKUP(VLOOKUP(G520,官網匯出!A:AQ,43,0),團名!$I$1:$K$12,2,FALSE),"N0071"))</f>
        <v/>
      </c>
      <c r="C520" s="1" t="str">
        <f>IFERROR(VLOOKUP(官網匯出!D520,團名!E:G,3,FALSE),"")</f>
        <v/>
      </c>
      <c r="D520" s="1" t="str">
        <f t="shared" si="99"/>
        <v/>
      </c>
      <c r="E520" s="1" t="str">
        <f t="shared" si="100"/>
        <v/>
      </c>
      <c r="F520" s="1" t="str">
        <f>IF(官網匯出!F520="已付款","","B0012")</f>
        <v>B0012</v>
      </c>
      <c r="G520" s="1" t="str">
        <f>IF(官網匯出!A520="","",官網匯出!A520)</f>
        <v/>
      </c>
      <c r="H520" s="3" t="str">
        <f>IF(官網匯出!B520="","",官網匯出!B520)</f>
        <v/>
      </c>
      <c r="I520" s="1" t="str">
        <f>IF(官網匯出!C520="","",官網匯出!C520)</f>
        <v/>
      </c>
      <c r="J520" s="1" t="str">
        <f>IF(官網匯出!D520="","",官網匯出!D520)</f>
        <v/>
      </c>
      <c r="K520" s="3" t="str">
        <f>IF(官網匯出!E520="","",官網匯出!E520)</f>
        <v/>
      </c>
      <c r="L520" s="1" t="str">
        <f>IF(官網匯出!F520="","",官網匯出!F520)</f>
        <v/>
      </c>
      <c r="M520" s="1" t="str">
        <f>IF(官網匯出!G520="","",官網匯出!G520)</f>
        <v/>
      </c>
      <c r="N520" s="1" t="str">
        <f>IF(官網匯出!H520="","",官網匯出!H520)</f>
        <v/>
      </c>
      <c r="P520" s="1" t="str">
        <f>IF(官網匯出!J520="","",RIGHT(官網匯出!J520,LEN(官網匯出!J520)-2))</f>
        <v/>
      </c>
      <c r="Q520" s="1" t="str">
        <f>IF(官網匯出!K520="","",官網匯出!K520)</f>
        <v/>
      </c>
      <c r="R520" s="1" t="str">
        <f>IF(官網匯出!L520="","",官網匯出!L520)</f>
        <v/>
      </c>
      <c r="S520" s="1" t="str">
        <f>IF(官網匯出!M520="","",官網匯出!M520)</f>
        <v/>
      </c>
      <c r="T520" s="1" t="str">
        <f>IF(官網匯出!N520="","",官網匯出!N520)</f>
        <v/>
      </c>
      <c r="U520" s="1" t="str">
        <f>IF(官網匯出!O520="","",官網匯出!O520)</f>
        <v/>
      </c>
      <c r="V520" s="1" t="str">
        <f>IF(官網匯出!P520="",IF(G520="","",0),官網匯出!P520)</f>
        <v/>
      </c>
      <c r="W520" s="1" t="str">
        <f>IF(官網匯出!Q520="",IF(G520="","",0),官網匯出!Q520)</f>
        <v/>
      </c>
      <c r="X520" s="1" t="str">
        <f>IF(官網匯出!R520="","",官網匯出!R520)</f>
        <v/>
      </c>
      <c r="Y520" s="1" t="str">
        <f>IF(官網匯出!S520="","",官網匯出!S520)</f>
        <v/>
      </c>
      <c r="Z520" s="1" t="str">
        <f>IF(G520="","",官網匯出!T520)</f>
        <v/>
      </c>
      <c r="AA520" s="1" t="str">
        <f>IF(G520="","",官網匯出!AK520)</f>
        <v/>
      </c>
      <c r="AB520" s="1" t="str">
        <f>IF(G520="","",IF(官網匯出!V520="","",官網匯出!V520))</f>
        <v/>
      </c>
      <c r="AJ520" s="1" t="str">
        <f>IF(G520="","",IF(官網匯出!AE520="","",官網匯出!AE520))</f>
        <v/>
      </c>
      <c r="AK520" s="1" t="str">
        <f>IF(G520="","",IF(官網匯出!AD520="","",官網匯出!AD520))</f>
        <v/>
      </c>
      <c r="AL520" s="1" t="str">
        <f t="shared" si="101"/>
        <v>0</v>
      </c>
      <c r="AM520" s="1" t="str">
        <f>IF(官網匯出!AG520="","",官網匯出!AG520)</f>
        <v/>
      </c>
      <c r="AN520" s="1" t="str">
        <f>IF(G520="","",IF(官網匯出!AH520="","",官網匯出!AH520))</f>
        <v/>
      </c>
      <c r="AO520" s="14" t="str">
        <f t="shared" si="102"/>
        <v/>
      </c>
      <c r="AP520" s="14" t="str">
        <f t="shared" si="103"/>
        <v>1</v>
      </c>
      <c r="AQ520" s="14" t="str">
        <f t="shared" si="104"/>
        <v>0</v>
      </c>
      <c r="AR520" s="1" t="str">
        <f t="shared" si="105"/>
        <v/>
      </c>
      <c r="AS520" s="1" t="str">
        <f t="shared" si="106"/>
        <v/>
      </c>
      <c r="AT520" s="1" t="str">
        <f t="shared" si="107"/>
        <v/>
      </c>
      <c r="AU520" s="1" t="str">
        <f t="shared" si="98"/>
        <v/>
      </c>
      <c r="AV520" s="1" t="e">
        <f>IF(VLOOKUP(G520,官網匯出!A:AQ,42,FALSE)="","[黃金盾官網]",VLOOKUP(G520,官網匯出!A:AQ,42,FALSE))</f>
        <v>#N/A</v>
      </c>
      <c r="AW520" s="1" t="e">
        <f>IF(LEFT(VLOOKUP(G520,官網匯出!A:AS,43,FALSE),2)="","web",LEFT(VLOOKUP(G520,官網匯出!A:AS,43,FALSE),2))</f>
        <v>#N/A</v>
      </c>
      <c r="AX520" s="1" t="str">
        <f t="shared" si="108"/>
        <v>O</v>
      </c>
    </row>
    <row r="521" spans="1:50">
      <c r="A521" s="1" t="str">
        <f>IF(G521="","",VLOOKUP(官網轉換!AW521,團名!A:B,2,FALSE))</f>
        <v/>
      </c>
      <c r="B521" s="1" t="str">
        <f>IF(G521="","",IF(LEFT(VLOOKUP(G521,官網匯出!A:AQ,43,0),2)="wf",VLOOKUP(VLOOKUP(G521,官網匯出!A:AQ,43,0),團名!$I$1:$K$12,2,FALSE),"N0071"))</f>
        <v/>
      </c>
      <c r="C521" s="1" t="str">
        <f>IFERROR(VLOOKUP(官網匯出!D521,團名!E:G,3,FALSE),"")</f>
        <v/>
      </c>
      <c r="D521" s="1" t="str">
        <f t="shared" si="99"/>
        <v/>
      </c>
      <c r="E521" s="1" t="str">
        <f t="shared" si="100"/>
        <v/>
      </c>
      <c r="F521" s="1" t="str">
        <f>IF(官網匯出!F521="已付款","","B0012")</f>
        <v>B0012</v>
      </c>
      <c r="G521" s="1" t="str">
        <f>IF(官網匯出!A521="","",官網匯出!A521)</f>
        <v/>
      </c>
      <c r="H521" s="3" t="str">
        <f>IF(官網匯出!B521="","",官網匯出!B521)</f>
        <v/>
      </c>
      <c r="I521" s="1" t="str">
        <f>IF(官網匯出!C521="","",官網匯出!C521)</f>
        <v/>
      </c>
      <c r="J521" s="1" t="str">
        <f>IF(官網匯出!D521="","",官網匯出!D521)</f>
        <v/>
      </c>
      <c r="K521" s="3" t="str">
        <f>IF(官網匯出!E521="","",官網匯出!E521)</f>
        <v/>
      </c>
      <c r="L521" s="1" t="str">
        <f>IF(官網匯出!F521="","",官網匯出!F521)</f>
        <v/>
      </c>
      <c r="M521" s="1" t="str">
        <f>IF(官網匯出!G521="","",官網匯出!G521)</f>
        <v/>
      </c>
      <c r="N521" s="1" t="str">
        <f>IF(官網匯出!H521="","",官網匯出!H521)</f>
        <v/>
      </c>
      <c r="P521" s="1" t="str">
        <f>IF(官網匯出!J521="","",RIGHT(官網匯出!J521,LEN(官網匯出!J521)-2))</f>
        <v/>
      </c>
      <c r="Q521" s="1" t="str">
        <f>IF(官網匯出!K521="","",官網匯出!K521)</f>
        <v/>
      </c>
      <c r="R521" s="1" t="str">
        <f>IF(官網匯出!L521="","",官網匯出!L521)</f>
        <v/>
      </c>
      <c r="S521" s="1" t="str">
        <f>IF(官網匯出!M521="","",官網匯出!M521)</f>
        <v/>
      </c>
      <c r="T521" s="1" t="str">
        <f>IF(官網匯出!N521="","",官網匯出!N521)</f>
        <v/>
      </c>
      <c r="U521" s="1" t="str">
        <f>IF(官網匯出!O521="","",官網匯出!O521)</f>
        <v/>
      </c>
      <c r="V521" s="1" t="str">
        <f>IF(官網匯出!P521="",IF(G521="","",0),官網匯出!P521)</f>
        <v/>
      </c>
      <c r="W521" s="1" t="str">
        <f>IF(官網匯出!Q521="",IF(G521="","",0),官網匯出!Q521)</f>
        <v/>
      </c>
      <c r="X521" s="1" t="str">
        <f>IF(官網匯出!R521="","",官網匯出!R521)</f>
        <v/>
      </c>
      <c r="Y521" s="1" t="str">
        <f>IF(官網匯出!S521="","",官網匯出!S521)</f>
        <v/>
      </c>
      <c r="Z521" s="1" t="str">
        <f>IF(G521="","",官網匯出!T521)</f>
        <v/>
      </c>
      <c r="AA521" s="1" t="str">
        <f>IF(G521="","",官網匯出!AK521)</f>
        <v/>
      </c>
      <c r="AB521" s="1" t="str">
        <f>IF(G521="","",IF(官網匯出!V521="","",官網匯出!V521))</f>
        <v/>
      </c>
      <c r="AJ521" s="1" t="str">
        <f>IF(G521="","",IF(官網匯出!AE521="","",官網匯出!AE521))</f>
        <v/>
      </c>
      <c r="AK521" s="1" t="str">
        <f>IF(G521="","",IF(官網匯出!AD521="","",官網匯出!AD521))</f>
        <v/>
      </c>
      <c r="AL521" s="1" t="str">
        <f t="shared" si="101"/>
        <v>0</v>
      </c>
      <c r="AM521" s="1" t="str">
        <f>IF(官網匯出!AG521="","",官網匯出!AG521)</f>
        <v/>
      </c>
      <c r="AN521" s="1" t="str">
        <f>IF(G521="","",IF(官網匯出!AH521="","",官網匯出!AH521))</f>
        <v/>
      </c>
      <c r="AO521" s="14" t="str">
        <f t="shared" si="102"/>
        <v/>
      </c>
      <c r="AP521" s="14" t="str">
        <f t="shared" si="103"/>
        <v>1</v>
      </c>
      <c r="AQ521" s="14" t="str">
        <f t="shared" si="104"/>
        <v>0</v>
      </c>
      <c r="AR521" s="1" t="str">
        <f t="shared" si="105"/>
        <v/>
      </c>
      <c r="AS521" s="1" t="str">
        <f t="shared" si="106"/>
        <v/>
      </c>
      <c r="AT521" s="1" t="str">
        <f t="shared" si="107"/>
        <v/>
      </c>
      <c r="AU521" s="1" t="str">
        <f t="shared" si="98"/>
        <v/>
      </c>
      <c r="AV521" s="1" t="e">
        <f>IF(VLOOKUP(G521,官網匯出!A:AQ,42,FALSE)="","[黃金盾官網]",VLOOKUP(G521,官網匯出!A:AQ,42,FALSE))</f>
        <v>#N/A</v>
      </c>
      <c r="AW521" s="1" t="e">
        <f>IF(LEFT(VLOOKUP(G521,官網匯出!A:AS,43,FALSE),2)="","web",LEFT(VLOOKUP(G521,官網匯出!A:AS,43,FALSE),2))</f>
        <v>#N/A</v>
      </c>
      <c r="AX521" s="1" t="str">
        <f t="shared" si="108"/>
        <v>O</v>
      </c>
    </row>
    <row r="522" spans="1:50">
      <c r="A522" s="1" t="str">
        <f>IF(G522="","",VLOOKUP(官網轉換!AW522,團名!A:B,2,FALSE))</f>
        <v/>
      </c>
      <c r="B522" s="1" t="str">
        <f>IF(G522="","",IF(LEFT(VLOOKUP(G522,官網匯出!A:AQ,43,0),2)="wf",VLOOKUP(VLOOKUP(G522,官網匯出!A:AQ,43,0),團名!$I$1:$K$12,2,FALSE),"N0071"))</f>
        <v/>
      </c>
      <c r="C522" s="1" t="str">
        <f>IFERROR(VLOOKUP(官網匯出!D522,團名!E:G,3,FALSE),"")</f>
        <v/>
      </c>
      <c r="D522" s="1" t="str">
        <f t="shared" si="99"/>
        <v/>
      </c>
      <c r="E522" s="1" t="str">
        <f t="shared" si="100"/>
        <v/>
      </c>
      <c r="F522" s="1" t="str">
        <f>IF(官網匯出!F522="已付款","","B0012")</f>
        <v>B0012</v>
      </c>
      <c r="G522" s="1" t="str">
        <f>IF(官網匯出!A522="","",官網匯出!A522)</f>
        <v/>
      </c>
      <c r="H522" s="3" t="str">
        <f>IF(官網匯出!B522="","",官網匯出!B522)</f>
        <v/>
      </c>
      <c r="I522" s="1" t="str">
        <f>IF(官網匯出!C522="","",官網匯出!C522)</f>
        <v/>
      </c>
      <c r="J522" s="1" t="str">
        <f>IF(官網匯出!D522="","",官網匯出!D522)</f>
        <v/>
      </c>
      <c r="K522" s="3" t="str">
        <f>IF(官網匯出!E522="","",官網匯出!E522)</f>
        <v/>
      </c>
      <c r="L522" s="1" t="str">
        <f>IF(官網匯出!F522="","",官網匯出!F522)</f>
        <v/>
      </c>
      <c r="M522" s="1" t="str">
        <f>IF(官網匯出!G522="","",官網匯出!G522)</f>
        <v/>
      </c>
      <c r="N522" s="1" t="str">
        <f>IF(官網匯出!H522="","",官網匯出!H522)</f>
        <v/>
      </c>
      <c r="P522" s="1" t="str">
        <f>IF(官網匯出!J522="","",RIGHT(官網匯出!J522,LEN(官網匯出!J522)-2))</f>
        <v/>
      </c>
      <c r="Q522" s="1" t="str">
        <f>IF(官網匯出!K522="","",官網匯出!K522)</f>
        <v/>
      </c>
      <c r="R522" s="1" t="str">
        <f>IF(官網匯出!L522="","",官網匯出!L522)</f>
        <v/>
      </c>
      <c r="S522" s="1" t="str">
        <f>IF(官網匯出!M522="","",官網匯出!M522)</f>
        <v/>
      </c>
      <c r="T522" s="1" t="str">
        <f>IF(官網匯出!N522="","",官網匯出!N522)</f>
        <v/>
      </c>
      <c r="U522" s="1" t="str">
        <f>IF(官網匯出!O522="","",官網匯出!O522)</f>
        <v/>
      </c>
      <c r="V522" s="1" t="str">
        <f>IF(官網匯出!P522="",IF(G522="","",0),官網匯出!P522)</f>
        <v/>
      </c>
      <c r="W522" s="1" t="str">
        <f>IF(官網匯出!Q522="",IF(G522="","",0),官網匯出!Q522)</f>
        <v/>
      </c>
      <c r="X522" s="1" t="str">
        <f>IF(官網匯出!R522="","",官網匯出!R522)</f>
        <v/>
      </c>
      <c r="Y522" s="1" t="str">
        <f>IF(官網匯出!S522="","",官網匯出!S522)</f>
        <v/>
      </c>
      <c r="Z522" s="1" t="str">
        <f>IF(G522="","",官網匯出!T522)</f>
        <v/>
      </c>
      <c r="AA522" s="1" t="str">
        <f>IF(G522="","",官網匯出!AK522)</f>
        <v/>
      </c>
      <c r="AB522" s="1" t="str">
        <f>IF(G522="","",IF(官網匯出!V522="","",官網匯出!V522))</f>
        <v/>
      </c>
      <c r="AJ522" s="1" t="str">
        <f>IF(G522="","",IF(官網匯出!AE522="","",官網匯出!AE522))</f>
        <v/>
      </c>
      <c r="AK522" s="1" t="str">
        <f>IF(G522="","",IF(官網匯出!AD522="","",官網匯出!AD522))</f>
        <v/>
      </c>
      <c r="AL522" s="1" t="str">
        <f t="shared" si="101"/>
        <v>0</v>
      </c>
      <c r="AM522" s="1" t="str">
        <f>IF(官網匯出!AG522="","",官網匯出!AG522)</f>
        <v/>
      </c>
      <c r="AN522" s="1" t="str">
        <f>IF(G522="","",IF(官網匯出!AH522="","",官網匯出!AH522))</f>
        <v/>
      </c>
      <c r="AO522" s="14" t="str">
        <f t="shared" si="102"/>
        <v/>
      </c>
      <c r="AP522" s="14" t="str">
        <f t="shared" si="103"/>
        <v>1</v>
      </c>
      <c r="AQ522" s="14" t="str">
        <f t="shared" si="104"/>
        <v>0</v>
      </c>
      <c r="AR522" s="1" t="str">
        <f t="shared" si="105"/>
        <v/>
      </c>
      <c r="AS522" s="1" t="str">
        <f t="shared" si="106"/>
        <v/>
      </c>
      <c r="AT522" s="1" t="str">
        <f t="shared" si="107"/>
        <v/>
      </c>
      <c r="AU522" s="1" t="str">
        <f t="shared" si="98"/>
        <v/>
      </c>
      <c r="AV522" s="1" t="e">
        <f>IF(VLOOKUP(G522,官網匯出!A:AQ,42,FALSE)="","[黃金盾官網]",VLOOKUP(G522,官網匯出!A:AQ,42,FALSE))</f>
        <v>#N/A</v>
      </c>
      <c r="AW522" s="1" t="e">
        <f>IF(LEFT(VLOOKUP(G522,官網匯出!A:AS,43,FALSE),2)="","web",LEFT(VLOOKUP(G522,官網匯出!A:AS,43,FALSE),2))</f>
        <v>#N/A</v>
      </c>
      <c r="AX522" s="1" t="str">
        <f t="shared" si="108"/>
        <v>O</v>
      </c>
    </row>
    <row r="523" spans="1:50">
      <c r="A523" s="1" t="str">
        <f>IF(G523="","",VLOOKUP(官網轉換!AW523,團名!A:B,2,FALSE))</f>
        <v/>
      </c>
      <c r="B523" s="1" t="str">
        <f>IF(G523="","",IF(LEFT(VLOOKUP(G523,官網匯出!A:AQ,43,0),2)="wf",VLOOKUP(VLOOKUP(G523,官網匯出!A:AQ,43,0),團名!$I$1:$K$12,2,FALSE),"N0071"))</f>
        <v/>
      </c>
      <c r="C523" s="1" t="str">
        <f>IFERROR(VLOOKUP(官網匯出!D523,團名!E:G,3,FALSE),"")</f>
        <v/>
      </c>
      <c r="D523" s="1" t="str">
        <f t="shared" si="99"/>
        <v/>
      </c>
      <c r="E523" s="1" t="str">
        <f t="shared" si="100"/>
        <v/>
      </c>
      <c r="F523" s="1" t="str">
        <f>IF(官網匯出!F523="已付款","","B0012")</f>
        <v>B0012</v>
      </c>
      <c r="G523" s="1" t="str">
        <f>IF(官網匯出!A523="","",官網匯出!A523)</f>
        <v/>
      </c>
      <c r="H523" s="3" t="str">
        <f>IF(官網匯出!B523="","",官網匯出!B523)</f>
        <v/>
      </c>
      <c r="I523" s="1" t="str">
        <f>IF(官網匯出!C523="","",官網匯出!C523)</f>
        <v/>
      </c>
      <c r="J523" s="1" t="str">
        <f>IF(官網匯出!D523="","",官網匯出!D523)</f>
        <v/>
      </c>
      <c r="K523" s="3" t="str">
        <f>IF(官網匯出!E523="","",官網匯出!E523)</f>
        <v/>
      </c>
      <c r="L523" s="1" t="str">
        <f>IF(官網匯出!F523="","",官網匯出!F523)</f>
        <v/>
      </c>
      <c r="M523" s="1" t="str">
        <f>IF(官網匯出!G523="","",官網匯出!G523)</f>
        <v/>
      </c>
      <c r="N523" s="1" t="str">
        <f>IF(官網匯出!H523="","",官網匯出!H523)</f>
        <v/>
      </c>
      <c r="P523" s="1" t="str">
        <f>IF(官網匯出!J523="","",RIGHT(官網匯出!J523,LEN(官網匯出!J523)-2))</f>
        <v/>
      </c>
      <c r="Q523" s="1" t="str">
        <f>IF(官網匯出!K523="","",官網匯出!K523)</f>
        <v/>
      </c>
      <c r="R523" s="1" t="str">
        <f>IF(官網匯出!L523="","",官網匯出!L523)</f>
        <v/>
      </c>
      <c r="S523" s="1" t="str">
        <f>IF(官網匯出!M523="","",官網匯出!M523)</f>
        <v/>
      </c>
      <c r="T523" s="1" t="str">
        <f>IF(官網匯出!N523="","",官網匯出!N523)</f>
        <v/>
      </c>
      <c r="U523" s="1" t="str">
        <f>IF(官網匯出!O523="","",官網匯出!O523)</f>
        <v/>
      </c>
      <c r="V523" s="1" t="str">
        <f>IF(官網匯出!P523="",IF(G523="","",0),官網匯出!P523)</f>
        <v/>
      </c>
      <c r="W523" s="1" t="str">
        <f>IF(官網匯出!Q523="",IF(G523="","",0),官網匯出!Q523)</f>
        <v/>
      </c>
      <c r="X523" s="1" t="str">
        <f>IF(官網匯出!R523="","",官網匯出!R523)</f>
        <v/>
      </c>
      <c r="Y523" s="1" t="str">
        <f>IF(官網匯出!S523="","",官網匯出!S523)</f>
        <v/>
      </c>
      <c r="Z523" s="1" t="str">
        <f>IF(G523="","",官網匯出!T523)</f>
        <v/>
      </c>
      <c r="AA523" s="1" t="str">
        <f>IF(G523="","",官網匯出!AK523)</f>
        <v/>
      </c>
      <c r="AB523" s="1" t="str">
        <f>IF(G523="","",IF(官網匯出!V523="","",官網匯出!V523))</f>
        <v/>
      </c>
      <c r="AJ523" s="1" t="str">
        <f>IF(G523="","",IF(官網匯出!AE523="","",官網匯出!AE523))</f>
        <v/>
      </c>
      <c r="AK523" s="1" t="str">
        <f>IF(G523="","",IF(官網匯出!AD523="","",官網匯出!AD523))</f>
        <v/>
      </c>
      <c r="AL523" s="1" t="str">
        <f t="shared" si="101"/>
        <v>0</v>
      </c>
      <c r="AM523" s="1" t="str">
        <f>IF(官網匯出!AG523="","",官網匯出!AG523)</f>
        <v/>
      </c>
      <c r="AN523" s="1" t="str">
        <f>IF(G523="","",IF(官網匯出!AH523="","",官網匯出!AH523))</f>
        <v/>
      </c>
      <c r="AO523" s="14" t="str">
        <f t="shared" si="102"/>
        <v/>
      </c>
      <c r="AP523" s="14" t="str">
        <f t="shared" si="103"/>
        <v>1</v>
      </c>
      <c r="AQ523" s="14" t="str">
        <f t="shared" si="104"/>
        <v>0</v>
      </c>
      <c r="AR523" s="1" t="str">
        <f t="shared" si="105"/>
        <v/>
      </c>
      <c r="AS523" s="1" t="str">
        <f t="shared" si="106"/>
        <v/>
      </c>
      <c r="AT523" s="1" t="str">
        <f t="shared" si="107"/>
        <v/>
      </c>
      <c r="AU523" s="1" t="str">
        <f t="shared" si="98"/>
        <v/>
      </c>
      <c r="AV523" s="1" t="e">
        <f>IF(VLOOKUP(G523,官網匯出!A:AQ,42,FALSE)="","[黃金盾官網]",VLOOKUP(G523,官網匯出!A:AQ,42,FALSE))</f>
        <v>#N/A</v>
      </c>
      <c r="AW523" s="1" t="e">
        <f>IF(LEFT(VLOOKUP(G523,官網匯出!A:AS,43,FALSE),2)="","web",LEFT(VLOOKUP(G523,官網匯出!A:AS,43,FALSE),2))</f>
        <v>#N/A</v>
      </c>
      <c r="AX523" s="1" t="str">
        <f t="shared" si="108"/>
        <v>O</v>
      </c>
    </row>
    <row r="524" spans="1:50">
      <c r="A524" s="1" t="str">
        <f>IF(G524="","",VLOOKUP(官網轉換!AW524,團名!A:B,2,FALSE))</f>
        <v/>
      </c>
      <c r="B524" s="1" t="str">
        <f>IF(G524="","",IF(LEFT(VLOOKUP(G524,官網匯出!A:AQ,43,0),2)="wf",VLOOKUP(VLOOKUP(G524,官網匯出!A:AQ,43,0),團名!$I$1:$K$12,2,FALSE),"N0071"))</f>
        <v/>
      </c>
      <c r="C524" s="1" t="str">
        <f>IFERROR(VLOOKUP(官網匯出!D524,團名!E:G,3,FALSE),"")</f>
        <v/>
      </c>
      <c r="D524" s="1" t="str">
        <f t="shared" si="99"/>
        <v/>
      </c>
      <c r="E524" s="1" t="str">
        <f t="shared" si="100"/>
        <v/>
      </c>
      <c r="F524" s="1" t="str">
        <f>IF(官網匯出!F524="已付款","","B0012")</f>
        <v>B0012</v>
      </c>
      <c r="G524" s="1" t="str">
        <f>IF(官網匯出!A524="","",官網匯出!A524)</f>
        <v/>
      </c>
      <c r="H524" s="3" t="str">
        <f>IF(官網匯出!B524="","",官網匯出!B524)</f>
        <v/>
      </c>
      <c r="I524" s="1" t="str">
        <f>IF(官網匯出!C524="","",官網匯出!C524)</f>
        <v/>
      </c>
      <c r="J524" s="1" t="str">
        <f>IF(官網匯出!D524="","",官網匯出!D524)</f>
        <v/>
      </c>
      <c r="K524" s="3" t="str">
        <f>IF(官網匯出!E524="","",官網匯出!E524)</f>
        <v/>
      </c>
      <c r="L524" s="1" t="str">
        <f>IF(官網匯出!F524="","",官網匯出!F524)</f>
        <v/>
      </c>
      <c r="M524" s="1" t="str">
        <f>IF(官網匯出!G524="","",官網匯出!G524)</f>
        <v/>
      </c>
      <c r="N524" s="1" t="str">
        <f>IF(官網匯出!H524="","",官網匯出!H524)</f>
        <v/>
      </c>
      <c r="P524" s="1" t="str">
        <f>IF(官網匯出!J524="","",RIGHT(官網匯出!J524,LEN(官網匯出!J524)-2))</f>
        <v/>
      </c>
      <c r="Q524" s="1" t="str">
        <f>IF(官網匯出!K524="","",官網匯出!K524)</f>
        <v/>
      </c>
      <c r="R524" s="1" t="str">
        <f>IF(官網匯出!L524="","",官網匯出!L524)</f>
        <v/>
      </c>
      <c r="S524" s="1" t="str">
        <f>IF(官網匯出!M524="","",官網匯出!M524)</f>
        <v/>
      </c>
      <c r="T524" s="1" t="str">
        <f>IF(官網匯出!N524="","",官網匯出!N524)</f>
        <v/>
      </c>
      <c r="U524" s="1" t="str">
        <f>IF(官網匯出!O524="","",官網匯出!O524)</f>
        <v/>
      </c>
      <c r="V524" s="1" t="str">
        <f>IF(官網匯出!P524="",IF(G524="","",0),官網匯出!P524)</f>
        <v/>
      </c>
      <c r="W524" s="1" t="str">
        <f>IF(官網匯出!Q524="",IF(G524="","",0),官網匯出!Q524)</f>
        <v/>
      </c>
      <c r="X524" s="1" t="str">
        <f>IF(官網匯出!R524="","",官網匯出!R524)</f>
        <v/>
      </c>
      <c r="Y524" s="1" t="str">
        <f>IF(官網匯出!S524="","",官網匯出!S524)</f>
        <v/>
      </c>
      <c r="Z524" s="1" t="str">
        <f>IF(G524="","",官網匯出!T524)</f>
        <v/>
      </c>
      <c r="AA524" s="1" t="str">
        <f>IF(G524="","",官網匯出!AK524)</f>
        <v/>
      </c>
      <c r="AB524" s="1" t="str">
        <f>IF(G524="","",IF(官網匯出!V524="","",官網匯出!V524))</f>
        <v/>
      </c>
      <c r="AJ524" s="1" t="str">
        <f>IF(G524="","",IF(官網匯出!AE524="","",官網匯出!AE524))</f>
        <v/>
      </c>
      <c r="AK524" s="1" t="str">
        <f>IF(G524="","",IF(官網匯出!AD524="","",官網匯出!AD524))</f>
        <v/>
      </c>
      <c r="AL524" s="1" t="str">
        <f t="shared" si="101"/>
        <v>0</v>
      </c>
      <c r="AM524" s="1" t="str">
        <f>IF(官網匯出!AG524="","",官網匯出!AG524)</f>
        <v/>
      </c>
      <c r="AN524" s="1" t="str">
        <f>IF(G524="","",IF(官網匯出!AH524="","",官網匯出!AH524))</f>
        <v/>
      </c>
      <c r="AO524" s="14" t="str">
        <f t="shared" si="102"/>
        <v/>
      </c>
      <c r="AP524" s="14" t="str">
        <f t="shared" si="103"/>
        <v>1</v>
      </c>
      <c r="AQ524" s="14" t="str">
        <f t="shared" si="104"/>
        <v>0</v>
      </c>
      <c r="AR524" s="1" t="str">
        <f t="shared" si="105"/>
        <v/>
      </c>
      <c r="AS524" s="1" t="str">
        <f t="shared" si="106"/>
        <v/>
      </c>
      <c r="AT524" s="1" t="str">
        <f t="shared" si="107"/>
        <v/>
      </c>
      <c r="AU524" s="1" t="str">
        <f t="shared" si="98"/>
        <v/>
      </c>
      <c r="AV524" s="1" t="e">
        <f>IF(VLOOKUP(G524,官網匯出!A:AQ,42,FALSE)="","[黃金盾官網]",VLOOKUP(G524,官網匯出!A:AQ,42,FALSE))</f>
        <v>#N/A</v>
      </c>
      <c r="AW524" s="1" t="e">
        <f>IF(LEFT(VLOOKUP(G524,官網匯出!A:AS,43,FALSE),2)="","web",LEFT(VLOOKUP(G524,官網匯出!A:AS,43,FALSE),2))</f>
        <v>#N/A</v>
      </c>
      <c r="AX524" s="1" t="str">
        <f t="shared" si="108"/>
        <v>O</v>
      </c>
    </row>
    <row r="525" spans="1:50">
      <c r="A525" s="1" t="str">
        <f>IF(G525="","",VLOOKUP(官網轉換!AW525,團名!A:B,2,FALSE))</f>
        <v/>
      </c>
      <c r="B525" s="1" t="str">
        <f>IF(G525="","",IF(LEFT(VLOOKUP(G525,官網匯出!A:AQ,43,0),2)="wf",VLOOKUP(VLOOKUP(G525,官網匯出!A:AQ,43,0),團名!$I$1:$K$12,2,FALSE),"N0071"))</f>
        <v/>
      </c>
      <c r="C525" s="1" t="str">
        <f>IFERROR(VLOOKUP(官網匯出!D525,團名!E:G,3,FALSE),"")</f>
        <v/>
      </c>
      <c r="D525" s="1" t="str">
        <f t="shared" si="99"/>
        <v/>
      </c>
      <c r="E525" s="1" t="str">
        <f t="shared" si="100"/>
        <v/>
      </c>
      <c r="F525" s="1" t="str">
        <f>IF(官網匯出!F525="已付款","","B0012")</f>
        <v>B0012</v>
      </c>
      <c r="G525" s="1" t="str">
        <f>IF(官網匯出!A525="","",官網匯出!A525)</f>
        <v/>
      </c>
      <c r="H525" s="3" t="str">
        <f>IF(官網匯出!B525="","",官網匯出!B525)</f>
        <v/>
      </c>
      <c r="I525" s="1" t="str">
        <f>IF(官網匯出!C525="","",官網匯出!C525)</f>
        <v/>
      </c>
      <c r="J525" s="1" t="str">
        <f>IF(官網匯出!D525="","",官網匯出!D525)</f>
        <v/>
      </c>
      <c r="K525" s="3" t="str">
        <f>IF(官網匯出!E525="","",官網匯出!E525)</f>
        <v/>
      </c>
      <c r="L525" s="1" t="str">
        <f>IF(官網匯出!F525="","",官網匯出!F525)</f>
        <v/>
      </c>
      <c r="M525" s="1" t="str">
        <f>IF(官網匯出!G525="","",官網匯出!G525)</f>
        <v/>
      </c>
      <c r="N525" s="1" t="str">
        <f>IF(官網匯出!H525="","",官網匯出!H525)</f>
        <v/>
      </c>
      <c r="P525" s="1" t="str">
        <f>IF(官網匯出!J525="","",RIGHT(官網匯出!J525,LEN(官網匯出!J525)-2))</f>
        <v/>
      </c>
      <c r="Q525" s="1" t="str">
        <f>IF(官網匯出!K525="","",官網匯出!K525)</f>
        <v/>
      </c>
      <c r="R525" s="1" t="str">
        <f>IF(官網匯出!L525="","",官網匯出!L525)</f>
        <v/>
      </c>
      <c r="S525" s="1" t="str">
        <f>IF(官網匯出!M525="","",官網匯出!M525)</f>
        <v/>
      </c>
      <c r="T525" s="1" t="str">
        <f>IF(官網匯出!N525="","",官網匯出!N525)</f>
        <v/>
      </c>
      <c r="U525" s="1" t="str">
        <f>IF(官網匯出!O525="","",官網匯出!O525)</f>
        <v/>
      </c>
      <c r="V525" s="1" t="str">
        <f>IF(官網匯出!P525="",IF(G525="","",0),官網匯出!P525)</f>
        <v/>
      </c>
      <c r="W525" s="1" t="str">
        <f>IF(官網匯出!Q525="",IF(G525="","",0),官網匯出!Q525)</f>
        <v/>
      </c>
      <c r="X525" s="1" t="str">
        <f>IF(官網匯出!R525="","",官網匯出!R525)</f>
        <v/>
      </c>
      <c r="Y525" s="1" t="str">
        <f>IF(官網匯出!S525="","",官網匯出!S525)</f>
        <v/>
      </c>
      <c r="Z525" s="1" t="str">
        <f>IF(G525="","",官網匯出!T525)</f>
        <v/>
      </c>
      <c r="AA525" s="1" t="str">
        <f>IF(G525="","",官網匯出!AK525)</f>
        <v/>
      </c>
      <c r="AB525" s="1" t="str">
        <f>IF(G525="","",IF(官網匯出!V525="","",官網匯出!V525))</f>
        <v/>
      </c>
      <c r="AJ525" s="1" t="str">
        <f>IF(G525="","",IF(官網匯出!AE525="","",官網匯出!AE525))</f>
        <v/>
      </c>
      <c r="AK525" s="1" t="str">
        <f>IF(G525="","",IF(官網匯出!AD525="","",官網匯出!AD525))</f>
        <v/>
      </c>
      <c r="AL525" s="1" t="str">
        <f t="shared" si="101"/>
        <v>0</v>
      </c>
      <c r="AM525" s="1" t="str">
        <f>IF(官網匯出!AG525="","",官網匯出!AG525)</f>
        <v/>
      </c>
      <c r="AN525" s="1" t="str">
        <f>IF(G525="","",IF(官網匯出!AH525="","",官網匯出!AH525))</f>
        <v/>
      </c>
      <c r="AO525" s="14" t="str">
        <f t="shared" si="102"/>
        <v/>
      </c>
      <c r="AP525" s="14" t="str">
        <f t="shared" si="103"/>
        <v>1</v>
      </c>
      <c r="AQ525" s="14" t="str">
        <f t="shared" si="104"/>
        <v>0</v>
      </c>
      <c r="AR525" s="1" t="str">
        <f t="shared" si="105"/>
        <v/>
      </c>
      <c r="AS525" s="1" t="str">
        <f t="shared" si="106"/>
        <v/>
      </c>
      <c r="AT525" s="1" t="str">
        <f t="shared" si="107"/>
        <v/>
      </c>
      <c r="AU525" s="1" t="str">
        <f t="shared" si="98"/>
        <v/>
      </c>
      <c r="AV525" s="1" t="e">
        <f>IF(VLOOKUP(G525,官網匯出!A:AQ,42,FALSE)="","[黃金盾官網]",VLOOKUP(G525,官網匯出!A:AQ,42,FALSE))</f>
        <v>#N/A</v>
      </c>
      <c r="AW525" s="1" t="e">
        <f>IF(LEFT(VLOOKUP(G525,官網匯出!A:AS,43,FALSE),2)="","web",LEFT(VLOOKUP(G525,官網匯出!A:AS,43,FALSE),2))</f>
        <v>#N/A</v>
      </c>
      <c r="AX525" s="1" t="str">
        <f t="shared" si="108"/>
        <v>O</v>
      </c>
    </row>
    <row r="526" spans="1:50">
      <c r="A526" s="1" t="str">
        <f>IF(G526="","",VLOOKUP(官網轉換!AW526,團名!A:B,2,FALSE))</f>
        <v/>
      </c>
      <c r="B526" s="1" t="str">
        <f>IF(G526="","",IF(LEFT(VLOOKUP(G526,官網匯出!A:AQ,43,0),2)="wf",VLOOKUP(VLOOKUP(G526,官網匯出!A:AQ,43,0),團名!$I$1:$K$12,2,FALSE),"N0071"))</f>
        <v/>
      </c>
      <c r="C526" s="1" t="str">
        <f>IFERROR(VLOOKUP(官網匯出!D526,團名!E:G,3,FALSE),"")</f>
        <v/>
      </c>
      <c r="D526" s="1" t="str">
        <f t="shared" si="99"/>
        <v/>
      </c>
      <c r="E526" s="1" t="str">
        <f t="shared" si="100"/>
        <v/>
      </c>
      <c r="F526" s="1" t="str">
        <f>IF(官網匯出!F526="已付款","","B0012")</f>
        <v>B0012</v>
      </c>
      <c r="G526" s="1" t="str">
        <f>IF(官網匯出!A526="","",官網匯出!A526)</f>
        <v/>
      </c>
      <c r="H526" s="3" t="str">
        <f>IF(官網匯出!B526="","",官網匯出!B526)</f>
        <v/>
      </c>
      <c r="I526" s="1" t="str">
        <f>IF(官網匯出!C526="","",官網匯出!C526)</f>
        <v/>
      </c>
      <c r="J526" s="1" t="str">
        <f>IF(官網匯出!D526="","",官網匯出!D526)</f>
        <v/>
      </c>
      <c r="K526" s="3" t="str">
        <f>IF(官網匯出!E526="","",官網匯出!E526)</f>
        <v/>
      </c>
      <c r="L526" s="1" t="str">
        <f>IF(官網匯出!F526="","",官網匯出!F526)</f>
        <v/>
      </c>
      <c r="M526" s="1" t="str">
        <f>IF(官網匯出!G526="","",官網匯出!G526)</f>
        <v/>
      </c>
      <c r="N526" s="1" t="str">
        <f>IF(官網匯出!H526="","",官網匯出!H526)</f>
        <v/>
      </c>
      <c r="P526" s="1" t="str">
        <f>IF(官網匯出!J526="","",RIGHT(官網匯出!J526,LEN(官網匯出!J526)-2))</f>
        <v/>
      </c>
      <c r="Q526" s="1" t="str">
        <f>IF(官網匯出!K526="","",官網匯出!K526)</f>
        <v/>
      </c>
      <c r="R526" s="1" t="str">
        <f>IF(官網匯出!L526="","",官網匯出!L526)</f>
        <v/>
      </c>
      <c r="S526" s="1" t="str">
        <f>IF(官網匯出!M526="","",官網匯出!M526)</f>
        <v/>
      </c>
      <c r="T526" s="1" t="str">
        <f>IF(官網匯出!N526="","",官網匯出!N526)</f>
        <v/>
      </c>
      <c r="U526" s="1" t="str">
        <f>IF(官網匯出!O526="","",官網匯出!O526)</f>
        <v/>
      </c>
      <c r="V526" s="1" t="str">
        <f>IF(官網匯出!P526="",IF(G526="","",0),官網匯出!P526)</f>
        <v/>
      </c>
      <c r="W526" s="1" t="str">
        <f>IF(官網匯出!Q526="",IF(G526="","",0),官網匯出!Q526)</f>
        <v/>
      </c>
      <c r="X526" s="1" t="str">
        <f>IF(官網匯出!R526="","",官網匯出!R526)</f>
        <v/>
      </c>
      <c r="Y526" s="1" t="str">
        <f>IF(官網匯出!S526="","",官網匯出!S526)</f>
        <v/>
      </c>
      <c r="Z526" s="1" t="str">
        <f>IF(G526="","",官網匯出!T526)</f>
        <v/>
      </c>
      <c r="AA526" s="1" t="str">
        <f>IF(G526="","",官網匯出!AK526)</f>
        <v/>
      </c>
      <c r="AB526" s="1" t="str">
        <f>IF(G526="","",IF(官網匯出!V526="","",官網匯出!V526))</f>
        <v/>
      </c>
      <c r="AJ526" s="1" t="str">
        <f>IF(G526="","",IF(官網匯出!AE526="","",官網匯出!AE526))</f>
        <v/>
      </c>
      <c r="AK526" s="1" t="str">
        <f>IF(G526="","",IF(官網匯出!AD526="","",官網匯出!AD526))</f>
        <v/>
      </c>
      <c r="AL526" s="1" t="str">
        <f t="shared" si="101"/>
        <v>0</v>
      </c>
      <c r="AM526" s="1" t="str">
        <f>IF(官網匯出!AG526="","",官網匯出!AG526)</f>
        <v/>
      </c>
      <c r="AN526" s="1" t="str">
        <f>IF(G526="","",IF(官網匯出!AH526="","",官網匯出!AH526))</f>
        <v/>
      </c>
      <c r="AO526" s="14" t="str">
        <f t="shared" si="102"/>
        <v/>
      </c>
      <c r="AP526" s="14" t="str">
        <f t="shared" si="103"/>
        <v>1</v>
      </c>
      <c r="AQ526" s="14" t="str">
        <f t="shared" si="104"/>
        <v>0</v>
      </c>
      <c r="AR526" s="1" t="str">
        <f t="shared" si="105"/>
        <v/>
      </c>
      <c r="AS526" s="1" t="str">
        <f t="shared" si="106"/>
        <v/>
      </c>
      <c r="AT526" s="1" t="str">
        <f t="shared" si="107"/>
        <v/>
      </c>
      <c r="AU526" s="1" t="str">
        <f t="shared" si="98"/>
        <v/>
      </c>
      <c r="AV526" s="1" t="e">
        <f>IF(VLOOKUP(G526,官網匯出!A:AQ,42,FALSE)="","[黃金盾官網]",VLOOKUP(G526,官網匯出!A:AQ,42,FALSE))</f>
        <v>#N/A</v>
      </c>
      <c r="AW526" s="1" t="e">
        <f>IF(LEFT(VLOOKUP(G526,官網匯出!A:AS,43,FALSE),2)="","web",LEFT(VLOOKUP(G526,官網匯出!A:AS,43,FALSE),2))</f>
        <v>#N/A</v>
      </c>
      <c r="AX526" s="1" t="str">
        <f t="shared" si="108"/>
        <v>O</v>
      </c>
    </row>
    <row r="527" spans="1:50">
      <c r="A527" s="1" t="str">
        <f>IF(G527="","",VLOOKUP(官網轉換!AW527,團名!A:B,2,FALSE))</f>
        <v/>
      </c>
      <c r="B527" s="1" t="str">
        <f>IF(G527="","",IF(LEFT(VLOOKUP(G527,官網匯出!A:AQ,43,0),2)="wf",VLOOKUP(VLOOKUP(G527,官網匯出!A:AQ,43,0),團名!$I$1:$K$12,2,FALSE),"N0071"))</f>
        <v/>
      </c>
      <c r="C527" s="1" t="str">
        <f>IFERROR(VLOOKUP(官網匯出!D527,團名!E:G,3,FALSE),"")</f>
        <v/>
      </c>
      <c r="D527" s="1" t="str">
        <f t="shared" si="99"/>
        <v/>
      </c>
      <c r="E527" s="1" t="str">
        <f t="shared" si="100"/>
        <v/>
      </c>
      <c r="F527" s="1" t="str">
        <f>IF(官網匯出!F527="已付款","","B0012")</f>
        <v>B0012</v>
      </c>
      <c r="G527" s="1" t="str">
        <f>IF(官網匯出!A527="","",官網匯出!A527)</f>
        <v/>
      </c>
      <c r="H527" s="3" t="str">
        <f>IF(官網匯出!B527="","",官網匯出!B527)</f>
        <v/>
      </c>
      <c r="I527" s="1" t="str">
        <f>IF(官網匯出!C527="","",官網匯出!C527)</f>
        <v/>
      </c>
      <c r="J527" s="1" t="str">
        <f>IF(官網匯出!D527="","",官網匯出!D527)</f>
        <v/>
      </c>
      <c r="K527" s="3" t="str">
        <f>IF(官網匯出!E527="","",官網匯出!E527)</f>
        <v/>
      </c>
      <c r="L527" s="1" t="str">
        <f>IF(官網匯出!F527="","",官網匯出!F527)</f>
        <v/>
      </c>
      <c r="M527" s="1" t="str">
        <f>IF(官網匯出!G527="","",官網匯出!G527)</f>
        <v/>
      </c>
      <c r="N527" s="1" t="str">
        <f>IF(官網匯出!H527="","",官網匯出!H527)</f>
        <v/>
      </c>
      <c r="P527" s="1" t="str">
        <f>IF(官網匯出!J527="","",RIGHT(官網匯出!J527,LEN(官網匯出!J527)-2))</f>
        <v/>
      </c>
      <c r="Q527" s="1" t="str">
        <f>IF(官網匯出!K527="","",官網匯出!K527)</f>
        <v/>
      </c>
      <c r="R527" s="1" t="str">
        <f>IF(官網匯出!L527="","",官網匯出!L527)</f>
        <v/>
      </c>
      <c r="S527" s="1" t="str">
        <f>IF(官網匯出!M527="","",官網匯出!M527)</f>
        <v/>
      </c>
      <c r="T527" s="1" t="str">
        <f>IF(官網匯出!N527="","",官網匯出!N527)</f>
        <v/>
      </c>
      <c r="U527" s="1" t="str">
        <f>IF(官網匯出!O527="","",官網匯出!O527)</f>
        <v/>
      </c>
      <c r="V527" s="1" t="str">
        <f>IF(官網匯出!P527="",IF(G527="","",0),官網匯出!P527)</f>
        <v/>
      </c>
      <c r="W527" s="1" t="str">
        <f>IF(官網匯出!Q527="",IF(G527="","",0),官網匯出!Q527)</f>
        <v/>
      </c>
      <c r="X527" s="1" t="str">
        <f>IF(官網匯出!R527="","",官網匯出!R527)</f>
        <v/>
      </c>
      <c r="Y527" s="1" t="str">
        <f>IF(官網匯出!S527="","",官網匯出!S527)</f>
        <v/>
      </c>
      <c r="Z527" s="1" t="str">
        <f>IF(G527="","",官網匯出!T527)</f>
        <v/>
      </c>
      <c r="AA527" s="1" t="str">
        <f>IF(G527="","",官網匯出!AK527)</f>
        <v/>
      </c>
      <c r="AB527" s="1" t="str">
        <f>IF(G527="","",IF(官網匯出!V527="","",官網匯出!V527))</f>
        <v/>
      </c>
      <c r="AJ527" s="1" t="str">
        <f>IF(G527="","",IF(官網匯出!AE527="","",官網匯出!AE527))</f>
        <v/>
      </c>
      <c r="AK527" s="1" t="str">
        <f>IF(G527="","",IF(官網匯出!AD527="","",官網匯出!AD527))</f>
        <v/>
      </c>
      <c r="AL527" s="1" t="str">
        <f t="shared" si="101"/>
        <v>0</v>
      </c>
      <c r="AM527" s="1" t="str">
        <f>IF(官網匯出!AG527="","",官網匯出!AG527)</f>
        <v/>
      </c>
      <c r="AN527" s="1" t="str">
        <f>IF(G527="","",IF(官網匯出!AH527="","",官網匯出!AH527))</f>
        <v/>
      </c>
      <c r="AO527" s="14" t="str">
        <f t="shared" si="102"/>
        <v/>
      </c>
      <c r="AP527" s="14" t="str">
        <f t="shared" si="103"/>
        <v>1</v>
      </c>
      <c r="AQ527" s="14" t="str">
        <f t="shared" si="104"/>
        <v>0</v>
      </c>
      <c r="AR527" s="1" t="str">
        <f t="shared" si="105"/>
        <v/>
      </c>
      <c r="AS527" s="1" t="str">
        <f t="shared" si="106"/>
        <v/>
      </c>
      <c r="AT527" s="1" t="str">
        <f t="shared" si="107"/>
        <v/>
      </c>
      <c r="AU527" s="1" t="str">
        <f t="shared" si="98"/>
        <v/>
      </c>
      <c r="AV527" s="1" t="e">
        <f>IF(VLOOKUP(G527,官網匯出!A:AQ,42,FALSE)="","[黃金盾官網]",VLOOKUP(G527,官網匯出!A:AQ,42,FALSE))</f>
        <v>#N/A</v>
      </c>
      <c r="AW527" s="1" t="e">
        <f>IF(LEFT(VLOOKUP(G527,官網匯出!A:AS,43,FALSE),2)="","web",LEFT(VLOOKUP(G527,官網匯出!A:AS,43,FALSE),2))</f>
        <v>#N/A</v>
      </c>
      <c r="AX527" s="1" t="str">
        <f t="shared" si="108"/>
        <v>O</v>
      </c>
    </row>
    <row r="528" spans="1:50">
      <c r="A528" s="1" t="str">
        <f>IF(G528="","",VLOOKUP(官網轉換!AW528,團名!A:B,2,FALSE))</f>
        <v/>
      </c>
      <c r="B528" s="1" t="str">
        <f>IF(G528="","",IF(LEFT(VLOOKUP(G528,官網匯出!A:AQ,43,0),2)="wf",VLOOKUP(VLOOKUP(G528,官網匯出!A:AQ,43,0),團名!$I$1:$K$12,2,FALSE),"N0071"))</f>
        <v/>
      </c>
      <c r="C528" s="1" t="str">
        <f>IFERROR(VLOOKUP(官網匯出!D528,團名!E:G,3,FALSE),"")</f>
        <v/>
      </c>
      <c r="D528" s="1" t="str">
        <f t="shared" si="99"/>
        <v/>
      </c>
      <c r="E528" s="1" t="str">
        <f t="shared" si="100"/>
        <v/>
      </c>
      <c r="F528" s="1" t="str">
        <f>IF(官網匯出!F528="已付款","","B0012")</f>
        <v>B0012</v>
      </c>
      <c r="G528" s="1" t="str">
        <f>IF(官網匯出!A528="","",官網匯出!A528)</f>
        <v/>
      </c>
      <c r="H528" s="3" t="str">
        <f>IF(官網匯出!B528="","",官網匯出!B528)</f>
        <v/>
      </c>
      <c r="I528" s="1" t="str">
        <f>IF(官網匯出!C528="","",官網匯出!C528)</f>
        <v/>
      </c>
      <c r="J528" s="1" t="str">
        <f>IF(官網匯出!D528="","",官網匯出!D528)</f>
        <v/>
      </c>
      <c r="K528" s="3" t="str">
        <f>IF(官網匯出!E528="","",官網匯出!E528)</f>
        <v/>
      </c>
      <c r="L528" s="1" t="str">
        <f>IF(官網匯出!F528="","",官網匯出!F528)</f>
        <v/>
      </c>
      <c r="M528" s="1" t="str">
        <f>IF(官網匯出!G528="","",官網匯出!G528)</f>
        <v/>
      </c>
      <c r="N528" s="1" t="str">
        <f>IF(官網匯出!H528="","",官網匯出!H528)</f>
        <v/>
      </c>
      <c r="P528" s="1" t="str">
        <f>IF(官網匯出!J528="","",RIGHT(官網匯出!J528,LEN(官網匯出!J528)-2))</f>
        <v/>
      </c>
      <c r="Q528" s="1" t="str">
        <f>IF(官網匯出!K528="","",官網匯出!K528)</f>
        <v/>
      </c>
      <c r="R528" s="1" t="str">
        <f>IF(官網匯出!L528="","",官網匯出!L528)</f>
        <v/>
      </c>
      <c r="S528" s="1" t="str">
        <f>IF(官網匯出!M528="","",官網匯出!M528)</f>
        <v/>
      </c>
      <c r="T528" s="1" t="str">
        <f>IF(官網匯出!N528="","",官網匯出!N528)</f>
        <v/>
      </c>
      <c r="U528" s="1" t="str">
        <f>IF(官網匯出!O528="","",官網匯出!O528)</f>
        <v/>
      </c>
      <c r="V528" s="1" t="str">
        <f>IF(官網匯出!P528="",IF(G528="","",0),官網匯出!P528)</f>
        <v/>
      </c>
      <c r="W528" s="1" t="str">
        <f>IF(官網匯出!Q528="",IF(G528="","",0),官網匯出!Q528)</f>
        <v/>
      </c>
      <c r="X528" s="1" t="str">
        <f>IF(官網匯出!R528="","",官網匯出!R528)</f>
        <v/>
      </c>
      <c r="Y528" s="1" t="str">
        <f>IF(官網匯出!S528="","",官網匯出!S528)</f>
        <v/>
      </c>
      <c r="Z528" s="1" t="str">
        <f>IF(G528="","",官網匯出!T528)</f>
        <v/>
      </c>
      <c r="AA528" s="1" t="str">
        <f>IF(G528="","",官網匯出!AK528)</f>
        <v/>
      </c>
      <c r="AB528" s="1" t="str">
        <f>IF(G528="","",IF(官網匯出!V528="","",官網匯出!V528))</f>
        <v/>
      </c>
      <c r="AJ528" s="1" t="str">
        <f>IF(G528="","",IF(官網匯出!AE528="","",官網匯出!AE528))</f>
        <v/>
      </c>
      <c r="AK528" s="1" t="str">
        <f>IF(G528="","",IF(官網匯出!AD528="","",官網匯出!AD528))</f>
        <v/>
      </c>
      <c r="AL528" s="1" t="str">
        <f t="shared" si="101"/>
        <v>0</v>
      </c>
      <c r="AM528" s="1" t="str">
        <f>IF(官網匯出!AG528="","",官網匯出!AG528)</f>
        <v/>
      </c>
      <c r="AN528" s="1" t="str">
        <f>IF(G528="","",IF(官網匯出!AH528="","",官網匯出!AH528))</f>
        <v/>
      </c>
      <c r="AO528" s="14" t="str">
        <f t="shared" si="102"/>
        <v/>
      </c>
      <c r="AP528" s="14" t="str">
        <f t="shared" si="103"/>
        <v>1</v>
      </c>
      <c r="AQ528" s="14" t="str">
        <f t="shared" si="104"/>
        <v>0</v>
      </c>
      <c r="AR528" s="1" t="str">
        <f t="shared" si="105"/>
        <v/>
      </c>
      <c r="AS528" s="1" t="str">
        <f t="shared" si="106"/>
        <v/>
      </c>
      <c r="AT528" s="1" t="str">
        <f t="shared" si="107"/>
        <v/>
      </c>
      <c r="AU528" s="1" t="str">
        <f t="shared" si="98"/>
        <v/>
      </c>
      <c r="AV528" s="1" t="e">
        <f>IF(VLOOKUP(G528,官網匯出!A:AQ,42,FALSE)="","[黃金盾官網]",VLOOKUP(G528,官網匯出!A:AQ,42,FALSE))</f>
        <v>#N/A</v>
      </c>
      <c r="AW528" s="1" t="e">
        <f>IF(LEFT(VLOOKUP(G528,官網匯出!A:AS,43,FALSE),2)="","web",LEFT(VLOOKUP(G528,官網匯出!A:AS,43,FALSE),2))</f>
        <v>#N/A</v>
      </c>
      <c r="AX528" s="1" t="str">
        <f t="shared" si="108"/>
        <v>O</v>
      </c>
    </row>
    <row r="529" spans="1:50">
      <c r="A529" s="1" t="str">
        <f>IF(G529="","",VLOOKUP(官網轉換!AW529,團名!A:B,2,FALSE))</f>
        <v/>
      </c>
      <c r="B529" s="1" t="str">
        <f>IF(G529="","",IF(LEFT(VLOOKUP(G529,官網匯出!A:AQ,43,0),2)="wf",VLOOKUP(VLOOKUP(G529,官網匯出!A:AQ,43,0),團名!$I$1:$K$12,2,FALSE),"N0071"))</f>
        <v/>
      </c>
      <c r="C529" s="1" t="str">
        <f>IFERROR(VLOOKUP(官網匯出!D529,團名!E:G,3,FALSE),"")</f>
        <v/>
      </c>
      <c r="D529" s="1" t="str">
        <f t="shared" si="99"/>
        <v/>
      </c>
      <c r="E529" s="1" t="str">
        <f t="shared" si="100"/>
        <v/>
      </c>
      <c r="F529" s="1" t="str">
        <f>IF(官網匯出!F529="已付款","","B0012")</f>
        <v>B0012</v>
      </c>
      <c r="G529" s="1" t="str">
        <f>IF(官網匯出!A529="","",官網匯出!A529)</f>
        <v/>
      </c>
      <c r="H529" s="3" t="str">
        <f>IF(官網匯出!B529="","",官網匯出!B529)</f>
        <v/>
      </c>
      <c r="I529" s="1" t="str">
        <f>IF(官網匯出!C529="","",官網匯出!C529)</f>
        <v/>
      </c>
      <c r="J529" s="1" t="str">
        <f>IF(官網匯出!D529="","",官網匯出!D529)</f>
        <v/>
      </c>
      <c r="K529" s="3" t="str">
        <f>IF(官網匯出!E529="","",官網匯出!E529)</f>
        <v/>
      </c>
      <c r="L529" s="1" t="str">
        <f>IF(官網匯出!F529="","",官網匯出!F529)</f>
        <v/>
      </c>
      <c r="M529" s="1" t="str">
        <f>IF(官網匯出!G529="","",官網匯出!G529)</f>
        <v/>
      </c>
      <c r="N529" s="1" t="str">
        <f>IF(官網匯出!H529="","",官網匯出!H529)</f>
        <v/>
      </c>
      <c r="P529" s="1" t="str">
        <f>IF(官網匯出!J529="","",RIGHT(官網匯出!J529,LEN(官網匯出!J529)-2))</f>
        <v/>
      </c>
      <c r="Q529" s="1" t="str">
        <f>IF(官網匯出!K529="","",官網匯出!K529)</f>
        <v/>
      </c>
      <c r="R529" s="1" t="str">
        <f>IF(官網匯出!L529="","",官網匯出!L529)</f>
        <v/>
      </c>
      <c r="S529" s="1" t="str">
        <f>IF(官網匯出!M529="","",官網匯出!M529)</f>
        <v/>
      </c>
      <c r="T529" s="1" t="str">
        <f>IF(官網匯出!N529="","",官網匯出!N529)</f>
        <v/>
      </c>
      <c r="U529" s="1" t="str">
        <f>IF(官網匯出!O529="","",官網匯出!O529)</f>
        <v/>
      </c>
      <c r="V529" s="1" t="str">
        <f>IF(官網匯出!P529="",IF(G529="","",0),官網匯出!P529)</f>
        <v/>
      </c>
      <c r="W529" s="1" t="str">
        <f>IF(官網匯出!Q529="",IF(G529="","",0),官網匯出!Q529)</f>
        <v/>
      </c>
      <c r="X529" s="1" t="str">
        <f>IF(官網匯出!R529="","",官網匯出!R529)</f>
        <v/>
      </c>
      <c r="Y529" s="1" t="str">
        <f>IF(官網匯出!S529="","",官網匯出!S529)</f>
        <v/>
      </c>
      <c r="Z529" s="1" t="str">
        <f>IF(G529="","",官網匯出!T529)</f>
        <v/>
      </c>
      <c r="AA529" s="1" t="str">
        <f>IF(G529="","",官網匯出!AK529)</f>
        <v/>
      </c>
      <c r="AB529" s="1" t="str">
        <f>IF(G529="","",IF(官網匯出!V529="","",官網匯出!V529))</f>
        <v/>
      </c>
      <c r="AJ529" s="1" t="str">
        <f>IF(G529="","",IF(官網匯出!AE529="","",官網匯出!AE529))</f>
        <v/>
      </c>
      <c r="AK529" s="1" t="str">
        <f>IF(G529="","",IF(官網匯出!AD529="","",官網匯出!AD529))</f>
        <v/>
      </c>
      <c r="AL529" s="1" t="str">
        <f t="shared" si="101"/>
        <v>0</v>
      </c>
      <c r="AM529" s="1" t="str">
        <f>IF(官網匯出!AG529="","",官網匯出!AG529)</f>
        <v/>
      </c>
      <c r="AN529" s="1" t="str">
        <f>IF(G529="","",IF(官網匯出!AH529="","",官網匯出!AH529))</f>
        <v/>
      </c>
      <c r="AO529" s="14" t="str">
        <f t="shared" si="102"/>
        <v/>
      </c>
      <c r="AP529" s="14" t="str">
        <f t="shared" si="103"/>
        <v>1</v>
      </c>
      <c r="AQ529" s="14" t="str">
        <f t="shared" si="104"/>
        <v>0</v>
      </c>
      <c r="AR529" s="1" t="str">
        <f t="shared" si="105"/>
        <v/>
      </c>
      <c r="AS529" s="1" t="str">
        <f t="shared" si="106"/>
        <v/>
      </c>
      <c r="AT529" s="1" t="str">
        <f t="shared" si="107"/>
        <v/>
      </c>
      <c r="AU529" s="1" t="str">
        <f t="shared" si="98"/>
        <v/>
      </c>
      <c r="AV529" s="1" t="e">
        <f>IF(VLOOKUP(G529,官網匯出!A:AQ,42,FALSE)="","[黃金盾官網]",VLOOKUP(G529,官網匯出!A:AQ,42,FALSE))</f>
        <v>#N/A</v>
      </c>
      <c r="AW529" s="1" t="e">
        <f>IF(LEFT(VLOOKUP(G529,官網匯出!A:AS,43,FALSE),2)="","web",LEFT(VLOOKUP(G529,官網匯出!A:AS,43,FALSE),2))</f>
        <v>#N/A</v>
      </c>
      <c r="AX529" s="1" t="str">
        <f t="shared" si="108"/>
        <v>O</v>
      </c>
    </row>
    <row r="530" spans="1:50">
      <c r="A530" s="1" t="str">
        <f>IF(G530="","",VLOOKUP(官網轉換!AW530,團名!A:B,2,FALSE))</f>
        <v/>
      </c>
      <c r="B530" s="1" t="str">
        <f>IF(G530="","",IF(LEFT(VLOOKUP(G530,官網匯出!A:AQ,43,0),2)="wf",VLOOKUP(VLOOKUP(G530,官網匯出!A:AQ,43,0),團名!$I$1:$K$12,2,FALSE),"N0071"))</f>
        <v/>
      </c>
      <c r="C530" s="1" t="str">
        <f>IFERROR(VLOOKUP(官網匯出!D530,團名!E:G,3,FALSE),"")</f>
        <v/>
      </c>
      <c r="D530" s="1" t="str">
        <f t="shared" si="99"/>
        <v/>
      </c>
      <c r="E530" s="1" t="str">
        <f t="shared" si="100"/>
        <v/>
      </c>
      <c r="F530" s="1" t="str">
        <f>IF(官網匯出!F530="已付款","","B0012")</f>
        <v>B0012</v>
      </c>
      <c r="G530" s="1" t="str">
        <f>IF(官網匯出!A530="","",官網匯出!A530)</f>
        <v/>
      </c>
      <c r="H530" s="3" t="str">
        <f>IF(官網匯出!B530="","",官網匯出!B530)</f>
        <v/>
      </c>
      <c r="I530" s="1" t="str">
        <f>IF(官網匯出!C530="","",官網匯出!C530)</f>
        <v/>
      </c>
      <c r="J530" s="1" t="str">
        <f>IF(官網匯出!D530="","",官網匯出!D530)</f>
        <v/>
      </c>
      <c r="K530" s="3" t="str">
        <f>IF(官網匯出!E530="","",官網匯出!E530)</f>
        <v/>
      </c>
      <c r="L530" s="1" t="str">
        <f>IF(官網匯出!F530="","",官網匯出!F530)</f>
        <v/>
      </c>
      <c r="M530" s="1" t="str">
        <f>IF(官網匯出!G530="","",官網匯出!G530)</f>
        <v/>
      </c>
      <c r="N530" s="1" t="str">
        <f>IF(官網匯出!H530="","",官網匯出!H530)</f>
        <v/>
      </c>
      <c r="P530" s="1" t="str">
        <f>IF(官網匯出!J530="","",RIGHT(官網匯出!J530,LEN(官網匯出!J530)-2))</f>
        <v/>
      </c>
      <c r="Q530" s="1" t="str">
        <f>IF(官網匯出!K530="","",官網匯出!K530)</f>
        <v/>
      </c>
      <c r="R530" s="1" t="str">
        <f>IF(官網匯出!L530="","",官網匯出!L530)</f>
        <v/>
      </c>
      <c r="S530" s="1" t="str">
        <f>IF(官網匯出!M530="","",官網匯出!M530)</f>
        <v/>
      </c>
      <c r="T530" s="1" t="str">
        <f>IF(官網匯出!N530="","",官網匯出!N530)</f>
        <v/>
      </c>
      <c r="U530" s="1" t="str">
        <f>IF(官網匯出!O530="","",官網匯出!O530)</f>
        <v/>
      </c>
      <c r="V530" s="1" t="str">
        <f>IF(官網匯出!P530="",IF(G530="","",0),官網匯出!P530)</f>
        <v/>
      </c>
      <c r="W530" s="1" t="str">
        <f>IF(官網匯出!Q530="",IF(G530="","",0),官網匯出!Q530)</f>
        <v/>
      </c>
      <c r="X530" s="1" t="str">
        <f>IF(官網匯出!R530="","",官網匯出!R530)</f>
        <v/>
      </c>
      <c r="Y530" s="1" t="str">
        <f>IF(官網匯出!S530="","",官網匯出!S530)</f>
        <v/>
      </c>
      <c r="Z530" s="1" t="str">
        <f>IF(G530="","",官網匯出!T530)</f>
        <v/>
      </c>
      <c r="AA530" s="1" t="str">
        <f>IF(G530="","",官網匯出!AK530)</f>
        <v/>
      </c>
      <c r="AB530" s="1" t="str">
        <f>IF(G530="","",IF(官網匯出!V530="","",官網匯出!V530))</f>
        <v/>
      </c>
      <c r="AJ530" s="1" t="str">
        <f>IF(G530="","",IF(官網匯出!AE530="","",官網匯出!AE530))</f>
        <v/>
      </c>
      <c r="AK530" s="1" t="str">
        <f>IF(G530="","",IF(官網匯出!AD530="","",官網匯出!AD530))</f>
        <v/>
      </c>
      <c r="AL530" s="1" t="str">
        <f t="shared" si="101"/>
        <v>0</v>
      </c>
      <c r="AM530" s="1" t="str">
        <f>IF(官網匯出!AG530="","",官網匯出!AG530)</f>
        <v/>
      </c>
      <c r="AN530" s="1" t="str">
        <f>IF(G530="","",IF(官網匯出!AH530="","",官網匯出!AH530))</f>
        <v/>
      </c>
      <c r="AO530" s="14" t="str">
        <f t="shared" si="102"/>
        <v/>
      </c>
      <c r="AP530" s="14" t="str">
        <f t="shared" si="103"/>
        <v>1</v>
      </c>
      <c r="AQ530" s="14" t="str">
        <f t="shared" si="104"/>
        <v>0</v>
      </c>
      <c r="AR530" s="1" t="str">
        <f t="shared" si="105"/>
        <v/>
      </c>
      <c r="AS530" s="1" t="str">
        <f t="shared" si="106"/>
        <v/>
      </c>
      <c r="AT530" s="1" t="str">
        <f t="shared" si="107"/>
        <v/>
      </c>
      <c r="AU530" s="1" t="str">
        <f t="shared" si="98"/>
        <v/>
      </c>
      <c r="AV530" s="1" t="e">
        <f>IF(VLOOKUP(G530,官網匯出!A:AQ,42,FALSE)="","[黃金盾官網]",VLOOKUP(G530,官網匯出!A:AQ,42,FALSE))</f>
        <v>#N/A</v>
      </c>
      <c r="AW530" s="1" t="e">
        <f>IF(LEFT(VLOOKUP(G530,官網匯出!A:AS,43,FALSE),2)="","web",LEFT(VLOOKUP(G530,官網匯出!A:AS,43,FALSE),2))</f>
        <v>#N/A</v>
      </c>
      <c r="AX530" s="1" t="str">
        <f t="shared" si="108"/>
        <v>O</v>
      </c>
    </row>
    <row r="531" spans="1:50">
      <c r="A531" s="1" t="str">
        <f>IF(G531="","",VLOOKUP(官網轉換!AW531,團名!A:B,2,FALSE))</f>
        <v/>
      </c>
      <c r="B531" s="1" t="str">
        <f>IF(G531="","",IF(LEFT(VLOOKUP(G531,官網匯出!A:AQ,43,0),2)="wf",VLOOKUP(VLOOKUP(G531,官網匯出!A:AQ,43,0),團名!$I$1:$K$12,2,FALSE),"N0071"))</f>
        <v/>
      </c>
      <c r="C531" s="1" t="str">
        <f>IFERROR(VLOOKUP(官網匯出!D531,團名!E:G,3,FALSE),"")</f>
        <v/>
      </c>
      <c r="D531" s="1" t="str">
        <f t="shared" si="99"/>
        <v/>
      </c>
      <c r="E531" s="1" t="str">
        <f t="shared" si="100"/>
        <v/>
      </c>
      <c r="F531" s="1" t="str">
        <f>IF(官網匯出!F531="已付款","","B0012")</f>
        <v>B0012</v>
      </c>
      <c r="G531" s="1" t="str">
        <f>IF(官網匯出!A531="","",官網匯出!A531)</f>
        <v/>
      </c>
      <c r="H531" s="3" t="str">
        <f>IF(官網匯出!B531="","",官網匯出!B531)</f>
        <v/>
      </c>
      <c r="I531" s="1" t="str">
        <f>IF(官網匯出!C531="","",官網匯出!C531)</f>
        <v/>
      </c>
      <c r="J531" s="1" t="str">
        <f>IF(官網匯出!D531="","",官網匯出!D531)</f>
        <v/>
      </c>
      <c r="K531" s="3" t="str">
        <f>IF(官網匯出!E531="","",官網匯出!E531)</f>
        <v/>
      </c>
      <c r="L531" s="1" t="str">
        <f>IF(官網匯出!F531="","",官網匯出!F531)</f>
        <v/>
      </c>
      <c r="M531" s="1" t="str">
        <f>IF(官網匯出!G531="","",官網匯出!G531)</f>
        <v/>
      </c>
      <c r="N531" s="1" t="str">
        <f>IF(官網匯出!H531="","",官網匯出!H531)</f>
        <v/>
      </c>
      <c r="P531" s="1" t="str">
        <f>IF(官網匯出!J531="","",RIGHT(官網匯出!J531,LEN(官網匯出!J531)-2))</f>
        <v/>
      </c>
      <c r="Q531" s="1" t="str">
        <f>IF(官網匯出!K531="","",官網匯出!K531)</f>
        <v/>
      </c>
      <c r="R531" s="1" t="str">
        <f>IF(官網匯出!L531="","",官網匯出!L531)</f>
        <v/>
      </c>
      <c r="S531" s="1" t="str">
        <f>IF(官網匯出!M531="","",官網匯出!M531)</f>
        <v/>
      </c>
      <c r="T531" s="1" t="str">
        <f>IF(官網匯出!N531="","",官網匯出!N531)</f>
        <v/>
      </c>
      <c r="U531" s="1" t="str">
        <f>IF(官網匯出!O531="","",官網匯出!O531)</f>
        <v/>
      </c>
      <c r="V531" s="1" t="str">
        <f>IF(官網匯出!P531="",IF(G531="","",0),官網匯出!P531)</f>
        <v/>
      </c>
      <c r="W531" s="1" t="str">
        <f>IF(官網匯出!Q531="",IF(G531="","",0),官網匯出!Q531)</f>
        <v/>
      </c>
      <c r="X531" s="1" t="str">
        <f>IF(官網匯出!R531="","",官網匯出!R531)</f>
        <v/>
      </c>
      <c r="Y531" s="1" t="str">
        <f>IF(官網匯出!S531="","",官網匯出!S531)</f>
        <v/>
      </c>
      <c r="Z531" s="1" t="str">
        <f>IF(G531="","",官網匯出!T531)</f>
        <v/>
      </c>
      <c r="AA531" s="1" t="str">
        <f>IF(G531="","",官網匯出!AK531)</f>
        <v/>
      </c>
      <c r="AB531" s="1" t="str">
        <f>IF(G531="","",IF(官網匯出!V531="","",官網匯出!V531))</f>
        <v/>
      </c>
      <c r="AJ531" s="1" t="str">
        <f>IF(G531="","",IF(官網匯出!AE531="","",官網匯出!AE531))</f>
        <v/>
      </c>
      <c r="AK531" s="1" t="str">
        <f>IF(G531="","",IF(官網匯出!AD531="","",官網匯出!AD531))</f>
        <v/>
      </c>
      <c r="AL531" s="1" t="str">
        <f t="shared" si="101"/>
        <v>0</v>
      </c>
      <c r="AM531" s="1" t="str">
        <f>IF(官網匯出!AG531="","",官網匯出!AG531)</f>
        <v/>
      </c>
      <c r="AN531" s="1" t="str">
        <f>IF(G531="","",IF(官網匯出!AH531="","",官網匯出!AH531))</f>
        <v/>
      </c>
      <c r="AO531" s="14" t="str">
        <f t="shared" si="102"/>
        <v/>
      </c>
      <c r="AP531" s="14" t="str">
        <f t="shared" si="103"/>
        <v>1</v>
      </c>
      <c r="AQ531" s="14" t="str">
        <f t="shared" si="104"/>
        <v>0</v>
      </c>
      <c r="AR531" s="1" t="str">
        <f t="shared" si="105"/>
        <v/>
      </c>
      <c r="AS531" s="1" t="str">
        <f t="shared" si="106"/>
        <v/>
      </c>
      <c r="AT531" s="1" t="str">
        <f t="shared" si="107"/>
        <v/>
      </c>
      <c r="AU531" s="1" t="str">
        <f t="shared" si="98"/>
        <v/>
      </c>
      <c r="AV531" s="1" t="e">
        <f>IF(VLOOKUP(G531,官網匯出!A:AQ,42,FALSE)="","[黃金盾官網]",VLOOKUP(G531,官網匯出!A:AQ,42,FALSE))</f>
        <v>#N/A</v>
      </c>
      <c r="AW531" s="1" t="e">
        <f>IF(LEFT(VLOOKUP(G531,官網匯出!A:AS,43,FALSE),2)="","web",LEFT(VLOOKUP(G531,官網匯出!A:AS,43,FALSE),2))</f>
        <v>#N/A</v>
      </c>
      <c r="AX531" s="1" t="str">
        <f t="shared" si="108"/>
        <v>O</v>
      </c>
    </row>
    <row r="532" spans="1:50">
      <c r="A532" s="1" t="str">
        <f>IF(G532="","",VLOOKUP(官網轉換!AW532,團名!A:B,2,FALSE))</f>
        <v/>
      </c>
      <c r="B532" s="1" t="str">
        <f>IF(G532="","",IF(LEFT(VLOOKUP(G532,官網匯出!A:AQ,43,0),2)="wf",VLOOKUP(VLOOKUP(G532,官網匯出!A:AQ,43,0),團名!$I$1:$K$12,2,FALSE),"N0071"))</f>
        <v/>
      </c>
      <c r="C532" s="1" t="str">
        <f>IFERROR(VLOOKUP(官網匯出!D532,團名!E:G,3,FALSE),"")</f>
        <v/>
      </c>
      <c r="D532" s="1" t="str">
        <f t="shared" si="99"/>
        <v/>
      </c>
      <c r="E532" s="1" t="str">
        <f t="shared" si="100"/>
        <v/>
      </c>
      <c r="F532" s="1" t="str">
        <f>IF(官網匯出!F532="已付款","","B0012")</f>
        <v>B0012</v>
      </c>
      <c r="G532" s="1" t="str">
        <f>IF(官網匯出!A532="","",官網匯出!A532)</f>
        <v/>
      </c>
      <c r="H532" s="3" t="str">
        <f>IF(官網匯出!B532="","",官網匯出!B532)</f>
        <v/>
      </c>
      <c r="I532" s="1" t="str">
        <f>IF(官網匯出!C532="","",官網匯出!C532)</f>
        <v/>
      </c>
      <c r="J532" s="1" t="str">
        <f>IF(官網匯出!D532="","",官網匯出!D532)</f>
        <v/>
      </c>
      <c r="K532" s="3" t="str">
        <f>IF(官網匯出!E532="","",官網匯出!E532)</f>
        <v/>
      </c>
      <c r="L532" s="1" t="str">
        <f>IF(官網匯出!F532="","",官網匯出!F532)</f>
        <v/>
      </c>
      <c r="M532" s="1" t="str">
        <f>IF(官網匯出!G532="","",官網匯出!G532)</f>
        <v/>
      </c>
      <c r="N532" s="1" t="str">
        <f>IF(官網匯出!H532="","",官網匯出!H532)</f>
        <v/>
      </c>
      <c r="P532" s="1" t="str">
        <f>IF(官網匯出!J532="","",RIGHT(官網匯出!J532,LEN(官網匯出!J532)-2))</f>
        <v/>
      </c>
      <c r="Q532" s="1" t="str">
        <f>IF(官網匯出!K532="","",官網匯出!K532)</f>
        <v/>
      </c>
      <c r="R532" s="1" t="str">
        <f>IF(官網匯出!L532="","",官網匯出!L532)</f>
        <v/>
      </c>
      <c r="S532" s="1" t="str">
        <f>IF(官網匯出!M532="","",官網匯出!M532)</f>
        <v/>
      </c>
      <c r="T532" s="1" t="str">
        <f>IF(官網匯出!N532="","",官網匯出!N532)</f>
        <v/>
      </c>
      <c r="U532" s="1" t="str">
        <f>IF(官網匯出!O532="","",官網匯出!O532)</f>
        <v/>
      </c>
      <c r="V532" s="1" t="str">
        <f>IF(官網匯出!P532="",IF(G532="","",0),官網匯出!P532)</f>
        <v/>
      </c>
      <c r="W532" s="1" t="str">
        <f>IF(官網匯出!Q532="",IF(G532="","",0),官網匯出!Q532)</f>
        <v/>
      </c>
      <c r="X532" s="1" t="str">
        <f>IF(官網匯出!R532="","",官網匯出!R532)</f>
        <v/>
      </c>
      <c r="Y532" s="1" t="str">
        <f>IF(官網匯出!S532="","",官網匯出!S532)</f>
        <v/>
      </c>
      <c r="Z532" s="1" t="str">
        <f>IF(G532="","",官網匯出!T532)</f>
        <v/>
      </c>
      <c r="AA532" s="1" t="str">
        <f>IF(G532="","",官網匯出!AK532)</f>
        <v/>
      </c>
      <c r="AB532" s="1" t="str">
        <f>IF(G532="","",IF(官網匯出!V532="","",官網匯出!V532))</f>
        <v/>
      </c>
      <c r="AJ532" s="1" t="str">
        <f>IF(G532="","",IF(官網匯出!AE532="","",官網匯出!AE532))</f>
        <v/>
      </c>
      <c r="AK532" s="1" t="str">
        <f>IF(G532="","",IF(官網匯出!AD532="","",官網匯出!AD532))</f>
        <v/>
      </c>
      <c r="AL532" s="1" t="str">
        <f t="shared" si="101"/>
        <v>0</v>
      </c>
      <c r="AM532" s="1" t="str">
        <f>IF(官網匯出!AG532="","",官網匯出!AG532)</f>
        <v/>
      </c>
      <c r="AN532" s="1" t="str">
        <f>IF(G532="","",IF(官網匯出!AH532="","",官網匯出!AH532))</f>
        <v/>
      </c>
      <c r="AO532" s="14" t="str">
        <f t="shared" si="102"/>
        <v/>
      </c>
      <c r="AP532" s="14" t="str">
        <f t="shared" si="103"/>
        <v>1</v>
      </c>
      <c r="AQ532" s="14" t="str">
        <f t="shared" si="104"/>
        <v>0</v>
      </c>
      <c r="AR532" s="1" t="str">
        <f t="shared" si="105"/>
        <v/>
      </c>
      <c r="AS532" s="1" t="str">
        <f t="shared" si="106"/>
        <v/>
      </c>
      <c r="AT532" s="1" t="str">
        <f t="shared" si="107"/>
        <v/>
      </c>
      <c r="AU532" s="1" t="str">
        <f t="shared" si="98"/>
        <v/>
      </c>
      <c r="AV532" s="1" t="e">
        <f>IF(VLOOKUP(G532,官網匯出!A:AQ,42,FALSE)="","[黃金盾官網]",VLOOKUP(G532,官網匯出!A:AQ,42,FALSE))</f>
        <v>#N/A</v>
      </c>
      <c r="AW532" s="1" t="e">
        <f>IF(LEFT(VLOOKUP(G532,官網匯出!A:AS,43,FALSE),2)="","web",LEFT(VLOOKUP(G532,官網匯出!A:AS,43,FALSE),2))</f>
        <v>#N/A</v>
      </c>
      <c r="AX532" s="1" t="str">
        <f t="shared" si="108"/>
        <v>O</v>
      </c>
    </row>
    <row r="533" spans="1:50">
      <c r="A533" s="1" t="str">
        <f>IF(G533="","",VLOOKUP(官網轉換!AW533,團名!A:B,2,FALSE))</f>
        <v/>
      </c>
      <c r="B533" s="1" t="str">
        <f>IF(G533="","",IF(LEFT(VLOOKUP(G533,官網匯出!A:AQ,43,0),2)="wf",VLOOKUP(VLOOKUP(G533,官網匯出!A:AQ,43,0),團名!$I$1:$K$12,2,FALSE),"N0071"))</f>
        <v/>
      </c>
      <c r="C533" s="1" t="str">
        <f>IFERROR(VLOOKUP(官網匯出!D533,團名!E:G,3,FALSE),"")</f>
        <v/>
      </c>
      <c r="D533" s="1" t="str">
        <f t="shared" si="99"/>
        <v/>
      </c>
      <c r="E533" s="1" t="str">
        <f t="shared" si="100"/>
        <v/>
      </c>
      <c r="F533" s="1" t="str">
        <f>IF(官網匯出!F533="已付款","","B0012")</f>
        <v>B0012</v>
      </c>
      <c r="G533" s="1" t="str">
        <f>IF(官網匯出!A533="","",官網匯出!A533)</f>
        <v/>
      </c>
      <c r="H533" s="3" t="str">
        <f>IF(官網匯出!B533="","",官網匯出!B533)</f>
        <v/>
      </c>
      <c r="I533" s="1" t="str">
        <f>IF(官網匯出!C533="","",官網匯出!C533)</f>
        <v/>
      </c>
      <c r="J533" s="1" t="str">
        <f>IF(官網匯出!D533="","",官網匯出!D533)</f>
        <v/>
      </c>
      <c r="K533" s="3" t="str">
        <f>IF(官網匯出!E533="","",官網匯出!E533)</f>
        <v/>
      </c>
      <c r="L533" s="1" t="str">
        <f>IF(官網匯出!F533="","",官網匯出!F533)</f>
        <v/>
      </c>
      <c r="M533" s="1" t="str">
        <f>IF(官網匯出!G533="","",官網匯出!G533)</f>
        <v/>
      </c>
      <c r="N533" s="1" t="str">
        <f>IF(官網匯出!H533="","",官網匯出!H533)</f>
        <v/>
      </c>
      <c r="P533" s="1" t="str">
        <f>IF(官網匯出!J533="","",RIGHT(官網匯出!J533,LEN(官網匯出!J533)-2))</f>
        <v/>
      </c>
      <c r="Q533" s="1" t="str">
        <f>IF(官網匯出!K533="","",官網匯出!K533)</f>
        <v/>
      </c>
      <c r="R533" s="1" t="str">
        <f>IF(官網匯出!L533="","",官網匯出!L533)</f>
        <v/>
      </c>
      <c r="S533" s="1" t="str">
        <f>IF(官網匯出!M533="","",官網匯出!M533)</f>
        <v/>
      </c>
      <c r="T533" s="1" t="str">
        <f>IF(官網匯出!N533="","",官網匯出!N533)</f>
        <v/>
      </c>
      <c r="U533" s="1" t="str">
        <f>IF(官網匯出!O533="","",官網匯出!O533)</f>
        <v/>
      </c>
      <c r="V533" s="1" t="str">
        <f>IF(官網匯出!P533="",IF(G533="","",0),官網匯出!P533)</f>
        <v/>
      </c>
      <c r="W533" s="1" t="str">
        <f>IF(官網匯出!Q533="",IF(G533="","",0),官網匯出!Q533)</f>
        <v/>
      </c>
      <c r="X533" s="1" t="str">
        <f>IF(官網匯出!R533="","",官網匯出!R533)</f>
        <v/>
      </c>
      <c r="Y533" s="1" t="str">
        <f>IF(官網匯出!S533="","",官網匯出!S533)</f>
        <v/>
      </c>
      <c r="Z533" s="1" t="str">
        <f>IF(G533="","",官網匯出!T533)</f>
        <v/>
      </c>
      <c r="AA533" s="1" t="str">
        <f>IF(G533="","",官網匯出!AK533)</f>
        <v/>
      </c>
      <c r="AB533" s="1" t="str">
        <f>IF(G533="","",IF(官網匯出!V533="","",官網匯出!V533))</f>
        <v/>
      </c>
      <c r="AJ533" s="1" t="str">
        <f>IF(G533="","",IF(官網匯出!AE533="","",官網匯出!AE533))</f>
        <v/>
      </c>
      <c r="AK533" s="1" t="str">
        <f>IF(G533="","",IF(官網匯出!AD533="","",官網匯出!AD533))</f>
        <v/>
      </c>
      <c r="AL533" s="1" t="str">
        <f t="shared" si="101"/>
        <v>0</v>
      </c>
      <c r="AM533" s="1" t="str">
        <f>IF(官網匯出!AG533="","",官網匯出!AG533)</f>
        <v/>
      </c>
      <c r="AN533" s="1" t="str">
        <f>IF(G533="","",IF(官網匯出!AH533="","",官網匯出!AH533))</f>
        <v/>
      </c>
      <c r="AO533" s="14" t="str">
        <f t="shared" si="102"/>
        <v/>
      </c>
      <c r="AP533" s="14" t="str">
        <f t="shared" si="103"/>
        <v>1</v>
      </c>
      <c r="AQ533" s="14" t="str">
        <f t="shared" si="104"/>
        <v>0</v>
      </c>
      <c r="AR533" s="1" t="str">
        <f t="shared" si="105"/>
        <v/>
      </c>
      <c r="AS533" s="1" t="str">
        <f t="shared" si="106"/>
        <v/>
      </c>
      <c r="AT533" s="1" t="str">
        <f t="shared" si="107"/>
        <v/>
      </c>
      <c r="AU533" s="1" t="str">
        <f t="shared" si="98"/>
        <v/>
      </c>
      <c r="AV533" s="1" t="e">
        <f>IF(VLOOKUP(G533,官網匯出!A:AQ,42,FALSE)="","[黃金盾官網]",VLOOKUP(G533,官網匯出!A:AQ,42,FALSE))</f>
        <v>#N/A</v>
      </c>
      <c r="AW533" s="1" t="e">
        <f>IF(LEFT(VLOOKUP(G533,官網匯出!A:AS,43,FALSE),2)="","web",LEFT(VLOOKUP(G533,官網匯出!A:AS,43,FALSE),2))</f>
        <v>#N/A</v>
      </c>
      <c r="AX533" s="1" t="str">
        <f t="shared" si="108"/>
        <v>O</v>
      </c>
    </row>
    <row r="534" spans="1:50">
      <c r="A534" s="1" t="str">
        <f>IF(G534="","",VLOOKUP(官網轉換!AW534,團名!A:B,2,FALSE))</f>
        <v/>
      </c>
      <c r="B534" s="1" t="str">
        <f>IF(G534="","",IF(LEFT(VLOOKUP(G534,官網匯出!A:AQ,43,0),2)="wf",VLOOKUP(VLOOKUP(G534,官網匯出!A:AQ,43,0),團名!$I$1:$K$12,2,FALSE),"N0071"))</f>
        <v/>
      </c>
      <c r="C534" s="1" t="str">
        <f>IFERROR(VLOOKUP(官網匯出!D534,團名!E:G,3,FALSE),"")</f>
        <v/>
      </c>
      <c r="D534" s="1" t="str">
        <f t="shared" si="99"/>
        <v/>
      </c>
      <c r="E534" s="1" t="str">
        <f t="shared" si="100"/>
        <v/>
      </c>
      <c r="F534" s="1" t="str">
        <f>IF(官網匯出!F534="已付款","","B0012")</f>
        <v>B0012</v>
      </c>
      <c r="G534" s="1" t="str">
        <f>IF(官網匯出!A534="","",官網匯出!A534)</f>
        <v/>
      </c>
      <c r="H534" s="3" t="str">
        <f>IF(官網匯出!B534="","",官網匯出!B534)</f>
        <v/>
      </c>
      <c r="I534" s="1" t="str">
        <f>IF(官網匯出!C534="","",官網匯出!C534)</f>
        <v/>
      </c>
      <c r="J534" s="1" t="str">
        <f>IF(官網匯出!D534="","",官網匯出!D534)</f>
        <v/>
      </c>
      <c r="K534" s="3" t="str">
        <f>IF(官網匯出!E534="","",官網匯出!E534)</f>
        <v/>
      </c>
      <c r="L534" s="1" t="str">
        <f>IF(官網匯出!F534="","",官網匯出!F534)</f>
        <v/>
      </c>
      <c r="M534" s="1" t="str">
        <f>IF(官網匯出!G534="","",官網匯出!G534)</f>
        <v/>
      </c>
      <c r="N534" s="1" t="str">
        <f>IF(官網匯出!H534="","",官網匯出!H534)</f>
        <v/>
      </c>
      <c r="P534" s="1" t="str">
        <f>IF(官網匯出!J534="","",RIGHT(官網匯出!J534,LEN(官網匯出!J534)-2))</f>
        <v/>
      </c>
      <c r="Q534" s="1" t="str">
        <f>IF(官網匯出!K534="","",官網匯出!K534)</f>
        <v/>
      </c>
      <c r="R534" s="1" t="str">
        <f>IF(官網匯出!L534="","",官網匯出!L534)</f>
        <v/>
      </c>
      <c r="S534" s="1" t="str">
        <f>IF(官網匯出!M534="","",官網匯出!M534)</f>
        <v/>
      </c>
      <c r="T534" s="1" t="str">
        <f>IF(官網匯出!N534="","",官網匯出!N534)</f>
        <v/>
      </c>
      <c r="U534" s="1" t="str">
        <f>IF(官網匯出!O534="","",官網匯出!O534)</f>
        <v/>
      </c>
      <c r="V534" s="1" t="str">
        <f>IF(官網匯出!P534="",IF(G534="","",0),官網匯出!P534)</f>
        <v/>
      </c>
      <c r="W534" s="1" t="str">
        <f>IF(官網匯出!Q534="",IF(G534="","",0),官網匯出!Q534)</f>
        <v/>
      </c>
      <c r="X534" s="1" t="str">
        <f>IF(官網匯出!R534="","",官網匯出!R534)</f>
        <v/>
      </c>
      <c r="Y534" s="1" t="str">
        <f>IF(官網匯出!S534="","",官網匯出!S534)</f>
        <v/>
      </c>
      <c r="Z534" s="1" t="str">
        <f>IF(G534="","",官網匯出!T534)</f>
        <v/>
      </c>
      <c r="AA534" s="1" t="str">
        <f>IF(G534="","",官網匯出!AK534)</f>
        <v/>
      </c>
      <c r="AB534" s="1" t="str">
        <f>IF(G534="","",IF(官網匯出!V534="","",官網匯出!V534))</f>
        <v/>
      </c>
      <c r="AJ534" s="1" t="str">
        <f>IF(G534="","",IF(官網匯出!AE534="","",官網匯出!AE534))</f>
        <v/>
      </c>
      <c r="AK534" s="1" t="str">
        <f>IF(G534="","",IF(官網匯出!AD534="","",官網匯出!AD534))</f>
        <v/>
      </c>
      <c r="AL534" s="1" t="str">
        <f t="shared" si="101"/>
        <v>0</v>
      </c>
      <c r="AM534" s="1" t="str">
        <f>IF(官網匯出!AG534="","",官網匯出!AG534)</f>
        <v/>
      </c>
      <c r="AN534" s="1" t="str">
        <f>IF(G534="","",IF(官網匯出!AH534="","",官網匯出!AH534))</f>
        <v/>
      </c>
      <c r="AO534" s="14" t="str">
        <f t="shared" si="102"/>
        <v/>
      </c>
      <c r="AP534" s="14" t="str">
        <f t="shared" si="103"/>
        <v>1</v>
      </c>
      <c r="AQ534" s="14" t="str">
        <f t="shared" si="104"/>
        <v>0</v>
      </c>
      <c r="AR534" s="1" t="str">
        <f t="shared" si="105"/>
        <v/>
      </c>
      <c r="AS534" s="1" t="str">
        <f t="shared" si="106"/>
        <v/>
      </c>
      <c r="AT534" s="1" t="str">
        <f t="shared" si="107"/>
        <v/>
      </c>
      <c r="AU534" s="1" t="str">
        <f t="shared" si="98"/>
        <v/>
      </c>
      <c r="AV534" s="1" t="e">
        <f>IF(VLOOKUP(G534,官網匯出!A:AQ,42,FALSE)="","[黃金盾官網]",VLOOKUP(G534,官網匯出!A:AQ,42,FALSE))</f>
        <v>#N/A</v>
      </c>
      <c r="AW534" s="1" t="e">
        <f>IF(LEFT(VLOOKUP(G534,官網匯出!A:AS,43,FALSE),2)="","web",LEFT(VLOOKUP(G534,官網匯出!A:AS,43,FALSE),2))</f>
        <v>#N/A</v>
      </c>
      <c r="AX534" s="1" t="str">
        <f t="shared" si="108"/>
        <v>O</v>
      </c>
    </row>
    <row r="535" spans="1:50">
      <c r="A535" s="1" t="str">
        <f>IF(G535="","",VLOOKUP(官網轉換!AW535,團名!A:B,2,FALSE))</f>
        <v/>
      </c>
      <c r="B535" s="1" t="str">
        <f>IF(G535="","",IF(LEFT(VLOOKUP(G535,官網匯出!A:AQ,43,0),2)="wf",VLOOKUP(VLOOKUP(G535,官網匯出!A:AQ,43,0),團名!$I$1:$K$12,2,FALSE),"N0071"))</f>
        <v/>
      </c>
      <c r="C535" s="1" t="str">
        <f>IFERROR(VLOOKUP(官網匯出!D535,團名!E:G,3,FALSE),"")</f>
        <v/>
      </c>
      <c r="D535" s="1" t="str">
        <f t="shared" si="99"/>
        <v/>
      </c>
      <c r="E535" s="1" t="str">
        <f t="shared" si="100"/>
        <v/>
      </c>
      <c r="F535" s="1" t="str">
        <f>IF(官網匯出!F535="已付款","","B0012")</f>
        <v>B0012</v>
      </c>
      <c r="G535" s="1" t="str">
        <f>IF(官網匯出!A535="","",官網匯出!A535)</f>
        <v/>
      </c>
      <c r="H535" s="3" t="str">
        <f>IF(官網匯出!B535="","",官網匯出!B535)</f>
        <v/>
      </c>
      <c r="I535" s="1" t="str">
        <f>IF(官網匯出!C535="","",官網匯出!C535)</f>
        <v/>
      </c>
      <c r="J535" s="1" t="str">
        <f>IF(官網匯出!D535="","",官網匯出!D535)</f>
        <v/>
      </c>
      <c r="K535" s="3" t="str">
        <f>IF(官網匯出!E535="","",官網匯出!E535)</f>
        <v/>
      </c>
      <c r="L535" s="1" t="str">
        <f>IF(官網匯出!F535="","",官網匯出!F535)</f>
        <v/>
      </c>
      <c r="M535" s="1" t="str">
        <f>IF(官網匯出!G535="","",官網匯出!G535)</f>
        <v/>
      </c>
      <c r="N535" s="1" t="str">
        <f>IF(官網匯出!H535="","",官網匯出!H535)</f>
        <v/>
      </c>
      <c r="P535" s="1" t="str">
        <f>IF(官網匯出!J535="","",RIGHT(官網匯出!J535,LEN(官網匯出!J535)-2))</f>
        <v/>
      </c>
      <c r="Q535" s="1" t="str">
        <f>IF(官網匯出!K535="","",官網匯出!K535)</f>
        <v/>
      </c>
      <c r="R535" s="1" t="str">
        <f>IF(官網匯出!L535="","",官網匯出!L535)</f>
        <v/>
      </c>
      <c r="S535" s="1" t="str">
        <f>IF(官網匯出!M535="","",官網匯出!M535)</f>
        <v/>
      </c>
      <c r="T535" s="1" t="str">
        <f>IF(官網匯出!N535="","",官網匯出!N535)</f>
        <v/>
      </c>
      <c r="U535" s="1" t="str">
        <f>IF(官網匯出!O535="","",官網匯出!O535)</f>
        <v/>
      </c>
      <c r="V535" s="1" t="str">
        <f>IF(官網匯出!P535="",IF(G535="","",0),官網匯出!P535)</f>
        <v/>
      </c>
      <c r="W535" s="1" t="str">
        <f>IF(官網匯出!Q535="",IF(G535="","",0),官網匯出!Q535)</f>
        <v/>
      </c>
      <c r="X535" s="1" t="str">
        <f>IF(官網匯出!R535="","",官網匯出!R535)</f>
        <v/>
      </c>
      <c r="Y535" s="1" t="str">
        <f>IF(官網匯出!S535="","",官網匯出!S535)</f>
        <v/>
      </c>
      <c r="Z535" s="1" t="str">
        <f>IF(G535="","",官網匯出!T535)</f>
        <v/>
      </c>
      <c r="AA535" s="1" t="str">
        <f>IF(G535="","",官網匯出!AK535)</f>
        <v/>
      </c>
      <c r="AB535" s="1" t="str">
        <f>IF(G535="","",IF(官網匯出!V535="","",官網匯出!V535))</f>
        <v/>
      </c>
      <c r="AJ535" s="1" t="str">
        <f>IF(G535="","",IF(官網匯出!AE535="","",官網匯出!AE535))</f>
        <v/>
      </c>
      <c r="AK535" s="1" t="str">
        <f>IF(G535="","",IF(官網匯出!AD535="","",官網匯出!AD535))</f>
        <v/>
      </c>
      <c r="AL535" s="1" t="str">
        <f t="shared" si="101"/>
        <v>0</v>
      </c>
      <c r="AM535" s="1" t="str">
        <f>IF(官網匯出!AG535="","",官網匯出!AG535)</f>
        <v/>
      </c>
      <c r="AN535" s="1" t="str">
        <f>IF(G535="","",IF(官網匯出!AH535="","",官網匯出!AH535))</f>
        <v/>
      </c>
      <c r="AO535" s="14" t="str">
        <f t="shared" si="102"/>
        <v/>
      </c>
      <c r="AP535" s="14" t="str">
        <f t="shared" si="103"/>
        <v>1</v>
      </c>
      <c r="AQ535" s="14" t="str">
        <f t="shared" si="104"/>
        <v>0</v>
      </c>
      <c r="AR535" s="1" t="str">
        <f t="shared" si="105"/>
        <v/>
      </c>
      <c r="AS535" s="1" t="str">
        <f t="shared" si="106"/>
        <v/>
      </c>
      <c r="AT535" s="1" t="str">
        <f t="shared" si="107"/>
        <v/>
      </c>
      <c r="AU535" s="1" t="str">
        <f t="shared" si="98"/>
        <v/>
      </c>
      <c r="AV535" s="1" t="e">
        <f>IF(VLOOKUP(G535,官網匯出!A:AQ,42,FALSE)="","[黃金盾官網]",VLOOKUP(G535,官網匯出!A:AQ,42,FALSE))</f>
        <v>#N/A</v>
      </c>
      <c r="AW535" s="1" t="e">
        <f>IF(LEFT(VLOOKUP(G535,官網匯出!A:AS,43,FALSE),2)="","web",LEFT(VLOOKUP(G535,官網匯出!A:AS,43,FALSE),2))</f>
        <v>#N/A</v>
      </c>
      <c r="AX535" s="1" t="str">
        <f t="shared" si="108"/>
        <v>O</v>
      </c>
    </row>
    <row r="536" spans="1:50">
      <c r="A536" s="1" t="str">
        <f>IF(G536="","",VLOOKUP(官網轉換!AW536,團名!A:B,2,FALSE))</f>
        <v/>
      </c>
      <c r="B536" s="1" t="str">
        <f>IF(G536="","",IF(LEFT(VLOOKUP(G536,官網匯出!A:AQ,43,0),2)="wf",VLOOKUP(VLOOKUP(G536,官網匯出!A:AQ,43,0),團名!$I$1:$K$12,2,FALSE),"N0071"))</f>
        <v/>
      </c>
      <c r="C536" s="1" t="str">
        <f>IFERROR(VLOOKUP(官網匯出!D536,團名!E:G,3,FALSE),"")</f>
        <v/>
      </c>
      <c r="D536" s="1" t="str">
        <f t="shared" si="99"/>
        <v/>
      </c>
      <c r="E536" s="1" t="str">
        <f t="shared" si="100"/>
        <v/>
      </c>
      <c r="F536" s="1" t="str">
        <f>IF(官網匯出!F536="已付款","","B0012")</f>
        <v>B0012</v>
      </c>
      <c r="G536" s="1" t="str">
        <f>IF(官網匯出!A536="","",官網匯出!A536)</f>
        <v/>
      </c>
      <c r="H536" s="3" t="str">
        <f>IF(官網匯出!B536="","",官網匯出!B536)</f>
        <v/>
      </c>
      <c r="I536" s="1" t="str">
        <f>IF(官網匯出!C536="","",官網匯出!C536)</f>
        <v/>
      </c>
      <c r="J536" s="1" t="str">
        <f>IF(官網匯出!D536="","",官網匯出!D536)</f>
        <v/>
      </c>
      <c r="K536" s="3" t="str">
        <f>IF(官網匯出!E536="","",官網匯出!E536)</f>
        <v/>
      </c>
      <c r="L536" s="1" t="str">
        <f>IF(官網匯出!F536="","",官網匯出!F536)</f>
        <v/>
      </c>
      <c r="M536" s="1" t="str">
        <f>IF(官網匯出!G536="","",官網匯出!G536)</f>
        <v/>
      </c>
      <c r="N536" s="1" t="str">
        <f>IF(官網匯出!H536="","",官網匯出!H536)</f>
        <v/>
      </c>
      <c r="P536" s="1" t="str">
        <f>IF(官網匯出!J536="","",RIGHT(官網匯出!J536,LEN(官網匯出!J536)-2))</f>
        <v/>
      </c>
      <c r="Q536" s="1" t="str">
        <f>IF(官網匯出!K536="","",官網匯出!K536)</f>
        <v/>
      </c>
      <c r="R536" s="1" t="str">
        <f>IF(官網匯出!L536="","",官網匯出!L536)</f>
        <v/>
      </c>
      <c r="S536" s="1" t="str">
        <f>IF(官網匯出!M536="","",官網匯出!M536)</f>
        <v/>
      </c>
      <c r="T536" s="1" t="str">
        <f>IF(官網匯出!N536="","",官網匯出!N536)</f>
        <v/>
      </c>
      <c r="U536" s="1" t="str">
        <f>IF(官網匯出!O536="","",官網匯出!O536)</f>
        <v/>
      </c>
      <c r="V536" s="1" t="str">
        <f>IF(官網匯出!P536="",IF(G536="","",0),官網匯出!P536)</f>
        <v/>
      </c>
      <c r="W536" s="1" t="str">
        <f>IF(官網匯出!Q536="",IF(G536="","",0),官網匯出!Q536)</f>
        <v/>
      </c>
      <c r="X536" s="1" t="str">
        <f>IF(官網匯出!R536="","",官網匯出!R536)</f>
        <v/>
      </c>
      <c r="Y536" s="1" t="str">
        <f>IF(官網匯出!S536="","",官網匯出!S536)</f>
        <v/>
      </c>
      <c r="Z536" s="1" t="str">
        <f>IF(G536="","",官網匯出!T536)</f>
        <v/>
      </c>
      <c r="AA536" s="1" t="str">
        <f>IF(G536="","",官網匯出!AK536)</f>
        <v/>
      </c>
      <c r="AB536" s="1" t="str">
        <f>IF(G536="","",IF(官網匯出!V536="","",官網匯出!V536))</f>
        <v/>
      </c>
      <c r="AJ536" s="1" t="str">
        <f>IF(G536="","",IF(官網匯出!AE536="","",官網匯出!AE536))</f>
        <v/>
      </c>
      <c r="AK536" s="1" t="str">
        <f>IF(G536="","",IF(官網匯出!AD536="","",官網匯出!AD536))</f>
        <v/>
      </c>
      <c r="AL536" s="1" t="str">
        <f t="shared" si="101"/>
        <v>0</v>
      </c>
      <c r="AM536" s="1" t="str">
        <f>IF(官網匯出!AG536="","",官網匯出!AG536)</f>
        <v/>
      </c>
      <c r="AN536" s="1" t="str">
        <f>IF(G536="","",IF(官網匯出!AH536="","",官網匯出!AH536))</f>
        <v/>
      </c>
      <c r="AO536" s="14" t="str">
        <f t="shared" si="102"/>
        <v/>
      </c>
      <c r="AP536" s="14" t="str">
        <f t="shared" si="103"/>
        <v>1</v>
      </c>
      <c r="AQ536" s="14" t="str">
        <f t="shared" si="104"/>
        <v>0</v>
      </c>
      <c r="AR536" s="1" t="str">
        <f t="shared" si="105"/>
        <v/>
      </c>
      <c r="AS536" s="1" t="str">
        <f t="shared" si="106"/>
        <v/>
      </c>
      <c r="AT536" s="1" t="str">
        <f t="shared" si="107"/>
        <v/>
      </c>
      <c r="AU536" s="1" t="str">
        <f t="shared" si="98"/>
        <v/>
      </c>
      <c r="AV536" s="1" t="e">
        <f>IF(VLOOKUP(G536,官網匯出!A:AQ,42,FALSE)="","[黃金盾官網]",VLOOKUP(G536,官網匯出!A:AQ,42,FALSE))</f>
        <v>#N/A</v>
      </c>
      <c r="AW536" s="1" t="e">
        <f>IF(LEFT(VLOOKUP(G536,官網匯出!A:AS,43,FALSE),2)="","web",LEFT(VLOOKUP(G536,官網匯出!A:AS,43,FALSE),2))</f>
        <v>#N/A</v>
      </c>
      <c r="AX536" s="1" t="str">
        <f t="shared" si="108"/>
        <v>O</v>
      </c>
    </row>
    <row r="537" spans="1:50">
      <c r="A537" s="1" t="str">
        <f>IF(G537="","",VLOOKUP(官網轉換!AW537,團名!A:B,2,FALSE))</f>
        <v/>
      </c>
      <c r="B537" s="1" t="str">
        <f>IF(G537="","",IF(LEFT(VLOOKUP(G537,官網匯出!A:AQ,43,0),2)="wf",VLOOKUP(VLOOKUP(G537,官網匯出!A:AQ,43,0),團名!$I$1:$K$12,2,FALSE),"N0071"))</f>
        <v/>
      </c>
      <c r="C537" s="1" t="str">
        <f>IFERROR(VLOOKUP(官網匯出!D537,團名!E:G,3,FALSE),"")</f>
        <v/>
      </c>
      <c r="D537" s="1" t="str">
        <f t="shared" si="99"/>
        <v/>
      </c>
      <c r="E537" s="1" t="str">
        <f t="shared" si="100"/>
        <v/>
      </c>
      <c r="F537" s="1" t="str">
        <f>IF(官網匯出!F537="已付款","","B0012")</f>
        <v>B0012</v>
      </c>
      <c r="G537" s="1" t="str">
        <f>IF(官網匯出!A537="","",官網匯出!A537)</f>
        <v/>
      </c>
      <c r="H537" s="3" t="str">
        <f>IF(官網匯出!B537="","",官網匯出!B537)</f>
        <v/>
      </c>
      <c r="I537" s="1" t="str">
        <f>IF(官網匯出!C537="","",官網匯出!C537)</f>
        <v/>
      </c>
      <c r="J537" s="1" t="str">
        <f>IF(官網匯出!D537="","",官網匯出!D537)</f>
        <v/>
      </c>
      <c r="K537" s="3" t="str">
        <f>IF(官網匯出!E537="","",官網匯出!E537)</f>
        <v/>
      </c>
      <c r="L537" s="1" t="str">
        <f>IF(官網匯出!F537="","",官網匯出!F537)</f>
        <v/>
      </c>
      <c r="M537" s="1" t="str">
        <f>IF(官網匯出!G537="","",官網匯出!G537)</f>
        <v/>
      </c>
      <c r="N537" s="1" t="str">
        <f>IF(官網匯出!H537="","",官網匯出!H537)</f>
        <v/>
      </c>
      <c r="P537" s="1" t="str">
        <f>IF(官網匯出!J537="","",RIGHT(官網匯出!J537,LEN(官網匯出!J537)-2))</f>
        <v/>
      </c>
      <c r="Q537" s="1" t="str">
        <f>IF(官網匯出!K537="","",官網匯出!K537)</f>
        <v/>
      </c>
      <c r="R537" s="1" t="str">
        <f>IF(官網匯出!L537="","",官網匯出!L537)</f>
        <v/>
      </c>
      <c r="S537" s="1" t="str">
        <f>IF(官網匯出!M537="","",官網匯出!M537)</f>
        <v/>
      </c>
      <c r="T537" s="1" t="str">
        <f>IF(官網匯出!N537="","",官網匯出!N537)</f>
        <v/>
      </c>
      <c r="U537" s="1" t="str">
        <f>IF(官網匯出!O537="","",官網匯出!O537)</f>
        <v/>
      </c>
      <c r="V537" s="1" t="str">
        <f>IF(官網匯出!P537="",IF(G537="","",0),官網匯出!P537)</f>
        <v/>
      </c>
      <c r="W537" s="1" t="str">
        <f>IF(官網匯出!Q537="",IF(G537="","",0),官網匯出!Q537)</f>
        <v/>
      </c>
      <c r="X537" s="1" t="str">
        <f>IF(官網匯出!R537="","",官網匯出!R537)</f>
        <v/>
      </c>
      <c r="Y537" s="1" t="str">
        <f>IF(官網匯出!S537="","",官網匯出!S537)</f>
        <v/>
      </c>
      <c r="Z537" s="1" t="str">
        <f>IF(G537="","",官網匯出!T537)</f>
        <v/>
      </c>
      <c r="AA537" s="1" t="str">
        <f>IF(G537="","",官網匯出!AK537)</f>
        <v/>
      </c>
      <c r="AB537" s="1" t="str">
        <f>IF(G537="","",IF(官網匯出!V537="","",官網匯出!V537))</f>
        <v/>
      </c>
      <c r="AJ537" s="1" t="str">
        <f>IF(G537="","",IF(官網匯出!AE537="","",官網匯出!AE537))</f>
        <v/>
      </c>
      <c r="AK537" s="1" t="str">
        <f>IF(G537="","",IF(官網匯出!AD537="","",官網匯出!AD537))</f>
        <v/>
      </c>
      <c r="AL537" s="1" t="str">
        <f t="shared" si="101"/>
        <v>0</v>
      </c>
      <c r="AM537" s="1" t="str">
        <f>IF(官網匯出!AG537="","",官網匯出!AG537)</f>
        <v/>
      </c>
      <c r="AN537" s="1" t="str">
        <f>IF(G537="","",IF(官網匯出!AH537="","",官網匯出!AH537))</f>
        <v/>
      </c>
      <c r="AO537" s="14" t="str">
        <f t="shared" si="102"/>
        <v/>
      </c>
      <c r="AP537" s="14" t="str">
        <f t="shared" si="103"/>
        <v>1</v>
      </c>
      <c r="AQ537" s="14" t="str">
        <f t="shared" si="104"/>
        <v>0</v>
      </c>
      <c r="AR537" s="1" t="str">
        <f t="shared" si="105"/>
        <v/>
      </c>
      <c r="AS537" s="1" t="str">
        <f t="shared" si="106"/>
        <v/>
      </c>
      <c r="AT537" s="1" t="str">
        <f t="shared" si="107"/>
        <v/>
      </c>
      <c r="AU537" s="1" t="str">
        <f t="shared" si="98"/>
        <v/>
      </c>
      <c r="AV537" s="1" t="e">
        <f>IF(VLOOKUP(G537,官網匯出!A:AQ,42,FALSE)="","[黃金盾官網]",VLOOKUP(G537,官網匯出!A:AQ,42,FALSE))</f>
        <v>#N/A</v>
      </c>
      <c r="AW537" s="1" t="e">
        <f>IF(LEFT(VLOOKUP(G537,官網匯出!A:AS,43,FALSE),2)="","web",LEFT(VLOOKUP(G537,官網匯出!A:AS,43,FALSE),2))</f>
        <v>#N/A</v>
      </c>
      <c r="AX537" s="1" t="str">
        <f t="shared" si="108"/>
        <v>O</v>
      </c>
    </row>
    <row r="538" spans="1:50">
      <c r="A538" s="1" t="str">
        <f>IF(G538="","",VLOOKUP(官網轉換!AW538,團名!A:B,2,FALSE))</f>
        <v/>
      </c>
      <c r="B538" s="1" t="str">
        <f>IF(G538="","",IF(LEFT(VLOOKUP(G538,官網匯出!A:AQ,43,0),2)="wf",VLOOKUP(VLOOKUP(G538,官網匯出!A:AQ,43,0),團名!$I$1:$K$12,2,FALSE),"N0071"))</f>
        <v/>
      </c>
      <c r="C538" s="1" t="str">
        <f>IFERROR(VLOOKUP(官網匯出!D538,團名!E:G,3,FALSE),"")</f>
        <v/>
      </c>
      <c r="D538" s="1" t="str">
        <f t="shared" si="99"/>
        <v/>
      </c>
      <c r="E538" s="1" t="str">
        <f t="shared" si="100"/>
        <v/>
      </c>
      <c r="F538" s="1" t="str">
        <f>IF(官網匯出!F538="已付款","","B0012")</f>
        <v>B0012</v>
      </c>
      <c r="G538" s="1" t="str">
        <f>IF(官網匯出!A538="","",官網匯出!A538)</f>
        <v/>
      </c>
      <c r="H538" s="3" t="str">
        <f>IF(官網匯出!B538="","",官網匯出!B538)</f>
        <v/>
      </c>
      <c r="I538" s="1" t="str">
        <f>IF(官網匯出!C538="","",官網匯出!C538)</f>
        <v/>
      </c>
      <c r="J538" s="1" t="str">
        <f>IF(官網匯出!D538="","",官網匯出!D538)</f>
        <v/>
      </c>
      <c r="K538" s="3" t="str">
        <f>IF(官網匯出!E538="","",官網匯出!E538)</f>
        <v/>
      </c>
      <c r="L538" s="1" t="str">
        <f>IF(官網匯出!F538="","",官網匯出!F538)</f>
        <v/>
      </c>
      <c r="M538" s="1" t="str">
        <f>IF(官網匯出!G538="","",官網匯出!G538)</f>
        <v/>
      </c>
      <c r="N538" s="1" t="str">
        <f>IF(官網匯出!H538="","",官網匯出!H538)</f>
        <v/>
      </c>
      <c r="P538" s="1" t="str">
        <f>IF(官網匯出!J538="","",RIGHT(官網匯出!J538,LEN(官網匯出!J538)-2))</f>
        <v/>
      </c>
      <c r="Q538" s="1" t="str">
        <f>IF(官網匯出!K538="","",官網匯出!K538)</f>
        <v/>
      </c>
      <c r="R538" s="1" t="str">
        <f>IF(官網匯出!L538="","",官網匯出!L538)</f>
        <v/>
      </c>
      <c r="S538" s="1" t="str">
        <f>IF(官網匯出!M538="","",官網匯出!M538)</f>
        <v/>
      </c>
      <c r="T538" s="1" t="str">
        <f>IF(官網匯出!N538="","",官網匯出!N538)</f>
        <v/>
      </c>
      <c r="U538" s="1" t="str">
        <f>IF(官網匯出!O538="","",官網匯出!O538)</f>
        <v/>
      </c>
      <c r="V538" s="1" t="str">
        <f>IF(官網匯出!P538="",IF(G538="","",0),官網匯出!P538)</f>
        <v/>
      </c>
      <c r="W538" s="1" t="str">
        <f>IF(官網匯出!Q538="",IF(G538="","",0),官網匯出!Q538)</f>
        <v/>
      </c>
      <c r="X538" s="1" t="str">
        <f>IF(官網匯出!R538="","",官網匯出!R538)</f>
        <v/>
      </c>
      <c r="Y538" s="1" t="str">
        <f>IF(官網匯出!S538="","",官網匯出!S538)</f>
        <v/>
      </c>
      <c r="Z538" s="1" t="str">
        <f>IF(G538="","",官網匯出!T538)</f>
        <v/>
      </c>
      <c r="AA538" s="1" t="str">
        <f>IF(G538="","",官網匯出!AK538)</f>
        <v/>
      </c>
      <c r="AB538" s="1" t="str">
        <f>IF(G538="","",IF(官網匯出!V538="","",官網匯出!V538))</f>
        <v/>
      </c>
      <c r="AJ538" s="1" t="str">
        <f>IF(G538="","",IF(官網匯出!AE538="","",官網匯出!AE538))</f>
        <v/>
      </c>
      <c r="AK538" s="1" t="str">
        <f>IF(G538="","",IF(官網匯出!AD538="","",官網匯出!AD538))</f>
        <v/>
      </c>
      <c r="AL538" s="1" t="str">
        <f t="shared" si="101"/>
        <v>0</v>
      </c>
      <c r="AM538" s="1" t="str">
        <f>IF(官網匯出!AG538="","",官網匯出!AG538)</f>
        <v/>
      </c>
      <c r="AN538" s="1" t="str">
        <f>IF(G538="","",IF(官網匯出!AH538="","",官網匯出!AH538))</f>
        <v/>
      </c>
      <c r="AO538" s="14" t="str">
        <f t="shared" si="102"/>
        <v/>
      </c>
      <c r="AP538" s="14" t="str">
        <f t="shared" si="103"/>
        <v>1</v>
      </c>
      <c r="AQ538" s="14" t="str">
        <f t="shared" si="104"/>
        <v>0</v>
      </c>
      <c r="AR538" s="1" t="str">
        <f t="shared" si="105"/>
        <v/>
      </c>
      <c r="AS538" s="1" t="str">
        <f t="shared" si="106"/>
        <v/>
      </c>
      <c r="AT538" s="1" t="str">
        <f t="shared" si="107"/>
        <v/>
      </c>
      <c r="AU538" s="1" t="str">
        <f t="shared" si="98"/>
        <v/>
      </c>
      <c r="AV538" s="1" t="e">
        <f>IF(VLOOKUP(G538,官網匯出!A:AQ,42,FALSE)="","[黃金盾官網]",VLOOKUP(G538,官網匯出!A:AQ,42,FALSE))</f>
        <v>#N/A</v>
      </c>
      <c r="AW538" s="1" t="e">
        <f>IF(LEFT(VLOOKUP(G538,官網匯出!A:AS,43,FALSE),2)="","web",LEFT(VLOOKUP(G538,官網匯出!A:AS,43,FALSE),2))</f>
        <v>#N/A</v>
      </c>
      <c r="AX538" s="1" t="str">
        <f t="shared" si="108"/>
        <v>O</v>
      </c>
    </row>
    <row r="539" spans="1:50">
      <c r="A539" s="1" t="str">
        <f>IF(G539="","",VLOOKUP(官網轉換!AW539,團名!A:B,2,FALSE))</f>
        <v/>
      </c>
      <c r="B539" s="1" t="str">
        <f>IF(G539="","",IF(LEFT(VLOOKUP(G539,官網匯出!A:AQ,43,0),2)="wf",VLOOKUP(VLOOKUP(G539,官網匯出!A:AQ,43,0),團名!$I$1:$K$12,2,FALSE),"N0071"))</f>
        <v/>
      </c>
      <c r="C539" s="1" t="str">
        <f>IFERROR(VLOOKUP(官網匯出!D539,團名!E:G,3,FALSE),"")</f>
        <v/>
      </c>
      <c r="D539" s="1" t="str">
        <f t="shared" si="99"/>
        <v/>
      </c>
      <c r="E539" s="1" t="str">
        <f t="shared" si="100"/>
        <v/>
      </c>
      <c r="F539" s="1" t="str">
        <f>IF(官網匯出!F539="已付款","","B0012")</f>
        <v>B0012</v>
      </c>
      <c r="G539" s="1" t="str">
        <f>IF(官網匯出!A539="","",官網匯出!A539)</f>
        <v/>
      </c>
      <c r="H539" s="3" t="str">
        <f>IF(官網匯出!B539="","",官網匯出!B539)</f>
        <v/>
      </c>
      <c r="I539" s="1" t="str">
        <f>IF(官網匯出!C539="","",官網匯出!C539)</f>
        <v/>
      </c>
      <c r="J539" s="1" t="str">
        <f>IF(官網匯出!D539="","",官網匯出!D539)</f>
        <v/>
      </c>
      <c r="K539" s="3" t="str">
        <f>IF(官網匯出!E539="","",官網匯出!E539)</f>
        <v/>
      </c>
      <c r="L539" s="1" t="str">
        <f>IF(官網匯出!F539="","",官網匯出!F539)</f>
        <v/>
      </c>
      <c r="M539" s="1" t="str">
        <f>IF(官網匯出!G539="","",官網匯出!G539)</f>
        <v/>
      </c>
      <c r="N539" s="1" t="str">
        <f>IF(官網匯出!H539="","",官網匯出!H539)</f>
        <v/>
      </c>
      <c r="P539" s="1" t="str">
        <f>IF(官網匯出!J539="","",RIGHT(官網匯出!J539,LEN(官網匯出!J539)-2))</f>
        <v/>
      </c>
      <c r="Q539" s="1" t="str">
        <f>IF(官網匯出!K539="","",官網匯出!K539)</f>
        <v/>
      </c>
      <c r="R539" s="1" t="str">
        <f>IF(官網匯出!L539="","",官網匯出!L539)</f>
        <v/>
      </c>
      <c r="S539" s="1" t="str">
        <f>IF(官網匯出!M539="","",官網匯出!M539)</f>
        <v/>
      </c>
      <c r="T539" s="1" t="str">
        <f>IF(官網匯出!N539="","",官網匯出!N539)</f>
        <v/>
      </c>
      <c r="U539" s="1" t="str">
        <f>IF(官網匯出!O539="","",官網匯出!O539)</f>
        <v/>
      </c>
      <c r="V539" s="1" t="str">
        <f>IF(官網匯出!P539="",IF(G539="","",0),官網匯出!P539)</f>
        <v/>
      </c>
      <c r="W539" s="1" t="str">
        <f>IF(官網匯出!Q539="",IF(G539="","",0),官網匯出!Q539)</f>
        <v/>
      </c>
      <c r="X539" s="1" t="str">
        <f>IF(官網匯出!R539="","",官網匯出!R539)</f>
        <v/>
      </c>
      <c r="Y539" s="1" t="str">
        <f>IF(官網匯出!S539="","",官網匯出!S539)</f>
        <v/>
      </c>
      <c r="Z539" s="1" t="str">
        <f>IF(G539="","",官網匯出!T539)</f>
        <v/>
      </c>
      <c r="AA539" s="1" t="str">
        <f>IF(G539="","",官網匯出!AK539)</f>
        <v/>
      </c>
      <c r="AB539" s="1" t="str">
        <f>IF(G539="","",IF(官網匯出!V539="","",官網匯出!V539))</f>
        <v/>
      </c>
      <c r="AJ539" s="1" t="str">
        <f>IF(G539="","",IF(官網匯出!AE539="","",官網匯出!AE539))</f>
        <v/>
      </c>
      <c r="AK539" s="1" t="str">
        <f>IF(G539="","",IF(官網匯出!AD539="","",官網匯出!AD539))</f>
        <v/>
      </c>
      <c r="AL539" s="1" t="str">
        <f t="shared" si="101"/>
        <v>0</v>
      </c>
      <c r="AM539" s="1" t="str">
        <f>IF(官網匯出!AG539="","",官網匯出!AG539)</f>
        <v/>
      </c>
      <c r="AN539" s="1" t="str">
        <f>IF(G539="","",IF(官網匯出!AH539="","",官網匯出!AH539))</f>
        <v/>
      </c>
      <c r="AO539" s="14" t="str">
        <f t="shared" si="102"/>
        <v/>
      </c>
      <c r="AP539" s="14" t="str">
        <f t="shared" si="103"/>
        <v>1</v>
      </c>
      <c r="AQ539" s="14" t="str">
        <f t="shared" si="104"/>
        <v>0</v>
      </c>
      <c r="AR539" s="1" t="str">
        <f t="shared" si="105"/>
        <v/>
      </c>
      <c r="AS539" s="1" t="str">
        <f t="shared" si="106"/>
        <v/>
      </c>
      <c r="AT539" s="1" t="str">
        <f t="shared" si="107"/>
        <v/>
      </c>
      <c r="AU539" s="1" t="str">
        <f t="shared" si="98"/>
        <v/>
      </c>
      <c r="AV539" s="1" t="e">
        <f>IF(VLOOKUP(G539,官網匯出!A:AQ,42,FALSE)="","[黃金盾官網]",VLOOKUP(G539,官網匯出!A:AQ,42,FALSE))</f>
        <v>#N/A</v>
      </c>
      <c r="AW539" s="1" t="e">
        <f>IF(LEFT(VLOOKUP(G539,官網匯出!A:AS,43,FALSE),2)="","web",LEFT(VLOOKUP(G539,官網匯出!A:AS,43,FALSE),2))</f>
        <v>#N/A</v>
      </c>
      <c r="AX539" s="1" t="str">
        <f t="shared" si="108"/>
        <v>O</v>
      </c>
    </row>
    <row r="540" spans="1:50">
      <c r="A540" s="1" t="str">
        <f>IF(G540="","",VLOOKUP(官網轉換!AW540,團名!A:B,2,FALSE))</f>
        <v/>
      </c>
      <c r="B540" s="1" t="str">
        <f>IF(G540="","",IF(LEFT(VLOOKUP(G540,官網匯出!A:AQ,43,0),2)="wf",VLOOKUP(VLOOKUP(G540,官網匯出!A:AQ,43,0),團名!$I$1:$K$12,2,FALSE),"N0071"))</f>
        <v/>
      </c>
      <c r="C540" s="1" t="str">
        <f>IFERROR(VLOOKUP(官網匯出!D540,團名!E:G,3,FALSE),"")</f>
        <v/>
      </c>
      <c r="D540" s="1" t="str">
        <f t="shared" si="99"/>
        <v/>
      </c>
      <c r="E540" s="1" t="str">
        <f t="shared" si="100"/>
        <v/>
      </c>
      <c r="F540" s="1" t="str">
        <f>IF(官網匯出!F540="已付款","","B0012")</f>
        <v>B0012</v>
      </c>
      <c r="G540" s="1" t="str">
        <f>IF(官網匯出!A540="","",官網匯出!A540)</f>
        <v/>
      </c>
      <c r="H540" s="3" t="str">
        <f>IF(官網匯出!B540="","",官網匯出!B540)</f>
        <v/>
      </c>
      <c r="I540" s="1" t="str">
        <f>IF(官網匯出!C540="","",官網匯出!C540)</f>
        <v/>
      </c>
      <c r="J540" s="1" t="str">
        <f>IF(官網匯出!D540="","",官網匯出!D540)</f>
        <v/>
      </c>
      <c r="K540" s="3" t="str">
        <f>IF(官網匯出!E540="","",官網匯出!E540)</f>
        <v/>
      </c>
      <c r="L540" s="1" t="str">
        <f>IF(官網匯出!F540="","",官網匯出!F540)</f>
        <v/>
      </c>
      <c r="M540" s="1" t="str">
        <f>IF(官網匯出!G540="","",官網匯出!G540)</f>
        <v/>
      </c>
      <c r="N540" s="1" t="str">
        <f>IF(官網匯出!H540="","",官網匯出!H540)</f>
        <v/>
      </c>
      <c r="P540" s="1" t="str">
        <f>IF(官網匯出!J540="","",RIGHT(官網匯出!J540,LEN(官網匯出!J540)-2))</f>
        <v/>
      </c>
      <c r="Q540" s="1" t="str">
        <f>IF(官網匯出!K540="","",官網匯出!K540)</f>
        <v/>
      </c>
      <c r="R540" s="1" t="str">
        <f>IF(官網匯出!L540="","",官網匯出!L540)</f>
        <v/>
      </c>
      <c r="S540" s="1" t="str">
        <f>IF(官網匯出!M540="","",官網匯出!M540)</f>
        <v/>
      </c>
      <c r="T540" s="1" t="str">
        <f>IF(官網匯出!N540="","",官網匯出!N540)</f>
        <v/>
      </c>
      <c r="U540" s="1" t="str">
        <f>IF(官網匯出!O540="","",官網匯出!O540)</f>
        <v/>
      </c>
      <c r="V540" s="1" t="str">
        <f>IF(官網匯出!P540="",IF(G540="","",0),官網匯出!P540)</f>
        <v/>
      </c>
      <c r="W540" s="1" t="str">
        <f>IF(官網匯出!Q540="",IF(G540="","",0),官網匯出!Q540)</f>
        <v/>
      </c>
      <c r="X540" s="1" t="str">
        <f>IF(官網匯出!R540="","",官網匯出!R540)</f>
        <v/>
      </c>
      <c r="Y540" s="1" t="str">
        <f>IF(官網匯出!S540="","",官網匯出!S540)</f>
        <v/>
      </c>
      <c r="Z540" s="1" t="str">
        <f>IF(G540="","",官網匯出!T540)</f>
        <v/>
      </c>
      <c r="AA540" s="1" t="str">
        <f>IF(G540="","",官網匯出!AK540)</f>
        <v/>
      </c>
      <c r="AB540" s="1" t="str">
        <f>IF(G540="","",IF(官網匯出!V540="","",官網匯出!V540))</f>
        <v/>
      </c>
      <c r="AJ540" s="1" t="str">
        <f>IF(G540="","",IF(官網匯出!AE540="","",官網匯出!AE540))</f>
        <v/>
      </c>
      <c r="AK540" s="1" t="str">
        <f>IF(G540="","",IF(官網匯出!AD540="","",官網匯出!AD540))</f>
        <v/>
      </c>
      <c r="AL540" s="1" t="str">
        <f t="shared" si="101"/>
        <v>0</v>
      </c>
      <c r="AM540" s="1" t="str">
        <f>IF(官網匯出!AG540="","",官網匯出!AG540)</f>
        <v/>
      </c>
      <c r="AN540" s="1" t="str">
        <f>IF(G540="","",IF(官網匯出!AH540="","",官網匯出!AH540))</f>
        <v/>
      </c>
      <c r="AO540" s="14" t="str">
        <f t="shared" si="102"/>
        <v/>
      </c>
      <c r="AP540" s="14" t="str">
        <f t="shared" si="103"/>
        <v>1</v>
      </c>
      <c r="AQ540" s="14" t="str">
        <f t="shared" si="104"/>
        <v>0</v>
      </c>
      <c r="AR540" s="1" t="str">
        <f t="shared" si="105"/>
        <v/>
      </c>
      <c r="AS540" s="1" t="str">
        <f t="shared" si="106"/>
        <v/>
      </c>
      <c r="AT540" s="1" t="str">
        <f t="shared" si="107"/>
        <v/>
      </c>
      <c r="AU540" s="1" t="str">
        <f t="shared" si="98"/>
        <v/>
      </c>
      <c r="AV540" s="1" t="e">
        <f>IF(VLOOKUP(G540,官網匯出!A:AQ,42,FALSE)="","[黃金盾官網]",VLOOKUP(G540,官網匯出!A:AQ,42,FALSE))</f>
        <v>#N/A</v>
      </c>
      <c r="AW540" s="1" t="e">
        <f>IF(LEFT(VLOOKUP(G540,官網匯出!A:AS,43,FALSE),2)="","web",LEFT(VLOOKUP(G540,官網匯出!A:AS,43,FALSE),2))</f>
        <v>#N/A</v>
      </c>
      <c r="AX540" s="1" t="str">
        <f t="shared" si="108"/>
        <v>O</v>
      </c>
    </row>
    <row r="541" spans="1:50">
      <c r="A541" s="1" t="str">
        <f>IF(G541="","",VLOOKUP(官網轉換!AW541,團名!A:B,2,FALSE))</f>
        <v/>
      </c>
      <c r="B541" s="1" t="str">
        <f>IF(G541="","",IF(LEFT(VLOOKUP(G541,官網匯出!A:AQ,43,0),2)="wf",VLOOKUP(VLOOKUP(G541,官網匯出!A:AQ,43,0),團名!$I$1:$K$12,2,FALSE),"N0071"))</f>
        <v/>
      </c>
      <c r="C541" s="1" t="str">
        <f>IFERROR(VLOOKUP(官網匯出!D541,團名!E:G,3,FALSE),"")</f>
        <v/>
      </c>
      <c r="D541" s="1" t="str">
        <f t="shared" si="99"/>
        <v/>
      </c>
      <c r="E541" s="1" t="str">
        <f t="shared" si="100"/>
        <v/>
      </c>
      <c r="F541" s="1" t="str">
        <f>IF(官網匯出!F541="已付款","","B0012")</f>
        <v>B0012</v>
      </c>
      <c r="G541" s="1" t="str">
        <f>IF(官網匯出!A541="","",官網匯出!A541)</f>
        <v/>
      </c>
      <c r="H541" s="3" t="str">
        <f>IF(官網匯出!B541="","",官網匯出!B541)</f>
        <v/>
      </c>
      <c r="I541" s="1" t="str">
        <f>IF(官網匯出!C541="","",官網匯出!C541)</f>
        <v/>
      </c>
      <c r="J541" s="1" t="str">
        <f>IF(官網匯出!D541="","",官網匯出!D541)</f>
        <v/>
      </c>
      <c r="K541" s="3" t="str">
        <f>IF(官網匯出!E541="","",官網匯出!E541)</f>
        <v/>
      </c>
      <c r="L541" s="1" t="str">
        <f>IF(官網匯出!F541="","",官網匯出!F541)</f>
        <v/>
      </c>
      <c r="M541" s="1" t="str">
        <f>IF(官網匯出!G541="","",官網匯出!G541)</f>
        <v/>
      </c>
      <c r="N541" s="1" t="str">
        <f>IF(官網匯出!H541="","",官網匯出!H541)</f>
        <v/>
      </c>
      <c r="P541" s="1" t="str">
        <f>IF(官網匯出!J541="","",RIGHT(官網匯出!J541,LEN(官網匯出!J541)-2))</f>
        <v/>
      </c>
      <c r="Q541" s="1" t="str">
        <f>IF(官網匯出!K541="","",官網匯出!K541)</f>
        <v/>
      </c>
      <c r="R541" s="1" t="str">
        <f>IF(官網匯出!L541="","",官網匯出!L541)</f>
        <v/>
      </c>
      <c r="S541" s="1" t="str">
        <f>IF(官網匯出!M541="","",官網匯出!M541)</f>
        <v/>
      </c>
      <c r="T541" s="1" t="str">
        <f>IF(官網匯出!N541="","",官網匯出!N541)</f>
        <v/>
      </c>
      <c r="U541" s="1" t="str">
        <f>IF(官網匯出!O541="","",官網匯出!O541)</f>
        <v/>
      </c>
      <c r="V541" s="1" t="str">
        <f>IF(官網匯出!P541="",IF(G541="","",0),官網匯出!P541)</f>
        <v/>
      </c>
      <c r="W541" s="1" t="str">
        <f>IF(官網匯出!Q541="",IF(G541="","",0),官網匯出!Q541)</f>
        <v/>
      </c>
      <c r="X541" s="1" t="str">
        <f>IF(官網匯出!R541="","",官網匯出!R541)</f>
        <v/>
      </c>
      <c r="Y541" s="1" t="str">
        <f>IF(官網匯出!S541="","",官網匯出!S541)</f>
        <v/>
      </c>
      <c r="Z541" s="1" t="str">
        <f>IF(G541="","",官網匯出!T541)</f>
        <v/>
      </c>
      <c r="AA541" s="1" t="str">
        <f>IF(G541="","",官網匯出!AK541)</f>
        <v/>
      </c>
      <c r="AB541" s="1" t="str">
        <f>IF(G541="","",IF(官網匯出!V541="","",官網匯出!V541))</f>
        <v/>
      </c>
      <c r="AJ541" s="1" t="str">
        <f>IF(G541="","",IF(官網匯出!AE541="","",官網匯出!AE541))</f>
        <v/>
      </c>
      <c r="AK541" s="1" t="str">
        <f>IF(G541="","",IF(官網匯出!AD541="","",官網匯出!AD541))</f>
        <v/>
      </c>
      <c r="AL541" s="1" t="str">
        <f t="shared" si="101"/>
        <v>0</v>
      </c>
      <c r="AM541" s="1" t="str">
        <f>IF(官網匯出!AG541="","",官網匯出!AG541)</f>
        <v/>
      </c>
      <c r="AN541" s="1" t="str">
        <f>IF(G541="","",IF(官網匯出!AH541="","",官網匯出!AH541))</f>
        <v/>
      </c>
      <c r="AO541" s="14" t="str">
        <f t="shared" si="102"/>
        <v/>
      </c>
      <c r="AP541" s="14" t="str">
        <f t="shared" si="103"/>
        <v>1</v>
      </c>
      <c r="AQ541" s="14" t="str">
        <f t="shared" si="104"/>
        <v>0</v>
      </c>
      <c r="AR541" s="1" t="str">
        <f t="shared" si="105"/>
        <v/>
      </c>
      <c r="AS541" s="1" t="str">
        <f t="shared" si="106"/>
        <v/>
      </c>
      <c r="AT541" s="1" t="str">
        <f t="shared" si="107"/>
        <v/>
      </c>
      <c r="AU541" s="1" t="str">
        <f t="shared" si="98"/>
        <v/>
      </c>
      <c r="AV541" s="1" t="e">
        <f>IF(VLOOKUP(G541,官網匯出!A:AQ,42,FALSE)="","[黃金盾官網]",VLOOKUP(G541,官網匯出!A:AQ,42,FALSE))</f>
        <v>#N/A</v>
      </c>
      <c r="AW541" s="1" t="e">
        <f>IF(LEFT(VLOOKUP(G541,官網匯出!A:AS,43,FALSE),2)="","web",LEFT(VLOOKUP(G541,官網匯出!A:AS,43,FALSE),2))</f>
        <v>#N/A</v>
      </c>
      <c r="AX541" s="1" t="str">
        <f t="shared" si="108"/>
        <v>O</v>
      </c>
    </row>
    <row r="542" spans="1:50">
      <c r="A542" s="1" t="str">
        <f>IF(G542="","",VLOOKUP(官網轉換!AW542,團名!A:B,2,FALSE))</f>
        <v/>
      </c>
      <c r="B542" s="1" t="str">
        <f>IF(G542="","",IF(LEFT(VLOOKUP(G542,官網匯出!A:AQ,43,0),2)="wf",VLOOKUP(VLOOKUP(G542,官網匯出!A:AQ,43,0),團名!$I$1:$K$12,2,FALSE),"N0071"))</f>
        <v/>
      </c>
      <c r="C542" s="1" t="str">
        <f>IFERROR(VLOOKUP(官網匯出!D542,團名!E:G,3,FALSE),"")</f>
        <v/>
      </c>
      <c r="D542" s="1" t="str">
        <f t="shared" si="99"/>
        <v/>
      </c>
      <c r="E542" s="1" t="str">
        <f t="shared" si="100"/>
        <v/>
      </c>
      <c r="F542" s="1" t="str">
        <f>IF(官網匯出!F542="已付款","","B0012")</f>
        <v>B0012</v>
      </c>
      <c r="G542" s="1" t="str">
        <f>IF(官網匯出!A542="","",官網匯出!A542)</f>
        <v/>
      </c>
      <c r="H542" s="3" t="str">
        <f>IF(官網匯出!B542="","",官網匯出!B542)</f>
        <v/>
      </c>
      <c r="I542" s="1" t="str">
        <f>IF(官網匯出!C542="","",官網匯出!C542)</f>
        <v/>
      </c>
      <c r="J542" s="1" t="str">
        <f>IF(官網匯出!D542="","",官網匯出!D542)</f>
        <v/>
      </c>
      <c r="K542" s="3" t="str">
        <f>IF(官網匯出!E542="","",官網匯出!E542)</f>
        <v/>
      </c>
      <c r="L542" s="1" t="str">
        <f>IF(官網匯出!F542="","",官網匯出!F542)</f>
        <v/>
      </c>
      <c r="M542" s="1" t="str">
        <f>IF(官網匯出!G542="","",官網匯出!G542)</f>
        <v/>
      </c>
      <c r="N542" s="1" t="str">
        <f>IF(官網匯出!H542="","",官網匯出!H542)</f>
        <v/>
      </c>
      <c r="P542" s="1" t="str">
        <f>IF(官網匯出!J542="","",RIGHT(官網匯出!J542,LEN(官網匯出!J542)-2))</f>
        <v/>
      </c>
      <c r="Q542" s="1" t="str">
        <f>IF(官網匯出!K542="","",官網匯出!K542)</f>
        <v/>
      </c>
      <c r="R542" s="1" t="str">
        <f>IF(官網匯出!L542="","",官網匯出!L542)</f>
        <v/>
      </c>
      <c r="S542" s="1" t="str">
        <f>IF(官網匯出!M542="","",官網匯出!M542)</f>
        <v/>
      </c>
      <c r="T542" s="1" t="str">
        <f>IF(官網匯出!N542="","",官網匯出!N542)</f>
        <v/>
      </c>
      <c r="U542" s="1" t="str">
        <f>IF(官網匯出!O542="","",官網匯出!O542)</f>
        <v/>
      </c>
      <c r="V542" s="1" t="str">
        <f>IF(官網匯出!P542="",IF(G542="","",0),官網匯出!P542)</f>
        <v/>
      </c>
      <c r="W542" s="1" t="str">
        <f>IF(官網匯出!Q542="",IF(G542="","",0),官網匯出!Q542)</f>
        <v/>
      </c>
      <c r="X542" s="1" t="str">
        <f>IF(官網匯出!R542="","",官網匯出!R542)</f>
        <v/>
      </c>
      <c r="Y542" s="1" t="str">
        <f>IF(官網匯出!S542="","",官網匯出!S542)</f>
        <v/>
      </c>
      <c r="Z542" s="1" t="str">
        <f>IF(G542="","",官網匯出!T542)</f>
        <v/>
      </c>
      <c r="AA542" s="1" t="str">
        <f>IF(G542="","",官網匯出!AK542)</f>
        <v/>
      </c>
      <c r="AB542" s="1" t="str">
        <f>IF(G542="","",IF(官網匯出!V542="","",官網匯出!V542))</f>
        <v/>
      </c>
      <c r="AJ542" s="1" t="str">
        <f>IF(G542="","",IF(官網匯出!AE542="","",官網匯出!AE542))</f>
        <v/>
      </c>
      <c r="AK542" s="1" t="str">
        <f>IF(G542="","",IF(官網匯出!AD542="","",官網匯出!AD542))</f>
        <v/>
      </c>
      <c r="AL542" s="1" t="str">
        <f t="shared" si="101"/>
        <v>0</v>
      </c>
      <c r="AM542" s="1" t="str">
        <f>IF(官網匯出!AG542="","",官網匯出!AG542)</f>
        <v/>
      </c>
      <c r="AN542" s="1" t="str">
        <f>IF(G542="","",IF(官網匯出!AH542="","",官網匯出!AH542))</f>
        <v/>
      </c>
      <c r="AO542" s="14" t="str">
        <f t="shared" si="102"/>
        <v/>
      </c>
      <c r="AP542" s="14" t="str">
        <f t="shared" si="103"/>
        <v>1</v>
      </c>
      <c r="AQ542" s="14" t="str">
        <f t="shared" si="104"/>
        <v>0</v>
      </c>
      <c r="AR542" s="1" t="str">
        <f t="shared" si="105"/>
        <v/>
      </c>
      <c r="AS542" s="1" t="str">
        <f t="shared" si="106"/>
        <v/>
      </c>
      <c r="AT542" s="1" t="str">
        <f t="shared" si="107"/>
        <v/>
      </c>
      <c r="AU542" s="1" t="str">
        <f t="shared" si="98"/>
        <v/>
      </c>
      <c r="AV542" s="1" t="e">
        <f>IF(VLOOKUP(G542,官網匯出!A:AQ,42,FALSE)="","[黃金盾官網]",VLOOKUP(G542,官網匯出!A:AQ,42,FALSE))</f>
        <v>#N/A</v>
      </c>
      <c r="AW542" s="1" t="e">
        <f>IF(LEFT(VLOOKUP(G542,官網匯出!A:AS,43,FALSE),2)="","web",LEFT(VLOOKUP(G542,官網匯出!A:AS,43,FALSE),2))</f>
        <v>#N/A</v>
      </c>
      <c r="AX542" s="1" t="str">
        <f t="shared" si="108"/>
        <v>O</v>
      </c>
    </row>
    <row r="543" spans="1:50">
      <c r="A543" s="1" t="str">
        <f>IF(G543="","",VLOOKUP(官網轉換!AW543,團名!A:B,2,FALSE))</f>
        <v/>
      </c>
      <c r="B543" s="1" t="str">
        <f>IF(G543="","",IF(LEFT(VLOOKUP(G543,官網匯出!A:AQ,43,0),2)="wf",VLOOKUP(VLOOKUP(G543,官網匯出!A:AQ,43,0),團名!$I$1:$K$12,2,FALSE),"N0071"))</f>
        <v/>
      </c>
      <c r="C543" s="1" t="str">
        <f>IFERROR(VLOOKUP(官網匯出!D543,團名!E:G,3,FALSE),"")</f>
        <v/>
      </c>
      <c r="D543" s="1" t="str">
        <f t="shared" si="99"/>
        <v/>
      </c>
      <c r="E543" s="1" t="str">
        <f t="shared" si="100"/>
        <v/>
      </c>
      <c r="F543" s="1" t="str">
        <f>IF(官網匯出!F543="已付款","","B0012")</f>
        <v>B0012</v>
      </c>
      <c r="G543" s="1" t="str">
        <f>IF(官網匯出!A543="","",官網匯出!A543)</f>
        <v/>
      </c>
      <c r="H543" s="3" t="str">
        <f>IF(官網匯出!B543="","",官網匯出!B543)</f>
        <v/>
      </c>
      <c r="I543" s="1" t="str">
        <f>IF(官網匯出!C543="","",官網匯出!C543)</f>
        <v/>
      </c>
      <c r="J543" s="1" t="str">
        <f>IF(官網匯出!D543="","",官網匯出!D543)</f>
        <v/>
      </c>
      <c r="K543" s="3" t="str">
        <f>IF(官網匯出!E543="","",官網匯出!E543)</f>
        <v/>
      </c>
      <c r="L543" s="1" t="str">
        <f>IF(官網匯出!F543="","",官網匯出!F543)</f>
        <v/>
      </c>
      <c r="M543" s="1" t="str">
        <f>IF(官網匯出!G543="","",官網匯出!G543)</f>
        <v/>
      </c>
      <c r="N543" s="1" t="str">
        <f>IF(官網匯出!H543="","",官網匯出!H543)</f>
        <v/>
      </c>
      <c r="P543" s="1" t="str">
        <f>IF(官網匯出!J543="","",RIGHT(官網匯出!J543,LEN(官網匯出!J543)-2))</f>
        <v/>
      </c>
      <c r="Q543" s="1" t="str">
        <f>IF(官網匯出!K543="","",官網匯出!K543)</f>
        <v/>
      </c>
      <c r="R543" s="1" t="str">
        <f>IF(官網匯出!L543="","",官網匯出!L543)</f>
        <v/>
      </c>
      <c r="S543" s="1" t="str">
        <f>IF(官網匯出!M543="","",官網匯出!M543)</f>
        <v/>
      </c>
      <c r="T543" s="1" t="str">
        <f>IF(官網匯出!N543="","",官網匯出!N543)</f>
        <v/>
      </c>
      <c r="U543" s="1" t="str">
        <f>IF(官網匯出!O543="","",官網匯出!O543)</f>
        <v/>
      </c>
      <c r="V543" s="1" t="str">
        <f>IF(官網匯出!P543="",IF(G543="","",0),官網匯出!P543)</f>
        <v/>
      </c>
      <c r="W543" s="1" t="str">
        <f>IF(官網匯出!Q543="",IF(G543="","",0),官網匯出!Q543)</f>
        <v/>
      </c>
      <c r="X543" s="1" t="str">
        <f>IF(官網匯出!R543="","",官網匯出!R543)</f>
        <v/>
      </c>
      <c r="Y543" s="1" t="str">
        <f>IF(官網匯出!S543="","",官網匯出!S543)</f>
        <v/>
      </c>
      <c r="Z543" s="1" t="str">
        <f>IF(G543="","",官網匯出!T543)</f>
        <v/>
      </c>
      <c r="AA543" s="1" t="str">
        <f>IF(G543="","",官網匯出!AK543)</f>
        <v/>
      </c>
      <c r="AB543" s="1" t="str">
        <f>IF(G543="","",IF(官網匯出!V543="","",官網匯出!V543))</f>
        <v/>
      </c>
      <c r="AJ543" s="1" t="str">
        <f>IF(G543="","",IF(官網匯出!AE543="","",官網匯出!AE543))</f>
        <v/>
      </c>
      <c r="AK543" s="1" t="str">
        <f>IF(G543="","",IF(官網匯出!AD543="","",官網匯出!AD543))</f>
        <v/>
      </c>
      <c r="AL543" s="1" t="str">
        <f t="shared" si="101"/>
        <v>0</v>
      </c>
      <c r="AM543" s="1" t="str">
        <f>IF(官網匯出!AG543="","",官網匯出!AG543)</f>
        <v/>
      </c>
      <c r="AN543" s="1" t="str">
        <f>IF(G543="","",IF(官網匯出!AH543="","",官網匯出!AH543))</f>
        <v/>
      </c>
      <c r="AO543" s="14" t="str">
        <f t="shared" si="102"/>
        <v/>
      </c>
      <c r="AP543" s="14" t="str">
        <f t="shared" si="103"/>
        <v>1</v>
      </c>
      <c r="AQ543" s="14" t="str">
        <f t="shared" si="104"/>
        <v>0</v>
      </c>
      <c r="AR543" s="1" t="str">
        <f t="shared" si="105"/>
        <v/>
      </c>
      <c r="AS543" s="1" t="str">
        <f t="shared" si="106"/>
        <v/>
      </c>
      <c r="AT543" s="1" t="str">
        <f t="shared" si="107"/>
        <v/>
      </c>
      <c r="AU543" s="1" t="str">
        <f t="shared" si="98"/>
        <v/>
      </c>
      <c r="AV543" s="1" t="e">
        <f>IF(VLOOKUP(G543,官網匯出!A:AQ,42,FALSE)="","[黃金盾官網]",VLOOKUP(G543,官網匯出!A:AQ,42,FALSE))</f>
        <v>#N/A</v>
      </c>
      <c r="AW543" s="1" t="e">
        <f>IF(LEFT(VLOOKUP(G543,官網匯出!A:AS,43,FALSE),2)="","web",LEFT(VLOOKUP(G543,官網匯出!A:AS,43,FALSE),2))</f>
        <v>#N/A</v>
      </c>
      <c r="AX543" s="1" t="str">
        <f t="shared" si="108"/>
        <v>O</v>
      </c>
    </row>
    <row r="544" spans="1:50">
      <c r="A544" s="1" t="str">
        <f>IF(G544="","",VLOOKUP(官網轉換!AW544,團名!A:B,2,FALSE))</f>
        <v/>
      </c>
      <c r="B544" s="1" t="str">
        <f>IF(G544="","",IF(LEFT(VLOOKUP(G544,官網匯出!A:AQ,43,0),2)="wf",VLOOKUP(VLOOKUP(G544,官網匯出!A:AQ,43,0),團名!$I$1:$K$12,2,FALSE),"N0071"))</f>
        <v/>
      </c>
      <c r="C544" s="1" t="str">
        <f>IFERROR(VLOOKUP(官網匯出!D544,團名!E:G,3,FALSE),"")</f>
        <v/>
      </c>
      <c r="D544" s="1" t="str">
        <f t="shared" si="99"/>
        <v/>
      </c>
      <c r="E544" s="1" t="str">
        <f t="shared" si="100"/>
        <v/>
      </c>
      <c r="F544" s="1" t="str">
        <f>IF(官網匯出!F544="已付款","","B0012")</f>
        <v>B0012</v>
      </c>
      <c r="G544" s="1" t="str">
        <f>IF(官網匯出!A544="","",官網匯出!A544)</f>
        <v/>
      </c>
      <c r="H544" s="3" t="str">
        <f>IF(官網匯出!B544="","",官網匯出!B544)</f>
        <v/>
      </c>
      <c r="I544" s="1" t="str">
        <f>IF(官網匯出!C544="","",官網匯出!C544)</f>
        <v/>
      </c>
      <c r="J544" s="1" t="str">
        <f>IF(官網匯出!D544="","",官網匯出!D544)</f>
        <v/>
      </c>
      <c r="K544" s="3" t="str">
        <f>IF(官網匯出!E544="","",官網匯出!E544)</f>
        <v/>
      </c>
      <c r="L544" s="1" t="str">
        <f>IF(官網匯出!F544="","",官網匯出!F544)</f>
        <v/>
      </c>
      <c r="M544" s="1" t="str">
        <f>IF(官網匯出!G544="","",官網匯出!G544)</f>
        <v/>
      </c>
      <c r="N544" s="1" t="str">
        <f>IF(官網匯出!H544="","",官網匯出!H544)</f>
        <v/>
      </c>
      <c r="P544" s="1" t="str">
        <f>IF(官網匯出!J544="","",RIGHT(官網匯出!J544,LEN(官網匯出!J544)-2))</f>
        <v/>
      </c>
      <c r="Q544" s="1" t="str">
        <f>IF(官網匯出!K544="","",官網匯出!K544)</f>
        <v/>
      </c>
      <c r="R544" s="1" t="str">
        <f>IF(官網匯出!L544="","",官網匯出!L544)</f>
        <v/>
      </c>
      <c r="S544" s="1" t="str">
        <f>IF(官網匯出!M544="","",官網匯出!M544)</f>
        <v/>
      </c>
      <c r="T544" s="1" t="str">
        <f>IF(官網匯出!N544="","",官網匯出!N544)</f>
        <v/>
      </c>
      <c r="U544" s="1" t="str">
        <f>IF(官網匯出!O544="","",官網匯出!O544)</f>
        <v/>
      </c>
      <c r="V544" s="1" t="str">
        <f>IF(官網匯出!P544="",IF(G544="","",0),官網匯出!P544)</f>
        <v/>
      </c>
      <c r="W544" s="1" t="str">
        <f>IF(官網匯出!Q544="",IF(G544="","",0),官網匯出!Q544)</f>
        <v/>
      </c>
      <c r="X544" s="1" t="str">
        <f>IF(官網匯出!R544="","",官網匯出!R544)</f>
        <v/>
      </c>
      <c r="Y544" s="1" t="str">
        <f>IF(官網匯出!S544="","",官網匯出!S544)</f>
        <v/>
      </c>
      <c r="Z544" s="1" t="str">
        <f>IF(G544="","",官網匯出!T544)</f>
        <v/>
      </c>
      <c r="AA544" s="1" t="str">
        <f>IF(G544="","",官網匯出!AK544)</f>
        <v/>
      </c>
      <c r="AB544" s="1" t="str">
        <f>IF(G544="","",IF(官網匯出!V544="","",官網匯出!V544))</f>
        <v/>
      </c>
      <c r="AJ544" s="1" t="str">
        <f>IF(G544="","",IF(官網匯出!AE544="","",官網匯出!AE544))</f>
        <v/>
      </c>
      <c r="AK544" s="1" t="str">
        <f>IF(G544="","",IF(官網匯出!AD544="","",官網匯出!AD544))</f>
        <v/>
      </c>
      <c r="AL544" s="1" t="str">
        <f t="shared" si="101"/>
        <v>0</v>
      </c>
      <c r="AM544" s="1" t="str">
        <f>IF(官網匯出!AG544="","",官網匯出!AG544)</f>
        <v/>
      </c>
      <c r="AN544" s="1" t="str">
        <f>IF(G544="","",IF(官網匯出!AH544="","",官網匯出!AH544))</f>
        <v/>
      </c>
      <c r="AO544" s="14" t="str">
        <f t="shared" si="102"/>
        <v/>
      </c>
      <c r="AP544" s="14" t="str">
        <f t="shared" si="103"/>
        <v>1</v>
      </c>
      <c r="AQ544" s="14" t="str">
        <f t="shared" si="104"/>
        <v>0</v>
      </c>
      <c r="AR544" s="1" t="str">
        <f t="shared" si="105"/>
        <v/>
      </c>
      <c r="AS544" s="1" t="str">
        <f t="shared" si="106"/>
        <v/>
      </c>
      <c r="AT544" s="1" t="str">
        <f t="shared" si="107"/>
        <v/>
      </c>
      <c r="AU544" s="1" t="str">
        <f t="shared" si="98"/>
        <v/>
      </c>
      <c r="AV544" s="1" t="e">
        <f>IF(VLOOKUP(G544,官網匯出!A:AQ,42,FALSE)="","[黃金盾官網]",VLOOKUP(G544,官網匯出!A:AQ,42,FALSE))</f>
        <v>#N/A</v>
      </c>
      <c r="AW544" s="1" t="e">
        <f>IF(LEFT(VLOOKUP(G544,官網匯出!A:AS,43,FALSE),2)="","web",LEFT(VLOOKUP(G544,官網匯出!A:AS,43,FALSE),2))</f>
        <v>#N/A</v>
      </c>
      <c r="AX544" s="1" t="str">
        <f t="shared" si="108"/>
        <v>O</v>
      </c>
    </row>
    <row r="545" spans="1:50">
      <c r="A545" s="1" t="str">
        <f>IF(G545="","",VLOOKUP(官網轉換!AW545,團名!A:B,2,FALSE))</f>
        <v/>
      </c>
      <c r="B545" s="1" t="str">
        <f>IF(G545="","",IF(LEFT(VLOOKUP(G545,官網匯出!A:AQ,43,0),2)="wf",VLOOKUP(VLOOKUP(G545,官網匯出!A:AQ,43,0),團名!$I$1:$K$12,2,FALSE),"N0071"))</f>
        <v/>
      </c>
      <c r="C545" s="1" t="str">
        <f>IFERROR(VLOOKUP(官網匯出!D545,團名!E:G,3,FALSE),"")</f>
        <v/>
      </c>
      <c r="D545" s="1" t="str">
        <f t="shared" si="99"/>
        <v/>
      </c>
      <c r="E545" s="1" t="str">
        <f t="shared" si="100"/>
        <v/>
      </c>
      <c r="F545" s="1" t="str">
        <f>IF(官網匯出!F545="已付款","","B0012")</f>
        <v>B0012</v>
      </c>
      <c r="G545" s="1" t="str">
        <f>IF(官網匯出!A545="","",官網匯出!A545)</f>
        <v/>
      </c>
      <c r="H545" s="3" t="str">
        <f>IF(官網匯出!B545="","",官網匯出!B545)</f>
        <v/>
      </c>
      <c r="I545" s="1" t="str">
        <f>IF(官網匯出!C545="","",官網匯出!C545)</f>
        <v/>
      </c>
      <c r="J545" s="1" t="str">
        <f>IF(官網匯出!D545="","",官網匯出!D545)</f>
        <v/>
      </c>
      <c r="K545" s="3" t="str">
        <f>IF(官網匯出!E545="","",官網匯出!E545)</f>
        <v/>
      </c>
      <c r="L545" s="1" t="str">
        <f>IF(官網匯出!F545="","",官網匯出!F545)</f>
        <v/>
      </c>
      <c r="M545" s="1" t="str">
        <f>IF(官網匯出!G545="","",官網匯出!G545)</f>
        <v/>
      </c>
      <c r="N545" s="1" t="str">
        <f>IF(官網匯出!H545="","",官網匯出!H545)</f>
        <v/>
      </c>
      <c r="P545" s="1" t="str">
        <f>IF(官網匯出!J545="","",RIGHT(官網匯出!J545,LEN(官網匯出!J545)-2))</f>
        <v/>
      </c>
      <c r="Q545" s="1" t="str">
        <f>IF(官網匯出!K545="","",官網匯出!K545)</f>
        <v/>
      </c>
      <c r="R545" s="1" t="str">
        <f>IF(官網匯出!L545="","",官網匯出!L545)</f>
        <v/>
      </c>
      <c r="S545" s="1" t="str">
        <f>IF(官網匯出!M545="","",官網匯出!M545)</f>
        <v/>
      </c>
      <c r="T545" s="1" t="str">
        <f>IF(官網匯出!N545="","",官網匯出!N545)</f>
        <v/>
      </c>
      <c r="U545" s="1" t="str">
        <f>IF(官網匯出!O545="","",官網匯出!O545)</f>
        <v/>
      </c>
      <c r="V545" s="1" t="str">
        <f>IF(官網匯出!P545="",IF(G545="","",0),官網匯出!P545)</f>
        <v/>
      </c>
      <c r="W545" s="1" t="str">
        <f>IF(官網匯出!Q545="",IF(G545="","",0),官網匯出!Q545)</f>
        <v/>
      </c>
      <c r="X545" s="1" t="str">
        <f>IF(官網匯出!R545="","",官網匯出!R545)</f>
        <v/>
      </c>
      <c r="Y545" s="1" t="str">
        <f>IF(官網匯出!S545="","",官網匯出!S545)</f>
        <v/>
      </c>
      <c r="Z545" s="1" t="str">
        <f>IF(G545="","",官網匯出!T545)</f>
        <v/>
      </c>
      <c r="AA545" s="1" t="str">
        <f>IF(G545="","",官網匯出!AK545)</f>
        <v/>
      </c>
      <c r="AB545" s="1" t="str">
        <f>IF(G545="","",IF(官網匯出!V545="","",官網匯出!V545))</f>
        <v/>
      </c>
      <c r="AJ545" s="1" t="str">
        <f>IF(G545="","",IF(官網匯出!AE545="","",官網匯出!AE545))</f>
        <v/>
      </c>
      <c r="AK545" s="1" t="str">
        <f>IF(G545="","",IF(官網匯出!AD545="","",官網匯出!AD545))</f>
        <v/>
      </c>
      <c r="AL545" s="1" t="str">
        <f t="shared" si="101"/>
        <v>0</v>
      </c>
      <c r="AM545" s="1" t="str">
        <f>IF(官網匯出!AG545="","",官網匯出!AG545)</f>
        <v/>
      </c>
      <c r="AN545" s="1" t="str">
        <f>IF(G545="","",IF(官網匯出!AH545="","",官網匯出!AH545))</f>
        <v/>
      </c>
      <c r="AO545" s="14" t="str">
        <f t="shared" si="102"/>
        <v/>
      </c>
      <c r="AP545" s="14" t="str">
        <f t="shared" si="103"/>
        <v>1</v>
      </c>
      <c r="AQ545" s="14" t="str">
        <f t="shared" si="104"/>
        <v>0</v>
      </c>
      <c r="AR545" s="1" t="str">
        <f t="shared" si="105"/>
        <v/>
      </c>
      <c r="AS545" s="1" t="str">
        <f t="shared" si="106"/>
        <v/>
      </c>
      <c r="AT545" s="1" t="str">
        <f t="shared" si="107"/>
        <v/>
      </c>
      <c r="AU545" s="1" t="str">
        <f t="shared" si="98"/>
        <v/>
      </c>
      <c r="AV545" s="1" t="e">
        <f>IF(VLOOKUP(G545,官網匯出!A:AQ,42,FALSE)="","[黃金盾官網]",VLOOKUP(G545,官網匯出!A:AQ,42,FALSE))</f>
        <v>#N/A</v>
      </c>
      <c r="AW545" s="1" t="e">
        <f>IF(LEFT(VLOOKUP(G545,官網匯出!A:AS,43,FALSE),2)="","web",LEFT(VLOOKUP(G545,官網匯出!A:AS,43,FALSE),2))</f>
        <v>#N/A</v>
      </c>
      <c r="AX545" s="1" t="str">
        <f t="shared" si="108"/>
        <v>O</v>
      </c>
    </row>
    <row r="546" spans="1:50">
      <c r="A546" s="1" t="str">
        <f>IF(G546="","",VLOOKUP(官網轉換!AW546,團名!A:B,2,FALSE))</f>
        <v/>
      </c>
      <c r="B546" s="1" t="str">
        <f>IF(G546="","",IF(LEFT(VLOOKUP(G546,官網匯出!A:AQ,43,0),2)="wf",VLOOKUP(VLOOKUP(G546,官網匯出!A:AQ,43,0),團名!$I$1:$K$12,2,FALSE),"N0071"))</f>
        <v/>
      </c>
      <c r="C546" s="1" t="str">
        <f>IFERROR(VLOOKUP(官網匯出!D546,團名!E:G,3,FALSE),"")</f>
        <v/>
      </c>
      <c r="D546" s="1" t="str">
        <f t="shared" si="99"/>
        <v/>
      </c>
      <c r="E546" s="1" t="str">
        <f t="shared" si="100"/>
        <v/>
      </c>
      <c r="F546" s="1" t="str">
        <f>IF(官網匯出!F546="已付款","","B0012")</f>
        <v>B0012</v>
      </c>
      <c r="G546" s="1" t="str">
        <f>IF(官網匯出!A546="","",官網匯出!A546)</f>
        <v/>
      </c>
      <c r="H546" s="3" t="str">
        <f>IF(官網匯出!B546="","",官網匯出!B546)</f>
        <v/>
      </c>
      <c r="I546" s="1" t="str">
        <f>IF(官網匯出!C546="","",官網匯出!C546)</f>
        <v/>
      </c>
      <c r="J546" s="1" t="str">
        <f>IF(官網匯出!D546="","",官網匯出!D546)</f>
        <v/>
      </c>
      <c r="K546" s="3" t="str">
        <f>IF(官網匯出!E546="","",官網匯出!E546)</f>
        <v/>
      </c>
      <c r="L546" s="1" t="str">
        <f>IF(官網匯出!F546="","",官網匯出!F546)</f>
        <v/>
      </c>
      <c r="M546" s="1" t="str">
        <f>IF(官網匯出!G546="","",官網匯出!G546)</f>
        <v/>
      </c>
      <c r="N546" s="1" t="str">
        <f>IF(官網匯出!H546="","",官網匯出!H546)</f>
        <v/>
      </c>
      <c r="P546" s="1" t="str">
        <f>IF(官網匯出!J546="","",RIGHT(官網匯出!J546,LEN(官網匯出!J546)-2))</f>
        <v/>
      </c>
      <c r="Q546" s="1" t="str">
        <f>IF(官網匯出!K546="","",官網匯出!K546)</f>
        <v/>
      </c>
      <c r="R546" s="1" t="str">
        <f>IF(官網匯出!L546="","",官網匯出!L546)</f>
        <v/>
      </c>
      <c r="S546" s="1" t="str">
        <f>IF(官網匯出!M546="","",官網匯出!M546)</f>
        <v/>
      </c>
      <c r="T546" s="1" t="str">
        <f>IF(官網匯出!N546="","",官網匯出!N546)</f>
        <v/>
      </c>
      <c r="U546" s="1" t="str">
        <f>IF(官網匯出!O546="","",官網匯出!O546)</f>
        <v/>
      </c>
      <c r="V546" s="1" t="str">
        <f>IF(官網匯出!P546="",IF(G546="","",0),官網匯出!P546)</f>
        <v/>
      </c>
      <c r="W546" s="1" t="str">
        <f>IF(官網匯出!Q546="",IF(G546="","",0),官網匯出!Q546)</f>
        <v/>
      </c>
      <c r="X546" s="1" t="str">
        <f>IF(官網匯出!R546="","",官網匯出!R546)</f>
        <v/>
      </c>
      <c r="Y546" s="1" t="str">
        <f>IF(官網匯出!S546="","",官網匯出!S546)</f>
        <v/>
      </c>
      <c r="Z546" s="1" t="str">
        <f>IF(G546="","",官網匯出!T546)</f>
        <v/>
      </c>
      <c r="AA546" s="1" t="str">
        <f>IF(G546="","",官網匯出!AK546)</f>
        <v/>
      </c>
      <c r="AB546" s="1" t="str">
        <f>IF(G546="","",IF(官網匯出!V546="","",官網匯出!V546))</f>
        <v/>
      </c>
      <c r="AJ546" s="1" t="str">
        <f>IF(G546="","",IF(官網匯出!AE546="","",官網匯出!AE546))</f>
        <v/>
      </c>
      <c r="AK546" s="1" t="str">
        <f>IF(G546="","",IF(官網匯出!AD546="","",官網匯出!AD546))</f>
        <v/>
      </c>
      <c r="AL546" s="1" t="str">
        <f t="shared" si="101"/>
        <v>0</v>
      </c>
      <c r="AM546" s="1" t="str">
        <f>IF(官網匯出!AG546="","",官網匯出!AG546)</f>
        <v/>
      </c>
      <c r="AN546" s="1" t="str">
        <f>IF(G546="","",IF(官網匯出!AH546="","",官網匯出!AH546))</f>
        <v/>
      </c>
      <c r="AO546" s="14" t="str">
        <f t="shared" si="102"/>
        <v/>
      </c>
      <c r="AP546" s="14" t="str">
        <f t="shared" si="103"/>
        <v>1</v>
      </c>
      <c r="AQ546" s="14" t="str">
        <f t="shared" si="104"/>
        <v>0</v>
      </c>
      <c r="AR546" s="1" t="str">
        <f t="shared" si="105"/>
        <v/>
      </c>
      <c r="AS546" s="1" t="str">
        <f t="shared" si="106"/>
        <v/>
      </c>
      <c r="AT546" s="1" t="str">
        <f t="shared" si="107"/>
        <v/>
      </c>
      <c r="AU546" s="1" t="str">
        <f t="shared" si="98"/>
        <v/>
      </c>
      <c r="AV546" s="1" t="e">
        <f>IF(VLOOKUP(G546,官網匯出!A:AQ,42,FALSE)="","[黃金盾官網]",VLOOKUP(G546,官網匯出!A:AQ,42,FALSE))</f>
        <v>#N/A</v>
      </c>
      <c r="AW546" s="1" t="e">
        <f>IF(LEFT(VLOOKUP(G546,官網匯出!A:AS,43,FALSE),2)="","web",LEFT(VLOOKUP(G546,官網匯出!A:AS,43,FALSE),2))</f>
        <v>#N/A</v>
      </c>
      <c r="AX546" s="1" t="str">
        <f t="shared" si="108"/>
        <v>O</v>
      </c>
    </row>
    <row r="547" spans="1:50">
      <c r="A547" s="1" t="str">
        <f>IF(G547="","",VLOOKUP(官網轉換!AW547,團名!A:B,2,FALSE))</f>
        <v/>
      </c>
      <c r="B547" s="1" t="str">
        <f>IF(G547="","",IF(LEFT(VLOOKUP(G547,官網匯出!A:AQ,43,0),2)="wf",VLOOKUP(VLOOKUP(G547,官網匯出!A:AQ,43,0),團名!$I$1:$K$12,2,FALSE),"N0071"))</f>
        <v/>
      </c>
      <c r="C547" s="1" t="str">
        <f>IFERROR(VLOOKUP(官網匯出!D547,團名!E:G,3,FALSE),"")</f>
        <v/>
      </c>
      <c r="D547" s="1" t="str">
        <f t="shared" si="99"/>
        <v/>
      </c>
      <c r="E547" s="1" t="str">
        <f t="shared" si="100"/>
        <v/>
      </c>
      <c r="F547" s="1" t="str">
        <f>IF(官網匯出!F547="已付款","","B0012")</f>
        <v>B0012</v>
      </c>
      <c r="G547" s="1" t="str">
        <f>IF(官網匯出!A547="","",官網匯出!A547)</f>
        <v/>
      </c>
      <c r="H547" s="3" t="str">
        <f>IF(官網匯出!B547="","",官網匯出!B547)</f>
        <v/>
      </c>
      <c r="I547" s="1" t="str">
        <f>IF(官網匯出!C547="","",官網匯出!C547)</f>
        <v/>
      </c>
      <c r="J547" s="1" t="str">
        <f>IF(官網匯出!D547="","",官網匯出!D547)</f>
        <v/>
      </c>
      <c r="K547" s="3" t="str">
        <f>IF(官網匯出!E547="","",官網匯出!E547)</f>
        <v/>
      </c>
      <c r="L547" s="1" t="str">
        <f>IF(官網匯出!F547="","",官網匯出!F547)</f>
        <v/>
      </c>
      <c r="M547" s="1" t="str">
        <f>IF(官網匯出!G547="","",官網匯出!G547)</f>
        <v/>
      </c>
      <c r="N547" s="1" t="str">
        <f>IF(官網匯出!H547="","",官網匯出!H547)</f>
        <v/>
      </c>
      <c r="P547" s="1" t="str">
        <f>IF(官網匯出!J547="","",RIGHT(官網匯出!J547,LEN(官網匯出!J547)-2))</f>
        <v/>
      </c>
      <c r="Q547" s="1" t="str">
        <f>IF(官網匯出!K547="","",官網匯出!K547)</f>
        <v/>
      </c>
      <c r="R547" s="1" t="str">
        <f>IF(官網匯出!L547="","",官網匯出!L547)</f>
        <v/>
      </c>
      <c r="S547" s="1" t="str">
        <f>IF(官網匯出!M547="","",官網匯出!M547)</f>
        <v/>
      </c>
      <c r="T547" s="1" t="str">
        <f>IF(官網匯出!N547="","",官網匯出!N547)</f>
        <v/>
      </c>
      <c r="U547" s="1" t="str">
        <f>IF(官網匯出!O547="","",官網匯出!O547)</f>
        <v/>
      </c>
      <c r="V547" s="1" t="str">
        <f>IF(官網匯出!P547="",IF(G547="","",0),官網匯出!P547)</f>
        <v/>
      </c>
      <c r="W547" s="1" t="str">
        <f>IF(官網匯出!Q547="",IF(G547="","",0),官網匯出!Q547)</f>
        <v/>
      </c>
      <c r="X547" s="1" t="str">
        <f>IF(官網匯出!R547="","",官網匯出!R547)</f>
        <v/>
      </c>
      <c r="Y547" s="1" t="str">
        <f>IF(官網匯出!S547="","",官網匯出!S547)</f>
        <v/>
      </c>
      <c r="Z547" s="1" t="str">
        <f>IF(G547="","",官網匯出!T547)</f>
        <v/>
      </c>
      <c r="AA547" s="1" t="str">
        <f>IF(G547="","",官網匯出!AK547)</f>
        <v/>
      </c>
      <c r="AB547" s="1" t="str">
        <f>IF(G547="","",IF(官網匯出!V547="","",官網匯出!V547))</f>
        <v/>
      </c>
      <c r="AJ547" s="1" t="str">
        <f>IF(G547="","",IF(官網匯出!AE547="","",官網匯出!AE547))</f>
        <v/>
      </c>
      <c r="AK547" s="1" t="str">
        <f>IF(G547="","",IF(官網匯出!AD547="","",官網匯出!AD547))</f>
        <v/>
      </c>
      <c r="AL547" s="1" t="str">
        <f t="shared" si="101"/>
        <v>0</v>
      </c>
      <c r="AM547" s="1" t="str">
        <f>IF(官網匯出!AG547="","",官網匯出!AG547)</f>
        <v/>
      </c>
      <c r="AN547" s="1" t="str">
        <f>IF(G547="","",IF(官網匯出!AH547="","",官網匯出!AH547))</f>
        <v/>
      </c>
      <c r="AO547" s="14" t="str">
        <f t="shared" si="102"/>
        <v/>
      </c>
      <c r="AP547" s="14" t="str">
        <f t="shared" si="103"/>
        <v>1</v>
      </c>
      <c r="AQ547" s="14" t="str">
        <f t="shared" si="104"/>
        <v>0</v>
      </c>
      <c r="AR547" s="1" t="str">
        <f t="shared" si="105"/>
        <v/>
      </c>
      <c r="AS547" s="1" t="str">
        <f t="shared" si="106"/>
        <v/>
      </c>
      <c r="AT547" s="1" t="str">
        <f t="shared" si="107"/>
        <v/>
      </c>
      <c r="AU547" s="1" t="str">
        <f t="shared" si="98"/>
        <v/>
      </c>
      <c r="AV547" s="1" t="e">
        <f>IF(VLOOKUP(G547,官網匯出!A:AQ,42,FALSE)="","[黃金盾官網]",VLOOKUP(G547,官網匯出!A:AQ,42,FALSE))</f>
        <v>#N/A</v>
      </c>
      <c r="AW547" s="1" t="e">
        <f>IF(LEFT(VLOOKUP(G547,官網匯出!A:AS,43,FALSE),2)="","web",LEFT(VLOOKUP(G547,官網匯出!A:AS,43,FALSE),2))</f>
        <v>#N/A</v>
      </c>
      <c r="AX547" s="1" t="str">
        <f t="shared" si="108"/>
        <v>O</v>
      </c>
    </row>
    <row r="548" spans="1:50">
      <c r="A548" s="1" t="str">
        <f>IF(G548="","",VLOOKUP(官網轉換!AW548,團名!A:B,2,FALSE))</f>
        <v/>
      </c>
      <c r="B548" s="1" t="str">
        <f>IF(G548="","",IF(LEFT(VLOOKUP(G548,官網匯出!A:AQ,43,0),2)="wf",VLOOKUP(VLOOKUP(G548,官網匯出!A:AQ,43,0),團名!$I$1:$K$12,2,FALSE),"N0071"))</f>
        <v/>
      </c>
      <c r="C548" s="1" t="str">
        <f>IFERROR(VLOOKUP(官網匯出!D548,團名!E:G,3,FALSE),"")</f>
        <v/>
      </c>
      <c r="D548" s="1" t="str">
        <f t="shared" si="99"/>
        <v/>
      </c>
      <c r="E548" s="1" t="str">
        <f t="shared" si="100"/>
        <v/>
      </c>
      <c r="F548" s="1" t="str">
        <f>IF(官網匯出!F548="已付款","","B0012")</f>
        <v>B0012</v>
      </c>
      <c r="G548" s="1" t="str">
        <f>IF(官網匯出!A548="","",官網匯出!A548)</f>
        <v/>
      </c>
      <c r="H548" s="3" t="str">
        <f>IF(官網匯出!B548="","",官網匯出!B548)</f>
        <v/>
      </c>
      <c r="I548" s="1" t="str">
        <f>IF(官網匯出!C548="","",官網匯出!C548)</f>
        <v/>
      </c>
      <c r="J548" s="1" t="str">
        <f>IF(官網匯出!D548="","",官網匯出!D548)</f>
        <v/>
      </c>
      <c r="K548" s="3" t="str">
        <f>IF(官網匯出!E548="","",官網匯出!E548)</f>
        <v/>
      </c>
      <c r="L548" s="1" t="str">
        <f>IF(官網匯出!F548="","",官網匯出!F548)</f>
        <v/>
      </c>
      <c r="M548" s="1" t="str">
        <f>IF(官網匯出!G548="","",官網匯出!G548)</f>
        <v/>
      </c>
      <c r="N548" s="1" t="str">
        <f>IF(官網匯出!H548="","",官網匯出!H548)</f>
        <v/>
      </c>
      <c r="P548" s="1" t="str">
        <f>IF(官網匯出!J548="","",RIGHT(官網匯出!J548,LEN(官網匯出!J548)-2))</f>
        <v/>
      </c>
      <c r="Q548" s="1" t="str">
        <f>IF(官網匯出!K548="","",官網匯出!K548)</f>
        <v/>
      </c>
      <c r="R548" s="1" t="str">
        <f>IF(官網匯出!L548="","",官網匯出!L548)</f>
        <v/>
      </c>
      <c r="S548" s="1" t="str">
        <f>IF(官網匯出!M548="","",官網匯出!M548)</f>
        <v/>
      </c>
      <c r="T548" s="1" t="str">
        <f>IF(官網匯出!N548="","",官網匯出!N548)</f>
        <v/>
      </c>
      <c r="U548" s="1" t="str">
        <f>IF(官網匯出!O548="","",官網匯出!O548)</f>
        <v/>
      </c>
      <c r="V548" s="1" t="str">
        <f>IF(官網匯出!P548="",IF(G548="","",0),官網匯出!P548)</f>
        <v/>
      </c>
      <c r="W548" s="1" t="str">
        <f>IF(官網匯出!Q548="",IF(G548="","",0),官網匯出!Q548)</f>
        <v/>
      </c>
      <c r="X548" s="1" t="str">
        <f>IF(官網匯出!R548="","",官網匯出!R548)</f>
        <v/>
      </c>
      <c r="Y548" s="1" t="str">
        <f>IF(官網匯出!S548="","",官網匯出!S548)</f>
        <v/>
      </c>
      <c r="Z548" s="1" t="str">
        <f>IF(G548="","",官網匯出!T548)</f>
        <v/>
      </c>
      <c r="AA548" s="1" t="str">
        <f>IF(G548="","",官網匯出!AK548)</f>
        <v/>
      </c>
      <c r="AB548" s="1" t="str">
        <f>IF(G548="","",IF(官網匯出!V548="","",官網匯出!V548))</f>
        <v/>
      </c>
      <c r="AJ548" s="1" t="str">
        <f>IF(G548="","",IF(官網匯出!AE548="","",官網匯出!AE548))</f>
        <v/>
      </c>
      <c r="AK548" s="1" t="str">
        <f>IF(G548="","",IF(官網匯出!AD548="","",官網匯出!AD548))</f>
        <v/>
      </c>
      <c r="AL548" s="1" t="str">
        <f t="shared" si="101"/>
        <v>0</v>
      </c>
      <c r="AM548" s="1" t="str">
        <f>IF(官網匯出!AG548="","",官網匯出!AG548)</f>
        <v/>
      </c>
      <c r="AN548" s="1" t="str">
        <f>IF(G548="","",IF(官網匯出!AH548="","",官網匯出!AH548))</f>
        <v/>
      </c>
      <c r="AO548" s="14" t="str">
        <f t="shared" si="102"/>
        <v/>
      </c>
      <c r="AP548" s="14" t="str">
        <f t="shared" si="103"/>
        <v>1</v>
      </c>
      <c r="AQ548" s="14" t="str">
        <f t="shared" si="104"/>
        <v>0</v>
      </c>
      <c r="AR548" s="1" t="str">
        <f t="shared" si="105"/>
        <v/>
      </c>
      <c r="AS548" s="1" t="str">
        <f t="shared" si="106"/>
        <v/>
      </c>
      <c r="AT548" s="1" t="str">
        <f t="shared" si="107"/>
        <v/>
      </c>
      <c r="AU548" s="1" t="str">
        <f t="shared" si="98"/>
        <v/>
      </c>
      <c r="AV548" s="1" t="e">
        <f>IF(VLOOKUP(G548,官網匯出!A:AQ,42,FALSE)="","[黃金盾官網]",VLOOKUP(G548,官網匯出!A:AQ,42,FALSE))</f>
        <v>#N/A</v>
      </c>
      <c r="AW548" s="1" t="e">
        <f>IF(LEFT(VLOOKUP(G548,官網匯出!A:AS,43,FALSE),2)="","web",LEFT(VLOOKUP(G548,官網匯出!A:AS,43,FALSE),2))</f>
        <v>#N/A</v>
      </c>
      <c r="AX548" s="1" t="str">
        <f t="shared" si="108"/>
        <v>O</v>
      </c>
    </row>
    <row r="549" spans="1:50">
      <c r="A549" s="1" t="str">
        <f>IF(G549="","",VLOOKUP(官網轉換!AW549,團名!A:B,2,FALSE))</f>
        <v/>
      </c>
      <c r="B549" s="1" t="str">
        <f>IF(G549="","",IF(LEFT(VLOOKUP(G549,官網匯出!A:AQ,43,0),2)="wf",VLOOKUP(VLOOKUP(G549,官網匯出!A:AQ,43,0),團名!$I$1:$K$12,2,FALSE),"N0071"))</f>
        <v/>
      </c>
      <c r="C549" s="1" t="str">
        <f>IFERROR(VLOOKUP(官網匯出!D549,團名!E:G,3,FALSE),"")</f>
        <v/>
      </c>
      <c r="D549" s="1" t="str">
        <f t="shared" si="99"/>
        <v/>
      </c>
      <c r="E549" s="1" t="str">
        <f t="shared" si="100"/>
        <v/>
      </c>
      <c r="F549" s="1" t="str">
        <f>IF(官網匯出!F549="已付款","","B0012")</f>
        <v>B0012</v>
      </c>
      <c r="G549" s="1" t="str">
        <f>IF(官網匯出!A549="","",官網匯出!A549)</f>
        <v/>
      </c>
      <c r="H549" s="3" t="str">
        <f>IF(官網匯出!B549="","",官網匯出!B549)</f>
        <v/>
      </c>
      <c r="I549" s="1" t="str">
        <f>IF(官網匯出!C549="","",官網匯出!C549)</f>
        <v/>
      </c>
      <c r="J549" s="1" t="str">
        <f>IF(官網匯出!D549="","",官網匯出!D549)</f>
        <v/>
      </c>
      <c r="K549" s="3" t="str">
        <f>IF(官網匯出!E549="","",官網匯出!E549)</f>
        <v/>
      </c>
      <c r="L549" s="1" t="str">
        <f>IF(官網匯出!F549="","",官網匯出!F549)</f>
        <v/>
      </c>
      <c r="M549" s="1" t="str">
        <f>IF(官網匯出!G549="","",官網匯出!G549)</f>
        <v/>
      </c>
      <c r="N549" s="1" t="str">
        <f>IF(官網匯出!H549="","",官網匯出!H549)</f>
        <v/>
      </c>
      <c r="P549" s="1" t="str">
        <f>IF(官網匯出!J549="","",RIGHT(官網匯出!J549,LEN(官網匯出!J549)-2))</f>
        <v/>
      </c>
      <c r="Q549" s="1" t="str">
        <f>IF(官網匯出!K549="","",官網匯出!K549)</f>
        <v/>
      </c>
      <c r="R549" s="1" t="str">
        <f>IF(官網匯出!L549="","",官網匯出!L549)</f>
        <v/>
      </c>
      <c r="S549" s="1" t="str">
        <f>IF(官網匯出!M549="","",官網匯出!M549)</f>
        <v/>
      </c>
      <c r="T549" s="1" t="str">
        <f>IF(官網匯出!N549="","",官網匯出!N549)</f>
        <v/>
      </c>
      <c r="U549" s="1" t="str">
        <f>IF(官網匯出!O549="","",官網匯出!O549)</f>
        <v/>
      </c>
      <c r="V549" s="1" t="str">
        <f>IF(官網匯出!P549="",IF(G549="","",0),官網匯出!P549)</f>
        <v/>
      </c>
      <c r="W549" s="1" t="str">
        <f>IF(官網匯出!Q549="",IF(G549="","",0),官網匯出!Q549)</f>
        <v/>
      </c>
      <c r="X549" s="1" t="str">
        <f>IF(官網匯出!R549="","",官網匯出!R549)</f>
        <v/>
      </c>
      <c r="Y549" s="1" t="str">
        <f>IF(官網匯出!S549="","",官網匯出!S549)</f>
        <v/>
      </c>
      <c r="Z549" s="1" t="str">
        <f>IF(G549="","",官網匯出!T549)</f>
        <v/>
      </c>
      <c r="AA549" s="1" t="str">
        <f>IF(G549="","",官網匯出!AK549)</f>
        <v/>
      </c>
      <c r="AB549" s="1" t="str">
        <f>IF(G549="","",IF(官網匯出!V549="","",官網匯出!V549))</f>
        <v/>
      </c>
      <c r="AJ549" s="1" t="str">
        <f>IF(G549="","",IF(官網匯出!AE549="","",官網匯出!AE549))</f>
        <v/>
      </c>
      <c r="AK549" s="1" t="str">
        <f>IF(G549="","",IF(官網匯出!AD549="","",官網匯出!AD549))</f>
        <v/>
      </c>
      <c r="AL549" s="1" t="str">
        <f t="shared" si="101"/>
        <v>0</v>
      </c>
      <c r="AM549" s="1" t="str">
        <f>IF(官網匯出!AG549="","",官網匯出!AG549)</f>
        <v/>
      </c>
      <c r="AN549" s="1" t="str">
        <f>IF(G549="","",IF(官網匯出!AH549="","",官網匯出!AH549))</f>
        <v/>
      </c>
      <c r="AO549" s="14" t="str">
        <f t="shared" si="102"/>
        <v/>
      </c>
      <c r="AP549" s="14" t="str">
        <f t="shared" si="103"/>
        <v>1</v>
      </c>
      <c r="AQ549" s="14" t="str">
        <f t="shared" si="104"/>
        <v>0</v>
      </c>
      <c r="AR549" s="1" t="str">
        <f t="shared" si="105"/>
        <v/>
      </c>
      <c r="AS549" s="1" t="str">
        <f t="shared" si="106"/>
        <v/>
      </c>
      <c r="AT549" s="1" t="str">
        <f t="shared" si="107"/>
        <v/>
      </c>
      <c r="AU549" s="1" t="str">
        <f t="shared" si="98"/>
        <v/>
      </c>
      <c r="AV549" s="1" t="e">
        <f>IF(VLOOKUP(G549,官網匯出!A:AQ,42,FALSE)="","[黃金盾官網]",VLOOKUP(G549,官網匯出!A:AQ,42,FALSE))</f>
        <v>#N/A</v>
      </c>
      <c r="AW549" s="1" t="e">
        <f>IF(LEFT(VLOOKUP(G549,官網匯出!A:AS,43,FALSE),2)="","web",LEFT(VLOOKUP(G549,官網匯出!A:AS,43,FALSE),2))</f>
        <v>#N/A</v>
      </c>
      <c r="AX549" s="1" t="str">
        <f t="shared" si="108"/>
        <v>O</v>
      </c>
    </row>
    <row r="550" spans="1:50">
      <c r="A550" s="1" t="str">
        <f>IF(G550="","",VLOOKUP(官網轉換!AW550,團名!A:B,2,FALSE))</f>
        <v/>
      </c>
      <c r="B550" s="1" t="str">
        <f>IF(G550="","",IF(LEFT(VLOOKUP(G550,官網匯出!A:AQ,43,0),2)="wf",VLOOKUP(VLOOKUP(G550,官網匯出!A:AQ,43,0),團名!$I$1:$K$12,2,FALSE),"N0071"))</f>
        <v/>
      </c>
      <c r="C550" s="1" t="str">
        <f>IFERROR(VLOOKUP(官網匯出!D550,團名!E:G,3,FALSE),"")</f>
        <v/>
      </c>
      <c r="D550" s="1" t="str">
        <f t="shared" si="99"/>
        <v/>
      </c>
      <c r="E550" s="1" t="str">
        <f t="shared" si="100"/>
        <v/>
      </c>
      <c r="F550" s="1" t="str">
        <f>IF(官網匯出!F550="已付款","","B0012")</f>
        <v>B0012</v>
      </c>
      <c r="G550" s="1" t="str">
        <f>IF(官網匯出!A550="","",官網匯出!A550)</f>
        <v/>
      </c>
      <c r="H550" s="3" t="str">
        <f>IF(官網匯出!B550="","",官網匯出!B550)</f>
        <v/>
      </c>
      <c r="I550" s="1" t="str">
        <f>IF(官網匯出!C550="","",官網匯出!C550)</f>
        <v/>
      </c>
      <c r="J550" s="1" t="str">
        <f>IF(官網匯出!D550="","",官網匯出!D550)</f>
        <v/>
      </c>
      <c r="K550" s="3" t="str">
        <f>IF(官網匯出!E550="","",官網匯出!E550)</f>
        <v/>
      </c>
      <c r="L550" s="1" t="str">
        <f>IF(官網匯出!F550="","",官網匯出!F550)</f>
        <v/>
      </c>
      <c r="M550" s="1" t="str">
        <f>IF(官網匯出!G550="","",官網匯出!G550)</f>
        <v/>
      </c>
      <c r="N550" s="1" t="str">
        <f>IF(官網匯出!H550="","",官網匯出!H550)</f>
        <v/>
      </c>
      <c r="P550" s="1" t="str">
        <f>IF(官網匯出!J550="","",RIGHT(官網匯出!J550,LEN(官網匯出!J550)-2))</f>
        <v/>
      </c>
      <c r="Q550" s="1" t="str">
        <f>IF(官網匯出!K550="","",官網匯出!K550)</f>
        <v/>
      </c>
      <c r="R550" s="1" t="str">
        <f>IF(官網匯出!L550="","",官網匯出!L550)</f>
        <v/>
      </c>
      <c r="S550" s="1" t="str">
        <f>IF(官網匯出!M550="","",官網匯出!M550)</f>
        <v/>
      </c>
      <c r="T550" s="1" t="str">
        <f>IF(官網匯出!N550="","",官網匯出!N550)</f>
        <v/>
      </c>
      <c r="U550" s="1" t="str">
        <f>IF(官網匯出!O550="","",官網匯出!O550)</f>
        <v/>
      </c>
      <c r="V550" s="1" t="str">
        <f>IF(官網匯出!P550="",IF(G550="","",0),官網匯出!P550)</f>
        <v/>
      </c>
      <c r="W550" s="1" t="str">
        <f>IF(官網匯出!Q550="",IF(G550="","",0),官網匯出!Q550)</f>
        <v/>
      </c>
      <c r="X550" s="1" t="str">
        <f>IF(官網匯出!R550="","",官網匯出!R550)</f>
        <v/>
      </c>
      <c r="Y550" s="1" t="str">
        <f>IF(官網匯出!S550="","",官網匯出!S550)</f>
        <v/>
      </c>
      <c r="Z550" s="1" t="str">
        <f>IF(G550="","",官網匯出!T550)</f>
        <v/>
      </c>
      <c r="AA550" s="1" t="str">
        <f>IF(G550="","",官網匯出!AK550)</f>
        <v/>
      </c>
      <c r="AB550" s="1" t="str">
        <f>IF(G550="","",IF(官網匯出!V550="","",官網匯出!V550))</f>
        <v/>
      </c>
      <c r="AJ550" s="1" t="str">
        <f>IF(G550="","",IF(官網匯出!AE550="","",官網匯出!AE550))</f>
        <v/>
      </c>
      <c r="AK550" s="1" t="str">
        <f>IF(G550="","",IF(官網匯出!AD550="","",官網匯出!AD550))</f>
        <v/>
      </c>
      <c r="AL550" s="1" t="str">
        <f t="shared" si="101"/>
        <v>0</v>
      </c>
      <c r="AM550" s="1" t="str">
        <f>IF(官網匯出!AG550="","",官網匯出!AG550)</f>
        <v/>
      </c>
      <c r="AN550" s="1" t="str">
        <f>IF(G550="","",IF(官網匯出!AH550="","",官網匯出!AH550))</f>
        <v/>
      </c>
      <c r="AO550" s="14" t="str">
        <f t="shared" si="102"/>
        <v/>
      </c>
      <c r="AP550" s="14" t="str">
        <f t="shared" si="103"/>
        <v>1</v>
      </c>
      <c r="AQ550" s="14" t="str">
        <f t="shared" si="104"/>
        <v>0</v>
      </c>
      <c r="AR550" s="1" t="str">
        <f t="shared" si="105"/>
        <v/>
      </c>
      <c r="AS550" s="1" t="str">
        <f t="shared" si="106"/>
        <v/>
      </c>
      <c r="AT550" s="1" t="str">
        <f t="shared" si="107"/>
        <v/>
      </c>
      <c r="AU550" s="1" t="str">
        <f t="shared" si="98"/>
        <v/>
      </c>
      <c r="AV550" s="1" t="e">
        <f>IF(VLOOKUP(G550,官網匯出!A:AQ,42,FALSE)="","[黃金盾官網]",VLOOKUP(G550,官網匯出!A:AQ,42,FALSE))</f>
        <v>#N/A</v>
      </c>
      <c r="AW550" s="1" t="e">
        <f>IF(LEFT(VLOOKUP(G550,官網匯出!A:AS,43,FALSE),2)="","web",LEFT(VLOOKUP(G550,官網匯出!A:AS,43,FALSE),2))</f>
        <v>#N/A</v>
      </c>
      <c r="AX550" s="1" t="str">
        <f t="shared" si="108"/>
        <v>O</v>
      </c>
    </row>
    <row r="551" spans="1:50">
      <c r="A551" s="1" t="str">
        <f>IF(G551="","",VLOOKUP(官網轉換!AW551,團名!A:B,2,FALSE))</f>
        <v/>
      </c>
      <c r="B551" s="1" t="str">
        <f>IF(G551="","",IF(LEFT(VLOOKUP(G551,官網匯出!A:AQ,43,0),2)="wf",VLOOKUP(VLOOKUP(G551,官網匯出!A:AQ,43,0),團名!$I$1:$K$12,2,FALSE),"N0071"))</f>
        <v/>
      </c>
      <c r="C551" s="1" t="str">
        <f>IFERROR(VLOOKUP(官網匯出!D551,團名!E:G,3,FALSE),"")</f>
        <v/>
      </c>
      <c r="D551" s="1" t="str">
        <f t="shared" si="99"/>
        <v/>
      </c>
      <c r="E551" s="1" t="str">
        <f t="shared" si="100"/>
        <v/>
      </c>
      <c r="F551" s="1" t="str">
        <f>IF(官網匯出!F551="已付款","","B0012")</f>
        <v>B0012</v>
      </c>
      <c r="G551" s="1" t="str">
        <f>IF(官網匯出!A551="","",官網匯出!A551)</f>
        <v/>
      </c>
      <c r="H551" s="3" t="str">
        <f>IF(官網匯出!B551="","",官網匯出!B551)</f>
        <v/>
      </c>
      <c r="I551" s="1" t="str">
        <f>IF(官網匯出!C551="","",官網匯出!C551)</f>
        <v/>
      </c>
      <c r="J551" s="1" t="str">
        <f>IF(官網匯出!D551="","",官網匯出!D551)</f>
        <v/>
      </c>
      <c r="K551" s="3" t="str">
        <f>IF(官網匯出!E551="","",官網匯出!E551)</f>
        <v/>
      </c>
      <c r="L551" s="1" t="str">
        <f>IF(官網匯出!F551="","",官網匯出!F551)</f>
        <v/>
      </c>
      <c r="M551" s="1" t="str">
        <f>IF(官網匯出!G551="","",官網匯出!G551)</f>
        <v/>
      </c>
      <c r="N551" s="1" t="str">
        <f>IF(官網匯出!H551="","",官網匯出!H551)</f>
        <v/>
      </c>
      <c r="P551" s="1" t="str">
        <f>IF(官網匯出!J551="","",RIGHT(官網匯出!J551,LEN(官網匯出!J551)-2))</f>
        <v/>
      </c>
      <c r="Q551" s="1" t="str">
        <f>IF(官網匯出!K551="","",官網匯出!K551)</f>
        <v/>
      </c>
      <c r="R551" s="1" t="str">
        <f>IF(官網匯出!L551="","",官網匯出!L551)</f>
        <v/>
      </c>
      <c r="S551" s="1" t="str">
        <f>IF(官網匯出!M551="","",官網匯出!M551)</f>
        <v/>
      </c>
      <c r="T551" s="1" t="str">
        <f>IF(官網匯出!N551="","",官網匯出!N551)</f>
        <v/>
      </c>
      <c r="U551" s="1" t="str">
        <f>IF(官網匯出!O551="","",官網匯出!O551)</f>
        <v/>
      </c>
      <c r="V551" s="1" t="str">
        <f>IF(官網匯出!P551="",IF(G551="","",0),官網匯出!P551)</f>
        <v/>
      </c>
      <c r="W551" s="1" t="str">
        <f>IF(官網匯出!Q551="",IF(G551="","",0),官網匯出!Q551)</f>
        <v/>
      </c>
      <c r="X551" s="1" t="str">
        <f>IF(官網匯出!R551="","",官網匯出!R551)</f>
        <v/>
      </c>
      <c r="Y551" s="1" t="str">
        <f>IF(官網匯出!S551="","",官網匯出!S551)</f>
        <v/>
      </c>
      <c r="Z551" s="1" t="str">
        <f>IF(G551="","",官網匯出!T551)</f>
        <v/>
      </c>
      <c r="AA551" s="1" t="str">
        <f>IF(G551="","",官網匯出!AK551)</f>
        <v/>
      </c>
      <c r="AB551" s="1" t="str">
        <f>IF(G551="","",IF(官網匯出!V551="","",官網匯出!V551))</f>
        <v/>
      </c>
      <c r="AJ551" s="1" t="str">
        <f>IF(G551="","",IF(官網匯出!AE551="","",官網匯出!AE551))</f>
        <v/>
      </c>
      <c r="AK551" s="1" t="str">
        <f>IF(G551="","",IF(官網匯出!AD551="","",官網匯出!AD551))</f>
        <v/>
      </c>
      <c r="AL551" s="1" t="str">
        <f t="shared" si="101"/>
        <v>0</v>
      </c>
      <c r="AM551" s="1" t="str">
        <f>IF(官網匯出!AG551="","",官網匯出!AG551)</f>
        <v/>
      </c>
      <c r="AN551" s="1" t="str">
        <f>IF(G551="","",IF(官網匯出!AH551="","",官網匯出!AH551))</f>
        <v/>
      </c>
      <c r="AO551" s="14" t="str">
        <f t="shared" si="102"/>
        <v/>
      </c>
      <c r="AP551" s="14" t="str">
        <f t="shared" si="103"/>
        <v>1</v>
      </c>
      <c r="AQ551" s="14" t="str">
        <f t="shared" si="104"/>
        <v>0</v>
      </c>
      <c r="AR551" s="1" t="str">
        <f t="shared" si="105"/>
        <v/>
      </c>
      <c r="AS551" s="1" t="str">
        <f t="shared" si="106"/>
        <v/>
      </c>
      <c r="AT551" s="1" t="str">
        <f t="shared" si="107"/>
        <v/>
      </c>
      <c r="AU551" s="1" t="str">
        <f t="shared" si="98"/>
        <v/>
      </c>
      <c r="AV551" s="1" t="e">
        <f>IF(VLOOKUP(G551,官網匯出!A:AQ,42,FALSE)="","[黃金盾官網]",VLOOKUP(G551,官網匯出!A:AQ,42,FALSE))</f>
        <v>#N/A</v>
      </c>
      <c r="AW551" s="1" t="e">
        <f>IF(LEFT(VLOOKUP(G551,官網匯出!A:AS,43,FALSE),2)="","web",LEFT(VLOOKUP(G551,官網匯出!A:AS,43,FALSE),2))</f>
        <v>#N/A</v>
      </c>
      <c r="AX551" s="1" t="str">
        <f t="shared" si="108"/>
        <v>O</v>
      </c>
    </row>
    <row r="552" spans="1:50">
      <c r="A552" s="1" t="str">
        <f>IF(G552="","",VLOOKUP(官網轉換!AW552,團名!A:B,2,FALSE))</f>
        <v/>
      </c>
      <c r="B552" s="1" t="str">
        <f>IF(G552="","",IF(LEFT(VLOOKUP(G552,官網匯出!A:AQ,43,0),2)="wf",VLOOKUP(VLOOKUP(G552,官網匯出!A:AQ,43,0),團名!$I$1:$K$12,2,FALSE),"N0071"))</f>
        <v/>
      </c>
      <c r="C552" s="1" t="str">
        <f>IFERROR(VLOOKUP(官網匯出!D552,團名!E:G,3,FALSE),"")</f>
        <v/>
      </c>
      <c r="D552" s="1" t="str">
        <f t="shared" si="99"/>
        <v/>
      </c>
      <c r="E552" s="1" t="str">
        <f t="shared" si="100"/>
        <v/>
      </c>
      <c r="F552" s="1" t="str">
        <f>IF(官網匯出!F552="已付款","","B0012")</f>
        <v>B0012</v>
      </c>
      <c r="G552" s="1" t="str">
        <f>IF(官網匯出!A552="","",官網匯出!A552)</f>
        <v/>
      </c>
      <c r="H552" s="3" t="str">
        <f>IF(官網匯出!B552="","",官網匯出!B552)</f>
        <v/>
      </c>
      <c r="I552" s="1" t="str">
        <f>IF(官網匯出!C552="","",官網匯出!C552)</f>
        <v/>
      </c>
      <c r="J552" s="1" t="str">
        <f>IF(官網匯出!D552="","",官網匯出!D552)</f>
        <v/>
      </c>
      <c r="K552" s="3" t="str">
        <f>IF(官網匯出!E552="","",官網匯出!E552)</f>
        <v/>
      </c>
      <c r="L552" s="1" t="str">
        <f>IF(官網匯出!F552="","",官網匯出!F552)</f>
        <v/>
      </c>
      <c r="M552" s="1" t="str">
        <f>IF(官網匯出!G552="","",官網匯出!G552)</f>
        <v/>
      </c>
      <c r="N552" s="1" t="str">
        <f>IF(官網匯出!H552="","",官網匯出!H552)</f>
        <v/>
      </c>
      <c r="P552" s="1" t="str">
        <f>IF(官網匯出!J552="","",RIGHT(官網匯出!J552,LEN(官網匯出!J552)-2))</f>
        <v/>
      </c>
      <c r="Q552" s="1" t="str">
        <f>IF(官網匯出!K552="","",官網匯出!K552)</f>
        <v/>
      </c>
      <c r="R552" s="1" t="str">
        <f>IF(官網匯出!L552="","",官網匯出!L552)</f>
        <v/>
      </c>
      <c r="S552" s="1" t="str">
        <f>IF(官網匯出!M552="","",官網匯出!M552)</f>
        <v/>
      </c>
      <c r="T552" s="1" t="str">
        <f>IF(官網匯出!N552="","",官網匯出!N552)</f>
        <v/>
      </c>
      <c r="U552" s="1" t="str">
        <f>IF(官網匯出!O552="","",官網匯出!O552)</f>
        <v/>
      </c>
      <c r="V552" s="1" t="str">
        <f>IF(官網匯出!P552="",IF(G552="","",0),官網匯出!P552)</f>
        <v/>
      </c>
      <c r="W552" s="1" t="str">
        <f>IF(官網匯出!Q552="",IF(G552="","",0),官網匯出!Q552)</f>
        <v/>
      </c>
      <c r="X552" s="1" t="str">
        <f>IF(官網匯出!R552="","",官網匯出!R552)</f>
        <v/>
      </c>
      <c r="Y552" s="1" t="str">
        <f>IF(官網匯出!S552="","",官網匯出!S552)</f>
        <v/>
      </c>
      <c r="Z552" s="1" t="str">
        <f>IF(G552="","",官網匯出!T552)</f>
        <v/>
      </c>
      <c r="AA552" s="1" t="str">
        <f>IF(G552="","",官網匯出!AK552)</f>
        <v/>
      </c>
      <c r="AB552" s="1" t="str">
        <f>IF(G552="","",IF(官網匯出!V552="","",官網匯出!V552))</f>
        <v/>
      </c>
      <c r="AJ552" s="1" t="str">
        <f>IF(G552="","",IF(官網匯出!AE552="","",官網匯出!AE552))</f>
        <v/>
      </c>
      <c r="AK552" s="1" t="str">
        <f>IF(G552="","",IF(官網匯出!AD552="","",官網匯出!AD552))</f>
        <v/>
      </c>
      <c r="AL552" s="1" t="str">
        <f t="shared" si="101"/>
        <v>0</v>
      </c>
      <c r="AM552" s="1" t="str">
        <f>IF(官網匯出!AG552="","",官網匯出!AG552)</f>
        <v/>
      </c>
      <c r="AN552" s="1" t="str">
        <f>IF(G552="","",IF(官網匯出!AH552="","",官網匯出!AH552))</f>
        <v/>
      </c>
      <c r="AO552" s="14" t="str">
        <f t="shared" si="102"/>
        <v/>
      </c>
      <c r="AP552" s="14" t="str">
        <f t="shared" si="103"/>
        <v>1</v>
      </c>
      <c r="AQ552" s="14" t="str">
        <f t="shared" si="104"/>
        <v>0</v>
      </c>
      <c r="AR552" s="1" t="str">
        <f t="shared" si="105"/>
        <v/>
      </c>
      <c r="AS552" s="1" t="str">
        <f t="shared" si="106"/>
        <v/>
      </c>
      <c r="AT552" s="1" t="str">
        <f t="shared" si="107"/>
        <v/>
      </c>
      <c r="AU552" s="1" t="str">
        <f t="shared" si="98"/>
        <v/>
      </c>
      <c r="AV552" s="1" t="e">
        <f>IF(VLOOKUP(G552,官網匯出!A:AQ,42,FALSE)="","[黃金盾官網]",VLOOKUP(G552,官網匯出!A:AQ,42,FALSE))</f>
        <v>#N/A</v>
      </c>
      <c r="AW552" s="1" t="e">
        <f>IF(LEFT(VLOOKUP(G552,官網匯出!A:AS,43,FALSE),2)="","web",LEFT(VLOOKUP(G552,官網匯出!A:AS,43,FALSE),2))</f>
        <v>#N/A</v>
      </c>
      <c r="AX552" s="1" t="str">
        <f t="shared" si="108"/>
        <v>O</v>
      </c>
    </row>
    <row r="553" spans="1:50">
      <c r="A553" s="1" t="str">
        <f>IF(G553="","",VLOOKUP(官網轉換!AW553,團名!A:B,2,FALSE))</f>
        <v/>
      </c>
      <c r="B553" s="1" t="str">
        <f>IF(G553="","",IF(LEFT(VLOOKUP(G553,官網匯出!A:AQ,43,0),2)="wf",VLOOKUP(VLOOKUP(G553,官網匯出!A:AQ,43,0),團名!$I$1:$K$12,2,FALSE),"N0071"))</f>
        <v/>
      </c>
      <c r="C553" s="1" t="str">
        <f>IFERROR(VLOOKUP(官網匯出!D553,團名!E:G,3,FALSE),"")</f>
        <v/>
      </c>
      <c r="D553" s="1" t="str">
        <f t="shared" si="99"/>
        <v/>
      </c>
      <c r="E553" s="1" t="str">
        <f t="shared" si="100"/>
        <v/>
      </c>
      <c r="F553" s="1" t="str">
        <f>IF(官網匯出!F553="已付款","","B0012")</f>
        <v>B0012</v>
      </c>
      <c r="G553" s="1" t="str">
        <f>IF(官網匯出!A553="","",官網匯出!A553)</f>
        <v/>
      </c>
      <c r="H553" s="3" t="str">
        <f>IF(官網匯出!B553="","",官網匯出!B553)</f>
        <v/>
      </c>
      <c r="I553" s="1" t="str">
        <f>IF(官網匯出!C553="","",官網匯出!C553)</f>
        <v/>
      </c>
      <c r="J553" s="1" t="str">
        <f>IF(官網匯出!D553="","",官網匯出!D553)</f>
        <v/>
      </c>
      <c r="K553" s="3" t="str">
        <f>IF(官網匯出!E553="","",官網匯出!E553)</f>
        <v/>
      </c>
      <c r="L553" s="1" t="str">
        <f>IF(官網匯出!F553="","",官網匯出!F553)</f>
        <v/>
      </c>
      <c r="M553" s="1" t="str">
        <f>IF(官網匯出!G553="","",官網匯出!G553)</f>
        <v/>
      </c>
      <c r="N553" s="1" t="str">
        <f>IF(官網匯出!H553="","",官網匯出!H553)</f>
        <v/>
      </c>
      <c r="P553" s="1" t="str">
        <f>IF(官網匯出!J553="","",RIGHT(官網匯出!J553,LEN(官網匯出!J553)-2))</f>
        <v/>
      </c>
      <c r="Q553" s="1" t="str">
        <f>IF(官網匯出!K553="","",官網匯出!K553)</f>
        <v/>
      </c>
      <c r="R553" s="1" t="str">
        <f>IF(官網匯出!L553="","",官網匯出!L553)</f>
        <v/>
      </c>
      <c r="S553" s="1" t="str">
        <f>IF(官網匯出!M553="","",官網匯出!M553)</f>
        <v/>
      </c>
      <c r="T553" s="1" t="str">
        <f>IF(官網匯出!N553="","",官網匯出!N553)</f>
        <v/>
      </c>
      <c r="U553" s="1" t="str">
        <f>IF(官網匯出!O553="","",官網匯出!O553)</f>
        <v/>
      </c>
      <c r="V553" s="1" t="str">
        <f>IF(官網匯出!P553="",IF(G553="","",0),官網匯出!P553)</f>
        <v/>
      </c>
      <c r="W553" s="1" t="str">
        <f>IF(官網匯出!Q553="",IF(G553="","",0),官網匯出!Q553)</f>
        <v/>
      </c>
      <c r="X553" s="1" t="str">
        <f>IF(官網匯出!R553="","",官網匯出!R553)</f>
        <v/>
      </c>
      <c r="Y553" s="1" t="str">
        <f>IF(官網匯出!S553="","",官網匯出!S553)</f>
        <v/>
      </c>
      <c r="Z553" s="1" t="str">
        <f>IF(G553="","",官網匯出!T553)</f>
        <v/>
      </c>
      <c r="AA553" s="1" t="str">
        <f>IF(G553="","",官網匯出!AK553)</f>
        <v/>
      </c>
      <c r="AB553" s="1" t="str">
        <f>IF(G553="","",IF(官網匯出!V553="","",官網匯出!V553))</f>
        <v/>
      </c>
      <c r="AJ553" s="1" t="str">
        <f>IF(G553="","",IF(官網匯出!AE553="","",官網匯出!AE553))</f>
        <v/>
      </c>
      <c r="AK553" s="1" t="str">
        <f>IF(G553="","",IF(官網匯出!AD553="","",官網匯出!AD553))</f>
        <v/>
      </c>
      <c r="AL553" s="1" t="str">
        <f t="shared" si="101"/>
        <v>0</v>
      </c>
      <c r="AM553" s="1" t="str">
        <f>IF(官網匯出!AG553="","",官網匯出!AG553)</f>
        <v/>
      </c>
      <c r="AN553" s="1" t="str">
        <f>IF(G553="","",IF(官網匯出!AH553="","",官網匯出!AH553))</f>
        <v/>
      </c>
      <c r="AO553" s="14" t="str">
        <f t="shared" si="102"/>
        <v/>
      </c>
      <c r="AP553" s="14" t="str">
        <f t="shared" si="103"/>
        <v>1</v>
      </c>
      <c r="AQ553" s="14" t="str">
        <f t="shared" si="104"/>
        <v>0</v>
      </c>
      <c r="AR553" s="1" t="str">
        <f t="shared" si="105"/>
        <v/>
      </c>
      <c r="AS553" s="1" t="str">
        <f t="shared" si="106"/>
        <v/>
      </c>
      <c r="AT553" s="1" t="str">
        <f t="shared" si="107"/>
        <v/>
      </c>
      <c r="AU553" s="1" t="str">
        <f t="shared" si="98"/>
        <v/>
      </c>
      <c r="AV553" s="1" t="e">
        <f>IF(VLOOKUP(G553,官網匯出!A:AQ,42,FALSE)="","[黃金盾官網]",VLOOKUP(G553,官網匯出!A:AQ,42,FALSE))</f>
        <v>#N/A</v>
      </c>
      <c r="AW553" s="1" t="e">
        <f>IF(LEFT(VLOOKUP(G553,官網匯出!A:AS,43,FALSE),2)="","web",LEFT(VLOOKUP(G553,官網匯出!A:AS,43,FALSE),2))</f>
        <v>#N/A</v>
      </c>
      <c r="AX553" s="1" t="str">
        <f t="shared" si="108"/>
        <v>O</v>
      </c>
    </row>
    <row r="554" spans="1:50">
      <c r="A554" s="1" t="str">
        <f>IF(G554="","",VLOOKUP(官網轉換!AW554,團名!A:B,2,FALSE))</f>
        <v/>
      </c>
      <c r="B554" s="1" t="str">
        <f>IF(G554="","",IF(LEFT(VLOOKUP(G554,官網匯出!A:AQ,43,0),2)="wf",VLOOKUP(VLOOKUP(G554,官網匯出!A:AQ,43,0),團名!$I$1:$K$12,2,FALSE),"N0071"))</f>
        <v/>
      </c>
      <c r="C554" s="1" t="str">
        <f>IFERROR(VLOOKUP(官網匯出!D554,團名!E:G,3,FALSE),"")</f>
        <v/>
      </c>
      <c r="D554" s="1" t="str">
        <f t="shared" si="99"/>
        <v/>
      </c>
      <c r="E554" s="1" t="str">
        <f t="shared" si="100"/>
        <v/>
      </c>
      <c r="F554" s="1" t="str">
        <f>IF(官網匯出!F554="已付款","","B0012")</f>
        <v>B0012</v>
      </c>
      <c r="G554" s="1" t="str">
        <f>IF(官網匯出!A554="","",官網匯出!A554)</f>
        <v/>
      </c>
      <c r="H554" s="3" t="str">
        <f>IF(官網匯出!B554="","",官網匯出!B554)</f>
        <v/>
      </c>
      <c r="I554" s="1" t="str">
        <f>IF(官網匯出!C554="","",官網匯出!C554)</f>
        <v/>
      </c>
      <c r="J554" s="1" t="str">
        <f>IF(官網匯出!D554="","",官網匯出!D554)</f>
        <v/>
      </c>
      <c r="K554" s="3" t="str">
        <f>IF(官網匯出!E554="","",官網匯出!E554)</f>
        <v/>
      </c>
      <c r="L554" s="1" t="str">
        <f>IF(官網匯出!F554="","",官網匯出!F554)</f>
        <v/>
      </c>
      <c r="M554" s="1" t="str">
        <f>IF(官網匯出!G554="","",官網匯出!G554)</f>
        <v/>
      </c>
      <c r="N554" s="1" t="str">
        <f>IF(官網匯出!H554="","",官網匯出!H554)</f>
        <v/>
      </c>
      <c r="P554" s="1" t="str">
        <f>IF(官網匯出!J554="","",RIGHT(官網匯出!J554,LEN(官網匯出!J554)-2))</f>
        <v/>
      </c>
      <c r="Q554" s="1" t="str">
        <f>IF(官網匯出!K554="","",官網匯出!K554)</f>
        <v/>
      </c>
      <c r="R554" s="1" t="str">
        <f>IF(官網匯出!L554="","",官網匯出!L554)</f>
        <v/>
      </c>
      <c r="S554" s="1" t="str">
        <f>IF(官網匯出!M554="","",官網匯出!M554)</f>
        <v/>
      </c>
      <c r="T554" s="1" t="str">
        <f>IF(官網匯出!N554="","",官網匯出!N554)</f>
        <v/>
      </c>
      <c r="U554" s="1" t="str">
        <f>IF(官網匯出!O554="","",官網匯出!O554)</f>
        <v/>
      </c>
      <c r="V554" s="1" t="str">
        <f>IF(官網匯出!P554="",IF(G554="","",0),官網匯出!P554)</f>
        <v/>
      </c>
      <c r="W554" s="1" t="str">
        <f>IF(官網匯出!Q554="",IF(G554="","",0),官網匯出!Q554)</f>
        <v/>
      </c>
      <c r="X554" s="1" t="str">
        <f>IF(官網匯出!R554="","",官網匯出!R554)</f>
        <v/>
      </c>
      <c r="Y554" s="1" t="str">
        <f>IF(官網匯出!S554="","",官網匯出!S554)</f>
        <v/>
      </c>
      <c r="Z554" s="1" t="str">
        <f>IF(G554="","",官網匯出!T554)</f>
        <v/>
      </c>
      <c r="AA554" s="1" t="str">
        <f>IF(G554="","",官網匯出!AK554)</f>
        <v/>
      </c>
      <c r="AB554" s="1" t="str">
        <f>IF(G554="","",IF(官網匯出!V554="","",官網匯出!V554))</f>
        <v/>
      </c>
      <c r="AJ554" s="1" t="str">
        <f>IF(G554="","",IF(官網匯出!AE554="","",官網匯出!AE554))</f>
        <v/>
      </c>
      <c r="AK554" s="1" t="str">
        <f>IF(G554="","",IF(官網匯出!AD554="","",官網匯出!AD554))</f>
        <v/>
      </c>
      <c r="AL554" s="1" t="str">
        <f t="shared" si="101"/>
        <v>0</v>
      </c>
      <c r="AM554" s="1" t="str">
        <f>IF(官網匯出!AG554="","",官網匯出!AG554)</f>
        <v/>
      </c>
      <c r="AN554" s="1" t="str">
        <f>IF(G554="","",IF(官網匯出!AH554="","",官網匯出!AH554))</f>
        <v/>
      </c>
      <c r="AO554" s="14" t="str">
        <f t="shared" si="102"/>
        <v/>
      </c>
      <c r="AP554" s="14" t="str">
        <f t="shared" si="103"/>
        <v>1</v>
      </c>
      <c r="AQ554" s="14" t="str">
        <f t="shared" si="104"/>
        <v>0</v>
      </c>
      <c r="AR554" s="1" t="str">
        <f t="shared" si="105"/>
        <v/>
      </c>
      <c r="AS554" s="1" t="str">
        <f t="shared" si="106"/>
        <v/>
      </c>
      <c r="AT554" s="1" t="str">
        <f t="shared" si="107"/>
        <v/>
      </c>
      <c r="AU554" s="1" t="str">
        <f t="shared" si="98"/>
        <v/>
      </c>
      <c r="AV554" s="1" t="e">
        <f>IF(VLOOKUP(G554,官網匯出!A:AQ,42,FALSE)="","[黃金盾官網]",VLOOKUP(G554,官網匯出!A:AQ,42,FALSE))</f>
        <v>#N/A</v>
      </c>
      <c r="AW554" s="1" t="e">
        <f>IF(LEFT(VLOOKUP(G554,官網匯出!A:AS,43,FALSE),2)="","web",LEFT(VLOOKUP(G554,官網匯出!A:AS,43,FALSE),2))</f>
        <v>#N/A</v>
      </c>
      <c r="AX554" s="1" t="str">
        <f t="shared" si="108"/>
        <v>O</v>
      </c>
    </row>
    <row r="555" spans="1:50">
      <c r="A555" s="1" t="str">
        <f>IF(G555="","",VLOOKUP(官網轉換!AW555,團名!A:B,2,FALSE))</f>
        <v/>
      </c>
      <c r="B555" s="1" t="str">
        <f>IF(G555="","",IF(LEFT(VLOOKUP(G555,官網匯出!A:AQ,43,0),2)="wf",VLOOKUP(VLOOKUP(G555,官網匯出!A:AQ,43,0),團名!$I$1:$K$12,2,FALSE),"N0071"))</f>
        <v/>
      </c>
      <c r="C555" s="1" t="str">
        <f>IFERROR(VLOOKUP(官網匯出!D555,團名!E:G,3,FALSE),"")</f>
        <v/>
      </c>
      <c r="D555" s="1" t="str">
        <f t="shared" si="99"/>
        <v/>
      </c>
      <c r="E555" s="1" t="str">
        <f t="shared" si="100"/>
        <v/>
      </c>
      <c r="F555" s="1" t="str">
        <f>IF(官網匯出!F555="已付款","","B0012")</f>
        <v>B0012</v>
      </c>
      <c r="G555" s="1" t="str">
        <f>IF(官網匯出!A555="","",官網匯出!A555)</f>
        <v/>
      </c>
      <c r="H555" s="3" t="str">
        <f>IF(官網匯出!B555="","",官網匯出!B555)</f>
        <v/>
      </c>
      <c r="I555" s="1" t="str">
        <f>IF(官網匯出!C555="","",官網匯出!C555)</f>
        <v/>
      </c>
      <c r="J555" s="1" t="str">
        <f>IF(官網匯出!D555="","",官網匯出!D555)</f>
        <v/>
      </c>
      <c r="K555" s="3" t="str">
        <f>IF(官網匯出!E555="","",官網匯出!E555)</f>
        <v/>
      </c>
      <c r="L555" s="1" t="str">
        <f>IF(官網匯出!F555="","",官網匯出!F555)</f>
        <v/>
      </c>
      <c r="M555" s="1" t="str">
        <f>IF(官網匯出!G555="","",官網匯出!G555)</f>
        <v/>
      </c>
      <c r="N555" s="1" t="str">
        <f>IF(官網匯出!H555="","",官網匯出!H555)</f>
        <v/>
      </c>
      <c r="P555" s="1" t="str">
        <f>IF(官網匯出!J555="","",RIGHT(官網匯出!J555,LEN(官網匯出!J555)-2))</f>
        <v/>
      </c>
      <c r="Q555" s="1" t="str">
        <f>IF(官網匯出!K555="","",官網匯出!K555)</f>
        <v/>
      </c>
      <c r="R555" s="1" t="str">
        <f>IF(官網匯出!L555="","",官網匯出!L555)</f>
        <v/>
      </c>
      <c r="S555" s="1" t="str">
        <f>IF(官網匯出!M555="","",官網匯出!M555)</f>
        <v/>
      </c>
      <c r="T555" s="1" t="str">
        <f>IF(官網匯出!N555="","",官網匯出!N555)</f>
        <v/>
      </c>
      <c r="U555" s="1" t="str">
        <f>IF(官網匯出!O555="","",官網匯出!O555)</f>
        <v/>
      </c>
      <c r="V555" s="1" t="str">
        <f>IF(官網匯出!P555="",IF(G555="","",0),官網匯出!P555)</f>
        <v/>
      </c>
      <c r="W555" s="1" t="str">
        <f>IF(官網匯出!Q555="",IF(G555="","",0),官網匯出!Q555)</f>
        <v/>
      </c>
      <c r="X555" s="1" t="str">
        <f>IF(官網匯出!R555="","",官網匯出!R555)</f>
        <v/>
      </c>
      <c r="Y555" s="1" t="str">
        <f>IF(官網匯出!S555="","",官網匯出!S555)</f>
        <v/>
      </c>
      <c r="Z555" s="1" t="str">
        <f>IF(G555="","",官網匯出!T555)</f>
        <v/>
      </c>
      <c r="AA555" s="1" t="str">
        <f>IF(G555="","",官網匯出!AK555)</f>
        <v/>
      </c>
      <c r="AB555" s="1" t="str">
        <f>IF(G555="","",IF(官網匯出!V555="","",官網匯出!V555))</f>
        <v/>
      </c>
      <c r="AJ555" s="1" t="str">
        <f>IF(G555="","",IF(官網匯出!AE555="","",官網匯出!AE555))</f>
        <v/>
      </c>
      <c r="AK555" s="1" t="str">
        <f>IF(G555="","",IF(官網匯出!AD555="","",官網匯出!AD555))</f>
        <v/>
      </c>
      <c r="AL555" s="1" t="str">
        <f t="shared" si="101"/>
        <v>0</v>
      </c>
      <c r="AM555" s="1" t="str">
        <f>IF(官網匯出!AG555="","",官網匯出!AG555)</f>
        <v/>
      </c>
      <c r="AN555" s="1" t="str">
        <f>IF(G555="","",IF(官網匯出!AH555="","",官網匯出!AH555))</f>
        <v/>
      </c>
      <c r="AO555" s="14" t="str">
        <f t="shared" si="102"/>
        <v/>
      </c>
      <c r="AP555" s="14" t="str">
        <f t="shared" si="103"/>
        <v>1</v>
      </c>
      <c r="AQ555" s="14" t="str">
        <f t="shared" si="104"/>
        <v>0</v>
      </c>
      <c r="AR555" s="1" t="str">
        <f t="shared" si="105"/>
        <v/>
      </c>
      <c r="AS555" s="1" t="str">
        <f t="shared" si="106"/>
        <v/>
      </c>
      <c r="AT555" s="1" t="str">
        <f t="shared" si="107"/>
        <v/>
      </c>
      <c r="AU555" s="1" t="str">
        <f t="shared" si="98"/>
        <v/>
      </c>
      <c r="AV555" s="1" t="e">
        <f>IF(VLOOKUP(G555,官網匯出!A:AQ,42,FALSE)="","[黃金盾官網]",VLOOKUP(G555,官網匯出!A:AQ,42,FALSE))</f>
        <v>#N/A</v>
      </c>
      <c r="AW555" s="1" t="e">
        <f>IF(LEFT(VLOOKUP(G555,官網匯出!A:AS,43,FALSE),2)="","web",LEFT(VLOOKUP(G555,官網匯出!A:AS,43,FALSE),2))</f>
        <v>#N/A</v>
      </c>
      <c r="AX555" s="1" t="str">
        <f t="shared" si="108"/>
        <v>O</v>
      </c>
    </row>
    <row r="556" spans="1:50">
      <c r="A556" s="1" t="str">
        <f>IF(G556="","",VLOOKUP(官網轉換!AW556,團名!A:B,2,FALSE))</f>
        <v/>
      </c>
      <c r="B556" s="1" t="str">
        <f>IF(G556="","",IF(LEFT(VLOOKUP(G556,官網匯出!A:AQ,43,0),2)="wf",VLOOKUP(VLOOKUP(G556,官網匯出!A:AQ,43,0),團名!$I$1:$K$12,2,FALSE),"N0071"))</f>
        <v/>
      </c>
      <c r="C556" s="1" t="str">
        <f>IFERROR(VLOOKUP(官網匯出!D556,團名!E:G,3,FALSE),"")</f>
        <v/>
      </c>
      <c r="D556" s="1" t="str">
        <f t="shared" si="99"/>
        <v/>
      </c>
      <c r="E556" s="1" t="str">
        <f t="shared" si="100"/>
        <v/>
      </c>
      <c r="F556" s="1" t="str">
        <f>IF(官網匯出!F556="已付款","","B0012")</f>
        <v>B0012</v>
      </c>
      <c r="G556" s="1" t="str">
        <f>IF(官網匯出!A556="","",官網匯出!A556)</f>
        <v/>
      </c>
      <c r="H556" s="3" t="str">
        <f>IF(官網匯出!B556="","",官網匯出!B556)</f>
        <v/>
      </c>
      <c r="I556" s="1" t="str">
        <f>IF(官網匯出!C556="","",官網匯出!C556)</f>
        <v/>
      </c>
      <c r="J556" s="1" t="str">
        <f>IF(官網匯出!D556="","",官網匯出!D556)</f>
        <v/>
      </c>
      <c r="K556" s="3" t="str">
        <f>IF(官網匯出!E556="","",官網匯出!E556)</f>
        <v/>
      </c>
      <c r="L556" s="1" t="str">
        <f>IF(官網匯出!F556="","",官網匯出!F556)</f>
        <v/>
      </c>
      <c r="M556" s="1" t="str">
        <f>IF(官網匯出!G556="","",官網匯出!G556)</f>
        <v/>
      </c>
      <c r="N556" s="1" t="str">
        <f>IF(官網匯出!H556="","",官網匯出!H556)</f>
        <v/>
      </c>
      <c r="P556" s="1" t="str">
        <f>IF(官網匯出!J556="","",RIGHT(官網匯出!J556,LEN(官網匯出!J556)-2))</f>
        <v/>
      </c>
      <c r="Q556" s="1" t="str">
        <f>IF(官網匯出!K556="","",官網匯出!K556)</f>
        <v/>
      </c>
      <c r="R556" s="1" t="str">
        <f>IF(官網匯出!L556="","",官網匯出!L556)</f>
        <v/>
      </c>
      <c r="S556" s="1" t="str">
        <f>IF(官網匯出!M556="","",官網匯出!M556)</f>
        <v/>
      </c>
      <c r="T556" s="1" t="str">
        <f>IF(官網匯出!N556="","",官網匯出!N556)</f>
        <v/>
      </c>
      <c r="U556" s="1" t="str">
        <f>IF(官網匯出!O556="","",官網匯出!O556)</f>
        <v/>
      </c>
      <c r="V556" s="1" t="str">
        <f>IF(官網匯出!P556="",IF(G556="","",0),官網匯出!P556)</f>
        <v/>
      </c>
      <c r="W556" s="1" t="str">
        <f>IF(官網匯出!Q556="",IF(G556="","",0),官網匯出!Q556)</f>
        <v/>
      </c>
      <c r="X556" s="1" t="str">
        <f>IF(官網匯出!R556="","",官網匯出!R556)</f>
        <v/>
      </c>
      <c r="Y556" s="1" t="str">
        <f>IF(官網匯出!S556="","",官網匯出!S556)</f>
        <v/>
      </c>
      <c r="Z556" s="1" t="str">
        <f>IF(G556="","",官網匯出!T556)</f>
        <v/>
      </c>
      <c r="AA556" s="1" t="str">
        <f>IF(G556="","",官網匯出!AK556)</f>
        <v/>
      </c>
      <c r="AB556" s="1" t="str">
        <f>IF(G556="","",IF(官網匯出!V556="","",官網匯出!V556))</f>
        <v/>
      </c>
      <c r="AJ556" s="1" t="str">
        <f>IF(G556="","",IF(官網匯出!AE556="","",官網匯出!AE556))</f>
        <v/>
      </c>
      <c r="AK556" s="1" t="str">
        <f>IF(G556="","",IF(官網匯出!AD556="","",官網匯出!AD556))</f>
        <v/>
      </c>
      <c r="AL556" s="1" t="str">
        <f t="shared" si="101"/>
        <v>0</v>
      </c>
      <c r="AM556" s="1" t="str">
        <f>IF(官網匯出!AG556="","",官網匯出!AG556)</f>
        <v/>
      </c>
      <c r="AN556" s="1" t="str">
        <f>IF(G556="","",IF(官網匯出!AH556="","",官網匯出!AH556))</f>
        <v/>
      </c>
      <c r="AO556" s="14" t="str">
        <f t="shared" si="102"/>
        <v/>
      </c>
      <c r="AP556" s="14" t="str">
        <f t="shared" si="103"/>
        <v>1</v>
      </c>
      <c r="AQ556" s="14" t="str">
        <f t="shared" si="104"/>
        <v>0</v>
      </c>
      <c r="AR556" s="1" t="str">
        <f t="shared" si="105"/>
        <v/>
      </c>
      <c r="AS556" s="1" t="str">
        <f t="shared" si="106"/>
        <v/>
      </c>
      <c r="AT556" s="1" t="str">
        <f t="shared" si="107"/>
        <v/>
      </c>
      <c r="AU556" s="1" t="str">
        <f t="shared" si="98"/>
        <v/>
      </c>
      <c r="AV556" s="1" t="e">
        <f>IF(VLOOKUP(G556,官網匯出!A:AQ,42,FALSE)="","[黃金盾官網]",VLOOKUP(G556,官網匯出!A:AQ,42,FALSE))</f>
        <v>#N/A</v>
      </c>
      <c r="AW556" s="1" t="e">
        <f>IF(LEFT(VLOOKUP(G556,官網匯出!A:AS,43,FALSE),2)="","web",LEFT(VLOOKUP(G556,官網匯出!A:AS,43,FALSE),2))</f>
        <v>#N/A</v>
      </c>
      <c r="AX556" s="1" t="str">
        <f t="shared" si="108"/>
        <v>O</v>
      </c>
    </row>
    <row r="557" spans="1:50">
      <c r="A557" s="1" t="str">
        <f>IF(G557="","",VLOOKUP(官網轉換!AW557,團名!A:B,2,FALSE))</f>
        <v/>
      </c>
      <c r="B557" s="1" t="str">
        <f>IF(G557="","",IF(LEFT(VLOOKUP(G557,官網匯出!A:AQ,43,0),2)="wf",VLOOKUP(VLOOKUP(G557,官網匯出!A:AQ,43,0),團名!$I$1:$K$12,2,FALSE),"N0071"))</f>
        <v/>
      </c>
      <c r="C557" s="1" t="str">
        <f>IFERROR(VLOOKUP(官網匯出!D557,團名!E:G,3,FALSE),"")</f>
        <v/>
      </c>
      <c r="D557" s="1" t="str">
        <f t="shared" si="99"/>
        <v/>
      </c>
      <c r="E557" s="1" t="str">
        <f t="shared" si="100"/>
        <v/>
      </c>
      <c r="F557" s="1" t="str">
        <f>IF(官網匯出!F557="已付款","","B0012")</f>
        <v>B0012</v>
      </c>
      <c r="G557" s="1" t="str">
        <f>IF(官網匯出!A557="","",官網匯出!A557)</f>
        <v/>
      </c>
      <c r="H557" s="3" t="str">
        <f>IF(官網匯出!B557="","",官網匯出!B557)</f>
        <v/>
      </c>
      <c r="I557" s="1" t="str">
        <f>IF(官網匯出!C557="","",官網匯出!C557)</f>
        <v/>
      </c>
      <c r="J557" s="1" t="str">
        <f>IF(官網匯出!D557="","",官網匯出!D557)</f>
        <v/>
      </c>
      <c r="K557" s="3" t="str">
        <f>IF(官網匯出!E557="","",官網匯出!E557)</f>
        <v/>
      </c>
      <c r="L557" s="1" t="str">
        <f>IF(官網匯出!F557="","",官網匯出!F557)</f>
        <v/>
      </c>
      <c r="M557" s="1" t="str">
        <f>IF(官網匯出!G557="","",官網匯出!G557)</f>
        <v/>
      </c>
      <c r="N557" s="1" t="str">
        <f>IF(官網匯出!H557="","",官網匯出!H557)</f>
        <v/>
      </c>
      <c r="P557" s="1" t="str">
        <f>IF(官網匯出!J557="","",RIGHT(官網匯出!J557,LEN(官網匯出!J557)-2))</f>
        <v/>
      </c>
      <c r="Q557" s="1" t="str">
        <f>IF(官網匯出!K557="","",官網匯出!K557)</f>
        <v/>
      </c>
      <c r="R557" s="1" t="str">
        <f>IF(官網匯出!L557="","",官網匯出!L557)</f>
        <v/>
      </c>
      <c r="S557" s="1" t="str">
        <f>IF(官網匯出!M557="","",官網匯出!M557)</f>
        <v/>
      </c>
      <c r="T557" s="1" t="str">
        <f>IF(官網匯出!N557="","",官網匯出!N557)</f>
        <v/>
      </c>
      <c r="U557" s="1" t="str">
        <f>IF(官網匯出!O557="","",官網匯出!O557)</f>
        <v/>
      </c>
      <c r="V557" s="1" t="str">
        <f>IF(官網匯出!P557="",IF(G557="","",0),官網匯出!P557)</f>
        <v/>
      </c>
      <c r="W557" s="1" t="str">
        <f>IF(官網匯出!Q557="",IF(G557="","",0),官網匯出!Q557)</f>
        <v/>
      </c>
      <c r="X557" s="1" t="str">
        <f>IF(官網匯出!R557="","",官網匯出!R557)</f>
        <v/>
      </c>
      <c r="Y557" s="1" t="str">
        <f>IF(官網匯出!S557="","",官網匯出!S557)</f>
        <v/>
      </c>
      <c r="Z557" s="1" t="str">
        <f>IF(G557="","",官網匯出!T557)</f>
        <v/>
      </c>
      <c r="AA557" s="1" t="str">
        <f>IF(G557="","",官網匯出!AK557)</f>
        <v/>
      </c>
      <c r="AB557" s="1" t="str">
        <f>IF(G557="","",IF(官網匯出!V557="","",官網匯出!V557))</f>
        <v/>
      </c>
      <c r="AJ557" s="1" t="str">
        <f>IF(G557="","",IF(官網匯出!AE557="","",官網匯出!AE557))</f>
        <v/>
      </c>
      <c r="AK557" s="1" t="str">
        <f>IF(G557="","",IF(官網匯出!AD557="","",官網匯出!AD557))</f>
        <v/>
      </c>
      <c r="AL557" s="1" t="str">
        <f t="shared" si="101"/>
        <v>0</v>
      </c>
      <c r="AM557" s="1" t="str">
        <f>IF(官網匯出!AG557="","",官網匯出!AG557)</f>
        <v/>
      </c>
      <c r="AN557" s="1" t="str">
        <f>IF(G557="","",IF(官網匯出!AH557="","",官網匯出!AH557))</f>
        <v/>
      </c>
      <c r="AO557" s="14" t="str">
        <f t="shared" si="102"/>
        <v/>
      </c>
      <c r="AP557" s="14" t="str">
        <f t="shared" si="103"/>
        <v>1</v>
      </c>
      <c r="AQ557" s="14" t="str">
        <f t="shared" si="104"/>
        <v>0</v>
      </c>
      <c r="AR557" s="1" t="str">
        <f t="shared" si="105"/>
        <v/>
      </c>
      <c r="AS557" s="1" t="str">
        <f t="shared" si="106"/>
        <v/>
      </c>
      <c r="AT557" s="1" t="str">
        <f t="shared" si="107"/>
        <v/>
      </c>
      <c r="AU557" s="1" t="str">
        <f t="shared" si="98"/>
        <v/>
      </c>
      <c r="AV557" s="1" t="e">
        <f>IF(VLOOKUP(G557,官網匯出!A:AQ,42,FALSE)="","[黃金盾官網]",VLOOKUP(G557,官網匯出!A:AQ,42,FALSE))</f>
        <v>#N/A</v>
      </c>
      <c r="AW557" s="1" t="e">
        <f>IF(LEFT(VLOOKUP(G557,官網匯出!A:AS,43,FALSE),2)="","web",LEFT(VLOOKUP(G557,官網匯出!A:AS,43,FALSE),2))</f>
        <v>#N/A</v>
      </c>
      <c r="AX557" s="1" t="str">
        <f t="shared" si="108"/>
        <v>O</v>
      </c>
    </row>
    <row r="558" spans="1:50">
      <c r="A558" s="1" t="str">
        <f>IF(G558="","",VLOOKUP(官網轉換!AW558,團名!A:B,2,FALSE))</f>
        <v/>
      </c>
      <c r="B558" s="1" t="str">
        <f>IF(G558="","",IF(LEFT(VLOOKUP(G558,官網匯出!A:AQ,43,0),2)="wf",VLOOKUP(VLOOKUP(G558,官網匯出!A:AQ,43,0),團名!$I$1:$K$12,2,FALSE),"N0071"))</f>
        <v/>
      </c>
      <c r="C558" s="1" t="str">
        <f>IFERROR(VLOOKUP(官網匯出!D558,團名!E:G,3,FALSE),"")</f>
        <v/>
      </c>
      <c r="D558" s="1" t="str">
        <f t="shared" si="99"/>
        <v/>
      </c>
      <c r="E558" s="1" t="str">
        <f t="shared" si="100"/>
        <v/>
      </c>
      <c r="F558" s="1" t="str">
        <f>IF(官網匯出!F558="已付款","","B0012")</f>
        <v>B0012</v>
      </c>
      <c r="G558" s="1" t="str">
        <f>IF(官網匯出!A558="","",官網匯出!A558)</f>
        <v/>
      </c>
      <c r="H558" s="3" t="str">
        <f>IF(官網匯出!B558="","",官網匯出!B558)</f>
        <v/>
      </c>
      <c r="I558" s="1" t="str">
        <f>IF(官網匯出!C558="","",官網匯出!C558)</f>
        <v/>
      </c>
      <c r="J558" s="1" t="str">
        <f>IF(官網匯出!D558="","",官網匯出!D558)</f>
        <v/>
      </c>
      <c r="K558" s="3" t="str">
        <f>IF(官網匯出!E558="","",官網匯出!E558)</f>
        <v/>
      </c>
      <c r="L558" s="1" t="str">
        <f>IF(官網匯出!F558="","",官網匯出!F558)</f>
        <v/>
      </c>
      <c r="M558" s="1" t="str">
        <f>IF(官網匯出!G558="","",官網匯出!G558)</f>
        <v/>
      </c>
      <c r="N558" s="1" t="str">
        <f>IF(官網匯出!H558="","",官網匯出!H558)</f>
        <v/>
      </c>
      <c r="P558" s="1" t="str">
        <f>IF(官網匯出!J558="","",RIGHT(官網匯出!J558,LEN(官網匯出!J558)-2))</f>
        <v/>
      </c>
      <c r="Q558" s="1" t="str">
        <f>IF(官網匯出!K558="","",官網匯出!K558)</f>
        <v/>
      </c>
      <c r="R558" s="1" t="str">
        <f>IF(官網匯出!L558="","",官網匯出!L558)</f>
        <v/>
      </c>
      <c r="S558" s="1" t="str">
        <f>IF(官網匯出!M558="","",官網匯出!M558)</f>
        <v/>
      </c>
      <c r="T558" s="1" t="str">
        <f>IF(官網匯出!N558="","",官網匯出!N558)</f>
        <v/>
      </c>
      <c r="U558" s="1" t="str">
        <f>IF(官網匯出!O558="","",官網匯出!O558)</f>
        <v/>
      </c>
      <c r="V558" s="1" t="str">
        <f>IF(官網匯出!P558="",IF(G558="","",0),官網匯出!P558)</f>
        <v/>
      </c>
      <c r="W558" s="1" t="str">
        <f>IF(官網匯出!Q558="",IF(G558="","",0),官網匯出!Q558)</f>
        <v/>
      </c>
      <c r="X558" s="1" t="str">
        <f>IF(官網匯出!R558="","",官網匯出!R558)</f>
        <v/>
      </c>
      <c r="Y558" s="1" t="str">
        <f>IF(官網匯出!S558="","",官網匯出!S558)</f>
        <v/>
      </c>
      <c r="Z558" s="1" t="str">
        <f>IF(G558="","",官網匯出!T558)</f>
        <v/>
      </c>
      <c r="AA558" s="1" t="str">
        <f>IF(G558="","",官網匯出!AK558)</f>
        <v/>
      </c>
      <c r="AB558" s="1" t="str">
        <f>IF(G558="","",IF(官網匯出!V558="","",官網匯出!V558))</f>
        <v/>
      </c>
      <c r="AJ558" s="1" t="str">
        <f>IF(G558="","",IF(官網匯出!AE558="","",官網匯出!AE558))</f>
        <v/>
      </c>
      <c r="AK558" s="1" t="str">
        <f>IF(G558="","",IF(官網匯出!AD558="","",官網匯出!AD558))</f>
        <v/>
      </c>
      <c r="AL558" s="1" t="str">
        <f t="shared" si="101"/>
        <v>0</v>
      </c>
      <c r="AM558" s="1" t="str">
        <f>IF(官網匯出!AG558="","",官網匯出!AG558)</f>
        <v/>
      </c>
      <c r="AN558" s="1" t="str">
        <f>IF(G558="","",IF(官網匯出!AH558="","",官網匯出!AH558))</f>
        <v/>
      </c>
      <c r="AO558" s="14" t="str">
        <f t="shared" si="102"/>
        <v/>
      </c>
      <c r="AP558" s="14" t="str">
        <f t="shared" si="103"/>
        <v>1</v>
      </c>
      <c r="AQ558" s="14" t="str">
        <f t="shared" si="104"/>
        <v>0</v>
      </c>
      <c r="AR558" s="1" t="str">
        <f t="shared" si="105"/>
        <v/>
      </c>
      <c r="AS558" s="1" t="str">
        <f t="shared" si="106"/>
        <v/>
      </c>
      <c r="AT558" s="1" t="str">
        <f t="shared" si="107"/>
        <v/>
      </c>
      <c r="AU558" s="1" t="str">
        <f t="shared" si="98"/>
        <v/>
      </c>
      <c r="AV558" s="1" t="e">
        <f>IF(VLOOKUP(G558,官網匯出!A:AQ,42,FALSE)="","[黃金盾官網]",VLOOKUP(G558,官網匯出!A:AQ,42,FALSE))</f>
        <v>#N/A</v>
      </c>
      <c r="AW558" s="1" t="e">
        <f>IF(LEFT(VLOOKUP(G558,官網匯出!A:AS,43,FALSE),2)="","web",LEFT(VLOOKUP(G558,官網匯出!A:AS,43,FALSE),2))</f>
        <v>#N/A</v>
      </c>
      <c r="AX558" s="1" t="str">
        <f t="shared" si="108"/>
        <v>O</v>
      </c>
    </row>
    <row r="559" spans="1:50">
      <c r="A559" s="1" t="str">
        <f>IF(G559="","",VLOOKUP(官網轉換!AW559,團名!A:B,2,FALSE))</f>
        <v/>
      </c>
      <c r="B559" s="1" t="str">
        <f>IF(G559="","",IF(LEFT(VLOOKUP(G559,官網匯出!A:AQ,43,0),2)="wf",VLOOKUP(VLOOKUP(G559,官網匯出!A:AQ,43,0),團名!$I$1:$K$12,2,FALSE),"N0071"))</f>
        <v/>
      </c>
      <c r="C559" s="1" t="str">
        <f>IFERROR(VLOOKUP(官網匯出!D559,團名!E:G,3,FALSE),"")</f>
        <v/>
      </c>
      <c r="D559" s="1" t="str">
        <f t="shared" si="99"/>
        <v/>
      </c>
      <c r="E559" s="1" t="str">
        <f t="shared" si="100"/>
        <v/>
      </c>
      <c r="F559" s="1" t="str">
        <f>IF(官網匯出!F559="已付款","","B0012")</f>
        <v>B0012</v>
      </c>
      <c r="G559" s="1" t="str">
        <f>IF(官網匯出!A559="","",官網匯出!A559)</f>
        <v/>
      </c>
      <c r="H559" s="3" t="str">
        <f>IF(官網匯出!B559="","",官網匯出!B559)</f>
        <v/>
      </c>
      <c r="I559" s="1" t="str">
        <f>IF(官網匯出!C559="","",官網匯出!C559)</f>
        <v/>
      </c>
      <c r="J559" s="1" t="str">
        <f>IF(官網匯出!D559="","",官網匯出!D559)</f>
        <v/>
      </c>
      <c r="K559" s="3" t="str">
        <f>IF(官網匯出!E559="","",官網匯出!E559)</f>
        <v/>
      </c>
      <c r="L559" s="1" t="str">
        <f>IF(官網匯出!F559="","",官網匯出!F559)</f>
        <v/>
      </c>
      <c r="M559" s="1" t="str">
        <f>IF(官網匯出!G559="","",官網匯出!G559)</f>
        <v/>
      </c>
      <c r="N559" s="1" t="str">
        <f>IF(官網匯出!H559="","",官網匯出!H559)</f>
        <v/>
      </c>
      <c r="P559" s="1" t="str">
        <f>IF(官網匯出!J559="","",RIGHT(官網匯出!J559,LEN(官網匯出!J559)-2))</f>
        <v/>
      </c>
      <c r="Q559" s="1" t="str">
        <f>IF(官網匯出!K559="","",官網匯出!K559)</f>
        <v/>
      </c>
      <c r="R559" s="1" t="str">
        <f>IF(官網匯出!L559="","",官網匯出!L559)</f>
        <v/>
      </c>
      <c r="S559" s="1" t="str">
        <f>IF(官網匯出!M559="","",官網匯出!M559)</f>
        <v/>
      </c>
      <c r="T559" s="1" t="str">
        <f>IF(官網匯出!N559="","",官網匯出!N559)</f>
        <v/>
      </c>
      <c r="U559" s="1" t="str">
        <f>IF(官網匯出!O559="","",官網匯出!O559)</f>
        <v/>
      </c>
      <c r="V559" s="1" t="str">
        <f>IF(官網匯出!P559="",IF(G559="","",0),官網匯出!P559)</f>
        <v/>
      </c>
      <c r="W559" s="1" t="str">
        <f>IF(官網匯出!Q559="",IF(G559="","",0),官網匯出!Q559)</f>
        <v/>
      </c>
      <c r="X559" s="1" t="str">
        <f>IF(官網匯出!R559="","",官網匯出!R559)</f>
        <v/>
      </c>
      <c r="Y559" s="1" t="str">
        <f>IF(官網匯出!S559="","",官網匯出!S559)</f>
        <v/>
      </c>
      <c r="Z559" s="1" t="str">
        <f>IF(G559="","",官網匯出!T559)</f>
        <v/>
      </c>
      <c r="AA559" s="1" t="str">
        <f>IF(G559="","",官網匯出!AK559)</f>
        <v/>
      </c>
      <c r="AB559" s="1" t="str">
        <f>IF(G559="","",IF(官網匯出!V559="","",官網匯出!V559))</f>
        <v/>
      </c>
      <c r="AJ559" s="1" t="str">
        <f>IF(G559="","",IF(官網匯出!AE559="","",官網匯出!AE559))</f>
        <v/>
      </c>
      <c r="AK559" s="1" t="str">
        <f>IF(G559="","",IF(官網匯出!AD559="","",官網匯出!AD559))</f>
        <v/>
      </c>
      <c r="AL559" s="1" t="str">
        <f t="shared" si="101"/>
        <v>0</v>
      </c>
      <c r="AM559" s="1" t="str">
        <f>IF(官網匯出!AG559="","",官網匯出!AG559)</f>
        <v/>
      </c>
      <c r="AN559" s="1" t="str">
        <f>IF(G559="","",IF(官網匯出!AH559="","",官網匯出!AH559))</f>
        <v/>
      </c>
      <c r="AO559" s="14" t="str">
        <f t="shared" si="102"/>
        <v/>
      </c>
      <c r="AP559" s="14" t="str">
        <f t="shared" si="103"/>
        <v>1</v>
      </c>
      <c r="AQ559" s="14" t="str">
        <f t="shared" si="104"/>
        <v>0</v>
      </c>
      <c r="AR559" s="1" t="str">
        <f t="shared" si="105"/>
        <v/>
      </c>
      <c r="AS559" s="1" t="str">
        <f t="shared" si="106"/>
        <v/>
      </c>
      <c r="AT559" s="1" t="str">
        <f t="shared" si="107"/>
        <v/>
      </c>
      <c r="AU559" s="1" t="str">
        <f t="shared" si="98"/>
        <v/>
      </c>
      <c r="AV559" s="1" t="e">
        <f>IF(VLOOKUP(G559,官網匯出!A:AQ,42,FALSE)="","[黃金盾官網]",VLOOKUP(G559,官網匯出!A:AQ,42,FALSE))</f>
        <v>#N/A</v>
      </c>
      <c r="AW559" s="1" t="e">
        <f>IF(LEFT(VLOOKUP(G559,官網匯出!A:AS,43,FALSE),2)="","web",LEFT(VLOOKUP(G559,官網匯出!A:AS,43,FALSE),2))</f>
        <v>#N/A</v>
      </c>
      <c r="AX559" s="1" t="str">
        <f t="shared" si="108"/>
        <v>O</v>
      </c>
    </row>
    <row r="560" spans="1:50">
      <c r="A560" s="1" t="str">
        <f>IF(G560="","",VLOOKUP(官網轉換!AW560,團名!A:B,2,FALSE))</f>
        <v/>
      </c>
      <c r="B560" s="1" t="str">
        <f>IF(G560="","",IF(LEFT(VLOOKUP(G560,官網匯出!A:AQ,43,0),2)="wf",VLOOKUP(VLOOKUP(G560,官網匯出!A:AQ,43,0),團名!$I$1:$K$12,2,FALSE),"N0071"))</f>
        <v/>
      </c>
      <c r="C560" s="1" t="str">
        <f>IFERROR(VLOOKUP(官網匯出!D560,團名!E:G,3,FALSE),"")</f>
        <v/>
      </c>
      <c r="D560" s="1" t="str">
        <f t="shared" si="99"/>
        <v/>
      </c>
      <c r="E560" s="1" t="str">
        <f t="shared" si="100"/>
        <v/>
      </c>
      <c r="F560" s="1" t="str">
        <f>IF(官網匯出!F560="已付款","","B0012")</f>
        <v>B0012</v>
      </c>
      <c r="G560" s="1" t="str">
        <f>IF(官網匯出!A560="","",官網匯出!A560)</f>
        <v/>
      </c>
      <c r="H560" s="3" t="str">
        <f>IF(官網匯出!B560="","",官網匯出!B560)</f>
        <v/>
      </c>
      <c r="I560" s="1" t="str">
        <f>IF(官網匯出!C560="","",官網匯出!C560)</f>
        <v/>
      </c>
      <c r="J560" s="1" t="str">
        <f>IF(官網匯出!D560="","",官網匯出!D560)</f>
        <v/>
      </c>
      <c r="K560" s="3" t="str">
        <f>IF(官網匯出!E560="","",官網匯出!E560)</f>
        <v/>
      </c>
      <c r="L560" s="1" t="str">
        <f>IF(官網匯出!F560="","",官網匯出!F560)</f>
        <v/>
      </c>
      <c r="M560" s="1" t="str">
        <f>IF(官網匯出!G560="","",官網匯出!G560)</f>
        <v/>
      </c>
      <c r="N560" s="1" t="str">
        <f>IF(官網匯出!H560="","",官網匯出!H560)</f>
        <v/>
      </c>
      <c r="P560" s="1" t="str">
        <f>IF(官網匯出!J560="","",RIGHT(官網匯出!J560,LEN(官網匯出!J560)-2))</f>
        <v/>
      </c>
      <c r="Q560" s="1" t="str">
        <f>IF(官網匯出!K560="","",官網匯出!K560)</f>
        <v/>
      </c>
      <c r="R560" s="1" t="str">
        <f>IF(官網匯出!L560="","",官網匯出!L560)</f>
        <v/>
      </c>
      <c r="S560" s="1" t="str">
        <f>IF(官網匯出!M560="","",官網匯出!M560)</f>
        <v/>
      </c>
      <c r="T560" s="1" t="str">
        <f>IF(官網匯出!N560="","",官網匯出!N560)</f>
        <v/>
      </c>
      <c r="U560" s="1" t="str">
        <f>IF(官網匯出!O560="","",官網匯出!O560)</f>
        <v/>
      </c>
      <c r="V560" s="1" t="str">
        <f>IF(官網匯出!P560="",IF(G560="","",0),官網匯出!P560)</f>
        <v/>
      </c>
      <c r="W560" s="1" t="str">
        <f>IF(官網匯出!Q560="",IF(G560="","",0),官網匯出!Q560)</f>
        <v/>
      </c>
      <c r="X560" s="1" t="str">
        <f>IF(官網匯出!R560="","",官網匯出!R560)</f>
        <v/>
      </c>
      <c r="Y560" s="1" t="str">
        <f>IF(官網匯出!S560="","",官網匯出!S560)</f>
        <v/>
      </c>
      <c r="Z560" s="1" t="str">
        <f>IF(G560="","",官網匯出!T560)</f>
        <v/>
      </c>
      <c r="AA560" s="1" t="str">
        <f>IF(G560="","",官網匯出!AK560)</f>
        <v/>
      </c>
      <c r="AB560" s="1" t="str">
        <f>IF(G560="","",IF(官網匯出!V560="","",官網匯出!V560))</f>
        <v/>
      </c>
      <c r="AJ560" s="1" t="str">
        <f>IF(G560="","",IF(官網匯出!AE560="","",官網匯出!AE560))</f>
        <v/>
      </c>
      <c r="AK560" s="1" t="str">
        <f>IF(G560="","",IF(官網匯出!AD560="","",官網匯出!AD560))</f>
        <v/>
      </c>
      <c r="AL560" s="1" t="str">
        <f t="shared" si="101"/>
        <v>0</v>
      </c>
      <c r="AM560" s="1" t="str">
        <f>IF(官網匯出!AG560="","",官網匯出!AG560)</f>
        <v/>
      </c>
      <c r="AN560" s="1" t="str">
        <f>IF(G560="","",IF(官網匯出!AH560="","",官網匯出!AH560))</f>
        <v/>
      </c>
      <c r="AO560" s="14" t="str">
        <f t="shared" si="102"/>
        <v/>
      </c>
      <c r="AP560" s="14" t="str">
        <f t="shared" si="103"/>
        <v>1</v>
      </c>
      <c r="AQ560" s="14" t="str">
        <f t="shared" si="104"/>
        <v>0</v>
      </c>
      <c r="AR560" s="1" t="str">
        <f t="shared" si="105"/>
        <v/>
      </c>
      <c r="AS560" s="1" t="str">
        <f t="shared" si="106"/>
        <v/>
      </c>
      <c r="AT560" s="1" t="str">
        <f t="shared" si="107"/>
        <v/>
      </c>
      <c r="AU560" s="1" t="str">
        <f t="shared" si="98"/>
        <v/>
      </c>
      <c r="AV560" s="1" t="e">
        <f>IF(VLOOKUP(G560,官網匯出!A:AQ,42,FALSE)="","[黃金盾官網]",VLOOKUP(G560,官網匯出!A:AQ,42,FALSE))</f>
        <v>#N/A</v>
      </c>
      <c r="AW560" s="1" t="e">
        <f>IF(LEFT(VLOOKUP(G560,官網匯出!A:AS,43,FALSE),2)="","web",LEFT(VLOOKUP(G560,官網匯出!A:AS,43,FALSE),2))</f>
        <v>#N/A</v>
      </c>
      <c r="AX560" s="1" t="str">
        <f t="shared" si="108"/>
        <v>O</v>
      </c>
    </row>
    <row r="561" spans="1:50">
      <c r="A561" s="1" t="str">
        <f>IF(G561="","",VLOOKUP(官網轉換!AW561,團名!A:B,2,FALSE))</f>
        <v/>
      </c>
      <c r="B561" s="1" t="str">
        <f>IF(G561="","",IF(LEFT(VLOOKUP(G561,官網匯出!A:AQ,43,0),2)="wf",VLOOKUP(VLOOKUP(G561,官網匯出!A:AQ,43,0),團名!$I$1:$K$12,2,FALSE),"N0071"))</f>
        <v/>
      </c>
      <c r="C561" s="1" t="str">
        <f>IFERROR(VLOOKUP(官網匯出!D561,團名!E:G,3,FALSE),"")</f>
        <v/>
      </c>
      <c r="D561" s="1" t="str">
        <f t="shared" si="99"/>
        <v/>
      </c>
      <c r="E561" s="1" t="str">
        <f t="shared" si="100"/>
        <v/>
      </c>
      <c r="F561" s="1" t="str">
        <f>IF(官網匯出!F561="已付款","","B0012")</f>
        <v>B0012</v>
      </c>
      <c r="G561" s="1" t="str">
        <f>IF(官網匯出!A561="","",官網匯出!A561)</f>
        <v/>
      </c>
      <c r="H561" s="3" t="str">
        <f>IF(官網匯出!B561="","",官網匯出!B561)</f>
        <v/>
      </c>
      <c r="I561" s="1" t="str">
        <f>IF(官網匯出!C561="","",官網匯出!C561)</f>
        <v/>
      </c>
      <c r="J561" s="1" t="str">
        <f>IF(官網匯出!D561="","",官網匯出!D561)</f>
        <v/>
      </c>
      <c r="K561" s="3" t="str">
        <f>IF(官網匯出!E561="","",官網匯出!E561)</f>
        <v/>
      </c>
      <c r="L561" s="1" t="str">
        <f>IF(官網匯出!F561="","",官網匯出!F561)</f>
        <v/>
      </c>
      <c r="M561" s="1" t="str">
        <f>IF(官網匯出!G561="","",官網匯出!G561)</f>
        <v/>
      </c>
      <c r="N561" s="1" t="str">
        <f>IF(官網匯出!H561="","",官網匯出!H561)</f>
        <v/>
      </c>
      <c r="P561" s="1" t="str">
        <f>IF(官網匯出!J561="","",RIGHT(官網匯出!J561,LEN(官網匯出!J561)-2))</f>
        <v/>
      </c>
      <c r="Q561" s="1" t="str">
        <f>IF(官網匯出!K561="","",官網匯出!K561)</f>
        <v/>
      </c>
      <c r="R561" s="1" t="str">
        <f>IF(官網匯出!L561="","",官網匯出!L561)</f>
        <v/>
      </c>
      <c r="S561" s="1" t="str">
        <f>IF(官網匯出!M561="","",官網匯出!M561)</f>
        <v/>
      </c>
      <c r="T561" s="1" t="str">
        <f>IF(官網匯出!N561="","",官網匯出!N561)</f>
        <v/>
      </c>
      <c r="U561" s="1" t="str">
        <f>IF(官網匯出!O561="","",官網匯出!O561)</f>
        <v/>
      </c>
      <c r="V561" s="1" t="str">
        <f>IF(官網匯出!P561="",IF(G561="","",0),官網匯出!P561)</f>
        <v/>
      </c>
      <c r="W561" s="1" t="str">
        <f>IF(官網匯出!Q561="",IF(G561="","",0),官網匯出!Q561)</f>
        <v/>
      </c>
      <c r="X561" s="1" t="str">
        <f>IF(官網匯出!R561="","",官網匯出!R561)</f>
        <v/>
      </c>
      <c r="Y561" s="1" t="str">
        <f>IF(官網匯出!S561="","",官網匯出!S561)</f>
        <v/>
      </c>
      <c r="Z561" s="1" t="str">
        <f>IF(G561="","",官網匯出!T561)</f>
        <v/>
      </c>
      <c r="AA561" s="1" t="str">
        <f>IF(G561="","",官網匯出!AK561)</f>
        <v/>
      </c>
      <c r="AB561" s="1" t="str">
        <f>IF(G561="","",IF(官網匯出!V561="","",官網匯出!V561))</f>
        <v/>
      </c>
      <c r="AJ561" s="1" t="str">
        <f>IF(G561="","",IF(官網匯出!AE561="","",官網匯出!AE561))</f>
        <v/>
      </c>
      <c r="AK561" s="1" t="str">
        <f>IF(G561="","",IF(官網匯出!AD561="","",官網匯出!AD561))</f>
        <v/>
      </c>
      <c r="AL561" s="1" t="str">
        <f t="shared" si="101"/>
        <v>0</v>
      </c>
      <c r="AM561" s="1" t="str">
        <f>IF(官網匯出!AG561="","",官網匯出!AG561)</f>
        <v/>
      </c>
      <c r="AN561" s="1" t="str">
        <f>IF(G561="","",IF(官網匯出!AH561="","",官網匯出!AH561))</f>
        <v/>
      </c>
      <c r="AO561" s="14" t="str">
        <f t="shared" si="102"/>
        <v/>
      </c>
      <c r="AP561" s="14" t="str">
        <f t="shared" si="103"/>
        <v>1</v>
      </c>
      <c r="AQ561" s="14" t="str">
        <f t="shared" si="104"/>
        <v>0</v>
      </c>
      <c r="AR561" s="1" t="str">
        <f t="shared" si="105"/>
        <v/>
      </c>
      <c r="AS561" s="1" t="str">
        <f t="shared" si="106"/>
        <v/>
      </c>
      <c r="AT561" s="1" t="str">
        <f t="shared" si="107"/>
        <v/>
      </c>
      <c r="AU561" s="1" t="str">
        <f t="shared" si="98"/>
        <v/>
      </c>
      <c r="AV561" s="1" t="e">
        <f>IF(VLOOKUP(G561,官網匯出!A:AQ,42,FALSE)="","[黃金盾官網]",VLOOKUP(G561,官網匯出!A:AQ,42,FALSE))</f>
        <v>#N/A</v>
      </c>
      <c r="AW561" s="1" t="e">
        <f>IF(LEFT(VLOOKUP(G561,官網匯出!A:AS,43,FALSE),2)="","web",LEFT(VLOOKUP(G561,官網匯出!A:AS,43,FALSE),2))</f>
        <v>#N/A</v>
      </c>
      <c r="AX561" s="1" t="str">
        <f t="shared" si="108"/>
        <v>O</v>
      </c>
    </row>
    <row r="562" spans="1:50">
      <c r="A562" s="1" t="str">
        <f>IF(G562="","",VLOOKUP(官網轉換!AW562,團名!A:B,2,FALSE))</f>
        <v/>
      </c>
      <c r="B562" s="1" t="str">
        <f>IF(G562="","",IF(LEFT(VLOOKUP(G562,官網匯出!A:AQ,43,0),2)="wf",VLOOKUP(VLOOKUP(G562,官網匯出!A:AQ,43,0),團名!$I$1:$K$12,2,FALSE),"N0071"))</f>
        <v/>
      </c>
      <c r="C562" s="1" t="str">
        <f>IFERROR(VLOOKUP(官網匯出!D562,團名!E:G,3,FALSE),"")</f>
        <v/>
      </c>
      <c r="D562" s="1" t="str">
        <f t="shared" si="99"/>
        <v/>
      </c>
      <c r="E562" s="1" t="str">
        <f t="shared" si="100"/>
        <v/>
      </c>
      <c r="F562" s="1" t="str">
        <f>IF(官網匯出!F562="已付款","","B0012")</f>
        <v>B0012</v>
      </c>
      <c r="G562" s="1" t="str">
        <f>IF(官網匯出!A562="","",官網匯出!A562)</f>
        <v/>
      </c>
      <c r="H562" s="3" t="str">
        <f>IF(官網匯出!B562="","",官網匯出!B562)</f>
        <v/>
      </c>
      <c r="I562" s="1" t="str">
        <f>IF(官網匯出!C562="","",官網匯出!C562)</f>
        <v/>
      </c>
      <c r="J562" s="1" t="str">
        <f>IF(官網匯出!D562="","",官網匯出!D562)</f>
        <v/>
      </c>
      <c r="K562" s="3" t="str">
        <f>IF(官網匯出!E562="","",官網匯出!E562)</f>
        <v/>
      </c>
      <c r="L562" s="1" t="str">
        <f>IF(官網匯出!F562="","",官網匯出!F562)</f>
        <v/>
      </c>
      <c r="M562" s="1" t="str">
        <f>IF(官網匯出!G562="","",官網匯出!G562)</f>
        <v/>
      </c>
      <c r="N562" s="1" t="str">
        <f>IF(官網匯出!H562="","",官網匯出!H562)</f>
        <v/>
      </c>
      <c r="P562" s="1" t="str">
        <f>IF(官網匯出!J562="","",RIGHT(官網匯出!J562,LEN(官網匯出!J562)-2))</f>
        <v/>
      </c>
      <c r="Q562" s="1" t="str">
        <f>IF(官網匯出!K562="","",官網匯出!K562)</f>
        <v/>
      </c>
      <c r="R562" s="1" t="str">
        <f>IF(官網匯出!L562="","",官網匯出!L562)</f>
        <v/>
      </c>
      <c r="S562" s="1" t="str">
        <f>IF(官網匯出!M562="","",官網匯出!M562)</f>
        <v/>
      </c>
      <c r="T562" s="1" t="str">
        <f>IF(官網匯出!N562="","",官網匯出!N562)</f>
        <v/>
      </c>
      <c r="U562" s="1" t="str">
        <f>IF(官網匯出!O562="","",官網匯出!O562)</f>
        <v/>
      </c>
      <c r="V562" s="1" t="str">
        <f>IF(官網匯出!P562="",IF(G562="","",0),官網匯出!P562)</f>
        <v/>
      </c>
      <c r="W562" s="1" t="str">
        <f>IF(官網匯出!Q562="",IF(G562="","",0),官網匯出!Q562)</f>
        <v/>
      </c>
      <c r="X562" s="1" t="str">
        <f>IF(官網匯出!R562="","",官網匯出!R562)</f>
        <v/>
      </c>
      <c r="Y562" s="1" t="str">
        <f>IF(官網匯出!S562="","",官網匯出!S562)</f>
        <v/>
      </c>
      <c r="Z562" s="1" t="str">
        <f>IF(G562="","",官網匯出!T562)</f>
        <v/>
      </c>
      <c r="AA562" s="1" t="str">
        <f>IF(G562="","",官網匯出!AK562)</f>
        <v/>
      </c>
      <c r="AB562" s="1" t="str">
        <f>IF(G562="","",IF(官網匯出!V562="","",官網匯出!V562))</f>
        <v/>
      </c>
      <c r="AJ562" s="1" t="str">
        <f>IF(G562="","",IF(官網匯出!AE562="","",官網匯出!AE562))</f>
        <v/>
      </c>
      <c r="AK562" s="1" t="str">
        <f>IF(G562="","",IF(官網匯出!AD562="","",官網匯出!AD562))</f>
        <v/>
      </c>
      <c r="AL562" s="1" t="str">
        <f t="shared" si="101"/>
        <v>0</v>
      </c>
      <c r="AM562" s="1" t="str">
        <f>IF(官網匯出!AG562="","",官網匯出!AG562)</f>
        <v/>
      </c>
      <c r="AN562" s="1" t="str">
        <f>IF(G562="","",IF(官網匯出!AH562="","",官網匯出!AH562))</f>
        <v/>
      </c>
      <c r="AO562" s="14" t="str">
        <f t="shared" si="102"/>
        <v/>
      </c>
      <c r="AP562" s="14" t="str">
        <f t="shared" si="103"/>
        <v>1</v>
      </c>
      <c r="AQ562" s="14" t="str">
        <f t="shared" si="104"/>
        <v>0</v>
      </c>
      <c r="AR562" s="1" t="str">
        <f t="shared" si="105"/>
        <v/>
      </c>
      <c r="AS562" s="1" t="str">
        <f t="shared" si="106"/>
        <v/>
      </c>
      <c r="AT562" s="1" t="str">
        <f t="shared" si="107"/>
        <v/>
      </c>
      <c r="AU562" s="1" t="str">
        <f t="shared" si="98"/>
        <v/>
      </c>
      <c r="AV562" s="1" t="e">
        <f>IF(VLOOKUP(G562,官網匯出!A:AQ,42,FALSE)="","[黃金盾官網]",VLOOKUP(G562,官網匯出!A:AQ,42,FALSE))</f>
        <v>#N/A</v>
      </c>
      <c r="AW562" s="1" t="e">
        <f>IF(LEFT(VLOOKUP(G562,官網匯出!A:AS,43,FALSE),2)="","web",LEFT(VLOOKUP(G562,官網匯出!A:AS,43,FALSE),2))</f>
        <v>#N/A</v>
      </c>
      <c r="AX562" s="1" t="str">
        <f t="shared" si="108"/>
        <v>O</v>
      </c>
    </row>
    <row r="563" spans="1:50">
      <c r="A563" s="1" t="str">
        <f>IF(G563="","",VLOOKUP(官網轉換!AW563,團名!A:B,2,FALSE))</f>
        <v/>
      </c>
      <c r="B563" s="1" t="str">
        <f>IF(G563="","",IF(LEFT(VLOOKUP(G563,官網匯出!A:AQ,43,0),2)="wf",VLOOKUP(VLOOKUP(G563,官網匯出!A:AQ,43,0),團名!$I$1:$K$12,2,FALSE),"N0071"))</f>
        <v/>
      </c>
      <c r="C563" s="1" t="str">
        <f>IFERROR(VLOOKUP(官網匯出!D563,團名!E:G,3,FALSE),"")</f>
        <v/>
      </c>
      <c r="D563" s="1" t="str">
        <f t="shared" si="99"/>
        <v/>
      </c>
      <c r="E563" s="1" t="str">
        <f t="shared" si="100"/>
        <v/>
      </c>
      <c r="F563" s="1" t="str">
        <f>IF(官網匯出!F563="已付款","","B0012")</f>
        <v>B0012</v>
      </c>
      <c r="G563" s="1" t="str">
        <f>IF(官網匯出!A563="","",官網匯出!A563)</f>
        <v/>
      </c>
      <c r="H563" s="3" t="str">
        <f>IF(官網匯出!B563="","",官網匯出!B563)</f>
        <v/>
      </c>
      <c r="I563" s="1" t="str">
        <f>IF(官網匯出!C563="","",官網匯出!C563)</f>
        <v/>
      </c>
      <c r="J563" s="1" t="str">
        <f>IF(官網匯出!D563="","",官網匯出!D563)</f>
        <v/>
      </c>
      <c r="K563" s="3" t="str">
        <f>IF(官網匯出!E563="","",官網匯出!E563)</f>
        <v/>
      </c>
      <c r="L563" s="1" t="str">
        <f>IF(官網匯出!F563="","",官網匯出!F563)</f>
        <v/>
      </c>
      <c r="M563" s="1" t="str">
        <f>IF(官網匯出!G563="","",官網匯出!G563)</f>
        <v/>
      </c>
      <c r="N563" s="1" t="str">
        <f>IF(官網匯出!H563="","",官網匯出!H563)</f>
        <v/>
      </c>
      <c r="P563" s="1" t="str">
        <f>IF(官網匯出!J563="","",RIGHT(官網匯出!J563,LEN(官網匯出!J563)-2))</f>
        <v/>
      </c>
      <c r="Q563" s="1" t="str">
        <f>IF(官網匯出!K563="","",官網匯出!K563)</f>
        <v/>
      </c>
      <c r="R563" s="1" t="str">
        <f>IF(官網匯出!L563="","",官網匯出!L563)</f>
        <v/>
      </c>
      <c r="S563" s="1" t="str">
        <f>IF(官網匯出!M563="","",官網匯出!M563)</f>
        <v/>
      </c>
      <c r="T563" s="1" t="str">
        <f>IF(官網匯出!N563="","",官網匯出!N563)</f>
        <v/>
      </c>
      <c r="U563" s="1" t="str">
        <f>IF(官網匯出!O563="","",官網匯出!O563)</f>
        <v/>
      </c>
      <c r="V563" s="1" t="str">
        <f>IF(官網匯出!P563="",IF(G563="","",0),官網匯出!P563)</f>
        <v/>
      </c>
      <c r="W563" s="1" t="str">
        <f>IF(官網匯出!Q563="",IF(G563="","",0),官網匯出!Q563)</f>
        <v/>
      </c>
      <c r="X563" s="1" t="str">
        <f>IF(官網匯出!R563="","",官網匯出!R563)</f>
        <v/>
      </c>
      <c r="Y563" s="1" t="str">
        <f>IF(官網匯出!S563="","",官網匯出!S563)</f>
        <v/>
      </c>
      <c r="Z563" s="1" t="str">
        <f>IF(G563="","",官網匯出!T563)</f>
        <v/>
      </c>
      <c r="AA563" s="1" t="str">
        <f>IF(G563="","",官網匯出!AK563)</f>
        <v/>
      </c>
      <c r="AB563" s="1" t="str">
        <f>IF(G563="","",IF(官網匯出!V563="","",官網匯出!V563))</f>
        <v/>
      </c>
      <c r="AJ563" s="1" t="str">
        <f>IF(G563="","",IF(官網匯出!AE563="","",官網匯出!AE563))</f>
        <v/>
      </c>
      <c r="AK563" s="1" t="str">
        <f>IF(G563="","",IF(官網匯出!AD563="","",官網匯出!AD563))</f>
        <v/>
      </c>
      <c r="AL563" s="1" t="str">
        <f t="shared" si="101"/>
        <v>0</v>
      </c>
      <c r="AM563" s="1" t="str">
        <f>IF(官網匯出!AG563="","",官網匯出!AG563)</f>
        <v/>
      </c>
      <c r="AN563" s="1" t="str">
        <f>IF(G563="","",IF(官網匯出!AH563="","",官網匯出!AH563))</f>
        <v/>
      </c>
      <c r="AO563" s="14" t="str">
        <f t="shared" si="102"/>
        <v/>
      </c>
      <c r="AP563" s="14" t="str">
        <f t="shared" si="103"/>
        <v>1</v>
      </c>
      <c r="AQ563" s="14" t="str">
        <f t="shared" si="104"/>
        <v>0</v>
      </c>
      <c r="AR563" s="1" t="str">
        <f t="shared" si="105"/>
        <v/>
      </c>
      <c r="AS563" s="1" t="str">
        <f t="shared" si="106"/>
        <v/>
      </c>
      <c r="AT563" s="1" t="str">
        <f t="shared" si="107"/>
        <v/>
      </c>
      <c r="AU563" s="1" t="str">
        <f t="shared" si="98"/>
        <v/>
      </c>
      <c r="AV563" s="1" t="e">
        <f>IF(VLOOKUP(G563,官網匯出!A:AQ,42,FALSE)="","[黃金盾官網]",VLOOKUP(G563,官網匯出!A:AQ,42,FALSE))</f>
        <v>#N/A</v>
      </c>
      <c r="AW563" s="1" t="e">
        <f>IF(LEFT(VLOOKUP(G563,官網匯出!A:AS,43,FALSE),2)="","web",LEFT(VLOOKUP(G563,官網匯出!A:AS,43,FALSE),2))</f>
        <v>#N/A</v>
      </c>
      <c r="AX563" s="1" t="str">
        <f t="shared" si="108"/>
        <v>O</v>
      </c>
    </row>
    <row r="564" spans="1:50">
      <c r="A564" s="1" t="str">
        <f>IF(G564="","",VLOOKUP(官網轉換!AW564,團名!A:B,2,FALSE))</f>
        <v/>
      </c>
      <c r="B564" s="1" t="str">
        <f>IF(G564="","",IF(LEFT(VLOOKUP(G564,官網匯出!A:AQ,43,0),2)="wf",VLOOKUP(VLOOKUP(G564,官網匯出!A:AQ,43,0),團名!$I$1:$K$12,2,FALSE),"N0071"))</f>
        <v/>
      </c>
      <c r="C564" s="1" t="str">
        <f>IFERROR(VLOOKUP(官網匯出!D564,團名!E:G,3,FALSE),"")</f>
        <v/>
      </c>
      <c r="D564" s="1" t="str">
        <f t="shared" si="99"/>
        <v/>
      </c>
      <c r="E564" s="1" t="str">
        <f t="shared" si="100"/>
        <v/>
      </c>
      <c r="F564" s="1" t="str">
        <f>IF(官網匯出!F564="已付款","","B0012")</f>
        <v>B0012</v>
      </c>
      <c r="G564" s="1" t="str">
        <f>IF(官網匯出!A564="","",官網匯出!A564)</f>
        <v/>
      </c>
      <c r="H564" s="3" t="str">
        <f>IF(官網匯出!B564="","",官網匯出!B564)</f>
        <v/>
      </c>
      <c r="I564" s="1" t="str">
        <f>IF(官網匯出!C564="","",官網匯出!C564)</f>
        <v/>
      </c>
      <c r="J564" s="1" t="str">
        <f>IF(官網匯出!D564="","",官網匯出!D564)</f>
        <v/>
      </c>
      <c r="K564" s="3" t="str">
        <f>IF(官網匯出!E564="","",官網匯出!E564)</f>
        <v/>
      </c>
      <c r="L564" s="1" t="str">
        <f>IF(官網匯出!F564="","",官網匯出!F564)</f>
        <v/>
      </c>
      <c r="M564" s="1" t="str">
        <f>IF(官網匯出!G564="","",官網匯出!G564)</f>
        <v/>
      </c>
      <c r="N564" s="1" t="str">
        <f>IF(官網匯出!H564="","",官網匯出!H564)</f>
        <v/>
      </c>
      <c r="P564" s="1" t="str">
        <f>IF(官網匯出!J564="","",RIGHT(官網匯出!J564,LEN(官網匯出!J564)-2))</f>
        <v/>
      </c>
      <c r="Q564" s="1" t="str">
        <f>IF(官網匯出!K564="","",官網匯出!K564)</f>
        <v/>
      </c>
      <c r="R564" s="1" t="str">
        <f>IF(官網匯出!L564="","",官網匯出!L564)</f>
        <v/>
      </c>
      <c r="S564" s="1" t="str">
        <f>IF(官網匯出!M564="","",官網匯出!M564)</f>
        <v/>
      </c>
      <c r="T564" s="1" t="str">
        <f>IF(官網匯出!N564="","",官網匯出!N564)</f>
        <v/>
      </c>
      <c r="U564" s="1" t="str">
        <f>IF(官網匯出!O564="","",官網匯出!O564)</f>
        <v/>
      </c>
      <c r="V564" s="1" t="str">
        <f>IF(官網匯出!P564="",IF(G564="","",0),官網匯出!P564)</f>
        <v/>
      </c>
      <c r="W564" s="1" t="str">
        <f>IF(官網匯出!Q564="",IF(G564="","",0),官網匯出!Q564)</f>
        <v/>
      </c>
      <c r="X564" s="1" t="str">
        <f>IF(官網匯出!R564="","",官網匯出!R564)</f>
        <v/>
      </c>
      <c r="Y564" s="1" t="str">
        <f>IF(官網匯出!S564="","",官網匯出!S564)</f>
        <v/>
      </c>
      <c r="Z564" s="1" t="str">
        <f>IF(G564="","",官網匯出!T564)</f>
        <v/>
      </c>
      <c r="AA564" s="1" t="str">
        <f>IF(G564="","",官網匯出!AK564)</f>
        <v/>
      </c>
      <c r="AB564" s="1" t="str">
        <f>IF(G564="","",IF(官網匯出!V564="","",官網匯出!V564))</f>
        <v/>
      </c>
      <c r="AJ564" s="1" t="str">
        <f>IF(G564="","",IF(官網匯出!AE564="","",官網匯出!AE564))</f>
        <v/>
      </c>
      <c r="AK564" s="1" t="str">
        <f>IF(G564="","",IF(官網匯出!AD564="","",官網匯出!AD564))</f>
        <v/>
      </c>
      <c r="AL564" s="1" t="str">
        <f t="shared" si="101"/>
        <v>0</v>
      </c>
      <c r="AM564" s="1" t="str">
        <f>IF(官網匯出!AG564="","",官網匯出!AG564)</f>
        <v/>
      </c>
      <c r="AN564" s="1" t="str">
        <f>IF(G564="","",IF(官網匯出!AH564="","",官網匯出!AH564))</f>
        <v/>
      </c>
      <c r="AO564" s="14" t="str">
        <f t="shared" si="102"/>
        <v/>
      </c>
      <c r="AP564" s="14" t="str">
        <f t="shared" si="103"/>
        <v>1</v>
      </c>
      <c r="AQ564" s="14" t="str">
        <f t="shared" si="104"/>
        <v>0</v>
      </c>
      <c r="AR564" s="1" t="str">
        <f t="shared" si="105"/>
        <v/>
      </c>
      <c r="AS564" s="1" t="str">
        <f t="shared" si="106"/>
        <v/>
      </c>
      <c r="AT564" s="1" t="str">
        <f t="shared" si="107"/>
        <v/>
      </c>
      <c r="AU564" s="1" t="str">
        <f t="shared" si="98"/>
        <v/>
      </c>
      <c r="AV564" s="1" t="e">
        <f>IF(VLOOKUP(G564,官網匯出!A:AQ,42,FALSE)="","[黃金盾官網]",VLOOKUP(G564,官網匯出!A:AQ,42,FALSE))</f>
        <v>#N/A</v>
      </c>
      <c r="AW564" s="1" t="e">
        <f>IF(LEFT(VLOOKUP(G564,官網匯出!A:AS,43,FALSE),2)="","web",LEFT(VLOOKUP(G564,官網匯出!A:AS,43,FALSE),2))</f>
        <v>#N/A</v>
      </c>
      <c r="AX564" s="1" t="str">
        <f t="shared" si="108"/>
        <v>O</v>
      </c>
    </row>
    <row r="565" spans="1:50">
      <c r="A565" s="1" t="str">
        <f>IF(G565="","",VLOOKUP(官網轉換!AW565,團名!A:B,2,FALSE))</f>
        <v/>
      </c>
      <c r="B565" s="1" t="str">
        <f>IF(G565="","",IF(LEFT(VLOOKUP(G565,官網匯出!A:AQ,43,0),2)="wf",VLOOKUP(VLOOKUP(G565,官網匯出!A:AQ,43,0),團名!$I$1:$K$12,2,FALSE),"N0071"))</f>
        <v/>
      </c>
      <c r="C565" s="1" t="str">
        <f>IFERROR(VLOOKUP(官網匯出!D565,團名!E:G,3,FALSE),"")</f>
        <v/>
      </c>
      <c r="D565" s="1" t="str">
        <f t="shared" si="99"/>
        <v/>
      </c>
      <c r="E565" s="1" t="str">
        <f t="shared" si="100"/>
        <v/>
      </c>
      <c r="F565" s="1" t="str">
        <f>IF(官網匯出!F565="已付款","","B0012")</f>
        <v>B0012</v>
      </c>
      <c r="G565" s="1" t="str">
        <f>IF(官網匯出!A565="","",官網匯出!A565)</f>
        <v/>
      </c>
      <c r="H565" s="3" t="str">
        <f>IF(官網匯出!B565="","",官網匯出!B565)</f>
        <v/>
      </c>
      <c r="I565" s="1" t="str">
        <f>IF(官網匯出!C565="","",官網匯出!C565)</f>
        <v/>
      </c>
      <c r="J565" s="1" t="str">
        <f>IF(官網匯出!D565="","",官網匯出!D565)</f>
        <v/>
      </c>
      <c r="K565" s="3" t="str">
        <f>IF(官網匯出!E565="","",官網匯出!E565)</f>
        <v/>
      </c>
      <c r="L565" s="1" t="str">
        <f>IF(官網匯出!F565="","",官網匯出!F565)</f>
        <v/>
      </c>
      <c r="M565" s="1" t="str">
        <f>IF(官網匯出!G565="","",官網匯出!G565)</f>
        <v/>
      </c>
      <c r="N565" s="1" t="str">
        <f>IF(官網匯出!H565="","",官網匯出!H565)</f>
        <v/>
      </c>
      <c r="P565" s="1" t="str">
        <f>IF(官網匯出!J565="","",RIGHT(官網匯出!J565,LEN(官網匯出!J565)-2))</f>
        <v/>
      </c>
      <c r="Q565" s="1" t="str">
        <f>IF(官網匯出!K565="","",官網匯出!K565)</f>
        <v/>
      </c>
      <c r="R565" s="1" t="str">
        <f>IF(官網匯出!L565="","",官網匯出!L565)</f>
        <v/>
      </c>
      <c r="S565" s="1" t="str">
        <f>IF(官網匯出!M565="","",官網匯出!M565)</f>
        <v/>
      </c>
      <c r="T565" s="1" t="str">
        <f>IF(官網匯出!N565="","",官網匯出!N565)</f>
        <v/>
      </c>
      <c r="U565" s="1" t="str">
        <f>IF(官網匯出!O565="","",官網匯出!O565)</f>
        <v/>
      </c>
      <c r="V565" s="1" t="str">
        <f>IF(官網匯出!P565="",IF(G565="","",0),官網匯出!P565)</f>
        <v/>
      </c>
      <c r="W565" s="1" t="str">
        <f>IF(官網匯出!Q565="",IF(G565="","",0),官網匯出!Q565)</f>
        <v/>
      </c>
      <c r="X565" s="1" t="str">
        <f>IF(官網匯出!R565="","",官網匯出!R565)</f>
        <v/>
      </c>
      <c r="Y565" s="1" t="str">
        <f>IF(官網匯出!S565="","",官網匯出!S565)</f>
        <v/>
      </c>
      <c r="Z565" s="1" t="str">
        <f>IF(G565="","",官網匯出!T565)</f>
        <v/>
      </c>
      <c r="AA565" s="1" t="str">
        <f>IF(G565="","",官網匯出!AK565)</f>
        <v/>
      </c>
      <c r="AB565" s="1" t="str">
        <f>IF(G565="","",IF(官網匯出!V565="","",官網匯出!V565))</f>
        <v/>
      </c>
      <c r="AJ565" s="1" t="str">
        <f>IF(G565="","",IF(官網匯出!AE565="","",官網匯出!AE565))</f>
        <v/>
      </c>
      <c r="AK565" s="1" t="str">
        <f>IF(G565="","",IF(官網匯出!AD565="","",官網匯出!AD565))</f>
        <v/>
      </c>
      <c r="AL565" s="1" t="str">
        <f t="shared" si="101"/>
        <v>0</v>
      </c>
      <c r="AM565" s="1" t="str">
        <f>IF(官網匯出!AG565="","",官網匯出!AG565)</f>
        <v/>
      </c>
      <c r="AN565" s="1" t="str">
        <f>IF(G565="","",IF(官網匯出!AH565="","",官網匯出!AH565))</f>
        <v/>
      </c>
      <c r="AO565" s="14" t="str">
        <f t="shared" si="102"/>
        <v/>
      </c>
      <c r="AP565" s="14" t="str">
        <f t="shared" si="103"/>
        <v>1</v>
      </c>
      <c r="AQ565" s="14" t="str">
        <f t="shared" si="104"/>
        <v>0</v>
      </c>
      <c r="AR565" s="1" t="str">
        <f t="shared" si="105"/>
        <v/>
      </c>
      <c r="AS565" s="1" t="str">
        <f t="shared" si="106"/>
        <v/>
      </c>
      <c r="AT565" s="1" t="str">
        <f t="shared" si="107"/>
        <v/>
      </c>
      <c r="AU565" s="1" t="str">
        <f t="shared" si="98"/>
        <v/>
      </c>
      <c r="AV565" s="1" t="e">
        <f>IF(VLOOKUP(G565,官網匯出!A:AQ,42,FALSE)="","[黃金盾官網]",VLOOKUP(G565,官網匯出!A:AQ,42,FALSE))</f>
        <v>#N/A</v>
      </c>
      <c r="AW565" s="1" t="e">
        <f>IF(LEFT(VLOOKUP(G565,官網匯出!A:AS,43,FALSE),2)="","web",LEFT(VLOOKUP(G565,官網匯出!A:AS,43,FALSE),2))</f>
        <v>#N/A</v>
      </c>
      <c r="AX565" s="1" t="str">
        <f t="shared" si="108"/>
        <v>O</v>
      </c>
    </row>
    <row r="566" spans="1:50">
      <c r="A566" s="1" t="str">
        <f>IF(G566="","",VLOOKUP(官網轉換!AW566,團名!A:B,2,FALSE))</f>
        <v/>
      </c>
      <c r="B566" s="1" t="str">
        <f>IF(G566="","",IF(LEFT(VLOOKUP(G566,官網匯出!A:AQ,43,0),2)="wf",VLOOKUP(VLOOKUP(G566,官網匯出!A:AQ,43,0),團名!$I$1:$K$12,2,FALSE),"N0071"))</f>
        <v/>
      </c>
      <c r="C566" s="1" t="str">
        <f>IFERROR(VLOOKUP(官網匯出!D566,團名!E:G,3,FALSE),"")</f>
        <v/>
      </c>
      <c r="D566" s="1" t="str">
        <f t="shared" si="99"/>
        <v/>
      </c>
      <c r="E566" s="1" t="str">
        <f t="shared" si="100"/>
        <v/>
      </c>
      <c r="F566" s="1" t="str">
        <f>IF(官網匯出!F566="已付款","","B0012")</f>
        <v>B0012</v>
      </c>
      <c r="G566" s="1" t="str">
        <f>IF(官網匯出!A566="","",官網匯出!A566)</f>
        <v/>
      </c>
      <c r="H566" s="3" t="str">
        <f>IF(官網匯出!B566="","",官網匯出!B566)</f>
        <v/>
      </c>
      <c r="I566" s="1" t="str">
        <f>IF(官網匯出!C566="","",官網匯出!C566)</f>
        <v/>
      </c>
      <c r="J566" s="1" t="str">
        <f>IF(官網匯出!D566="","",官網匯出!D566)</f>
        <v/>
      </c>
      <c r="K566" s="3" t="str">
        <f>IF(官網匯出!E566="","",官網匯出!E566)</f>
        <v/>
      </c>
      <c r="L566" s="1" t="str">
        <f>IF(官網匯出!F566="","",官網匯出!F566)</f>
        <v/>
      </c>
      <c r="M566" s="1" t="str">
        <f>IF(官網匯出!G566="","",官網匯出!G566)</f>
        <v/>
      </c>
      <c r="N566" s="1" t="str">
        <f>IF(官網匯出!H566="","",官網匯出!H566)</f>
        <v/>
      </c>
      <c r="P566" s="1" t="str">
        <f>IF(官網匯出!J566="","",RIGHT(官網匯出!J566,LEN(官網匯出!J566)-2))</f>
        <v/>
      </c>
      <c r="Q566" s="1" t="str">
        <f>IF(官網匯出!K566="","",官網匯出!K566)</f>
        <v/>
      </c>
      <c r="R566" s="1" t="str">
        <f>IF(官網匯出!L566="","",官網匯出!L566)</f>
        <v/>
      </c>
      <c r="S566" s="1" t="str">
        <f>IF(官網匯出!M566="","",官網匯出!M566)</f>
        <v/>
      </c>
      <c r="T566" s="1" t="str">
        <f>IF(官網匯出!N566="","",官網匯出!N566)</f>
        <v/>
      </c>
      <c r="U566" s="1" t="str">
        <f>IF(官網匯出!O566="","",官網匯出!O566)</f>
        <v/>
      </c>
      <c r="V566" s="1" t="str">
        <f>IF(官網匯出!P566="",IF(G566="","",0),官網匯出!P566)</f>
        <v/>
      </c>
      <c r="W566" s="1" t="str">
        <f>IF(官網匯出!Q566="",IF(G566="","",0),官網匯出!Q566)</f>
        <v/>
      </c>
      <c r="X566" s="1" t="str">
        <f>IF(官網匯出!R566="","",官網匯出!R566)</f>
        <v/>
      </c>
      <c r="Y566" s="1" t="str">
        <f>IF(官網匯出!S566="","",官網匯出!S566)</f>
        <v/>
      </c>
      <c r="Z566" s="1" t="str">
        <f>IF(G566="","",官網匯出!T566)</f>
        <v/>
      </c>
      <c r="AA566" s="1" t="str">
        <f>IF(G566="","",官網匯出!AK566)</f>
        <v/>
      </c>
      <c r="AB566" s="1" t="str">
        <f>IF(G566="","",IF(官網匯出!V566="","",官網匯出!V566))</f>
        <v/>
      </c>
      <c r="AJ566" s="1" t="str">
        <f>IF(G566="","",IF(官網匯出!AE566="","",官網匯出!AE566))</f>
        <v/>
      </c>
      <c r="AK566" s="1" t="str">
        <f>IF(G566="","",IF(官網匯出!AD566="","",官網匯出!AD566))</f>
        <v/>
      </c>
      <c r="AL566" s="1" t="str">
        <f t="shared" si="101"/>
        <v>0</v>
      </c>
      <c r="AM566" s="1" t="str">
        <f>IF(官網匯出!AG566="","",官網匯出!AG566)</f>
        <v/>
      </c>
      <c r="AN566" s="1" t="str">
        <f>IF(G566="","",IF(官網匯出!AH566="","",官網匯出!AH566))</f>
        <v/>
      </c>
      <c r="AO566" s="14" t="str">
        <f t="shared" si="102"/>
        <v/>
      </c>
      <c r="AP566" s="14" t="str">
        <f t="shared" si="103"/>
        <v>1</v>
      </c>
      <c r="AQ566" s="14" t="str">
        <f t="shared" si="104"/>
        <v>0</v>
      </c>
      <c r="AR566" s="1" t="str">
        <f t="shared" si="105"/>
        <v/>
      </c>
      <c r="AS566" s="1" t="str">
        <f t="shared" si="106"/>
        <v/>
      </c>
      <c r="AT566" s="1" t="str">
        <f t="shared" si="107"/>
        <v/>
      </c>
      <c r="AU566" s="1" t="str">
        <f t="shared" si="98"/>
        <v/>
      </c>
      <c r="AV566" s="1" t="e">
        <f>IF(VLOOKUP(G566,官網匯出!A:AQ,42,FALSE)="","[黃金盾官網]",VLOOKUP(G566,官網匯出!A:AQ,42,FALSE))</f>
        <v>#N/A</v>
      </c>
      <c r="AW566" s="1" t="e">
        <f>IF(LEFT(VLOOKUP(G566,官網匯出!A:AS,43,FALSE),2)="","web",LEFT(VLOOKUP(G566,官網匯出!A:AS,43,FALSE),2))</f>
        <v>#N/A</v>
      </c>
      <c r="AX566" s="1" t="str">
        <f t="shared" si="108"/>
        <v>O</v>
      </c>
    </row>
    <row r="567" spans="1:50">
      <c r="A567" s="1" t="str">
        <f>IF(G567="","",VLOOKUP(官網轉換!AW567,團名!A:B,2,FALSE))</f>
        <v/>
      </c>
      <c r="B567" s="1" t="str">
        <f>IF(G567="","",IF(LEFT(VLOOKUP(G567,官網匯出!A:AQ,43,0),2)="wf",VLOOKUP(VLOOKUP(G567,官網匯出!A:AQ,43,0),團名!$I$1:$K$12,2,FALSE),"N0071"))</f>
        <v/>
      </c>
      <c r="C567" s="1" t="str">
        <f>IFERROR(VLOOKUP(官網匯出!D567,團名!E:G,3,FALSE),"")</f>
        <v/>
      </c>
      <c r="D567" s="1" t="str">
        <f t="shared" si="99"/>
        <v/>
      </c>
      <c r="E567" s="1" t="str">
        <f t="shared" si="100"/>
        <v/>
      </c>
      <c r="F567" s="1" t="str">
        <f>IF(官網匯出!F567="已付款","","B0012")</f>
        <v>B0012</v>
      </c>
      <c r="G567" s="1" t="str">
        <f>IF(官網匯出!A567="","",官網匯出!A567)</f>
        <v/>
      </c>
      <c r="H567" s="3" t="str">
        <f>IF(官網匯出!B567="","",官網匯出!B567)</f>
        <v/>
      </c>
      <c r="I567" s="1" t="str">
        <f>IF(官網匯出!C567="","",官網匯出!C567)</f>
        <v/>
      </c>
      <c r="J567" s="1" t="str">
        <f>IF(官網匯出!D567="","",官網匯出!D567)</f>
        <v/>
      </c>
      <c r="K567" s="3" t="str">
        <f>IF(官網匯出!E567="","",官網匯出!E567)</f>
        <v/>
      </c>
      <c r="L567" s="1" t="str">
        <f>IF(官網匯出!F567="","",官網匯出!F567)</f>
        <v/>
      </c>
      <c r="M567" s="1" t="str">
        <f>IF(官網匯出!G567="","",官網匯出!G567)</f>
        <v/>
      </c>
      <c r="N567" s="1" t="str">
        <f>IF(官網匯出!H567="","",官網匯出!H567)</f>
        <v/>
      </c>
      <c r="P567" s="1" t="str">
        <f>IF(官網匯出!J567="","",RIGHT(官網匯出!J567,LEN(官網匯出!J567)-2))</f>
        <v/>
      </c>
      <c r="Q567" s="1" t="str">
        <f>IF(官網匯出!K567="","",官網匯出!K567)</f>
        <v/>
      </c>
      <c r="R567" s="1" t="str">
        <f>IF(官網匯出!L567="","",官網匯出!L567)</f>
        <v/>
      </c>
      <c r="S567" s="1" t="str">
        <f>IF(官網匯出!M567="","",官網匯出!M567)</f>
        <v/>
      </c>
      <c r="T567" s="1" t="str">
        <f>IF(官網匯出!N567="","",官網匯出!N567)</f>
        <v/>
      </c>
      <c r="U567" s="1" t="str">
        <f>IF(官網匯出!O567="","",官網匯出!O567)</f>
        <v/>
      </c>
      <c r="V567" s="1" t="str">
        <f>IF(官網匯出!P567="",IF(G567="","",0),官網匯出!P567)</f>
        <v/>
      </c>
      <c r="W567" s="1" t="str">
        <f>IF(官網匯出!Q567="",IF(G567="","",0),官網匯出!Q567)</f>
        <v/>
      </c>
      <c r="X567" s="1" t="str">
        <f>IF(官網匯出!R567="","",官網匯出!R567)</f>
        <v/>
      </c>
      <c r="Y567" s="1" t="str">
        <f>IF(官網匯出!S567="","",官網匯出!S567)</f>
        <v/>
      </c>
      <c r="Z567" s="1" t="str">
        <f>IF(G567="","",官網匯出!T567)</f>
        <v/>
      </c>
      <c r="AA567" s="1" t="str">
        <f>IF(G567="","",官網匯出!AK567)</f>
        <v/>
      </c>
      <c r="AB567" s="1" t="str">
        <f>IF(G567="","",IF(官網匯出!V567="","",官網匯出!V567))</f>
        <v/>
      </c>
      <c r="AJ567" s="1" t="str">
        <f>IF(G567="","",IF(官網匯出!AE567="","",官網匯出!AE567))</f>
        <v/>
      </c>
      <c r="AK567" s="1" t="str">
        <f>IF(G567="","",IF(官網匯出!AD567="","",官網匯出!AD567))</f>
        <v/>
      </c>
      <c r="AL567" s="1" t="str">
        <f t="shared" si="101"/>
        <v>0</v>
      </c>
      <c r="AM567" s="1" t="str">
        <f>IF(官網匯出!AG567="","",官網匯出!AG567)</f>
        <v/>
      </c>
      <c r="AN567" s="1" t="str">
        <f>IF(G567="","",IF(官網匯出!AH567="","",官網匯出!AH567))</f>
        <v/>
      </c>
      <c r="AO567" s="14" t="str">
        <f t="shared" si="102"/>
        <v/>
      </c>
      <c r="AP567" s="14" t="str">
        <f t="shared" si="103"/>
        <v>1</v>
      </c>
      <c r="AQ567" s="14" t="str">
        <f t="shared" si="104"/>
        <v>0</v>
      </c>
      <c r="AR567" s="1" t="str">
        <f t="shared" si="105"/>
        <v/>
      </c>
      <c r="AS567" s="1" t="str">
        <f t="shared" si="106"/>
        <v/>
      </c>
      <c r="AT567" s="1" t="str">
        <f t="shared" si="107"/>
        <v/>
      </c>
      <c r="AU567" s="1" t="str">
        <f t="shared" si="98"/>
        <v/>
      </c>
      <c r="AV567" s="1" t="e">
        <f>IF(VLOOKUP(G567,官網匯出!A:AQ,42,FALSE)="","[黃金盾官網]",VLOOKUP(G567,官網匯出!A:AQ,42,FALSE))</f>
        <v>#N/A</v>
      </c>
      <c r="AW567" s="1" t="e">
        <f>IF(LEFT(VLOOKUP(G567,官網匯出!A:AS,43,FALSE),2)="","web",LEFT(VLOOKUP(G567,官網匯出!A:AS,43,FALSE),2))</f>
        <v>#N/A</v>
      </c>
      <c r="AX567" s="1" t="str">
        <f t="shared" si="108"/>
        <v>O</v>
      </c>
    </row>
    <row r="568" spans="1:50">
      <c r="A568" s="1" t="str">
        <f>IF(G568="","",VLOOKUP(官網轉換!AW568,團名!A:B,2,FALSE))</f>
        <v/>
      </c>
      <c r="B568" s="1" t="str">
        <f>IF(G568="","",IF(LEFT(VLOOKUP(G568,官網匯出!A:AQ,43,0),2)="wf",VLOOKUP(VLOOKUP(G568,官網匯出!A:AQ,43,0),團名!$I$1:$K$12,2,FALSE),"N0071"))</f>
        <v/>
      </c>
      <c r="C568" s="1" t="str">
        <f>IFERROR(VLOOKUP(官網匯出!D568,團名!E:G,3,FALSE),"")</f>
        <v/>
      </c>
      <c r="D568" s="1" t="str">
        <f t="shared" si="99"/>
        <v/>
      </c>
      <c r="E568" s="1" t="str">
        <f t="shared" si="100"/>
        <v/>
      </c>
      <c r="F568" s="1" t="str">
        <f>IF(官網匯出!F568="已付款","","B0012")</f>
        <v>B0012</v>
      </c>
      <c r="G568" s="1" t="str">
        <f>IF(官網匯出!A568="","",官網匯出!A568)</f>
        <v/>
      </c>
      <c r="H568" s="3" t="str">
        <f>IF(官網匯出!B568="","",官網匯出!B568)</f>
        <v/>
      </c>
      <c r="I568" s="1" t="str">
        <f>IF(官網匯出!C568="","",官網匯出!C568)</f>
        <v/>
      </c>
      <c r="J568" s="1" t="str">
        <f>IF(官網匯出!D568="","",官網匯出!D568)</f>
        <v/>
      </c>
      <c r="K568" s="3" t="str">
        <f>IF(官網匯出!E568="","",官網匯出!E568)</f>
        <v/>
      </c>
      <c r="L568" s="1" t="str">
        <f>IF(官網匯出!F568="","",官網匯出!F568)</f>
        <v/>
      </c>
      <c r="M568" s="1" t="str">
        <f>IF(官網匯出!G568="","",官網匯出!G568)</f>
        <v/>
      </c>
      <c r="N568" s="1" t="str">
        <f>IF(官網匯出!H568="","",官網匯出!H568)</f>
        <v/>
      </c>
      <c r="P568" s="1" t="str">
        <f>IF(官網匯出!J568="","",RIGHT(官網匯出!J568,LEN(官網匯出!J568)-2))</f>
        <v/>
      </c>
      <c r="Q568" s="1" t="str">
        <f>IF(官網匯出!K568="","",官網匯出!K568)</f>
        <v/>
      </c>
      <c r="R568" s="1" t="str">
        <f>IF(官網匯出!L568="","",官網匯出!L568)</f>
        <v/>
      </c>
      <c r="S568" s="1" t="str">
        <f>IF(官網匯出!M568="","",官網匯出!M568)</f>
        <v/>
      </c>
      <c r="T568" s="1" t="str">
        <f>IF(官網匯出!N568="","",官網匯出!N568)</f>
        <v/>
      </c>
      <c r="U568" s="1" t="str">
        <f>IF(官網匯出!O568="","",官網匯出!O568)</f>
        <v/>
      </c>
      <c r="V568" s="1" t="str">
        <f>IF(官網匯出!P568="",IF(G568="","",0),官網匯出!P568)</f>
        <v/>
      </c>
      <c r="W568" s="1" t="str">
        <f>IF(官網匯出!Q568="",IF(G568="","",0),官網匯出!Q568)</f>
        <v/>
      </c>
      <c r="X568" s="1" t="str">
        <f>IF(官網匯出!R568="","",官網匯出!R568)</f>
        <v/>
      </c>
      <c r="Y568" s="1" t="str">
        <f>IF(官網匯出!S568="","",官網匯出!S568)</f>
        <v/>
      </c>
      <c r="Z568" s="1" t="str">
        <f>IF(G568="","",官網匯出!T568)</f>
        <v/>
      </c>
      <c r="AA568" s="1" t="str">
        <f>IF(G568="","",官網匯出!AK568)</f>
        <v/>
      </c>
      <c r="AB568" s="1" t="str">
        <f>IF(G568="","",IF(官網匯出!V568="","",官網匯出!V568))</f>
        <v/>
      </c>
      <c r="AJ568" s="1" t="str">
        <f>IF(G568="","",IF(官網匯出!AE568="","",官網匯出!AE568))</f>
        <v/>
      </c>
      <c r="AK568" s="1" t="str">
        <f>IF(G568="","",IF(官網匯出!AD568="","",官網匯出!AD568))</f>
        <v/>
      </c>
      <c r="AL568" s="1" t="str">
        <f t="shared" si="101"/>
        <v>0</v>
      </c>
      <c r="AM568" s="1" t="str">
        <f>IF(官網匯出!AG568="","",官網匯出!AG568)</f>
        <v/>
      </c>
      <c r="AN568" s="1" t="str">
        <f>IF(G568="","",IF(官網匯出!AH568="","",官網匯出!AH568))</f>
        <v/>
      </c>
      <c r="AO568" s="14" t="str">
        <f t="shared" si="102"/>
        <v/>
      </c>
      <c r="AP568" s="14" t="str">
        <f t="shared" si="103"/>
        <v>1</v>
      </c>
      <c r="AQ568" s="14" t="str">
        <f t="shared" si="104"/>
        <v>0</v>
      </c>
      <c r="AR568" s="1" t="str">
        <f t="shared" si="105"/>
        <v/>
      </c>
      <c r="AS568" s="1" t="str">
        <f t="shared" si="106"/>
        <v/>
      </c>
      <c r="AT568" s="1" t="str">
        <f t="shared" si="107"/>
        <v/>
      </c>
      <c r="AU568" s="1" t="str">
        <f t="shared" si="98"/>
        <v/>
      </c>
      <c r="AV568" s="1" t="e">
        <f>IF(VLOOKUP(G568,官網匯出!A:AQ,42,FALSE)="","[黃金盾官網]",VLOOKUP(G568,官網匯出!A:AQ,42,FALSE))</f>
        <v>#N/A</v>
      </c>
      <c r="AW568" s="1" t="e">
        <f>IF(LEFT(VLOOKUP(G568,官網匯出!A:AS,43,FALSE),2)="","web",LEFT(VLOOKUP(G568,官網匯出!A:AS,43,FALSE),2))</f>
        <v>#N/A</v>
      </c>
      <c r="AX568" s="1" t="str">
        <f t="shared" si="108"/>
        <v>O</v>
      </c>
    </row>
    <row r="569" spans="1:50">
      <c r="A569" s="1" t="str">
        <f>IF(G569="","",VLOOKUP(官網轉換!AW569,團名!A:B,2,FALSE))</f>
        <v/>
      </c>
      <c r="B569" s="1" t="str">
        <f>IF(G569="","",IF(LEFT(VLOOKUP(G569,官網匯出!A:AQ,43,0),2)="wf",VLOOKUP(VLOOKUP(G569,官網匯出!A:AQ,43,0),團名!$I$1:$K$12,2,FALSE),"N0071"))</f>
        <v/>
      </c>
      <c r="C569" s="1" t="str">
        <f>IFERROR(VLOOKUP(官網匯出!D569,團名!E:G,3,FALSE),"")</f>
        <v/>
      </c>
      <c r="D569" s="1" t="str">
        <f t="shared" si="99"/>
        <v/>
      </c>
      <c r="E569" s="1" t="str">
        <f t="shared" si="100"/>
        <v/>
      </c>
      <c r="F569" s="1" t="str">
        <f>IF(官網匯出!F569="已付款","","B0012")</f>
        <v>B0012</v>
      </c>
      <c r="G569" s="1" t="str">
        <f>IF(官網匯出!A569="","",官網匯出!A569)</f>
        <v/>
      </c>
      <c r="H569" s="3" t="str">
        <f>IF(官網匯出!B569="","",官網匯出!B569)</f>
        <v/>
      </c>
      <c r="I569" s="1" t="str">
        <f>IF(官網匯出!C569="","",官網匯出!C569)</f>
        <v/>
      </c>
      <c r="J569" s="1" t="str">
        <f>IF(官網匯出!D569="","",官網匯出!D569)</f>
        <v/>
      </c>
      <c r="K569" s="3" t="str">
        <f>IF(官網匯出!E569="","",官網匯出!E569)</f>
        <v/>
      </c>
      <c r="L569" s="1" t="str">
        <f>IF(官網匯出!F569="","",官網匯出!F569)</f>
        <v/>
      </c>
      <c r="M569" s="1" t="str">
        <f>IF(官網匯出!G569="","",官網匯出!G569)</f>
        <v/>
      </c>
      <c r="N569" s="1" t="str">
        <f>IF(官網匯出!H569="","",官網匯出!H569)</f>
        <v/>
      </c>
      <c r="P569" s="1" t="str">
        <f>IF(官網匯出!J569="","",RIGHT(官網匯出!J569,LEN(官網匯出!J569)-2))</f>
        <v/>
      </c>
      <c r="Q569" s="1" t="str">
        <f>IF(官網匯出!K569="","",官網匯出!K569)</f>
        <v/>
      </c>
      <c r="R569" s="1" t="str">
        <f>IF(官網匯出!L569="","",官網匯出!L569)</f>
        <v/>
      </c>
      <c r="S569" s="1" t="str">
        <f>IF(官網匯出!M569="","",官網匯出!M569)</f>
        <v/>
      </c>
      <c r="T569" s="1" t="str">
        <f>IF(官網匯出!N569="","",官網匯出!N569)</f>
        <v/>
      </c>
      <c r="U569" s="1" t="str">
        <f>IF(官網匯出!O569="","",官網匯出!O569)</f>
        <v/>
      </c>
      <c r="V569" s="1" t="str">
        <f>IF(官網匯出!P569="",IF(G569="","",0),官網匯出!P569)</f>
        <v/>
      </c>
      <c r="W569" s="1" t="str">
        <f>IF(官網匯出!Q569="",IF(G569="","",0),官網匯出!Q569)</f>
        <v/>
      </c>
      <c r="X569" s="1" t="str">
        <f>IF(官網匯出!R569="","",官網匯出!R569)</f>
        <v/>
      </c>
      <c r="Y569" s="1" t="str">
        <f>IF(官網匯出!S569="","",官網匯出!S569)</f>
        <v/>
      </c>
      <c r="Z569" s="1" t="str">
        <f>IF(G569="","",官網匯出!T569)</f>
        <v/>
      </c>
      <c r="AA569" s="1" t="str">
        <f>IF(G569="","",官網匯出!AK569)</f>
        <v/>
      </c>
      <c r="AB569" s="1" t="str">
        <f>IF(G569="","",IF(官網匯出!V569="","",官網匯出!V569))</f>
        <v/>
      </c>
      <c r="AJ569" s="1" t="str">
        <f>IF(G569="","",IF(官網匯出!AE569="","",官網匯出!AE569))</f>
        <v/>
      </c>
      <c r="AK569" s="1" t="str">
        <f>IF(G569="","",IF(官網匯出!AD569="","",官網匯出!AD569))</f>
        <v/>
      </c>
      <c r="AL569" s="1" t="str">
        <f t="shared" si="101"/>
        <v>0</v>
      </c>
      <c r="AM569" s="1" t="str">
        <f>IF(官網匯出!AG569="","",官網匯出!AG569)</f>
        <v/>
      </c>
      <c r="AN569" s="1" t="str">
        <f>IF(G569="","",IF(官網匯出!AH569="","",官網匯出!AH569))</f>
        <v/>
      </c>
      <c r="AO569" s="14" t="str">
        <f t="shared" si="102"/>
        <v/>
      </c>
      <c r="AP569" s="14" t="str">
        <f t="shared" si="103"/>
        <v>1</v>
      </c>
      <c r="AQ569" s="14" t="str">
        <f t="shared" si="104"/>
        <v>0</v>
      </c>
      <c r="AR569" s="1" t="str">
        <f t="shared" si="105"/>
        <v/>
      </c>
      <c r="AS569" s="1" t="str">
        <f t="shared" si="106"/>
        <v/>
      </c>
      <c r="AT569" s="1" t="str">
        <f t="shared" si="107"/>
        <v/>
      </c>
      <c r="AU569" s="1" t="str">
        <f t="shared" si="98"/>
        <v/>
      </c>
      <c r="AV569" s="1" t="e">
        <f>IF(VLOOKUP(G569,官網匯出!A:AQ,42,FALSE)="","[黃金盾官網]",VLOOKUP(G569,官網匯出!A:AQ,42,FALSE))</f>
        <v>#N/A</v>
      </c>
      <c r="AW569" s="1" t="e">
        <f>IF(LEFT(VLOOKUP(G569,官網匯出!A:AS,43,FALSE),2)="","web",LEFT(VLOOKUP(G569,官網匯出!A:AS,43,FALSE),2))</f>
        <v>#N/A</v>
      </c>
      <c r="AX569" s="1" t="str">
        <f t="shared" si="108"/>
        <v>O</v>
      </c>
    </row>
    <row r="570" spans="1:50">
      <c r="A570" s="1" t="str">
        <f>IF(G570="","",VLOOKUP(官網轉換!AW570,團名!A:B,2,FALSE))</f>
        <v/>
      </c>
      <c r="B570" s="1" t="str">
        <f>IF(G570="","",IF(LEFT(VLOOKUP(G570,官網匯出!A:AQ,43,0),2)="wf",VLOOKUP(VLOOKUP(G570,官網匯出!A:AQ,43,0),團名!$I$1:$K$12,2,FALSE),"N0071"))</f>
        <v/>
      </c>
      <c r="C570" s="1" t="str">
        <f>IFERROR(VLOOKUP(官網匯出!D570,團名!E:G,3,FALSE),"")</f>
        <v/>
      </c>
      <c r="D570" s="1" t="str">
        <f t="shared" si="99"/>
        <v/>
      </c>
      <c r="E570" s="1" t="str">
        <f t="shared" si="100"/>
        <v/>
      </c>
      <c r="F570" s="1" t="str">
        <f>IF(官網匯出!F570="已付款","","B0012")</f>
        <v>B0012</v>
      </c>
      <c r="G570" s="1" t="str">
        <f>IF(官網匯出!A570="","",官網匯出!A570)</f>
        <v/>
      </c>
      <c r="H570" s="3" t="str">
        <f>IF(官網匯出!B570="","",官網匯出!B570)</f>
        <v/>
      </c>
      <c r="I570" s="1" t="str">
        <f>IF(官網匯出!C570="","",官網匯出!C570)</f>
        <v/>
      </c>
      <c r="J570" s="1" t="str">
        <f>IF(官網匯出!D570="","",官網匯出!D570)</f>
        <v/>
      </c>
      <c r="K570" s="3" t="str">
        <f>IF(官網匯出!E570="","",官網匯出!E570)</f>
        <v/>
      </c>
      <c r="L570" s="1" t="str">
        <f>IF(官網匯出!F570="","",官網匯出!F570)</f>
        <v/>
      </c>
      <c r="M570" s="1" t="str">
        <f>IF(官網匯出!G570="","",官網匯出!G570)</f>
        <v/>
      </c>
      <c r="N570" s="1" t="str">
        <f>IF(官網匯出!H570="","",官網匯出!H570)</f>
        <v/>
      </c>
      <c r="P570" s="1" t="str">
        <f>IF(官網匯出!J570="","",RIGHT(官網匯出!J570,LEN(官網匯出!J570)-2))</f>
        <v/>
      </c>
      <c r="Q570" s="1" t="str">
        <f>IF(官網匯出!K570="","",官網匯出!K570)</f>
        <v/>
      </c>
      <c r="R570" s="1" t="str">
        <f>IF(官網匯出!L570="","",官網匯出!L570)</f>
        <v/>
      </c>
      <c r="S570" s="1" t="str">
        <f>IF(官網匯出!M570="","",官網匯出!M570)</f>
        <v/>
      </c>
      <c r="T570" s="1" t="str">
        <f>IF(官網匯出!N570="","",官網匯出!N570)</f>
        <v/>
      </c>
      <c r="U570" s="1" t="str">
        <f>IF(官網匯出!O570="","",官網匯出!O570)</f>
        <v/>
      </c>
      <c r="V570" s="1" t="str">
        <f>IF(官網匯出!P570="",IF(G570="","",0),官網匯出!P570)</f>
        <v/>
      </c>
      <c r="W570" s="1" t="str">
        <f>IF(官網匯出!Q570="",IF(G570="","",0),官網匯出!Q570)</f>
        <v/>
      </c>
      <c r="X570" s="1" t="str">
        <f>IF(官網匯出!R570="","",官網匯出!R570)</f>
        <v/>
      </c>
      <c r="Y570" s="1" t="str">
        <f>IF(官網匯出!S570="","",官網匯出!S570)</f>
        <v/>
      </c>
      <c r="Z570" s="1" t="str">
        <f>IF(G570="","",官網匯出!T570)</f>
        <v/>
      </c>
      <c r="AA570" s="1" t="str">
        <f>IF(G570="","",官網匯出!AK570)</f>
        <v/>
      </c>
      <c r="AB570" s="1" t="str">
        <f>IF(G570="","",IF(官網匯出!V570="","",官網匯出!V570))</f>
        <v/>
      </c>
      <c r="AJ570" s="1" t="str">
        <f>IF(G570="","",IF(官網匯出!AE570="","",官網匯出!AE570))</f>
        <v/>
      </c>
      <c r="AK570" s="1" t="str">
        <f>IF(G570="","",IF(官網匯出!AD570="","",官網匯出!AD570))</f>
        <v/>
      </c>
      <c r="AL570" s="1" t="str">
        <f t="shared" si="101"/>
        <v>0</v>
      </c>
      <c r="AM570" s="1" t="str">
        <f>IF(官網匯出!AG570="","",官網匯出!AG570)</f>
        <v/>
      </c>
      <c r="AN570" s="1" t="str">
        <f>IF(G570="","",IF(官網匯出!AH570="","",官網匯出!AH570))</f>
        <v/>
      </c>
      <c r="AO570" s="14" t="str">
        <f t="shared" si="102"/>
        <v/>
      </c>
      <c r="AP570" s="14" t="str">
        <f t="shared" si="103"/>
        <v>1</v>
      </c>
      <c r="AQ570" s="14" t="str">
        <f t="shared" si="104"/>
        <v>0</v>
      </c>
      <c r="AR570" s="1" t="str">
        <f t="shared" si="105"/>
        <v/>
      </c>
      <c r="AS570" s="1" t="str">
        <f t="shared" si="106"/>
        <v/>
      </c>
      <c r="AT570" s="1" t="str">
        <f t="shared" si="107"/>
        <v/>
      </c>
      <c r="AU570" s="1" t="str">
        <f t="shared" si="98"/>
        <v/>
      </c>
      <c r="AV570" s="1" t="e">
        <f>IF(VLOOKUP(G570,官網匯出!A:AQ,42,FALSE)="","[黃金盾官網]",VLOOKUP(G570,官網匯出!A:AQ,42,FALSE))</f>
        <v>#N/A</v>
      </c>
      <c r="AW570" s="1" t="e">
        <f>IF(LEFT(VLOOKUP(G570,官網匯出!A:AS,43,FALSE),2)="","web",LEFT(VLOOKUP(G570,官網匯出!A:AS,43,FALSE),2))</f>
        <v>#N/A</v>
      </c>
      <c r="AX570" s="1" t="str">
        <f t="shared" si="108"/>
        <v>O</v>
      </c>
    </row>
    <row r="571" spans="1:50">
      <c r="A571" s="1" t="str">
        <f>IF(G571="","",VLOOKUP(官網轉換!AW571,團名!A:B,2,FALSE))</f>
        <v/>
      </c>
      <c r="B571" s="1" t="str">
        <f>IF(G571="","",IF(LEFT(VLOOKUP(G571,官網匯出!A:AQ,43,0),2)="wf",VLOOKUP(VLOOKUP(G571,官網匯出!A:AQ,43,0),團名!$I$1:$K$12,2,FALSE),"N0071"))</f>
        <v/>
      </c>
      <c r="C571" s="1" t="str">
        <f>IFERROR(VLOOKUP(官網匯出!D571,團名!E:G,3,FALSE),"")</f>
        <v/>
      </c>
      <c r="D571" s="1" t="str">
        <f t="shared" si="99"/>
        <v/>
      </c>
      <c r="E571" s="1" t="str">
        <f t="shared" si="100"/>
        <v/>
      </c>
      <c r="F571" s="1" t="str">
        <f>IF(官網匯出!F571="已付款","","B0012")</f>
        <v>B0012</v>
      </c>
      <c r="G571" s="1" t="str">
        <f>IF(官網匯出!A571="","",官網匯出!A571)</f>
        <v/>
      </c>
      <c r="H571" s="3" t="str">
        <f>IF(官網匯出!B571="","",官網匯出!B571)</f>
        <v/>
      </c>
      <c r="I571" s="1" t="str">
        <f>IF(官網匯出!C571="","",官網匯出!C571)</f>
        <v/>
      </c>
      <c r="J571" s="1" t="str">
        <f>IF(官網匯出!D571="","",官網匯出!D571)</f>
        <v/>
      </c>
      <c r="K571" s="3" t="str">
        <f>IF(官網匯出!E571="","",官網匯出!E571)</f>
        <v/>
      </c>
      <c r="L571" s="1" t="str">
        <f>IF(官網匯出!F571="","",官網匯出!F571)</f>
        <v/>
      </c>
      <c r="M571" s="1" t="str">
        <f>IF(官網匯出!G571="","",官網匯出!G571)</f>
        <v/>
      </c>
      <c r="N571" s="1" t="str">
        <f>IF(官網匯出!H571="","",官網匯出!H571)</f>
        <v/>
      </c>
      <c r="P571" s="1" t="str">
        <f>IF(官網匯出!J571="","",RIGHT(官網匯出!J571,LEN(官網匯出!J571)-2))</f>
        <v/>
      </c>
      <c r="Q571" s="1" t="str">
        <f>IF(官網匯出!K571="","",官網匯出!K571)</f>
        <v/>
      </c>
      <c r="R571" s="1" t="str">
        <f>IF(官網匯出!L571="","",官網匯出!L571)</f>
        <v/>
      </c>
      <c r="S571" s="1" t="str">
        <f>IF(官網匯出!M571="","",官網匯出!M571)</f>
        <v/>
      </c>
      <c r="T571" s="1" t="str">
        <f>IF(官網匯出!N571="","",官網匯出!N571)</f>
        <v/>
      </c>
      <c r="U571" s="1" t="str">
        <f>IF(官網匯出!O571="","",官網匯出!O571)</f>
        <v/>
      </c>
      <c r="V571" s="1" t="str">
        <f>IF(官網匯出!P571="",IF(G571="","",0),官網匯出!P571)</f>
        <v/>
      </c>
      <c r="W571" s="1" t="str">
        <f>IF(官網匯出!Q571="",IF(G571="","",0),官網匯出!Q571)</f>
        <v/>
      </c>
      <c r="X571" s="1" t="str">
        <f>IF(官網匯出!R571="","",官網匯出!R571)</f>
        <v/>
      </c>
      <c r="Y571" s="1" t="str">
        <f>IF(官網匯出!S571="","",官網匯出!S571)</f>
        <v/>
      </c>
      <c r="Z571" s="1" t="str">
        <f>IF(G571="","",官網匯出!T571)</f>
        <v/>
      </c>
      <c r="AA571" s="1" t="str">
        <f>IF(G571="","",官網匯出!AK571)</f>
        <v/>
      </c>
      <c r="AB571" s="1" t="str">
        <f>IF(G571="","",IF(官網匯出!V571="","",官網匯出!V571))</f>
        <v/>
      </c>
      <c r="AJ571" s="1" t="str">
        <f>IF(G571="","",IF(官網匯出!AE571="","",官網匯出!AE571))</f>
        <v/>
      </c>
      <c r="AK571" s="1" t="str">
        <f>IF(G571="","",IF(官網匯出!AD571="","",官網匯出!AD571))</f>
        <v/>
      </c>
      <c r="AL571" s="1" t="str">
        <f t="shared" si="101"/>
        <v>0</v>
      </c>
      <c r="AM571" s="1" t="str">
        <f>IF(官網匯出!AG571="","",官網匯出!AG571)</f>
        <v/>
      </c>
      <c r="AN571" s="1" t="str">
        <f>IF(G571="","",IF(官網匯出!AH571="","",官網匯出!AH571))</f>
        <v/>
      </c>
      <c r="AO571" s="14" t="str">
        <f t="shared" si="102"/>
        <v/>
      </c>
      <c r="AP571" s="14" t="str">
        <f t="shared" si="103"/>
        <v>1</v>
      </c>
      <c r="AQ571" s="14" t="str">
        <f t="shared" si="104"/>
        <v>0</v>
      </c>
      <c r="AR571" s="1" t="str">
        <f t="shared" si="105"/>
        <v/>
      </c>
      <c r="AS571" s="1" t="str">
        <f t="shared" si="106"/>
        <v/>
      </c>
      <c r="AT571" s="1" t="str">
        <f t="shared" si="107"/>
        <v/>
      </c>
      <c r="AU571" s="1" t="str">
        <f t="shared" si="98"/>
        <v/>
      </c>
      <c r="AV571" s="1" t="e">
        <f>IF(VLOOKUP(G571,官網匯出!A:AQ,42,FALSE)="","[黃金盾官網]",VLOOKUP(G571,官網匯出!A:AQ,42,FALSE))</f>
        <v>#N/A</v>
      </c>
      <c r="AW571" s="1" t="e">
        <f>IF(LEFT(VLOOKUP(G571,官網匯出!A:AS,43,FALSE),2)="","web",LEFT(VLOOKUP(G571,官網匯出!A:AS,43,FALSE),2))</f>
        <v>#N/A</v>
      </c>
      <c r="AX571" s="1" t="str">
        <f t="shared" si="108"/>
        <v>O</v>
      </c>
    </row>
    <row r="572" spans="1:50">
      <c r="A572" s="1" t="str">
        <f>IF(G572="","",VLOOKUP(官網轉換!AW572,團名!A:B,2,FALSE))</f>
        <v/>
      </c>
      <c r="B572" s="1" t="str">
        <f>IF(G572="","",IF(LEFT(VLOOKUP(G572,官網匯出!A:AQ,43,0),2)="wf",VLOOKUP(VLOOKUP(G572,官網匯出!A:AQ,43,0),團名!$I$1:$K$12,2,FALSE),"N0071"))</f>
        <v/>
      </c>
      <c r="C572" s="1" t="str">
        <f>IFERROR(VLOOKUP(官網匯出!D572,團名!E:G,3,FALSE),"")</f>
        <v/>
      </c>
      <c r="D572" s="1" t="str">
        <f t="shared" si="99"/>
        <v/>
      </c>
      <c r="E572" s="1" t="str">
        <f t="shared" si="100"/>
        <v/>
      </c>
      <c r="F572" s="1" t="str">
        <f>IF(官網匯出!F572="已付款","","B0012")</f>
        <v>B0012</v>
      </c>
      <c r="G572" s="1" t="str">
        <f>IF(官網匯出!A572="","",官網匯出!A572)</f>
        <v/>
      </c>
      <c r="H572" s="3" t="str">
        <f>IF(官網匯出!B572="","",官網匯出!B572)</f>
        <v/>
      </c>
      <c r="I572" s="1" t="str">
        <f>IF(官網匯出!C572="","",官網匯出!C572)</f>
        <v/>
      </c>
      <c r="J572" s="1" t="str">
        <f>IF(官網匯出!D572="","",官網匯出!D572)</f>
        <v/>
      </c>
      <c r="K572" s="3" t="str">
        <f>IF(官網匯出!E572="","",官網匯出!E572)</f>
        <v/>
      </c>
      <c r="L572" s="1" t="str">
        <f>IF(官網匯出!F572="","",官網匯出!F572)</f>
        <v/>
      </c>
      <c r="M572" s="1" t="str">
        <f>IF(官網匯出!G572="","",官網匯出!G572)</f>
        <v/>
      </c>
      <c r="N572" s="1" t="str">
        <f>IF(官網匯出!H572="","",官網匯出!H572)</f>
        <v/>
      </c>
      <c r="P572" s="1" t="str">
        <f>IF(官網匯出!J572="","",RIGHT(官網匯出!J572,LEN(官網匯出!J572)-2))</f>
        <v/>
      </c>
      <c r="Q572" s="1" t="str">
        <f>IF(官網匯出!K572="","",官網匯出!K572)</f>
        <v/>
      </c>
      <c r="R572" s="1" t="str">
        <f>IF(官網匯出!L572="","",官網匯出!L572)</f>
        <v/>
      </c>
      <c r="S572" s="1" t="str">
        <f>IF(官網匯出!M572="","",官網匯出!M572)</f>
        <v/>
      </c>
      <c r="T572" s="1" t="str">
        <f>IF(官網匯出!N572="","",官網匯出!N572)</f>
        <v/>
      </c>
      <c r="U572" s="1" t="str">
        <f>IF(官網匯出!O572="","",官網匯出!O572)</f>
        <v/>
      </c>
      <c r="V572" s="1" t="str">
        <f>IF(官網匯出!P572="",IF(G572="","",0),官網匯出!P572)</f>
        <v/>
      </c>
      <c r="W572" s="1" t="str">
        <f>IF(官網匯出!Q572="",IF(G572="","",0),官網匯出!Q572)</f>
        <v/>
      </c>
      <c r="X572" s="1" t="str">
        <f>IF(官網匯出!R572="","",官網匯出!R572)</f>
        <v/>
      </c>
      <c r="Y572" s="1" t="str">
        <f>IF(官網匯出!S572="","",官網匯出!S572)</f>
        <v/>
      </c>
      <c r="Z572" s="1" t="str">
        <f>IF(G572="","",官網匯出!T572)</f>
        <v/>
      </c>
      <c r="AA572" s="1" t="str">
        <f>IF(G572="","",官網匯出!AK572)</f>
        <v/>
      </c>
      <c r="AB572" s="1" t="str">
        <f>IF(G572="","",IF(官網匯出!V572="","",官網匯出!V572))</f>
        <v/>
      </c>
      <c r="AJ572" s="1" t="str">
        <f>IF(G572="","",IF(官網匯出!AE572="","",官網匯出!AE572))</f>
        <v/>
      </c>
      <c r="AK572" s="1" t="str">
        <f>IF(G572="","",IF(官網匯出!AD572="","",官網匯出!AD572))</f>
        <v/>
      </c>
      <c r="AL572" s="1" t="str">
        <f t="shared" si="101"/>
        <v>0</v>
      </c>
      <c r="AM572" s="1" t="str">
        <f>IF(官網匯出!AG572="","",官網匯出!AG572)</f>
        <v/>
      </c>
      <c r="AN572" s="1" t="str">
        <f>IF(G572="","",IF(官網匯出!AH572="","",官網匯出!AH572))</f>
        <v/>
      </c>
      <c r="AO572" s="14" t="str">
        <f t="shared" si="102"/>
        <v/>
      </c>
      <c r="AP572" s="14" t="str">
        <f t="shared" si="103"/>
        <v>1</v>
      </c>
      <c r="AQ572" s="14" t="str">
        <f t="shared" si="104"/>
        <v>0</v>
      </c>
      <c r="AR572" s="1" t="str">
        <f t="shared" si="105"/>
        <v/>
      </c>
      <c r="AS572" s="1" t="str">
        <f t="shared" si="106"/>
        <v/>
      </c>
      <c r="AT572" s="1" t="str">
        <f t="shared" si="107"/>
        <v/>
      </c>
      <c r="AU572" s="1" t="str">
        <f t="shared" si="98"/>
        <v/>
      </c>
      <c r="AV572" s="1" t="e">
        <f>IF(VLOOKUP(G572,官網匯出!A:AQ,42,FALSE)="","[黃金盾官網]",VLOOKUP(G572,官網匯出!A:AQ,42,FALSE))</f>
        <v>#N/A</v>
      </c>
      <c r="AW572" s="1" t="e">
        <f>IF(LEFT(VLOOKUP(G572,官網匯出!A:AS,43,FALSE),2)="","web",LEFT(VLOOKUP(G572,官網匯出!A:AS,43,FALSE),2))</f>
        <v>#N/A</v>
      </c>
      <c r="AX572" s="1" t="str">
        <f t="shared" si="108"/>
        <v>O</v>
      </c>
    </row>
    <row r="573" spans="1:50">
      <c r="A573" s="1" t="str">
        <f>IF(G573="","",VLOOKUP(官網轉換!AW573,團名!A:B,2,FALSE))</f>
        <v/>
      </c>
      <c r="B573" s="1" t="str">
        <f>IF(G573="","",IF(LEFT(VLOOKUP(G573,官網匯出!A:AQ,43,0),2)="wf",VLOOKUP(VLOOKUP(G573,官網匯出!A:AQ,43,0),團名!$I$1:$K$12,2,FALSE),"N0071"))</f>
        <v/>
      </c>
      <c r="C573" s="1" t="str">
        <f>IFERROR(VLOOKUP(官網匯出!D573,團名!E:G,3,FALSE),"")</f>
        <v/>
      </c>
      <c r="D573" s="1" t="str">
        <f t="shared" si="99"/>
        <v/>
      </c>
      <c r="E573" s="1" t="str">
        <f t="shared" si="100"/>
        <v/>
      </c>
      <c r="F573" s="1" t="str">
        <f>IF(官網匯出!F573="已付款","","B0012")</f>
        <v>B0012</v>
      </c>
      <c r="G573" s="1" t="str">
        <f>IF(官網匯出!A573="","",官網匯出!A573)</f>
        <v/>
      </c>
      <c r="H573" s="3" t="str">
        <f>IF(官網匯出!B573="","",官網匯出!B573)</f>
        <v/>
      </c>
      <c r="I573" s="1" t="str">
        <f>IF(官網匯出!C573="","",官網匯出!C573)</f>
        <v/>
      </c>
      <c r="J573" s="1" t="str">
        <f>IF(官網匯出!D573="","",官網匯出!D573)</f>
        <v/>
      </c>
      <c r="K573" s="3" t="str">
        <f>IF(官網匯出!E573="","",官網匯出!E573)</f>
        <v/>
      </c>
      <c r="L573" s="1" t="str">
        <f>IF(官網匯出!F573="","",官網匯出!F573)</f>
        <v/>
      </c>
      <c r="M573" s="1" t="str">
        <f>IF(官網匯出!G573="","",官網匯出!G573)</f>
        <v/>
      </c>
      <c r="N573" s="1" t="str">
        <f>IF(官網匯出!H573="","",官網匯出!H573)</f>
        <v/>
      </c>
      <c r="P573" s="1" t="str">
        <f>IF(官網匯出!J573="","",RIGHT(官網匯出!J573,LEN(官網匯出!J573)-2))</f>
        <v/>
      </c>
      <c r="Q573" s="1" t="str">
        <f>IF(官網匯出!K573="","",官網匯出!K573)</f>
        <v/>
      </c>
      <c r="R573" s="1" t="str">
        <f>IF(官網匯出!L573="","",官網匯出!L573)</f>
        <v/>
      </c>
      <c r="S573" s="1" t="str">
        <f>IF(官網匯出!M573="","",官網匯出!M573)</f>
        <v/>
      </c>
      <c r="T573" s="1" t="str">
        <f>IF(官網匯出!N573="","",官網匯出!N573)</f>
        <v/>
      </c>
      <c r="U573" s="1" t="str">
        <f>IF(官網匯出!O573="","",官網匯出!O573)</f>
        <v/>
      </c>
      <c r="V573" s="1" t="str">
        <f>IF(官網匯出!P573="",IF(G573="","",0),官網匯出!P573)</f>
        <v/>
      </c>
      <c r="W573" s="1" t="str">
        <f>IF(官網匯出!Q573="",IF(G573="","",0),官網匯出!Q573)</f>
        <v/>
      </c>
      <c r="X573" s="1" t="str">
        <f>IF(官網匯出!R573="","",官網匯出!R573)</f>
        <v/>
      </c>
      <c r="Y573" s="1" t="str">
        <f>IF(官網匯出!S573="","",官網匯出!S573)</f>
        <v/>
      </c>
      <c r="Z573" s="1" t="str">
        <f>IF(G573="","",官網匯出!T573)</f>
        <v/>
      </c>
      <c r="AA573" s="1" t="str">
        <f>IF(G573="","",官網匯出!AK573)</f>
        <v/>
      </c>
      <c r="AB573" s="1" t="str">
        <f>IF(G573="","",IF(官網匯出!V573="","",官網匯出!V573))</f>
        <v/>
      </c>
      <c r="AJ573" s="1" t="str">
        <f>IF(G573="","",IF(官網匯出!AE573="","",官網匯出!AE573))</f>
        <v/>
      </c>
      <c r="AK573" s="1" t="str">
        <f>IF(G573="","",IF(官網匯出!AD573="","",官網匯出!AD573))</f>
        <v/>
      </c>
      <c r="AL573" s="1" t="str">
        <f t="shared" si="101"/>
        <v>0</v>
      </c>
      <c r="AM573" s="1" t="str">
        <f>IF(官網匯出!AG573="","",官網匯出!AG573)</f>
        <v/>
      </c>
      <c r="AN573" s="1" t="str">
        <f>IF(G573="","",IF(官網匯出!AH573="","",官網匯出!AH573))</f>
        <v/>
      </c>
      <c r="AO573" s="14" t="str">
        <f t="shared" si="102"/>
        <v/>
      </c>
      <c r="AP573" s="14" t="str">
        <f t="shared" si="103"/>
        <v>1</v>
      </c>
      <c r="AQ573" s="14" t="str">
        <f t="shared" si="104"/>
        <v>0</v>
      </c>
      <c r="AR573" s="1" t="str">
        <f t="shared" si="105"/>
        <v/>
      </c>
      <c r="AS573" s="1" t="str">
        <f t="shared" si="106"/>
        <v/>
      </c>
      <c r="AT573" s="1" t="str">
        <f t="shared" si="107"/>
        <v/>
      </c>
      <c r="AU573" s="1" t="str">
        <f t="shared" si="98"/>
        <v/>
      </c>
      <c r="AV573" s="1" t="e">
        <f>IF(VLOOKUP(G573,官網匯出!A:AQ,42,FALSE)="","[黃金盾官網]",VLOOKUP(G573,官網匯出!A:AQ,42,FALSE))</f>
        <v>#N/A</v>
      </c>
      <c r="AW573" s="1" t="e">
        <f>IF(LEFT(VLOOKUP(G573,官網匯出!A:AS,43,FALSE),2)="","web",LEFT(VLOOKUP(G573,官網匯出!A:AS,43,FALSE),2))</f>
        <v>#N/A</v>
      </c>
      <c r="AX573" s="1" t="str">
        <f t="shared" si="108"/>
        <v>O</v>
      </c>
    </row>
    <row r="574" spans="1:50">
      <c r="A574" s="1" t="str">
        <f>IF(G574="","",VLOOKUP(官網轉換!AW574,團名!A:B,2,FALSE))</f>
        <v/>
      </c>
      <c r="B574" s="1" t="str">
        <f>IF(G574="","",IF(LEFT(VLOOKUP(G574,官網匯出!A:AQ,43,0),2)="wf",VLOOKUP(VLOOKUP(G574,官網匯出!A:AQ,43,0),團名!$I$1:$K$12,2,FALSE),"N0071"))</f>
        <v/>
      </c>
      <c r="C574" s="1" t="str">
        <f>IFERROR(VLOOKUP(官網匯出!D574,團名!E:G,3,FALSE),"")</f>
        <v/>
      </c>
      <c r="D574" s="1" t="str">
        <f t="shared" si="99"/>
        <v/>
      </c>
      <c r="E574" s="1" t="str">
        <f t="shared" si="100"/>
        <v/>
      </c>
      <c r="F574" s="1" t="str">
        <f>IF(官網匯出!F574="已付款","","B0012")</f>
        <v>B0012</v>
      </c>
      <c r="G574" s="1" t="str">
        <f>IF(官網匯出!A574="","",官網匯出!A574)</f>
        <v/>
      </c>
      <c r="H574" s="3" t="str">
        <f>IF(官網匯出!B574="","",官網匯出!B574)</f>
        <v/>
      </c>
      <c r="I574" s="1" t="str">
        <f>IF(官網匯出!C574="","",官網匯出!C574)</f>
        <v/>
      </c>
      <c r="J574" s="1" t="str">
        <f>IF(官網匯出!D574="","",官網匯出!D574)</f>
        <v/>
      </c>
      <c r="K574" s="3" t="str">
        <f>IF(官網匯出!E574="","",官網匯出!E574)</f>
        <v/>
      </c>
      <c r="L574" s="1" t="str">
        <f>IF(官網匯出!F574="","",官網匯出!F574)</f>
        <v/>
      </c>
      <c r="M574" s="1" t="str">
        <f>IF(官網匯出!G574="","",官網匯出!G574)</f>
        <v/>
      </c>
      <c r="N574" s="1" t="str">
        <f>IF(官網匯出!H574="","",官網匯出!H574)</f>
        <v/>
      </c>
      <c r="P574" s="1" t="str">
        <f>IF(官網匯出!J574="","",RIGHT(官網匯出!J574,LEN(官網匯出!J574)-2))</f>
        <v/>
      </c>
      <c r="Q574" s="1" t="str">
        <f>IF(官網匯出!K574="","",官網匯出!K574)</f>
        <v/>
      </c>
      <c r="R574" s="1" t="str">
        <f>IF(官網匯出!L574="","",官網匯出!L574)</f>
        <v/>
      </c>
      <c r="S574" s="1" t="str">
        <f>IF(官網匯出!M574="","",官網匯出!M574)</f>
        <v/>
      </c>
      <c r="T574" s="1" t="str">
        <f>IF(官網匯出!N574="","",官網匯出!N574)</f>
        <v/>
      </c>
      <c r="U574" s="1" t="str">
        <f>IF(官網匯出!O574="","",官網匯出!O574)</f>
        <v/>
      </c>
      <c r="V574" s="1" t="str">
        <f>IF(官網匯出!P574="",IF(G574="","",0),官網匯出!P574)</f>
        <v/>
      </c>
      <c r="W574" s="1" t="str">
        <f>IF(官網匯出!Q574="",IF(G574="","",0),官網匯出!Q574)</f>
        <v/>
      </c>
      <c r="X574" s="1" t="str">
        <f>IF(官網匯出!R574="","",官網匯出!R574)</f>
        <v/>
      </c>
      <c r="Y574" s="1" t="str">
        <f>IF(官網匯出!S574="","",官網匯出!S574)</f>
        <v/>
      </c>
      <c r="Z574" s="1" t="str">
        <f>IF(G574="","",官網匯出!T574)</f>
        <v/>
      </c>
      <c r="AA574" s="1" t="str">
        <f>IF(G574="","",官網匯出!AK574)</f>
        <v/>
      </c>
      <c r="AB574" s="1" t="str">
        <f>IF(G574="","",IF(官網匯出!V574="","",官網匯出!V574))</f>
        <v/>
      </c>
      <c r="AJ574" s="1" t="str">
        <f>IF(G574="","",IF(官網匯出!AE574="","",官網匯出!AE574))</f>
        <v/>
      </c>
      <c r="AK574" s="1" t="str">
        <f>IF(G574="","",IF(官網匯出!AD574="","",官網匯出!AD574))</f>
        <v/>
      </c>
      <c r="AL574" s="1" t="str">
        <f t="shared" si="101"/>
        <v>0</v>
      </c>
      <c r="AM574" s="1" t="str">
        <f>IF(官網匯出!AG574="","",官網匯出!AG574)</f>
        <v/>
      </c>
      <c r="AN574" s="1" t="str">
        <f>IF(G574="","",IF(官網匯出!AH574="","",官網匯出!AH574))</f>
        <v/>
      </c>
      <c r="AO574" s="14" t="str">
        <f t="shared" si="102"/>
        <v/>
      </c>
      <c r="AP574" s="14" t="str">
        <f t="shared" si="103"/>
        <v>1</v>
      </c>
      <c r="AQ574" s="14" t="str">
        <f t="shared" si="104"/>
        <v>0</v>
      </c>
      <c r="AR574" s="1" t="str">
        <f t="shared" si="105"/>
        <v/>
      </c>
      <c r="AS574" s="1" t="str">
        <f t="shared" si="106"/>
        <v/>
      </c>
      <c r="AT574" s="1" t="str">
        <f t="shared" si="107"/>
        <v/>
      </c>
      <c r="AU574" s="1" t="str">
        <f t="shared" si="98"/>
        <v/>
      </c>
      <c r="AV574" s="1" t="e">
        <f>IF(VLOOKUP(G574,官網匯出!A:AQ,42,FALSE)="","[黃金盾官網]",VLOOKUP(G574,官網匯出!A:AQ,42,FALSE))</f>
        <v>#N/A</v>
      </c>
      <c r="AW574" s="1" t="e">
        <f>IF(LEFT(VLOOKUP(G574,官網匯出!A:AS,43,FALSE),2)="","web",LEFT(VLOOKUP(G574,官網匯出!A:AS,43,FALSE),2))</f>
        <v>#N/A</v>
      </c>
      <c r="AX574" s="1" t="str">
        <f t="shared" si="108"/>
        <v>O</v>
      </c>
    </row>
    <row r="575" spans="1:50">
      <c r="A575" s="1" t="str">
        <f>IF(G575="","",VLOOKUP(官網轉換!AW575,團名!A:B,2,FALSE))</f>
        <v/>
      </c>
      <c r="B575" s="1" t="str">
        <f>IF(G575="","",IF(LEFT(VLOOKUP(G575,官網匯出!A:AQ,43,0),2)="wf",VLOOKUP(VLOOKUP(G575,官網匯出!A:AQ,43,0),團名!$I$1:$K$12,2,FALSE),"N0071"))</f>
        <v/>
      </c>
      <c r="C575" s="1" t="str">
        <f>IFERROR(VLOOKUP(官網匯出!D575,團名!E:G,3,FALSE),"")</f>
        <v/>
      </c>
      <c r="D575" s="1" t="str">
        <f t="shared" si="99"/>
        <v/>
      </c>
      <c r="E575" s="1" t="str">
        <f t="shared" si="100"/>
        <v/>
      </c>
      <c r="F575" s="1" t="str">
        <f>IF(官網匯出!F575="已付款","","B0012")</f>
        <v>B0012</v>
      </c>
      <c r="G575" s="1" t="str">
        <f>IF(官網匯出!A575="","",官網匯出!A575)</f>
        <v/>
      </c>
      <c r="H575" s="3" t="str">
        <f>IF(官網匯出!B575="","",官網匯出!B575)</f>
        <v/>
      </c>
      <c r="I575" s="1" t="str">
        <f>IF(官網匯出!C575="","",官網匯出!C575)</f>
        <v/>
      </c>
      <c r="J575" s="1" t="str">
        <f>IF(官網匯出!D575="","",官網匯出!D575)</f>
        <v/>
      </c>
      <c r="K575" s="3" t="str">
        <f>IF(官網匯出!E575="","",官網匯出!E575)</f>
        <v/>
      </c>
      <c r="L575" s="1" t="str">
        <f>IF(官網匯出!F575="","",官網匯出!F575)</f>
        <v/>
      </c>
      <c r="M575" s="1" t="str">
        <f>IF(官網匯出!G575="","",官網匯出!G575)</f>
        <v/>
      </c>
      <c r="N575" s="1" t="str">
        <f>IF(官網匯出!H575="","",官網匯出!H575)</f>
        <v/>
      </c>
      <c r="P575" s="1" t="str">
        <f>IF(官網匯出!J575="","",RIGHT(官網匯出!J575,LEN(官網匯出!J575)-2))</f>
        <v/>
      </c>
      <c r="Q575" s="1" t="str">
        <f>IF(官網匯出!K575="","",官網匯出!K575)</f>
        <v/>
      </c>
      <c r="R575" s="1" t="str">
        <f>IF(官網匯出!L575="","",官網匯出!L575)</f>
        <v/>
      </c>
      <c r="S575" s="1" t="str">
        <f>IF(官網匯出!M575="","",官網匯出!M575)</f>
        <v/>
      </c>
      <c r="T575" s="1" t="str">
        <f>IF(官網匯出!N575="","",官網匯出!N575)</f>
        <v/>
      </c>
      <c r="U575" s="1" t="str">
        <f>IF(官網匯出!O575="","",官網匯出!O575)</f>
        <v/>
      </c>
      <c r="V575" s="1" t="str">
        <f>IF(官網匯出!P575="",IF(G575="","",0),官網匯出!P575)</f>
        <v/>
      </c>
      <c r="W575" s="1" t="str">
        <f>IF(官網匯出!Q575="",IF(G575="","",0),官網匯出!Q575)</f>
        <v/>
      </c>
      <c r="X575" s="1" t="str">
        <f>IF(官網匯出!R575="","",官網匯出!R575)</f>
        <v/>
      </c>
      <c r="Y575" s="1" t="str">
        <f>IF(官網匯出!S575="","",官網匯出!S575)</f>
        <v/>
      </c>
      <c r="Z575" s="1" t="str">
        <f>IF(G575="","",官網匯出!T575)</f>
        <v/>
      </c>
      <c r="AA575" s="1" t="str">
        <f>IF(G575="","",官網匯出!AK575)</f>
        <v/>
      </c>
      <c r="AB575" s="1" t="str">
        <f>IF(G575="","",IF(官網匯出!V575="","",官網匯出!V575))</f>
        <v/>
      </c>
      <c r="AJ575" s="1" t="str">
        <f>IF(G575="","",IF(官網匯出!AE575="","",官網匯出!AE575))</f>
        <v/>
      </c>
      <c r="AK575" s="1" t="str">
        <f>IF(G575="","",IF(官網匯出!AD575="","",官網匯出!AD575))</f>
        <v/>
      </c>
      <c r="AL575" s="1" t="str">
        <f t="shared" si="101"/>
        <v>0</v>
      </c>
      <c r="AM575" s="1" t="str">
        <f>IF(官網匯出!AG575="","",官網匯出!AG575)</f>
        <v/>
      </c>
      <c r="AN575" s="1" t="str">
        <f>IF(G575="","",IF(官網匯出!AH575="","",官網匯出!AH575))</f>
        <v/>
      </c>
      <c r="AO575" s="14" t="str">
        <f t="shared" si="102"/>
        <v/>
      </c>
      <c r="AP575" s="14" t="str">
        <f t="shared" si="103"/>
        <v>1</v>
      </c>
      <c r="AQ575" s="14" t="str">
        <f t="shared" si="104"/>
        <v>0</v>
      </c>
      <c r="AR575" s="1" t="str">
        <f t="shared" si="105"/>
        <v/>
      </c>
      <c r="AS575" s="1" t="str">
        <f t="shared" si="106"/>
        <v/>
      </c>
      <c r="AT575" s="1" t="str">
        <f t="shared" si="107"/>
        <v/>
      </c>
      <c r="AU575" s="1" t="str">
        <f t="shared" si="98"/>
        <v/>
      </c>
      <c r="AV575" s="1" t="e">
        <f>IF(VLOOKUP(G575,官網匯出!A:AQ,42,FALSE)="","[黃金盾官網]",VLOOKUP(G575,官網匯出!A:AQ,42,FALSE))</f>
        <v>#N/A</v>
      </c>
      <c r="AW575" s="1" t="e">
        <f>IF(LEFT(VLOOKUP(G575,官網匯出!A:AS,43,FALSE),2)="","web",LEFT(VLOOKUP(G575,官網匯出!A:AS,43,FALSE),2))</f>
        <v>#N/A</v>
      </c>
      <c r="AX575" s="1" t="str">
        <f t="shared" si="108"/>
        <v>O</v>
      </c>
    </row>
    <row r="576" spans="1:50">
      <c r="A576" s="1" t="str">
        <f>IF(G576="","",VLOOKUP(官網轉換!AW576,團名!A:B,2,FALSE))</f>
        <v/>
      </c>
      <c r="B576" s="1" t="str">
        <f>IF(G576="","",IF(LEFT(VLOOKUP(G576,官網匯出!A:AQ,43,0),2)="wf",VLOOKUP(VLOOKUP(G576,官網匯出!A:AQ,43,0),團名!$I$1:$K$12,2,FALSE),"N0071"))</f>
        <v/>
      </c>
      <c r="C576" s="1" t="str">
        <f>IFERROR(VLOOKUP(官網匯出!D576,團名!E:G,3,FALSE),"")</f>
        <v/>
      </c>
      <c r="D576" s="1" t="str">
        <f t="shared" si="99"/>
        <v/>
      </c>
      <c r="E576" s="1" t="str">
        <f t="shared" si="100"/>
        <v/>
      </c>
      <c r="F576" s="1" t="str">
        <f>IF(官網匯出!F576="已付款","","B0012")</f>
        <v>B0012</v>
      </c>
      <c r="G576" s="1" t="str">
        <f>IF(官網匯出!A576="","",官網匯出!A576)</f>
        <v/>
      </c>
      <c r="H576" s="3" t="str">
        <f>IF(官網匯出!B576="","",官網匯出!B576)</f>
        <v/>
      </c>
      <c r="I576" s="1" t="str">
        <f>IF(官網匯出!C576="","",官網匯出!C576)</f>
        <v/>
      </c>
      <c r="J576" s="1" t="str">
        <f>IF(官網匯出!D576="","",官網匯出!D576)</f>
        <v/>
      </c>
      <c r="K576" s="3" t="str">
        <f>IF(官網匯出!E576="","",官網匯出!E576)</f>
        <v/>
      </c>
      <c r="L576" s="1" t="str">
        <f>IF(官網匯出!F576="","",官網匯出!F576)</f>
        <v/>
      </c>
      <c r="M576" s="1" t="str">
        <f>IF(官網匯出!G576="","",官網匯出!G576)</f>
        <v/>
      </c>
      <c r="N576" s="1" t="str">
        <f>IF(官網匯出!H576="","",官網匯出!H576)</f>
        <v/>
      </c>
      <c r="P576" s="1" t="str">
        <f>IF(官網匯出!J576="","",RIGHT(官網匯出!J576,LEN(官網匯出!J576)-2))</f>
        <v/>
      </c>
      <c r="Q576" s="1" t="str">
        <f>IF(官網匯出!K576="","",官網匯出!K576)</f>
        <v/>
      </c>
      <c r="R576" s="1" t="str">
        <f>IF(官網匯出!L576="","",官網匯出!L576)</f>
        <v/>
      </c>
      <c r="S576" s="1" t="str">
        <f>IF(官網匯出!M576="","",官網匯出!M576)</f>
        <v/>
      </c>
      <c r="T576" s="1" t="str">
        <f>IF(官網匯出!N576="","",官網匯出!N576)</f>
        <v/>
      </c>
      <c r="U576" s="1" t="str">
        <f>IF(官網匯出!O576="","",官網匯出!O576)</f>
        <v/>
      </c>
      <c r="V576" s="1" t="str">
        <f>IF(官網匯出!P576="",IF(G576="","",0),官網匯出!P576)</f>
        <v/>
      </c>
      <c r="W576" s="1" t="str">
        <f>IF(官網匯出!Q576="",IF(G576="","",0),官網匯出!Q576)</f>
        <v/>
      </c>
      <c r="X576" s="1" t="str">
        <f>IF(官網匯出!R576="","",官網匯出!R576)</f>
        <v/>
      </c>
      <c r="Y576" s="1" t="str">
        <f>IF(官網匯出!S576="","",官網匯出!S576)</f>
        <v/>
      </c>
      <c r="Z576" s="1" t="str">
        <f>IF(G576="","",官網匯出!T576)</f>
        <v/>
      </c>
      <c r="AA576" s="1" t="str">
        <f>IF(G576="","",官網匯出!AK576)</f>
        <v/>
      </c>
      <c r="AB576" s="1" t="str">
        <f>IF(G576="","",IF(官網匯出!V576="","",官網匯出!V576))</f>
        <v/>
      </c>
      <c r="AJ576" s="1" t="str">
        <f>IF(G576="","",IF(官網匯出!AE576="","",官網匯出!AE576))</f>
        <v/>
      </c>
      <c r="AK576" s="1" t="str">
        <f>IF(G576="","",IF(官網匯出!AD576="","",官網匯出!AD576))</f>
        <v/>
      </c>
      <c r="AL576" s="1" t="str">
        <f t="shared" si="101"/>
        <v>0</v>
      </c>
      <c r="AM576" s="1" t="str">
        <f>IF(官網匯出!AG576="","",官網匯出!AG576)</f>
        <v/>
      </c>
      <c r="AN576" s="1" t="str">
        <f>IF(G576="","",IF(官網匯出!AH576="","",官網匯出!AH576))</f>
        <v/>
      </c>
      <c r="AO576" s="14" t="str">
        <f t="shared" si="102"/>
        <v/>
      </c>
      <c r="AP576" s="14" t="str">
        <f t="shared" si="103"/>
        <v>1</v>
      </c>
      <c r="AQ576" s="14" t="str">
        <f t="shared" si="104"/>
        <v>0</v>
      </c>
      <c r="AR576" s="1" t="str">
        <f t="shared" si="105"/>
        <v/>
      </c>
      <c r="AS576" s="1" t="str">
        <f t="shared" si="106"/>
        <v/>
      </c>
      <c r="AT576" s="1" t="str">
        <f t="shared" si="107"/>
        <v/>
      </c>
      <c r="AU576" s="1" t="str">
        <f t="shared" si="98"/>
        <v/>
      </c>
      <c r="AV576" s="1" t="e">
        <f>IF(VLOOKUP(G576,官網匯出!A:AQ,42,FALSE)="","[黃金盾官網]",VLOOKUP(G576,官網匯出!A:AQ,42,FALSE))</f>
        <v>#N/A</v>
      </c>
      <c r="AW576" s="1" t="e">
        <f>IF(LEFT(VLOOKUP(G576,官網匯出!A:AS,43,FALSE),2)="","web",LEFT(VLOOKUP(G576,官網匯出!A:AS,43,FALSE),2))</f>
        <v>#N/A</v>
      </c>
      <c r="AX576" s="1" t="str">
        <f t="shared" si="108"/>
        <v>O</v>
      </c>
    </row>
    <row r="577" spans="1:50">
      <c r="A577" s="1" t="str">
        <f>IF(G577="","",VLOOKUP(官網轉換!AW577,團名!A:B,2,FALSE))</f>
        <v/>
      </c>
      <c r="B577" s="1" t="str">
        <f>IF(G577="","",IF(LEFT(VLOOKUP(G577,官網匯出!A:AQ,43,0),2)="wf",VLOOKUP(VLOOKUP(G577,官網匯出!A:AQ,43,0),團名!$I$1:$K$12,2,FALSE),"N0071"))</f>
        <v/>
      </c>
      <c r="C577" s="1" t="str">
        <f>IFERROR(VLOOKUP(官網匯出!D577,團名!E:G,3,FALSE),"")</f>
        <v/>
      </c>
      <c r="D577" s="1" t="str">
        <f t="shared" si="99"/>
        <v/>
      </c>
      <c r="E577" s="1" t="str">
        <f t="shared" si="100"/>
        <v/>
      </c>
      <c r="F577" s="1" t="str">
        <f>IF(官網匯出!F577="已付款","","B0012")</f>
        <v>B0012</v>
      </c>
      <c r="G577" s="1" t="str">
        <f>IF(官網匯出!A577="","",官網匯出!A577)</f>
        <v/>
      </c>
      <c r="H577" s="3" t="str">
        <f>IF(官網匯出!B577="","",官網匯出!B577)</f>
        <v/>
      </c>
      <c r="I577" s="1" t="str">
        <f>IF(官網匯出!C577="","",官網匯出!C577)</f>
        <v/>
      </c>
      <c r="J577" s="1" t="str">
        <f>IF(官網匯出!D577="","",官網匯出!D577)</f>
        <v/>
      </c>
      <c r="K577" s="3" t="str">
        <f>IF(官網匯出!E577="","",官網匯出!E577)</f>
        <v/>
      </c>
      <c r="L577" s="1" t="str">
        <f>IF(官網匯出!F577="","",官網匯出!F577)</f>
        <v/>
      </c>
      <c r="M577" s="1" t="str">
        <f>IF(官網匯出!G577="","",官網匯出!G577)</f>
        <v/>
      </c>
      <c r="N577" s="1" t="str">
        <f>IF(官網匯出!H577="","",官網匯出!H577)</f>
        <v/>
      </c>
      <c r="P577" s="1" t="str">
        <f>IF(官網匯出!J577="","",RIGHT(官網匯出!J577,LEN(官網匯出!J577)-2))</f>
        <v/>
      </c>
      <c r="Q577" s="1" t="str">
        <f>IF(官網匯出!K577="","",官網匯出!K577)</f>
        <v/>
      </c>
      <c r="R577" s="1" t="str">
        <f>IF(官網匯出!L577="","",官網匯出!L577)</f>
        <v/>
      </c>
      <c r="S577" s="1" t="str">
        <f>IF(官網匯出!M577="","",官網匯出!M577)</f>
        <v/>
      </c>
      <c r="T577" s="1" t="str">
        <f>IF(官網匯出!N577="","",官網匯出!N577)</f>
        <v/>
      </c>
      <c r="U577" s="1" t="str">
        <f>IF(官網匯出!O577="","",官網匯出!O577)</f>
        <v/>
      </c>
      <c r="V577" s="1" t="str">
        <f>IF(官網匯出!P577="",IF(G577="","",0),官網匯出!P577)</f>
        <v/>
      </c>
      <c r="W577" s="1" t="str">
        <f>IF(官網匯出!Q577="",IF(G577="","",0),官網匯出!Q577)</f>
        <v/>
      </c>
      <c r="X577" s="1" t="str">
        <f>IF(官網匯出!R577="","",官網匯出!R577)</f>
        <v/>
      </c>
      <c r="Y577" s="1" t="str">
        <f>IF(官網匯出!S577="","",官網匯出!S577)</f>
        <v/>
      </c>
      <c r="Z577" s="1" t="str">
        <f>IF(G577="","",官網匯出!T577)</f>
        <v/>
      </c>
      <c r="AA577" s="1" t="str">
        <f>IF(G577="","",官網匯出!AK577)</f>
        <v/>
      </c>
      <c r="AB577" s="1" t="str">
        <f>IF(G577="","",IF(官網匯出!V577="","",官網匯出!V577))</f>
        <v/>
      </c>
      <c r="AJ577" s="1" t="str">
        <f>IF(G577="","",IF(官網匯出!AE577="","",官網匯出!AE577))</f>
        <v/>
      </c>
      <c r="AK577" s="1" t="str">
        <f>IF(G577="","",IF(官網匯出!AD577="","",官網匯出!AD577))</f>
        <v/>
      </c>
      <c r="AL577" s="1" t="str">
        <f t="shared" si="101"/>
        <v>0</v>
      </c>
      <c r="AM577" s="1" t="str">
        <f>IF(官網匯出!AG577="","",官網匯出!AG577)</f>
        <v/>
      </c>
      <c r="AN577" s="1" t="str">
        <f>IF(G577="","",IF(官網匯出!AH577="","",官網匯出!AH577))</f>
        <v/>
      </c>
      <c r="AO577" s="14" t="str">
        <f t="shared" si="102"/>
        <v/>
      </c>
      <c r="AP577" s="14" t="str">
        <f t="shared" si="103"/>
        <v>1</v>
      </c>
      <c r="AQ577" s="14" t="str">
        <f t="shared" si="104"/>
        <v>0</v>
      </c>
      <c r="AR577" s="1" t="str">
        <f t="shared" si="105"/>
        <v/>
      </c>
      <c r="AS577" s="1" t="str">
        <f t="shared" si="106"/>
        <v/>
      </c>
      <c r="AT577" s="1" t="str">
        <f t="shared" si="107"/>
        <v/>
      </c>
      <c r="AU577" s="1" t="str">
        <f t="shared" si="98"/>
        <v/>
      </c>
      <c r="AV577" s="1" t="e">
        <f>IF(VLOOKUP(G577,官網匯出!A:AQ,42,FALSE)="","[黃金盾官網]",VLOOKUP(G577,官網匯出!A:AQ,42,FALSE))</f>
        <v>#N/A</v>
      </c>
      <c r="AW577" s="1" t="e">
        <f>IF(LEFT(VLOOKUP(G577,官網匯出!A:AS,43,FALSE),2)="","web",LEFT(VLOOKUP(G577,官網匯出!A:AS,43,FALSE),2))</f>
        <v>#N/A</v>
      </c>
      <c r="AX577" s="1" t="str">
        <f t="shared" si="108"/>
        <v>O</v>
      </c>
    </row>
    <row r="578" spans="1:50">
      <c r="A578" s="1" t="str">
        <f>IF(G578="","",VLOOKUP(官網轉換!AW578,團名!A:B,2,FALSE))</f>
        <v/>
      </c>
      <c r="B578" s="1" t="str">
        <f>IF(G578="","",IF(LEFT(VLOOKUP(G578,官網匯出!A:AQ,43,0),2)="wf",VLOOKUP(VLOOKUP(G578,官網匯出!A:AQ,43,0),團名!$I$1:$K$12,2,FALSE),"N0071"))</f>
        <v/>
      </c>
      <c r="C578" s="1" t="str">
        <f>IFERROR(VLOOKUP(官網匯出!D578,團名!E:G,3,FALSE),"")</f>
        <v/>
      </c>
      <c r="D578" s="1" t="str">
        <f t="shared" si="99"/>
        <v/>
      </c>
      <c r="E578" s="1" t="str">
        <f t="shared" si="100"/>
        <v/>
      </c>
      <c r="F578" s="1" t="str">
        <f>IF(官網匯出!F578="已付款","","B0012")</f>
        <v>B0012</v>
      </c>
      <c r="G578" s="1" t="str">
        <f>IF(官網匯出!A578="","",官網匯出!A578)</f>
        <v/>
      </c>
      <c r="H578" s="3" t="str">
        <f>IF(官網匯出!B578="","",官網匯出!B578)</f>
        <v/>
      </c>
      <c r="I578" s="1" t="str">
        <f>IF(官網匯出!C578="","",官網匯出!C578)</f>
        <v/>
      </c>
      <c r="J578" s="1" t="str">
        <f>IF(官網匯出!D578="","",官網匯出!D578)</f>
        <v/>
      </c>
      <c r="K578" s="3" t="str">
        <f>IF(官網匯出!E578="","",官網匯出!E578)</f>
        <v/>
      </c>
      <c r="L578" s="1" t="str">
        <f>IF(官網匯出!F578="","",官網匯出!F578)</f>
        <v/>
      </c>
      <c r="M578" s="1" t="str">
        <f>IF(官網匯出!G578="","",官網匯出!G578)</f>
        <v/>
      </c>
      <c r="N578" s="1" t="str">
        <f>IF(官網匯出!H578="","",官網匯出!H578)</f>
        <v/>
      </c>
      <c r="P578" s="1" t="str">
        <f>IF(官網匯出!J578="","",RIGHT(官網匯出!J578,LEN(官網匯出!J578)-2))</f>
        <v/>
      </c>
      <c r="Q578" s="1" t="str">
        <f>IF(官網匯出!K578="","",官網匯出!K578)</f>
        <v/>
      </c>
      <c r="R578" s="1" t="str">
        <f>IF(官網匯出!L578="","",官網匯出!L578)</f>
        <v/>
      </c>
      <c r="S578" s="1" t="str">
        <f>IF(官網匯出!M578="","",官網匯出!M578)</f>
        <v/>
      </c>
      <c r="T578" s="1" t="str">
        <f>IF(官網匯出!N578="","",官網匯出!N578)</f>
        <v/>
      </c>
      <c r="U578" s="1" t="str">
        <f>IF(官網匯出!O578="","",官網匯出!O578)</f>
        <v/>
      </c>
      <c r="V578" s="1" t="str">
        <f>IF(官網匯出!P578="",IF(G578="","",0),官網匯出!P578)</f>
        <v/>
      </c>
      <c r="W578" s="1" t="str">
        <f>IF(官網匯出!Q578="",IF(G578="","",0),官網匯出!Q578)</f>
        <v/>
      </c>
      <c r="X578" s="1" t="str">
        <f>IF(官網匯出!R578="","",官網匯出!R578)</f>
        <v/>
      </c>
      <c r="Y578" s="1" t="str">
        <f>IF(官網匯出!S578="","",官網匯出!S578)</f>
        <v/>
      </c>
      <c r="Z578" s="1" t="str">
        <f>IF(G578="","",官網匯出!T578)</f>
        <v/>
      </c>
      <c r="AA578" s="1" t="str">
        <f>IF(G578="","",官網匯出!AK578)</f>
        <v/>
      </c>
      <c r="AB578" s="1" t="str">
        <f>IF(G578="","",IF(官網匯出!V578="","",官網匯出!V578))</f>
        <v/>
      </c>
      <c r="AJ578" s="1" t="str">
        <f>IF(G578="","",IF(官網匯出!AE578="","",官網匯出!AE578))</f>
        <v/>
      </c>
      <c r="AK578" s="1" t="str">
        <f>IF(G578="","",IF(官網匯出!AD578="","",官網匯出!AD578))</f>
        <v/>
      </c>
      <c r="AL578" s="1" t="str">
        <f t="shared" si="101"/>
        <v>0</v>
      </c>
      <c r="AM578" s="1" t="str">
        <f>IF(官網匯出!AG578="","",官網匯出!AG578)</f>
        <v/>
      </c>
      <c r="AN578" s="1" t="str">
        <f>IF(G578="","",IF(官網匯出!AH578="","",官網匯出!AH578))</f>
        <v/>
      </c>
      <c r="AO578" s="14" t="str">
        <f t="shared" si="102"/>
        <v/>
      </c>
      <c r="AP578" s="14" t="str">
        <f t="shared" si="103"/>
        <v>1</v>
      </c>
      <c r="AQ578" s="14" t="str">
        <f t="shared" si="104"/>
        <v>0</v>
      </c>
      <c r="AR578" s="1" t="str">
        <f t="shared" si="105"/>
        <v/>
      </c>
      <c r="AS578" s="1" t="str">
        <f t="shared" si="106"/>
        <v/>
      </c>
      <c r="AT578" s="1" t="str">
        <f t="shared" si="107"/>
        <v/>
      </c>
      <c r="AU578" s="1" t="str">
        <f t="shared" ref="AU578:AU641" si="109">IF(G578="","",AV578&amp;"      訂單編號："&amp;G578&amp;"      "&amp;IF(J578="銀行轉帳(ATM/虛擬代碼繳費)","ATM(藍)",IF(J578="ATM 虛擬代碼繳費（需持代碼至實體ATM或網路銀行繳費）","ATM"&amp;"　"&amp;AB578&amp;AJ578,IF(J578="虛擬代碼繳費轉帳","ATM(SP)"&amp;"　"&amp;AB578&amp;AJ578,IF(J578="信用卡（shopline payment）","信用卡(SP)",IF(J578="信用卡","信用卡",IF(J578="貨到付款","貨到付款　")))&amp;"　"&amp;AB578&amp;AJ578)))&amp;IF(L578="退款中","客戶取消訂單，待退款(ATM)",""))</f>
        <v/>
      </c>
      <c r="AV578" s="1" t="e">
        <f>IF(VLOOKUP(G578,官網匯出!A:AQ,42,FALSE)="","[黃金盾官網]",VLOOKUP(G578,官網匯出!A:AQ,42,FALSE))</f>
        <v>#N/A</v>
      </c>
      <c r="AW578" s="1" t="e">
        <f>IF(LEFT(VLOOKUP(G578,官網匯出!A:AS,43,FALSE),2)="","web",LEFT(VLOOKUP(G578,官網匯出!A:AS,43,FALSE),2))</f>
        <v>#N/A</v>
      </c>
      <c r="AX578" s="1" t="str">
        <f t="shared" si="108"/>
        <v>O</v>
      </c>
    </row>
    <row r="579" spans="1:50">
      <c r="A579" s="1" t="str">
        <f>IF(G579="","",VLOOKUP(官網轉換!AW579,團名!A:B,2,FALSE))</f>
        <v/>
      </c>
      <c r="B579" s="1" t="str">
        <f>IF(G579="","",IF(LEFT(VLOOKUP(G579,官網匯出!A:AQ,43,0),2)="wf",VLOOKUP(VLOOKUP(G579,官網匯出!A:AQ,43,0),團名!$I$1:$K$12,2,FALSE),"N0071"))</f>
        <v/>
      </c>
      <c r="C579" s="1" t="str">
        <f>IFERROR(VLOOKUP(官網匯出!D579,團名!E:G,3,FALSE),"")</f>
        <v/>
      </c>
      <c r="D579" s="1" t="str">
        <f t="shared" ref="D579:D642" si="110">IF(G579="","","NTD")</f>
        <v/>
      </c>
      <c r="E579" s="1" t="str">
        <f t="shared" ref="E579:E642" si="111">IF(G579="","","含稅")</f>
        <v/>
      </c>
      <c r="F579" s="1" t="str">
        <f>IF(官網匯出!F579="已付款","","B0012")</f>
        <v>B0012</v>
      </c>
      <c r="G579" s="1" t="str">
        <f>IF(官網匯出!A579="","",官網匯出!A579)</f>
        <v/>
      </c>
      <c r="H579" s="3" t="str">
        <f>IF(官網匯出!B579="","",官網匯出!B579)</f>
        <v/>
      </c>
      <c r="I579" s="1" t="str">
        <f>IF(官網匯出!C579="","",官網匯出!C579)</f>
        <v/>
      </c>
      <c r="J579" s="1" t="str">
        <f>IF(官網匯出!D579="","",官網匯出!D579)</f>
        <v/>
      </c>
      <c r="K579" s="3" t="str">
        <f>IF(官網匯出!E579="","",官網匯出!E579)</f>
        <v/>
      </c>
      <c r="L579" s="1" t="str">
        <f>IF(官網匯出!F579="","",官網匯出!F579)</f>
        <v/>
      </c>
      <c r="M579" s="1" t="str">
        <f>IF(官網匯出!G579="","",官網匯出!G579)</f>
        <v/>
      </c>
      <c r="N579" s="1" t="str">
        <f>IF(官網匯出!H579="","",官網匯出!H579)</f>
        <v/>
      </c>
      <c r="P579" s="1" t="str">
        <f>IF(官網匯出!J579="","",RIGHT(官網匯出!J579,LEN(官網匯出!J579)-2))</f>
        <v/>
      </c>
      <c r="Q579" s="1" t="str">
        <f>IF(官網匯出!K579="","",官網匯出!K579)</f>
        <v/>
      </c>
      <c r="R579" s="1" t="str">
        <f>IF(官網匯出!L579="","",官網匯出!L579)</f>
        <v/>
      </c>
      <c r="S579" s="1" t="str">
        <f>IF(官網匯出!M579="","",官網匯出!M579)</f>
        <v/>
      </c>
      <c r="T579" s="1" t="str">
        <f>IF(官網匯出!N579="","",官網匯出!N579)</f>
        <v/>
      </c>
      <c r="U579" s="1" t="str">
        <f>IF(官網匯出!O579="","",官網匯出!O579)</f>
        <v/>
      </c>
      <c r="V579" s="1" t="str">
        <f>IF(官網匯出!P579="",IF(G579="","",0),官網匯出!P579)</f>
        <v/>
      </c>
      <c r="W579" s="1" t="str">
        <f>IF(官網匯出!Q579="",IF(G579="","",0),官網匯出!Q579)</f>
        <v/>
      </c>
      <c r="X579" s="1" t="str">
        <f>IF(官網匯出!R579="","",官網匯出!R579)</f>
        <v/>
      </c>
      <c r="Y579" s="1" t="str">
        <f>IF(官網匯出!S579="","",官網匯出!S579)</f>
        <v/>
      </c>
      <c r="Z579" s="1" t="str">
        <f>IF(G579="","",官網匯出!T579)</f>
        <v/>
      </c>
      <c r="AA579" s="1" t="str">
        <f>IF(G579="","",官網匯出!AK579)</f>
        <v/>
      </c>
      <c r="AB579" s="1" t="str">
        <f>IF(G579="","",IF(官網匯出!V579="","",官網匯出!V579))</f>
        <v/>
      </c>
      <c r="AJ579" s="1" t="str">
        <f>IF(G579="","",IF(官網匯出!AE579="","",官網匯出!AE579))</f>
        <v/>
      </c>
      <c r="AK579" s="1" t="str">
        <f>IF(G579="","",IF(官網匯出!AD579="","",官網匯出!AD579))</f>
        <v/>
      </c>
      <c r="AL579" s="1" t="str">
        <f t="shared" ref="AL579:AL642" si="112">IF(AM579="","0","1")</f>
        <v>0</v>
      </c>
      <c r="AM579" s="1" t="str">
        <f>IF(官網匯出!AG579="","",官網匯出!AG579)</f>
        <v/>
      </c>
      <c r="AN579" s="1" t="str">
        <f>IF(G579="","",IF(官網匯出!AH579="","",官網匯出!AH579))</f>
        <v/>
      </c>
      <c r="AO579" s="14" t="str">
        <f t="shared" ref="AO579:AO642" si="113">IF(AN579="","","3J0002")</f>
        <v/>
      </c>
      <c r="AP579" s="14" t="str">
        <f t="shared" ref="AP579:AP642" si="114">IF(AO579="","1","0")</f>
        <v>1</v>
      </c>
      <c r="AQ579" s="14" t="str">
        <f t="shared" ref="AQ579:AQ642" si="115">IF(AN579="","0","1")</f>
        <v>0</v>
      </c>
      <c r="AR579" s="1" t="str">
        <f t="shared" ref="AR579:AR642" si="116">IFERROR((T579*U579)-V579-Z579+W579-AA579,"")</f>
        <v/>
      </c>
      <c r="AS579" s="1" t="str">
        <f t="shared" ref="AS579:AS642" si="117">IF(J579="貨到付款",IF(Y579="",0,Y579),IF(G579="","",0))</f>
        <v/>
      </c>
      <c r="AT579" s="1" t="str">
        <f t="shared" ref="AT579:AT642" si="118">IF(G579="","",IF(V579&gt;0,"已扣抵"&amp;V579&amp;"元"&amp;"購物金 ","")&amp;IF(Z579&gt;0,"已扣抵"&amp;Z579&amp;"元"&amp;"優惠折扣 ","")&amp;IF(W579&gt;0,"含運費"&amp;W579&amp;"元 ","")&amp;IF(AA579&gt;0,"含附加費"&amp;AA579&amp;"元 ",""))</f>
        <v/>
      </c>
      <c r="AU579" s="1" t="str">
        <f t="shared" si="109"/>
        <v/>
      </c>
      <c r="AV579" s="1" t="e">
        <f>IF(VLOOKUP(G579,官網匯出!A:AQ,42,FALSE)="","[黃金盾官網]",VLOOKUP(G579,官網匯出!A:AQ,42,FALSE))</f>
        <v>#N/A</v>
      </c>
      <c r="AW579" s="1" t="e">
        <f>IF(LEFT(VLOOKUP(G579,官網匯出!A:AS,43,FALSE),2)="","web",LEFT(VLOOKUP(G579,官網匯出!A:AS,43,FALSE),2))</f>
        <v>#N/A</v>
      </c>
      <c r="AX579" s="1" t="str">
        <f t="shared" ref="AX579:AX642" si="119">IF(AND(AM579&lt;&gt;"",AN579&lt;&gt;""),"X","O")</f>
        <v>O</v>
      </c>
    </row>
    <row r="580" spans="1:50">
      <c r="A580" s="1" t="str">
        <f>IF(G580="","",VLOOKUP(官網轉換!AW580,團名!A:B,2,FALSE))</f>
        <v/>
      </c>
      <c r="B580" s="1" t="str">
        <f>IF(G580="","",IF(LEFT(VLOOKUP(G580,官網匯出!A:AQ,43,0),2)="wf",VLOOKUP(VLOOKUP(G580,官網匯出!A:AQ,43,0),團名!$I$1:$K$12,2,FALSE),"N0071"))</f>
        <v/>
      </c>
      <c r="C580" s="1" t="str">
        <f>IFERROR(VLOOKUP(官網匯出!D580,團名!E:G,3,FALSE),"")</f>
        <v/>
      </c>
      <c r="D580" s="1" t="str">
        <f t="shared" si="110"/>
        <v/>
      </c>
      <c r="E580" s="1" t="str">
        <f t="shared" si="111"/>
        <v/>
      </c>
      <c r="F580" s="1" t="str">
        <f>IF(官網匯出!F580="已付款","","B0012")</f>
        <v>B0012</v>
      </c>
      <c r="G580" s="1" t="str">
        <f>IF(官網匯出!A580="","",官網匯出!A580)</f>
        <v/>
      </c>
      <c r="H580" s="3" t="str">
        <f>IF(官網匯出!B580="","",官網匯出!B580)</f>
        <v/>
      </c>
      <c r="I580" s="1" t="str">
        <f>IF(官網匯出!C580="","",官網匯出!C580)</f>
        <v/>
      </c>
      <c r="J580" s="1" t="str">
        <f>IF(官網匯出!D580="","",官網匯出!D580)</f>
        <v/>
      </c>
      <c r="K580" s="3" t="str">
        <f>IF(官網匯出!E580="","",官網匯出!E580)</f>
        <v/>
      </c>
      <c r="L580" s="1" t="str">
        <f>IF(官網匯出!F580="","",官網匯出!F580)</f>
        <v/>
      </c>
      <c r="M580" s="1" t="str">
        <f>IF(官網匯出!G580="","",官網匯出!G580)</f>
        <v/>
      </c>
      <c r="N580" s="1" t="str">
        <f>IF(官網匯出!H580="","",官網匯出!H580)</f>
        <v/>
      </c>
      <c r="P580" s="1" t="str">
        <f>IF(官網匯出!J580="","",RIGHT(官網匯出!J580,LEN(官網匯出!J580)-2))</f>
        <v/>
      </c>
      <c r="Q580" s="1" t="str">
        <f>IF(官網匯出!K580="","",官網匯出!K580)</f>
        <v/>
      </c>
      <c r="R580" s="1" t="str">
        <f>IF(官網匯出!L580="","",官網匯出!L580)</f>
        <v/>
      </c>
      <c r="S580" s="1" t="str">
        <f>IF(官網匯出!M580="","",官網匯出!M580)</f>
        <v/>
      </c>
      <c r="T580" s="1" t="str">
        <f>IF(官網匯出!N580="","",官網匯出!N580)</f>
        <v/>
      </c>
      <c r="U580" s="1" t="str">
        <f>IF(官網匯出!O580="","",官網匯出!O580)</f>
        <v/>
      </c>
      <c r="V580" s="1" t="str">
        <f>IF(官網匯出!P580="",IF(G580="","",0),官網匯出!P580)</f>
        <v/>
      </c>
      <c r="W580" s="1" t="str">
        <f>IF(官網匯出!Q580="",IF(G580="","",0),官網匯出!Q580)</f>
        <v/>
      </c>
      <c r="X580" s="1" t="str">
        <f>IF(官網匯出!R580="","",官網匯出!R580)</f>
        <v/>
      </c>
      <c r="Y580" s="1" t="str">
        <f>IF(官網匯出!S580="","",官網匯出!S580)</f>
        <v/>
      </c>
      <c r="Z580" s="1" t="str">
        <f>IF(G580="","",官網匯出!T580)</f>
        <v/>
      </c>
      <c r="AA580" s="1" t="str">
        <f>IF(G580="","",官網匯出!AK580)</f>
        <v/>
      </c>
      <c r="AB580" s="1" t="str">
        <f>IF(G580="","",IF(官網匯出!V580="","",官網匯出!V580))</f>
        <v/>
      </c>
      <c r="AJ580" s="1" t="str">
        <f>IF(G580="","",IF(官網匯出!AE580="","",官網匯出!AE580))</f>
        <v/>
      </c>
      <c r="AK580" s="1" t="str">
        <f>IF(G580="","",IF(官網匯出!AD580="","",官網匯出!AD580))</f>
        <v/>
      </c>
      <c r="AL580" s="1" t="str">
        <f t="shared" si="112"/>
        <v>0</v>
      </c>
      <c r="AM580" s="1" t="str">
        <f>IF(官網匯出!AG580="","",官網匯出!AG580)</f>
        <v/>
      </c>
      <c r="AN580" s="1" t="str">
        <f>IF(G580="","",IF(官網匯出!AH580="","",官網匯出!AH580))</f>
        <v/>
      </c>
      <c r="AO580" s="14" t="str">
        <f t="shared" si="113"/>
        <v/>
      </c>
      <c r="AP580" s="14" t="str">
        <f t="shared" si="114"/>
        <v>1</v>
      </c>
      <c r="AQ580" s="14" t="str">
        <f t="shared" si="115"/>
        <v>0</v>
      </c>
      <c r="AR580" s="1" t="str">
        <f t="shared" si="116"/>
        <v/>
      </c>
      <c r="AS580" s="1" t="str">
        <f t="shared" si="117"/>
        <v/>
      </c>
      <c r="AT580" s="1" t="str">
        <f t="shared" si="118"/>
        <v/>
      </c>
      <c r="AU580" s="1" t="str">
        <f t="shared" si="109"/>
        <v/>
      </c>
      <c r="AV580" s="1" t="e">
        <f>IF(VLOOKUP(G580,官網匯出!A:AQ,42,FALSE)="","[黃金盾官網]",VLOOKUP(G580,官網匯出!A:AQ,42,FALSE))</f>
        <v>#N/A</v>
      </c>
      <c r="AW580" s="1" t="e">
        <f>IF(LEFT(VLOOKUP(G580,官網匯出!A:AS,43,FALSE),2)="","web",LEFT(VLOOKUP(G580,官網匯出!A:AS,43,FALSE),2))</f>
        <v>#N/A</v>
      </c>
      <c r="AX580" s="1" t="str">
        <f t="shared" si="119"/>
        <v>O</v>
      </c>
    </row>
    <row r="581" spans="1:50">
      <c r="A581" s="1" t="str">
        <f>IF(G581="","",VLOOKUP(官網轉換!AW581,團名!A:B,2,FALSE))</f>
        <v/>
      </c>
      <c r="B581" s="1" t="str">
        <f>IF(G581="","",IF(LEFT(VLOOKUP(G581,官網匯出!A:AQ,43,0),2)="wf",VLOOKUP(VLOOKUP(G581,官網匯出!A:AQ,43,0),團名!$I$1:$K$12,2,FALSE),"N0071"))</f>
        <v/>
      </c>
      <c r="C581" s="1" t="str">
        <f>IFERROR(VLOOKUP(官網匯出!D581,團名!E:G,3,FALSE),"")</f>
        <v/>
      </c>
      <c r="D581" s="1" t="str">
        <f t="shared" si="110"/>
        <v/>
      </c>
      <c r="E581" s="1" t="str">
        <f t="shared" si="111"/>
        <v/>
      </c>
      <c r="F581" s="1" t="str">
        <f>IF(官網匯出!F581="已付款","","B0012")</f>
        <v>B0012</v>
      </c>
      <c r="G581" s="1" t="str">
        <f>IF(官網匯出!A581="","",官網匯出!A581)</f>
        <v/>
      </c>
      <c r="H581" s="3" t="str">
        <f>IF(官網匯出!B581="","",官網匯出!B581)</f>
        <v/>
      </c>
      <c r="I581" s="1" t="str">
        <f>IF(官網匯出!C581="","",官網匯出!C581)</f>
        <v/>
      </c>
      <c r="J581" s="1" t="str">
        <f>IF(官網匯出!D581="","",官網匯出!D581)</f>
        <v/>
      </c>
      <c r="K581" s="3" t="str">
        <f>IF(官網匯出!E581="","",官網匯出!E581)</f>
        <v/>
      </c>
      <c r="L581" s="1" t="str">
        <f>IF(官網匯出!F581="","",官網匯出!F581)</f>
        <v/>
      </c>
      <c r="M581" s="1" t="str">
        <f>IF(官網匯出!G581="","",官網匯出!G581)</f>
        <v/>
      </c>
      <c r="N581" s="1" t="str">
        <f>IF(官網匯出!H581="","",官網匯出!H581)</f>
        <v/>
      </c>
      <c r="P581" s="1" t="str">
        <f>IF(官網匯出!J581="","",RIGHT(官網匯出!J581,LEN(官網匯出!J581)-2))</f>
        <v/>
      </c>
      <c r="Q581" s="1" t="str">
        <f>IF(官網匯出!K581="","",官網匯出!K581)</f>
        <v/>
      </c>
      <c r="R581" s="1" t="str">
        <f>IF(官網匯出!L581="","",官網匯出!L581)</f>
        <v/>
      </c>
      <c r="S581" s="1" t="str">
        <f>IF(官網匯出!M581="","",官網匯出!M581)</f>
        <v/>
      </c>
      <c r="T581" s="1" t="str">
        <f>IF(官網匯出!N581="","",官網匯出!N581)</f>
        <v/>
      </c>
      <c r="U581" s="1" t="str">
        <f>IF(官網匯出!O581="","",官網匯出!O581)</f>
        <v/>
      </c>
      <c r="V581" s="1" t="str">
        <f>IF(官網匯出!P581="",IF(G581="","",0),官網匯出!P581)</f>
        <v/>
      </c>
      <c r="W581" s="1" t="str">
        <f>IF(官網匯出!Q581="",IF(G581="","",0),官網匯出!Q581)</f>
        <v/>
      </c>
      <c r="X581" s="1" t="str">
        <f>IF(官網匯出!R581="","",官網匯出!R581)</f>
        <v/>
      </c>
      <c r="Y581" s="1" t="str">
        <f>IF(官網匯出!S581="","",官網匯出!S581)</f>
        <v/>
      </c>
      <c r="Z581" s="1" t="str">
        <f>IF(G581="","",官網匯出!T581)</f>
        <v/>
      </c>
      <c r="AA581" s="1" t="str">
        <f>IF(G581="","",官網匯出!AK581)</f>
        <v/>
      </c>
      <c r="AB581" s="1" t="str">
        <f>IF(G581="","",IF(官網匯出!V581="","",官網匯出!V581))</f>
        <v/>
      </c>
      <c r="AJ581" s="1" t="str">
        <f>IF(G581="","",IF(官網匯出!AE581="","",官網匯出!AE581))</f>
        <v/>
      </c>
      <c r="AK581" s="1" t="str">
        <f>IF(G581="","",IF(官網匯出!AD581="","",官網匯出!AD581))</f>
        <v/>
      </c>
      <c r="AL581" s="1" t="str">
        <f t="shared" si="112"/>
        <v>0</v>
      </c>
      <c r="AM581" s="1" t="str">
        <f>IF(官網匯出!AG581="","",官網匯出!AG581)</f>
        <v/>
      </c>
      <c r="AN581" s="1" t="str">
        <f>IF(G581="","",IF(官網匯出!AH581="","",官網匯出!AH581))</f>
        <v/>
      </c>
      <c r="AO581" s="14" t="str">
        <f t="shared" si="113"/>
        <v/>
      </c>
      <c r="AP581" s="14" t="str">
        <f t="shared" si="114"/>
        <v>1</v>
      </c>
      <c r="AQ581" s="14" t="str">
        <f t="shared" si="115"/>
        <v>0</v>
      </c>
      <c r="AR581" s="1" t="str">
        <f t="shared" si="116"/>
        <v/>
      </c>
      <c r="AS581" s="1" t="str">
        <f t="shared" si="117"/>
        <v/>
      </c>
      <c r="AT581" s="1" t="str">
        <f t="shared" si="118"/>
        <v/>
      </c>
      <c r="AU581" s="1" t="str">
        <f t="shared" si="109"/>
        <v/>
      </c>
      <c r="AV581" s="1" t="e">
        <f>IF(VLOOKUP(G581,官網匯出!A:AQ,42,FALSE)="","[黃金盾官網]",VLOOKUP(G581,官網匯出!A:AQ,42,FALSE))</f>
        <v>#N/A</v>
      </c>
      <c r="AW581" s="1" t="e">
        <f>IF(LEFT(VLOOKUP(G581,官網匯出!A:AS,43,FALSE),2)="","web",LEFT(VLOOKUP(G581,官網匯出!A:AS,43,FALSE),2))</f>
        <v>#N/A</v>
      </c>
      <c r="AX581" s="1" t="str">
        <f t="shared" si="119"/>
        <v>O</v>
      </c>
    </row>
    <row r="582" spans="1:50">
      <c r="A582" s="1" t="str">
        <f>IF(G582="","",VLOOKUP(官網轉換!AW582,團名!A:B,2,FALSE))</f>
        <v/>
      </c>
      <c r="B582" s="1" t="str">
        <f>IF(G582="","",IF(LEFT(VLOOKUP(G582,官網匯出!A:AQ,43,0),2)="wf",VLOOKUP(VLOOKUP(G582,官網匯出!A:AQ,43,0),團名!$I$1:$K$12,2,FALSE),"N0071"))</f>
        <v/>
      </c>
      <c r="C582" s="1" t="str">
        <f>IFERROR(VLOOKUP(官網匯出!D582,團名!E:G,3,FALSE),"")</f>
        <v/>
      </c>
      <c r="D582" s="1" t="str">
        <f t="shared" si="110"/>
        <v/>
      </c>
      <c r="E582" s="1" t="str">
        <f t="shared" si="111"/>
        <v/>
      </c>
      <c r="F582" s="1" t="str">
        <f>IF(官網匯出!F582="已付款","","B0012")</f>
        <v>B0012</v>
      </c>
      <c r="G582" s="1" t="str">
        <f>IF(官網匯出!A582="","",官網匯出!A582)</f>
        <v/>
      </c>
      <c r="H582" s="3" t="str">
        <f>IF(官網匯出!B582="","",官網匯出!B582)</f>
        <v/>
      </c>
      <c r="I582" s="1" t="str">
        <f>IF(官網匯出!C582="","",官網匯出!C582)</f>
        <v/>
      </c>
      <c r="J582" s="1" t="str">
        <f>IF(官網匯出!D582="","",官網匯出!D582)</f>
        <v/>
      </c>
      <c r="K582" s="3" t="str">
        <f>IF(官網匯出!E582="","",官網匯出!E582)</f>
        <v/>
      </c>
      <c r="L582" s="1" t="str">
        <f>IF(官網匯出!F582="","",官網匯出!F582)</f>
        <v/>
      </c>
      <c r="M582" s="1" t="str">
        <f>IF(官網匯出!G582="","",官網匯出!G582)</f>
        <v/>
      </c>
      <c r="N582" s="1" t="str">
        <f>IF(官網匯出!H582="","",官網匯出!H582)</f>
        <v/>
      </c>
      <c r="P582" s="1" t="str">
        <f>IF(官網匯出!J582="","",RIGHT(官網匯出!J582,LEN(官網匯出!J582)-2))</f>
        <v/>
      </c>
      <c r="Q582" s="1" t="str">
        <f>IF(官網匯出!K582="","",官網匯出!K582)</f>
        <v/>
      </c>
      <c r="R582" s="1" t="str">
        <f>IF(官網匯出!L582="","",官網匯出!L582)</f>
        <v/>
      </c>
      <c r="S582" s="1" t="str">
        <f>IF(官網匯出!M582="","",官網匯出!M582)</f>
        <v/>
      </c>
      <c r="T582" s="1" t="str">
        <f>IF(官網匯出!N582="","",官網匯出!N582)</f>
        <v/>
      </c>
      <c r="U582" s="1" t="str">
        <f>IF(官網匯出!O582="","",官網匯出!O582)</f>
        <v/>
      </c>
      <c r="V582" s="1" t="str">
        <f>IF(官網匯出!P582="",IF(G582="","",0),官網匯出!P582)</f>
        <v/>
      </c>
      <c r="W582" s="1" t="str">
        <f>IF(官網匯出!Q582="",IF(G582="","",0),官網匯出!Q582)</f>
        <v/>
      </c>
      <c r="X582" s="1" t="str">
        <f>IF(官網匯出!R582="","",官網匯出!R582)</f>
        <v/>
      </c>
      <c r="Y582" s="1" t="str">
        <f>IF(官網匯出!S582="","",官網匯出!S582)</f>
        <v/>
      </c>
      <c r="Z582" s="1" t="str">
        <f>IF(G582="","",官網匯出!T582)</f>
        <v/>
      </c>
      <c r="AA582" s="1" t="str">
        <f>IF(G582="","",官網匯出!AK582)</f>
        <v/>
      </c>
      <c r="AB582" s="1" t="str">
        <f>IF(G582="","",IF(官網匯出!V582="","",官網匯出!V582))</f>
        <v/>
      </c>
      <c r="AJ582" s="1" t="str">
        <f>IF(G582="","",IF(官網匯出!AE582="","",官網匯出!AE582))</f>
        <v/>
      </c>
      <c r="AK582" s="1" t="str">
        <f>IF(G582="","",IF(官網匯出!AD582="","",官網匯出!AD582))</f>
        <v/>
      </c>
      <c r="AL582" s="1" t="str">
        <f t="shared" si="112"/>
        <v>0</v>
      </c>
      <c r="AM582" s="1" t="str">
        <f>IF(官網匯出!AG582="","",官網匯出!AG582)</f>
        <v/>
      </c>
      <c r="AN582" s="1" t="str">
        <f>IF(G582="","",IF(官網匯出!AH582="","",官網匯出!AH582))</f>
        <v/>
      </c>
      <c r="AO582" s="14" t="str">
        <f t="shared" si="113"/>
        <v/>
      </c>
      <c r="AP582" s="14" t="str">
        <f t="shared" si="114"/>
        <v>1</v>
      </c>
      <c r="AQ582" s="14" t="str">
        <f t="shared" si="115"/>
        <v>0</v>
      </c>
      <c r="AR582" s="1" t="str">
        <f t="shared" si="116"/>
        <v/>
      </c>
      <c r="AS582" s="1" t="str">
        <f t="shared" si="117"/>
        <v/>
      </c>
      <c r="AT582" s="1" t="str">
        <f t="shared" si="118"/>
        <v/>
      </c>
      <c r="AU582" s="1" t="str">
        <f t="shared" si="109"/>
        <v/>
      </c>
      <c r="AV582" s="1" t="e">
        <f>IF(VLOOKUP(G582,官網匯出!A:AQ,42,FALSE)="","[黃金盾官網]",VLOOKUP(G582,官網匯出!A:AQ,42,FALSE))</f>
        <v>#N/A</v>
      </c>
      <c r="AW582" s="1" t="e">
        <f>IF(LEFT(VLOOKUP(G582,官網匯出!A:AS,43,FALSE),2)="","web",LEFT(VLOOKUP(G582,官網匯出!A:AS,43,FALSE),2))</f>
        <v>#N/A</v>
      </c>
      <c r="AX582" s="1" t="str">
        <f t="shared" si="119"/>
        <v>O</v>
      </c>
    </row>
    <row r="583" spans="1:50">
      <c r="A583" s="1" t="str">
        <f>IF(G583="","",VLOOKUP(官網轉換!AW583,團名!A:B,2,FALSE))</f>
        <v/>
      </c>
      <c r="B583" s="1" t="str">
        <f>IF(G583="","",IF(LEFT(VLOOKUP(G583,官網匯出!A:AQ,43,0),2)="wf",VLOOKUP(VLOOKUP(G583,官網匯出!A:AQ,43,0),團名!$I$1:$K$12,2,FALSE),"N0071"))</f>
        <v/>
      </c>
      <c r="C583" s="1" t="str">
        <f>IFERROR(VLOOKUP(官網匯出!D583,團名!E:G,3,FALSE),"")</f>
        <v/>
      </c>
      <c r="D583" s="1" t="str">
        <f t="shared" si="110"/>
        <v/>
      </c>
      <c r="E583" s="1" t="str">
        <f t="shared" si="111"/>
        <v/>
      </c>
      <c r="F583" s="1" t="str">
        <f>IF(官網匯出!F583="已付款","","B0012")</f>
        <v>B0012</v>
      </c>
      <c r="G583" s="1" t="str">
        <f>IF(官網匯出!A583="","",官網匯出!A583)</f>
        <v/>
      </c>
      <c r="H583" s="3" t="str">
        <f>IF(官網匯出!B583="","",官網匯出!B583)</f>
        <v/>
      </c>
      <c r="I583" s="1" t="str">
        <f>IF(官網匯出!C583="","",官網匯出!C583)</f>
        <v/>
      </c>
      <c r="J583" s="1" t="str">
        <f>IF(官網匯出!D583="","",官網匯出!D583)</f>
        <v/>
      </c>
      <c r="K583" s="3" t="str">
        <f>IF(官網匯出!E583="","",官網匯出!E583)</f>
        <v/>
      </c>
      <c r="L583" s="1" t="str">
        <f>IF(官網匯出!F583="","",官網匯出!F583)</f>
        <v/>
      </c>
      <c r="M583" s="1" t="str">
        <f>IF(官網匯出!G583="","",官網匯出!G583)</f>
        <v/>
      </c>
      <c r="N583" s="1" t="str">
        <f>IF(官網匯出!H583="","",官網匯出!H583)</f>
        <v/>
      </c>
      <c r="P583" s="1" t="str">
        <f>IF(官網匯出!J583="","",RIGHT(官網匯出!J583,LEN(官網匯出!J583)-2))</f>
        <v/>
      </c>
      <c r="Q583" s="1" t="str">
        <f>IF(官網匯出!K583="","",官網匯出!K583)</f>
        <v/>
      </c>
      <c r="R583" s="1" t="str">
        <f>IF(官網匯出!L583="","",官網匯出!L583)</f>
        <v/>
      </c>
      <c r="S583" s="1" t="str">
        <f>IF(官網匯出!M583="","",官網匯出!M583)</f>
        <v/>
      </c>
      <c r="T583" s="1" t="str">
        <f>IF(官網匯出!N583="","",官網匯出!N583)</f>
        <v/>
      </c>
      <c r="U583" s="1" t="str">
        <f>IF(官網匯出!O583="","",官網匯出!O583)</f>
        <v/>
      </c>
      <c r="V583" s="1" t="str">
        <f>IF(官網匯出!P583="",IF(G583="","",0),官網匯出!P583)</f>
        <v/>
      </c>
      <c r="W583" s="1" t="str">
        <f>IF(官網匯出!Q583="",IF(G583="","",0),官網匯出!Q583)</f>
        <v/>
      </c>
      <c r="X583" s="1" t="str">
        <f>IF(官網匯出!R583="","",官網匯出!R583)</f>
        <v/>
      </c>
      <c r="Y583" s="1" t="str">
        <f>IF(官網匯出!S583="","",官網匯出!S583)</f>
        <v/>
      </c>
      <c r="Z583" s="1" t="str">
        <f>IF(G583="","",官網匯出!T583)</f>
        <v/>
      </c>
      <c r="AA583" s="1" t="str">
        <f>IF(G583="","",官網匯出!AK583)</f>
        <v/>
      </c>
      <c r="AB583" s="1" t="str">
        <f>IF(G583="","",IF(官網匯出!V583="","",官網匯出!V583))</f>
        <v/>
      </c>
      <c r="AJ583" s="1" t="str">
        <f>IF(G583="","",IF(官網匯出!AE583="","",官網匯出!AE583))</f>
        <v/>
      </c>
      <c r="AK583" s="1" t="str">
        <f>IF(G583="","",IF(官網匯出!AD583="","",官網匯出!AD583))</f>
        <v/>
      </c>
      <c r="AL583" s="1" t="str">
        <f t="shared" si="112"/>
        <v>0</v>
      </c>
      <c r="AM583" s="1" t="str">
        <f>IF(官網匯出!AG583="","",官網匯出!AG583)</f>
        <v/>
      </c>
      <c r="AN583" s="1" t="str">
        <f>IF(G583="","",IF(官網匯出!AH583="","",官網匯出!AH583))</f>
        <v/>
      </c>
      <c r="AO583" s="14" t="str">
        <f t="shared" si="113"/>
        <v/>
      </c>
      <c r="AP583" s="14" t="str">
        <f t="shared" si="114"/>
        <v>1</v>
      </c>
      <c r="AQ583" s="14" t="str">
        <f t="shared" si="115"/>
        <v>0</v>
      </c>
      <c r="AR583" s="1" t="str">
        <f t="shared" si="116"/>
        <v/>
      </c>
      <c r="AS583" s="1" t="str">
        <f t="shared" si="117"/>
        <v/>
      </c>
      <c r="AT583" s="1" t="str">
        <f t="shared" si="118"/>
        <v/>
      </c>
      <c r="AU583" s="1" t="str">
        <f t="shared" si="109"/>
        <v/>
      </c>
      <c r="AV583" s="1" t="e">
        <f>IF(VLOOKUP(G583,官網匯出!A:AQ,42,FALSE)="","[黃金盾官網]",VLOOKUP(G583,官網匯出!A:AQ,42,FALSE))</f>
        <v>#N/A</v>
      </c>
      <c r="AW583" s="1" t="e">
        <f>IF(LEFT(VLOOKUP(G583,官網匯出!A:AS,43,FALSE),2)="","web",LEFT(VLOOKUP(G583,官網匯出!A:AS,43,FALSE),2))</f>
        <v>#N/A</v>
      </c>
      <c r="AX583" s="1" t="str">
        <f t="shared" si="119"/>
        <v>O</v>
      </c>
    </row>
    <row r="584" spans="1:50">
      <c r="A584" s="1" t="str">
        <f>IF(G584="","",VLOOKUP(官網轉換!AW584,團名!A:B,2,FALSE))</f>
        <v/>
      </c>
      <c r="B584" s="1" t="str">
        <f>IF(G584="","",IF(LEFT(VLOOKUP(G584,官網匯出!A:AQ,43,0),2)="wf",VLOOKUP(VLOOKUP(G584,官網匯出!A:AQ,43,0),團名!$I$1:$K$12,2,FALSE),"N0071"))</f>
        <v/>
      </c>
      <c r="C584" s="1" t="str">
        <f>IFERROR(VLOOKUP(官網匯出!D584,團名!E:G,3,FALSE),"")</f>
        <v/>
      </c>
      <c r="D584" s="1" t="str">
        <f t="shared" si="110"/>
        <v/>
      </c>
      <c r="E584" s="1" t="str">
        <f t="shared" si="111"/>
        <v/>
      </c>
      <c r="F584" s="1" t="str">
        <f>IF(官網匯出!F584="已付款","","B0012")</f>
        <v>B0012</v>
      </c>
      <c r="G584" s="1" t="str">
        <f>IF(官網匯出!A584="","",官網匯出!A584)</f>
        <v/>
      </c>
      <c r="H584" s="3" t="str">
        <f>IF(官網匯出!B584="","",官網匯出!B584)</f>
        <v/>
      </c>
      <c r="I584" s="1" t="str">
        <f>IF(官網匯出!C584="","",官網匯出!C584)</f>
        <v/>
      </c>
      <c r="J584" s="1" t="str">
        <f>IF(官網匯出!D584="","",官網匯出!D584)</f>
        <v/>
      </c>
      <c r="K584" s="3" t="str">
        <f>IF(官網匯出!E584="","",官網匯出!E584)</f>
        <v/>
      </c>
      <c r="L584" s="1" t="str">
        <f>IF(官網匯出!F584="","",官網匯出!F584)</f>
        <v/>
      </c>
      <c r="M584" s="1" t="str">
        <f>IF(官網匯出!G584="","",官網匯出!G584)</f>
        <v/>
      </c>
      <c r="N584" s="1" t="str">
        <f>IF(官網匯出!H584="","",官網匯出!H584)</f>
        <v/>
      </c>
      <c r="P584" s="1" t="str">
        <f>IF(官網匯出!J584="","",RIGHT(官網匯出!J584,LEN(官網匯出!J584)-2))</f>
        <v/>
      </c>
      <c r="Q584" s="1" t="str">
        <f>IF(官網匯出!K584="","",官網匯出!K584)</f>
        <v/>
      </c>
      <c r="R584" s="1" t="str">
        <f>IF(官網匯出!L584="","",官網匯出!L584)</f>
        <v/>
      </c>
      <c r="S584" s="1" t="str">
        <f>IF(官網匯出!M584="","",官網匯出!M584)</f>
        <v/>
      </c>
      <c r="T584" s="1" t="str">
        <f>IF(官網匯出!N584="","",官網匯出!N584)</f>
        <v/>
      </c>
      <c r="U584" s="1" t="str">
        <f>IF(官網匯出!O584="","",官網匯出!O584)</f>
        <v/>
      </c>
      <c r="V584" s="1" t="str">
        <f>IF(官網匯出!P584="",IF(G584="","",0),官網匯出!P584)</f>
        <v/>
      </c>
      <c r="W584" s="1" t="str">
        <f>IF(官網匯出!Q584="",IF(G584="","",0),官網匯出!Q584)</f>
        <v/>
      </c>
      <c r="X584" s="1" t="str">
        <f>IF(官網匯出!R584="","",官網匯出!R584)</f>
        <v/>
      </c>
      <c r="Y584" s="1" t="str">
        <f>IF(官網匯出!S584="","",官網匯出!S584)</f>
        <v/>
      </c>
      <c r="Z584" s="1" t="str">
        <f>IF(G584="","",官網匯出!T584)</f>
        <v/>
      </c>
      <c r="AA584" s="1" t="str">
        <f>IF(G584="","",官網匯出!AK584)</f>
        <v/>
      </c>
      <c r="AB584" s="1" t="str">
        <f>IF(G584="","",IF(官網匯出!V584="","",官網匯出!V584))</f>
        <v/>
      </c>
      <c r="AJ584" s="1" t="str">
        <f>IF(G584="","",IF(官網匯出!AE584="","",官網匯出!AE584))</f>
        <v/>
      </c>
      <c r="AK584" s="1" t="str">
        <f>IF(G584="","",IF(官網匯出!AD584="","",官網匯出!AD584))</f>
        <v/>
      </c>
      <c r="AL584" s="1" t="str">
        <f t="shared" si="112"/>
        <v>0</v>
      </c>
      <c r="AM584" s="1" t="str">
        <f>IF(官網匯出!AG584="","",官網匯出!AG584)</f>
        <v/>
      </c>
      <c r="AN584" s="1" t="str">
        <f>IF(G584="","",IF(官網匯出!AH584="","",官網匯出!AH584))</f>
        <v/>
      </c>
      <c r="AO584" s="14" t="str">
        <f t="shared" si="113"/>
        <v/>
      </c>
      <c r="AP584" s="14" t="str">
        <f t="shared" si="114"/>
        <v>1</v>
      </c>
      <c r="AQ584" s="14" t="str">
        <f t="shared" si="115"/>
        <v>0</v>
      </c>
      <c r="AR584" s="1" t="str">
        <f t="shared" si="116"/>
        <v/>
      </c>
      <c r="AS584" s="1" t="str">
        <f t="shared" si="117"/>
        <v/>
      </c>
      <c r="AT584" s="1" t="str">
        <f t="shared" si="118"/>
        <v/>
      </c>
      <c r="AU584" s="1" t="str">
        <f t="shared" si="109"/>
        <v/>
      </c>
      <c r="AV584" s="1" t="e">
        <f>IF(VLOOKUP(G584,官網匯出!A:AQ,42,FALSE)="","[黃金盾官網]",VLOOKUP(G584,官網匯出!A:AQ,42,FALSE))</f>
        <v>#N/A</v>
      </c>
      <c r="AW584" s="1" t="e">
        <f>IF(LEFT(VLOOKUP(G584,官網匯出!A:AS,43,FALSE),2)="","web",LEFT(VLOOKUP(G584,官網匯出!A:AS,43,FALSE),2))</f>
        <v>#N/A</v>
      </c>
      <c r="AX584" s="1" t="str">
        <f t="shared" si="119"/>
        <v>O</v>
      </c>
    </row>
    <row r="585" spans="1:50">
      <c r="A585" s="1" t="str">
        <f>IF(G585="","",VLOOKUP(官網轉換!AW585,團名!A:B,2,FALSE))</f>
        <v/>
      </c>
      <c r="B585" s="1" t="str">
        <f>IF(G585="","",IF(LEFT(VLOOKUP(G585,官網匯出!A:AQ,43,0),2)="wf",VLOOKUP(VLOOKUP(G585,官網匯出!A:AQ,43,0),團名!$I$1:$K$12,2,FALSE),"N0071"))</f>
        <v/>
      </c>
      <c r="C585" s="1" t="str">
        <f>IFERROR(VLOOKUP(官網匯出!D585,團名!E:G,3,FALSE),"")</f>
        <v/>
      </c>
      <c r="D585" s="1" t="str">
        <f t="shared" si="110"/>
        <v/>
      </c>
      <c r="E585" s="1" t="str">
        <f t="shared" si="111"/>
        <v/>
      </c>
      <c r="F585" s="1" t="str">
        <f>IF(官網匯出!F585="已付款","","B0012")</f>
        <v>B0012</v>
      </c>
      <c r="G585" s="1" t="str">
        <f>IF(官網匯出!A585="","",官網匯出!A585)</f>
        <v/>
      </c>
      <c r="H585" s="3" t="str">
        <f>IF(官網匯出!B585="","",官網匯出!B585)</f>
        <v/>
      </c>
      <c r="I585" s="1" t="str">
        <f>IF(官網匯出!C585="","",官網匯出!C585)</f>
        <v/>
      </c>
      <c r="J585" s="1" t="str">
        <f>IF(官網匯出!D585="","",官網匯出!D585)</f>
        <v/>
      </c>
      <c r="K585" s="3" t="str">
        <f>IF(官網匯出!E585="","",官網匯出!E585)</f>
        <v/>
      </c>
      <c r="L585" s="1" t="str">
        <f>IF(官網匯出!F585="","",官網匯出!F585)</f>
        <v/>
      </c>
      <c r="M585" s="1" t="str">
        <f>IF(官網匯出!G585="","",官網匯出!G585)</f>
        <v/>
      </c>
      <c r="N585" s="1" t="str">
        <f>IF(官網匯出!H585="","",官網匯出!H585)</f>
        <v/>
      </c>
      <c r="P585" s="1" t="str">
        <f>IF(官網匯出!J585="","",RIGHT(官網匯出!J585,LEN(官網匯出!J585)-2))</f>
        <v/>
      </c>
      <c r="Q585" s="1" t="str">
        <f>IF(官網匯出!K585="","",官網匯出!K585)</f>
        <v/>
      </c>
      <c r="R585" s="1" t="str">
        <f>IF(官網匯出!L585="","",官網匯出!L585)</f>
        <v/>
      </c>
      <c r="S585" s="1" t="str">
        <f>IF(官網匯出!M585="","",官網匯出!M585)</f>
        <v/>
      </c>
      <c r="T585" s="1" t="str">
        <f>IF(官網匯出!N585="","",官網匯出!N585)</f>
        <v/>
      </c>
      <c r="U585" s="1" t="str">
        <f>IF(官網匯出!O585="","",官網匯出!O585)</f>
        <v/>
      </c>
      <c r="V585" s="1" t="str">
        <f>IF(官網匯出!P585="",IF(G585="","",0),官網匯出!P585)</f>
        <v/>
      </c>
      <c r="W585" s="1" t="str">
        <f>IF(官網匯出!Q585="",IF(G585="","",0),官網匯出!Q585)</f>
        <v/>
      </c>
      <c r="X585" s="1" t="str">
        <f>IF(官網匯出!R585="","",官網匯出!R585)</f>
        <v/>
      </c>
      <c r="Y585" s="1" t="str">
        <f>IF(官網匯出!S585="","",官網匯出!S585)</f>
        <v/>
      </c>
      <c r="Z585" s="1" t="str">
        <f>IF(G585="","",官網匯出!T585)</f>
        <v/>
      </c>
      <c r="AA585" s="1" t="str">
        <f>IF(G585="","",官網匯出!AK585)</f>
        <v/>
      </c>
      <c r="AB585" s="1" t="str">
        <f>IF(G585="","",IF(官網匯出!V585="","",官網匯出!V585))</f>
        <v/>
      </c>
      <c r="AJ585" s="1" t="str">
        <f>IF(G585="","",IF(官網匯出!AE585="","",官網匯出!AE585))</f>
        <v/>
      </c>
      <c r="AK585" s="1" t="str">
        <f>IF(G585="","",IF(官網匯出!AD585="","",官網匯出!AD585))</f>
        <v/>
      </c>
      <c r="AL585" s="1" t="str">
        <f t="shared" si="112"/>
        <v>0</v>
      </c>
      <c r="AM585" s="1" t="str">
        <f>IF(官網匯出!AG585="","",官網匯出!AG585)</f>
        <v/>
      </c>
      <c r="AN585" s="1" t="str">
        <f>IF(G585="","",IF(官網匯出!AH585="","",官網匯出!AH585))</f>
        <v/>
      </c>
      <c r="AO585" s="14" t="str">
        <f t="shared" si="113"/>
        <v/>
      </c>
      <c r="AP585" s="14" t="str">
        <f t="shared" si="114"/>
        <v>1</v>
      </c>
      <c r="AQ585" s="14" t="str">
        <f t="shared" si="115"/>
        <v>0</v>
      </c>
      <c r="AR585" s="1" t="str">
        <f t="shared" si="116"/>
        <v/>
      </c>
      <c r="AS585" s="1" t="str">
        <f t="shared" si="117"/>
        <v/>
      </c>
      <c r="AT585" s="1" t="str">
        <f t="shared" si="118"/>
        <v/>
      </c>
      <c r="AU585" s="1" t="str">
        <f t="shared" si="109"/>
        <v/>
      </c>
      <c r="AV585" s="1" t="e">
        <f>IF(VLOOKUP(G585,官網匯出!A:AQ,42,FALSE)="","[黃金盾官網]",VLOOKUP(G585,官網匯出!A:AQ,42,FALSE))</f>
        <v>#N/A</v>
      </c>
      <c r="AW585" s="1" t="e">
        <f>IF(LEFT(VLOOKUP(G585,官網匯出!A:AS,43,FALSE),2)="","web",LEFT(VLOOKUP(G585,官網匯出!A:AS,43,FALSE),2))</f>
        <v>#N/A</v>
      </c>
      <c r="AX585" s="1" t="str">
        <f t="shared" si="119"/>
        <v>O</v>
      </c>
    </row>
    <row r="586" spans="1:50">
      <c r="A586" s="1" t="str">
        <f>IF(G586="","",VLOOKUP(官網轉換!AW586,團名!A:B,2,FALSE))</f>
        <v/>
      </c>
      <c r="B586" s="1" t="str">
        <f>IF(G586="","",IF(LEFT(VLOOKUP(G586,官網匯出!A:AQ,43,0),2)="wf",VLOOKUP(VLOOKUP(G586,官網匯出!A:AQ,43,0),團名!$I$1:$K$12,2,FALSE),"N0071"))</f>
        <v/>
      </c>
      <c r="C586" s="1" t="str">
        <f>IFERROR(VLOOKUP(官網匯出!D586,團名!E:G,3,FALSE),"")</f>
        <v/>
      </c>
      <c r="D586" s="1" t="str">
        <f t="shared" si="110"/>
        <v/>
      </c>
      <c r="E586" s="1" t="str">
        <f t="shared" si="111"/>
        <v/>
      </c>
      <c r="F586" s="1" t="str">
        <f>IF(官網匯出!F586="已付款","","B0012")</f>
        <v>B0012</v>
      </c>
      <c r="G586" s="1" t="str">
        <f>IF(官網匯出!A586="","",官網匯出!A586)</f>
        <v/>
      </c>
      <c r="H586" s="3" t="str">
        <f>IF(官網匯出!B586="","",官網匯出!B586)</f>
        <v/>
      </c>
      <c r="I586" s="1" t="str">
        <f>IF(官網匯出!C586="","",官網匯出!C586)</f>
        <v/>
      </c>
      <c r="J586" s="1" t="str">
        <f>IF(官網匯出!D586="","",官網匯出!D586)</f>
        <v/>
      </c>
      <c r="K586" s="3" t="str">
        <f>IF(官網匯出!E586="","",官網匯出!E586)</f>
        <v/>
      </c>
      <c r="L586" s="1" t="str">
        <f>IF(官網匯出!F586="","",官網匯出!F586)</f>
        <v/>
      </c>
      <c r="M586" s="1" t="str">
        <f>IF(官網匯出!G586="","",官網匯出!G586)</f>
        <v/>
      </c>
      <c r="N586" s="1" t="str">
        <f>IF(官網匯出!H586="","",官網匯出!H586)</f>
        <v/>
      </c>
      <c r="P586" s="1" t="str">
        <f>IF(官網匯出!J586="","",RIGHT(官網匯出!J586,LEN(官網匯出!J586)-2))</f>
        <v/>
      </c>
      <c r="Q586" s="1" t="str">
        <f>IF(官網匯出!K586="","",官網匯出!K586)</f>
        <v/>
      </c>
      <c r="R586" s="1" t="str">
        <f>IF(官網匯出!L586="","",官網匯出!L586)</f>
        <v/>
      </c>
      <c r="S586" s="1" t="str">
        <f>IF(官網匯出!M586="","",官網匯出!M586)</f>
        <v/>
      </c>
      <c r="T586" s="1" t="str">
        <f>IF(官網匯出!N586="","",官網匯出!N586)</f>
        <v/>
      </c>
      <c r="U586" s="1" t="str">
        <f>IF(官網匯出!O586="","",官網匯出!O586)</f>
        <v/>
      </c>
      <c r="V586" s="1" t="str">
        <f>IF(官網匯出!P586="",IF(G586="","",0),官網匯出!P586)</f>
        <v/>
      </c>
      <c r="W586" s="1" t="str">
        <f>IF(官網匯出!Q586="",IF(G586="","",0),官網匯出!Q586)</f>
        <v/>
      </c>
      <c r="X586" s="1" t="str">
        <f>IF(官網匯出!R586="","",官網匯出!R586)</f>
        <v/>
      </c>
      <c r="Y586" s="1" t="str">
        <f>IF(官網匯出!S586="","",官網匯出!S586)</f>
        <v/>
      </c>
      <c r="Z586" s="1" t="str">
        <f>IF(G586="","",官網匯出!T586)</f>
        <v/>
      </c>
      <c r="AA586" s="1" t="str">
        <f>IF(G586="","",官網匯出!AK586)</f>
        <v/>
      </c>
      <c r="AB586" s="1" t="str">
        <f>IF(G586="","",IF(官網匯出!V586="","",官網匯出!V586))</f>
        <v/>
      </c>
      <c r="AJ586" s="1" t="str">
        <f>IF(G586="","",IF(官網匯出!AE586="","",官網匯出!AE586))</f>
        <v/>
      </c>
      <c r="AK586" s="1" t="str">
        <f>IF(G586="","",IF(官網匯出!AD586="","",官網匯出!AD586))</f>
        <v/>
      </c>
      <c r="AL586" s="1" t="str">
        <f t="shared" si="112"/>
        <v>0</v>
      </c>
      <c r="AM586" s="1" t="str">
        <f>IF(官網匯出!AG586="","",官網匯出!AG586)</f>
        <v/>
      </c>
      <c r="AN586" s="1" t="str">
        <f>IF(G586="","",IF(官網匯出!AH586="","",官網匯出!AH586))</f>
        <v/>
      </c>
      <c r="AO586" s="14" t="str">
        <f t="shared" si="113"/>
        <v/>
      </c>
      <c r="AP586" s="14" t="str">
        <f t="shared" si="114"/>
        <v>1</v>
      </c>
      <c r="AQ586" s="14" t="str">
        <f t="shared" si="115"/>
        <v>0</v>
      </c>
      <c r="AR586" s="1" t="str">
        <f t="shared" si="116"/>
        <v/>
      </c>
      <c r="AS586" s="1" t="str">
        <f t="shared" si="117"/>
        <v/>
      </c>
      <c r="AT586" s="1" t="str">
        <f t="shared" si="118"/>
        <v/>
      </c>
      <c r="AU586" s="1" t="str">
        <f t="shared" si="109"/>
        <v/>
      </c>
      <c r="AV586" s="1" t="e">
        <f>IF(VLOOKUP(G586,官網匯出!A:AQ,42,FALSE)="","[黃金盾官網]",VLOOKUP(G586,官網匯出!A:AQ,42,FALSE))</f>
        <v>#N/A</v>
      </c>
      <c r="AW586" s="1" t="e">
        <f>IF(LEFT(VLOOKUP(G586,官網匯出!A:AS,43,FALSE),2)="","web",LEFT(VLOOKUP(G586,官網匯出!A:AS,43,FALSE),2))</f>
        <v>#N/A</v>
      </c>
      <c r="AX586" s="1" t="str">
        <f t="shared" si="119"/>
        <v>O</v>
      </c>
    </row>
    <row r="587" spans="1:50">
      <c r="A587" s="1" t="str">
        <f>IF(G587="","",VLOOKUP(官網轉換!AW587,團名!A:B,2,FALSE))</f>
        <v/>
      </c>
      <c r="B587" s="1" t="str">
        <f>IF(G587="","",IF(LEFT(VLOOKUP(G587,官網匯出!A:AQ,43,0),2)="wf",VLOOKUP(VLOOKUP(G587,官網匯出!A:AQ,43,0),團名!$I$1:$K$12,2,FALSE),"N0071"))</f>
        <v/>
      </c>
      <c r="C587" s="1" t="str">
        <f>IFERROR(VLOOKUP(官網匯出!D587,團名!E:G,3,FALSE),"")</f>
        <v/>
      </c>
      <c r="D587" s="1" t="str">
        <f t="shared" si="110"/>
        <v/>
      </c>
      <c r="E587" s="1" t="str">
        <f t="shared" si="111"/>
        <v/>
      </c>
      <c r="F587" s="1" t="str">
        <f>IF(官網匯出!F587="已付款","","B0012")</f>
        <v>B0012</v>
      </c>
      <c r="G587" s="1" t="str">
        <f>IF(官網匯出!A587="","",官網匯出!A587)</f>
        <v/>
      </c>
      <c r="H587" s="3" t="str">
        <f>IF(官網匯出!B587="","",官網匯出!B587)</f>
        <v/>
      </c>
      <c r="I587" s="1" t="str">
        <f>IF(官網匯出!C587="","",官網匯出!C587)</f>
        <v/>
      </c>
      <c r="J587" s="1" t="str">
        <f>IF(官網匯出!D587="","",官網匯出!D587)</f>
        <v/>
      </c>
      <c r="K587" s="3" t="str">
        <f>IF(官網匯出!E587="","",官網匯出!E587)</f>
        <v/>
      </c>
      <c r="L587" s="1" t="str">
        <f>IF(官網匯出!F587="","",官網匯出!F587)</f>
        <v/>
      </c>
      <c r="M587" s="1" t="str">
        <f>IF(官網匯出!G587="","",官網匯出!G587)</f>
        <v/>
      </c>
      <c r="N587" s="1" t="str">
        <f>IF(官網匯出!H587="","",官網匯出!H587)</f>
        <v/>
      </c>
      <c r="P587" s="1" t="str">
        <f>IF(官網匯出!J587="","",RIGHT(官網匯出!J587,LEN(官網匯出!J587)-2))</f>
        <v/>
      </c>
      <c r="Q587" s="1" t="str">
        <f>IF(官網匯出!K587="","",官網匯出!K587)</f>
        <v/>
      </c>
      <c r="R587" s="1" t="str">
        <f>IF(官網匯出!L587="","",官網匯出!L587)</f>
        <v/>
      </c>
      <c r="S587" s="1" t="str">
        <f>IF(官網匯出!M587="","",官網匯出!M587)</f>
        <v/>
      </c>
      <c r="T587" s="1" t="str">
        <f>IF(官網匯出!N587="","",官網匯出!N587)</f>
        <v/>
      </c>
      <c r="U587" s="1" t="str">
        <f>IF(官網匯出!O587="","",官網匯出!O587)</f>
        <v/>
      </c>
      <c r="V587" s="1" t="str">
        <f>IF(官網匯出!P587="",IF(G587="","",0),官網匯出!P587)</f>
        <v/>
      </c>
      <c r="W587" s="1" t="str">
        <f>IF(官網匯出!Q587="",IF(G587="","",0),官網匯出!Q587)</f>
        <v/>
      </c>
      <c r="X587" s="1" t="str">
        <f>IF(官網匯出!R587="","",官網匯出!R587)</f>
        <v/>
      </c>
      <c r="Y587" s="1" t="str">
        <f>IF(官網匯出!S587="","",官網匯出!S587)</f>
        <v/>
      </c>
      <c r="Z587" s="1" t="str">
        <f>IF(G587="","",官網匯出!T587)</f>
        <v/>
      </c>
      <c r="AA587" s="1" t="str">
        <f>IF(G587="","",官網匯出!AK587)</f>
        <v/>
      </c>
      <c r="AB587" s="1" t="str">
        <f>IF(G587="","",IF(官網匯出!V587="","",官網匯出!V587))</f>
        <v/>
      </c>
      <c r="AJ587" s="1" t="str">
        <f>IF(G587="","",IF(官網匯出!AE587="","",官網匯出!AE587))</f>
        <v/>
      </c>
      <c r="AK587" s="1" t="str">
        <f>IF(G587="","",IF(官網匯出!AD587="","",官網匯出!AD587))</f>
        <v/>
      </c>
      <c r="AL587" s="1" t="str">
        <f t="shared" si="112"/>
        <v>0</v>
      </c>
      <c r="AM587" s="1" t="str">
        <f>IF(官網匯出!AG587="","",官網匯出!AG587)</f>
        <v/>
      </c>
      <c r="AN587" s="1" t="str">
        <f>IF(G587="","",IF(官網匯出!AH587="","",官網匯出!AH587))</f>
        <v/>
      </c>
      <c r="AO587" s="14" t="str">
        <f t="shared" si="113"/>
        <v/>
      </c>
      <c r="AP587" s="14" t="str">
        <f t="shared" si="114"/>
        <v>1</v>
      </c>
      <c r="AQ587" s="14" t="str">
        <f t="shared" si="115"/>
        <v>0</v>
      </c>
      <c r="AR587" s="1" t="str">
        <f t="shared" si="116"/>
        <v/>
      </c>
      <c r="AS587" s="1" t="str">
        <f t="shared" si="117"/>
        <v/>
      </c>
      <c r="AT587" s="1" t="str">
        <f t="shared" si="118"/>
        <v/>
      </c>
      <c r="AU587" s="1" t="str">
        <f t="shared" si="109"/>
        <v/>
      </c>
      <c r="AV587" s="1" t="e">
        <f>IF(VLOOKUP(G587,官網匯出!A:AQ,42,FALSE)="","[黃金盾官網]",VLOOKUP(G587,官網匯出!A:AQ,42,FALSE))</f>
        <v>#N/A</v>
      </c>
      <c r="AW587" s="1" t="e">
        <f>IF(LEFT(VLOOKUP(G587,官網匯出!A:AS,43,FALSE),2)="","web",LEFT(VLOOKUP(G587,官網匯出!A:AS,43,FALSE),2))</f>
        <v>#N/A</v>
      </c>
      <c r="AX587" s="1" t="str">
        <f t="shared" si="119"/>
        <v>O</v>
      </c>
    </row>
    <row r="588" spans="1:50">
      <c r="A588" s="1" t="str">
        <f>IF(G588="","",VLOOKUP(官網轉換!AW588,團名!A:B,2,FALSE))</f>
        <v/>
      </c>
      <c r="B588" s="1" t="str">
        <f>IF(G588="","",IF(LEFT(VLOOKUP(G588,官網匯出!A:AQ,43,0),2)="wf",VLOOKUP(VLOOKUP(G588,官網匯出!A:AQ,43,0),團名!$I$1:$K$12,2,FALSE),"N0071"))</f>
        <v/>
      </c>
      <c r="C588" s="1" t="str">
        <f>IFERROR(VLOOKUP(官網匯出!D588,團名!E:G,3,FALSE),"")</f>
        <v/>
      </c>
      <c r="D588" s="1" t="str">
        <f t="shared" si="110"/>
        <v/>
      </c>
      <c r="E588" s="1" t="str">
        <f t="shared" si="111"/>
        <v/>
      </c>
      <c r="F588" s="1" t="str">
        <f>IF(官網匯出!F588="已付款","","B0012")</f>
        <v>B0012</v>
      </c>
      <c r="G588" s="1" t="str">
        <f>IF(官網匯出!A588="","",官網匯出!A588)</f>
        <v/>
      </c>
      <c r="H588" s="3" t="str">
        <f>IF(官網匯出!B588="","",官網匯出!B588)</f>
        <v/>
      </c>
      <c r="I588" s="1" t="str">
        <f>IF(官網匯出!C588="","",官網匯出!C588)</f>
        <v/>
      </c>
      <c r="J588" s="1" t="str">
        <f>IF(官網匯出!D588="","",官網匯出!D588)</f>
        <v/>
      </c>
      <c r="K588" s="3" t="str">
        <f>IF(官網匯出!E588="","",官網匯出!E588)</f>
        <v/>
      </c>
      <c r="L588" s="1" t="str">
        <f>IF(官網匯出!F588="","",官網匯出!F588)</f>
        <v/>
      </c>
      <c r="M588" s="1" t="str">
        <f>IF(官網匯出!G588="","",官網匯出!G588)</f>
        <v/>
      </c>
      <c r="N588" s="1" t="str">
        <f>IF(官網匯出!H588="","",官網匯出!H588)</f>
        <v/>
      </c>
      <c r="P588" s="1" t="str">
        <f>IF(官網匯出!J588="","",RIGHT(官網匯出!J588,LEN(官網匯出!J588)-2))</f>
        <v/>
      </c>
      <c r="Q588" s="1" t="str">
        <f>IF(官網匯出!K588="","",官網匯出!K588)</f>
        <v/>
      </c>
      <c r="R588" s="1" t="str">
        <f>IF(官網匯出!L588="","",官網匯出!L588)</f>
        <v/>
      </c>
      <c r="S588" s="1" t="str">
        <f>IF(官網匯出!M588="","",官網匯出!M588)</f>
        <v/>
      </c>
      <c r="T588" s="1" t="str">
        <f>IF(官網匯出!N588="","",官網匯出!N588)</f>
        <v/>
      </c>
      <c r="U588" s="1" t="str">
        <f>IF(官網匯出!O588="","",官網匯出!O588)</f>
        <v/>
      </c>
      <c r="V588" s="1" t="str">
        <f>IF(官網匯出!P588="",IF(G588="","",0),官網匯出!P588)</f>
        <v/>
      </c>
      <c r="W588" s="1" t="str">
        <f>IF(官網匯出!Q588="",IF(G588="","",0),官網匯出!Q588)</f>
        <v/>
      </c>
      <c r="X588" s="1" t="str">
        <f>IF(官網匯出!R588="","",官網匯出!R588)</f>
        <v/>
      </c>
      <c r="Y588" s="1" t="str">
        <f>IF(官網匯出!S588="","",官網匯出!S588)</f>
        <v/>
      </c>
      <c r="Z588" s="1" t="str">
        <f>IF(G588="","",官網匯出!T588)</f>
        <v/>
      </c>
      <c r="AA588" s="1" t="str">
        <f>IF(G588="","",官網匯出!AK588)</f>
        <v/>
      </c>
      <c r="AB588" s="1" t="str">
        <f>IF(G588="","",IF(官網匯出!V588="","",官網匯出!V588))</f>
        <v/>
      </c>
      <c r="AJ588" s="1" t="str">
        <f>IF(G588="","",IF(官網匯出!AE588="","",官網匯出!AE588))</f>
        <v/>
      </c>
      <c r="AK588" s="1" t="str">
        <f>IF(G588="","",IF(官網匯出!AD588="","",官網匯出!AD588))</f>
        <v/>
      </c>
      <c r="AL588" s="1" t="str">
        <f t="shared" si="112"/>
        <v>0</v>
      </c>
      <c r="AM588" s="1" t="str">
        <f>IF(官網匯出!AG588="","",官網匯出!AG588)</f>
        <v/>
      </c>
      <c r="AN588" s="1" t="str">
        <f>IF(G588="","",IF(官網匯出!AH588="","",官網匯出!AH588))</f>
        <v/>
      </c>
      <c r="AO588" s="14" t="str">
        <f t="shared" si="113"/>
        <v/>
      </c>
      <c r="AP588" s="14" t="str">
        <f t="shared" si="114"/>
        <v>1</v>
      </c>
      <c r="AQ588" s="14" t="str">
        <f t="shared" si="115"/>
        <v>0</v>
      </c>
      <c r="AR588" s="1" t="str">
        <f t="shared" si="116"/>
        <v/>
      </c>
      <c r="AS588" s="1" t="str">
        <f t="shared" si="117"/>
        <v/>
      </c>
      <c r="AT588" s="1" t="str">
        <f t="shared" si="118"/>
        <v/>
      </c>
      <c r="AU588" s="1" t="str">
        <f t="shared" si="109"/>
        <v/>
      </c>
      <c r="AV588" s="1" t="e">
        <f>IF(VLOOKUP(G588,官網匯出!A:AQ,42,FALSE)="","[黃金盾官網]",VLOOKUP(G588,官網匯出!A:AQ,42,FALSE))</f>
        <v>#N/A</v>
      </c>
      <c r="AW588" s="1" t="e">
        <f>IF(LEFT(VLOOKUP(G588,官網匯出!A:AS,43,FALSE),2)="","web",LEFT(VLOOKUP(G588,官網匯出!A:AS,43,FALSE),2))</f>
        <v>#N/A</v>
      </c>
      <c r="AX588" s="1" t="str">
        <f t="shared" si="119"/>
        <v>O</v>
      </c>
    </row>
    <row r="589" spans="1:50">
      <c r="A589" s="1" t="str">
        <f>IF(G589="","",VLOOKUP(官網轉換!AW589,團名!A:B,2,FALSE))</f>
        <v/>
      </c>
      <c r="B589" s="1" t="str">
        <f>IF(G589="","",IF(LEFT(VLOOKUP(G589,官網匯出!A:AQ,43,0),2)="wf",VLOOKUP(VLOOKUP(G589,官網匯出!A:AQ,43,0),團名!$I$1:$K$12,2,FALSE),"N0071"))</f>
        <v/>
      </c>
      <c r="C589" s="1" t="str">
        <f>IFERROR(VLOOKUP(官網匯出!D589,團名!E:G,3,FALSE),"")</f>
        <v/>
      </c>
      <c r="D589" s="1" t="str">
        <f t="shared" si="110"/>
        <v/>
      </c>
      <c r="E589" s="1" t="str">
        <f t="shared" si="111"/>
        <v/>
      </c>
      <c r="F589" s="1" t="str">
        <f>IF(官網匯出!F589="已付款","","B0012")</f>
        <v>B0012</v>
      </c>
      <c r="G589" s="1" t="str">
        <f>IF(官網匯出!A589="","",官網匯出!A589)</f>
        <v/>
      </c>
      <c r="H589" s="3" t="str">
        <f>IF(官網匯出!B589="","",官網匯出!B589)</f>
        <v/>
      </c>
      <c r="I589" s="1" t="str">
        <f>IF(官網匯出!C589="","",官網匯出!C589)</f>
        <v/>
      </c>
      <c r="J589" s="1" t="str">
        <f>IF(官網匯出!D589="","",官網匯出!D589)</f>
        <v/>
      </c>
      <c r="K589" s="3" t="str">
        <f>IF(官網匯出!E589="","",官網匯出!E589)</f>
        <v/>
      </c>
      <c r="L589" s="1" t="str">
        <f>IF(官網匯出!F589="","",官網匯出!F589)</f>
        <v/>
      </c>
      <c r="M589" s="1" t="str">
        <f>IF(官網匯出!G589="","",官網匯出!G589)</f>
        <v/>
      </c>
      <c r="N589" s="1" t="str">
        <f>IF(官網匯出!H589="","",官網匯出!H589)</f>
        <v/>
      </c>
      <c r="P589" s="1" t="str">
        <f>IF(官網匯出!J589="","",RIGHT(官網匯出!J589,LEN(官網匯出!J589)-2))</f>
        <v/>
      </c>
      <c r="Q589" s="1" t="str">
        <f>IF(官網匯出!K589="","",官網匯出!K589)</f>
        <v/>
      </c>
      <c r="R589" s="1" t="str">
        <f>IF(官網匯出!L589="","",官網匯出!L589)</f>
        <v/>
      </c>
      <c r="S589" s="1" t="str">
        <f>IF(官網匯出!M589="","",官網匯出!M589)</f>
        <v/>
      </c>
      <c r="T589" s="1" t="str">
        <f>IF(官網匯出!N589="","",官網匯出!N589)</f>
        <v/>
      </c>
      <c r="U589" s="1" t="str">
        <f>IF(官網匯出!O589="","",官網匯出!O589)</f>
        <v/>
      </c>
      <c r="V589" s="1" t="str">
        <f>IF(官網匯出!P589="",IF(G589="","",0),官網匯出!P589)</f>
        <v/>
      </c>
      <c r="W589" s="1" t="str">
        <f>IF(官網匯出!Q589="",IF(G589="","",0),官網匯出!Q589)</f>
        <v/>
      </c>
      <c r="X589" s="1" t="str">
        <f>IF(官網匯出!R589="","",官網匯出!R589)</f>
        <v/>
      </c>
      <c r="Y589" s="1" t="str">
        <f>IF(官網匯出!S589="","",官網匯出!S589)</f>
        <v/>
      </c>
      <c r="Z589" s="1" t="str">
        <f>IF(G589="","",官網匯出!T589)</f>
        <v/>
      </c>
      <c r="AA589" s="1" t="str">
        <f>IF(G589="","",官網匯出!AK589)</f>
        <v/>
      </c>
      <c r="AB589" s="1" t="str">
        <f>IF(G589="","",IF(官網匯出!V589="","",官網匯出!V589))</f>
        <v/>
      </c>
      <c r="AJ589" s="1" t="str">
        <f>IF(G589="","",IF(官網匯出!AE589="","",官網匯出!AE589))</f>
        <v/>
      </c>
      <c r="AK589" s="1" t="str">
        <f>IF(G589="","",IF(官網匯出!AD589="","",官網匯出!AD589))</f>
        <v/>
      </c>
      <c r="AL589" s="1" t="str">
        <f t="shared" si="112"/>
        <v>0</v>
      </c>
      <c r="AM589" s="1" t="str">
        <f>IF(官網匯出!AG589="","",官網匯出!AG589)</f>
        <v/>
      </c>
      <c r="AN589" s="1" t="str">
        <f>IF(G589="","",IF(官網匯出!AH589="","",官網匯出!AH589))</f>
        <v/>
      </c>
      <c r="AO589" s="14" t="str">
        <f t="shared" si="113"/>
        <v/>
      </c>
      <c r="AP589" s="14" t="str">
        <f t="shared" si="114"/>
        <v>1</v>
      </c>
      <c r="AQ589" s="14" t="str">
        <f t="shared" si="115"/>
        <v>0</v>
      </c>
      <c r="AR589" s="1" t="str">
        <f t="shared" si="116"/>
        <v/>
      </c>
      <c r="AS589" s="1" t="str">
        <f t="shared" si="117"/>
        <v/>
      </c>
      <c r="AT589" s="1" t="str">
        <f t="shared" si="118"/>
        <v/>
      </c>
      <c r="AU589" s="1" t="str">
        <f t="shared" si="109"/>
        <v/>
      </c>
      <c r="AV589" s="1" t="e">
        <f>IF(VLOOKUP(G589,官網匯出!A:AQ,42,FALSE)="","[黃金盾官網]",VLOOKUP(G589,官網匯出!A:AQ,42,FALSE))</f>
        <v>#N/A</v>
      </c>
      <c r="AW589" s="1" t="e">
        <f>IF(LEFT(VLOOKUP(G589,官網匯出!A:AS,43,FALSE),2)="","web",LEFT(VLOOKUP(G589,官網匯出!A:AS,43,FALSE),2))</f>
        <v>#N/A</v>
      </c>
      <c r="AX589" s="1" t="str">
        <f t="shared" si="119"/>
        <v>O</v>
      </c>
    </row>
    <row r="590" spans="1:50">
      <c r="A590" s="1" t="str">
        <f>IF(G590="","",VLOOKUP(官網轉換!AW590,團名!A:B,2,FALSE))</f>
        <v/>
      </c>
      <c r="B590" s="1" t="str">
        <f>IF(G590="","",IF(LEFT(VLOOKUP(G590,官網匯出!A:AQ,43,0),2)="wf",VLOOKUP(VLOOKUP(G590,官網匯出!A:AQ,43,0),團名!$I$1:$K$12,2,FALSE),"N0071"))</f>
        <v/>
      </c>
      <c r="C590" s="1" t="str">
        <f>IFERROR(VLOOKUP(官網匯出!D590,團名!E:G,3,FALSE),"")</f>
        <v/>
      </c>
      <c r="D590" s="1" t="str">
        <f t="shared" si="110"/>
        <v/>
      </c>
      <c r="E590" s="1" t="str">
        <f t="shared" si="111"/>
        <v/>
      </c>
      <c r="F590" s="1" t="str">
        <f>IF(官網匯出!F590="已付款","","B0012")</f>
        <v>B0012</v>
      </c>
      <c r="G590" s="1" t="str">
        <f>IF(官網匯出!A590="","",官網匯出!A590)</f>
        <v/>
      </c>
      <c r="H590" s="3" t="str">
        <f>IF(官網匯出!B590="","",官網匯出!B590)</f>
        <v/>
      </c>
      <c r="I590" s="1" t="str">
        <f>IF(官網匯出!C590="","",官網匯出!C590)</f>
        <v/>
      </c>
      <c r="J590" s="1" t="str">
        <f>IF(官網匯出!D590="","",官網匯出!D590)</f>
        <v/>
      </c>
      <c r="K590" s="3" t="str">
        <f>IF(官網匯出!E590="","",官網匯出!E590)</f>
        <v/>
      </c>
      <c r="L590" s="1" t="str">
        <f>IF(官網匯出!F590="","",官網匯出!F590)</f>
        <v/>
      </c>
      <c r="M590" s="1" t="str">
        <f>IF(官網匯出!G590="","",官網匯出!G590)</f>
        <v/>
      </c>
      <c r="N590" s="1" t="str">
        <f>IF(官網匯出!H590="","",官網匯出!H590)</f>
        <v/>
      </c>
      <c r="P590" s="1" t="str">
        <f>IF(官網匯出!J590="","",RIGHT(官網匯出!J590,LEN(官網匯出!J590)-2))</f>
        <v/>
      </c>
      <c r="Q590" s="1" t="str">
        <f>IF(官網匯出!K590="","",官網匯出!K590)</f>
        <v/>
      </c>
      <c r="R590" s="1" t="str">
        <f>IF(官網匯出!L590="","",官網匯出!L590)</f>
        <v/>
      </c>
      <c r="S590" s="1" t="str">
        <f>IF(官網匯出!M590="","",官網匯出!M590)</f>
        <v/>
      </c>
      <c r="T590" s="1" t="str">
        <f>IF(官網匯出!N590="","",官網匯出!N590)</f>
        <v/>
      </c>
      <c r="U590" s="1" t="str">
        <f>IF(官網匯出!O590="","",官網匯出!O590)</f>
        <v/>
      </c>
      <c r="V590" s="1" t="str">
        <f>IF(官網匯出!P590="",IF(G590="","",0),官網匯出!P590)</f>
        <v/>
      </c>
      <c r="W590" s="1" t="str">
        <f>IF(官網匯出!Q590="",IF(G590="","",0),官網匯出!Q590)</f>
        <v/>
      </c>
      <c r="X590" s="1" t="str">
        <f>IF(官網匯出!R590="","",官網匯出!R590)</f>
        <v/>
      </c>
      <c r="Y590" s="1" t="str">
        <f>IF(官網匯出!S590="","",官網匯出!S590)</f>
        <v/>
      </c>
      <c r="Z590" s="1" t="str">
        <f>IF(G590="","",官網匯出!T590)</f>
        <v/>
      </c>
      <c r="AA590" s="1" t="str">
        <f>IF(G590="","",官網匯出!AK590)</f>
        <v/>
      </c>
      <c r="AB590" s="1" t="str">
        <f>IF(G590="","",IF(官網匯出!V590="","",官網匯出!V590))</f>
        <v/>
      </c>
      <c r="AJ590" s="1" t="str">
        <f>IF(G590="","",IF(官網匯出!AE590="","",官網匯出!AE590))</f>
        <v/>
      </c>
      <c r="AK590" s="1" t="str">
        <f>IF(G590="","",IF(官網匯出!AD590="","",官網匯出!AD590))</f>
        <v/>
      </c>
      <c r="AL590" s="1" t="str">
        <f t="shared" si="112"/>
        <v>0</v>
      </c>
      <c r="AM590" s="1" t="str">
        <f>IF(官網匯出!AG590="","",官網匯出!AG590)</f>
        <v/>
      </c>
      <c r="AN590" s="1" t="str">
        <f>IF(G590="","",IF(官網匯出!AH590="","",官網匯出!AH590))</f>
        <v/>
      </c>
      <c r="AO590" s="14" t="str">
        <f t="shared" si="113"/>
        <v/>
      </c>
      <c r="AP590" s="14" t="str">
        <f t="shared" si="114"/>
        <v>1</v>
      </c>
      <c r="AQ590" s="14" t="str">
        <f t="shared" si="115"/>
        <v>0</v>
      </c>
      <c r="AR590" s="1" t="str">
        <f t="shared" si="116"/>
        <v/>
      </c>
      <c r="AS590" s="1" t="str">
        <f t="shared" si="117"/>
        <v/>
      </c>
      <c r="AT590" s="1" t="str">
        <f t="shared" si="118"/>
        <v/>
      </c>
      <c r="AU590" s="1" t="str">
        <f t="shared" si="109"/>
        <v/>
      </c>
      <c r="AV590" s="1" t="e">
        <f>IF(VLOOKUP(G590,官網匯出!A:AQ,42,FALSE)="","[黃金盾官網]",VLOOKUP(G590,官網匯出!A:AQ,42,FALSE))</f>
        <v>#N/A</v>
      </c>
      <c r="AW590" s="1" t="e">
        <f>IF(LEFT(VLOOKUP(G590,官網匯出!A:AS,43,FALSE),2)="","web",LEFT(VLOOKUP(G590,官網匯出!A:AS,43,FALSE),2))</f>
        <v>#N/A</v>
      </c>
      <c r="AX590" s="1" t="str">
        <f t="shared" si="119"/>
        <v>O</v>
      </c>
    </row>
    <row r="591" spans="1:50">
      <c r="A591" s="1" t="str">
        <f>IF(G591="","",VLOOKUP(官網轉換!AW591,團名!A:B,2,FALSE))</f>
        <v/>
      </c>
      <c r="B591" s="1" t="str">
        <f>IF(G591="","",IF(LEFT(VLOOKUP(G591,官網匯出!A:AQ,43,0),2)="wf",VLOOKUP(VLOOKUP(G591,官網匯出!A:AQ,43,0),團名!$I$1:$K$12,2,FALSE),"N0071"))</f>
        <v/>
      </c>
      <c r="C591" s="1" t="str">
        <f>IFERROR(VLOOKUP(官網匯出!D591,團名!E:G,3,FALSE),"")</f>
        <v/>
      </c>
      <c r="D591" s="1" t="str">
        <f t="shared" si="110"/>
        <v/>
      </c>
      <c r="E591" s="1" t="str">
        <f t="shared" si="111"/>
        <v/>
      </c>
      <c r="F591" s="1" t="str">
        <f>IF(官網匯出!F591="已付款","","B0012")</f>
        <v>B0012</v>
      </c>
      <c r="G591" s="1" t="str">
        <f>IF(官網匯出!A591="","",官網匯出!A591)</f>
        <v/>
      </c>
      <c r="H591" s="3" t="str">
        <f>IF(官網匯出!B591="","",官網匯出!B591)</f>
        <v/>
      </c>
      <c r="I591" s="1" t="str">
        <f>IF(官網匯出!C591="","",官網匯出!C591)</f>
        <v/>
      </c>
      <c r="J591" s="1" t="str">
        <f>IF(官網匯出!D591="","",官網匯出!D591)</f>
        <v/>
      </c>
      <c r="K591" s="3" t="str">
        <f>IF(官網匯出!E591="","",官網匯出!E591)</f>
        <v/>
      </c>
      <c r="L591" s="1" t="str">
        <f>IF(官網匯出!F591="","",官網匯出!F591)</f>
        <v/>
      </c>
      <c r="M591" s="1" t="str">
        <f>IF(官網匯出!G591="","",官網匯出!G591)</f>
        <v/>
      </c>
      <c r="N591" s="1" t="str">
        <f>IF(官網匯出!H591="","",官網匯出!H591)</f>
        <v/>
      </c>
      <c r="P591" s="1" t="str">
        <f>IF(官網匯出!J591="","",RIGHT(官網匯出!J591,LEN(官網匯出!J591)-2))</f>
        <v/>
      </c>
      <c r="Q591" s="1" t="str">
        <f>IF(官網匯出!K591="","",官網匯出!K591)</f>
        <v/>
      </c>
      <c r="R591" s="1" t="str">
        <f>IF(官網匯出!L591="","",官網匯出!L591)</f>
        <v/>
      </c>
      <c r="S591" s="1" t="str">
        <f>IF(官網匯出!M591="","",官網匯出!M591)</f>
        <v/>
      </c>
      <c r="T591" s="1" t="str">
        <f>IF(官網匯出!N591="","",官網匯出!N591)</f>
        <v/>
      </c>
      <c r="U591" s="1" t="str">
        <f>IF(官網匯出!O591="","",官網匯出!O591)</f>
        <v/>
      </c>
      <c r="V591" s="1" t="str">
        <f>IF(官網匯出!P591="",IF(G591="","",0),官網匯出!P591)</f>
        <v/>
      </c>
      <c r="W591" s="1" t="str">
        <f>IF(官網匯出!Q591="",IF(G591="","",0),官網匯出!Q591)</f>
        <v/>
      </c>
      <c r="X591" s="1" t="str">
        <f>IF(官網匯出!R591="","",官網匯出!R591)</f>
        <v/>
      </c>
      <c r="Y591" s="1" t="str">
        <f>IF(官網匯出!S591="","",官網匯出!S591)</f>
        <v/>
      </c>
      <c r="Z591" s="1" t="str">
        <f>IF(G591="","",官網匯出!T591)</f>
        <v/>
      </c>
      <c r="AA591" s="1" t="str">
        <f>IF(G591="","",官網匯出!AK591)</f>
        <v/>
      </c>
      <c r="AB591" s="1" t="str">
        <f>IF(G591="","",IF(官網匯出!V591="","",官網匯出!V591))</f>
        <v/>
      </c>
      <c r="AJ591" s="1" t="str">
        <f>IF(G591="","",IF(官網匯出!AE591="","",官網匯出!AE591))</f>
        <v/>
      </c>
      <c r="AK591" s="1" t="str">
        <f>IF(G591="","",IF(官網匯出!AD591="","",官網匯出!AD591))</f>
        <v/>
      </c>
      <c r="AL591" s="1" t="str">
        <f t="shared" si="112"/>
        <v>0</v>
      </c>
      <c r="AM591" s="1" t="str">
        <f>IF(官網匯出!AG591="","",官網匯出!AG591)</f>
        <v/>
      </c>
      <c r="AN591" s="1" t="str">
        <f>IF(G591="","",IF(官網匯出!AH591="","",官網匯出!AH591))</f>
        <v/>
      </c>
      <c r="AO591" s="14" t="str">
        <f t="shared" si="113"/>
        <v/>
      </c>
      <c r="AP591" s="14" t="str">
        <f t="shared" si="114"/>
        <v>1</v>
      </c>
      <c r="AQ591" s="14" t="str">
        <f t="shared" si="115"/>
        <v>0</v>
      </c>
      <c r="AR591" s="1" t="str">
        <f t="shared" si="116"/>
        <v/>
      </c>
      <c r="AS591" s="1" t="str">
        <f t="shared" si="117"/>
        <v/>
      </c>
      <c r="AT591" s="1" t="str">
        <f t="shared" si="118"/>
        <v/>
      </c>
      <c r="AU591" s="1" t="str">
        <f t="shared" si="109"/>
        <v/>
      </c>
      <c r="AV591" s="1" t="e">
        <f>IF(VLOOKUP(G591,官網匯出!A:AQ,42,FALSE)="","[黃金盾官網]",VLOOKUP(G591,官網匯出!A:AQ,42,FALSE))</f>
        <v>#N/A</v>
      </c>
      <c r="AW591" s="1" t="e">
        <f>IF(LEFT(VLOOKUP(G591,官網匯出!A:AS,43,FALSE),2)="","web",LEFT(VLOOKUP(G591,官網匯出!A:AS,43,FALSE),2))</f>
        <v>#N/A</v>
      </c>
      <c r="AX591" s="1" t="str">
        <f t="shared" si="119"/>
        <v>O</v>
      </c>
    </row>
    <row r="592" spans="1:50">
      <c r="A592" s="1" t="str">
        <f>IF(G592="","",VLOOKUP(官網轉換!AW592,團名!A:B,2,FALSE))</f>
        <v/>
      </c>
      <c r="B592" s="1" t="str">
        <f>IF(G592="","",IF(LEFT(VLOOKUP(G592,官網匯出!A:AQ,43,0),2)="wf",VLOOKUP(VLOOKUP(G592,官網匯出!A:AQ,43,0),團名!$I$1:$K$12,2,FALSE),"N0071"))</f>
        <v/>
      </c>
      <c r="C592" s="1" t="str">
        <f>IFERROR(VLOOKUP(官網匯出!D592,團名!E:G,3,FALSE),"")</f>
        <v/>
      </c>
      <c r="D592" s="1" t="str">
        <f t="shared" si="110"/>
        <v/>
      </c>
      <c r="E592" s="1" t="str">
        <f t="shared" si="111"/>
        <v/>
      </c>
      <c r="F592" s="1" t="str">
        <f>IF(官網匯出!F592="已付款","","B0012")</f>
        <v>B0012</v>
      </c>
      <c r="G592" s="1" t="str">
        <f>IF(官網匯出!A592="","",官網匯出!A592)</f>
        <v/>
      </c>
      <c r="H592" s="3" t="str">
        <f>IF(官網匯出!B592="","",官網匯出!B592)</f>
        <v/>
      </c>
      <c r="I592" s="1" t="str">
        <f>IF(官網匯出!C592="","",官網匯出!C592)</f>
        <v/>
      </c>
      <c r="J592" s="1" t="str">
        <f>IF(官網匯出!D592="","",官網匯出!D592)</f>
        <v/>
      </c>
      <c r="K592" s="3" t="str">
        <f>IF(官網匯出!E592="","",官網匯出!E592)</f>
        <v/>
      </c>
      <c r="L592" s="1" t="str">
        <f>IF(官網匯出!F592="","",官網匯出!F592)</f>
        <v/>
      </c>
      <c r="M592" s="1" t="str">
        <f>IF(官網匯出!G592="","",官網匯出!G592)</f>
        <v/>
      </c>
      <c r="N592" s="1" t="str">
        <f>IF(官網匯出!H592="","",官網匯出!H592)</f>
        <v/>
      </c>
      <c r="P592" s="1" t="str">
        <f>IF(官網匯出!J592="","",RIGHT(官網匯出!J592,LEN(官網匯出!J592)-2))</f>
        <v/>
      </c>
      <c r="Q592" s="1" t="str">
        <f>IF(官網匯出!K592="","",官網匯出!K592)</f>
        <v/>
      </c>
      <c r="R592" s="1" t="str">
        <f>IF(官網匯出!L592="","",官網匯出!L592)</f>
        <v/>
      </c>
      <c r="S592" s="1" t="str">
        <f>IF(官網匯出!M592="","",官網匯出!M592)</f>
        <v/>
      </c>
      <c r="T592" s="1" t="str">
        <f>IF(官網匯出!N592="","",官網匯出!N592)</f>
        <v/>
      </c>
      <c r="U592" s="1" t="str">
        <f>IF(官網匯出!O592="","",官網匯出!O592)</f>
        <v/>
      </c>
      <c r="V592" s="1" t="str">
        <f>IF(官網匯出!P592="",IF(G592="","",0),官網匯出!P592)</f>
        <v/>
      </c>
      <c r="W592" s="1" t="str">
        <f>IF(官網匯出!Q592="",IF(G592="","",0),官網匯出!Q592)</f>
        <v/>
      </c>
      <c r="X592" s="1" t="str">
        <f>IF(官網匯出!R592="","",官網匯出!R592)</f>
        <v/>
      </c>
      <c r="Y592" s="1" t="str">
        <f>IF(官網匯出!S592="","",官網匯出!S592)</f>
        <v/>
      </c>
      <c r="Z592" s="1" t="str">
        <f>IF(G592="","",官網匯出!T592)</f>
        <v/>
      </c>
      <c r="AA592" s="1" t="str">
        <f>IF(G592="","",官網匯出!AK592)</f>
        <v/>
      </c>
      <c r="AB592" s="1" t="str">
        <f>IF(G592="","",IF(官網匯出!V592="","",官網匯出!V592))</f>
        <v/>
      </c>
      <c r="AJ592" s="1" t="str">
        <f>IF(G592="","",IF(官網匯出!AE592="","",官網匯出!AE592))</f>
        <v/>
      </c>
      <c r="AK592" s="1" t="str">
        <f>IF(G592="","",IF(官網匯出!AD592="","",官網匯出!AD592))</f>
        <v/>
      </c>
      <c r="AL592" s="1" t="str">
        <f t="shared" si="112"/>
        <v>0</v>
      </c>
      <c r="AM592" s="1" t="str">
        <f>IF(官網匯出!AG592="","",官網匯出!AG592)</f>
        <v/>
      </c>
      <c r="AN592" s="1" t="str">
        <f>IF(G592="","",IF(官網匯出!AH592="","",官網匯出!AH592))</f>
        <v/>
      </c>
      <c r="AO592" s="14" t="str">
        <f t="shared" si="113"/>
        <v/>
      </c>
      <c r="AP592" s="14" t="str">
        <f t="shared" si="114"/>
        <v>1</v>
      </c>
      <c r="AQ592" s="14" t="str">
        <f t="shared" si="115"/>
        <v>0</v>
      </c>
      <c r="AR592" s="1" t="str">
        <f t="shared" si="116"/>
        <v/>
      </c>
      <c r="AS592" s="1" t="str">
        <f t="shared" si="117"/>
        <v/>
      </c>
      <c r="AT592" s="1" t="str">
        <f t="shared" si="118"/>
        <v/>
      </c>
      <c r="AU592" s="1" t="str">
        <f t="shared" si="109"/>
        <v/>
      </c>
      <c r="AV592" s="1" t="e">
        <f>IF(VLOOKUP(G592,官網匯出!A:AQ,42,FALSE)="","[黃金盾官網]",VLOOKUP(G592,官網匯出!A:AQ,42,FALSE))</f>
        <v>#N/A</v>
      </c>
      <c r="AW592" s="1" t="e">
        <f>IF(LEFT(VLOOKUP(G592,官網匯出!A:AS,43,FALSE),2)="","web",LEFT(VLOOKUP(G592,官網匯出!A:AS,43,FALSE),2))</f>
        <v>#N/A</v>
      </c>
      <c r="AX592" s="1" t="str">
        <f t="shared" si="119"/>
        <v>O</v>
      </c>
    </row>
    <row r="593" spans="1:50">
      <c r="A593" s="1" t="str">
        <f>IF(G593="","",VLOOKUP(官網轉換!AW593,團名!A:B,2,FALSE))</f>
        <v/>
      </c>
      <c r="B593" s="1" t="str">
        <f>IF(G593="","",IF(LEFT(VLOOKUP(G593,官網匯出!A:AQ,43,0),2)="wf",VLOOKUP(VLOOKUP(G593,官網匯出!A:AQ,43,0),團名!$I$1:$K$12,2,FALSE),"N0071"))</f>
        <v/>
      </c>
      <c r="C593" s="1" t="str">
        <f>IFERROR(VLOOKUP(官網匯出!D593,團名!E:G,3,FALSE),"")</f>
        <v/>
      </c>
      <c r="D593" s="1" t="str">
        <f t="shared" si="110"/>
        <v/>
      </c>
      <c r="E593" s="1" t="str">
        <f t="shared" si="111"/>
        <v/>
      </c>
      <c r="F593" s="1" t="str">
        <f>IF(官網匯出!F593="已付款","","B0012")</f>
        <v>B0012</v>
      </c>
      <c r="G593" s="1" t="str">
        <f>IF(官網匯出!A593="","",官網匯出!A593)</f>
        <v/>
      </c>
      <c r="H593" s="3" t="str">
        <f>IF(官網匯出!B593="","",官網匯出!B593)</f>
        <v/>
      </c>
      <c r="I593" s="1" t="str">
        <f>IF(官網匯出!C593="","",官網匯出!C593)</f>
        <v/>
      </c>
      <c r="J593" s="1" t="str">
        <f>IF(官網匯出!D593="","",官網匯出!D593)</f>
        <v/>
      </c>
      <c r="K593" s="3" t="str">
        <f>IF(官網匯出!E593="","",官網匯出!E593)</f>
        <v/>
      </c>
      <c r="L593" s="1" t="str">
        <f>IF(官網匯出!F593="","",官網匯出!F593)</f>
        <v/>
      </c>
      <c r="M593" s="1" t="str">
        <f>IF(官網匯出!G593="","",官網匯出!G593)</f>
        <v/>
      </c>
      <c r="N593" s="1" t="str">
        <f>IF(官網匯出!H593="","",官網匯出!H593)</f>
        <v/>
      </c>
      <c r="P593" s="1" t="str">
        <f>IF(官網匯出!J593="","",RIGHT(官網匯出!J593,LEN(官網匯出!J593)-2))</f>
        <v/>
      </c>
      <c r="Q593" s="1" t="str">
        <f>IF(官網匯出!K593="","",官網匯出!K593)</f>
        <v/>
      </c>
      <c r="R593" s="1" t="str">
        <f>IF(官網匯出!L593="","",官網匯出!L593)</f>
        <v/>
      </c>
      <c r="S593" s="1" t="str">
        <f>IF(官網匯出!M593="","",官網匯出!M593)</f>
        <v/>
      </c>
      <c r="T593" s="1" t="str">
        <f>IF(官網匯出!N593="","",官網匯出!N593)</f>
        <v/>
      </c>
      <c r="U593" s="1" t="str">
        <f>IF(官網匯出!O593="","",官網匯出!O593)</f>
        <v/>
      </c>
      <c r="V593" s="1" t="str">
        <f>IF(官網匯出!P593="",IF(G593="","",0),官網匯出!P593)</f>
        <v/>
      </c>
      <c r="W593" s="1" t="str">
        <f>IF(官網匯出!Q593="",IF(G593="","",0),官網匯出!Q593)</f>
        <v/>
      </c>
      <c r="X593" s="1" t="str">
        <f>IF(官網匯出!R593="","",官網匯出!R593)</f>
        <v/>
      </c>
      <c r="Y593" s="1" t="str">
        <f>IF(官網匯出!S593="","",官網匯出!S593)</f>
        <v/>
      </c>
      <c r="Z593" s="1" t="str">
        <f>IF(G593="","",官網匯出!T593)</f>
        <v/>
      </c>
      <c r="AA593" s="1" t="str">
        <f>IF(G593="","",官網匯出!AK593)</f>
        <v/>
      </c>
      <c r="AB593" s="1" t="str">
        <f>IF(G593="","",IF(官網匯出!V593="","",官網匯出!V593))</f>
        <v/>
      </c>
      <c r="AJ593" s="1" t="str">
        <f>IF(G593="","",IF(官網匯出!AE593="","",官網匯出!AE593))</f>
        <v/>
      </c>
      <c r="AK593" s="1" t="str">
        <f>IF(G593="","",IF(官網匯出!AD593="","",官網匯出!AD593))</f>
        <v/>
      </c>
      <c r="AL593" s="1" t="str">
        <f t="shared" si="112"/>
        <v>0</v>
      </c>
      <c r="AM593" s="1" t="str">
        <f>IF(官網匯出!AG593="","",官網匯出!AG593)</f>
        <v/>
      </c>
      <c r="AN593" s="1" t="str">
        <f>IF(G593="","",IF(官網匯出!AH593="","",官網匯出!AH593))</f>
        <v/>
      </c>
      <c r="AO593" s="14" t="str">
        <f t="shared" si="113"/>
        <v/>
      </c>
      <c r="AP593" s="14" t="str">
        <f t="shared" si="114"/>
        <v>1</v>
      </c>
      <c r="AQ593" s="14" t="str">
        <f t="shared" si="115"/>
        <v>0</v>
      </c>
      <c r="AR593" s="1" t="str">
        <f t="shared" si="116"/>
        <v/>
      </c>
      <c r="AS593" s="1" t="str">
        <f t="shared" si="117"/>
        <v/>
      </c>
      <c r="AT593" s="1" t="str">
        <f t="shared" si="118"/>
        <v/>
      </c>
      <c r="AU593" s="1" t="str">
        <f t="shared" si="109"/>
        <v/>
      </c>
      <c r="AV593" s="1" t="e">
        <f>IF(VLOOKUP(G593,官網匯出!A:AQ,42,FALSE)="","[黃金盾官網]",VLOOKUP(G593,官網匯出!A:AQ,42,FALSE))</f>
        <v>#N/A</v>
      </c>
      <c r="AW593" s="1" t="e">
        <f>IF(LEFT(VLOOKUP(G593,官網匯出!A:AS,43,FALSE),2)="","web",LEFT(VLOOKUP(G593,官網匯出!A:AS,43,FALSE),2))</f>
        <v>#N/A</v>
      </c>
      <c r="AX593" s="1" t="str">
        <f t="shared" si="119"/>
        <v>O</v>
      </c>
    </row>
    <row r="594" spans="1:50">
      <c r="A594" s="1" t="str">
        <f>IF(G594="","",VLOOKUP(官網轉換!AW594,團名!A:B,2,FALSE))</f>
        <v/>
      </c>
      <c r="B594" s="1" t="str">
        <f>IF(G594="","",IF(LEFT(VLOOKUP(G594,官網匯出!A:AQ,43,0),2)="wf",VLOOKUP(VLOOKUP(G594,官網匯出!A:AQ,43,0),團名!$I$1:$K$12,2,FALSE),"N0071"))</f>
        <v/>
      </c>
      <c r="C594" s="1" t="str">
        <f>IFERROR(VLOOKUP(官網匯出!D594,團名!E:G,3,FALSE),"")</f>
        <v/>
      </c>
      <c r="D594" s="1" t="str">
        <f t="shared" si="110"/>
        <v/>
      </c>
      <c r="E594" s="1" t="str">
        <f t="shared" si="111"/>
        <v/>
      </c>
      <c r="F594" s="1" t="str">
        <f>IF(官網匯出!F594="已付款","","B0012")</f>
        <v>B0012</v>
      </c>
      <c r="G594" s="1" t="str">
        <f>IF(官網匯出!A594="","",官網匯出!A594)</f>
        <v/>
      </c>
      <c r="H594" s="3" t="str">
        <f>IF(官網匯出!B594="","",官網匯出!B594)</f>
        <v/>
      </c>
      <c r="I594" s="1" t="str">
        <f>IF(官網匯出!C594="","",官網匯出!C594)</f>
        <v/>
      </c>
      <c r="J594" s="1" t="str">
        <f>IF(官網匯出!D594="","",官網匯出!D594)</f>
        <v/>
      </c>
      <c r="K594" s="3" t="str">
        <f>IF(官網匯出!E594="","",官網匯出!E594)</f>
        <v/>
      </c>
      <c r="L594" s="1" t="str">
        <f>IF(官網匯出!F594="","",官網匯出!F594)</f>
        <v/>
      </c>
      <c r="M594" s="1" t="str">
        <f>IF(官網匯出!G594="","",官網匯出!G594)</f>
        <v/>
      </c>
      <c r="N594" s="1" t="str">
        <f>IF(官網匯出!H594="","",官網匯出!H594)</f>
        <v/>
      </c>
      <c r="P594" s="1" t="str">
        <f>IF(官網匯出!J594="","",RIGHT(官網匯出!J594,LEN(官網匯出!J594)-2))</f>
        <v/>
      </c>
      <c r="Q594" s="1" t="str">
        <f>IF(官網匯出!K594="","",官網匯出!K594)</f>
        <v/>
      </c>
      <c r="R594" s="1" t="str">
        <f>IF(官網匯出!L594="","",官網匯出!L594)</f>
        <v/>
      </c>
      <c r="S594" s="1" t="str">
        <f>IF(官網匯出!M594="","",官網匯出!M594)</f>
        <v/>
      </c>
      <c r="T594" s="1" t="str">
        <f>IF(官網匯出!N594="","",官網匯出!N594)</f>
        <v/>
      </c>
      <c r="U594" s="1" t="str">
        <f>IF(官網匯出!O594="","",官網匯出!O594)</f>
        <v/>
      </c>
      <c r="V594" s="1" t="str">
        <f>IF(官網匯出!P594="",IF(G594="","",0),官網匯出!P594)</f>
        <v/>
      </c>
      <c r="W594" s="1" t="str">
        <f>IF(官網匯出!Q594="",IF(G594="","",0),官網匯出!Q594)</f>
        <v/>
      </c>
      <c r="X594" s="1" t="str">
        <f>IF(官網匯出!R594="","",官網匯出!R594)</f>
        <v/>
      </c>
      <c r="Y594" s="1" t="str">
        <f>IF(官網匯出!S594="","",官網匯出!S594)</f>
        <v/>
      </c>
      <c r="Z594" s="1" t="str">
        <f>IF(G594="","",官網匯出!T594)</f>
        <v/>
      </c>
      <c r="AA594" s="1" t="str">
        <f>IF(G594="","",官網匯出!AK594)</f>
        <v/>
      </c>
      <c r="AB594" s="1" t="str">
        <f>IF(G594="","",IF(官網匯出!V594="","",官網匯出!V594))</f>
        <v/>
      </c>
      <c r="AJ594" s="1" t="str">
        <f>IF(G594="","",IF(官網匯出!AE594="","",官網匯出!AE594))</f>
        <v/>
      </c>
      <c r="AK594" s="1" t="str">
        <f>IF(G594="","",IF(官網匯出!AD594="","",官網匯出!AD594))</f>
        <v/>
      </c>
      <c r="AL594" s="1" t="str">
        <f t="shared" si="112"/>
        <v>0</v>
      </c>
      <c r="AM594" s="1" t="str">
        <f>IF(官網匯出!AG594="","",官網匯出!AG594)</f>
        <v/>
      </c>
      <c r="AN594" s="1" t="str">
        <f>IF(G594="","",IF(官網匯出!AH594="","",官網匯出!AH594))</f>
        <v/>
      </c>
      <c r="AO594" s="14" t="str">
        <f t="shared" si="113"/>
        <v/>
      </c>
      <c r="AP594" s="14" t="str">
        <f t="shared" si="114"/>
        <v>1</v>
      </c>
      <c r="AQ594" s="14" t="str">
        <f t="shared" si="115"/>
        <v>0</v>
      </c>
      <c r="AR594" s="1" t="str">
        <f t="shared" si="116"/>
        <v/>
      </c>
      <c r="AS594" s="1" t="str">
        <f t="shared" si="117"/>
        <v/>
      </c>
      <c r="AT594" s="1" t="str">
        <f t="shared" si="118"/>
        <v/>
      </c>
      <c r="AU594" s="1" t="str">
        <f t="shared" si="109"/>
        <v/>
      </c>
      <c r="AV594" s="1" t="e">
        <f>IF(VLOOKUP(G594,官網匯出!A:AQ,42,FALSE)="","[黃金盾官網]",VLOOKUP(G594,官網匯出!A:AQ,42,FALSE))</f>
        <v>#N/A</v>
      </c>
      <c r="AW594" s="1" t="e">
        <f>IF(LEFT(VLOOKUP(G594,官網匯出!A:AS,43,FALSE),2)="","web",LEFT(VLOOKUP(G594,官網匯出!A:AS,43,FALSE),2))</f>
        <v>#N/A</v>
      </c>
      <c r="AX594" s="1" t="str">
        <f t="shared" si="119"/>
        <v>O</v>
      </c>
    </row>
    <row r="595" spans="1:50">
      <c r="A595" s="1" t="str">
        <f>IF(G595="","",VLOOKUP(官網轉換!AW595,團名!A:B,2,FALSE))</f>
        <v/>
      </c>
      <c r="B595" s="1" t="str">
        <f>IF(G595="","",IF(LEFT(VLOOKUP(G595,官網匯出!A:AQ,43,0),2)="wf",VLOOKUP(VLOOKUP(G595,官網匯出!A:AQ,43,0),團名!$I$1:$K$12,2,FALSE),"N0071"))</f>
        <v/>
      </c>
      <c r="C595" s="1" t="str">
        <f>IFERROR(VLOOKUP(官網匯出!D595,團名!E:G,3,FALSE),"")</f>
        <v/>
      </c>
      <c r="D595" s="1" t="str">
        <f t="shared" si="110"/>
        <v/>
      </c>
      <c r="E595" s="1" t="str">
        <f t="shared" si="111"/>
        <v/>
      </c>
      <c r="F595" s="1" t="str">
        <f>IF(官網匯出!F595="已付款","","B0012")</f>
        <v>B0012</v>
      </c>
      <c r="G595" s="1" t="str">
        <f>IF(官網匯出!A595="","",官網匯出!A595)</f>
        <v/>
      </c>
      <c r="H595" s="3" t="str">
        <f>IF(官網匯出!B595="","",官網匯出!B595)</f>
        <v/>
      </c>
      <c r="I595" s="1" t="str">
        <f>IF(官網匯出!C595="","",官網匯出!C595)</f>
        <v/>
      </c>
      <c r="J595" s="1" t="str">
        <f>IF(官網匯出!D595="","",官網匯出!D595)</f>
        <v/>
      </c>
      <c r="K595" s="3" t="str">
        <f>IF(官網匯出!E595="","",官網匯出!E595)</f>
        <v/>
      </c>
      <c r="L595" s="1" t="str">
        <f>IF(官網匯出!F595="","",官網匯出!F595)</f>
        <v/>
      </c>
      <c r="M595" s="1" t="str">
        <f>IF(官網匯出!G595="","",官網匯出!G595)</f>
        <v/>
      </c>
      <c r="N595" s="1" t="str">
        <f>IF(官網匯出!H595="","",官網匯出!H595)</f>
        <v/>
      </c>
      <c r="P595" s="1" t="str">
        <f>IF(官網匯出!J595="","",RIGHT(官網匯出!J595,LEN(官網匯出!J595)-2))</f>
        <v/>
      </c>
      <c r="Q595" s="1" t="str">
        <f>IF(官網匯出!K595="","",官網匯出!K595)</f>
        <v/>
      </c>
      <c r="R595" s="1" t="str">
        <f>IF(官網匯出!L595="","",官網匯出!L595)</f>
        <v/>
      </c>
      <c r="S595" s="1" t="str">
        <f>IF(官網匯出!M595="","",官網匯出!M595)</f>
        <v/>
      </c>
      <c r="T595" s="1" t="str">
        <f>IF(官網匯出!N595="","",官網匯出!N595)</f>
        <v/>
      </c>
      <c r="U595" s="1" t="str">
        <f>IF(官網匯出!O595="","",官網匯出!O595)</f>
        <v/>
      </c>
      <c r="V595" s="1" t="str">
        <f>IF(官網匯出!P595="",IF(G595="","",0),官網匯出!P595)</f>
        <v/>
      </c>
      <c r="W595" s="1" t="str">
        <f>IF(官網匯出!Q595="",IF(G595="","",0),官網匯出!Q595)</f>
        <v/>
      </c>
      <c r="X595" s="1" t="str">
        <f>IF(官網匯出!R595="","",官網匯出!R595)</f>
        <v/>
      </c>
      <c r="Y595" s="1" t="str">
        <f>IF(官網匯出!S595="","",官網匯出!S595)</f>
        <v/>
      </c>
      <c r="Z595" s="1" t="str">
        <f>IF(G595="","",官網匯出!T595)</f>
        <v/>
      </c>
      <c r="AA595" s="1" t="str">
        <f>IF(G595="","",官網匯出!AK595)</f>
        <v/>
      </c>
      <c r="AB595" s="1" t="str">
        <f>IF(G595="","",IF(官網匯出!V595="","",官網匯出!V595))</f>
        <v/>
      </c>
      <c r="AJ595" s="1" t="str">
        <f>IF(G595="","",IF(官網匯出!AE595="","",官網匯出!AE595))</f>
        <v/>
      </c>
      <c r="AK595" s="1" t="str">
        <f>IF(G595="","",IF(官網匯出!AD595="","",官網匯出!AD595))</f>
        <v/>
      </c>
      <c r="AL595" s="1" t="str">
        <f t="shared" si="112"/>
        <v>0</v>
      </c>
      <c r="AM595" s="1" t="str">
        <f>IF(官網匯出!AG595="","",官網匯出!AG595)</f>
        <v/>
      </c>
      <c r="AN595" s="1" t="str">
        <f>IF(G595="","",IF(官網匯出!AH595="","",官網匯出!AH595))</f>
        <v/>
      </c>
      <c r="AO595" s="14" t="str">
        <f t="shared" si="113"/>
        <v/>
      </c>
      <c r="AP595" s="14" t="str">
        <f t="shared" si="114"/>
        <v>1</v>
      </c>
      <c r="AQ595" s="14" t="str">
        <f t="shared" si="115"/>
        <v>0</v>
      </c>
      <c r="AR595" s="1" t="str">
        <f t="shared" si="116"/>
        <v/>
      </c>
      <c r="AS595" s="1" t="str">
        <f t="shared" si="117"/>
        <v/>
      </c>
      <c r="AT595" s="1" t="str">
        <f t="shared" si="118"/>
        <v/>
      </c>
      <c r="AU595" s="1" t="str">
        <f t="shared" si="109"/>
        <v/>
      </c>
      <c r="AV595" s="1" t="e">
        <f>IF(VLOOKUP(G595,官網匯出!A:AQ,42,FALSE)="","[黃金盾官網]",VLOOKUP(G595,官網匯出!A:AQ,42,FALSE))</f>
        <v>#N/A</v>
      </c>
      <c r="AW595" s="1" t="e">
        <f>IF(LEFT(VLOOKUP(G595,官網匯出!A:AS,43,FALSE),2)="","web",LEFT(VLOOKUP(G595,官網匯出!A:AS,43,FALSE),2))</f>
        <v>#N/A</v>
      </c>
      <c r="AX595" s="1" t="str">
        <f t="shared" si="119"/>
        <v>O</v>
      </c>
    </row>
    <row r="596" spans="1:50">
      <c r="A596" s="1" t="str">
        <f>IF(G596="","",VLOOKUP(官網轉換!AW596,團名!A:B,2,FALSE))</f>
        <v/>
      </c>
      <c r="B596" s="1" t="str">
        <f>IF(G596="","",IF(LEFT(VLOOKUP(G596,官網匯出!A:AQ,43,0),2)="wf",VLOOKUP(VLOOKUP(G596,官網匯出!A:AQ,43,0),團名!$I$1:$K$12,2,FALSE),"N0071"))</f>
        <v/>
      </c>
      <c r="C596" s="1" t="str">
        <f>IFERROR(VLOOKUP(官網匯出!D596,團名!E:G,3,FALSE),"")</f>
        <v/>
      </c>
      <c r="D596" s="1" t="str">
        <f t="shared" si="110"/>
        <v/>
      </c>
      <c r="E596" s="1" t="str">
        <f t="shared" si="111"/>
        <v/>
      </c>
      <c r="F596" s="1" t="str">
        <f>IF(官網匯出!F596="已付款","","B0012")</f>
        <v>B0012</v>
      </c>
      <c r="G596" s="1" t="str">
        <f>IF(官網匯出!A596="","",官網匯出!A596)</f>
        <v/>
      </c>
      <c r="H596" s="3" t="str">
        <f>IF(官網匯出!B596="","",官網匯出!B596)</f>
        <v/>
      </c>
      <c r="I596" s="1" t="str">
        <f>IF(官網匯出!C596="","",官網匯出!C596)</f>
        <v/>
      </c>
      <c r="J596" s="1" t="str">
        <f>IF(官網匯出!D596="","",官網匯出!D596)</f>
        <v/>
      </c>
      <c r="K596" s="3" t="str">
        <f>IF(官網匯出!E596="","",官網匯出!E596)</f>
        <v/>
      </c>
      <c r="L596" s="1" t="str">
        <f>IF(官網匯出!F596="","",官網匯出!F596)</f>
        <v/>
      </c>
      <c r="M596" s="1" t="str">
        <f>IF(官網匯出!G596="","",官網匯出!G596)</f>
        <v/>
      </c>
      <c r="N596" s="1" t="str">
        <f>IF(官網匯出!H596="","",官網匯出!H596)</f>
        <v/>
      </c>
      <c r="P596" s="1" t="str">
        <f>IF(官網匯出!J596="","",RIGHT(官網匯出!J596,LEN(官網匯出!J596)-2))</f>
        <v/>
      </c>
      <c r="Q596" s="1" t="str">
        <f>IF(官網匯出!K596="","",官網匯出!K596)</f>
        <v/>
      </c>
      <c r="R596" s="1" t="str">
        <f>IF(官網匯出!L596="","",官網匯出!L596)</f>
        <v/>
      </c>
      <c r="S596" s="1" t="str">
        <f>IF(官網匯出!M596="","",官網匯出!M596)</f>
        <v/>
      </c>
      <c r="T596" s="1" t="str">
        <f>IF(官網匯出!N596="","",官網匯出!N596)</f>
        <v/>
      </c>
      <c r="U596" s="1" t="str">
        <f>IF(官網匯出!O596="","",官網匯出!O596)</f>
        <v/>
      </c>
      <c r="V596" s="1" t="str">
        <f>IF(官網匯出!P596="",IF(G596="","",0),官網匯出!P596)</f>
        <v/>
      </c>
      <c r="W596" s="1" t="str">
        <f>IF(官網匯出!Q596="",IF(G596="","",0),官網匯出!Q596)</f>
        <v/>
      </c>
      <c r="X596" s="1" t="str">
        <f>IF(官網匯出!R596="","",官網匯出!R596)</f>
        <v/>
      </c>
      <c r="Y596" s="1" t="str">
        <f>IF(官網匯出!S596="","",官網匯出!S596)</f>
        <v/>
      </c>
      <c r="Z596" s="1" t="str">
        <f>IF(G596="","",官網匯出!T596)</f>
        <v/>
      </c>
      <c r="AA596" s="1" t="str">
        <f>IF(G596="","",官網匯出!AK596)</f>
        <v/>
      </c>
      <c r="AB596" s="1" t="str">
        <f>IF(G596="","",IF(官網匯出!V596="","",官網匯出!V596))</f>
        <v/>
      </c>
      <c r="AJ596" s="1" t="str">
        <f>IF(G596="","",IF(官網匯出!AE596="","",官網匯出!AE596))</f>
        <v/>
      </c>
      <c r="AK596" s="1" t="str">
        <f>IF(G596="","",IF(官網匯出!AD596="","",官網匯出!AD596))</f>
        <v/>
      </c>
      <c r="AL596" s="1" t="str">
        <f t="shared" si="112"/>
        <v>0</v>
      </c>
      <c r="AM596" s="1" t="str">
        <f>IF(官網匯出!AG596="","",官網匯出!AG596)</f>
        <v/>
      </c>
      <c r="AN596" s="1" t="str">
        <f>IF(G596="","",IF(官網匯出!AH596="","",官網匯出!AH596))</f>
        <v/>
      </c>
      <c r="AO596" s="14" t="str">
        <f t="shared" si="113"/>
        <v/>
      </c>
      <c r="AP596" s="14" t="str">
        <f t="shared" si="114"/>
        <v>1</v>
      </c>
      <c r="AQ596" s="14" t="str">
        <f t="shared" si="115"/>
        <v>0</v>
      </c>
      <c r="AR596" s="1" t="str">
        <f t="shared" si="116"/>
        <v/>
      </c>
      <c r="AS596" s="1" t="str">
        <f t="shared" si="117"/>
        <v/>
      </c>
      <c r="AT596" s="1" t="str">
        <f t="shared" si="118"/>
        <v/>
      </c>
      <c r="AU596" s="1" t="str">
        <f t="shared" si="109"/>
        <v/>
      </c>
      <c r="AV596" s="1" t="e">
        <f>IF(VLOOKUP(G596,官網匯出!A:AQ,42,FALSE)="","[黃金盾官網]",VLOOKUP(G596,官網匯出!A:AQ,42,FALSE))</f>
        <v>#N/A</v>
      </c>
      <c r="AW596" s="1" t="e">
        <f>IF(LEFT(VLOOKUP(G596,官網匯出!A:AS,43,FALSE),2)="","web",LEFT(VLOOKUP(G596,官網匯出!A:AS,43,FALSE),2))</f>
        <v>#N/A</v>
      </c>
      <c r="AX596" s="1" t="str">
        <f t="shared" si="119"/>
        <v>O</v>
      </c>
    </row>
    <row r="597" spans="1:50">
      <c r="A597" s="1" t="str">
        <f>IF(G597="","",VLOOKUP(官網轉換!AW597,團名!A:B,2,FALSE))</f>
        <v/>
      </c>
      <c r="B597" s="1" t="str">
        <f>IF(G597="","",IF(LEFT(VLOOKUP(G597,官網匯出!A:AQ,43,0),2)="wf",VLOOKUP(VLOOKUP(G597,官網匯出!A:AQ,43,0),團名!$I$1:$K$12,2,FALSE),"N0071"))</f>
        <v/>
      </c>
      <c r="C597" s="1" t="str">
        <f>IFERROR(VLOOKUP(官網匯出!D597,團名!E:G,3,FALSE),"")</f>
        <v/>
      </c>
      <c r="D597" s="1" t="str">
        <f t="shared" si="110"/>
        <v/>
      </c>
      <c r="E597" s="1" t="str">
        <f t="shared" si="111"/>
        <v/>
      </c>
      <c r="F597" s="1" t="str">
        <f>IF(官網匯出!F597="已付款","","B0012")</f>
        <v>B0012</v>
      </c>
      <c r="G597" s="1" t="str">
        <f>IF(官網匯出!A597="","",官網匯出!A597)</f>
        <v/>
      </c>
      <c r="H597" s="3" t="str">
        <f>IF(官網匯出!B597="","",官網匯出!B597)</f>
        <v/>
      </c>
      <c r="I597" s="1" t="str">
        <f>IF(官網匯出!C597="","",官網匯出!C597)</f>
        <v/>
      </c>
      <c r="J597" s="1" t="str">
        <f>IF(官網匯出!D597="","",官網匯出!D597)</f>
        <v/>
      </c>
      <c r="K597" s="3" t="str">
        <f>IF(官網匯出!E597="","",官網匯出!E597)</f>
        <v/>
      </c>
      <c r="L597" s="1" t="str">
        <f>IF(官網匯出!F597="","",官網匯出!F597)</f>
        <v/>
      </c>
      <c r="M597" s="1" t="str">
        <f>IF(官網匯出!G597="","",官網匯出!G597)</f>
        <v/>
      </c>
      <c r="N597" s="1" t="str">
        <f>IF(官網匯出!H597="","",官網匯出!H597)</f>
        <v/>
      </c>
      <c r="P597" s="1" t="str">
        <f>IF(官網匯出!J597="","",RIGHT(官網匯出!J597,LEN(官網匯出!J597)-2))</f>
        <v/>
      </c>
      <c r="Q597" s="1" t="str">
        <f>IF(官網匯出!K597="","",官網匯出!K597)</f>
        <v/>
      </c>
      <c r="R597" s="1" t="str">
        <f>IF(官網匯出!L597="","",官網匯出!L597)</f>
        <v/>
      </c>
      <c r="S597" s="1" t="str">
        <f>IF(官網匯出!M597="","",官網匯出!M597)</f>
        <v/>
      </c>
      <c r="T597" s="1" t="str">
        <f>IF(官網匯出!N597="","",官網匯出!N597)</f>
        <v/>
      </c>
      <c r="U597" s="1" t="str">
        <f>IF(官網匯出!O597="","",官網匯出!O597)</f>
        <v/>
      </c>
      <c r="V597" s="1" t="str">
        <f>IF(官網匯出!P597="",IF(G597="","",0),官網匯出!P597)</f>
        <v/>
      </c>
      <c r="W597" s="1" t="str">
        <f>IF(官網匯出!Q597="",IF(G597="","",0),官網匯出!Q597)</f>
        <v/>
      </c>
      <c r="X597" s="1" t="str">
        <f>IF(官網匯出!R597="","",官網匯出!R597)</f>
        <v/>
      </c>
      <c r="Y597" s="1" t="str">
        <f>IF(官網匯出!S597="","",官網匯出!S597)</f>
        <v/>
      </c>
      <c r="Z597" s="1" t="str">
        <f>IF(G597="","",官網匯出!T597)</f>
        <v/>
      </c>
      <c r="AA597" s="1" t="str">
        <f>IF(G597="","",官網匯出!AK597)</f>
        <v/>
      </c>
      <c r="AB597" s="1" t="str">
        <f>IF(G597="","",IF(官網匯出!V597="","",官網匯出!V597))</f>
        <v/>
      </c>
      <c r="AJ597" s="1" t="str">
        <f>IF(G597="","",IF(官網匯出!AE597="","",官網匯出!AE597))</f>
        <v/>
      </c>
      <c r="AK597" s="1" t="str">
        <f>IF(G597="","",IF(官網匯出!AD597="","",官網匯出!AD597))</f>
        <v/>
      </c>
      <c r="AL597" s="1" t="str">
        <f t="shared" si="112"/>
        <v>0</v>
      </c>
      <c r="AM597" s="1" t="str">
        <f>IF(官網匯出!AG597="","",官網匯出!AG597)</f>
        <v/>
      </c>
      <c r="AN597" s="1" t="str">
        <f>IF(G597="","",IF(官網匯出!AH597="","",官網匯出!AH597))</f>
        <v/>
      </c>
      <c r="AO597" s="14" t="str">
        <f t="shared" si="113"/>
        <v/>
      </c>
      <c r="AP597" s="14" t="str">
        <f t="shared" si="114"/>
        <v>1</v>
      </c>
      <c r="AQ597" s="14" t="str">
        <f t="shared" si="115"/>
        <v>0</v>
      </c>
      <c r="AR597" s="1" t="str">
        <f t="shared" si="116"/>
        <v/>
      </c>
      <c r="AS597" s="1" t="str">
        <f t="shared" si="117"/>
        <v/>
      </c>
      <c r="AT597" s="1" t="str">
        <f t="shared" si="118"/>
        <v/>
      </c>
      <c r="AU597" s="1" t="str">
        <f t="shared" si="109"/>
        <v/>
      </c>
      <c r="AV597" s="1" t="e">
        <f>IF(VLOOKUP(G597,官網匯出!A:AQ,42,FALSE)="","[黃金盾官網]",VLOOKUP(G597,官網匯出!A:AQ,42,FALSE))</f>
        <v>#N/A</v>
      </c>
      <c r="AW597" s="1" t="e">
        <f>IF(LEFT(VLOOKUP(G597,官網匯出!A:AS,43,FALSE),2)="","web",LEFT(VLOOKUP(G597,官網匯出!A:AS,43,FALSE),2))</f>
        <v>#N/A</v>
      </c>
      <c r="AX597" s="1" t="str">
        <f t="shared" si="119"/>
        <v>O</v>
      </c>
    </row>
    <row r="598" spans="1:50">
      <c r="A598" s="1" t="str">
        <f>IF(G598="","",VLOOKUP(官網轉換!AW598,團名!A:B,2,FALSE))</f>
        <v/>
      </c>
      <c r="B598" s="1" t="str">
        <f>IF(G598="","",IF(LEFT(VLOOKUP(G598,官網匯出!A:AQ,43,0),2)="wf",VLOOKUP(VLOOKUP(G598,官網匯出!A:AQ,43,0),團名!$I$1:$K$12,2,FALSE),"N0071"))</f>
        <v/>
      </c>
      <c r="C598" s="1" t="str">
        <f>IFERROR(VLOOKUP(官網匯出!D598,團名!E:G,3,FALSE),"")</f>
        <v/>
      </c>
      <c r="D598" s="1" t="str">
        <f t="shared" si="110"/>
        <v/>
      </c>
      <c r="E598" s="1" t="str">
        <f t="shared" si="111"/>
        <v/>
      </c>
      <c r="F598" s="1" t="str">
        <f>IF(官網匯出!F598="已付款","","B0012")</f>
        <v>B0012</v>
      </c>
      <c r="G598" s="1" t="str">
        <f>IF(官網匯出!A598="","",官網匯出!A598)</f>
        <v/>
      </c>
      <c r="H598" s="3" t="str">
        <f>IF(官網匯出!B598="","",官網匯出!B598)</f>
        <v/>
      </c>
      <c r="I598" s="1" t="str">
        <f>IF(官網匯出!C598="","",官網匯出!C598)</f>
        <v/>
      </c>
      <c r="J598" s="1" t="str">
        <f>IF(官網匯出!D598="","",官網匯出!D598)</f>
        <v/>
      </c>
      <c r="K598" s="3" t="str">
        <f>IF(官網匯出!E598="","",官網匯出!E598)</f>
        <v/>
      </c>
      <c r="L598" s="1" t="str">
        <f>IF(官網匯出!F598="","",官網匯出!F598)</f>
        <v/>
      </c>
      <c r="M598" s="1" t="str">
        <f>IF(官網匯出!G598="","",官網匯出!G598)</f>
        <v/>
      </c>
      <c r="N598" s="1" t="str">
        <f>IF(官網匯出!H598="","",官網匯出!H598)</f>
        <v/>
      </c>
      <c r="P598" s="1" t="str">
        <f>IF(官網匯出!J598="","",RIGHT(官網匯出!J598,LEN(官網匯出!J598)-2))</f>
        <v/>
      </c>
      <c r="Q598" s="1" t="str">
        <f>IF(官網匯出!K598="","",官網匯出!K598)</f>
        <v/>
      </c>
      <c r="R598" s="1" t="str">
        <f>IF(官網匯出!L598="","",官網匯出!L598)</f>
        <v/>
      </c>
      <c r="S598" s="1" t="str">
        <f>IF(官網匯出!M598="","",官網匯出!M598)</f>
        <v/>
      </c>
      <c r="T598" s="1" t="str">
        <f>IF(官網匯出!N598="","",官網匯出!N598)</f>
        <v/>
      </c>
      <c r="U598" s="1" t="str">
        <f>IF(官網匯出!O598="","",官網匯出!O598)</f>
        <v/>
      </c>
      <c r="V598" s="1" t="str">
        <f>IF(官網匯出!P598="",IF(G598="","",0),官網匯出!P598)</f>
        <v/>
      </c>
      <c r="W598" s="1" t="str">
        <f>IF(官網匯出!Q598="",IF(G598="","",0),官網匯出!Q598)</f>
        <v/>
      </c>
      <c r="X598" s="1" t="str">
        <f>IF(官網匯出!R598="","",官網匯出!R598)</f>
        <v/>
      </c>
      <c r="Y598" s="1" t="str">
        <f>IF(官網匯出!S598="","",官網匯出!S598)</f>
        <v/>
      </c>
      <c r="Z598" s="1" t="str">
        <f>IF(G598="","",官網匯出!T598)</f>
        <v/>
      </c>
      <c r="AA598" s="1" t="str">
        <f>IF(G598="","",官網匯出!AK598)</f>
        <v/>
      </c>
      <c r="AB598" s="1" t="str">
        <f>IF(G598="","",IF(官網匯出!V598="","",官網匯出!V598))</f>
        <v/>
      </c>
      <c r="AJ598" s="1" t="str">
        <f>IF(G598="","",IF(官網匯出!AE598="","",官網匯出!AE598))</f>
        <v/>
      </c>
      <c r="AK598" s="1" t="str">
        <f>IF(G598="","",IF(官網匯出!AD598="","",官網匯出!AD598))</f>
        <v/>
      </c>
      <c r="AL598" s="1" t="str">
        <f t="shared" si="112"/>
        <v>0</v>
      </c>
      <c r="AM598" s="1" t="str">
        <f>IF(官網匯出!AG598="","",官網匯出!AG598)</f>
        <v/>
      </c>
      <c r="AN598" s="1" t="str">
        <f>IF(G598="","",IF(官網匯出!AH598="","",官網匯出!AH598))</f>
        <v/>
      </c>
      <c r="AO598" s="14" t="str">
        <f t="shared" si="113"/>
        <v/>
      </c>
      <c r="AP598" s="14" t="str">
        <f t="shared" si="114"/>
        <v>1</v>
      </c>
      <c r="AQ598" s="14" t="str">
        <f t="shared" si="115"/>
        <v>0</v>
      </c>
      <c r="AR598" s="1" t="str">
        <f t="shared" si="116"/>
        <v/>
      </c>
      <c r="AS598" s="1" t="str">
        <f t="shared" si="117"/>
        <v/>
      </c>
      <c r="AT598" s="1" t="str">
        <f t="shared" si="118"/>
        <v/>
      </c>
      <c r="AU598" s="1" t="str">
        <f t="shared" si="109"/>
        <v/>
      </c>
      <c r="AV598" s="1" t="e">
        <f>IF(VLOOKUP(G598,官網匯出!A:AQ,42,FALSE)="","[黃金盾官網]",VLOOKUP(G598,官網匯出!A:AQ,42,FALSE))</f>
        <v>#N/A</v>
      </c>
      <c r="AW598" s="1" t="e">
        <f>IF(LEFT(VLOOKUP(G598,官網匯出!A:AS,43,FALSE),2)="","web",LEFT(VLOOKUP(G598,官網匯出!A:AS,43,FALSE),2))</f>
        <v>#N/A</v>
      </c>
      <c r="AX598" s="1" t="str">
        <f t="shared" si="119"/>
        <v>O</v>
      </c>
    </row>
    <row r="599" spans="1:50">
      <c r="A599" s="1" t="str">
        <f>IF(G599="","",VLOOKUP(官網轉換!AW599,團名!A:B,2,FALSE))</f>
        <v/>
      </c>
      <c r="B599" s="1" t="str">
        <f>IF(G599="","",IF(LEFT(VLOOKUP(G599,官網匯出!A:AQ,43,0),2)="wf",VLOOKUP(VLOOKUP(G599,官網匯出!A:AQ,43,0),團名!$I$1:$K$12,2,FALSE),"N0071"))</f>
        <v/>
      </c>
      <c r="C599" s="1" t="str">
        <f>IFERROR(VLOOKUP(官網匯出!D599,團名!E:G,3,FALSE),"")</f>
        <v/>
      </c>
      <c r="D599" s="1" t="str">
        <f t="shared" si="110"/>
        <v/>
      </c>
      <c r="E599" s="1" t="str">
        <f t="shared" si="111"/>
        <v/>
      </c>
      <c r="F599" s="1" t="str">
        <f>IF(官網匯出!F599="已付款","","B0012")</f>
        <v>B0012</v>
      </c>
      <c r="G599" s="1" t="str">
        <f>IF(官網匯出!A599="","",官網匯出!A599)</f>
        <v/>
      </c>
      <c r="H599" s="3" t="str">
        <f>IF(官網匯出!B599="","",官網匯出!B599)</f>
        <v/>
      </c>
      <c r="I599" s="1" t="str">
        <f>IF(官網匯出!C599="","",官網匯出!C599)</f>
        <v/>
      </c>
      <c r="J599" s="1" t="str">
        <f>IF(官網匯出!D599="","",官網匯出!D599)</f>
        <v/>
      </c>
      <c r="K599" s="3" t="str">
        <f>IF(官網匯出!E599="","",官網匯出!E599)</f>
        <v/>
      </c>
      <c r="L599" s="1" t="str">
        <f>IF(官網匯出!F599="","",官網匯出!F599)</f>
        <v/>
      </c>
      <c r="M599" s="1" t="str">
        <f>IF(官網匯出!G599="","",官網匯出!G599)</f>
        <v/>
      </c>
      <c r="N599" s="1" t="str">
        <f>IF(官網匯出!H599="","",官網匯出!H599)</f>
        <v/>
      </c>
      <c r="P599" s="1" t="str">
        <f>IF(官網匯出!J599="","",RIGHT(官網匯出!J599,LEN(官網匯出!J599)-2))</f>
        <v/>
      </c>
      <c r="Q599" s="1" t="str">
        <f>IF(官網匯出!K599="","",官網匯出!K599)</f>
        <v/>
      </c>
      <c r="R599" s="1" t="str">
        <f>IF(官網匯出!L599="","",官網匯出!L599)</f>
        <v/>
      </c>
      <c r="S599" s="1" t="str">
        <f>IF(官網匯出!M599="","",官網匯出!M599)</f>
        <v/>
      </c>
      <c r="T599" s="1" t="str">
        <f>IF(官網匯出!N599="","",官網匯出!N599)</f>
        <v/>
      </c>
      <c r="U599" s="1" t="str">
        <f>IF(官網匯出!O599="","",官網匯出!O599)</f>
        <v/>
      </c>
      <c r="V599" s="1" t="str">
        <f>IF(官網匯出!P599="",IF(G599="","",0),官網匯出!P599)</f>
        <v/>
      </c>
      <c r="W599" s="1" t="str">
        <f>IF(官網匯出!Q599="",IF(G599="","",0),官網匯出!Q599)</f>
        <v/>
      </c>
      <c r="X599" s="1" t="str">
        <f>IF(官網匯出!R599="","",官網匯出!R599)</f>
        <v/>
      </c>
      <c r="Y599" s="1" t="str">
        <f>IF(官網匯出!S599="","",官網匯出!S599)</f>
        <v/>
      </c>
      <c r="Z599" s="1" t="str">
        <f>IF(G599="","",官網匯出!T599)</f>
        <v/>
      </c>
      <c r="AA599" s="1" t="str">
        <f>IF(G599="","",官網匯出!AK599)</f>
        <v/>
      </c>
      <c r="AB599" s="1" t="str">
        <f>IF(G599="","",IF(官網匯出!V599="","",官網匯出!V599))</f>
        <v/>
      </c>
      <c r="AJ599" s="1" t="str">
        <f>IF(G599="","",IF(官網匯出!AE599="","",官網匯出!AE599))</f>
        <v/>
      </c>
      <c r="AK599" s="1" t="str">
        <f>IF(G599="","",IF(官網匯出!AD599="","",官網匯出!AD599))</f>
        <v/>
      </c>
      <c r="AL599" s="1" t="str">
        <f t="shared" si="112"/>
        <v>0</v>
      </c>
      <c r="AM599" s="1" t="str">
        <f>IF(官網匯出!AG599="","",官網匯出!AG599)</f>
        <v/>
      </c>
      <c r="AN599" s="1" t="str">
        <f>IF(G599="","",IF(官網匯出!AH599="","",官網匯出!AH599))</f>
        <v/>
      </c>
      <c r="AO599" s="14" t="str">
        <f t="shared" si="113"/>
        <v/>
      </c>
      <c r="AP599" s="14" t="str">
        <f t="shared" si="114"/>
        <v>1</v>
      </c>
      <c r="AQ599" s="14" t="str">
        <f t="shared" si="115"/>
        <v>0</v>
      </c>
      <c r="AR599" s="1" t="str">
        <f t="shared" si="116"/>
        <v/>
      </c>
      <c r="AS599" s="1" t="str">
        <f t="shared" si="117"/>
        <v/>
      </c>
      <c r="AT599" s="1" t="str">
        <f t="shared" si="118"/>
        <v/>
      </c>
      <c r="AU599" s="1" t="str">
        <f t="shared" si="109"/>
        <v/>
      </c>
      <c r="AV599" s="1" t="e">
        <f>IF(VLOOKUP(G599,官網匯出!A:AQ,42,FALSE)="","[黃金盾官網]",VLOOKUP(G599,官網匯出!A:AQ,42,FALSE))</f>
        <v>#N/A</v>
      </c>
      <c r="AW599" s="1" t="e">
        <f>IF(LEFT(VLOOKUP(G599,官網匯出!A:AS,43,FALSE),2)="","web",LEFT(VLOOKUP(G599,官網匯出!A:AS,43,FALSE),2))</f>
        <v>#N/A</v>
      </c>
      <c r="AX599" s="1" t="str">
        <f t="shared" si="119"/>
        <v>O</v>
      </c>
    </row>
    <row r="600" spans="1:50">
      <c r="A600" s="1" t="str">
        <f>IF(G600="","",VLOOKUP(官網轉換!AW600,團名!A:B,2,FALSE))</f>
        <v/>
      </c>
      <c r="B600" s="1" t="str">
        <f>IF(G600="","",IF(LEFT(VLOOKUP(G600,官網匯出!A:AQ,43,0),2)="wf",VLOOKUP(VLOOKUP(G600,官網匯出!A:AQ,43,0),團名!$I$1:$K$12,2,FALSE),"N0071"))</f>
        <v/>
      </c>
      <c r="C600" s="1" t="str">
        <f>IFERROR(VLOOKUP(官網匯出!D600,團名!E:G,3,FALSE),"")</f>
        <v/>
      </c>
      <c r="D600" s="1" t="str">
        <f t="shared" si="110"/>
        <v/>
      </c>
      <c r="E600" s="1" t="str">
        <f t="shared" si="111"/>
        <v/>
      </c>
      <c r="F600" s="1" t="str">
        <f>IF(官網匯出!F600="已付款","","B0012")</f>
        <v>B0012</v>
      </c>
      <c r="G600" s="1" t="str">
        <f>IF(官網匯出!A600="","",官網匯出!A600)</f>
        <v/>
      </c>
      <c r="H600" s="3" t="str">
        <f>IF(官網匯出!B600="","",官網匯出!B600)</f>
        <v/>
      </c>
      <c r="I600" s="1" t="str">
        <f>IF(官網匯出!C600="","",官網匯出!C600)</f>
        <v/>
      </c>
      <c r="J600" s="1" t="str">
        <f>IF(官網匯出!D600="","",官網匯出!D600)</f>
        <v/>
      </c>
      <c r="K600" s="3" t="str">
        <f>IF(官網匯出!E600="","",官網匯出!E600)</f>
        <v/>
      </c>
      <c r="L600" s="1" t="str">
        <f>IF(官網匯出!F600="","",官網匯出!F600)</f>
        <v/>
      </c>
      <c r="M600" s="1" t="str">
        <f>IF(官網匯出!G600="","",官網匯出!G600)</f>
        <v/>
      </c>
      <c r="N600" s="1" t="str">
        <f>IF(官網匯出!H600="","",官網匯出!H600)</f>
        <v/>
      </c>
      <c r="P600" s="1" t="str">
        <f>IF(官網匯出!J600="","",RIGHT(官網匯出!J600,LEN(官網匯出!J600)-2))</f>
        <v/>
      </c>
      <c r="Q600" s="1" t="str">
        <f>IF(官網匯出!K600="","",官網匯出!K600)</f>
        <v/>
      </c>
      <c r="R600" s="1" t="str">
        <f>IF(官網匯出!L600="","",官網匯出!L600)</f>
        <v/>
      </c>
      <c r="S600" s="1" t="str">
        <f>IF(官網匯出!M600="","",官網匯出!M600)</f>
        <v/>
      </c>
      <c r="T600" s="1" t="str">
        <f>IF(官網匯出!N600="","",官網匯出!N600)</f>
        <v/>
      </c>
      <c r="U600" s="1" t="str">
        <f>IF(官網匯出!O600="","",官網匯出!O600)</f>
        <v/>
      </c>
      <c r="V600" s="1" t="str">
        <f>IF(官網匯出!P600="",IF(G600="","",0),官網匯出!P600)</f>
        <v/>
      </c>
      <c r="W600" s="1" t="str">
        <f>IF(官網匯出!Q600="",IF(G600="","",0),官網匯出!Q600)</f>
        <v/>
      </c>
      <c r="X600" s="1" t="str">
        <f>IF(官網匯出!R600="","",官網匯出!R600)</f>
        <v/>
      </c>
      <c r="Y600" s="1" t="str">
        <f>IF(官網匯出!S600="","",官網匯出!S600)</f>
        <v/>
      </c>
      <c r="Z600" s="1" t="str">
        <f>IF(G600="","",官網匯出!T600)</f>
        <v/>
      </c>
      <c r="AA600" s="1" t="str">
        <f>IF(G600="","",官網匯出!AK600)</f>
        <v/>
      </c>
      <c r="AB600" s="1" t="str">
        <f>IF(G600="","",IF(官網匯出!V600="","",官網匯出!V600))</f>
        <v/>
      </c>
      <c r="AJ600" s="1" t="str">
        <f>IF(G600="","",IF(官網匯出!AE600="","",官網匯出!AE600))</f>
        <v/>
      </c>
      <c r="AK600" s="1" t="str">
        <f>IF(G600="","",IF(官網匯出!AD600="","",官網匯出!AD600))</f>
        <v/>
      </c>
      <c r="AL600" s="1" t="str">
        <f t="shared" si="112"/>
        <v>0</v>
      </c>
      <c r="AM600" s="1" t="str">
        <f>IF(官網匯出!AG600="","",官網匯出!AG600)</f>
        <v/>
      </c>
      <c r="AN600" s="1" t="str">
        <f>IF(G600="","",IF(官網匯出!AH600="","",官網匯出!AH600))</f>
        <v/>
      </c>
      <c r="AO600" s="14" t="str">
        <f t="shared" si="113"/>
        <v/>
      </c>
      <c r="AP600" s="14" t="str">
        <f t="shared" si="114"/>
        <v>1</v>
      </c>
      <c r="AQ600" s="14" t="str">
        <f t="shared" si="115"/>
        <v>0</v>
      </c>
      <c r="AR600" s="1" t="str">
        <f t="shared" si="116"/>
        <v/>
      </c>
      <c r="AS600" s="1" t="str">
        <f t="shared" si="117"/>
        <v/>
      </c>
      <c r="AT600" s="1" t="str">
        <f t="shared" si="118"/>
        <v/>
      </c>
      <c r="AU600" s="1" t="str">
        <f t="shared" si="109"/>
        <v/>
      </c>
      <c r="AV600" s="1" t="e">
        <f>IF(VLOOKUP(G600,官網匯出!A:AQ,42,FALSE)="","[黃金盾官網]",VLOOKUP(G600,官網匯出!A:AQ,42,FALSE))</f>
        <v>#N/A</v>
      </c>
      <c r="AW600" s="1" t="e">
        <f>IF(LEFT(VLOOKUP(G600,官網匯出!A:AS,43,FALSE),2)="","web",LEFT(VLOOKUP(G600,官網匯出!A:AS,43,FALSE),2))</f>
        <v>#N/A</v>
      </c>
      <c r="AX600" s="1" t="str">
        <f t="shared" si="119"/>
        <v>O</v>
      </c>
    </row>
    <row r="601" spans="1:50">
      <c r="A601" s="1" t="str">
        <f>IF(G601="","",VLOOKUP(官網轉換!AW601,團名!A:B,2,FALSE))</f>
        <v/>
      </c>
      <c r="B601" s="1" t="str">
        <f>IF(G601="","",IF(LEFT(VLOOKUP(G601,官網匯出!A:AQ,43,0),2)="wf",VLOOKUP(VLOOKUP(G601,官網匯出!A:AQ,43,0),團名!$I$1:$K$12,2,FALSE),"N0071"))</f>
        <v/>
      </c>
      <c r="C601" s="1" t="str">
        <f>IFERROR(VLOOKUP(官網匯出!D601,團名!E:G,3,FALSE),"")</f>
        <v/>
      </c>
      <c r="D601" s="1" t="str">
        <f t="shared" si="110"/>
        <v/>
      </c>
      <c r="E601" s="1" t="str">
        <f t="shared" si="111"/>
        <v/>
      </c>
      <c r="F601" s="1" t="str">
        <f>IF(官網匯出!F601="已付款","","B0012")</f>
        <v>B0012</v>
      </c>
      <c r="G601" s="1" t="str">
        <f>IF(官網匯出!A601="","",官網匯出!A601)</f>
        <v/>
      </c>
      <c r="H601" s="3" t="str">
        <f>IF(官網匯出!B601="","",官網匯出!B601)</f>
        <v/>
      </c>
      <c r="I601" s="1" t="str">
        <f>IF(官網匯出!C601="","",官網匯出!C601)</f>
        <v/>
      </c>
      <c r="J601" s="1" t="str">
        <f>IF(官網匯出!D601="","",官網匯出!D601)</f>
        <v/>
      </c>
      <c r="K601" s="3" t="str">
        <f>IF(官網匯出!E601="","",官網匯出!E601)</f>
        <v/>
      </c>
      <c r="L601" s="1" t="str">
        <f>IF(官網匯出!F601="","",官網匯出!F601)</f>
        <v/>
      </c>
      <c r="M601" s="1" t="str">
        <f>IF(官網匯出!G601="","",官網匯出!G601)</f>
        <v/>
      </c>
      <c r="N601" s="1" t="str">
        <f>IF(官網匯出!H601="","",官網匯出!H601)</f>
        <v/>
      </c>
      <c r="P601" s="1" t="str">
        <f>IF(官網匯出!J601="","",RIGHT(官網匯出!J601,LEN(官網匯出!J601)-2))</f>
        <v/>
      </c>
      <c r="Q601" s="1" t="str">
        <f>IF(官網匯出!K601="","",官網匯出!K601)</f>
        <v/>
      </c>
      <c r="R601" s="1" t="str">
        <f>IF(官網匯出!L601="","",官網匯出!L601)</f>
        <v/>
      </c>
      <c r="S601" s="1" t="str">
        <f>IF(官網匯出!M601="","",官網匯出!M601)</f>
        <v/>
      </c>
      <c r="T601" s="1" t="str">
        <f>IF(官網匯出!N601="","",官網匯出!N601)</f>
        <v/>
      </c>
      <c r="U601" s="1" t="str">
        <f>IF(官網匯出!O601="","",官網匯出!O601)</f>
        <v/>
      </c>
      <c r="V601" s="1" t="str">
        <f>IF(官網匯出!P601="",IF(G601="","",0),官網匯出!P601)</f>
        <v/>
      </c>
      <c r="W601" s="1" t="str">
        <f>IF(官網匯出!Q601="",IF(G601="","",0),官網匯出!Q601)</f>
        <v/>
      </c>
      <c r="X601" s="1" t="str">
        <f>IF(官網匯出!R601="","",官網匯出!R601)</f>
        <v/>
      </c>
      <c r="Y601" s="1" t="str">
        <f>IF(官網匯出!S601="","",官網匯出!S601)</f>
        <v/>
      </c>
      <c r="Z601" s="1" t="str">
        <f>IF(G601="","",官網匯出!T601)</f>
        <v/>
      </c>
      <c r="AA601" s="1" t="str">
        <f>IF(G601="","",官網匯出!AK601)</f>
        <v/>
      </c>
      <c r="AB601" s="1" t="str">
        <f>IF(G601="","",IF(官網匯出!V601="","",官網匯出!V601))</f>
        <v/>
      </c>
      <c r="AJ601" s="1" t="str">
        <f>IF(G601="","",IF(官網匯出!AE601="","",官網匯出!AE601))</f>
        <v/>
      </c>
      <c r="AK601" s="1" t="str">
        <f>IF(G601="","",IF(官網匯出!AD601="","",官網匯出!AD601))</f>
        <v/>
      </c>
      <c r="AL601" s="1" t="str">
        <f t="shared" si="112"/>
        <v>0</v>
      </c>
      <c r="AM601" s="1" t="str">
        <f>IF(官網匯出!AG601="","",官網匯出!AG601)</f>
        <v/>
      </c>
      <c r="AN601" s="1" t="str">
        <f>IF(G601="","",IF(官網匯出!AH601="","",官網匯出!AH601))</f>
        <v/>
      </c>
      <c r="AO601" s="14" t="str">
        <f t="shared" si="113"/>
        <v/>
      </c>
      <c r="AP601" s="14" t="str">
        <f t="shared" si="114"/>
        <v>1</v>
      </c>
      <c r="AQ601" s="14" t="str">
        <f t="shared" si="115"/>
        <v>0</v>
      </c>
      <c r="AR601" s="1" t="str">
        <f t="shared" si="116"/>
        <v/>
      </c>
      <c r="AS601" s="1" t="str">
        <f t="shared" si="117"/>
        <v/>
      </c>
      <c r="AT601" s="1" t="str">
        <f t="shared" si="118"/>
        <v/>
      </c>
      <c r="AU601" s="1" t="str">
        <f t="shared" si="109"/>
        <v/>
      </c>
      <c r="AV601" s="1" t="e">
        <f>IF(VLOOKUP(G601,官網匯出!A:AQ,42,FALSE)="","[黃金盾官網]",VLOOKUP(G601,官網匯出!A:AQ,42,FALSE))</f>
        <v>#N/A</v>
      </c>
      <c r="AW601" s="1" t="e">
        <f>IF(LEFT(VLOOKUP(G601,官網匯出!A:AS,43,FALSE),2)="","web",LEFT(VLOOKUP(G601,官網匯出!A:AS,43,FALSE),2))</f>
        <v>#N/A</v>
      </c>
      <c r="AX601" s="1" t="str">
        <f t="shared" si="119"/>
        <v>O</v>
      </c>
    </row>
    <row r="602" spans="1:50">
      <c r="A602" s="1" t="str">
        <f>IF(G602="","",VLOOKUP(官網轉換!AW602,團名!A:B,2,FALSE))</f>
        <v/>
      </c>
      <c r="B602" s="1" t="str">
        <f>IF(G602="","",IF(LEFT(VLOOKUP(G602,官網匯出!A:AQ,43,0),2)="wf",VLOOKUP(VLOOKUP(G602,官網匯出!A:AQ,43,0),團名!$I$1:$K$12,2,FALSE),"N0071"))</f>
        <v/>
      </c>
      <c r="C602" s="1" t="str">
        <f>IFERROR(VLOOKUP(官網匯出!D602,團名!E:G,3,FALSE),"")</f>
        <v/>
      </c>
      <c r="D602" s="1" t="str">
        <f t="shared" si="110"/>
        <v/>
      </c>
      <c r="E602" s="1" t="str">
        <f t="shared" si="111"/>
        <v/>
      </c>
      <c r="F602" s="1" t="str">
        <f>IF(官網匯出!F602="已付款","","B0012")</f>
        <v>B0012</v>
      </c>
      <c r="G602" s="1" t="str">
        <f>IF(官網匯出!A602="","",官網匯出!A602)</f>
        <v/>
      </c>
      <c r="H602" s="3" t="str">
        <f>IF(官網匯出!B602="","",官網匯出!B602)</f>
        <v/>
      </c>
      <c r="I602" s="1" t="str">
        <f>IF(官網匯出!C602="","",官網匯出!C602)</f>
        <v/>
      </c>
      <c r="J602" s="1" t="str">
        <f>IF(官網匯出!D602="","",官網匯出!D602)</f>
        <v/>
      </c>
      <c r="K602" s="3" t="str">
        <f>IF(官網匯出!E602="","",官網匯出!E602)</f>
        <v/>
      </c>
      <c r="L602" s="1" t="str">
        <f>IF(官網匯出!F602="","",官網匯出!F602)</f>
        <v/>
      </c>
      <c r="M602" s="1" t="str">
        <f>IF(官網匯出!G602="","",官網匯出!G602)</f>
        <v/>
      </c>
      <c r="N602" s="1" t="str">
        <f>IF(官網匯出!H602="","",官網匯出!H602)</f>
        <v/>
      </c>
      <c r="P602" s="1" t="str">
        <f>IF(官網匯出!J602="","",RIGHT(官網匯出!J602,LEN(官網匯出!J602)-2))</f>
        <v/>
      </c>
      <c r="Q602" s="1" t="str">
        <f>IF(官網匯出!K602="","",官網匯出!K602)</f>
        <v/>
      </c>
      <c r="R602" s="1" t="str">
        <f>IF(官網匯出!L602="","",官網匯出!L602)</f>
        <v/>
      </c>
      <c r="S602" s="1" t="str">
        <f>IF(官網匯出!M602="","",官網匯出!M602)</f>
        <v/>
      </c>
      <c r="T602" s="1" t="str">
        <f>IF(官網匯出!N602="","",官網匯出!N602)</f>
        <v/>
      </c>
      <c r="U602" s="1" t="str">
        <f>IF(官網匯出!O602="","",官網匯出!O602)</f>
        <v/>
      </c>
      <c r="V602" s="1" t="str">
        <f>IF(官網匯出!P602="",IF(G602="","",0),官網匯出!P602)</f>
        <v/>
      </c>
      <c r="W602" s="1" t="str">
        <f>IF(官網匯出!Q602="",IF(G602="","",0),官網匯出!Q602)</f>
        <v/>
      </c>
      <c r="X602" s="1" t="str">
        <f>IF(官網匯出!R602="","",官網匯出!R602)</f>
        <v/>
      </c>
      <c r="Y602" s="1" t="str">
        <f>IF(官網匯出!S602="","",官網匯出!S602)</f>
        <v/>
      </c>
      <c r="Z602" s="1" t="str">
        <f>IF(G602="","",官網匯出!T602)</f>
        <v/>
      </c>
      <c r="AA602" s="1" t="str">
        <f>IF(G602="","",官網匯出!AK602)</f>
        <v/>
      </c>
      <c r="AB602" s="1" t="str">
        <f>IF(G602="","",IF(官網匯出!V602="","",官網匯出!V602))</f>
        <v/>
      </c>
      <c r="AJ602" s="1" t="str">
        <f>IF(G602="","",IF(官網匯出!AE602="","",官網匯出!AE602))</f>
        <v/>
      </c>
      <c r="AK602" s="1" t="str">
        <f>IF(G602="","",IF(官網匯出!AD602="","",官網匯出!AD602))</f>
        <v/>
      </c>
      <c r="AL602" s="1" t="str">
        <f t="shared" si="112"/>
        <v>0</v>
      </c>
      <c r="AM602" s="1" t="str">
        <f>IF(官網匯出!AG602="","",官網匯出!AG602)</f>
        <v/>
      </c>
      <c r="AN602" s="1" t="str">
        <f>IF(G602="","",IF(官網匯出!AH602="","",官網匯出!AH602))</f>
        <v/>
      </c>
      <c r="AO602" s="14" t="str">
        <f t="shared" si="113"/>
        <v/>
      </c>
      <c r="AP602" s="14" t="str">
        <f t="shared" si="114"/>
        <v>1</v>
      </c>
      <c r="AQ602" s="14" t="str">
        <f t="shared" si="115"/>
        <v>0</v>
      </c>
      <c r="AR602" s="1" t="str">
        <f t="shared" si="116"/>
        <v/>
      </c>
      <c r="AS602" s="1" t="str">
        <f t="shared" si="117"/>
        <v/>
      </c>
      <c r="AT602" s="1" t="str">
        <f t="shared" si="118"/>
        <v/>
      </c>
      <c r="AU602" s="1" t="str">
        <f t="shared" si="109"/>
        <v/>
      </c>
      <c r="AV602" s="1" t="e">
        <f>IF(VLOOKUP(G602,官網匯出!A:AQ,42,FALSE)="","[黃金盾官網]",VLOOKUP(G602,官網匯出!A:AQ,42,FALSE))</f>
        <v>#N/A</v>
      </c>
      <c r="AW602" s="1" t="e">
        <f>IF(LEFT(VLOOKUP(G602,官網匯出!A:AS,43,FALSE),2)="","web",LEFT(VLOOKUP(G602,官網匯出!A:AS,43,FALSE),2))</f>
        <v>#N/A</v>
      </c>
      <c r="AX602" s="1" t="str">
        <f t="shared" si="119"/>
        <v>O</v>
      </c>
    </row>
    <row r="603" spans="1:50">
      <c r="A603" s="1" t="str">
        <f>IF(G603="","",VLOOKUP(官網轉換!AW603,團名!A:B,2,FALSE))</f>
        <v/>
      </c>
      <c r="B603" s="1" t="str">
        <f>IF(G603="","",IF(LEFT(VLOOKUP(G603,官網匯出!A:AQ,43,0),2)="wf",VLOOKUP(VLOOKUP(G603,官網匯出!A:AQ,43,0),團名!$I$1:$K$12,2,FALSE),"N0071"))</f>
        <v/>
      </c>
      <c r="C603" s="1" t="str">
        <f>IFERROR(VLOOKUP(官網匯出!D603,團名!E:G,3,FALSE),"")</f>
        <v/>
      </c>
      <c r="D603" s="1" t="str">
        <f t="shared" si="110"/>
        <v/>
      </c>
      <c r="E603" s="1" t="str">
        <f t="shared" si="111"/>
        <v/>
      </c>
      <c r="F603" s="1" t="str">
        <f>IF(官網匯出!F603="已付款","","B0012")</f>
        <v>B0012</v>
      </c>
      <c r="G603" s="1" t="str">
        <f>IF(官網匯出!A603="","",官網匯出!A603)</f>
        <v/>
      </c>
      <c r="H603" s="3" t="str">
        <f>IF(官網匯出!B603="","",官網匯出!B603)</f>
        <v/>
      </c>
      <c r="I603" s="1" t="str">
        <f>IF(官網匯出!C603="","",官網匯出!C603)</f>
        <v/>
      </c>
      <c r="J603" s="1" t="str">
        <f>IF(官網匯出!D603="","",官網匯出!D603)</f>
        <v/>
      </c>
      <c r="K603" s="3" t="str">
        <f>IF(官網匯出!E603="","",官網匯出!E603)</f>
        <v/>
      </c>
      <c r="L603" s="1" t="str">
        <f>IF(官網匯出!F603="","",官網匯出!F603)</f>
        <v/>
      </c>
      <c r="M603" s="1" t="str">
        <f>IF(官網匯出!G603="","",官網匯出!G603)</f>
        <v/>
      </c>
      <c r="N603" s="1" t="str">
        <f>IF(官網匯出!H603="","",官網匯出!H603)</f>
        <v/>
      </c>
      <c r="P603" s="1" t="str">
        <f>IF(官網匯出!J603="","",RIGHT(官網匯出!J603,LEN(官網匯出!J603)-2))</f>
        <v/>
      </c>
      <c r="Q603" s="1" t="str">
        <f>IF(官網匯出!K603="","",官網匯出!K603)</f>
        <v/>
      </c>
      <c r="R603" s="1" t="str">
        <f>IF(官網匯出!L603="","",官網匯出!L603)</f>
        <v/>
      </c>
      <c r="S603" s="1" t="str">
        <f>IF(官網匯出!M603="","",官網匯出!M603)</f>
        <v/>
      </c>
      <c r="T603" s="1" t="str">
        <f>IF(官網匯出!N603="","",官網匯出!N603)</f>
        <v/>
      </c>
      <c r="U603" s="1" t="str">
        <f>IF(官網匯出!O603="","",官網匯出!O603)</f>
        <v/>
      </c>
      <c r="V603" s="1" t="str">
        <f>IF(官網匯出!P603="",IF(G603="","",0),官網匯出!P603)</f>
        <v/>
      </c>
      <c r="W603" s="1" t="str">
        <f>IF(官網匯出!Q603="",IF(G603="","",0),官網匯出!Q603)</f>
        <v/>
      </c>
      <c r="X603" s="1" t="str">
        <f>IF(官網匯出!R603="","",官網匯出!R603)</f>
        <v/>
      </c>
      <c r="Y603" s="1" t="str">
        <f>IF(官網匯出!S603="","",官網匯出!S603)</f>
        <v/>
      </c>
      <c r="Z603" s="1" t="str">
        <f>IF(G603="","",官網匯出!T603)</f>
        <v/>
      </c>
      <c r="AA603" s="1" t="str">
        <f>IF(G603="","",官網匯出!AK603)</f>
        <v/>
      </c>
      <c r="AB603" s="1" t="str">
        <f>IF(G603="","",IF(官網匯出!V603="","",官網匯出!V603))</f>
        <v/>
      </c>
      <c r="AJ603" s="1" t="str">
        <f>IF(G603="","",IF(官網匯出!AE603="","",官網匯出!AE603))</f>
        <v/>
      </c>
      <c r="AK603" s="1" t="str">
        <f>IF(G603="","",IF(官網匯出!AD603="","",官網匯出!AD603))</f>
        <v/>
      </c>
      <c r="AL603" s="1" t="str">
        <f t="shared" si="112"/>
        <v>0</v>
      </c>
      <c r="AM603" s="1" t="str">
        <f>IF(官網匯出!AG603="","",官網匯出!AG603)</f>
        <v/>
      </c>
      <c r="AN603" s="1" t="str">
        <f>IF(G603="","",IF(官網匯出!AH603="","",官網匯出!AH603))</f>
        <v/>
      </c>
      <c r="AO603" s="14" t="str">
        <f t="shared" si="113"/>
        <v/>
      </c>
      <c r="AP603" s="14" t="str">
        <f t="shared" si="114"/>
        <v>1</v>
      </c>
      <c r="AQ603" s="14" t="str">
        <f t="shared" si="115"/>
        <v>0</v>
      </c>
      <c r="AR603" s="1" t="str">
        <f t="shared" si="116"/>
        <v/>
      </c>
      <c r="AS603" s="1" t="str">
        <f t="shared" si="117"/>
        <v/>
      </c>
      <c r="AT603" s="1" t="str">
        <f t="shared" si="118"/>
        <v/>
      </c>
      <c r="AU603" s="1" t="str">
        <f t="shared" si="109"/>
        <v/>
      </c>
      <c r="AV603" s="1" t="e">
        <f>IF(VLOOKUP(G603,官網匯出!A:AQ,42,FALSE)="","[黃金盾官網]",VLOOKUP(G603,官網匯出!A:AQ,42,FALSE))</f>
        <v>#N/A</v>
      </c>
      <c r="AW603" s="1" t="e">
        <f>IF(LEFT(VLOOKUP(G603,官網匯出!A:AS,43,FALSE),2)="","web",LEFT(VLOOKUP(G603,官網匯出!A:AS,43,FALSE),2))</f>
        <v>#N/A</v>
      </c>
      <c r="AX603" s="1" t="str">
        <f t="shared" si="119"/>
        <v>O</v>
      </c>
    </row>
    <row r="604" spans="1:50">
      <c r="A604" s="1" t="str">
        <f>IF(G604="","",VLOOKUP(官網轉換!AW604,團名!A:B,2,FALSE))</f>
        <v/>
      </c>
      <c r="B604" s="1" t="str">
        <f>IF(G604="","",IF(LEFT(VLOOKUP(G604,官網匯出!A:AQ,43,0),2)="wf",VLOOKUP(VLOOKUP(G604,官網匯出!A:AQ,43,0),團名!$I$1:$K$12,2,FALSE),"N0071"))</f>
        <v/>
      </c>
      <c r="C604" s="1" t="str">
        <f>IFERROR(VLOOKUP(官網匯出!D604,團名!E:G,3,FALSE),"")</f>
        <v/>
      </c>
      <c r="D604" s="1" t="str">
        <f t="shared" si="110"/>
        <v/>
      </c>
      <c r="E604" s="1" t="str">
        <f t="shared" si="111"/>
        <v/>
      </c>
      <c r="F604" s="1" t="str">
        <f>IF(官網匯出!F604="已付款","","B0012")</f>
        <v>B0012</v>
      </c>
      <c r="G604" s="1" t="str">
        <f>IF(官網匯出!A604="","",官網匯出!A604)</f>
        <v/>
      </c>
      <c r="H604" s="3" t="str">
        <f>IF(官網匯出!B604="","",官網匯出!B604)</f>
        <v/>
      </c>
      <c r="I604" s="1" t="str">
        <f>IF(官網匯出!C604="","",官網匯出!C604)</f>
        <v/>
      </c>
      <c r="J604" s="1" t="str">
        <f>IF(官網匯出!D604="","",官網匯出!D604)</f>
        <v/>
      </c>
      <c r="K604" s="3" t="str">
        <f>IF(官網匯出!E604="","",官網匯出!E604)</f>
        <v/>
      </c>
      <c r="L604" s="1" t="str">
        <f>IF(官網匯出!F604="","",官網匯出!F604)</f>
        <v/>
      </c>
      <c r="M604" s="1" t="str">
        <f>IF(官網匯出!G604="","",官網匯出!G604)</f>
        <v/>
      </c>
      <c r="N604" s="1" t="str">
        <f>IF(官網匯出!H604="","",官網匯出!H604)</f>
        <v/>
      </c>
      <c r="P604" s="1" t="str">
        <f>IF(官網匯出!J604="","",RIGHT(官網匯出!J604,LEN(官網匯出!J604)-2))</f>
        <v/>
      </c>
      <c r="Q604" s="1" t="str">
        <f>IF(官網匯出!K604="","",官網匯出!K604)</f>
        <v/>
      </c>
      <c r="R604" s="1" t="str">
        <f>IF(官網匯出!L604="","",官網匯出!L604)</f>
        <v/>
      </c>
      <c r="S604" s="1" t="str">
        <f>IF(官網匯出!M604="","",官網匯出!M604)</f>
        <v/>
      </c>
      <c r="T604" s="1" t="str">
        <f>IF(官網匯出!N604="","",官網匯出!N604)</f>
        <v/>
      </c>
      <c r="U604" s="1" t="str">
        <f>IF(官網匯出!O604="","",官網匯出!O604)</f>
        <v/>
      </c>
      <c r="V604" s="1" t="str">
        <f>IF(官網匯出!P604="",IF(G604="","",0),官網匯出!P604)</f>
        <v/>
      </c>
      <c r="W604" s="1" t="str">
        <f>IF(官網匯出!Q604="",IF(G604="","",0),官網匯出!Q604)</f>
        <v/>
      </c>
      <c r="X604" s="1" t="str">
        <f>IF(官網匯出!R604="","",官網匯出!R604)</f>
        <v/>
      </c>
      <c r="Y604" s="1" t="str">
        <f>IF(官網匯出!S604="","",官網匯出!S604)</f>
        <v/>
      </c>
      <c r="Z604" s="1" t="str">
        <f>IF(G604="","",官網匯出!T604)</f>
        <v/>
      </c>
      <c r="AA604" s="1" t="str">
        <f>IF(G604="","",官網匯出!AK604)</f>
        <v/>
      </c>
      <c r="AB604" s="1" t="str">
        <f>IF(G604="","",IF(官網匯出!V604="","",官網匯出!V604))</f>
        <v/>
      </c>
      <c r="AJ604" s="1" t="str">
        <f>IF(G604="","",IF(官網匯出!AE604="","",官網匯出!AE604))</f>
        <v/>
      </c>
      <c r="AK604" s="1" t="str">
        <f>IF(G604="","",IF(官網匯出!AD604="","",官網匯出!AD604))</f>
        <v/>
      </c>
      <c r="AL604" s="1" t="str">
        <f t="shared" si="112"/>
        <v>0</v>
      </c>
      <c r="AM604" s="1" t="str">
        <f>IF(官網匯出!AG604="","",官網匯出!AG604)</f>
        <v/>
      </c>
      <c r="AN604" s="1" t="str">
        <f>IF(G604="","",IF(官網匯出!AH604="","",官網匯出!AH604))</f>
        <v/>
      </c>
      <c r="AO604" s="14" t="str">
        <f t="shared" si="113"/>
        <v/>
      </c>
      <c r="AP604" s="14" t="str">
        <f t="shared" si="114"/>
        <v>1</v>
      </c>
      <c r="AQ604" s="14" t="str">
        <f t="shared" si="115"/>
        <v>0</v>
      </c>
      <c r="AR604" s="1" t="str">
        <f t="shared" si="116"/>
        <v/>
      </c>
      <c r="AS604" s="1" t="str">
        <f t="shared" si="117"/>
        <v/>
      </c>
      <c r="AT604" s="1" t="str">
        <f t="shared" si="118"/>
        <v/>
      </c>
      <c r="AU604" s="1" t="str">
        <f t="shared" si="109"/>
        <v/>
      </c>
      <c r="AV604" s="1" t="e">
        <f>IF(VLOOKUP(G604,官網匯出!A:AQ,42,FALSE)="","[黃金盾官網]",VLOOKUP(G604,官網匯出!A:AQ,42,FALSE))</f>
        <v>#N/A</v>
      </c>
      <c r="AW604" s="1" t="e">
        <f>IF(LEFT(VLOOKUP(G604,官網匯出!A:AS,43,FALSE),2)="","web",LEFT(VLOOKUP(G604,官網匯出!A:AS,43,FALSE),2))</f>
        <v>#N/A</v>
      </c>
      <c r="AX604" s="1" t="str">
        <f t="shared" si="119"/>
        <v>O</v>
      </c>
    </row>
    <row r="605" spans="1:50">
      <c r="A605" s="1" t="str">
        <f>IF(G605="","",VLOOKUP(官網轉換!AW605,團名!A:B,2,FALSE))</f>
        <v/>
      </c>
      <c r="B605" s="1" t="str">
        <f>IF(G605="","",IF(LEFT(VLOOKUP(G605,官網匯出!A:AQ,43,0),2)="wf",VLOOKUP(VLOOKUP(G605,官網匯出!A:AQ,43,0),團名!$I$1:$K$12,2,FALSE),"N0071"))</f>
        <v/>
      </c>
      <c r="C605" s="1" t="str">
        <f>IFERROR(VLOOKUP(官網匯出!D605,團名!E:G,3,FALSE),"")</f>
        <v/>
      </c>
      <c r="D605" s="1" t="str">
        <f t="shared" si="110"/>
        <v/>
      </c>
      <c r="E605" s="1" t="str">
        <f t="shared" si="111"/>
        <v/>
      </c>
      <c r="F605" s="1" t="str">
        <f>IF(官網匯出!F605="已付款","","B0012")</f>
        <v>B0012</v>
      </c>
      <c r="G605" s="1" t="str">
        <f>IF(官網匯出!A605="","",官網匯出!A605)</f>
        <v/>
      </c>
      <c r="H605" s="3" t="str">
        <f>IF(官網匯出!B605="","",官網匯出!B605)</f>
        <v/>
      </c>
      <c r="I605" s="1" t="str">
        <f>IF(官網匯出!C605="","",官網匯出!C605)</f>
        <v/>
      </c>
      <c r="J605" s="1" t="str">
        <f>IF(官網匯出!D605="","",官網匯出!D605)</f>
        <v/>
      </c>
      <c r="K605" s="3" t="str">
        <f>IF(官網匯出!E605="","",官網匯出!E605)</f>
        <v/>
      </c>
      <c r="L605" s="1" t="str">
        <f>IF(官網匯出!F605="","",官網匯出!F605)</f>
        <v/>
      </c>
      <c r="M605" s="1" t="str">
        <f>IF(官網匯出!G605="","",官網匯出!G605)</f>
        <v/>
      </c>
      <c r="N605" s="1" t="str">
        <f>IF(官網匯出!H605="","",官網匯出!H605)</f>
        <v/>
      </c>
      <c r="P605" s="1" t="str">
        <f>IF(官網匯出!J605="","",RIGHT(官網匯出!J605,LEN(官網匯出!J605)-2))</f>
        <v/>
      </c>
      <c r="Q605" s="1" t="str">
        <f>IF(官網匯出!K605="","",官網匯出!K605)</f>
        <v/>
      </c>
      <c r="R605" s="1" t="str">
        <f>IF(官網匯出!L605="","",官網匯出!L605)</f>
        <v/>
      </c>
      <c r="S605" s="1" t="str">
        <f>IF(官網匯出!M605="","",官網匯出!M605)</f>
        <v/>
      </c>
      <c r="T605" s="1" t="str">
        <f>IF(官網匯出!N605="","",官網匯出!N605)</f>
        <v/>
      </c>
      <c r="U605" s="1" t="str">
        <f>IF(官網匯出!O605="","",官網匯出!O605)</f>
        <v/>
      </c>
      <c r="V605" s="1" t="str">
        <f>IF(官網匯出!P605="",IF(G605="","",0),官網匯出!P605)</f>
        <v/>
      </c>
      <c r="W605" s="1" t="str">
        <f>IF(官網匯出!Q605="",IF(G605="","",0),官網匯出!Q605)</f>
        <v/>
      </c>
      <c r="X605" s="1" t="str">
        <f>IF(官網匯出!R605="","",官網匯出!R605)</f>
        <v/>
      </c>
      <c r="Y605" s="1" t="str">
        <f>IF(官網匯出!S605="","",官網匯出!S605)</f>
        <v/>
      </c>
      <c r="Z605" s="1" t="str">
        <f>IF(G605="","",官網匯出!T605)</f>
        <v/>
      </c>
      <c r="AA605" s="1" t="str">
        <f>IF(G605="","",官網匯出!AK605)</f>
        <v/>
      </c>
      <c r="AB605" s="1" t="str">
        <f>IF(G605="","",IF(官網匯出!V605="","",官網匯出!V605))</f>
        <v/>
      </c>
      <c r="AJ605" s="1" t="str">
        <f>IF(G605="","",IF(官網匯出!AE605="","",官網匯出!AE605))</f>
        <v/>
      </c>
      <c r="AK605" s="1" t="str">
        <f>IF(G605="","",IF(官網匯出!AD605="","",官網匯出!AD605))</f>
        <v/>
      </c>
      <c r="AL605" s="1" t="str">
        <f t="shared" si="112"/>
        <v>0</v>
      </c>
      <c r="AM605" s="1" t="str">
        <f>IF(官網匯出!AG605="","",官網匯出!AG605)</f>
        <v/>
      </c>
      <c r="AN605" s="1" t="str">
        <f>IF(G605="","",IF(官網匯出!AH605="","",官網匯出!AH605))</f>
        <v/>
      </c>
      <c r="AO605" s="14" t="str">
        <f t="shared" si="113"/>
        <v/>
      </c>
      <c r="AP605" s="14" t="str">
        <f t="shared" si="114"/>
        <v>1</v>
      </c>
      <c r="AQ605" s="14" t="str">
        <f t="shared" si="115"/>
        <v>0</v>
      </c>
      <c r="AR605" s="1" t="str">
        <f t="shared" si="116"/>
        <v/>
      </c>
      <c r="AS605" s="1" t="str">
        <f t="shared" si="117"/>
        <v/>
      </c>
      <c r="AT605" s="1" t="str">
        <f t="shared" si="118"/>
        <v/>
      </c>
      <c r="AU605" s="1" t="str">
        <f t="shared" si="109"/>
        <v/>
      </c>
      <c r="AV605" s="1" t="e">
        <f>IF(VLOOKUP(G605,官網匯出!A:AQ,42,FALSE)="","[黃金盾官網]",VLOOKUP(G605,官網匯出!A:AQ,42,FALSE))</f>
        <v>#N/A</v>
      </c>
      <c r="AW605" s="1" t="e">
        <f>IF(LEFT(VLOOKUP(G605,官網匯出!A:AS,43,FALSE),2)="","web",LEFT(VLOOKUP(G605,官網匯出!A:AS,43,FALSE),2))</f>
        <v>#N/A</v>
      </c>
      <c r="AX605" s="1" t="str">
        <f t="shared" si="119"/>
        <v>O</v>
      </c>
    </row>
    <row r="606" spans="1:50">
      <c r="A606" s="1" t="str">
        <f>IF(G606="","",VLOOKUP(官網轉換!AW606,團名!A:B,2,FALSE))</f>
        <v/>
      </c>
      <c r="B606" s="1" t="str">
        <f>IF(G606="","",IF(LEFT(VLOOKUP(G606,官網匯出!A:AQ,43,0),2)="wf",VLOOKUP(VLOOKUP(G606,官網匯出!A:AQ,43,0),團名!$I$1:$K$12,2,FALSE),"N0071"))</f>
        <v/>
      </c>
      <c r="C606" s="1" t="str">
        <f>IFERROR(VLOOKUP(官網匯出!D606,團名!E:G,3,FALSE),"")</f>
        <v/>
      </c>
      <c r="D606" s="1" t="str">
        <f t="shared" si="110"/>
        <v/>
      </c>
      <c r="E606" s="1" t="str">
        <f t="shared" si="111"/>
        <v/>
      </c>
      <c r="F606" s="1" t="str">
        <f>IF(官網匯出!F606="已付款","","B0012")</f>
        <v>B0012</v>
      </c>
      <c r="G606" s="1" t="str">
        <f>IF(官網匯出!A606="","",官網匯出!A606)</f>
        <v/>
      </c>
      <c r="H606" s="3" t="str">
        <f>IF(官網匯出!B606="","",官網匯出!B606)</f>
        <v/>
      </c>
      <c r="I606" s="1" t="str">
        <f>IF(官網匯出!C606="","",官網匯出!C606)</f>
        <v/>
      </c>
      <c r="J606" s="1" t="str">
        <f>IF(官網匯出!D606="","",官網匯出!D606)</f>
        <v/>
      </c>
      <c r="K606" s="3" t="str">
        <f>IF(官網匯出!E606="","",官網匯出!E606)</f>
        <v/>
      </c>
      <c r="L606" s="1" t="str">
        <f>IF(官網匯出!F606="","",官網匯出!F606)</f>
        <v/>
      </c>
      <c r="M606" s="1" t="str">
        <f>IF(官網匯出!G606="","",官網匯出!G606)</f>
        <v/>
      </c>
      <c r="N606" s="1" t="str">
        <f>IF(官網匯出!H606="","",官網匯出!H606)</f>
        <v/>
      </c>
      <c r="P606" s="1" t="str">
        <f>IF(官網匯出!J606="","",RIGHT(官網匯出!J606,LEN(官網匯出!J606)-2))</f>
        <v/>
      </c>
      <c r="Q606" s="1" t="str">
        <f>IF(官網匯出!K606="","",官網匯出!K606)</f>
        <v/>
      </c>
      <c r="R606" s="1" t="str">
        <f>IF(官網匯出!L606="","",官網匯出!L606)</f>
        <v/>
      </c>
      <c r="S606" s="1" t="str">
        <f>IF(官網匯出!M606="","",官網匯出!M606)</f>
        <v/>
      </c>
      <c r="T606" s="1" t="str">
        <f>IF(官網匯出!N606="","",官網匯出!N606)</f>
        <v/>
      </c>
      <c r="U606" s="1" t="str">
        <f>IF(官網匯出!O606="","",官網匯出!O606)</f>
        <v/>
      </c>
      <c r="V606" s="1" t="str">
        <f>IF(官網匯出!P606="",IF(G606="","",0),官網匯出!P606)</f>
        <v/>
      </c>
      <c r="W606" s="1" t="str">
        <f>IF(官網匯出!Q606="",IF(G606="","",0),官網匯出!Q606)</f>
        <v/>
      </c>
      <c r="X606" s="1" t="str">
        <f>IF(官網匯出!R606="","",官網匯出!R606)</f>
        <v/>
      </c>
      <c r="Y606" s="1" t="str">
        <f>IF(官網匯出!S606="","",官網匯出!S606)</f>
        <v/>
      </c>
      <c r="Z606" s="1" t="str">
        <f>IF(G606="","",官網匯出!T606)</f>
        <v/>
      </c>
      <c r="AA606" s="1" t="str">
        <f>IF(G606="","",官網匯出!AK606)</f>
        <v/>
      </c>
      <c r="AB606" s="1" t="str">
        <f>IF(G606="","",IF(官網匯出!V606="","",官網匯出!V606))</f>
        <v/>
      </c>
      <c r="AJ606" s="1" t="str">
        <f>IF(G606="","",IF(官網匯出!AE606="","",官網匯出!AE606))</f>
        <v/>
      </c>
      <c r="AK606" s="1" t="str">
        <f>IF(G606="","",IF(官網匯出!AD606="","",官網匯出!AD606))</f>
        <v/>
      </c>
      <c r="AL606" s="1" t="str">
        <f t="shared" si="112"/>
        <v>0</v>
      </c>
      <c r="AM606" s="1" t="str">
        <f>IF(官網匯出!AG606="","",官網匯出!AG606)</f>
        <v/>
      </c>
      <c r="AN606" s="1" t="str">
        <f>IF(G606="","",IF(官網匯出!AH606="","",官網匯出!AH606))</f>
        <v/>
      </c>
      <c r="AO606" s="14" t="str">
        <f t="shared" si="113"/>
        <v/>
      </c>
      <c r="AP606" s="14" t="str">
        <f t="shared" si="114"/>
        <v>1</v>
      </c>
      <c r="AQ606" s="14" t="str">
        <f t="shared" si="115"/>
        <v>0</v>
      </c>
      <c r="AR606" s="1" t="str">
        <f t="shared" si="116"/>
        <v/>
      </c>
      <c r="AS606" s="1" t="str">
        <f t="shared" si="117"/>
        <v/>
      </c>
      <c r="AT606" s="1" t="str">
        <f t="shared" si="118"/>
        <v/>
      </c>
      <c r="AU606" s="1" t="str">
        <f t="shared" si="109"/>
        <v/>
      </c>
      <c r="AV606" s="1" t="e">
        <f>IF(VLOOKUP(G606,官網匯出!A:AQ,42,FALSE)="","[黃金盾官網]",VLOOKUP(G606,官網匯出!A:AQ,42,FALSE))</f>
        <v>#N/A</v>
      </c>
      <c r="AW606" s="1" t="e">
        <f>IF(LEFT(VLOOKUP(G606,官網匯出!A:AS,43,FALSE),2)="","web",LEFT(VLOOKUP(G606,官網匯出!A:AS,43,FALSE),2))</f>
        <v>#N/A</v>
      </c>
      <c r="AX606" s="1" t="str">
        <f t="shared" si="119"/>
        <v>O</v>
      </c>
    </row>
    <row r="607" spans="1:50">
      <c r="A607" s="1" t="str">
        <f>IF(G607="","",VLOOKUP(官網轉換!AW607,團名!A:B,2,FALSE))</f>
        <v/>
      </c>
      <c r="B607" s="1" t="str">
        <f>IF(G607="","",IF(LEFT(VLOOKUP(G607,官網匯出!A:AQ,43,0),2)="wf",VLOOKUP(VLOOKUP(G607,官網匯出!A:AQ,43,0),團名!$I$1:$K$12,2,FALSE),"N0071"))</f>
        <v/>
      </c>
      <c r="C607" s="1" t="str">
        <f>IFERROR(VLOOKUP(官網匯出!D607,團名!E:G,3,FALSE),"")</f>
        <v/>
      </c>
      <c r="D607" s="1" t="str">
        <f t="shared" si="110"/>
        <v/>
      </c>
      <c r="E607" s="1" t="str">
        <f t="shared" si="111"/>
        <v/>
      </c>
      <c r="F607" s="1" t="str">
        <f>IF(官網匯出!F607="已付款","","B0012")</f>
        <v>B0012</v>
      </c>
      <c r="G607" s="1" t="str">
        <f>IF(官網匯出!A607="","",官網匯出!A607)</f>
        <v/>
      </c>
      <c r="H607" s="3" t="str">
        <f>IF(官網匯出!B607="","",官網匯出!B607)</f>
        <v/>
      </c>
      <c r="I607" s="1" t="str">
        <f>IF(官網匯出!C607="","",官網匯出!C607)</f>
        <v/>
      </c>
      <c r="J607" s="1" t="str">
        <f>IF(官網匯出!D607="","",官網匯出!D607)</f>
        <v/>
      </c>
      <c r="K607" s="3" t="str">
        <f>IF(官網匯出!E607="","",官網匯出!E607)</f>
        <v/>
      </c>
      <c r="L607" s="1" t="str">
        <f>IF(官網匯出!F607="","",官網匯出!F607)</f>
        <v/>
      </c>
      <c r="M607" s="1" t="str">
        <f>IF(官網匯出!G607="","",官網匯出!G607)</f>
        <v/>
      </c>
      <c r="N607" s="1" t="str">
        <f>IF(官網匯出!H607="","",官網匯出!H607)</f>
        <v/>
      </c>
      <c r="P607" s="1" t="str">
        <f>IF(官網匯出!J607="","",RIGHT(官網匯出!J607,LEN(官網匯出!J607)-2))</f>
        <v/>
      </c>
      <c r="Q607" s="1" t="str">
        <f>IF(官網匯出!K607="","",官網匯出!K607)</f>
        <v/>
      </c>
      <c r="R607" s="1" t="str">
        <f>IF(官網匯出!L607="","",官網匯出!L607)</f>
        <v/>
      </c>
      <c r="S607" s="1" t="str">
        <f>IF(官網匯出!M607="","",官網匯出!M607)</f>
        <v/>
      </c>
      <c r="T607" s="1" t="str">
        <f>IF(官網匯出!N607="","",官網匯出!N607)</f>
        <v/>
      </c>
      <c r="U607" s="1" t="str">
        <f>IF(官網匯出!O607="","",官網匯出!O607)</f>
        <v/>
      </c>
      <c r="V607" s="1" t="str">
        <f>IF(官網匯出!P607="",IF(G607="","",0),官網匯出!P607)</f>
        <v/>
      </c>
      <c r="W607" s="1" t="str">
        <f>IF(官網匯出!Q607="",IF(G607="","",0),官網匯出!Q607)</f>
        <v/>
      </c>
      <c r="X607" s="1" t="str">
        <f>IF(官網匯出!R607="","",官網匯出!R607)</f>
        <v/>
      </c>
      <c r="Y607" s="1" t="str">
        <f>IF(官網匯出!S607="","",官網匯出!S607)</f>
        <v/>
      </c>
      <c r="Z607" s="1" t="str">
        <f>IF(G607="","",官網匯出!T607)</f>
        <v/>
      </c>
      <c r="AA607" s="1" t="str">
        <f>IF(G607="","",官網匯出!AK607)</f>
        <v/>
      </c>
      <c r="AB607" s="1" t="str">
        <f>IF(G607="","",IF(官網匯出!V607="","",官網匯出!V607))</f>
        <v/>
      </c>
      <c r="AJ607" s="1" t="str">
        <f>IF(G607="","",IF(官網匯出!AE607="","",官網匯出!AE607))</f>
        <v/>
      </c>
      <c r="AK607" s="1" t="str">
        <f>IF(G607="","",IF(官網匯出!AD607="","",官網匯出!AD607))</f>
        <v/>
      </c>
      <c r="AL607" s="1" t="str">
        <f t="shared" si="112"/>
        <v>0</v>
      </c>
      <c r="AM607" s="1" t="str">
        <f>IF(官網匯出!AG607="","",官網匯出!AG607)</f>
        <v/>
      </c>
      <c r="AN607" s="1" t="str">
        <f>IF(G607="","",IF(官網匯出!AH607="","",官網匯出!AH607))</f>
        <v/>
      </c>
      <c r="AO607" s="14" t="str">
        <f t="shared" si="113"/>
        <v/>
      </c>
      <c r="AP607" s="14" t="str">
        <f t="shared" si="114"/>
        <v>1</v>
      </c>
      <c r="AQ607" s="14" t="str">
        <f t="shared" si="115"/>
        <v>0</v>
      </c>
      <c r="AR607" s="1" t="str">
        <f t="shared" si="116"/>
        <v/>
      </c>
      <c r="AS607" s="1" t="str">
        <f t="shared" si="117"/>
        <v/>
      </c>
      <c r="AT607" s="1" t="str">
        <f t="shared" si="118"/>
        <v/>
      </c>
      <c r="AU607" s="1" t="str">
        <f t="shared" si="109"/>
        <v/>
      </c>
      <c r="AV607" s="1" t="e">
        <f>IF(VLOOKUP(G607,官網匯出!A:AQ,42,FALSE)="","[黃金盾官網]",VLOOKUP(G607,官網匯出!A:AQ,42,FALSE))</f>
        <v>#N/A</v>
      </c>
      <c r="AW607" s="1" t="e">
        <f>IF(LEFT(VLOOKUP(G607,官網匯出!A:AS,43,FALSE),2)="","web",LEFT(VLOOKUP(G607,官網匯出!A:AS,43,FALSE),2))</f>
        <v>#N/A</v>
      </c>
      <c r="AX607" s="1" t="str">
        <f t="shared" si="119"/>
        <v>O</v>
      </c>
    </row>
    <row r="608" spans="1:50">
      <c r="A608" s="1" t="str">
        <f>IF(G608="","",VLOOKUP(官網轉換!AW608,團名!A:B,2,FALSE))</f>
        <v/>
      </c>
      <c r="B608" s="1" t="str">
        <f>IF(G608="","",IF(LEFT(VLOOKUP(G608,官網匯出!A:AQ,43,0),2)="wf",VLOOKUP(VLOOKUP(G608,官網匯出!A:AQ,43,0),團名!$I$1:$K$12,2,FALSE),"N0071"))</f>
        <v/>
      </c>
      <c r="C608" s="1" t="str">
        <f>IFERROR(VLOOKUP(官網匯出!D608,團名!E:G,3,FALSE),"")</f>
        <v/>
      </c>
      <c r="D608" s="1" t="str">
        <f t="shared" si="110"/>
        <v/>
      </c>
      <c r="E608" s="1" t="str">
        <f t="shared" si="111"/>
        <v/>
      </c>
      <c r="F608" s="1" t="str">
        <f>IF(官網匯出!F608="已付款","","B0012")</f>
        <v>B0012</v>
      </c>
      <c r="G608" s="1" t="str">
        <f>IF(官網匯出!A608="","",官網匯出!A608)</f>
        <v/>
      </c>
      <c r="H608" s="3" t="str">
        <f>IF(官網匯出!B608="","",官網匯出!B608)</f>
        <v/>
      </c>
      <c r="I608" s="1" t="str">
        <f>IF(官網匯出!C608="","",官網匯出!C608)</f>
        <v/>
      </c>
      <c r="J608" s="1" t="str">
        <f>IF(官網匯出!D608="","",官網匯出!D608)</f>
        <v/>
      </c>
      <c r="K608" s="3" t="str">
        <f>IF(官網匯出!E608="","",官網匯出!E608)</f>
        <v/>
      </c>
      <c r="L608" s="1" t="str">
        <f>IF(官網匯出!F608="","",官網匯出!F608)</f>
        <v/>
      </c>
      <c r="M608" s="1" t="str">
        <f>IF(官網匯出!G608="","",官網匯出!G608)</f>
        <v/>
      </c>
      <c r="N608" s="1" t="str">
        <f>IF(官網匯出!H608="","",官網匯出!H608)</f>
        <v/>
      </c>
      <c r="P608" s="1" t="str">
        <f>IF(官網匯出!J608="","",RIGHT(官網匯出!J608,LEN(官網匯出!J608)-2))</f>
        <v/>
      </c>
      <c r="Q608" s="1" t="str">
        <f>IF(官網匯出!K608="","",官網匯出!K608)</f>
        <v/>
      </c>
      <c r="R608" s="1" t="str">
        <f>IF(官網匯出!L608="","",官網匯出!L608)</f>
        <v/>
      </c>
      <c r="S608" s="1" t="str">
        <f>IF(官網匯出!M608="","",官網匯出!M608)</f>
        <v/>
      </c>
      <c r="T608" s="1" t="str">
        <f>IF(官網匯出!N608="","",官網匯出!N608)</f>
        <v/>
      </c>
      <c r="U608" s="1" t="str">
        <f>IF(官網匯出!O608="","",官網匯出!O608)</f>
        <v/>
      </c>
      <c r="V608" s="1" t="str">
        <f>IF(官網匯出!P608="",IF(G608="","",0),官網匯出!P608)</f>
        <v/>
      </c>
      <c r="W608" s="1" t="str">
        <f>IF(官網匯出!Q608="",IF(G608="","",0),官網匯出!Q608)</f>
        <v/>
      </c>
      <c r="X608" s="1" t="str">
        <f>IF(官網匯出!R608="","",官網匯出!R608)</f>
        <v/>
      </c>
      <c r="Y608" s="1" t="str">
        <f>IF(官網匯出!S608="","",官網匯出!S608)</f>
        <v/>
      </c>
      <c r="Z608" s="1" t="str">
        <f>IF(G608="","",官網匯出!T608)</f>
        <v/>
      </c>
      <c r="AA608" s="1" t="str">
        <f>IF(G608="","",官網匯出!AK608)</f>
        <v/>
      </c>
      <c r="AB608" s="1" t="str">
        <f>IF(G608="","",IF(官網匯出!V608="","",官網匯出!V608))</f>
        <v/>
      </c>
      <c r="AJ608" s="1" t="str">
        <f>IF(G608="","",IF(官網匯出!AE608="","",官網匯出!AE608))</f>
        <v/>
      </c>
      <c r="AK608" s="1" t="str">
        <f>IF(G608="","",IF(官網匯出!AD608="","",官網匯出!AD608))</f>
        <v/>
      </c>
      <c r="AL608" s="1" t="str">
        <f t="shared" si="112"/>
        <v>0</v>
      </c>
      <c r="AM608" s="1" t="str">
        <f>IF(官網匯出!AG608="","",官網匯出!AG608)</f>
        <v/>
      </c>
      <c r="AN608" s="1" t="str">
        <f>IF(G608="","",IF(官網匯出!AH608="","",官網匯出!AH608))</f>
        <v/>
      </c>
      <c r="AO608" s="14" t="str">
        <f t="shared" si="113"/>
        <v/>
      </c>
      <c r="AP608" s="14" t="str">
        <f t="shared" si="114"/>
        <v>1</v>
      </c>
      <c r="AQ608" s="14" t="str">
        <f t="shared" si="115"/>
        <v>0</v>
      </c>
      <c r="AR608" s="1" t="str">
        <f t="shared" si="116"/>
        <v/>
      </c>
      <c r="AS608" s="1" t="str">
        <f t="shared" si="117"/>
        <v/>
      </c>
      <c r="AT608" s="1" t="str">
        <f t="shared" si="118"/>
        <v/>
      </c>
      <c r="AU608" s="1" t="str">
        <f t="shared" si="109"/>
        <v/>
      </c>
      <c r="AV608" s="1" t="e">
        <f>IF(VLOOKUP(G608,官網匯出!A:AQ,42,FALSE)="","[黃金盾官網]",VLOOKUP(G608,官網匯出!A:AQ,42,FALSE))</f>
        <v>#N/A</v>
      </c>
      <c r="AW608" s="1" t="e">
        <f>IF(LEFT(VLOOKUP(G608,官網匯出!A:AS,43,FALSE),2)="","web",LEFT(VLOOKUP(G608,官網匯出!A:AS,43,FALSE),2))</f>
        <v>#N/A</v>
      </c>
      <c r="AX608" s="1" t="str">
        <f t="shared" si="119"/>
        <v>O</v>
      </c>
    </row>
    <row r="609" spans="1:50">
      <c r="A609" s="1" t="str">
        <f>IF(G609="","",VLOOKUP(官網轉換!AW609,團名!A:B,2,FALSE))</f>
        <v/>
      </c>
      <c r="B609" s="1" t="str">
        <f>IF(G609="","",IF(LEFT(VLOOKUP(G609,官網匯出!A:AQ,43,0),2)="wf",VLOOKUP(VLOOKUP(G609,官網匯出!A:AQ,43,0),團名!$I$1:$K$12,2,FALSE),"N0071"))</f>
        <v/>
      </c>
      <c r="C609" s="1" t="str">
        <f>IFERROR(VLOOKUP(官網匯出!D609,團名!E:G,3,FALSE),"")</f>
        <v/>
      </c>
      <c r="D609" s="1" t="str">
        <f t="shared" si="110"/>
        <v/>
      </c>
      <c r="E609" s="1" t="str">
        <f t="shared" si="111"/>
        <v/>
      </c>
      <c r="F609" s="1" t="str">
        <f>IF(官網匯出!F609="已付款","","B0012")</f>
        <v>B0012</v>
      </c>
      <c r="G609" s="1" t="str">
        <f>IF(官網匯出!A609="","",官網匯出!A609)</f>
        <v/>
      </c>
      <c r="H609" s="3" t="str">
        <f>IF(官網匯出!B609="","",官網匯出!B609)</f>
        <v/>
      </c>
      <c r="I609" s="1" t="str">
        <f>IF(官網匯出!C609="","",官網匯出!C609)</f>
        <v/>
      </c>
      <c r="J609" s="1" t="str">
        <f>IF(官網匯出!D609="","",官網匯出!D609)</f>
        <v/>
      </c>
      <c r="K609" s="3" t="str">
        <f>IF(官網匯出!E609="","",官網匯出!E609)</f>
        <v/>
      </c>
      <c r="L609" s="1" t="str">
        <f>IF(官網匯出!F609="","",官網匯出!F609)</f>
        <v/>
      </c>
      <c r="M609" s="1" t="str">
        <f>IF(官網匯出!G609="","",官網匯出!G609)</f>
        <v/>
      </c>
      <c r="N609" s="1" t="str">
        <f>IF(官網匯出!H609="","",官網匯出!H609)</f>
        <v/>
      </c>
      <c r="P609" s="1" t="str">
        <f>IF(官網匯出!J609="","",RIGHT(官網匯出!J609,LEN(官網匯出!J609)-2))</f>
        <v/>
      </c>
      <c r="Q609" s="1" t="str">
        <f>IF(官網匯出!K609="","",官網匯出!K609)</f>
        <v/>
      </c>
      <c r="R609" s="1" t="str">
        <f>IF(官網匯出!L609="","",官網匯出!L609)</f>
        <v/>
      </c>
      <c r="S609" s="1" t="str">
        <f>IF(官網匯出!M609="","",官網匯出!M609)</f>
        <v/>
      </c>
      <c r="T609" s="1" t="str">
        <f>IF(官網匯出!N609="","",官網匯出!N609)</f>
        <v/>
      </c>
      <c r="U609" s="1" t="str">
        <f>IF(官網匯出!O609="","",官網匯出!O609)</f>
        <v/>
      </c>
      <c r="V609" s="1" t="str">
        <f>IF(官網匯出!P609="",IF(G609="","",0),官網匯出!P609)</f>
        <v/>
      </c>
      <c r="W609" s="1" t="str">
        <f>IF(官網匯出!Q609="",IF(G609="","",0),官網匯出!Q609)</f>
        <v/>
      </c>
      <c r="X609" s="1" t="str">
        <f>IF(官網匯出!R609="","",官網匯出!R609)</f>
        <v/>
      </c>
      <c r="Y609" s="1" t="str">
        <f>IF(官網匯出!S609="","",官網匯出!S609)</f>
        <v/>
      </c>
      <c r="Z609" s="1" t="str">
        <f>IF(G609="","",官網匯出!T609)</f>
        <v/>
      </c>
      <c r="AA609" s="1" t="str">
        <f>IF(G609="","",官網匯出!AK609)</f>
        <v/>
      </c>
      <c r="AB609" s="1" t="str">
        <f>IF(G609="","",IF(官網匯出!V609="","",官網匯出!V609))</f>
        <v/>
      </c>
      <c r="AJ609" s="1" t="str">
        <f>IF(G609="","",IF(官網匯出!AE609="","",官網匯出!AE609))</f>
        <v/>
      </c>
      <c r="AK609" s="1" t="str">
        <f>IF(G609="","",IF(官網匯出!AD609="","",官網匯出!AD609))</f>
        <v/>
      </c>
      <c r="AL609" s="1" t="str">
        <f t="shared" si="112"/>
        <v>0</v>
      </c>
      <c r="AM609" s="1" t="str">
        <f>IF(官網匯出!AG609="","",官網匯出!AG609)</f>
        <v/>
      </c>
      <c r="AN609" s="1" t="str">
        <f>IF(G609="","",IF(官網匯出!AH609="","",官網匯出!AH609))</f>
        <v/>
      </c>
      <c r="AO609" s="14" t="str">
        <f t="shared" si="113"/>
        <v/>
      </c>
      <c r="AP609" s="14" t="str">
        <f t="shared" si="114"/>
        <v>1</v>
      </c>
      <c r="AQ609" s="14" t="str">
        <f t="shared" si="115"/>
        <v>0</v>
      </c>
      <c r="AR609" s="1" t="str">
        <f t="shared" si="116"/>
        <v/>
      </c>
      <c r="AS609" s="1" t="str">
        <f t="shared" si="117"/>
        <v/>
      </c>
      <c r="AT609" s="1" t="str">
        <f t="shared" si="118"/>
        <v/>
      </c>
      <c r="AU609" s="1" t="str">
        <f t="shared" si="109"/>
        <v/>
      </c>
      <c r="AV609" s="1" t="e">
        <f>IF(VLOOKUP(G609,官網匯出!A:AQ,42,FALSE)="","[黃金盾官網]",VLOOKUP(G609,官網匯出!A:AQ,42,FALSE))</f>
        <v>#N/A</v>
      </c>
      <c r="AW609" s="1" t="e">
        <f>IF(LEFT(VLOOKUP(G609,官網匯出!A:AS,43,FALSE),2)="","web",LEFT(VLOOKUP(G609,官網匯出!A:AS,43,FALSE),2))</f>
        <v>#N/A</v>
      </c>
      <c r="AX609" s="1" t="str">
        <f t="shared" si="119"/>
        <v>O</v>
      </c>
    </row>
    <row r="610" spans="1:50">
      <c r="A610" s="1" t="str">
        <f>IF(G610="","",VLOOKUP(官網轉換!AW610,團名!A:B,2,FALSE))</f>
        <v/>
      </c>
      <c r="B610" s="1" t="str">
        <f>IF(G610="","",IF(LEFT(VLOOKUP(G610,官網匯出!A:AQ,43,0),2)="wf",VLOOKUP(VLOOKUP(G610,官網匯出!A:AQ,43,0),團名!$I$1:$K$12,2,FALSE),"N0071"))</f>
        <v/>
      </c>
      <c r="C610" s="1" t="str">
        <f>IFERROR(VLOOKUP(官網匯出!D610,團名!E:G,3,FALSE),"")</f>
        <v/>
      </c>
      <c r="D610" s="1" t="str">
        <f t="shared" si="110"/>
        <v/>
      </c>
      <c r="E610" s="1" t="str">
        <f t="shared" si="111"/>
        <v/>
      </c>
      <c r="F610" s="1" t="str">
        <f>IF(官網匯出!F610="已付款","","B0012")</f>
        <v>B0012</v>
      </c>
      <c r="G610" s="1" t="str">
        <f>IF(官網匯出!A610="","",官網匯出!A610)</f>
        <v/>
      </c>
      <c r="H610" s="3" t="str">
        <f>IF(官網匯出!B610="","",官網匯出!B610)</f>
        <v/>
      </c>
      <c r="I610" s="1" t="str">
        <f>IF(官網匯出!C610="","",官網匯出!C610)</f>
        <v/>
      </c>
      <c r="J610" s="1" t="str">
        <f>IF(官網匯出!D610="","",官網匯出!D610)</f>
        <v/>
      </c>
      <c r="K610" s="3" t="str">
        <f>IF(官網匯出!E610="","",官網匯出!E610)</f>
        <v/>
      </c>
      <c r="L610" s="1" t="str">
        <f>IF(官網匯出!F610="","",官網匯出!F610)</f>
        <v/>
      </c>
      <c r="M610" s="1" t="str">
        <f>IF(官網匯出!G610="","",官網匯出!G610)</f>
        <v/>
      </c>
      <c r="N610" s="1" t="str">
        <f>IF(官網匯出!H610="","",官網匯出!H610)</f>
        <v/>
      </c>
      <c r="P610" s="1" t="str">
        <f>IF(官網匯出!J610="","",RIGHT(官網匯出!J610,LEN(官網匯出!J610)-2))</f>
        <v/>
      </c>
      <c r="Q610" s="1" t="str">
        <f>IF(官網匯出!K610="","",官網匯出!K610)</f>
        <v/>
      </c>
      <c r="R610" s="1" t="str">
        <f>IF(官網匯出!L610="","",官網匯出!L610)</f>
        <v/>
      </c>
      <c r="S610" s="1" t="str">
        <f>IF(官網匯出!M610="","",官網匯出!M610)</f>
        <v/>
      </c>
      <c r="T610" s="1" t="str">
        <f>IF(官網匯出!N610="","",官網匯出!N610)</f>
        <v/>
      </c>
      <c r="U610" s="1" t="str">
        <f>IF(官網匯出!O610="","",官網匯出!O610)</f>
        <v/>
      </c>
      <c r="V610" s="1" t="str">
        <f>IF(官網匯出!P610="",IF(G610="","",0),官網匯出!P610)</f>
        <v/>
      </c>
      <c r="W610" s="1" t="str">
        <f>IF(官網匯出!Q610="",IF(G610="","",0),官網匯出!Q610)</f>
        <v/>
      </c>
      <c r="X610" s="1" t="str">
        <f>IF(官網匯出!R610="","",官網匯出!R610)</f>
        <v/>
      </c>
      <c r="Y610" s="1" t="str">
        <f>IF(官網匯出!S610="","",官網匯出!S610)</f>
        <v/>
      </c>
      <c r="Z610" s="1" t="str">
        <f>IF(G610="","",官網匯出!T610)</f>
        <v/>
      </c>
      <c r="AA610" s="1" t="str">
        <f>IF(G610="","",官網匯出!AK610)</f>
        <v/>
      </c>
      <c r="AB610" s="1" t="str">
        <f>IF(G610="","",IF(官網匯出!V610="","",官網匯出!V610))</f>
        <v/>
      </c>
      <c r="AJ610" s="1" t="str">
        <f>IF(G610="","",IF(官網匯出!AE610="","",官網匯出!AE610))</f>
        <v/>
      </c>
      <c r="AK610" s="1" t="str">
        <f>IF(G610="","",IF(官網匯出!AD610="","",官網匯出!AD610))</f>
        <v/>
      </c>
      <c r="AL610" s="1" t="str">
        <f t="shared" si="112"/>
        <v>0</v>
      </c>
      <c r="AM610" s="1" t="str">
        <f>IF(官網匯出!AG610="","",官網匯出!AG610)</f>
        <v/>
      </c>
      <c r="AN610" s="1" t="str">
        <f>IF(G610="","",IF(官網匯出!AH610="","",官網匯出!AH610))</f>
        <v/>
      </c>
      <c r="AO610" s="14" t="str">
        <f t="shared" si="113"/>
        <v/>
      </c>
      <c r="AP610" s="14" t="str">
        <f t="shared" si="114"/>
        <v>1</v>
      </c>
      <c r="AQ610" s="14" t="str">
        <f t="shared" si="115"/>
        <v>0</v>
      </c>
      <c r="AR610" s="1" t="str">
        <f t="shared" si="116"/>
        <v/>
      </c>
      <c r="AS610" s="1" t="str">
        <f t="shared" si="117"/>
        <v/>
      </c>
      <c r="AT610" s="1" t="str">
        <f t="shared" si="118"/>
        <v/>
      </c>
      <c r="AU610" s="1" t="str">
        <f t="shared" si="109"/>
        <v/>
      </c>
      <c r="AV610" s="1" t="e">
        <f>IF(VLOOKUP(G610,官網匯出!A:AQ,42,FALSE)="","[黃金盾官網]",VLOOKUP(G610,官網匯出!A:AQ,42,FALSE))</f>
        <v>#N/A</v>
      </c>
      <c r="AW610" s="1" t="e">
        <f>IF(LEFT(VLOOKUP(G610,官網匯出!A:AS,43,FALSE),2)="","web",LEFT(VLOOKUP(G610,官網匯出!A:AS,43,FALSE),2))</f>
        <v>#N/A</v>
      </c>
      <c r="AX610" s="1" t="str">
        <f t="shared" si="119"/>
        <v>O</v>
      </c>
    </row>
    <row r="611" spans="1:50">
      <c r="A611" s="1" t="str">
        <f>IF(G611="","",VLOOKUP(官網轉換!AW611,團名!A:B,2,FALSE))</f>
        <v/>
      </c>
      <c r="B611" s="1" t="str">
        <f>IF(G611="","",IF(LEFT(VLOOKUP(G611,官網匯出!A:AQ,43,0),2)="wf",VLOOKUP(VLOOKUP(G611,官網匯出!A:AQ,43,0),團名!$I$1:$K$12,2,FALSE),"N0071"))</f>
        <v/>
      </c>
      <c r="C611" s="1" t="str">
        <f>IFERROR(VLOOKUP(官網匯出!D611,團名!E:G,3,FALSE),"")</f>
        <v/>
      </c>
      <c r="D611" s="1" t="str">
        <f t="shared" si="110"/>
        <v/>
      </c>
      <c r="E611" s="1" t="str">
        <f t="shared" si="111"/>
        <v/>
      </c>
      <c r="F611" s="1" t="str">
        <f>IF(官網匯出!F611="已付款","","B0012")</f>
        <v>B0012</v>
      </c>
      <c r="G611" s="1" t="str">
        <f>IF(官網匯出!A611="","",官網匯出!A611)</f>
        <v/>
      </c>
      <c r="H611" s="3" t="str">
        <f>IF(官網匯出!B611="","",官網匯出!B611)</f>
        <v/>
      </c>
      <c r="I611" s="1" t="str">
        <f>IF(官網匯出!C611="","",官網匯出!C611)</f>
        <v/>
      </c>
      <c r="J611" s="1" t="str">
        <f>IF(官網匯出!D611="","",官網匯出!D611)</f>
        <v/>
      </c>
      <c r="K611" s="3" t="str">
        <f>IF(官網匯出!E611="","",官網匯出!E611)</f>
        <v/>
      </c>
      <c r="L611" s="1" t="str">
        <f>IF(官網匯出!F611="","",官網匯出!F611)</f>
        <v/>
      </c>
      <c r="M611" s="1" t="str">
        <f>IF(官網匯出!G611="","",官網匯出!G611)</f>
        <v/>
      </c>
      <c r="N611" s="1" t="str">
        <f>IF(官網匯出!H611="","",官網匯出!H611)</f>
        <v/>
      </c>
      <c r="P611" s="1" t="str">
        <f>IF(官網匯出!J611="","",RIGHT(官網匯出!J611,LEN(官網匯出!J611)-2))</f>
        <v/>
      </c>
      <c r="Q611" s="1" t="str">
        <f>IF(官網匯出!K611="","",官網匯出!K611)</f>
        <v/>
      </c>
      <c r="R611" s="1" t="str">
        <f>IF(官網匯出!L611="","",官網匯出!L611)</f>
        <v/>
      </c>
      <c r="S611" s="1" t="str">
        <f>IF(官網匯出!M611="","",官網匯出!M611)</f>
        <v/>
      </c>
      <c r="T611" s="1" t="str">
        <f>IF(官網匯出!N611="","",官網匯出!N611)</f>
        <v/>
      </c>
      <c r="U611" s="1" t="str">
        <f>IF(官網匯出!O611="","",官網匯出!O611)</f>
        <v/>
      </c>
      <c r="V611" s="1" t="str">
        <f>IF(官網匯出!P611="",IF(G611="","",0),官網匯出!P611)</f>
        <v/>
      </c>
      <c r="W611" s="1" t="str">
        <f>IF(官網匯出!Q611="",IF(G611="","",0),官網匯出!Q611)</f>
        <v/>
      </c>
      <c r="X611" s="1" t="str">
        <f>IF(官網匯出!R611="","",官網匯出!R611)</f>
        <v/>
      </c>
      <c r="Y611" s="1" t="str">
        <f>IF(官網匯出!S611="","",官網匯出!S611)</f>
        <v/>
      </c>
      <c r="Z611" s="1" t="str">
        <f>IF(G611="","",官網匯出!T611)</f>
        <v/>
      </c>
      <c r="AA611" s="1" t="str">
        <f>IF(G611="","",官網匯出!AK611)</f>
        <v/>
      </c>
      <c r="AB611" s="1" t="str">
        <f>IF(G611="","",IF(官網匯出!V611="","",官網匯出!V611))</f>
        <v/>
      </c>
      <c r="AJ611" s="1" t="str">
        <f>IF(G611="","",IF(官網匯出!AE611="","",官網匯出!AE611))</f>
        <v/>
      </c>
      <c r="AK611" s="1" t="str">
        <f>IF(G611="","",IF(官網匯出!AD611="","",官網匯出!AD611))</f>
        <v/>
      </c>
      <c r="AL611" s="1" t="str">
        <f t="shared" si="112"/>
        <v>0</v>
      </c>
      <c r="AM611" s="1" t="str">
        <f>IF(官網匯出!AG611="","",官網匯出!AG611)</f>
        <v/>
      </c>
      <c r="AN611" s="1" t="str">
        <f>IF(G611="","",IF(官網匯出!AH611="","",官網匯出!AH611))</f>
        <v/>
      </c>
      <c r="AO611" s="14" t="str">
        <f t="shared" si="113"/>
        <v/>
      </c>
      <c r="AP611" s="14" t="str">
        <f t="shared" si="114"/>
        <v>1</v>
      </c>
      <c r="AQ611" s="14" t="str">
        <f t="shared" si="115"/>
        <v>0</v>
      </c>
      <c r="AR611" s="1" t="str">
        <f t="shared" si="116"/>
        <v/>
      </c>
      <c r="AS611" s="1" t="str">
        <f t="shared" si="117"/>
        <v/>
      </c>
      <c r="AT611" s="1" t="str">
        <f t="shared" si="118"/>
        <v/>
      </c>
      <c r="AU611" s="1" t="str">
        <f t="shared" si="109"/>
        <v/>
      </c>
      <c r="AV611" s="1" t="e">
        <f>IF(VLOOKUP(G611,官網匯出!A:AQ,42,FALSE)="","[黃金盾官網]",VLOOKUP(G611,官網匯出!A:AQ,42,FALSE))</f>
        <v>#N/A</v>
      </c>
      <c r="AW611" s="1" t="e">
        <f>IF(LEFT(VLOOKUP(G611,官網匯出!A:AS,43,FALSE),2)="","web",LEFT(VLOOKUP(G611,官網匯出!A:AS,43,FALSE),2))</f>
        <v>#N/A</v>
      </c>
      <c r="AX611" s="1" t="str">
        <f t="shared" si="119"/>
        <v>O</v>
      </c>
    </row>
    <row r="612" spans="1:50">
      <c r="A612" s="1" t="str">
        <f>IF(G612="","",VLOOKUP(官網轉換!AW612,團名!A:B,2,FALSE))</f>
        <v/>
      </c>
      <c r="B612" s="1" t="str">
        <f>IF(G612="","",IF(LEFT(VLOOKUP(G612,官網匯出!A:AQ,43,0),2)="wf",VLOOKUP(VLOOKUP(G612,官網匯出!A:AQ,43,0),團名!$I$1:$K$12,2,FALSE),"N0071"))</f>
        <v/>
      </c>
      <c r="C612" s="1" t="str">
        <f>IFERROR(VLOOKUP(官網匯出!D612,團名!E:G,3,FALSE),"")</f>
        <v/>
      </c>
      <c r="D612" s="1" t="str">
        <f t="shared" si="110"/>
        <v/>
      </c>
      <c r="E612" s="1" t="str">
        <f t="shared" si="111"/>
        <v/>
      </c>
      <c r="F612" s="1" t="str">
        <f>IF(官網匯出!F612="已付款","","B0012")</f>
        <v>B0012</v>
      </c>
      <c r="G612" s="1" t="str">
        <f>IF(官網匯出!A612="","",官網匯出!A612)</f>
        <v/>
      </c>
      <c r="H612" s="3" t="str">
        <f>IF(官網匯出!B612="","",官網匯出!B612)</f>
        <v/>
      </c>
      <c r="I612" s="1" t="str">
        <f>IF(官網匯出!C612="","",官網匯出!C612)</f>
        <v/>
      </c>
      <c r="J612" s="1" t="str">
        <f>IF(官網匯出!D612="","",官網匯出!D612)</f>
        <v/>
      </c>
      <c r="K612" s="3" t="str">
        <f>IF(官網匯出!E612="","",官網匯出!E612)</f>
        <v/>
      </c>
      <c r="L612" s="1" t="str">
        <f>IF(官網匯出!F612="","",官網匯出!F612)</f>
        <v/>
      </c>
      <c r="M612" s="1" t="str">
        <f>IF(官網匯出!G612="","",官網匯出!G612)</f>
        <v/>
      </c>
      <c r="N612" s="1" t="str">
        <f>IF(官網匯出!H612="","",官網匯出!H612)</f>
        <v/>
      </c>
      <c r="P612" s="1" t="str">
        <f>IF(官網匯出!J612="","",RIGHT(官網匯出!J612,LEN(官網匯出!J612)-2))</f>
        <v/>
      </c>
      <c r="Q612" s="1" t="str">
        <f>IF(官網匯出!K612="","",官網匯出!K612)</f>
        <v/>
      </c>
      <c r="R612" s="1" t="str">
        <f>IF(官網匯出!L612="","",官網匯出!L612)</f>
        <v/>
      </c>
      <c r="S612" s="1" t="str">
        <f>IF(官網匯出!M612="","",官網匯出!M612)</f>
        <v/>
      </c>
      <c r="T612" s="1" t="str">
        <f>IF(官網匯出!N612="","",官網匯出!N612)</f>
        <v/>
      </c>
      <c r="U612" s="1" t="str">
        <f>IF(官網匯出!O612="","",官網匯出!O612)</f>
        <v/>
      </c>
      <c r="V612" s="1" t="str">
        <f>IF(官網匯出!P612="",IF(G612="","",0),官網匯出!P612)</f>
        <v/>
      </c>
      <c r="W612" s="1" t="str">
        <f>IF(官網匯出!Q612="",IF(G612="","",0),官網匯出!Q612)</f>
        <v/>
      </c>
      <c r="X612" s="1" t="str">
        <f>IF(官網匯出!R612="","",官網匯出!R612)</f>
        <v/>
      </c>
      <c r="Y612" s="1" t="str">
        <f>IF(官網匯出!S612="","",官網匯出!S612)</f>
        <v/>
      </c>
      <c r="Z612" s="1" t="str">
        <f>IF(G612="","",官網匯出!T612)</f>
        <v/>
      </c>
      <c r="AA612" s="1" t="str">
        <f>IF(G612="","",官網匯出!AK612)</f>
        <v/>
      </c>
      <c r="AB612" s="1" t="str">
        <f>IF(G612="","",IF(官網匯出!V612="","",官網匯出!V612))</f>
        <v/>
      </c>
      <c r="AJ612" s="1" t="str">
        <f>IF(G612="","",IF(官網匯出!AE612="","",官網匯出!AE612))</f>
        <v/>
      </c>
      <c r="AK612" s="1" t="str">
        <f>IF(G612="","",IF(官網匯出!AD612="","",官網匯出!AD612))</f>
        <v/>
      </c>
      <c r="AL612" s="1" t="str">
        <f t="shared" si="112"/>
        <v>0</v>
      </c>
      <c r="AM612" s="1" t="str">
        <f>IF(官網匯出!AG612="","",官網匯出!AG612)</f>
        <v/>
      </c>
      <c r="AN612" s="1" t="str">
        <f>IF(G612="","",IF(官網匯出!AH612="","",官網匯出!AH612))</f>
        <v/>
      </c>
      <c r="AO612" s="14" t="str">
        <f t="shared" si="113"/>
        <v/>
      </c>
      <c r="AP612" s="14" t="str">
        <f t="shared" si="114"/>
        <v>1</v>
      </c>
      <c r="AQ612" s="14" t="str">
        <f t="shared" si="115"/>
        <v>0</v>
      </c>
      <c r="AR612" s="1" t="str">
        <f t="shared" si="116"/>
        <v/>
      </c>
      <c r="AS612" s="1" t="str">
        <f t="shared" si="117"/>
        <v/>
      </c>
      <c r="AT612" s="1" t="str">
        <f t="shared" si="118"/>
        <v/>
      </c>
      <c r="AU612" s="1" t="str">
        <f t="shared" si="109"/>
        <v/>
      </c>
      <c r="AV612" s="1" t="e">
        <f>IF(VLOOKUP(G612,官網匯出!A:AQ,42,FALSE)="","[黃金盾官網]",VLOOKUP(G612,官網匯出!A:AQ,42,FALSE))</f>
        <v>#N/A</v>
      </c>
      <c r="AW612" s="1" t="e">
        <f>IF(LEFT(VLOOKUP(G612,官網匯出!A:AS,43,FALSE),2)="","web",LEFT(VLOOKUP(G612,官網匯出!A:AS,43,FALSE),2))</f>
        <v>#N/A</v>
      </c>
      <c r="AX612" s="1" t="str">
        <f t="shared" si="119"/>
        <v>O</v>
      </c>
    </row>
    <row r="613" spans="1:50">
      <c r="A613" s="1" t="str">
        <f>IF(G613="","",VLOOKUP(官網轉換!AW613,團名!A:B,2,FALSE))</f>
        <v/>
      </c>
      <c r="B613" s="1" t="str">
        <f>IF(G613="","",IF(LEFT(VLOOKUP(G613,官網匯出!A:AQ,43,0),2)="wf",VLOOKUP(VLOOKUP(G613,官網匯出!A:AQ,43,0),團名!$I$1:$K$12,2,FALSE),"N0071"))</f>
        <v/>
      </c>
      <c r="C613" s="1" t="str">
        <f>IFERROR(VLOOKUP(官網匯出!D613,團名!E:G,3,FALSE),"")</f>
        <v/>
      </c>
      <c r="D613" s="1" t="str">
        <f t="shared" si="110"/>
        <v/>
      </c>
      <c r="E613" s="1" t="str">
        <f t="shared" si="111"/>
        <v/>
      </c>
      <c r="F613" s="1" t="str">
        <f>IF(官網匯出!F613="已付款","","B0012")</f>
        <v>B0012</v>
      </c>
      <c r="G613" s="1" t="str">
        <f>IF(官網匯出!A613="","",官網匯出!A613)</f>
        <v/>
      </c>
      <c r="H613" s="3" t="str">
        <f>IF(官網匯出!B613="","",官網匯出!B613)</f>
        <v/>
      </c>
      <c r="I613" s="1" t="str">
        <f>IF(官網匯出!C613="","",官網匯出!C613)</f>
        <v/>
      </c>
      <c r="J613" s="1" t="str">
        <f>IF(官網匯出!D613="","",官網匯出!D613)</f>
        <v/>
      </c>
      <c r="K613" s="3" t="str">
        <f>IF(官網匯出!E613="","",官網匯出!E613)</f>
        <v/>
      </c>
      <c r="L613" s="1" t="str">
        <f>IF(官網匯出!F613="","",官網匯出!F613)</f>
        <v/>
      </c>
      <c r="M613" s="1" t="str">
        <f>IF(官網匯出!G613="","",官網匯出!G613)</f>
        <v/>
      </c>
      <c r="N613" s="1" t="str">
        <f>IF(官網匯出!H613="","",官網匯出!H613)</f>
        <v/>
      </c>
      <c r="P613" s="1" t="str">
        <f>IF(官網匯出!J613="","",RIGHT(官網匯出!J613,LEN(官網匯出!J613)-2))</f>
        <v/>
      </c>
      <c r="Q613" s="1" t="str">
        <f>IF(官網匯出!K613="","",官網匯出!K613)</f>
        <v/>
      </c>
      <c r="R613" s="1" t="str">
        <f>IF(官網匯出!L613="","",官網匯出!L613)</f>
        <v/>
      </c>
      <c r="S613" s="1" t="str">
        <f>IF(官網匯出!M613="","",官網匯出!M613)</f>
        <v/>
      </c>
      <c r="T613" s="1" t="str">
        <f>IF(官網匯出!N613="","",官網匯出!N613)</f>
        <v/>
      </c>
      <c r="U613" s="1" t="str">
        <f>IF(官網匯出!O613="","",官網匯出!O613)</f>
        <v/>
      </c>
      <c r="V613" s="1" t="str">
        <f>IF(官網匯出!P613="",IF(G613="","",0),官網匯出!P613)</f>
        <v/>
      </c>
      <c r="W613" s="1" t="str">
        <f>IF(官網匯出!Q613="",IF(G613="","",0),官網匯出!Q613)</f>
        <v/>
      </c>
      <c r="X613" s="1" t="str">
        <f>IF(官網匯出!R613="","",官網匯出!R613)</f>
        <v/>
      </c>
      <c r="Y613" s="1" t="str">
        <f>IF(官網匯出!S613="","",官網匯出!S613)</f>
        <v/>
      </c>
      <c r="Z613" s="1" t="str">
        <f>IF(G613="","",官網匯出!T613)</f>
        <v/>
      </c>
      <c r="AA613" s="1" t="str">
        <f>IF(G613="","",官網匯出!AK613)</f>
        <v/>
      </c>
      <c r="AB613" s="1" t="str">
        <f>IF(G613="","",IF(官網匯出!V613="","",官網匯出!V613))</f>
        <v/>
      </c>
      <c r="AJ613" s="1" t="str">
        <f>IF(G613="","",IF(官網匯出!AE613="","",官網匯出!AE613))</f>
        <v/>
      </c>
      <c r="AK613" s="1" t="str">
        <f>IF(G613="","",IF(官網匯出!AD613="","",官網匯出!AD613))</f>
        <v/>
      </c>
      <c r="AL613" s="1" t="str">
        <f t="shared" si="112"/>
        <v>0</v>
      </c>
      <c r="AM613" s="1" t="str">
        <f>IF(官網匯出!AG613="","",官網匯出!AG613)</f>
        <v/>
      </c>
      <c r="AN613" s="1" t="str">
        <f>IF(G613="","",IF(官網匯出!AH613="","",官網匯出!AH613))</f>
        <v/>
      </c>
      <c r="AO613" s="14" t="str">
        <f t="shared" si="113"/>
        <v/>
      </c>
      <c r="AP613" s="14" t="str">
        <f t="shared" si="114"/>
        <v>1</v>
      </c>
      <c r="AQ613" s="14" t="str">
        <f t="shared" si="115"/>
        <v>0</v>
      </c>
      <c r="AR613" s="1" t="str">
        <f t="shared" si="116"/>
        <v/>
      </c>
      <c r="AS613" s="1" t="str">
        <f t="shared" si="117"/>
        <v/>
      </c>
      <c r="AT613" s="1" t="str">
        <f t="shared" si="118"/>
        <v/>
      </c>
      <c r="AU613" s="1" t="str">
        <f t="shared" si="109"/>
        <v/>
      </c>
      <c r="AV613" s="1" t="e">
        <f>IF(VLOOKUP(G613,官網匯出!A:AQ,42,FALSE)="","[黃金盾官網]",VLOOKUP(G613,官網匯出!A:AQ,42,FALSE))</f>
        <v>#N/A</v>
      </c>
      <c r="AW613" s="1" t="e">
        <f>IF(LEFT(VLOOKUP(G613,官網匯出!A:AS,43,FALSE),2)="","web",LEFT(VLOOKUP(G613,官網匯出!A:AS,43,FALSE),2))</f>
        <v>#N/A</v>
      </c>
      <c r="AX613" s="1" t="str">
        <f t="shared" si="119"/>
        <v>O</v>
      </c>
    </row>
    <row r="614" spans="1:50">
      <c r="A614" s="1" t="str">
        <f>IF(G614="","",VLOOKUP(官網轉換!AW614,團名!A:B,2,FALSE))</f>
        <v/>
      </c>
      <c r="B614" s="1" t="str">
        <f>IF(G614="","",IF(LEFT(VLOOKUP(G614,官網匯出!A:AQ,43,0),2)="wf",VLOOKUP(VLOOKUP(G614,官網匯出!A:AQ,43,0),團名!$I$1:$K$12,2,FALSE),"N0071"))</f>
        <v/>
      </c>
      <c r="C614" s="1" t="str">
        <f>IFERROR(VLOOKUP(官網匯出!D614,團名!E:G,3,FALSE),"")</f>
        <v/>
      </c>
      <c r="D614" s="1" t="str">
        <f t="shared" si="110"/>
        <v/>
      </c>
      <c r="E614" s="1" t="str">
        <f t="shared" si="111"/>
        <v/>
      </c>
      <c r="F614" s="1" t="str">
        <f>IF(官網匯出!F614="已付款","","B0012")</f>
        <v>B0012</v>
      </c>
      <c r="G614" s="1" t="str">
        <f>IF(官網匯出!A614="","",官網匯出!A614)</f>
        <v/>
      </c>
      <c r="H614" s="3" t="str">
        <f>IF(官網匯出!B614="","",官網匯出!B614)</f>
        <v/>
      </c>
      <c r="I614" s="1" t="str">
        <f>IF(官網匯出!C614="","",官網匯出!C614)</f>
        <v/>
      </c>
      <c r="J614" s="1" t="str">
        <f>IF(官網匯出!D614="","",官網匯出!D614)</f>
        <v/>
      </c>
      <c r="K614" s="3" t="str">
        <f>IF(官網匯出!E614="","",官網匯出!E614)</f>
        <v/>
      </c>
      <c r="L614" s="1" t="str">
        <f>IF(官網匯出!F614="","",官網匯出!F614)</f>
        <v/>
      </c>
      <c r="M614" s="1" t="str">
        <f>IF(官網匯出!G614="","",官網匯出!G614)</f>
        <v/>
      </c>
      <c r="N614" s="1" t="str">
        <f>IF(官網匯出!H614="","",官網匯出!H614)</f>
        <v/>
      </c>
      <c r="P614" s="1" t="str">
        <f>IF(官網匯出!J614="","",RIGHT(官網匯出!J614,LEN(官網匯出!J614)-2))</f>
        <v/>
      </c>
      <c r="Q614" s="1" t="str">
        <f>IF(官網匯出!K614="","",官網匯出!K614)</f>
        <v/>
      </c>
      <c r="R614" s="1" t="str">
        <f>IF(官網匯出!L614="","",官網匯出!L614)</f>
        <v/>
      </c>
      <c r="S614" s="1" t="str">
        <f>IF(官網匯出!M614="","",官網匯出!M614)</f>
        <v/>
      </c>
      <c r="T614" s="1" t="str">
        <f>IF(官網匯出!N614="","",官網匯出!N614)</f>
        <v/>
      </c>
      <c r="U614" s="1" t="str">
        <f>IF(官網匯出!O614="","",官網匯出!O614)</f>
        <v/>
      </c>
      <c r="V614" s="1" t="str">
        <f>IF(官網匯出!P614="",IF(G614="","",0),官網匯出!P614)</f>
        <v/>
      </c>
      <c r="W614" s="1" t="str">
        <f>IF(官網匯出!Q614="",IF(G614="","",0),官網匯出!Q614)</f>
        <v/>
      </c>
      <c r="X614" s="1" t="str">
        <f>IF(官網匯出!R614="","",官網匯出!R614)</f>
        <v/>
      </c>
      <c r="Y614" s="1" t="str">
        <f>IF(官網匯出!S614="","",官網匯出!S614)</f>
        <v/>
      </c>
      <c r="Z614" s="1" t="str">
        <f>IF(G614="","",官網匯出!T614)</f>
        <v/>
      </c>
      <c r="AA614" s="1" t="str">
        <f>IF(G614="","",官網匯出!AK614)</f>
        <v/>
      </c>
      <c r="AB614" s="1" t="str">
        <f>IF(G614="","",IF(官網匯出!V614="","",官網匯出!V614))</f>
        <v/>
      </c>
      <c r="AJ614" s="1" t="str">
        <f>IF(G614="","",IF(官網匯出!AE614="","",官網匯出!AE614))</f>
        <v/>
      </c>
      <c r="AK614" s="1" t="str">
        <f>IF(G614="","",IF(官網匯出!AD614="","",官網匯出!AD614))</f>
        <v/>
      </c>
      <c r="AL614" s="1" t="str">
        <f t="shared" si="112"/>
        <v>0</v>
      </c>
      <c r="AM614" s="1" t="str">
        <f>IF(官網匯出!AG614="","",官網匯出!AG614)</f>
        <v/>
      </c>
      <c r="AN614" s="1" t="str">
        <f>IF(G614="","",IF(官網匯出!AH614="","",官網匯出!AH614))</f>
        <v/>
      </c>
      <c r="AO614" s="14" t="str">
        <f t="shared" si="113"/>
        <v/>
      </c>
      <c r="AP614" s="14" t="str">
        <f t="shared" si="114"/>
        <v>1</v>
      </c>
      <c r="AQ614" s="14" t="str">
        <f t="shared" si="115"/>
        <v>0</v>
      </c>
      <c r="AR614" s="1" t="str">
        <f t="shared" si="116"/>
        <v/>
      </c>
      <c r="AS614" s="1" t="str">
        <f t="shared" si="117"/>
        <v/>
      </c>
      <c r="AT614" s="1" t="str">
        <f t="shared" si="118"/>
        <v/>
      </c>
      <c r="AU614" s="1" t="str">
        <f t="shared" si="109"/>
        <v/>
      </c>
      <c r="AV614" s="1" t="e">
        <f>IF(VLOOKUP(G614,官網匯出!A:AQ,42,FALSE)="","[黃金盾官網]",VLOOKUP(G614,官網匯出!A:AQ,42,FALSE))</f>
        <v>#N/A</v>
      </c>
      <c r="AW614" s="1" t="e">
        <f>IF(LEFT(VLOOKUP(G614,官網匯出!A:AS,43,FALSE),2)="","web",LEFT(VLOOKUP(G614,官網匯出!A:AS,43,FALSE),2))</f>
        <v>#N/A</v>
      </c>
      <c r="AX614" s="1" t="str">
        <f t="shared" si="119"/>
        <v>O</v>
      </c>
    </row>
    <row r="615" spans="1:50">
      <c r="A615" s="1" t="str">
        <f>IF(G615="","",VLOOKUP(官網轉換!AW615,團名!A:B,2,FALSE))</f>
        <v/>
      </c>
      <c r="B615" s="1" t="str">
        <f>IF(G615="","",IF(LEFT(VLOOKUP(G615,官網匯出!A:AQ,43,0),2)="wf",VLOOKUP(VLOOKUP(G615,官網匯出!A:AQ,43,0),團名!$I$1:$K$12,2,FALSE),"N0071"))</f>
        <v/>
      </c>
      <c r="C615" s="1" t="str">
        <f>IFERROR(VLOOKUP(官網匯出!D615,團名!E:G,3,FALSE),"")</f>
        <v/>
      </c>
      <c r="D615" s="1" t="str">
        <f t="shared" si="110"/>
        <v/>
      </c>
      <c r="E615" s="1" t="str">
        <f t="shared" si="111"/>
        <v/>
      </c>
      <c r="F615" s="1" t="str">
        <f>IF(官網匯出!F615="已付款","","B0012")</f>
        <v>B0012</v>
      </c>
      <c r="G615" s="1" t="str">
        <f>IF(官網匯出!A615="","",官網匯出!A615)</f>
        <v/>
      </c>
      <c r="H615" s="3" t="str">
        <f>IF(官網匯出!B615="","",官網匯出!B615)</f>
        <v/>
      </c>
      <c r="I615" s="1" t="str">
        <f>IF(官網匯出!C615="","",官網匯出!C615)</f>
        <v/>
      </c>
      <c r="J615" s="1" t="str">
        <f>IF(官網匯出!D615="","",官網匯出!D615)</f>
        <v/>
      </c>
      <c r="K615" s="3" t="str">
        <f>IF(官網匯出!E615="","",官網匯出!E615)</f>
        <v/>
      </c>
      <c r="L615" s="1" t="str">
        <f>IF(官網匯出!F615="","",官網匯出!F615)</f>
        <v/>
      </c>
      <c r="M615" s="1" t="str">
        <f>IF(官網匯出!G615="","",官網匯出!G615)</f>
        <v/>
      </c>
      <c r="N615" s="1" t="str">
        <f>IF(官網匯出!H615="","",官網匯出!H615)</f>
        <v/>
      </c>
      <c r="P615" s="1" t="str">
        <f>IF(官網匯出!J615="","",RIGHT(官網匯出!J615,LEN(官網匯出!J615)-2))</f>
        <v/>
      </c>
      <c r="Q615" s="1" t="str">
        <f>IF(官網匯出!K615="","",官網匯出!K615)</f>
        <v/>
      </c>
      <c r="R615" s="1" t="str">
        <f>IF(官網匯出!L615="","",官網匯出!L615)</f>
        <v/>
      </c>
      <c r="S615" s="1" t="str">
        <f>IF(官網匯出!M615="","",官網匯出!M615)</f>
        <v/>
      </c>
      <c r="T615" s="1" t="str">
        <f>IF(官網匯出!N615="","",官網匯出!N615)</f>
        <v/>
      </c>
      <c r="U615" s="1" t="str">
        <f>IF(官網匯出!O615="","",官網匯出!O615)</f>
        <v/>
      </c>
      <c r="V615" s="1" t="str">
        <f>IF(官網匯出!P615="",IF(G615="","",0),官網匯出!P615)</f>
        <v/>
      </c>
      <c r="W615" s="1" t="str">
        <f>IF(官網匯出!Q615="",IF(G615="","",0),官網匯出!Q615)</f>
        <v/>
      </c>
      <c r="X615" s="1" t="str">
        <f>IF(官網匯出!R615="","",官網匯出!R615)</f>
        <v/>
      </c>
      <c r="Y615" s="1" t="str">
        <f>IF(官網匯出!S615="","",官網匯出!S615)</f>
        <v/>
      </c>
      <c r="Z615" s="1" t="str">
        <f>IF(G615="","",官網匯出!T615)</f>
        <v/>
      </c>
      <c r="AA615" s="1" t="str">
        <f>IF(G615="","",官網匯出!AK615)</f>
        <v/>
      </c>
      <c r="AB615" s="1" t="str">
        <f>IF(G615="","",IF(官網匯出!V615="","",官網匯出!V615))</f>
        <v/>
      </c>
      <c r="AJ615" s="1" t="str">
        <f>IF(G615="","",IF(官網匯出!AE615="","",官網匯出!AE615))</f>
        <v/>
      </c>
      <c r="AK615" s="1" t="str">
        <f>IF(G615="","",IF(官網匯出!AD615="","",官網匯出!AD615))</f>
        <v/>
      </c>
      <c r="AL615" s="1" t="str">
        <f t="shared" si="112"/>
        <v>0</v>
      </c>
      <c r="AM615" s="1" t="str">
        <f>IF(官網匯出!AG615="","",官網匯出!AG615)</f>
        <v/>
      </c>
      <c r="AN615" s="1" t="str">
        <f>IF(G615="","",IF(官網匯出!AH615="","",官網匯出!AH615))</f>
        <v/>
      </c>
      <c r="AO615" s="14" t="str">
        <f t="shared" si="113"/>
        <v/>
      </c>
      <c r="AP615" s="14" t="str">
        <f t="shared" si="114"/>
        <v>1</v>
      </c>
      <c r="AQ615" s="14" t="str">
        <f t="shared" si="115"/>
        <v>0</v>
      </c>
      <c r="AR615" s="1" t="str">
        <f t="shared" si="116"/>
        <v/>
      </c>
      <c r="AS615" s="1" t="str">
        <f t="shared" si="117"/>
        <v/>
      </c>
      <c r="AT615" s="1" t="str">
        <f t="shared" si="118"/>
        <v/>
      </c>
      <c r="AU615" s="1" t="str">
        <f t="shared" si="109"/>
        <v/>
      </c>
      <c r="AV615" s="1" t="e">
        <f>IF(VLOOKUP(G615,官網匯出!A:AQ,42,FALSE)="","[黃金盾官網]",VLOOKUP(G615,官網匯出!A:AQ,42,FALSE))</f>
        <v>#N/A</v>
      </c>
      <c r="AW615" s="1" t="e">
        <f>IF(LEFT(VLOOKUP(G615,官網匯出!A:AS,43,FALSE),2)="","web",LEFT(VLOOKUP(G615,官網匯出!A:AS,43,FALSE),2))</f>
        <v>#N/A</v>
      </c>
      <c r="AX615" s="1" t="str">
        <f t="shared" si="119"/>
        <v>O</v>
      </c>
    </row>
    <row r="616" spans="1:50">
      <c r="A616" s="1" t="str">
        <f>IF(G616="","",VLOOKUP(官網轉換!AW616,團名!A:B,2,FALSE))</f>
        <v/>
      </c>
      <c r="B616" s="1" t="str">
        <f>IF(G616="","",IF(LEFT(VLOOKUP(G616,官網匯出!A:AQ,43,0),2)="wf",VLOOKUP(VLOOKUP(G616,官網匯出!A:AQ,43,0),團名!$I$1:$K$12,2,FALSE),"N0071"))</f>
        <v/>
      </c>
      <c r="C616" s="1" t="str">
        <f>IFERROR(VLOOKUP(官網匯出!D616,團名!E:G,3,FALSE),"")</f>
        <v/>
      </c>
      <c r="D616" s="1" t="str">
        <f t="shared" si="110"/>
        <v/>
      </c>
      <c r="E616" s="1" t="str">
        <f t="shared" si="111"/>
        <v/>
      </c>
      <c r="F616" s="1" t="str">
        <f>IF(官網匯出!F616="已付款","","B0012")</f>
        <v>B0012</v>
      </c>
      <c r="G616" s="1" t="str">
        <f>IF(官網匯出!A616="","",官網匯出!A616)</f>
        <v/>
      </c>
      <c r="H616" s="3" t="str">
        <f>IF(官網匯出!B616="","",官網匯出!B616)</f>
        <v/>
      </c>
      <c r="I616" s="1" t="str">
        <f>IF(官網匯出!C616="","",官網匯出!C616)</f>
        <v/>
      </c>
      <c r="J616" s="1" t="str">
        <f>IF(官網匯出!D616="","",官網匯出!D616)</f>
        <v/>
      </c>
      <c r="K616" s="3" t="str">
        <f>IF(官網匯出!E616="","",官網匯出!E616)</f>
        <v/>
      </c>
      <c r="L616" s="1" t="str">
        <f>IF(官網匯出!F616="","",官網匯出!F616)</f>
        <v/>
      </c>
      <c r="M616" s="1" t="str">
        <f>IF(官網匯出!G616="","",官網匯出!G616)</f>
        <v/>
      </c>
      <c r="N616" s="1" t="str">
        <f>IF(官網匯出!H616="","",官網匯出!H616)</f>
        <v/>
      </c>
      <c r="P616" s="1" t="str">
        <f>IF(官網匯出!J616="","",RIGHT(官網匯出!J616,LEN(官網匯出!J616)-2))</f>
        <v/>
      </c>
      <c r="Q616" s="1" t="str">
        <f>IF(官網匯出!K616="","",官網匯出!K616)</f>
        <v/>
      </c>
      <c r="R616" s="1" t="str">
        <f>IF(官網匯出!L616="","",官網匯出!L616)</f>
        <v/>
      </c>
      <c r="S616" s="1" t="str">
        <f>IF(官網匯出!M616="","",官網匯出!M616)</f>
        <v/>
      </c>
      <c r="T616" s="1" t="str">
        <f>IF(官網匯出!N616="","",官網匯出!N616)</f>
        <v/>
      </c>
      <c r="U616" s="1" t="str">
        <f>IF(官網匯出!O616="","",官網匯出!O616)</f>
        <v/>
      </c>
      <c r="V616" s="1" t="str">
        <f>IF(官網匯出!P616="",IF(G616="","",0),官網匯出!P616)</f>
        <v/>
      </c>
      <c r="W616" s="1" t="str">
        <f>IF(官網匯出!Q616="",IF(G616="","",0),官網匯出!Q616)</f>
        <v/>
      </c>
      <c r="X616" s="1" t="str">
        <f>IF(官網匯出!R616="","",官網匯出!R616)</f>
        <v/>
      </c>
      <c r="Y616" s="1" t="str">
        <f>IF(官網匯出!S616="","",官網匯出!S616)</f>
        <v/>
      </c>
      <c r="Z616" s="1" t="str">
        <f>IF(G616="","",官網匯出!T616)</f>
        <v/>
      </c>
      <c r="AA616" s="1" t="str">
        <f>IF(G616="","",官網匯出!AK616)</f>
        <v/>
      </c>
      <c r="AB616" s="1" t="str">
        <f>IF(G616="","",IF(官網匯出!V616="","",官網匯出!V616))</f>
        <v/>
      </c>
      <c r="AJ616" s="1" t="str">
        <f>IF(G616="","",IF(官網匯出!AE616="","",官網匯出!AE616))</f>
        <v/>
      </c>
      <c r="AK616" s="1" t="str">
        <f>IF(G616="","",IF(官網匯出!AD616="","",官網匯出!AD616))</f>
        <v/>
      </c>
      <c r="AL616" s="1" t="str">
        <f t="shared" si="112"/>
        <v>0</v>
      </c>
      <c r="AM616" s="1" t="str">
        <f>IF(官網匯出!AG616="","",官網匯出!AG616)</f>
        <v/>
      </c>
      <c r="AN616" s="1" t="str">
        <f>IF(G616="","",IF(官網匯出!AH616="","",官網匯出!AH616))</f>
        <v/>
      </c>
      <c r="AO616" s="14" t="str">
        <f t="shared" si="113"/>
        <v/>
      </c>
      <c r="AP616" s="14" t="str">
        <f t="shared" si="114"/>
        <v>1</v>
      </c>
      <c r="AQ616" s="14" t="str">
        <f t="shared" si="115"/>
        <v>0</v>
      </c>
      <c r="AR616" s="1" t="str">
        <f t="shared" si="116"/>
        <v/>
      </c>
      <c r="AS616" s="1" t="str">
        <f t="shared" si="117"/>
        <v/>
      </c>
      <c r="AT616" s="1" t="str">
        <f t="shared" si="118"/>
        <v/>
      </c>
      <c r="AU616" s="1" t="str">
        <f t="shared" si="109"/>
        <v/>
      </c>
      <c r="AV616" s="1" t="e">
        <f>IF(VLOOKUP(G616,官網匯出!A:AQ,42,FALSE)="","[黃金盾官網]",VLOOKUP(G616,官網匯出!A:AQ,42,FALSE))</f>
        <v>#N/A</v>
      </c>
      <c r="AW616" s="1" t="e">
        <f>IF(LEFT(VLOOKUP(G616,官網匯出!A:AS,43,FALSE),2)="","web",LEFT(VLOOKUP(G616,官網匯出!A:AS,43,FALSE),2))</f>
        <v>#N/A</v>
      </c>
      <c r="AX616" s="1" t="str">
        <f t="shared" si="119"/>
        <v>O</v>
      </c>
    </row>
    <row r="617" spans="1:50">
      <c r="A617" s="1" t="str">
        <f>IF(G617="","",VLOOKUP(官網轉換!AW617,團名!A:B,2,FALSE))</f>
        <v/>
      </c>
      <c r="B617" s="1" t="str">
        <f>IF(G617="","",IF(LEFT(VLOOKUP(G617,官網匯出!A:AQ,43,0),2)="wf",VLOOKUP(VLOOKUP(G617,官網匯出!A:AQ,43,0),團名!$I$1:$K$12,2,FALSE),"N0071"))</f>
        <v/>
      </c>
      <c r="C617" s="1" t="str">
        <f>IFERROR(VLOOKUP(官網匯出!D617,團名!E:G,3,FALSE),"")</f>
        <v/>
      </c>
      <c r="D617" s="1" t="str">
        <f t="shared" si="110"/>
        <v/>
      </c>
      <c r="E617" s="1" t="str">
        <f t="shared" si="111"/>
        <v/>
      </c>
      <c r="F617" s="1" t="str">
        <f>IF(官網匯出!F617="已付款","","B0012")</f>
        <v>B0012</v>
      </c>
      <c r="G617" s="1" t="str">
        <f>IF(官網匯出!A617="","",官網匯出!A617)</f>
        <v/>
      </c>
      <c r="H617" s="3" t="str">
        <f>IF(官網匯出!B617="","",官網匯出!B617)</f>
        <v/>
      </c>
      <c r="I617" s="1" t="str">
        <f>IF(官網匯出!C617="","",官網匯出!C617)</f>
        <v/>
      </c>
      <c r="J617" s="1" t="str">
        <f>IF(官網匯出!D617="","",官網匯出!D617)</f>
        <v/>
      </c>
      <c r="K617" s="3" t="str">
        <f>IF(官網匯出!E617="","",官網匯出!E617)</f>
        <v/>
      </c>
      <c r="L617" s="1" t="str">
        <f>IF(官網匯出!F617="","",官網匯出!F617)</f>
        <v/>
      </c>
      <c r="M617" s="1" t="str">
        <f>IF(官網匯出!G617="","",官網匯出!G617)</f>
        <v/>
      </c>
      <c r="N617" s="1" t="str">
        <f>IF(官網匯出!H617="","",官網匯出!H617)</f>
        <v/>
      </c>
      <c r="P617" s="1" t="str">
        <f>IF(官網匯出!J617="","",RIGHT(官網匯出!J617,LEN(官網匯出!J617)-2))</f>
        <v/>
      </c>
      <c r="Q617" s="1" t="str">
        <f>IF(官網匯出!K617="","",官網匯出!K617)</f>
        <v/>
      </c>
      <c r="R617" s="1" t="str">
        <f>IF(官網匯出!L617="","",官網匯出!L617)</f>
        <v/>
      </c>
      <c r="S617" s="1" t="str">
        <f>IF(官網匯出!M617="","",官網匯出!M617)</f>
        <v/>
      </c>
      <c r="T617" s="1" t="str">
        <f>IF(官網匯出!N617="","",官網匯出!N617)</f>
        <v/>
      </c>
      <c r="U617" s="1" t="str">
        <f>IF(官網匯出!O617="","",官網匯出!O617)</f>
        <v/>
      </c>
      <c r="V617" s="1" t="str">
        <f>IF(官網匯出!P617="",IF(G617="","",0),官網匯出!P617)</f>
        <v/>
      </c>
      <c r="W617" s="1" t="str">
        <f>IF(官網匯出!Q617="",IF(G617="","",0),官網匯出!Q617)</f>
        <v/>
      </c>
      <c r="X617" s="1" t="str">
        <f>IF(官網匯出!R617="","",官網匯出!R617)</f>
        <v/>
      </c>
      <c r="Y617" s="1" t="str">
        <f>IF(官網匯出!S617="","",官網匯出!S617)</f>
        <v/>
      </c>
      <c r="Z617" s="1" t="str">
        <f>IF(G617="","",官網匯出!T617)</f>
        <v/>
      </c>
      <c r="AA617" s="1" t="str">
        <f>IF(G617="","",官網匯出!AK617)</f>
        <v/>
      </c>
      <c r="AB617" s="1" t="str">
        <f>IF(G617="","",IF(官網匯出!V617="","",官網匯出!V617))</f>
        <v/>
      </c>
      <c r="AJ617" s="1" t="str">
        <f>IF(G617="","",IF(官網匯出!AE617="","",官網匯出!AE617))</f>
        <v/>
      </c>
      <c r="AK617" s="1" t="str">
        <f>IF(G617="","",IF(官網匯出!AD617="","",官網匯出!AD617))</f>
        <v/>
      </c>
      <c r="AL617" s="1" t="str">
        <f t="shared" si="112"/>
        <v>0</v>
      </c>
      <c r="AM617" s="1" t="str">
        <f>IF(官網匯出!AG617="","",官網匯出!AG617)</f>
        <v/>
      </c>
      <c r="AN617" s="1" t="str">
        <f>IF(G617="","",IF(官網匯出!AH617="","",官網匯出!AH617))</f>
        <v/>
      </c>
      <c r="AO617" s="14" t="str">
        <f t="shared" si="113"/>
        <v/>
      </c>
      <c r="AP617" s="14" t="str">
        <f t="shared" si="114"/>
        <v>1</v>
      </c>
      <c r="AQ617" s="14" t="str">
        <f t="shared" si="115"/>
        <v>0</v>
      </c>
      <c r="AR617" s="1" t="str">
        <f t="shared" si="116"/>
        <v/>
      </c>
      <c r="AS617" s="1" t="str">
        <f t="shared" si="117"/>
        <v/>
      </c>
      <c r="AT617" s="1" t="str">
        <f t="shared" si="118"/>
        <v/>
      </c>
      <c r="AU617" s="1" t="str">
        <f t="shared" si="109"/>
        <v/>
      </c>
      <c r="AV617" s="1" t="e">
        <f>IF(VLOOKUP(G617,官網匯出!A:AQ,42,FALSE)="","[黃金盾官網]",VLOOKUP(G617,官網匯出!A:AQ,42,FALSE))</f>
        <v>#N/A</v>
      </c>
      <c r="AW617" s="1" t="e">
        <f>IF(LEFT(VLOOKUP(G617,官網匯出!A:AS,43,FALSE),2)="","web",LEFT(VLOOKUP(G617,官網匯出!A:AS,43,FALSE),2))</f>
        <v>#N/A</v>
      </c>
      <c r="AX617" s="1" t="str">
        <f t="shared" si="119"/>
        <v>O</v>
      </c>
    </row>
    <row r="618" spans="1:50">
      <c r="A618" s="1" t="str">
        <f>IF(G618="","",VLOOKUP(官網轉換!AW618,團名!A:B,2,FALSE))</f>
        <v/>
      </c>
      <c r="B618" s="1" t="str">
        <f>IF(G618="","",IF(LEFT(VLOOKUP(G618,官網匯出!A:AQ,43,0),2)="wf",VLOOKUP(VLOOKUP(G618,官網匯出!A:AQ,43,0),團名!$I$1:$K$12,2,FALSE),"N0071"))</f>
        <v/>
      </c>
      <c r="C618" s="1" t="str">
        <f>IFERROR(VLOOKUP(官網匯出!D618,團名!E:G,3,FALSE),"")</f>
        <v/>
      </c>
      <c r="D618" s="1" t="str">
        <f t="shared" si="110"/>
        <v/>
      </c>
      <c r="E618" s="1" t="str">
        <f t="shared" si="111"/>
        <v/>
      </c>
      <c r="F618" s="1" t="str">
        <f>IF(官網匯出!F618="已付款","","B0012")</f>
        <v>B0012</v>
      </c>
      <c r="G618" s="1" t="str">
        <f>IF(官網匯出!A618="","",官網匯出!A618)</f>
        <v/>
      </c>
      <c r="H618" s="3" t="str">
        <f>IF(官網匯出!B618="","",官網匯出!B618)</f>
        <v/>
      </c>
      <c r="I618" s="1" t="str">
        <f>IF(官網匯出!C618="","",官網匯出!C618)</f>
        <v/>
      </c>
      <c r="J618" s="1" t="str">
        <f>IF(官網匯出!D618="","",官網匯出!D618)</f>
        <v/>
      </c>
      <c r="K618" s="3" t="str">
        <f>IF(官網匯出!E618="","",官網匯出!E618)</f>
        <v/>
      </c>
      <c r="L618" s="1" t="str">
        <f>IF(官網匯出!F618="","",官網匯出!F618)</f>
        <v/>
      </c>
      <c r="M618" s="1" t="str">
        <f>IF(官網匯出!G618="","",官網匯出!G618)</f>
        <v/>
      </c>
      <c r="N618" s="1" t="str">
        <f>IF(官網匯出!H618="","",官網匯出!H618)</f>
        <v/>
      </c>
      <c r="P618" s="1" t="str">
        <f>IF(官網匯出!J618="","",RIGHT(官網匯出!J618,LEN(官網匯出!J618)-2))</f>
        <v/>
      </c>
      <c r="Q618" s="1" t="str">
        <f>IF(官網匯出!K618="","",官網匯出!K618)</f>
        <v/>
      </c>
      <c r="R618" s="1" t="str">
        <f>IF(官網匯出!L618="","",官網匯出!L618)</f>
        <v/>
      </c>
      <c r="S618" s="1" t="str">
        <f>IF(官網匯出!M618="","",官網匯出!M618)</f>
        <v/>
      </c>
      <c r="T618" s="1" t="str">
        <f>IF(官網匯出!N618="","",官網匯出!N618)</f>
        <v/>
      </c>
      <c r="U618" s="1" t="str">
        <f>IF(官網匯出!O618="","",官網匯出!O618)</f>
        <v/>
      </c>
      <c r="V618" s="1" t="str">
        <f>IF(官網匯出!P618="",IF(G618="","",0),官網匯出!P618)</f>
        <v/>
      </c>
      <c r="W618" s="1" t="str">
        <f>IF(官網匯出!Q618="",IF(G618="","",0),官網匯出!Q618)</f>
        <v/>
      </c>
      <c r="X618" s="1" t="str">
        <f>IF(官網匯出!R618="","",官網匯出!R618)</f>
        <v/>
      </c>
      <c r="Y618" s="1" t="str">
        <f>IF(官網匯出!S618="","",官網匯出!S618)</f>
        <v/>
      </c>
      <c r="Z618" s="1" t="str">
        <f>IF(G618="","",官網匯出!T618)</f>
        <v/>
      </c>
      <c r="AA618" s="1" t="str">
        <f>IF(G618="","",官網匯出!AK618)</f>
        <v/>
      </c>
      <c r="AB618" s="1" t="str">
        <f>IF(G618="","",IF(官網匯出!V618="","",官網匯出!V618))</f>
        <v/>
      </c>
      <c r="AJ618" s="1" t="str">
        <f>IF(G618="","",IF(官網匯出!AE618="","",官網匯出!AE618))</f>
        <v/>
      </c>
      <c r="AK618" s="1" t="str">
        <f>IF(G618="","",IF(官網匯出!AD618="","",官網匯出!AD618))</f>
        <v/>
      </c>
      <c r="AL618" s="1" t="str">
        <f t="shared" si="112"/>
        <v>0</v>
      </c>
      <c r="AM618" s="1" t="str">
        <f>IF(官網匯出!AG618="","",官網匯出!AG618)</f>
        <v/>
      </c>
      <c r="AN618" s="1" t="str">
        <f>IF(G618="","",IF(官網匯出!AH618="","",官網匯出!AH618))</f>
        <v/>
      </c>
      <c r="AO618" s="14" t="str">
        <f t="shared" si="113"/>
        <v/>
      </c>
      <c r="AP618" s="14" t="str">
        <f t="shared" si="114"/>
        <v>1</v>
      </c>
      <c r="AQ618" s="14" t="str">
        <f t="shared" si="115"/>
        <v>0</v>
      </c>
      <c r="AR618" s="1" t="str">
        <f t="shared" si="116"/>
        <v/>
      </c>
      <c r="AS618" s="1" t="str">
        <f t="shared" si="117"/>
        <v/>
      </c>
      <c r="AT618" s="1" t="str">
        <f t="shared" si="118"/>
        <v/>
      </c>
      <c r="AU618" s="1" t="str">
        <f t="shared" si="109"/>
        <v/>
      </c>
      <c r="AV618" s="1" t="e">
        <f>IF(VLOOKUP(G618,官網匯出!A:AQ,42,FALSE)="","[黃金盾官網]",VLOOKUP(G618,官網匯出!A:AQ,42,FALSE))</f>
        <v>#N/A</v>
      </c>
      <c r="AW618" s="1" t="e">
        <f>IF(LEFT(VLOOKUP(G618,官網匯出!A:AS,43,FALSE),2)="","web",LEFT(VLOOKUP(G618,官網匯出!A:AS,43,FALSE),2))</f>
        <v>#N/A</v>
      </c>
      <c r="AX618" s="1" t="str">
        <f t="shared" si="119"/>
        <v>O</v>
      </c>
    </row>
    <row r="619" spans="1:50">
      <c r="A619" s="1" t="str">
        <f>IF(G619="","",VLOOKUP(官網轉換!AW619,團名!A:B,2,FALSE))</f>
        <v/>
      </c>
      <c r="B619" s="1" t="str">
        <f>IF(G619="","",IF(LEFT(VLOOKUP(G619,官網匯出!A:AQ,43,0),2)="wf",VLOOKUP(VLOOKUP(G619,官網匯出!A:AQ,43,0),團名!$I$1:$K$12,2,FALSE),"N0071"))</f>
        <v/>
      </c>
      <c r="C619" s="1" t="str">
        <f>IFERROR(VLOOKUP(官網匯出!D619,團名!E:G,3,FALSE),"")</f>
        <v/>
      </c>
      <c r="D619" s="1" t="str">
        <f t="shared" si="110"/>
        <v/>
      </c>
      <c r="E619" s="1" t="str">
        <f t="shared" si="111"/>
        <v/>
      </c>
      <c r="F619" s="1" t="str">
        <f>IF(官網匯出!F619="已付款","","B0012")</f>
        <v>B0012</v>
      </c>
      <c r="G619" s="1" t="str">
        <f>IF(官網匯出!A619="","",官網匯出!A619)</f>
        <v/>
      </c>
      <c r="H619" s="3" t="str">
        <f>IF(官網匯出!B619="","",官網匯出!B619)</f>
        <v/>
      </c>
      <c r="I619" s="1" t="str">
        <f>IF(官網匯出!C619="","",官網匯出!C619)</f>
        <v/>
      </c>
      <c r="J619" s="1" t="str">
        <f>IF(官網匯出!D619="","",官網匯出!D619)</f>
        <v/>
      </c>
      <c r="K619" s="3" t="str">
        <f>IF(官網匯出!E619="","",官網匯出!E619)</f>
        <v/>
      </c>
      <c r="L619" s="1" t="str">
        <f>IF(官網匯出!F619="","",官網匯出!F619)</f>
        <v/>
      </c>
      <c r="M619" s="1" t="str">
        <f>IF(官網匯出!G619="","",官網匯出!G619)</f>
        <v/>
      </c>
      <c r="N619" s="1" t="str">
        <f>IF(官網匯出!H619="","",官網匯出!H619)</f>
        <v/>
      </c>
      <c r="P619" s="1" t="str">
        <f>IF(官網匯出!J619="","",RIGHT(官網匯出!J619,LEN(官網匯出!J619)-2))</f>
        <v/>
      </c>
      <c r="Q619" s="1" t="str">
        <f>IF(官網匯出!K619="","",官網匯出!K619)</f>
        <v/>
      </c>
      <c r="R619" s="1" t="str">
        <f>IF(官網匯出!L619="","",官網匯出!L619)</f>
        <v/>
      </c>
      <c r="S619" s="1" t="str">
        <f>IF(官網匯出!M619="","",官網匯出!M619)</f>
        <v/>
      </c>
      <c r="T619" s="1" t="str">
        <f>IF(官網匯出!N619="","",官網匯出!N619)</f>
        <v/>
      </c>
      <c r="U619" s="1" t="str">
        <f>IF(官網匯出!O619="","",官網匯出!O619)</f>
        <v/>
      </c>
      <c r="V619" s="1" t="str">
        <f>IF(官網匯出!P619="",IF(G619="","",0),官網匯出!P619)</f>
        <v/>
      </c>
      <c r="W619" s="1" t="str">
        <f>IF(官網匯出!Q619="",IF(G619="","",0),官網匯出!Q619)</f>
        <v/>
      </c>
      <c r="X619" s="1" t="str">
        <f>IF(官網匯出!R619="","",官網匯出!R619)</f>
        <v/>
      </c>
      <c r="Y619" s="1" t="str">
        <f>IF(官網匯出!S619="","",官網匯出!S619)</f>
        <v/>
      </c>
      <c r="Z619" s="1" t="str">
        <f>IF(G619="","",官網匯出!T619)</f>
        <v/>
      </c>
      <c r="AA619" s="1" t="str">
        <f>IF(G619="","",官網匯出!AK619)</f>
        <v/>
      </c>
      <c r="AB619" s="1" t="str">
        <f>IF(G619="","",IF(官網匯出!V619="","",官網匯出!V619))</f>
        <v/>
      </c>
      <c r="AJ619" s="1" t="str">
        <f>IF(G619="","",IF(官網匯出!AE619="","",官網匯出!AE619))</f>
        <v/>
      </c>
      <c r="AK619" s="1" t="str">
        <f>IF(G619="","",IF(官網匯出!AD619="","",官網匯出!AD619))</f>
        <v/>
      </c>
      <c r="AL619" s="1" t="str">
        <f t="shared" si="112"/>
        <v>0</v>
      </c>
      <c r="AM619" s="1" t="str">
        <f>IF(官網匯出!AG619="","",官網匯出!AG619)</f>
        <v/>
      </c>
      <c r="AN619" s="1" t="str">
        <f>IF(G619="","",IF(官網匯出!AH619="","",官網匯出!AH619))</f>
        <v/>
      </c>
      <c r="AO619" s="14" t="str">
        <f t="shared" si="113"/>
        <v/>
      </c>
      <c r="AP619" s="14" t="str">
        <f t="shared" si="114"/>
        <v>1</v>
      </c>
      <c r="AQ619" s="14" t="str">
        <f t="shared" si="115"/>
        <v>0</v>
      </c>
      <c r="AR619" s="1" t="str">
        <f t="shared" si="116"/>
        <v/>
      </c>
      <c r="AS619" s="1" t="str">
        <f t="shared" si="117"/>
        <v/>
      </c>
      <c r="AT619" s="1" t="str">
        <f t="shared" si="118"/>
        <v/>
      </c>
      <c r="AU619" s="1" t="str">
        <f t="shared" si="109"/>
        <v/>
      </c>
      <c r="AV619" s="1" t="e">
        <f>IF(VLOOKUP(G619,官網匯出!A:AQ,42,FALSE)="","[黃金盾官網]",VLOOKUP(G619,官網匯出!A:AQ,42,FALSE))</f>
        <v>#N/A</v>
      </c>
      <c r="AW619" s="1" t="e">
        <f>IF(LEFT(VLOOKUP(G619,官網匯出!A:AS,43,FALSE),2)="","web",LEFT(VLOOKUP(G619,官網匯出!A:AS,43,FALSE),2))</f>
        <v>#N/A</v>
      </c>
      <c r="AX619" s="1" t="str">
        <f t="shared" si="119"/>
        <v>O</v>
      </c>
    </row>
    <row r="620" spans="1:50">
      <c r="A620" s="1" t="str">
        <f>IF(G620="","",VLOOKUP(官網轉換!AW620,團名!A:B,2,FALSE))</f>
        <v/>
      </c>
      <c r="B620" s="1" t="str">
        <f>IF(G620="","",IF(LEFT(VLOOKUP(G620,官網匯出!A:AQ,43,0),2)="wf",VLOOKUP(VLOOKUP(G620,官網匯出!A:AQ,43,0),團名!$I$1:$K$12,2,FALSE),"N0071"))</f>
        <v/>
      </c>
      <c r="C620" s="1" t="str">
        <f>IFERROR(VLOOKUP(官網匯出!D620,團名!E:G,3,FALSE),"")</f>
        <v/>
      </c>
      <c r="D620" s="1" t="str">
        <f t="shared" si="110"/>
        <v/>
      </c>
      <c r="E620" s="1" t="str">
        <f t="shared" si="111"/>
        <v/>
      </c>
      <c r="F620" s="1" t="str">
        <f>IF(官網匯出!F620="已付款","","B0012")</f>
        <v>B0012</v>
      </c>
      <c r="G620" s="1" t="str">
        <f>IF(官網匯出!A620="","",官網匯出!A620)</f>
        <v/>
      </c>
      <c r="H620" s="3" t="str">
        <f>IF(官網匯出!B620="","",官網匯出!B620)</f>
        <v/>
      </c>
      <c r="I620" s="1" t="str">
        <f>IF(官網匯出!C620="","",官網匯出!C620)</f>
        <v/>
      </c>
      <c r="J620" s="1" t="str">
        <f>IF(官網匯出!D620="","",官網匯出!D620)</f>
        <v/>
      </c>
      <c r="K620" s="3" t="str">
        <f>IF(官網匯出!E620="","",官網匯出!E620)</f>
        <v/>
      </c>
      <c r="L620" s="1" t="str">
        <f>IF(官網匯出!F620="","",官網匯出!F620)</f>
        <v/>
      </c>
      <c r="M620" s="1" t="str">
        <f>IF(官網匯出!G620="","",官網匯出!G620)</f>
        <v/>
      </c>
      <c r="N620" s="1" t="str">
        <f>IF(官網匯出!H620="","",官網匯出!H620)</f>
        <v/>
      </c>
      <c r="P620" s="1" t="str">
        <f>IF(官網匯出!J620="","",RIGHT(官網匯出!J620,LEN(官網匯出!J620)-2))</f>
        <v/>
      </c>
      <c r="Q620" s="1" t="str">
        <f>IF(官網匯出!K620="","",官網匯出!K620)</f>
        <v/>
      </c>
      <c r="R620" s="1" t="str">
        <f>IF(官網匯出!L620="","",官網匯出!L620)</f>
        <v/>
      </c>
      <c r="S620" s="1" t="str">
        <f>IF(官網匯出!M620="","",官網匯出!M620)</f>
        <v/>
      </c>
      <c r="T620" s="1" t="str">
        <f>IF(官網匯出!N620="","",官網匯出!N620)</f>
        <v/>
      </c>
      <c r="U620" s="1" t="str">
        <f>IF(官網匯出!O620="","",官網匯出!O620)</f>
        <v/>
      </c>
      <c r="V620" s="1" t="str">
        <f>IF(官網匯出!P620="",IF(G620="","",0),官網匯出!P620)</f>
        <v/>
      </c>
      <c r="W620" s="1" t="str">
        <f>IF(官網匯出!Q620="",IF(G620="","",0),官網匯出!Q620)</f>
        <v/>
      </c>
      <c r="X620" s="1" t="str">
        <f>IF(官網匯出!R620="","",官網匯出!R620)</f>
        <v/>
      </c>
      <c r="Y620" s="1" t="str">
        <f>IF(官網匯出!S620="","",官網匯出!S620)</f>
        <v/>
      </c>
      <c r="Z620" s="1" t="str">
        <f>IF(G620="","",官網匯出!T620)</f>
        <v/>
      </c>
      <c r="AA620" s="1" t="str">
        <f>IF(G620="","",官網匯出!AK620)</f>
        <v/>
      </c>
      <c r="AB620" s="1" t="str">
        <f>IF(G620="","",IF(官網匯出!V620="","",官網匯出!V620))</f>
        <v/>
      </c>
      <c r="AJ620" s="1" t="str">
        <f>IF(G620="","",IF(官網匯出!AE620="","",官網匯出!AE620))</f>
        <v/>
      </c>
      <c r="AK620" s="1" t="str">
        <f>IF(G620="","",IF(官網匯出!AD620="","",官網匯出!AD620))</f>
        <v/>
      </c>
      <c r="AL620" s="1" t="str">
        <f t="shared" si="112"/>
        <v>0</v>
      </c>
      <c r="AM620" s="1" t="str">
        <f>IF(官網匯出!AG620="","",官網匯出!AG620)</f>
        <v/>
      </c>
      <c r="AN620" s="1" t="str">
        <f>IF(G620="","",IF(官網匯出!AH620="","",官網匯出!AH620))</f>
        <v/>
      </c>
      <c r="AO620" s="14" t="str">
        <f t="shared" si="113"/>
        <v/>
      </c>
      <c r="AP620" s="14" t="str">
        <f t="shared" si="114"/>
        <v>1</v>
      </c>
      <c r="AQ620" s="14" t="str">
        <f t="shared" si="115"/>
        <v>0</v>
      </c>
      <c r="AR620" s="1" t="str">
        <f t="shared" si="116"/>
        <v/>
      </c>
      <c r="AS620" s="1" t="str">
        <f t="shared" si="117"/>
        <v/>
      </c>
      <c r="AT620" s="1" t="str">
        <f t="shared" si="118"/>
        <v/>
      </c>
      <c r="AU620" s="1" t="str">
        <f t="shared" si="109"/>
        <v/>
      </c>
      <c r="AV620" s="1" t="e">
        <f>IF(VLOOKUP(G620,官網匯出!A:AQ,42,FALSE)="","[黃金盾官網]",VLOOKUP(G620,官網匯出!A:AQ,42,FALSE))</f>
        <v>#N/A</v>
      </c>
      <c r="AW620" s="1" t="e">
        <f>IF(LEFT(VLOOKUP(G620,官網匯出!A:AS,43,FALSE),2)="","web",LEFT(VLOOKUP(G620,官網匯出!A:AS,43,FALSE),2))</f>
        <v>#N/A</v>
      </c>
      <c r="AX620" s="1" t="str">
        <f t="shared" si="119"/>
        <v>O</v>
      </c>
    </row>
    <row r="621" spans="1:50">
      <c r="A621" s="1" t="str">
        <f>IF(G621="","",VLOOKUP(官網轉換!AW621,團名!A:B,2,FALSE))</f>
        <v/>
      </c>
      <c r="B621" s="1" t="str">
        <f>IF(G621="","",IF(LEFT(VLOOKUP(G621,官網匯出!A:AQ,43,0),2)="wf",VLOOKUP(VLOOKUP(G621,官網匯出!A:AQ,43,0),團名!$I$1:$K$12,2,FALSE),"N0071"))</f>
        <v/>
      </c>
      <c r="C621" s="1" t="str">
        <f>IFERROR(VLOOKUP(官網匯出!D621,團名!E:G,3,FALSE),"")</f>
        <v/>
      </c>
      <c r="D621" s="1" t="str">
        <f t="shared" si="110"/>
        <v/>
      </c>
      <c r="E621" s="1" t="str">
        <f t="shared" si="111"/>
        <v/>
      </c>
      <c r="F621" s="1" t="str">
        <f>IF(官網匯出!F621="已付款","","B0012")</f>
        <v>B0012</v>
      </c>
      <c r="G621" s="1" t="str">
        <f>IF(官網匯出!A621="","",官網匯出!A621)</f>
        <v/>
      </c>
      <c r="H621" s="3" t="str">
        <f>IF(官網匯出!B621="","",官網匯出!B621)</f>
        <v/>
      </c>
      <c r="I621" s="1" t="str">
        <f>IF(官網匯出!C621="","",官網匯出!C621)</f>
        <v/>
      </c>
      <c r="J621" s="1" t="str">
        <f>IF(官網匯出!D621="","",官網匯出!D621)</f>
        <v/>
      </c>
      <c r="K621" s="3" t="str">
        <f>IF(官網匯出!E621="","",官網匯出!E621)</f>
        <v/>
      </c>
      <c r="L621" s="1" t="str">
        <f>IF(官網匯出!F621="","",官網匯出!F621)</f>
        <v/>
      </c>
      <c r="M621" s="1" t="str">
        <f>IF(官網匯出!G621="","",官網匯出!G621)</f>
        <v/>
      </c>
      <c r="N621" s="1" t="str">
        <f>IF(官網匯出!H621="","",官網匯出!H621)</f>
        <v/>
      </c>
      <c r="P621" s="1" t="str">
        <f>IF(官網匯出!J621="","",RIGHT(官網匯出!J621,LEN(官網匯出!J621)-2))</f>
        <v/>
      </c>
      <c r="Q621" s="1" t="str">
        <f>IF(官網匯出!K621="","",官網匯出!K621)</f>
        <v/>
      </c>
      <c r="R621" s="1" t="str">
        <f>IF(官網匯出!L621="","",官網匯出!L621)</f>
        <v/>
      </c>
      <c r="S621" s="1" t="str">
        <f>IF(官網匯出!M621="","",官網匯出!M621)</f>
        <v/>
      </c>
      <c r="T621" s="1" t="str">
        <f>IF(官網匯出!N621="","",官網匯出!N621)</f>
        <v/>
      </c>
      <c r="U621" s="1" t="str">
        <f>IF(官網匯出!O621="","",官網匯出!O621)</f>
        <v/>
      </c>
      <c r="V621" s="1" t="str">
        <f>IF(官網匯出!P621="",IF(G621="","",0),官網匯出!P621)</f>
        <v/>
      </c>
      <c r="W621" s="1" t="str">
        <f>IF(官網匯出!Q621="",IF(G621="","",0),官網匯出!Q621)</f>
        <v/>
      </c>
      <c r="X621" s="1" t="str">
        <f>IF(官網匯出!R621="","",官網匯出!R621)</f>
        <v/>
      </c>
      <c r="Y621" s="1" t="str">
        <f>IF(官網匯出!S621="","",官網匯出!S621)</f>
        <v/>
      </c>
      <c r="Z621" s="1" t="str">
        <f>IF(G621="","",官網匯出!T621)</f>
        <v/>
      </c>
      <c r="AA621" s="1" t="str">
        <f>IF(G621="","",官網匯出!AK621)</f>
        <v/>
      </c>
      <c r="AB621" s="1" t="str">
        <f>IF(G621="","",IF(官網匯出!V621="","",官網匯出!V621))</f>
        <v/>
      </c>
      <c r="AJ621" s="1" t="str">
        <f>IF(G621="","",IF(官網匯出!AE621="","",官網匯出!AE621))</f>
        <v/>
      </c>
      <c r="AK621" s="1" t="str">
        <f>IF(G621="","",IF(官網匯出!AD621="","",官網匯出!AD621))</f>
        <v/>
      </c>
      <c r="AL621" s="1" t="str">
        <f t="shared" si="112"/>
        <v>0</v>
      </c>
      <c r="AM621" s="1" t="str">
        <f>IF(官網匯出!AG621="","",官網匯出!AG621)</f>
        <v/>
      </c>
      <c r="AN621" s="1" t="str">
        <f>IF(G621="","",IF(官網匯出!AH621="","",官網匯出!AH621))</f>
        <v/>
      </c>
      <c r="AO621" s="14" t="str">
        <f t="shared" si="113"/>
        <v/>
      </c>
      <c r="AP621" s="14" t="str">
        <f t="shared" si="114"/>
        <v>1</v>
      </c>
      <c r="AQ621" s="14" t="str">
        <f t="shared" si="115"/>
        <v>0</v>
      </c>
      <c r="AR621" s="1" t="str">
        <f t="shared" si="116"/>
        <v/>
      </c>
      <c r="AS621" s="1" t="str">
        <f t="shared" si="117"/>
        <v/>
      </c>
      <c r="AT621" s="1" t="str">
        <f t="shared" si="118"/>
        <v/>
      </c>
      <c r="AU621" s="1" t="str">
        <f t="shared" si="109"/>
        <v/>
      </c>
      <c r="AV621" s="1" t="e">
        <f>IF(VLOOKUP(G621,官網匯出!A:AQ,42,FALSE)="","[黃金盾官網]",VLOOKUP(G621,官網匯出!A:AQ,42,FALSE))</f>
        <v>#N/A</v>
      </c>
      <c r="AW621" s="1" t="e">
        <f>IF(LEFT(VLOOKUP(G621,官網匯出!A:AS,43,FALSE),2)="","web",LEFT(VLOOKUP(G621,官網匯出!A:AS,43,FALSE),2))</f>
        <v>#N/A</v>
      </c>
      <c r="AX621" s="1" t="str">
        <f t="shared" si="119"/>
        <v>O</v>
      </c>
    </row>
    <row r="622" spans="1:50">
      <c r="A622" s="1" t="str">
        <f>IF(G622="","",VLOOKUP(官網轉換!AW622,團名!A:B,2,FALSE))</f>
        <v/>
      </c>
      <c r="B622" s="1" t="str">
        <f>IF(G622="","",IF(LEFT(VLOOKUP(G622,官網匯出!A:AQ,43,0),2)="wf",VLOOKUP(VLOOKUP(G622,官網匯出!A:AQ,43,0),團名!$I$1:$K$12,2,FALSE),"N0071"))</f>
        <v/>
      </c>
      <c r="C622" s="1" t="str">
        <f>IFERROR(VLOOKUP(官網匯出!D622,團名!E:G,3,FALSE),"")</f>
        <v/>
      </c>
      <c r="D622" s="1" t="str">
        <f t="shared" si="110"/>
        <v/>
      </c>
      <c r="E622" s="1" t="str">
        <f t="shared" si="111"/>
        <v/>
      </c>
      <c r="F622" s="1" t="str">
        <f>IF(官網匯出!F622="已付款","","B0012")</f>
        <v>B0012</v>
      </c>
      <c r="G622" s="1" t="str">
        <f>IF(官網匯出!A622="","",官網匯出!A622)</f>
        <v/>
      </c>
      <c r="H622" s="3" t="str">
        <f>IF(官網匯出!B622="","",官網匯出!B622)</f>
        <v/>
      </c>
      <c r="I622" s="1" t="str">
        <f>IF(官網匯出!C622="","",官網匯出!C622)</f>
        <v/>
      </c>
      <c r="J622" s="1" t="str">
        <f>IF(官網匯出!D622="","",官網匯出!D622)</f>
        <v/>
      </c>
      <c r="K622" s="3" t="str">
        <f>IF(官網匯出!E622="","",官網匯出!E622)</f>
        <v/>
      </c>
      <c r="L622" s="1" t="str">
        <f>IF(官網匯出!F622="","",官網匯出!F622)</f>
        <v/>
      </c>
      <c r="M622" s="1" t="str">
        <f>IF(官網匯出!G622="","",官網匯出!G622)</f>
        <v/>
      </c>
      <c r="N622" s="1" t="str">
        <f>IF(官網匯出!H622="","",官網匯出!H622)</f>
        <v/>
      </c>
      <c r="P622" s="1" t="str">
        <f>IF(官網匯出!J622="","",RIGHT(官網匯出!J622,LEN(官網匯出!J622)-2))</f>
        <v/>
      </c>
      <c r="Q622" s="1" t="str">
        <f>IF(官網匯出!K622="","",官網匯出!K622)</f>
        <v/>
      </c>
      <c r="R622" s="1" t="str">
        <f>IF(官網匯出!L622="","",官網匯出!L622)</f>
        <v/>
      </c>
      <c r="S622" s="1" t="str">
        <f>IF(官網匯出!M622="","",官網匯出!M622)</f>
        <v/>
      </c>
      <c r="T622" s="1" t="str">
        <f>IF(官網匯出!N622="","",官網匯出!N622)</f>
        <v/>
      </c>
      <c r="U622" s="1" t="str">
        <f>IF(官網匯出!O622="","",官網匯出!O622)</f>
        <v/>
      </c>
      <c r="V622" s="1" t="str">
        <f>IF(官網匯出!P622="",IF(G622="","",0),官網匯出!P622)</f>
        <v/>
      </c>
      <c r="W622" s="1" t="str">
        <f>IF(官網匯出!Q622="",IF(G622="","",0),官網匯出!Q622)</f>
        <v/>
      </c>
      <c r="X622" s="1" t="str">
        <f>IF(官網匯出!R622="","",官網匯出!R622)</f>
        <v/>
      </c>
      <c r="Y622" s="1" t="str">
        <f>IF(官網匯出!S622="","",官網匯出!S622)</f>
        <v/>
      </c>
      <c r="Z622" s="1" t="str">
        <f>IF(G622="","",官網匯出!T622)</f>
        <v/>
      </c>
      <c r="AA622" s="1" t="str">
        <f>IF(G622="","",官網匯出!AK622)</f>
        <v/>
      </c>
      <c r="AB622" s="1" t="str">
        <f>IF(G622="","",IF(官網匯出!V622="","",官網匯出!V622))</f>
        <v/>
      </c>
      <c r="AJ622" s="1" t="str">
        <f>IF(G622="","",IF(官網匯出!AE622="","",官網匯出!AE622))</f>
        <v/>
      </c>
      <c r="AK622" s="1" t="str">
        <f>IF(G622="","",IF(官網匯出!AD622="","",官網匯出!AD622))</f>
        <v/>
      </c>
      <c r="AL622" s="1" t="str">
        <f t="shared" si="112"/>
        <v>0</v>
      </c>
      <c r="AM622" s="1" t="str">
        <f>IF(官網匯出!AG622="","",官網匯出!AG622)</f>
        <v/>
      </c>
      <c r="AN622" s="1" t="str">
        <f>IF(G622="","",IF(官網匯出!AH622="","",官網匯出!AH622))</f>
        <v/>
      </c>
      <c r="AO622" s="14" t="str">
        <f t="shared" si="113"/>
        <v/>
      </c>
      <c r="AP622" s="14" t="str">
        <f t="shared" si="114"/>
        <v>1</v>
      </c>
      <c r="AQ622" s="14" t="str">
        <f t="shared" si="115"/>
        <v>0</v>
      </c>
      <c r="AR622" s="1" t="str">
        <f t="shared" si="116"/>
        <v/>
      </c>
      <c r="AS622" s="1" t="str">
        <f t="shared" si="117"/>
        <v/>
      </c>
      <c r="AT622" s="1" t="str">
        <f t="shared" si="118"/>
        <v/>
      </c>
      <c r="AU622" s="1" t="str">
        <f t="shared" si="109"/>
        <v/>
      </c>
      <c r="AV622" s="1" t="e">
        <f>IF(VLOOKUP(G622,官網匯出!A:AQ,42,FALSE)="","[黃金盾官網]",VLOOKUP(G622,官網匯出!A:AQ,42,FALSE))</f>
        <v>#N/A</v>
      </c>
      <c r="AW622" s="1" t="e">
        <f>IF(LEFT(VLOOKUP(G622,官網匯出!A:AS,43,FALSE),2)="","web",LEFT(VLOOKUP(G622,官網匯出!A:AS,43,FALSE),2))</f>
        <v>#N/A</v>
      </c>
      <c r="AX622" s="1" t="str">
        <f t="shared" si="119"/>
        <v>O</v>
      </c>
    </row>
    <row r="623" spans="1:50">
      <c r="A623" s="1" t="str">
        <f>IF(G623="","",VLOOKUP(官網轉換!AW623,團名!A:B,2,FALSE))</f>
        <v/>
      </c>
      <c r="B623" s="1" t="str">
        <f>IF(G623="","",IF(LEFT(VLOOKUP(G623,官網匯出!A:AQ,43,0),2)="wf",VLOOKUP(VLOOKUP(G623,官網匯出!A:AQ,43,0),團名!$I$1:$K$12,2,FALSE),"N0071"))</f>
        <v/>
      </c>
      <c r="C623" s="1" t="str">
        <f>IFERROR(VLOOKUP(官網匯出!D623,團名!E:G,3,FALSE),"")</f>
        <v/>
      </c>
      <c r="D623" s="1" t="str">
        <f t="shared" si="110"/>
        <v/>
      </c>
      <c r="E623" s="1" t="str">
        <f t="shared" si="111"/>
        <v/>
      </c>
      <c r="F623" s="1" t="str">
        <f>IF(官網匯出!F623="已付款","","B0012")</f>
        <v>B0012</v>
      </c>
      <c r="G623" s="1" t="str">
        <f>IF(官網匯出!A623="","",官網匯出!A623)</f>
        <v/>
      </c>
      <c r="H623" s="3" t="str">
        <f>IF(官網匯出!B623="","",官網匯出!B623)</f>
        <v/>
      </c>
      <c r="I623" s="1" t="str">
        <f>IF(官網匯出!C623="","",官網匯出!C623)</f>
        <v/>
      </c>
      <c r="J623" s="1" t="str">
        <f>IF(官網匯出!D623="","",官網匯出!D623)</f>
        <v/>
      </c>
      <c r="K623" s="3" t="str">
        <f>IF(官網匯出!E623="","",官網匯出!E623)</f>
        <v/>
      </c>
      <c r="L623" s="1" t="str">
        <f>IF(官網匯出!F623="","",官網匯出!F623)</f>
        <v/>
      </c>
      <c r="M623" s="1" t="str">
        <f>IF(官網匯出!G623="","",官網匯出!G623)</f>
        <v/>
      </c>
      <c r="N623" s="1" t="str">
        <f>IF(官網匯出!H623="","",官網匯出!H623)</f>
        <v/>
      </c>
      <c r="P623" s="1" t="str">
        <f>IF(官網匯出!J623="","",RIGHT(官網匯出!J623,LEN(官網匯出!J623)-2))</f>
        <v/>
      </c>
      <c r="Q623" s="1" t="str">
        <f>IF(官網匯出!K623="","",官網匯出!K623)</f>
        <v/>
      </c>
      <c r="R623" s="1" t="str">
        <f>IF(官網匯出!L623="","",官網匯出!L623)</f>
        <v/>
      </c>
      <c r="S623" s="1" t="str">
        <f>IF(官網匯出!M623="","",官網匯出!M623)</f>
        <v/>
      </c>
      <c r="T623" s="1" t="str">
        <f>IF(官網匯出!N623="","",官網匯出!N623)</f>
        <v/>
      </c>
      <c r="U623" s="1" t="str">
        <f>IF(官網匯出!O623="","",官網匯出!O623)</f>
        <v/>
      </c>
      <c r="V623" s="1" t="str">
        <f>IF(官網匯出!P623="",IF(G623="","",0),官網匯出!P623)</f>
        <v/>
      </c>
      <c r="W623" s="1" t="str">
        <f>IF(官網匯出!Q623="",IF(G623="","",0),官網匯出!Q623)</f>
        <v/>
      </c>
      <c r="X623" s="1" t="str">
        <f>IF(官網匯出!R623="","",官網匯出!R623)</f>
        <v/>
      </c>
      <c r="Y623" s="1" t="str">
        <f>IF(官網匯出!S623="","",官網匯出!S623)</f>
        <v/>
      </c>
      <c r="Z623" s="1" t="str">
        <f>IF(G623="","",官網匯出!T623)</f>
        <v/>
      </c>
      <c r="AA623" s="1" t="str">
        <f>IF(G623="","",官網匯出!AK623)</f>
        <v/>
      </c>
      <c r="AB623" s="1" t="str">
        <f>IF(G623="","",IF(官網匯出!V623="","",官網匯出!V623))</f>
        <v/>
      </c>
      <c r="AJ623" s="1" t="str">
        <f>IF(G623="","",IF(官網匯出!AE623="","",官網匯出!AE623))</f>
        <v/>
      </c>
      <c r="AK623" s="1" t="str">
        <f>IF(G623="","",IF(官網匯出!AD623="","",官網匯出!AD623))</f>
        <v/>
      </c>
      <c r="AL623" s="1" t="str">
        <f t="shared" si="112"/>
        <v>0</v>
      </c>
      <c r="AM623" s="1" t="str">
        <f>IF(官網匯出!AG623="","",官網匯出!AG623)</f>
        <v/>
      </c>
      <c r="AN623" s="1" t="str">
        <f>IF(G623="","",IF(官網匯出!AH623="","",官網匯出!AH623))</f>
        <v/>
      </c>
      <c r="AO623" s="14" t="str">
        <f t="shared" si="113"/>
        <v/>
      </c>
      <c r="AP623" s="14" t="str">
        <f t="shared" si="114"/>
        <v>1</v>
      </c>
      <c r="AQ623" s="14" t="str">
        <f t="shared" si="115"/>
        <v>0</v>
      </c>
      <c r="AR623" s="1" t="str">
        <f t="shared" si="116"/>
        <v/>
      </c>
      <c r="AS623" s="1" t="str">
        <f t="shared" si="117"/>
        <v/>
      </c>
      <c r="AT623" s="1" t="str">
        <f t="shared" si="118"/>
        <v/>
      </c>
      <c r="AU623" s="1" t="str">
        <f t="shared" si="109"/>
        <v/>
      </c>
      <c r="AV623" s="1" t="e">
        <f>IF(VLOOKUP(G623,官網匯出!A:AQ,42,FALSE)="","[黃金盾官網]",VLOOKUP(G623,官網匯出!A:AQ,42,FALSE))</f>
        <v>#N/A</v>
      </c>
      <c r="AW623" s="1" t="e">
        <f>IF(LEFT(VLOOKUP(G623,官網匯出!A:AS,43,FALSE),2)="","web",LEFT(VLOOKUP(G623,官網匯出!A:AS,43,FALSE),2))</f>
        <v>#N/A</v>
      </c>
      <c r="AX623" s="1" t="str">
        <f t="shared" si="119"/>
        <v>O</v>
      </c>
    </row>
    <row r="624" spans="1:50">
      <c r="A624" s="1" t="str">
        <f>IF(G624="","",VLOOKUP(官網轉換!AW624,團名!A:B,2,FALSE))</f>
        <v/>
      </c>
      <c r="B624" s="1" t="str">
        <f>IF(G624="","",IF(LEFT(VLOOKUP(G624,官網匯出!A:AQ,43,0),2)="wf",VLOOKUP(VLOOKUP(G624,官網匯出!A:AQ,43,0),團名!$I$1:$K$12,2,FALSE),"N0071"))</f>
        <v/>
      </c>
      <c r="C624" s="1" t="str">
        <f>IFERROR(VLOOKUP(官網匯出!D624,團名!E:G,3,FALSE),"")</f>
        <v/>
      </c>
      <c r="D624" s="1" t="str">
        <f t="shared" si="110"/>
        <v/>
      </c>
      <c r="E624" s="1" t="str">
        <f t="shared" si="111"/>
        <v/>
      </c>
      <c r="F624" s="1" t="str">
        <f>IF(官網匯出!F624="已付款","","B0012")</f>
        <v>B0012</v>
      </c>
      <c r="G624" s="1" t="str">
        <f>IF(官網匯出!A624="","",官網匯出!A624)</f>
        <v/>
      </c>
      <c r="H624" s="3" t="str">
        <f>IF(官網匯出!B624="","",官網匯出!B624)</f>
        <v/>
      </c>
      <c r="I624" s="1" t="str">
        <f>IF(官網匯出!C624="","",官網匯出!C624)</f>
        <v/>
      </c>
      <c r="J624" s="1" t="str">
        <f>IF(官網匯出!D624="","",官網匯出!D624)</f>
        <v/>
      </c>
      <c r="K624" s="3" t="str">
        <f>IF(官網匯出!E624="","",官網匯出!E624)</f>
        <v/>
      </c>
      <c r="L624" s="1" t="str">
        <f>IF(官網匯出!F624="","",官網匯出!F624)</f>
        <v/>
      </c>
      <c r="M624" s="1" t="str">
        <f>IF(官網匯出!G624="","",官網匯出!G624)</f>
        <v/>
      </c>
      <c r="N624" s="1" t="str">
        <f>IF(官網匯出!H624="","",官網匯出!H624)</f>
        <v/>
      </c>
      <c r="P624" s="1" t="str">
        <f>IF(官網匯出!J624="","",RIGHT(官網匯出!J624,LEN(官網匯出!J624)-2))</f>
        <v/>
      </c>
      <c r="Q624" s="1" t="str">
        <f>IF(官網匯出!K624="","",官網匯出!K624)</f>
        <v/>
      </c>
      <c r="R624" s="1" t="str">
        <f>IF(官網匯出!L624="","",官網匯出!L624)</f>
        <v/>
      </c>
      <c r="S624" s="1" t="str">
        <f>IF(官網匯出!M624="","",官網匯出!M624)</f>
        <v/>
      </c>
      <c r="T624" s="1" t="str">
        <f>IF(官網匯出!N624="","",官網匯出!N624)</f>
        <v/>
      </c>
      <c r="U624" s="1" t="str">
        <f>IF(官網匯出!O624="","",官網匯出!O624)</f>
        <v/>
      </c>
      <c r="V624" s="1" t="str">
        <f>IF(官網匯出!P624="",IF(G624="","",0),官網匯出!P624)</f>
        <v/>
      </c>
      <c r="W624" s="1" t="str">
        <f>IF(官網匯出!Q624="",IF(G624="","",0),官網匯出!Q624)</f>
        <v/>
      </c>
      <c r="X624" s="1" t="str">
        <f>IF(官網匯出!R624="","",官網匯出!R624)</f>
        <v/>
      </c>
      <c r="Y624" s="1" t="str">
        <f>IF(官網匯出!S624="","",官網匯出!S624)</f>
        <v/>
      </c>
      <c r="Z624" s="1" t="str">
        <f>IF(G624="","",官網匯出!T624)</f>
        <v/>
      </c>
      <c r="AA624" s="1" t="str">
        <f>IF(G624="","",官網匯出!AK624)</f>
        <v/>
      </c>
      <c r="AB624" s="1" t="str">
        <f>IF(G624="","",IF(官網匯出!V624="","",官網匯出!V624))</f>
        <v/>
      </c>
      <c r="AJ624" s="1" t="str">
        <f>IF(G624="","",IF(官網匯出!AE624="","",官網匯出!AE624))</f>
        <v/>
      </c>
      <c r="AK624" s="1" t="str">
        <f>IF(G624="","",IF(官網匯出!AD624="","",官網匯出!AD624))</f>
        <v/>
      </c>
      <c r="AL624" s="1" t="str">
        <f t="shared" si="112"/>
        <v>0</v>
      </c>
      <c r="AM624" s="1" t="str">
        <f>IF(官網匯出!AG624="","",官網匯出!AG624)</f>
        <v/>
      </c>
      <c r="AN624" s="1" t="str">
        <f>IF(G624="","",IF(官網匯出!AH624="","",官網匯出!AH624))</f>
        <v/>
      </c>
      <c r="AO624" s="14" t="str">
        <f t="shared" si="113"/>
        <v/>
      </c>
      <c r="AP624" s="14" t="str">
        <f t="shared" si="114"/>
        <v>1</v>
      </c>
      <c r="AQ624" s="14" t="str">
        <f t="shared" si="115"/>
        <v>0</v>
      </c>
      <c r="AR624" s="1" t="str">
        <f t="shared" si="116"/>
        <v/>
      </c>
      <c r="AS624" s="1" t="str">
        <f t="shared" si="117"/>
        <v/>
      </c>
      <c r="AT624" s="1" t="str">
        <f t="shared" si="118"/>
        <v/>
      </c>
      <c r="AU624" s="1" t="str">
        <f t="shared" si="109"/>
        <v/>
      </c>
      <c r="AV624" s="1" t="e">
        <f>IF(VLOOKUP(G624,官網匯出!A:AQ,42,FALSE)="","[黃金盾官網]",VLOOKUP(G624,官網匯出!A:AQ,42,FALSE))</f>
        <v>#N/A</v>
      </c>
      <c r="AW624" s="1" t="e">
        <f>IF(LEFT(VLOOKUP(G624,官網匯出!A:AS,43,FALSE),2)="","web",LEFT(VLOOKUP(G624,官網匯出!A:AS,43,FALSE),2))</f>
        <v>#N/A</v>
      </c>
      <c r="AX624" s="1" t="str">
        <f t="shared" si="119"/>
        <v>O</v>
      </c>
    </row>
    <row r="625" spans="1:50">
      <c r="A625" s="1" t="str">
        <f>IF(G625="","",VLOOKUP(官網轉換!AW625,團名!A:B,2,FALSE))</f>
        <v/>
      </c>
      <c r="B625" s="1" t="str">
        <f>IF(G625="","",IF(LEFT(VLOOKUP(G625,官網匯出!A:AQ,43,0),2)="wf",VLOOKUP(VLOOKUP(G625,官網匯出!A:AQ,43,0),團名!$I$1:$K$12,2,FALSE),"N0071"))</f>
        <v/>
      </c>
      <c r="C625" s="1" t="str">
        <f>IFERROR(VLOOKUP(官網匯出!D625,團名!E:G,3,FALSE),"")</f>
        <v/>
      </c>
      <c r="D625" s="1" t="str">
        <f t="shared" si="110"/>
        <v/>
      </c>
      <c r="E625" s="1" t="str">
        <f t="shared" si="111"/>
        <v/>
      </c>
      <c r="F625" s="1" t="str">
        <f>IF(官網匯出!F625="已付款","","B0012")</f>
        <v>B0012</v>
      </c>
      <c r="G625" s="1" t="str">
        <f>IF(官網匯出!A625="","",官網匯出!A625)</f>
        <v/>
      </c>
      <c r="H625" s="3" t="str">
        <f>IF(官網匯出!B625="","",官網匯出!B625)</f>
        <v/>
      </c>
      <c r="I625" s="1" t="str">
        <f>IF(官網匯出!C625="","",官網匯出!C625)</f>
        <v/>
      </c>
      <c r="J625" s="1" t="str">
        <f>IF(官網匯出!D625="","",官網匯出!D625)</f>
        <v/>
      </c>
      <c r="K625" s="3" t="str">
        <f>IF(官網匯出!E625="","",官網匯出!E625)</f>
        <v/>
      </c>
      <c r="L625" s="1" t="str">
        <f>IF(官網匯出!F625="","",官網匯出!F625)</f>
        <v/>
      </c>
      <c r="M625" s="1" t="str">
        <f>IF(官網匯出!G625="","",官網匯出!G625)</f>
        <v/>
      </c>
      <c r="N625" s="1" t="str">
        <f>IF(官網匯出!H625="","",官網匯出!H625)</f>
        <v/>
      </c>
      <c r="P625" s="1" t="str">
        <f>IF(官網匯出!J625="","",RIGHT(官網匯出!J625,LEN(官網匯出!J625)-2))</f>
        <v/>
      </c>
      <c r="Q625" s="1" t="str">
        <f>IF(官網匯出!K625="","",官網匯出!K625)</f>
        <v/>
      </c>
      <c r="R625" s="1" t="str">
        <f>IF(官網匯出!L625="","",官網匯出!L625)</f>
        <v/>
      </c>
      <c r="S625" s="1" t="str">
        <f>IF(官網匯出!M625="","",官網匯出!M625)</f>
        <v/>
      </c>
      <c r="T625" s="1" t="str">
        <f>IF(官網匯出!N625="","",官網匯出!N625)</f>
        <v/>
      </c>
      <c r="U625" s="1" t="str">
        <f>IF(官網匯出!O625="","",官網匯出!O625)</f>
        <v/>
      </c>
      <c r="V625" s="1" t="str">
        <f>IF(官網匯出!P625="",IF(G625="","",0),官網匯出!P625)</f>
        <v/>
      </c>
      <c r="W625" s="1" t="str">
        <f>IF(官網匯出!Q625="",IF(G625="","",0),官網匯出!Q625)</f>
        <v/>
      </c>
      <c r="X625" s="1" t="str">
        <f>IF(官網匯出!R625="","",官網匯出!R625)</f>
        <v/>
      </c>
      <c r="Y625" s="1" t="str">
        <f>IF(官網匯出!S625="","",官網匯出!S625)</f>
        <v/>
      </c>
      <c r="Z625" s="1" t="str">
        <f>IF(G625="","",官網匯出!T625)</f>
        <v/>
      </c>
      <c r="AA625" s="1" t="str">
        <f>IF(G625="","",官網匯出!AK625)</f>
        <v/>
      </c>
      <c r="AB625" s="1" t="str">
        <f>IF(G625="","",IF(官網匯出!V625="","",官網匯出!V625))</f>
        <v/>
      </c>
      <c r="AJ625" s="1" t="str">
        <f>IF(G625="","",IF(官網匯出!AE625="","",官網匯出!AE625))</f>
        <v/>
      </c>
      <c r="AK625" s="1" t="str">
        <f>IF(G625="","",IF(官網匯出!AD625="","",官網匯出!AD625))</f>
        <v/>
      </c>
      <c r="AL625" s="1" t="str">
        <f t="shared" si="112"/>
        <v>0</v>
      </c>
      <c r="AM625" s="1" t="str">
        <f>IF(官網匯出!AG625="","",官網匯出!AG625)</f>
        <v/>
      </c>
      <c r="AN625" s="1" t="str">
        <f>IF(G625="","",IF(官網匯出!AH625="","",官網匯出!AH625))</f>
        <v/>
      </c>
      <c r="AO625" s="14" t="str">
        <f t="shared" si="113"/>
        <v/>
      </c>
      <c r="AP625" s="14" t="str">
        <f t="shared" si="114"/>
        <v>1</v>
      </c>
      <c r="AQ625" s="14" t="str">
        <f t="shared" si="115"/>
        <v>0</v>
      </c>
      <c r="AR625" s="1" t="str">
        <f t="shared" si="116"/>
        <v/>
      </c>
      <c r="AS625" s="1" t="str">
        <f t="shared" si="117"/>
        <v/>
      </c>
      <c r="AT625" s="1" t="str">
        <f t="shared" si="118"/>
        <v/>
      </c>
      <c r="AU625" s="1" t="str">
        <f t="shared" si="109"/>
        <v/>
      </c>
      <c r="AV625" s="1" t="e">
        <f>IF(VLOOKUP(G625,官網匯出!A:AQ,42,FALSE)="","[黃金盾官網]",VLOOKUP(G625,官網匯出!A:AQ,42,FALSE))</f>
        <v>#N/A</v>
      </c>
      <c r="AW625" s="1" t="e">
        <f>IF(LEFT(VLOOKUP(G625,官網匯出!A:AS,43,FALSE),2)="","web",LEFT(VLOOKUP(G625,官網匯出!A:AS,43,FALSE),2))</f>
        <v>#N/A</v>
      </c>
      <c r="AX625" s="1" t="str">
        <f t="shared" si="119"/>
        <v>O</v>
      </c>
    </row>
    <row r="626" spans="1:50">
      <c r="A626" s="1" t="str">
        <f>IF(G626="","",VLOOKUP(官網轉換!AW626,團名!A:B,2,FALSE))</f>
        <v/>
      </c>
      <c r="B626" s="1" t="str">
        <f>IF(G626="","",IF(LEFT(VLOOKUP(G626,官網匯出!A:AQ,43,0),2)="wf",VLOOKUP(VLOOKUP(G626,官網匯出!A:AQ,43,0),團名!$I$1:$K$12,2,FALSE),"N0071"))</f>
        <v/>
      </c>
      <c r="C626" s="1" t="str">
        <f>IFERROR(VLOOKUP(官網匯出!D626,團名!E:G,3,FALSE),"")</f>
        <v/>
      </c>
      <c r="D626" s="1" t="str">
        <f t="shared" si="110"/>
        <v/>
      </c>
      <c r="E626" s="1" t="str">
        <f t="shared" si="111"/>
        <v/>
      </c>
      <c r="F626" s="1" t="str">
        <f>IF(官網匯出!F626="已付款","","B0012")</f>
        <v>B0012</v>
      </c>
      <c r="G626" s="1" t="str">
        <f>IF(官網匯出!A626="","",官網匯出!A626)</f>
        <v/>
      </c>
      <c r="H626" s="3" t="str">
        <f>IF(官網匯出!B626="","",官網匯出!B626)</f>
        <v/>
      </c>
      <c r="I626" s="1" t="str">
        <f>IF(官網匯出!C626="","",官網匯出!C626)</f>
        <v/>
      </c>
      <c r="J626" s="1" t="str">
        <f>IF(官網匯出!D626="","",官網匯出!D626)</f>
        <v/>
      </c>
      <c r="K626" s="3" t="str">
        <f>IF(官網匯出!E626="","",官網匯出!E626)</f>
        <v/>
      </c>
      <c r="L626" s="1" t="str">
        <f>IF(官網匯出!F626="","",官網匯出!F626)</f>
        <v/>
      </c>
      <c r="M626" s="1" t="str">
        <f>IF(官網匯出!G626="","",官網匯出!G626)</f>
        <v/>
      </c>
      <c r="N626" s="1" t="str">
        <f>IF(官網匯出!H626="","",官網匯出!H626)</f>
        <v/>
      </c>
      <c r="P626" s="1" t="str">
        <f>IF(官網匯出!J626="","",RIGHT(官網匯出!J626,LEN(官網匯出!J626)-2))</f>
        <v/>
      </c>
      <c r="Q626" s="1" t="str">
        <f>IF(官網匯出!K626="","",官網匯出!K626)</f>
        <v/>
      </c>
      <c r="R626" s="1" t="str">
        <f>IF(官網匯出!L626="","",官網匯出!L626)</f>
        <v/>
      </c>
      <c r="S626" s="1" t="str">
        <f>IF(官網匯出!M626="","",官網匯出!M626)</f>
        <v/>
      </c>
      <c r="T626" s="1" t="str">
        <f>IF(官網匯出!N626="","",官網匯出!N626)</f>
        <v/>
      </c>
      <c r="U626" s="1" t="str">
        <f>IF(官網匯出!O626="","",官網匯出!O626)</f>
        <v/>
      </c>
      <c r="V626" s="1" t="str">
        <f>IF(官網匯出!P626="",IF(G626="","",0),官網匯出!P626)</f>
        <v/>
      </c>
      <c r="W626" s="1" t="str">
        <f>IF(官網匯出!Q626="",IF(G626="","",0),官網匯出!Q626)</f>
        <v/>
      </c>
      <c r="X626" s="1" t="str">
        <f>IF(官網匯出!R626="","",官網匯出!R626)</f>
        <v/>
      </c>
      <c r="Y626" s="1" t="str">
        <f>IF(官網匯出!S626="","",官網匯出!S626)</f>
        <v/>
      </c>
      <c r="Z626" s="1" t="str">
        <f>IF(G626="","",官網匯出!T626)</f>
        <v/>
      </c>
      <c r="AA626" s="1" t="str">
        <f>IF(G626="","",官網匯出!AK626)</f>
        <v/>
      </c>
      <c r="AB626" s="1" t="str">
        <f>IF(G626="","",IF(官網匯出!V626="","",官網匯出!V626))</f>
        <v/>
      </c>
      <c r="AJ626" s="1" t="str">
        <f>IF(G626="","",IF(官網匯出!AE626="","",官網匯出!AE626))</f>
        <v/>
      </c>
      <c r="AK626" s="1" t="str">
        <f>IF(G626="","",IF(官網匯出!AD626="","",官網匯出!AD626))</f>
        <v/>
      </c>
      <c r="AL626" s="1" t="str">
        <f t="shared" si="112"/>
        <v>0</v>
      </c>
      <c r="AM626" s="1" t="str">
        <f>IF(官網匯出!AG626="","",官網匯出!AG626)</f>
        <v/>
      </c>
      <c r="AN626" s="1" t="str">
        <f>IF(G626="","",IF(官網匯出!AH626="","",官網匯出!AH626))</f>
        <v/>
      </c>
      <c r="AO626" s="14" t="str">
        <f t="shared" si="113"/>
        <v/>
      </c>
      <c r="AP626" s="14" t="str">
        <f t="shared" si="114"/>
        <v>1</v>
      </c>
      <c r="AQ626" s="14" t="str">
        <f t="shared" si="115"/>
        <v>0</v>
      </c>
      <c r="AR626" s="1" t="str">
        <f t="shared" si="116"/>
        <v/>
      </c>
      <c r="AS626" s="1" t="str">
        <f t="shared" si="117"/>
        <v/>
      </c>
      <c r="AT626" s="1" t="str">
        <f t="shared" si="118"/>
        <v/>
      </c>
      <c r="AU626" s="1" t="str">
        <f t="shared" si="109"/>
        <v/>
      </c>
      <c r="AV626" s="1" t="e">
        <f>IF(VLOOKUP(G626,官網匯出!A:AQ,42,FALSE)="","[黃金盾官網]",VLOOKUP(G626,官網匯出!A:AQ,42,FALSE))</f>
        <v>#N/A</v>
      </c>
      <c r="AW626" s="1" t="e">
        <f>IF(LEFT(VLOOKUP(G626,官網匯出!A:AS,43,FALSE),2)="","web",LEFT(VLOOKUP(G626,官網匯出!A:AS,43,FALSE),2))</f>
        <v>#N/A</v>
      </c>
      <c r="AX626" s="1" t="str">
        <f t="shared" si="119"/>
        <v>O</v>
      </c>
    </row>
    <row r="627" spans="1:50">
      <c r="A627" s="1" t="str">
        <f>IF(G627="","",VLOOKUP(官網轉換!AW627,團名!A:B,2,FALSE))</f>
        <v/>
      </c>
      <c r="B627" s="1" t="str">
        <f>IF(G627="","",IF(LEFT(VLOOKUP(G627,官網匯出!A:AQ,43,0),2)="wf",VLOOKUP(VLOOKUP(G627,官網匯出!A:AQ,43,0),團名!$I$1:$K$12,2,FALSE),"N0071"))</f>
        <v/>
      </c>
      <c r="C627" s="1" t="str">
        <f>IFERROR(VLOOKUP(官網匯出!D627,團名!E:G,3,FALSE),"")</f>
        <v/>
      </c>
      <c r="D627" s="1" t="str">
        <f t="shared" si="110"/>
        <v/>
      </c>
      <c r="E627" s="1" t="str">
        <f t="shared" si="111"/>
        <v/>
      </c>
      <c r="F627" s="1" t="str">
        <f>IF(官網匯出!F627="已付款","","B0012")</f>
        <v>B0012</v>
      </c>
      <c r="G627" s="1" t="str">
        <f>IF(官網匯出!A627="","",官網匯出!A627)</f>
        <v/>
      </c>
      <c r="H627" s="3" t="str">
        <f>IF(官網匯出!B627="","",官網匯出!B627)</f>
        <v/>
      </c>
      <c r="I627" s="1" t="str">
        <f>IF(官網匯出!C627="","",官網匯出!C627)</f>
        <v/>
      </c>
      <c r="J627" s="1" t="str">
        <f>IF(官網匯出!D627="","",官網匯出!D627)</f>
        <v/>
      </c>
      <c r="K627" s="3" t="str">
        <f>IF(官網匯出!E627="","",官網匯出!E627)</f>
        <v/>
      </c>
      <c r="L627" s="1" t="str">
        <f>IF(官網匯出!F627="","",官網匯出!F627)</f>
        <v/>
      </c>
      <c r="M627" s="1" t="str">
        <f>IF(官網匯出!G627="","",官網匯出!G627)</f>
        <v/>
      </c>
      <c r="N627" s="1" t="str">
        <f>IF(官網匯出!H627="","",官網匯出!H627)</f>
        <v/>
      </c>
      <c r="P627" s="1" t="str">
        <f>IF(官網匯出!J627="","",RIGHT(官網匯出!J627,LEN(官網匯出!J627)-2))</f>
        <v/>
      </c>
      <c r="Q627" s="1" t="str">
        <f>IF(官網匯出!K627="","",官網匯出!K627)</f>
        <v/>
      </c>
      <c r="R627" s="1" t="str">
        <f>IF(官網匯出!L627="","",官網匯出!L627)</f>
        <v/>
      </c>
      <c r="S627" s="1" t="str">
        <f>IF(官網匯出!M627="","",官網匯出!M627)</f>
        <v/>
      </c>
      <c r="T627" s="1" t="str">
        <f>IF(官網匯出!N627="","",官網匯出!N627)</f>
        <v/>
      </c>
      <c r="U627" s="1" t="str">
        <f>IF(官網匯出!O627="","",官網匯出!O627)</f>
        <v/>
      </c>
      <c r="V627" s="1" t="str">
        <f>IF(官網匯出!P627="",IF(G627="","",0),官網匯出!P627)</f>
        <v/>
      </c>
      <c r="W627" s="1" t="str">
        <f>IF(官網匯出!Q627="",IF(G627="","",0),官網匯出!Q627)</f>
        <v/>
      </c>
      <c r="X627" s="1" t="str">
        <f>IF(官網匯出!R627="","",官網匯出!R627)</f>
        <v/>
      </c>
      <c r="Y627" s="1" t="str">
        <f>IF(官網匯出!S627="","",官網匯出!S627)</f>
        <v/>
      </c>
      <c r="Z627" s="1" t="str">
        <f>IF(G627="","",官網匯出!T627)</f>
        <v/>
      </c>
      <c r="AA627" s="1" t="str">
        <f>IF(G627="","",官網匯出!AK627)</f>
        <v/>
      </c>
      <c r="AB627" s="1" t="str">
        <f>IF(G627="","",IF(官網匯出!V627="","",官網匯出!V627))</f>
        <v/>
      </c>
      <c r="AJ627" s="1" t="str">
        <f>IF(G627="","",IF(官網匯出!AE627="","",官網匯出!AE627))</f>
        <v/>
      </c>
      <c r="AK627" s="1" t="str">
        <f>IF(G627="","",IF(官網匯出!AD627="","",官網匯出!AD627))</f>
        <v/>
      </c>
      <c r="AL627" s="1" t="str">
        <f t="shared" si="112"/>
        <v>0</v>
      </c>
      <c r="AM627" s="1" t="str">
        <f>IF(官網匯出!AG627="","",官網匯出!AG627)</f>
        <v/>
      </c>
      <c r="AN627" s="1" t="str">
        <f>IF(G627="","",IF(官網匯出!AH627="","",官網匯出!AH627))</f>
        <v/>
      </c>
      <c r="AO627" s="14" t="str">
        <f t="shared" si="113"/>
        <v/>
      </c>
      <c r="AP627" s="14" t="str">
        <f t="shared" si="114"/>
        <v>1</v>
      </c>
      <c r="AQ627" s="14" t="str">
        <f t="shared" si="115"/>
        <v>0</v>
      </c>
      <c r="AR627" s="1" t="str">
        <f t="shared" si="116"/>
        <v/>
      </c>
      <c r="AS627" s="1" t="str">
        <f t="shared" si="117"/>
        <v/>
      </c>
      <c r="AT627" s="1" t="str">
        <f t="shared" si="118"/>
        <v/>
      </c>
      <c r="AU627" s="1" t="str">
        <f t="shared" si="109"/>
        <v/>
      </c>
      <c r="AV627" s="1" t="e">
        <f>IF(VLOOKUP(G627,官網匯出!A:AQ,42,FALSE)="","[黃金盾官網]",VLOOKUP(G627,官網匯出!A:AQ,42,FALSE))</f>
        <v>#N/A</v>
      </c>
      <c r="AW627" s="1" t="e">
        <f>IF(LEFT(VLOOKUP(G627,官網匯出!A:AS,43,FALSE),2)="","web",LEFT(VLOOKUP(G627,官網匯出!A:AS,43,FALSE),2))</f>
        <v>#N/A</v>
      </c>
      <c r="AX627" s="1" t="str">
        <f t="shared" si="119"/>
        <v>O</v>
      </c>
    </row>
    <row r="628" spans="1:50">
      <c r="A628" s="1" t="str">
        <f>IF(G628="","",VLOOKUP(官網轉換!AW628,團名!A:B,2,FALSE))</f>
        <v/>
      </c>
      <c r="B628" s="1" t="str">
        <f>IF(G628="","",IF(LEFT(VLOOKUP(G628,官網匯出!A:AQ,43,0),2)="wf",VLOOKUP(VLOOKUP(G628,官網匯出!A:AQ,43,0),團名!$I$1:$K$12,2,FALSE),"N0071"))</f>
        <v/>
      </c>
      <c r="C628" s="1" t="str">
        <f>IFERROR(VLOOKUP(官網匯出!D628,團名!E:G,3,FALSE),"")</f>
        <v/>
      </c>
      <c r="D628" s="1" t="str">
        <f t="shared" si="110"/>
        <v/>
      </c>
      <c r="E628" s="1" t="str">
        <f t="shared" si="111"/>
        <v/>
      </c>
      <c r="F628" s="1" t="str">
        <f>IF(官網匯出!F628="已付款","","B0012")</f>
        <v>B0012</v>
      </c>
      <c r="G628" s="1" t="str">
        <f>IF(官網匯出!A628="","",官網匯出!A628)</f>
        <v/>
      </c>
      <c r="H628" s="3" t="str">
        <f>IF(官網匯出!B628="","",官網匯出!B628)</f>
        <v/>
      </c>
      <c r="I628" s="1" t="str">
        <f>IF(官網匯出!C628="","",官網匯出!C628)</f>
        <v/>
      </c>
      <c r="J628" s="1" t="str">
        <f>IF(官網匯出!D628="","",官網匯出!D628)</f>
        <v/>
      </c>
      <c r="K628" s="3" t="str">
        <f>IF(官網匯出!E628="","",官網匯出!E628)</f>
        <v/>
      </c>
      <c r="L628" s="1" t="str">
        <f>IF(官網匯出!F628="","",官網匯出!F628)</f>
        <v/>
      </c>
      <c r="M628" s="1" t="str">
        <f>IF(官網匯出!G628="","",官網匯出!G628)</f>
        <v/>
      </c>
      <c r="N628" s="1" t="str">
        <f>IF(官網匯出!H628="","",官網匯出!H628)</f>
        <v/>
      </c>
      <c r="P628" s="1" t="str">
        <f>IF(官網匯出!J628="","",RIGHT(官網匯出!J628,LEN(官網匯出!J628)-2))</f>
        <v/>
      </c>
      <c r="Q628" s="1" t="str">
        <f>IF(官網匯出!K628="","",官網匯出!K628)</f>
        <v/>
      </c>
      <c r="R628" s="1" t="str">
        <f>IF(官網匯出!L628="","",官網匯出!L628)</f>
        <v/>
      </c>
      <c r="S628" s="1" t="str">
        <f>IF(官網匯出!M628="","",官網匯出!M628)</f>
        <v/>
      </c>
      <c r="T628" s="1" t="str">
        <f>IF(官網匯出!N628="","",官網匯出!N628)</f>
        <v/>
      </c>
      <c r="U628" s="1" t="str">
        <f>IF(官網匯出!O628="","",官網匯出!O628)</f>
        <v/>
      </c>
      <c r="V628" s="1" t="str">
        <f>IF(官網匯出!P628="",IF(G628="","",0),官網匯出!P628)</f>
        <v/>
      </c>
      <c r="W628" s="1" t="str">
        <f>IF(官網匯出!Q628="",IF(G628="","",0),官網匯出!Q628)</f>
        <v/>
      </c>
      <c r="X628" s="1" t="str">
        <f>IF(官網匯出!R628="","",官網匯出!R628)</f>
        <v/>
      </c>
      <c r="Y628" s="1" t="str">
        <f>IF(官網匯出!S628="","",官網匯出!S628)</f>
        <v/>
      </c>
      <c r="Z628" s="1" t="str">
        <f>IF(G628="","",官網匯出!T628)</f>
        <v/>
      </c>
      <c r="AA628" s="1" t="str">
        <f>IF(G628="","",官網匯出!AK628)</f>
        <v/>
      </c>
      <c r="AB628" s="1" t="str">
        <f>IF(G628="","",IF(官網匯出!V628="","",官網匯出!V628))</f>
        <v/>
      </c>
      <c r="AJ628" s="1" t="str">
        <f>IF(G628="","",IF(官網匯出!AE628="","",官網匯出!AE628))</f>
        <v/>
      </c>
      <c r="AK628" s="1" t="str">
        <f>IF(G628="","",IF(官網匯出!AD628="","",官網匯出!AD628))</f>
        <v/>
      </c>
      <c r="AL628" s="1" t="str">
        <f t="shared" si="112"/>
        <v>0</v>
      </c>
      <c r="AM628" s="1" t="str">
        <f>IF(官網匯出!AG628="","",官網匯出!AG628)</f>
        <v/>
      </c>
      <c r="AN628" s="1" t="str">
        <f>IF(G628="","",IF(官網匯出!AH628="","",官網匯出!AH628))</f>
        <v/>
      </c>
      <c r="AO628" s="14" t="str">
        <f t="shared" si="113"/>
        <v/>
      </c>
      <c r="AP628" s="14" t="str">
        <f t="shared" si="114"/>
        <v>1</v>
      </c>
      <c r="AQ628" s="14" t="str">
        <f t="shared" si="115"/>
        <v>0</v>
      </c>
      <c r="AR628" s="1" t="str">
        <f t="shared" si="116"/>
        <v/>
      </c>
      <c r="AS628" s="1" t="str">
        <f t="shared" si="117"/>
        <v/>
      </c>
      <c r="AT628" s="1" t="str">
        <f t="shared" si="118"/>
        <v/>
      </c>
      <c r="AU628" s="1" t="str">
        <f t="shared" si="109"/>
        <v/>
      </c>
      <c r="AV628" s="1" t="e">
        <f>IF(VLOOKUP(G628,官網匯出!A:AQ,42,FALSE)="","[黃金盾官網]",VLOOKUP(G628,官網匯出!A:AQ,42,FALSE))</f>
        <v>#N/A</v>
      </c>
      <c r="AW628" s="1" t="e">
        <f>IF(LEFT(VLOOKUP(G628,官網匯出!A:AS,43,FALSE),2)="","web",LEFT(VLOOKUP(G628,官網匯出!A:AS,43,FALSE),2))</f>
        <v>#N/A</v>
      </c>
      <c r="AX628" s="1" t="str">
        <f t="shared" si="119"/>
        <v>O</v>
      </c>
    </row>
    <row r="629" spans="1:50">
      <c r="A629" s="1" t="str">
        <f>IF(G629="","",VLOOKUP(官網轉換!AW629,團名!A:B,2,FALSE))</f>
        <v/>
      </c>
      <c r="B629" s="1" t="str">
        <f>IF(G629="","",IF(LEFT(VLOOKUP(G629,官網匯出!A:AQ,43,0),2)="wf",VLOOKUP(VLOOKUP(G629,官網匯出!A:AQ,43,0),團名!$I$1:$K$12,2,FALSE),"N0071"))</f>
        <v/>
      </c>
      <c r="C629" s="1" t="str">
        <f>IFERROR(VLOOKUP(官網匯出!D629,團名!E:G,3,FALSE),"")</f>
        <v/>
      </c>
      <c r="D629" s="1" t="str">
        <f t="shared" si="110"/>
        <v/>
      </c>
      <c r="E629" s="1" t="str">
        <f t="shared" si="111"/>
        <v/>
      </c>
      <c r="F629" s="1" t="str">
        <f>IF(官網匯出!F629="已付款","","B0012")</f>
        <v>B0012</v>
      </c>
      <c r="G629" s="1" t="str">
        <f>IF(官網匯出!A629="","",官網匯出!A629)</f>
        <v/>
      </c>
      <c r="H629" s="3" t="str">
        <f>IF(官網匯出!B629="","",官網匯出!B629)</f>
        <v/>
      </c>
      <c r="I629" s="1" t="str">
        <f>IF(官網匯出!C629="","",官網匯出!C629)</f>
        <v/>
      </c>
      <c r="J629" s="1" t="str">
        <f>IF(官網匯出!D629="","",官網匯出!D629)</f>
        <v/>
      </c>
      <c r="K629" s="3" t="str">
        <f>IF(官網匯出!E629="","",官網匯出!E629)</f>
        <v/>
      </c>
      <c r="L629" s="1" t="str">
        <f>IF(官網匯出!F629="","",官網匯出!F629)</f>
        <v/>
      </c>
      <c r="M629" s="1" t="str">
        <f>IF(官網匯出!G629="","",官網匯出!G629)</f>
        <v/>
      </c>
      <c r="N629" s="1" t="str">
        <f>IF(官網匯出!H629="","",官網匯出!H629)</f>
        <v/>
      </c>
      <c r="P629" s="1" t="str">
        <f>IF(官網匯出!J629="","",RIGHT(官網匯出!J629,LEN(官網匯出!J629)-2))</f>
        <v/>
      </c>
      <c r="Q629" s="1" t="str">
        <f>IF(官網匯出!K629="","",官網匯出!K629)</f>
        <v/>
      </c>
      <c r="R629" s="1" t="str">
        <f>IF(官網匯出!L629="","",官網匯出!L629)</f>
        <v/>
      </c>
      <c r="S629" s="1" t="str">
        <f>IF(官網匯出!M629="","",官網匯出!M629)</f>
        <v/>
      </c>
      <c r="T629" s="1" t="str">
        <f>IF(官網匯出!N629="","",官網匯出!N629)</f>
        <v/>
      </c>
      <c r="U629" s="1" t="str">
        <f>IF(官網匯出!O629="","",官網匯出!O629)</f>
        <v/>
      </c>
      <c r="V629" s="1" t="str">
        <f>IF(官網匯出!P629="",IF(G629="","",0),官網匯出!P629)</f>
        <v/>
      </c>
      <c r="W629" s="1" t="str">
        <f>IF(官網匯出!Q629="",IF(G629="","",0),官網匯出!Q629)</f>
        <v/>
      </c>
      <c r="X629" s="1" t="str">
        <f>IF(官網匯出!R629="","",官網匯出!R629)</f>
        <v/>
      </c>
      <c r="Y629" s="1" t="str">
        <f>IF(官網匯出!S629="","",官網匯出!S629)</f>
        <v/>
      </c>
      <c r="Z629" s="1" t="str">
        <f>IF(G629="","",官網匯出!T629)</f>
        <v/>
      </c>
      <c r="AA629" s="1" t="str">
        <f>IF(G629="","",官網匯出!AK629)</f>
        <v/>
      </c>
      <c r="AB629" s="1" t="str">
        <f>IF(G629="","",IF(官網匯出!V629="","",官網匯出!V629))</f>
        <v/>
      </c>
      <c r="AJ629" s="1" t="str">
        <f>IF(G629="","",IF(官網匯出!AE629="","",官網匯出!AE629))</f>
        <v/>
      </c>
      <c r="AK629" s="1" t="str">
        <f>IF(G629="","",IF(官網匯出!AD629="","",官網匯出!AD629))</f>
        <v/>
      </c>
      <c r="AL629" s="1" t="str">
        <f t="shared" si="112"/>
        <v>0</v>
      </c>
      <c r="AM629" s="1" t="str">
        <f>IF(官網匯出!AG629="","",官網匯出!AG629)</f>
        <v/>
      </c>
      <c r="AN629" s="1" t="str">
        <f>IF(G629="","",IF(官網匯出!AH629="","",官網匯出!AH629))</f>
        <v/>
      </c>
      <c r="AO629" s="14" t="str">
        <f t="shared" si="113"/>
        <v/>
      </c>
      <c r="AP629" s="14" t="str">
        <f t="shared" si="114"/>
        <v>1</v>
      </c>
      <c r="AQ629" s="14" t="str">
        <f t="shared" si="115"/>
        <v>0</v>
      </c>
      <c r="AR629" s="1" t="str">
        <f t="shared" si="116"/>
        <v/>
      </c>
      <c r="AS629" s="1" t="str">
        <f t="shared" si="117"/>
        <v/>
      </c>
      <c r="AT629" s="1" t="str">
        <f t="shared" si="118"/>
        <v/>
      </c>
      <c r="AU629" s="1" t="str">
        <f t="shared" si="109"/>
        <v/>
      </c>
      <c r="AV629" s="1" t="e">
        <f>IF(VLOOKUP(G629,官網匯出!A:AQ,42,FALSE)="","[黃金盾官網]",VLOOKUP(G629,官網匯出!A:AQ,42,FALSE))</f>
        <v>#N/A</v>
      </c>
      <c r="AW629" s="1" t="e">
        <f>IF(LEFT(VLOOKUP(G629,官網匯出!A:AS,43,FALSE),2)="","web",LEFT(VLOOKUP(G629,官網匯出!A:AS,43,FALSE),2))</f>
        <v>#N/A</v>
      </c>
      <c r="AX629" s="1" t="str">
        <f t="shared" si="119"/>
        <v>O</v>
      </c>
    </row>
    <row r="630" spans="1:50">
      <c r="A630" s="1" t="str">
        <f>IF(G630="","",VLOOKUP(官網轉換!AW630,團名!A:B,2,FALSE))</f>
        <v/>
      </c>
      <c r="B630" s="1" t="str">
        <f>IF(G630="","",IF(LEFT(VLOOKUP(G630,官網匯出!A:AQ,43,0),2)="wf",VLOOKUP(VLOOKUP(G630,官網匯出!A:AQ,43,0),團名!$I$1:$K$12,2,FALSE),"N0071"))</f>
        <v/>
      </c>
      <c r="C630" s="1" t="str">
        <f>IFERROR(VLOOKUP(官網匯出!D630,團名!E:G,3,FALSE),"")</f>
        <v/>
      </c>
      <c r="D630" s="1" t="str">
        <f t="shared" si="110"/>
        <v/>
      </c>
      <c r="E630" s="1" t="str">
        <f t="shared" si="111"/>
        <v/>
      </c>
      <c r="F630" s="1" t="str">
        <f>IF(官網匯出!F630="已付款","","B0012")</f>
        <v>B0012</v>
      </c>
      <c r="G630" s="1" t="str">
        <f>IF(官網匯出!A630="","",官網匯出!A630)</f>
        <v/>
      </c>
      <c r="H630" s="3" t="str">
        <f>IF(官網匯出!B630="","",官網匯出!B630)</f>
        <v/>
      </c>
      <c r="I630" s="1" t="str">
        <f>IF(官網匯出!C630="","",官網匯出!C630)</f>
        <v/>
      </c>
      <c r="J630" s="1" t="str">
        <f>IF(官網匯出!D630="","",官網匯出!D630)</f>
        <v/>
      </c>
      <c r="K630" s="3" t="str">
        <f>IF(官網匯出!E630="","",官網匯出!E630)</f>
        <v/>
      </c>
      <c r="L630" s="1" t="str">
        <f>IF(官網匯出!F630="","",官網匯出!F630)</f>
        <v/>
      </c>
      <c r="M630" s="1" t="str">
        <f>IF(官網匯出!G630="","",官網匯出!G630)</f>
        <v/>
      </c>
      <c r="N630" s="1" t="str">
        <f>IF(官網匯出!H630="","",官網匯出!H630)</f>
        <v/>
      </c>
      <c r="P630" s="1" t="str">
        <f>IF(官網匯出!J630="","",RIGHT(官網匯出!J630,LEN(官網匯出!J630)-2))</f>
        <v/>
      </c>
      <c r="Q630" s="1" t="str">
        <f>IF(官網匯出!K630="","",官網匯出!K630)</f>
        <v/>
      </c>
      <c r="R630" s="1" t="str">
        <f>IF(官網匯出!L630="","",官網匯出!L630)</f>
        <v/>
      </c>
      <c r="S630" s="1" t="str">
        <f>IF(官網匯出!M630="","",官網匯出!M630)</f>
        <v/>
      </c>
      <c r="T630" s="1" t="str">
        <f>IF(官網匯出!N630="","",官網匯出!N630)</f>
        <v/>
      </c>
      <c r="U630" s="1" t="str">
        <f>IF(官網匯出!O630="","",官網匯出!O630)</f>
        <v/>
      </c>
      <c r="V630" s="1" t="str">
        <f>IF(官網匯出!P630="",IF(G630="","",0),官網匯出!P630)</f>
        <v/>
      </c>
      <c r="W630" s="1" t="str">
        <f>IF(官網匯出!Q630="",IF(G630="","",0),官網匯出!Q630)</f>
        <v/>
      </c>
      <c r="X630" s="1" t="str">
        <f>IF(官網匯出!R630="","",官網匯出!R630)</f>
        <v/>
      </c>
      <c r="Y630" s="1" t="str">
        <f>IF(官網匯出!S630="","",官網匯出!S630)</f>
        <v/>
      </c>
      <c r="Z630" s="1" t="str">
        <f>IF(G630="","",官網匯出!T630)</f>
        <v/>
      </c>
      <c r="AA630" s="1" t="str">
        <f>IF(G630="","",官網匯出!AK630)</f>
        <v/>
      </c>
      <c r="AB630" s="1" t="str">
        <f>IF(G630="","",IF(官網匯出!V630="","",官網匯出!V630))</f>
        <v/>
      </c>
      <c r="AJ630" s="1" t="str">
        <f>IF(G630="","",IF(官網匯出!AE630="","",官網匯出!AE630))</f>
        <v/>
      </c>
      <c r="AK630" s="1" t="str">
        <f>IF(G630="","",IF(官網匯出!AD630="","",官網匯出!AD630))</f>
        <v/>
      </c>
      <c r="AL630" s="1" t="str">
        <f t="shared" si="112"/>
        <v>0</v>
      </c>
      <c r="AM630" s="1" t="str">
        <f>IF(官網匯出!AG630="","",官網匯出!AG630)</f>
        <v/>
      </c>
      <c r="AN630" s="1" t="str">
        <f>IF(G630="","",IF(官網匯出!AH630="","",官網匯出!AH630))</f>
        <v/>
      </c>
      <c r="AO630" s="14" t="str">
        <f t="shared" si="113"/>
        <v/>
      </c>
      <c r="AP630" s="14" t="str">
        <f t="shared" si="114"/>
        <v>1</v>
      </c>
      <c r="AQ630" s="14" t="str">
        <f t="shared" si="115"/>
        <v>0</v>
      </c>
      <c r="AR630" s="1" t="str">
        <f t="shared" si="116"/>
        <v/>
      </c>
      <c r="AS630" s="1" t="str">
        <f t="shared" si="117"/>
        <v/>
      </c>
      <c r="AT630" s="1" t="str">
        <f t="shared" si="118"/>
        <v/>
      </c>
      <c r="AU630" s="1" t="str">
        <f t="shared" si="109"/>
        <v/>
      </c>
      <c r="AV630" s="1" t="e">
        <f>IF(VLOOKUP(G630,官網匯出!A:AQ,42,FALSE)="","[黃金盾官網]",VLOOKUP(G630,官網匯出!A:AQ,42,FALSE))</f>
        <v>#N/A</v>
      </c>
      <c r="AW630" s="1" t="e">
        <f>IF(LEFT(VLOOKUP(G630,官網匯出!A:AS,43,FALSE),2)="","web",LEFT(VLOOKUP(G630,官網匯出!A:AS,43,FALSE),2))</f>
        <v>#N/A</v>
      </c>
      <c r="AX630" s="1" t="str">
        <f t="shared" si="119"/>
        <v>O</v>
      </c>
    </row>
    <row r="631" spans="1:50">
      <c r="A631" s="1" t="str">
        <f>IF(G631="","",VLOOKUP(官網轉換!AW631,團名!A:B,2,FALSE))</f>
        <v/>
      </c>
      <c r="B631" s="1" t="str">
        <f>IF(G631="","",IF(LEFT(VLOOKUP(G631,官網匯出!A:AQ,43,0),2)="wf",VLOOKUP(VLOOKUP(G631,官網匯出!A:AQ,43,0),團名!$I$1:$K$12,2,FALSE),"N0071"))</f>
        <v/>
      </c>
      <c r="C631" s="1" t="str">
        <f>IFERROR(VLOOKUP(官網匯出!D631,團名!E:G,3,FALSE),"")</f>
        <v/>
      </c>
      <c r="D631" s="1" t="str">
        <f t="shared" si="110"/>
        <v/>
      </c>
      <c r="E631" s="1" t="str">
        <f t="shared" si="111"/>
        <v/>
      </c>
      <c r="F631" s="1" t="str">
        <f>IF(官網匯出!F631="已付款","","B0012")</f>
        <v>B0012</v>
      </c>
      <c r="G631" s="1" t="str">
        <f>IF(官網匯出!A631="","",官網匯出!A631)</f>
        <v/>
      </c>
      <c r="H631" s="3" t="str">
        <f>IF(官網匯出!B631="","",官網匯出!B631)</f>
        <v/>
      </c>
      <c r="I631" s="1" t="str">
        <f>IF(官網匯出!C631="","",官網匯出!C631)</f>
        <v/>
      </c>
      <c r="J631" s="1" t="str">
        <f>IF(官網匯出!D631="","",官網匯出!D631)</f>
        <v/>
      </c>
      <c r="K631" s="3" t="str">
        <f>IF(官網匯出!E631="","",官網匯出!E631)</f>
        <v/>
      </c>
      <c r="L631" s="1" t="str">
        <f>IF(官網匯出!F631="","",官網匯出!F631)</f>
        <v/>
      </c>
      <c r="M631" s="1" t="str">
        <f>IF(官網匯出!G631="","",官網匯出!G631)</f>
        <v/>
      </c>
      <c r="N631" s="1" t="str">
        <f>IF(官網匯出!H631="","",官網匯出!H631)</f>
        <v/>
      </c>
      <c r="P631" s="1" t="str">
        <f>IF(官網匯出!J631="","",RIGHT(官網匯出!J631,LEN(官網匯出!J631)-2))</f>
        <v/>
      </c>
      <c r="Q631" s="1" t="str">
        <f>IF(官網匯出!K631="","",官網匯出!K631)</f>
        <v/>
      </c>
      <c r="R631" s="1" t="str">
        <f>IF(官網匯出!L631="","",官網匯出!L631)</f>
        <v/>
      </c>
      <c r="S631" s="1" t="str">
        <f>IF(官網匯出!M631="","",官網匯出!M631)</f>
        <v/>
      </c>
      <c r="T631" s="1" t="str">
        <f>IF(官網匯出!N631="","",官網匯出!N631)</f>
        <v/>
      </c>
      <c r="U631" s="1" t="str">
        <f>IF(官網匯出!O631="","",官網匯出!O631)</f>
        <v/>
      </c>
      <c r="V631" s="1" t="str">
        <f>IF(官網匯出!P631="",IF(G631="","",0),官網匯出!P631)</f>
        <v/>
      </c>
      <c r="W631" s="1" t="str">
        <f>IF(官網匯出!Q631="",IF(G631="","",0),官網匯出!Q631)</f>
        <v/>
      </c>
      <c r="X631" s="1" t="str">
        <f>IF(官網匯出!R631="","",官網匯出!R631)</f>
        <v/>
      </c>
      <c r="Y631" s="1" t="str">
        <f>IF(官網匯出!S631="","",官網匯出!S631)</f>
        <v/>
      </c>
      <c r="Z631" s="1" t="str">
        <f>IF(G631="","",官網匯出!T631)</f>
        <v/>
      </c>
      <c r="AA631" s="1" t="str">
        <f>IF(G631="","",官網匯出!AK631)</f>
        <v/>
      </c>
      <c r="AB631" s="1" t="str">
        <f>IF(G631="","",IF(官網匯出!V631="","",官網匯出!V631))</f>
        <v/>
      </c>
      <c r="AJ631" s="1" t="str">
        <f>IF(G631="","",IF(官網匯出!AE631="","",官網匯出!AE631))</f>
        <v/>
      </c>
      <c r="AK631" s="1" t="str">
        <f>IF(G631="","",IF(官網匯出!AD631="","",官網匯出!AD631))</f>
        <v/>
      </c>
      <c r="AL631" s="1" t="str">
        <f t="shared" si="112"/>
        <v>0</v>
      </c>
      <c r="AM631" s="1" t="str">
        <f>IF(官網匯出!AG631="","",官網匯出!AG631)</f>
        <v/>
      </c>
      <c r="AN631" s="1" t="str">
        <f>IF(G631="","",IF(官網匯出!AH631="","",官網匯出!AH631))</f>
        <v/>
      </c>
      <c r="AO631" s="14" t="str">
        <f t="shared" si="113"/>
        <v/>
      </c>
      <c r="AP631" s="14" t="str">
        <f t="shared" si="114"/>
        <v>1</v>
      </c>
      <c r="AQ631" s="14" t="str">
        <f t="shared" si="115"/>
        <v>0</v>
      </c>
      <c r="AR631" s="1" t="str">
        <f t="shared" si="116"/>
        <v/>
      </c>
      <c r="AS631" s="1" t="str">
        <f t="shared" si="117"/>
        <v/>
      </c>
      <c r="AT631" s="1" t="str">
        <f t="shared" si="118"/>
        <v/>
      </c>
      <c r="AU631" s="1" t="str">
        <f t="shared" si="109"/>
        <v/>
      </c>
      <c r="AV631" s="1" t="e">
        <f>IF(VLOOKUP(G631,官網匯出!A:AQ,42,FALSE)="","[黃金盾官網]",VLOOKUP(G631,官網匯出!A:AQ,42,FALSE))</f>
        <v>#N/A</v>
      </c>
      <c r="AW631" s="1" t="e">
        <f>IF(LEFT(VLOOKUP(G631,官網匯出!A:AS,43,FALSE),2)="","web",LEFT(VLOOKUP(G631,官網匯出!A:AS,43,FALSE),2))</f>
        <v>#N/A</v>
      </c>
      <c r="AX631" s="1" t="str">
        <f t="shared" si="119"/>
        <v>O</v>
      </c>
    </row>
    <row r="632" spans="1:50">
      <c r="A632" s="1" t="str">
        <f>IF(G632="","",VLOOKUP(官網轉換!AW632,團名!A:B,2,FALSE))</f>
        <v/>
      </c>
      <c r="B632" s="1" t="str">
        <f>IF(G632="","",IF(LEFT(VLOOKUP(G632,官網匯出!A:AQ,43,0),2)="wf",VLOOKUP(VLOOKUP(G632,官網匯出!A:AQ,43,0),團名!$I$1:$K$12,2,FALSE),"N0071"))</f>
        <v/>
      </c>
      <c r="C632" s="1" t="str">
        <f>IFERROR(VLOOKUP(官網匯出!D632,團名!E:G,3,FALSE),"")</f>
        <v/>
      </c>
      <c r="D632" s="1" t="str">
        <f t="shared" si="110"/>
        <v/>
      </c>
      <c r="E632" s="1" t="str">
        <f t="shared" si="111"/>
        <v/>
      </c>
      <c r="F632" s="1" t="str">
        <f>IF(官網匯出!F632="已付款","","B0012")</f>
        <v>B0012</v>
      </c>
      <c r="G632" s="1" t="str">
        <f>IF(官網匯出!A632="","",官網匯出!A632)</f>
        <v/>
      </c>
      <c r="H632" s="3" t="str">
        <f>IF(官網匯出!B632="","",官網匯出!B632)</f>
        <v/>
      </c>
      <c r="I632" s="1" t="str">
        <f>IF(官網匯出!C632="","",官網匯出!C632)</f>
        <v/>
      </c>
      <c r="J632" s="1" t="str">
        <f>IF(官網匯出!D632="","",官網匯出!D632)</f>
        <v/>
      </c>
      <c r="K632" s="3" t="str">
        <f>IF(官網匯出!E632="","",官網匯出!E632)</f>
        <v/>
      </c>
      <c r="L632" s="1" t="str">
        <f>IF(官網匯出!F632="","",官網匯出!F632)</f>
        <v/>
      </c>
      <c r="M632" s="1" t="str">
        <f>IF(官網匯出!G632="","",官網匯出!G632)</f>
        <v/>
      </c>
      <c r="N632" s="1" t="str">
        <f>IF(官網匯出!H632="","",官網匯出!H632)</f>
        <v/>
      </c>
      <c r="P632" s="1" t="str">
        <f>IF(官網匯出!J632="","",RIGHT(官網匯出!J632,LEN(官網匯出!J632)-2))</f>
        <v/>
      </c>
      <c r="Q632" s="1" t="str">
        <f>IF(官網匯出!K632="","",官網匯出!K632)</f>
        <v/>
      </c>
      <c r="R632" s="1" t="str">
        <f>IF(官網匯出!L632="","",官網匯出!L632)</f>
        <v/>
      </c>
      <c r="S632" s="1" t="str">
        <f>IF(官網匯出!M632="","",官網匯出!M632)</f>
        <v/>
      </c>
      <c r="T632" s="1" t="str">
        <f>IF(官網匯出!N632="","",官網匯出!N632)</f>
        <v/>
      </c>
      <c r="U632" s="1" t="str">
        <f>IF(官網匯出!O632="","",官網匯出!O632)</f>
        <v/>
      </c>
      <c r="V632" s="1" t="str">
        <f>IF(官網匯出!P632="",IF(G632="","",0),官網匯出!P632)</f>
        <v/>
      </c>
      <c r="W632" s="1" t="str">
        <f>IF(官網匯出!Q632="",IF(G632="","",0),官網匯出!Q632)</f>
        <v/>
      </c>
      <c r="X632" s="1" t="str">
        <f>IF(官網匯出!R632="","",官網匯出!R632)</f>
        <v/>
      </c>
      <c r="Y632" s="1" t="str">
        <f>IF(官網匯出!S632="","",官網匯出!S632)</f>
        <v/>
      </c>
      <c r="Z632" s="1" t="str">
        <f>IF(G632="","",官網匯出!T632)</f>
        <v/>
      </c>
      <c r="AA632" s="1" t="str">
        <f>IF(G632="","",官網匯出!AK632)</f>
        <v/>
      </c>
      <c r="AB632" s="1" t="str">
        <f>IF(G632="","",IF(官網匯出!V632="","",官網匯出!V632))</f>
        <v/>
      </c>
      <c r="AJ632" s="1" t="str">
        <f>IF(G632="","",IF(官網匯出!AE632="","",官網匯出!AE632))</f>
        <v/>
      </c>
      <c r="AK632" s="1" t="str">
        <f>IF(G632="","",IF(官網匯出!AD632="","",官網匯出!AD632))</f>
        <v/>
      </c>
      <c r="AL632" s="1" t="str">
        <f t="shared" si="112"/>
        <v>0</v>
      </c>
      <c r="AM632" s="1" t="str">
        <f>IF(官網匯出!AG632="","",官網匯出!AG632)</f>
        <v/>
      </c>
      <c r="AN632" s="1" t="str">
        <f>IF(G632="","",IF(官網匯出!AH632="","",官網匯出!AH632))</f>
        <v/>
      </c>
      <c r="AO632" s="14" t="str">
        <f t="shared" si="113"/>
        <v/>
      </c>
      <c r="AP632" s="14" t="str">
        <f t="shared" si="114"/>
        <v>1</v>
      </c>
      <c r="AQ632" s="14" t="str">
        <f t="shared" si="115"/>
        <v>0</v>
      </c>
      <c r="AR632" s="1" t="str">
        <f t="shared" si="116"/>
        <v/>
      </c>
      <c r="AS632" s="1" t="str">
        <f t="shared" si="117"/>
        <v/>
      </c>
      <c r="AT632" s="1" t="str">
        <f t="shared" si="118"/>
        <v/>
      </c>
      <c r="AU632" s="1" t="str">
        <f t="shared" si="109"/>
        <v/>
      </c>
      <c r="AV632" s="1" t="e">
        <f>IF(VLOOKUP(G632,官網匯出!A:AQ,42,FALSE)="","[黃金盾官網]",VLOOKUP(G632,官網匯出!A:AQ,42,FALSE))</f>
        <v>#N/A</v>
      </c>
      <c r="AW632" s="1" t="e">
        <f>IF(LEFT(VLOOKUP(G632,官網匯出!A:AS,43,FALSE),2)="","web",LEFT(VLOOKUP(G632,官網匯出!A:AS,43,FALSE),2))</f>
        <v>#N/A</v>
      </c>
      <c r="AX632" s="1" t="str">
        <f t="shared" si="119"/>
        <v>O</v>
      </c>
    </row>
    <row r="633" spans="1:50">
      <c r="A633" s="1" t="str">
        <f>IF(G633="","",VLOOKUP(官網轉換!AW633,團名!A:B,2,FALSE))</f>
        <v/>
      </c>
      <c r="B633" s="1" t="str">
        <f>IF(G633="","",IF(LEFT(VLOOKUP(G633,官網匯出!A:AQ,43,0),2)="wf",VLOOKUP(VLOOKUP(G633,官網匯出!A:AQ,43,0),團名!$I$1:$K$12,2,FALSE),"N0071"))</f>
        <v/>
      </c>
      <c r="C633" s="1" t="str">
        <f>IFERROR(VLOOKUP(官網匯出!D633,團名!E:G,3,FALSE),"")</f>
        <v/>
      </c>
      <c r="D633" s="1" t="str">
        <f t="shared" si="110"/>
        <v/>
      </c>
      <c r="E633" s="1" t="str">
        <f t="shared" si="111"/>
        <v/>
      </c>
      <c r="F633" s="1" t="str">
        <f>IF(官網匯出!F633="已付款","","B0012")</f>
        <v>B0012</v>
      </c>
      <c r="G633" s="1" t="str">
        <f>IF(官網匯出!A633="","",官網匯出!A633)</f>
        <v/>
      </c>
      <c r="H633" s="3" t="str">
        <f>IF(官網匯出!B633="","",官網匯出!B633)</f>
        <v/>
      </c>
      <c r="I633" s="1" t="str">
        <f>IF(官網匯出!C633="","",官網匯出!C633)</f>
        <v/>
      </c>
      <c r="J633" s="1" t="str">
        <f>IF(官網匯出!D633="","",官網匯出!D633)</f>
        <v/>
      </c>
      <c r="K633" s="3" t="str">
        <f>IF(官網匯出!E633="","",官網匯出!E633)</f>
        <v/>
      </c>
      <c r="L633" s="1" t="str">
        <f>IF(官網匯出!F633="","",官網匯出!F633)</f>
        <v/>
      </c>
      <c r="M633" s="1" t="str">
        <f>IF(官網匯出!G633="","",官網匯出!G633)</f>
        <v/>
      </c>
      <c r="N633" s="1" t="str">
        <f>IF(官網匯出!H633="","",官網匯出!H633)</f>
        <v/>
      </c>
      <c r="P633" s="1" t="str">
        <f>IF(官網匯出!J633="","",RIGHT(官網匯出!J633,LEN(官網匯出!J633)-2))</f>
        <v/>
      </c>
      <c r="Q633" s="1" t="str">
        <f>IF(官網匯出!K633="","",官網匯出!K633)</f>
        <v/>
      </c>
      <c r="R633" s="1" t="str">
        <f>IF(官網匯出!L633="","",官網匯出!L633)</f>
        <v/>
      </c>
      <c r="S633" s="1" t="str">
        <f>IF(官網匯出!M633="","",官網匯出!M633)</f>
        <v/>
      </c>
      <c r="T633" s="1" t="str">
        <f>IF(官網匯出!N633="","",官網匯出!N633)</f>
        <v/>
      </c>
      <c r="U633" s="1" t="str">
        <f>IF(官網匯出!O633="","",官網匯出!O633)</f>
        <v/>
      </c>
      <c r="V633" s="1" t="str">
        <f>IF(官網匯出!P633="",IF(G633="","",0),官網匯出!P633)</f>
        <v/>
      </c>
      <c r="W633" s="1" t="str">
        <f>IF(官網匯出!Q633="",IF(G633="","",0),官網匯出!Q633)</f>
        <v/>
      </c>
      <c r="X633" s="1" t="str">
        <f>IF(官網匯出!R633="","",官網匯出!R633)</f>
        <v/>
      </c>
      <c r="Y633" s="1" t="str">
        <f>IF(官網匯出!S633="","",官網匯出!S633)</f>
        <v/>
      </c>
      <c r="Z633" s="1" t="str">
        <f>IF(G633="","",官網匯出!T633)</f>
        <v/>
      </c>
      <c r="AA633" s="1" t="str">
        <f>IF(G633="","",官網匯出!AK633)</f>
        <v/>
      </c>
      <c r="AB633" s="1" t="str">
        <f>IF(G633="","",IF(官網匯出!V633="","",官網匯出!V633))</f>
        <v/>
      </c>
      <c r="AJ633" s="1" t="str">
        <f>IF(G633="","",IF(官網匯出!AE633="","",官網匯出!AE633))</f>
        <v/>
      </c>
      <c r="AK633" s="1" t="str">
        <f>IF(G633="","",IF(官網匯出!AD633="","",官網匯出!AD633))</f>
        <v/>
      </c>
      <c r="AL633" s="1" t="str">
        <f t="shared" si="112"/>
        <v>0</v>
      </c>
      <c r="AM633" s="1" t="str">
        <f>IF(官網匯出!AG633="","",官網匯出!AG633)</f>
        <v/>
      </c>
      <c r="AN633" s="1" t="str">
        <f>IF(G633="","",IF(官網匯出!AH633="","",官網匯出!AH633))</f>
        <v/>
      </c>
      <c r="AO633" s="14" t="str">
        <f t="shared" si="113"/>
        <v/>
      </c>
      <c r="AP633" s="14" t="str">
        <f t="shared" si="114"/>
        <v>1</v>
      </c>
      <c r="AQ633" s="14" t="str">
        <f t="shared" si="115"/>
        <v>0</v>
      </c>
      <c r="AR633" s="1" t="str">
        <f t="shared" si="116"/>
        <v/>
      </c>
      <c r="AS633" s="1" t="str">
        <f t="shared" si="117"/>
        <v/>
      </c>
      <c r="AT633" s="1" t="str">
        <f t="shared" si="118"/>
        <v/>
      </c>
      <c r="AU633" s="1" t="str">
        <f t="shared" si="109"/>
        <v/>
      </c>
      <c r="AV633" s="1" t="e">
        <f>IF(VLOOKUP(G633,官網匯出!A:AQ,42,FALSE)="","[黃金盾官網]",VLOOKUP(G633,官網匯出!A:AQ,42,FALSE))</f>
        <v>#N/A</v>
      </c>
      <c r="AW633" s="1" t="e">
        <f>IF(LEFT(VLOOKUP(G633,官網匯出!A:AS,43,FALSE),2)="","web",LEFT(VLOOKUP(G633,官網匯出!A:AS,43,FALSE),2))</f>
        <v>#N/A</v>
      </c>
      <c r="AX633" s="1" t="str">
        <f t="shared" si="119"/>
        <v>O</v>
      </c>
    </row>
    <row r="634" spans="1:50">
      <c r="A634" s="1" t="str">
        <f>IF(G634="","",VLOOKUP(官網轉換!AW634,團名!A:B,2,FALSE))</f>
        <v/>
      </c>
      <c r="B634" s="1" t="str">
        <f>IF(G634="","",IF(LEFT(VLOOKUP(G634,官網匯出!A:AQ,43,0),2)="wf",VLOOKUP(VLOOKUP(G634,官網匯出!A:AQ,43,0),團名!$I$1:$K$12,2,FALSE),"N0071"))</f>
        <v/>
      </c>
      <c r="C634" s="1" t="str">
        <f>IFERROR(VLOOKUP(官網匯出!D634,團名!E:G,3,FALSE),"")</f>
        <v/>
      </c>
      <c r="D634" s="1" t="str">
        <f t="shared" si="110"/>
        <v/>
      </c>
      <c r="E634" s="1" t="str">
        <f t="shared" si="111"/>
        <v/>
      </c>
      <c r="F634" s="1" t="str">
        <f>IF(官網匯出!F634="已付款","","B0012")</f>
        <v>B0012</v>
      </c>
      <c r="G634" s="1" t="str">
        <f>IF(官網匯出!A634="","",官網匯出!A634)</f>
        <v/>
      </c>
      <c r="H634" s="3" t="str">
        <f>IF(官網匯出!B634="","",官網匯出!B634)</f>
        <v/>
      </c>
      <c r="I634" s="1" t="str">
        <f>IF(官網匯出!C634="","",官網匯出!C634)</f>
        <v/>
      </c>
      <c r="J634" s="1" t="str">
        <f>IF(官網匯出!D634="","",官網匯出!D634)</f>
        <v/>
      </c>
      <c r="K634" s="3" t="str">
        <f>IF(官網匯出!E634="","",官網匯出!E634)</f>
        <v/>
      </c>
      <c r="L634" s="1" t="str">
        <f>IF(官網匯出!F634="","",官網匯出!F634)</f>
        <v/>
      </c>
      <c r="M634" s="1" t="str">
        <f>IF(官網匯出!G634="","",官網匯出!G634)</f>
        <v/>
      </c>
      <c r="N634" s="1" t="str">
        <f>IF(官網匯出!H634="","",官網匯出!H634)</f>
        <v/>
      </c>
      <c r="P634" s="1" t="str">
        <f>IF(官網匯出!J634="","",RIGHT(官網匯出!J634,LEN(官網匯出!J634)-2))</f>
        <v/>
      </c>
      <c r="Q634" s="1" t="str">
        <f>IF(官網匯出!K634="","",官網匯出!K634)</f>
        <v/>
      </c>
      <c r="R634" s="1" t="str">
        <f>IF(官網匯出!L634="","",官網匯出!L634)</f>
        <v/>
      </c>
      <c r="S634" s="1" t="str">
        <f>IF(官網匯出!M634="","",官網匯出!M634)</f>
        <v/>
      </c>
      <c r="T634" s="1" t="str">
        <f>IF(官網匯出!N634="","",官網匯出!N634)</f>
        <v/>
      </c>
      <c r="U634" s="1" t="str">
        <f>IF(官網匯出!O634="","",官網匯出!O634)</f>
        <v/>
      </c>
      <c r="V634" s="1" t="str">
        <f>IF(官網匯出!P634="",IF(G634="","",0),官網匯出!P634)</f>
        <v/>
      </c>
      <c r="W634" s="1" t="str">
        <f>IF(官網匯出!Q634="",IF(G634="","",0),官網匯出!Q634)</f>
        <v/>
      </c>
      <c r="X634" s="1" t="str">
        <f>IF(官網匯出!R634="","",官網匯出!R634)</f>
        <v/>
      </c>
      <c r="Y634" s="1" t="str">
        <f>IF(官網匯出!S634="","",官網匯出!S634)</f>
        <v/>
      </c>
      <c r="Z634" s="1" t="str">
        <f>IF(G634="","",官網匯出!T634)</f>
        <v/>
      </c>
      <c r="AA634" s="1" t="str">
        <f>IF(G634="","",官網匯出!AK634)</f>
        <v/>
      </c>
      <c r="AB634" s="1" t="str">
        <f>IF(G634="","",IF(官網匯出!V634="","",官網匯出!V634))</f>
        <v/>
      </c>
      <c r="AJ634" s="1" t="str">
        <f>IF(G634="","",IF(官網匯出!AE634="","",官網匯出!AE634))</f>
        <v/>
      </c>
      <c r="AK634" s="1" t="str">
        <f>IF(G634="","",IF(官網匯出!AD634="","",官網匯出!AD634))</f>
        <v/>
      </c>
      <c r="AL634" s="1" t="str">
        <f t="shared" si="112"/>
        <v>0</v>
      </c>
      <c r="AM634" s="1" t="str">
        <f>IF(官網匯出!AG634="","",官網匯出!AG634)</f>
        <v/>
      </c>
      <c r="AN634" s="1" t="str">
        <f>IF(G634="","",IF(官網匯出!AH634="","",官網匯出!AH634))</f>
        <v/>
      </c>
      <c r="AO634" s="14" t="str">
        <f t="shared" si="113"/>
        <v/>
      </c>
      <c r="AP634" s="14" t="str">
        <f t="shared" si="114"/>
        <v>1</v>
      </c>
      <c r="AQ634" s="14" t="str">
        <f t="shared" si="115"/>
        <v>0</v>
      </c>
      <c r="AR634" s="1" t="str">
        <f t="shared" si="116"/>
        <v/>
      </c>
      <c r="AS634" s="1" t="str">
        <f t="shared" si="117"/>
        <v/>
      </c>
      <c r="AT634" s="1" t="str">
        <f t="shared" si="118"/>
        <v/>
      </c>
      <c r="AU634" s="1" t="str">
        <f t="shared" si="109"/>
        <v/>
      </c>
      <c r="AV634" s="1" t="e">
        <f>IF(VLOOKUP(G634,官網匯出!A:AQ,42,FALSE)="","[黃金盾官網]",VLOOKUP(G634,官網匯出!A:AQ,42,FALSE))</f>
        <v>#N/A</v>
      </c>
      <c r="AW634" s="1" t="e">
        <f>IF(LEFT(VLOOKUP(G634,官網匯出!A:AS,43,FALSE),2)="","web",LEFT(VLOOKUP(G634,官網匯出!A:AS,43,FALSE),2))</f>
        <v>#N/A</v>
      </c>
      <c r="AX634" s="1" t="str">
        <f t="shared" si="119"/>
        <v>O</v>
      </c>
    </row>
    <row r="635" spans="1:50">
      <c r="A635" s="1" t="str">
        <f>IF(G635="","",VLOOKUP(官網轉換!AW635,團名!A:B,2,FALSE))</f>
        <v/>
      </c>
      <c r="B635" s="1" t="str">
        <f>IF(G635="","",IF(LEFT(VLOOKUP(G635,官網匯出!A:AQ,43,0),2)="wf",VLOOKUP(VLOOKUP(G635,官網匯出!A:AQ,43,0),團名!$I$1:$K$12,2,FALSE),"N0071"))</f>
        <v/>
      </c>
      <c r="C635" s="1" t="str">
        <f>IFERROR(VLOOKUP(官網匯出!D635,團名!E:G,3,FALSE),"")</f>
        <v/>
      </c>
      <c r="D635" s="1" t="str">
        <f t="shared" si="110"/>
        <v/>
      </c>
      <c r="E635" s="1" t="str">
        <f t="shared" si="111"/>
        <v/>
      </c>
      <c r="F635" s="1" t="str">
        <f>IF(官網匯出!F635="已付款","","B0012")</f>
        <v>B0012</v>
      </c>
      <c r="G635" s="1" t="str">
        <f>IF(官網匯出!A635="","",官網匯出!A635)</f>
        <v/>
      </c>
      <c r="H635" s="3" t="str">
        <f>IF(官網匯出!B635="","",官網匯出!B635)</f>
        <v/>
      </c>
      <c r="I635" s="1" t="str">
        <f>IF(官網匯出!C635="","",官網匯出!C635)</f>
        <v/>
      </c>
      <c r="J635" s="1" t="str">
        <f>IF(官網匯出!D635="","",官網匯出!D635)</f>
        <v/>
      </c>
      <c r="K635" s="3" t="str">
        <f>IF(官網匯出!E635="","",官網匯出!E635)</f>
        <v/>
      </c>
      <c r="L635" s="1" t="str">
        <f>IF(官網匯出!F635="","",官網匯出!F635)</f>
        <v/>
      </c>
      <c r="M635" s="1" t="str">
        <f>IF(官網匯出!G635="","",官網匯出!G635)</f>
        <v/>
      </c>
      <c r="N635" s="1" t="str">
        <f>IF(官網匯出!H635="","",官網匯出!H635)</f>
        <v/>
      </c>
      <c r="P635" s="1" t="str">
        <f>IF(官網匯出!J635="","",RIGHT(官網匯出!J635,LEN(官網匯出!J635)-2))</f>
        <v/>
      </c>
      <c r="Q635" s="1" t="str">
        <f>IF(官網匯出!K635="","",官網匯出!K635)</f>
        <v/>
      </c>
      <c r="R635" s="1" t="str">
        <f>IF(官網匯出!L635="","",官網匯出!L635)</f>
        <v/>
      </c>
      <c r="S635" s="1" t="str">
        <f>IF(官網匯出!M635="","",官網匯出!M635)</f>
        <v/>
      </c>
      <c r="T635" s="1" t="str">
        <f>IF(官網匯出!N635="","",官網匯出!N635)</f>
        <v/>
      </c>
      <c r="U635" s="1" t="str">
        <f>IF(官網匯出!O635="","",官網匯出!O635)</f>
        <v/>
      </c>
      <c r="V635" s="1" t="str">
        <f>IF(官網匯出!P635="",IF(G635="","",0),官網匯出!P635)</f>
        <v/>
      </c>
      <c r="W635" s="1" t="str">
        <f>IF(官網匯出!Q635="",IF(G635="","",0),官網匯出!Q635)</f>
        <v/>
      </c>
      <c r="X635" s="1" t="str">
        <f>IF(官網匯出!R635="","",官網匯出!R635)</f>
        <v/>
      </c>
      <c r="Y635" s="1" t="str">
        <f>IF(官網匯出!S635="","",官網匯出!S635)</f>
        <v/>
      </c>
      <c r="Z635" s="1" t="str">
        <f>IF(G635="","",官網匯出!T635)</f>
        <v/>
      </c>
      <c r="AA635" s="1" t="str">
        <f>IF(G635="","",官網匯出!AK635)</f>
        <v/>
      </c>
      <c r="AB635" s="1" t="str">
        <f>IF(G635="","",IF(官網匯出!V635="","",官網匯出!V635))</f>
        <v/>
      </c>
      <c r="AJ635" s="1" t="str">
        <f>IF(G635="","",IF(官網匯出!AE635="","",官網匯出!AE635))</f>
        <v/>
      </c>
      <c r="AK635" s="1" t="str">
        <f>IF(G635="","",IF(官網匯出!AD635="","",官網匯出!AD635))</f>
        <v/>
      </c>
      <c r="AL635" s="1" t="str">
        <f t="shared" si="112"/>
        <v>0</v>
      </c>
      <c r="AM635" s="1" t="str">
        <f>IF(官網匯出!AG635="","",官網匯出!AG635)</f>
        <v/>
      </c>
      <c r="AN635" s="1" t="str">
        <f>IF(G635="","",IF(官網匯出!AH635="","",官網匯出!AH635))</f>
        <v/>
      </c>
      <c r="AO635" s="14" t="str">
        <f t="shared" si="113"/>
        <v/>
      </c>
      <c r="AP635" s="14" t="str">
        <f t="shared" si="114"/>
        <v>1</v>
      </c>
      <c r="AQ635" s="14" t="str">
        <f t="shared" si="115"/>
        <v>0</v>
      </c>
      <c r="AR635" s="1" t="str">
        <f t="shared" si="116"/>
        <v/>
      </c>
      <c r="AS635" s="1" t="str">
        <f t="shared" si="117"/>
        <v/>
      </c>
      <c r="AT635" s="1" t="str">
        <f t="shared" si="118"/>
        <v/>
      </c>
      <c r="AU635" s="1" t="str">
        <f t="shared" si="109"/>
        <v/>
      </c>
      <c r="AV635" s="1" t="e">
        <f>IF(VLOOKUP(G635,官網匯出!A:AQ,42,FALSE)="","[黃金盾官網]",VLOOKUP(G635,官網匯出!A:AQ,42,FALSE))</f>
        <v>#N/A</v>
      </c>
      <c r="AW635" s="1" t="e">
        <f>IF(LEFT(VLOOKUP(G635,官網匯出!A:AS,43,FALSE),2)="","web",LEFT(VLOOKUP(G635,官網匯出!A:AS,43,FALSE),2))</f>
        <v>#N/A</v>
      </c>
      <c r="AX635" s="1" t="str">
        <f t="shared" si="119"/>
        <v>O</v>
      </c>
    </row>
    <row r="636" spans="1:50">
      <c r="A636" s="1" t="str">
        <f>IF(G636="","",VLOOKUP(官網轉換!AW636,團名!A:B,2,FALSE))</f>
        <v/>
      </c>
      <c r="B636" s="1" t="str">
        <f>IF(G636="","",IF(LEFT(VLOOKUP(G636,官網匯出!A:AQ,43,0),2)="wf",VLOOKUP(VLOOKUP(G636,官網匯出!A:AQ,43,0),團名!$I$1:$K$12,2,FALSE),"N0071"))</f>
        <v/>
      </c>
      <c r="C636" s="1" t="str">
        <f>IFERROR(VLOOKUP(官網匯出!D636,團名!E:G,3,FALSE),"")</f>
        <v/>
      </c>
      <c r="D636" s="1" t="str">
        <f t="shared" si="110"/>
        <v/>
      </c>
      <c r="E636" s="1" t="str">
        <f t="shared" si="111"/>
        <v/>
      </c>
      <c r="F636" s="1" t="str">
        <f>IF(官網匯出!F636="已付款","","B0012")</f>
        <v>B0012</v>
      </c>
      <c r="G636" s="1" t="str">
        <f>IF(官網匯出!A636="","",官網匯出!A636)</f>
        <v/>
      </c>
      <c r="H636" s="3" t="str">
        <f>IF(官網匯出!B636="","",官網匯出!B636)</f>
        <v/>
      </c>
      <c r="I636" s="1" t="str">
        <f>IF(官網匯出!C636="","",官網匯出!C636)</f>
        <v/>
      </c>
      <c r="J636" s="1" t="str">
        <f>IF(官網匯出!D636="","",官網匯出!D636)</f>
        <v/>
      </c>
      <c r="K636" s="3" t="str">
        <f>IF(官網匯出!E636="","",官網匯出!E636)</f>
        <v/>
      </c>
      <c r="L636" s="1" t="str">
        <f>IF(官網匯出!F636="","",官網匯出!F636)</f>
        <v/>
      </c>
      <c r="M636" s="1" t="str">
        <f>IF(官網匯出!G636="","",官網匯出!G636)</f>
        <v/>
      </c>
      <c r="N636" s="1" t="str">
        <f>IF(官網匯出!H636="","",官網匯出!H636)</f>
        <v/>
      </c>
      <c r="P636" s="1" t="str">
        <f>IF(官網匯出!J636="","",RIGHT(官網匯出!J636,LEN(官網匯出!J636)-2))</f>
        <v/>
      </c>
      <c r="Q636" s="1" t="str">
        <f>IF(官網匯出!K636="","",官網匯出!K636)</f>
        <v/>
      </c>
      <c r="R636" s="1" t="str">
        <f>IF(官網匯出!L636="","",官網匯出!L636)</f>
        <v/>
      </c>
      <c r="S636" s="1" t="str">
        <f>IF(官網匯出!M636="","",官網匯出!M636)</f>
        <v/>
      </c>
      <c r="T636" s="1" t="str">
        <f>IF(官網匯出!N636="","",官網匯出!N636)</f>
        <v/>
      </c>
      <c r="U636" s="1" t="str">
        <f>IF(官網匯出!O636="","",官網匯出!O636)</f>
        <v/>
      </c>
      <c r="V636" s="1" t="str">
        <f>IF(官網匯出!P636="",IF(G636="","",0),官網匯出!P636)</f>
        <v/>
      </c>
      <c r="W636" s="1" t="str">
        <f>IF(官網匯出!Q636="",IF(G636="","",0),官網匯出!Q636)</f>
        <v/>
      </c>
      <c r="X636" s="1" t="str">
        <f>IF(官網匯出!R636="","",官網匯出!R636)</f>
        <v/>
      </c>
      <c r="Y636" s="1" t="str">
        <f>IF(官網匯出!S636="","",官網匯出!S636)</f>
        <v/>
      </c>
      <c r="Z636" s="1" t="str">
        <f>IF(G636="","",官網匯出!T636)</f>
        <v/>
      </c>
      <c r="AA636" s="1" t="str">
        <f>IF(G636="","",官網匯出!AK636)</f>
        <v/>
      </c>
      <c r="AB636" s="1" t="str">
        <f>IF(G636="","",IF(官網匯出!V636="","",官網匯出!V636))</f>
        <v/>
      </c>
      <c r="AJ636" s="1" t="str">
        <f>IF(G636="","",IF(官網匯出!AE636="","",官網匯出!AE636))</f>
        <v/>
      </c>
      <c r="AK636" s="1" t="str">
        <f>IF(G636="","",IF(官網匯出!AD636="","",官網匯出!AD636))</f>
        <v/>
      </c>
      <c r="AL636" s="1" t="str">
        <f t="shared" si="112"/>
        <v>0</v>
      </c>
      <c r="AM636" s="1" t="str">
        <f>IF(官網匯出!AG636="","",官網匯出!AG636)</f>
        <v/>
      </c>
      <c r="AN636" s="1" t="str">
        <f>IF(G636="","",IF(官網匯出!AH636="","",官網匯出!AH636))</f>
        <v/>
      </c>
      <c r="AO636" s="14" t="str">
        <f t="shared" si="113"/>
        <v/>
      </c>
      <c r="AP636" s="14" t="str">
        <f t="shared" si="114"/>
        <v>1</v>
      </c>
      <c r="AQ636" s="14" t="str">
        <f t="shared" si="115"/>
        <v>0</v>
      </c>
      <c r="AR636" s="1" t="str">
        <f t="shared" si="116"/>
        <v/>
      </c>
      <c r="AS636" s="1" t="str">
        <f t="shared" si="117"/>
        <v/>
      </c>
      <c r="AT636" s="1" t="str">
        <f t="shared" si="118"/>
        <v/>
      </c>
      <c r="AU636" s="1" t="str">
        <f t="shared" si="109"/>
        <v/>
      </c>
      <c r="AV636" s="1" t="e">
        <f>IF(VLOOKUP(G636,官網匯出!A:AQ,42,FALSE)="","[黃金盾官網]",VLOOKUP(G636,官網匯出!A:AQ,42,FALSE))</f>
        <v>#N/A</v>
      </c>
      <c r="AW636" s="1" t="e">
        <f>IF(LEFT(VLOOKUP(G636,官網匯出!A:AS,43,FALSE),2)="","web",LEFT(VLOOKUP(G636,官網匯出!A:AS,43,FALSE),2))</f>
        <v>#N/A</v>
      </c>
      <c r="AX636" s="1" t="str">
        <f t="shared" si="119"/>
        <v>O</v>
      </c>
    </row>
    <row r="637" spans="1:50">
      <c r="A637" s="1" t="str">
        <f>IF(G637="","",VLOOKUP(官網轉換!AW637,團名!A:B,2,FALSE))</f>
        <v/>
      </c>
      <c r="B637" s="1" t="str">
        <f>IF(G637="","",IF(LEFT(VLOOKUP(G637,官網匯出!A:AQ,43,0),2)="wf",VLOOKUP(VLOOKUP(G637,官網匯出!A:AQ,43,0),團名!$I$1:$K$12,2,FALSE),"N0071"))</f>
        <v/>
      </c>
      <c r="C637" s="1" t="str">
        <f>IFERROR(VLOOKUP(官網匯出!D637,團名!E:G,3,FALSE),"")</f>
        <v/>
      </c>
      <c r="D637" s="1" t="str">
        <f t="shared" si="110"/>
        <v/>
      </c>
      <c r="E637" s="1" t="str">
        <f t="shared" si="111"/>
        <v/>
      </c>
      <c r="F637" s="1" t="str">
        <f>IF(官網匯出!F637="已付款","","B0012")</f>
        <v>B0012</v>
      </c>
      <c r="G637" s="1" t="str">
        <f>IF(官網匯出!A637="","",官網匯出!A637)</f>
        <v/>
      </c>
      <c r="H637" s="3" t="str">
        <f>IF(官網匯出!B637="","",官網匯出!B637)</f>
        <v/>
      </c>
      <c r="I637" s="1" t="str">
        <f>IF(官網匯出!C637="","",官網匯出!C637)</f>
        <v/>
      </c>
      <c r="J637" s="1" t="str">
        <f>IF(官網匯出!D637="","",官網匯出!D637)</f>
        <v/>
      </c>
      <c r="K637" s="3" t="str">
        <f>IF(官網匯出!E637="","",官網匯出!E637)</f>
        <v/>
      </c>
      <c r="L637" s="1" t="str">
        <f>IF(官網匯出!F637="","",官網匯出!F637)</f>
        <v/>
      </c>
      <c r="M637" s="1" t="str">
        <f>IF(官網匯出!G637="","",官網匯出!G637)</f>
        <v/>
      </c>
      <c r="N637" s="1" t="str">
        <f>IF(官網匯出!H637="","",官網匯出!H637)</f>
        <v/>
      </c>
      <c r="P637" s="1" t="str">
        <f>IF(官網匯出!J637="","",RIGHT(官網匯出!J637,LEN(官網匯出!J637)-2))</f>
        <v/>
      </c>
      <c r="Q637" s="1" t="str">
        <f>IF(官網匯出!K637="","",官網匯出!K637)</f>
        <v/>
      </c>
      <c r="R637" s="1" t="str">
        <f>IF(官網匯出!L637="","",官網匯出!L637)</f>
        <v/>
      </c>
      <c r="S637" s="1" t="str">
        <f>IF(官網匯出!M637="","",官網匯出!M637)</f>
        <v/>
      </c>
      <c r="T637" s="1" t="str">
        <f>IF(官網匯出!N637="","",官網匯出!N637)</f>
        <v/>
      </c>
      <c r="U637" s="1" t="str">
        <f>IF(官網匯出!O637="","",官網匯出!O637)</f>
        <v/>
      </c>
      <c r="V637" s="1" t="str">
        <f>IF(官網匯出!P637="",IF(G637="","",0),官網匯出!P637)</f>
        <v/>
      </c>
      <c r="W637" s="1" t="str">
        <f>IF(官網匯出!Q637="",IF(G637="","",0),官網匯出!Q637)</f>
        <v/>
      </c>
      <c r="X637" s="1" t="str">
        <f>IF(官網匯出!R637="","",官網匯出!R637)</f>
        <v/>
      </c>
      <c r="Y637" s="1" t="str">
        <f>IF(官網匯出!S637="","",官網匯出!S637)</f>
        <v/>
      </c>
      <c r="Z637" s="1" t="str">
        <f>IF(G637="","",官網匯出!T637)</f>
        <v/>
      </c>
      <c r="AA637" s="1" t="str">
        <f>IF(G637="","",官網匯出!AK637)</f>
        <v/>
      </c>
      <c r="AB637" s="1" t="str">
        <f>IF(G637="","",IF(官網匯出!V637="","",官網匯出!V637))</f>
        <v/>
      </c>
      <c r="AJ637" s="1" t="str">
        <f>IF(G637="","",IF(官網匯出!AE637="","",官網匯出!AE637))</f>
        <v/>
      </c>
      <c r="AK637" s="1" t="str">
        <f>IF(G637="","",IF(官網匯出!AD637="","",官網匯出!AD637))</f>
        <v/>
      </c>
      <c r="AL637" s="1" t="str">
        <f t="shared" si="112"/>
        <v>0</v>
      </c>
      <c r="AM637" s="1" t="str">
        <f>IF(官網匯出!AG637="","",官網匯出!AG637)</f>
        <v/>
      </c>
      <c r="AN637" s="1" t="str">
        <f>IF(G637="","",IF(官網匯出!AH637="","",官網匯出!AH637))</f>
        <v/>
      </c>
      <c r="AO637" s="14" t="str">
        <f t="shared" si="113"/>
        <v/>
      </c>
      <c r="AP637" s="14" t="str">
        <f t="shared" si="114"/>
        <v>1</v>
      </c>
      <c r="AQ637" s="14" t="str">
        <f t="shared" si="115"/>
        <v>0</v>
      </c>
      <c r="AR637" s="1" t="str">
        <f t="shared" si="116"/>
        <v/>
      </c>
      <c r="AS637" s="1" t="str">
        <f t="shared" si="117"/>
        <v/>
      </c>
      <c r="AT637" s="1" t="str">
        <f t="shared" si="118"/>
        <v/>
      </c>
      <c r="AU637" s="1" t="str">
        <f t="shared" si="109"/>
        <v/>
      </c>
      <c r="AV637" s="1" t="e">
        <f>IF(VLOOKUP(G637,官網匯出!A:AQ,42,FALSE)="","[黃金盾官網]",VLOOKUP(G637,官網匯出!A:AQ,42,FALSE))</f>
        <v>#N/A</v>
      </c>
      <c r="AW637" s="1" t="e">
        <f>IF(LEFT(VLOOKUP(G637,官網匯出!A:AS,43,FALSE),2)="","web",LEFT(VLOOKUP(G637,官網匯出!A:AS,43,FALSE),2))</f>
        <v>#N/A</v>
      </c>
      <c r="AX637" s="1" t="str">
        <f t="shared" si="119"/>
        <v>O</v>
      </c>
    </row>
    <row r="638" spans="1:50">
      <c r="A638" s="1" t="str">
        <f>IF(G638="","",VLOOKUP(官網轉換!AW638,團名!A:B,2,FALSE))</f>
        <v/>
      </c>
      <c r="B638" s="1" t="str">
        <f>IF(G638="","",IF(LEFT(VLOOKUP(G638,官網匯出!A:AQ,43,0),2)="wf",VLOOKUP(VLOOKUP(G638,官網匯出!A:AQ,43,0),團名!$I$1:$K$12,2,FALSE),"N0071"))</f>
        <v/>
      </c>
      <c r="C638" s="1" t="str">
        <f>IFERROR(VLOOKUP(官網匯出!D638,團名!E:G,3,FALSE),"")</f>
        <v/>
      </c>
      <c r="D638" s="1" t="str">
        <f t="shared" si="110"/>
        <v/>
      </c>
      <c r="E638" s="1" t="str">
        <f t="shared" si="111"/>
        <v/>
      </c>
      <c r="F638" s="1" t="str">
        <f>IF(官網匯出!F638="已付款","","B0012")</f>
        <v>B0012</v>
      </c>
      <c r="G638" s="1" t="str">
        <f>IF(官網匯出!A638="","",官網匯出!A638)</f>
        <v/>
      </c>
      <c r="H638" s="3" t="str">
        <f>IF(官網匯出!B638="","",官網匯出!B638)</f>
        <v/>
      </c>
      <c r="I638" s="1" t="str">
        <f>IF(官網匯出!C638="","",官網匯出!C638)</f>
        <v/>
      </c>
      <c r="J638" s="1" t="str">
        <f>IF(官網匯出!D638="","",官網匯出!D638)</f>
        <v/>
      </c>
      <c r="K638" s="3" t="str">
        <f>IF(官網匯出!E638="","",官網匯出!E638)</f>
        <v/>
      </c>
      <c r="L638" s="1" t="str">
        <f>IF(官網匯出!F638="","",官網匯出!F638)</f>
        <v/>
      </c>
      <c r="M638" s="1" t="str">
        <f>IF(官網匯出!G638="","",官網匯出!G638)</f>
        <v/>
      </c>
      <c r="N638" s="1" t="str">
        <f>IF(官網匯出!H638="","",官網匯出!H638)</f>
        <v/>
      </c>
      <c r="P638" s="1" t="str">
        <f>IF(官網匯出!J638="","",RIGHT(官網匯出!J638,LEN(官網匯出!J638)-2))</f>
        <v/>
      </c>
      <c r="Q638" s="1" t="str">
        <f>IF(官網匯出!K638="","",官網匯出!K638)</f>
        <v/>
      </c>
      <c r="R638" s="1" t="str">
        <f>IF(官網匯出!L638="","",官網匯出!L638)</f>
        <v/>
      </c>
      <c r="S638" s="1" t="str">
        <f>IF(官網匯出!M638="","",官網匯出!M638)</f>
        <v/>
      </c>
      <c r="T638" s="1" t="str">
        <f>IF(官網匯出!N638="","",官網匯出!N638)</f>
        <v/>
      </c>
      <c r="U638" s="1" t="str">
        <f>IF(官網匯出!O638="","",官網匯出!O638)</f>
        <v/>
      </c>
      <c r="V638" s="1" t="str">
        <f>IF(官網匯出!P638="",IF(G638="","",0),官網匯出!P638)</f>
        <v/>
      </c>
      <c r="W638" s="1" t="str">
        <f>IF(官網匯出!Q638="",IF(G638="","",0),官網匯出!Q638)</f>
        <v/>
      </c>
      <c r="X638" s="1" t="str">
        <f>IF(官網匯出!R638="","",官網匯出!R638)</f>
        <v/>
      </c>
      <c r="Y638" s="1" t="str">
        <f>IF(官網匯出!S638="","",官網匯出!S638)</f>
        <v/>
      </c>
      <c r="Z638" s="1" t="str">
        <f>IF(G638="","",官網匯出!T638)</f>
        <v/>
      </c>
      <c r="AA638" s="1" t="str">
        <f>IF(G638="","",官網匯出!AK638)</f>
        <v/>
      </c>
      <c r="AB638" s="1" t="str">
        <f>IF(G638="","",IF(官網匯出!V638="","",官網匯出!V638))</f>
        <v/>
      </c>
      <c r="AJ638" s="1" t="str">
        <f>IF(G638="","",IF(官網匯出!AE638="","",官網匯出!AE638))</f>
        <v/>
      </c>
      <c r="AK638" s="1" t="str">
        <f>IF(G638="","",IF(官網匯出!AD638="","",官網匯出!AD638))</f>
        <v/>
      </c>
      <c r="AL638" s="1" t="str">
        <f t="shared" si="112"/>
        <v>0</v>
      </c>
      <c r="AM638" s="1" t="str">
        <f>IF(官網匯出!AG638="","",官網匯出!AG638)</f>
        <v/>
      </c>
      <c r="AN638" s="1" t="str">
        <f>IF(G638="","",IF(官網匯出!AH638="","",官網匯出!AH638))</f>
        <v/>
      </c>
      <c r="AO638" s="14" t="str">
        <f t="shared" si="113"/>
        <v/>
      </c>
      <c r="AP638" s="14" t="str">
        <f t="shared" si="114"/>
        <v>1</v>
      </c>
      <c r="AQ638" s="14" t="str">
        <f t="shared" si="115"/>
        <v>0</v>
      </c>
      <c r="AR638" s="1" t="str">
        <f t="shared" si="116"/>
        <v/>
      </c>
      <c r="AS638" s="1" t="str">
        <f t="shared" si="117"/>
        <v/>
      </c>
      <c r="AT638" s="1" t="str">
        <f t="shared" si="118"/>
        <v/>
      </c>
      <c r="AU638" s="1" t="str">
        <f t="shared" si="109"/>
        <v/>
      </c>
      <c r="AV638" s="1" t="e">
        <f>IF(VLOOKUP(G638,官網匯出!A:AQ,42,FALSE)="","[黃金盾官網]",VLOOKUP(G638,官網匯出!A:AQ,42,FALSE))</f>
        <v>#N/A</v>
      </c>
      <c r="AW638" s="1" t="e">
        <f>IF(LEFT(VLOOKUP(G638,官網匯出!A:AS,43,FALSE),2)="","web",LEFT(VLOOKUP(G638,官網匯出!A:AS,43,FALSE),2))</f>
        <v>#N/A</v>
      </c>
      <c r="AX638" s="1" t="str">
        <f t="shared" si="119"/>
        <v>O</v>
      </c>
    </row>
    <row r="639" spans="1:50">
      <c r="A639" s="1" t="str">
        <f>IF(G639="","",VLOOKUP(官網轉換!AW639,團名!A:B,2,FALSE))</f>
        <v/>
      </c>
      <c r="B639" s="1" t="str">
        <f>IF(G639="","",IF(LEFT(VLOOKUP(G639,官網匯出!A:AQ,43,0),2)="wf",VLOOKUP(VLOOKUP(G639,官網匯出!A:AQ,43,0),團名!$I$1:$K$12,2,FALSE),"N0071"))</f>
        <v/>
      </c>
      <c r="C639" s="1" t="str">
        <f>IFERROR(VLOOKUP(官網匯出!D639,團名!E:G,3,FALSE),"")</f>
        <v/>
      </c>
      <c r="D639" s="1" t="str">
        <f t="shared" si="110"/>
        <v/>
      </c>
      <c r="E639" s="1" t="str">
        <f t="shared" si="111"/>
        <v/>
      </c>
      <c r="F639" s="1" t="str">
        <f>IF(官網匯出!F639="已付款","","B0012")</f>
        <v>B0012</v>
      </c>
      <c r="G639" s="1" t="str">
        <f>IF(官網匯出!A639="","",官網匯出!A639)</f>
        <v/>
      </c>
      <c r="H639" s="3" t="str">
        <f>IF(官網匯出!B639="","",官網匯出!B639)</f>
        <v/>
      </c>
      <c r="I639" s="1" t="str">
        <f>IF(官網匯出!C639="","",官網匯出!C639)</f>
        <v/>
      </c>
      <c r="J639" s="1" t="str">
        <f>IF(官網匯出!D639="","",官網匯出!D639)</f>
        <v/>
      </c>
      <c r="K639" s="3" t="str">
        <f>IF(官網匯出!E639="","",官網匯出!E639)</f>
        <v/>
      </c>
      <c r="L639" s="1" t="str">
        <f>IF(官網匯出!F639="","",官網匯出!F639)</f>
        <v/>
      </c>
      <c r="M639" s="1" t="str">
        <f>IF(官網匯出!G639="","",官網匯出!G639)</f>
        <v/>
      </c>
      <c r="N639" s="1" t="str">
        <f>IF(官網匯出!H639="","",官網匯出!H639)</f>
        <v/>
      </c>
      <c r="P639" s="1" t="str">
        <f>IF(官網匯出!J639="","",RIGHT(官網匯出!J639,LEN(官網匯出!J639)-2))</f>
        <v/>
      </c>
      <c r="Q639" s="1" t="str">
        <f>IF(官網匯出!K639="","",官網匯出!K639)</f>
        <v/>
      </c>
      <c r="R639" s="1" t="str">
        <f>IF(官網匯出!L639="","",官網匯出!L639)</f>
        <v/>
      </c>
      <c r="S639" s="1" t="str">
        <f>IF(官網匯出!M639="","",官網匯出!M639)</f>
        <v/>
      </c>
      <c r="T639" s="1" t="str">
        <f>IF(官網匯出!N639="","",官網匯出!N639)</f>
        <v/>
      </c>
      <c r="U639" s="1" t="str">
        <f>IF(官網匯出!O639="","",官網匯出!O639)</f>
        <v/>
      </c>
      <c r="V639" s="1" t="str">
        <f>IF(官網匯出!P639="",IF(G639="","",0),官網匯出!P639)</f>
        <v/>
      </c>
      <c r="W639" s="1" t="str">
        <f>IF(官網匯出!Q639="",IF(G639="","",0),官網匯出!Q639)</f>
        <v/>
      </c>
      <c r="X639" s="1" t="str">
        <f>IF(官網匯出!R639="","",官網匯出!R639)</f>
        <v/>
      </c>
      <c r="Y639" s="1" t="str">
        <f>IF(官網匯出!S639="","",官網匯出!S639)</f>
        <v/>
      </c>
      <c r="Z639" s="1" t="str">
        <f>IF(G639="","",官網匯出!T639)</f>
        <v/>
      </c>
      <c r="AA639" s="1" t="str">
        <f>IF(G639="","",官網匯出!AK639)</f>
        <v/>
      </c>
      <c r="AB639" s="1" t="str">
        <f>IF(G639="","",IF(官網匯出!V639="","",官網匯出!V639))</f>
        <v/>
      </c>
      <c r="AJ639" s="1" t="str">
        <f>IF(G639="","",IF(官網匯出!AE639="","",官網匯出!AE639))</f>
        <v/>
      </c>
      <c r="AK639" s="1" t="str">
        <f>IF(G639="","",IF(官網匯出!AD639="","",官網匯出!AD639))</f>
        <v/>
      </c>
      <c r="AL639" s="1" t="str">
        <f t="shared" si="112"/>
        <v>0</v>
      </c>
      <c r="AM639" s="1" t="str">
        <f>IF(官網匯出!AG639="","",官網匯出!AG639)</f>
        <v/>
      </c>
      <c r="AN639" s="1" t="str">
        <f>IF(G639="","",IF(官網匯出!AH639="","",官網匯出!AH639))</f>
        <v/>
      </c>
      <c r="AO639" s="14" t="str">
        <f t="shared" si="113"/>
        <v/>
      </c>
      <c r="AP639" s="14" t="str">
        <f t="shared" si="114"/>
        <v>1</v>
      </c>
      <c r="AQ639" s="14" t="str">
        <f t="shared" si="115"/>
        <v>0</v>
      </c>
      <c r="AR639" s="1" t="str">
        <f t="shared" si="116"/>
        <v/>
      </c>
      <c r="AS639" s="1" t="str">
        <f t="shared" si="117"/>
        <v/>
      </c>
      <c r="AT639" s="1" t="str">
        <f t="shared" si="118"/>
        <v/>
      </c>
      <c r="AU639" s="1" t="str">
        <f t="shared" si="109"/>
        <v/>
      </c>
      <c r="AV639" s="1" t="e">
        <f>IF(VLOOKUP(G639,官網匯出!A:AQ,42,FALSE)="","[黃金盾官網]",VLOOKUP(G639,官網匯出!A:AQ,42,FALSE))</f>
        <v>#N/A</v>
      </c>
      <c r="AW639" s="1" t="e">
        <f>IF(LEFT(VLOOKUP(G639,官網匯出!A:AS,43,FALSE),2)="","web",LEFT(VLOOKUP(G639,官網匯出!A:AS,43,FALSE),2))</f>
        <v>#N/A</v>
      </c>
      <c r="AX639" s="1" t="str">
        <f t="shared" si="119"/>
        <v>O</v>
      </c>
    </row>
    <row r="640" spans="1:50">
      <c r="A640" s="1" t="str">
        <f>IF(G640="","",VLOOKUP(官網轉換!AW640,團名!A:B,2,FALSE))</f>
        <v/>
      </c>
      <c r="B640" s="1" t="str">
        <f>IF(G640="","",IF(LEFT(VLOOKUP(G640,官網匯出!A:AQ,43,0),2)="wf",VLOOKUP(VLOOKUP(G640,官網匯出!A:AQ,43,0),團名!$I$1:$K$12,2,FALSE),"N0071"))</f>
        <v/>
      </c>
      <c r="C640" s="1" t="str">
        <f>IFERROR(VLOOKUP(官網匯出!D640,團名!E:G,3,FALSE),"")</f>
        <v/>
      </c>
      <c r="D640" s="1" t="str">
        <f t="shared" si="110"/>
        <v/>
      </c>
      <c r="E640" s="1" t="str">
        <f t="shared" si="111"/>
        <v/>
      </c>
      <c r="F640" s="1" t="str">
        <f>IF(官網匯出!F640="已付款","","B0012")</f>
        <v>B0012</v>
      </c>
      <c r="G640" s="1" t="str">
        <f>IF(官網匯出!A640="","",官網匯出!A640)</f>
        <v/>
      </c>
      <c r="H640" s="3" t="str">
        <f>IF(官網匯出!B640="","",官網匯出!B640)</f>
        <v/>
      </c>
      <c r="I640" s="1" t="str">
        <f>IF(官網匯出!C640="","",官網匯出!C640)</f>
        <v/>
      </c>
      <c r="J640" s="1" t="str">
        <f>IF(官網匯出!D640="","",官網匯出!D640)</f>
        <v/>
      </c>
      <c r="K640" s="3" t="str">
        <f>IF(官網匯出!E640="","",官網匯出!E640)</f>
        <v/>
      </c>
      <c r="L640" s="1" t="str">
        <f>IF(官網匯出!F640="","",官網匯出!F640)</f>
        <v/>
      </c>
      <c r="M640" s="1" t="str">
        <f>IF(官網匯出!G640="","",官網匯出!G640)</f>
        <v/>
      </c>
      <c r="N640" s="1" t="str">
        <f>IF(官網匯出!H640="","",官網匯出!H640)</f>
        <v/>
      </c>
      <c r="P640" s="1" t="str">
        <f>IF(官網匯出!J640="","",RIGHT(官網匯出!J640,LEN(官網匯出!J640)-2))</f>
        <v/>
      </c>
      <c r="Q640" s="1" t="str">
        <f>IF(官網匯出!K640="","",官網匯出!K640)</f>
        <v/>
      </c>
      <c r="R640" s="1" t="str">
        <f>IF(官網匯出!L640="","",官網匯出!L640)</f>
        <v/>
      </c>
      <c r="S640" s="1" t="str">
        <f>IF(官網匯出!M640="","",官網匯出!M640)</f>
        <v/>
      </c>
      <c r="T640" s="1" t="str">
        <f>IF(官網匯出!N640="","",官網匯出!N640)</f>
        <v/>
      </c>
      <c r="U640" s="1" t="str">
        <f>IF(官網匯出!O640="","",官網匯出!O640)</f>
        <v/>
      </c>
      <c r="V640" s="1" t="str">
        <f>IF(官網匯出!P640="",IF(G640="","",0),官網匯出!P640)</f>
        <v/>
      </c>
      <c r="W640" s="1" t="str">
        <f>IF(官網匯出!Q640="",IF(G640="","",0),官網匯出!Q640)</f>
        <v/>
      </c>
      <c r="X640" s="1" t="str">
        <f>IF(官網匯出!R640="","",官網匯出!R640)</f>
        <v/>
      </c>
      <c r="Y640" s="1" t="str">
        <f>IF(官網匯出!S640="","",官網匯出!S640)</f>
        <v/>
      </c>
      <c r="Z640" s="1" t="str">
        <f>IF(G640="","",官網匯出!T640)</f>
        <v/>
      </c>
      <c r="AA640" s="1" t="str">
        <f>IF(G640="","",官網匯出!AK640)</f>
        <v/>
      </c>
      <c r="AB640" s="1" t="str">
        <f>IF(G640="","",IF(官網匯出!V640="","",官網匯出!V640))</f>
        <v/>
      </c>
      <c r="AJ640" s="1" t="str">
        <f>IF(G640="","",IF(官網匯出!AE640="","",官網匯出!AE640))</f>
        <v/>
      </c>
      <c r="AK640" s="1" t="str">
        <f>IF(G640="","",IF(官網匯出!AD640="","",官網匯出!AD640))</f>
        <v/>
      </c>
      <c r="AL640" s="1" t="str">
        <f t="shared" si="112"/>
        <v>0</v>
      </c>
      <c r="AM640" s="1" t="str">
        <f>IF(官網匯出!AG640="","",官網匯出!AG640)</f>
        <v/>
      </c>
      <c r="AN640" s="1" t="str">
        <f>IF(G640="","",IF(官網匯出!AH640="","",官網匯出!AH640))</f>
        <v/>
      </c>
      <c r="AO640" s="14" t="str">
        <f t="shared" si="113"/>
        <v/>
      </c>
      <c r="AP640" s="14" t="str">
        <f t="shared" si="114"/>
        <v>1</v>
      </c>
      <c r="AQ640" s="14" t="str">
        <f t="shared" si="115"/>
        <v>0</v>
      </c>
      <c r="AR640" s="1" t="str">
        <f t="shared" si="116"/>
        <v/>
      </c>
      <c r="AS640" s="1" t="str">
        <f t="shared" si="117"/>
        <v/>
      </c>
      <c r="AT640" s="1" t="str">
        <f t="shared" si="118"/>
        <v/>
      </c>
      <c r="AU640" s="1" t="str">
        <f t="shared" si="109"/>
        <v/>
      </c>
      <c r="AV640" s="1" t="e">
        <f>IF(VLOOKUP(G640,官網匯出!A:AQ,42,FALSE)="","[黃金盾官網]",VLOOKUP(G640,官網匯出!A:AQ,42,FALSE))</f>
        <v>#N/A</v>
      </c>
      <c r="AW640" s="1" t="e">
        <f>IF(LEFT(VLOOKUP(G640,官網匯出!A:AS,43,FALSE),2)="","web",LEFT(VLOOKUP(G640,官網匯出!A:AS,43,FALSE),2))</f>
        <v>#N/A</v>
      </c>
      <c r="AX640" s="1" t="str">
        <f t="shared" si="119"/>
        <v>O</v>
      </c>
    </row>
    <row r="641" spans="1:50">
      <c r="A641" s="1" t="str">
        <f>IF(G641="","",VLOOKUP(官網轉換!AW641,團名!A:B,2,FALSE))</f>
        <v/>
      </c>
      <c r="B641" s="1" t="str">
        <f>IF(G641="","",IF(LEFT(VLOOKUP(G641,官網匯出!A:AQ,43,0),2)="wf",VLOOKUP(VLOOKUP(G641,官網匯出!A:AQ,43,0),團名!$I$1:$K$12,2,FALSE),"N0071"))</f>
        <v/>
      </c>
      <c r="C641" s="1" t="str">
        <f>IFERROR(VLOOKUP(官網匯出!D641,團名!E:G,3,FALSE),"")</f>
        <v/>
      </c>
      <c r="D641" s="1" t="str">
        <f t="shared" si="110"/>
        <v/>
      </c>
      <c r="E641" s="1" t="str">
        <f t="shared" si="111"/>
        <v/>
      </c>
      <c r="F641" s="1" t="str">
        <f>IF(官網匯出!F641="已付款","","B0012")</f>
        <v>B0012</v>
      </c>
      <c r="G641" s="1" t="str">
        <f>IF(官網匯出!A641="","",官網匯出!A641)</f>
        <v/>
      </c>
      <c r="H641" s="3" t="str">
        <f>IF(官網匯出!B641="","",官網匯出!B641)</f>
        <v/>
      </c>
      <c r="I641" s="1" t="str">
        <f>IF(官網匯出!C641="","",官網匯出!C641)</f>
        <v/>
      </c>
      <c r="J641" s="1" t="str">
        <f>IF(官網匯出!D641="","",官網匯出!D641)</f>
        <v/>
      </c>
      <c r="K641" s="3" t="str">
        <f>IF(官網匯出!E641="","",官網匯出!E641)</f>
        <v/>
      </c>
      <c r="L641" s="1" t="str">
        <f>IF(官網匯出!F641="","",官網匯出!F641)</f>
        <v/>
      </c>
      <c r="M641" s="1" t="str">
        <f>IF(官網匯出!G641="","",官網匯出!G641)</f>
        <v/>
      </c>
      <c r="N641" s="1" t="str">
        <f>IF(官網匯出!H641="","",官網匯出!H641)</f>
        <v/>
      </c>
      <c r="P641" s="1" t="str">
        <f>IF(官網匯出!J641="","",RIGHT(官網匯出!J641,LEN(官網匯出!J641)-2))</f>
        <v/>
      </c>
      <c r="Q641" s="1" t="str">
        <f>IF(官網匯出!K641="","",官網匯出!K641)</f>
        <v/>
      </c>
      <c r="R641" s="1" t="str">
        <f>IF(官網匯出!L641="","",官網匯出!L641)</f>
        <v/>
      </c>
      <c r="S641" s="1" t="str">
        <f>IF(官網匯出!M641="","",官網匯出!M641)</f>
        <v/>
      </c>
      <c r="T641" s="1" t="str">
        <f>IF(官網匯出!N641="","",官網匯出!N641)</f>
        <v/>
      </c>
      <c r="U641" s="1" t="str">
        <f>IF(官網匯出!O641="","",官網匯出!O641)</f>
        <v/>
      </c>
      <c r="V641" s="1" t="str">
        <f>IF(官網匯出!P641="",IF(G641="","",0),官網匯出!P641)</f>
        <v/>
      </c>
      <c r="W641" s="1" t="str">
        <f>IF(官網匯出!Q641="",IF(G641="","",0),官網匯出!Q641)</f>
        <v/>
      </c>
      <c r="X641" s="1" t="str">
        <f>IF(官網匯出!R641="","",官網匯出!R641)</f>
        <v/>
      </c>
      <c r="Y641" s="1" t="str">
        <f>IF(官網匯出!S641="","",官網匯出!S641)</f>
        <v/>
      </c>
      <c r="Z641" s="1" t="str">
        <f>IF(G641="","",官網匯出!T641)</f>
        <v/>
      </c>
      <c r="AA641" s="1" t="str">
        <f>IF(G641="","",官網匯出!AK641)</f>
        <v/>
      </c>
      <c r="AB641" s="1" t="str">
        <f>IF(G641="","",IF(官網匯出!V641="","",官網匯出!V641))</f>
        <v/>
      </c>
      <c r="AJ641" s="1" t="str">
        <f>IF(G641="","",IF(官網匯出!AE641="","",官網匯出!AE641))</f>
        <v/>
      </c>
      <c r="AK641" s="1" t="str">
        <f>IF(G641="","",IF(官網匯出!AD641="","",官網匯出!AD641))</f>
        <v/>
      </c>
      <c r="AL641" s="1" t="str">
        <f t="shared" si="112"/>
        <v>0</v>
      </c>
      <c r="AM641" s="1" t="str">
        <f>IF(官網匯出!AG641="","",官網匯出!AG641)</f>
        <v/>
      </c>
      <c r="AN641" s="1" t="str">
        <f>IF(G641="","",IF(官網匯出!AH641="","",官網匯出!AH641))</f>
        <v/>
      </c>
      <c r="AO641" s="14" t="str">
        <f t="shared" si="113"/>
        <v/>
      </c>
      <c r="AP641" s="14" t="str">
        <f t="shared" si="114"/>
        <v>1</v>
      </c>
      <c r="AQ641" s="14" t="str">
        <f t="shared" si="115"/>
        <v>0</v>
      </c>
      <c r="AR641" s="1" t="str">
        <f t="shared" si="116"/>
        <v/>
      </c>
      <c r="AS641" s="1" t="str">
        <f t="shared" si="117"/>
        <v/>
      </c>
      <c r="AT641" s="1" t="str">
        <f t="shared" si="118"/>
        <v/>
      </c>
      <c r="AU641" s="1" t="str">
        <f t="shared" si="109"/>
        <v/>
      </c>
      <c r="AV641" s="1" t="e">
        <f>IF(VLOOKUP(G641,官網匯出!A:AQ,42,FALSE)="","[黃金盾官網]",VLOOKUP(G641,官網匯出!A:AQ,42,FALSE))</f>
        <v>#N/A</v>
      </c>
      <c r="AW641" s="1" t="e">
        <f>IF(LEFT(VLOOKUP(G641,官網匯出!A:AS,43,FALSE),2)="","web",LEFT(VLOOKUP(G641,官網匯出!A:AS,43,FALSE),2))</f>
        <v>#N/A</v>
      </c>
      <c r="AX641" s="1" t="str">
        <f t="shared" si="119"/>
        <v>O</v>
      </c>
    </row>
    <row r="642" spans="1:50">
      <c r="A642" s="1" t="str">
        <f>IF(G642="","",VLOOKUP(官網轉換!AW642,團名!A:B,2,FALSE))</f>
        <v/>
      </c>
      <c r="B642" s="1" t="str">
        <f>IF(G642="","",IF(LEFT(VLOOKUP(G642,官網匯出!A:AQ,43,0),2)="wf",VLOOKUP(VLOOKUP(G642,官網匯出!A:AQ,43,0),團名!$I$1:$K$12,2,FALSE),"N0071"))</f>
        <v/>
      </c>
      <c r="C642" s="1" t="str">
        <f>IFERROR(VLOOKUP(官網匯出!D642,團名!E:G,3,FALSE),"")</f>
        <v/>
      </c>
      <c r="D642" s="1" t="str">
        <f t="shared" si="110"/>
        <v/>
      </c>
      <c r="E642" s="1" t="str">
        <f t="shared" si="111"/>
        <v/>
      </c>
      <c r="F642" s="1" t="str">
        <f>IF(官網匯出!F642="已付款","","B0012")</f>
        <v>B0012</v>
      </c>
      <c r="G642" s="1" t="str">
        <f>IF(官網匯出!A642="","",官網匯出!A642)</f>
        <v/>
      </c>
      <c r="H642" s="3" t="str">
        <f>IF(官網匯出!B642="","",官網匯出!B642)</f>
        <v/>
      </c>
      <c r="I642" s="1" t="str">
        <f>IF(官網匯出!C642="","",官網匯出!C642)</f>
        <v/>
      </c>
      <c r="J642" s="1" t="str">
        <f>IF(官網匯出!D642="","",官網匯出!D642)</f>
        <v/>
      </c>
      <c r="K642" s="3" t="str">
        <f>IF(官網匯出!E642="","",官網匯出!E642)</f>
        <v/>
      </c>
      <c r="L642" s="1" t="str">
        <f>IF(官網匯出!F642="","",官網匯出!F642)</f>
        <v/>
      </c>
      <c r="M642" s="1" t="str">
        <f>IF(官網匯出!G642="","",官網匯出!G642)</f>
        <v/>
      </c>
      <c r="N642" s="1" t="str">
        <f>IF(官網匯出!H642="","",官網匯出!H642)</f>
        <v/>
      </c>
      <c r="P642" s="1" t="str">
        <f>IF(官網匯出!J642="","",RIGHT(官網匯出!J642,LEN(官網匯出!J642)-2))</f>
        <v/>
      </c>
      <c r="Q642" s="1" t="str">
        <f>IF(官網匯出!K642="","",官網匯出!K642)</f>
        <v/>
      </c>
      <c r="R642" s="1" t="str">
        <f>IF(官網匯出!L642="","",官網匯出!L642)</f>
        <v/>
      </c>
      <c r="S642" s="1" t="str">
        <f>IF(官網匯出!M642="","",官網匯出!M642)</f>
        <v/>
      </c>
      <c r="T642" s="1" t="str">
        <f>IF(官網匯出!N642="","",官網匯出!N642)</f>
        <v/>
      </c>
      <c r="U642" s="1" t="str">
        <f>IF(官網匯出!O642="","",官網匯出!O642)</f>
        <v/>
      </c>
      <c r="V642" s="1" t="str">
        <f>IF(官網匯出!P642="",IF(G642="","",0),官網匯出!P642)</f>
        <v/>
      </c>
      <c r="W642" s="1" t="str">
        <f>IF(官網匯出!Q642="",IF(G642="","",0),官網匯出!Q642)</f>
        <v/>
      </c>
      <c r="X642" s="1" t="str">
        <f>IF(官網匯出!R642="","",官網匯出!R642)</f>
        <v/>
      </c>
      <c r="Y642" s="1" t="str">
        <f>IF(官網匯出!S642="","",官網匯出!S642)</f>
        <v/>
      </c>
      <c r="Z642" s="1" t="str">
        <f>IF(G642="","",官網匯出!T642)</f>
        <v/>
      </c>
      <c r="AA642" s="1" t="str">
        <f>IF(G642="","",官網匯出!AK642)</f>
        <v/>
      </c>
      <c r="AB642" s="1" t="str">
        <f>IF(G642="","",IF(官網匯出!V642="","",官網匯出!V642))</f>
        <v/>
      </c>
      <c r="AJ642" s="1" t="str">
        <f>IF(G642="","",IF(官網匯出!AE642="","",官網匯出!AE642))</f>
        <v/>
      </c>
      <c r="AK642" s="1" t="str">
        <f>IF(G642="","",IF(官網匯出!AD642="","",官網匯出!AD642))</f>
        <v/>
      </c>
      <c r="AL642" s="1" t="str">
        <f t="shared" si="112"/>
        <v>0</v>
      </c>
      <c r="AM642" s="1" t="str">
        <f>IF(官網匯出!AG642="","",官網匯出!AG642)</f>
        <v/>
      </c>
      <c r="AN642" s="1" t="str">
        <f>IF(G642="","",IF(官網匯出!AH642="","",官網匯出!AH642))</f>
        <v/>
      </c>
      <c r="AO642" s="14" t="str">
        <f t="shared" si="113"/>
        <v/>
      </c>
      <c r="AP642" s="14" t="str">
        <f t="shared" si="114"/>
        <v>1</v>
      </c>
      <c r="AQ642" s="14" t="str">
        <f t="shared" si="115"/>
        <v>0</v>
      </c>
      <c r="AR642" s="1" t="str">
        <f t="shared" si="116"/>
        <v/>
      </c>
      <c r="AS642" s="1" t="str">
        <f t="shared" si="117"/>
        <v/>
      </c>
      <c r="AT642" s="1" t="str">
        <f t="shared" si="118"/>
        <v/>
      </c>
      <c r="AU642" s="1" t="str">
        <f t="shared" ref="AU642:AU705" si="120">IF(G642="","",AV642&amp;"      訂單編號："&amp;G642&amp;"      "&amp;IF(J642="銀行轉帳(ATM/虛擬代碼繳費)","ATM(藍)",IF(J642="ATM 虛擬代碼繳費（需持代碼至實體ATM或網路銀行繳費）","ATM"&amp;"　"&amp;AB642&amp;AJ642,IF(J642="虛擬代碼繳費轉帳","ATM(SP)"&amp;"　"&amp;AB642&amp;AJ642,IF(J642="信用卡（shopline payment）","信用卡(SP)",IF(J642="信用卡","信用卡",IF(J642="貨到付款","貨到付款　")))&amp;"　"&amp;AB642&amp;AJ642)))&amp;IF(L642="退款中","客戶取消訂單，待退款(ATM)",""))</f>
        <v/>
      </c>
      <c r="AV642" s="1" t="e">
        <f>IF(VLOOKUP(G642,官網匯出!A:AQ,42,FALSE)="","[黃金盾官網]",VLOOKUP(G642,官網匯出!A:AQ,42,FALSE))</f>
        <v>#N/A</v>
      </c>
      <c r="AW642" s="1" t="e">
        <f>IF(LEFT(VLOOKUP(G642,官網匯出!A:AS,43,FALSE),2)="","web",LEFT(VLOOKUP(G642,官網匯出!A:AS,43,FALSE),2))</f>
        <v>#N/A</v>
      </c>
      <c r="AX642" s="1" t="str">
        <f t="shared" si="119"/>
        <v>O</v>
      </c>
    </row>
    <row r="643" spans="1:50">
      <c r="A643" s="1" t="str">
        <f>IF(G643="","",VLOOKUP(官網轉換!AW643,團名!A:B,2,FALSE))</f>
        <v/>
      </c>
      <c r="B643" s="1" t="str">
        <f>IF(G643="","",IF(LEFT(VLOOKUP(G643,官網匯出!A:AQ,43,0),2)="wf",VLOOKUP(VLOOKUP(G643,官網匯出!A:AQ,43,0),團名!$I$1:$K$12,2,FALSE),"N0071"))</f>
        <v/>
      </c>
      <c r="C643" s="1" t="str">
        <f>IFERROR(VLOOKUP(官網匯出!D643,團名!E:G,3,FALSE),"")</f>
        <v/>
      </c>
      <c r="D643" s="1" t="str">
        <f t="shared" ref="D643:D706" si="121">IF(G643="","","NTD")</f>
        <v/>
      </c>
      <c r="E643" s="1" t="str">
        <f t="shared" ref="E643:E706" si="122">IF(G643="","","含稅")</f>
        <v/>
      </c>
      <c r="F643" s="1" t="str">
        <f>IF(官網匯出!F643="已付款","","B0012")</f>
        <v>B0012</v>
      </c>
      <c r="G643" s="1" t="str">
        <f>IF(官網匯出!A643="","",官網匯出!A643)</f>
        <v/>
      </c>
      <c r="H643" s="3" t="str">
        <f>IF(官網匯出!B643="","",官網匯出!B643)</f>
        <v/>
      </c>
      <c r="I643" s="1" t="str">
        <f>IF(官網匯出!C643="","",官網匯出!C643)</f>
        <v/>
      </c>
      <c r="J643" s="1" t="str">
        <f>IF(官網匯出!D643="","",官網匯出!D643)</f>
        <v/>
      </c>
      <c r="K643" s="3" t="str">
        <f>IF(官網匯出!E643="","",官網匯出!E643)</f>
        <v/>
      </c>
      <c r="L643" s="1" t="str">
        <f>IF(官網匯出!F643="","",官網匯出!F643)</f>
        <v/>
      </c>
      <c r="M643" s="1" t="str">
        <f>IF(官網匯出!G643="","",官網匯出!G643)</f>
        <v/>
      </c>
      <c r="N643" s="1" t="str">
        <f>IF(官網匯出!H643="","",官網匯出!H643)</f>
        <v/>
      </c>
      <c r="P643" s="1" t="str">
        <f>IF(官網匯出!J643="","",RIGHT(官網匯出!J643,LEN(官網匯出!J643)-2))</f>
        <v/>
      </c>
      <c r="Q643" s="1" t="str">
        <f>IF(官網匯出!K643="","",官網匯出!K643)</f>
        <v/>
      </c>
      <c r="R643" s="1" t="str">
        <f>IF(官網匯出!L643="","",官網匯出!L643)</f>
        <v/>
      </c>
      <c r="S643" s="1" t="str">
        <f>IF(官網匯出!M643="","",官網匯出!M643)</f>
        <v/>
      </c>
      <c r="T643" s="1" t="str">
        <f>IF(官網匯出!N643="","",官網匯出!N643)</f>
        <v/>
      </c>
      <c r="U643" s="1" t="str">
        <f>IF(官網匯出!O643="","",官網匯出!O643)</f>
        <v/>
      </c>
      <c r="V643" s="1" t="str">
        <f>IF(官網匯出!P643="",IF(G643="","",0),官網匯出!P643)</f>
        <v/>
      </c>
      <c r="W643" s="1" t="str">
        <f>IF(官網匯出!Q643="",IF(G643="","",0),官網匯出!Q643)</f>
        <v/>
      </c>
      <c r="X643" s="1" t="str">
        <f>IF(官網匯出!R643="","",官網匯出!R643)</f>
        <v/>
      </c>
      <c r="Y643" s="1" t="str">
        <f>IF(官網匯出!S643="","",官網匯出!S643)</f>
        <v/>
      </c>
      <c r="Z643" s="1" t="str">
        <f>IF(G643="","",官網匯出!T643)</f>
        <v/>
      </c>
      <c r="AA643" s="1" t="str">
        <f>IF(G643="","",官網匯出!AK643)</f>
        <v/>
      </c>
      <c r="AB643" s="1" t="str">
        <f>IF(G643="","",IF(官網匯出!V643="","",官網匯出!V643))</f>
        <v/>
      </c>
      <c r="AJ643" s="1" t="str">
        <f>IF(G643="","",IF(官網匯出!AE643="","",官網匯出!AE643))</f>
        <v/>
      </c>
      <c r="AK643" s="1" t="str">
        <f>IF(G643="","",IF(官網匯出!AD643="","",官網匯出!AD643))</f>
        <v/>
      </c>
      <c r="AL643" s="1" t="str">
        <f t="shared" ref="AL643:AL706" si="123">IF(AM643="","0","1")</f>
        <v>0</v>
      </c>
      <c r="AM643" s="1" t="str">
        <f>IF(官網匯出!AG643="","",官網匯出!AG643)</f>
        <v/>
      </c>
      <c r="AN643" s="1" t="str">
        <f>IF(G643="","",IF(官網匯出!AH643="","",官網匯出!AH643))</f>
        <v/>
      </c>
      <c r="AO643" s="14" t="str">
        <f t="shared" ref="AO643:AO706" si="124">IF(AN643="","","3J0002")</f>
        <v/>
      </c>
      <c r="AP643" s="14" t="str">
        <f t="shared" ref="AP643:AP706" si="125">IF(AO643="","1","0")</f>
        <v>1</v>
      </c>
      <c r="AQ643" s="14" t="str">
        <f t="shared" ref="AQ643:AQ706" si="126">IF(AN643="","0","1")</f>
        <v>0</v>
      </c>
      <c r="AR643" s="1" t="str">
        <f t="shared" ref="AR643:AR706" si="127">IFERROR((T643*U643)-V643-Z643+W643-AA643,"")</f>
        <v/>
      </c>
      <c r="AS643" s="1" t="str">
        <f t="shared" ref="AS643:AS706" si="128">IF(J643="貨到付款",IF(Y643="",0,Y643),IF(G643="","",0))</f>
        <v/>
      </c>
      <c r="AT643" s="1" t="str">
        <f t="shared" ref="AT643:AT706" si="129">IF(G643="","",IF(V643&gt;0,"已扣抵"&amp;V643&amp;"元"&amp;"購物金 ","")&amp;IF(Z643&gt;0,"已扣抵"&amp;Z643&amp;"元"&amp;"優惠折扣 ","")&amp;IF(W643&gt;0,"含運費"&amp;W643&amp;"元 ","")&amp;IF(AA643&gt;0,"含附加費"&amp;AA643&amp;"元 ",""))</f>
        <v/>
      </c>
      <c r="AU643" s="1" t="str">
        <f t="shared" si="120"/>
        <v/>
      </c>
      <c r="AV643" s="1" t="e">
        <f>IF(VLOOKUP(G643,官網匯出!A:AQ,42,FALSE)="","[黃金盾官網]",VLOOKUP(G643,官網匯出!A:AQ,42,FALSE))</f>
        <v>#N/A</v>
      </c>
      <c r="AW643" s="1" t="e">
        <f>IF(LEFT(VLOOKUP(G643,官網匯出!A:AS,43,FALSE),2)="","web",LEFT(VLOOKUP(G643,官網匯出!A:AS,43,FALSE),2))</f>
        <v>#N/A</v>
      </c>
      <c r="AX643" s="1" t="str">
        <f t="shared" ref="AX643:AX706" si="130">IF(AND(AM643&lt;&gt;"",AN643&lt;&gt;""),"X","O")</f>
        <v>O</v>
      </c>
    </row>
    <row r="644" spans="1:50">
      <c r="A644" s="1" t="str">
        <f>IF(G644="","",VLOOKUP(官網轉換!AW644,團名!A:B,2,FALSE))</f>
        <v/>
      </c>
      <c r="B644" s="1" t="str">
        <f>IF(G644="","",IF(LEFT(VLOOKUP(G644,官網匯出!A:AQ,43,0),2)="wf",VLOOKUP(VLOOKUP(G644,官網匯出!A:AQ,43,0),團名!$I$1:$K$12,2,FALSE),"N0071"))</f>
        <v/>
      </c>
      <c r="C644" s="1" t="str">
        <f>IFERROR(VLOOKUP(官網匯出!D644,團名!E:G,3,FALSE),"")</f>
        <v/>
      </c>
      <c r="D644" s="1" t="str">
        <f t="shared" si="121"/>
        <v/>
      </c>
      <c r="E644" s="1" t="str">
        <f t="shared" si="122"/>
        <v/>
      </c>
      <c r="F644" s="1" t="str">
        <f>IF(官網匯出!F644="已付款","","B0012")</f>
        <v>B0012</v>
      </c>
      <c r="G644" s="1" t="str">
        <f>IF(官網匯出!A644="","",官網匯出!A644)</f>
        <v/>
      </c>
      <c r="H644" s="3" t="str">
        <f>IF(官網匯出!B644="","",官網匯出!B644)</f>
        <v/>
      </c>
      <c r="I644" s="1" t="str">
        <f>IF(官網匯出!C644="","",官網匯出!C644)</f>
        <v/>
      </c>
      <c r="J644" s="1" t="str">
        <f>IF(官網匯出!D644="","",官網匯出!D644)</f>
        <v/>
      </c>
      <c r="K644" s="3" t="str">
        <f>IF(官網匯出!E644="","",官網匯出!E644)</f>
        <v/>
      </c>
      <c r="L644" s="1" t="str">
        <f>IF(官網匯出!F644="","",官網匯出!F644)</f>
        <v/>
      </c>
      <c r="M644" s="1" t="str">
        <f>IF(官網匯出!G644="","",官網匯出!G644)</f>
        <v/>
      </c>
      <c r="N644" s="1" t="str">
        <f>IF(官網匯出!H644="","",官網匯出!H644)</f>
        <v/>
      </c>
      <c r="P644" s="1" t="str">
        <f>IF(官網匯出!J644="","",RIGHT(官網匯出!J644,LEN(官網匯出!J644)-2))</f>
        <v/>
      </c>
      <c r="Q644" s="1" t="str">
        <f>IF(官網匯出!K644="","",官網匯出!K644)</f>
        <v/>
      </c>
      <c r="R644" s="1" t="str">
        <f>IF(官網匯出!L644="","",官網匯出!L644)</f>
        <v/>
      </c>
      <c r="S644" s="1" t="str">
        <f>IF(官網匯出!M644="","",官網匯出!M644)</f>
        <v/>
      </c>
      <c r="T644" s="1" t="str">
        <f>IF(官網匯出!N644="","",官網匯出!N644)</f>
        <v/>
      </c>
      <c r="U644" s="1" t="str">
        <f>IF(官網匯出!O644="","",官網匯出!O644)</f>
        <v/>
      </c>
      <c r="V644" s="1" t="str">
        <f>IF(官網匯出!P644="",IF(G644="","",0),官網匯出!P644)</f>
        <v/>
      </c>
      <c r="W644" s="1" t="str">
        <f>IF(官網匯出!Q644="",IF(G644="","",0),官網匯出!Q644)</f>
        <v/>
      </c>
      <c r="X644" s="1" t="str">
        <f>IF(官網匯出!R644="","",官網匯出!R644)</f>
        <v/>
      </c>
      <c r="Y644" s="1" t="str">
        <f>IF(官網匯出!S644="","",官網匯出!S644)</f>
        <v/>
      </c>
      <c r="Z644" s="1" t="str">
        <f>IF(G644="","",官網匯出!T644)</f>
        <v/>
      </c>
      <c r="AA644" s="1" t="str">
        <f>IF(G644="","",官網匯出!AK644)</f>
        <v/>
      </c>
      <c r="AB644" s="1" t="str">
        <f>IF(G644="","",IF(官網匯出!V644="","",官網匯出!V644))</f>
        <v/>
      </c>
      <c r="AJ644" s="1" t="str">
        <f>IF(G644="","",IF(官網匯出!AE644="","",官網匯出!AE644))</f>
        <v/>
      </c>
      <c r="AK644" s="1" t="str">
        <f>IF(G644="","",IF(官網匯出!AD644="","",官網匯出!AD644))</f>
        <v/>
      </c>
      <c r="AL644" s="1" t="str">
        <f t="shared" si="123"/>
        <v>0</v>
      </c>
      <c r="AM644" s="1" t="str">
        <f>IF(官網匯出!AG644="","",官網匯出!AG644)</f>
        <v/>
      </c>
      <c r="AN644" s="1" t="str">
        <f>IF(G644="","",IF(官網匯出!AH644="","",官網匯出!AH644))</f>
        <v/>
      </c>
      <c r="AO644" s="14" t="str">
        <f t="shared" si="124"/>
        <v/>
      </c>
      <c r="AP644" s="14" t="str">
        <f t="shared" si="125"/>
        <v>1</v>
      </c>
      <c r="AQ644" s="14" t="str">
        <f t="shared" si="126"/>
        <v>0</v>
      </c>
      <c r="AR644" s="1" t="str">
        <f t="shared" si="127"/>
        <v/>
      </c>
      <c r="AS644" s="1" t="str">
        <f t="shared" si="128"/>
        <v/>
      </c>
      <c r="AT644" s="1" t="str">
        <f t="shared" si="129"/>
        <v/>
      </c>
      <c r="AU644" s="1" t="str">
        <f t="shared" si="120"/>
        <v/>
      </c>
      <c r="AV644" s="1" t="e">
        <f>IF(VLOOKUP(G644,官網匯出!A:AQ,42,FALSE)="","[黃金盾官網]",VLOOKUP(G644,官網匯出!A:AQ,42,FALSE))</f>
        <v>#N/A</v>
      </c>
      <c r="AW644" s="1" t="e">
        <f>IF(LEFT(VLOOKUP(G644,官網匯出!A:AS,43,FALSE),2)="","web",LEFT(VLOOKUP(G644,官網匯出!A:AS,43,FALSE),2))</f>
        <v>#N/A</v>
      </c>
      <c r="AX644" s="1" t="str">
        <f t="shared" si="130"/>
        <v>O</v>
      </c>
    </row>
    <row r="645" spans="1:50">
      <c r="A645" s="1" t="str">
        <f>IF(G645="","",VLOOKUP(官網轉換!AW645,團名!A:B,2,FALSE))</f>
        <v/>
      </c>
      <c r="B645" s="1" t="str">
        <f>IF(G645="","",IF(LEFT(VLOOKUP(G645,官網匯出!A:AQ,43,0),2)="wf",VLOOKUP(VLOOKUP(G645,官網匯出!A:AQ,43,0),團名!$I$1:$K$12,2,FALSE),"N0071"))</f>
        <v/>
      </c>
      <c r="C645" s="1" t="str">
        <f>IFERROR(VLOOKUP(官網匯出!D645,團名!E:G,3,FALSE),"")</f>
        <v/>
      </c>
      <c r="D645" s="1" t="str">
        <f t="shared" si="121"/>
        <v/>
      </c>
      <c r="E645" s="1" t="str">
        <f t="shared" si="122"/>
        <v/>
      </c>
      <c r="F645" s="1" t="str">
        <f>IF(官網匯出!F645="已付款","","B0012")</f>
        <v>B0012</v>
      </c>
      <c r="G645" s="1" t="str">
        <f>IF(官網匯出!A645="","",官網匯出!A645)</f>
        <v/>
      </c>
      <c r="H645" s="3" t="str">
        <f>IF(官網匯出!B645="","",官網匯出!B645)</f>
        <v/>
      </c>
      <c r="I645" s="1" t="str">
        <f>IF(官網匯出!C645="","",官網匯出!C645)</f>
        <v/>
      </c>
      <c r="J645" s="1" t="str">
        <f>IF(官網匯出!D645="","",官網匯出!D645)</f>
        <v/>
      </c>
      <c r="K645" s="3" t="str">
        <f>IF(官網匯出!E645="","",官網匯出!E645)</f>
        <v/>
      </c>
      <c r="L645" s="1" t="str">
        <f>IF(官網匯出!F645="","",官網匯出!F645)</f>
        <v/>
      </c>
      <c r="M645" s="1" t="str">
        <f>IF(官網匯出!G645="","",官網匯出!G645)</f>
        <v/>
      </c>
      <c r="N645" s="1" t="str">
        <f>IF(官網匯出!H645="","",官網匯出!H645)</f>
        <v/>
      </c>
      <c r="P645" s="1" t="str">
        <f>IF(官網匯出!J645="","",RIGHT(官網匯出!J645,LEN(官網匯出!J645)-2))</f>
        <v/>
      </c>
      <c r="Q645" s="1" t="str">
        <f>IF(官網匯出!K645="","",官網匯出!K645)</f>
        <v/>
      </c>
      <c r="R645" s="1" t="str">
        <f>IF(官網匯出!L645="","",官網匯出!L645)</f>
        <v/>
      </c>
      <c r="S645" s="1" t="str">
        <f>IF(官網匯出!M645="","",官網匯出!M645)</f>
        <v/>
      </c>
      <c r="T645" s="1" t="str">
        <f>IF(官網匯出!N645="","",官網匯出!N645)</f>
        <v/>
      </c>
      <c r="U645" s="1" t="str">
        <f>IF(官網匯出!O645="","",官網匯出!O645)</f>
        <v/>
      </c>
      <c r="V645" s="1" t="str">
        <f>IF(官網匯出!P645="",IF(G645="","",0),官網匯出!P645)</f>
        <v/>
      </c>
      <c r="W645" s="1" t="str">
        <f>IF(官網匯出!Q645="",IF(G645="","",0),官網匯出!Q645)</f>
        <v/>
      </c>
      <c r="X645" s="1" t="str">
        <f>IF(官網匯出!R645="","",官網匯出!R645)</f>
        <v/>
      </c>
      <c r="Y645" s="1" t="str">
        <f>IF(官網匯出!S645="","",官網匯出!S645)</f>
        <v/>
      </c>
      <c r="Z645" s="1" t="str">
        <f>IF(G645="","",官網匯出!T645)</f>
        <v/>
      </c>
      <c r="AA645" s="1" t="str">
        <f>IF(G645="","",官網匯出!AK645)</f>
        <v/>
      </c>
      <c r="AB645" s="1" t="str">
        <f>IF(G645="","",IF(官網匯出!V645="","",官網匯出!V645))</f>
        <v/>
      </c>
      <c r="AJ645" s="1" t="str">
        <f>IF(G645="","",IF(官網匯出!AE645="","",官網匯出!AE645))</f>
        <v/>
      </c>
      <c r="AK645" s="1" t="str">
        <f>IF(G645="","",IF(官網匯出!AD645="","",官網匯出!AD645))</f>
        <v/>
      </c>
      <c r="AL645" s="1" t="str">
        <f t="shared" si="123"/>
        <v>0</v>
      </c>
      <c r="AM645" s="1" t="str">
        <f>IF(官網匯出!AG645="","",官網匯出!AG645)</f>
        <v/>
      </c>
      <c r="AN645" s="1" t="str">
        <f>IF(G645="","",IF(官網匯出!AH645="","",官網匯出!AH645))</f>
        <v/>
      </c>
      <c r="AO645" s="14" t="str">
        <f t="shared" si="124"/>
        <v/>
      </c>
      <c r="AP645" s="14" t="str">
        <f t="shared" si="125"/>
        <v>1</v>
      </c>
      <c r="AQ645" s="14" t="str">
        <f t="shared" si="126"/>
        <v>0</v>
      </c>
      <c r="AR645" s="1" t="str">
        <f t="shared" si="127"/>
        <v/>
      </c>
      <c r="AS645" s="1" t="str">
        <f t="shared" si="128"/>
        <v/>
      </c>
      <c r="AT645" s="1" t="str">
        <f t="shared" si="129"/>
        <v/>
      </c>
      <c r="AU645" s="1" t="str">
        <f t="shared" si="120"/>
        <v/>
      </c>
      <c r="AV645" s="1" t="e">
        <f>IF(VLOOKUP(G645,官網匯出!A:AQ,42,FALSE)="","[黃金盾官網]",VLOOKUP(G645,官網匯出!A:AQ,42,FALSE))</f>
        <v>#N/A</v>
      </c>
      <c r="AW645" s="1" t="e">
        <f>IF(LEFT(VLOOKUP(G645,官網匯出!A:AS,43,FALSE),2)="","web",LEFT(VLOOKUP(G645,官網匯出!A:AS,43,FALSE),2))</f>
        <v>#N/A</v>
      </c>
      <c r="AX645" s="1" t="str">
        <f t="shared" si="130"/>
        <v>O</v>
      </c>
    </row>
    <row r="646" spans="1:50">
      <c r="A646" s="1" t="str">
        <f>IF(G646="","",VLOOKUP(官網轉換!AW646,團名!A:B,2,FALSE))</f>
        <v/>
      </c>
      <c r="B646" s="1" t="str">
        <f>IF(G646="","",IF(LEFT(VLOOKUP(G646,官網匯出!A:AQ,43,0),2)="wf",VLOOKUP(VLOOKUP(G646,官網匯出!A:AQ,43,0),團名!$I$1:$K$12,2,FALSE),"N0071"))</f>
        <v/>
      </c>
      <c r="C646" s="1" t="str">
        <f>IFERROR(VLOOKUP(官網匯出!D646,團名!E:G,3,FALSE),"")</f>
        <v/>
      </c>
      <c r="D646" s="1" t="str">
        <f t="shared" si="121"/>
        <v/>
      </c>
      <c r="E646" s="1" t="str">
        <f t="shared" si="122"/>
        <v/>
      </c>
      <c r="F646" s="1" t="str">
        <f>IF(官網匯出!F646="已付款","","B0012")</f>
        <v>B0012</v>
      </c>
      <c r="G646" s="1" t="str">
        <f>IF(官網匯出!A646="","",官網匯出!A646)</f>
        <v/>
      </c>
      <c r="H646" s="3" t="str">
        <f>IF(官網匯出!B646="","",官網匯出!B646)</f>
        <v/>
      </c>
      <c r="I646" s="1" t="str">
        <f>IF(官網匯出!C646="","",官網匯出!C646)</f>
        <v/>
      </c>
      <c r="J646" s="1" t="str">
        <f>IF(官網匯出!D646="","",官網匯出!D646)</f>
        <v/>
      </c>
      <c r="K646" s="3" t="str">
        <f>IF(官網匯出!E646="","",官網匯出!E646)</f>
        <v/>
      </c>
      <c r="L646" s="1" t="str">
        <f>IF(官網匯出!F646="","",官網匯出!F646)</f>
        <v/>
      </c>
      <c r="M646" s="1" t="str">
        <f>IF(官網匯出!G646="","",官網匯出!G646)</f>
        <v/>
      </c>
      <c r="N646" s="1" t="str">
        <f>IF(官網匯出!H646="","",官網匯出!H646)</f>
        <v/>
      </c>
      <c r="P646" s="1" t="str">
        <f>IF(官網匯出!J646="","",RIGHT(官網匯出!J646,LEN(官網匯出!J646)-2))</f>
        <v/>
      </c>
      <c r="Q646" s="1" t="str">
        <f>IF(官網匯出!K646="","",官網匯出!K646)</f>
        <v/>
      </c>
      <c r="R646" s="1" t="str">
        <f>IF(官網匯出!L646="","",官網匯出!L646)</f>
        <v/>
      </c>
      <c r="S646" s="1" t="str">
        <f>IF(官網匯出!M646="","",官網匯出!M646)</f>
        <v/>
      </c>
      <c r="T646" s="1" t="str">
        <f>IF(官網匯出!N646="","",官網匯出!N646)</f>
        <v/>
      </c>
      <c r="U646" s="1" t="str">
        <f>IF(官網匯出!O646="","",官網匯出!O646)</f>
        <v/>
      </c>
      <c r="V646" s="1" t="str">
        <f>IF(官網匯出!P646="",IF(G646="","",0),官網匯出!P646)</f>
        <v/>
      </c>
      <c r="W646" s="1" t="str">
        <f>IF(官網匯出!Q646="",IF(G646="","",0),官網匯出!Q646)</f>
        <v/>
      </c>
      <c r="X646" s="1" t="str">
        <f>IF(官網匯出!R646="","",官網匯出!R646)</f>
        <v/>
      </c>
      <c r="Y646" s="1" t="str">
        <f>IF(官網匯出!S646="","",官網匯出!S646)</f>
        <v/>
      </c>
      <c r="Z646" s="1" t="str">
        <f>IF(G646="","",官網匯出!T646)</f>
        <v/>
      </c>
      <c r="AA646" s="1" t="str">
        <f>IF(G646="","",官網匯出!AK646)</f>
        <v/>
      </c>
      <c r="AB646" s="1" t="str">
        <f>IF(G646="","",IF(官網匯出!V646="","",官網匯出!V646))</f>
        <v/>
      </c>
      <c r="AJ646" s="1" t="str">
        <f>IF(G646="","",IF(官網匯出!AE646="","",官網匯出!AE646))</f>
        <v/>
      </c>
      <c r="AK646" s="1" t="str">
        <f>IF(G646="","",IF(官網匯出!AD646="","",官網匯出!AD646))</f>
        <v/>
      </c>
      <c r="AL646" s="1" t="str">
        <f t="shared" si="123"/>
        <v>0</v>
      </c>
      <c r="AM646" s="1" t="str">
        <f>IF(官網匯出!AG646="","",官網匯出!AG646)</f>
        <v/>
      </c>
      <c r="AN646" s="1" t="str">
        <f>IF(G646="","",IF(官網匯出!AH646="","",官網匯出!AH646))</f>
        <v/>
      </c>
      <c r="AO646" s="14" t="str">
        <f t="shared" si="124"/>
        <v/>
      </c>
      <c r="AP646" s="14" t="str">
        <f t="shared" si="125"/>
        <v>1</v>
      </c>
      <c r="AQ646" s="14" t="str">
        <f t="shared" si="126"/>
        <v>0</v>
      </c>
      <c r="AR646" s="1" t="str">
        <f t="shared" si="127"/>
        <v/>
      </c>
      <c r="AS646" s="1" t="str">
        <f t="shared" si="128"/>
        <v/>
      </c>
      <c r="AT646" s="1" t="str">
        <f t="shared" si="129"/>
        <v/>
      </c>
      <c r="AU646" s="1" t="str">
        <f t="shared" si="120"/>
        <v/>
      </c>
      <c r="AV646" s="1" t="e">
        <f>IF(VLOOKUP(G646,官網匯出!A:AQ,42,FALSE)="","[黃金盾官網]",VLOOKUP(G646,官網匯出!A:AQ,42,FALSE))</f>
        <v>#N/A</v>
      </c>
      <c r="AW646" s="1" t="e">
        <f>IF(LEFT(VLOOKUP(G646,官網匯出!A:AS,43,FALSE),2)="","web",LEFT(VLOOKUP(G646,官網匯出!A:AS,43,FALSE),2))</f>
        <v>#N/A</v>
      </c>
      <c r="AX646" s="1" t="str">
        <f t="shared" si="130"/>
        <v>O</v>
      </c>
    </row>
    <row r="647" spans="1:50">
      <c r="A647" s="1" t="str">
        <f>IF(G647="","",VLOOKUP(官網轉換!AW647,團名!A:B,2,FALSE))</f>
        <v/>
      </c>
      <c r="B647" s="1" t="str">
        <f>IF(G647="","",IF(LEFT(VLOOKUP(G647,官網匯出!A:AQ,43,0),2)="wf",VLOOKUP(VLOOKUP(G647,官網匯出!A:AQ,43,0),團名!$I$1:$K$12,2,FALSE),"N0071"))</f>
        <v/>
      </c>
      <c r="C647" s="1" t="str">
        <f>IFERROR(VLOOKUP(官網匯出!D647,團名!E:G,3,FALSE),"")</f>
        <v/>
      </c>
      <c r="D647" s="1" t="str">
        <f t="shared" si="121"/>
        <v/>
      </c>
      <c r="E647" s="1" t="str">
        <f t="shared" si="122"/>
        <v/>
      </c>
      <c r="F647" s="1" t="str">
        <f>IF(官網匯出!F647="已付款","","B0012")</f>
        <v>B0012</v>
      </c>
      <c r="G647" s="1" t="str">
        <f>IF(官網匯出!A647="","",官網匯出!A647)</f>
        <v/>
      </c>
      <c r="H647" s="3" t="str">
        <f>IF(官網匯出!B647="","",官網匯出!B647)</f>
        <v/>
      </c>
      <c r="I647" s="1" t="str">
        <f>IF(官網匯出!C647="","",官網匯出!C647)</f>
        <v/>
      </c>
      <c r="J647" s="1" t="str">
        <f>IF(官網匯出!D647="","",官網匯出!D647)</f>
        <v/>
      </c>
      <c r="K647" s="3" t="str">
        <f>IF(官網匯出!E647="","",官網匯出!E647)</f>
        <v/>
      </c>
      <c r="L647" s="1" t="str">
        <f>IF(官網匯出!F647="","",官網匯出!F647)</f>
        <v/>
      </c>
      <c r="M647" s="1" t="str">
        <f>IF(官網匯出!G647="","",官網匯出!G647)</f>
        <v/>
      </c>
      <c r="N647" s="1" t="str">
        <f>IF(官網匯出!H647="","",官網匯出!H647)</f>
        <v/>
      </c>
      <c r="P647" s="1" t="str">
        <f>IF(官網匯出!J647="","",RIGHT(官網匯出!J647,LEN(官網匯出!J647)-2))</f>
        <v/>
      </c>
      <c r="Q647" s="1" t="str">
        <f>IF(官網匯出!K647="","",官網匯出!K647)</f>
        <v/>
      </c>
      <c r="R647" s="1" t="str">
        <f>IF(官網匯出!L647="","",官網匯出!L647)</f>
        <v/>
      </c>
      <c r="S647" s="1" t="str">
        <f>IF(官網匯出!M647="","",官網匯出!M647)</f>
        <v/>
      </c>
      <c r="T647" s="1" t="str">
        <f>IF(官網匯出!N647="","",官網匯出!N647)</f>
        <v/>
      </c>
      <c r="U647" s="1" t="str">
        <f>IF(官網匯出!O647="","",官網匯出!O647)</f>
        <v/>
      </c>
      <c r="V647" s="1" t="str">
        <f>IF(官網匯出!P647="",IF(G647="","",0),官網匯出!P647)</f>
        <v/>
      </c>
      <c r="W647" s="1" t="str">
        <f>IF(官網匯出!Q647="",IF(G647="","",0),官網匯出!Q647)</f>
        <v/>
      </c>
      <c r="X647" s="1" t="str">
        <f>IF(官網匯出!R647="","",官網匯出!R647)</f>
        <v/>
      </c>
      <c r="Y647" s="1" t="str">
        <f>IF(官網匯出!S647="","",官網匯出!S647)</f>
        <v/>
      </c>
      <c r="Z647" s="1" t="str">
        <f>IF(G647="","",官網匯出!T647)</f>
        <v/>
      </c>
      <c r="AA647" s="1" t="str">
        <f>IF(G647="","",官網匯出!AK647)</f>
        <v/>
      </c>
      <c r="AB647" s="1" t="str">
        <f>IF(G647="","",IF(官網匯出!V647="","",官網匯出!V647))</f>
        <v/>
      </c>
      <c r="AJ647" s="1" t="str">
        <f>IF(G647="","",IF(官網匯出!AE647="","",官網匯出!AE647))</f>
        <v/>
      </c>
      <c r="AK647" s="1" t="str">
        <f>IF(G647="","",IF(官網匯出!AD647="","",官網匯出!AD647))</f>
        <v/>
      </c>
      <c r="AL647" s="1" t="str">
        <f t="shared" si="123"/>
        <v>0</v>
      </c>
      <c r="AM647" s="1" t="str">
        <f>IF(官網匯出!AG647="","",官網匯出!AG647)</f>
        <v/>
      </c>
      <c r="AN647" s="1" t="str">
        <f>IF(G647="","",IF(官網匯出!AH647="","",官網匯出!AH647))</f>
        <v/>
      </c>
      <c r="AO647" s="14" t="str">
        <f t="shared" si="124"/>
        <v/>
      </c>
      <c r="AP647" s="14" t="str">
        <f t="shared" si="125"/>
        <v>1</v>
      </c>
      <c r="AQ647" s="14" t="str">
        <f t="shared" si="126"/>
        <v>0</v>
      </c>
      <c r="AR647" s="1" t="str">
        <f t="shared" si="127"/>
        <v/>
      </c>
      <c r="AS647" s="1" t="str">
        <f t="shared" si="128"/>
        <v/>
      </c>
      <c r="AT647" s="1" t="str">
        <f t="shared" si="129"/>
        <v/>
      </c>
      <c r="AU647" s="1" t="str">
        <f t="shared" si="120"/>
        <v/>
      </c>
      <c r="AV647" s="1" t="e">
        <f>IF(VLOOKUP(G647,官網匯出!A:AQ,42,FALSE)="","[黃金盾官網]",VLOOKUP(G647,官網匯出!A:AQ,42,FALSE))</f>
        <v>#N/A</v>
      </c>
      <c r="AW647" s="1" t="e">
        <f>IF(LEFT(VLOOKUP(G647,官網匯出!A:AS,43,FALSE),2)="","web",LEFT(VLOOKUP(G647,官網匯出!A:AS,43,FALSE),2))</f>
        <v>#N/A</v>
      </c>
      <c r="AX647" s="1" t="str">
        <f t="shared" si="130"/>
        <v>O</v>
      </c>
    </row>
    <row r="648" spans="1:50">
      <c r="A648" s="1" t="str">
        <f>IF(G648="","",VLOOKUP(官網轉換!AW648,團名!A:B,2,FALSE))</f>
        <v/>
      </c>
      <c r="B648" s="1" t="str">
        <f>IF(G648="","",IF(LEFT(VLOOKUP(G648,官網匯出!A:AQ,43,0),2)="wf",VLOOKUP(VLOOKUP(G648,官網匯出!A:AQ,43,0),團名!$I$1:$K$12,2,FALSE),"N0071"))</f>
        <v/>
      </c>
      <c r="C648" s="1" t="str">
        <f>IFERROR(VLOOKUP(官網匯出!D648,團名!E:G,3,FALSE),"")</f>
        <v/>
      </c>
      <c r="D648" s="1" t="str">
        <f t="shared" si="121"/>
        <v/>
      </c>
      <c r="E648" s="1" t="str">
        <f t="shared" si="122"/>
        <v/>
      </c>
      <c r="F648" s="1" t="str">
        <f>IF(官網匯出!F648="已付款","","B0012")</f>
        <v>B0012</v>
      </c>
      <c r="G648" s="1" t="str">
        <f>IF(官網匯出!A648="","",官網匯出!A648)</f>
        <v/>
      </c>
      <c r="H648" s="3" t="str">
        <f>IF(官網匯出!B648="","",官網匯出!B648)</f>
        <v/>
      </c>
      <c r="I648" s="1" t="str">
        <f>IF(官網匯出!C648="","",官網匯出!C648)</f>
        <v/>
      </c>
      <c r="J648" s="1" t="str">
        <f>IF(官網匯出!D648="","",官網匯出!D648)</f>
        <v/>
      </c>
      <c r="K648" s="3" t="str">
        <f>IF(官網匯出!E648="","",官網匯出!E648)</f>
        <v/>
      </c>
      <c r="L648" s="1" t="str">
        <f>IF(官網匯出!F648="","",官網匯出!F648)</f>
        <v/>
      </c>
      <c r="M648" s="1" t="str">
        <f>IF(官網匯出!G648="","",官網匯出!G648)</f>
        <v/>
      </c>
      <c r="N648" s="1" t="str">
        <f>IF(官網匯出!H648="","",官網匯出!H648)</f>
        <v/>
      </c>
      <c r="P648" s="1" t="str">
        <f>IF(官網匯出!J648="","",RIGHT(官網匯出!J648,LEN(官網匯出!J648)-2))</f>
        <v/>
      </c>
      <c r="Q648" s="1" t="str">
        <f>IF(官網匯出!K648="","",官網匯出!K648)</f>
        <v/>
      </c>
      <c r="R648" s="1" t="str">
        <f>IF(官網匯出!L648="","",官網匯出!L648)</f>
        <v/>
      </c>
      <c r="S648" s="1" t="str">
        <f>IF(官網匯出!M648="","",官網匯出!M648)</f>
        <v/>
      </c>
      <c r="T648" s="1" t="str">
        <f>IF(官網匯出!N648="","",官網匯出!N648)</f>
        <v/>
      </c>
      <c r="U648" s="1" t="str">
        <f>IF(官網匯出!O648="","",官網匯出!O648)</f>
        <v/>
      </c>
      <c r="V648" s="1" t="str">
        <f>IF(官網匯出!P648="",IF(G648="","",0),官網匯出!P648)</f>
        <v/>
      </c>
      <c r="W648" s="1" t="str">
        <f>IF(官網匯出!Q648="",IF(G648="","",0),官網匯出!Q648)</f>
        <v/>
      </c>
      <c r="X648" s="1" t="str">
        <f>IF(官網匯出!R648="","",官網匯出!R648)</f>
        <v/>
      </c>
      <c r="Y648" s="1" t="str">
        <f>IF(官網匯出!S648="","",官網匯出!S648)</f>
        <v/>
      </c>
      <c r="Z648" s="1" t="str">
        <f>IF(G648="","",官網匯出!T648)</f>
        <v/>
      </c>
      <c r="AA648" s="1" t="str">
        <f>IF(G648="","",官網匯出!AK648)</f>
        <v/>
      </c>
      <c r="AB648" s="1" t="str">
        <f>IF(G648="","",IF(官網匯出!V648="","",官網匯出!V648))</f>
        <v/>
      </c>
      <c r="AJ648" s="1" t="str">
        <f>IF(G648="","",IF(官網匯出!AE648="","",官網匯出!AE648))</f>
        <v/>
      </c>
      <c r="AK648" s="1" t="str">
        <f>IF(G648="","",IF(官網匯出!AD648="","",官網匯出!AD648))</f>
        <v/>
      </c>
      <c r="AL648" s="1" t="str">
        <f t="shared" si="123"/>
        <v>0</v>
      </c>
      <c r="AM648" s="1" t="str">
        <f>IF(官網匯出!AG648="","",官網匯出!AG648)</f>
        <v/>
      </c>
      <c r="AN648" s="1" t="str">
        <f>IF(G648="","",IF(官網匯出!AH648="","",官網匯出!AH648))</f>
        <v/>
      </c>
      <c r="AO648" s="14" t="str">
        <f t="shared" si="124"/>
        <v/>
      </c>
      <c r="AP648" s="14" t="str">
        <f t="shared" si="125"/>
        <v>1</v>
      </c>
      <c r="AQ648" s="14" t="str">
        <f t="shared" si="126"/>
        <v>0</v>
      </c>
      <c r="AR648" s="1" t="str">
        <f t="shared" si="127"/>
        <v/>
      </c>
      <c r="AS648" s="1" t="str">
        <f t="shared" si="128"/>
        <v/>
      </c>
      <c r="AT648" s="1" t="str">
        <f t="shared" si="129"/>
        <v/>
      </c>
      <c r="AU648" s="1" t="str">
        <f t="shared" si="120"/>
        <v/>
      </c>
      <c r="AV648" s="1" t="e">
        <f>IF(VLOOKUP(G648,官網匯出!A:AQ,42,FALSE)="","[黃金盾官網]",VLOOKUP(G648,官網匯出!A:AQ,42,FALSE))</f>
        <v>#N/A</v>
      </c>
      <c r="AW648" s="1" t="e">
        <f>IF(LEFT(VLOOKUP(G648,官網匯出!A:AS,43,FALSE),2)="","web",LEFT(VLOOKUP(G648,官網匯出!A:AS,43,FALSE),2))</f>
        <v>#N/A</v>
      </c>
      <c r="AX648" s="1" t="str">
        <f t="shared" si="130"/>
        <v>O</v>
      </c>
    </row>
    <row r="649" spans="1:50">
      <c r="A649" s="1" t="str">
        <f>IF(G649="","",VLOOKUP(官網轉換!AW649,團名!A:B,2,FALSE))</f>
        <v/>
      </c>
      <c r="B649" s="1" t="str">
        <f>IF(G649="","",IF(LEFT(VLOOKUP(G649,官網匯出!A:AQ,43,0),2)="wf",VLOOKUP(VLOOKUP(G649,官網匯出!A:AQ,43,0),團名!$I$1:$K$12,2,FALSE),"N0071"))</f>
        <v/>
      </c>
      <c r="C649" s="1" t="str">
        <f>IFERROR(VLOOKUP(官網匯出!D649,團名!E:G,3,FALSE),"")</f>
        <v/>
      </c>
      <c r="D649" s="1" t="str">
        <f t="shared" si="121"/>
        <v/>
      </c>
      <c r="E649" s="1" t="str">
        <f t="shared" si="122"/>
        <v/>
      </c>
      <c r="F649" s="1" t="str">
        <f>IF(官網匯出!F649="已付款","","B0012")</f>
        <v>B0012</v>
      </c>
      <c r="G649" s="1" t="str">
        <f>IF(官網匯出!A649="","",官網匯出!A649)</f>
        <v/>
      </c>
      <c r="H649" s="3" t="str">
        <f>IF(官網匯出!B649="","",官網匯出!B649)</f>
        <v/>
      </c>
      <c r="I649" s="1" t="str">
        <f>IF(官網匯出!C649="","",官網匯出!C649)</f>
        <v/>
      </c>
      <c r="J649" s="1" t="str">
        <f>IF(官網匯出!D649="","",官網匯出!D649)</f>
        <v/>
      </c>
      <c r="K649" s="3" t="str">
        <f>IF(官網匯出!E649="","",官網匯出!E649)</f>
        <v/>
      </c>
      <c r="L649" s="1" t="str">
        <f>IF(官網匯出!F649="","",官網匯出!F649)</f>
        <v/>
      </c>
      <c r="M649" s="1" t="str">
        <f>IF(官網匯出!G649="","",官網匯出!G649)</f>
        <v/>
      </c>
      <c r="N649" s="1" t="str">
        <f>IF(官網匯出!H649="","",官網匯出!H649)</f>
        <v/>
      </c>
      <c r="P649" s="1" t="str">
        <f>IF(官網匯出!J649="","",RIGHT(官網匯出!J649,LEN(官網匯出!J649)-2))</f>
        <v/>
      </c>
      <c r="Q649" s="1" t="str">
        <f>IF(官網匯出!K649="","",官網匯出!K649)</f>
        <v/>
      </c>
      <c r="R649" s="1" t="str">
        <f>IF(官網匯出!L649="","",官網匯出!L649)</f>
        <v/>
      </c>
      <c r="S649" s="1" t="str">
        <f>IF(官網匯出!M649="","",官網匯出!M649)</f>
        <v/>
      </c>
      <c r="T649" s="1" t="str">
        <f>IF(官網匯出!N649="","",官網匯出!N649)</f>
        <v/>
      </c>
      <c r="U649" s="1" t="str">
        <f>IF(官網匯出!O649="","",官網匯出!O649)</f>
        <v/>
      </c>
      <c r="V649" s="1" t="str">
        <f>IF(官網匯出!P649="",IF(G649="","",0),官網匯出!P649)</f>
        <v/>
      </c>
      <c r="W649" s="1" t="str">
        <f>IF(官網匯出!Q649="",IF(G649="","",0),官網匯出!Q649)</f>
        <v/>
      </c>
      <c r="X649" s="1" t="str">
        <f>IF(官網匯出!R649="","",官網匯出!R649)</f>
        <v/>
      </c>
      <c r="Y649" s="1" t="str">
        <f>IF(官網匯出!S649="","",官網匯出!S649)</f>
        <v/>
      </c>
      <c r="Z649" s="1" t="str">
        <f>IF(G649="","",官網匯出!T649)</f>
        <v/>
      </c>
      <c r="AA649" s="1" t="str">
        <f>IF(G649="","",官網匯出!AK649)</f>
        <v/>
      </c>
      <c r="AB649" s="1" t="str">
        <f>IF(G649="","",IF(官網匯出!V649="","",官網匯出!V649))</f>
        <v/>
      </c>
      <c r="AJ649" s="1" t="str">
        <f>IF(G649="","",IF(官網匯出!AE649="","",官網匯出!AE649))</f>
        <v/>
      </c>
      <c r="AK649" s="1" t="str">
        <f>IF(G649="","",IF(官網匯出!AD649="","",官網匯出!AD649))</f>
        <v/>
      </c>
      <c r="AL649" s="1" t="str">
        <f t="shared" si="123"/>
        <v>0</v>
      </c>
      <c r="AM649" s="1" t="str">
        <f>IF(官網匯出!AG649="","",官網匯出!AG649)</f>
        <v/>
      </c>
      <c r="AN649" s="1" t="str">
        <f>IF(G649="","",IF(官網匯出!AH649="","",官網匯出!AH649))</f>
        <v/>
      </c>
      <c r="AO649" s="14" t="str">
        <f t="shared" si="124"/>
        <v/>
      </c>
      <c r="AP649" s="14" t="str">
        <f t="shared" si="125"/>
        <v>1</v>
      </c>
      <c r="AQ649" s="14" t="str">
        <f t="shared" si="126"/>
        <v>0</v>
      </c>
      <c r="AR649" s="1" t="str">
        <f t="shared" si="127"/>
        <v/>
      </c>
      <c r="AS649" s="1" t="str">
        <f t="shared" si="128"/>
        <v/>
      </c>
      <c r="AT649" s="1" t="str">
        <f t="shared" si="129"/>
        <v/>
      </c>
      <c r="AU649" s="1" t="str">
        <f t="shared" si="120"/>
        <v/>
      </c>
      <c r="AV649" s="1" t="e">
        <f>IF(VLOOKUP(G649,官網匯出!A:AQ,42,FALSE)="","[黃金盾官網]",VLOOKUP(G649,官網匯出!A:AQ,42,FALSE))</f>
        <v>#N/A</v>
      </c>
      <c r="AW649" s="1" t="e">
        <f>IF(LEFT(VLOOKUP(G649,官網匯出!A:AS,43,FALSE),2)="","web",LEFT(VLOOKUP(G649,官網匯出!A:AS,43,FALSE),2))</f>
        <v>#N/A</v>
      </c>
      <c r="AX649" s="1" t="str">
        <f t="shared" si="130"/>
        <v>O</v>
      </c>
    </row>
    <row r="650" spans="1:50">
      <c r="A650" s="1" t="str">
        <f>IF(G650="","",VLOOKUP(官網轉換!AW650,團名!A:B,2,FALSE))</f>
        <v/>
      </c>
      <c r="B650" s="1" t="str">
        <f>IF(G650="","",IF(LEFT(VLOOKUP(G650,官網匯出!A:AQ,43,0),2)="wf",VLOOKUP(VLOOKUP(G650,官網匯出!A:AQ,43,0),團名!$I$1:$K$12,2,FALSE),"N0071"))</f>
        <v/>
      </c>
      <c r="C650" s="1" t="str">
        <f>IFERROR(VLOOKUP(官網匯出!D650,團名!E:G,3,FALSE),"")</f>
        <v/>
      </c>
      <c r="D650" s="1" t="str">
        <f t="shared" si="121"/>
        <v/>
      </c>
      <c r="E650" s="1" t="str">
        <f t="shared" si="122"/>
        <v/>
      </c>
      <c r="F650" s="1" t="str">
        <f>IF(官網匯出!F650="已付款","","B0012")</f>
        <v>B0012</v>
      </c>
      <c r="G650" s="1" t="str">
        <f>IF(官網匯出!A650="","",官網匯出!A650)</f>
        <v/>
      </c>
      <c r="H650" s="3" t="str">
        <f>IF(官網匯出!B650="","",官網匯出!B650)</f>
        <v/>
      </c>
      <c r="I650" s="1" t="str">
        <f>IF(官網匯出!C650="","",官網匯出!C650)</f>
        <v/>
      </c>
      <c r="J650" s="1" t="str">
        <f>IF(官網匯出!D650="","",官網匯出!D650)</f>
        <v/>
      </c>
      <c r="K650" s="3" t="str">
        <f>IF(官網匯出!E650="","",官網匯出!E650)</f>
        <v/>
      </c>
      <c r="L650" s="1" t="str">
        <f>IF(官網匯出!F650="","",官網匯出!F650)</f>
        <v/>
      </c>
      <c r="M650" s="1" t="str">
        <f>IF(官網匯出!G650="","",官網匯出!G650)</f>
        <v/>
      </c>
      <c r="N650" s="1" t="str">
        <f>IF(官網匯出!H650="","",官網匯出!H650)</f>
        <v/>
      </c>
      <c r="P650" s="1" t="str">
        <f>IF(官網匯出!J650="","",RIGHT(官網匯出!J650,LEN(官網匯出!J650)-2))</f>
        <v/>
      </c>
      <c r="Q650" s="1" t="str">
        <f>IF(官網匯出!K650="","",官網匯出!K650)</f>
        <v/>
      </c>
      <c r="R650" s="1" t="str">
        <f>IF(官網匯出!L650="","",官網匯出!L650)</f>
        <v/>
      </c>
      <c r="S650" s="1" t="str">
        <f>IF(官網匯出!M650="","",官網匯出!M650)</f>
        <v/>
      </c>
      <c r="T650" s="1" t="str">
        <f>IF(官網匯出!N650="","",官網匯出!N650)</f>
        <v/>
      </c>
      <c r="U650" s="1" t="str">
        <f>IF(官網匯出!O650="","",官網匯出!O650)</f>
        <v/>
      </c>
      <c r="V650" s="1" t="str">
        <f>IF(官網匯出!P650="",IF(G650="","",0),官網匯出!P650)</f>
        <v/>
      </c>
      <c r="W650" s="1" t="str">
        <f>IF(官網匯出!Q650="",IF(G650="","",0),官網匯出!Q650)</f>
        <v/>
      </c>
      <c r="X650" s="1" t="str">
        <f>IF(官網匯出!R650="","",官網匯出!R650)</f>
        <v/>
      </c>
      <c r="Y650" s="1" t="str">
        <f>IF(官網匯出!S650="","",官網匯出!S650)</f>
        <v/>
      </c>
      <c r="Z650" s="1" t="str">
        <f>IF(G650="","",官網匯出!T650)</f>
        <v/>
      </c>
      <c r="AA650" s="1" t="str">
        <f>IF(G650="","",官網匯出!AK650)</f>
        <v/>
      </c>
      <c r="AB650" s="1" t="str">
        <f>IF(G650="","",IF(官網匯出!V650="","",官網匯出!V650))</f>
        <v/>
      </c>
      <c r="AJ650" s="1" t="str">
        <f>IF(G650="","",IF(官網匯出!AE650="","",官網匯出!AE650))</f>
        <v/>
      </c>
      <c r="AK650" s="1" t="str">
        <f>IF(G650="","",IF(官網匯出!AD650="","",官網匯出!AD650))</f>
        <v/>
      </c>
      <c r="AL650" s="1" t="str">
        <f t="shared" si="123"/>
        <v>0</v>
      </c>
      <c r="AM650" s="1" t="str">
        <f>IF(官網匯出!AG650="","",官網匯出!AG650)</f>
        <v/>
      </c>
      <c r="AN650" s="1" t="str">
        <f>IF(G650="","",IF(官網匯出!AH650="","",官網匯出!AH650))</f>
        <v/>
      </c>
      <c r="AO650" s="14" t="str">
        <f t="shared" si="124"/>
        <v/>
      </c>
      <c r="AP650" s="14" t="str">
        <f t="shared" si="125"/>
        <v>1</v>
      </c>
      <c r="AQ650" s="14" t="str">
        <f t="shared" si="126"/>
        <v>0</v>
      </c>
      <c r="AR650" s="1" t="str">
        <f t="shared" si="127"/>
        <v/>
      </c>
      <c r="AS650" s="1" t="str">
        <f t="shared" si="128"/>
        <v/>
      </c>
      <c r="AT650" s="1" t="str">
        <f t="shared" si="129"/>
        <v/>
      </c>
      <c r="AU650" s="1" t="str">
        <f t="shared" si="120"/>
        <v/>
      </c>
      <c r="AV650" s="1" t="e">
        <f>IF(VLOOKUP(G650,官網匯出!A:AQ,42,FALSE)="","[黃金盾官網]",VLOOKUP(G650,官網匯出!A:AQ,42,FALSE))</f>
        <v>#N/A</v>
      </c>
      <c r="AW650" s="1" t="e">
        <f>IF(LEFT(VLOOKUP(G650,官網匯出!A:AS,43,FALSE),2)="","web",LEFT(VLOOKUP(G650,官網匯出!A:AS,43,FALSE),2))</f>
        <v>#N/A</v>
      </c>
      <c r="AX650" s="1" t="str">
        <f t="shared" si="130"/>
        <v>O</v>
      </c>
    </row>
    <row r="651" spans="1:50">
      <c r="A651" s="1" t="str">
        <f>IF(G651="","",VLOOKUP(官網轉換!AW651,團名!A:B,2,FALSE))</f>
        <v/>
      </c>
      <c r="B651" s="1" t="str">
        <f>IF(G651="","",IF(LEFT(VLOOKUP(G651,官網匯出!A:AQ,43,0),2)="wf",VLOOKUP(VLOOKUP(G651,官網匯出!A:AQ,43,0),團名!$I$1:$K$12,2,FALSE),"N0071"))</f>
        <v/>
      </c>
      <c r="C651" s="1" t="str">
        <f>IFERROR(VLOOKUP(官網匯出!D651,團名!E:G,3,FALSE),"")</f>
        <v/>
      </c>
      <c r="D651" s="1" t="str">
        <f t="shared" si="121"/>
        <v/>
      </c>
      <c r="E651" s="1" t="str">
        <f t="shared" si="122"/>
        <v/>
      </c>
      <c r="F651" s="1" t="str">
        <f>IF(官網匯出!F651="已付款","","B0012")</f>
        <v>B0012</v>
      </c>
      <c r="G651" s="1" t="str">
        <f>IF(官網匯出!A651="","",官網匯出!A651)</f>
        <v/>
      </c>
      <c r="H651" s="3" t="str">
        <f>IF(官網匯出!B651="","",官網匯出!B651)</f>
        <v/>
      </c>
      <c r="I651" s="1" t="str">
        <f>IF(官網匯出!C651="","",官網匯出!C651)</f>
        <v/>
      </c>
      <c r="J651" s="1" t="str">
        <f>IF(官網匯出!D651="","",官網匯出!D651)</f>
        <v/>
      </c>
      <c r="K651" s="3" t="str">
        <f>IF(官網匯出!E651="","",官網匯出!E651)</f>
        <v/>
      </c>
      <c r="L651" s="1" t="str">
        <f>IF(官網匯出!F651="","",官網匯出!F651)</f>
        <v/>
      </c>
      <c r="M651" s="1" t="str">
        <f>IF(官網匯出!G651="","",官網匯出!G651)</f>
        <v/>
      </c>
      <c r="N651" s="1" t="str">
        <f>IF(官網匯出!H651="","",官網匯出!H651)</f>
        <v/>
      </c>
      <c r="P651" s="1" t="str">
        <f>IF(官網匯出!J651="","",RIGHT(官網匯出!J651,LEN(官網匯出!J651)-2))</f>
        <v/>
      </c>
      <c r="Q651" s="1" t="str">
        <f>IF(官網匯出!K651="","",官網匯出!K651)</f>
        <v/>
      </c>
      <c r="R651" s="1" t="str">
        <f>IF(官網匯出!L651="","",官網匯出!L651)</f>
        <v/>
      </c>
      <c r="S651" s="1" t="str">
        <f>IF(官網匯出!M651="","",官網匯出!M651)</f>
        <v/>
      </c>
      <c r="T651" s="1" t="str">
        <f>IF(官網匯出!N651="","",官網匯出!N651)</f>
        <v/>
      </c>
      <c r="U651" s="1" t="str">
        <f>IF(官網匯出!O651="","",官網匯出!O651)</f>
        <v/>
      </c>
      <c r="V651" s="1" t="str">
        <f>IF(官網匯出!P651="",IF(G651="","",0),官網匯出!P651)</f>
        <v/>
      </c>
      <c r="W651" s="1" t="str">
        <f>IF(官網匯出!Q651="",IF(G651="","",0),官網匯出!Q651)</f>
        <v/>
      </c>
      <c r="X651" s="1" t="str">
        <f>IF(官網匯出!R651="","",官網匯出!R651)</f>
        <v/>
      </c>
      <c r="Y651" s="1" t="str">
        <f>IF(官網匯出!S651="","",官網匯出!S651)</f>
        <v/>
      </c>
      <c r="Z651" s="1" t="str">
        <f>IF(G651="","",官網匯出!T651)</f>
        <v/>
      </c>
      <c r="AA651" s="1" t="str">
        <f>IF(G651="","",官網匯出!AK651)</f>
        <v/>
      </c>
      <c r="AB651" s="1" t="str">
        <f>IF(G651="","",IF(官網匯出!V651="","",官網匯出!V651))</f>
        <v/>
      </c>
      <c r="AJ651" s="1" t="str">
        <f>IF(G651="","",IF(官網匯出!AE651="","",官網匯出!AE651))</f>
        <v/>
      </c>
      <c r="AK651" s="1" t="str">
        <f>IF(G651="","",IF(官網匯出!AD651="","",官網匯出!AD651))</f>
        <v/>
      </c>
      <c r="AL651" s="1" t="str">
        <f t="shared" si="123"/>
        <v>0</v>
      </c>
      <c r="AM651" s="1" t="str">
        <f>IF(官網匯出!AG651="","",官網匯出!AG651)</f>
        <v/>
      </c>
      <c r="AN651" s="1" t="str">
        <f>IF(G651="","",IF(官網匯出!AH651="","",官網匯出!AH651))</f>
        <v/>
      </c>
      <c r="AO651" s="14" t="str">
        <f t="shared" si="124"/>
        <v/>
      </c>
      <c r="AP651" s="14" t="str">
        <f t="shared" si="125"/>
        <v>1</v>
      </c>
      <c r="AQ651" s="14" t="str">
        <f t="shared" si="126"/>
        <v>0</v>
      </c>
      <c r="AR651" s="1" t="str">
        <f t="shared" si="127"/>
        <v/>
      </c>
      <c r="AS651" s="1" t="str">
        <f t="shared" si="128"/>
        <v/>
      </c>
      <c r="AT651" s="1" t="str">
        <f t="shared" si="129"/>
        <v/>
      </c>
      <c r="AU651" s="1" t="str">
        <f t="shared" si="120"/>
        <v/>
      </c>
      <c r="AV651" s="1" t="e">
        <f>IF(VLOOKUP(G651,官網匯出!A:AQ,42,FALSE)="","[黃金盾官網]",VLOOKUP(G651,官網匯出!A:AQ,42,FALSE))</f>
        <v>#N/A</v>
      </c>
      <c r="AW651" s="1" t="e">
        <f>IF(LEFT(VLOOKUP(G651,官網匯出!A:AS,43,FALSE),2)="","web",LEFT(VLOOKUP(G651,官網匯出!A:AS,43,FALSE),2))</f>
        <v>#N/A</v>
      </c>
      <c r="AX651" s="1" t="str">
        <f t="shared" si="130"/>
        <v>O</v>
      </c>
    </row>
    <row r="652" spans="1:50">
      <c r="A652" s="1" t="str">
        <f>IF(G652="","",VLOOKUP(官網轉換!AW652,團名!A:B,2,FALSE))</f>
        <v/>
      </c>
      <c r="B652" s="1" t="str">
        <f>IF(G652="","",IF(LEFT(VLOOKUP(G652,官網匯出!A:AQ,43,0),2)="wf",VLOOKUP(VLOOKUP(G652,官網匯出!A:AQ,43,0),團名!$I$1:$K$12,2,FALSE),"N0071"))</f>
        <v/>
      </c>
      <c r="C652" s="1" t="str">
        <f>IFERROR(VLOOKUP(官網匯出!D652,團名!E:G,3,FALSE),"")</f>
        <v/>
      </c>
      <c r="D652" s="1" t="str">
        <f t="shared" si="121"/>
        <v/>
      </c>
      <c r="E652" s="1" t="str">
        <f t="shared" si="122"/>
        <v/>
      </c>
      <c r="F652" s="1" t="str">
        <f>IF(官網匯出!F652="已付款","","B0012")</f>
        <v>B0012</v>
      </c>
      <c r="G652" s="1" t="str">
        <f>IF(官網匯出!A652="","",官網匯出!A652)</f>
        <v/>
      </c>
      <c r="H652" s="3" t="str">
        <f>IF(官網匯出!B652="","",官網匯出!B652)</f>
        <v/>
      </c>
      <c r="I652" s="1" t="str">
        <f>IF(官網匯出!C652="","",官網匯出!C652)</f>
        <v/>
      </c>
      <c r="J652" s="1" t="str">
        <f>IF(官網匯出!D652="","",官網匯出!D652)</f>
        <v/>
      </c>
      <c r="K652" s="3" t="str">
        <f>IF(官網匯出!E652="","",官網匯出!E652)</f>
        <v/>
      </c>
      <c r="L652" s="1" t="str">
        <f>IF(官網匯出!F652="","",官網匯出!F652)</f>
        <v/>
      </c>
      <c r="M652" s="1" t="str">
        <f>IF(官網匯出!G652="","",官網匯出!G652)</f>
        <v/>
      </c>
      <c r="N652" s="1" t="str">
        <f>IF(官網匯出!H652="","",官網匯出!H652)</f>
        <v/>
      </c>
      <c r="P652" s="1" t="str">
        <f>IF(官網匯出!J652="","",RIGHT(官網匯出!J652,LEN(官網匯出!J652)-2))</f>
        <v/>
      </c>
      <c r="Q652" s="1" t="str">
        <f>IF(官網匯出!K652="","",官網匯出!K652)</f>
        <v/>
      </c>
      <c r="R652" s="1" t="str">
        <f>IF(官網匯出!L652="","",官網匯出!L652)</f>
        <v/>
      </c>
      <c r="S652" s="1" t="str">
        <f>IF(官網匯出!M652="","",官網匯出!M652)</f>
        <v/>
      </c>
      <c r="T652" s="1" t="str">
        <f>IF(官網匯出!N652="","",官網匯出!N652)</f>
        <v/>
      </c>
      <c r="U652" s="1" t="str">
        <f>IF(官網匯出!O652="","",官網匯出!O652)</f>
        <v/>
      </c>
      <c r="V652" s="1" t="str">
        <f>IF(官網匯出!P652="",IF(G652="","",0),官網匯出!P652)</f>
        <v/>
      </c>
      <c r="W652" s="1" t="str">
        <f>IF(官網匯出!Q652="",IF(G652="","",0),官網匯出!Q652)</f>
        <v/>
      </c>
      <c r="X652" s="1" t="str">
        <f>IF(官網匯出!R652="","",官網匯出!R652)</f>
        <v/>
      </c>
      <c r="Y652" s="1" t="str">
        <f>IF(官網匯出!S652="","",官網匯出!S652)</f>
        <v/>
      </c>
      <c r="Z652" s="1" t="str">
        <f>IF(G652="","",官網匯出!T652)</f>
        <v/>
      </c>
      <c r="AA652" s="1" t="str">
        <f>IF(G652="","",官網匯出!AK652)</f>
        <v/>
      </c>
      <c r="AB652" s="1" t="str">
        <f>IF(G652="","",IF(官網匯出!V652="","",官網匯出!V652))</f>
        <v/>
      </c>
      <c r="AJ652" s="1" t="str">
        <f>IF(G652="","",IF(官網匯出!AE652="","",官網匯出!AE652))</f>
        <v/>
      </c>
      <c r="AK652" s="1" t="str">
        <f>IF(G652="","",IF(官網匯出!AD652="","",官網匯出!AD652))</f>
        <v/>
      </c>
      <c r="AL652" s="1" t="str">
        <f t="shared" si="123"/>
        <v>0</v>
      </c>
      <c r="AM652" s="1" t="str">
        <f>IF(官網匯出!AG652="","",官網匯出!AG652)</f>
        <v/>
      </c>
      <c r="AN652" s="1" t="str">
        <f>IF(G652="","",IF(官網匯出!AH652="","",官網匯出!AH652))</f>
        <v/>
      </c>
      <c r="AO652" s="14" t="str">
        <f t="shared" si="124"/>
        <v/>
      </c>
      <c r="AP652" s="14" t="str">
        <f t="shared" si="125"/>
        <v>1</v>
      </c>
      <c r="AQ652" s="14" t="str">
        <f t="shared" si="126"/>
        <v>0</v>
      </c>
      <c r="AR652" s="1" t="str">
        <f t="shared" si="127"/>
        <v/>
      </c>
      <c r="AS652" s="1" t="str">
        <f t="shared" si="128"/>
        <v/>
      </c>
      <c r="AT652" s="1" t="str">
        <f t="shared" si="129"/>
        <v/>
      </c>
      <c r="AU652" s="1" t="str">
        <f t="shared" si="120"/>
        <v/>
      </c>
      <c r="AV652" s="1" t="e">
        <f>IF(VLOOKUP(G652,官網匯出!A:AQ,42,FALSE)="","[黃金盾官網]",VLOOKUP(G652,官網匯出!A:AQ,42,FALSE))</f>
        <v>#N/A</v>
      </c>
      <c r="AW652" s="1" t="e">
        <f>IF(LEFT(VLOOKUP(G652,官網匯出!A:AS,43,FALSE),2)="","web",LEFT(VLOOKUP(G652,官網匯出!A:AS,43,FALSE),2))</f>
        <v>#N/A</v>
      </c>
      <c r="AX652" s="1" t="str">
        <f t="shared" si="130"/>
        <v>O</v>
      </c>
    </row>
    <row r="653" spans="1:50">
      <c r="A653" s="1" t="str">
        <f>IF(G653="","",VLOOKUP(官網轉換!AW653,團名!A:B,2,FALSE))</f>
        <v/>
      </c>
      <c r="B653" s="1" t="str">
        <f>IF(G653="","",IF(LEFT(VLOOKUP(G653,官網匯出!A:AQ,43,0),2)="wf",VLOOKUP(VLOOKUP(G653,官網匯出!A:AQ,43,0),團名!$I$1:$K$12,2,FALSE),"N0071"))</f>
        <v/>
      </c>
      <c r="C653" s="1" t="str">
        <f>IFERROR(VLOOKUP(官網匯出!D653,團名!E:G,3,FALSE),"")</f>
        <v/>
      </c>
      <c r="D653" s="1" t="str">
        <f t="shared" si="121"/>
        <v/>
      </c>
      <c r="E653" s="1" t="str">
        <f t="shared" si="122"/>
        <v/>
      </c>
      <c r="F653" s="1" t="str">
        <f>IF(官網匯出!F653="已付款","","B0012")</f>
        <v>B0012</v>
      </c>
      <c r="G653" s="1" t="str">
        <f>IF(官網匯出!A653="","",官網匯出!A653)</f>
        <v/>
      </c>
      <c r="H653" s="3" t="str">
        <f>IF(官網匯出!B653="","",官網匯出!B653)</f>
        <v/>
      </c>
      <c r="I653" s="1" t="str">
        <f>IF(官網匯出!C653="","",官網匯出!C653)</f>
        <v/>
      </c>
      <c r="J653" s="1" t="str">
        <f>IF(官網匯出!D653="","",官網匯出!D653)</f>
        <v/>
      </c>
      <c r="K653" s="3" t="str">
        <f>IF(官網匯出!E653="","",官網匯出!E653)</f>
        <v/>
      </c>
      <c r="L653" s="1" t="str">
        <f>IF(官網匯出!F653="","",官網匯出!F653)</f>
        <v/>
      </c>
      <c r="M653" s="1" t="str">
        <f>IF(官網匯出!G653="","",官網匯出!G653)</f>
        <v/>
      </c>
      <c r="N653" s="1" t="str">
        <f>IF(官網匯出!H653="","",官網匯出!H653)</f>
        <v/>
      </c>
      <c r="P653" s="1" t="str">
        <f>IF(官網匯出!J653="","",RIGHT(官網匯出!J653,LEN(官網匯出!J653)-2))</f>
        <v/>
      </c>
      <c r="Q653" s="1" t="str">
        <f>IF(官網匯出!K653="","",官網匯出!K653)</f>
        <v/>
      </c>
      <c r="R653" s="1" t="str">
        <f>IF(官網匯出!L653="","",官網匯出!L653)</f>
        <v/>
      </c>
      <c r="S653" s="1" t="str">
        <f>IF(官網匯出!M653="","",官網匯出!M653)</f>
        <v/>
      </c>
      <c r="T653" s="1" t="str">
        <f>IF(官網匯出!N653="","",官網匯出!N653)</f>
        <v/>
      </c>
      <c r="U653" s="1" t="str">
        <f>IF(官網匯出!O653="","",官網匯出!O653)</f>
        <v/>
      </c>
      <c r="V653" s="1" t="str">
        <f>IF(官網匯出!P653="",IF(G653="","",0),官網匯出!P653)</f>
        <v/>
      </c>
      <c r="W653" s="1" t="str">
        <f>IF(官網匯出!Q653="",IF(G653="","",0),官網匯出!Q653)</f>
        <v/>
      </c>
      <c r="X653" s="1" t="str">
        <f>IF(官網匯出!R653="","",官網匯出!R653)</f>
        <v/>
      </c>
      <c r="Y653" s="1" t="str">
        <f>IF(官網匯出!S653="","",官網匯出!S653)</f>
        <v/>
      </c>
      <c r="Z653" s="1" t="str">
        <f>IF(G653="","",官網匯出!T653)</f>
        <v/>
      </c>
      <c r="AA653" s="1" t="str">
        <f>IF(G653="","",官網匯出!AK653)</f>
        <v/>
      </c>
      <c r="AB653" s="1" t="str">
        <f>IF(G653="","",IF(官網匯出!V653="","",官網匯出!V653))</f>
        <v/>
      </c>
      <c r="AJ653" s="1" t="str">
        <f>IF(G653="","",IF(官網匯出!AE653="","",官網匯出!AE653))</f>
        <v/>
      </c>
      <c r="AK653" s="1" t="str">
        <f>IF(G653="","",IF(官網匯出!AD653="","",官網匯出!AD653))</f>
        <v/>
      </c>
      <c r="AL653" s="1" t="str">
        <f t="shared" si="123"/>
        <v>0</v>
      </c>
      <c r="AM653" s="1" t="str">
        <f>IF(官網匯出!AG653="","",官網匯出!AG653)</f>
        <v/>
      </c>
      <c r="AN653" s="1" t="str">
        <f>IF(G653="","",IF(官網匯出!AH653="","",官網匯出!AH653))</f>
        <v/>
      </c>
      <c r="AO653" s="14" t="str">
        <f t="shared" si="124"/>
        <v/>
      </c>
      <c r="AP653" s="14" t="str">
        <f t="shared" si="125"/>
        <v>1</v>
      </c>
      <c r="AQ653" s="14" t="str">
        <f t="shared" si="126"/>
        <v>0</v>
      </c>
      <c r="AR653" s="1" t="str">
        <f t="shared" si="127"/>
        <v/>
      </c>
      <c r="AS653" s="1" t="str">
        <f t="shared" si="128"/>
        <v/>
      </c>
      <c r="AT653" s="1" t="str">
        <f t="shared" si="129"/>
        <v/>
      </c>
      <c r="AU653" s="1" t="str">
        <f t="shared" si="120"/>
        <v/>
      </c>
      <c r="AV653" s="1" t="e">
        <f>IF(VLOOKUP(G653,官網匯出!A:AQ,42,FALSE)="","[黃金盾官網]",VLOOKUP(G653,官網匯出!A:AQ,42,FALSE))</f>
        <v>#N/A</v>
      </c>
      <c r="AW653" s="1" t="e">
        <f>IF(LEFT(VLOOKUP(G653,官網匯出!A:AS,43,FALSE),2)="","web",LEFT(VLOOKUP(G653,官網匯出!A:AS,43,FALSE),2))</f>
        <v>#N/A</v>
      </c>
      <c r="AX653" s="1" t="str">
        <f t="shared" si="130"/>
        <v>O</v>
      </c>
    </row>
    <row r="654" spans="1:50">
      <c r="A654" s="1" t="str">
        <f>IF(G654="","",VLOOKUP(官網轉換!AW654,團名!A:B,2,FALSE))</f>
        <v/>
      </c>
      <c r="B654" s="1" t="str">
        <f>IF(G654="","",IF(LEFT(VLOOKUP(G654,官網匯出!A:AQ,43,0),2)="wf",VLOOKUP(VLOOKUP(G654,官網匯出!A:AQ,43,0),團名!$I$1:$K$12,2,FALSE),"N0071"))</f>
        <v/>
      </c>
      <c r="C654" s="1" t="str">
        <f>IFERROR(VLOOKUP(官網匯出!D654,團名!E:G,3,FALSE),"")</f>
        <v/>
      </c>
      <c r="D654" s="1" t="str">
        <f t="shared" si="121"/>
        <v/>
      </c>
      <c r="E654" s="1" t="str">
        <f t="shared" si="122"/>
        <v/>
      </c>
      <c r="F654" s="1" t="str">
        <f>IF(官網匯出!F654="已付款","","B0012")</f>
        <v>B0012</v>
      </c>
      <c r="G654" s="1" t="str">
        <f>IF(官網匯出!A654="","",官網匯出!A654)</f>
        <v/>
      </c>
      <c r="H654" s="3" t="str">
        <f>IF(官網匯出!B654="","",官網匯出!B654)</f>
        <v/>
      </c>
      <c r="I654" s="1" t="str">
        <f>IF(官網匯出!C654="","",官網匯出!C654)</f>
        <v/>
      </c>
      <c r="J654" s="1" t="str">
        <f>IF(官網匯出!D654="","",官網匯出!D654)</f>
        <v/>
      </c>
      <c r="K654" s="3" t="str">
        <f>IF(官網匯出!E654="","",官網匯出!E654)</f>
        <v/>
      </c>
      <c r="L654" s="1" t="str">
        <f>IF(官網匯出!F654="","",官網匯出!F654)</f>
        <v/>
      </c>
      <c r="M654" s="1" t="str">
        <f>IF(官網匯出!G654="","",官網匯出!G654)</f>
        <v/>
      </c>
      <c r="N654" s="1" t="str">
        <f>IF(官網匯出!H654="","",官網匯出!H654)</f>
        <v/>
      </c>
      <c r="P654" s="1" t="str">
        <f>IF(官網匯出!J654="","",RIGHT(官網匯出!J654,LEN(官網匯出!J654)-2))</f>
        <v/>
      </c>
      <c r="Q654" s="1" t="str">
        <f>IF(官網匯出!K654="","",官網匯出!K654)</f>
        <v/>
      </c>
      <c r="R654" s="1" t="str">
        <f>IF(官網匯出!L654="","",官網匯出!L654)</f>
        <v/>
      </c>
      <c r="S654" s="1" t="str">
        <f>IF(官網匯出!M654="","",官網匯出!M654)</f>
        <v/>
      </c>
      <c r="T654" s="1" t="str">
        <f>IF(官網匯出!N654="","",官網匯出!N654)</f>
        <v/>
      </c>
      <c r="U654" s="1" t="str">
        <f>IF(官網匯出!O654="","",官網匯出!O654)</f>
        <v/>
      </c>
      <c r="V654" s="1" t="str">
        <f>IF(官網匯出!P654="",IF(G654="","",0),官網匯出!P654)</f>
        <v/>
      </c>
      <c r="W654" s="1" t="str">
        <f>IF(官網匯出!Q654="",IF(G654="","",0),官網匯出!Q654)</f>
        <v/>
      </c>
      <c r="X654" s="1" t="str">
        <f>IF(官網匯出!R654="","",官網匯出!R654)</f>
        <v/>
      </c>
      <c r="Y654" s="1" t="str">
        <f>IF(官網匯出!S654="","",官網匯出!S654)</f>
        <v/>
      </c>
      <c r="Z654" s="1" t="str">
        <f>IF(G654="","",官網匯出!T654)</f>
        <v/>
      </c>
      <c r="AA654" s="1" t="str">
        <f>IF(G654="","",官網匯出!AK654)</f>
        <v/>
      </c>
      <c r="AB654" s="1" t="str">
        <f>IF(G654="","",IF(官網匯出!V654="","",官網匯出!V654))</f>
        <v/>
      </c>
      <c r="AJ654" s="1" t="str">
        <f>IF(G654="","",IF(官網匯出!AE654="","",官網匯出!AE654))</f>
        <v/>
      </c>
      <c r="AK654" s="1" t="str">
        <f>IF(G654="","",IF(官網匯出!AD654="","",官網匯出!AD654))</f>
        <v/>
      </c>
      <c r="AL654" s="1" t="str">
        <f t="shared" si="123"/>
        <v>0</v>
      </c>
      <c r="AM654" s="1" t="str">
        <f>IF(官網匯出!AG654="","",官網匯出!AG654)</f>
        <v/>
      </c>
      <c r="AN654" s="1" t="str">
        <f>IF(G654="","",IF(官網匯出!AH654="","",官網匯出!AH654))</f>
        <v/>
      </c>
      <c r="AO654" s="14" t="str">
        <f t="shared" si="124"/>
        <v/>
      </c>
      <c r="AP654" s="14" t="str">
        <f t="shared" si="125"/>
        <v>1</v>
      </c>
      <c r="AQ654" s="14" t="str">
        <f t="shared" si="126"/>
        <v>0</v>
      </c>
      <c r="AR654" s="1" t="str">
        <f t="shared" si="127"/>
        <v/>
      </c>
      <c r="AS654" s="1" t="str">
        <f t="shared" si="128"/>
        <v/>
      </c>
      <c r="AT654" s="1" t="str">
        <f t="shared" si="129"/>
        <v/>
      </c>
      <c r="AU654" s="1" t="str">
        <f t="shared" si="120"/>
        <v/>
      </c>
      <c r="AV654" s="1" t="e">
        <f>IF(VLOOKUP(G654,官網匯出!A:AQ,42,FALSE)="","[黃金盾官網]",VLOOKUP(G654,官網匯出!A:AQ,42,FALSE))</f>
        <v>#N/A</v>
      </c>
      <c r="AW654" s="1" t="e">
        <f>IF(LEFT(VLOOKUP(G654,官網匯出!A:AS,43,FALSE),2)="","web",LEFT(VLOOKUP(G654,官網匯出!A:AS,43,FALSE),2))</f>
        <v>#N/A</v>
      </c>
      <c r="AX654" s="1" t="str">
        <f t="shared" si="130"/>
        <v>O</v>
      </c>
    </row>
    <row r="655" spans="1:50">
      <c r="A655" s="1" t="str">
        <f>IF(G655="","",VLOOKUP(官網轉換!AW655,團名!A:B,2,FALSE))</f>
        <v/>
      </c>
      <c r="B655" s="1" t="str">
        <f>IF(G655="","",IF(LEFT(VLOOKUP(G655,官網匯出!A:AQ,43,0),2)="wf",VLOOKUP(VLOOKUP(G655,官網匯出!A:AQ,43,0),團名!$I$1:$K$12,2,FALSE),"N0071"))</f>
        <v/>
      </c>
      <c r="C655" s="1" t="str">
        <f>IFERROR(VLOOKUP(官網匯出!D655,團名!E:G,3,FALSE),"")</f>
        <v/>
      </c>
      <c r="D655" s="1" t="str">
        <f t="shared" si="121"/>
        <v/>
      </c>
      <c r="E655" s="1" t="str">
        <f t="shared" si="122"/>
        <v/>
      </c>
      <c r="F655" s="1" t="str">
        <f>IF(官網匯出!F655="已付款","","B0012")</f>
        <v>B0012</v>
      </c>
      <c r="G655" s="1" t="str">
        <f>IF(官網匯出!A655="","",官網匯出!A655)</f>
        <v/>
      </c>
      <c r="H655" s="3" t="str">
        <f>IF(官網匯出!B655="","",官網匯出!B655)</f>
        <v/>
      </c>
      <c r="I655" s="1" t="str">
        <f>IF(官網匯出!C655="","",官網匯出!C655)</f>
        <v/>
      </c>
      <c r="J655" s="1" t="str">
        <f>IF(官網匯出!D655="","",官網匯出!D655)</f>
        <v/>
      </c>
      <c r="K655" s="3" t="str">
        <f>IF(官網匯出!E655="","",官網匯出!E655)</f>
        <v/>
      </c>
      <c r="L655" s="1" t="str">
        <f>IF(官網匯出!F655="","",官網匯出!F655)</f>
        <v/>
      </c>
      <c r="M655" s="1" t="str">
        <f>IF(官網匯出!G655="","",官網匯出!G655)</f>
        <v/>
      </c>
      <c r="N655" s="1" t="str">
        <f>IF(官網匯出!H655="","",官網匯出!H655)</f>
        <v/>
      </c>
      <c r="P655" s="1" t="str">
        <f>IF(官網匯出!J655="","",RIGHT(官網匯出!J655,LEN(官網匯出!J655)-2))</f>
        <v/>
      </c>
      <c r="Q655" s="1" t="str">
        <f>IF(官網匯出!K655="","",官網匯出!K655)</f>
        <v/>
      </c>
      <c r="R655" s="1" t="str">
        <f>IF(官網匯出!L655="","",官網匯出!L655)</f>
        <v/>
      </c>
      <c r="S655" s="1" t="str">
        <f>IF(官網匯出!M655="","",官網匯出!M655)</f>
        <v/>
      </c>
      <c r="T655" s="1" t="str">
        <f>IF(官網匯出!N655="","",官網匯出!N655)</f>
        <v/>
      </c>
      <c r="U655" s="1" t="str">
        <f>IF(官網匯出!O655="","",官網匯出!O655)</f>
        <v/>
      </c>
      <c r="V655" s="1" t="str">
        <f>IF(官網匯出!P655="",IF(G655="","",0),官網匯出!P655)</f>
        <v/>
      </c>
      <c r="W655" s="1" t="str">
        <f>IF(官網匯出!Q655="",IF(G655="","",0),官網匯出!Q655)</f>
        <v/>
      </c>
      <c r="X655" s="1" t="str">
        <f>IF(官網匯出!R655="","",官網匯出!R655)</f>
        <v/>
      </c>
      <c r="Y655" s="1" t="str">
        <f>IF(官網匯出!S655="","",官網匯出!S655)</f>
        <v/>
      </c>
      <c r="Z655" s="1" t="str">
        <f>IF(G655="","",官網匯出!T655)</f>
        <v/>
      </c>
      <c r="AA655" s="1" t="str">
        <f>IF(G655="","",官網匯出!AK655)</f>
        <v/>
      </c>
      <c r="AB655" s="1" t="str">
        <f>IF(G655="","",IF(官網匯出!V655="","",官網匯出!V655))</f>
        <v/>
      </c>
      <c r="AJ655" s="1" t="str">
        <f>IF(G655="","",IF(官網匯出!AE655="","",官網匯出!AE655))</f>
        <v/>
      </c>
      <c r="AK655" s="1" t="str">
        <f>IF(G655="","",IF(官網匯出!AD655="","",官網匯出!AD655))</f>
        <v/>
      </c>
      <c r="AL655" s="1" t="str">
        <f t="shared" si="123"/>
        <v>0</v>
      </c>
      <c r="AM655" s="1" t="str">
        <f>IF(官網匯出!AG655="","",官網匯出!AG655)</f>
        <v/>
      </c>
      <c r="AN655" s="1" t="str">
        <f>IF(G655="","",IF(官網匯出!AH655="","",官網匯出!AH655))</f>
        <v/>
      </c>
      <c r="AO655" s="14" t="str">
        <f t="shared" si="124"/>
        <v/>
      </c>
      <c r="AP655" s="14" t="str">
        <f t="shared" si="125"/>
        <v>1</v>
      </c>
      <c r="AQ655" s="14" t="str">
        <f t="shared" si="126"/>
        <v>0</v>
      </c>
      <c r="AR655" s="1" t="str">
        <f t="shared" si="127"/>
        <v/>
      </c>
      <c r="AS655" s="1" t="str">
        <f t="shared" si="128"/>
        <v/>
      </c>
      <c r="AT655" s="1" t="str">
        <f t="shared" si="129"/>
        <v/>
      </c>
      <c r="AU655" s="1" t="str">
        <f t="shared" si="120"/>
        <v/>
      </c>
      <c r="AV655" s="1" t="e">
        <f>IF(VLOOKUP(G655,官網匯出!A:AQ,42,FALSE)="","[黃金盾官網]",VLOOKUP(G655,官網匯出!A:AQ,42,FALSE))</f>
        <v>#N/A</v>
      </c>
      <c r="AW655" s="1" t="e">
        <f>IF(LEFT(VLOOKUP(G655,官網匯出!A:AS,43,FALSE),2)="","web",LEFT(VLOOKUP(G655,官網匯出!A:AS,43,FALSE),2))</f>
        <v>#N/A</v>
      </c>
      <c r="AX655" s="1" t="str">
        <f t="shared" si="130"/>
        <v>O</v>
      </c>
    </row>
    <row r="656" spans="1:50">
      <c r="A656" s="1" t="str">
        <f>IF(G656="","",VLOOKUP(官網轉換!AW656,團名!A:B,2,FALSE))</f>
        <v/>
      </c>
      <c r="B656" s="1" t="str">
        <f>IF(G656="","",IF(LEFT(VLOOKUP(G656,官網匯出!A:AQ,43,0),2)="wf",VLOOKUP(VLOOKUP(G656,官網匯出!A:AQ,43,0),團名!$I$1:$K$12,2,FALSE),"N0071"))</f>
        <v/>
      </c>
      <c r="C656" s="1" t="str">
        <f>IFERROR(VLOOKUP(官網匯出!D656,團名!E:G,3,FALSE),"")</f>
        <v/>
      </c>
      <c r="D656" s="1" t="str">
        <f t="shared" si="121"/>
        <v/>
      </c>
      <c r="E656" s="1" t="str">
        <f t="shared" si="122"/>
        <v/>
      </c>
      <c r="F656" s="1" t="str">
        <f>IF(官網匯出!F656="已付款","","B0012")</f>
        <v>B0012</v>
      </c>
      <c r="G656" s="1" t="str">
        <f>IF(官網匯出!A656="","",官網匯出!A656)</f>
        <v/>
      </c>
      <c r="H656" s="3" t="str">
        <f>IF(官網匯出!B656="","",官網匯出!B656)</f>
        <v/>
      </c>
      <c r="I656" s="1" t="str">
        <f>IF(官網匯出!C656="","",官網匯出!C656)</f>
        <v/>
      </c>
      <c r="J656" s="1" t="str">
        <f>IF(官網匯出!D656="","",官網匯出!D656)</f>
        <v/>
      </c>
      <c r="K656" s="3" t="str">
        <f>IF(官網匯出!E656="","",官網匯出!E656)</f>
        <v/>
      </c>
      <c r="L656" s="1" t="str">
        <f>IF(官網匯出!F656="","",官網匯出!F656)</f>
        <v/>
      </c>
      <c r="M656" s="1" t="str">
        <f>IF(官網匯出!G656="","",官網匯出!G656)</f>
        <v/>
      </c>
      <c r="N656" s="1" t="str">
        <f>IF(官網匯出!H656="","",官網匯出!H656)</f>
        <v/>
      </c>
      <c r="P656" s="1" t="str">
        <f>IF(官網匯出!J656="","",RIGHT(官網匯出!J656,LEN(官網匯出!J656)-2))</f>
        <v/>
      </c>
      <c r="Q656" s="1" t="str">
        <f>IF(官網匯出!K656="","",官網匯出!K656)</f>
        <v/>
      </c>
      <c r="R656" s="1" t="str">
        <f>IF(官網匯出!L656="","",官網匯出!L656)</f>
        <v/>
      </c>
      <c r="S656" s="1" t="str">
        <f>IF(官網匯出!M656="","",官網匯出!M656)</f>
        <v/>
      </c>
      <c r="T656" s="1" t="str">
        <f>IF(官網匯出!N656="","",官網匯出!N656)</f>
        <v/>
      </c>
      <c r="U656" s="1" t="str">
        <f>IF(官網匯出!O656="","",官網匯出!O656)</f>
        <v/>
      </c>
      <c r="V656" s="1" t="str">
        <f>IF(官網匯出!P656="",IF(G656="","",0),官網匯出!P656)</f>
        <v/>
      </c>
      <c r="W656" s="1" t="str">
        <f>IF(官網匯出!Q656="",IF(G656="","",0),官網匯出!Q656)</f>
        <v/>
      </c>
      <c r="X656" s="1" t="str">
        <f>IF(官網匯出!R656="","",官網匯出!R656)</f>
        <v/>
      </c>
      <c r="Y656" s="1" t="str">
        <f>IF(官網匯出!S656="","",官網匯出!S656)</f>
        <v/>
      </c>
      <c r="Z656" s="1" t="str">
        <f>IF(G656="","",官網匯出!T656)</f>
        <v/>
      </c>
      <c r="AA656" s="1" t="str">
        <f>IF(G656="","",官網匯出!AK656)</f>
        <v/>
      </c>
      <c r="AB656" s="1" t="str">
        <f>IF(G656="","",IF(官網匯出!V656="","",官網匯出!V656))</f>
        <v/>
      </c>
      <c r="AJ656" s="1" t="str">
        <f>IF(G656="","",IF(官網匯出!AE656="","",官網匯出!AE656))</f>
        <v/>
      </c>
      <c r="AK656" s="1" t="str">
        <f>IF(G656="","",IF(官網匯出!AD656="","",官網匯出!AD656))</f>
        <v/>
      </c>
      <c r="AL656" s="1" t="str">
        <f t="shared" si="123"/>
        <v>0</v>
      </c>
      <c r="AM656" s="1" t="str">
        <f>IF(官網匯出!AG656="","",官網匯出!AG656)</f>
        <v/>
      </c>
      <c r="AN656" s="1" t="str">
        <f>IF(G656="","",IF(官網匯出!AH656="","",官網匯出!AH656))</f>
        <v/>
      </c>
      <c r="AO656" s="14" t="str">
        <f t="shared" si="124"/>
        <v/>
      </c>
      <c r="AP656" s="14" t="str">
        <f t="shared" si="125"/>
        <v>1</v>
      </c>
      <c r="AQ656" s="14" t="str">
        <f t="shared" si="126"/>
        <v>0</v>
      </c>
      <c r="AR656" s="1" t="str">
        <f t="shared" si="127"/>
        <v/>
      </c>
      <c r="AS656" s="1" t="str">
        <f t="shared" si="128"/>
        <v/>
      </c>
      <c r="AT656" s="1" t="str">
        <f t="shared" si="129"/>
        <v/>
      </c>
      <c r="AU656" s="1" t="str">
        <f t="shared" si="120"/>
        <v/>
      </c>
      <c r="AV656" s="1" t="e">
        <f>IF(VLOOKUP(G656,官網匯出!A:AQ,42,FALSE)="","[黃金盾官網]",VLOOKUP(G656,官網匯出!A:AQ,42,FALSE))</f>
        <v>#N/A</v>
      </c>
      <c r="AW656" s="1" t="e">
        <f>IF(LEFT(VLOOKUP(G656,官網匯出!A:AS,43,FALSE),2)="","web",LEFT(VLOOKUP(G656,官網匯出!A:AS,43,FALSE),2))</f>
        <v>#N/A</v>
      </c>
      <c r="AX656" s="1" t="str">
        <f t="shared" si="130"/>
        <v>O</v>
      </c>
    </row>
    <row r="657" spans="1:50">
      <c r="A657" s="1" t="str">
        <f>IF(G657="","",VLOOKUP(官網轉換!AW657,團名!A:B,2,FALSE))</f>
        <v/>
      </c>
      <c r="B657" s="1" t="str">
        <f>IF(G657="","",IF(LEFT(VLOOKUP(G657,官網匯出!A:AQ,43,0),2)="wf",VLOOKUP(VLOOKUP(G657,官網匯出!A:AQ,43,0),團名!$I$1:$K$12,2,FALSE),"N0071"))</f>
        <v/>
      </c>
      <c r="C657" s="1" t="str">
        <f>IFERROR(VLOOKUP(官網匯出!D657,團名!E:G,3,FALSE),"")</f>
        <v/>
      </c>
      <c r="D657" s="1" t="str">
        <f t="shared" si="121"/>
        <v/>
      </c>
      <c r="E657" s="1" t="str">
        <f t="shared" si="122"/>
        <v/>
      </c>
      <c r="F657" s="1" t="str">
        <f>IF(官網匯出!F657="已付款","","B0012")</f>
        <v>B0012</v>
      </c>
      <c r="G657" s="1" t="str">
        <f>IF(官網匯出!A657="","",官網匯出!A657)</f>
        <v/>
      </c>
      <c r="H657" s="3" t="str">
        <f>IF(官網匯出!B657="","",官網匯出!B657)</f>
        <v/>
      </c>
      <c r="I657" s="1" t="str">
        <f>IF(官網匯出!C657="","",官網匯出!C657)</f>
        <v/>
      </c>
      <c r="J657" s="1" t="str">
        <f>IF(官網匯出!D657="","",官網匯出!D657)</f>
        <v/>
      </c>
      <c r="K657" s="3" t="str">
        <f>IF(官網匯出!E657="","",官網匯出!E657)</f>
        <v/>
      </c>
      <c r="L657" s="1" t="str">
        <f>IF(官網匯出!F657="","",官網匯出!F657)</f>
        <v/>
      </c>
      <c r="M657" s="1" t="str">
        <f>IF(官網匯出!G657="","",官網匯出!G657)</f>
        <v/>
      </c>
      <c r="N657" s="1" t="str">
        <f>IF(官網匯出!H657="","",官網匯出!H657)</f>
        <v/>
      </c>
      <c r="P657" s="1" t="str">
        <f>IF(官網匯出!J657="","",RIGHT(官網匯出!J657,LEN(官網匯出!J657)-2))</f>
        <v/>
      </c>
      <c r="Q657" s="1" t="str">
        <f>IF(官網匯出!K657="","",官網匯出!K657)</f>
        <v/>
      </c>
      <c r="R657" s="1" t="str">
        <f>IF(官網匯出!L657="","",官網匯出!L657)</f>
        <v/>
      </c>
      <c r="S657" s="1" t="str">
        <f>IF(官網匯出!M657="","",官網匯出!M657)</f>
        <v/>
      </c>
      <c r="T657" s="1" t="str">
        <f>IF(官網匯出!N657="","",官網匯出!N657)</f>
        <v/>
      </c>
      <c r="U657" s="1" t="str">
        <f>IF(官網匯出!O657="","",官網匯出!O657)</f>
        <v/>
      </c>
      <c r="V657" s="1" t="str">
        <f>IF(官網匯出!P657="",IF(G657="","",0),官網匯出!P657)</f>
        <v/>
      </c>
      <c r="W657" s="1" t="str">
        <f>IF(官網匯出!Q657="",IF(G657="","",0),官網匯出!Q657)</f>
        <v/>
      </c>
      <c r="X657" s="1" t="str">
        <f>IF(官網匯出!R657="","",官網匯出!R657)</f>
        <v/>
      </c>
      <c r="Y657" s="1" t="str">
        <f>IF(官網匯出!S657="","",官網匯出!S657)</f>
        <v/>
      </c>
      <c r="Z657" s="1" t="str">
        <f>IF(G657="","",官網匯出!T657)</f>
        <v/>
      </c>
      <c r="AA657" s="1" t="str">
        <f>IF(G657="","",官網匯出!AK657)</f>
        <v/>
      </c>
      <c r="AB657" s="1" t="str">
        <f>IF(G657="","",IF(官網匯出!V657="","",官網匯出!V657))</f>
        <v/>
      </c>
      <c r="AJ657" s="1" t="str">
        <f>IF(G657="","",IF(官網匯出!AE657="","",官網匯出!AE657))</f>
        <v/>
      </c>
      <c r="AK657" s="1" t="str">
        <f>IF(G657="","",IF(官網匯出!AD657="","",官網匯出!AD657))</f>
        <v/>
      </c>
      <c r="AL657" s="1" t="str">
        <f t="shared" si="123"/>
        <v>0</v>
      </c>
      <c r="AM657" s="1" t="str">
        <f>IF(官網匯出!AG657="","",官網匯出!AG657)</f>
        <v/>
      </c>
      <c r="AN657" s="1" t="str">
        <f>IF(G657="","",IF(官網匯出!AH657="","",官網匯出!AH657))</f>
        <v/>
      </c>
      <c r="AO657" s="14" t="str">
        <f t="shared" si="124"/>
        <v/>
      </c>
      <c r="AP657" s="14" t="str">
        <f t="shared" si="125"/>
        <v>1</v>
      </c>
      <c r="AQ657" s="14" t="str">
        <f t="shared" si="126"/>
        <v>0</v>
      </c>
      <c r="AR657" s="1" t="str">
        <f t="shared" si="127"/>
        <v/>
      </c>
      <c r="AS657" s="1" t="str">
        <f t="shared" si="128"/>
        <v/>
      </c>
      <c r="AT657" s="1" t="str">
        <f t="shared" si="129"/>
        <v/>
      </c>
      <c r="AU657" s="1" t="str">
        <f t="shared" si="120"/>
        <v/>
      </c>
      <c r="AV657" s="1" t="e">
        <f>IF(VLOOKUP(G657,官網匯出!A:AQ,42,FALSE)="","[黃金盾官網]",VLOOKUP(G657,官網匯出!A:AQ,42,FALSE))</f>
        <v>#N/A</v>
      </c>
      <c r="AW657" s="1" t="e">
        <f>IF(LEFT(VLOOKUP(G657,官網匯出!A:AS,43,FALSE),2)="","web",LEFT(VLOOKUP(G657,官網匯出!A:AS,43,FALSE),2))</f>
        <v>#N/A</v>
      </c>
      <c r="AX657" s="1" t="str">
        <f t="shared" si="130"/>
        <v>O</v>
      </c>
    </row>
    <row r="658" spans="1:50">
      <c r="A658" s="1" t="str">
        <f>IF(G658="","",VLOOKUP(官網轉換!AW658,團名!A:B,2,FALSE))</f>
        <v/>
      </c>
      <c r="B658" s="1" t="str">
        <f>IF(G658="","",IF(LEFT(VLOOKUP(G658,官網匯出!A:AQ,43,0),2)="wf",VLOOKUP(VLOOKUP(G658,官網匯出!A:AQ,43,0),團名!$I$1:$K$12,2,FALSE),"N0071"))</f>
        <v/>
      </c>
      <c r="C658" s="1" t="str">
        <f>IFERROR(VLOOKUP(官網匯出!D658,團名!E:G,3,FALSE),"")</f>
        <v/>
      </c>
      <c r="D658" s="1" t="str">
        <f t="shared" si="121"/>
        <v/>
      </c>
      <c r="E658" s="1" t="str">
        <f t="shared" si="122"/>
        <v/>
      </c>
      <c r="F658" s="1" t="str">
        <f>IF(官網匯出!F658="已付款","","B0012")</f>
        <v>B0012</v>
      </c>
      <c r="G658" s="1" t="str">
        <f>IF(官網匯出!A658="","",官網匯出!A658)</f>
        <v/>
      </c>
      <c r="H658" s="3" t="str">
        <f>IF(官網匯出!B658="","",官網匯出!B658)</f>
        <v/>
      </c>
      <c r="I658" s="1" t="str">
        <f>IF(官網匯出!C658="","",官網匯出!C658)</f>
        <v/>
      </c>
      <c r="J658" s="1" t="str">
        <f>IF(官網匯出!D658="","",官網匯出!D658)</f>
        <v/>
      </c>
      <c r="K658" s="3" t="str">
        <f>IF(官網匯出!E658="","",官網匯出!E658)</f>
        <v/>
      </c>
      <c r="L658" s="1" t="str">
        <f>IF(官網匯出!F658="","",官網匯出!F658)</f>
        <v/>
      </c>
      <c r="M658" s="1" t="str">
        <f>IF(官網匯出!G658="","",官網匯出!G658)</f>
        <v/>
      </c>
      <c r="N658" s="1" t="str">
        <f>IF(官網匯出!H658="","",官網匯出!H658)</f>
        <v/>
      </c>
      <c r="P658" s="1" t="str">
        <f>IF(官網匯出!J658="","",RIGHT(官網匯出!J658,LEN(官網匯出!J658)-2))</f>
        <v/>
      </c>
      <c r="Q658" s="1" t="str">
        <f>IF(官網匯出!K658="","",官網匯出!K658)</f>
        <v/>
      </c>
      <c r="R658" s="1" t="str">
        <f>IF(官網匯出!L658="","",官網匯出!L658)</f>
        <v/>
      </c>
      <c r="S658" s="1" t="str">
        <f>IF(官網匯出!M658="","",官網匯出!M658)</f>
        <v/>
      </c>
      <c r="T658" s="1" t="str">
        <f>IF(官網匯出!N658="","",官網匯出!N658)</f>
        <v/>
      </c>
      <c r="U658" s="1" t="str">
        <f>IF(官網匯出!O658="","",官網匯出!O658)</f>
        <v/>
      </c>
      <c r="V658" s="1" t="str">
        <f>IF(官網匯出!P658="",IF(G658="","",0),官網匯出!P658)</f>
        <v/>
      </c>
      <c r="W658" s="1" t="str">
        <f>IF(官網匯出!Q658="",IF(G658="","",0),官網匯出!Q658)</f>
        <v/>
      </c>
      <c r="X658" s="1" t="str">
        <f>IF(官網匯出!R658="","",官網匯出!R658)</f>
        <v/>
      </c>
      <c r="Y658" s="1" t="str">
        <f>IF(官網匯出!S658="","",官網匯出!S658)</f>
        <v/>
      </c>
      <c r="Z658" s="1" t="str">
        <f>IF(G658="","",官網匯出!T658)</f>
        <v/>
      </c>
      <c r="AA658" s="1" t="str">
        <f>IF(G658="","",官網匯出!AK658)</f>
        <v/>
      </c>
      <c r="AB658" s="1" t="str">
        <f>IF(G658="","",IF(官網匯出!V658="","",官網匯出!V658))</f>
        <v/>
      </c>
      <c r="AJ658" s="1" t="str">
        <f>IF(G658="","",IF(官網匯出!AE658="","",官網匯出!AE658))</f>
        <v/>
      </c>
      <c r="AK658" s="1" t="str">
        <f>IF(G658="","",IF(官網匯出!AD658="","",官網匯出!AD658))</f>
        <v/>
      </c>
      <c r="AL658" s="1" t="str">
        <f t="shared" si="123"/>
        <v>0</v>
      </c>
      <c r="AM658" s="1" t="str">
        <f>IF(官網匯出!AG658="","",官網匯出!AG658)</f>
        <v/>
      </c>
      <c r="AN658" s="1" t="str">
        <f>IF(G658="","",IF(官網匯出!AH658="","",官網匯出!AH658))</f>
        <v/>
      </c>
      <c r="AO658" s="14" t="str">
        <f t="shared" si="124"/>
        <v/>
      </c>
      <c r="AP658" s="14" t="str">
        <f t="shared" si="125"/>
        <v>1</v>
      </c>
      <c r="AQ658" s="14" t="str">
        <f t="shared" si="126"/>
        <v>0</v>
      </c>
      <c r="AR658" s="1" t="str">
        <f t="shared" si="127"/>
        <v/>
      </c>
      <c r="AS658" s="1" t="str">
        <f t="shared" si="128"/>
        <v/>
      </c>
      <c r="AT658" s="1" t="str">
        <f t="shared" si="129"/>
        <v/>
      </c>
      <c r="AU658" s="1" t="str">
        <f t="shared" si="120"/>
        <v/>
      </c>
      <c r="AV658" s="1" t="e">
        <f>IF(VLOOKUP(G658,官網匯出!A:AQ,42,FALSE)="","[黃金盾官網]",VLOOKUP(G658,官網匯出!A:AQ,42,FALSE))</f>
        <v>#N/A</v>
      </c>
      <c r="AW658" s="1" t="e">
        <f>IF(LEFT(VLOOKUP(G658,官網匯出!A:AS,43,FALSE),2)="","web",LEFT(VLOOKUP(G658,官網匯出!A:AS,43,FALSE),2))</f>
        <v>#N/A</v>
      </c>
      <c r="AX658" s="1" t="str">
        <f t="shared" si="130"/>
        <v>O</v>
      </c>
    </row>
    <row r="659" spans="1:50">
      <c r="A659" s="1" t="str">
        <f>IF(G659="","",VLOOKUP(官網轉換!AW659,團名!A:B,2,FALSE))</f>
        <v/>
      </c>
      <c r="B659" s="1" t="str">
        <f>IF(G659="","",IF(LEFT(VLOOKUP(G659,官網匯出!A:AQ,43,0),2)="wf",VLOOKUP(VLOOKUP(G659,官網匯出!A:AQ,43,0),團名!$I$1:$K$12,2,FALSE),"N0071"))</f>
        <v/>
      </c>
      <c r="C659" s="1" t="str">
        <f>IFERROR(VLOOKUP(官網匯出!D659,團名!E:G,3,FALSE),"")</f>
        <v/>
      </c>
      <c r="D659" s="1" t="str">
        <f t="shared" si="121"/>
        <v/>
      </c>
      <c r="E659" s="1" t="str">
        <f t="shared" si="122"/>
        <v/>
      </c>
      <c r="F659" s="1" t="str">
        <f>IF(官網匯出!F659="已付款","","B0012")</f>
        <v>B0012</v>
      </c>
      <c r="G659" s="1" t="str">
        <f>IF(官網匯出!A659="","",官網匯出!A659)</f>
        <v/>
      </c>
      <c r="H659" s="3" t="str">
        <f>IF(官網匯出!B659="","",官網匯出!B659)</f>
        <v/>
      </c>
      <c r="I659" s="1" t="str">
        <f>IF(官網匯出!C659="","",官網匯出!C659)</f>
        <v/>
      </c>
      <c r="J659" s="1" t="str">
        <f>IF(官網匯出!D659="","",官網匯出!D659)</f>
        <v/>
      </c>
      <c r="K659" s="3" t="str">
        <f>IF(官網匯出!E659="","",官網匯出!E659)</f>
        <v/>
      </c>
      <c r="L659" s="1" t="str">
        <f>IF(官網匯出!F659="","",官網匯出!F659)</f>
        <v/>
      </c>
      <c r="M659" s="1" t="str">
        <f>IF(官網匯出!G659="","",官網匯出!G659)</f>
        <v/>
      </c>
      <c r="N659" s="1" t="str">
        <f>IF(官網匯出!H659="","",官網匯出!H659)</f>
        <v/>
      </c>
      <c r="P659" s="1" t="str">
        <f>IF(官網匯出!J659="","",RIGHT(官網匯出!J659,LEN(官網匯出!J659)-2))</f>
        <v/>
      </c>
      <c r="Q659" s="1" t="str">
        <f>IF(官網匯出!K659="","",官網匯出!K659)</f>
        <v/>
      </c>
      <c r="R659" s="1" t="str">
        <f>IF(官網匯出!L659="","",官網匯出!L659)</f>
        <v/>
      </c>
      <c r="S659" s="1" t="str">
        <f>IF(官網匯出!M659="","",官網匯出!M659)</f>
        <v/>
      </c>
      <c r="T659" s="1" t="str">
        <f>IF(官網匯出!N659="","",官網匯出!N659)</f>
        <v/>
      </c>
      <c r="U659" s="1" t="str">
        <f>IF(官網匯出!O659="","",官網匯出!O659)</f>
        <v/>
      </c>
      <c r="V659" s="1" t="str">
        <f>IF(官網匯出!P659="",IF(G659="","",0),官網匯出!P659)</f>
        <v/>
      </c>
      <c r="W659" s="1" t="str">
        <f>IF(官網匯出!Q659="",IF(G659="","",0),官網匯出!Q659)</f>
        <v/>
      </c>
      <c r="X659" s="1" t="str">
        <f>IF(官網匯出!R659="","",官網匯出!R659)</f>
        <v/>
      </c>
      <c r="Y659" s="1" t="str">
        <f>IF(官網匯出!S659="","",官網匯出!S659)</f>
        <v/>
      </c>
      <c r="Z659" s="1" t="str">
        <f>IF(G659="","",官網匯出!T659)</f>
        <v/>
      </c>
      <c r="AA659" s="1" t="str">
        <f>IF(G659="","",官網匯出!AK659)</f>
        <v/>
      </c>
      <c r="AB659" s="1" t="str">
        <f>IF(G659="","",IF(官網匯出!V659="","",官網匯出!V659))</f>
        <v/>
      </c>
      <c r="AJ659" s="1" t="str">
        <f>IF(G659="","",IF(官網匯出!AE659="","",官網匯出!AE659))</f>
        <v/>
      </c>
      <c r="AK659" s="1" t="str">
        <f>IF(G659="","",IF(官網匯出!AD659="","",官網匯出!AD659))</f>
        <v/>
      </c>
      <c r="AL659" s="1" t="str">
        <f t="shared" si="123"/>
        <v>0</v>
      </c>
      <c r="AM659" s="1" t="str">
        <f>IF(官網匯出!AG659="","",官網匯出!AG659)</f>
        <v/>
      </c>
      <c r="AN659" s="1" t="str">
        <f>IF(G659="","",IF(官網匯出!AH659="","",官網匯出!AH659))</f>
        <v/>
      </c>
      <c r="AO659" s="14" t="str">
        <f t="shared" si="124"/>
        <v/>
      </c>
      <c r="AP659" s="14" t="str">
        <f t="shared" si="125"/>
        <v>1</v>
      </c>
      <c r="AQ659" s="14" t="str">
        <f t="shared" si="126"/>
        <v>0</v>
      </c>
      <c r="AR659" s="1" t="str">
        <f t="shared" si="127"/>
        <v/>
      </c>
      <c r="AS659" s="1" t="str">
        <f t="shared" si="128"/>
        <v/>
      </c>
      <c r="AT659" s="1" t="str">
        <f t="shared" si="129"/>
        <v/>
      </c>
      <c r="AU659" s="1" t="str">
        <f t="shared" si="120"/>
        <v/>
      </c>
      <c r="AV659" s="1" t="e">
        <f>IF(VLOOKUP(G659,官網匯出!A:AQ,42,FALSE)="","[黃金盾官網]",VLOOKUP(G659,官網匯出!A:AQ,42,FALSE))</f>
        <v>#N/A</v>
      </c>
      <c r="AW659" s="1" t="e">
        <f>IF(LEFT(VLOOKUP(G659,官網匯出!A:AS,43,FALSE),2)="","web",LEFT(VLOOKUP(G659,官網匯出!A:AS,43,FALSE),2))</f>
        <v>#N/A</v>
      </c>
      <c r="AX659" s="1" t="str">
        <f t="shared" si="130"/>
        <v>O</v>
      </c>
    </row>
    <row r="660" spans="1:50">
      <c r="A660" s="1" t="str">
        <f>IF(G660="","",VLOOKUP(官網轉換!AW660,團名!A:B,2,FALSE))</f>
        <v/>
      </c>
      <c r="B660" s="1" t="str">
        <f>IF(G660="","",IF(LEFT(VLOOKUP(G660,官網匯出!A:AQ,43,0),2)="wf",VLOOKUP(VLOOKUP(G660,官網匯出!A:AQ,43,0),團名!$I$1:$K$12,2,FALSE),"N0071"))</f>
        <v/>
      </c>
      <c r="C660" s="1" t="str">
        <f>IFERROR(VLOOKUP(官網匯出!D660,團名!E:G,3,FALSE),"")</f>
        <v/>
      </c>
      <c r="D660" s="1" t="str">
        <f t="shared" si="121"/>
        <v/>
      </c>
      <c r="E660" s="1" t="str">
        <f t="shared" si="122"/>
        <v/>
      </c>
      <c r="F660" s="1" t="str">
        <f>IF(官網匯出!F660="已付款","","B0012")</f>
        <v>B0012</v>
      </c>
      <c r="G660" s="1" t="str">
        <f>IF(官網匯出!A660="","",官網匯出!A660)</f>
        <v/>
      </c>
      <c r="H660" s="3" t="str">
        <f>IF(官網匯出!B660="","",官網匯出!B660)</f>
        <v/>
      </c>
      <c r="I660" s="1" t="str">
        <f>IF(官網匯出!C660="","",官網匯出!C660)</f>
        <v/>
      </c>
      <c r="J660" s="1" t="str">
        <f>IF(官網匯出!D660="","",官網匯出!D660)</f>
        <v/>
      </c>
      <c r="K660" s="3" t="str">
        <f>IF(官網匯出!E660="","",官網匯出!E660)</f>
        <v/>
      </c>
      <c r="L660" s="1" t="str">
        <f>IF(官網匯出!F660="","",官網匯出!F660)</f>
        <v/>
      </c>
      <c r="M660" s="1" t="str">
        <f>IF(官網匯出!G660="","",官網匯出!G660)</f>
        <v/>
      </c>
      <c r="N660" s="1" t="str">
        <f>IF(官網匯出!H660="","",官網匯出!H660)</f>
        <v/>
      </c>
      <c r="P660" s="1" t="str">
        <f>IF(官網匯出!J660="","",RIGHT(官網匯出!J660,LEN(官網匯出!J660)-2))</f>
        <v/>
      </c>
      <c r="Q660" s="1" t="str">
        <f>IF(官網匯出!K660="","",官網匯出!K660)</f>
        <v/>
      </c>
      <c r="R660" s="1" t="str">
        <f>IF(官網匯出!L660="","",官網匯出!L660)</f>
        <v/>
      </c>
      <c r="S660" s="1" t="str">
        <f>IF(官網匯出!M660="","",官網匯出!M660)</f>
        <v/>
      </c>
      <c r="T660" s="1" t="str">
        <f>IF(官網匯出!N660="","",官網匯出!N660)</f>
        <v/>
      </c>
      <c r="U660" s="1" t="str">
        <f>IF(官網匯出!O660="","",官網匯出!O660)</f>
        <v/>
      </c>
      <c r="V660" s="1" t="str">
        <f>IF(官網匯出!P660="",IF(G660="","",0),官網匯出!P660)</f>
        <v/>
      </c>
      <c r="W660" s="1" t="str">
        <f>IF(官網匯出!Q660="",IF(G660="","",0),官網匯出!Q660)</f>
        <v/>
      </c>
      <c r="X660" s="1" t="str">
        <f>IF(官網匯出!R660="","",官網匯出!R660)</f>
        <v/>
      </c>
      <c r="Y660" s="1" t="str">
        <f>IF(官網匯出!S660="","",官網匯出!S660)</f>
        <v/>
      </c>
      <c r="Z660" s="1" t="str">
        <f>IF(G660="","",官網匯出!T660)</f>
        <v/>
      </c>
      <c r="AA660" s="1" t="str">
        <f>IF(G660="","",官網匯出!AK660)</f>
        <v/>
      </c>
      <c r="AB660" s="1" t="str">
        <f>IF(G660="","",IF(官網匯出!V660="","",官網匯出!V660))</f>
        <v/>
      </c>
      <c r="AJ660" s="1" t="str">
        <f>IF(G660="","",IF(官網匯出!AE660="","",官網匯出!AE660))</f>
        <v/>
      </c>
      <c r="AK660" s="1" t="str">
        <f>IF(G660="","",IF(官網匯出!AD660="","",官網匯出!AD660))</f>
        <v/>
      </c>
      <c r="AL660" s="1" t="str">
        <f t="shared" si="123"/>
        <v>0</v>
      </c>
      <c r="AM660" s="1" t="str">
        <f>IF(官網匯出!AG660="","",官網匯出!AG660)</f>
        <v/>
      </c>
      <c r="AN660" s="1" t="str">
        <f>IF(G660="","",IF(官網匯出!AH660="","",官網匯出!AH660))</f>
        <v/>
      </c>
      <c r="AO660" s="14" t="str">
        <f t="shared" si="124"/>
        <v/>
      </c>
      <c r="AP660" s="14" t="str">
        <f t="shared" si="125"/>
        <v>1</v>
      </c>
      <c r="AQ660" s="14" t="str">
        <f t="shared" si="126"/>
        <v>0</v>
      </c>
      <c r="AR660" s="1" t="str">
        <f t="shared" si="127"/>
        <v/>
      </c>
      <c r="AS660" s="1" t="str">
        <f t="shared" si="128"/>
        <v/>
      </c>
      <c r="AT660" s="1" t="str">
        <f t="shared" si="129"/>
        <v/>
      </c>
      <c r="AU660" s="1" t="str">
        <f t="shared" si="120"/>
        <v/>
      </c>
      <c r="AV660" s="1" t="e">
        <f>IF(VLOOKUP(G660,官網匯出!A:AQ,42,FALSE)="","[黃金盾官網]",VLOOKUP(G660,官網匯出!A:AQ,42,FALSE))</f>
        <v>#N/A</v>
      </c>
      <c r="AW660" s="1" t="e">
        <f>IF(LEFT(VLOOKUP(G660,官網匯出!A:AS,43,FALSE),2)="","web",LEFT(VLOOKUP(G660,官網匯出!A:AS,43,FALSE),2))</f>
        <v>#N/A</v>
      </c>
      <c r="AX660" s="1" t="str">
        <f t="shared" si="130"/>
        <v>O</v>
      </c>
    </row>
    <row r="661" spans="1:50">
      <c r="A661" s="1" t="str">
        <f>IF(G661="","",VLOOKUP(官網轉換!AW661,團名!A:B,2,FALSE))</f>
        <v/>
      </c>
      <c r="B661" s="1" t="str">
        <f>IF(G661="","",IF(LEFT(VLOOKUP(G661,官網匯出!A:AQ,43,0),2)="wf",VLOOKUP(VLOOKUP(G661,官網匯出!A:AQ,43,0),團名!$I$1:$K$12,2,FALSE),"N0071"))</f>
        <v/>
      </c>
      <c r="C661" s="1" t="str">
        <f>IFERROR(VLOOKUP(官網匯出!D661,團名!E:G,3,FALSE),"")</f>
        <v/>
      </c>
      <c r="D661" s="1" t="str">
        <f t="shared" si="121"/>
        <v/>
      </c>
      <c r="E661" s="1" t="str">
        <f t="shared" si="122"/>
        <v/>
      </c>
      <c r="F661" s="1" t="str">
        <f>IF(官網匯出!F661="已付款","","B0012")</f>
        <v>B0012</v>
      </c>
      <c r="G661" s="1" t="str">
        <f>IF(官網匯出!A661="","",官網匯出!A661)</f>
        <v/>
      </c>
      <c r="H661" s="3" t="str">
        <f>IF(官網匯出!B661="","",官網匯出!B661)</f>
        <v/>
      </c>
      <c r="I661" s="1" t="str">
        <f>IF(官網匯出!C661="","",官網匯出!C661)</f>
        <v/>
      </c>
      <c r="J661" s="1" t="str">
        <f>IF(官網匯出!D661="","",官網匯出!D661)</f>
        <v/>
      </c>
      <c r="K661" s="3" t="str">
        <f>IF(官網匯出!E661="","",官網匯出!E661)</f>
        <v/>
      </c>
      <c r="L661" s="1" t="str">
        <f>IF(官網匯出!F661="","",官網匯出!F661)</f>
        <v/>
      </c>
      <c r="M661" s="1" t="str">
        <f>IF(官網匯出!G661="","",官網匯出!G661)</f>
        <v/>
      </c>
      <c r="N661" s="1" t="str">
        <f>IF(官網匯出!H661="","",官網匯出!H661)</f>
        <v/>
      </c>
      <c r="P661" s="1" t="str">
        <f>IF(官網匯出!J661="","",RIGHT(官網匯出!J661,LEN(官網匯出!J661)-2))</f>
        <v/>
      </c>
      <c r="Q661" s="1" t="str">
        <f>IF(官網匯出!K661="","",官網匯出!K661)</f>
        <v/>
      </c>
      <c r="R661" s="1" t="str">
        <f>IF(官網匯出!L661="","",官網匯出!L661)</f>
        <v/>
      </c>
      <c r="S661" s="1" t="str">
        <f>IF(官網匯出!M661="","",官網匯出!M661)</f>
        <v/>
      </c>
      <c r="T661" s="1" t="str">
        <f>IF(官網匯出!N661="","",官網匯出!N661)</f>
        <v/>
      </c>
      <c r="U661" s="1" t="str">
        <f>IF(官網匯出!O661="","",官網匯出!O661)</f>
        <v/>
      </c>
      <c r="V661" s="1" t="str">
        <f>IF(官網匯出!P661="",IF(G661="","",0),官網匯出!P661)</f>
        <v/>
      </c>
      <c r="W661" s="1" t="str">
        <f>IF(官網匯出!Q661="",IF(G661="","",0),官網匯出!Q661)</f>
        <v/>
      </c>
      <c r="X661" s="1" t="str">
        <f>IF(官網匯出!R661="","",官網匯出!R661)</f>
        <v/>
      </c>
      <c r="Y661" s="1" t="str">
        <f>IF(官網匯出!S661="","",官網匯出!S661)</f>
        <v/>
      </c>
      <c r="Z661" s="1" t="str">
        <f>IF(G661="","",官網匯出!T661)</f>
        <v/>
      </c>
      <c r="AA661" s="1" t="str">
        <f>IF(G661="","",官網匯出!AK661)</f>
        <v/>
      </c>
      <c r="AB661" s="1" t="str">
        <f>IF(G661="","",IF(官網匯出!V661="","",官網匯出!V661))</f>
        <v/>
      </c>
      <c r="AJ661" s="1" t="str">
        <f>IF(G661="","",IF(官網匯出!AE661="","",官網匯出!AE661))</f>
        <v/>
      </c>
      <c r="AK661" s="1" t="str">
        <f>IF(G661="","",IF(官網匯出!AD661="","",官網匯出!AD661))</f>
        <v/>
      </c>
      <c r="AL661" s="1" t="str">
        <f t="shared" si="123"/>
        <v>0</v>
      </c>
      <c r="AM661" s="1" t="str">
        <f>IF(官網匯出!AG661="","",官網匯出!AG661)</f>
        <v/>
      </c>
      <c r="AN661" s="1" t="str">
        <f>IF(G661="","",IF(官網匯出!AH661="","",官網匯出!AH661))</f>
        <v/>
      </c>
      <c r="AO661" s="14" t="str">
        <f t="shared" si="124"/>
        <v/>
      </c>
      <c r="AP661" s="14" t="str">
        <f t="shared" si="125"/>
        <v>1</v>
      </c>
      <c r="AQ661" s="14" t="str">
        <f t="shared" si="126"/>
        <v>0</v>
      </c>
      <c r="AR661" s="1" t="str">
        <f t="shared" si="127"/>
        <v/>
      </c>
      <c r="AS661" s="1" t="str">
        <f t="shared" si="128"/>
        <v/>
      </c>
      <c r="AT661" s="1" t="str">
        <f t="shared" si="129"/>
        <v/>
      </c>
      <c r="AU661" s="1" t="str">
        <f t="shared" si="120"/>
        <v/>
      </c>
      <c r="AV661" s="1" t="e">
        <f>IF(VLOOKUP(G661,官網匯出!A:AQ,42,FALSE)="","[黃金盾官網]",VLOOKUP(G661,官網匯出!A:AQ,42,FALSE))</f>
        <v>#N/A</v>
      </c>
      <c r="AW661" s="1" t="e">
        <f>IF(LEFT(VLOOKUP(G661,官網匯出!A:AS,43,FALSE),2)="","web",LEFT(VLOOKUP(G661,官網匯出!A:AS,43,FALSE),2))</f>
        <v>#N/A</v>
      </c>
      <c r="AX661" s="1" t="str">
        <f t="shared" si="130"/>
        <v>O</v>
      </c>
    </row>
    <row r="662" spans="1:50">
      <c r="A662" s="1" t="str">
        <f>IF(G662="","",VLOOKUP(官網轉換!AW662,團名!A:B,2,FALSE))</f>
        <v/>
      </c>
      <c r="B662" s="1" t="str">
        <f>IF(G662="","",IF(LEFT(VLOOKUP(G662,官網匯出!A:AQ,43,0),2)="wf",VLOOKUP(VLOOKUP(G662,官網匯出!A:AQ,43,0),團名!$I$1:$K$12,2,FALSE),"N0071"))</f>
        <v/>
      </c>
      <c r="C662" s="1" t="str">
        <f>IFERROR(VLOOKUP(官網匯出!D662,團名!E:G,3,FALSE),"")</f>
        <v/>
      </c>
      <c r="D662" s="1" t="str">
        <f t="shared" si="121"/>
        <v/>
      </c>
      <c r="E662" s="1" t="str">
        <f t="shared" si="122"/>
        <v/>
      </c>
      <c r="F662" s="1" t="str">
        <f>IF(官網匯出!F662="已付款","","B0012")</f>
        <v>B0012</v>
      </c>
      <c r="G662" s="1" t="str">
        <f>IF(官網匯出!A662="","",官網匯出!A662)</f>
        <v/>
      </c>
      <c r="H662" s="3" t="str">
        <f>IF(官網匯出!B662="","",官網匯出!B662)</f>
        <v/>
      </c>
      <c r="I662" s="1" t="str">
        <f>IF(官網匯出!C662="","",官網匯出!C662)</f>
        <v/>
      </c>
      <c r="J662" s="1" t="str">
        <f>IF(官網匯出!D662="","",官網匯出!D662)</f>
        <v/>
      </c>
      <c r="K662" s="3" t="str">
        <f>IF(官網匯出!E662="","",官網匯出!E662)</f>
        <v/>
      </c>
      <c r="L662" s="1" t="str">
        <f>IF(官網匯出!F662="","",官網匯出!F662)</f>
        <v/>
      </c>
      <c r="M662" s="1" t="str">
        <f>IF(官網匯出!G662="","",官網匯出!G662)</f>
        <v/>
      </c>
      <c r="N662" s="1" t="str">
        <f>IF(官網匯出!H662="","",官網匯出!H662)</f>
        <v/>
      </c>
      <c r="P662" s="1" t="str">
        <f>IF(官網匯出!J662="","",RIGHT(官網匯出!J662,LEN(官網匯出!J662)-2))</f>
        <v/>
      </c>
      <c r="Q662" s="1" t="str">
        <f>IF(官網匯出!K662="","",官網匯出!K662)</f>
        <v/>
      </c>
      <c r="R662" s="1" t="str">
        <f>IF(官網匯出!L662="","",官網匯出!L662)</f>
        <v/>
      </c>
      <c r="S662" s="1" t="str">
        <f>IF(官網匯出!M662="","",官網匯出!M662)</f>
        <v/>
      </c>
      <c r="T662" s="1" t="str">
        <f>IF(官網匯出!N662="","",官網匯出!N662)</f>
        <v/>
      </c>
      <c r="U662" s="1" t="str">
        <f>IF(官網匯出!O662="","",官網匯出!O662)</f>
        <v/>
      </c>
      <c r="V662" s="1" t="str">
        <f>IF(官網匯出!P662="",IF(G662="","",0),官網匯出!P662)</f>
        <v/>
      </c>
      <c r="W662" s="1" t="str">
        <f>IF(官網匯出!Q662="",IF(G662="","",0),官網匯出!Q662)</f>
        <v/>
      </c>
      <c r="X662" s="1" t="str">
        <f>IF(官網匯出!R662="","",官網匯出!R662)</f>
        <v/>
      </c>
      <c r="Y662" s="1" t="str">
        <f>IF(官網匯出!S662="","",官網匯出!S662)</f>
        <v/>
      </c>
      <c r="Z662" s="1" t="str">
        <f>IF(G662="","",官網匯出!T662)</f>
        <v/>
      </c>
      <c r="AA662" s="1" t="str">
        <f>IF(G662="","",官網匯出!AK662)</f>
        <v/>
      </c>
      <c r="AB662" s="1" t="str">
        <f>IF(G662="","",IF(官網匯出!V662="","",官網匯出!V662))</f>
        <v/>
      </c>
      <c r="AJ662" s="1" t="str">
        <f>IF(G662="","",IF(官網匯出!AE662="","",官網匯出!AE662))</f>
        <v/>
      </c>
      <c r="AK662" s="1" t="str">
        <f>IF(G662="","",IF(官網匯出!AD662="","",官網匯出!AD662))</f>
        <v/>
      </c>
      <c r="AL662" s="1" t="str">
        <f t="shared" si="123"/>
        <v>0</v>
      </c>
      <c r="AM662" s="1" t="str">
        <f>IF(官網匯出!AG662="","",官網匯出!AG662)</f>
        <v/>
      </c>
      <c r="AN662" s="1" t="str">
        <f>IF(G662="","",IF(官網匯出!AH662="","",官網匯出!AH662))</f>
        <v/>
      </c>
      <c r="AO662" s="14" t="str">
        <f t="shared" si="124"/>
        <v/>
      </c>
      <c r="AP662" s="14" t="str">
        <f t="shared" si="125"/>
        <v>1</v>
      </c>
      <c r="AQ662" s="14" t="str">
        <f t="shared" si="126"/>
        <v>0</v>
      </c>
      <c r="AR662" s="1" t="str">
        <f t="shared" si="127"/>
        <v/>
      </c>
      <c r="AS662" s="1" t="str">
        <f t="shared" si="128"/>
        <v/>
      </c>
      <c r="AT662" s="1" t="str">
        <f t="shared" si="129"/>
        <v/>
      </c>
      <c r="AU662" s="1" t="str">
        <f t="shared" si="120"/>
        <v/>
      </c>
      <c r="AV662" s="1" t="e">
        <f>IF(VLOOKUP(G662,官網匯出!A:AQ,42,FALSE)="","[黃金盾官網]",VLOOKUP(G662,官網匯出!A:AQ,42,FALSE))</f>
        <v>#N/A</v>
      </c>
      <c r="AW662" s="1" t="e">
        <f>IF(LEFT(VLOOKUP(G662,官網匯出!A:AS,43,FALSE),2)="","web",LEFT(VLOOKUP(G662,官網匯出!A:AS,43,FALSE),2))</f>
        <v>#N/A</v>
      </c>
      <c r="AX662" s="1" t="str">
        <f t="shared" si="130"/>
        <v>O</v>
      </c>
    </row>
    <row r="663" spans="1:50">
      <c r="A663" s="1" t="str">
        <f>IF(G663="","",VLOOKUP(官網轉換!AW663,團名!A:B,2,FALSE))</f>
        <v/>
      </c>
      <c r="B663" s="1" t="str">
        <f>IF(G663="","",IF(LEFT(VLOOKUP(G663,官網匯出!A:AQ,43,0),2)="wf",VLOOKUP(VLOOKUP(G663,官網匯出!A:AQ,43,0),團名!$I$1:$K$12,2,FALSE),"N0071"))</f>
        <v/>
      </c>
      <c r="C663" s="1" t="str">
        <f>IFERROR(VLOOKUP(官網匯出!D663,團名!E:G,3,FALSE),"")</f>
        <v/>
      </c>
      <c r="D663" s="1" t="str">
        <f t="shared" si="121"/>
        <v/>
      </c>
      <c r="E663" s="1" t="str">
        <f t="shared" si="122"/>
        <v/>
      </c>
      <c r="F663" s="1" t="str">
        <f>IF(官網匯出!F663="已付款","","B0012")</f>
        <v>B0012</v>
      </c>
      <c r="G663" s="1" t="str">
        <f>IF(官網匯出!A663="","",官網匯出!A663)</f>
        <v/>
      </c>
      <c r="H663" s="3" t="str">
        <f>IF(官網匯出!B663="","",官網匯出!B663)</f>
        <v/>
      </c>
      <c r="I663" s="1" t="str">
        <f>IF(官網匯出!C663="","",官網匯出!C663)</f>
        <v/>
      </c>
      <c r="J663" s="1" t="str">
        <f>IF(官網匯出!D663="","",官網匯出!D663)</f>
        <v/>
      </c>
      <c r="K663" s="3" t="str">
        <f>IF(官網匯出!E663="","",官網匯出!E663)</f>
        <v/>
      </c>
      <c r="L663" s="1" t="str">
        <f>IF(官網匯出!F663="","",官網匯出!F663)</f>
        <v/>
      </c>
      <c r="M663" s="1" t="str">
        <f>IF(官網匯出!G663="","",官網匯出!G663)</f>
        <v/>
      </c>
      <c r="N663" s="1" t="str">
        <f>IF(官網匯出!H663="","",官網匯出!H663)</f>
        <v/>
      </c>
      <c r="P663" s="1" t="str">
        <f>IF(官網匯出!J663="","",RIGHT(官網匯出!J663,LEN(官網匯出!J663)-2))</f>
        <v/>
      </c>
      <c r="Q663" s="1" t="str">
        <f>IF(官網匯出!K663="","",官網匯出!K663)</f>
        <v/>
      </c>
      <c r="R663" s="1" t="str">
        <f>IF(官網匯出!L663="","",官網匯出!L663)</f>
        <v/>
      </c>
      <c r="S663" s="1" t="str">
        <f>IF(官網匯出!M663="","",官網匯出!M663)</f>
        <v/>
      </c>
      <c r="T663" s="1" t="str">
        <f>IF(官網匯出!N663="","",官網匯出!N663)</f>
        <v/>
      </c>
      <c r="U663" s="1" t="str">
        <f>IF(官網匯出!O663="","",官網匯出!O663)</f>
        <v/>
      </c>
      <c r="V663" s="1" t="str">
        <f>IF(官網匯出!P663="",IF(G663="","",0),官網匯出!P663)</f>
        <v/>
      </c>
      <c r="W663" s="1" t="str">
        <f>IF(官網匯出!Q663="",IF(G663="","",0),官網匯出!Q663)</f>
        <v/>
      </c>
      <c r="X663" s="1" t="str">
        <f>IF(官網匯出!R663="","",官網匯出!R663)</f>
        <v/>
      </c>
      <c r="Y663" s="1" t="str">
        <f>IF(官網匯出!S663="","",官網匯出!S663)</f>
        <v/>
      </c>
      <c r="Z663" s="1" t="str">
        <f>IF(G663="","",官網匯出!T663)</f>
        <v/>
      </c>
      <c r="AA663" s="1" t="str">
        <f>IF(G663="","",官網匯出!AK663)</f>
        <v/>
      </c>
      <c r="AB663" s="1" t="str">
        <f>IF(G663="","",IF(官網匯出!V663="","",官網匯出!V663))</f>
        <v/>
      </c>
      <c r="AJ663" s="1" t="str">
        <f>IF(G663="","",IF(官網匯出!AE663="","",官網匯出!AE663))</f>
        <v/>
      </c>
      <c r="AK663" s="1" t="str">
        <f>IF(G663="","",IF(官網匯出!AD663="","",官網匯出!AD663))</f>
        <v/>
      </c>
      <c r="AL663" s="1" t="str">
        <f t="shared" si="123"/>
        <v>0</v>
      </c>
      <c r="AM663" s="1" t="str">
        <f>IF(官網匯出!AG663="","",官網匯出!AG663)</f>
        <v/>
      </c>
      <c r="AN663" s="1" t="str">
        <f>IF(G663="","",IF(官網匯出!AH663="","",官網匯出!AH663))</f>
        <v/>
      </c>
      <c r="AO663" s="14" t="str">
        <f t="shared" si="124"/>
        <v/>
      </c>
      <c r="AP663" s="14" t="str">
        <f t="shared" si="125"/>
        <v>1</v>
      </c>
      <c r="AQ663" s="14" t="str">
        <f t="shared" si="126"/>
        <v>0</v>
      </c>
      <c r="AR663" s="1" t="str">
        <f t="shared" si="127"/>
        <v/>
      </c>
      <c r="AS663" s="1" t="str">
        <f t="shared" si="128"/>
        <v/>
      </c>
      <c r="AT663" s="1" t="str">
        <f t="shared" si="129"/>
        <v/>
      </c>
      <c r="AU663" s="1" t="str">
        <f t="shared" si="120"/>
        <v/>
      </c>
      <c r="AV663" s="1" t="e">
        <f>IF(VLOOKUP(G663,官網匯出!A:AQ,42,FALSE)="","[黃金盾官網]",VLOOKUP(G663,官網匯出!A:AQ,42,FALSE))</f>
        <v>#N/A</v>
      </c>
      <c r="AW663" s="1" t="e">
        <f>IF(LEFT(VLOOKUP(G663,官網匯出!A:AS,43,FALSE),2)="","web",LEFT(VLOOKUP(G663,官網匯出!A:AS,43,FALSE),2))</f>
        <v>#N/A</v>
      </c>
      <c r="AX663" s="1" t="str">
        <f t="shared" si="130"/>
        <v>O</v>
      </c>
    </row>
    <row r="664" spans="1:50">
      <c r="A664" s="1" t="str">
        <f>IF(G664="","",VLOOKUP(官網轉換!AW664,團名!A:B,2,FALSE))</f>
        <v/>
      </c>
      <c r="B664" s="1" t="str">
        <f>IF(G664="","",IF(LEFT(VLOOKUP(G664,官網匯出!A:AQ,43,0),2)="wf",VLOOKUP(VLOOKUP(G664,官網匯出!A:AQ,43,0),團名!$I$1:$K$12,2,FALSE),"N0071"))</f>
        <v/>
      </c>
      <c r="C664" s="1" t="str">
        <f>IFERROR(VLOOKUP(官網匯出!D664,團名!E:G,3,FALSE),"")</f>
        <v/>
      </c>
      <c r="D664" s="1" t="str">
        <f t="shared" si="121"/>
        <v/>
      </c>
      <c r="E664" s="1" t="str">
        <f t="shared" si="122"/>
        <v/>
      </c>
      <c r="F664" s="1" t="str">
        <f>IF(官網匯出!F664="已付款","","B0012")</f>
        <v>B0012</v>
      </c>
      <c r="G664" s="1" t="str">
        <f>IF(官網匯出!A664="","",官網匯出!A664)</f>
        <v/>
      </c>
      <c r="H664" s="3" t="str">
        <f>IF(官網匯出!B664="","",官網匯出!B664)</f>
        <v/>
      </c>
      <c r="I664" s="1" t="str">
        <f>IF(官網匯出!C664="","",官網匯出!C664)</f>
        <v/>
      </c>
      <c r="J664" s="1" t="str">
        <f>IF(官網匯出!D664="","",官網匯出!D664)</f>
        <v/>
      </c>
      <c r="K664" s="3" t="str">
        <f>IF(官網匯出!E664="","",官網匯出!E664)</f>
        <v/>
      </c>
      <c r="L664" s="1" t="str">
        <f>IF(官網匯出!F664="","",官網匯出!F664)</f>
        <v/>
      </c>
      <c r="M664" s="1" t="str">
        <f>IF(官網匯出!G664="","",官網匯出!G664)</f>
        <v/>
      </c>
      <c r="N664" s="1" t="str">
        <f>IF(官網匯出!H664="","",官網匯出!H664)</f>
        <v/>
      </c>
      <c r="P664" s="1" t="str">
        <f>IF(官網匯出!J664="","",RIGHT(官網匯出!J664,LEN(官網匯出!J664)-2))</f>
        <v/>
      </c>
      <c r="Q664" s="1" t="str">
        <f>IF(官網匯出!K664="","",官網匯出!K664)</f>
        <v/>
      </c>
      <c r="R664" s="1" t="str">
        <f>IF(官網匯出!L664="","",官網匯出!L664)</f>
        <v/>
      </c>
      <c r="S664" s="1" t="str">
        <f>IF(官網匯出!M664="","",官網匯出!M664)</f>
        <v/>
      </c>
      <c r="T664" s="1" t="str">
        <f>IF(官網匯出!N664="","",官網匯出!N664)</f>
        <v/>
      </c>
      <c r="U664" s="1" t="str">
        <f>IF(官網匯出!O664="","",官網匯出!O664)</f>
        <v/>
      </c>
      <c r="V664" s="1" t="str">
        <f>IF(官網匯出!P664="",IF(G664="","",0),官網匯出!P664)</f>
        <v/>
      </c>
      <c r="W664" s="1" t="str">
        <f>IF(官網匯出!Q664="",IF(G664="","",0),官網匯出!Q664)</f>
        <v/>
      </c>
      <c r="X664" s="1" t="str">
        <f>IF(官網匯出!R664="","",官網匯出!R664)</f>
        <v/>
      </c>
      <c r="Y664" s="1" t="str">
        <f>IF(官網匯出!S664="","",官網匯出!S664)</f>
        <v/>
      </c>
      <c r="Z664" s="1" t="str">
        <f>IF(G664="","",官網匯出!T664)</f>
        <v/>
      </c>
      <c r="AA664" s="1" t="str">
        <f>IF(G664="","",官網匯出!AK664)</f>
        <v/>
      </c>
      <c r="AB664" s="1" t="str">
        <f>IF(G664="","",IF(官網匯出!V664="","",官網匯出!V664))</f>
        <v/>
      </c>
      <c r="AJ664" s="1" t="str">
        <f>IF(G664="","",IF(官網匯出!AE664="","",官網匯出!AE664))</f>
        <v/>
      </c>
      <c r="AK664" s="1" t="str">
        <f>IF(G664="","",IF(官網匯出!AD664="","",官網匯出!AD664))</f>
        <v/>
      </c>
      <c r="AL664" s="1" t="str">
        <f t="shared" si="123"/>
        <v>0</v>
      </c>
      <c r="AM664" s="1" t="str">
        <f>IF(官網匯出!AG664="","",官網匯出!AG664)</f>
        <v/>
      </c>
      <c r="AN664" s="1" t="str">
        <f>IF(G664="","",IF(官網匯出!AH664="","",官網匯出!AH664))</f>
        <v/>
      </c>
      <c r="AO664" s="14" t="str">
        <f t="shared" si="124"/>
        <v/>
      </c>
      <c r="AP664" s="14" t="str">
        <f t="shared" si="125"/>
        <v>1</v>
      </c>
      <c r="AQ664" s="14" t="str">
        <f t="shared" si="126"/>
        <v>0</v>
      </c>
      <c r="AR664" s="1" t="str">
        <f t="shared" si="127"/>
        <v/>
      </c>
      <c r="AS664" s="1" t="str">
        <f t="shared" si="128"/>
        <v/>
      </c>
      <c r="AT664" s="1" t="str">
        <f t="shared" si="129"/>
        <v/>
      </c>
      <c r="AU664" s="1" t="str">
        <f t="shared" si="120"/>
        <v/>
      </c>
      <c r="AV664" s="1" t="e">
        <f>IF(VLOOKUP(G664,官網匯出!A:AQ,42,FALSE)="","[黃金盾官網]",VLOOKUP(G664,官網匯出!A:AQ,42,FALSE))</f>
        <v>#N/A</v>
      </c>
      <c r="AW664" s="1" t="e">
        <f>IF(LEFT(VLOOKUP(G664,官網匯出!A:AS,43,FALSE),2)="","web",LEFT(VLOOKUP(G664,官網匯出!A:AS,43,FALSE),2))</f>
        <v>#N/A</v>
      </c>
      <c r="AX664" s="1" t="str">
        <f t="shared" si="130"/>
        <v>O</v>
      </c>
    </row>
    <row r="665" spans="1:50">
      <c r="A665" s="1" t="str">
        <f>IF(G665="","",VLOOKUP(官網轉換!AW665,團名!A:B,2,FALSE))</f>
        <v/>
      </c>
      <c r="B665" s="1" t="str">
        <f>IF(G665="","",IF(LEFT(VLOOKUP(G665,官網匯出!A:AQ,43,0),2)="wf",VLOOKUP(VLOOKUP(G665,官網匯出!A:AQ,43,0),團名!$I$1:$K$12,2,FALSE),"N0071"))</f>
        <v/>
      </c>
      <c r="C665" s="1" t="str">
        <f>IFERROR(VLOOKUP(官網匯出!D665,團名!E:G,3,FALSE),"")</f>
        <v/>
      </c>
      <c r="D665" s="1" t="str">
        <f t="shared" si="121"/>
        <v/>
      </c>
      <c r="E665" s="1" t="str">
        <f t="shared" si="122"/>
        <v/>
      </c>
      <c r="F665" s="1" t="str">
        <f>IF(官網匯出!F665="已付款","","B0012")</f>
        <v>B0012</v>
      </c>
      <c r="G665" s="1" t="str">
        <f>IF(官網匯出!A665="","",官網匯出!A665)</f>
        <v/>
      </c>
      <c r="H665" s="3" t="str">
        <f>IF(官網匯出!B665="","",官網匯出!B665)</f>
        <v/>
      </c>
      <c r="I665" s="1" t="str">
        <f>IF(官網匯出!C665="","",官網匯出!C665)</f>
        <v/>
      </c>
      <c r="J665" s="1" t="str">
        <f>IF(官網匯出!D665="","",官網匯出!D665)</f>
        <v/>
      </c>
      <c r="K665" s="3" t="str">
        <f>IF(官網匯出!E665="","",官網匯出!E665)</f>
        <v/>
      </c>
      <c r="L665" s="1" t="str">
        <f>IF(官網匯出!F665="","",官網匯出!F665)</f>
        <v/>
      </c>
      <c r="M665" s="1" t="str">
        <f>IF(官網匯出!G665="","",官網匯出!G665)</f>
        <v/>
      </c>
      <c r="N665" s="1" t="str">
        <f>IF(官網匯出!H665="","",官網匯出!H665)</f>
        <v/>
      </c>
      <c r="P665" s="1" t="str">
        <f>IF(官網匯出!J665="","",RIGHT(官網匯出!J665,LEN(官網匯出!J665)-2))</f>
        <v/>
      </c>
      <c r="Q665" s="1" t="str">
        <f>IF(官網匯出!K665="","",官網匯出!K665)</f>
        <v/>
      </c>
      <c r="R665" s="1" t="str">
        <f>IF(官網匯出!L665="","",官網匯出!L665)</f>
        <v/>
      </c>
      <c r="S665" s="1" t="str">
        <f>IF(官網匯出!M665="","",官網匯出!M665)</f>
        <v/>
      </c>
      <c r="T665" s="1" t="str">
        <f>IF(官網匯出!N665="","",官網匯出!N665)</f>
        <v/>
      </c>
      <c r="U665" s="1" t="str">
        <f>IF(官網匯出!O665="","",官網匯出!O665)</f>
        <v/>
      </c>
      <c r="V665" s="1" t="str">
        <f>IF(官網匯出!P665="",IF(G665="","",0),官網匯出!P665)</f>
        <v/>
      </c>
      <c r="W665" s="1" t="str">
        <f>IF(官網匯出!Q665="",IF(G665="","",0),官網匯出!Q665)</f>
        <v/>
      </c>
      <c r="X665" s="1" t="str">
        <f>IF(官網匯出!R665="","",官網匯出!R665)</f>
        <v/>
      </c>
      <c r="Y665" s="1" t="str">
        <f>IF(官網匯出!S665="","",官網匯出!S665)</f>
        <v/>
      </c>
      <c r="Z665" s="1" t="str">
        <f>IF(G665="","",官網匯出!T665)</f>
        <v/>
      </c>
      <c r="AA665" s="1" t="str">
        <f>IF(G665="","",官網匯出!AK665)</f>
        <v/>
      </c>
      <c r="AB665" s="1" t="str">
        <f>IF(G665="","",IF(官網匯出!V665="","",官網匯出!V665))</f>
        <v/>
      </c>
      <c r="AJ665" s="1" t="str">
        <f>IF(G665="","",IF(官網匯出!AE665="","",官網匯出!AE665))</f>
        <v/>
      </c>
      <c r="AK665" s="1" t="str">
        <f>IF(G665="","",IF(官網匯出!AD665="","",官網匯出!AD665))</f>
        <v/>
      </c>
      <c r="AL665" s="1" t="str">
        <f t="shared" si="123"/>
        <v>0</v>
      </c>
      <c r="AM665" s="1" t="str">
        <f>IF(官網匯出!AG665="","",官網匯出!AG665)</f>
        <v/>
      </c>
      <c r="AN665" s="1" t="str">
        <f>IF(G665="","",IF(官網匯出!AH665="","",官網匯出!AH665))</f>
        <v/>
      </c>
      <c r="AO665" s="14" t="str">
        <f t="shared" si="124"/>
        <v/>
      </c>
      <c r="AP665" s="14" t="str">
        <f t="shared" si="125"/>
        <v>1</v>
      </c>
      <c r="AQ665" s="14" t="str">
        <f t="shared" si="126"/>
        <v>0</v>
      </c>
      <c r="AR665" s="1" t="str">
        <f t="shared" si="127"/>
        <v/>
      </c>
      <c r="AS665" s="1" t="str">
        <f t="shared" si="128"/>
        <v/>
      </c>
      <c r="AT665" s="1" t="str">
        <f t="shared" si="129"/>
        <v/>
      </c>
      <c r="AU665" s="1" t="str">
        <f t="shared" si="120"/>
        <v/>
      </c>
      <c r="AV665" s="1" t="e">
        <f>IF(VLOOKUP(G665,官網匯出!A:AQ,42,FALSE)="","[黃金盾官網]",VLOOKUP(G665,官網匯出!A:AQ,42,FALSE))</f>
        <v>#N/A</v>
      </c>
      <c r="AW665" s="1" t="e">
        <f>IF(LEFT(VLOOKUP(G665,官網匯出!A:AS,43,FALSE),2)="","web",LEFT(VLOOKUP(G665,官網匯出!A:AS,43,FALSE),2))</f>
        <v>#N/A</v>
      </c>
      <c r="AX665" s="1" t="str">
        <f t="shared" si="130"/>
        <v>O</v>
      </c>
    </row>
    <row r="666" spans="1:50">
      <c r="A666" s="1" t="str">
        <f>IF(G666="","",VLOOKUP(官網轉換!AW666,團名!A:B,2,FALSE))</f>
        <v/>
      </c>
      <c r="B666" s="1" t="str">
        <f>IF(G666="","",IF(LEFT(VLOOKUP(G666,官網匯出!A:AQ,43,0),2)="wf",VLOOKUP(VLOOKUP(G666,官網匯出!A:AQ,43,0),團名!$I$1:$K$12,2,FALSE),"N0071"))</f>
        <v/>
      </c>
      <c r="C666" s="1" t="str">
        <f>IFERROR(VLOOKUP(官網匯出!D666,團名!E:G,3,FALSE),"")</f>
        <v/>
      </c>
      <c r="D666" s="1" t="str">
        <f t="shared" si="121"/>
        <v/>
      </c>
      <c r="E666" s="1" t="str">
        <f t="shared" si="122"/>
        <v/>
      </c>
      <c r="F666" s="1" t="str">
        <f>IF(官網匯出!F666="已付款","","B0012")</f>
        <v>B0012</v>
      </c>
      <c r="G666" s="1" t="str">
        <f>IF(官網匯出!A666="","",官網匯出!A666)</f>
        <v/>
      </c>
      <c r="H666" s="3" t="str">
        <f>IF(官網匯出!B666="","",官網匯出!B666)</f>
        <v/>
      </c>
      <c r="I666" s="1" t="str">
        <f>IF(官網匯出!C666="","",官網匯出!C666)</f>
        <v/>
      </c>
      <c r="J666" s="1" t="str">
        <f>IF(官網匯出!D666="","",官網匯出!D666)</f>
        <v/>
      </c>
      <c r="K666" s="3" t="str">
        <f>IF(官網匯出!E666="","",官網匯出!E666)</f>
        <v/>
      </c>
      <c r="L666" s="1" t="str">
        <f>IF(官網匯出!F666="","",官網匯出!F666)</f>
        <v/>
      </c>
      <c r="M666" s="1" t="str">
        <f>IF(官網匯出!G666="","",官網匯出!G666)</f>
        <v/>
      </c>
      <c r="N666" s="1" t="str">
        <f>IF(官網匯出!H666="","",官網匯出!H666)</f>
        <v/>
      </c>
      <c r="P666" s="1" t="str">
        <f>IF(官網匯出!J666="","",RIGHT(官網匯出!J666,LEN(官網匯出!J666)-2))</f>
        <v/>
      </c>
      <c r="Q666" s="1" t="str">
        <f>IF(官網匯出!K666="","",官網匯出!K666)</f>
        <v/>
      </c>
      <c r="R666" s="1" t="str">
        <f>IF(官網匯出!L666="","",官網匯出!L666)</f>
        <v/>
      </c>
      <c r="S666" s="1" t="str">
        <f>IF(官網匯出!M666="","",官網匯出!M666)</f>
        <v/>
      </c>
      <c r="T666" s="1" t="str">
        <f>IF(官網匯出!N666="","",官網匯出!N666)</f>
        <v/>
      </c>
      <c r="U666" s="1" t="str">
        <f>IF(官網匯出!O666="","",官網匯出!O666)</f>
        <v/>
      </c>
      <c r="V666" s="1" t="str">
        <f>IF(官網匯出!P666="",IF(G666="","",0),官網匯出!P666)</f>
        <v/>
      </c>
      <c r="W666" s="1" t="str">
        <f>IF(官網匯出!Q666="",IF(G666="","",0),官網匯出!Q666)</f>
        <v/>
      </c>
      <c r="X666" s="1" t="str">
        <f>IF(官網匯出!R666="","",官網匯出!R666)</f>
        <v/>
      </c>
      <c r="Y666" s="1" t="str">
        <f>IF(官網匯出!S666="","",官網匯出!S666)</f>
        <v/>
      </c>
      <c r="Z666" s="1" t="str">
        <f>IF(G666="","",官網匯出!T666)</f>
        <v/>
      </c>
      <c r="AA666" s="1" t="str">
        <f>IF(G666="","",官網匯出!AK666)</f>
        <v/>
      </c>
      <c r="AB666" s="1" t="str">
        <f>IF(G666="","",IF(官網匯出!V666="","",官網匯出!V666))</f>
        <v/>
      </c>
      <c r="AJ666" s="1" t="str">
        <f>IF(G666="","",IF(官網匯出!AE666="","",官網匯出!AE666))</f>
        <v/>
      </c>
      <c r="AK666" s="1" t="str">
        <f>IF(G666="","",IF(官網匯出!AD666="","",官網匯出!AD666))</f>
        <v/>
      </c>
      <c r="AL666" s="1" t="str">
        <f t="shared" si="123"/>
        <v>0</v>
      </c>
      <c r="AM666" s="1" t="str">
        <f>IF(官網匯出!AG666="","",官網匯出!AG666)</f>
        <v/>
      </c>
      <c r="AN666" s="1" t="str">
        <f>IF(G666="","",IF(官網匯出!AH666="","",官網匯出!AH666))</f>
        <v/>
      </c>
      <c r="AO666" s="14" t="str">
        <f t="shared" si="124"/>
        <v/>
      </c>
      <c r="AP666" s="14" t="str">
        <f t="shared" si="125"/>
        <v>1</v>
      </c>
      <c r="AQ666" s="14" t="str">
        <f t="shared" si="126"/>
        <v>0</v>
      </c>
      <c r="AR666" s="1" t="str">
        <f t="shared" si="127"/>
        <v/>
      </c>
      <c r="AS666" s="1" t="str">
        <f t="shared" si="128"/>
        <v/>
      </c>
      <c r="AT666" s="1" t="str">
        <f t="shared" si="129"/>
        <v/>
      </c>
      <c r="AU666" s="1" t="str">
        <f t="shared" si="120"/>
        <v/>
      </c>
      <c r="AV666" s="1" t="e">
        <f>IF(VLOOKUP(G666,官網匯出!A:AQ,42,FALSE)="","[黃金盾官網]",VLOOKUP(G666,官網匯出!A:AQ,42,FALSE))</f>
        <v>#N/A</v>
      </c>
      <c r="AW666" s="1" t="e">
        <f>IF(LEFT(VLOOKUP(G666,官網匯出!A:AS,43,FALSE),2)="","web",LEFT(VLOOKUP(G666,官網匯出!A:AS,43,FALSE),2))</f>
        <v>#N/A</v>
      </c>
      <c r="AX666" s="1" t="str">
        <f t="shared" si="130"/>
        <v>O</v>
      </c>
    </row>
    <row r="667" spans="1:50">
      <c r="A667" s="1" t="str">
        <f>IF(G667="","",VLOOKUP(官網轉換!AW667,團名!A:B,2,FALSE))</f>
        <v/>
      </c>
      <c r="B667" s="1" t="str">
        <f>IF(G667="","",IF(LEFT(VLOOKUP(G667,官網匯出!A:AQ,43,0),2)="wf",VLOOKUP(VLOOKUP(G667,官網匯出!A:AQ,43,0),團名!$I$1:$K$12,2,FALSE),"N0071"))</f>
        <v/>
      </c>
      <c r="C667" s="1" t="str">
        <f>IFERROR(VLOOKUP(官網匯出!D667,團名!E:G,3,FALSE),"")</f>
        <v/>
      </c>
      <c r="D667" s="1" t="str">
        <f t="shared" si="121"/>
        <v/>
      </c>
      <c r="E667" s="1" t="str">
        <f t="shared" si="122"/>
        <v/>
      </c>
      <c r="F667" s="1" t="str">
        <f>IF(官網匯出!F667="已付款","","B0012")</f>
        <v>B0012</v>
      </c>
      <c r="G667" s="1" t="str">
        <f>IF(官網匯出!A667="","",官網匯出!A667)</f>
        <v/>
      </c>
      <c r="H667" s="3" t="str">
        <f>IF(官網匯出!B667="","",官網匯出!B667)</f>
        <v/>
      </c>
      <c r="I667" s="1" t="str">
        <f>IF(官網匯出!C667="","",官網匯出!C667)</f>
        <v/>
      </c>
      <c r="J667" s="1" t="str">
        <f>IF(官網匯出!D667="","",官網匯出!D667)</f>
        <v/>
      </c>
      <c r="K667" s="3" t="str">
        <f>IF(官網匯出!E667="","",官網匯出!E667)</f>
        <v/>
      </c>
      <c r="L667" s="1" t="str">
        <f>IF(官網匯出!F667="","",官網匯出!F667)</f>
        <v/>
      </c>
      <c r="M667" s="1" t="str">
        <f>IF(官網匯出!G667="","",官網匯出!G667)</f>
        <v/>
      </c>
      <c r="N667" s="1" t="str">
        <f>IF(官網匯出!H667="","",官網匯出!H667)</f>
        <v/>
      </c>
      <c r="P667" s="1" t="str">
        <f>IF(官網匯出!J667="","",RIGHT(官網匯出!J667,LEN(官網匯出!J667)-2))</f>
        <v/>
      </c>
      <c r="Q667" s="1" t="str">
        <f>IF(官網匯出!K667="","",官網匯出!K667)</f>
        <v/>
      </c>
      <c r="R667" s="1" t="str">
        <f>IF(官網匯出!L667="","",官網匯出!L667)</f>
        <v/>
      </c>
      <c r="S667" s="1" t="str">
        <f>IF(官網匯出!M667="","",官網匯出!M667)</f>
        <v/>
      </c>
      <c r="T667" s="1" t="str">
        <f>IF(官網匯出!N667="","",官網匯出!N667)</f>
        <v/>
      </c>
      <c r="U667" s="1" t="str">
        <f>IF(官網匯出!O667="","",官網匯出!O667)</f>
        <v/>
      </c>
      <c r="V667" s="1" t="str">
        <f>IF(官網匯出!P667="",IF(G667="","",0),官網匯出!P667)</f>
        <v/>
      </c>
      <c r="W667" s="1" t="str">
        <f>IF(官網匯出!Q667="",IF(G667="","",0),官網匯出!Q667)</f>
        <v/>
      </c>
      <c r="X667" s="1" t="str">
        <f>IF(官網匯出!R667="","",官網匯出!R667)</f>
        <v/>
      </c>
      <c r="Y667" s="1" t="str">
        <f>IF(官網匯出!S667="","",官網匯出!S667)</f>
        <v/>
      </c>
      <c r="Z667" s="1" t="str">
        <f>IF(G667="","",官網匯出!T667)</f>
        <v/>
      </c>
      <c r="AA667" s="1" t="str">
        <f>IF(G667="","",官網匯出!AK667)</f>
        <v/>
      </c>
      <c r="AB667" s="1" t="str">
        <f>IF(G667="","",IF(官網匯出!V667="","",官網匯出!V667))</f>
        <v/>
      </c>
      <c r="AJ667" s="1" t="str">
        <f>IF(G667="","",IF(官網匯出!AE667="","",官網匯出!AE667))</f>
        <v/>
      </c>
      <c r="AK667" s="1" t="str">
        <f>IF(G667="","",IF(官網匯出!AD667="","",官網匯出!AD667))</f>
        <v/>
      </c>
      <c r="AL667" s="1" t="str">
        <f t="shared" si="123"/>
        <v>0</v>
      </c>
      <c r="AM667" s="1" t="str">
        <f>IF(官網匯出!AG667="","",官網匯出!AG667)</f>
        <v/>
      </c>
      <c r="AN667" s="1" t="str">
        <f>IF(G667="","",IF(官網匯出!AH667="","",官網匯出!AH667))</f>
        <v/>
      </c>
      <c r="AO667" s="14" t="str">
        <f t="shared" si="124"/>
        <v/>
      </c>
      <c r="AP667" s="14" t="str">
        <f t="shared" si="125"/>
        <v>1</v>
      </c>
      <c r="AQ667" s="14" t="str">
        <f t="shared" si="126"/>
        <v>0</v>
      </c>
      <c r="AR667" s="1" t="str">
        <f t="shared" si="127"/>
        <v/>
      </c>
      <c r="AS667" s="1" t="str">
        <f t="shared" si="128"/>
        <v/>
      </c>
      <c r="AT667" s="1" t="str">
        <f t="shared" si="129"/>
        <v/>
      </c>
      <c r="AU667" s="1" t="str">
        <f t="shared" si="120"/>
        <v/>
      </c>
      <c r="AV667" s="1" t="e">
        <f>IF(VLOOKUP(G667,官網匯出!A:AQ,42,FALSE)="","[黃金盾官網]",VLOOKUP(G667,官網匯出!A:AQ,42,FALSE))</f>
        <v>#N/A</v>
      </c>
      <c r="AW667" s="1" t="e">
        <f>IF(LEFT(VLOOKUP(G667,官網匯出!A:AS,43,FALSE),2)="","web",LEFT(VLOOKUP(G667,官網匯出!A:AS,43,FALSE),2))</f>
        <v>#N/A</v>
      </c>
      <c r="AX667" s="1" t="str">
        <f t="shared" si="130"/>
        <v>O</v>
      </c>
    </row>
    <row r="668" spans="1:50">
      <c r="A668" s="1" t="str">
        <f>IF(G668="","",VLOOKUP(官網轉換!AW668,團名!A:B,2,FALSE))</f>
        <v/>
      </c>
      <c r="B668" s="1" t="str">
        <f>IF(G668="","",IF(LEFT(VLOOKUP(G668,官網匯出!A:AQ,43,0),2)="wf",VLOOKUP(VLOOKUP(G668,官網匯出!A:AQ,43,0),團名!$I$1:$K$12,2,FALSE),"N0071"))</f>
        <v/>
      </c>
      <c r="C668" s="1" t="str">
        <f>IFERROR(VLOOKUP(官網匯出!D668,團名!E:G,3,FALSE),"")</f>
        <v/>
      </c>
      <c r="D668" s="1" t="str">
        <f t="shared" si="121"/>
        <v/>
      </c>
      <c r="E668" s="1" t="str">
        <f t="shared" si="122"/>
        <v/>
      </c>
      <c r="F668" s="1" t="str">
        <f>IF(官網匯出!F668="已付款","","B0012")</f>
        <v>B0012</v>
      </c>
      <c r="G668" s="1" t="str">
        <f>IF(官網匯出!A668="","",官網匯出!A668)</f>
        <v/>
      </c>
      <c r="H668" s="3" t="str">
        <f>IF(官網匯出!B668="","",官網匯出!B668)</f>
        <v/>
      </c>
      <c r="I668" s="1" t="str">
        <f>IF(官網匯出!C668="","",官網匯出!C668)</f>
        <v/>
      </c>
      <c r="J668" s="1" t="str">
        <f>IF(官網匯出!D668="","",官網匯出!D668)</f>
        <v/>
      </c>
      <c r="K668" s="3" t="str">
        <f>IF(官網匯出!E668="","",官網匯出!E668)</f>
        <v/>
      </c>
      <c r="L668" s="1" t="str">
        <f>IF(官網匯出!F668="","",官網匯出!F668)</f>
        <v/>
      </c>
      <c r="M668" s="1" t="str">
        <f>IF(官網匯出!G668="","",官網匯出!G668)</f>
        <v/>
      </c>
      <c r="N668" s="1" t="str">
        <f>IF(官網匯出!H668="","",官網匯出!H668)</f>
        <v/>
      </c>
      <c r="P668" s="1" t="str">
        <f>IF(官網匯出!J668="","",RIGHT(官網匯出!J668,LEN(官網匯出!J668)-2))</f>
        <v/>
      </c>
      <c r="Q668" s="1" t="str">
        <f>IF(官網匯出!K668="","",官網匯出!K668)</f>
        <v/>
      </c>
      <c r="R668" s="1" t="str">
        <f>IF(官網匯出!L668="","",官網匯出!L668)</f>
        <v/>
      </c>
      <c r="S668" s="1" t="str">
        <f>IF(官網匯出!M668="","",官網匯出!M668)</f>
        <v/>
      </c>
      <c r="T668" s="1" t="str">
        <f>IF(官網匯出!N668="","",官網匯出!N668)</f>
        <v/>
      </c>
      <c r="U668" s="1" t="str">
        <f>IF(官網匯出!O668="","",官網匯出!O668)</f>
        <v/>
      </c>
      <c r="V668" s="1" t="str">
        <f>IF(官網匯出!P668="",IF(G668="","",0),官網匯出!P668)</f>
        <v/>
      </c>
      <c r="W668" s="1" t="str">
        <f>IF(官網匯出!Q668="",IF(G668="","",0),官網匯出!Q668)</f>
        <v/>
      </c>
      <c r="X668" s="1" t="str">
        <f>IF(官網匯出!R668="","",官網匯出!R668)</f>
        <v/>
      </c>
      <c r="Y668" s="1" t="str">
        <f>IF(官網匯出!S668="","",官網匯出!S668)</f>
        <v/>
      </c>
      <c r="Z668" s="1" t="str">
        <f>IF(G668="","",官網匯出!T668)</f>
        <v/>
      </c>
      <c r="AA668" s="1" t="str">
        <f>IF(G668="","",官網匯出!AK668)</f>
        <v/>
      </c>
      <c r="AB668" s="1" t="str">
        <f>IF(G668="","",IF(官網匯出!V668="","",官網匯出!V668))</f>
        <v/>
      </c>
      <c r="AJ668" s="1" t="str">
        <f>IF(G668="","",IF(官網匯出!AE668="","",官網匯出!AE668))</f>
        <v/>
      </c>
      <c r="AK668" s="1" t="str">
        <f>IF(G668="","",IF(官網匯出!AD668="","",官網匯出!AD668))</f>
        <v/>
      </c>
      <c r="AL668" s="1" t="str">
        <f t="shared" si="123"/>
        <v>0</v>
      </c>
      <c r="AM668" s="1" t="str">
        <f>IF(官網匯出!AG668="","",官網匯出!AG668)</f>
        <v/>
      </c>
      <c r="AN668" s="1" t="str">
        <f>IF(G668="","",IF(官網匯出!AH668="","",官網匯出!AH668))</f>
        <v/>
      </c>
      <c r="AO668" s="14" t="str">
        <f t="shared" si="124"/>
        <v/>
      </c>
      <c r="AP668" s="14" t="str">
        <f t="shared" si="125"/>
        <v>1</v>
      </c>
      <c r="AQ668" s="14" t="str">
        <f t="shared" si="126"/>
        <v>0</v>
      </c>
      <c r="AR668" s="1" t="str">
        <f t="shared" si="127"/>
        <v/>
      </c>
      <c r="AS668" s="1" t="str">
        <f t="shared" si="128"/>
        <v/>
      </c>
      <c r="AT668" s="1" t="str">
        <f t="shared" si="129"/>
        <v/>
      </c>
      <c r="AU668" s="1" t="str">
        <f t="shared" si="120"/>
        <v/>
      </c>
      <c r="AV668" s="1" t="e">
        <f>IF(VLOOKUP(G668,官網匯出!A:AQ,42,FALSE)="","[黃金盾官網]",VLOOKUP(G668,官網匯出!A:AQ,42,FALSE))</f>
        <v>#N/A</v>
      </c>
      <c r="AW668" s="1" t="e">
        <f>IF(LEFT(VLOOKUP(G668,官網匯出!A:AS,43,FALSE),2)="","web",LEFT(VLOOKUP(G668,官網匯出!A:AS,43,FALSE),2))</f>
        <v>#N/A</v>
      </c>
      <c r="AX668" s="1" t="str">
        <f t="shared" si="130"/>
        <v>O</v>
      </c>
    </row>
    <row r="669" spans="1:50">
      <c r="A669" s="1" t="str">
        <f>IF(G669="","",VLOOKUP(官網轉換!AW669,團名!A:B,2,FALSE))</f>
        <v/>
      </c>
      <c r="B669" s="1" t="str">
        <f>IF(G669="","",IF(LEFT(VLOOKUP(G669,官網匯出!A:AQ,43,0),2)="wf",VLOOKUP(VLOOKUP(G669,官網匯出!A:AQ,43,0),團名!$I$1:$K$12,2,FALSE),"N0071"))</f>
        <v/>
      </c>
      <c r="C669" s="1" t="str">
        <f>IFERROR(VLOOKUP(官網匯出!D669,團名!E:G,3,FALSE),"")</f>
        <v/>
      </c>
      <c r="D669" s="1" t="str">
        <f t="shared" si="121"/>
        <v/>
      </c>
      <c r="E669" s="1" t="str">
        <f t="shared" si="122"/>
        <v/>
      </c>
      <c r="F669" s="1" t="str">
        <f>IF(官網匯出!F669="已付款","","B0012")</f>
        <v>B0012</v>
      </c>
      <c r="G669" s="1" t="str">
        <f>IF(官網匯出!A669="","",官網匯出!A669)</f>
        <v/>
      </c>
      <c r="H669" s="3" t="str">
        <f>IF(官網匯出!B669="","",官網匯出!B669)</f>
        <v/>
      </c>
      <c r="I669" s="1" t="str">
        <f>IF(官網匯出!C669="","",官網匯出!C669)</f>
        <v/>
      </c>
      <c r="J669" s="1" t="str">
        <f>IF(官網匯出!D669="","",官網匯出!D669)</f>
        <v/>
      </c>
      <c r="K669" s="3" t="str">
        <f>IF(官網匯出!E669="","",官網匯出!E669)</f>
        <v/>
      </c>
      <c r="L669" s="1" t="str">
        <f>IF(官網匯出!F669="","",官網匯出!F669)</f>
        <v/>
      </c>
      <c r="M669" s="1" t="str">
        <f>IF(官網匯出!G669="","",官網匯出!G669)</f>
        <v/>
      </c>
      <c r="N669" s="1" t="str">
        <f>IF(官網匯出!H669="","",官網匯出!H669)</f>
        <v/>
      </c>
      <c r="P669" s="1" t="str">
        <f>IF(官網匯出!J669="","",RIGHT(官網匯出!J669,LEN(官網匯出!J669)-2))</f>
        <v/>
      </c>
      <c r="Q669" s="1" t="str">
        <f>IF(官網匯出!K669="","",官網匯出!K669)</f>
        <v/>
      </c>
      <c r="R669" s="1" t="str">
        <f>IF(官網匯出!L669="","",官網匯出!L669)</f>
        <v/>
      </c>
      <c r="S669" s="1" t="str">
        <f>IF(官網匯出!M669="","",官網匯出!M669)</f>
        <v/>
      </c>
      <c r="T669" s="1" t="str">
        <f>IF(官網匯出!N669="","",官網匯出!N669)</f>
        <v/>
      </c>
      <c r="U669" s="1" t="str">
        <f>IF(官網匯出!O669="","",官網匯出!O669)</f>
        <v/>
      </c>
      <c r="V669" s="1" t="str">
        <f>IF(官網匯出!P669="",IF(G669="","",0),官網匯出!P669)</f>
        <v/>
      </c>
      <c r="W669" s="1" t="str">
        <f>IF(官網匯出!Q669="",IF(G669="","",0),官網匯出!Q669)</f>
        <v/>
      </c>
      <c r="X669" s="1" t="str">
        <f>IF(官網匯出!R669="","",官網匯出!R669)</f>
        <v/>
      </c>
      <c r="Y669" s="1" t="str">
        <f>IF(官網匯出!S669="","",官網匯出!S669)</f>
        <v/>
      </c>
      <c r="Z669" s="1" t="str">
        <f>IF(G669="","",官網匯出!T669)</f>
        <v/>
      </c>
      <c r="AA669" s="1" t="str">
        <f>IF(G669="","",官網匯出!AK669)</f>
        <v/>
      </c>
      <c r="AB669" s="1" t="str">
        <f>IF(G669="","",IF(官網匯出!V669="","",官網匯出!V669))</f>
        <v/>
      </c>
      <c r="AJ669" s="1" t="str">
        <f>IF(G669="","",IF(官網匯出!AE669="","",官網匯出!AE669))</f>
        <v/>
      </c>
      <c r="AK669" s="1" t="str">
        <f>IF(G669="","",IF(官網匯出!AD669="","",官網匯出!AD669))</f>
        <v/>
      </c>
      <c r="AL669" s="1" t="str">
        <f t="shared" si="123"/>
        <v>0</v>
      </c>
      <c r="AM669" s="1" t="str">
        <f>IF(官網匯出!AG669="","",官網匯出!AG669)</f>
        <v/>
      </c>
      <c r="AN669" s="1" t="str">
        <f>IF(G669="","",IF(官網匯出!AH669="","",官網匯出!AH669))</f>
        <v/>
      </c>
      <c r="AO669" s="14" t="str">
        <f t="shared" si="124"/>
        <v/>
      </c>
      <c r="AP669" s="14" t="str">
        <f t="shared" si="125"/>
        <v>1</v>
      </c>
      <c r="AQ669" s="14" t="str">
        <f t="shared" si="126"/>
        <v>0</v>
      </c>
      <c r="AR669" s="1" t="str">
        <f t="shared" si="127"/>
        <v/>
      </c>
      <c r="AS669" s="1" t="str">
        <f t="shared" si="128"/>
        <v/>
      </c>
      <c r="AT669" s="1" t="str">
        <f t="shared" si="129"/>
        <v/>
      </c>
      <c r="AU669" s="1" t="str">
        <f t="shared" si="120"/>
        <v/>
      </c>
      <c r="AV669" s="1" t="e">
        <f>IF(VLOOKUP(G669,官網匯出!A:AQ,42,FALSE)="","[黃金盾官網]",VLOOKUP(G669,官網匯出!A:AQ,42,FALSE))</f>
        <v>#N/A</v>
      </c>
      <c r="AW669" s="1" t="e">
        <f>IF(LEFT(VLOOKUP(G669,官網匯出!A:AS,43,FALSE),2)="","web",LEFT(VLOOKUP(G669,官網匯出!A:AS,43,FALSE),2))</f>
        <v>#N/A</v>
      </c>
      <c r="AX669" s="1" t="str">
        <f t="shared" si="130"/>
        <v>O</v>
      </c>
    </row>
    <row r="670" spans="1:50">
      <c r="A670" s="1" t="str">
        <f>IF(G670="","",VLOOKUP(官網轉換!AW670,團名!A:B,2,FALSE))</f>
        <v/>
      </c>
      <c r="B670" s="1" t="str">
        <f>IF(G670="","",IF(LEFT(VLOOKUP(G670,官網匯出!A:AQ,43,0),2)="wf",VLOOKUP(VLOOKUP(G670,官網匯出!A:AQ,43,0),團名!$I$1:$K$12,2,FALSE),"N0071"))</f>
        <v/>
      </c>
      <c r="C670" s="1" t="str">
        <f>IFERROR(VLOOKUP(官網匯出!D670,團名!E:G,3,FALSE),"")</f>
        <v/>
      </c>
      <c r="D670" s="1" t="str">
        <f t="shared" si="121"/>
        <v/>
      </c>
      <c r="E670" s="1" t="str">
        <f t="shared" si="122"/>
        <v/>
      </c>
      <c r="F670" s="1" t="str">
        <f>IF(官網匯出!F670="已付款","","B0012")</f>
        <v>B0012</v>
      </c>
      <c r="G670" s="1" t="str">
        <f>IF(官網匯出!A670="","",官網匯出!A670)</f>
        <v/>
      </c>
      <c r="H670" s="3" t="str">
        <f>IF(官網匯出!B670="","",官網匯出!B670)</f>
        <v/>
      </c>
      <c r="I670" s="1" t="str">
        <f>IF(官網匯出!C670="","",官網匯出!C670)</f>
        <v/>
      </c>
      <c r="J670" s="1" t="str">
        <f>IF(官網匯出!D670="","",官網匯出!D670)</f>
        <v/>
      </c>
      <c r="K670" s="3" t="str">
        <f>IF(官網匯出!E670="","",官網匯出!E670)</f>
        <v/>
      </c>
      <c r="L670" s="1" t="str">
        <f>IF(官網匯出!F670="","",官網匯出!F670)</f>
        <v/>
      </c>
      <c r="M670" s="1" t="str">
        <f>IF(官網匯出!G670="","",官網匯出!G670)</f>
        <v/>
      </c>
      <c r="N670" s="1" t="str">
        <f>IF(官網匯出!H670="","",官網匯出!H670)</f>
        <v/>
      </c>
      <c r="P670" s="1" t="str">
        <f>IF(官網匯出!J670="","",RIGHT(官網匯出!J670,LEN(官網匯出!J670)-2))</f>
        <v/>
      </c>
      <c r="Q670" s="1" t="str">
        <f>IF(官網匯出!K670="","",官網匯出!K670)</f>
        <v/>
      </c>
      <c r="R670" s="1" t="str">
        <f>IF(官網匯出!L670="","",官網匯出!L670)</f>
        <v/>
      </c>
      <c r="S670" s="1" t="str">
        <f>IF(官網匯出!M670="","",官網匯出!M670)</f>
        <v/>
      </c>
      <c r="T670" s="1" t="str">
        <f>IF(官網匯出!N670="","",官網匯出!N670)</f>
        <v/>
      </c>
      <c r="U670" s="1" t="str">
        <f>IF(官網匯出!O670="","",官網匯出!O670)</f>
        <v/>
      </c>
      <c r="V670" s="1" t="str">
        <f>IF(官網匯出!P670="",IF(G670="","",0),官網匯出!P670)</f>
        <v/>
      </c>
      <c r="W670" s="1" t="str">
        <f>IF(官網匯出!Q670="",IF(G670="","",0),官網匯出!Q670)</f>
        <v/>
      </c>
      <c r="X670" s="1" t="str">
        <f>IF(官網匯出!R670="","",官網匯出!R670)</f>
        <v/>
      </c>
      <c r="Y670" s="1" t="str">
        <f>IF(官網匯出!S670="","",官網匯出!S670)</f>
        <v/>
      </c>
      <c r="Z670" s="1" t="str">
        <f>IF(G670="","",官網匯出!T670)</f>
        <v/>
      </c>
      <c r="AA670" s="1" t="str">
        <f>IF(G670="","",官網匯出!AK670)</f>
        <v/>
      </c>
      <c r="AB670" s="1" t="str">
        <f>IF(G670="","",IF(官網匯出!V670="","",官網匯出!V670))</f>
        <v/>
      </c>
      <c r="AJ670" s="1" t="str">
        <f>IF(G670="","",IF(官網匯出!AE670="","",官網匯出!AE670))</f>
        <v/>
      </c>
      <c r="AK670" s="1" t="str">
        <f>IF(G670="","",IF(官網匯出!AD670="","",官網匯出!AD670))</f>
        <v/>
      </c>
      <c r="AL670" s="1" t="str">
        <f t="shared" si="123"/>
        <v>0</v>
      </c>
      <c r="AM670" s="1" t="str">
        <f>IF(官網匯出!AG670="","",官網匯出!AG670)</f>
        <v/>
      </c>
      <c r="AN670" s="1" t="str">
        <f>IF(G670="","",IF(官網匯出!AH670="","",官網匯出!AH670))</f>
        <v/>
      </c>
      <c r="AO670" s="14" t="str">
        <f t="shared" si="124"/>
        <v/>
      </c>
      <c r="AP670" s="14" t="str">
        <f t="shared" si="125"/>
        <v>1</v>
      </c>
      <c r="AQ670" s="14" t="str">
        <f t="shared" si="126"/>
        <v>0</v>
      </c>
      <c r="AR670" s="1" t="str">
        <f t="shared" si="127"/>
        <v/>
      </c>
      <c r="AS670" s="1" t="str">
        <f t="shared" si="128"/>
        <v/>
      </c>
      <c r="AT670" s="1" t="str">
        <f t="shared" si="129"/>
        <v/>
      </c>
      <c r="AU670" s="1" t="str">
        <f t="shared" si="120"/>
        <v/>
      </c>
      <c r="AV670" s="1" t="e">
        <f>IF(VLOOKUP(G670,官網匯出!A:AQ,42,FALSE)="","[黃金盾官網]",VLOOKUP(G670,官網匯出!A:AQ,42,FALSE))</f>
        <v>#N/A</v>
      </c>
      <c r="AW670" s="1" t="e">
        <f>IF(LEFT(VLOOKUP(G670,官網匯出!A:AS,43,FALSE),2)="","web",LEFT(VLOOKUP(G670,官網匯出!A:AS,43,FALSE),2))</f>
        <v>#N/A</v>
      </c>
      <c r="AX670" s="1" t="str">
        <f t="shared" si="130"/>
        <v>O</v>
      </c>
    </row>
    <row r="671" spans="1:50">
      <c r="A671" s="1" t="str">
        <f>IF(G671="","",VLOOKUP(官網轉換!AW671,團名!A:B,2,FALSE))</f>
        <v/>
      </c>
      <c r="B671" s="1" t="str">
        <f>IF(G671="","",IF(LEFT(VLOOKUP(G671,官網匯出!A:AQ,43,0),2)="wf",VLOOKUP(VLOOKUP(G671,官網匯出!A:AQ,43,0),團名!$I$1:$K$12,2,FALSE),"N0071"))</f>
        <v/>
      </c>
      <c r="C671" s="1" t="str">
        <f>IFERROR(VLOOKUP(官網匯出!D671,團名!E:G,3,FALSE),"")</f>
        <v/>
      </c>
      <c r="D671" s="1" t="str">
        <f t="shared" si="121"/>
        <v/>
      </c>
      <c r="E671" s="1" t="str">
        <f t="shared" si="122"/>
        <v/>
      </c>
      <c r="F671" s="1" t="str">
        <f>IF(官網匯出!F671="已付款","","B0012")</f>
        <v>B0012</v>
      </c>
      <c r="G671" s="1" t="str">
        <f>IF(官網匯出!A671="","",官網匯出!A671)</f>
        <v/>
      </c>
      <c r="H671" s="3" t="str">
        <f>IF(官網匯出!B671="","",官網匯出!B671)</f>
        <v/>
      </c>
      <c r="I671" s="1" t="str">
        <f>IF(官網匯出!C671="","",官網匯出!C671)</f>
        <v/>
      </c>
      <c r="J671" s="1" t="str">
        <f>IF(官網匯出!D671="","",官網匯出!D671)</f>
        <v/>
      </c>
      <c r="K671" s="3" t="str">
        <f>IF(官網匯出!E671="","",官網匯出!E671)</f>
        <v/>
      </c>
      <c r="L671" s="1" t="str">
        <f>IF(官網匯出!F671="","",官網匯出!F671)</f>
        <v/>
      </c>
      <c r="M671" s="1" t="str">
        <f>IF(官網匯出!G671="","",官網匯出!G671)</f>
        <v/>
      </c>
      <c r="N671" s="1" t="str">
        <f>IF(官網匯出!H671="","",官網匯出!H671)</f>
        <v/>
      </c>
      <c r="P671" s="1" t="str">
        <f>IF(官網匯出!J671="","",RIGHT(官網匯出!J671,LEN(官網匯出!J671)-2))</f>
        <v/>
      </c>
      <c r="Q671" s="1" t="str">
        <f>IF(官網匯出!K671="","",官網匯出!K671)</f>
        <v/>
      </c>
      <c r="R671" s="1" t="str">
        <f>IF(官網匯出!L671="","",官網匯出!L671)</f>
        <v/>
      </c>
      <c r="S671" s="1" t="str">
        <f>IF(官網匯出!M671="","",官網匯出!M671)</f>
        <v/>
      </c>
      <c r="T671" s="1" t="str">
        <f>IF(官網匯出!N671="","",官網匯出!N671)</f>
        <v/>
      </c>
      <c r="U671" s="1" t="str">
        <f>IF(官網匯出!O671="","",官網匯出!O671)</f>
        <v/>
      </c>
      <c r="V671" s="1" t="str">
        <f>IF(官網匯出!P671="",IF(G671="","",0),官網匯出!P671)</f>
        <v/>
      </c>
      <c r="W671" s="1" t="str">
        <f>IF(官網匯出!Q671="",IF(G671="","",0),官網匯出!Q671)</f>
        <v/>
      </c>
      <c r="X671" s="1" t="str">
        <f>IF(官網匯出!R671="","",官網匯出!R671)</f>
        <v/>
      </c>
      <c r="Y671" s="1" t="str">
        <f>IF(官網匯出!S671="","",官網匯出!S671)</f>
        <v/>
      </c>
      <c r="Z671" s="1" t="str">
        <f>IF(G671="","",官網匯出!T671)</f>
        <v/>
      </c>
      <c r="AA671" s="1" t="str">
        <f>IF(G671="","",官網匯出!AK671)</f>
        <v/>
      </c>
      <c r="AB671" s="1" t="str">
        <f>IF(G671="","",IF(官網匯出!V671="","",官網匯出!V671))</f>
        <v/>
      </c>
      <c r="AJ671" s="1" t="str">
        <f>IF(G671="","",IF(官網匯出!AE671="","",官網匯出!AE671))</f>
        <v/>
      </c>
      <c r="AK671" s="1" t="str">
        <f>IF(G671="","",IF(官網匯出!AD671="","",官網匯出!AD671))</f>
        <v/>
      </c>
      <c r="AL671" s="1" t="str">
        <f t="shared" si="123"/>
        <v>0</v>
      </c>
      <c r="AM671" s="1" t="str">
        <f>IF(官網匯出!AG671="","",官網匯出!AG671)</f>
        <v/>
      </c>
      <c r="AN671" s="1" t="str">
        <f>IF(G671="","",IF(官網匯出!AH671="","",官網匯出!AH671))</f>
        <v/>
      </c>
      <c r="AO671" s="14" t="str">
        <f t="shared" si="124"/>
        <v/>
      </c>
      <c r="AP671" s="14" t="str">
        <f t="shared" si="125"/>
        <v>1</v>
      </c>
      <c r="AQ671" s="14" t="str">
        <f t="shared" si="126"/>
        <v>0</v>
      </c>
      <c r="AR671" s="1" t="str">
        <f t="shared" si="127"/>
        <v/>
      </c>
      <c r="AS671" s="1" t="str">
        <f t="shared" si="128"/>
        <v/>
      </c>
      <c r="AT671" s="1" t="str">
        <f t="shared" si="129"/>
        <v/>
      </c>
      <c r="AU671" s="1" t="str">
        <f t="shared" si="120"/>
        <v/>
      </c>
      <c r="AV671" s="1" t="e">
        <f>IF(VLOOKUP(G671,官網匯出!A:AQ,42,FALSE)="","[黃金盾官網]",VLOOKUP(G671,官網匯出!A:AQ,42,FALSE))</f>
        <v>#N/A</v>
      </c>
      <c r="AW671" s="1" t="e">
        <f>IF(LEFT(VLOOKUP(G671,官網匯出!A:AS,43,FALSE),2)="","web",LEFT(VLOOKUP(G671,官網匯出!A:AS,43,FALSE),2))</f>
        <v>#N/A</v>
      </c>
      <c r="AX671" s="1" t="str">
        <f t="shared" si="130"/>
        <v>O</v>
      </c>
    </row>
    <row r="672" spans="1:50">
      <c r="A672" s="1" t="str">
        <f>IF(G672="","",VLOOKUP(官網轉換!AW672,團名!A:B,2,FALSE))</f>
        <v/>
      </c>
      <c r="B672" s="1" t="str">
        <f>IF(G672="","",IF(LEFT(VLOOKUP(G672,官網匯出!A:AQ,43,0),2)="wf",VLOOKUP(VLOOKUP(G672,官網匯出!A:AQ,43,0),團名!$I$1:$K$12,2,FALSE),"N0071"))</f>
        <v/>
      </c>
      <c r="C672" s="1" t="str">
        <f>IFERROR(VLOOKUP(官網匯出!D672,團名!E:G,3,FALSE),"")</f>
        <v/>
      </c>
      <c r="D672" s="1" t="str">
        <f t="shared" si="121"/>
        <v/>
      </c>
      <c r="E672" s="1" t="str">
        <f t="shared" si="122"/>
        <v/>
      </c>
      <c r="F672" s="1" t="str">
        <f>IF(官網匯出!F672="已付款","","B0012")</f>
        <v>B0012</v>
      </c>
      <c r="G672" s="1" t="str">
        <f>IF(官網匯出!A672="","",官網匯出!A672)</f>
        <v/>
      </c>
      <c r="H672" s="3" t="str">
        <f>IF(官網匯出!B672="","",官網匯出!B672)</f>
        <v/>
      </c>
      <c r="I672" s="1" t="str">
        <f>IF(官網匯出!C672="","",官網匯出!C672)</f>
        <v/>
      </c>
      <c r="J672" s="1" t="str">
        <f>IF(官網匯出!D672="","",官網匯出!D672)</f>
        <v/>
      </c>
      <c r="K672" s="3" t="str">
        <f>IF(官網匯出!E672="","",官網匯出!E672)</f>
        <v/>
      </c>
      <c r="L672" s="1" t="str">
        <f>IF(官網匯出!F672="","",官網匯出!F672)</f>
        <v/>
      </c>
      <c r="M672" s="1" t="str">
        <f>IF(官網匯出!G672="","",官網匯出!G672)</f>
        <v/>
      </c>
      <c r="N672" s="1" t="str">
        <f>IF(官網匯出!H672="","",官網匯出!H672)</f>
        <v/>
      </c>
      <c r="P672" s="1" t="str">
        <f>IF(官網匯出!J672="","",RIGHT(官網匯出!J672,LEN(官網匯出!J672)-2))</f>
        <v/>
      </c>
      <c r="Q672" s="1" t="str">
        <f>IF(官網匯出!K672="","",官網匯出!K672)</f>
        <v/>
      </c>
      <c r="R672" s="1" t="str">
        <f>IF(官網匯出!L672="","",官網匯出!L672)</f>
        <v/>
      </c>
      <c r="S672" s="1" t="str">
        <f>IF(官網匯出!M672="","",官網匯出!M672)</f>
        <v/>
      </c>
      <c r="T672" s="1" t="str">
        <f>IF(官網匯出!N672="","",官網匯出!N672)</f>
        <v/>
      </c>
      <c r="U672" s="1" t="str">
        <f>IF(官網匯出!O672="","",官網匯出!O672)</f>
        <v/>
      </c>
      <c r="V672" s="1" t="str">
        <f>IF(官網匯出!P672="",IF(G672="","",0),官網匯出!P672)</f>
        <v/>
      </c>
      <c r="W672" s="1" t="str">
        <f>IF(官網匯出!Q672="",IF(G672="","",0),官網匯出!Q672)</f>
        <v/>
      </c>
      <c r="X672" s="1" t="str">
        <f>IF(官網匯出!R672="","",官網匯出!R672)</f>
        <v/>
      </c>
      <c r="Y672" s="1" t="str">
        <f>IF(官網匯出!S672="","",官網匯出!S672)</f>
        <v/>
      </c>
      <c r="Z672" s="1" t="str">
        <f>IF(G672="","",官網匯出!T672)</f>
        <v/>
      </c>
      <c r="AA672" s="1" t="str">
        <f>IF(G672="","",官網匯出!AK672)</f>
        <v/>
      </c>
      <c r="AB672" s="1" t="str">
        <f>IF(G672="","",IF(官網匯出!V672="","",官網匯出!V672))</f>
        <v/>
      </c>
      <c r="AJ672" s="1" t="str">
        <f>IF(G672="","",IF(官網匯出!AE672="","",官網匯出!AE672))</f>
        <v/>
      </c>
      <c r="AK672" s="1" t="str">
        <f>IF(G672="","",IF(官網匯出!AD672="","",官網匯出!AD672))</f>
        <v/>
      </c>
      <c r="AL672" s="1" t="str">
        <f t="shared" si="123"/>
        <v>0</v>
      </c>
      <c r="AM672" s="1" t="str">
        <f>IF(官網匯出!AG672="","",官網匯出!AG672)</f>
        <v/>
      </c>
      <c r="AN672" s="1" t="str">
        <f>IF(G672="","",IF(官網匯出!AH672="","",官網匯出!AH672))</f>
        <v/>
      </c>
      <c r="AO672" s="14" t="str">
        <f t="shared" si="124"/>
        <v/>
      </c>
      <c r="AP672" s="14" t="str">
        <f t="shared" si="125"/>
        <v>1</v>
      </c>
      <c r="AQ672" s="14" t="str">
        <f t="shared" si="126"/>
        <v>0</v>
      </c>
      <c r="AR672" s="1" t="str">
        <f t="shared" si="127"/>
        <v/>
      </c>
      <c r="AS672" s="1" t="str">
        <f t="shared" si="128"/>
        <v/>
      </c>
      <c r="AT672" s="1" t="str">
        <f t="shared" si="129"/>
        <v/>
      </c>
      <c r="AU672" s="1" t="str">
        <f t="shared" si="120"/>
        <v/>
      </c>
      <c r="AV672" s="1" t="e">
        <f>IF(VLOOKUP(G672,官網匯出!A:AQ,42,FALSE)="","[黃金盾官網]",VLOOKUP(G672,官網匯出!A:AQ,42,FALSE))</f>
        <v>#N/A</v>
      </c>
      <c r="AW672" s="1" t="e">
        <f>IF(LEFT(VLOOKUP(G672,官網匯出!A:AS,43,FALSE),2)="","web",LEFT(VLOOKUP(G672,官網匯出!A:AS,43,FALSE),2))</f>
        <v>#N/A</v>
      </c>
      <c r="AX672" s="1" t="str">
        <f t="shared" si="130"/>
        <v>O</v>
      </c>
    </row>
    <row r="673" spans="1:50">
      <c r="A673" s="1" t="str">
        <f>IF(G673="","",VLOOKUP(官網轉換!AW673,團名!A:B,2,FALSE))</f>
        <v/>
      </c>
      <c r="B673" s="1" t="str">
        <f>IF(G673="","",IF(LEFT(VLOOKUP(G673,官網匯出!A:AQ,43,0),2)="wf",VLOOKUP(VLOOKUP(G673,官網匯出!A:AQ,43,0),團名!$I$1:$K$12,2,FALSE),"N0071"))</f>
        <v/>
      </c>
      <c r="C673" s="1" t="str">
        <f>IFERROR(VLOOKUP(官網匯出!D673,團名!E:G,3,FALSE),"")</f>
        <v/>
      </c>
      <c r="D673" s="1" t="str">
        <f t="shared" si="121"/>
        <v/>
      </c>
      <c r="E673" s="1" t="str">
        <f t="shared" si="122"/>
        <v/>
      </c>
      <c r="F673" s="1" t="str">
        <f>IF(官網匯出!F673="已付款","","B0012")</f>
        <v>B0012</v>
      </c>
      <c r="G673" s="1" t="str">
        <f>IF(官網匯出!A673="","",官網匯出!A673)</f>
        <v/>
      </c>
      <c r="H673" s="3" t="str">
        <f>IF(官網匯出!B673="","",官網匯出!B673)</f>
        <v/>
      </c>
      <c r="I673" s="1" t="str">
        <f>IF(官網匯出!C673="","",官網匯出!C673)</f>
        <v/>
      </c>
      <c r="J673" s="1" t="str">
        <f>IF(官網匯出!D673="","",官網匯出!D673)</f>
        <v/>
      </c>
      <c r="K673" s="3" t="str">
        <f>IF(官網匯出!E673="","",官網匯出!E673)</f>
        <v/>
      </c>
      <c r="L673" s="1" t="str">
        <f>IF(官網匯出!F673="","",官網匯出!F673)</f>
        <v/>
      </c>
      <c r="M673" s="1" t="str">
        <f>IF(官網匯出!G673="","",官網匯出!G673)</f>
        <v/>
      </c>
      <c r="N673" s="1" t="str">
        <f>IF(官網匯出!H673="","",官網匯出!H673)</f>
        <v/>
      </c>
      <c r="P673" s="1" t="str">
        <f>IF(官網匯出!J673="","",RIGHT(官網匯出!J673,LEN(官網匯出!J673)-2))</f>
        <v/>
      </c>
      <c r="Q673" s="1" t="str">
        <f>IF(官網匯出!K673="","",官網匯出!K673)</f>
        <v/>
      </c>
      <c r="R673" s="1" t="str">
        <f>IF(官網匯出!L673="","",官網匯出!L673)</f>
        <v/>
      </c>
      <c r="S673" s="1" t="str">
        <f>IF(官網匯出!M673="","",官網匯出!M673)</f>
        <v/>
      </c>
      <c r="T673" s="1" t="str">
        <f>IF(官網匯出!N673="","",官網匯出!N673)</f>
        <v/>
      </c>
      <c r="U673" s="1" t="str">
        <f>IF(官網匯出!O673="","",官網匯出!O673)</f>
        <v/>
      </c>
      <c r="V673" s="1" t="str">
        <f>IF(官網匯出!P673="",IF(G673="","",0),官網匯出!P673)</f>
        <v/>
      </c>
      <c r="W673" s="1" t="str">
        <f>IF(官網匯出!Q673="",IF(G673="","",0),官網匯出!Q673)</f>
        <v/>
      </c>
      <c r="X673" s="1" t="str">
        <f>IF(官網匯出!R673="","",官網匯出!R673)</f>
        <v/>
      </c>
      <c r="Y673" s="1" t="str">
        <f>IF(官網匯出!S673="","",官網匯出!S673)</f>
        <v/>
      </c>
      <c r="Z673" s="1" t="str">
        <f>IF(G673="","",官網匯出!T673)</f>
        <v/>
      </c>
      <c r="AA673" s="1" t="str">
        <f>IF(G673="","",官網匯出!AK673)</f>
        <v/>
      </c>
      <c r="AB673" s="1" t="str">
        <f>IF(G673="","",IF(官網匯出!V673="","",官網匯出!V673))</f>
        <v/>
      </c>
      <c r="AJ673" s="1" t="str">
        <f>IF(G673="","",IF(官網匯出!AE673="","",官網匯出!AE673))</f>
        <v/>
      </c>
      <c r="AK673" s="1" t="str">
        <f>IF(G673="","",IF(官網匯出!AD673="","",官網匯出!AD673))</f>
        <v/>
      </c>
      <c r="AL673" s="1" t="str">
        <f t="shared" si="123"/>
        <v>0</v>
      </c>
      <c r="AM673" s="1" t="str">
        <f>IF(官網匯出!AG673="","",官網匯出!AG673)</f>
        <v/>
      </c>
      <c r="AN673" s="1" t="str">
        <f>IF(G673="","",IF(官網匯出!AH673="","",官網匯出!AH673))</f>
        <v/>
      </c>
      <c r="AO673" s="14" t="str">
        <f t="shared" si="124"/>
        <v/>
      </c>
      <c r="AP673" s="14" t="str">
        <f t="shared" si="125"/>
        <v>1</v>
      </c>
      <c r="AQ673" s="14" t="str">
        <f t="shared" si="126"/>
        <v>0</v>
      </c>
      <c r="AR673" s="1" t="str">
        <f t="shared" si="127"/>
        <v/>
      </c>
      <c r="AS673" s="1" t="str">
        <f t="shared" si="128"/>
        <v/>
      </c>
      <c r="AT673" s="1" t="str">
        <f t="shared" si="129"/>
        <v/>
      </c>
      <c r="AU673" s="1" t="str">
        <f t="shared" si="120"/>
        <v/>
      </c>
      <c r="AV673" s="1" t="e">
        <f>IF(VLOOKUP(G673,官網匯出!A:AQ,42,FALSE)="","[黃金盾官網]",VLOOKUP(G673,官網匯出!A:AQ,42,FALSE))</f>
        <v>#N/A</v>
      </c>
      <c r="AW673" s="1" t="e">
        <f>IF(LEFT(VLOOKUP(G673,官網匯出!A:AS,43,FALSE),2)="","web",LEFT(VLOOKUP(G673,官網匯出!A:AS,43,FALSE),2))</f>
        <v>#N/A</v>
      </c>
      <c r="AX673" s="1" t="str">
        <f t="shared" si="130"/>
        <v>O</v>
      </c>
    </row>
    <row r="674" spans="1:50">
      <c r="A674" s="1" t="str">
        <f>IF(G674="","",VLOOKUP(官網轉換!AW674,團名!A:B,2,FALSE))</f>
        <v/>
      </c>
      <c r="B674" s="1" t="str">
        <f>IF(G674="","",IF(LEFT(VLOOKUP(G674,官網匯出!A:AQ,43,0),2)="wf",VLOOKUP(VLOOKUP(G674,官網匯出!A:AQ,43,0),團名!$I$1:$K$12,2,FALSE),"N0071"))</f>
        <v/>
      </c>
      <c r="C674" s="1" t="str">
        <f>IFERROR(VLOOKUP(官網匯出!D674,團名!E:G,3,FALSE),"")</f>
        <v/>
      </c>
      <c r="D674" s="1" t="str">
        <f t="shared" si="121"/>
        <v/>
      </c>
      <c r="E674" s="1" t="str">
        <f t="shared" si="122"/>
        <v/>
      </c>
      <c r="F674" s="1" t="str">
        <f>IF(官網匯出!F674="已付款","","B0012")</f>
        <v>B0012</v>
      </c>
      <c r="G674" s="1" t="str">
        <f>IF(官網匯出!A674="","",官網匯出!A674)</f>
        <v/>
      </c>
      <c r="H674" s="3" t="str">
        <f>IF(官網匯出!B674="","",官網匯出!B674)</f>
        <v/>
      </c>
      <c r="I674" s="1" t="str">
        <f>IF(官網匯出!C674="","",官網匯出!C674)</f>
        <v/>
      </c>
      <c r="J674" s="1" t="str">
        <f>IF(官網匯出!D674="","",官網匯出!D674)</f>
        <v/>
      </c>
      <c r="K674" s="3" t="str">
        <f>IF(官網匯出!E674="","",官網匯出!E674)</f>
        <v/>
      </c>
      <c r="L674" s="1" t="str">
        <f>IF(官網匯出!F674="","",官網匯出!F674)</f>
        <v/>
      </c>
      <c r="M674" s="1" t="str">
        <f>IF(官網匯出!G674="","",官網匯出!G674)</f>
        <v/>
      </c>
      <c r="N674" s="1" t="str">
        <f>IF(官網匯出!H674="","",官網匯出!H674)</f>
        <v/>
      </c>
      <c r="P674" s="1" t="str">
        <f>IF(官網匯出!J674="","",RIGHT(官網匯出!J674,LEN(官網匯出!J674)-2))</f>
        <v/>
      </c>
      <c r="Q674" s="1" t="str">
        <f>IF(官網匯出!K674="","",官網匯出!K674)</f>
        <v/>
      </c>
      <c r="R674" s="1" t="str">
        <f>IF(官網匯出!L674="","",官網匯出!L674)</f>
        <v/>
      </c>
      <c r="S674" s="1" t="str">
        <f>IF(官網匯出!M674="","",官網匯出!M674)</f>
        <v/>
      </c>
      <c r="T674" s="1" t="str">
        <f>IF(官網匯出!N674="","",官網匯出!N674)</f>
        <v/>
      </c>
      <c r="U674" s="1" t="str">
        <f>IF(官網匯出!O674="","",官網匯出!O674)</f>
        <v/>
      </c>
      <c r="V674" s="1" t="str">
        <f>IF(官網匯出!P674="",IF(G674="","",0),官網匯出!P674)</f>
        <v/>
      </c>
      <c r="W674" s="1" t="str">
        <f>IF(官網匯出!Q674="",IF(G674="","",0),官網匯出!Q674)</f>
        <v/>
      </c>
      <c r="X674" s="1" t="str">
        <f>IF(官網匯出!R674="","",官網匯出!R674)</f>
        <v/>
      </c>
      <c r="Y674" s="1" t="str">
        <f>IF(官網匯出!S674="","",官網匯出!S674)</f>
        <v/>
      </c>
      <c r="Z674" s="1" t="str">
        <f>IF(G674="","",官網匯出!T674)</f>
        <v/>
      </c>
      <c r="AA674" s="1" t="str">
        <f>IF(G674="","",官網匯出!AK674)</f>
        <v/>
      </c>
      <c r="AB674" s="1" t="str">
        <f>IF(G674="","",IF(官網匯出!V674="","",官網匯出!V674))</f>
        <v/>
      </c>
      <c r="AJ674" s="1" t="str">
        <f>IF(G674="","",IF(官網匯出!AE674="","",官網匯出!AE674))</f>
        <v/>
      </c>
      <c r="AK674" s="1" t="str">
        <f>IF(G674="","",IF(官網匯出!AD674="","",官網匯出!AD674))</f>
        <v/>
      </c>
      <c r="AL674" s="1" t="str">
        <f t="shared" si="123"/>
        <v>0</v>
      </c>
      <c r="AM674" s="1" t="str">
        <f>IF(官網匯出!AG674="","",官網匯出!AG674)</f>
        <v/>
      </c>
      <c r="AN674" s="1" t="str">
        <f>IF(G674="","",IF(官網匯出!AH674="","",官網匯出!AH674))</f>
        <v/>
      </c>
      <c r="AO674" s="14" t="str">
        <f t="shared" si="124"/>
        <v/>
      </c>
      <c r="AP674" s="14" t="str">
        <f t="shared" si="125"/>
        <v>1</v>
      </c>
      <c r="AQ674" s="14" t="str">
        <f t="shared" si="126"/>
        <v>0</v>
      </c>
      <c r="AR674" s="1" t="str">
        <f t="shared" si="127"/>
        <v/>
      </c>
      <c r="AS674" s="1" t="str">
        <f t="shared" si="128"/>
        <v/>
      </c>
      <c r="AT674" s="1" t="str">
        <f t="shared" si="129"/>
        <v/>
      </c>
      <c r="AU674" s="1" t="str">
        <f t="shared" si="120"/>
        <v/>
      </c>
      <c r="AV674" s="1" t="e">
        <f>IF(VLOOKUP(G674,官網匯出!A:AQ,42,FALSE)="","[黃金盾官網]",VLOOKUP(G674,官網匯出!A:AQ,42,FALSE))</f>
        <v>#N/A</v>
      </c>
      <c r="AW674" s="1" t="e">
        <f>IF(LEFT(VLOOKUP(G674,官網匯出!A:AS,43,FALSE),2)="","web",LEFT(VLOOKUP(G674,官網匯出!A:AS,43,FALSE),2))</f>
        <v>#N/A</v>
      </c>
      <c r="AX674" s="1" t="str">
        <f t="shared" si="130"/>
        <v>O</v>
      </c>
    </row>
    <row r="675" spans="1:50">
      <c r="A675" s="1" t="str">
        <f>IF(G675="","",VLOOKUP(官網轉換!AW675,團名!A:B,2,FALSE))</f>
        <v/>
      </c>
      <c r="B675" s="1" t="str">
        <f>IF(G675="","",IF(LEFT(VLOOKUP(G675,官網匯出!A:AQ,43,0),2)="wf",VLOOKUP(VLOOKUP(G675,官網匯出!A:AQ,43,0),團名!$I$1:$K$12,2,FALSE),"N0071"))</f>
        <v/>
      </c>
      <c r="C675" s="1" t="str">
        <f>IFERROR(VLOOKUP(官網匯出!D675,團名!E:G,3,FALSE),"")</f>
        <v/>
      </c>
      <c r="D675" s="1" t="str">
        <f t="shared" si="121"/>
        <v/>
      </c>
      <c r="E675" s="1" t="str">
        <f t="shared" si="122"/>
        <v/>
      </c>
      <c r="F675" s="1" t="str">
        <f>IF(官網匯出!F675="已付款","","B0012")</f>
        <v>B0012</v>
      </c>
      <c r="G675" s="1" t="str">
        <f>IF(官網匯出!A675="","",官網匯出!A675)</f>
        <v/>
      </c>
      <c r="H675" s="3" t="str">
        <f>IF(官網匯出!B675="","",官網匯出!B675)</f>
        <v/>
      </c>
      <c r="I675" s="1" t="str">
        <f>IF(官網匯出!C675="","",官網匯出!C675)</f>
        <v/>
      </c>
      <c r="J675" s="1" t="str">
        <f>IF(官網匯出!D675="","",官網匯出!D675)</f>
        <v/>
      </c>
      <c r="K675" s="3" t="str">
        <f>IF(官網匯出!E675="","",官網匯出!E675)</f>
        <v/>
      </c>
      <c r="L675" s="1" t="str">
        <f>IF(官網匯出!F675="","",官網匯出!F675)</f>
        <v/>
      </c>
      <c r="M675" s="1" t="str">
        <f>IF(官網匯出!G675="","",官網匯出!G675)</f>
        <v/>
      </c>
      <c r="N675" s="1" t="str">
        <f>IF(官網匯出!H675="","",官網匯出!H675)</f>
        <v/>
      </c>
      <c r="P675" s="1" t="str">
        <f>IF(官網匯出!J675="","",RIGHT(官網匯出!J675,LEN(官網匯出!J675)-2))</f>
        <v/>
      </c>
      <c r="Q675" s="1" t="str">
        <f>IF(官網匯出!K675="","",官網匯出!K675)</f>
        <v/>
      </c>
      <c r="R675" s="1" t="str">
        <f>IF(官網匯出!L675="","",官網匯出!L675)</f>
        <v/>
      </c>
      <c r="S675" s="1" t="str">
        <f>IF(官網匯出!M675="","",官網匯出!M675)</f>
        <v/>
      </c>
      <c r="T675" s="1" t="str">
        <f>IF(官網匯出!N675="","",官網匯出!N675)</f>
        <v/>
      </c>
      <c r="U675" s="1" t="str">
        <f>IF(官網匯出!O675="","",官網匯出!O675)</f>
        <v/>
      </c>
      <c r="V675" s="1" t="str">
        <f>IF(官網匯出!P675="",IF(G675="","",0),官網匯出!P675)</f>
        <v/>
      </c>
      <c r="W675" s="1" t="str">
        <f>IF(官網匯出!Q675="",IF(G675="","",0),官網匯出!Q675)</f>
        <v/>
      </c>
      <c r="X675" s="1" t="str">
        <f>IF(官網匯出!R675="","",官網匯出!R675)</f>
        <v/>
      </c>
      <c r="Y675" s="1" t="str">
        <f>IF(官網匯出!S675="","",官網匯出!S675)</f>
        <v/>
      </c>
      <c r="Z675" s="1" t="str">
        <f>IF(G675="","",官網匯出!T675)</f>
        <v/>
      </c>
      <c r="AA675" s="1" t="str">
        <f>IF(G675="","",官網匯出!AK675)</f>
        <v/>
      </c>
      <c r="AB675" s="1" t="str">
        <f>IF(G675="","",IF(官網匯出!V675="","",官網匯出!V675))</f>
        <v/>
      </c>
      <c r="AJ675" s="1" t="str">
        <f>IF(G675="","",IF(官網匯出!AE675="","",官網匯出!AE675))</f>
        <v/>
      </c>
      <c r="AK675" s="1" t="str">
        <f>IF(G675="","",IF(官網匯出!AD675="","",官網匯出!AD675))</f>
        <v/>
      </c>
      <c r="AL675" s="1" t="str">
        <f t="shared" si="123"/>
        <v>0</v>
      </c>
      <c r="AM675" s="1" t="str">
        <f>IF(官網匯出!AG675="","",官網匯出!AG675)</f>
        <v/>
      </c>
      <c r="AN675" s="1" t="str">
        <f>IF(G675="","",IF(官網匯出!AH675="","",官網匯出!AH675))</f>
        <v/>
      </c>
      <c r="AO675" s="14" t="str">
        <f t="shared" si="124"/>
        <v/>
      </c>
      <c r="AP675" s="14" t="str">
        <f t="shared" si="125"/>
        <v>1</v>
      </c>
      <c r="AQ675" s="14" t="str">
        <f t="shared" si="126"/>
        <v>0</v>
      </c>
      <c r="AR675" s="1" t="str">
        <f t="shared" si="127"/>
        <v/>
      </c>
      <c r="AS675" s="1" t="str">
        <f t="shared" si="128"/>
        <v/>
      </c>
      <c r="AT675" s="1" t="str">
        <f t="shared" si="129"/>
        <v/>
      </c>
      <c r="AU675" s="1" t="str">
        <f t="shared" si="120"/>
        <v/>
      </c>
      <c r="AV675" s="1" t="e">
        <f>IF(VLOOKUP(G675,官網匯出!A:AQ,42,FALSE)="","[黃金盾官網]",VLOOKUP(G675,官網匯出!A:AQ,42,FALSE))</f>
        <v>#N/A</v>
      </c>
      <c r="AW675" s="1" t="e">
        <f>IF(LEFT(VLOOKUP(G675,官網匯出!A:AS,43,FALSE),2)="","web",LEFT(VLOOKUP(G675,官網匯出!A:AS,43,FALSE),2))</f>
        <v>#N/A</v>
      </c>
      <c r="AX675" s="1" t="str">
        <f t="shared" si="130"/>
        <v>O</v>
      </c>
    </row>
    <row r="676" spans="1:50">
      <c r="A676" s="1" t="str">
        <f>IF(G676="","",VLOOKUP(官網轉換!AW676,團名!A:B,2,FALSE))</f>
        <v/>
      </c>
      <c r="B676" s="1" t="str">
        <f>IF(G676="","",IF(LEFT(VLOOKUP(G676,官網匯出!A:AQ,43,0),2)="wf",VLOOKUP(VLOOKUP(G676,官網匯出!A:AQ,43,0),團名!$I$1:$K$12,2,FALSE),"N0071"))</f>
        <v/>
      </c>
      <c r="C676" s="1" t="str">
        <f>IFERROR(VLOOKUP(官網匯出!D676,團名!E:G,3,FALSE),"")</f>
        <v/>
      </c>
      <c r="D676" s="1" t="str">
        <f t="shared" si="121"/>
        <v/>
      </c>
      <c r="E676" s="1" t="str">
        <f t="shared" si="122"/>
        <v/>
      </c>
      <c r="F676" s="1" t="str">
        <f>IF(官網匯出!F676="已付款","","B0012")</f>
        <v>B0012</v>
      </c>
      <c r="G676" s="1" t="str">
        <f>IF(官網匯出!A676="","",官網匯出!A676)</f>
        <v/>
      </c>
      <c r="H676" s="3" t="str">
        <f>IF(官網匯出!B676="","",官網匯出!B676)</f>
        <v/>
      </c>
      <c r="I676" s="1" t="str">
        <f>IF(官網匯出!C676="","",官網匯出!C676)</f>
        <v/>
      </c>
      <c r="J676" s="1" t="str">
        <f>IF(官網匯出!D676="","",官網匯出!D676)</f>
        <v/>
      </c>
      <c r="K676" s="3" t="str">
        <f>IF(官網匯出!E676="","",官網匯出!E676)</f>
        <v/>
      </c>
      <c r="L676" s="1" t="str">
        <f>IF(官網匯出!F676="","",官網匯出!F676)</f>
        <v/>
      </c>
      <c r="M676" s="1" t="str">
        <f>IF(官網匯出!G676="","",官網匯出!G676)</f>
        <v/>
      </c>
      <c r="N676" s="1" t="str">
        <f>IF(官網匯出!H676="","",官網匯出!H676)</f>
        <v/>
      </c>
      <c r="P676" s="1" t="str">
        <f>IF(官網匯出!J676="","",RIGHT(官網匯出!J676,LEN(官網匯出!J676)-2))</f>
        <v/>
      </c>
      <c r="Q676" s="1" t="str">
        <f>IF(官網匯出!K676="","",官網匯出!K676)</f>
        <v/>
      </c>
      <c r="R676" s="1" t="str">
        <f>IF(官網匯出!L676="","",官網匯出!L676)</f>
        <v/>
      </c>
      <c r="S676" s="1" t="str">
        <f>IF(官網匯出!M676="","",官網匯出!M676)</f>
        <v/>
      </c>
      <c r="T676" s="1" t="str">
        <f>IF(官網匯出!N676="","",官網匯出!N676)</f>
        <v/>
      </c>
      <c r="U676" s="1" t="str">
        <f>IF(官網匯出!O676="","",官網匯出!O676)</f>
        <v/>
      </c>
      <c r="V676" s="1" t="str">
        <f>IF(官網匯出!P676="",IF(G676="","",0),官網匯出!P676)</f>
        <v/>
      </c>
      <c r="W676" s="1" t="str">
        <f>IF(官網匯出!Q676="",IF(G676="","",0),官網匯出!Q676)</f>
        <v/>
      </c>
      <c r="X676" s="1" t="str">
        <f>IF(官網匯出!R676="","",官網匯出!R676)</f>
        <v/>
      </c>
      <c r="Y676" s="1" t="str">
        <f>IF(官網匯出!S676="","",官網匯出!S676)</f>
        <v/>
      </c>
      <c r="Z676" s="1" t="str">
        <f>IF(G676="","",官網匯出!T676)</f>
        <v/>
      </c>
      <c r="AA676" s="1" t="str">
        <f>IF(G676="","",官網匯出!AK676)</f>
        <v/>
      </c>
      <c r="AB676" s="1" t="str">
        <f>IF(G676="","",IF(官網匯出!V676="","",官網匯出!V676))</f>
        <v/>
      </c>
      <c r="AJ676" s="1" t="str">
        <f>IF(G676="","",IF(官網匯出!AE676="","",官網匯出!AE676))</f>
        <v/>
      </c>
      <c r="AK676" s="1" t="str">
        <f>IF(G676="","",IF(官網匯出!AD676="","",官網匯出!AD676))</f>
        <v/>
      </c>
      <c r="AL676" s="1" t="str">
        <f t="shared" si="123"/>
        <v>0</v>
      </c>
      <c r="AM676" s="1" t="str">
        <f>IF(官網匯出!AG676="","",官網匯出!AG676)</f>
        <v/>
      </c>
      <c r="AN676" s="1" t="str">
        <f>IF(G676="","",IF(官網匯出!AH676="","",官網匯出!AH676))</f>
        <v/>
      </c>
      <c r="AO676" s="14" t="str">
        <f t="shared" si="124"/>
        <v/>
      </c>
      <c r="AP676" s="14" t="str">
        <f t="shared" si="125"/>
        <v>1</v>
      </c>
      <c r="AQ676" s="14" t="str">
        <f t="shared" si="126"/>
        <v>0</v>
      </c>
      <c r="AR676" s="1" t="str">
        <f t="shared" si="127"/>
        <v/>
      </c>
      <c r="AS676" s="1" t="str">
        <f t="shared" si="128"/>
        <v/>
      </c>
      <c r="AT676" s="1" t="str">
        <f t="shared" si="129"/>
        <v/>
      </c>
      <c r="AU676" s="1" t="str">
        <f t="shared" si="120"/>
        <v/>
      </c>
      <c r="AV676" s="1" t="e">
        <f>IF(VLOOKUP(G676,官網匯出!A:AQ,42,FALSE)="","[黃金盾官網]",VLOOKUP(G676,官網匯出!A:AQ,42,FALSE))</f>
        <v>#N/A</v>
      </c>
      <c r="AW676" s="1" t="e">
        <f>IF(LEFT(VLOOKUP(G676,官網匯出!A:AS,43,FALSE),2)="","web",LEFT(VLOOKUP(G676,官網匯出!A:AS,43,FALSE),2))</f>
        <v>#N/A</v>
      </c>
      <c r="AX676" s="1" t="str">
        <f t="shared" si="130"/>
        <v>O</v>
      </c>
    </row>
    <row r="677" spans="1:50">
      <c r="A677" s="1" t="str">
        <f>IF(G677="","",VLOOKUP(官網轉換!AW677,團名!A:B,2,FALSE))</f>
        <v/>
      </c>
      <c r="B677" s="1" t="str">
        <f>IF(G677="","",IF(LEFT(VLOOKUP(G677,官網匯出!A:AQ,43,0),2)="wf",VLOOKUP(VLOOKUP(G677,官網匯出!A:AQ,43,0),團名!$I$1:$K$12,2,FALSE),"N0071"))</f>
        <v/>
      </c>
      <c r="C677" s="1" t="str">
        <f>IFERROR(VLOOKUP(官網匯出!D677,團名!E:G,3,FALSE),"")</f>
        <v/>
      </c>
      <c r="D677" s="1" t="str">
        <f t="shared" si="121"/>
        <v/>
      </c>
      <c r="E677" s="1" t="str">
        <f t="shared" si="122"/>
        <v/>
      </c>
      <c r="F677" s="1" t="str">
        <f>IF(官網匯出!F677="已付款","","B0012")</f>
        <v>B0012</v>
      </c>
      <c r="G677" s="1" t="str">
        <f>IF(官網匯出!A677="","",官網匯出!A677)</f>
        <v/>
      </c>
      <c r="H677" s="3" t="str">
        <f>IF(官網匯出!B677="","",官網匯出!B677)</f>
        <v/>
      </c>
      <c r="I677" s="1" t="str">
        <f>IF(官網匯出!C677="","",官網匯出!C677)</f>
        <v/>
      </c>
      <c r="J677" s="1" t="str">
        <f>IF(官網匯出!D677="","",官網匯出!D677)</f>
        <v/>
      </c>
      <c r="K677" s="3" t="str">
        <f>IF(官網匯出!E677="","",官網匯出!E677)</f>
        <v/>
      </c>
      <c r="L677" s="1" t="str">
        <f>IF(官網匯出!F677="","",官網匯出!F677)</f>
        <v/>
      </c>
      <c r="M677" s="1" t="str">
        <f>IF(官網匯出!G677="","",官網匯出!G677)</f>
        <v/>
      </c>
      <c r="N677" s="1" t="str">
        <f>IF(官網匯出!H677="","",官網匯出!H677)</f>
        <v/>
      </c>
      <c r="P677" s="1" t="str">
        <f>IF(官網匯出!J677="","",RIGHT(官網匯出!J677,LEN(官網匯出!J677)-2))</f>
        <v/>
      </c>
      <c r="Q677" s="1" t="str">
        <f>IF(官網匯出!K677="","",官網匯出!K677)</f>
        <v/>
      </c>
      <c r="R677" s="1" t="str">
        <f>IF(官網匯出!L677="","",官網匯出!L677)</f>
        <v/>
      </c>
      <c r="S677" s="1" t="str">
        <f>IF(官網匯出!M677="","",官網匯出!M677)</f>
        <v/>
      </c>
      <c r="T677" s="1" t="str">
        <f>IF(官網匯出!N677="","",官網匯出!N677)</f>
        <v/>
      </c>
      <c r="U677" s="1" t="str">
        <f>IF(官網匯出!O677="","",官網匯出!O677)</f>
        <v/>
      </c>
      <c r="V677" s="1" t="str">
        <f>IF(官網匯出!P677="",IF(G677="","",0),官網匯出!P677)</f>
        <v/>
      </c>
      <c r="W677" s="1" t="str">
        <f>IF(官網匯出!Q677="",IF(G677="","",0),官網匯出!Q677)</f>
        <v/>
      </c>
      <c r="X677" s="1" t="str">
        <f>IF(官網匯出!R677="","",官網匯出!R677)</f>
        <v/>
      </c>
      <c r="Y677" s="1" t="str">
        <f>IF(官網匯出!S677="","",官網匯出!S677)</f>
        <v/>
      </c>
      <c r="Z677" s="1" t="str">
        <f>IF(G677="","",官網匯出!T677)</f>
        <v/>
      </c>
      <c r="AA677" s="1" t="str">
        <f>IF(G677="","",官網匯出!AK677)</f>
        <v/>
      </c>
      <c r="AB677" s="1" t="str">
        <f>IF(G677="","",IF(官網匯出!V677="","",官網匯出!V677))</f>
        <v/>
      </c>
      <c r="AJ677" s="1" t="str">
        <f>IF(G677="","",IF(官網匯出!AE677="","",官網匯出!AE677))</f>
        <v/>
      </c>
      <c r="AK677" s="1" t="str">
        <f>IF(G677="","",IF(官網匯出!AD677="","",官網匯出!AD677))</f>
        <v/>
      </c>
      <c r="AL677" s="1" t="str">
        <f t="shared" si="123"/>
        <v>0</v>
      </c>
      <c r="AM677" s="1" t="str">
        <f>IF(官網匯出!AG677="","",官網匯出!AG677)</f>
        <v/>
      </c>
      <c r="AN677" s="1" t="str">
        <f>IF(G677="","",IF(官網匯出!AH677="","",官網匯出!AH677))</f>
        <v/>
      </c>
      <c r="AO677" s="14" t="str">
        <f t="shared" si="124"/>
        <v/>
      </c>
      <c r="AP677" s="14" t="str">
        <f t="shared" si="125"/>
        <v>1</v>
      </c>
      <c r="AQ677" s="14" t="str">
        <f t="shared" si="126"/>
        <v>0</v>
      </c>
      <c r="AR677" s="1" t="str">
        <f t="shared" si="127"/>
        <v/>
      </c>
      <c r="AS677" s="1" t="str">
        <f t="shared" si="128"/>
        <v/>
      </c>
      <c r="AT677" s="1" t="str">
        <f t="shared" si="129"/>
        <v/>
      </c>
      <c r="AU677" s="1" t="str">
        <f t="shared" si="120"/>
        <v/>
      </c>
      <c r="AV677" s="1" t="e">
        <f>IF(VLOOKUP(G677,官網匯出!A:AQ,42,FALSE)="","[黃金盾官網]",VLOOKUP(G677,官網匯出!A:AQ,42,FALSE))</f>
        <v>#N/A</v>
      </c>
      <c r="AW677" s="1" t="e">
        <f>IF(LEFT(VLOOKUP(G677,官網匯出!A:AS,43,FALSE),2)="","web",LEFT(VLOOKUP(G677,官網匯出!A:AS,43,FALSE),2))</f>
        <v>#N/A</v>
      </c>
      <c r="AX677" s="1" t="str">
        <f t="shared" si="130"/>
        <v>O</v>
      </c>
    </row>
    <row r="678" spans="1:50">
      <c r="A678" s="1" t="str">
        <f>IF(G678="","",VLOOKUP(官網轉換!AW678,團名!A:B,2,FALSE))</f>
        <v/>
      </c>
      <c r="B678" s="1" t="str">
        <f>IF(G678="","",IF(LEFT(VLOOKUP(G678,官網匯出!A:AQ,43,0),2)="wf",VLOOKUP(VLOOKUP(G678,官網匯出!A:AQ,43,0),團名!$I$1:$K$12,2,FALSE),"N0071"))</f>
        <v/>
      </c>
      <c r="C678" s="1" t="str">
        <f>IFERROR(VLOOKUP(官網匯出!D678,團名!E:G,3,FALSE),"")</f>
        <v/>
      </c>
      <c r="D678" s="1" t="str">
        <f t="shared" si="121"/>
        <v/>
      </c>
      <c r="E678" s="1" t="str">
        <f t="shared" si="122"/>
        <v/>
      </c>
      <c r="F678" s="1" t="str">
        <f>IF(官網匯出!F678="已付款","","B0012")</f>
        <v>B0012</v>
      </c>
      <c r="G678" s="1" t="str">
        <f>IF(官網匯出!A678="","",官網匯出!A678)</f>
        <v/>
      </c>
      <c r="H678" s="3" t="str">
        <f>IF(官網匯出!B678="","",官網匯出!B678)</f>
        <v/>
      </c>
      <c r="I678" s="1" t="str">
        <f>IF(官網匯出!C678="","",官網匯出!C678)</f>
        <v/>
      </c>
      <c r="J678" s="1" t="str">
        <f>IF(官網匯出!D678="","",官網匯出!D678)</f>
        <v/>
      </c>
      <c r="K678" s="3" t="str">
        <f>IF(官網匯出!E678="","",官網匯出!E678)</f>
        <v/>
      </c>
      <c r="L678" s="1" t="str">
        <f>IF(官網匯出!F678="","",官網匯出!F678)</f>
        <v/>
      </c>
      <c r="M678" s="1" t="str">
        <f>IF(官網匯出!G678="","",官網匯出!G678)</f>
        <v/>
      </c>
      <c r="N678" s="1" t="str">
        <f>IF(官網匯出!H678="","",官網匯出!H678)</f>
        <v/>
      </c>
      <c r="P678" s="1" t="str">
        <f>IF(官網匯出!J678="","",RIGHT(官網匯出!J678,LEN(官網匯出!J678)-2))</f>
        <v/>
      </c>
      <c r="Q678" s="1" t="str">
        <f>IF(官網匯出!K678="","",官網匯出!K678)</f>
        <v/>
      </c>
      <c r="R678" s="1" t="str">
        <f>IF(官網匯出!L678="","",官網匯出!L678)</f>
        <v/>
      </c>
      <c r="S678" s="1" t="str">
        <f>IF(官網匯出!M678="","",官網匯出!M678)</f>
        <v/>
      </c>
      <c r="T678" s="1" t="str">
        <f>IF(官網匯出!N678="","",官網匯出!N678)</f>
        <v/>
      </c>
      <c r="U678" s="1" t="str">
        <f>IF(官網匯出!O678="","",官網匯出!O678)</f>
        <v/>
      </c>
      <c r="V678" s="1" t="str">
        <f>IF(官網匯出!P678="",IF(G678="","",0),官網匯出!P678)</f>
        <v/>
      </c>
      <c r="W678" s="1" t="str">
        <f>IF(官網匯出!Q678="",IF(G678="","",0),官網匯出!Q678)</f>
        <v/>
      </c>
      <c r="X678" s="1" t="str">
        <f>IF(官網匯出!R678="","",官網匯出!R678)</f>
        <v/>
      </c>
      <c r="Y678" s="1" t="str">
        <f>IF(官網匯出!S678="","",官網匯出!S678)</f>
        <v/>
      </c>
      <c r="Z678" s="1" t="str">
        <f>IF(G678="","",官網匯出!T678)</f>
        <v/>
      </c>
      <c r="AA678" s="1" t="str">
        <f>IF(G678="","",官網匯出!AK678)</f>
        <v/>
      </c>
      <c r="AB678" s="1" t="str">
        <f>IF(G678="","",IF(官網匯出!V678="","",官網匯出!V678))</f>
        <v/>
      </c>
      <c r="AJ678" s="1" t="str">
        <f>IF(G678="","",IF(官網匯出!AE678="","",官網匯出!AE678))</f>
        <v/>
      </c>
      <c r="AK678" s="1" t="str">
        <f>IF(G678="","",IF(官網匯出!AD678="","",官網匯出!AD678))</f>
        <v/>
      </c>
      <c r="AL678" s="1" t="str">
        <f t="shared" si="123"/>
        <v>0</v>
      </c>
      <c r="AM678" s="1" t="str">
        <f>IF(官網匯出!AG678="","",官網匯出!AG678)</f>
        <v/>
      </c>
      <c r="AN678" s="1" t="str">
        <f>IF(G678="","",IF(官網匯出!AH678="","",官網匯出!AH678))</f>
        <v/>
      </c>
      <c r="AO678" s="14" t="str">
        <f t="shared" si="124"/>
        <v/>
      </c>
      <c r="AP678" s="14" t="str">
        <f t="shared" si="125"/>
        <v>1</v>
      </c>
      <c r="AQ678" s="14" t="str">
        <f t="shared" si="126"/>
        <v>0</v>
      </c>
      <c r="AR678" s="1" t="str">
        <f t="shared" si="127"/>
        <v/>
      </c>
      <c r="AS678" s="1" t="str">
        <f t="shared" si="128"/>
        <v/>
      </c>
      <c r="AT678" s="1" t="str">
        <f t="shared" si="129"/>
        <v/>
      </c>
      <c r="AU678" s="1" t="str">
        <f t="shared" si="120"/>
        <v/>
      </c>
      <c r="AV678" s="1" t="e">
        <f>IF(VLOOKUP(G678,官網匯出!A:AQ,42,FALSE)="","[黃金盾官網]",VLOOKUP(G678,官網匯出!A:AQ,42,FALSE))</f>
        <v>#N/A</v>
      </c>
      <c r="AW678" s="1" t="e">
        <f>IF(LEFT(VLOOKUP(G678,官網匯出!A:AS,43,FALSE),2)="","web",LEFT(VLOOKUP(G678,官網匯出!A:AS,43,FALSE),2))</f>
        <v>#N/A</v>
      </c>
      <c r="AX678" s="1" t="str">
        <f t="shared" si="130"/>
        <v>O</v>
      </c>
    </row>
    <row r="679" spans="1:50">
      <c r="A679" s="1" t="str">
        <f>IF(G679="","",VLOOKUP(官網轉換!AW679,團名!A:B,2,FALSE))</f>
        <v/>
      </c>
      <c r="B679" s="1" t="str">
        <f>IF(G679="","",IF(LEFT(VLOOKUP(G679,官網匯出!A:AQ,43,0),2)="wf",VLOOKUP(VLOOKUP(G679,官網匯出!A:AQ,43,0),團名!$I$1:$K$12,2,FALSE),"N0071"))</f>
        <v/>
      </c>
      <c r="C679" s="1" t="str">
        <f>IFERROR(VLOOKUP(官網匯出!D679,團名!E:G,3,FALSE),"")</f>
        <v/>
      </c>
      <c r="D679" s="1" t="str">
        <f t="shared" si="121"/>
        <v/>
      </c>
      <c r="E679" s="1" t="str">
        <f t="shared" si="122"/>
        <v/>
      </c>
      <c r="F679" s="1" t="str">
        <f>IF(官網匯出!F679="已付款","","B0012")</f>
        <v>B0012</v>
      </c>
      <c r="G679" s="1" t="str">
        <f>IF(官網匯出!A679="","",官網匯出!A679)</f>
        <v/>
      </c>
      <c r="H679" s="3" t="str">
        <f>IF(官網匯出!B679="","",官網匯出!B679)</f>
        <v/>
      </c>
      <c r="I679" s="1" t="str">
        <f>IF(官網匯出!C679="","",官網匯出!C679)</f>
        <v/>
      </c>
      <c r="J679" s="1" t="str">
        <f>IF(官網匯出!D679="","",官網匯出!D679)</f>
        <v/>
      </c>
      <c r="K679" s="3" t="str">
        <f>IF(官網匯出!E679="","",官網匯出!E679)</f>
        <v/>
      </c>
      <c r="L679" s="1" t="str">
        <f>IF(官網匯出!F679="","",官網匯出!F679)</f>
        <v/>
      </c>
      <c r="M679" s="1" t="str">
        <f>IF(官網匯出!G679="","",官網匯出!G679)</f>
        <v/>
      </c>
      <c r="N679" s="1" t="str">
        <f>IF(官網匯出!H679="","",官網匯出!H679)</f>
        <v/>
      </c>
      <c r="P679" s="1" t="str">
        <f>IF(官網匯出!J679="","",RIGHT(官網匯出!J679,LEN(官網匯出!J679)-2))</f>
        <v/>
      </c>
      <c r="Q679" s="1" t="str">
        <f>IF(官網匯出!K679="","",官網匯出!K679)</f>
        <v/>
      </c>
      <c r="R679" s="1" t="str">
        <f>IF(官網匯出!L679="","",官網匯出!L679)</f>
        <v/>
      </c>
      <c r="S679" s="1" t="str">
        <f>IF(官網匯出!M679="","",官網匯出!M679)</f>
        <v/>
      </c>
      <c r="T679" s="1" t="str">
        <f>IF(官網匯出!N679="","",官網匯出!N679)</f>
        <v/>
      </c>
      <c r="U679" s="1" t="str">
        <f>IF(官網匯出!O679="","",官網匯出!O679)</f>
        <v/>
      </c>
      <c r="V679" s="1" t="str">
        <f>IF(官網匯出!P679="",IF(G679="","",0),官網匯出!P679)</f>
        <v/>
      </c>
      <c r="W679" s="1" t="str">
        <f>IF(官網匯出!Q679="",IF(G679="","",0),官網匯出!Q679)</f>
        <v/>
      </c>
      <c r="X679" s="1" t="str">
        <f>IF(官網匯出!R679="","",官網匯出!R679)</f>
        <v/>
      </c>
      <c r="Y679" s="1" t="str">
        <f>IF(官網匯出!S679="","",官網匯出!S679)</f>
        <v/>
      </c>
      <c r="Z679" s="1" t="str">
        <f>IF(G679="","",官網匯出!T679)</f>
        <v/>
      </c>
      <c r="AA679" s="1" t="str">
        <f>IF(G679="","",官網匯出!AK679)</f>
        <v/>
      </c>
      <c r="AB679" s="1" t="str">
        <f>IF(G679="","",IF(官網匯出!V679="","",官網匯出!V679))</f>
        <v/>
      </c>
      <c r="AJ679" s="1" t="str">
        <f>IF(G679="","",IF(官網匯出!AE679="","",官網匯出!AE679))</f>
        <v/>
      </c>
      <c r="AK679" s="1" t="str">
        <f>IF(G679="","",IF(官網匯出!AD679="","",官網匯出!AD679))</f>
        <v/>
      </c>
      <c r="AL679" s="1" t="str">
        <f t="shared" si="123"/>
        <v>0</v>
      </c>
      <c r="AM679" s="1" t="str">
        <f>IF(官網匯出!AG679="","",官網匯出!AG679)</f>
        <v/>
      </c>
      <c r="AN679" s="1" t="str">
        <f>IF(G679="","",IF(官網匯出!AH679="","",官網匯出!AH679))</f>
        <v/>
      </c>
      <c r="AO679" s="14" t="str">
        <f t="shared" si="124"/>
        <v/>
      </c>
      <c r="AP679" s="14" t="str">
        <f t="shared" si="125"/>
        <v>1</v>
      </c>
      <c r="AQ679" s="14" t="str">
        <f t="shared" si="126"/>
        <v>0</v>
      </c>
      <c r="AR679" s="1" t="str">
        <f t="shared" si="127"/>
        <v/>
      </c>
      <c r="AS679" s="1" t="str">
        <f t="shared" si="128"/>
        <v/>
      </c>
      <c r="AT679" s="1" t="str">
        <f t="shared" si="129"/>
        <v/>
      </c>
      <c r="AU679" s="1" t="str">
        <f t="shared" si="120"/>
        <v/>
      </c>
      <c r="AV679" s="1" t="e">
        <f>IF(VLOOKUP(G679,官網匯出!A:AQ,42,FALSE)="","[黃金盾官網]",VLOOKUP(G679,官網匯出!A:AQ,42,FALSE))</f>
        <v>#N/A</v>
      </c>
      <c r="AW679" s="1" t="e">
        <f>IF(LEFT(VLOOKUP(G679,官網匯出!A:AS,43,FALSE),2)="","web",LEFT(VLOOKUP(G679,官網匯出!A:AS,43,FALSE),2))</f>
        <v>#N/A</v>
      </c>
      <c r="AX679" s="1" t="str">
        <f t="shared" si="130"/>
        <v>O</v>
      </c>
    </row>
    <row r="680" spans="1:50">
      <c r="A680" s="1" t="str">
        <f>IF(G680="","",VLOOKUP(官網轉換!AW680,團名!A:B,2,FALSE))</f>
        <v/>
      </c>
      <c r="B680" s="1" t="str">
        <f>IF(G680="","",IF(LEFT(VLOOKUP(G680,官網匯出!A:AQ,43,0),2)="wf",VLOOKUP(VLOOKUP(G680,官網匯出!A:AQ,43,0),團名!$I$1:$K$12,2,FALSE),"N0071"))</f>
        <v/>
      </c>
      <c r="C680" s="1" t="str">
        <f>IFERROR(VLOOKUP(官網匯出!D680,團名!E:G,3,FALSE),"")</f>
        <v/>
      </c>
      <c r="D680" s="1" t="str">
        <f t="shared" si="121"/>
        <v/>
      </c>
      <c r="E680" s="1" t="str">
        <f t="shared" si="122"/>
        <v/>
      </c>
      <c r="F680" s="1" t="str">
        <f>IF(官網匯出!F680="已付款","","B0012")</f>
        <v>B0012</v>
      </c>
      <c r="G680" s="1" t="str">
        <f>IF(官網匯出!A680="","",官網匯出!A680)</f>
        <v/>
      </c>
      <c r="H680" s="3" t="str">
        <f>IF(官網匯出!B680="","",官網匯出!B680)</f>
        <v/>
      </c>
      <c r="I680" s="1" t="str">
        <f>IF(官網匯出!C680="","",官網匯出!C680)</f>
        <v/>
      </c>
      <c r="J680" s="1" t="str">
        <f>IF(官網匯出!D680="","",官網匯出!D680)</f>
        <v/>
      </c>
      <c r="K680" s="3" t="str">
        <f>IF(官網匯出!E680="","",官網匯出!E680)</f>
        <v/>
      </c>
      <c r="L680" s="1" t="str">
        <f>IF(官網匯出!F680="","",官網匯出!F680)</f>
        <v/>
      </c>
      <c r="M680" s="1" t="str">
        <f>IF(官網匯出!G680="","",官網匯出!G680)</f>
        <v/>
      </c>
      <c r="N680" s="1" t="str">
        <f>IF(官網匯出!H680="","",官網匯出!H680)</f>
        <v/>
      </c>
      <c r="P680" s="1" t="str">
        <f>IF(官網匯出!J680="","",RIGHT(官網匯出!J680,LEN(官網匯出!J680)-2))</f>
        <v/>
      </c>
      <c r="Q680" s="1" t="str">
        <f>IF(官網匯出!K680="","",官網匯出!K680)</f>
        <v/>
      </c>
      <c r="R680" s="1" t="str">
        <f>IF(官網匯出!L680="","",官網匯出!L680)</f>
        <v/>
      </c>
      <c r="S680" s="1" t="str">
        <f>IF(官網匯出!M680="","",官網匯出!M680)</f>
        <v/>
      </c>
      <c r="T680" s="1" t="str">
        <f>IF(官網匯出!N680="","",官網匯出!N680)</f>
        <v/>
      </c>
      <c r="U680" s="1" t="str">
        <f>IF(官網匯出!O680="","",官網匯出!O680)</f>
        <v/>
      </c>
      <c r="V680" s="1" t="str">
        <f>IF(官網匯出!P680="",IF(G680="","",0),官網匯出!P680)</f>
        <v/>
      </c>
      <c r="W680" s="1" t="str">
        <f>IF(官網匯出!Q680="",IF(G680="","",0),官網匯出!Q680)</f>
        <v/>
      </c>
      <c r="X680" s="1" t="str">
        <f>IF(官網匯出!R680="","",官網匯出!R680)</f>
        <v/>
      </c>
      <c r="Y680" s="1" t="str">
        <f>IF(官網匯出!S680="","",官網匯出!S680)</f>
        <v/>
      </c>
      <c r="Z680" s="1" t="str">
        <f>IF(G680="","",官網匯出!T680)</f>
        <v/>
      </c>
      <c r="AA680" s="1" t="str">
        <f>IF(G680="","",官網匯出!AK680)</f>
        <v/>
      </c>
      <c r="AB680" s="1" t="str">
        <f>IF(G680="","",IF(官網匯出!V680="","",官網匯出!V680))</f>
        <v/>
      </c>
      <c r="AJ680" s="1" t="str">
        <f>IF(G680="","",IF(官網匯出!AE680="","",官網匯出!AE680))</f>
        <v/>
      </c>
      <c r="AK680" s="1" t="str">
        <f>IF(G680="","",IF(官網匯出!AD680="","",官網匯出!AD680))</f>
        <v/>
      </c>
      <c r="AL680" s="1" t="str">
        <f t="shared" si="123"/>
        <v>0</v>
      </c>
      <c r="AM680" s="1" t="str">
        <f>IF(官網匯出!AG680="","",官網匯出!AG680)</f>
        <v/>
      </c>
      <c r="AN680" s="1" t="str">
        <f>IF(G680="","",IF(官網匯出!AH680="","",官網匯出!AH680))</f>
        <v/>
      </c>
      <c r="AO680" s="14" t="str">
        <f t="shared" si="124"/>
        <v/>
      </c>
      <c r="AP680" s="14" t="str">
        <f t="shared" si="125"/>
        <v>1</v>
      </c>
      <c r="AQ680" s="14" t="str">
        <f t="shared" si="126"/>
        <v>0</v>
      </c>
      <c r="AR680" s="1" t="str">
        <f t="shared" si="127"/>
        <v/>
      </c>
      <c r="AS680" s="1" t="str">
        <f t="shared" si="128"/>
        <v/>
      </c>
      <c r="AT680" s="1" t="str">
        <f t="shared" si="129"/>
        <v/>
      </c>
      <c r="AU680" s="1" t="str">
        <f t="shared" si="120"/>
        <v/>
      </c>
      <c r="AV680" s="1" t="e">
        <f>IF(VLOOKUP(G680,官網匯出!A:AQ,42,FALSE)="","[黃金盾官網]",VLOOKUP(G680,官網匯出!A:AQ,42,FALSE))</f>
        <v>#N/A</v>
      </c>
      <c r="AW680" s="1" t="e">
        <f>IF(LEFT(VLOOKUP(G680,官網匯出!A:AS,43,FALSE),2)="","web",LEFT(VLOOKUP(G680,官網匯出!A:AS,43,FALSE),2))</f>
        <v>#N/A</v>
      </c>
      <c r="AX680" s="1" t="str">
        <f t="shared" si="130"/>
        <v>O</v>
      </c>
    </row>
    <row r="681" spans="1:50">
      <c r="A681" s="1" t="str">
        <f>IF(G681="","",VLOOKUP(官網轉換!AW681,團名!A:B,2,FALSE))</f>
        <v/>
      </c>
      <c r="B681" s="1" t="str">
        <f>IF(G681="","",IF(LEFT(VLOOKUP(G681,官網匯出!A:AQ,43,0),2)="wf",VLOOKUP(VLOOKUP(G681,官網匯出!A:AQ,43,0),團名!$I$1:$K$12,2,FALSE),"N0071"))</f>
        <v/>
      </c>
      <c r="C681" s="1" t="str">
        <f>IFERROR(VLOOKUP(官網匯出!D681,團名!E:G,3,FALSE),"")</f>
        <v/>
      </c>
      <c r="D681" s="1" t="str">
        <f t="shared" si="121"/>
        <v/>
      </c>
      <c r="E681" s="1" t="str">
        <f t="shared" si="122"/>
        <v/>
      </c>
      <c r="F681" s="1" t="str">
        <f>IF(官網匯出!F681="已付款","","B0012")</f>
        <v>B0012</v>
      </c>
      <c r="G681" s="1" t="str">
        <f>IF(官網匯出!A681="","",官網匯出!A681)</f>
        <v/>
      </c>
      <c r="H681" s="3" t="str">
        <f>IF(官網匯出!B681="","",官網匯出!B681)</f>
        <v/>
      </c>
      <c r="I681" s="1" t="str">
        <f>IF(官網匯出!C681="","",官網匯出!C681)</f>
        <v/>
      </c>
      <c r="J681" s="1" t="str">
        <f>IF(官網匯出!D681="","",官網匯出!D681)</f>
        <v/>
      </c>
      <c r="K681" s="3" t="str">
        <f>IF(官網匯出!E681="","",官網匯出!E681)</f>
        <v/>
      </c>
      <c r="L681" s="1" t="str">
        <f>IF(官網匯出!F681="","",官網匯出!F681)</f>
        <v/>
      </c>
      <c r="M681" s="1" t="str">
        <f>IF(官網匯出!G681="","",官網匯出!G681)</f>
        <v/>
      </c>
      <c r="N681" s="1" t="str">
        <f>IF(官網匯出!H681="","",官網匯出!H681)</f>
        <v/>
      </c>
      <c r="P681" s="1" t="str">
        <f>IF(官網匯出!J681="","",RIGHT(官網匯出!J681,LEN(官網匯出!J681)-2))</f>
        <v/>
      </c>
      <c r="Q681" s="1" t="str">
        <f>IF(官網匯出!K681="","",官網匯出!K681)</f>
        <v/>
      </c>
      <c r="R681" s="1" t="str">
        <f>IF(官網匯出!L681="","",官網匯出!L681)</f>
        <v/>
      </c>
      <c r="S681" s="1" t="str">
        <f>IF(官網匯出!M681="","",官網匯出!M681)</f>
        <v/>
      </c>
      <c r="T681" s="1" t="str">
        <f>IF(官網匯出!N681="","",官網匯出!N681)</f>
        <v/>
      </c>
      <c r="U681" s="1" t="str">
        <f>IF(官網匯出!O681="","",官網匯出!O681)</f>
        <v/>
      </c>
      <c r="V681" s="1" t="str">
        <f>IF(官網匯出!P681="",IF(G681="","",0),官網匯出!P681)</f>
        <v/>
      </c>
      <c r="W681" s="1" t="str">
        <f>IF(官網匯出!Q681="",IF(G681="","",0),官網匯出!Q681)</f>
        <v/>
      </c>
      <c r="X681" s="1" t="str">
        <f>IF(官網匯出!R681="","",官網匯出!R681)</f>
        <v/>
      </c>
      <c r="Y681" s="1" t="str">
        <f>IF(官網匯出!S681="","",官網匯出!S681)</f>
        <v/>
      </c>
      <c r="Z681" s="1" t="str">
        <f>IF(G681="","",官網匯出!T681)</f>
        <v/>
      </c>
      <c r="AA681" s="1" t="str">
        <f>IF(G681="","",官網匯出!AK681)</f>
        <v/>
      </c>
      <c r="AB681" s="1" t="str">
        <f>IF(G681="","",IF(官網匯出!V681="","",官網匯出!V681))</f>
        <v/>
      </c>
      <c r="AJ681" s="1" t="str">
        <f>IF(G681="","",IF(官網匯出!AE681="","",官網匯出!AE681))</f>
        <v/>
      </c>
      <c r="AK681" s="1" t="str">
        <f>IF(G681="","",IF(官網匯出!AD681="","",官網匯出!AD681))</f>
        <v/>
      </c>
      <c r="AL681" s="1" t="str">
        <f t="shared" si="123"/>
        <v>0</v>
      </c>
      <c r="AM681" s="1" t="str">
        <f>IF(官網匯出!AG681="","",官網匯出!AG681)</f>
        <v/>
      </c>
      <c r="AN681" s="1" t="str">
        <f>IF(G681="","",IF(官網匯出!AH681="","",官網匯出!AH681))</f>
        <v/>
      </c>
      <c r="AO681" s="14" t="str">
        <f t="shared" si="124"/>
        <v/>
      </c>
      <c r="AP681" s="14" t="str">
        <f t="shared" si="125"/>
        <v>1</v>
      </c>
      <c r="AQ681" s="14" t="str">
        <f t="shared" si="126"/>
        <v>0</v>
      </c>
      <c r="AR681" s="1" t="str">
        <f t="shared" si="127"/>
        <v/>
      </c>
      <c r="AS681" s="1" t="str">
        <f t="shared" si="128"/>
        <v/>
      </c>
      <c r="AT681" s="1" t="str">
        <f t="shared" si="129"/>
        <v/>
      </c>
      <c r="AU681" s="1" t="str">
        <f t="shared" si="120"/>
        <v/>
      </c>
      <c r="AV681" s="1" t="e">
        <f>IF(VLOOKUP(G681,官網匯出!A:AQ,42,FALSE)="","[黃金盾官網]",VLOOKUP(G681,官網匯出!A:AQ,42,FALSE))</f>
        <v>#N/A</v>
      </c>
      <c r="AW681" s="1" t="e">
        <f>IF(LEFT(VLOOKUP(G681,官網匯出!A:AS,43,FALSE),2)="","web",LEFT(VLOOKUP(G681,官網匯出!A:AS,43,FALSE),2))</f>
        <v>#N/A</v>
      </c>
      <c r="AX681" s="1" t="str">
        <f t="shared" si="130"/>
        <v>O</v>
      </c>
    </row>
    <row r="682" spans="1:50">
      <c r="A682" s="1" t="str">
        <f>IF(G682="","",VLOOKUP(官網轉換!AW682,團名!A:B,2,FALSE))</f>
        <v/>
      </c>
      <c r="B682" s="1" t="str">
        <f>IF(G682="","",IF(LEFT(VLOOKUP(G682,官網匯出!A:AQ,43,0),2)="wf",VLOOKUP(VLOOKUP(G682,官網匯出!A:AQ,43,0),團名!$I$1:$K$12,2,FALSE),"N0071"))</f>
        <v/>
      </c>
      <c r="C682" s="1" t="str">
        <f>IFERROR(VLOOKUP(官網匯出!D682,團名!E:G,3,FALSE),"")</f>
        <v/>
      </c>
      <c r="D682" s="1" t="str">
        <f t="shared" si="121"/>
        <v/>
      </c>
      <c r="E682" s="1" t="str">
        <f t="shared" si="122"/>
        <v/>
      </c>
      <c r="F682" s="1" t="str">
        <f>IF(官網匯出!F682="已付款","","B0012")</f>
        <v>B0012</v>
      </c>
      <c r="G682" s="1" t="str">
        <f>IF(官網匯出!A682="","",官網匯出!A682)</f>
        <v/>
      </c>
      <c r="H682" s="3" t="str">
        <f>IF(官網匯出!B682="","",官網匯出!B682)</f>
        <v/>
      </c>
      <c r="I682" s="1" t="str">
        <f>IF(官網匯出!C682="","",官網匯出!C682)</f>
        <v/>
      </c>
      <c r="J682" s="1" t="str">
        <f>IF(官網匯出!D682="","",官網匯出!D682)</f>
        <v/>
      </c>
      <c r="K682" s="3" t="str">
        <f>IF(官網匯出!E682="","",官網匯出!E682)</f>
        <v/>
      </c>
      <c r="L682" s="1" t="str">
        <f>IF(官網匯出!F682="","",官網匯出!F682)</f>
        <v/>
      </c>
      <c r="M682" s="1" t="str">
        <f>IF(官網匯出!G682="","",官網匯出!G682)</f>
        <v/>
      </c>
      <c r="N682" s="1" t="str">
        <f>IF(官網匯出!H682="","",官網匯出!H682)</f>
        <v/>
      </c>
      <c r="P682" s="1" t="str">
        <f>IF(官網匯出!J682="","",RIGHT(官網匯出!J682,LEN(官網匯出!J682)-2))</f>
        <v/>
      </c>
      <c r="Q682" s="1" t="str">
        <f>IF(官網匯出!K682="","",官網匯出!K682)</f>
        <v/>
      </c>
      <c r="R682" s="1" t="str">
        <f>IF(官網匯出!L682="","",官網匯出!L682)</f>
        <v/>
      </c>
      <c r="S682" s="1" t="str">
        <f>IF(官網匯出!M682="","",官網匯出!M682)</f>
        <v/>
      </c>
      <c r="T682" s="1" t="str">
        <f>IF(官網匯出!N682="","",官網匯出!N682)</f>
        <v/>
      </c>
      <c r="U682" s="1" t="str">
        <f>IF(官網匯出!O682="","",官網匯出!O682)</f>
        <v/>
      </c>
      <c r="V682" s="1" t="str">
        <f>IF(官網匯出!P682="",IF(G682="","",0),官網匯出!P682)</f>
        <v/>
      </c>
      <c r="W682" s="1" t="str">
        <f>IF(官網匯出!Q682="",IF(G682="","",0),官網匯出!Q682)</f>
        <v/>
      </c>
      <c r="X682" s="1" t="str">
        <f>IF(官網匯出!R682="","",官網匯出!R682)</f>
        <v/>
      </c>
      <c r="Y682" s="1" t="str">
        <f>IF(官網匯出!S682="","",官網匯出!S682)</f>
        <v/>
      </c>
      <c r="Z682" s="1" t="str">
        <f>IF(G682="","",官網匯出!T682)</f>
        <v/>
      </c>
      <c r="AA682" s="1" t="str">
        <f>IF(G682="","",官網匯出!AK682)</f>
        <v/>
      </c>
      <c r="AB682" s="1" t="str">
        <f>IF(G682="","",IF(官網匯出!V682="","",官網匯出!V682))</f>
        <v/>
      </c>
      <c r="AJ682" s="1" t="str">
        <f>IF(G682="","",IF(官網匯出!AE682="","",官網匯出!AE682))</f>
        <v/>
      </c>
      <c r="AK682" s="1" t="str">
        <f>IF(G682="","",IF(官網匯出!AD682="","",官網匯出!AD682))</f>
        <v/>
      </c>
      <c r="AL682" s="1" t="str">
        <f t="shared" si="123"/>
        <v>0</v>
      </c>
      <c r="AM682" s="1" t="str">
        <f>IF(官網匯出!AG682="","",官網匯出!AG682)</f>
        <v/>
      </c>
      <c r="AN682" s="1" t="str">
        <f>IF(G682="","",IF(官網匯出!AH682="","",官網匯出!AH682))</f>
        <v/>
      </c>
      <c r="AO682" s="14" t="str">
        <f t="shared" si="124"/>
        <v/>
      </c>
      <c r="AP682" s="14" t="str">
        <f t="shared" si="125"/>
        <v>1</v>
      </c>
      <c r="AQ682" s="14" t="str">
        <f t="shared" si="126"/>
        <v>0</v>
      </c>
      <c r="AR682" s="1" t="str">
        <f t="shared" si="127"/>
        <v/>
      </c>
      <c r="AS682" s="1" t="str">
        <f t="shared" si="128"/>
        <v/>
      </c>
      <c r="AT682" s="1" t="str">
        <f t="shared" si="129"/>
        <v/>
      </c>
      <c r="AU682" s="1" t="str">
        <f t="shared" si="120"/>
        <v/>
      </c>
      <c r="AV682" s="1" t="e">
        <f>IF(VLOOKUP(G682,官網匯出!A:AQ,42,FALSE)="","[黃金盾官網]",VLOOKUP(G682,官網匯出!A:AQ,42,FALSE))</f>
        <v>#N/A</v>
      </c>
      <c r="AW682" s="1" t="e">
        <f>IF(LEFT(VLOOKUP(G682,官網匯出!A:AS,43,FALSE),2)="","web",LEFT(VLOOKUP(G682,官網匯出!A:AS,43,FALSE),2))</f>
        <v>#N/A</v>
      </c>
      <c r="AX682" s="1" t="str">
        <f t="shared" si="130"/>
        <v>O</v>
      </c>
    </row>
    <row r="683" spans="1:50">
      <c r="A683" s="1" t="str">
        <f>IF(G683="","",VLOOKUP(官網轉換!AW683,團名!A:B,2,FALSE))</f>
        <v/>
      </c>
      <c r="B683" s="1" t="str">
        <f>IF(G683="","",IF(LEFT(VLOOKUP(G683,官網匯出!A:AQ,43,0),2)="wf",VLOOKUP(VLOOKUP(G683,官網匯出!A:AQ,43,0),團名!$I$1:$K$12,2,FALSE),"N0071"))</f>
        <v/>
      </c>
      <c r="C683" s="1" t="str">
        <f>IFERROR(VLOOKUP(官網匯出!D683,團名!E:G,3,FALSE),"")</f>
        <v/>
      </c>
      <c r="D683" s="1" t="str">
        <f t="shared" si="121"/>
        <v/>
      </c>
      <c r="E683" s="1" t="str">
        <f t="shared" si="122"/>
        <v/>
      </c>
      <c r="F683" s="1" t="str">
        <f>IF(官網匯出!F683="已付款","","B0012")</f>
        <v>B0012</v>
      </c>
      <c r="G683" s="1" t="str">
        <f>IF(官網匯出!A683="","",官網匯出!A683)</f>
        <v/>
      </c>
      <c r="H683" s="3" t="str">
        <f>IF(官網匯出!B683="","",官網匯出!B683)</f>
        <v/>
      </c>
      <c r="I683" s="1" t="str">
        <f>IF(官網匯出!C683="","",官網匯出!C683)</f>
        <v/>
      </c>
      <c r="J683" s="1" t="str">
        <f>IF(官網匯出!D683="","",官網匯出!D683)</f>
        <v/>
      </c>
      <c r="K683" s="3" t="str">
        <f>IF(官網匯出!E683="","",官網匯出!E683)</f>
        <v/>
      </c>
      <c r="L683" s="1" t="str">
        <f>IF(官網匯出!F683="","",官網匯出!F683)</f>
        <v/>
      </c>
      <c r="M683" s="1" t="str">
        <f>IF(官網匯出!G683="","",官網匯出!G683)</f>
        <v/>
      </c>
      <c r="N683" s="1" t="str">
        <f>IF(官網匯出!H683="","",官網匯出!H683)</f>
        <v/>
      </c>
      <c r="P683" s="1" t="str">
        <f>IF(官網匯出!J683="","",RIGHT(官網匯出!J683,LEN(官網匯出!J683)-2))</f>
        <v/>
      </c>
      <c r="Q683" s="1" t="str">
        <f>IF(官網匯出!K683="","",官網匯出!K683)</f>
        <v/>
      </c>
      <c r="R683" s="1" t="str">
        <f>IF(官網匯出!L683="","",官網匯出!L683)</f>
        <v/>
      </c>
      <c r="S683" s="1" t="str">
        <f>IF(官網匯出!M683="","",官網匯出!M683)</f>
        <v/>
      </c>
      <c r="T683" s="1" t="str">
        <f>IF(官網匯出!N683="","",官網匯出!N683)</f>
        <v/>
      </c>
      <c r="U683" s="1" t="str">
        <f>IF(官網匯出!O683="","",官網匯出!O683)</f>
        <v/>
      </c>
      <c r="V683" s="1" t="str">
        <f>IF(官網匯出!P683="",IF(G683="","",0),官網匯出!P683)</f>
        <v/>
      </c>
      <c r="W683" s="1" t="str">
        <f>IF(官網匯出!Q683="",IF(G683="","",0),官網匯出!Q683)</f>
        <v/>
      </c>
      <c r="X683" s="1" t="str">
        <f>IF(官網匯出!R683="","",官網匯出!R683)</f>
        <v/>
      </c>
      <c r="Y683" s="1" t="str">
        <f>IF(官網匯出!S683="","",官網匯出!S683)</f>
        <v/>
      </c>
      <c r="Z683" s="1" t="str">
        <f>IF(G683="","",官網匯出!T683)</f>
        <v/>
      </c>
      <c r="AA683" s="1" t="str">
        <f>IF(G683="","",官網匯出!AK683)</f>
        <v/>
      </c>
      <c r="AB683" s="1" t="str">
        <f>IF(G683="","",IF(官網匯出!V683="","",官網匯出!V683))</f>
        <v/>
      </c>
      <c r="AJ683" s="1" t="str">
        <f>IF(G683="","",IF(官網匯出!AE683="","",官網匯出!AE683))</f>
        <v/>
      </c>
      <c r="AK683" s="1" t="str">
        <f>IF(G683="","",IF(官網匯出!AD683="","",官網匯出!AD683))</f>
        <v/>
      </c>
      <c r="AL683" s="1" t="str">
        <f t="shared" si="123"/>
        <v>0</v>
      </c>
      <c r="AM683" s="1" t="str">
        <f>IF(官網匯出!AG683="","",官網匯出!AG683)</f>
        <v/>
      </c>
      <c r="AN683" s="1" t="str">
        <f>IF(G683="","",IF(官網匯出!AH683="","",官網匯出!AH683))</f>
        <v/>
      </c>
      <c r="AO683" s="14" t="str">
        <f t="shared" si="124"/>
        <v/>
      </c>
      <c r="AP683" s="14" t="str">
        <f t="shared" si="125"/>
        <v>1</v>
      </c>
      <c r="AQ683" s="14" t="str">
        <f t="shared" si="126"/>
        <v>0</v>
      </c>
      <c r="AR683" s="1" t="str">
        <f t="shared" si="127"/>
        <v/>
      </c>
      <c r="AS683" s="1" t="str">
        <f t="shared" si="128"/>
        <v/>
      </c>
      <c r="AT683" s="1" t="str">
        <f t="shared" si="129"/>
        <v/>
      </c>
      <c r="AU683" s="1" t="str">
        <f t="shared" si="120"/>
        <v/>
      </c>
      <c r="AV683" s="1" t="e">
        <f>IF(VLOOKUP(G683,官網匯出!A:AQ,42,FALSE)="","[黃金盾官網]",VLOOKUP(G683,官網匯出!A:AQ,42,FALSE))</f>
        <v>#N/A</v>
      </c>
      <c r="AW683" s="1" t="e">
        <f>IF(LEFT(VLOOKUP(G683,官網匯出!A:AS,43,FALSE),2)="","web",LEFT(VLOOKUP(G683,官網匯出!A:AS,43,FALSE),2))</f>
        <v>#N/A</v>
      </c>
      <c r="AX683" s="1" t="str">
        <f t="shared" si="130"/>
        <v>O</v>
      </c>
    </row>
    <row r="684" spans="1:50">
      <c r="A684" s="1" t="str">
        <f>IF(G684="","",VLOOKUP(官網轉換!AW684,團名!A:B,2,FALSE))</f>
        <v/>
      </c>
      <c r="B684" s="1" t="str">
        <f>IF(G684="","",IF(LEFT(VLOOKUP(G684,官網匯出!A:AQ,43,0),2)="wf",VLOOKUP(VLOOKUP(G684,官網匯出!A:AQ,43,0),團名!$I$1:$K$12,2,FALSE),"N0071"))</f>
        <v/>
      </c>
      <c r="C684" s="1" t="str">
        <f>IFERROR(VLOOKUP(官網匯出!D684,團名!E:G,3,FALSE),"")</f>
        <v/>
      </c>
      <c r="D684" s="1" t="str">
        <f t="shared" si="121"/>
        <v/>
      </c>
      <c r="E684" s="1" t="str">
        <f t="shared" si="122"/>
        <v/>
      </c>
      <c r="F684" s="1" t="str">
        <f>IF(官網匯出!F684="已付款","","B0012")</f>
        <v>B0012</v>
      </c>
      <c r="G684" s="1" t="str">
        <f>IF(官網匯出!A684="","",官網匯出!A684)</f>
        <v/>
      </c>
      <c r="H684" s="3" t="str">
        <f>IF(官網匯出!B684="","",官網匯出!B684)</f>
        <v/>
      </c>
      <c r="I684" s="1" t="str">
        <f>IF(官網匯出!C684="","",官網匯出!C684)</f>
        <v/>
      </c>
      <c r="J684" s="1" t="str">
        <f>IF(官網匯出!D684="","",官網匯出!D684)</f>
        <v/>
      </c>
      <c r="K684" s="3" t="str">
        <f>IF(官網匯出!E684="","",官網匯出!E684)</f>
        <v/>
      </c>
      <c r="L684" s="1" t="str">
        <f>IF(官網匯出!F684="","",官網匯出!F684)</f>
        <v/>
      </c>
      <c r="M684" s="1" t="str">
        <f>IF(官網匯出!G684="","",官網匯出!G684)</f>
        <v/>
      </c>
      <c r="N684" s="1" t="str">
        <f>IF(官網匯出!H684="","",官網匯出!H684)</f>
        <v/>
      </c>
      <c r="P684" s="1" t="str">
        <f>IF(官網匯出!J684="","",RIGHT(官網匯出!J684,LEN(官網匯出!J684)-2))</f>
        <v/>
      </c>
      <c r="Q684" s="1" t="str">
        <f>IF(官網匯出!K684="","",官網匯出!K684)</f>
        <v/>
      </c>
      <c r="R684" s="1" t="str">
        <f>IF(官網匯出!L684="","",官網匯出!L684)</f>
        <v/>
      </c>
      <c r="S684" s="1" t="str">
        <f>IF(官網匯出!M684="","",官網匯出!M684)</f>
        <v/>
      </c>
      <c r="T684" s="1" t="str">
        <f>IF(官網匯出!N684="","",官網匯出!N684)</f>
        <v/>
      </c>
      <c r="U684" s="1" t="str">
        <f>IF(官網匯出!O684="","",官網匯出!O684)</f>
        <v/>
      </c>
      <c r="V684" s="1" t="str">
        <f>IF(官網匯出!P684="",IF(G684="","",0),官網匯出!P684)</f>
        <v/>
      </c>
      <c r="W684" s="1" t="str">
        <f>IF(官網匯出!Q684="",IF(G684="","",0),官網匯出!Q684)</f>
        <v/>
      </c>
      <c r="X684" s="1" t="str">
        <f>IF(官網匯出!R684="","",官網匯出!R684)</f>
        <v/>
      </c>
      <c r="Y684" s="1" t="str">
        <f>IF(官網匯出!S684="","",官網匯出!S684)</f>
        <v/>
      </c>
      <c r="Z684" s="1" t="str">
        <f>IF(G684="","",官網匯出!T684)</f>
        <v/>
      </c>
      <c r="AA684" s="1" t="str">
        <f>IF(G684="","",官網匯出!AK684)</f>
        <v/>
      </c>
      <c r="AB684" s="1" t="str">
        <f>IF(G684="","",IF(官網匯出!V684="","",官網匯出!V684))</f>
        <v/>
      </c>
      <c r="AJ684" s="1" t="str">
        <f>IF(G684="","",IF(官網匯出!AE684="","",官網匯出!AE684))</f>
        <v/>
      </c>
      <c r="AK684" s="1" t="str">
        <f>IF(G684="","",IF(官網匯出!AD684="","",官網匯出!AD684))</f>
        <v/>
      </c>
      <c r="AL684" s="1" t="str">
        <f t="shared" si="123"/>
        <v>0</v>
      </c>
      <c r="AM684" s="1" t="str">
        <f>IF(官網匯出!AG684="","",官網匯出!AG684)</f>
        <v/>
      </c>
      <c r="AN684" s="1" t="str">
        <f>IF(G684="","",IF(官網匯出!AH684="","",官網匯出!AH684))</f>
        <v/>
      </c>
      <c r="AO684" s="14" t="str">
        <f t="shared" si="124"/>
        <v/>
      </c>
      <c r="AP684" s="14" t="str">
        <f t="shared" si="125"/>
        <v>1</v>
      </c>
      <c r="AQ684" s="14" t="str">
        <f t="shared" si="126"/>
        <v>0</v>
      </c>
      <c r="AR684" s="1" t="str">
        <f t="shared" si="127"/>
        <v/>
      </c>
      <c r="AS684" s="1" t="str">
        <f t="shared" si="128"/>
        <v/>
      </c>
      <c r="AT684" s="1" t="str">
        <f t="shared" si="129"/>
        <v/>
      </c>
      <c r="AU684" s="1" t="str">
        <f t="shared" si="120"/>
        <v/>
      </c>
      <c r="AV684" s="1" t="e">
        <f>IF(VLOOKUP(G684,官網匯出!A:AQ,42,FALSE)="","[黃金盾官網]",VLOOKUP(G684,官網匯出!A:AQ,42,FALSE))</f>
        <v>#N/A</v>
      </c>
      <c r="AW684" s="1" t="e">
        <f>IF(LEFT(VLOOKUP(G684,官網匯出!A:AS,43,FALSE),2)="","web",LEFT(VLOOKUP(G684,官網匯出!A:AS,43,FALSE),2))</f>
        <v>#N/A</v>
      </c>
      <c r="AX684" s="1" t="str">
        <f t="shared" si="130"/>
        <v>O</v>
      </c>
    </row>
    <row r="685" spans="1:50">
      <c r="A685" s="1" t="str">
        <f>IF(G685="","",VLOOKUP(官網轉換!AW685,團名!A:B,2,FALSE))</f>
        <v/>
      </c>
      <c r="B685" s="1" t="str">
        <f>IF(G685="","",IF(LEFT(VLOOKUP(G685,官網匯出!A:AQ,43,0),2)="wf",VLOOKUP(VLOOKUP(G685,官網匯出!A:AQ,43,0),團名!$I$1:$K$12,2,FALSE),"N0071"))</f>
        <v/>
      </c>
      <c r="C685" s="1" t="str">
        <f>IFERROR(VLOOKUP(官網匯出!D685,團名!E:G,3,FALSE),"")</f>
        <v/>
      </c>
      <c r="D685" s="1" t="str">
        <f t="shared" si="121"/>
        <v/>
      </c>
      <c r="E685" s="1" t="str">
        <f t="shared" si="122"/>
        <v/>
      </c>
      <c r="F685" s="1" t="str">
        <f>IF(官網匯出!F685="已付款","","B0012")</f>
        <v>B0012</v>
      </c>
      <c r="G685" s="1" t="str">
        <f>IF(官網匯出!A685="","",官網匯出!A685)</f>
        <v/>
      </c>
      <c r="H685" s="3" t="str">
        <f>IF(官網匯出!B685="","",官網匯出!B685)</f>
        <v/>
      </c>
      <c r="I685" s="1" t="str">
        <f>IF(官網匯出!C685="","",官網匯出!C685)</f>
        <v/>
      </c>
      <c r="J685" s="1" t="str">
        <f>IF(官網匯出!D685="","",官網匯出!D685)</f>
        <v/>
      </c>
      <c r="K685" s="3" t="str">
        <f>IF(官網匯出!E685="","",官網匯出!E685)</f>
        <v/>
      </c>
      <c r="L685" s="1" t="str">
        <f>IF(官網匯出!F685="","",官網匯出!F685)</f>
        <v/>
      </c>
      <c r="M685" s="1" t="str">
        <f>IF(官網匯出!G685="","",官網匯出!G685)</f>
        <v/>
      </c>
      <c r="N685" s="1" t="str">
        <f>IF(官網匯出!H685="","",官網匯出!H685)</f>
        <v/>
      </c>
      <c r="P685" s="1" t="str">
        <f>IF(官網匯出!J685="","",RIGHT(官網匯出!J685,LEN(官網匯出!J685)-2))</f>
        <v/>
      </c>
      <c r="Q685" s="1" t="str">
        <f>IF(官網匯出!K685="","",官網匯出!K685)</f>
        <v/>
      </c>
      <c r="R685" s="1" t="str">
        <f>IF(官網匯出!L685="","",官網匯出!L685)</f>
        <v/>
      </c>
      <c r="S685" s="1" t="str">
        <f>IF(官網匯出!M685="","",官網匯出!M685)</f>
        <v/>
      </c>
      <c r="T685" s="1" t="str">
        <f>IF(官網匯出!N685="","",官網匯出!N685)</f>
        <v/>
      </c>
      <c r="U685" s="1" t="str">
        <f>IF(官網匯出!O685="","",官網匯出!O685)</f>
        <v/>
      </c>
      <c r="V685" s="1" t="str">
        <f>IF(官網匯出!P685="",IF(G685="","",0),官網匯出!P685)</f>
        <v/>
      </c>
      <c r="W685" s="1" t="str">
        <f>IF(官網匯出!Q685="",IF(G685="","",0),官網匯出!Q685)</f>
        <v/>
      </c>
      <c r="X685" s="1" t="str">
        <f>IF(官網匯出!R685="","",官網匯出!R685)</f>
        <v/>
      </c>
      <c r="Y685" s="1" t="str">
        <f>IF(官網匯出!S685="","",官網匯出!S685)</f>
        <v/>
      </c>
      <c r="Z685" s="1" t="str">
        <f>IF(G685="","",官網匯出!T685)</f>
        <v/>
      </c>
      <c r="AA685" s="1" t="str">
        <f>IF(G685="","",官網匯出!AK685)</f>
        <v/>
      </c>
      <c r="AB685" s="1" t="str">
        <f>IF(G685="","",IF(官網匯出!V685="","",官網匯出!V685))</f>
        <v/>
      </c>
      <c r="AJ685" s="1" t="str">
        <f>IF(G685="","",IF(官網匯出!AE685="","",官網匯出!AE685))</f>
        <v/>
      </c>
      <c r="AK685" s="1" t="str">
        <f>IF(G685="","",IF(官網匯出!AD685="","",官網匯出!AD685))</f>
        <v/>
      </c>
      <c r="AL685" s="1" t="str">
        <f t="shared" si="123"/>
        <v>0</v>
      </c>
      <c r="AM685" s="1" t="str">
        <f>IF(官網匯出!AG685="","",官網匯出!AG685)</f>
        <v/>
      </c>
      <c r="AN685" s="1" t="str">
        <f>IF(G685="","",IF(官網匯出!AH685="","",官網匯出!AH685))</f>
        <v/>
      </c>
      <c r="AO685" s="14" t="str">
        <f t="shared" si="124"/>
        <v/>
      </c>
      <c r="AP685" s="14" t="str">
        <f t="shared" si="125"/>
        <v>1</v>
      </c>
      <c r="AQ685" s="14" t="str">
        <f t="shared" si="126"/>
        <v>0</v>
      </c>
      <c r="AR685" s="1" t="str">
        <f t="shared" si="127"/>
        <v/>
      </c>
      <c r="AS685" s="1" t="str">
        <f t="shared" si="128"/>
        <v/>
      </c>
      <c r="AT685" s="1" t="str">
        <f t="shared" si="129"/>
        <v/>
      </c>
      <c r="AU685" s="1" t="str">
        <f t="shared" si="120"/>
        <v/>
      </c>
      <c r="AV685" s="1" t="e">
        <f>IF(VLOOKUP(G685,官網匯出!A:AQ,42,FALSE)="","[黃金盾官網]",VLOOKUP(G685,官網匯出!A:AQ,42,FALSE))</f>
        <v>#N/A</v>
      </c>
      <c r="AW685" s="1" t="e">
        <f>IF(LEFT(VLOOKUP(G685,官網匯出!A:AS,43,FALSE),2)="","web",LEFT(VLOOKUP(G685,官網匯出!A:AS,43,FALSE),2))</f>
        <v>#N/A</v>
      </c>
      <c r="AX685" s="1" t="str">
        <f t="shared" si="130"/>
        <v>O</v>
      </c>
    </row>
    <row r="686" spans="1:50">
      <c r="A686" s="1" t="str">
        <f>IF(G686="","",VLOOKUP(官網轉換!AW686,團名!A:B,2,FALSE))</f>
        <v/>
      </c>
      <c r="B686" s="1" t="str">
        <f>IF(G686="","",IF(LEFT(VLOOKUP(G686,官網匯出!A:AQ,43,0),2)="wf",VLOOKUP(VLOOKUP(G686,官網匯出!A:AQ,43,0),團名!$I$1:$K$12,2,FALSE),"N0071"))</f>
        <v/>
      </c>
      <c r="C686" s="1" t="str">
        <f>IFERROR(VLOOKUP(官網匯出!D686,團名!E:G,3,FALSE),"")</f>
        <v/>
      </c>
      <c r="D686" s="1" t="str">
        <f t="shared" si="121"/>
        <v/>
      </c>
      <c r="E686" s="1" t="str">
        <f t="shared" si="122"/>
        <v/>
      </c>
      <c r="F686" s="1" t="str">
        <f>IF(官網匯出!F686="已付款","","B0012")</f>
        <v>B0012</v>
      </c>
      <c r="G686" s="1" t="str">
        <f>IF(官網匯出!A686="","",官網匯出!A686)</f>
        <v/>
      </c>
      <c r="H686" s="3" t="str">
        <f>IF(官網匯出!B686="","",官網匯出!B686)</f>
        <v/>
      </c>
      <c r="I686" s="1" t="str">
        <f>IF(官網匯出!C686="","",官網匯出!C686)</f>
        <v/>
      </c>
      <c r="J686" s="1" t="str">
        <f>IF(官網匯出!D686="","",官網匯出!D686)</f>
        <v/>
      </c>
      <c r="K686" s="3" t="str">
        <f>IF(官網匯出!E686="","",官網匯出!E686)</f>
        <v/>
      </c>
      <c r="L686" s="1" t="str">
        <f>IF(官網匯出!F686="","",官網匯出!F686)</f>
        <v/>
      </c>
      <c r="M686" s="1" t="str">
        <f>IF(官網匯出!G686="","",官網匯出!G686)</f>
        <v/>
      </c>
      <c r="N686" s="1" t="str">
        <f>IF(官網匯出!H686="","",官網匯出!H686)</f>
        <v/>
      </c>
      <c r="P686" s="1" t="str">
        <f>IF(官網匯出!J686="","",RIGHT(官網匯出!J686,LEN(官網匯出!J686)-2))</f>
        <v/>
      </c>
      <c r="Q686" s="1" t="str">
        <f>IF(官網匯出!K686="","",官網匯出!K686)</f>
        <v/>
      </c>
      <c r="R686" s="1" t="str">
        <f>IF(官網匯出!L686="","",官網匯出!L686)</f>
        <v/>
      </c>
      <c r="S686" s="1" t="str">
        <f>IF(官網匯出!M686="","",官網匯出!M686)</f>
        <v/>
      </c>
      <c r="T686" s="1" t="str">
        <f>IF(官網匯出!N686="","",官網匯出!N686)</f>
        <v/>
      </c>
      <c r="U686" s="1" t="str">
        <f>IF(官網匯出!O686="","",官網匯出!O686)</f>
        <v/>
      </c>
      <c r="V686" s="1" t="str">
        <f>IF(官網匯出!P686="",IF(G686="","",0),官網匯出!P686)</f>
        <v/>
      </c>
      <c r="W686" s="1" t="str">
        <f>IF(官網匯出!Q686="",IF(G686="","",0),官網匯出!Q686)</f>
        <v/>
      </c>
      <c r="X686" s="1" t="str">
        <f>IF(官網匯出!R686="","",官網匯出!R686)</f>
        <v/>
      </c>
      <c r="Y686" s="1" t="str">
        <f>IF(官網匯出!S686="","",官網匯出!S686)</f>
        <v/>
      </c>
      <c r="Z686" s="1" t="str">
        <f>IF(G686="","",官網匯出!T686)</f>
        <v/>
      </c>
      <c r="AA686" s="1" t="str">
        <f>IF(G686="","",官網匯出!AK686)</f>
        <v/>
      </c>
      <c r="AB686" s="1" t="str">
        <f>IF(G686="","",IF(官網匯出!V686="","",官網匯出!V686))</f>
        <v/>
      </c>
      <c r="AJ686" s="1" t="str">
        <f>IF(G686="","",IF(官網匯出!AE686="","",官網匯出!AE686))</f>
        <v/>
      </c>
      <c r="AK686" s="1" t="str">
        <f>IF(G686="","",IF(官網匯出!AD686="","",官網匯出!AD686))</f>
        <v/>
      </c>
      <c r="AL686" s="1" t="str">
        <f t="shared" si="123"/>
        <v>0</v>
      </c>
      <c r="AM686" s="1" t="str">
        <f>IF(官網匯出!AG686="","",官網匯出!AG686)</f>
        <v/>
      </c>
      <c r="AN686" s="1" t="str">
        <f>IF(G686="","",IF(官網匯出!AH686="","",官網匯出!AH686))</f>
        <v/>
      </c>
      <c r="AO686" s="14" t="str">
        <f t="shared" si="124"/>
        <v/>
      </c>
      <c r="AP686" s="14" t="str">
        <f t="shared" si="125"/>
        <v>1</v>
      </c>
      <c r="AQ686" s="14" t="str">
        <f t="shared" si="126"/>
        <v>0</v>
      </c>
      <c r="AR686" s="1" t="str">
        <f t="shared" si="127"/>
        <v/>
      </c>
      <c r="AS686" s="1" t="str">
        <f t="shared" si="128"/>
        <v/>
      </c>
      <c r="AT686" s="1" t="str">
        <f t="shared" si="129"/>
        <v/>
      </c>
      <c r="AU686" s="1" t="str">
        <f t="shared" si="120"/>
        <v/>
      </c>
      <c r="AV686" s="1" t="e">
        <f>IF(VLOOKUP(G686,官網匯出!A:AQ,42,FALSE)="","[黃金盾官網]",VLOOKUP(G686,官網匯出!A:AQ,42,FALSE))</f>
        <v>#N/A</v>
      </c>
      <c r="AW686" s="1" t="e">
        <f>IF(LEFT(VLOOKUP(G686,官網匯出!A:AS,43,FALSE),2)="","web",LEFT(VLOOKUP(G686,官網匯出!A:AS,43,FALSE),2))</f>
        <v>#N/A</v>
      </c>
      <c r="AX686" s="1" t="str">
        <f t="shared" si="130"/>
        <v>O</v>
      </c>
    </row>
    <row r="687" spans="1:50">
      <c r="A687" s="1" t="str">
        <f>IF(G687="","",VLOOKUP(官網轉換!AW687,團名!A:B,2,FALSE))</f>
        <v/>
      </c>
      <c r="B687" s="1" t="str">
        <f>IF(G687="","",IF(LEFT(VLOOKUP(G687,官網匯出!A:AQ,43,0),2)="wf",VLOOKUP(VLOOKUP(G687,官網匯出!A:AQ,43,0),團名!$I$1:$K$12,2,FALSE),"N0071"))</f>
        <v/>
      </c>
      <c r="C687" s="1" t="str">
        <f>IFERROR(VLOOKUP(官網匯出!D687,團名!E:G,3,FALSE),"")</f>
        <v/>
      </c>
      <c r="D687" s="1" t="str">
        <f t="shared" si="121"/>
        <v/>
      </c>
      <c r="E687" s="1" t="str">
        <f t="shared" si="122"/>
        <v/>
      </c>
      <c r="F687" s="1" t="str">
        <f>IF(官網匯出!F687="已付款","","B0012")</f>
        <v>B0012</v>
      </c>
      <c r="G687" s="1" t="str">
        <f>IF(官網匯出!A687="","",官網匯出!A687)</f>
        <v/>
      </c>
      <c r="H687" s="3" t="str">
        <f>IF(官網匯出!B687="","",官網匯出!B687)</f>
        <v/>
      </c>
      <c r="I687" s="1" t="str">
        <f>IF(官網匯出!C687="","",官網匯出!C687)</f>
        <v/>
      </c>
      <c r="J687" s="1" t="str">
        <f>IF(官網匯出!D687="","",官網匯出!D687)</f>
        <v/>
      </c>
      <c r="K687" s="3" t="str">
        <f>IF(官網匯出!E687="","",官網匯出!E687)</f>
        <v/>
      </c>
      <c r="L687" s="1" t="str">
        <f>IF(官網匯出!F687="","",官網匯出!F687)</f>
        <v/>
      </c>
      <c r="M687" s="1" t="str">
        <f>IF(官網匯出!G687="","",官網匯出!G687)</f>
        <v/>
      </c>
      <c r="N687" s="1" t="str">
        <f>IF(官網匯出!H687="","",官網匯出!H687)</f>
        <v/>
      </c>
      <c r="P687" s="1" t="str">
        <f>IF(官網匯出!J687="","",RIGHT(官網匯出!J687,LEN(官網匯出!J687)-2))</f>
        <v/>
      </c>
      <c r="Q687" s="1" t="str">
        <f>IF(官網匯出!K687="","",官網匯出!K687)</f>
        <v/>
      </c>
      <c r="R687" s="1" t="str">
        <f>IF(官網匯出!L687="","",官網匯出!L687)</f>
        <v/>
      </c>
      <c r="S687" s="1" t="str">
        <f>IF(官網匯出!M687="","",官網匯出!M687)</f>
        <v/>
      </c>
      <c r="T687" s="1" t="str">
        <f>IF(官網匯出!N687="","",官網匯出!N687)</f>
        <v/>
      </c>
      <c r="U687" s="1" t="str">
        <f>IF(官網匯出!O687="","",官網匯出!O687)</f>
        <v/>
      </c>
      <c r="V687" s="1" t="str">
        <f>IF(官網匯出!P687="",IF(G687="","",0),官網匯出!P687)</f>
        <v/>
      </c>
      <c r="W687" s="1" t="str">
        <f>IF(官網匯出!Q687="",IF(G687="","",0),官網匯出!Q687)</f>
        <v/>
      </c>
      <c r="X687" s="1" t="str">
        <f>IF(官網匯出!R687="","",官網匯出!R687)</f>
        <v/>
      </c>
      <c r="Y687" s="1" t="str">
        <f>IF(官網匯出!S687="","",官網匯出!S687)</f>
        <v/>
      </c>
      <c r="Z687" s="1" t="str">
        <f>IF(G687="","",官網匯出!T687)</f>
        <v/>
      </c>
      <c r="AA687" s="1" t="str">
        <f>IF(G687="","",官網匯出!AK687)</f>
        <v/>
      </c>
      <c r="AB687" s="1" t="str">
        <f>IF(G687="","",IF(官網匯出!V687="","",官網匯出!V687))</f>
        <v/>
      </c>
      <c r="AJ687" s="1" t="str">
        <f>IF(G687="","",IF(官網匯出!AE687="","",官網匯出!AE687))</f>
        <v/>
      </c>
      <c r="AK687" s="1" t="str">
        <f>IF(G687="","",IF(官網匯出!AD687="","",官網匯出!AD687))</f>
        <v/>
      </c>
      <c r="AL687" s="1" t="str">
        <f t="shared" si="123"/>
        <v>0</v>
      </c>
      <c r="AM687" s="1" t="str">
        <f>IF(官網匯出!AG687="","",官網匯出!AG687)</f>
        <v/>
      </c>
      <c r="AN687" s="1" t="str">
        <f>IF(G687="","",IF(官網匯出!AH687="","",官網匯出!AH687))</f>
        <v/>
      </c>
      <c r="AO687" s="14" t="str">
        <f t="shared" si="124"/>
        <v/>
      </c>
      <c r="AP687" s="14" t="str">
        <f t="shared" si="125"/>
        <v>1</v>
      </c>
      <c r="AQ687" s="14" t="str">
        <f t="shared" si="126"/>
        <v>0</v>
      </c>
      <c r="AR687" s="1" t="str">
        <f t="shared" si="127"/>
        <v/>
      </c>
      <c r="AS687" s="1" t="str">
        <f t="shared" si="128"/>
        <v/>
      </c>
      <c r="AT687" s="1" t="str">
        <f t="shared" si="129"/>
        <v/>
      </c>
      <c r="AU687" s="1" t="str">
        <f t="shared" si="120"/>
        <v/>
      </c>
      <c r="AV687" s="1" t="e">
        <f>IF(VLOOKUP(G687,官網匯出!A:AQ,42,FALSE)="","[黃金盾官網]",VLOOKUP(G687,官網匯出!A:AQ,42,FALSE))</f>
        <v>#N/A</v>
      </c>
      <c r="AW687" s="1" t="e">
        <f>IF(LEFT(VLOOKUP(G687,官網匯出!A:AS,43,FALSE),2)="","web",LEFT(VLOOKUP(G687,官網匯出!A:AS,43,FALSE),2))</f>
        <v>#N/A</v>
      </c>
      <c r="AX687" s="1" t="str">
        <f t="shared" si="130"/>
        <v>O</v>
      </c>
    </row>
    <row r="688" spans="1:50">
      <c r="A688" s="1" t="str">
        <f>IF(G688="","",VLOOKUP(官網轉換!AW688,團名!A:B,2,FALSE))</f>
        <v/>
      </c>
      <c r="B688" s="1" t="str">
        <f>IF(G688="","",IF(LEFT(VLOOKUP(G688,官網匯出!A:AQ,43,0),2)="wf",VLOOKUP(VLOOKUP(G688,官網匯出!A:AQ,43,0),團名!$I$1:$K$12,2,FALSE),"N0071"))</f>
        <v/>
      </c>
      <c r="C688" s="1" t="str">
        <f>IFERROR(VLOOKUP(官網匯出!D688,團名!E:G,3,FALSE),"")</f>
        <v/>
      </c>
      <c r="D688" s="1" t="str">
        <f t="shared" si="121"/>
        <v/>
      </c>
      <c r="E688" s="1" t="str">
        <f t="shared" si="122"/>
        <v/>
      </c>
      <c r="F688" s="1" t="str">
        <f>IF(官網匯出!F688="已付款","","B0012")</f>
        <v>B0012</v>
      </c>
      <c r="G688" s="1" t="str">
        <f>IF(官網匯出!A688="","",官網匯出!A688)</f>
        <v/>
      </c>
      <c r="H688" s="3" t="str">
        <f>IF(官網匯出!B688="","",官網匯出!B688)</f>
        <v/>
      </c>
      <c r="I688" s="1" t="str">
        <f>IF(官網匯出!C688="","",官網匯出!C688)</f>
        <v/>
      </c>
      <c r="J688" s="1" t="str">
        <f>IF(官網匯出!D688="","",官網匯出!D688)</f>
        <v/>
      </c>
      <c r="K688" s="3" t="str">
        <f>IF(官網匯出!E688="","",官網匯出!E688)</f>
        <v/>
      </c>
      <c r="L688" s="1" t="str">
        <f>IF(官網匯出!F688="","",官網匯出!F688)</f>
        <v/>
      </c>
      <c r="M688" s="1" t="str">
        <f>IF(官網匯出!G688="","",官網匯出!G688)</f>
        <v/>
      </c>
      <c r="N688" s="1" t="str">
        <f>IF(官網匯出!H688="","",官網匯出!H688)</f>
        <v/>
      </c>
      <c r="P688" s="1" t="str">
        <f>IF(官網匯出!J688="","",RIGHT(官網匯出!J688,LEN(官網匯出!J688)-2))</f>
        <v/>
      </c>
      <c r="Q688" s="1" t="str">
        <f>IF(官網匯出!K688="","",官網匯出!K688)</f>
        <v/>
      </c>
      <c r="R688" s="1" t="str">
        <f>IF(官網匯出!L688="","",官網匯出!L688)</f>
        <v/>
      </c>
      <c r="S688" s="1" t="str">
        <f>IF(官網匯出!M688="","",官網匯出!M688)</f>
        <v/>
      </c>
      <c r="T688" s="1" t="str">
        <f>IF(官網匯出!N688="","",官網匯出!N688)</f>
        <v/>
      </c>
      <c r="U688" s="1" t="str">
        <f>IF(官網匯出!O688="","",官網匯出!O688)</f>
        <v/>
      </c>
      <c r="V688" s="1" t="str">
        <f>IF(官網匯出!P688="",IF(G688="","",0),官網匯出!P688)</f>
        <v/>
      </c>
      <c r="W688" s="1" t="str">
        <f>IF(官網匯出!Q688="",IF(G688="","",0),官網匯出!Q688)</f>
        <v/>
      </c>
      <c r="X688" s="1" t="str">
        <f>IF(官網匯出!R688="","",官網匯出!R688)</f>
        <v/>
      </c>
      <c r="Y688" s="1" t="str">
        <f>IF(官網匯出!S688="","",官網匯出!S688)</f>
        <v/>
      </c>
      <c r="Z688" s="1" t="str">
        <f>IF(G688="","",官網匯出!T688)</f>
        <v/>
      </c>
      <c r="AA688" s="1" t="str">
        <f>IF(G688="","",官網匯出!AK688)</f>
        <v/>
      </c>
      <c r="AB688" s="1" t="str">
        <f>IF(G688="","",IF(官網匯出!V688="","",官網匯出!V688))</f>
        <v/>
      </c>
      <c r="AJ688" s="1" t="str">
        <f>IF(G688="","",IF(官網匯出!AE688="","",官網匯出!AE688))</f>
        <v/>
      </c>
      <c r="AK688" s="1" t="str">
        <f>IF(G688="","",IF(官網匯出!AD688="","",官網匯出!AD688))</f>
        <v/>
      </c>
      <c r="AL688" s="1" t="str">
        <f t="shared" si="123"/>
        <v>0</v>
      </c>
      <c r="AM688" s="1" t="str">
        <f>IF(官網匯出!AG688="","",官網匯出!AG688)</f>
        <v/>
      </c>
      <c r="AN688" s="1" t="str">
        <f>IF(G688="","",IF(官網匯出!AH688="","",官網匯出!AH688))</f>
        <v/>
      </c>
      <c r="AO688" s="14" t="str">
        <f t="shared" si="124"/>
        <v/>
      </c>
      <c r="AP688" s="14" t="str">
        <f t="shared" si="125"/>
        <v>1</v>
      </c>
      <c r="AQ688" s="14" t="str">
        <f t="shared" si="126"/>
        <v>0</v>
      </c>
      <c r="AR688" s="1" t="str">
        <f t="shared" si="127"/>
        <v/>
      </c>
      <c r="AS688" s="1" t="str">
        <f t="shared" si="128"/>
        <v/>
      </c>
      <c r="AT688" s="1" t="str">
        <f t="shared" si="129"/>
        <v/>
      </c>
      <c r="AU688" s="1" t="str">
        <f t="shared" si="120"/>
        <v/>
      </c>
      <c r="AV688" s="1" t="e">
        <f>IF(VLOOKUP(G688,官網匯出!A:AQ,42,FALSE)="","[黃金盾官網]",VLOOKUP(G688,官網匯出!A:AQ,42,FALSE))</f>
        <v>#N/A</v>
      </c>
      <c r="AW688" s="1" t="e">
        <f>IF(LEFT(VLOOKUP(G688,官網匯出!A:AS,43,FALSE),2)="","web",LEFT(VLOOKUP(G688,官網匯出!A:AS,43,FALSE),2))</f>
        <v>#N/A</v>
      </c>
      <c r="AX688" s="1" t="str">
        <f t="shared" si="130"/>
        <v>O</v>
      </c>
    </row>
    <row r="689" spans="1:50">
      <c r="A689" s="1" t="str">
        <f>IF(G689="","",VLOOKUP(官網轉換!AW689,團名!A:B,2,FALSE))</f>
        <v/>
      </c>
      <c r="B689" s="1" t="str">
        <f>IF(G689="","",IF(LEFT(VLOOKUP(G689,官網匯出!A:AQ,43,0),2)="wf",VLOOKUP(VLOOKUP(G689,官網匯出!A:AQ,43,0),團名!$I$1:$K$12,2,FALSE),"N0071"))</f>
        <v/>
      </c>
      <c r="C689" s="1" t="str">
        <f>IFERROR(VLOOKUP(官網匯出!D689,團名!E:G,3,FALSE),"")</f>
        <v/>
      </c>
      <c r="D689" s="1" t="str">
        <f t="shared" si="121"/>
        <v/>
      </c>
      <c r="E689" s="1" t="str">
        <f t="shared" si="122"/>
        <v/>
      </c>
      <c r="F689" s="1" t="str">
        <f>IF(官網匯出!F689="已付款","","B0012")</f>
        <v>B0012</v>
      </c>
      <c r="G689" s="1" t="str">
        <f>IF(官網匯出!A689="","",官網匯出!A689)</f>
        <v/>
      </c>
      <c r="H689" s="3" t="str">
        <f>IF(官網匯出!B689="","",官網匯出!B689)</f>
        <v/>
      </c>
      <c r="I689" s="1" t="str">
        <f>IF(官網匯出!C689="","",官網匯出!C689)</f>
        <v/>
      </c>
      <c r="J689" s="1" t="str">
        <f>IF(官網匯出!D689="","",官網匯出!D689)</f>
        <v/>
      </c>
      <c r="K689" s="3" t="str">
        <f>IF(官網匯出!E689="","",官網匯出!E689)</f>
        <v/>
      </c>
      <c r="L689" s="1" t="str">
        <f>IF(官網匯出!F689="","",官網匯出!F689)</f>
        <v/>
      </c>
      <c r="M689" s="1" t="str">
        <f>IF(官網匯出!G689="","",官網匯出!G689)</f>
        <v/>
      </c>
      <c r="N689" s="1" t="str">
        <f>IF(官網匯出!H689="","",官網匯出!H689)</f>
        <v/>
      </c>
      <c r="P689" s="1" t="str">
        <f>IF(官網匯出!J689="","",RIGHT(官網匯出!J689,LEN(官網匯出!J689)-2))</f>
        <v/>
      </c>
      <c r="Q689" s="1" t="str">
        <f>IF(官網匯出!K689="","",官網匯出!K689)</f>
        <v/>
      </c>
      <c r="R689" s="1" t="str">
        <f>IF(官網匯出!L689="","",官網匯出!L689)</f>
        <v/>
      </c>
      <c r="S689" s="1" t="str">
        <f>IF(官網匯出!M689="","",官網匯出!M689)</f>
        <v/>
      </c>
      <c r="T689" s="1" t="str">
        <f>IF(官網匯出!N689="","",官網匯出!N689)</f>
        <v/>
      </c>
      <c r="U689" s="1" t="str">
        <f>IF(官網匯出!O689="","",官網匯出!O689)</f>
        <v/>
      </c>
      <c r="V689" s="1" t="str">
        <f>IF(官網匯出!P689="",IF(G689="","",0),官網匯出!P689)</f>
        <v/>
      </c>
      <c r="W689" s="1" t="str">
        <f>IF(官網匯出!Q689="",IF(G689="","",0),官網匯出!Q689)</f>
        <v/>
      </c>
      <c r="X689" s="1" t="str">
        <f>IF(官網匯出!R689="","",官網匯出!R689)</f>
        <v/>
      </c>
      <c r="Y689" s="1" t="str">
        <f>IF(官網匯出!S689="","",官網匯出!S689)</f>
        <v/>
      </c>
      <c r="Z689" s="1" t="str">
        <f>IF(G689="","",官網匯出!T689)</f>
        <v/>
      </c>
      <c r="AA689" s="1" t="str">
        <f>IF(G689="","",官網匯出!AK689)</f>
        <v/>
      </c>
      <c r="AB689" s="1" t="str">
        <f>IF(G689="","",IF(官網匯出!V689="","",官網匯出!V689))</f>
        <v/>
      </c>
      <c r="AJ689" s="1" t="str">
        <f>IF(G689="","",IF(官網匯出!AE689="","",官網匯出!AE689))</f>
        <v/>
      </c>
      <c r="AK689" s="1" t="str">
        <f>IF(G689="","",IF(官網匯出!AD689="","",官網匯出!AD689))</f>
        <v/>
      </c>
      <c r="AL689" s="1" t="str">
        <f t="shared" si="123"/>
        <v>0</v>
      </c>
      <c r="AM689" s="1" t="str">
        <f>IF(官網匯出!AG689="","",官網匯出!AG689)</f>
        <v/>
      </c>
      <c r="AN689" s="1" t="str">
        <f>IF(G689="","",IF(官網匯出!AH689="","",官網匯出!AH689))</f>
        <v/>
      </c>
      <c r="AO689" s="14" t="str">
        <f t="shared" si="124"/>
        <v/>
      </c>
      <c r="AP689" s="14" t="str">
        <f t="shared" si="125"/>
        <v>1</v>
      </c>
      <c r="AQ689" s="14" t="str">
        <f t="shared" si="126"/>
        <v>0</v>
      </c>
      <c r="AR689" s="1" t="str">
        <f t="shared" si="127"/>
        <v/>
      </c>
      <c r="AS689" s="1" t="str">
        <f t="shared" si="128"/>
        <v/>
      </c>
      <c r="AT689" s="1" t="str">
        <f t="shared" si="129"/>
        <v/>
      </c>
      <c r="AU689" s="1" t="str">
        <f t="shared" si="120"/>
        <v/>
      </c>
      <c r="AV689" s="1" t="e">
        <f>IF(VLOOKUP(G689,官網匯出!A:AQ,42,FALSE)="","[黃金盾官網]",VLOOKUP(G689,官網匯出!A:AQ,42,FALSE))</f>
        <v>#N/A</v>
      </c>
      <c r="AW689" s="1" t="e">
        <f>IF(LEFT(VLOOKUP(G689,官網匯出!A:AS,43,FALSE),2)="","web",LEFT(VLOOKUP(G689,官網匯出!A:AS,43,FALSE),2))</f>
        <v>#N/A</v>
      </c>
      <c r="AX689" s="1" t="str">
        <f t="shared" si="130"/>
        <v>O</v>
      </c>
    </row>
    <row r="690" spans="1:50">
      <c r="A690" s="1" t="str">
        <f>IF(G690="","",VLOOKUP(官網轉換!AW690,團名!A:B,2,FALSE))</f>
        <v/>
      </c>
      <c r="B690" s="1" t="str">
        <f>IF(G690="","",IF(LEFT(VLOOKUP(G690,官網匯出!A:AQ,43,0),2)="wf",VLOOKUP(VLOOKUP(G690,官網匯出!A:AQ,43,0),團名!$I$1:$K$12,2,FALSE),"N0071"))</f>
        <v/>
      </c>
      <c r="C690" s="1" t="str">
        <f>IFERROR(VLOOKUP(官網匯出!D690,團名!E:G,3,FALSE),"")</f>
        <v/>
      </c>
      <c r="D690" s="1" t="str">
        <f t="shared" si="121"/>
        <v/>
      </c>
      <c r="E690" s="1" t="str">
        <f t="shared" si="122"/>
        <v/>
      </c>
      <c r="F690" s="1" t="str">
        <f>IF(官網匯出!F690="已付款","","B0012")</f>
        <v>B0012</v>
      </c>
      <c r="G690" s="1" t="str">
        <f>IF(官網匯出!A690="","",官網匯出!A690)</f>
        <v/>
      </c>
      <c r="H690" s="3" t="str">
        <f>IF(官網匯出!B690="","",官網匯出!B690)</f>
        <v/>
      </c>
      <c r="I690" s="1" t="str">
        <f>IF(官網匯出!C690="","",官網匯出!C690)</f>
        <v/>
      </c>
      <c r="J690" s="1" t="str">
        <f>IF(官網匯出!D690="","",官網匯出!D690)</f>
        <v/>
      </c>
      <c r="K690" s="3" t="str">
        <f>IF(官網匯出!E690="","",官網匯出!E690)</f>
        <v/>
      </c>
      <c r="L690" s="1" t="str">
        <f>IF(官網匯出!F690="","",官網匯出!F690)</f>
        <v/>
      </c>
      <c r="M690" s="1" t="str">
        <f>IF(官網匯出!G690="","",官網匯出!G690)</f>
        <v/>
      </c>
      <c r="N690" s="1" t="str">
        <f>IF(官網匯出!H690="","",官網匯出!H690)</f>
        <v/>
      </c>
      <c r="P690" s="1" t="str">
        <f>IF(官網匯出!J690="","",RIGHT(官網匯出!J690,LEN(官網匯出!J690)-2))</f>
        <v/>
      </c>
      <c r="Q690" s="1" t="str">
        <f>IF(官網匯出!K690="","",官網匯出!K690)</f>
        <v/>
      </c>
      <c r="R690" s="1" t="str">
        <f>IF(官網匯出!L690="","",官網匯出!L690)</f>
        <v/>
      </c>
      <c r="S690" s="1" t="str">
        <f>IF(官網匯出!M690="","",官網匯出!M690)</f>
        <v/>
      </c>
      <c r="T690" s="1" t="str">
        <f>IF(官網匯出!N690="","",官網匯出!N690)</f>
        <v/>
      </c>
      <c r="U690" s="1" t="str">
        <f>IF(官網匯出!O690="","",官網匯出!O690)</f>
        <v/>
      </c>
      <c r="V690" s="1" t="str">
        <f>IF(官網匯出!P690="",IF(G690="","",0),官網匯出!P690)</f>
        <v/>
      </c>
      <c r="W690" s="1" t="str">
        <f>IF(官網匯出!Q690="",IF(G690="","",0),官網匯出!Q690)</f>
        <v/>
      </c>
      <c r="X690" s="1" t="str">
        <f>IF(官網匯出!R690="","",官網匯出!R690)</f>
        <v/>
      </c>
      <c r="Y690" s="1" t="str">
        <f>IF(官網匯出!S690="","",官網匯出!S690)</f>
        <v/>
      </c>
      <c r="Z690" s="1" t="str">
        <f>IF(G690="","",官網匯出!T690)</f>
        <v/>
      </c>
      <c r="AA690" s="1" t="str">
        <f>IF(G690="","",官網匯出!AK690)</f>
        <v/>
      </c>
      <c r="AB690" s="1" t="str">
        <f>IF(G690="","",IF(官網匯出!V690="","",官網匯出!V690))</f>
        <v/>
      </c>
      <c r="AJ690" s="1" t="str">
        <f>IF(G690="","",IF(官網匯出!AE690="","",官網匯出!AE690))</f>
        <v/>
      </c>
      <c r="AK690" s="1" t="str">
        <f>IF(G690="","",IF(官網匯出!AD690="","",官網匯出!AD690))</f>
        <v/>
      </c>
      <c r="AL690" s="1" t="str">
        <f t="shared" si="123"/>
        <v>0</v>
      </c>
      <c r="AM690" s="1" t="str">
        <f>IF(官網匯出!AG690="","",官網匯出!AG690)</f>
        <v/>
      </c>
      <c r="AN690" s="1" t="str">
        <f>IF(G690="","",IF(官網匯出!AH690="","",官網匯出!AH690))</f>
        <v/>
      </c>
      <c r="AO690" s="14" t="str">
        <f t="shared" si="124"/>
        <v/>
      </c>
      <c r="AP690" s="14" t="str">
        <f t="shared" si="125"/>
        <v>1</v>
      </c>
      <c r="AQ690" s="14" t="str">
        <f t="shared" si="126"/>
        <v>0</v>
      </c>
      <c r="AR690" s="1" t="str">
        <f t="shared" si="127"/>
        <v/>
      </c>
      <c r="AS690" s="1" t="str">
        <f t="shared" si="128"/>
        <v/>
      </c>
      <c r="AT690" s="1" t="str">
        <f t="shared" si="129"/>
        <v/>
      </c>
      <c r="AU690" s="1" t="str">
        <f t="shared" si="120"/>
        <v/>
      </c>
      <c r="AV690" s="1" t="e">
        <f>IF(VLOOKUP(G690,官網匯出!A:AQ,42,FALSE)="","[黃金盾官網]",VLOOKUP(G690,官網匯出!A:AQ,42,FALSE))</f>
        <v>#N/A</v>
      </c>
      <c r="AW690" s="1" t="e">
        <f>IF(LEFT(VLOOKUP(G690,官網匯出!A:AS,43,FALSE),2)="","web",LEFT(VLOOKUP(G690,官網匯出!A:AS,43,FALSE),2))</f>
        <v>#N/A</v>
      </c>
      <c r="AX690" s="1" t="str">
        <f t="shared" si="130"/>
        <v>O</v>
      </c>
    </row>
    <row r="691" spans="1:50">
      <c r="A691" s="1" t="str">
        <f>IF(G691="","",VLOOKUP(官網轉換!AW691,團名!A:B,2,FALSE))</f>
        <v/>
      </c>
      <c r="B691" s="1" t="str">
        <f>IF(G691="","",IF(LEFT(VLOOKUP(G691,官網匯出!A:AQ,43,0),2)="wf",VLOOKUP(VLOOKUP(G691,官網匯出!A:AQ,43,0),團名!$I$1:$K$12,2,FALSE),"N0071"))</f>
        <v/>
      </c>
      <c r="C691" s="1" t="str">
        <f>IFERROR(VLOOKUP(官網匯出!D691,團名!E:G,3,FALSE),"")</f>
        <v/>
      </c>
      <c r="D691" s="1" t="str">
        <f t="shared" si="121"/>
        <v/>
      </c>
      <c r="E691" s="1" t="str">
        <f t="shared" si="122"/>
        <v/>
      </c>
      <c r="F691" s="1" t="str">
        <f>IF(官網匯出!F691="已付款","","B0012")</f>
        <v>B0012</v>
      </c>
      <c r="G691" s="1" t="str">
        <f>IF(官網匯出!A691="","",官網匯出!A691)</f>
        <v/>
      </c>
      <c r="H691" s="3" t="str">
        <f>IF(官網匯出!B691="","",官網匯出!B691)</f>
        <v/>
      </c>
      <c r="I691" s="1" t="str">
        <f>IF(官網匯出!C691="","",官網匯出!C691)</f>
        <v/>
      </c>
      <c r="J691" s="1" t="str">
        <f>IF(官網匯出!D691="","",官網匯出!D691)</f>
        <v/>
      </c>
      <c r="K691" s="3" t="str">
        <f>IF(官網匯出!E691="","",官網匯出!E691)</f>
        <v/>
      </c>
      <c r="L691" s="1" t="str">
        <f>IF(官網匯出!F691="","",官網匯出!F691)</f>
        <v/>
      </c>
      <c r="M691" s="1" t="str">
        <f>IF(官網匯出!G691="","",官網匯出!G691)</f>
        <v/>
      </c>
      <c r="N691" s="1" t="str">
        <f>IF(官網匯出!H691="","",官網匯出!H691)</f>
        <v/>
      </c>
      <c r="P691" s="1" t="str">
        <f>IF(官網匯出!J691="","",RIGHT(官網匯出!J691,LEN(官網匯出!J691)-2))</f>
        <v/>
      </c>
      <c r="Q691" s="1" t="str">
        <f>IF(官網匯出!K691="","",官網匯出!K691)</f>
        <v/>
      </c>
      <c r="R691" s="1" t="str">
        <f>IF(官網匯出!L691="","",官網匯出!L691)</f>
        <v/>
      </c>
      <c r="S691" s="1" t="str">
        <f>IF(官網匯出!M691="","",官網匯出!M691)</f>
        <v/>
      </c>
      <c r="T691" s="1" t="str">
        <f>IF(官網匯出!N691="","",官網匯出!N691)</f>
        <v/>
      </c>
      <c r="U691" s="1" t="str">
        <f>IF(官網匯出!O691="","",官網匯出!O691)</f>
        <v/>
      </c>
      <c r="V691" s="1" t="str">
        <f>IF(官網匯出!P691="",IF(G691="","",0),官網匯出!P691)</f>
        <v/>
      </c>
      <c r="W691" s="1" t="str">
        <f>IF(官網匯出!Q691="",IF(G691="","",0),官網匯出!Q691)</f>
        <v/>
      </c>
      <c r="X691" s="1" t="str">
        <f>IF(官網匯出!R691="","",官網匯出!R691)</f>
        <v/>
      </c>
      <c r="Y691" s="1" t="str">
        <f>IF(官網匯出!S691="","",官網匯出!S691)</f>
        <v/>
      </c>
      <c r="Z691" s="1" t="str">
        <f>IF(G691="","",官網匯出!T691)</f>
        <v/>
      </c>
      <c r="AA691" s="1" t="str">
        <f>IF(G691="","",官網匯出!AK691)</f>
        <v/>
      </c>
      <c r="AB691" s="1" t="str">
        <f>IF(G691="","",IF(官網匯出!V691="","",官網匯出!V691))</f>
        <v/>
      </c>
      <c r="AJ691" s="1" t="str">
        <f>IF(G691="","",IF(官網匯出!AE691="","",官網匯出!AE691))</f>
        <v/>
      </c>
      <c r="AK691" s="1" t="str">
        <f>IF(G691="","",IF(官網匯出!AD691="","",官網匯出!AD691))</f>
        <v/>
      </c>
      <c r="AL691" s="1" t="str">
        <f t="shared" si="123"/>
        <v>0</v>
      </c>
      <c r="AM691" s="1" t="str">
        <f>IF(官網匯出!AG691="","",官網匯出!AG691)</f>
        <v/>
      </c>
      <c r="AN691" s="1" t="str">
        <f>IF(G691="","",IF(官網匯出!AH691="","",官網匯出!AH691))</f>
        <v/>
      </c>
      <c r="AO691" s="14" t="str">
        <f t="shared" si="124"/>
        <v/>
      </c>
      <c r="AP691" s="14" t="str">
        <f t="shared" si="125"/>
        <v>1</v>
      </c>
      <c r="AQ691" s="14" t="str">
        <f t="shared" si="126"/>
        <v>0</v>
      </c>
      <c r="AR691" s="1" t="str">
        <f t="shared" si="127"/>
        <v/>
      </c>
      <c r="AS691" s="1" t="str">
        <f t="shared" si="128"/>
        <v/>
      </c>
      <c r="AT691" s="1" t="str">
        <f t="shared" si="129"/>
        <v/>
      </c>
      <c r="AU691" s="1" t="str">
        <f t="shared" si="120"/>
        <v/>
      </c>
      <c r="AV691" s="1" t="e">
        <f>IF(VLOOKUP(G691,官網匯出!A:AQ,42,FALSE)="","[黃金盾官網]",VLOOKUP(G691,官網匯出!A:AQ,42,FALSE))</f>
        <v>#N/A</v>
      </c>
      <c r="AW691" s="1" t="e">
        <f>IF(LEFT(VLOOKUP(G691,官網匯出!A:AS,43,FALSE),2)="","web",LEFT(VLOOKUP(G691,官網匯出!A:AS,43,FALSE),2))</f>
        <v>#N/A</v>
      </c>
      <c r="AX691" s="1" t="str">
        <f t="shared" si="130"/>
        <v>O</v>
      </c>
    </row>
    <row r="692" spans="1:50">
      <c r="A692" s="1" t="str">
        <f>IF(G692="","",VLOOKUP(官網轉換!AW692,團名!A:B,2,FALSE))</f>
        <v/>
      </c>
      <c r="B692" s="1" t="str">
        <f>IF(G692="","",IF(LEFT(VLOOKUP(G692,官網匯出!A:AQ,43,0),2)="wf",VLOOKUP(VLOOKUP(G692,官網匯出!A:AQ,43,0),團名!$I$1:$K$12,2,FALSE),"N0071"))</f>
        <v/>
      </c>
      <c r="C692" s="1" t="str">
        <f>IFERROR(VLOOKUP(官網匯出!D692,團名!E:G,3,FALSE),"")</f>
        <v/>
      </c>
      <c r="D692" s="1" t="str">
        <f t="shared" si="121"/>
        <v/>
      </c>
      <c r="E692" s="1" t="str">
        <f t="shared" si="122"/>
        <v/>
      </c>
      <c r="F692" s="1" t="str">
        <f>IF(官網匯出!F692="已付款","","B0012")</f>
        <v>B0012</v>
      </c>
      <c r="G692" s="1" t="str">
        <f>IF(官網匯出!A692="","",官網匯出!A692)</f>
        <v/>
      </c>
      <c r="H692" s="3" t="str">
        <f>IF(官網匯出!B692="","",官網匯出!B692)</f>
        <v/>
      </c>
      <c r="I692" s="1" t="str">
        <f>IF(官網匯出!C692="","",官網匯出!C692)</f>
        <v/>
      </c>
      <c r="J692" s="1" t="str">
        <f>IF(官網匯出!D692="","",官網匯出!D692)</f>
        <v/>
      </c>
      <c r="K692" s="3" t="str">
        <f>IF(官網匯出!E692="","",官網匯出!E692)</f>
        <v/>
      </c>
      <c r="L692" s="1" t="str">
        <f>IF(官網匯出!F692="","",官網匯出!F692)</f>
        <v/>
      </c>
      <c r="M692" s="1" t="str">
        <f>IF(官網匯出!G692="","",官網匯出!G692)</f>
        <v/>
      </c>
      <c r="N692" s="1" t="str">
        <f>IF(官網匯出!H692="","",官網匯出!H692)</f>
        <v/>
      </c>
      <c r="P692" s="1" t="str">
        <f>IF(官網匯出!J692="","",RIGHT(官網匯出!J692,LEN(官網匯出!J692)-2))</f>
        <v/>
      </c>
      <c r="Q692" s="1" t="str">
        <f>IF(官網匯出!K692="","",官網匯出!K692)</f>
        <v/>
      </c>
      <c r="R692" s="1" t="str">
        <f>IF(官網匯出!L692="","",官網匯出!L692)</f>
        <v/>
      </c>
      <c r="S692" s="1" t="str">
        <f>IF(官網匯出!M692="","",官網匯出!M692)</f>
        <v/>
      </c>
      <c r="T692" s="1" t="str">
        <f>IF(官網匯出!N692="","",官網匯出!N692)</f>
        <v/>
      </c>
      <c r="U692" s="1" t="str">
        <f>IF(官網匯出!O692="","",官網匯出!O692)</f>
        <v/>
      </c>
      <c r="V692" s="1" t="str">
        <f>IF(官網匯出!P692="",IF(G692="","",0),官網匯出!P692)</f>
        <v/>
      </c>
      <c r="W692" s="1" t="str">
        <f>IF(官網匯出!Q692="",IF(G692="","",0),官網匯出!Q692)</f>
        <v/>
      </c>
      <c r="X692" s="1" t="str">
        <f>IF(官網匯出!R692="","",官網匯出!R692)</f>
        <v/>
      </c>
      <c r="Y692" s="1" t="str">
        <f>IF(官網匯出!S692="","",官網匯出!S692)</f>
        <v/>
      </c>
      <c r="Z692" s="1" t="str">
        <f>IF(G692="","",官網匯出!T692)</f>
        <v/>
      </c>
      <c r="AA692" s="1" t="str">
        <f>IF(G692="","",官網匯出!AK692)</f>
        <v/>
      </c>
      <c r="AB692" s="1" t="str">
        <f>IF(G692="","",IF(官網匯出!V692="","",官網匯出!V692))</f>
        <v/>
      </c>
      <c r="AJ692" s="1" t="str">
        <f>IF(G692="","",IF(官網匯出!AE692="","",官網匯出!AE692))</f>
        <v/>
      </c>
      <c r="AK692" s="1" t="str">
        <f>IF(G692="","",IF(官網匯出!AD692="","",官網匯出!AD692))</f>
        <v/>
      </c>
      <c r="AL692" s="1" t="str">
        <f t="shared" si="123"/>
        <v>0</v>
      </c>
      <c r="AM692" s="1" t="str">
        <f>IF(官網匯出!AG692="","",官網匯出!AG692)</f>
        <v/>
      </c>
      <c r="AN692" s="1" t="str">
        <f>IF(G692="","",IF(官網匯出!AH692="","",官網匯出!AH692))</f>
        <v/>
      </c>
      <c r="AO692" s="14" t="str">
        <f t="shared" si="124"/>
        <v/>
      </c>
      <c r="AP692" s="14" t="str">
        <f t="shared" si="125"/>
        <v>1</v>
      </c>
      <c r="AQ692" s="14" t="str">
        <f t="shared" si="126"/>
        <v>0</v>
      </c>
      <c r="AR692" s="1" t="str">
        <f t="shared" si="127"/>
        <v/>
      </c>
      <c r="AS692" s="1" t="str">
        <f t="shared" si="128"/>
        <v/>
      </c>
      <c r="AT692" s="1" t="str">
        <f t="shared" si="129"/>
        <v/>
      </c>
      <c r="AU692" s="1" t="str">
        <f t="shared" si="120"/>
        <v/>
      </c>
      <c r="AV692" s="1" t="e">
        <f>IF(VLOOKUP(G692,官網匯出!A:AQ,42,FALSE)="","[黃金盾官網]",VLOOKUP(G692,官網匯出!A:AQ,42,FALSE))</f>
        <v>#N/A</v>
      </c>
      <c r="AW692" s="1" t="e">
        <f>IF(LEFT(VLOOKUP(G692,官網匯出!A:AS,43,FALSE),2)="","web",LEFT(VLOOKUP(G692,官網匯出!A:AS,43,FALSE),2))</f>
        <v>#N/A</v>
      </c>
      <c r="AX692" s="1" t="str">
        <f t="shared" si="130"/>
        <v>O</v>
      </c>
    </row>
    <row r="693" spans="1:50">
      <c r="A693" s="1" t="str">
        <f>IF(G693="","",VLOOKUP(官網轉換!AW693,團名!A:B,2,FALSE))</f>
        <v/>
      </c>
      <c r="B693" s="1" t="str">
        <f>IF(G693="","",IF(LEFT(VLOOKUP(G693,官網匯出!A:AQ,43,0),2)="wf",VLOOKUP(VLOOKUP(G693,官網匯出!A:AQ,43,0),團名!$I$1:$K$12,2,FALSE),"N0071"))</f>
        <v/>
      </c>
      <c r="C693" s="1" t="str">
        <f>IFERROR(VLOOKUP(官網匯出!D693,團名!E:G,3,FALSE),"")</f>
        <v/>
      </c>
      <c r="D693" s="1" t="str">
        <f t="shared" si="121"/>
        <v/>
      </c>
      <c r="E693" s="1" t="str">
        <f t="shared" si="122"/>
        <v/>
      </c>
      <c r="F693" s="1" t="str">
        <f>IF(官網匯出!F693="已付款","","B0012")</f>
        <v>B0012</v>
      </c>
      <c r="G693" s="1" t="str">
        <f>IF(官網匯出!A693="","",官網匯出!A693)</f>
        <v/>
      </c>
      <c r="H693" s="3" t="str">
        <f>IF(官網匯出!B693="","",官網匯出!B693)</f>
        <v/>
      </c>
      <c r="I693" s="1" t="str">
        <f>IF(官網匯出!C693="","",官網匯出!C693)</f>
        <v/>
      </c>
      <c r="J693" s="1" t="str">
        <f>IF(官網匯出!D693="","",官網匯出!D693)</f>
        <v/>
      </c>
      <c r="K693" s="3" t="str">
        <f>IF(官網匯出!E693="","",官網匯出!E693)</f>
        <v/>
      </c>
      <c r="L693" s="1" t="str">
        <f>IF(官網匯出!F693="","",官網匯出!F693)</f>
        <v/>
      </c>
      <c r="M693" s="1" t="str">
        <f>IF(官網匯出!G693="","",官網匯出!G693)</f>
        <v/>
      </c>
      <c r="N693" s="1" t="str">
        <f>IF(官網匯出!H693="","",官網匯出!H693)</f>
        <v/>
      </c>
      <c r="P693" s="1" t="str">
        <f>IF(官網匯出!J693="","",RIGHT(官網匯出!J693,LEN(官網匯出!J693)-2))</f>
        <v/>
      </c>
      <c r="Q693" s="1" t="str">
        <f>IF(官網匯出!K693="","",官網匯出!K693)</f>
        <v/>
      </c>
      <c r="R693" s="1" t="str">
        <f>IF(官網匯出!L693="","",官網匯出!L693)</f>
        <v/>
      </c>
      <c r="S693" s="1" t="str">
        <f>IF(官網匯出!M693="","",官網匯出!M693)</f>
        <v/>
      </c>
      <c r="T693" s="1" t="str">
        <f>IF(官網匯出!N693="","",官網匯出!N693)</f>
        <v/>
      </c>
      <c r="U693" s="1" t="str">
        <f>IF(官網匯出!O693="","",官網匯出!O693)</f>
        <v/>
      </c>
      <c r="V693" s="1" t="str">
        <f>IF(官網匯出!P693="",IF(G693="","",0),官網匯出!P693)</f>
        <v/>
      </c>
      <c r="W693" s="1" t="str">
        <f>IF(官網匯出!Q693="",IF(G693="","",0),官網匯出!Q693)</f>
        <v/>
      </c>
      <c r="X693" s="1" t="str">
        <f>IF(官網匯出!R693="","",官網匯出!R693)</f>
        <v/>
      </c>
      <c r="Y693" s="1" t="str">
        <f>IF(官網匯出!S693="","",官網匯出!S693)</f>
        <v/>
      </c>
      <c r="Z693" s="1" t="str">
        <f>IF(G693="","",官網匯出!T693)</f>
        <v/>
      </c>
      <c r="AA693" s="1" t="str">
        <f>IF(G693="","",官網匯出!AK693)</f>
        <v/>
      </c>
      <c r="AB693" s="1" t="str">
        <f>IF(G693="","",IF(官網匯出!V693="","",官網匯出!V693))</f>
        <v/>
      </c>
      <c r="AJ693" s="1" t="str">
        <f>IF(G693="","",IF(官網匯出!AE693="","",官網匯出!AE693))</f>
        <v/>
      </c>
      <c r="AK693" s="1" t="str">
        <f>IF(G693="","",IF(官網匯出!AD693="","",官網匯出!AD693))</f>
        <v/>
      </c>
      <c r="AL693" s="1" t="str">
        <f t="shared" si="123"/>
        <v>0</v>
      </c>
      <c r="AM693" s="1" t="str">
        <f>IF(官網匯出!AG693="","",官網匯出!AG693)</f>
        <v/>
      </c>
      <c r="AN693" s="1" t="str">
        <f>IF(G693="","",IF(官網匯出!AH693="","",官網匯出!AH693))</f>
        <v/>
      </c>
      <c r="AO693" s="14" t="str">
        <f t="shared" si="124"/>
        <v/>
      </c>
      <c r="AP693" s="14" t="str">
        <f t="shared" si="125"/>
        <v>1</v>
      </c>
      <c r="AQ693" s="14" t="str">
        <f t="shared" si="126"/>
        <v>0</v>
      </c>
      <c r="AR693" s="1" t="str">
        <f t="shared" si="127"/>
        <v/>
      </c>
      <c r="AS693" s="1" t="str">
        <f t="shared" si="128"/>
        <v/>
      </c>
      <c r="AT693" s="1" t="str">
        <f t="shared" si="129"/>
        <v/>
      </c>
      <c r="AU693" s="1" t="str">
        <f t="shared" si="120"/>
        <v/>
      </c>
      <c r="AV693" s="1" t="e">
        <f>IF(VLOOKUP(G693,官網匯出!A:AQ,42,FALSE)="","[黃金盾官網]",VLOOKUP(G693,官網匯出!A:AQ,42,FALSE))</f>
        <v>#N/A</v>
      </c>
      <c r="AW693" s="1" t="e">
        <f>IF(LEFT(VLOOKUP(G693,官網匯出!A:AS,43,FALSE),2)="","web",LEFT(VLOOKUP(G693,官網匯出!A:AS,43,FALSE),2))</f>
        <v>#N/A</v>
      </c>
      <c r="AX693" s="1" t="str">
        <f t="shared" si="130"/>
        <v>O</v>
      </c>
    </row>
    <row r="694" spans="1:50">
      <c r="A694" s="1" t="str">
        <f>IF(G694="","",VLOOKUP(官網轉換!AW694,團名!A:B,2,FALSE))</f>
        <v/>
      </c>
      <c r="B694" s="1" t="str">
        <f>IF(G694="","",IF(LEFT(VLOOKUP(G694,官網匯出!A:AQ,43,0),2)="wf",VLOOKUP(VLOOKUP(G694,官網匯出!A:AQ,43,0),團名!$I$1:$K$12,2,FALSE),"N0071"))</f>
        <v/>
      </c>
      <c r="C694" s="1" t="str">
        <f>IFERROR(VLOOKUP(官網匯出!D694,團名!E:G,3,FALSE),"")</f>
        <v/>
      </c>
      <c r="D694" s="1" t="str">
        <f t="shared" si="121"/>
        <v/>
      </c>
      <c r="E694" s="1" t="str">
        <f t="shared" si="122"/>
        <v/>
      </c>
      <c r="F694" s="1" t="str">
        <f>IF(官網匯出!F694="已付款","","B0012")</f>
        <v>B0012</v>
      </c>
      <c r="G694" s="1" t="str">
        <f>IF(官網匯出!A694="","",官網匯出!A694)</f>
        <v/>
      </c>
      <c r="H694" s="3" t="str">
        <f>IF(官網匯出!B694="","",官網匯出!B694)</f>
        <v/>
      </c>
      <c r="I694" s="1" t="str">
        <f>IF(官網匯出!C694="","",官網匯出!C694)</f>
        <v/>
      </c>
      <c r="J694" s="1" t="str">
        <f>IF(官網匯出!D694="","",官網匯出!D694)</f>
        <v/>
      </c>
      <c r="K694" s="3" t="str">
        <f>IF(官網匯出!E694="","",官網匯出!E694)</f>
        <v/>
      </c>
      <c r="L694" s="1" t="str">
        <f>IF(官網匯出!F694="","",官網匯出!F694)</f>
        <v/>
      </c>
      <c r="M694" s="1" t="str">
        <f>IF(官網匯出!G694="","",官網匯出!G694)</f>
        <v/>
      </c>
      <c r="N694" s="1" t="str">
        <f>IF(官網匯出!H694="","",官網匯出!H694)</f>
        <v/>
      </c>
      <c r="P694" s="1" t="str">
        <f>IF(官網匯出!J694="","",RIGHT(官網匯出!J694,LEN(官網匯出!J694)-2))</f>
        <v/>
      </c>
      <c r="Q694" s="1" t="str">
        <f>IF(官網匯出!K694="","",官網匯出!K694)</f>
        <v/>
      </c>
      <c r="R694" s="1" t="str">
        <f>IF(官網匯出!L694="","",官網匯出!L694)</f>
        <v/>
      </c>
      <c r="S694" s="1" t="str">
        <f>IF(官網匯出!M694="","",官網匯出!M694)</f>
        <v/>
      </c>
      <c r="T694" s="1" t="str">
        <f>IF(官網匯出!N694="","",官網匯出!N694)</f>
        <v/>
      </c>
      <c r="U694" s="1" t="str">
        <f>IF(官網匯出!O694="","",官網匯出!O694)</f>
        <v/>
      </c>
      <c r="V694" s="1" t="str">
        <f>IF(官網匯出!P694="",IF(G694="","",0),官網匯出!P694)</f>
        <v/>
      </c>
      <c r="W694" s="1" t="str">
        <f>IF(官網匯出!Q694="",IF(G694="","",0),官網匯出!Q694)</f>
        <v/>
      </c>
      <c r="X694" s="1" t="str">
        <f>IF(官網匯出!R694="","",官網匯出!R694)</f>
        <v/>
      </c>
      <c r="Y694" s="1" t="str">
        <f>IF(官網匯出!S694="","",官網匯出!S694)</f>
        <v/>
      </c>
      <c r="Z694" s="1" t="str">
        <f>IF(G694="","",官網匯出!T694)</f>
        <v/>
      </c>
      <c r="AA694" s="1" t="str">
        <f>IF(G694="","",官網匯出!AK694)</f>
        <v/>
      </c>
      <c r="AB694" s="1" t="str">
        <f>IF(G694="","",IF(官網匯出!V694="","",官網匯出!V694))</f>
        <v/>
      </c>
      <c r="AJ694" s="1" t="str">
        <f>IF(G694="","",IF(官網匯出!AE694="","",官網匯出!AE694))</f>
        <v/>
      </c>
      <c r="AK694" s="1" t="str">
        <f>IF(G694="","",IF(官網匯出!AD694="","",官網匯出!AD694))</f>
        <v/>
      </c>
      <c r="AL694" s="1" t="str">
        <f t="shared" si="123"/>
        <v>0</v>
      </c>
      <c r="AM694" s="1" t="str">
        <f>IF(官網匯出!AG694="","",官網匯出!AG694)</f>
        <v/>
      </c>
      <c r="AN694" s="1" t="str">
        <f>IF(G694="","",IF(官網匯出!AH694="","",官網匯出!AH694))</f>
        <v/>
      </c>
      <c r="AO694" s="14" t="str">
        <f t="shared" si="124"/>
        <v/>
      </c>
      <c r="AP694" s="14" t="str">
        <f t="shared" si="125"/>
        <v>1</v>
      </c>
      <c r="AQ694" s="14" t="str">
        <f t="shared" si="126"/>
        <v>0</v>
      </c>
      <c r="AR694" s="1" t="str">
        <f t="shared" si="127"/>
        <v/>
      </c>
      <c r="AS694" s="1" t="str">
        <f t="shared" si="128"/>
        <v/>
      </c>
      <c r="AT694" s="1" t="str">
        <f t="shared" si="129"/>
        <v/>
      </c>
      <c r="AU694" s="1" t="str">
        <f t="shared" si="120"/>
        <v/>
      </c>
      <c r="AV694" s="1" t="e">
        <f>IF(VLOOKUP(G694,官網匯出!A:AQ,42,FALSE)="","[黃金盾官網]",VLOOKUP(G694,官網匯出!A:AQ,42,FALSE))</f>
        <v>#N/A</v>
      </c>
      <c r="AW694" s="1" t="e">
        <f>IF(LEFT(VLOOKUP(G694,官網匯出!A:AS,43,FALSE),2)="","web",LEFT(VLOOKUP(G694,官網匯出!A:AS,43,FALSE),2))</f>
        <v>#N/A</v>
      </c>
      <c r="AX694" s="1" t="str">
        <f t="shared" si="130"/>
        <v>O</v>
      </c>
    </row>
    <row r="695" spans="1:50">
      <c r="A695" s="1" t="str">
        <f>IF(G695="","",VLOOKUP(官網轉換!AW695,團名!A:B,2,FALSE))</f>
        <v/>
      </c>
      <c r="B695" s="1" t="str">
        <f>IF(G695="","",IF(LEFT(VLOOKUP(G695,官網匯出!A:AQ,43,0),2)="wf",VLOOKUP(VLOOKUP(G695,官網匯出!A:AQ,43,0),團名!$I$1:$K$12,2,FALSE),"N0071"))</f>
        <v/>
      </c>
      <c r="C695" s="1" t="str">
        <f>IFERROR(VLOOKUP(官網匯出!D695,團名!E:G,3,FALSE),"")</f>
        <v/>
      </c>
      <c r="D695" s="1" t="str">
        <f t="shared" si="121"/>
        <v/>
      </c>
      <c r="E695" s="1" t="str">
        <f t="shared" si="122"/>
        <v/>
      </c>
      <c r="F695" s="1" t="str">
        <f>IF(官網匯出!F695="已付款","","B0012")</f>
        <v>B0012</v>
      </c>
      <c r="G695" s="1" t="str">
        <f>IF(官網匯出!A695="","",官網匯出!A695)</f>
        <v/>
      </c>
      <c r="H695" s="3" t="str">
        <f>IF(官網匯出!B695="","",官網匯出!B695)</f>
        <v/>
      </c>
      <c r="I695" s="1" t="str">
        <f>IF(官網匯出!C695="","",官網匯出!C695)</f>
        <v/>
      </c>
      <c r="J695" s="1" t="str">
        <f>IF(官網匯出!D695="","",官網匯出!D695)</f>
        <v/>
      </c>
      <c r="K695" s="3" t="str">
        <f>IF(官網匯出!E695="","",官網匯出!E695)</f>
        <v/>
      </c>
      <c r="L695" s="1" t="str">
        <f>IF(官網匯出!F695="","",官網匯出!F695)</f>
        <v/>
      </c>
      <c r="M695" s="1" t="str">
        <f>IF(官網匯出!G695="","",官網匯出!G695)</f>
        <v/>
      </c>
      <c r="N695" s="1" t="str">
        <f>IF(官網匯出!H695="","",官網匯出!H695)</f>
        <v/>
      </c>
      <c r="P695" s="1" t="str">
        <f>IF(官網匯出!J695="","",RIGHT(官網匯出!J695,LEN(官網匯出!J695)-2))</f>
        <v/>
      </c>
      <c r="Q695" s="1" t="str">
        <f>IF(官網匯出!K695="","",官網匯出!K695)</f>
        <v/>
      </c>
      <c r="R695" s="1" t="str">
        <f>IF(官網匯出!L695="","",官網匯出!L695)</f>
        <v/>
      </c>
      <c r="S695" s="1" t="str">
        <f>IF(官網匯出!M695="","",官網匯出!M695)</f>
        <v/>
      </c>
      <c r="T695" s="1" t="str">
        <f>IF(官網匯出!N695="","",官網匯出!N695)</f>
        <v/>
      </c>
      <c r="U695" s="1" t="str">
        <f>IF(官網匯出!O695="","",官網匯出!O695)</f>
        <v/>
      </c>
      <c r="V695" s="1" t="str">
        <f>IF(官網匯出!P695="",IF(G695="","",0),官網匯出!P695)</f>
        <v/>
      </c>
      <c r="W695" s="1" t="str">
        <f>IF(官網匯出!Q695="",IF(G695="","",0),官網匯出!Q695)</f>
        <v/>
      </c>
      <c r="X695" s="1" t="str">
        <f>IF(官網匯出!R695="","",官網匯出!R695)</f>
        <v/>
      </c>
      <c r="Y695" s="1" t="str">
        <f>IF(官網匯出!S695="","",官網匯出!S695)</f>
        <v/>
      </c>
      <c r="Z695" s="1" t="str">
        <f>IF(G695="","",官網匯出!T695)</f>
        <v/>
      </c>
      <c r="AA695" s="1" t="str">
        <f>IF(G695="","",官網匯出!AK695)</f>
        <v/>
      </c>
      <c r="AB695" s="1" t="str">
        <f>IF(G695="","",IF(官網匯出!V695="","",官網匯出!V695))</f>
        <v/>
      </c>
      <c r="AJ695" s="1" t="str">
        <f>IF(G695="","",IF(官網匯出!AE695="","",官網匯出!AE695))</f>
        <v/>
      </c>
      <c r="AK695" s="1" t="str">
        <f>IF(G695="","",IF(官網匯出!AD695="","",官網匯出!AD695))</f>
        <v/>
      </c>
      <c r="AL695" s="1" t="str">
        <f t="shared" si="123"/>
        <v>0</v>
      </c>
      <c r="AM695" s="1" t="str">
        <f>IF(官網匯出!AG695="","",官網匯出!AG695)</f>
        <v/>
      </c>
      <c r="AN695" s="1" t="str">
        <f>IF(G695="","",IF(官網匯出!AH695="","",官網匯出!AH695))</f>
        <v/>
      </c>
      <c r="AO695" s="14" t="str">
        <f t="shared" si="124"/>
        <v/>
      </c>
      <c r="AP695" s="14" t="str">
        <f t="shared" si="125"/>
        <v>1</v>
      </c>
      <c r="AQ695" s="14" t="str">
        <f t="shared" si="126"/>
        <v>0</v>
      </c>
      <c r="AR695" s="1" t="str">
        <f t="shared" si="127"/>
        <v/>
      </c>
      <c r="AS695" s="1" t="str">
        <f t="shared" si="128"/>
        <v/>
      </c>
      <c r="AT695" s="1" t="str">
        <f t="shared" si="129"/>
        <v/>
      </c>
      <c r="AU695" s="1" t="str">
        <f t="shared" si="120"/>
        <v/>
      </c>
      <c r="AV695" s="1" t="e">
        <f>IF(VLOOKUP(G695,官網匯出!A:AQ,42,FALSE)="","[黃金盾官網]",VLOOKUP(G695,官網匯出!A:AQ,42,FALSE))</f>
        <v>#N/A</v>
      </c>
      <c r="AW695" s="1" t="e">
        <f>IF(LEFT(VLOOKUP(G695,官網匯出!A:AS,43,FALSE),2)="","web",LEFT(VLOOKUP(G695,官網匯出!A:AS,43,FALSE),2))</f>
        <v>#N/A</v>
      </c>
      <c r="AX695" s="1" t="str">
        <f t="shared" si="130"/>
        <v>O</v>
      </c>
    </row>
    <row r="696" spans="1:50">
      <c r="A696" s="1" t="str">
        <f>IF(G696="","",VLOOKUP(官網轉換!AW696,團名!A:B,2,FALSE))</f>
        <v/>
      </c>
      <c r="B696" s="1" t="str">
        <f>IF(G696="","",IF(LEFT(VLOOKUP(G696,官網匯出!A:AQ,43,0),2)="wf",VLOOKUP(VLOOKUP(G696,官網匯出!A:AQ,43,0),團名!$I$1:$K$12,2,FALSE),"N0071"))</f>
        <v/>
      </c>
      <c r="C696" s="1" t="str">
        <f>IFERROR(VLOOKUP(官網匯出!D696,團名!E:G,3,FALSE),"")</f>
        <v/>
      </c>
      <c r="D696" s="1" t="str">
        <f t="shared" si="121"/>
        <v/>
      </c>
      <c r="E696" s="1" t="str">
        <f t="shared" si="122"/>
        <v/>
      </c>
      <c r="F696" s="1" t="str">
        <f>IF(官網匯出!F696="已付款","","B0012")</f>
        <v>B0012</v>
      </c>
      <c r="G696" s="1" t="str">
        <f>IF(官網匯出!A696="","",官網匯出!A696)</f>
        <v/>
      </c>
      <c r="H696" s="3" t="str">
        <f>IF(官網匯出!B696="","",官網匯出!B696)</f>
        <v/>
      </c>
      <c r="I696" s="1" t="str">
        <f>IF(官網匯出!C696="","",官網匯出!C696)</f>
        <v/>
      </c>
      <c r="J696" s="1" t="str">
        <f>IF(官網匯出!D696="","",官網匯出!D696)</f>
        <v/>
      </c>
      <c r="K696" s="3" t="str">
        <f>IF(官網匯出!E696="","",官網匯出!E696)</f>
        <v/>
      </c>
      <c r="L696" s="1" t="str">
        <f>IF(官網匯出!F696="","",官網匯出!F696)</f>
        <v/>
      </c>
      <c r="M696" s="1" t="str">
        <f>IF(官網匯出!G696="","",官網匯出!G696)</f>
        <v/>
      </c>
      <c r="N696" s="1" t="str">
        <f>IF(官網匯出!H696="","",官網匯出!H696)</f>
        <v/>
      </c>
      <c r="P696" s="1" t="str">
        <f>IF(官網匯出!J696="","",RIGHT(官網匯出!J696,LEN(官網匯出!J696)-2))</f>
        <v/>
      </c>
      <c r="Q696" s="1" t="str">
        <f>IF(官網匯出!K696="","",官網匯出!K696)</f>
        <v/>
      </c>
      <c r="R696" s="1" t="str">
        <f>IF(官網匯出!L696="","",官網匯出!L696)</f>
        <v/>
      </c>
      <c r="S696" s="1" t="str">
        <f>IF(官網匯出!M696="","",官網匯出!M696)</f>
        <v/>
      </c>
      <c r="T696" s="1" t="str">
        <f>IF(官網匯出!N696="","",官網匯出!N696)</f>
        <v/>
      </c>
      <c r="U696" s="1" t="str">
        <f>IF(官網匯出!O696="","",官網匯出!O696)</f>
        <v/>
      </c>
      <c r="V696" s="1" t="str">
        <f>IF(官網匯出!P696="",IF(G696="","",0),官網匯出!P696)</f>
        <v/>
      </c>
      <c r="W696" s="1" t="str">
        <f>IF(官網匯出!Q696="",IF(G696="","",0),官網匯出!Q696)</f>
        <v/>
      </c>
      <c r="X696" s="1" t="str">
        <f>IF(官網匯出!R696="","",官網匯出!R696)</f>
        <v/>
      </c>
      <c r="Y696" s="1" t="str">
        <f>IF(官網匯出!S696="","",官網匯出!S696)</f>
        <v/>
      </c>
      <c r="Z696" s="1" t="str">
        <f>IF(G696="","",官網匯出!T696)</f>
        <v/>
      </c>
      <c r="AA696" s="1" t="str">
        <f>IF(G696="","",官網匯出!AK696)</f>
        <v/>
      </c>
      <c r="AB696" s="1" t="str">
        <f>IF(G696="","",IF(官網匯出!V696="","",官網匯出!V696))</f>
        <v/>
      </c>
      <c r="AJ696" s="1" t="str">
        <f>IF(G696="","",IF(官網匯出!AE696="","",官網匯出!AE696))</f>
        <v/>
      </c>
      <c r="AK696" s="1" t="str">
        <f>IF(G696="","",IF(官網匯出!AD696="","",官網匯出!AD696))</f>
        <v/>
      </c>
      <c r="AL696" s="1" t="str">
        <f t="shared" si="123"/>
        <v>0</v>
      </c>
      <c r="AM696" s="1" t="str">
        <f>IF(官網匯出!AG696="","",官網匯出!AG696)</f>
        <v/>
      </c>
      <c r="AN696" s="1" t="str">
        <f>IF(G696="","",IF(官網匯出!AH696="","",官網匯出!AH696))</f>
        <v/>
      </c>
      <c r="AO696" s="14" t="str">
        <f t="shared" si="124"/>
        <v/>
      </c>
      <c r="AP696" s="14" t="str">
        <f t="shared" si="125"/>
        <v>1</v>
      </c>
      <c r="AQ696" s="14" t="str">
        <f t="shared" si="126"/>
        <v>0</v>
      </c>
      <c r="AR696" s="1" t="str">
        <f t="shared" si="127"/>
        <v/>
      </c>
      <c r="AS696" s="1" t="str">
        <f t="shared" si="128"/>
        <v/>
      </c>
      <c r="AT696" s="1" t="str">
        <f t="shared" si="129"/>
        <v/>
      </c>
      <c r="AU696" s="1" t="str">
        <f t="shared" si="120"/>
        <v/>
      </c>
      <c r="AV696" s="1" t="e">
        <f>IF(VLOOKUP(G696,官網匯出!A:AQ,42,FALSE)="","[黃金盾官網]",VLOOKUP(G696,官網匯出!A:AQ,42,FALSE))</f>
        <v>#N/A</v>
      </c>
      <c r="AW696" s="1" t="e">
        <f>IF(LEFT(VLOOKUP(G696,官網匯出!A:AS,43,FALSE),2)="","web",LEFT(VLOOKUP(G696,官網匯出!A:AS,43,FALSE),2))</f>
        <v>#N/A</v>
      </c>
      <c r="AX696" s="1" t="str">
        <f t="shared" si="130"/>
        <v>O</v>
      </c>
    </row>
    <row r="697" spans="1:50">
      <c r="A697" s="1" t="str">
        <f>IF(G697="","",VLOOKUP(官網轉換!AW697,團名!A:B,2,FALSE))</f>
        <v/>
      </c>
      <c r="B697" s="1" t="str">
        <f>IF(G697="","",IF(LEFT(VLOOKUP(G697,官網匯出!A:AQ,43,0),2)="wf",VLOOKUP(VLOOKUP(G697,官網匯出!A:AQ,43,0),團名!$I$1:$K$12,2,FALSE),"N0071"))</f>
        <v/>
      </c>
      <c r="C697" s="1" t="str">
        <f>IFERROR(VLOOKUP(官網匯出!D697,團名!E:G,3,FALSE),"")</f>
        <v/>
      </c>
      <c r="D697" s="1" t="str">
        <f t="shared" si="121"/>
        <v/>
      </c>
      <c r="E697" s="1" t="str">
        <f t="shared" si="122"/>
        <v/>
      </c>
      <c r="F697" s="1" t="str">
        <f>IF(官網匯出!F697="已付款","","B0012")</f>
        <v>B0012</v>
      </c>
      <c r="G697" s="1" t="str">
        <f>IF(官網匯出!A697="","",官網匯出!A697)</f>
        <v/>
      </c>
      <c r="H697" s="3" t="str">
        <f>IF(官網匯出!B697="","",官網匯出!B697)</f>
        <v/>
      </c>
      <c r="I697" s="1" t="str">
        <f>IF(官網匯出!C697="","",官網匯出!C697)</f>
        <v/>
      </c>
      <c r="J697" s="1" t="str">
        <f>IF(官網匯出!D697="","",官網匯出!D697)</f>
        <v/>
      </c>
      <c r="K697" s="3" t="str">
        <f>IF(官網匯出!E697="","",官網匯出!E697)</f>
        <v/>
      </c>
      <c r="L697" s="1" t="str">
        <f>IF(官網匯出!F697="","",官網匯出!F697)</f>
        <v/>
      </c>
      <c r="M697" s="1" t="str">
        <f>IF(官網匯出!G697="","",官網匯出!G697)</f>
        <v/>
      </c>
      <c r="N697" s="1" t="str">
        <f>IF(官網匯出!H697="","",官網匯出!H697)</f>
        <v/>
      </c>
      <c r="P697" s="1" t="str">
        <f>IF(官網匯出!J697="","",RIGHT(官網匯出!J697,LEN(官網匯出!J697)-2))</f>
        <v/>
      </c>
      <c r="Q697" s="1" t="str">
        <f>IF(官網匯出!K697="","",官網匯出!K697)</f>
        <v/>
      </c>
      <c r="R697" s="1" t="str">
        <f>IF(官網匯出!L697="","",官網匯出!L697)</f>
        <v/>
      </c>
      <c r="S697" s="1" t="str">
        <f>IF(官網匯出!M697="","",官網匯出!M697)</f>
        <v/>
      </c>
      <c r="T697" s="1" t="str">
        <f>IF(官網匯出!N697="","",官網匯出!N697)</f>
        <v/>
      </c>
      <c r="U697" s="1" t="str">
        <f>IF(官網匯出!O697="","",官網匯出!O697)</f>
        <v/>
      </c>
      <c r="V697" s="1" t="str">
        <f>IF(官網匯出!P697="",IF(G697="","",0),官網匯出!P697)</f>
        <v/>
      </c>
      <c r="W697" s="1" t="str">
        <f>IF(官網匯出!Q697="",IF(G697="","",0),官網匯出!Q697)</f>
        <v/>
      </c>
      <c r="X697" s="1" t="str">
        <f>IF(官網匯出!R697="","",官網匯出!R697)</f>
        <v/>
      </c>
      <c r="Y697" s="1" t="str">
        <f>IF(官網匯出!S697="","",官網匯出!S697)</f>
        <v/>
      </c>
      <c r="Z697" s="1" t="str">
        <f>IF(G697="","",官網匯出!T697)</f>
        <v/>
      </c>
      <c r="AA697" s="1" t="str">
        <f>IF(G697="","",官網匯出!AK697)</f>
        <v/>
      </c>
      <c r="AB697" s="1" t="str">
        <f>IF(G697="","",IF(官網匯出!V697="","",官網匯出!V697))</f>
        <v/>
      </c>
      <c r="AJ697" s="1" t="str">
        <f>IF(G697="","",IF(官網匯出!AE697="","",官網匯出!AE697))</f>
        <v/>
      </c>
      <c r="AK697" s="1" t="str">
        <f>IF(G697="","",IF(官網匯出!AD697="","",官網匯出!AD697))</f>
        <v/>
      </c>
      <c r="AL697" s="1" t="str">
        <f t="shared" si="123"/>
        <v>0</v>
      </c>
      <c r="AM697" s="1" t="str">
        <f>IF(官網匯出!AG697="","",官網匯出!AG697)</f>
        <v/>
      </c>
      <c r="AN697" s="1" t="str">
        <f>IF(G697="","",IF(官網匯出!AH697="","",官網匯出!AH697))</f>
        <v/>
      </c>
      <c r="AO697" s="14" t="str">
        <f t="shared" si="124"/>
        <v/>
      </c>
      <c r="AP697" s="14" t="str">
        <f t="shared" si="125"/>
        <v>1</v>
      </c>
      <c r="AQ697" s="14" t="str">
        <f t="shared" si="126"/>
        <v>0</v>
      </c>
      <c r="AR697" s="1" t="str">
        <f t="shared" si="127"/>
        <v/>
      </c>
      <c r="AS697" s="1" t="str">
        <f t="shared" si="128"/>
        <v/>
      </c>
      <c r="AT697" s="1" t="str">
        <f t="shared" si="129"/>
        <v/>
      </c>
      <c r="AU697" s="1" t="str">
        <f t="shared" si="120"/>
        <v/>
      </c>
      <c r="AV697" s="1" t="e">
        <f>IF(VLOOKUP(G697,官網匯出!A:AQ,42,FALSE)="","[黃金盾官網]",VLOOKUP(G697,官網匯出!A:AQ,42,FALSE))</f>
        <v>#N/A</v>
      </c>
      <c r="AW697" s="1" t="e">
        <f>IF(LEFT(VLOOKUP(G697,官網匯出!A:AS,43,FALSE),2)="","web",LEFT(VLOOKUP(G697,官網匯出!A:AS,43,FALSE),2))</f>
        <v>#N/A</v>
      </c>
      <c r="AX697" s="1" t="str">
        <f t="shared" si="130"/>
        <v>O</v>
      </c>
    </row>
    <row r="698" spans="1:50">
      <c r="A698" s="1" t="str">
        <f>IF(G698="","",VLOOKUP(官網轉換!AW698,團名!A:B,2,FALSE))</f>
        <v/>
      </c>
      <c r="B698" s="1" t="str">
        <f>IF(G698="","",IF(LEFT(VLOOKUP(G698,官網匯出!A:AQ,43,0),2)="wf",VLOOKUP(VLOOKUP(G698,官網匯出!A:AQ,43,0),團名!$I$1:$K$12,2,FALSE),"N0071"))</f>
        <v/>
      </c>
      <c r="C698" s="1" t="str">
        <f>IFERROR(VLOOKUP(官網匯出!D698,團名!E:G,3,FALSE),"")</f>
        <v/>
      </c>
      <c r="D698" s="1" t="str">
        <f t="shared" si="121"/>
        <v/>
      </c>
      <c r="E698" s="1" t="str">
        <f t="shared" si="122"/>
        <v/>
      </c>
      <c r="F698" s="1" t="str">
        <f>IF(官網匯出!F698="已付款","","B0012")</f>
        <v>B0012</v>
      </c>
      <c r="G698" s="1" t="str">
        <f>IF(官網匯出!A698="","",官網匯出!A698)</f>
        <v/>
      </c>
      <c r="H698" s="3" t="str">
        <f>IF(官網匯出!B698="","",官網匯出!B698)</f>
        <v/>
      </c>
      <c r="I698" s="1" t="str">
        <f>IF(官網匯出!C698="","",官網匯出!C698)</f>
        <v/>
      </c>
      <c r="J698" s="1" t="str">
        <f>IF(官網匯出!D698="","",官網匯出!D698)</f>
        <v/>
      </c>
      <c r="K698" s="3" t="str">
        <f>IF(官網匯出!E698="","",官網匯出!E698)</f>
        <v/>
      </c>
      <c r="L698" s="1" t="str">
        <f>IF(官網匯出!F698="","",官網匯出!F698)</f>
        <v/>
      </c>
      <c r="M698" s="1" t="str">
        <f>IF(官網匯出!G698="","",官網匯出!G698)</f>
        <v/>
      </c>
      <c r="N698" s="1" t="str">
        <f>IF(官網匯出!H698="","",官網匯出!H698)</f>
        <v/>
      </c>
      <c r="P698" s="1" t="str">
        <f>IF(官網匯出!J698="","",RIGHT(官網匯出!J698,LEN(官網匯出!J698)-2))</f>
        <v/>
      </c>
      <c r="Q698" s="1" t="str">
        <f>IF(官網匯出!K698="","",官網匯出!K698)</f>
        <v/>
      </c>
      <c r="R698" s="1" t="str">
        <f>IF(官網匯出!L698="","",官網匯出!L698)</f>
        <v/>
      </c>
      <c r="S698" s="1" t="str">
        <f>IF(官網匯出!M698="","",官網匯出!M698)</f>
        <v/>
      </c>
      <c r="T698" s="1" t="str">
        <f>IF(官網匯出!N698="","",官網匯出!N698)</f>
        <v/>
      </c>
      <c r="U698" s="1" t="str">
        <f>IF(官網匯出!O698="","",官網匯出!O698)</f>
        <v/>
      </c>
      <c r="V698" s="1" t="str">
        <f>IF(官網匯出!P698="",IF(G698="","",0),官網匯出!P698)</f>
        <v/>
      </c>
      <c r="W698" s="1" t="str">
        <f>IF(官網匯出!Q698="",IF(G698="","",0),官網匯出!Q698)</f>
        <v/>
      </c>
      <c r="X698" s="1" t="str">
        <f>IF(官網匯出!R698="","",官網匯出!R698)</f>
        <v/>
      </c>
      <c r="Y698" s="1" t="str">
        <f>IF(官網匯出!S698="","",官網匯出!S698)</f>
        <v/>
      </c>
      <c r="Z698" s="1" t="str">
        <f>IF(G698="","",官網匯出!T698)</f>
        <v/>
      </c>
      <c r="AA698" s="1" t="str">
        <f>IF(G698="","",官網匯出!AK698)</f>
        <v/>
      </c>
      <c r="AB698" s="1" t="str">
        <f>IF(G698="","",IF(官網匯出!V698="","",官網匯出!V698))</f>
        <v/>
      </c>
      <c r="AJ698" s="1" t="str">
        <f>IF(G698="","",IF(官網匯出!AE698="","",官網匯出!AE698))</f>
        <v/>
      </c>
      <c r="AK698" s="1" t="str">
        <f>IF(G698="","",IF(官網匯出!AD698="","",官網匯出!AD698))</f>
        <v/>
      </c>
      <c r="AL698" s="1" t="str">
        <f t="shared" si="123"/>
        <v>0</v>
      </c>
      <c r="AM698" s="1" t="str">
        <f>IF(官網匯出!AG698="","",官網匯出!AG698)</f>
        <v/>
      </c>
      <c r="AN698" s="1" t="str">
        <f>IF(G698="","",IF(官網匯出!AH698="","",官網匯出!AH698))</f>
        <v/>
      </c>
      <c r="AO698" s="14" t="str">
        <f t="shared" si="124"/>
        <v/>
      </c>
      <c r="AP698" s="14" t="str">
        <f t="shared" si="125"/>
        <v>1</v>
      </c>
      <c r="AQ698" s="14" t="str">
        <f t="shared" si="126"/>
        <v>0</v>
      </c>
      <c r="AR698" s="1" t="str">
        <f t="shared" si="127"/>
        <v/>
      </c>
      <c r="AS698" s="1" t="str">
        <f t="shared" si="128"/>
        <v/>
      </c>
      <c r="AT698" s="1" t="str">
        <f t="shared" si="129"/>
        <v/>
      </c>
      <c r="AU698" s="1" t="str">
        <f t="shared" si="120"/>
        <v/>
      </c>
      <c r="AV698" s="1" t="e">
        <f>IF(VLOOKUP(G698,官網匯出!A:AQ,42,FALSE)="","[黃金盾官網]",VLOOKUP(G698,官網匯出!A:AQ,42,FALSE))</f>
        <v>#N/A</v>
      </c>
      <c r="AW698" s="1" t="e">
        <f>IF(LEFT(VLOOKUP(G698,官網匯出!A:AS,43,FALSE),2)="","web",LEFT(VLOOKUP(G698,官網匯出!A:AS,43,FALSE),2))</f>
        <v>#N/A</v>
      </c>
      <c r="AX698" s="1" t="str">
        <f t="shared" si="130"/>
        <v>O</v>
      </c>
    </row>
    <row r="699" spans="1:50">
      <c r="A699" s="1" t="str">
        <f>IF(G699="","",VLOOKUP(官網轉換!AW699,團名!A:B,2,FALSE))</f>
        <v/>
      </c>
      <c r="B699" s="1" t="str">
        <f>IF(G699="","",IF(LEFT(VLOOKUP(G699,官網匯出!A:AQ,43,0),2)="wf",VLOOKUP(VLOOKUP(G699,官網匯出!A:AQ,43,0),團名!$I$1:$K$12,2,FALSE),"N0071"))</f>
        <v/>
      </c>
      <c r="C699" s="1" t="str">
        <f>IFERROR(VLOOKUP(官網匯出!D699,團名!E:G,3,FALSE),"")</f>
        <v/>
      </c>
      <c r="D699" s="1" t="str">
        <f t="shared" si="121"/>
        <v/>
      </c>
      <c r="E699" s="1" t="str">
        <f t="shared" si="122"/>
        <v/>
      </c>
      <c r="F699" s="1" t="str">
        <f>IF(官網匯出!F699="已付款","","B0012")</f>
        <v>B0012</v>
      </c>
      <c r="G699" s="1" t="str">
        <f>IF(官網匯出!A699="","",官網匯出!A699)</f>
        <v/>
      </c>
      <c r="H699" s="3" t="str">
        <f>IF(官網匯出!B699="","",官網匯出!B699)</f>
        <v/>
      </c>
      <c r="I699" s="1" t="str">
        <f>IF(官網匯出!C699="","",官網匯出!C699)</f>
        <v/>
      </c>
      <c r="J699" s="1" t="str">
        <f>IF(官網匯出!D699="","",官網匯出!D699)</f>
        <v/>
      </c>
      <c r="K699" s="3" t="str">
        <f>IF(官網匯出!E699="","",官網匯出!E699)</f>
        <v/>
      </c>
      <c r="L699" s="1" t="str">
        <f>IF(官網匯出!F699="","",官網匯出!F699)</f>
        <v/>
      </c>
      <c r="M699" s="1" t="str">
        <f>IF(官網匯出!G699="","",官網匯出!G699)</f>
        <v/>
      </c>
      <c r="N699" s="1" t="str">
        <f>IF(官網匯出!H699="","",官網匯出!H699)</f>
        <v/>
      </c>
      <c r="P699" s="1" t="str">
        <f>IF(官網匯出!J699="","",RIGHT(官網匯出!J699,LEN(官網匯出!J699)-2))</f>
        <v/>
      </c>
      <c r="Q699" s="1" t="str">
        <f>IF(官網匯出!K699="","",官網匯出!K699)</f>
        <v/>
      </c>
      <c r="R699" s="1" t="str">
        <f>IF(官網匯出!L699="","",官網匯出!L699)</f>
        <v/>
      </c>
      <c r="S699" s="1" t="str">
        <f>IF(官網匯出!M699="","",官網匯出!M699)</f>
        <v/>
      </c>
      <c r="T699" s="1" t="str">
        <f>IF(官網匯出!N699="","",官網匯出!N699)</f>
        <v/>
      </c>
      <c r="U699" s="1" t="str">
        <f>IF(官網匯出!O699="","",官網匯出!O699)</f>
        <v/>
      </c>
      <c r="V699" s="1" t="str">
        <f>IF(官網匯出!P699="",IF(G699="","",0),官網匯出!P699)</f>
        <v/>
      </c>
      <c r="W699" s="1" t="str">
        <f>IF(官網匯出!Q699="",IF(G699="","",0),官網匯出!Q699)</f>
        <v/>
      </c>
      <c r="X699" s="1" t="str">
        <f>IF(官網匯出!R699="","",官網匯出!R699)</f>
        <v/>
      </c>
      <c r="Y699" s="1" t="str">
        <f>IF(官網匯出!S699="","",官網匯出!S699)</f>
        <v/>
      </c>
      <c r="Z699" s="1" t="str">
        <f>IF(G699="","",官網匯出!T699)</f>
        <v/>
      </c>
      <c r="AA699" s="1" t="str">
        <f>IF(G699="","",官網匯出!AK699)</f>
        <v/>
      </c>
      <c r="AB699" s="1" t="str">
        <f>IF(G699="","",IF(官網匯出!V699="","",官網匯出!V699))</f>
        <v/>
      </c>
      <c r="AJ699" s="1" t="str">
        <f>IF(G699="","",IF(官網匯出!AE699="","",官網匯出!AE699))</f>
        <v/>
      </c>
      <c r="AK699" s="1" t="str">
        <f>IF(G699="","",IF(官網匯出!AD699="","",官網匯出!AD699))</f>
        <v/>
      </c>
      <c r="AL699" s="1" t="str">
        <f t="shared" si="123"/>
        <v>0</v>
      </c>
      <c r="AM699" s="1" t="str">
        <f>IF(官網匯出!AG699="","",官網匯出!AG699)</f>
        <v/>
      </c>
      <c r="AN699" s="1" t="str">
        <f>IF(G699="","",IF(官網匯出!AH699="","",官網匯出!AH699))</f>
        <v/>
      </c>
      <c r="AO699" s="14" t="str">
        <f t="shared" si="124"/>
        <v/>
      </c>
      <c r="AP699" s="14" t="str">
        <f t="shared" si="125"/>
        <v>1</v>
      </c>
      <c r="AQ699" s="14" t="str">
        <f t="shared" si="126"/>
        <v>0</v>
      </c>
      <c r="AR699" s="1" t="str">
        <f t="shared" si="127"/>
        <v/>
      </c>
      <c r="AS699" s="1" t="str">
        <f t="shared" si="128"/>
        <v/>
      </c>
      <c r="AT699" s="1" t="str">
        <f t="shared" si="129"/>
        <v/>
      </c>
      <c r="AU699" s="1" t="str">
        <f t="shared" si="120"/>
        <v/>
      </c>
      <c r="AV699" s="1" t="e">
        <f>IF(VLOOKUP(G699,官網匯出!A:AQ,42,FALSE)="","[黃金盾官網]",VLOOKUP(G699,官網匯出!A:AQ,42,FALSE))</f>
        <v>#N/A</v>
      </c>
      <c r="AW699" s="1" t="e">
        <f>IF(LEFT(VLOOKUP(G699,官網匯出!A:AS,43,FALSE),2)="","web",LEFT(VLOOKUP(G699,官網匯出!A:AS,43,FALSE),2))</f>
        <v>#N/A</v>
      </c>
      <c r="AX699" s="1" t="str">
        <f t="shared" si="130"/>
        <v>O</v>
      </c>
    </row>
    <row r="700" spans="1:50">
      <c r="A700" s="1" t="str">
        <f>IF(G700="","",VLOOKUP(官網轉換!AW700,團名!A:B,2,FALSE))</f>
        <v/>
      </c>
      <c r="B700" s="1" t="str">
        <f>IF(G700="","",IF(LEFT(VLOOKUP(G700,官網匯出!A:AQ,43,0),2)="wf",VLOOKUP(VLOOKUP(G700,官網匯出!A:AQ,43,0),團名!$I$1:$K$12,2,FALSE),"N0071"))</f>
        <v/>
      </c>
      <c r="C700" s="1" t="str">
        <f>IFERROR(VLOOKUP(官網匯出!D700,團名!E:G,3,FALSE),"")</f>
        <v/>
      </c>
      <c r="D700" s="1" t="str">
        <f t="shared" si="121"/>
        <v/>
      </c>
      <c r="E700" s="1" t="str">
        <f t="shared" si="122"/>
        <v/>
      </c>
      <c r="F700" s="1" t="str">
        <f>IF(官網匯出!F700="已付款","","B0012")</f>
        <v>B0012</v>
      </c>
      <c r="G700" s="1" t="str">
        <f>IF(官網匯出!A700="","",官網匯出!A700)</f>
        <v/>
      </c>
      <c r="H700" s="3" t="str">
        <f>IF(官網匯出!B700="","",官網匯出!B700)</f>
        <v/>
      </c>
      <c r="I700" s="1" t="str">
        <f>IF(官網匯出!C700="","",官網匯出!C700)</f>
        <v/>
      </c>
      <c r="J700" s="1" t="str">
        <f>IF(官網匯出!D700="","",官網匯出!D700)</f>
        <v/>
      </c>
      <c r="K700" s="3" t="str">
        <f>IF(官網匯出!E700="","",官網匯出!E700)</f>
        <v/>
      </c>
      <c r="L700" s="1" t="str">
        <f>IF(官網匯出!F700="","",官網匯出!F700)</f>
        <v/>
      </c>
      <c r="M700" s="1" t="str">
        <f>IF(官網匯出!G700="","",官網匯出!G700)</f>
        <v/>
      </c>
      <c r="N700" s="1" t="str">
        <f>IF(官網匯出!H700="","",官網匯出!H700)</f>
        <v/>
      </c>
      <c r="P700" s="1" t="str">
        <f>IF(官網匯出!J700="","",RIGHT(官網匯出!J700,LEN(官網匯出!J700)-2))</f>
        <v/>
      </c>
      <c r="Q700" s="1" t="str">
        <f>IF(官網匯出!K700="","",官網匯出!K700)</f>
        <v/>
      </c>
      <c r="R700" s="1" t="str">
        <f>IF(官網匯出!L700="","",官網匯出!L700)</f>
        <v/>
      </c>
      <c r="S700" s="1" t="str">
        <f>IF(官網匯出!M700="","",官網匯出!M700)</f>
        <v/>
      </c>
      <c r="T700" s="1" t="str">
        <f>IF(官網匯出!N700="","",官網匯出!N700)</f>
        <v/>
      </c>
      <c r="U700" s="1" t="str">
        <f>IF(官網匯出!O700="","",官網匯出!O700)</f>
        <v/>
      </c>
      <c r="V700" s="1" t="str">
        <f>IF(官網匯出!P700="",IF(G700="","",0),官網匯出!P700)</f>
        <v/>
      </c>
      <c r="W700" s="1" t="str">
        <f>IF(官網匯出!Q700="",IF(G700="","",0),官網匯出!Q700)</f>
        <v/>
      </c>
      <c r="X700" s="1" t="str">
        <f>IF(官網匯出!R700="","",官網匯出!R700)</f>
        <v/>
      </c>
      <c r="Y700" s="1" t="str">
        <f>IF(官網匯出!S700="","",官網匯出!S700)</f>
        <v/>
      </c>
      <c r="Z700" s="1" t="str">
        <f>IF(G700="","",官網匯出!T700)</f>
        <v/>
      </c>
      <c r="AA700" s="1" t="str">
        <f>IF(G700="","",官網匯出!AK700)</f>
        <v/>
      </c>
      <c r="AB700" s="1" t="str">
        <f>IF(G700="","",IF(官網匯出!V700="","",官網匯出!V700))</f>
        <v/>
      </c>
      <c r="AJ700" s="1" t="str">
        <f>IF(G700="","",IF(官網匯出!AE700="","",官網匯出!AE700))</f>
        <v/>
      </c>
      <c r="AK700" s="1" t="str">
        <f>IF(G700="","",IF(官網匯出!AD700="","",官網匯出!AD700))</f>
        <v/>
      </c>
      <c r="AL700" s="1" t="str">
        <f t="shared" si="123"/>
        <v>0</v>
      </c>
      <c r="AM700" s="1" t="str">
        <f>IF(官網匯出!AG700="","",官網匯出!AG700)</f>
        <v/>
      </c>
      <c r="AN700" s="1" t="str">
        <f>IF(G700="","",IF(官網匯出!AH700="","",官網匯出!AH700))</f>
        <v/>
      </c>
      <c r="AO700" s="14" t="str">
        <f t="shared" si="124"/>
        <v/>
      </c>
      <c r="AP700" s="14" t="str">
        <f t="shared" si="125"/>
        <v>1</v>
      </c>
      <c r="AQ700" s="14" t="str">
        <f t="shared" si="126"/>
        <v>0</v>
      </c>
      <c r="AR700" s="1" t="str">
        <f t="shared" si="127"/>
        <v/>
      </c>
      <c r="AS700" s="1" t="str">
        <f t="shared" si="128"/>
        <v/>
      </c>
      <c r="AT700" s="1" t="str">
        <f t="shared" si="129"/>
        <v/>
      </c>
      <c r="AU700" s="1" t="str">
        <f t="shared" si="120"/>
        <v/>
      </c>
      <c r="AV700" s="1" t="e">
        <f>IF(VLOOKUP(G700,官網匯出!A:AQ,42,FALSE)="","[黃金盾官網]",VLOOKUP(G700,官網匯出!A:AQ,42,FALSE))</f>
        <v>#N/A</v>
      </c>
      <c r="AW700" s="1" t="e">
        <f>IF(LEFT(VLOOKUP(G700,官網匯出!A:AS,43,FALSE),2)="","web",LEFT(VLOOKUP(G700,官網匯出!A:AS,43,FALSE),2))</f>
        <v>#N/A</v>
      </c>
      <c r="AX700" s="1" t="str">
        <f t="shared" si="130"/>
        <v>O</v>
      </c>
    </row>
    <row r="701" spans="1:50">
      <c r="A701" s="1" t="str">
        <f>IF(G701="","",VLOOKUP(官網轉換!AW701,團名!A:B,2,FALSE))</f>
        <v/>
      </c>
      <c r="B701" s="1" t="str">
        <f>IF(G701="","",IF(LEFT(VLOOKUP(G701,官網匯出!A:AQ,43,0),2)="wf",VLOOKUP(VLOOKUP(G701,官網匯出!A:AQ,43,0),團名!$I$1:$K$12,2,FALSE),"N0071"))</f>
        <v/>
      </c>
      <c r="C701" s="1" t="str">
        <f>IFERROR(VLOOKUP(官網匯出!D701,團名!E:G,3,FALSE),"")</f>
        <v/>
      </c>
      <c r="D701" s="1" t="str">
        <f t="shared" si="121"/>
        <v/>
      </c>
      <c r="E701" s="1" t="str">
        <f t="shared" si="122"/>
        <v/>
      </c>
      <c r="F701" s="1" t="str">
        <f>IF(官網匯出!F701="已付款","","B0012")</f>
        <v>B0012</v>
      </c>
      <c r="G701" s="1" t="str">
        <f>IF(官網匯出!A701="","",官網匯出!A701)</f>
        <v/>
      </c>
      <c r="H701" s="3" t="str">
        <f>IF(官網匯出!B701="","",官網匯出!B701)</f>
        <v/>
      </c>
      <c r="I701" s="1" t="str">
        <f>IF(官網匯出!C701="","",官網匯出!C701)</f>
        <v/>
      </c>
      <c r="J701" s="1" t="str">
        <f>IF(官網匯出!D701="","",官網匯出!D701)</f>
        <v/>
      </c>
      <c r="K701" s="3" t="str">
        <f>IF(官網匯出!E701="","",官網匯出!E701)</f>
        <v/>
      </c>
      <c r="L701" s="1" t="str">
        <f>IF(官網匯出!F701="","",官網匯出!F701)</f>
        <v/>
      </c>
      <c r="M701" s="1" t="str">
        <f>IF(官網匯出!G701="","",官網匯出!G701)</f>
        <v/>
      </c>
      <c r="N701" s="1" t="str">
        <f>IF(官網匯出!H701="","",官網匯出!H701)</f>
        <v/>
      </c>
      <c r="P701" s="1" t="str">
        <f>IF(官網匯出!J701="","",RIGHT(官網匯出!J701,LEN(官網匯出!J701)-2))</f>
        <v/>
      </c>
      <c r="Q701" s="1" t="str">
        <f>IF(官網匯出!K701="","",官網匯出!K701)</f>
        <v/>
      </c>
      <c r="R701" s="1" t="str">
        <f>IF(官網匯出!L701="","",官網匯出!L701)</f>
        <v/>
      </c>
      <c r="S701" s="1" t="str">
        <f>IF(官網匯出!M701="","",官網匯出!M701)</f>
        <v/>
      </c>
      <c r="T701" s="1" t="str">
        <f>IF(官網匯出!N701="","",官網匯出!N701)</f>
        <v/>
      </c>
      <c r="U701" s="1" t="str">
        <f>IF(官網匯出!O701="","",官網匯出!O701)</f>
        <v/>
      </c>
      <c r="V701" s="1" t="str">
        <f>IF(官網匯出!P701="",IF(G701="","",0),官網匯出!P701)</f>
        <v/>
      </c>
      <c r="W701" s="1" t="str">
        <f>IF(官網匯出!Q701="",IF(G701="","",0),官網匯出!Q701)</f>
        <v/>
      </c>
      <c r="X701" s="1" t="str">
        <f>IF(官網匯出!R701="","",官網匯出!R701)</f>
        <v/>
      </c>
      <c r="Y701" s="1" t="str">
        <f>IF(官網匯出!S701="","",官網匯出!S701)</f>
        <v/>
      </c>
      <c r="Z701" s="1" t="str">
        <f>IF(G701="","",官網匯出!T701)</f>
        <v/>
      </c>
      <c r="AA701" s="1" t="str">
        <f>IF(G701="","",官網匯出!AK701)</f>
        <v/>
      </c>
      <c r="AB701" s="1" t="str">
        <f>IF(G701="","",IF(官網匯出!V701="","",官網匯出!V701))</f>
        <v/>
      </c>
      <c r="AJ701" s="1" t="str">
        <f>IF(G701="","",IF(官網匯出!AE701="","",官網匯出!AE701))</f>
        <v/>
      </c>
      <c r="AK701" s="1" t="str">
        <f>IF(G701="","",IF(官網匯出!AD701="","",官網匯出!AD701))</f>
        <v/>
      </c>
      <c r="AL701" s="1" t="str">
        <f t="shared" si="123"/>
        <v>0</v>
      </c>
      <c r="AM701" s="1" t="str">
        <f>IF(官網匯出!AG701="","",官網匯出!AG701)</f>
        <v/>
      </c>
      <c r="AN701" s="1" t="str">
        <f>IF(G701="","",IF(官網匯出!AH701="","",官網匯出!AH701))</f>
        <v/>
      </c>
      <c r="AO701" s="14" t="str">
        <f t="shared" si="124"/>
        <v/>
      </c>
      <c r="AP701" s="14" t="str">
        <f t="shared" si="125"/>
        <v>1</v>
      </c>
      <c r="AQ701" s="14" t="str">
        <f t="shared" si="126"/>
        <v>0</v>
      </c>
      <c r="AR701" s="1" t="str">
        <f t="shared" si="127"/>
        <v/>
      </c>
      <c r="AS701" s="1" t="str">
        <f t="shared" si="128"/>
        <v/>
      </c>
      <c r="AT701" s="1" t="str">
        <f t="shared" si="129"/>
        <v/>
      </c>
      <c r="AU701" s="1" t="str">
        <f t="shared" si="120"/>
        <v/>
      </c>
      <c r="AV701" s="1" t="e">
        <f>IF(VLOOKUP(G701,官網匯出!A:AQ,42,FALSE)="","[黃金盾官網]",VLOOKUP(G701,官網匯出!A:AQ,42,FALSE))</f>
        <v>#N/A</v>
      </c>
      <c r="AW701" s="1" t="e">
        <f>IF(LEFT(VLOOKUP(G701,官網匯出!A:AS,43,FALSE),2)="","web",LEFT(VLOOKUP(G701,官網匯出!A:AS,43,FALSE),2))</f>
        <v>#N/A</v>
      </c>
      <c r="AX701" s="1" t="str">
        <f t="shared" si="130"/>
        <v>O</v>
      </c>
    </row>
    <row r="702" spans="1:50">
      <c r="A702" s="1" t="str">
        <f>IF(G702="","",VLOOKUP(官網轉換!AW702,團名!A:B,2,FALSE))</f>
        <v/>
      </c>
      <c r="B702" s="1" t="str">
        <f>IF(G702="","",IF(LEFT(VLOOKUP(G702,官網匯出!A:AQ,43,0),2)="wf",VLOOKUP(VLOOKUP(G702,官網匯出!A:AQ,43,0),團名!$I$1:$K$12,2,FALSE),"N0071"))</f>
        <v/>
      </c>
      <c r="C702" s="1" t="str">
        <f>IFERROR(VLOOKUP(官網匯出!D702,團名!E:G,3,FALSE),"")</f>
        <v/>
      </c>
      <c r="D702" s="1" t="str">
        <f t="shared" si="121"/>
        <v/>
      </c>
      <c r="E702" s="1" t="str">
        <f t="shared" si="122"/>
        <v/>
      </c>
      <c r="F702" s="1" t="str">
        <f>IF(官網匯出!F702="已付款","","B0012")</f>
        <v>B0012</v>
      </c>
      <c r="G702" s="1" t="str">
        <f>IF(官網匯出!A702="","",官網匯出!A702)</f>
        <v/>
      </c>
      <c r="H702" s="3" t="str">
        <f>IF(官網匯出!B702="","",官網匯出!B702)</f>
        <v/>
      </c>
      <c r="I702" s="1" t="str">
        <f>IF(官網匯出!C702="","",官網匯出!C702)</f>
        <v/>
      </c>
      <c r="J702" s="1" t="str">
        <f>IF(官網匯出!D702="","",官網匯出!D702)</f>
        <v/>
      </c>
      <c r="K702" s="3" t="str">
        <f>IF(官網匯出!E702="","",官網匯出!E702)</f>
        <v/>
      </c>
      <c r="L702" s="1" t="str">
        <f>IF(官網匯出!F702="","",官網匯出!F702)</f>
        <v/>
      </c>
      <c r="M702" s="1" t="str">
        <f>IF(官網匯出!G702="","",官網匯出!G702)</f>
        <v/>
      </c>
      <c r="N702" s="1" t="str">
        <f>IF(官網匯出!H702="","",官網匯出!H702)</f>
        <v/>
      </c>
      <c r="P702" s="1" t="str">
        <f>IF(官網匯出!J702="","",RIGHT(官網匯出!J702,LEN(官網匯出!J702)-2))</f>
        <v/>
      </c>
      <c r="Q702" s="1" t="str">
        <f>IF(官網匯出!K702="","",官網匯出!K702)</f>
        <v/>
      </c>
      <c r="R702" s="1" t="str">
        <f>IF(官網匯出!L702="","",官網匯出!L702)</f>
        <v/>
      </c>
      <c r="S702" s="1" t="str">
        <f>IF(官網匯出!M702="","",官網匯出!M702)</f>
        <v/>
      </c>
      <c r="T702" s="1" t="str">
        <f>IF(官網匯出!N702="","",官網匯出!N702)</f>
        <v/>
      </c>
      <c r="U702" s="1" t="str">
        <f>IF(官網匯出!O702="","",官網匯出!O702)</f>
        <v/>
      </c>
      <c r="V702" s="1" t="str">
        <f>IF(官網匯出!P702="",IF(G702="","",0),官網匯出!P702)</f>
        <v/>
      </c>
      <c r="W702" s="1" t="str">
        <f>IF(官網匯出!Q702="",IF(G702="","",0),官網匯出!Q702)</f>
        <v/>
      </c>
      <c r="X702" s="1" t="str">
        <f>IF(官網匯出!R702="","",官網匯出!R702)</f>
        <v/>
      </c>
      <c r="Y702" s="1" t="str">
        <f>IF(官網匯出!S702="","",官網匯出!S702)</f>
        <v/>
      </c>
      <c r="Z702" s="1" t="str">
        <f>IF(G702="","",官網匯出!T702)</f>
        <v/>
      </c>
      <c r="AA702" s="1" t="str">
        <f>IF(G702="","",官網匯出!AK702)</f>
        <v/>
      </c>
      <c r="AB702" s="1" t="str">
        <f>IF(G702="","",IF(官網匯出!V702="","",官網匯出!V702))</f>
        <v/>
      </c>
      <c r="AJ702" s="1" t="str">
        <f>IF(G702="","",IF(官網匯出!AE702="","",官網匯出!AE702))</f>
        <v/>
      </c>
      <c r="AK702" s="1" t="str">
        <f>IF(G702="","",IF(官網匯出!AD702="","",官網匯出!AD702))</f>
        <v/>
      </c>
      <c r="AL702" s="1" t="str">
        <f t="shared" si="123"/>
        <v>0</v>
      </c>
      <c r="AM702" s="1" t="str">
        <f>IF(官網匯出!AG702="","",官網匯出!AG702)</f>
        <v/>
      </c>
      <c r="AN702" s="1" t="str">
        <f>IF(G702="","",IF(官網匯出!AH702="","",官網匯出!AH702))</f>
        <v/>
      </c>
      <c r="AO702" s="14" t="str">
        <f t="shared" si="124"/>
        <v/>
      </c>
      <c r="AP702" s="14" t="str">
        <f t="shared" si="125"/>
        <v>1</v>
      </c>
      <c r="AQ702" s="14" t="str">
        <f t="shared" si="126"/>
        <v>0</v>
      </c>
      <c r="AR702" s="1" t="str">
        <f t="shared" si="127"/>
        <v/>
      </c>
      <c r="AS702" s="1" t="str">
        <f t="shared" si="128"/>
        <v/>
      </c>
      <c r="AT702" s="1" t="str">
        <f t="shared" si="129"/>
        <v/>
      </c>
      <c r="AU702" s="1" t="str">
        <f t="shared" si="120"/>
        <v/>
      </c>
      <c r="AV702" s="1" t="e">
        <f>IF(VLOOKUP(G702,官網匯出!A:AQ,42,FALSE)="","[黃金盾官網]",VLOOKUP(G702,官網匯出!A:AQ,42,FALSE))</f>
        <v>#N/A</v>
      </c>
      <c r="AW702" s="1" t="e">
        <f>IF(LEFT(VLOOKUP(G702,官網匯出!A:AS,43,FALSE),2)="","web",LEFT(VLOOKUP(G702,官網匯出!A:AS,43,FALSE),2))</f>
        <v>#N/A</v>
      </c>
      <c r="AX702" s="1" t="str">
        <f t="shared" si="130"/>
        <v>O</v>
      </c>
    </row>
    <row r="703" spans="1:50">
      <c r="A703" s="1" t="str">
        <f>IF(G703="","",VLOOKUP(官網轉換!AW703,團名!A:B,2,FALSE))</f>
        <v/>
      </c>
      <c r="B703" s="1" t="str">
        <f>IF(G703="","",IF(LEFT(VLOOKUP(G703,官網匯出!A:AQ,43,0),2)="wf",VLOOKUP(VLOOKUP(G703,官網匯出!A:AQ,43,0),團名!$I$1:$K$12,2,FALSE),"N0071"))</f>
        <v/>
      </c>
      <c r="C703" s="1" t="str">
        <f>IFERROR(VLOOKUP(官網匯出!D703,團名!E:G,3,FALSE),"")</f>
        <v/>
      </c>
      <c r="D703" s="1" t="str">
        <f t="shared" si="121"/>
        <v/>
      </c>
      <c r="E703" s="1" t="str">
        <f t="shared" si="122"/>
        <v/>
      </c>
      <c r="F703" s="1" t="str">
        <f>IF(官網匯出!F703="已付款","","B0012")</f>
        <v>B0012</v>
      </c>
      <c r="G703" s="1" t="str">
        <f>IF(官網匯出!A703="","",官網匯出!A703)</f>
        <v/>
      </c>
      <c r="H703" s="3" t="str">
        <f>IF(官網匯出!B703="","",官網匯出!B703)</f>
        <v/>
      </c>
      <c r="I703" s="1" t="str">
        <f>IF(官網匯出!C703="","",官網匯出!C703)</f>
        <v/>
      </c>
      <c r="J703" s="1" t="str">
        <f>IF(官網匯出!D703="","",官網匯出!D703)</f>
        <v/>
      </c>
      <c r="K703" s="3" t="str">
        <f>IF(官網匯出!E703="","",官網匯出!E703)</f>
        <v/>
      </c>
      <c r="L703" s="1" t="str">
        <f>IF(官網匯出!F703="","",官網匯出!F703)</f>
        <v/>
      </c>
      <c r="M703" s="1" t="str">
        <f>IF(官網匯出!G703="","",官網匯出!G703)</f>
        <v/>
      </c>
      <c r="N703" s="1" t="str">
        <f>IF(官網匯出!H703="","",官網匯出!H703)</f>
        <v/>
      </c>
      <c r="P703" s="1" t="str">
        <f>IF(官網匯出!J703="","",RIGHT(官網匯出!J703,LEN(官網匯出!J703)-2))</f>
        <v/>
      </c>
      <c r="Q703" s="1" t="str">
        <f>IF(官網匯出!K703="","",官網匯出!K703)</f>
        <v/>
      </c>
      <c r="R703" s="1" t="str">
        <f>IF(官網匯出!L703="","",官網匯出!L703)</f>
        <v/>
      </c>
      <c r="S703" s="1" t="str">
        <f>IF(官網匯出!M703="","",官網匯出!M703)</f>
        <v/>
      </c>
      <c r="T703" s="1" t="str">
        <f>IF(官網匯出!N703="","",官網匯出!N703)</f>
        <v/>
      </c>
      <c r="U703" s="1" t="str">
        <f>IF(官網匯出!O703="","",官網匯出!O703)</f>
        <v/>
      </c>
      <c r="V703" s="1" t="str">
        <f>IF(官網匯出!P703="",IF(G703="","",0),官網匯出!P703)</f>
        <v/>
      </c>
      <c r="W703" s="1" t="str">
        <f>IF(官網匯出!Q703="",IF(G703="","",0),官網匯出!Q703)</f>
        <v/>
      </c>
      <c r="X703" s="1" t="str">
        <f>IF(官網匯出!R703="","",官網匯出!R703)</f>
        <v/>
      </c>
      <c r="Y703" s="1" t="str">
        <f>IF(官網匯出!S703="","",官網匯出!S703)</f>
        <v/>
      </c>
      <c r="Z703" s="1" t="str">
        <f>IF(G703="","",官網匯出!T703)</f>
        <v/>
      </c>
      <c r="AA703" s="1" t="str">
        <f>IF(G703="","",官網匯出!AK703)</f>
        <v/>
      </c>
      <c r="AB703" s="1" t="str">
        <f>IF(G703="","",IF(官網匯出!V703="","",官網匯出!V703))</f>
        <v/>
      </c>
      <c r="AJ703" s="1" t="str">
        <f>IF(G703="","",IF(官網匯出!AE703="","",官網匯出!AE703))</f>
        <v/>
      </c>
      <c r="AK703" s="1" t="str">
        <f>IF(G703="","",IF(官網匯出!AD703="","",官網匯出!AD703))</f>
        <v/>
      </c>
      <c r="AL703" s="1" t="str">
        <f t="shared" si="123"/>
        <v>0</v>
      </c>
      <c r="AM703" s="1" t="str">
        <f>IF(官網匯出!AG703="","",官網匯出!AG703)</f>
        <v/>
      </c>
      <c r="AN703" s="1" t="str">
        <f>IF(G703="","",IF(官網匯出!AH703="","",官網匯出!AH703))</f>
        <v/>
      </c>
      <c r="AO703" s="14" t="str">
        <f t="shared" si="124"/>
        <v/>
      </c>
      <c r="AP703" s="14" t="str">
        <f t="shared" si="125"/>
        <v>1</v>
      </c>
      <c r="AQ703" s="14" t="str">
        <f t="shared" si="126"/>
        <v>0</v>
      </c>
      <c r="AR703" s="1" t="str">
        <f t="shared" si="127"/>
        <v/>
      </c>
      <c r="AS703" s="1" t="str">
        <f t="shared" si="128"/>
        <v/>
      </c>
      <c r="AT703" s="1" t="str">
        <f t="shared" si="129"/>
        <v/>
      </c>
      <c r="AU703" s="1" t="str">
        <f t="shared" si="120"/>
        <v/>
      </c>
      <c r="AV703" s="1" t="e">
        <f>IF(VLOOKUP(G703,官網匯出!A:AQ,42,FALSE)="","[黃金盾官網]",VLOOKUP(G703,官網匯出!A:AQ,42,FALSE))</f>
        <v>#N/A</v>
      </c>
      <c r="AW703" s="1" t="e">
        <f>IF(LEFT(VLOOKUP(G703,官網匯出!A:AS,43,FALSE),2)="","web",LEFT(VLOOKUP(G703,官網匯出!A:AS,43,FALSE),2))</f>
        <v>#N/A</v>
      </c>
      <c r="AX703" s="1" t="str">
        <f t="shared" si="130"/>
        <v>O</v>
      </c>
    </row>
    <row r="704" spans="1:50">
      <c r="A704" s="1" t="str">
        <f>IF(G704="","",VLOOKUP(官網轉換!AW704,團名!A:B,2,FALSE))</f>
        <v/>
      </c>
      <c r="B704" s="1" t="str">
        <f>IF(G704="","",IF(LEFT(VLOOKUP(G704,官網匯出!A:AQ,43,0),2)="wf",VLOOKUP(VLOOKUP(G704,官網匯出!A:AQ,43,0),團名!$I$1:$K$12,2,FALSE),"N0071"))</f>
        <v/>
      </c>
      <c r="C704" s="1" t="str">
        <f>IFERROR(VLOOKUP(官網匯出!D704,團名!E:G,3,FALSE),"")</f>
        <v/>
      </c>
      <c r="D704" s="1" t="str">
        <f t="shared" si="121"/>
        <v/>
      </c>
      <c r="E704" s="1" t="str">
        <f t="shared" si="122"/>
        <v/>
      </c>
      <c r="F704" s="1" t="str">
        <f>IF(官網匯出!F704="已付款","","B0012")</f>
        <v>B0012</v>
      </c>
      <c r="G704" s="1" t="str">
        <f>IF(官網匯出!A704="","",官網匯出!A704)</f>
        <v/>
      </c>
      <c r="H704" s="3" t="str">
        <f>IF(官網匯出!B704="","",官網匯出!B704)</f>
        <v/>
      </c>
      <c r="I704" s="1" t="str">
        <f>IF(官網匯出!C704="","",官網匯出!C704)</f>
        <v/>
      </c>
      <c r="J704" s="1" t="str">
        <f>IF(官網匯出!D704="","",官網匯出!D704)</f>
        <v/>
      </c>
      <c r="K704" s="3" t="str">
        <f>IF(官網匯出!E704="","",官網匯出!E704)</f>
        <v/>
      </c>
      <c r="L704" s="1" t="str">
        <f>IF(官網匯出!F704="","",官網匯出!F704)</f>
        <v/>
      </c>
      <c r="M704" s="1" t="str">
        <f>IF(官網匯出!G704="","",官網匯出!G704)</f>
        <v/>
      </c>
      <c r="N704" s="1" t="str">
        <f>IF(官網匯出!H704="","",官網匯出!H704)</f>
        <v/>
      </c>
      <c r="P704" s="1" t="str">
        <f>IF(官網匯出!J704="","",RIGHT(官網匯出!J704,LEN(官網匯出!J704)-2))</f>
        <v/>
      </c>
      <c r="Q704" s="1" t="str">
        <f>IF(官網匯出!K704="","",官網匯出!K704)</f>
        <v/>
      </c>
      <c r="R704" s="1" t="str">
        <f>IF(官網匯出!L704="","",官網匯出!L704)</f>
        <v/>
      </c>
      <c r="S704" s="1" t="str">
        <f>IF(官網匯出!M704="","",官網匯出!M704)</f>
        <v/>
      </c>
      <c r="T704" s="1" t="str">
        <f>IF(官網匯出!N704="","",官網匯出!N704)</f>
        <v/>
      </c>
      <c r="U704" s="1" t="str">
        <f>IF(官網匯出!O704="","",官網匯出!O704)</f>
        <v/>
      </c>
      <c r="V704" s="1" t="str">
        <f>IF(官網匯出!P704="",IF(G704="","",0),官網匯出!P704)</f>
        <v/>
      </c>
      <c r="W704" s="1" t="str">
        <f>IF(官網匯出!Q704="",IF(G704="","",0),官網匯出!Q704)</f>
        <v/>
      </c>
      <c r="X704" s="1" t="str">
        <f>IF(官網匯出!R704="","",官網匯出!R704)</f>
        <v/>
      </c>
      <c r="Y704" s="1" t="str">
        <f>IF(官網匯出!S704="","",官網匯出!S704)</f>
        <v/>
      </c>
      <c r="Z704" s="1" t="str">
        <f>IF(G704="","",官網匯出!T704)</f>
        <v/>
      </c>
      <c r="AA704" s="1" t="str">
        <f>IF(G704="","",官網匯出!AK704)</f>
        <v/>
      </c>
      <c r="AB704" s="1" t="str">
        <f>IF(G704="","",IF(官網匯出!V704="","",官網匯出!V704))</f>
        <v/>
      </c>
      <c r="AJ704" s="1" t="str">
        <f>IF(G704="","",IF(官網匯出!AE704="","",官網匯出!AE704))</f>
        <v/>
      </c>
      <c r="AK704" s="1" t="str">
        <f>IF(G704="","",IF(官網匯出!AD704="","",官網匯出!AD704))</f>
        <v/>
      </c>
      <c r="AL704" s="1" t="str">
        <f t="shared" si="123"/>
        <v>0</v>
      </c>
      <c r="AM704" s="1" t="str">
        <f>IF(官網匯出!AG704="","",官網匯出!AG704)</f>
        <v/>
      </c>
      <c r="AN704" s="1" t="str">
        <f>IF(G704="","",IF(官網匯出!AH704="","",官網匯出!AH704))</f>
        <v/>
      </c>
      <c r="AO704" s="14" t="str">
        <f t="shared" si="124"/>
        <v/>
      </c>
      <c r="AP704" s="14" t="str">
        <f t="shared" si="125"/>
        <v>1</v>
      </c>
      <c r="AQ704" s="14" t="str">
        <f t="shared" si="126"/>
        <v>0</v>
      </c>
      <c r="AR704" s="1" t="str">
        <f t="shared" si="127"/>
        <v/>
      </c>
      <c r="AS704" s="1" t="str">
        <f t="shared" si="128"/>
        <v/>
      </c>
      <c r="AT704" s="1" t="str">
        <f t="shared" si="129"/>
        <v/>
      </c>
      <c r="AU704" s="1" t="str">
        <f t="shared" si="120"/>
        <v/>
      </c>
      <c r="AV704" s="1" t="e">
        <f>IF(VLOOKUP(G704,官網匯出!A:AQ,42,FALSE)="","[黃金盾官網]",VLOOKUP(G704,官網匯出!A:AQ,42,FALSE))</f>
        <v>#N/A</v>
      </c>
      <c r="AW704" s="1" t="e">
        <f>IF(LEFT(VLOOKUP(G704,官網匯出!A:AS,43,FALSE),2)="","web",LEFT(VLOOKUP(G704,官網匯出!A:AS,43,FALSE),2))</f>
        <v>#N/A</v>
      </c>
      <c r="AX704" s="1" t="str">
        <f t="shared" si="130"/>
        <v>O</v>
      </c>
    </row>
    <row r="705" spans="1:50">
      <c r="A705" s="1" t="str">
        <f>IF(G705="","",VLOOKUP(官網轉換!AW705,團名!A:B,2,FALSE))</f>
        <v/>
      </c>
      <c r="B705" s="1" t="str">
        <f>IF(G705="","",IF(LEFT(VLOOKUP(G705,官網匯出!A:AQ,43,0),2)="wf",VLOOKUP(VLOOKUP(G705,官網匯出!A:AQ,43,0),團名!$I$1:$K$12,2,FALSE),"N0071"))</f>
        <v/>
      </c>
      <c r="C705" s="1" t="str">
        <f>IFERROR(VLOOKUP(官網匯出!D705,團名!E:G,3,FALSE),"")</f>
        <v/>
      </c>
      <c r="D705" s="1" t="str">
        <f t="shared" si="121"/>
        <v/>
      </c>
      <c r="E705" s="1" t="str">
        <f t="shared" si="122"/>
        <v/>
      </c>
      <c r="F705" s="1" t="str">
        <f>IF(官網匯出!F705="已付款","","B0012")</f>
        <v>B0012</v>
      </c>
      <c r="G705" s="1" t="str">
        <f>IF(官網匯出!A705="","",官網匯出!A705)</f>
        <v/>
      </c>
      <c r="H705" s="3" t="str">
        <f>IF(官網匯出!B705="","",官網匯出!B705)</f>
        <v/>
      </c>
      <c r="I705" s="1" t="str">
        <f>IF(官網匯出!C705="","",官網匯出!C705)</f>
        <v/>
      </c>
      <c r="J705" s="1" t="str">
        <f>IF(官網匯出!D705="","",官網匯出!D705)</f>
        <v/>
      </c>
      <c r="K705" s="3" t="str">
        <f>IF(官網匯出!E705="","",官網匯出!E705)</f>
        <v/>
      </c>
      <c r="L705" s="1" t="str">
        <f>IF(官網匯出!F705="","",官網匯出!F705)</f>
        <v/>
      </c>
      <c r="M705" s="1" t="str">
        <f>IF(官網匯出!G705="","",官網匯出!G705)</f>
        <v/>
      </c>
      <c r="N705" s="1" t="str">
        <f>IF(官網匯出!H705="","",官網匯出!H705)</f>
        <v/>
      </c>
      <c r="P705" s="1" t="str">
        <f>IF(官網匯出!J705="","",RIGHT(官網匯出!J705,LEN(官網匯出!J705)-2))</f>
        <v/>
      </c>
      <c r="Q705" s="1" t="str">
        <f>IF(官網匯出!K705="","",官網匯出!K705)</f>
        <v/>
      </c>
      <c r="R705" s="1" t="str">
        <f>IF(官網匯出!L705="","",官網匯出!L705)</f>
        <v/>
      </c>
      <c r="S705" s="1" t="str">
        <f>IF(官網匯出!M705="","",官網匯出!M705)</f>
        <v/>
      </c>
      <c r="T705" s="1" t="str">
        <f>IF(官網匯出!N705="","",官網匯出!N705)</f>
        <v/>
      </c>
      <c r="U705" s="1" t="str">
        <f>IF(官網匯出!O705="","",官網匯出!O705)</f>
        <v/>
      </c>
      <c r="V705" s="1" t="str">
        <f>IF(官網匯出!P705="",IF(G705="","",0),官網匯出!P705)</f>
        <v/>
      </c>
      <c r="W705" s="1" t="str">
        <f>IF(官網匯出!Q705="",IF(G705="","",0),官網匯出!Q705)</f>
        <v/>
      </c>
      <c r="X705" s="1" t="str">
        <f>IF(官網匯出!R705="","",官網匯出!R705)</f>
        <v/>
      </c>
      <c r="Y705" s="1" t="str">
        <f>IF(官網匯出!S705="","",官網匯出!S705)</f>
        <v/>
      </c>
      <c r="Z705" s="1" t="str">
        <f>IF(G705="","",官網匯出!T705)</f>
        <v/>
      </c>
      <c r="AA705" s="1" t="str">
        <f>IF(G705="","",官網匯出!AK705)</f>
        <v/>
      </c>
      <c r="AB705" s="1" t="str">
        <f>IF(G705="","",IF(官網匯出!V705="","",官網匯出!V705))</f>
        <v/>
      </c>
      <c r="AJ705" s="1" t="str">
        <f>IF(G705="","",IF(官網匯出!AE705="","",官網匯出!AE705))</f>
        <v/>
      </c>
      <c r="AK705" s="1" t="str">
        <f>IF(G705="","",IF(官網匯出!AD705="","",官網匯出!AD705))</f>
        <v/>
      </c>
      <c r="AL705" s="1" t="str">
        <f t="shared" si="123"/>
        <v>0</v>
      </c>
      <c r="AM705" s="1" t="str">
        <f>IF(官網匯出!AG705="","",官網匯出!AG705)</f>
        <v/>
      </c>
      <c r="AN705" s="1" t="str">
        <f>IF(G705="","",IF(官網匯出!AH705="","",官網匯出!AH705))</f>
        <v/>
      </c>
      <c r="AO705" s="14" t="str">
        <f t="shared" si="124"/>
        <v/>
      </c>
      <c r="AP705" s="14" t="str">
        <f t="shared" si="125"/>
        <v>1</v>
      </c>
      <c r="AQ705" s="14" t="str">
        <f t="shared" si="126"/>
        <v>0</v>
      </c>
      <c r="AR705" s="1" t="str">
        <f t="shared" si="127"/>
        <v/>
      </c>
      <c r="AS705" s="1" t="str">
        <f t="shared" si="128"/>
        <v/>
      </c>
      <c r="AT705" s="1" t="str">
        <f t="shared" si="129"/>
        <v/>
      </c>
      <c r="AU705" s="1" t="str">
        <f t="shared" si="120"/>
        <v/>
      </c>
      <c r="AV705" s="1" t="e">
        <f>IF(VLOOKUP(G705,官網匯出!A:AQ,42,FALSE)="","[黃金盾官網]",VLOOKUP(G705,官網匯出!A:AQ,42,FALSE))</f>
        <v>#N/A</v>
      </c>
      <c r="AW705" s="1" t="e">
        <f>IF(LEFT(VLOOKUP(G705,官網匯出!A:AS,43,FALSE),2)="","web",LEFT(VLOOKUP(G705,官網匯出!A:AS,43,FALSE),2))</f>
        <v>#N/A</v>
      </c>
      <c r="AX705" s="1" t="str">
        <f t="shared" si="130"/>
        <v>O</v>
      </c>
    </row>
    <row r="706" spans="1:50">
      <c r="A706" s="1" t="str">
        <f>IF(G706="","",VLOOKUP(官網轉換!AW706,團名!A:B,2,FALSE))</f>
        <v/>
      </c>
      <c r="B706" s="1" t="str">
        <f>IF(G706="","",IF(LEFT(VLOOKUP(G706,官網匯出!A:AQ,43,0),2)="wf",VLOOKUP(VLOOKUP(G706,官網匯出!A:AQ,43,0),團名!$I$1:$K$12,2,FALSE),"N0071"))</f>
        <v/>
      </c>
      <c r="C706" s="1" t="str">
        <f>IFERROR(VLOOKUP(官網匯出!D706,團名!E:G,3,FALSE),"")</f>
        <v/>
      </c>
      <c r="D706" s="1" t="str">
        <f t="shared" si="121"/>
        <v/>
      </c>
      <c r="E706" s="1" t="str">
        <f t="shared" si="122"/>
        <v/>
      </c>
      <c r="F706" s="1" t="str">
        <f>IF(官網匯出!F706="已付款","","B0012")</f>
        <v>B0012</v>
      </c>
      <c r="G706" s="1" t="str">
        <f>IF(官網匯出!A706="","",官網匯出!A706)</f>
        <v/>
      </c>
      <c r="H706" s="3" t="str">
        <f>IF(官網匯出!B706="","",官網匯出!B706)</f>
        <v/>
      </c>
      <c r="I706" s="1" t="str">
        <f>IF(官網匯出!C706="","",官網匯出!C706)</f>
        <v/>
      </c>
      <c r="J706" s="1" t="str">
        <f>IF(官網匯出!D706="","",官網匯出!D706)</f>
        <v/>
      </c>
      <c r="K706" s="3" t="str">
        <f>IF(官網匯出!E706="","",官網匯出!E706)</f>
        <v/>
      </c>
      <c r="L706" s="1" t="str">
        <f>IF(官網匯出!F706="","",官網匯出!F706)</f>
        <v/>
      </c>
      <c r="M706" s="1" t="str">
        <f>IF(官網匯出!G706="","",官網匯出!G706)</f>
        <v/>
      </c>
      <c r="N706" s="1" t="str">
        <f>IF(官網匯出!H706="","",官網匯出!H706)</f>
        <v/>
      </c>
      <c r="P706" s="1" t="str">
        <f>IF(官網匯出!J706="","",RIGHT(官網匯出!J706,LEN(官網匯出!J706)-2))</f>
        <v/>
      </c>
      <c r="Q706" s="1" t="str">
        <f>IF(官網匯出!K706="","",官網匯出!K706)</f>
        <v/>
      </c>
      <c r="R706" s="1" t="str">
        <f>IF(官網匯出!L706="","",官網匯出!L706)</f>
        <v/>
      </c>
      <c r="S706" s="1" t="str">
        <f>IF(官網匯出!M706="","",官網匯出!M706)</f>
        <v/>
      </c>
      <c r="T706" s="1" t="str">
        <f>IF(官網匯出!N706="","",官網匯出!N706)</f>
        <v/>
      </c>
      <c r="U706" s="1" t="str">
        <f>IF(官網匯出!O706="","",官網匯出!O706)</f>
        <v/>
      </c>
      <c r="V706" s="1" t="str">
        <f>IF(官網匯出!P706="",IF(G706="","",0),官網匯出!P706)</f>
        <v/>
      </c>
      <c r="W706" s="1" t="str">
        <f>IF(官網匯出!Q706="",IF(G706="","",0),官網匯出!Q706)</f>
        <v/>
      </c>
      <c r="X706" s="1" t="str">
        <f>IF(官網匯出!R706="","",官網匯出!R706)</f>
        <v/>
      </c>
      <c r="Y706" s="1" t="str">
        <f>IF(官網匯出!S706="","",官網匯出!S706)</f>
        <v/>
      </c>
      <c r="Z706" s="1" t="str">
        <f>IF(G706="","",官網匯出!T706)</f>
        <v/>
      </c>
      <c r="AA706" s="1" t="str">
        <f>IF(G706="","",官網匯出!AK706)</f>
        <v/>
      </c>
      <c r="AB706" s="1" t="str">
        <f>IF(G706="","",IF(官網匯出!V706="","",官網匯出!V706))</f>
        <v/>
      </c>
      <c r="AJ706" s="1" t="str">
        <f>IF(G706="","",IF(官網匯出!AE706="","",官網匯出!AE706))</f>
        <v/>
      </c>
      <c r="AK706" s="1" t="str">
        <f>IF(G706="","",IF(官網匯出!AD706="","",官網匯出!AD706))</f>
        <v/>
      </c>
      <c r="AL706" s="1" t="str">
        <f t="shared" si="123"/>
        <v>0</v>
      </c>
      <c r="AM706" s="1" t="str">
        <f>IF(官網匯出!AG706="","",官網匯出!AG706)</f>
        <v/>
      </c>
      <c r="AN706" s="1" t="str">
        <f>IF(G706="","",IF(官網匯出!AH706="","",官網匯出!AH706))</f>
        <v/>
      </c>
      <c r="AO706" s="14" t="str">
        <f t="shared" si="124"/>
        <v/>
      </c>
      <c r="AP706" s="14" t="str">
        <f t="shared" si="125"/>
        <v>1</v>
      </c>
      <c r="AQ706" s="14" t="str">
        <f t="shared" si="126"/>
        <v>0</v>
      </c>
      <c r="AR706" s="1" t="str">
        <f t="shared" si="127"/>
        <v/>
      </c>
      <c r="AS706" s="1" t="str">
        <f t="shared" si="128"/>
        <v/>
      </c>
      <c r="AT706" s="1" t="str">
        <f t="shared" si="129"/>
        <v/>
      </c>
      <c r="AU706" s="1" t="str">
        <f t="shared" ref="AU706:AU769" si="131">IF(G706="","",AV706&amp;"      訂單編號："&amp;G706&amp;"      "&amp;IF(J706="銀行轉帳(ATM/虛擬代碼繳費)","ATM(藍)",IF(J706="ATM 虛擬代碼繳費（需持代碼至實體ATM或網路銀行繳費）","ATM"&amp;"　"&amp;AB706&amp;AJ706,IF(J706="虛擬代碼繳費轉帳","ATM(SP)"&amp;"　"&amp;AB706&amp;AJ706,IF(J706="信用卡（shopline payment）","信用卡(SP)",IF(J706="信用卡","信用卡",IF(J706="貨到付款","貨到付款　")))&amp;"　"&amp;AB706&amp;AJ706)))&amp;IF(L706="退款中","客戶取消訂單，待退款(ATM)",""))</f>
        <v/>
      </c>
      <c r="AV706" s="1" t="e">
        <f>IF(VLOOKUP(G706,官網匯出!A:AQ,42,FALSE)="","[黃金盾官網]",VLOOKUP(G706,官網匯出!A:AQ,42,FALSE))</f>
        <v>#N/A</v>
      </c>
      <c r="AW706" s="1" t="e">
        <f>IF(LEFT(VLOOKUP(G706,官網匯出!A:AS,43,FALSE),2)="","web",LEFT(VLOOKUP(G706,官網匯出!A:AS,43,FALSE),2))</f>
        <v>#N/A</v>
      </c>
      <c r="AX706" s="1" t="str">
        <f t="shared" si="130"/>
        <v>O</v>
      </c>
    </row>
    <row r="707" spans="1:50">
      <c r="A707" s="1" t="str">
        <f>IF(G707="","",VLOOKUP(官網轉換!AW707,團名!A:B,2,FALSE))</f>
        <v/>
      </c>
      <c r="B707" s="1" t="str">
        <f>IF(G707="","",IF(LEFT(VLOOKUP(G707,官網匯出!A:AQ,43,0),2)="wf",VLOOKUP(VLOOKUP(G707,官網匯出!A:AQ,43,0),團名!$I$1:$K$12,2,FALSE),"N0071"))</f>
        <v/>
      </c>
      <c r="C707" s="1" t="str">
        <f>IFERROR(VLOOKUP(官網匯出!D707,團名!E:G,3,FALSE),"")</f>
        <v/>
      </c>
      <c r="D707" s="1" t="str">
        <f t="shared" ref="D707:D770" si="132">IF(G707="","","NTD")</f>
        <v/>
      </c>
      <c r="E707" s="1" t="str">
        <f t="shared" ref="E707:E770" si="133">IF(G707="","","含稅")</f>
        <v/>
      </c>
      <c r="F707" s="1" t="str">
        <f>IF(官網匯出!F707="已付款","","B0012")</f>
        <v>B0012</v>
      </c>
      <c r="G707" s="1" t="str">
        <f>IF(官網匯出!A707="","",官網匯出!A707)</f>
        <v/>
      </c>
      <c r="H707" s="3" t="str">
        <f>IF(官網匯出!B707="","",官網匯出!B707)</f>
        <v/>
      </c>
      <c r="I707" s="1" t="str">
        <f>IF(官網匯出!C707="","",官網匯出!C707)</f>
        <v/>
      </c>
      <c r="J707" s="1" t="str">
        <f>IF(官網匯出!D707="","",官網匯出!D707)</f>
        <v/>
      </c>
      <c r="K707" s="3" t="str">
        <f>IF(官網匯出!E707="","",官網匯出!E707)</f>
        <v/>
      </c>
      <c r="L707" s="1" t="str">
        <f>IF(官網匯出!F707="","",官網匯出!F707)</f>
        <v/>
      </c>
      <c r="M707" s="1" t="str">
        <f>IF(官網匯出!G707="","",官網匯出!G707)</f>
        <v/>
      </c>
      <c r="N707" s="1" t="str">
        <f>IF(官網匯出!H707="","",官網匯出!H707)</f>
        <v/>
      </c>
      <c r="P707" s="1" t="str">
        <f>IF(官網匯出!J707="","",RIGHT(官網匯出!J707,LEN(官網匯出!J707)-2))</f>
        <v/>
      </c>
      <c r="Q707" s="1" t="str">
        <f>IF(官網匯出!K707="","",官網匯出!K707)</f>
        <v/>
      </c>
      <c r="R707" s="1" t="str">
        <f>IF(官網匯出!L707="","",官網匯出!L707)</f>
        <v/>
      </c>
      <c r="S707" s="1" t="str">
        <f>IF(官網匯出!M707="","",官網匯出!M707)</f>
        <v/>
      </c>
      <c r="T707" s="1" t="str">
        <f>IF(官網匯出!N707="","",官網匯出!N707)</f>
        <v/>
      </c>
      <c r="U707" s="1" t="str">
        <f>IF(官網匯出!O707="","",官網匯出!O707)</f>
        <v/>
      </c>
      <c r="V707" s="1" t="str">
        <f>IF(官網匯出!P707="",IF(G707="","",0),官網匯出!P707)</f>
        <v/>
      </c>
      <c r="W707" s="1" t="str">
        <f>IF(官網匯出!Q707="",IF(G707="","",0),官網匯出!Q707)</f>
        <v/>
      </c>
      <c r="X707" s="1" t="str">
        <f>IF(官網匯出!R707="","",官網匯出!R707)</f>
        <v/>
      </c>
      <c r="Y707" s="1" t="str">
        <f>IF(官網匯出!S707="","",官網匯出!S707)</f>
        <v/>
      </c>
      <c r="Z707" s="1" t="str">
        <f>IF(G707="","",官網匯出!T707)</f>
        <v/>
      </c>
      <c r="AA707" s="1" t="str">
        <f>IF(G707="","",官網匯出!AK707)</f>
        <v/>
      </c>
      <c r="AB707" s="1" t="str">
        <f>IF(G707="","",IF(官網匯出!V707="","",官網匯出!V707))</f>
        <v/>
      </c>
      <c r="AJ707" s="1" t="str">
        <f>IF(G707="","",IF(官網匯出!AE707="","",官網匯出!AE707))</f>
        <v/>
      </c>
      <c r="AK707" s="1" t="str">
        <f>IF(G707="","",IF(官網匯出!AD707="","",官網匯出!AD707))</f>
        <v/>
      </c>
      <c r="AL707" s="1" t="str">
        <f t="shared" ref="AL707:AL770" si="134">IF(AM707="","0","1")</f>
        <v>0</v>
      </c>
      <c r="AM707" s="1" t="str">
        <f>IF(官網匯出!AG707="","",官網匯出!AG707)</f>
        <v/>
      </c>
      <c r="AN707" s="1" t="str">
        <f>IF(G707="","",IF(官網匯出!AH707="","",官網匯出!AH707))</f>
        <v/>
      </c>
      <c r="AO707" s="14" t="str">
        <f t="shared" ref="AO707:AO770" si="135">IF(AN707="","","3J0002")</f>
        <v/>
      </c>
      <c r="AP707" s="14" t="str">
        <f t="shared" ref="AP707:AP770" si="136">IF(AO707="","1","0")</f>
        <v>1</v>
      </c>
      <c r="AQ707" s="14" t="str">
        <f t="shared" ref="AQ707:AQ770" si="137">IF(AN707="","0","1")</f>
        <v>0</v>
      </c>
      <c r="AR707" s="1" t="str">
        <f t="shared" ref="AR707:AR770" si="138">IFERROR((T707*U707)-V707-Z707+W707-AA707,"")</f>
        <v/>
      </c>
      <c r="AS707" s="1" t="str">
        <f t="shared" ref="AS707:AS770" si="139">IF(J707="貨到付款",IF(Y707="",0,Y707),IF(G707="","",0))</f>
        <v/>
      </c>
      <c r="AT707" s="1" t="str">
        <f t="shared" ref="AT707:AT770" si="140">IF(G707="","",IF(V707&gt;0,"已扣抵"&amp;V707&amp;"元"&amp;"購物金 ","")&amp;IF(Z707&gt;0,"已扣抵"&amp;Z707&amp;"元"&amp;"優惠折扣 ","")&amp;IF(W707&gt;0,"含運費"&amp;W707&amp;"元 ","")&amp;IF(AA707&gt;0,"含附加費"&amp;AA707&amp;"元 ",""))</f>
        <v/>
      </c>
      <c r="AU707" s="1" t="str">
        <f t="shared" si="131"/>
        <v/>
      </c>
      <c r="AV707" s="1" t="e">
        <f>IF(VLOOKUP(G707,官網匯出!A:AQ,42,FALSE)="","[黃金盾官網]",VLOOKUP(G707,官網匯出!A:AQ,42,FALSE))</f>
        <v>#N/A</v>
      </c>
      <c r="AW707" s="1" t="e">
        <f>IF(LEFT(VLOOKUP(G707,官網匯出!A:AS,43,FALSE),2)="","web",LEFT(VLOOKUP(G707,官網匯出!A:AS,43,FALSE),2))</f>
        <v>#N/A</v>
      </c>
      <c r="AX707" s="1" t="str">
        <f t="shared" ref="AX707:AX770" si="141">IF(AND(AM707&lt;&gt;"",AN707&lt;&gt;""),"X","O")</f>
        <v>O</v>
      </c>
    </row>
    <row r="708" spans="1:50">
      <c r="A708" s="1" t="str">
        <f>IF(G708="","",VLOOKUP(官網轉換!AW708,團名!A:B,2,FALSE))</f>
        <v/>
      </c>
      <c r="B708" s="1" t="str">
        <f>IF(G708="","",IF(LEFT(VLOOKUP(G708,官網匯出!A:AQ,43,0),2)="wf",VLOOKUP(VLOOKUP(G708,官網匯出!A:AQ,43,0),團名!$I$1:$K$12,2,FALSE),"N0071"))</f>
        <v/>
      </c>
      <c r="C708" s="1" t="str">
        <f>IFERROR(VLOOKUP(官網匯出!D708,團名!E:G,3,FALSE),"")</f>
        <v/>
      </c>
      <c r="D708" s="1" t="str">
        <f t="shared" si="132"/>
        <v/>
      </c>
      <c r="E708" s="1" t="str">
        <f t="shared" si="133"/>
        <v/>
      </c>
      <c r="F708" s="1" t="str">
        <f>IF(官網匯出!F708="已付款","","B0012")</f>
        <v>B0012</v>
      </c>
      <c r="G708" s="1" t="str">
        <f>IF(官網匯出!A708="","",官網匯出!A708)</f>
        <v/>
      </c>
      <c r="H708" s="3" t="str">
        <f>IF(官網匯出!B708="","",官網匯出!B708)</f>
        <v/>
      </c>
      <c r="I708" s="1" t="str">
        <f>IF(官網匯出!C708="","",官網匯出!C708)</f>
        <v/>
      </c>
      <c r="J708" s="1" t="str">
        <f>IF(官網匯出!D708="","",官網匯出!D708)</f>
        <v/>
      </c>
      <c r="K708" s="3" t="str">
        <f>IF(官網匯出!E708="","",官網匯出!E708)</f>
        <v/>
      </c>
      <c r="L708" s="1" t="str">
        <f>IF(官網匯出!F708="","",官網匯出!F708)</f>
        <v/>
      </c>
      <c r="M708" s="1" t="str">
        <f>IF(官網匯出!G708="","",官網匯出!G708)</f>
        <v/>
      </c>
      <c r="N708" s="1" t="str">
        <f>IF(官網匯出!H708="","",官網匯出!H708)</f>
        <v/>
      </c>
      <c r="P708" s="1" t="str">
        <f>IF(官網匯出!J708="","",RIGHT(官網匯出!J708,LEN(官網匯出!J708)-2))</f>
        <v/>
      </c>
      <c r="Q708" s="1" t="str">
        <f>IF(官網匯出!K708="","",官網匯出!K708)</f>
        <v/>
      </c>
      <c r="R708" s="1" t="str">
        <f>IF(官網匯出!L708="","",官網匯出!L708)</f>
        <v/>
      </c>
      <c r="S708" s="1" t="str">
        <f>IF(官網匯出!M708="","",官網匯出!M708)</f>
        <v/>
      </c>
      <c r="T708" s="1" t="str">
        <f>IF(官網匯出!N708="","",官網匯出!N708)</f>
        <v/>
      </c>
      <c r="U708" s="1" t="str">
        <f>IF(官網匯出!O708="","",官網匯出!O708)</f>
        <v/>
      </c>
      <c r="V708" s="1" t="str">
        <f>IF(官網匯出!P708="",IF(G708="","",0),官網匯出!P708)</f>
        <v/>
      </c>
      <c r="W708" s="1" t="str">
        <f>IF(官網匯出!Q708="",IF(G708="","",0),官網匯出!Q708)</f>
        <v/>
      </c>
      <c r="X708" s="1" t="str">
        <f>IF(官網匯出!R708="","",官網匯出!R708)</f>
        <v/>
      </c>
      <c r="Y708" s="1" t="str">
        <f>IF(官網匯出!S708="","",官網匯出!S708)</f>
        <v/>
      </c>
      <c r="Z708" s="1" t="str">
        <f>IF(G708="","",官網匯出!T708)</f>
        <v/>
      </c>
      <c r="AA708" s="1" t="str">
        <f>IF(G708="","",官網匯出!AK708)</f>
        <v/>
      </c>
      <c r="AB708" s="1" t="str">
        <f>IF(G708="","",IF(官網匯出!V708="","",官網匯出!V708))</f>
        <v/>
      </c>
      <c r="AJ708" s="1" t="str">
        <f>IF(G708="","",IF(官網匯出!AE708="","",官網匯出!AE708))</f>
        <v/>
      </c>
      <c r="AK708" s="1" t="str">
        <f>IF(G708="","",IF(官網匯出!AD708="","",官網匯出!AD708))</f>
        <v/>
      </c>
      <c r="AL708" s="1" t="str">
        <f t="shared" si="134"/>
        <v>0</v>
      </c>
      <c r="AM708" s="1" t="str">
        <f>IF(官網匯出!AG708="","",官網匯出!AG708)</f>
        <v/>
      </c>
      <c r="AN708" s="1" t="str">
        <f>IF(G708="","",IF(官網匯出!AH708="","",官網匯出!AH708))</f>
        <v/>
      </c>
      <c r="AO708" s="14" t="str">
        <f t="shared" si="135"/>
        <v/>
      </c>
      <c r="AP708" s="14" t="str">
        <f t="shared" si="136"/>
        <v>1</v>
      </c>
      <c r="AQ708" s="14" t="str">
        <f t="shared" si="137"/>
        <v>0</v>
      </c>
      <c r="AR708" s="1" t="str">
        <f t="shared" si="138"/>
        <v/>
      </c>
      <c r="AS708" s="1" t="str">
        <f t="shared" si="139"/>
        <v/>
      </c>
      <c r="AT708" s="1" t="str">
        <f t="shared" si="140"/>
        <v/>
      </c>
      <c r="AU708" s="1" t="str">
        <f t="shared" si="131"/>
        <v/>
      </c>
      <c r="AV708" s="1" t="e">
        <f>IF(VLOOKUP(G708,官網匯出!A:AQ,42,FALSE)="","[黃金盾官網]",VLOOKUP(G708,官網匯出!A:AQ,42,FALSE))</f>
        <v>#N/A</v>
      </c>
      <c r="AW708" s="1" t="e">
        <f>IF(LEFT(VLOOKUP(G708,官網匯出!A:AS,43,FALSE),2)="","web",LEFT(VLOOKUP(G708,官網匯出!A:AS,43,FALSE),2))</f>
        <v>#N/A</v>
      </c>
      <c r="AX708" s="1" t="str">
        <f t="shared" si="141"/>
        <v>O</v>
      </c>
    </row>
    <row r="709" spans="1:50">
      <c r="A709" s="1" t="str">
        <f>IF(G709="","",VLOOKUP(官網轉換!AW709,團名!A:B,2,FALSE))</f>
        <v/>
      </c>
      <c r="B709" s="1" t="str">
        <f>IF(G709="","",IF(LEFT(VLOOKUP(G709,官網匯出!A:AQ,43,0),2)="wf",VLOOKUP(VLOOKUP(G709,官網匯出!A:AQ,43,0),團名!$I$1:$K$12,2,FALSE),"N0071"))</f>
        <v/>
      </c>
      <c r="C709" s="1" t="str">
        <f>IFERROR(VLOOKUP(官網匯出!D709,團名!E:G,3,FALSE),"")</f>
        <v/>
      </c>
      <c r="D709" s="1" t="str">
        <f t="shared" si="132"/>
        <v/>
      </c>
      <c r="E709" s="1" t="str">
        <f t="shared" si="133"/>
        <v/>
      </c>
      <c r="F709" s="1" t="str">
        <f>IF(官網匯出!F709="已付款","","B0012")</f>
        <v>B0012</v>
      </c>
      <c r="G709" s="1" t="str">
        <f>IF(官網匯出!A709="","",官網匯出!A709)</f>
        <v/>
      </c>
      <c r="H709" s="3" t="str">
        <f>IF(官網匯出!B709="","",官網匯出!B709)</f>
        <v/>
      </c>
      <c r="I709" s="1" t="str">
        <f>IF(官網匯出!C709="","",官網匯出!C709)</f>
        <v/>
      </c>
      <c r="J709" s="1" t="str">
        <f>IF(官網匯出!D709="","",官網匯出!D709)</f>
        <v/>
      </c>
      <c r="K709" s="3" t="str">
        <f>IF(官網匯出!E709="","",官網匯出!E709)</f>
        <v/>
      </c>
      <c r="L709" s="1" t="str">
        <f>IF(官網匯出!F709="","",官網匯出!F709)</f>
        <v/>
      </c>
      <c r="M709" s="1" t="str">
        <f>IF(官網匯出!G709="","",官網匯出!G709)</f>
        <v/>
      </c>
      <c r="N709" s="1" t="str">
        <f>IF(官網匯出!H709="","",官網匯出!H709)</f>
        <v/>
      </c>
      <c r="P709" s="1" t="str">
        <f>IF(官網匯出!J709="","",RIGHT(官網匯出!J709,LEN(官網匯出!J709)-2))</f>
        <v/>
      </c>
      <c r="Q709" s="1" t="str">
        <f>IF(官網匯出!K709="","",官網匯出!K709)</f>
        <v/>
      </c>
      <c r="R709" s="1" t="str">
        <f>IF(官網匯出!L709="","",官網匯出!L709)</f>
        <v/>
      </c>
      <c r="S709" s="1" t="str">
        <f>IF(官網匯出!M709="","",官網匯出!M709)</f>
        <v/>
      </c>
      <c r="T709" s="1" t="str">
        <f>IF(官網匯出!N709="","",官網匯出!N709)</f>
        <v/>
      </c>
      <c r="U709" s="1" t="str">
        <f>IF(官網匯出!O709="","",官網匯出!O709)</f>
        <v/>
      </c>
      <c r="V709" s="1" t="str">
        <f>IF(官網匯出!P709="",IF(G709="","",0),官網匯出!P709)</f>
        <v/>
      </c>
      <c r="W709" s="1" t="str">
        <f>IF(官網匯出!Q709="",IF(G709="","",0),官網匯出!Q709)</f>
        <v/>
      </c>
      <c r="X709" s="1" t="str">
        <f>IF(官網匯出!R709="","",官網匯出!R709)</f>
        <v/>
      </c>
      <c r="Y709" s="1" t="str">
        <f>IF(官網匯出!S709="","",官網匯出!S709)</f>
        <v/>
      </c>
      <c r="Z709" s="1" t="str">
        <f>IF(G709="","",官網匯出!T709)</f>
        <v/>
      </c>
      <c r="AA709" s="1" t="str">
        <f>IF(G709="","",官網匯出!AK709)</f>
        <v/>
      </c>
      <c r="AB709" s="1" t="str">
        <f>IF(G709="","",IF(官網匯出!V709="","",官網匯出!V709))</f>
        <v/>
      </c>
      <c r="AJ709" s="1" t="str">
        <f>IF(G709="","",IF(官網匯出!AE709="","",官網匯出!AE709))</f>
        <v/>
      </c>
      <c r="AK709" s="1" t="str">
        <f>IF(G709="","",IF(官網匯出!AD709="","",官網匯出!AD709))</f>
        <v/>
      </c>
      <c r="AL709" s="1" t="str">
        <f t="shared" si="134"/>
        <v>0</v>
      </c>
      <c r="AM709" s="1" t="str">
        <f>IF(官網匯出!AG709="","",官網匯出!AG709)</f>
        <v/>
      </c>
      <c r="AN709" s="1" t="str">
        <f>IF(G709="","",IF(官網匯出!AH709="","",官網匯出!AH709))</f>
        <v/>
      </c>
      <c r="AO709" s="14" t="str">
        <f t="shared" si="135"/>
        <v/>
      </c>
      <c r="AP709" s="14" t="str">
        <f t="shared" si="136"/>
        <v>1</v>
      </c>
      <c r="AQ709" s="14" t="str">
        <f t="shared" si="137"/>
        <v>0</v>
      </c>
      <c r="AR709" s="1" t="str">
        <f t="shared" si="138"/>
        <v/>
      </c>
      <c r="AS709" s="1" t="str">
        <f t="shared" si="139"/>
        <v/>
      </c>
      <c r="AT709" s="1" t="str">
        <f t="shared" si="140"/>
        <v/>
      </c>
      <c r="AU709" s="1" t="str">
        <f t="shared" si="131"/>
        <v/>
      </c>
      <c r="AV709" s="1" t="e">
        <f>IF(VLOOKUP(G709,官網匯出!A:AQ,42,FALSE)="","[黃金盾官網]",VLOOKUP(G709,官網匯出!A:AQ,42,FALSE))</f>
        <v>#N/A</v>
      </c>
      <c r="AW709" s="1" t="e">
        <f>IF(LEFT(VLOOKUP(G709,官網匯出!A:AS,43,FALSE),2)="","web",LEFT(VLOOKUP(G709,官網匯出!A:AS,43,FALSE),2))</f>
        <v>#N/A</v>
      </c>
      <c r="AX709" s="1" t="str">
        <f t="shared" si="141"/>
        <v>O</v>
      </c>
    </row>
    <row r="710" spans="1:50">
      <c r="A710" s="1" t="str">
        <f>IF(G710="","",VLOOKUP(官網轉換!AW710,團名!A:B,2,FALSE))</f>
        <v/>
      </c>
      <c r="B710" s="1" t="str">
        <f>IF(G710="","",IF(LEFT(VLOOKUP(G710,官網匯出!A:AQ,43,0),2)="wf",VLOOKUP(VLOOKUP(G710,官網匯出!A:AQ,43,0),團名!$I$1:$K$12,2,FALSE),"N0071"))</f>
        <v/>
      </c>
      <c r="C710" s="1" t="str">
        <f>IFERROR(VLOOKUP(官網匯出!D710,團名!E:G,3,FALSE),"")</f>
        <v/>
      </c>
      <c r="D710" s="1" t="str">
        <f t="shared" si="132"/>
        <v/>
      </c>
      <c r="E710" s="1" t="str">
        <f t="shared" si="133"/>
        <v/>
      </c>
      <c r="F710" s="1" t="str">
        <f>IF(官網匯出!F710="已付款","","B0012")</f>
        <v>B0012</v>
      </c>
      <c r="G710" s="1" t="str">
        <f>IF(官網匯出!A710="","",官網匯出!A710)</f>
        <v/>
      </c>
      <c r="H710" s="3" t="str">
        <f>IF(官網匯出!B710="","",官網匯出!B710)</f>
        <v/>
      </c>
      <c r="I710" s="1" t="str">
        <f>IF(官網匯出!C710="","",官網匯出!C710)</f>
        <v/>
      </c>
      <c r="J710" s="1" t="str">
        <f>IF(官網匯出!D710="","",官網匯出!D710)</f>
        <v/>
      </c>
      <c r="K710" s="3" t="str">
        <f>IF(官網匯出!E710="","",官網匯出!E710)</f>
        <v/>
      </c>
      <c r="L710" s="1" t="str">
        <f>IF(官網匯出!F710="","",官網匯出!F710)</f>
        <v/>
      </c>
      <c r="M710" s="1" t="str">
        <f>IF(官網匯出!G710="","",官網匯出!G710)</f>
        <v/>
      </c>
      <c r="N710" s="1" t="str">
        <f>IF(官網匯出!H710="","",官網匯出!H710)</f>
        <v/>
      </c>
      <c r="P710" s="1" t="str">
        <f>IF(官網匯出!J710="","",RIGHT(官網匯出!J710,LEN(官網匯出!J710)-2))</f>
        <v/>
      </c>
      <c r="Q710" s="1" t="str">
        <f>IF(官網匯出!K710="","",官網匯出!K710)</f>
        <v/>
      </c>
      <c r="R710" s="1" t="str">
        <f>IF(官網匯出!L710="","",官網匯出!L710)</f>
        <v/>
      </c>
      <c r="S710" s="1" t="str">
        <f>IF(官網匯出!M710="","",官網匯出!M710)</f>
        <v/>
      </c>
      <c r="T710" s="1" t="str">
        <f>IF(官網匯出!N710="","",官網匯出!N710)</f>
        <v/>
      </c>
      <c r="U710" s="1" t="str">
        <f>IF(官網匯出!O710="","",官網匯出!O710)</f>
        <v/>
      </c>
      <c r="V710" s="1" t="str">
        <f>IF(官網匯出!P710="",IF(G710="","",0),官網匯出!P710)</f>
        <v/>
      </c>
      <c r="W710" s="1" t="str">
        <f>IF(官網匯出!Q710="",IF(G710="","",0),官網匯出!Q710)</f>
        <v/>
      </c>
      <c r="X710" s="1" t="str">
        <f>IF(官網匯出!R710="","",官網匯出!R710)</f>
        <v/>
      </c>
      <c r="Y710" s="1" t="str">
        <f>IF(官網匯出!S710="","",官網匯出!S710)</f>
        <v/>
      </c>
      <c r="Z710" s="1" t="str">
        <f>IF(G710="","",官網匯出!T710)</f>
        <v/>
      </c>
      <c r="AA710" s="1" t="str">
        <f>IF(G710="","",官網匯出!AK710)</f>
        <v/>
      </c>
      <c r="AB710" s="1" t="str">
        <f>IF(G710="","",IF(官網匯出!V710="","",官網匯出!V710))</f>
        <v/>
      </c>
      <c r="AJ710" s="1" t="str">
        <f>IF(G710="","",IF(官網匯出!AE710="","",官網匯出!AE710))</f>
        <v/>
      </c>
      <c r="AK710" s="1" t="str">
        <f>IF(G710="","",IF(官網匯出!AD710="","",官網匯出!AD710))</f>
        <v/>
      </c>
      <c r="AL710" s="1" t="str">
        <f t="shared" si="134"/>
        <v>0</v>
      </c>
      <c r="AM710" s="1" t="str">
        <f>IF(官網匯出!AG710="","",官網匯出!AG710)</f>
        <v/>
      </c>
      <c r="AN710" s="1" t="str">
        <f>IF(G710="","",IF(官網匯出!AH710="","",官網匯出!AH710))</f>
        <v/>
      </c>
      <c r="AO710" s="14" t="str">
        <f t="shared" si="135"/>
        <v/>
      </c>
      <c r="AP710" s="14" t="str">
        <f t="shared" si="136"/>
        <v>1</v>
      </c>
      <c r="AQ710" s="14" t="str">
        <f t="shared" si="137"/>
        <v>0</v>
      </c>
      <c r="AR710" s="1" t="str">
        <f t="shared" si="138"/>
        <v/>
      </c>
      <c r="AS710" s="1" t="str">
        <f t="shared" si="139"/>
        <v/>
      </c>
      <c r="AT710" s="1" t="str">
        <f t="shared" si="140"/>
        <v/>
      </c>
      <c r="AU710" s="1" t="str">
        <f t="shared" si="131"/>
        <v/>
      </c>
      <c r="AV710" s="1" t="e">
        <f>IF(VLOOKUP(G710,官網匯出!A:AQ,42,FALSE)="","[黃金盾官網]",VLOOKUP(G710,官網匯出!A:AQ,42,FALSE))</f>
        <v>#N/A</v>
      </c>
      <c r="AW710" s="1" t="e">
        <f>IF(LEFT(VLOOKUP(G710,官網匯出!A:AS,43,FALSE),2)="","web",LEFT(VLOOKUP(G710,官網匯出!A:AS,43,FALSE),2))</f>
        <v>#N/A</v>
      </c>
      <c r="AX710" s="1" t="str">
        <f t="shared" si="141"/>
        <v>O</v>
      </c>
    </row>
    <row r="711" spans="1:50">
      <c r="A711" s="1" t="str">
        <f>IF(G711="","",VLOOKUP(官網轉換!AW711,團名!A:B,2,FALSE))</f>
        <v/>
      </c>
      <c r="B711" s="1" t="str">
        <f>IF(G711="","",IF(LEFT(VLOOKUP(G711,官網匯出!A:AQ,43,0),2)="wf",VLOOKUP(VLOOKUP(G711,官網匯出!A:AQ,43,0),團名!$I$1:$K$12,2,FALSE),"N0071"))</f>
        <v/>
      </c>
      <c r="C711" s="1" t="str">
        <f>IFERROR(VLOOKUP(官網匯出!D711,團名!E:G,3,FALSE),"")</f>
        <v/>
      </c>
      <c r="D711" s="1" t="str">
        <f t="shared" si="132"/>
        <v/>
      </c>
      <c r="E711" s="1" t="str">
        <f t="shared" si="133"/>
        <v/>
      </c>
      <c r="F711" s="1" t="str">
        <f>IF(官網匯出!F711="已付款","","B0012")</f>
        <v>B0012</v>
      </c>
      <c r="G711" s="1" t="str">
        <f>IF(官網匯出!A711="","",官網匯出!A711)</f>
        <v/>
      </c>
      <c r="H711" s="3" t="str">
        <f>IF(官網匯出!B711="","",官網匯出!B711)</f>
        <v/>
      </c>
      <c r="I711" s="1" t="str">
        <f>IF(官網匯出!C711="","",官網匯出!C711)</f>
        <v/>
      </c>
      <c r="J711" s="1" t="str">
        <f>IF(官網匯出!D711="","",官網匯出!D711)</f>
        <v/>
      </c>
      <c r="K711" s="3" t="str">
        <f>IF(官網匯出!E711="","",官網匯出!E711)</f>
        <v/>
      </c>
      <c r="L711" s="1" t="str">
        <f>IF(官網匯出!F711="","",官網匯出!F711)</f>
        <v/>
      </c>
      <c r="M711" s="1" t="str">
        <f>IF(官網匯出!G711="","",官網匯出!G711)</f>
        <v/>
      </c>
      <c r="N711" s="1" t="str">
        <f>IF(官網匯出!H711="","",官網匯出!H711)</f>
        <v/>
      </c>
      <c r="P711" s="1" t="str">
        <f>IF(官網匯出!J711="","",RIGHT(官網匯出!J711,LEN(官網匯出!J711)-2))</f>
        <v/>
      </c>
      <c r="Q711" s="1" t="str">
        <f>IF(官網匯出!K711="","",官網匯出!K711)</f>
        <v/>
      </c>
      <c r="R711" s="1" t="str">
        <f>IF(官網匯出!L711="","",官網匯出!L711)</f>
        <v/>
      </c>
      <c r="S711" s="1" t="str">
        <f>IF(官網匯出!M711="","",官網匯出!M711)</f>
        <v/>
      </c>
      <c r="T711" s="1" t="str">
        <f>IF(官網匯出!N711="","",官網匯出!N711)</f>
        <v/>
      </c>
      <c r="U711" s="1" t="str">
        <f>IF(官網匯出!O711="","",官網匯出!O711)</f>
        <v/>
      </c>
      <c r="V711" s="1" t="str">
        <f>IF(官網匯出!P711="",IF(G711="","",0),官網匯出!P711)</f>
        <v/>
      </c>
      <c r="W711" s="1" t="str">
        <f>IF(官網匯出!Q711="",IF(G711="","",0),官網匯出!Q711)</f>
        <v/>
      </c>
      <c r="X711" s="1" t="str">
        <f>IF(官網匯出!R711="","",官網匯出!R711)</f>
        <v/>
      </c>
      <c r="Y711" s="1" t="str">
        <f>IF(官網匯出!S711="","",官網匯出!S711)</f>
        <v/>
      </c>
      <c r="Z711" s="1" t="str">
        <f>IF(G711="","",官網匯出!T711)</f>
        <v/>
      </c>
      <c r="AA711" s="1" t="str">
        <f>IF(G711="","",官網匯出!AK711)</f>
        <v/>
      </c>
      <c r="AB711" s="1" t="str">
        <f>IF(G711="","",IF(官網匯出!V711="","",官網匯出!V711))</f>
        <v/>
      </c>
      <c r="AJ711" s="1" t="str">
        <f>IF(G711="","",IF(官網匯出!AE711="","",官網匯出!AE711))</f>
        <v/>
      </c>
      <c r="AK711" s="1" t="str">
        <f>IF(G711="","",IF(官網匯出!AD711="","",官網匯出!AD711))</f>
        <v/>
      </c>
      <c r="AL711" s="1" t="str">
        <f t="shared" si="134"/>
        <v>0</v>
      </c>
      <c r="AM711" s="1" t="str">
        <f>IF(官網匯出!AG711="","",官網匯出!AG711)</f>
        <v/>
      </c>
      <c r="AN711" s="1" t="str">
        <f>IF(G711="","",IF(官網匯出!AH711="","",官網匯出!AH711))</f>
        <v/>
      </c>
      <c r="AO711" s="14" t="str">
        <f t="shared" si="135"/>
        <v/>
      </c>
      <c r="AP711" s="14" t="str">
        <f t="shared" si="136"/>
        <v>1</v>
      </c>
      <c r="AQ711" s="14" t="str">
        <f t="shared" si="137"/>
        <v>0</v>
      </c>
      <c r="AR711" s="1" t="str">
        <f t="shared" si="138"/>
        <v/>
      </c>
      <c r="AS711" s="1" t="str">
        <f t="shared" si="139"/>
        <v/>
      </c>
      <c r="AT711" s="1" t="str">
        <f t="shared" si="140"/>
        <v/>
      </c>
      <c r="AU711" s="1" t="str">
        <f t="shared" si="131"/>
        <v/>
      </c>
      <c r="AV711" s="1" t="e">
        <f>IF(VLOOKUP(G711,官網匯出!A:AQ,42,FALSE)="","[黃金盾官網]",VLOOKUP(G711,官網匯出!A:AQ,42,FALSE))</f>
        <v>#N/A</v>
      </c>
      <c r="AW711" s="1" t="e">
        <f>IF(LEFT(VLOOKUP(G711,官網匯出!A:AS,43,FALSE),2)="","web",LEFT(VLOOKUP(G711,官網匯出!A:AS,43,FALSE),2))</f>
        <v>#N/A</v>
      </c>
      <c r="AX711" s="1" t="str">
        <f t="shared" si="141"/>
        <v>O</v>
      </c>
    </row>
    <row r="712" spans="1:50">
      <c r="A712" s="1" t="str">
        <f>IF(G712="","",VLOOKUP(官網轉換!AW712,團名!A:B,2,FALSE))</f>
        <v/>
      </c>
      <c r="B712" s="1" t="str">
        <f>IF(G712="","",IF(LEFT(VLOOKUP(G712,官網匯出!A:AQ,43,0),2)="wf",VLOOKUP(VLOOKUP(G712,官網匯出!A:AQ,43,0),團名!$I$1:$K$12,2,FALSE),"N0071"))</f>
        <v/>
      </c>
      <c r="C712" s="1" t="str">
        <f>IFERROR(VLOOKUP(官網匯出!D712,團名!E:G,3,FALSE),"")</f>
        <v/>
      </c>
      <c r="D712" s="1" t="str">
        <f t="shared" si="132"/>
        <v/>
      </c>
      <c r="E712" s="1" t="str">
        <f t="shared" si="133"/>
        <v/>
      </c>
      <c r="F712" s="1" t="str">
        <f>IF(官網匯出!F712="已付款","","B0012")</f>
        <v>B0012</v>
      </c>
      <c r="G712" s="1" t="str">
        <f>IF(官網匯出!A712="","",官網匯出!A712)</f>
        <v/>
      </c>
      <c r="H712" s="3" t="str">
        <f>IF(官網匯出!B712="","",官網匯出!B712)</f>
        <v/>
      </c>
      <c r="I712" s="1" t="str">
        <f>IF(官網匯出!C712="","",官網匯出!C712)</f>
        <v/>
      </c>
      <c r="J712" s="1" t="str">
        <f>IF(官網匯出!D712="","",官網匯出!D712)</f>
        <v/>
      </c>
      <c r="K712" s="3" t="str">
        <f>IF(官網匯出!E712="","",官網匯出!E712)</f>
        <v/>
      </c>
      <c r="L712" s="1" t="str">
        <f>IF(官網匯出!F712="","",官網匯出!F712)</f>
        <v/>
      </c>
      <c r="M712" s="1" t="str">
        <f>IF(官網匯出!G712="","",官網匯出!G712)</f>
        <v/>
      </c>
      <c r="N712" s="1" t="str">
        <f>IF(官網匯出!H712="","",官網匯出!H712)</f>
        <v/>
      </c>
      <c r="P712" s="1" t="str">
        <f>IF(官網匯出!J712="","",RIGHT(官網匯出!J712,LEN(官網匯出!J712)-2))</f>
        <v/>
      </c>
      <c r="Q712" s="1" t="str">
        <f>IF(官網匯出!K712="","",官網匯出!K712)</f>
        <v/>
      </c>
      <c r="R712" s="1" t="str">
        <f>IF(官網匯出!L712="","",官網匯出!L712)</f>
        <v/>
      </c>
      <c r="S712" s="1" t="str">
        <f>IF(官網匯出!M712="","",官網匯出!M712)</f>
        <v/>
      </c>
      <c r="T712" s="1" t="str">
        <f>IF(官網匯出!N712="","",官網匯出!N712)</f>
        <v/>
      </c>
      <c r="U712" s="1" t="str">
        <f>IF(官網匯出!O712="","",官網匯出!O712)</f>
        <v/>
      </c>
      <c r="V712" s="1" t="str">
        <f>IF(官網匯出!P712="",IF(G712="","",0),官網匯出!P712)</f>
        <v/>
      </c>
      <c r="W712" s="1" t="str">
        <f>IF(官網匯出!Q712="",IF(G712="","",0),官網匯出!Q712)</f>
        <v/>
      </c>
      <c r="X712" s="1" t="str">
        <f>IF(官網匯出!R712="","",官網匯出!R712)</f>
        <v/>
      </c>
      <c r="Y712" s="1" t="str">
        <f>IF(官網匯出!S712="","",官網匯出!S712)</f>
        <v/>
      </c>
      <c r="Z712" s="1" t="str">
        <f>IF(G712="","",官網匯出!T712)</f>
        <v/>
      </c>
      <c r="AA712" s="1" t="str">
        <f>IF(G712="","",官網匯出!AK712)</f>
        <v/>
      </c>
      <c r="AB712" s="1" t="str">
        <f>IF(G712="","",IF(官網匯出!V712="","",官網匯出!V712))</f>
        <v/>
      </c>
      <c r="AJ712" s="1" t="str">
        <f>IF(G712="","",IF(官網匯出!AE712="","",官網匯出!AE712))</f>
        <v/>
      </c>
      <c r="AK712" s="1" t="str">
        <f>IF(G712="","",IF(官網匯出!AD712="","",官網匯出!AD712))</f>
        <v/>
      </c>
      <c r="AL712" s="1" t="str">
        <f t="shared" si="134"/>
        <v>0</v>
      </c>
      <c r="AM712" s="1" t="str">
        <f>IF(官網匯出!AG712="","",官網匯出!AG712)</f>
        <v/>
      </c>
      <c r="AN712" s="1" t="str">
        <f>IF(G712="","",IF(官網匯出!AH712="","",官網匯出!AH712))</f>
        <v/>
      </c>
      <c r="AO712" s="14" t="str">
        <f t="shared" si="135"/>
        <v/>
      </c>
      <c r="AP712" s="14" t="str">
        <f t="shared" si="136"/>
        <v>1</v>
      </c>
      <c r="AQ712" s="14" t="str">
        <f t="shared" si="137"/>
        <v>0</v>
      </c>
      <c r="AR712" s="1" t="str">
        <f t="shared" si="138"/>
        <v/>
      </c>
      <c r="AS712" s="1" t="str">
        <f t="shared" si="139"/>
        <v/>
      </c>
      <c r="AT712" s="1" t="str">
        <f t="shared" si="140"/>
        <v/>
      </c>
      <c r="AU712" s="1" t="str">
        <f t="shared" si="131"/>
        <v/>
      </c>
      <c r="AV712" s="1" t="e">
        <f>IF(VLOOKUP(G712,官網匯出!A:AQ,42,FALSE)="","[黃金盾官網]",VLOOKUP(G712,官網匯出!A:AQ,42,FALSE))</f>
        <v>#N/A</v>
      </c>
      <c r="AW712" s="1" t="e">
        <f>IF(LEFT(VLOOKUP(G712,官網匯出!A:AS,43,FALSE),2)="","web",LEFT(VLOOKUP(G712,官網匯出!A:AS,43,FALSE),2))</f>
        <v>#N/A</v>
      </c>
      <c r="AX712" s="1" t="str">
        <f t="shared" si="141"/>
        <v>O</v>
      </c>
    </row>
    <row r="713" spans="1:50">
      <c r="A713" s="1" t="str">
        <f>IF(G713="","",VLOOKUP(官網轉換!AW713,團名!A:B,2,FALSE))</f>
        <v/>
      </c>
      <c r="B713" s="1" t="str">
        <f>IF(G713="","",IF(LEFT(VLOOKUP(G713,官網匯出!A:AQ,43,0),2)="wf",VLOOKUP(VLOOKUP(G713,官網匯出!A:AQ,43,0),團名!$I$1:$K$12,2,FALSE),"N0071"))</f>
        <v/>
      </c>
      <c r="C713" s="1" t="str">
        <f>IFERROR(VLOOKUP(官網匯出!D713,團名!E:G,3,FALSE),"")</f>
        <v/>
      </c>
      <c r="D713" s="1" t="str">
        <f t="shared" si="132"/>
        <v/>
      </c>
      <c r="E713" s="1" t="str">
        <f t="shared" si="133"/>
        <v/>
      </c>
      <c r="F713" s="1" t="str">
        <f>IF(官網匯出!F713="已付款","","B0012")</f>
        <v>B0012</v>
      </c>
      <c r="G713" s="1" t="str">
        <f>IF(官網匯出!A713="","",官網匯出!A713)</f>
        <v/>
      </c>
      <c r="H713" s="3" t="str">
        <f>IF(官網匯出!B713="","",官網匯出!B713)</f>
        <v/>
      </c>
      <c r="I713" s="1" t="str">
        <f>IF(官網匯出!C713="","",官網匯出!C713)</f>
        <v/>
      </c>
      <c r="J713" s="1" t="str">
        <f>IF(官網匯出!D713="","",官網匯出!D713)</f>
        <v/>
      </c>
      <c r="K713" s="3" t="str">
        <f>IF(官網匯出!E713="","",官網匯出!E713)</f>
        <v/>
      </c>
      <c r="L713" s="1" t="str">
        <f>IF(官網匯出!F713="","",官網匯出!F713)</f>
        <v/>
      </c>
      <c r="M713" s="1" t="str">
        <f>IF(官網匯出!G713="","",官網匯出!G713)</f>
        <v/>
      </c>
      <c r="N713" s="1" t="str">
        <f>IF(官網匯出!H713="","",官網匯出!H713)</f>
        <v/>
      </c>
      <c r="P713" s="1" t="str">
        <f>IF(官網匯出!J713="","",RIGHT(官網匯出!J713,LEN(官網匯出!J713)-2))</f>
        <v/>
      </c>
      <c r="Q713" s="1" t="str">
        <f>IF(官網匯出!K713="","",官網匯出!K713)</f>
        <v/>
      </c>
      <c r="R713" s="1" t="str">
        <f>IF(官網匯出!L713="","",官網匯出!L713)</f>
        <v/>
      </c>
      <c r="S713" s="1" t="str">
        <f>IF(官網匯出!M713="","",官網匯出!M713)</f>
        <v/>
      </c>
      <c r="T713" s="1" t="str">
        <f>IF(官網匯出!N713="","",官網匯出!N713)</f>
        <v/>
      </c>
      <c r="U713" s="1" t="str">
        <f>IF(官網匯出!O713="","",官網匯出!O713)</f>
        <v/>
      </c>
      <c r="V713" s="1" t="str">
        <f>IF(官網匯出!P713="",IF(G713="","",0),官網匯出!P713)</f>
        <v/>
      </c>
      <c r="W713" s="1" t="str">
        <f>IF(官網匯出!Q713="",IF(G713="","",0),官網匯出!Q713)</f>
        <v/>
      </c>
      <c r="X713" s="1" t="str">
        <f>IF(官網匯出!R713="","",官網匯出!R713)</f>
        <v/>
      </c>
      <c r="Y713" s="1" t="str">
        <f>IF(官網匯出!S713="","",官網匯出!S713)</f>
        <v/>
      </c>
      <c r="Z713" s="1" t="str">
        <f>IF(G713="","",官網匯出!T713)</f>
        <v/>
      </c>
      <c r="AA713" s="1" t="str">
        <f>IF(G713="","",官網匯出!AK713)</f>
        <v/>
      </c>
      <c r="AB713" s="1" t="str">
        <f>IF(G713="","",IF(官網匯出!V713="","",官網匯出!V713))</f>
        <v/>
      </c>
      <c r="AJ713" s="1" t="str">
        <f>IF(G713="","",IF(官網匯出!AE713="","",官網匯出!AE713))</f>
        <v/>
      </c>
      <c r="AK713" s="1" t="str">
        <f>IF(G713="","",IF(官網匯出!AD713="","",官網匯出!AD713))</f>
        <v/>
      </c>
      <c r="AL713" s="1" t="str">
        <f t="shared" si="134"/>
        <v>0</v>
      </c>
      <c r="AM713" s="1" t="str">
        <f>IF(官網匯出!AG713="","",官網匯出!AG713)</f>
        <v/>
      </c>
      <c r="AN713" s="1" t="str">
        <f>IF(G713="","",IF(官網匯出!AH713="","",官網匯出!AH713))</f>
        <v/>
      </c>
      <c r="AO713" s="14" t="str">
        <f t="shared" si="135"/>
        <v/>
      </c>
      <c r="AP713" s="14" t="str">
        <f t="shared" si="136"/>
        <v>1</v>
      </c>
      <c r="AQ713" s="14" t="str">
        <f t="shared" si="137"/>
        <v>0</v>
      </c>
      <c r="AR713" s="1" t="str">
        <f t="shared" si="138"/>
        <v/>
      </c>
      <c r="AS713" s="1" t="str">
        <f t="shared" si="139"/>
        <v/>
      </c>
      <c r="AT713" s="1" t="str">
        <f t="shared" si="140"/>
        <v/>
      </c>
      <c r="AU713" s="1" t="str">
        <f t="shared" si="131"/>
        <v/>
      </c>
      <c r="AV713" s="1" t="e">
        <f>IF(VLOOKUP(G713,官網匯出!A:AQ,42,FALSE)="","[黃金盾官網]",VLOOKUP(G713,官網匯出!A:AQ,42,FALSE))</f>
        <v>#N/A</v>
      </c>
      <c r="AW713" s="1" t="e">
        <f>IF(LEFT(VLOOKUP(G713,官網匯出!A:AS,43,FALSE),2)="","web",LEFT(VLOOKUP(G713,官網匯出!A:AS,43,FALSE),2))</f>
        <v>#N/A</v>
      </c>
      <c r="AX713" s="1" t="str">
        <f t="shared" si="141"/>
        <v>O</v>
      </c>
    </row>
    <row r="714" spans="1:50">
      <c r="A714" s="1" t="str">
        <f>IF(G714="","",VLOOKUP(官網轉換!AW714,團名!A:B,2,FALSE))</f>
        <v/>
      </c>
      <c r="B714" s="1" t="str">
        <f>IF(G714="","",IF(LEFT(VLOOKUP(G714,官網匯出!A:AQ,43,0),2)="wf",VLOOKUP(VLOOKUP(G714,官網匯出!A:AQ,43,0),團名!$I$1:$K$12,2,FALSE),"N0071"))</f>
        <v/>
      </c>
      <c r="C714" s="1" t="str">
        <f>IFERROR(VLOOKUP(官網匯出!D714,團名!E:G,3,FALSE),"")</f>
        <v/>
      </c>
      <c r="D714" s="1" t="str">
        <f t="shared" si="132"/>
        <v/>
      </c>
      <c r="E714" s="1" t="str">
        <f t="shared" si="133"/>
        <v/>
      </c>
      <c r="F714" s="1" t="str">
        <f>IF(官網匯出!F714="已付款","","B0012")</f>
        <v>B0012</v>
      </c>
      <c r="G714" s="1" t="str">
        <f>IF(官網匯出!A714="","",官網匯出!A714)</f>
        <v/>
      </c>
      <c r="H714" s="3" t="str">
        <f>IF(官網匯出!B714="","",官網匯出!B714)</f>
        <v/>
      </c>
      <c r="I714" s="1" t="str">
        <f>IF(官網匯出!C714="","",官網匯出!C714)</f>
        <v/>
      </c>
      <c r="J714" s="1" t="str">
        <f>IF(官網匯出!D714="","",官網匯出!D714)</f>
        <v/>
      </c>
      <c r="K714" s="3" t="str">
        <f>IF(官網匯出!E714="","",官網匯出!E714)</f>
        <v/>
      </c>
      <c r="L714" s="1" t="str">
        <f>IF(官網匯出!F714="","",官網匯出!F714)</f>
        <v/>
      </c>
      <c r="M714" s="1" t="str">
        <f>IF(官網匯出!G714="","",官網匯出!G714)</f>
        <v/>
      </c>
      <c r="N714" s="1" t="str">
        <f>IF(官網匯出!H714="","",官網匯出!H714)</f>
        <v/>
      </c>
      <c r="P714" s="1" t="str">
        <f>IF(官網匯出!J714="","",RIGHT(官網匯出!J714,LEN(官網匯出!J714)-2))</f>
        <v/>
      </c>
      <c r="Q714" s="1" t="str">
        <f>IF(官網匯出!K714="","",官網匯出!K714)</f>
        <v/>
      </c>
      <c r="R714" s="1" t="str">
        <f>IF(官網匯出!L714="","",官網匯出!L714)</f>
        <v/>
      </c>
      <c r="S714" s="1" t="str">
        <f>IF(官網匯出!M714="","",官網匯出!M714)</f>
        <v/>
      </c>
      <c r="T714" s="1" t="str">
        <f>IF(官網匯出!N714="","",官網匯出!N714)</f>
        <v/>
      </c>
      <c r="U714" s="1" t="str">
        <f>IF(官網匯出!O714="","",官網匯出!O714)</f>
        <v/>
      </c>
      <c r="V714" s="1" t="str">
        <f>IF(官網匯出!P714="",IF(G714="","",0),官網匯出!P714)</f>
        <v/>
      </c>
      <c r="W714" s="1" t="str">
        <f>IF(官網匯出!Q714="",IF(G714="","",0),官網匯出!Q714)</f>
        <v/>
      </c>
      <c r="X714" s="1" t="str">
        <f>IF(官網匯出!R714="","",官網匯出!R714)</f>
        <v/>
      </c>
      <c r="Y714" s="1" t="str">
        <f>IF(官網匯出!S714="","",官網匯出!S714)</f>
        <v/>
      </c>
      <c r="Z714" s="1" t="str">
        <f>IF(G714="","",官網匯出!T714)</f>
        <v/>
      </c>
      <c r="AA714" s="1" t="str">
        <f>IF(G714="","",官網匯出!AK714)</f>
        <v/>
      </c>
      <c r="AB714" s="1" t="str">
        <f>IF(G714="","",IF(官網匯出!V714="","",官網匯出!V714))</f>
        <v/>
      </c>
      <c r="AJ714" s="1" t="str">
        <f>IF(G714="","",IF(官網匯出!AE714="","",官網匯出!AE714))</f>
        <v/>
      </c>
      <c r="AK714" s="1" t="str">
        <f>IF(G714="","",IF(官網匯出!AD714="","",官網匯出!AD714))</f>
        <v/>
      </c>
      <c r="AL714" s="1" t="str">
        <f t="shared" si="134"/>
        <v>0</v>
      </c>
      <c r="AM714" s="1" t="str">
        <f>IF(官網匯出!AG714="","",官網匯出!AG714)</f>
        <v/>
      </c>
      <c r="AN714" s="1" t="str">
        <f>IF(G714="","",IF(官網匯出!AH714="","",官網匯出!AH714))</f>
        <v/>
      </c>
      <c r="AO714" s="14" t="str">
        <f t="shared" si="135"/>
        <v/>
      </c>
      <c r="AP714" s="14" t="str">
        <f t="shared" si="136"/>
        <v>1</v>
      </c>
      <c r="AQ714" s="14" t="str">
        <f t="shared" si="137"/>
        <v>0</v>
      </c>
      <c r="AR714" s="1" t="str">
        <f t="shared" si="138"/>
        <v/>
      </c>
      <c r="AS714" s="1" t="str">
        <f t="shared" si="139"/>
        <v/>
      </c>
      <c r="AT714" s="1" t="str">
        <f t="shared" si="140"/>
        <v/>
      </c>
      <c r="AU714" s="1" t="str">
        <f t="shared" si="131"/>
        <v/>
      </c>
      <c r="AV714" s="1" t="e">
        <f>IF(VLOOKUP(G714,官網匯出!A:AQ,42,FALSE)="","[黃金盾官網]",VLOOKUP(G714,官網匯出!A:AQ,42,FALSE))</f>
        <v>#N/A</v>
      </c>
      <c r="AW714" s="1" t="e">
        <f>IF(LEFT(VLOOKUP(G714,官網匯出!A:AS,43,FALSE),2)="","web",LEFT(VLOOKUP(G714,官網匯出!A:AS,43,FALSE),2))</f>
        <v>#N/A</v>
      </c>
      <c r="AX714" s="1" t="str">
        <f t="shared" si="141"/>
        <v>O</v>
      </c>
    </row>
    <row r="715" spans="1:50">
      <c r="A715" s="1" t="str">
        <f>IF(G715="","",VLOOKUP(官網轉換!AW715,團名!A:B,2,FALSE))</f>
        <v/>
      </c>
      <c r="B715" s="1" t="str">
        <f>IF(G715="","",IF(LEFT(VLOOKUP(G715,官網匯出!A:AQ,43,0),2)="wf",VLOOKUP(VLOOKUP(G715,官網匯出!A:AQ,43,0),團名!$I$1:$K$12,2,FALSE),"N0071"))</f>
        <v/>
      </c>
      <c r="C715" s="1" t="str">
        <f>IFERROR(VLOOKUP(官網匯出!D715,團名!E:G,3,FALSE),"")</f>
        <v/>
      </c>
      <c r="D715" s="1" t="str">
        <f t="shared" si="132"/>
        <v/>
      </c>
      <c r="E715" s="1" t="str">
        <f t="shared" si="133"/>
        <v/>
      </c>
      <c r="F715" s="1" t="str">
        <f>IF(官網匯出!F715="已付款","","B0012")</f>
        <v>B0012</v>
      </c>
      <c r="G715" s="1" t="str">
        <f>IF(官網匯出!A715="","",官網匯出!A715)</f>
        <v/>
      </c>
      <c r="H715" s="3" t="str">
        <f>IF(官網匯出!B715="","",官網匯出!B715)</f>
        <v/>
      </c>
      <c r="I715" s="1" t="str">
        <f>IF(官網匯出!C715="","",官網匯出!C715)</f>
        <v/>
      </c>
      <c r="J715" s="1" t="str">
        <f>IF(官網匯出!D715="","",官網匯出!D715)</f>
        <v/>
      </c>
      <c r="K715" s="3" t="str">
        <f>IF(官網匯出!E715="","",官網匯出!E715)</f>
        <v/>
      </c>
      <c r="L715" s="1" t="str">
        <f>IF(官網匯出!F715="","",官網匯出!F715)</f>
        <v/>
      </c>
      <c r="M715" s="1" t="str">
        <f>IF(官網匯出!G715="","",官網匯出!G715)</f>
        <v/>
      </c>
      <c r="N715" s="1" t="str">
        <f>IF(官網匯出!H715="","",官網匯出!H715)</f>
        <v/>
      </c>
      <c r="P715" s="1" t="str">
        <f>IF(官網匯出!J715="","",RIGHT(官網匯出!J715,LEN(官網匯出!J715)-2))</f>
        <v/>
      </c>
      <c r="Q715" s="1" t="str">
        <f>IF(官網匯出!K715="","",官網匯出!K715)</f>
        <v/>
      </c>
      <c r="R715" s="1" t="str">
        <f>IF(官網匯出!L715="","",官網匯出!L715)</f>
        <v/>
      </c>
      <c r="S715" s="1" t="str">
        <f>IF(官網匯出!M715="","",官網匯出!M715)</f>
        <v/>
      </c>
      <c r="T715" s="1" t="str">
        <f>IF(官網匯出!N715="","",官網匯出!N715)</f>
        <v/>
      </c>
      <c r="U715" s="1" t="str">
        <f>IF(官網匯出!O715="","",官網匯出!O715)</f>
        <v/>
      </c>
      <c r="V715" s="1" t="str">
        <f>IF(官網匯出!P715="",IF(G715="","",0),官網匯出!P715)</f>
        <v/>
      </c>
      <c r="W715" s="1" t="str">
        <f>IF(官網匯出!Q715="",IF(G715="","",0),官網匯出!Q715)</f>
        <v/>
      </c>
      <c r="X715" s="1" t="str">
        <f>IF(官網匯出!R715="","",官網匯出!R715)</f>
        <v/>
      </c>
      <c r="Y715" s="1" t="str">
        <f>IF(官網匯出!S715="","",官網匯出!S715)</f>
        <v/>
      </c>
      <c r="Z715" s="1" t="str">
        <f>IF(G715="","",官網匯出!T715)</f>
        <v/>
      </c>
      <c r="AA715" s="1" t="str">
        <f>IF(G715="","",官網匯出!AK715)</f>
        <v/>
      </c>
      <c r="AB715" s="1" t="str">
        <f>IF(G715="","",IF(官網匯出!V715="","",官網匯出!V715))</f>
        <v/>
      </c>
      <c r="AJ715" s="1" t="str">
        <f>IF(G715="","",IF(官網匯出!AE715="","",官網匯出!AE715))</f>
        <v/>
      </c>
      <c r="AK715" s="1" t="str">
        <f>IF(G715="","",IF(官網匯出!AD715="","",官網匯出!AD715))</f>
        <v/>
      </c>
      <c r="AL715" s="1" t="str">
        <f t="shared" si="134"/>
        <v>0</v>
      </c>
      <c r="AM715" s="1" t="str">
        <f>IF(官網匯出!AG715="","",官網匯出!AG715)</f>
        <v/>
      </c>
      <c r="AN715" s="1" t="str">
        <f>IF(G715="","",IF(官網匯出!AH715="","",官網匯出!AH715))</f>
        <v/>
      </c>
      <c r="AO715" s="14" t="str">
        <f t="shared" si="135"/>
        <v/>
      </c>
      <c r="AP715" s="14" t="str">
        <f t="shared" si="136"/>
        <v>1</v>
      </c>
      <c r="AQ715" s="14" t="str">
        <f t="shared" si="137"/>
        <v>0</v>
      </c>
      <c r="AR715" s="1" t="str">
        <f t="shared" si="138"/>
        <v/>
      </c>
      <c r="AS715" s="1" t="str">
        <f t="shared" si="139"/>
        <v/>
      </c>
      <c r="AT715" s="1" t="str">
        <f t="shared" si="140"/>
        <v/>
      </c>
      <c r="AU715" s="1" t="str">
        <f t="shared" si="131"/>
        <v/>
      </c>
      <c r="AV715" s="1" t="e">
        <f>IF(VLOOKUP(G715,官網匯出!A:AQ,42,FALSE)="","[黃金盾官網]",VLOOKUP(G715,官網匯出!A:AQ,42,FALSE))</f>
        <v>#N/A</v>
      </c>
      <c r="AW715" s="1" t="e">
        <f>IF(LEFT(VLOOKUP(G715,官網匯出!A:AS,43,FALSE),2)="","web",LEFT(VLOOKUP(G715,官網匯出!A:AS,43,FALSE),2))</f>
        <v>#N/A</v>
      </c>
      <c r="AX715" s="1" t="str">
        <f t="shared" si="141"/>
        <v>O</v>
      </c>
    </row>
    <row r="716" spans="1:50">
      <c r="A716" s="1" t="str">
        <f>IF(G716="","",VLOOKUP(官網轉換!AW716,團名!A:B,2,FALSE))</f>
        <v/>
      </c>
      <c r="B716" s="1" t="str">
        <f>IF(G716="","",IF(LEFT(VLOOKUP(G716,官網匯出!A:AQ,43,0),2)="wf",VLOOKUP(VLOOKUP(G716,官網匯出!A:AQ,43,0),團名!$I$1:$K$12,2,FALSE),"N0071"))</f>
        <v/>
      </c>
      <c r="C716" s="1" t="str">
        <f>IFERROR(VLOOKUP(官網匯出!D716,團名!E:G,3,FALSE),"")</f>
        <v/>
      </c>
      <c r="D716" s="1" t="str">
        <f t="shared" si="132"/>
        <v/>
      </c>
      <c r="E716" s="1" t="str">
        <f t="shared" si="133"/>
        <v/>
      </c>
      <c r="F716" s="1" t="str">
        <f>IF(官網匯出!F716="已付款","","B0012")</f>
        <v>B0012</v>
      </c>
      <c r="G716" s="1" t="str">
        <f>IF(官網匯出!A716="","",官網匯出!A716)</f>
        <v/>
      </c>
      <c r="H716" s="3" t="str">
        <f>IF(官網匯出!B716="","",官網匯出!B716)</f>
        <v/>
      </c>
      <c r="I716" s="1" t="str">
        <f>IF(官網匯出!C716="","",官網匯出!C716)</f>
        <v/>
      </c>
      <c r="J716" s="1" t="str">
        <f>IF(官網匯出!D716="","",官網匯出!D716)</f>
        <v/>
      </c>
      <c r="K716" s="3" t="str">
        <f>IF(官網匯出!E716="","",官網匯出!E716)</f>
        <v/>
      </c>
      <c r="L716" s="1" t="str">
        <f>IF(官網匯出!F716="","",官網匯出!F716)</f>
        <v/>
      </c>
      <c r="M716" s="1" t="str">
        <f>IF(官網匯出!G716="","",官網匯出!G716)</f>
        <v/>
      </c>
      <c r="N716" s="1" t="str">
        <f>IF(官網匯出!H716="","",官網匯出!H716)</f>
        <v/>
      </c>
      <c r="P716" s="1" t="str">
        <f>IF(官網匯出!J716="","",RIGHT(官網匯出!J716,LEN(官網匯出!J716)-2))</f>
        <v/>
      </c>
      <c r="Q716" s="1" t="str">
        <f>IF(官網匯出!K716="","",官網匯出!K716)</f>
        <v/>
      </c>
      <c r="R716" s="1" t="str">
        <f>IF(官網匯出!L716="","",官網匯出!L716)</f>
        <v/>
      </c>
      <c r="S716" s="1" t="str">
        <f>IF(官網匯出!M716="","",官網匯出!M716)</f>
        <v/>
      </c>
      <c r="T716" s="1" t="str">
        <f>IF(官網匯出!N716="","",官網匯出!N716)</f>
        <v/>
      </c>
      <c r="U716" s="1" t="str">
        <f>IF(官網匯出!O716="","",官網匯出!O716)</f>
        <v/>
      </c>
      <c r="V716" s="1" t="str">
        <f>IF(官網匯出!P716="",IF(G716="","",0),官網匯出!P716)</f>
        <v/>
      </c>
      <c r="W716" s="1" t="str">
        <f>IF(官網匯出!Q716="",IF(G716="","",0),官網匯出!Q716)</f>
        <v/>
      </c>
      <c r="X716" s="1" t="str">
        <f>IF(官網匯出!R716="","",官網匯出!R716)</f>
        <v/>
      </c>
      <c r="Y716" s="1" t="str">
        <f>IF(官網匯出!S716="","",官網匯出!S716)</f>
        <v/>
      </c>
      <c r="Z716" s="1" t="str">
        <f>IF(G716="","",官網匯出!T716)</f>
        <v/>
      </c>
      <c r="AA716" s="1" t="str">
        <f>IF(G716="","",官網匯出!AK716)</f>
        <v/>
      </c>
      <c r="AB716" s="1" t="str">
        <f>IF(G716="","",IF(官網匯出!V716="","",官網匯出!V716))</f>
        <v/>
      </c>
      <c r="AJ716" s="1" t="str">
        <f>IF(G716="","",IF(官網匯出!AE716="","",官網匯出!AE716))</f>
        <v/>
      </c>
      <c r="AK716" s="1" t="str">
        <f>IF(G716="","",IF(官網匯出!AD716="","",官網匯出!AD716))</f>
        <v/>
      </c>
      <c r="AL716" s="1" t="str">
        <f t="shared" si="134"/>
        <v>0</v>
      </c>
      <c r="AM716" s="1" t="str">
        <f>IF(官網匯出!AG716="","",官網匯出!AG716)</f>
        <v/>
      </c>
      <c r="AN716" s="1" t="str">
        <f>IF(G716="","",IF(官網匯出!AH716="","",官網匯出!AH716))</f>
        <v/>
      </c>
      <c r="AO716" s="14" t="str">
        <f t="shared" si="135"/>
        <v/>
      </c>
      <c r="AP716" s="14" t="str">
        <f t="shared" si="136"/>
        <v>1</v>
      </c>
      <c r="AQ716" s="14" t="str">
        <f t="shared" si="137"/>
        <v>0</v>
      </c>
      <c r="AR716" s="1" t="str">
        <f t="shared" si="138"/>
        <v/>
      </c>
      <c r="AS716" s="1" t="str">
        <f t="shared" si="139"/>
        <v/>
      </c>
      <c r="AT716" s="1" t="str">
        <f t="shared" si="140"/>
        <v/>
      </c>
      <c r="AU716" s="1" t="str">
        <f t="shared" si="131"/>
        <v/>
      </c>
      <c r="AV716" s="1" t="e">
        <f>IF(VLOOKUP(G716,官網匯出!A:AQ,42,FALSE)="","[黃金盾官網]",VLOOKUP(G716,官網匯出!A:AQ,42,FALSE))</f>
        <v>#N/A</v>
      </c>
      <c r="AW716" s="1" t="e">
        <f>IF(LEFT(VLOOKUP(G716,官網匯出!A:AS,43,FALSE),2)="","web",LEFT(VLOOKUP(G716,官網匯出!A:AS,43,FALSE),2))</f>
        <v>#N/A</v>
      </c>
      <c r="AX716" s="1" t="str">
        <f t="shared" si="141"/>
        <v>O</v>
      </c>
    </row>
    <row r="717" spans="1:50">
      <c r="A717" s="1" t="str">
        <f>IF(G717="","",VLOOKUP(官網轉換!AW717,團名!A:B,2,FALSE))</f>
        <v/>
      </c>
      <c r="B717" s="1" t="str">
        <f>IF(G717="","",IF(LEFT(VLOOKUP(G717,官網匯出!A:AQ,43,0),2)="wf",VLOOKUP(VLOOKUP(G717,官網匯出!A:AQ,43,0),團名!$I$1:$K$12,2,FALSE),"N0071"))</f>
        <v/>
      </c>
      <c r="C717" s="1" t="str">
        <f>IFERROR(VLOOKUP(官網匯出!D717,團名!E:G,3,FALSE),"")</f>
        <v/>
      </c>
      <c r="D717" s="1" t="str">
        <f t="shared" si="132"/>
        <v/>
      </c>
      <c r="E717" s="1" t="str">
        <f t="shared" si="133"/>
        <v/>
      </c>
      <c r="F717" s="1" t="str">
        <f>IF(官網匯出!F717="已付款","","B0012")</f>
        <v>B0012</v>
      </c>
      <c r="G717" s="1" t="str">
        <f>IF(官網匯出!A717="","",官網匯出!A717)</f>
        <v/>
      </c>
      <c r="H717" s="3" t="str">
        <f>IF(官網匯出!B717="","",官網匯出!B717)</f>
        <v/>
      </c>
      <c r="I717" s="1" t="str">
        <f>IF(官網匯出!C717="","",官網匯出!C717)</f>
        <v/>
      </c>
      <c r="J717" s="1" t="str">
        <f>IF(官網匯出!D717="","",官網匯出!D717)</f>
        <v/>
      </c>
      <c r="K717" s="3" t="str">
        <f>IF(官網匯出!E717="","",官網匯出!E717)</f>
        <v/>
      </c>
      <c r="L717" s="1" t="str">
        <f>IF(官網匯出!F717="","",官網匯出!F717)</f>
        <v/>
      </c>
      <c r="M717" s="1" t="str">
        <f>IF(官網匯出!G717="","",官網匯出!G717)</f>
        <v/>
      </c>
      <c r="N717" s="1" t="str">
        <f>IF(官網匯出!H717="","",官網匯出!H717)</f>
        <v/>
      </c>
      <c r="P717" s="1" t="str">
        <f>IF(官網匯出!J717="","",RIGHT(官網匯出!J717,LEN(官網匯出!J717)-2))</f>
        <v/>
      </c>
      <c r="Q717" s="1" t="str">
        <f>IF(官網匯出!K717="","",官網匯出!K717)</f>
        <v/>
      </c>
      <c r="R717" s="1" t="str">
        <f>IF(官網匯出!L717="","",官網匯出!L717)</f>
        <v/>
      </c>
      <c r="S717" s="1" t="str">
        <f>IF(官網匯出!M717="","",官網匯出!M717)</f>
        <v/>
      </c>
      <c r="T717" s="1" t="str">
        <f>IF(官網匯出!N717="","",官網匯出!N717)</f>
        <v/>
      </c>
      <c r="U717" s="1" t="str">
        <f>IF(官網匯出!O717="","",官網匯出!O717)</f>
        <v/>
      </c>
      <c r="V717" s="1" t="str">
        <f>IF(官網匯出!P717="",IF(G717="","",0),官網匯出!P717)</f>
        <v/>
      </c>
      <c r="W717" s="1" t="str">
        <f>IF(官網匯出!Q717="",IF(G717="","",0),官網匯出!Q717)</f>
        <v/>
      </c>
      <c r="X717" s="1" t="str">
        <f>IF(官網匯出!R717="","",官網匯出!R717)</f>
        <v/>
      </c>
      <c r="Y717" s="1" t="str">
        <f>IF(官網匯出!S717="","",官網匯出!S717)</f>
        <v/>
      </c>
      <c r="Z717" s="1" t="str">
        <f>IF(G717="","",官網匯出!T717)</f>
        <v/>
      </c>
      <c r="AA717" s="1" t="str">
        <f>IF(G717="","",官網匯出!AK717)</f>
        <v/>
      </c>
      <c r="AB717" s="1" t="str">
        <f>IF(G717="","",IF(官網匯出!V717="","",官網匯出!V717))</f>
        <v/>
      </c>
      <c r="AJ717" s="1" t="str">
        <f>IF(G717="","",IF(官網匯出!AE717="","",官網匯出!AE717))</f>
        <v/>
      </c>
      <c r="AK717" s="1" t="str">
        <f>IF(G717="","",IF(官網匯出!AD717="","",官網匯出!AD717))</f>
        <v/>
      </c>
      <c r="AL717" s="1" t="str">
        <f t="shared" si="134"/>
        <v>0</v>
      </c>
      <c r="AM717" s="1" t="str">
        <f>IF(官網匯出!AG717="","",官網匯出!AG717)</f>
        <v/>
      </c>
      <c r="AN717" s="1" t="str">
        <f>IF(G717="","",IF(官網匯出!AH717="","",官網匯出!AH717))</f>
        <v/>
      </c>
      <c r="AO717" s="14" t="str">
        <f t="shared" si="135"/>
        <v/>
      </c>
      <c r="AP717" s="14" t="str">
        <f t="shared" si="136"/>
        <v>1</v>
      </c>
      <c r="AQ717" s="14" t="str">
        <f t="shared" si="137"/>
        <v>0</v>
      </c>
      <c r="AR717" s="1" t="str">
        <f t="shared" si="138"/>
        <v/>
      </c>
      <c r="AS717" s="1" t="str">
        <f t="shared" si="139"/>
        <v/>
      </c>
      <c r="AT717" s="1" t="str">
        <f t="shared" si="140"/>
        <v/>
      </c>
      <c r="AU717" s="1" t="str">
        <f t="shared" si="131"/>
        <v/>
      </c>
      <c r="AV717" s="1" t="e">
        <f>IF(VLOOKUP(G717,官網匯出!A:AQ,42,FALSE)="","[黃金盾官網]",VLOOKUP(G717,官網匯出!A:AQ,42,FALSE))</f>
        <v>#N/A</v>
      </c>
      <c r="AW717" s="1" t="e">
        <f>IF(LEFT(VLOOKUP(G717,官網匯出!A:AS,43,FALSE),2)="","web",LEFT(VLOOKUP(G717,官網匯出!A:AS,43,FALSE),2))</f>
        <v>#N/A</v>
      </c>
      <c r="AX717" s="1" t="str">
        <f t="shared" si="141"/>
        <v>O</v>
      </c>
    </row>
    <row r="718" spans="1:50">
      <c r="A718" s="1" t="str">
        <f>IF(G718="","",VLOOKUP(官網轉換!AW718,團名!A:B,2,FALSE))</f>
        <v/>
      </c>
      <c r="B718" s="1" t="str">
        <f>IF(G718="","",IF(LEFT(VLOOKUP(G718,官網匯出!A:AQ,43,0),2)="wf",VLOOKUP(VLOOKUP(G718,官網匯出!A:AQ,43,0),團名!$I$1:$K$12,2,FALSE),"N0071"))</f>
        <v/>
      </c>
      <c r="C718" s="1" t="str">
        <f>IFERROR(VLOOKUP(官網匯出!D718,團名!E:G,3,FALSE),"")</f>
        <v/>
      </c>
      <c r="D718" s="1" t="str">
        <f t="shared" si="132"/>
        <v/>
      </c>
      <c r="E718" s="1" t="str">
        <f t="shared" si="133"/>
        <v/>
      </c>
      <c r="F718" s="1" t="str">
        <f>IF(官網匯出!F718="已付款","","B0012")</f>
        <v>B0012</v>
      </c>
      <c r="G718" s="1" t="str">
        <f>IF(官網匯出!A718="","",官網匯出!A718)</f>
        <v/>
      </c>
      <c r="H718" s="3" t="str">
        <f>IF(官網匯出!B718="","",官網匯出!B718)</f>
        <v/>
      </c>
      <c r="I718" s="1" t="str">
        <f>IF(官網匯出!C718="","",官網匯出!C718)</f>
        <v/>
      </c>
      <c r="J718" s="1" t="str">
        <f>IF(官網匯出!D718="","",官網匯出!D718)</f>
        <v/>
      </c>
      <c r="K718" s="3" t="str">
        <f>IF(官網匯出!E718="","",官網匯出!E718)</f>
        <v/>
      </c>
      <c r="L718" s="1" t="str">
        <f>IF(官網匯出!F718="","",官網匯出!F718)</f>
        <v/>
      </c>
      <c r="M718" s="1" t="str">
        <f>IF(官網匯出!G718="","",官網匯出!G718)</f>
        <v/>
      </c>
      <c r="N718" s="1" t="str">
        <f>IF(官網匯出!H718="","",官網匯出!H718)</f>
        <v/>
      </c>
      <c r="P718" s="1" t="str">
        <f>IF(官網匯出!J718="","",RIGHT(官網匯出!J718,LEN(官網匯出!J718)-2))</f>
        <v/>
      </c>
      <c r="Q718" s="1" t="str">
        <f>IF(官網匯出!K718="","",官網匯出!K718)</f>
        <v/>
      </c>
      <c r="R718" s="1" t="str">
        <f>IF(官網匯出!L718="","",官網匯出!L718)</f>
        <v/>
      </c>
      <c r="S718" s="1" t="str">
        <f>IF(官網匯出!M718="","",官網匯出!M718)</f>
        <v/>
      </c>
      <c r="T718" s="1" t="str">
        <f>IF(官網匯出!N718="","",官網匯出!N718)</f>
        <v/>
      </c>
      <c r="U718" s="1" t="str">
        <f>IF(官網匯出!O718="","",官網匯出!O718)</f>
        <v/>
      </c>
      <c r="V718" s="1" t="str">
        <f>IF(官網匯出!P718="",IF(G718="","",0),官網匯出!P718)</f>
        <v/>
      </c>
      <c r="W718" s="1" t="str">
        <f>IF(官網匯出!Q718="",IF(G718="","",0),官網匯出!Q718)</f>
        <v/>
      </c>
      <c r="X718" s="1" t="str">
        <f>IF(官網匯出!R718="","",官網匯出!R718)</f>
        <v/>
      </c>
      <c r="Y718" s="1" t="str">
        <f>IF(官網匯出!S718="","",官網匯出!S718)</f>
        <v/>
      </c>
      <c r="Z718" s="1" t="str">
        <f>IF(G718="","",官網匯出!T718)</f>
        <v/>
      </c>
      <c r="AA718" s="1" t="str">
        <f>IF(G718="","",官網匯出!AK718)</f>
        <v/>
      </c>
      <c r="AB718" s="1" t="str">
        <f>IF(G718="","",IF(官網匯出!V718="","",官網匯出!V718))</f>
        <v/>
      </c>
      <c r="AJ718" s="1" t="str">
        <f>IF(G718="","",IF(官網匯出!AE718="","",官網匯出!AE718))</f>
        <v/>
      </c>
      <c r="AK718" s="1" t="str">
        <f>IF(G718="","",IF(官網匯出!AD718="","",官網匯出!AD718))</f>
        <v/>
      </c>
      <c r="AL718" s="1" t="str">
        <f t="shared" si="134"/>
        <v>0</v>
      </c>
      <c r="AM718" s="1" t="str">
        <f>IF(官網匯出!AG718="","",官網匯出!AG718)</f>
        <v/>
      </c>
      <c r="AN718" s="1" t="str">
        <f>IF(G718="","",IF(官網匯出!AH718="","",官網匯出!AH718))</f>
        <v/>
      </c>
      <c r="AO718" s="14" t="str">
        <f t="shared" si="135"/>
        <v/>
      </c>
      <c r="AP718" s="14" t="str">
        <f t="shared" si="136"/>
        <v>1</v>
      </c>
      <c r="AQ718" s="14" t="str">
        <f t="shared" si="137"/>
        <v>0</v>
      </c>
      <c r="AR718" s="1" t="str">
        <f t="shared" si="138"/>
        <v/>
      </c>
      <c r="AS718" s="1" t="str">
        <f t="shared" si="139"/>
        <v/>
      </c>
      <c r="AT718" s="1" t="str">
        <f t="shared" si="140"/>
        <v/>
      </c>
      <c r="AU718" s="1" t="str">
        <f t="shared" si="131"/>
        <v/>
      </c>
      <c r="AV718" s="1" t="e">
        <f>IF(VLOOKUP(G718,官網匯出!A:AQ,42,FALSE)="","[黃金盾官網]",VLOOKUP(G718,官網匯出!A:AQ,42,FALSE))</f>
        <v>#N/A</v>
      </c>
      <c r="AW718" s="1" t="e">
        <f>IF(LEFT(VLOOKUP(G718,官網匯出!A:AS,43,FALSE),2)="","web",LEFT(VLOOKUP(G718,官網匯出!A:AS,43,FALSE),2))</f>
        <v>#N/A</v>
      </c>
      <c r="AX718" s="1" t="str">
        <f t="shared" si="141"/>
        <v>O</v>
      </c>
    </row>
    <row r="719" spans="1:50">
      <c r="A719" s="1" t="str">
        <f>IF(G719="","",VLOOKUP(官網轉換!AW719,團名!A:B,2,FALSE))</f>
        <v/>
      </c>
      <c r="B719" s="1" t="str">
        <f>IF(G719="","",IF(LEFT(VLOOKUP(G719,官網匯出!A:AQ,43,0),2)="wf",VLOOKUP(VLOOKUP(G719,官網匯出!A:AQ,43,0),團名!$I$1:$K$12,2,FALSE),"N0071"))</f>
        <v/>
      </c>
      <c r="C719" s="1" t="str">
        <f>IFERROR(VLOOKUP(官網匯出!D719,團名!E:G,3,FALSE),"")</f>
        <v/>
      </c>
      <c r="D719" s="1" t="str">
        <f t="shared" si="132"/>
        <v/>
      </c>
      <c r="E719" s="1" t="str">
        <f t="shared" si="133"/>
        <v/>
      </c>
      <c r="F719" s="1" t="str">
        <f>IF(官網匯出!F719="已付款","","B0012")</f>
        <v>B0012</v>
      </c>
      <c r="G719" s="1" t="str">
        <f>IF(官網匯出!A719="","",官網匯出!A719)</f>
        <v/>
      </c>
      <c r="H719" s="3" t="str">
        <f>IF(官網匯出!B719="","",官網匯出!B719)</f>
        <v/>
      </c>
      <c r="I719" s="1" t="str">
        <f>IF(官網匯出!C719="","",官網匯出!C719)</f>
        <v/>
      </c>
      <c r="J719" s="1" t="str">
        <f>IF(官網匯出!D719="","",官網匯出!D719)</f>
        <v/>
      </c>
      <c r="K719" s="3" t="str">
        <f>IF(官網匯出!E719="","",官網匯出!E719)</f>
        <v/>
      </c>
      <c r="L719" s="1" t="str">
        <f>IF(官網匯出!F719="","",官網匯出!F719)</f>
        <v/>
      </c>
      <c r="M719" s="1" t="str">
        <f>IF(官網匯出!G719="","",官網匯出!G719)</f>
        <v/>
      </c>
      <c r="N719" s="1" t="str">
        <f>IF(官網匯出!H719="","",官網匯出!H719)</f>
        <v/>
      </c>
      <c r="P719" s="1" t="str">
        <f>IF(官網匯出!J719="","",RIGHT(官網匯出!J719,LEN(官網匯出!J719)-2))</f>
        <v/>
      </c>
      <c r="Q719" s="1" t="str">
        <f>IF(官網匯出!K719="","",官網匯出!K719)</f>
        <v/>
      </c>
      <c r="R719" s="1" t="str">
        <f>IF(官網匯出!L719="","",官網匯出!L719)</f>
        <v/>
      </c>
      <c r="S719" s="1" t="str">
        <f>IF(官網匯出!M719="","",官網匯出!M719)</f>
        <v/>
      </c>
      <c r="T719" s="1" t="str">
        <f>IF(官網匯出!N719="","",官網匯出!N719)</f>
        <v/>
      </c>
      <c r="U719" s="1" t="str">
        <f>IF(官網匯出!O719="","",官網匯出!O719)</f>
        <v/>
      </c>
      <c r="V719" s="1" t="str">
        <f>IF(官網匯出!P719="",IF(G719="","",0),官網匯出!P719)</f>
        <v/>
      </c>
      <c r="W719" s="1" t="str">
        <f>IF(官網匯出!Q719="",IF(G719="","",0),官網匯出!Q719)</f>
        <v/>
      </c>
      <c r="X719" s="1" t="str">
        <f>IF(官網匯出!R719="","",官網匯出!R719)</f>
        <v/>
      </c>
      <c r="Y719" s="1" t="str">
        <f>IF(官網匯出!S719="","",官網匯出!S719)</f>
        <v/>
      </c>
      <c r="Z719" s="1" t="str">
        <f>IF(G719="","",官網匯出!T719)</f>
        <v/>
      </c>
      <c r="AA719" s="1" t="str">
        <f>IF(G719="","",官網匯出!AK719)</f>
        <v/>
      </c>
      <c r="AB719" s="1" t="str">
        <f>IF(G719="","",IF(官網匯出!V719="","",官網匯出!V719))</f>
        <v/>
      </c>
      <c r="AJ719" s="1" t="str">
        <f>IF(G719="","",IF(官網匯出!AE719="","",官網匯出!AE719))</f>
        <v/>
      </c>
      <c r="AK719" s="1" t="str">
        <f>IF(G719="","",IF(官網匯出!AD719="","",官網匯出!AD719))</f>
        <v/>
      </c>
      <c r="AL719" s="1" t="str">
        <f t="shared" si="134"/>
        <v>0</v>
      </c>
      <c r="AM719" s="1" t="str">
        <f>IF(官網匯出!AG719="","",官網匯出!AG719)</f>
        <v/>
      </c>
      <c r="AN719" s="1" t="str">
        <f>IF(G719="","",IF(官網匯出!AH719="","",官網匯出!AH719))</f>
        <v/>
      </c>
      <c r="AO719" s="14" t="str">
        <f t="shared" si="135"/>
        <v/>
      </c>
      <c r="AP719" s="14" t="str">
        <f t="shared" si="136"/>
        <v>1</v>
      </c>
      <c r="AQ719" s="14" t="str">
        <f t="shared" si="137"/>
        <v>0</v>
      </c>
      <c r="AR719" s="1" t="str">
        <f t="shared" si="138"/>
        <v/>
      </c>
      <c r="AS719" s="1" t="str">
        <f t="shared" si="139"/>
        <v/>
      </c>
      <c r="AT719" s="1" t="str">
        <f t="shared" si="140"/>
        <v/>
      </c>
      <c r="AU719" s="1" t="str">
        <f t="shared" si="131"/>
        <v/>
      </c>
      <c r="AV719" s="1" t="e">
        <f>IF(VLOOKUP(G719,官網匯出!A:AQ,42,FALSE)="","[黃金盾官網]",VLOOKUP(G719,官網匯出!A:AQ,42,FALSE))</f>
        <v>#N/A</v>
      </c>
      <c r="AW719" s="1" t="e">
        <f>IF(LEFT(VLOOKUP(G719,官網匯出!A:AS,43,FALSE),2)="","web",LEFT(VLOOKUP(G719,官網匯出!A:AS,43,FALSE),2))</f>
        <v>#N/A</v>
      </c>
      <c r="AX719" s="1" t="str">
        <f t="shared" si="141"/>
        <v>O</v>
      </c>
    </row>
    <row r="720" spans="1:50">
      <c r="A720" s="1" t="str">
        <f>IF(G720="","",VLOOKUP(官網轉換!AW720,團名!A:B,2,FALSE))</f>
        <v/>
      </c>
      <c r="B720" s="1" t="str">
        <f>IF(G720="","",IF(LEFT(VLOOKUP(G720,官網匯出!A:AQ,43,0),2)="wf",VLOOKUP(VLOOKUP(G720,官網匯出!A:AQ,43,0),團名!$I$1:$K$12,2,FALSE),"N0071"))</f>
        <v/>
      </c>
      <c r="C720" s="1" t="str">
        <f>IFERROR(VLOOKUP(官網匯出!D720,團名!E:G,3,FALSE),"")</f>
        <v/>
      </c>
      <c r="D720" s="1" t="str">
        <f t="shared" si="132"/>
        <v/>
      </c>
      <c r="E720" s="1" t="str">
        <f t="shared" si="133"/>
        <v/>
      </c>
      <c r="F720" s="1" t="str">
        <f>IF(官網匯出!F720="已付款","","B0012")</f>
        <v>B0012</v>
      </c>
      <c r="G720" s="1" t="str">
        <f>IF(官網匯出!A720="","",官網匯出!A720)</f>
        <v/>
      </c>
      <c r="H720" s="3" t="str">
        <f>IF(官網匯出!B720="","",官網匯出!B720)</f>
        <v/>
      </c>
      <c r="I720" s="1" t="str">
        <f>IF(官網匯出!C720="","",官網匯出!C720)</f>
        <v/>
      </c>
      <c r="J720" s="1" t="str">
        <f>IF(官網匯出!D720="","",官網匯出!D720)</f>
        <v/>
      </c>
      <c r="K720" s="3" t="str">
        <f>IF(官網匯出!E720="","",官網匯出!E720)</f>
        <v/>
      </c>
      <c r="L720" s="1" t="str">
        <f>IF(官網匯出!F720="","",官網匯出!F720)</f>
        <v/>
      </c>
      <c r="M720" s="1" t="str">
        <f>IF(官網匯出!G720="","",官網匯出!G720)</f>
        <v/>
      </c>
      <c r="N720" s="1" t="str">
        <f>IF(官網匯出!H720="","",官網匯出!H720)</f>
        <v/>
      </c>
      <c r="P720" s="1" t="str">
        <f>IF(官網匯出!J720="","",RIGHT(官網匯出!J720,LEN(官網匯出!J720)-2))</f>
        <v/>
      </c>
      <c r="Q720" s="1" t="str">
        <f>IF(官網匯出!K720="","",官網匯出!K720)</f>
        <v/>
      </c>
      <c r="R720" s="1" t="str">
        <f>IF(官網匯出!L720="","",官網匯出!L720)</f>
        <v/>
      </c>
      <c r="S720" s="1" t="str">
        <f>IF(官網匯出!M720="","",官網匯出!M720)</f>
        <v/>
      </c>
      <c r="T720" s="1" t="str">
        <f>IF(官網匯出!N720="","",官網匯出!N720)</f>
        <v/>
      </c>
      <c r="U720" s="1" t="str">
        <f>IF(官網匯出!O720="","",官網匯出!O720)</f>
        <v/>
      </c>
      <c r="V720" s="1" t="str">
        <f>IF(官網匯出!P720="",IF(G720="","",0),官網匯出!P720)</f>
        <v/>
      </c>
      <c r="W720" s="1" t="str">
        <f>IF(官網匯出!Q720="",IF(G720="","",0),官網匯出!Q720)</f>
        <v/>
      </c>
      <c r="X720" s="1" t="str">
        <f>IF(官網匯出!R720="","",官網匯出!R720)</f>
        <v/>
      </c>
      <c r="Y720" s="1" t="str">
        <f>IF(官網匯出!S720="","",官網匯出!S720)</f>
        <v/>
      </c>
      <c r="Z720" s="1" t="str">
        <f>IF(G720="","",官網匯出!T720)</f>
        <v/>
      </c>
      <c r="AA720" s="1" t="str">
        <f>IF(G720="","",官網匯出!AK720)</f>
        <v/>
      </c>
      <c r="AB720" s="1" t="str">
        <f>IF(G720="","",IF(官網匯出!V720="","",官網匯出!V720))</f>
        <v/>
      </c>
      <c r="AJ720" s="1" t="str">
        <f>IF(G720="","",IF(官網匯出!AE720="","",官網匯出!AE720))</f>
        <v/>
      </c>
      <c r="AK720" s="1" t="str">
        <f>IF(G720="","",IF(官網匯出!AD720="","",官網匯出!AD720))</f>
        <v/>
      </c>
      <c r="AL720" s="1" t="str">
        <f t="shared" si="134"/>
        <v>0</v>
      </c>
      <c r="AM720" s="1" t="str">
        <f>IF(官網匯出!AG720="","",官網匯出!AG720)</f>
        <v/>
      </c>
      <c r="AN720" s="1" t="str">
        <f>IF(G720="","",IF(官網匯出!AH720="","",官網匯出!AH720))</f>
        <v/>
      </c>
      <c r="AO720" s="14" t="str">
        <f t="shared" si="135"/>
        <v/>
      </c>
      <c r="AP720" s="14" t="str">
        <f t="shared" si="136"/>
        <v>1</v>
      </c>
      <c r="AQ720" s="14" t="str">
        <f t="shared" si="137"/>
        <v>0</v>
      </c>
      <c r="AR720" s="1" t="str">
        <f t="shared" si="138"/>
        <v/>
      </c>
      <c r="AS720" s="1" t="str">
        <f t="shared" si="139"/>
        <v/>
      </c>
      <c r="AT720" s="1" t="str">
        <f t="shared" si="140"/>
        <v/>
      </c>
      <c r="AU720" s="1" t="str">
        <f t="shared" si="131"/>
        <v/>
      </c>
      <c r="AV720" s="1" t="e">
        <f>IF(VLOOKUP(G720,官網匯出!A:AQ,42,FALSE)="","[黃金盾官網]",VLOOKUP(G720,官網匯出!A:AQ,42,FALSE))</f>
        <v>#N/A</v>
      </c>
      <c r="AW720" s="1" t="e">
        <f>IF(LEFT(VLOOKUP(G720,官網匯出!A:AS,43,FALSE),2)="","web",LEFT(VLOOKUP(G720,官網匯出!A:AS,43,FALSE),2))</f>
        <v>#N/A</v>
      </c>
      <c r="AX720" s="1" t="str">
        <f t="shared" si="141"/>
        <v>O</v>
      </c>
    </row>
    <row r="721" spans="1:50">
      <c r="A721" s="1" t="str">
        <f>IF(G721="","",VLOOKUP(官網轉換!AW721,團名!A:B,2,FALSE))</f>
        <v/>
      </c>
      <c r="B721" s="1" t="str">
        <f>IF(G721="","",IF(LEFT(VLOOKUP(G721,官網匯出!A:AQ,43,0),2)="wf",VLOOKUP(VLOOKUP(G721,官網匯出!A:AQ,43,0),團名!$I$1:$K$12,2,FALSE),"N0071"))</f>
        <v/>
      </c>
      <c r="C721" s="1" t="str">
        <f>IFERROR(VLOOKUP(官網匯出!D721,團名!E:G,3,FALSE),"")</f>
        <v/>
      </c>
      <c r="D721" s="1" t="str">
        <f t="shared" si="132"/>
        <v/>
      </c>
      <c r="E721" s="1" t="str">
        <f t="shared" si="133"/>
        <v/>
      </c>
      <c r="F721" s="1" t="str">
        <f>IF(官網匯出!F721="已付款","","B0012")</f>
        <v>B0012</v>
      </c>
      <c r="G721" s="1" t="str">
        <f>IF(官網匯出!A721="","",官網匯出!A721)</f>
        <v/>
      </c>
      <c r="H721" s="3" t="str">
        <f>IF(官網匯出!B721="","",官網匯出!B721)</f>
        <v/>
      </c>
      <c r="I721" s="1" t="str">
        <f>IF(官網匯出!C721="","",官網匯出!C721)</f>
        <v/>
      </c>
      <c r="J721" s="1" t="str">
        <f>IF(官網匯出!D721="","",官網匯出!D721)</f>
        <v/>
      </c>
      <c r="K721" s="3" t="str">
        <f>IF(官網匯出!E721="","",官網匯出!E721)</f>
        <v/>
      </c>
      <c r="L721" s="1" t="str">
        <f>IF(官網匯出!F721="","",官網匯出!F721)</f>
        <v/>
      </c>
      <c r="M721" s="1" t="str">
        <f>IF(官網匯出!G721="","",官網匯出!G721)</f>
        <v/>
      </c>
      <c r="N721" s="1" t="str">
        <f>IF(官網匯出!H721="","",官網匯出!H721)</f>
        <v/>
      </c>
      <c r="P721" s="1" t="str">
        <f>IF(官網匯出!J721="","",RIGHT(官網匯出!J721,LEN(官網匯出!J721)-2))</f>
        <v/>
      </c>
      <c r="Q721" s="1" t="str">
        <f>IF(官網匯出!K721="","",官網匯出!K721)</f>
        <v/>
      </c>
      <c r="R721" s="1" t="str">
        <f>IF(官網匯出!L721="","",官網匯出!L721)</f>
        <v/>
      </c>
      <c r="S721" s="1" t="str">
        <f>IF(官網匯出!M721="","",官網匯出!M721)</f>
        <v/>
      </c>
      <c r="T721" s="1" t="str">
        <f>IF(官網匯出!N721="","",官網匯出!N721)</f>
        <v/>
      </c>
      <c r="U721" s="1" t="str">
        <f>IF(官網匯出!O721="","",官網匯出!O721)</f>
        <v/>
      </c>
      <c r="V721" s="1" t="str">
        <f>IF(官網匯出!P721="",IF(G721="","",0),官網匯出!P721)</f>
        <v/>
      </c>
      <c r="W721" s="1" t="str">
        <f>IF(官網匯出!Q721="",IF(G721="","",0),官網匯出!Q721)</f>
        <v/>
      </c>
      <c r="X721" s="1" t="str">
        <f>IF(官網匯出!R721="","",官網匯出!R721)</f>
        <v/>
      </c>
      <c r="Y721" s="1" t="str">
        <f>IF(官網匯出!S721="","",官網匯出!S721)</f>
        <v/>
      </c>
      <c r="Z721" s="1" t="str">
        <f>IF(G721="","",官網匯出!T721)</f>
        <v/>
      </c>
      <c r="AA721" s="1" t="str">
        <f>IF(G721="","",官網匯出!AK721)</f>
        <v/>
      </c>
      <c r="AB721" s="1" t="str">
        <f>IF(G721="","",IF(官網匯出!V721="","",官網匯出!V721))</f>
        <v/>
      </c>
      <c r="AJ721" s="1" t="str">
        <f>IF(G721="","",IF(官網匯出!AE721="","",官網匯出!AE721))</f>
        <v/>
      </c>
      <c r="AK721" s="1" t="str">
        <f>IF(G721="","",IF(官網匯出!AD721="","",官網匯出!AD721))</f>
        <v/>
      </c>
      <c r="AL721" s="1" t="str">
        <f t="shared" si="134"/>
        <v>0</v>
      </c>
      <c r="AM721" s="1" t="str">
        <f>IF(官網匯出!AG721="","",官網匯出!AG721)</f>
        <v/>
      </c>
      <c r="AN721" s="1" t="str">
        <f>IF(G721="","",IF(官網匯出!AH721="","",官網匯出!AH721))</f>
        <v/>
      </c>
      <c r="AO721" s="14" t="str">
        <f t="shared" si="135"/>
        <v/>
      </c>
      <c r="AP721" s="14" t="str">
        <f t="shared" si="136"/>
        <v>1</v>
      </c>
      <c r="AQ721" s="14" t="str">
        <f t="shared" si="137"/>
        <v>0</v>
      </c>
      <c r="AR721" s="1" t="str">
        <f t="shared" si="138"/>
        <v/>
      </c>
      <c r="AS721" s="1" t="str">
        <f t="shared" si="139"/>
        <v/>
      </c>
      <c r="AT721" s="1" t="str">
        <f t="shared" si="140"/>
        <v/>
      </c>
      <c r="AU721" s="1" t="str">
        <f t="shared" si="131"/>
        <v/>
      </c>
      <c r="AV721" s="1" t="e">
        <f>IF(VLOOKUP(G721,官網匯出!A:AQ,42,FALSE)="","[黃金盾官網]",VLOOKUP(G721,官網匯出!A:AQ,42,FALSE))</f>
        <v>#N/A</v>
      </c>
      <c r="AW721" s="1" t="e">
        <f>IF(LEFT(VLOOKUP(G721,官網匯出!A:AS,43,FALSE),2)="","web",LEFT(VLOOKUP(G721,官網匯出!A:AS,43,FALSE),2))</f>
        <v>#N/A</v>
      </c>
      <c r="AX721" s="1" t="str">
        <f t="shared" si="141"/>
        <v>O</v>
      </c>
    </row>
    <row r="722" spans="1:50">
      <c r="A722" s="1" t="str">
        <f>IF(G722="","",VLOOKUP(官網轉換!AW722,團名!A:B,2,FALSE))</f>
        <v/>
      </c>
      <c r="B722" s="1" t="str">
        <f>IF(G722="","",IF(LEFT(VLOOKUP(G722,官網匯出!A:AQ,43,0),2)="wf",VLOOKUP(VLOOKUP(G722,官網匯出!A:AQ,43,0),團名!$I$1:$K$12,2,FALSE),"N0071"))</f>
        <v/>
      </c>
      <c r="C722" s="1" t="str">
        <f>IFERROR(VLOOKUP(官網匯出!D722,團名!E:G,3,FALSE),"")</f>
        <v/>
      </c>
      <c r="D722" s="1" t="str">
        <f t="shared" si="132"/>
        <v/>
      </c>
      <c r="E722" s="1" t="str">
        <f t="shared" si="133"/>
        <v/>
      </c>
      <c r="F722" s="1" t="str">
        <f>IF(官網匯出!F722="已付款","","B0012")</f>
        <v>B0012</v>
      </c>
      <c r="G722" s="1" t="str">
        <f>IF(官網匯出!A722="","",官網匯出!A722)</f>
        <v/>
      </c>
      <c r="H722" s="3" t="str">
        <f>IF(官網匯出!B722="","",官網匯出!B722)</f>
        <v/>
      </c>
      <c r="I722" s="1" t="str">
        <f>IF(官網匯出!C722="","",官網匯出!C722)</f>
        <v/>
      </c>
      <c r="J722" s="1" t="str">
        <f>IF(官網匯出!D722="","",官網匯出!D722)</f>
        <v/>
      </c>
      <c r="K722" s="3" t="str">
        <f>IF(官網匯出!E722="","",官網匯出!E722)</f>
        <v/>
      </c>
      <c r="L722" s="1" t="str">
        <f>IF(官網匯出!F722="","",官網匯出!F722)</f>
        <v/>
      </c>
      <c r="M722" s="1" t="str">
        <f>IF(官網匯出!G722="","",官網匯出!G722)</f>
        <v/>
      </c>
      <c r="N722" s="1" t="str">
        <f>IF(官網匯出!H722="","",官網匯出!H722)</f>
        <v/>
      </c>
      <c r="P722" s="1" t="str">
        <f>IF(官網匯出!J722="","",RIGHT(官網匯出!J722,LEN(官網匯出!J722)-2))</f>
        <v/>
      </c>
      <c r="Q722" s="1" t="str">
        <f>IF(官網匯出!K722="","",官網匯出!K722)</f>
        <v/>
      </c>
      <c r="R722" s="1" t="str">
        <f>IF(官網匯出!L722="","",官網匯出!L722)</f>
        <v/>
      </c>
      <c r="S722" s="1" t="str">
        <f>IF(官網匯出!M722="","",官網匯出!M722)</f>
        <v/>
      </c>
      <c r="T722" s="1" t="str">
        <f>IF(官網匯出!N722="","",官網匯出!N722)</f>
        <v/>
      </c>
      <c r="U722" s="1" t="str">
        <f>IF(官網匯出!O722="","",官網匯出!O722)</f>
        <v/>
      </c>
      <c r="V722" s="1" t="str">
        <f>IF(官網匯出!P722="",IF(G722="","",0),官網匯出!P722)</f>
        <v/>
      </c>
      <c r="W722" s="1" t="str">
        <f>IF(官網匯出!Q722="",IF(G722="","",0),官網匯出!Q722)</f>
        <v/>
      </c>
      <c r="X722" s="1" t="str">
        <f>IF(官網匯出!R722="","",官網匯出!R722)</f>
        <v/>
      </c>
      <c r="Y722" s="1" t="str">
        <f>IF(官網匯出!S722="","",官網匯出!S722)</f>
        <v/>
      </c>
      <c r="Z722" s="1" t="str">
        <f>IF(G722="","",官網匯出!T722)</f>
        <v/>
      </c>
      <c r="AA722" s="1" t="str">
        <f>IF(G722="","",官網匯出!AK722)</f>
        <v/>
      </c>
      <c r="AB722" s="1" t="str">
        <f>IF(G722="","",IF(官網匯出!V722="","",官網匯出!V722))</f>
        <v/>
      </c>
      <c r="AJ722" s="1" t="str">
        <f>IF(G722="","",IF(官網匯出!AE722="","",官網匯出!AE722))</f>
        <v/>
      </c>
      <c r="AK722" s="1" t="str">
        <f>IF(G722="","",IF(官網匯出!AD722="","",官網匯出!AD722))</f>
        <v/>
      </c>
      <c r="AL722" s="1" t="str">
        <f t="shared" si="134"/>
        <v>0</v>
      </c>
      <c r="AM722" s="1" t="str">
        <f>IF(官網匯出!AG722="","",官網匯出!AG722)</f>
        <v/>
      </c>
      <c r="AN722" s="1" t="str">
        <f>IF(G722="","",IF(官網匯出!AH722="","",官網匯出!AH722))</f>
        <v/>
      </c>
      <c r="AO722" s="14" t="str">
        <f t="shared" si="135"/>
        <v/>
      </c>
      <c r="AP722" s="14" t="str">
        <f t="shared" si="136"/>
        <v>1</v>
      </c>
      <c r="AQ722" s="14" t="str">
        <f t="shared" si="137"/>
        <v>0</v>
      </c>
      <c r="AR722" s="1" t="str">
        <f t="shared" si="138"/>
        <v/>
      </c>
      <c r="AS722" s="1" t="str">
        <f t="shared" si="139"/>
        <v/>
      </c>
      <c r="AT722" s="1" t="str">
        <f t="shared" si="140"/>
        <v/>
      </c>
      <c r="AU722" s="1" t="str">
        <f t="shared" si="131"/>
        <v/>
      </c>
      <c r="AV722" s="1" t="e">
        <f>IF(VLOOKUP(G722,官網匯出!A:AQ,42,FALSE)="","[黃金盾官網]",VLOOKUP(G722,官網匯出!A:AQ,42,FALSE))</f>
        <v>#N/A</v>
      </c>
      <c r="AW722" s="1" t="e">
        <f>IF(LEFT(VLOOKUP(G722,官網匯出!A:AS,43,FALSE),2)="","web",LEFT(VLOOKUP(G722,官網匯出!A:AS,43,FALSE),2))</f>
        <v>#N/A</v>
      </c>
      <c r="AX722" s="1" t="str">
        <f t="shared" si="141"/>
        <v>O</v>
      </c>
    </row>
    <row r="723" spans="1:50">
      <c r="A723" s="1" t="str">
        <f>IF(G723="","",VLOOKUP(官網轉換!AW723,團名!A:B,2,FALSE))</f>
        <v/>
      </c>
      <c r="B723" s="1" t="str">
        <f>IF(G723="","",IF(LEFT(VLOOKUP(G723,官網匯出!A:AQ,43,0),2)="wf",VLOOKUP(VLOOKUP(G723,官網匯出!A:AQ,43,0),團名!$I$1:$K$12,2,FALSE),"N0071"))</f>
        <v/>
      </c>
      <c r="C723" s="1" t="str">
        <f>IFERROR(VLOOKUP(官網匯出!D723,團名!E:G,3,FALSE),"")</f>
        <v/>
      </c>
      <c r="D723" s="1" t="str">
        <f t="shared" si="132"/>
        <v/>
      </c>
      <c r="E723" s="1" t="str">
        <f t="shared" si="133"/>
        <v/>
      </c>
      <c r="F723" s="1" t="str">
        <f>IF(官網匯出!F723="已付款","","B0012")</f>
        <v>B0012</v>
      </c>
      <c r="G723" s="1" t="str">
        <f>IF(官網匯出!A723="","",官網匯出!A723)</f>
        <v/>
      </c>
      <c r="H723" s="3" t="str">
        <f>IF(官網匯出!B723="","",官網匯出!B723)</f>
        <v/>
      </c>
      <c r="I723" s="1" t="str">
        <f>IF(官網匯出!C723="","",官網匯出!C723)</f>
        <v/>
      </c>
      <c r="J723" s="1" t="str">
        <f>IF(官網匯出!D723="","",官網匯出!D723)</f>
        <v/>
      </c>
      <c r="K723" s="3" t="str">
        <f>IF(官網匯出!E723="","",官網匯出!E723)</f>
        <v/>
      </c>
      <c r="L723" s="1" t="str">
        <f>IF(官網匯出!F723="","",官網匯出!F723)</f>
        <v/>
      </c>
      <c r="M723" s="1" t="str">
        <f>IF(官網匯出!G723="","",官網匯出!G723)</f>
        <v/>
      </c>
      <c r="N723" s="1" t="str">
        <f>IF(官網匯出!H723="","",官網匯出!H723)</f>
        <v/>
      </c>
      <c r="P723" s="1" t="str">
        <f>IF(官網匯出!J723="","",RIGHT(官網匯出!J723,LEN(官網匯出!J723)-2))</f>
        <v/>
      </c>
      <c r="Q723" s="1" t="str">
        <f>IF(官網匯出!K723="","",官網匯出!K723)</f>
        <v/>
      </c>
      <c r="R723" s="1" t="str">
        <f>IF(官網匯出!L723="","",官網匯出!L723)</f>
        <v/>
      </c>
      <c r="S723" s="1" t="str">
        <f>IF(官網匯出!M723="","",官網匯出!M723)</f>
        <v/>
      </c>
      <c r="T723" s="1" t="str">
        <f>IF(官網匯出!N723="","",官網匯出!N723)</f>
        <v/>
      </c>
      <c r="U723" s="1" t="str">
        <f>IF(官網匯出!O723="","",官網匯出!O723)</f>
        <v/>
      </c>
      <c r="V723" s="1" t="str">
        <f>IF(官網匯出!P723="",IF(G723="","",0),官網匯出!P723)</f>
        <v/>
      </c>
      <c r="W723" s="1" t="str">
        <f>IF(官網匯出!Q723="",IF(G723="","",0),官網匯出!Q723)</f>
        <v/>
      </c>
      <c r="X723" s="1" t="str">
        <f>IF(官網匯出!R723="","",官網匯出!R723)</f>
        <v/>
      </c>
      <c r="Y723" s="1" t="str">
        <f>IF(官網匯出!S723="","",官網匯出!S723)</f>
        <v/>
      </c>
      <c r="Z723" s="1" t="str">
        <f>IF(G723="","",官網匯出!T723)</f>
        <v/>
      </c>
      <c r="AA723" s="1" t="str">
        <f>IF(G723="","",官網匯出!AK723)</f>
        <v/>
      </c>
      <c r="AB723" s="1" t="str">
        <f>IF(G723="","",IF(官網匯出!V723="","",官網匯出!V723))</f>
        <v/>
      </c>
      <c r="AJ723" s="1" t="str">
        <f>IF(G723="","",IF(官網匯出!AE723="","",官網匯出!AE723))</f>
        <v/>
      </c>
      <c r="AK723" s="1" t="str">
        <f>IF(G723="","",IF(官網匯出!AD723="","",官網匯出!AD723))</f>
        <v/>
      </c>
      <c r="AL723" s="1" t="str">
        <f t="shared" si="134"/>
        <v>0</v>
      </c>
      <c r="AM723" s="1" t="str">
        <f>IF(官網匯出!AG723="","",官網匯出!AG723)</f>
        <v/>
      </c>
      <c r="AN723" s="1" t="str">
        <f>IF(G723="","",IF(官網匯出!AH723="","",官網匯出!AH723))</f>
        <v/>
      </c>
      <c r="AO723" s="14" t="str">
        <f t="shared" si="135"/>
        <v/>
      </c>
      <c r="AP723" s="14" t="str">
        <f t="shared" si="136"/>
        <v>1</v>
      </c>
      <c r="AQ723" s="14" t="str">
        <f t="shared" si="137"/>
        <v>0</v>
      </c>
      <c r="AR723" s="1" t="str">
        <f t="shared" si="138"/>
        <v/>
      </c>
      <c r="AS723" s="1" t="str">
        <f t="shared" si="139"/>
        <v/>
      </c>
      <c r="AT723" s="1" t="str">
        <f t="shared" si="140"/>
        <v/>
      </c>
      <c r="AU723" s="1" t="str">
        <f t="shared" si="131"/>
        <v/>
      </c>
      <c r="AV723" s="1" t="e">
        <f>IF(VLOOKUP(G723,官網匯出!A:AQ,42,FALSE)="","[黃金盾官網]",VLOOKUP(G723,官網匯出!A:AQ,42,FALSE))</f>
        <v>#N/A</v>
      </c>
      <c r="AW723" s="1" t="e">
        <f>IF(LEFT(VLOOKUP(G723,官網匯出!A:AS,43,FALSE),2)="","web",LEFT(VLOOKUP(G723,官網匯出!A:AS,43,FALSE),2))</f>
        <v>#N/A</v>
      </c>
      <c r="AX723" s="1" t="str">
        <f t="shared" si="141"/>
        <v>O</v>
      </c>
    </row>
    <row r="724" spans="1:50">
      <c r="A724" s="1" t="str">
        <f>IF(G724="","",VLOOKUP(官網轉換!AW724,團名!A:B,2,FALSE))</f>
        <v/>
      </c>
      <c r="B724" s="1" t="str">
        <f>IF(G724="","",IF(LEFT(VLOOKUP(G724,官網匯出!A:AQ,43,0),2)="wf",VLOOKUP(VLOOKUP(G724,官網匯出!A:AQ,43,0),團名!$I$1:$K$12,2,FALSE),"N0071"))</f>
        <v/>
      </c>
      <c r="C724" s="1" t="str">
        <f>IFERROR(VLOOKUP(官網匯出!D724,團名!E:G,3,FALSE),"")</f>
        <v/>
      </c>
      <c r="D724" s="1" t="str">
        <f t="shared" si="132"/>
        <v/>
      </c>
      <c r="E724" s="1" t="str">
        <f t="shared" si="133"/>
        <v/>
      </c>
      <c r="F724" s="1" t="str">
        <f>IF(官網匯出!F724="已付款","","B0012")</f>
        <v>B0012</v>
      </c>
      <c r="G724" s="1" t="str">
        <f>IF(官網匯出!A724="","",官網匯出!A724)</f>
        <v/>
      </c>
      <c r="H724" s="3" t="str">
        <f>IF(官網匯出!B724="","",官網匯出!B724)</f>
        <v/>
      </c>
      <c r="I724" s="1" t="str">
        <f>IF(官網匯出!C724="","",官網匯出!C724)</f>
        <v/>
      </c>
      <c r="J724" s="1" t="str">
        <f>IF(官網匯出!D724="","",官網匯出!D724)</f>
        <v/>
      </c>
      <c r="K724" s="3" t="str">
        <f>IF(官網匯出!E724="","",官網匯出!E724)</f>
        <v/>
      </c>
      <c r="L724" s="1" t="str">
        <f>IF(官網匯出!F724="","",官網匯出!F724)</f>
        <v/>
      </c>
      <c r="M724" s="1" t="str">
        <f>IF(官網匯出!G724="","",官網匯出!G724)</f>
        <v/>
      </c>
      <c r="N724" s="1" t="str">
        <f>IF(官網匯出!H724="","",官網匯出!H724)</f>
        <v/>
      </c>
      <c r="P724" s="1" t="str">
        <f>IF(官網匯出!J724="","",RIGHT(官網匯出!J724,LEN(官網匯出!J724)-2))</f>
        <v/>
      </c>
      <c r="Q724" s="1" t="str">
        <f>IF(官網匯出!K724="","",官網匯出!K724)</f>
        <v/>
      </c>
      <c r="R724" s="1" t="str">
        <f>IF(官網匯出!L724="","",官網匯出!L724)</f>
        <v/>
      </c>
      <c r="S724" s="1" t="str">
        <f>IF(官網匯出!M724="","",官網匯出!M724)</f>
        <v/>
      </c>
      <c r="T724" s="1" t="str">
        <f>IF(官網匯出!N724="","",官網匯出!N724)</f>
        <v/>
      </c>
      <c r="U724" s="1" t="str">
        <f>IF(官網匯出!O724="","",官網匯出!O724)</f>
        <v/>
      </c>
      <c r="V724" s="1" t="str">
        <f>IF(官網匯出!P724="",IF(G724="","",0),官網匯出!P724)</f>
        <v/>
      </c>
      <c r="W724" s="1" t="str">
        <f>IF(官網匯出!Q724="",IF(G724="","",0),官網匯出!Q724)</f>
        <v/>
      </c>
      <c r="X724" s="1" t="str">
        <f>IF(官網匯出!R724="","",官網匯出!R724)</f>
        <v/>
      </c>
      <c r="Y724" s="1" t="str">
        <f>IF(官網匯出!S724="","",官網匯出!S724)</f>
        <v/>
      </c>
      <c r="Z724" s="1" t="str">
        <f>IF(G724="","",官網匯出!T724)</f>
        <v/>
      </c>
      <c r="AA724" s="1" t="str">
        <f>IF(G724="","",官網匯出!AK724)</f>
        <v/>
      </c>
      <c r="AB724" s="1" t="str">
        <f>IF(G724="","",IF(官網匯出!V724="","",官網匯出!V724))</f>
        <v/>
      </c>
      <c r="AJ724" s="1" t="str">
        <f>IF(G724="","",IF(官網匯出!AE724="","",官網匯出!AE724))</f>
        <v/>
      </c>
      <c r="AK724" s="1" t="str">
        <f>IF(G724="","",IF(官網匯出!AD724="","",官網匯出!AD724))</f>
        <v/>
      </c>
      <c r="AL724" s="1" t="str">
        <f t="shared" si="134"/>
        <v>0</v>
      </c>
      <c r="AM724" s="1" t="str">
        <f>IF(官網匯出!AG724="","",官網匯出!AG724)</f>
        <v/>
      </c>
      <c r="AN724" s="1" t="str">
        <f>IF(G724="","",IF(官網匯出!AH724="","",官網匯出!AH724))</f>
        <v/>
      </c>
      <c r="AO724" s="14" t="str">
        <f t="shared" si="135"/>
        <v/>
      </c>
      <c r="AP724" s="14" t="str">
        <f t="shared" si="136"/>
        <v>1</v>
      </c>
      <c r="AQ724" s="14" t="str">
        <f t="shared" si="137"/>
        <v>0</v>
      </c>
      <c r="AR724" s="1" t="str">
        <f t="shared" si="138"/>
        <v/>
      </c>
      <c r="AS724" s="1" t="str">
        <f t="shared" si="139"/>
        <v/>
      </c>
      <c r="AT724" s="1" t="str">
        <f t="shared" si="140"/>
        <v/>
      </c>
      <c r="AU724" s="1" t="str">
        <f t="shared" si="131"/>
        <v/>
      </c>
      <c r="AV724" s="1" t="e">
        <f>IF(VLOOKUP(G724,官網匯出!A:AQ,42,FALSE)="","[黃金盾官網]",VLOOKUP(G724,官網匯出!A:AQ,42,FALSE))</f>
        <v>#N/A</v>
      </c>
      <c r="AW724" s="1" t="e">
        <f>IF(LEFT(VLOOKUP(G724,官網匯出!A:AS,43,FALSE),2)="","web",LEFT(VLOOKUP(G724,官網匯出!A:AS,43,FALSE),2))</f>
        <v>#N/A</v>
      </c>
      <c r="AX724" s="1" t="str">
        <f t="shared" si="141"/>
        <v>O</v>
      </c>
    </row>
    <row r="725" spans="1:50">
      <c r="A725" s="1" t="str">
        <f>IF(G725="","",VLOOKUP(官網轉換!AW725,團名!A:B,2,FALSE))</f>
        <v/>
      </c>
      <c r="B725" s="1" t="str">
        <f>IF(G725="","",IF(LEFT(VLOOKUP(G725,官網匯出!A:AQ,43,0),2)="wf",VLOOKUP(VLOOKUP(G725,官網匯出!A:AQ,43,0),團名!$I$1:$K$12,2,FALSE),"N0071"))</f>
        <v/>
      </c>
      <c r="C725" s="1" t="str">
        <f>IFERROR(VLOOKUP(官網匯出!D725,團名!E:G,3,FALSE),"")</f>
        <v/>
      </c>
      <c r="D725" s="1" t="str">
        <f t="shared" si="132"/>
        <v/>
      </c>
      <c r="E725" s="1" t="str">
        <f t="shared" si="133"/>
        <v/>
      </c>
      <c r="F725" s="1" t="str">
        <f>IF(官網匯出!F725="已付款","","B0012")</f>
        <v>B0012</v>
      </c>
      <c r="G725" s="1" t="str">
        <f>IF(官網匯出!A725="","",官網匯出!A725)</f>
        <v/>
      </c>
      <c r="H725" s="3" t="str">
        <f>IF(官網匯出!B725="","",官網匯出!B725)</f>
        <v/>
      </c>
      <c r="I725" s="1" t="str">
        <f>IF(官網匯出!C725="","",官網匯出!C725)</f>
        <v/>
      </c>
      <c r="J725" s="1" t="str">
        <f>IF(官網匯出!D725="","",官網匯出!D725)</f>
        <v/>
      </c>
      <c r="K725" s="3" t="str">
        <f>IF(官網匯出!E725="","",官網匯出!E725)</f>
        <v/>
      </c>
      <c r="L725" s="1" t="str">
        <f>IF(官網匯出!F725="","",官網匯出!F725)</f>
        <v/>
      </c>
      <c r="M725" s="1" t="str">
        <f>IF(官網匯出!G725="","",官網匯出!G725)</f>
        <v/>
      </c>
      <c r="N725" s="1" t="str">
        <f>IF(官網匯出!H725="","",官網匯出!H725)</f>
        <v/>
      </c>
      <c r="P725" s="1" t="str">
        <f>IF(官網匯出!J725="","",RIGHT(官網匯出!J725,LEN(官網匯出!J725)-2))</f>
        <v/>
      </c>
      <c r="Q725" s="1" t="str">
        <f>IF(官網匯出!K725="","",官網匯出!K725)</f>
        <v/>
      </c>
      <c r="R725" s="1" t="str">
        <f>IF(官網匯出!L725="","",官網匯出!L725)</f>
        <v/>
      </c>
      <c r="S725" s="1" t="str">
        <f>IF(官網匯出!M725="","",官網匯出!M725)</f>
        <v/>
      </c>
      <c r="T725" s="1" t="str">
        <f>IF(官網匯出!N725="","",官網匯出!N725)</f>
        <v/>
      </c>
      <c r="U725" s="1" t="str">
        <f>IF(官網匯出!O725="","",官網匯出!O725)</f>
        <v/>
      </c>
      <c r="V725" s="1" t="str">
        <f>IF(官網匯出!P725="",IF(G725="","",0),官網匯出!P725)</f>
        <v/>
      </c>
      <c r="W725" s="1" t="str">
        <f>IF(官網匯出!Q725="",IF(G725="","",0),官網匯出!Q725)</f>
        <v/>
      </c>
      <c r="X725" s="1" t="str">
        <f>IF(官網匯出!R725="","",官網匯出!R725)</f>
        <v/>
      </c>
      <c r="Y725" s="1" t="str">
        <f>IF(官網匯出!S725="","",官網匯出!S725)</f>
        <v/>
      </c>
      <c r="Z725" s="1" t="str">
        <f>IF(G725="","",官網匯出!T725)</f>
        <v/>
      </c>
      <c r="AA725" s="1" t="str">
        <f>IF(G725="","",官網匯出!AK725)</f>
        <v/>
      </c>
      <c r="AB725" s="1" t="str">
        <f>IF(G725="","",IF(官網匯出!V725="","",官網匯出!V725))</f>
        <v/>
      </c>
      <c r="AJ725" s="1" t="str">
        <f>IF(G725="","",IF(官網匯出!AE725="","",官網匯出!AE725))</f>
        <v/>
      </c>
      <c r="AK725" s="1" t="str">
        <f>IF(G725="","",IF(官網匯出!AD725="","",官網匯出!AD725))</f>
        <v/>
      </c>
      <c r="AL725" s="1" t="str">
        <f t="shared" si="134"/>
        <v>0</v>
      </c>
      <c r="AM725" s="1" t="str">
        <f>IF(官網匯出!AG725="","",官網匯出!AG725)</f>
        <v/>
      </c>
      <c r="AN725" s="1" t="str">
        <f>IF(G725="","",IF(官網匯出!AH725="","",官網匯出!AH725))</f>
        <v/>
      </c>
      <c r="AO725" s="14" t="str">
        <f t="shared" si="135"/>
        <v/>
      </c>
      <c r="AP725" s="14" t="str">
        <f t="shared" si="136"/>
        <v>1</v>
      </c>
      <c r="AQ725" s="14" t="str">
        <f t="shared" si="137"/>
        <v>0</v>
      </c>
      <c r="AR725" s="1" t="str">
        <f t="shared" si="138"/>
        <v/>
      </c>
      <c r="AS725" s="1" t="str">
        <f t="shared" si="139"/>
        <v/>
      </c>
      <c r="AT725" s="1" t="str">
        <f t="shared" si="140"/>
        <v/>
      </c>
      <c r="AU725" s="1" t="str">
        <f t="shared" si="131"/>
        <v/>
      </c>
      <c r="AV725" s="1" t="e">
        <f>IF(VLOOKUP(G725,官網匯出!A:AQ,42,FALSE)="","[黃金盾官網]",VLOOKUP(G725,官網匯出!A:AQ,42,FALSE))</f>
        <v>#N/A</v>
      </c>
      <c r="AW725" s="1" t="e">
        <f>IF(LEFT(VLOOKUP(G725,官網匯出!A:AS,43,FALSE),2)="","web",LEFT(VLOOKUP(G725,官網匯出!A:AS,43,FALSE),2))</f>
        <v>#N/A</v>
      </c>
      <c r="AX725" s="1" t="str">
        <f t="shared" si="141"/>
        <v>O</v>
      </c>
    </row>
    <row r="726" spans="1:50">
      <c r="A726" s="1" t="str">
        <f>IF(G726="","",VLOOKUP(官網轉換!AW726,團名!A:B,2,FALSE))</f>
        <v/>
      </c>
      <c r="B726" s="1" t="str">
        <f>IF(G726="","",IF(LEFT(VLOOKUP(G726,官網匯出!A:AQ,43,0),2)="wf",VLOOKUP(VLOOKUP(G726,官網匯出!A:AQ,43,0),團名!$I$1:$K$12,2,FALSE),"N0071"))</f>
        <v/>
      </c>
      <c r="C726" s="1" t="str">
        <f>IFERROR(VLOOKUP(官網匯出!D726,團名!E:G,3,FALSE),"")</f>
        <v/>
      </c>
      <c r="D726" s="1" t="str">
        <f t="shared" si="132"/>
        <v/>
      </c>
      <c r="E726" s="1" t="str">
        <f t="shared" si="133"/>
        <v/>
      </c>
      <c r="F726" s="1" t="str">
        <f>IF(官網匯出!F726="已付款","","B0012")</f>
        <v>B0012</v>
      </c>
      <c r="G726" s="1" t="str">
        <f>IF(官網匯出!A726="","",官網匯出!A726)</f>
        <v/>
      </c>
      <c r="H726" s="3" t="str">
        <f>IF(官網匯出!B726="","",官網匯出!B726)</f>
        <v/>
      </c>
      <c r="I726" s="1" t="str">
        <f>IF(官網匯出!C726="","",官網匯出!C726)</f>
        <v/>
      </c>
      <c r="J726" s="1" t="str">
        <f>IF(官網匯出!D726="","",官網匯出!D726)</f>
        <v/>
      </c>
      <c r="K726" s="3" t="str">
        <f>IF(官網匯出!E726="","",官網匯出!E726)</f>
        <v/>
      </c>
      <c r="L726" s="1" t="str">
        <f>IF(官網匯出!F726="","",官網匯出!F726)</f>
        <v/>
      </c>
      <c r="M726" s="1" t="str">
        <f>IF(官網匯出!G726="","",官網匯出!G726)</f>
        <v/>
      </c>
      <c r="N726" s="1" t="str">
        <f>IF(官網匯出!H726="","",官網匯出!H726)</f>
        <v/>
      </c>
      <c r="P726" s="1" t="str">
        <f>IF(官網匯出!J726="","",RIGHT(官網匯出!J726,LEN(官網匯出!J726)-2))</f>
        <v/>
      </c>
      <c r="Q726" s="1" t="str">
        <f>IF(官網匯出!K726="","",官網匯出!K726)</f>
        <v/>
      </c>
      <c r="R726" s="1" t="str">
        <f>IF(官網匯出!L726="","",官網匯出!L726)</f>
        <v/>
      </c>
      <c r="S726" s="1" t="str">
        <f>IF(官網匯出!M726="","",官網匯出!M726)</f>
        <v/>
      </c>
      <c r="T726" s="1" t="str">
        <f>IF(官網匯出!N726="","",官網匯出!N726)</f>
        <v/>
      </c>
      <c r="U726" s="1" t="str">
        <f>IF(官網匯出!O726="","",官網匯出!O726)</f>
        <v/>
      </c>
      <c r="V726" s="1" t="str">
        <f>IF(官網匯出!P726="",IF(G726="","",0),官網匯出!P726)</f>
        <v/>
      </c>
      <c r="W726" s="1" t="str">
        <f>IF(官網匯出!Q726="",IF(G726="","",0),官網匯出!Q726)</f>
        <v/>
      </c>
      <c r="X726" s="1" t="str">
        <f>IF(官網匯出!R726="","",官網匯出!R726)</f>
        <v/>
      </c>
      <c r="Y726" s="1" t="str">
        <f>IF(官網匯出!S726="","",官網匯出!S726)</f>
        <v/>
      </c>
      <c r="Z726" s="1" t="str">
        <f>IF(G726="","",官網匯出!T726)</f>
        <v/>
      </c>
      <c r="AA726" s="1" t="str">
        <f>IF(G726="","",官網匯出!AK726)</f>
        <v/>
      </c>
      <c r="AB726" s="1" t="str">
        <f>IF(G726="","",IF(官網匯出!V726="","",官網匯出!V726))</f>
        <v/>
      </c>
      <c r="AJ726" s="1" t="str">
        <f>IF(G726="","",IF(官網匯出!AE726="","",官網匯出!AE726))</f>
        <v/>
      </c>
      <c r="AK726" s="1" t="str">
        <f>IF(G726="","",IF(官網匯出!AD726="","",官網匯出!AD726))</f>
        <v/>
      </c>
      <c r="AL726" s="1" t="str">
        <f t="shared" si="134"/>
        <v>0</v>
      </c>
      <c r="AM726" s="1" t="str">
        <f>IF(官網匯出!AG726="","",官網匯出!AG726)</f>
        <v/>
      </c>
      <c r="AN726" s="1" t="str">
        <f>IF(G726="","",IF(官網匯出!AH726="","",官網匯出!AH726))</f>
        <v/>
      </c>
      <c r="AO726" s="14" t="str">
        <f t="shared" si="135"/>
        <v/>
      </c>
      <c r="AP726" s="14" t="str">
        <f t="shared" si="136"/>
        <v>1</v>
      </c>
      <c r="AQ726" s="14" t="str">
        <f t="shared" si="137"/>
        <v>0</v>
      </c>
      <c r="AR726" s="1" t="str">
        <f t="shared" si="138"/>
        <v/>
      </c>
      <c r="AS726" s="1" t="str">
        <f t="shared" si="139"/>
        <v/>
      </c>
      <c r="AT726" s="1" t="str">
        <f t="shared" si="140"/>
        <v/>
      </c>
      <c r="AU726" s="1" t="str">
        <f t="shared" si="131"/>
        <v/>
      </c>
      <c r="AV726" s="1" t="e">
        <f>IF(VLOOKUP(G726,官網匯出!A:AQ,42,FALSE)="","[黃金盾官網]",VLOOKUP(G726,官網匯出!A:AQ,42,FALSE))</f>
        <v>#N/A</v>
      </c>
      <c r="AW726" s="1" t="e">
        <f>IF(LEFT(VLOOKUP(G726,官網匯出!A:AS,43,FALSE),2)="","web",LEFT(VLOOKUP(G726,官網匯出!A:AS,43,FALSE),2))</f>
        <v>#N/A</v>
      </c>
      <c r="AX726" s="1" t="str">
        <f t="shared" si="141"/>
        <v>O</v>
      </c>
    </row>
    <row r="727" spans="1:50">
      <c r="A727" s="1" t="str">
        <f>IF(G727="","",VLOOKUP(官網轉換!AW727,團名!A:B,2,FALSE))</f>
        <v/>
      </c>
      <c r="B727" s="1" t="str">
        <f>IF(G727="","",IF(LEFT(VLOOKUP(G727,官網匯出!A:AQ,43,0),2)="wf",VLOOKUP(VLOOKUP(G727,官網匯出!A:AQ,43,0),團名!$I$1:$K$12,2,FALSE),"N0071"))</f>
        <v/>
      </c>
      <c r="C727" s="1" t="str">
        <f>IFERROR(VLOOKUP(官網匯出!D727,團名!E:G,3,FALSE),"")</f>
        <v/>
      </c>
      <c r="D727" s="1" t="str">
        <f t="shared" si="132"/>
        <v/>
      </c>
      <c r="E727" s="1" t="str">
        <f t="shared" si="133"/>
        <v/>
      </c>
      <c r="F727" s="1" t="str">
        <f>IF(官網匯出!F727="已付款","","B0012")</f>
        <v>B0012</v>
      </c>
      <c r="G727" s="1" t="str">
        <f>IF(官網匯出!A727="","",官網匯出!A727)</f>
        <v/>
      </c>
      <c r="H727" s="3" t="str">
        <f>IF(官網匯出!B727="","",官網匯出!B727)</f>
        <v/>
      </c>
      <c r="I727" s="1" t="str">
        <f>IF(官網匯出!C727="","",官網匯出!C727)</f>
        <v/>
      </c>
      <c r="J727" s="1" t="str">
        <f>IF(官網匯出!D727="","",官網匯出!D727)</f>
        <v/>
      </c>
      <c r="K727" s="3" t="str">
        <f>IF(官網匯出!E727="","",官網匯出!E727)</f>
        <v/>
      </c>
      <c r="L727" s="1" t="str">
        <f>IF(官網匯出!F727="","",官網匯出!F727)</f>
        <v/>
      </c>
      <c r="M727" s="1" t="str">
        <f>IF(官網匯出!G727="","",官網匯出!G727)</f>
        <v/>
      </c>
      <c r="N727" s="1" t="str">
        <f>IF(官網匯出!H727="","",官網匯出!H727)</f>
        <v/>
      </c>
      <c r="P727" s="1" t="str">
        <f>IF(官網匯出!J727="","",RIGHT(官網匯出!J727,LEN(官網匯出!J727)-2))</f>
        <v/>
      </c>
      <c r="Q727" s="1" t="str">
        <f>IF(官網匯出!K727="","",官網匯出!K727)</f>
        <v/>
      </c>
      <c r="R727" s="1" t="str">
        <f>IF(官網匯出!L727="","",官網匯出!L727)</f>
        <v/>
      </c>
      <c r="S727" s="1" t="str">
        <f>IF(官網匯出!M727="","",官網匯出!M727)</f>
        <v/>
      </c>
      <c r="T727" s="1" t="str">
        <f>IF(官網匯出!N727="","",官網匯出!N727)</f>
        <v/>
      </c>
      <c r="U727" s="1" t="str">
        <f>IF(官網匯出!O727="","",官網匯出!O727)</f>
        <v/>
      </c>
      <c r="V727" s="1" t="str">
        <f>IF(官網匯出!P727="",IF(G727="","",0),官網匯出!P727)</f>
        <v/>
      </c>
      <c r="W727" s="1" t="str">
        <f>IF(官網匯出!Q727="",IF(G727="","",0),官網匯出!Q727)</f>
        <v/>
      </c>
      <c r="X727" s="1" t="str">
        <f>IF(官網匯出!R727="","",官網匯出!R727)</f>
        <v/>
      </c>
      <c r="Y727" s="1" t="str">
        <f>IF(官網匯出!S727="","",官網匯出!S727)</f>
        <v/>
      </c>
      <c r="Z727" s="1" t="str">
        <f>IF(G727="","",官網匯出!T727)</f>
        <v/>
      </c>
      <c r="AA727" s="1" t="str">
        <f>IF(G727="","",官網匯出!AK727)</f>
        <v/>
      </c>
      <c r="AB727" s="1" t="str">
        <f>IF(G727="","",IF(官網匯出!V727="","",官網匯出!V727))</f>
        <v/>
      </c>
      <c r="AJ727" s="1" t="str">
        <f>IF(G727="","",IF(官網匯出!AE727="","",官網匯出!AE727))</f>
        <v/>
      </c>
      <c r="AK727" s="1" t="str">
        <f>IF(G727="","",IF(官網匯出!AD727="","",官網匯出!AD727))</f>
        <v/>
      </c>
      <c r="AL727" s="1" t="str">
        <f t="shared" si="134"/>
        <v>0</v>
      </c>
      <c r="AM727" s="1" t="str">
        <f>IF(官網匯出!AG727="","",官網匯出!AG727)</f>
        <v/>
      </c>
      <c r="AN727" s="1" t="str">
        <f>IF(G727="","",IF(官網匯出!AH727="","",官網匯出!AH727))</f>
        <v/>
      </c>
      <c r="AO727" s="14" t="str">
        <f t="shared" si="135"/>
        <v/>
      </c>
      <c r="AP727" s="14" t="str">
        <f t="shared" si="136"/>
        <v>1</v>
      </c>
      <c r="AQ727" s="14" t="str">
        <f t="shared" si="137"/>
        <v>0</v>
      </c>
      <c r="AR727" s="1" t="str">
        <f t="shared" si="138"/>
        <v/>
      </c>
      <c r="AS727" s="1" t="str">
        <f t="shared" si="139"/>
        <v/>
      </c>
      <c r="AT727" s="1" t="str">
        <f t="shared" si="140"/>
        <v/>
      </c>
      <c r="AU727" s="1" t="str">
        <f t="shared" si="131"/>
        <v/>
      </c>
      <c r="AV727" s="1" t="e">
        <f>IF(VLOOKUP(G727,官網匯出!A:AQ,42,FALSE)="","[黃金盾官網]",VLOOKUP(G727,官網匯出!A:AQ,42,FALSE))</f>
        <v>#N/A</v>
      </c>
      <c r="AW727" s="1" t="e">
        <f>IF(LEFT(VLOOKUP(G727,官網匯出!A:AS,43,FALSE),2)="","web",LEFT(VLOOKUP(G727,官網匯出!A:AS,43,FALSE),2))</f>
        <v>#N/A</v>
      </c>
      <c r="AX727" s="1" t="str">
        <f t="shared" si="141"/>
        <v>O</v>
      </c>
    </row>
    <row r="728" spans="1:50">
      <c r="A728" s="1" t="str">
        <f>IF(G728="","",VLOOKUP(官網轉換!AW728,團名!A:B,2,FALSE))</f>
        <v/>
      </c>
      <c r="B728" s="1" t="str">
        <f>IF(G728="","",IF(LEFT(VLOOKUP(G728,官網匯出!A:AQ,43,0),2)="wf",VLOOKUP(VLOOKUP(G728,官網匯出!A:AQ,43,0),團名!$I$1:$K$12,2,FALSE),"N0071"))</f>
        <v/>
      </c>
      <c r="C728" s="1" t="str">
        <f>IFERROR(VLOOKUP(官網匯出!D728,團名!E:G,3,FALSE),"")</f>
        <v/>
      </c>
      <c r="D728" s="1" t="str">
        <f t="shared" si="132"/>
        <v/>
      </c>
      <c r="E728" s="1" t="str">
        <f t="shared" si="133"/>
        <v/>
      </c>
      <c r="F728" s="1" t="str">
        <f>IF(官網匯出!F728="已付款","","B0012")</f>
        <v>B0012</v>
      </c>
      <c r="G728" s="1" t="str">
        <f>IF(官網匯出!A728="","",官網匯出!A728)</f>
        <v/>
      </c>
      <c r="H728" s="3" t="str">
        <f>IF(官網匯出!B728="","",官網匯出!B728)</f>
        <v/>
      </c>
      <c r="I728" s="1" t="str">
        <f>IF(官網匯出!C728="","",官網匯出!C728)</f>
        <v/>
      </c>
      <c r="J728" s="1" t="str">
        <f>IF(官網匯出!D728="","",官網匯出!D728)</f>
        <v/>
      </c>
      <c r="K728" s="3" t="str">
        <f>IF(官網匯出!E728="","",官網匯出!E728)</f>
        <v/>
      </c>
      <c r="L728" s="1" t="str">
        <f>IF(官網匯出!F728="","",官網匯出!F728)</f>
        <v/>
      </c>
      <c r="M728" s="1" t="str">
        <f>IF(官網匯出!G728="","",官網匯出!G728)</f>
        <v/>
      </c>
      <c r="N728" s="1" t="str">
        <f>IF(官網匯出!H728="","",官網匯出!H728)</f>
        <v/>
      </c>
      <c r="P728" s="1" t="str">
        <f>IF(官網匯出!J728="","",RIGHT(官網匯出!J728,LEN(官網匯出!J728)-2))</f>
        <v/>
      </c>
      <c r="Q728" s="1" t="str">
        <f>IF(官網匯出!K728="","",官網匯出!K728)</f>
        <v/>
      </c>
      <c r="R728" s="1" t="str">
        <f>IF(官網匯出!L728="","",官網匯出!L728)</f>
        <v/>
      </c>
      <c r="S728" s="1" t="str">
        <f>IF(官網匯出!M728="","",官網匯出!M728)</f>
        <v/>
      </c>
      <c r="T728" s="1" t="str">
        <f>IF(官網匯出!N728="","",官網匯出!N728)</f>
        <v/>
      </c>
      <c r="U728" s="1" t="str">
        <f>IF(官網匯出!O728="","",官網匯出!O728)</f>
        <v/>
      </c>
      <c r="V728" s="1" t="str">
        <f>IF(官網匯出!P728="",IF(G728="","",0),官網匯出!P728)</f>
        <v/>
      </c>
      <c r="W728" s="1" t="str">
        <f>IF(官網匯出!Q728="",IF(G728="","",0),官網匯出!Q728)</f>
        <v/>
      </c>
      <c r="X728" s="1" t="str">
        <f>IF(官網匯出!R728="","",官網匯出!R728)</f>
        <v/>
      </c>
      <c r="Y728" s="1" t="str">
        <f>IF(官網匯出!S728="","",官網匯出!S728)</f>
        <v/>
      </c>
      <c r="Z728" s="1" t="str">
        <f>IF(G728="","",官網匯出!T728)</f>
        <v/>
      </c>
      <c r="AA728" s="1" t="str">
        <f>IF(G728="","",官網匯出!AK728)</f>
        <v/>
      </c>
      <c r="AB728" s="1" t="str">
        <f>IF(G728="","",IF(官網匯出!V728="","",官網匯出!V728))</f>
        <v/>
      </c>
      <c r="AJ728" s="1" t="str">
        <f>IF(G728="","",IF(官網匯出!AE728="","",官網匯出!AE728))</f>
        <v/>
      </c>
      <c r="AK728" s="1" t="str">
        <f>IF(G728="","",IF(官網匯出!AD728="","",官網匯出!AD728))</f>
        <v/>
      </c>
      <c r="AL728" s="1" t="str">
        <f t="shared" si="134"/>
        <v>0</v>
      </c>
      <c r="AM728" s="1" t="str">
        <f>IF(官網匯出!AG728="","",官網匯出!AG728)</f>
        <v/>
      </c>
      <c r="AN728" s="1" t="str">
        <f>IF(G728="","",IF(官網匯出!AH728="","",官網匯出!AH728))</f>
        <v/>
      </c>
      <c r="AO728" s="14" t="str">
        <f t="shared" si="135"/>
        <v/>
      </c>
      <c r="AP728" s="14" t="str">
        <f t="shared" si="136"/>
        <v>1</v>
      </c>
      <c r="AQ728" s="14" t="str">
        <f t="shared" si="137"/>
        <v>0</v>
      </c>
      <c r="AR728" s="1" t="str">
        <f t="shared" si="138"/>
        <v/>
      </c>
      <c r="AS728" s="1" t="str">
        <f t="shared" si="139"/>
        <v/>
      </c>
      <c r="AT728" s="1" t="str">
        <f t="shared" si="140"/>
        <v/>
      </c>
      <c r="AU728" s="1" t="str">
        <f t="shared" si="131"/>
        <v/>
      </c>
      <c r="AV728" s="1" t="e">
        <f>IF(VLOOKUP(G728,官網匯出!A:AQ,42,FALSE)="","[黃金盾官網]",VLOOKUP(G728,官網匯出!A:AQ,42,FALSE))</f>
        <v>#N/A</v>
      </c>
      <c r="AW728" s="1" t="e">
        <f>IF(LEFT(VLOOKUP(G728,官網匯出!A:AS,43,FALSE),2)="","web",LEFT(VLOOKUP(G728,官網匯出!A:AS,43,FALSE),2))</f>
        <v>#N/A</v>
      </c>
      <c r="AX728" s="1" t="str">
        <f t="shared" si="141"/>
        <v>O</v>
      </c>
    </row>
    <row r="729" spans="1:50">
      <c r="A729" s="1" t="str">
        <f>IF(G729="","",VLOOKUP(官網轉換!AW729,團名!A:B,2,FALSE))</f>
        <v/>
      </c>
      <c r="B729" s="1" t="str">
        <f>IF(G729="","",IF(LEFT(VLOOKUP(G729,官網匯出!A:AQ,43,0),2)="wf",VLOOKUP(VLOOKUP(G729,官網匯出!A:AQ,43,0),團名!$I$1:$K$12,2,FALSE),"N0071"))</f>
        <v/>
      </c>
      <c r="C729" s="1" t="str">
        <f>IFERROR(VLOOKUP(官網匯出!D729,團名!E:G,3,FALSE),"")</f>
        <v/>
      </c>
      <c r="D729" s="1" t="str">
        <f t="shared" si="132"/>
        <v/>
      </c>
      <c r="E729" s="1" t="str">
        <f t="shared" si="133"/>
        <v/>
      </c>
      <c r="F729" s="1" t="str">
        <f>IF(官網匯出!F729="已付款","","B0012")</f>
        <v>B0012</v>
      </c>
      <c r="G729" s="1" t="str">
        <f>IF(官網匯出!A729="","",官網匯出!A729)</f>
        <v/>
      </c>
      <c r="H729" s="3" t="str">
        <f>IF(官網匯出!B729="","",官網匯出!B729)</f>
        <v/>
      </c>
      <c r="I729" s="1" t="str">
        <f>IF(官網匯出!C729="","",官網匯出!C729)</f>
        <v/>
      </c>
      <c r="J729" s="1" t="str">
        <f>IF(官網匯出!D729="","",官網匯出!D729)</f>
        <v/>
      </c>
      <c r="K729" s="3" t="str">
        <f>IF(官網匯出!E729="","",官網匯出!E729)</f>
        <v/>
      </c>
      <c r="L729" s="1" t="str">
        <f>IF(官網匯出!F729="","",官網匯出!F729)</f>
        <v/>
      </c>
      <c r="M729" s="1" t="str">
        <f>IF(官網匯出!G729="","",官網匯出!G729)</f>
        <v/>
      </c>
      <c r="N729" s="1" t="str">
        <f>IF(官網匯出!H729="","",官網匯出!H729)</f>
        <v/>
      </c>
      <c r="P729" s="1" t="str">
        <f>IF(官網匯出!J729="","",RIGHT(官網匯出!J729,LEN(官網匯出!J729)-2))</f>
        <v/>
      </c>
      <c r="Q729" s="1" t="str">
        <f>IF(官網匯出!K729="","",官網匯出!K729)</f>
        <v/>
      </c>
      <c r="R729" s="1" t="str">
        <f>IF(官網匯出!L729="","",官網匯出!L729)</f>
        <v/>
      </c>
      <c r="S729" s="1" t="str">
        <f>IF(官網匯出!M729="","",官網匯出!M729)</f>
        <v/>
      </c>
      <c r="T729" s="1" t="str">
        <f>IF(官網匯出!N729="","",官網匯出!N729)</f>
        <v/>
      </c>
      <c r="U729" s="1" t="str">
        <f>IF(官網匯出!O729="","",官網匯出!O729)</f>
        <v/>
      </c>
      <c r="V729" s="1" t="str">
        <f>IF(官網匯出!P729="",IF(G729="","",0),官網匯出!P729)</f>
        <v/>
      </c>
      <c r="W729" s="1" t="str">
        <f>IF(官網匯出!Q729="",IF(G729="","",0),官網匯出!Q729)</f>
        <v/>
      </c>
      <c r="X729" s="1" t="str">
        <f>IF(官網匯出!R729="","",官網匯出!R729)</f>
        <v/>
      </c>
      <c r="Y729" s="1" t="str">
        <f>IF(官網匯出!S729="","",官網匯出!S729)</f>
        <v/>
      </c>
      <c r="Z729" s="1" t="str">
        <f>IF(G729="","",官網匯出!T729)</f>
        <v/>
      </c>
      <c r="AA729" s="1" t="str">
        <f>IF(G729="","",官網匯出!AK729)</f>
        <v/>
      </c>
      <c r="AB729" s="1" t="str">
        <f>IF(G729="","",IF(官網匯出!V729="","",官網匯出!V729))</f>
        <v/>
      </c>
      <c r="AJ729" s="1" t="str">
        <f>IF(G729="","",IF(官網匯出!AE729="","",官網匯出!AE729))</f>
        <v/>
      </c>
      <c r="AK729" s="1" t="str">
        <f>IF(G729="","",IF(官網匯出!AD729="","",官網匯出!AD729))</f>
        <v/>
      </c>
      <c r="AL729" s="1" t="str">
        <f t="shared" si="134"/>
        <v>0</v>
      </c>
      <c r="AM729" s="1" t="str">
        <f>IF(官網匯出!AG729="","",官網匯出!AG729)</f>
        <v/>
      </c>
      <c r="AN729" s="1" t="str">
        <f>IF(G729="","",IF(官網匯出!AH729="","",官網匯出!AH729))</f>
        <v/>
      </c>
      <c r="AO729" s="14" t="str">
        <f t="shared" si="135"/>
        <v/>
      </c>
      <c r="AP729" s="14" t="str">
        <f t="shared" si="136"/>
        <v>1</v>
      </c>
      <c r="AQ729" s="14" t="str">
        <f t="shared" si="137"/>
        <v>0</v>
      </c>
      <c r="AR729" s="1" t="str">
        <f t="shared" si="138"/>
        <v/>
      </c>
      <c r="AS729" s="1" t="str">
        <f t="shared" si="139"/>
        <v/>
      </c>
      <c r="AT729" s="1" t="str">
        <f t="shared" si="140"/>
        <v/>
      </c>
      <c r="AU729" s="1" t="str">
        <f t="shared" si="131"/>
        <v/>
      </c>
      <c r="AV729" s="1" t="e">
        <f>IF(VLOOKUP(G729,官網匯出!A:AQ,42,FALSE)="","[黃金盾官網]",VLOOKUP(G729,官網匯出!A:AQ,42,FALSE))</f>
        <v>#N/A</v>
      </c>
      <c r="AW729" s="1" t="e">
        <f>IF(LEFT(VLOOKUP(G729,官網匯出!A:AS,43,FALSE),2)="","web",LEFT(VLOOKUP(G729,官網匯出!A:AS,43,FALSE),2))</f>
        <v>#N/A</v>
      </c>
      <c r="AX729" s="1" t="str">
        <f t="shared" si="141"/>
        <v>O</v>
      </c>
    </row>
    <row r="730" spans="1:50">
      <c r="A730" s="1" t="str">
        <f>IF(G730="","",VLOOKUP(官網轉換!AW730,團名!A:B,2,FALSE))</f>
        <v/>
      </c>
      <c r="B730" s="1" t="str">
        <f>IF(G730="","",IF(LEFT(VLOOKUP(G730,官網匯出!A:AQ,43,0),2)="wf",VLOOKUP(VLOOKUP(G730,官網匯出!A:AQ,43,0),團名!$I$1:$K$12,2,FALSE),"N0071"))</f>
        <v/>
      </c>
      <c r="C730" s="1" t="str">
        <f>IFERROR(VLOOKUP(官網匯出!D730,團名!E:G,3,FALSE),"")</f>
        <v/>
      </c>
      <c r="D730" s="1" t="str">
        <f t="shared" si="132"/>
        <v/>
      </c>
      <c r="E730" s="1" t="str">
        <f t="shared" si="133"/>
        <v/>
      </c>
      <c r="F730" s="1" t="str">
        <f>IF(官網匯出!F730="已付款","","B0012")</f>
        <v>B0012</v>
      </c>
      <c r="G730" s="1" t="str">
        <f>IF(官網匯出!A730="","",官網匯出!A730)</f>
        <v/>
      </c>
      <c r="H730" s="3" t="str">
        <f>IF(官網匯出!B730="","",官網匯出!B730)</f>
        <v/>
      </c>
      <c r="I730" s="1" t="str">
        <f>IF(官網匯出!C730="","",官網匯出!C730)</f>
        <v/>
      </c>
      <c r="J730" s="1" t="str">
        <f>IF(官網匯出!D730="","",官網匯出!D730)</f>
        <v/>
      </c>
      <c r="K730" s="3" t="str">
        <f>IF(官網匯出!E730="","",官網匯出!E730)</f>
        <v/>
      </c>
      <c r="L730" s="1" t="str">
        <f>IF(官網匯出!F730="","",官網匯出!F730)</f>
        <v/>
      </c>
      <c r="M730" s="1" t="str">
        <f>IF(官網匯出!G730="","",官網匯出!G730)</f>
        <v/>
      </c>
      <c r="N730" s="1" t="str">
        <f>IF(官網匯出!H730="","",官網匯出!H730)</f>
        <v/>
      </c>
      <c r="P730" s="1" t="str">
        <f>IF(官網匯出!J730="","",RIGHT(官網匯出!J730,LEN(官網匯出!J730)-2))</f>
        <v/>
      </c>
      <c r="Q730" s="1" t="str">
        <f>IF(官網匯出!K730="","",官網匯出!K730)</f>
        <v/>
      </c>
      <c r="R730" s="1" t="str">
        <f>IF(官網匯出!L730="","",官網匯出!L730)</f>
        <v/>
      </c>
      <c r="S730" s="1" t="str">
        <f>IF(官網匯出!M730="","",官網匯出!M730)</f>
        <v/>
      </c>
      <c r="T730" s="1" t="str">
        <f>IF(官網匯出!N730="","",官網匯出!N730)</f>
        <v/>
      </c>
      <c r="U730" s="1" t="str">
        <f>IF(官網匯出!O730="","",官網匯出!O730)</f>
        <v/>
      </c>
      <c r="V730" s="1" t="str">
        <f>IF(官網匯出!P730="",IF(G730="","",0),官網匯出!P730)</f>
        <v/>
      </c>
      <c r="W730" s="1" t="str">
        <f>IF(官網匯出!Q730="",IF(G730="","",0),官網匯出!Q730)</f>
        <v/>
      </c>
      <c r="X730" s="1" t="str">
        <f>IF(官網匯出!R730="","",官網匯出!R730)</f>
        <v/>
      </c>
      <c r="Y730" s="1" t="str">
        <f>IF(官網匯出!S730="","",官網匯出!S730)</f>
        <v/>
      </c>
      <c r="Z730" s="1" t="str">
        <f>IF(G730="","",官網匯出!T730)</f>
        <v/>
      </c>
      <c r="AA730" s="1" t="str">
        <f>IF(G730="","",官網匯出!AK730)</f>
        <v/>
      </c>
      <c r="AB730" s="1" t="str">
        <f>IF(G730="","",IF(官網匯出!V730="","",官網匯出!V730))</f>
        <v/>
      </c>
      <c r="AJ730" s="1" t="str">
        <f>IF(G730="","",IF(官網匯出!AE730="","",官網匯出!AE730))</f>
        <v/>
      </c>
      <c r="AK730" s="1" t="str">
        <f>IF(G730="","",IF(官網匯出!AD730="","",官網匯出!AD730))</f>
        <v/>
      </c>
      <c r="AL730" s="1" t="str">
        <f t="shared" si="134"/>
        <v>0</v>
      </c>
      <c r="AM730" s="1" t="str">
        <f>IF(官網匯出!AG730="","",官網匯出!AG730)</f>
        <v/>
      </c>
      <c r="AN730" s="1" t="str">
        <f>IF(G730="","",IF(官網匯出!AH730="","",官網匯出!AH730))</f>
        <v/>
      </c>
      <c r="AO730" s="14" t="str">
        <f t="shared" si="135"/>
        <v/>
      </c>
      <c r="AP730" s="14" t="str">
        <f t="shared" si="136"/>
        <v>1</v>
      </c>
      <c r="AQ730" s="14" t="str">
        <f t="shared" si="137"/>
        <v>0</v>
      </c>
      <c r="AR730" s="1" t="str">
        <f t="shared" si="138"/>
        <v/>
      </c>
      <c r="AS730" s="1" t="str">
        <f t="shared" si="139"/>
        <v/>
      </c>
      <c r="AT730" s="1" t="str">
        <f t="shared" si="140"/>
        <v/>
      </c>
      <c r="AU730" s="1" t="str">
        <f t="shared" si="131"/>
        <v/>
      </c>
      <c r="AV730" s="1" t="e">
        <f>IF(VLOOKUP(G730,官網匯出!A:AQ,42,FALSE)="","[黃金盾官網]",VLOOKUP(G730,官網匯出!A:AQ,42,FALSE))</f>
        <v>#N/A</v>
      </c>
      <c r="AW730" s="1" t="e">
        <f>IF(LEFT(VLOOKUP(G730,官網匯出!A:AS,43,FALSE),2)="","web",LEFT(VLOOKUP(G730,官網匯出!A:AS,43,FALSE),2))</f>
        <v>#N/A</v>
      </c>
      <c r="AX730" s="1" t="str">
        <f t="shared" si="141"/>
        <v>O</v>
      </c>
    </row>
    <row r="731" spans="1:50">
      <c r="A731" s="1" t="str">
        <f>IF(G731="","",VLOOKUP(官網轉換!AW731,團名!A:B,2,FALSE))</f>
        <v/>
      </c>
      <c r="B731" s="1" t="str">
        <f>IF(G731="","",IF(LEFT(VLOOKUP(G731,官網匯出!A:AQ,43,0),2)="wf",VLOOKUP(VLOOKUP(G731,官網匯出!A:AQ,43,0),團名!$I$1:$K$12,2,FALSE),"N0071"))</f>
        <v/>
      </c>
      <c r="C731" s="1" t="str">
        <f>IFERROR(VLOOKUP(官網匯出!D731,團名!E:G,3,FALSE),"")</f>
        <v/>
      </c>
      <c r="D731" s="1" t="str">
        <f t="shared" si="132"/>
        <v/>
      </c>
      <c r="E731" s="1" t="str">
        <f t="shared" si="133"/>
        <v/>
      </c>
      <c r="F731" s="1" t="str">
        <f>IF(官網匯出!F731="已付款","","B0012")</f>
        <v>B0012</v>
      </c>
      <c r="G731" s="1" t="str">
        <f>IF(官網匯出!A731="","",官網匯出!A731)</f>
        <v/>
      </c>
      <c r="H731" s="3" t="str">
        <f>IF(官網匯出!B731="","",官網匯出!B731)</f>
        <v/>
      </c>
      <c r="I731" s="1" t="str">
        <f>IF(官網匯出!C731="","",官網匯出!C731)</f>
        <v/>
      </c>
      <c r="J731" s="1" t="str">
        <f>IF(官網匯出!D731="","",官網匯出!D731)</f>
        <v/>
      </c>
      <c r="K731" s="3" t="str">
        <f>IF(官網匯出!E731="","",官網匯出!E731)</f>
        <v/>
      </c>
      <c r="L731" s="1" t="str">
        <f>IF(官網匯出!F731="","",官網匯出!F731)</f>
        <v/>
      </c>
      <c r="M731" s="1" t="str">
        <f>IF(官網匯出!G731="","",官網匯出!G731)</f>
        <v/>
      </c>
      <c r="N731" s="1" t="str">
        <f>IF(官網匯出!H731="","",官網匯出!H731)</f>
        <v/>
      </c>
      <c r="P731" s="1" t="str">
        <f>IF(官網匯出!J731="","",RIGHT(官網匯出!J731,LEN(官網匯出!J731)-2))</f>
        <v/>
      </c>
      <c r="Q731" s="1" t="str">
        <f>IF(官網匯出!K731="","",官網匯出!K731)</f>
        <v/>
      </c>
      <c r="R731" s="1" t="str">
        <f>IF(官網匯出!L731="","",官網匯出!L731)</f>
        <v/>
      </c>
      <c r="S731" s="1" t="str">
        <f>IF(官網匯出!M731="","",官網匯出!M731)</f>
        <v/>
      </c>
      <c r="T731" s="1" t="str">
        <f>IF(官網匯出!N731="","",官網匯出!N731)</f>
        <v/>
      </c>
      <c r="U731" s="1" t="str">
        <f>IF(官網匯出!O731="","",官網匯出!O731)</f>
        <v/>
      </c>
      <c r="V731" s="1" t="str">
        <f>IF(官網匯出!P731="",IF(G731="","",0),官網匯出!P731)</f>
        <v/>
      </c>
      <c r="W731" s="1" t="str">
        <f>IF(官網匯出!Q731="",IF(G731="","",0),官網匯出!Q731)</f>
        <v/>
      </c>
      <c r="X731" s="1" t="str">
        <f>IF(官網匯出!R731="","",官網匯出!R731)</f>
        <v/>
      </c>
      <c r="Y731" s="1" t="str">
        <f>IF(官網匯出!S731="","",官網匯出!S731)</f>
        <v/>
      </c>
      <c r="Z731" s="1" t="str">
        <f>IF(G731="","",官網匯出!T731)</f>
        <v/>
      </c>
      <c r="AA731" s="1" t="str">
        <f>IF(G731="","",官網匯出!AK731)</f>
        <v/>
      </c>
      <c r="AB731" s="1" t="str">
        <f>IF(G731="","",IF(官網匯出!V731="","",官網匯出!V731))</f>
        <v/>
      </c>
      <c r="AJ731" s="1" t="str">
        <f>IF(G731="","",IF(官網匯出!AE731="","",官網匯出!AE731))</f>
        <v/>
      </c>
      <c r="AK731" s="1" t="str">
        <f>IF(G731="","",IF(官網匯出!AD731="","",官網匯出!AD731))</f>
        <v/>
      </c>
      <c r="AL731" s="1" t="str">
        <f t="shared" si="134"/>
        <v>0</v>
      </c>
      <c r="AM731" s="1" t="str">
        <f>IF(官網匯出!AG731="","",官網匯出!AG731)</f>
        <v/>
      </c>
      <c r="AN731" s="1" t="str">
        <f>IF(G731="","",IF(官網匯出!AH731="","",官網匯出!AH731))</f>
        <v/>
      </c>
      <c r="AO731" s="14" t="str">
        <f t="shared" si="135"/>
        <v/>
      </c>
      <c r="AP731" s="14" t="str">
        <f t="shared" si="136"/>
        <v>1</v>
      </c>
      <c r="AQ731" s="14" t="str">
        <f t="shared" si="137"/>
        <v>0</v>
      </c>
      <c r="AR731" s="1" t="str">
        <f t="shared" si="138"/>
        <v/>
      </c>
      <c r="AS731" s="1" t="str">
        <f t="shared" si="139"/>
        <v/>
      </c>
      <c r="AT731" s="1" t="str">
        <f t="shared" si="140"/>
        <v/>
      </c>
      <c r="AU731" s="1" t="str">
        <f t="shared" si="131"/>
        <v/>
      </c>
      <c r="AV731" s="1" t="e">
        <f>IF(VLOOKUP(G731,官網匯出!A:AQ,42,FALSE)="","[黃金盾官網]",VLOOKUP(G731,官網匯出!A:AQ,42,FALSE))</f>
        <v>#N/A</v>
      </c>
      <c r="AW731" s="1" t="e">
        <f>IF(LEFT(VLOOKUP(G731,官網匯出!A:AS,43,FALSE),2)="","web",LEFT(VLOOKUP(G731,官網匯出!A:AS,43,FALSE),2))</f>
        <v>#N/A</v>
      </c>
      <c r="AX731" s="1" t="str">
        <f t="shared" si="141"/>
        <v>O</v>
      </c>
    </row>
    <row r="732" spans="1:50">
      <c r="A732" s="1" t="str">
        <f>IF(G732="","",VLOOKUP(官網轉換!AW732,團名!A:B,2,FALSE))</f>
        <v/>
      </c>
      <c r="B732" s="1" t="str">
        <f>IF(G732="","",IF(LEFT(VLOOKUP(G732,官網匯出!A:AQ,43,0),2)="wf",VLOOKUP(VLOOKUP(G732,官網匯出!A:AQ,43,0),團名!$I$1:$K$12,2,FALSE),"N0071"))</f>
        <v/>
      </c>
      <c r="C732" s="1" t="str">
        <f>IFERROR(VLOOKUP(官網匯出!D732,團名!E:G,3,FALSE),"")</f>
        <v/>
      </c>
      <c r="D732" s="1" t="str">
        <f t="shared" si="132"/>
        <v/>
      </c>
      <c r="E732" s="1" t="str">
        <f t="shared" si="133"/>
        <v/>
      </c>
      <c r="F732" s="1" t="str">
        <f>IF(官網匯出!F732="已付款","","B0012")</f>
        <v>B0012</v>
      </c>
      <c r="G732" s="1" t="str">
        <f>IF(官網匯出!A732="","",官網匯出!A732)</f>
        <v/>
      </c>
      <c r="H732" s="3" t="str">
        <f>IF(官網匯出!B732="","",官網匯出!B732)</f>
        <v/>
      </c>
      <c r="I732" s="1" t="str">
        <f>IF(官網匯出!C732="","",官網匯出!C732)</f>
        <v/>
      </c>
      <c r="J732" s="1" t="str">
        <f>IF(官網匯出!D732="","",官網匯出!D732)</f>
        <v/>
      </c>
      <c r="K732" s="3" t="str">
        <f>IF(官網匯出!E732="","",官網匯出!E732)</f>
        <v/>
      </c>
      <c r="L732" s="1" t="str">
        <f>IF(官網匯出!F732="","",官網匯出!F732)</f>
        <v/>
      </c>
      <c r="M732" s="1" t="str">
        <f>IF(官網匯出!G732="","",官網匯出!G732)</f>
        <v/>
      </c>
      <c r="N732" s="1" t="str">
        <f>IF(官網匯出!H732="","",官網匯出!H732)</f>
        <v/>
      </c>
      <c r="P732" s="1" t="str">
        <f>IF(官網匯出!J732="","",RIGHT(官網匯出!J732,LEN(官網匯出!J732)-2))</f>
        <v/>
      </c>
      <c r="Q732" s="1" t="str">
        <f>IF(官網匯出!K732="","",官網匯出!K732)</f>
        <v/>
      </c>
      <c r="R732" s="1" t="str">
        <f>IF(官網匯出!L732="","",官網匯出!L732)</f>
        <v/>
      </c>
      <c r="S732" s="1" t="str">
        <f>IF(官網匯出!M732="","",官網匯出!M732)</f>
        <v/>
      </c>
      <c r="T732" s="1" t="str">
        <f>IF(官網匯出!N732="","",官網匯出!N732)</f>
        <v/>
      </c>
      <c r="U732" s="1" t="str">
        <f>IF(官網匯出!O732="","",官網匯出!O732)</f>
        <v/>
      </c>
      <c r="V732" s="1" t="str">
        <f>IF(官網匯出!P732="",IF(G732="","",0),官網匯出!P732)</f>
        <v/>
      </c>
      <c r="W732" s="1" t="str">
        <f>IF(官網匯出!Q732="",IF(G732="","",0),官網匯出!Q732)</f>
        <v/>
      </c>
      <c r="X732" s="1" t="str">
        <f>IF(官網匯出!R732="","",官網匯出!R732)</f>
        <v/>
      </c>
      <c r="Y732" s="1" t="str">
        <f>IF(官網匯出!S732="","",官網匯出!S732)</f>
        <v/>
      </c>
      <c r="Z732" s="1" t="str">
        <f>IF(G732="","",官網匯出!T732)</f>
        <v/>
      </c>
      <c r="AA732" s="1" t="str">
        <f>IF(G732="","",官網匯出!AK732)</f>
        <v/>
      </c>
      <c r="AB732" s="1" t="str">
        <f>IF(G732="","",IF(官網匯出!V732="","",官網匯出!V732))</f>
        <v/>
      </c>
      <c r="AJ732" s="1" t="str">
        <f>IF(G732="","",IF(官網匯出!AE732="","",官網匯出!AE732))</f>
        <v/>
      </c>
      <c r="AK732" s="1" t="str">
        <f>IF(G732="","",IF(官網匯出!AD732="","",官網匯出!AD732))</f>
        <v/>
      </c>
      <c r="AL732" s="1" t="str">
        <f t="shared" si="134"/>
        <v>0</v>
      </c>
      <c r="AM732" s="1" t="str">
        <f>IF(官網匯出!AG732="","",官網匯出!AG732)</f>
        <v/>
      </c>
      <c r="AN732" s="1" t="str">
        <f>IF(G732="","",IF(官網匯出!AH732="","",官網匯出!AH732))</f>
        <v/>
      </c>
      <c r="AO732" s="14" t="str">
        <f t="shared" si="135"/>
        <v/>
      </c>
      <c r="AP732" s="14" t="str">
        <f t="shared" si="136"/>
        <v>1</v>
      </c>
      <c r="AQ732" s="14" t="str">
        <f t="shared" si="137"/>
        <v>0</v>
      </c>
      <c r="AR732" s="1" t="str">
        <f t="shared" si="138"/>
        <v/>
      </c>
      <c r="AS732" s="1" t="str">
        <f t="shared" si="139"/>
        <v/>
      </c>
      <c r="AT732" s="1" t="str">
        <f t="shared" si="140"/>
        <v/>
      </c>
      <c r="AU732" s="1" t="str">
        <f t="shared" si="131"/>
        <v/>
      </c>
      <c r="AV732" s="1" t="e">
        <f>IF(VLOOKUP(G732,官網匯出!A:AQ,42,FALSE)="","[黃金盾官網]",VLOOKUP(G732,官網匯出!A:AQ,42,FALSE))</f>
        <v>#N/A</v>
      </c>
      <c r="AW732" s="1" t="e">
        <f>IF(LEFT(VLOOKUP(G732,官網匯出!A:AS,43,FALSE),2)="","web",LEFT(VLOOKUP(G732,官網匯出!A:AS,43,FALSE),2))</f>
        <v>#N/A</v>
      </c>
      <c r="AX732" s="1" t="str">
        <f t="shared" si="141"/>
        <v>O</v>
      </c>
    </row>
    <row r="733" spans="1:50">
      <c r="A733" s="1" t="str">
        <f>IF(G733="","",VLOOKUP(官網轉換!AW733,團名!A:B,2,FALSE))</f>
        <v/>
      </c>
      <c r="B733" s="1" t="str">
        <f>IF(G733="","",IF(LEFT(VLOOKUP(G733,官網匯出!A:AQ,43,0),2)="wf",VLOOKUP(VLOOKUP(G733,官網匯出!A:AQ,43,0),團名!$I$1:$K$12,2,FALSE),"N0071"))</f>
        <v/>
      </c>
      <c r="C733" s="1" t="str">
        <f>IFERROR(VLOOKUP(官網匯出!D733,團名!E:G,3,FALSE),"")</f>
        <v/>
      </c>
      <c r="D733" s="1" t="str">
        <f t="shared" si="132"/>
        <v/>
      </c>
      <c r="E733" s="1" t="str">
        <f t="shared" si="133"/>
        <v/>
      </c>
      <c r="F733" s="1" t="str">
        <f>IF(官網匯出!F733="已付款","","B0012")</f>
        <v>B0012</v>
      </c>
      <c r="G733" s="1" t="str">
        <f>IF(官網匯出!A733="","",官網匯出!A733)</f>
        <v/>
      </c>
      <c r="H733" s="3" t="str">
        <f>IF(官網匯出!B733="","",官網匯出!B733)</f>
        <v/>
      </c>
      <c r="I733" s="1" t="str">
        <f>IF(官網匯出!C733="","",官網匯出!C733)</f>
        <v/>
      </c>
      <c r="J733" s="1" t="str">
        <f>IF(官網匯出!D733="","",官網匯出!D733)</f>
        <v/>
      </c>
      <c r="K733" s="3" t="str">
        <f>IF(官網匯出!E733="","",官網匯出!E733)</f>
        <v/>
      </c>
      <c r="L733" s="1" t="str">
        <f>IF(官網匯出!F733="","",官網匯出!F733)</f>
        <v/>
      </c>
      <c r="M733" s="1" t="str">
        <f>IF(官網匯出!G733="","",官網匯出!G733)</f>
        <v/>
      </c>
      <c r="N733" s="1" t="str">
        <f>IF(官網匯出!H733="","",官網匯出!H733)</f>
        <v/>
      </c>
      <c r="P733" s="1" t="str">
        <f>IF(官網匯出!J733="","",RIGHT(官網匯出!J733,LEN(官網匯出!J733)-2))</f>
        <v/>
      </c>
      <c r="Q733" s="1" t="str">
        <f>IF(官網匯出!K733="","",官網匯出!K733)</f>
        <v/>
      </c>
      <c r="R733" s="1" t="str">
        <f>IF(官網匯出!L733="","",官網匯出!L733)</f>
        <v/>
      </c>
      <c r="S733" s="1" t="str">
        <f>IF(官網匯出!M733="","",官網匯出!M733)</f>
        <v/>
      </c>
      <c r="T733" s="1" t="str">
        <f>IF(官網匯出!N733="","",官網匯出!N733)</f>
        <v/>
      </c>
      <c r="U733" s="1" t="str">
        <f>IF(官網匯出!O733="","",官網匯出!O733)</f>
        <v/>
      </c>
      <c r="V733" s="1" t="str">
        <f>IF(官網匯出!P733="",IF(G733="","",0),官網匯出!P733)</f>
        <v/>
      </c>
      <c r="W733" s="1" t="str">
        <f>IF(官網匯出!Q733="",IF(G733="","",0),官網匯出!Q733)</f>
        <v/>
      </c>
      <c r="X733" s="1" t="str">
        <f>IF(官網匯出!R733="","",官網匯出!R733)</f>
        <v/>
      </c>
      <c r="Y733" s="1" t="str">
        <f>IF(官網匯出!S733="","",官網匯出!S733)</f>
        <v/>
      </c>
      <c r="Z733" s="1" t="str">
        <f>IF(G733="","",官網匯出!T733)</f>
        <v/>
      </c>
      <c r="AA733" s="1" t="str">
        <f>IF(G733="","",官網匯出!AK733)</f>
        <v/>
      </c>
      <c r="AB733" s="1" t="str">
        <f>IF(G733="","",IF(官網匯出!V733="","",官網匯出!V733))</f>
        <v/>
      </c>
      <c r="AJ733" s="1" t="str">
        <f>IF(G733="","",IF(官網匯出!AE733="","",官網匯出!AE733))</f>
        <v/>
      </c>
      <c r="AK733" s="1" t="str">
        <f>IF(G733="","",IF(官網匯出!AD733="","",官網匯出!AD733))</f>
        <v/>
      </c>
      <c r="AL733" s="1" t="str">
        <f t="shared" si="134"/>
        <v>0</v>
      </c>
      <c r="AM733" s="1" t="str">
        <f>IF(官網匯出!AG733="","",官網匯出!AG733)</f>
        <v/>
      </c>
      <c r="AN733" s="1" t="str">
        <f>IF(G733="","",IF(官網匯出!AH733="","",官網匯出!AH733))</f>
        <v/>
      </c>
      <c r="AO733" s="14" t="str">
        <f t="shared" si="135"/>
        <v/>
      </c>
      <c r="AP733" s="14" t="str">
        <f t="shared" si="136"/>
        <v>1</v>
      </c>
      <c r="AQ733" s="14" t="str">
        <f t="shared" si="137"/>
        <v>0</v>
      </c>
      <c r="AR733" s="1" t="str">
        <f t="shared" si="138"/>
        <v/>
      </c>
      <c r="AS733" s="1" t="str">
        <f t="shared" si="139"/>
        <v/>
      </c>
      <c r="AT733" s="1" t="str">
        <f t="shared" si="140"/>
        <v/>
      </c>
      <c r="AU733" s="1" t="str">
        <f t="shared" si="131"/>
        <v/>
      </c>
      <c r="AV733" s="1" t="e">
        <f>IF(VLOOKUP(G733,官網匯出!A:AQ,42,FALSE)="","[黃金盾官網]",VLOOKUP(G733,官網匯出!A:AQ,42,FALSE))</f>
        <v>#N/A</v>
      </c>
      <c r="AW733" s="1" t="e">
        <f>IF(LEFT(VLOOKUP(G733,官網匯出!A:AS,43,FALSE),2)="","web",LEFT(VLOOKUP(G733,官網匯出!A:AS,43,FALSE),2))</f>
        <v>#N/A</v>
      </c>
      <c r="AX733" s="1" t="str">
        <f t="shared" si="141"/>
        <v>O</v>
      </c>
    </row>
    <row r="734" spans="1:50">
      <c r="A734" s="1" t="str">
        <f>IF(G734="","",VLOOKUP(官網轉換!AW734,團名!A:B,2,FALSE))</f>
        <v/>
      </c>
      <c r="B734" s="1" t="str">
        <f>IF(G734="","",IF(LEFT(VLOOKUP(G734,官網匯出!A:AQ,43,0),2)="wf",VLOOKUP(VLOOKUP(G734,官網匯出!A:AQ,43,0),團名!$I$1:$K$12,2,FALSE),"N0071"))</f>
        <v/>
      </c>
      <c r="C734" s="1" t="str">
        <f>IFERROR(VLOOKUP(官網匯出!D734,團名!E:G,3,FALSE),"")</f>
        <v/>
      </c>
      <c r="D734" s="1" t="str">
        <f t="shared" si="132"/>
        <v/>
      </c>
      <c r="E734" s="1" t="str">
        <f t="shared" si="133"/>
        <v/>
      </c>
      <c r="F734" s="1" t="str">
        <f>IF(官網匯出!F734="已付款","","B0012")</f>
        <v>B0012</v>
      </c>
      <c r="G734" s="1" t="str">
        <f>IF(官網匯出!A734="","",官網匯出!A734)</f>
        <v/>
      </c>
      <c r="H734" s="3" t="str">
        <f>IF(官網匯出!B734="","",官網匯出!B734)</f>
        <v/>
      </c>
      <c r="I734" s="1" t="str">
        <f>IF(官網匯出!C734="","",官網匯出!C734)</f>
        <v/>
      </c>
      <c r="J734" s="1" t="str">
        <f>IF(官網匯出!D734="","",官網匯出!D734)</f>
        <v/>
      </c>
      <c r="K734" s="3" t="str">
        <f>IF(官網匯出!E734="","",官網匯出!E734)</f>
        <v/>
      </c>
      <c r="L734" s="1" t="str">
        <f>IF(官網匯出!F734="","",官網匯出!F734)</f>
        <v/>
      </c>
      <c r="M734" s="1" t="str">
        <f>IF(官網匯出!G734="","",官網匯出!G734)</f>
        <v/>
      </c>
      <c r="N734" s="1" t="str">
        <f>IF(官網匯出!H734="","",官網匯出!H734)</f>
        <v/>
      </c>
      <c r="P734" s="1" t="str">
        <f>IF(官網匯出!J734="","",RIGHT(官網匯出!J734,LEN(官網匯出!J734)-2))</f>
        <v/>
      </c>
      <c r="Q734" s="1" t="str">
        <f>IF(官網匯出!K734="","",官網匯出!K734)</f>
        <v/>
      </c>
      <c r="R734" s="1" t="str">
        <f>IF(官網匯出!L734="","",官網匯出!L734)</f>
        <v/>
      </c>
      <c r="S734" s="1" t="str">
        <f>IF(官網匯出!M734="","",官網匯出!M734)</f>
        <v/>
      </c>
      <c r="T734" s="1" t="str">
        <f>IF(官網匯出!N734="","",官網匯出!N734)</f>
        <v/>
      </c>
      <c r="U734" s="1" t="str">
        <f>IF(官網匯出!O734="","",官網匯出!O734)</f>
        <v/>
      </c>
      <c r="V734" s="1" t="str">
        <f>IF(官網匯出!P734="",IF(G734="","",0),官網匯出!P734)</f>
        <v/>
      </c>
      <c r="W734" s="1" t="str">
        <f>IF(官網匯出!Q734="",IF(G734="","",0),官網匯出!Q734)</f>
        <v/>
      </c>
      <c r="X734" s="1" t="str">
        <f>IF(官網匯出!R734="","",官網匯出!R734)</f>
        <v/>
      </c>
      <c r="Y734" s="1" t="str">
        <f>IF(官網匯出!S734="","",官網匯出!S734)</f>
        <v/>
      </c>
      <c r="Z734" s="1" t="str">
        <f>IF(G734="","",官網匯出!T734)</f>
        <v/>
      </c>
      <c r="AA734" s="1" t="str">
        <f>IF(G734="","",官網匯出!AK734)</f>
        <v/>
      </c>
      <c r="AB734" s="1" t="str">
        <f>IF(G734="","",IF(官網匯出!V734="","",官網匯出!V734))</f>
        <v/>
      </c>
      <c r="AJ734" s="1" t="str">
        <f>IF(G734="","",IF(官網匯出!AE734="","",官網匯出!AE734))</f>
        <v/>
      </c>
      <c r="AK734" s="1" t="str">
        <f>IF(G734="","",IF(官網匯出!AD734="","",官網匯出!AD734))</f>
        <v/>
      </c>
      <c r="AL734" s="1" t="str">
        <f t="shared" si="134"/>
        <v>0</v>
      </c>
      <c r="AM734" s="1" t="str">
        <f>IF(官網匯出!AG734="","",官網匯出!AG734)</f>
        <v/>
      </c>
      <c r="AN734" s="1" t="str">
        <f>IF(G734="","",IF(官網匯出!AH734="","",官網匯出!AH734))</f>
        <v/>
      </c>
      <c r="AO734" s="14" t="str">
        <f t="shared" si="135"/>
        <v/>
      </c>
      <c r="AP734" s="14" t="str">
        <f t="shared" si="136"/>
        <v>1</v>
      </c>
      <c r="AQ734" s="14" t="str">
        <f t="shared" si="137"/>
        <v>0</v>
      </c>
      <c r="AR734" s="1" t="str">
        <f t="shared" si="138"/>
        <v/>
      </c>
      <c r="AS734" s="1" t="str">
        <f t="shared" si="139"/>
        <v/>
      </c>
      <c r="AT734" s="1" t="str">
        <f t="shared" si="140"/>
        <v/>
      </c>
      <c r="AU734" s="1" t="str">
        <f t="shared" si="131"/>
        <v/>
      </c>
      <c r="AV734" s="1" t="e">
        <f>IF(VLOOKUP(G734,官網匯出!A:AQ,42,FALSE)="","[黃金盾官網]",VLOOKUP(G734,官網匯出!A:AQ,42,FALSE))</f>
        <v>#N/A</v>
      </c>
      <c r="AW734" s="1" t="e">
        <f>IF(LEFT(VLOOKUP(G734,官網匯出!A:AS,43,FALSE),2)="","web",LEFT(VLOOKUP(G734,官網匯出!A:AS,43,FALSE),2))</f>
        <v>#N/A</v>
      </c>
      <c r="AX734" s="1" t="str">
        <f t="shared" si="141"/>
        <v>O</v>
      </c>
    </row>
    <row r="735" spans="1:50">
      <c r="A735" s="1" t="str">
        <f>IF(G735="","",VLOOKUP(官網轉換!AW735,團名!A:B,2,FALSE))</f>
        <v/>
      </c>
      <c r="B735" s="1" t="str">
        <f>IF(G735="","",IF(LEFT(VLOOKUP(G735,官網匯出!A:AQ,43,0),2)="wf",VLOOKUP(VLOOKUP(G735,官網匯出!A:AQ,43,0),團名!$I$1:$K$12,2,FALSE),"N0071"))</f>
        <v/>
      </c>
      <c r="C735" s="1" t="str">
        <f>IFERROR(VLOOKUP(官網匯出!D735,團名!E:G,3,FALSE),"")</f>
        <v/>
      </c>
      <c r="D735" s="1" t="str">
        <f t="shared" si="132"/>
        <v/>
      </c>
      <c r="E735" s="1" t="str">
        <f t="shared" si="133"/>
        <v/>
      </c>
      <c r="F735" s="1" t="str">
        <f>IF(官網匯出!F735="已付款","","B0012")</f>
        <v>B0012</v>
      </c>
      <c r="G735" s="1" t="str">
        <f>IF(官網匯出!A735="","",官網匯出!A735)</f>
        <v/>
      </c>
      <c r="H735" s="3" t="str">
        <f>IF(官網匯出!B735="","",官網匯出!B735)</f>
        <v/>
      </c>
      <c r="I735" s="1" t="str">
        <f>IF(官網匯出!C735="","",官網匯出!C735)</f>
        <v/>
      </c>
      <c r="J735" s="1" t="str">
        <f>IF(官網匯出!D735="","",官網匯出!D735)</f>
        <v/>
      </c>
      <c r="K735" s="3" t="str">
        <f>IF(官網匯出!E735="","",官網匯出!E735)</f>
        <v/>
      </c>
      <c r="L735" s="1" t="str">
        <f>IF(官網匯出!F735="","",官網匯出!F735)</f>
        <v/>
      </c>
      <c r="M735" s="1" t="str">
        <f>IF(官網匯出!G735="","",官網匯出!G735)</f>
        <v/>
      </c>
      <c r="N735" s="1" t="str">
        <f>IF(官網匯出!H735="","",官網匯出!H735)</f>
        <v/>
      </c>
      <c r="P735" s="1" t="str">
        <f>IF(官網匯出!J735="","",RIGHT(官網匯出!J735,LEN(官網匯出!J735)-2))</f>
        <v/>
      </c>
      <c r="Q735" s="1" t="str">
        <f>IF(官網匯出!K735="","",官網匯出!K735)</f>
        <v/>
      </c>
      <c r="R735" s="1" t="str">
        <f>IF(官網匯出!L735="","",官網匯出!L735)</f>
        <v/>
      </c>
      <c r="S735" s="1" t="str">
        <f>IF(官網匯出!M735="","",官網匯出!M735)</f>
        <v/>
      </c>
      <c r="T735" s="1" t="str">
        <f>IF(官網匯出!N735="","",官網匯出!N735)</f>
        <v/>
      </c>
      <c r="U735" s="1" t="str">
        <f>IF(官網匯出!O735="","",官網匯出!O735)</f>
        <v/>
      </c>
      <c r="V735" s="1" t="str">
        <f>IF(官網匯出!P735="",IF(G735="","",0),官網匯出!P735)</f>
        <v/>
      </c>
      <c r="W735" s="1" t="str">
        <f>IF(官網匯出!Q735="",IF(G735="","",0),官網匯出!Q735)</f>
        <v/>
      </c>
      <c r="X735" s="1" t="str">
        <f>IF(官網匯出!R735="","",官網匯出!R735)</f>
        <v/>
      </c>
      <c r="Y735" s="1" t="str">
        <f>IF(官網匯出!S735="","",官網匯出!S735)</f>
        <v/>
      </c>
      <c r="Z735" s="1" t="str">
        <f>IF(G735="","",官網匯出!T735)</f>
        <v/>
      </c>
      <c r="AA735" s="1" t="str">
        <f>IF(G735="","",官網匯出!AK735)</f>
        <v/>
      </c>
      <c r="AB735" s="1" t="str">
        <f>IF(G735="","",IF(官網匯出!V735="","",官網匯出!V735))</f>
        <v/>
      </c>
      <c r="AJ735" s="1" t="str">
        <f>IF(G735="","",IF(官網匯出!AE735="","",官網匯出!AE735))</f>
        <v/>
      </c>
      <c r="AK735" s="1" t="str">
        <f>IF(G735="","",IF(官網匯出!AD735="","",官網匯出!AD735))</f>
        <v/>
      </c>
      <c r="AL735" s="1" t="str">
        <f t="shared" si="134"/>
        <v>0</v>
      </c>
      <c r="AM735" s="1" t="str">
        <f>IF(官網匯出!AG735="","",官網匯出!AG735)</f>
        <v/>
      </c>
      <c r="AN735" s="1" t="str">
        <f>IF(G735="","",IF(官網匯出!AH735="","",官網匯出!AH735))</f>
        <v/>
      </c>
      <c r="AO735" s="14" t="str">
        <f t="shared" si="135"/>
        <v/>
      </c>
      <c r="AP735" s="14" t="str">
        <f t="shared" si="136"/>
        <v>1</v>
      </c>
      <c r="AQ735" s="14" t="str">
        <f t="shared" si="137"/>
        <v>0</v>
      </c>
      <c r="AR735" s="1" t="str">
        <f t="shared" si="138"/>
        <v/>
      </c>
      <c r="AS735" s="1" t="str">
        <f t="shared" si="139"/>
        <v/>
      </c>
      <c r="AT735" s="1" t="str">
        <f t="shared" si="140"/>
        <v/>
      </c>
      <c r="AU735" s="1" t="str">
        <f t="shared" si="131"/>
        <v/>
      </c>
      <c r="AV735" s="1" t="e">
        <f>IF(VLOOKUP(G735,官網匯出!A:AQ,42,FALSE)="","[黃金盾官網]",VLOOKUP(G735,官網匯出!A:AQ,42,FALSE))</f>
        <v>#N/A</v>
      </c>
      <c r="AW735" s="1" t="e">
        <f>IF(LEFT(VLOOKUP(G735,官網匯出!A:AS,43,FALSE),2)="","web",LEFT(VLOOKUP(G735,官網匯出!A:AS,43,FALSE),2))</f>
        <v>#N/A</v>
      </c>
      <c r="AX735" s="1" t="str">
        <f t="shared" si="141"/>
        <v>O</v>
      </c>
    </row>
    <row r="736" spans="1:50">
      <c r="A736" s="1" t="str">
        <f>IF(G736="","",VLOOKUP(官網轉換!AW736,團名!A:B,2,FALSE))</f>
        <v/>
      </c>
      <c r="B736" s="1" t="str">
        <f>IF(G736="","",IF(LEFT(VLOOKUP(G736,官網匯出!A:AQ,43,0),2)="wf",VLOOKUP(VLOOKUP(G736,官網匯出!A:AQ,43,0),團名!$I$1:$K$12,2,FALSE),"N0071"))</f>
        <v/>
      </c>
      <c r="C736" s="1" t="str">
        <f>IFERROR(VLOOKUP(官網匯出!D736,團名!E:G,3,FALSE),"")</f>
        <v/>
      </c>
      <c r="D736" s="1" t="str">
        <f t="shared" si="132"/>
        <v/>
      </c>
      <c r="E736" s="1" t="str">
        <f t="shared" si="133"/>
        <v/>
      </c>
      <c r="F736" s="1" t="str">
        <f>IF(官網匯出!F736="已付款","","B0012")</f>
        <v>B0012</v>
      </c>
      <c r="G736" s="1" t="str">
        <f>IF(官網匯出!A736="","",官網匯出!A736)</f>
        <v/>
      </c>
      <c r="H736" s="3" t="str">
        <f>IF(官網匯出!B736="","",官網匯出!B736)</f>
        <v/>
      </c>
      <c r="I736" s="1" t="str">
        <f>IF(官網匯出!C736="","",官網匯出!C736)</f>
        <v/>
      </c>
      <c r="J736" s="1" t="str">
        <f>IF(官網匯出!D736="","",官網匯出!D736)</f>
        <v/>
      </c>
      <c r="K736" s="3" t="str">
        <f>IF(官網匯出!E736="","",官網匯出!E736)</f>
        <v/>
      </c>
      <c r="L736" s="1" t="str">
        <f>IF(官網匯出!F736="","",官網匯出!F736)</f>
        <v/>
      </c>
      <c r="M736" s="1" t="str">
        <f>IF(官網匯出!G736="","",官網匯出!G736)</f>
        <v/>
      </c>
      <c r="N736" s="1" t="str">
        <f>IF(官網匯出!H736="","",官網匯出!H736)</f>
        <v/>
      </c>
      <c r="P736" s="1" t="str">
        <f>IF(官網匯出!J736="","",RIGHT(官網匯出!J736,LEN(官網匯出!J736)-2))</f>
        <v/>
      </c>
      <c r="Q736" s="1" t="str">
        <f>IF(官網匯出!K736="","",官網匯出!K736)</f>
        <v/>
      </c>
      <c r="R736" s="1" t="str">
        <f>IF(官網匯出!L736="","",官網匯出!L736)</f>
        <v/>
      </c>
      <c r="S736" s="1" t="str">
        <f>IF(官網匯出!M736="","",官網匯出!M736)</f>
        <v/>
      </c>
      <c r="T736" s="1" t="str">
        <f>IF(官網匯出!N736="","",官網匯出!N736)</f>
        <v/>
      </c>
      <c r="U736" s="1" t="str">
        <f>IF(官網匯出!O736="","",官網匯出!O736)</f>
        <v/>
      </c>
      <c r="V736" s="1" t="str">
        <f>IF(官網匯出!P736="",IF(G736="","",0),官網匯出!P736)</f>
        <v/>
      </c>
      <c r="W736" s="1" t="str">
        <f>IF(官網匯出!Q736="",IF(G736="","",0),官網匯出!Q736)</f>
        <v/>
      </c>
      <c r="X736" s="1" t="str">
        <f>IF(官網匯出!R736="","",官網匯出!R736)</f>
        <v/>
      </c>
      <c r="Y736" s="1" t="str">
        <f>IF(官網匯出!S736="","",官網匯出!S736)</f>
        <v/>
      </c>
      <c r="Z736" s="1" t="str">
        <f>IF(G736="","",官網匯出!T736)</f>
        <v/>
      </c>
      <c r="AA736" s="1" t="str">
        <f>IF(G736="","",官網匯出!AK736)</f>
        <v/>
      </c>
      <c r="AB736" s="1" t="str">
        <f>IF(G736="","",IF(官網匯出!V736="","",官網匯出!V736))</f>
        <v/>
      </c>
      <c r="AJ736" s="1" t="str">
        <f>IF(G736="","",IF(官網匯出!AE736="","",官網匯出!AE736))</f>
        <v/>
      </c>
      <c r="AK736" s="1" t="str">
        <f>IF(G736="","",IF(官網匯出!AD736="","",官網匯出!AD736))</f>
        <v/>
      </c>
      <c r="AL736" s="1" t="str">
        <f t="shared" si="134"/>
        <v>0</v>
      </c>
      <c r="AM736" s="1" t="str">
        <f>IF(官網匯出!AG736="","",官網匯出!AG736)</f>
        <v/>
      </c>
      <c r="AN736" s="1" t="str">
        <f>IF(G736="","",IF(官網匯出!AH736="","",官網匯出!AH736))</f>
        <v/>
      </c>
      <c r="AO736" s="14" t="str">
        <f t="shared" si="135"/>
        <v/>
      </c>
      <c r="AP736" s="14" t="str">
        <f t="shared" si="136"/>
        <v>1</v>
      </c>
      <c r="AQ736" s="14" t="str">
        <f t="shared" si="137"/>
        <v>0</v>
      </c>
      <c r="AR736" s="1" t="str">
        <f t="shared" si="138"/>
        <v/>
      </c>
      <c r="AS736" s="1" t="str">
        <f t="shared" si="139"/>
        <v/>
      </c>
      <c r="AT736" s="1" t="str">
        <f t="shared" si="140"/>
        <v/>
      </c>
      <c r="AU736" s="1" t="str">
        <f t="shared" si="131"/>
        <v/>
      </c>
      <c r="AV736" s="1" t="e">
        <f>IF(VLOOKUP(G736,官網匯出!A:AQ,42,FALSE)="","[黃金盾官網]",VLOOKUP(G736,官網匯出!A:AQ,42,FALSE))</f>
        <v>#N/A</v>
      </c>
      <c r="AW736" s="1" t="e">
        <f>IF(LEFT(VLOOKUP(G736,官網匯出!A:AS,43,FALSE),2)="","web",LEFT(VLOOKUP(G736,官網匯出!A:AS,43,FALSE),2))</f>
        <v>#N/A</v>
      </c>
      <c r="AX736" s="1" t="str">
        <f t="shared" si="141"/>
        <v>O</v>
      </c>
    </row>
    <row r="737" spans="1:50">
      <c r="A737" s="1" t="str">
        <f>IF(G737="","",VLOOKUP(官網轉換!AW737,團名!A:B,2,FALSE))</f>
        <v/>
      </c>
      <c r="B737" s="1" t="str">
        <f>IF(G737="","",IF(LEFT(VLOOKUP(G737,官網匯出!A:AQ,43,0),2)="wf",VLOOKUP(VLOOKUP(G737,官網匯出!A:AQ,43,0),團名!$I$1:$K$12,2,FALSE),"N0071"))</f>
        <v/>
      </c>
      <c r="C737" s="1" t="str">
        <f>IFERROR(VLOOKUP(官網匯出!D737,團名!E:G,3,FALSE),"")</f>
        <v/>
      </c>
      <c r="D737" s="1" t="str">
        <f t="shared" si="132"/>
        <v/>
      </c>
      <c r="E737" s="1" t="str">
        <f t="shared" si="133"/>
        <v/>
      </c>
      <c r="F737" s="1" t="str">
        <f>IF(官網匯出!F737="已付款","","B0012")</f>
        <v>B0012</v>
      </c>
      <c r="G737" s="1" t="str">
        <f>IF(官網匯出!A737="","",官網匯出!A737)</f>
        <v/>
      </c>
      <c r="H737" s="3" t="str">
        <f>IF(官網匯出!B737="","",官網匯出!B737)</f>
        <v/>
      </c>
      <c r="I737" s="1" t="str">
        <f>IF(官網匯出!C737="","",官網匯出!C737)</f>
        <v/>
      </c>
      <c r="J737" s="1" t="str">
        <f>IF(官網匯出!D737="","",官網匯出!D737)</f>
        <v/>
      </c>
      <c r="K737" s="3" t="str">
        <f>IF(官網匯出!E737="","",官網匯出!E737)</f>
        <v/>
      </c>
      <c r="L737" s="1" t="str">
        <f>IF(官網匯出!F737="","",官網匯出!F737)</f>
        <v/>
      </c>
      <c r="M737" s="1" t="str">
        <f>IF(官網匯出!G737="","",官網匯出!G737)</f>
        <v/>
      </c>
      <c r="N737" s="1" t="str">
        <f>IF(官網匯出!H737="","",官網匯出!H737)</f>
        <v/>
      </c>
      <c r="P737" s="1" t="str">
        <f>IF(官網匯出!J737="","",RIGHT(官網匯出!J737,LEN(官網匯出!J737)-2))</f>
        <v/>
      </c>
      <c r="Q737" s="1" t="str">
        <f>IF(官網匯出!K737="","",官網匯出!K737)</f>
        <v/>
      </c>
      <c r="R737" s="1" t="str">
        <f>IF(官網匯出!L737="","",官網匯出!L737)</f>
        <v/>
      </c>
      <c r="S737" s="1" t="str">
        <f>IF(官網匯出!M737="","",官網匯出!M737)</f>
        <v/>
      </c>
      <c r="T737" s="1" t="str">
        <f>IF(官網匯出!N737="","",官網匯出!N737)</f>
        <v/>
      </c>
      <c r="U737" s="1" t="str">
        <f>IF(官網匯出!O737="","",官網匯出!O737)</f>
        <v/>
      </c>
      <c r="V737" s="1" t="str">
        <f>IF(官網匯出!P737="",IF(G737="","",0),官網匯出!P737)</f>
        <v/>
      </c>
      <c r="W737" s="1" t="str">
        <f>IF(官網匯出!Q737="",IF(G737="","",0),官網匯出!Q737)</f>
        <v/>
      </c>
      <c r="X737" s="1" t="str">
        <f>IF(官網匯出!R737="","",官網匯出!R737)</f>
        <v/>
      </c>
      <c r="Y737" s="1" t="str">
        <f>IF(官網匯出!S737="","",官網匯出!S737)</f>
        <v/>
      </c>
      <c r="Z737" s="1" t="str">
        <f>IF(G737="","",官網匯出!T737)</f>
        <v/>
      </c>
      <c r="AA737" s="1" t="str">
        <f>IF(G737="","",官網匯出!AK737)</f>
        <v/>
      </c>
      <c r="AB737" s="1" t="str">
        <f>IF(G737="","",IF(官網匯出!V737="","",官網匯出!V737))</f>
        <v/>
      </c>
      <c r="AJ737" s="1" t="str">
        <f>IF(G737="","",IF(官網匯出!AE737="","",官網匯出!AE737))</f>
        <v/>
      </c>
      <c r="AK737" s="1" t="str">
        <f>IF(G737="","",IF(官網匯出!AD737="","",官網匯出!AD737))</f>
        <v/>
      </c>
      <c r="AL737" s="1" t="str">
        <f t="shared" si="134"/>
        <v>0</v>
      </c>
      <c r="AM737" s="1" t="str">
        <f>IF(官網匯出!AG737="","",官網匯出!AG737)</f>
        <v/>
      </c>
      <c r="AN737" s="1" t="str">
        <f>IF(G737="","",IF(官網匯出!AH737="","",官網匯出!AH737))</f>
        <v/>
      </c>
      <c r="AO737" s="14" t="str">
        <f t="shared" si="135"/>
        <v/>
      </c>
      <c r="AP737" s="14" t="str">
        <f t="shared" si="136"/>
        <v>1</v>
      </c>
      <c r="AQ737" s="14" t="str">
        <f t="shared" si="137"/>
        <v>0</v>
      </c>
      <c r="AR737" s="1" t="str">
        <f t="shared" si="138"/>
        <v/>
      </c>
      <c r="AS737" s="1" t="str">
        <f t="shared" si="139"/>
        <v/>
      </c>
      <c r="AT737" s="1" t="str">
        <f t="shared" si="140"/>
        <v/>
      </c>
      <c r="AU737" s="1" t="str">
        <f t="shared" si="131"/>
        <v/>
      </c>
      <c r="AV737" s="1" t="e">
        <f>IF(VLOOKUP(G737,官網匯出!A:AQ,42,FALSE)="","[黃金盾官網]",VLOOKUP(G737,官網匯出!A:AQ,42,FALSE))</f>
        <v>#N/A</v>
      </c>
      <c r="AW737" s="1" t="e">
        <f>IF(LEFT(VLOOKUP(G737,官網匯出!A:AS,43,FALSE),2)="","web",LEFT(VLOOKUP(G737,官網匯出!A:AS,43,FALSE),2))</f>
        <v>#N/A</v>
      </c>
      <c r="AX737" s="1" t="str">
        <f t="shared" si="141"/>
        <v>O</v>
      </c>
    </row>
    <row r="738" spans="1:50">
      <c r="A738" s="1" t="str">
        <f>IF(G738="","",VLOOKUP(官網轉換!AW738,團名!A:B,2,FALSE))</f>
        <v/>
      </c>
      <c r="B738" s="1" t="str">
        <f>IF(G738="","",IF(LEFT(VLOOKUP(G738,官網匯出!A:AQ,43,0),2)="wf",VLOOKUP(VLOOKUP(G738,官網匯出!A:AQ,43,0),團名!$I$1:$K$12,2,FALSE),"N0071"))</f>
        <v/>
      </c>
      <c r="C738" s="1" t="str">
        <f>IFERROR(VLOOKUP(官網匯出!D738,團名!E:G,3,FALSE),"")</f>
        <v/>
      </c>
      <c r="D738" s="1" t="str">
        <f t="shared" si="132"/>
        <v/>
      </c>
      <c r="E738" s="1" t="str">
        <f t="shared" si="133"/>
        <v/>
      </c>
      <c r="F738" s="1" t="str">
        <f>IF(官網匯出!F738="已付款","","B0012")</f>
        <v>B0012</v>
      </c>
      <c r="G738" s="1" t="str">
        <f>IF(官網匯出!A738="","",官網匯出!A738)</f>
        <v/>
      </c>
      <c r="H738" s="3" t="str">
        <f>IF(官網匯出!B738="","",官網匯出!B738)</f>
        <v/>
      </c>
      <c r="I738" s="1" t="str">
        <f>IF(官網匯出!C738="","",官網匯出!C738)</f>
        <v/>
      </c>
      <c r="J738" s="1" t="str">
        <f>IF(官網匯出!D738="","",官網匯出!D738)</f>
        <v/>
      </c>
      <c r="K738" s="3" t="str">
        <f>IF(官網匯出!E738="","",官網匯出!E738)</f>
        <v/>
      </c>
      <c r="L738" s="1" t="str">
        <f>IF(官網匯出!F738="","",官網匯出!F738)</f>
        <v/>
      </c>
      <c r="M738" s="1" t="str">
        <f>IF(官網匯出!G738="","",官網匯出!G738)</f>
        <v/>
      </c>
      <c r="N738" s="1" t="str">
        <f>IF(官網匯出!H738="","",官網匯出!H738)</f>
        <v/>
      </c>
      <c r="P738" s="1" t="str">
        <f>IF(官網匯出!J738="","",RIGHT(官網匯出!J738,LEN(官網匯出!J738)-2))</f>
        <v/>
      </c>
      <c r="Q738" s="1" t="str">
        <f>IF(官網匯出!K738="","",官網匯出!K738)</f>
        <v/>
      </c>
      <c r="R738" s="1" t="str">
        <f>IF(官網匯出!L738="","",官網匯出!L738)</f>
        <v/>
      </c>
      <c r="S738" s="1" t="str">
        <f>IF(官網匯出!M738="","",官網匯出!M738)</f>
        <v/>
      </c>
      <c r="T738" s="1" t="str">
        <f>IF(官網匯出!N738="","",官網匯出!N738)</f>
        <v/>
      </c>
      <c r="U738" s="1" t="str">
        <f>IF(官網匯出!O738="","",官網匯出!O738)</f>
        <v/>
      </c>
      <c r="V738" s="1" t="str">
        <f>IF(官網匯出!P738="",IF(G738="","",0),官網匯出!P738)</f>
        <v/>
      </c>
      <c r="W738" s="1" t="str">
        <f>IF(官網匯出!Q738="",IF(G738="","",0),官網匯出!Q738)</f>
        <v/>
      </c>
      <c r="X738" s="1" t="str">
        <f>IF(官網匯出!R738="","",官網匯出!R738)</f>
        <v/>
      </c>
      <c r="Y738" s="1" t="str">
        <f>IF(官網匯出!S738="","",官網匯出!S738)</f>
        <v/>
      </c>
      <c r="Z738" s="1" t="str">
        <f>IF(G738="","",官網匯出!T738)</f>
        <v/>
      </c>
      <c r="AA738" s="1" t="str">
        <f>IF(G738="","",官網匯出!AK738)</f>
        <v/>
      </c>
      <c r="AB738" s="1" t="str">
        <f>IF(G738="","",IF(官網匯出!V738="","",官網匯出!V738))</f>
        <v/>
      </c>
      <c r="AJ738" s="1" t="str">
        <f>IF(G738="","",IF(官網匯出!AE738="","",官網匯出!AE738))</f>
        <v/>
      </c>
      <c r="AK738" s="1" t="str">
        <f>IF(G738="","",IF(官網匯出!AD738="","",官網匯出!AD738))</f>
        <v/>
      </c>
      <c r="AL738" s="1" t="str">
        <f t="shared" si="134"/>
        <v>0</v>
      </c>
      <c r="AM738" s="1" t="str">
        <f>IF(官網匯出!AG738="","",官網匯出!AG738)</f>
        <v/>
      </c>
      <c r="AN738" s="1" t="str">
        <f>IF(G738="","",IF(官網匯出!AH738="","",官網匯出!AH738))</f>
        <v/>
      </c>
      <c r="AO738" s="14" t="str">
        <f t="shared" si="135"/>
        <v/>
      </c>
      <c r="AP738" s="14" t="str">
        <f t="shared" si="136"/>
        <v>1</v>
      </c>
      <c r="AQ738" s="14" t="str">
        <f t="shared" si="137"/>
        <v>0</v>
      </c>
      <c r="AR738" s="1" t="str">
        <f t="shared" si="138"/>
        <v/>
      </c>
      <c r="AS738" s="1" t="str">
        <f t="shared" si="139"/>
        <v/>
      </c>
      <c r="AT738" s="1" t="str">
        <f t="shared" si="140"/>
        <v/>
      </c>
      <c r="AU738" s="1" t="str">
        <f t="shared" si="131"/>
        <v/>
      </c>
      <c r="AV738" s="1" t="e">
        <f>IF(VLOOKUP(G738,官網匯出!A:AQ,42,FALSE)="","[黃金盾官網]",VLOOKUP(G738,官網匯出!A:AQ,42,FALSE))</f>
        <v>#N/A</v>
      </c>
      <c r="AW738" s="1" t="e">
        <f>IF(LEFT(VLOOKUP(G738,官網匯出!A:AS,43,FALSE),2)="","web",LEFT(VLOOKUP(G738,官網匯出!A:AS,43,FALSE),2))</f>
        <v>#N/A</v>
      </c>
      <c r="AX738" s="1" t="str">
        <f t="shared" si="141"/>
        <v>O</v>
      </c>
    </row>
    <row r="739" spans="1:50">
      <c r="A739" s="1" t="str">
        <f>IF(G739="","",VLOOKUP(官網轉換!AW739,團名!A:B,2,FALSE))</f>
        <v/>
      </c>
      <c r="B739" s="1" t="str">
        <f>IF(G739="","",IF(LEFT(VLOOKUP(G739,官網匯出!A:AQ,43,0),2)="wf",VLOOKUP(VLOOKUP(G739,官網匯出!A:AQ,43,0),團名!$I$1:$K$12,2,FALSE),"N0071"))</f>
        <v/>
      </c>
      <c r="C739" s="1" t="str">
        <f>IFERROR(VLOOKUP(官網匯出!D739,團名!E:G,3,FALSE),"")</f>
        <v/>
      </c>
      <c r="D739" s="1" t="str">
        <f t="shared" si="132"/>
        <v/>
      </c>
      <c r="E739" s="1" t="str">
        <f t="shared" si="133"/>
        <v/>
      </c>
      <c r="F739" s="1" t="str">
        <f>IF(官網匯出!F739="已付款","","B0012")</f>
        <v>B0012</v>
      </c>
      <c r="G739" s="1" t="str">
        <f>IF(官網匯出!A739="","",官網匯出!A739)</f>
        <v/>
      </c>
      <c r="H739" s="3" t="str">
        <f>IF(官網匯出!B739="","",官網匯出!B739)</f>
        <v/>
      </c>
      <c r="I739" s="1" t="str">
        <f>IF(官網匯出!C739="","",官網匯出!C739)</f>
        <v/>
      </c>
      <c r="J739" s="1" t="str">
        <f>IF(官網匯出!D739="","",官網匯出!D739)</f>
        <v/>
      </c>
      <c r="K739" s="3" t="str">
        <f>IF(官網匯出!E739="","",官網匯出!E739)</f>
        <v/>
      </c>
      <c r="L739" s="1" t="str">
        <f>IF(官網匯出!F739="","",官網匯出!F739)</f>
        <v/>
      </c>
      <c r="M739" s="1" t="str">
        <f>IF(官網匯出!G739="","",官網匯出!G739)</f>
        <v/>
      </c>
      <c r="N739" s="1" t="str">
        <f>IF(官網匯出!H739="","",官網匯出!H739)</f>
        <v/>
      </c>
      <c r="P739" s="1" t="str">
        <f>IF(官網匯出!J739="","",RIGHT(官網匯出!J739,LEN(官網匯出!J739)-2))</f>
        <v/>
      </c>
      <c r="Q739" s="1" t="str">
        <f>IF(官網匯出!K739="","",官網匯出!K739)</f>
        <v/>
      </c>
      <c r="R739" s="1" t="str">
        <f>IF(官網匯出!L739="","",官網匯出!L739)</f>
        <v/>
      </c>
      <c r="S739" s="1" t="str">
        <f>IF(官網匯出!M739="","",官網匯出!M739)</f>
        <v/>
      </c>
      <c r="T739" s="1" t="str">
        <f>IF(官網匯出!N739="","",官網匯出!N739)</f>
        <v/>
      </c>
      <c r="U739" s="1" t="str">
        <f>IF(官網匯出!O739="","",官網匯出!O739)</f>
        <v/>
      </c>
      <c r="V739" s="1" t="str">
        <f>IF(官網匯出!P739="",IF(G739="","",0),官網匯出!P739)</f>
        <v/>
      </c>
      <c r="W739" s="1" t="str">
        <f>IF(官網匯出!Q739="",IF(G739="","",0),官網匯出!Q739)</f>
        <v/>
      </c>
      <c r="X739" s="1" t="str">
        <f>IF(官網匯出!R739="","",官網匯出!R739)</f>
        <v/>
      </c>
      <c r="Y739" s="1" t="str">
        <f>IF(官網匯出!S739="","",官網匯出!S739)</f>
        <v/>
      </c>
      <c r="Z739" s="1" t="str">
        <f>IF(G739="","",官網匯出!T739)</f>
        <v/>
      </c>
      <c r="AA739" s="1" t="str">
        <f>IF(G739="","",官網匯出!AK739)</f>
        <v/>
      </c>
      <c r="AB739" s="1" t="str">
        <f>IF(G739="","",IF(官網匯出!V739="","",官網匯出!V739))</f>
        <v/>
      </c>
      <c r="AJ739" s="1" t="str">
        <f>IF(G739="","",IF(官網匯出!AE739="","",官網匯出!AE739))</f>
        <v/>
      </c>
      <c r="AK739" s="1" t="str">
        <f>IF(G739="","",IF(官網匯出!AD739="","",官網匯出!AD739))</f>
        <v/>
      </c>
      <c r="AL739" s="1" t="str">
        <f t="shared" si="134"/>
        <v>0</v>
      </c>
      <c r="AM739" s="1" t="str">
        <f>IF(官網匯出!AG739="","",官網匯出!AG739)</f>
        <v/>
      </c>
      <c r="AN739" s="1" t="str">
        <f>IF(G739="","",IF(官網匯出!AH739="","",官網匯出!AH739))</f>
        <v/>
      </c>
      <c r="AO739" s="14" t="str">
        <f t="shared" si="135"/>
        <v/>
      </c>
      <c r="AP739" s="14" t="str">
        <f t="shared" si="136"/>
        <v>1</v>
      </c>
      <c r="AQ739" s="14" t="str">
        <f t="shared" si="137"/>
        <v>0</v>
      </c>
      <c r="AR739" s="1" t="str">
        <f t="shared" si="138"/>
        <v/>
      </c>
      <c r="AS739" s="1" t="str">
        <f t="shared" si="139"/>
        <v/>
      </c>
      <c r="AT739" s="1" t="str">
        <f t="shared" si="140"/>
        <v/>
      </c>
      <c r="AU739" s="1" t="str">
        <f t="shared" si="131"/>
        <v/>
      </c>
      <c r="AV739" s="1" t="e">
        <f>IF(VLOOKUP(G739,官網匯出!A:AQ,42,FALSE)="","[黃金盾官網]",VLOOKUP(G739,官網匯出!A:AQ,42,FALSE))</f>
        <v>#N/A</v>
      </c>
      <c r="AW739" s="1" t="e">
        <f>IF(LEFT(VLOOKUP(G739,官網匯出!A:AS,43,FALSE),2)="","web",LEFT(VLOOKUP(G739,官網匯出!A:AS,43,FALSE),2))</f>
        <v>#N/A</v>
      </c>
      <c r="AX739" s="1" t="str">
        <f t="shared" si="141"/>
        <v>O</v>
      </c>
    </row>
    <row r="740" spans="1:50">
      <c r="A740" s="1" t="str">
        <f>IF(G740="","",VLOOKUP(官網轉換!AW740,團名!A:B,2,FALSE))</f>
        <v/>
      </c>
      <c r="B740" s="1" t="str">
        <f>IF(G740="","",IF(LEFT(VLOOKUP(G740,官網匯出!A:AQ,43,0),2)="wf",VLOOKUP(VLOOKUP(G740,官網匯出!A:AQ,43,0),團名!$I$1:$K$12,2,FALSE),"N0071"))</f>
        <v/>
      </c>
      <c r="C740" s="1" t="str">
        <f>IFERROR(VLOOKUP(官網匯出!D740,團名!E:G,3,FALSE),"")</f>
        <v/>
      </c>
      <c r="D740" s="1" t="str">
        <f t="shared" si="132"/>
        <v/>
      </c>
      <c r="E740" s="1" t="str">
        <f t="shared" si="133"/>
        <v/>
      </c>
      <c r="F740" s="1" t="str">
        <f>IF(官網匯出!F740="已付款","","B0012")</f>
        <v>B0012</v>
      </c>
      <c r="G740" s="1" t="str">
        <f>IF(官網匯出!A740="","",官網匯出!A740)</f>
        <v/>
      </c>
      <c r="H740" s="3" t="str">
        <f>IF(官網匯出!B740="","",官網匯出!B740)</f>
        <v/>
      </c>
      <c r="I740" s="1" t="str">
        <f>IF(官網匯出!C740="","",官網匯出!C740)</f>
        <v/>
      </c>
      <c r="J740" s="1" t="str">
        <f>IF(官網匯出!D740="","",官網匯出!D740)</f>
        <v/>
      </c>
      <c r="K740" s="3" t="str">
        <f>IF(官網匯出!E740="","",官網匯出!E740)</f>
        <v/>
      </c>
      <c r="L740" s="1" t="str">
        <f>IF(官網匯出!F740="","",官網匯出!F740)</f>
        <v/>
      </c>
      <c r="M740" s="1" t="str">
        <f>IF(官網匯出!G740="","",官網匯出!G740)</f>
        <v/>
      </c>
      <c r="N740" s="1" t="str">
        <f>IF(官網匯出!H740="","",官網匯出!H740)</f>
        <v/>
      </c>
      <c r="P740" s="1" t="str">
        <f>IF(官網匯出!J740="","",RIGHT(官網匯出!J740,LEN(官網匯出!J740)-2))</f>
        <v/>
      </c>
      <c r="Q740" s="1" t="str">
        <f>IF(官網匯出!K740="","",官網匯出!K740)</f>
        <v/>
      </c>
      <c r="R740" s="1" t="str">
        <f>IF(官網匯出!L740="","",官網匯出!L740)</f>
        <v/>
      </c>
      <c r="S740" s="1" t="str">
        <f>IF(官網匯出!M740="","",官網匯出!M740)</f>
        <v/>
      </c>
      <c r="T740" s="1" t="str">
        <f>IF(官網匯出!N740="","",官網匯出!N740)</f>
        <v/>
      </c>
      <c r="U740" s="1" t="str">
        <f>IF(官網匯出!O740="","",官網匯出!O740)</f>
        <v/>
      </c>
      <c r="V740" s="1" t="str">
        <f>IF(官網匯出!P740="",IF(G740="","",0),官網匯出!P740)</f>
        <v/>
      </c>
      <c r="W740" s="1" t="str">
        <f>IF(官網匯出!Q740="",IF(G740="","",0),官網匯出!Q740)</f>
        <v/>
      </c>
      <c r="X740" s="1" t="str">
        <f>IF(官網匯出!R740="","",官網匯出!R740)</f>
        <v/>
      </c>
      <c r="Y740" s="1" t="str">
        <f>IF(官網匯出!S740="","",官網匯出!S740)</f>
        <v/>
      </c>
      <c r="Z740" s="1" t="str">
        <f>IF(G740="","",官網匯出!T740)</f>
        <v/>
      </c>
      <c r="AA740" s="1" t="str">
        <f>IF(G740="","",官網匯出!AK740)</f>
        <v/>
      </c>
      <c r="AB740" s="1" t="str">
        <f>IF(G740="","",IF(官網匯出!V740="","",官網匯出!V740))</f>
        <v/>
      </c>
      <c r="AJ740" s="1" t="str">
        <f>IF(G740="","",IF(官網匯出!AE740="","",官網匯出!AE740))</f>
        <v/>
      </c>
      <c r="AK740" s="1" t="str">
        <f>IF(G740="","",IF(官網匯出!AD740="","",官網匯出!AD740))</f>
        <v/>
      </c>
      <c r="AL740" s="1" t="str">
        <f t="shared" si="134"/>
        <v>0</v>
      </c>
      <c r="AM740" s="1" t="str">
        <f>IF(官網匯出!AG740="","",官網匯出!AG740)</f>
        <v/>
      </c>
      <c r="AN740" s="1" t="str">
        <f>IF(G740="","",IF(官網匯出!AH740="","",官網匯出!AH740))</f>
        <v/>
      </c>
      <c r="AO740" s="14" t="str">
        <f t="shared" si="135"/>
        <v/>
      </c>
      <c r="AP740" s="14" t="str">
        <f t="shared" si="136"/>
        <v>1</v>
      </c>
      <c r="AQ740" s="14" t="str">
        <f t="shared" si="137"/>
        <v>0</v>
      </c>
      <c r="AR740" s="1" t="str">
        <f t="shared" si="138"/>
        <v/>
      </c>
      <c r="AS740" s="1" t="str">
        <f t="shared" si="139"/>
        <v/>
      </c>
      <c r="AT740" s="1" t="str">
        <f t="shared" si="140"/>
        <v/>
      </c>
      <c r="AU740" s="1" t="str">
        <f t="shared" si="131"/>
        <v/>
      </c>
      <c r="AV740" s="1" t="e">
        <f>IF(VLOOKUP(G740,官網匯出!A:AQ,42,FALSE)="","[黃金盾官網]",VLOOKUP(G740,官網匯出!A:AQ,42,FALSE))</f>
        <v>#N/A</v>
      </c>
      <c r="AW740" s="1" t="e">
        <f>IF(LEFT(VLOOKUP(G740,官網匯出!A:AS,43,FALSE),2)="","web",LEFT(VLOOKUP(G740,官網匯出!A:AS,43,FALSE),2))</f>
        <v>#N/A</v>
      </c>
      <c r="AX740" s="1" t="str">
        <f t="shared" si="141"/>
        <v>O</v>
      </c>
    </row>
    <row r="741" spans="1:50">
      <c r="A741" s="1" t="str">
        <f>IF(G741="","",VLOOKUP(官網轉換!AW741,團名!A:B,2,FALSE))</f>
        <v/>
      </c>
      <c r="B741" s="1" t="str">
        <f>IF(G741="","",IF(LEFT(VLOOKUP(G741,官網匯出!A:AQ,43,0),2)="wf",VLOOKUP(VLOOKUP(G741,官網匯出!A:AQ,43,0),團名!$I$1:$K$12,2,FALSE),"N0071"))</f>
        <v/>
      </c>
      <c r="C741" s="1" t="str">
        <f>IFERROR(VLOOKUP(官網匯出!D741,團名!E:G,3,FALSE),"")</f>
        <v/>
      </c>
      <c r="D741" s="1" t="str">
        <f t="shared" si="132"/>
        <v/>
      </c>
      <c r="E741" s="1" t="str">
        <f t="shared" si="133"/>
        <v/>
      </c>
      <c r="F741" s="1" t="str">
        <f>IF(官網匯出!F741="已付款","","B0012")</f>
        <v>B0012</v>
      </c>
      <c r="G741" s="1" t="str">
        <f>IF(官網匯出!A741="","",官網匯出!A741)</f>
        <v/>
      </c>
      <c r="H741" s="3" t="str">
        <f>IF(官網匯出!B741="","",官網匯出!B741)</f>
        <v/>
      </c>
      <c r="I741" s="1" t="str">
        <f>IF(官網匯出!C741="","",官網匯出!C741)</f>
        <v/>
      </c>
      <c r="J741" s="1" t="str">
        <f>IF(官網匯出!D741="","",官網匯出!D741)</f>
        <v/>
      </c>
      <c r="K741" s="3" t="str">
        <f>IF(官網匯出!E741="","",官網匯出!E741)</f>
        <v/>
      </c>
      <c r="L741" s="1" t="str">
        <f>IF(官網匯出!F741="","",官網匯出!F741)</f>
        <v/>
      </c>
      <c r="M741" s="1" t="str">
        <f>IF(官網匯出!G741="","",官網匯出!G741)</f>
        <v/>
      </c>
      <c r="N741" s="1" t="str">
        <f>IF(官網匯出!H741="","",官網匯出!H741)</f>
        <v/>
      </c>
      <c r="P741" s="1" t="str">
        <f>IF(官網匯出!J741="","",RIGHT(官網匯出!J741,LEN(官網匯出!J741)-2))</f>
        <v/>
      </c>
      <c r="Q741" s="1" t="str">
        <f>IF(官網匯出!K741="","",官網匯出!K741)</f>
        <v/>
      </c>
      <c r="R741" s="1" t="str">
        <f>IF(官網匯出!L741="","",官網匯出!L741)</f>
        <v/>
      </c>
      <c r="S741" s="1" t="str">
        <f>IF(官網匯出!M741="","",官網匯出!M741)</f>
        <v/>
      </c>
      <c r="T741" s="1" t="str">
        <f>IF(官網匯出!N741="","",官網匯出!N741)</f>
        <v/>
      </c>
      <c r="U741" s="1" t="str">
        <f>IF(官網匯出!O741="","",官網匯出!O741)</f>
        <v/>
      </c>
      <c r="V741" s="1" t="str">
        <f>IF(官網匯出!P741="",IF(G741="","",0),官網匯出!P741)</f>
        <v/>
      </c>
      <c r="W741" s="1" t="str">
        <f>IF(官網匯出!Q741="",IF(G741="","",0),官網匯出!Q741)</f>
        <v/>
      </c>
      <c r="X741" s="1" t="str">
        <f>IF(官網匯出!R741="","",官網匯出!R741)</f>
        <v/>
      </c>
      <c r="Y741" s="1" t="str">
        <f>IF(官網匯出!S741="","",官網匯出!S741)</f>
        <v/>
      </c>
      <c r="Z741" s="1" t="str">
        <f>IF(G741="","",官網匯出!T741)</f>
        <v/>
      </c>
      <c r="AA741" s="1" t="str">
        <f>IF(G741="","",官網匯出!AK741)</f>
        <v/>
      </c>
      <c r="AB741" s="1" t="str">
        <f>IF(G741="","",IF(官網匯出!V741="","",官網匯出!V741))</f>
        <v/>
      </c>
      <c r="AJ741" s="1" t="str">
        <f>IF(G741="","",IF(官網匯出!AE741="","",官網匯出!AE741))</f>
        <v/>
      </c>
      <c r="AK741" s="1" t="str">
        <f>IF(G741="","",IF(官網匯出!AD741="","",官網匯出!AD741))</f>
        <v/>
      </c>
      <c r="AL741" s="1" t="str">
        <f t="shared" si="134"/>
        <v>0</v>
      </c>
      <c r="AM741" s="1" t="str">
        <f>IF(官網匯出!AG741="","",官網匯出!AG741)</f>
        <v/>
      </c>
      <c r="AN741" s="1" t="str">
        <f>IF(G741="","",IF(官網匯出!AH741="","",官網匯出!AH741))</f>
        <v/>
      </c>
      <c r="AO741" s="14" t="str">
        <f t="shared" si="135"/>
        <v/>
      </c>
      <c r="AP741" s="14" t="str">
        <f t="shared" si="136"/>
        <v>1</v>
      </c>
      <c r="AQ741" s="14" t="str">
        <f t="shared" si="137"/>
        <v>0</v>
      </c>
      <c r="AR741" s="1" t="str">
        <f t="shared" si="138"/>
        <v/>
      </c>
      <c r="AS741" s="1" t="str">
        <f t="shared" si="139"/>
        <v/>
      </c>
      <c r="AT741" s="1" t="str">
        <f t="shared" si="140"/>
        <v/>
      </c>
      <c r="AU741" s="1" t="str">
        <f t="shared" si="131"/>
        <v/>
      </c>
      <c r="AV741" s="1" t="e">
        <f>IF(VLOOKUP(G741,官網匯出!A:AQ,42,FALSE)="","[黃金盾官網]",VLOOKUP(G741,官網匯出!A:AQ,42,FALSE))</f>
        <v>#N/A</v>
      </c>
      <c r="AW741" s="1" t="e">
        <f>IF(LEFT(VLOOKUP(G741,官網匯出!A:AS,43,FALSE),2)="","web",LEFT(VLOOKUP(G741,官網匯出!A:AS,43,FALSE),2))</f>
        <v>#N/A</v>
      </c>
      <c r="AX741" s="1" t="str">
        <f t="shared" si="141"/>
        <v>O</v>
      </c>
    </row>
    <row r="742" spans="1:50">
      <c r="A742" s="1" t="str">
        <f>IF(G742="","",VLOOKUP(官網轉換!AW742,團名!A:B,2,FALSE))</f>
        <v/>
      </c>
      <c r="B742" s="1" t="str">
        <f>IF(G742="","",IF(LEFT(VLOOKUP(G742,官網匯出!A:AQ,43,0),2)="wf",VLOOKUP(VLOOKUP(G742,官網匯出!A:AQ,43,0),團名!$I$1:$K$12,2,FALSE),"N0071"))</f>
        <v/>
      </c>
      <c r="C742" s="1" t="str">
        <f>IFERROR(VLOOKUP(官網匯出!D742,團名!E:G,3,FALSE),"")</f>
        <v/>
      </c>
      <c r="D742" s="1" t="str">
        <f t="shared" si="132"/>
        <v/>
      </c>
      <c r="E742" s="1" t="str">
        <f t="shared" si="133"/>
        <v/>
      </c>
      <c r="F742" s="1" t="str">
        <f>IF(官網匯出!F742="已付款","","B0012")</f>
        <v>B0012</v>
      </c>
      <c r="G742" s="1" t="str">
        <f>IF(官網匯出!A742="","",官網匯出!A742)</f>
        <v/>
      </c>
      <c r="H742" s="3" t="str">
        <f>IF(官網匯出!B742="","",官網匯出!B742)</f>
        <v/>
      </c>
      <c r="I742" s="1" t="str">
        <f>IF(官網匯出!C742="","",官網匯出!C742)</f>
        <v/>
      </c>
      <c r="J742" s="1" t="str">
        <f>IF(官網匯出!D742="","",官網匯出!D742)</f>
        <v/>
      </c>
      <c r="K742" s="3" t="str">
        <f>IF(官網匯出!E742="","",官網匯出!E742)</f>
        <v/>
      </c>
      <c r="L742" s="1" t="str">
        <f>IF(官網匯出!F742="","",官網匯出!F742)</f>
        <v/>
      </c>
      <c r="M742" s="1" t="str">
        <f>IF(官網匯出!G742="","",官網匯出!G742)</f>
        <v/>
      </c>
      <c r="N742" s="1" t="str">
        <f>IF(官網匯出!H742="","",官網匯出!H742)</f>
        <v/>
      </c>
      <c r="P742" s="1" t="str">
        <f>IF(官網匯出!J742="","",RIGHT(官網匯出!J742,LEN(官網匯出!J742)-2))</f>
        <v/>
      </c>
      <c r="Q742" s="1" t="str">
        <f>IF(官網匯出!K742="","",官網匯出!K742)</f>
        <v/>
      </c>
      <c r="R742" s="1" t="str">
        <f>IF(官網匯出!L742="","",官網匯出!L742)</f>
        <v/>
      </c>
      <c r="S742" s="1" t="str">
        <f>IF(官網匯出!M742="","",官網匯出!M742)</f>
        <v/>
      </c>
      <c r="T742" s="1" t="str">
        <f>IF(官網匯出!N742="","",官網匯出!N742)</f>
        <v/>
      </c>
      <c r="U742" s="1" t="str">
        <f>IF(官網匯出!O742="","",官網匯出!O742)</f>
        <v/>
      </c>
      <c r="V742" s="1" t="str">
        <f>IF(官網匯出!P742="",IF(G742="","",0),官網匯出!P742)</f>
        <v/>
      </c>
      <c r="W742" s="1" t="str">
        <f>IF(官網匯出!Q742="",IF(G742="","",0),官網匯出!Q742)</f>
        <v/>
      </c>
      <c r="X742" s="1" t="str">
        <f>IF(官網匯出!R742="","",官網匯出!R742)</f>
        <v/>
      </c>
      <c r="Y742" s="1" t="str">
        <f>IF(官網匯出!S742="","",官網匯出!S742)</f>
        <v/>
      </c>
      <c r="Z742" s="1" t="str">
        <f>IF(G742="","",官網匯出!T742)</f>
        <v/>
      </c>
      <c r="AA742" s="1" t="str">
        <f>IF(G742="","",官網匯出!AK742)</f>
        <v/>
      </c>
      <c r="AB742" s="1" t="str">
        <f>IF(G742="","",IF(官網匯出!V742="","",官網匯出!V742))</f>
        <v/>
      </c>
      <c r="AJ742" s="1" t="str">
        <f>IF(G742="","",IF(官網匯出!AE742="","",官網匯出!AE742))</f>
        <v/>
      </c>
      <c r="AK742" s="1" t="str">
        <f>IF(G742="","",IF(官網匯出!AD742="","",官網匯出!AD742))</f>
        <v/>
      </c>
      <c r="AL742" s="1" t="str">
        <f t="shared" si="134"/>
        <v>0</v>
      </c>
      <c r="AM742" s="1" t="str">
        <f>IF(官網匯出!AG742="","",官網匯出!AG742)</f>
        <v/>
      </c>
      <c r="AN742" s="1" t="str">
        <f>IF(G742="","",IF(官網匯出!AH742="","",官網匯出!AH742))</f>
        <v/>
      </c>
      <c r="AO742" s="14" t="str">
        <f t="shared" si="135"/>
        <v/>
      </c>
      <c r="AP742" s="14" t="str">
        <f t="shared" si="136"/>
        <v>1</v>
      </c>
      <c r="AQ742" s="14" t="str">
        <f t="shared" si="137"/>
        <v>0</v>
      </c>
      <c r="AR742" s="1" t="str">
        <f t="shared" si="138"/>
        <v/>
      </c>
      <c r="AS742" s="1" t="str">
        <f t="shared" si="139"/>
        <v/>
      </c>
      <c r="AT742" s="1" t="str">
        <f t="shared" si="140"/>
        <v/>
      </c>
      <c r="AU742" s="1" t="str">
        <f t="shared" si="131"/>
        <v/>
      </c>
      <c r="AV742" s="1" t="e">
        <f>IF(VLOOKUP(G742,官網匯出!A:AQ,42,FALSE)="","[黃金盾官網]",VLOOKUP(G742,官網匯出!A:AQ,42,FALSE))</f>
        <v>#N/A</v>
      </c>
      <c r="AW742" s="1" t="e">
        <f>IF(LEFT(VLOOKUP(G742,官網匯出!A:AS,43,FALSE),2)="","web",LEFT(VLOOKUP(G742,官網匯出!A:AS,43,FALSE),2))</f>
        <v>#N/A</v>
      </c>
      <c r="AX742" s="1" t="str">
        <f t="shared" si="141"/>
        <v>O</v>
      </c>
    </row>
    <row r="743" spans="1:50">
      <c r="A743" s="1" t="str">
        <f>IF(G743="","",VLOOKUP(官網轉換!AW743,團名!A:B,2,FALSE))</f>
        <v/>
      </c>
      <c r="B743" s="1" t="str">
        <f>IF(G743="","",IF(LEFT(VLOOKUP(G743,官網匯出!A:AQ,43,0),2)="wf",VLOOKUP(VLOOKUP(G743,官網匯出!A:AQ,43,0),團名!$I$1:$K$12,2,FALSE),"N0071"))</f>
        <v/>
      </c>
      <c r="C743" s="1" t="str">
        <f>IFERROR(VLOOKUP(官網匯出!D743,團名!E:G,3,FALSE),"")</f>
        <v/>
      </c>
      <c r="D743" s="1" t="str">
        <f t="shared" si="132"/>
        <v/>
      </c>
      <c r="E743" s="1" t="str">
        <f t="shared" si="133"/>
        <v/>
      </c>
      <c r="F743" s="1" t="str">
        <f>IF(官網匯出!F743="已付款","","B0012")</f>
        <v>B0012</v>
      </c>
      <c r="G743" s="1" t="str">
        <f>IF(官網匯出!A743="","",官網匯出!A743)</f>
        <v/>
      </c>
      <c r="H743" s="3" t="str">
        <f>IF(官網匯出!B743="","",官網匯出!B743)</f>
        <v/>
      </c>
      <c r="I743" s="1" t="str">
        <f>IF(官網匯出!C743="","",官網匯出!C743)</f>
        <v/>
      </c>
      <c r="J743" s="1" t="str">
        <f>IF(官網匯出!D743="","",官網匯出!D743)</f>
        <v/>
      </c>
      <c r="K743" s="3" t="str">
        <f>IF(官網匯出!E743="","",官網匯出!E743)</f>
        <v/>
      </c>
      <c r="L743" s="1" t="str">
        <f>IF(官網匯出!F743="","",官網匯出!F743)</f>
        <v/>
      </c>
      <c r="M743" s="1" t="str">
        <f>IF(官網匯出!G743="","",官網匯出!G743)</f>
        <v/>
      </c>
      <c r="N743" s="1" t="str">
        <f>IF(官網匯出!H743="","",官網匯出!H743)</f>
        <v/>
      </c>
      <c r="P743" s="1" t="str">
        <f>IF(官網匯出!J743="","",RIGHT(官網匯出!J743,LEN(官網匯出!J743)-2))</f>
        <v/>
      </c>
      <c r="Q743" s="1" t="str">
        <f>IF(官網匯出!K743="","",官網匯出!K743)</f>
        <v/>
      </c>
      <c r="R743" s="1" t="str">
        <f>IF(官網匯出!L743="","",官網匯出!L743)</f>
        <v/>
      </c>
      <c r="S743" s="1" t="str">
        <f>IF(官網匯出!M743="","",官網匯出!M743)</f>
        <v/>
      </c>
      <c r="T743" s="1" t="str">
        <f>IF(官網匯出!N743="","",官網匯出!N743)</f>
        <v/>
      </c>
      <c r="U743" s="1" t="str">
        <f>IF(官網匯出!O743="","",官網匯出!O743)</f>
        <v/>
      </c>
      <c r="V743" s="1" t="str">
        <f>IF(官網匯出!P743="",IF(G743="","",0),官網匯出!P743)</f>
        <v/>
      </c>
      <c r="W743" s="1" t="str">
        <f>IF(官網匯出!Q743="",IF(G743="","",0),官網匯出!Q743)</f>
        <v/>
      </c>
      <c r="X743" s="1" t="str">
        <f>IF(官網匯出!R743="","",官網匯出!R743)</f>
        <v/>
      </c>
      <c r="Y743" s="1" t="str">
        <f>IF(官網匯出!S743="","",官網匯出!S743)</f>
        <v/>
      </c>
      <c r="Z743" s="1" t="str">
        <f>IF(G743="","",官網匯出!T743)</f>
        <v/>
      </c>
      <c r="AA743" s="1" t="str">
        <f>IF(G743="","",官網匯出!AK743)</f>
        <v/>
      </c>
      <c r="AB743" s="1" t="str">
        <f>IF(G743="","",IF(官網匯出!V743="","",官網匯出!V743))</f>
        <v/>
      </c>
      <c r="AJ743" s="1" t="str">
        <f>IF(G743="","",IF(官網匯出!AE743="","",官網匯出!AE743))</f>
        <v/>
      </c>
      <c r="AK743" s="1" t="str">
        <f>IF(G743="","",IF(官網匯出!AD743="","",官網匯出!AD743))</f>
        <v/>
      </c>
      <c r="AL743" s="1" t="str">
        <f t="shared" si="134"/>
        <v>0</v>
      </c>
      <c r="AM743" s="1" t="str">
        <f>IF(官網匯出!AG743="","",官網匯出!AG743)</f>
        <v/>
      </c>
      <c r="AN743" s="1" t="str">
        <f>IF(G743="","",IF(官網匯出!AH743="","",官網匯出!AH743))</f>
        <v/>
      </c>
      <c r="AO743" s="14" t="str">
        <f t="shared" si="135"/>
        <v/>
      </c>
      <c r="AP743" s="14" t="str">
        <f t="shared" si="136"/>
        <v>1</v>
      </c>
      <c r="AQ743" s="14" t="str">
        <f t="shared" si="137"/>
        <v>0</v>
      </c>
      <c r="AR743" s="1" t="str">
        <f t="shared" si="138"/>
        <v/>
      </c>
      <c r="AS743" s="1" t="str">
        <f t="shared" si="139"/>
        <v/>
      </c>
      <c r="AT743" s="1" t="str">
        <f t="shared" si="140"/>
        <v/>
      </c>
      <c r="AU743" s="1" t="str">
        <f t="shared" si="131"/>
        <v/>
      </c>
      <c r="AV743" s="1" t="e">
        <f>IF(VLOOKUP(G743,官網匯出!A:AQ,42,FALSE)="","[黃金盾官網]",VLOOKUP(G743,官網匯出!A:AQ,42,FALSE))</f>
        <v>#N/A</v>
      </c>
      <c r="AW743" s="1" t="e">
        <f>IF(LEFT(VLOOKUP(G743,官網匯出!A:AS,43,FALSE),2)="","web",LEFT(VLOOKUP(G743,官網匯出!A:AS,43,FALSE),2))</f>
        <v>#N/A</v>
      </c>
      <c r="AX743" s="1" t="str">
        <f t="shared" si="141"/>
        <v>O</v>
      </c>
    </row>
    <row r="744" spans="1:50">
      <c r="A744" s="1" t="str">
        <f>IF(G744="","",VLOOKUP(官網轉換!AW744,團名!A:B,2,FALSE))</f>
        <v/>
      </c>
      <c r="B744" s="1" t="str">
        <f>IF(G744="","",IF(LEFT(VLOOKUP(G744,官網匯出!A:AQ,43,0),2)="wf",VLOOKUP(VLOOKUP(G744,官網匯出!A:AQ,43,0),團名!$I$1:$K$12,2,FALSE),"N0071"))</f>
        <v/>
      </c>
      <c r="C744" s="1" t="str">
        <f>IFERROR(VLOOKUP(官網匯出!D744,團名!E:G,3,FALSE),"")</f>
        <v/>
      </c>
      <c r="D744" s="1" t="str">
        <f t="shared" si="132"/>
        <v/>
      </c>
      <c r="E744" s="1" t="str">
        <f t="shared" si="133"/>
        <v/>
      </c>
      <c r="F744" s="1" t="str">
        <f>IF(官網匯出!F744="已付款","","B0012")</f>
        <v>B0012</v>
      </c>
      <c r="G744" s="1" t="str">
        <f>IF(官網匯出!A744="","",官網匯出!A744)</f>
        <v/>
      </c>
      <c r="H744" s="3" t="str">
        <f>IF(官網匯出!B744="","",官網匯出!B744)</f>
        <v/>
      </c>
      <c r="I744" s="1" t="str">
        <f>IF(官網匯出!C744="","",官網匯出!C744)</f>
        <v/>
      </c>
      <c r="J744" s="1" t="str">
        <f>IF(官網匯出!D744="","",官網匯出!D744)</f>
        <v/>
      </c>
      <c r="K744" s="3" t="str">
        <f>IF(官網匯出!E744="","",官網匯出!E744)</f>
        <v/>
      </c>
      <c r="L744" s="1" t="str">
        <f>IF(官網匯出!F744="","",官網匯出!F744)</f>
        <v/>
      </c>
      <c r="M744" s="1" t="str">
        <f>IF(官網匯出!G744="","",官網匯出!G744)</f>
        <v/>
      </c>
      <c r="N744" s="1" t="str">
        <f>IF(官網匯出!H744="","",官網匯出!H744)</f>
        <v/>
      </c>
      <c r="P744" s="1" t="str">
        <f>IF(官網匯出!J744="","",RIGHT(官網匯出!J744,LEN(官網匯出!J744)-2))</f>
        <v/>
      </c>
      <c r="Q744" s="1" t="str">
        <f>IF(官網匯出!K744="","",官網匯出!K744)</f>
        <v/>
      </c>
      <c r="R744" s="1" t="str">
        <f>IF(官網匯出!L744="","",官網匯出!L744)</f>
        <v/>
      </c>
      <c r="S744" s="1" t="str">
        <f>IF(官網匯出!M744="","",官網匯出!M744)</f>
        <v/>
      </c>
      <c r="T744" s="1" t="str">
        <f>IF(官網匯出!N744="","",官網匯出!N744)</f>
        <v/>
      </c>
      <c r="U744" s="1" t="str">
        <f>IF(官網匯出!O744="","",官網匯出!O744)</f>
        <v/>
      </c>
      <c r="V744" s="1" t="str">
        <f>IF(官網匯出!P744="",IF(G744="","",0),官網匯出!P744)</f>
        <v/>
      </c>
      <c r="W744" s="1" t="str">
        <f>IF(官網匯出!Q744="",IF(G744="","",0),官網匯出!Q744)</f>
        <v/>
      </c>
      <c r="X744" s="1" t="str">
        <f>IF(官網匯出!R744="","",官網匯出!R744)</f>
        <v/>
      </c>
      <c r="Y744" s="1" t="str">
        <f>IF(官網匯出!S744="","",官網匯出!S744)</f>
        <v/>
      </c>
      <c r="Z744" s="1" t="str">
        <f>IF(G744="","",官網匯出!T744)</f>
        <v/>
      </c>
      <c r="AA744" s="1" t="str">
        <f>IF(G744="","",官網匯出!AK744)</f>
        <v/>
      </c>
      <c r="AB744" s="1" t="str">
        <f>IF(G744="","",IF(官網匯出!V744="","",官網匯出!V744))</f>
        <v/>
      </c>
      <c r="AJ744" s="1" t="str">
        <f>IF(G744="","",IF(官網匯出!AE744="","",官網匯出!AE744))</f>
        <v/>
      </c>
      <c r="AK744" s="1" t="str">
        <f>IF(G744="","",IF(官網匯出!AD744="","",官網匯出!AD744))</f>
        <v/>
      </c>
      <c r="AL744" s="1" t="str">
        <f t="shared" si="134"/>
        <v>0</v>
      </c>
      <c r="AM744" s="1" t="str">
        <f>IF(官網匯出!AG744="","",官網匯出!AG744)</f>
        <v/>
      </c>
      <c r="AN744" s="1" t="str">
        <f>IF(G744="","",IF(官網匯出!AH744="","",官網匯出!AH744))</f>
        <v/>
      </c>
      <c r="AO744" s="14" t="str">
        <f t="shared" si="135"/>
        <v/>
      </c>
      <c r="AP744" s="14" t="str">
        <f t="shared" si="136"/>
        <v>1</v>
      </c>
      <c r="AQ744" s="14" t="str">
        <f t="shared" si="137"/>
        <v>0</v>
      </c>
      <c r="AR744" s="1" t="str">
        <f t="shared" si="138"/>
        <v/>
      </c>
      <c r="AS744" s="1" t="str">
        <f t="shared" si="139"/>
        <v/>
      </c>
      <c r="AT744" s="1" t="str">
        <f t="shared" si="140"/>
        <v/>
      </c>
      <c r="AU744" s="1" t="str">
        <f t="shared" si="131"/>
        <v/>
      </c>
      <c r="AV744" s="1" t="e">
        <f>IF(VLOOKUP(G744,官網匯出!A:AQ,42,FALSE)="","[黃金盾官網]",VLOOKUP(G744,官網匯出!A:AQ,42,FALSE))</f>
        <v>#N/A</v>
      </c>
      <c r="AW744" s="1" t="e">
        <f>IF(LEFT(VLOOKUP(G744,官網匯出!A:AS,43,FALSE),2)="","web",LEFT(VLOOKUP(G744,官網匯出!A:AS,43,FALSE),2))</f>
        <v>#N/A</v>
      </c>
      <c r="AX744" s="1" t="str">
        <f t="shared" si="141"/>
        <v>O</v>
      </c>
    </row>
    <row r="745" spans="1:50">
      <c r="A745" s="1" t="str">
        <f>IF(G745="","",VLOOKUP(官網轉換!AW745,團名!A:B,2,FALSE))</f>
        <v/>
      </c>
      <c r="B745" s="1" t="str">
        <f>IF(G745="","",IF(LEFT(VLOOKUP(G745,官網匯出!A:AQ,43,0),2)="wf",VLOOKUP(VLOOKUP(G745,官網匯出!A:AQ,43,0),團名!$I$1:$K$12,2,FALSE),"N0071"))</f>
        <v/>
      </c>
      <c r="C745" s="1" t="str">
        <f>IFERROR(VLOOKUP(官網匯出!D745,團名!E:G,3,FALSE),"")</f>
        <v/>
      </c>
      <c r="D745" s="1" t="str">
        <f t="shared" si="132"/>
        <v/>
      </c>
      <c r="E745" s="1" t="str">
        <f t="shared" si="133"/>
        <v/>
      </c>
      <c r="F745" s="1" t="str">
        <f>IF(官網匯出!F745="已付款","","B0012")</f>
        <v>B0012</v>
      </c>
      <c r="G745" s="1" t="str">
        <f>IF(官網匯出!A745="","",官網匯出!A745)</f>
        <v/>
      </c>
      <c r="H745" s="3" t="str">
        <f>IF(官網匯出!B745="","",官網匯出!B745)</f>
        <v/>
      </c>
      <c r="I745" s="1" t="str">
        <f>IF(官網匯出!C745="","",官網匯出!C745)</f>
        <v/>
      </c>
      <c r="J745" s="1" t="str">
        <f>IF(官網匯出!D745="","",官網匯出!D745)</f>
        <v/>
      </c>
      <c r="K745" s="3" t="str">
        <f>IF(官網匯出!E745="","",官網匯出!E745)</f>
        <v/>
      </c>
      <c r="L745" s="1" t="str">
        <f>IF(官網匯出!F745="","",官網匯出!F745)</f>
        <v/>
      </c>
      <c r="M745" s="1" t="str">
        <f>IF(官網匯出!G745="","",官網匯出!G745)</f>
        <v/>
      </c>
      <c r="N745" s="1" t="str">
        <f>IF(官網匯出!H745="","",官網匯出!H745)</f>
        <v/>
      </c>
      <c r="P745" s="1" t="str">
        <f>IF(官網匯出!J745="","",RIGHT(官網匯出!J745,LEN(官網匯出!J745)-2))</f>
        <v/>
      </c>
      <c r="Q745" s="1" t="str">
        <f>IF(官網匯出!K745="","",官網匯出!K745)</f>
        <v/>
      </c>
      <c r="R745" s="1" t="str">
        <f>IF(官網匯出!L745="","",官網匯出!L745)</f>
        <v/>
      </c>
      <c r="S745" s="1" t="str">
        <f>IF(官網匯出!M745="","",官網匯出!M745)</f>
        <v/>
      </c>
      <c r="T745" s="1" t="str">
        <f>IF(官網匯出!N745="","",官網匯出!N745)</f>
        <v/>
      </c>
      <c r="U745" s="1" t="str">
        <f>IF(官網匯出!O745="","",官網匯出!O745)</f>
        <v/>
      </c>
      <c r="V745" s="1" t="str">
        <f>IF(官網匯出!P745="",IF(G745="","",0),官網匯出!P745)</f>
        <v/>
      </c>
      <c r="W745" s="1" t="str">
        <f>IF(官網匯出!Q745="",IF(G745="","",0),官網匯出!Q745)</f>
        <v/>
      </c>
      <c r="X745" s="1" t="str">
        <f>IF(官網匯出!R745="","",官網匯出!R745)</f>
        <v/>
      </c>
      <c r="Y745" s="1" t="str">
        <f>IF(官網匯出!S745="","",官網匯出!S745)</f>
        <v/>
      </c>
      <c r="Z745" s="1" t="str">
        <f>IF(G745="","",官網匯出!T745)</f>
        <v/>
      </c>
      <c r="AA745" s="1" t="str">
        <f>IF(G745="","",官網匯出!AK745)</f>
        <v/>
      </c>
      <c r="AB745" s="1" t="str">
        <f>IF(G745="","",IF(官網匯出!V745="","",官網匯出!V745))</f>
        <v/>
      </c>
      <c r="AJ745" s="1" t="str">
        <f>IF(G745="","",IF(官網匯出!AE745="","",官網匯出!AE745))</f>
        <v/>
      </c>
      <c r="AK745" s="1" t="str">
        <f>IF(G745="","",IF(官網匯出!AD745="","",官網匯出!AD745))</f>
        <v/>
      </c>
      <c r="AL745" s="1" t="str">
        <f t="shared" si="134"/>
        <v>0</v>
      </c>
      <c r="AM745" s="1" t="str">
        <f>IF(官網匯出!AG745="","",官網匯出!AG745)</f>
        <v/>
      </c>
      <c r="AN745" s="1" t="str">
        <f>IF(G745="","",IF(官網匯出!AH745="","",官網匯出!AH745))</f>
        <v/>
      </c>
      <c r="AO745" s="14" t="str">
        <f t="shared" si="135"/>
        <v/>
      </c>
      <c r="AP745" s="14" t="str">
        <f t="shared" si="136"/>
        <v>1</v>
      </c>
      <c r="AQ745" s="14" t="str">
        <f t="shared" si="137"/>
        <v>0</v>
      </c>
      <c r="AR745" s="1" t="str">
        <f t="shared" si="138"/>
        <v/>
      </c>
      <c r="AS745" s="1" t="str">
        <f t="shared" si="139"/>
        <v/>
      </c>
      <c r="AT745" s="1" t="str">
        <f t="shared" si="140"/>
        <v/>
      </c>
      <c r="AU745" s="1" t="str">
        <f t="shared" si="131"/>
        <v/>
      </c>
      <c r="AV745" s="1" t="e">
        <f>IF(VLOOKUP(G745,官網匯出!A:AQ,42,FALSE)="","[黃金盾官網]",VLOOKUP(G745,官網匯出!A:AQ,42,FALSE))</f>
        <v>#N/A</v>
      </c>
      <c r="AW745" s="1" t="e">
        <f>IF(LEFT(VLOOKUP(G745,官網匯出!A:AS,43,FALSE),2)="","web",LEFT(VLOOKUP(G745,官網匯出!A:AS,43,FALSE),2))</f>
        <v>#N/A</v>
      </c>
      <c r="AX745" s="1" t="str">
        <f t="shared" si="141"/>
        <v>O</v>
      </c>
    </row>
    <row r="746" spans="1:50">
      <c r="A746" s="1" t="str">
        <f>IF(G746="","",VLOOKUP(官網轉換!AW746,團名!A:B,2,FALSE))</f>
        <v/>
      </c>
      <c r="B746" s="1" t="str">
        <f>IF(G746="","",IF(LEFT(VLOOKUP(G746,官網匯出!A:AQ,43,0),2)="wf",VLOOKUP(VLOOKUP(G746,官網匯出!A:AQ,43,0),團名!$I$1:$K$12,2,FALSE),"N0071"))</f>
        <v/>
      </c>
      <c r="C746" s="1" t="str">
        <f>IFERROR(VLOOKUP(官網匯出!D746,團名!E:G,3,FALSE),"")</f>
        <v/>
      </c>
      <c r="D746" s="1" t="str">
        <f t="shared" si="132"/>
        <v/>
      </c>
      <c r="E746" s="1" t="str">
        <f t="shared" si="133"/>
        <v/>
      </c>
      <c r="F746" s="1" t="str">
        <f>IF(官網匯出!F746="已付款","","B0012")</f>
        <v>B0012</v>
      </c>
      <c r="G746" s="1" t="str">
        <f>IF(官網匯出!A746="","",官網匯出!A746)</f>
        <v/>
      </c>
      <c r="H746" s="3" t="str">
        <f>IF(官網匯出!B746="","",官網匯出!B746)</f>
        <v/>
      </c>
      <c r="I746" s="1" t="str">
        <f>IF(官網匯出!C746="","",官網匯出!C746)</f>
        <v/>
      </c>
      <c r="J746" s="1" t="str">
        <f>IF(官網匯出!D746="","",官網匯出!D746)</f>
        <v/>
      </c>
      <c r="K746" s="3" t="str">
        <f>IF(官網匯出!E746="","",官網匯出!E746)</f>
        <v/>
      </c>
      <c r="L746" s="1" t="str">
        <f>IF(官網匯出!F746="","",官網匯出!F746)</f>
        <v/>
      </c>
      <c r="M746" s="1" t="str">
        <f>IF(官網匯出!G746="","",官網匯出!G746)</f>
        <v/>
      </c>
      <c r="N746" s="1" t="str">
        <f>IF(官網匯出!H746="","",官網匯出!H746)</f>
        <v/>
      </c>
      <c r="P746" s="1" t="str">
        <f>IF(官網匯出!J746="","",RIGHT(官網匯出!J746,LEN(官網匯出!J746)-2))</f>
        <v/>
      </c>
      <c r="Q746" s="1" t="str">
        <f>IF(官網匯出!K746="","",官網匯出!K746)</f>
        <v/>
      </c>
      <c r="R746" s="1" t="str">
        <f>IF(官網匯出!L746="","",官網匯出!L746)</f>
        <v/>
      </c>
      <c r="S746" s="1" t="str">
        <f>IF(官網匯出!M746="","",官網匯出!M746)</f>
        <v/>
      </c>
      <c r="T746" s="1" t="str">
        <f>IF(官網匯出!N746="","",官網匯出!N746)</f>
        <v/>
      </c>
      <c r="U746" s="1" t="str">
        <f>IF(官網匯出!O746="","",官網匯出!O746)</f>
        <v/>
      </c>
      <c r="V746" s="1" t="str">
        <f>IF(官網匯出!P746="",IF(G746="","",0),官網匯出!P746)</f>
        <v/>
      </c>
      <c r="W746" s="1" t="str">
        <f>IF(官網匯出!Q746="",IF(G746="","",0),官網匯出!Q746)</f>
        <v/>
      </c>
      <c r="X746" s="1" t="str">
        <f>IF(官網匯出!R746="","",官網匯出!R746)</f>
        <v/>
      </c>
      <c r="Y746" s="1" t="str">
        <f>IF(官網匯出!S746="","",官網匯出!S746)</f>
        <v/>
      </c>
      <c r="Z746" s="1" t="str">
        <f>IF(G746="","",官網匯出!T746)</f>
        <v/>
      </c>
      <c r="AA746" s="1" t="str">
        <f>IF(G746="","",官網匯出!AK746)</f>
        <v/>
      </c>
      <c r="AB746" s="1" t="str">
        <f>IF(G746="","",IF(官網匯出!V746="","",官網匯出!V746))</f>
        <v/>
      </c>
      <c r="AJ746" s="1" t="str">
        <f>IF(G746="","",IF(官網匯出!AE746="","",官網匯出!AE746))</f>
        <v/>
      </c>
      <c r="AK746" s="1" t="str">
        <f>IF(G746="","",IF(官網匯出!AD746="","",官網匯出!AD746))</f>
        <v/>
      </c>
      <c r="AL746" s="1" t="str">
        <f t="shared" si="134"/>
        <v>0</v>
      </c>
      <c r="AM746" s="1" t="str">
        <f>IF(官網匯出!AG746="","",官網匯出!AG746)</f>
        <v/>
      </c>
      <c r="AN746" s="1" t="str">
        <f>IF(G746="","",IF(官網匯出!AH746="","",官網匯出!AH746))</f>
        <v/>
      </c>
      <c r="AO746" s="14" t="str">
        <f t="shared" si="135"/>
        <v/>
      </c>
      <c r="AP746" s="14" t="str">
        <f t="shared" si="136"/>
        <v>1</v>
      </c>
      <c r="AQ746" s="14" t="str">
        <f t="shared" si="137"/>
        <v>0</v>
      </c>
      <c r="AR746" s="1" t="str">
        <f t="shared" si="138"/>
        <v/>
      </c>
      <c r="AS746" s="1" t="str">
        <f t="shared" si="139"/>
        <v/>
      </c>
      <c r="AT746" s="1" t="str">
        <f t="shared" si="140"/>
        <v/>
      </c>
      <c r="AU746" s="1" t="str">
        <f t="shared" si="131"/>
        <v/>
      </c>
      <c r="AV746" s="1" t="e">
        <f>IF(VLOOKUP(G746,官網匯出!A:AQ,42,FALSE)="","[黃金盾官網]",VLOOKUP(G746,官網匯出!A:AQ,42,FALSE))</f>
        <v>#N/A</v>
      </c>
      <c r="AW746" s="1" t="e">
        <f>IF(LEFT(VLOOKUP(G746,官網匯出!A:AS,43,FALSE),2)="","web",LEFT(VLOOKUP(G746,官網匯出!A:AS,43,FALSE),2))</f>
        <v>#N/A</v>
      </c>
      <c r="AX746" s="1" t="str">
        <f t="shared" si="141"/>
        <v>O</v>
      </c>
    </row>
    <row r="747" spans="1:50">
      <c r="A747" s="1" t="str">
        <f>IF(G747="","",VLOOKUP(官網轉換!AW747,團名!A:B,2,FALSE))</f>
        <v/>
      </c>
      <c r="B747" s="1" t="str">
        <f>IF(G747="","",IF(LEFT(VLOOKUP(G747,官網匯出!A:AQ,43,0),2)="wf",VLOOKUP(VLOOKUP(G747,官網匯出!A:AQ,43,0),團名!$I$1:$K$12,2,FALSE),"N0071"))</f>
        <v/>
      </c>
      <c r="C747" s="1" t="str">
        <f>IFERROR(VLOOKUP(官網匯出!D747,團名!E:G,3,FALSE),"")</f>
        <v/>
      </c>
      <c r="D747" s="1" t="str">
        <f t="shared" si="132"/>
        <v/>
      </c>
      <c r="E747" s="1" t="str">
        <f t="shared" si="133"/>
        <v/>
      </c>
      <c r="F747" s="1" t="str">
        <f>IF(官網匯出!F747="已付款","","B0012")</f>
        <v>B0012</v>
      </c>
      <c r="G747" s="1" t="str">
        <f>IF(官網匯出!A747="","",官網匯出!A747)</f>
        <v/>
      </c>
      <c r="H747" s="3" t="str">
        <f>IF(官網匯出!B747="","",官網匯出!B747)</f>
        <v/>
      </c>
      <c r="I747" s="1" t="str">
        <f>IF(官網匯出!C747="","",官網匯出!C747)</f>
        <v/>
      </c>
      <c r="J747" s="1" t="str">
        <f>IF(官網匯出!D747="","",官網匯出!D747)</f>
        <v/>
      </c>
      <c r="K747" s="3" t="str">
        <f>IF(官網匯出!E747="","",官網匯出!E747)</f>
        <v/>
      </c>
      <c r="L747" s="1" t="str">
        <f>IF(官網匯出!F747="","",官網匯出!F747)</f>
        <v/>
      </c>
      <c r="M747" s="1" t="str">
        <f>IF(官網匯出!G747="","",官網匯出!G747)</f>
        <v/>
      </c>
      <c r="N747" s="1" t="str">
        <f>IF(官網匯出!H747="","",官網匯出!H747)</f>
        <v/>
      </c>
      <c r="P747" s="1" t="str">
        <f>IF(官網匯出!J747="","",RIGHT(官網匯出!J747,LEN(官網匯出!J747)-2))</f>
        <v/>
      </c>
      <c r="Q747" s="1" t="str">
        <f>IF(官網匯出!K747="","",官網匯出!K747)</f>
        <v/>
      </c>
      <c r="R747" s="1" t="str">
        <f>IF(官網匯出!L747="","",官網匯出!L747)</f>
        <v/>
      </c>
      <c r="S747" s="1" t="str">
        <f>IF(官網匯出!M747="","",官網匯出!M747)</f>
        <v/>
      </c>
      <c r="T747" s="1" t="str">
        <f>IF(官網匯出!N747="","",官網匯出!N747)</f>
        <v/>
      </c>
      <c r="U747" s="1" t="str">
        <f>IF(官網匯出!O747="","",官網匯出!O747)</f>
        <v/>
      </c>
      <c r="V747" s="1" t="str">
        <f>IF(官網匯出!P747="",IF(G747="","",0),官網匯出!P747)</f>
        <v/>
      </c>
      <c r="W747" s="1" t="str">
        <f>IF(官網匯出!Q747="",IF(G747="","",0),官網匯出!Q747)</f>
        <v/>
      </c>
      <c r="X747" s="1" t="str">
        <f>IF(官網匯出!R747="","",官網匯出!R747)</f>
        <v/>
      </c>
      <c r="Y747" s="1" t="str">
        <f>IF(官網匯出!S747="","",官網匯出!S747)</f>
        <v/>
      </c>
      <c r="Z747" s="1" t="str">
        <f>IF(G747="","",官網匯出!T747)</f>
        <v/>
      </c>
      <c r="AA747" s="1" t="str">
        <f>IF(G747="","",官網匯出!AK747)</f>
        <v/>
      </c>
      <c r="AB747" s="1" t="str">
        <f>IF(G747="","",IF(官網匯出!V747="","",官網匯出!V747))</f>
        <v/>
      </c>
      <c r="AJ747" s="1" t="str">
        <f>IF(G747="","",IF(官網匯出!AE747="","",官網匯出!AE747))</f>
        <v/>
      </c>
      <c r="AK747" s="1" t="str">
        <f>IF(G747="","",IF(官網匯出!AD747="","",官網匯出!AD747))</f>
        <v/>
      </c>
      <c r="AL747" s="1" t="str">
        <f t="shared" si="134"/>
        <v>0</v>
      </c>
      <c r="AM747" s="1" t="str">
        <f>IF(官網匯出!AG747="","",官網匯出!AG747)</f>
        <v/>
      </c>
      <c r="AN747" s="1" t="str">
        <f>IF(G747="","",IF(官網匯出!AH747="","",官網匯出!AH747))</f>
        <v/>
      </c>
      <c r="AO747" s="14" t="str">
        <f t="shared" si="135"/>
        <v/>
      </c>
      <c r="AP747" s="14" t="str">
        <f t="shared" si="136"/>
        <v>1</v>
      </c>
      <c r="AQ747" s="14" t="str">
        <f t="shared" si="137"/>
        <v>0</v>
      </c>
      <c r="AR747" s="1" t="str">
        <f t="shared" si="138"/>
        <v/>
      </c>
      <c r="AS747" s="1" t="str">
        <f t="shared" si="139"/>
        <v/>
      </c>
      <c r="AT747" s="1" t="str">
        <f t="shared" si="140"/>
        <v/>
      </c>
      <c r="AU747" s="1" t="str">
        <f t="shared" si="131"/>
        <v/>
      </c>
      <c r="AV747" s="1" t="e">
        <f>IF(VLOOKUP(G747,官網匯出!A:AQ,42,FALSE)="","[黃金盾官網]",VLOOKUP(G747,官網匯出!A:AQ,42,FALSE))</f>
        <v>#N/A</v>
      </c>
      <c r="AW747" s="1" t="e">
        <f>IF(LEFT(VLOOKUP(G747,官網匯出!A:AS,43,FALSE),2)="","web",LEFT(VLOOKUP(G747,官網匯出!A:AS,43,FALSE),2))</f>
        <v>#N/A</v>
      </c>
      <c r="AX747" s="1" t="str">
        <f t="shared" si="141"/>
        <v>O</v>
      </c>
    </row>
    <row r="748" spans="1:50">
      <c r="A748" s="1" t="str">
        <f>IF(G748="","",VLOOKUP(官網轉換!AW748,團名!A:B,2,FALSE))</f>
        <v/>
      </c>
      <c r="B748" s="1" t="str">
        <f>IF(G748="","",IF(LEFT(VLOOKUP(G748,官網匯出!A:AQ,43,0),2)="wf",VLOOKUP(VLOOKUP(G748,官網匯出!A:AQ,43,0),團名!$I$1:$K$12,2,FALSE),"N0071"))</f>
        <v/>
      </c>
      <c r="C748" s="1" t="str">
        <f>IFERROR(VLOOKUP(官網匯出!D748,團名!E:G,3,FALSE),"")</f>
        <v/>
      </c>
      <c r="D748" s="1" t="str">
        <f t="shared" si="132"/>
        <v/>
      </c>
      <c r="E748" s="1" t="str">
        <f t="shared" si="133"/>
        <v/>
      </c>
      <c r="F748" s="1" t="str">
        <f>IF(官網匯出!F748="已付款","","B0012")</f>
        <v>B0012</v>
      </c>
      <c r="G748" s="1" t="str">
        <f>IF(官網匯出!A748="","",官網匯出!A748)</f>
        <v/>
      </c>
      <c r="H748" s="3" t="str">
        <f>IF(官網匯出!B748="","",官網匯出!B748)</f>
        <v/>
      </c>
      <c r="I748" s="1" t="str">
        <f>IF(官網匯出!C748="","",官網匯出!C748)</f>
        <v/>
      </c>
      <c r="J748" s="1" t="str">
        <f>IF(官網匯出!D748="","",官網匯出!D748)</f>
        <v/>
      </c>
      <c r="K748" s="3" t="str">
        <f>IF(官網匯出!E748="","",官網匯出!E748)</f>
        <v/>
      </c>
      <c r="L748" s="1" t="str">
        <f>IF(官網匯出!F748="","",官網匯出!F748)</f>
        <v/>
      </c>
      <c r="M748" s="1" t="str">
        <f>IF(官網匯出!G748="","",官網匯出!G748)</f>
        <v/>
      </c>
      <c r="N748" s="1" t="str">
        <f>IF(官網匯出!H748="","",官網匯出!H748)</f>
        <v/>
      </c>
      <c r="P748" s="1" t="str">
        <f>IF(官網匯出!J748="","",RIGHT(官網匯出!J748,LEN(官網匯出!J748)-2))</f>
        <v/>
      </c>
      <c r="Q748" s="1" t="str">
        <f>IF(官網匯出!K748="","",官網匯出!K748)</f>
        <v/>
      </c>
      <c r="R748" s="1" t="str">
        <f>IF(官網匯出!L748="","",官網匯出!L748)</f>
        <v/>
      </c>
      <c r="S748" s="1" t="str">
        <f>IF(官網匯出!M748="","",官網匯出!M748)</f>
        <v/>
      </c>
      <c r="T748" s="1" t="str">
        <f>IF(官網匯出!N748="","",官網匯出!N748)</f>
        <v/>
      </c>
      <c r="U748" s="1" t="str">
        <f>IF(官網匯出!O748="","",官網匯出!O748)</f>
        <v/>
      </c>
      <c r="V748" s="1" t="str">
        <f>IF(官網匯出!P748="",IF(G748="","",0),官網匯出!P748)</f>
        <v/>
      </c>
      <c r="W748" s="1" t="str">
        <f>IF(官網匯出!Q748="",IF(G748="","",0),官網匯出!Q748)</f>
        <v/>
      </c>
      <c r="X748" s="1" t="str">
        <f>IF(官網匯出!R748="","",官網匯出!R748)</f>
        <v/>
      </c>
      <c r="Y748" s="1" t="str">
        <f>IF(官網匯出!S748="","",官網匯出!S748)</f>
        <v/>
      </c>
      <c r="Z748" s="1" t="str">
        <f>IF(G748="","",官網匯出!T748)</f>
        <v/>
      </c>
      <c r="AA748" s="1" t="str">
        <f>IF(G748="","",官網匯出!AK748)</f>
        <v/>
      </c>
      <c r="AB748" s="1" t="str">
        <f>IF(G748="","",IF(官網匯出!V748="","",官網匯出!V748))</f>
        <v/>
      </c>
      <c r="AJ748" s="1" t="str">
        <f>IF(G748="","",IF(官網匯出!AE748="","",官網匯出!AE748))</f>
        <v/>
      </c>
      <c r="AK748" s="1" t="str">
        <f>IF(G748="","",IF(官網匯出!AD748="","",官網匯出!AD748))</f>
        <v/>
      </c>
      <c r="AL748" s="1" t="str">
        <f t="shared" si="134"/>
        <v>0</v>
      </c>
      <c r="AM748" s="1" t="str">
        <f>IF(官網匯出!AG748="","",官網匯出!AG748)</f>
        <v/>
      </c>
      <c r="AN748" s="1" t="str">
        <f>IF(G748="","",IF(官網匯出!AH748="","",官網匯出!AH748))</f>
        <v/>
      </c>
      <c r="AO748" s="14" t="str">
        <f t="shared" si="135"/>
        <v/>
      </c>
      <c r="AP748" s="14" t="str">
        <f t="shared" si="136"/>
        <v>1</v>
      </c>
      <c r="AQ748" s="14" t="str">
        <f t="shared" si="137"/>
        <v>0</v>
      </c>
      <c r="AR748" s="1" t="str">
        <f t="shared" si="138"/>
        <v/>
      </c>
      <c r="AS748" s="1" t="str">
        <f t="shared" si="139"/>
        <v/>
      </c>
      <c r="AT748" s="1" t="str">
        <f t="shared" si="140"/>
        <v/>
      </c>
      <c r="AU748" s="1" t="str">
        <f t="shared" si="131"/>
        <v/>
      </c>
      <c r="AV748" s="1" t="e">
        <f>IF(VLOOKUP(G748,官網匯出!A:AQ,42,FALSE)="","[黃金盾官網]",VLOOKUP(G748,官網匯出!A:AQ,42,FALSE))</f>
        <v>#N/A</v>
      </c>
      <c r="AW748" s="1" t="e">
        <f>IF(LEFT(VLOOKUP(G748,官網匯出!A:AS,43,FALSE),2)="","web",LEFT(VLOOKUP(G748,官網匯出!A:AS,43,FALSE),2))</f>
        <v>#N/A</v>
      </c>
      <c r="AX748" s="1" t="str">
        <f t="shared" si="141"/>
        <v>O</v>
      </c>
    </row>
    <row r="749" spans="1:50">
      <c r="A749" s="1" t="str">
        <f>IF(G749="","",VLOOKUP(官網轉換!AW749,團名!A:B,2,FALSE))</f>
        <v/>
      </c>
      <c r="B749" s="1" t="str">
        <f>IF(G749="","",IF(LEFT(VLOOKUP(G749,官網匯出!A:AQ,43,0),2)="wf",VLOOKUP(VLOOKUP(G749,官網匯出!A:AQ,43,0),團名!$I$1:$K$12,2,FALSE),"N0071"))</f>
        <v/>
      </c>
      <c r="C749" s="1" t="str">
        <f>IFERROR(VLOOKUP(官網匯出!D749,團名!E:G,3,FALSE),"")</f>
        <v/>
      </c>
      <c r="D749" s="1" t="str">
        <f t="shared" si="132"/>
        <v/>
      </c>
      <c r="E749" s="1" t="str">
        <f t="shared" si="133"/>
        <v/>
      </c>
      <c r="F749" s="1" t="str">
        <f>IF(官網匯出!F749="已付款","","B0012")</f>
        <v>B0012</v>
      </c>
      <c r="G749" s="1" t="str">
        <f>IF(官網匯出!A749="","",官網匯出!A749)</f>
        <v/>
      </c>
      <c r="H749" s="3" t="str">
        <f>IF(官網匯出!B749="","",官網匯出!B749)</f>
        <v/>
      </c>
      <c r="I749" s="1" t="str">
        <f>IF(官網匯出!C749="","",官網匯出!C749)</f>
        <v/>
      </c>
      <c r="J749" s="1" t="str">
        <f>IF(官網匯出!D749="","",官網匯出!D749)</f>
        <v/>
      </c>
      <c r="K749" s="3" t="str">
        <f>IF(官網匯出!E749="","",官網匯出!E749)</f>
        <v/>
      </c>
      <c r="L749" s="1" t="str">
        <f>IF(官網匯出!F749="","",官網匯出!F749)</f>
        <v/>
      </c>
      <c r="M749" s="1" t="str">
        <f>IF(官網匯出!G749="","",官網匯出!G749)</f>
        <v/>
      </c>
      <c r="N749" s="1" t="str">
        <f>IF(官網匯出!H749="","",官網匯出!H749)</f>
        <v/>
      </c>
      <c r="P749" s="1" t="str">
        <f>IF(官網匯出!J749="","",RIGHT(官網匯出!J749,LEN(官網匯出!J749)-2))</f>
        <v/>
      </c>
      <c r="Q749" s="1" t="str">
        <f>IF(官網匯出!K749="","",官網匯出!K749)</f>
        <v/>
      </c>
      <c r="R749" s="1" t="str">
        <f>IF(官網匯出!L749="","",官網匯出!L749)</f>
        <v/>
      </c>
      <c r="S749" s="1" t="str">
        <f>IF(官網匯出!M749="","",官網匯出!M749)</f>
        <v/>
      </c>
      <c r="T749" s="1" t="str">
        <f>IF(官網匯出!N749="","",官網匯出!N749)</f>
        <v/>
      </c>
      <c r="U749" s="1" t="str">
        <f>IF(官網匯出!O749="","",官網匯出!O749)</f>
        <v/>
      </c>
      <c r="V749" s="1" t="str">
        <f>IF(官網匯出!P749="",IF(G749="","",0),官網匯出!P749)</f>
        <v/>
      </c>
      <c r="W749" s="1" t="str">
        <f>IF(官網匯出!Q749="",IF(G749="","",0),官網匯出!Q749)</f>
        <v/>
      </c>
      <c r="X749" s="1" t="str">
        <f>IF(官網匯出!R749="","",官網匯出!R749)</f>
        <v/>
      </c>
      <c r="Y749" s="1" t="str">
        <f>IF(官網匯出!S749="","",官網匯出!S749)</f>
        <v/>
      </c>
      <c r="Z749" s="1" t="str">
        <f>IF(G749="","",官網匯出!T749)</f>
        <v/>
      </c>
      <c r="AA749" s="1" t="str">
        <f>IF(G749="","",官網匯出!AK749)</f>
        <v/>
      </c>
      <c r="AB749" s="1" t="str">
        <f>IF(G749="","",IF(官網匯出!V749="","",官網匯出!V749))</f>
        <v/>
      </c>
      <c r="AJ749" s="1" t="str">
        <f>IF(G749="","",IF(官網匯出!AE749="","",官網匯出!AE749))</f>
        <v/>
      </c>
      <c r="AK749" s="1" t="str">
        <f>IF(G749="","",IF(官網匯出!AD749="","",官網匯出!AD749))</f>
        <v/>
      </c>
      <c r="AL749" s="1" t="str">
        <f t="shared" si="134"/>
        <v>0</v>
      </c>
      <c r="AM749" s="1" t="str">
        <f>IF(官網匯出!AG749="","",官網匯出!AG749)</f>
        <v/>
      </c>
      <c r="AN749" s="1" t="str">
        <f>IF(G749="","",IF(官網匯出!AH749="","",官網匯出!AH749))</f>
        <v/>
      </c>
      <c r="AO749" s="14" t="str">
        <f t="shared" si="135"/>
        <v/>
      </c>
      <c r="AP749" s="14" t="str">
        <f t="shared" si="136"/>
        <v>1</v>
      </c>
      <c r="AQ749" s="14" t="str">
        <f t="shared" si="137"/>
        <v>0</v>
      </c>
      <c r="AR749" s="1" t="str">
        <f t="shared" si="138"/>
        <v/>
      </c>
      <c r="AS749" s="1" t="str">
        <f t="shared" si="139"/>
        <v/>
      </c>
      <c r="AT749" s="1" t="str">
        <f t="shared" si="140"/>
        <v/>
      </c>
      <c r="AU749" s="1" t="str">
        <f t="shared" si="131"/>
        <v/>
      </c>
      <c r="AV749" s="1" t="e">
        <f>IF(VLOOKUP(G749,官網匯出!A:AQ,42,FALSE)="","[黃金盾官網]",VLOOKUP(G749,官網匯出!A:AQ,42,FALSE))</f>
        <v>#N/A</v>
      </c>
      <c r="AW749" s="1" t="e">
        <f>IF(LEFT(VLOOKUP(G749,官網匯出!A:AS,43,FALSE),2)="","web",LEFT(VLOOKUP(G749,官網匯出!A:AS,43,FALSE),2))</f>
        <v>#N/A</v>
      </c>
      <c r="AX749" s="1" t="str">
        <f t="shared" si="141"/>
        <v>O</v>
      </c>
    </row>
    <row r="750" spans="1:50">
      <c r="A750" s="1" t="str">
        <f>IF(G750="","",VLOOKUP(官網轉換!AW750,團名!A:B,2,FALSE))</f>
        <v/>
      </c>
      <c r="B750" s="1" t="str">
        <f>IF(G750="","",IF(LEFT(VLOOKUP(G750,官網匯出!A:AQ,43,0),2)="wf",VLOOKUP(VLOOKUP(G750,官網匯出!A:AQ,43,0),團名!$I$1:$K$12,2,FALSE),"N0071"))</f>
        <v/>
      </c>
      <c r="C750" s="1" t="str">
        <f>IFERROR(VLOOKUP(官網匯出!D750,團名!E:G,3,FALSE),"")</f>
        <v/>
      </c>
      <c r="D750" s="1" t="str">
        <f t="shared" si="132"/>
        <v/>
      </c>
      <c r="E750" s="1" t="str">
        <f t="shared" si="133"/>
        <v/>
      </c>
      <c r="F750" s="1" t="str">
        <f>IF(官網匯出!F750="已付款","","B0012")</f>
        <v>B0012</v>
      </c>
      <c r="G750" s="1" t="str">
        <f>IF(官網匯出!A750="","",官網匯出!A750)</f>
        <v/>
      </c>
      <c r="H750" s="3" t="str">
        <f>IF(官網匯出!B750="","",官網匯出!B750)</f>
        <v/>
      </c>
      <c r="I750" s="1" t="str">
        <f>IF(官網匯出!C750="","",官網匯出!C750)</f>
        <v/>
      </c>
      <c r="J750" s="1" t="str">
        <f>IF(官網匯出!D750="","",官網匯出!D750)</f>
        <v/>
      </c>
      <c r="K750" s="3" t="str">
        <f>IF(官網匯出!E750="","",官網匯出!E750)</f>
        <v/>
      </c>
      <c r="L750" s="1" t="str">
        <f>IF(官網匯出!F750="","",官網匯出!F750)</f>
        <v/>
      </c>
      <c r="M750" s="1" t="str">
        <f>IF(官網匯出!G750="","",官網匯出!G750)</f>
        <v/>
      </c>
      <c r="N750" s="1" t="str">
        <f>IF(官網匯出!H750="","",官網匯出!H750)</f>
        <v/>
      </c>
      <c r="P750" s="1" t="str">
        <f>IF(官網匯出!J750="","",RIGHT(官網匯出!J750,LEN(官網匯出!J750)-2))</f>
        <v/>
      </c>
      <c r="Q750" s="1" t="str">
        <f>IF(官網匯出!K750="","",官網匯出!K750)</f>
        <v/>
      </c>
      <c r="R750" s="1" t="str">
        <f>IF(官網匯出!L750="","",官網匯出!L750)</f>
        <v/>
      </c>
      <c r="S750" s="1" t="str">
        <f>IF(官網匯出!M750="","",官網匯出!M750)</f>
        <v/>
      </c>
      <c r="T750" s="1" t="str">
        <f>IF(官網匯出!N750="","",官網匯出!N750)</f>
        <v/>
      </c>
      <c r="U750" s="1" t="str">
        <f>IF(官網匯出!O750="","",官網匯出!O750)</f>
        <v/>
      </c>
      <c r="V750" s="1" t="str">
        <f>IF(官網匯出!P750="",IF(G750="","",0),官網匯出!P750)</f>
        <v/>
      </c>
      <c r="W750" s="1" t="str">
        <f>IF(官網匯出!Q750="",IF(G750="","",0),官網匯出!Q750)</f>
        <v/>
      </c>
      <c r="X750" s="1" t="str">
        <f>IF(官網匯出!R750="","",官網匯出!R750)</f>
        <v/>
      </c>
      <c r="Y750" s="1" t="str">
        <f>IF(官網匯出!S750="","",官網匯出!S750)</f>
        <v/>
      </c>
      <c r="Z750" s="1" t="str">
        <f>IF(G750="","",官網匯出!T750)</f>
        <v/>
      </c>
      <c r="AA750" s="1" t="str">
        <f>IF(G750="","",官網匯出!AK750)</f>
        <v/>
      </c>
      <c r="AB750" s="1" t="str">
        <f>IF(G750="","",IF(官網匯出!V750="","",官網匯出!V750))</f>
        <v/>
      </c>
      <c r="AJ750" s="1" t="str">
        <f>IF(G750="","",IF(官網匯出!AE750="","",官網匯出!AE750))</f>
        <v/>
      </c>
      <c r="AK750" s="1" t="str">
        <f>IF(G750="","",IF(官網匯出!AD750="","",官網匯出!AD750))</f>
        <v/>
      </c>
      <c r="AL750" s="1" t="str">
        <f t="shared" si="134"/>
        <v>0</v>
      </c>
      <c r="AM750" s="1" t="str">
        <f>IF(官網匯出!AG750="","",官網匯出!AG750)</f>
        <v/>
      </c>
      <c r="AN750" s="1" t="str">
        <f>IF(G750="","",IF(官網匯出!AH750="","",官網匯出!AH750))</f>
        <v/>
      </c>
      <c r="AO750" s="14" t="str">
        <f t="shared" si="135"/>
        <v/>
      </c>
      <c r="AP750" s="14" t="str">
        <f t="shared" si="136"/>
        <v>1</v>
      </c>
      <c r="AQ750" s="14" t="str">
        <f t="shared" si="137"/>
        <v>0</v>
      </c>
      <c r="AR750" s="1" t="str">
        <f t="shared" si="138"/>
        <v/>
      </c>
      <c r="AS750" s="1" t="str">
        <f t="shared" si="139"/>
        <v/>
      </c>
      <c r="AT750" s="1" t="str">
        <f t="shared" si="140"/>
        <v/>
      </c>
      <c r="AU750" s="1" t="str">
        <f t="shared" si="131"/>
        <v/>
      </c>
      <c r="AV750" s="1" t="e">
        <f>IF(VLOOKUP(G750,官網匯出!A:AQ,42,FALSE)="","[黃金盾官網]",VLOOKUP(G750,官網匯出!A:AQ,42,FALSE))</f>
        <v>#N/A</v>
      </c>
      <c r="AW750" s="1" t="e">
        <f>IF(LEFT(VLOOKUP(G750,官網匯出!A:AS,43,FALSE),2)="","web",LEFT(VLOOKUP(G750,官網匯出!A:AS,43,FALSE),2))</f>
        <v>#N/A</v>
      </c>
      <c r="AX750" s="1" t="str">
        <f t="shared" si="141"/>
        <v>O</v>
      </c>
    </row>
    <row r="751" spans="1:50">
      <c r="A751" s="1" t="str">
        <f>IF(G751="","",VLOOKUP(官網轉換!AW751,團名!A:B,2,FALSE))</f>
        <v/>
      </c>
      <c r="B751" s="1" t="str">
        <f>IF(G751="","",IF(LEFT(VLOOKUP(G751,官網匯出!A:AQ,43,0),2)="wf",VLOOKUP(VLOOKUP(G751,官網匯出!A:AQ,43,0),團名!$I$1:$K$12,2,FALSE),"N0071"))</f>
        <v/>
      </c>
      <c r="C751" s="1" t="str">
        <f>IFERROR(VLOOKUP(官網匯出!D751,團名!E:G,3,FALSE),"")</f>
        <v/>
      </c>
      <c r="D751" s="1" t="str">
        <f t="shared" si="132"/>
        <v/>
      </c>
      <c r="E751" s="1" t="str">
        <f t="shared" si="133"/>
        <v/>
      </c>
      <c r="F751" s="1" t="str">
        <f>IF(官網匯出!F751="已付款","","B0012")</f>
        <v>B0012</v>
      </c>
      <c r="G751" s="1" t="str">
        <f>IF(官網匯出!A751="","",官網匯出!A751)</f>
        <v/>
      </c>
      <c r="H751" s="3" t="str">
        <f>IF(官網匯出!B751="","",官網匯出!B751)</f>
        <v/>
      </c>
      <c r="I751" s="1" t="str">
        <f>IF(官網匯出!C751="","",官網匯出!C751)</f>
        <v/>
      </c>
      <c r="J751" s="1" t="str">
        <f>IF(官網匯出!D751="","",官網匯出!D751)</f>
        <v/>
      </c>
      <c r="K751" s="3" t="str">
        <f>IF(官網匯出!E751="","",官網匯出!E751)</f>
        <v/>
      </c>
      <c r="L751" s="1" t="str">
        <f>IF(官網匯出!F751="","",官網匯出!F751)</f>
        <v/>
      </c>
      <c r="M751" s="1" t="str">
        <f>IF(官網匯出!G751="","",官網匯出!G751)</f>
        <v/>
      </c>
      <c r="N751" s="1" t="str">
        <f>IF(官網匯出!H751="","",官網匯出!H751)</f>
        <v/>
      </c>
      <c r="P751" s="1" t="str">
        <f>IF(官網匯出!J751="","",RIGHT(官網匯出!J751,LEN(官網匯出!J751)-2))</f>
        <v/>
      </c>
      <c r="Q751" s="1" t="str">
        <f>IF(官網匯出!K751="","",官網匯出!K751)</f>
        <v/>
      </c>
      <c r="R751" s="1" t="str">
        <f>IF(官網匯出!L751="","",官網匯出!L751)</f>
        <v/>
      </c>
      <c r="S751" s="1" t="str">
        <f>IF(官網匯出!M751="","",官網匯出!M751)</f>
        <v/>
      </c>
      <c r="T751" s="1" t="str">
        <f>IF(官網匯出!N751="","",官網匯出!N751)</f>
        <v/>
      </c>
      <c r="U751" s="1" t="str">
        <f>IF(官網匯出!O751="","",官網匯出!O751)</f>
        <v/>
      </c>
      <c r="V751" s="1" t="str">
        <f>IF(官網匯出!P751="",IF(G751="","",0),官網匯出!P751)</f>
        <v/>
      </c>
      <c r="W751" s="1" t="str">
        <f>IF(官網匯出!Q751="",IF(G751="","",0),官網匯出!Q751)</f>
        <v/>
      </c>
      <c r="X751" s="1" t="str">
        <f>IF(官網匯出!R751="","",官網匯出!R751)</f>
        <v/>
      </c>
      <c r="Y751" s="1" t="str">
        <f>IF(官網匯出!S751="","",官網匯出!S751)</f>
        <v/>
      </c>
      <c r="Z751" s="1" t="str">
        <f>IF(G751="","",官網匯出!T751)</f>
        <v/>
      </c>
      <c r="AA751" s="1" t="str">
        <f>IF(G751="","",官網匯出!AK751)</f>
        <v/>
      </c>
      <c r="AB751" s="1" t="str">
        <f>IF(G751="","",IF(官網匯出!V751="","",官網匯出!V751))</f>
        <v/>
      </c>
      <c r="AJ751" s="1" t="str">
        <f>IF(G751="","",IF(官網匯出!AE751="","",官網匯出!AE751))</f>
        <v/>
      </c>
      <c r="AK751" s="1" t="str">
        <f>IF(G751="","",IF(官網匯出!AD751="","",官網匯出!AD751))</f>
        <v/>
      </c>
      <c r="AL751" s="1" t="str">
        <f t="shared" si="134"/>
        <v>0</v>
      </c>
      <c r="AM751" s="1" t="str">
        <f>IF(官網匯出!AG751="","",官網匯出!AG751)</f>
        <v/>
      </c>
      <c r="AN751" s="1" t="str">
        <f>IF(G751="","",IF(官網匯出!AH751="","",官網匯出!AH751))</f>
        <v/>
      </c>
      <c r="AO751" s="14" t="str">
        <f t="shared" si="135"/>
        <v/>
      </c>
      <c r="AP751" s="14" t="str">
        <f t="shared" si="136"/>
        <v>1</v>
      </c>
      <c r="AQ751" s="14" t="str">
        <f t="shared" si="137"/>
        <v>0</v>
      </c>
      <c r="AR751" s="1" t="str">
        <f t="shared" si="138"/>
        <v/>
      </c>
      <c r="AS751" s="1" t="str">
        <f t="shared" si="139"/>
        <v/>
      </c>
      <c r="AT751" s="1" t="str">
        <f t="shared" si="140"/>
        <v/>
      </c>
      <c r="AU751" s="1" t="str">
        <f t="shared" si="131"/>
        <v/>
      </c>
      <c r="AV751" s="1" t="e">
        <f>IF(VLOOKUP(G751,官網匯出!A:AQ,42,FALSE)="","[黃金盾官網]",VLOOKUP(G751,官網匯出!A:AQ,42,FALSE))</f>
        <v>#N/A</v>
      </c>
      <c r="AW751" s="1" t="e">
        <f>IF(LEFT(VLOOKUP(G751,官網匯出!A:AS,43,FALSE),2)="","web",LEFT(VLOOKUP(G751,官網匯出!A:AS,43,FALSE),2))</f>
        <v>#N/A</v>
      </c>
      <c r="AX751" s="1" t="str">
        <f t="shared" si="141"/>
        <v>O</v>
      </c>
    </row>
    <row r="752" spans="1:50">
      <c r="A752" s="1" t="str">
        <f>IF(G752="","",VLOOKUP(官網轉換!AW752,團名!A:B,2,FALSE))</f>
        <v/>
      </c>
      <c r="B752" s="1" t="str">
        <f>IF(G752="","",IF(LEFT(VLOOKUP(G752,官網匯出!A:AQ,43,0),2)="wf",VLOOKUP(VLOOKUP(G752,官網匯出!A:AQ,43,0),團名!$I$1:$K$12,2,FALSE),"N0071"))</f>
        <v/>
      </c>
      <c r="C752" s="1" t="str">
        <f>IFERROR(VLOOKUP(官網匯出!D752,團名!E:G,3,FALSE),"")</f>
        <v/>
      </c>
      <c r="D752" s="1" t="str">
        <f t="shared" si="132"/>
        <v/>
      </c>
      <c r="E752" s="1" t="str">
        <f t="shared" si="133"/>
        <v/>
      </c>
      <c r="F752" s="1" t="str">
        <f>IF(官網匯出!F752="已付款","","B0012")</f>
        <v>B0012</v>
      </c>
      <c r="G752" s="1" t="str">
        <f>IF(官網匯出!A752="","",官網匯出!A752)</f>
        <v/>
      </c>
      <c r="H752" s="3" t="str">
        <f>IF(官網匯出!B752="","",官網匯出!B752)</f>
        <v/>
      </c>
      <c r="I752" s="1" t="str">
        <f>IF(官網匯出!C752="","",官網匯出!C752)</f>
        <v/>
      </c>
      <c r="J752" s="1" t="str">
        <f>IF(官網匯出!D752="","",官網匯出!D752)</f>
        <v/>
      </c>
      <c r="K752" s="3" t="str">
        <f>IF(官網匯出!E752="","",官網匯出!E752)</f>
        <v/>
      </c>
      <c r="L752" s="1" t="str">
        <f>IF(官網匯出!F752="","",官網匯出!F752)</f>
        <v/>
      </c>
      <c r="M752" s="1" t="str">
        <f>IF(官網匯出!G752="","",官網匯出!G752)</f>
        <v/>
      </c>
      <c r="N752" s="1" t="str">
        <f>IF(官網匯出!H752="","",官網匯出!H752)</f>
        <v/>
      </c>
      <c r="P752" s="1" t="str">
        <f>IF(官網匯出!J752="","",RIGHT(官網匯出!J752,LEN(官網匯出!J752)-2))</f>
        <v/>
      </c>
      <c r="Q752" s="1" t="str">
        <f>IF(官網匯出!K752="","",官網匯出!K752)</f>
        <v/>
      </c>
      <c r="R752" s="1" t="str">
        <f>IF(官網匯出!L752="","",官網匯出!L752)</f>
        <v/>
      </c>
      <c r="S752" s="1" t="str">
        <f>IF(官網匯出!M752="","",官網匯出!M752)</f>
        <v/>
      </c>
      <c r="T752" s="1" t="str">
        <f>IF(官網匯出!N752="","",官網匯出!N752)</f>
        <v/>
      </c>
      <c r="U752" s="1" t="str">
        <f>IF(官網匯出!O752="","",官網匯出!O752)</f>
        <v/>
      </c>
      <c r="V752" s="1" t="str">
        <f>IF(官網匯出!P752="",IF(G752="","",0),官網匯出!P752)</f>
        <v/>
      </c>
      <c r="W752" s="1" t="str">
        <f>IF(官網匯出!Q752="",IF(G752="","",0),官網匯出!Q752)</f>
        <v/>
      </c>
      <c r="X752" s="1" t="str">
        <f>IF(官網匯出!R752="","",官網匯出!R752)</f>
        <v/>
      </c>
      <c r="Y752" s="1" t="str">
        <f>IF(官網匯出!S752="","",官網匯出!S752)</f>
        <v/>
      </c>
      <c r="Z752" s="1" t="str">
        <f>IF(G752="","",官網匯出!T752)</f>
        <v/>
      </c>
      <c r="AA752" s="1" t="str">
        <f>IF(G752="","",官網匯出!AK752)</f>
        <v/>
      </c>
      <c r="AB752" s="1" t="str">
        <f>IF(G752="","",IF(官網匯出!V752="","",官網匯出!V752))</f>
        <v/>
      </c>
      <c r="AJ752" s="1" t="str">
        <f>IF(G752="","",IF(官網匯出!AE752="","",官網匯出!AE752))</f>
        <v/>
      </c>
      <c r="AK752" s="1" t="str">
        <f>IF(G752="","",IF(官網匯出!AD752="","",官網匯出!AD752))</f>
        <v/>
      </c>
      <c r="AL752" s="1" t="str">
        <f t="shared" si="134"/>
        <v>0</v>
      </c>
      <c r="AM752" s="1" t="str">
        <f>IF(官網匯出!AG752="","",官網匯出!AG752)</f>
        <v/>
      </c>
      <c r="AN752" s="1" t="str">
        <f>IF(G752="","",IF(官網匯出!AH752="","",官網匯出!AH752))</f>
        <v/>
      </c>
      <c r="AO752" s="14" t="str">
        <f t="shared" si="135"/>
        <v/>
      </c>
      <c r="AP752" s="14" t="str">
        <f t="shared" si="136"/>
        <v>1</v>
      </c>
      <c r="AQ752" s="14" t="str">
        <f t="shared" si="137"/>
        <v>0</v>
      </c>
      <c r="AR752" s="1" t="str">
        <f t="shared" si="138"/>
        <v/>
      </c>
      <c r="AS752" s="1" t="str">
        <f t="shared" si="139"/>
        <v/>
      </c>
      <c r="AT752" s="1" t="str">
        <f t="shared" si="140"/>
        <v/>
      </c>
      <c r="AU752" s="1" t="str">
        <f t="shared" si="131"/>
        <v/>
      </c>
      <c r="AV752" s="1" t="e">
        <f>IF(VLOOKUP(G752,官網匯出!A:AQ,42,FALSE)="","[黃金盾官網]",VLOOKUP(G752,官網匯出!A:AQ,42,FALSE))</f>
        <v>#N/A</v>
      </c>
      <c r="AW752" s="1" t="e">
        <f>IF(LEFT(VLOOKUP(G752,官網匯出!A:AS,43,FALSE),2)="","web",LEFT(VLOOKUP(G752,官網匯出!A:AS,43,FALSE),2))</f>
        <v>#N/A</v>
      </c>
      <c r="AX752" s="1" t="str">
        <f t="shared" si="141"/>
        <v>O</v>
      </c>
    </row>
    <row r="753" spans="1:50">
      <c r="A753" s="1" t="str">
        <f>IF(G753="","",VLOOKUP(官網轉換!AW753,團名!A:B,2,FALSE))</f>
        <v/>
      </c>
      <c r="B753" s="1" t="str">
        <f>IF(G753="","",IF(LEFT(VLOOKUP(G753,官網匯出!A:AQ,43,0),2)="wf",VLOOKUP(VLOOKUP(G753,官網匯出!A:AQ,43,0),團名!$I$1:$K$12,2,FALSE),"N0071"))</f>
        <v/>
      </c>
      <c r="C753" s="1" t="str">
        <f>IFERROR(VLOOKUP(官網匯出!D753,團名!E:G,3,FALSE),"")</f>
        <v/>
      </c>
      <c r="D753" s="1" t="str">
        <f t="shared" si="132"/>
        <v/>
      </c>
      <c r="E753" s="1" t="str">
        <f t="shared" si="133"/>
        <v/>
      </c>
      <c r="F753" s="1" t="str">
        <f>IF(官網匯出!F753="已付款","","B0012")</f>
        <v>B0012</v>
      </c>
      <c r="G753" s="1" t="str">
        <f>IF(官網匯出!A753="","",官網匯出!A753)</f>
        <v/>
      </c>
      <c r="H753" s="3" t="str">
        <f>IF(官網匯出!B753="","",官網匯出!B753)</f>
        <v/>
      </c>
      <c r="I753" s="1" t="str">
        <f>IF(官網匯出!C753="","",官網匯出!C753)</f>
        <v/>
      </c>
      <c r="J753" s="1" t="str">
        <f>IF(官網匯出!D753="","",官網匯出!D753)</f>
        <v/>
      </c>
      <c r="K753" s="3" t="str">
        <f>IF(官網匯出!E753="","",官網匯出!E753)</f>
        <v/>
      </c>
      <c r="L753" s="1" t="str">
        <f>IF(官網匯出!F753="","",官網匯出!F753)</f>
        <v/>
      </c>
      <c r="M753" s="1" t="str">
        <f>IF(官網匯出!G753="","",官網匯出!G753)</f>
        <v/>
      </c>
      <c r="N753" s="1" t="str">
        <f>IF(官網匯出!H753="","",官網匯出!H753)</f>
        <v/>
      </c>
      <c r="P753" s="1" t="str">
        <f>IF(官網匯出!J753="","",RIGHT(官網匯出!J753,LEN(官網匯出!J753)-2))</f>
        <v/>
      </c>
      <c r="Q753" s="1" t="str">
        <f>IF(官網匯出!K753="","",官網匯出!K753)</f>
        <v/>
      </c>
      <c r="R753" s="1" t="str">
        <f>IF(官網匯出!L753="","",官網匯出!L753)</f>
        <v/>
      </c>
      <c r="S753" s="1" t="str">
        <f>IF(官網匯出!M753="","",官網匯出!M753)</f>
        <v/>
      </c>
      <c r="T753" s="1" t="str">
        <f>IF(官網匯出!N753="","",官網匯出!N753)</f>
        <v/>
      </c>
      <c r="U753" s="1" t="str">
        <f>IF(官網匯出!O753="","",官網匯出!O753)</f>
        <v/>
      </c>
      <c r="V753" s="1" t="str">
        <f>IF(官網匯出!P753="",IF(G753="","",0),官網匯出!P753)</f>
        <v/>
      </c>
      <c r="W753" s="1" t="str">
        <f>IF(官網匯出!Q753="",IF(G753="","",0),官網匯出!Q753)</f>
        <v/>
      </c>
      <c r="X753" s="1" t="str">
        <f>IF(官網匯出!R753="","",官網匯出!R753)</f>
        <v/>
      </c>
      <c r="Y753" s="1" t="str">
        <f>IF(官網匯出!S753="","",官網匯出!S753)</f>
        <v/>
      </c>
      <c r="Z753" s="1" t="str">
        <f>IF(G753="","",官網匯出!T753)</f>
        <v/>
      </c>
      <c r="AA753" s="1" t="str">
        <f>IF(G753="","",官網匯出!AK753)</f>
        <v/>
      </c>
      <c r="AB753" s="1" t="str">
        <f>IF(G753="","",IF(官網匯出!V753="","",官網匯出!V753))</f>
        <v/>
      </c>
      <c r="AJ753" s="1" t="str">
        <f>IF(G753="","",IF(官網匯出!AE753="","",官網匯出!AE753))</f>
        <v/>
      </c>
      <c r="AK753" s="1" t="str">
        <f>IF(G753="","",IF(官網匯出!AD753="","",官網匯出!AD753))</f>
        <v/>
      </c>
      <c r="AL753" s="1" t="str">
        <f t="shared" si="134"/>
        <v>0</v>
      </c>
      <c r="AM753" s="1" t="str">
        <f>IF(官網匯出!AG753="","",官網匯出!AG753)</f>
        <v/>
      </c>
      <c r="AN753" s="1" t="str">
        <f>IF(G753="","",IF(官網匯出!AH753="","",官網匯出!AH753))</f>
        <v/>
      </c>
      <c r="AO753" s="14" t="str">
        <f t="shared" si="135"/>
        <v/>
      </c>
      <c r="AP753" s="14" t="str">
        <f t="shared" si="136"/>
        <v>1</v>
      </c>
      <c r="AQ753" s="14" t="str">
        <f t="shared" si="137"/>
        <v>0</v>
      </c>
      <c r="AR753" s="1" t="str">
        <f t="shared" si="138"/>
        <v/>
      </c>
      <c r="AS753" s="1" t="str">
        <f t="shared" si="139"/>
        <v/>
      </c>
      <c r="AT753" s="1" t="str">
        <f t="shared" si="140"/>
        <v/>
      </c>
      <c r="AU753" s="1" t="str">
        <f t="shared" si="131"/>
        <v/>
      </c>
      <c r="AV753" s="1" t="e">
        <f>IF(VLOOKUP(G753,官網匯出!A:AQ,42,FALSE)="","[黃金盾官網]",VLOOKUP(G753,官網匯出!A:AQ,42,FALSE))</f>
        <v>#N/A</v>
      </c>
      <c r="AW753" s="1" t="e">
        <f>IF(LEFT(VLOOKUP(G753,官網匯出!A:AS,43,FALSE),2)="","web",LEFT(VLOOKUP(G753,官網匯出!A:AS,43,FALSE),2))</f>
        <v>#N/A</v>
      </c>
      <c r="AX753" s="1" t="str">
        <f t="shared" si="141"/>
        <v>O</v>
      </c>
    </row>
    <row r="754" spans="1:50">
      <c r="A754" s="1" t="str">
        <f>IF(G754="","",VLOOKUP(官網轉換!AW754,團名!A:B,2,FALSE))</f>
        <v/>
      </c>
      <c r="B754" s="1" t="str">
        <f>IF(G754="","",IF(LEFT(VLOOKUP(G754,官網匯出!A:AQ,43,0),2)="wf",VLOOKUP(VLOOKUP(G754,官網匯出!A:AQ,43,0),團名!$I$1:$K$12,2,FALSE),"N0071"))</f>
        <v/>
      </c>
      <c r="C754" s="1" t="str">
        <f>IFERROR(VLOOKUP(官網匯出!D754,團名!E:G,3,FALSE),"")</f>
        <v/>
      </c>
      <c r="D754" s="1" t="str">
        <f t="shared" si="132"/>
        <v/>
      </c>
      <c r="E754" s="1" t="str">
        <f t="shared" si="133"/>
        <v/>
      </c>
      <c r="F754" s="1" t="str">
        <f>IF(官網匯出!F754="已付款","","B0012")</f>
        <v>B0012</v>
      </c>
      <c r="G754" s="1" t="str">
        <f>IF(官網匯出!A754="","",官網匯出!A754)</f>
        <v/>
      </c>
      <c r="H754" s="3" t="str">
        <f>IF(官網匯出!B754="","",官網匯出!B754)</f>
        <v/>
      </c>
      <c r="I754" s="1" t="str">
        <f>IF(官網匯出!C754="","",官網匯出!C754)</f>
        <v/>
      </c>
      <c r="J754" s="1" t="str">
        <f>IF(官網匯出!D754="","",官網匯出!D754)</f>
        <v/>
      </c>
      <c r="K754" s="3" t="str">
        <f>IF(官網匯出!E754="","",官網匯出!E754)</f>
        <v/>
      </c>
      <c r="L754" s="1" t="str">
        <f>IF(官網匯出!F754="","",官網匯出!F754)</f>
        <v/>
      </c>
      <c r="M754" s="1" t="str">
        <f>IF(官網匯出!G754="","",官網匯出!G754)</f>
        <v/>
      </c>
      <c r="N754" s="1" t="str">
        <f>IF(官網匯出!H754="","",官網匯出!H754)</f>
        <v/>
      </c>
      <c r="P754" s="1" t="str">
        <f>IF(官網匯出!J754="","",RIGHT(官網匯出!J754,LEN(官網匯出!J754)-2))</f>
        <v/>
      </c>
      <c r="Q754" s="1" t="str">
        <f>IF(官網匯出!K754="","",官網匯出!K754)</f>
        <v/>
      </c>
      <c r="R754" s="1" t="str">
        <f>IF(官網匯出!L754="","",官網匯出!L754)</f>
        <v/>
      </c>
      <c r="S754" s="1" t="str">
        <f>IF(官網匯出!M754="","",官網匯出!M754)</f>
        <v/>
      </c>
      <c r="T754" s="1" t="str">
        <f>IF(官網匯出!N754="","",官網匯出!N754)</f>
        <v/>
      </c>
      <c r="U754" s="1" t="str">
        <f>IF(官網匯出!O754="","",官網匯出!O754)</f>
        <v/>
      </c>
      <c r="V754" s="1" t="str">
        <f>IF(官網匯出!P754="",IF(G754="","",0),官網匯出!P754)</f>
        <v/>
      </c>
      <c r="W754" s="1" t="str">
        <f>IF(官網匯出!Q754="",IF(G754="","",0),官網匯出!Q754)</f>
        <v/>
      </c>
      <c r="X754" s="1" t="str">
        <f>IF(官網匯出!R754="","",官網匯出!R754)</f>
        <v/>
      </c>
      <c r="Y754" s="1" t="str">
        <f>IF(官網匯出!S754="","",官網匯出!S754)</f>
        <v/>
      </c>
      <c r="Z754" s="1" t="str">
        <f>IF(G754="","",官網匯出!T754)</f>
        <v/>
      </c>
      <c r="AA754" s="1" t="str">
        <f>IF(G754="","",官網匯出!AK754)</f>
        <v/>
      </c>
      <c r="AB754" s="1" t="str">
        <f>IF(G754="","",IF(官網匯出!V754="","",官網匯出!V754))</f>
        <v/>
      </c>
      <c r="AJ754" s="1" t="str">
        <f>IF(G754="","",IF(官網匯出!AE754="","",官網匯出!AE754))</f>
        <v/>
      </c>
      <c r="AK754" s="1" t="str">
        <f>IF(G754="","",IF(官網匯出!AD754="","",官網匯出!AD754))</f>
        <v/>
      </c>
      <c r="AL754" s="1" t="str">
        <f t="shared" si="134"/>
        <v>0</v>
      </c>
      <c r="AM754" s="1" t="str">
        <f>IF(官網匯出!AG754="","",官網匯出!AG754)</f>
        <v/>
      </c>
      <c r="AN754" s="1" t="str">
        <f>IF(G754="","",IF(官網匯出!AH754="","",官網匯出!AH754))</f>
        <v/>
      </c>
      <c r="AO754" s="14" t="str">
        <f t="shared" si="135"/>
        <v/>
      </c>
      <c r="AP754" s="14" t="str">
        <f t="shared" si="136"/>
        <v>1</v>
      </c>
      <c r="AQ754" s="14" t="str">
        <f t="shared" si="137"/>
        <v>0</v>
      </c>
      <c r="AR754" s="1" t="str">
        <f t="shared" si="138"/>
        <v/>
      </c>
      <c r="AS754" s="1" t="str">
        <f t="shared" si="139"/>
        <v/>
      </c>
      <c r="AT754" s="1" t="str">
        <f t="shared" si="140"/>
        <v/>
      </c>
      <c r="AU754" s="1" t="str">
        <f t="shared" si="131"/>
        <v/>
      </c>
      <c r="AV754" s="1" t="e">
        <f>IF(VLOOKUP(G754,官網匯出!A:AQ,42,FALSE)="","[黃金盾官網]",VLOOKUP(G754,官網匯出!A:AQ,42,FALSE))</f>
        <v>#N/A</v>
      </c>
      <c r="AW754" s="1" t="e">
        <f>IF(LEFT(VLOOKUP(G754,官網匯出!A:AS,43,FALSE),2)="","web",LEFT(VLOOKUP(G754,官網匯出!A:AS,43,FALSE),2))</f>
        <v>#N/A</v>
      </c>
      <c r="AX754" s="1" t="str">
        <f t="shared" si="141"/>
        <v>O</v>
      </c>
    </row>
    <row r="755" spans="1:50">
      <c r="A755" s="1" t="str">
        <f>IF(G755="","",VLOOKUP(官網轉換!AW755,團名!A:B,2,FALSE))</f>
        <v/>
      </c>
      <c r="B755" s="1" t="str">
        <f>IF(G755="","",IF(LEFT(VLOOKUP(G755,官網匯出!A:AQ,43,0),2)="wf",VLOOKUP(VLOOKUP(G755,官網匯出!A:AQ,43,0),團名!$I$1:$K$12,2,FALSE),"N0071"))</f>
        <v/>
      </c>
      <c r="C755" s="1" t="str">
        <f>IFERROR(VLOOKUP(官網匯出!D755,團名!E:G,3,FALSE),"")</f>
        <v/>
      </c>
      <c r="D755" s="1" t="str">
        <f t="shared" si="132"/>
        <v/>
      </c>
      <c r="E755" s="1" t="str">
        <f t="shared" si="133"/>
        <v/>
      </c>
      <c r="F755" s="1" t="str">
        <f>IF(官網匯出!F755="已付款","","B0012")</f>
        <v>B0012</v>
      </c>
      <c r="G755" s="1" t="str">
        <f>IF(官網匯出!A755="","",官網匯出!A755)</f>
        <v/>
      </c>
      <c r="H755" s="3" t="str">
        <f>IF(官網匯出!B755="","",官網匯出!B755)</f>
        <v/>
      </c>
      <c r="I755" s="1" t="str">
        <f>IF(官網匯出!C755="","",官網匯出!C755)</f>
        <v/>
      </c>
      <c r="J755" s="1" t="str">
        <f>IF(官網匯出!D755="","",官網匯出!D755)</f>
        <v/>
      </c>
      <c r="K755" s="3" t="str">
        <f>IF(官網匯出!E755="","",官網匯出!E755)</f>
        <v/>
      </c>
      <c r="L755" s="1" t="str">
        <f>IF(官網匯出!F755="","",官網匯出!F755)</f>
        <v/>
      </c>
      <c r="M755" s="1" t="str">
        <f>IF(官網匯出!G755="","",官網匯出!G755)</f>
        <v/>
      </c>
      <c r="N755" s="1" t="str">
        <f>IF(官網匯出!H755="","",官網匯出!H755)</f>
        <v/>
      </c>
      <c r="P755" s="1" t="str">
        <f>IF(官網匯出!J755="","",RIGHT(官網匯出!J755,LEN(官網匯出!J755)-2))</f>
        <v/>
      </c>
      <c r="Q755" s="1" t="str">
        <f>IF(官網匯出!K755="","",官網匯出!K755)</f>
        <v/>
      </c>
      <c r="R755" s="1" t="str">
        <f>IF(官網匯出!L755="","",官網匯出!L755)</f>
        <v/>
      </c>
      <c r="S755" s="1" t="str">
        <f>IF(官網匯出!M755="","",官網匯出!M755)</f>
        <v/>
      </c>
      <c r="T755" s="1" t="str">
        <f>IF(官網匯出!N755="","",官網匯出!N755)</f>
        <v/>
      </c>
      <c r="U755" s="1" t="str">
        <f>IF(官網匯出!O755="","",官網匯出!O755)</f>
        <v/>
      </c>
      <c r="V755" s="1" t="str">
        <f>IF(官網匯出!P755="",IF(G755="","",0),官網匯出!P755)</f>
        <v/>
      </c>
      <c r="W755" s="1" t="str">
        <f>IF(官網匯出!Q755="",IF(G755="","",0),官網匯出!Q755)</f>
        <v/>
      </c>
      <c r="X755" s="1" t="str">
        <f>IF(官網匯出!R755="","",官網匯出!R755)</f>
        <v/>
      </c>
      <c r="Y755" s="1" t="str">
        <f>IF(官網匯出!S755="","",官網匯出!S755)</f>
        <v/>
      </c>
      <c r="Z755" s="1" t="str">
        <f>IF(G755="","",官網匯出!T755)</f>
        <v/>
      </c>
      <c r="AA755" s="1" t="str">
        <f>IF(G755="","",官網匯出!AK755)</f>
        <v/>
      </c>
      <c r="AB755" s="1" t="str">
        <f>IF(G755="","",IF(官網匯出!V755="","",官網匯出!V755))</f>
        <v/>
      </c>
      <c r="AJ755" s="1" t="str">
        <f>IF(G755="","",IF(官網匯出!AE755="","",官網匯出!AE755))</f>
        <v/>
      </c>
      <c r="AK755" s="1" t="str">
        <f>IF(G755="","",IF(官網匯出!AD755="","",官網匯出!AD755))</f>
        <v/>
      </c>
      <c r="AL755" s="1" t="str">
        <f t="shared" si="134"/>
        <v>0</v>
      </c>
      <c r="AM755" s="1" t="str">
        <f>IF(官網匯出!AG755="","",官網匯出!AG755)</f>
        <v/>
      </c>
      <c r="AN755" s="1" t="str">
        <f>IF(G755="","",IF(官網匯出!AH755="","",官網匯出!AH755))</f>
        <v/>
      </c>
      <c r="AO755" s="14" t="str">
        <f t="shared" si="135"/>
        <v/>
      </c>
      <c r="AP755" s="14" t="str">
        <f t="shared" si="136"/>
        <v>1</v>
      </c>
      <c r="AQ755" s="14" t="str">
        <f t="shared" si="137"/>
        <v>0</v>
      </c>
      <c r="AR755" s="1" t="str">
        <f t="shared" si="138"/>
        <v/>
      </c>
      <c r="AS755" s="1" t="str">
        <f t="shared" si="139"/>
        <v/>
      </c>
      <c r="AT755" s="1" t="str">
        <f t="shared" si="140"/>
        <v/>
      </c>
      <c r="AU755" s="1" t="str">
        <f t="shared" si="131"/>
        <v/>
      </c>
      <c r="AV755" s="1" t="e">
        <f>IF(VLOOKUP(G755,官網匯出!A:AQ,42,FALSE)="","[黃金盾官網]",VLOOKUP(G755,官網匯出!A:AQ,42,FALSE))</f>
        <v>#N/A</v>
      </c>
      <c r="AW755" s="1" t="e">
        <f>IF(LEFT(VLOOKUP(G755,官網匯出!A:AS,43,FALSE),2)="","web",LEFT(VLOOKUP(G755,官網匯出!A:AS,43,FALSE),2))</f>
        <v>#N/A</v>
      </c>
      <c r="AX755" s="1" t="str">
        <f t="shared" si="141"/>
        <v>O</v>
      </c>
    </row>
    <row r="756" spans="1:50">
      <c r="A756" s="1" t="str">
        <f>IF(G756="","",VLOOKUP(官網轉換!AW756,團名!A:B,2,FALSE))</f>
        <v/>
      </c>
      <c r="B756" s="1" t="str">
        <f>IF(G756="","",IF(LEFT(VLOOKUP(G756,官網匯出!A:AQ,43,0),2)="wf",VLOOKUP(VLOOKUP(G756,官網匯出!A:AQ,43,0),團名!$I$1:$K$12,2,FALSE),"N0071"))</f>
        <v/>
      </c>
      <c r="C756" s="1" t="str">
        <f>IFERROR(VLOOKUP(官網匯出!D756,團名!E:G,3,FALSE),"")</f>
        <v/>
      </c>
      <c r="D756" s="1" t="str">
        <f t="shared" si="132"/>
        <v/>
      </c>
      <c r="E756" s="1" t="str">
        <f t="shared" si="133"/>
        <v/>
      </c>
      <c r="F756" s="1" t="str">
        <f>IF(官網匯出!F756="已付款","","B0012")</f>
        <v>B0012</v>
      </c>
      <c r="G756" s="1" t="str">
        <f>IF(官網匯出!A756="","",官網匯出!A756)</f>
        <v/>
      </c>
      <c r="H756" s="3" t="str">
        <f>IF(官網匯出!B756="","",官網匯出!B756)</f>
        <v/>
      </c>
      <c r="I756" s="1" t="str">
        <f>IF(官網匯出!C756="","",官網匯出!C756)</f>
        <v/>
      </c>
      <c r="J756" s="1" t="str">
        <f>IF(官網匯出!D756="","",官網匯出!D756)</f>
        <v/>
      </c>
      <c r="K756" s="3" t="str">
        <f>IF(官網匯出!E756="","",官網匯出!E756)</f>
        <v/>
      </c>
      <c r="L756" s="1" t="str">
        <f>IF(官網匯出!F756="","",官網匯出!F756)</f>
        <v/>
      </c>
      <c r="M756" s="1" t="str">
        <f>IF(官網匯出!G756="","",官網匯出!G756)</f>
        <v/>
      </c>
      <c r="N756" s="1" t="str">
        <f>IF(官網匯出!H756="","",官網匯出!H756)</f>
        <v/>
      </c>
      <c r="P756" s="1" t="str">
        <f>IF(官網匯出!J756="","",RIGHT(官網匯出!J756,LEN(官網匯出!J756)-2))</f>
        <v/>
      </c>
      <c r="Q756" s="1" t="str">
        <f>IF(官網匯出!K756="","",官網匯出!K756)</f>
        <v/>
      </c>
      <c r="R756" s="1" t="str">
        <f>IF(官網匯出!L756="","",官網匯出!L756)</f>
        <v/>
      </c>
      <c r="S756" s="1" t="str">
        <f>IF(官網匯出!M756="","",官網匯出!M756)</f>
        <v/>
      </c>
      <c r="T756" s="1" t="str">
        <f>IF(官網匯出!N756="","",官網匯出!N756)</f>
        <v/>
      </c>
      <c r="U756" s="1" t="str">
        <f>IF(官網匯出!O756="","",官網匯出!O756)</f>
        <v/>
      </c>
      <c r="V756" s="1" t="str">
        <f>IF(官網匯出!P756="",IF(G756="","",0),官網匯出!P756)</f>
        <v/>
      </c>
      <c r="W756" s="1" t="str">
        <f>IF(官網匯出!Q756="",IF(G756="","",0),官網匯出!Q756)</f>
        <v/>
      </c>
      <c r="X756" s="1" t="str">
        <f>IF(官網匯出!R756="","",官網匯出!R756)</f>
        <v/>
      </c>
      <c r="Y756" s="1" t="str">
        <f>IF(官網匯出!S756="","",官網匯出!S756)</f>
        <v/>
      </c>
      <c r="Z756" s="1" t="str">
        <f>IF(G756="","",官網匯出!T756)</f>
        <v/>
      </c>
      <c r="AA756" s="1" t="str">
        <f>IF(G756="","",官網匯出!AK756)</f>
        <v/>
      </c>
      <c r="AB756" s="1" t="str">
        <f>IF(G756="","",IF(官網匯出!V756="","",官網匯出!V756))</f>
        <v/>
      </c>
      <c r="AJ756" s="1" t="str">
        <f>IF(G756="","",IF(官網匯出!AE756="","",官網匯出!AE756))</f>
        <v/>
      </c>
      <c r="AK756" s="1" t="str">
        <f>IF(G756="","",IF(官網匯出!AD756="","",官網匯出!AD756))</f>
        <v/>
      </c>
      <c r="AL756" s="1" t="str">
        <f t="shared" si="134"/>
        <v>0</v>
      </c>
      <c r="AM756" s="1" t="str">
        <f>IF(官網匯出!AG756="","",官網匯出!AG756)</f>
        <v/>
      </c>
      <c r="AN756" s="1" t="str">
        <f>IF(G756="","",IF(官網匯出!AH756="","",官網匯出!AH756))</f>
        <v/>
      </c>
      <c r="AO756" s="14" t="str">
        <f t="shared" si="135"/>
        <v/>
      </c>
      <c r="AP756" s="14" t="str">
        <f t="shared" si="136"/>
        <v>1</v>
      </c>
      <c r="AQ756" s="14" t="str">
        <f t="shared" si="137"/>
        <v>0</v>
      </c>
      <c r="AR756" s="1" t="str">
        <f t="shared" si="138"/>
        <v/>
      </c>
      <c r="AS756" s="1" t="str">
        <f t="shared" si="139"/>
        <v/>
      </c>
      <c r="AT756" s="1" t="str">
        <f t="shared" si="140"/>
        <v/>
      </c>
      <c r="AU756" s="1" t="str">
        <f t="shared" si="131"/>
        <v/>
      </c>
      <c r="AV756" s="1" t="e">
        <f>IF(VLOOKUP(G756,官網匯出!A:AQ,42,FALSE)="","[黃金盾官網]",VLOOKUP(G756,官網匯出!A:AQ,42,FALSE))</f>
        <v>#N/A</v>
      </c>
      <c r="AW756" s="1" t="e">
        <f>IF(LEFT(VLOOKUP(G756,官網匯出!A:AS,43,FALSE),2)="","web",LEFT(VLOOKUP(G756,官網匯出!A:AS,43,FALSE),2))</f>
        <v>#N/A</v>
      </c>
      <c r="AX756" s="1" t="str">
        <f t="shared" si="141"/>
        <v>O</v>
      </c>
    </row>
    <row r="757" spans="1:50">
      <c r="A757" s="1" t="str">
        <f>IF(G757="","",VLOOKUP(官網轉換!AW757,團名!A:B,2,FALSE))</f>
        <v/>
      </c>
      <c r="B757" s="1" t="str">
        <f>IF(G757="","",IF(LEFT(VLOOKUP(G757,官網匯出!A:AQ,43,0),2)="wf",VLOOKUP(VLOOKUP(G757,官網匯出!A:AQ,43,0),團名!$I$1:$K$12,2,FALSE),"N0071"))</f>
        <v/>
      </c>
      <c r="C757" s="1" t="str">
        <f>IFERROR(VLOOKUP(官網匯出!D757,團名!E:G,3,FALSE),"")</f>
        <v/>
      </c>
      <c r="D757" s="1" t="str">
        <f t="shared" si="132"/>
        <v/>
      </c>
      <c r="E757" s="1" t="str">
        <f t="shared" si="133"/>
        <v/>
      </c>
      <c r="F757" s="1" t="str">
        <f>IF(官網匯出!F757="已付款","","B0012")</f>
        <v>B0012</v>
      </c>
      <c r="G757" s="1" t="str">
        <f>IF(官網匯出!A757="","",官網匯出!A757)</f>
        <v/>
      </c>
      <c r="H757" s="3" t="str">
        <f>IF(官網匯出!B757="","",官網匯出!B757)</f>
        <v/>
      </c>
      <c r="I757" s="1" t="str">
        <f>IF(官網匯出!C757="","",官網匯出!C757)</f>
        <v/>
      </c>
      <c r="J757" s="1" t="str">
        <f>IF(官網匯出!D757="","",官網匯出!D757)</f>
        <v/>
      </c>
      <c r="K757" s="3" t="str">
        <f>IF(官網匯出!E757="","",官網匯出!E757)</f>
        <v/>
      </c>
      <c r="L757" s="1" t="str">
        <f>IF(官網匯出!F757="","",官網匯出!F757)</f>
        <v/>
      </c>
      <c r="M757" s="1" t="str">
        <f>IF(官網匯出!G757="","",官網匯出!G757)</f>
        <v/>
      </c>
      <c r="N757" s="1" t="str">
        <f>IF(官網匯出!H757="","",官網匯出!H757)</f>
        <v/>
      </c>
      <c r="P757" s="1" t="str">
        <f>IF(官網匯出!J757="","",RIGHT(官網匯出!J757,LEN(官網匯出!J757)-2))</f>
        <v/>
      </c>
      <c r="Q757" s="1" t="str">
        <f>IF(官網匯出!K757="","",官網匯出!K757)</f>
        <v/>
      </c>
      <c r="R757" s="1" t="str">
        <f>IF(官網匯出!L757="","",官網匯出!L757)</f>
        <v/>
      </c>
      <c r="S757" s="1" t="str">
        <f>IF(官網匯出!M757="","",官網匯出!M757)</f>
        <v/>
      </c>
      <c r="T757" s="1" t="str">
        <f>IF(官網匯出!N757="","",官網匯出!N757)</f>
        <v/>
      </c>
      <c r="U757" s="1" t="str">
        <f>IF(官網匯出!O757="","",官網匯出!O757)</f>
        <v/>
      </c>
      <c r="V757" s="1" t="str">
        <f>IF(官網匯出!P757="",IF(G757="","",0),官網匯出!P757)</f>
        <v/>
      </c>
      <c r="W757" s="1" t="str">
        <f>IF(官網匯出!Q757="",IF(G757="","",0),官網匯出!Q757)</f>
        <v/>
      </c>
      <c r="X757" s="1" t="str">
        <f>IF(官網匯出!R757="","",官網匯出!R757)</f>
        <v/>
      </c>
      <c r="Y757" s="1" t="str">
        <f>IF(官網匯出!S757="","",官網匯出!S757)</f>
        <v/>
      </c>
      <c r="Z757" s="1" t="str">
        <f>IF(G757="","",官網匯出!T757)</f>
        <v/>
      </c>
      <c r="AA757" s="1" t="str">
        <f>IF(G757="","",官網匯出!AK757)</f>
        <v/>
      </c>
      <c r="AB757" s="1" t="str">
        <f>IF(G757="","",IF(官網匯出!V757="","",官網匯出!V757))</f>
        <v/>
      </c>
      <c r="AJ757" s="1" t="str">
        <f>IF(G757="","",IF(官網匯出!AE757="","",官網匯出!AE757))</f>
        <v/>
      </c>
      <c r="AK757" s="1" t="str">
        <f>IF(G757="","",IF(官網匯出!AD757="","",官網匯出!AD757))</f>
        <v/>
      </c>
      <c r="AL757" s="1" t="str">
        <f t="shared" si="134"/>
        <v>0</v>
      </c>
      <c r="AM757" s="1" t="str">
        <f>IF(官網匯出!AG757="","",官網匯出!AG757)</f>
        <v/>
      </c>
      <c r="AN757" s="1" t="str">
        <f>IF(G757="","",IF(官網匯出!AH757="","",官網匯出!AH757))</f>
        <v/>
      </c>
      <c r="AO757" s="14" t="str">
        <f t="shared" si="135"/>
        <v/>
      </c>
      <c r="AP757" s="14" t="str">
        <f t="shared" si="136"/>
        <v>1</v>
      </c>
      <c r="AQ757" s="14" t="str">
        <f t="shared" si="137"/>
        <v>0</v>
      </c>
      <c r="AR757" s="1" t="str">
        <f t="shared" si="138"/>
        <v/>
      </c>
      <c r="AS757" s="1" t="str">
        <f t="shared" si="139"/>
        <v/>
      </c>
      <c r="AT757" s="1" t="str">
        <f t="shared" si="140"/>
        <v/>
      </c>
      <c r="AU757" s="1" t="str">
        <f t="shared" si="131"/>
        <v/>
      </c>
      <c r="AV757" s="1" t="e">
        <f>IF(VLOOKUP(G757,官網匯出!A:AQ,42,FALSE)="","[黃金盾官網]",VLOOKUP(G757,官網匯出!A:AQ,42,FALSE))</f>
        <v>#N/A</v>
      </c>
      <c r="AW757" s="1" t="e">
        <f>IF(LEFT(VLOOKUP(G757,官網匯出!A:AS,43,FALSE),2)="","web",LEFT(VLOOKUP(G757,官網匯出!A:AS,43,FALSE),2))</f>
        <v>#N/A</v>
      </c>
      <c r="AX757" s="1" t="str">
        <f t="shared" si="141"/>
        <v>O</v>
      </c>
    </row>
    <row r="758" spans="1:50">
      <c r="A758" s="1" t="str">
        <f>IF(G758="","",VLOOKUP(官網轉換!AW758,團名!A:B,2,FALSE))</f>
        <v/>
      </c>
      <c r="B758" s="1" t="str">
        <f>IF(G758="","",IF(LEFT(VLOOKUP(G758,官網匯出!A:AQ,43,0),2)="wf",VLOOKUP(VLOOKUP(G758,官網匯出!A:AQ,43,0),團名!$I$1:$K$12,2,FALSE),"N0071"))</f>
        <v/>
      </c>
      <c r="C758" s="1" t="str">
        <f>IFERROR(VLOOKUP(官網匯出!D758,團名!E:G,3,FALSE),"")</f>
        <v/>
      </c>
      <c r="D758" s="1" t="str">
        <f t="shared" si="132"/>
        <v/>
      </c>
      <c r="E758" s="1" t="str">
        <f t="shared" si="133"/>
        <v/>
      </c>
      <c r="F758" s="1" t="str">
        <f>IF(官網匯出!F758="已付款","","B0012")</f>
        <v>B0012</v>
      </c>
      <c r="G758" s="1" t="str">
        <f>IF(官網匯出!A758="","",官網匯出!A758)</f>
        <v/>
      </c>
      <c r="H758" s="3" t="str">
        <f>IF(官網匯出!B758="","",官網匯出!B758)</f>
        <v/>
      </c>
      <c r="I758" s="1" t="str">
        <f>IF(官網匯出!C758="","",官網匯出!C758)</f>
        <v/>
      </c>
      <c r="J758" s="1" t="str">
        <f>IF(官網匯出!D758="","",官網匯出!D758)</f>
        <v/>
      </c>
      <c r="K758" s="3" t="str">
        <f>IF(官網匯出!E758="","",官網匯出!E758)</f>
        <v/>
      </c>
      <c r="L758" s="1" t="str">
        <f>IF(官網匯出!F758="","",官網匯出!F758)</f>
        <v/>
      </c>
      <c r="M758" s="1" t="str">
        <f>IF(官網匯出!G758="","",官網匯出!G758)</f>
        <v/>
      </c>
      <c r="N758" s="1" t="str">
        <f>IF(官網匯出!H758="","",官網匯出!H758)</f>
        <v/>
      </c>
      <c r="P758" s="1" t="str">
        <f>IF(官網匯出!J758="","",RIGHT(官網匯出!J758,LEN(官網匯出!J758)-2))</f>
        <v/>
      </c>
      <c r="Q758" s="1" t="str">
        <f>IF(官網匯出!K758="","",官網匯出!K758)</f>
        <v/>
      </c>
      <c r="R758" s="1" t="str">
        <f>IF(官網匯出!L758="","",官網匯出!L758)</f>
        <v/>
      </c>
      <c r="S758" s="1" t="str">
        <f>IF(官網匯出!M758="","",官網匯出!M758)</f>
        <v/>
      </c>
      <c r="T758" s="1" t="str">
        <f>IF(官網匯出!N758="","",官網匯出!N758)</f>
        <v/>
      </c>
      <c r="U758" s="1" t="str">
        <f>IF(官網匯出!O758="","",官網匯出!O758)</f>
        <v/>
      </c>
      <c r="V758" s="1" t="str">
        <f>IF(官網匯出!P758="",IF(G758="","",0),官網匯出!P758)</f>
        <v/>
      </c>
      <c r="W758" s="1" t="str">
        <f>IF(官網匯出!Q758="",IF(G758="","",0),官網匯出!Q758)</f>
        <v/>
      </c>
      <c r="X758" s="1" t="str">
        <f>IF(官網匯出!R758="","",官網匯出!R758)</f>
        <v/>
      </c>
      <c r="Y758" s="1" t="str">
        <f>IF(官網匯出!S758="","",官網匯出!S758)</f>
        <v/>
      </c>
      <c r="Z758" s="1" t="str">
        <f>IF(G758="","",官網匯出!T758)</f>
        <v/>
      </c>
      <c r="AA758" s="1" t="str">
        <f>IF(G758="","",官網匯出!AK758)</f>
        <v/>
      </c>
      <c r="AB758" s="1" t="str">
        <f>IF(G758="","",IF(官網匯出!V758="","",官網匯出!V758))</f>
        <v/>
      </c>
      <c r="AJ758" s="1" t="str">
        <f>IF(G758="","",IF(官網匯出!AE758="","",官網匯出!AE758))</f>
        <v/>
      </c>
      <c r="AK758" s="1" t="str">
        <f>IF(G758="","",IF(官網匯出!AD758="","",官網匯出!AD758))</f>
        <v/>
      </c>
      <c r="AL758" s="1" t="str">
        <f t="shared" si="134"/>
        <v>0</v>
      </c>
      <c r="AM758" s="1" t="str">
        <f>IF(官網匯出!AG758="","",官網匯出!AG758)</f>
        <v/>
      </c>
      <c r="AN758" s="1" t="str">
        <f>IF(G758="","",IF(官網匯出!AH758="","",官網匯出!AH758))</f>
        <v/>
      </c>
      <c r="AO758" s="14" t="str">
        <f t="shared" si="135"/>
        <v/>
      </c>
      <c r="AP758" s="14" t="str">
        <f t="shared" si="136"/>
        <v>1</v>
      </c>
      <c r="AQ758" s="14" t="str">
        <f t="shared" si="137"/>
        <v>0</v>
      </c>
      <c r="AR758" s="1" t="str">
        <f t="shared" si="138"/>
        <v/>
      </c>
      <c r="AS758" s="1" t="str">
        <f t="shared" si="139"/>
        <v/>
      </c>
      <c r="AT758" s="1" t="str">
        <f t="shared" si="140"/>
        <v/>
      </c>
      <c r="AU758" s="1" t="str">
        <f t="shared" si="131"/>
        <v/>
      </c>
      <c r="AV758" s="1" t="e">
        <f>IF(VLOOKUP(G758,官網匯出!A:AQ,42,FALSE)="","[黃金盾官網]",VLOOKUP(G758,官網匯出!A:AQ,42,FALSE))</f>
        <v>#N/A</v>
      </c>
      <c r="AW758" s="1" t="e">
        <f>IF(LEFT(VLOOKUP(G758,官網匯出!A:AS,43,FALSE),2)="","web",LEFT(VLOOKUP(G758,官網匯出!A:AS,43,FALSE),2))</f>
        <v>#N/A</v>
      </c>
      <c r="AX758" s="1" t="str">
        <f t="shared" si="141"/>
        <v>O</v>
      </c>
    </row>
    <row r="759" spans="1:50">
      <c r="A759" s="1" t="str">
        <f>IF(G759="","",VLOOKUP(官網轉換!AW759,團名!A:B,2,FALSE))</f>
        <v/>
      </c>
      <c r="B759" s="1" t="str">
        <f>IF(G759="","",IF(LEFT(VLOOKUP(G759,官網匯出!A:AQ,43,0),2)="wf",VLOOKUP(VLOOKUP(G759,官網匯出!A:AQ,43,0),團名!$I$1:$K$12,2,FALSE),"N0071"))</f>
        <v/>
      </c>
      <c r="C759" s="1" t="str">
        <f>IFERROR(VLOOKUP(官網匯出!D759,團名!E:G,3,FALSE),"")</f>
        <v/>
      </c>
      <c r="D759" s="1" t="str">
        <f t="shared" si="132"/>
        <v/>
      </c>
      <c r="E759" s="1" t="str">
        <f t="shared" si="133"/>
        <v/>
      </c>
      <c r="F759" s="1" t="str">
        <f>IF(官網匯出!F759="已付款","","B0012")</f>
        <v>B0012</v>
      </c>
      <c r="G759" s="1" t="str">
        <f>IF(官網匯出!A759="","",官網匯出!A759)</f>
        <v/>
      </c>
      <c r="H759" s="3" t="str">
        <f>IF(官網匯出!B759="","",官網匯出!B759)</f>
        <v/>
      </c>
      <c r="I759" s="1" t="str">
        <f>IF(官網匯出!C759="","",官網匯出!C759)</f>
        <v/>
      </c>
      <c r="J759" s="1" t="str">
        <f>IF(官網匯出!D759="","",官網匯出!D759)</f>
        <v/>
      </c>
      <c r="K759" s="3" t="str">
        <f>IF(官網匯出!E759="","",官網匯出!E759)</f>
        <v/>
      </c>
      <c r="L759" s="1" t="str">
        <f>IF(官網匯出!F759="","",官網匯出!F759)</f>
        <v/>
      </c>
      <c r="M759" s="1" t="str">
        <f>IF(官網匯出!G759="","",官網匯出!G759)</f>
        <v/>
      </c>
      <c r="N759" s="1" t="str">
        <f>IF(官網匯出!H759="","",官網匯出!H759)</f>
        <v/>
      </c>
      <c r="P759" s="1" t="str">
        <f>IF(官網匯出!J759="","",RIGHT(官網匯出!J759,LEN(官網匯出!J759)-2))</f>
        <v/>
      </c>
      <c r="Q759" s="1" t="str">
        <f>IF(官網匯出!K759="","",官網匯出!K759)</f>
        <v/>
      </c>
      <c r="R759" s="1" t="str">
        <f>IF(官網匯出!L759="","",官網匯出!L759)</f>
        <v/>
      </c>
      <c r="S759" s="1" t="str">
        <f>IF(官網匯出!M759="","",官網匯出!M759)</f>
        <v/>
      </c>
      <c r="T759" s="1" t="str">
        <f>IF(官網匯出!N759="","",官網匯出!N759)</f>
        <v/>
      </c>
      <c r="U759" s="1" t="str">
        <f>IF(官網匯出!O759="","",官網匯出!O759)</f>
        <v/>
      </c>
      <c r="V759" s="1" t="str">
        <f>IF(官網匯出!P759="",IF(G759="","",0),官網匯出!P759)</f>
        <v/>
      </c>
      <c r="W759" s="1" t="str">
        <f>IF(官網匯出!Q759="",IF(G759="","",0),官網匯出!Q759)</f>
        <v/>
      </c>
      <c r="X759" s="1" t="str">
        <f>IF(官網匯出!R759="","",官網匯出!R759)</f>
        <v/>
      </c>
      <c r="Y759" s="1" t="str">
        <f>IF(官網匯出!S759="","",官網匯出!S759)</f>
        <v/>
      </c>
      <c r="Z759" s="1" t="str">
        <f>IF(G759="","",官網匯出!T759)</f>
        <v/>
      </c>
      <c r="AA759" s="1" t="str">
        <f>IF(G759="","",官網匯出!AK759)</f>
        <v/>
      </c>
      <c r="AB759" s="1" t="str">
        <f>IF(G759="","",IF(官網匯出!V759="","",官網匯出!V759))</f>
        <v/>
      </c>
      <c r="AJ759" s="1" t="str">
        <f>IF(G759="","",IF(官網匯出!AE759="","",官網匯出!AE759))</f>
        <v/>
      </c>
      <c r="AK759" s="1" t="str">
        <f>IF(G759="","",IF(官網匯出!AD759="","",官網匯出!AD759))</f>
        <v/>
      </c>
      <c r="AL759" s="1" t="str">
        <f t="shared" si="134"/>
        <v>0</v>
      </c>
      <c r="AM759" s="1" t="str">
        <f>IF(官網匯出!AG759="","",官網匯出!AG759)</f>
        <v/>
      </c>
      <c r="AN759" s="1" t="str">
        <f>IF(G759="","",IF(官網匯出!AH759="","",官網匯出!AH759))</f>
        <v/>
      </c>
      <c r="AO759" s="14" t="str">
        <f t="shared" si="135"/>
        <v/>
      </c>
      <c r="AP759" s="14" t="str">
        <f t="shared" si="136"/>
        <v>1</v>
      </c>
      <c r="AQ759" s="14" t="str">
        <f t="shared" si="137"/>
        <v>0</v>
      </c>
      <c r="AR759" s="1" t="str">
        <f t="shared" si="138"/>
        <v/>
      </c>
      <c r="AS759" s="1" t="str">
        <f t="shared" si="139"/>
        <v/>
      </c>
      <c r="AT759" s="1" t="str">
        <f t="shared" si="140"/>
        <v/>
      </c>
      <c r="AU759" s="1" t="str">
        <f t="shared" si="131"/>
        <v/>
      </c>
      <c r="AV759" s="1" t="e">
        <f>IF(VLOOKUP(G759,官網匯出!A:AQ,42,FALSE)="","[黃金盾官網]",VLOOKUP(G759,官網匯出!A:AQ,42,FALSE))</f>
        <v>#N/A</v>
      </c>
      <c r="AW759" s="1" t="e">
        <f>IF(LEFT(VLOOKUP(G759,官網匯出!A:AS,43,FALSE),2)="","web",LEFT(VLOOKUP(G759,官網匯出!A:AS,43,FALSE),2))</f>
        <v>#N/A</v>
      </c>
      <c r="AX759" s="1" t="str">
        <f t="shared" si="141"/>
        <v>O</v>
      </c>
    </row>
    <row r="760" spans="1:50">
      <c r="A760" s="1" t="str">
        <f>IF(G760="","",VLOOKUP(官網轉換!AW760,團名!A:B,2,FALSE))</f>
        <v/>
      </c>
      <c r="B760" s="1" t="str">
        <f>IF(G760="","",IF(LEFT(VLOOKUP(G760,官網匯出!A:AQ,43,0),2)="wf",VLOOKUP(VLOOKUP(G760,官網匯出!A:AQ,43,0),團名!$I$1:$K$12,2,FALSE),"N0071"))</f>
        <v/>
      </c>
      <c r="C760" s="1" t="str">
        <f>IFERROR(VLOOKUP(官網匯出!D760,團名!E:G,3,FALSE),"")</f>
        <v/>
      </c>
      <c r="D760" s="1" t="str">
        <f t="shared" si="132"/>
        <v/>
      </c>
      <c r="E760" s="1" t="str">
        <f t="shared" si="133"/>
        <v/>
      </c>
      <c r="F760" s="1" t="str">
        <f>IF(官網匯出!F760="已付款","","B0012")</f>
        <v>B0012</v>
      </c>
      <c r="G760" s="1" t="str">
        <f>IF(官網匯出!A760="","",官網匯出!A760)</f>
        <v/>
      </c>
      <c r="H760" s="3" t="str">
        <f>IF(官網匯出!B760="","",官網匯出!B760)</f>
        <v/>
      </c>
      <c r="I760" s="1" t="str">
        <f>IF(官網匯出!C760="","",官網匯出!C760)</f>
        <v/>
      </c>
      <c r="J760" s="1" t="str">
        <f>IF(官網匯出!D760="","",官網匯出!D760)</f>
        <v/>
      </c>
      <c r="K760" s="3" t="str">
        <f>IF(官網匯出!E760="","",官網匯出!E760)</f>
        <v/>
      </c>
      <c r="L760" s="1" t="str">
        <f>IF(官網匯出!F760="","",官網匯出!F760)</f>
        <v/>
      </c>
      <c r="M760" s="1" t="str">
        <f>IF(官網匯出!G760="","",官網匯出!G760)</f>
        <v/>
      </c>
      <c r="N760" s="1" t="str">
        <f>IF(官網匯出!H760="","",官網匯出!H760)</f>
        <v/>
      </c>
      <c r="P760" s="1" t="str">
        <f>IF(官網匯出!J760="","",RIGHT(官網匯出!J760,LEN(官網匯出!J760)-2))</f>
        <v/>
      </c>
      <c r="Q760" s="1" t="str">
        <f>IF(官網匯出!K760="","",官網匯出!K760)</f>
        <v/>
      </c>
      <c r="R760" s="1" t="str">
        <f>IF(官網匯出!L760="","",官網匯出!L760)</f>
        <v/>
      </c>
      <c r="S760" s="1" t="str">
        <f>IF(官網匯出!M760="","",官網匯出!M760)</f>
        <v/>
      </c>
      <c r="T760" s="1" t="str">
        <f>IF(官網匯出!N760="","",官網匯出!N760)</f>
        <v/>
      </c>
      <c r="U760" s="1" t="str">
        <f>IF(官網匯出!O760="","",官網匯出!O760)</f>
        <v/>
      </c>
      <c r="V760" s="1" t="str">
        <f>IF(官網匯出!P760="",IF(G760="","",0),官網匯出!P760)</f>
        <v/>
      </c>
      <c r="W760" s="1" t="str">
        <f>IF(官網匯出!Q760="",IF(G760="","",0),官網匯出!Q760)</f>
        <v/>
      </c>
      <c r="X760" s="1" t="str">
        <f>IF(官網匯出!R760="","",官網匯出!R760)</f>
        <v/>
      </c>
      <c r="Y760" s="1" t="str">
        <f>IF(官網匯出!S760="","",官網匯出!S760)</f>
        <v/>
      </c>
      <c r="Z760" s="1" t="str">
        <f>IF(G760="","",官網匯出!T760)</f>
        <v/>
      </c>
      <c r="AA760" s="1" t="str">
        <f>IF(G760="","",官網匯出!AK760)</f>
        <v/>
      </c>
      <c r="AB760" s="1" t="str">
        <f>IF(G760="","",IF(官網匯出!V760="","",官網匯出!V760))</f>
        <v/>
      </c>
      <c r="AJ760" s="1" t="str">
        <f>IF(G760="","",IF(官網匯出!AE760="","",官網匯出!AE760))</f>
        <v/>
      </c>
      <c r="AK760" s="1" t="str">
        <f>IF(G760="","",IF(官網匯出!AD760="","",官網匯出!AD760))</f>
        <v/>
      </c>
      <c r="AL760" s="1" t="str">
        <f t="shared" si="134"/>
        <v>0</v>
      </c>
      <c r="AM760" s="1" t="str">
        <f>IF(官網匯出!AG760="","",官網匯出!AG760)</f>
        <v/>
      </c>
      <c r="AN760" s="1" t="str">
        <f>IF(G760="","",IF(官網匯出!AH760="","",官網匯出!AH760))</f>
        <v/>
      </c>
      <c r="AO760" s="14" t="str">
        <f t="shared" si="135"/>
        <v/>
      </c>
      <c r="AP760" s="14" t="str">
        <f t="shared" si="136"/>
        <v>1</v>
      </c>
      <c r="AQ760" s="14" t="str">
        <f t="shared" si="137"/>
        <v>0</v>
      </c>
      <c r="AR760" s="1" t="str">
        <f t="shared" si="138"/>
        <v/>
      </c>
      <c r="AS760" s="1" t="str">
        <f t="shared" si="139"/>
        <v/>
      </c>
      <c r="AT760" s="1" t="str">
        <f t="shared" si="140"/>
        <v/>
      </c>
      <c r="AU760" s="1" t="str">
        <f t="shared" si="131"/>
        <v/>
      </c>
      <c r="AV760" s="1" t="e">
        <f>IF(VLOOKUP(G760,官網匯出!A:AQ,42,FALSE)="","[黃金盾官網]",VLOOKUP(G760,官網匯出!A:AQ,42,FALSE))</f>
        <v>#N/A</v>
      </c>
      <c r="AW760" s="1" t="e">
        <f>IF(LEFT(VLOOKUP(G760,官網匯出!A:AS,43,FALSE),2)="","web",LEFT(VLOOKUP(G760,官網匯出!A:AS,43,FALSE),2))</f>
        <v>#N/A</v>
      </c>
      <c r="AX760" s="1" t="str">
        <f t="shared" si="141"/>
        <v>O</v>
      </c>
    </row>
    <row r="761" spans="1:50">
      <c r="A761" s="1" t="str">
        <f>IF(G761="","",VLOOKUP(官網轉換!AW761,團名!A:B,2,FALSE))</f>
        <v/>
      </c>
      <c r="B761" s="1" t="str">
        <f>IF(G761="","",IF(LEFT(VLOOKUP(G761,官網匯出!A:AQ,43,0),2)="wf",VLOOKUP(VLOOKUP(G761,官網匯出!A:AQ,43,0),團名!$I$1:$K$12,2,FALSE),"N0071"))</f>
        <v/>
      </c>
      <c r="C761" s="1" t="str">
        <f>IFERROR(VLOOKUP(官網匯出!D761,團名!E:G,3,FALSE),"")</f>
        <v/>
      </c>
      <c r="D761" s="1" t="str">
        <f t="shared" si="132"/>
        <v/>
      </c>
      <c r="E761" s="1" t="str">
        <f t="shared" si="133"/>
        <v/>
      </c>
      <c r="F761" s="1" t="str">
        <f>IF(官網匯出!F761="已付款","","B0012")</f>
        <v>B0012</v>
      </c>
      <c r="G761" s="1" t="str">
        <f>IF(官網匯出!A761="","",官網匯出!A761)</f>
        <v/>
      </c>
      <c r="H761" s="3" t="str">
        <f>IF(官網匯出!B761="","",官網匯出!B761)</f>
        <v/>
      </c>
      <c r="I761" s="1" t="str">
        <f>IF(官網匯出!C761="","",官網匯出!C761)</f>
        <v/>
      </c>
      <c r="J761" s="1" t="str">
        <f>IF(官網匯出!D761="","",官網匯出!D761)</f>
        <v/>
      </c>
      <c r="K761" s="3" t="str">
        <f>IF(官網匯出!E761="","",官網匯出!E761)</f>
        <v/>
      </c>
      <c r="L761" s="1" t="str">
        <f>IF(官網匯出!F761="","",官網匯出!F761)</f>
        <v/>
      </c>
      <c r="M761" s="1" t="str">
        <f>IF(官網匯出!G761="","",官網匯出!G761)</f>
        <v/>
      </c>
      <c r="N761" s="1" t="str">
        <f>IF(官網匯出!H761="","",官網匯出!H761)</f>
        <v/>
      </c>
      <c r="P761" s="1" t="str">
        <f>IF(官網匯出!J761="","",RIGHT(官網匯出!J761,LEN(官網匯出!J761)-2))</f>
        <v/>
      </c>
      <c r="Q761" s="1" t="str">
        <f>IF(官網匯出!K761="","",官網匯出!K761)</f>
        <v/>
      </c>
      <c r="R761" s="1" t="str">
        <f>IF(官網匯出!L761="","",官網匯出!L761)</f>
        <v/>
      </c>
      <c r="S761" s="1" t="str">
        <f>IF(官網匯出!M761="","",官網匯出!M761)</f>
        <v/>
      </c>
      <c r="T761" s="1" t="str">
        <f>IF(官網匯出!N761="","",官網匯出!N761)</f>
        <v/>
      </c>
      <c r="U761" s="1" t="str">
        <f>IF(官網匯出!O761="","",官網匯出!O761)</f>
        <v/>
      </c>
      <c r="V761" s="1" t="str">
        <f>IF(官網匯出!P761="",IF(G761="","",0),官網匯出!P761)</f>
        <v/>
      </c>
      <c r="W761" s="1" t="str">
        <f>IF(官網匯出!Q761="",IF(G761="","",0),官網匯出!Q761)</f>
        <v/>
      </c>
      <c r="X761" s="1" t="str">
        <f>IF(官網匯出!R761="","",官網匯出!R761)</f>
        <v/>
      </c>
      <c r="Y761" s="1" t="str">
        <f>IF(官網匯出!S761="","",官網匯出!S761)</f>
        <v/>
      </c>
      <c r="Z761" s="1" t="str">
        <f>IF(G761="","",官網匯出!T761)</f>
        <v/>
      </c>
      <c r="AA761" s="1" t="str">
        <f>IF(G761="","",官網匯出!AK761)</f>
        <v/>
      </c>
      <c r="AB761" s="1" t="str">
        <f>IF(G761="","",IF(官網匯出!V761="","",官網匯出!V761))</f>
        <v/>
      </c>
      <c r="AJ761" s="1" t="str">
        <f>IF(G761="","",IF(官網匯出!AE761="","",官網匯出!AE761))</f>
        <v/>
      </c>
      <c r="AK761" s="1" t="str">
        <f>IF(G761="","",IF(官網匯出!AD761="","",官網匯出!AD761))</f>
        <v/>
      </c>
      <c r="AL761" s="1" t="str">
        <f t="shared" si="134"/>
        <v>0</v>
      </c>
      <c r="AM761" s="1" t="str">
        <f>IF(官網匯出!AG761="","",官網匯出!AG761)</f>
        <v/>
      </c>
      <c r="AN761" s="1" t="str">
        <f>IF(G761="","",IF(官網匯出!AH761="","",官網匯出!AH761))</f>
        <v/>
      </c>
      <c r="AO761" s="14" t="str">
        <f t="shared" si="135"/>
        <v/>
      </c>
      <c r="AP761" s="14" t="str">
        <f t="shared" si="136"/>
        <v>1</v>
      </c>
      <c r="AQ761" s="14" t="str">
        <f t="shared" si="137"/>
        <v>0</v>
      </c>
      <c r="AR761" s="1" t="str">
        <f t="shared" si="138"/>
        <v/>
      </c>
      <c r="AS761" s="1" t="str">
        <f t="shared" si="139"/>
        <v/>
      </c>
      <c r="AT761" s="1" t="str">
        <f t="shared" si="140"/>
        <v/>
      </c>
      <c r="AU761" s="1" t="str">
        <f t="shared" si="131"/>
        <v/>
      </c>
      <c r="AV761" s="1" t="e">
        <f>IF(VLOOKUP(G761,官網匯出!A:AQ,42,FALSE)="","[黃金盾官網]",VLOOKUP(G761,官網匯出!A:AQ,42,FALSE))</f>
        <v>#N/A</v>
      </c>
      <c r="AW761" s="1" t="e">
        <f>IF(LEFT(VLOOKUP(G761,官網匯出!A:AS,43,FALSE),2)="","web",LEFT(VLOOKUP(G761,官網匯出!A:AS,43,FALSE),2))</f>
        <v>#N/A</v>
      </c>
      <c r="AX761" s="1" t="str">
        <f t="shared" si="141"/>
        <v>O</v>
      </c>
    </row>
    <row r="762" spans="1:50">
      <c r="A762" s="1" t="str">
        <f>IF(G762="","",VLOOKUP(官網轉換!AW762,團名!A:B,2,FALSE))</f>
        <v/>
      </c>
      <c r="B762" s="1" t="str">
        <f>IF(G762="","",IF(LEFT(VLOOKUP(G762,官網匯出!A:AQ,43,0),2)="wf",VLOOKUP(VLOOKUP(G762,官網匯出!A:AQ,43,0),團名!$I$1:$K$12,2,FALSE),"N0071"))</f>
        <v/>
      </c>
      <c r="C762" s="1" t="str">
        <f>IFERROR(VLOOKUP(官網匯出!D762,團名!E:G,3,FALSE),"")</f>
        <v/>
      </c>
      <c r="D762" s="1" t="str">
        <f t="shared" si="132"/>
        <v/>
      </c>
      <c r="E762" s="1" t="str">
        <f t="shared" si="133"/>
        <v/>
      </c>
      <c r="F762" s="1" t="str">
        <f>IF(官網匯出!F762="已付款","","B0012")</f>
        <v>B0012</v>
      </c>
      <c r="G762" s="1" t="str">
        <f>IF(官網匯出!A762="","",官網匯出!A762)</f>
        <v/>
      </c>
      <c r="H762" s="3" t="str">
        <f>IF(官網匯出!B762="","",官網匯出!B762)</f>
        <v/>
      </c>
      <c r="I762" s="1" t="str">
        <f>IF(官網匯出!C762="","",官網匯出!C762)</f>
        <v/>
      </c>
      <c r="J762" s="1" t="str">
        <f>IF(官網匯出!D762="","",官網匯出!D762)</f>
        <v/>
      </c>
      <c r="K762" s="3" t="str">
        <f>IF(官網匯出!E762="","",官網匯出!E762)</f>
        <v/>
      </c>
      <c r="L762" s="1" t="str">
        <f>IF(官網匯出!F762="","",官網匯出!F762)</f>
        <v/>
      </c>
      <c r="M762" s="1" t="str">
        <f>IF(官網匯出!G762="","",官網匯出!G762)</f>
        <v/>
      </c>
      <c r="N762" s="1" t="str">
        <f>IF(官網匯出!H762="","",官網匯出!H762)</f>
        <v/>
      </c>
      <c r="P762" s="1" t="str">
        <f>IF(官網匯出!J762="","",RIGHT(官網匯出!J762,LEN(官網匯出!J762)-2))</f>
        <v/>
      </c>
      <c r="Q762" s="1" t="str">
        <f>IF(官網匯出!K762="","",官網匯出!K762)</f>
        <v/>
      </c>
      <c r="R762" s="1" t="str">
        <f>IF(官網匯出!L762="","",官網匯出!L762)</f>
        <v/>
      </c>
      <c r="S762" s="1" t="str">
        <f>IF(官網匯出!M762="","",官網匯出!M762)</f>
        <v/>
      </c>
      <c r="T762" s="1" t="str">
        <f>IF(官網匯出!N762="","",官網匯出!N762)</f>
        <v/>
      </c>
      <c r="U762" s="1" t="str">
        <f>IF(官網匯出!O762="","",官網匯出!O762)</f>
        <v/>
      </c>
      <c r="V762" s="1" t="str">
        <f>IF(官網匯出!P762="",IF(G762="","",0),官網匯出!P762)</f>
        <v/>
      </c>
      <c r="W762" s="1" t="str">
        <f>IF(官網匯出!Q762="",IF(G762="","",0),官網匯出!Q762)</f>
        <v/>
      </c>
      <c r="X762" s="1" t="str">
        <f>IF(官網匯出!R762="","",官網匯出!R762)</f>
        <v/>
      </c>
      <c r="Y762" s="1" t="str">
        <f>IF(官網匯出!S762="","",官網匯出!S762)</f>
        <v/>
      </c>
      <c r="Z762" s="1" t="str">
        <f>IF(G762="","",官網匯出!T762)</f>
        <v/>
      </c>
      <c r="AA762" s="1" t="str">
        <f>IF(G762="","",官網匯出!AK762)</f>
        <v/>
      </c>
      <c r="AB762" s="1" t="str">
        <f>IF(G762="","",IF(官網匯出!V762="","",官網匯出!V762))</f>
        <v/>
      </c>
      <c r="AJ762" s="1" t="str">
        <f>IF(G762="","",IF(官網匯出!AE762="","",官網匯出!AE762))</f>
        <v/>
      </c>
      <c r="AK762" s="1" t="str">
        <f>IF(G762="","",IF(官網匯出!AD762="","",官網匯出!AD762))</f>
        <v/>
      </c>
      <c r="AL762" s="1" t="str">
        <f t="shared" si="134"/>
        <v>0</v>
      </c>
      <c r="AM762" s="1" t="str">
        <f>IF(官網匯出!AG762="","",官網匯出!AG762)</f>
        <v/>
      </c>
      <c r="AN762" s="1" t="str">
        <f>IF(G762="","",IF(官網匯出!AH762="","",官網匯出!AH762))</f>
        <v/>
      </c>
      <c r="AO762" s="14" t="str">
        <f t="shared" si="135"/>
        <v/>
      </c>
      <c r="AP762" s="14" t="str">
        <f t="shared" si="136"/>
        <v>1</v>
      </c>
      <c r="AQ762" s="14" t="str">
        <f t="shared" si="137"/>
        <v>0</v>
      </c>
      <c r="AR762" s="1" t="str">
        <f t="shared" si="138"/>
        <v/>
      </c>
      <c r="AS762" s="1" t="str">
        <f t="shared" si="139"/>
        <v/>
      </c>
      <c r="AT762" s="1" t="str">
        <f t="shared" si="140"/>
        <v/>
      </c>
      <c r="AU762" s="1" t="str">
        <f t="shared" si="131"/>
        <v/>
      </c>
      <c r="AV762" s="1" t="e">
        <f>IF(VLOOKUP(G762,官網匯出!A:AQ,42,FALSE)="","[黃金盾官網]",VLOOKUP(G762,官網匯出!A:AQ,42,FALSE))</f>
        <v>#N/A</v>
      </c>
      <c r="AW762" s="1" t="e">
        <f>IF(LEFT(VLOOKUP(G762,官網匯出!A:AS,43,FALSE),2)="","web",LEFT(VLOOKUP(G762,官網匯出!A:AS,43,FALSE),2))</f>
        <v>#N/A</v>
      </c>
      <c r="AX762" s="1" t="str">
        <f t="shared" si="141"/>
        <v>O</v>
      </c>
    </row>
    <row r="763" spans="1:50">
      <c r="A763" s="1" t="str">
        <f>IF(G763="","",VLOOKUP(官網轉換!AW763,團名!A:B,2,FALSE))</f>
        <v/>
      </c>
      <c r="B763" s="1" t="str">
        <f>IF(G763="","",IF(LEFT(VLOOKUP(G763,官網匯出!A:AQ,43,0),2)="wf",VLOOKUP(VLOOKUP(G763,官網匯出!A:AQ,43,0),團名!$I$1:$K$12,2,FALSE),"N0071"))</f>
        <v/>
      </c>
      <c r="C763" s="1" t="str">
        <f>IFERROR(VLOOKUP(官網匯出!D763,團名!E:G,3,FALSE),"")</f>
        <v/>
      </c>
      <c r="D763" s="1" t="str">
        <f t="shared" si="132"/>
        <v/>
      </c>
      <c r="E763" s="1" t="str">
        <f t="shared" si="133"/>
        <v/>
      </c>
      <c r="F763" s="1" t="str">
        <f>IF(官網匯出!F763="已付款","","B0012")</f>
        <v>B0012</v>
      </c>
      <c r="G763" s="1" t="str">
        <f>IF(官網匯出!A763="","",官網匯出!A763)</f>
        <v/>
      </c>
      <c r="H763" s="3" t="str">
        <f>IF(官網匯出!B763="","",官網匯出!B763)</f>
        <v/>
      </c>
      <c r="I763" s="1" t="str">
        <f>IF(官網匯出!C763="","",官網匯出!C763)</f>
        <v/>
      </c>
      <c r="J763" s="1" t="str">
        <f>IF(官網匯出!D763="","",官網匯出!D763)</f>
        <v/>
      </c>
      <c r="K763" s="3" t="str">
        <f>IF(官網匯出!E763="","",官網匯出!E763)</f>
        <v/>
      </c>
      <c r="L763" s="1" t="str">
        <f>IF(官網匯出!F763="","",官網匯出!F763)</f>
        <v/>
      </c>
      <c r="M763" s="1" t="str">
        <f>IF(官網匯出!G763="","",官網匯出!G763)</f>
        <v/>
      </c>
      <c r="N763" s="1" t="str">
        <f>IF(官網匯出!H763="","",官網匯出!H763)</f>
        <v/>
      </c>
      <c r="P763" s="1" t="str">
        <f>IF(官網匯出!J763="","",RIGHT(官網匯出!J763,LEN(官網匯出!J763)-2))</f>
        <v/>
      </c>
      <c r="Q763" s="1" t="str">
        <f>IF(官網匯出!K763="","",官網匯出!K763)</f>
        <v/>
      </c>
      <c r="R763" s="1" t="str">
        <f>IF(官網匯出!L763="","",官網匯出!L763)</f>
        <v/>
      </c>
      <c r="S763" s="1" t="str">
        <f>IF(官網匯出!M763="","",官網匯出!M763)</f>
        <v/>
      </c>
      <c r="T763" s="1" t="str">
        <f>IF(官網匯出!N763="","",官網匯出!N763)</f>
        <v/>
      </c>
      <c r="U763" s="1" t="str">
        <f>IF(官網匯出!O763="","",官網匯出!O763)</f>
        <v/>
      </c>
      <c r="V763" s="1" t="str">
        <f>IF(官網匯出!P763="",IF(G763="","",0),官網匯出!P763)</f>
        <v/>
      </c>
      <c r="W763" s="1" t="str">
        <f>IF(官網匯出!Q763="",IF(G763="","",0),官網匯出!Q763)</f>
        <v/>
      </c>
      <c r="X763" s="1" t="str">
        <f>IF(官網匯出!R763="","",官網匯出!R763)</f>
        <v/>
      </c>
      <c r="Y763" s="1" t="str">
        <f>IF(官網匯出!S763="","",官網匯出!S763)</f>
        <v/>
      </c>
      <c r="Z763" s="1" t="str">
        <f>IF(G763="","",官網匯出!T763)</f>
        <v/>
      </c>
      <c r="AA763" s="1" t="str">
        <f>IF(G763="","",官網匯出!AK763)</f>
        <v/>
      </c>
      <c r="AB763" s="1" t="str">
        <f>IF(G763="","",IF(官網匯出!V763="","",官網匯出!V763))</f>
        <v/>
      </c>
      <c r="AJ763" s="1" t="str">
        <f>IF(G763="","",IF(官網匯出!AE763="","",官網匯出!AE763))</f>
        <v/>
      </c>
      <c r="AK763" s="1" t="str">
        <f>IF(G763="","",IF(官網匯出!AD763="","",官網匯出!AD763))</f>
        <v/>
      </c>
      <c r="AL763" s="1" t="str">
        <f t="shared" si="134"/>
        <v>0</v>
      </c>
      <c r="AM763" s="1" t="str">
        <f>IF(官網匯出!AG763="","",官網匯出!AG763)</f>
        <v/>
      </c>
      <c r="AN763" s="1" t="str">
        <f>IF(G763="","",IF(官網匯出!AH763="","",官網匯出!AH763))</f>
        <v/>
      </c>
      <c r="AO763" s="14" t="str">
        <f t="shared" si="135"/>
        <v/>
      </c>
      <c r="AP763" s="14" t="str">
        <f t="shared" si="136"/>
        <v>1</v>
      </c>
      <c r="AQ763" s="14" t="str">
        <f t="shared" si="137"/>
        <v>0</v>
      </c>
      <c r="AR763" s="1" t="str">
        <f t="shared" si="138"/>
        <v/>
      </c>
      <c r="AS763" s="1" t="str">
        <f t="shared" si="139"/>
        <v/>
      </c>
      <c r="AT763" s="1" t="str">
        <f t="shared" si="140"/>
        <v/>
      </c>
      <c r="AU763" s="1" t="str">
        <f t="shared" si="131"/>
        <v/>
      </c>
      <c r="AV763" s="1" t="e">
        <f>IF(VLOOKUP(G763,官網匯出!A:AQ,42,FALSE)="","[黃金盾官網]",VLOOKUP(G763,官網匯出!A:AQ,42,FALSE))</f>
        <v>#N/A</v>
      </c>
      <c r="AW763" s="1" t="e">
        <f>IF(LEFT(VLOOKUP(G763,官網匯出!A:AS,43,FALSE),2)="","web",LEFT(VLOOKUP(G763,官網匯出!A:AS,43,FALSE),2))</f>
        <v>#N/A</v>
      </c>
      <c r="AX763" s="1" t="str">
        <f t="shared" si="141"/>
        <v>O</v>
      </c>
    </row>
    <row r="764" spans="1:50">
      <c r="A764" s="1" t="str">
        <f>IF(G764="","",VLOOKUP(官網轉換!AW764,團名!A:B,2,FALSE))</f>
        <v/>
      </c>
      <c r="B764" s="1" t="str">
        <f>IF(G764="","",IF(LEFT(VLOOKUP(G764,官網匯出!A:AQ,43,0),2)="wf",VLOOKUP(VLOOKUP(G764,官網匯出!A:AQ,43,0),團名!$I$1:$K$12,2,FALSE),"N0071"))</f>
        <v/>
      </c>
      <c r="C764" s="1" t="str">
        <f>IFERROR(VLOOKUP(官網匯出!D764,團名!E:G,3,FALSE),"")</f>
        <v/>
      </c>
      <c r="D764" s="1" t="str">
        <f t="shared" si="132"/>
        <v/>
      </c>
      <c r="E764" s="1" t="str">
        <f t="shared" si="133"/>
        <v/>
      </c>
      <c r="F764" s="1" t="str">
        <f>IF(官網匯出!F764="已付款","","B0012")</f>
        <v>B0012</v>
      </c>
      <c r="G764" s="1" t="str">
        <f>IF(官網匯出!A764="","",官網匯出!A764)</f>
        <v/>
      </c>
      <c r="H764" s="3" t="str">
        <f>IF(官網匯出!B764="","",官網匯出!B764)</f>
        <v/>
      </c>
      <c r="I764" s="1" t="str">
        <f>IF(官網匯出!C764="","",官網匯出!C764)</f>
        <v/>
      </c>
      <c r="J764" s="1" t="str">
        <f>IF(官網匯出!D764="","",官網匯出!D764)</f>
        <v/>
      </c>
      <c r="K764" s="3" t="str">
        <f>IF(官網匯出!E764="","",官網匯出!E764)</f>
        <v/>
      </c>
      <c r="L764" s="1" t="str">
        <f>IF(官網匯出!F764="","",官網匯出!F764)</f>
        <v/>
      </c>
      <c r="M764" s="1" t="str">
        <f>IF(官網匯出!G764="","",官網匯出!G764)</f>
        <v/>
      </c>
      <c r="N764" s="1" t="str">
        <f>IF(官網匯出!H764="","",官網匯出!H764)</f>
        <v/>
      </c>
      <c r="P764" s="1" t="str">
        <f>IF(官網匯出!J764="","",RIGHT(官網匯出!J764,LEN(官網匯出!J764)-2))</f>
        <v/>
      </c>
      <c r="Q764" s="1" t="str">
        <f>IF(官網匯出!K764="","",官網匯出!K764)</f>
        <v/>
      </c>
      <c r="R764" s="1" t="str">
        <f>IF(官網匯出!L764="","",官網匯出!L764)</f>
        <v/>
      </c>
      <c r="S764" s="1" t="str">
        <f>IF(官網匯出!M764="","",官網匯出!M764)</f>
        <v/>
      </c>
      <c r="T764" s="1" t="str">
        <f>IF(官網匯出!N764="","",官網匯出!N764)</f>
        <v/>
      </c>
      <c r="U764" s="1" t="str">
        <f>IF(官網匯出!O764="","",官網匯出!O764)</f>
        <v/>
      </c>
      <c r="V764" s="1" t="str">
        <f>IF(官網匯出!P764="",IF(G764="","",0),官網匯出!P764)</f>
        <v/>
      </c>
      <c r="W764" s="1" t="str">
        <f>IF(官網匯出!Q764="",IF(G764="","",0),官網匯出!Q764)</f>
        <v/>
      </c>
      <c r="X764" s="1" t="str">
        <f>IF(官網匯出!R764="","",官網匯出!R764)</f>
        <v/>
      </c>
      <c r="Y764" s="1" t="str">
        <f>IF(官網匯出!S764="","",官網匯出!S764)</f>
        <v/>
      </c>
      <c r="Z764" s="1" t="str">
        <f>IF(G764="","",官網匯出!T764)</f>
        <v/>
      </c>
      <c r="AA764" s="1" t="str">
        <f>IF(G764="","",官網匯出!AK764)</f>
        <v/>
      </c>
      <c r="AB764" s="1" t="str">
        <f>IF(G764="","",IF(官網匯出!V764="","",官網匯出!V764))</f>
        <v/>
      </c>
      <c r="AJ764" s="1" t="str">
        <f>IF(G764="","",IF(官網匯出!AE764="","",官網匯出!AE764))</f>
        <v/>
      </c>
      <c r="AK764" s="1" t="str">
        <f>IF(G764="","",IF(官網匯出!AD764="","",官網匯出!AD764))</f>
        <v/>
      </c>
      <c r="AL764" s="1" t="str">
        <f t="shared" si="134"/>
        <v>0</v>
      </c>
      <c r="AM764" s="1" t="str">
        <f>IF(官網匯出!AG764="","",官網匯出!AG764)</f>
        <v/>
      </c>
      <c r="AN764" s="1" t="str">
        <f>IF(G764="","",IF(官網匯出!AH764="","",官網匯出!AH764))</f>
        <v/>
      </c>
      <c r="AO764" s="14" t="str">
        <f t="shared" si="135"/>
        <v/>
      </c>
      <c r="AP764" s="14" t="str">
        <f t="shared" si="136"/>
        <v>1</v>
      </c>
      <c r="AQ764" s="14" t="str">
        <f t="shared" si="137"/>
        <v>0</v>
      </c>
      <c r="AR764" s="1" t="str">
        <f t="shared" si="138"/>
        <v/>
      </c>
      <c r="AS764" s="1" t="str">
        <f t="shared" si="139"/>
        <v/>
      </c>
      <c r="AT764" s="1" t="str">
        <f t="shared" si="140"/>
        <v/>
      </c>
      <c r="AU764" s="1" t="str">
        <f t="shared" si="131"/>
        <v/>
      </c>
      <c r="AV764" s="1" t="e">
        <f>IF(VLOOKUP(G764,官網匯出!A:AQ,42,FALSE)="","[黃金盾官網]",VLOOKUP(G764,官網匯出!A:AQ,42,FALSE))</f>
        <v>#N/A</v>
      </c>
      <c r="AW764" s="1" t="e">
        <f>IF(LEFT(VLOOKUP(G764,官網匯出!A:AS,43,FALSE),2)="","web",LEFT(VLOOKUP(G764,官網匯出!A:AS,43,FALSE),2))</f>
        <v>#N/A</v>
      </c>
      <c r="AX764" s="1" t="str">
        <f t="shared" si="141"/>
        <v>O</v>
      </c>
    </row>
    <row r="765" spans="1:50">
      <c r="A765" s="1" t="str">
        <f>IF(G765="","",VLOOKUP(官網轉換!AW765,團名!A:B,2,FALSE))</f>
        <v/>
      </c>
      <c r="B765" s="1" t="str">
        <f>IF(G765="","",IF(LEFT(VLOOKUP(G765,官網匯出!A:AQ,43,0),2)="wf",VLOOKUP(VLOOKUP(G765,官網匯出!A:AQ,43,0),團名!$I$1:$K$12,2,FALSE),"N0071"))</f>
        <v/>
      </c>
      <c r="C765" s="1" t="str">
        <f>IFERROR(VLOOKUP(官網匯出!D765,團名!E:G,3,FALSE),"")</f>
        <v/>
      </c>
      <c r="D765" s="1" t="str">
        <f t="shared" si="132"/>
        <v/>
      </c>
      <c r="E765" s="1" t="str">
        <f t="shared" si="133"/>
        <v/>
      </c>
      <c r="F765" s="1" t="str">
        <f>IF(官網匯出!F765="已付款","","B0012")</f>
        <v>B0012</v>
      </c>
      <c r="G765" s="1" t="str">
        <f>IF(官網匯出!A765="","",官網匯出!A765)</f>
        <v/>
      </c>
      <c r="H765" s="3" t="str">
        <f>IF(官網匯出!B765="","",官網匯出!B765)</f>
        <v/>
      </c>
      <c r="I765" s="1" t="str">
        <f>IF(官網匯出!C765="","",官網匯出!C765)</f>
        <v/>
      </c>
      <c r="J765" s="1" t="str">
        <f>IF(官網匯出!D765="","",官網匯出!D765)</f>
        <v/>
      </c>
      <c r="K765" s="3" t="str">
        <f>IF(官網匯出!E765="","",官網匯出!E765)</f>
        <v/>
      </c>
      <c r="L765" s="1" t="str">
        <f>IF(官網匯出!F765="","",官網匯出!F765)</f>
        <v/>
      </c>
      <c r="M765" s="1" t="str">
        <f>IF(官網匯出!G765="","",官網匯出!G765)</f>
        <v/>
      </c>
      <c r="N765" s="1" t="str">
        <f>IF(官網匯出!H765="","",官網匯出!H765)</f>
        <v/>
      </c>
      <c r="P765" s="1" t="str">
        <f>IF(官網匯出!J765="","",RIGHT(官網匯出!J765,LEN(官網匯出!J765)-2))</f>
        <v/>
      </c>
      <c r="Q765" s="1" t="str">
        <f>IF(官網匯出!K765="","",官網匯出!K765)</f>
        <v/>
      </c>
      <c r="R765" s="1" t="str">
        <f>IF(官網匯出!L765="","",官網匯出!L765)</f>
        <v/>
      </c>
      <c r="S765" s="1" t="str">
        <f>IF(官網匯出!M765="","",官網匯出!M765)</f>
        <v/>
      </c>
      <c r="T765" s="1" t="str">
        <f>IF(官網匯出!N765="","",官網匯出!N765)</f>
        <v/>
      </c>
      <c r="U765" s="1" t="str">
        <f>IF(官網匯出!O765="","",官網匯出!O765)</f>
        <v/>
      </c>
      <c r="V765" s="1" t="str">
        <f>IF(官網匯出!P765="",IF(G765="","",0),官網匯出!P765)</f>
        <v/>
      </c>
      <c r="W765" s="1" t="str">
        <f>IF(官網匯出!Q765="",IF(G765="","",0),官網匯出!Q765)</f>
        <v/>
      </c>
      <c r="X765" s="1" t="str">
        <f>IF(官網匯出!R765="","",官網匯出!R765)</f>
        <v/>
      </c>
      <c r="Y765" s="1" t="str">
        <f>IF(官網匯出!S765="","",官網匯出!S765)</f>
        <v/>
      </c>
      <c r="Z765" s="1" t="str">
        <f>IF(G765="","",官網匯出!T765)</f>
        <v/>
      </c>
      <c r="AA765" s="1" t="str">
        <f>IF(G765="","",官網匯出!AK765)</f>
        <v/>
      </c>
      <c r="AB765" s="1" t="str">
        <f>IF(G765="","",IF(官網匯出!V765="","",官網匯出!V765))</f>
        <v/>
      </c>
      <c r="AJ765" s="1" t="str">
        <f>IF(G765="","",IF(官網匯出!AE765="","",官網匯出!AE765))</f>
        <v/>
      </c>
      <c r="AK765" s="1" t="str">
        <f>IF(G765="","",IF(官網匯出!AD765="","",官網匯出!AD765))</f>
        <v/>
      </c>
      <c r="AL765" s="1" t="str">
        <f t="shared" si="134"/>
        <v>0</v>
      </c>
      <c r="AM765" s="1" t="str">
        <f>IF(官網匯出!AG765="","",官網匯出!AG765)</f>
        <v/>
      </c>
      <c r="AN765" s="1" t="str">
        <f>IF(G765="","",IF(官網匯出!AH765="","",官網匯出!AH765))</f>
        <v/>
      </c>
      <c r="AO765" s="14" t="str">
        <f t="shared" si="135"/>
        <v/>
      </c>
      <c r="AP765" s="14" t="str">
        <f t="shared" si="136"/>
        <v>1</v>
      </c>
      <c r="AQ765" s="14" t="str">
        <f t="shared" si="137"/>
        <v>0</v>
      </c>
      <c r="AR765" s="1" t="str">
        <f t="shared" si="138"/>
        <v/>
      </c>
      <c r="AS765" s="1" t="str">
        <f t="shared" si="139"/>
        <v/>
      </c>
      <c r="AT765" s="1" t="str">
        <f t="shared" si="140"/>
        <v/>
      </c>
      <c r="AU765" s="1" t="str">
        <f t="shared" si="131"/>
        <v/>
      </c>
      <c r="AV765" s="1" t="e">
        <f>IF(VLOOKUP(G765,官網匯出!A:AQ,42,FALSE)="","[黃金盾官網]",VLOOKUP(G765,官網匯出!A:AQ,42,FALSE))</f>
        <v>#N/A</v>
      </c>
      <c r="AW765" s="1" t="e">
        <f>IF(LEFT(VLOOKUP(G765,官網匯出!A:AS,43,FALSE),2)="","web",LEFT(VLOOKUP(G765,官網匯出!A:AS,43,FALSE),2))</f>
        <v>#N/A</v>
      </c>
      <c r="AX765" s="1" t="str">
        <f t="shared" si="141"/>
        <v>O</v>
      </c>
    </row>
    <row r="766" spans="1:50">
      <c r="A766" s="1" t="str">
        <f>IF(G766="","",VLOOKUP(官網轉換!AW766,團名!A:B,2,FALSE))</f>
        <v/>
      </c>
      <c r="B766" s="1" t="str">
        <f>IF(G766="","",IF(LEFT(VLOOKUP(G766,官網匯出!A:AQ,43,0),2)="wf",VLOOKUP(VLOOKUP(G766,官網匯出!A:AQ,43,0),團名!$I$1:$K$12,2,FALSE),"N0071"))</f>
        <v/>
      </c>
      <c r="C766" s="1" t="str">
        <f>IFERROR(VLOOKUP(官網匯出!D766,團名!E:G,3,FALSE),"")</f>
        <v/>
      </c>
      <c r="D766" s="1" t="str">
        <f t="shared" si="132"/>
        <v/>
      </c>
      <c r="E766" s="1" t="str">
        <f t="shared" si="133"/>
        <v/>
      </c>
      <c r="F766" s="1" t="str">
        <f>IF(官網匯出!F766="已付款","","B0012")</f>
        <v>B0012</v>
      </c>
      <c r="G766" s="1" t="str">
        <f>IF(官網匯出!A766="","",官網匯出!A766)</f>
        <v/>
      </c>
      <c r="H766" s="3" t="str">
        <f>IF(官網匯出!B766="","",官網匯出!B766)</f>
        <v/>
      </c>
      <c r="I766" s="1" t="str">
        <f>IF(官網匯出!C766="","",官網匯出!C766)</f>
        <v/>
      </c>
      <c r="J766" s="1" t="str">
        <f>IF(官網匯出!D766="","",官網匯出!D766)</f>
        <v/>
      </c>
      <c r="K766" s="3" t="str">
        <f>IF(官網匯出!E766="","",官網匯出!E766)</f>
        <v/>
      </c>
      <c r="L766" s="1" t="str">
        <f>IF(官網匯出!F766="","",官網匯出!F766)</f>
        <v/>
      </c>
      <c r="M766" s="1" t="str">
        <f>IF(官網匯出!G766="","",官網匯出!G766)</f>
        <v/>
      </c>
      <c r="N766" s="1" t="str">
        <f>IF(官網匯出!H766="","",官網匯出!H766)</f>
        <v/>
      </c>
      <c r="P766" s="1" t="str">
        <f>IF(官網匯出!J766="","",RIGHT(官網匯出!J766,LEN(官網匯出!J766)-2))</f>
        <v/>
      </c>
      <c r="Q766" s="1" t="str">
        <f>IF(官網匯出!K766="","",官網匯出!K766)</f>
        <v/>
      </c>
      <c r="R766" s="1" t="str">
        <f>IF(官網匯出!L766="","",官網匯出!L766)</f>
        <v/>
      </c>
      <c r="S766" s="1" t="str">
        <f>IF(官網匯出!M766="","",官網匯出!M766)</f>
        <v/>
      </c>
      <c r="T766" s="1" t="str">
        <f>IF(官網匯出!N766="","",官網匯出!N766)</f>
        <v/>
      </c>
      <c r="U766" s="1" t="str">
        <f>IF(官網匯出!O766="","",官網匯出!O766)</f>
        <v/>
      </c>
      <c r="V766" s="1" t="str">
        <f>IF(官網匯出!P766="",IF(G766="","",0),官網匯出!P766)</f>
        <v/>
      </c>
      <c r="W766" s="1" t="str">
        <f>IF(官網匯出!Q766="",IF(G766="","",0),官網匯出!Q766)</f>
        <v/>
      </c>
      <c r="X766" s="1" t="str">
        <f>IF(官網匯出!R766="","",官網匯出!R766)</f>
        <v/>
      </c>
      <c r="Y766" s="1" t="str">
        <f>IF(官網匯出!S766="","",官網匯出!S766)</f>
        <v/>
      </c>
      <c r="Z766" s="1" t="str">
        <f>IF(G766="","",官網匯出!T766)</f>
        <v/>
      </c>
      <c r="AA766" s="1" t="str">
        <f>IF(G766="","",官網匯出!AK766)</f>
        <v/>
      </c>
      <c r="AB766" s="1" t="str">
        <f>IF(G766="","",IF(官網匯出!V766="","",官網匯出!V766))</f>
        <v/>
      </c>
      <c r="AJ766" s="1" t="str">
        <f>IF(G766="","",IF(官網匯出!AE766="","",官網匯出!AE766))</f>
        <v/>
      </c>
      <c r="AK766" s="1" t="str">
        <f>IF(G766="","",IF(官網匯出!AD766="","",官網匯出!AD766))</f>
        <v/>
      </c>
      <c r="AL766" s="1" t="str">
        <f t="shared" si="134"/>
        <v>0</v>
      </c>
      <c r="AM766" s="1" t="str">
        <f>IF(官網匯出!AG766="","",官網匯出!AG766)</f>
        <v/>
      </c>
      <c r="AN766" s="1" t="str">
        <f>IF(G766="","",IF(官網匯出!AH766="","",官網匯出!AH766))</f>
        <v/>
      </c>
      <c r="AO766" s="14" t="str">
        <f t="shared" si="135"/>
        <v/>
      </c>
      <c r="AP766" s="14" t="str">
        <f t="shared" si="136"/>
        <v>1</v>
      </c>
      <c r="AQ766" s="14" t="str">
        <f t="shared" si="137"/>
        <v>0</v>
      </c>
      <c r="AR766" s="1" t="str">
        <f t="shared" si="138"/>
        <v/>
      </c>
      <c r="AS766" s="1" t="str">
        <f t="shared" si="139"/>
        <v/>
      </c>
      <c r="AT766" s="1" t="str">
        <f t="shared" si="140"/>
        <v/>
      </c>
      <c r="AU766" s="1" t="str">
        <f t="shared" si="131"/>
        <v/>
      </c>
      <c r="AV766" s="1" t="e">
        <f>IF(VLOOKUP(G766,官網匯出!A:AQ,42,FALSE)="","[黃金盾官網]",VLOOKUP(G766,官網匯出!A:AQ,42,FALSE))</f>
        <v>#N/A</v>
      </c>
      <c r="AW766" s="1" t="e">
        <f>IF(LEFT(VLOOKUP(G766,官網匯出!A:AS,43,FALSE),2)="","web",LEFT(VLOOKUP(G766,官網匯出!A:AS,43,FALSE),2))</f>
        <v>#N/A</v>
      </c>
      <c r="AX766" s="1" t="str">
        <f t="shared" si="141"/>
        <v>O</v>
      </c>
    </row>
    <row r="767" spans="1:50">
      <c r="A767" s="1" t="str">
        <f>IF(G767="","",VLOOKUP(官網轉換!AW767,團名!A:B,2,FALSE))</f>
        <v/>
      </c>
      <c r="B767" s="1" t="str">
        <f>IF(G767="","",IF(LEFT(VLOOKUP(G767,官網匯出!A:AQ,43,0),2)="wf",VLOOKUP(VLOOKUP(G767,官網匯出!A:AQ,43,0),團名!$I$1:$K$12,2,FALSE),"N0071"))</f>
        <v/>
      </c>
      <c r="C767" s="1" t="str">
        <f>IFERROR(VLOOKUP(官網匯出!D767,團名!E:G,3,FALSE),"")</f>
        <v/>
      </c>
      <c r="D767" s="1" t="str">
        <f t="shared" si="132"/>
        <v/>
      </c>
      <c r="E767" s="1" t="str">
        <f t="shared" si="133"/>
        <v/>
      </c>
      <c r="F767" s="1" t="str">
        <f>IF(官網匯出!F767="已付款","","B0012")</f>
        <v>B0012</v>
      </c>
      <c r="G767" s="1" t="str">
        <f>IF(官網匯出!A767="","",官網匯出!A767)</f>
        <v/>
      </c>
      <c r="H767" s="3" t="str">
        <f>IF(官網匯出!B767="","",官網匯出!B767)</f>
        <v/>
      </c>
      <c r="I767" s="1" t="str">
        <f>IF(官網匯出!C767="","",官網匯出!C767)</f>
        <v/>
      </c>
      <c r="J767" s="1" t="str">
        <f>IF(官網匯出!D767="","",官網匯出!D767)</f>
        <v/>
      </c>
      <c r="K767" s="3" t="str">
        <f>IF(官網匯出!E767="","",官網匯出!E767)</f>
        <v/>
      </c>
      <c r="L767" s="1" t="str">
        <f>IF(官網匯出!F767="","",官網匯出!F767)</f>
        <v/>
      </c>
      <c r="M767" s="1" t="str">
        <f>IF(官網匯出!G767="","",官網匯出!G767)</f>
        <v/>
      </c>
      <c r="N767" s="1" t="str">
        <f>IF(官網匯出!H767="","",官網匯出!H767)</f>
        <v/>
      </c>
      <c r="P767" s="1" t="str">
        <f>IF(官網匯出!J767="","",RIGHT(官網匯出!J767,LEN(官網匯出!J767)-2))</f>
        <v/>
      </c>
      <c r="Q767" s="1" t="str">
        <f>IF(官網匯出!K767="","",官網匯出!K767)</f>
        <v/>
      </c>
      <c r="R767" s="1" t="str">
        <f>IF(官網匯出!L767="","",官網匯出!L767)</f>
        <v/>
      </c>
      <c r="S767" s="1" t="str">
        <f>IF(官網匯出!M767="","",官網匯出!M767)</f>
        <v/>
      </c>
      <c r="T767" s="1" t="str">
        <f>IF(官網匯出!N767="","",官網匯出!N767)</f>
        <v/>
      </c>
      <c r="U767" s="1" t="str">
        <f>IF(官網匯出!O767="","",官網匯出!O767)</f>
        <v/>
      </c>
      <c r="V767" s="1" t="str">
        <f>IF(官網匯出!P767="",IF(G767="","",0),官網匯出!P767)</f>
        <v/>
      </c>
      <c r="W767" s="1" t="str">
        <f>IF(官網匯出!Q767="",IF(G767="","",0),官網匯出!Q767)</f>
        <v/>
      </c>
      <c r="X767" s="1" t="str">
        <f>IF(官網匯出!R767="","",官網匯出!R767)</f>
        <v/>
      </c>
      <c r="Y767" s="1" t="str">
        <f>IF(官網匯出!S767="","",官網匯出!S767)</f>
        <v/>
      </c>
      <c r="Z767" s="1" t="str">
        <f>IF(G767="","",官網匯出!T767)</f>
        <v/>
      </c>
      <c r="AA767" s="1" t="str">
        <f>IF(G767="","",官網匯出!AK767)</f>
        <v/>
      </c>
      <c r="AB767" s="1" t="str">
        <f>IF(G767="","",IF(官網匯出!V767="","",官網匯出!V767))</f>
        <v/>
      </c>
      <c r="AJ767" s="1" t="str">
        <f>IF(G767="","",IF(官網匯出!AE767="","",官網匯出!AE767))</f>
        <v/>
      </c>
      <c r="AK767" s="1" t="str">
        <f>IF(G767="","",IF(官網匯出!AD767="","",官網匯出!AD767))</f>
        <v/>
      </c>
      <c r="AL767" s="1" t="str">
        <f t="shared" si="134"/>
        <v>0</v>
      </c>
      <c r="AM767" s="1" t="str">
        <f>IF(官網匯出!AG767="","",官網匯出!AG767)</f>
        <v/>
      </c>
      <c r="AN767" s="1" t="str">
        <f>IF(G767="","",IF(官網匯出!AH767="","",官網匯出!AH767))</f>
        <v/>
      </c>
      <c r="AO767" s="14" t="str">
        <f t="shared" si="135"/>
        <v/>
      </c>
      <c r="AP767" s="14" t="str">
        <f t="shared" si="136"/>
        <v>1</v>
      </c>
      <c r="AQ767" s="14" t="str">
        <f t="shared" si="137"/>
        <v>0</v>
      </c>
      <c r="AR767" s="1" t="str">
        <f t="shared" si="138"/>
        <v/>
      </c>
      <c r="AS767" s="1" t="str">
        <f t="shared" si="139"/>
        <v/>
      </c>
      <c r="AT767" s="1" t="str">
        <f t="shared" si="140"/>
        <v/>
      </c>
      <c r="AU767" s="1" t="str">
        <f t="shared" si="131"/>
        <v/>
      </c>
      <c r="AV767" s="1" t="e">
        <f>IF(VLOOKUP(G767,官網匯出!A:AQ,42,FALSE)="","[黃金盾官網]",VLOOKUP(G767,官網匯出!A:AQ,42,FALSE))</f>
        <v>#N/A</v>
      </c>
      <c r="AW767" s="1" t="e">
        <f>IF(LEFT(VLOOKUP(G767,官網匯出!A:AS,43,FALSE),2)="","web",LEFT(VLOOKUP(G767,官網匯出!A:AS,43,FALSE),2))</f>
        <v>#N/A</v>
      </c>
      <c r="AX767" s="1" t="str">
        <f t="shared" si="141"/>
        <v>O</v>
      </c>
    </row>
    <row r="768" spans="1:50">
      <c r="A768" s="1" t="str">
        <f>IF(G768="","",VLOOKUP(官網轉換!AW768,團名!A:B,2,FALSE))</f>
        <v/>
      </c>
      <c r="B768" s="1" t="str">
        <f>IF(G768="","",IF(LEFT(VLOOKUP(G768,官網匯出!A:AQ,43,0),2)="wf",VLOOKUP(VLOOKUP(G768,官網匯出!A:AQ,43,0),團名!$I$1:$K$12,2,FALSE),"N0071"))</f>
        <v/>
      </c>
      <c r="C768" s="1" t="str">
        <f>IFERROR(VLOOKUP(官網匯出!D768,團名!E:G,3,FALSE),"")</f>
        <v/>
      </c>
      <c r="D768" s="1" t="str">
        <f t="shared" si="132"/>
        <v/>
      </c>
      <c r="E768" s="1" t="str">
        <f t="shared" si="133"/>
        <v/>
      </c>
      <c r="F768" s="1" t="str">
        <f>IF(官網匯出!F768="已付款","","B0012")</f>
        <v>B0012</v>
      </c>
      <c r="G768" s="1" t="str">
        <f>IF(官網匯出!A768="","",官網匯出!A768)</f>
        <v/>
      </c>
      <c r="H768" s="3" t="str">
        <f>IF(官網匯出!B768="","",官網匯出!B768)</f>
        <v/>
      </c>
      <c r="I768" s="1" t="str">
        <f>IF(官網匯出!C768="","",官網匯出!C768)</f>
        <v/>
      </c>
      <c r="J768" s="1" t="str">
        <f>IF(官網匯出!D768="","",官網匯出!D768)</f>
        <v/>
      </c>
      <c r="K768" s="3" t="str">
        <f>IF(官網匯出!E768="","",官網匯出!E768)</f>
        <v/>
      </c>
      <c r="L768" s="1" t="str">
        <f>IF(官網匯出!F768="","",官網匯出!F768)</f>
        <v/>
      </c>
      <c r="M768" s="1" t="str">
        <f>IF(官網匯出!G768="","",官網匯出!G768)</f>
        <v/>
      </c>
      <c r="N768" s="1" t="str">
        <f>IF(官網匯出!H768="","",官網匯出!H768)</f>
        <v/>
      </c>
      <c r="P768" s="1" t="str">
        <f>IF(官網匯出!J768="","",RIGHT(官網匯出!J768,LEN(官網匯出!J768)-2))</f>
        <v/>
      </c>
      <c r="Q768" s="1" t="str">
        <f>IF(官網匯出!K768="","",官網匯出!K768)</f>
        <v/>
      </c>
      <c r="R768" s="1" t="str">
        <f>IF(官網匯出!L768="","",官網匯出!L768)</f>
        <v/>
      </c>
      <c r="S768" s="1" t="str">
        <f>IF(官網匯出!M768="","",官網匯出!M768)</f>
        <v/>
      </c>
      <c r="T768" s="1" t="str">
        <f>IF(官網匯出!N768="","",官網匯出!N768)</f>
        <v/>
      </c>
      <c r="U768" s="1" t="str">
        <f>IF(官網匯出!O768="","",官網匯出!O768)</f>
        <v/>
      </c>
      <c r="V768" s="1" t="str">
        <f>IF(官網匯出!P768="",IF(G768="","",0),官網匯出!P768)</f>
        <v/>
      </c>
      <c r="W768" s="1" t="str">
        <f>IF(官網匯出!Q768="",IF(G768="","",0),官網匯出!Q768)</f>
        <v/>
      </c>
      <c r="X768" s="1" t="str">
        <f>IF(官網匯出!R768="","",官網匯出!R768)</f>
        <v/>
      </c>
      <c r="Y768" s="1" t="str">
        <f>IF(官網匯出!S768="","",官網匯出!S768)</f>
        <v/>
      </c>
      <c r="Z768" s="1" t="str">
        <f>IF(G768="","",官網匯出!T768)</f>
        <v/>
      </c>
      <c r="AA768" s="1" t="str">
        <f>IF(G768="","",官網匯出!AK768)</f>
        <v/>
      </c>
      <c r="AB768" s="1" t="str">
        <f>IF(G768="","",IF(官網匯出!V768="","",官網匯出!V768))</f>
        <v/>
      </c>
      <c r="AJ768" s="1" t="str">
        <f>IF(G768="","",IF(官網匯出!AE768="","",官網匯出!AE768))</f>
        <v/>
      </c>
      <c r="AK768" s="1" t="str">
        <f>IF(G768="","",IF(官網匯出!AD768="","",官網匯出!AD768))</f>
        <v/>
      </c>
      <c r="AL768" s="1" t="str">
        <f t="shared" si="134"/>
        <v>0</v>
      </c>
      <c r="AM768" s="1" t="str">
        <f>IF(官網匯出!AG768="","",官網匯出!AG768)</f>
        <v/>
      </c>
      <c r="AN768" s="1" t="str">
        <f>IF(G768="","",IF(官網匯出!AH768="","",官網匯出!AH768))</f>
        <v/>
      </c>
      <c r="AO768" s="14" t="str">
        <f t="shared" si="135"/>
        <v/>
      </c>
      <c r="AP768" s="14" t="str">
        <f t="shared" si="136"/>
        <v>1</v>
      </c>
      <c r="AQ768" s="14" t="str">
        <f t="shared" si="137"/>
        <v>0</v>
      </c>
      <c r="AR768" s="1" t="str">
        <f t="shared" si="138"/>
        <v/>
      </c>
      <c r="AS768" s="1" t="str">
        <f t="shared" si="139"/>
        <v/>
      </c>
      <c r="AT768" s="1" t="str">
        <f t="shared" si="140"/>
        <v/>
      </c>
      <c r="AU768" s="1" t="str">
        <f t="shared" si="131"/>
        <v/>
      </c>
      <c r="AV768" s="1" t="e">
        <f>IF(VLOOKUP(G768,官網匯出!A:AQ,42,FALSE)="","[黃金盾官網]",VLOOKUP(G768,官網匯出!A:AQ,42,FALSE))</f>
        <v>#N/A</v>
      </c>
      <c r="AW768" s="1" t="e">
        <f>IF(LEFT(VLOOKUP(G768,官網匯出!A:AS,43,FALSE),2)="","web",LEFT(VLOOKUP(G768,官網匯出!A:AS,43,FALSE),2))</f>
        <v>#N/A</v>
      </c>
      <c r="AX768" s="1" t="str">
        <f t="shared" si="141"/>
        <v>O</v>
      </c>
    </row>
    <row r="769" spans="1:50">
      <c r="A769" s="1" t="str">
        <f>IF(G769="","",VLOOKUP(官網轉換!AW769,團名!A:B,2,FALSE))</f>
        <v/>
      </c>
      <c r="B769" s="1" t="str">
        <f>IF(G769="","",IF(LEFT(VLOOKUP(G769,官網匯出!A:AQ,43,0),2)="wf",VLOOKUP(VLOOKUP(G769,官網匯出!A:AQ,43,0),團名!$I$1:$K$12,2,FALSE),"N0071"))</f>
        <v/>
      </c>
      <c r="C769" s="1" t="str">
        <f>IFERROR(VLOOKUP(官網匯出!D769,團名!E:G,3,FALSE),"")</f>
        <v/>
      </c>
      <c r="D769" s="1" t="str">
        <f t="shared" si="132"/>
        <v/>
      </c>
      <c r="E769" s="1" t="str">
        <f t="shared" si="133"/>
        <v/>
      </c>
      <c r="F769" s="1" t="str">
        <f>IF(官網匯出!F769="已付款","","B0012")</f>
        <v>B0012</v>
      </c>
      <c r="G769" s="1" t="str">
        <f>IF(官網匯出!A769="","",官網匯出!A769)</f>
        <v/>
      </c>
      <c r="H769" s="3" t="str">
        <f>IF(官網匯出!B769="","",官網匯出!B769)</f>
        <v/>
      </c>
      <c r="I769" s="1" t="str">
        <f>IF(官網匯出!C769="","",官網匯出!C769)</f>
        <v/>
      </c>
      <c r="J769" s="1" t="str">
        <f>IF(官網匯出!D769="","",官網匯出!D769)</f>
        <v/>
      </c>
      <c r="K769" s="3" t="str">
        <f>IF(官網匯出!E769="","",官網匯出!E769)</f>
        <v/>
      </c>
      <c r="L769" s="1" t="str">
        <f>IF(官網匯出!F769="","",官網匯出!F769)</f>
        <v/>
      </c>
      <c r="M769" s="1" t="str">
        <f>IF(官網匯出!G769="","",官網匯出!G769)</f>
        <v/>
      </c>
      <c r="N769" s="1" t="str">
        <f>IF(官網匯出!H769="","",官網匯出!H769)</f>
        <v/>
      </c>
      <c r="P769" s="1" t="str">
        <f>IF(官網匯出!J769="","",RIGHT(官網匯出!J769,LEN(官網匯出!J769)-2))</f>
        <v/>
      </c>
      <c r="Q769" s="1" t="str">
        <f>IF(官網匯出!K769="","",官網匯出!K769)</f>
        <v/>
      </c>
      <c r="R769" s="1" t="str">
        <f>IF(官網匯出!L769="","",官網匯出!L769)</f>
        <v/>
      </c>
      <c r="S769" s="1" t="str">
        <f>IF(官網匯出!M769="","",官網匯出!M769)</f>
        <v/>
      </c>
      <c r="T769" s="1" t="str">
        <f>IF(官網匯出!N769="","",官網匯出!N769)</f>
        <v/>
      </c>
      <c r="U769" s="1" t="str">
        <f>IF(官網匯出!O769="","",官網匯出!O769)</f>
        <v/>
      </c>
      <c r="V769" s="1" t="str">
        <f>IF(官網匯出!P769="",IF(G769="","",0),官網匯出!P769)</f>
        <v/>
      </c>
      <c r="W769" s="1" t="str">
        <f>IF(官網匯出!Q769="",IF(G769="","",0),官網匯出!Q769)</f>
        <v/>
      </c>
      <c r="X769" s="1" t="str">
        <f>IF(官網匯出!R769="","",官網匯出!R769)</f>
        <v/>
      </c>
      <c r="Y769" s="1" t="str">
        <f>IF(官網匯出!S769="","",官網匯出!S769)</f>
        <v/>
      </c>
      <c r="Z769" s="1" t="str">
        <f>IF(G769="","",官網匯出!T769)</f>
        <v/>
      </c>
      <c r="AA769" s="1" t="str">
        <f>IF(G769="","",官網匯出!AK769)</f>
        <v/>
      </c>
      <c r="AB769" s="1" t="str">
        <f>IF(G769="","",IF(官網匯出!V769="","",官網匯出!V769))</f>
        <v/>
      </c>
      <c r="AJ769" s="1" t="str">
        <f>IF(G769="","",IF(官網匯出!AE769="","",官網匯出!AE769))</f>
        <v/>
      </c>
      <c r="AK769" s="1" t="str">
        <f>IF(G769="","",IF(官網匯出!AD769="","",官網匯出!AD769))</f>
        <v/>
      </c>
      <c r="AL769" s="1" t="str">
        <f t="shared" si="134"/>
        <v>0</v>
      </c>
      <c r="AM769" s="1" t="str">
        <f>IF(官網匯出!AG769="","",官網匯出!AG769)</f>
        <v/>
      </c>
      <c r="AN769" s="1" t="str">
        <f>IF(G769="","",IF(官網匯出!AH769="","",官網匯出!AH769))</f>
        <v/>
      </c>
      <c r="AO769" s="14" t="str">
        <f t="shared" si="135"/>
        <v/>
      </c>
      <c r="AP769" s="14" t="str">
        <f t="shared" si="136"/>
        <v>1</v>
      </c>
      <c r="AQ769" s="14" t="str">
        <f t="shared" si="137"/>
        <v>0</v>
      </c>
      <c r="AR769" s="1" t="str">
        <f t="shared" si="138"/>
        <v/>
      </c>
      <c r="AS769" s="1" t="str">
        <f t="shared" si="139"/>
        <v/>
      </c>
      <c r="AT769" s="1" t="str">
        <f t="shared" si="140"/>
        <v/>
      </c>
      <c r="AU769" s="1" t="str">
        <f t="shared" si="131"/>
        <v/>
      </c>
      <c r="AV769" s="1" t="e">
        <f>IF(VLOOKUP(G769,官網匯出!A:AQ,42,FALSE)="","[黃金盾官網]",VLOOKUP(G769,官網匯出!A:AQ,42,FALSE))</f>
        <v>#N/A</v>
      </c>
      <c r="AW769" s="1" t="e">
        <f>IF(LEFT(VLOOKUP(G769,官網匯出!A:AS,43,FALSE),2)="","web",LEFT(VLOOKUP(G769,官網匯出!A:AS,43,FALSE),2))</f>
        <v>#N/A</v>
      </c>
      <c r="AX769" s="1" t="str">
        <f t="shared" si="141"/>
        <v>O</v>
      </c>
    </row>
    <row r="770" spans="1:50">
      <c r="A770" s="1" t="str">
        <f>IF(G770="","",VLOOKUP(官網轉換!AW770,團名!A:B,2,FALSE))</f>
        <v/>
      </c>
      <c r="B770" s="1" t="str">
        <f>IF(G770="","",IF(LEFT(VLOOKUP(G770,官網匯出!A:AQ,43,0),2)="wf",VLOOKUP(VLOOKUP(G770,官網匯出!A:AQ,43,0),團名!$I$1:$K$12,2,FALSE),"N0071"))</f>
        <v/>
      </c>
      <c r="C770" s="1" t="str">
        <f>IFERROR(VLOOKUP(官網匯出!D770,團名!E:G,3,FALSE),"")</f>
        <v/>
      </c>
      <c r="D770" s="1" t="str">
        <f t="shared" si="132"/>
        <v/>
      </c>
      <c r="E770" s="1" t="str">
        <f t="shared" si="133"/>
        <v/>
      </c>
      <c r="F770" s="1" t="str">
        <f>IF(官網匯出!F770="已付款","","B0012")</f>
        <v>B0012</v>
      </c>
      <c r="G770" s="1" t="str">
        <f>IF(官網匯出!A770="","",官網匯出!A770)</f>
        <v/>
      </c>
      <c r="H770" s="3" t="str">
        <f>IF(官網匯出!B770="","",官網匯出!B770)</f>
        <v/>
      </c>
      <c r="I770" s="1" t="str">
        <f>IF(官網匯出!C770="","",官網匯出!C770)</f>
        <v/>
      </c>
      <c r="J770" s="1" t="str">
        <f>IF(官網匯出!D770="","",官網匯出!D770)</f>
        <v/>
      </c>
      <c r="K770" s="3" t="str">
        <f>IF(官網匯出!E770="","",官網匯出!E770)</f>
        <v/>
      </c>
      <c r="L770" s="1" t="str">
        <f>IF(官網匯出!F770="","",官網匯出!F770)</f>
        <v/>
      </c>
      <c r="M770" s="1" t="str">
        <f>IF(官網匯出!G770="","",官網匯出!G770)</f>
        <v/>
      </c>
      <c r="N770" s="1" t="str">
        <f>IF(官網匯出!H770="","",官網匯出!H770)</f>
        <v/>
      </c>
      <c r="P770" s="1" t="str">
        <f>IF(官網匯出!J770="","",RIGHT(官網匯出!J770,LEN(官網匯出!J770)-2))</f>
        <v/>
      </c>
      <c r="Q770" s="1" t="str">
        <f>IF(官網匯出!K770="","",官網匯出!K770)</f>
        <v/>
      </c>
      <c r="R770" s="1" t="str">
        <f>IF(官網匯出!L770="","",官網匯出!L770)</f>
        <v/>
      </c>
      <c r="S770" s="1" t="str">
        <f>IF(官網匯出!M770="","",官網匯出!M770)</f>
        <v/>
      </c>
      <c r="T770" s="1" t="str">
        <f>IF(官網匯出!N770="","",官網匯出!N770)</f>
        <v/>
      </c>
      <c r="U770" s="1" t="str">
        <f>IF(官網匯出!O770="","",官網匯出!O770)</f>
        <v/>
      </c>
      <c r="V770" s="1" t="str">
        <f>IF(官網匯出!P770="",IF(G770="","",0),官網匯出!P770)</f>
        <v/>
      </c>
      <c r="W770" s="1" t="str">
        <f>IF(官網匯出!Q770="",IF(G770="","",0),官網匯出!Q770)</f>
        <v/>
      </c>
      <c r="X770" s="1" t="str">
        <f>IF(官網匯出!R770="","",官網匯出!R770)</f>
        <v/>
      </c>
      <c r="Y770" s="1" t="str">
        <f>IF(官網匯出!S770="","",官網匯出!S770)</f>
        <v/>
      </c>
      <c r="Z770" s="1" t="str">
        <f>IF(G770="","",官網匯出!T770)</f>
        <v/>
      </c>
      <c r="AA770" s="1" t="str">
        <f>IF(G770="","",官網匯出!AK770)</f>
        <v/>
      </c>
      <c r="AB770" s="1" t="str">
        <f>IF(G770="","",IF(官網匯出!V770="","",官網匯出!V770))</f>
        <v/>
      </c>
      <c r="AJ770" s="1" t="str">
        <f>IF(G770="","",IF(官網匯出!AE770="","",官網匯出!AE770))</f>
        <v/>
      </c>
      <c r="AK770" s="1" t="str">
        <f>IF(G770="","",IF(官網匯出!AD770="","",官網匯出!AD770))</f>
        <v/>
      </c>
      <c r="AL770" s="1" t="str">
        <f t="shared" si="134"/>
        <v>0</v>
      </c>
      <c r="AM770" s="1" t="str">
        <f>IF(官網匯出!AG770="","",官網匯出!AG770)</f>
        <v/>
      </c>
      <c r="AN770" s="1" t="str">
        <f>IF(G770="","",IF(官網匯出!AH770="","",官網匯出!AH770))</f>
        <v/>
      </c>
      <c r="AO770" s="14" t="str">
        <f t="shared" si="135"/>
        <v/>
      </c>
      <c r="AP770" s="14" t="str">
        <f t="shared" si="136"/>
        <v>1</v>
      </c>
      <c r="AQ770" s="14" t="str">
        <f t="shared" si="137"/>
        <v>0</v>
      </c>
      <c r="AR770" s="1" t="str">
        <f t="shared" si="138"/>
        <v/>
      </c>
      <c r="AS770" s="1" t="str">
        <f t="shared" si="139"/>
        <v/>
      </c>
      <c r="AT770" s="1" t="str">
        <f t="shared" si="140"/>
        <v/>
      </c>
      <c r="AU770" s="1" t="str">
        <f t="shared" ref="AU770:AU833" si="142">IF(G770="","",AV770&amp;"      訂單編號："&amp;G770&amp;"      "&amp;IF(J770="銀行轉帳(ATM/虛擬代碼繳費)","ATM(藍)",IF(J770="ATM 虛擬代碼繳費（需持代碼至實體ATM或網路銀行繳費）","ATM"&amp;"　"&amp;AB770&amp;AJ770,IF(J770="虛擬代碼繳費轉帳","ATM(SP)"&amp;"　"&amp;AB770&amp;AJ770,IF(J770="信用卡（shopline payment）","信用卡(SP)",IF(J770="信用卡","信用卡",IF(J770="貨到付款","貨到付款　")))&amp;"　"&amp;AB770&amp;AJ770)))&amp;IF(L770="退款中","客戶取消訂單，待退款(ATM)",""))</f>
        <v/>
      </c>
      <c r="AV770" s="1" t="e">
        <f>IF(VLOOKUP(G770,官網匯出!A:AQ,42,FALSE)="","[黃金盾官網]",VLOOKUP(G770,官網匯出!A:AQ,42,FALSE))</f>
        <v>#N/A</v>
      </c>
      <c r="AW770" s="1" t="e">
        <f>IF(LEFT(VLOOKUP(G770,官網匯出!A:AS,43,FALSE),2)="","web",LEFT(VLOOKUP(G770,官網匯出!A:AS,43,FALSE),2))</f>
        <v>#N/A</v>
      </c>
      <c r="AX770" s="1" t="str">
        <f t="shared" si="141"/>
        <v>O</v>
      </c>
    </row>
    <row r="771" spans="1:50">
      <c r="A771" s="1" t="str">
        <f>IF(G771="","",VLOOKUP(官網轉換!AW771,團名!A:B,2,FALSE))</f>
        <v/>
      </c>
      <c r="B771" s="1" t="str">
        <f>IF(G771="","",IF(LEFT(VLOOKUP(G771,官網匯出!A:AQ,43,0),2)="wf",VLOOKUP(VLOOKUP(G771,官網匯出!A:AQ,43,0),團名!$I$1:$K$12,2,FALSE),"N0071"))</f>
        <v/>
      </c>
      <c r="C771" s="1" t="str">
        <f>IFERROR(VLOOKUP(官網匯出!D771,團名!E:G,3,FALSE),"")</f>
        <v/>
      </c>
      <c r="D771" s="1" t="str">
        <f t="shared" ref="D771:D834" si="143">IF(G771="","","NTD")</f>
        <v/>
      </c>
      <c r="E771" s="1" t="str">
        <f t="shared" ref="E771:E834" si="144">IF(G771="","","含稅")</f>
        <v/>
      </c>
      <c r="F771" s="1" t="str">
        <f>IF(官網匯出!F771="已付款","","B0012")</f>
        <v>B0012</v>
      </c>
      <c r="G771" s="1" t="str">
        <f>IF(官網匯出!A771="","",官網匯出!A771)</f>
        <v/>
      </c>
      <c r="H771" s="3" t="str">
        <f>IF(官網匯出!B771="","",官網匯出!B771)</f>
        <v/>
      </c>
      <c r="I771" s="1" t="str">
        <f>IF(官網匯出!C771="","",官網匯出!C771)</f>
        <v/>
      </c>
      <c r="J771" s="1" t="str">
        <f>IF(官網匯出!D771="","",官網匯出!D771)</f>
        <v/>
      </c>
      <c r="K771" s="3" t="str">
        <f>IF(官網匯出!E771="","",官網匯出!E771)</f>
        <v/>
      </c>
      <c r="L771" s="1" t="str">
        <f>IF(官網匯出!F771="","",官網匯出!F771)</f>
        <v/>
      </c>
      <c r="M771" s="1" t="str">
        <f>IF(官網匯出!G771="","",官網匯出!G771)</f>
        <v/>
      </c>
      <c r="N771" s="1" t="str">
        <f>IF(官網匯出!H771="","",官網匯出!H771)</f>
        <v/>
      </c>
      <c r="P771" s="1" t="str">
        <f>IF(官網匯出!J771="","",RIGHT(官網匯出!J771,LEN(官網匯出!J771)-2))</f>
        <v/>
      </c>
      <c r="Q771" s="1" t="str">
        <f>IF(官網匯出!K771="","",官網匯出!K771)</f>
        <v/>
      </c>
      <c r="R771" s="1" t="str">
        <f>IF(官網匯出!L771="","",官網匯出!L771)</f>
        <v/>
      </c>
      <c r="S771" s="1" t="str">
        <f>IF(官網匯出!M771="","",官網匯出!M771)</f>
        <v/>
      </c>
      <c r="T771" s="1" t="str">
        <f>IF(官網匯出!N771="","",官網匯出!N771)</f>
        <v/>
      </c>
      <c r="U771" s="1" t="str">
        <f>IF(官網匯出!O771="","",官網匯出!O771)</f>
        <v/>
      </c>
      <c r="V771" s="1" t="str">
        <f>IF(官網匯出!P771="",IF(G771="","",0),官網匯出!P771)</f>
        <v/>
      </c>
      <c r="W771" s="1" t="str">
        <f>IF(官網匯出!Q771="",IF(G771="","",0),官網匯出!Q771)</f>
        <v/>
      </c>
      <c r="X771" s="1" t="str">
        <f>IF(官網匯出!R771="","",官網匯出!R771)</f>
        <v/>
      </c>
      <c r="Y771" s="1" t="str">
        <f>IF(官網匯出!S771="","",官網匯出!S771)</f>
        <v/>
      </c>
      <c r="Z771" s="1" t="str">
        <f>IF(G771="","",官網匯出!T771)</f>
        <v/>
      </c>
      <c r="AA771" s="1" t="str">
        <f>IF(G771="","",官網匯出!AK771)</f>
        <v/>
      </c>
      <c r="AB771" s="1" t="str">
        <f>IF(G771="","",IF(官網匯出!V771="","",官網匯出!V771))</f>
        <v/>
      </c>
      <c r="AJ771" s="1" t="str">
        <f>IF(G771="","",IF(官網匯出!AE771="","",官網匯出!AE771))</f>
        <v/>
      </c>
      <c r="AK771" s="1" t="str">
        <f>IF(G771="","",IF(官網匯出!AD771="","",官網匯出!AD771))</f>
        <v/>
      </c>
      <c r="AL771" s="1" t="str">
        <f t="shared" ref="AL771:AL834" si="145">IF(AM771="","0","1")</f>
        <v>0</v>
      </c>
      <c r="AM771" s="1" t="str">
        <f>IF(官網匯出!AG771="","",官網匯出!AG771)</f>
        <v/>
      </c>
      <c r="AN771" s="1" t="str">
        <f>IF(G771="","",IF(官網匯出!AH771="","",官網匯出!AH771))</f>
        <v/>
      </c>
      <c r="AO771" s="14" t="str">
        <f t="shared" ref="AO771:AO834" si="146">IF(AN771="","","3J0002")</f>
        <v/>
      </c>
      <c r="AP771" s="14" t="str">
        <f t="shared" ref="AP771:AP834" si="147">IF(AO771="","1","0")</f>
        <v>1</v>
      </c>
      <c r="AQ771" s="14" t="str">
        <f t="shared" ref="AQ771:AQ834" si="148">IF(AN771="","0","1")</f>
        <v>0</v>
      </c>
      <c r="AR771" s="1" t="str">
        <f t="shared" ref="AR771:AR834" si="149">IFERROR((T771*U771)-V771-Z771+W771-AA771,"")</f>
        <v/>
      </c>
      <c r="AS771" s="1" t="str">
        <f t="shared" ref="AS771:AS834" si="150">IF(J771="貨到付款",IF(Y771="",0,Y771),IF(G771="","",0))</f>
        <v/>
      </c>
      <c r="AT771" s="1" t="str">
        <f t="shared" ref="AT771:AT834" si="151">IF(G771="","",IF(V771&gt;0,"已扣抵"&amp;V771&amp;"元"&amp;"購物金 ","")&amp;IF(Z771&gt;0,"已扣抵"&amp;Z771&amp;"元"&amp;"優惠折扣 ","")&amp;IF(W771&gt;0,"含運費"&amp;W771&amp;"元 ","")&amp;IF(AA771&gt;0,"含附加費"&amp;AA771&amp;"元 ",""))</f>
        <v/>
      </c>
      <c r="AU771" s="1" t="str">
        <f t="shared" si="142"/>
        <v/>
      </c>
      <c r="AV771" s="1" t="e">
        <f>IF(VLOOKUP(G771,官網匯出!A:AQ,42,FALSE)="","[黃金盾官網]",VLOOKUP(G771,官網匯出!A:AQ,42,FALSE))</f>
        <v>#N/A</v>
      </c>
      <c r="AW771" s="1" t="e">
        <f>IF(LEFT(VLOOKUP(G771,官網匯出!A:AS,43,FALSE),2)="","web",LEFT(VLOOKUP(G771,官網匯出!A:AS,43,FALSE),2))</f>
        <v>#N/A</v>
      </c>
      <c r="AX771" s="1" t="str">
        <f t="shared" ref="AX771:AX834" si="152">IF(AND(AM771&lt;&gt;"",AN771&lt;&gt;""),"X","O")</f>
        <v>O</v>
      </c>
    </row>
    <row r="772" spans="1:50">
      <c r="A772" s="1" t="str">
        <f>IF(G772="","",VLOOKUP(官網轉換!AW772,團名!A:B,2,FALSE))</f>
        <v/>
      </c>
      <c r="B772" s="1" t="str">
        <f>IF(G772="","",IF(LEFT(VLOOKUP(G772,官網匯出!A:AQ,43,0),2)="wf",VLOOKUP(VLOOKUP(G772,官網匯出!A:AQ,43,0),團名!$I$1:$K$12,2,FALSE),"N0071"))</f>
        <v/>
      </c>
      <c r="C772" s="1" t="str">
        <f>IFERROR(VLOOKUP(官網匯出!D772,團名!E:G,3,FALSE),"")</f>
        <v/>
      </c>
      <c r="D772" s="1" t="str">
        <f t="shared" si="143"/>
        <v/>
      </c>
      <c r="E772" s="1" t="str">
        <f t="shared" si="144"/>
        <v/>
      </c>
      <c r="F772" s="1" t="str">
        <f>IF(官網匯出!F772="已付款","","B0012")</f>
        <v>B0012</v>
      </c>
      <c r="G772" s="1" t="str">
        <f>IF(官網匯出!A772="","",官網匯出!A772)</f>
        <v/>
      </c>
      <c r="H772" s="3" t="str">
        <f>IF(官網匯出!B772="","",官網匯出!B772)</f>
        <v/>
      </c>
      <c r="I772" s="1" t="str">
        <f>IF(官網匯出!C772="","",官網匯出!C772)</f>
        <v/>
      </c>
      <c r="J772" s="1" t="str">
        <f>IF(官網匯出!D772="","",官網匯出!D772)</f>
        <v/>
      </c>
      <c r="K772" s="3" t="str">
        <f>IF(官網匯出!E772="","",官網匯出!E772)</f>
        <v/>
      </c>
      <c r="L772" s="1" t="str">
        <f>IF(官網匯出!F772="","",官網匯出!F772)</f>
        <v/>
      </c>
      <c r="M772" s="1" t="str">
        <f>IF(官網匯出!G772="","",官網匯出!G772)</f>
        <v/>
      </c>
      <c r="N772" s="1" t="str">
        <f>IF(官網匯出!H772="","",官網匯出!H772)</f>
        <v/>
      </c>
      <c r="P772" s="1" t="str">
        <f>IF(官網匯出!J772="","",RIGHT(官網匯出!J772,LEN(官網匯出!J772)-2))</f>
        <v/>
      </c>
      <c r="Q772" s="1" t="str">
        <f>IF(官網匯出!K772="","",官網匯出!K772)</f>
        <v/>
      </c>
      <c r="R772" s="1" t="str">
        <f>IF(官網匯出!L772="","",官網匯出!L772)</f>
        <v/>
      </c>
      <c r="S772" s="1" t="str">
        <f>IF(官網匯出!M772="","",官網匯出!M772)</f>
        <v/>
      </c>
      <c r="T772" s="1" t="str">
        <f>IF(官網匯出!N772="","",官網匯出!N772)</f>
        <v/>
      </c>
      <c r="U772" s="1" t="str">
        <f>IF(官網匯出!O772="","",官網匯出!O772)</f>
        <v/>
      </c>
      <c r="V772" s="1" t="str">
        <f>IF(官網匯出!P772="",IF(G772="","",0),官網匯出!P772)</f>
        <v/>
      </c>
      <c r="W772" s="1" t="str">
        <f>IF(官網匯出!Q772="",IF(G772="","",0),官網匯出!Q772)</f>
        <v/>
      </c>
      <c r="X772" s="1" t="str">
        <f>IF(官網匯出!R772="","",官網匯出!R772)</f>
        <v/>
      </c>
      <c r="Y772" s="1" t="str">
        <f>IF(官網匯出!S772="","",官網匯出!S772)</f>
        <v/>
      </c>
      <c r="Z772" s="1" t="str">
        <f>IF(G772="","",官網匯出!T772)</f>
        <v/>
      </c>
      <c r="AA772" s="1" t="str">
        <f>IF(G772="","",官網匯出!AK772)</f>
        <v/>
      </c>
      <c r="AB772" s="1" t="str">
        <f>IF(G772="","",IF(官網匯出!V772="","",官網匯出!V772))</f>
        <v/>
      </c>
      <c r="AJ772" s="1" t="str">
        <f>IF(G772="","",IF(官網匯出!AE772="","",官網匯出!AE772))</f>
        <v/>
      </c>
      <c r="AK772" s="1" t="str">
        <f>IF(G772="","",IF(官網匯出!AD772="","",官網匯出!AD772))</f>
        <v/>
      </c>
      <c r="AL772" s="1" t="str">
        <f t="shared" si="145"/>
        <v>0</v>
      </c>
      <c r="AM772" s="1" t="str">
        <f>IF(官網匯出!AG772="","",官網匯出!AG772)</f>
        <v/>
      </c>
      <c r="AN772" s="1" t="str">
        <f>IF(G772="","",IF(官網匯出!AH772="","",官網匯出!AH772))</f>
        <v/>
      </c>
      <c r="AO772" s="14" t="str">
        <f t="shared" si="146"/>
        <v/>
      </c>
      <c r="AP772" s="14" t="str">
        <f t="shared" si="147"/>
        <v>1</v>
      </c>
      <c r="AQ772" s="14" t="str">
        <f t="shared" si="148"/>
        <v>0</v>
      </c>
      <c r="AR772" s="1" t="str">
        <f t="shared" si="149"/>
        <v/>
      </c>
      <c r="AS772" s="1" t="str">
        <f t="shared" si="150"/>
        <v/>
      </c>
      <c r="AT772" s="1" t="str">
        <f t="shared" si="151"/>
        <v/>
      </c>
      <c r="AU772" s="1" t="str">
        <f t="shared" si="142"/>
        <v/>
      </c>
      <c r="AV772" s="1" t="e">
        <f>IF(VLOOKUP(G772,官網匯出!A:AQ,42,FALSE)="","[黃金盾官網]",VLOOKUP(G772,官網匯出!A:AQ,42,FALSE))</f>
        <v>#N/A</v>
      </c>
      <c r="AW772" s="1" t="e">
        <f>IF(LEFT(VLOOKUP(G772,官網匯出!A:AS,43,FALSE),2)="","web",LEFT(VLOOKUP(G772,官網匯出!A:AS,43,FALSE),2))</f>
        <v>#N/A</v>
      </c>
      <c r="AX772" s="1" t="str">
        <f t="shared" si="152"/>
        <v>O</v>
      </c>
    </row>
    <row r="773" spans="1:50">
      <c r="A773" s="1" t="str">
        <f>IF(G773="","",VLOOKUP(官網轉換!AW773,團名!A:B,2,FALSE))</f>
        <v/>
      </c>
      <c r="B773" s="1" t="str">
        <f>IF(G773="","",IF(LEFT(VLOOKUP(G773,官網匯出!A:AQ,43,0),2)="wf",VLOOKUP(VLOOKUP(G773,官網匯出!A:AQ,43,0),團名!$I$1:$K$12,2,FALSE),"N0071"))</f>
        <v/>
      </c>
      <c r="C773" s="1" t="str">
        <f>IFERROR(VLOOKUP(官網匯出!D773,團名!E:G,3,FALSE),"")</f>
        <v/>
      </c>
      <c r="D773" s="1" t="str">
        <f t="shared" si="143"/>
        <v/>
      </c>
      <c r="E773" s="1" t="str">
        <f t="shared" si="144"/>
        <v/>
      </c>
      <c r="F773" s="1" t="str">
        <f>IF(官網匯出!F773="已付款","","B0012")</f>
        <v>B0012</v>
      </c>
      <c r="G773" s="1" t="str">
        <f>IF(官網匯出!A773="","",官網匯出!A773)</f>
        <v/>
      </c>
      <c r="H773" s="3" t="str">
        <f>IF(官網匯出!B773="","",官網匯出!B773)</f>
        <v/>
      </c>
      <c r="I773" s="1" t="str">
        <f>IF(官網匯出!C773="","",官網匯出!C773)</f>
        <v/>
      </c>
      <c r="J773" s="1" t="str">
        <f>IF(官網匯出!D773="","",官網匯出!D773)</f>
        <v/>
      </c>
      <c r="K773" s="3" t="str">
        <f>IF(官網匯出!E773="","",官網匯出!E773)</f>
        <v/>
      </c>
      <c r="L773" s="1" t="str">
        <f>IF(官網匯出!F773="","",官網匯出!F773)</f>
        <v/>
      </c>
      <c r="M773" s="1" t="str">
        <f>IF(官網匯出!G773="","",官網匯出!G773)</f>
        <v/>
      </c>
      <c r="N773" s="1" t="str">
        <f>IF(官網匯出!H773="","",官網匯出!H773)</f>
        <v/>
      </c>
      <c r="P773" s="1" t="str">
        <f>IF(官網匯出!J773="","",RIGHT(官網匯出!J773,LEN(官網匯出!J773)-2))</f>
        <v/>
      </c>
      <c r="Q773" s="1" t="str">
        <f>IF(官網匯出!K773="","",官網匯出!K773)</f>
        <v/>
      </c>
      <c r="R773" s="1" t="str">
        <f>IF(官網匯出!L773="","",官網匯出!L773)</f>
        <v/>
      </c>
      <c r="S773" s="1" t="str">
        <f>IF(官網匯出!M773="","",官網匯出!M773)</f>
        <v/>
      </c>
      <c r="T773" s="1" t="str">
        <f>IF(官網匯出!N773="","",官網匯出!N773)</f>
        <v/>
      </c>
      <c r="U773" s="1" t="str">
        <f>IF(官網匯出!O773="","",官網匯出!O773)</f>
        <v/>
      </c>
      <c r="V773" s="1" t="str">
        <f>IF(官網匯出!P773="",IF(G773="","",0),官網匯出!P773)</f>
        <v/>
      </c>
      <c r="W773" s="1" t="str">
        <f>IF(官網匯出!Q773="",IF(G773="","",0),官網匯出!Q773)</f>
        <v/>
      </c>
      <c r="X773" s="1" t="str">
        <f>IF(官網匯出!R773="","",官網匯出!R773)</f>
        <v/>
      </c>
      <c r="Y773" s="1" t="str">
        <f>IF(官網匯出!S773="","",官網匯出!S773)</f>
        <v/>
      </c>
      <c r="Z773" s="1" t="str">
        <f>IF(G773="","",官網匯出!T773)</f>
        <v/>
      </c>
      <c r="AA773" s="1" t="str">
        <f>IF(G773="","",官網匯出!AK773)</f>
        <v/>
      </c>
      <c r="AB773" s="1" t="str">
        <f>IF(G773="","",IF(官網匯出!V773="","",官網匯出!V773))</f>
        <v/>
      </c>
      <c r="AJ773" s="1" t="str">
        <f>IF(G773="","",IF(官網匯出!AE773="","",官網匯出!AE773))</f>
        <v/>
      </c>
      <c r="AK773" s="1" t="str">
        <f>IF(G773="","",IF(官網匯出!AD773="","",官網匯出!AD773))</f>
        <v/>
      </c>
      <c r="AL773" s="1" t="str">
        <f t="shared" si="145"/>
        <v>0</v>
      </c>
      <c r="AM773" s="1" t="str">
        <f>IF(官網匯出!AG773="","",官網匯出!AG773)</f>
        <v/>
      </c>
      <c r="AN773" s="1" t="str">
        <f>IF(G773="","",IF(官網匯出!AH773="","",官網匯出!AH773))</f>
        <v/>
      </c>
      <c r="AO773" s="14" t="str">
        <f t="shared" si="146"/>
        <v/>
      </c>
      <c r="AP773" s="14" t="str">
        <f t="shared" si="147"/>
        <v>1</v>
      </c>
      <c r="AQ773" s="14" t="str">
        <f t="shared" si="148"/>
        <v>0</v>
      </c>
      <c r="AR773" s="1" t="str">
        <f t="shared" si="149"/>
        <v/>
      </c>
      <c r="AS773" s="1" t="str">
        <f t="shared" si="150"/>
        <v/>
      </c>
      <c r="AT773" s="1" t="str">
        <f t="shared" si="151"/>
        <v/>
      </c>
      <c r="AU773" s="1" t="str">
        <f t="shared" si="142"/>
        <v/>
      </c>
      <c r="AV773" s="1" t="e">
        <f>IF(VLOOKUP(G773,官網匯出!A:AQ,42,FALSE)="","[黃金盾官網]",VLOOKUP(G773,官網匯出!A:AQ,42,FALSE))</f>
        <v>#N/A</v>
      </c>
      <c r="AW773" s="1" t="e">
        <f>IF(LEFT(VLOOKUP(G773,官網匯出!A:AS,43,FALSE),2)="","web",LEFT(VLOOKUP(G773,官網匯出!A:AS,43,FALSE),2))</f>
        <v>#N/A</v>
      </c>
      <c r="AX773" s="1" t="str">
        <f t="shared" si="152"/>
        <v>O</v>
      </c>
    </row>
    <row r="774" spans="1:50">
      <c r="A774" s="1" t="str">
        <f>IF(G774="","",VLOOKUP(官網轉換!AW774,團名!A:B,2,FALSE))</f>
        <v/>
      </c>
      <c r="B774" s="1" t="str">
        <f>IF(G774="","",IF(LEFT(VLOOKUP(G774,官網匯出!A:AQ,43,0),2)="wf",VLOOKUP(VLOOKUP(G774,官網匯出!A:AQ,43,0),團名!$I$1:$K$12,2,FALSE),"N0071"))</f>
        <v/>
      </c>
      <c r="C774" s="1" t="str">
        <f>IFERROR(VLOOKUP(官網匯出!D774,團名!E:G,3,FALSE),"")</f>
        <v/>
      </c>
      <c r="D774" s="1" t="str">
        <f t="shared" si="143"/>
        <v/>
      </c>
      <c r="E774" s="1" t="str">
        <f t="shared" si="144"/>
        <v/>
      </c>
      <c r="F774" s="1" t="str">
        <f>IF(官網匯出!F774="已付款","","B0012")</f>
        <v>B0012</v>
      </c>
      <c r="G774" s="1" t="str">
        <f>IF(官網匯出!A774="","",官網匯出!A774)</f>
        <v/>
      </c>
      <c r="H774" s="3" t="str">
        <f>IF(官網匯出!B774="","",官網匯出!B774)</f>
        <v/>
      </c>
      <c r="I774" s="1" t="str">
        <f>IF(官網匯出!C774="","",官網匯出!C774)</f>
        <v/>
      </c>
      <c r="J774" s="1" t="str">
        <f>IF(官網匯出!D774="","",官網匯出!D774)</f>
        <v/>
      </c>
      <c r="K774" s="3" t="str">
        <f>IF(官網匯出!E774="","",官網匯出!E774)</f>
        <v/>
      </c>
      <c r="L774" s="1" t="str">
        <f>IF(官網匯出!F774="","",官網匯出!F774)</f>
        <v/>
      </c>
      <c r="M774" s="1" t="str">
        <f>IF(官網匯出!G774="","",官網匯出!G774)</f>
        <v/>
      </c>
      <c r="N774" s="1" t="str">
        <f>IF(官網匯出!H774="","",官網匯出!H774)</f>
        <v/>
      </c>
      <c r="P774" s="1" t="str">
        <f>IF(官網匯出!J774="","",RIGHT(官網匯出!J774,LEN(官網匯出!J774)-2))</f>
        <v/>
      </c>
      <c r="Q774" s="1" t="str">
        <f>IF(官網匯出!K774="","",官網匯出!K774)</f>
        <v/>
      </c>
      <c r="R774" s="1" t="str">
        <f>IF(官網匯出!L774="","",官網匯出!L774)</f>
        <v/>
      </c>
      <c r="S774" s="1" t="str">
        <f>IF(官網匯出!M774="","",官網匯出!M774)</f>
        <v/>
      </c>
      <c r="T774" s="1" t="str">
        <f>IF(官網匯出!N774="","",官網匯出!N774)</f>
        <v/>
      </c>
      <c r="U774" s="1" t="str">
        <f>IF(官網匯出!O774="","",官網匯出!O774)</f>
        <v/>
      </c>
      <c r="V774" s="1" t="str">
        <f>IF(官網匯出!P774="",IF(G774="","",0),官網匯出!P774)</f>
        <v/>
      </c>
      <c r="W774" s="1" t="str">
        <f>IF(官網匯出!Q774="",IF(G774="","",0),官網匯出!Q774)</f>
        <v/>
      </c>
      <c r="X774" s="1" t="str">
        <f>IF(官網匯出!R774="","",官網匯出!R774)</f>
        <v/>
      </c>
      <c r="Y774" s="1" t="str">
        <f>IF(官網匯出!S774="","",官網匯出!S774)</f>
        <v/>
      </c>
      <c r="Z774" s="1" t="str">
        <f>IF(G774="","",官網匯出!T774)</f>
        <v/>
      </c>
      <c r="AA774" s="1" t="str">
        <f>IF(G774="","",官網匯出!AK774)</f>
        <v/>
      </c>
      <c r="AB774" s="1" t="str">
        <f>IF(G774="","",IF(官網匯出!V774="","",官網匯出!V774))</f>
        <v/>
      </c>
      <c r="AJ774" s="1" t="str">
        <f>IF(G774="","",IF(官網匯出!AE774="","",官網匯出!AE774))</f>
        <v/>
      </c>
      <c r="AK774" s="1" t="str">
        <f>IF(G774="","",IF(官網匯出!AD774="","",官網匯出!AD774))</f>
        <v/>
      </c>
      <c r="AL774" s="1" t="str">
        <f t="shared" si="145"/>
        <v>0</v>
      </c>
      <c r="AM774" s="1" t="str">
        <f>IF(官網匯出!AG774="","",官網匯出!AG774)</f>
        <v/>
      </c>
      <c r="AN774" s="1" t="str">
        <f>IF(G774="","",IF(官網匯出!AH774="","",官網匯出!AH774))</f>
        <v/>
      </c>
      <c r="AO774" s="14" t="str">
        <f t="shared" si="146"/>
        <v/>
      </c>
      <c r="AP774" s="14" t="str">
        <f t="shared" si="147"/>
        <v>1</v>
      </c>
      <c r="AQ774" s="14" t="str">
        <f t="shared" si="148"/>
        <v>0</v>
      </c>
      <c r="AR774" s="1" t="str">
        <f t="shared" si="149"/>
        <v/>
      </c>
      <c r="AS774" s="1" t="str">
        <f t="shared" si="150"/>
        <v/>
      </c>
      <c r="AT774" s="1" t="str">
        <f t="shared" si="151"/>
        <v/>
      </c>
      <c r="AU774" s="1" t="str">
        <f t="shared" si="142"/>
        <v/>
      </c>
      <c r="AV774" s="1" t="e">
        <f>IF(VLOOKUP(G774,官網匯出!A:AQ,42,FALSE)="","[黃金盾官網]",VLOOKUP(G774,官網匯出!A:AQ,42,FALSE))</f>
        <v>#N/A</v>
      </c>
      <c r="AW774" s="1" t="e">
        <f>IF(LEFT(VLOOKUP(G774,官網匯出!A:AS,43,FALSE),2)="","web",LEFT(VLOOKUP(G774,官網匯出!A:AS,43,FALSE),2))</f>
        <v>#N/A</v>
      </c>
      <c r="AX774" s="1" t="str">
        <f t="shared" si="152"/>
        <v>O</v>
      </c>
    </row>
    <row r="775" spans="1:50">
      <c r="A775" s="1" t="str">
        <f>IF(G775="","",VLOOKUP(官網轉換!AW775,團名!A:B,2,FALSE))</f>
        <v/>
      </c>
      <c r="B775" s="1" t="str">
        <f>IF(G775="","",IF(LEFT(VLOOKUP(G775,官網匯出!A:AQ,43,0),2)="wf",VLOOKUP(VLOOKUP(G775,官網匯出!A:AQ,43,0),團名!$I$1:$K$12,2,FALSE),"N0071"))</f>
        <v/>
      </c>
      <c r="C775" s="1" t="str">
        <f>IFERROR(VLOOKUP(官網匯出!D775,團名!E:G,3,FALSE),"")</f>
        <v/>
      </c>
      <c r="D775" s="1" t="str">
        <f t="shared" si="143"/>
        <v/>
      </c>
      <c r="E775" s="1" t="str">
        <f t="shared" si="144"/>
        <v/>
      </c>
      <c r="F775" s="1" t="str">
        <f>IF(官網匯出!F775="已付款","","B0012")</f>
        <v>B0012</v>
      </c>
      <c r="G775" s="1" t="str">
        <f>IF(官網匯出!A775="","",官網匯出!A775)</f>
        <v/>
      </c>
      <c r="H775" s="3" t="str">
        <f>IF(官網匯出!B775="","",官網匯出!B775)</f>
        <v/>
      </c>
      <c r="I775" s="1" t="str">
        <f>IF(官網匯出!C775="","",官網匯出!C775)</f>
        <v/>
      </c>
      <c r="J775" s="1" t="str">
        <f>IF(官網匯出!D775="","",官網匯出!D775)</f>
        <v/>
      </c>
      <c r="K775" s="3" t="str">
        <f>IF(官網匯出!E775="","",官網匯出!E775)</f>
        <v/>
      </c>
      <c r="L775" s="1" t="str">
        <f>IF(官網匯出!F775="","",官網匯出!F775)</f>
        <v/>
      </c>
      <c r="M775" s="1" t="str">
        <f>IF(官網匯出!G775="","",官網匯出!G775)</f>
        <v/>
      </c>
      <c r="N775" s="1" t="str">
        <f>IF(官網匯出!H775="","",官網匯出!H775)</f>
        <v/>
      </c>
      <c r="P775" s="1" t="str">
        <f>IF(官網匯出!J775="","",RIGHT(官網匯出!J775,LEN(官網匯出!J775)-2))</f>
        <v/>
      </c>
      <c r="Q775" s="1" t="str">
        <f>IF(官網匯出!K775="","",官網匯出!K775)</f>
        <v/>
      </c>
      <c r="R775" s="1" t="str">
        <f>IF(官網匯出!L775="","",官網匯出!L775)</f>
        <v/>
      </c>
      <c r="S775" s="1" t="str">
        <f>IF(官網匯出!M775="","",官網匯出!M775)</f>
        <v/>
      </c>
      <c r="T775" s="1" t="str">
        <f>IF(官網匯出!N775="","",官網匯出!N775)</f>
        <v/>
      </c>
      <c r="U775" s="1" t="str">
        <f>IF(官網匯出!O775="","",官網匯出!O775)</f>
        <v/>
      </c>
      <c r="V775" s="1" t="str">
        <f>IF(官網匯出!P775="",IF(G775="","",0),官網匯出!P775)</f>
        <v/>
      </c>
      <c r="W775" s="1" t="str">
        <f>IF(官網匯出!Q775="",IF(G775="","",0),官網匯出!Q775)</f>
        <v/>
      </c>
      <c r="X775" s="1" t="str">
        <f>IF(官網匯出!R775="","",官網匯出!R775)</f>
        <v/>
      </c>
      <c r="Y775" s="1" t="str">
        <f>IF(官網匯出!S775="","",官網匯出!S775)</f>
        <v/>
      </c>
      <c r="Z775" s="1" t="str">
        <f>IF(G775="","",官網匯出!T775)</f>
        <v/>
      </c>
      <c r="AA775" s="1" t="str">
        <f>IF(G775="","",官網匯出!AK775)</f>
        <v/>
      </c>
      <c r="AB775" s="1" t="str">
        <f>IF(G775="","",IF(官網匯出!V775="","",官網匯出!V775))</f>
        <v/>
      </c>
      <c r="AJ775" s="1" t="str">
        <f>IF(G775="","",IF(官網匯出!AE775="","",官網匯出!AE775))</f>
        <v/>
      </c>
      <c r="AK775" s="1" t="str">
        <f>IF(G775="","",IF(官網匯出!AD775="","",官網匯出!AD775))</f>
        <v/>
      </c>
      <c r="AL775" s="1" t="str">
        <f t="shared" si="145"/>
        <v>0</v>
      </c>
      <c r="AM775" s="1" t="str">
        <f>IF(官網匯出!AG775="","",官網匯出!AG775)</f>
        <v/>
      </c>
      <c r="AN775" s="1" t="str">
        <f>IF(G775="","",IF(官網匯出!AH775="","",官網匯出!AH775))</f>
        <v/>
      </c>
      <c r="AO775" s="14" t="str">
        <f t="shared" si="146"/>
        <v/>
      </c>
      <c r="AP775" s="14" t="str">
        <f t="shared" si="147"/>
        <v>1</v>
      </c>
      <c r="AQ775" s="14" t="str">
        <f t="shared" si="148"/>
        <v>0</v>
      </c>
      <c r="AR775" s="1" t="str">
        <f t="shared" si="149"/>
        <v/>
      </c>
      <c r="AS775" s="1" t="str">
        <f t="shared" si="150"/>
        <v/>
      </c>
      <c r="AT775" s="1" t="str">
        <f t="shared" si="151"/>
        <v/>
      </c>
      <c r="AU775" s="1" t="str">
        <f t="shared" si="142"/>
        <v/>
      </c>
      <c r="AV775" s="1" t="e">
        <f>IF(VLOOKUP(G775,官網匯出!A:AQ,42,FALSE)="","[黃金盾官網]",VLOOKUP(G775,官網匯出!A:AQ,42,FALSE))</f>
        <v>#N/A</v>
      </c>
      <c r="AW775" s="1" t="e">
        <f>IF(LEFT(VLOOKUP(G775,官網匯出!A:AS,43,FALSE),2)="","web",LEFT(VLOOKUP(G775,官網匯出!A:AS,43,FALSE),2))</f>
        <v>#N/A</v>
      </c>
      <c r="AX775" s="1" t="str">
        <f t="shared" si="152"/>
        <v>O</v>
      </c>
    </row>
    <row r="776" spans="1:50">
      <c r="A776" s="1" t="str">
        <f>IF(G776="","",VLOOKUP(官網轉換!AW776,團名!A:B,2,FALSE))</f>
        <v/>
      </c>
      <c r="B776" s="1" t="str">
        <f>IF(G776="","",IF(LEFT(VLOOKUP(G776,官網匯出!A:AQ,43,0),2)="wf",VLOOKUP(VLOOKUP(G776,官網匯出!A:AQ,43,0),團名!$I$1:$K$12,2,FALSE),"N0071"))</f>
        <v/>
      </c>
      <c r="C776" s="1" t="str">
        <f>IFERROR(VLOOKUP(官網匯出!D776,團名!E:G,3,FALSE),"")</f>
        <v/>
      </c>
      <c r="D776" s="1" t="str">
        <f t="shared" si="143"/>
        <v/>
      </c>
      <c r="E776" s="1" t="str">
        <f t="shared" si="144"/>
        <v/>
      </c>
      <c r="F776" s="1" t="str">
        <f>IF(官網匯出!F776="已付款","","B0012")</f>
        <v>B0012</v>
      </c>
      <c r="G776" s="1" t="str">
        <f>IF(官網匯出!A776="","",官網匯出!A776)</f>
        <v/>
      </c>
      <c r="H776" s="3" t="str">
        <f>IF(官網匯出!B776="","",官網匯出!B776)</f>
        <v/>
      </c>
      <c r="I776" s="1" t="str">
        <f>IF(官網匯出!C776="","",官網匯出!C776)</f>
        <v/>
      </c>
      <c r="J776" s="1" t="str">
        <f>IF(官網匯出!D776="","",官網匯出!D776)</f>
        <v/>
      </c>
      <c r="K776" s="3" t="str">
        <f>IF(官網匯出!E776="","",官網匯出!E776)</f>
        <v/>
      </c>
      <c r="L776" s="1" t="str">
        <f>IF(官網匯出!F776="","",官網匯出!F776)</f>
        <v/>
      </c>
      <c r="M776" s="1" t="str">
        <f>IF(官網匯出!G776="","",官網匯出!G776)</f>
        <v/>
      </c>
      <c r="N776" s="1" t="str">
        <f>IF(官網匯出!H776="","",官網匯出!H776)</f>
        <v/>
      </c>
      <c r="P776" s="1" t="str">
        <f>IF(官網匯出!J776="","",RIGHT(官網匯出!J776,LEN(官網匯出!J776)-2))</f>
        <v/>
      </c>
      <c r="Q776" s="1" t="str">
        <f>IF(官網匯出!K776="","",官網匯出!K776)</f>
        <v/>
      </c>
      <c r="R776" s="1" t="str">
        <f>IF(官網匯出!L776="","",官網匯出!L776)</f>
        <v/>
      </c>
      <c r="S776" s="1" t="str">
        <f>IF(官網匯出!M776="","",官網匯出!M776)</f>
        <v/>
      </c>
      <c r="T776" s="1" t="str">
        <f>IF(官網匯出!N776="","",官網匯出!N776)</f>
        <v/>
      </c>
      <c r="U776" s="1" t="str">
        <f>IF(官網匯出!O776="","",官網匯出!O776)</f>
        <v/>
      </c>
      <c r="V776" s="1" t="str">
        <f>IF(官網匯出!P776="",IF(G776="","",0),官網匯出!P776)</f>
        <v/>
      </c>
      <c r="W776" s="1" t="str">
        <f>IF(官網匯出!Q776="",IF(G776="","",0),官網匯出!Q776)</f>
        <v/>
      </c>
      <c r="X776" s="1" t="str">
        <f>IF(官網匯出!R776="","",官網匯出!R776)</f>
        <v/>
      </c>
      <c r="Y776" s="1" t="str">
        <f>IF(官網匯出!S776="","",官網匯出!S776)</f>
        <v/>
      </c>
      <c r="Z776" s="1" t="str">
        <f>IF(G776="","",官網匯出!T776)</f>
        <v/>
      </c>
      <c r="AA776" s="1" t="str">
        <f>IF(G776="","",官網匯出!AK776)</f>
        <v/>
      </c>
      <c r="AB776" s="1" t="str">
        <f>IF(G776="","",IF(官網匯出!V776="","",官網匯出!V776))</f>
        <v/>
      </c>
      <c r="AJ776" s="1" t="str">
        <f>IF(G776="","",IF(官網匯出!AE776="","",官網匯出!AE776))</f>
        <v/>
      </c>
      <c r="AK776" s="1" t="str">
        <f>IF(G776="","",IF(官網匯出!AD776="","",官網匯出!AD776))</f>
        <v/>
      </c>
      <c r="AL776" s="1" t="str">
        <f t="shared" si="145"/>
        <v>0</v>
      </c>
      <c r="AM776" s="1" t="str">
        <f>IF(官網匯出!AG776="","",官網匯出!AG776)</f>
        <v/>
      </c>
      <c r="AN776" s="1" t="str">
        <f>IF(G776="","",IF(官網匯出!AH776="","",官網匯出!AH776))</f>
        <v/>
      </c>
      <c r="AO776" s="14" t="str">
        <f t="shared" si="146"/>
        <v/>
      </c>
      <c r="AP776" s="14" t="str">
        <f t="shared" si="147"/>
        <v>1</v>
      </c>
      <c r="AQ776" s="14" t="str">
        <f t="shared" si="148"/>
        <v>0</v>
      </c>
      <c r="AR776" s="1" t="str">
        <f t="shared" si="149"/>
        <v/>
      </c>
      <c r="AS776" s="1" t="str">
        <f t="shared" si="150"/>
        <v/>
      </c>
      <c r="AT776" s="1" t="str">
        <f t="shared" si="151"/>
        <v/>
      </c>
      <c r="AU776" s="1" t="str">
        <f t="shared" si="142"/>
        <v/>
      </c>
      <c r="AV776" s="1" t="e">
        <f>IF(VLOOKUP(G776,官網匯出!A:AQ,42,FALSE)="","[黃金盾官網]",VLOOKUP(G776,官網匯出!A:AQ,42,FALSE))</f>
        <v>#N/A</v>
      </c>
      <c r="AW776" s="1" t="e">
        <f>IF(LEFT(VLOOKUP(G776,官網匯出!A:AS,43,FALSE),2)="","web",LEFT(VLOOKUP(G776,官網匯出!A:AS,43,FALSE),2))</f>
        <v>#N/A</v>
      </c>
      <c r="AX776" s="1" t="str">
        <f t="shared" si="152"/>
        <v>O</v>
      </c>
    </row>
    <row r="777" spans="1:50">
      <c r="A777" s="1" t="str">
        <f>IF(G777="","",VLOOKUP(官網轉換!AW777,團名!A:B,2,FALSE))</f>
        <v/>
      </c>
      <c r="B777" s="1" t="str">
        <f>IF(G777="","",IF(LEFT(VLOOKUP(G777,官網匯出!A:AQ,43,0),2)="wf",VLOOKUP(VLOOKUP(G777,官網匯出!A:AQ,43,0),團名!$I$1:$K$12,2,FALSE),"N0071"))</f>
        <v/>
      </c>
      <c r="C777" s="1" t="str">
        <f>IFERROR(VLOOKUP(官網匯出!D777,團名!E:G,3,FALSE),"")</f>
        <v/>
      </c>
      <c r="D777" s="1" t="str">
        <f t="shared" si="143"/>
        <v/>
      </c>
      <c r="E777" s="1" t="str">
        <f t="shared" si="144"/>
        <v/>
      </c>
      <c r="F777" s="1" t="str">
        <f>IF(官網匯出!F777="已付款","","B0012")</f>
        <v>B0012</v>
      </c>
      <c r="G777" s="1" t="str">
        <f>IF(官網匯出!A777="","",官網匯出!A777)</f>
        <v/>
      </c>
      <c r="H777" s="3" t="str">
        <f>IF(官網匯出!B777="","",官網匯出!B777)</f>
        <v/>
      </c>
      <c r="I777" s="1" t="str">
        <f>IF(官網匯出!C777="","",官網匯出!C777)</f>
        <v/>
      </c>
      <c r="J777" s="1" t="str">
        <f>IF(官網匯出!D777="","",官網匯出!D777)</f>
        <v/>
      </c>
      <c r="K777" s="3" t="str">
        <f>IF(官網匯出!E777="","",官網匯出!E777)</f>
        <v/>
      </c>
      <c r="L777" s="1" t="str">
        <f>IF(官網匯出!F777="","",官網匯出!F777)</f>
        <v/>
      </c>
      <c r="M777" s="1" t="str">
        <f>IF(官網匯出!G777="","",官網匯出!G777)</f>
        <v/>
      </c>
      <c r="N777" s="1" t="str">
        <f>IF(官網匯出!H777="","",官網匯出!H777)</f>
        <v/>
      </c>
      <c r="P777" s="1" t="str">
        <f>IF(官網匯出!J777="","",RIGHT(官網匯出!J777,LEN(官網匯出!J777)-2))</f>
        <v/>
      </c>
      <c r="Q777" s="1" t="str">
        <f>IF(官網匯出!K777="","",官網匯出!K777)</f>
        <v/>
      </c>
      <c r="R777" s="1" t="str">
        <f>IF(官網匯出!L777="","",官網匯出!L777)</f>
        <v/>
      </c>
      <c r="S777" s="1" t="str">
        <f>IF(官網匯出!M777="","",官網匯出!M777)</f>
        <v/>
      </c>
      <c r="T777" s="1" t="str">
        <f>IF(官網匯出!N777="","",官網匯出!N777)</f>
        <v/>
      </c>
      <c r="U777" s="1" t="str">
        <f>IF(官網匯出!O777="","",官網匯出!O777)</f>
        <v/>
      </c>
      <c r="V777" s="1" t="str">
        <f>IF(官網匯出!P777="",IF(G777="","",0),官網匯出!P777)</f>
        <v/>
      </c>
      <c r="W777" s="1" t="str">
        <f>IF(官網匯出!Q777="",IF(G777="","",0),官網匯出!Q777)</f>
        <v/>
      </c>
      <c r="X777" s="1" t="str">
        <f>IF(官網匯出!R777="","",官網匯出!R777)</f>
        <v/>
      </c>
      <c r="Y777" s="1" t="str">
        <f>IF(官網匯出!S777="","",官網匯出!S777)</f>
        <v/>
      </c>
      <c r="Z777" s="1" t="str">
        <f>IF(G777="","",官網匯出!T777)</f>
        <v/>
      </c>
      <c r="AA777" s="1" t="str">
        <f>IF(G777="","",官網匯出!AK777)</f>
        <v/>
      </c>
      <c r="AB777" s="1" t="str">
        <f>IF(G777="","",IF(官網匯出!V777="","",官網匯出!V777))</f>
        <v/>
      </c>
      <c r="AJ777" s="1" t="str">
        <f>IF(G777="","",IF(官網匯出!AE777="","",官網匯出!AE777))</f>
        <v/>
      </c>
      <c r="AK777" s="1" t="str">
        <f>IF(G777="","",IF(官網匯出!AD777="","",官網匯出!AD777))</f>
        <v/>
      </c>
      <c r="AL777" s="1" t="str">
        <f t="shared" si="145"/>
        <v>0</v>
      </c>
      <c r="AM777" s="1" t="str">
        <f>IF(官網匯出!AG777="","",官網匯出!AG777)</f>
        <v/>
      </c>
      <c r="AN777" s="1" t="str">
        <f>IF(G777="","",IF(官網匯出!AH777="","",官網匯出!AH777))</f>
        <v/>
      </c>
      <c r="AO777" s="14" t="str">
        <f t="shared" si="146"/>
        <v/>
      </c>
      <c r="AP777" s="14" t="str">
        <f t="shared" si="147"/>
        <v>1</v>
      </c>
      <c r="AQ777" s="14" t="str">
        <f t="shared" si="148"/>
        <v>0</v>
      </c>
      <c r="AR777" s="1" t="str">
        <f t="shared" si="149"/>
        <v/>
      </c>
      <c r="AS777" s="1" t="str">
        <f t="shared" si="150"/>
        <v/>
      </c>
      <c r="AT777" s="1" t="str">
        <f t="shared" si="151"/>
        <v/>
      </c>
      <c r="AU777" s="1" t="str">
        <f t="shared" si="142"/>
        <v/>
      </c>
      <c r="AV777" s="1" t="e">
        <f>IF(VLOOKUP(G777,官網匯出!A:AQ,42,FALSE)="","[黃金盾官網]",VLOOKUP(G777,官網匯出!A:AQ,42,FALSE))</f>
        <v>#N/A</v>
      </c>
      <c r="AW777" s="1" t="e">
        <f>IF(LEFT(VLOOKUP(G777,官網匯出!A:AS,43,FALSE),2)="","web",LEFT(VLOOKUP(G777,官網匯出!A:AS,43,FALSE),2))</f>
        <v>#N/A</v>
      </c>
      <c r="AX777" s="1" t="str">
        <f t="shared" si="152"/>
        <v>O</v>
      </c>
    </row>
    <row r="778" spans="1:50">
      <c r="A778" s="1" t="str">
        <f>IF(G778="","",VLOOKUP(官網轉換!AW778,團名!A:B,2,FALSE))</f>
        <v/>
      </c>
      <c r="B778" s="1" t="str">
        <f>IF(G778="","",IF(LEFT(VLOOKUP(G778,官網匯出!A:AQ,43,0),2)="wf",VLOOKUP(VLOOKUP(G778,官網匯出!A:AQ,43,0),團名!$I$1:$K$12,2,FALSE),"N0071"))</f>
        <v/>
      </c>
      <c r="C778" s="1" t="str">
        <f>IFERROR(VLOOKUP(官網匯出!D778,團名!E:G,3,FALSE),"")</f>
        <v/>
      </c>
      <c r="D778" s="1" t="str">
        <f t="shared" si="143"/>
        <v/>
      </c>
      <c r="E778" s="1" t="str">
        <f t="shared" si="144"/>
        <v/>
      </c>
      <c r="F778" s="1" t="str">
        <f>IF(官網匯出!F778="已付款","","B0012")</f>
        <v>B0012</v>
      </c>
      <c r="G778" s="1" t="str">
        <f>IF(官網匯出!A778="","",官網匯出!A778)</f>
        <v/>
      </c>
      <c r="H778" s="3" t="str">
        <f>IF(官網匯出!B778="","",官網匯出!B778)</f>
        <v/>
      </c>
      <c r="I778" s="1" t="str">
        <f>IF(官網匯出!C778="","",官網匯出!C778)</f>
        <v/>
      </c>
      <c r="J778" s="1" t="str">
        <f>IF(官網匯出!D778="","",官網匯出!D778)</f>
        <v/>
      </c>
      <c r="K778" s="3" t="str">
        <f>IF(官網匯出!E778="","",官網匯出!E778)</f>
        <v/>
      </c>
      <c r="L778" s="1" t="str">
        <f>IF(官網匯出!F778="","",官網匯出!F778)</f>
        <v/>
      </c>
      <c r="M778" s="1" t="str">
        <f>IF(官網匯出!G778="","",官網匯出!G778)</f>
        <v/>
      </c>
      <c r="N778" s="1" t="str">
        <f>IF(官網匯出!H778="","",官網匯出!H778)</f>
        <v/>
      </c>
      <c r="P778" s="1" t="str">
        <f>IF(官網匯出!J778="","",RIGHT(官網匯出!J778,LEN(官網匯出!J778)-2))</f>
        <v/>
      </c>
      <c r="Q778" s="1" t="str">
        <f>IF(官網匯出!K778="","",官網匯出!K778)</f>
        <v/>
      </c>
      <c r="R778" s="1" t="str">
        <f>IF(官網匯出!L778="","",官網匯出!L778)</f>
        <v/>
      </c>
      <c r="S778" s="1" t="str">
        <f>IF(官網匯出!M778="","",官網匯出!M778)</f>
        <v/>
      </c>
      <c r="T778" s="1" t="str">
        <f>IF(官網匯出!N778="","",官網匯出!N778)</f>
        <v/>
      </c>
      <c r="U778" s="1" t="str">
        <f>IF(官網匯出!O778="","",官網匯出!O778)</f>
        <v/>
      </c>
      <c r="V778" s="1" t="str">
        <f>IF(官網匯出!P778="",IF(G778="","",0),官網匯出!P778)</f>
        <v/>
      </c>
      <c r="W778" s="1" t="str">
        <f>IF(官網匯出!Q778="",IF(G778="","",0),官網匯出!Q778)</f>
        <v/>
      </c>
      <c r="X778" s="1" t="str">
        <f>IF(官網匯出!R778="","",官網匯出!R778)</f>
        <v/>
      </c>
      <c r="Y778" s="1" t="str">
        <f>IF(官網匯出!S778="","",官網匯出!S778)</f>
        <v/>
      </c>
      <c r="Z778" s="1" t="str">
        <f>IF(G778="","",官網匯出!T778)</f>
        <v/>
      </c>
      <c r="AA778" s="1" t="str">
        <f>IF(G778="","",官網匯出!AK778)</f>
        <v/>
      </c>
      <c r="AB778" s="1" t="str">
        <f>IF(G778="","",IF(官網匯出!V778="","",官網匯出!V778))</f>
        <v/>
      </c>
      <c r="AJ778" s="1" t="str">
        <f>IF(G778="","",IF(官網匯出!AE778="","",官網匯出!AE778))</f>
        <v/>
      </c>
      <c r="AK778" s="1" t="str">
        <f>IF(G778="","",IF(官網匯出!AD778="","",官網匯出!AD778))</f>
        <v/>
      </c>
      <c r="AL778" s="1" t="str">
        <f t="shared" si="145"/>
        <v>0</v>
      </c>
      <c r="AM778" s="1" t="str">
        <f>IF(官網匯出!AG778="","",官網匯出!AG778)</f>
        <v/>
      </c>
      <c r="AN778" s="1" t="str">
        <f>IF(G778="","",IF(官網匯出!AH778="","",官網匯出!AH778))</f>
        <v/>
      </c>
      <c r="AO778" s="14" t="str">
        <f t="shared" si="146"/>
        <v/>
      </c>
      <c r="AP778" s="14" t="str">
        <f t="shared" si="147"/>
        <v>1</v>
      </c>
      <c r="AQ778" s="14" t="str">
        <f t="shared" si="148"/>
        <v>0</v>
      </c>
      <c r="AR778" s="1" t="str">
        <f t="shared" si="149"/>
        <v/>
      </c>
      <c r="AS778" s="1" t="str">
        <f t="shared" si="150"/>
        <v/>
      </c>
      <c r="AT778" s="1" t="str">
        <f t="shared" si="151"/>
        <v/>
      </c>
      <c r="AU778" s="1" t="str">
        <f t="shared" si="142"/>
        <v/>
      </c>
      <c r="AV778" s="1" t="e">
        <f>IF(VLOOKUP(G778,官網匯出!A:AQ,42,FALSE)="","[黃金盾官網]",VLOOKUP(G778,官網匯出!A:AQ,42,FALSE))</f>
        <v>#N/A</v>
      </c>
      <c r="AW778" s="1" t="e">
        <f>IF(LEFT(VLOOKUP(G778,官網匯出!A:AS,43,FALSE),2)="","web",LEFT(VLOOKUP(G778,官網匯出!A:AS,43,FALSE),2))</f>
        <v>#N/A</v>
      </c>
      <c r="AX778" s="1" t="str">
        <f t="shared" si="152"/>
        <v>O</v>
      </c>
    </row>
    <row r="779" spans="1:50">
      <c r="A779" s="1" t="str">
        <f>IF(G779="","",VLOOKUP(官網轉換!AW779,團名!A:B,2,FALSE))</f>
        <v/>
      </c>
      <c r="B779" s="1" t="str">
        <f>IF(G779="","",IF(LEFT(VLOOKUP(G779,官網匯出!A:AQ,43,0),2)="wf",VLOOKUP(VLOOKUP(G779,官網匯出!A:AQ,43,0),團名!$I$1:$K$12,2,FALSE),"N0071"))</f>
        <v/>
      </c>
      <c r="C779" s="1" t="str">
        <f>IFERROR(VLOOKUP(官網匯出!D779,團名!E:G,3,FALSE),"")</f>
        <v/>
      </c>
      <c r="D779" s="1" t="str">
        <f t="shared" si="143"/>
        <v/>
      </c>
      <c r="E779" s="1" t="str">
        <f t="shared" si="144"/>
        <v/>
      </c>
      <c r="F779" s="1" t="str">
        <f>IF(官網匯出!F779="已付款","","B0012")</f>
        <v>B0012</v>
      </c>
      <c r="G779" s="1" t="str">
        <f>IF(官網匯出!A779="","",官網匯出!A779)</f>
        <v/>
      </c>
      <c r="H779" s="3" t="str">
        <f>IF(官網匯出!B779="","",官網匯出!B779)</f>
        <v/>
      </c>
      <c r="I779" s="1" t="str">
        <f>IF(官網匯出!C779="","",官網匯出!C779)</f>
        <v/>
      </c>
      <c r="J779" s="1" t="str">
        <f>IF(官網匯出!D779="","",官網匯出!D779)</f>
        <v/>
      </c>
      <c r="K779" s="3" t="str">
        <f>IF(官網匯出!E779="","",官網匯出!E779)</f>
        <v/>
      </c>
      <c r="L779" s="1" t="str">
        <f>IF(官網匯出!F779="","",官網匯出!F779)</f>
        <v/>
      </c>
      <c r="M779" s="1" t="str">
        <f>IF(官網匯出!G779="","",官網匯出!G779)</f>
        <v/>
      </c>
      <c r="N779" s="1" t="str">
        <f>IF(官網匯出!H779="","",官網匯出!H779)</f>
        <v/>
      </c>
      <c r="P779" s="1" t="str">
        <f>IF(官網匯出!J779="","",RIGHT(官網匯出!J779,LEN(官網匯出!J779)-2))</f>
        <v/>
      </c>
      <c r="Q779" s="1" t="str">
        <f>IF(官網匯出!K779="","",官網匯出!K779)</f>
        <v/>
      </c>
      <c r="R779" s="1" t="str">
        <f>IF(官網匯出!L779="","",官網匯出!L779)</f>
        <v/>
      </c>
      <c r="S779" s="1" t="str">
        <f>IF(官網匯出!M779="","",官網匯出!M779)</f>
        <v/>
      </c>
      <c r="T779" s="1" t="str">
        <f>IF(官網匯出!N779="","",官網匯出!N779)</f>
        <v/>
      </c>
      <c r="U779" s="1" t="str">
        <f>IF(官網匯出!O779="","",官網匯出!O779)</f>
        <v/>
      </c>
      <c r="V779" s="1" t="str">
        <f>IF(官網匯出!P779="",IF(G779="","",0),官網匯出!P779)</f>
        <v/>
      </c>
      <c r="W779" s="1" t="str">
        <f>IF(官網匯出!Q779="",IF(G779="","",0),官網匯出!Q779)</f>
        <v/>
      </c>
      <c r="X779" s="1" t="str">
        <f>IF(官網匯出!R779="","",官網匯出!R779)</f>
        <v/>
      </c>
      <c r="Y779" s="1" t="str">
        <f>IF(官網匯出!S779="","",官網匯出!S779)</f>
        <v/>
      </c>
      <c r="Z779" s="1" t="str">
        <f>IF(G779="","",官網匯出!T779)</f>
        <v/>
      </c>
      <c r="AA779" s="1" t="str">
        <f>IF(G779="","",官網匯出!AK779)</f>
        <v/>
      </c>
      <c r="AB779" s="1" t="str">
        <f>IF(G779="","",IF(官網匯出!V779="","",官網匯出!V779))</f>
        <v/>
      </c>
      <c r="AJ779" s="1" t="str">
        <f>IF(G779="","",IF(官網匯出!AE779="","",官網匯出!AE779))</f>
        <v/>
      </c>
      <c r="AK779" s="1" t="str">
        <f>IF(G779="","",IF(官網匯出!AD779="","",官網匯出!AD779))</f>
        <v/>
      </c>
      <c r="AL779" s="1" t="str">
        <f t="shared" si="145"/>
        <v>0</v>
      </c>
      <c r="AM779" s="1" t="str">
        <f>IF(官網匯出!AG779="","",官網匯出!AG779)</f>
        <v/>
      </c>
      <c r="AN779" s="1" t="str">
        <f>IF(G779="","",IF(官網匯出!AH779="","",官網匯出!AH779))</f>
        <v/>
      </c>
      <c r="AO779" s="14" t="str">
        <f t="shared" si="146"/>
        <v/>
      </c>
      <c r="AP779" s="14" t="str">
        <f t="shared" si="147"/>
        <v>1</v>
      </c>
      <c r="AQ779" s="14" t="str">
        <f t="shared" si="148"/>
        <v>0</v>
      </c>
      <c r="AR779" s="1" t="str">
        <f t="shared" si="149"/>
        <v/>
      </c>
      <c r="AS779" s="1" t="str">
        <f t="shared" si="150"/>
        <v/>
      </c>
      <c r="AT779" s="1" t="str">
        <f t="shared" si="151"/>
        <v/>
      </c>
      <c r="AU779" s="1" t="str">
        <f t="shared" si="142"/>
        <v/>
      </c>
      <c r="AV779" s="1" t="e">
        <f>IF(VLOOKUP(G779,官網匯出!A:AQ,42,FALSE)="","[黃金盾官網]",VLOOKUP(G779,官網匯出!A:AQ,42,FALSE))</f>
        <v>#N/A</v>
      </c>
      <c r="AW779" s="1" t="e">
        <f>IF(LEFT(VLOOKUP(G779,官網匯出!A:AS,43,FALSE),2)="","web",LEFT(VLOOKUP(G779,官網匯出!A:AS,43,FALSE),2))</f>
        <v>#N/A</v>
      </c>
      <c r="AX779" s="1" t="str">
        <f t="shared" si="152"/>
        <v>O</v>
      </c>
    </row>
    <row r="780" spans="1:50">
      <c r="A780" s="1" t="str">
        <f>IF(G780="","",VLOOKUP(官網轉換!AW780,團名!A:B,2,FALSE))</f>
        <v/>
      </c>
      <c r="B780" s="1" t="str">
        <f>IF(G780="","",IF(LEFT(VLOOKUP(G780,官網匯出!A:AQ,43,0),2)="wf",VLOOKUP(VLOOKUP(G780,官網匯出!A:AQ,43,0),團名!$I$1:$K$12,2,FALSE),"N0071"))</f>
        <v/>
      </c>
      <c r="C780" s="1" t="str">
        <f>IFERROR(VLOOKUP(官網匯出!D780,團名!E:G,3,FALSE),"")</f>
        <v/>
      </c>
      <c r="D780" s="1" t="str">
        <f t="shared" si="143"/>
        <v/>
      </c>
      <c r="E780" s="1" t="str">
        <f t="shared" si="144"/>
        <v/>
      </c>
      <c r="F780" s="1" t="str">
        <f>IF(官網匯出!F780="已付款","","B0012")</f>
        <v>B0012</v>
      </c>
      <c r="G780" s="1" t="str">
        <f>IF(官網匯出!A780="","",官網匯出!A780)</f>
        <v/>
      </c>
      <c r="H780" s="3" t="str">
        <f>IF(官網匯出!B780="","",官網匯出!B780)</f>
        <v/>
      </c>
      <c r="I780" s="1" t="str">
        <f>IF(官網匯出!C780="","",官網匯出!C780)</f>
        <v/>
      </c>
      <c r="J780" s="1" t="str">
        <f>IF(官網匯出!D780="","",官網匯出!D780)</f>
        <v/>
      </c>
      <c r="K780" s="3" t="str">
        <f>IF(官網匯出!E780="","",官網匯出!E780)</f>
        <v/>
      </c>
      <c r="L780" s="1" t="str">
        <f>IF(官網匯出!F780="","",官網匯出!F780)</f>
        <v/>
      </c>
      <c r="M780" s="1" t="str">
        <f>IF(官網匯出!G780="","",官網匯出!G780)</f>
        <v/>
      </c>
      <c r="N780" s="1" t="str">
        <f>IF(官網匯出!H780="","",官網匯出!H780)</f>
        <v/>
      </c>
      <c r="P780" s="1" t="str">
        <f>IF(官網匯出!J780="","",RIGHT(官網匯出!J780,LEN(官網匯出!J780)-2))</f>
        <v/>
      </c>
      <c r="Q780" s="1" t="str">
        <f>IF(官網匯出!K780="","",官網匯出!K780)</f>
        <v/>
      </c>
      <c r="R780" s="1" t="str">
        <f>IF(官網匯出!L780="","",官網匯出!L780)</f>
        <v/>
      </c>
      <c r="S780" s="1" t="str">
        <f>IF(官網匯出!M780="","",官網匯出!M780)</f>
        <v/>
      </c>
      <c r="T780" s="1" t="str">
        <f>IF(官網匯出!N780="","",官網匯出!N780)</f>
        <v/>
      </c>
      <c r="U780" s="1" t="str">
        <f>IF(官網匯出!O780="","",官網匯出!O780)</f>
        <v/>
      </c>
      <c r="V780" s="1" t="str">
        <f>IF(官網匯出!P780="",IF(G780="","",0),官網匯出!P780)</f>
        <v/>
      </c>
      <c r="W780" s="1" t="str">
        <f>IF(官網匯出!Q780="",IF(G780="","",0),官網匯出!Q780)</f>
        <v/>
      </c>
      <c r="X780" s="1" t="str">
        <f>IF(官網匯出!R780="","",官網匯出!R780)</f>
        <v/>
      </c>
      <c r="Y780" s="1" t="str">
        <f>IF(官網匯出!S780="","",官網匯出!S780)</f>
        <v/>
      </c>
      <c r="Z780" s="1" t="str">
        <f>IF(G780="","",官網匯出!T780)</f>
        <v/>
      </c>
      <c r="AA780" s="1" t="str">
        <f>IF(G780="","",官網匯出!AK780)</f>
        <v/>
      </c>
      <c r="AB780" s="1" t="str">
        <f>IF(G780="","",IF(官網匯出!V780="","",官網匯出!V780))</f>
        <v/>
      </c>
      <c r="AJ780" s="1" t="str">
        <f>IF(G780="","",IF(官網匯出!AE780="","",官網匯出!AE780))</f>
        <v/>
      </c>
      <c r="AK780" s="1" t="str">
        <f>IF(G780="","",IF(官網匯出!AD780="","",官網匯出!AD780))</f>
        <v/>
      </c>
      <c r="AL780" s="1" t="str">
        <f t="shared" si="145"/>
        <v>0</v>
      </c>
      <c r="AM780" s="1" t="str">
        <f>IF(官網匯出!AG780="","",官網匯出!AG780)</f>
        <v/>
      </c>
      <c r="AN780" s="1" t="str">
        <f>IF(G780="","",IF(官網匯出!AH780="","",官網匯出!AH780))</f>
        <v/>
      </c>
      <c r="AO780" s="14" t="str">
        <f t="shared" si="146"/>
        <v/>
      </c>
      <c r="AP780" s="14" t="str">
        <f t="shared" si="147"/>
        <v>1</v>
      </c>
      <c r="AQ780" s="14" t="str">
        <f t="shared" si="148"/>
        <v>0</v>
      </c>
      <c r="AR780" s="1" t="str">
        <f t="shared" si="149"/>
        <v/>
      </c>
      <c r="AS780" s="1" t="str">
        <f t="shared" si="150"/>
        <v/>
      </c>
      <c r="AT780" s="1" t="str">
        <f t="shared" si="151"/>
        <v/>
      </c>
      <c r="AU780" s="1" t="str">
        <f t="shared" si="142"/>
        <v/>
      </c>
      <c r="AV780" s="1" t="e">
        <f>IF(VLOOKUP(G780,官網匯出!A:AQ,42,FALSE)="","[黃金盾官網]",VLOOKUP(G780,官網匯出!A:AQ,42,FALSE))</f>
        <v>#N/A</v>
      </c>
      <c r="AW780" s="1" t="e">
        <f>IF(LEFT(VLOOKUP(G780,官網匯出!A:AS,43,FALSE),2)="","web",LEFT(VLOOKUP(G780,官網匯出!A:AS,43,FALSE),2))</f>
        <v>#N/A</v>
      </c>
      <c r="AX780" s="1" t="str">
        <f t="shared" si="152"/>
        <v>O</v>
      </c>
    </row>
    <row r="781" spans="1:50">
      <c r="A781" s="1" t="str">
        <f>IF(G781="","",VLOOKUP(官網轉換!AW781,團名!A:B,2,FALSE))</f>
        <v/>
      </c>
      <c r="B781" s="1" t="str">
        <f>IF(G781="","",IF(LEFT(VLOOKUP(G781,官網匯出!A:AQ,43,0),2)="wf",VLOOKUP(VLOOKUP(G781,官網匯出!A:AQ,43,0),團名!$I$1:$K$12,2,FALSE),"N0071"))</f>
        <v/>
      </c>
      <c r="C781" s="1" t="str">
        <f>IFERROR(VLOOKUP(官網匯出!D781,團名!E:G,3,FALSE),"")</f>
        <v/>
      </c>
      <c r="D781" s="1" t="str">
        <f t="shared" si="143"/>
        <v/>
      </c>
      <c r="E781" s="1" t="str">
        <f t="shared" si="144"/>
        <v/>
      </c>
      <c r="F781" s="1" t="str">
        <f>IF(官網匯出!F781="已付款","","B0012")</f>
        <v>B0012</v>
      </c>
      <c r="G781" s="1" t="str">
        <f>IF(官網匯出!A781="","",官網匯出!A781)</f>
        <v/>
      </c>
      <c r="H781" s="3" t="str">
        <f>IF(官網匯出!B781="","",官網匯出!B781)</f>
        <v/>
      </c>
      <c r="I781" s="1" t="str">
        <f>IF(官網匯出!C781="","",官網匯出!C781)</f>
        <v/>
      </c>
      <c r="J781" s="1" t="str">
        <f>IF(官網匯出!D781="","",官網匯出!D781)</f>
        <v/>
      </c>
      <c r="K781" s="3" t="str">
        <f>IF(官網匯出!E781="","",官網匯出!E781)</f>
        <v/>
      </c>
      <c r="L781" s="1" t="str">
        <f>IF(官網匯出!F781="","",官網匯出!F781)</f>
        <v/>
      </c>
      <c r="M781" s="1" t="str">
        <f>IF(官網匯出!G781="","",官網匯出!G781)</f>
        <v/>
      </c>
      <c r="N781" s="1" t="str">
        <f>IF(官網匯出!H781="","",官網匯出!H781)</f>
        <v/>
      </c>
      <c r="P781" s="1" t="str">
        <f>IF(官網匯出!J781="","",RIGHT(官網匯出!J781,LEN(官網匯出!J781)-2))</f>
        <v/>
      </c>
      <c r="Q781" s="1" t="str">
        <f>IF(官網匯出!K781="","",官網匯出!K781)</f>
        <v/>
      </c>
      <c r="R781" s="1" t="str">
        <f>IF(官網匯出!L781="","",官網匯出!L781)</f>
        <v/>
      </c>
      <c r="S781" s="1" t="str">
        <f>IF(官網匯出!M781="","",官網匯出!M781)</f>
        <v/>
      </c>
      <c r="T781" s="1" t="str">
        <f>IF(官網匯出!N781="","",官網匯出!N781)</f>
        <v/>
      </c>
      <c r="U781" s="1" t="str">
        <f>IF(官網匯出!O781="","",官網匯出!O781)</f>
        <v/>
      </c>
      <c r="V781" s="1" t="str">
        <f>IF(官網匯出!P781="",IF(G781="","",0),官網匯出!P781)</f>
        <v/>
      </c>
      <c r="W781" s="1" t="str">
        <f>IF(官網匯出!Q781="",IF(G781="","",0),官網匯出!Q781)</f>
        <v/>
      </c>
      <c r="X781" s="1" t="str">
        <f>IF(官網匯出!R781="","",官網匯出!R781)</f>
        <v/>
      </c>
      <c r="Y781" s="1" t="str">
        <f>IF(官網匯出!S781="","",官網匯出!S781)</f>
        <v/>
      </c>
      <c r="Z781" s="1" t="str">
        <f>IF(G781="","",官網匯出!T781)</f>
        <v/>
      </c>
      <c r="AA781" s="1" t="str">
        <f>IF(G781="","",官網匯出!AK781)</f>
        <v/>
      </c>
      <c r="AB781" s="1" t="str">
        <f>IF(G781="","",IF(官網匯出!V781="","",官網匯出!V781))</f>
        <v/>
      </c>
      <c r="AJ781" s="1" t="str">
        <f>IF(G781="","",IF(官網匯出!AE781="","",官網匯出!AE781))</f>
        <v/>
      </c>
      <c r="AK781" s="1" t="str">
        <f>IF(G781="","",IF(官網匯出!AD781="","",官網匯出!AD781))</f>
        <v/>
      </c>
      <c r="AL781" s="1" t="str">
        <f t="shared" si="145"/>
        <v>0</v>
      </c>
      <c r="AM781" s="1" t="str">
        <f>IF(官網匯出!AG781="","",官網匯出!AG781)</f>
        <v/>
      </c>
      <c r="AN781" s="1" t="str">
        <f>IF(G781="","",IF(官網匯出!AH781="","",官網匯出!AH781))</f>
        <v/>
      </c>
      <c r="AO781" s="14" t="str">
        <f t="shared" si="146"/>
        <v/>
      </c>
      <c r="AP781" s="14" t="str">
        <f t="shared" si="147"/>
        <v>1</v>
      </c>
      <c r="AQ781" s="14" t="str">
        <f t="shared" si="148"/>
        <v>0</v>
      </c>
      <c r="AR781" s="1" t="str">
        <f t="shared" si="149"/>
        <v/>
      </c>
      <c r="AS781" s="1" t="str">
        <f t="shared" si="150"/>
        <v/>
      </c>
      <c r="AT781" s="1" t="str">
        <f t="shared" si="151"/>
        <v/>
      </c>
      <c r="AU781" s="1" t="str">
        <f t="shared" si="142"/>
        <v/>
      </c>
      <c r="AV781" s="1" t="e">
        <f>IF(VLOOKUP(G781,官網匯出!A:AQ,42,FALSE)="","[黃金盾官網]",VLOOKUP(G781,官網匯出!A:AQ,42,FALSE))</f>
        <v>#N/A</v>
      </c>
      <c r="AW781" s="1" t="e">
        <f>IF(LEFT(VLOOKUP(G781,官網匯出!A:AS,43,FALSE),2)="","web",LEFT(VLOOKUP(G781,官網匯出!A:AS,43,FALSE),2))</f>
        <v>#N/A</v>
      </c>
      <c r="AX781" s="1" t="str">
        <f t="shared" si="152"/>
        <v>O</v>
      </c>
    </row>
    <row r="782" spans="1:50">
      <c r="A782" s="1" t="str">
        <f>IF(G782="","",VLOOKUP(官網轉換!AW782,團名!A:B,2,FALSE))</f>
        <v/>
      </c>
      <c r="B782" s="1" t="str">
        <f>IF(G782="","",IF(LEFT(VLOOKUP(G782,官網匯出!A:AQ,43,0),2)="wf",VLOOKUP(VLOOKUP(G782,官網匯出!A:AQ,43,0),團名!$I$1:$K$12,2,FALSE),"N0071"))</f>
        <v/>
      </c>
      <c r="C782" s="1" t="str">
        <f>IFERROR(VLOOKUP(官網匯出!D782,團名!E:G,3,FALSE),"")</f>
        <v/>
      </c>
      <c r="D782" s="1" t="str">
        <f t="shared" si="143"/>
        <v/>
      </c>
      <c r="E782" s="1" t="str">
        <f t="shared" si="144"/>
        <v/>
      </c>
      <c r="F782" s="1" t="str">
        <f>IF(官網匯出!F782="已付款","","B0012")</f>
        <v>B0012</v>
      </c>
      <c r="G782" s="1" t="str">
        <f>IF(官網匯出!A782="","",官網匯出!A782)</f>
        <v/>
      </c>
      <c r="H782" s="3" t="str">
        <f>IF(官網匯出!B782="","",官網匯出!B782)</f>
        <v/>
      </c>
      <c r="I782" s="1" t="str">
        <f>IF(官網匯出!C782="","",官網匯出!C782)</f>
        <v/>
      </c>
      <c r="J782" s="1" t="str">
        <f>IF(官網匯出!D782="","",官網匯出!D782)</f>
        <v/>
      </c>
      <c r="K782" s="3" t="str">
        <f>IF(官網匯出!E782="","",官網匯出!E782)</f>
        <v/>
      </c>
      <c r="L782" s="1" t="str">
        <f>IF(官網匯出!F782="","",官網匯出!F782)</f>
        <v/>
      </c>
      <c r="M782" s="1" t="str">
        <f>IF(官網匯出!G782="","",官網匯出!G782)</f>
        <v/>
      </c>
      <c r="N782" s="1" t="str">
        <f>IF(官網匯出!H782="","",官網匯出!H782)</f>
        <v/>
      </c>
      <c r="P782" s="1" t="str">
        <f>IF(官網匯出!J782="","",RIGHT(官網匯出!J782,LEN(官網匯出!J782)-2))</f>
        <v/>
      </c>
      <c r="Q782" s="1" t="str">
        <f>IF(官網匯出!K782="","",官網匯出!K782)</f>
        <v/>
      </c>
      <c r="R782" s="1" t="str">
        <f>IF(官網匯出!L782="","",官網匯出!L782)</f>
        <v/>
      </c>
      <c r="S782" s="1" t="str">
        <f>IF(官網匯出!M782="","",官網匯出!M782)</f>
        <v/>
      </c>
      <c r="T782" s="1" t="str">
        <f>IF(官網匯出!N782="","",官網匯出!N782)</f>
        <v/>
      </c>
      <c r="U782" s="1" t="str">
        <f>IF(官網匯出!O782="","",官網匯出!O782)</f>
        <v/>
      </c>
      <c r="V782" s="1" t="str">
        <f>IF(官網匯出!P782="",IF(G782="","",0),官網匯出!P782)</f>
        <v/>
      </c>
      <c r="W782" s="1" t="str">
        <f>IF(官網匯出!Q782="",IF(G782="","",0),官網匯出!Q782)</f>
        <v/>
      </c>
      <c r="X782" s="1" t="str">
        <f>IF(官網匯出!R782="","",官網匯出!R782)</f>
        <v/>
      </c>
      <c r="Y782" s="1" t="str">
        <f>IF(官網匯出!S782="","",官網匯出!S782)</f>
        <v/>
      </c>
      <c r="Z782" s="1" t="str">
        <f>IF(G782="","",官網匯出!T782)</f>
        <v/>
      </c>
      <c r="AA782" s="1" t="str">
        <f>IF(G782="","",官網匯出!AK782)</f>
        <v/>
      </c>
      <c r="AB782" s="1" t="str">
        <f>IF(G782="","",IF(官網匯出!V782="","",官網匯出!V782))</f>
        <v/>
      </c>
      <c r="AJ782" s="1" t="str">
        <f>IF(G782="","",IF(官網匯出!AE782="","",官網匯出!AE782))</f>
        <v/>
      </c>
      <c r="AK782" s="1" t="str">
        <f>IF(G782="","",IF(官網匯出!AD782="","",官網匯出!AD782))</f>
        <v/>
      </c>
      <c r="AL782" s="1" t="str">
        <f t="shared" si="145"/>
        <v>0</v>
      </c>
      <c r="AM782" s="1" t="str">
        <f>IF(官網匯出!AG782="","",官網匯出!AG782)</f>
        <v/>
      </c>
      <c r="AN782" s="1" t="str">
        <f>IF(G782="","",IF(官網匯出!AH782="","",官網匯出!AH782))</f>
        <v/>
      </c>
      <c r="AO782" s="14" t="str">
        <f t="shared" si="146"/>
        <v/>
      </c>
      <c r="AP782" s="14" t="str">
        <f t="shared" si="147"/>
        <v>1</v>
      </c>
      <c r="AQ782" s="14" t="str">
        <f t="shared" si="148"/>
        <v>0</v>
      </c>
      <c r="AR782" s="1" t="str">
        <f t="shared" si="149"/>
        <v/>
      </c>
      <c r="AS782" s="1" t="str">
        <f t="shared" si="150"/>
        <v/>
      </c>
      <c r="AT782" s="1" t="str">
        <f t="shared" si="151"/>
        <v/>
      </c>
      <c r="AU782" s="1" t="str">
        <f t="shared" si="142"/>
        <v/>
      </c>
      <c r="AV782" s="1" t="e">
        <f>IF(VLOOKUP(G782,官網匯出!A:AQ,42,FALSE)="","[黃金盾官網]",VLOOKUP(G782,官網匯出!A:AQ,42,FALSE))</f>
        <v>#N/A</v>
      </c>
      <c r="AW782" s="1" t="e">
        <f>IF(LEFT(VLOOKUP(G782,官網匯出!A:AS,43,FALSE),2)="","web",LEFT(VLOOKUP(G782,官網匯出!A:AS,43,FALSE),2))</f>
        <v>#N/A</v>
      </c>
      <c r="AX782" s="1" t="str">
        <f t="shared" si="152"/>
        <v>O</v>
      </c>
    </row>
    <row r="783" spans="1:50">
      <c r="A783" s="1" t="str">
        <f>IF(G783="","",VLOOKUP(官網轉換!AW783,團名!A:B,2,FALSE))</f>
        <v/>
      </c>
      <c r="B783" s="1" t="str">
        <f>IF(G783="","",IF(LEFT(VLOOKUP(G783,官網匯出!A:AQ,43,0),2)="wf",VLOOKUP(VLOOKUP(G783,官網匯出!A:AQ,43,0),團名!$I$1:$K$12,2,FALSE),"N0071"))</f>
        <v/>
      </c>
      <c r="C783" s="1" t="str">
        <f>IFERROR(VLOOKUP(官網匯出!D783,團名!E:G,3,FALSE),"")</f>
        <v/>
      </c>
      <c r="D783" s="1" t="str">
        <f t="shared" si="143"/>
        <v/>
      </c>
      <c r="E783" s="1" t="str">
        <f t="shared" si="144"/>
        <v/>
      </c>
      <c r="F783" s="1" t="str">
        <f>IF(官網匯出!F783="已付款","","B0012")</f>
        <v>B0012</v>
      </c>
      <c r="G783" s="1" t="str">
        <f>IF(官網匯出!A783="","",官網匯出!A783)</f>
        <v/>
      </c>
      <c r="H783" s="3" t="str">
        <f>IF(官網匯出!B783="","",官網匯出!B783)</f>
        <v/>
      </c>
      <c r="I783" s="1" t="str">
        <f>IF(官網匯出!C783="","",官網匯出!C783)</f>
        <v/>
      </c>
      <c r="J783" s="1" t="str">
        <f>IF(官網匯出!D783="","",官網匯出!D783)</f>
        <v/>
      </c>
      <c r="K783" s="3" t="str">
        <f>IF(官網匯出!E783="","",官網匯出!E783)</f>
        <v/>
      </c>
      <c r="L783" s="1" t="str">
        <f>IF(官網匯出!F783="","",官網匯出!F783)</f>
        <v/>
      </c>
      <c r="M783" s="1" t="str">
        <f>IF(官網匯出!G783="","",官網匯出!G783)</f>
        <v/>
      </c>
      <c r="N783" s="1" t="str">
        <f>IF(官網匯出!H783="","",官網匯出!H783)</f>
        <v/>
      </c>
      <c r="P783" s="1" t="str">
        <f>IF(官網匯出!J783="","",RIGHT(官網匯出!J783,LEN(官網匯出!J783)-2))</f>
        <v/>
      </c>
      <c r="Q783" s="1" t="str">
        <f>IF(官網匯出!K783="","",官網匯出!K783)</f>
        <v/>
      </c>
      <c r="R783" s="1" t="str">
        <f>IF(官網匯出!L783="","",官網匯出!L783)</f>
        <v/>
      </c>
      <c r="S783" s="1" t="str">
        <f>IF(官網匯出!M783="","",官網匯出!M783)</f>
        <v/>
      </c>
      <c r="T783" s="1" t="str">
        <f>IF(官網匯出!N783="","",官網匯出!N783)</f>
        <v/>
      </c>
      <c r="U783" s="1" t="str">
        <f>IF(官網匯出!O783="","",官網匯出!O783)</f>
        <v/>
      </c>
      <c r="V783" s="1" t="str">
        <f>IF(官網匯出!P783="",IF(G783="","",0),官網匯出!P783)</f>
        <v/>
      </c>
      <c r="W783" s="1" t="str">
        <f>IF(官網匯出!Q783="",IF(G783="","",0),官網匯出!Q783)</f>
        <v/>
      </c>
      <c r="X783" s="1" t="str">
        <f>IF(官網匯出!R783="","",官網匯出!R783)</f>
        <v/>
      </c>
      <c r="Y783" s="1" t="str">
        <f>IF(官網匯出!S783="","",官網匯出!S783)</f>
        <v/>
      </c>
      <c r="Z783" s="1" t="str">
        <f>IF(G783="","",官網匯出!T783)</f>
        <v/>
      </c>
      <c r="AA783" s="1" t="str">
        <f>IF(G783="","",官網匯出!AK783)</f>
        <v/>
      </c>
      <c r="AB783" s="1" t="str">
        <f>IF(G783="","",IF(官網匯出!V783="","",官網匯出!V783))</f>
        <v/>
      </c>
      <c r="AJ783" s="1" t="str">
        <f>IF(G783="","",IF(官網匯出!AE783="","",官網匯出!AE783))</f>
        <v/>
      </c>
      <c r="AK783" s="1" t="str">
        <f>IF(G783="","",IF(官網匯出!AD783="","",官網匯出!AD783))</f>
        <v/>
      </c>
      <c r="AL783" s="1" t="str">
        <f t="shared" si="145"/>
        <v>0</v>
      </c>
      <c r="AM783" s="1" t="str">
        <f>IF(官網匯出!AG783="","",官網匯出!AG783)</f>
        <v/>
      </c>
      <c r="AN783" s="1" t="str">
        <f>IF(G783="","",IF(官網匯出!AH783="","",官網匯出!AH783))</f>
        <v/>
      </c>
      <c r="AO783" s="14" t="str">
        <f t="shared" si="146"/>
        <v/>
      </c>
      <c r="AP783" s="14" t="str">
        <f t="shared" si="147"/>
        <v>1</v>
      </c>
      <c r="AQ783" s="14" t="str">
        <f t="shared" si="148"/>
        <v>0</v>
      </c>
      <c r="AR783" s="1" t="str">
        <f t="shared" si="149"/>
        <v/>
      </c>
      <c r="AS783" s="1" t="str">
        <f t="shared" si="150"/>
        <v/>
      </c>
      <c r="AT783" s="1" t="str">
        <f t="shared" si="151"/>
        <v/>
      </c>
      <c r="AU783" s="1" t="str">
        <f t="shared" si="142"/>
        <v/>
      </c>
      <c r="AV783" s="1" t="e">
        <f>IF(VLOOKUP(G783,官網匯出!A:AQ,42,FALSE)="","[黃金盾官網]",VLOOKUP(G783,官網匯出!A:AQ,42,FALSE))</f>
        <v>#N/A</v>
      </c>
      <c r="AW783" s="1" t="e">
        <f>IF(LEFT(VLOOKUP(G783,官網匯出!A:AS,43,FALSE),2)="","web",LEFT(VLOOKUP(G783,官網匯出!A:AS,43,FALSE),2))</f>
        <v>#N/A</v>
      </c>
      <c r="AX783" s="1" t="str">
        <f t="shared" si="152"/>
        <v>O</v>
      </c>
    </row>
    <row r="784" spans="1:50">
      <c r="A784" s="1" t="str">
        <f>IF(G784="","",VLOOKUP(官網轉換!AW784,團名!A:B,2,FALSE))</f>
        <v/>
      </c>
      <c r="B784" s="1" t="str">
        <f>IF(G784="","",IF(LEFT(VLOOKUP(G784,官網匯出!A:AQ,43,0),2)="wf",VLOOKUP(VLOOKUP(G784,官網匯出!A:AQ,43,0),團名!$I$1:$K$12,2,FALSE),"N0071"))</f>
        <v/>
      </c>
      <c r="C784" s="1" t="str">
        <f>IFERROR(VLOOKUP(官網匯出!D784,團名!E:G,3,FALSE),"")</f>
        <v/>
      </c>
      <c r="D784" s="1" t="str">
        <f t="shared" si="143"/>
        <v/>
      </c>
      <c r="E784" s="1" t="str">
        <f t="shared" si="144"/>
        <v/>
      </c>
      <c r="F784" s="1" t="str">
        <f>IF(官網匯出!F784="已付款","","B0012")</f>
        <v>B0012</v>
      </c>
      <c r="G784" s="1" t="str">
        <f>IF(官網匯出!A784="","",官網匯出!A784)</f>
        <v/>
      </c>
      <c r="H784" s="3" t="str">
        <f>IF(官網匯出!B784="","",官網匯出!B784)</f>
        <v/>
      </c>
      <c r="I784" s="1" t="str">
        <f>IF(官網匯出!C784="","",官網匯出!C784)</f>
        <v/>
      </c>
      <c r="J784" s="1" t="str">
        <f>IF(官網匯出!D784="","",官網匯出!D784)</f>
        <v/>
      </c>
      <c r="K784" s="3" t="str">
        <f>IF(官網匯出!E784="","",官網匯出!E784)</f>
        <v/>
      </c>
      <c r="L784" s="1" t="str">
        <f>IF(官網匯出!F784="","",官網匯出!F784)</f>
        <v/>
      </c>
      <c r="M784" s="1" t="str">
        <f>IF(官網匯出!G784="","",官網匯出!G784)</f>
        <v/>
      </c>
      <c r="N784" s="1" t="str">
        <f>IF(官網匯出!H784="","",官網匯出!H784)</f>
        <v/>
      </c>
      <c r="P784" s="1" t="str">
        <f>IF(官網匯出!J784="","",RIGHT(官網匯出!J784,LEN(官網匯出!J784)-2))</f>
        <v/>
      </c>
      <c r="Q784" s="1" t="str">
        <f>IF(官網匯出!K784="","",官網匯出!K784)</f>
        <v/>
      </c>
      <c r="R784" s="1" t="str">
        <f>IF(官網匯出!L784="","",官網匯出!L784)</f>
        <v/>
      </c>
      <c r="S784" s="1" t="str">
        <f>IF(官網匯出!M784="","",官網匯出!M784)</f>
        <v/>
      </c>
      <c r="T784" s="1" t="str">
        <f>IF(官網匯出!N784="","",官網匯出!N784)</f>
        <v/>
      </c>
      <c r="U784" s="1" t="str">
        <f>IF(官網匯出!O784="","",官網匯出!O784)</f>
        <v/>
      </c>
      <c r="V784" s="1" t="str">
        <f>IF(官網匯出!P784="",IF(G784="","",0),官網匯出!P784)</f>
        <v/>
      </c>
      <c r="W784" s="1" t="str">
        <f>IF(官網匯出!Q784="",IF(G784="","",0),官網匯出!Q784)</f>
        <v/>
      </c>
      <c r="X784" s="1" t="str">
        <f>IF(官網匯出!R784="","",官網匯出!R784)</f>
        <v/>
      </c>
      <c r="Y784" s="1" t="str">
        <f>IF(官網匯出!S784="","",官網匯出!S784)</f>
        <v/>
      </c>
      <c r="Z784" s="1" t="str">
        <f>IF(G784="","",官網匯出!T784)</f>
        <v/>
      </c>
      <c r="AA784" s="1" t="str">
        <f>IF(G784="","",官網匯出!AK784)</f>
        <v/>
      </c>
      <c r="AB784" s="1" t="str">
        <f>IF(G784="","",IF(官網匯出!V784="","",官網匯出!V784))</f>
        <v/>
      </c>
      <c r="AJ784" s="1" t="str">
        <f>IF(G784="","",IF(官網匯出!AE784="","",官網匯出!AE784))</f>
        <v/>
      </c>
      <c r="AK784" s="1" t="str">
        <f>IF(G784="","",IF(官網匯出!AD784="","",官網匯出!AD784))</f>
        <v/>
      </c>
      <c r="AL784" s="1" t="str">
        <f t="shared" si="145"/>
        <v>0</v>
      </c>
      <c r="AM784" s="1" t="str">
        <f>IF(官網匯出!AG784="","",官網匯出!AG784)</f>
        <v/>
      </c>
      <c r="AN784" s="1" t="str">
        <f>IF(G784="","",IF(官網匯出!AH784="","",官網匯出!AH784))</f>
        <v/>
      </c>
      <c r="AO784" s="14" t="str">
        <f t="shared" si="146"/>
        <v/>
      </c>
      <c r="AP784" s="14" t="str">
        <f t="shared" si="147"/>
        <v>1</v>
      </c>
      <c r="AQ784" s="14" t="str">
        <f t="shared" si="148"/>
        <v>0</v>
      </c>
      <c r="AR784" s="1" t="str">
        <f t="shared" si="149"/>
        <v/>
      </c>
      <c r="AS784" s="1" t="str">
        <f t="shared" si="150"/>
        <v/>
      </c>
      <c r="AT784" s="1" t="str">
        <f t="shared" si="151"/>
        <v/>
      </c>
      <c r="AU784" s="1" t="str">
        <f t="shared" si="142"/>
        <v/>
      </c>
      <c r="AV784" s="1" t="e">
        <f>IF(VLOOKUP(G784,官網匯出!A:AQ,42,FALSE)="","[黃金盾官網]",VLOOKUP(G784,官網匯出!A:AQ,42,FALSE))</f>
        <v>#N/A</v>
      </c>
      <c r="AW784" s="1" t="e">
        <f>IF(LEFT(VLOOKUP(G784,官網匯出!A:AS,43,FALSE),2)="","web",LEFT(VLOOKUP(G784,官網匯出!A:AS,43,FALSE),2))</f>
        <v>#N/A</v>
      </c>
      <c r="AX784" s="1" t="str">
        <f t="shared" si="152"/>
        <v>O</v>
      </c>
    </row>
    <row r="785" spans="1:50">
      <c r="A785" s="1" t="str">
        <f>IF(G785="","",VLOOKUP(官網轉換!AW785,團名!A:B,2,FALSE))</f>
        <v/>
      </c>
      <c r="B785" s="1" t="str">
        <f>IF(G785="","",IF(LEFT(VLOOKUP(G785,官網匯出!A:AQ,43,0),2)="wf",VLOOKUP(VLOOKUP(G785,官網匯出!A:AQ,43,0),團名!$I$1:$K$12,2,FALSE),"N0071"))</f>
        <v/>
      </c>
      <c r="C785" s="1" t="str">
        <f>IFERROR(VLOOKUP(官網匯出!D785,團名!E:G,3,FALSE),"")</f>
        <v/>
      </c>
      <c r="D785" s="1" t="str">
        <f t="shared" si="143"/>
        <v/>
      </c>
      <c r="E785" s="1" t="str">
        <f t="shared" si="144"/>
        <v/>
      </c>
      <c r="F785" s="1" t="str">
        <f>IF(官網匯出!F785="已付款","","B0012")</f>
        <v>B0012</v>
      </c>
      <c r="G785" s="1" t="str">
        <f>IF(官網匯出!A785="","",官網匯出!A785)</f>
        <v/>
      </c>
      <c r="H785" s="3" t="str">
        <f>IF(官網匯出!B785="","",官網匯出!B785)</f>
        <v/>
      </c>
      <c r="I785" s="1" t="str">
        <f>IF(官網匯出!C785="","",官網匯出!C785)</f>
        <v/>
      </c>
      <c r="J785" s="1" t="str">
        <f>IF(官網匯出!D785="","",官網匯出!D785)</f>
        <v/>
      </c>
      <c r="K785" s="3" t="str">
        <f>IF(官網匯出!E785="","",官網匯出!E785)</f>
        <v/>
      </c>
      <c r="L785" s="1" t="str">
        <f>IF(官網匯出!F785="","",官網匯出!F785)</f>
        <v/>
      </c>
      <c r="M785" s="1" t="str">
        <f>IF(官網匯出!G785="","",官網匯出!G785)</f>
        <v/>
      </c>
      <c r="N785" s="1" t="str">
        <f>IF(官網匯出!H785="","",官網匯出!H785)</f>
        <v/>
      </c>
      <c r="P785" s="1" t="str">
        <f>IF(官網匯出!J785="","",RIGHT(官網匯出!J785,LEN(官網匯出!J785)-2))</f>
        <v/>
      </c>
      <c r="Q785" s="1" t="str">
        <f>IF(官網匯出!K785="","",官網匯出!K785)</f>
        <v/>
      </c>
      <c r="R785" s="1" t="str">
        <f>IF(官網匯出!L785="","",官網匯出!L785)</f>
        <v/>
      </c>
      <c r="S785" s="1" t="str">
        <f>IF(官網匯出!M785="","",官網匯出!M785)</f>
        <v/>
      </c>
      <c r="T785" s="1" t="str">
        <f>IF(官網匯出!N785="","",官網匯出!N785)</f>
        <v/>
      </c>
      <c r="U785" s="1" t="str">
        <f>IF(官網匯出!O785="","",官網匯出!O785)</f>
        <v/>
      </c>
      <c r="V785" s="1" t="str">
        <f>IF(官網匯出!P785="",IF(G785="","",0),官網匯出!P785)</f>
        <v/>
      </c>
      <c r="W785" s="1" t="str">
        <f>IF(官網匯出!Q785="",IF(G785="","",0),官網匯出!Q785)</f>
        <v/>
      </c>
      <c r="X785" s="1" t="str">
        <f>IF(官網匯出!R785="","",官網匯出!R785)</f>
        <v/>
      </c>
      <c r="Y785" s="1" t="str">
        <f>IF(官網匯出!S785="","",官網匯出!S785)</f>
        <v/>
      </c>
      <c r="Z785" s="1" t="str">
        <f>IF(G785="","",官網匯出!T785)</f>
        <v/>
      </c>
      <c r="AA785" s="1" t="str">
        <f>IF(G785="","",官網匯出!AK785)</f>
        <v/>
      </c>
      <c r="AB785" s="1" t="str">
        <f>IF(G785="","",IF(官網匯出!V785="","",官網匯出!V785))</f>
        <v/>
      </c>
      <c r="AJ785" s="1" t="str">
        <f>IF(G785="","",IF(官網匯出!AE785="","",官網匯出!AE785))</f>
        <v/>
      </c>
      <c r="AK785" s="1" t="str">
        <f>IF(G785="","",IF(官網匯出!AD785="","",官網匯出!AD785))</f>
        <v/>
      </c>
      <c r="AL785" s="1" t="str">
        <f t="shared" si="145"/>
        <v>0</v>
      </c>
      <c r="AM785" s="1" t="str">
        <f>IF(官網匯出!AG785="","",官網匯出!AG785)</f>
        <v/>
      </c>
      <c r="AN785" s="1" t="str">
        <f>IF(G785="","",IF(官網匯出!AH785="","",官網匯出!AH785))</f>
        <v/>
      </c>
      <c r="AO785" s="14" t="str">
        <f t="shared" si="146"/>
        <v/>
      </c>
      <c r="AP785" s="14" t="str">
        <f t="shared" si="147"/>
        <v>1</v>
      </c>
      <c r="AQ785" s="14" t="str">
        <f t="shared" si="148"/>
        <v>0</v>
      </c>
      <c r="AR785" s="1" t="str">
        <f t="shared" si="149"/>
        <v/>
      </c>
      <c r="AS785" s="1" t="str">
        <f t="shared" si="150"/>
        <v/>
      </c>
      <c r="AT785" s="1" t="str">
        <f t="shared" si="151"/>
        <v/>
      </c>
      <c r="AU785" s="1" t="str">
        <f t="shared" si="142"/>
        <v/>
      </c>
      <c r="AV785" s="1" t="e">
        <f>IF(VLOOKUP(G785,官網匯出!A:AQ,42,FALSE)="","[黃金盾官網]",VLOOKUP(G785,官網匯出!A:AQ,42,FALSE))</f>
        <v>#N/A</v>
      </c>
      <c r="AW785" s="1" t="e">
        <f>IF(LEFT(VLOOKUP(G785,官網匯出!A:AS,43,FALSE),2)="","web",LEFT(VLOOKUP(G785,官網匯出!A:AS,43,FALSE),2))</f>
        <v>#N/A</v>
      </c>
      <c r="AX785" s="1" t="str">
        <f t="shared" si="152"/>
        <v>O</v>
      </c>
    </row>
    <row r="786" spans="1:50">
      <c r="A786" s="1" t="str">
        <f>IF(G786="","",VLOOKUP(官網轉換!AW786,團名!A:B,2,FALSE))</f>
        <v/>
      </c>
      <c r="B786" s="1" t="str">
        <f>IF(G786="","",IF(LEFT(VLOOKUP(G786,官網匯出!A:AQ,43,0),2)="wf",VLOOKUP(VLOOKUP(G786,官網匯出!A:AQ,43,0),團名!$I$1:$K$12,2,FALSE),"N0071"))</f>
        <v/>
      </c>
      <c r="C786" s="1" t="str">
        <f>IFERROR(VLOOKUP(官網匯出!D786,團名!E:G,3,FALSE),"")</f>
        <v/>
      </c>
      <c r="D786" s="1" t="str">
        <f t="shared" si="143"/>
        <v/>
      </c>
      <c r="E786" s="1" t="str">
        <f t="shared" si="144"/>
        <v/>
      </c>
      <c r="F786" s="1" t="str">
        <f>IF(官網匯出!F786="已付款","","B0012")</f>
        <v>B0012</v>
      </c>
      <c r="G786" s="1" t="str">
        <f>IF(官網匯出!A786="","",官網匯出!A786)</f>
        <v/>
      </c>
      <c r="H786" s="3" t="str">
        <f>IF(官網匯出!B786="","",官網匯出!B786)</f>
        <v/>
      </c>
      <c r="I786" s="1" t="str">
        <f>IF(官網匯出!C786="","",官網匯出!C786)</f>
        <v/>
      </c>
      <c r="J786" s="1" t="str">
        <f>IF(官網匯出!D786="","",官網匯出!D786)</f>
        <v/>
      </c>
      <c r="K786" s="3" t="str">
        <f>IF(官網匯出!E786="","",官網匯出!E786)</f>
        <v/>
      </c>
      <c r="L786" s="1" t="str">
        <f>IF(官網匯出!F786="","",官網匯出!F786)</f>
        <v/>
      </c>
      <c r="M786" s="1" t="str">
        <f>IF(官網匯出!G786="","",官網匯出!G786)</f>
        <v/>
      </c>
      <c r="N786" s="1" t="str">
        <f>IF(官網匯出!H786="","",官網匯出!H786)</f>
        <v/>
      </c>
      <c r="P786" s="1" t="str">
        <f>IF(官網匯出!J786="","",RIGHT(官網匯出!J786,LEN(官網匯出!J786)-2))</f>
        <v/>
      </c>
      <c r="Q786" s="1" t="str">
        <f>IF(官網匯出!K786="","",官網匯出!K786)</f>
        <v/>
      </c>
      <c r="R786" s="1" t="str">
        <f>IF(官網匯出!L786="","",官網匯出!L786)</f>
        <v/>
      </c>
      <c r="S786" s="1" t="str">
        <f>IF(官網匯出!M786="","",官網匯出!M786)</f>
        <v/>
      </c>
      <c r="T786" s="1" t="str">
        <f>IF(官網匯出!N786="","",官網匯出!N786)</f>
        <v/>
      </c>
      <c r="U786" s="1" t="str">
        <f>IF(官網匯出!O786="","",官網匯出!O786)</f>
        <v/>
      </c>
      <c r="V786" s="1" t="str">
        <f>IF(官網匯出!P786="",IF(G786="","",0),官網匯出!P786)</f>
        <v/>
      </c>
      <c r="W786" s="1" t="str">
        <f>IF(官網匯出!Q786="",IF(G786="","",0),官網匯出!Q786)</f>
        <v/>
      </c>
      <c r="X786" s="1" t="str">
        <f>IF(官網匯出!R786="","",官網匯出!R786)</f>
        <v/>
      </c>
      <c r="Y786" s="1" t="str">
        <f>IF(官網匯出!S786="","",官網匯出!S786)</f>
        <v/>
      </c>
      <c r="Z786" s="1" t="str">
        <f>IF(G786="","",官網匯出!T786)</f>
        <v/>
      </c>
      <c r="AA786" s="1" t="str">
        <f>IF(G786="","",官網匯出!AK786)</f>
        <v/>
      </c>
      <c r="AB786" s="1" t="str">
        <f>IF(G786="","",IF(官網匯出!V786="","",官網匯出!V786))</f>
        <v/>
      </c>
      <c r="AJ786" s="1" t="str">
        <f>IF(G786="","",IF(官網匯出!AE786="","",官網匯出!AE786))</f>
        <v/>
      </c>
      <c r="AK786" s="1" t="str">
        <f>IF(G786="","",IF(官網匯出!AD786="","",官網匯出!AD786))</f>
        <v/>
      </c>
      <c r="AL786" s="1" t="str">
        <f t="shared" si="145"/>
        <v>0</v>
      </c>
      <c r="AM786" s="1" t="str">
        <f>IF(官網匯出!AG786="","",官網匯出!AG786)</f>
        <v/>
      </c>
      <c r="AN786" s="1" t="str">
        <f>IF(G786="","",IF(官網匯出!AH786="","",官網匯出!AH786))</f>
        <v/>
      </c>
      <c r="AO786" s="14" t="str">
        <f t="shared" si="146"/>
        <v/>
      </c>
      <c r="AP786" s="14" t="str">
        <f t="shared" si="147"/>
        <v>1</v>
      </c>
      <c r="AQ786" s="14" t="str">
        <f t="shared" si="148"/>
        <v>0</v>
      </c>
      <c r="AR786" s="1" t="str">
        <f t="shared" si="149"/>
        <v/>
      </c>
      <c r="AS786" s="1" t="str">
        <f t="shared" si="150"/>
        <v/>
      </c>
      <c r="AT786" s="1" t="str">
        <f t="shared" si="151"/>
        <v/>
      </c>
      <c r="AU786" s="1" t="str">
        <f t="shared" si="142"/>
        <v/>
      </c>
      <c r="AV786" s="1" t="e">
        <f>IF(VLOOKUP(G786,官網匯出!A:AQ,42,FALSE)="","[黃金盾官網]",VLOOKUP(G786,官網匯出!A:AQ,42,FALSE))</f>
        <v>#N/A</v>
      </c>
      <c r="AW786" s="1" t="e">
        <f>IF(LEFT(VLOOKUP(G786,官網匯出!A:AS,43,FALSE),2)="","web",LEFT(VLOOKUP(G786,官網匯出!A:AS,43,FALSE),2))</f>
        <v>#N/A</v>
      </c>
      <c r="AX786" s="1" t="str">
        <f t="shared" si="152"/>
        <v>O</v>
      </c>
    </row>
    <row r="787" spans="1:50">
      <c r="A787" s="1" t="str">
        <f>IF(G787="","",VLOOKUP(官網轉換!AW787,團名!A:B,2,FALSE))</f>
        <v/>
      </c>
      <c r="B787" s="1" t="str">
        <f>IF(G787="","",IF(LEFT(VLOOKUP(G787,官網匯出!A:AQ,43,0),2)="wf",VLOOKUP(VLOOKUP(G787,官網匯出!A:AQ,43,0),團名!$I$1:$K$12,2,FALSE),"N0071"))</f>
        <v/>
      </c>
      <c r="C787" s="1" t="str">
        <f>IFERROR(VLOOKUP(官網匯出!D787,團名!E:G,3,FALSE),"")</f>
        <v/>
      </c>
      <c r="D787" s="1" t="str">
        <f t="shared" si="143"/>
        <v/>
      </c>
      <c r="E787" s="1" t="str">
        <f t="shared" si="144"/>
        <v/>
      </c>
      <c r="F787" s="1" t="str">
        <f>IF(官網匯出!F787="已付款","","B0012")</f>
        <v>B0012</v>
      </c>
      <c r="G787" s="1" t="str">
        <f>IF(官網匯出!A787="","",官網匯出!A787)</f>
        <v/>
      </c>
      <c r="H787" s="3" t="str">
        <f>IF(官網匯出!B787="","",官網匯出!B787)</f>
        <v/>
      </c>
      <c r="I787" s="1" t="str">
        <f>IF(官網匯出!C787="","",官網匯出!C787)</f>
        <v/>
      </c>
      <c r="J787" s="1" t="str">
        <f>IF(官網匯出!D787="","",官網匯出!D787)</f>
        <v/>
      </c>
      <c r="K787" s="3" t="str">
        <f>IF(官網匯出!E787="","",官網匯出!E787)</f>
        <v/>
      </c>
      <c r="L787" s="1" t="str">
        <f>IF(官網匯出!F787="","",官網匯出!F787)</f>
        <v/>
      </c>
      <c r="M787" s="1" t="str">
        <f>IF(官網匯出!G787="","",官網匯出!G787)</f>
        <v/>
      </c>
      <c r="N787" s="1" t="str">
        <f>IF(官網匯出!H787="","",官網匯出!H787)</f>
        <v/>
      </c>
      <c r="P787" s="1" t="str">
        <f>IF(官網匯出!J787="","",RIGHT(官網匯出!J787,LEN(官網匯出!J787)-2))</f>
        <v/>
      </c>
      <c r="Q787" s="1" t="str">
        <f>IF(官網匯出!K787="","",官網匯出!K787)</f>
        <v/>
      </c>
      <c r="R787" s="1" t="str">
        <f>IF(官網匯出!L787="","",官網匯出!L787)</f>
        <v/>
      </c>
      <c r="S787" s="1" t="str">
        <f>IF(官網匯出!M787="","",官網匯出!M787)</f>
        <v/>
      </c>
      <c r="T787" s="1" t="str">
        <f>IF(官網匯出!N787="","",官網匯出!N787)</f>
        <v/>
      </c>
      <c r="U787" s="1" t="str">
        <f>IF(官網匯出!O787="","",官網匯出!O787)</f>
        <v/>
      </c>
      <c r="V787" s="1" t="str">
        <f>IF(官網匯出!P787="",IF(G787="","",0),官網匯出!P787)</f>
        <v/>
      </c>
      <c r="W787" s="1" t="str">
        <f>IF(官網匯出!Q787="",IF(G787="","",0),官網匯出!Q787)</f>
        <v/>
      </c>
      <c r="X787" s="1" t="str">
        <f>IF(官網匯出!R787="","",官網匯出!R787)</f>
        <v/>
      </c>
      <c r="Y787" s="1" t="str">
        <f>IF(官網匯出!S787="","",官網匯出!S787)</f>
        <v/>
      </c>
      <c r="Z787" s="1" t="str">
        <f>IF(G787="","",官網匯出!T787)</f>
        <v/>
      </c>
      <c r="AA787" s="1" t="str">
        <f>IF(G787="","",官網匯出!AK787)</f>
        <v/>
      </c>
      <c r="AB787" s="1" t="str">
        <f>IF(G787="","",IF(官網匯出!V787="","",官網匯出!V787))</f>
        <v/>
      </c>
      <c r="AJ787" s="1" t="str">
        <f>IF(G787="","",IF(官網匯出!AE787="","",官網匯出!AE787))</f>
        <v/>
      </c>
      <c r="AK787" s="1" t="str">
        <f>IF(G787="","",IF(官網匯出!AD787="","",官網匯出!AD787))</f>
        <v/>
      </c>
      <c r="AL787" s="1" t="str">
        <f t="shared" si="145"/>
        <v>0</v>
      </c>
      <c r="AM787" s="1" t="str">
        <f>IF(官網匯出!AG787="","",官網匯出!AG787)</f>
        <v/>
      </c>
      <c r="AN787" s="1" t="str">
        <f>IF(G787="","",IF(官網匯出!AH787="","",官網匯出!AH787))</f>
        <v/>
      </c>
      <c r="AO787" s="14" t="str">
        <f t="shared" si="146"/>
        <v/>
      </c>
      <c r="AP787" s="14" t="str">
        <f t="shared" si="147"/>
        <v>1</v>
      </c>
      <c r="AQ787" s="14" t="str">
        <f t="shared" si="148"/>
        <v>0</v>
      </c>
      <c r="AR787" s="1" t="str">
        <f t="shared" si="149"/>
        <v/>
      </c>
      <c r="AS787" s="1" t="str">
        <f t="shared" si="150"/>
        <v/>
      </c>
      <c r="AT787" s="1" t="str">
        <f t="shared" si="151"/>
        <v/>
      </c>
      <c r="AU787" s="1" t="str">
        <f t="shared" si="142"/>
        <v/>
      </c>
      <c r="AV787" s="1" t="e">
        <f>IF(VLOOKUP(G787,官網匯出!A:AQ,42,FALSE)="","[黃金盾官網]",VLOOKUP(G787,官網匯出!A:AQ,42,FALSE))</f>
        <v>#N/A</v>
      </c>
      <c r="AW787" s="1" t="e">
        <f>IF(LEFT(VLOOKUP(G787,官網匯出!A:AS,43,FALSE),2)="","web",LEFT(VLOOKUP(G787,官網匯出!A:AS,43,FALSE),2))</f>
        <v>#N/A</v>
      </c>
      <c r="AX787" s="1" t="str">
        <f t="shared" si="152"/>
        <v>O</v>
      </c>
    </row>
    <row r="788" spans="1:50">
      <c r="A788" s="1" t="str">
        <f>IF(G788="","",VLOOKUP(官網轉換!AW788,團名!A:B,2,FALSE))</f>
        <v/>
      </c>
      <c r="B788" s="1" t="str">
        <f>IF(G788="","",IF(LEFT(VLOOKUP(G788,官網匯出!A:AQ,43,0),2)="wf",VLOOKUP(VLOOKUP(G788,官網匯出!A:AQ,43,0),團名!$I$1:$K$12,2,FALSE),"N0071"))</f>
        <v/>
      </c>
      <c r="C788" s="1" t="str">
        <f>IFERROR(VLOOKUP(官網匯出!D788,團名!E:G,3,FALSE),"")</f>
        <v/>
      </c>
      <c r="D788" s="1" t="str">
        <f t="shared" si="143"/>
        <v/>
      </c>
      <c r="E788" s="1" t="str">
        <f t="shared" si="144"/>
        <v/>
      </c>
      <c r="F788" s="1" t="str">
        <f>IF(官網匯出!F788="已付款","","B0012")</f>
        <v>B0012</v>
      </c>
      <c r="G788" s="1" t="str">
        <f>IF(官網匯出!A788="","",官網匯出!A788)</f>
        <v/>
      </c>
      <c r="H788" s="3" t="str">
        <f>IF(官網匯出!B788="","",官網匯出!B788)</f>
        <v/>
      </c>
      <c r="I788" s="1" t="str">
        <f>IF(官網匯出!C788="","",官網匯出!C788)</f>
        <v/>
      </c>
      <c r="J788" s="1" t="str">
        <f>IF(官網匯出!D788="","",官網匯出!D788)</f>
        <v/>
      </c>
      <c r="K788" s="3" t="str">
        <f>IF(官網匯出!E788="","",官網匯出!E788)</f>
        <v/>
      </c>
      <c r="L788" s="1" t="str">
        <f>IF(官網匯出!F788="","",官網匯出!F788)</f>
        <v/>
      </c>
      <c r="M788" s="1" t="str">
        <f>IF(官網匯出!G788="","",官網匯出!G788)</f>
        <v/>
      </c>
      <c r="N788" s="1" t="str">
        <f>IF(官網匯出!H788="","",官網匯出!H788)</f>
        <v/>
      </c>
      <c r="P788" s="1" t="str">
        <f>IF(官網匯出!J788="","",RIGHT(官網匯出!J788,LEN(官網匯出!J788)-2))</f>
        <v/>
      </c>
      <c r="Q788" s="1" t="str">
        <f>IF(官網匯出!K788="","",官網匯出!K788)</f>
        <v/>
      </c>
      <c r="R788" s="1" t="str">
        <f>IF(官網匯出!L788="","",官網匯出!L788)</f>
        <v/>
      </c>
      <c r="S788" s="1" t="str">
        <f>IF(官網匯出!M788="","",官網匯出!M788)</f>
        <v/>
      </c>
      <c r="T788" s="1" t="str">
        <f>IF(官網匯出!N788="","",官網匯出!N788)</f>
        <v/>
      </c>
      <c r="U788" s="1" t="str">
        <f>IF(官網匯出!O788="","",官網匯出!O788)</f>
        <v/>
      </c>
      <c r="V788" s="1" t="str">
        <f>IF(官網匯出!P788="",IF(G788="","",0),官網匯出!P788)</f>
        <v/>
      </c>
      <c r="W788" s="1" t="str">
        <f>IF(官網匯出!Q788="",IF(G788="","",0),官網匯出!Q788)</f>
        <v/>
      </c>
      <c r="X788" s="1" t="str">
        <f>IF(官網匯出!R788="","",官網匯出!R788)</f>
        <v/>
      </c>
      <c r="Y788" s="1" t="str">
        <f>IF(官網匯出!S788="","",官網匯出!S788)</f>
        <v/>
      </c>
      <c r="Z788" s="1" t="str">
        <f>IF(G788="","",官網匯出!T788)</f>
        <v/>
      </c>
      <c r="AA788" s="1" t="str">
        <f>IF(G788="","",官網匯出!AK788)</f>
        <v/>
      </c>
      <c r="AB788" s="1" t="str">
        <f>IF(G788="","",IF(官網匯出!V788="","",官網匯出!V788))</f>
        <v/>
      </c>
      <c r="AJ788" s="1" t="str">
        <f>IF(G788="","",IF(官網匯出!AE788="","",官網匯出!AE788))</f>
        <v/>
      </c>
      <c r="AK788" s="1" t="str">
        <f>IF(G788="","",IF(官網匯出!AD788="","",官網匯出!AD788))</f>
        <v/>
      </c>
      <c r="AL788" s="1" t="str">
        <f t="shared" si="145"/>
        <v>0</v>
      </c>
      <c r="AM788" s="1" t="str">
        <f>IF(官網匯出!AG788="","",官網匯出!AG788)</f>
        <v/>
      </c>
      <c r="AN788" s="1" t="str">
        <f>IF(G788="","",IF(官網匯出!AH788="","",官網匯出!AH788))</f>
        <v/>
      </c>
      <c r="AO788" s="14" t="str">
        <f t="shared" si="146"/>
        <v/>
      </c>
      <c r="AP788" s="14" t="str">
        <f t="shared" si="147"/>
        <v>1</v>
      </c>
      <c r="AQ788" s="14" t="str">
        <f t="shared" si="148"/>
        <v>0</v>
      </c>
      <c r="AR788" s="1" t="str">
        <f t="shared" si="149"/>
        <v/>
      </c>
      <c r="AS788" s="1" t="str">
        <f t="shared" si="150"/>
        <v/>
      </c>
      <c r="AT788" s="1" t="str">
        <f t="shared" si="151"/>
        <v/>
      </c>
      <c r="AU788" s="1" t="str">
        <f t="shared" si="142"/>
        <v/>
      </c>
      <c r="AV788" s="1" t="e">
        <f>IF(VLOOKUP(G788,官網匯出!A:AQ,42,FALSE)="","[黃金盾官網]",VLOOKUP(G788,官網匯出!A:AQ,42,FALSE))</f>
        <v>#N/A</v>
      </c>
      <c r="AW788" s="1" t="e">
        <f>IF(LEFT(VLOOKUP(G788,官網匯出!A:AS,43,FALSE),2)="","web",LEFT(VLOOKUP(G788,官網匯出!A:AS,43,FALSE),2))</f>
        <v>#N/A</v>
      </c>
      <c r="AX788" s="1" t="str">
        <f t="shared" si="152"/>
        <v>O</v>
      </c>
    </row>
    <row r="789" spans="1:50">
      <c r="A789" s="1" t="str">
        <f>IF(G789="","",VLOOKUP(官網轉換!AW789,團名!A:B,2,FALSE))</f>
        <v/>
      </c>
      <c r="B789" s="1" t="str">
        <f>IF(G789="","",IF(LEFT(VLOOKUP(G789,官網匯出!A:AQ,43,0),2)="wf",VLOOKUP(VLOOKUP(G789,官網匯出!A:AQ,43,0),團名!$I$1:$K$12,2,FALSE),"N0071"))</f>
        <v/>
      </c>
      <c r="C789" s="1" t="str">
        <f>IFERROR(VLOOKUP(官網匯出!D789,團名!E:G,3,FALSE),"")</f>
        <v/>
      </c>
      <c r="D789" s="1" t="str">
        <f t="shared" si="143"/>
        <v/>
      </c>
      <c r="E789" s="1" t="str">
        <f t="shared" si="144"/>
        <v/>
      </c>
      <c r="F789" s="1" t="str">
        <f>IF(官網匯出!F789="已付款","","B0012")</f>
        <v>B0012</v>
      </c>
      <c r="G789" s="1" t="str">
        <f>IF(官網匯出!A789="","",官網匯出!A789)</f>
        <v/>
      </c>
      <c r="H789" s="3" t="str">
        <f>IF(官網匯出!B789="","",官網匯出!B789)</f>
        <v/>
      </c>
      <c r="I789" s="1" t="str">
        <f>IF(官網匯出!C789="","",官網匯出!C789)</f>
        <v/>
      </c>
      <c r="J789" s="1" t="str">
        <f>IF(官網匯出!D789="","",官網匯出!D789)</f>
        <v/>
      </c>
      <c r="K789" s="3" t="str">
        <f>IF(官網匯出!E789="","",官網匯出!E789)</f>
        <v/>
      </c>
      <c r="L789" s="1" t="str">
        <f>IF(官網匯出!F789="","",官網匯出!F789)</f>
        <v/>
      </c>
      <c r="M789" s="1" t="str">
        <f>IF(官網匯出!G789="","",官網匯出!G789)</f>
        <v/>
      </c>
      <c r="N789" s="1" t="str">
        <f>IF(官網匯出!H789="","",官網匯出!H789)</f>
        <v/>
      </c>
      <c r="P789" s="1" t="str">
        <f>IF(官網匯出!J789="","",RIGHT(官網匯出!J789,LEN(官網匯出!J789)-2))</f>
        <v/>
      </c>
      <c r="Q789" s="1" t="str">
        <f>IF(官網匯出!K789="","",官網匯出!K789)</f>
        <v/>
      </c>
      <c r="R789" s="1" t="str">
        <f>IF(官網匯出!L789="","",官網匯出!L789)</f>
        <v/>
      </c>
      <c r="S789" s="1" t="str">
        <f>IF(官網匯出!M789="","",官網匯出!M789)</f>
        <v/>
      </c>
      <c r="T789" s="1" t="str">
        <f>IF(官網匯出!N789="","",官網匯出!N789)</f>
        <v/>
      </c>
      <c r="U789" s="1" t="str">
        <f>IF(官網匯出!O789="","",官網匯出!O789)</f>
        <v/>
      </c>
      <c r="V789" s="1" t="str">
        <f>IF(官網匯出!P789="",IF(G789="","",0),官網匯出!P789)</f>
        <v/>
      </c>
      <c r="W789" s="1" t="str">
        <f>IF(官網匯出!Q789="",IF(G789="","",0),官網匯出!Q789)</f>
        <v/>
      </c>
      <c r="X789" s="1" t="str">
        <f>IF(官網匯出!R789="","",官網匯出!R789)</f>
        <v/>
      </c>
      <c r="Y789" s="1" t="str">
        <f>IF(官網匯出!S789="","",官網匯出!S789)</f>
        <v/>
      </c>
      <c r="Z789" s="1" t="str">
        <f>IF(G789="","",官網匯出!T789)</f>
        <v/>
      </c>
      <c r="AA789" s="1" t="str">
        <f>IF(G789="","",官網匯出!AK789)</f>
        <v/>
      </c>
      <c r="AB789" s="1" t="str">
        <f>IF(G789="","",IF(官網匯出!V789="","",官網匯出!V789))</f>
        <v/>
      </c>
      <c r="AJ789" s="1" t="str">
        <f>IF(G789="","",IF(官網匯出!AE789="","",官網匯出!AE789))</f>
        <v/>
      </c>
      <c r="AK789" s="1" t="str">
        <f>IF(G789="","",IF(官網匯出!AD789="","",官網匯出!AD789))</f>
        <v/>
      </c>
      <c r="AL789" s="1" t="str">
        <f t="shared" si="145"/>
        <v>0</v>
      </c>
      <c r="AM789" s="1" t="str">
        <f>IF(官網匯出!AG789="","",官網匯出!AG789)</f>
        <v/>
      </c>
      <c r="AN789" s="1" t="str">
        <f>IF(G789="","",IF(官網匯出!AH789="","",官網匯出!AH789))</f>
        <v/>
      </c>
      <c r="AO789" s="14" t="str">
        <f t="shared" si="146"/>
        <v/>
      </c>
      <c r="AP789" s="14" t="str">
        <f t="shared" si="147"/>
        <v>1</v>
      </c>
      <c r="AQ789" s="14" t="str">
        <f t="shared" si="148"/>
        <v>0</v>
      </c>
      <c r="AR789" s="1" t="str">
        <f t="shared" si="149"/>
        <v/>
      </c>
      <c r="AS789" s="1" t="str">
        <f t="shared" si="150"/>
        <v/>
      </c>
      <c r="AT789" s="1" t="str">
        <f t="shared" si="151"/>
        <v/>
      </c>
      <c r="AU789" s="1" t="str">
        <f t="shared" si="142"/>
        <v/>
      </c>
      <c r="AV789" s="1" t="e">
        <f>IF(VLOOKUP(G789,官網匯出!A:AQ,42,FALSE)="","[黃金盾官網]",VLOOKUP(G789,官網匯出!A:AQ,42,FALSE))</f>
        <v>#N/A</v>
      </c>
      <c r="AW789" s="1" t="e">
        <f>IF(LEFT(VLOOKUP(G789,官網匯出!A:AS,43,FALSE),2)="","web",LEFT(VLOOKUP(G789,官網匯出!A:AS,43,FALSE),2))</f>
        <v>#N/A</v>
      </c>
      <c r="AX789" s="1" t="str">
        <f t="shared" si="152"/>
        <v>O</v>
      </c>
    </row>
    <row r="790" spans="1:50">
      <c r="A790" s="1" t="str">
        <f>IF(G790="","",VLOOKUP(官網轉換!AW790,團名!A:B,2,FALSE))</f>
        <v/>
      </c>
      <c r="B790" s="1" t="str">
        <f>IF(G790="","",IF(LEFT(VLOOKUP(G790,官網匯出!A:AQ,43,0),2)="wf",VLOOKUP(VLOOKUP(G790,官網匯出!A:AQ,43,0),團名!$I$1:$K$12,2,FALSE),"N0071"))</f>
        <v/>
      </c>
      <c r="C790" s="1" t="str">
        <f>IFERROR(VLOOKUP(官網匯出!D790,團名!E:G,3,FALSE),"")</f>
        <v/>
      </c>
      <c r="D790" s="1" t="str">
        <f t="shared" si="143"/>
        <v/>
      </c>
      <c r="E790" s="1" t="str">
        <f t="shared" si="144"/>
        <v/>
      </c>
      <c r="F790" s="1" t="str">
        <f>IF(官網匯出!F790="已付款","","B0012")</f>
        <v>B0012</v>
      </c>
      <c r="G790" s="1" t="str">
        <f>IF(官網匯出!A790="","",官網匯出!A790)</f>
        <v/>
      </c>
      <c r="H790" s="3" t="str">
        <f>IF(官網匯出!B790="","",官網匯出!B790)</f>
        <v/>
      </c>
      <c r="I790" s="1" t="str">
        <f>IF(官網匯出!C790="","",官網匯出!C790)</f>
        <v/>
      </c>
      <c r="J790" s="1" t="str">
        <f>IF(官網匯出!D790="","",官網匯出!D790)</f>
        <v/>
      </c>
      <c r="K790" s="3" t="str">
        <f>IF(官網匯出!E790="","",官網匯出!E790)</f>
        <v/>
      </c>
      <c r="L790" s="1" t="str">
        <f>IF(官網匯出!F790="","",官網匯出!F790)</f>
        <v/>
      </c>
      <c r="M790" s="1" t="str">
        <f>IF(官網匯出!G790="","",官網匯出!G790)</f>
        <v/>
      </c>
      <c r="N790" s="1" t="str">
        <f>IF(官網匯出!H790="","",官網匯出!H790)</f>
        <v/>
      </c>
      <c r="P790" s="1" t="str">
        <f>IF(官網匯出!J790="","",RIGHT(官網匯出!J790,LEN(官網匯出!J790)-2))</f>
        <v/>
      </c>
      <c r="Q790" s="1" t="str">
        <f>IF(官網匯出!K790="","",官網匯出!K790)</f>
        <v/>
      </c>
      <c r="R790" s="1" t="str">
        <f>IF(官網匯出!L790="","",官網匯出!L790)</f>
        <v/>
      </c>
      <c r="S790" s="1" t="str">
        <f>IF(官網匯出!M790="","",官網匯出!M790)</f>
        <v/>
      </c>
      <c r="T790" s="1" t="str">
        <f>IF(官網匯出!N790="","",官網匯出!N790)</f>
        <v/>
      </c>
      <c r="U790" s="1" t="str">
        <f>IF(官網匯出!O790="","",官網匯出!O790)</f>
        <v/>
      </c>
      <c r="V790" s="1" t="str">
        <f>IF(官網匯出!P790="",IF(G790="","",0),官網匯出!P790)</f>
        <v/>
      </c>
      <c r="W790" s="1" t="str">
        <f>IF(官網匯出!Q790="",IF(G790="","",0),官網匯出!Q790)</f>
        <v/>
      </c>
      <c r="X790" s="1" t="str">
        <f>IF(官網匯出!R790="","",官網匯出!R790)</f>
        <v/>
      </c>
      <c r="Y790" s="1" t="str">
        <f>IF(官網匯出!S790="","",官網匯出!S790)</f>
        <v/>
      </c>
      <c r="Z790" s="1" t="str">
        <f>IF(G790="","",官網匯出!T790)</f>
        <v/>
      </c>
      <c r="AA790" s="1" t="str">
        <f>IF(G790="","",官網匯出!AK790)</f>
        <v/>
      </c>
      <c r="AB790" s="1" t="str">
        <f>IF(G790="","",IF(官網匯出!V790="","",官網匯出!V790))</f>
        <v/>
      </c>
      <c r="AJ790" s="1" t="str">
        <f>IF(G790="","",IF(官網匯出!AE790="","",官網匯出!AE790))</f>
        <v/>
      </c>
      <c r="AK790" s="1" t="str">
        <f>IF(G790="","",IF(官網匯出!AD790="","",官網匯出!AD790))</f>
        <v/>
      </c>
      <c r="AL790" s="1" t="str">
        <f t="shared" si="145"/>
        <v>0</v>
      </c>
      <c r="AM790" s="1" t="str">
        <f>IF(官網匯出!AG790="","",官網匯出!AG790)</f>
        <v/>
      </c>
      <c r="AN790" s="1" t="str">
        <f>IF(G790="","",IF(官網匯出!AH790="","",官網匯出!AH790))</f>
        <v/>
      </c>
      <c r="AO790" s="14" t="str">
        <f t="shared" si="146"/>
        <v/>
      </c>
      <c r="AP790" s="14" t="str">
        <f t="shared" si="147"/>
        <v>1</v>
      </c>
      <c r="AQ790" s="14" t="str">
        <f t="shared" si="148"/>
        <v>0</v>
      </c>
      <c r="AR790" s="1" t="str">
        <f t="shared" si="149"/>
        <v/>
      </c>
      <c r="AS790" s="1" t="str">
        <f t="shared" si="150"/>
        <v/>
      </c>
      <c r="AT790" s="1" t="str">
        <f t="shared" si="151"/>
        <v/>
      </c>
      <c r="AU790" s="1" t="str">
        <f t="shared" si="142"/>
        <v/>
      </c>
      <c r="AV790" s="1" t="e">
        <f>IF(VLOOKUP(G790,官網匯出!A:AQ,42,FALSE)="","[黃金盾官網]",VLOOKUP(G790,官網匯出!A:AQ,42,FALSE))</f>
        <v>#N/A</v>
      </c>
      <c r="AW790" s="1" t="e">
        <f>IF(LEFT(VLOOKUP(G790,官網匯出!A:AS,43,FALSE),2)="","web",LEFT(VLOOKUP(G790,官網匯出!A:AS,43,FALSE),2))</f>
        <v>#N/A</v>
      </c>
      <c r="AX790" s="1" t="str">
        <f t="shared" si="152"/>
        <v>O</v>
      </c>
    </row>
    <row r="791" spans="1:50">
      <c r="A791" s="1" t="str">
        <f>IF(G791="","",VLOOKUP(官網轉換!AW791,團名!A:B,2,FALSE))</f>
        <v/>
      </c>
      <c r="B791" s="1" t="str">
        <f>IF(G791="","",IF(LEFT(VLOOKUP(G791,官網匯出!A:AQ,43,0),2)="wf",VLOOKUP(VLOOKUP(G791,官網匯出!A:AQ,43,0),團名!$I$1:$K$12,2,FALSE),"N0071"))</f>
        <v/>
      </c>
      <c r="C791" s="1" t="str">
        <f>IFERROR(VLOOKUP(官網匯出!D791,團名!E:G,3,FALSE),"")</f>
        <v/>
      </c>
      <c r="D791" s="1" t="str">
        <f t="shared" si="143"/>
        <v/>
      </c>
      <c r="E791" s="1" t="str">
        <f t="shared" si="144"/>
        <v/>
      </c>
      <c r="F791" s="1" t="str">
        <f>IF(官網匯出!F791="已付款","","B0012")</f>
        <v>B0012</v>
      </c>
      <c r="G791" s="1" t="str">
        <f>IF(官網匯出!A791="","",官網匯出!A791)</f>
        <v/>
      </c>
      <c r="H791" s="3" t="str">
        <f>IF(官網匯出!B791="","",官網匯出!B791)</f>
        <v/>
      </c>
      <c r="I791" s="1" t="str">
        <f>IF(官網匯出!C791="","",官網匯出!C791)</f>
        <v/>
      </c>
      <c r="J791" s="1" t="str">
        <f>IF(官網匯出!D791="","",官網匯出!D791)</f>
        <v/>
      </c>
      <c r="K791" s="3" t="str">
        <f>IF(官網匯出!E791="","",官網匯出!E791)</f>
        <v/>
      </c>
      <c r="L791" s="1" t="str">
        <f>IF(官網匯出!F791="","",官網匯出!F791)</f>
        <v/>
      </c>
      <c r="M791" s="1" t="str">
        <f>IF(官網匯出!G791="","",官網匯出!G791)</f>
        <v/>
      </c>
      <c r="N791" s="1" t="str">
        <f>IF(官網匯出!H791="","",官網匯出!H791)</f>
        <v/>
      </c>
      <c r="P791" s="1" t="str">
        <f>IF(官網匯出!J791="","",RIGHT(官網匯出!J791,LEN(官網匯出!J791)-2))</f>
        <v/>
      </c>
      <c r="Q791" s="1" t="str">
        <f>IF(官網匯出!K791="","",官網匯出!K791)</f>
        <v/>
      </c>
      <c r="R791" s="1" t="str">
        <f>IF(官網匯出!L791="","",官網匯出!L791)</f>
        <v/>
      </c>
      <c r="S791" s="1" t="str">
        <f>IF(官網匯出!M791="","",官網匯出!M791)</f>
        <v/>
      </c>
      <c r="T791" s="1" t="str">
        <f>IF(官網匯出!N791="","",官網匯出!N791)</f>
        <v/>
      </c>
      <c r="U791" s="1" t="str">
        <f>IF(官網匯出!O791="","",官網匯出!O791)</f>
        <v/>
      </c>
      <c r="V791" s="1" t="str">
        <f>IF(官網匯出!P791="",IF(G791="","",0),官網匯出!P791)</f>
        <v/>
      </c>
      <c r="W791" s="1" t="str">
        <f>IF(官網匯出!Q791="",IF(G791="","",0),官網匯出!Q791)</f>
        <v/>
      </c>
      <c r="X791" s="1" t="str">
        <f>IF(官網匯出!R791="","",官網匯出!R791)</f>
        <v/>
      </c>
      <c r="Y791" s="1" t="str">
        <f>IF(官網匯出!S791="","",官網匯出!S791)</f>
        <v/>
      </c>
      <c r="Z791" s="1" t="str">
        <f>IF(G791="","",官網匯出!T791)</f>
        <v/>
      </c>
      <c r="AA791" s="1" t="str">
        <f>IF(G791="","",官網匯出!AK791)</f>
        <v/>
      </c>
      <c r="AB791" s="1" t="str">
        <f>IF(G791="","",IF(官網匯出!V791="","",官網匯出!V791))</f>
        <v/>
      </c>
      <c r="AJ791" s="1" t="str">
        <f>IF(G791="","",IF(官網匯出!AE791="","",官網匯出!AE791))</f>
        <v/>
      </c>
      <c r="AK791" s="1" t="str">
        <f>IF(G791="","",IF(官網匯出!AD791="","",官網匯出!AD791))</f>
        <v/>
      </c>
      <c r="AL791" s="1" t="str">
        <f t="shared" si="145"/>
        <v>0</v>
      </c>
      <c r="AM791" s="1" t="str">
        <f>IF(官網匯出!AG791="","",官網匯出!AG791)</f>
        <v/>
      </c>
      <c r="AN791" s="1" t="str">
        <f>IF(G791="","",IF(官網匯出!AH791="","",官網匯出!AH791))</f>
        <v/>
      </c>
      <c r="AO791" s="14" t="str">
        <f t="shared" si="146"/>
        <v/>
      </c>
      <c r="AP791" s="14" t="str">
        <f t="shared" si="147"/>
        <v>1</v>
      </c>
      <c r="AQ791" s="14" t="str">
        <f t="shared" si="148"/>
        <v>0</v>
      </c>
      <c r="AR791" s="1" t="str">
        <f t="shared" si="149"/>
        <v/>
      </c>
      <c r="AS791" s="1" t="str">
        <f t="shared" si="150"/>
        <v/>
      </c>
      <c r="AT791" s="1" t="str">
        <f t="shared" si="151"/>
        <v/>
      </c>
      <c r="AU791" s="1" t="str">
        <f t="shared" si="142"/>
        <v/>
      </c>
      <c r="AV791" s="1" t="e">
        <f>IF(VLOOKUP(G791,官網匯出!A:AQ,42,FALSE)="","[黃金盾官網]",VLOOKUP(G791,官網匯出!A:AQ,42,FALSE))</f>
        <v>#N/A</v>
      </c>
      <c r="AW791" s="1" t="e">
        <f>IF(LEFT(VLOOKUP(G791,官網匯出!A:AS,43,FALSE),2)="","web",LEFT(VLOOKUP(G791,官網匯出!A:AS,43,FALSE),2))</f>
        <v>#N/A</v>
      </c>
      <c r="AX791" s="1" t="str">
        <f t="shared" si="152"/>
        <v>O</v>
      </c>
    </row>
    <row r="792" spans="1:50">
      <c r="A792" s="1" t="str">
        <f>IF(G792="","",VLOOKUP(官網轉換!AW792,團名!A:B,2,FALSE))</f>
        <v/>
      </c>
      <c r="B792" s="1" t="str">
        <f>IF(G792="","",IF(LEFT(VLOOKUP(G792,官網匯出!A:AQ,43,0),2)="wf",VLOOKUP(VLOOKUP(G792,官網匯出!A:AQ,43,0),團名!$I$1:$K$12,2,FALSE),"N0071"))</f>
        <v/>
      </c>
      <c r="C792" s="1" t="str">
        <f>IFERROR(VLOOKUP(官網匯出!D792,團名!E:G,3,FALSE),"")</f>
        <v/>
      </c>
      <c r="D792" s="1" t="str">
        <f t="shared" si="143"/>
        <v/>
      </c>
      <c r="E792" s="1" t="str">
        <f t="shared" si="144"/>
        <v/>
      </c>
      <c r="F792" s="1" t="str">
        <f>IF(官網匯出!F792="已付款","","B0012")</f>
        <v>B0012</v>
      </c>
      <c r="G792" s="1" t="str">
        <f>IF(官網匯出!A792="","",官網匯出!A792)</f>
        <v/>
      </c>
      <c r="H792" s="3" t="str">
        <f>IF(官網匯出!B792="","",官網匯出!B792)</f>
        <v/>
      </c>
      <c r="I792" s="1" t="str">
        <f>IF(官網匯出!C792="","",官網匯出!C792)</f>
        <v/>
      </c>
      <c r="J792" s="1" t="str">
        <f>IF(官網匯出!D792="","",官網匯出!D792)</f>
        <v/>
      </c>
      <c r="K792" s="3" t="str">
        <f>IF(官網匯出!E792="","",官網匯出!E792)</f>
        <v/>
      </c>
      <c r="L792" s="1" t="str">
        <f>IF(官網匯出!F792="","",官網匯出!F792)</f>
        <v/>
      </c>
      <c r="M792" s="1" t="str">
        <f>IF(官網匯出!G792="","",官網匯出!G792)</f>
        <v/>
      </c>
      <c r="N792" s="1" t="str">
        <f>IF(官網匯出!H792="","",官網匯出!H792)</f>
        <v/>
      </c>
      <c r="P792" s="1" t="str">
        <f>IF(官網匯出!J792="","",RIGHT(官網匯出!J792,LEN(官網匯出!J792)-2))</f>
        <v/>
      </c>
      <c r="Q792" s="1" t="str">
        <f>IF(官網匯出!K792="","",官網匯出!K792)</f>
        <v/>
      </c>
      <c r="R792" s="1" t="str">
        <f>IF(官網匯出!L792="","",官網匯出!L792)</f>
        <v/>
      </c>
      <c r="S792" s="1" t="str">
        <f>IF(官網匯出!M792="","",官網匯出!M792)</f>
        <v/>
      </c>
      <c r="T792" s="1" t="str">
        <f>IF(官網匯出!N792="","",官網匯出!N792)</f>
        <v/>
      </c>
      <c r="U792" s="1" t="str">
        <f>IF(官網匯出!O792="","",官網匯出!O792)</f>
        <v/>
      </c>
      <c r="V792" s="1" t="str">
        <f>IF(官網匯出!P792="",IF(G792="","",0),官網匯出!P792)</f>
        <v/>
      </c>
      <c r="W792" s="1" t="str">
        <f>IF(官網匯出!Q792="",IF(G792="","",0),官網匯出!Q792)</f>
        <v/>
      </c>
      <c r="X792" s="1" t="str">
        <f>IF(官網匯出!R792="","",官網匯出!R792)</f>
        <v/>
      </c>
      <c r="Y792" s="1" t="str">
        <f>IF(官網匯出!S792="","",官網匯出!S792)</f>
        <v/>
      </c>
      <c r="Z792" s="1" t="str">
        <f>IF(G792="","",官網匯出!T792)</f>
        <v/>
      </c>
      <c r="AA792" s="1" t="str">
        <f>IF(G792="","",官網匯出!AK792)</f>
        <v/>
      </c>
      <c r="AB792" s="1" t="str">
        <f>IF(G792="","",IF(官網匯出!V792="","",官網匯出!V792))</f>
        <v/>
      </c>
      <c r="AJ792" s="1" t="str">
        <f>IF(G792="","",IF(官網匯出!AE792="","",官網匯出!AE792))</f>
        <v/>
      </c>
      <c r="AK792" s="1" t="str">
        <f>IF(G792="","",IF(官網匯出!AD792="","",官網匯出!AD792))</f>
        <v/>
      </c>
      <c r="AL792" s="1" t="str">
        <f t="shared" si="145"/>
        <v>0</v>
      </c>
      <c r="AM792" s="1" t="str">
        <f>IF(官網匯出!AG792="","",官網匯出!AG792)</f>
        <v/>
      </c>
      <c r="AN792" s="1" t="str">
        <f>IF(G792="","",IF(官網匯出!AH792="","",官網匯出!AH792))</f>
        <v/>
      </c>
      <c r="AO792" s="14" t="str">
        <f t="shared" si="146"/>
        <v/>
      </c>
      <c r="AP792" s="14" t="str">
        <f t="shared" si="147"/>
        <v>1</v>
      </c>
      <c r="AQ792" s="14" t="str">
        <f t="shared" si="148"/>
        <v>0</v>
      </c>
      <c r="AR792" s="1" t="str">
        <f t="shared" si="149"/>
        <v/>
      </c>
      <c r="AS792" s="1" t="str">
        <f t="shared" si="150"/>
        <v/>
      </c>
      <c r="AT792" s="1" t="str">
        <f t="shared" si="151"/>
        <v/>
      </c>
      <c r="AU792" s="1" t="str">
        <f t="shared" si="142"/>
        <v/>
      </c>
      <c r="AV792" s="1" t="e">
        <f>IF(VLOOKUP(G792,官網匯出!A:AQ,42,FALSE)="","[黃金盾官網]",VLOOKUP(G792,官網匯出!A:AQ,42,FALSE))</f>
        <v>#N/A</v>
      </c>
      <c r="AW792" s="1" t="e">
        <f>IF(LEFT(VLOOKUP(G792,官網匯出!A:AS,43,FALSE),2)="","web",LEFT(VLOOKUP(G792,官網匯出!A:AS,43,FALSE),2))</f>
        <v>#N/A</v>
      </c>
      <c r="AX792" s="1" t="str">
        <f t="shared" si="152"/>
        <v>O</v>
      </c>
    </row>
    <row r="793" spans="1:50">
      <c r="A793" s="1" t="str">
        <f>IF(G793="","",VLOOKUP(官網轉換!AW793,團名!A:B,2,FALSE))</f>
        <v/>
      </c>
      <c r="B793" s="1" t="str">
        <f>IF(G793="","",IF(LEFT(VLOOKUP(G793,官網匯出!A:AQ,43,0),2)="wf",VLOOKUP(VLOOKUP(G793,官網匯出!A:AQ,43,0),團名!$I$1:$K$12,2,FALSE),"N0071"))</f>
        <v/>
      </c>
      <c r="C793" s="1" t="str">
        <f>IFERROR(VLOOKUP(官網匯出!D793,團名!E:G,3,FALSE),"")</f>
        <v/>
      </c>
      <c r="D793" s="1" t="str">
        <f t="shared" si="143"/>
        <v/>
      </c>
      <c r="E793" s="1" t="str">
        <f t="shared" si="144"/>
        <v/>
      </c>
      <c r="F793" s="1" t="str">
        <f>IF(官網匯出!F793="已付款","","B0012")</f>
        <v>B0012</v>
      </c>
      <c r="G793" s="1" t="str">
        <f>IF(官網匯出!A793="","",官網匯出!A793)</f>
        <v/>
      </c>
      <c r="H793" s="3" t="str">
        <f>IF(官網匯出!B793="","",官網匯出!B793)</f>
        <v/>
      </c>
      <c r="I793" s="1" t="str">
        <f>IF(官網匯出!C793="","",官網匯出!C793)</f>
        <v/>
      </c>
      <c r="J793" s="1" t="str">
        <f>IF(官網匯出!D793="","",官網匯出!D793)</f>
        <v/>
      </c>
      <c r="K793" s="3" t="str">
        <f>IF(官網匯出!E793="","",官網匯出!E793)</f>
        <v/>
      </c>
      <c r="L793" s="1" t="str">
        <f>IF(官網匯出!F793="","",官網匯出!F793)</f>
        <v/>
      </c>
      <c r="M793" s="1" t="str">
        <f>IF(官網匯出!G793="","",官網匯出!G793)</f>
        <v/>
      </c>
      <c r="N793" s="1" t="str">
        <f>IF(官網匯出!H793="","",官網匯出!H793)</f>
        <v/>
      </c>
      <c r="P793" s="1" t="str">
        <f>IF(官網匯出!J793="","",RIGHT(官網匯出!J793,LEN(官網匯出!J793)-2))</f>
        <v/>
      </c>
      <c r="Q793" s="1" t="str">
        <f>IF(官網匯出!K793="","",官網匯出!K793)</f>
        <v/>
      </c>
      <c r="R793" s="1" t="str">
        <f>IF(官網匯出!L793="","",官網匯出!L793)</f>
        <v/>
      </c>
      <c r="S793" s="1" t="str">
        <f>IF(官網匯出!M793="","",官網匯出!M793)</f>
        <v/>
      </c>
      <c r="T793" s="1" t="str">
        <f>IF(官網匯出!N793="","",官網匯出!N793)</f>
        <v/>
      </c>
      <c r="U793" s="1" t="str">
        <f>IF(官網匯出!O793="","",官網匯出!O793)</f>
        <v/>
      </c>
      <c r="V793" s="1" t="str">
        <f>IF(官網匯出!P793="",IF(G793="","",0),官網匯出!P793)</f>
        <v/>
      </c>
      <c r="W793" s="1" t="str">
        <f>IF(官網匯出!Q793="",IF(G793="","",0),官網匯出!Q793)</f>
        <v/>
      </c>
      <c r="X793" s="1" t="str">
        <f>IF(官網匯出!R793="","",官網匯出!R793)</f>
        <v/>
      </c>
      <c r="Y793" s="1" t="str">
        <f>IF(官網匯出!S793="","",官網匯出!S793)</f>
        <v/>
      </c>
      <c r="Z793" s="1" t="str">
        <f>IF(G793="","",官網匯出!T793)</f>
        <v/>
      </c>
      <c r="AA793" s="1" t="str">
        <f>IF(G793="","",官網匯出!AK793)</f>
        <v/>
      </c>
      <c r="AB793" s="1" t="str">
        <f>IF(G793="","",IF(官網匯出!V793="","",官網匯出!V793))</f>
        <v/>
      </c>
      <c r="AJ793" s="1" t="str">
        <f>IF(G793="","",IF(官網匯出!AE793="","",官網匯出!AE793))</f>
        <v/>
      </c>
      <c r="AK793" s="1" t="str">
        <f>IF(G793="","",IF(官網匯出!AD793="","",官網匯出!AD793))</f>
        <v/>
      </c>
      <c r="AL793" s="1" t="str">
        <f t="shared" si="145"/>
        <v>0</v>
      </c>
      <c r="AM793" s="1" t="str">
        <f>IF(官網匯出!AG793="","",官網匯出!AG793)</f>
        <v/>
      </c>
      <c r="AN793" s="1" t="str">
        <f>IF(G793="","",IF(官網匯出!AH793="","",官網匯出!AH793))</f>
        <v/>
      </c>
      <c r="AO793" s="14" t="str">
        <f t="shared" si="146"/>
        <v/>
      </c>
      <c r="AP793" s="14" t="str">
        <f t="shared" si="147"/>
        <v>1</v>
      </c>
      <c r="AQ793" s="14" t="str">
        <f t="shared" si="148"/>
        <v>0</v>
      </c>
      <c r="AR793" s="1" t="str">
        <f t="shared" si="149"/>
        <v/>
      </c>
      <c r="AS793" s="1" t="str">
        <f t="shared" si="150"/>
        <v/>
      </c>
      <c r="AT793" s="1" t="str">
        <f t="shared" si="151"/>
        <v/>
      </c>
      <c r="AU793" s="1" t="str">
        <f t="shared" si="142"/>
        <v/>
      </c>
      <c r="AV793" s="1" t="e">
        <f>IF(VLOOKUP(G793,官網匯出!A:AQ,42,FALSE)="","[黃金盾官網]",VLOOKUP(G793,官網匯出!A:AQ,42,FALSE))</f>
        <v>#N/A</v>
      </c>
      <c r="AW793" s="1" t="e">
        <f>IF(LEFT(VLOOKUP(G793,官網匯出!A:AS,43,FALSE),2)="","web",LEFT(VLOOKUP(G793,官網匯出!A:AS,43,FALSE),2))</f>
        <v>#N/A</v>
      </c>
      <c r="AX793" s="1" t="str">
        <f t="shared" si="152"/>
        <v>O</v>
      </c>
    </row>
    <row r="794" spans="1:50">
      <c r="A794" s="1" t="str">
        <f>IF(G794="","",VLOOKUP(官網轉換!AW794,團名!A:B,2,FALSE))</f>
        <v/>
      </c>
      <c r="B794" s="1" t="str">
        <f>IF(G794="","",IF(LEFT(VLOOKUP(G794,官網匯出!A:AQ,43,0),2)="wf",VLOOKUP(VLOOKUP(G794,官網匯出!A:AQ,43,0),團名!$I$1:$K$12,2,FALSE),"N0071"))</f>
        <v/>
      </c>
      <c r="C794" s="1" t="str">
        <f>IFERROR(VLOOKUP(官網匯出!D794,團名!E:G,3,FALSE),"")</f>
        <v/>
      </c>
      <c r="D794" s="1" t="str">
        <f t="shared" si="143"/>
        <v/>
      </c>
      <c r="E794" s="1" t="str">
        <f t="shared" si="144"/>
        <v/>
      </c>
      <c r="F794" s="1" t="str">
        <f>IF(官網匯出!F794="已付款","","B0012")</f>
        <v>B0012</v>
      </c>
      <c r="G794" s="1" t="str">
        <f>IF(官網匯出!A794="","",官網匯出!A794)</f>
        <v/>
      </c>
      <c r="H794" s="3" t="str">
        <f>IF(官網匯出!B794="","",官網匯出!B794)</f>
        <v/>
      </c>
      <c r="I794" s="1" t="str">
        <f>IF(官網匯出!C794="","",官網匯出!C794)</f>
        <v/>
      </c>
      <c r="J794" s="1" t="str">
        <f>IF(官網匯出!D794="","",官網匯出!D794)</f>
        <v/>
      </c>
      <c r="K794" s="3" t="str">
        <f>IF(官網匯出!E794="","",官網匯出!E794)</f>
        <v/>
      </c>
      <c r="L794" s="1" t="str">
        <f>IF(官網匯出!F794="","",官網匯出!F794)</f>
        <v/>
      </c>
      <c r="M794" s="1" t="str">
        <f>IF(官網匯出!G794="","",官網匯出!G794)</f>
        <v/>
      </c>
      <c r="N794" s="1" t="str">
        <f>IF(官網匯出!H794="","",官網匯出!H794)</f>
        <v/>
      </c>
      <c r="P794" s="1" t="str">
        <f>IF(官網匯出!J794="","",RIGHT(官網匯出!J794,LEN(官網匯出!J794)-2))</f>
        <v/>
      </c>
      <c r="Q794" s="1" t="str">
        <f>IF(官網匯出!K794="","",官網匯出!K794)</f>
        <v/>
      </c>
      <c r="R794" s="1" t="str">
        <f>IF(官網匯出!L794="","",官網匯出!L794)</f>
        <v/>
      </c>
      <c r="S794" s="1" t="str">
        <f>IF(官網匯出!M794="","",官網匯出!M794)</f>
        <v/>
      </c>
      <c r="T794" s="1" t="str">
        <f>IF(官網匯出!N794="","",官網匯出!N794)</f>
        <v/>
      </c>
      <c r="U794" s="1" t="str">
        <f>IF(官網匯出!O794="","",官網匯出!O794)</f>
        <v/>
      </c>
      <c r="V794" s="1" t="str">
        <f>IF(官網匯出!P794="",IF(G794="","",0),官網匯出!P794)</f>
        <v/>
      </c>
      <c r="W794" s="1" t="str">
        <f>IF(官網匯出!Q794="",IF(G794="","",0),官網匯出!Q794)</f>
        <v/>
      </c>
      <c r="X794" s="1" t="str">
        <f>IF(官網匯出!R794="","",官網匯出!R794)</f>
        <v/>
      </c>
      <c r="Y794" s="1" t="str">
        <f>IF(官網匯出!S794="","",官網匯出!S794)</f>
        <v/>
      </c>
      <c r="Z794" s="1" t="str">
        <f>IF(G794="","",官網匯出!T794)</f>
        <v/>
      </c>
      <c r="AA794" s="1" t="str">
        <f>IF(G794="","",官網匯出!AK794)</f>
        <v/>
      </c>
      <c r="AB794" s="1" t="str">
        <f>IF(G794="","",IF(官網匯出!V794="","",官網匯出!V794))</f>
        <v/>
      </c>
      <c r="AJ794" s="1" t="str">
        <f>IF(G794="","",IF(官網匯出!AE794="","",官網匯出!AE794))</f>
        <v/>
      </c>
      <c r="AK794" s="1" t="str">
        <f>IF(G794="","",IF(官網匯出!AD794="","",官網匯出!AD794))</f>
        <v/>
      </c>
      <c r="AL794" s="1" t="str">
        <f t="shared" si="145"/>
        <v>0</v>
      </c>
      <c r="AM794" s="1" t="str">
        <f>IF(官網匯出!AG794="","",官網匯出!AG794)</f>
        <v/>
      </c>
      <c r="AN794" s="1" t="str">
        <f>IF(G794="","",IF(官網匯出!AH794="","",官網匯出!AH794))</f>
        <v/>
      </c>
      <c r="AO794" s="14" t="str">
        <f t="shared" si="146"/>
        <v/>
      </c>
      <c r="AP794" s="14" t="str">
        <f t="shared" si="147"/>
        <v>1</v>
      </c>
      <c r="AQ794" s="14" t="str">
        <f t="shared" si="148"/>
        <v>0</v>
      </c>
      <c r="AR794" s="1" t="str">
        <f t="shared" si="149"/>
        <v/>
      </c>
      <c r="AS794" s="1" t="str">
        <f t="shared" si="150"/>
        <v/>
      </c>
      <c r="AT794" s="1" t="str">
        <f t="shared" si="151"/>
        <v/>
      </c>
      <c r="AU794" s="1" t="str">
        <f t="shared" si="142"/>
        <v/>
      </c>
      <c r="AV794" s="1" t="e">
        <f>IF(VLOOKUP(G794,官網匯出!A:AQ,42,FALSE)="","[黃金盾官網]",VLOOKUP(G794,官網匯出!A:AQ,42,FALSE))</f>
        <v>#N/A</v>
      </c>
      <c r="AW794" s="1" t="e">
        <f>IF(LEFT(VLOOKUP(G794,官網匯出!A:AS,43,FALSE),2)="","web",LEFT(VLOOKUP(G794,官網匯出!A:AS,43,FALSE),2))</f>
        <v>#N/A</v>
      </c>
      <c r="AX794" s="1" t="str">
        <f t="shared" si="152"/>
        <v>O</v>
      </c>
    </row>
    <row r="795" spans="1:50">
      <c r="A795" s="1" t="str">
        <f>IF(G795="","",VLOOKUP(官網轉換!AW795,團名!A:B,2,FALSE))</f>
        <v/>
      </c>
      <c r="B795" s="1" t="str">
        <f>IF(G795="","",IF(LEFT(VLOOKUP(G795,官網匯出!A:AQ,43,0),2)="wf",VLOOKUP(VLOOKUP(G795,官網匯出!A:AQ,43,0),團名!$I$1:$K$12,2,FALSE),"N0071"))</f>
        <v/>
      </c>
      <c r="C795" s="1" t="str">
        <f>IFERROR(VLOOKUP(官網匯出!D795,團名!E:G,3,FALSE),"")</f>
        <v/>
      </c>
      <c r="D795" s="1" t="str">
        <f t="shared" si="143"/>
        <v/>
      </c>
      <c r="E795" s="1" t="str">
        <f t="shared" si="144"/>
        <v/>
      </c>
      <c r="F795" s="1" t="str">
        <f>IF(官網匯出!F795="已付款","","B0012")</f>
        <v>B0012</v>
      </c>
      <c r="G795" s="1" t="str">
        <f>IF(官網匯出!A795="","",官網匯出!A795)</f>
        <v/>
      </c>
      <c r="H795" s="3" t="str">
        <f>IF(官網匯出!B795="","",官網匯出!B795)</f>
        <v/>
      </c>
      <c r="I795" s="1" t="str">
        <f>IF(官網匯出!C795="","",官網匯出!C795)</f>
        <v/>
      </c>
      <c r="J795" s="1" t="str">
        <f>IF(官網匯出!D795="","",官網匯出!D795)</f>
        <v/>
      </c>
      <c r="K795" s="3" t="str">
        <f>IF(官網匯出!E795="","",官網匯出!E795)</f>
        <v/>
      </c>
      <c r="L795" s="1" t="str">
        <f>IF(官網匯出!F795="","",官網匯出!F795)</f>
        <v/>
      </c>
      <c r="M795" s="1" t="str">
        <f>IF(官網匯出!G795="","",官網匯出!G795)</f>
        <v/>
      </c>
      <c r="N795" s="1" t="str">
        <f>IF(官網匯出!H795="","",官網匯出!H795)</f>
        <v/>
      </c>
      <c r="P795" s="1" t="str">
        <f>IF(官網匯出!J795="","",RIGHT(官網匯出!J795,LEN(官網匯出!J795)-2))</f>
        <v/>
      </c>
      <c r="Q795" s="1" t="str">
        <f>IF(官網匯出!K795="","",官網匯出!K795)</f>
        <v/>
      </c>
      <c r="R795" s="1" t="str">
        <f>IF(官網匯出!L795="","",官網匯出!L795)</f>
        <v/>
      </c>
      <c r="S795" s="1" t="str">
        <f>IF(官網匯出!M795="","",官網匯出!M795)</f>
        <v/>
      </c>
      <c r="T795" s="1" t="str">
        <f>IF(官網匯出!N795="","",官網匯出!N795)</f>
        <v/>
      </c>
      <c r="U795" s="1" t="str">
        <f>IF(官網匯出!O795="","",官網匯出!O795)</f>
        <v/>
      </c>
      <c r="V795" s="1" t="str">
        <f>IF(官網匯出!P795="",IF(G795="","",0),官網匯出!P795)</f>
        <v/>
      </c>
      <c r="W795" s="1" t="str">
        <f>IF(官網匯出!Q795="",IF(G795="","",0),官網匯出!Q795)</f>
        <v/>
      </c>
      <c r="X795" s="1" t="str">
        <f>IF(官網匯出!R795="","",官網匯出!R795)</f>
        <v/>
      </c>
      <c r="Y795" s="1" t="str">
        <f>IF(官網匯出!S795="","",官網匯出!S795)</f>
        <v/>
      </c>
      <c r="Z795" s="1" t="str">
        <f>IF(G795="","",官網匯出!T795)</f>
        <v/>
      </c>
      <c r="AA795" s="1" t="str">
        <f>IF(G795="","",官網匯出!AK795)</f>
        <v/>
      </c>
      <c r="AB795" s="1" t="str">
        <f>IF(G795="","",IF(官網匯出!V795="","",官網匯出!V795))</f>
        <v/>
      </c>
      <c r="AJ795" s="1" t="str">
        <f>IF(G795="","",IF(官網匯出!AE795="","",官網匯出!AE795))</f>
        <v/>
      </c>
      <c r="AK795" s="1" t="str">
        <f>IF(G795="","",IF(官網匯出!AD795="","",官網匯出!AD795))</f>
        <v/>
      </c>
      <c r="AL795" s="1" t="str">
        <f t="shared" si="145"/>
        <v>0</v>
      </c>
      <c r="AM795" s="1" t="str">
        <f>IF(官網匯出!AG795="","",官網匯出!AG795)</f>
        <v/>
      </c>
      <c r="AN795" s="1" t="str">
        <f>IF(G795="","",IF(官網匯出!AH795="","",官網匯出!AH795))</f>
        <v/>
      </c>
      <c r="AO795" s="14" t="str">
        <f t="shared" si="146"/>
        <v/>
      </c>
      <c r="AP795" s="14" t="str">
        <f t="shared" si="147"/>
        <v>1</v>
      </c>
      <c r="AQ795" s="14" t="str">
        <f t="shared" si="148"/>
        <v>0</v>
      </c>
      <c r="AR795" s="1" t="str">
        <f t="shared" si="149"/>
        <v/>
      </c>
      <c r="AS795" s="1" t="str">
        <f t="shared" si="150"/>
        <v/>
      </c>
      <c r="AT795" s="1" t="str">
        <f t="shared" si="151"/>
        <v/>
      </c>
      <c r="AU795" s="1" t="str">
        <f t="shared" si="142"/>
        <v/>
      </c>
      <c r="AV795" s="1" t="e">
        <f>IF(VLOOKUP(G795,官網匯出!A:AQ,42,FALSE)="","[黃金盾官網]",VLOOKUP(G795,官網匯出!A:AQ,42,FALSE))</f>
        <v>#N/A</v>
      </c>
      <c r="AW795" s="1" t="e">
        <f>IF(LEFT(VLOOKUP(G795,官網匯出!A:AS,43,FALSE),2)="","web",LEFT(VLOOKUP(G795,官網匯出!A:AS,43,FALSE),2))</f>
        <v>#N/A</v>
      </c>
      <c r="AX795" s="1" t="str">
        <f t="shared" si="152"/>
        <v>O</v>
      </c>
    </row>
    <row r="796" spans="1:50">
      <c r="A796" s="1" t="str">
        <f>IF(G796="","",VLOOKUP(官網轉換!AW796,團名!A:B,2,FALSE))</f>
        <v/>
      </c>
      <c r="B796" s="1" t="str">
        <f>IF(G796="","",IF(LEFT(VLOOKUP(G796,官網匯出!A:AQ,43,0),2)="wf",VLOOKUP(VLOOKUP(G796,官網匯出!A:AQ,43,0),團名!$I$1:$K$12,2,FALSE),"N0071"))</f>
        <v/>
      </c>
      <c r="C796" s="1" t="str">
        <f>IFERROR(VLOOKUP(官網匯出!D796,團名!E:G,3,FALSE),"")</f>
        <v/>
      </c>
      <c r="D796" s="1" t="str">
        <f t="shared" si="143"/>
        <v/>
      </c>
      <c r="E796" s="1" t="str">
        <f t="shared" si="144"/>
        <v/>
      </c>
      <c r="F796" s="1" t="str">
        <f>IF(官網匯出!F796="已付款","","B0012")</f>
        <v>B0012</v>
      </c>
      <c r="G796" s="1" t="str">
        <f>IF(官網匯出!A796="","",官網匯出!A796)</f>
        <v/>
      </c>
      <c r="H796" s="3" t="str">
        <f>IF(官網匯出!B796="","",官網匯出!B796)</f>
        <v/>
      </c>
      <c r="I796" s="1" t="str">
        <f>IF(官網匯出!C796="","",官網匯出!C796)</f>
        <v/>
      </c>
      <c r="J796" s="1" t="str">
        <f>IF(官網匯出!D796="","",官網匯出!D796)</f>
        <v/>
      </c>
      <c r="K796" s="3" t="str">
        <f>IF(官網匯出!E796="","",官網匯出!E796)</f>
        <v/>
      </c>
      <c r="L796" s="1" t="str">
        <f>IF(官網匯出!F796="","",官網匯出!F796)</f>
        <v/>
      </c>
      <c r="M796" s="1" t="str">
        <f>IF(官網匯出!G796="","",官網匯出!G796)</f>
        <v/>
      </c>
      <c r="N796" s="1" t="str">
        <f>IF(官網匯出!H796="","",官網匯出!H796)</f>
        <v/>
      </c>
      <c r="P796" s="1" t="str">
        <f>IF(官網匯出!J796="","",RIGHT(官網匯出!J796,LEN(官網匯出!J796)-2))</f>
        <v/>
      </c>
      <c r="Q796" s="1" t="str">
        <f>IF(官網匯出!K796="","",官網匯出!K796)</f>
        <v/>
      </c>
      <c r="R796" s="1" t="str">
        <f>IF(官網匯出!L796="","",官網匯出!L796)</f>
        <v/>
      </c>
      <c r="S796" s="1" t="str">
        <f>IF(官網匯出!M796="","",官網匯出!M796)</f>
        <v/>
      </c>
      <c r="T796" s="1" t="str">
        <f>IF(官網匯出!N796="","",官網匯出!N796)</f>
        <v/>
      </c>
      <c r="U796" s="1" t="str">
        <f>IF(官網匯出!O796="","",官網匯出!O796)</f>
        <v/>
      </c>
      <c r="V796" s="1" t="str">
        <f>IF(官網匯出!P796="",IF(G796="","",0),官網匯出!P796)</f>
        <v/>
      </c>
      <c r="W796" s="1" t="str">
        <f>IF(官網匯出!Q796="",IF(G796="","",0),官網匯出!Q796)</f>
        <v/>
      </c>
      <c r="X796" s="1" t="str">
        <f>IF(官網匯出!R796="","",官網匯出!R796)</f>
        <v/>
      </c>
      <c r="Y796" s="1" t="str">
        <f>IF(官網匯出!S796="","",官網匯出!S796)</f>
        <v/>
      </c>
      <c r="Z796" s="1" t="str">
        <f>IF(G796="","",官網匯出!T796)</f>
        <v/>
      </c>
      <c r="AA796" s="1" t="str">
        <f>IF(G796="","",官網匯出!AK796)</f>
        <v/>
      </c>
      <c r="AB796" s="1" t="str">
        <f>IF(G796="","",IF(官網匯出!V796="","",官網匯出!V796))</f>
        <v/>
      </c>
      <c r="AJ796" s="1" t="str">
        <f>IF(G796="","",IF(官網匯出!AE796="","",官網匯出!AE796))</f>
        <v/>
      </c>
      <c r="AK796" s="1" t="str">
        <f>IF(G796="","",IF(官網匯出!AD796="","",官網匯出!AD796))</f>
        <v/>
      </c>
      <c r="AL796" s="1" t="str">
        <f t="shared" si="145"/>
        <v>0</v>
      </c>
      <c r="AM796" s="1" t="str">
        <f>IF(官網匯出!AG796="","",官網匯出!AG796)</f>
        <v/>
      </c>
      <c r="AN796" s="1" t="str">
        <f>IF(G796="","",IF(官網匯出!AH796="","",官網匯出!AH796))</f>
        <v/>
      </c>
      <c r="AO796" s="14" t="str">
        <f t="shared" si="146"/>
        <v/>
      </c>
      <c r="AP796" s="14" t="str">
        <f t="shared" si="147"/>
        <v>1</v>
      </c>
      <c r="AQ796" s="14" t="str">
        <f t="shared" si="148"/>
        <v>0</v>
      </c>
      <c r="AR796" s="1" t="str">
        <f t="shared" si="149"/>
        <v/>
      </c>
      <c r="AS796" s="1" t="str">
        <f t="shared" si="150"/>
        <v/>
      </c>
      <c r="AT796" s="1" t="str">
        <f t="shared" si="151"/>
        <v/>
      </c>
      <c r="AU796" s="1" t="str">
        <f t="shared" si="142"/>
        <v/>
      </c>
      <c r="AV796" s="1" t="e">
        <f>IF(VLOOKUP(G796,官網匯出!A:AQ,42,FALSE)="","[黃金盾官網]",VLOOKUP(G796,官網匯出!A:AQ,42,FALSE))</f>
        <v>#N/A</v>
      </c>
      <c r="AW796" s="1" t="e">
        <f>IF(LEFT(VLOOKUP(G796,官網匯出!A:AS,43,FALSE),2)="","web",LEFT(VLOOKUP(G796,官網匯出!A:AS,43,FALSE),2))</f>
        <v>#N/A</v>
      </c>
      <c r="AX796" s="1" t="str">
        <f t="shared" si="152"/>
        <v>O</v>
      </c>
    </row>
    <row r="797" spans="1:50">
      <c r="A797" s="1" t="str">
        <f>IF(G797="","",VLOOKUP(官網轉換!AW797,團名!A:B,2,FALSE))</f>
        <v/>
      </c>
      <c r="B797" s="1" t="str">
        <f>IF(G797="","",IF(LEFT(VLOOKUP(G797,官網匯出!A:AQ,43,0),2)="wf",VLOOKUP(VLOOKUP(G797,官網匯出!A:AQ,43,0),團名!$I$1:$K$12,2,FALSE),"N0071"))</f>
        <v/>
      </c>
      <c r="C797" s="1" t="str">
        <f>IFERROR(VLOOKUP(官網匯出!D797,團名!E:G,3,FALSE),"")</f>
        <v/>
      </c>
      <c r="D797" s="1" t="str">
        <f t="shared" si="143"/>
        <v/>
      </c>
      <c r="E797" s="1" t="str">
        <f t="shared" si="144"/>
        <v/>
      </c>
      <c r="F797" s="1" t="str">
        <f>IF(官網匯出!F797="已付款","","B0012")</f>
        <v>B0012</v>
      </c>
      <c r="G797" s="1" t="str">
        <f>IF(官網匯出!A797="","",官網匯出!A797)</f>
        <v/>
      </c>
      <c r="H797" s="3" t="str">
        <f>IF(官網匯出!B797="","",官網匯出!B797)</f>
        <v/>
      </c>
      <c r="I797" s="1" t="str">
        <f>IF(官網匯出!C797="","",官網匯出!C797)</f>
        <v/>
      </c>
      <c r="J797" s="1" t="str">
        <f>IF(官網匯出!D797="","",官網匯出!D797)</f>
        <v/>
      </c>
      <c r="K797" s="3" t="str">
        <f>IF(官網匯出!E797="","",官網匯出!E797)</f>
        <v/>
      </c>
      <c r="L797" s="1" t="str">
        <f>IF(官網匯出!F797="","",官網匯出!F797)</f>
        <v/>
      </c>
      <c r="M797" s="1" t="str">
        <f>IF(官網匯出!G797="","",官網匯出!G797)</f>
        <v/>
      </c>
      <c r="N797" s="1" t="str">
        <f>IF(官網匯出!H797="","",官網匯出!H797)</f>
        <v/>
      </c>
      <c r="P797" s="1" t="str">
        <f>IF(官網匯出!J797="","",RIGHT(官網匯出!J797,LEN(官網匯出!J797)-2))</f>
        <v/>
      </c>
      <c r="Q797" s="1" t="str">
        <f>IF(官網匯出!K797="","",官網匯出!K797)</f>
        <v/>
      </c>
      <c r="R797" s="1" t="str">
        <f>IF(官網匯出!L797="","",官網匯出!L797)</f>
        <v/>
      </c>
      <c r="S797" s="1" t="str">
        <f>IF(官網匯出!M797="","",官網匯出!M797)</f>
        <v/>
      </c>
      <c r="T797" s="1" t="str">
        <f>IF(官網匯出!N797="","",官網匯出!N797)</f>
        <v/>
      </c>
      <c r="U797" s="1" t="str">
        <f>IF(官網匯出!O797="","",官網匯出!O797)</f>
        <v/>
      </c>
      <c r="V797" s="1" t="str">
        <f>IF(官網匯出!P797="",IF(G797="","",0),官網匯出!P797)</f>
        <v/>
      </c>
      <c r="W797" s="1" t="str">
        <f>IF(官網匯出!Q797="",IF(G797="","",0),官網匯出!Q797)</f>
        <v/>
      </c>
      <c r="X797" s="1" t="str">
        <f>IF(官網匯出!R797="","",官網匯出!R797)</f>
        <v/>
      </c>
      <c r="Y797" s="1" t="str">
        <f>IF(官網匯出!S797="","",官網匯出!S797)</f>
        <v/>
      </c>
      <c r="Z797" s="1" t="str">
        <f>IF(G797="","",官網匯出!T797)</f>
        <v/>
      </c>
      <c r="AA797" s="1" t="str">
        <f>IF(G797="","",官網匯出!AK797)</f>
        <v/>
      </c>
      <c r="AB797" s="1" t="str">
        <f>IF(G797="","",IF(官網匯出!V797="","",官網匯出!V797))</f>
        <v/>
      </c>
      <c r="AJ797" s="1" t="str">
        <f>IF(G797="","",IF(官網匯出!AE797="","",官網匯出!AE797))</f>
        <v/>
      </c>
      <c r="AK797" s="1" t="str">
        <f>IF(G797="","",IF(官網匯出!AD797="","",官網匯出!AD797))</f>
        <v/>
      </c>
      <c r="AL797" s="1" t="str">
        <f t="shared" si="145"/>
        <v>0</v>
      </c>
      <c r="AM797" s="1" t="str">
        <f>IF(官網匯出!AG797="","",官網匯出!AG797)</f>
        <v/>
      </c>
      <c r="AN797" s="1" t="str">
        <f>IF(G797="","",IF(官網匯出!AH797="","",官網匯出!AH797))</f>
        <v/>
      </c>
      <c r="AO797" s="14" t="str">
        <f t="shared" si="146"/>
        <v/>
      </c>
      <c r="AP797" s="14" t="str">
        <f t="shared" si="147"/>
        <v>1</v>
      </c>
      <c r="AQ797" s="14" t="str">
        <f t="shared" si="148"/>
        <v>0</v>
      </c>
      <c r="AR797" s="1" t="str">
        <f t="shared" si="149"/>
        <v/>
      </c>
      <c r="AS797" s="1" t="str">
        <f t="shared" si="150"/>
        <v/>
      </c>
      <c r="AT797" s="1" t="str">
        <f t="shared" si="151"/>
        <v/>
      </c>
      <c r="AU797" s="1" t="str">
        <f t="shared" si="142"/>
        <v/>
      </c>
      <c r="AV797" s="1" t="e">
        <f>IF(VLOOKUP(G797,官網匯出!A:AQ,42,FALSE)="","[黃金盾官網]",VLOOKUP(G797,官網匯出!A:AQ,42,FALSE))</f>
        <v>#N/A</v>
      </c>
      <c r="AW797" s="1" t="e">
        <f>IF(LEFT(VLOOKUP(G797,官網匯出!A:AS,43,FALSE),2)="","web",LEFT(VLOOKUP(G797,官網匯出!A:AS,43,FALSE),2))</f>
        <v>#N/A</v>
      </c>
      <c r="AX797" s="1" t="str">
        <f t="shared" si="152"/>
        <v>O</v>
      </c>
    </row>
    <row r="798" spans="1:50">
      <c r="A798" s="1" t="str">
        <f>IF(G798="","",VLOOKUP(官網轉換!AW798,團名!A:B,2,FALSE))</f>
        <v/>
      </c>
      <c r="B798" s="1" t="str">
        <f>IF(G798="","",IF(LEFT(VLOOKUP(G798,官網匯出!A:AQ,43,0),2)="wf",VLOOKUP(VLOOKUP(G798,官網匯出!A:AQ,43,0),團名!$I$1:$K$12,2,FALSE),"N0071"))</f>
        <v/>
      </c>
      <c r="C798" s="1" t="str">
        <f>IFERROR(VLOOKUP(官網匯出!D798,團名!E:G,3,FALSE),"")</f>
        <v/>
      </c>
      <c r="D798" s="1" t="str">
        <f t="shared" si="143"/>
        <v/>
      </c>
      <c r="E798" s="1" t="str">
        <f t="shared" si="144"/>
        <v/>
      </c>
      <c r="F798" s="1" t="str">
        <f>IF(官網匯出!F798="已付款","","B0012")</f>
        <v>B0012</v>
      </c>
      <c r="G798" s="1" t="str">
        <f>IF(官網匯出!A798="","",官網匯出!A798)</f>
        <v/>
      </c>
      <c r="H798" s="3" t="str">
        <f>IF(官網匯出!B798="","",官網匯出!B798)</f>
        <v/>
      </c>
      <c r="I798" s="1" t="str">
        <f>IF(官網匯出!C798="","",官網匯出!C798)</f>
        <v/>
      </c>
      <c r="J798" s="1" t="str">
        <f>IF(官網匯出!D798="","",官網匯出!D798)</f>
        <v/>
      </c>
      <c r="K798" s="3" t="str">
        <f>IF(官網匯出!E798="","",官網匯出!E798)</f>
        <v/>
      </c>
      <c r="L798" s="1" t="str">
        <f>IF(官網匯出!F798="","",官網匯出!F798)</f>
        <v/>
      </c>
      <c r="M798" s="1" t="str">
        <f>IF(官網匯出!G798="","",官網匯出!G798)</f>
        <v/>
      </c>
      <c r="N798" s="1" t="str">
        <f>IF(官網匯出!H798="","",官網匯出!H798)</f>
        <v/>
      </c>
      <c r="P798" s="1" t="str">
        <f>IF(官網匯出!J798="","",RIGHT(官網匯出!J798,LEN(官網匯出!J798)-2))</f>
        <v/>
      </c>
      <c r="Q798" s="1" t="str">
        <f>IF(官網匯出!K798="","",官網匯出!K798)</f>
        <v/>
      </c>
      <c r="R798" s="1" t="str">
        <f>IF(官網匯出!L798="","",官網匯出!L798)</f>
        <v/>
      </c>
      <c r="S798" s="1" t="str">
        <f>IF(官網匯出!M798="","",官網匯出!M798)</f>
        <v/>
      </c>
      <c r="T798" s="1" t="str">
        <f>IF(官網匯出!N798="","",官網匯出!N798)</f>
        <v/>
      </c>
      <c r="U798" s="1" t="str">
        <f>IF(官網匯出!O798="","",官網匯出!O798)</f>
        <v/>
      </c>
      <c r="V798" s="1" t="str">
        <f>IF(官網匯出!P798="",IF(G798="","",0),官網匯出!P798)</f>
        <v/>
      </c>
      <c r="W798" s="1" t="str">
        <f>IF(官網匯出!Q798="",IF(G798="","",0),官網匯出!Q798)</f>
        <v/>
      </c>
      <c r="X798" s="1" t="str">
        <f>IF(官網匯出!R798="","",官網匯出!R798)</f>
        <v/>
      </c>
      <c r="Y798" s="1" t="str">
        <f>IF(官網匯出!S798="","",官網匯出!S798)</f>
        <v/>
      </c>
      <c r="Z798" s="1" t="str">
        <f>IF(G798="","",官網匯出!T798)</f>
        <v/>
      </c>
      <c r="AA798" s="1" t="str">
        <f>IF(G798="","",官網匯出!AK798)</f>
        <v/>
      </c>
      <c r="AB798" s="1" t="str">
        <f>IF(G798="","",IF(官網匯出!V798="","",官網匯出!V798))</f>
        <v/>
      </c>
      <c r="AJ798" s="1" t="str">
        <f>IF(G798="","",IF(官網匯出!AE798="","",官網匯出!AE798))</f>
        <v/>
      </c>
      <c r="AK798" s="1" t="str">
        <f>IF(G798="","",IF(官網匯出!AD798="","",官網匯出!AD798))</f>
        <v/>
      </c>
      <c r="AL798" s="1" t="str">
        <f t="shared" si="145"/>
        <v>0</v>
      </c>
      <c r="AM798" s="1" t="str">
        <f>IF(官網匯出!AG798="","",官網匯出!AG798)</f>
        <v/>
      </c>
      <c r="AN798" s="1" t="str">
        <f>IF(G798="","",IF(官網匯出!AH798="","",官網匯出!AH798))</f>
        <v/>
      </c>
      <c r="AO798" s="14" t="str">
        <f t="shared" si="146"/>
        <v/>
      </c>
      <c r="AP798" s="14" t="str">
        <f t="shared" si="147"/>
        <v>1</v>
      </c>
      <c r="AQ798" s="14" t="str">
        <f t="shared" si="148"/>
        <v>0</v>
      </c>
      <c r="AR798" s="1" t="str">
        <f t="shared" si="149"/>
        <v/>
      </c>
      <c r="AS798" s="1" t="str">
        <f t="shared" si="150"/>
        <v/>
      </c>
      <c r="AT798" s="1" t="str">
        <f t="shared" si="151"/>
        <v/>
      </c>
      <c r="AU798" s="1" t="str">
        <f t="shared" si="142"/>
        <v/>
      </c>
      <c r="AV798" s="1" t="e">
        <f>IF(VLOOKUP(G798,官網匯出!A:AQ,42,FALSE)="","[黃金盾官網]",VLOOKUP(G798,官網匯出!A:AQ,42,FALSE))</f>
        <v>#N/A</v>
      </c>
      <c r="AW798" s="1" t="e">
        <f>IF(LEFT(VLOOKUP(G798,官網匯出!A:AS,43,FALSE),2)="","web",LEFT(VLOOKUP(G798,官網匯出!A:AS,43,FALSE),2))</f>
        <v>#N/A</v>
      </c>
      <c r="AX798" s="1" t="str">
        <f t="shared" si="152"/>
        <v>O</v>
      </c>
    </row>
    <row r="799" spans="1:50">
      <c r="A799" s="1" t="str">
        <f>IF(G799="","",VLOOKUP(官網轉換!AW799,團名!A:B,2,FALSE))</f>
        <v/>
      </c>
      <c r="B799" s="1" t="str">
        <f>IF(G799="","",IF(LEFT(VLOOKUP(G799,官網匯出!A:AQ,43,0),2)="wf",VLOOKUP(VLOOKUP(G799,官網匯出!A:AQ,43,0),團名!$I$1:$K$12,2,FALSE),"N0071"))</f>
        <v/>
      </c>
      <c r="C799" s="1" t="str">
        <f>IFERROR(VLOOKUP(官網匯出!D799,團名!E:G,3,FALSE),"")</f>
        <v/>
      </c>
      <c r="D799" s="1" t="str">
        <f t="shared" si="143"/>
        <v/>
      </c>
      <c r="E799" s="1" t="str">
        <f t="shared" si="144"/>
        <v/>
      </c>
      <c r="F799" s="1" t="str">
        <f>IF(官網匯出!F799="已付款","","B0012")</f>
        <v>B0012</v>
      </c>
      <c r="G799" s="1" t="str">
        <f>IF(官網匯出!A799="","",官網匯出!A799)</f>
        <v/>
      </c>
      <c r="H799" s="3" t="str">
        <f>IF(官網匯出!B799="","",官網匯出!B799)</f>
        <v/>
      </c>
      <c r="I799" s="1" t="str">
        <f>IF(官網匯出!C799="","",官網匯出!C799)</f>
        <v/>
      </c>
      <c r="J799" s="1" t="str">
        <f>IF(官網匯出!D799="","",官網匯出!D799)</f>
        <v/>
      </c>
      <c r="K799" s="3" t="str">
        <f>IF(官網匯出!E799="","",官網匯出!E799)</f>
        <v/>
      </c>
      <c r="L799" s="1" t="str">
        <f>IF(官網匯出!F799="","",官網匯出!F799)</f>
        <v/>
      </c>
      <c r="M799" s="1" t="str">
        <f>IF(官網匯出!G799="","",官網匯出!G799)</f>
        <v/>
      </c>
      <c r="N799" s="1" t="str">
        <f>IF(官網匯出!H799="","",官網匯出!H799)</f>
        <v/>
      </c>
      <c r="P799" s="1" t="str">
        <f>IF(官網匯出!J799="","",RIGHT(官網匯出!J799,LEN(官網匯出!J799)-2))</f>
        <v/>
      </c>
      <c r="Q799" s="1" t="str">
        <f>IF(官網匯出!K799="","",官網匯出!K799)</f>
        <v/>
      </c>
      <c r="R799" s="1" t="str">
        <f>IF(官網匯出!L799="","",官網匯出!L799)</f>
        <v/>
      </c>
      <c r="S799" s="1" t="str">
        <f>IF(官網匯出!M799="","",官網匯出!M799)</f>
        <v/>
      </c>
      <c r="T799" s="1" t="str">
        <f>IF(官網匯出!N799="","",官網匯出!N799)</f>
        <v/>
      </c>
      <c r="U799" s="1" t="str">
        <f>IF(官網匯出!O799="","",官網匯出!O799)</f>
        <v/>
      </c>
      <c r="V799" s="1" t="str">
        <f>IF(官網匯出!P799="",IF(G799="","",0),官網匯出!P799)</f>
        <v/>
      </c>
      <c r="W799" s="1" t="str">
        <f>IF(官網匯出!Q799="",IF(G799="","",0),官網匯出!Q799)</f>
        <v/>
      </c>
      <c r="X799" s="1" t="str">
        <f>IF(官網匯出!R799="","",官網匯出!R799)</f>
        <v/>
      </c>
      <c r="Y799" s="1" t="str">
        <f>IF(官網匯出!S799="","",官網匯出!S799)</f>
        <v/>
      </c>
      <c r="Z799" s="1" t="str">
        <f>IF(G799="","",官網匯出!T799)</f>
        <v/>
      </c>
      <c r="AA799" s="1" t="str">
        <f>IF(G799="","",官網匯出!AK799)</f>
        <v/>
      </c>
      <c r="AB799" s="1" t="str">
        <f>IF(G799="","",IF(官網匯出!V799="","",官網匯出!V799))</f>
        <v/>
      </c>
      <c r="AJ799" s="1" t="str">
        <f>IF(G799="","",IF(官網匯出!AE799="","",官網匯出!AE799))</f>
        <v/>
      </c>
      <c r="AK799" s="1" t="str">
        <f>IF(G799="","",IF(官網匯出!AD799="","",官網匯出!AD799))</f>
        <v/>
      </c>
      <c r="AL799" s="1" t="str">
        <f t="shared" si="145"/>
        <v>0</v>
      </c>
      <c r="AM799" s="1" t="str">
        <f>IF(官網匯出!AG799="","",官網匯出!AG799)</f>
        <v/>
      </c>
      <c r="AN799" s="1" t="str">
        <f>IF(G799="","",IF(官網匯出!AH799="","",官網匯出!AH799))</f>
        <v/>
      </c>
      <c r="AO799" s="14" t="str">
        <f t="shared" si="146"/>
        <v/>
      </c>
      <c r="AP799" s="14" t="str">
        <f t="shared" si="147"/>
        <v>1</v>
      </c>
      <c r="AQ799" s="14" t="str">
        <f t="shared" si="148"/>
        <v>0</v>
      </c>
      <c r="AR799" s="1" t="str">
        <f t="shared" si="149"/>
        <v/>
      </c>
      <c r="AS799" s="1" t="str">
        <f t="shared" si="150"/>
        <v/>
      </c>
      <c r="AT799" s="1" t="str">
        <f t="shared" si="151"/>
        <v/>
      </c>
      <c r="AU799" s="1" t="str">
        <f t="shared" si="142"/>
        <v/>
      </c>
      <c r="AV799" s="1" t="e">
        <f>IF(VLOOKUP(G799,官網匯出!A:AQ,42,FALSE)="","[黃金盾官網]",VLOOKUP(G799,官網匯出!A:AQ,42,FALSE))</f>
        <v>#N/A</v>
      </c>
      <c r="AW799" s="1" t="e">
        <f>IF(LEFT(VLOOKUP(G799,官網匯出!A:AS,43,FALSE),2)="","web",LEFT(VLOOKUP(G799,官網匯出!A:AS,43,FALSE),2))</f>
        <v>#N/A</v>
      </c>
      <c r="AX799" s="1" t="str">
        <f t="shared" si="152"/>
        <v>O</v>
      </c>
    </row>
    <row r="800" spans="1:50">
      <c r="A800" s="1" t="str">
        <f>IF(G800="","",VLOOKUP(官網轉換!AW800,團名!A:B,2,FALSE))</f>
        <v/>
      </c>
      <c r="B800" s="1" t="str">
        <f>IF(G800="","",IF(LEFT(VLOOKUP(G800,官網匯出!A:AQ,43,0),2)="wf",VLOOKUP(VLOOKUP(G800,官網匯出!A:AQ,43,0),團名!$I$1:$K$12,2,FALSE),"N0071"))</f>
        <v/>
      </c>
      <c r="C800" s="1" t="str">
        <f>IFERROR(VLOOKUP(官網匯出!D800,團名!E:G,3,FALSE),"")</f>
        <v/>
      </c>
      <c r="D800" s="1" t="str">
        <f t="shared" si="143"/>
        <v/>
      </c>
      <c r="E800" s="1" t="str">
        <f t="shared" si="144"/>
        <v/>
      </c>
      <c r="F800" s="1" t="str">
        <f>IF(官網匯出!F800="已付款","","B0012")</f>
        <v>B0012</v>
      </c>
      <c r="G800" s="1" t="str">
        <f>IF(官網匯出!A800="","",官網匯出!A800)</f>
        <v/>
      </c>
      <c r="H800" s="3" t="str">
        <f>IF(官網匯出!B800="","",官網匯出!B800)</f>
        <v/>
      </c>
      <c r="I800" s="1" t="str">
        <f>IF(官網匯出!C800="","",官網匯出!C800)</f>
        <v/>
      </c>
      <c r="J800" s="1" t="str">
        <f>IF(官網匯出!D800="","",官網匯出!D800)</f>
        <v/>
      </c>
      <c r="K800" s="3" t="str">
        <f>IF(官網匯出!E800="","",官網匯出!E800)</f>
        <v/>
      </c>
      <c r="L800" s="1" t="str">
        <f>IF(官網匯出!F800="","",官網匯出!F800)</f>
        <v/>
      </c>
      <c r="M800" s="1" t="str">
        <f>IF(官網匯出!G800="","",官網匯出!G800)</f>
        <v/>
      </c>
      <c r="N800" s="1" t="str">
        <f>IF(官網匯出!H800="","",官網匯出!H800)</f>
        <v/>
      </c>
      <c r="P800" s="1" t="str">
        <f>IF(官網匯出!J800="","",RIGHT(官網匯出!J800,LEN(官網匯出!J800)-2))</f>
        <v/>
      </c>
      <c r="Q800" s="1" t="str">
        <f>IF(官網匯出!K800="","",官網匯出!K800)</f>
        <v/>
      </c>
      <c r="R800" s="1" t="str">
        <f>IF(官網匯出!L800="","",官網匯出!L800)</f>
        <v/>
      </c>
      <c r="S800" s="1" t="str">
        <f>IF(官網匯出!M800="","",官網匯出!M800)</f>
        <v/>
      </c>
      <c r="T800" s="1" t="str">
        <f>IF(官網匯出!N800="","",官網匯出!N800)</f>
        <v/>
      </c>
      <c r="U800" s="1" t="str">
        <f>IF(官網匯出!O800="","",官網匯出!O800)</f>
        <v/>
      </c>
      <c r="V800" s="1" t="str">
        <f>IF(官網匯出!P800="",IF(G800="","",0),官網匯出!P800)</f>
        <v/>
      </c>
      <c r="W800" s="1" t="str">
        <f>IF(官網匯出!Q800="",IF(G800="","",0),官網匯出!Q800)</f>
        <v/>
      </c>
      <c r="X800" s="1" t="str">
        <f>IF(官網匯出!R800="","",官網匯出!R800)</f>
        <v/>
      </c>
      <c r="Y800" s="1" t="str">
        <f>IF(官網匯出!S800="","",官網匯出!S800)</f>
        <v/>
      </c>
      <c r="Z800" s="1" t="str">
        <f>IF(G800="","",官網匯出!T800)</f>
        <v/>
      </c>
      <c r="AA800" s="1" t="str">
        <f>IF(G800="","",官網匯出!AK800)</f>
        <v/>
      </c>
      <c r="AB800" s="1" t="str">
        <f>IF(G800="","",IF(官網匯出!V800="","",官網匯出!V800))</f>
        <v/>
      </c>
      <c r="AJ800" s="1" t="str">
        <f>IF(G800="","",IF(官網匯出!AE800="","",官網匯出!AE800))</f>
        <v/>
      </c>
      <c r="AK800" s="1" t="str">
        <f>IF(G800="","",IF(官網匯出!AD800="","",官網匯出!AD800))</f>
        <v/>
      </c>
      <c r="AL800" s="1" t="str">
        <f t="shared" si="145"/>
        <v>0</v>
      </c>
      <c r="AM800" s="1" t="str">
        <f>IF(官網匯出!AG800="","",官網匯出!AG800)</f>
        <v/>
      </c>
      <c r="AN800" s="1" t="str">
        <f>IF(G800="","",IF(官網匯出!AH800="","",官網匯出!AH800))</f>
        <v/>
      </c>
      <c r="AO800" s="14" t="str">
        <f t="shared" si="146"/>
        <v/>
      </c>
      <c r="AP800" s="14" t="str">
        <f t="shared" si="147"/>
        <v>1</v>
      </c>
      <c r="AQ800" s="14" t="str">
        <f t="shared" si="148"/>
        <v>0</v>
      </c>
      <c r="AR800" s="1" t="str">
        <f t="shared" si="149"/>
        <v/>
      </c>
      <c r="AS800" s="1" t="str">
        <f t="shared" si="150"/>
        <v/>
      </c>
      <c r="AT800" s="1" t="str">
        <f t="shared" si="151"/>
        <v/>
      </c>
      <c r="AU800" s="1" t="str">
        <f t="shared" si="142"/>
        <v/>
      </c>
      <c r="AV800" s="1" t="e">
        <f>IF(VLOOKUP(G800,官網匯出!A:AQ,42,FALSE)="","[黃金盾官網]",VLOOKUP(G800,官網匯出!A:AQ,42,FALSE))</f>
        <v>#N/A</v>
      </c>
      <c r="AW800" s="1" t="e">
        <f>IF(LEFT(VLOOKUP(G800,官網匯出!A:AS,43,FALSE),2)="","web",LEFT(VLOOKUP(G800,官網匯出!A:AS,43,FALSE),2))</f>
        <v>#N/A</v>
      </c>
      <c r="AX800" s="1" t="str">
        <f t="shared" si="152"/>
        <v>O</v>
      </c>
    </row>
    <row r="801" spans="1:50">
      <c r="A801" s="1" t="str">
        <f>IF(G801="","",VLOOKUP(官網轉換!AW801,團名!A:B,2,FALSE))</f>
        <v/>
      </c>
      <c r="B801" s="1" t="str">
        <f>IF(G801="","",IF(LEFT(VLOOKUP(G801,官網匯出!A:AQ,43,0),2)="wf",VLOOKUP(VLOOKUP(G801,官網匯出!A:AQ,43,0),團名!$I$1:$K$12,2,FALSE),"N0071"))</f>
        <v/>
      </c>
      <c r="C801" s="1" t="str">
        <f>IFERROR(VLOOKUP(官網匯出!D801,團名!E:G,3,FALSE),"")</f>
        <v/>
      </c>
      <c r="D801" s="1" t="str">
        <f t="shared" si="143"/>
        <v/>
      </c>
      <c r="E801" s="1" t="str">
        <f t="shared" si="144"/>
        <v/>
      </c>
      <c r="F801" s="1" t="str">
        <f>IF(官網匯出!F801="已付款","","B0012")</f>
        <v>B0012</v>
      </c>
      <c r="G801" s="1" t="str">
        <f>IF(官網匯出!A801="","",官網匯出!A801)</f>
        <v/>
      </c>
      <c r="H801" s="3" t="str">
        <f>IF(官網匯出!B801="","",官網匯出!B801)</f>
        <v/>
      </c>
      <c r="I801" s="1" t="str">
        <f>IF(官網匯出!C801="","",官網匯出!C801)</f>
        <v/>
      </c>
      <c r="J801" s="1" t="str">
        <f>IF(官網匯出!D801="","",官網匯出!D801)</f>
        <v/>
      </c>
      <c r="K801" s="3" t="str">
        <f>IF(官網匯出!E801="","",官網匯出!E801)</f>
        <v/>
      </c>
      <c r="L801" s="1" t="str">
        <f>IF(官網匯出!F801="","",官網匯出!F801)</f>
        <v/>
      </c>
      <c r="M801" s="1" t="str">
        <f>IF(官網匯出!G801="","",官網匯出!G801)</f>
        <v/>
      </c>
      <c r="N801" s="1" t="str">
        <f>IF(官網匯出!H801="","",官網匯出!H801)</f>
        <v/>
      </c>
      <c r="P801" s="1" t="str">
        <f>IF(官網匯出!J801="","",RIGHT(官網匯出!J801,LEN(官網匯出!J801)-2))</f>
        <v/>
      </c>
      <c r="Q801" s="1" t="str">
        <f>IF(官網匯出!K801="","",官網匯出!K801)</f>
        <v/>
      </c>
      <c r="R801" s="1" t="str">
        <f>IF(官網匯出!L801="","",官網匯出!L801)</f>
        <v/>
      </c>
      <c r="S801" s="1" t="str">
        <f>IF(官網匯出!M801="","",官網匯出!M801)</f>
        <v/>
      </c>
      <c r="T801" s="1" t="str">
        <f>IF(官網匯出!N801="","",官網匯出!N801)</f>
        <v/>
      </c>
      <c r="U801" s="1" t="str">
        <f>IF(官網匯出!O801="","",官網匯出!O801)</f>
        <v/>
      </c>
      <c r="V801" s="1" t="str">
        <f>IF(官網匯出!P801="",IF(G801="","",0),官網匯出!P801)</f>
        <v/>
      </c>
      <c r="W801" s="1" t="str">
        <f>IF(官網匯出!Q801="",IF(G801="","",0),官網匯出!Q801)</f>
        <v/>
      </c>
      <c r="X801" s="1" t="str">
        <f>IF(官網匯出!R801="","",官網匯出!R801)</f>
        <v/>
      </c>
      <c r="Y801" s="1" t="str">
        <f>IF(官網匯出!S801="","",官網匯出!S801)</f>
        <v/>
      </c>
      <c r="Z801" s="1" t="str">
        <f>IF(G801="","",官網匯出!T801)</f>
        <v/>
      </c>
      <c r="AA801" s="1" t="str">
        <f>IF(G801="","",官網匯出!AK801)</f>
        <v/>
      </c>
      <c r="AB801" s="1" t="str">
        <f>IF(G801="","",IF(官網匯出!V801="","",官網匯出!V801))</f>
        <v/>
      </c>
      <c r="AJ801" s="1" t="str">
        <f>IF(G801="","",IF(官網匯出!AE801="","",官網匯出!AE801))</f>
        <v/>
      </c>
      <c r="AK801" s="1" t="str">
        <f>IF(G801="","",IF(官網匯出!AD801="","",官網匯出!AD801))</f>
        <v/>
      </c>
      <c r="AL801" s="1" t="str">
        <f t="shared" si="145"/>
        <v>0</v>
      </c>
      <c r="AM801" s="1" t="str">
        <f>IF(官網匯出!AG801="","",官網匯出!AG801)</f>
        <v/>
      </c>
      <c r="AN801" s="1" t="str">
        <f>IF(G801="","",IF(官網匯出!AH801="","",官網匯出!AH801))</f>
        <v/>
      </c>
      <c r="AO801" s="14" t="str">
        <f t="shared" si="146"/>
        <v/>
      </c>
      <c r="AP801" s="14" t="str">
        <f t="shared" si="147"/>
        <v>1</v>
      </c>
      <c r="AQ801" s="14" t="str">
        <f t="shared" si="148"/>
        <v>0</v>
      </c>
      <c r="AR801" s="1" t="str">
        <f t="shared" si="149"/>
        <v/>
      </c>
      <c r="AS801" s="1" t="str">
        <f t="shared" si="150"/>
        <v/>
      </c>
      <c r="AT801" s="1" t="str">
        <f t="shared" si="151"/>
        <v/>
      </c>
      <c r="AU801" s="1" t="str">
        <f t="shared" si="142"/>
        <v/>
      </c>
      <c r="AV801" s="1" t="e">
        <f>IF(VLOOKUP(G801,官網匯出!A:AQ,42,FALSE)="","[黃金盾官網]",VLOOKUP(G801,官網匯出!A:AQ,42,FALSE))</f>
        <v>#N/A</v>
      </c>
      <c r="AW801" s="1" t="e">
        <f>IF(LEFT(VLOOKUP(G801,官網匯出!A:AS,43,FALSE),2)="","web",LEFT(VLOOKUP(G801,官網匯出!A:AS,43,FALSE),2))</f>
        <v>#N/A</v>
      </c>
      <c r="AX801" s="1" t="str">
        <f t="shared" si="152"/>
        <v>O</v>
      </c>
    </row>
    <row r="802" spans="1:50">
      <c r="A802" s="1" t="str">
        <f>IF(G802="","",VLOOKUP(官網轉換!AW802,團名!A:B,2,FALSE))</f>
        <v/>
      </c>
      <c r="B802" s="1" t="str">
        <f>IF(G802="","",IF(LEFT(VLOOKUP(G802,官網匯出!A:AQ,43,0),2)="wf",VLOOKUP(VLOOKUP(G802,官網匯出!A:AQ,43,0),團名!$I$1:$K$12,2,FALSE),"N0071"))</f>
        <v/>
      </c>
      <c r="C802" s="1" t="str">
        <f>IFERROR(VLOOKUP(官網匯出!D802,團名!E:G,3,FALSE),"")</f>
        <v/>
      </c>
      <c r="D802" s="1" t="str">
        <f t="shared" si="143"/>
        <v/>
      </c>
      <c r="E802" s="1" t="str">
        <f t="shared" si="144"/>
        <v/>
      </c>
      <c r="F802" s="1" t="str">
        <f>IF(官網匯出!F802="已付款","","B0012")</f>
        <v>B0012</v>
      </c>
      <c r="G802" s="1" t="str">
        <f>IF(官網匯出!A802="","",官網匯出!A802)</f>
        <v/>
      </c>
      <c r="H802" s="3" t="str">
        <f>IF(官網匯出!B802="","",官網匯出!B802)</f>
        <v/>
      </c>
      <c r="I802" s="1" t="str">
        <f>IF(官網匯出!C802="","",官網匯出!C802)</f>
        <v/>
      </c>
      <c r="J802" s="1" t="str">
        <f>IF(官網匯出!D802="","",官網匯出!D802)</f>
        <v/>
      </c>
      <c r="K802" s="3" t="str">
        <f>IF(官網匯出!E802="","",官網匯出!E802)</f>
        <v/>
      </c>
      <c r="L802" s="1" t="str">
        <f>IF(官網匯出!F802="","",官網匯出!F802)</f>
        <v/>
      </c>
      <c r="M802" s="1" t="str">
        <f>IF(官網匯出!G802="","",官網匯出!G802)</f>
        <v/>
      </c>
      <c r="N802" s="1" t="str">
        <f>IF(官網匯出!H802="","",官網匯出!H802)</f>
        <v/>
      </c>
      <c r="P802" s="1" t="str">
        <f>IF(官網匯出!J802="","",RIGHT(官網匯出!J802,LEN(官網匯出!J802)-2))</f>
        <v/>
      </c>
      <c r="Q802" s="1" t="str">
        <f>IF(官網匯出!K802="","",官網匯出!K802)</f>
        <v/>
      </c>
      <c r="R802" s="1" t="str">
        <f>IF(官網匯出!L802="","",官網匯出!L802)</f>
        <v/>
      </c>
      <c r="S802" s="1" t="str">
        <f>IF(官網匯出!M802="","",官網匯出!M802)</f>
        <v/>
      </c>
      <c r="T802" s="1" t="str">
        <f>IF(官網匯出!N802="","",官網匯出!N802)</f>
        <v/>
      </c>
      <c r="U802" s="1" t="str">
        <f>IF(官網匯出!O802="","",官網匯出!O802)</f>
        <v/>
      </c>
      <c r="V802" s="1" t="str">
        <f>IF(官網匯出!P802="",IF(G802="","",0),官網匯出!P802)</f>
        <v/>
      </c>
      <c r="W802" s="1" t="str">
        <f>IF(官網匯出!Q802="",IF(G802="","",0),官網匯出!Q802)</f>
        <v/>
      </c>
      <c r="X802" s="1" t="str">
        <f>IF(官網匯出!R802="","",官網匯出!R802)</f>
        <v/>
      </c>
      <c r="Y802" s="1" t="str">
        <f>IF(官網匯出!S802="","",官網匯出!S802)</f>
        <v/>
      </c>
      <c r="Z802" s="1" t="str">
        <f>IF(G802="","",官網匯出!T802)</f>
        <v/>
      </c>
      <c r="AA802" s="1" t="str">
        <f>IF(G802="","",官網匯出!AK802)</f>
        <v/>
      </c>
      <c r="AB802" s="1" t="str">
        <f>IF(G802="","",IF(官網匯出!V802="","",官網匯出!V802))</f>
        <v/>
      </c>
      <c r="AJ802" s="1" t="str">
        <f>IF(G802="","",IF(官網匯出!AE802="","",官網匯出!AE802))</f>
        <v/>
      </c>
      <c r="AK802" s="1" t="str">
        <f>IF(G802="","",IF(官網匯出!AD802="","",官網匯出!AD802))</f>
        <v/>
      </c>
      <c r="AL802" s="1" t="str">
        <f t="shared" si="145"/>
        <v>0</v>
      </c>
      <c r="AM802" s="1" t="str">
        <f>IF(官網匯出!AG802="","",官網匯出!AG802)</f>
        <v/>
      </c>
      <c r="AN802" s="1" t="str">
        <f>IF(G802="","",IF(官網匯出!AH802="","",官網匯出!AH802))</f>
        <v/>
      </c>
      <c r="AO802" s="14" t="str">
        <f t="shared" si="146"/>
        <v/>
      </c>
      <c r="AP802" s="14" t="str">
        <f t="shared" si="147"/>
        <v>1</v>
      </c>
      <c r="AQ802" s="14" t="str">
        <f t="shared" si="148"/>
        <v>0</v>
      </c>
      <c r="AR802" s="1" t="str">
        <f t="shared" si="149"/>
        <v/>
      </c>
      <c r="AS802" s="1" t="str">
        <f t="shared" si="150"/>
        <v/>
      </c>
      <c r="AT802" s="1" t="str">
        <f t="shared" si="151"/>
        <v/>
      </c>
      <c r="AU802" s="1" t="str">
        <f t="shared" si="142"/>
        <v/>
      </c>
      <c r="AV802" s="1" t="e">
        <f>IF(VLOOKUP(G802,官網匯出!A:AQ,42,FALSE)="","[黃金盾官網]",VLOOKUP(G802,官網匯出!A:AQ,42,FALSE))</f>
        <v>#N/A</v>
      </c>
      <c r="AW802" s="1" t="e">
        <f>IF(LEFT(VLOOKUP(G802,官網匯出!A:AS,43,FALSE),2)="","web",LEFT(VLOOKUP(G802,官網匯出!A:AS,43,FALSE),2))</f>
        <v>#N/A</v>
      </c>
      <c r="AX802" s="1" t="str">
        <f t="shared" si="152"/>
        <v>O</v>
      </c>
    </row>
    <row r="803" spans="1:50">
      <c r="A803" s="1" t="str">
        <f>IF(G803="","",VLOOKUP(官網轉換!AW803,團名!A:B,2,FALSE))</f>
        <v/>
      </c>
      <c r="B803" s="1" t="str">
        <f>IF(G803="","",IF(LEFT(VLOOKUP(G803,官網匯出!A:AQ,43,0),2)="wf",VLOOKUP(VLOOKUP(G803,官網匯出!A:AQ,43,0),團名!$I$1:$K$12,2,FALSE),"N0071"))</f>
        <v/>
      </c>
      <c r="C803" s="1" t="str">
        <f>IFERROR(VLOOKUP(官網匯出!D803,團名!E:G,3,FALSE),"")</f>
        <v/>
      </c>
      <c r="D803" s="1" t="str">
        <f t="shared" si="143"/>
        <v/>
      </c>
      <c r="E803" s="1" t="str">
        <f t="shared" si="144"/>
        <v/>
      </c>
      <c r="F803" s="1" t="str">
        <f>IF(官網匯出!F803="已付款","","B0012")</f>
        <v>B0012</v>
      </c>
      <c r="G803" s="1" t="str">
        <f>IF(官網匯出!A803="","",官網匯出!A803)</f>
        <v/>
      </c>
      <c r="H803" s="3" t="str">
        <f>IF(官網匯出!B803="","",官網匯出!B803)</f>
        <v/>
      </c>
      <c r="I803" s="1" t="str">
        <f>IF(官網匯出!C803="","",官網匯出!C803)</f>
        <v/>
      </c>
      <c r="J803" s="1" t="str">
        <f>IF(官網匯出!D803="","",官網匯出!D803)</f>
        <v/>
      </c>
      <c r="K803" s="3" t="str">
        <f>IF(官網匯出!E803="","",官網匯出!E803)</f>
        <v/>
      </c>
      <c r="L803" s="1" t="str">
        <f>IF(官網匯出!F803="","",官網匯出!F803)</f>
        <v/>
      </c>
      <c r="M803" s="1" t="str">
        <f>IF(官網匯出!G803="","",官網匯出!G803)</f>
        <v/>
      </c>
      <c r="N803" s="1" t="str">
        <f>IF(官網匯出!H803="","",官網匯出!H803)</f>
        <v/>
      </c>
      <c r="P803" s="1" t="str">
        <f>IF(官網匯出!J803="","",RIGHT(官網匯出!J803,LEN(官網匯出!J803)-2))</f>
        <v/>
      </c>
      <c r="Q803" s="1" t="str">
        <f>IF(官網匯出!K803="","",官網匯出!K803)</f>
        <v/>
      </c>
      <c r="R803" s="1" t="str">
        <f>IF(官網匯出!L803="","",官網匯出!L803)</f>
        <v/>
      </c>
      <c r="S803" s="1" t="str">
        <f>IF(官網匯出!M803="","",官網匯出!M803)</f>
        <v/>
      </c>
      <c r="T803" s="1" t="str">
        <f>IF(官網匯出!N803="","",官網匯出!N803)</f>
        <v/>
      </c>
      <c r="U803" s="1" t="str">
        <f>IF(官網匯出!O803="","",官網匯出!O803)</f>
        <v/>
      </c>
      <c r="V803" s="1" t="str">
        <f>IF(官網匯出!P803="",IF(G803="","",0),官網匯出!P803)</f>
        <v/>
      </c>
      <c r="W803" s="1" t="str">
        <f>IF(官網匯出!Q803="",IF(G803="","",0),官網匯出!Q803)</f>
        <v/>
      </c>
      <c r="X803" s="1" t="str">
        <f>IF(官網匯出!R803="","",官網匯出!R803)</f>
        <v/>
      </c>
      <c r="Y803" s="1" t="str">
        <f>IF(官網匯出!S803="","",官網匯出!S803)</f>
        <v/>
      </c>
      <c r="Z803" s="1" t="str">
        <f>IF(G803="","",官網匯出!T803)</f>
        <v/>
      </c>
      <c r="AA803" s="1" t="str">
        <f>IF(G803="","",官網匯出!AK803)</f>
        <v/>
      </c>
      <c r="AB803" s="1" t="str">
        <f>IF(G803="","",IF(官網匯出!V803="","",官網匯出!V803))</f>
        <v/>
      </c>
      <c r="AJ803" s="1" t="str">
        <f>IF(G803="","",IF(官網匯出!AE803="","",官網匯出!AE803))</f>
        <v/>
      </c>
      <c r="AK803" s="1" t="str">
        <f>IF(G803="","",IF(官網匯出!AD803="","",官網匯出!AD803))</f>
        <v/>
      </c>
      <c r="AL803" s="1" t="str">
        <f t="shared" si="145"/>
        <v>0</v>
      </c>
      <c r="AM803" s="1" t="str">
        <f>IF(官網匯出!AG803="","",官網匯出!AG803)</f>
        <v/>
      </c>
      <c r="AN803" s="1" t="str">
        <f>IF(G803="","",IF(官網匯出!AH803="","",官網匯出!AH803))</f>
        <v/>
      </c>
      <c r="AO803" s="14" t="str">
        <f t="shared" si="146"/>
        <v/>
      </c>
      <c r="AP803" s="14" t="str">
        <f t="shared" si="147"/>
        <v>1</v>
      </c>
      <c r="AQ803" s="14" t="str">
        <f t="shared" si="148"/>
        <v>0</v>
      </c>
      <c r="AR803" s="1" t="str">
        <f t="shared" si="149"/>
        <v/>
      </c>
      <c r="AS803" s="1" t="str">
        <f t="shared" si="150"/>
        <v/>
      </c>
      <c r="AT803" s="1" t="str">
        <f t="shared" si="151"/>
        <v/>
      </c>
      <c r="AU803" s="1" t="str">
        <f t="shared" si="142"/>
        <v/>
      </c>
      <c r="AV803" s="1" t="e">
        <f>IF(VLOOKUP(G803,官網匯出!A:AQ,42,FALSE)="","[黃金盾官網]",VLOOKUP(G803,官網匯出!A:AQ,42,FALSE))</f>
        <v>#N/A</v>
      </c>
      <c r="AW803" s="1" t="e">
        <f>IF(LEFT(VLOOKUP(G803,官網匯出!A:AS,43,FALSE),2)="","web",LEFT(VLOOKUP(G803,官網匯出!A:AS,43,FALSE),2))</f>
        <v>#N/A</v>
      </c>
      <c r="AX803" s="1" t="str">
        <f t="shared" si="152"/>
        <v>O</v>
      </c>
    </row>
    <row r="804" spans="1:50">
      <c r="A804" s="1" t="str">
        <f>IF(G804="","",VLOOKUP(官網轉換!AW804,團名!A:B,2,FALSE))</f>
        <v/>
      </c>
      <c r="B804" s="1" t="str">
        <f>IF(G804="","",IF(LEFT(VLOOKUP(G804,官網匯出!A:AQ,43,0),2)="wf",VLOOKUP(VLOOKUP(G804,官網匯出!A:AQ,43,0),團名!$I$1:$K$12,2,FALSE),"N0071"))</f>
        <v/>
      </c>
      <c r="C804" s="1" t="str">
        <f>IFERROR(VLOOKUP(官網匯出!D804,團名!E:G,3,FALSE),"")</f>
        <v/>
      </c>
      <c r="D804" s="1" t="str">
        <f t="shared" si="143"/>
        <v/>
      </c>
      <c r="E804" s="1" t="str">
        <f t="shared" si="144"/>
        <v/>
      </c>
      <c r="F804" s="1" t="str">
        <f>IF(官網匯出!F804="已付款","","B0012")</f>
        <v>B0012</v>
      </c>
      <c r="G804" s="1" t="str">
        <f>IF(官網匯出!A804="","",官網匯出!A804)</f>
        <v/>
      </c>
      <c r="H804" s="3" t="str">
        <f>IF(官網匯出!B804="","",官網匯出!B804)</f>
        <v/>
      </c>
      <c r="I804" s="1" t="str">
        <f>IF(官網匯出!C804="","",官網匯出!C804)</f>
        <v/>
      </c>
      <c r="J804" s="1" t="str">
        <f>IF(官網匯出!D804="","",官網匯出!D804)</f>
        <v/>
      </c>
      <c r="K804" s="3" t="str">
        <f>IF(官網匯出!E804="","",官網匯出!E804)</f>
        <v/>
      </c>
      <c r="L804" s="1" t="str">
        <f>IF(官網匯出!F804="","",官網匯出!F804)</f>
        <v/>
      </c>
      <c r="M804" s="1" t="str">
        <f>IF(官網匯出!G804="","",官網匯出!G804)</f>
        <v/>
      </c>
      <c r="N804" s="1" t="str">
        <f>IF(官網匯出!H804="","",官網匯出!H804)</f>
        <v/>
      </c>
      <c r="P804" s="1" t="str">
        <f>IF(官網匯出!J804="","",RIGHT(官網匯出!J804,LEN(官網匯出!J804)-2))</f>
        <v/>
      </c>
      <c r="Q804" s="1" t="str">
        <f>IF(官網匯出!K804="","",官網匯出!K804)</f>
        <v/>
      </c>
      <c r="R804" s="1" t="str">
        <f>IF(官網匯出!L804="","",官網匯出!L804)</f>
        <v/>
      </c>
      <c r="S804" s="1" t="str">
        <f>IF(官網匯出!M804="","",官網匯出!M804)</f>
        <v/>
      </c>
      <c r="T804" s="1" t="str">
        <f>IF(官網匯出!N804="","",官網匯出!N804)</f>
        <v/>
      </c>
      <c r="U804" s="1" t="str">
        <f>IF(官網匯出!O804="","",官網匯出!O804)</f>
        <v/>
      </c>
      <c r="V804" s="1" t="str">
        <f>IF(官網匯出!P804="",IF(G804="","",0),官網匯出!P804)</f>
        <v/>
      </c>
      <c r="W804" s="1" t="str">
        <f>IF(官網匯出!Q804="",IF(G804="","",0),官網匯出!Q804)</f>
        <v/>
      </c>
      <c r="X804" s="1" t="str">
        <f>IF(官網匯出!R804="","",官網匯出!R804)</f>
        <v/>
      </c>
      <c r="Y804" s="1" t="str">
        <f>IF(官網匯出!S804="","",官網匯出!S804)</f>
        <v/>
      </c>
      <c r="Z804" s="1" t="str">
        <f>IF(G804="","",官網匯出!T804)</f>
        <v/>
      </c>
      <c r="AA804" s="1" t="str">
        <f>IF(G804="","",官網匯出!AK804)</f>
        <v/>
      </c>
      <c r="AB804" s="1" t="str">
        <f>IF(G804="","",IF(官網匯出!V804="","",官網匯出!V804))</f>
        <v/>
      </c>
      <c r="AJ804" s="1" t="str">
        <f>IF(G804="","",IF(官網匯出!AE804="","",官網匯出!AE804))</f>
        <v/>
      </c>
      <c r="AK804" s="1" t="str">
        <f>IF(G804="","",IF(官網匯出!AD804="","",官網匯出!AD804))</f>
        <v/>
      </c>
      <c r="AL804" s="1" t="str">
        <f t="shared" si="145"/>
        <v>0</v>
      </c>
      <c r="AM804" s="1" t="str">
        <f>IF(官網匯出!AG804="","",官網匯出!AG804)</f>
        <v/>
      </c>
      <c r="AN804" s="1" t="str">
        <f>IF(G804="","",IF(官網匯出!AH804="","",官網匯出!AH804))</f>
        <v/>
      </c>
      <c r="AO804" s="14" t="str">
        <f t="shared" si="146"/>
        <v/>
      </c>
      <c r="AP804" s="14" t="str">
        <f t="shared" si="147"/>
        <v>1</v>
      </c>
      <c r="AQ804" s="14" t="str">
        <f t="shared" si="148"/>
        <v>0</v>
      </c>
      <c r="AR804" s="1" t="str">
        <f t="shared" si="149"/>
        <v/>
      </c>
      <c r="AS804" s="1" t="str">
        <f t="shared" si="150"/>
        <v/>
      </c>
      <c r="AT804" s="1" t="str">
        <f t="shared" si="151"/>
        <v/>
      </c>
      <c r="AU804" s="1" t="str">
        <f t="shared" si="142"/>
        <v/>
      </c>
      <c r="AV804" s="1" t="e">
        <f>IF(VLOOKUP(G804,官網匯出!A:AQ,42,FALSE)="","[黃金盾官網]",VLOOKUP(G804,官網匯出!A:AQ,42,FALSE))</f>
        <v>#N/A</v>
      </c>
      <c r="AW804" s="1" t="e">
        <f>IF(LEFT(VLOOKUP(G804,官網匯出!A:AS,43,FALSE),2)="","web",LEFT(VLOOKUP(G804,官網匯出!A:AS,43,FALSE),2))</f>
        <v>#N/A</v>
      </c>
      <c r="AX804" s="1" t="str">
        <f t="shared" si="152"/>
        <v>O</v>
      </c>
    </row>
    <row r="805" spans="1:50">
      <c r="A805" s="1" t="str">
        <f>IF(G805="","",VLOOKUP(官網轉換!AW805,團名!A:B,2,FALSE))</f>
        <v/>
      </c>
      <c r="B805" s="1" t="str">
        <f>IF(G805="","",IF(LEFT(VLOOKUP(G805,官網匯出!A:AQ,43,0),2)="wf",VLOOKUP(VLOOKUP(G805,官網匯出!A:AQ,43,0),團名!$I$1:$K$12,2,FALSE),"N0071"))</f>
        <v/>
      </c>
      <c r="C805" s="1" t="str">
        <f>IFERROR(VLOOKUP(官網匯出!D805,團名!E:G,3,FALSE),"")</f>
        <v/>
      </c>
      <c r="D805" s="1" t="str">
        <f t="shared" si="143"/>
        <v/>
      </c>
      <c r="E805" s="1" t="str">
        <f t="shared" si="144"/>
        <v/>
      </c>
      <c r="F805" s="1" t="str">
        <f>IF(官網匯出!F805="已付款","","B0012")</f>
        <v>B0012</v>
      </c>
      <c r="G805" s="1" t="str">
        <f>IF(官網匯出!A805="","",官網匯出!A805)</f>
        <v/>
      </c>
      <c r="H805" s="3" t="str">
        <f>IF(官網匯出!B805="","",官網匯出!B805)</f>
        <v/>
      </c>
      <c r="I805" s="1" t="str">
        <f>IF(官網匯出!C805="","",官網匯出!C805)</f>
        <v/>
      </c>
      <c r="J805" s="1" t="str">
        <f>IF(官網匯出!D805="","",官網匯出!D805)</f>
        <v/>
      </c>
      <c r="K805" s="3" t="str">
        <f>IF(官網匯出!E805="","",官網匯出!E805)</f>
        <v/>
      </c>
      <c r="L805" s="1" t="str">
        <f>IF(官網匯出!F805="","",官網匯出!F805)</f>
        <v/>
      </c>
      <c r="M805" s="1" t="str">
        <f>IF(官網匯出!G805="","",官網匯出!G805)</f>
        <v/>
      </c>
      <c r="N805" s="1" t="str">
        <f>IF(官網匯出!H805="","",官網匯出!H805)</f>
        <v/>
      </c>
      <c r="P805" s="1" t="str">
        <f>IF(官網匯出!J805="","",RIGHT(官網匯出!J805,LEN(官網匯出!J805)-2))</f>
        <v/>
      </c>
      <c r="Q805" s="1" t="str">
        <f>IF(官網匯出!K805="","",官網匯出!K805)</f>
        <v/>
      </c>
      <c r="R805" s="1" t="str">
        <f>IF(官網匯出!L805="","",官網匯出!L805)</f>
        <v/>
      </c>
      <c r="S805" s="1" t="str">
        <f>IF(官網匯出!M805="","",官網匯出!M805)</f>
        <v/>
      </c>
      <c r="T805" s="1" t="str">
        <f>IF(官網匯出!N805="","",官網匯出!N805)</f>
        <v/>
      </c>
      <c r="U805" s="1" t="str">
        <f>IF(官網匯出!O805="","",官網匯出!O805)</f>
        <v/>
      </c>
      <c r="V805" s="1" t="str">
        <f>IF(官網匯出!P805="",IF(G805="","",0),官網匯出!P805)</f>
        <v/>
      </c>
      <c r="W805" s="1" t="str">
        <f>IF(官網匯出!Q805="",IF(G805="","",0),官網匯出!Q805)</f>
        <v/>
      </c>
      <c r="X805" s="1" t="str">
        <f>IF(官網匯出!R805="","",官網匯出!R805)</f>
        <v/>
      </c>
      <c r="Y805" s="1" t="str">
        <f>IF(官網匯出!S805="","",官網匯出!S805)</f>
        <v/>
      </c>
      <c r="Z805" s="1" t="str">
        <f>IF(G805="","",官網匯出!T805)</f>
        <v/>
      </c>
      <c r="AA805" s="1" t="str">
        <f>IF(G805="","",官網匯出!AK805)</f>
        <v/>
      </c>
      <c r="AB805" s="1" t="str">
        <f>IF(G805="","",IF(官網匯出!V805="","",官網匯出!V805))</f>
        <v/>
      </c>
      <c r="AJ805" s="1" t="str">
        <f>IF(G805="","",IF(官網匯出!AE805="","",官網匯出!AE805))</f>
        <v/>
      </c>
      <c r="AK805" s="1" t="str">
        <f>IF(G805="","",IF(官網匯出!AD805="","",官網匯出!AD805))</f>
        <v/>
      </c>
      <c r="AL805" s="1" t="str">
        <f t="shared" si="145"/>
        <v>0</v>
      </c>
      <c r="AM805" s="1" t="str">
        <f>IF(官網匯出!AG805="","",官網匯出!AG805)</f>
        <v/>
      </c>
      <c r="AN805" s="1" t="str">
        <f>IF(G805="","",IF(官網匯出!AH805="","",官網匯出!AH805))</f>
        <v/>
      </c>
      <c r="AO805" s="14" t="str">
        <f t="shared" si="146"/>
        <v/>
      </c>
      <c r="AP805" s="14" t="str">
        <f t="shared" si="147"/>
        <v>1</v>
      </c>
      <c r="AQ805" s="14" t="str">
        <f t="shared" si="148"/>
        <v>0</v>
      </c>
      <c r="AR805" s="1" t="str">
        <f t="shared" si="149"/>
        <v/>
      </c>
      <c r="AS805" s="1" t="str">
        <f t="shared" si="150"/>
        <v/>
      </c>
      <c r="AT805" s="1" t="str">
        <f t="shared" si="151"/>
        <v/>
      </c>
      <c r="AU805" s="1" t="str">
        <f t="shared" si="142"/>
        <v/>
      </c>
      <c r="AV805" s="1" t="e">
        <f>IF(VLOOKUP(G805,官網匯出!A:AQ,42,FALSE)="","[黃金盾官網]",VLOOKUP(G805,官網匯出!A:AQ,42,FALSE))</f>
        <v>#N/A</v>
      </c>
      <c r="AW805" s="1" t="e">
        <f>IF(LEFT(VLOOKUP(G805,官網匯出!A:AS,43,FALSE),2)="","web",LEFT(VLOOKUP(G805,官網匯出!A:AS,43,FALSE),2))</f>
        <v>#N/A</v>
      </c>
      <c r="AX805" s="1" t="str">
        <f t="shared" si="152"/>
        <v>O</v>
      </c>
    </row>
    <row r="806" spans="1:50">
      <c r="A806" s="1" t="str">
        <f>IF(G806="","",VLOOKUP(官網轉換!AW806,團名!A:B,2,FALSE))</f>
        <v/>
      </c>
      <c r="B806" s="1" t="str">
        <f>IF(G806="","",IF(LEFT(VLOOKUP(G806,官網匯出!A:AQ,43,0),2)="wf",VLOOKUP(VLOOKUP(G806,官網匯出!A:AQ,43,0),團名!$I$1:$K$12,2,FALSE),"N0071"))</f>
        <v/>
      </c>
      <c r="C806" s="1" t="str">
        <f>IFERROR(VLOOKUP(官網匯出!D806,團名!E:G,3,FALSE),"")</f>
        <v/>
      </c>
      <c r="D806" s="1" t="str">
        <f t="shared" si="143"/>
        <v/>
      </c>
      <c r="E806" s="1" t="str">
        <f t="shared" si="144"/>
        <v/>
      </c>
      <c r="F806" s="1" t="str">
        <f>IF(官網匯出!F806="已付款","","B0012")</f>
        <v>B0012</v>
      </c>
      <c r="G806" s="1" t="str">
        <f>IF(官網匯出!A806="","",官網匯出!A806)</f>
        <v/>
      </c>
      <c r="H806" s="3" t="str">
        <f>IF(官網匯出!B806="","",官網匯出!B806)</f>
        <v/>
      </c>
      <c r="I806" s="1" t="str">
        <f>IF(官網匯出!C806="","",官網匯出!C806)</f>
        <v/>
      </c>
      <c r="J806" s="1" t="str">
        <f>IF(官網匯出!D806="","",官網匯出!D806)</f>
        <v/>
      </c>
      <c r="K806" s="3" t="str">
        <f>IF(官網匯出!E806="","",官網匯出!E806)</f>
        <v/>
      </c>
      <c r="L806" s="1" t="str">
        <f>IF(官網匯出!F806="","",官網匯出!F806)</f>
        <v/>
      </c>
      <c r="M806" s="1" t="str">
        <f>IF(官網匯出!G806="","",官網匯出!G806)</f>
        <v/>
      </c>
      <c r="N806" s="1" t="str">
        <f>IF(官網匯出!H806="","",官網匯出!H806)</f>
        <v/>
      </c>
      <c r="P806" s="1" t="str">
        <f>IF(官網匯出!J806="","",RIGHT(官網匯出!J806,LEN(官網匯出!J806)-2))</f>
        <v/>
      </c>
      <c r="Q806" s="1" t="str">
        <f>IF(官網匯出!K806="","",官網匯出!K806)</f>
        <v/>
      </c>
      <c r="R806" s="1" t="str">
        <f>IF(官網匯出!L806="","",官網匯出!L806)</f>
        <v/>
      </c>
      <c r="S806" s="1" t="str">
        <f>IF(官網匯出!M806="","",官網匯出!M806)</f>
        <v/>
      </c>
      <c r="T806" s="1" t="str">
        <f>IF(官網匯出!N806="","",官網匯出!N806)</f>
        <v/>
      </c>
      <c r="U806" s="1" t="str">
        <f>IF(官網匯出!O806="","",官網匯出!O806)</f>
        <v/>
      </c>
      <c r="V806" s="1" t="str">
        <f>IF(官網匯出!P806="",IF(G806="","",0),官網匯出!P806)</f>
        <v/>
      </c>
      <c r="W806" s="1" t="str">
        <f>IF(官網匯出!Q806="",IF(G806="","",0),官網匯出!Q806)</f>
        <v/>
      </c>
      <c r="X806" s="1" t="str">
        <f>IF(官網匯出!R806="","",官網匯出!R806)</f>
        <v/>
      </c>
      <c r="Y806" s="1" t="str">
        <f>IF(官網匯出!S806="","",官網匯出!S806)</f>
        <v/>
      </c>
      <c r="Z806" s="1" t="str">
        <f>IF(G806="","",官網匯出!T806)</f>
        <v/>
      </c>
      <c r="AA806" s="1" t="str">
        <f>IF(G806="","",官網匯出!AK806)</f>
        <v/>
      </c>
      <c r="AB806" s="1" t="str">
        <f>IF(G806="","",IF(官網匯出!V806="","",官網匯出!V806))</f>
        <v/>
      </c>
      <c r="AJ806" s="1" t="str">
        <f>IF(G806="","",IF(官網匯出!AE806="","",官網匯出!AE806))</f>
        <v/>
      </c>
      <c r="AK806" s="1" t="str">
        <f>IF(G806="","",IF(官網匯出!AD806="","",官網匯出!AD806))</f>
        <v/>
      </c>
      <c r="AL806" s="1" t="str">
        <f t="shared" si="145"/>
        <v>0</v>
      </c>
      <c r="AM806" s="1" t="str">
        <f>IF(官網匯出!AG806="","",官網匯出!AG806)</f>
        <v/>
      </c>
      <c r="AN806" s="1" t="str">
        <f>IF(G806="","",IF(官網匯出!AH806="","",官網匯出!AH806))</f>
        <v/>
      </c>
      <c r="AO806" s="14" t="str">
        <f t="shared" si="146"/>
        <v/>
      </c>
      <c r="AP806" s="14" t="str">
        <f t="shared" si="147"/>
        <v>1</v>
      </c>
      <c r="AQ806" s="14" t="str">
        <f t="shared" si="148"/>
        <v>0</v>
      </c>
      <c r="AR806" s="1" t="str">
        <f t="shared" si="149"/>
        <v/>
      </c>
      <c r="AS806" s="1" t="str">
        <f t="shared" si="150"/>
        <v/>
      </c>
      <c r="AT806" s="1" t="str">
        <f t="shared" si="151"/>
        <v/>
      </c>
      <c r="AU806" s="1" t="str">
        <f t="shared" si="142"/>
        <v/>
      </c>
      <c r="AV806" s="1" t="e">
        <f>IF(VLOOKUP(G806,官網匯出!A:AQ,42,FALSE)="","[黃金盾官網]",VLOOKUP(G806,官網匯出!A:AQ,42,FALSE))</f>
        <v>#N/A</v>
      </c>
      <c r="AW806" s="1" t="e">
        <f>IF(LEFT(VLOOKUP(G806,官網匯出!A:AS,43,FALSE),2)="","web",LEFT(VLOOKUP(G806,官網匯出!A:AS,43,FALSE),2))</f>
        <v>#N/A</v>
      </c>
      <c r="AX806" s="1" t="str">
        <f t="shared" si="152"/>
        <v>O</v>
      </c>
    </row>
    <row r="807" spans="1:50">
      <c r="A807" s="1" t="str">
        <f>IF(G807="","",VLOOKUP(官網轉換!AW807,團名!A:B,2,FALSE))</f>
        <v/>
      </c>
      <c r="B807" s="1" t="str">
        <f>IF(G807="","",IF(LEFT(VLOOKUP(G807,官網匯出!A:AQ,43,0),2)="wf",VLOOKUP(VLOOKUP(G807,官網匯出!A:AQ,43,0),團名!$I$1:$K$12,2,FALSE),"N0071"))</f>
        <v/>
      </c>
      <c r="C807" s="1" t="str">
        <f>IFERROR(VLOOKUP(官網匯出!D807,團名!E:G,3,FALSE),"")</f>
        <v/>
      </c>
      <c r="D807" s="1" t="str">
        <f t="shared" si="143"/>
        <v/>
      </c>
      <c r="E807" s="1" t="str">
        <f t="shared" si="144"/>
        <v/>
      </c>
      <c r="F807" s="1" t="str">
        <f>IF(官網匯出!F807="已付款","","B0012")</f>
        <v>B0012</v>
      </c>
      <c r="G807" s="1" t="str">
        <f>IF(官網匯出!A807="","",官網匯出!A807)</f>
        <v/>
      </c>
      <c r="H807" s="3" t="str">
        <f>IF(官網匯出!B807="","",官網匯出!B807)</f>
        <v/>
      </c>
      <c r="I807" s="1" t="str">
        <f>IF(官網匯出!C807="","",官網匯出!C807)</f>
        <v/>
      </c>
      <c r="J807" s="1" t="str">
        <f>IF(官網匯出!D807="","",官網匯出!D807)</f>
        <v/>
      </c>
      <c r="K807" s="3" t="str">
        <f>IF(官網匯出!E807="","",官網匯出!E807)</f>
        <v/>
      </c>
      <c r="L807" s="1" t="str">
        <f>IF(官網匯出!F807="","",官網匯出!F807)</f>
        <v/>
      </c>
      <c r="M807" s="1" t="str">
        <f>IF(官網匯出!G807="","",官網匯出!G807)</f>
        <v/>
      </c>
      <c r="N807" s="1" t="str">
        <f>IF(官網匯出!H807="","",官網匯出!H807)</f>
        <v/>
      </c>
      <c r="P807" s="1" t="str">
        <f>IF(官網匯出!J807="","",RIGHT(官網匯出!J807,LEN(官網匯出!J807)-2))</f>
        <v/>
      </c>
      <c r="Q807" s="1" t="str">
        <f>IF(官網匯出!K807="","",官網匯出!K807)</f>
        <v/>
      </c>
      <c r="R807" s="1" t="str">
        <f>IF(官網匯出!L807="","",官網匯出!L807)</f>
        <v/>
      </c>
      <c r="S807" s="1" t="str">
        <f>IF(官網匯出!M807="","",官網匯出!M807)</f>
        <v/>
      </c>
      <c r="T807" s="1" t="str">
        <f>IF(官網匯出!N807="","",官網匯出!N807)</f>
        <v/>
      </c>
      <c r="U807" s="1" t="str">
        <f>IF(官網匯出!O807="","",官網匯出!O807)</f>
        <v/>
      </c>
      <c r="V807" s="1" t="str">
        <f>IF(官網匯出!P807="",IF(G807="","",0),官網匯出!P807)</f>
        <v/>
      </c>
      <c r="W807" s="1" t="str">
        <f>IF(官網匯出!Q807="",IF(G807="","",0),官網匯出!Q807)</f>
        <v/>
      </c>
      <c r="X807" s="1" t="str">
        <f>IF(官網匯出!R807="","",官網匯出!R807)</f>
        <v/>
      </c>
      <c r="Y807" s="1" t="str">
        <f>IF(官網匯出!S807="","",官網匯出!S807)</f>
        <v/>
      </c>
      <c r="Z807" s="1" t="str">
        <f>IF(G807="","",官網匯出!T807)</f>
        <v/>
      </c>
      <c r="AA807" s="1" t="str">
        <f>IF(G807="","",官網匯出!AK807)</f>
        <v/>
      </c>
      <c r="AB807" s="1" t="str">
        <f>IF(G807="","",IF(官網匯出!V807="","",官網匯出!V807))</f>
        <v/>
      </c>
      <c r="AJ807" s="1" t="str">
        <f>IF(G807="","",IF(官網匯出!AE807="","",官網匯出!AE807))</f>
        <v/>
      </c>
      <c r="AK807" s="1" t="str">
        <f>IF(G807="","",IF(官網匯出!AD807="","",官網匯出!AD807))</f>
        <v/>
      </c>
      <c r="AL807" s="1" t="str">
        <f t="shared" si="145"/>
        <v>0</v>
      </c>
      <c r="AM807" s="1" t="str">
        <f>IF(官網匯出!AG807="","",官網匯出!AG807)</f>
        <v/>
      </c>
      <c r="AN807" s="1" t="str">
        <f>IF(G807="","",IF(官網匯出!AH807="","",官網匯出!AH807))</f>
        <v/>
      </c>
      <c r="AO807" s="14" t="str">
        <f t="shared" si="146"/>
        <v/>
      </c>
      <c r="AP807" s="14" t="str">
        <f t="shared" si="147"/>
        <v>1</v>
      </c>
      <c r="AQ807" s="14" t="str">
        <f t="shared" si="148"/>
        <v>0</v>
      </c>
      <c r="AR807" s="1" t="str">
        <f t="shared" si="149"/>
        <v/>
      </c>
      <c r="AS807" s="1" t="str">
        <f t="shared" si="150"/>
        <v/>
      </c>
      <c r="AT807" s="1" t="str">
        <f t="shared" si="151"/>
        <v/>
      </c>
      <c r="AU807" s="1" t="str">
        <f t="shared" si="142"/>
        <v/>
      </c>
      <c r="AV807" s="1" t="e">
        <f>IF(VLOOKUP(G807,官網匯出!A:AQ,42,FALSE)="","[黃金盾官網]",VLOOKUP(G807,官網匯出!A:AQ,42,FALSE))</f>
        <v>#N/A</v>
      </c>
      <c r="AW807" s="1" t="e">
        <f>IF(LEFT(VLOOKUP(G807,官網匯出!A:AS,43,FALSE),2)="","web",LEFT(VLOOKUP(G807,官網匯出!A:AS,43,FALSE),2))</f>
        <v>#N/A</v>
      </c>
      <c r="AX807" s="1" t="str">
        <f t="shared" si="152"/>
        <v>O</v>
      </c>
    </row>
    <row r="808" spans="1:50">
      <c r="A808" s="1" t="str">
        <f>IF(G808="","",VLOOKUP(官網轉換!AW808,團名!A:B,2,FALSE))</f>
        <v/>
      </c>
      <c r="B808" s="1" t="str">
        <f>IF(G808="","",IF(LEFT(VLOOKUP(G808,官網匯出!A:AQ,43,0),2)="wf",VLOOKUP(VLOOKUP(G808,官網匯出!A:AQ,43,0),團名!$I$1:$K$12,2,FALSE),"N0071"))</f>
        <v/>
      </c>
      <c r="C808" s="1" t="str">
        <f>IFERROR(VLOOKUP(官網匯出!D808,團名!E:G,3,FALSE),"")</f>
        <v/>
      </c>
      <c r="D808" s="1" t="str">
        <f t="shared" si="143"/>
        <v/>
      </c>
      <c r="E808" s="1" t="str">
        <f t="shared" si="144"/>
        <v/>
      </c>
      <c r="F808" s="1" t="str">
        <f>IF(官網匯出!F808="已付款","","B0012")</f>
        <v>B0012</v>
      </c>
      <c r="G808" s="1" t="str">
        <f>IF(官網匯出!A808="","",官網匯出!A808)</f>
        <v/>
      </c>
      <c r="H808" s="3" t="str">
        <f>IF(官網匯出!B808="","",官網匯出!B808)</f>
        <v/>
      </c>
      <c r="I808" s="1" t="str">
        <f>IF(官網匯出!C808="","",官網匯出!C808)</f>
        <v/>
      </c>
      <c r="J808" s="1" t="str">
        <f>IF(官網匯出!D808="","",官網匯出!D808)</f>
        <v/>
      </c>
      <c r="K808" s="3" t="str">
        <f>IF(官網匯出!E808="","",官網匯出!E808)</f>
        <v/>
      </c>
      <c r="L808" s="1" t="str">
        <f>IF(官網匯出!F808="","",官網匯出!F808)</f>
        <v/>
      </c>
      <c r="M808" s="1" t="str">
        <f>IF(官網匯出!G808="","",官網匯出!G808)</f>
        <v/>
      </c>
      <c r="N808" s="1" t="str">
        <f>IF(官網匯出!H808="","",官網匯出!H808)</f>
        <v/>
      </c>
      <c r="P808" s="1" t="str">
        <f>IF(官網匯出!J808="","",RIGHT(官網匯出!J808,LEN(官網匯出!J808)-2))</f>
        <v/>
      </c>
      <c r="Q808" s="1" t="str">
        <f>IF(官網匯出!K808="","",官網匯出!K808)</f>
        <v/>
      </c>
      <c r="R808" s="1" t="str">
        <f>IF(官網匯出!L808="","",官網匯出!L808)</f>
        <v/>
      </c>
      <c r="S808" s="1" t="str">
        <f>IF(官網匯出!M808="","",官網匯出!M808)</f>
        <v/>
      </c>
      <c r="T808" s="1" t="str">
        <f>IF(官網匯出!N808="","",官網匯出!N808)</f>
        <v/>
      </c>
      <c r="U808" s="1" t="str">
        <f>IF(官網匯出!O808="","",官網匯出!O808)</f>
        <v/>
      </c>
      <c r="V808" s="1" t="str">
        <f>IF(官網匯出!P808="",IF(G808="","",0),官網匯出!P808)</f>
        <v/>
      </c>
      <c r="W808" s="1" t="str">
        <f>IF(官網匯出!Q808="",IF(G808="","",0),官網匯出!Q808)</f>
        <v/>
      </c>
      <c r="X808" s="1" t="str">
        <f>IF(官網匯出!R808="","",官網匯出!R808)</f>
        <v/>
      </c>
      <c r="Y808" s="1" t="str">
        <f>IF(官網匯出!S808="","",官網匯出!S808)</f>
        <v/>
      </c>
      <c r="Z808" s="1" t="str">
        <f>IF(G808="","",官網匯出!T808)</f>
        <v/>
      </c>
      <c r="AA808" s="1" t="str">
        <f>IF(G808="","",官網匯出!AK808)</f>
        <v/>
      </c>
      <c r="AB808" s="1" t="str">
        <f>IF(G808="","",IF(官網匯出!V808="","",官網匯出!V808))</f>
        <v/>
      </c>
      <c r="AJ808" s="1" t="str">
        <f>IF(G808="","",IF(官網匯出!AE808="","",官網匯出!AE808))</f>
        <v/>
      </c>
      <c r="AK808" s="1" t="str">
        <f>IF(G808="","",IF(官網匯出!AD808="","",官網匯出!AD808))</f>
        <v/>
      </c>
      <c r="AL808" s="1" t="str">
        <f t="shared" si="145"/>
        <v>0</v>
      </c>
      <c r="AM808" s="1" t="str">
        <f>IF(官網匯出!AG808="","",官網匯出!AG808)</f>
        <v/>
      </c>
      <c r="AN808" s="1" t="str">
        <f>IF(G808="","",IF(官網匯出!AH808="","",官網匯出!AH808))</f>
        <v/>
      </c>
      <c r="AO808" s="14" t="str">
        <f t="shared" si="146"/>
        <v/>
      </c>
      <c r="AP808" s="14" t="str">
        <f t="shared" si="147"/>
        <v>1</v>
      </c>
      <c r="AQ808" s="14" t="str">
        <f t="shared" si="148"/>
        <v>0</v>
      </c>
      <c r="AR808" s="1" t="str">
        <f t="shared" si="149"/>
        <v/>
      </c>
      <c r="AS808" s="1" t="str">
        <f t="shared" si="150"/>
        <v/>
      </c>
      <c r="AT808" s="1" t="str">
        <f t="shared" si="151"/>
        <v/>
      </c>
      <c r="AU808" s="1" t="str">
        <f t="shared" si="142"/>
        <v/>
      </c>
      <c r="AV808" s="1" t="e">
        <f>IF(VLOOKUP(G808,官網匯出!A:AQ,42,FALSE)="","[黃金盾官網]",VLOOKUP(G808,官網匯出!A:AQ,42,FALSE))</f>
        <v>#N/A</v>
      </c>
      <c r="AW808" s="1" t="e">
        <f>IF(LEFT(VLOOKUP(G808,官網匯出!A:AS,43,FALSE),2)="","web",LEFT(VLOOKUP(G808,官網匯出!A:AS,43,FALSE),2))</f>
        <v>#N/A</v>
      </c>
      <c r="AX808" s="1" t="str">
        <f t="shared" si="152"/>
        <v>O</v>
      </c>
    </row>
    <row r="809" spans="1:50">
      <c r="A809" s="1" t="str">
        <f>IF(G809="","",VLOOKUP(官網轉換!AW809,團名!A:B,2,FALSE))</f>
        <v/>
      </c>
      <c r="B809" s="1" t="str">
        <f>IF(G809="","",IF(LEFT(VLOOKUP(G809,官網匯出!A:AQ,43,0),2)="wf",VLOOKUP(VLOOKUP(G809,官網匯出!A:AQ,43,0),團名!$I$1:$K$12,2,FALSE),"N0071"))</f>
        <v/>
      </c>
      <c r="C809" s="1" t="str">
        <f>IFERROR(VLOOKUP(官網匯出!D809,團名!E:G,3,FALSE),"")</f>
        <v/>
      </c>
      <c r="D809" s="1" t="str">
        <f t="shared" si="143"/>
        <v/>
      </c>
      <c r="E809" s="1" t="str">
        <f t="shared" si="144"/>
        <v/>
      </c>
      <c r="F809" s="1" t="str">
        <f>IF(官網匯出!F809="已付款","","B0012")</f>
        <v>B0012</v>
      </c>
      <c r="G809" s="1" t="str">
        <f>IF(官網匯出!A809="","",官網匯出!A809)</f>
        <v/>
      </c>
      <c r="H809" s="3" t="str">
        <f>IF(官網匯出!B809="","",官網匯出!B809)</f>
        <v/>
      </c>
      <c r="I809" s="1" t="str">
        <f>IF(官網匯出!C809="","",官網匯出!C809)</f>
        <v/>
      </c>
      <c r="J809" s="1" t="str">
        <f>IF(官網匯出!D809="","",官網匯出!D809)</f>
        <v/>
      </c>
      <c r="K809" s="3" t="str">
        <f>IF(官網匯出!E809="","",官網匯出!E809)</f>
        <v/>
      </c>
      <c r="L809" s="1" t="str">
        <f>IF(官網匯出!F809="","",官網匯出!F809)</f>
        <v/>
      </c>
      <c r="M809" s="1" t="str">
        <f>IF(官網匯出!G809="","",官網匯出!G809)</f>
        <v/>
      </c>
      <c r="N809" s="1" t="str">
        <f>IF(官網匯出!H809="","",官網匯出!H809)</f>
        <v/>
      </c>
      <c r="P809" s="1" t="str">
        <f>IF(官網匯出!J809="","",RIGHT(官網匯出!J809,LEN(官網匯出!J809)-2))</f>
        <v/>
      </c>
      <c r="Q809" s="1" t="str">
        <f>IF(官網匯出!K809="","",官網匯出!K809)</f>
        <v/>
      </c>
      <c r="R809" s="1" t="str">
        <f>IF(官網匯出!L809="","",官網匯出!L809)</f>
        <v/>
      </c>
      <c r="S809" s="1" t="str">
        <f>IF(官網匯出!M809="","",官網匯出!M809)</f>
        <v/>
      </c>
      <c r="T809" s="1" t="str">
        <f>IF(官網匯出!N809="","",官網匯出!N809)</f>
        <v/>
      </c>
      <c r="U809" s="1" t="str">
        <f>IF(官網匯出!O809="","",官網匯出!O809)</f>
        <v/>
      </c>
      <c r="V809" s="1" t="str">
        <f>IF(官網匯出!P809="",IF(G809="","",0),官網匯出!P809)</f>
        <v/>
      </c>
      <c r="W809" s="1" t="str">
        <f>IF(官網匯出!Q809="",IF(G809="","",0),官網匯出!Q809)</f>
        <v/>
      </c>
      <c r="X809" s="1" t="str">
        <f>IF(官網匯出!R809="","",官網匯出!R809)</f>
        <v/>
      </c>
      <c r="Y809" s="1" t="str">
        <f>IF(官網匯出!S809="","",官網匯出!S809)</f>
        <v/>
      </c>
      <c r="Z809" s="1" t="str">
        <f>IF(G809="","",官網匯出!T809)</f>
        <v/>
      </c>
      <c r="AA809" s="1" t="str">
        <f>IF(G809="","",官網匯出!AK809)</f>
        <v/>
      </c>
      <c r="AB809" s="1" t="str">
        <f>IF(G809="","",IF(官網匯出!V809="","",官網匯出!V809))</f>
        <v/>
      </c>
      <c r="AJ809" s="1" t="str">
        <f>IF(G809="","",IF(官網匯出!AE809="","",官網匯出!AE809))</f>
        <v/>
      </c>
      <c r="AK809" s="1" t="str">
        <f>IF(G809="","",IF(官網匯出!AD809="","",官網匯出!AD809))</f>
        <v/>
      </c>
      <c r="AL809" s="1" t="str">
        <f t="shared" si="145"/>
        <v>0</v>
      </c>
      <c r="AM809" s="1" t="str">
        <f>IF(官網匯出!AG809="","",官網匯出!AG809)</f>
        <v/>
      </c>
      <c r="AN809" s="1" t="str">
        <f>IF(G809="","",IF(官網匯出!AH809="","",官網匯出!AH809))</f>
        <v/>
      </c>
      <c r="AO809" s="14" t="str">
        <f t="shared" si="146"/>
        <v/>
      </c>
      <c r="AP809" s="14" t="str">
        <f t="shared" si="147"/>
        <v>1</v>
      </c>
      <c r="AQ809" s="14" t="str">
        <f t="shared" si="148"/>
        <v>0</v>
      </c>
      <c r="AR809" s="1" t="str">
        <f t="shared" si="149"/>
        <v/>
      </c>
      <c r="AS809" s="1" t="str">
        <f t="shared" si="150"/>
        <v/>
      </c>
      <c r="AT809" s="1" t="str">
        <f t="shared" si="151"/>
        <v/>
      </c>
      <c r="AU809" s="1" t="str">
        <f t="shared" si="142"/>
        <v/>
      </c>
      <c r="AV809" s="1" t="e">
        <f>IF(VLOOKUP(G809,官網匯出!A:AQ,42,FALSE)="","[黃金盾官網]",VLOOKUP(G809,官網匯出!A:AQ,42,FALSE))</f>
        <v>#N/A</v>
      </c>
      <c r="AW809" s="1" t="e">
        <f>IF(LEFT(VLOOKUP(G809,官網匯出!A:AS,43,FALSE),2)="","web",LEFT(VLOOKUP(G809,官網匯出!A:AS,43,FALSE),2))</f>
        <v>#N/A</v>
      </c>
      <c r="AX809" s="1" t="str">
        <f t="shared" si="152"/>
        <v>O</v>
      </c>
    </row>
    <row r="810" spans="1:50">
      <c r="A810" s="1" t="str">
        <f>IF(G810="","",VLOOKUP(官網轉換!AW810,團名!A:B,2,FALSE))</f>
        <v/>
      </c>
      <c r="B810" s="1" t="str">
        <f>IF(G810="","",IF(LEFT(VLOOKUP(G810,官網匯出!A:AQ,43,0),2)="wf",VLOOKUP(VLOOKUP(G810,官網匯出!A:AQ,43,0),團名!$I$1:$K$12,2,FALSE),"N0071"))</f>
        <v/>
      </c>
      <c r="C810" s="1" t="str">
        <f>IFERROR(VLOOKUP(官網匯出!D810,團名!E:G,3,FALSE),"")</f>
        <v/>
      </c>
      <c r="D810" s="1" t="str">
        <f t="shared" si="143"/>
        <v/>
      </c>
      <c r="E810" s="1" t="str">
        <f t="shared" si="144"/>
        <v/>
      </c>
      <c r="F810" s="1" t="str">
        <f>IF(官網匯出!F810="已付款","","B0012")</f>
        <v>B0012</v>
      </c>
      <c r="G810" s="1" t="str">
        <f>IF(官網匯出!A810="","",官網匯出!A810)</f>
        <v/>
      </c>
      <c r="H810" s="3" t="str">
        <f>IF(官網匯出!B810="","",官網匯出!B810)</f>
        <v/>
      </c>
      <c r="I810" s="1" t="str">
        <f>IF(官網匯出!C810="","",官網匯出!C810)</f>
        <v/>
      </c>
      <c r="J810" s="1" t="str">
        <f>IF(官網匯出!D810="","",官網匯出!D810)</f>
        <v/>
      </c>
      <c r="K810" s="3" t="str">
        <f>IF(官網匯出!E810="","",官網匯出!E810)</f>
        <v/>
      </c>
      <c r="L810" s="1" t="str">
        <f>IF(官網匯出!F810="","",官網匯出!F810)</f>
        <v/>
      </c>
      <c r="M810" s="1" t="str">
        <f>IF(官網匯出!G810="","",官網匯出!G810)</f>
        <v/>
      </c>
      <c r="N810" s="1" t="str">
        <f>IF(官網匯出!H810="","",官網匯出!H810)</f>
        <v/>
      </c>
      <c r="P810" s="1" t="str">
        <f>IF(官網匯出!J810="","",RIGHT(官網匯出!J810,LEN(官網匯出!J810)-2))</f>
        <v/>
      </c>
      <c r="Q810" s="1" t="str">
        <f>IF(官網匯出!K810="","",官網匯出!K810)</f>
        <v/>
      </c>
      <c r="R810" s="1" t="str">
        <f>IF(官網匯出!L810="","",官網匯出!L810)</f>
        <v/>
      </c>
      <c r="S810" s="1" t="str">
        <f>IF(官網匯出!M810="","",官網匯出!M810)</f>
        <v/>
      </c>
      <c r="T810" s="1" t="str">
        <f>IF(官網匯出!N810="","",官網匯出!N810)</f>
        <v/>
      </c>
      <c r="U810" s="1" t="str">
        <f>IF(官網匯出!O810="","",官網匯出!O810)</f>
        <v/>
      </c>
      <c r="V810" s="1" t="str">
        <f>IF(官網匯出!P810="",IF(G810="","",0),官網匯出!P810)</f>
        <v/>
      </c>
      <c r="W810" s="1" t="str">
        <f>IF(官網匯出!Q810="",IF(G810="","",0),官網匯出!Q810)</f>
        <v/>
      </c>
      <c r="X810" s="1" t="str">
        <f>IF(官網匯出!R810="","",官網匯出!R810)</f>
        <v/>
      </c>
      <c r="Y810" s="1" t="str">
        <f>IF(官網匯出!S810="","",官網匯出!S810)</f>
        <v/>
      </c>
      <c r="Z810" s="1" t="str">
        <f>IF(G810="","",官網匯出!T810)</f>
        <v/>
      </c>
      <c r="AA810" s="1" t="str">
        <f>IF(G810="","",官網匯出!AK810)</f>
        <v/>
      </c>
      <c r="AB810" s="1" t="str">
        <f>IF(G810="","",IF(官網匯出!V810="","",官網匯出!V810))</f>
        <v/>
      </c>
      <c r="AJ810" s="1" t="str">
        <f>IF(G810="","",IF(官網匯出!AE810="","",官網匯出!AE810))</f>
        <v/>
      </c>
      <c r="AK810" s="1" t="str">
        <f>IF(G810="","",IF(官網匯出!AD810="","",官網匯出!AD810))</f>
        <v/>
      </c>
      <c r="AL810" s="1" t="str">
        <f t="shared" si="145"/>
        <v>0</v>
      </c>
      <c r="AM810" s="1" t="str">
        <f>IF(官網匯出!AG810="","",官網匯出!AG810)</f>
        <v/>
      </c>
      <c r="AN810" s="1" t="str">
        <f>IF(G810="","",IF(官網匯出!AH810="","",官網匯出!AH810))</f>
        <v/>
      </c>
      <c r="AO810" s="14" t="str">
        <f t="shared" si="146"/>
        <v/>
      </c>
      <c r="AP810" s="14" t="str">
        <f t="shared" si="147"/>
        <v>1</v>
      </c>
      <c r="AQ810" s="14" t="str">
        <f t="shared" si="148"/>
        <v>0</v>
      </c>
      <c r="AR810" s="1" t="str">
        <f t="shared" si="149"/>
        <v/>
      </c>
      <c r="AS810" s="1" t="str">
        <f t="shared" si="150"/>
        <v/>
      </c>
      <c r="AT810" s="1" t="str">
        <f t="shared" si="151"/>
        <v/>
      </c>
      <c r="AU810" s="1" t="str">
        <f t="shared" si="142"/>
        <v/>
      </c>
      <c r="AV810" s="1" t="e">
        <f>IF(VLOOKUP(G810,官網匯出!A:AQ,42,FALSE)="","[黃金盾官網]",VLOOKUP(G810,官網匯出!A:AQ,42,FALSE))</f>
        <v>#N/A</v>
      </c>
      <c r="AW810" s="1" t="e">
        <f>IF(LEFT(VLOOKUP(G810,官網匯出!A:AS,43,FALSE),2)="","web",LEFT(VLOOKUP(G810,官網匯出!A:AS,43,FALSE),2))</f>
        <v>#N/A</v>
      </c>
      <c r="AX810" s="1" t="str">
        <f t="shared" si="152"/>
        <v>O</v>
      </c>
    </row>
    <row r="811" spans="1:50">
      <c r="A811" s="1" t="str">
        <f>IF(G811="","",VLOOKUP(官網轉換!AW811,團名!A:B,2,FALSE))</f>
        <v/>
      </c>
      <c r="B811" s="1" t="str">
        <f>IF(G811="","",IF(LEFT(VLOOKUP(G811,官網匯出!A:AQ,43,0),2)="wf",VLOOKUP(VLOOKUP(G811,官網匯出!A:AQ,43,0),團名!$I$1:$K$12,2,FALSE),"N0071"))</f>
        <v/>
      </c>
      <c r="C811" s="1" t="str">
        <f>IFERROR(VLOOKUP(官網匯出!D811,團名!E:G,3,FALSE),"")</f>
        <v/>
      </c>
      <c r="D811" s="1" t="str">
        <f t="shared" si="143"/>
        <v/>
      </c>
      <c r="E811" s="1" t="str">
        <f t="shared" si="144"/>
        <v/>
      </c>
      <c r="F811" s="1" t="str">
        <f>IF(官網匯出!F811="已付款","","B0012")</f>
        <v>B0012</v>
      </c>
      <c r="G811" s="1" t="str">
        <f>IF(官網匯出!A811="","",官網匯出!A811)</f>
        <v/>
      </c>
      <c r="H811" s="3" t="str">
        <f>IF(官網匯出!B811="","",官網匯出!B811)</f>
        <v/>
      </c>
      <c r="I811" s="1" t="str">
        <f>IF(官網匯出!C811="","",官網匯出!C811)</f>
        <v/>
      </c>
      <c r="J811" s="1" t="str">
        <f>IF(官網匯出!D811="","",官網匯出!D811)</f>
        <v/>
      </c>
      <c r="K811" s="3" t="str">
        <f>IF(官網匯出!E811="","",官網匯出!E811)</f>
        <v/>
      </c>
      <c r="L811" s="1" t="str">
        <f>IF(官網匯出!F811="","",官網匯出!F811)</f>
        <v/>
      </c>
      <c r="M811" s="1" t="str">
        <f>IF(官網匯出!G811="","",官網匯出!G811)</f>
        <v/>
      </c>
      <c r="N811" s="1" t="str">
        <f>IF(官網匯出!H811="","",官網匯出!H811)</f>
        <v/>
      </c>
      <c r="P811" s="1" t="str">
        <f>IF(官網匯出!J811="","",RIGHT(官網匯出!J811,LEN(官網匯出!J811)-2))</f>
        <v/>
      </c>
      <c r="Q811" s="1" t="str">
        <f>IF(官網匯出!K811="","",官網匯出!K811)</f>
        <v/>
      </c>
      <c r="R811" s="1" t="str">
        <f>IF(官網匯出!L811="","",官網匯出!L811)</f>
        <v/>
      </c>
      <c r="S811" s="1" t="str">
        <f>IF(官網匯出!M811="","",官網匯出!M811)</f>
        <v/>
      </c>
      <c r="T811" s="1" t="str">
        <f>IF(官網匯出!N811="","",官網匯出!N811)</f>
        <v/>
      </c>
      <c r="U811" s="1" t="str">
        <f>IF(官網匯出!O811="","",官網匯出!O811)</f>
        <v/>
      </c>
      <c r="V811" s="1" t="str">
        <f>IF(官網匯出!P811="",IF(G811="","",0),官網匯出!P811)</f>
        <v/>
      </c>
      <c r="W811" s="1" t="str">
        <f>IF(官網匯出!Q811="",IF(G811="","",0),官網匯出!Q811)</f>
        <v/>
      </c>
      <c r="X811" s="1" t="str">
        <f>IF(官網匯出!R811="","",官網匯出!R811)</f>
        <v/>
      </c>
      <c r="Y811" s="1" t="str">
        <f>IF(官網匯出!S811="","",官網匯出!S811)</f>
        <v/>
      </c>
      <c r="Z811" s="1" t="str">
        <f>IF(G811="","",官網匯出!T811)</f>
        <v/>
      </c>
      <c r="AA811" s="1" t="str">
        <f>IF(G811="","",官網匯出!AK811)</f>
        <v/>
      </c>
      <c r="AB811" s="1" t="str">
        <f>IF(G811="","",IF(官網匯出!V811="","",官網匯出!V811))</f>
        <v/>
      </c>
      <c r="AJ811" s="1" t="str">
        <f>IF(G811="","",IF(官網匯出!AE811="","",官網匯出!AE811))</f>
        <v/>
      </c>
      <c r="AK811" s="1" t="str">
        <f>IF(G811="","",IF(官網匯出!AD811="","",官網匯出!AD811))</f>
        <v/>
      </c>
      <c r="AL811" s="1" t="str">
        <f t="shared" si="145"/>
        <v>0</v>
      </c>
      <c r="AM811" s="1" t="str">
        <f>IF(官網匯出!AG811="","",官網匯出!AG811)</f>
        <v/>
      </c>
      <c r="AN811" s="1" t="str">
        <f>IF(G811="","",IF(官網匯出!AH811="","",官網匯出!AH811))</f>
        <v/>
      </c>
      <c r="AO811" s="14" t="str">
        <f t="shared" si="146"/>
        <v/>
      </c>
      <c r="AP811" s="14" t="str">
        <f t="shared" si="147"/>
        <v>1</v>
      </c>
      <c r="AQ811" s="14" t="str">
        <f t="shared" si="148"/>
        <v>0</v>
      </c>
      <c r="AR811" s="1" t="str">
        <f t="shared" si="149"/>
        <v/>
      </c>
      <c r="AS811" s="1" t="str">
        <f t="shared" si="150"/>
        <v/>
      </c>
      <c r="AT811" s="1" t="str">
        <f t="shared" si="151"/>
        <v/>
      </c>
      <c r="AU811" s="1" t="str">
        <f t="shared" si="142"/>
        <v/>
      </c>
      <c r="AV811" s="1" t="e">
        <f>IF(VLOOKUP(G811,官網匯出!A:AQ,42,FALSE)="","[黃金盾官網]",VLOOKUP(G811,官網匯出!A:AQ,42,FALSE))</f>
        <v>#N/A</v>
      </c>
      <c r="AW811" s="1" t="e">
        <f>IF(LEFT(VLOOKUP(G811,官網匯出!A:AS,43,FALSE),2)="","web",LEFT(VLOOKUP(G811,官網匯出!A:AS,43,FALSE),2))</f>
        <v>#N/A</v>
      </c>
      <c r="AX811" s="1" t="str">
        <f t="shared" si="152"/>
        <v>O</v>
      </c>
    </row>
    <row r="812" spans="1:50">
      <c r="A812" s="1" t="str">
        <f>IF(G812="","",VLOOKUP(官網轉換!AW812,團名!A:B,2,FALSE))</f>
        <v/>
      </c>
      <c r="B812" s="1" t="str">
        <f>IF(G812="","",IF(LEFT(VLOOKUP(G812,官網匯出!A:AQ,43,0),2)="wf",VLOOKUP(VLOOKUP(G812,官網匯出!A:AQ,43,0),團名!$I$1:$K$12,2,FALSE),"N0071"))</f>
        <v/>
      </c>
      <c r="C812" s="1" t="str">
        <f>IFERROR(VLOOKUP(官網匯出!D812,團名!E:G,3,FALSE),"")</f>
        <v/>
      </c>
      <c r="D812" s="1" t="str">
        <f t="shared" si="143"/>
        <v/>
      </c>
      <c r="E812" s="1" t="str">
        <f t="shared" si="144"/>
        <v/>
      </c>
      <c r="F812" s="1" t="str">
        <f>IF(官網匯出!F812="已付款","","B0012")</f>
        <v>B0012</v>
      </c>
      <c r="G812" s="1" t="str">
        <f>IF(官網匯出!A812="","",官網匯出!A812)</f>
        <v/>
      </c>
      <c r="H812" s="3" t="str">
        <f>IF(官網匯出!B812="","",官網匯出!B812)</f>
        <v/>
      </c>
      <c r="I812" s="1" t="str">
        <f>IF(官網匯出!C812="","",官網匯出!C812)</f>
        <v/>
      </c>
      <c r="J812" s="1" t="str">
        <f>IF(官網匯出!D812="","",官網匯出!D812)</f>
        <v/>
      </c>
      <c r="K812" s="3" t="str">
        <f>IF(官網匯出!E812="","",官網匯出!E812)</f>
        <v/>
      </c>
      <c r="L812" s="1" t="str">
        <f>IF(官網匯出!F812="","",官網匯出!F812)</f>
        <v/>
      </c>
      <c r="M812" s="1" t="str">
        <f>IF(官網匯出!G812="","",官網匯出!G812)</f>
        <v/>
      </c>
      <c r="N812" s="1" t="str">
        <f>IF(官網匯出!H812="","",官網匯出!H812)</f>
        <v/>
      </c>
      <c r="P812" s="1" t="str">
        <f>IF(官網匯出!J812="","",RIGHT(官網匯出!J812,LEN(官網匯出!J812)-2))</f>
        <v/>
      </c>
      <c r="Q812" s="1" t="str">
        <f>IF(官網匯出!K812="","",官網匯出!K812)</f>
        <v/>
      </c>
      <c r="R812" s="1" t="str">
        <f>IF(官網匯出!L812="","",官網匯出!L812)</f>
        <v/>
      </c>
      <c r="S812" s="1" t="str">
        <f>IF(官網匯出!M812="","",官網匯出!M812)</f>
        <v/>
      </c>
      <c r="T812" s="1" t="str">
        <f>IF(官網匯出!N812="","",官網匯出!N812)</f>
        <v/>
      </c>
      <c r="U812" s="1" t="str">
        <f>IF(官網匯出!O812="","",官網匯出!O812)</f>
        <v/>
      </c>
      <c r="V812" s="1" t="str">
        <f>IF(官網匯出!P812="",IF(G812="","",0),官網匯出!P812)</f>
        <v/>
      </c>
      <c r="W812" s="1" t="str">
        <f>IF(官網匯出!Q812="",IF(G812="","",0),官網匯出!Q812)</f>
        <v/>
      </c>
      <c r="X812" s="1" t="str">
        <f>IF(官網匯出!R812="","",官網匯出!R812)</f>
        <v/>
      </c>
      <c r="Y812" s="1" t="str">
        <f>IF(官網匯出!S812="","",官網匯出!S812)</f>
        <v/>
      </c>
      <c r="Z812" s="1" t="str">
        <f>IF(G812="","",官網匯出!T812)</f>
        <v/>
      </c>
      <c r="AA812" s="1" t="str">
        <f>IF(G812="","",官網匯出!AK812)</f>
        <v/>
      </c>
      <c r="AB812" s="1" t="str">
        <f>IF(G812="","",IF(官網匯出!V812="","",官網匯出!V812))</f>
        <v/>
      </c>
      <c r="AJ812" s="1" t="str">
        <f>IF(G812="","",IF(官網匯出!AE812="","",官網匯出!AE812))</f>
        <v/>
      </c>
      <c r="AK812" s="1" t="str">
        <f>IF(G812="","",IF(官網匯出!AD812="","",官網匯出!AD812))</f>
        <v/>
      </c>
      <c r="AL812" s="1" t="str">
        <f t="shared" si="145"/>
        <v>0</v>
      </c>
      <c r="AM812" s="1" t="str">
        <f>IF(官網匯出!AG812="","",官網匯出!AG812)</f>
        <v/>
      </c>
      <c r="AN812" s="1" t="str">
        <f>IF(G812="","",IF(官網匯出!AH812="","",官網匯出!AH812))</f>
        <v/>
      </c>
      <c r="AO812" s="14" t="str">
        <f t="shared" si="146"/>
        <v/>
      </c>
      <c r="AP812" s="14" t="str">
        <f t="shared" si="147"/>
        <v>1</v>
      </c>
      <c r="AQ812" s="14" t="str">
        <f t="shared" si="148"/>
        <v>0</v>
      </c>
      <c r="AR812" s="1" t="str">
        <f t="shared" si="149"/>
        <v/>
      </c>
      <c r="AS812" s="1" t="str">
        <f t="shared" si="150"/>
        <v/>
      </c>
      <c r="AT812" s="1" t="str">
        <f t="shared" si="151"/>
        <v/>
      </c>
      <c r="AU812" s="1" t="str">
        <f t="shared" si="142"/>
        <v/>
      </c>
      <c r="AV812" s="1" t="e">
        <f>IF(VLOOKUP(G812,官網匯出!A:AQ,42,FALSE)="","[黃金盾官網]",VLOOKUP(G812,官網匯出!A:AQ,42,FALSE))</f>
        <v>#N/A</v>
      </c>
      <c r="AW812" s="1" t="e">
        <f>IF(LEFT(VLOOKUP(G812,官網匯出!A:AS,43,FALSE),2)="","web",LEFT(VLOOKUP(G812,官網匯出!A:AS,43,FALSE),2))</f>
        <v>#N/A</v>
      </c>
      <c r="AX812" s="1" t="str">
        <f t="shared" si="152"/>
        <v>O</v>
      </c>
    </row>
    <row r="813" spans="1:50">
      <c r="A813" s="1" t="str">
        <f>IF(G813="","",VLOOKUP(官網轉換!AW813,團名!A:B,2,FALSE))</f>
        <v/>
      </c>
      <c r="B813" s="1" t="str">
        <f>IF(G813="","",IF(LEFT(VLOOKUP(G813,官網匯出!A:AQ,43,0),2)="wf",VLOOKUP(VLOOKUP(G813,官網匯出!A:AQ,43,0),團名!$I$1:$K$12,2,FALSE),"N0071"))</f>
        <v/>
      </c>
      <c r="C813" s="1" t="str">
        <f>IFERROR(VLOOKUP(官網匯出!D813,團名!E:G,3,FALSE),"")</f>
        <v/>
      </c>
      <c r="D813" s="1" t="str">
        <f t="shared" si="143"/>
        <v/>
      </c>
      <c r="E813" s="1" t="str">
        <f t="shared" si="144"/>
        <v/>
      </c>
      <c r="F813" s="1" t="str">
        <f>IF(官網匯出!F813="已付款","","B0012")</f>
        <v>B0012</v>
      </c>
      <c r="G813" s="1" t="str">
        <f>IF(官網匯出!A813="","",官網匯出!A813)</f>
        <v/>
      </c>
      <c r="H813" s="3" t="str">
        <f>IF(官網匯出!B813="","",官網匯出!B813)</f>
        <v/>
      </c>
      <c r="I813" s="1" t="str">
        <f>IF(官網匯出!C813="","",官網匯出!C813)</f>
        <v/>
      </c>
      <c r="J813" s="1" t="str">
        <f>IF(官網匯出!D813="","",官網匯出!D813)</f>
        <v/>
      </c>
      <c r="K813" s="3" t="str">
        <f>IF(官網匯出!E813="","",官網匯出!E813)</f>
        <v/>
      </c>
      <c r="L813" s="1" t="str">
        <f>IF(官網匯出!F813="","",官網匯出!F813)</f>
        <v/>
      </c>
      <c r="M813" s="1" t="str">
        <f>IF(官網匯出!G813="","",官網匯出!G813)</f>
        <v/>
      </c>
      <c r="N813" s="1" t="str">
        <f>IF(官網匯出!H813="","",官網匯出!H813)</f>
        <v/>
      </c>
      <c r="P813" s="1" t="str">
        <f>IF(官網匯出!J813="","",RIGHT(官網匯出!J813,LEN(官網匯出!J813)-2))</f>
        <v/>
      </c>
      <c r="Q813" s="1" t="str">
        <f>IF(官網匯出!K813="","",官網匯出!K813)</f>
        <v/>
      </c>
      <c r="R813" s="1" t="str">
        <f>IF(官網匯出!L813="","",官網匯出!L813)</f>
        <v/>
      </c>
      <c r="S813" s="1" t="str">
        <f>IF(官網匯出!M813="","",官網匯出!M813)</f>
        <v/>
      </c>
      <c r="T813" s="1" t="str">
        <f>IF(官網匯出!N813="","",官網匯出!N813)</f>
        <v/>
      </c>
      <c r="U813" s="1" t="str">
        <f>IF(官網匯出!O813="","",官網匯出!O813)</f>
        <v/>
      </c>
      <c r="V813" s="1" t="str">
        <f>IF(官網匯出!P813="",IF(G813="","",0),官網匯出!P813)</f>
        <v/>
      </c>
      <c r="W813" s="1" t="str">
        <f>IF(官網匯出!Q813="",IF(G813="","",0),官網匯出!Q813)</f>
        <v/>
      </c>
      <c r="X813" s="1" t="str">
        <f>IF(官網匯出!R813="","",官網匯出!R813)</f>
        <v/>
      </c>
      <c r="Y813" s="1" t="str">
        <f>IF(官網匯出!S813="","",官網匯出!S813)</f>
        <v/>
      </c>
      <c r="Z813" s="1" t="str">
        <f>IF(G813="","",官網匯出!T813)</f>
        <v/>
      </c>
      <c r="AA813" s="1" t="str">
        <f>IF(G813="","",官網匯出!AK813)</f>
        <v/>
      </c>
      <c r="AB813" s="1" t="str">
        <f>IF(G813="","",IF(官網匯出!V813="","",官網匯出!V813))</f>
        <v/>
      </c>
      <c r="AJ813" s="1" t="str">
        <f>IF(G813="","",IF(官網匯出!AE813="","",官網匯出!AE813))</f>
        <v/>
      </c>
      <c r="AK813" s="1" t="str">
        <f>IF(G813="","",IF(官網匯出!AD813="","",官網匯出!AD813))</f>
        <v/>
      </c>
      <c r="AL813" s="1" t="str">
        <f t="shared" si="145"/>
        <v>0</v>
      </c>
      <c r="AM813" s="1" t="str">
        <f>IF(官網匯出!AG813="","",官網匯出!AG813)</f>
        <v/>
      </c>
      <c r="AN813" s="1" t="str">
        <f>IF(G813="","",IF(官網匯出!AH813="","",官網匯出!AH813))</f>
        <v/>
      </c>
      <c r="AO813" s="14" t="str">
        <f t="shared" si="146"/>
        <v/>
      </c>
      <c r="AP813" s="14" t="str">
        <f t="shared" si="147"/>
        <v>1</v>
      </c>
      <c r="AQ813" s="14" t="str">
        <f t="shared" si="148"/>
        <v>0</v>
      </c>
      <c r="AR813" s="1" t="str">
        <f t="shared" si="149"/>
        <v/>
      </c>
      <c r="AS813" s="1" t="str">
        <f t="shared" si="150"/>
        <v/>
      </c>
      <c r="AT813" s="1" t="str">
        <f t="shared" si="151"/>
        <v/>
      </c>
      <c r="AU813" s="1" t="str">
        <f t="shared" si="142"/>
        <v/>
      </c>
      <c r="AV813" s="1" t="e">
        <f>IF(VLOOKUP(G813,官網匯出!A:AQ,42,FALSE)="","[黃金盾官網]",VLOOKUP(G813,官網匯出!A:AQ,42,FALSE))</f>
        <v>#N/A</v>
      </c>
      <c r="AW813" s="1" t="e">
        <f>IF(LEFT(VLOOKUP(G813,官網匯出!A:AS,43,FALSE),2)="","web",LEFT(VLOOKUP(G813,官網匯出!A:AS,43,FALSE),2))</f>
        <v>#N/A</v>
      </c>
      <c r="AX813" s="1" t="str">
        <f t="shared" si="152"/>
        <v>O</v>
      </c>
    </row>
    <row r="814" spans="1:50">
      <c r="A814" s="1" t="str">
        <f>IF(G814="","",VLOOKUP(官網轉換!AW814,團名!A:B,2,FALSE))</f>
        <v/>
      </c>
      <c r="B814" s="1" t="str">
        <f>IF(G814="","",IF(LEFT(VLOOKUP(G814,官網匯出!A:AQ,43,0),2)="wf",VLOOKUP(VLOOKUP(G814,官網匯出!A:AQ,43,0),團名!$I$1:$K$12,2,FALSE),"N0071"))</f>
        <v/>
      </c>
      <c r="C814" s="1" t="str">
        <f>IFERROR(VLOOKUP(官網匯出!D814,團名!E:G,3,FALSE),"")</f>
        <v/>
      </c>
      <c r="D814" s="1" t="str">
        <f t="shared" si="143"/>
        <v/>
      </c>
      <c r="E814" s="1" t="str">
        <f t="shared" si="144"/>
        <v/>
      </c>
      <c r="F814" s="1" t="str">
        <f>IF(官網匯出!F814="已付款","","B0012")</f>
        <v>B0012</v>
      </c>
      <c r="G814" s="1" t="str">
        <f>IF(官網匯出!A814="","",官網匯出!A814)</f>
        <v/>
      </c>
      <c r="H814" s="3" t="str">
        <f>IF(官網匯出!B814="","",官網匯出!B814)</f>
        <v/>
      </c>
      <c r="I814" s="1" t="str">
        <f>IF(官網匯出!C814="","",官網匯出!C814)</f>
        <v/>
      </c>
      <c r="J814" s="1" t="str">
        <f>IF(官網匯出!D814="","",官網匯出!D814)</f>
        <v/>
      </c>
      <c r="K814" s="3" t="str">
        <f>IF(官網匯出!E814="","",官網匯出!E814)</f>
        <v/>
      </c>
      <c r="L814" s="1" t="str">
        <f>IF(官網匯出!F814="","",官網匯出!F814)</f>
        <v/>
      </c>
      <c r="M814" s="1" t="str">
        <f>IF(官網匯出!G814="","",官網匯出!G814)</f>
        <v/>
      </c>
      <c r="N814" s="1" t="str">
        <f>IF(官網匯出!H814="","",官網匯出!H814)</f>
        <v/>
      </c>
      <c r="P814" s="1" t="str">
        <f>IF(官網匯出!J814="","",RIGHT(官網匯出!J814,LEN(官網匯出!J814)-2))</f>
        <v/>
      </c>
      <c r="Q814" s="1" t="str">
        <f>IF(官網匯出!K814="","",官網匯出!K814)</f>
        <v/>
      </c>
      <c r="R814" s="1" t="str">
        <f>IF(官網匯出!L814="","",官網匯出!L814)</f>
        <v/>
      </c>
      <c r="S814" s="1" t="str">
        <f>IF(官網匯出!M814="","",官網匯出!M814)</f>
        <v/>
      </c>
      <c r="T814" s="1" t="str">
        <f>IF(官網匯出!N814="","",官網匯出!N814)</f>
        <v/>
      </c>
      <c r="U814" s="1" t="str">
        <f>IF(官網匯出!O814="","",官網匯出!O814)</f>
        <v/>
      </c>
      <c r="V814" s="1" t="str">
        <f>IF(官網匯出!P814="",IF(G814="","",0),官網匯出!P814)</f>
        <v/>
      </c>
      <c r="W814" s="1" t="str">
        <f>IF(官網匯出!Q814="",IF(G814="","",0),官網匯出!Q814)</f>
        <v/>
      </c>
      <c r="X814" s="1" t="str">
        <f>IF(官網匯出!R814="","",官網匯出!R814)</f>
        <v/>
      </c>
      <c r="Y814" s="1" t="str">
        <f>IF(官網匯出!S814="","",官網匯出!S814)</f>
        <v/>
      </c>
      <c r="Z814" s="1" t="str">
        <f>IF(G814="","",官網匯出!T814)</f>
        <v/>
      </c>
      <c r="AA814" s="1" t="str">
        <f>IF(G814="","",官網匯出!AK814)</f>
        <v/>
      </c>
      <c r="AB814" s="1" t="str">
        <f>IF(G814="","",IF(官網匯出!V814="","",官網匯出!V814))</f>
        <v/>
      </c>
      <c r="AJ814" s="1" t="str">
        <f>IF(G814="","",IF(官網匯出!AE814="","",官網匯出!AE814))</f>
        <v/>
      </c>
      <c r="AK814" s="1" t="str">
        <f>IF(G814="","",IF(官網匯出!AD814="","",官網匯出!AD814))</f>
        <v/>
      </c>
      <c r="AL814" s="1" t="str">
        <f t="shared" si="145"/>
        <v>0</v>
      </c>
      <c r="AM814" s="1" t="str">
        <f>IF(官網匯出!AG814="","",官網匯出!AG814)</f>
        <v/>
      </c>
      <c r="AN814" s="1" t="str">
        <f>IF(G814="","",IF(官網匯出!AH814="","",官網匯出!AH814))</f>
        <v/>
      </c>
      <c r="AO814" s="14" t="str">
        <f t="shared" si="146"/>
        <v/>
      </c>
      <c r="AP814" s="14" t="str">
        <f t="shared" si="147"/>
        <v>1</v>
      </c>
      <c r="AQ814" s="14" t="str">
        <f t="shared" si="148"/>
        <v>0</v>
      </c>
      <c r="AR814" s="1" t="str">
        <f t="shared" si="149"/>
        <v/>
      </c>
      <c r="AS814" s="1" t="str">
        <f t="shared" si="150"/>
        <v/>
      </c>
      <c r="AT814" s="1" t="str">
        <f t="shared" si="151"/>
        <v/>
      </c>
      <c r="AU814" s="1" t="str">
        <f t="shared" si="142"/>
        <v/>
      </c>
      <c r="AV814" s="1" t="e">
        <f>IF(VLOOKUP(G814,官網匯出!A:AQ,42,FALSE)="","[黃金盾官網]",VLOOKUP(G814,官網匯出!A:AQ,42,FALSE))</f>
        <v>#N/A</v>
      </c>
      <c r="AW814" s="1" t="e">
        <f>IF(LEFT(VLOOKUP(G814,官網匯出!A:AS,43,FALSE),2)="","web",LEFT(VLOOKUP(G814,官網匯出!A:AS,43,FALSE),2))</f>
        <v>#N/A</v>
      </c>
      <c r="AX814" s="1" t="str">
        <f t="shared" si="152"/>
        <v>O</v>
      </c>
    </row>
    <row r="815" spans="1:50">
      <c r="A815" s="1" t="str">
        <f>IF(G815="","",VLOOKUP(官網轉換!AW815,團名!A:B,2,FALSE))</f>
        <v/>
      </c>
      <c r="B815" s="1" t="str">
        <f>IF(G815="","",IF(LEFT(VLOOKUP(G815,官網匯出!A:AQ,43,0),2)="wf",VLOOKUP(VLOOKUP(G815,官網匯出!A:AQ,43,0),團名!$I$1:$K$12,2,FALSE),"N0071"))</f>
        <v/>
      </c>
      <c r="C815" s="1" t="str">
        <f>IFERROR(VLOOKUP(官網匯出!D815,團名!E:G,3,FALSE),"")</f>
        <v/>
      </c>
      <c r="D815" s="1" t="str">
        <f t="shared" si="143"/>
        <v/>
      </c>
      <c r="E815" s="1" t="str">
        <f t="shared" si="144"/>
        <v/>
      </c>
      <c r="F815" s="1" t="str">
        <f>IF(官網匯出!F815="已付款","","B0012")</f>
        <v>B0012</v>
      </c>
      <c r="G815" s="1" t="str">
        <f>IF(官網匯出!A815="","",官網匯出!A815)</f>
        <v/>
      </c>
      <c r="H815" s="3" t="str">
        <f>IF(官網匯出!B815="","",官網匯出!B815)</f>
        <v/>
      </c>
      <c r="I815" s="1" t="str">
        <f>IF(官網匯出!C815="","",官網匯出!C815)</f>
        <v/>
      </c>
      <c r="J815" s="1" t="str">
        <f>IF(官網匯出!D815="","",官網匯出!D815)</f>
        <v/>
      </c>
      <c r="K815" s="3" t="str">
        <f>IF(官網匯出!E815="","",官網匯出!E815)</f>
        <v/>
      </c>
      <c r="L815" s="1" t="str">
        <f>IF(官網匯出!F815="","",官網匯出!F815)</f>
        <v/>
      </c>
      <c r="M815" s="1" t="str">
        <f>IF(官網匯出!G815="","",官網匯出!G815)</f>
        <v/>
      </c>
      <c r="N815" s="1" t="str">
        <f>IF(官網匯出!H815="","",官網匯出!H815)</f>
        <v/>
      </c>
      <c r="P815" s="1" t="str">
        <f>IF(官網匯出!J815="","",RIGHT(官網匯出!J815,LEN(官網匯出!J815)-2))</f>
        <v/>
      </c>
      <c r="Q815" s="1" t="str">
        <f>IF(官網匯出!K815="","",官網匯出!K815)</f>
        <v/>
      </c>
      <c r="R815" s="1" t="str">
        <f>IF(官網匯出!L815="","",官網匯出!L815)</f>
        <v/>
      </c>
      <c r="S815" s="1" t="str">
        <f>IF(官網匯出!M815="","",官網匯出!M815)</f>
        <v/>
      </c>
      <c r="T815" s="1" t="str">
        <f>IF(官網匯出!N815="","",官網匯出!N815)</f>
        <v/>
      </c>
      <c r="U815" s="1" t="str">
        <f>IF(官網匯出!O815="","",官網匯出!O815)</f>
        <v/>
      </c>
      <c r="V815" s="1" t="str">
        <f>IF(官網匯出!P815="",IF(G815="","",0),官網匯出!P815)</f>
        <v/>
      </c>
      <c r="W815" s="1" t="str">
        <f>IF(官網匯出!Q815="",IF(G815="","",0),官網匯出!Q815)</f>
        <v/>
      </c>
      <c r="X815" s="1" t="str">
        <f>IF(官網匯出!R815="","",官網匯出!R815)</f>
        <v/>
      </c>
      <c r="Y815" s="1" t="str">
        <f>IF(官網匯出!S815="","",官網匯出!S815)</f>
        <v/>
      </c>
      <c r="Z815" s="1" t="str">
        <f>IF(G815="","",官網匯出!T815)</f>
        <v/>
      </c>
      <c r="AA815" s="1" t="str">
        <f>IF(G815="","",官網匯出!AK815)</f>
        <v/>
      </c>
      <c r="AB815" s="1" t="str">
        <f>IF(G815="","",IF(官網匯出!V815="","",官網匯出!V815))</f>
        <v/>
      </c>
      <c r="AJ815" s="1" t="str">
        <f>IF(G815="","",IF(官網匯出!AE815="","",官網匯出!AE815))</f>
        <v/>
      </c>
      <c r="AK815" s="1" t="str">
        <f>IF(G815="","",IF(官網匯出!AD815="","",官網匯出!AD815))</f>
        <v/>
      </c>
      <c r="AL815" s="1" t="str">
        <f t="shared" si="145"/>
        <v>0</v>
      </c>
      <c r="AM815" s="1" t="str">
        <f>IF(官網匯出!AG815="","",官網匯出!AG815)</f>
        <v/>
      </c>
      <c r="AN815" s="1" t="str">
        <f>IF(G815="","",IF(官網匯出!AH815="","",官網匯出!AH815))</f>
        <v/>
      </c>
      <c r="AO815" s="14" t="str">
        <f t="shared" si="146"/>
        <v/>
      </c>
      <c r="AP815" s="14" t="str">
        <f t="shared" si="147"/>
        <v>1</v>
      </c>
      <c r="AQ815" s="14" t="str">
        <f t="shared" si="148"/>
        <v>0</v>
      </c>
      <c r="AR815" s="1" t="str">
        <f t="shared" si="149"/>
        <v/>
      </c>
      <c r="AS815" s="1" t="str">
        <f t="shared" si="150"/>
        <v/>
      </c>
      <c r="AT815" s="1" t="str">
        <f t="shared" si="151"/>
        <v/>
      </c>
      <c r="AU815" s="1" t="str">
        <f t="shared" si="142"/>
        <v/>
      </c>
      <c r="AV815" s="1" t="e">
        <f>IF(VLOOKUP(G815,官網匯出!A:AQ,42,FALSE)="","[黃金盾官網]",VLOOKUP(G815,官網匯出!A:AQ,42,FALSE))</f>
        <v>#N/A</v>
      </c>
      <c r="AW815" s="1" t="e">
        <f>IF(LEFT(VLOOKUP(G815,官網匯出!A:AS,43,FALSE),2)="","web",LEFT(VLOOKUP(G815,官網匯出!A:AS,43,FALSE),2))</f>
        <v>#N/A</v>
      </c>
      <c r="AX815" s="1" t="str">
        <f t="shared" si="152"/>
        <v>O</v>
      </c>
    </row>
    <row r="816" spans="1:50">
      <c r="A816" s="1" t="str">
        <f>IF(G816="","",VLOOKUP(官網轉換!AW816,團名!A:B,2,FALSE))</f>
        <v/>
      </c>
      <c r="B816" s="1" t="str">
        <f>IF(G816="","",IF(LEFT(VLOOKUP(G816,官網匯出!A:AQ,43,0),2)="wf",VLOOKUP(VLOOKUP(G816,官網匯出!A:AQ,43,0),團名!$I$1:$K$12,2,FALSE),"N0071"))</f>
        <v/>
      </c>
      <c r="C816" s="1" t="str">
        <f>IFERROR(VLOOKUP(官網匯出!D816,團名!E:G,3,FALSE),"")</f>
        <v/>
      </c>
      <c r="D816" s="1" t="str">
        <f t="shared" si="143"/>
        <v/>
      </c>
      <c r="E816" s="1" t="str">
        <f t="shared" si="144"/>
        <v/>
      </c>
      <c r="F816" s="1" t="str">
        <f>IF(官網匯出!F816="已付款","","B0012")</f>
        <v>B0012</v>
      </c>
      <c r="G816" s="1" t="str">
        <f>IF(官網匯出!A816="","",官網匯出!A816)</f>
        <v/>
      </c>
      <c r="H816" s="3" t="str">
        <f>IF(官網匯出!B816="","",官網匯出!B816)</f>
        <v/>
      </c>
      <c r="I816" s="1" t="str">
        <f>IF(官網匯出!C816="","",官網匯出!C816)</f>
        <v/>
      </c>
      <c r="J816" s="1" t="str">
        <f>IF(官網匯出!D816="","",官網匯出!D816)</f>
        <v/>
      </c>
      <c r="K816" s="3" t="str">
        <f>IF(官網匯出!E816="","",官網匯出!E816)</f>
        <v/>
      </c>
      <c r="L816" s="1" t="str">
        <f>IF(官網匯出!F816="","",官網匯出!F816)</f>
        <v/>
      </c>
      <c r="M816" s="1" t="str">
        <f>IF(官網匯出!G816="","",官網匯出!G816)</f>
        <v/>
      </c>
      <c r="N816" s="1" t="str">
        <f>IF(官網匯出!H816="","",官網匯出!H816)</f>
        <v/>
      </c>
      <c r="P816" s="1" t="str">
        <f>IF(官網匯出!J816="","",RIGHT(官網匯出!J816,LEN(官網匯出!J816)-2))</f>
        <v/>
      </c>
      <c r="Q816" s="1" t="str">
        <f>IF(官網匯出!K816="","",官網匯出!K816)</f>
        <v/>
      </c>
      <c r="R816" s="1" t="str">
        <f>IF(官網匯出!L816="","",官網匯出!L816)</f>
        <v/>
      </c>
      <c r="S816" s="1" t="str">
        <f>IF(官網匯出!M816="","",官網匯出!M816)</f>
        <v/>
      </c>
      <c r="T816" s="1" t="str">
        <f>IF(官網匯出!N816="","",官網匯出!N816)</f>
        <v/>
      </c>
      <c r="U816" s="1" t="str">
        <f>IF(官網匯出!O816="","",官網匯出!O816)</f>
        <v/>
      </c>
      <c r="V816" s="1" t="str">
        <f>IF(官網匯出!P816="",IF(G816="","",0),官網匯出!P816)</f>
        <v/>
      </c>
      <c r="W816" s="1" t="str">
        <f>IF(官網匯出!Q816="",IF(G816="","",0),官網匯出!Q816)</f>
        <v/>
      </c>
      <c r="X816" s="1" t="str">
        <f>IF(官網匯出!R816="","",官網匯出!R816)</f>
        <v/>
      </c>
      <c r="Y816" s="1" t="str">
        <f>IF(官網匯出!S816="","",官網匯出!S816)</f>
        <v/>
      </c>
      <c r="Z816" s="1" t="str">
        <f>IF(G816="","",官網匯出!T816)</f>
        <v/>
      </c>
      <c r="AA816" s="1" t="str">
        <f>IF(G816="","",官網匯出!AK816)</f>
        <v/>
      </c>
      <c r="AB816" s="1" t="str">
        <f>IF(G816="","",IF(官網匯出!V816="","",官網匯出!V816))</f>
        <v/>
      </c>
      <c r="AJ816" s="1" t="str">
        <f>IF(G816="","",IF(官網匯出!AE816="","",官網匯出!AE816))</f>
        <v/>
      </c>
      <c r="AK816" s="1" t="str">
        <f>IF(G816="","",IF(官網匯出!AD816="","",官網匯出!AD816))</f>
        <v/>
      </c>
      <c r="AL816" s="1" t="str">
        <f t="shared" si="145"/>
        <v>0</v>
      </c>
      <c r="AM816" s="1" t="str">
        <f>IF(官網匯出!AG816="","",官網匯出!AG816)</f>
        <v/>
      </c>
      <c r="AN816" s="1" t="str">
        <f>IF(G816="","",IF(官網匯出!AH816="","",官網匯出!AH816))</f>
        <v/>
      </c>
      <c r="AO816" s="14" t="str">
        <f t="shared" si="146"/>
        <v/>
      </c>
      <c r="AP816" s="14" t="str">
        <f t="shared" si="147"/>
        <v>1</v>
      </c>
      <c r="AQ816" s="14" t="str">
        <f t="shared" si="148"/>
        <v>0</v>
      </c>
      <c r="AR816" s="1" t="str">
        <f t="shared" si="149"/>
        <v/>
      </c>
      <c r="AS816" s="1" t="str">
        <f t="shared" si="150"/>
        <v/>
      </c>
      <c r="AT816" s="1" t="str">
        <f t="shared" si="151"/>
        <v/>
      </c>
      <c r="AU816" s="1" t="str">
        <f t="shared" si="142"/>
        <v/>
      </c>
      <c r="AV816" s="1" t="e">
        <f>IF(VLOOKUP(G816,官網匯出!A:AQ,42,FALSE)="","[黃金盾官網]",VLOOKUP(G816,官網匯出!A:AQ,42,FALSE))</f>
        <v>#N/A</v>
      </c>
      <c r="AW816" s="1" t="e">
        <f>IF(LEFT(VLOOKUP(G816,官網匯出!A:AS,43,FALSE),2)="","web",LEFT(VLOOKUP(G816,官網匯出!A:AS,43,FALSE),2))</f>
        <v>#N/A</v>
      </c>
      <c r="AX816" s="1" t="str">
        <f t="shared" si="152"/>
        <v>O</v>
      </c>
    </row>
    <row r="817" spans="1:50">
      <c r="A817" s="1" t="str">
        <f>IF(G817="","",VLOOKUP(官網轉換!AW817,團名!A:B,2,FALSE))</f>
        <v/>
      </c>
      <c r="B817" s="1" t="str">
        <f>IF(G817="","",IF(LEFT(VLOOKUP(G817,官網匯出!A:AQ,43,0),2)="wf",VLOOKUP(VLOOKUP(G817,官網匯出!A:AQ,43,0),團名!$I$1:$K$12,2,FALSE),"N0071"))</f>
        <v/>
      </c>
      <c r="C817" s="1" t="str">
        <f>IFERROR(VLOOKUP(官網匯出!D817,團名!E:G,3,FALSE),"")</f>
        <v/>
      </c>
      <c r="D817" s="1" t="str">
        <f t="shared" si="143"/>
        <v/>
      </c>
      <c r="E817" s="1" t="str">
        <f t="shared" si="144"/>
        <v/>
      </c>
      <c r="F817" s="1" t="str">
        <f>IF(官網匯出!F817="已付款","","B0012")</f>
        <v>B0012</v>
      </c>
      <c r="G817" s="1" t="str">
        <f>IF(官網匯出!A817="","",官網匯出!A817)</f>
        <v/>
      </c>
      <c r="H817" s="3" t="str">
        <f>IF(官網匯出!B817="","",官網匯出!B817)</f>
        <v/>
      </c>
      <c r="I817" s="1" t="str">
        <f>IF(官網匯出!C817="","",官網匯出!C817)</f>
        <v/>
      </c>
      <c r="J817" s="1" t="str">
        <f>IF(官網匯出!D817="","",官網匯出!D817)</f>
        <v/>
      </c>
      <c r="K817" s="3" t="str">
        <f>IF(官網匯出!E817="","",官網匯出!E817)</f>
        <v/>
      </c>
      <c r="L817" s="1" t="str">
        <f>IF(官網匯出!F817="","",官網匯出!F817)</f>
        <v/>
      </c>
      <c r="M817" s="1" t="str">
        <f>IF(官網匯出!G817="","",官網匯出!G817)</f>
        <v/>
      </c>
      <c r="N817" s="1" t="str">
        <f>IF(官網匯出!H817="","",官網匯出!H817)</f>
        <v/>
      </c>
      <c r="P817" s="1" t="str">
        <f>IF(官網匯出!J817="","",RIGHT(官網匯出!J817,LEN(官網匯出!J817)-2))</f>
        <v/>
      </c>
      <c r="Q817" s="1" t="str">
        <f>IF(官網匯出!K817="","",官網匯出!K817)</f>
        <v/>
      </c>
      <c r="R817" s="1" t="str">
        <f>IF(官網匯出!L817="","",官網匯出!L817)</f>
        <v/>
      </c>
      <c r="S817" s="1" t="str">
        <f>IF(官網匯出!M817="","",官網匯出!M817)</f>
        <v/>
      </c>
      <c r="T817" s="1" t="str">
        <f>IF(官網匯出!N817="","",官網匯出!N817)</f>
        <v/>
      </c>
      <c r="U817" s="1" t="str">
        <f>IF(官網匯出!O817="","",官網匯出!O817)</f>
        <v/>
      </c>
      <c r="V817" s="1" t="str">
        <f>IF(官網匯出!P817="",IF(G817="","",0),官網匯出!P817)</f>
        <v/>
      </c>
      <c r="W817" s="1" t="str">
        <f>IF(官網匯出!Q817="",IF(G817="","",0),官網匯出!Q817)</f>
        <v/>
      </c>
      <c r="X817" s="1" t="str">
        <f>IF(官網匯出!R817="","",官網匯出!R817)</f>
        <v/>
      </c>
      <c r="Y817" s="1" t="str">
        <f>IF(官網匯出!S817="","",官網匯出!S817)</f>
        <v/>
      </c>
      <c r="Z817" s="1" t="str">
        <f>IF(G817="","",官網匯出!T817)</f>
        <v/>
      </c>
      <c r="AA817" s="1" t="str">
        <f>IF(G817="","",官網匯出!AK817)</f>
        <v/>
      </c>
      <c r="AB817" s="1" t="str">
        <f>IF(G817="","",IF(官網匯出!V817="","",官網匯出!V817))</f>
        <v/>
      </c>
      <c r="AJ817" s="1" t="str">
        <f>IF(G817="","",IF(官網匯出!AE817="","",官網匯出!AE817))</f>
        <v/>
      </c>
      <c r="AK817" s="1" t="str">
        <f>IF(G817="","",IF(官網匯出!AD817="","",官網匯出!AD817))</f>
        <v/>
      </c>
      <c r="AL817" s="1" t="str">
        <f t="shared" si="145"/>
        <v>0</v>
      </c>
      <c r="AM817" s="1" t="str">
        <f>IF(官網匯出!AG817="","",官網匯出!AG817)</f>
        <v/>
      </c>
      <c r="AN817" s="1" t="str">
        <f>IF(G817="","",IF(官網匯出!AH817="","",官網匯出!AH817))</f>
        <v/>
      </c>
      <c r="AO817" s="14" t="str">
        <f t="shared" si="146"/>
        <v/>
      </c>
      <c r="AP817" s="14" t="str">
        <f t="shared" si="147"/>
        <v>1</v>
      </c>
      <c r="AQ817" s="14" t="str">
        <f t="shared" si="148"/>
        <v>0</v>
      </c>
      <c r="AR817" s="1" t="str">
        <f t="shared" si="149"/>
        <v/>
      </c>
      <c r="AS817" s="1" t="str">
        <f t="shared" si="150"/>
        <v/>
      </c>
      <c r="AT817" s="1" t="str">
        <f t="shared" si="151"/>
        <v/>
      </c>
      <c r="AU817" s="1" t="str">
        <f t="shared" si="142"/>
        <v/>
      </c>
      <c r="AV817" s="1" t="e">
        <f>IF(VLOOKUP(G817,官網匯出!A:AQ,42,FALSE)="","[黃金盾官網]",VLOOKUP(G817,官網匯出!A:AQ,42,FALSE))</f>
        <v>#N/A</v>
      </c>
      <c r="AW817" s="1" t="e">
        <f>IF(LEFT(VLOOKUP(G817,官網匯出!A:AS,43,FALSE),2)="","web",LEFT(VLOOKUP(G817,官網匯出!A:AS,43,FALSE),2))</f>
        <v>#N/A</v>
      </c>
      <c r="AX817" s="1" t="str">
        <f t="shared" si="152"/>
        <v>O</v>
      </c>
    </row>
    <row r="818" spans="1:50">
      <c r="A818" s="1" t="str">
        <f>IF(G818="","",VLOOKUP(官網轉換!AW818,團名!A:B,2,FALSE))</f>
        <v/>
      </c>
      <c r="B818" s="1" t="str">
        <f>IF(G818="","",IF(LEFT(VLOOKUP(G818,官網匯出!A:AQ,43,0),2)="wf",VLOOKUP(VLOOKUP(G818,官網匯出!A:AQ,43,0),團名!$I$1:$K$12,2,FALSE),"N0071"))</f>
        <v/>
      </c>
      <c r="C818" s="1" t="str">
        <f>IFERROR(VLOOKUP(官網匯出!D818,團名!E:G,3,FALSE),"")</f>
        <v/>
      </c>
      <c r="D818" s="1" t="str">
        <f t="shared" si="143"/>
        <v/>
      </c>
      <c r="E818" s="1" t="str">
        <f t="shared" si="144"/>
        <v/>
      </c>
      <c r="F818" s="1" t="str">
        <f>IF(官網匯出!F818="已付款","","B0012")</f>
        <v>B0012</v>
      </c>
      <c r="G818" s="1" t="str">
        <f>IF(官網匯出!A818="","",官網匯出!A818)</f>
        <v/>
      </c>
      <c r="H818" s="3" t="str">
        <f>IF(官網匯出!B818="","",官網匯出!B818)</f>
        <v/>
      </c>
      <c r="I818" s="1" t="str">
        <f>IF(官網匯出!C818="","",官網匯出!C818)</f>
        <v/>
      </c>
      <c r="J818" s="1" t="str">
        <f>IF(官網匯出!D818="","",官網匯出!D818)</f>
        <v/>
      </c>
      <c r="K818" s="3" t="str">
        <f>IF(官網匯出!E818="","",官網匯出!E818)</f>
        <v/>
      </c>
      <c r="L818" s="1" t="str">
        <f>IF(官網匯出!F818="","",官網匯出!F818)</f>
        <v/>
      </c>
      <c r="M818" s="1" t="str">
        <f>IF(官網匯出!G818="","",官網匯出!G818)</f>
        <v/>
      </c>
      <c r="N818" s="1" t="str">
        <f>IF(官網匯出!H818="","",官網匯出!H818)</f>
        <v/>
      </c>
      <c r="P818" s="1" t="str">
        <f>IF(官網匯出!J818="","",RIGHT(官網匯出!J818,LEN(官網匯出!J818)-2))</f>
        <v/>
      </c>
      <c r="Q818" s="1" t="str">
        <f>IF(官網匯出!K818="","",官網匯出!K818)</f>
        <v/>
      </c>
      <c r="R818" s="1" t="str">
        <f>IF(官網匯出!L818="","",官網匯出!L818)</f>
        <v/>
      </c>
      <c r="S818" s="1" t="str">
        <f>IF(官網匯出!M818="","",官網匯出!M818)</f>
        <v/>
      </c>
      <c r="T818" s="1" t="str">
        <f>IF(官網匯出!N818="","",官網匯出!N818)</f>
        <v/>
      </c>
      <c r="U818" s="1" t="str">
        <f>IF(官網匯出!O818="","",官網匯出!O818)</f>
        <v/>
      </c>
      <c r="V818" s="1" t="str">
        <f>IF(官網匯出!P818="",IF(G818="","",0),官網匯出!P818)</f>
        <v/>
      </c>
      <c r="W818" s="1" t="str">
        <f>IF(官網匯出!Q818="",IF(G818="","",0),官網匯出!Q818)</f>
        <v/>
      </c>
      <c r="X818" s="1" t="str">
        <f>IF(官網匯出!R818="","",官網匯出!R818)</f>
        <v/>
      </c>
      <c r="Y818" s="1" t="str">
        <f>IF(官網匯出!S818="","",官網匯出!S818)</f>
        <v/>
      </c>
      <c r="Z818" s="1" t="str">
        <f>IF(G818="","",官網匯出!T818)</f>
        <v/>
      </c>
      <c r="AA818" s="1" t="str">
        <f>IF(G818="","",官網匯出!AK818)</f>
        <v/>
      </c>
      <c r="AB818" s="1" t="str">
        <f>IF(G818="","",IF(官網匯出!V818="","",官網匯出!V818))</f>
        <v/>
      </c>
      <c r="AJ818" s="1" t="str">
        <f>IF(G818="","",IF(官網匯出!AE818="","",官網匯出!AE818))</f>
        <v/>
      </c>
      <c r="AK818" s="1" t="str">
        <f>IF(G818="","",IF(官網匯出!AD818="","",官網匯出!AD818))</f>
        <v/>
      </c>
      <c r="AL818" s="1" t="str">
        <f t="shared" si="145"/>
        <v>0</v>
      </c>
      <c r="AM818" s="1" t="str">
        <f>IF(官網匯出!AG818="","",官網匯出!AG818)</f>
        <v/>
      </c>
      <c r="AN818" s="1" t="str">
        <f>IF(G818="","",IF(官網匯出!AH818="","",官網匯出!AH818))</f>
        <v/>
      </c>
      <c r="AO818" s="14" t="str">
        <f t="shared" si="146"/>
        <v/>
      </c>
      <c r="AP818" s="14" t="str">
        <f t="shared" si="147"/>
        <v>1</v>
      </c>
      <c r="AQ818" s="14" t="str">
        <f t="shared" si="148"/>
        <v>0</v>
      </c>
      <c r="AR818" s="1" t="str">
        <f t="shared" si="149"/>
        <v/>
      </c>
      <c r="AS818" s="1" t="str">
        <f t="shared" si="150"/>
        <v/>
      </c>
      <c r="AT818" s="1" t="str">
        <f t="shared" si="151"/>
        <v/>
      </c>
      <c r="AU818" s="1" t="str">
        <f t="shared" si="142"/>
        <v/>
      </c>
      <c r="AV818" s="1" t="e">
        <f>IF(VLOOKUP(G818,官網匯出!A:AQ,42,FALSE)="","[黃金盾官網]",VLOOKUP(G818,官網匯出!A:AQ,42,FALSE))</f>
        <v>#N/A</v>
      </c>
      <c r="AW818" s="1" t="e">
        <f>IF(LEFT(VLOOKUP(G818,官網匯出!A:AS,43,FALSE),2)="","web",LEFT(VLOOKUP(G818,官網匯出!A:AS,43,FALSE),2))</f>
        <v>#N/A</v>
      </c>
      <c r="AX818" s="1" t="str">
        <f t="shared" si="152"/>
        <v>O</v>
      </c>
    </row>
    <row r="819" spans="1:50">
      <c r="A819" s="1" t="str">
        <f>IF(G819="","",VLOOKUP(官網轉換!AW819,團名!A:B,2,FALSE))</f>
        <v/>
      </c>
      <c r="B819" s="1" t="str">
        <f>IF(G819="","",IF(LEFT(VLOOKUP(G819,官網匯出!A:AQ,43,0),2)="wf",VLOOKUP(VLOOKUP(G819,官網匯出!A:AQ,43,0),團名!$I$1:$K$12,2,FALSE),"N0071"))</f>
        <v/>
      </c>
      <c r="C819" s="1" t="str">
        <f>IFERROR(VLOOKUP(官網匯出!D819,團名!E:G,3,FALSE),"")</f>
        <v/>
      </c>
      <c r="D819" s="1" t="str">
        <f t="shared" si="143"/>
        <v/>
      </c>
      <c r="E819" s="1" t="str">
        <f t="shared" si="144"/>
        <v/>
      </c>
      <c r="F819" s="1" t="str">
        <f>IF(官網匯出!F819="已付款","","B0012")</f>
        <v>B0012</v>
      </c>
      <c r="G819" s="1" t="str">
        <f>IF(官網匯出!A819="","",官網匯出!A819)</f>
        <v/>
      </c>
      <c r="H819" s="3" t="str">
        <f>IF(官網匯出!B819="","",官網匯出!B819)</f>
        <v/>
      </c>
      <c r="I819" s="1" t="str">
        <f>IF(官網匯出!C819="","",官網匯出!C819)</f>
        <v/>
      </c>
      <c r="J819" s="1" t="str">
        <f>IF(官網匯出!D819="","",官網匯出!D819)</f>
        <v/>
      </c>
      <c r="K819" s="3" t="str">
        <f>IF(官網匯出!E819="","",官網匯出!E819)</f>
        <v/>
      </c>
      <c r="L819" s="1" t="str">
        <f>IF(官網匯出!F819="","",官網匯出!F819)</f>
        <v/>
      </c>
      <c r="M819" s="1" t="str">
        <f>IF(官網匯出!G819="","",官網匯出!G819)</f>
        <v/>
      </c>
      <c r="N819" s="1" t="str">
        <f>IF(官網匯出!H819="","",官網匯出!H819)</f>
        <v/>
      </c>
      <c r="P819" s="1" t="str">
        <f>IF(官網匯出!J819="","",RIGHT(官網匯出!J819,LEN(官網匯出!J819)-2))</f>
        <v/>
      </c>
      <c r="Q819" s="1" t="str">
        <f>IF(官網匯出!K819="","",官網匯出!K819)</f>
        <v/>
      </c>
      <c r="R819" s="1" t="str">
        <f>IF(官網匯出!L819="","",官網匯出!L819)</f>
        <v/>
      </c>
      <c r="S819" s="1" t="str">
        <f>IF(官網匯出!M819="","",官網匯出!M819)</f>
        <v/>
      </c>
      <c r="T819" s="1" t="str">
        <f>IF(官網匯出!N819="","",官網匯出!N819)</f>
        <v/>
      </c>
      <c r="U819" s="1" t="str">
        <f>IF(官網匯出!O819="","",官網匯出!O819)</f>
        <v/>
      </c>
      <c r="V819" s="1" t="str">
        <f>IF(官網匯出!P819="",IF(G819="","",0),官網匯出!P819)</f>
        <v/>
      </c>
      <c r="W819" s="1" t="str">
        <f>IF(官網匯出!Q819="",IF(G819="","",0),官網匯出!Q819)</f>
        <v/>
      </c>
      <c r="X819" s="1" t="str">
        <f>IF(官網匯出!R819="","",官網匯出!R819)</f>
        <v/>
      </c>
      <c r="Y819" s="1" t="str">
        <f>IF(官網匯出!S819="","",官網匯出!S819)</f>
        <v/>
      </c>
      <c r="Z819" s="1" t="str">
        <f>IF(G819="","",官網匯出!T819)</f>
        <v/>
      </c>
      <c r="AA819" s="1" t="str">
        <f>IF(G819="","",官網匯出!AK819)</f>
        <v/>
      </c>
      <c r="AB819" s="1" t="str">
        <f>IF(G819="","",IF(官網匯出!V819="","",官網匯出!V819))</f>
        <v/>
      </c>
      <c r="AJ819" s="1" t="str">
        <f>IF(G819="","",IF(官網匯出!AE819="","",官網匯出!AE819))</f>
        <v/>
      </c>
      <c r="AK819" s="1" t="str">
        <f>IF(G819="","",IF(官網匯出!AD819="","",官網匯出!AD819))</f>
        <v/>
      </c>
      <c r="AL819" s="1" t="str">
        <f t="shared" si="145"/>
        <v>0</v>
      </c>
      <c r="AM819" s="1" t="str">
        <f>IF(官網匯出!AG819="","",官網匯出!AG819)</f>
        <v/>
      </c>
      <c r="AN819" s="1" t="str">
        <f>IF(G819="","",IF(官網匯出!AH819="","",官網匯出!AH819))</f>
        <v/>
      </c>
      <c r="AO819" s="14" t="str">
        <f t="shared" si="146"/>
        <v/>
      </c>
      <c r="AP819" s="14" t="str">
        <f t="shared" si="147"/>
        <v>1</v>
      </c>
      <c r="AQ819" s="14" t="str">
        <f t="shared" si="148"/>
        <v>0</v>
      </c>
      <c r="AR819" s="1" t="str">
        <f t="shared" si="149"/>
        <v/>
      </c>
      <c r="AS819" s="1" t="str">
        <f t="shared" si="150"/>
        <v/>
      </c>
      <c r="AT819" s="1" t="str">
        <f t="shared" si="151"/>
        <v/>
      </c>
      <c r="AU819" s="1" t="str">
        <f t="shared" si="142"/>
        <v/>
      </c>
      <c r="AV819" s="1" t="e">
        <f>IF(VLOOKUP(G819,官網匯出!A:AQ,42,FALSE)="","[黃金盾官網]",VLOOKUP(G819,官網匯出!A:AQ,42,FALSE))</f>
        <v>#N/A</v>
      </c>
      <c r="AW819" s="1" t="e">
        <f>IF(LEFT(VLOOKUP(G819,官網匯出!A:AS,43,FALSE),2)="","web",LEFT(VLOOKUP(G819,官網匯出!A:AS,43,FALSE),2))</f>
        <v>#N/A</v>
      </c>
      <c r="AX819" s="1" t="str">
        <f t="shared" si="152"/>
        <v>O</v>
      </c>
    </row>
    <row r="820" spans="1:50">
      <c r="A820" s="1" t="str">
        <f>IF(G820="","",VLOOKUP(官網轉換!AW820,團名!A:B,2,FALSE))</f>
        <v/>
      </c>
      <c r="B820" s="1" t="str">
        <f>IF(G820="","",IF(LEFT(VLOOKUP(G820,官網匯出!A:AQ,43,0),2)="wf",VLOOKUP(VLOOKUP(G820,官網匯出!A:AQ,43,0),團名!$I$1:$K$12,2,FALSE),"N0071"))</f>
        <v/>
      </c>
      <c r="C820" s="1" t="str">
        <f>IFERROR(VLOOKUP(官網匯出!D820,團名!E:G,3,FALSE),"")</f>
        <v/>
      </c>
      <c r="D820" s="1" t="str">
        <f t="shared" si="143"/>
        <v/>
      </c>
      <c r="E820" s="1" t="str">
        <f t="shared" si="144"/>
        <v/>
      </c>
      <c r="F820" s="1" t="str">
        <f>IF(官網匯出!F820="已付款","","B0012")</f>
        <v>B0012</v>
      </c>
      <c r="G820" s="1" t="str">
        <f>IF(官網匯出!A820="","",官網匯出!A820)</f>
        <v/>
      </c>
      <c r="H820" s="3" t="str">
        <f>IF(官網匯出!B820="","",官網匯出!B820)</f>
        <v/>
      </c>
      <c r="I820" s="1" t="str">
        <f>IF(官網匯出!C820="","",官網匯出!C820)</f>
        <v/>
      </c>
      <c r="J820" s="1" t="str">
        <f>IF(官網匯出!D820="","",官網匯出!D820)</f>
        <v/>
      </c>
      <c r="K820" s="3" t="str">
        <f>IF(官網匯出!E820="","",官網匯出!E820)</f>
        <v/>
      </c>
      <c r="L820" s="1" t="str">
        <f>IF(官網匯出!F820="","",官網匯出!F820)</f>
        <v/>
      </c>
      <c r="M820" s="1" t="str">
        <f>IF(官網匯出!G820="","",官網匯出!G820)</f>
        <v/>
      </c>
      <c r="N820" s="1" t="str">
        <f>IF(官網匯出!H820="","",官網匯出!H820)</f>
        <v/>
      </c>
      <c r="P820" s="1" t="str">
        <f>IF(官網匯出!J820="","",RIGHT(官網匯出!J820,LEN(官網匯出!J820)-2))</f>
        <v/>
      </c>
      <c r="Q820" s="1" t="str">
        <f>IF(官網匯出!K820="","",官網匯出!K820)</f>
        <v/>
      </c>
      <c r="R820" s="1" t="str">
        <f>IF(官網匯出!L820="","",官網匯出!L820)</f>
        <v/>
      </c>
      <c r="S820" s="1" t="str">
        <f>IF(官網匯出!M820="","",官網匯出!M820)</f>
        <v/>
      </c>
      <c r="T820" s="1" t="str">
        <f>IF(官網匯出!N820="","",官網匯出!N820)</f>
        <v/>
      </c>
      <c r="U820" s="1" t="str">
        <f>IF(官網匯出!O820="","",官網匯出!O820)</f>
        <v/>
      </c>
      <c r="V820" s="1" t="str">
        <f>IF(官網匯出!P820="",IF(G820="","",0),官網匯出!P820)</f>
        <v/>
      </c>
      <c r="W820" s="1" t="str">
        <f>IF(官網匯出!Q820="",IF(G820="","",0),官網匯出!Q820)</f>
        <v/>
      </c>
      <c r="X820" s="1" t="str">
        <f>IF(官網匯出!R820="","",官網匯出!R820)</f>
        <v/>
      </c>
      <c r="Y820" s="1" t="str">
        <f>IF(官網匯出!S820="","",官網匯出!S820)</f>
        <v/>
      </c>
      <c r="Z820" s="1" t="str">
        <f>IF(G820="","",官網匯出!T820)</f>
        <v/>
      </c>
      <c r="AA820" s="1" t="str">
        <f>IF(G820="","",官網匯出!AK820)</f>
        <v/>
      </c>
      <c r="AB820" s="1" t="str">
        <f>IF(G820="","",IF(官網匯出!V820="","",官網匯出!V820))</f>
        <v/>
      </c>
      <c r="AJ820" s="1" t="str">
        <f>IF(G820="","",IF(官網匯出!AE820="","",官網匯出!AE820))</f>
        <v/>
      </c>
      <c r="AK820" s="1" t="str">
        <f>IF(G820="","",IF(官網匯出!AD820="","",官網匯出!AD820))</f>
        <v/>
      </c>
      <c r="AL820" s="1" t="str">
        <f t="shared" si="145"/>
        <v>0</v>
      </c>
      <c r="AM820" s="1" t="str">
        <f>IF(官網匯出!AG820="","",官網匯出!AG820)</f>
        <v/>
      </c>
      <c r="AN820" s="1" t="str">
        <f>IF(G820="","",IF(官網匯出!AH820="","",官網匯出!AH820))</f>
        <v/>
      </c>
      <c r="AO820" s="14" t="str">
        <f t="shared" si="146"/>
        <v/>
      </c>
      <c r="AP820" s="14" t="str">
        <f t="shared" si="147"/>
        <v>1</v>
      </c>
      <c r="AQ820" s="14" t="str">
        <f t="shared" si="148"/>
        <v>0</v>
      </c>
      <c r="AR820" s="1" t="str">
        <f t="shared" si="149"/>
        <v/>
      </c>
      <c r="AS820" s="1" t="str">
        <f t="shared" si="150"/>
        <v/>
      </c>
      <c r="AT820" s="1" t="str">
        <f t="shared" si="151"/>
        <v/>
      </c>
      <c r="AU820" s="1" t="str">
        <f t="shared" si="142"/>
        <v/>
      </c>
      <c r="AV820" s="1" t="e">
        <f>IF(VLOOKUP(G820,官網匯出!A:AQ,42,FALSE)="","[黃金盾官網]",VLOOKUP(G820,官網匯出!A:AQ,42,FALSE))</f>
        <v>#N/A</v>
      </c>
      <c r="AW820" s="1" t="e">
        <f>IF(LEFT(VLOOKUP(G820,官網匯出!A:AS,43,FALSE),2)="","web",LEFT(VLOOKUP(G820,官網匯出!A:AS,43,FALSE),2))</f>
        <v>#N/A</v>
      </c>
      <c r="AX820" s="1" t="str">
        <f t="shared" si="152"/>
        <v>O</v>
      </c>
    </row>
    <row r="821" spans="1:50">
      <c r="A821" s="1" t="str">
        <f>IF(G821="","",VLOOKUP(官網轉換!AW821,團名!A:B,2,FALSE))</f>
        <v/>
      </c>
      <c r="B821" s="1" t="str">
        <f>IF(G821="","",IF(LEFT(VLOOKUP(G821,官網匯出!A:AQ,43,0),2)="wf",VLOOKUP(VLOOKUP(G821,官網匯出!A:AQ,43,0),團名!$I$1:$K$12,2,FALSE),"N0071"))</f>
        <v/>
      </c>
      <c r="C821" s="1" t="str">
        <f>IFERROR(VLOOKUP(官網匯出!D821,團名!E:G,3,FALSE),"")</f>
        <v/>
      </c>
      <c r="D821" s="1" t="str">
        <f t="shared" si="143"/>
        <v/>
      </c>
      <c r="E821" s="1" t="str">
        <f t="shared" si="144"/>
        <v/>
      </c>
      <c r="F821" s="1" t="str">
        <f>IF(官網匯出!F821="已付款","","B0012")</f>
        <v>B0012</v>
      </c>
      <c r="G821" s="1" t="str">
        <f>IF(官網匯出!A821="","",官網匯出!A821)</f>
        <v/>
      </c>
      <c r="H821" s="3" t="str">
        <f>IF(官網匯出!B821="","",官網匯出!B821)</f>
        <v/>
      </c>
      <c r="I821" s="1" t="str">
        <f>IF(官網匯出!C821="","",官網匯出!C821)</f>
        <v/>
      </c>
      <c r="J821" s="1" t="str">
        <f>IF(官網匯出!D821="","",官網匯出!D821)</f>
        <v/>
      </c>
      <c r="K821" s="3" t="str">
        <f>IF(官網匯出!E821="","",官網匯出!E821)</f>
        <v/>
      </c>
      <c r="L821" s="1" t="str">
        <f>IF(官網匯出!F821="","",官網匯出!F821)</f>
        <v/>
      </c>
      <c r="M821" s="1" t="str">
        <f>IF(官網匯出!G821="","",官網匯出!G821)</f>
        <v/>
      </c>
      <c r="N821" s="1" t="str">
        <f>IF(官網匯出!H821="","",官網匯出!H821)</f>
        <v/>
      </c>
      <c r="P821" s="1" t="str">
        <f>IF(官網匯出!J821="","",RIGHT(官網匯出!J821,LEN(官網匯出!J821)-2))</f>
        <v/>
      </c>
      <c r="Q821" s="1" t="str">
        <f>IF(官網匯出!K821="","",官網匯出!K821)</f>
        <v/>
      </c>
      <c r="R821" s="1" t="str">
        <f>IF(官網匯出!L821="","",官網匯出!L821)</f>
        <v/>
      </c>
      <c r="S821" s="1" t="str">
        <f>IF(官網匯出!M821="","",官網匯出!M821)</f>
        <v/>
      </c>
      <c r="T821" s="1" t="str">
        <f>IF(官網匯出!N821="","",官網匯出!N821)</f>
        <v/>
      </c>
      <c r="U821" s="1" t="str">
        <f>IF(官網匯出!O821="","",官網匯出!O821)</f>
        <v/>
      </c>
      <c r="V821" s="1" t="str">
        <f>IF(官網匯出!P821="",IF(G821="","",0),官網匯出!P821)</f>
        <v/>
      </c>
      <c r="W821" s="1" t="str">
        <f>IF(官網匯出!Q821="",IF(G821="","",0),官網匯出!Q821)</f>
        <v/>
      </c>
      <c r="X821" s="1" t="str">
        <f>IF(官網匯出!R821="","",官網匯出!R821)</f>
        <v/>
      </c>
      <c r="Y821" s="1" t="str">
        <f>IF(官網匯出!S821="","",官網匯出!S821)</f>
        <v/>
      </c>
      <c r="Z821" s="1" t="str">
        <f>IF(G821="","",官網匯出!T821)</f>
        <v/>
      </c>
      <c r="AA821" s="1" t="str">
        <f>IF(G821="","",官網匯出!AK821)</f>
        <v/>
      </c>
      <c r="AB821" s="1" t="str">
        <f>IF(G821="","",IF(官網匯出!V821="","",官網匯出!V821))</f>
        <v/>
      </c>
      <c r="AJ821" s="1" t="str">
        <f>IF(G821="","",IF(官網匯出!AE821="","",官網匯出!AE821))</f>
        <v/>
      </c>
      <c r="AK821" s="1" t="str">
        <f>IF(G821="","",IF(官網匯出!AD821="","",官網匯出!AD821))</f>
        <v/>
      </c>
      <c r="AL821" s="1" t="str">
        <f t="shared" si="145"/>
        <v>0</v>
      </c>
      <c r="AM821" s="1" t="str">
        <f>IF(官網匯出!AG821="","",官網匯出!AG821)</f>
        <v/>
      </c>
      <c r="AN821" s="1" t="str">
        <f>IF(G821="","",IF(官網匯出!AH821="","",官網匯出!AH821))</f>
        <v/>
      </c>
      <c r="AO821" s="14" t="str">
        <f t="shared" si="146"/>
        <v/>
      </c>
      <c r="AP821" s="14" t="str">
        <f t="shared" si="147"/>
        <v>1</v>
      </c>
      <c r="AQ821" s="14" t="str">
        <f t="shared" si="148"/>
        <v>0</v>
      </c>
      <c r="AR821" s="1" t="str">
        <f t="shared" si="149"/>
        <v/>
      </c>
      <c r="AS821" s="1" t="str">
        <f t="shared" si="150"/>
        <v/>
      </c>
      <c r="AT821" s="1" t="str">
        <f t="shared" si="151"/>
        <v/>
      </c>
      <c r="AU821" s="1" t="str">
        <f t="shared" si="142"/>
        <v/>
      </c>
      <c r="AV821" s="1" t="e">
        <f>IF(VLOOKUP(G821,官網匯出!A:AQ,42,FALSE)="","[黃金盾官網]",VLOOKUP(G821,官網匯出!A:AQ,42,FALSE))</f>
        <v>#N/A</v>
      </c>
      <c r="AW821" s="1" t="e">
        <f>IF(LEFT(VLOOKUP(G821,官網匯出!A:AS,43,FALSE),2)="","web",LEFT(VLOOKUP(G821,官網匯出!A:AS,43,FALSE),2))</f>
        <v>#N/A</v>
      </c>
      <c r="AX821" s="1" t="str">
        <f t="shared" si="152"/>
        <v>O</v>
      </c>
    </row>
    <row r="822" spans="1:50">
      <c r="A822" s="1" t="str">
        <f>IF(G822="","",VLOOKUP(官網轉換!AW822,團名!A:B,2,FALSE))</f>
        <v/>
      </c>
      <c r="B822" s="1" t="str">
        <f>IF(G822="","",IF(LEFT(VLOOKUP(G822,官網匯出!A:AQ,43,0),2)="wf",VLOOKUP(VLOOKUP(G822,官網匯出!A:AQ,43,0),團名!$I$1:$K$12,2,FALSE),"N0071"))</f>
        <v/>
      </c>
      <c r="C822" s="1" t="str">
        <f>IFERROR(VLOOKUP(官網匯出!D822,團名!E:G,3,FALSE),"")</f>
        <v/>
      </c>
      <c r="D822" s="1" t="str">
        <f t="shared" si="143"/>
        <v/>
      </c>
      <c r="E822" s="1" t="str">
        <f t="shared" si="144"/>
        <v/>
      </c>
      <c r="F822" s="1" t="str">
        <f>IF(官網匯出!F822="已付款","","B0012")</f>
        <v>B0012</v>
      </c>
      <c r="G822" s="1" t="str">
        <f>IF(官網匯出!A822="","",官網匯出!A822)</f>
        <v/>
      </c>
      <c r="H822" s="3" t="str">
        <f>IF(官網匯出!B822="","",官網匯出!B822)</f>
        <v/>
      </c>
      <c r="I822" s="1" t="str">
        <f>IF(官網匯出!C822="","",官網匯出!C822)</f>
        <v/>
      </c>
      <c r="J822" s="1" t="str">
        <f>IF(官網匯出!D822="","",官網匯出!D822)</f>
        <v/>
      </c>
      <c r="K822" s="3" t="str">
        <f>IF(官網匯出!E822="","",官網匯出!E822)</f>
        <v/>
      </c>
      <c r="L822" s="1" t="str">
        <f>IF(官網匯出!F822="","",官網匯出!F822)</f>
        <v/>
      </c>
      <c r="M822" s="1" t="str">
        <f>IF(官網匯出!G822="","",官網匯出!G822)</f>
        <v/>
      </c>
      <c r="N822" s="1" t="str">
        <f>IF(官網匯出!H822="","",官網匯出!H822)</f>
        <v/>
      </c>
      <c r="P822" s="1" t="str">
        <f>IF(官網匯出!J822="","",RIGHT(官網匯出!J822,LEN(官網匯出!J822)-2))</f>
        <v/>
      </c>
      <c r="Q822" s="1" t="str">
        <f>IF(官網匯出!K822="","",官網匯出!K822)</f>
        <v/>
      </c>
      <c r="R822" s="1" t="str">
        <f>IF(官網匯出!L822="","",官網匯出!L822)</f>
        <v/>
      </c>
      <c r="S822" s="1" t="str">
        <f>IF(官網匯出!M822="","",官網匯出!M822)</f>
        <v/>
      </c>
      <c r="T822" s="1" t="str">
        <f>IF(官網匯出!N822="","",官網匯出!N822)</f>
        <v/>
      </c>
      <c r="U822" s="1" t="str">
        <f>IF(官網匯出!O822="","",官網匯出!O822)</f>
        <v/>
      </c>
      <c r="V822" s="1" t="str">
        <f>IF(官網匯出!P822="",IF(G822="","",0),官網匯出!P822)</f>
        <v/>
      </c>
      <c r="W822" s="1" t="str">
        <f>IF(官網匯出!Q822="",IF(G822="","",0),官網匯出!Q822)</f>
        <v/>
      </c>
      <c r="X822" s="1" t="str">
        <f>IF(官網匯出!R822="","",官網匯出!R822)</f>
        <v/>
      </c>
      <c r="Y822" s="1" t="str">
        <f>IF(官網匯出!S822="","",官網匯出!S822)</f>
        <v/>
      </c>
      <c r="Z822" s="1" t="str">
        <f>IF(G822="","",官網匯出!T822)</f>
        <v/>
      </c>
      <c r="AA822" s="1" t="str">
        <f>IF(G822="","",官網匯出!AK822)</f>
        <v/>
      </c>
      <c r="AB822" s="1" t="str">
        <f>IF(G822="","",IF(官網匯出!V822="","",官網匯出!V822))</f>
        <v/>
      </c>
      <c r="AJ822" s="1" t="str">
        <f>IF(G822="","",IF(官網匯出!AE822="","",官網匯出!AE822))</f>
        <v/>
      </c>
      <c r="AK822" s="1" t="str">
        <f>IF(G822="","",IF(官網匯出!AD822="","",官網匯出!AD822))</f>
        <v/>
      </c>
      <c r="AL822" s="1" t="str">
        <f t="shared" si="145"/>
        <v>0</v>
      </c>
      <c r="AM822" s="1" t="str">
        <f>IF(官網匯出!AG822="","",官網匯出!AG822)</f>
        <v/>
      </c>
      <c r="AN822" s="1" t="str">
        <f>IF(G822="","",IF(官網匯出!AH822="","",官網匯出!AH822))</f>
        <v/>
      </c>
      <c r="AO822" s="14" t="str">
        <f t="shared" si="146"/>
        <v/>
      </c>
      <c r="AP822" s="14" t="str">
        <f t="shared" si="147"/>
        <v>1</v>
      </c>
      <c r="AQ822" s="14" t="str">
        <f t="shared" si="148"/>
        <v>0</v>
      </c>
      <c r="AR822" s="1" t="str">
        <f t="shared" si="149"/>
        <v/>
      </c>
      <c r="AS822" s="1" t="str">
        <f t="shared" si="150"/>
        <v/>
      </c>
      <c r="AT822" s="1" t="str">
        <f t="shared" si="151"/>
        <v/>
      </c>
      <c r="AU822" s="1" t="str">
        <f t="shared" si="142"/>
        <v/>
      </c>
      <c r="AV822" s="1" t="e">
        <f>IF(VLOOKUP(G822,官網匯出!A:AQ,42,FALSE)="","[黃金盾官網]",VLOOKUP(G822,官網匯出!A:AQ,42,FALSE))</f>
        <v>#N/A</v>
      </c>
      <c r="AW822" s="1" t="e">
        <f>IF(LEFT(VLOOKUP(G822,官網匯出!A:AS,43,FALSE),2)="","web",LEFT(VLOOKUP(G822,官網匯出!A:AS,43,FALSE),2))</f>
        <v>#N/A</v>
      </c>
      <c r="AX822" s="1" t="str">
        <f t="shared" si="152"/>
        <v>O</v>
      </c>
    </row>
    <row r="823" spans="1:50">
      <c r="A823" s="1" t="str">
        <f>IF(G823="","",VLOOKUP(官網轉換!AW823,團名!A:B,2,FALSE))</f>
        <v/>
      </c>
      <c r="B823" s="1" t="str">
        <f>IF(G823="","",IF(LEFT(VLOOKUP(G823,官網匯出!A:AQ,43,0),2)="wf",VLOOKUP(VLOOKUP(G823,官網匯出!A:AQ,43,0),團名!$I$1:$K$12,2,FALSE),"N0071"))</f>
        <v/>
      </c>
      <c r="C823" s="1" t="str">
        <f>IFERROR(VLOOKUP(官網匯出!D823,團名!E:G,3,FALSE),"")</f>
        <v/>
      </c>
      <c r="D823" s="1" t="str">
        <f t="shared" si="143"/>
        <v/>
      </c>
      <c r="E823" s="1" t="str">
        <f t="shared" si="144"/>
        <v/>
      </c>
      <c r="F823" s="1" t="str">
        <f>IF(官網匯出!F823="已付款","","B0012")</f>
        <v>B0012</v>
      </c>
      <c r="G823" s="1" t="str">
        <f>IF(官網匯出!A823="","",官網匯出!A823)</f>
        <v/>
      </c>
      <c r="H823" s="3" t="str">
        <f>IF(官網匯出!B823="","",官網匯出!B823)</f>
        <v/>
      </c>
      <c r="I823" s="1" t="str">
        <f>IF(官網匯出!C823="","",官網匯出!C823)</f>
        <v/>
      </c>
      <c r="J823" s="1" t="str">
        <f>IF(官網匯出!D823="","",官網匯出!D823)</f>
        <v/>
      </c>
      <c r="K823" s="3" t="str">
        <f>IF(官網匯出!E823="","",官網匯出!E823)</f>
        <v/>
      </c>
      <c r="L823" s="1" t="str">
        <f>IF(官網匯出!F823="","",官網匯出!F823)</f>
        <v/>
      </c>
      <c r="M823" s="1" t="str">
        <f>IF(官網匯出!G823="","",官網匯出!G823)</f>
        <v/>
      </c>
      <c r="N823" s="1" t="str">
        <f>IF(官網匯出!H823="","",官網匯出!H823)</f>
        <v/>
      </c>
      <c r="P823" s="1" t="str">
        <f>IF(官網匯出!J823="","",RIGHT(官網匯出!J823,LEN(官網匯出!J823)-2))</f>
        <v/>
      </c>
      <c r="Q823" s="1" t="str">
        <f>IF(官網匯出!K823="","",官網匯出!K823)</f>
        <v/>
      </c>
      <c r="R823" s="1" t="str">
        <f>IF(官網匯出!L823="","",官網匯出!L823)</f>
        <v/>
      </c>
      <c r="S823" s="1" t="str">
        <f>IF(官網匯出!M823="","",官網匯出!M823)</f>
        <v/>
      </c>
      <c r="T823" s="1" t="str">
        <f>IF(官網匯出!N823="","",官網匯出!N823)</f>
        <v/>
      </c>
      <c r="U823" s="1" t="str">
        <f>IF(官網匯出!O823="","",官網匯出!O823)</f>
        <v/>
      </c>
      <c r="V823" s="1" t="str">
        <f>IF(官網匯出!P823="",IF(G823="","",0),官網匯出!P823)</f>
        <v/>
      </c>
      <c r="W823" s="1" t="str">
        <f>IF(官網匯出!Q823="",IF(G823="","",0),官網匯出!Q823)</f>
        <v/>
      </c>
      <c r="X823" s="1" t="str">
        <f>IF(官網匯出!R823="","",官網匯出!R823)</f>
        <v/>
      </c>
      <c r="Y823" s="1" t="str">
        <f>IF(官網匯出!S823="","",官網匯出!S823)</f>
        <v/>
      </c>
      <c r="Z823" s="1" t="str">
        <f>IF(G823="","",官網匯出!T823)</f>
        <v/>
      </c>
      <c r="AA823" s="1" t="str">
        <f>IF(G823="","",官網匯出!AK823)</f>
        <v/>
      </c>
      <c r="AB823" s="1" t="str">
        <f>IF(G823="","",IF(官網匯出!V823="","",官網匯出!V823))</f>
        <v/>
      </c>
      <c r="AJ823" s="1" t="str">
        <f>IF(G823="","",IF(官網匯出!AE823="","",官網匯出!AE823))</f>
        <v/>
      </c>
      <c r="AK823" s="1" t="str">
        <f>IF(G823="","",IF(官網匯出!AD823="","",官網匯出!AD823))</f>
        <v/>
      </c>
      <c r="AL823" s="1" t="str">
        <f t="shared" si="145"/>
        <v>0</v>
      </c>
      <c r="AM823" s="1" t="str">
        <f>IF(官網匯出!AG823="","",官網匯出!AG823)</f>
        <v/>
      </c>
      <c r="AN823" s="1" t="str">
        <f>IF(G823="","",IF(官網匯出!AH823="","",官網匯出!AH823))</f>
        <v/>
      </c>
      <c r="AO823" s="14" t="str">
        <f t="shared" si="146"/>
        <v/>
      </c>
      <c r="AP823" s="14" t="str">
        <f t="shared" si="147"/>
        <v>1</v>
      </c>
      <c r="AQ823" s="14" t="str">
        <f t="shared" si="148"/>
        <v>0</v>
      </c>
      <c r="AR823" s="1" t="str">
        <f t="shared" si="149"/>
        <v/>
      </c>
      <c r="AS823" s="1" t="str">
        <f t="shared" si="150"/>
        <v/>
      </c>
      <c r="AT823" s="1" t="str">
        <f t="shared" si="151"/>
        <v/>
      </c>
      <c r="AU823" s="1" t="str">
        <f t="shared" si="142"/>
        <v/>
      </c>
      <c r="AV823" s="1" t="e">
        <f>IF(VLOOKUP(G823,官網匯出!A:AQ,42,FALSE)="","[黃金盾官網]",VLOOKUP(G823,官網匯出!A:AQ,42,FALSE))</f>
        <v>#N/A</v>
      </c>
      <c r="AW823" s="1" t="e">
        <f>IF(LEFT(VLOOKUP(G823,官網匯出!A:AS,43,FALSE),2)="","web",LEFT(VLOOKUP(G823,官網匯出!A:AS,43,FALSE),2))</f>
        <v>#N/A</v>
      </c>
      <c r="AX823" s="1" t="str">
        <f t="shared" si="152"/>
        <v>O</v>
      </c>
    </row>
    <row r="824" spans="1:50">
      <c r="A824" s="1" t="str">
        <f>IF(G824="","",VLOOKUP(官網轉換!AW824,團名!A:B,2,FALSE))</f>
        <v/>
      </c>
      <c r="B824" s="1" t="str">
        <f>IF(G824="","",IF(LEFT(VLOOKUP(G824,官網匯出!A:AQ,43,0),2)="wf",VLOOKUP(VLOOKUP(G824,官網匯出!A:AQ,43,0),團名!$I$1:$K$12,2,FALSE),"N0071"))</f>
        <v/>
      </c>
      <c r="C824" s="1" t="str">
        <f>IFERROR(VLOOKUP(官網匯出!D824,團名!E:G,3,FALSE),"")</f>
        <v/>
      </c>
      <c r="D824" s="1" t="str">
        <f t="shared" si="143"/>
        <v/>
      </c>
      <c r="E824" s="1" t="str">
        <f t="shared" si="144"/>
        <v/>
      </c>
      <c r="F824" s="1" t="str">
        <f>IF(官網匯出!F824="已付款","","B0012")</f>
        <v>B0012</v>
      </c>
      <c r="G824" s="1" t="str">
        <f>IF(官網匯出!A824="","",官網匯出!A824)</f>
        <v/>
      </c>
      <c r="H824" s="3" t="str">
        <f>IF(官網匯出!B824="","",官網匯出!B824)</f>
        <v/>
      </c>
      <c r="I824" s="1" t="str">
        <f>IF(官網匯出!C824="","",官網匯出!C824)</f>
        <v/>
      </c>
      <c r="J824" s="1" t="str">
        <f>IF(官網匯出!D824="","",官網匯出!D824)</f>
        <v/>
      </c>
      <c r="K824" s="3" t="str">
        <f>IF(官網匯出!E824="","",官網匯出!E824)</f>
        <v/>
      </c>
      <c r="L824" s="1" t="str">
        <f>IF(官網匯出!F824="","",官網匯出!F824)</f>
        <v/>
      </c>
      <c r="M824" s="1" t="str">
        <f>IF(官網匯出!G824="","",官網匯出!G824)</f>
        <v/>
      </c>
      <c r="N824" s="1" t="str">
        <f>IF(官網匯出!H824="","",官網匯出!H824)</f>
        <v/>
      </c>
      <c r="P824" s="1" t="str">
        <f>IF(官網匯出!J824="","",RIGHT(官網匯出!J824,LEN(官網匯出!J824)-2))</f>
        <v/>
      </c>
      <c r="Q824" s="1" t="str">
        <f>IF(官網匯出!K824="","",官網匯出!K824)</f>
        <v/>
      </c>
      <c r="R824" s="1" t="str">
        <f>IF(官網匯出!L824="","",官網匯出!L824)</f>
        <v/>
      </c>
      <c r="S824" s="1" t="str">
        <f>IF(官網匯出!M824="","",官網匯出!M824)</f>
        <v/>
      </c>
      <c r="T824" s="1" t="str">
        <f>IF(官網匯出!N824="","",官網匯出!N824)</f>
        <v/>
      </c>
      <c r="U824" s="1" t="str">
        <f>IF(官網匯出!O824="","",官網匯出!O824)</f>
        <v/>
      </c>
      <c r="V824" s="1" t="str">
        <f>IF(官網匯出!P824="",IF(G824="","",0),官網匯出!P824)</f>
        <v/>
      </c>
      <c r="W824" s="1" t="str">
        <f>IF(官網匯出!Q824="",IF(G824="","",0),官網匯出!Q824)</f>
        <v/>
      </c>
      <c r="X824" s="1" t="str">
        <f>IF(官網匯出!R824="","",官網匯出!R824)</f>
        <v/>
      </c>
      <c r="Y824" s="1" t="str">
        <f>IF(官網匯出!S824="","",官網匯出!S824)</f>
        <v/>
      </c>
      <c r="Z824" s="1" t="str">
        <f>IF(G824="","",官網匯出!T824)</f>
        <v/>
      </c>
      <c r="AA824" s="1" t="str">
        <f>IF(G824="","",官網匯出!AK824)</f>
        <v/>
      </c>
      <c r="AB824" s="1" t="str">
        <f>IF(G824="","",IF(官網匯出!V824="","",官網匯出!V824))</f>
        <v/>
      </c>
      <c r="AJ824" s="1" t="str">
        <f>IF(G824="","",IF(官網匯出!AE824="","",官網匯出!AE824))</f>
        <v/>
      </c>
      <c r="AK824" s="1" t="str">
        <f>IF(G824="","",IF(官網匯出!AD824="","",官網匯出!AD824))</f>
        <v/>
      </c>
      <c r="AL824" s="1" t="str">
        <f t="shared" si="145"/>
        <v>0</v>
      </c>
      <c r="AM824" s="1" t="str">
        <f>IF(官網匯出!AG824="","",官網匯出!AG824)</f>
        <v/>
      </c>
      <c r="AN824" s="1" t="str">
        <f>IF(G824="","",IF(官網匯出!AH824="","",官網匯出!AH824))</f>
        <v/>
      </c>
      <c r="AO824" s="14" t="str">
        <f t="shared" si="146"/>
        <v/>
      </c>
      <c r="AP824" s="14" t="str">
        <f t="shared" si="147"/>
        <v>1</v>
      </c>
      <c r="AQ824" s="14" t="str">
        <f t="shared" si="148"/>
        <v>0</v>
      </c>
      <c r="AR824" s="1" t="str">
        <f t="shared" si="149"/>
        <v/>
      </c>
      <c r="AS824" s="1" t="str">
        <f t="shared" si="150"/>
        <v/>
      </c>
      <c r="AT824" s="1" t="str">
        <f t="shared" si="151"/>
        <v/>
      </c>
      <c r="AU824" s="1" t="str">
        <f t="shared" si="142"/>
        <v/>
      </c>
      <c r="AV824" s="1" t="e">
        <f>IF(VLOOKUP(G824,官網匯出!A:AQ,42,FALSE)="","[黃金盾官網]",VLOOKUP(G824,官網匯出!A:AQ,42,FALSE))</f>
        <v>#N/A</v>
      </c>
      <c r="AW824" s="1" t="e">
        <f>IF(LEFT(VLOOKUP(G824,官網匯出!A:AS,43,FALSE),2)="","web",LEFT(VLOOKUP(G824,官網匯出!A:AS,43,FALSE),2))</f>
        <v>#N/A</v>
      </c>
      <c r="AX824" s="1" t="str">
        <f t="shared" si="152"/>
        <v>O</v>
      </c>
    </row>
    <row r="825" spans="1:50">
      <c r="A825" s="1" t="str">
        <f>IF(G825="","",VLOOKUP(官網轉換!AW825,團名!A:B,2,FALSE))</f>
        <v/>
      </c>
      <c r="B825" s="1" t="str">
        <f>IF(G825="","",IF(LEFT(VLOOKUP(G825,官網匯出!A:AQ,43,0),2)="wf",VLOOKUP(VLOOKUP(G825,官網匯出!A:AQ,43,0),團名!$I$1:$K$12,2,FALSE),"N0071"))</f>
        <v/>
      </c>
      <c r="C825" s="1" t="str">
        <f>IFERROR(VLOOKUP(官網匯出!D825,團名!E:G,3,FALSE),"")</f>
        <v/>
      </c>
      <c r="D825" s="1" t="str">
        <f t="shared" si="143"/>
        <v/>
      </c>
      <c r="E825" s="1" t="str">
        <f t="shared" si="144"/>
        <v/>
      </c>
      <c r="F825" s="1" t="str">
        <f>IF(官網匯出!F825="已付款","","B0012")</f>
        <v>B0012</v>
      </c>
      <c r="G825" s="1" t="str">
        <f>IF(官網匯出!A825="","",官網匯出!A825)</f>
        <v/>
      </c>
      <c r="H825" s="3" t="str">
        <f>IF(官網匯出!B825="","",官網匯出!B825)</f>
        <v/>
      </c>
      <c r="I825" s="1" t="str">
        <f>IF(官網匯出!C825="","",官網匯出!C825)</f>
        <v/>
      </c>
      <c r="J825" s="1" t="str">
        <f>IF(官網匯出!D825="","",官網匯出!D825)</f>
        <v/>
      </c>
      <c r="K825" s="3" t="str">
        <f>IF(官網匯出!E825="","",官網匯出!E825)</f>
        <v/>
      </c>
      <c r="L825" s="1" t="str">
        <f>IF(官網匯出!F825="","",官網匯出!F825)</f>
        <v/>
      </c>
      <c r="M825" s="1" t="str">
        <f>IF(官網匯出!G825="","",官網匯出!G825)</f>
        <v/>
      </c>
      <c r="N825" s="1" t="str">
        <f>IF(官網匯出!H825="","",官網匯出!H825)</f>
        <v/>
      </c>
      <c r="P825" s="1" t="str">
        <f>IF(官網匯出!J825="","",RIGHT(官網匯出!J825,LEN(官網匯出!J825)-2))</f>
        <v/>
      </c>
      <c r="Q825" s="1" t="str">
        <f>IF(官網匯出!K825="","",官網匯出!K825)</f>
        <v/>
      </c>
      <c r="R825" s="1" t="str">
        <f>IF(官網匯出!L825="","",官網匯出!L825)</f>
        <v/>
      </c>
      <c r="S825" s="1" t="str">
        <f>IF(官網匯出!M825="","",官網匯出!M825)</f>
        <v/>
      </c>
      <c r="T825" s="1" t="str">
        <f>IF(官網匯出!N825="","",官網匯出!N825)</f>
        <v/>
      </c>
      <c r="U825" s="1" t="str">
        <f>IF(官網匯出!O825="","",官網匯出!O825)</f>
        <v/>
      </c>
      <c r="V825" s="1" t="str">
        <f>IF(官網匯出!P825="",IF(G825="","",0),官網匯出!P825)</f>
        <v/>
      </c>
      <c r="W825" s="1" t="str">
        <f>IF(官網匯出!Q825="",IF(G825="","",0),官網匯出!Q825)</f>
        <v/>
      </c>
      <c r="X825" s="1" t="str">
        <f>IF(官網匯出!R825="","",官網匯出!R825)</f>
        <v/>
      </c>
      <c r="Y825" s="1" t="str">
        <f>IF(官網匯出!S825="","",官網匯出!S825)</f>
        <v/>
      </c>
      <c r="Z825" s="1" t="str">
        <f>IF(G825="","",官網匯出!T825)</f>
        <v/>
      </c>
      <c r="AA825" s="1" t="str">
        <f>IF(G825="","",官網匯出!AK825)</f>
        <v/>
      </c>
      <c r="AB825" s="1" t="str">
        <f>IF(G825="","",IF(官網匯出!V825="","",官網匯出!V825))</f>
        <v/>
      </c>
      <c r="AJ825" s="1" t="str">
        <f>IF(G825="","",IF(官網匯出!AE825="","",官網匯出!AE825))</f>
        <v/>
      </c>
      <c r="AK825" s="1" t="str">
        <f>IF(G825="","",IF(官網匯出!AD825="","",官網匯出!AD825))</f>
        <v/>
      </c>
      <c r="AL825" s="1" t="str">
        <f t="shared" si="145"/>
        <v>0</v>
      </c>
      <c r="AM825" s="1" t="str">
        <f>IF(官網匯出!AG825="","",官網匯出!AG825)</f>
        <v/>
      </c>
      <c r="AN825" s="1" t="str">
        <f>IF(G825="","",IF(官網匯出!AH825="","",官網匯出!AH825))</f>
        <v/>
      </c>
      <c r="AO825" s="14" t="str">
        <f t="shared" si="146"/>
        <v/>
      </c>
      <c r="AP825" s="14" t="str">
        <f t="shared" si="147"/>
        <v>1</v>
      </c>
      <c r="AQ825" s="14" t="str">
        <f t="shared" si="148"/>
        <v>0</v>
      </c>
      <c r="AR825" s="1" t="str">
        <f t="shared" si="149"/>
        <v/>
      </c>
      <c r="AS825" s="1" t="str">
        <f t="shared" si="150"/>
        <v/>
      </c>
      <c r="AT825" s="1" t="str">
        <f t="shared" si="151"/>
        <v/>
      </c>
      <c r="AU825" s="1" t="str">
        <f t="shared" si="142"/>
        <v/>
      </c>
      <c r="AV825" s="1" t="e">
        <f>IF(VLOOKUP(G825,官網匯出!A:AQ,42,FALSE)="","[黃金盾官網]",VLOOKUP(G825,官網匯出!A:AQ,42,FALSE))</f>
        <v>#N/A</v>
      </c>
      <c r="AW825" s="1" t="e">
        <f>IF(LEFT(VLOOKUP(G825,官網匯出!A:AS,43,FALSE),2)="","web",LEFT(VLOOKUP(G825,官網匯出!A:AS,43,FALSE),2))</f>
        <v>#N/A</v>
      </c>
      <c r="AX825" s="1" t="str">
        <f t="shared" si="152"/>
        <v>O</v>
      </c>
    </row>
    <row r="826" spans="1:50">
      <c r="A826" s="1" t="str">
        <f>IF(G826="","",VLOOKUP(官網轉換!AW826,團名!A:B,2,FALSE))</f>
        <v/>
      </c>
      <c r="B826" s="1" t="str">
        <f>IF(G826="","",IF(LEFT(VLOOKUP(G826,官網匯出!A:AQ,43,0),2)="wf",VLOOKUP(VLOOKUP(G826,官網匯出!A:AQ,43,0),團名!$I$1:$K$12,2,FALSE),"N0071"))</f>
        <v/>
      </c>
      <c r="C826" s="1" t="str">
        <f>IFERROR(VLOOKUP(官網匯出!D826,團名!E:G,3,FALSE),"")</f>
        <v/>
      </c>
      <c r="D826" s="1" t="str">
        <f t="shared" si="143"/>
        <v/>
      </c>
      <c r="E826" s="1" t="str">
        <f t="shared" si="144"/>
        <v/>
      </c>
      <c r="F826" s="1" t="str">
        <f>IF(官網匯出!F826="已付款","","B0012")</f>
        <v>B0012</v>
      </c>
      <c r="G826" s="1" t="str">
        <f>IF(官網匯出!A826="","",官網匯出!A826)</f>
        <v/>
      </c>
      <c r="H826" s="3" t="str">
        <f>IF(官網匯出!B826="","",官網匯出!B826)</f>
        <v/>
      </c>
      <c r="I826" s="1" t="str">
        <f>IF(官網匯出!C826="","",官網匯出!C826)</f>
        <v/>
      </c>
      <c r="J826" s="1" t="str">
        <f>IF(官網匯出!D826="","",官網匯出!D826)</f>
        <v/>
      </c>
      <c r="K826" s="3" t="str">
        <f>IF(官網匯出!E826="","",官網匯出!E826)</f>
        <v/>
      </c>
      <c r="L826" s="1" t="str">
        <f>IF(官網匯出!F826="","",官網匯出!F826)</f>
        <v/>
      </c>
      <c r="M826" s="1" t="str">
        <f>IF(官網匯出!G826="","",官網匯出!G826)</f>
        <v/>
      </c>
      <c r="N826" s="1" t="str">
        <f>IF(官網匯出!H826="","",官網匯出!H826)</f>
        <v/>
      </c>
      <c r="P826" s="1" t="str">
        <f>IF(官網匯出!J826="","",RIGHT(官網匯出!J826,LEN(官網匯出!J826)-2))</f>
        <v/>
      </c>
      <c r="Q826" s="1" t="str">
        <f>IF(官網匯出!K826="","",官網匯出!K826)</f>
        <v/>
      </c>
      <c r="R826" s="1" t="str">
        <f>IF(官網匯出!L826="","",官網匯出!L826)</f>
        <v/>
      </c>
      <c r="S826" s="1" t="str">
        <f>IF(官網匯出!M826="","",官網匯出!M826)</f>
        <v/>
      </c>
      <c r="T826" s="1" t="str">
        <f>IF(官網匯出!N826="","",官網匯出!N826)</f>
        <v/>
      </c>
      <c r="U826" s="1" t="str">
        <f>IF(官網匯出!O826="","",官網匯出!O826)</f>
        <v/>
      </c>
      <c r="V826" s="1" t="str">
        <f>IF(官網匯出!P826="",IF(G826="","",0),官網匯出!P826)</f>
        <v/>
      </c>
      <c r="W826" s="1" t="str">
        <f>IF(官網匯出!Q826="",IF(G826="","",0),官網匯出!Q826)</f>
        <v/>
      </c>
      <c r="X826" s="1" t="str">
        <f>IF(官網匯出!R826="","",官網匯出!R826)</f>
        <v/>
      </c>
      <c r="Y826" s="1" t="str">
        <f>IF(官網匯出!S826="","",官網匯出!S826)</f>
        <v/>
      </c>
      <c r="Z826" s="1" t="str">
        <f>IF(G826="","",官網匯出!T826)</f>
        <v/>
      </c>
      <c r="AA826" s="1" t="str">
        <f>IF(G826="","",官網匯出!AK826)</f>
        <v/>
      </c>
      <c r="AB826" s="1" t="str">
        <f>IF(G826="","",IF(官網匯出!V826="","",官網匯出!V826))</f>
        <v/>
      </c>
      <c r="AJ826" s="1" t="str">
        <f>IF(G826="","",IF(官網匯出!AE826="","",官網匯出!AE826))</f>
        <v/>
      </c>
      <c r="AK826" s="1" t="str">
        <f>IF(G826="","",IF(官網匯出!AD826="","",官網匯出!AD826))</f>
        <v/>
      </c>
      <c r="AL826" s="1" t="str">
        <f t="shared" si="145"/>
        <v>0</v>
      </c>
      <c r="AM826" s="1" t="str">
        <f>IF(官網匯出!AG826="","",官網匯出!AG826)</f>
        <v/>
      </c>
      <c r="AN826" s="1" t="str">
        <f>IF(G826="","",IF(官網匯出!AH826="","",官網匯出!AH826))</f>
        <v/>
      </c>
      <c r="AO826" s="14" t="str">
        <f t="shared" si="146"/>
        <v/>
      </c>
      <c r="AP826" s="14" t="str">
        <f t="shared" si="147"/>
        <v>1</v>
      </c>
      <c r="AQ826" s="14" t="str">
        <f t="shared" si="148"/>
        <v>0</v>
      </c>
      <c r="AR826" s="1" t="str">
        <f t="shared" si="149"/>
        <v/>
      </c>
      <c r="AS826" s="1" t="str">
        <f t="shared" si="150"/>
        <v/>
      </c>
      <c r="AT826" s="1" t="str">
        <f t="shared" si="151"/>
        <v/>
      </c>
      <c r="AU826" s="1" t="str">
        <f t="shared" si="142"/>
        <v/>
      </c>
      <c r="AV826" s="1" t="e">
        <f>IF(VLOOKUP(G826,官網匯出!A:AQ,42,FALSE)="","[黃金盾官網]",VLOOKUP(G826,官網匯出!A:AQ,42,FALSE))</f>
        <v>#N/A</v>
      </c>
      <c r="AW826" s="1" t="e">
        <f>IF(LEFT(VLOOKUP(G826,官網匯出!A:AS,43,FALSE),2)="","web",LEFT(VLOOKUP(G826,官網匯出!A:AS,43,FALSE),2))</f>
        <v>#N/A</v>
      </c>
      <c r="AX826" s="1" t="str">
        <f t="shared" si="152"/>
        <v>O</v>
      </c>
    </row>
    <row r="827" spans="1:50">
      <c r="A827" s="1" t="str">
        <f>IF(G827="","",VLOOKUP(官網轉換!AW827,團名!A:B,2,FALSE))</f>
        <v/>
      </c>
      <c r="B827" s="1" t="str">
        <f>IF(G827="","",IF(LEFT(VLOOKUP(G827,官網匯出!A:AQ,43,0),2)="wf",VLOOKUP(VLOOKUP(G827,官網匯出!A:AQ,43,0),團名!$I$1:$K$12,2,FALSE),"N0071"))</f>
        <v/>
      </c>
      <c r="C827" s="1" t="str">
        <f>IFERROR(VLOOKUP(官網匯出!D827,團名!E:G,3,FALSE),"")</f>
        <v/>
      </c>
      <c r="D827" s="1" t="str">
        <f t="shared" si="143"/>
        <v/>
      </c>
      <c r="E827" s="1" t="str">
        <f t="shared" si="144"/>
        <v/>
      </c>
      <c r="F827" s="1" t="str">
        <f>IF(官網匯出!F827="已付款","","B0012")</f>
        <v>B0012</v>
      </c>
      <c r="G827" s="1" t="str">
        <f>IF(官網匯出!A827="","",官網匯出!A827)</f>
        <v/>
      </c>
      <c r="H827" s="3" t="str">
        <f>IF(官網匯出!B827="","",官網匯出!B827)</f>
        <v/>
      </c>
      <c r="I827" s="1" t="str">
        <f>IF(官網匯出!C827="","",官網匯出!C827)</f>
        <v/>
      </c>
      <c r="J827" s="1" t="str">
        <f>IF(官網匯出!D827="","",官網匯出!D827)</f>
        <v/>
      </c>
      <c r="K827" s="3" t="str">
        <f>IF(官網匯出!E827="","",官網匯出!E827)</f>
        <v/>
      </c>
      <c r="L827" s="1" t="str">
        <f>IF(官網匯出!F827="","",官網匯出!F827)</f>
        <v/>
      </c>
      <c r="M827" s="1" t="str">
        <f>IF(官網匯出!G827="","",官網匯出!G827)</f>
        <v/>
      </c>
      <c r="N827" s="1" t="str">
        <f>IF(官網匯出!H827="","",官網匯出!H827)</f>
        <v/>
      </c>
      <c r="P827" s="1" t="str">
        <f>IF(官網匯出!J827="","",RIGHT(官網匯出!J827,LEN(官網匯出!J827)-2))</f>
        <v/>
      </c>
      <c r="Q827" s="1" t="str">
        <f>IF(官網匯出!K827="","",官網匯出!K827)</f>
        <v/>
      </c>
      <c r="R827" s="1" t="str">
        <f>IF(官網匯出!L827="","",官網匯出!L827)</f>
        <v/>
      </c>
      <c r="S827" s="1" t="str">
        <f>IF(官網匯出!M827="","",官網匯出!M827)</f>
        <v/>
      </c>
      <c r="T827" s="1" t="str">
        <f>IF(官網匯出!N827="","",官網匯出!N827)</f>
        <v/>
      </c>
      <c r="U827" s="1" t="str">
        <f>IF(官網匯出!O827="","",官網匯出!O827)</f>
        <v/>
      </c>
      <c r="V827" s="1" t="str">
        <f>IF(官網匯出!P827="",IF(G827="","",0),官網匯出!P827)</f>
        <v/>
      </c>
      <c r="W827" s="1" t="str">
        <f>IF(官網匯出!Q827="",IF(G827="","",0),官網匯出!Q827)</f>
        <v/>
      </c>
      <c r="X827" s="1" t="str">
        <f>IF(官網匯出!R827="","",官網匯出!R827)</f>
        <v/>
      </c>
      <c r="Y827" s="1" t="str">
        <f>IF(官網匯出!S827="","",官網匯出!S827)</f>
        <v/>
      </c>
      <c r="Z827" s="1" t="str">
        <f>IF(G827="","",官網匯出!T827)</f>
        <v/>
      </c>
      <c r="AA827" s="1" t="str">
        <f>IF(G827="","",官網匯出!AK827)</f>
        <v/>
      </c>
      <c r="AB827" s="1" t="str">
        <f>IF(G827="","",IF(官網匯出!V827="","",官網匯出!V827))</f>
        <v/>
      </c>
      <c r="AJ827" s="1" t="str">
        <f>IF(G827="","",IF(官網匯出!AE827="","",官網匯出!AE827))</f>
        <v/>
      </c>
      <c r="AK827" s="1" t="str">
        <f>IF(G827="","",IF(官網匯出!AD827="","",官網匯出!AD827))</f>
        <v/>
      </c>
      <c r="AL827" s="1" t="str">
        <f t="shared" si="145"/>
        <v>0</v>
      </c>
      <c r="AM827" s="1" t="str">
        <f>IF(官網匯出!AG827="","",官網匯出!AG827)</f>
        <v/>
      </c>
      <c r="AN827" s="1" t="str">
        <f>IF(G827="","",IF(官網匯出!AH827="","",官網匯出!AH827))</f>
        <v/>
      </c>
      <c r="AO827" s="14" t="str">
        <f t="shared" si="146"/>
        <v/>
      </c>
      <c r="AP827" s="14" t="str">
        <f t="shared" si="147"/>
        <v>1</v>
      </c>
      <c r="AQ827" s="14" t="str">
        <f t="shared" si="148"/>
        <v>0</v>
      </c>
      <c r="AR827" s="1" t="str">
        <f t="shared" si="149"/>
        <v/>
      </c>
      <c r="AS827" s="1" t="str">
        <f t="shared" si="150"/>
        <v/>
      </c>
      <c r="AT827" s="1" t="str">
        <f t="shared" si="151"/>
        <v/>
      </c>
      <c r="AU827" s="1" t="str">
        <f t="shared" si="142"/>
        <v/>
      </c>
      <c r="AV827" s="1" t="e">
        <f>IF(VLOOKUP(G827,官網匯出!A:AQ,42,FALSE)="","[黃金盾官網]",VLOOKUP(G827,官網匯出!A:AQ,42,FALSE))</f>
        <v>#N/A</v>
      </c>
      <c r="AW827" s="1" t="e">
        <f>IF(LEFT(VLOOKUP(G827,官網匯出!A:AS,43,FALSE),2)="","web",LEFT(VLOOKUP(G827,官網匯出!A:AS,43,FALSE),2))</f>
        <v>#N/A</v>
      </c>
      <c r="AX827" s="1" t="str">
        <f t="shared" si="152"/>
        <v>O</v>
      </c>
    </row>
    <row r="828" spans="1:50">
      <c r="A828" s="1" t="str">
        <f>IF(G828="","",VLOOKUP(官網轉換!AW828,團名!A:B,2,FALSE))</f>
        <v/>
      </c>
      <c r="B828" s="1" t="str">
        <f>IF(G828="","",IF(LEFT(VLOOKUP(G828,官網匯出!A:AQ,43,0),2)="wf",VLOOKUP(VLOOKUP(G828,官網匯出!A:AQ,43,0),團名!$I$1:$K$12,2,FALSE),"N0071"))</f>
        <v/>
      </c>
      <c r="C828" s="1" t="str">
        <f>IFERROR(VLOOKUP(官網匯出!D828,團名!E:G,3,FALSE),"")</f>
        <v/>
      </c>
      <c r="D828" s="1" t="str">
        <f t="shared" si="143"/>
        <v/>
      </c>
      <c r="E828" s="1" t="str">
        <f t="shared" si="144"/>
        <v/>
      </c>
      <c r="F828" s="1" t="str">
        <f>IF(官網匯出!F828="已付款","","B0012")</f>
        <v>B0012</v>
      </c>
      <c r="G828" s="1" t="str">
        <f>IF(官網匯出!A828="","",官網匯出!A828)</f>
        <v/>
      </c>
      <c r="H828" s="3" t="str">
        <f>IF(官網匯出!B828="","",官網匯出!B828)</f>
        <v/>
      </c>
      <c r="I828" s="1" t="str">
        <f>IF(官網匯出!C828="","",官網匯出!C828)</f>
        <v/>
      </c>
      <c r="J828" s="1" t="str">
        <f>IF(官網匯出!D828="","",官網匯出!D828)</f>
        <v/>
      </c>
      <c r="K828" s="3" t="str">
        <f>IF(官網匯出!E828="","",官網匯出!E828)</f>
        <v/>
      </c>
      <c r="L828" s="1" t="str">
        <f>IF(官網匯出!F828="","",官網匯出!F828)</f>
        <v/>
      </c>
      <c r="M828" s="1" t="str">
        <f>IF(官網匯出!G828="","",官網匯出!G828)</f>
        <v/>
      </c>
      <c r="N828" s="1" t="str">
        <f>IF(官網匯出!H828="","",官網匯出!H828)</f>
        <v/>
      </c>
      <c r="P828" s="1" t="str">
        <f>IF(官網匯出!J828="","",RIGHT(官網匯出!J828,LEN(官網匯出!J828)-2))</f>
        <v/>
      </c>
      <c r="Q828" s="1" t="str">
        <f>IF(官網匯出!K828="","",官網匯出!K828)</f>
        <v/>
      </c>
      <c r="R828" s="1" t="str">
        <f>IF(官網匯出!L828="","",官網匯出!L828)</f>
        <v/>
      </c>
      <c r="S828" s="1" t="str">
        <f>IF(官網匯出!M828="","",官網匯出!M828)</f>
        <v/>
      </c>
      <c r="T828" s="1" t="str">
        <f>IF(官網匯出!N828="","",官網匯出!N828)</f>
        <v/>
      </c>
      <c r="U828" s="1" t="str">
        <f>IF(官網匯出!O828="","",官網匯出!O828)</f>
        <v/>
      </c>
      <c r="V828" s="1" t="str">
        <f>IF(官網匯出!P828="",IF(G828="","",0),官網匯出!P828)</f>
        <v/>
      </c>
      <c r="W828" s="1" t="str">
        <f>IF(官網匯出!Q828="",IF(G828="","",0),官網匯出!Q828)</f>
        <v/>
      </c>
      <c r="X828" s="1" t="str">
        <f>IF(官網匯出!R828="","",官網匯出!R828)</f>
        <v/>
      </c>
      <c r="Y828" s="1" t="str">
        <f>IF(官網匯出!S828="","",官網匯出!S828)</f>
        <v/>
      </c>
      <c r="Z828" s="1" t="str">
        <f>IF(G828="","",官網匯出!T828)</f>
        <v/>
      </c>
      <c r="AA828" s="1" t="str">
        <f>IF(G828="","",官網匯出!AK828)</f>
        <v/>
      </c>
      <c r="AB828" s="1" t="str">
        <f>IF(G828="","",IF(官網匯出!V828="","",官網匯出!V828))</f>
        <v/>
      </c>
      <c r="AJ828" s="1" t="str">
        <f>IF(G828="","",IF(官網匯出!AE828="","",官網匯出!AE828))</f>
        <v/>
      </c>
      <c r="AK828" s="1" t="str">
        <f>IF(G828="","",IF(官網匯出!AD828="","",官網匯出!AD828))</f>
        <v/>
      </c>
      <c r="AL828" s="1" t="str">
        <f t="shared" si="145"/>
        <v>0</v>
      </c>
      <c r="AM828" s="1" t="str">
        <f>IF(官網匯出!AG828="","",官網匯出!AG828)</f>
        <v/>
      </c>
      <c r="AN828" s="1" t="str">
        <f>IF(G828="","",IF(官網匯出!AH828="","",官網匯出!AH828))</f>
        <v/>
      </c>
      <c r="AO828" s="14" t="str">
        <f t="shared" si="146"/>
        <v/>
      </c>
      <c r="AP828" s="14" t="str">
        <f t="shared" si="147"/>
        <v>1</v>
      </c>
      <c r="AQ828" s="14" t="str">
        <f t="shared" si="148"/>
        <v>0</v>
      </c>
      <c r="AR828" s="1" t="str">
        <f t="shared" si="149"/>
        <v/>
      </c>
      <c r="AS828" s="1" t="str">
        <f t="shared" si="150"/>
        <v/>
      </c>
      <c r="AT828" s="1" t="str">
        <f t="shared" si="151"/>
        <v/>
      </c>
      <c r="AU828" s="1" t="str">
        <f t="shared" si="142"/>
        <v/>
      </c>
      <c r="AV828" s="1" t="e">
        <f>IF(VLOOKUP(G828,官網匯出!A:AQ,42,FALSE)="","[黃金盾官網]",VLOOKUP(G828,官網匯出!A:AQ,42,FALSE))</f>
        <v>#N/A</v>
      </c>
      <c r="AW828" s="1" t="e">
        <f>IF(LEFT(VLOOKUP(G828,官網匯出!A:AS,43,FALSE),2)="","web",LEFT(VLOOKUP(G828,官網匯出!A:AS,43,FALSE),2))</f>
        <v>#N/A</v>
      </c>
      <c r="AX828" s="1" t="str">
        <f t="shared" si="152"/>
        <v>O</v>
      </c>
    </row>
    <row r="829" spans="1:50">
      <c r="A829" s="1" t="str">
        <f>IF(G829="","",VLOOKUP(官網轉換!AW829,團名!A:B,2,FALSE))</f>
        <v/>
      </c>
      <c r="B829" s="1" t="str">
        <f>IF(G829="","",IF(LEFT(VLOOKUP(G829,官網匯出!A:AQ,43,0),2)="wf",VLOOKUP(VLOOKUP(G829,官網匯出!A:AQ,43,0),團名!$I$1:$K$12,2,FALSE),"N0071"))</f>
        <v/>
      </c>
      <c r="C829" s="1" t="str">
        <f>IFERROR(VLOOKUP(官網匯出!D829,團名!E:G,3,FALSE),"")</f>
        <v/>
      </c>
      <c r="D829" s="1" t="str">
        <f t="shared" si="143"/>
        <v/>
      </c>
      <c r="E829" s="1" t="str">
        <f t="shared" si="144"/>
        <v/>
      </c>
      <c r="F829" s="1" t="str">
        <f>IF(官網匯出!F829="已付款","","B0012")</f>
        <v>B0012</v>
      </c>
      <c r="G829" s="1" t="str">
        <f>IF(官網匯出!A829="","",官網匯出!A829)</f>
        <v/>
      </c>
      <c r="H829" s="3" t="str">
        <f>IF(官網匯出!B829="","",官網匯出!B829)</f>
        <v/>
      </c>
      <c r="I829" s="1" t="str">
        <f>IF(官網匯出!C829="","",官網匯出!C829)</f>
        <v/>
      </c>
      <c r="J829" s="1" t="str">
        <f>IF(官網匯出!D829="","",官網匯出!D829)</f>
        <v/>
      </c>
      <c r="K829" s="3" t="str">
        <f>IF(官網匯出!E829="","",官網匯出!E829)</f>
        <v/>
      </c>
      <c r="L829" s="1" t="str">
        <f>IF(官網匯出!F829="","",官網匯出!F829)</f>
        <v/>
      </c>
      <c r="M829" s="1" t="str">
        <f>IF(官網匯出!G829="","",官網匯出!G829)</f>
        <v/>
      </c>
      <c r="N829" s="1" t="str">
        <f>IF(官網匯出!H829="","",官網匯出!H829)</f>
        <v/>
      </c>
      <c r="P829" s="1" t="str">
        <f>IF(官網匯出!J829="","",RIGHT(官網匯出!J829,LEN(官網匯出!J829)-2))</f>
        <v/>
      </c>
      <c r="Q829" s="1" t="str">
        <f>IF(官網匯出!K829="","",官網匯出!K829)</f>
        <v/>
      </c>
      <c r="R829" s="1" t="str">
        <f>IF(官網匯出!L829="","",官網匯出!L829)</f>
        <v/>
      </c>
      <c r="S829" s="1" t="str">
        <f>IF(官網匯出!M829="","",官網匯出!M829)</f>
        <v/>
      </c>
      <c r="T829" s="1" t="str">
        <f>IF(官網匯出!N829="","",官網匯出!N829)</f>
        <v/>
      </c>
      <c r="U829" s="1" t="str">
        <f>IF(官網匯出!O829="","",官網匯出!O829)</f>
        <v/>
      </c>
      <c r="V829" s="1" t="str">
        <f>IF(官網匯出!P829="",IF(G829="","",0),官網匯出!P829)</f>
        <v/>
      </c>
      <c r="W829" s="1" t="str">
        <f>IF(官網匯出!Q829="",IF(G829="","",0),官網匯出!Q829)</f>
        <v/>
      </c>
      <c r="X829" s="1" t="str">
        <f>IF(官網匯出!R829="","",官網匯出!R829)</f>
        <v/>
      </c>
      <c r="Y829" s="1" t="str">
        <f>IF(官網匯出!S829="","",官網匯出!S829)</f>
        <v/>
      </c>
      <c r="Z829" s="1" t="str">
        <f>IF(G829="","",官網匯出!T829)</f>
        <v/>
      </c>
      <c r="AA829" s="1" t="str">
        <f>IF(G829="","",官網匯出!AK829)</f>
        <v/>
      </c>
      <c r="AB829" s="1" t="str">
        <f>IF(G829="","",IF(官網匯出!V829="","",官網匯出!V829))</f>
        <v/>
      </c>
      <c r="AJ829" s="1" t="str">
        <f>IF(G829="","",IF(官網匯出!AE829="","",官網匯出!AE829))</f>
        <v/>
      </c>
      <c r="AK829" s="1" t="str">
        <f>IF(G829="","",IF(官網匯出!AD829="","",官網匯出!AD829))</f>
        <v/>
      </c>
      <c r="AL829" s="1" t="str">
        <f t="shared" si="145"/>
        <v>0</v>
      </c>
      <c r="AM829" s="1" t="str">
        <f>IF(官網匯出!AG829="","",官網匯出!AG829)</f>
        <v/>
      </c>
      <c r="AN829" s="1" t="str">
        <f>IF(G829="","",IF(官網匯出!AH829="","",官網匯出!AH829))</f>
        <v/>
      </c>
      <c r="AO829" s="14" t="str">
        <f t="shared" si="146"/>
        <v/>
      </c>
      <c r="AP829" s="14" t="str">
        <f t="shared" si="147"/>
        <v>1</v>
      </c>
      <c r="AQ829" s="14" t="str">
        <f t="shared" si="148"/>
        <v>0</v>
      </c>
      <c r="AR829" s="1" t="str">
        <f t="shared" si="149"/>
        <v/>
      </c>
      <c r="AS829" s="1" t="str">
        <f t="shared" si="150"/>
        <v/>
      </c>
      <c r="AT829" s="1" t="str">
        <f t="shared" si="151"/>
        <v/>
      </c>
      <c r="AU829" s="1" t="str">
        <f t="shared" si="142"/>
        <v/>
      </c>
      <c r="AV829" s="1" t="e">
        <f>IF(VLOOKUP(G829,官網匯出!A:AQ,42,FALSE)="","[黃金盾官網]",VLOOKUP(G829,官網匯出!A:AQ,42,FALSE))</f>
        <v>#N/A</v>
      </c>
      <c r="AW829" s="1" t="e">
        <f>IF(LEFT(VLOOKUP(G829,官網匯出!A:AS,43,FALSE),2)="","web",LEFT(VLOOKUP(G829,官網匯出!A:AS,43,FALSE),2))</f>
        <v>#N/A</v>
      </c>
      <c r="AX829" s="1" t="str">
        <f t="shared" si="152"/>
        <v>O</v>
      </c>
    </row>
    <row r="830" spans="1:50">
      <c r="A830" s="1" t="str">
        <f>IF(G830="","",VLOOKUP(官網轉換!AW830,團名!A:B,2,FALSE))</f>
        <v/>
      </c>
      <c r="B830" s="1" t="str">
        <f>IF(G830="","",IF(LEFT(VLOOKUP(G830,官網匯出!A:AQ,43,0),2)="wf",VLOOKUP(VLOOKUP(G830,官網匯出!A:AQ,43,0),團名!$I$1:$K$12,2,FALSE),"N0071"))</f>
        <v/>
      </c>
      <c r="C830" s="1" t="str">
        <f>IFERROR(VLOOKUP(官網匯出!D830,團名!E:G,3,FALSE),"")</f>
        <v/>
      </c>
      <c r="D830" s="1" t="str">
        <f t="shared" si="143"/>
        <v/>
      </c>
      <c r="E830" s="1" t="str">
        <f t="shared" si="144"/>
        <v/>
      </c>
      <c r="F830" s="1" t="str">
        <f>IF(官網匯出!F830="已付款","","B0012")</f>
        <v>B0012</v>
      </c>
      <c r="G830" s="1" t="str">
        <f>IF(官網匯出!A830="","",官網匯出!A830)</f>
        <v/>
      </c>
      <c r="H830" s="3" t="str">
        <f>IF(官網匯出!B830="","",官網匯出!B830)</f>
        <v/>
      </c>
      <c r="I830" s="1" t="str">
        <f>IF(官網匯出!C830="","",官網匯出!C830)</f>
        <v/>
      </c>
      <c r="J830" s="1" t="str">
        <f>IF(官網匯出!D830="","",官網匯出!D830)</f>
        <v/>
      </c>
      <c r="K830" s="3" t="str">
        <f>IF(官網匯出!E830="","",官網匯出!E830)</f>
        <v/>
      </c>
      <c r="L830" s="1" t="str">
        <f>IF(官網匯出!F830="","",官網匯出!F830)</f>
        <v/>
      </c>
      <c r="M830" s="1" t="str">
        <f>IF(官網匯出!G830="","",官網匯出!G830)</f>
        <v/>
      </c>
      <c r="N830" s="1" t="str">
        <f>IF(官網匯出!H830="","",官網匯出!H830)</f>
        <v/>
      </c>
      <c r="P830" s="1" t="str">
        <f>IF(官網匯出!J830="","",RIGHT(官網匯出!J830,LEN(官網匯出!J830)-2))</f>
        <v/>
      </c>
      <c r="Q830" s="1" t="str">
        <f>IF(官網匯出!K830="","",官網匯出!K830)</f>
        <v/>
      </c>
      <c r="R830" s="1" t="str">
        <f>IF(官網匯出!L830="","",官網匯出!L830)</f>
        <v/>
      </c>
      <c r="S830" s="1" t="str">
        <f>IF(官網匯出!M830="","",官網匯出!M830)</f>
        <v/>
      </c>
      <c r="T830" s="1" t="str">
        <f>IF(官網匯出!N830="","",官網匯出!N830)</f>
        <v/>
      </c>
      <c r="U830" s="1" t="str">
        <f>IF(官網匯出!O830="","",官網匯出!O830)</f>
        <v/>
      </c>
      <c r="V830" s="1" t="str">
        <f>IF(官網匯出!P830="",IF(G830="","",0),官網匯出!P830)</f>
        <v/>
      </c>
      <c r="W830" s="1" t="str">
        <f>IF(官網匯出!Q830="",IF(G830="","",0),官網匯出!Q830)</f>
        <v/>
      </c>
      <c r="X830" s="1" t="str">
        <f>IF(官網匯出!R830="","",官網匯出!R830)</f>
        <v/>
      </c>
      <c r="Y830" s="1" t="str">
        <f>IF(官網匯出!S830="","",官網匯出!S830)</f>
        <v/>
      </c>
      <c r="Z830" s="1" t="str">
        <f>IF(G830="","",官網匯出!T830)</f>
        <v/>
      </c>
      <c r="AA830" s="1" t="str">
        <f>IF(G830="","",官網匯出!AK830)</f>
        <v/>
      </c>
      <c r="AB830" s="1" t="str">
        <f>IF(G830="","",IF(官網匯出!V830="","",官網匯出!V830))</f>
        <v/>
      </c>
      <c r="AJ830" s="1" t="str">
        <f>IF(G830="","",IF(官網匯出!AE830="","",官網匯出!AE830))</f>
        <v/>
      </c>
      <c r="AK830" s="1" t="str">
        <f>IF(G830="","",IF(官網匯出!AD830="","",官網匯出!AD830))</f>
        <v/>
      </c>
      <c r="AL830" s="1" t="str">
        <f t="shared" si="145"/>
        <v>0</v>
      </c>
      <c r="AM830" s="1" t="str">
        <f>IF(官網匯出!AG830="","",官網匯出!AG830)</f>
        <v/>
      </c>
      <c r="AN830" s="1" t="str">
        <f>IF(G830="","",IF(官網匯出!AH830="","",官網匯出!AH830))</f>
        <v/>
      </c>
      <c r="AO830" s="14" t="str">
        <f t="shared" si="146"/>
        <v/>
      </c>
      <c r="AP830" s="14" t="str">
        <f t="shared" si="147"/>
        <v>1</v>
      </c>
      <c r="AQ830" s="14" t="str">
        <f t="shared" si="148"/>
        <v>0</v>
      </c>
      <c r="AR830" s="1" t="str">
        <f t="shared" si="149"/>
        <v/>
      </c>
      <c r="AS830" s="1" t="str">
        <f t="shared" si="150"/>
        <v/>
      </c>
      <c r="AT830" s="1" t="str">
        <f t="shared" si="151"/>
        <v/>
      </c>
      <c r="AU830" s="1" t="str">
        <f t="shared" si="142"/>
        <v/>
      </c>
      <c r="AV830" s="1" t="e">
        <f>IF(VLOOKUP(G830,官網匯出!A:AQ,42,FALSE)="","[黃金盾官網]",VLOOKUP(G830,官網匯出!A:AQ,42,FALSE))</f>
        <v>#N/A</v>
      </c>
      <c r="AW830" s="1" t="e">
        <f>IF(LEFT(VLOOKUP(G830,官網匯出!A:AS,43,FALSE),2)="","web",LEFT(VLOOKUP(G830,官網匯出!A:AS,43,FALSE),2))</f>
        <v>#N/A</v>
      </c>
      <c r="AX830" s="1" t="str">
        <f t="shared" si="152"/>
        <v>O</v>
      </c>
    </row>
    <row r="831" spans="1:50">
      <c r="A831" s="1" t="str">
        <f>IF(G831="","",VLOOKUP(官網轉換!AW831,團名!A:B,2,FALSE))</f>
        <v/>
      </c>
      <c r="B831" s="1" t="str">
        <f>IF(G831="","",IF(LEFT(VLOOKUP(G831,官網匯出!A:AQ,43,0),2)="wf",VLOOKUP(VLOOKUP(G831,官網匯出!A:AQ,43,0),團名!$I$1:$K$12,2,FALSE),"N0071"))</f>
        <v/>
      </c>
      <c r="C831" s="1" t="str">
        <f>IFERROR(VLOOKUP(官網匯出!D831,團名!E:G,3,FALSE),"")</f>
        <v/>
      </c>
      <c r="D831" s="1" t="str">
        <f t="shared" si="143"/>
        <v/>
      </c>
      <c r="E831" s="1" t="str">
        <f t="shared" si="144"/>
        <v/>
      </c>
      <c r="F831" s="1" t="str">
        <f>IF(官網匯出!F831="已付款","","B0012")</f>
        <v>B0012</v>
      </c>
      <c r="G831" s="1" t="str">
        <f>IF(官網匯出!A831="","",官網匯出!A831)</f>
        <v/>
      </c>
      <c r="H831" s="3" t="str">
        <f>IF(官網匯出!B831="","",官網匯出!B831)</f>
        <v/>
      </c>
      <c r="I831" s="1" t="str">
        <f>IF(官網匯出!C831="","",官網匯出!C831)</f>
        <v/>
      </c>
      <c r="J831" s="1" t="str">
        <f>IF(官網匯出!D831="","",官網匯出!D831)</f>
        <v/>
      </c>
      <c r="K831" s="3" t="str">
        <f>IF(官網匯出!E831="","",官網匯出!E831)</f>
        <v/>
      </c>
      <c r="L831" s="1" t="str">
        <f>IF(官網匯出!F831="","",官網匯出!F831)</f>
        <v/>
      </c>
      <c r="M831" s="1" t="str">
        <f>IF(官網匯出!G831="","",官網匯出!G831)</f>
        <v/>
      </c>
      <c r="N831" s="1" t="str">
        <f>IF(官網匯出!H831="","",官網匯出!H831)</f>
        <v/>
      </c>
      <c r="P831" s="1" t="str">
        <f>IF(官網匯出!J831="","",RIGHT(官網匯出!J831,LEN(官網匯出!J831)-2))</f>
        <v/>
      </c>
      <c r="Q831" s="1" t="str">
        <f>IF(官網匯出!K831="","",官網匯出!K831)</f>
        <v/>
      </c>
      <c r="R831" s="1" t="str">
        <f>IF(官網匯出!L831="","",官網匯出!L831)</f>
        <v/>
      </c>
      <c r="S831" s="1" t="str">
        <f>IF(官網匯出!M831="","",官網匯出!M831)</f>
        <v/>
      </c>
      <c r="T831" s="1" t="str">
        <f>IF(官網匯出!N831="","",官網匯出!N831)</f>
        <v/>
      </c>
      <c r="U831" s="1" t="str">
        <f>IF(官網匯出!O831="","",官網匯出!O831)</f>
        <v/>
      </c>
      <c r="V831" s="1" t="str">
        <f>IF(官網匯出!P831="",IF(G831="","",0),官網匯出!P831)</f>
        <v/>
      </c>
      <c r="W831" s="1" t="str">
        <f>IF(官網匯出!Q831="",IF(G831="","",0),官網匯出!Q831)</f>
        <v/>
      </c>
      <c r="X831" s="1" t="str">
        <f>IF(官網匯出!R831="","",官網匯出!R831)</f>
        <v/>
      </c>
      <c r="Y831" s="1" t="str">
        <f>IF(官網匯出!S831="","",官網匯出!S831)</f>
        <v/>
      </c>
      <c r="Z831" s="1" t="str">
        <f>IF(G831="","",官網匯出!T831)</f>
        <v/>
      </c>
      <c r="AA831" s="1" t="str">
        <f>IF(G831="","",官網匯出!AK831)</f>
        <v/>
      </c>
      <c r="AB831" s="1" t="str">
        <f>IF(G831="","",IF(官網匯出!V831="","",官網匯出!V831))</f>
        <v/>
      </c>
      <c r="AJ831" s="1" t="str">
        <f>IF(G831="","",IF(官網匯出!AE831="","",官網匯出!AE831))</f>
        <v/>
      </c>
      <c r="AK831" s="1" t="str">
        <f>IF(G831="","",IF(官網匯出!AD831="","",官網匯出!AD831))</f>
        <v/>
      </c>
      <c r="AL831" s="1" t="str">
        <f t="shared" si="145"/>
        <v>0</v>
      </c>
      <c r="AM831" s="1" t="str">
        <f>IF(官網匯出!AG831="","",官網匯出!AG831)</f>
        <v/>
      </c>
      <c r="AN831" s="1" t="str">
        <f>IF(G831="","",IF(官網匯出!AH831="","",官網匯出!AH831))</f>
        <v/>
      </c>
      <c r="AO831" s="14" t="str">
        <f t="shared" si="146"/>
        <v/>
      </c>
      <c r="AP831" s="14" t="str">
        <f t="shared" si="147"/>
        <v>1</v>
      </c>
      <c r="AQ831" s="14" t="str">
        <f t="shared" si="148"/>
        <v>0</v>
      </c>
      <c r="AR831" s="1" t="str">
        <f t="shared" si="149"/>
        <v/>
      </c>
      <c r="AS831" s="1" t="str">
        <f t="shared" si="150"/>
        <v/>
      </c>
      <c r="AT831" s="1" t="str">
        <f t="shared" si="151"/>
        <v/>
      </c>
      <c r="AU831" s="1" t="str">
        <f t="shared" si="142"/>
        <v/>
      </c>
      <c r="AV831" s="1" t="e">
        <f>IF(VLOOKUP(G831,官網匯出!A:AQ,42,FALSE)="","[黃金盾官網]",VLOOKUP(G831,官網匯出!A:AQ,42,FALSE))</f>
        <v>#N/A</v>
      </c>
      <c r="AW831" s="1" t="e">
        <f>IF(LEFT(VLOOKUP(G831,官網匯出!A:AS,43,FALSE),2)="","web",LEFT(VLOOKUP(G831,官網匯出!A:AS,43,FALSE),2))</f>
        <v>#N/A</v>
      </c>
      <c r="AX831" s="1" t="str">
        <f t="shared" si="152"/>
        <v>O</v>
      </c>
    </row>
    <row r="832" spans="1:50">
      <c r="A832" s="1" t="str">
        <f>IF(G832="","",VLOOKUP(官網轉換!AW832,團名!A:B,2,FALSE))</f>
        <v/>
      </c>
      <c r="B832" s="1" t="str">
        <f>IF(G832="","",IF(LEFT(VLOOKUP(G832,官網匯出!A:AQ,43,0),2)="wf",VLOOKUP(VLOOKUP(G832,官網匯出!A:AQ,43,0),團名!$I$1:$K$12,2,FALSE),"N0071"))</f>
        <v/>
      </c>
      <c r="C832" s="1" t="str">
        <f>IFERROR(VLOOKUP(官網匯出!D832,團名!E:G,3,FALSE),"")</f>
        <v/>
      </c>
      <c r="D832" s="1" t="str">
        <f t="shared" si="143"/>
        <v/>
      </c>
      <c r="E832" s="1" t="str">
        <f t="shared" si="144"/>
        <v/>
      </c>
      <c r="F832" s="1" t="str">
        <f>IF(官網匯出!F832="已付款","","B0012")</f>
        <v>B0012</v>
      </c>
      <c r="G832" s="1" t="str">
        <f>IF(官網匯出!A832="","",官網匯出!A832)</f>
        <v/>
      </c>
      <c r="H832" s="3" t="str">
        <f>IF(官網匯出!B832="","",官網匯出!B832)</f>
        <v/>
      </c>
      <c r="I832" s="1" t="str">
        <f>IF(官網匯出!C832="","",官網匯出!C832)</f>
        <v/>
      </c>
      <c r="J832" s="1" t="str">
        <f>IF(官網匯出!D832="","",官網匯出!D832)</f>
        <v/>
      </c>
      <c r="K832" s="3" t="str">
        <f>IF(官網匯出!E832="","",官網匯出!E832)</f>
        <v/>
      </c>
      <c r="L832" s="1" t="str">
        <f>IF(官網匯出!F832="","",官網匯出!F832)</f>
        <v/>
      </c>
      <c r="M832" s="1" t="str">
        <f>IF(官網匯出!G832="","",官網匯出!G832)</f>
        <v/>
      </c>
      <c r="N832" s="1" t="str">
        <f>IF(官網匯出!H832="","",官網匯出!H832)</f>
        <v/>
      </c>
      <c r="P832" s="1" t="str">
        <f>IF(官網匯出!J832="","",RIGHT(官網匯出!J832,LEN(官網匯出!J832)-2))</f>
        <v/>
      </c>
      <c r="Q832" s="1" t="str">
        <f>IF(官網匯出!K832="","",官網匯出!K832)</f>
        <v/>
      </c>
      <c r="R832" s="1" t="str">
        <f>IF(官網匯出!L832="","",官網匯出!L832)</f>
        <v/>
      </c>
      <c r="S832" s="1" t="str">
        <f>IF(官網匯出!M832="","",官網匯出!M832)</f>
        <v/>
      </c>
      <c r="T832" s="1" t="str">
        <f>IF(官網匯出!N832="","",官網匯出!N832)</f>
        <v/>
      </c>
      <c r="U832" s="1" t="str">
        <f>IF(官網匯出!O832="","",官網匯出!O832)</f>
        <v/>
      </c>
      <c r="V832" s="1" t="str">
        <f>IF(官網匯出!P832="",IF(G832="","",0),官網匯出!P832)</f>
        <v/>
      </c>
      <c r="W832" s="1" t="str">
        <f>IF(官網匯出!Q832="",IF(G832="","",0),官網匯出!Q832)</f>
        <v/>
      </c>
      <c r="X832" s="1" t="str">
        <f>IF(官網匯出!R832="","",官網匯出!R832)</f>
        <v/>
      </c>
      <c r="Y832" s="1" t="str">
        <f>IF(官網匯出!S832="","",官網匯出!S832)</f>
        <v/>
      </c>
      <c r="Z832" s="1" t="str">
        <f>IF(G832="","",官網匯出!T832)</f>
        <v/>
      </c>
      <c r="AA832" s="1" t="str">
        <f>IF(G832="","",官網匯出!AK832)</f>
        <v/>
      </c>
      <c r="AB832" s="1" t="str">
        <f>IF(G832="","",IF(官網匯出!V832="","",官網匯出!V832))</f>
        <v/>
      </c>
      <c r="AJ832" s="1" t="str">
        <f>IF(G832="","",IF(官網匯出!AE832="","",官網匯出!AE832))</f>
        <v/>
      </c>
      <c r="AK832" s="1" t="str">
        <f>IF(G832="","",IF(官網匯出!AD832="","",官網匯出!AD832))</f>
        <v/>
      </c>
      <c r="AL832" s="1" t="str">
        <f t="shared" si="145"/>
        <v>0</v>
      </c>
      <c r="AM832" s="1" t="str">
        <f>IF(官網匯出!AG832="","",官網匯出!AG832)</f>
        <v/>
      </c>
      <c r="AN832" s="1" t="str">
        <f>IF(G832="","",IF(官網匯出!AH832="","",官網匯出!AH832))</f>
        <v/>
      </c>
      <c r="AO832" s="14" t="str">
        <f t="shared" si="146"/>
        <v/>
      </c>
      <c r="AP832" s="14" t="str">
        <f t="shared" si="147"/>
        <v>1</v>
      </c>
      <c r="AQ832" s="14" t="str">
        <f t="shared" si="148"/>
        <v>0</v>
      </c>
      <c r="AR832" s="1" t="str">
        <f t="shared" si="149"/>
        <v/>
      </c>
      <c r="AS832" s="1" t="str">
        <f t="shared" si="150"/>
        <v/>
      </c>
      <c r="AT832" s="1" t="str">
        <f t="shared" si="151"/>
        <v/>
      </c>
      <c r="AU832" s="1" t="str">
        <f t="shared" si="142"/>
        <v/>
      </c>
      <c r="AV832" s="1" t="e">
        <f>IF(VLOOKUP(G832,官網匯出!A:AQ,42,FALSE)="","[黃金盾官網]",VLOOKUP(G832,官網匯出!A:AQ,42,FALSE))</f>
        <v>#N/A</v>
      </c>
      <c r="AW832" s="1" t="e">
        <f>IF(LEFT(VLOOKUP(G832,官網匯出!A:AS,43,FALSE),2)="","web",LEFT(VLOOKUP(G832,官網匯出!A:AS,43,FALSE),2))</f>
        <v>#N/A</v>
      </c>
      <c r="AX832" s="1" t="str">
        <f t="shared" si="152"/>
        <v>O</v>
      </c>
    </row>
    <row r="833" spans="1:50">
      <c r="A833" s="1" t="str">
        <f>IF(G833="","",VLOOKUP(官網轉換!AW833,團名!A:B,2,FALSE))</f>
        <v/>
      </c>
      <c r="B833" s="1" t="str">
        <f>IF(G833="","",IF(LEFT(VLOOKUP(G833,官網匯出!A:AQ,43,0),2)="wf",VLOOKUP(VLOOKUP(G833,官網匯出!A:AQ,43,0),團名!$I$1:$K$12,2,FALSE),"N0071"))</f>
        <v/>
      </c>
      <c r="C833" s="1" t="str">
        <f>IFERROR(VLOOKUP(官網匯出!D833,團名!E:G,3,FALSE),"")</f>
        <v/>
      </c>
      <c r="D833" s="1" t="str">
        <f t="shared" si="143"/>
        <v/>
      </c>
      <c r="E833" s="1" t="str">
        <f t="shared" si="144"/>
        <v/>
      </c>
      <c r="F833" s="1" t="str">
        <f>IF(官網匯出!F833="已付款","","B0012")</f>
        <v>B0012</v>
      </c>
      <c r="G833" s="1" t="str">
        <f>IF(官網匯出!A833="","",官網匯出!A833)</f>
        <v/>
      </c>
      <c r="H833" s="3" t="str">
        <f>IF(官網匯出!B833="","",官網匯出!B833)</f>
        <v/>
      </c>
      <c r="I833" s="1" t="str">
        <f>IF(官網匯出!C833="","",官網匯出!C833)</f>
        <v/>
      </c>
      <c r="J833" s="1" t="str">
        <f>IF(官網匯出!D833="","",官網匯出!D833)</f>
        <v/>
      </c>
      <c r="K833" s="3" t="str">
        <f>IF(官網匯出!E833="","",官網匯出!E833)</f>
        <v/>
      </c>
      <c r="L833" s="1" t="str">
        <f>IF(官網匯出!F833="","",官網匯出!F833)</f>
        <v/>
      </c>
      <c r="M833" s="1" t="str">
        <f>IF(官網匯出!G833="","",官網匯出!G833)</f>
        <v/>
      </c>
      <c r="N833" s="1" t="str">
        <f>IF(官網匯出!H833="","",官網匯出!H833)</f>
        <v/>
      </c>
      <c r="P833" s="1" t="str">
        <f>IF(官網匯出!J833="","",RIGHT(官網匯出!J833,LEN(官網匯出!J833)-2))</f>
        <v/>
      </c>
      <c r="Q833" s="1" t="str">
        <f>IF(官網匯出!K833="","",官網匯出!K833)</f>
        <v/>
      </c>
      <c r="R833" s="1" t="str">
        <f>IF(官網匯出!L833="","",官網匯出!L833)</f>
        <v/>
      </c>
      <c r="S833" s="1" t="str">
        <f>IF(官網匯出!M833="","",官網匯出!M833)</f>
        <v/>
      </c>
      <c r="T833" s="1" t="str">
        <f>IF(官網匯出!N833="","",官網匯出!N833)</f>
        <v/>
      </c>
      <c r="U833" s="1" t="str">
        <f>IF(官網匯出!O833="","",官網匯出!O833)</f>
        <v/>
      </c>
      <c r="V833" s="1" t="str">
        <f>IF(官網匯出!P833="",IF(G833="","",0),官網匯出!P833)</f>
        <v/>
      </c>
      <c r="W833" s="1" t="str">
        <f>IF(官網匯出!Q833="",IF(G833="","",0),官網匯出!Q833)</f>
        <v/>
      </c>
      <c r="X833" s="1" t="str">
        <f>IF(官網匯出!R833="","",官網匯出!R833)</f>
        <v/>
      </c>
      <c r="Y833" s="1" t="str">
        <f>IF(官網匯出!S833="","",官網匯出!S833)</f>
        <v/>
      </c>
      <c r="Z833" s="1" t="str">
        <f>IF(G833="","",官網匯出!T833)</f>
        <v/>
      </c>
      <c r="AA833" s="1" t="str">
        <f>IF(G833="","",官網匯出!AK833)</f>
        <v/>
      </c>
      <c r="AB833" s="1" t="str">
        <f>IF(G833="","",IF(官網匯出!V833="","",官網匯出!V833))</f>
        <v/>
      </c>
      <c r="AJ833" s="1" t="str">
        <f>IF(G833="","",IF(官網匯出!AE833="","",官網匯出!AE833))</f>
        <v/>
      </c>
      <c r="AK833" s="1" t="str">
        <f>IF(G833="","",IF(官網匯出!AD833="","",官網匯出!AD833))</f>
        <v/>
      </c>
      <c r="AL833" s="1" t="str">
        <f t="shared" si="145"/>
        <v>0</v>
      </c>
      <c r="AM833" s="1" t="str">
        <f>IF(官網匯出!AG833="","",官網匯出!AG833)</f>
        <v/>
      </c>
      <c r="AN833" s="1" t="str">
        <f>IF(G833="","",IF(官網匯出!AH833="","",官網匯出!AH833))</f>
        <v/>
      </c>
      <c r="AO833" s="14" t="str">
        <f t="shared" si="146"/>
        <v/>
      </c>
      <c r="AP833" s="14" t="str">
        <f t="shared" si="147"/>
        <v>1</v>
      </c>
      <c r="AQ833" s="14" t="str">
        <f t="shared" si="148"/>
        <v>0</v>
      </c>
      <c r="AR833" s="1" t="str">
        <f t="shared" si="149"/>
        <v/>
      </c>
      <c r="AS833" s="1" t="str">
        <f t="shared" si="150"/>
        <v/>
      </c>
      <c r="AT833" s="1" t="str">
        <f t="shared" si="151"/>
        <v/>
      </c>
      <c r="AU833" s="1" t="str">
        <f t="shared" si="142"/>
        <v/>
      </c>
      <c r="AV833" s="1" t="e">
        <f>IF(VLOOKUP(G833,官網匯出!A:AQ,42,FALSE)="","[黃金盾官網]",VLOOKUP(G833,官網匯出!A:AQ,42,FALSE))</f>
        <v>#N/A</v>
      </c>
      <c r="AW833" s="1" t="e">
        <f>IF(LEFT(VLOOKUP(G833,官網匯出!A:AS,43,FALSE),2)="","web",LEFT(VLOOKUP(G833,官網匯出!A:AS,43,FALSE),2))</f>
        <v>#N/A</v>
      </c>
      <c r="AX833" s="1" t="str">
        <f t="shared" si="152"/>
        <v>O</v>
      </c>
    </row>
    <row r="834" spans="1:50">
      <c r="A834" s="1" t="str">
        <f>IF(G834="","",VLOOKUP(官網轉換!AW834,團名!A:B,2,FALSE))</f>
        <v/>
      </c>
      <c r="B834" s="1" t="str">
        <f>IF(G834="","",IF(LEFT(VLOOKUP(G834,官網匯出!A:AQ,43,0),2)="wf",VLOOKUP(VLOOKUP(G834,官網匯出!A:AQ,43,0),團名!$I$1:$K$12,2,FALSE),"N0071"))</f>
        <v/>
      </c>
      <c r="C834" s="1" t="str">
        <f>IFERROR(VLOOKUP(官網匯出!D834,團名!E:G,3,FALSE),"")</f>
        <v/>
      </c>
      <c r="D834" s="1" t="str">
        <f t="shared" si="143"/>
        <v/>
      </c>
      <c r="E834" s="1" t="str">
        <f t="shared" si="144"/>
        <v/>
      </c>
      <c r="F834" s="1" t="str">
        <f>IF(官網匯出!F834="已付款","","B0012")</f>
        <v>B0012</v>
      </c>
      <c r="G834" s="1" t="str">
        <f>IF(官網匯出!A834="","",官網匯出!A834)</f>
        <v/>
      </c>
      <c r="H834" s="3" t="str">
        <f>IF(官網匯出!B834="","",官網匯出!B834)</f>
        <v/>
      </c>
      <c r="I834" s="1" t="str">
        <f>IF(官網匯出!C834="","",官網匯出!C834)</f>
        <v/>
      </c>
      <c r="J834" s="1" t="str">
        <f>IF(官網匯出!D834="","",官網匯出!D834)</f>
        <v/>
      </c>
      <c r="K834" s="3" t="str">
        <f>IF(官網匯出!E834="","",官網匯出!E834)</f>
        <v/>
      </c>
      <c r="L834" s="1" t="str">
        <f>IF(官網匯出!F834="","",官網匯出!F834)</f>
        <v/>
      </c>
      <c r="M834" s="1" t="str">
        <f>IF(官網匯出!G834="","",官網匯出!G834)</f>
        <v/>
      </c>
      <c r="N834" s="1" t="str">
        <f>IF(官網匯出!H834="","",官網匯出!H834)</f>
        <v/>
      </c>
      <c r="P834" s="1" t="str">
        <f>IF(官網匯出!J834="","",RIGHT(官網匯出!J834,LEN(官網匯出!J834)-2))</f>
        <v/>
      </c>
      <c r="Q834" s="1" t="str">
        <f>IF(官網匯出!K834="","",官網匯出!K834)</f>
        <v/>
      </c>
      <c r="R834" s="1" t="str">
        <f>IF(官網匯出!L834="","",官網匯出!L834)</f>
        <v/>
      </c>
      <c r="S834" s="1" t="str">
        <f>IF(官網匯出!M834="","",官網匯出!M834)</f>
        <v/>
      </c>
      <c r="T834" s="1" t="str">
        <f>IF(官網匯出!N834="","",官網匯出!N834)</f>
        <v/>
      </c>
      <c r="U834" s="1" t="str">
        <f>IF(官網匯出!O834="","",官網匯出!O834)</f>
        <v/>
      </c>
      <c r="V834" s="1" t="str">
        <f>IF(官網匯出!P834="",IF(G834="","",0),官網匯出!P834)</f>
        <v/>
      </c>
      <c r="W834" s="1" t="str">
        <f>IF(官網匯出!Q834="",IF(G834="","",0),官網匯出!Q834)</f>
        <v/>
      </c>
      <c r="X834" s="1" t="str">
        <f>IF(官網匯出!R834="","",官網匯出!R834)</f>
        <v/>
      </c>
      <c r="Y834" s="1" t="str">
        <f>IF(官網匯出!S834="","",官網匯出!S834)</f>
        <v/>
      </c>
      <c r="Z834" s="1" t="str">
        <f>IF(G834="","",官網匯出!T834)</f>
        <v/>
      </c>
      <c r="AA834" s="1" t="str">
        <f>IF(G834="","",官網匯出!AK834)</f>
        <v/>
      </c>
      <c r="AB834" s="1" t="str">
        <f>IF(G834="","",IF(官網匯出!V834="","",官網匯出!V834))</f>
        <v/>
      </c>
      <c r="AJ834" s="1" t="str">
        <f>IF(G834="","",IF(官網匯出!AE834="","",官網匯出!AE834))</f>
        <v/>
      </c>
      <c r="AK834" s="1" t="str">
        <f>IF(G834="","",IF(官網匯出!AD834="","",官網匯出!AD834))</f>
        <v/>
      </c>
      <c r="AL834" s="1" t="str">
        <f t="shared" si="145"/>
        <v>0</v>
      </c>
      <c r="AM834" s="1" t="str">
        <f>IF(官網匯出!AG834="","",官網匯出!AG834)</f>
        <v/>
      </c>
      <c r="AN834" s="1" t="str">
        <f>IF(G834="","",IF(官網匯出!AH834="","",官網匯出!AH834))</f>
        <v/>
      </c>
      <c r="AO834" s="14" t="str">
        <f t="shared" si="146"/>
        <v/>
      </c>
      <c r="AP834" s="14" t="str">
        <f t="shared" si="147"/>
        <v>1</v>
      </c>
      <c r="AQ834" s="14" t="str">
        <f t="shared" si="148"/>
        <v>0</v>
      </c>
      <c r="AR834" s="1" t="str">
        <f t="shared" si="149"/>
        <v/>
      </c>
      <c r="AS834" s="1" t="str">
        <f t="shared" si="150"/>
        <v/>
      </c>
      <c r="AT834" s="1" t="str">
        <f t="shared" si="151"/>
        <v/>
      </c>
      <c r="AU834" s="1" t="str">
        <f t="shared" ref="AU834:AU897" si="153">IF(G834="","",AV834&amp;"      訂單編號："&amp;G834&amp;"      "&amp;IF(J834="銀行轉帳(ATM/虛擬代碼繳費)","ATM(藍)",IF(J834="ATM 虛擬代碼繳費（需持代碼至實體ATM或網路銀行繳費）","ATM"&amp;"　"&amp;AB834&amp;AJ834,IF(J834="虛擬代碼繳費轉帳","ATM(SP)"&amp;"　"&amp;AB834&amp;AJ834,IF(J834="信用卡（shopline payment）","信用卡(SP)",IF(J834="信用卡","信用卡",IF(J834="貨到付款","貨到付款　")))&amp;"　"&amp;AB834&amp;AJ834)))&amp;IF(L834="退款中","客戶取消訂單，待退款(ATM)",""))</f>
        <v/>
      </c>
      <c r="AV834" s="1" t="e">
        <f>IF(VLOOKUP(G834,官網匯出!A:AQ,42,FALSE)="","[黃金盾官網]",VLOOKUP(G834,官網匯出!A:AQ,42,FALSE))</f>
        <v>#N/A</v>
      </c>
      <c r="AW834" s="1" t="e">
        <f>IF(LEFT(VLOOKUP(G834,官網匯出!A:AS,43,FALSE),2)="","web",LEFT(VLOOKUP(G834,官網匯出!A:AS,43,FALSE),2))</f>
        <v>#N/A</v>
      </c>
      <c r="AX834" s="1" t="str">
        <f t="shared" si="152"/>
        <v>O</v>
      </c>
    </row>
    <row r="835" spans="1:50">
      <c r="A835" s="1" t="str">
        <f>IF(G835="","",VLOOKUP(官網轉換!AW835,團名!A:B,2,FALSE))</f>
        <v/>
      </c>
      <c r="B835" s="1" t="str">
        <f>IF(G835="","",IF(LEFT(VLOOKUP(G835,官網匯出!A:AQ,43,0),2)="wf",VLOOKUP(VLOOKUP(G835,官網匯出!A:AQ,43,0),團名!$I$1:$K$12,2,FALSE),"N0071"))</f>
        <v/>
      </c>
      <c r="C835" s="1" t="str">
        <f>IFERROR(VLOOKUP(官網匯出!D835,團名!E:G,3,FALSE),"")</f>
        <v/>
      </c>
      <c r="D835" s="1" t="str">
        <f t="shared" ref="D835:D898" si="154">IF(G835="","","NTD")</f>
        <v/>
      </c>
      <c r="E835" s="1" t="str">
        <f t="shared" ref="E835:E898" si="155">IF(G835="","","含稅")</f>
        <v/>
      </c>
      <c r="F835" s="1" t="str">
        <f>IF(官網匯出!F835="已付款","","B0012")</f>
        <v>B0012</v>
      </c>
      <c r="G835" s="1" t="str">
        <f>IF(官網匯出!A835="","",官網匯出!A835)</f>
        <v/>
      </c>
      <c r="H835" s="3" t="str">
        <f>IF(官網匯出!B835="","",官網匯出!B835)</f>
        <v/>
      </c>
      <c r="I835" s="1" t="str">
        <f>IF(官網匯出!C835="","",官網匯出!C835)</f>
        <v/>
      </c>
      <c r="J835" s="1" t="str">
        <f>IF(官網匯出!D835="","",官網匯出!D835)</f>
        <v/>
      </c>
      <c r="K835" s="3" t="str">
        <f>IF(官網匯出!E835="","",官網匯出!E835)</f>
        <v/>
      </c>
      <c r="L835" s="1" t="str">
        <f>IF(官網匯出!F835="","",官網匯出!F835)</f>
        <v/>
      </c>
      <c r="M835" s="1" t="str">
        <f>IF(官網匯出!G835="","",官網匯出!G835)</f>
        <v/>
      </c>
      <c r="N835" s="1" t="str">
        <f>IF(官網匯出!H835="","",官網匯出!H835)</f>
        <v/>
      </c>
      <c r="P835" s="1" t="str">
        <f>IF(官網匯出!J835="","",RIGHT(官網匯出!J835,LEN(官網匯出!J835)-2))</f>
        <v/>
      </c>
      <c r="Q835" s="1" t="str">
        <f>IF(官網匯出!K835="","",官網匯出!K835)</f>
        <v/>
      </c>
      <c r="R835" s="1" t="str">
        <f>IF(官網匯出!L835="","",官網匯出!L835)</f>
        <v/>
      </c>
      <c r="S835" s="1" t="str">
        <f>IF(官網匯出!M835="","",官網匯出!M835)</f>
        <v/>
      </c>
      <c r="T835" s="1" t="str">
        <f>IF(官網匯出!N835="","",官網匯出!N835)</f>
        <v/>
      </c>
      <c r="U835" s="1" t="str">
        <f>IF(官網匯出!O835="","",官網匯出!O835)</f>
        <v/>
      </c>
      <c r="V835" s="1" t="str">
        <f>IF(官網匯出!P835="",IF(G835="","",0),官網匯出!P835)</f>
        <v/>
      </c>
      <c r="W835" s="1" t="str">
        <f>IF(官網匯出!Q835="",IF(G835="","",0),官網匯出!Q835)</f>
        <v/>
      </c>
      <c r="X835" s="1" t="str">
        <f>IF(官網匯出!R835="","",官網匯出!R835)</f>
        <v/>
      </c>
      <c r="Y835" s="1" t="str">
        <f>IF(官網匯出!S835="","",官網匯出!S835)</f>
        <v/>
      </c>
      <c r="Z835" s="1" t="str">
        <f>IF(G835="","",官網匯出!T835)</f>
        <v/>
      </c>
      <c r="AA835" s="1" t="str">
        <f>IF(G835="","",官網匯出!AK835)</f>
        <v/>
      </c>
      <c r="AB835" s="1" t="str">
        <f>IF(G835="","",IF(官網匯出!V835="","",官網匯出!V835))</f>
        <v/>
      </c>
      <c r="AJ835" s="1" t="str">
        <f>IF(G835="","",IF(官網匯出!AE835="","",官網匯出!AE835))</f>
        <v/>
      </c>
      <c r="AK835" s="1" t="str">
        <f>IF(G835="","",IF(官網匯出!AD835="","",官網匯出!AD835))</f>
        <v/>
      </c>
      <c r="AL835" s="1" t="str">
        <f t="shared" ref="AL835:AL898" si="156">IF(AM835="","0","1")</f>
        <v>0</v>
      </c>
      <c r="AM835" s="1" t="str">
        <f>IF(官網匯出!AG835="","",官網匯出!AG835)</f>
        <v/>
      </c>
      <c r="AN835" s="1" t="str">
        <f>IF(G835="","",IF(官網匯出!AH835="","",官網匯出!AH835))</f>
        <v/>
      </c>
      <c r="AO835" s="14" t="str">
        <f t="shared" ref="AO835:AO898" si="157">IF(AN835="","","3J0002")</f>
        <v/>
      </c>
      <c r="AP835" s="14" t="str">
        <f t="shared" ref="AP835:AP898" si="158">IF(AO835="","1","0")</f>
        <v>1</v>
      </c>
      <c r="AQ835" s="14" t="str">
        <f t="shared" ref="AQ835:AQ898" si="159">IF(AN835="","0","1")</f>
        <v>0</v>
      </c>
      <c r="AR835" s="1" t="str">
        <f t="shared" ref="AR835:AR898" si="160">IFERROR((T835*U835)-V835-Z835+W835-AA835,"")</f>
        <v/>
      </c>
      <c r="AS835" s="1" t="str">
        <f t="shared" ref="AS835:AS898" si="161">IF(J835="貨到付款",IF(Y835="",0,Y835),IF(G835="","",0))</f>
        <v/>
      </c>
      <c r="AT835" s="1" t="str">
        <f t="shared" ref="AT835:AT898" si="162">IF(G835="","",IF(V835&gt;0,"已扣抵"&amp;V835&amp;"元"&amp;"購物金 ","")&amp;IF(Z835&gt;0,"已扣抵"&amp;Z835&amp;"元"&amp;"優惠折扣 ","")&amp;IF(W835&gt;0,"含運費"&amp;W835&amp;"元 ","")&amp;IF(AA835&gt;0,"含附加費"&amp;AA835&amp;"元 ",""))</f>
        <v/>
      </c>
      <c r="AU835" s="1" t="str">
        <f t="shared" si="153"/>
        <v/>
      </c>
      <c r="AV835" s="1" t="e">
        <f>IF(VLOOKUP(G835,官網匯出!A:AQ,42,FALSE)="","[黃金盾官網]",VLOOKUP(G835,官網匯出!A:AQ,42,FALSE))</f>
        <v>#N/A</v>
      </c>
      <c r="AW835" s="1" t="e">
        <f>IF(LEFT(VLOOKUP(G835,官網匯出!A:AS,43,FALSE),2)="","web",LEFT(VLOOKUP(G835,官網匯出!A:AS,43,FALSE),2))</f>
        <v>#N/A</v>
      </c>
      <c r="AX835" s="1" t="str">
        <f t="shared" ref="AX835:AX898" si="163">IF(AND(AM835&lt;&gt;"",AN835&lt;&gt;""),"X","O")</f>
        <v>O</v>
      </c>
    </row>
    <row r="836" spans="1:50">
      <c r="A836" s="1" t="str">
        <f>IF(G836="","",VLOOKUP(官網轉換!AW836,團名!A:B,2,FALSE))</f>
        <v/>
      </c>
      <c r="B836" s="1" t="str">
        <f>IF(G836="","",IF(LEFT(VLOOKUP(G836,官網匯出!A:AQ,43,0),2)="wf",VLOOKUP(VLOOKUP(G836,官網匯出!A:AQ,43,0),團名!$I$1:$K$12,2,FALSE),"N0071"))</f>
        <v/>
      </c>
      <c r="C836" s="1" t="str">
        <f>IFERROR(VLOOKUP(官網匯出!D836,團名!E:G,3,FALSE),"")</f>
        <v/>
      </c>
      <c r="D836" s="1" t="str">
        <f t="shared" si="154"/>
        <v/>
      </c>
      <c r="E836" s="1" t="str">
        <f t="shared" si="155"/>
        <v/>
      </c>
      <c r="F836" s="1" t="str">
        <f>IF(官網匯出!F836="已付款","","B0012")</f>
        <v>B0012</v>
      </c>
      <c r="G836" s="1" t="str">
        <f>IF(官網匯出!A836="","",官網匯出!A836)</f>
        <v/>
      </c>
      <c r="H836" s="3" t="str">
        <f>IF(官網匯出!B836="","",官網匯出!B836)</f>
        <v/>
      </c>
      <c r="I836" s="1" t="str">
        <f>IF(官網匯出!C836="","",官網匯出!C836)</f>
        <v/>
      </c>
      <c r="J836" s="1" t="str">
        <f>IF(官網匯出!D836="","",官網匯出!D836)</f>
        <v/>
      </c>
      <c r="K836" s="3" t="str">
        <f>IF(官網匯出!E836="","",官網匯出!E836)</f>
        <v/>
      </c>
      <c r="L836" s="1" t="str">
        <f>IF(官網匯出!F836="","",官網匯出!F836)</f>
        <v/>
      </c>
      <c r="M836" s="1" t="str">
        <f>IF(官網匯出!G836="","",官網匯出!G836)</f>
        <v/>
      </c>
      <c r="N836" s="1" t="str">
        <f>IF(官網匯出!H836="","",官網匯出!H836)</f>
        <v/>
      </c>
      <c r="P836" s="1" t="str">
        <f>IF(官網匯出!J836="","",RIGHT(官網匯出!J836,LEN(官網匯出!J836)-2))</f>
        <v/>
      </c>
      <c r="Q836" s="1" t="str">
        <f>IF(官網匯出!K836="","",官網匯出!K836)</f>
        <v/>
      </c>
      <c r="R836" s="1" t="str">
        <f>IF(官網匯出!L836="","",官網匯出!L836)</f>
        <v/>
      </c>
      <c r="S836" s="1" t="str">
        <f>IF(官網匯出!M836="","",官網匯出!M836)</f>
        <v/>
      </c>
      <c r="T836" s="1" t="str">
        <f>IF(官網匯出!N836="","",官網匯出!N836)</f>
        <v/>
      </c>
      <c r="U836" s="1" t="str">
        <f>IF(官網匯出!O836="","",官網匯出!O836)</f>
        <v/>
      </c>
      <c r="V836" s="1" t="str">
        <f>IF(官網匯出!P836="",IF(G836="","",0),官網匯出!P836)</f>
        <v/>
      </c>
      <c r="W836" s="1" t="str">
        <f>IF(官網匯出!Q836="",IF(G836="","",0),官網匯出!Q836)</f>
        <v/>
      </c>
      <c r="X836" s="1" t="str">
        <f>IF(官網匯出!R836="","",官網匯出!R836)</f>
        <v/>
      </c>
      <c r="Y836" s="1" t="str">
        <f>IF(官網匯出!S836="","",官網匯出!S836)</f>
        <v/>
      </c>
      <c r="Z836" s="1" t="str">
        <f>IF(G836="","",官網匯出!T836)</f>
        <v/>
      </c>
      <c r="AA836" s="1" t="str">
        <f>IF(G836="","",官網匯出!AK836)</f>
        <v/>
      </c>
      <c r="AB836" s="1" t="str">
        <f>IF(G836="","",IF(官網匯出!V836="","",官網匯出!V836))</f>
        <v/>
      </c>
      <c r="AJ836" s="1" t="str">
        <f>IF(G836="","",IF(官網匯出!AE836="","",官網匯出!AE836))</f>
        <v/>
      </c>
      <c r="AK836" s="1" t="str">
        <f>IF(G836="","",IF(官網匯出!AD836="","",官網匯出!AD836))</f>
        <v/>
      </c>
      <c r="AL836" s="1" t="str">
        <f t="shared" si="156"/>
        <v>0</v>
      </c>
      <c r="AM836" s="1" t="str">
        <f>IF(官網匯出!AG836="","",官網匯出!AG836)</f>
        <v/>
      </c>
      <c r="AN836" s="1" t="str">
        <f>IF(G836="","",IF(官網匯出!AH836="","",官網匯出!AH836))</f>
        <v/>
      </c>
      <c r="AO836" s="14" t="str">
        <f t="shared" si="157"/>
        <v/>
      </c>
      <c r="AP836" s="14" t="str">
        <f t="shared" si="158"/>
        <v>1</v>
      </c>
      <c r="AQ836" s="14" t="str">
        <f t="shared" si="159"/>
        <v>0</v>
      </c>
      <c r="AR836" s="1" t="str">
        <f t="shared" si="160"/>
        <v/>
      </c>
      <c r="AS836" s="1" t="str">
        <f t="shared" si="161"/>
        <v/>
      </c>
      <c r="AT836" s="1" t="str">
        <f t="shared" si="162"/>
        <v/>
      </c>
      <c r="AU836" s="1" t="str">
        <f t="shared" si="153"/>
        <v/>
      </c>
      <c r="AV836" s="1" t="e">
        <f>IF(VLOOKUP(G836,官網匯出!A:AQ,42,FALSE)="","[黃金盾官網]",VLOOKUP(G836,官網匯出!A:AQ,42,FALSE))</f>
        <v>#N/A</v>
      </c>
      <c r="AW836" s="1" t="e">
        <f>IF(LEFT(VLOOKUP(G836,官網匯出!A:AS,43,FALSE),2)="","web",LEFT(VLOOKUP(G836,官網匯出!A:AS,43,FALSE),2))</f>
        <v>#N/A</v>
      </c>
      <c r="AX836" s="1" t="str">
        <f t="shared" si="163"/>
        <v>O</v>
      </c>
    </row>
    <row r="837" spans="1:50">
      <c r="A837" s="1" t="str">
        <f>IF(G837="","",VLOOKUP(官網轉換!AW837,團名!A:B,2,FALSE))</f>
        <v/>
      </c>
      <c r="B837" s="1" t="str">
        <f>IF(G837="","",IF(LEFT(VLOOKUP(G837,官網匯出!A:AQ,43,0),2)="wf",VLOOKUP(VLOOKUP(G837,官網匯出!A:AQ,43,0),團名!$I$1:$K$12,2,FALSE),"N0071"))</f>
        <v/>
      </c>
      <c r="C837" s="1" t="str">
        <f>IFERROR(VLOOKUP(官網匯出!D837,團名!E:G,3,FALSE),"")</f>
        <v/>
      </c>
      <c r="D837" s="1" t="str">
        <f t="shared" si="154"/>
        <v/>
      </c>
      <c r="E837" s="1" t="str">
        <f t="shared" si="155"/>
        <v/>
      </c>
      <c r="F837" s="1" t="str">
        <f>IF(官網匯出!F837="已付款","","B0012")</f>
        <v>B0012</v>
      </c>
      <c r="G837" s="1" t="str">
        <f>IF(官網匯出!A837="","",官網匯出!A837)</f>
        <v/>
      </c>
      <c r="H837" s="3" t="str">
        <f>IF(官網匯出!B837="","",官網匯出!B837)</f>
        <v/>
      </c>
      <c r="I837" s="1" t="str">
        <f>IF(官網匯出!C837="","",官網匯出!C837)</f>
        <v/>
      </c>
      <c r="J837" s="1" t="str">
        <f>IF(官網匯出!D837="","",官網匯出!D837)</f>
        <v/>
      </c>
      <c r="K837" s="3" t="str">
        <f>IF(官網匯出!E837="","",官網匯出!E837)</f>
        <v/>
      </c>
      <c r="L837" s="1" t="str">
        <f>IF(官網匯出!F837="","",官網匯出!F837)</f>
        <v/>
      </c>
      <c r="M837" s="1" t="str">
        <f>IF(官網匯出!G837="","",官網匯出!G837)</f>
        <v/>
      </c>
      <c r="N837" s="1" t="str">
        <f>IF(官網匯出!H837="","",官網匯出!H837)</f>
        <v/>
      </c>
      <c r="P837" s="1" t="str">
        <f>IF(官網匯出!J837="","",RIGHT(官網匯出!J837,LEN(官網匯出!J837)-2))</f>
        <v/>
      </c>
      <c r="Q837" s="1" t="str">
        <f>IF(官網匯出!K837="","",官網匯出!K837)</f>
        <v/>
      </c>
      <c r="R837" s="1" t="str">
        <f>IF(官網匯出!L837="","",官網匯出!L837)</f>
        <v/>
      </c>
      <c r="S837" s="1" t="str">
        <f>IF(官網匯出!M837="","",官網匯出!M837)</f>
        <v/>
      </c>
      <c r="T837" s="1" t="str">
        <f>IF(官網匯出!N837="","",官網匯出!N837)</f>
        <v/>
      </c>
      <c r="U837" s="1" t="str">
        <f>IF(官網匯出!O837="","",官網匯出!O837)</f>
        <v/>
      </c>
      <c r="V837" s="1" t="str">
        <f>IF(官網匯出!P837="",IF(G837="","",0),官網匯出!P837)</f>
        <v/>
      </c>
      <c r="W837" s="1" t="str">
        <f>IF(官網匯出!Q837="",IF(G837="","",0),官網匯出!Q837)</f>
        <v/>
      </c>
      <c r="X837" s="1" t="str">
        <f>IF(官網匯出!R837="","",官網匯出!R837)</f>
        <v/>
      </c>
      <c r="Y837" s="1" t="str">
        <f>IF(官網匯出!S837="","",官網匯出!S837)</f>
        <v/>
      </c>
      <c r="Z837" s="1" t="str">
        <f>IF(G837="","",官網匯出!T837)</f>
        <v/>
      </c>
      <c r="AA837" s="1" t="str">
        <f>IF(G837="","",官網匯出!AK837)</f>
        <v/>
      </c>
      <c r="AB837" s="1" t="str">
        <f>IF(G837="","",IF(官網匯出!V837="","",官網匯出!V837))</f>
        <v/>
      </c>
      <c r="AJ837" s="1" t="str">
        <f>IF(G837="","",IF(官網匯出!AE837="","",官網匯出!AE837))</f>
        <v/>
      </c>
      <c r="AK837" s="1" t="str">
        <f>IF(G837="","",IF(官網匯出!AD837="","",官網匯出!AD837))</f>
        <v/>
      </c>
      <c r="AL837" s="1" t="str">
        <f t="shared" si="156"/>
        <v>0</v>
      </c>
      <c r="AM837" s="1" t="str">
        <f>IF(官網匯出!AG837="","",官網匯出!AG837)</f>
        <v/>
      </c>
      <c r="AN837" s="1" t="str">
        <f>IF(G837="","",IF(官網匯出!AH837="","",官網匯出!AH837))</f>
        <v/>
      </c>
      <c r="AO837" s="14" t="str">
        <f t="shared" si="157"/>
        <v/>
      </c>
      <c r="AP837" s="14" t="str">
        <f t="shared" si="158"/>
        <v>1</v>
      </c>
      <c r="AQ837" s="14" t="str">
        <f t="shared" si="159"/>
        <v>0</v>
      </c>
      <c r="AR837" s="1" t="str">
        <f t="shared" si="160"/>
        <v/>
      </c>
      <c r="AS837" s="1" t="str">
        <f t="shared" si="161"/>
        <v/>
      </c>
      <c r="AT837" s="1" t="str">
        <f t="shared" si="162"/>
        <v/>
      </c>
      <c r="AU837" s="1" t="str">
        <f t="shared" si="153"/>
        <v/>
      </c>
      <c r="AV837" s="1" t="e">
        <f>IF(VLOOKUP(G837,官網匯出!A:AQ,42,FALSE)="","[黃金盾官網]",VLOOKUP(G837,官網匯出!A:AQ,42,FALSE))</f>
        <v>#N/A</v>
      </c>
      <c r="AW837" s="1" t="e">
        <f>IF(LEFT(VLOOKUP(G837,官網匯出!A:AS,43,FALSE),2)="","web",LEFT(VLOOKUP(G837,官網匯出!A:AS,43,FALSE),2))</f>
        <v>#N/A</v>
      </c>
      <c r="AX837" s="1" t="str">
        <f t="shared" si="163"/>
        <v>O</v>
      </c>
    </row>
    <row r="838" spans="1:50">
      <c r="A838" s="1" t="str">
        <f>IF(G838="","",VLOOKUP(官網轉換!AW838,團名!A:B,2,FALSE))</f>
        <v/>
      </c>
      <c r="B838" s="1" t="str">
        <f>IF(G838="","",IF(LEFT(VLOOKUP(G838,官網匯出!A:AQ,43,0),2)="wf",VLOOKUP(VLOOKUP(G838,官網匯出!A:AQ,43,0),團名!$I$1:$K$12,2,FALSE),"N0071"))</f>
        <v/>
      </c>
      <c r="C838" s="1" t="str">
        <f>IFERROR(VLOOKUP(官網匯出!D838,團名!E:G,3,FALSE),"")</f>
        <v/>
      </c>
      <c r="D838" s="1" t="str">
        <f t="shared" si="154"/>
        <v/>
      </c>
      <c r="E838" s="1" t="str">
        <f t="shared" si="155"/>
        <v/>
      </c>
      <c r="F838" s="1" t="str">
        <f>IF(官網匯出!F838="已付款","","B0012")</f>
        <v>B0012</v>
      </c>
      <c r="G838" s="1" t="str">
        <f>IF(官網匯出!A838="","",官網匯出!A838)</f>
        <v/>
      </c>
      <c r="H838" s="3" t="str">
        <f>IF(官網匯出!B838="","",官網匯出!B838)</f>
        <v/>
      </c>
      <c r="I838" s="1" t="str">
        <f>IF(官網匯出!C838="","",官網匯出!C838)</f>
        <v/>
      </c>
      <c r="J838" s="1" t="str">
        <f>IF(官網匯出!D838="","",官網匯出!D838)</f>
        <v/>
      </c>
      <c r="K838" s="3" t="str">
        <f>IF(官網匯出!E838="","",官網匯出!E838)</f>
        <v/>
      </c>
      <c r="L838" s="1" t="str">
        <f>IF(官網匯出!F838="","",官網匯出!F838)</f>
        <v/>
      </c>
      <c r="M838" s="1" t="str">
        <f>IF(官網匯出!G838="","",官網匯出!G838)</f>
        <v/>
      </c>
      <c r="N838" s="1" t="str">
        <f>IF(官網匯出!H838="","",官網匯出!H838)</f>
        <v/>
      </c>
      <c r="P838" s="1" t="str">
        <f>IF(官網匯出!J838="","",RIGHT(官網匯出!J838,LEN(官網匯出!J838)-2))</f>
        <v/>
      </c>
      <c r="Q838" s="1" t="str">
        <f>IF(官網匯出!K838="","",官網匯出!K838)</f>
        <v/>
      </c>
      <c r="R838" s="1" t="str">
        <f>IF(官網匯出!L838="","",官網匯出!L838)</f>
        <v/>
      </c>
      <c r="S838" s="1" t="str">
        <f>IF(官網匯出!M838="","",官網匯出!M838)</f>
        <v/>
      </c>
      <c r="T838" s="1" t="str">
        <f>IF(官網匯出!N838="","",官網匯出!N838)</f>
        <v/>
      </c>
      <c r="U838" s="1" t="str">
        <f>IF(官網匯出!O838="","",官網匯出!O838)</f>
        <v/>
      </c>
      <c r="V838" s="1" t="str">
        <f>IF(官網匯出!P838="",IF(G838="","",0),官網匯出!P838)</f>
        <v/>
      </c>
      <c r="W838" s="1" t="str">
        <f>IF(官網匯出!Q838="",IF(G838="","",0),官網匯出!Q838)</f>
        <v/>
      </c>
      <c r="X838" s="1" t="str">
        <f>IF(官網匯出!R838="","",官網匯出!R838)</f>
        <v/>
      </c>
      <c r="Y838" s="1" t="str">
        <f>IF(官網匯出!S838="","",官網匯出!S838)</f>
        <v/>
      </c>
      <c r="Z838" s="1" t="str">
        <f>IF(G838="","",官網匯出!T838)</f>
        <v/>
      </c>
      <c r="AA838" s="1" t="str">
        <f>IF(G838="","",官網匯出!AK838)</f>
        <v/>
      </c>
      <c r="AB838" s="1" t="str">
        <f>IF(G838="","",IF(官網匯出!V838="","",官網匯出!V838))</f>
        <v/>
      </c>
      <c r="AJ838" s="1" t="str">
        <f>IF(G838="","",IF(官網匯出!AE838="","",官網匯出!AE838))</f>
        <v/>
      </c>
      <c r="AK838" s="1" t="str">
        <f>IF(G838="","",IF(官網匯出!AD838="","",官網匯出!AD838))</f>
        <v/>
      </c>
      <c r="AL838" s="1" t="str">
        <f t="shared" si="156"/>
        <v>0</v>
      </c>
      <c r="AM838" s="1" t="str">
        <f>IF(官網匯出!AG838="","",官網匯出!AG838)</f>
        <v/>
      </c>
      <c r="AN838" s="1" t="str">
        <f>IF(G838="","",IF(官網匯出!AH838="","",官網匯出!AH838))</f>
        <v/>
      </c>
      <c r="AO838" s="14" t="str">
        <f t="shared" si="157"/>
        <v/>
      </c>
      <c r="AP838" s="14" t="str">
        <f t="shared" si="158"/>
        <v>1</v>
      </c>
      <c r="AQ838" s="14" t="str">
        <f t="shared" si="159"/>
        <v>0</v>
      </c>
      <c r="AR838" s="1" t="str">
        <f t="shared" si="160"/>
        <v/>
      </c>
      <c r="AS838" s="1" t="str">
        <f t="shared" si="161"/>
        <v/>
      </c>
      <c r="AT838" s="1" t="str">
        <f t="shared" si="162"/>
        <v/>
      </c>
      <c r="AU838" s="1" t="str">
        <f t="shared" si="153"/>
        <v/>
      </c>
      <c r="AV838" s="1" t="e">
        <f>IF(VLOOKUP(G838,官網匯出!A:AQ,42,FALSE)="","[黃金盾官網]",VLOOKUP(G838,官網匯出!A:AQ,42,FALSE))</f>
        <v>#N/A</v>
      </c>
      <c r="AW838" s="1" t="e">
        <f>IF(LEFT(VLOOKUP(G838,官網匯出!A:AS,43,FALSE),2)="","web",LEFT(VLOOKUP(G838,官網匯出!A:AS,43,FALSE),2))</f>
        <v>#N/A</v>
      </c>
      <c r="AX838" s="1" t="str">
        <f t="shared" si="163"/>
        <v>O</v>
      </c>
    </row>
    <row r="839" spans="1:50">
      <c r="A839" s="1" t="str">
        <f>IF(G839="","",VLOOKUP(官網轉換!AW839,團名!A:B,2,FALSE))</f>
        <v/>
      </c>
      <c r="B839" s="1" t="str">
        <f>IF(G839="","",IF(LEFT(VLOOKUP(G839,官網匯出!A:AQ,43,0),2)="wf",VLOOKUP(VLOOKUP(G839,官網匯出!A:AQ,43,0),團名!$I$1:$K$12,2,FALSE),"N0071"))</f>
        <v/>
      </c>
      <c r="C839" s="1" t="str">
        <f>IFERROR(VLOOKUP(官網匯出!D839,團名!E:G,3,FALSE),"")</f>
        <v/>
      </c>
      <c r="D839" s="1" t="str">
        <f t="shared" si="154"/>
        <v/>
      </c>
      <c r="E839" s="1" t="str">
        <f t="shared" si="155"/>
        <v/>
      </c>
      <c r="F839" s="1" t="str">
        <f>IF(官網匯出!F839="已付款","","B0012")</f>
        <v>B0012</v>
      </c>
      <c r="G839" s="1" t="str">
        <f>IF(官網匯出!A839="","",官網匯出!A839)</f>
        <v/>
      </c>
      <c r="H839" s="3" t="str">
        <f>IF(官網匯出!B839="","",官網匯出!B839)</f>
        <v/>
      </c>
      <c r="I839" s="1" t="str">
        <f>IF(官網匯出!C839="","",官網匯出!C839)</f>
        <v/>
      </c>
      <c r="J839" s="1" t="str">
        <f>IF(官網匯出!D839="","",官網匯出!D839)</f>
        <v/>
      </c>
      <c r="K839" s="3" t="str">
        <f>IF(官網匯出!E839="","",官網匯出!E839)</f>
        <v/>
      </c>
      <c r="L839" s="1" t="str">
        <f>IF(官網匯出!F839="","",官網匯出!F839)</f>
        <v/>
      </c>
      <c r="M839" s="1" t="str">
        <f>IF(官網匯出!G839="","",官網匯出!G839)</f>
        <v/>
      </c>
      <c r="N839" s="1" t="str">
        <f>IF(官網匯出!H839="","",官網匯出!H839)</f>
        <v/>
      </c>
      <c r="P839" s="1" t="str">
        <f>IF(官網匯出!J839="","",RIGHT(官網匯出!J839,LEN(官網匯出!J839)-2))</f>
        <v/>
      </c>
      <c r="Q839" s="1" t="str">
        <f>IF(官網匯出!K839="","",官網匯出!K839)</f>
        <v/>
      </c>
      <c r="R839" s="1" t="str">
        <f>IF(官網匯出!L839="","",官網匯出!L839)</f>
        <v/>
      </c>
      <c r="S839" s="1" t="str">
        <f>IF(官網匯出!M839="","",官網匯出!M839)</f>
        <v/>
      </c>
      <c r="T839" s="1" t="str">
        <f>IF(官網匯出!N839="","",官網匯出!N839)</f>
        <v/>
      </c>
      <c r="U839" s="1" t="str">
        <f>IF(官網匯出!O839="","",官網匯出!O839)</f>
        <v/>
      </c>
      <c r="V839" s="1" t="str">
        <f>IF(官網匯出!P839="",IF(G839="","",0),官網匯出!P839)</f>
        <v/>
      </c>
      <c r="W839" s="1" t="str">
        <f>IF(官網匯出!Q839="",IF(G839="","",0),官網匯出!Q839)</f>
        <v/>
      </c>
      <c r="X839" s="1" t="str">
        <f>IF(官網匯出!R839="","",官網匯出!R839)</f>
        <v/>
      </c>
      <c r="Y839" s="1" t="str">
        <f>IF(官網匯出!S839="","",官網匯出!S839)</f>
        <v/>
      </c>
      <c r="Z839" s="1" t="str">
        <f>IF(G839="","",官網匯出!T839)</f>
        <v/>
      </c>
      <c r="AA839" s="1" t="str">
        <f>IF(G839="","",官網匯出!AK839)</f>
        <v/>
      </c>
      <c r="AB839" s="1" t="str">
        <f>IF(G839="","",IF(官網匯出!V839="","",官網匯出!V839))</f>
        <v/>
      </c>
      <c r="AJ839" s="1" t="str">
        <f>IF(G839="","",IF(官網匯出!AE839="","",官網匯出!AE839))</f>
        <v/>
      </c>
      <c r="AK839" s="1" t="str">
        <f>IF(G839="","",IF(官網匯出!AD839="","",官網匯出!AD839))</f>
        <v/>
      </c>
      <c r="AL839" s="1" t="str">
        <f t="shared" si="156"/>
        <v>0</v>
      </c>
      <c r="AM839" s="1" t="str">
        <f>IF(官網匯出!AG839="","",官網匯出!AG839)</f>
        <v/>
      </c>
      <c r="AN839" s="1" t="str">
        <f>IF(G839="","",IF(官網匯出!AH839="","",官網匯出!AH839))</f>
        <v/>
      </c>
      <c r="AO839" s="14" t="str">
        <f t="shared" si="157"/>
        <v/>
      </c>
      <c r="AP839" s="14" t="str">
        <f t="shared" si="158"/>
        <v>1</v>
      </c>
      <c r="AQ839" s="14" t="str">
        <f t="shared" si="159"/>
        <v>0</v>
      </c>
      <c r="AR839" s="1" t="str">
        <f t="shared" si="160"/>
        <v/>
      </c>
      <c r="AS839" s="1" t="str">
        <f t="shared" si="161"/>
        <v/>
      </c>
      <c r="AT839" s="1" t="str">
        <f t="shared" si="162"/>
        <v/>
      </c>
      <c r="AU839" s="1" t="str">
        <f t="shared" si="153"/>
        <v/>
      </c>
      <c r="AV839" s="1" t="e">
        <f>IF(VLOOKUP(G839,官網匯出!A:AQ,42,FALSE)="","[黃金盾官網]",VLOOKUP(G839,官網匯出!A:AQ,42,FALSE))</f>
        <v>#N/A</v>
      </c>
      <c r="AW839" s="1" t="e">
        <f>IF(LEFT(VLOOKUP(G839,官網匯出!A:AS,43,FALSE),2)="","web",LEFT(VLOOKUP(G839,官網匯出!A:AS,43,FALSE),2))</f>
        <v>#N/A</v>
      </c>
      <c r="AX839" s="1" t="str">
        <f t="shared" si="163"/>
        <v>O</v>
      </c>
    </row>
    <row r="840" spans="1:50">
      <c r="A840" s="1" t="str">
        <f>IF(G840="","",VLOOKUP(官網轉換!AW840,團名!A:B,2,FALSE))</f>
        <v/>
      </c>
      <c r="B840" s="1" t="str">
        <f>IF(G840="","",IF(LEFT(VLOOKUP(G840,官網匯出!A:AQ,43,0),2)="wf",VLOOKUP(VLOOKUP(G840,官網匯出!A:AQ,43,0),團名!$I$1:$K$12,2,FALSE),"N0071"))</f>
        <v/>
      </c>
      <c r="C840" s="1" t="str">
        <f>IFERROR(VLOOKUP(官網匯出!D840,團名!E:G,3,FALSE),"")</f>
        <v/>
      </c>
      <c r="D840" s="1" t="str">
        <f t="shared" si="154"/>
        <v/>
      </c>
      <c r="E840" s="1" t="str">
        <f t="shared" si="155"/>
        <v/>
      </c>
      <c r="F840" s="1" t="str">
        <f>IF(官網匯出!F840="已付款","","B0012")</f>
        <v>B0012</v>
      </c>
      <c r="G840" s="1" t="str">
        <f>IF(官網匯出!A840="","",官網匯出!A840)</f>
        <v/>
      </c>
      <c r="H840" s="3" t="str">
        <f>IF(官網匯出!B840="","",官網匯出!B840)</f>
        <v/>
      </c>
      <c r="I840" s="1" t="str">
        <f>IF(官網匯出!C840="","",官網匯出!C840)</f>
        <v/>
      </c>
      <c r="J840" s="1" t="str">
        <f>IF(官網匯出!D840="","",官網匯出!D840)</f>
        <v/>
      </c>
      <c r="K840" s="3" t="str">
        <f>IF(官網匯出!E840="","",官網匯出!E840)</f>
        <v/>
      </c>
      <c r="L840" s="1" t="str">
        <f>IF(官網匯出!F840="","",官網匯出!F840)</f>
        <v/>
      </c>
      <c r="M840" s="1" t="str">
        <f>IF(官網匯出!G840="","",官網匯出!G840)</f>
        <v/>
      </c>
      <c r="N840" s="1" t="str">
        <f>IF(官網匯出!H840="","",官網匯出!H840)</f>
        <v/>
      </c>
      <c r="P840" s="1" t="str">
        <f>IF(官網匯出!J840="","",RIGHT(官網匯出!J840,LEN(官網匯出!J840)-2))</f>
        <v/>
      </c>
      <c r="Q840" s="1" t="str">
        <f>IF(官網匯出!K840="","",官網匯出!K840)</f>
        <v/>
      </c>
      <c r="R840" s="1" t="str">
        <f>IF(官網匯出!L840="","",官網匯出!L840)</f>
        <v/>
      </c>
      <c r="S840" s="1" t="str">
        <f>IF(官網匯出!M840="","",官網匯出!M840)</f>
        <v/>
      </c>
      <c r="T840" s="1" t="str">
        <f>IF(官網匯出!N840="","",官網匯出!N840)</f>
        <v/>
      </c>
      <c r="U840" s="1" t="str">
        <f>IF(官網匯出!O840="","",官網匯出!O840)</f>
        <v/>
      </c>
      <c r="V840" s="1" t="str">
        <f>IF(官網匯出!P840="",IF(G840="","",0),官網匯出!P840)</f>
        <v/>
      </c>
      <c r="W840" s="1" t="str">
        <f>IF(官網匯出!Q840="",IF(G840="","",0),官網匯出!Q840)</f>
        <v/>
      </c>
      <c r="X840" s="1" t="str">
        <f>IF(官網匯出!R840="","",官網匯出!R840)</f>
        <v/>
      </c>
      <c r="Y840" s="1" t="str">
        <f>IF(官網匯出!S840="","",官網匯出!S840)</f>
        <v/>
      </c>
      <c r="Z840" s="1" t="str">
        <f>IF(G840="","",官網匯出!T840)</f>
        <v/>
      </c>
      <c r="AA840" s="1" t="str">
        <f>IF(G840="","",官網匯出!AK840)</f>
        <v/>
      </c>
      <c r="AB840" s="1" t="str">
        <f>IF(G840="","",IF(官網匯出!V840="","",官網匯出!V840))</f>
        <v/>
      </c>
      <c r="AJ840" s="1" t="str">
        <f>IF(G840="","",IF(官網匯出!AE840="","",官網匯出!AE840))</f>
        <v/>
      </c>
      <c r="AK840" s="1" t="str">
        <f>IF(G840="","",IF(官網匯出!AD840="","",官網匯出!AD840))</f>
        <v/>
      </c>
      <c r="AL840" s="1" t="str">
        <f t="shared" si="156"/>
        <v>0</v>
      </c>
      <c r="AM840" s="1" t="str">
        <f>IF(官網匯出!AG840="","",官網匯出!AG840)</f>
        <v/>
      </c>
      <c r="AN840" s="1" t="str">
        <f>IF(G840="","",IF(官網匯出!AH840="","",官網匯出!AH840))</f>
        <v/>
      </c>
      <c r="AO840" s="14" t="str">
        <f t="shared" si="157"/>
        <v/>
      </c>
      <c r="AP840" s="14" t="str">
        <f t="shared" si="158"/>
        <v>1</v>
      </c>
      <c r="AQ840" s="14" t="str">
        <f t="shared" si="159"/>
        <v>0</v>
      </c>
      <c r="AR840" s="1" t="str">
        <f t="shared" si="160"/>
        <v/>
      </c>
      <c r="AS840" s="1" t="str">
        <f t="shared" si="161"/>
        <v/>
      </c>
      <c r="AT840" s="1" t="str">
        <f t="shared" si="162"/>
        <v/>
      </c>
      <c r="AU840" s="1" t="str">
        <f t="shared" si="153"/>
        <v/>
      </c>
      <c r="AV840" s="1" t="e">
        <f>IF(VLOOKUP(G840,官網匯出!A:AQ,42,FALSE)="","[黃金盾官網]",VLOOKUP(G840,官網匯出!A:AQ,42,FALSE))</f>
        <v>#N/A</v>
      </c>
      <c r="AW840" s="1" t="e">
        <f>IF(LEFT(VLOOKUP(G840,官網匯出!A:AS,43,FALSE),2)="","web",LEFT(VLOOKUP(G840,官網匯出!A:AS,43,FALSE),2))</f>
        <v>#N/A</v>
      </c>
      <c r="AX840" s="1" t="str">
        <f t="shared" si="163"/>
        <v>O</v>
      </c>
    </row>
    <row r="841" spans="1:50">
      <c r="A841" s="1" t="str">
        <f>IF(G841="","",VLOOKUP(官網轉換!AW841,團名!A:B,2,FALSE))</f>
        <v/>
      </c>
      <c r="B841" s="1" t="str">
        <f>IF(G841="","",IF(LEFT(VLOOKUP(G841,官網匯出!A:AQ,43,0),2)="wf",VLOOKUP(VLOOKUP(G841,官網匯出!A:AQ,43,0),團名!$I$1:$K$12,2,FALSE),"N0071"))</f>
        <v/>
      </c>
      <c r="C841" s="1" t="str">
        <f>IFERROR(VLOOKUP(官網匯出!D841,團名!E:G,3,FALSE),"")</f>
        <v/>
      </c>
      <c r="D841" s="1" t="str">
        <f t="shared" si="154"/>
        <v/>
      </c>
      <c r="E841" s="1" t="str">
        <f t="shared" si="155"/>
        <v/>
      </c>
      <c r="F841" s="1" t="str">
        <f>IF(官網匯出!F841="已付款","","B0012")</f>
        <v>B0012</v>
      </c>
      <c r="G841" s="1" t="str">
        <f>IF(官網匯出!A841="","",官網匯出!A841)</f>
        <v/>
      </c>
      <c r="H841" s="3" t="str">
        <f>IF(官網匯出!B841="","",官網匯出!B841)</f>
        <v/>
      </c>
      <c r="I841" s="1" t="str">
        <f>IF(官網匯出!C841="","",官網匯出!C841)</f>
        <v/>
      </c>
      <c r="J841" s="1" t="str">
        <f>IF(官網匯出!D841="","",官網匯出!D841)</f>
        <v/>
      </c>
      <c r="K841" s="3" t="str">
        <f>IF(官網匯出!E841="","",官網匯出!E841)</f>
        <v/>
      </c>
      <c r="L841" s="1" t="str">
        <f>IF(官網匯出!F841="","",官網匯出!F841)</f>
        <v/>
      </c>
      <c r="M841" s="1" t="str">
        <f>IF(官網匯出!G841="","",官網匯出!G841)</f>
        <v/>
      </c>
      <c r="N841" s="1" t="str">
        <f>IF(官網匯出!H841="","",官網匯出!H841)</f>
        <v/>
      </c>
      <c r="P841" s="1" t="str">
        <f>IF(官網匯出!J841="","",RIGHT(官網匯出!J841,LEN(官網匯出!J841)-2))</f>
        <v/>
      </c>
      <c r="Q841" s="1" t="str">
        <f>IF(官網匯出!K841="","",官網匯出!K841)</f>
        <v/>
      </c>
      <c r="R841" s="1" t="str">
        <f>IF(官網匯出!L841="","",官網匯出!L841)</f>
        <v/>
      </c>
      <c r="S841" s="1" t="str">
        <f>IF(官網匯出!M841="","",官網匯出!M841)</f>
        <v/>
      </c>
      <c r="T841" s="1" t="str">
        <f>IF(官網匯出!N841="","",官網匯出!N841)</f>
        <v/>
      </c>
      <c r="U841" s="1" t="str">
        <f>IF(官網匯出!O841="","",官網匯出!O841)</f>
        <v/>
      </c>
      <c r="V841" s="1" t="str">
        <f>IF(官網匯出!P841="",IF(G841="","",0),官網匯出!P841)</f>
        <v/>
      </c>
      <c r="W841" s="1" t="str">
        <f>IF(官網匯出!Q841="",IF(G841="","",0),官網匯出!Q841)</f>
        <v/>
      </c>
      <c r="X841" s="1" t="str">
        <f>IF(官網匯出!R841="","",官網匯出!R841)</f>
        <v/>
      </c>
      <c r="Y841" s="1" t="str">
        <f>IF(官網匯出!S841="","",官網匯出!S841)</f>
        <v/>
      </c>
      <c r="Z841" s="1" t="str">
        <f>IF(G841="","",官網匯出!T841)</f>
        <v/>
      </c>
      <c r="AA841" s="1" t="str">
        <f>IF(G841="","",官網匯出!AK841)</f>
        <v/>
      </c>
      <c r="AB841" s="1" t="str">
        <f>IF(G841="","",IF(官網匯出!V841="","",官網匯出!V841))</f>
        <v/>
      </c>
      <c r="AJ841" s="1" t="str">
        <f>IF(G841="","",IF(官網匯出!AE841="","",官網匯出!AE841))</f>
        <v/>
      </c>
      <c r="AK841" s="1" t="str">
        <f>IF(G841="","",IF(官網匯出!AD841="","",官網匯出!AD841))</f>
        <v/>
      </c>
      <c r="AL841" s="1" t="str">
        <f t="shared" si="156"/>
        <v>0</v>
      </c>
      <c r="AM841" s="1" t="str">
        <f>IF(官網匯出!AG841="","",官網匯出!AG841)</f>
        <v/>
      </c>
      <c r="AN841" s="1" t="str">
        <f>IF(G841="","",IF(官網匯出!AH841="","",官網匯出!AH841))</f>
        <v/>
      </c>
      <c r="AO841" s="14" t="str">
        <f t="shared" si="157"/>
        <v/>
      </c>
      <c r="AP841" s="14" t="str">
        <f t="shared" si="158"/>
        <v>1</v>
      </c>
      <c r="AQ841" s="14" t="str">
        <f t="shared" si="159"/>
        <v>0</v>
      </c>
      <c r="AR841" s="1" t="str">
        <f t="shared" si="160"/>
        <v/>
      </c>
      <c r="AS841" s="1" t="str">
        <f t="shared" si="161"/>
        <v/>
      </c>
      <c r="AT841" s="1" t="str">
        <f t="shared" si="162"/>
        <v/>
      </c>
      <c r="AU841" s="1" t="str">
        <f t="shared" si="153"/>
        <v/>
      </c>
      <c r="AV841" s="1" t="e">
        <f>IF(VLOOKUP(G841,官網匯出!A:AQ,42,FALSE)="","[黃金盾官網]",VLOOKUP(G841,官網匯出!A:AQ,42,FALSE))</f>
        <v>#N/A</v>
      </c>
      <c r="AW841" s="1" t="e">
        <f>IF(LEFT(VLOOKUP(G841,官網匯出!A:AS,43,FALSE),2)="","web",LEFT(VLOOKUP(G841,官網匯出!A:AS,43,FALSE),2))</f>
        <v>#N/A</v>
      </c>
      <c r="AX841" s="1" t="str">
        <f t="shared" si="163"/>
        <v>O</v>
      </c>
    </row>
    <row r="842" spans="1:50">
      <c r="A842" s="1" t="str">
        <f>IF(G842="","",VLOOKUP(官網轉換!AW842,團名!A:B,2,FALSE))</f>
        <v/>
      </c>
      <c r="B842" s="1" t="str">
        <f>IF(G842="","",IF(LEFT(VLOOKUP(G842,官網匯出!A:AQ,43,0),2)="wf",VLOOKUP(VLOOKUP(G842,官網匯出!A:AQ,43,0),團名!$I$1:$K$12,2,FALSE),"N0071"))</f>
        <v/>
      </c>
      <c r="C842" s="1" t="str">
        <f>IFERROR(VLOOKUP(官網匯出!D842,團名!E:G,3,FALSE),"")</f>
        <v/>
      </c>
      <c r="D842" s="1" t="str">
        <f t="shared" si="154"/>
        <v/>
      </c>
      <c r="E842" s="1" t="str">
        <f t="shared" si="155"/>
        <v/>
      </c>
      <c r="F842" s="1" t="str">
        <f>IF(官網匯出!F842="已付款","","B0012")</f>
        <v>B0012</v>
      </c>
      <c r="G842" s="1" t="str">
        <f>IF(官網匯出!A842="","",官網匯出!A842)</f>
        <v/>
      </c>
      <c r="H842" s="3" t="str">
        <f>IF(官網匯出!B842="","",官網匯出!B842)</f>
        <v/>
      </c>
      <c r="I842" s="1" t="str">
        <f>IF(官網匯出!C842="","",官網匯出!C842)</f>
        <v/>
      </c>
      <c r="J842" s="1" t="str">
        <f>IF(官網匯出!D842="","",官網匯出!D842)</f>
        <v/>
      </c>
      <c r="K842" s="3" t="str">
        <f>IF(官網匯出!E842="","",官網匯出!E842)</f>
        <v/>
      </c>
      <c r="L842" s="1" t="str">
        <f>IF(官網匯出!F842="","",官網匯出!F842)</f>
        <v/>
      </c>
      <c r="M842" s="1" t="str">
        <f>IF(官網匯出!G842="","",官網匯出!G842)</f>
        <v/>
      </c>
      <c r="N842" s="1" t="str">
        <f>IF(官網匯出!H842="","",官網匯出!H842)</f>
        <v/>
      </c>
      <c r="P842" s="1" t="str">
        <f>IF(官網匯出!J842="","",RIGHT(官網匯出!J842,LEN(官網匯出!J842)-2))</f>
        <v/>
      </c>
      <c r="Q842" s="1" t="str">
        <f>IF(官網匯出!K842="","",官網匯出!K842)</f>
        <v/>
      </c>
      <c r="R842" s="1" t="str">
        <f>IF(官網匯出!L842="","",官網匯出!L842)</f>
        <v/>
      </c>
      <c r="S842" s="1" t="str">
        <f>IF(官網匯出!M842="","",官網匯出!M842)</f>
        <v/>
      </c>
      <c r="T842" s="1" t="str">
        <f>IF(官網匯出!N842="","",官網匯出!N842)</f>
        <v/>
      </c>
      <c r="U842" s="1" t="str">
        <f>IF(官網匯出!O842="","",官網匯出!O842)</f>
        <v/>
      </c>
      <c r="V842" s="1" t="str">
        <f>IF(官網匯出!P842="",IF(G842="","",0),官網匯出!P842)</f>
        <v/>
      </c>
      <c r="W842" s="1" t="str">
        <f>IF(官網匯出!Q842="",IF(G842="","",0),官網匯出!Q842)</f>
        <v/>
      </c>
      <c r="X842" s="1" t="str">
        <f>IF(官網匯出!R842="","",官網匯出!R842)</f>
        <v/>
      </c>
      <c r="Y842" s="1" t="str">
        <f>IF(官網匯出!S842="","",官網匯出!S842)</f>
        <v/>
      </c>
      <c r="Z842" s="1" t="str">
        <f>IF(G842="","",官網匯出!T842)</f>
        <v/>
      </c>
      <c r="AA842" s="1" t="str">
        <f>IF(G842="","",官網匯出!AK842)</f>
        <v/>
      </c>
      <c r="AB842" s="1" t="str">
        <f>IF(G842="","",IF(官網匯出!V842="","",官網匯出!V842))</f>
        <v/>
      </c>
      <c r="AJ842" s="1" t="str">
        <f>IF(G842="","",IF(官網匯出!AE842="","",官網匯出!AE842))</f>
        <v/>
      </c>
      <c r="AK842" s="1" t="str">
        <f>IF(G842="","",IF(官網匯出!AD842="","",官網匯出!AD842))</f>
        <v/>
      </c>
      <c r="AL842" s="1" t="str">
        <f t="shared" si="156"/>
        <v>0</v>
      </c>
      <c r="AM842" s="1" t="str">
        <f>IF(官網匯出!AG842="","",官網匯出!AG842)</f>
        <v/>
      </c>
      <c r="AN842" s="1" t="str">
        <f>IF(G842="","",IF(官網匯出!AH842="","",官網匯出!AH842))</f>
        <v/>
      </c>
      <c r="AO842" s="14" t="str">
        <f t="shared" si="157"/>
        <v/>
      </c>
      <c r="AP842" s="14" t="str">
        <f t="shared" si="158"/>
        <v>1</v>
      </c>
      <c r="AQ842" s="14" t="str">
        <f t="shared" si="159"/>
        <v>0</v>
      </c>
      <c r="AR842" s="1" t="str">
        <f t="shared" si="160"/>
        <v/>
      </c>
      <c r="AS842" s="1" t="str">
        <f t="shared" si="161"/>
        <v/>
      </c>
      <c r="AT842" s="1" t="str">
        <f t="shared" si="162"/>
        <v/>
      </c>
      <c r="AU842" s="1" t="str">
        <f t="shared" si="153"/>
        <v/>
      </c>
      <c r="AV842" s="1" t="e">
        <f>IF(VLOOKUP(G842,官網匯出!A:AQ,42,FALSE)="","[黃金盾官網]",VLOOKUP(G842,官網匯出!A:AQ,42,FALSE))</f>
        <v>#N/A</v>
      </c>
      <c r="AW842" s="1" t="e">
        <f>IF(LEFT(VLOOKUP(G842,官網匯出!A:AS,43,FALSE),2)="","web",LEFT(VLOOKUP(G842,官網匯出!A:AS,43,FALSE),2))</f>
        <v>#N/A</v>
      </c>
      <c r="AX842" s="1" t="str">
        <f t="shared" si="163"/>
        <v>O</v>
      </c>
    </row>
    <row r="843" spans="1:50">
      <c r="A843" s="1" t="str">
        <f>IF(G843="","",VLOOKUP(官網轉換!AW843,團名!A:B,2,FALSE))</f>
        <v/>
      </c>
      <c r="B843" s="1" t="str">
        <f>IF(G843="","",IF(LEFT(VLOOKUP(G843,官網匯出!A:AQ,43,0),2)="wf",VLOOKUP(VLOOKUP(G843,官網匯出!A:AQ,43,0),團名!$I$1:$K$12,2,FALSE),"N0071"))</f>
        <v/>
      </c>
      <c r="C843" s="1" t="str">
        <f>IFERROR(VLOOKUP(官網匯出!D843,團名!E:G,3,FALSE),"")</f>
        <v/>
      </c>
      <c r="D843" s="1" t="str">
        <f t="shared" si="154"/>
        <v/>
      </c>
      <c r="E843" s="1" t="str">
        <f t="shared" si="155"/>
        <v/>
      </c>
      <c r="F843" s="1" t="str">
        <f>IF(官網匯出!F843="已付款","","B0012")</f>
        <v>B0012</v>
      </c>
      <c r="G843" s="1" t="str">
        <f>IF(官網匯出!A843="","",官網匯出!A843)</f>
        <v/>
      </c>
      <c r="H843" s="3" t="str">
        <f>IF(官網匯出!B843="","",官網匯出!B843)</f>
        <v/>
      </c>
      <c r="I843" s="1" t="str">
        <f>IF(官網匯出!C843="","",官網匯出!C843)</f>
        <v/>
      </c>
      <c r="J843" s="1" t="str">
        <f>IF(官網匯出!D843="","",官網匯出!D843)</f>
        <v/>
      </c>
      <c r="K843" s="3" t="str">
        <f>IF(官網匯出!E843="","",官網匯出!E843)</f>
        <v/>
      </c>
      <c r="L843" s="1" t="str">
        <f>IF(官網匯出!F843="","",官網匯出!F843)</f>
        <v/>
      </c>
      <c r="M843" s="1" t="str">
        <f>IF(官網匯出!G843="","",官網匯出!G843)</f>
        <v/>
      </c>
      <c r="N843" s="1" t="str">
        <f>IF(官網匯出!H843="","",官網匯出!H843)</f>
        <v/>
      </c>
      <c r="P843" s="1" t="str">
        <f>IF(官網匯出!J843="","",RIGHT(官網匯出!J843,LEN(官網匯出!J843)-2))</f>
        <v/>
      </c>
      <c r="Q843" s="1" t="str">
        <f>IF(官網匯出!K843="","",官網匯出!K843)</f>
        <v/>
      </c>
      <c r="R843" s="1" t="str">
        <f>IF(官網匯出!L843="","",官網匯出!L843)</f>
        <v/>
      </c>
      <c r="S843" s="1" t="str">
        <f>IF(官網匯出!M843="","",官網匯出!M843)</f>
        <v/>
      </c>
      <c r="T843" s="1" t="str">
        <f>IF(官網匯出!N843="","",官網匯出!N843)</f>
        <v/>
      </c>
      <c r="U843" s="1" t="str">
        <f>IF(官網匯出!O843="","",官網匯出!O843)</f>
        <v/>
      </c>
      <c r="V843" s="1" t="str">
        <f>IF(官網匯出!P843="",IF(G843="","",0),官網匯出!P843)</f>
        <v/>
      </c>
      <c r="W843" s="1" t="str">
        <f>IF(官網匯出!Q843="",IF(G843="","",0),官網匯出!Q843)</f>
        <v/>
      </c>
      <c r="X843" s="1" t="str">
        <f>IF(官網匯出!R843="","",官網匯出!R843)</f>
        <v/>
      </c>
      <c r="Y843" s="1" t="str">
        <f>IF(官網匯出!S843="","",官網匯出!S843)</f>
        <v/>
      </c>
      <c r="Z843" s="1" t="str">
        <f>IF(G843="","",官網匯出!T843)</f>
        <v/>
      </c>
      <c r="AA843" s="1" t="str">
        <f>IF(G843="","",官網匯出!AK843)</f>
        <v/>
      </c>
      <c r="AB843" s="1" t="str">
        <f>IF(G843="","",IF(官網匯出!V843="","",官網匯出!V843))</f>
        <v/>
      </c>
      <c r="AJ843" s="1" t="str">
        <f>IF(G843="","",IF(官網匯出!AE843="","",官網匯出!AE843))</f>
        <v/>
      </c>
      <c r="AK843" s="1" t="str">
        <f>IF(G843="","",IF(官網匯出!AD843="","",官網匯出!AD843))</f>
        <v/>
      </c>
      <c r="AL843" s="1" t="str">
        <f t="shared" si="156"/>
        <v>0</v>
      </c>
      <c r="AM843" s="1" t="str">
        <f>IF(官網匯出!AG843="","",官網匯出!AG843)</f>
        <v/>
      </c>
      <c r="AN843" s="1" t="str">
        <f>IF(G843="","",IF(官網匯出!AH843="","",官網匯出!AH843))</f>
        <v/>
      </c>
      <c r="AO843" s="14" t="str">
        <f t="shared" si="157"/>
        <v/>
      </c>
      <c r="AP843" s="14" t="str">
        <f t="shared" si="158"/>
        <v>1</v>
      </c>
      <c r="AQ843" s="14" t="str">
        <f t="shared" si="159"/>
        <v>0</v>
      </c>
      <c r="AR843" s="1" t="str">
        <f t="shared" si="160"/>
        <v/>
      </c>
      <c r="AS843" s="1" t="str">
        <f t="shared" si="161"/>
        <v/>
      </c>
      <c r="AT843" s="1" t="str">
        <f t="shared" si="162"/>
        <v/>
      </c>
      <c r="AU843" s="1" t="str">
        <f t="shared" si="153"/>
        <v/>
      </c>
      <c r="AV843" s="1" t="e">
        <f>IF(VLOOKUP(G843,官網匯出!A:AQ,42,FALSE)="","[黃金盾官網]",VLOOKUP(G843,官網匯出!A:AQ,42,FALSE))</f>
        <v>#N/A</v>
      </c>
      <c r="AW843" s="1" t="e">
        <f>IF(LEFT(VLOOKUP(G843,官網匯出!A:AS,43,FALSE),2)="","web",LEFT(VLOOKUP(G843,官網匯出!A:AS,43,FALSE),2))</f>
        <v>#N/A</v>
      </c>
      <c r="AX843" s="1" t="str">
        <f t="shared" si="163"/>
        <v>O</v>
      </c>
    </row>
    <row r="844" spans="1:50">
      <c r="A844" s="1" t="str">
        <f>IF(G844="","",VLOOKUP(官網轉換!AW844,團名!A:B,2,FALSE))</f>
        <v/>
      </c>
      <c r="B844" s="1" t="str">
        <f>IF(G844="","",IF(LEFT(VLOOKUP(G844,官網匯出!A:AQ,43,0),2)="wf",VLOOKUP(VLOOKUP(G844,官網匯出!A:AQ,43,0),團名!$I$1:$K$12,2,FALSE),"N0071"))</f>
        <v/>
      </c>
      <c r="C844" s="1" t="str">
        <f>IFERROR(VLOOKUP(官網匯出!D844,團名!E:G,3,FALSE),"")</f>
        <v/>
      </c>
      <c r="D844" s="1" t="str">
        <f t="shared" si="154"/>
        <v/>
      </c>
      <c r="E844" s="1" t="str">
        <f t="shared" si="155"/>
        <v/>
      </c>
      <c r="F844" s="1" t="str">
        <f>IF(官網匯出!F844="已付款","","B0012")</f>
        <v>B0012</v>
      </c>
      <c r="G844" s="1" t="str">
        <f>IF(官網匯出!A844="","",官網匯出!A844)</f>
        <v/>
      </c>
      <c r="H844" s="3" t="str">
        <f>IF(官網匯出!B844="","",官網匯出!B844)</f>
        <v/>
      </c>
      <c r="I844" s="1" t="str">
        <f>IF(官網匯出!C844="","",官網匯出!C844)</f>
        <v/>
      </c>
      <c r="J844" s="1" t="str">
        <f>IF(官網匯出!D844="","",官網匯出!D844)</f>
        <v/>
      </c>
      <c r="K844" s="3" t="str">
        <f>IF(官網匯出!E844="","",官網匯出!E844)</f>
        <v/>
      </c>
      <c r="L844" s="1" t="str">
        <f>IF(官網匯出!F844="","",官網匯出!F844)</f>
        <v/>
      </c>
      <c r="M844" s="1" t="str">
        <f>IF(官網匯出!G844="","",官網匯出!G844)</f>
        <v/>
      </c>
      <c r="N844" s="1" t="str">
        <f>IF(官網匯出!H844="","",官網匯出!H844)</f>
        <v/>
      </c>
      <c r="P844" s="1" t="str">
        <f>IF(官網匯出!J844="","",RIGHT(官網匯出!J844,LEN(官網匯出!J844)-2))</f>
        <v/>
      </c>
      <c r="Q844" s="1" t="str">
        <f>IF(官網匯出!K844="","",官網匯出!K844)</f>
        <v/>
      </c>
      <c r="R844" s="1" t="str">
        <f>IF(官網匯出!L844="","",官網匯出!L844)</f>
        <v/>
      </c>
      <c r="S844" s="1" t="str">
        <f>IF(官網匯出!M844="","",官網匯出!M844)</f>
        <v/>
      </c>
      <c r="T844" s="1" t="str">
        <f>IF(官網匯出!N844="","",官網匯出!N844)</f>
        <v/>
      </c>
      <c r="U844" s="1" t="str">
        <f>IF(官網匯出!O844="","",官網匯出!O844)</f>
        <v/>
      </c>
      <c r="V844" s="1" t="str">
        <f>IF(官網匯出!P844="",IF(G844="","",0),官網匯出!P844)</f>
        <v/>
      </c>
      <c r="W844" s="1" t="str">
        <f>IF(官網匯出!Q844="",IF(G844="","",0),官網匯出!Q844)</f>
        <v/>
      </c>
      <c r="X844" s="1" t="str">
        <f>IF(官網匯出!R844="","",官網匯出!R844)</f>
        <v/>
      </c>
      <c r="Y844" s="1" t="str">
        <f>IF(官網匯出!S844="","",官網匯出!S844)</f>
        <v/>
      </c>
      <c r="Z844" s="1" t="str">
        <f>IF(G844="","",官網匯出!T844)</f>
        <v/>
      </c>
      <c r="AA844" s="1" t="str">
        <f>IF(G844="","",官網匯出!AK844)</f>
        <v/>
      </c>
      <c r="AB844" s="1" t="str">
        <f>IF(G844="","",IF(官網匯出!V844="","",官網匯出!V844))</f>
        <v/>
      </c>
      <c r="AJ844" s="1" t="str">
        <f>IF(G844="","",IF(官網匯出!AE844="","",官網匯出!AE844))</f>
        <v/>
      </c>
      <c r="AK844" s="1" t="str">
        <f>IF(G844="","",IF(官網匯出!AD844="","",官網匯出!AD844))</f>
        <v/>
      </c>
      <c r="AL844" s="1" t="str">
        <f t="shared" si="156"/>
        <v>0</v>
      </c>
      <c r="AM844" s="1" t="str">
        <f>IF(官網匯出!AG844="","",官網匯出!AG844)</f>
        <v/>
      </c>
      <c r="AN844" s="1" t="str">
        <f>IF(G844="","",IF(官網匯出!AH844="","",官網匯出!AH844))</f>
        <v/>
      </c>
      <c r="AO844" s="14" t="str">
        <f t="shared" si="157"/>
        <v/>
      </c>
      <c r="AP844" s="14" t="str">
        <f t="shared" si="158"/>
        <v>1</v>
      </c>
      <c r="AQ844" s="14" t="str">
        <f t="shared" si="159"/>
        <v>0</v>
      </c>
      <c r="AR844" s="1" t="str">
        <f t="shared" si="160"/>
        <v/>
      </c>
      <c r="AS844" s="1" t="str">
        <f t="shared" si="161"/>
        <v/>
      </c>
      <c r="AT844" s="1" t="str">
        <f t="shared" si="162"/>
        <v/>
      </c>
      <c r="AU844" s="1" t="str">
        <f t="shared" si="153"/>
        <v/>
      </c>
      <c r="AV844" s="1" t="e">
        <f>IF(VLOOKUP(G844,官網匯出!A:AQ,42,FALSE)="","[黃金盾官網]",VLOOKUP(G844,官網匯出!A:AQ,42,FALSE))</f>
        <v>#N/A</v>
      </c>
      <c r="AW844" s="1" t="e">
        <f>IF(LEFT(VLOOKUP(G844,官網匯出!A:AS,43,FALSE),2)="","web",LEFT(VLOOKUP(G844,官網匯出!A:AS,43,FALSE),2))</f>
        <v>#N/A</v>
      </c>
      <c r="AX844" s="1" t="str">
        <f t="shared" si="163"/>
        <v>O</v>
      </c>
    </row>
    <row r="845" spans="1:50">
      <c r="A845" s="1" t="str">
        <f>IF(G845="","",VLOOKUP(官網轉換!AW845,團名!A:B,2,FALSE))</f>
        <v/>
      </c>
      <c r="B845" s="1" t="str">
        <f>IF(G845="","",IF(LEFT(VLOOKUP(G845,官網匯出!A:AQ,43,0),2)="wf",VLOOKUP(VLOOKUP(G845,官網匯出!A:AQ,43,0),團名!$I$1:$K$12,2,FALSE),"N0071"))</f>
        <v/>
      </c>
      <c r="C845" s="1" t="str">
        <f>IFERROR(VLOOKUP(官網匯出!D845,團名!E:G,3,FALSE),"")</f>
        <v/>
      </c>
      <c r="D845" s="1" t="str">
        <f t="shared" si="154"/>
        <v/>
      </c>
      <c r="E845" s="1" t="str">
        <f t="shared" si="155"/>
        <v/>
      </c>
      <c r="F845" s="1" t="str">
        <f>IF(官網匯出!F845="已付款","","B0012")</f>
        <v>B0012</v>
      </c>
      <c r="G845" s="1" t="str">
        <f>IF(官網匯出!A845="","",官網匯出!A845)</f>
        <v/>
      </c>
      <c r="H845" s="3" t="str">
        <f>IF(官網匯出!B845="","",官網匯出!B845)</f>
        <v/>
      </c>
      <c r="I845" s="1" t="str">
        <f>IF(官網匯出!C845="","",官網匯出!C845)</f>
        <v/>
      </c>
      <c r="J845" s="1" t="str">
        <f>IF(官網匯出!D845="","",官網匯出!D845)</f>
        <v/>
      </c>
      <c r="K845" s="3" t="str">
        <f>IF(官網匯出!E845="","",官網匯出!E845)</f>
        <v/>
      </c>
      <c r="L845" s="1" t="str">
        <f>IF(官網匯出!F845="","",官網匯出!F845)</f>
        <v/>
      </c>
      <c r="M845" s="1" t="str">
        <f>IF(官網匯出!G845="","",官網匯出!G845)</f>
        <v/>
      </c>
      <c r="N845" s="1" t="str">
        <f>IF(官網匯出!H845="","",官網匯出!H845)</f>
        <v/>
      </c>
      <c r="P845" s="1" t="str">
        <f>IF(官網匯出!J845="","",RIGHT(官網匯出!J845,LEN(官網匯出!J845)-2))</f>
        <v/>
      </c>
      <c r="Q845" s="1" t="str">
        <f>IF(官網匯出!K845="","",官網匯出!K845)</f>
        <v/>
      </c>
      <c r="R845" s="1" t="str">
        <f>IF(官網匯出!L845="","",官網匯出!L845)</f>
        <v/>
      </c>
      <c r="S845" s="1" t="str">
        <f>IF(官網匯出!M845="","",官網匯出!M845)</f>
        <v/>
      </c>
      <c r="T845" s="1" t="str">
        <f>IF(官網匯出!N845="","",官網匯出!N845)</f>
        <v/>
      </c>
      <c r="U845" s="1" t="str">
        <f>IF(官網匯出!O845="","",官網匯出!O845)</f>
        <v/>
      </c>
      <c r="V845" s="1" t="str">
        <f>IF(官網匯出!P845="",IF(G845="","",0),官網匯出!P845)</f>
        <v/>
      </c>
      <c r="W845" s="1" t="str">
        <f>IF(官網匯出!Q845="",IF(G845="","",0),官網匯出!Q845)</f>
        <v/>
      </c>
      <c r="X845" s="1" t="str">
        <f>IF(官網匯出!R845="","",官網匯出!R845)</f>
        <v/>
      </c>
      <c r="Y845" s="1" t="str">
        <f>IF(官網匯出!S845="","",官網匯出!S845)</f>
        <v/>
      </c>
      <c r="Z845" s="1" t="str">
        <f>IF(G845="","",官網匯出!T845)</f>
        <v/>
      </c>
      <c r="AA845" s="1" t="str">
        <f>IF(G845="","",官網匯出!AK845)</f>
        <v/>
      </c>
      <c r="AB845" s="1" t="str">
        <f>IF(G845="","",IF(官網匯出!V845="","",官網匯出!V845))</f>
        <v/>
      </c>
      <c r="AJ845" s="1" t="str">
        <f>IF(G845="","",IF(官網匯出!AE845="","",官網匯出!AE845))</f>
        <v/>
      </c>
      <c r="AK845" s="1" t="str">
        <f>IF(G845="","",IF(官網匯出!AD845="","",官網匯出!AD845))</f>
        <v/>
      </c>
      <c r="AL845" s="1" t="str">
        <f t="shared" si="156"/>
        <v>0</v>
      </c>
      <c r="AM845" s="1" t="str">
        <f>IF(官網匯出!AG845="","",官網匯出!AG845)</f>
        <v/>
      </c>
      <c r="AN845" s="1" t="str">
        <f>IF(G845="","",IF(官網匯出!AH845="","",官網匯出!AH845))</f>
        <v/>
      </c>
      <c r="AO845" s="14" t="str">
        <f t="shared" si="157"/>
        <v/>
      </c>
      <c r="AP845" s="14" t="str">
        <f t="shared" si="158"/>
        <v>1</v>
      </c>
      <c r="AQ845" s="14" t="str">
        <f t="shared" si="159"/>
        <v>0</v>
      </c>
      <c r="AR845" s="1" t="str">
        <f t="shared" si="160"/>
        <v/>
      </c>
      <c r="AS845" s="1" t="str">
        <f t="shared" si="161"/>
        <v/>
      </c>
      <c r="AT845" s="1" t="str">
        <f t="shared" si="162"/>
        <v/>
      </c>
      <c r="AU845" s="1" t="str">
        <f t="shared" si="153"/>
        <v/>
      </c>
      <c r="AV845" s="1" t="e">
        <f>IF(VLOOKUP(G845,官網匯出!A:AQ,42,FALSE)="","[黃金盾官網]",VLOOKUP(G845,官網匯出!A:AQ,42,FALSE))</f>
        <v>#N/A</v>
      </c>
      <c r="AW845" s="1" t="e">
        <f>IF(LEFT(VLOOKUP(G845,官網匯出!A:AS,43,FALSE),2)="","web",LEFT(VLOOKUP(G845,官網匯出!A:AS,43,FALSE),2))</f>
        <v>#N/A</v>
      </c>
      <c r="AX845" s="1" t="str">
        <f t="shared" si="163"/>
        <v>O</v>
      </c>
    </row>
    <row r="846" spans="1:50">
      <c r="A846" s="1" t="str">
        <f>IF(G846="","",VLOOKUP(官網轉換!AW846,團名!A:B,2,FALSE))</f>
        <v/>
      </c>
      <c r="B846" s="1" t="str">
        <f>IF(G846="","",IF(LEFT(VLOOKUP(G846,官網匯出!A:AQ,43,0),2)="wf",VLOOKUP(VLOOKUP(G846,官網匯出!A:AQ,43,0),團名!$I$1:$K$12,2,FALSE),"N0071"))</f>
        <v/>
      </c>
      <c r="C846" s="1" t="str">
        <f>IFERROR(VLOOKUP(官網匯出!D846,團名!E:G,3,FALSE),"")</f>
        <v/>
      </c>
      <c r="D846" s="1" t="str">
        <f t="shared" si="154"/>
        <v/>
      </c>
      <c r="E846" s="1" t="str">
        <f t="shared" si="155"/>
        <v/>
      </c>
      <c r="F846" s="1" t="str">
        <f>IF(官網匯出!F846="已付款","","B0012")</f>
        <v>B0012</v>
      </c>
      <c r="G846" s="1" t="str">
        <f>IF(官網匯出!A846="","",官網匯出!A846)</f>
        <v/>
      </c>
      <c r="H846" s="3" t="str">
        <f>IF(官網匯出!B846="","",官網匯出!B846)</f>
        <v/>
      </c>
      <c r="I846" s="1" t="str">
        <f>IF(官網匯出!C846="","",官網匯出!C846)</f>
        <v/>
      </c>
      <c r="J846" s="1" t="str">
        <f>IF(官網匯出!D846="","",官網匯出!D846)</f>
        <v/>
      </c>
      <c r="K846" s="3" t="str">
        <f>IF(官網匯出!E846="","",官網匯出!E846)</f>
        <v/>
      </c>
      <c r="L846" s="1" t="str">
        <f>IF(官網匯出!F846="","",官網匯出!F846)</f>
        <v/>
      </c>
      <c r="M846" s="1" t="str">
        <f>IF(官網匯出!G846="","",官網匯出!G846)</f>
        <v/>
      </c>
      <c r="N846" s="1" t="str">
        <f>IF(官網匯出!H846="","",官網匯出!H846)</f>
        <v/>
      </c>
      <c r="P846" s="1" t="str">
        <f>IF(官網匯出!J846="","",RIGHT(官網匯出!J846,LEN(官網匯出!J846)-2))</f>
        <v/>
      </c>
      <c r="Q846" s="1" t="str">
        <f>IF(官網匯出!K846="","",官網匯出!K846)</f>
        <v/>
      </c>
      <c r="R846" s="1" t="str">
        <f>IF(官網匯出!L846="","",官網匯出!L846)</f>
        <v/>
      </c>
      <c r="S846" s="1" t="str">
        <f>IF(官網匯出!M846="","",官網匯出!M846)</f>
        <v/>
      </c>
      <c r="T846" s="1" t="str">
        <f>IF(官網匯出!N846="","",官網匯出!N846)</f>
        <v/>
      </c>
      <c r="U846" s="1" t="str">
        <f>IF(官網匯出!O846="","",官網匯出!O846)</f>
        <v/>
      </c>
      <c r="V846" s="1" t="str">
        <f>IF(官網匯出!P846="",IF(G846="","",0),官網匯出!P846)</f>
        <v/>
      </c>
      <c r="W846" s="1" t="str">
        <f>IF(官網匯出!Q846="",IF(G846="","",0),官網匯出!Q846)</f>
        <v/>
      </c>
      <c r="X846" s="1" t="str">
        <f>IF(官網匯出!R846="","",官網匯出!R846)</f>
        <v/>
      </c>
      <c r="Y846" s="1" t="str">
        <f>IF(官網匯出!S846="","",官網匯出!S846)</f>
        <v/>
      </c>
      <c r="Z846" s="1" t="str">
        <f>IF(G846="","",官網匯出!T846)</f>
        <v/>
      </c>
      <c r="AA846" s="1" t="str">
        <f>IF(G846="","",官網匯出!AK846)</f>
        <v/>
      </c>
      <c r="AB846" s="1" t="str">
        <f>IF(G846="","",IF(官網匯出!V846="","",官網匯出!V846))</f>
        <v/>
      </c>
      <c r="AJ846" s="1" t="str">
        <f>IF(G846="","",IF(官網匯出!AE846="","",官網匯出!AE846))</f>
        <v/>
      </c>
      <c r="AK846" s="1" t="str">
        <f>IF(G846="","",IF(官網匯出!AD846="","",官網匯出!AD846))</f>
        <v/>
      </c>
      <c r="AL846" s="1" t="str">
        <f t="shared" si="156"/>
        <v>0</v>
      </c>
      <c r="AM846" s="1" t="str">
        <f>IF(官網匯出!AG846="","",官網匯出!AG846)</f>
        <v/>
      </c>
      <c r="AN846" s="1" t="str">
        <f>IF(G846="","",IF(官網匯出!AH846="","",官網匯出!AH846))</f>
        <v/>
      </c>
      <c r="AO846" s="14" t="str">
        <f t="shared" si="157"/>
        <v/>
      </c>
      <c r="AP846" s="14" t="str">
        <f t="shared" si="158"/>
        <v>1</v>
      </c>
      <c r="AQ846" s="14" t="str">
        <f t="shared" si="159"/>
        <v>0</v>
      </c>
      <c r="AR846" s="1" t="str">
        <f t="shared" si="160"/>
        <v/>
      </c>
      <c r="AS846" s="1" t="str">
        <f t="shared" si="161"/>
        <v/>
      </c>
      <c r="AT846" s="1" t="str">
        <f t="shared" si="162"/>
        <v/>
      </c>
      <c r="AU846" s="1" t="str">
        <f t="shared" si="153"/>
        <v/>
      </c>
      <c r="AV846" s="1" t="e">
        <f>IF(VLOOKUP(G846,官網匯出!A:AQ,42,FALSE)="","[黃金盾官網]",VLOOKUP(G846,官網匯出!A:AQ,42,FALSE))</f>
        <v>#N/A</v>
      </c>
      <c r="AW846" s="1" t="e">
        <f>IF(LEFT(VLOOKUP(G846,官網匯出!A:AS,43,FALSE),2)="","web",LEFT(VLOOKUP(G846,官網匯出!A:AS,43,FALSE),2))</f>
        <v>#N/A</v>
      </c>
      <c r="AX846" s="1" t="str">
        <f t="shared" si="163"/>
        <v>O</v>
      </c>
    </row>
    <row r="847" spans="1:50">
      <c r="A847" s="1" t="str">
        <f>IF(G847="","",VLOOKUP(官網轉換!AW847,團名!A:B,2,FALSE))</f>
        <v/>
      </c>
      <c r="B847" s="1" t="str">
        <f>IF(G847="","",IF(LEFT(VLOOKUP(G847,官網匯出!A:AQ,43,0),2)="wf",VLOOKUP(VLOOKUP(G847,官網匯出!A:AQ,43,0),團名!$I$1:$K$12,2,FALSE),"N0071"))</f>
        <v/>
      </c>
      <c r="C847" s="1" t="str">
        <f>IFERROR(VLOOKUP(官網匯出!D847,團名!E:G,3,FALSE),"")</f>
        <v/>
      </c>
      <c r="D847" s="1" t="str">
        <f t="shared" si="154"/>
        <v/>
      </c>
      <c r="E847" s="1" t="str">
        <f t="shared" si="155"/>
        <v/>
      </c>
      <c r="F847" s="1" t="str">
        <f>IF(官網匯出!F847="已付款","","B0012")</f>
        <v>B0012</v>
      </c>
      <c r="G847" s="1" t="str">
        <f>IF(官網匯出!A847="","",官網匯出!A847)</f>
        <v/>
      </c>
      <c r="H847" s="3" t="str">
        <f>IF(官網匯出!B847="","",官網匯出!B847)</f>
        <v/>
      </c>
      <c r="I847" s="1" t="str">
        <f>IF(官網匯出!C847="","",官網匯出!C847)</f>
        <v/>
      </c>
      <c r="J847" s="1" t="str">
        <f>IF(官網匯出!D847="","",官網匯出!D847)</f>
        <v/>
      </c>
      <c r="K847" s="3" t="str">
        <f>IF(官網匯出!E847="","",官網匯出!E847)</f>
        <v/>
      </c>
      <c r="L847" s="1" t="str">
        <f>IF(官網匯出!F847="","",官網匯出!F847)</f>
        <v/>
      </c>
      <c r="M847" s="1" t="str">
        <f>IF(官網匯出!G847="","",官網匯出!G847)</f>
        <v/>
      </c>
      <c r="N847" s="1" t="str">
        <f>IF(官網匯出!H847="","",官網匯出!H847)</f>
        <v/>
      </c>
      <c r="P847" s="1" t="str">
        <f>IF(官網匯出!J847="","",RIGHT(官網匯出!J847,LEN(官網匯出!J847)-2))</f>
        <v/>
      </c>
      <c r="Q847" s="1" t="str">
        <f>IF(官網匯出!K847="","",官網匯出!K847)</f>
        <v/>
      </c>
      <c r="R847" s="1" t="str">
        <f>IF(官網匯出!L847="","",官網匯出!L847)</f>
        <v/>
      </c>
      <c r="S847" s="1" t="str">
        <f>IF(官網匯出!M847="","",官網匯出!M847)</f>
        <v/>
      </c>
      <c r="T847" s="1" t="str">
        <f>IF(官網匯出!N847="","",官網匯出!N847)</f>
        <v/>
      </c>
      <c r="U847" s="1" t="str">
        <f>IF(官網匯出!O847="","",官網匯出!O847)</f>
        <v/>
      </c>
      <c r="V847" s="1" t="str">
        <f>IF(官網匯出!P847="",IF(G847="","",0),官網匯出!P847)</f>
        <v/>
      </c>
      <c r="W847" s="1" t="str">
        <f>IF(官網匯出!Q847="",IF(G847="","",0),官網匯出!Q847)</f>
        <v/>
      </c>
      <c r="X847" s="1" t="str">
        <f>IF(官網匯出!R847="","",官網匯出!R847)</f>
        <v/>
      </c>
      <c r="Y847" s="1" t="str">
        <f>IF(官網匯出!S847="","",官網匯出!S847)</f>
        <v/>
      </c>
      <c r="Z847" s="1" t="str">
        <f>IF(G847="","",官網匯出!T847)</f>
        <v/>
      </c>
      <c r="AA847" s="1" t="str">
        <f>IF(G847="","",官網匯出!AK847)</f>
        <v/>
      </c>
      <c r="AB847" s="1" t="str">
        <f>IF(G847="","",IF(官網匯出!V847="","",官網匯出!V847))</f>
        <v/>
      </c>
      <c r="AJ847" s="1" t="str">
        <f>IF(G847="","",IF(官網匯出!AE847="","",官網匯出!AE847))</f>
        <v/>
      </c>
      <c r="AK847" s="1" t="str">
        <f>IF(G847="","",IF(官網匯出!AD847="","",官網匯出!AD847))</f>
        <v/>
      </c>
      <c r="AL847" s="1" t="str">
        <f t="shared" si="156"/>
        <v>0</v>
      </c>
      <c r="AM847" s="1" t="str">
        <f>IF(官網匯出!AG847="","",官網匯出!AG847)</f>
        <v/>
      </c>
      <c r="AN847" s="1" t="str">
        <f>IF(G847="","",IF(官網匯出!AH847="","",官網匯出!AH847))</f>
        <v/>
      </c>
      <c r="AO847" s="14" t="str">
        <f t="shared" si="157"/>
        <v/>
      </c>
      <c r="AP847" s="14" t="str">
        <f t="shared" si="158"/>
        <v>1</v>
      </c>
      <c r="AQ847" s="14" t="str">
        <f t="shared" si="159"/>
        <v>0</v>
      </c>
      <c r="AR847" s="1" t="str">
        <f t="shared" si="160"/>
        <v/>
      </c>
      <c r="AS847" s="1" t="str">
        <f t="shared" si="161"/>
        <v/>
      </c>
      <c r="AT847" s="1" t="str">
        <f t="shared" si="162"/>
        <v/>
      </c>
      <c r="AU847" s="1" t="str">
        <f t="shared" si="153"/>
        <v/>
      </c>
      <c r="AV847" s="1" t="e">
        <f>IF(VLOOKUP(G847,官網匯出!A:AQ,42,FALSE)="","[黃金盾官網]",VLOOKUP(G847,官網匯出!A:AQ,42,FALSE))</f>
        <v>#N/A</v>
      </c>
      <c r="AW847" s="1" t="e">
        <f>IF(LEFT(VLOOKUP(G847,官網匯出!A:AS,43,FALSE),2)="","web",LEFT(VLOOKUP(G847,官網匯出!A:AS,43,FALSE),2))</f>
        <v>#N/A</v>
      </c>
      <c r="AX847" s="1" t="str">
        <f t="shared" si="163"/>
        <v>O</v>
      </c>
    </row>
    <row r="848" spans="1:50">
      <c r="A848" s="1" t="str">
        <f>IF(G848="","",VLOOKUP(官網轉換!AW848,團名!A:B,2,FALSE))</f>
        <v/>
      </c>
      <c r="B848" s="1" t="str">
        <f>IF(G848="","",IF(LEFT(VLOOKUP(G848,官網匯出!A:AQ,43,0),2)="wf",VLOOKUP(VLOOKUP(G848,官網匯出!A:AQ,43,0),團名!$I$1:$K$12,2,FALSE),"N0071"))</f>
        <v/>
      </c>
      <c r="C848" s="1" t="str">
        <f>IFERROR(VLOOKUP(官網匯出!D848,團名!E:G,3,FALSE),"")</f>
        <v/>
      </c>
      <c r="D848" s="1" t="str">
        <f t="shared" si="154"/>
        <v/>
      </c>
      <c r="E848" s="1" t="str">
        <f t="shared" si="155"/>
        <v/>
      </c>
      <c r="F848" s="1" t="str">
        <f>IF(官網匯出!F848="已付款","","B0012")</f>
        <v>B0012</v>
      </c>
      <c r="G848" s="1" t="str">
        <f>IF(官網匯出!A848="","",官網匯出!A848)</f>
        <v/>
      </c>
      <c r="H848" s="3" t="str">
        <f>IF(官網匯出!B848="","",官網匯出!B848)</f>
        <v/>
      </c>
      <c r="I848" s="1" t="str">
        <f>IF(官網匯出!C848="","",官網匯出!C848)</f>
        <v/>
      </c>
      <c r="J848" s="1" t="str">
        <f>IF(官網匯出!D848="","",官網匯出!D848)</f>
        <v/>
      </c>
      <c r="K848" s="3" t="str">
        <f>IF(官網匯出!E848="","",官網匯出!E848)</f>
        <v/>
      </c>
      <c r="L848" s="1" t="str">
        <f>IF(官網匯出!F848="","",官網匯出!F848)</f>
        <v/>
      </c>
      <c r="M848" s="1" t="str">
        <f>IF(官網匯出!G848="","",官網匯出!G848)</f>
        <v/>
      </c>
      <c r="N848" s="1" t="str">
        <f>IF(官網匯出!H848="","",官網匯出!H848)</f>
        <v/>
      </c>
      <c r="P848" s="1" t="str">
        <f>IF(官網匯出!J848="","",RIGHT(官網匯出!J848,LEN(官網匯出!J848)-2))</f>
        <v/>
      </c>
      <c r="Q848" s="1" t="str">
        <f>IF(官網匯出!K848="","",官網匯出!K848)</f>
        <v/>
      </c>
      <c r="R848" s="1" t="str">
        <f>IF(官網匯出!L848="","",官網匯出!L848)</f>
        <v/>
      </c>
      <c r="S848" s="1" t="str">
        <f>IF(官網匯出!M848="","",官網匯出!M848)</f>
        <v/>
      </c>
      <c r="T848" s="1" t="str">
        <f>IF(官網匯出!N848="","",官網匯出!N848)</f>
        <v/>
      </c>
      <c r="U848" s="1" t="str">
        <f>IF(官網匯出!O848="","",官網匯出!O848)</f>
        <v/>
      </c>
      <c r="V848" s="1" t="str">
        <f>IF(官網匯出!P848="",IF(G848="","",0),官網匯出!P848)</f>
        <v/>
      </c>
      <c r="W848" s="1" t="str">
        <f>IF(官網匯出!Q848="",IF(G848="","",0),官網匯出!Q848)</f>
        <v/>
      </c>
      <c r="X848" s="1" t="str">
        <f>IF(官網匯出!R848="","",官網匯出!R848)</f>
        <v/>
      </c>
      <c r="Y848" s="1" t="str">
        <f>IF(官網匯出!S848="","",官網匯出!S848)</f>
        <v/>
      </c>
      <c r="Z848" s="1" t="str">
        <f>IF(G848="","",官網匯出!T848)</f>
        <v/>
      </c>
      <c r="AA848" s="1" t="str">
        <f>IF(G848="","",官網匯出!AK848)</f>
        <v/>
      </c>
      <c r="AB848" s="1" t="str">
        <f>IF(G848="","",IF(官網匯出!V848="","",官網匯出!V848))</f>
        <v/>
      </c>
      <c r="AJ848" s="1" t="str">
        <f>IF(G848="","",IF(官網匯出!AE848="","",官網匯出!AE848))</f>
        <v/>
      </c>
      <c r="AK848" s="1" t="str">
        <f>IF(G848="","",IF(官網匯出!AD848="","",官網匯出!AD848))</f>
        <v/>
      </c>
      <c r="AL848" s="1" t="str">
        <f t="shared" si="156"/>
        <v>0</v>
      </c>
      <c r="AM848" s="1" t="str">
        <f>IF(官網匯出!AG848="","",官網匯出!AG848)</f>
        <v/>
      </c>
      <c r="AN848" s="1" t="str">
        <f>IF(G848="","",IF(官網匯出!AH848="","",官網匯出!AH848))</f>
        <v/>
      </c>
      <c r="AO848" s="14" t="str">
        <f t="shared" si="157"/>
        <v/>
      </c>
      <c r="AP848" s="14" t="str">
        <f t="shared" si="158"/>
        <v>1</v>
      </c>
      <c r="AQ848" s="14" t="str">
        <f t="shared" si="159"/>
        <v>0</v>
      </c>
      <c r="AR848" s="1" t="str">
        <f t="shared" si="160"/>
        <v/>
      </c>
      <c r="AS848" s="1" t="str">
        <f t="shared" si="161"/>
        <v/>
      </c>
      <c r="AT848" s="1" t="str">
        <f t="shared" si="162"/>
        <v/>
      </c>
      <c r="AU848" s="1" t="str">
        <f t="shared" si="153"/>
        <v/>
      </c>
      <c r="AV848" s="1" t="e">
        <f>IF(VLOOKUP(G848,官網匯出!A:AQ,42,FALSE)="","[黃金盾官網]",VLOOKUP(G848,官網匯出!A:AQ,42,FALSE))</f>
        <v>#N/A</v>
      </c>
      <c r="AW848" s="1" t="e">
        <f>IF(LEFT(VLOOKUP(G848,官網匯出!A:AS,43,FALSE),2)="","web",LEFT(VLOOKUP(G848,官網匯出!A:AS,43,FALSE),2))</f>
        <v>#N/A</v>
      </c>
      <c r="AX848" s="1" t="str">
        <f t="shared" si="163"/>
        <v>O</v>
      </c>
    </row>
    <row r="849" spans="1:50">
      <c r="A849" s="1" t="str">
        <f>IF(G849="","",VLOOKUP(官網轉換!AW849,團名!A:B,2,FALSE))</f>
        <v/>
      </c>
      <c r="B849" s="1" t="str">
        <f>IF(G849="","",IF(LEFT(VLOOKUP(G849,官網匯出!A:AQ,43,0),2)="wf",VLOOKUP(VLOOKUP(G849,官網匯出!A:AQ,43,0),團名!$I$1:$K$12,2,FALSE),"N0071"))</f>
        <v/>
      </c>
      <c r="C849" s="1" t="str">
        <f>IFERROR(VLOOKUP(官網匯出!D849,團名!E:G,3,FALSE),"")</f>
        <v/>
      </c>
      <c r="D849" s="1" t="str">
        <f t="shared" si="154"/>
        <v/>
      </c>
      <c r="E849" s="1" t="str">
        <f t="shared" si="155"/>
        <v/>
      </c>
      <c r="F849" s="1" t="str">
        <f>IF(官網匯出!F849="已付款","","B0012")</f>
        <v>B0012</v>
      </c>
      <c r="G849" s="1" t="str">
        <f>IF(官網匯出!A849="","",官網匯出!A849)</f>
        <v/>
      </c>
      <c r="H849" s="3" t="str">
        <f>IF(官網匯出!B849="","",官網匯出!B849)</f>
        <v/>
      </c>
      <c r="I849" s="1" t="str">
        <f>IF(官網匯出!C849="","",官網匯出!C849)</f>
        <v/>
      </c>
      <c r="J849" s="1" t="str">
        <f>IF(官網匯出!D849="","",官網匯出!D849)</f>
        <v/>
      </c>
      <c r="K849" s="3" t="str">
        <f>IF(官網匯出!E849="","",官網匯出!E849)</f>
        <v/>
      </c>
      <c r="L849" s="1" t="str">
        <f>IF(官網匯出!F849="","",官網匯出!F849)</f>
        <v/>
      </c>
      <c r="M849" s="1" t="str">
        <f>IF(官網匯出!G849="","",官網匯出!G849)</f>
        <v/>
      </c>
      <c r="N849" s="1" t="str">
        <f>IF(官網匯出!H849="","",官網匯出!H849)</f>
        <v/>
      </c>
      <c r="P849" s="1" t="str">
        <f>IF(官網匯出!J849="","",RIGHT(官網匯出!J849,LEN(官網匯出!J849)-2))</f>
        <v/>
      </c>
      <c r="Q849" s="1" t="str">
        <f>IF(官網匯出!K849="","",官網匯出!K849)</f>
        <v/>
      </c>
      <c r="R849" s="1" t="str">
        <f>IF(官網匯出!L849="","",官網匯出!L849)</f>
        <v/>
      </c>
      <c r="S849" s="1" t="str">
        <f>IF(官網匯出!M849="","",官網匯出!M849)</f>
        <v/>
      </c>
      <c r="T849" s="1" t="str">
        <f>IF(官網匯出!N849="","",官網匯出!N849)</f>
        <v/>
      </c>
      <c r="U849" s="1" t="str">
        <f>IF(官網匯出!O849="","",官網匯出!O849)</f>
        <v/>
      </c>
      <c r="V849" s="1" t="str">
        <f>IF(官網匯出!P849="",IF(G849="","",0),官網匯出!P849)</f>
        <v/>
      </c>
      <c r="W849" s="1" t="str">
        <f>IF(官網匯出!Q849="",IF(G849="","",0),官網匯出!Q849)</f>
        <v/>
      </c>
      <c r="X849" s="1" t="str">
        <f>IF(官網匯出!R849="","",官網匯出!R849)</f>
        <v/>
      </c>
      <c r="Y849" s="1" t="str">
        <f>IF(官網匯出!S849="","",官網匯出!S849)</f>
        <v/>
      </c>
      <c r="Z849" s="1" t="str">
        <f>IF(G849="","",官網匯出!T849)</f>
        <v/>
      </c>
      <c r="AA849" s="1" t="str">
        <f>IF(G849="","",官網匯出!AK849)</f>
        <v/>
      </c>
      <c r="AB849" s="1" t="str">
        <f>IF(G849="","",IF(官網匯出!V849="","",官網匯出!V849))</f>
        <v/>
      </c>
      <c r="AJ849" s="1" t="str">
        <f>IF(G849="","",IF(官網匯出!AE849="","",官網匯出!AE849))</f>
        <v/>
      </c>
      <c r="AK849" s="1" t="str">
        <f>IF(G849="","",IF(官網匯出!AD849="","",官網匯出!AD849))</f>
        <v/>
      </c>
      <c r="AL849" s="1" t="str">
        <f t="shared" si="156"/>
        <v>0</v>
      </c>
      <c r="AM849" s="1" t="str">
        <f>IF(官網匯出!AG849="","",官網匯出!AG849)</f>
        <v/>
      </c>
      <c r="AN849" s="1" t="str">
        <f>IF(G849="","",IF(官網匯出!AH849="","",官網匯出!AH849))</f>
        <v/>
      </c>
      <c r="AO849" s="14" t="str">
        <f t="shared" si="157"/>
        <v/>
      </c>
      <c r="AP849" s="14" t="str">
        <f t="shared" si="158"/>
        <v>1</v>
      </c>
      <c r="AQ849" s="14" t="str">
        <f t="shared" si="159"/>
        <v>0</v>
      </c>
      <c r="AR849" s="1" t="str">
        <f t="shared" si="160"/>
        <v/>
      </c>
      <c r="AS849" s="1" t="str">
        <f t="shared" si="161"/>
        <v/>
      </c>
      <c r="AT849" s="1" t="str">
        <f t="shared" si="162"/>
        <v/>
      </c>
      <c r="AU849" s="1" t="str">
        <f t="shared" si="153"/>
        <v/>
      </c>
      <c r="AV849" s="1" t="e">
        <f>IF(VLOOKUP(G849,官網匯出!A:AQ,42,FALSE)="","[黃金盾官網]",VLOOKUP(G849,官網匯出!A:AQ,42,FALSE))</f>
        <v>#N/A</v>
      </c>
      <c r="AW849" s="1" t="e">
        <f>IF(LEFT(VLOOKUP(G849,官網匯出!A:AS,43,FALSE),2)="","web",LEFT(VLOOKUP(G849,官網匯出!A:AS,43,FALSE),2))</f>
        <v>#N/A</v>
      </c>
      <c r="AX849" s="1" t="str">
        <f t="shared" si="163"/>
        <v>O</v>
      </c>
    </row>
    <row r="850" spans="1:50">
      <c r="A850" s="1" t="str">
        <f>IF(G850="","",VLOOKUP(官網轉換!AW850,團名!A:B,2,FALSE))</f>
        <v/>
      </c>
      <c r="B850" s="1" t="str">
        <f>IF(G850="","",IF(LEFT(VLOOKUP(G850,官網匯出!A:AQ,43,0),2)="wf",VLOOKUP(VLOOKUP(G850,官網匯出!A:AQ,43,0),團名!$I$1:$K$12,2,FALSE),"N0071"))</f>
        <v/>
      </c>
      <c r="C850" s="1" t="str">
        <f>IFERROR(VLOOKUP(官網匯出!D850,團名!E:G,3,FALSE),"")</f>
        <v/>
      </c>
      <c r="D850" s="1" t="str">
        <f t="shared" si="154"/>
        <v/>
      </c>
      <c r="E850" s="1" t="str">
        <f t="shared" si="155"/>
        <v/>
      </c>
      <c r="F850" s="1" t="str">
        <f>IF(官網匯出!F850="已付款","","B0012")</f>
        <v>B0012</v>
      </c>
      <c r="G850" s="1" t="str">
        <f>IF(官網匯出!A850="","",官網匯出!A850)</f>
        <v/>
      </c>
      <c r="H850" s="3" t="str">
        <f>IF(官網匯出!B850="","",官網匯出!B850)</f>
        <v/>
      </c>
      <c r="I850" s="1" t="str">
        <f>IF(官網匯出!C850="","",官網匯出!C850)</f>
        <v/>
      </c>
      <c r="J850" s="1" t="str">
        <f>IF(官網匯出!D850="","",官網匯出!D850)</f>
        <v/>
      </c>
      <c r="K850" s="3" t="str">
        <f>IF(官網匯出!E850="","",官網匯出!E850)</f>
        <v/>
      </c>
      <c r="L850" s="1" t="str">
        <f>IF(官網匯出!F850="","",官網匯出!F850)</f>
        <v/>
      </c>
      <c r="M850" s="1" t="str">
        <f>IF(官網匯出!G850="","",官網匯出!G850)</f>
        <v/>
      </c>
      <c r="N850" s="1" t="str">
        <f>IF(官網匯出!H850="","",官網匯出!H850)</f>
        <v/>
      </c>
      <c r="P850" s="1" t="str">
        <f>IF(官網匯出!J850="","",RIGHT(官網匯出!J850,LEN(官網匯出!J850)-2))</f>
        <v/>
      </c>
      <c r="Q850" s="1" t="str">
        <f>IF(官網匯出!K850="","",官網匯出!K850)</f>
        <v/>
      </c>
      <c r="R850" s="1" t="str">
        <f>IF(官網匯出!L850="","",官網匯出!L850)</f>
        <v/>
      </c>
      <c r="S850" s="1" t="str">
        <f>IF(官網匯出!M850="","",官網匯出!M850)</f>
        <v/>
      </c>
      <c r="T850" s="1" t="str">
        <f>IF(官網匯出!N850="","",官網匯出!N850)</f>
        <v/>
      </c>
      <c r="U850" s="1" t="str">
        <f>IF(官網匯出!O850="","",官網匯出!O850)</f>
        <v/>
      </c>
      <c r="V850" s="1" t="str">
        <f>IF(官網匯出!P850="",IF(G850="","",0),官網匯出!P850)</f>
        <v/>
      </c>
      <c r="W850" s="1" t="str">
        <f>IF(官網匯出!Q850="",IF(G850="","",0),官網匯出!Q850)</f>
        <v/>
      </c>
      <c r="X850" s="1" t="str">
        <f>IF(官網匯出!R850="","",官網匯出!R850)</f>
        <v/>
      </c>
      <c r="Y850" s="1" t="str">
        <f>IF(官網匯出!S850="","",官網匯出!S850)</f>
        <v/>
      </c>
      <c r="Z850" s="1" t="str">
        <f>IF(G850="","",官網匯出!T850)</f>
        <v/>
      </c>
      <c r="AA850" s="1" t="str">
        <f>IF(G850="","",官網匯出!AK850)</f>
        <v/>
      </c>
      <c r="AB850" s="1" t="str">
        <f>IF(G850="","",IF(官網匯出!V850="","",官網匯出!V850))</f>
        <v/>
      </c>
      <c r="AJ850" s="1" t="str">
        <f>IF(G850="","",IF(官網匯出!AE850="","",官網匯出!AE850))</f>
        <v/>
      </c>
      <c r="AK850" s="1" t="str">
        <f>IF(G850="","",IF(官網匯出!AD850="","",官網匯出!AD850))</f>
        <v/>
      </c>
      <c r="AL850" s="1" t="str">
        <f t="shared" si="156"/>
        <v>0</v>
      </c>
      <c r="AM850" s="1" t="str">
        <f>IF(官網匯出!AG850="","",官網匯出!AG850)</f>
        <v/>
      </c>
      <c r="AN850" s="1" t="str">
        <f>IF(G850="","",IF(官網匯出!AH850="","",官網匯出!AH850))</f>
        <v/>
      </c>
      <c r="AO850" s="14" t="str">
        <f t="shared" si="157"/>
        <v/>
      </c>
      <c r="AP850" s="14" t="str">
        <f t="shared" si="158"/>
        <v>1</v>
      </c>
      <c r="AQ850" s="14" t="str">
        <f t="shared" si="159"/>
        <v>0</v>
      </c>
      <c r="AR850" s="1" t="str">
        <f t="shared" si="160"/>
        <v/>
      </c>
      <c r="AS850" s="1" t="str">
        <f t="shared" si="161"/>
        <v/>
      </c>
      <c r="AT850" s="1" t="str">
        <f t="shared" si="162"/>
        <v/>
      </c>
      <c r="AU850" s="1" t="str">
        <f t="shared" si="153"/>
        <v/>
      </c>
      <c r="AV850" s="1" t="e">
        <f>IF(VLOOKUP(G850,官網匯出!A:AQ,42,FALSE)="","[黃金盾官網]",VLOOKUP(G850,官網匯出!A:AQ,42,FALSE))</f>
        <v>#N/A</v>
      </c>
      <c r="AW850" s="1" t="e">
        <f>IF(LEFT(VLOOKUP(G850,官網匯出!A:AS,43,FALSE),2)="","web",LEFT(VLOOKUP(G850,官網匯出!A:AS,43,FALSE),2))</f>
        <v>#N/A</v>
      </c>
      <c r="AX850" s="1" t="str">
        <f t="shared" si="163"/>
        <v>O</v>
      </c>
    </row>
    <row r="851" spans="1:50">
      <c r="A851" s="1" t="str">
        <f>IF(G851="","",VLOOKUP(官網轉換!AW851,團名!A:B,2,FALSE))</f>
        <v/>
      </c>
      <c r="B851" s="1" t="str">
        <f>IF(G851="","",IF(LEFT(VLOOKUP(G851,官網匯出!A:AQ,43,0),2)="wf",VLOOKUP(VLOOKUP(G851,官網匯出!A:AQ,43,0),團名!$I$1:$K$12,2,FALSE),"N0071"))</f>
        <v/>
      </c>
      <c r="C851" s="1" t="str">
        <f>IFERROR(VLOOKUP(官網匯出!D851,團名!E:G,3,FALSE),"")</f>
        <v/>
      </c>
      <c r="D851" s="1" t="str">
        <f t="shared" si="154"/>
        <v/>
      </c>
      <c r="E851" s="1" t="str">
        <f t="shared" si="155"/>
        <v/>
      </c>
      <c r="F851" s="1" t="str">
        <f>IF(官網匯出!F851="已付款","","B0012")</f>
        <v>B0012</v>
      </c>
      <c r="G851" s="1" t="str">
        <f>IF(官網匯出!A851="","",官網匯出!A851)</f>
        <v/>
      </c>
      <c r="H851" s="3" t="str">
        <f>IF(官網匯出!B851="","",官網匯出!B851)</f>
        <v/>
      </c>
      <c r="I851" s="1" t="str">
        <f>IF(官網匯出!C851="","",官網匯出!C851)</f>
        <v/>
      </c>
      <c r="J851" s="1" t="str">
        <f>IF(官網匯出!D851="","",官網匯出!D851)</f>
        <v/>
      </c>
      <c r="K851" s="3" t="str">
        <f>IF(官網匯出!E851="","",官網匯出!E851)</f>
        <v/>
      </c>
      <c r="L851" s="1" t="str">
        <f>IF(官網匯出!F851="","",官網匯出!F851)</f>
        <v/>
      </c>
      <c r="M851" s="1" t="str">
        <f>IF(官網匯出!G851="","",官網匯出!G851)</f>
        <v/>
      </c>
      <c r="N851" s="1" t="str">
        <f>IF(官網匯出!H851="","",官網匯出!H851)</f>
        <v/>
      </c>
      <c r="P851" s="1" t="str">
        <f>IF(官網匯出!J851="","",RIGHT(官網匯出!J851,LEN(官網匯出!J851)-2))</f>
        <v/>
      </c>
      <c r="Q851" s="1" t="str">
        <f>IF(官網匯出!K851="","",官網匯出!K851)</f>
        <v/>
      </c>
      <c r="R851" s="1" t="str">
        <f>IF(官網匯出!L851="","",官網匯出!L851)</f>
        <v/>
      </c>
      <c r="S851" s="1" t="str">
        <f>IF(官網匯出!M851="","",官網匯出!M851)</f>
        <v/>
      </c>
      <c r="T851" s="1" t="str">
        <f>IF(官網匯出!N851="","",官網匯出!N851)</f>
        <v/>
      </c>
      <c r="U851" s="1" t="str">
        <f>IF(官網匯出!O851="","",官網匯出!O851)</f>
        <v/>
      </c>
      <c r="V851" s="1" t="str">
        <f>IF(官網匯出!P851="",IF(G851="","",0),官網匯出!P851)</f>
        <v/>
      </c>
      <c r="W851" s="1" t="str">
        <f>IF(官網匯出!Q851="",IF(G851="","",0),官網匯出!Q851)</f>
        <v/>
      </c>
      <c r="X851" s="1" t="str">
        <f>IF(官網匯出!R851="","",官網匯出!R851)</f>
        <v/>
      </c>
      <c r="Y851" s="1" t="str">
        <f>IF(官網匯出!S851="","",官網匯出!S851)</f>
        <v/>
      </c>
      <c r="Z851" s="1" t="str">
        <f>IF(G851="","",官網匯出!T851)</f>
        <v/>
      </c>
      <c r="AA851" s="1" t="str">
        <f>IF(G851="","",官網匯出!AK851)</f>
        <v/>
      </c>
      <c r="AB851" s="1" t="str">
        <f>IF(G851="","",IF(官網匯出!V851="","",官網匯出!V851))</f>
        <v/>
      </c>
      <c r="AJ851" s="1" t="str">
        <f>IF(G851="","",IF(官網匯出!AE851="","",官網匯出!AE851))</f>
        <v/>
      </c>
      <c r="AK851" s="1" t="str">
        <f>IF(G851="","",IF(官網匯出!AD851="","",官網匯出!AD851))</f>
        <v/>
      </c>
      <c r="AL851" s="1" t="str">
        <f t="shared" si="156"/>
        <v>0</v>
      </c>
      <c r="AM851" s="1" t="str">
        <f>IF(官網匯出!AG851="","",官網匯出!AG851)</f>
        <v/>
      </c>
      <c r="AN851" s="1" t="str">
        <f>IF(G851="","",IF(官網匯出!AH851="","",官網匯出!AH851))</f>
        <v/>
      </c>
      <c r="AO851" s="14" t="str">
        <f t="shared" si="157"/>
        <v/>
      </c>
      <c r="AP851" s="14" t="str">
        <f t="shared" si="158"/>
        <v>1</v>
      </c>
      <c r="AQ851" s="14" t="str">
        <f t="shared" si="159"/>
        <v>0</v>
      </c>
      <c r="AR851" s="1" t="str">
        <f t="shared" si="160"/>
        <v/>
      </c>
      <c r="AS851" s="1" t="str">
        <f t="shared" si="161"/>
        <v/>
      </c>
      <c r="AT851" s="1" t="str">
        <f t="shared" si="162"/>
        <v/>
      </c>
      <c r="AU851" s="1" t="str">
        <f t="shared" si="153"/>
        <v/>
      </c>
      <c r="AV851" s="1" t="e">
        <f>IF(VLOOKUP(G851,官網匯出!A:AQ,42,FALSE)="","[黃金盾官網]",VLOOKUP(G851,官網匯出!A:AQ,42,FALSE))</f>
        <v>#N/A</v>
      </c>
      <c r="AW851" s="1" t="e">
        <f>IF(LEFT(VLOOKUP(G851,官網匯出!A:AS,43,FALSE),2)="","web",LEFT(VLOOKUP(G851,官網匯出!A:AS,43,FALSE),2))</f>
        <v>#N/A</v>
      </c>
      <c r="AX851" s="1" t="str">
        <f t="shared" si="163"/>
        <v>O</v>
      </c>
    </row>
    <row r="852" spans="1:50">
      <c r="A852" s="1" t="str">
        <f>IF(G852="","",VLOOKUP(官網轉換!AW852,團名!A:B,2,FALSE))</f>
        <v/>
      </c>
      <c r="B852" s="1" t="str">
        <f>IF(G852="","",IF(LEFT(VLOOKUP(G852,官網匯出!A:AQ,43,0),2)="wf",VLOOKUP(VLOOKUP(G852,官網匯出!A:AQ,43,0),團名!$I$1:$K$12,2,FALSE),"N0071"))</f>
        <v/>
      </c>
      <c r="C852" s="1" t="str">
        <f>IFERROR(VLOOKUP(官網匯出!D852,團名!E:G,3,FALSE),"")</f>
        <v/>
      </c>
      <c r="D852" s="1" t="str">
        <f t="shared" si="154"/>
        <v/>
      </c>
      <c r="E852" s="1" t="str">
        <f t="shared" si="155"/>
        <v/>
      </c>
      <c r="F852" s="1" t="str">
        <f>IF(官網匯出!F852="已付款","","B0012")</f>
        <v>B0012</v>
      </c>
      <c r="G852" s="1" t="str">
        <f>IF(官網匯出!A852="","",官網匯出!A852)</f>
        <v/>
      </c>
      <c r="H852" s="3" t="str">
        <f>IF(官網匯出!B852="","",官網匯出!B852)</f>
        <v/>
      </c>
      <c r="I852" s="1" t="str">
        <f>IF(官網匯出!C852="","",官網匯出!C852)</f>
        <v/>
      </c>
      <c r="J852" s="1" t="str">
        <f>IF(官網匯出!D852="","",官網匯出!D852)</f>
        <v/>
      </c>
      <c r="K852" s="3" t="str">
        <f>IF(官網匯出!E852="","",官網匯出!E852)</f>
        <v/>
      </c>
      <c r="L852" s="1" t="str">
        <f>IF(官網匯出!F852="","",官網匯出!F852)</f>
        <v/>
      </c>
      <c r="M852" s="1" t="str">
        <f>IF(官網匯出!G852="","",官網匯出!G852)</f>
        <v/>
      </c>
      <c r="N852" s="1" t="str">
        <f>IF(官網匯出!H852="","",官網匯出!H852)</f>
        <v/>
      </c>
      <c r="P852" s="1" t="str">
        <f>IF(官網匯出!J852="","",RIGHT(官網匯出!J852,LEN(官網匯出!J852)-2))</f>
        <v/>
      </c>
      <c r="Q852" s="1" t="str">
        <f>IF(官網匯出!K852="","",官網匯出!K852)</f>
        <v/>
      </c>
      <c r="R852" s="1" t="str">
        <f>IF(官網匯出!L852="","",官網匯出!L852)</f>
        <v/>
      </c>
      <c r="S852" s="1" t="str">
        <f>IF(官網匯出!M852="","",官網匯出!M852)</f>
        <v/>
      </c>
      <c r="T852" s="1" t="str">
        <f>IF(官網匯出!N852="","",官網匯出!N852)</f>
        <v/>
      </c>
      <c r="U852" s="1" t="str">
        <f>IF(官網匯出!O852="","",官網匯出!O852)</f>
        <v/>
      </c>
      <c r="V852" s="1" t="str">
        <f>IF(官網匯出!P852="",IF(G852="","",0),官網匯出!P852)</f>
        <v/>
      </c>
      <c r="W852" s="1" t="str">
        <f>IF(官網匯出!Q852="",IF(G852="","",0),官網匯出!Q852)</f>
        <v/>
      </c>
      <c r="X852" s="1" t="str">
        <f>IF(官網匯出!R852="","",官網匯出!R852)</f>
        <v/>
      </c>
      <c r="Y852" s="1" t="str">
        <f>IF(官網匯出!S852="","",官網匯出!S852)</f>
        <v/>
      </c>
      <c r="Z852" s="1" t="str">
        <f>IF(G852="","",官網匯出!T852)</f>
        <v/>
      </c>
      <c r="AA852" s="1" t="str">
        <f>IF(G852="","",官網匯出!AK852)</f>
        <v/>
      </c>
      <c r="AB852" s="1" t="str">
        <f>IF(G852="","",IF(官網匯出!V852="","",官網匯出!V852))</f>
        <v/>
      </c>
      <c r="AJ852" s="1" t="str">
        <f>IF(G852="","",IF(官網匯出!AE852="","",官網匯出!AE852))</f>
        <v/>
      </c>
      <c r="AK852" s="1" t="str">
        <f>IF(G852="","",IF(官網匯出!AD852="","",官網匯出!AD852))</f>
        <v/>
      </c>
      <c r="AL852" s="1" t="str">
        <f t="shared" si="156"/>
        <v>0</v>
      </c>
      <c r="AM852" s="1" t="str">
        <f>IF(官網匯出!AG852="","",官網匯出!AG852)</f>
        <v/>
      </c>
      <c r="AN852" s="1" t="str">
        <f>IF(G852="","",IF(官網匯出!AH852="","",官網匯出!AH852))</f>
        <v/>
      </c>
      <c r="AO852" s="14" t="str">
        <f t="shared" si="157"/>
        <v/>
      </c>
      <c r="AP852" s="14" t="str">
        <f t="shared" si="158"/>
        <v>1</v>
      </c>
      <c r="AQ852" s="14" t="str">
        <f t="shared" si="159"/>
        <v>0</v>
      </c>
      <c r="AR852" s="1" t="str">
        <f t="shared" si="160"/>
        <v/>
      </c>
      <c r="AS852" s="1" t="str">
        <f t="shared" si="161"/>
        <v/>
      </c>
      <c r="AT852" s="1" t="str">
        <f t="shared" si="162"/>
        <v/>
      </c>
      <c r="AU852" s="1" t="str">
        <f t="shared" si="153"/>
        <v/>
      </c>
      <c r="AV852" s="1" t="e">
        <f>IF(VLOOKUP(G852,官網匯出!A:AQ,42,FALSE)="","[黃金盾官網]",VLOOKUP(G852,官網匯出!A:AQ,42,FALSE))</f>
        <v>#N/A</v>
      </c>
      <c r="AW852" s="1" t="e">
        <f>IF(LEFT(VLOOKUP(G852,官網匯出!A:AS,43,FALSE),2)="","web",LEFT(VLOOKUP(G852,官網匯出!A:AS,43,FALSE),2))</f>
        <v>#N/A</v>
      </c>
      <c r="AX852" s="1" t="str">
        <f t="shared" si="163"/>
        <v>O</v>
      </c>
    </row>
    <row r="853" spans="1:50">
      <c r="A853" s="1" t="str">
        <f>IF(G853="","",VLOOKUP(官網轉換!AW853,團名!A:B,2,FALSE))</f>
        <v/>
      </c>
      <c r="B853" s="1" t="str">
        <f>IF(G853="","",IF(LEFT(VLOOKUP(G853,官網匯出!A:AQ,43,0),2)="wf",VLOOKUP(VLOOKUP(G853,官網匯出!A:AQ,43,0),團名!$I$1:$K$12,2,FALSE),"N0071"))</f>
        <v/>
      </c>
      <c r="C853" s="1" t="str">
        <f>IFERROR(VLOOKUP(官網匯出!D853,團名!E:G,3,FALSE),"")</f>
        <v/>
      </c>
      <c r="D853" s="1" t="str">
        <f t="shared" si="154"/>
        <v/>
      </c>
      <c r="E853" s="1" t="str">
        <f t="shared" si="155"/>
        <v/>
      </c>
      <c r="F853" s="1" t="str">
        <f>IF(官網匯出!F853="已付款","","B0012")</f>
        <v>B0012</v>
      </c>
      <c r="G853" s="1" t="str">
        <f>IF(官網匯出!A853="","",官網匯出!A853)</f>
        <v/>
      </c>
      <c r="H853" s="3" t="str">
        <f>IF(官網匯出!B853="","",官網匯出!B853)</f>
        <v/>
      </c>
      <c r="I853" s="1" t="str">
        <f>IF(官網匯出!C853="","",官網匯出!C853)</f>
        <v/>
      </c>
      <c r="J853" s="1" t="str">
        <f>IF(官網匯出!D853="","",官網匯出!D853)</f>
        <v/>
      </c>
      <c r="K853" s="3" t="str">
        <f>IF(官網匯出!E853="","",官網匯出!E853)</f>
        <v/>
      </c>
      <c r="L853" s="1" t="str">
        <f>IF(官網匯出!F853="","",官網匯出!F853)</f>
        <v/>
      </c>
      <c r="M853" s="1" t="str">
        <f>IF(官網匯出!G853="","",官網匯出!G853)</f>
        <v/>
      </c>
      <c r="N853" s="1" t="str">
        <f>IF(官網匯出!H853="","",官網匯出!H853)</f>
        <v/>
      </c>
      <c r="P853" s="1" t="str">
        <f>IF(官網匯出!J853="","",RIGHT(官網匯出!J853,LEN(官網匯出!J853)-2))</f>
        <v/>
      </c>
      <c r="Q853" s="1" t="str">
        <f>IF(官網匯出!K853="","",官網匯出!K853)</f>
        <v/>
      </c>
      <c r="R853" s="1" t="str">
        <f>IF(官網匯出!L853="","",官網匯出!L853)</f>
        <v/>
      </c>
      <c r="S853" s="1" t="str">
        <f>IF(官網匯出!M853="","",官網匯出!M853)</f>
        <v/>
      </c>
      <c r="T853" s="1" t="str">
        <f>IF(官網匯出!N853="","",官網匯出!N853)</f>
        <v/>
      </c>
      <c r="U853" s="1" t="str">
        <f>IF(官網匯出!O853="","",官網匯出!O853)</f>
        <v/>
      </c>
      <c r="V853" s="1" t="str">
        <f>IF(官網匯出!P853="",IF(G853="","",0),官網匯出!P853)</f>
        <v/>
      </c>
      <c r="W853" s="1" t="str">
        <f>IF(官網匯出!Q853="",IF(G853="","",0),官網匯出!Q853)</f>
        <v/>
      </c>
      <c r="X853" s="1" t="str">
        <f>IF(官網匯出!R853="","",官網匯出!R853)</f>
        <v/>
      </c>
      <c r="Y853" s="1" t="str">
        <f>IF(官網匯出!S853="","",官網匯出!S853)</f>
        <v/>
      </c>
      <c r="Z853" s="1" t="str">
        <f>IF(G853="","",官網匯出!T853)</f>
        <v/>
      </c>
      <c r="AA853" s="1" t="str">
        <f>IF(G853="","",官網匯出!AK853)</f>
        <v/>
      </c>
      <c r="AB853" s="1" t="str">
        <f>IF(G853="","",IF(官網匯出!V853="","",官網匯出!V853))</f>
        <v/>
      </c>
      <c r="AJ853" s="1" t="str">
        <f>IF(G853="","",IF(官網匯出!AE853="","",官網匯出!AE853))</f>
        <v/>
      </c>
      <c r="AK853" s="1" t="str">
        <f>IF(G853="","",IF(官網匯出!AD853="","",官網匯出!AD853))</f>
        <v/>
      </c>
      <c r="AL853" s="1" t="str">
        <f t="shared" si="156"/>
        <v>0</v>
      </c>
      <c r="AM853" s="1" t="str">
        <f>IF(官網匯出!AG853="","",官網匯出!AG853)</f>
        <v/>
      </c>
      <c r="AN853" s="1" t="str">
        <f>IF(G853="","",IF(官網匯出!AH853="","",官網匯出!AH853))</f>
        <v/>
      </c>
      <c r="AO853" s="14" t="str">
        <f t="shared" si="157"/>
        <v/>
      </c>
      <c r="AP853" s="14" t="str">
        <f t="shared" si="158"/>
        <v>1</v>
      </c>
      <c r="AQ853" s="14" t="str">
        <f t="shared" si="159"/>
        <v>0</v>
      </c>
      <c r="AR853" s="1" t="str">
        <f t="shared" si="160"/>
        <v/>
      </c>
      <c r="AS853" s="1" t="str">
        <f t="shared" si="161"/>
        <v/>
      </c>
      <c r="AT853" s="1" t="str">
        <f t="shared" si="162"/>
        <v/>
      </c>
      <c r="AU853" s="1" t="str">
        <f t="shared" si="153"/>
        <v/>
      </c>
      <c r="AV853" s="1" t="e">
        <f>IF(VLOOKUP(G853,官網匯出!A:AQ,42,FALSE)="","[黃金盾官網]",VLOOKUP(G853,官網匯出!A:AQ,42,FALSE))</f>
        <v>#N/A</v>
      </c>
      <c r="AW853" s="1" t="e">
        <f>IF(LEFT(VLOOKUP(G853,官網匯出!A:AS,43,FALSE),2)="","web",LEFT(VLOOKUP(G853,官網匯出!A:AS,43,FALSE),2))</f>
        <v>#N/A</v>
      </c>
      <c r="AX853" s="1" t="str">
        <f t="shared" si="163"/>
        <v>O</v>
      </c>
    </row>
    <row r="854" spans="1:50">
      <c r="A854" s="1" t="str">
        <f>IF(G854="","",VLOOKUP(官網轉換!AW854,團名!A:B,2,FALSE))</f>
        <v/>
      </c>
      <c r="B854" s="1" t="str">
        <f>IF(G854="","",IF(LEFT(VLOOKUP(G854,官網匯出!A:AQ,43,0),2)="wf",VLOOKUP(VLOOKUP(G854,官網匯出!A:AQ,43,0),團名!$I$1:$K$12,2,FALSE),"N0071"))</f>
        <v/>
      </c>
      <c r="C854" s="1" t="str">
        <f>IFERROR(VLOOKUP(官網匯出!D854,團名!E:G,3,FALSE),"")</f>
        <v/>
      </c>
      <c r="D854" s="1" t="str">
        <f t="shared" si="154"/>
        <v/>
      </c>
      <c r="E854" s="1" t="str">
        <f t="shared" si="155"/>
        <v/>
      </c>
      <c r="F854" s="1" t="str">
        <f>IF(官網匯出!F854="已付款","","B0012")</f>
        <v>B0012</v>
      </c>
      <c r="G854" s="1" t="str">
        <f>IF(官網匯出!A854="","",官網匯出!A854)</f>
        <v/>
      </c>
      <c r="H854" s="3" t="str">
        <f>IF(官網匯出!B854="","",官網匯出!B854)</f>
        <v/>
      </c>
      <c r="I854" s="1" t="str">
        <f>IF(官網匯出!C854="","",官網匯出!C854)</f>
        <v/>
      </c>
      <c r="J854" s="1" t="str">
        <f>IF(官網匯出!D854="","",官網匯出!D854)</f>
        <v/>
      </c>
      <c r="K854" s="3" t="str">
        <f>IF(官網匯出!E854="","",官網匯出!E854)</f>
        <v/>
      </c>
      <c r="L854" s="1" t="str">
        <f>IF(官網匯出!F854="","",官網匯出!F854)</f>
        <v/>
      </c>
      <c r="M854" s="1" t="str">
        <f>IF(官網匯出!G854="","",官網匯出!G854)</f>
        <v/>
      </c>
      <c r="N854" s="1" t="str">
        <f>IF(官網匯出!H854="","",官網匯出!H854)</f>
        <v/>
      </c>
      <c r="P854" s="1" t="str">
        <f>IF(官網匯出!J854="","",RIGHT(官網匯出!J854,LEN(官網匯出!J854)-2))</f>
        <v/>
      </c>
      <c r="Q854" s="1" t="str">
        <f>IF(官網匯出!K854="","",官網匯出!K854)</f>
        <v/>
      </c>
      <c r="R854" s="1" t="str">
        <f>IF(官網匯出!L854="","",官網匯出!L854)</f>
        <v/>
      </c>
      <c r="S854" s="1" t="str">
        <f>IF(官網匯出!M854="","",官網匯出!M854)</f>
        <v/>
      </c>
      <c r="T854" s="1" t="str">
        <f>IF(官網匯出!N854="","",官網匯出!N854)</f>
        <v/>
      </c>
      <c r="U854" s="1" t="str">
        <f>IF(官網匯出!O854="","",官網匯出!O854)</f>
        <v/>
      </c>
      <c r="V854" s="1" t="str">
        <f>IF(官網匯出!P854="",IF(G854="","",0),官網匯出!P854)</f>
        <v/>
      </c>
      <c r="W854" s="1" t="str">
        <f>IF(官網匯出!Q854="",IF(G854="","",0),官網匯出!Q854)</f>
        <v/>
      </c>
      <c r="X854" s="1" t="str">
        <f>IF(官網匯出!R854="","",官網匯出!R854)</f>
        <v/>
      </c>
      <c r="Y854" s="1" t="str">
        <f>IF(官網匯出!S854="","",官網匯出!S854)</f>
        <v/>
      </c>
      <c r="Z854" s="1" t="str">
        <f>IF(G854="","",官網匯出!T854)</f>
        <v/>
      </c>
      <c r="AA854" s="1" t="str">
        <f>IF(G854="","",官網匯出!AK854)</f>
        <v/>
      </c>
      <c r="AB854" s="1" t="str">
        <f>IF(G854="","",IF(官網匯出!V854="","",官網匯出!V854))</f>
        <v/>
      </c>
      <c r="AJ854" s="1" t="str">
        <f>IF(G854="","",IF(官網匯出!AE854="","",官網匯出!AE854))</f>
        <v/>
      </c>
      <c r="AK854" s="1" t="str">
        <f>IF(G854="","",IF(官網匯出!AD854="","",官網匯出!AD854))</f>
        <v/>
      </c>
      <c r="AL854" s="1" t="str">
        <f t="shared" si="156"/>
        <v>0</v>
      </c>
      <c r="AM854" s="1" t="str">
        <f>IF(官網匯出!AG854="","",官網匯出!AG854)</f>
        <v/>
      </c>
      <c r="AN854" s="1" t="str">
        <f>IF(G854="","",IF(官網匯出!AH854="","",官網匯出!AH854))</f>
        <v/>
      </c>
      <c r="AO854" s="14" t="str">
        <f t="shared" si="157"/>
        <v/>
      </c>
      <c r="AP854" s="14" t="str">
        <f t="shared" si="158"/>
        <v>1</v>
      </c>
      <c r="AQ854" s="14" t="str">
        <f t="shared" si="159"/>
        <v>0</v>
      </c>
      <c r="AR854" s="1" t="str">
        <f t="shared" si="160"/>
        <v/>
      </c>
      <c r="AS854" s="1" t="str">
        <f t="shared" si="161"/>
        <v/>
      </c>
      <c r="AT854" s="1" t="str">
        <f t="shared" si="162"/>
        <v/>
      </c>
      <c r="AU854" s="1" t="str">
        <f t="shared" si="153"/>
        <v/>
      </c>
      <c r="AV854" s="1" t="e">
        <f>IF(VLOOKUP(G854,官網匯出!A:AQ,42,FALSE)="","[黃金盾官網]",VLOOKUP(G854,官網匯出!A:AQ,42,FALSE))</f>
        <v>#N/A</v>
      </c>
      <c r="AW854" s="1" t="e">
        <f>IF(LEFT(VLOOKUP(G854,官網匯出!A:AS,43,FALSE),2)="","web",LEFT(VLOOKUP(G854,官網匯出!A:AS,43,FALSE),2))</f>
        <v>#N/A</v>
      </c>
      <c r="AX854" s="1" t="str">
        <f t="shared" si="163"/>
        <v>O</v>
      </c>
    </row>
    <row r="855" spans="1:50">
      <c r="A855" s="1" t="str">
        <f>IF(G855="","",VLOOKUP(官網轉換!AW855,團名!A:B,2,FALSE))</f>
        <v/>
      </c>
      <c r="B855" s="1" t="str">
        <f>IF(G855="","",IF(LEFT(VLOOKUP(G855,官網匯出!A:AQ,43,0),2)="wf",VLOOKUP(VLOOKUP(G855,官網匯出!A:AQ,43,0),團名!$I$1:$K$12,2,FALSE),"N0071"))</f>
        <v/>
      </c>
      <c r="C855" s="1" t="str">
        <f>IFERROR(VLOOKUP(官網匯出!D855,團名!E:G,3,FALSE),"")</f>
        <v/>
      </c>
      <c r="D855" s="1" t="str">
        <f t="shared" si="154"/>
        <v/>
      </c>
      <c r="E855" s="1" t="str">
        <f t="shared" si="155"/>
        <v/>
      </c>
      <c r="F855" s="1" t="str">
        <f>IF(官網匯出!F855="已付款","","B0012")</f>
        <v>B0012</v>
      </c>
      <c r="G855" s="1" t="str">
        <f>IF(官網匯出!A855="","",官網匯出!A855)</f>
        <v/>
      </c>
      <c r="H855" s="3" t="str">
        <f>IF(官網匯出!B855="","",官網匯出!B855)</f>
        <v/>
      </c>
      <c r="I855" s="1" t="str">
        <f>IF(官網匯出!C855="","",官網匯出!C855)</f>
        <v/>
      </c>
      <c r="J855" s="1" t="str">
        <f>IF(官網匯出!D855="","",官網匯出!D855)</f>
        <v/>
      </c>
      <c r="K855" s="3" t="str">
        <f>IF(官網匯出!E855="","",官網匯出!E855)</f>
        <v/>
      </c>
      <c r="L855" s="1" t="str">
        <f>IF(官網匯出!F855="","",官網匯出!F855)</f>
        <v/>
      </c>
      <c r="M855" s="1" t="str">
        <f>IF(官網匯出!G855="","",官網匯出!G855)</f>
        <v/>
      </c>
      <c r="N855" s="1" t="str">
        <f>IF(官網匯出!H855="","",官網匯出!H855)</f>
        <v/>
      </c>
      <c r="P855" s="1" t="str">
        <f>IF(官網匯出!J855="","",RIGHT(官網匯出!J855,LEN(官網匯出!J855)-2))</f>
        <v/>
      </c>
      <c r="Q855" s="1" t="str">
        <f>IF(官網匯出!K855="","",官網匯出!K855)</f>
        <v/>
      </c>
      <c r="R855" s="1" t="str">
        <f>IF(官網匯出!L855="","",官網匯出!L855)</f>
        <v/>
      </c>
      <c r="S855" s="1" t="str">
        <f>IF(官網匯出!M855="","",官網匯出!M855)</f>
        <v/>
      </c>
      <c r="T855" s="1" t="str">
        <f>IF(官網匯出!N855="","",官網匯出!N855)</f>
        <v/>
      </c>
      <c r="U855" s="1" t="str">
        <f>IF(官網匯出!O855="","",官網匯出!O855)</f>
        <v/>
      </c>
      <c r="V855" s="1" t="str">
        <f>IF(官網匯出!P855="",IF(G855="","",0),官網匯出!P855)</f>
        <v/>
      </c>
      <c r="W855" s="1" t="str">
        <f>IF(官網匯出!Q855="",IF(G855="","",0),官網匯出!Q855)</f>
        <v/>
      </c>
      <c r="X855" s="1" t="str">
        <f>IF(官網匯出!R855="","",官網匯出!R855)</f>
        <v/>
      </c>
      <c r="Y855" s="1" t="str">
        <f>IF(官網匯出!S855="","",官網匯出!S855)</f>
        <v/>
      </c>
      <c r="Z855" s="1" t="str">
        <f>IF(G855="","",官網匯出!T855)</f>
        <v/>
      </c>
      <c r="AA855" s="1" t="str">
        <f>IF(G855="","",官網匯出!AK855)</f>
        <v/>
      </c>
      <c r="AB855" s="1" t="str">
        <f>IF(G855="","",IF(官網匯出!V855="","",官網匯出!V855))</f>
        <v/>
      </c>
      <c r="AJ855" s="1" t="str">
        <f>IF(G855="","",IF(官網匯出!AE855="","",官網匯出!AE855))</f>
        <v/>
      </c>
      <c r="AK855" s="1" t="str">
        <f>IF(G855="","",IF(官網匯出!AD855="","",官網匯出!AD855))</f>
        <v/>
      </c>
      <c r="AL855" s="1" t="str">
        <f t="shared" si="156"/>
        <v>0</v>
      </c>
      <c r="AM855" s="1" t="str">
        <f>IF(官網匯出!AG855="","",官網匯出!AG855)</f>
        <v/>
      </c>
      <c r="AN855" s="1" t="str">
        <f>IF(G855="","",IF(官網匯出!AH855="","",官網匯出!AH855))</f>
        <v/>
      </c>
      <c r="AO855" s="14" t="str">
        <f t="shared" si="157"/>
        <v/>
      </c>
      <c r="AP855" s="14" t="str">
        <f t="shared" si="158"/>
        <v>1</v>
      </c>
      <c r="AQ855" s="14" t="str">
        <f t="shared" si="159"/>
        <v>0</v>
      </c>
      <c r="AR855" s="1" t="str">
        <f t="shared" si="160"/>
        <v/>
      </c>
      <c r="AS855" s="1" t="str">
        <f t="shared" si="161"/>
        <v/>
      </c>
      <c r="AT855" s="1" t="str">
        <f t="shared" si="162"/>
        <v/>
      </c>
      <c r="AU855" s="1" t="str">
        <f t="shared" si="153"/>
        <v/>
      </c>
      <c r="AV855" s="1" t="e">
        <f>IF(VLOOKUP(G855,官網匯出!A:AQ,42,FALSE)="","[黃金盾官網]",VLOOKUP(G855,官網匯出!A:AQ,42,FALSE))</f>
        <v>#N/A</v>
      </c>
      <c r="AW855" s="1" t="e">
        <f>IF(LEFT(VLOOKUP(G855,官網匯出!A:AS,43,FALSE),2)="","web",LEFT(VLOOKUP(G855,官網匯出!A:AS,43,FALSE),2))</f>
        <v>#N/A</v>
      </c>
      <c r="AX855" s="1" t="str">
        <f t="shared" si="163"/>
        <v>O</v>
      </c>
    </row>
    <row r="856" spans="1:50">
      <c r="A856" s="1" t="str">
        <f>IF(G856="","",VLOOKUP(官網轉換!AW856,團名!A:B,2,FALSE))</f>
        <v/>
      </c>
      <c r="B856" s="1" t="str">
        <f>IF(G856="","",IF(LEFT(VLOOKUP(G856,官網匯出!A:AQ,43,0),2)="wf",VLOOKUP(VLOOKUP(G856,官網匯出!A:AQ,43,0),團名!$I$1:$K$12,2,FALSE),"N0071"))</f>
        <v/>
      </c>
      <c r="C856" s="1" t="str">
        <f>IFERROR(VLOOKUP(官網匯出!D856,團名!E:G,3,FALSE),"")</f>
        <v/>
      </c>
      <c r="D856" s="1" t="str">
        <f t="shared" si="154"/>
        <v/>
      </c>
      <c r="E856" s="1" t="str">
        <f t="shared" si="155"/>
        <v/>
      </c>
      <c r="F856" s="1" t="str">
        <f>IF(官網匯出!F856="已付款","","B0012")</f>
        <v>B0012</v>
      </c>
      <c r="G856" s="1" t="str">
        <f>IF(官網匯出!A856="","",官網匯出!A856)</f>
        <v/>
      </c>
      <c r="H856" s="3" t="str">
        <f>IF(官網匯出!B856="","",官網匯出!B856)</f>
        <v/>
      </c>
      <c r="I856" s="1" t="str">
        <f>IF(官網匯出!C856="","",官網匯出!C856)</f>
        <v/>
      </c>
      <c r="J856" s="1" t="str">
        <f>IF(官網匯出!D856="","",官網匯出!D856)</f>
        <v/>
      </c>
      <c r="K856" s="3" t="str">
        <f>IF(官網匯出!E856="","",官網匯出!E856)</f>
        <v/>
      </c>
      <c r="L856" s="1" t="str">
        <f>IF(官網匯出!F856="","",官網匯出!F856)</f>
        <v/>
      </c>
      <c r="M856" s="1" t="str">
        <f>IF(官網匯出!G856="","",官網匯出!G856)</f>
        <v/>
      </c>
      <c r="N856" s="1" t="str">
        <f>IF(官網匯出!H856="","",官網匯出!H856)</f>
        <v/>
      </c>
      <c r="P856" s="1" t="str">
        <f>IF(官網匯出!J856="","",RIGHT(官網匯出!J856,LEN(官網匯出!J856)-2))</f>
        <v/>
      </c>
      <c r="Q856" s="1" t="str">
        <f>IF(官網匯出!K856="","",官網匯出!K856)</f>
        <v/>
      </c>
      <c r="R856" s="1" t="str">
        <f>IF(官網匯出!L856="","",官網匯出!L856)</f>
        <v/>
      </c>
      <c r="S856" s="1" t="str">
        <f>IF(官網匯出!M856="","",官網匯出!M856)</f>
        <v/>
      </c>
      <c r="T856" s="1" t="str">
        <f>IF(官網匯出!N856="","",官網匯出!N856)</f>
        <v/>
      </c>
      <c r="U856" s="1" t="str">
        <f>IF(官網匯出!O856="","",官網匯出!O856)</f>
        <v/>
      </c>
      <c r="V856" s="1" t="str">
        <f>IF(官網匯出!P856="",IF(G856="","",0),官網匯出!P856)</f>
        <v/>
      </c>
      <c r="W856" s="1" t="str">
        <f>IF(官網匯出!Q856="",IF(G856="","",0),官網匯出!Q856)</f>
        <v/>
      </c>
      <c r="X856" s="1" t="str">
        <f>IF(官網匯出!R856="","",官網匯出!R856)</f>
        <v/>
      </c>
      <c r="Y856" s="1" t="str">
        <f>IF(官網匯出!S856="","",官網匯出!S856)</f>
        <v/>
      </c>
      <c r="Z856" s="1" t="str">
        <f>IF(G856="","",官網匯出!T856)</f>
        <v/>
      </c>
      <c r="AA856" s="1" t="str">
        <f>IF(G856="","",官網匯出!AK856)</f>
        <v/>
      </c>
      <c r="AB856" s="1" t="str">
        <f>IF(G856="","",IF(官網匯出!V856="","",官網匯出!V856))</f>
        <v/>
      </c>
      <c r="AJ856" s="1" t="str">
        <f>IF(G856="","",IF(官網匯出!AE856="","",官網匯出!AE856))</f>
        <v/>
      </c>
      <c r="AK856" s="1" t="str">
        <f>IF(G856="","",IF(官網匯出!AD856="","",官網匯出!AD856))</f>
        <v/>
      </c>
      <c r="AL856" s="1" t="str">
        <f t="shared" si="156"/>
        <v>0</v>
      </c>
      <c r="AM856" s="1" t="str">
        <f>IF(官網匯出!AG856="","",官網匯出!AG856)</f>
        <v/>
      </c>
      <c r="AN856" s="1" t="str">
        <f>IF(G856="","",IF(官網匯出!AH856="","",官網匯出!AH856))</f>
        <v/>
      </c>
      <c r="AO856" s="14" t="str">
        <f t="shared" si="157"/>
        <v/>
      </c>
      <c r="AP856" s="14" t="str">
        <f t="shared" si="158"/>
        <v>1</v>
      </c>
      <c r="AQ856" s="14" t="str">
        <f t="shared" si="159"/>
        <v>0</v>
      </c>
      <c r="AR856" s="1" t="str">
        <f t="shared" si="160"/>
        <v/>
      </c>
      <c r="AS856" s="1" t="str">
        <f t="shared" si="161"/>
        <v/>
      </c>
      <c r="AT856" s="1" t="str">
        <f t="shared" si="162"/>
        <v/>
      </c>
      <c r="AU856" s="1" t="str">
        <f t="shared" si="153"/>
        <v/>
      </c>
      <c r="AV856" s="1" t="e">
        <f>IF(VLOOKUP(G856,官網匯出!A:AQ,42,FALSE)="","[黃金盾官網]",VLOOKUP(G856,官網匯出!A:AQ,42,FALSE))</f>
        <v>#N/A</v>
      </c>
      <c r="AW856" s="1" t="e">
        <f>IF(LEFT(VLOOKUP(G856,官網匯出!A:AS,43,FALSE),2)="","web",LEFT(VLOOKUP(G856,官網匯出!A:AS,43,FALSE),2))</f>
        <v>#N/A</v>
      </c>
      <c r="AX856" s="1" t="str">
        <f t="shared" si="163"/>
        <v>O</v>
      </c>
    </row>
    <row r="857" spans="1:50">
      <c r="A857" s="1" t="str">
        <f>IF(G857="","",VLOOKUP(官網轉換!AW857,團名!A:B,2,FALSE))</f>
        <v/>
      </c>
      <c r="B857" s="1" t="str">
        <f>IF(G857="","",IF(LEFT(VLOOKUP(G857,官網匯出!A:AQ,43,0),2)="wf",VLOOKUP(VLOOKUP(G857,官網匯出!A:AQ,43,0),團名!$I$1:$K$12,2,FALSE),"N0071"))</f>
        <v/>
      </c>
      <c r="C857" s="1" t="str">
        <f>IFERROR(VLOOKUP(官網匯出!D857,團名!E:G,3,FALSE),"")</f>
        <v/>
      </c>
      <c r="D857" s="1" t="str">
        <f t="shared" si="154"/>
        <v/>
      </c>
      <c r="E857" s="1" t="str">
        <f t="shared" si="155"/>
        <v/>
      </c>
      <c r="F857" s="1" t="str">
        <f>IF(官網匯出!F857="已付款","","B0012")</f>
        <v>B0012</v>
      </c>
      <c r="G857" s="1" t="str">
        <f>IF(官網匯出!A857="","",官網匯出!A857)</f>
        <v/>
      </c>
      <c r="H857" s="3" t="str">
        <f>IF(官網匯出!B857="","",官網匯出!B857)</f>
        <v/>
      </c>
      <c r="I857" s="1" t="str">
        <f>IF(官網匯出!C857="","",官網匯出!C857)</f>
        <v/>
      </c>
      <c r="J857" s="1" t="str">
        <f>IF(官網匯出!D857="","",官網匯出!D857)</f>
        <v/>
      </c>
      <c r="K857" s="3" t="str">
        <f>IF(官網匯出!E857="","",官網匯出!E857)</f>
        <v/>
      </c>
      <c r="L857" s="1" t="str">
        <f>IF(官網匯出!F857="","",官網匯出!F857)</f>
        <v/>
      </c>
      <c r="M857" s="1" t="str">
        <f>IF(官網匯出!G857="","",官網匯出!G857)</f>
        <v/>
      </c>
      <c r="N857" s="1" t="str">
        <f>IF(官網匯出!H857="","",官網匯出!H857)</f>
        <v/>
      </c>
      <c r="P857" s="1" t="str">
        <f>IF(官網匯出!J857="","",RIGHT(官網匯出!J857,LEN(官網匯出!J857)-2))</f>
        <v/>
      </c>
      <c r="Q857" s="1" t="str">
        <f>IF(官網匯出!K857="","",官網匯出!K857)</f>
        <v/>
      </c>
      <c r="R857" s="1" t="str">
        <f>IF(官網匯出!L857="","",官網匯出!L857)</f>
        <v/>
      </c>
      <c r="S857" s="1" t="str">
        <f>IF(官網匯出!M857="","",官網匯出!M857)</f>
        <v/>
      </c>
      <c r="T857" s="1" t="str">
        <f>IF(官網匯出!N857="","",官網匯出!N857)</f>
        <v/>
      </c>
      <c r="U857" s="1" t="str">
        <f>IF(官網匯出!O857="","",官網匯出!O857)</f>
        <v/>
      </c>
      <c r="V857" s="1" t="str">
        <f>IF(官網匯出!P857="",IF(G857="","",0),官網匯出!P857)</f>
        <v/>
      </c>
      <c r="W857" s="1" t="str">
        <f>IF(官網匯出!Q857="",IF(G857="","",0),官網匯出!Q857)</f>
        <v/>
      </c>
      <c r="X857" s="1" t="str">
        <f>IF(官網匯出!R857="","",官網匯出!R857)</f>
        <v/>
      </c>
      <c r="Y857" s="1" t="str">
        <f>IF(官網匯出!S857="","",官網匯出!S857)</f>
        <v/>
      </c>
      <c r="Z857" s="1" t="str">
        <f>IF(G857="","",官網匯出!T857)</f>
        <v/>
      </c>
      <c r="AA857" s="1" t="str">
        <f>IF(G857="","",官網匯出!AK857)</f>
        <v/>
      </c>
      <c r="AB857" s="1" t="str">
        <f>IF(G857="","",IF(官網匯出!V857="","",官網匯出!V857))</f>
        <v/>
      </c>
      <c r="AJ857" s="1" t="str">
        <f>IF(G857="","",IF(官網匯出!AE857="","",官網匯出!AE857))</f>
        <v/>
      </c>
      <c r="AK857" s="1" t="str">
        <f>IF(G857="","",IF(官網匯出!AD857="","",官網匯出!AD857))</f>
        <v/>
      </c>
      <c r="AL857" s="1" t="str">
        <f t="shared" si="156"/>
        <v>0</v>
      </c>
      <c r="AM857" s="1" t="str">
        <f>IF(官網匯出!AG857="","",官網匯出!AG857)</f>
        <v/>
      </c>
      <c r="AN857" s="1" t="str">
        <f>IF(G857="","",IF(官網匯出!AH857="","",官網匯出!AH857))</f>
        <v/>
      </c>
      <c r="AO857" s="14" t="str">
        <f t="shared" si="157"/>
        <v/>
      </c>
      <c r="AP857" s="14" t="str">
        <f t="shared" si="158"/>
        <v>1</v>
      </c>
      <c r="AQ857" s="14" t="str">
        <f t="shared" si="159"/>
        <v>0</v>
      </c>
      <c r="AR857" s="1" t="str">
        <f t="shared" si="160"/>
        <v/>
      </c>
      <c r="AS857" s="1" t="str">
        <f t="shared" si="161"/>
        <v/>
      </c>
      <c r="AT857" s="1" t="str">
        <f t="shared" si="162"/>
        <v/>
      </c>
      <c r="AU857" s="1" t="str">
        <f t="shared" si="153"/>
        <v/>
      </c>
      <c r="AV857" s="1" t="e">
        <f>IF(VLOOKUP(G857,官網匯出!A:AQ,42,FALSE)="","[黃金盾官網]",VLOOKUP(G857,官網匯出!A:AQ,42,FALSE))</f>
        <v>#N/A</v>
      </c>
      <c r="AW857" s="1" t="e">
        <f>IF(LEFT(VLOOKUP(G857,官網匯出!A:AS,43,FALSE),2)="","web",LEFT(VLOOKUP(G857,官網匯出!A:AS,43,FALSE),2))</f>
        <v>#N/A</v>
      </c>
      <c r="AX857" s="1" t="str">
        <f t="shared" si="163"/>
        <v>O</v>
      </c>
    </row>
    <row r="858" spans="1:50">
      <c r="A858" s="1" t="str">
        <f>IF(G858="","",VLOOKUP(官網轉換!AW858,團名!A:B,2,FALSE))</f>
        <v/>
      </c>
      <c r="B858" s="1" t="str">
        <f>IF(G858="","",IF(LEFT(VLOOKUP(G858,官網匯出!A:AQ,43,0),2)="wf",VLOOKUP(VLOOKUP(G858,官網匯出!A:AQ,43,0),團名!$I$1:$K$12,2,FALSE),"N0071"))</f>
        <v/>
      </c>
      <c r="C858" s="1" t="str">
        <f>IFERROR(VLOOKUP(官網匯出!D858,團名!E:G,3,FALSE),"")</f>
        <v/>
      </c>
      <c r="D858" s="1" t="str">
        <f t="shared" si="154"/>
        <v/>
      </c>
      <c r="E858" s="1" t="str">
        <f t="shared" si="155"/>
        <v/>
      </c>
      <c r="F858" s="1" t="str">
        <f>IF(官網匯出!F858="已付款","","B0012")</f>
        <v>B0012</v>
      </c>
      <c r="G858" s="1" t="str">
        <f>IF(官網匯出!A858="","",官網匯出!A858)</f>
        <v/>
      </c>
      <c r="H858" s="3" t="str">
        <f>IF(官網匯出!B858="","",官網匯出!B858)</f>
        <v/>
      </c>
      <c r="I858" s="1" t="str">
        <f>IF(官網匯出!C858="","",官網匯出!C858)</f>
        <v/>
      </c>
      <c r="J858" s="1" t="str">
        <f>IF(官網匯出!D858="","",官網匯出!D858)</f>
        <v/>
      </c>
      <c r="K858" s="3" t="str">
        <f>IF(官網匯出!E858="","",官網匯出!E858)</f>
        <v/>
      </c>
      <c r="L858" s="1" t="str">
        <f>IF(官網匯出!F858="","",官網匯出!F858)</f>
        <v/>
      </c>
      <c r="M858" s="1" t="str">
        <f>IF(官網匯出!G858="","",官網匯出!G858)</f>
        <v/>
      </c>
      <c r="N858" s="1" t="str">
        <f>IF(官網匯出!H858="","",官網匯出!H858)</f>
        <v/>
      </c>
      <c r="P858" s="1" t="str">
        <f>IF(官網匯出!J858="","",RIGHT(官網匯出!J858,LEN(官網匯出!J858)-2))</f>
        <v/>
      </c>
      <c r="Q858" s="1" t="str">
        <f>IF(官網匯出!K858="","",官網匯出!K858)</f>
        <v/>
      </c>
      <c r="R858" s="1" t="str">
        <f>IF(官網匯出!L858="","",官網匯出!L858)</f>
        <v/>
      </c>
      <c r="S858" s="1" t="str">
        <f>IF(官網匯出!M858="","",官網匯出!M858)</f>
        <v/>
      </c>
      <c r="T858" s="1" t="str">
        <f>IF(官網匯出!N858="","",官網匯出!N858)</f>
        <v/>
      </c>
      <c r="U858" s="1" t="str">
        <f>IF(官網匯出!O858="","",官網匯出!O858)</f>
        <v/>
      </c>
      <c r="V858" s="1" t="str">
        <f>IF(官網匯出!P858="",IF(G858="","",0),官網匯出!P858)</f>
        <v/>
      </c>
      <c r="W858" s="1" t="str">
        <f>IF(官網匯出!Q858="",IF(G858="","",0),官網匯出!Q858)</f>
        <v/>
      </c>
      <c r="X858" s="1" t="str">
        <f>IF(官網匯出!R858="","",官網匯出!R858)</f>
        <v/>
      </c>
      <c r="Y858" s="1" t="str">
        <f>IF(官網匯出!S858="","",官網匯出!S858)</f>
        <v/>
      </c>
      <c r="Z858" s="1" t="str">
        <f>IF(G858="","",官網匯出!T858)</f>
        <v/>
      </c>
      <c r="AA858" s="1" t="str">
        <f>IF(G858="","",官網匯出!AK858)</f>
        <v/>
      </c>
      <c r="AB858" s="1" t="str">
        <f>IF(G858="","",IF(官網匯出!V858="","",官網匯出!V858))</f>
        <v/>
      </c>
      <c r="AJ858" s="1" t="str">
        <f>IF(G858="","",IF(官網匯出!AE858="","",官網匯出!AE858))</f>
        <v/>
      </c>
      <c r="AK858" s="1" t="str">
        <f>IF(G858="","",IF(官網匯出!AD858="","",官網匯出!AD858))</f>
        <v/>
      </c>
      <c r="AL858" s="1" t="str">
        <f t="shared" si="156"/>
        <v>0</v>
      </c>
      <c r="AM858" s="1" t="str">
        <f>IF(官網匯出!AG858="","",官網匯出!AG858)</f>
        <v/>
      </c>
      <c r="AN858" s="1" t="str">
        <f>IF(G858="","",IF(官網匯出!AH858="","",官網匯出!AH858))</f>
        <v/>
      </c>
      <c r="AO858" s="14" t="str">
        <f t="shared" si="157"/>
        <v/>
      </c>
      <c r="AP858" s="14" t="str">
        <f t="shared" si="158"/>
        <v>1</v>
      </c>
      <c r="AQ858" s="14" t="str">
        <f t="shared" si="159"/>
        <v>0</v>
      </c>
      <c r="AR858" s="1" t="str">
        <f t="shared" si="160"/>
        <v/>
      </c>
      <c r="AS858" s="1" t="str">
        <f t="shared" si="161"/>
        <v/>
      </c>
      <c r="AT858" s="1" t="str">
        <f t="shared" si="162"/>
        <v/>
      </c>
      <c r="AU858" s="1" t="str">
        <f t="shared" si="153"/>
        <v/>
      </c>
      <c r="AV858" s="1" t="e">
        <f>IF(VLOOKUP(G858,官網匯出!A:AQ,42,FALSE)="","[黃金盾官網]",VLOOKUP(G858,官網匯出!A:AQ,42,FALSE))</f>
        <v>#N/A</v>
      </c>
      <c r="AW858" s="1" t="e">
        <f>IF(LEFT(VLOOKUP(G858,官網匯出!A:AS,43,FALSE),2)="","web",LEFT(VLOOKUP(G858,官網匯出!A:AS,43,FALSE),2))</f>
        <v>#N/A</v>
      </c>
      <c r="AX858" s="1" t="str">
        <f t="shared" si="163"/>
        <v>O</v>
      </c>
    </row>
    <row r="859" spans="1:50">
      <c r="A859" s="1" t="str">
        <f>IF(G859="","",VLOOKUP(官網轉換!AW859,團名!A:B,2,FALSE))</f>
        <v/>
      </c>
      <c r="B859" s="1" t="str">
        <f>IF(G859="","",IF(LEFT(VLOOKUP(G859,官網匯出!A:AQ,43,0),2)="wf",VLOOKUP(VLOOKUP(G859,官網匯出!A:AQ,43,0),團名!$I$1:$K$12,2,FALSE),"N0071"))</f>
        <v/>
      </c>
      <c r="C859" s="1" t="str">
        <f>IFERROR(VLOOKUP(官網匯出!D859,團名!E:G,3,FALSE),"")</f>
        <v/>
      </c>
      <c r="D859" s="1" t="str">
        <f t="shared" si="154"/>
        <v/>
      </c>
      <c r="E859" s="1" t="str">
        <f t="shared" si="155"/>
        <v/>
      </c>
      <c r="F859" s="1" t="str">
        <f>IF(官網匯出!F859="已付款","","B0012")</f>
        <v>B0012</v>
      </c>
      <c r="G859" s="1" t="str">
        <f>IF(官網匯出!A859="","",官網匯出!A859)</f>
        <v/>
      </c>
      <c r="H859" s="3" t="str">
        <f>IF(官網匯出!B859="","",官網匯出!B859)</f>
        <v/>
      </c>
      <c r="I859" s="1" t="str">
        <f>IF(官網匯出!C859="","",官網匯出!C859)</f>
        <v/>
      </c>
      <c r="J859" s="1" t="str">
        <f>IF(官網匯出!D859="","",官網匯出!D859)</f>
        <v/>
      </c>
      <c r="K859" s="3" t="str">
        <f>IF(官網匯出!E859="","",官網匯出!E859)</f>
        <v/>
      </c>
      <c r="L859" s="1" t="str">
        <f>IF(官網匯出!F859="","",官網匯出!F859)</f>
        <v/>
      </c>
      <c r="M859" s="1" t="str">
        <f>IF(官網匯出!G859="","",官網匯出!G859)</f>
        <v/>
      </c>
      <c r="N859" s="1" t="str">
        <f>IF(官網匯出!H859="","",官網匯出!H859)</f>
        <v/>
      </c>
      <c r="P859" s="1" t="str">
        <f>IF(官網匯出!J859="","",RIGHT(官網匯出!J859,LEN(官網匯出!J859)-2))</f>
        <v/>
      </c>
      <c r="Q859" s="1" t="str">
        <f>IF(官網匯出!K859="","",官網匯出!K859)</f>
        <v/>
      </c>
      <c r="R859" s="1" t="str">
        <f>IF(官網匯出!L859="","",官網匯出!L859)</f>
        <v/>
      </c>
      <c r="S859" s="1" t="str">
        <f>IF(官網匯出!M859="","",官網匯出!M859)</f>
        <v/>
      </c>
      <c r="T859" s="1" t="str">
        <f>IF(官網匯出!N859="","",官網匯出!N859)</f>
        <v/>
      </c>
      <c r="U859" s="1" t="str">
        <f>IF(官網匯出!O859="","",官網匯出!O859)</f>
        <v/>
      </c>
      <c r="V859" s="1" t="str">
        <f>IF(官網匯出!P859="",IF(G859="","",0),官網匯出!P859)</f>
        <v/>
      </c>
      <c r="W859" s="1" t="str">
        <f>IF(官網匯出!Q859="",IF(G859="","",0),官網匯出!Q859)</f>
        <v/>
      </c>
      <c r="X859" s="1" t="str">
        <f>IF(官網匯出!R859="","",官網匯出!R859)</f>
        <v/>
      </c>
      <c r="Y859" s="1" t="str">
        <f>IF(官網匯出!S859="","",官網匯出!S859)</f>
        <v/>
      </c>
      <c r="Z859" s="1" t="str">
        <f>IF(G859="","",官網匯出!T859)</f>
        <v/>
      </c>
      <c r="AA859" s="1" t="str">
        <f>IF(G859="","",官網匯出!AK859)</f>
        <v/>
      </c>
      <c r="AB859" s="1" t="str">
        <f>IF(G859="","",IF(官網匯出!V859="","",官網匯出!V859))</f>
        <v/>
      </c>
      <c r="AJ859" s="1" t="str">
        <f>IF(G859="","",IF(官網匯出!AE859="","",官網匯出!AE859))</f>
        <v/>
      </c>
      <c r="AK859" s="1" t="str">
        <f>IF(G859="","",IF(官網匯出!AD859="","",官網匯出!AD859))</f>
        <v/>
      </c>
      <c r="AL859" s="1" t="str">
        <f t="shared" si="156"/>
        <v>0</v>
      </c>
      <c r="AM859" s="1" t="str">
        <f>IF(官網匯出!AG859="","",官網匯出!AG859)</f>
        <v/>
      </c>
      <c r="AN859" s="1" t="str">
        <f>IF(G859="","",IF(官網匯出!AH859="","",官網匯出!AH859))</f>
        <v/>
      </c>
      <c r="AO859" s="14" t="str">
        <f t="shared" si="157"/>
        <v/>
      </c>
      <c r="AP859" s="14" t="str">
        <f t="shared" si="158"/>
        <v>1</v>
      </c>
      <c r="AQ859" s="14" t="str">
        <f t="shared" si="159"/>
        <v>0</v>
      </c>
      <c r="AR859" s="1" t="str">
        <f t="shared" si="160"/>
        <v/>
      </c>
      <c r="AS859" s="1" t="str">
        <f t="shared" si="161"/>
        <v/>
      </c>
      <c r="AT859" s="1" t="str">
        <f t="shared" si="162"/>
        <v/>
      </c>
      <c r="AU859" s="1" t="str">
        <f t="shared" si="153"/>
        <v/>
      </c>
      <c r="AV859" s="1" t="e">
        <f>IF(VLOOKUP(G859,官網匯出!A:AQ,42,FALSE)="","[黃金盾官網]",VLOOKUP(G859,官網匯出!A:AQ,42,FALSE))</f>
        <v>#N/A</v>
      </c>
      <c r="AW859" s="1" t="e">
        <f>IF(LEFT(VLOOKUP(G859,官網匯出!A:AS,43,FALSE),2)="","web",LEFT(VLOOKUP(G859,官網匯出!A:AS,43,FALSE),2))</f>
        <v>#N/A</v>
      </c>
      <c r="AX859" s="1" t="str">
        <f t="shared" si="163"/>
        <v>O</v>
      </c>
    </row>
    <row r="860" spans="1:50">
      <c r="A860" s="1" t="str">
        <f>IF(G860="","",VLOOKUP(官網轉換!AW860,團名!A:B,2,FALSE))</f>
        <v/>
      </c>
      <c r="B860" s="1" t="str">
        <f>IF(G860="","",IF(LEFT(VLOOKUP(G860,官網匯出!A:AQ,43,0),2)="wf",VLOOKUP(VLOOKUP(G860,官網匯出!A:AQ,43,0),團名!$I$1:$K$12,2,FALSE),"N0071"))</f>
        <v/>
      </c>
      <c r="C860" s="1" t="str">
        <f>IFERROR(VLOOKUP(官網匯出!D860,團名!E:G,3,FALSE),"")</f>
        <v/>
      </c>
      <c r="D860" s="1" t="str">
        <f t="shared" si="154"/>
        <v/>
      </c>
      <c r="E860" s="1" t="str">
        <f t="shared" si="155"/>
        <v/>
      </c>
      <c r="F860" s="1" t="str">
        <f>IF(官網匯出!F860="已付款","","B0012")</f>
        <v>B0012</v>
      </c>
      <c r="G860" s="1" t="str">
        <f>IF(官網匯出!A860="","",官網匯出!A860)</f>
        <v/>
      </c>
      <c r="H860" s="3" t="str">
        <f>IF(官網匯出!B860="","",官網匯出!B860)</f>
        <v/>
      </c>
      <c r="I860" s="1" t="str">
        <f>IF(官網匯出!C860="","",官網匯出!C860)</f>
        <v/>
      </c>
      <c r="J860" s="1" t="str">
        <f>IF(官網匯出!D860="","",官網匯出!D860)</f>
        <v/>
      </c>
      <c r="K860" s="3" t="str">
        <f>IF(官網匯出!E860="","",官網匯出!E860)</f>
        <v/>
      </c>
      <c r="L860" s="1" t="str">
        <f>IF(官網匯出!F860="","",官網匯出!F860)</f>
        <v/>
      </c>
      <c r="M860" s="1" t="str">
        <f>IF(官網匯出!G860="","",官網匯出!G860)</f>
        <v/>
      </c>
      <c r="N860" s="1" t="str">
        <f>IF(官網匯出!H860="","",官網匯出!H860)</f>
        <v/>
      </c>
      <c r="P860" s="1" t="str">
        <f>IF(官網匯出!J860="","",RIGHT(官網匯出!J860,LEN(官網匯出!J860)-2))</f>
        <v/>
      </c>
      <c r="Q860" s="1" t="str">
        <f>IF(官網匯出!K860="","",官網匯出!K860)</f>
        <v/>
      </c>
      <c r="R860" s="1" t="str">
        <f>IF(官網匯出!L860="","",官網匯出!L860)</f>
        <v/>
      </c>
      <c r="S860" s="1" t="str">
        <f>IF(官網匯出!M860="","",官網匯出!M860)</f>
        <v/>
      </c>
      <c r="T860" s="1" t="str">
        <f>IF(官網匯出!N860="","",官網匯出!N860)</f>
        <v/>
      </c>
      <c r="U860" s="1" t="str">
        <f>IF(官網匯出!O860="","",官網匯出!O860)</f>
        <v/>
      </c>
      <c r="V860" s="1" t="str">
        <f>IF(官網匯出!P860="",IF(G860="","",0),官網匯出!P860)</f>
        <v/>
      </c>
      <c r="W860" s="1" t="str">
        <f>IF(官網匯出!Q860="",IF(G860="","",0),官網匯出!Q860)</f>
        <v/>
      </c>
      <c r="X860" s="1" t="str">
        <f>IF(官網匯出!R860="","",官網匯出!R860)</f>
        <v/>
      </c>
      <c r="Y860" s="1" t="str">
        <f>IF(官網匯出!S860="","",官網匯出!S860)</f>
        <v/>
      </c>
      <c r="Z860" s="1" t="str">
        <f>IF(G860="","",官網匯出!T860)</f>
        <v/>
      </c>
      <c r="AA860" s="1" t="str">
        <f>IF(G860="","",官網匯出!AK860)</f>
        <v/>
      </c>
      <c r="AB860" s="1" t="str">
        <f>IF(G860="","",IF(官網匯出!V860="","",官網匯出!V860))</f>
        <v/>
      </c>
      <c r="AJ860" s="1" t="str">
        <f>IF(G860="","",IF(官網匯出!AE860="","",官網匯出!AE860))</f>
        <v/>
      </c>
      <c r="AK860" s="1" t="str">
        <f>IF(G860="","",IF(官網匯出!AD860="","",官網匯出!AD860))</f>
        <v/>
      </c>
      <c r="AL860" s="1" t="str">
        <f t="shared" si="156"/>
        <v>0</v>
      </c>
      <c r="AM860" s="1" t="str">
        <f>IF(官網匯出!AG860="","",官網匯出!AG860)</f>
        <v/>
      </c>
      <c r="AN860" s="1" t="str">
        <f>IF(G860="","",IF(官網匯出!AH860="","",官網匯出!AH860))</f>
        <v/>
      </c>
      <c r="AO860" s="14" t="str">
        <f t="shared" si="157"/>
        <v/>
      </c>
      <c r="AP860" s="14" t="str">
        <f t="shared" si="158"/>
        <v>1</v>
      </c>
      <c r="AQ860" s="14" t="str">
        <f t="shared" si="159"/>
        <v>0</v>
      </c>
      <c r="AR860" s="1" t="str">
        <f t="shared" si="160"/>
        <v/>
      </c>
      <c r="AS860" s="1" t="str">
        <f t="shared" si="161"/>
        <v/>
      </c>
      <c r="AT860" s="1" t="str">
        <f t="shared" si="162"/>
        <v/>
      </c>
      <c r="AU860" s="1" t="str">
        <f t="shared" si="153"/>
        <v/>
      </c>
      <c r="AV860" s="1" t="e">
        <f>IF(VLOOKUP(G860,官網匯出!A:AQ,42,FALSE)="","[黃金盾官網]",VLOOKUP(G860,官網匯出!A:AQ,42,FALSE))</f>
        <v>#N/A</v>
      </c>
      <c r="AW860" s="1" t="e">
        <f>IF(LEFT(VLOOKUP(G860,官網匯出!A:AS,43,FALSE),2)="","web",LEFT(VLOOKUP(G860,官網匯出!A:AS,43,FALSE),2))</f>
        <v>#N/A</v>
      </c>
      <c r="AX860" s="1" t="str">
        <f t="shared" si="163"/>
        <v>O</v>
      </c>
    </row>
    <row r="861" spans="1:50">
      <c r="A861" s="1" t="str">
        <f>IF(G861="","",VLOOKUP(官網轉換!AW861,團名!A:B,2,FALSE))</f>
        <v/>
      </c>
      <c r="B861" s="1" t="str">
        <f>IF(G861="","",IF(LEFT(VLOOKUP(G861,官網匯出!A:AQ,43,0),2)="wf",VLOOKUP(VLOOKUP(G861,官網匯出!A:AQ,43,0),團名!$I$1:$K$12,2,FALSE),"N0071"))</f>
        <v/>
      </c>
      <c r="C861" s="1" t="str">
        <f>IFERROR(VLOOKUP(官網匯出!D861,團名!E:G,3,FALSE),"")</f>
        <v/>
      </c>
      <c r="D861" s="1" t="str">
        <f t="shared" si="154"/>
        <v/>
      </c>
      <c r="E861" s="1" t="str">
        <f t="shared" si="155"/>
        <v/>
      </c>
      <c r="F861" s="1" t="str">
        <f>IF(官網匯出!F861="已付款","","B0012")</f>
        <v>B0012</v>
      </c>
      <c r="G861" s="1" t="str">
        <f>IF(官網匯出!A861="","",官網匯出!A861)</f>
        <v/>
      </c>
      <c r="H861" s="3" t="str">
        <f>IF(官網匯出!B861="","",官網匯出!B861)</f>
        <v/>
      </c>
      <c r="I861" s="1" t="str">
        <f>IF(官網匯出!C861="","",官網匯出!C861)</f>
        <v/>
      </c>
      <c r="J861" s="1" t="str">
        <f>IF(官網匯出!D861="","",官網匯出!D861)</f>
        <v/>
      </c>
      <c r="K861" s="3" t="str">
        <f>IF(官網匯出!E861="","",官網匯出!E861)</f>
        <v/>
      </c>
      <c r="L861" s="1" t="str">
        <f>IF(官網匯出!F861="","",官網匯出!F861)</f>
        <v/>
      </c>
      <c r="M861" s="1" t="str">
        <f>IF(官網匯出!G861="","",官網匯出!G861)</f>
        <v/>
      </c>
      <c r="N861" s="1" t="str">
        <f>IF(官網匯出!H861="","",官網匯出!H861)</f>
        <v/>
      </c>
      <c r="P861" s="1" t="str">
        <f>IF(官網匯出!J861="","",RIGHT(官網匯出!J861,LEN(官網匯出!J861)-2))</f>
        <v/>
      </c>
      <c r="Q861" s="1" t="str">
        <f>IF(官網匯出!K861="","",官網匯出!K861)</f>
        <v/>
      </c>
      <c r="R861" s="1" t="str">
        <f>IF(官網匯出!L861="","",官網匯出!L861)</f>
        <v/>
      </c>
      <c r="S861" s="1" t="str">
        <f>IF(官網匯出!M861="","",官網匯出!M861)</f>
        <v/>
      </c>
      <c r="T861" s="1" t="str">
        <f>IF(官網匯出!N861="","",官網匯出!N861)</f>
        <v/>
      </c>
      <c r="U861" s="1" t="str">
        <f>IF(官網匯出!O861="","",官網匯出!O861)</f>
        <v/>
      </c>
      <c r="V861" s="1" t="str">
        <f>IF(官網匯出!P861="",IF(G861="","",0),官網匯出!P861)</f>
        <v/>
      </c>
      <c r="W861" s="1" t="str">
        <f>IF(官網匯出!Q861="",IF(G861="","",0),官網匯出!Q861)</f>
        <v/>
      </c>
      <c r="X861" s="1" t="str">
        <f>IF(官網匯出!R861="","",官網匯出!R861)</f>
        <v/>
      </c>
      <c r="Y861" s="1" t="str">
        <f>IF(官網匯出!S861="","",官網匯出!S861)</f>
        <v/>
      </c>
      <c r="Z861" s="1" t="str">
        <f>IF(G861="","",官網匯出!T861)</f>
        <v/>
      </c>
      <c r="AA861" s="1" t="str">
        <f>IF(G861="","",官網匯出!AK861)</f>
        <v/>
      </c>
      <c r="AB861" s="1" t="str">
        <f>IF(G861="","",IF(官網匯出!V861="","",官網匯出!V861))</f>
        <v/>
      </c>
      <c r="AJ861" s="1" t="str">
        <f>IF(G861="","",IF(官網匯出!AE861="","",官網匯出!AE861))</f>
        <v/>
      </c>
      <c r="AK861" s="1" t="str">
        <f>IF(G861="","",IF(官網匯出!AD861="","",官網匯出!AD861))</f>
        <v/>
      </c>
      <c r="AL861" s="1" t="str">
        <f t="shared" si="156"/>
        <v>0</v>
      </c>
      <c r="AM861" s="1" t="str">
        <f>IF(官網匯出!AG861="","",官網匯出!AG861)</f>
        <v/>
      </c>
      <c r="AN861" s="1" t="str">
        <f>IF(G861="","",IF(官網匯出!AH861="","",官網匯出!AH861))</f>
        <v/>
      </c>
      <c r="AO861" s="14" t="str">
        <f t="shared" si="157"/>
        <v/>
      </c>
      <c r="AP861" s="14" t="str">
        <f t="shared" si="158"/>
        <v>1</v>
      </c>
      <c r="AQ861" s="14" t="str">
        <f t="shared" si="159"/>
        <v>0</v>
      </c>
      <c r="AR861" s="1" t="str">
        <f t="shared" si="160"/>
        <v/>
      </c>
      <c r="AS861" s="1" t="str">
        <f t="shared" si="161"/>
        <v/>
      </c>
      <c r="AT861" s="1" t="str">
        <f t="shared" si="162"/>
        <v/>
      </c>
      <c r="AU861" s="1" t="str">
        <f t="shared" si="153"/>
        <v/>
      </c>
      <c r="AV861" s="1" t="e">
        <f>IF(VLOOKUP(G861,官網匯出!A:AQ,42,FALSE)="","[黃金盾官網]",VLOOKUP(G861,官網匯出!A:AQ,42,FALSE))</f>
        <v>#N/A</v>
      </c>
      <c r="AW861" s="1" t="e">
        <f>IF(LEFT(VLOOKUP(G861,官網匯出!A:AS,43,FALSE),2)="","web",LEFT(VLOOKUP(G861,官網匯出!A:AS,43,FALSE),2))</f>
        <v>#N/A</v>
      </c>
      <c r="AX861" s="1" t="str">
        <f t="shared" si="163"/>
        <v>O</v>
      </c>
    </row>
    <row r="862" spans="1:50">
      <c r="A862" s="1" t="str">
        <f>IF(G862="","",VLOOKUP(官網轉換!AW862,團名!A:B,2,FALSE))</f>
        <v/>
      </c>
      <c r="B862" s="1" t="str">
        <f>IF(G862="","",IF(LEFT(VLOOKUP(G862,官網匯出!A:AQ,43,0),2)="wf",VLOOKUP(VLOOKUP(G862,官網匯出!A:AQ,43,0),團名!$I$1:$K$12,2,FALSE),"N0071"))</f>
        <v/>
      </c>
      <c r="C862" s="1" t="str">
        <f>IFERROR(VLOOKUP(官網匯出!D862,團名!E:G,3,FALSE),"")</f>
        <v/>
      </c>
      <c r="D862" s="1" t="str">
        <f t="shared" si="154"/>
        <v/>
      </c>
      <c r="E862" s="1" t="str">
        <f t="shared" si="155"/>
        <v/>
      </c>
      <c r="F862" s="1" t="str">
        <f>IF(官網匯出!F862="已付款","","B0012")</f>
        <v>B0012</v>
      </c>
      <c r="G862" s="1" t="str">
        <f>IF(官網匯出!A862="","",官網匯出!A862)</f>
        <v/>
      </c>
      <c r="H862" s="3" t="str">
        <f>IF(官網匯出!B862="","",官網匯出!B862)</f>
        <v/>
      </c>
      <c r="I862" s="1" t="str">
        <f>IF(官網匯出!C862="","",官網匯出!C862)</f>
        <v/>
      </c>
      <c r="J862" s="1" t="str">
        <f>IF(官網匯出!D862="","",官網匯出!D862)</f>
        <v/>
      </c>
      <c r="K862" s="3" t="str">
        <f>IF(官網匯出!E862="","",官網匯出!E862)</f>
        <v/>
      </c>
      <c r="L862" s="1" t="str">
        <f>IF(官網匯出!F862="","",官網匯出!F862)</f>
        <v/>
      </c>
      <c r="M862" s="1" t="str">
        <f>IF(官網匯出!G862="","",官網匯出!G862)</f>
        <v/>
      </c>
      <c r="N862" s="1" t="str">
        <f>IF(官網匯出!H862="","",官網匯出!H862)</f>
        <v/>
      </c>
      <c r="P862" s="1" t="str">
        <f>IF(官網匯出!J862="","",RIGHT(官網匯出!J862,LEN(官網匯出!J862)-2))</f>
        <v/>
      </c>
      <c r="Q862" s="1" t="str">
        <f>IF(官網匯出!K862="","",官網匯出!K862)</f>
        <v/>
      </c>
      <c r="R862" s="1" t="str">
        <f>IF(官網匯出!L862="","",官網匯出!L862)</f>
        <v/>
      </c>
      <c r="S862" s="1" t="str">
        <f>IF(官網匯出!M862="","",官網匯出!M862)</f>
        <v/>
      </c>
      <c r="T862" s="1" t="str">
        <f>IF(官網匯出!N862="","",官網匯出!N862)</f>
        <v/>
      </c>
      <c r="U862" s="1" t="str">
        <f>IF(官網匯出!O862="","",官網匯出!O862)</f>
        <v/>
      </c>
      <c r="V862" s="1" t="str">
        <f>IF(官網匯出!P862="",IF(G862="","",0),官網匯出!P862)</f>
        <v/>
      </c>
      <c r="W862" s="1" t="str">
        <f>IF(官網匯出!Q862="",IF(G862="","",0),官網匯出!Q862)</f>
        <v/>
      </c>
      <c r="X862" s="1" t="str">
        <f>IF(官網匯出!R862="","",官網匯出!R862)</f>
        <v/>
      </c>
      <c r="Y862" s="1" t="str">
        <f>IF(官網匯出!S862="","",官網匯出!S862)</f>
        <v/>
      </c>
      <c r="Z862" s="1" t="str">
        <f>IF(G862="","",官網匯出!T862)</f>
        <v/>
      </c>
      <c r="AA862" s="1" t="str">
        <f>IF(G862="","",官網匯出!AK862)</f>
        <v/>
      </c>
      <c r="AB862" s="1" t="str">
        <f>IF(G862="","",IF(官網匯出!V862="","",官網匯出!V862))</f>
        <v/>
      </c>
      <c r="AJ862" s="1" t="str">
        <f>IF(G862="","",IF(官網匯出!AE862="","",官網匯出!AE862))</f>
        <v/>
      </c>
      <c r="AK862" s="1" t="str">
        <f>IF(G862="","",IF(官網匯出!AD862="","",官網匯出!AD862))</f>
        <v/>
      </c>
      <c r="AL862" s="1" t="str">
        <f t="shared" si="156"/>
        <v>0</v>
      </c>
      <c r="AM862" s="1" t="str">
        <f>IF(官網匯出!AG862="","",官網匯出!AG862)</f>
        <v/>
      </c>
      <c r="AN862" s="1" t="str">
        <f>IF(G862="","",IF(官網匯出!AH862="","",官網匯出!AH862))</f>
        <v/>
      </c>
      <c r="AO862" s="14" t="str">
        <f t="shared" si="157"/>
        <v/>
      </c>
      <c r="AP862" s="14" t="str">
        <f t="shared" si="158"/>
        <v>1</v>
      </c>
      <c r="AQ862" s="14" t="str">
        <f t="shared" si="159"/>
        <v>0</v>
      </c>
      <c r="AR862" s="1" t="str">
        <f t="shared" si="160"/>
        <v/>
      </c>
      <c r="AS862" s="1" t="str">
        <f t="shared" si="161"/>
        <v/>
      </c>
      <c r="AT862" s="1" t="str">
        <f t="shared" si="162"/>
        <v/>
      </c>
      <c r="AU862" s="1" t="str">
        <f t="shared" si="153"/>
        <v/>
      </c>
      <c r="AV862" s="1" t="e">
        <f>IF(VLOOKUP(G862,官網匯出!A:AQ,42,FALSE)="","[黃金盾官網]",VLOOKUP(G862,官網匯出!A:AQ,42,FALSE))</f>
        <v>#N/A</v>
      </c>
      <c r="AW862" s="1" t="e">
        <f>IF(LEFT(VLOOKUP(G862,官網匯出!A:AS,43,FALSE),2)="","web",LEFT(VLOOKUP(G862,官網匯出!A:AS,43,FALSE),2))</f>
        <v>#N/A</v>
      </c>
      <c r="AX862" s="1" t="str">
        <f t="shared" si="163"/>
        <v>O</v>
      </c>
    </row>
    <row r="863" spans="1:50">
      <c r="A863" s="1" t="str">
        <f>IF(G863="","",VLOOKUP(官網轉換!AW863,團名!A:B,2,FALSE))</f>
        <v/>
      </c>
      <c r="B863" s="1" t="str">
        <f>IF(G863="","",IF(LEFT(VLOOKUP(G863,官網匯出!A:AQ,43,0),2)="wf",VLOOKUP(VLOOKUP(G863,官網匯出!A:AQ,43,0),團名!$I$1:$K$12,2,FALSE),"N0071"))</f>
        <v/>
      </c>
      <c r="C863" s="1" t="str">
        <f>IFERROR(VLOOKUP(官網匯出!D863,團名!E:G,3,FALSE),"")</f>
        <v/>
      </c>
      <c r="D863" s="1" t="str">
        <f t="shared" si="154"/>
        <v/>
      </c>
      <c r="E863" s="1" t="str">
        <f t="shared" si="155"/>
        <v/>
      </c>
      <c r="F863" s="1" t="str">
        <f>IF(官網匯出!F863="已付款","","B0012")</f>
        <v>B0012</v>
      </c>
      <c r="G863" s="1" t="str">
        <f>IF(官網匯出!A863="","",官網匯出!A863)</f>
        <v/>
      </c>
      <c r="H863" s="3" t="str">
        <f>IF(官網匯出!B863="","",官網匯出!B863)</f>
        <v/>
      </c>
      <c r="I863" s="1" t="str">
        <f>IF(官網匯出!C863="","",官網匯出!C863)</f>
        <v/>
      </c>
      <c r="J863" s="1" t="str">
        <f>IF(官網匯出!D863="","",官網匯出!D863)</f>
        <v/>
      </c>
      <c r="K863" s="3" t="str">
        <f>IF(官網匯出!E863="","",官網匯出!E863)</f>
        <v/>
      </c>
      <c r="L863" s="1" t="str">
        <f>IF(官網匯出!F863="","",官網匯出!F863)</f>
        <v/>
      </c>
      <c r="M863" s="1" t="str">
        <f>IF(官網匯出!G863="","",官網匯出!G863)</f>
        <v/>
      </c>
      <c r="N863" s="1" t="str">
        <f>IF(官網匯出!H863="","",官網匯出!H863)</f>
        <v/>
      </c>
      <c r="P863" s="1" t="str">
        <f>IF(官網匯出!J863="","",RIGHT(官網匯出!J863,LEN(官網匯出!J863)-2))</f>
        <v/>
      </c>
      <c r="Q863" s="1" t="str">
        <f>IF(官網匯出!K863="","",官網匯出!K863)</f>
        <v/>
      </c>
      <c r="R863" s="1" t="str">
        <f>IF(官網匯出!L863="","",官網匯出!L863)</f>
        <v/>
      </c>
      <c r="S863" s="1" t="str">
        <f>IF(官網匯出!M863="","",官網匯出!M863)</f>
        <v/>
      </c>
      <c r="T863" s="1" t="str">
        <f>IF(官網匯出!N863="","",官網匯出!N863)</f>
        <v/>
      </c>
      <c r="U863" s="1" t="str">
        <f>IF(官網匯出!O863="","",官網匯出!O863)</f>
        <v/>
      </c>
      <c r="V863" s="1" t="str">
        <f>IF(官網匯出!P863="",IF(G863="","",0),官網匯出!P863)</f>
        <v/>
      </c>
      <c r="W863" s="1" t="str">
        <f>IF(官網匯出!Q863="",IF(G863="","",0),官網匯出!Q863)</f>
        <v/>
      </c>
      <c r="X863" s="1" t="str">
        <f>IF(官網匯出!R863="","",官網匯出!R863)</f>
        <v/>
      </c>
      <c r="Y863" s="1" t="str">
        <f>IF(官網匯出!S863="","",官網匯出!S863)</f>
        <v/>
      </c>
      <c r="Z863" s="1" t="str">
        <f>IF(G863="","",官網匯出!T863)</f>
        <v/>
      </c>
      <c r="AA863" s="1" t="str">
        <f>IF(G863="","",官網匯出!AK863)</f>
        <v/>
      </c>
      <c r="AB863" s="1" t="str">
        <f>IF(G863="","",IF(官網匯出!V863="","",官網匯出!V863))</f>
        <v/>
      </c>
      <c r="AJ863" s="1" t="str">
        <f>IF(G863="","",IF(官網匯出!AE863="","",官網匯出!AE863))</f>
        <v/>
      </c>
      <c r="AK863" s="1" t="str">
        <f>IF(G863="","",IF(官網匯出!AD863="","",官網匯出!AD863))</f>
        <v/>
      </c>
      <c r="AL863" s="1" t="str">
        <f t="shared" si="156"/>
        <v>0</v>
      </c>
      <c r="AM863" s="1" t="str">
        <f>IF(官網匯出!AG863="","",官網匯出!AG863)</f>
        <v/>
      </c>
      <c r="AN863" s="1" t="str">
        <f>IF(G863="","",IF(官網匯出!AH863="","",官網匯出!AH863))</f>
        <v/>
      </c>
      <c r="AO863" s="14" t="str">
        <f t="shared" si="157"/>
        <v/>
      </c>
      <c r="AP863" s="14" t="str">
        <f t="shared" si="158"/>
        <v>1</v>
      </c>
      <c r="AQ863" s="14" t="str">
        <f t="shared" si="159"/>
        <v>0</v>
      </c>
      <c r="AR863" s="1" t="str">
        <f t="shared" si="160"/>
        <v/>
      </c>
      <c r="AS863" s="1" t="str">
        <f t="shared" si="161"/>
        <v/>
      </c>
      <c r="AT863" s="1" t="str">
        <f t="shared" si="162"/>
        <v/>
      </c>
      <c r="AU863" s="1" t="str">
        <f t="shared" si="153"/>
        <v/>
      </c>
      <c r="AV863" s="1" t="e">
        <f>IF(VLOOKUP(G863,官網匯出!A:AQ,42,FALSE)="","[黃金盾官網]",VLOOKUP(G863,官網匯出!A:AQ,42,FALSE))</f>
        <v>#N/A</v>
      </c>
      <c r="AW863" s="1" t="e">
        <f>IF(LEFT(VLOOKUP(G863,官網匯出!A:AS,43,FALSE),2)="","web",LEFT(VLOOKUP(G863,官網匯出!A:AS,43,FALSE),2))</f>
        <v>#N/A</v>
      </c>
      <c r="AX863" s="1" t="str">
        <f t="shared" si="163"/>
        <v>O</v>
      </c>
    </row>
    <row r="864" spans="1:50">
      <c r="A864" s="1" t="str">
        <f>IF(G864="","",VLOOKUP(官網轉換!AW864,團名!A:B,2,FALSE))</f>
        <v/>
      </c>
      <c r="B864" s="1" t="str">
        <f>IF(G864="","",IF(LEFT(VLOOKUP(G864,官網匯出!A:AQ,43,0),2)="wf",VLOOKUP(VLOOKUP(G864,官網匯出!A:AQ,43,0),團名!$I$1:$K$12,2,FALSE),"N0071"))</f>
        <v/>
      </c>
      <c r="C864" s="1" t="str">
        <f>IFERROR(VLOOKUP(官網匯出!D864,團名!E:G,3,FALSE),"")</f>
        <v/>
      </c>
      <c r="D864" s="1" t="str">
        <f t="shared" si="154"/>
        <v/>
      </c>
      <c r="E864" s="1" t="str">
        <f t="shared" si="155"/>
        <v/>
      </c>
      <c r="F864" s="1" t="str">
        <f>IF(官網匯出!F864="已付款","","B0012")</f>
        <v>B0012</v>
      </c>
      <c r="G864" s="1" t="str">
        <f>IF(官網匯出!A864="","",官網匯出!A864)</f>
        <v/>
      </c>
      <c r="H864" s="3" t="str">
        <f>IF(官網匯出!B864="","",官網匯出!B864)</f>
        <v/>
      </c>
      <c r="I864" s="1" t="str">
        <f>IF(官網匯出!C864="","",官網匯出!C864)</f>
        <v/>
      </c>
      <c r="J864" s="1" t="str">
        <f>IF(官網匯出!D864="","",官網匯出!D864)</f>
        <v/>
      </c>
      <c r="K864" s="3" t="str">
        <f>IF(官網匯出!E864="","",官網匯出!E864)</f>
        <v/>
      </c>
      <c r="L864" s="1" t="str">
        <f>IF(官網匯出!F864="","",官網匯出!F864)</f>
        <v/>
      </c>
      <c r="M864" s="1" t="str">
        <f>IF(官網匯出!G864="","",官網匯出!G864)</f>
        <v/>
      </c>
      <c r="N864" s="1" t="str">
        <f>IF(官網匯出!H864="","",官網匯出!H864)</f>
        <v/>
      </c>
      <c r="P864" s="1" t="str">
        <f>IF(官網匯出!J864="","",RIGHT(官網匯出!J864,LEN(官網匯出!J864)-2))</f>
        <v/>
      </c>
      <c r="Q864" s="1" t="str">
        <f>IF(官網匯出!K864="","",官網匯出!K864)</f>
        <v/>
      </c>
      <c r="R864" s="1" t="str">
        <f>IF(官網匯出!L864="","",官網匯出!L864)</f>
        <v/>
      </c>
      <c r="S864" s="1" t="str">
        <f>IF(官網匯出!M864="","",官網匯出!M864)</f>
        <v/>
      </c>
      <c r="T864" s="1" t="str">
        <f>IF(官網匯出!N864="","",官網匯出!N864)</f>
        <v/>
      </c>
      <c r="U864" s="1" t="str">
        <f>IF(官網匯出!O864="","",官網匯出!O864)</f>
        <v/>
      </c>
      <c r="V864" s="1" t="str">
        <f>IF(官網匯出!P864="",IF(G864="","",0),官網匯出!P864)</f>
        <v/>
      </c>
      <c r="W864" s="1" t="str">
        <f>IF(官網匯出!Q864="",IF(G864="","",0),官網匯出!Q864)</f>
        <v/>
      </c>
      <c r="X864" s="1" t="str">
        <f>IF(官網匯出!R864="","",官網匯出!R864)</f>
        <v/>
      </c>
      <c r="Y864" s="1" t="str">
        <f>IF(官網匯出!S864="","",官網匯出!S864)</f>
        <v/>
      </c>
      <c r="Z864" s="1" t="str">
        <f>IF(G864="","",官網匯出!T864)</f>
        <v/>
      </c>
      <c r="AA864" s="1" t="str">
        <f>IF(G864="","",官網匯出!AK864)</f>
        <v/>
      </c>
      <c r="AB864" s="1" t="str">
        <f>IF(G864="","",IF(官網匯出!V864="","",官網匯出!V864))</f>
        <v/>
      </c>
      <c r="AJ864" s="1" t="str">
        <f>IF(G864="","",IF(官網匯出!AE864="","",官網匯出!AE864))</f>
        <v/>
      </c>
      <c r="AK864" s="1" t="str">
        <f>IF(G864="","",IF(官網匯出!AD864="","",官網匯出!AD864))</f>
        <v/>
      </c>
      <c r="AL864" s="1" t="str">
        <f t="shared" si="156"/>
        <v>0</v>
      </c>
      <c r="AM864" s="1" t="str">
        <f>IF(官網匯出!AG864="","",官網匯出!AG864)</f>
        <v/>
      </c>
      <c r="AN864" s="1" t="str">
        <f>IF(G864="","",IF(官網匯出!AH864="","",官網匯出!AH864))</f>
        <v/>
      </c>
      <c r="AO864" s="14" t="str">
        <f t="shared" si="157"/>
        <v/>
      </c>
      <c r="AP864" s="14" t="str">
        <f t="shared" si="158"/>
        <v>1</v>
      </c>
      <c r="AQ864" s="14" t="str">
        <f t="shared" si="159"/>
        <v>0</v>
      </c>
      <c r="AR864" s="1" t="str">
        <f t="shared" si="160"/>
        <v/>
      </c>
      <c r="AS864" s="1" t="str">
        <f t="shared" si="161"/>
        <v/>
      </c>
      <c r="AT864" s="1" t="str">
        <f t="shared" si="162"/>
        <v/>
      </c>
      <c r="AU864" s="1" t="str">
        <f t="shared" si="153"/>
        <v/>
      </c>
      <c r="AV864" s="1" t="e">
        <f>IF(VLOOKUP(G864,官網匯出!A:AQ,42,FALSE)="","[黃金盾官網]",VLOOKUP(G864,官網匯出!A:AQ,42,FALSE))</f>
        <v>#N/A</v>
      </c>
      <c r="AW864" s="1" t="e">
        <f>IF(LEFT(VLOOKUP(G864,官網匯出!A:AS,43,FALSE),2)="","web",LEFT(VLOOKUP(G864,官網匯出!A:AS,43,FALSE),2))</f>
        <v>#N/A</v>
      </c>
      <c r="AX864" s="1" t="str">
        <f t="shared" si="163"/>
        <v>O</v>
      </c>
    </row>
    <row r="865" spans="1:50">
      <c r="A865" s="1" t="str">
        <f>IF(G865="","",VLOOKUP(官網轉換!AW865,團名!A:B,2,FALSE))</f>
        <v/>
      </c>
      <c r="B865" s="1" t="str">
        <f>IF(G865="","",IF(LEFT(VLOOKUP(G865,官網匯出!A:AQ,43,0),2)="wf",VLOOKUP(VLOOKUP(G865,官網匯出!A:AQ,43,0),團名!$I$1:$K$12,2,FALSE),"N0071"))</f>
        <v/>
      </c>
      <c r="C865" s="1" t="str">
        <f>IFERROR(VLOOKUP(官網匯出!D865,團名!E:G,3,FALSE),"")</f>
        <v/>
      </c>
      <c r="D865" s="1" t="str">
        <f t="shared" si="154"/>
        <v/>
      </c>
      <c r="E865" s="1" t="str">
        <f t="shared" si="155"/>
        <v/>
      </c>
      <c r="F865" s="1" t="str">
        <f>IF(官網匯出!F865="已付款","","B0012")</f>
        <v>B0012</v>
      </c>
      <c r="G865" s="1" t="str">
        <f>IF(官網匯出!A865="","",官網匯出!A865)</f>
        <v/>
      </c>
      <c r="H865" s="3" t="str">
        <f>IF(官網匯出!B865="","",官網匯出!B865)</f>
        <v/>
      </c>
      <c r="I865" s="1" t="str">
        <f>IF(官網匯出!C865="","",官網匯出!C865)</f>
        <v/>
      </c>
      <c r="J865" s="1" t="str">
        <f>IF(官網匯出!D865="","",官網匯出!D865)</f>
        <v/>
      </c>
      <c r="K865" s="3" t="str">
        <f>IF(官網匯出!E865="","",官網匯出!E865)</f>
        <v/>
      </c>
      <c r="L865" s="1" t="str">
        <f>IF(官網匯出!F865="","",官網匯出!F865)</f>
        <v/>
      </c>
      <c r="M865" s="1" t="str">
        <f>IF(官網匯出!G865="","",官網匯出!G865)</f>
        <v/>
      </c>
      <c r="N865" s="1" t="str">
        <f>IF(官網匯出!H865="","",官網匯出!H865)</f>
        <v/>
      </c>
      <c r="P865" s="1" t="str">
        <f>IF(官網匯出!J865="","",RIGHT(官網匯出!J865,LEN(官網匯出!J865)-2))</f>
        <v/>
      </c>
      <c r="Q865" s="1" t="str">
        <f>IF(官網匯出!K865="","",官網匯出!K865)</f>
        <v/>
      </c>
      <c r="R865" s="1" t="str">
        <f>IF(官網匯出!L865="","",官網匯出!L865)</f>
        <v/>
      </c>
      <c r="S865" s="1" t="str">
        <f>IF(官網匯出!M865="","",官網匯出!M865)</f>
        <v/>
      </c>
      <c r="T865" s="1" t="str">
        <f>IF(官網匯出!N865="","",官網匯出!N865)</f>
        <v/>
      </c>
      <c r="U865" s="1" t="str">
        <f>IF(官網匯出!O865="","",官網匯出!O865)</f>
        <v/>
      </c>
      <c r="V865" s="1" t="str">
        <f>IF(官網匯出!P865="",IF(G865="","",0),官網匯出!P865)</f>
        <v/>
      </c>
      <c r="W865" s="1" t="str">
        <f>IF(官網匯出!Q865="",IF(G865="","",0),官網匯出!Q865)</f>
        <v/>
      </c>
      <c r="X865" s="1" t="str">
        <f>IF(官網匯出!R865="","",官網匯出!R865)</f>
        <v/>
      </c>
      <c r="Y865" s="1" t="str">
        <f>IF(官網匯出!S865="","",官網匯出!S865)</f>
        <v/>
      </c>
      <c r="Z865" s="1" t="str">
        <f>IF(G865="","",官網匯出!T865)</f>
        <v/>
      </c>
      <c r="AA865" s="1" t="str">
        <f>IF(G865="","",官網匯出!AK865)</f>
        <v/>
      </c>
      <c r="AB865" s="1" t="str">
        <f>IF(G865="","",IF(官網匯出!V865="","",官網匯出!V865))</f>
        <v/>
      </c>
      <c r="AJ865" s="1" t="str">
        <f>IF(G865="","",IF(官網匯出!AE865="","",官網匯出!AE865))</f>
        <v/>
      </c>
      <c r="AK865" s="1" t="str">
        <f>IF(G865="","",IF(官網匯出!AD865="","",官網匯出!AD865))</f>
        <v/>
      </c>
      <c r="AL865" s="1" t="str">
        <f t="shared" si="156"/>
        <v>0</v>
      </c>
      <c r="AM865" s="1" t="str">
        <f>IF(官網匯出!AG865="","",官網匯出!AG865)</f>
        <v/>
      </c>
      <c r="AN865" s="1" t="str">
        <f>IF(G865="","",IF(官網匯出!AH865="","",官網匯出!AH865))</f>
        <v/>
      </c>
      <c r="AO865" s="14" t="str">
        <f t="shared" si="157"/>
        <v/>
      </c>
      <c r="AP865" s="14" t="str">
        <f t="shared" si="158"/>
        <v>1</v>
      </c>
      <c r="AQ865" s="14" t="str">
        <f t="shared" si="159"/>
        <v>0</v>
      </c>
      <c r="AR865" s="1" t="str">
        <f t="shared" si="160"/>
        <v/>
      </c>
      <c r="AS865" s="1" t="str">
        <f t="shared" si="161"/>
        <v/>
      </c>
      <c r="AT865" s="1" t="str">
        <f t="shared" si="162"/>
        <v/>
      </c>
      <c r="AU865" s="1" t="str">
        <f t="shared" si="153"/>
        <v/>
      </c>
      <c r="AV865" s="1" t="e">
        <f>IF(VLOOKUP(G865,官網匯出!A:AQ,42,FALSE)="","[黃金盾官網]",VLOOKUP(G865,官網匯出!A:AQ,42,FALSE))</f>
        <v>#N/A</v>
      </c>
      <c r="AW865" s="1" t="e">
        <f>IF(LEFT(VLOOKUP(G865,官網匯出!A:AS,43,FALSE),2)="","web",LEFT(VLOOKUP(G865,官網匯出!A:AS,43,FALSE),2))</f>
        <v>#N/A</v>
      </c>
      <c r="AX865" s="1" t="str">
        <f t="shared" si="163"/>
        <v>O</v>
      </c>
    </row>
    <row r="866" spans="1:50">
      <c r="A866" s="1" t="str">
        <f>IF(G866="","",VLOOKUP(官網轉換!AW866,團名!A:B,2,FALSE))</f>
        <v/>
      </c>
      <c r="B866" s="1" t="str">
        <f>IF(G866="","",IF(LEFT(VLOOKUP(G866,官網匯出!A:AQ,43,0),2)="wf",VLOOKUP(VLOOKUP(G866,官網匯出!A:AQ,43,0),團名!$I$1:$K$12,2,FALSE),"N0071"))</f>
        <v/>
      </c>
      <c r="C866" s="1" t="str">
        <f>IFERROR(VLOOKUP(官網匯出!D866,團名!E:G,3,FALSE),"")</f>
        <v/>
      </c>
      <c r="D866" s="1" t="str">
        <f t="shared" si="154"/>
        <v/>
      </c>
      <c r="E866" s="1" t="str">
        <f t="shared" si="155"/>
        <v/>
      </c>
      <c r="F866" s="1" t="str">
        <f>IF(官網匯出!F866="已付款","","B0012")</f>
        <v>B0012</v>
      </c>
      <c r="G866" s="1" t="str">
        <f>IF(官網匯出!A866="","",官網匯出!A866)</f>
        <v/>
      </c>
      <c r="H866" s="3" t="str">
        <f>IF(官網匯出!B866="","",官網匯出!B866)</f>
        <v/>
      </c>
      <c r="I866" s="1" t="str">
        <f>IF(官網匯出!C866="","",官網匯出!C866)</f>
        <v/>
      </c>
      <c r="J866" s="1" t="str">
        <f>IF(官網匯出!D866="","",官網匯出!D866)</f>
        <v/>
      </c>
      <c r="K866" s="3" t="str">
        <f>IF(官網匯出!E866="","",官網匯出!E866)</f>
        <v/>
      </c>
      <c r="L866" s="1" t="str">
        <f>IF(官網匯出!F866="","",官網匯出!F866)</f>
        <v/>
      </c>
      <c r="M866" s="1" t="str">
        <f>IF(官網匯出!G866="","",官網匯出!G866)</f>
        <v/>
      </c>
      <c r="N866" s="1" t="str">
        <f>IF(官網匯出!H866="","",官網匯出!H866)</f>
        <v/>
      </c>
      <c r="P866" s="1" t="str">
        <f>IF(官網匯出!J866="","",RIGHT(官網匯出!J866,LEN(官網匯出!J866)-2))</f>
        <v/>
      </c>
      <c r="Q866" s="1" t="str">
        <f>IF(官網匯出!K866="","",官網匯出!K866)</f>
        <v/>
      </c>
      <c r="R866" s="1" t="str">
        <f>IF(官網匯出!L866="","",官網匯出!L866)</f>
        <v/>
      </c>
      <c r="S866" s="1" t="str">
        <f>IF(官網匯出!M866="","",官網匯出!M866)</f>
        <v/>
      </c>
      <c r="T866" s="1" t="str">
        <f>IF(官網匯出!N866="","",官網匯出!N866)</f>
        <v/>
      </c>
      <c r="U866" s="1" t="str">
        <f>IF(官網匯出!O866="","",官網匯出!O866)</f>
        <v/>
      </c>
      <c r="V866" s="1" t="str">
        <f>IF(官網匯出!P866="",IF(G866="","",0),官網匯出!P866)</f>
        <v/>
      </c>
      <c r="W866" s="1" t="str">
        <f>IF(官網匯出!Q866="",IF(G866="","",0),官網匯出!Q866)</f>
        <v/>
      </c>
      <c r="X866" s="1" t="str">
        <f>IF(官網匯出!R866="","",官網匯出!R866)</f>
        <v/>
      </c>
      <c r="Y866" s="1" t="str">
        <f>IF(官網匯出!S866="","",官網匯出!S866)</f>
        <v/>
      </c>
      <c r="Z866" s="1" t="str">
        <f>IF(G866="","",官網匯出!T866)</f>
        <v/>
      </c>
      <c r="AA866" s="1" t="str">
        <f>IF(G866="","",官網匯出!AK866)</f>
        <v/>
      </c>
      <c r="AB866" s="1" t="str">
        <f>IF(G866="","",IF(官網匯出!V866="","",官網匯出!V866))</f>
        <v/>
      </c>
      <c r="AJ866" s="1" t="str">
        <f>IF(G866="","",IF(官網匯出!AE866="","",官網匯出!AE866))</f>
        <v/>
      </c>
      <c r="AK866" s="1" t="str">
        <f>IF(G866="","",IF(官網匯出!AD866="","",官網匯出!AD866))</f>
        <v/>
      </c>
      <c r="AL866" s="1" t="str">
        <f t="shared" si="156"/>
        <v>0</v>
      </c>
      <c r="AM866" s="1" t="str">
        <f>IF(官網匯出!AG866="","",官網匯出!AG866)</f>
        <v/>
      </c>
      <c r="AN866" s="1" t="str">
        <f>IF(G866="","",IF(官網匯出!AH866="","",官網匯出!AH866))</f>
        <v/>
      </c>
      <c r="AO866" s="14" t="str">
        <f t="shared" si="157"/>
        <v/>
      </c>
      <c r="AP866" s="14" t="str">
        <f t="shared" si="158"/>
        <v>1</v>
      </c>
      <c r="AQ866" s="14" t="str">
        <f t="shared" si="159"/>
        <v>0</v>
      </c>
      <c r="AR866" s="1" t="str">
        <f t="shared" si="160"/>
        <v/>
      </c>
      <c r="AS866" s="1" t="str">
        <f t="shared" si="161"/>
        <v/>
      </c>
      <c r="AT866" s="1" t="str">
        <f t="shared" si="162"/>
        <v/>
      </c>
      <c r="AU866" s="1" t="str">
        <f t="shared" si="153"/>
        <v/>
      </c>
      <c r="AV866" s="1" t="e">
        <f>IF(VLOOKUP(G866,官網匯出!A:AQ,42,FALSE)="","[黃金盾官網]",VLOOKUP(G866,官網匯出!A:AQ,42,FALSE))</f>
        <v>#N/A</v>
      </c>
      <c r="AW866" s="1" t="e">
        <f>IF(LEFT(VLOOKUP(G866,官網匯出!A:AS,43,FALSE),2)="","web",LEFT(VLOOKUP(G866,官網匯出!A:AS,43,FALSE),2))</f>
        <v>#N/A</v>
      </c>
      <c r="AX866" s="1" t="str">
        <f t="shared" si="163"/>
        <v>O</v>
      </c>
    </row>
    <row r="867" spans="1:50">
      <c r="A867" s="1" t="str">
        <f>IF(G867="","",VLOOKUP(官網轉換!AW867,團名!A:B,2,FALSE))</f>
        <v/>
      </c>
      <c r="B867" s="1" t="str">
        <f>IF(G867="","",IF(LEFT(VLOOKUP(G867,官網匯出!A:AQ,43,0),2)="wf",VLOOKUP(VLOOKUP(G867,官網匯出!A:AQ,43,0),團名!$I$1:$K$12,2,FALSE),"N0071"))</f>
        <v/>
      </c>
      <c r="C867" s="1" t="str">
        <f>IFERROR(VLOOKUP(官網匯出!D867,團名!E:G,3,FALSE),"")</f>
        <v/>
      </c>
      <c r="D867" s="1" t="str">
        <f t="shared" si="154"/>
        <v/>
      </c>
      <c r="E867" s="1" t="str">
        <f t="shared" si="155"/>
        <v/>
      </c>
      <c r="F867" s="1" t="str">
        <f>IF(官網匯出!F867="已付款","","B0012")</f>
        <v>B0012</v>
      </c>
      <c r="G867" s="1" t="str">
        <f>IF(官網匯出!A867="","",官網匯出!A867)</f>
        <v/>
      </c>
      <c r="H867" s="3" t="str">
        <f>IF(官網匯出!B867="","",官網匯出!B867)</f>
        <v/>
      </c>
      <c r="I867" s="1" t="str">
        <f>IF(官網匯出!C867="","",官網匯出!C867)</f>
        <v/>
      </c>
      <c r="J867" s="1" t="str">
        <f>IF(官網匯出!D867="","",官網匯出!D867)</f>
        <v/>
      </c>
      <c r="K867" s="3" t="str">
        <f>IF(官網匯出!E867="","",官網匯出!E867)</f>
        <v/>
      </c>
      <c r="L867" s="1" t="str">
        <f>IF(官網匯出!F867="","",官網匯出!F867)</f>
        <v/>
      </c>
      <c r="M867" s="1" t="str">
        <f>IF(官網匯出!G867="","",官網匯出!G867)</f>
        <v/>
      </c>
      <c r="N867" s="1" t="str">
        <f>IF(官網匯出!H867="","",官網匯出!H867)</f>
        <v/>
      </c>
      <c r="P867" s="1" t="str">
        <f>IF(官網匯出!J867="","",RIGHT(官網匯出!J867,LEN(官網匯出!J867)-2))</f>
        <v/>
      </c>
      <c r="Q867" s="1" t="str">
        <f>IF(官網匯出!K867="","",官網匯出!K867)</f>
        <v/>
      </c>
      <c r="R867" s="1" t="str">
        <f>IF(官網匯出!L867="","",官網匯出!L867)</f>
        <v/>
      </c>
      <c r="S867" s="1" t="str">
        <f>IF(官網匯出!M867="","",官網匯出!M867)</f>
        <v/>
      </c>
      <c r="T867" s="1" t="str">
        <f>IF(官網匯出!N867="","",官網匯出!N867)</f>
        <v/>
      </c>
      <c r="U867" s="1" t="str">
        <f>IF(官網匯出!O867="","",官網匯出!O867)</f>
        <v/>
      </c>
      <c r="V867" s="1" t="str">
        <f>IF(官網匯出!P867="",IF(G867="","",0),官網匯出!P867)</f>
        <v/>
      </c>
      <c r="W867" s="1" t="str">
        <f>IF(官網匯出!Q867="",IF(G867="","",0),官網匯出!Q867)</f>
        <v/>
      </c>
      <c r="X867" s="1" t="str">
        <f>IF(官網匯出!R867="","",官網匯出!R867)</f>
        <v/>
      </c>
      <c r="Y867" s="1" t="str">
        <f>IF(官網匯出!S867="","",官網匯出!S867)</f>
        <v/>
      </c>
      <c r="Z867" s="1" t="str">
        <f>IF(G867="","",官網匯出!T867)</f>
        <v/>
      </c>
      <c r="AA867" s="1" t="str">
        <f>IF(G867="","",官網匯出!AK867)</f>
        <v/>
      </c>
      <c r="AB867" s="1" t="str">
        <f>IF(G867="","",IF(官網匯出!V867="","",官網匯出!V867))</f>
        <v/>
      </c>
      <c r="AJ867" s="1" t="str">
        <f>IF(G867="","",IF(官網匯出!AE867="","",官網匯出!AE867))</f>
        <v/>
      </c>
      <c r="AK867" s="1" t="str">
        <f>IF(G867="","",IF(官網匯出!AD867="","",官網匯出!AD867))</f>
        <v/>
      </c>
      <c r="AL867" s="1" t="str">
        <f t="shared" si="156"/>
        <v>0</v>
      </c>
      <c r="AM867" s="1" t="str">
        <f>IF(官網匯出!AG867="","",官網匯出!AG867)</f>
        <v/>
      </c>
      <c r="AN867" s="1" t="str">
        <f>IF(G867="","",IF(官網匯出!AH867="","",官網匯出!AH867))</f>
        <v/>
      </c>
      <c r="AO867" s="14" t="str">
        <f t="shared" si="157"/>
        <v/>
      </c>
      <c r="AP867" s="14" t="str">
        <f t="shared" si="158"/>
        <v>1</v>
      </c>
      <c r="AQ867" s="14" t="str">
        <f t="shared" si="159"/>
        <v>0</v>
      </c>
      <c r="AR867" s="1" t="str">
        <f t="shared" si="160"/>
        <v/>
      </c>
      <c r="AS867" s="1" t="str">
        <f t="shared" si="161"/>
        <v/>
      </c>
      <c r="AT867" s="1" t="str">
        <f t="shared" si="162"/>
        <v/>
      </c>
      <c r="AU867" s="1" t="str">
        <f t="shared" si="153"/>
        <v/>
      </c>
      <c r="AV867" s="1" t="e">
        <f>IF(VLOOKUP(G867,官網匯出!A:AQ,42,FALSE)="","[黃金盾官網]",VLOOKUP(G867,官網匯出!A:AQ,42,FALSE))</f>
        <v>#N/A</v>
      </c>
      <c r="AW867" s="1" t="e">
        <f>IF(LEFT(VLOOKUP(G867,官網匯出!A:AS,43,FALSE),2)="","web",LEFT(VLOOKUP(G867,官網匯出!A:AS,43,FALSE),2))</f>
        <v>#N/A</v>
      </c>
      <c r="AX867" s="1" t="str">
        <f t="shared" si="163"/>
        <v>O</v>
      </c>
    </row>
    <row r="868" spans="1:50">
      <c r="A868" s="1" t="str">
        <f>IF(G868="","",VLOOKUP(官網轉換!AW868,團名!A:B,2,FALSE))</f>
        <v/>
      </c>
      <c r="B868" s="1" t="str">
        <f>IF(G868="","",IF(LEFT(VLOOKUP(G868,官網匯出!A:AQ,43,0),2)="wf",VLOOKUP(VLOOKUP(G868,官網匯出!A:AQ,43,0),團名!$I$1:$K$12,2,FALSE),"N0071"))</f>
        <v/>
      </c>
      <c r="C868" s="1" t="str">
        <f>IFERROR(VLOOKUP(官網匯出!D868,團名!E:G,3,FALSE),"")</f>
        <v/>
      </c>
      <c r="D868" s="1" t="str">
        <f t="shared" si="154"/>
        <v/>
      </c>
      <c r="E868" s="1" t="str">
        <f t="shared" si="155"/>
        <v/>
      </c>
      <c r="F868" s="1" t="str">
        <f>IF(官網匯出!F868="已付款","","B0012")</f>
        <v>B0012</v>
      </c>
      <c r="G868" s="1" t="str">
        <f>IF(官網匯出!A868="","",官網匯出!A868)</f>
        <v/>
      </c>
      <c r="H868" s="3" t="str">
        <f>IF(官網匯出!B868="","",官網匯出!B868)</f>
        <v/>
      </c>
      <c r="I868" s="1" t="str">
        <f>IF(官網匯出!C868="","",官網匯出!C868)</f>
        <v/>
      </c>
      <c r="J868" s="1" t="str">
        <f>IF(官網匯出!D868="","",官網匯出!D868)</f>
        <v/>
      </c>
      <c r="K868" s="3" t="str">
        <f>IF(官網匯出!E868="","",官網匯出!E868)</f>
        <v/>
      </c>
      <c r="L868" s="1" t="str">
        <f>IF(官網匯出!F868="","",官網匯出!F868)</f>
        <v/>
      </c>
      <c r="M868" s="1" t="str">
        <f>IF(官網匯出!G868="","",官網匯出!G868)</f>
        <v/>
      </c>
      <c r="N868" s="1" t="str">
        <f>IF(官網匯出!H868="","",官網匯出!H868)</f>
        <v/>
      </c>
      <c r="P868" s="1" t="str">
        <f>IF(官網匯出!J868="","",RIGHT(官網匯出!J868,LEN(官網匯出!J868)-2))</f>
        <v/>
      </c>
      <c r="Q868" s="1" t="str">
        <f>IF(官網匯出!K868="","",官網匯出!K868)</f>
        <v/>
      </c>
      <c r="R868" s="1" t="str">
        <f>IF(官網匯出!L868="","",官網匯出!L868)</f>
        <v/>
      </c>
      <c r="S868" s="1" t="str">
        <f>IF(官網匯出!M868="","",官網匯出!M868)</f>
        <v/>
      </c>
      <c r="T868" s="1" t="str">
        <f>IF(官網匯出!N868="","",官網匯出!N868)</f>
        <v/>
      </c>
      <c r="U868" s="1" t="str">
        <f>IF(官網匯出!O868="","",官網匯出!O868)</f>
        <v/>
      </c>
      <c r="V868" s="1" t="str">
        <f>IF(官網匯出!P868="",IF(G868="","",0),官網匯出!P868)</f>
        <v/>
      </c>
      <c r="W868" s="1" t="str">
        <f>IF(官網匯出!Q868="",IF(G868="","",0),官網匯出!Q868)</f>
        <v/>
      </c>
      <c r="X868" s="1" t="str">
        <f>IF(官網匯出!R868="","",官網匯出!R868)</f>
        <v/>
      </c>
      <c r="Y868" s="1" t="str">
        <f>IF(官網匯出!S868="","",官網匯出!S868)</f>
        <v/>
      </c>
      <c r="Z868" s="1" t="str">
        <f>IF(G868="","",官網匯出!T868)</f>
        <v/>
      </c>
      <c r="AA868" s="1" t="str">
        <f>IF(G868="","",官網匯出!AK868)</f>
        <v/>
      </c>
      <c r="AB868" s="1" t="str">
        <f>IF(G868="","",IF(官網匯出!V868="","",官網匯出!V868))</f>
        <v/>
      </c>
      <c r="AJ868" s="1" t="str">
        <f>IF(G868="","",IF(官網匯出!AE868="","",官網匯出!AE868))</f>
        <v/>
      </c>
      <c r="AK868" s="1" t="str">
        <f>IF(G868="","",IF(官網匯出!AD868="","",官網匯出!AD868))</f>
        <v/>
      </c>
      <c r="AL868" s="1" t="str">
        <f t="shared" si="156"/>
        <v>0</v>
      </c>
      <c r="AM868" s="1" t="str">
        <f>IF(官網匯出!AG868="","",官網匯出!AG868)</f>
        <v/>
      </c>
      <c r="AN868" s="1" t="str">
        <f>IF(G868="","",IF(官網匯出!AH868="","",官網匯出!AH868))</f>
        <v/>
      </c>
      <c r="AO868" s="14" t="str">
        <f t="shared" si="157"/>
        <v/>
      </c>
      <c r="AP868" s="14" t="str">
        <f t="shared" si="158"/>
        <v>1</v>
      </c>
      <c r="AQ868" s="14" t="str">
        <f t="shared" si="159"/>
        <v>0</v>
      </c>
      <c r="AR868" s="1" t="str">
        <f t="shared" si="160"/>
        <v/>
      </c>
      <c r="AS868" s="1" t="str">
        <f t="shared" si="161"/>
        <v/>
      </c>
      <c r="AT868" s="1" t="str">
        <f t="shared" si="162"/>
        <v/>
      </c>
      <c r="AU868" s="1" t="str">
        <f t="shared" si="153"/>
        <v/>
      </c>
      <c r="AV868" s="1" t="e">
        <f>IF(VLOOKUP(G868,官網匯出!A:AQ,42,FALSE)="","[黃金盾官網]",VLOOKUP(G868,官網匯出!A:AQ,42,FALSE))</f>
        <v>#N/A</v>
      </c>
      <c r="AW868" s="1" t="e">
        <f>IF(LEFT(VLOOKUP(G868,官網匯出!A:AS,43,FALSE),2)="","web",LEFT(VLOOKUP(G868,官網匯出!A:AS,43,FALSE),2))</f>
        <v>#N/A</v>
      </c>
      <c r="AX868" s="1" t="str">
        <f t="shared" si="163"/>
        <v>O</v>
      </c>
    </row>
    <row r="869" spans="1:50">
      <c r="A869" s="1" t="str">
        <f>IF(G869="","",VLOOKUP(官網轉換!AW869,團名!A:B,2,FALSE))</f>
        <v/>
      </c>
      <c r="B869" s="1" t="str">
        <f>IF(G869="","",IF(LEFT(VLOOKUP(G869,官網匯出!A:AQ,43,0),2)="wf",VLOOKUP(VLOOKUP(G869,官網匯出!A:AQ,43,0),團名!$I$1:$K$12,2,FALSE),"N0071"))</f>
        <v/>
      </c>
      <c r="C869" s="1" t="str">
        <f>IFERROR(VLOOKUP(官網匯出!D869,團名!E:G,3,FALSE),"")</f>
        <v/>
      </c>
      <c r="D869" s="1" t="str">
        <f t="shared" si="154"/>
        <v/>
      </c>
      <c r="E869" s="1" t="str">
        <f t="shared" si="155"/>
        <v/>
      </c>
      <c r="F869" s="1" t="str">
        <f>IF(官網匯出!F869="已付款","","B0012")</f>
        <v>B0012</v>
      </c>
      <c r="G869" s="1" t="str">
        <f>IF(官網匯出!A869="","",官網匯出!A869)</f>
        <v/>
      </c>
      <c r="H869" s="3" t="str">
        <f>IF(官網匯出!B869="","",官網匯出!B869)</f>
        <v/>
      </c>
      <c r="I869" s="1" t="str">
        <f>IF(官網匯出!C869="","",官網匯出!C869)</f>
        <v/>
      </c>
      <c r="J869" s="1" t="str">
        <f>IF(官網匯出!D869="","",官網匯出!D869)</f>
        <v/>
      </c>
      <c r="K869" s="3" t="str">
        <f>IF(官網匯出!E869="","",官網匯出!E869)</f>
        <v/>
      </c>
      <c r="L869" s="1" t="str">
        <f>IF(官網匯出!F869="","",官網匯出!F869)</f>
        <v/>
      </c>
      <c r="M869" s="1" t="str">
        <f>IF(官網匯出!G869="","",官網匯出!G869)</f>
        <v/>
      </c>
      <c r="N869" s="1" t="str">
        <f>IF(官網匯出!H869="","",官網匯出!H869)</f>
        <v/>
      </c>
      <c r="P869" s="1" t="str">
        <f>IF(官網匯出!J869="","",RIGHT(官網匯出!J869,LEN(官網匯出!J869)-2))</f>
        <v/>
      </c>
      <c r="Q869" s="1" t="str">
        <f>IF(官網匯出!K869="","",官網匯出!K869)</f>
        <v/>
      </c>
      <c r="R869" s="1" t="str">
        <f>IF(官網匯出!L869="","",官網匯出!L869)</f>
        <v/>
      </c>
      <c r="S869" s="1" t="str">
        <f>IF(官網匯出!M869="","",官網匯出!M869)</f>
        <v/>
      </c>
      <c r="T869" s="1" t="str">
        <f>IF(官網匯出!N869="","",官網匯出!N869)</f>
        <v/>
      </c>
      <c r="U869" s="1" t="str">
        <f>IF(官網匯出!O869="","",官網匯出!O869)</f>
        <v/>
      </c>
      <c r="V869" s="1" t="str">
        <f>IF(官網匯出!P869="",IF(G869="","",0),官網匯出!P869)</f>
        <v/>
      </c>
      <c r="W869" s="1" t="str">
        <f>IF(官網匯出!Q869="",IF(G869="","",0),官網匯出!Q869)</f>
        <v/>
      </c>
      <c r="X869" s="1" t="str">
        <f>IF(官網匯出!R869="","",官網匯出!R869)</f>
        <v/>
      </c>
      <c r="Y869" s="1" t="str">
        <f>IF(官網匯出!S869="","",官網匯出!S869)</f>
        <v/>
      </c>
      <c r="Z869" s="1" t="str">
        <f>IF(G869="","",官網匯出!T869)</f>
        <v/>
      </c>
      <c r="AA869" s="1" t="str">
        <f>IF(G869="","",官網匯出!AK869)</f>
        <v/>
      </c>
      <c r="AB869" s="1" t="str">
        <f>IF(G869="","",IF(官網匯出!V869="","",官網匯出!V869))</f>
        <v/>
      </c>
      <c r="AJ869" s="1" t="str">
        <f>IF(G869="","",IF(官網匯出!AE869="","",官網匯出!AE869))</f>
        <v/>
      </c>
      <c r="AK869" s="1" t="str">
        <f>IF(G869="","",IF(官網匯出!AD869="","",官網匯出!AD869))</f>
        <v/>
      </c>
      <c r="AL869" s="1" t="str">
        <f t="shared" si="156"/>
        <v>0</v>
      </c>
      <c r="AM869" s="1" t="str">
        <f>IF(官網匯出!AG869="","",官網匯出!AG869)</f>
        <v/>
      </c>
      <c r="AN869" s="1" t="str">
        <f>IF(G869="","",IF(官網匯出!AH869="","",官網匯出!AH869))</f>
        <v/>
      </c>
      <c r="AO869" s="14" t="str">
        <f t="shared" si="157"/>
        <v/>
      </c>
      <c r="AP869" s="14" t="str">
        <f t="shared" si="158"/>
        <v>1</v>
      </c>
      <c r="AQ869" s="14" t="str">
        <f t="shared" si="159"/>
        <v>0</v>
      </c>
      <c r="AR869" s="1" t="str">
        <f t="shared" si="160"/>
        <v/>
      </c>
      <c r="AS869" s="1" t="str">
        <f t="shared" si="161"/>
        <v/>
      </c>
      <c r="AT869" s="1" t="str">
        <f t="shared" si="162"/>
        <v/>
      </c>
      <c r="AU869" s="1" t="str">
        <f t="shared" si="153"/>
        <v/>
      </c>
      <c r="AV869" s="1" t="e">
        <f>IF(VLOOKUP(G869,官網匯出!A:AQ,42,FALSE)="","[黃金盾官網]",VLOOKUP(G869,官網匯出!A:AQ,42,FALSE))</f>
        <v>#N/A</v>
      </c>
      <c r="AW869" s="1" t="e">
        <f>IF(LEFT(VLOOKUP(G869,官網匯出!A:AS,43,FALSE),2)="","web",LEFT(VLOOKUP(G869,官網匯出!A:AS,43,FALSE),2))</f>
        <v>#N/A</v>
      </c>
      <c r="AX869" s="1" t="str">
        <f t="shared" si="163"/>
        <v>O</v>
      </c>
    </row>
    <row r="870" spans="1:50">
      <c r="A870" s="1" t="str">
        <f>IF(G870="","",VLOOKUP(官網轉換!AW870,團名!A:B,2,FALSE))</f>
        <v/>
      </c>
      <c r="B870" s="1" t="str">
        <f>IF(G870="","",IF(LEFT(VLOOKUP(G870,官網匯出!A:AQ,43,0),2)="wf",VLOOKUP(VLOOKUP(G870,官網匯出!A:AQ,43,0),團名!$I$1:$K$12,2,FALSE),"N0071"))</f>
        <v/>
      </c>
      <c r="C870" s="1" t="str">
        <f>IFERROR(VLOOKUP(官網匯出!D870,團名!E:G,3,FALSE),"")</f>
        <v/>
      </c>
      <c r="D870" s="1" t="str">
        <f t="shared" si="154"/>
        <v/>
      </c>
      <c r="E870" s="1" t="str">
        <f t="shared" si="155"/>
        <v/>
      </c>
      <c r="F870" s="1" t="str">
        <f>IF(官網匯出!F870="已付款","","B0012")</f>
        <v>B0012</v>
      </c>
      <c r="G870" s="1" t="str">
        <f>IF(官網匯出!A870="","",官網匯出!A870)</f>
        <v/>
      </c>
      <c r="H870" s="3" t="str">
        <f>IF(官網匯出!B870="","",官網匯出!B870)</f>
        <v/>
      </c>
      <c r="I870" s="1" t="str">
        <f>IF(官網匯出!C870="","",官網匯出!C870)</f>
        <v/>
      </c>
      <c r="J870" s="1" t="str">
        <f>IF(官網匯出!D870="","",官網匯出!D870)</f>
        <v/>
      </c>
      <c r="K870" s="3" t="str">
        <f>IF(官網匯出!E870="","",官網匯出!E870)</f>
        <v/>
      </c>
      <c r="L870" s="1" t="str">
        <f>IF(官網匯出!F870="","",官網匯出!F870)</f>
        <v/>
      </c>
      <c r="M870" s="1" t="str">
        <f>IF(官網匯出!G870="","",官網匯出!G870)</f>
        <v/>
      </c>
      <c r="N870" s="1" t="str">
        <f>IF(官網匯出!H870="","",官網匯出!H870)</f>
        <v/>
      </c>
      <c r="P870" s="1" t="str">
        <f>IF(官網匯出!J870="","",RIGHT(官網匯出!J870,LEN(官網匯出!J870)-2))</f>
        <v/>
      </c>
      <c r="Q870" s="1" t="str">
        <f>IF(官網匯出!K870="","",官網匯出!K870)</f>
        <v/>
      </c>
      <c r="R870" s="1" t="str">
        <f>IF(官網匯出!L870="","",官網匯出!L870)</f>
        <v/>
      </c>
      <c r="S870" s="1" t="str">
        <f>IF(官網匯出!M870="","",官網匯出!M870)</f>
        <v/>
      </c>
      <c r="T870" s="1" t="str">
        <f>IF(官網匯出!N870="","",官網匯出!N870)</f>
        <v/>
      </c>
      <c r="U870" s="1" t="str">
        <f>IF(官網匯出!O870="","",官網匯出!O870)</f>
        <v/>
      </c>
      <c r="V870" s="1" t="str">
        <f>IF(官網匯出!P870="",IF(G870="","",0),官網匯出!P870)</f>
        <v/>
      </c>
      <c r="W870" s="1" t="str">
        <f>IF(官網匯出!Q870="",IF(G870="","",0),官網匯出!Q870)</f>
        <v/>
      </c>
      <c r="X870" s="1" t="str">
        <f>IF(官網匯出!R870="","",官網匯出!R870)</f>
        <v/>
      </c>
      <c r="Y870" s="1" t="str">
        <f>IF(官網匯出!S870="","",官網匯出!S870)</f>
        <v/>
      </c>
      <c r="Z870" s="1" t="str">
        <f>IF(G870="","",官網匯出!T870)</f>
        <v/>
      </c>
      <c r="AA870" s="1" t="str">
        <f>IF(G870="","",官網匯出!AK870)</f>
        <v/>
      </c>
      <c r="AB870" s="1" t="str">
        <f>IF(G870="","",IF(官網匯出!V870="","",官網匯出!V870))</f>
        <v/>
      </c>
      <c r="AJ870" s="1" t="str">
        <f>IF(G870="","",IF(官網匯出!AE870="","",官網匯出!AE870))</f>
        <v/>
      </c>
      <c r="AK870" s="1" t="str">
        <f>IF(G870="","",IF(官網匯出!AD870="","",官網匯出!AD870))</f>
        <v/>
      </c>
      <c r="AL870" s="1" t="str">
        <f t="shared" si="156"/>
        <v>0</v>
      </c>
      <c r="AM870" s="1" t="str">
        <f>IF(官網匯出!AG870="","",官網匯出!AG870)</f>
        <v/>
      </c>
      <c r="AN870" s="1" t="str">
        <f>IF(G870="","",IF(官網匯出!AH870="","",官網匯出!AH870))</f>
        <v/>
      </c>
      <c r="AO870" s="14" t="str">
        <f t="shared" si="157"/>
        <v/>
      </c>
      <c r="AP870" s="14" t="str">
        <f t="shared" si="158"/>
        <v>1</v>
      </c>
      <c r="AQ870" s="14" t="str">
        <f t="shared" si="159"/>
        <v>0</v>
      </c>
      <c r="AR870" s="1" t="str">
        <f t="shared" si="160"/>
        <v/>
      </c>
      <c r="AS870" s="1" t="str">
        <f t="shared" si="161"/>
        <v/>
      </c>
      <c r="AT870" s="1" t="str">
        <f t="shared" si="162"/>
        <v/>
      </c>
      <c r="AU870" s="1" t="str">
        <f t="shared" si="153"/>
        <v/>
      </c>
      <c r="AV870" s="1" t="e">
        <f>IF(VLOOKUP(G870,官網匯出!A:AQ,42,FALSE)="","[黃金盾官網]",VLOOKUP(G870,官網匯出!A:AQ,42,FALSE))</f>
        <v>#N/A</v>
      </c>
      <c r="AW870" s="1" t="e">
        <f>IF(LEFT(VLOOKUP(G870,官網匯出!A:AS,43,FALSE),2)="","web",LEFT(VLOOKUP(G870,官網匯出!A:AS,43,FALSE),2))</f>
        <v>#N/A</v>
      </c>
      <c r="AX870" s="1" t="str">
        <f t="shared" si="163"/>
        <v>O</v>
      </c>
    </row>
    <row r="871" spans="1:50">
      <c r="A871" s="1" t="str">
        <f>IF(G871="","",VLOOKUP(官網轉換!AW871,團名!A:B,2,FALSE))</f>
        <v/>
      </c>
      <c r="B871" s="1" t="str">
        <f>IF(G871="","",IF(LEFT(VLOOKUP(G871,官網匯出!A:AQ,43,0),2)="wf",VLOOKUP(VLOOKUP(G871,官網匯出!A:AQ,43,0),團名!$I$1:$K$12,2,FALSE),"N0071"))</f>
        <v/>
      </c>
      <c r="C871" s="1" t="str">
        <f>IFERROR(VLOOKUP(官網匯出!D871,團名!E:G,3,FALSE),"")</f>
        <v/>
      </c>
      <c r="D871" s="1" t="str">
        <f t="shared" si="154"/>
        <v/>
      </c>
      <c r="E871" s="1" t="str">
        <f t="shared" si="155"/>
        <v/>
      </c>
      <c r="F871" s="1" t="str">
        <f>IF(官網匯出!F871="已付款","","B0012")</f>
        <v>B0012</v>
      </c>
      <c r="G871" s="1" t="str">
        <f>IF(官網匯出!A871="","",官網匯出!A871)</f>
        <v/>
      </c>
      <c r="H871" s="3" t="str">
        <f>IF(官網匯出!B871="","",官網匯出!B871)</f>
        <v/>
      </c>
      <c r="I871" s="1" t="str">
        <f>IF(官網匯出!C871="","",官網匯出!C871)</f>
        <v/>
      </c>
      <c r="J871" s="1" t="str">
        <f>IF(官網匯出!D871="","",官網匯出!D871)</f>
        <v/>
      </c>
      <c r="K871" s="3" t="str">
        <f>IF(官網匯出!E871="","",官網匯出!E871)</f>
        <v/>
      </c>
      <c r="L871" s="1" t="str">
        <f>IF(官網匯出!F871="","",官網匯出!F871)</f>
        <v/>
      </c>
      <c r="M871" s="1" t="str">
        <f>IF(官網匯出!G871="","",官網匯出!G871)</f>
        <v/>
      </c>
      <c r="N871" s="1" t="str">
        <f>IF(官網匯出!H871="","",官網匯出!H871)</f>
        <v/>
      </c>
      <c r="P871" s="1" t="str">
        <f>IF(官網匯出!J871="","",RIGHT(官網匯出!J871,LEN(官網匯出!J871)-2))</f>
        <v/>
      </c>
      <c r="Q871" s="1" t="str">
        <f>IF(官網匯出!K871="","",官網匯出!K871)</f>
        <v/>
      </c>
      <c r="R871" s="1" t="str">
        <f>IF(官網匯出!L871="","",官網匯出!L871)</f>
        <v/>
      </c>
      <c r="S871" s="1" t="str">
        <f>IF(官網匯出!M871="","",官網匯出!M871)</f>
        <v/>
      </c>
      <c r="T871" s="1" t="str">
        <f>IF(官網匯出!N871="","",官網匯出!N871)</f>
        <v/>
      </c>
      <c r="U871" s="1" t="str">
        <f>IF(官網匯出!O871="","",官網匯出!O871)</f>
        <v/>
      </c>
      <c r="V871" s="1" t="str">
        <f>IF(官網匯出!P871="",IF(G871="","",0),官網匯出!P871)</f>
        <v/>
      </c>
      <c r="W871" s="1" t="str">
        <f>IF(官網匯出!Q871="",IF(G871="","",0),官網匯出!Q871)</f>
        <v/>
      </c>
      <c r="X871" s="1" t="str">
        <f>IF(官網匯出!R871="","",官網匯出!R871)</f>
        <v/>
      </c>
      <c r="Y871" s="1" t="str">
        <f>IF(官網匯出!S871="","",官網匯出!S871)</f>
        <v/>
      </c>
      <c r="Z871" s="1" t="str">
        <f>IF(G871="","",官網匯出!T871)</f>
        <v/>
      </c>
      <c r="AA871" s="1" t="str">
        <f>IF(G871="","",官網匯出!AK871)</f>
        <v/>
      </c>
      <c r="AB871" s="1" t="str">
        <f>IF(G871="","",IF(官網匯出!V871="","",官網匯出!V871))</f>
        <v/>
      </c>
      <c r="AJ871" s="1" t="str">
        <f>IF(G871="","",IF(官網匯出!AE871="","",官網匯出!AE871))</f>
        <v/>
      </c>
      <c r="AK871" s="1" t="str">
        <f>IF(G871="","",IF(官網匯出!AD871="","",官網匯出!AD871))</f>
        <v/>
      </c>
      <c r="AL871" s="1" t="str">
        <f t="shared" si="156"/>
        <v>0</v>
      </c>
      <c r="AM871" s="1" t="str">
        <f>IF(官網匯出!AG871="","",官網匯出!AG871)</f>
        <v/>
      </c>
      <c r="AN871" s="1" t="str">
        <f>IF(G871="","",IF(官網匯出!AH871="","",官網匯出!AH871))</f>
        <v/>
      </c>
      <c r="AO871" s="14" t="str">
        <f t="shared" si="157"/>
        <v/>
      </c>
      <c r="AP871" s="14" t="str">
        <f t="shared" si="158"/>
        <v>1</v>
      </c>
      <c r="AQ871" s="14" t="str">
        <f t="shared" si="159"/>
        <v>0</v>
      </c>
      <c r="AR871" s="1" t="str">
        <f t="shared" si="160"/>
        <v/>
      </c>
      <c r="AS871" s="1" t="str">
        <f t="shared" si="161"/>
        <v/>
      </c>
      <c r="AT871" s="1" t="str">
        <f t="shared" si="162"/>
        <v/>
      </c>
      <c r="AU871" s="1" t="str">
        <f t="shared" si="153"/>
        <v/>
      </c>
      <c r="AV871" s="1" t="e">
        <f>IF(VLOOKUP(G871,官網匯出!A:AQ,42,FALSE)="","[黃金盾官網]",VLOOKUP(G871,官網匯出!A:AQ,42,FALSE))</f>
        <v>#N/A</v>
      </c>
      <c r="AW871" s="1" t="e">
        <f>IF(LEFT(VLOOKUP(G871,官網匯出!A:AS,43,FALSE),2)="","web",LEFT(VLOOKUP(G871,官網匯出!A:AS,43,FALSE),2))</f>
        <v>#N/A</v>
      </c>
      <c r="AX871" s="1" t="str">
        <f t="shared" si="163"/>
        <v>O</v>
      </c>
    </row>
    <row r="872" spans="1:50">
      <c r="A872" s="1" t="str">
        <f>IF(G872="","",VLOOKUP(官網轉換!AW872,團名!A:B,2,FALSE))</f>
        <v/>
      </c>
      <c r="B872" s="1" t="str">
        <f>IF(G872="","",IF(LEFT(VLOOKUP(G872,官網匯出!A:AQ,43,0),2)="wf",VLOOKUP(VLOOKUP(G872,官網匯出!A:AQ,43,0),團名!$I$1:$K$12,2,FALSE),"N0071"))</f>
        <v/>
      </c>
      <c r="C872" s="1" t="str">
        <f>IFERROR(VLOOKUP(官網匯出!D872,團名!E:G,3,FALSE),"")</f>
        <v/>
      </c>
      <c r="D872" s="1" t="str">
        <f t="shared" si="154"/>
        <v/>
      </c>
      <c r="E872" s="1" t="str">
        <f t="shared" si="155"/>
        <v/>
      </c>
      <c r="F872" s="1" t="str">
        <f>IF(官網匯出!F872="已付款","","B0012")</f>
        <v>B0012</v>
      </c>
      <c r="G872" s="1" t="str">
        <f>IF(官網匯出!A872="","",官網匯出!A872)</f>
        <v/>
      </c>
      <c r="H872" s="3" t="str">
        <f>IF(官網匯出!B872="","",官網匯出!B872)</f>
        <v/>
      </c>
      <c r="I872" s="1" t="str">
        <f>IF(官網匯出!C872="","",官網匯出!C872)</f>
        <v/>
      </c>
      <c r="J872" s="1" t="str">
        <f>IF(官網匯出!D872="","",官網匯出!D872)</f>
        <v/>
      </c>
      <c r="K872" s="3" t="str">
        <f>IF(官網匯出!E872="","",官網匯出!E872)</f>
        <v/>
      </c>
      <c r="L872" s="1" t="str">
        <f>IF(官網匯出!F872="","",官網匯出!F872)</f>
        <v/>
      </c>
      <c r="M872" s="1" t="str">
        <f>IF(官網匯出!G872="","",官網匯出!G872)</f>
        <v/>
      </c>
      <c r="N872" s="1" t="str">
        <f>IF(官網匯出!H872="","",官網匯出!H872)</f>
        <v/>
      </c>
      <c r="P872" s="1" t="str">
        <f>IF(官網匯出!J872="","",RIGHT(官網匯出!J872,LEN(官網匯出!J872)-2))</f>
        <v/>
      </c>
      <c r="Q872" s="1" t="str">
        <f>IF(官網匯出!K872="","",官網匯出!K872)</f>
        <v/>
      </c>
      <c r="R872" s="1" t="str">
        <f>IF(官網匯出!L872="","",官網匯出!L872)</f>
        <v/>
      </c>
      <c r="S872" s="1" t="str">
        <f>IF(官網匯出!M872="","",官網匯出!M872)</f>
        <v/>
      </c>
      <c r="T872" s="1" t="str">
        <f>IF(官網匯出!N872="","",官網匯出!N872)</f>
        <v/>
      </c>
      <c r="U872" s="1" t="str">
        <f>IF(官網匯出!O872="","",官網匯出!O872)</f>
        <v/>
      </c>
      <c r="V872" s="1" t="str">
        <f>IF(官網匯出!P872="",IF(G872="","",0),官網匯出!P872)</f>
        <v/>
      </c>
      <c r="W872" s="1" t="str">
        <f>IF(官網匯出!Q872="",IF(G872="","",0),官網匯出!Q872)</f>
        <v/>
      </c>
      <c r="X872" s="1" t="str">
        <f>IF(官網匯出!R872="","",官網匯出!R872)</f>
        <v/>
      </c>
      <c r="Y872" s="1" t="str">
        <f>IF(官網匯出!S872="","",官網匯出!S872)</f>
        <v/>
      </c>
      <c r="Z872" s="1" t="str">
        <f>IF(G872="","",官網匯出!T872)</f>
        <v/>
      </c>
      <c r="AA872" s="1" t="str">
        <f>IF(G872="","",官網匯出!AK872)</f>
        <v/>
      </c>
      <c r="AB872" s="1" t="str">
        <f>IF(G872="","",IF(官網匯出!V872="","",官網匯出!V872))</f>
        <v/>
      </c>
      <c r="AJ872" s="1" t="str">
        <f>IF(G872="","",IF(官網匯出!AE872="","",官網匯出!AE872))</f>
        <v/>
      </c>
      <c r="AK872" s="1" t="str">
        <f>IF(G872="","",IF(官網匯出!AD872="","",官網匯出!AD872))</f>
        <v/>
      </c>
      <c r="AL872" s="1" t="str">
        <f t="shared" si="156"/>
        <v>0</v>
      </c>
      <c r="AM872" s="1" t="str">
        <f>IF(官網匯出!AG872="","",官網匯出!AG872)</f>
        <v/>
      </c>
      <c r="AN872" s="1" t="str">
        <f>IF(G872="","",IF(官網匯出!AH872="","",官網匯出!AH872))</f>
        <v/>
      </c>
      <c r="AO872" s="14" t="str">
        <f t="shared" si="157"/>
        <v/>
      </c>
      <c r="AP872" s="14" t="str">
        <f t="shared" si="158"/>
        <v>1</v>
      </c>
      <c r="AQ872" s="14" t="str">
        <f t="shared" si="159"/>
        <v>0</v>
      </c>
      <c r="AR872" s="1" t="str">
        <f t="shared" si="160"/>
        <v/>
      </c>
      <c r="AS872" s="1" t="str">
        <f t="shared" si="161"/>
        <v/>
      </c>
      <c r="AT872" s="1" t="str">
        <f t="shared" si="162"/>
        <v/>
      </c>
      <c r="AU872" s="1" t="str">
        <f t="shared" si="153"/>
        <v/>
      </c>
      <c r="AV872" s="1" t="e">
        <f>IF(VLOOKUP(G872,官網匯出!A:AQ,42,FALSE)="","[黃金盾官網]",VLOOKUP(G872,官網匯出!A:AQ,42,FALSE))</f>
        <v>#N/A</v>
      </c>
      <c r="AW872" s="1" t="e">
        <f>IF(LEFT(VLOOKUP(G872,官網匯出!A:AS,43,FALSE),2)="","web",LEFT(VLOOKUP(G872,官網匯出!A:AS,43,FALSE),2))</f>
        <v>#N/A</v>
      </c>
      <c r="AX872" s="1" t="str">
        <f t="shared" si="163"/>
        <v>O</v>
      </c>
    </row>
    <row r="873" spans="1:50">
      <c r="A873" s="1" t="str">
        <f>IF(G873="","",VLOOKUP(官網轉換!AW873,團名!A:B,2,FALSE))</f>
        <v/>
      </c>
      <c r="B873" s="1" t="str">
        <f>IF(G873="","",IF(LEFT(VLOOKUP(G873,官網匯出!A:AQ,43,0),2)="wf",VLOOKUP(VLOOKUP(G873,官網匯出!A:AQ,43,0),團名!$I$1:$K$12,2,FALSE),"N0071"))</f>
        <v/>
      </c>
      <c r="C873" s="1" t="str">
        <f>IFERROR(VLOOKUP(官網匯出!D873,團名!E:G,3,FALSE),"")</f>
        <v/>
      </c>
      <c r="D873" s="1" t="str">
        <f t="shared" si="154"/>
        <v/>
      </c>
      <c r="E873" s="1" t="str">
        <f t="shared" si="155"/>
        <v/>
      </c>
      <c r="F873" s="1" t="str">
        <f>IF(官網匯出!F873="已付款","","B0012")</f>
        <v>B0012</v>
      </c>
      <c r="G873" s="1" t="str">
        <f>IF(官網匯出!A873="","",官網匯出!A873)</f>
        <v/>
      </c>
      <c r="H873" s="3" t="str">
        <f>IF(官網匯出!B873="","",官網匯出!B873)</f>
        <v/>
      </c>
      <c r="I873" s="1" t="str">
        <f>IF(官網匯出!C873="","",官網匯出!C873)</f>
        <v/>
      </c>
      <c r="J873" s="1" t="str">
        <f>IF(官網匯出!D873="","",官網匯出!D873)</f>
        <v/>
      </c>
      <c r="K873" s="3" t="str">
        <f>IF(官網匯出!E873="","",官網匯出!E873)</f>
        <v/>
      </c>
      <c r="L873" s="1" t="str">
        <f>IF(官網匯出!F873="","",官網匯出!F873)</f>
        <v/>
      </c>
      <c r="M873" s="1" t="str">
        <f>IF(官網匯出!G873="","",官網匯出!G873)</f>
        <v/>
      </c>
      <c r="N873" s="1" t="str">
        <f>IF(官網匯出!H873="","",官網匯出!H873)</f>
        <v/>
      </c>
      <c r="P873" s="1" t="str">
        <f>IF(官網匯出!J873="","",RIGHT(官網匯出!J873,LEN(官網匯出!J873)-2))</f>
        <v/>
      </c>
      <c r="Q873" s="1" t="str">
        <f>IF(官網匯出!K873="","",官網匯出!K873)</f>
        <v/>
      </c>
      <c r="R873" s="1" t="str">
        <f>IF(官網匯出!L873="","",官網匯出!L873)</f>
        <v/>
      </c>
      <c r="S873" s="1" t="str">
        <f>IF(官網匯出!M873="","",官網匯出!M873)</f>
        <v/>
      </c>
      <c r="T873" s="1" t="str">
        <f>IF(官網匯出!N873="","",官網匯出!N873)</f>
        <v/>
      </c>
      <c r="U873" s="1" t="str">
        <f>IF(官網匯出!O873="","",官網匯出!O873)</f>
        <v/>
      </c>
      <c r="V873" s="1" t="str">
        <f>IF(官網匯出!P873="",IF(G873="","",0),官網匯出!P873)</f>
        <v/>
      </c>
      <c r="W873" s="1" t="str">
        <f>IF(官網匯出!Q873="",IF(G873="","",0),官網匯出!Q873)</f>
        <v/>
      </c>
      <c r="X873" s="1" t="str">
        <f>IF(官網匯出!R873="","",官網匯出!R873)</f>
        <v/>
      </c>
      <c r="Y873" s="1" t="str">
        <f>IF(官網匯出!S873="","",官網匯出!S873)</f>
        <v/>
      </c>
      <c r="Z873" s="1" t="str">
        <f>IF(G873="","",官網匯出!T873)</f>
        <v/>
      </c>
      <c r="AA873" s="1" t="str">
        <f>IF(G873="","",官網匯出!AK873)</f>
        <v/>
      </c>
      <c r="AB873" s="1" t="str">
        <f>IF(G873="","",IF(官網匯出!V873="","",官網匯出!V873))</f>
        <v/>
      </c>
      <c r="AJ873" s="1" t="str">
        <f>IF(G873="","",IF(官網匯出!AE873="","",官網匯出!AE873))</f>
        <v/>
      </c>
      <c r="AK873" s="1" t="str">
        <f>IF(G873="","",IF(官網匯出!AD873="","",官網匯出!AD873))</f>
        <v/>
      </c>
      <c r="AL873" s="1" t="str">
        <f t="shared" si="156"/>
        <v>0</v>
      </c>
      <c r="AM873" s="1" t="str">
        <f>IF(官網匯出!AG873="","",官網匯出!AG873)</f>
        <v/>
      </c>
      <c r="AN873" s="1" t="str">
        <f>IF(G873="","",IF(官網匯出!AH873="","",官網匯出!AH873))</f>
        <v/>
      </c>
      <c r="AO873" s="14" t="str">
        <f t="shared" si="157"/>
        <v/>
      </c>
      <c r="AP873" s="14" t="str">
        <f t="shared" si="158"/>
        <v>1</v>
      </c>
      <c r="AQ873" s="14" t="str">
        <f t="shared" si="159"/>
        <v>0</v>
      </c>
      <c r="AR873" s="1" t="str">
        <f t="shared" si="160"/>
        <v/>
      </c>
      <c r="AS873" s="1" t="str">
        <f t="shared" si="161"/>
        <v/>
      </c>
      <c r="AT873" s="1" t="str">
        <f t="shared" si="162"/>
        <v/>
      </c>
      <c r="AU873" s="1" t="str">
        <f t="shared" si="153"/>
        <v/>
      </c>
      <c r="AV873" s="1" t="e">
        <f>IF(VLOOKUP(G873,官網匯出!A:AQ,42,FALSE)="","[黃金盾官網]",VLOOKUP(G873,官網匯出!A:AQ,42,FALSE))</f>
        <v>#N/A</v>
      </c>
      <c r="AW873" s="1" t="e">
        <f>IF(LEFT(VLOOKUP(G873,官網匯出!A:AS,43,FALSE),2)="","web",LEFT(VLOOKUP(G873,官網匯出!A:AS,43,FALSE),2))</f>
        <v>#N/A</v>
      </c>
      <c r="AX873" s="1" t="str">
        <f t="shared" si="163"/>
        <v>O</v>
      </c>
    </row>
    <row r="874" spans="1:50">
      <c r="A874" s="1" t="str">
        <f>IF(G874="","",VLOOKUP(官網轉換!AW874,團名!A:B,2,FALSE))</f>
        <v/>
      </c>
      <c r="B874" s="1" t="str">
        <f>IF(G874="","",IF(LEFT(VLOOKUP(G874,官網匯出!A:AQ,43,0),2)="wf",VLOOKUP(VLOOKUP(G874,官網匯出!A:AQ,43,0),團名!$I$1:$K$12,2,FALSE),"N0071"))</f>
        <v/>
      </c>
      <c r="C874" s="1" t="str">
        <f>IFERROR(VLOOKUP(官網匯出!D874,團名!E:G,3,FALSE),"")</f>
        <v/>
      </c>
      <c r="D874" s="1" t="str">
        <f t="shared" si="154"/>
        <v/>
      </c>
      <c r="E874" s="1" t="str">
        <f t="shared" si="155"/>
        <v/>
      </c>
      <c r="F874" s="1" t="str">
        <f>IF(官網匯出!F874="已付款","","B0012")</f>
        <v>B0012</v>
      </c>
      <c r="G874" s="1" t="str">
        <f>IF(官網匯出!A874="","",官網匯出!A874)</f>
        <v/>
      </c>
      <c r="H874" s="3" t="str">
        <f>IF(官網匯出!B874="","",官網匯出!B874)</f>
        <v/>
      </c>
      <c r="I874" s="1" t="str">
        <f>IF(官網匯出!C874="","",官網匯出!C874)</f>
        <v/>
      </c>
      <c r="J874" s="1" t="str">
        <f>IF(官網匯出!D874="","",官網匯出!D874)</f>
        <v/>
      </c>
      <c r="K874" s="3" t="str">
        <f>IF(官網匯出!E874="","",官網匯出!E874)</f>
        <v/>
      </c>
      <c r="L874" s="1" t="str">
        <f>IF(官網匯出!F874="","",官網匯出!F874)</f>
        <v/>
      </c>
      <c r="M874" s="1" t="str">
        <f>IF(官網匯出!G874="","",官網匯出!G874)</f>
        <v/>
      </c>
      <c r="N874" s="1" t="str">
        <f>IF(官網匯出!H874="","",官網匯出!H874)</f>
        <v/>
      </c>
      <c r="P874" s="1" t="str">
        <f>IF(官網匯出!J874="","",RIGHT(官網匯出!J874,LEN(官網匯出!J874)-2))</f>
        <v/>
      </c>
      <c r="Q874" s="1" t="str">
        <f>IF(官網匯出!K874="","",官網匯出!K874)</f>
        <v/>
      </c>
      <c r="R874" s="1" t="str">
        <f>IF(官網匯出!L874="","",官網匯出!L874)</f>
        <v/>
      </c>
      <c r="S874" s="1" t="str">
        <f>IF(官網匯出!M874="","",官網匯出!M874)</f>
        <v/>
      </c>
      <c r="T874" s="1" t="str">
        <f>IF(官網匯出!N874="","",官網匯出!N874)</f>
        <v/>
      </c>
      <c r="U874" s="1" t="str">
        <f>IF(官網匯出!O874="","",官網匯出!O874)</f>
        <v/>
      </c>
      <c r="V874" s="1" t="str">
        <f>IF(官網匯出!P874="",IF(G874="","",0),官網匯出!P874)</f>
        <v/>
      </c>
      <c r="W874" s="1" t="str">
        <f>IF(官網匯出!Q874="",IF(G874="","",0),官網匯出!Q874)</f>
        <v/>
      </c>
      <c r="X874" s="1" t="str">
        <f>IF(官網匯出!R874="","",官網匯出!R874)</f>
        <v/>
      </c>
      <c r="Y874" s="1" t="str">
        <f>IF(官網匯出!S874="","",官網匯出!S874)</f>
        <v/>
      </c>
      <c r="Z874" s="1" t="str">
        <f>IF(G874="","",官網匯出!T874)</f>
        <v/>
      </c>
      <c r="AA874" s="1" t="str">
        <f>IF(G874="","",官網匯出!AK874)</f>
        <v/>
      </c>
      <c r="AB874" s="1" t="str">
        <f>IF(G874="","",IF(官網匯出!V874="","",官網匯出!V874))</f>
        <v/>
      </c>
      <c r="AJ874" s="1" t="str">
        <f>IF(G874="","",IF(官網匯出!AE874="","",官網匯出!AE874))</f>
        <v/>
      </c>
      <c r="AK874" s="1" t="str">
        <f>IF(G874="","",IF(官網匯出!AD874="","",官網匯出!AD874))</f>
        <v/>
      </c>
      <c r="AL874" s="1" t="str">
        <f t="shared" si="156"/>
        <v>0</v>
      </c>
      <c r="AM874" s="1" t="str">
        <f>IF(官網匯出!AG874="","",官網匯出!AG874)</f>
        <v/>
      </c>
      <c r="AN874" s="1" t="str">
        <f>IF(G874="","",IF(官網匯出!AH874="","",官網匯出!AH874))</f>
        <v/>
      </c>
      <c r="AO874" s="14" t="str">
        <f t="shared" si="157"/>
        <v/>
      </c>
      <c r="AP874" s="14" t="str">
        <f t="shared" si="158"/>
        <v>1</v>
      </c>
      <c r="AQ874" s="14" t="str">
        <f t="shared" si="159"/>
        <v>0</v>
      </c>
      <c r="AR874" s="1" t="str">
        <f t="shared" si="160"/>
        <v/>
      </c>
      <c r="AS874" s="1" t="str">
        <f t="shared" si="161"/>
        <v/>
      </c>
      <c r="AT874" s="1" t="str">
        <f t="shared" si="162"/>
        <v/>
      </c>
      <c r="AU874" s="1" t="str">
        <f t="shared" si="153"/>
        <v/>
      </c>
      <c r="AV874" s="1" t="e">
        <f>IF(VLOOKUP(G874,官網匯出!A:AQ,42,FALSE)="","[黃金盾官網]",VLOOKUP(G874,官網匯出!A:AQ,42,FALSE))</f>
        <v>#N/A</v>
      </c>
      <c r="AW874" s="1" t="e">
        <f>IF(LEFT(VLOOKUP(G874,官網匯出!A:AS,43,FALSE),2)="","web",LEFT(VLOOKUP(G874,官網匯出!A:AS,43,FALSE),2))</f>
        <v>#N/A</v>
      </c>
      <c r="AX874" s="1" t="str">
        <f t="shared" si="163"/>
        <v>O</v>
      </c>
    </row>
    <row r="875" spans="1:50">
      <c r="A875" s="1" t="str">
        <f>IF(G875="","",VLOOKUP(官網轉換!AW875,團名!A:B,2,FALSE))</f>
        <v/>
      </c>
      <c r="B875" s="1" t="str">
        <f>IF(G875="","",IF(LEFT(VLOOKUP(G875,官網匯出!A:AQ,43,0),2)="wf",VLOOKUP(VLOOKUP(G875,官網匯出!A:AQ,43,0),團名!$I$1:$K$12,2,FALSE),"N0071"))</f>
        <v/>
      </c>
      <c r="C875" s="1" t="str">
        <f>IFERROR(VLOOKUP(官網匯出!D875,團名!E:G,3,FALSE),"")</f>
        <v/>
      </c>
      <c r="D875" s="1" t="str">
        <f t="shared" si="154"/>
        <v/>
      </c>
      <c r="E875" s="1" t="str">
        <f t="shared" si="155"/>
        <v/>
      </c>
      <c r="F875" s="1" t="str">
        <f>IF(官網匯出!F875="已付款","","B0012")</f>
        <v>B0012</v>
      </c>
      <c r="G875" s="1" t="str">
        <f>IF(官網匯出!A875="","",官網匯出!A875)</f>
        <v/>
      </c>
      <c r="H875" s="3" t="str">
        <f>IF(官網匯出!B875="","",官網匯出!B875)</f>
        <v/>
      </c>
      <c r="I875" s="1" t="str">
        <f>IF(官網匯出!C875="","",官網匯出!C875)</f>
        <v/>
      </c>
      <c r="J875" s="1" t="str">
        <f>IF(官網匯出!D875="","",官網匯出!D875)</f>
        <v/>
      </c>
      <c r="K875" s="3" t="str">
        <f>IF(官網匯出!E875="","",官網匯出!E875)</f>
        <v/>
      </c>
      <c r="L875" s="1" t="str">
        <f>IF(官網匯出!F875="","",官網匯出!F875)</f>
        <v/>
      </c>
      <c r="M875" s="1" t="str">
        <f>IF(官網匯出!G875="","",官網匯出!G875)</f>
        <v/>
      </c>
      <c r="N875" s="1" t="str">
        <f>IF(官網匯出!H875="","",官網匯出!H875)</f>
        <v/>
      </c>
      <c r="P875" s="1" t="str">
        <f>IF(官網匯出!J875="","",RIGHT(官網匯出!J875,LEN(官網匯出!J875)-2))</f>
        <v/>
      </c>
      <c r="Q875" s="1" t="str">
        <f>IF(官網匯出!K875="","",官網匯出!K875)</f>
        <v/>
      </c>
      <c r="R875" s="1" t="str">
        <f>IF(官網匯出!L875="","",官網匯出!L875)</f>
        <v/>
      </c>
      <c r="S875" s="1" t="str">
        <f>IF(官網匯出!M875="","",官網匯出!M875)</f>
        <v/>
      </c>
      <c r="T875" s="1" t="str">
        <f>IF(官網匯出!N875="","",官網匯出!N875)</f>
        <v/>
      </c>
      <c r="U875" s="1" t="str">
        <f>IF(官網匯出!O875="","",官網匯出!O875)</f>
        <v/>
      </c>
      <c r="V875" s="1" t="str">
        <f>IF(官網匯出!P875="",IF(G875="","",0),官網匯出!P875)</f>
        <v/>
      </c>
      <c r="W875" s="1" t="str">
        <f>IF(官網匯出!Q875="",IF(G875="","",0),官網匯出!Q875)</f>
        <v/>
      </c>
      <c r="X875" s="1" t="str">
        <f>IF(官網匯出!R875="","",官網匯出!R875)</f>
        <v/>
      </c>
      <c r="Y875" s="1" t="str">
        <f>IF(官網匯出!S875="","",官網匯出!S875)</f>
        <v/>
      </c>
      <c r="Z875" s="1" t="str">
        <f>IF(G875="","",官網匯出!T875)</f>
        <v/>
      </c>
      <c r="AA875" s="1" t="str">
        <f>IF(G875="","",官網匯出!AK875)</f>
        <v/>
      </c>
      <c r="AB875" s="1" t="str">
        <f>IF(G875="","",IF(官網匯出!V875="","",官網匯出!V875))</f>
        <v/>
      </c>
      <c r="AJ875" s="1" t="str">
        <f>IF(G875="","",IF(官網匯出!AE875="","",官網匯出!AE875))</f>
        <v/>
      </c>
      <c r="AK875" s="1" t="str">
        <f>IF(G875="","",IF(官網匯出!AD875="","",官網匯出!AD875))</f>
        <v/>
      </c>
      <c r="AL875" s="1" t="str">
        <f t="shared" si="156"/>
        <v>0</v>
      </c>
      <c r="AM875" s="1" t="str">
        <f>IF(官網匯出!AG875="","",官網匯出!AG875)</f>
        <v/>
      </c>
      <c r="AN875" s="1" t="str">
        <f>IF(G875="","",IF(官網匯出!AH875="","",官網匯出!AH875))</f>
        <v/>
      </c>
      <c r="AO875" s="14" t="str">
        <f t="shared" si="157"/>
        <v/>
      </c>
      <c r="AP875" s="14" t="str">
        <f t="shared" si="158"/>
        <v>1</v>
      </c>
      <c r="AQ875" s="14" t="str">
        <f t="shared" si="159"/>
        <v>0</v>
      </c>
      <c r="AR875" s="1" t="str">
        <f t="shared" si="160"/>
        <v/>
      </c>
      <c r="AS875" s="1" t="str">
        <f t="shared" si="161"/>
        <v/>
      </c>
      <c r="AT875" s="1" t="str">
        <f t="shared" si="162"/>
        <v/>
      </c>
      <c r="AU875" s="1" t="str">
        <f t="shared" si="153"/>
        <v/>
      </c>
      <c r="AV875" s="1" t="e">
        <f>IF(VLOOKUP(G875,官網匯出!A:AQ,42,FALSE)="","[黃金盾官網]",VLOOKUP(G875,官網匯出!A:AQ,42,FALSE))</f>
        <v>#N/A</v>
      </c>
      <c r="AW875" s="1" t="e">
        <f>IF(LEFT(VLOOKUP(G875,官網匯出!A:AS,43,FALSE),2)="","web",LEFT(VLOOKUP(G875,官網匯出!A:AS,43,FALSE),2))</f>
        <v>#N/A</v>
      </c>
      <c r="AX875" s="1" t="str">
        <f t="shared" si="163"/>
        <v>O</v>
      </c>
    </row>
    <row r="876" spans="1:50">
      <c r="A876" s="1" t="str">
        <f>IF(G876="","",VLOOKUP(官網轉換!AW876,團名!A:B,2,FALSE))</f>
        <v/>
      </c>
      <c r="B876" s="1" t="str">
        <f>IF(G876="","",IF(LEFT(VLOOKUP(G876,官網匯出!A:AQ,43,0),2)="wf",VLOOKUP(VLOOKUP(G876,官網匯出!A:AQ,43,0),團名!$I$1:$K$12,2,FALSE),"N0071"))</f>
        <v/>
      </c>
      <c r="C876" s="1" t="str">
        <f>IFERROR(VLOOKUP(官網匯出!D876,團名!E:G,3,FALSE),"")</f>
        <v/>
      </c>
      <c r="D876" s="1" t="str">
        <f t="shared" si="154"/>
        <v/>
      </c>
      <c r="E876" s="1" t="str">
        <f t="shared" si="155"/>
        <v/>
      </c>
      <c r="F876" s="1" t="str">
        <f>IF(官網匯出!F876="已付款","","B0012")</f>
        <v>B0012</v>
      </c>
      <c r="G876" s="1" t="str">
        <f>IF(官網匯出!A876="","",官網匯出!A876)</f>
        <v/>
      </c>
      <c r="H876" s="3" t="str">
        <f>IF(官網匯出!B876="","",官網匯出!B876)</f>
        <v/>
      </c>
      <c r="I876" s="1" t="str">
        <f>IF(官網匯出!C876="","",官網匯出!C876)</f>
        <v/>
      </c>
      <c r="J876" s="1" t="str">
        <f>IF(官網匯出!D876="","",官網匯出!D876)</f>
        <v/>
      </c>
      <c r="K876" s="3" t="str">
        <f>IF(官網匯出!E876="","",官網匯出!E876)</f>
        <v/>
      </c>
      <c r="L876" s="1" t="str">
        <f>IF(官網匯出!F876="","",官網匯出!F876)</f>
        <v/>
      </c>
      <c r="M876" s="1" t="str">
        <f>IF(官網匯出!G876="","",官網匯出!G876)</f>
        <v/>
      </c>
      <c r="N876" s="1" t="str">
        <f>IF(官網匯出!H876="","",官網匯出!H876)</f>
        <v/>
      </c>
      <c r="P876" s="1" t="str">
        <f>IF(官網匯出!J876="","",RIGHT(官網匯出!J876,LEN(官網匯出!J876)-2))</f>
        <v/>
      </c>
      <c r="Q876" s="1" t="str">
        <f>IF(官網匯出!K876="","",官網匯出!K876)</f>
        <v/>
      </c>
      <c r="R876" s="1" t="str">
        <f>IF(官網匯出!L876="","",官網匯出!L876)</f>
        <v/>
      </c>
      <c r="S876" s="1" t="str">
        <f>IF(官網匯出!M876="","",官網匯出!M876)</f>
        <v/>
      </c>
      <c r="T876" s="1" t="str">
        <f>IF(官網匯出!N876="","",官網匯出!N876)</f>
        <v/>
      </c>
      <c r="U876" s="1" t="str">
        <f>IF(官網匯出!O876="","",官網匯出!O876)</f>
        <v/>
      </c>
      <c r="V876" s="1" t="str">
        <f>IF(官網匯出!P876="",IF(G876="","",0),官網匯出!P876)</f>
        <v/>
      </c>
      <c r="W876" s="1" t="str">
        <f>IF(官網匯出!Q876="",IF(G876="","",0),官網匯出!Q876)</f>
        <v/>
      </c>
      <c r="X876" s="1" t="str">
        <f>IF(官網匯出!R876="","",官網匯出!R876)</f>
        <v/>
      </c>
      <c r="Y876" s="1" t="str">
        <f>IF(官網匯出!S876="","",官網匯出!S876)</f>
        <v/>
      </c>
      <c r="Z876" s="1" t="str">
        <f>IF(G876="","",官網匯出!T876)</f>
        <v/>
      </c>
      <c r="AA876" s="1" t="str">
        <f>IF(G876="","",官網匯出!AK876)</f>
        <v/>
      </c>
      <c r="AB876" s="1" t="str">
        <f>IF(G876="","",IF(官網匯出!V876="","",官網匯出!V876))</f>
        <v/>
      </c>
      <c r="AJ876" s="1" t="str">
        <f>IF(G876="","",IF(官網匯出!AE876="","",官網匯出!AE876))</f>
        <v/>
      </c>
      <c r="AK876" s="1" t="str">
        <f>IF(G876="","",IF(官網匯出!AD876="","",官網匯出!AD876))</f>
        <v/>
      </c>
      <c r="AL876" s="1" t="str">
        <f t="shared" si="156"/>
        <v>0</v>
      </c>
      <c r="AM876" s="1" t="str">
        <f>IF(官網匯出!AG876="","",官網匯出!AG876)</f>
        <v/>
      </c>
      <c r="AN876" s="1" t="str">
        <f>IF(G876="","",IF(官網匯出!AH876="","",官網匯出!AH876))</f>
        <v/>
      </c>
      <c r="AO876" s="14" t="str">
        <f t="shared" si="157"/>
        <v/>
      </c>
      <c r="AP876" s="14" t="str">
        <f t="shared" si="158"/>
        <v>1</v>
      </c>
      <c r="AQ876" s="14" t="str">
        <f t="shared" si="159"/>
        <v>0</v>
      </c>
      <c r="AR876" s="1" t="str">
        <f t="shared" si="160"/>
        <v/>
      </c>
      <c r="AS876" s="1" t="str">
        <f t="shared" si="161"/>
        <v/>
      </c>
      <c r="AT876" s="1" t="str">
        <f t="shared" si="162"/>
        <v/>
      </c>
      <c r="AU876" s="1" t="str">
        <f t="shared" si="153"/>
        <v/>
      </c>
      <c r="AV876" s="1" t="e">
        <f>IF(VLOOKUP(G876,官網匯出!A:AQ,42,FALSE)="","[黃金盾官網]",VLOOKUP(G876,官網匯出!A:AQ,42,FALSE))</f>
        <v>#N/A</v>
      </c>
      <c r="AW876" s="1" t="e">
        <f>IF(LEFT(VLOOKUP(G876,官網匯出!A:AS,43,FALSE),2)="","web",LEFT(VLOOKUP(G876,官網匯出!A:AS,43,FALSE),2))</f>
        <v>#N/A</v>
      </c>
      <c r="AX876" s="1" t="str">
        <f t="shared" si="163"/>
        <v>O</v>
      </c>
    </row>
    <row r="877" spans="1:50">
      <c r="A877" s="1" t="str">
        <f>IF(G877="","",VLOOKUP(官網轉換!AW877,團名!A:B,2,FALSE))</f>
        <v/>
      </c>
      <c r="B877" s="1" t="str">
        <f>IF(G877="","",IF(LEFT(VLOOKUP(G877,官網匯出!A:AQ,43,0),2)="wf",VLOOKUP(VLOOKUP(G877,官網匯出!A:AQ,43,0),團名!$I$1:$K$12,2,FALSE),"N0071"))</f>
        <v/>
      </c>
      <c r="C877" s="1" t="str">
        <f>IFERROR(VLOOKUP(官網匯出!D877,團名!E:G,3,FALSE),"")</f>
        <v/>
      </c>
      <c r="D877" s="1" t="str">
        <f t="shared" si="154"/>
        <v/>
      </c>
      <c r="E877" s="1" t="str">
        <f t="shared" si="155"/>
        <v/>
      </c>
      <c r="F877" s="1" t="str">
        <f>IF(官網匯出!F877="已付款","","B0012")</f>
        <v>B0012</v>
      </c>
      <c r="G877" s="1" t="str">
        <f>IF(官網匯出!A877="","",官網匯出!A877)</f>
        <v/>
      </c>
      <c r="H877" s="3" t="str">
        <f>IF(官網匯出!B877="","",官網匯出!B877)</f>
        <v/>
      </c>
      <c r="I877" s="1" t="str">
        <f>IF(官網匯出!C877="","",官網匯出!C877)</f>
        <v/>
      </c>
      <c r="J877" s="1" t="str">
        <f>IF(官網匯出!D877="","",官網匯出!D877)</f>
        <v/>
      </c>
      <c r="K877" s="3" t="str">
        <f>IF(官網匯出!E877="","",官網匯出!E877)</f>
        <v/>
      </c>
      <c r="L877" s="1" t="str">
        <f>IF(官網匯出!F877="","",官網匯出!F877)</f>
        <v/>
      </c>
      <c r="M877" s="1" t="str">
        <f>IF(官網匯出!G877="","",官網匯出!G877)</f>
        <v/>
      </c>
      <c r="N877" s="1" t="str">
        <f>IF(官網匯出!H877="","",官網匯出!H877)</f>
        <v/>
      </c>
      <c r="P877" s="1" t="str">
        <f>IF(官網匯出!J877="","",RIGHT(官網匯出!J877,LEN(官網匯出!J877)-2))</f>
        <v/>
      </c>
      <c r="Q877" s="1" t="str">
        <f>IF(官網匯出!K877="","",官網匯出!K877)</f>
        <v/>
      </c>
      <c r="R877" s="1" t="str">
        <f>IF(官網匯出!L877="","",官網匯出!L877)</f>
        <v/>
      </c>
      <c r="S877" s="1" t="str">
        <f>IF(官網匯出!M877="","",官網匯出!M877)</f>
        <v/>
      </c>
      <c r="T877" s="1" t="str">
        <f>IF(官網匯出!N877="","",官網匯出!N877)</f>
        <v/>
      </c>
      <c r="U877" s="1" t="str">
        <f>IF(官網匯出!O877="","",官網匯出!O877)</f>
        <v/>
      </c>
      <c r="V877" s="1" t="str">
        <f>IF(官網匯出!P877="",IF(G877="","",0),官網匯出!P877)</f>
        <v/>
      </c>
      <c r="W877" s="1" t="str">
        <f>IF(官網匯出!Q877="",IF(G877="","",0),官網匯出!Q877)</f>
        <v/>
      </c>
      <c r="X877" s="1" t="str">
        <f>IF(官網匯出!R877="","",官網匯出!R877)</f>
        <v/>
      </c>
      <c r="Y877" s="1" t="str">
        <f>IF(官網匯出!S877="","",官網匯出!S877)</f>
        <v/>
      </c>
      <c r="Z877" s="1" t="str">
        <f>IF(G877="","",官網匯出!T877)</f>
        <v/>
      </c>
      <c r="AA877" s="1" t="str">
        <f>IF(G877="","",官網匯出!AK877)</f>
        <v/>
      </c>
      <c r="AB877" s="1" t="str">
        <f>IF(G877="","",IF(官網匯出!V877="","",官網匯出!V877))</f>
        <v/>
      </c>
      <c r="AJ877" s="1" t="str">
        <f>IF(G877="","",IF(官網匯出!AE877="","",官網匯出!AE877))</f>
        <v/>
      </c>
      <c r="AK877" s="1" t="str">
        <f>IF(G877="","",IF(官網匯出!AD877="","",官網匯出!AD877))</f>
        <v/>
      </c>
      <c r="AL877" s="1" t="str">
        <f t="shared" si="156"/>
        <v>0</v>
      </c>
      <c r="AM877" s="1" t="str">
        <f>IF(官網匯出!AG877="","",官網匯出!AG877)</f>
        <v/>
      </c>
      <c r="AN877" s="1" t="str">
        <f>IF(G877="","",IF(官網匯出!AH877="","",官網匯出!AH877))</f>
        <v/>
      </c>
      <c r="AO877" s="14" t="str">
        <f t="shared" si="157"/>
        <v/>
      </c>
      <c r="AP877" s="14" t="str">
        <f t="shared" si="158"/>
        <v>1</v>
      </c>
      <c r="AQ877" s="14" t="str">
        <f t="shared" si="159"/>
        <v>0</v>
      </c>
      <c r="AR877" s="1" t="str">
        <f t="shared" si="160"/>
        <v/>
      </c>
      <c r="AS877" s="1" t="str">
        <f t="shared" si="161"/>
        <v/>
      </c>
      <c r="AT877" s="1" t="str">
        <f t="shared" si="162"/>
        <v/>
      </c>
      <c r="AU877" s="1" t="str">
        <f t="shared" si="153"/>
        <v/>
      </c>
      <c r="AV877" s="1" t="e">
        <f>IF(VLOOKUP(G877,官網匯出!A:AQ,42,FALSE)="","[黃金盾官網]",VLOOKUP(G877,官網匯出!A:AQ,42,FALSE))</f>
        <v>#N/A</v>
      </c>
      <c r="AW877" s="1" t="e">
        <f>IF(LEFT(VLOOKUP(G877,官網匯出!A:AS,43,FALSE),2)="","web",LEFT(VLOOKUP(G877,官網匯出!A:AS,43,FALSE),2))</f>
        <v>#N/A</v>
      </c>
      <c r="AX877" s="1" t="str">
        <f t="shared" si="163"/>
        <v>O</v>
      </c>
    </row>
    <row r="878" spans="1:50">
      <c r="A878" s="1" t="str">
        <f>IF(G878="","",VLOOKUP(官網轉換!AW878,團名!A:B,2,FALSE))</f>
        <v/>
      </c>
      <c r="B878" s="1" t="str">
        <f>IF(G878="","",IF(LEFT(VLOOKUP(G878,官網匯出!A:AQ,43,0),2)="wf",VLOOKUP(VLOOKUP(G878,官網匯出!A:AQ,43,0),團名!$I$1:$K$12,2,FALSE),"N0071"))</f>
        <v/>
      </c>
      <c r="C878" s="1" t="str">
        <f>IFERROR(VLOOKUP(官網匯出!D878,團名!E:G,3,FALSE),"")</f>
        <v/>
      </c>
      <c r="D878" s="1" t="str">
        <f t="shared" si="154"/>
        <v/>
      </c>
      <c r="E878" s="1" t="str">
        <f t="shared" si="155"/>
        <v/>
      </c>
      <c r="F878" s="1" t="str">
        <f>IF(官網匯出!F878="已付款","","B0012")</f>
        <v>B0012</v>
      </c>
      <c r="G878" s="1" t="str">
        <f>IF(官網匯出!A878="","",官網匯出!A878)</f>
        <v/>
      </c>
      <c r="H878" s="3" t="str">
        <f>IF(官網匯出!B878="","",官網匯出!B878)</f>
        <v/>
      </c>
      <c r="I878" s="1" t="str">
        <f>IF(官網匯出!C878="","",官網匯出!C878)</f>
        <v/>
      </c>
      <c r="J878" s="1" t="str">
        <f>IF(官網匯出!D878="","",官網匯出!D878)</f>
        <v/>
      </c>
      <c r="K878" s="3" t="str">
        <f>IF(官網匯出!E878="","",官網匯出!E878)</f>
        <v/>
      </c>
      <c r="L878" s="1" t="str">
        <f>IF(官網匯出!F878="","",官網匯出!F878)</f>
        <v/>
      </c>
      <c r="M878" s="1" t="str">
        <f>IF(官網匯出!G878="","",官網匯出!G878)</f>
        <v/>
      </c>
      <c r="N878" s="1" t="str">
        <f>IF(官網匯出!H878="","",官網匯出!H878)</f>
        <v/>
      </c>
      <c r="P878" s="1" t="str">
        <f>IF(官網匯出!J878="","",RIGHT(官網匯出!J878,LEN(官網匯出!J878)-2))</f>
        <v/>
      </c>
      <c r="Q878" s="1" t="str">
        <f>IF(官網匯出!K878="","",官網匯出!K878)</f>
        <v/>
      </c>
      <c r="R878" s="1" t="str">
        <f>IF(官網匯出!L878="","",官網匯出!L878)</f>
        <v/>
      </c>
      <c r="S878" s="1" t="str">
        <f>IF(官網匯出!M878="","",官網匯出!M878)</f>
        <v/>
      </c>
      <c r="T878" s="1" t="str">
        <f>IF(官網匯出!N878="","",官網匯出!N878)</f>
        <v/>
      </c>
      <c r="U878" s="1" t="str">
        <f>IF(官網匯出!O878="","",官網匯出!O878)</f>
        <v/>
      </c>
      <c r="V878" s="1" t="str">
        <f>IF(官網匯出!P878="",IF(G878="","",0),官網匯出!P878)</f>
        <v/>
      </c>
      <c r="W878" s="1" t="str">
        <f>IF(官網匯出!Q878="",IF(G878="","",0),官網匯出!Q878)</f>
        <v/>
      </c>
      <c r="X878" s="1" t="str">
        <f>IF(官網匯出!R878="","",官網匯出!R878)</f>
        <v/>
      </c>
      <c r="Y878" s="1" t="str">
        <f>IF(官網匯出!S878="","",官網匯出!S878)</f>
        <v/>
      </c>
      <c r="Z878" s="1" t="str">
        <f>IF(G878="","",官網匯出!T878)</f>
        <v/>
      </c>
      <c r="AA878" s="1" t="str">
        <f>IF(G878="","",官網匯出!AK878)</f>
        <v/>
      </c>
      <c r="AB878" s="1" t="str">
        <f>IF(G878="","",IF(官網匯出!V878="","",官網匯出!V878))</f>
        <v/>
      </c>
      <c r="AJ878" s="1" t="str">
        <f>IF(G878="","",IF(官網匯出!AE878="","",官網匯出!AE878))</f>
        <v/>
      </c>
      <c r="AK878" s="1" t="str">
        <f>IF(G878="","",IF(官網匯出!AD878="","",官網匯出!AD878))</f>
        <v/>
      </c>
      <c r="AL878" s="1" t="str">
        <f t="shared" si="156"/>
        <v>0</v>
      </c>
      <c r="AM878" s="1" t="str">
        <f>IF(官網匯出!AG878="","",官網匯出!AG878)</f>
        <v/>
      </c>
      <c r="AN878" s="1" t="str">
        <f>IF(G878="","",IF(官網匯出!AH878="","",官網匯出!AH878))</f>
        <v/>
      </c>
      <c r="AO878" s="14" t="str">
        <f t="shared" si="157"/>
        <v/>
      </c>
      <c r="AP878" s="14" t="str">
        <f t="shared" si="158"/>
        <v>1</v>
      </c>
      <c r="AQ878" s="14" t="str">
        <f t="shared" si="159"/>
        <v>0</v>
      </c>
      <c r="AR878" s="1" t="str">
        <f t="shared" si="160"/>
        <v/>
      </c>
      <c r="AS878" s="1" t="str">
        <f t="shared" si="161"/>
        <v/>
      </c>
      <c r="AT878" s="1" t="str">
        <f t="shared" si="162"/>
        <v/>
      </c>
      <c r="AU878" s="1" t="str">
        <f t="shared" si="153"/>
        <v/>
      </c>
      <c r="AV878" s="1" t="e">
        <f>IF(VLOOKUP(G878,官網匯出!A:AQ,42,FALSE)="","[黃金盾官網]",VLOOKUP(G878,官網匯出!A:AQ,42,FALSE))</f>
        <v>#N/A</v>
      </c>
      <c r="AW878" s="1" t="e">
        <f>IF(LEFT(VLOOKUP(G878,官網匯出!A:AS,43,FALSE),2)="","web",LEFT(VLOOKUP(G878,官網匯出!A:AS,43,FALSE),2))</f>
        <v>#N/A</v>
      </c>
      <c r="AX878" s="1" t="str">
        <f t="shared" si="163"/>
        <v>O</v>
      </c>
    </row>
    <row r="879" spans="1:50">
      <c r="A879" s="1" t="str">
        <f>IF(G879="","",VLOOKUP(官網轉換!AW879,團名!A:B,2,FALSE))</f>
        <v/>
      </c>
      <c r="B879" s="1" t="str">
        <f>IF(G879="","",IF(LEFT(VLOOKUP(G879,官網匯出!A:AQ,43,0),2)="wf",VLOOKUP(VLOOKUP(G879,官網匯出!A:AQ,43,0),團名!$I$1:$K$12,2,FALSE),"N0071"))</f>
        <v/>
      </c>
      <c r="C879" s="1" t="str">
        <f>IFERROR(VLOOKUP(官網匯出!D879,團名!E:G,3,FALSE),"")</f>
        <v/>
      </c>
      <c r="D879" s="1" t="str">
        <f t="shared" si="154"/>
        <v/>
      </c>
      <c r="E879" s="1" t="str">
        <f t="shared" si="155"/>
        <v/>
      </c>
      <c r="F879" s="1" t="str">
        <f>IF(官網匯出!F879="已付款","","B0012")</f>
        <v>B0012</v>
      </c>
      <c r="G879" s="1" t="str">
        <f>IF(官網匯出!A879="","",官網匯出!A879)</f>
        <v/>
      </c>
      <c r="H879" s="3" t="str">
        <f>IF(官網匯出!B879="","",官網匯出!B879)</f>
        <v/>
      </c>
      <c r="I879" s="1" t="str">
        <f>IF(官網匯出!C879="","",官網匯出!C879)</f>
        <v/>
      </c>
      <c r="J879" s="1" t="str">
        <f>IF(官網匯出!D879="","",官網匯出!D879)</f>
        <v/>
      </c>
      <c r="K879" s="3" t="str">
        <f>IF(官網匯出!E879="","",官網匯出!E879)</f>
        <v/>
      </c>
      <c r="L879" s="1" t="str">
        <f>IF(官網匯出!F879="","",官網匯出!F879)</f>
        <v/>
      </c>
      <c r="M879" s="1" t="str">
        <f>IF(官網匯出!G879="","",官網匯出!G879)</f>
        <v/>
      </c>
      <c r="N879" s="1" t="str">
        <f>IF(官網匯出!H879="","",官網匯出!H879)</f>
        <v/>
      </c>
      <c r="P879" s="1" t="str">
        <f>IF(官網匯出!J879="","",RIGHT(官網匯出!J879,LEN(官網匯出!J879)-2))</f>
        <v/>
      </c>
      <c r="Q879" s="1" t="str">
        <f>IF(官網匯出!K879="","",官網匯出!K879)</f>
        <v/>
      </c>
      <c r="R879" s="1" t="str">
        <f>IF(官網匯出!L879="","",官網匯出!L879)</f>
        <v/>
      </c>
      <c r="S879" s="1" t="str">
        <f>IF(官網匯出!M879="","",官網匯出!M879)</f>
        <v/>
      </c>
      <c r="T879" s="1" t="str">
        <f>IF(官網匯出!N879="","",官網匯出!N879)</f>
        <v/>
      </c>
      <c r="U879" s="1" t="str">
        <f>IF(官網匯出!O879="","",官網匯出!O879)</f>
        <v/>
      </c>
      <c r="V879" s="1" t="str">
        <f>IF(官網匯出!P879="",IF(G879="","",0),官網匯出!P879)</f>
        <v/>
      </c>
      <c r="W879" s="1" t="str">
        <f>IF(官網匯出!Q879="",IF(G879="","",0),官網匯出!Q879)</f>
        <v/>
      </c>
      <c r="X879" s="1" t="str">
        <f>IF(官網匯出!R879="","",官網匯出!R879)</f>
        <v/>
      </c>
      <c r="Y879" s="1" t="str">
        <f>IF(官網匯出!S879="","",官網匯出!S879)</f>
        <v/>
      </c>
      <c r="Z879" s="1" t="str">
        <f>IF(G879="","",官網匯出!T879)</f>
        <v/>
      </c>
      <c r="AA879" s="1" t="str">
        <f>IF(G879="","",官網匯出!AK879)</f>
        <v/>
      </c>
      <c r="AB879" s="1" t="str">
        <f>IF(G879="","",IF(官網匯出!V879="","",官網匯出!V879))</f>
        <v/>
      </c>
      <c r="AJ879" s="1" t="str">
        <f>IF(G879="","",IF(官網匯出!AE879="","",官網匯出!AE879))</f>
        <v/>
      </c>
      <c r="AK879" s="1" t="str">
        <f>IF(G879="","",IF(官網匯出!AD879="","",官網匯出!AD879))</f>
        <v/>
      </c>
      <c r="AL879" s="1" t="str">
        <f t="shared" si="156"/>
        <v>0</v>
      </c>
      <c r="AM879" s="1" t="str">
        <f>IF(官網匯出!AG879="","",官網匯出!AG879)</f>
        <v/>
      </c>
      <c r="AN879" s="1" t="str">
        <f>IF(G879="","",IF(官網匯出!AH879="","",官網匯出!AH879))</f>
        <v/>
      </c>
      <c r="AO879" s="14" t="str">
        <f t="shared" si="157"/>
        <v/>
      </c>
      <c r="AP879" s="14" t="str">
        <f t="shared" si="158"/>
        <v>1</v>
      </c>
      <c r="AQ879" s="14" t="str">
        <f t="shared" si="159"/>
        <v>0</v>
      </c>
      <c r="AR879" s="1" t="str">
        <f t="shared" si="160"/>
        <v/>
      </c>
      <c r="AS879" s="1" t="str">
        <f t="shared" si="161"/>
        <v/>
      </c>
      <c r="AT879" s="1" t="str">
        <f t="shared" si="162"/>
        <v/>
      </c>
      <c r="AU879" s="1" t="str">
        <f t="shared" si="153"/>
        <v/>
      </c>
      <c r="AV879" s="1" t="e">
        <f>IF(VLOOKUP(G879,官網匯出!A:AQ,42,FALSE)="","[黃金盾官網]",VLOOKUP(G879,官網匯出!A:AQ,42,FALSE))</f>
        <v>#N/A</v>
      </c>
      <c r="AW879" s="1" t="e">
        <f>IF(LEFT(VLOOKUP(G879,官網匯出!A:AS,43,FALSE),2)="","web",LEFT(VLOOKUP(G879,官網匯出!A:AS,43,FALSE),2))</f>
        <v>#N/A</v>
      </c>
      <c r="AX879" s="1" t="str">
        <f t="shared" si="163"/>
        <v>O</v>
      </c>
    </row>
    <row r="880" spans="1:50">
      <c r="A880" s="1" t="str">
        <f>IF(G880="","",VLOOKUP(官網轉換!AW880,團名!A:B,2,FALSE))</f>
        <v/>
      </c>
      <c r="B880" s="1" t="str">
        <f>IF(G880="","",IF(LEFT(VLOOKUP(G880,官網匯出!A:AQ,43,0),2)="wf",VLOOKUP(VLOOKUP(G880,官網匯出!A:AQ,43,0),團名!$I$1:$K$12,2,FALSE),"N0071"))</f>
        <v/>
      </c>
      <c r="C880" s="1" t="str">
        <f>IFERROR(VLOOKUP(官網匯出!D880,團名!E:G,3,FALSE),"")</f>
        <v/>
      </c>
      <c r="D880" s="1" t="str">
        <f t="shared" si="154"/>
        <v/>
      </c>
      <c r="E880" s="1" t="str">
        <f t="shared" si="155"/>
        <v/>
      </c>
      <c r="F880" s="1" t="str">
        <f>IF(官網匯出!F880="已付款","","B0012")</f>
        <v>B0012</v>
      </c>
      <c r="G880" s="1" t="str">
        <f>IF(官網匯出!A880="","",官網匯出!A880)</f>
        <v/>
      </c>
      <c r="H880" s="3" t="str">
        <f>IF(官網匯出!B880="","",官網匯出!B880)</f>
        <v/>
      </c>
      <c r="I880" s="1" t="str">
        <f>IF(官網匯出!C880="","",官網匯出!C880)</f>
        <v/>
      </c>
      <c r="J880" s="1" t="str">
        <f>IF(官網匯出!D880="","",官網匯出!D880)</f>
        <v/>
      </c>
      <c r="K880" s="3" t="str">
        <f>IF(官網匯出!E880="","",官網匯出!E880)</f>
        <v/>
      </c>
      <c r="L880" s="1" t="str">
        <f>IF(官網匯出!F880="","",官網匯出!F880)</f>
        <v/>
      </c>
      <c r="M880" s="1" t="str">
        <f>IF(官網匯出!G880="","",官網匯出!G880)</f>
        <v/>
      </c>
      <c r="N880" s="1" t="str">
        <f>IF(官網匯出!H880="","",官網匯出!H880)</f>
        <v/>
      </c>
      <c r="P880" s="1" t="str">
        <f>IF(官網匯出!J880="","",RIGHT(官網匯出!J880,LEN(官網匯出!J880)-2))</f>
        <v/>
      </c>
      <c r="Q880" s="1" t="str">
        <f>IF(官網匯出!K880="","",官網匯出!K880)</f>
        <v/>
      </c>
      <c r="R880" s="1" t="str">
        <f>IF(官網匯出!L880="","",官網匯出!L880)</f>
        <v/>
      </c>
      <c r="S880" s="1" t="str">
        <f>IF(官網匯出!M880="","",官網匯出!M880)</f>
        <v/>
      </c>
      <c r="T880" s="1" t="str">
        <f>IF(官網匯出!N880="","",官網匯出!N880)</f>
        <v/>
      </c>
      <c r="U880" s="1" t="str">
        <f>IF(官網匯出!O880="","",官網匯出!O880)</f>
        <v/>
      </c>
      <c r="V880" s="1" t="str">
        <f>IF(官網匯出!P880="",IF(G880="","",0),官網匯出!P880)</f>
        <v/>
      </c>
      <c r="W880" s="1" t="str">
        <f>IF(官網匯出!Q880="",IF(G880="","",0),官網匯出!Q880)</f>
        <v/>
      </c>
      <c r="X880" s="1" t="str">
        <f>IF(官網匯出!R880="","",官網匯出!R880)</f>
        <v/>
      </c>
      <c r="Y880" s="1" t="str">
        <f>IF(官網匯出!S880="","",官網匯出!S880)</f>
        <v/>
      </c>
      <c r="Z880" s="1" t="str">
        <f>IF(G880="","",官網匯出!T880)</f>
        <v/>
      </c>
      <c r="AA880" s="1" t="str">
        <f>IF(G880="","",官網匯出!AK880)</f>
        <v/>
      </c>
      <c r="AB880" s="1" t="str">
        <f>IF(G880="","",IF(官網匯出!V880="","",官網匯出!V880))</f>
        <v/>
      </c>
      <c r="AJ880" s="1" t="str">
        <f>IF(G880="","",IF(官網匯出!AE880="","",官網匯出!AE880))</f>
        <v/>
      </c>
      <c r="AK880" s="1" t="str">
        <f>IF(G880="","",IF(官網匯出!AD880="","",官網匯出!AD880))</f>
        <v/>
      </c>
      <c r="AL880" s="1" t="str">
        <f t="shared" si="156"/>
        <v>0</v>
      </c>
      <c r="AM880" s="1" t="str">
        <f>IF(官網匯出!AG880="","",官網匯出!AG880)</f>
        <v/>
      </c>
      <c r="AN880" s="1" t="str">
        <f>IF(G880="","",IF(官網匯出!AH880="","",官網匯出!AH880))</f>
        <v/>
      </c>
      <c r="AO880" s="14" t="str">
        <f t="shared" si="157"/>
        <v/>
      </c>
      <c r="AP880" s="14" t="str">
        <f t="shared" si="158"/>
        <v>1</v>
      </c>
      <c r="AQ880" s="14" t="str">
        <f t="shared" si="159"/>
        <v>0</v>
      </c>
      <c r="AR880" s="1" t="str">
        <f t="shared" si="160"/>
        <v/>
      </c>
      <c r="AS880" s="1" t="str">
        <f t="shared" si="161"/>
        <v/>
      </c>
      <c r="AT880" s="1" t="str">
        <f t="shared" si="162"/>
        <v/>
      </c>
      <c r="AU880" s="1" t="str">
        <f t="shared" si="153"/>
        <v/>
      </c>
      <c r="AV880" s="1" t="e">
        <f>IF(VLOOKUP(G880,官網匯出!A:AQ,42,FALSE)="","[黃金盾官網]",VLOOKUP(G880,官網匯出!A:AQ,42,FALSE))</f>
        <v>#N/A</v>
      </c>
      <c r="AW880" s="1" t="e">
        <f>IF(LEFT(VLOOKUP(G880,官網匯出!A:AS,43,FALSE),2)="","web",LEFT(VLOOKUP(G880,官網匯出!A:AS,43,FALSE),2))</f>
        <v>#N/A</v>
      </c>
      <c r="AX880" s="1" t="str">
        <f t="shared" si="163"/>
        <v>O</v>
      </c>
    </row>
    <row r="881" spans="1:50">
      <c r="A881" s="1" t="str">
        <f>IF(G881="","",VLOOKUP(官網轉換!AW881,團名!A:B,2,FALSE))</f>
        <v/>
      </c>
      <c r="B881" s="1" t="str">
        <f>IF(G881="","",IF(LEFT(VLOOKUP(G881,官網匯出!A:AQ,43,0),2)="wf",VLOOKUP(VLOOKUP(G881,官網匯出!A:AQ,43,0),團名!$I$1:$K$12,2,FALSE),"N0071"))</f>
        <v/>
      </c>
      <c r="C881" s="1" t="str">
        <f>IFERROR(VLOOKUP(官網匯出!D881,團名!E:G,3,FALSE),"")</f>
        <v/>
      </c>
      <c r="D881" s="1" t="str">
        <f t="shared" si="154"/>
        <v/>
      </c>
      <c r="E881" s="1" t="str">
        <f t="shared" si="155"/>
        <v/>
      </c>
      <c r="F881" s="1" t="str">
        <f>IF(官網匯出!F881="已付款","","B0012")</f>
        <v>B0012</v>
      </c>
      <c r="G881" s="1" t="str">
        <f>IF(官網匯出!A881="","",官網匯出!A881)</f>
        <v/>
      </c>
      <c r="H881" s="3" t="str">
        <f>IF(官網匯出!B881="","",官網匯出!B881)</f>
        <v/>
      </c>
      <c r="I881" s="1" t="str">
        <f>IF(官網匯出!C881="","",官網匯出!C881)</f>
        <v/>
      </c>
      <c r="J881" s="1" t="str">
        <f>IF(官網匯出!D881="","",官網匯出!D881)</f>
        <v/>
      </c>
      <c r="K881" s="3" t="str">
        <f>IF(官網匯出!E881="","",官網匯出!E881)</f>
        <v/>
      </c>
      <c r="L881" s="1" t="str">
        <f>IF(官網匯出!F881="","",官網匯出!F881)</f>
        <v/>
      </c>
      <c r="M881" s="1" t="str">
        <f>IF(官網匯出!G881="","",官網匯出!G881)</f>
        <v/>
      </c>
      <c r="N881" s="1" t="str">
        <f>IF(官網匯出!H881="","",官網匯出!H881)</f>
        <v/>
      </c>
      <c r="P881" s="1" t="str">
        <f>IF(官網匯出!J881="","",RIGHT(官網匯出!J881,LEN(官網匯出!J881)-2))</f>
        <v/>
      </c>
      <c r="Q881" s="1" t="str">
        <f>IF(官網匯出!K881="","",官網匯出!K881)</f>
        <v/>
      </c>
      <c r="R881" s="1" t="str">
        <f>IF(官網匯出!L881="","",官網匯出!L881)</f>
        <v/>
      </c>
      <c r="S881" s="1" t="str">
        <f>IF(官網匯出!M881="","",官網匯出!M881)</f>
        <v/>
      </c>
      <c r="T881" s="1" t="str">
        <f>IF(官網匯出!N881="","",官網匯出!N881)</f>
        <v/>
      </c>
      <c r="U881" s="1" t="str">
        <f>IF(官網匯出!O881="","",官網匯出!O881)</f>
        <v/>
      </c>
      <c r="V881" s="1" t="str">
        <f>IF(官網匯出!P881="",IF(G881="","",0),官網匯出!P881)</f>
        <v/>
      </c>
      <c r="W881" s="1" t="str">
        <f>IF(官網匯出!Q881="",IF(G881="","",0),官網匯出!Q881)</f>
        <v/>
      </c>
      <c r="X881" s="1" t="str">
        <f>IF(官網匯出!R881="","",官網匯出!R881)</f>
        <v/>
      </c>
      <c r="Y881" s="1" t="str">
        <f>IF(官網匯出!S881="","",官網匯出!S881)</f>
        <v/>
      </c>
      <c r="Z881" s="1" t="str">
        <f>IF(G881="","",官網匯出!T881)</f>
        <v/>
      </c>
      <c r="AA881" s="1" t="str">
        <f>IF(G881="","",官網匯出!AK881)</f>
        <v/>
      </c>
      <c r="AB881" s="1" t="str">
        <f>IF(G881="","",IF(官網匯出!V881="","",官網匯出!V881))</f>
        <v/>
      </c>
      <c r="AJ881" s="1" t="str">
        <f>IF(G881="","",IF(官網匯出!AE881="","",官網匯出!AE881))</f>
        <v/>
      </c>
      <c r="AK881" s="1" t="str">
        <f>IF(G881="","",IF(官網匯出!AD881="","",官網匯出!AD881))</f>
        <v/>
      </c>
      <c r="AL881" s="1" t="str">
        <f t="shared" si="156"/>
        <v>0</v>
      </c>
      <c r="AM881" s="1" t="str">
        <f>IF(官網匯出!AG881="","",官網匯出!AG881)</f>
        <v/>
      </c>
      <c r="AN881" s="1" t="str">
        <f>IF(G881="","",IF(官網匯出!AH881="","",官網匯出!AH881))</f>
        <v/>
      </c>
      <c r="AO881" s="14" t="str">
        <f t="shared" si="157"/>
        <v/>
      </c>
      <c r="AP881" s="14" t="str">
        <f t="shared" si="158"/>
        <v>1</v>
      </c>
      <c r="AQ881" s="14" t="str">
        <f t="shared" si="159"/>
        <v>0</v>
      </c>
      <c r="AR881" s="1" t="str">
        <f t="shared" si="160"/>
        <v/>
      </c>
      <c r="AS881" s="1" t="str">
        <f t="shared" si="161"/>
        <v/>
      </c>
      <c r="AT881" s="1" t="str">
        <f t="shared" si="162"/>
        <v/>
      </c>
      <c r="AU881" s="1" t="str">
        <f t="shared" si="153"/>
        <v/>
      </c>
      <c r="AV881" s="1" t="e">
        <f>IF(VLOOKUP(G881,官網匯出!A:AQ,42,FALSE)="","[黃金盾官網]",VLOOKUP(G881,官網匯出!A:AQ,42,FALSE))</f>
        <v>#N/A</v>
      </c>
      <c r="AW881" s="1" t="e">
        <f>IF(LEFT(VLOOKUP(G881,官網匯出!A:AS,43,FALSE),2)="","web",LEFT(VLOOKUP(G881,官網匯出!A:AS,43,FALSE),2))</f>
        <v>#N/A</v>
      </c>
      <c r="AX881" s="1" t="str">
        <f t="shared" si="163"/>
        <v>O</v>
      </c>
    </row>
    <row r="882" spans="1:50">
      <c r="A882" s="1" t="str">
        <f>IF(G882="","",VLOOKUP(官網轉換!AW882,團名!A:B,2,FALSE))</f>
        <v/>
      </c>
      <c r="B882" s="1" t="str">
        <f>IF(G882="","",IF(LEFT(VLOOKUP(G882,官網匯出!A:AQ,43,0),2)="wf",VLOOKUP(VLOOKUP(G882,官網匯出!A:AQ,43,0),團名!$I$1:$K$12,2,FALSE),"N0071"))</f>
        <v/>
      </c>
      <c r="C882" s="1" t="str">
        <f>IFERROR(VLOOKUP(官網匯出!D882,團名!E:G,3,FALSE),"")</f>
        <v/>
      </c>
      <c r="D882" s="1" t="str">
        <f t="shared" si="154"/>
        <v/>
      </c>
      <c r="E882" s="1" t="str">
        <f t="shared" si="155"/>
        <v/>
      </c>
      <c r="F882" s="1" t="str">
        <f>IF(官網匯出!F882="已付款","","B0012")</f>
        <v>B0012</v>
      </c>
      <c r="G882" s="1" t="str">
        <f>IF(官網匯出!A882="","",官網匯出!A882)</f>
        <v/>
      </c>
      <c r="H882" s="3" t="str">
        <f>IF(官網匯出!B882="","",官網匯出!B882)</f>
        <v/>
      </c>
      <c r="I882" s="1" t="str">
        <f>IF(官網匯出!C882="","",官網匯出!C882)</f>
        <v/>
      </c>
      <c r="J882" s="1" t="str">
        <f>IF(官網匯出!D882="","",官網匯出!D882)</f>
        <v/>
      </c>
      <c r="K882" s="3" t="str">
        <f>IF(官網匯出!E882="","",官網匯出!E882)</f>
        <v/>
      </c>
      <c r="L882" s="1" t="str">
        <f>IF(官網匯出!F882="","",官網匯出!F882)</f>
        <v/>
      </c>
      <c r="M882" s="1" t="str">
        <f>IF(官網匯出!G882="","",官網匯出!G882)</f>
        <v/>
      </c>
      <c r="N882" s="1" t="str">
        <f>IF(官網匯出!H882="","",官網匯出!H882)</f>
        <v/>
      </c>
      <c r="P882" s="1" t="str">
        <f>IF(官網匯出!J882="","",RIGHT(官網匯出!J882,LEN(官網匯出!J882)-2))</f>
        <v/>
      </c>
      <c r="Q882" s="1" t="str">
        <f>IF(官網匯出!K882="","",官網匯出!K882)</f>
        <v/>
      </c>
      <c r="R882" s="1" t="str">
        <f>IF(官網匯出!L882="","",官網匯出!L882)</f>
        <v/>
      </c>
      <c r="S882" s="1" t="str">
        <f>IF(官網匯出!M882="","",官網匯出!M882)</f>
        <v/>
      </c>
      <c r="T882" s="1" t="str">
        <f>IF(官網匯出!N882="","",官網匯出!N882)</f>
        <v/>
      </c>
      <c r="U882" s="1" t="str">
        <f>IF(官網匯出!O882="","",官網匯出!O882)</f>
        <v/>
      </c>
      <c r="V882" s="1" t="str">
        <f>IF(官網匯出!P882="",IF(G882="","",0),官網匯出!P882)</f>
        <v/>
      </c>
      <c r="W882" s="1" t="str">
        <f>IF(官網匯出!Q882="",IF(G882="","",0),官網匯出!Q882)</f>
        <v/>
      </c>
      <c r="X882" s="1" t="str">
        <f>IF(官網匯出!R882="","",官網匯出!R882)</f>
        <v/>
      </c>
      <c r="Y882" s="1" t="str">
        <f>IF(官網匯出!S882="","",官網匯出!S882)</f>
        <v/>
      </c>
      <c r="Z882" s="1" t="str">
        <f>IF(G882="","",官網匯出!T882)</f>
        <v/>
      </c>
      <c r="AA882" s="1" t="str">
        <f>IF(G882="","",官網匯出!AK882)</f>
        <v/>
      </c>
      <c r="AB882" s="1" t="str">
        <f>IF(G882="","",IF(官網匯出!V882="","",官網匯出!V882))</f>
        <v/>
      </c>
      <c r="AJ882" s="1" t="str">
        <f>IF(G882="","",IF(官網匯出!AE882="","",官網匯出!AE882))</f>
        <v/>
      </c>
      <c r="AK882" s="1" t="str">
        <f>IF(G882="","",IF(官網匯出!AD882="","",官網匯出!AD882))</f>
        <v/>
      </c>
      <c r="AL882" s="1" t="str">
        <f t="shared" si="156"/>
        <v>0</v>
      </c>
      <c r="AM882" s="1" t="str">
        <f>IF(官網匯出!AG882="","",官網匯出!AG882)</f>
        <v/>
      </c>
      <c r="AN882" s="1" t="str">
        <f>IF(G882="","",IF(官網匯出!AH882="","",官網匯出!AH882))</f>
        <v/>
      </c>
      <c r="AO882" s="14" t="str">
        <f t="shared" si="157"/>
        <v/>
      </c>
      <c r="AP882" s="14" t="str">
        <f t="shared" si="158"/>
        <v>1</v>
      </c>
      <c r="AQ882" s="14" t="str">
        <f t="shared" si="159"/>
        <v>0</v>
      </c>
      <c r="AR882" s="1" t="str">
        <f t="shared" si="160"/>
        <v/>
      </c>
      <c r="AS882" s="1" t="str">
        <f t="shared" si="161"/>
        <v/>
      </c>
      <c r="AT882" s="1" t="str">
        <f t="shared" si="162"/>
        <v/>
      </c>
      <c r="AU882" s="1" t="str">
        <f t="shared" si="153"/>
        <v/>
      </c>
      <c r="AV882" s="1" t="e">
        <f>IF(VLOOKUP(G882,官網匯出!A:AQ,42,FALSE)="","[黃金盾官網]",VLOOKUP(G882,官網匯出!A:AQ,42,FALSE))</f>
        <v>#N/A</v>
      </c>
      <c r="AW882" s="1" t="e">
        <f>IF(LEFT(VLOOKUP(G882,官網匯出!A:AS,43,FALSE),2)="","web",LEFT(VLOOKUP(G882,官網匯出!A:AS,43,FALSE),2))</f>
        <v>#N/A</v>
      </c>
      <c r="AX882" s="1" t="str">
        <f t="shared" si="163"/>
        <v>O</v>
      </c>
    </row>
    <row r="883" spans="1:50">
      <c r="A883" s="1" t="str">
        <f>IF(G883="","",VLOOKUP(官網轉換!AW883,團名!A:B,2,FALSE))</f>
        <v/>
      </c>
      <c r="B883" s="1" t="str">
        <f>IF(G883="","",IF(LEFT(VLOOKUP(G883,官網匯出!A:AQ,43,0),2)="wf",VLOOKUP(VLOOKUP(G883,官網匯出!A:AQ,43,0),團名!$I$1:$K$12,2,FALSE),"N0071"))</f>
        <v/>
      </c>
      <c r="C883" s="1" t="str">
        <f>IFERROR(VLOOKUP(官網匯出!D883,團名!E:G,3,FALSE),"")</f>
        <v/>
      </c>
      <c r="D883" s="1" t="str">
        <f t="shared" si="154"/>
        <v/>
      </c>
      <c r="E883" s="1" t="str">
        <f t="shared" si="155"/>
        <v/>
      </c>
      <c r="F883" s="1" t="str">
        <f>IF(官網匯出!F883="已付款","","B0012")</f>
        <v>B0012</v>
      </c>
      <c r="G883" s="1" t="str">
        <f>IF(官網匯出!A883="","",官網匯出!A883)</f>
        <v/>
      </c>
      <c r="H883" s="3" t="str">
        <f>IF(官網匯出!B883="","",官網匯出!B883)</f>
        <v/>
      </c>
      <c r="I883" s="1" t="str">
        <f>IF(官網匯出!C883="","",官網匯出!C883)</f>
        <v/>
      </c>
      <c r="J883" s="1" t="str">
        <f>IF(官網匯出!D883="","",官網匯出!D883)</f>
        <v/>
      </c>
      <c r="K883" s="3" t="str">
        <f>IF(官網匯出!E883="","",官網匯出!E883)</f>
        <v/>
      </c>
      <c r="L883" s="1" t="str">
        <f>IF(官網匯出!F883="","",官網匯出!F883)</f>
        <v/>
      </c>
      <c r="M883" s="1" t="str">
        <f>IF(官網匯出!G883="","",官網匯出!G883)</f>
        <v/>
      </c>
      <c r="N883" s="1" t="str">
        <f>IF(官網匯出!H883="","",官網匯出!H883)</f>
        <v/>
      </c>
      <c r="P883" s="1" t="str">
        <f>IF(官網匯出!J883="","",RIGHT(官網匯出!J883,LEN(官網匯出!J883)-2))</f>
        <v/>
      </c>
      <c r="Q883" s="1" t="str">
        <f>IF(官網匯出!K883="","",官網匯出!K883)</f>
        <v/>
      </c>
      <c r="R883" s="1" t="str">
        <f>IF(官網匯出!L883="","",官網匯出!L883)</f>
        <v/>
      </c>
      <c r="S883" s="1" t="str">
        <f>IF(官網匯出!M883="","",官網匯出!M883)</f>
        <v/>
      </c>
      <c r="T883" s="1" t="str">
        <f>IF(官網匯出!N883="","",官網匯出!N883)</f>
        <v/>
      </c>
      <c r="U883" s="1" t="str">
        <f>IF(官網匯出!O883="","",官網匯出!O883)</f>
        <v/>
      </c>
      <c r="V883" s="1" t="str">
        <f>IF(官網匯出!P883="",IF(G883="","",0),官網匯出!P883)</f>
        <v/>
      </c>
      <c r="W883" s="1" t="str">
        <f>IF(官網匯出!Q883="",IF(G883="","",0),官網匯出!Q883)</f>
        <v/>
      </c>
      <c r="X883" s="1" t="str">
        <f>IF(官網匯出!R883="","",官網匯出!R883)</f>
        <v/>
      </c>
      <c r="Y883" s="1" t="str">
        <f>IF(官網匯出!S883="","",官網匯出!S883)</f>
        <v/>
      </c>
      <c r="Z883" s="1" t="str">
        <f>IF(G883="","",官網匯出!T883)</f>
        <v/>
      </c>
      <c r="AA883" s="1" t="str">
        <f>IF(G883="","",官網匯出!AK883)</f>
        <v/>
      </c>
      <c r="AB883" s="1" t="str">
        <f>IF(G883="","",IF(官網匯出!V883="","",官網匯出!V883))</f>
        <v/>
      </c>
      <c r="AJ883" s="1" t="str">
        <f>IF(G883="","",IF(官網匯出!AE883="","",官網匯出!AE883))</f>
        <v/>
      </c>
      <c r="AK883" s="1" t="str">
        <f>IF(G883="","",IF(官網匯出!AD883="","",官網匯出!AD883))</f>
        <v/>
      </c>
      <c r="AL883" s="1" t="str">
        <f t="shared" si="156"/>
        <v>0</v>
      </c>
      <c r="AM883" s="1" t="str">
        <f>IF(官網匯出!AG883="","",官網匯出!AG883)</f>
        <v/>
      </c>
      <c r="AN883" s="1" t="str">
        <f>IF(G883="","",IF(官網匯出!AH883="","",官網匯出!AH883))</f>
        <v/>
      </c>
      <c r="AO883" s="14" t="str">
        <f t="shared" si="157"/>
        <v/>
      </c>
      <c r="AP883" s="14" t="str">
        <f t="shared" si="158"/>
        <v>1</v>
      </c>
      <c r="AQ883" s="14" t="str">
        <f t="shared" si="159"/>
        <v>0</v>
      </c>
      <c r="AR883" s="1" t="str">
        <f t="shared" si="160"/>
        <v/>
      </c>
      <c r="AS883" s="1" t="str">
        <f t="shared" si="161"/>
        <v/>
      </c>
      <c r="AT883" s="1" t="str">
        <f t="shared" si="162"/>
        <v/>
      </c>
      <c r="AU883" s="1" t="str">
        <f t="shared" si="153"/>
        <v/>
      </c>
      <c r="AV883" s="1" t="e">
        <f>IF(VLOOKUP(G883,官網匯出!A:AQ,42,FALSE)="","[黃金盾官網]",VLOOKUP(G883,官網匯出!A:AQ,42,FALSE))</f>
        <v>#N/A</v>
      </c>
      <c r="AW883" s="1" t="e">
        <f>IF(LEFT(VLOOKUP(G883,官網匯出!A:AS,43,FALSE),2)="","web",LEFT(VLOOKUP(G883,官網匯出!A:AS,43,FALSE),2))</f>
        <v>#N/A</v>
      </c>
      <c r="AX883" s="1" t="str">
        <f t="shared" si="163"/>
        <v>O</v>
      </c>
    </row>
    <row r="884" spans="1:50">
      <c r="A884" s="1" t="str">
        <f>IF(G884="","",VLOOKUP(官網轉換!AW884,團名!A:B,2,FALSE))</f>
        <v/>
      </c>
      <c r="B884" s="1" t="str">
        <f>IF(G884="","",IF(LEFT(VLOOKUP(G884,官網匯出!A:AQ,43,0),2)="wf",VLOOKUP(VLOOKUP(G884,官網匯出!A:AQ,43,0),團名!$I$1:$K$12,2,FALSE),"N0071"))</f>
        <v/>
      </c>
      <c r="C884" s="1" t="str">
        <f>IFERROR(VLOOKUP(官網匯出!D884,團名!E:G,3,FALSE),"")</f>
        <v/>
      </c>
      <c r="D884" s="1" t="str">
        <f t="shared" si="154"/>
        <v/>
      </c>
      <c r="E884" s="1" t="str">
        <f t="shared" si="155"/>
        <v/>
      </c>
      <c r="F884" s="1" t="str">
        <f>IF(官網匯出!F884="已付款","","B0012")</f>
        <v>B0012</v>
      </c>
      <c r="G884" s="1" t="str">
        <f>IF(官網匯出!A884="","",官網匯出!A884)</f>
        <v/>
      </c>
      <c r="H884" s="3" t="str">
        <f>IF(官網匯出!B884="","",官網匯出!B884)</f>
        <v/>
      </c>
      <c r="I884" s="1" t="str">
        <f>IF(官網匯出!C884="","",官網匯出!C884)</f>
        <v/>
      </c>
      <c r="J884" s="1" t="str">
        <f>IF(官網匯出!D884="","",官網匯出!D884)</f>
        <v/>
      </c>
      <c r="K884" s="3" t="str">
        <f>IF(官網匯出!E884="","",官網匯出!E884)</f>
        <v/>
      </c>
      <c r="L884" s="1" t="str">
        <f>IF(官網匯出!F884="","",官網匯出!F884)</f>
        <v/>
      </c>
      <c r="M884" s="1" t="str">
        <f>IF(官網匯出!G884="","",官網匯出!G884)</f>
        <v/>
      </c>
      <c r="N884" s="1" t="str">
        <f>IF(官網匯出!H884="","",官網匯出!H884)</f>
        <v/>
      </c>
      <c r="P884" s="1" t="str">
        <f>IF(官網匯出!J884="","",RIGHT(官網匯出!J884,LEN(官網匯出!J884)-2))</f>
        <v/>
      </c>
      <c r="Q884" s="1" t="str">
        <f>IF(官網匯出!K884="","",官網匯出!K884)</f>
        <v/>
      </c>
      <c r="R884" s="1" t="str">
        <f>IF(官網匯出!L884="","",官網匯出!L884)</f>
        <v/>
      </c>
      <c r="S884" s="1" t="str">
        <f>IF(官網匯出!M884="","",官網匯出!M884)</f>
        <v/>
      </c>
      <c r="T884" s="1" t="str">
        <f>IF(官網匯出!N884="","",官網匯出!N884)</f>
        <v/>
      </c>
      <c r="U884" s="1" t="str">
        <f>IF(官網匯出!O884="","",官網匯出!O884)</f>
        <v/>
      </c>
      <c r="V884" s="1" t="str">
        <f>IF(官網匯出!P884="",IF(G884="","",0),官網匯出!P884)</f>
        <v/>
      </c>
      <c r="W884" s="1" t="str">
        <f>IF(官網匯出!Q884="",IF(G884="","",0),官網匯出!Q884)</f>
        <v/>
      </c>
      <c r="X884" s="1" t="str">
        <f>IF(官網匯出!R884="","",官網匯出!R884)</f>
        <v/>
      </c>
      <c r="Y884" s="1" t="str">
        <f>IF(官網匯出!S884="","",官網匯出!S884)</f>
        <v/>
      </c>
      <c r="Z884" s="1" t="str">
        <f>IF(G884="","",官網匯出!T884)</f>
        <v/>
      </c>
      <c r="AA884" s="1" t="str">
        <f>IF(G884="","",官網匯出!AK884)</f>
        <v/>
      </c>
      <c r="AB884" s="1" t="str">
        <f>IF(G884="","",IF(官網匯出!V884="","",官網匯出!V884))</f>
        <v/>
      </c>
      <c r="AJ884" s="1" t="str">
        <f>IF(G884="","",IF(官網匯出!AE884="","",官網匯出!AE884))</f>
        <v/>
      </c>
      <c r="AK884" s="1" t="str">
        <f>IF(G884="","",IF(官網匯出!AD884="","",官網匯出!AD884))</f>
        <v/>
      </c>
      <c r="AL884" s="1" t="str">
        <f t="shared" si="156"/>
        <v>0</v>
      </c>
      <c r="AM884" s="1" t="str">
        <f>IF(官網匯出!AG884="","",官網匯出!AG884)</f>
        <v/>
      </c>
      <c r="AN884" s="1" t="str">
        <f>IF(G884="","",IF(官網匯出!AH884="","",官網匯出!AH884))</f>
        <v/>
      </c>
      <c r="AO884" s="14" t="str">
        <f t="shared" si="157"/>
        <v/>
      </c>
      <c r="AP884" s="14" t="str">
        <f t="shared" si="158"/>
        <v>1</v>
      </c>
      <c r="AQ884" s="14" t="str">
        <f t="shared" si="159"/>
        <v>0</v>
      </c>
      <c r="AR884" s="1" t="str">
        <f t="shared" si="160"/>
        <v/>
      </c>
      <c r="AS884" s="1" t="str">
        <f t="shared" si="161"/>
        <v/>
      </c>
      <c r="AT884" s="1" t="str">
        <f t="shared" si="162"/>
        <v/>
      </c>
      <c r="AU884" s="1" t="str">
        <f t="shared" si="153"/>
        <v/>
      </c>
      <c r="AV884" s="1" t="e">
        <f>IF(VLOOKUP(G884,官網匯出!A:AQ,42,FALSE)="","[黃金盾官網]",VLOOKUP(G884,官網匯出!A:AQ,42,FALSE))</f>
        <v>#N/A</v>
      </c>
      <c r="AW884" s="1" t="e">
        <f>IF(LEFT(VLOOKUP(G884,官網匯出!A:AS,43,FALSE),2)="","web",LEFT(VLOOKUP(G884,官網匯出!A:AS,43,FALSE),2))</f>
        <v>#N/A</v>
      </c>
      <c r="AX884" s="1" t="str">
        <f t="shared" si="163"/>
        <v>O</v>
      </c>
    </row>
    <row r="885" spans="1:50">
      <c r="A885" s="1" t="str">
        <f>IF(G885="","",VLOOKUP(官網轉換!AW885,團名!A:B,2,FALSE))</f>
        <v/>
      </c>
      <c r="B885" s="1" t="str">
        <f>IF(G885="","",IF(LEFT(VLOOKUP(G885,官網匯出!A:AQ,43,0),2)="wf",VLOOKUP(VLOOKUP(G885,官網匯出!A:AQ,43,0),團名!$I$1:$K$12,2,FALSE),"N0071"))</f>
        <v/>
      </c>
      <c r="C885" s="1" t="str">
        <f>IFERROR(VLOOKUP(官網匯出!D885,團名!E:G,3,FALSE),"")</f>
        <v/>
      </c>
      <c r="D885" s="1" t="str">
        <f t="shared" si="154"/>
        <v/>
      </c>
      <c r="E885" s="1" t="str">
        <f t="shared" si="155"/>
        <v/>
      </c>
      <c r="F885" s="1" t="str">
        <f>IF(官網匯出!F885="已付款","","B0012")</f>
        <v>B0012</v>
      </c>
      <c r="G885" s="1" t="str">
        <f>IF(官網匯出!A885="","",官網匯出!A885)</f>
        <v/>
      </c>
      <c r="H885" s="3" t="str">
        <f>IF(官網匯出!B885="","",官網匯出!B885)</f>
        <v/>
      </c>
      <c r="I885" s="1" t="str">
        <f>IF(官網匯出!C885="","",官網匯出!C885)</f>
        <v/>
      </c>
      <c r="J885" s="1" t="str">
        <f>IF(官網匯出!D885="","",官網匯出!D885)</f>
        <v/>
      </c>
      <c r="K885" s="3" t="str">
        <f>IF(官網匯出!E885="","",官網匯出!E885)</f>
        <v/>
      </c>
      <c r="L885" s="1" t="str">
        <f>IF(官網匯出!F885="","",官網匯出!F885)</f>
        <v/>
      </c>
      <c r="M885" s="1" t="str">
        <f>IF(官網匯出!G885="","",官網匯出!G885)</f>
        <v/>
      </c>
      <c r="N885" s="1" t="str">
        <f>IF(官網匯出!H885="","",官網匯出!H885)</f>
        <v/>
      </c>
      <c r="P885" s="1" t="str">
        <f>IF(官網匯出!J885="","",RIGHT(官網匯出!J885,LEN(官網匯出!J885)-2))</f>
        <v/>
      </c>
      <c r="Q885" s="1" t="str">
        <f>IF(官網匯出!K885="","",官網匯出!K885)</f>
        <v/>
      </c>
      <c r="R885" s="1" t="str">
        <f>IF(官網匯出!L885="","",官網匯出!L885)</f>
        <v/>
      </c>
      <c r="S885" s="1" t="str">
        <f>IF(官網匯出!M885="","",官網匯出!M885)</f>
        <v/>
      </c>
      <c r="T885" s="1" t="str">
        <f>IF(官網匯出!N885="","",官網匯出!N885)</f>
        <v/>
      </c>
      <c r="U885" s="1" t="str">
        <f>IF(官網匯出!O885="","",官網匯出!O885)</f>
        <v/>
      </c>
      <c r="V885" s="1" t="str">
        <f>IF(官網匯出!P885="",IF(G885="","",0),官網匯出!P885)</f>
        <v/>
      </c>
      <c r="W885" s="1" t="str">
        <f>IF(官網匯出!Q885="",IF(G885="","",0),官網匯出!Q885)</f>
        <v/>
      </c>
      <c r="X885" s="1" t="str">
        <f>IF(官網匯出!R885="","",官網匯出!R885)</f>
        <v/>
      </c>
      <c r="Y885" s="1" t="str">
        <f>IF(官網匯出!S885="","",官網匯出!S885)</f>
        <v/>
      </c>
      <c r="Z885" s="1" t="str">
        <f>IF(G885="","",官網匯出!T885)</f>
        <v/>
      </c>
      <c r="AA885" s="1" t="str">
        <f>IF(G885="","",官網匯出!AK885)</f>
        <v/>
      </c>
      <c r="AB885" s="1" t="str">
        <f>IF(G885="","",IF(官網匯出!V885="","",官網匯出!V885))</f>
        <v/>
      </c>
      <c r="AJ885" s="1" t="str">
        <f>IF(G885="","",IF(官網匯出!AE885="","",官網匯出!AE885))</f>
        <v/>
      </c>
      <c r="AK885" s="1" t="str">
        <f>IF(G885="","",IF(官網匯出!AD885="","",官網匯出!AD885))</f>
        <v/>
      </c>
      <c r="AL885" s="1" t="str">
        <f t="shared" si="156"/>
        <v>0</v>
      </c>
      <c r="AM885" s="1" t="str">
        <f>IF(官網匯出!AG885="","",官網匯出!AG885)</f>
        <v/>
      </c>
      <c r="AN885" s="1" t="str">
        <f>IF(G885="","",IF(官網匯出!AH885="","",官網匯出!AH885))</f>
        <v/>
      </c>
      <c r="AO885" s="14" t="str">
        <f t="shared" si="157"/>
        <v/>
      </c>
      <c r="AP885" s="14" t="str">
        <f t="shared" si="158"/>
        <v>1</v>
      </c>
      <c r="AQ885" s="14" t="str">
        <f t="shared" si="159"/>
        <v>0</v>
      </c>
      <c r="AR885" s="1" t="str">
        <f t="shared" si="160"/>
        <v/>
      </c>
      <c r="AS885" s="1" t="str">
        <f t="shared" si="161"/>
        <v/>
      </c>
      <c r="AT885" s="1" t="str">
        <f t="shared" si="162"/>
        <v/>
      </c>
      <c r="AU885" s="1" t="str">
        <f t="shared" si="153"/>
        <v/>
      </c>
      <c r="AV885" s="1" t="e">
        <f>IF(VLOOKUP(G885,官網匯出!A:AQ,42,FALSE)="","[黃金盾官網]",VLOOKUP(G885,官網匯出!A:AQ,42,FALSE))</f>
        <v>#N/A</v>
      </c>
      <c r="AW885" s="1" t="e">
        <f>IF(LEFT(VLOOKUP(G885,官網匯出!A:AS,43,FALSE),2)="","web",LEFT(VLOOKUP(G885,官網匯出!A:AS,43,FALSE),2))</f>
        <v>#N/A</v>
      </c>
      <c r="AX885" s="1" t="str">
        <f t="shared" si="163"/>
        <v>O</v>
      </c>
    </row>
    <row r="886" spans="1:50">
      <c r="A886" s="1" t="str">
        <f>IF(G886="","",VLOOKUP(官網轉換!AW886,團名!A:B,2,FALSE))</f>
        <v/>
      </c>
      <c r="B886" s="1" t="str">
        <f>IF(G886="","",IF(LEFT(VLOOKUP(G886,官網匯出!A:AQ,43,0),2)="wf",VLOOKUP(VLOOKUP(G886,官網匯出!A:AQ,43,0),團名!$I$1:$K$12,2,FALSE),"N0071"))</f>
        <v/>
      </c>
      <c r="C886" s="1" t="str">
        <f>IFERROR(VLOOKUP(官網匯出!D886,團名!E:G,3,FALSE),"")</f>
        <v/>
      </c>
      <c r="D886" s="1" t="str">
        <f t="shared" si="154"/>
        <v/>
      </c>
      <c r="E886" s="1" t="str">
        <f t="shared" si="155"/>
        <v/>
      </c>
      <c r="F886" s="1" t="str">
        <f>IF(官網匯出!F886="已付款","","B0012")</f>
        <v>B0012</v>
      </c>
      <c r="G886" s="1" t="str">
        <f>IF(官網匯出!A886="","",官網匯出!A886)</f>
        <v/>
      </c>
      <c r="H886" s="3" t="str">
        <f>IF(官網匯出!B886="","",官網匯出!B886)</f>
        <v/>
      </c>
      <c r="I886" s="1" t="str">
        <f>IF(官網匯出!C886="","",官網匯出!C886)</f>
        <v/>
      </c>
      <c r="J886" s="1" t="str">
        <f>IF(官網匯出!D886="","",官網匯出!D886)</f>
        <v/>
      </c>
      <c r="K886" s="3" t="str">
        <f>IF(官網匯出!E886="","",官網匯出!E886)</f>
        <v/>
      </c>
      <c r="L886" s="1" t="str">
        <f>IF(官網匯出!F886="","",官網匯出!F886)</f>
        <v/>
      </c>
      <c r="M886" s="1" t="str">
        <f>IF(官網匯出!G886="","",官網匯出!G886)</f>
        <v/>
      </c>
      <c r="N886" s="1" t="str">
        <f>IF(官網匯出!H886="","",官網匯出!H886)</f>
        <v/>
      </c>
      <c r="P886" s="1" t="str">
        <f>IF(官網匯出!J886="","",RIGHT(官網匯出!J886,LEN(官網匯出!J886)-2))</f>
        <v/>
      </c>
      <c r="Q886" s="1" t="str">
        <f>IF(官網匯出!K886="","",官網匯出!K886)</f>
        <v/>
      </c>
      <c r="R886" s="1" t="str">
        <f>IF(官網匯出!L886="","",官網匯出!L886)</f>
        <v/>
      </c>
      <c r="S886" s="1" t="str">
        <f>IF(官網匯出!M886="","",官網匯出!M886)</f>
        <v/>
      </c>
      <c r="T886" s="1" t="str">
        <f>IF(官網匯出!N886="","",官網匯出!N886)</f>
        <v/>
      </c>
      <c r="U886" s="1" t="str">
        <f>IF(官網匯出!O886="","",官網匯出!O886)</f>
        <v/>
      </c>
      <c r="V886" s="1" t="str">
        <f>IF(官網匯出!P886="",IF(G886="","",0),官網匯出!P886)</f>
        <v/>
      </c>
      <c r="W886" s="1" t="str">
        <f>IF(官網匯出!Q886="",IF(G886="","",0),官網匯出!Q886)</f>
        <v/>
      </c>
      <c r="X886" s="1" t="str">
        <f>IF(官網匯出!R886="","",官網匯出!R886)</f>
        <v/>
      </c>
      <c r="Y886" s="1" t="str">
        <f>IF(官網匯出!S886="","",官網匯出!S886)</f>
        <v/>
      </c>
      <c r="Z886" s="1" t="str">
        <f>IF(G886="","",官網匯出!T886)</f>
        <v/>
      </c>
      <c r="AA886" s="1" t="str">
        <f>IF(G886="","",官網匯出!AK886)</f>
        <v/>
      </c>
      <c r="AB886" s="1" t="str">
        <f>IF(G886="","",IF(官網匯出!V886="","",官網匯出!V886))</f>
        <v/>
      </c>
      <c r="AJ886" s="1" t="str">
        <f>IF(G886="","",IF(官網匯出!AE886="","",官網匯出!AE886))</f>
        <v/>
      </c>
      <c r="AK886" s="1" t="str">
        <f>IF(G886="","",IF(官網匯出!AD886="","",官網匯出!AD886))</f>
        <v/>
      </c>
      <c r="AL886" s="1" t="str">
        <f t="shared" si="156"/>
        <v>0</v>
      </c>
      <c r="AM886" s="1" t="str">
        <f>IF(官網匯出!AG886="","",官網匯出!AG886)</f>
        <v/>
      </c>
      <c r="AN886" s="1" t="str">
        <f>IF(G886="","",IF(官網匯出!AH886="","",官網匯出!AH886))</f>
        <v/>
      </c>
      <c r="AO886" s="14" t="str">
        <f t="shared" si="157"/>
        <v/>
      </c>
      <c r="AP886" s="14" t="str">
        <f t="shared" si="158"/>
        <v>1</v>
      </c>
      <c r="AQ886" s="14" t="str">
        <f t="shared" si="159"/>
        <v>0</v>
      </c>
      <c r="AR886" s="1" t="str">
        <f t="shared" si="160"/>
        <v/>
      </c>
      <c r="AS886" s="1" t="str">
        <f t="shared" si="161"/>
        <v/>
      </c>
      <c r="AT886" s="1" t="str">
        <f t="shared" si="162"/>
        <v/>
      </c>
      <c r="AU886" s="1" t="str">
        <f t="shared" si="153"/>
        <v/>
      </c>
      <c r="AV886" s="1" t="e">
        <f>IF(VLOOKUP(G886,官網匯出!A:AQ,42,FALSE)="","[黃金盾官網]",VLOOKUP(G886,官網匯出!A:AQ,42,FALSE))</f>
        <v>#N/A</v>
      </c>
      <c r="AW886" s="1" t="e">
        <f>IF(LEFT(VLOOKUP(G886,官網匯出!A:AS,43,FALSE),2)="","web",LEFT(VLOOKUP(G886,官網匯出!A:AS,43,FALSE),2))</f>
        <v>#N/A</v>
      </c>
      <c r="AX886" s="1" t="str">
        <f t="shared" si="163"/>
        <v>O</v>
      </c>
    </row>
    <row r="887" spans="1:50">
      <c r="A887" s="1" t="str">
        <f>IF(G887="","",VLOOKUP(官網轉換!AW887,團名!A:B,2,FALSE))</f>
        <v/>
      </c>
      <c r="B887" s="1" t="str">
        <f>IF(G887="","",IF(LEFT(VLOOKUP(G887,官網匯出!A:AQ,43,0),2)="wf",VLOOKUP(VLOOKUP(G887,官網匯出!A:AQ,43,0),團名!$I$1:$K$12,2,FALSE),"N0071"))</f>
        <v/>
      </c>
      <c r="C887" s="1" t="str">
        <f>IFERROR(VLOOKUP(官網匯出!D887,團名!E:G,3,FALSE),"")</f>
        <v/>
      </c>
      <c r="D887" s="1" t="str">
        <f t="shared" si="154"/>
        <v/>
      </c>
      <c r="E887" s="1" t="str">
        <f t="shared" si="155"/>
        <v/>
      </c>
      <c r="F887" s="1" t="str">
        <f>IF(官網匯出!F887="已付款","","B0012")</f>
        <v>B0012</v>
      </c>
      <c r="G887" s="1" t="str">
        <f>IF(官網匯出!A887="","",官網匯出!A887)</f>
        <v/>
      </c>
      <c r="H887" s="3" t="str">
        <f>IF(官網匯出!B887="","",官網匯出!B887)</f>
        <v/>
      </c>
      <c r="I887" s="1" t="str">
        <f>IF(官網匯出!C887="","",官網匯出!C887)</f>
        <v/>
      </c>
      <c r="J887" s="1" t="str">
        <f>IF(官網匯出!D887="","",官網匯出!D887)</f>
        <v/>
      </c>
      <c r="K887" s="3" t="str">
        <f>IF(官網匯出!E887="","",官網匯出!E887)</f>
        <v/>
      </c>
      <c r="L887" s="1" t="str">
        <f>IF(官網匯出!F887="","",官網匯出!F887)</f>
        <v/>
      </c>
      <c r="M887" s="1" t="str">
        <f>IF(官網匯出!G887="","",官網匯出!G887)</f>
        <v/>
      </c>
      <c r="N887" s="1" t="str">
        <f>IF(官網匯出!H887="","",官網匯出!H887)</f>
        <v/>
      </c>
      <c r="P887" s="1" t="str">
        <f>IF(官網匯出!J887="","",RIGHT(官網匯出!J887,LEN(官網匯出!J887)-2))</f>
        <v/>
      </c>
      <c r="Q887" s="1" t="str">
        <f>IF(官網匯出!K887="","",官網匯出!K887)</f>
        <v/>
      </c>
      <c r="R887" s="1" t="str">
        <f>IF(官網匯出!L887="","",官網匯出!L887)</f>
        <v/>
      </c>
      <c r="S887" s="1" t="str">
        <f>IF(官網匯出!M887="","",官網匯出!M887)</f>
        <v/>
      </c>
      <c r="T887" s="1" t="str">
        <f>IF(官網匯出!N887="","",官網匯出!N887)</f>
        <v/>
      </c>
      <c r="U887" s="1" t="str">
        <f>IF(官網匯出!O887="","",官網匯出!O887)</f>
        <v/>
      </c>
      <c r="V887" s="1" t="str">
        <f>IF(官網匯出!P887="",IF(G887="","",0),官網匯出!P887)</f>
        <v/>
      </c>
      <c r="W887" s="1" t="str">
        <f>IF(官網匯出!Q887="",IF(G887="","",0),官網匯出!Q887)</f>
        <v/>
      </c>
      <c r="X887" s="1" t="str">
        <f>IF(官網匯出!R887="","",官網匯出!R887)</f>
        <v/>
      </c>
      <c r="Y887" s="1" t="str">
        <f>IF(官網匯出!S887="","",官網匯出!S887)</f>
        <v/>
      </c>
      <c r="Z887" s="1" t="str">
        <f>IF(G887="","",官網匯出!T887)</f>
        <v/>
      </c>
      <c r="AA887" s="1" t="str">
        <f>IF(G887="","",官網匯出!AK887)</f>
        <v/>
      </c>
      <c r="AB887" s="1" t="str">
        <f>IF(G887="","",IF(官網匯出!V887="","",官網匯出!V887))</f>
        <v/>
      </c>
      <c r="AJ887" s="1" t="str">
        <f>IF(G887="","",IF(官網匯出!AE887="","",官網匯出!AE887))</f>
        <v/>
      </c>
      <c r="AK887" s="1" t="str">
        <f>IF(G887="","",IF(官網匯出!AD887="","",官網匯出!AD887))</f>
        <v/>
      </c>
      <c r="AL887" s="1" t="str">
        <f t="shared" si="156"/>
        <v>0</v>
      </c>
      <c r="AM887" s="1" t="str">
        <f>IF(官網匯出!AG887="","",官網匯出!AG887)</f>
        <v/>
      </c>
      <c r="AN887" s="1" t="str">
        <f>IF(G887="","",IF(官網匯出!AH887="","",官網匯出!AH887))</f>
        <v/>
      </c>
      <c r="AO887" s="14" t="str">
        <f t="shared" si="157"/>
        <v/>
      </c>
      <c r="AP887" s="14" t="str">
        <f t="shared" si="158"/>
        <v>1</v>
      </c>
      <c r="AQ887" s="14" t="str">
        <f t="shared" si="159"/>
        <v>0</v>
      </c>
      <c r="AR887" s="1" t="str">
        <f t="shared" si="160"/>
        <v/>
      </c>
      <c r="AS887" s="1" t="str">
        <f t="shared" si="161"/>
        <v/>
      </c>
      <c r="AT887" s="1" t="str">
        <f t="shared" si="162"/>
        <v/>
      </c>
      <c r="AU887" s="1" t="str">
        <f t="shared" si="153"/>
        <v/>
      </c>
      <c r="AV887" s="1" t="e">
        <f>IF(VLOOKUP(G887,官網匯出!A:AQ,42,FALSE)="","[黃金盾官網]",VLOOKUP(G887,官網匯出!A:AQ,42,FALSE))</f>
        <v>#N/A</v>
      </c>
      <c r="AW887" s="1" t="e">
        <f>IF(LEFT(VLOOKUP(G887,官網匯出!A:AS,43,FALSE),2)="","web",LEFT(VLOOKUP(G887,官網匯出!A:AS,43,FALSE),2))</f>
        <v>#N/A</v>
      </c>
      <c r="AX887" s="1" t="str">
        <f t="shared" si="163"/>
        <v>O</v>
      </c>
    </row>
    <row r="888" spans="1:50">
      <c r="A888" s="1" t="str">
        <f>IF(G888="","",VLOOKUP(官網轉換!AW888,團名!A:B,2,FALSE))</f>
        <v/>
      </c>
      <c r="B888" s="1" t="str">
        <f>IF(G888="","",IF(LEFT(VLOOKUP(G888,官網匯出!A:AQ,43,0),2)="wf",VLOOKUP(VLOOKUP(G888,官網匯出!A:AQ,43,0),團名!$I$1:$K$12,2,FALSE),"N0071"))</f>
        <v/>
      </c>
      <c r="C888" s="1" t="str">
        <f>IFERROR(VLOOKUP(官網匯出!D888,團名!E:G,3,FALSE),"")</f>
        <v/>
      </c>
      <c r="D888" s="1" t="str">
        <f t="shared" si="154"/>
        <v/>
      </c>
      <c r="E888" s="1" t="str">
        <f t="shared" si="155"/>
        <v/>
      </c>
      <c r="F888" s="1" t="str">
        <f>IF(官網匯出!F888="已付款","","B0012")</f>
        <v>B0012</v>
      </c>
      <c r="G888" s="1" t="str">
        <f>IF(官網匯出!A888="","",官網匯出!A888)</f>
        <v/>
      </c>
      <c r="H888" s="3" t="str">
        <f>IF(官網匯出!B888="","",官網匯出!B888)</f>
        <v/>
      </c>
      <c r="I888" s="1" t="str">
        <f>IF(官網匯出!C888="","",官網匯出!C888)</f>
        <v/>
      </c>
      <c r="J888" s="1" t="str">
        <f>IF(官網匯出!D888="","",官網匯出!D888)</f>
        <v/>
      </c>
      <c r="K888" s="3" t="str">
        <f>IF(官網匯出!E888="","",官網匯出!E888)</f>
        <v/>
      </c>
      <c r="L888" s="1" t="str">
        <f>IF(官網匯出!F888="","",官網匯出!F888)</f>
        <v/>
      </c>
      <c r="M888" s="1" t="str">
        <f>IF(官網匯出!G888="","",官網匯出!G888)</f>
        <v/>
      </c>
      <c r="N888" s="1" t="str">
        <f>IF(官網匯出!H888="","",官網匯出!H888)</f>
        <v/>
      </c>
      <c r="P888" s="1" t="str">
        <f>IF(官網匯出!J888="","",RIGHT(官網匯出!J888,LEN(官網匯出!J888)-2))</f>
        <v/>
      </c>
      <c r="Q888" s="1" t="str">
        <f>IF(官網匯出!K888="","",官網匯出!K888)</f>
        <v/>
      </c>
      <c r="R888" s="1" t="str">
        <f>IF(官網匯出!L888="","",官網匯出!L888)</f>
        <v/>
      </c>
      <c r="S888" s="1" t="str">
        <f>IF(官網匯出!M888="","",官網匯出!M888)</f>
        <v/>
      </c>
      <c r="T888" s="1" t="str">
        <f>IF(官網匯出!N888="","",官網匯出!N888)</f>
        <v/>
      </c>
      <c r="U888" s="1" t="str">
        <f>IF(官網匯出!O888="","",官網匯出!O888)</f>
        <v/>
      </c>
      <c r="V888" s="1" t="str">
        <f>IF(官網匯出!P888="",IF(G888="","",0),官網匯出!P888)</f>
        <v/>
      </c>
      <c r="W888" s="1" t="str">
        <f>IF(官網匯出!Q888="",IF(G888="","",0),官網匯出!Q888)</f>
        <v/>
      </c>
      <c r="X888" s="1" t="str">
        <f>IF(官網匯出!R888="","",官網匯出!R888)</f>
        <v/>
      </c>
      <c r="Y888" s="1" t="str">
        <f>IF(官網匯出!S888="","",官網匯出!S888)</f>
        <v/>
      </c>
      <c r="Z888" s="1" t="str">
        <f>IF(G888="","",官網匯出!T888)</f>
        <v/>
      </c>
      <c r="AA888" s="1" t="str">
        <f>IF(G888="","",官網匯出!AK888)</f>
        <v/>
      </c>
      <c r="AB888" s="1" t="str">
        <f>IF(G888="","",IF(官網匯出!V888="","",官網匯出!V888))</f>
        <v/>
      </c>
      <c r="AJ888" s="1" t="str">
        <f>IF(G888="","",IF(官網匯出!AE888="","",官網匯出!AE888))</f>
        <v/>
      </c>
      <c r="AK888" s="1" t="str">
        <f>IF(G888="","",IF(官網匯出!AD888="","",官網匯出!AD888))</f>
        <v/>
      </c>
      <c r="AL888" s="1" t="str">
        <f t="shared" si="156"/>
        <v>0</v>
      </c>
      <c r="AM888" s="1" t="str">
        <f>IF(官網匯出!AG888="","",官網匯出!AG888)</f>
        <v/>
      </c>
      <c r="AN888" s="1" t="str">
        <f>IF(G888="","",IF(官網匯出!AH888="","",官網匯出!AH888))</f>
        <v/>
      </c>
      <c r="AO888" s="14" t="str">
        <f t="shared" si="157"/>
        <v/>
      </c>
      <c r="AP888" s="14" t="str">
        <f t="shared" si="158"/>
        <v>1</v>
      </c>
      <c r="AQ888" s="14" t="str">
        <f t="shared" si="159"/>
        <v>0</v>
      </c>
      <c r="AR888" s="1" t="str">
        <f t="shared" si="160"/>
        <v/>
      </c>
      <c r="AS888" s="1" t="str">
        <f t="shared" si="161"/>
        <v/>
      </c>
      <c r="AT888" s="1" t="str">
        <f t="shared" si="162"/>
        <v/>
      </c>
      <c r="AU888" s="1" t="str">
        <f t="shared" si="153"/>
        <v/>
      </c>
      <c r="AV888" s="1" t="e">
        <f>IF(VLOOKUP(G888,官網匯出!A:AQ,42,FALSE)="","[黃金盾官網]",VLOOKUP(G888,官網匯出!A:AQ,42,FALSE))</f>
        <v>#N/A</v>
      </c>
      <c r="AW888" s="1" t="e">
        <f>IF(LEFT(VLOOKUP(G888,官網匯出!A:AS,43,FALSE),2)="","web",LEFT(VLOOKUP(G888,官網匯出!A:AS,43,FALSE),2))</f>
        <v>#N/A</v>
      </c>
      <c r="AX888" s="1" t="str">
        <f t="shared" si="163"/>
        <v>O</v>
      </c>
    </row>
    <row r="889" spans="1:50">
      <c r="A889" s="1" t="str">
        <f>IF(G889="","",VLOOKUP(官網轉換!AW889,團名!A:B,2,FALSE))</f>
        <v/>
      </c>
      <c r="B889" s="1" t="str">
        <f>IF(G889="","",IF(LEFT(VLOOKUP(G889,官網匯出!A:AQ,43,0),2)="wf",VLOOKUP(VLOOKUP(G889,官網匯出!A:AQ,43,0),團名!$I$1:$K$12,2,FALSE),"N0071"))</f>
        <v/>
      </c>
      <c r="C889" s="1" t="str">
        <f>IFERROR(VLOOKUP(官網匯出!D889,團名!E:G,3,FALSE),"")</f>
        <v/>
      </c>
      <c r="D889" s="1" t="str">
        <f t="shared" si="154"/>
        <v/>
      </c>
      <c r="E889" s="1" t="str">
        <f t="shared" si="155"/>
        <v/>
      </c>
      <c r="F889" s="1" t="str">
        <f>IF(官網匯出!F889="已付款","","B0012")</f>
        <v>B0012</v>
      </c>
      <c r="G889" s="1" t="str">
        <f>IF(官網匯出!A889="","",官網匯出!A889)</f>
        <v/>
      </c>
      <c r="H889" s="3" t="str">
        <f>IF(官網匯出!B889="","",官網匯出!B889)</f>
        <v/>
      </c>
      <c r="I889" s="1" t="str">
        <f>IF(官網匯出!C889="","",官網匯出!C889)</f>
        <v/>
      </c>
      <c r="J889" s="1" t="str">
        <f>IF(官網匯出!D889="","",官網匯出!D889)</f>
        <v/>
      </c>
      <c r="K889" s="3" t="str">
        <f>IF(官網匯出!E889="","",官網匯出!E889)</f>
        <v/>
      </c>
      <c r="L889" s="1" t="str">
        <f>IF(官網匯出!F889="","",官網匯出!F889)</f>
        <v/>
      </c>
      <c r="M889" s="1" t="str">
        <f>IF(官網匯出!G889="","",官網匯出!G889)</f>
        <v/>
      </c>
      <c r="N889" s="1" t="str">
        <f>IF(官網匯出!H889="","",官網匯出!H889)</f>
        <v/>
      </c>
      <c r="P889" s="1" t="str">
        <f>IF(官網匯出!J889="","",RIGHT(官網匯出!J889,LEN(官網匯出!J889)-2))</f>
        <v/>
      </c>
      <c r="Q889" s="1" t="str">
        <f>IF(官網匯出!K889="","",官網匯出!K889)</f>
        <v/>
      </c>
      <c r="R889" s="1" t="str">
        <f>IF(官網匯出!L889="","",官網匯出!L889)</f>
        <v/>
      </c>
      <c r="S889" s="1" t="str">
        <f>IF(官網匯出!M889="","",官網匯出!M889)</f>
        <v/>
      </c>
      <c r="T889" s="1" t="str">
        <f>IF(官網匯出!N889="","",官網匯出!N889)</f>
        <v/>
      </c>
      <c r="U889" s="1" t="str">
        <f>IF(官網匯出!O889="","",官網匯出!O889)</f>
        <v/>
      </c>
      <c r="V889" s="1" t="str">
        <f>IF(官網匯出!P889="",IF(G889="","",0),官網匯出!P889)</f>
        <v/>
      </c>
      <c r="W889" s="1" t="str">
        <f>IF(官網匯出!Q889="",IF(G889="","",0),官網匯出!Q889)</f>
        <v/>
      </c>
      <c r="X889" s="1" t="str">
        <f>IF(官網匯出!R889="","",官網匯出!R889)</f>
        <v/>
      </c>
      <c r="Y889" s="1" t="str">
        <f>IF(官網匯出!S889="","",官網匯出!S889)</f>
        <v/>
      </c>
      <c r="Z889" s="1" t="str">
        <f>IF(G889="","",官網匯出!T889)</f>
        <v/>
      </c>
      <c r="AA889" s="1" t="str">
        <f>IF(G889="","",官網匯出!AK889)</f>
        <v/>
      </c>
      <c r="AB889" s="1" t="str">
        <f>IF(G889="","",IF(官網匯出!V889="","",官網匯出!V889))</f>
        <v/>
      </c>
      <c r="AJ889" s="1" t="str">
        <f>IF(G889="","",IF(官網匯出!AE889="","",官網匯出!AE889))</f>
        <v/>
      </c>
      <c r="AK889" s="1" t="str">
        <f>IF(G889="","",IF(官網匯出!AD889="","",官網匯出!AD889))</f>
        <v/>
      </c>
      <c r="AL889" s="1" t="str">
        <f t="shared" si="156"/>
        <v>0</v>
      </c>
      <c r="AM889" s="1" t="str">
        <f>IF(官網匯出!AG889="","",官網匯出!AG889)</f>
        <v/>
      </c>
      <c r="AN889" s="1" t="str">
        <f>IF(G889="","",IF(官網匯出!AH889="","",官網匯出!AH889))</f>
        <v/>
      </c>
      <c r="AO889" s="14" t="str">
        <f t="shared" si="157"/>
        <v/>
      </c>
      <c r="AP889" s="14" t="str">
        <f t="shared" si="158"/>
        <v>1</v>
      </c>
      <c r="AQ889" s="14" t="str">
        <f t="shared" si="159"/>
        <v>0</v>
      </c>
      <c r="AR889" s="1" t="str">
        <f t="shared" si="160"/>
        <v/>
      </c>
      <c r="AS889" s="1" t="str">
        <f t="shared" si="161"/>
        <v/>
      </c>
      <c r="AT889" s="1" t="str">
        <f t="shared" si="162"/>
        <v/>
      </c>
      <c r="AU889" s="1" t="str">
        <f t="shared" si="153"/>
        <v/>
      </c>
      <c r="AV889" s="1" t="e">
        <f>IF(VLOOKUP(G889,官網匯出!A:AQ,42,FALSE)="","[黃金盾官網]",VLOOKUP(G889,官網匯出!A:AQ,42,FALSE))</f>
        <v>#N/A</v>
      </c>
      <c r="AW889" s="1" t="e">
        <f>IF(LEFT(VLOOKUP(G889,官網匯出!A:AS,43,FALSE),2)="","web",LEFT(VLOOKUP(G889,官網匯出!A:AS,43,FALSE),2))</f>
        <v>#N/A</v>
      </c>
      <c r="AX889" s="1" t="str">
        <f t="shared" si="163"/>
        <v>O</v>
      </c>
    </row>
    <row r="890" spans="1:50">
      <c r="A890" s="1" t="str">
        <f>IF(G890="","",VLOOKUP(官網轉換!AW890,團名!A:B,2,FALSE))</f>
        <v/>
      </c>
      <c r="B890" s="1" t="str">
        <f>IF(G890="","",IF(LEFT(VLOOKUP(G890,官網匯出!A:AQ,43,0),2)="wf",VLOOKUP(VLOOKUP(G890,官網匯出!A:AQ,43,0),團名!$I$1:$K$12,2,FALSE),"N0071"))</f>
        <v/>
      </c>
      <c r="C890" s="1" t="str">
        <f>IFERROR(VLOOKUP(官網匯出!D890,團名!E:G,3,FALSE),"")</f>
        <v/>
      </c>
      <c r="D890" s="1" t="str">
        <f t="shared" si="154"/>
        <v/>
      </c>
      <c r="E890" s="1" t="str">
        <f t="shared" si="155"/>
        <v/>
      </c>
      <c r="F890" s="1" t="str">
        <f>IF(官網匯出!F890="已付款","","B0012")</f>
        <v>B0012</v>
      </c>
      <c r="G890" s="1" t="str">
        <f>IF(官網匯出!A890="","",官網匯出!A890)</f>
        <v/>
      </c>
      <c r="H890" s="3" t="str">
        <f>IF(官網匯出!B890="","",官網匯出!B890)</f>
        <v/>
      </c>
      <c r="I890" s="1" t="str">
        <f>IF(官網匯出!C890="","",官網匯出!C890)</f>
        <v/>
      </c>
      <c r="J890" s="1" t="str">
        <f>IF(官網匯出!D890="","",官網匯出!D890)</f>
        <v/>
      </c>
      <c r="K890" s="3" t="str">
        <f>IF(官網匯出!E890="","",官網匯出!E890)</f>
        <v/>
      </c>
      <c r="L890" s="1" t="str">
        <f>IF(官網匯出!F890="","",官網匯出!F890)</f>
        <v/>
      </c>
      <c r="M890" s="1" t="str">
        <f>IF(官網匯出!G890="","",官網匯出!G890)</f>
        <v/>
      </c>
      <c r="N890" s="1" t="str">
        <f>IF(官網匯出!H890="","",官網匯出!H890)</f>
        <v/>
      </c>
      <c r="P890" s="1" t="str">
        <f>IF(官網匯出!J890="","",RIGHT(官網匯出!J890,LEN(官網匯出!J890)-2))</f>
        <v/>
      </c>
      <c r="Q890" s="1" t="str">
        <f>IF(官網匯出!K890="","",官網匯出!K890)</f>
        <v/>
      </c>
      <c r="R890" s="1" t="str">
        <f>IF(官網匯出!L890="","",官網匯出!L890)</f>
        <v/>
      </c>
      <c r="S890" s="1" t="str">
        <f>IF(官網匯出!M890="","",官網匯出!M890)</f>
        <v/>
      </c>
      <c r="T890" s="1" t="str">
        <f>IF(官網匯出!N890="","",官網匯出!N890)</f>
        <v/>
      </c>
      <c r="U890" s="1" t="str">
        <f>IF(官網匯出!O890="","",官網匯出!O890)</f>
        <v/>
      </c>
      <c r="V890" s="1" t="str">
        <f>IF(官網匯出!P890="",IF(G890="","",0),官網匯出!P890)</f>
        <v/>
      </c>
      <c r="W890" s="1" t="str">
        <f>IF(官網匯出!Q890="",IF(G890="","",0),官網匯出!Q890)</f>
        <v/>
      </c>
      <c r="X890" s="1" t="str">
        <f>IF(官網匯出!R890="","",官網匯出!R890)</f>
        <v/>
      </c>
      <c r="Y890" s="1" t="str">
        <f>IF(官網匯出!S890="","",官網匯出!S890)</f>
        <v/>
      </c>
      <c r="Z890" s="1" t="str">
        <f>IF(G890="","",官網匯出!T890)</f>
        <v/>
      </c>
      <c r="AA890" s="1" t="str">
        <f>IF(G890="","",官網匯出!AK890)</f>
        <v/>
      </c>
      <c r="AB890" s="1" t="str">
        <f>IF(G890="","",IF(官網匯出!V890="","",官網匯出!V890))</f>
        <v/>
      </c>
      <c r="AJ890" s="1" t="str">
        <f>IF(G890="","",IF(官網匯出!AE890="","",官網匯出!AE890))</f>
        <v/>
      </c>
      <c r="AK890" s="1" t="str">
        <f>IF(G890="","",IF(官網匯出!AD890="","",官網匯出!AD890))</f>
        <v/>
      </c>
      <c r="AL890" s="1" t="str">
        <f t="shared" si="156"/>
        <v>0</v>
      </c>
      <c r="AM890" s="1" t="str">
        <f>IF(官網匯出!AG890="","",官網匯出!AG890)</f>
        <v/>
      </c>
      <c r="AN890" s="1" t="str">
        <f>IF(G890="","",IF(官網匯出!AH890="","",官網匯出!AH890))</f>
        <v/>
      </c>
      <c r="AO890" s="14" t="str">
        <f t="shared" si="157"/>
        <v/>
      </c>
      <c r="AP890" s="14" t="str">
        <f t="shared" si="158"/>
        <v>1</v>
      </c>
      <c r="AQ890" s="14" t="str">
        <f t="shared" si="159"/>
        <v>0</v>
      </c>
      <c r="AR890" s="1" t="str">
        <f t="shared" si="160"/>
        <v/>
      </c>
      <c r="AS890" s="1" t="str">
        <f t="shared" si="161"/>
        <v/>
      </c>
      <c r="AT890" s="1" t="str">
        <f t="shared" si="162"/>
        <v/>
      </c>
      <c r="AU890" s="1" t="str">
        <f t="shared" si="153"/>
        <v/>
      </c>
      <c r="AV890" s="1" t="e">
        <f>IF(VLOOKUP(G890,官網匯出!A:AQ,42,FALSE)="","[黃金盾官網]",VLOOKUP(G890,官網匯出!A:AQ,42,FALSE))</f>
        <v>#N/A</v>
      </c>
      <c r="AW890" s="1" t="e">
        <f>IF(LEFT(VLOOKUP(G890,官網匯出!A:AS,43,FALSE),2)="","web",LEFT(VLOOKUP(G890,官網匯出!A:AS,43,FALSE),2))</f>
        <v>#N/A</v>
      </c>
      <c r="AX890" s="1" t="str">
        <f t="shared" si="163"/>
        <v>O</v>
      </c>
    </row>
    <row r="891" spans="1:50">
      <c r="A891" s="1" t="str">
        <f>IF(G891="","",VLOOKUP(官網轉換!AW891,團名!A:B,2,FALSE))</f>
        <v/>
      </c>
      <c r="B891" s="1" t="str">
        <f>IF(G891="","",IF(LEFT(VLOOKUP(G891,官網匯出!A:AQ,43,0),2)="wf",VLOOKUP(VLOOKUP(G891,官網匯出!A:AQ,43,0),團名!$I$1:$K$12,2,FALSE),"N0071"))</f>
        <v/>
      </c>
      <c r="C891" s="1" t="str">
        <f>IFERROR(VLOOKUP(官網匯出!D891,團名!E:G,3,FALSE),"")</f>
        <v/>
      </c>
      <c r="D891" s="1" t="str">
        <f t="shared" si="154"/>
        <v/>
      </c>
      <c r="E891" s="1" t="str">
        <f t="shared" si="155"/>
        <v/>
      </c>
      <c r="F891" s="1" t="str">
        <f>IF(官網匯出!F891="已付款","","B0012")</f>
        <v>B0012</v>
      </c>
      <c r="G891" s="1" t="str">
        <f>IF(官網匯出!A891="","",官網匯出!A891)</f>
        <v/>
      </c>
      <c r="H891" s="3" t="str">
        <f>IF(官網匯出!B891="","",官網匯出!B891)</f>
        <v/>
      </c>
      <c r="I891" s="1" t="str">
        <f>IF(官網匯出!C891="","",官網匯出!C891)</f>
        <v/>
      </c>
      <c r="J891" s="1" t="str">
        <f>IF(官網匯出!D891="","",官網匯出!D891)</f>
        <v/>
      </c>
      <c r="K891" s="3" t="str">
        <f>IF(官網匯出!E891="","",官網匯出!E891)</f>
        <v/>
      </c>
      <c r="L891" s="1" t="str">
        <f>IF(官網匯出!F891="","",官網匯出!F891)</f>
        <v/>
      </c>
      <c r="M891" s="1" t="str">
        <f>IF(官網匯出!G891="","",官網匯出!G891)</f>
        <v/>
      </c>
      <c r="N891" s="1" t="str">
        <f>IF(官網匯出!H891="","",官網匯出!H891)</f>
        <v/>
      </c>
      <c r="P891" s="1" t="str">
        <f>IF(官網匯出!J891="","",RIGHT(官網匯出!J891,LEN(官網匯出!J891)-2))</f>
        <v/>
      </c>
      <c r="Q891" s="1" t="str">
        <f>IF(官網匯出!K891="","",官網匯出!K891)</f>
        <v/>
      </c>
      <c r="R891" s="1" t="str">
        <f>IF(官網匯出!L891="","",官網匯出!L891)</f>
        <v/>
      </c>
      <c r="S891" s="1" t="str">
        <f>IF(官網匯出!M891="","",官網匯出!M891)</f>
        <v/>
      </c>
      <c r="T891" s="1" t="str">
        <f>IF(官網匯出!N891="","",官網匯出!N891)</f>
        <v/>
      </c>
      <c r="U891" s="1" t="str">
        <f>IF(官網匯出!O891="","",官網匯出!O891)</f>
        <v/>
      </c>
      <c r="V891" s="1" t="str">
        <f>IF(官網匯出!P891="",IF(G891="","",0),官網匯出!P891)</f>
        <v/>
      </c>
      <c r="W891" s="1" t="str">
        <f>IF(官網匯出!Q891="",IF(G891="","",0),官網匯出!Q891)</f>
        <v/>
      </c>
      <c r="X891" s="1" t="str">
        <f>IF(官網匯出!R891="","",官網匯出!R891)</f>
        <v/>
      </c>
      <c r="Y891" s="1" t="str">
        <f>IF(官網匯出!S891="","",官網匯出!S891)</f>
        <v/>
      </c>
      <c r="Z891" s="1" t="str">
        <f>IF(G891="","",官網匯出!T891)</f>
        <v/>
      </c>
      <c r="AA891" s="1" t="str">
        <f>IF(G891="","",官網匯出!AK891)</f>
        <v/>
      </c>
      <c r="AB891" s="1" t="str">
        <f>IF(G891="","",IF(官網匯出!V891="","",官網匯出!V891))</f>
        <v/>
      </c>
      <c r="AJ891" s="1" t="str">
        <f>IF(G891="","",IF(官網匯出!AE891="","",官網匯出!AE891))</f>
        <v/>
      </c>
      <c r="AK891" s="1" t="str">
        <f>IF(G891="","",IF(官網匯出!AD891="","",官網匯出!AD891))</f>
        <v/>
      </c>
      <c r="AL891" s="1" t="str">
        <f t="shared" si="156"/>
        <v>0</v>
      </c>
      <c r="AM891" s="1" t="str">
        <f>IF(官網匯出!AG891="","",官網匯出!AG891)</f>
        <v/>
      </c>
      <c r="AN891" s="1" t="str">
        <f>IF(G891="","",IF(官網匯出!AH891="","",官網匯出!AH891))</f>
        <v/>
      </c>
      <c r="AO891" s="14" t="str">
        <f t="shared" si="157"/>
        <v/>
      </c>
      <c r="AP891" s="14" t="str">
        <f t="shared" si="158"/>
        <v>1</v>
      </c>
      <c r="AQ891" s="14" t="str">
        <f t="shared" si="159"/>
        <v>0</v>
      </c>
      <c r="AR891" s="1" t="str">
        <f t="shared" si="160"/>
        <v/>
      </c>
      <c r="AS891" s="1" t="str">
        <f t="shared" si="161"/>
        <v/>
      </c>
      <c r="AT891" s="1" t="str">
        <f t="shared" si="162"/>
        <v/>
      </c>
      <c r="AU891" s="1" t="str">
        <f t="shared" si="153"/>
        <v/>
      </c>
      <c r="AV891" s="1" t="e">
        <f>IF(VLOOKUP(G891,官網匯出!A:AQ,42,FALSE)="","[黃金盾官網]",VLOOKUP(G891,官網匯出!A:AQ,42,FALSE))</f>
        <v>#N/A</v>
      </c>
      <c r="AW891" s="1" t="e">
        <f>IF(LEFT(VLOOKUP(G891,官網匯出!A:AS,43,FALSE),2)="","web",LEFT(VLOOKUP(G891,官網匯出!A:AS,43,FALSE),2))</f>
        <v>#N/A</v>
      </c>
      <c r="AX891" s="1" t="str">
        <f t="shared" si="163"/>
        <v>O</v>
      </c>
    </row>
    <row r="892" spans="1:50">
      <c r="A892" s="1" t="str">
        <f>IF(G892="","",VLOOKUP(官網轉換!AW892,團名!A:B,2,FALSE))</f>
        <v/>
      </c>
      <c r="B892" s="1" t="str">
        <f>IF(G892="","",IF(LEFT(VLOOKUP(G892,官網匯出!A:AQ,43,0),2)="wf",VLOOKUP(VLOOKUP(G892,官網匯出!A:AQ,43,0),團名!$I$1:$K$12,2,FALSE),"N0071"))</f>
        <v/>
      </c>
      <c r="C892" s="1" t="str">
        <f>IFERROR(VLOOKUP(官網匯出!D892,團名!E:G,3,FALSE),"")</f>
        <v/>
      </c>
      <c r="D892" s="1" t="str">
        <f t="shared" si="154"/>
        <v/>
      </c>
      <c r="E892" s="1" t="str">
        <f t="shared" si="155"/>
        <v/>
      </c>
      <c r="F892" s="1" t="str">
        <f>IF(官網匯出!F892="已付款","","B0012")</f>
        <v>B0012</v>
      </c>
      <c r="G892" s="1" t="str">
        <f>IF(官網匯出!A892="","",官網匯出!A892)</f>
        <v/>
      </c>
      <c r="H892" s="3" t="str">
        <f>IF(官網匯出!B892="","",官網匯出!B892)</f>
        <v/>
      </c>
      <c r="I892" s="1" t="str">
        <f>IF(官網匯出!C892="","",官網匯出!C892)</f>
        <v/>
      </c>
      <c r="J892" s="1" t="str">
        <f>IF(官網匯出!D892="","",官網匯出!D892)</f>
        <v/>
      </c>
      <c r="K892" s="3" t="str">
        <f>IF(官網匯出!E892="","",官網匯出!E892)</f>
        <v/>
      </c>
      <c r="L892" s="1" t="str">
        <f>IF(官網匯出!F892="","",官網匯出!F892)</f>
        <v/>
      </c>
      <c r="M892" s="1" t="str">
        <f>IF(官網匯出!G892="","",官網匯出!G892)</f>
        <v/>
      </c>
      <c r="N892" s="1" t="str">
        <f>IF(官網匯出!H892="","",官網匯出!H892)</f>
        <v/>
      </c>
      <c r="P892" s="1" t="str">
        <f>IF(官網匯出!J892="","",RIGHT(官網匯出!J892,LEN(官網匯出!J892)-2))</f>
        <v/>
      </c>
      <c r="Q892" s="1" t="str">
        <f>IF(官網匯出!K892="","",官網匯出!K892)</f>
        <v/>
      </c>
      <c r="R892" s="1" t="str">
        <f>IF(官網匯出!L892="","",官網匯出!L892)</f>
        <v/>
      </c>
      <c r="S892" s="1" t="str">
        <f>IF(官網匯出!M892="","",官網匯出!M892)</f>
        <v/>
      </c>
      <c r="T892" s="1" t="str">
        <f>IF(官網匯出!N892="","",官網匯出!N892)</f>
        <v/>
      </c>
      <c r="U892" s="1" t="str">
        <f>IF(官網匯出!O892="","",官網匯出!O892)</f>
        <v/>
      </c>
      <c r="V892" s="1" t="str">
        <f>IF(官網匯出!P892="",IF(G892="","",0),官網匯出!P892)</f>
        <v/>
      </c>
      <c r="W892" s="1" t="str">
        <f>IF(官網匯出!Q892="",IF(G892="","",0),官網匯出!Q892)</f>
        <v/>
      </c>
      <c r="X892" s="1" t="str">
        <f>IF(官網匯出!R892="","",官網匯出!R892)</f>
        <v/>
      </c>
      <c r="Y892" s="1" t="str">
        <f>IF(官網匯出!S892="","",官網匯出!S892)</f>
        <v/>
      </c>
      <c r="Z892" s="1" t="str">
        <f>IF(G892="","",官網匯出!T892)</f>
        <v/>
      </c>
      <c r="AA892" s="1" t="str">
        <f>IF(G892="","",官網匯出!AK892)</f>
        <v/>
      </c>
      <c r="AB892" s="1" t="str">
        <f>IF(G892="","",IF(官網匯出!V892="","",官網匯出!V892))</f>
        <v/>
      </c>
      <c r="AJ892" s="1" t="str">
        <f>IF(G892="","",IF(官網匯出!AE892="","",官網匯出!AE892))</f>
        <v/>
      </c>
      <c r="AK892" s="1" t="str">
        <f>IF(G892="","",IF(官網匯出!AD892="","",官網匯出!AD892))</f>
        <v/>
      </c>
      <c r="AL892" s="1" t="str">
        <f t="shared" si="156"/>
        <v>0</v>
      </c>
      <c r="AM892" s="1" t="str">
        <f>IF(官網匯出!AG892="","",官網匯出!AG892)</f>
        <v/>
      </c>
      <c r="AN892" s="1" t="str">
        <f>IF(G892="","",IF(官網匯出!AH892="","",官網匯出!AH892))</f>
        <v/>
      </c>
      <c r="AO892" s="14" t="str">
        <f t="shared" si="157"/>
        <v/>
      </c>
      <c r="AP892" s="14" t="str">
        <f t="shared" si="158"/>
        <v>1</v>
      </c>
      <c r="AQ892" s="14" t="str">
        <f t="shared" si="159"/>
        <v>0</v>
      </c>
      <c r="AR892" s="1" t="str">
        <f t="shared" si="160"/>
        <v/>
      </c>
      <c r="AS892" s="1" t="str">
        <f t="shared" si="161"/>
        <v/>
      </c>
      <c r="AT892" s="1" t="str">
        <f t="shared" si="162"/>
        <v/>
      </c>
      <c r="AU892" s="1" t="str">
        <f t="shared" si="153"/>
        <v/>
      </c>
      <c r="AV892" s="1" t="e">
        <f>IF(VLOOKUP(G892,官網匯出!A:AQ,42,FALSE)="","[黃金盾官網]",VLOOKUP(G892,官網匯出!A:AQ,42,FALSE))</f>
        <v>#N/A</v>
      </c>
      <c r="AW892" s="1" t="e">
        <f>IF(LEFT(VLOOKUP(G892,官網匯出!A:AS,43,FALSE),2)="","web",LEFT(VLOOKUP(G892,官網匯出!A:AS,43,FALSE),2))</f>
        <v>#N/A</v>
      </c>
      <c r="AX892" s="1" t="str">
        <f t="shared" si="163"/>
        <v>O</v>
      </c>
    </row>
    <row r="893" spans="1:50">
      <c r="A893" s="1" t="str">
        <f>IF(G893="","",VLOOKUP(官網轉換!AW893,團名!A:B,2,FALSE))</f>
        <v/>
      </c>
      <c r="B893" s="1" t="str">
        <f>IF(G893="","",IF(LEFT(VLOOKUP(G893,官網匯出!A:AQ,43,0),2)="wf",VLOOKUP(VLOOKUP(G893,官網匯出!A:AQ,43,0),團名!$I$1:$K$12,2,FALSE),"N0071"))</f>
        <v/>
      </c>
      <c r="C893" s="1" t="str">
        <f>IFERROR(VLOOKUP(官網匯出!D893,團名!E:G,3,FALSE),"")</f>
        <v/>
      </c>
      <c r="D893" s="1" t="str">
        <f t="shared" si="154"/>
        <v/>
      </c>
      <c r="E893" s="1" t="str">
        <f t="shared" si="155"/>
        <v/>
      </c>
      <c r="F893" s="1" t="str">
        <f>IF(官網匯出!F893="已付款","","B0012")</f>
        <v>B0012</v>
      </c>
      <c r="G893" s="1" t="str">
        <f>IF(官網匯出!A893="","",官網匯出!A893)</f>
        <v/>
      </c>
      <c r="H893" s="3" t="str">
        <f>IF(官網匯出!B893="","",官網匯出!B893)</f>
        <v/>
      </c>
      <c r="I893" s="1" t="str">
        <f>IF(官網匯出!C893="","",官網匯出!C893)</f>
        <v/>
      </c>
      <c r="J893" s="1" t="str">
        <f>IF(官網匯出!D893="","",官網匯出!D893)</f>
        <v/>
      </c>
      <c r="K893" s="3" t="str">
        <f>IF(官網匯出!E893="","",官網匯出!E893)</f>
        <v/>
      </c>
      <c r="L893" s="1" t="str">
        <f>IF(官網匯出!F893="","",官網匯出!F893)</f>
        <v/>
      </c>
      <c r="M893" s="1" t="str">
        <f>IF(官網匯出!G893="","",官網匯出!G893)</f>
        <v/>
      </c>
      <c r="N893" s="1" t="str">
        <f>IF(官網匯出!H893="","",官網匯出!H893)</f>
        <v/>
      </c>
      <c r="P893" s="1" t="str">
        <f>IF(官網匯出!J893="","",RIGHT(官網匯出!J893,LEN(官網匯出!J893)-2))</f>
        <v/>
      </c>
      <c r="Q893" s="1" t="str">
        <f>IF(官網匯出!K893="","",官網匯出!K893)</f>
        <v/>
      </c>
      <c r="R893" s="1" t="str">
        <f>IF(官網匯出!L893="","",官網匯出!L893)</f>
        <v/>
      </c>
      <c r="S893" s="1" t="str">
        <f>IF(官網匯出!M893="","",官網匯出!M893)</f>
        <v/>
      </c>
      <c r="T893" s="1" t="str">
        <f>IF(官網匯出!N893="","",官網匯出!N893)</f>
        <v/>
      </c>
      <c r="U893" s="1" t="str">
        <f>IF(官網匯出!O893="","",官網匯出!O893)</f>
        <v/>
      </c>
      <c r="V893" s="1" t="str">
        <f>IF(官網匯出!P893="",IF(G893="","",0),官網匯出!P893)</f>
        <v/>
      </c>
      <c r="W893" s="1" t="str">
        <f>IF(官網匯出!Q893="",IF(G893="","",0),官網匯出!Q893)</f>
        <v/>
      </c>
      <c r="X893" s="1" t="str">
        <f>IF(官網匯出!R893="","",官網匯出!R893)</f>
        <v/>
      </c>
      <c r="Y893" s="1" t="str">
        <f>IF(官網匯出!S893="","",官網匯出!S893)</f>
        <v/>
      </c>
      <c r="Z893" s="1" t="str">
        <f>IF(G893="","",官網匯出!T893)</f>
        <v/>
      </c>
      <c r="AA893" s="1" t="str">
        <f>IF(G893="","",官網匯出!AK893)</f>
        <v/>
      </c>
      <c r="AB893" s="1" t="str">
        <f>IF(G893="","",IF(官網匯出!V893="","",官網匯出!V893))</f>
        <v/>
      </c>
      <c r="AJ893" s="1" t="str">
        <f>IF(G893="","",IF(官網匯出!AE893="","",官網匯出!AE893))</f>
        <v/>
      </c>
      <c r="AK893" s="1" t="str">
        <f>IF(G893="","",IF(官網匯出!AD893="","",官網匯出!AD893))</f>
        <v/>
      </c>
      <c r="AL893" s="1" t="str">
        <f t="shared" si="156"/>
        <v>0</v>
      </c>
      <c r="AM893" s="1" t="str">
        <f>IF(官網匯出!AG893="","",官網匯出!AG893)</f>
        <v/>
      </c>
      <c r="AN893" s="1" t="str">
        <f>IF(G893="","",IF(官網匯出!AH893="","",官網匯出!AH893))</f>
        <v/>
      </c>
      <c r="AO893" s="14" t="str">
        <f t="shared" si="157"/>
        <v/>
      </c>
      <c r="AP893" s="14" t="str">
        <f t="shared" si="158"/>
        <v>1</v>
      </c>
      <c r="AQ893" s="14" t="str">
        <f t="shared" si="159"/>
        <v>0</v>
      </c>
      <c r="AR893" s="1" t="str">
        <f t="shared" si="160"/>
        <v/>
      </c>
      <c r="AS893" s="1" t="str">
        <f t="shared" si="161"/>
        <v/>
      </c>
      <c r="AT893" s="1" t="str">
        <f t="shared" si="162"/>
        <v/>
      </c>
      <c r="AU893" s="1" t="str">
        <f t="shared" si="153"/>
        <v/>
      </c>
      <c r="AV893" s="1" t="e">
        <f>IF(VLOOKUP(G893,官網匯出!A:AQ,42,FALSE)="","[黃金盾官網]",VLOOKUP(G893,官網匯出!A:AQ,42,FALSE))</f>
        <v>#N/A</v>
      </c>
      <c r="AW893" s="1" t="e">
        <f>IF(LEFT(VLOOKUP(G893,官網匯出!A:AS,43,FALSE),2)="","web",LEFT(VLOOKUP(G893,官網匯出!A:AS,43,FALSE),2))</f>
        <v>#N/A</v>
      </c>
      <c r="AX893" s="1" t="str">
        <f t="shared" si="163"/>
        <v>O</v>
      </c>
    </row>
    <row r="894" spans="1:50">
      <c r="A894" s="1" t="str">
        <f>IF(G894="","",VLOOKUP(官網轉換!AW894,團名!A:B,2,FALSE))</f>
        <v/>
      </c>
      <c r="B894" s="1" t="str">
        <f>IF(G894="","",IF(LEFT(VLOOKUP(G894,官網匯出!A:AQ,43,0),2)="wf",VLOOKUP(VLOOKUP(G894,官網匯出!A:AQ,43,0),團名!$I$1:$K$12,2,FALSE),"N0071"))</f>
        <v/>
      </c>
      <c r="C894" s="1" t="str">
        <f>IFERROR(VLOOKUP(官網匯出!D894,團名!E:G,3,FALSE),"")</f>
        <v/>
      </c>
      <c r="D894" s="1" t="str">
        <f t="shared" si="154"/>
        <v/>
      </c>
      <c r="E894" s="1" t="str">
        <f t="shared" si="155"/>
        <v/>
      </c>
      <c r="F894" s="1" t="str">
        <f>IF(官網匯出!F894="已付款","","B0012")</f>
        <v>B0012</v>
      </c>
      <c r="G894" s="1" t="str">
        <f>IF(官網匯出!A894="","",官網匯出!A894)</f>
        <v/>
      </c>
      <c r="H894" s="3" t="str">
        <f>IF(官網匯出!B894="","",官網匯出!B894)</f>
        <v/>
      </c>
      <c r="I894" s="1" t="str">
        <f>IF(官網匯出!C894="","",官網匯出!C894)</f>
        <v/>
      </c>
      <c r="J894" s="1" t="str">
        <f>IF(官網匯出!D894="","",官網匯出!D894)</f>
        <v/>
      </c>
      <c r="K894" s="3" t="str">
        <f>IF(官網匯出!E894="","",官網匯出!E894)</f>
        <v/>
      </c>
      <c r="L894" s="1" t="str">
        <f>IF(官網匯出!F894="","",官網匯出!F894)</f>
        <v/>
      </c>
      <c r="M894" s="1" t="str">
        <f>IF(官網匯出!G894="","",官網匯出!G894)</f>
        <v/>
      </c>
      <c r="N894" s="1" t="str">
        <f>IF(官網匯出!H894="","",官網匯出!H894)</f>
        <v/>
      </c>
      <c r="P894" s="1" t="str">
        <f>IF(官網匯出!J894="","",RIGHT(官網匯出!J894,LEN(官網匯出!J894)-2))</f>
        <v/>
      </c>
      <c r="Q894" s="1" t="str">
        <f>IF(官網匯出!K894="","",官網匯出!K894)</f>
        <v/>
      </c>
      <c r="R894" s="1" t="str">
        <f>IF(官網匯出!L894="","",官網匯出!L894)</f>
        <v/>
      </c>
      <c r="S894" s="1" t="str">
        <f>IF(官網匯出!M894="","",官網匯出!M894)</f>
        <v/>
      </c>
      <c r="T894" s="1" t="str">
        <f>IF(官網匯出!N894="","",官網匯出!N894)</f>
        <v/>
      </c>
      <c r="U894" s="1" t="str">
        <f>IF(官網匯出!O894="","",官網匯出!O894)</f>
        <v/>
      </c>
      <c r="V894" s="1" t="str">
        <f>IF(官網匯出!P894="",IF(G894="","",0),官網匯出!P894)</f>
        <v/>
      </c>
      <c r="W894" s="1" t="str">
        <f>IF(官網匯出!Q894="",IF(G894="","",0),官網匯出!Q894)</f>
        <v/>
      </c>
      <c r="X894" s="1" t="str">
        <f>IF(官網匯出!R894="","",官網匯出!R894)</f>
        <v/>
      </c>
      <c r="Y894" s="1" t="str">
        <f>IF(官網匯出!S894="","",官網匯出!S894)</f>
        <v/>
      </c>
      <c r="Z894" s="1" t="str">
        <f>IF(G894="","",官網匯出!T894)</f>
        <v/>
      </c>
      <c r="AA894" s="1" t="str">
        <f>IF(G894="","",官網匯出!AK894)</f>
        <v/>
      </c>
      <c r="AB894" s="1" t="str">
        <f>IF(G894="","",IF(官網匯出!V894="","",官網匯出!V894))</f>
        <v/>
      </c>
      <c r="AJ894" s="1" t="str">
        <f>IF(G894="","",IF(官網匯出!AE894="","",官網匯出!AE894))</f>
        <v/>
      </c>
      <c r="AK894" s="1" t="str">
        <f>IF(G894="","",IF(官網匯出!AD894="","",官網匯出!AD894))</f>
        <v/>
      </c>
      <c r="AL894" s="1" t="str">
        <f t="shared" si="156"/>
        <v>0</v>
      </c>
      <c r="AM894" s="1" t="str">
        <f>IF(官網匯出!AG894="","",官網匯出!AG894)</f>
        <v/>
      </c>
      <c r="AN894" s="1" t="str">
        <f>IF(G894="","",IF(官網匯出!AH894="","",官網匯出!AH894))</f>
        <v/>
      </c>
      <c r="AO894" s="14" t="str">
        <f t="shared" si="157"/>
        <v/>
      </c>
      <c r="AP894" s="14" t="str">
        <f t="shared" si="158"/>
        <v>1</v>
      </c>
      <c r="AQ894" s="14" t="str">
        <f t="shared" si="159"/>
        <v>0</v>
      </c>
      <c r="AR894" s="1" t="str">
        <f t="shared" si="160"/>
        <v/>
      </c>
      <c r="AS894" s="1" t="str">
        <f t="shared" si="161"/>
        <v/>
      </c>
      <c r="AT894" s="1" t="str">
        <f t="shared" si="162"/>
        <v/>
      </c>
      <c r="AU894" s="1" t="str">
        <f t="shared" si="153"/>
        <v/>
      </c>
      <c r="AV894" s="1" t="e">
        <f>IF(VLOOKUP(G894,官網匯出!A:AQ,42,FALSE)="","[黃金盾官網]",VLOOKUP(G894,官網匯出!A:AQ,42,FALSE))</f>
        <v>#N/A</v>
      </c>
      <c r="AW894" s="1" t="e">
        <f>IF(LEFT(VLOOKUP(G894,官網匯出!A:AS,43,FALSE),2)="","web",LEFT(VLOOKUP(G894,官網匯出!A:AS,43,FALSE),2))</f>
        <v>#N/A</v>
      </c>
      <c r="AX894" s="1" t="str">
        <f t="shared" si="163"/>
        <v>O</v>
      </c>
    </row>
    <row r="895" spans="1:50">
      <c r="A895" s="1" t="str">
        <f>IF(G895="","",VLOOKUP(官網轉換!AW895,團名!A:B,2,FALSE))</f>
        <v/>
      </c>
      <c r="B895" s="1" t="str">
        <f>IF(G895="","",IF(LEFT(VLOOKUP(G895,官網匯出!A:AQ,43,0),2)="wf",VLOOKUP(VLOOKUP(G895,官網匯出!A:AQ,43,0),團名!$I$1:$K$12,2,FALSE),"N0071"))</f>
        <v/>
      </c>
      <c r="C895" s="1" t="str">
        <f>IFERROR(VLOOKUP(官網匯出!D895,團名!E:G,3,FALSE),"")</f>
        <v/>
      </c>
      <c r="D895" s="1" t="str">
        <f t="shared" si="154"/>
        <v/>
      </c>
      <c r="E895" s="1" t="str">
        <f t="shared" si="155"/>
        <v/>
      </c>
      <c r="F895" s="1" t="str">
        <f>IF(官網匯出!F895="已付款","","B0012")</f>
        <v>B0012</v>
      </c>
      <c r="G895" s="1" t="str">
        <f>IF(官網匯出!A895="","",官網匯出!A895)</f>
        <v/>
      </c>
      <c r="H895" s="3" t="str">
        <f>IF(官網匯出!B895="","",官網匯出!B895)</f>
        <v/>
      </c>
      <c r="I895" s="1" t="str">
        <f>IF(官網匯出!C895="","",官網匯出!C895)</f>
        <v/>
      </c>
      <c r="J895" s="1" t="str">
        <f>IF(官網匯出!D895="","",官網匯出!D895)</f>
        <v/>
      </c>
      <c r="K895" s="3" t="str">
        <f>IF(官網匯出!E895="","",官網匯出!E895)</f>
        <v/>
      </c>
      <c r="L895" s="1" t="str">
        <f>IF(官網匯出!F895="","",官網匯出!F895)</f>
        <v/>
      </c>
      <c r="M895" s="1" t="str">
        <f>IF(官網匯出!G895="","",官網匯出!G895)</f>
        <v/>
      </c>
      <c r="N895" s="1" t="str">
        <f>IF(官網匯出!H895="","",官網匯出!H895)</f>
        <v/>
      </c>
      <c r="P895" s="1" t="str">
        <f>IF(官網匯出!J895="","",RIGHT(官網匯出!J895,LEN(官網匯出!J895)-2))</f>
        <v/>
      </c>
      <c r="Q895" s="1" t="str">
        <f>IF(官網匯出!K895="","",官網匯出!K895)</f>
        <v/>
      </c>
      <c r="R895" s="1" t="str">
        <f>IF(官網匯出!L895="","",官網匯出!L895)</f>
        <v/>
      </c>
      <c r="S895" s="1" t="str">
        <f>IF(官網匯出!M895="","",官網匯出!M895)</f>
        <v/>
      </c>
      <c r="T895" s="1" t="str">
        <f>IF(官網匯出!N895="","",官網匯出!N895)</f>
        <v/>
      </c>
      <c r="U895" s="1" t="str">
        <f>IF(官網匯出!O895="","",官網匯出!O895)</f>
        <v/>
      </c>
      <c r="V895" s="1" t="str">
        <f>IF(官網匯出!P895="",IF(G895="","",0),官網匯出!P895)</f>
        <v/>
      </c>
      <c r="W895" s="1" t="str">
        <f>IF(官網匯出!Q895="",IF(G895="","",0),官網匯出!Q895)</f>
        <v/>
      </c>
      <c r="X895" s="1" t="str">
        <f>IF(官網匯出!R895="","",官網匯出!R895)</f>
        <v/>
      </c>
      <c r="Y895" s="1" t="str">
        <f>IF(官網匯出!S895="","",官網匯出!S895)</f>
        <v/>
      </c>
      <c r="Z895" s="1" t="str">
        <f>IF(G895="","",官網匯出!T895)</f>
        <v/>
      </c>
      <c r="AA895" s="1" t="str">
        <f>IF(G895="","",官網匯出!AK895)</f>
        <v/>
      </c>
      <c r="AB895" s="1" t="str">
        <f>IF(G895="","",IF(官網匯出!V895="","",官網匯出!V895))</f>
        <v/>
      </c>
      <c r="AJ895" s="1" t="str">
        <f>IF(G895="","",IF(官網匯出!AE895="","",官網匯出!AE895))</f>
        <v/>
      </c>
      <c r="AK895" s="1" t="str">
        <f>IF(G895="","",IF(官網匯出!AD895="","",官網匯出!AD895))</f>
        <v/>
      </c>
      <c r="AL895" s="1" t="str">
        <f t="shared" si="156"/>
        <v>0</v>
      </c>
      <c r="AM895" s="1" t="str">
        <f>IF(官網匯出!AG895="","",官網匯出!AG895)</f>
        <v/>
      </c>
      <c r="AN895" s="1" t="str">
        <f>IF(G895="","",IF(官網匯出!AH895="","",官網匯出!AH895))</f>
        <v/>
      </c>
      <c r="AO895" s="14" t="str">
        <f t="shared" si="157"/>
        <v/>
      </c>
      <c r="AP895" s="14" t="str">
        <f t="shared" si="158"/>
        <v>1</v>
      </c>
      <c r="AQ895" s="14" t="str">
        <f t="shared" si="159"/>
        <v>0</v>
      </c>
      <c r="AR895" s="1" t="str">
        <f t="shared" si="160"/>
        <v/>
      </c>
      <c r="AS895" s="1" t="str">
        <f t="shared" si="161"/>
        <v/>
      </c>
      <c r="AT895" s="1" t="str">
        <f t="shared" si="162"/>
        <v/>
      </c>
      <c r="AU895" s="1" t="str">
        <f t="shared" si="153"/>
        <v/>
      </c>
      <c r="AV895" s="1" t="e">
        <f>IF(VLOOKUP(G895,官網匯出!A:AQ,42,FALSE)="","[黃金盾官網]",VLOOKUP(G895,官網匯出!A:AQ,42,FALSE))</f>
        <v>#N/A</v>
      </c>
      <c r="AW895" s="1" t="e">
        <f>IF(LEFT(VLOOKUP(G895,官網匯出!A:AS,43,FALSE),2)="","web",LEFT(VLOOKUP(G895,官網匯出!A:AS,43,FALSE),2))</f>
        <v>#N/A</v>
      </c>
      <c r="AX895" s="1" t="str">
        <f t="shared" si="163"/>
        <v>O</v>
      </c>
    </row>
    <row r="896" spans="1:50">
      <c r="A896" s="1" t="str">
        <f>IF(G896="","",VLOOKUP(官網轉換!AW896,團名!A:B,2,FALSE))</f>
        <v/>
      </c>
      <c r="B896" s="1" t="str">
        <f>IF(G896="","",IF(LEFT(VLOOKUP(G896,官網匯出!A:AQ,43,0),2)="wf",VLOOKUP(VLOOKUP(G896,官網匯出!A:AQ,43,0),團名!$I$1:$K$12,2,FALSE),"N0071"))</f>
        <v/>
      </c>
      <c r="C896" s="1" t="str">
        <f>IFERROR(VLOOKUP(官網匯出!D896,團名!E:G,3,FALSE),"")</f>
        <v/>
      </c>
      <c r="D896" s="1" t="str">
        <f t="shared" si="154"/>
        <v/>
      </c>
      <c r="E896" s="1" t="str">
        <f t="shared" si="155"/>
        <v/>
      </c>
      <c r="F896" s="1" t="str">
        <f>IF(官網匯出!F896="已付款","","B0012")</f>
        <v>B0012</v>
      </c>
      <c r="G896" s="1" t="str">
        <f>IF(官網匯出!A896="","",官網匯出!A896)</f>
        <v/>
      </c>
      <c r="H896" s="3" t="str">
        <f>IF(官網匯出!B896="","",官網匯出!B896)</f>
        <v/>
      </c>
      <c r="I896" s="1" t="str">
        <f>IF(官網匯出!C896="","",官網匯出!C896)</f>
        <v/>
      </c>
      <c r="J896" s="1" t="str">
        <f>IF(官網匯出!D896="","",官網匯出!D896)</f>
        <v/>
      </c>
      <c r="K896" s="3" t="str">
        <f>IF(官網匯出!E896="","",官網匯出!E896)</f>
        <v/>
      </c>
      <c r="L896" s="1" t="str">
        <f>IF(官網匯出!F896="","",官網匯出!F896)</f>
        <v/>
      </c>
      <c r="M896" s="1" t="str">
        <f>IF(官網匯出!G896="","",官網匯出!G896)</f>
        <v/>
      </c>
      <c r="N896" s="1" t="str">
        <f>IF(官網匯出!H896="","",官網匯出!H896)</f>
        <v/>
      </c>
      <c r="P896" s="1" t="str">
        <f>IF(官網匯出!J896="","",RIGHT(官網匯出!J896,LEN(官網匯出!J896)-2))</f>
        <v/>
      </c>
      <c r="Q896" s="1" t="str">
        <f>IF(官網匯出!K896="","",官網匯出!K896)</f>
        <v/>
      </c>
      <c r="R896" s="1" t="str">
        <f>IF(官網匯出!L896="","",官網匯出!L896)</f>
        <v/>
      </c>
      <c r="S896" s="1" t="str">
        <f>IF(官網匯出!M896="","",官網匯出!M896)</f>
        <v/>
      </c>
      <c r="T896" s="1" t="str">
        <f>IF(官網匯出!N896="","",官網匯出!N896)</f>
        <v/>
      </c>
      <c r="U896" s="1" t="str">
        <f>IF(官網匯出!O896="","",官網匯出!O896)</f>
        <v/>
      </c>
      <c r="V896" s="1" t="str">
        <f>IF(官網匯出!P896="",IF(G896="","",0),官網匯出!P896)</f>
        <v/>
      </c>
      <c r="W896" s="1" t="str">
        <f>IF(官網匯出!Q896="",IF(G896="","",0),官網匯出!Q896)</f>
        <v/>
      </c>
      <c r="X896" s="1" t="str">
        <f>IF(官網匯出!R896="","",官網匯出!R896)</f>
        <v/>
      </c>
      <c r="Y896" s="1" t="str">
        <f>IF(官網匯出!S896="","",官網匯出!S896)</f>
        <v/>
      </c>
      <c r="Z896" s="1" t="str">
        <f>IF(G896="","",官網匯出!T896)</f>
        <v/>
      </c>
      <c r="AA896" s="1" t="str">
        <f>IF(G896="","",官網匯出!AK896)</f>
        <v/>
      </c>
      <c r="AB896" s="1" t="str">
        <f>IF(G896="","",IF(官網匯出!V896="","",官網匯出!V896))</f>
        <v/>
      </c>
      <c r="AJ896" s="1" t="str">
        <f>IF(G896="","",IF(官網匯出!AE896="","",官網匯出!AE896))</f>
        <v/>
      </c>
      <c r="AK896" s="1" t="str">
        <f>IF(G896="","",IF(官網匯出!AD896="","",官網匯出!AD896))</f>
        <v/>
      </c>
      <c r="AL896" s="1" t="str">
        <f t="shared" si="156"/>
        <v>0</v>
      </c>
      <c r="AM896" s="1" t="str">
        <f>IF(官網匯出!AG896="","",官網匯出!AG896)</f>
        <v/>
      </c>
      <c r="AN896" s="1" t="str">
        <f>IF(G896="","",IF(官網匯出!AH896="","",官網匯出!AH896))</f>
        <v/>
      </c>
      <c r="AO896" s="14" t="str">
        <f t="shared" si="157"/>
        <v/>
      </c>
      <c r="AP896" s="14" t="str">
        <f t="shared" si="158"/>
        <v>1</v>
      </c>
      <c r="AQ896" s="14" t="str">
        <f t="shared" si="159"/>
        <v>0</v>
      </c>
      <c r="AR896" s="1" t="str">
        <f t="shared" si="160"/>
        <v/>
      </c>
      <c r="AS896" s="1" t="str">
        <f t="shared" si="161"/>
        <v/>
      </c>
      <c r="AT896" s="1" t="str">
        <f t="shared" si="162"/>
        <v/>
      </c>
      <c r="AU896" s="1" t="str">
        <f t="shared" si="153"/>
        <v/>
      </c>
      <c r="AV896" s="1" t="e">
        <f>IF(VLOOKUP(G896,官網匯出!A:AQ,42,FALSE)="","[黃金盾官網]",VLOOKUP(G896,官網匯出!A:AQ,42,FALSE))</f>
        <v>#N/A</v>
      </c>
      <c r="AW896" s="1" t="e">
        <f>IF(LEFT(VLOOKUP(G896,官網匯出!A:AS,43,FALSE),2)="","web",LEFT(VLOOKUP(G896,官網匯出!A:AS,43,FALSE),2))</f>
        <v>#N/A</v>
      </c>
      <c r="AX896" s="1" t="str">
        <f t="shared" si="163"/>
        <v>O</v>
      </c>
    </row>
    <row r="897" spans="1:50">
      <c r="A897" s="1" t="str">
        <f>IF(G897="","",VLOOKUP(官網轉換!AW897,團名!A:B,2,FALSE))</f>
        <v/>
      </c>
      <c r="B897" s="1" t="str">
        <f>IF(G897="","",IF(LEFT(VLOOKUP(G897,官網匯出!A:AQ,43,0),2)="wf",VLOOKUP(VLOOKUP(G897,官網匯出!A:AQ,43,0),團名!$I$1:$K$12,2,FALSE),"N0071"))</f>
        <v/>
      </c>
      <c r="C897" s="1" t="str">
        <f>IFERROR(VLOOKUP(官網匯出!D897,團名!E:G,3,FALSE),"")</f>
        <v/>
      </c>
      <c r="D897" s="1" t="str">
        <f t="shared" si="154"/>
        <v/>
      </c>
      <c r="E897" s="1" t="str">
        <f t="shared" si="155"/>
        <v/>
      </c>
      <c r="F897" s="1" t="str">
        <f>IF(官網匯出!F897="已付款","","B0012")</f>
        <v>B0012</v>
      </c>
      <c r="G897" s="1" t="str">
        <f>IF(官網匯出!A897="","",官網匯出!A897)</f>
        <v/>
      </c>
      <c r="H897" s="3" t="str">
        <f>IF(官網匯出!B897="","",官網匯出!B897)</f>
        <v/>
      </c>
      <c r="I897" s="1" t="str">
        <f>IF(官網匯出!C897="","",官網匯出!C897)</f>
        <v/>
      </c>
      <c r="J897" s="1" t="str">
        <f>IF(官網匯出!D897="","",官網匯出!D897)</f>
        <v/>
      </c>
      <c r="K897" s="3" t="str">
        <f>IF(官網匯出!E897="","",官網匯出!E897)</f>
        <v/>
      </c>
      <c r="L897" s="1" t="str">
        <f>IF(官網匯出!F897="","",官網匯出!F897)</f>
        <v/>
      </c>
      <c r="M897" s="1" t="str">
        <f>IF(官網匯出!G897="","",官網匯出!G897)</f>
        <v/>
      </c>
      <c r="N897" s="1" t="str">
        <f>IF(官網匯出!H897="","",官網匯出!H897)</f>
        <v/>
      </c>
      <c r="P897" s="1" t="str">
        <f>IF(官網匯出!J897="","",RIGHT(官網匯出!J897,LEN(官網匯出!J897)-2))</f>
        <v/>
      </c>
      <c r="Q897" s="1" t="str">
        <f>IF(官網匯出!K897="","",官網匯出!K897)</f>
        <v/>
      </c>
      <c r="R897" s="1" t="str">
        <f>IF(官網匯出!L897="","",官網匯出!L897)</f>
        <v/>
      </c>
      <c r="S897" s="1" t="str">
        <f>IF(官網匯出!M897="","",官網匯出!M897)</f>
        <v/>
      </c>
      <c r="T897" s="1" t="str">
        <f>IF(官網匯出!N897="","",官網匯出!N897)</f>
        <v/>
      </c>
      <c r="U897" s="1" t="str">
        <f>IF(官網匯出!O897="","",官網匯出!O897)</f>
        <v/>
      </c>
      <c r="V897" s="1" t="str">
        <f>IF(官網匯出!P897="",IF(G897="","",0),官網匯出!P897)</f>
        <v/>
      </c>
      <c r="W897" s="1" t="str">
        <f>IF(官網匯出!Q897="",IF(G897="","",0),官網匯出!Q897)</f>
        <v/>
      </c>
      <c r="X897" s="1" t="str">
        <f>IF(官網匯出!R897="","",官網匯出!R897)</f>
        <v/>
      </c>
      <c r="Y897" s="1" t="str">
        <f>IF(官網匯出!S897="","",官網匯出!S897)</f>
        <v/>
      </c>
      <c r="Z897" s="1" t="str">
        <f>IF(G897="","",官網匯出!T897)</f>
        <v/>
      </c>
      <c r="AA897" s="1" t="str">
        <f>IF(G897="","",官網匯出!AK897)</f>
        <v/>
      </c>
      <c r="AB897" s="1" t="str">
        <f>IF(G897="","",IF(官網匯出!V897="","",官網匯出!V897))</f>
        <v/>
      </c>
      <c r="AJ897" s="1" t="str">
        <f>IF(G897="","",IF(官網匯出!AE897="","",官網匯出!AE897))</f>
        <v/>
      </c>
      <c r="AK897" s="1" t="str">
        <f>IF(G897="","",IF(官網匯出!AD897="","",官網匯出!AD897))</f>
        <v/>
      </c>
      <c r="AL897" s="1" t="str">
        <f t="shared" si="156"/>
        <v>0</v>
      </c>
      <c r="AM897" s="1" t="str">
        <f>IF(官網匯出!AG897="","",官網匯出!AG897)</f>
        <v/>
      </c>
      <c r="AN897" s="1" t="str">
        <f>IF(G897="","",IF(官網匯出!AH897="","",官網匯出!AH897))</f>
        <v/>
      </c>
      <c r="AO897" s="14" t="str">
        <f t="shared" si="157"/>
        <v/>
      </c>
      <c r="AP897" s="14" t="str">
        <f t="shared" si="158"/>
        <v>1</v>
      </c>
      <c r="AQ897" s="14" t="str">
        <f t="shared" si="159"/>
        <v>0</v>
      </c>
      <c r="AR897" s="1" t="str">
        <f t="shared" si="160"/>
        <v/>
      </c>
      <c r="AS897" s="1" t="str">
        <f t="shared" si="161"/>
        <v/>
      </c>
      <c r="AT897" s="1" t="str">
        <f t="shared" si="162"/>
        <v/>
      </c>
      <c r="AU897" s="1" t="str">
        <f t="shared" si="153"/>
        <v/>
      </c>
      <c r="AV897" s="1" t="e">
        <f>IF(VLOOKUP(G897,官網匯出!A:AQ,42,FALSE)="","[黃金盾官網]",VLOOKUP(G897,官網匯出!A:AQ,42,FALSE))</f>
        <v>#N/A</v>
      </c>
      <c r="AW897" s="1" t="e">
        <f>IF(LEFT(VLOOKUP(G897,官網匯出!A:AS,43,FALSE),2)="","web",LEFT(VLOOKUP(G897,官網匯出!A:AS,43,FALSE),2))</f>
        <v>#N/A</v>
      </c>
      <c r="AX897" s="1" t="str">
        <f t="shared" si="163"/>
        <v>O</v>
      </c>
    </row>
    <row r="898" spans="1:50">
      <c r="A898" s="1" t="str">
        <f>IF(G898="","",VLOOKUP(官網轉換!AW898,團名!A:B,2,FALSE))</f>
        <v/>
      </c>
      <c r="B898" s="1" t="str">
        <f>IF(G898="","",IF(LEFT(VLOOKUP(G898,官網匯出!A:AQ,43,0),2)="wf",VLOOKUP(VLOOKUP(G898,官網匯出!A:AQ,43,0),團名!$I$1:$K$12,2,FALSE),"N0071"))</f>
        <v/>
      </c>
      <c r="C898" s="1" t="str">
        <f>IFERROR(VLOOKUP(官網匯出!D898,團名!E:G,3,FALSE),"")</f>
        <v/>
      </c>
      <c r="D898" s="1" t="str">
        <f t="shared" si="154"/>
        <v/>
      </c>
      <c r="E898" s="1" t="str">
        <f t="shared" si="155"/>
        <v/>
      </c>
      <c r="F898" s="1" t="str">
        <f>IF(官網匯出!F898="已付款","","B0012")</f>
        <v>B0012</v>
      </c>
      <c r="G898" s="1" t="str">
        <f>IF(官網匯出!A898="","",官網匯出!A898)</f>
        <v/>
      </c>
      <c r="H898" s="3" t="str">
        <f>IF(官網匯出!B898="","",官網匯出!B898)</f>
        <v/>
      </c>
      <c r="I898" s="1" t="str">
        <f>IF(官網匯出!C898="","",官網匯出!C898)</f>
        <v/>
      </c>
      <c r="J898" s="1" t="str">
        <f>IF(官網匯出!D898="","",官網匯出!D898)</f>
        <v/>
      </c>
      <c r="K898" s="3" t="str">
        <f>IF(官網匯出!E898="","",官網匯出!E898)</f>
        <v/>
      </c>
      <c r="L898" s="1" t="str">
        <f>IF(官網匯出!F898="","",官網匯出!F898)</f>
        <v/>
      </c>
      <c r="M898" s="1" t="str">
        <f>IF(官網匯出!G898="","",官網匯出!G898)</f>
        <v/>
      </c>
      <c r="N898" s="1" t="str">
        <f>IF(官網匯出!H898="","",官網匯出!H898)</f>
        <v/>
      </c>
      <c r="P898" s="1" t="str">
        <f>IF(官網匯出!J898="","",RIGHT(官網匯出!J898,LEN(官網匯出!J898)-2))</f>
        <v/>
      </c>
      <c r="Q898" s="1" t="str">
        <f>IF(官網匯出!K898="","",官網匯出!K898)</f>
        <v/>
      </c>
      <c r="R898" s="1" t="str">
        <f>IF(官網匯出!L898="","",官網匯出!L898)</f>
        <v/>
      </c>
      <c r="S898" s="1" t="str">
        <f>IF(官網匯出!M898="","",官網匯出!M898)</f>
        <v/>
      </c>
      <c r="T898" s="1" t="str">
        <f>IF(官網匯出!N898="","",官網匯出!N898)</f>
        <v/>
      </c>
      <c r="U898" s="1" t="str">
        <f>IF(官網匯出!O898="","",官網匯出!O898)</f>
        <v/>
      </c>
      <c r="V898" s="1" t="str">
        <f>IF(官網匯出!P898="",IF(G898="","",0),官網匯出!P898)</f>
        <v/>
      </c>
      <c r="W898" s="1" t="str">
        <f>IF(官網匯出!Q898="",IF(G898="","",0),官網匯出!Q898)</f>
        <v/>
      </c>
      <c r="X898" s="1" t="str">
        <f>IF(官網匯出!R898="","",官網匯出!R898)</f>
        <v/>
      </c>
      <c r="Y898" s="1" t="str">
        <f>IF(官網匯出!S898="","",官網匯出!S898)</f>
        <v/>
      </c>
      <c r="Z898" s="1" t="str">
        <f>IF(G898="","",官網匯出!T898)</f>
        <v/>
      </c>
      <c r="AA898" s="1" t="str">
        <f>IF(G898="","",官網匯出!AK898)</f>
        <v/>
      </c>
      <c r="AB898" s="1" t="str">
        <f>IF(G898="","",IF(官網匯出!V898="","",官網匯出!V898))</f>
        <v/>
      </c>
      <c r="AJ898" s="1" t="str">
        <f>IF(G898="","",IF(官網匯出!AE898="","",官網匯出!AE898))</f>
        <v/>
      </c>
      <c r="AK898" s="1" t="str">
        <f>IF(G898="","",IF(官網匯出!AD898="","",官網匯出!AD898))</f>
        <v/>
      </c>
      <c r="AL898" s="1" t="str">
        <f t="shared" si="156"/>
        <v>0</v>
      </c>
      <c r="AM898" s="1" t="str">
        <f>IF(官網匯出!AG898="","",官網匯出!AG898)</f>
        <v/>
      </c>
      <c r="AN898" s="1" t="str">
        <f>IF(G898="","",IF(官網匯出!AH898="","",官網匯出!AH898))</f>
        <v/>
      </c>
      <c r="AO898" s="14" t="str">
        <f t="shared" si="157"/>
        <v/>
      </c>
      <c r="AP898" s="14" t="str">
        <f t="shared" si="158"/>
        <v>1</v>
      </c>
      <c r="AQ898" s="14" t="str">
        <f t="shared" si="159"/>
        <v>0</v>
      </c>
      <c r="AR898" s="1" t="str">
        <f t="shared" si="160"/>
        <v/>
      </c>
      <c r="AS898" s="1" t="str">
        <f t="shared" si="161"/>
        <v/>
      </c>
      <c r="AT898" s="1" t="str">
        <f t="shared" si="162"/>
        <v/>
      </c>
      <c r="AU898" s="1" t="str">
        <f t="shared" ref="AU898:AU961" si="164">IF(G898="","",AV898&amp;"      訂單編號："&amp;G898&amp;"      "&amp;IF(J898="銀行轉帳(ATM/虛擬代碼繳費)","ATM(藍)",IF(J898="ATM 虛擬代碼繳費（需持代碼至實體ATM或網路銀行繳費）","ATM"&amp;"　"&amp;AB898&amp;AJ898,IF(J898="虛擬代碼繳費轉帳","ATM(SP)"&amp;"　"&amp;AB898&amp;AJ898,IF(J898="信用卡（shopline payment）","信用卡(SP)",IF(J898="信用卡","信用卡",IF(J898="貨到付款","貨到付款　")))&amp;"　"&amp;AB898&amp;AJ898)))&amp;IF(L898="退款中","客戶取消訂單，待退款(ATM)",""))</f>
        <v/>
      </c>
      <c r="AV898" s="1" t="e">
        <f>IF(VLOOKUP(G898,官網匯出!A:AQ,42,FALSE)="","[黃金盾官網]",VLOOKUP(G898,官網匯出!A:AQ,42,FALSE))</f>
        <v>#N/A</v>
      </c>
      <c r="AW898" s="1" t="e">
        <f>IF(LEFT(VLOOKUP(G898,官網匯出!A:AS,43,FALSE),2)="","web",LEFT(VLOOKUP(G898,官網匯出!A:AS,43,FALSE),2))</f>
        <v>#N/A</v>
      </c>
      <c r="AX898" s="1" t="str">
        <f t="shared" si="163"/>
        <v>O</v>
      </c>
    </row>
    <row r="899" spans="1:50">
      <c r="A899" s="1" t="str">
        <f>IF(G899="","",VLOOKUP(官網轉換!AW899,團名!A:B,2,FALSE))</f>
        <v/>
      </c>
      <c r="B899" s="1" t="str">
        <f>IF(G899="","",IF(LEFT(VLOOKUP(G899,官網匯出!A:AQ,43,0),2)="wf",VLOOKUP(VLOOKUP(G899,官網匯出!A:AQ,43,0),團名!$I$1:$K$12,2,FALSE),"N0071"))</f>
        <v/>
      </c>
      <c r="C899" s="1" t="str">
        <f>IFERROR(VLOOKUP(官網匯出!D899,團名!E:G,3,FALSE),"")</f>
        <v/>
      </c>
      <c r="D899" s="1" t="str">
        <f t="shared" ref="D899:D962" si="165">IF(G899="","","NTD")</f>
        <v/>
      </c>
      <c r="E899" s="1" t="str">
        <f t="shared" ref="E899:E962" si="166">IF(G899="","","含稅")</f>
        <v/>
      </c>
      <c r="F899" s="1" t="str">
        <f>IF(官網匯出!F899="已付款","","B0012")</f>
        <v>B0012</v>
      </c>
      <c r="G899" s="1" t="str">
        <f>IF(官網匯出!A899="","",官網匯出!A899)</f>
        <v/>
      </c>
      <c r="H899" s="3" t="str">
        <f>IF(官網匯出!B899="","",官網匯出!B899)</f>
        <v/>
      </c>
      <c r="I899" s="1" t="str">
        <f>IF(官網匯出!C899="","",官網匯出!C899)</f>
        <v/>
      </c>
      <c r="J899" s="1" t="str">
        <f>IF(官網匯出!D899="","",官網匯出!D899)</f>
        <v/>
      </c>
      <c r="K899" s="3" t="str">
        <f>IF(官網匯出!E899="","",官網匯出!E899)</f>
        <v/>
      </c>
      <c r="L899" s="1" t="str">
        <f>IF(官網匯出!F899="","",官網匯出!F899)</f>
        <v/>
      </c>
      <c r="M899" s="1" t="str">
        <f>IF(官網匯出!G899="","",官網匯出!G899)</f>
        <v/>
      </c>
      <c r="N899" s="1" t="str">
        <f>IF(官網匯出!H899="","",官網匯出!H899)</f>
        <v/>
      </c>
      <c r="P899" s="1" t="str">
        <f>IF(官網匯出!J899="","",RIGHT(官網匯出!J899,LEN(官網匯出!J899)-2))</f>
        <v/>
      </c>
      <c r="Q899" s="1" t="str">
        <f>IF(官網匯出!K899="","",官網匯出!K899)</f>
        <v/>
      </c>
      <c r="R899" s="1" t="str">
        <f>IF(官網匯出!L899="","",官網匯出!L899)</f>
        <v/>
      </c>
      <c r="S899" s="1" t="str">
        <f>IF(官網匯出!M899="","",官網匯出!M899)</f>
        <v/>
      </c>
      <c r="T899" s="1" t="str">
        <f>IF(官網匯出!N899="","",官網匯出!N899)</f>
        <v/>
      </c>
      <c r="U899" s="1" t="str">
        <f>IF(官網匯出!O899="","",官網匯出!O899)</f>
        <v/>
      </c>
      <c r="V899" s="1" t="str">
        <f>IF(官網匯出!P899="",IF(G899="","",0),官網匯出!P899)</f>
        <v/>
      </c>
      <c r="W899" s="1" t="str">
        <f>IF(官網匯出!Q899="",IF(G899="","",0),官網匯出!Q899)</f>
        <v/>
      </c>
      <c r="X899" s="1" t="str">
        <f>IF(官網匯出!R899="","",官網匯出!R899)</f>
        <v/>
      </c>
      <c r="Y899" s="1" t="str">
        <f>IF(官網匯出!S899="","",官網匯出!S899)</f>
        <v/>
      </c>
      <c r="Z899" s="1" t="str">
        <f>IF(G899="","",官網匯出!T899)</f>
        <v/>
      </c>
      <c r="AA899" s="1" t="str">
        <f>IF(G899="","",官網匯出!AK899)</f>
        <v/>
      </c>
      <c r="AB899" s="1" t="str">
        <f>IF(G899="","",IF(官網匯出!V899="","",官網匯出!V899))</f>
        <v/>
      </c>
      <c r="AJ899" s="1" t="str">
        <f>IF(G899="","",IF(官網匯出!AE899="","",官網匯出!AE899))</f>
        <v/>
      </c>
      <c r="AK899" s="1" t="str">
        <f>IF(G899="","",IF(官網匯出!AD899="","",官網匯出!AD899))</f>
        <v/>
      </c>
      <c r="AL899" s="1" t="str">
        <f t="shared" ref="AL899:AL962" si="167">IF(AM899="","0","1")</f>
        <v>0</v>
      </c>
      <c r="AM899" s="1" t="str">
        <f>IF(官網匯出!AG899="","",官網匯出!AG899)</f>
        <v/>
      </c>
      <c r="AN899" s="1" t="str">
        <f>IF(G899="","",IF(官網匯出!AH899="","",官網匯出!AH899))</f>
        <v/>
      </c>
      <c r="AO899" s="14" t="str">
        <f t="shared" ref="AO899:AO962" si="168">IF(AN899="","","3J0002")</f>
        <v/>
      </c>
      <c r="AP899" s="14" t="str">
        <f t="shared" ref="AP899:AP962" si="169">IF(AO899="","1","0")</f>
        <v>1</v>
      </c>
      <c r="AQ899" s="14" t="str">
        <f t="shared" ref="AQ899:AQ962" si="170">IF(AN899="","0","1")</f>
        <v>0</v>
      </c>
      <c r="AR899" s="1" t="str">
        <f t="shared" ref="AR899:AR962" si="171">IFERROR((T899*U899)-V899-Z899+W899-AA899,"")</f>
        <v/>
      </c>
      <c r="AS899" s="1" t="str">
        <f t="shared" ref="AS899:AS962" si="172">IF(J899="貨到付款",IF(Y899="",0,Y899),IF(G899="","",0))</f>
        <v/>
      </c>
      <c r="AT899" s="1" t="str">
        <f t="shared" ref="AT899:AT962" si="173">IF(G899="","",IF(V899&gt;0,"已扣抵"&amp;V899&amp;"元"&amp;"購物金 ","")&amp;IF(Z899&gt;0,"已扣抵"&amp;Z899&amp;"元"&amp;"優惠折扣 ","")&amp;IF(W899&gt;0,"含運費"&amp;W899&amp;"元 ","")&amp;IF(AA899&gt;0,"含附加費"&amp;AA899&amp;"元 ",""))</f>
        <v/>
      </c>
      <c r="AU899" s="1" t="str">
        <f t="shared" si="164"/>
        <v/>
      </c>
      <c r="AV899" s="1" t="e">
        <f>IF(VLOOKUP(G899,官網匯出!A:AQ,42,FALSE)="","[黃金盾官網]",VLOOKUP(G899,官網匯出!A:AQ,42,FALSE))</f>
        <v>#N/A</v>
      </c>
      <c r="AW899" s="1" t="e">
        <f>IF(LEFT(VLOOKUP(G899,官網匯出!A:AS,43,FALSE),2)="","web",LEFT(VLOOKUP(G899,官網匯出!A:AS,43,FALSE),2))</f>
        <v>#N/A</v>
      </c>
      <c r="AX899" s="1" t="str">
        <f t="shared" ref="AX899:AX962" si="174">IF(AND(AM899&lt;&gt;"",AN899&lt;&gt;""),"X","O")</f>
        <v>O</v>
      </c>
    </row>
    <row r="900" spans="1:50">
      <c r="A900" s="1" t="str">
        <f>IF(G900="","",VLOOKUP(官網轉換!AW900,團名!A:B,2,FALSE))</f>
        <v/>
      </c>
      <c r="B900" s="1" t="str">
        <f>IF(G900="","",IF(LEFT(VLOOKUP(G900,官網匯出!A:AQ,43,0),2)="wf",VLOOKUP(VLOOKUP(G900,官網匯出!A:AQ,43,0),團名!$I$1:$K$12,2,FALSE),"N0071"))</f>
        <v/>
      </c>
      <c r="C900" s="1" t="str">
        <f>IFERROR(VLOOKUP(官網匯出!D900,團名!E:G,3,FALSE),"")</f>
        <v/>
      </c>
      <c r="D900" s="1" t="str">
        <f t="shared" si="165"/>
        <v/>
      </c>
      <c r="E900" s="1" t="str">
        <f t="shared" si="166"/>
        <v/>
      </c>
      <c r="F900" s="1" t="str">
        <f>IF(官網匯出!F900="已付款","","B0012")</f>
        <v>B0012</v>
      </c>
      <c r="G900" s="1" t="str">
        <f>IF(官網匯出!A900="","",官網匯出!A900)</f>
        <v/>
      </c>
      <c r="H900" s="3" t="str">
        <f>IF(官網匯出!B900="","",官網匯出!B900)</f>
        <v/>
      </c>
      <c r="I900" s="1" t="str">
        <f>IF(官網匯出!C900="","",官網匯出!C900)</f>
        <v/>
      </c>
      <c r="J900" s="1" t="str">
        <f>IF(官網匯出!D900="","",官網匯出!D900)</f>
        <v/>
      </c>
      <c r="K900" s="3" t="str">
        <f>IF(官網匯出!E900="","",官網匯出!E900)</f>
        <v/>
      </c>
      <c r="L900" s="1" t="str">
        <f>IF(官網匯出!F900="","",官網匯出!F900)</f>
        <v/>
      </c>
      <c r="M900" s="1" t="str">
        <f>IF(官網匯出!G900="","",官網匯出!G900)</f>
        <v/>
      </c>
      <c r="N900" s="1" t="str">
        <f>IF(官網匯出!H900="","",官網匯出!H900)</f>
        <v/>
      </c>
      <c r="P900" s="1" t="str">
        <f>IF(官網匯出!J900="","",RIGHT(官網匯出!J900,LEN(官網匯出!J900)-2))</f>
        <v/>
      </c>
      <c r="Q900" s="1" t="str">
        <f>IF(官網匯出!K900="","",官網匯出!K900)</f>
        <v/>
      </c>
      <c r="R900" s="1" t="str">
        <f>IF(官網匯出!L900="","",官網匯出!L900)</f>
        <v/>
      </c>
      <c r="S900" s="1" t="str">
        <f>IF(官網匯出!M900="","",官網匯出!M900)</f>
        <v/>
      </c>
      <c r="T900" s="1" t="str">
        <f>IF(官網匯出!N900="","",官網匯出!N900)</f>
        <v/>
      </c>
      <c r="U900" s="1" t="str">
        <f>IF(官網匯出!O900="","",官網匯出!O900)</f>
        <v/>
      </c>
      <c r="V900" s="1" t="str">
        <f>IF(官網匯出!P900="",IF(G900="","",0),官網匯出!P900)</f>
        <v/>
      </c>
      <c r="W900" s="1" t="str">
        <f>IF(官網匯出!Q900="",IF(G900="","",0),官網匯出!Q900)</f>
        <v/>
      </c>
      <c r="X900" s="1" t="str">
        <f>IF(官網匯出!R900="","",官網匯出!R900)</f>
        <v/>
      </c>
      <c r="Y900" s="1" t="str">
        <f>IF(官網匯出!S900="","",官網匯出!S900)</f>
        <v/>
      </c>
      <c r="Z900" s="1" t="str">
        <f>IF(G900="","",官網匯出!T900)</f>
        <v/>
      </c>
      <c r="AA900" s="1" t="str">
        <f>IF(G900="","",官網匯出!AK900)</f>
        <v/>
      </c>
      <c r="AB900" s="1" t="str">
        <f>IF(G900="","",IF(官網匯出!V900="","",官網匯出!V900))</f>
        <v/>
      </c>
      <c r="AJ900" s="1" t="str">
        <f>IF(G900="","",IF(官網匯出!AE900="","",官網匯出!AE900))</f>
        <v/>
      </c>
      <c r="AK900" s="1" t="str">
        <f>IF(G900="","",IF(官網匯出!AD900="","",官網匯出!AD900))</f>
        <v/>
      </c>
      <c r="AL900" s="1" t="str">
        <f t="shared" si="167"/>
        <v>0</v>
      </c>
      <c r="AM900" s="1" t="str">
        <f>IF(官網匯出!AG900="","",官網匯出!AG900)</f>
        <v/>
      </c>
      <c r="AN900" s="1" t="str">
        <f>IF(G900="","",IF(官網匯出!AH900="","",官網匯出!AH900))</f>
        <v/>
      </c>
      <c r="AO900" s="14" t="str">
        <f t="shared" si="168"/>
        <v/>
      </c>
      <c r="AP900" s="14" t="str">
        <f t="shared" si="169"/>
        <v>1</v>
      </c>
      <c r="AQ900" s="14" t="str">
        <f t="shared" si="170"/>
        <v>0</v>
      </c>
      <c r="AR900" s="1" t="str">
        <f t="shared" si="171"/>
        <v/>
      </c>
      <c r="AS900" s="1" t="str">
        <f t="shared" si="172"/>
        <v/>
      </c>
      <c r="AT900" s="1" t="str">
        <f t="shared" si="173"/>
        <v/>
      </c>
      <c r="AU900" s="1" t="str">
        <f t="shared" si="164"/>
        <v/>
      </c>
      <c r="AV900" s="1" t="e">
        <f>IF(VLOOKUP(G900,官網匯出!A:AQ,42,FALSE)="","[黃金盾官網]",VLOOKUP(G900,官網匯出!A:AQ,42,FALSE))</f>
        <v>#N/A</v>
      </c>
      <c r="AW900" s="1" t="e">
        <f>IF(LEFT(VLOOKUP(G900,官網匯出!A:AS,43,FALSE),2)="","web",LEFT(VLOOKUP(G900,官網匯出!A:AS,43,FALSE),2))</f>
        <v>#N/A</v>
      </c>
      <c r="AX900" s="1" t="str">
        <f t="shared" si="174"/>
        <v>O</v>
      </c>
    </row>
    <row r="901" spans="1:50">
      <c r="A901" s="1" t="str">
        <f>IF(G901="","",VLOOKUP(官網轉換!AW901,團名!A:B,2,FALSE))</f>
        <v/>
      </c>
      <c r="B901" s="1" t="str">
        <f>IF(G901="","",IF(LEFT(VLOOKUP(G901,官網匯出!A:AQ,43,0),2)="wf",VLOOKUP(VLOOKUP(G901,官網匯出!A:AQ,43,0),團名!$I$1:$K$12,2,FALSE),"N0071"))</f>
        <v/>
      </c>
      <c r="C901" s="1" t="str">
        <f>IFERROR(VLOOKUP(官網匯出!D901,團名!E:G,3,FALSE),"")</f>
        <v/>
      </c>
      <c r="D901" s="1" t="str">
        <f t="shared" si="165"/>
        <v/>
      </c>
      <c r="E901" s="1" t="str">
        <f t="shared" si="166"/>
        <v/>
      </c>
      <c r="F901" s="1" t="str">
        <f>IF(官網匯出!F901="已付款","","B0012")</f>
        <v>B0012</v>
      </c>
      <c r="G901" s="1" t="str">
        <f>IF(官網匯出!A901="","",官網匯出!A901)</f>
        <v/>
      </c>
      <c r="H901" s="3" t="str">
        <f>IF(官網匯出!B901="","",官網匯出!B901)</f>
        <v/>
      </c>
      <c r="I901" s="1" t="str">
        <f>IF(官網匯出!C901="","",官網匯出!C901)</f>
        <v/>
      </c>
      <c r="J901" s="1" t="str">
        <f>IF(官網匯出!D901="","",官網匯出!D901)</f>
        <v/>
      </c>
      <c r="K901" s="3" t="str">
        <f>IF(官網匯出!E901="","",官網匯出!E901)</f>
        <v/>
      </c>
      <c r="L901" s="1" t="str">
        <f>IF(官網匯出!F901="","",官網匯出!F901)</f>
        <v/>
      </c>
      <c r="M901" s="1" t="str">
        <f>IF(官網匯出!G901="","",官網匯出!G901)</f>
        <v/>
      </c>
      <c r="N901" s="1" t="str">
        <f>IF(官網匯出!H901="","",官網匯出!H901)</f>
        <v/>
      </c>
      <c r="P901" s="1" t="str">
        <f>IF(官網匯出!J901="","",RIGHT(官網匯出!J901,LEN(官網匯出!J901)-2))</f>
        <v/>
      </c>
      <c r="Q901" s="1" t="str">
        <f>IF(官網匯出!K901="","",官網匯出!K901)</f>
        <v/>
      </c>
      <c r="R901" s="1" t="str">
        <f>IF(官網匯出!L901="","",官網匯出!L901)</f>
        <v/>
      </c>
      <c r="S901" s="1" t="str">
        <f>IF(官網匯出!M901="","",官網匯出!M901)</f>
        <v/>
      </c>
      <c r="T901" s="1" t="str">
        <f>IF(官網匯出!N901="","",官網匯出!N901)</f>
        <v/>
      </c>
      <c r="U901" s="1" t="str">
        <f>IF(官網匯出!O901="","",官網匯出!O901)</f>
        <v/>
      </c>
      <c r="V901" s="1" t="str">
        <f>IF(官網匯出!P901="",IF(G901="","",0),官網匯出!P901)</f>
        <v/>
      </c>
      <c r="W901" s="1" t="str">
        <f>IF(官網匯出!Q901="",IF(G901="","",0),官網匯出!Q901)</f>
        <v/>
      </c>
      <c r="X901" s="1" t="str">
        <f>IF(官網匯出!R901="","",官網匯出!R901)</f>
        <v/>
      </c>
      <c r="Y901" s="1" t="str">
        <f>IF(官網匯出!S901="","",官網匯出!S901)</f>
        <v/>
      </c>
      <c r="Z901" s="1" t="str">
        <f>IF(G901="","",官網匯出!T901)</f>
        <v/>
      </c>
      <c r="AA901" s="1" t="str">
        <f>IF(G901="","",官網匯出!AK901)</f>
        <v/>
      </c>
      <c r="AB901" s="1" t="str">
        <f>IF(G901="","",IF(官網匯出!V901="","",官網匯出!V901))</f>
        <v/>
      </c>
      <c r="AJ901" s="1" t="str">
        <f>IF(G901="","",IF(官網匯出!AE901="","",官網匯出!AE901))</f>
        <v/>
      </c>
      <c r="AK901" s="1" t="str">
        <f>IF(G901="","",IF(官網匯出!AD901="","",官網匯出!AD901))</f>
        <v/>
      </c>
      <c r="AL901" s="1" t="str">
        <f t="shared" si="167"/>
        <v>0</v>
      </c>
      <c r="AM901" s="1" t="str">
        <f>IF(官網匯出!AG901="","",官網匯出!AG901)</f>
        <v/>
      </c>
      <c r="AN901" s="1" t="str">
        <f>IF(G901="","",IF(官網匯出!AH901="","",官網匯出!AH901))</f>
        <v/>
      </c>
      <c r="AO901" s="14" t="str">
        <f t="shared" si="168"/>
        <v/>
      </c>
      <c r="AP901" s="14" t="str">
        <f t="shared" si="169"/>
        <v>1</v>
      </c>
      <c r="AQ901" s="14" t="str">
        <f t="shared" si="170"/>
        <v>0</v>
      </c>
      <c r="AR901" s="1" t="str">
        <f t="shared" si="171"/>
        <v/>
      </c>
      <c r="AS901" s="1" t="str">
        <f t="shared" si="172"/>
        <v/>
      </c>
      <c r="AT901" s="1" t="str">
        <f t="shared" si="173"/>
        <v/>
      </c>
      <c r="AU901" s="1" t="str">
        <f t="shared" si="164"/>
        <v/>
      </c>
      <c r="AV901" s="1" t="e">
        <f>IF(VLOOKUP(G901,官網匯出!A:AQ,42,FALSE)="","[黃金盾官網]",VLOOKUP(G901,官網匯出!A:AQ,42,FALSE))</f>
        <v>#N/A</v>
      </c>
      <c r="AW901" s="1" t="e">
        <f>IF(LEFT(VLOOKUP(G901,官網匯出!A:AS,43,FALSE),2)="","web",LEFT(VLOOKUP(G901,官網匯出!A:AS,43,FALSE),2))</f>
        <v>#N/A</v>
      </c>
      <c r="AX901" s="1" t="str">
        <f t="shared" si="174"/>
        <v>O</v>
      </c>
    </row>
    <row r="902" spans="1:50">
      <c r="A902" s="1" t="str">
        <f>IF(G902="","",VLOOKUP(官網轉換!AW902,團名!A:B,2,FALSE))</f>
        <v/>
      </c>
      <c r="B902" s="1" t="str">
        <f>IF(G902="","",IF(LEFT(VLOOKUP(G902,官網匯出!A:AQ,43,0),2)="wf",VLOOKUP(VLOOKUP(G902,官網匯出!A:AQ,43,0),團名!$I$1:$K$12,2,FALSE),"N0071"))</f>
        <v/>
      </c>
      <c r="C902" s="1" t="str">
        <f>IFERROR(VLOOKUP(官網匯出!D902,團名!E:G,3,FALSE),"")</f>
        <v/>
      </c>
      <c r="D902" s="1" t="str">
        <f t="shared" si="165"/>
        <v/>
      </c>
      <c r="E902" s="1" t="str">
        <f t="shared" si="166"/>
        <v/>
      </c>
      <c r="F902" s="1" t="str">
        <f>IF(官網匯出!F902="已付款","","B0012")</f>
        <v>B0012</v>
      </c>
      <c r="G902" s="1" t="str">
        <f>IF(官網匯出!A902="","",官網匯出!A902)</f>
        <v/>
      </c>
      <c r="H902" s="3" t="str">
        <f>IF(官網匯出!B902="","",官網匯出!B902)</f>
        <v/>
      </c>
      <c r="I902" s="1" t="str">
        <f>IF(官網匯出!C902="","",官網匯出!C902)</f>
        <v/>
      </c>
      <c r="J902" s="1" t="str">
        <f>IF(官網匯出!D902="","",官網匯出!D902)</f>
        <v/>
      </c>
      <c r="K902" s="3" t="str">
        <f>IF(官網匯出!E902="","",官網匯出!E902)</f>
        <v/>
      </c>
      <c r="L902" s="1" t="str">
        <f>IF(官網匯出!F902="","",官網匯出!F902)</f>
        <v/>
      </c>
      <c r="M902" s="1" t="str">
        <f>IF(官網匯出!G902="","",官網匯出!G902)</f>
        <v/>
      </c>
      <c r="N902" s="1" t="str">
        <f>IF(官網匯出!H902="","",官網匯出!H902)</f>
        <v/>
      </c>
      <c r="P902" s="1" t="str">
        <f>IF(官網匯出!J902="","",RIGHT(官網匯出!J902,LEN(官網匯出!J902)-2))</f>
        <v/>
      </c>
      <c r="Q902" s="1" t="str">
        <f>IF(官網匯出!K902="","",官網匯出!K902)</f>
        <v/>
      </c>
      <c r="R902" s="1" t="str">
        <f>IF(官網匯出!L902="","",官網匯出!L902)</f>
        <v/>
      </c>
      <c r="S902" s="1" t="str">
        <f>IF(官網匯出!M902="","",官網匯出!M902)</f>
        <v/>
      </c>
      <c r="T902" s="1" t="str">
        <f>IF(官網匯出!N902="","",官網匯出!N902)</f>
        <v/>
      </c>
      <c r="U902" s="1" t="str">
        <f>IF(官網匯出!O902="","",官網匯出!O902)</f>
        <v/>
      </c>
      <c r="V902" s="1" t="str">
        <f>IF(官網匯出!P902="",IF(G902="","",0),官網匯出!P902)</f>
        <v/>
      </c>
      <c r="W902" s="1" t="str">
        <f>IF(官網匯出!Q902="",IF(G902="","",0),官網匯出!Q902)</f>
        <v/>
      </c>
      <c r="X902" s="1" t="str">
        <f>IF(官網匯出!R902="","",官網匯出!R902)</f>
        <v/>
      </c>
      <c r="Y902" s="1" t="str">
        <f>IF(官網匯出!S902="","",官網匯出!S902)</f>
        <v/>
      </c>
      <c r="Z902" s="1" t="str">
        <f>IF(G902="","",官網匯出!T902)</f>
        <v/>
      </c>
      <c r="AA902" s="1" t="str">
        <f>IF(G902="","",官網匯出!AK902)</f>
        <v/>
      </c>
      <c r="AB902" s="1" t="str">
        <f>IF(G902="","",IF(官網匯出!V902="","",官網匯出!V902))</f>
        <v/>
      </c>
      <c r="AJ902" s="1" t="str">
        <f>IF(G902="","",IF(官網匯出!AE902="","",官網匯出!AE902))</f>
        <v/>
      </c>
      <c r="AK902" s="1" t="str">
        <f>IF(G902="","",IF(官網匯出!AD902="","",官網匯出!AD902))</f>
        <v/>
      </c>
      <c r="AL902" s="1" t="str">
        <f t="shared" si="167"/>
        <v>0</v>
      </c>
      <c r="AM902" s="1" t="str">
        <f>IF(官網匯出!AG902="","",官網匯出!AG902)</f>
        <v/>
      </c>
      <c r="AN902" s="1" t="str">
        <f>IF(G902="","",IF(官網匯出!AH902="","",官網匯出!AH902))</f>
        <v/>
      </c>
      <c r="AO902" s="14" t="str">
        <f t="shared" si="168"/>
        <v/>
      </c>
      <c r="AP902" s="14" t="str">
        <f t="shared" si="169"/>
        <v>1</v>
      </c>
      <c r="AQ902" s="14" t="str">
        <f t="shared" si="170"/>
        <v>0</v>
      </c>
      <c r="AR902" s="1" t="str">
        <f t="shared" si="171"/>
        <v/>
      </c>
      <c r="AS902" s="1" t="str">
        <f t="shared" si="172"/>
        <v/>
      </c>
      <c r="AT902" s="1" t="str">
        <f t="shared" si="173"/>
        <v/>
      </c>
      <c r="AU902" s="1" t="str">
        <f t="shared" si="164"/>
        <v/>
      </c>
      <c r="AV902" s="1" t="e">
        <f>IF(VLOOKUP(G902,官網匯出!A:AQ,42,FALSE)="","[黃金盾官網]",VLOOKUP(G902,官網匯出!A:AQ,42,FALSE))</f>
        <v>#N/A</v>
      </c>
      <c r="AW902" s="1" t="e">
        <f>IF(LEFT(VLOOKUP(G902,官網匯出!A:AS,43,FALSE),2)="","web",LEFT(VLOOKUP(G902,官網匯出!A:AS,43,FALSE),2))</f>
        <v>#N/A</v>
      </c>
      <c r="AX902" s="1" t="str">
        <f t="shared" si="174"/>
        <v>O</v>
      </c>
    </row>
    <row r="903" spans="1:50">
      <c r="A903" s="1" t="str">
        <f>IF(G903="","",VLOOKUP(官網轉換!AW903,團名!A:B,2,FALSE))</f>
        <v/>
      </c>
      <c r="B903" s="1" t="str">
        <f>IF(G903="","",IF(LEFT(VLOOKUP(G903,官網匯出!A:AQ,43,0),2)="wf",VLOOKUP(VLOOKUP(G903,官網匯出!A:AQ,43,0),團名!$I$1:$K$12,2,FALSE),"N0071"))</f>
        <v/>
      </c>
      <c r="C903" s="1" t="str">
        <f>IFERROR(VLOOKUP(官網匯出!D903,團名!E:G,3,FALSE),"")</f>
        <v/>
      </c>
      <c r="D903" s="1" t="str">
        <f t="shared" si="165"/>
        <v/>
      </c>
      <c r="E903" s="1" t="str">
        <f t="shared" si="166"/>
        <v/>
      </c>
      <c r="F903" s="1" t="str">
        <f>IF(官網匯出!F903="已付款","","B0012")</f>
        <v>B0012</v>
      </c>
      <c r="G903" s="1" t="str">
        <f>IF(官網匯出!A903="","",官網匯出!A903)</f>
        <v/>
      </c>
      <c r="H903" s="3" t="str">
        <f>IF(官網匯出!B903="","",官網匯出!B903)</f>
        <v/>
      </c>
      <c r="I903" s="1" t="str">
        <f>IF(官網匯出!C903="","",官網匯出!C903)</f>
        <v/>
      </c>
      <c r="J903" s="1" t="str">
        <f>IF(官網匯出!D903="","",官網匯出!D903)</f>
        <v/>
      </c>
      <c r="K903" s="3" t="str">
        <f>IF(官網匯出!E903="","",官網匯出!E903)</f>
        <v/>
      </c>
      <c r="L903" s="1" t="str">
        <f>IF(官網匯出!F903="","",官網匯出!F903)</f>
        <v/>
      </c>
      <c r="M903" s="1" t="str">
        <f>IF(官網匯出!G903="","",官網匯出!G903)</f>
        <v/>
      </c>
      <c r="N903" s="1" t="str">
        <f>IF(官網匯出!H903="","",官網匯出!H903)</f>
        <v/>
      </c>
      <c r="P903" s="1" t="str">
        <f>IF(官網匯出!J903="","",RIGHT(官網匯出!J903,LEN(官網匯出!J903)-2))</f>
        <v/>
      </c>
      <c r="Q903" s="1" t="str">
        <f>IF(官網匯出!K903="","",官網匯出!K903)</f>
        <v/>
      </c>
      <c r="R903" s="1" t="str">
        <f>IF(官網匯出!L903="","",官網匯出!L903)</f>
        <v/>
      </c>
      <c r="S903" s="1" t="str">
        <f>IF(官網匯出!M903="","",官網匯出!M903)</f>
        <v/>
      </c>
      <c r="T903" s="1" t="str">
        <f>IF(官網匯出!N903="","",官網匯出!N903)</f>
        <v/>
      </c>
      <c r="U903" s="1" t="str">
        <f>IF(官網匯出!O903="","",官網匯出!O903)</f>
        <v/>
      </c>
      <c r="V903" s="1" t="str">
        <f>IF(官網匯出!P903="",IF(G903="","",0),官網匯出!P903)</f>
        <v/>
      </c>
      <c r="W903" s="1" t="str">
        <f>IF(官網匯出!Q903="",IF(G903="","",0),官網匯出!Q903)</f>
        <v/>
      </c>
      <c r="X903" s="1" t="str">
        <f>IF(官網匯出!R903="","",官網匯出!R903)</f>
        <v/>
      </c>
      <c r="Y903" s="1" t="str">
        <f>IF(官網匯出!S903="","",官網匯出!S903)</f>
        <v/>
      </c>
      <c r="Z903" s="1" t="str">
        <f>IF(G903="","",官網匯出!T903)</f>
        <v/>
      </c>
      <c r="AA903" s="1" t="str">
        <f>IF(G903="","",官網匯出!AK903)</f>
        <v/>
      </c>
      <c r="AB903" s="1" t="str">
        <f>IF(G903="","",IF(官網匯出!V903="","",官網匯出!V903))</f>
        <v/>
      </c>
      <c r="AJ903" s="1" t="str">
        <f>IF(G903="","",IF(官網匯出!AE903="","",官網匯出!AE903))</f>
        <v/>
      </c>
      <c r="AK903" s="1" t="str">
        <f>IF(G903="","",IF(官網匯出!AD903="","",官網匯出!AD903))</f>
        <v/>
      </c>
      <c r="AL903" s="1" t="str">
        <f t="shared" si="167"/>
        <v>0</v>
      </c>
      <c r="AM903" s="1" t="str">
        <f>IF(官網匯出!AG903="","",官網匯出!AG903)</f>
        <v/>
      </c>
      <c r="AN903" s="1" t="str">
        <f>IF(G903="","",IF(官網匯出!AH903="","",官網匯出!AH903))</f>
        <v/>
      </c>
      <c r="AO903" s="14" t="str">
        <f t="shared" si="168"/>
        <v/>
      </c>
      <c r="AP903" s="14" t="str">
        <f t="shared" si="169"/>
        <v>1</v>
      </c>
      <c r="AQ903" s="14" t="str">
        <f t="shared" si="170"/>
        <v>0</v>
      </c>
      <c r="AR903" s="1" t="str">
        <f t="shared" si="171"/>
        <v/>
      </c>
      <c r="AS903" s="1" t="str">
        <f t="shared" si="172"/>
        <v/>
      </c>
      <c r="AT903" s="1" t="str">
        <f t="shared" si="173"/>
        <v/>
      </c>
      <c r="AU903" s="1" t="str">
        <f t="shared" si="164"/>
        <v/>
      </c>
      <c r="AV903" s="1" t="e">
        <f>IF(VLOOKUP(G903,官網匯出!A:AQ,42,FALSE)="","[黃金盾官網]",VLOOKUP(G903,官網匯出!A:AQ,42,FALSE))</f>
        <v>#N/A</v>
      </c>
      <c r="AW903" s="1" t="e">
        <f>IF(LEFT(VLOOKUP(G903,官網匯出!A:AS,43,FALSE),2)="","web",LEFT(VLOOKUP(G903,官網匯出!A:AS,43,FALSE),2))</f>
        <v>#N/A</v>
      </c>
      <c r="AX903" s="1" t="str">
        <f t="shared" si="174"/>
        <v>O</v>
      </c>
    </row>
    <row r="904" spans="1:50">
      <c r="A904" s="1" t="str">
        <f>IF(G904="","",VLOOKUP(官網轉換!AW904,團名!A:B,2,FALSE))</f>
        <v/>
      </c>
      <c r="B904" s="1" t="str">
        <f>IF(G904="","",IF(LEFT(VLOOKUP(G904,官網匯出!A:AQ,43,0),2)="wf",VLOOKUP(VLOOKUP(G904,官網匯出!A:AQ,43,0),團名!$I$1:$K$12,2,FALSE),"N0071"))</f>
        <v/>
      </c>
      <c r="C904" s="1" t="str">
        <f>IFERROR(VLOOKUP(官網匯出!D904,團名!E:G,3,FALSE),"")</f>
        <v/>
      </c>
      <c r="D904" s="1" t="str">
        <f t="shared" si="165"/>
        <v/>
      </c>
      <c r="E904" s="1" t="str">
        <f t="shared" si="166"/>
        <v/>
      </c>
      <c r="F904" s="1" t="str">
        <f>IF(官網匯出!F904="已付款","","B0012")</f>
        <v>B0012</v>
      </c>
      <c r="G904" s="1" t="str">
        <f>IF(官網匯出!A904="","",官網匯出!A904)</f>
        <v/>
      </c>
      <c r="H904" s="3" t="str">
        <f>IF(官網匯出!B904="","",官網匯出!B904)</f>
        <v/>
      </c>
      <c r="I904" s="1" t="str">
        <f>IF(官網匯出!C904="","",官網匯出!C904)</f>
        <v/>
      </c>
      <c r="J904" s="1" t="str">
        <f>IF(官網匯出!D904="","",官網匯出!D904)</f>
        <v/>
      </c>
      <c r="K904" s="3" t="str">
        <f>IF(官網匯出!E904="","",官網匯出!E904)</f>
        <v/>
      </c>
      <c r="L904" s="1" t="str">
        <f>IF(官網匯出!F904="","",官網匯出!F904)</f>
        <v/>
      </c>
      <c r="M904" s="1" t="str">
        <f>IF(官網匯出!G904="","",官網匯出!G904)</f>
        <v/>
      </c>
      <c r="N904" s="1" t="str">
        <f>IF(官網匯出!H904="","",官網匯出!H904)</f>
        <v/>
      </c>
      <c r="P904" s="1" t="str">
        <f>IF(官網匯出!J904="","",RIGHT(官網匯出!J904,LEN(官網匯出!J904)-2))</f>
        <v/>
      </c>
      <c r="Q904" s="1" t="str">
        <f>IF(官網匯出!K904="","",官網匯出!K904)</f>
        <v/>
      </c>
      <c r="R904" s="1" t="str">
        <f>IF(官網匯出!L904="","",官網匯出!L904)</f>
        <v/>
      </c>
      <c r="S904" s="1" t="str">
        <f>IF(官網匯出!M904="","",官網匯出!M904)</f>
        <v/>
      </c>
      <c r="T904" s="1" t="str">
        <f>IF(官網匯出!N904="","",官網匯出!N904)</f>
        <v/>
      </c>
      <c r="U904" s="1" t="str">
        <f>IF(官網匯出!O904="","",官網匯出!O904)</f>
        <v/>
      </c>
      <c r="V904" s="1" t="str">
        <f>IF(官網匯出!P904="",IF(G904="","",0),官網匯出!P904)</f>
        <v/>
      </c>
      <c r="W904" s="1" t="str">
        <f>IF(官網匯出!Q904="",IF(G904="","",0),官網匯出!Q904)</f>
        <v/>
      </c>
      <c r="X904" s="1" t="str">
        <f>IF(官網匯出!R904="","",官網匯出!R904)</f>
        <v/>
      </c>
      <c r="Y904" s="1" t="str">
        <f>IF(官網匯出!S904="","",官網匯出!S904)</f>
        <v/>
      </c>
      <c r="Z904" s="1" t="str">
        <f>IF(G904="","",官網匯出!T904)</f>
        <v/>
      </c>
      <c r="AA904" s="1" t="str">
        <f>IF(G904="","",官網匯出!AK904)</f>
        <v/>
      </c>
      <c r="AB904" s="1" t="str">
        <f>IF(G904="","",IF(官網匯出!V904="","",官網匯出!V904))</f>
        <v/>
      </c>
      <c r="AJ904" s="1" t="str">
        <f>IF(G904="","",IF(官網匯出!AE904="","",官網匯出!AE904))</f>
        <v/>
      </c>
      <c r="AK904" s="1" t="str">
        <f>IF(G904="","",IF(官網匯出!AD904="","",官網匯出!AD904))</f>
        <v/>
      </c>
      <c r="AL904" s="1" t="str">
        <f t="shared" si="167"/>
        <v>0</v>
      </c>
      <c r="AM904" s="1" t="str">
        <f>IF(官網匯出!AG904="","",官網匯出!AG904)</f>
        <v/>
      </c>
      <c r="AN904" s="1" t="str">
        <f>IF(G904="","",IF(官網匯出!AH904="","",官網匯出!AH904))</f>
        <v/>
      </c>
      <c r="AO904" s="14" t="str">
        <f t="shared" si="168"/>
        <v/>
      </c>
      <c r="AP904" s="14" t="str">
        <f t="shared" si="169"/>
        <v>1</v>
      </c>
      <c r="AQ904" s="14" t="str">
        <f t="shared" si="170"/>
        <v>0</v>
      </c>
      <c r="AR904" s="1" t="str">
        <f t="shared" si="171"/>
        <v/>
      </c>
      <c r="AS904" s="1" t="str">
        <f t="shared" si="172"/>
        <v/>
      </c>
      <c r="AT904" s="1" t="str">
        <f t="shared" si="173"/>
        <v/>
      </c>
      <c r="AU904" s="1" t="str">
        <f t="shared" si="164"/>
        <v/>
      </c>
      <c r="AV904" s="1" t="e">
        <f>IF(VLOOKUP(G904,官網匯出!A:AQ,42,FALSE)="","[黃金盾官網]",VLOOKUP(G904,官網匯出!A:AQ,42,FALSE))</f>
        <v>#N/A</v>
      </c>
      <c r="AW904" s="1" t="e">
        <f>IF(LEFT(VLOOKUP(G904,官網匯出!A:AS,43,FALSE),2)="","web",LEFT(VLOOKUP(G904,官網匯出!A:AS,43,FALSE),2))</f>
        <v>#N/A</v>
      </c>
      <c r="AX904" s="1" t="str">
        <f t="shared" si="174"/>
        <v>O</v>
      </c>
    </row>
    <row r="905" spans="1:50">
      <c r="A905" s="1" t="str">
        <f>IF(G905="","",VLOOKUP(官網轉換!AW905,團名!A:B,2,FALSE))</f>
        <v/>
      </c>
      <c r="B905" s="1" t="str">
        <f>IF(G905="","",IF(LEFT(VLOOKUP(G905,官網匯出!A:AQ,43,0),2)="wf",VLOOKUP(VLOOKUP(G905,官網匯出!A:AQ,43,0),團名!$I$1:$K$12,2,FALSE),"N0071"))</f>
        <v/>
      </c>
      <c r="C905" s="1" t="str">
        <f>IFERROR(VLOOKUP(官網匯出!D905,團名!E:G,3,FALSE),"")</f>
        <v/>
      </c>
      <c r="D905" s="1" t="str">
        <f t="shared" si="165"/>
        <v/>
      </c>
      <c r="E905" s="1" t="str">
        <f t="shared" si="166"/>
        <v/>
      </c>
      <c r="F905" s="1" t="str">
        <f>IF(官網匯出!F905="已付款","","B0012")</f>
        <v>B0012</v>
      </c>
      <c r="G905" s="1" t="str">
        <f>IF(官網匯出!A905="","",官網匯出!A905)</f>
        <v/>
      </c>
      <c r="H905" s="3" t="str">
        <f>IF(官網匯出!B905="","",官網匯出!B905)</f>
        <v/>
      </c>
      <c r="I905" s="1" t="str">
        <f>IF(官網匯出!C905="","",官網匯出!C905)</f>
        <v/>
      </c>
      <c r="J905" s="1" t="str">
        <f>IF(官網匯出!D905="","",官網匯出!D905)</f>
        <v/>
      </c>
      <c r="K905" s="3" t="str">
        <f>IF(官網匯出!E905="","",官網匯出!E905)</f>
        <v/>
      </c>
      <c r="L905" s="1" t="str">
        <f>IF(官網匯出!F905="","",官網匯出!F905)</f>
        <v/>
      </c>
      <c r="M905" s="1" t="str">
        <f>IF(官網匯出!G905="","",官網匯出!G905)</f>
        <v/>
      </c>
      <c r="N905" s="1" t="str">
        <f>IF(官網匯出!H905="","",官網匯出!H905)</f>
        <v/>
      </c>
      <c r="P905" s="1" t="str">
        <f>IF(官網匯出!J905="","",RIGHT(官網匯出!J905,LEN(官網匯出!J905)-2))</f>
        <v/>
      </c>
      <c r="Q905" s="1" t="str">
        <f>IF(官網匯出!K905="","",官網匯出!K905)</f>
        <v/>
      </c>
      <c r="R905" s="1" t="str">
        <f>IF(官網匯出!L905="","",官網匯出!L905)</f>
        <v/>
      </c>
      <c r="S905" s="1" t="str">
        <f>IF(官網匯出!M905="","",官網匯出!M905)</f>
        <v/>
      </c>
      <c r="T905" s="1" t="str">
        <f>IF(官網匯出!N905="","",官網匯出!N905)</f>
        <v/>
      </c>
      <c r="U905" s="1" t="str">
        <f>IF(官網匯出!O905="","",官網匯出!O905)</f>
        <v/>
      </c>
      <c r="V905" s="1" t="str">
        <f>IF(官網匯出!P905="",IF(G905="","",0),官網匯出!P905)</f>
        <v/>
      </c>
      <c r="W905" s="1" t="str">
        <f>IF(官網匯出!Q905="",IF(G905="","",0),官網匯出!Q905)</f>
        <v/>
      </c>
      <c r="X905" s="1" t="str">
        <f>IF(官網匯出!R905="","",官網匯出!R905)</f>
        <v/>
      </c>
      <c r="Y905" s="1" t="str">
        <f>IF(官網匯出!S905="","",官網匯出!S905)</f>
        <v/>
      </c>
      <c r="Z905" s="1" t="str">
        <f>IF(G905="","",官網匯出!T905)</f>
        <v/>
      </c>
      <c r="AA905" s="1" t="str">
        <f>IF(G905="","",官網匯出!AK905)</f>
        <v/>
      </c>
      <c r="AB905" s="1" t="str">
        <f>IF(G905="","",IF(官網匯出!V905="","",官網匯出!V905))</f>
        <v/>
      </c>
      <c r="AJ905" s="1" t="str">
        <f>IF(G905="","",IF(官網匯出!AE905="","",官網匯出!AE905))</f>
        <v/>
      </c>
      <c r="AK905" s="1" t="str">
        <f>IF(G905="","",IF(官網匯出!AD905="","",官網匯出!AD905))</f>
        <v/>
      </c>
      <c r="AL905" s="1" t="str">
        <f t="shared" si="167"/>
        <v>0</v>
      </c>
      <c r="AM905" s="1" t="str">
        <f>IF(官網匯出!AG905="","",官網匯出!AG905)</f>
        <v/>
      </c>
      <c r="AN905" s="1" t="str">
        <f>IF(G905="","",IF(官網匯出!AH905="","",官網匯出!AH905))</f>
        <v/>
      </c>
      <c r="AO905" s="14" t="str">
        <f t="shared" si="168"/>
        <v/>
      </c>
      <c r="AP905" s="14" t="str">
        <f t="shared" si="169"/>
        <v>1</v>
      </c>
      <c r="AQ905" s="14" t="str">
        <f t="shared" si="170"/>
        <v>0</v>
      </c>
      <c r="AR905" s="1" t="str">
        <f t="shared" si="171"/>
        <v/>
      </c>
      <c r="AS905" s="1" t="str">
        <f t="shared" si="172"/>
        <v/>
      </c>
      <c r="AT905" s="1" t="str">
        <f t="shared" si="173"/>
        <v/>
      </c>
      <c r="AU905" s="1" t="str">
        <f t="shared" si="164"/>
        <v/>
      </c>
      <c r="AV905" s="1" t="e">
        <f>IF(VLOOKUP(G905,官網匯出!A:AQ,42,FALSE)="","[黃金盾官網]",VLOOKUP(G905,官網匯出!A:AQ,42,FALSE))</f>
        <v>#N/A</v>
      </c>
      <c r="AW905" s="1" t="e">
        <f>IF(LEFT(VLOOKUP(G905,官網匯出!A:AS,43,FALSE),2)="","web",LEFT(VLOOKUP(G905,官網匯出!A:AS,43,FALSE),2))</f>
        <v>#N/A</v>
      </c>
      <c r="AX905" s="1" t="str">
        <f t="shared" si="174"/>
        <v>O</v>
      </c>
    </row>
    <row r="906" spans="1:50">
      <c r="A906" s="1" t="str">
        <f>IF(G906="","",VLOOKUP(官網轉換!AW906,團名!A:B,2,FALSE))</f>
        <v/>
      </c>
      <c r="B906" s="1" t="str">
        <f>IF(G906="","",IF(LEFT(VLOOKUP(G906,官網匯出!A:AQ,43,0),2)="wf",VLOOKUP(VLOOKUP(G906,官網匯出!A:AQ,43,0),團名!$I$1:$K$12,2,FALSE),"N0071"))</f>
        <v/>
      </c>
      <c r="C906" s="1" t="str">
        <f>IFERROR(VLOOKUP(官網匯出!D906,團名!E:G,3,FALSE),"")</f>
        <v/>
      </c>
      <c r="D906" s="1" t="str">
        <f t="shared" si="165"/>
        <v/>
      </c>
      <c r="E906" s="1" t="str">
        <f t="shared" si="166"/>
        <v/>
      </c>
      <c r="F906" s="1" t="str">
        <f>IF(官網匯出!F906="已付款","","B0012")</f>
        <v>B0012</v>
      </c>
      <c r="G906" s="1" t="str">
        <f>IF(官網匯出!A906="","",官網匯出!A906)</f>
        <v/>
      </c>
      <c r="H906" s="3" t="str">
        <f>IF(官網匯出!B906="","",官網匯出!B906)</f>
        <v/>
      </c>
      <c r="I906" s="1" t="str">
        <f>IF(官網匯出!C906="","",官網匯出!C906)</f>
        <v/>
      </c>
      <c r="J906" s="1" t="str">
        <f>IF(官網匯出!D906="","",官網匯出!D906)</f>
        <v/>
      </c>
      <c r="K906" s="3" t="str">
        <f>IF(官網匯出!E906="","",官網匯出!E906)</f>
        <v/>
      </c>
      <c r="L906" s="1" t="str">
        <f>IF(官網匯出!F906="","",官網匯出!F906)</f>
        <v/>
      </c>
      <c r="M906" s="1" t="str">
        <f>IF(官網匯出!G906="","",官網匯出!G906)</f>
        <v/>
      </c>
      <c r="N906" s="1" t="str">
        <f>IF(官網匯出!H906="","",官網匯出!H906)</f>
        <v/>
      </c>
      <c r="P906" s="1" t="str">
        <f>IF(官網匯出!J906="","",RIGHT(官網匯出!J906,LEN(官網匯出!J906)-2))</f>
        <v/>
      </c>
      <c r="Q906" s="1" t="str">
        <f>IF(官網匯出!K906="","",官網匯出!K906)</f>
        <v/>
      </c>
      <c r="R906" s="1" t="str">
        <f>IF(官網匯出!L906="","",官網匯出!L906)</f>
        <v/>
      </c>
      <c r="S906" s="1" t="str">
        <f>IF(官網匯出!M906="","",官網匯出!M906)</f>
        <v/>
      </c>
      <c r="T906" s="1" t="str">
        <f>IF(官網匯出!N906="","",官網匯出!N906)</f>
        <v/>
      </c>
      <c r="U906" s="1" t="str">
        <f>IF(官網匯出!O906="","",官網匯出!O906)</f>
        <v/>
      </c>
      <c r="V906" s="1" t="str">
        <f>IF(官網匯出!P906="",IF(G906="","",0),官網匯出!P906)</f>
        <v/>
      </c>
      <c r="W906" s="1" t="str">
        <f>IF(官網匯出!Q906="",IF(G906="","",0),官網匯出!Q906)</f>
        <v/>
      </c>
      <c r="X906" s="1" t="str">
        <f>IF(官網匯出!R906="","",官網匯出!R906)</f>
        <v/>
      </c>
      <c r="Y906" s="1" t="str">
        <f>IF(官網匯出!S906="","",官網匯出!S906)</f>
        <v/>
      </c>
      <c r="Z906" s="1" t="str">
        <f>IF(G906="","",官網匯出!T906)</f>
        <v/>
      </c>
      <c r="AA906" s="1" t="str">
        <f>IF(G906="","",官網匯出!AK906)</f>
        <v/>
      </c>
      <c r="AB906" s="1" t="str">
        <f>IF(G906="","",IF(官網匯出!V906="","",官網匯出!V906))</f>
        <v/>
      </c>
      <c r="AJ906" s="1" t="str">
        <f>IF(G906="","",IF(官網匯出!AE906="","",官網匯出!AE906))</f>
        <v/>
      </c>
      <c r="AK906" s="1" t="str">
        <f>IF(G906="","",IF(官網匯出!AD906="","",官網匯出!AD906))</f>
        <v/>
      </c>
      <c r="AL906" s="1" t="str">
        <f t="shared" si="167"/>
        <v>0</v>
      </c>
      <c r="AM906" s="1" t="str">
        <f>IF(官網匯出!AG906="","",官網匯出!AG906)</f>
        <v/>
      </c>
      <c r="AN906" s="1" t="str">
        <f>IF(G906="","",IF(官網匯出!AH906="","",官網匯出!AH906))</f>
        <v/>
      </c>
      <c r="AO906" s="14" t="str">
        <f t="shared" si="168"/>
        <v/>
      </c>
      <c r="AP906" s="14" t="str">
        <f t="shared" si="169"/>
        <v>1</v>
      </c>
      <c r="AQ906" s="14" t="str">
        <f t="shared" si="170"/>
        <v>0</v>
      </c>
      <c r="AR906" s="1" t="str">
        <f t="shared" si="171"/>
        <v/>
      </c>
      <c r="AS906" s="1" t="str">
        <f t="shared" si="172"/>
        <v/>
      </c>
      <c r="AT906" s="1" t="str">
        <f t="shared" si="173"/>
        <v/>
      </c>
      <c r="AU906" s="1" t="str">
        <f t="shared" si="164"/>
        <v/>
      </c>
      <c r="AV906" s="1" t="e">
        <f>IF(VLOOKUP(G906,官網匯出!A:AQ,42,FALSE)="","[黃金盾官網]",VLOOKUP(G906,官網匯出!A:AQ,42,FALSE))</f>
        <v>#N/A</v>
      </c>
      <c r="AW906" s="1" t="e">
        <f>IF(LEFT(VLOOKUP(G906,官網匯出!A:AS,43,FALSE),2)="","web",LEFT(VLOOKUP(G906,官網匯出!A:AS,43,FALSE),2))</f>
        <v>#N/A</v>
      </c>
      <c r="AX906" s="1" t="str">
        <f t="shared" si="174"/>
        <v>O</v>
      </c>
    </row>
    <row r="907" spans="1:50">
      <c r="A907" s="1" t="str">
        <f>IF(G907="","",VLOOKUP(官網轉換!AW907,團名!A:B,2,FALSE))</f>
        <v/>
      </c>
      <c r="B907" s="1" t="str">
        <f>IF(G907="","",IF(LEFT(VLOOKUP(G907,官網匯出!A:AQ,43,0),2)="wf",VLOOKUP(VLOOKUP(G907,官網匯出!A:AQ,43,0),團名!$I$1:$K$12,2,FALSE),"N0071"))</f>
        <v/>
      </c>
      <c r="C907" s="1" t="str">
        <f>IFERROR(VLOOKUP(官網匯出!D907,團名!E:G,3,FALSE),"")</f>
        <v/>
      </c>
      <c r="D907" s="1" t="str">
        <f t="shared" si="165"/>
        <v/>
      </c>
      <c r="E907" s="1" t="str">
        <f t="shared" si="166"/>
        <v/>
      </c>
      <c r="F907" s="1" t="str">
        <f>IF(官網匯出!F907="已付款","","B0012")</f>
        <v>B0012</v>
      </c>
      <c r="G907" s="1" t="str">
        <f>IF(官網匯出!A907="","",官網匯出!A907)</f>
        <v/>
      </c>
      <c r="H907" s="3" t="str">
        <f>IF(官網匯出!B907="","",官網匯出!B907)</f>
        <v/>
      </c>
      <c r="I907" s="1" t="str">
        <f>IF(官網匯出!C907="","",官網匯出!C907)</f>
        <v/>
      </c>
      <c r="J907" s="1" t="str">
        <f>IF(官網匯出!D907="","",官網匯出!D907)</f>
        <v/>
      </c>
      <c r="K907" s="3" t="str">
        <f>IF(官網匯出!E907="","",官網匯出!E907)</f>
        <v/>
      </c>
      <c r="L907" s="1" t="str">
        <f>IF(官網匯出!F907="","",官網匯出!F907)</f>
        <v/>
      </c>
      <c r="M907" s="1" t="str">
        <f>IF(官網匯出!G907="","",官網匯出!G907)</f>
        <v/>
      </c>
      <c r="N907" s="1" t="str">
        <f>IF(官網匯出!H907="","",官網匯出!H907)</f>
        <v/>
      </c>
      <c r="P907" s="1" t="str">
        <f>IF(官網匯出!J907="","",RIGHT(官網匯出!J907,LEN(官網匯出!J907)-2))</f>
        <v/>
      </c>
      <c r="Q907" s="1" t="str">
        <f>IF(官網匯出!K907="","",官網匯出!K907)</f>
        <v/>
      </c>
      <c r="R907" s="1" t="str">
        <f>IF(官網匯出!L907="","",官網匯出!L907)</f>
        <v/>
      </c>
      <c r="S907" s="1" t="str">
        <f>IF(官網匯出!M907="","",官網匯出!M907)</f>
        <v/>
      </c>
      <c r="T907" s="1" t="str">
        <f>IF(官網匯出!N907="","",官網匯出!N907)</f>
        <v/>
      </c>
      <c r="U907" s="1" t="str">
        <f>IF(官網匯出!O907="","",官網匯出!O907)</f>
        <v/>
      </c>
      <c r="V907" s="1" t="str">
        <f>IF(官網匯出!P907="",IF(G907="","",0),官網匯出!P907)</f>
        <v/>
      </c>
      <c r="W907" s="1" t="str">
        <f>IF(官網匯出!Q907="",IF(G907="","",0),官網匯出!Q907)</f>
        <v/>
      </c>
      <c r="X907" s="1" t="str">
        <f>IF(官網匯出!R907="","",官網匯出!R907)</f>
        <v/>
      </c>
      <c r="Y907" s="1" t="str">
        <f>IF(官網匯出!S907="","",官網匯出!S907)</f>
        <v/>
      </c>
      <c r="Z907" s="1" t="str">
        <f>IF(G907="","",官網匯出!T907)</f>
        <v/>
      </c>
      <c r="AA907" s="1" t="str">
        <f>IF(G907="","",官網匯出!AK907)</f>
        <v/>
      </c>
      <c r="AB907" s="1" t="str">
        <f>IF(G907="","",IF(官網匯出!V907="","",官網匯出!V907))</f>
        <v/>
      </c>
      <c r="AJ907" s="1" t="str">
        <f>IF(G907="","",IF(官網匯出!AE907="","",官網匯出!AE907))</f>
        <v/>
      </c>
      <c r="AK907" s="1" t="str">
        <f>IF(G907="","",IF(官網匯出!AD907="","",官網匯出!AD907))</f>
        <v/>
      </c>
      <c r="AL907" s="1" t="str">
        <f t="shared" si="167"/>
        <v>0</v>
      </c>
      <c r="AM907" s="1" t="str">
        <f>IF(官網匯出!AG907="","",官網匯出!AG907)</f>
        <v/>
      </c>
      <c r="AN907" s="1" t="str">
        <f>IF(G907="","",IF(官網匯出!AH907="","",官網匯出!AH907))</f>
        <v/>
      </c>
      <c r="AO907" s="14" t="str">
        <f t="shared" si="168"/>
        <v/>
      </c>
      <c r="AP907" s="14" t="str">
        <f t="shared" si="169"/>
        <v>1</v>
      </c>
      <c r="AQ907" s="14" t="str">
        <f t="shared" si="170"/>
        <v>0</v>
      </c>
      <c r="AR907" s="1" t="str">
        <f t="shared" si="171"/>
        <v/>
      </c>
      <c r="AS907" s="1" t="str">
        <f t="shared" si="172"/>
        <v/>
      </c>
      <c r="AT907" s="1" t="str">
        <f t="shared" si="173"/>
        <v/>
      </c>
      <c r="AU907" s="1" t="str">
        <f t="shared" si="164"/>
        <v/>
      </c>
      <c r="AV907" s="1" t="e">
        <f>IF(VLOOKUP(G907,官網匯出!A:AQ,42,FALSE)="","[黃金盾官網]",VLOOKUP(G907,官網匯出!A:AQ,42,FALSE))</f>
        <v>#N/A</v>
      </c>
      <c r="AW907" s="1" t="e">
        <f>IF(LEFT(VLOOKUP(G907,官網匯出!A:AS,43,FALSE),2)="","web",LEFT(VLOOKUP(G907,官網匯出!A:AS,43,FALSE),2))</f>
        <v>#N/A</v>
      </c>
      <c r="AX907" s="1" t="str">
        <f t="shared" si="174"/>
        <v>O</v>
      </c>
    </row>
    <row r="908" spans="1:50">
      <c r="A908" s="1" t="str">
        <f>IF(G908="","",VLOOKUP(官網轉換!AW908,團名!A:B,2,FALSE))</f>
        <v/>
      </c>
      <c r="B908" s="1" t="str">
        <f>IF(G908="","",IF(LEFT(VLOOKUP(G908,官網匯出!A:AQ,43,0),2)="wf",VLOOKUP(VLOOKUP(G908,官網匯出!A:AQ,43,0),團名!$I$1:$K$12,2,FALSE),"N0071"))</f>
        <v/>
      </c>
      <c r="C908" s="1" t="str">
        <f>IFERROR(VLOOKUP(官網匯出!D908,團名!E:G,3,FALSE),"")</f>
        <v/>
      </c>
      <c r="D908" s="1" t="str">
        <f t="shared" si="165"/>
        <v/>
      </c>
      <c r="E908" s="1" t="str">
        <f t="shared" si="166"/>
        <v/>
      </c>
      <c r="F908" s="1" t="str">
        <f>IF(官網匯出!F908="已付款","","B0012")</f>
        <v>B0012</v>
      </c>
      <c r="G908" s="1" t="str">
        <f>IF(官網匯出!A908="","",官網匯出!A908)</f>
        <v/>
      </c>
      <c r="H908" s="3" t="str">
        <f>IF(官網匯出!B908="","",官網匯出!B908)</f>
        <v/>
      </c>
      <c r="I908" s="1" t="str">
        <f>IF(官網匯出!C908="","",官網匯出!C908)</f>
        <v/>
      </c>
      <c r="J908" s="1" t="str">
        <f>IF(官網匯出!D908="","",官網匯出!D908)</f>
        <v/>
      </c>
      <c r="K908" s="3" t="str">
        <f>IF(官網匯出!E908="","",官網匯出!E908)</f>
        <v/>
      </c>
      <c r="L908" s="1" t="str">
        <f>IF(官網匯出!F908="","",官網匯出!F908)</f>
        <v/>
      </c>
      <c r="M908" s="1" t="str">
        <f>IF(官網匯出!G908="","",官網匯出!G908)</f>
        <v/>
      </c>
      <c r="N908" s="1" t="str">
        <f>IF(官網匯出!H908="","",官網匯出!H908)</f>
        <v/>
      </c>
      <c r="P908" s="1" t="str">
        <f>IF(官網匯出!J908="","",RIGHT(官網匯出!J908,LEN(官網匯出!J908)-2))</f>
        <v/>
      </c>
      <c r="Q908" s="1" t="str">
        <f>IF(官網匯出!K908="","",官網匯出!K908)</f>
        <v/>
      </c>
      <c r="R908" s="1" t="str">
        <f>IF(官網匯出!L908="","",官網匯出!L908)</f>
        <v/>
      </c>
      <c r="S908" s="1" t="str">
        <f>IF(官網匯出!M908="","",官網匯出!M908)</f>
        <v/>
      </c>
      <c r="T908" s="1" t="str">
        <f>IF(官網匯出!N908="","",官網匯出!N908)</f>
        <v/>
      </c>
      <c r="U908" s="1" t="str">
        <f>IF(官網匯出!O908="","",官網匯出!O908)</f>
        <v/>
      </c>
      <c r="V908" s="1" t="str">
        <f>IF(官網匯出!P908="",IF(G908="","",0),官網匯出!P908)</f>
        <v/>
      </c>
      <c r="W908" s="1" t="str">
        <f>IF(官網匯出!Q908="",IF(G908="","",0),官網匯出!Q908)</f>
        <v/>
      </c>
      <c r="X908" s="1" t="str">
        <f>IF(官網匯出!R908="","",官網匯出!R908)</f>
        <v/>
      </c>
      <c r="Y908" s="1" t="str">
        <f>IF(官網匯出!S908="","",官網匯出!S908)</f>
        <v/>
      </c>
      <c r="Z908" s="1" t="str">
        <f>IF(G908="","",官網匯出!T908)</f>
        <v/>
      </c>
      <c r="AA908" s="1" t="str">
        <f>IF(G908="","",官網匯出!AK908)</f>
        <v/>
      </c>
      <c r="AB908" s="1" t="str">
        <f>IF(G908="","",IF(官網匯出!V908="","",官網匯出!V908))</f>
        <v/>
      </c>
      <c r="AJ908" s="1" t="str">
        <f>IF(G908="","",IF(官網匯出!AE908="","",官網匯出!AE908))</f>
        <v/>
      </c>
      <c r="AK908" s="1" t="str">
        <f>IF(G908="","",IF(官網匯出!AD908="","",官網匯出!AD908))</f>
        <v/>
      </c>
      <c r="AL908" s="1" t="str">
        <f t="shared" si="167"/>
        <v>0</v>
      </c>
      <c r="AM908" s="1" t="str">
        <f>IF(官網匯出!AG908="","",官網匯出!AG908)</f>
        <v/>
      </c>
      <c r="AN908" s="1" t="str">
        <f>IF(G908="","",IF(官網匯出!AH908="","",官網匯出!AH908))</f>
        <v/>
      </c>
      <c r="AO908" s="14" t="str">
        <f t="shared" si="168"/>
        <v/>
      </c>
      <c r="AP908" s="14" t="str">
        <f t="shared" si="169"/>
        <v>1</v>
      </c>
      <c r="AQ908" s="14" t="str">
        <f t="shared" si="170"/>
        <v>0</v>
      </c>
      <c r="AR908" s="1" t="str">
        <f t="shared" si="171"/>
        <v/>
      </c>
      <c r="AS908" s="1" t="str">
        <f t="shared" si="172"/>
        <v/>
      </c>
      <c r="AT908" s="1" t="str">
        <f t="shared" si="173"/>
        <v/>
      </c>
      <c r="AU908" s="1" t="str">
        <f t="shared" si="164"/>
        <v/>
      </c>
      <c r="AV908" s="1" t="e">
        <f>IF(VLOOKUP(G908,官網匯出!A:AQ,42,FALSE)="","[黃金盾官網]",VLOOKUP(G908,官網匯出!A:AQ,42,FALSE))</f>
        <v>#N/A</v>
      </c>
      <c r="AW908" s="1" t="e">
        <f>IF(LEFT(VLOOKUP(G908,官網匯出!A:AS,43,FALSE),2)="","web",LEFT(VLOOKUP(G908,官網匯出!A:AS,43,FALSE),2))</f>
        <v>#N/A</v>
      </c>
      <c r="AX908" s="1" t="str">
        <f t="shared" si="174"/>
        <v>O</v>
      </c>
    </row>
    <row r="909" spans="1:50">
      <c r="A909" s="1" t="str">
        <f>IF(G909="","",VLOOKUP(官網轉換!AW909,團名!A:B,2,FALSE))</f>
        <v/>
      </c>
      <c r="B909" s="1" t="str">
        <f>IF(G909="","",IF(LEFT(VLOOKUP(G909,官網匯出!A:AQ,43,0),2)="wf",VLOOKUP(VLOOKUP(G909,官網匯出!A:AQ,43,0),團名!$I$1:$K$12,2,FALSE),"N0071"))</f>
        <v/>
      </c>
      <c r="C909" s="1" t="str">
        <f>IFERROR(VLOOKUP(官網匯出!D909,團名!E:G,3,FALSE),"")</f>
        <v/>
      </c>
      <c r="D909" s="1" t="str">
        <f t="shared" si="165"/>
        <v/>
      </c>
      <c r="E909" s="1" t="str">
        <f t="shared" si="166"/>
        <v/>
      </c>
      <c r="F909" s="1" t="str">
        <f>IF(官網匯出!F909="已付款","","B0012")</f>
        <v>B0012</v>
      </c>
      <c r="G909" s="1" t="str">
        <f>IF(官網匯出!A909="","",官網匯出!A909)</f>
        <v/>
      </c>
      <c r="H909" s="3" t="str">
        <f>IF(官網匯出!B909="","",官網匯出!B909)</f>
        <v/>
      </c>
      <c r="I909" s="1" t="str">
        <f>IF(官網匯出!C909="","",官網匯出!C909)</f>
        <v/>
      </c>
      <c r="J909" s="1" t="str">
        <f>IF(官網匯出!D909="","",官網匯出!D909)</f>
        <v/>
      </c>
      <c r="K909" s="3" t="str">
        <f>IF(官網匯出!E909="","",官網匯出!E909)</f>
        <v/>
      </c>
      <c r="L909" s="1" t="str">
        <f>IF(官網匯出!F909="","",官網匯出!F909)</f>
        <v/>
      </c>
      <c r="M909" s="1" t="str">
        <f>IF(官網匯出!G909="","",官網匯出!G909)</f>
        <v/>
      </c>
      <c r="N909" s="1" t="str">
        <f>IF(官網匯出!H909="","",官網匯出!H909)</f>
        <v/>
      </c>
      <c r="P909" s="1" t="str">
        <f>IF(官網匯出!J909="","",RIGHT(官網匯出!J909,LEN(官網匯出!J909)-2))</f>
        <v/>
      </c>
      <c r="Q909" s="1" t="str">
        <f>IF(官網匯出!K909="","",官網匯出!K909)</f>
        <v/>
      </c>
      <c r="R909" s="1" t="str">
        <f>IF(官網匯出!L909="","",官網匯出!L909)</f>
        <v/>
      </c>
      <c r="S909" s="1" t="str">
        <f>IF(官網匯出!M909="","",官網匯出!M909)</f>
        <v/>
      </c>
      <c r="T909" s="1" t="str">
        <f>IF(官網匯出!N909="","",官網匯出!N909)</f>
        <v/>
      </c>
      <c r="U909" s="1" t="str">
        <f>IF(官網匯出!O909="","",官網匯出!O909)</f>
        <v/>
      </c>
      <c r="V909" s="1" t="str">
        <f>IF(官網匯出!P909="",IF(G909="","",0),官網匯出!P909)</f>
        <v/>
      </c>
      <c r="W909" s="1" t="str">
        <f>IF(官網匯出!Q909="",IF(G909="","",0),官網匯出!Q909)</f>
        <v/>
      </c>
      <c r="X909" s="1" t="str">
        <f>IF(官網匯出!R909="","",官網匯出!R909)</f>
        <v/>
      </c>
      <c r="Y909" s="1" t="str">
        <f>IF(官網匯出!S909="","",官網匯出!S909)</f>
        <v/>
      </c>
      <c r="Z909" s="1" t="str">
        <f>IF(G909="","",官網匯出!T909)</f>
        <v/>
      </c>
      <c r="AA909" s="1" t="str">
        <f>IF(G909="","",官網匯出!AK909)</f>
        <v/>
      </c>
      <c r="AB909" s="1" t="str">
        <f>IF(G909="","",IF(官網匯出!V909="","",官網匯出!V909))</f>
        <v/>
      </c>
      <c r="AJ909" s="1" t="str">
        <f>IF(G909="","",IF(官網匯出!AE909="","",官網匯出!AE909))</f>
        <v/>
      </c>
      <c r="AK909" s="1" t="str">
        <f>IF(G909="","",IF(官網匯出!AD909="","",官網匯出!AD909))</f>
        <v/>
      </c>
      <c r="AL909" s="1" t="str">
        <f t="shared" si="167"/>
        <v>0</v>
      </c>
      <c r="AM909" s="1" t="str">
        <f>IF(官網匯出!AG909="","",官網匯出!AG909)</f>
        <v/>
      </c>
      <c r="AN909" s="1" t="str">
        <f>IF(G909="","",IF(官網匯出!AH909="","",官網匯出!AH909))</f>
        <v/>
      </c>
      <c r="AO909" s="14" t="str">
        <f t="shared" si="168"/>
        <v/>
      </c>
      <c r="AP909" s="14" t="str">
        <f t="shared" si="169"/>
        <v>1</v>
      </c>
      <c r="AQ909" s="14" t="str">
        <f t="shared" si="170"/>
        <v>0</v>
      </c>
      <c r="AR909" s="1" t="str">
        <f t="shared" si="171"/>
        <v/>
      </c>
      <c r="AS909" s="1" t="str">
        <f t="shared" si="172"/>
        <v/>
      </c>
      <c r="AT909" s="1" t="str">
        <f t="shared" si="173"/>
        <v/>
      </c>
      <c r="AU909" s="1" t="str">
        <f t="shared" si="164"/>
        <v/>
      </c>
      <c r="AV909" s="1" t="e">
        <f>IF(VLOOKUP(G909,官網匯出!A:AQ,42,FALSE)="","[黃金盾官網]",VLOOKUP(G909,官網匯出!A:AQ,42,FALSE))</f>
        <v>#N/A</v>
      </c>
      <c r="AW909" s="1" t="e">
        <f>IF(LEFT(VLOOKUP(G909,官網匯出!A:AS,43,FALSE),2)="","web",LEFT(VLOOKUP(G909,官網匯出!A:AS,43,FALSE),2))</f>
        <v>#N/A</v>
      </c>
      <c r="AX909" s="1" t="str">
        <f t="shared" si="174"/>
        <v>O</v>
      </c>
    </row>
    <row r="910" spans="1:50">
      <c r="A910" s="1" t="str">
        <f>IF(G910="","",VLOOKUP(官網轉換!AW910,團名!A:B,2,FALSE))</f>
        <v/>
      </c>
      <c r="B910" s="1" t="str">
        <f>IF(G910="","",IF(LEFT(VLOOKUP(G910,官網匯出!A:AQ,43,0),2)="wf",VLOOKUP(VLOOKUP(G910,官網匯出!A:AQ,43,0),團名!$I$1:$K$12,2,FALSE),"N0071"))</f>
        <v/>
      </c>
      <c r="C910" s="1" t="str">
        <f>IFERROR(VLOOKUP(官網匯出!D910,團名!E:G,3,FALSE),"")</f>
        <v/>
      </c>
      <c r="D910" s="1" t="str">
        <f t="shared" si="165"/>
        <v/>
      </c>
      <c r="E910" s="1" t="str">
        <f t="shared" si="166"/>
        <v/>
      </c>
      <c r="F910" s="1" t="str">
        <f>IF(官網匯出!F910="已付款","","B0012")</f>
        <v>B0012</v>
      </c>
      <c r="G910" s="1" t="str">
        <f>IF(官網匯出!A910="","",官網匯出!A910)</f>
        <v/>
      </c>
      <c r="H910" s="3" t="str">
        <f>IF(官網匯出!B910="","",官網匯出!B910)</f>
        <v/>
      </c>
      <c r="I910" s="1" t="str">
        <f>IF(官網匯出!C910="","",官網匯出!C910)</f>
        <v/>
      </c>
      <c r="J910" s="1" t="str">
        <f>IF(官網匯出!D910="","",官網匯出!D910)</f>
        <v/>
      </c>
      <c r="K910" s="3" t="str">
        <f>IF(官網匯出!E910="","",官網匯出!E910)</f>
        <v/>
      </c>
      <c r="L910" s="1" t="str">
        <f>IF(官網匯出!F910="","",官網匯出!F910)</f>
        <v/>
      </c>
      <c r="M910" s="1" t="str">
        <f>IF(官網匯出!G910="","",官網匯出!G910)</f>
        <v/>
      </c>
      <c r="N910" s="1" t="str">
        <f>IF(官網匯出!H910="","",官網匯出!H910)</f>
        <v/>
      </c>
      <c r="P910" s="1" t="str">
        <f>IF(官網匯出!J910="","",RIGHT(官網匯出!J910,LEN(官網匯出!J910)-2))</f>
        <v/>
      </c>
      <c r="Q910" s="1" t="str">
        <f>IF(官網匯出!K910="","",官網匯出!K910)</f>
        <v/>
      </c>
      <c r="R910" s="1" t="str">
        <f>IF(官網匯出!L910="","",官網匯出!L910)</f>
        <v/>
      </c>
      <c r="S910" s="1" t="str">
        <f>IF(官網匯出!M910="","",官網匯出!M910)</f>
        <v/>
      </c>
      <c r="T910" s="1" t="str">
        <f>IF(官網匯出!N910="","",官網匯出!N910)</f>
        <v/>
      </c>
      <c r="U910" s="1" t="str">
        <f>IF(官網匯出!O910="","",官網匯出!O910)</f>
        <v/>
      </c>
      <c r="V910" s="1" t="str">
        <f>IF(官網匯出!P910="",IF(G910="","",0),官網匯出!P910)</f>
        <v/>
      </c>
      <c r="W910" s="1" t="str">
        <f>IF(官網匯出!Q910="",IF(G910="","",0),官網匯出!Q910)</f>
        <v/>
      </c>
      <c r="X910" s="1" t="str">
        <f>IF(官網匯出!R910="","",官網匯出!R910)</f>
        <v/>
      </c>
      <c r="Y910" s="1" t="str">
        <f>IF(官網匯出!S910="","",官網匯出!S910)</f>
        <v/>
      </c>
      <c r="Z910" s="1" t="str">
        <f>IF(G910="","",官網匯出!T910)</f>
        <v/>
      </c>
      <c r="AA910" s="1" t="str">
        <f>IF(G910="","",官網匯出!AK910)</f>
        <v/>
      </c>
      <c r="AB910" s="1" t="str">
        <f>IF(G910="","",IF(官網匯出!V910="","",官網匯出!V910))</f>
        <v/>
      </c>
      <c r="AJ910" s="1" t="str">
        <f>IF(G910="","",IF(官網匯出!AE910="","",官網匯出!AE910))</f>
        <v/>
      </c>
      <c r="AK910" s="1" t="str">
        <f>IF(G910="","",IF(官網匯出!AD910="","",官網匯出!AD910))</f>
        <v/>
      </c>
      <c r="AL910" s="1" t="str">
        <f t="shared" si="167"/>
        <v>0</v>
      </c>
      <c r="AM910" s="1" t="str">
        <f>IF(官網匯出!AG910="","",官網匯出!AG910)</f>
        <v/>
      </c>
      <c r="AN910" s="1" t="str">
        <f>IF(G910="","",IF(官網匯出!AH910="","",官網匯出!AH910))</f>
        <v/>
      </c>
      <c r="AO910" s="14" t="str">
        <f t="shared" si="168"/>
        <v/>
      </c>
      <c r="AP910" s="14" t="str">
        <f t="shared" si="169"/>
        <v>1</v>
      </c>
      <c r="AQ910" s="14" t="str">
        <f t="shared" si="170"/>
        <v>0</v>
      </c>
      <c r="AR910" s="1" t="str">
        <f t="shared" si="171"/>
        <v/>
      </c>
      <c r="AS910" s="1" t="str">
        <f t="shared" si="172"/>
        <v/>
      </c>
      <c r="AT910" s="1" t="str">
        <f t="shared" si="173"/>
        <v/>
      </c>
      <c r="AU910" s="1" t="str">
        <f t="shared" si="164"/>
        <v/>
      </c>
      <c r="AV910" s="1" t="e">
        <f>IF(VLOOKUP(G910,官網匯出!A:AQ,42,FALSE)="","[黃金盾官網]",VLOOKUP(G910,官網匯出!A:AQ,42,FALSE))</f>
        <v>#N/A</v>
      </c>
      <c r="AW910" s="1" t="e">
        <f>IF(LEFT(VLOOKUP(G910,官網匯出!A:AS,43,FALSE),2)="","web",LEFT(VLOOKUP(G910,官網匯出!A:AS,43,FALSE),2))</f>
        <v>#N/A</v>
      </c>
      <c r="AX910" s="1" t="str">
        <f t="shared" si="174"/>
        <v>O</v>
      </c>
    </row>
    <row r="911" spans="1:50">
      <c r="A911" s="1" t="str">
        <f>IF(G911="","",VLOOKUP(官網轉換!AW911,團名!A:B,2,FALSE))</f>
        <v/>
      </c>
      <c r="B911" s="1" t="str">
        <f>IF(G911="","",IF(LEFT(VLOOKUP(G911,官網匯出!A:AQ,43,0),2)="wf",VLOOKUP(VLOOKUP(G911,官網匯出!A:AQ,43,0),團名!$I$1:$K$12,2,FALSE),"N0071"))</f>
        <v/>
      </c>
      <c r="C911" s="1" t="str">
        <f>IFERROR(VLOOKUP(官網匯出!D911,團名!E:G,3,FALSE),"")</f>
        <v/>
      </c>
      <c r="D911" s="1" t="str">
        <f t="shared" si="165"/>
        <v/>
      </c>
      <c r="E911" s="1" t="str">
        <f t="shared" si="166"/>
        <v/>
      </c>
      <c r="F911" s="1" t="str">
        <f>IF(官網匯出!F911="已付款","","B0012")</f>
        <v>B0012</v>
      </c>
      <c r="G911" s="1" t="str">
        <f>IF(官網匯出!A911="","",官網匯出!A911)</f>
        <v/>
      </c>
      <c r="H911" s="3" t="str">
        <f>IF(官網匯出!B911="","",官網匯出!B911)</f>
        <v/>
      </c>
      <c r="I911" s="1" t="str">
        <f>IF(官網匯出!C911="","",官網匯出!C911)</f>
        <v/>
      </c>
      <c r="J911" s="1" t="str">
        <f>IF(官網匯出!D911="","",官網匯出!D911)</f>
        <v/>
      </c>
      <c r="K911" s="3" t="str">
        <f>IF(官網匯出!E911="","",官網匯出!E911)</f>
        <v/>
      </c>
      <c r="L911" s="1" t="str">
        <f>IF(官網匯出!F911="","",官網匯出!F911)</f>
        <v/>
      </c>
      <c r="M911" s="1" t="str">
        <f>IF(官網匯出!G911="","",官網匯出!G911)</f>
        <v/>
      </c>
      <c r="N911" s="1" t="str">
        <f>IF(官網匯出!H911="","",官網匯出!H911)</f>
        <v/>
      </c>
      <c r="P911" s="1" t="str">
        <f>IF(官網匯出!J911="","",RIGHT(官網匯出!J911,LEN(官網匯出!J911)-2))</f>
        <v/>
      </c>
      <c r="Q911" s="1" t="str">
        <f>IF(官網匯出!K911="","",官網匯出!K911)</f>
        <v/>
      </c>
      <c r="R911" s="1" t="str">
        <f>IF(官網匯出!L911="","",官網匯出!L911)</f>
        <v/>
      </c>
      <c r="S911" s="1" t="str">
        <f>IF(官網匯出!M911="","",官網匯出!M911)</f>
        <v/>
      </c>
      <c r="T911" s="1" t="str">
        <f>IF(官網匯出!N911="","",官網匯出!N911)</f>
        <v/>
      </c>
      <c r="U911" s="1" t="str">
        <f>IF(官網匯出!O911="","",官網匯出!O911)</f>
        <v/>
      </c>
      <c r="V911" s="1" t="str">
        <f>IF(官網匯出!P911="",IF(G911="","",0),官網匯出!P911)</f>
        <v/>
      </c>
      <c r="W911" s="1" t="str">
        <f>IF(官網匯出!Q911="",IF(G911="","",0),官網匯出!Q911)</f>
        <v/>
      </c>
      <c r="X911" s="1" t="str">
        <f>IF(官網匯出!R911="","",官網匯出!R911)</f>
        <v/>
      </c>
      <c r="Y911" s="1" t="str">
        <f>IF(官網匯出!S911="","",官網匯出!S911)</f>
        <v/>
      </c>
      <c r="Z911" s="1" t="str">
        <f>IF(G911="","",官網匯出!T911)</f>
        <v/>
      </c>
      <c r="AA911" s="1" t="str">
        <f>IF(G911="","",官網匯出!AK911)</f>
        <v/>
      </c>
      <c r="AB911" s="1" t="str">
        <f>IF(G911="","",IF(官網匯出!V911="","",官網匯出!V911))</f>
        <v/>
      </c>
      <c r="AJ911" s="1" t="str">
        <f>IF(G911="","",IF(官網匯出!AE911="","",官網匯出!AE911))</f>
        <v/>
      </c>
      <c r="AK911" s="1" t="str">
        <f>IF(G911="","",IF(官網匯出!AD911="","",官網匯出!AD911))</f>
        <v/>
      </c>
      <c r="AL911" s="1" t="str">
        <f t="shared" si="167"/>
        <v>0</v>
      </c>
      <c r="AM911" s="1" t="str">
        <f>IF(官網匯出!AG911="","",官網匯出!AG911)</f>
        <v/>
      </c>
      <c r="AN911" s="1" t="str">
        <f>IF(G911="","",IF(官網匯出!AH911="","",官網匯出!AH911))</f>
        <v/>
      </c>
      <c r="AO911" s="14" t="str">
        <f t="shared" si="168"/>
        <v/>
      </c>
      <c r="AP911" s="14" t="str">
        <f t="shared" si="169"/>
        <v>1</v>
      </c>
      <c r="AQ911" s="14" t="str">
        <f t="shared" si="170"/>
        <v>0</v>
      </c>
      <c r="AR911" s="1" t="str">
        <f t="shared" si="171"/>
        <v/>
      </c>
      <c r="AS911" s="1" t="str">
        <f t="shared" si="172"/>
        <v/>
      </c>
      <c r="AT911" s="1" t="str">
        <f t="shared" si="173"/>
        <v/>
      </c>
      <c r="AU911" s="1" t="str">
        <f t="shared" si="164"/>
        <v/>
      </c>
      <c r="AV911" s="1" t="e">
        <f>IF(VLOOKUP(G911,官網匯出!A:AQ,42,FALSE)="","[黃金盾官網]",VLOOKUP(G911,官網匯出!A:AQ,42,FALSE))</f>
        <v>#N/A</v>
      </c>
      <c r="AW911" s="1" t="e">
        <f>IF(LEFT(VLOOKUP(G911,官網匯出!A:AS,43,FALSE),2)="","web",LEFT(VLOOKUP(G911,官網匯出!A:AS,43,FALSE),2))</f>
        <v>#N/A</v>
      </c>
      <c r="AX911" s="1" t="str">
        <f t="shared" si="174"/>
        <v>O</v>
      </c>
    </row>
    <row r="912" spans="1:50">
      <c r="A912" s="1" t="str">
        <f>IF(G912="","",VLOOKUP(官網轉換!AW912,團名!A:B,2,FALSE))</f>
        <v/>
      </c>
      <c r="B912" s="1" t="str">
        <f>IF(G912="","",IF(LEFT(VLOOKUP(G912,官網匯出!A:AQ,43,0),2)="wf",VLOOKUP(VLOOKUP(G912,官網匯出!A:AQ,43,0),團名!$I$1:$K$12,2,FALSE),"N0071"))</f>
        <v/>
      </c>
      <c r="C912" s="1" t="str">
        <f>IFERROR(VLOOKUP(官網匯出!D912,團名!E:G,3,FALSE),"")</f>
        <v/>
      </c>
      <c r="D912" s="1" t="str">
        <f t="shared" si="165"/>
        <v/>
      </c>
      <c r="E912" s="1" t="str">
        <f t="shared" si="166"/>
        <v/>
      </c>
      <c r="F912" s="1" t="str">
        <f>IF(官網匯出!F912="已付款","","B0012")</f>
        <v>B0012</v>
      </c>
      <c r="G912" s="1" t="str">
        <f>IF(官網匯出!A912="","",官網匯出!A912)</f>
        <v/>
      </c>
      <c r="H912" s="3" t="str">
        <f>IF(官網匯出!B912="","",官網匯出!B912)</f>
        <v/>
      </c>
      <c r="I912" s="1" t="str">
        <f>IF(官網匯出!C912="","",官網匯出!C912)</f>
        <v/>
      </c>
      <c r="J912" s="1" t="str">
        <f>IF(官網匯出!D912="","",官網匯出!D912)</f>
        <v/>
      </c>
      <c r="K912" s="3" t="str">
        <f>IF(官網匯出!E912="","",官網匯出!E912)</f>
        <v/>
      </c>
      <c r="L912" s="1" t="str">
        <f>IF(官網匯出!F912="","",官網匯出!F912)</f>
        <v/>
      </c>
      <c r="M912" s="1" t="str">
        <f>IF(官網匯出!G912="","",官網匯出!G912)</f>
        <v/>
      </c>
      <c r="N912" s="1" t="str">
        <f>IF(官網匯出!H912="","",官網匯出!H912)</f>
        <v/>
      </c>
      <c r="P912" s="1" t="str">
        <f>IF(官網匯出!J912="","",RIGHT(官網匯出!J912,LEN(官網匯出!J912)-2))</f>
        <v/>
      </c>
      <c r="Q912" s="1" t="str">
        <f>IF(官網匯出!K912="","",官網匯出!K912)</f>
        <v/>
      </c>
      <c r="R912" s="1" t="str">
        <f>IF(官網匯出!L912="","",官網匯出!L912)</f>
        <v/>
      </c>
      <c r="S912" s="1" t="str">
        <f>IF(官網匯出!M912="","",官網匯出!M912)</f>
        <v/>
      </c>
      <c r="T912" s="1" t="str">
        <f>IF(官網匯出!N912="","",官網匯出!N912)</f>
        <v/>
      </c>
      <c r="U912" s="1" t="str">
        <f>IF(官網匯出!O912="","",官網匯出!O912)</f>
        <v/>
      </c>
      <c r="V912" s="1" t="str">
        <f>IF(官網匯出!P912="",IF(G912="","",0),官網匯出!P912)</f>
        <v/>
      </c>
      <c r="W912" s="1" t="str">
        <f>IF(官網匯出!Q912="",IF(G912="","",0),官網匯出!Q912)</f>
        <v/>
      </c>
      <c r="X912" s="1" t="str">
        <f>IF(官網匯出!R912="","",官網匯出!R912)</f>
        <v/>
      </c>
      <c r="Y912" s="1" t="str">
        <f>IF(官網匯出!S912="","",官網匯出!S912)</f>
        <v/>
      </c>
      <c r="Z912" s="1" t="str">
        <f>IF(G912="","",官網匯出!T912)</f>
        <v/>
      </c>
      <c r="AA912" s="1" t="str">
        <f>IF(G912="","",官網匯出!AK912)</f>
        <v/>
      </c>
      <c r="AB912" s="1" t="str">
        <f>IF(G912="","",IF(官網匯出!V912="","",官網匯出!V912))</f>
        <v/>
      </c>
      <c r="AJ912" s="1" t="str">
        <f>IF(G912="","",IF(官網匯出!AE912="","",官網匯出!AE912))</f>
        <v/>
      </c>
      <c r="AK912" s="1" t="str">
        <f>IF(G912="","",IF(官網匯出!AD912="","",官網匯出!AD912))</f>
        <v/>
      </c>
      <c r="AL912" s="1" t="str">
        <f t="shared" si="167"/>
        <v>0</v>
      </c>
      <c r="AM912" s="1" t="str">
        <f>IF(官網匯出!AG912="","",官網匯出!AG912)</f>
        <v/>
      </c>
      <c r="AN912" s="1" t="str">
        <f>IF(G912="","",IF(官網匯出!AH912="","",官網匯出!AH912))</f>
        <v/>
      </c>
      <c r="AO912" s="14" t="str">
        <f t="shared" si="168"/>
        <v/>
      </c>
      <c r="AP912" s="14" t="str">
        <f t="shared" si="169"/>
        <v>1</v>
      </c>
      <c r="AQ912" s="14" t="str">
        <f t="shared" si="170"/>
        <v>0</v>
      </c>
      <c r="AR912" s="1" t="str">
        <f t="shared" si="171"/>
        <v/>
      </c>
      <c r="AS912" s="1" t="str">
        <f t="shared" si="172"/>
        <v/>
      </c>
      <c r="AT912" s="1" t="str">
        <f t="shared" si="173"/>
        <v/>
      </c>
      <c r="AU912" s="1" t="str">
        <f t="shared" si="164"/>
        <v/>
      </c>
      <c r="AV912" s="1" t="e">
        <f>IF(VLOOKUP(G912,官網匯出!A:AQ,42,FALSE)="","[黃金盾官網]",VLOOKUP(G912,官網匯出!A:AQ,42,FALSE))</f>
        <v>#N/A</v>
      </c>
      <c r="AW912" s="1" t="e">
        <f>IF(LEFT(VLOOKUP(G912,官網匯出!A:AS,43,FALSE),2)="","web",LEFT(VLOOKUP(G912,官網匯出!A:AS,43,FALSE),2))</f>
        <v>#N/A</v>
      </c>
      <c r="AX912" s="1" t="str">
        <f t="shared" si="174"/>
        <v>O</v>
      </c>
    </row>
    <row r="913" spans="1:50">
      <c r="A913" s="1" t="str">
        <f>IF(G913="","",VLOOKUP(官網轉換!AW913,團名!A:B,2,FALSE))</f>
        <v/>
      </c>
      <c r="B913" s="1" t="str">
        <f>IF(G913="","",IF(LEFT(VLOOKUP(G913,官網匯出!A:AQ,43,0),2)="wf",VLOOKUP(VLOOKUP(G913,官網匯出!A:AQ,43,0),團名!$I$1:$K$12,2,FALSE),"N0071"))</f>
        <v/>
      </c>
      <c r="C913" s="1" t="str">
        <f>IFERROR(VLOOKUP(官網匯出!D913,團名!E:G,3,FALSE),"")</f>
        <v/>
      </c>
      <c r="D913" s="1" t="str">
        <f t="shared" si="165"/>
        <v/>
      </c>
      <c r="E913" s="1" t="str">
        <f t="shared" si="166"/>
        <v/>
      </c>
      <c r="F913" s="1" t="str">
        <f>IF(官網匯出!F913="已付款","","B0012")</f>
        <v>B0012</v>
      </c>
      <c r="G913" s="1" t="str">
        <f>IF(官網匯出!A913="","",官網匯出!A913)</f>
        <v/>
      </c>
      <c r="H913" s="3" t="str">
        <f>IF(官網匯出!B913="","",官網匯出!B913)</f>
        <v/>
      </c>
      <c r="I913" s="1" t="str">
        <f>IF(官網匯出!C913="","",官網匯出!C913)</f>
        <v/>
      </c>
      <c r="J913" s="1" t="str">
        <f>IF(官網匯出!D913="","",官網匯出!D913)</f>
        <v/>
      </c>
      <c r="K913" s="3" t="str">
        <f>IF(官網匯出!E913="","",官網匯出!E913)</f>
        <v/>
      </c>
      <c r="L913" s="1" t="str">
        <f>IF(官網匯出!F913="","",官網匯出!F913)</f>
        <v/>
      </c>
      <c r="M913" s="1" t="str">
        <f>IF(官網匯出!G913="","",官網匯出!G913)</f>
        <v/>
      </c>
      <c r="N913" s="1" t="str">
        <f>IF(官網匯出!H913="","",官網匯出!H913)</f>
        <v/>
      </c>
      <c r="P913" s="1" t="str">
        <f>IF(官網匯出!J913="","",RIGHT(官網匯出!J913,LEN(官網匯出!J913)-2))</f>
        <v/>
      </c>
      <c r="Q913" s="1" t="str">
        <f>IF(官網匯出!K913="","",官網匯出!K913)</f>
        <v/>
      </c>
      <c r="R913" s="1" t="str">
        <f>IF(官網匯出!L913="","",官網匯出!L913)</f>
        <v/>
      </c>
      <c r="S913" s="1" t="str">
        <f>IF(官網匯出!M913="","",官網匯出!M913)</f>
        <v/>
      </c>
      <c r="T913" s="1" t="str">
        <f>IF(官網匯出!N913="","",官網匯出!N913)</f>
        <v/>
      </c>
      <c r="U913" s="1" t="str">
        <f>IF(官網匯出!O913="","",官網匯出!O913)</f>
        <v/>
      </c>
      <c r="V913" s="1" t="str">
        <f>IF(官網匯出!P913="",IF(G913="","",0),官網匯出!P913)</f>
        <v/>
      </c>
      <c r="W913" s="1" t="str">
        <f>IF(官網匯出!Q913="",IF(G913="","",0),官網匯出!Q913)</f>
        <v/>
      </c>
      <c r="X913" s="1" t="str">
        <f>IF(官網匯出!R913="","",官網匯出!R913)</f>
        <v/>
      </c>
      <c r="Y913" s="1" t="str">
        <f>IF(官網匯出!S913="","",官網匯出!S913)</f>
        <v/>
      </c>
      <c r="Z913" s="1" t="str">
        <f>IF(G913="","",官網匯出!T913)</f>
        <v/>
      </c>
      <c r="AA913" s="1" t="str">
        <f>IF(G913="","",官網匯出!AK913)</f>
        <v/>
      </c>
      <c r="AB913" s="1" t="str">
        <f>IF(G913="","",IF(官網匯出!V913="","",官網匯出!V913))</f>
        <v/>
      </c>
      <c r="AJ913" s="1" t="str">
        <f>IF(G913="","",IF(官網匯出!AE913="","",官網匯出!AE913))</f>
        <v/>
      </c>
      <c r="AK913" s="1" t="str">
        <f>IF(G913="","",IF(官網匯出!AD913="","",官網匯出!AD913))</f>
        <v/>
      </c>
      <c r="AL913" s="1" t="str">
        <f t="shared" si="167"/>
        <v>0</v>
      </c>
      <c r="AM913" s="1" t="str">
        <f>IF(官網匯出!AG913="","",官網匯出!AG913)</f>
        <v/>
      </c>
      <c r="AN913" s="1" t="str">
        <f>IF(G913="","",IF(官網匯出!AH913="","",官網匯出!AH913))</f>
        <v/>
      </c>
      <c r="AO913" s="14" t="str">
        <f t="shared" si="168"/>
        <v/>
      </c>
      <c r="AP913" s="14" t="str">
        <f t="shared" si="169"/>
        <v>1</v>
      </c>
      <c r="AQ913" s="14" t="str">
        <f t="shared" si="170"/>
        <v>0</v>
      </c>
      <c r="AR913" s="1" t="str">
        <f t="shared" si="171"/>
        <v/>
      </c>
      <c r="AS913" s="1" t="str">
        <f t="shared" si="172"/>
        <v/>
      </c>
      <c r="AT913" s="1" t="str">
        <f t="shared" si="173"/>
        <v/>
      </c>
      <c r="AU913" s="1" t="str">
        <f t="shared" si="164"/>
        <v/>
      </c>
      <c r="AV913" s="1" t="e">
        <f>IF(VLOOKUP(G913,官網匯出!A:AQ,42,FALSE)="","[黃金盾官網]",VLOOKUP(G913,官網匯出!A:AQ,42,FALSE))</f>
        <v>#N/A</v>
      </c>
      <c r="AW913" s="1" t="e">
        <f>IF(LEFT(VLOOKUP(G913,官網匯出!A:AS,43,FALSE),2)="","web",LEFT(VLOOKUP(G913,官網匯出!A:AS,43,FALSE),2))</f>
        <v>#N/A</v>
      </c>
      <c r="AX913" s="1" t="str">
        <f t="shared" si="174"/>
        <v>O</v>
      </c>
    </row>
    <row r="914" spans="1:50">
      <c r="A914" s="1" t="str">
        <f>IF(G914="","",VLOOKUP(官網轉換!AW914,團名!A:B,2,FALSE))</f>
        <v/>
      </c>
      <c r="B914" s="1" t="str">
        <f>IF(G914="","",IF(LEFT(VLOOKUP(G914,官網匯出!A:AQ,43,0),2)="wf",VLOOKUP(VLOOKUP(G914,官網匯出!A:AQ,43,0),團名!$I$1:$K$12,2,FALSE),"N0071"))</f>
        <v/>
      </c>
      <c r="C914" s="1" t="str">
        <f>IFERROR(VLOOKUP(官網匯出!D914,團名!E:G,3,FALSE),"")</f>
        <v/>
      </c>
      <c r="D914" s="1" t="str">
        <f t="shared" si="165"/>
        <v/>
      </c>
      <c r="E914" s="1" t="str">
        <f t="shared" si="166"/>
        <v/>
      </c>
      <c r="F914" s="1" t="str">
        <f>IF(官網匯出!F914="已付款","","B0012")</f>
        <v>B0012</v>
      </c>
      <c r="G914" s="1" t="str">
        <f>IF(官網匯出!A914="","",官網匯出!A914)</f>
        <v/>
      </c>
      <c r="H914" s="3" t="str">
        <f>IF(官網匯出!B914="","",官網匯出!B914)</f>
        <v/>
      </c>
      <c r="I914" s="1" t="str">
        <f>IF(官網匯出!C914="","",官網匯出!C914)</f>
        <v/>
      </c>
      <c r="J914" s="1" t="str">
        <f>IF(官網匯出!D914="","",官網匯出!D914)</f>
        <v/>
      </c>
      <c r="K914" s="3" t="str">
        <f>IF(官網匯出!E914="","",官網匯出!E914)</f>
        <v/>
      </c>
      <c r="L914" s="1" t="str">
        <f>IF(官網匯出!F914="","",官網匯出!F914)</f>
        <v/>
      </c>
      <c r="M914" s="1" t="str">
        <f>IF(官網匯出!G914="","",官網匯出!G914)</f>
        <v/>
      </c>
      <c r="N914" s="1" t="str">
        <f>IF(官網匯出!H914="","",官網匯出!H914)</f>
        <v/>
      </c>
      <c r="P914" s="1" t="str">
        <f>IF(官網匯出!J914="","",RIGHT(官網匯出!J914,LEN(官網匯出!J914)-2))</f>
        <v/>
      </c>
      <c r="Q914" s="1" t="str">
        <f>IF(官網匯出!K914="","",官網匯出!K914)</f>
        <v/>
      </c>
      <c r="R914" s="1" t="str">
        <f>IF(官網匯出!L914="","",官網匯出!L914)</f>
        <v/>
      </c>
      <c r="S914" s="1" t="str">
        <f>IF(官網匯出!M914="","",官網匯出!M914)</f>
        <v/>
      </c>
      <c r="T914" s="1" t="str">
        <f>IF(官網匯出!N914="","",官網匯出!N914)</f>
        <v/>
      </c>
      <c r="U914" s="1" t="str">
        <f>IF(官網匯出!O914="","",官網匯出!O914)</f>
        <v/>
      </c>
      <c r="V914" s="1" t="str">
        <f>IF(官網匯出!P914="",IF(G914="","",0),官網匯出!P914)</f>
        <v/>
      </c>
      <c r="W914" s="1" t="str">
        <f>IF(官網匯出!Q914="",IF(G914="","",0),官網匯出!Q914)</f>
        <v/>
      </c>
      <c r="X914" s="1" t="str">
        <f>IF(官網匯出!R914="","",官網匯出!R914)</f>
        <v/>
      </c>
      <c r="Y914" s="1" t="str">
        <f>IF(官網匯出!S914="","",官網匯出!S914)</f>
        <v/>
      </c>
      <c r="Z914" s="1" t="str">
        <f>IF(G914="","",官網匯出!T914)</f>
        <v/>
      </c>
      <c r="AA914" s="1" t="str">
        <f>IF(G914="","",官網匯出!AK914)</f>
        <v/>
      </c>
      <c r="AB914" s="1" t="str">
        <f>IF(G914="","",IF(官網匯出!V914="","",官網匯出!V914))</f>
        <v/>
      </c>
      <c r="AJ914" s="1" t="str">
        <f>IF(G914="","",IF(官網匯出!AE914="","",官網匯出!AE914))</f>
        <v/>
      </c>
      <c r="AK914" s="1" t="str">
        <f>IF(G914="","",IF(官網匯出!AD914="","",官網匯出!AD914))</f>
        <v/>
      </c>
      <c r="AL914" s="1" t="str">
        <f t="shared" si="167"/>
        <v>0</v>
      </c>
      <c r="AM914" s="1" t="str">
        <f>IF(官網匯出!AG914="","",官網匯出!AG914)</f>
        <v/>
      </c>
      <c r="AN914" s="1" t="str">
        <f>IF(G914="","",IF(官網匯出!AH914="","",官網匯出!AH914))</f>
        <v/>
      </c>
      <c r="AO914" s="14" t="str">
        <f t="shared" si="168"/>
        <v/>
      </c>
      <c r="AP914" s="14" t="str">
        <f t="shared" si="169"/>
        <v>1</v>
      </c>
      <c r="AQ914" s="14" t="str">
        <f t="shared" si="170"/>
        <v>0</v>
      </c>
      <c r="AR914" s="1" t="str">
        <f t="shared" si="171"/>
        <v/>
      </c>
      <c r="AS914" s="1" t="str">
        <f t="shared" si="172"/>
        <v/>
      </c>
      <c r="AT914" s="1" t="str">
        <f t="shared" si="173"/>
        <v/>
      </c>
      <c r="AU914" s="1" t="str">
        <f t="shared" si="164"/>
        <v/>
      </c>
      <c r="AV914" s="1" t="e">
        <f>IF(VLOOKUP(G914,官網匯出!A:AQ,42,FALSE)="","[黃金盾官網]",VLOOKUP(G914,官網匯出!A:AQ,42,FALSE))</f>
        <v>#N/A</v>
      </c>
      <c r="AW914" s="1" t="e">
        <f>IF(LEFT(VLOOKUP(G914,官網匯出!A:AS,43,FALSE),2)="","web",LEFT(VLOOKUP(G914,官網匯出!A:AS,43,FALSE),2))</f>
        <v>#N/A</v>
      </c>
      <c r="AX914" s="1" t="str">
        <f t="shared" si="174"/>
        <v>O</v>
      </c>
    </row>
    <row r="915" spans="1:50">
      <c r="A915" s="1" t="str">
        <f>IF(G915="","",VLOOKUP(官網轉換!AW915,團名!A:B,2,FALSE))</f>
        <v/>
      </c>
      <c r="B915" s="1" t="str">
        <f>IF(G915="","",IF(LEFT(VLOOKUP(G915,官網匯出!A:AQ,43,0),2)="wf",VLOOKUP(VLOOKUP(G915,官網匯出!A:AQ,43,0),團名!$I$1:$K$12,2,FALSE),"N0071"))</f>
        <v/>
      </c>
      <c r="C915" s="1" t="str">
        <f>IFERROR(VLOOKUP(官網匯出!D915,團名!E:G,3,FALSE),"")</f>
        <v/>
      </c>
      <c r="D915" s="1" t="str">
        <f t="shared" si="165"/>
        <v/>
      </c>
      <c r="E915" s="1" t="str">
        <f t="shared" si="166"/>
        <v/>
      </c>
      <c r="F915" s="1" t="str">
        <f>IF(官網匯出!F915="已付款","","B0012")</f>
        <v>B0012</v>
      </c>
      <c r="G915" s="1" t="str">
        <f>IF(官網匯出!A915="","",官網匯出!A915)</f>
        <v/>
      </c>
      <c r="H915" s="3" t="str">
        <f>IF(官網匯出!B915="","",官網匯出!B915)</f>
        <v/>
      </c>
      <c r="I915" s="1" t="str">
        <f>IF(官網匯出!C915="","",官網匯出!C915)</f>
        <v/>
      </c>
      <c r="J915" s="1" t="str">
        <f>IF(官網匯出!D915="","",官網匯出!D915)</f>
        <v/>
      </c>
      <c r="K915" s="3" t="str">
        <f>IF(官網匯出!E915="","",官網匯出!E915)</f>
        <v/>
      </c>
      <c r="L915" s="1" t="str">
        <f>IF(官網匯出!F915="","",官網匯出!F915)</f>
        <v/>
      </c>
      <c r="M915" s="1" t="str">
        <f>IF(官網匯出!G915="","",官網匯出!G915)</f>
        <v/>
      </c>
      <c r="N915" s="1" t="str">
        <f>IF(官網匯出!H915="","",官網匯出!H915)</f>
        <v/>
      </c>
      <c r="P915" s="1" t="str">
        <f>IF(官網匯出!J915="","",RIGHT(官網匯出!J915,LEN(官網匯出!J915)-2))</f>
        <v/>
      </c>
      <c r="Q915" s="1" t="str">
        <f>IF(官網匯出!K915="","",官網匯出!K915)</f>
        <v/>
      </c>
      <c r="R915" s="1" t="str">
        <f>IF(官網匯出!L915="","",官網匯出!L915)</f>
        <v/>
      </c>
      <c r="S915" s="1" t="str">
        <f>IF(官網匯出!M915="","",官網匯出!M915)</f>
        <v/>
      </c>
      <c r="T915" s="1" t="str">
        <f>IF(官網匯出!N915="","",官網匯出!N915)</f>
        <v/>
      </c>
      <c r="U915" s="1" t="str">
        <f>IF(官網匯出!O915="","",官網匯出!O915)</f>
        <v/>
      </c>
      <c r="V915" s="1" t="str">
        <f>IF(官網匯出!P915="",IF(G915="","",0),官網匯出!P915)</f>
        <v/>
      </c>
      <c r="W915" s="1" t="str">
        <f>IF(官網匯出!Q915="",IF(G915="","",0),官網匯出!Q915)</f>
        <v/>
      </c>
      <c r="X915" s="1" t="str">
        <f>IF(官網匯出!R915="","",官網匯出!R915)</f>
        <v/>
      </c>
      <c r="Y915" s="1" t="str">
        <f>IF(官網匯出!S915="","",官網匯出!S915)</f>
        <v/>
      </c>
      <c r="Z915" s="1" t="str">
        <f>IF(G915="","",官網匯出!T915)</f>
        <v/>
      </c>
      <c r="AA915" s="1" t="str">
        <f>IF(G915="","",官網匯出!AK915)</f>
        <v/>
      </c>
      <c r="AB915" s="1" t="str">
        <f>IF(G915="","",IF(官網匯出!V915="","",官網匯出!V915))</f>
        <v/>
      </c>
      <c r="AJ915" s="1" t="str">
        <f>IF(G915="","",IF(官網匯出!AE915="","",官網匯出!AE915))</f>
        <v/>
      </c>
      <c r="AK915" s="1" t="str">
        <f>IF(G915="","",IF(官網匯出!AD915="","",官網匯出!AD915))</f>
        <v/>
      </c>
      <c r="AL915" s="1" t="str">
        <f t="shared" si="167"/>
        <v>0</v>
      </c>
      <c r="AM915" s="1" t="str">
        <f>IF(官網匯出!AG915="","",官網匯出!AG915)</f>
        <v/>
      </c>
      <c r="AN915" s="1" t="str">
        <f>IF(G915="","",IF(官網匯出!AH915="","",官網匯出!AH915))</f>
        <v/>
      </c>
      <c r="AO915" s="14" t="str">
        <f t="shared" si="168"/>
        <v/>
      </c>
      <c r="AP915" s="14" t="str">
        <f t="shared" si="169"/>
        <v>1</v>
      </c>
      <c r="AQ915" s="14" t="str">
        <f t="shared" si="170"/>
        <v>0</v>
      </c>
      <c r="AR915" s="1" t="str">
        <f t="shared" si="171"/>
        <v/>
      </c>
      <c r="AS915" s="1" t="str">
        <f t="shared" si="172"/>
        <v/>
      </c>
      <c r="AT915" s="1" t="str">
        <f t="shared" si="173"/>
        <v/>
      </c>
      <c r="AU915" s="1" t="str">
        <f t="shared" si="164"/>
        <v/>
      </c>
      <c r="AV915" s="1" t="e">
        <f>IF(VLOOKUP(G915,官網匯出!A:AQ,42,FALSE)="","[黃金盾官網]",VLOOKUP(G915,官網匯出!A:AQ,42,FALSE))</f>
        <v>#N/A</v>
      </c>
      <c r="AW915" s="1" t="e">
        <f>IF(LEFT(VLOOKUP(G915,官網匯出!A:AS,43,FALSE),2)="","web",LEFT(VLOOKUP(G915,官網匯出!A:AS,43,FALSE),2))</f>
        <v>#N/A</v>
      </c>
      <c r="AX915" s="1" t="str">
        <f t="shared" si="174"/>
        <v>O</v>
      </c>
    </row>
    <row r="916" spans="1:50">
      <c r="A916" s="1" t="str">
        <f>IF(G916="","",VLOOKUP(官網轉換!AW916,團名!A:B,2,FALSE))</f>
        <v/>
      </c>
      <c r="B916" s="1" t="str">
        <f>IF(G916="","",IF(LEFT(VLOOKUP(G916,官網匯出!A:AQ,43,0),2)="wf",VLOOKUP(VLOOKUP(G916,官網匯出!A:AQ,43,0),團名!$I$1:$K$12,2,FALSE),"N0071"))</f>
        <v/>
      </c>
      <c r="C916" s="1" t="str">
        <f>IFERROR(VLOOKUP(官網匯出!D916,團名!E:G,3,FALSE),"")</f>
        <v/>
      </c>
      <c r="D916" s="1" t="str">
        <f t="shared" si="165"/>
        <v/>
      </c>
      <c r="E916" s="1" t="str">
        <f t="shared" si="166"/>
        <v/>
      </c>
      <c r="F916" s="1" t="str">
        <f>IF(官網匯出!F916="已付款","","B0012")</f>
        <v>B0012</v>
      </c>
      <c r="G916" s="1" t="str">
        <f>IF(官網匯出!A916="","",官網匯出!A916)</f>
        <v/>
      </c>
      <c r="H916" s="3" t="str">
        <f>IF(官網匯出!B916="","",官網匯出!B916)</f>
        <v/>
      </c>
      <c r="I916" s="1" t="str">
        <f>IF(官網匯出!C916="","",官網匯出!C916)</f>
        <v/>
      </c>
      <c r="J916" s="1" t="str">
        <f>IF(官網匯出!D916="","",官網匯出!D916)</f>
        <v/>
      </c>
      <c r="K916" s="3" t="str">
        <f>IF(官網匯出!E916="","",官網匯出!E916)</f>
        <v/>
      </c>
      <c r="L916" s="1" t="str">
        <f>IF(官網匯出!F916="","",官網匯出!F916)</f>
        <v/>
      </c>
      <c r="M916" s="1" t="str">
        <f>IF(官網匯出!G916="","",官網匯出!G916)</f>
        <v/>
      </c>
      <c r="N916" s="1" t="str">
        <f>IF(官網匯出!H916="","",官網匯出!H916)</f>
        <v/>
      </c>
      <c r="P916" s="1" t="str">
        <f>IF(官網匯出!J916="","",RIGHT(官網匯出!J916,LEN(官網匯出!J916)-2))</f>
        <v/>
      </c>
      <c r="Q916" s="1" t="str">
        <f>IF(官網匯出!K916="","",官網匯出!K916)</f>
        <v/>
      </c>
      <c r="R916" s="1" t="str">
        <f>IF(官網匯出!L916="","",官網匯出!L916)</f>
        <v/>
      </c>
      <c r="S916" s="1" t="str">
        <f>IF(官網匯出!M916="","",官網匯出!M916)</f>
        <v/>
      </c>
      <c r="T916" s="1" t="str">
        <f>IF(官網匯出!N916="","",官網匯出!N916)</f>
        <v/>
      </c>
      <c r="U916" s="1" t="str">
        <f>IF(官網匯出!O916="","",官網匯出!O916)</f>
        <v/>
      </c>
      <c r="V916" s="1" t="str">
        <f>IF(官網匯出!P916="",IF(G916="","",0),官網匯出!P916)</f>
        <v/>
      </c>
      <c r="W916" s="1" t="str">
        <f>IF(官網匯出!Q916="",IF(G916="","",0),官網匯出!Q916)</f>
        <v/>
      </c>
      <c r="X916" s="1" t="str">
        <f>IF(官網匯出!R916="","",官網匯出!R916)</f>
        <v/>
      </c>
      <c r="Y916" s="1" t="str">
        <f>IF(官網匯出!S916="","",官網匯出!S916)</f>
        <v/>
      </c>
      <c r="Z916" s="1" t="str">
        <f>IF(G916="","",官網匯出!T916)</f>
        <v/>
      </c>
      <c r="AA916" s="1" t="str">
        <f>IF(G916="","",官網匯出!AK916)</f>
        <v/>
      </c>
      <c r="AB916" s="1" t="str">
        <f>IF(G916="","",IF(官網匯出!V916="","",官網匯出!V916))</f>
        <v/>
      </c>
      <c r="AJ916" s="1" t="str">
        <f>IF(G916="","",IF(官網匯出!AE916="","",官網匯出!AE916))</f>
        <v/>
      </c>
      <c r="AK916" s="1" t="str">
        <f>IF(G916="","",IF(官網匯出!AD916="","",官網匯出!AD916))</f>
        <v/>
      </c>
      <c r="AL916" s="1" t="str">
        <f t="shared" si="167"/>
        <v>0</v>
      </c>
      <c r="AM916" s="1" t="str">
        <f>IF(官網匯出!AG916="","",官網匯出!AG916)</f>
        <v/>
      </c>
      <c r="AN916" s="1" t="str">
        <f>IF(G916="","",IF(官網匯出!AH916="","",官網匯出!AH916))</f>
        <v/>
      </c>
      <c r="AO916" s="14" t="str">
        <f t="shared" si="168"/>
        <v/>
      </c>
      <c r="AP916" s="14" t="str">
        <f t="shared" si="169"/>
        <v>1</v>
      </c>
      <c r="AQ916" s="14" t="str">
        <f t="shared" si="170"/>
        <v>0</v>
      </c>
      <c r="AR916" s="1" t="str">
        <f t="shared" si="171"/>
        <v/>
      </c>
      <c r="AS916" s="1" t="str">
        <f t="shared" si="172"/>
        <v/>
      </c>
      <c r="AT916" s="1" t="str">
        <f t="shared" si="173"/>
        <v/>
      </c>
      <c r="AU916" s="1" t="str">
        <f t="shared" si="164"/>
        <v/>
      </c>
      <c r="AV916" s="1" t="e">
        <f>IF(VLOOKUP(G916,官網匯出!A:AQ,42,FALSE)="","[黃金盾官網]",VLOOKUP(G916,官網匯出!A:AQ,42,FALSE))</f>
        <v>#N/A</v>
      </c>
      <c r="AW916" s="1" t="e">
        <f>IF(LEFT(VLOOKUP(G916,官網匯出!A:AS,43,FALSE),2)="","web",LEFT(VLOOKUP(G916,官網匯出!A:AS,43,FALSE),2))</f>
        <v>#N/A</v>
      </c>
      <c r="AX916" s="1" t="str">
        <f t="shared" si="174"/>
        <v>O</v>
      </c>
    </row>
    <row r="917" spans="1:50">
      <c r="A917" s="1" t="str">
        <f>IF(G917="","",VLOOKUP(官網轉換!AW917,團名!A:B,2,FALSE))</f>
        <v/>
      </c>
      <c r="B917" s="1" t="str">
        <f>IF(G917="","",IF(LEFT(VLOOKUP(G917,官網匯出!A:AQ,43,0),2)="wf",VLOOKUP(VLOOKUP(G917,官網匯出!A:AQ,43,0),團名!$I$1:$K$12,2,FALSE),"N0071"))</f>
        <v/>
      </c>
      <c r="C917" s="1" t="str">
        <f>IFERROR(VLOOKUP(官網匯出!D917,團名!E:G,3,FALSE),"")</f>
        <v/>
      </c>
      <c r="D917" s="1" t="str">
        <f t="shared" si="165"/>
        <v/>
      </c>
      <c r="E917" s="1" t="str">
        <f t="shared" si="166"/>
        <v/>
      </c>
      <c r="F917" s="1" t="str">
        <f>IF(官網匯出!F917="已付款","","B0012")</f>
        <v>B0012</v>
      </c>
      <c r="G917" s="1" t="str">
        <f>IF(官網匯出!A917="","",官網匯出!A917)</f>
        <v/>
      </c>
      <c r="H917" s="3" t="str">
        <f>IF(官網匯出!B917="","",官網匯出!B917)</f>
        <v/>
      </c>
      <c r="I917" s="1" t="str">
        <f>IF(官網匯出!C917="","",官網匯出!C917)</f>
        <v/>
      </c>
      <c r="J917" s="1" t="str">
        <f>IF(官網匯出!D917="","",官網匯出!D917)</f>
        <v/>
      </c>
      <c r="K917" s="3" t="str">
        <f>IF(官網匯出!E917="","",官網匯出!E917)</f>
        <v/>
      </c>
      <c r="L917" s="1" t="str">
        <f>IF(官網匯出!F917="","",官網匯出!F917)</f>
        <v/>
      </c>
      <c r="M917" s="1" t="str">
        <f>IF(官網匯出!G917="","",官網匯出!G917)</f>
        <v/>
      </c>
      <c r="N917" s="1" t="str">
        <f>IF(官網匯出!H917="","",官網匯出!H917)</f>
        <v/>
      </c>
      <c r="P917" s="1" t="str">
        <f>IF(官網匯出!J917="","",RIGHT(官網匯出!J917,LEN(官網匯出!J917)-2))</f>
        <v/>
      </c>
      <c r="Q917" s="1" t="str">
        <f>IF(官網匯出!K917="","",官網匯出!K917)</f>
        <v/>
      </c>
      <c r="R917" s="1" t="str">
        <f>IF(官網匯出!L917="","",官網匯出!L917)</f>
        <v/>
      </c>
      <c r="S917" s="1" t="str">
        <f>IF(官網匯出!M917="","",官網匯出!M917)</f>
        <v/>
      </c>
      <c r="T917" s="1" t="str">
        <f>IF(官網匯出!N917="","",官網匯出!N917)</f>
        <v/>
      </c>
      <c r="U917" s="1" t="str">
        <f>IF(官網匯出!O917="","",官網匯出!O917)</f>
        <v/>
      </c>
      <c r="V917" s="1" t="str">
        <f>IF(官網匯出!P917="",IF(G917="","",0),官網匯出!P917)</f>
        <v/>
      </c>
      <c r="W917" s="1" t="str">
        <f>IF(官網匯出!Q917="",IF(G917="","",0),官網匯出!Q917)</f>
        <v/>
      </c>
      <c r="X917" s="1" t="str">
        <f>IF(官網匯出!R917="","",官網匯出!R917)</f>
        <v/>
      </c>
      <c r="Y917" s="1" t="str">
        <f>IF(官網匯出!S917="","",官網匯出!S917)</f>
        <v/>
      </c>
      <c r="Z917" s="1" t="str">
        <f>IF(G917="","",官網匯出!T917)</f>
        <v/>
      </c>
      <c r="AA917" s="1" t="str">
        <f>IF(G917="","",官網匯出!AK917)</f>
        <v/>
      </c>
      <c r="AB917" s="1" t="str">
        <f>IF(G917="","",IF(官網匯出!V917="","",官網匯出!V917))</f>
        <v/>
      </c>
      <c r="AJ917" s="1" t="str">
        <f>IF(G917="","",IF(官網匯出!AE917="","",官網匯出!AE917))</f>
        <v/>
      </c>
      <c r="AK917" s="1" t="str">
        <f>IF(G917="","",IF(官網匯出!AD917="","",官網匯出!AD917))</f>
        <v/>
      </c>
      <c r="AL917" s="1" t="str">
        <f t="shared" si="167"/>
        <v>0</v>
      </c>
      <c r="AM917" s="1" t="str">
        <f>IF(官網匯出!AG917="","",官網匯出!AG917)</f>
        <v/>
      </c>
      <c r="AN917" s="1" t="str">
        <f>IF(G917="","",IF(官網匯出!AH917="","",官網匯出!AH917))</f>
        <v/>
      </c>
      <c r="AO917" s="14" t="str">
        <f t="shared" si="168"/>
        <v/>
      </c>
      <c r="AP917" s="14" t="str">
        <f t="shared" si="169"/>
        <v>1</v>
      </c>
      <c r="AQ917" s="14" t="str">
        <f t="shared" si="170"/>
        <v>0</v>
      </c>
      <c r="AR917" s="1" t="str">
        <f t="shared" si="171"/>
        <v/>
      </c>
      <c r="AS917" s="1" t="str">
        <f t="shared" si="172"/>
        <v/>
      </c>
      <c r="AT917" s="1" t="str">
        <f t="shared" si="173"/>
        <v/>
      </c>
      <c r="AU917" s="1" t="str">
        <f t="shared" si="164"/>
        <v/>
      </c>
      <c r="AV917" s="1" t="e">
        <f>IF(VLOOKUP(G917,官網匯出!A:AQ,42,FALSE)="","[黃金盾官網]",VLOOKUP(G917,官網匯出!A:AQ,42,FALSE))</f>
        <v>#N/A</v>
      </c>
      <c r="AW917" s="1" t="e">
        <f>IF(LEFT(VLOOKUP(G917,官網匯出!A:AS,43,FALSE),2)="","web",LEFT(VLOOKUP(G917,官網匯出!A:AS,43,FALSE),2))</f>
        <v>#N/A</v>
      </c>
      <c r="AX917" s="1" t="str">
        <f t="shared" si="174"/>
        <v>O</v>
      </c>
    </row>
    <row r="918" spans="1:50">
      <c r="A918" s="1" t="str">
        <f>IF(G918="","",VLOOKUP(官網轉換!AW918,團名!A:B,2,FALSE))</f>
        <v/>
      </c>
      <c r="B918" s="1" t="str">
        <f>IF(G918="","",IF(LEFT(VLOOKUP(G918,官網匯出!A:AQ,43,0),2)="wf",VLOOKUP(VLOOKUP(G918,官網匯出!A:AQ,43,0),團名!$I$1:$K$12,2,FALSE),"N0071"))</f>
        <v/>
      </c>
      <c r="C918" s="1" t="str">
        <f>IFERROR(VLOOKUP(官網匯出!D918,團名!E:G,3,FALSE),"")</f>
        <v/>
      </c>
      <c r="D918" s="1" t="str">
        <f t="shared" si="165"/>
        <v/>
      </c>
      <c r="E918" s="1" t="str">
        <f t="shared" si="166"/>
        <v/>
      </c>
      <c r="F918" s="1" t="str">
        <f>IF(官網匯出!F918="已付款","","B0012")</f>
        <v>B0012</v>
      </c>
      <c r="G918" s="1" t="str">
        <f>IF(官網匯出!A918="","",官網匯出!A918)</f>
        <v/>
      </c>
      <c r="H918" s="3" t="str">
        <f>IF(官網匯出!B918="","",官網匯出!B918)</f>
        <v/>
      </c>
      <c r="I918" s="1" t="str">
        <f>IF(官網匯出!C918="","",官網匯出!C918)</f>
        <v/>
      </c>
      <c r="J918" s="1" t="str">
        <f>IF(官網匯出!D918="","",官網匯出!D918)</f>
        <v/>
      </c>
      <c r="K918" s="3" t="str">
        <f>IF(官網匯出!E918="","",官網匯出!E918)</f>
        <v/>
      </c>
      <c r="L918" s="1" t="str">
        <f>IF(官網匯出!F918="","",官網匯出!F918)</f>
        <v/>
      </c>
      <c r="M918" s="1" t="str">
        <f>IF(官網匯出!G918="","",官網匯出!G918)</f>
        <v/>
      </c>
      <c r="N918" s="1" t="str">
        <f>IF(官網匯出!H918="","",官網匯出!H918)</f>
        <v/>
      </c>
      <c r="P918" s="1" t="str">
        <f>IF(官網匯出!J918="","",RIGHT(官網匯出!J918,LEN(官網匯出!J918)-2))</f>
        <v/>
      </c>
      <c r="Q918" s="1" t="str">
        <f>IF(官網匯出!K918="","",官網匯出!K918)</f>
        <v/>
      </c>
      <c r="R918" s="1" t="str">
        <f>IF(官網匯出!L918="","",官網匯出!L918)</f>
        <v/>
      </c>
      <c r="S918" s="1" t="str">
        <f>IF(官網匯出!M918="","",官網匯出!M918)</f>
        <v/>
      </c>
      <c r="T918" s="1" t="str">
        <f>IF(官網匯出!N918="","",官網匯出!N918)</f>
        <v/>
      </c>
      <c r="U918" s="1" t="str">
        <f>IF(官網匯出!O918="","",官網匯出!O918)</f>
        <v/>
      </c>
      <c r="V918" s="1" t="str">
        <f>IF(官網匯出!P918="",IF(G918="","",0),官網匯出!P918)</f>
        <v/>
      </c>
      <c r="W918" s="1" t="str">
        <f>IF(官網匯出!Q918="",IF(G918="","",0),官網匯出!Q918)</f>
        <v/>
      </c>
      <c r="X918" s="1" t="str">
        <f>IF(官網匯出!R918="","",官網匯出!R918)</f>
        <v/>
      </c>
      <c r="Y918" s="1" t="str">
        <f>IF(官網匯出!S918="","",官網匯出!S918)</f>
        <v/>
      </c>
      <c r="Z918" s="1" t="str">
        <f>IF(G918="","",官網匯出!T918)</f>
        <v/>
      </c>
      <c r="AA918" s="1" t="str">
        <f>IF(G918="","",官網匯出!AK918)</f>
        <v/>
      </c>
      <c r="AB918" s="1" t="str">
        <f>IF(G918="","",IF(官網匯出!V918="","",官網匯出!V918))</f>
        <v/>
      </c>
      <c r="AJ918" s="1" t="str">
        <f>IF(G918="","",IF(官網匯出!AE918="","",官網匯出!AE918))</f>
        <v/>
      </c>
      <c r="AK918" s="1" t="str">
        <f>IF(G918="","",IF(官網匯出!AD918="","",官網匯出!AD918))</f>
        <v/>
      </c>
      <c r="AL918" s="1" t="str">
        <f t="shared" si="167"/>
        <v>0</v>
      </c>
      <c r="AM918" s="1" t="str">
        <f>IF(官網匯出!AG918="","",官網匯出!AG918)</f>
        <v/>
      </c>
      <c r="AN918" s="1" t="str">
        <f>IF(G918="","",IF(官網匯出!AH918="","",官網匯出!AH918))</f>
        <v/>
      </c>
      <c r="AO918" s="14" t="str">
        <f t="shared" si="168"/>
        <v/>
      </c>
      <c r="AP918" s="14" t="str">
        <f t="shared" si="169"/>
        <v>1</v>
      </c>
      <c r="AQ918" s="14" t="str">
        <f t="shared" si="170"/>
        <v>0</v>
      </c>
      <c r="AR918" s="1" t="str">
        <f t="shared" si="171"/>
        <v/>
      </c>
      <c r="AS918" s="1" t="str">
        <f t="shared" si="172"/>
        <v/>
      </c>
      <c r="AT918" s="1" t="str">
        <f t="shared" si="173"/>
        <v/>
      </c>
      <c r="AU918" s="1" t="str">
        <f t="shared" si="164"/>
        <v/>
      </c>
      <c r="AV918" s="1" t="e">
        <f>IF(VLOOKUP(G918,官網匯出!A:AQ,42,FALSE)="","[黃金盾官網]",VLOOKUP(G918,官網匯出!A:AQ,42,FALSE))</f>
        <v>#N/A</v>
      </c>
      <c r="AW918" s="1" t="e">
        <f>IF(LEFT(VLOOKUP(G918,官網匯出!A:AS,43,FALSE),2)="","web",LEFT(VLOOKUP(G918,官網匯出!A:AS,43,FALSE),2))</f>
        <v>#N/A</v>
      </c>
      <c r="AX918" s="1" t="str">
        <f t="shared" si="174"/>
        <v>O</v>
      </c>
    </row>
    <row r="919" spans="1:50">
      <c r="A919" s="1" t="str">
        <f>IF(G919="","",VLOOKUP(官網轉換!AW919,團名!A:B,2,FALSE))</f>
        <v/>
      </c>
      <c r="B919" s="1" t="str">
        <f>IF(G919="","",IF(LEFT(VLOOKUP(G919,官網匯出!A:AQ,43,0),2)="wf",VLOOKUP(VLOOKUP(G919,官網匯出!A:AQ,43,0),團名!$I$1:$K$12,2,FALSE),"N0071"))</f>
        <v/>
      </c>
      <c r="C919" s="1" t="str">
        <f>IFERROR(VLOOKUP(官網匯出!D919,團名!E:G,3,FALSE),"")</f>
        <v/>
      </c>
      <c r="D919" s="1" t="str">
        <f t="shared" si="165"/>
        <v/>
      </c>
      <c r="E919" s="1" t="str">
        <f t="shared" si="166"/>
        <v/>
      </c>
      <c r="F919" s="1" t="str">
        <f>IF(官網匯出!F919="已付款","","B0012")</f>
        <v>B0012</v>
      </c>
      <c r="G919" s="1" t="str">
        <f>IF(官網匯出!A919="","",官網匯出!A919)</f>
        <v/>
      </c>
      <c r="H919" s="3" t="str">
        <f>IF(官網匯出!B919="","",官網匯出!B919)</f>
        <v/>
      </c>
      <c r="I919" s="1" t="str">
        <f>IF(官網匯出!C919="","",官網匯出!C919)</f>
        <v/>
      </c>
      <c r="J919" s="1" t="str">
        <f>IF(官網匯出!D919="","",官網匯出!D919)</f>
        <v/>
      </c>
      <c r="K919" s="3" t="str">
        <f>IF(官網匯出!E919="","",官網匯出!E919)</f>
        <v/>
      </c>
      <c r="L919" s="1" t="str">
        <f>IF(官網匯出!F919="","",官網匯出!F919)</f>
        <v/>
      </c>
      <c r="M919" s="1" t="str">
        <f>IF(官網匯出!G919="","",官網匯出!G919)</f>
        <v/>
      </c>
      <c r="N919" s="1" t="str">
        <f>IF(官網匯出!H919="","",官網匯出!H919)</f>
        <v/>
      </c>
      <c r="P919" s="1" t="str">
        <f>IF(官網匯出!J919="","",RIGHT(官網匯出!J919,LEN(官網匯出!J919)-2))</f>
        <v/>
      </c>
      <c r="Q919" s="1" t="str">
        <f>IF(官網匯出!K919="","",官網匯出!K919)</f>
        <v/>
      </c>
      <c r="R919" s="1" t="str">
        <f>IF(官網匯出!L919="","",官網匯出!L919)</f>
        <v/>
      </c>
      <c r="S919" s="1" t="str">
        <f>IF(官網匯出!M919="","",官網匯出!M919)</f>
        <v/>
      </c>
      <c r="T919" s="1" t="str">
        <f>IF(官網匯出!N919="","",官網匯出!N919)</f>
        <v/>
      </c>
      <c r="U919" s="1" t="str">
        <f>IF(官網匯出!O919="","",官網匯出!O919)</f>
        <v/>
      </c>
      <c r="V919" s="1" t="str">
        <f>IF(官網匯出!P919="",IF(G919="","",0),官網匯出!P919)</f>
        <v/>
      </c>
      <c r="W919" s="1" t="str">
        <f>IF(官網匯出!Q919="",IF(G919="","",0),官網匯出!Q919)</f>
        <v/>
      </c>
      <c r="X919" s="1" t="str">
        <f>IF(官網匯出!R919="","",官網匯出!R919)</f>
        <v/>
      </c>
      <c r="Y919" s="1" t="str">
        <f>IF(官網匯出!S919="","",官網匯出!S919)</f>
        <v/>
      </c>
      <c r="Z919" s="1" t="str">
        <f>IF(G919="","",官網匯出!T919)</f>
        <v/>
      </c>
      <c r="AA919" s="1" t="str">
        <f>IF(G919="","",官網匯出!AK919)</f>
        <v/>
      </c>
      <c r="AB919" s="1" t="str">
        <f>IF(G919="","",IF(官網匯出!V919="","",官網匯出!V919))</f>
        <v/>
      </c>
      <c r="AJ919" s="1" t="str">
        <f>IF(G919="","",IF(官網匯出!AE919="","",官網匯出!AE919))</f>
        <v/>
      </c>
      <c r="AK919" s="1" t="str">
        <f>IF(G919="","",IF(官網匯出!AD919="","",官網匯出!AD919))</f>
        <v/>
      </c>
      <c r="AL919" s="1" t="str">
        <f t="shared" si="167"/>
        <v>0</v>
      </c>
      <c r="AM919" s="1" t="str">
        <f>IF(官網匯出!AG919="","",官網匯出!AG919)</f>
        <v/>
      </c>
      <c r="AN919" s="1" t="str">
        <f>IF(G919="","",IF(官網匯出!AH919="","",官網匯出!AH919))</f>
        <v/>
      </c>
      <c r="AO919" s="14" t="str">
        <f t="shared" si="168"/>
        <v/>
      </c>
      <c r="AP919" s="14" t="str">
        <f t="shared" si="169"/>
        <v>1</v>
      </c>
      <c r="AQ919" s="14" t="str">
        <f t="shared" si="170"/>
        <v>0</v>
      </c>
      <c r="AR919" s="1" t="str">
        <f t="shared" si="171"/>
        <v/>
      </c>
      <c r="AS919" s="1" t="str">
        <f t="shared" si="172"/>
        <v/>
      </c>
      <c r="AT919" s="1" t="str">
        <f t="shared" si="173"/>
        <v/>
      </c>
      <c r="AU919" s="1" t="str">
        <f t="shared" si="164"/>
        <v/>
      </c>
      <c r="AV919" s="1" t="e">
        <f>IF(VLOOKUP(G919,官網匯出!A:AQ,42,FALSE)="","[黃金盾官網]",VLOOKUP(G919,官網匯出!A:AQ,42,FALSE))</f>
        <v>#N/A</v>
      </c>
      <c r="AW919" s="1" t="e">
        <f>IF(LEFT(VLOOKUP(G919,官網匯出!A:AS,43,FALSE),2)="","web",LEFT(VLOOKUP(G919,官網匯出!A:AS,43,FALSE),2))</f>
        <v>#N/A</v>
      </c>
      <c r="AX919" s="1" t="str">
        <f t="shared" si="174"/>
        <v>O</v>
      </c>
    </row>
    <row r="920" spans="1:50">
      <c r="A920" s="1" t="str">
        <f>IF(G920="","",VLOOKUP(官網轉換!AW920,團名!A:B,2,FALSE))</f>
        <v/>
      </c>
      <c r="B920" s="1" t="str">
        <f>IF(G920="","",IF(LEFT(VLOOKUP(G920,官網匯出!A:AQ,43,0),2)="wf",VLOOKUP(VLOOKUP(G920,官網匯出!A:AQ,43,0),團名!$I$1:$K$12,2,FALSE),"N0071"))</f>
        <v/>
      </c>
      <c r="C920" s="1" t="str">
        <f>IFERROR(VLOOKUP(官網匯出!D920,團名!E:G,3,FALSE),"")</f>
        <v/>
      </c>
      <c r="D920" s="1" t="str">
        <f t="shared" si="165"/>
        <v/>
      </c>
      <c r="E920" s="1" t="str">
        <f t="shared" si="166"/>
        <v/>
      </c>
      <c r="F920" s="1" t="str">
        <f>IF(官網匯出!F920="已付款","","B0012")</f>
        <v>B0012</v>
      </c>
      <c r="G920" s="1" t="str">
        <f>IF(官網匯出!A920="","",官網匯出!A920)</f>
        <v/>
      </c>
      <c r="H920" s="3" t="str">
        <f>IF(官網匯出!B920="","",官網匯出!B920)</f>
        <v/>
      </c>
      <c r="I920" s="1" t="str">
        <f>IF(官網匯出!C920="","",官網匯出!C920)</f>
        <v/>
      </c>
      <c r="J920" s="1" t="str">
        <f>IF(官網匯出!D920="","",官網匯出!D920)</f>
        <v/>
      </c>
      <c r="K920" s="3" t="str">
        <f>IF(官網匯出!E920="","",官網匯出!E920)</f>
        <v/>
      </c>
      <c r="L920" s="1" t="str">
        <f>IF(官網匯出!F920="","",官網匯出!F920)</f>
        <v/>
      </c>
      <c r="M920" s="1" t="str">
        <f>IF(官網匯出!G920="","",官網匯出!G920)</f>
        <v/>
      </c>
      <c r="N920" s="1" t="str">
        <f>IF(官網匯出!H920="","",官網匯出!H920)</f>
        <v/>
      </c>
      <c r="P920" s="1" t="str">
        <f>IF(官網匯出!J920="","",RIGHT(官網匯出!J920,LEN(官網匯出!J920)-2))</f>
        <v/>
      </c>
      <c r="Q920" s="1" t="str">
        <f>IF(官網匯出!K920="","",官網匯出!K920)</f>
        <v/>
      </c>
      <c r="R920" s="1" t="str">
        <f>IF(官網匯出!L920="","",官網匯出!L920)</f>
        <v/>
      </c>
      <c r="S920" s="1" t="str">
        <f>IF(官網匯出!M920="","",官網匯出!M920)</f>
        <v/>
      </c>
      <c r="T920" s="1" t="str">
        <f>IF(官網匯出!N920="","",官網匯出!N920)</f>
        <v/>
      </c>
      <c r="U920" s="1" t="str">
        <f>IF(官網匯出!O920="","",官網匯出!O920)</f>
        <v/>
      </c>
      <c r="V920" s="1" t="str">
        <f>IF(官網匯出!P920="",IF(G920="","",0),官網匯出!P920)</f>
        <v/>
      </c>
      <c r="W920" s="1" t="str">
        <f>IF(官網匯出!Q920="",IF(G920="","",0),官網匯出!Q920)</f>
        <v/>
      </c>
      <c r="X920" s="1" t="str">
        <f>IF(官網匯出!R920="","",官網匯出!R920)</f>
        <v/>
      </c>
      <c r="Y920" s="1" t="str">
        <f>IF(官網匯出!S920="","",官網匯出!S920)</f>
        <v/>
      </c>
      <c r="Z920" s="1" t="str">
        <f>IF(G920="","",官網匯出!T920)</f>
        <v/>
      </c>
      <c r="AA920" s="1" t="str">
        <f>IF(G920="","",官網匯出!AK920)</f>
        <v/>
      </c>
      <c r="AB920" s="1" t="str">
        <f>IF(G920="","",IF(官網匯出!V920="","",官網匯出!V920))</f>
        <v/>
      </c>
      <c r="AJ920" s="1" t="str">
        <f>IF(G920="","",IF(官網匯出!AE920="","",官網匯出!AE920))</f>
        <v/>
      </c>
      <c r="AK920" s="1" t="str">
        <f>IF(G920="","",IF(官網匯出!AD920="","",官網匯出!AD920))</f>
        <v/>
      </c>
      <c r="AL920" s="1" t="str">
        <f t="shared" si="167"/>
        <v>0</v>
      </c>
      <c r="AM920" s="1" t="str">
        <f>IF(官網匯出!AG920="","",官網匯出!AG920)</f>
        <v/>
      </c>
      <c r="AN920" s="1" t="str">
        <f>IF(G920="","",IF(官網匯出!AH920="","",官網匯出!AH920))</f>
        <v/>
      </c>
      <c r="AO920" s="14" t="str">
        <f t="shared" si="168"/>
        <v/>
      </c>
      <c r="AP920" s="14" t="str">
        <f t="shared" si="169"/>
        <v>1</v>
      </c>
      <c r="AQ920" s="14" t="str">
        <f t="shared" si="170"/>
        <v>0</v>
      </c>
      <c r="AR920" s="1" t="str">
        <f t="shared" si="171"/>
        <v/>
      </c>
      <c r="AS920" s="1" t="str">
        <f t="shared" si="172"/>
        <v/>
      </c>
      <c r="AT920" s="1" t="str">
        <f t="shared" si="173"/>
        <v/>
      </c>
      <c r="AU920" s="1" t="str">
        <f t="shared" si="164"/>
        <v/>
      </c>
      <c r="AV920" s="1" t="e">
        <f>IF(VLOOKUP(G920,官網匯出!A:AQ,42,FALSE)="","[黃金盾官網]",VLOOKUP(G920,官網匯出!A:AQ,42,FALSE))</f>
        <v>#N/A</v>
      </c>
      <c r="AW920" s="1" t="e">
        <f>IF(LEFT(VLOOKUP(G920,官網匯出!A:AS,43,FALSE),2)="","web",LEFT(VLOOKUP(G920,官網匯出!A:AS,43,FALSE),2))</f>
        <v>#N/A</v>
      </c>
      <c r="AX920" s="1" t="str">
        <f t="shared" si="174"/>
        <v>O</v>
      </c>
    </row>
    <row r="921" spans="1:50">
      <c r="A921" s="1" t="str">
        <f>IF(G921="","",VLOOKUP(官網轉換!AW921,團名!A:B,2,FALSE))</f>
        <v/>
      </c>
      <c r="B921" s="1" t="str">
        <f>IF(G921="","",IF(LEFT(VLOOKUP(G921,官網匯出!A:AQ,43,0),2)="wf",VLOOKUP(VLOOKUP(G921,官網匯出!A:AQ,43,0),團名!$I$1:$K$12,2,FALSE),"N0071"))</f>
        <v/>
      </c>
      <c r="C921" s="1" t="str">
        <f>IFERROR(VLOOKUP(官網匯出!D921,團名!E:G,3,FALSE),"")</f>
        <v/>
      </c>
      <c r="D921" s="1" t="str">
        <f t="shared" si="165"/>
        <v/>
      </c>
      <c r="E921" s="1" t="str">
        <f t="shared" si="166"/>
        <v/>
      </c>
      <c r="F921" s="1" t="str">
        <f>IF(官網匯出!F921="已付款","","B0012")</f>
        <v>B0012</v>
      </c>
      <c r="G921" s="1" t="str">
        <f>IF(官網匯出!A921="","",官網匯出!A921)</f>
        <v/>
      </c>
      <c r="H921" s="3" t="str">
        <f>IF(官網匯出!B921="","",官網匯出!B921)</f>
        <v/>
      </c>
      <c r="I921" s="1" t="str">
        <f>IF(官網匯出!C921="","",官網匯出!C921)</f>
        <v/>
      </c>
      <c r="J921" s="1" t="str">
        <f>IF(官網匯出!D921="","",官網匯出!D921)</f>
        <v/>
      </c>
      <c r="K921" s="3" t="str">
        <f>IF(官網匯出!E921="","",官網匯出!E921)</f>
        <v/>
      </c>
      <c r="L921" s="1" t="str">
        <f>IF(官網匯出!F921="","",官網匯出!F921)</f>
        <v/>
      </c>
      <c r="M921" s="1" t="str">
        <f>IF(官網匯出!G921="","",官網匯出!G921)</f>
        <v/>
      </c>
      <c r="N921" s="1" t="str">
        <f>IF(官網匯出!H921="","",官網匯出!H921)</f>
        <v/>
      </c>
      <c r="P921" s="1" t="str">
        <f>IF(官網匯出!J921="","",RIGHT(官網匯出!J921,LEN(官網匯出!J921)-2))</f>
        <v/>
      </c>
      <c r="Q921" s="1" t="str">
        <f>IF(官網匯出!K921="","",官網匯出!K921)</f>
        <v/>
      </c>
      <c r="R921" s="1" t="str">
        <f>IF(官網匯出!L921="","",官網匯出!L921)</f>
        <v/>
      </c>
      <c r="S921" s="1" t="str">
        <f>IF(官網匯出!M921="","",官網匯出!M921)</f>
        <v/>
      </c>
      <c r="T921" s="1" t="str">
        <f>IF(官網匯出!N921="","",官網匯出!N921)</f>
        <v/>
      </c>
      <c r="U921" s="1" t="str">
        <f>IF(官網匯出!O921="","",官網匯出!O921)</f>
        <v/>
      </c>
      <c r="V921" s="1" t="str">
        <f>IF(官網匯出!P921="",IF(G921="","",0),官網匯出!P921)</f>
        <v/>
      </c>
      <c r="W921" s="1" t="str">
        <f>IF(官網匯出!Q921="",IF(G921="","",0),官網匯出!Q921)</f>
        <v/>
      </c>
      <c r="X921" s="1" t="str">
        <f>IF(官網匯出!R921="","",官網匯出!R921)</f>
        <v/>
      </c>
      <c r="Y921" s="1" t="str">
        <f>IF(官網匯出!S921="","",官網匯出!S921)</f>
        <v/>
      </c>
      <c r="Z921" s="1" t="str">
        <f>IF(G921="","",官網匯出!T921)</f>
        <v/>
      </c>
      <c r="AA921" s="1" t="str">
        <f>IF(G921="","",官網匯出!AK921)</f>
        <v/>
      </c>
      <c r="AB921" s="1" t="str">
        <f>IF(G921="","",IF(官網匯出!V921="","",官網匯出!V921))</f>
        <v/>
      </c>
      <c r="AJ921" s="1" t="str">
        <f>IF(G921="","",IF(官網匯出!AE921="","",官網匯出!AE921))</f>
        <v/>
      </c>
      <c r="AK921" s="1" t="str">
        <f>IF(G921="","",IF(官網匯出!AD921="","",官網匯出!AD921))</f>
        <v/>
      </c>
      <c r="AL921" s="1" t="str">
        <f t="shared" si="167"/>
        <v>0</v>
      </c>
      <c r="AM921" s="1" t="str">
        <f>IF(官網匯出!AG921="","",官網匯出!AG921)</f>
        <v/>
      </c>
      <c r="AN921" s="1" t="str">
        <f>IF(G921="","",IF(官網匯出!AH921="","",官網匯出!AH921))</f>
        <v/>
      </c>
      <c r="AO921" s="14" t="str">
        <f t="shared" si="168"/>
        <v/>
      </c>
      <c r="AP921" s="14" t="str">
        <f t="shared" si="169"/>
        <v>1</v>
      </c>
      <c r="AQ921" s="14" t="str">
        <f t="shared" si="170"/>
        <v>0</v>
      </c>
      <c r="AR921" s="1" t="str">
        <f t="shared" si="171"/>
        <v/>
      </c>
      <c r="AS921" s="1" t="str">
        <f t="shared" si="172"/>
        <v/>
      </c>
      <c r="AT921" s="1" t="str">
        <f t="shared" si="173"/>
        <v/>
      </c>
      <c r="AU921" s="1" t="str">
        <f t="shared" si="164"/>
        <v/>
      </c>
      <c r="AV921" s="1" t="e">
        <f>IF(VLOOKUP(G921,官網匯出!A:AQ,42,FALSE)="","[黃金盾官網]",VLOOKUP(G921,官網匯出!A:AQ,42,FALSE))</f>
        <v>#N/A</v>
      </c>
      <c r="AW921" s="1" t="e">
        <f>IF(LEFT(VLOOKUP(G921,官網匯出!A:AS,43,FALSE),2)="","web",LEFT(VLOOKUP(G921,官網匯出!A:AS,43,FALSE),2))</f>
        <v>#N/A</v>
      </c>
      <c r="AX921" s="1" t="str">
        <f t="shared" si="174"/>
        <v>O</v>
      </c>
    </row>
    <row r="922" spans="1:50">
      <c r="A922" s="1" t="str">
        <f>IF(G922="","",VLOOKUP(官網轉換!AW922,團名!A:B,2,FALSE))</f>
        <v/>
      </c>
      <c r="B922" s="1" t="str">
        <f>IF(G922="","",IF(LEFT(VLOOKUP(G922,官網匯出!A:AQ,43,0),2)="wf",VLOOKUP(VLOOKUP(G922,官網匯出!A:AQ,43,0),團名!$I$1:$K$12,2,FALSE),"N0071"))</f>
        <v/>
      </c>
      <c r="C922" s="1" t="str">
        <f>IFERROR(VLOOKUP(官網匯出!D922,團名!E:G,3,FALSE),"")</f>
        <v/>
      </c>
      <c r="D922" s="1" t="str">
        <f t="shared" si="165"/>
        <v/>
      </c>
      <c r="E922" s="1" t="str">
        <f t="shared" si="166"/>
        <v/>
      </c>
      <c r="F922" s="1" t="str">
        <f>IF(官網匯出!F922="已付款","","B0012")</f>
        <v>B0012</v>
      </c>
      <c r="G922" s="1" t="str">
        <f>IF(官網匯出!A922="","",官網匯出!A922)</f>
        <v/>
      </c>
      <c r="H922" s="3" t="str">
        <f>IF(官網匯出!B922="","",官網匯出!B922)</f>
        <v/>
      </c>
      <c r="I922" s="1" t="str">
        <f>IF(官網匯出!C922="","",官網匯出!C922)</f>
        <v/>
      </c>
      <c r="J922" s="1" t="str">
        <f>IF(官網匯出!D922="","",官網匯出!D922)</f>
        <v/>
      </c>
      <c r="K922" s="3" t="str">
        <f>IF(官網匯出!E922="","",官網匯出!E922)</f>
        <v/>
      </c>
      <c r="L922" s="1" t="str">
        <f>IF(官網匯出!F922="","",官網匯出!F922)</f>
        <v/>
      </c>
      <c r="M922" s="1" t="str">
        <f>IF(官網匯出!G922="","",官網匯出!G922)</f>
        <v/>
      </c>
      <c r="N922" s="1" t="str">
        <f>IF(官網匯出!H922="","",官網匯出!H922)</f>
        <v/>
      </c>
      <c r="P922" s="1" t="str">
        <f>IF(官網匯出!J922="","",RIGHT(官網匯出!J922,LEN(官網匯出!J922)-2))</f>
        <v/>
      </c>
      <c r="Q922" s="1" t="str">
        <f>IF(官網匯出!K922="","",官網匯出!K922)</f>
        <v/>
      </c>
      <c r="R922" s="1" t="str">
        <f>IF(官網匯出!L922="","",官網匯出!L922)</f>
        <v/>
      </c>
      <c r="S922" s="1" t="str">
        <f>IF(官網匯出!M922="","",官網匯出!M922)</f>
        <v/>
      </c>
      <c r="T922" s="1" t="str">
        <f>IF(官網匯出!N922="","",官網匯出!N922)</f>
        <v/>
      </c>
      <c r="U922" s="1" t="str">
        <f>IF(官網匯出!O922="","",官網匯出!O922)</f>
        <v/>
      </c>
      <c r="V922" s="1" t="str">
        <f>IF(官網匯出!P922="",IF(G922="","",0),官網匯出!P922)</f>
        <v/>
      </c>
      <c r="W922" s="1" t="str">
        <f>IF(官網匯出!Q922="",IF(G922="","",0),官網匯出!Q922)</f>
        <v/>
      </c>
      <c r="X922" s="1" t="str">
        <f>IF(官網匯出!R922="","",官網匯出!R922)</f>
        <v/>
      </c>
      <c r="Y922" s="1" t="str">
        <f>IF(官網匯出!S922="","",官網匯出!S922)</f>
        <v/>
      </c>
      <c r="Z922" s="1" t="str">
        <f>IF(G922="","",官網匯出!T922)</f>
        <v/>
      </c>
      <c r="AA922" s="1" t="str">
        <f>IF(G922="","",官網匯出!AK922)</f>
        <v/>
      </c>
      <c r="AB922" s="1" t="str">
        <f>IF(G922="","",IF(官網匯出!V922="","",官網匯出!V922))</f>
        <v/>
      </c>
      <c r="AJ922" s="1" t="str">
        <f>IF(G922="","",IF(官網匯出!AE922="","",官網匯出!AE922))</f>
        <v/>
      </c>
      <c r="AK922" s="1" t="str">
        <f>IF(G922="","",IF(官網匯出!AD922="","",官網匯出!AD922))</f>
        <v/>
      </c>
      <c r="AL922" s="1" t="str">
        <f t="shared" si="167"/>
        <v>0</v>
      </c>
      <c r="AM922" s="1" t="str">
        <f>IF(官網匯出!AG922="","",官網匯出!AG922)</f>
        <v/>
      </c>
      <c r="AN922" s="1" t="str">
        <f>IF(G922="","",IF(官網匯出!AH922="","",官網匯出!AH922))</f>
        <v/>
      </c>
      <c r="AO922" s="14" t="str">
        <f t="shared" si="168"/>
        <v/>
      </c>
      <c r="AP922" s="14" t="str">
        <f t="shared" si="169"/>
        <v>1</v>
      </c>
      <c r="AQ922" s="14" t="str">
        <f t="shared" si="170"/>
        <v>0</v>
      </c>
      <c r="AR922" s="1" t="str">
        <f t="shared" si="171"/>
        <v/>
      </c>
      <c r="AS922" s="1" t="str">
        <f t="shared" si="172"/>
        <v/>
      </c>
      <c r="AT922" s="1" t="str">
        <f t="shared" si="173"/>
        <v/>
      </c>
      <c r="AU922" s="1" t="str">
        <f t="shared" si="164"/>
        <v/>
      </c>
      <c r="AV922" s="1" t="e">
        <f>IF(VLOOKUP(G922,官網匯出!A:AQ,42,FALSE)="","[黃金盾官網]",VLOOKUP(G922,官網匯出!A:AQ,42,FALSE))</f>
        <v>#N/A</v>
      </c>
      <c r="AW922" s="1" t="e">
        <f>IF(LEFT(VLOOKUP(G922,官網匯出!A:AS,43,FALSE),2)="","web",LEFT(VLOOKUP(G922,官網匯出!A:AS,43,FALSE),2))</f>
        <v>#N/A</v>
      </c>
      <c r="AX922" s="1" t="str">
        <f t="shared" si="174"/>
        <v>O</v>
      </c>
    </row>
    <row r="923" spans="1:50">
      <c r="A923" s="1" t="str">
        <f>IF(G923="","",VLOOKUP(官網轉換!AW923,團名!A:B,2,FALSE))</f>
        <v/>
      </c>
      <c r="B923" s="1" t="str">
        <f>IF(G923="","",IF(LEFT(VLOOKUP(G923,官網匯出!A:AQ,43,0),2)="wf",VLOOKUP(VLOOKUP(G923,官網匯出!A:AQ,43,0),團名!$I$1:$K$12,2,FALSE),"N0071"))</f>
        <v/>
      </c>
      <c r="C923" s="1" t="str">
        <f>IFERROR(VLOOKUP(官網匯出!D923,團名!E:G,3,FALSE),"")</f>
        <v/>
      </c>
      <c r="D923" s="1" t="str">
        <f t="shared" si="165"/>
        <v/>
      </c>
      <c r="E923" s="1" t="str">
        <f t="shared" si="166"/>
        <v/>
      </c>
      <c r="F923" s="1" t="str">
        <f>IF(官網匯出!F923="已付款","","B0012")</f>
        <v>B0012</v>
      </c>
      <c r="G923" s="1" t="str">
        <f>IF(官網匯出!A923="","",官網匯出!A923)</f>
        <v/>
      </c>
      <c r="H923" s="3" t="str">
        <f>IF(官網匯出!B923="","",官網匯出!B923)</f>
        <v/>
      </c>
      <c r="I923" s="1" t="str">
        <f>IF(官網匯出!C923="","",官網匯出!C923)</f>
        <v/>
      </c>
      <c r="J923" s="1" t="str">
        <f>IF(官網匯出!D923="","",官網匯出!D923)</f>
        <v/>
      </c>
      <c r="K923" s="3" t="str">
        <f>IF(官網匯出!E923="","",官網匯出!E923)</f>
        <v/>
      </c>
      <c r="L923" s="1" t="str">
        <f>IF(官網匯出!F923="","",官網匯出!F923)</f>
        <v/>
      </c>
      <c r="M923" s="1" t="str">
        <f>IF(官網匯出!G923="","",官網匯出!G923)</f>
        <v/>
      </c>
      <c r="N923" s="1" t="str">
        <f>IF(官網匯出!H923="","",官網匯出!H923)</f>
        <v/>
      </c>
      <c r="P923" s="1" t="str">
        <f>IF(官網匯出!J923="","",RIGHT(官網匯出!J923,LEN(官網匯出!J923)-2))</f>
        <v/>
      </c>
      <c r="Q923" s="1" t="str">
        <f>IF(官網匯出!K923="","",官網匯出!K923)</f>
        <v/>
      </c>
      <c r="R923" s="1" t="str">
        <f>IF(官網匯出!L923="","",官網匯出!L923)</f>
        <v/>
      </c>
      <c r="S923" s="1" t="str">
        <f>IF(官網匯出!M923="","",官網匯出!M923)</f>
        <v/>
      </c>
      <c r="T923" s="1" t="str">
        <f>IF(官網匯出!N923="","",官網匯出!N923)</f>
        <v/>
      </c>
      <c r="U923" s="1" t="str">
        <f>IF(官網匯出!O923="","",官網匯出!O923)</f>
        <v/>
      </c>
      <c r="V923" s="1" t="str">
        <f>IF(官網匯出!P923="",IF(G923="","",0),官網匯出!P923)</f>
        <v/>
      </c>
      <c r="W923" s="1" t="str">
        <f>IF(官網匯出!Q923="",IF(G923="","",0),官網匯出!Q923)</f>
        <v/>
      </c>
      <c r="X923" s="1" t="str">
        <f>IF(官網匯出!R923="","",官網匯出!R923)</f>
        <v/>
      </c>
      <c r="Y923" s="1" t="str">
        <f>IF(官網匯出!S923="","",官網匯出!S923)</f>
        <v/>
      </c>
      <c r="Z923" s="1" t="str">
        <f>IF(G923="","",官網匯出!T923)</f>
        <v/>
      </c>
      <c r="AA923" s="1" t="str">
        <f>IF(G923="","",官網匯出!AK923)</f>
        <v/>
      </c>
      <c r="AB923" s="1" t="str">
        <f>IF(G923="","",IF(官網匯出!V923="","",官網匯出!V923))</f>
        <v/>
      </c>
      <c r="AJ923" s="1" t="str">
        <f>IF(G923="","",IF(官網匯出!AE923="","",官網匯出!AE923))</f>
        <v/>
      </c>
      <c r="AK923" s="1" t="str">
        <f>IF(G923="","",IF(官網匯出!AD923="","",官網匯出!AD923))</f>
        <v/>
      </c>
      <c r="AL923" s="1" t="str">
        <f t="shared" si="167"/>
        <v>0</v>
      </c>
      <c r="AM923" s="1" t="str">
        <f>IF(官網匯出!AG923="","",官網匯出!AG923)</f>
        <v/>
      </c>
      <c r="AN923" s="1" t="str">
        <f>IF(G923="","",IF(官網匯出!AH923="","",官網匯出!AH923))</f>
        <v/>
      </c>
      <c r="AO923" s="14" t="str">
        <f t="shared" si="168"/>
        <v/>
      </c>
      <c r="AP923" s="14" t="str">
        <f t="shared" si="169"/>
        <v>1</v>
      </c>
      <c r="AQ923" s="14" t="str">
        <f t="shared" si="170"/>
        <v>0</v>
      </c>
      <c r="AR923" s="1" t="str">
        <f t="shared" si="171"/>
        <v/>
      </c>
      <c r="AS923" s="1" t="str">
        <f t="shared" si="172"/>
        <v/>
      </c>
      <c r="AT923" s="1" t="str">
        <f t="shared" si="173"/>
        <v/>
      </c>
      <c r="AU923" s="1" t="str">
        <f t="shared" si="164"/>
        <v/>
      </c>
      <c r="AV923" s="1" t="e">
        <f>IF(VLOOKUP(G923,官網匯出!A:AQ,42,FALSE)="","[黃金盾官網]",VLOOKUP(G923,官網匯出!A:AQ,42,FALSE))</f>
        <v>#N/A</v>
      </c>
      <c r="AW923" s="1" t="e">
        <f>IF(LEFT(VLOOKUP(G923,官網匯出!A:AS,43,FALSE),2)="","web",LEFT(VLOOKUP(G923,官網匯出!A:AS,43,FALSE),2))</f>
        <v>#N/A</v>
      </c>
      <c r="AX923" s="1" t="str">
        <f t="shared" si="174"/>
        <v>O</v>
      </c>
    </row>
    <row r="924" spans="1:50">
      <c r="A924" s="1" t="str">
        <f>IF(G924="","",VLOOKUP(官網轉換!AW924,團名!A:B,2,FALSE))</f>
        <v/>
      </c>
      <c r="B924" s="1" t="str">
        <f>IF(G924="","",IF(LEFT(VLOOKUP(G924,官網匯出!A:AQ,43,0),2)="wf",VLOOKUP(VLOOKUP(G924,官網匯出!A:AQ,43,0),團名!$I$1:$K$12,2,FALSE),"N0071"))</f>
        <v/>
      </c>
      <c r="C924" s="1" t="str">
        <f>IFERROR(VLOOKUP(官網匯出!D924,團名!E:G,3,FALSE),"")</f>
        <v/>
      </c>
      <c r="D924" s="1" t="str">
        <f t="shared" si="165"/>
        <v/>
      </c>
      <c r="E924" s="1" t="str">
        <f t="shared" si="166"/>
        <v/>
      </c>
      <c r="F924" s="1" t="str">
        <f>IF(官網匯出!F924="已付款","","B0012")</f>
        <v>B0012</v>
      </c>
      <c r="G924" s="1" t="str">
        <f>IF(官網匯出!A924="","",官網匯出!A924)</f>
        <v/>
      </c>
      <c r="H924" s="3" t="str">
        <f>IF(官網匯出!B924="","",官網匯出!B924)</f>
        <v/>
      </c>
      <c r="I924" s="1" t="str">
        <f>IF(官網匯出!C924="","",官網匯出!C924)</f>
        <v/>
      </c>
      <c r="J924" s="1" t="str">
        <f>IF(官網匯出!D924="","",官網匯出!D924)</f>
        <v/>
      </c>
      <c r="K924" s="3" t="str">
        <f>IF(官網匯出!E924="","",官網匯出!E924)</f>
        <v/>
      </c>
      <c r="L924" s="1" t="str">
        <f>IF(官網匯出!F924="","",官網匯出!F924)</f>
        <v/>
      </c>
      <c r="M924" s="1" t="str">
        <f>IF(官網匯出!G924="","",官網匯出!G924)</f>
        <v/>
      </c>
      <c r="N924" s="1" t="str">
        <f>IF(官網匯出!H924="","",官網匯出!H924)</f>
        <v/>
      </c>
      <c r="P924" s="1" t="str">
        <f>IF(官網匯出!J924="","",RIGHT(官網匯出!J924,LEN(官網匯出!J924)-2))</f>
        <v/>
      </c>
      <c r="Q924" s="1" t="str">
        <f>IF(官網匯出!K924="","",官網匯出!K924)</f>
        <v/>
      </c>
      <c r="R924" s="1" t="str">
        <f>IF(官網匯出!L924="","",官網匯出!L924)</f>
        <v/>
      </c>
      <c r="S924" s="1" t="str">
        <f>IF(官網匯出!M924="","",官網匯出!M924)</f>
        <v/>
      </c>
      <c r="T924" s="1" t="str">
        <f>IF(官網匯出!N924="","",官網匯出!N924)</f>
        <v/>
      </c>
      <c r="U924" s="1" t="str">
        <f>IF(官網匯出!O924="","",官網匯出!O924)</f>
        <v/>
      </c>
      <c r="V924" s="1" t="str">
        <f>IF(官網匯出!P924="",IF(G924="","",0),官網匯出!P924)</f>
        <v/>
      </c>
      <c r="W924" s="1" t="str">
        <f>IF(官網匯出!Q924="",IF(G924="","",0),官網匯出!Q924)</f>
        <v/>
      </c>
      <c r="X924" s="1" t="str">
        <f>IF(官網匯出!R924="","",官網匯出!R924)</f>
        <v/>
      </c>
      <c r="Y924" s="1" t="str">
        <f>IF(官網匯出!S924="","",官網匯出!S924)</f>
        <v/>
      </c>
      <c r="Z924" s="1" t="str">
        <f>IF(G924="","",官網匯出!T924)</f>
        <v/>
      </c>
      <c r="AA924" s="1" t="str">
        <f>IF(G924="","",官網匯出!AK924)</f>
        <v/>
      </c>
      <c r="AB924" s="1" t="str">
        <f>IF(G924="","",IF(官網匯出!V924="","",官網匯出!V924))</f>
        <v/>
      </c>
      <c r="AJ924" s="1" t="str">
        <f>IF(G924="","",IF(官網匯出!AE924="","",官網匯出!AE924))</f>
        <v/>
      </c>
      <c r="AK924" s="1" t="str">
        <f>IF(G924="","",IF(官網匯出!AD924="","",官網匯出!AD924))</f>
        <v/>
      </c>
      <c r="AL924" s="1" t="str">
        <f t="shared" si="167"/>
        <v>0</v>
      </c>
      <c r="AM924" s="1" t="str">
        <f>IF(官網匯出!AG924="","",官網匯出!AG924)</f>
        <v/>
      </c>
      <c r="AN924" s="1" t="str">
        <f>IF(G924="","",IF(官網匯出!AH924="","",官網匯出!AH924))</f>
        <v/>
      </c>
      <c r="AO924" s="14" t="str">
        <f t="shared" si="168"/>
        <v/>
      </c>
      <c r="AP924" s="14" t="str">
        <f t="shared" si="169"/>
        <v>1</v>
      </c>
      <c r="AQ924" s="14" t="str">
        <f t="shared" si="170"/>
        <v>0</v>
      </c>
      <c r="AR924" s="1" t="str">
        <f t="shared" si="171"/>
        <v/>
      </c>
      <c r="AS924" s="1" t="str">
        <f t="shared" si="172"/>
        <v/>
      </c>
      <c r="AT924" s="1" t="str">
        <f t="shared" si="173"/>
        <v/>
      </c>
      <c r="AU924" s="1" t="str">
        <f t="shared" si="164"/>
        <v/>
      </c>
      <c r="AV924" s="1" t="e">
        <f>IF(VLOOKUP(G924,官網匯出!A:AQ,42,FALSE)="","[黃金盾官網]",VLOOKUP(G924,官網匯出!A:AQ,42,FALSE))</f>
        <v>#N/A</v>
      </c>
      <c r="AW924" s="1" t="e">
        <f>IF(LEFT(VLOOKUP(G924,官網匯出!A:AS,43,FALSE),2)="","web",LEFT(VLOOKUP(G924,官網匯出!A:AS,43,FALSE),2))</f>
        <v>#N/A</v>
      </c>
      <c r="AX924" s="1" t="str">
        <f t="shared" si="174"/>
        <v>O</v>
      </c>
    </row>
    <row r="925" spans="1:50">
      <c r="A925" s="1" t="str">
        <f>IF(G925="","",VLOOKUP(官網轉換!AW925,團名!A:B,2,FALSE))</f>
        <v/>
      </c>
      <c r="B925" s="1" t="str">
        <f>IF(G925="","",IF(LEFT(VLOOKUP(G925,官網匯出!A:AQ,43,0),2)="wf",VLOOKUP(VLOOKUP(G925,官網匯出!A:AQ,43,0),團名!$I$1:$K$12,2,FALSE),"N0071"))</f>
        <v/>
      </c>
      <c r="C925" s="1" t="str">
        <f>IFERROR(VLOOKUP(官網匯出!D925,團名!E:G,3,FALSE),"")</f>
        <v/>
      </c>
      <c r="D925" s="1" t="str">
        <f t="shared" si="165"/>
        <v/>
      </c>
      <c r="E925" s="1" t="str">
        <f t="shared" si="166"/>
        <v/>
      </c>
      <c r="F925" s="1" t="str">
        <f>IF(官網匯出!F925="已付款","","B0012")</f>
        <v>B0012</v>
      </c>
      <c r="G925" s="1" t="str">
        <f>IF(官網匯出!A925="","",官網匯出!A925)</f>
        <v/>
      </c>
      <c r="H925" s="3" t="str">
        <f>IF(官網匯出!B925="","",官網匯出!B925)</f>
        <v/>
      </c>
      <c r="I925" s="1" t="str">
        <f>IF(官網匯出!C925="","",官網匯出!C925)</f>
        <v/>
      </c>
      <c r="J925" s="1" t="str">
        <f>IF(官網匯出!D925="","",官網匯出!D925)</f>
        <v/>
      </c>
      <c r="K925" s="3" t="str">
        <f>IF(官網匯出!E925="","",官網匯出!E925)</f>
        <v/>
      </c>
      <c r="L925" s="1" t="str">
        <f>IF(官網匯出!F925="","",官網匯出!F925)</f>
        <v/>
      </c>
      <c r="M925" s="1" t="str">
        <f>IF(官網匯出!G925="","",官網匯出!G925)</f>
        <v/>
      </c>
      <c r="N925" s="1" t="str">
        <f>IF(官網匯出!H925="","",官網匯出!H925)</f>
        <v/>
      </c>
      <c r="P925" s="1" t="str">
        <f>IF(官網匯出!J925="","",RIGHT(官網匯出!J925,LEN(官網匯出!J925)-2))</f>
        <v/>
      </c>
      <c r="Q925" s="1" t="str">
        <f>IF(官網匯出!K925="","",官網匯出!K925)</f>
        <v/>
      </c>
      <c r="R925" s="1" t="str">
        <f>IF(官網匯出!L925="","",官網匯出!L925)</f>
        <v/>
      </c>
      <c r="S925" s="1" t="str">
        <f>IF(官網匯出!M925="","",官網匯出!M925)</f>
        <v/>
      </c>
      <c r="T925" s="1" t="str">
        <f>IF(官網匯出!N925="","",官網匯出!N925)</f>
        <v/>
      </c>
      <c r="U925" s="1" t="str">
        <f>IF(官網匯出!O925="","",官網匯出!O925)</f>
        <v/>
      </c>
      <c r="V925" s="1" t="str">
        <f>IF(官網匯出!P925="",IF(G925="","",0),官網匯出!P925)</f>
        <v/>
      </c>
      <c r="W925" s="1" t="str">
        <f>IF(官網匯出!Q925="",IF(G925="","",0),官網匯出!Q925)</f>
        <v/>
      </c>
      <c r="X925" s="1" t="str">
        <f>IF(官網匯出!R925="","",官網匯出!R925)</f>
        <v/>
      </c>
      <c r="Y925" s="1" t="str">
        <f>IF(官網匯出!S925="","",官網匯出!S925)</f>
        <v/>
      </c>
      <c r="Z925" s="1" t="str">
        <f>IF(G925="","",官網匯出!T925)</f>
        <v/>
      </c>
      <c r="AA925" s="1" t="str">
        <f>IF(G925="","",官網匯出!AK925)</f>
        <v/>
      </c>
      <c r="AB925" s="1" t="str">
        <f>IF(G925="","",IF(官網匯出!V925="","",官網匯出!V925))</f>
        <v/>
      </c>
      <c r="AJ925" s="1" t="str">
        <f>IF(G925="","",IF(官網匯出!AE925="","",官網匯出!AE925))</f>
        <v/>
      </c>
      <c r="AK925" s="1" t="str">
        <f>IF(G925="","",IF(官網匯出!AD925="","",官網匯出!AD925))</f>
        <v/>
      </c>
      <c r="AL925" s="1" t="str">
        <f t="shared" si="167"/>
        <v>0</v>
      </c>
      <c r="AM925" s="1" t="str">
        <f>IF(官網匯出!AG925="","",官網匯出!AG925)</f>
        <v/>
      </c>
      <c r="AN925" s="1" t="str">
        <f>IF(G925="","",IF(官網匯出!AH925="","",官網匯出!AH925))</f>
        <v/>
      </c>
      <c r="AO925" s="14" t="str">
        <f t="shared" si="168"/>
        <v/>
      </c>
      <c r="AP925" s="14" t="str">
        <f t="shared" si="169"/>
        <v>1</v>
      </c>
      <c r="AQ925" s="14" t="str">
        <f t="shared" si="170"/>
        <v>0</v>
      </c>
      <c r="AR925" s="1" t="str">
        <f t="shared" si="171"/>
        <v/>
      </c>
      <c r="AS925" s="1" t="str">
        <f t="shared" si="172"/>
        <v/>
      </c>
      <c r="AT925" s="1" t="str">
        <f t="shared" si="173"/>
        <v/>
      </c>
      <c r="AU925" s="1" t="str">
        <f t="shared" si="164"/>
        <v/>
      </c>
      <c r="AV925" s="1" t="e">
        <f>IF(VLOOKUP(G925,官網匯出!A:AQ,42,FALSE)="","[黃金盾官網]",VLOOKUP(G925,官網匯出!A:AQ,42,FALSE))</f>
        <v>#N/A</v>
      </c>
      <c r="AW925" s="1" t="e">
        <f>IF(LEFT(VLOOKUP(G925,官網匯出!A:AS,43,FALSE),2)="","web",LEFT(VLOOKUP(G925,官網匯出!A:AS,43,FALSE),2))</f>
        <v>#N/A</v>
      </c>
      <c r="AX925" s="1" t="str">
        <f t="shared" si="174"/>
        <v>O</v>
      </c>
    </row>
    <row r="926" spans="1:50">
      <c r="A926" s="1" t="str">
        <f>IF(G926="","",VLOOKUP(官網轉換!AW926,團名!A:B,2,FALSE))</f>
        <v/>
      </c>
      <c r="B926" s="1" t="str">
        <f>IF(G926="","",IF(LEFT(VLOOKUP(G926,官網匯出!A:AQ,43,0),2)="wf",VLOOKUP(VLOOKUP(G926,官網匯出!A:AQ,43,0),團名!$I$1:$K$12,2,FALSE),"N0071"))</f>
        <v/>
      </c>
      <c r="C926" s="1" t="str">
        <f>IFERROR(VLOOKUP(官網匯出!D926,團名!E:G,3,FALSE),"")</f>
        <v/>
      </c>
      <c r="D926" s="1" t="str">
        <f t="shared" si="165"/>
        <v/>
      </c>
      <c r="E926" s="1" t="str">
        <f t="shared" si="166"/>
        <v/>
      </c>
      <c r="F926" s="1" t="str">
        <f>IF(官網匯出!F926="已付款","","B0012")</f>
        <v>B0012</v>
      </c>
      <c r="G926" s="1" t="str">
        <f>IF(官網匯出!A926="","",官網匯出!A926)</f>
        <v/>
      </c>
      <c r="H926" s="3" t="str">
        <f>IF(官網匯出!B926="","",官網匯出!B926)</f>
        <v/>
      </c>
      <c r="I926" s="1" t="str">
        <f>IF(官網匯出!C926="","",官網匯出!C926)</f>
        <v/>
      </c>
      <c r="J926" s="1" t="str">
        <f>IF(官網匯出!D926="","",官網匯出!D926)</f>
        <v/>
      </c>
      <c r="K926" s="3" t="str">
        <f>IF(官網匯出!E926="","",官網匯出!E926)</f>
        <v/>
      </c>
      <c r="L926" s="1" t="str">
        <f>IF(官網匯出!F926="","",官網匯出!F926)</f>
        <v/>
      </c>
      <c r="M926" s="1" t="str">
        <f>IF(官網匯出!G926="","",官網匯出!G926)</f>
        <v/>
      </c>
      <c r="N926" s="1" t="str">
        <f>IF(官網匯出!H926="","",官網匯出!H926)</f>
        <v/>
      </c>
      <c r="P926" s="1" t="str">
        <f>IF(官網匯出!J926="","",RIGHT(官網匯出!J926,LEN(官網匯出!J926)-2))</f>
        <v/>
      </c>
      <c r="Q926" s="1" t="str">
        <f>IF(官網匯出!K926="","",官網匯出!K926)</f>
        <v/>
      </c>
      <c r="R926" s="1" t="str">
        <f>IF(官網匯出!L926="","",官網匯出!L926)</f>
        <v/>
      </c>
      <c r="S926" s="1" t="str">
        <f>IF(官網匯出!M926="","",官網匯出!M926)</f>
        <v/>
      </c>
      <c r="T926" s="1" t="str">
        <f>IF(官網匯出!N926="","",官網匯出!N926)</f>
        <v/>
      </c>
      <c r="U926" s="1" t="str">
        <f>IF(官網匯出!O926="","",官網匯出!O926)</f>
        <v/>
      </c>
      <c r="V926" s="1" t="str">
        <f>IF(官網匯出!P926="",IF(G926="","",0),官網匯出!P926)</f>
        <v/>
      </c>
      <c r="W926" s="1" t="str">
        <f>IF(官網匯出!Q926="",IF(G926="","",0),官網匯出!Q926)</f>
        <v/>
      </c>
      <c r="X926" s="1" t="str">
        <f>IF(官網匯出!R926="","",官網匯出!R926)</f>
        <v/>
      </c>
      <c r="Y926" s="1" t="str">
        <f>IF(官網匯出!S926="","",官網匯出!S926)</f>
        <v/>
      </c>
      <c r="Z926" s="1" t="str">
        <f>IF(G926="","",官網匯出!T926)</f>
        <v/>
      </c>
      <c r="AA926" s="1" t="str">
        <f>IF(G926="","",官網匯出!AK926)</f>
        <v/>
      </c>
      <c r="AB926" s="1" t="str">
        <f>IF(G926="","",IF(官網匯出!V926="","",官網匯出!V926))</f>
        <v/>
      </c>
      <c r="AJ926" s="1" t="str">
        <f>IF(G926="","",IF(官網匯出!AE926="","",官網匯出!AE926))</f>
        <v/>
      </c>
      <c r="AK926" s="1" t="str">
        <f>IF(G926="","",IF(官網匯出!AD926="","",官網匯出!AD926))</f>
        <v/>
      </c>
      <c r="AL926" s="1" t="str">
        <f t="shared" si="167"/>
        <v>0</v>
      </c>
      <c r="AM926" s="1" t="str">
        <f>IF(官網匯出!AG926="","",官網匯出!AG926)</f>
        <v/>
      </c>
      <c r="AN926" s="1" t="str">
        <f>IF(G926="","",IF(官網匯出!AH926="","",官網匯出!AH926))</f>
        <v/>
      </c>
      <c r="AO926" s="14" t="str">
        <f t="shared" si="168"/>
        <v/>
      </c>
      <c r="AP926" s="14" t="str">
        <f t="shared" si="169"/>
        <v>1</v>
      </c>
      <c r="AQ926" s="14" t="str">
        <f t="shared" si="170"/>
        <v>0</v>
      </c>
      <c r="AR926" s="1" t="str">
        <f t="shared" si="171"/>
        <v/>
      </c>
      <c r="AS926" s="1" t="str">
        <f t="shared" si="172"/>
        <v/>
      </c>
      <c r="AT926" s="1" t="str">
        <f t="shared" si="173"/>
        <v/>
      </c>
      <c r="AU926" s="1" t="str">
        <f t="shared" si="164"/>
        <v/>
      </c>
      <c r="AV926" s="1" t="e">
        <f>IF(VLOOKUP(G926,官網匯出!A:AQ,42,FALSE)="","[黃金盾官網]",VLOOKUP(G926,官網匯出!A:AQ,42,FALSE))</f>
        <v>#N/A</v>
      </c>
      <c r="AW926" s="1" t="e">
        <f>IF(LEFT(VLOOKUP(G926,官網匯出!A:AS,43,FALSE),2)="","web",LEFT(VLOOKUP(G926,官網匯出!A:AS,43,FALSE),2))</f>
        <v>#N/A</v>
      </c>
      <c r="AX926" s="1" t="str">
        <f t="shared" si="174"/>
        <v>O</v>
      </c>
    </row>
    <row r="927" spans="1:50">
      <c r="A927" s="1" t="str">
        <f>IF(G927="","",VLOOKUP(官網轉換!AW927,團名!A:B,2,FALSE))</f>
        <v/>
      </c>
      <c r="B927" s="1" t="str">
        <f>IF(G927="","",IF(LEFT(VLOOKUP(G927,官網匯出!A:AQ,43,0),2)="wf",VLOOKUP(VLOOKUP(G927,官網匯出!A:AQ,43,0),團名!$I$1:$K$12,2,FALSE),"N0071"))</f>
        <v/>
      </c>
      <c r="C927" s="1" t="str">
        <f>IFERROR(VLOOKUP(官網匯出!D927,團名!E:G,3,FALSE),"")</f>
        <v/>
      </c>
      <c r="D927" s="1" t="str">
        <f t="shared" si="165"/>
        <v/>
      </c>
      <c r="E927" s="1" t="str">
        <f t="shared" si="166"/>
        <v/>
      </c>
      <c r="F927" s="1" t="str">
        <f>IF(官網匯出!F927="已付款","","B0012")</f>
        <v>B0012</v>
      </c>
      <c r="G927" s="1" t="str">
        <f>IF(官網匯出!A927="","",官網匯出!A927)</f>
        <v/>
      </c>
      <c r="H927" s="3" t="str">
        <f>IF(官網匯出!B927="","",官網匯出!B927)</f>
        <v/>
      </c>
      <c r="I927" s="1" t="str">
        <f>IF(官網匯出!C927="","",官網匯出!C927)</f>
        <v/>
      </c>
      <c r="J927" s="1" t="str">
        <f>IF(官網匯出!D927="","",官網匯出!D927)</f>
        <v/>
      </c>
      <c r="K927" s="3" t="str">
        <f>IF(官網匯出!E927="","",官網匯出!E927)</f>
        <v/>
      </c>
      <c r="L927" s="1" t="str">
        <f>IF(官網匯出!F927="","",官網匯出!F927)</f>
        <v/>
      </c>
      <c r="M927" s="1" t="str">
        <f>IF(官網匯出!G927="","",官網匯出!G927)</f>
        <v/>
      </c>
      <c r="N927" s="1" t="str">
        <f>IF(官網匯出!H927="","",官網匯出!H927)</f>
        <v/>
      </c>
      <c r="P927" s="1" t="str">
        <f>IF(官網匯出!J927="","",RIGHT(官網匯出!J927,LEN(官網匯出!J927)-2))</f>
        <v/>
      </c>
      <c r="Q927" s="1" t="str">
        <f>IF(官網匯出!K927="","",官網匯出!K927)</f>
        <v/>
      </c>
      <c r="R927" s="1" t="str">
        <f>IF(官網匯出!L927="","",官網匯出!L927)</f>
        <v/>
      </c>
      <c r="S927" s="1" t="str">
        <f>IF(官網匯出!M927="","",官網匯出!M927)</f>
        <v/>
      </c>
      <c r="T927" s="1" t="str">
        <f>IF(官網匯出!N927="","",官網匯出!N927)</f>
        <v/>
      </c>
      <c r="U927" s="1" t="str">
        <f>IF(官網匯出!O927="","",官網匯出!O927)</f>
        <v/>
      </c>
      <c r="V927" s="1" t="str">
        <f>IF(官網匯出!P927="",IF(G927="","",0),官網匯出!P927)</f>
        <v/>
      </c>
      <c r="W927" s="1" t="str">
        <f>IF(官網匯出!Q927="",IF(G927="","",0),官網匯出!Q927)</f>
        <v/>
      </c>
      <c r="X927" s="1" t="str">
        <f>IF(官網匯出!R927="","",官網匯出!R927)</f>
        <v/>
      </c>
      <c r="Y927" s="1" t="str">
        <f>IF(官網匯出!S927="","",官網匯出!S927)</f>
        <v/>
      </c>
      <c r="Z927" s="1" t="str">
        <f>IF(G927="","",官網匯出!T927)</f>
        <v/>
      </c>
      <c r="AA927" s="1" t="str">
        <f>IF(G927="","",官網匯出!AK927)</f>
        <v/>
      </c>
      <c r="AB927" s="1" t="str">
        <f>IF(G927="","",IF(官網匯出!V927="","",官網匯出!V927))</f>
        <v/>
      </c>
      <c r="AJ927" s="1" t="str">
        <f>IF(G927="","",IF(官網匯出!AE927="","",官網匯出!AE927))</f>
        <v/>
      </c>
      <c r="AK927" s="1" t="str">
        <f>IF(G927="","",IF(官網匯出!AD927="","",官網匯出!AD927))</f>
        <v/>
      </c>
      <c r="AL927" s="1" t="str">
        <f t="shared" si="167"/>
        <v>0</v>
      </c>
      <c r="AM927" s="1" t="str">
        <f>IF(官網匯出!AG927="","",官網匯出!AG927)</f>
        <v/>
      </c>
      <c r="AN927" s="1" t="str">
        <f>IF(G927="","",IF(官網匯出!AH927="","",官網匯出!AH927))</f>
        <v/>
      </c>
      <c r="AO927" s="14" t="str">
        <f t="shared" si="168"/>
        <v/>
      </c>
      <c r="AP927" s="14" t="str">
        <f t="shared" si="169"/>
        <v>1</v>
      </c>
      <c r="AQ927" s="14" t="str">
        <f t="shared" si="170"/>
        <v>0</v>
      </c>
      <c r="AR927" s="1" t="str">
        <f t="shared" si="171"/>
        <v/>
      </c>
      <c r="AS927" s="1" t="str">
        <f t="shared" si="172"/>
        <v/>
      </c>
      <c r="AT927" s="1" t="str">
        <f t="shared" si="173"/>
        <v/>
      </c>
      <c r="AU927" s="1" t="str">
        <f t="shared" si="164"/>
        <v/>
      </c>
      <c r="AV927" s="1" t="e">
        <f>IF(VLOOKUP(G927,官網匯出!A:AQ,42,FALSE)="","[黃金盾官網]",VLOOKUP(G927,官網匯出!A:AQ,42,FALSE))</f>
        <v>#N/A</v>
      </c>
      <c r="AW927" s="1" t="e">
        <f>IF(LEFT(VLOOKUP(G927,官網匯出!A:AS,43,FALSE),2)="","web",LEFT(VLOOKUP(G927,官網匯出!A:AS,43,FALSE),2))</f>
        <v>#N/A</v>
      </c>
      <c r="AX927" s="1" t="str">
        <f t="shared" si="174"/>
        <v>O</v>
      </c>
    </row>
    <row r="928" spans="1:50">
      <c r="A928" s="1" t="str">
        <f>IF(G928="","",VLOOKUP(官網轉換!AW928,團名!A:B,2,FALSE))</f>
        <v/>
      </c>
      <c r="B928" s="1" t="str">
        <f>IF(G928="","",IF(LEFT(VLOOKUP(G928,官網匯出!A:AQ,43,0),2)="wf",VLOOKUP(VLOOKUP(G928,官網匯出!A:AQ,43,0),團名!$I$1:$K$12,2,FALSE),"N0071"))</f>
        <v/>
      </c>
      <c r="C928" s="1" t="str">
        <f>IFERROR(VLOOKUP(官網匯出!D928,團名!E:G,3,FALSE),"")</f>
        <v/>
      </c>
      <c r="D928" s="1" t="str">
        <f t="shared" si="165"/>
        <v/>
      </c>
      <c r="E928" s="1" t="str">
        <f t="shared" si="166"/>
        <v/>
      </c>
      <c r="F928" s="1" t="str">
        <f>IF(官網匯出!F928="已付款","","B0012")</f>
        <v>B0012</v>
      </c>
      <c r="G928" s="1" t="str">
        <f>IF(官網匯出!A928="","",官網匯出!A928)</f>
        <v/>
      </c>
      <c r="H928" s="3" t="str">
        <f>IF(官網匯出!B928="","",官網匯出!B928)</f>
        <v/>
      </c>
      <c r="I928" s="1" t="str">
        <f>IF(官網匯出!C928="","",官網匯出!C928)</f>
        <v/>
      </c>
      <c r="J928" s="1" t="str">
        <f>IF(官網匯出!D928="","",官網匯出!D928)</f>
        <v/>
      </c>
      <c r="K928" s="3" t="str">
        <f>IF(官網匯出!E928="","",官網匯出!E928)</f>
        <v/>
      </c>
      <c r="L928" s="1" t="str">
        <f>IF(官網匯出!F928="","",官網匯出!F928)</f>
        <v/>
      </c>
      <c r="M928" s="1" t="str">
        <f>IF(官網匯出!G928="","",官網匯出!G928)</f>
        <v/>
      </c>
      <c r="N928" s="1" t="str">
        <f>IF(官網匯出!H928="","",官網匯出!H928)</f>
        <v/>
      </c>
      <c r="P928" s="1" t="str">
        <f>IF(官網匯出!J928="","",RIGHT(官網匯出!J928,LEN(官網匯出!J928)-2))</f>
        <v/>
      </c>
      <c r="Q928" s="1" t="str">
        <f>IF(官網匯出!K928="","",官網匯出!K928)</f>
        <v/>
      </c>
      <c r="R928" s="1" t="str">
        <f>IF(官網匯出!L928="","",官網匯出!L928)</f>
        <v/>
      </c>
      <c r="S928" s="1" t="str">
        <f>IF(官網匯出!M928="","",官網匯出!M928)</f>
        <v/>
      </c>
      <c r="T928" s="1" t="str">
        <f>IF(官網匯出!N928="","",官網匯出!N928)</f>
        <v/>
      </c>
      <c r="U928" s="1" t="str">
        <f>IF(官網匯出!O928="","",官網匯出!O928)</f>
        <v/>
      </c>
      <c r="V928" s="1" t="str">
        <f>IF(官網匯出!P928="",IF(G928="","",0),官網匯出!P928)</f>
        <v/>
      </c>
      <c r="W928" s="1" t="str">
        <f>IF(官網匯出!Q928="",IF(G928="","",0),官網匯出!Q928)</f>
        <v/>
      </c>
      <c r="X928" s="1" t="str">
        <f>IF(官網匯出!R928="","",官網匯出!R928)</f>
        <v/>
      </c>
      <c r="Y928" s="1" t="str">
        <f>IF(官網匯出!S928="","",官網匯出!S928)</f>
        <v/>
      </c>
      <c r="Z928" s="1" t="str">
        <f>IF(G928="","",官網匯出!T928)</f>
        <v/>
      </c>
      <c r="AA928" s="1" t="str">
        <f>IF(G928="","",官網匯出!AK928)</f>
        <v/>
      </c>
      <c r="AB928" s="1" t="str">
        <f>IF(G928="","",IF(官網匯出!V928="","",官網匯出!V928))</f>
        <v/>
      </c>
      <c r="AJ928" s="1" t="str">
        <f>IF(G928="","",IF(官網匯出!AE928="","",官網匯出!AE928))</f>
        <v/>
      </c>
      <c r="AK928" s="1" t="str">
        <f>IF(G928="","",IF(官網匯出!AD928="","",官網匯出!AD928))</f>
        <v/>
      </c>
      <c r="AL928" s="1" t="str">
        <f t="shared" si="167"/>
        <v>0</v>
      </c>
      <c r="AM928" s="1" t="str">
        <f>IF(官網匯出!AG928="","",官網匯出!AG928)</f>
        <v/>
      </c>
      <c r="AN928" s="1" t="str">
        <f>IF(G928="","",IF(官網匯出!AH928="","",官網匯出!AH928))</f>
        <v/>
      </c>
      <c r="AO928" s="14" t="str">
        <f t="shared" si="168"/>
        <v/>
      </c>
      <c r="AP928" s="14" t="str">
        <f t="shared" si="169"/>
        <v>1</v>
      </c>
      <c r="AQ928" s="14" t="str">
        <f t="shared" si="170"/>
        <v>0</v>
      </c>
      <c r="AR928" s="1" t="str">
        <f t="shared" si="171"/>
        <v/>
      </c>
      <c r="AS928" s="1" t="str">
        <f t="shared" si="172"/>
        <v/>
      </c>
      <c r="AT928" s="1" t="str">
        <f t="shared" si="173"/>
        <v/>
      </c>
      <c r="AU928" s="1" t="str">
        <f t="shared" si="164"/>
        <v/>
      </c>
      <c r="AV928" s="1" t="e">
        <f>IF(VLOOKUP(G928,官網匯出!A:AQ,42,FALSE)="","[黃金盾官網]",VLOOKUP(G928,官網匯出!A:AQ,42,FALSE))</f>
        <v>#N/A</v>
      </c>
      <c r="AW928" s="1" t="e">
        <f>IF(LEFT(VLOOKUP(G928,官網匯出!A:AS,43,FALSE),2)="","web",LEFT(VLOOKUP(G928,官網匯出!A:AS,43,FALSE),2))</f>
        <v>#N/A</v>
      </c>
      <c r="AX928" s="1" t="str">
        <f t="shared" si="174"/>
        <v>O</v>
      </c>
    </row>
    <row r="929" spans="1:50">
      <c r="A929" s="1" t="str">
        <f>IF(G929="","",VLOOKUP(官網轉換!AW929,團名!A:B,2,FALSE))</f>
        <v/>
      </c>
      <c r="B929" s="1" t="str">
        <f>IF(G929="","",IF(LEFT(VLOOKUP(G929,官網匯出!A:AQ,43,0),2)="wf",VLOOKUP(VLOOKUP(G929,官網匯出!A:AQ,43,0),團名!$I$1:$K$12,2,FALSE),"N0071"))</f>
        <v/>
      </c>
      <c r="C929" s="1" t="str">
        <f>IFERROR(VLOOKUP(官網匯出!D929,團名!E:G,3,FALSE),"")</f>
        <v/>
      </c>
      <c r="D929" s="1" t="str">
        <f t="shared" si="165"/>
        <v/>
      </c>
      <c r="E929" s="1" t="str">
        <f t="shared" si="166"/>
        <v/>
      </c>
      <c r="F929" s="1" t="str">
        <f>IF(官網匯出!F929="已付款","","B0012")</f>
        <v>B0012</v>
      </c>
      <c r="G929" s="1" t="str">
        <f>IF(官網匯出!A929="","",官網匯出!A929)</f>
        <v/>
      </c>
      <c r="H929" s="3" t="str">
        <f>IF(官網匯出!B929="","",官網匯出!B929)</f>
        <v/>
      </c>
      <c r="I929" s="1" t="str">
        <f>IF(官網匯出!C929="","",官網匯出!C929)</f>
        <v/>
      </c>
      <c r="J929" s="1" t="str">
        <f>IF(官網匯出!D929="","",官網匯出!D929)</f>
        <v/>
      </c>
      <c r="K929" s="3" t="str">
        <f>IF(官網匯出!E929="","",官網匯出!E929)</f>
        <v/>
      </c>
      <c r="L929" s="1" t="str">
        <f>IF(官網匯出!F929="","",官網匯出!F929)</f>
        <v/>
      </c>
      <c r="M929" s="1" t="str">
        <f>IF(官網匯出!G929="","",官網匯出!G929)</f>
        <v/>
      </c>
      <c r="N929" s="1" t="str">
        <f>IF(官網匯出!H929="","",官網匯出!H929)</f>
        <v/>
      </c>
      <c r="P929" s="1" t="str">
        <f>IF(官網匯出!J929="","",RIGHT(官網匯出!J929,LEN(官網匯出!J929)-2))</f>
        <v/>
      </c>
      <c r="Q929" s="1" t="str">
        <f>IF(官網匯出!K929="","",官網匯出!K929)</f>
        <v/>
      </c>
      <c r="R929" s="1" t="str">
        <f>IF(官網匯出!L929="","",官網匯出!L929)</f>
        <v/>
      </c>
      <c r="S929" s="1" t="str">
        <f>IF(官網匯出!M929="","",官網匯出!M929)</f>
        <v/>
      </c>
      <c r="T929" s="1" t="str">
        <f>IF(官網匯出!N929="","",官網匯出!N929)</f>
        <v/>
      </c>
      <c r="U929" s="1" t="str">
        <f>IF(官網匯出!O929="","",官網匯出!O929)</f>
        <v/>
      </c>
      <c r="V929" s="1" t="str">
        <f>IF(官網匯出!P929="",IF(G929="","",0),官網匯出!P929)</f>
        <v/>
      </c>
      <c r="W929" s="1" t="str">
        <f>IF(官網匯出!Q929="",IF(G929="","",0),官網匯出!Q929)</f>
        <v/>
      </c>
      <c r="X929" s="1" t="str">
        <f>IF(官網匯出!R929="","",官網匯出!R929)</f>
        <v/>
      </c>
      <c r="Y929" s="1" t="str">
        <f>IF(官網匯出!S929="","",官網匯出!S929)</f>
        <v/>
      </c>
      <c r="Z929" s="1" t="str">
        <f>IF(G929="","",官網匯出!T929)</f>
        <v/>
      </c>
      <c r="AA929" s="1" t="str">
        <f>IF(G929="","",官網匯出!AK929)</f>
        <v/>
      </c>
      <c r="AB929" s="1" t="str">
        <f>IF(G929="","",IF(官網匯出!V929="","",官網匯出!V929))</f>
        <v/>
      </c>
      <c r="AJ929" s="1" t="str">
        <f>IF(G929="","",IF(官網匯出!AE929="","",官網匯出!AE929))</f>
        <v/>
      </c>
      <c r="AK929" s="1" t="str">
        <f>IF(G929="","",IF(官網匯出!AD929="","",官網匯出!AD929))</f>
        <v/>
      </c>
      <c r="AL929" s="1" t="str">
        <f t="shared" si="167"/>
        <v>0</v>
      </c>
      <c r="AM929" s="1" t="str">
        <f>IF(官網匯出!AG929="","",官網匯出!AG929)</f>
        <v/>
      </c>
      <c r="AN929" s="1" t="str">
        <f>IF(G929="","",IF(官網匯出!AH929="","",官網匯出!AH929))</f>
        <v/>
      </c>
      <c r="AO929" s="14" t="str">
        <f t="shared" si="168"/>
        <v/>
      </c>
      <c r="AP929" s="14" t="str">
        <f t="shared" si="169"/>
        <v>1</v>
      </c>
      <c r="AQ929" s="14" t="str">
        <f t="shared" si="170"/>
        <v>0</v>
      </c>
      <c r="AR929" s="1" t="str">
        <f t="shared" si="171"/>
        <v/>
      </c>
      <c r="AS929" s="1" t="str">
        <f t="shared" si="172"/>
        <v/>
      </c>
      <c r="AT929" s="1" t="str">
        <f t="shared" si="173"/>
        <v/>
      </c>
      <c r="AU929" s="1" t="str">
        <f t="shared" si="164"/>
        <v/>
      </c>
      <c r="AV929" s="1" t="e">
        <f>IF(VLOOKUP(G929,官網匯出!A:AQ,42,FALSE)="","[黃金盾官網]",VLOOKUP(G929,官網匯出!A:AQ,42,FALSE))</f>
        <v>#N/A</v>
      </c>
      <c r="AW929" s="1" t="e">
        <f>IF(LEFT(VLOOKUP(G929,官網匯出!A:AS,43,FALSE),2)="","web",LEFT(VLOOKUP(G929,官網匯出!A:AS,43,FALSE),2))</f>
        <v>#N/A</v>
      </c>
      <c r="AX929" s="1" t="str">
        <f t="shared" si="174"/>
        <v>O</v>
      </c>
    </row>
    <row r="930" spans="1:50">
      <c r="A930" s="1" t="str">
        <f>IF(G930="","",VLOOKUP(官網轉換!AW930,團名!A:B,2,FALSE))</f>
        <v/>
      </c>
      <c r="B930" s="1" t="str">
        <f>IF(G930="","",IF(LEFT(VLOOKUP(G930,官網匯出!A:AQ,43,0),2)="wf",VLOOKUP(VLOOKUP(G930,官網匯出!A:AQ,43,0),團名!$I$1:$K$12,2,FALSE),"N0071"))</f>
        <v/>
      </c>
      <c r="C930" s="1" t="str">
        <f>IFERROR(VLOOKUP(官網匯出!D930,團名!E:G,3,FALSE),"")</f>
        <v/>
      </c>
      <c r="D930" s="1" t="str">
        <f t="shared" si="165"/>
        <v/>
      </c>
      <c r="E930" s="1" t="str">
        <f t="shared" si="166"/>
        <v/>
      </c>
      <c r="F930" s="1" t="str">
        <f>IF(官網匯出!F930="已付款","","B0012")</f>
        <v>B0012</v>
      </c>
      <c r="G930" s="1" t="str">
        <f>IF(官網匯出!A930="","",官網匯出!A930)</f>
        <v/>
      </c>
      <c r="H930" s="3" t="str">
        <f>IF(官網匯出!B930="","",官網匯出!B930)</f>
        <v/>
      </c>
      <c r="I930" s="1" t="str">
        <f>IF(官網匯出!C930="","",官網匯出!C930)</f>
        <v/>
      </c>
      <c r="J930" s="1" t="str">
        <f>IF(官網匯出!D930="","",官網匯出!D930)</f>
        <v/>
      </c>
      <c r="K930" s="3" t="str">
        <f>IF(官網匯出!E930="","",官網匯出!E930)</f>
        <v/>
      </c>
      <c r="L930" s="1" t="str">
        <f>IF(官網匯出!F930="","",官網匯出!F930)</f>
        <v/>
      </c>
      <c r="M930" s="1" t="str">
        <f>IF(官網匯出!G930="","",官網匯出!G930)</f>
        <v/>
      </c>
      <c r="N930" s="1" t="str">
        <f>IF(官網匯出!H930="","",官網匯出!H930)</f>
        <v/>
      </c>
      <c r="P930" s="1" t="str">
        <f>IF(官網匯出!J930="","",RIGHT(官網匯出!J930,LEN(官網匯出!J930)-2))</f>
        <v/>
      </c>
      <c r="Q930" s="1" t="str">
        <f>IF(官網匯出!K930="","",官網匯出!K930)</f>
        <v/>
      </c>
      <c r="R930" s="1" t="str">
        <f>IF(官網匯出!L930="","",官網匯出!L930)</f>
        <v/>
      </c>
      <c r="S930" s="1" t="str">
        <f>IF(官網匯出!M930="","",官網匯出!M930)</f>
        <v/>
      </c>
      <c r="T930" s="1" t="str">
        <f>IF(官網匯出!N930="","",官網匯出!N930)</f>
        <v/>
      </c>
      <c r="U930" s="1" t="str">
        <f>IF(官網匯出!O930="","",官網匯出!O930)</f>
        <v/>
      </c>
      <c r="V930" s="1" t="str">
        <f>IF(官網匯出!P930="",IF(G930="","",0),官網匯出!P930)</f>
        <v/>
      </c>
      <c r="W930" s="1" t="str">
        <f>IF(官網匯出!Q930="",IF(G930="","",0),官網匯出!Q930)</f>
        <v/>
      </c>
      <c r="X930" s="1" t="str">
        <f>IF(官網匯出!R930="","",官網匯出!R930)</f>
        <v/>
      </c>
      <c r="Y930" s="1" t="str">
        <f>IF(官網匯出!S930="","",官網匯出!S930)</f>
        <v/>
      </c>
      <c r="Z930" s="1" t="str">
        <f>IF(G930="","",官網匯出!T930)</f>
        <v/>
      </c>
      <c r="AA930" s="1" t="str">
        <f>IF(G930="","",官網匯出!AK930)</f>
        <v/>
      </c>
      <c r="AB930" s="1" t="str">
        <f>IF(G930="","",IF(官網匯出!V930="","",官網匯出!V930))</f>
        <v/>
      </c>
      <c r="AJ930" s="1" t="str">
        <f>IF(G930="","",IF(官網匯出!AE930="","",官網匯出!AE930))</f>
        <v/>
      </c>
      <c r="AK930" s="1" t="str">
        <f>IF(G930="","",IF(官網匯出!AD930="","",官網匯出!AD930))</f>
        <v/>
      </c>
      <c r="AL930" s="1" t="str">
        <f t="shared" si="167"/>
        <v>0</v>
      </c>
      <c r="AM930" s="1" t="str">
        <f>IF(官網匯出!AG930="","",官網匯出!AG930)</f>
        <v/>
      </c>
      <c r="AN930" s="1" t="str">
        <f>IF(G930="","",IF(官網匯出!AH930="","",官網匯出!AH930))</f>
        <v/>
      </c>
      <c r="AO930" s="14" t="str">
        <f t="shared" si="168"/>
        <v/>
      </c>
      <c r="AP930" s="14" t="str">
        <f t="shared" si="169"/>
        <v>1</v>
      </c>
      <c r="AQ930" s="14" t="str">
        <f t="shared" si="170"/>
        <v>0</v>
      </c>
      <c r="AR930" s="1" t="str">
        <f t="shared" si="171"/>
        <v/>
      </c>
      <c r="AS930" s="1" t="str">
        <f t="shared" si="172"/>
        <v/>
      </c>
      <c r="AT930" s="1" t="str">
        <f t="shared" si="173"/>
        <v/>
      </c>
      <c r="AU930" s="1" t="str">
        <f t="shared" si="164"/>
        <v/>
      </c>
      <c r="AV930" s="1" t="e">
        <f>IF(VLOOKUP(G930,官網匯出!A:AQ,42,FALSE)="","[黃金盾官網]",VLOOKUP(G930,官網匯出!A:AQ,42,FALSE))</f>
        <v>#N/A</v>
      </c>
      <c r="AW930" s="1" t="e">
        <f>IF(LEFT(VLOOKUP(G930,官網匯出!A:AS,43,FALSE),2)="","web",LEFT(VLOOKUP(G930,官網匯出!A:AS,43,FALSE),2))</f>
        <v>#N/A</v>
      </c>
      <c r="AX930" s="1" t="str">
        <f t="shared" si="174"/>
        <v>O</v>
      </c>
    </row>
    <row r="931" spans="1:50">
      <c r="A931" s="1" t="str">
        <f>IF(G931="","",VLOOKUP(官網轉換!AW931,團名!A:B,2,FALSE))</f>
        <v/>
      </c>
      <c r="B931" s="1" t="str">
        <f>IF(G931="","",IF(LEFT(VLOOKUP(G931,官網匯出!A:AQ,43,0),2)="wf",VLOOKUP(VLOOKUP(G931,官網匯出!A:AQ,43,0),團名!$I$1:$K$12,2,FALSE),"N0071"))</f>
        <v/>
      </c>
      <c r="C931" s="1" t="str">
        <f>IFERROR(VLOOKUP(官網匯出!D931,團名!E:G,3,FALSE),"")</f>
        <v/>
      </c>
      <c r="D931" s="1" t="str">
        <f t="shared" si="165"/>
        <v/>
      </c>
      <c r="E931" s="1" t="str">
        <f t="shared" si="166"/>
        <v/>
      </c>
      <c r="F931" s="1" t="str">
        <f>IF(官網匯出!F931="已付款","","B0012")</f>
        <v>B0012</v>
      </c>
      <c r="G931" s="1" t="str">
        <f>IF(官網匯出!A931="","",官網匯出!A931)</f>
        <v/>
      </c>
      <c r="H931" s="3" t="str">
        <f>IF(官網匯出!B931="","",官網匯出!B931)</f>
        <v/>
      </c>
      <c r="I931" s="1" t="str">
        <f>IF(官網匯出!C931="","",官網匯出!C931)</f>
        <v/>
      </c>
      <c r="J931" s="1" t="str">
        <f>IF(官網匯出!D931="","",官網匯出!D931)</f>
        <v/>
      </c>
      <c r="K931" s="3" t="str">
        <f>IF(官網匯出!E931="","",官網匯出!E931)</f>
        <v/>
      </c>
      <c r="L931" s="1" t="str">
        <f>IF(官網匯出!F931="","",官網匯出!F931)</f>
        <v/>
      </c>
      <c r="M931" s="1" t="str">
        <f>IF(官網匯出!G931="","",官網匯出!G931)</f>
        <v/>
      </c>
      <c r="N931" s="1" t="str">
        <f>IF(官網匯出!H931="","",官網匯出!H931)</f>
        <v/>
      </c>
      <c r="P931" s="1" t="str">
        <f>IF(官網匯出!J931="","",RIGHT(官網匯出!J931,LEN(官網匯出!J931)-2))</f>
        <v/>
      </c>
      <c r="Q931" s="1" t="str">
        <f>IF(官網匯出!K931="","",官網匯出!K931)</f>
        <v/>
      </c>
      <c r="R931" s="1" t="str">
        <f>IF(官網匯出!L931="","",官網匯出!L931)</f>
        <v/>
      </c>
      <c r="S931" s="1" t="str">
        <f>IF(官網匯出!M931="","",官網匯出!M931)</f>
        <v/>
      </c>
      <c r="T931" s="1" t="str">
        <f>IF(官網匯出!N931="","",官網匯出!N931)</f>
        <v/>
      </c>
      <c r="U931" s="1" t="str">
        <f>IF(官網匯出!O931="","",官網匯出!O931)</f>
        <v/>
      </c>
      <c r="V931" s="1" t="str">
        <f>IF(官網匯出!P931="",IF(G931="","",0),官網匯出!P931)</f>
        <v/>
      </c>
      <c r="W931" s="1" t="str">
        <f>IF(官網匯出!Q931="",IF(G931="","",0),官網匯出!Q931)</f>
        <v/>
      </c>
      <c r="X931" s="1" t="str">
        <f>IF(官網匯出!R931="","",官網匯出!R931)</f>
        <v/>
      </c>
      <c r="Y931" s="1" t="str">
        <f>IF(官網匯出!S931="","",官網匯出!S931)</f>
        <v/>
      </c>
      <c r="Z931" s="1" t="str">
        <f>IF(G931="","",官網匯出!T931)</f>
        <v/>
      </c>
      <c r="AA931" s="1" t="str">
        <f>IF(G931="","",官網匯出!AK931)</f>
        <v/>
      </c>
      <c r="AB931" s="1" t="str">
        <f>IF(G931="","",IF(官網匯出!V931="","",官網匯出!V931))</f>
        <v/>
      </c>
      <c r="AJ931" s="1" t="str">
        <f>IF(G931="","",IF(官網匯出!AE931="","",官網匯出!AE931))</f>
        <v/>
      </c>
      <c r="AK931" s="1" t="str">
        <f>IF(G931="","",IF(官網匯出!AD931="","",官網匯出!AD931))</f>
        <v/>
      </c>
      <c r="AL931" s="1" t="str">
        <f t="shared" si="167"/>
        <v>0</v>
      </c>
      <c r="AM931" s="1" t="str">
        <f>IF(官網匯出!AG931="","",官網匯出!AG931)</f>
        <v/>
      </c>
      <c r="AN931" s="1" t="str">
        <f>IF(G931="","",IF(官網匯出!AH931="","",官網匯出!AH931))</f>
        <v/>
      </c>
      <c r="AO931" s="14" t="str">
        <f t="shared" si="168"/>
        <v/>
      </c>
      <c r="AP931" s="14" t="str">
        <f t="shared" si="169"/>
        <v>1</v>
      </c>
      <c r="AQ931" s="14" t="str">
        <f t="shared" si="170"/>
        <v>0</v>
      </c>
      <c r="AR931" s="1" t="str">
        <f t="shared" si="171"/>
        <v/>
      </c>
      <c r="AS931" s="1" t="str">
        <f t="shared" si="172"/>
        <v/>
      </c>
      <c r="AT931" s="1" t="str">
        <f t="shared" si="173"/>
        <v/>
      </c>
      <c r="AU931" s="1" t="str">
        <f t="shared" si="164"/>
        <v/>
      </c>
      <c r="AV931" s="1" t="e">
        <f>IF(VLOOKUP(G931,官網匯出!A:AQ,42,FALSE)="","[黃金盾官網]",VLOOKUP(G931,官網匯出!A:AQ,42,FALSE))</f>
        <v>#N/A</v>
      </c>
      <c r="AW931" s="1" t="e">
        <f>IF(LEFT(VLOOKUP(G931,官網匯出!A:AS,43,FALSE),2)="","web",LEFT(VLOOKUP(G931,官網匯出!A:AS,43,FALSE),2))</f>
        <v>#N/A</v>
      </c>
      <c r="AX931" s="1" t="str">
        <f t="shared" si="174"/>
        <v>O</v>
      </c>
    </row>
    <row r="932" spans="1:50">
      <c r="A932" s="1" t="str">
        <f>IF(G932="","",VLOOKUP(官網轉換!AW932,團名!A:B,2,FALSE))</f>
        <v/>
      </c>
      <c r="B932" s="1" t="str">
        <f>IF(G932="","",IF(LEFT(VLOOKUP(G932,官網匯出!A:AQ,43,0),2)="wf",VLOOKUP(VLOOKUP(G932,官網匯出!A:AQ,43,0),團名!$I$1:$K$12,2,FALSE),"N0071"))</f>
        <v/>
      </c>
      <c r="C932" s="1" t="str">
        <f>IFERROR(VLOOKUP(官網匯出!D932,團名!E:G,3,FALSE),"")</f>
        <v/>
      </c>
      <c r="D932" s="1" t="str">
        <f t="shared" si="165"/>
        <v/>
      </c>
      <c r="E932" s="1" t="str">
        <f t="shared" si="166"/>
        <v/>
      </c>
      <c r="F932" s="1" t="str">
        <f>IF(官網匯出!F932="已付款","","B0012")</f>
        <v>B0012</v>
      </c>
      <c r="G932" s="1" t="str">
        <f>IF(官網匯出!A932="","",官網匯出!A932)</f>
        <v/>
      </c>
      <c r="H932" s="3" t="str">
        <f>IF(官網匯出!B932="","",官網匯出!B932)</f>
        <v/>
      </c>
      <c r="I932" s="1" t="str">
        <f>IF(官網匯出!C932="","",官網匯出!C932)</f>
        <v/>
      </c>
      <c r="J932" s="1" t="str">
        <f>IF(官網匯出!D932="","",官網匯出!D932)</f>
        <v/>
      </c>
      <c r="K932" s="3" t="str">
        <f>IF(官網匯出!E932="","",官網匯出!E932)</f>
        <v/>
      </c>
      <c r="L932" s="1" t="str">
        <f>IF(官網匯出!F932="","",官網匯出!F932)</f>
        <v/>
      </c>
      <c r="M932" s="1" t="str">
        <f>IF(官網匯出!G932="","",官網匯出!G932)</f>
        <v/>
      </c>
      <c r="N932" s="1" t="str">
        <f>IF(官網匯出!H932="","",官網匯出!H932)</f>
        <v/>
      </c>
      <c r="P932" s="1" t="str">
        <f>IF(官網匯出!J932="","",RIGHT(官網匯出!J932,LEN(官網匯出!J932)-2))</f>
        <v/>
      </c>
      <c r="Q932" s="1" t="str">
        <f>IF(官網匯出!K932="","",官網匯出!K932)</f>
        <v/>
      </c>
      <c r="R932" s="1" t="str">
        <f>IF(官網匯出!L932="","",官網匯出!L932)</f>
        <v/>
      </c>
      <c r="S932" s="1" t="str">
        <f>IF(官網匯出!M932="","",官網匯出!M932)</f>
        <v/>
      </c>
      <c r="T932" s="1" t="str">
        <f>IF(官網匯出!N932="","",官網匯出!N932)</f>
        <v/>
      </c>
      <c r="U932" s="1" t="str">
        <f>IF(官網匯出!O932="","",官網匯出!O932)</f>
        <v/>
      </c>
      <c r="V932" s="1" t="str">
        <f>IF(官網匯出!P932="",IF(G932="","",0),官網匯出!P932)</f>
        <v/>
      </c>
      <c r="W932" s="1" t="str">
        <f>IF(官網匯出!Q932="",IF(G932="","",0),官網匯出!Q932)</f>
        <v/>
      </c>
      <c r="X932" s="1" t="str">
        <f>IF(官網匯出!R932="","",官網匯出!R932)</f>
        <v/>
      </c>
      <c r="Y932" s="1" t="str">
        <f>IF(官網匯出!S932="","",官網匯出!S932)</f>
        <v/>
      </c>
      <c r="Z932" s="1" t="str">
        <f>IF(G932="","",官網匯出!T932)</f>
        <v/>
      </c>
      <c r="AA932" s="1" t="str">
        <f>IF(G932="","",官網匯出!AK932)</f>
        <v/>
      </c>
      <c r="AB932" s="1" t="str">
        <f>IF(G932="","",IF(官網匯出!V932="","",官網匯出!V932))</f>
        <v/>
      </c>
      <c r="AJ932" s="1" t="str">
        <f>IF(G932="","",IF(官網匯出!AE932="","",官網匯出!AE932))</f>
        <v/>
      </c>
      <c r="AK932" s="1" t="str">
        <f>IF(G932="","",IF(官網匯出!AD932="","",官網匯出!AD932))</f>
        <v/>
      </c>
      <c r="AL932" s="1" t="str">
        <f t="shared" si="167"/>
        <v>0</v>
      </c>
      <c r="AM932" s="1" t="str">
        <f>IF(官網匯出!AG932="","",官網匯出!AG932)</f>
        <v/>
      </c>
      <c r="AN932" s="1" t="str">
        <f>IF(G932="","",IF(官網匯出!AH932="","",官網匯出!AH932))</f>
        <v/>
      </c>
      <c r="AO932" s="14" t="str">
        <f t="shared" si="168"/>
        <v/>
      </c>
      <c r="AP932" s="14" t="str">
        <f t="shared" si="169"/>
        <v>1</v>
      </c>
      <c r="AQ932" s="14" t="str">
        <f t="shared" si="170"/>
        <v>0</v>
      </c>
      <c r="AR932" s="1" t="str">
        <f t="shared" si="171"/>
        <v/>
      </c>
      <c r="AS932" s="1" t="str">
        <f t="shared" si="172"/>
        <v/>
      </c>
      <c r="AT932" s="1" t="str">
        <f t="shared" si="173"/>
        <v/>
      </c>
      <c r="AU932" s="1" t="str">
        <f t="shared" si="164"/>
        <v/>
      </c>
      <c r="AV932" s="1" t="e">
        <f>IF(VLOOKUP(G932,官網匯出!A:AQ,42,FALSE)="","[黃金盾官網]",VLOOKUP(G932,官網匯出!A:AQ,42,FALSE))</f>
        <v>#N/A</v>
      </c>
      <c r="AW932" s="1" t="e">
        <f>IF(LEFT(VLOOKUP(G932,官網匯出!A:AS,43,FALSE),2)="","web",LEFT(VLOOKUP(G932,官網匯出!A:AS,43,FALSE),2))</f>
        <v>#N/A</v>
      </c>
      <c r="AX932" s="1" t="str">
        <f t="shared" si="174"/>
        <v>O</v>
      </c>
    </row>
    <row r="933" spans="1:50">
      <c r="A933" s="1" t="str">
        <f>IF(G933="","",VLOOKUP(官網轉換!AW933,團名!A:B,2,FALSE))</f>
        <v/>
      </c>
      <c r="B933" s="1" t="str">
        <f>IF(G933="","",IF(LEFT(VLOOKUP(G933,官網匯出!A:AQ,43,0),2)="wf",VLOOKUP(VLOOKUP(G933,官網匯出!A:AQ,43,0),團名!$I$1:$K$12,2,FALSE),"N0071"))</f>
        <v/>
      </c>
      <c r="C933" s="1" t="str">
        <f>IFERROR(VLOOKUP(官網匯出!D933,團名!E:G,3,FALSE),"")</f>
        <v/>
      </c>
      <c r="D933" s="1" t="str">
        <f t="shared" si="165"/>
        <v/>
      </c>
      <c r="E933" s="1" t="str">
        <f t="shared" si="166"/>
        <v/>
      </c>
      <c r="F933" s="1" t="str">
        <f>IF(官網匯出!F933="已付款","","B0012")</f>
        <v>B0012</v>
      </c>
      <c r="G933" s="1" t="str">
        <f>IF(官網匯出!A933="","",官網匯出!A933)</f>
        <v/>
      </c>
      <c r="H933" s="3" t="str">
        <f>IF(官網匯出!B933="","",官網匯出!B933)</f>
        <v/>
      </c>
      <c r="I933" s="1" t="str">
        <f>IF(官網匯出!C933="","",官網匯出!C933)</f>
        <v/>
      </c>
      <c r="J933" s="1" t="str">
        <f>IF(官網匯出!D933="","",官網匯出!D933)</f>
        <v/>
      </c>
      <c r="K933" s="3" t="str">
        <f>IF(官網匯出!E933="","",官網匯出!E933)</f>
        <v/>
      </c>
      <c r="L933" s="1" t="str">
        <f>IF(官網匯出!F933="","",官網匯出!F933)</f>
        <v/>
      </c>
      <c r="M933" s="1" t="str">
        <f>IF(官網匯出!G933="","",官網匯出!G933)</f>
        <v/>
      </c>
      <c r="N933" s="1" t="str">
        <f>IF(官網匯出!H933="","",官網匯出!H933)</f>
        <v/>
      </c>
      <c r="P933" s="1" t="str">
        <f>IF(官網匯出!J933="","",RIGHT(官網匯出!J933,LEN(官網匯出!J933)-2))</f>
        <v/>
      </c>
      <c r="Q933" s="1" t="str">
        <f>IF(官網匯出!K933="","",官網匯出!K933)</f>
        <v/>
      </c>
      <c r="R933" s="1" t="str">
        <f>IF(官網匯出!L933="","",官網匯出!L933)</f>
        <v/>
      </c>
      <c r="S933" s="1" t="str">
        <f>IF(官網匯出!M933="","",官網匯出!M933)</f>
        <v/>
      </c>
      <c r="T933" s="1" t="str">
        <f>IF(官網匯出!N933="","",官網匯出!N933)</f>
        <v/>
      </c>
      <c r="U933" s="1" t="str">
        <f>IF(官網匯出!O933="","",官網匯出!O933)</f>
        <v/>
      </c>
      <c r="V933" s="1" t="str">
        <f>IF(官網匯出!P933="",IF(G933="","",0),官網匯出!P933)</f>
        <v/>
      </c>
      <c r="W933" s="1" t="str">
        <f>IF(官網匯出!Q933="",IF(G933="","",0),官網匯出!Q933)</f>
        <v/>
      </c>
      <c r="X933" s="1" t="str">
        <f>IF(官網匯出!R933="","",官網匯出!R933)</f>
        <v/>
      </c>
      <c r="Y933" s="1" t="str">
        <f>IF(官網匯出!S933="","",官網匯出!S933)</f>
        <v/>
      </c>
      <c r="Z933" s="1" t="str">
        <f>IF(G933="","",官網匯出!T933)</f>
        <v/>
      </c>
      <c r="AA933" s="1" t="str">
        <f>IF(G933="","",官網匯出!AK933)</f>
        <v/>
      </c>
      <c r="AB933" s="1" t="str">
        <f>IF(G933="","",IF(官網匯出!V933="","",官網匯出!V933))</f>
        <v/>
      </c>
      <c r="AJ933" s="1" t="str">
        <f>IF(G933="","",IF(官網匯出!AE933="","",官網匯出!AE933))</f>
        <v/>
      </c>
      <c r="AK933" s="1" t="str">
        <f>IF(G933="","",IF(官網匯出!AD933="","",官網匯出!AD933))</f>
        <v/>
      </c>
      <c r="AL933" s="1" t="str">
        <f t="shared" si="167"/>
        <v>0</v>
      </c>
      <c r="AM933" s="1" t="str">
        <f>IF(官網匯出!AG933="","",官網匯出!AG933)</f>
        <v/>
      </c>
      <c r="AN933" s="1" t="str">
        <f>IF(G933="","",IF(官網匯出!AH933="","",官網匯出!AH933))</f>
        <v/>
      </c>
      <c r="AO933" s="14" t="str">
        <f t="shared" si="168"/>
        <v/>
      </c>
      <c r="AP933" s="14" t="str">
        <f t="shared" si="169"/>
        <v>1</v>
      </c>
      <c r="AQ933" s="14" t="str">
        <f t="shared" si="170"/>
        <v>0</v>
      </c>
      <c r="AR933" s="1" t="str">
        <f t="shared" si="171"/>
        <v/>
      </c>
      <c r="AS933" s="1" t="str">
        <f t="shared" si="172"/>
        <v/>
      </c>
      <c r="AT933" s="1" t="str">
        <f t="shared" si="173"/>
        <v/>
      </c>
      <c r="AU933" s="1" t="str">
        <f t="shared" si="164"/>
        <v/>
      </c>
      <c r="AV933" s="1" t="e">
        <f>IF(VLOOKUP(G933,官網匯出!A:AQ,42,FALSE)="","[黃金盾官網]",VLOOKUP(G933,官網匯出!A:AQ,42,FALSE))</f>
        <v>#N/A</v>
      </c>
      <c r="AW933" s="1" t="e">
        <f>IF(LEFT(VLOOKUP(G933,官網匯出!A:AS,43,FALSE),2)="","web",LEFT(VLOOKUP(G933,官網匯出!A:AS,43,FALSE),2))</f>
        <v>#N/A</v>
      </c>
      <c r="AX933" s="1" t="str">
        <f t="shared" si="174"/>
        <v>O</v>
      </c>
    </row>
    <row r="934" spans="1:50">
      <c r="A934" s="1" t="str">
        <f>IF(G934="","",VLOOKUP(官網轉換!AW934,團名!A:B,2,FALSE))</f>
        <v/>
      </c>
      <c r="B934" s="1" t="str">
        <f>IF(G934="","",IF(LEFT(VLOOKUP(G934,官網匯出!A:AQ,43,0),2)="wf",VLOOKUP(VLOOKUP(G934,官網匯出!A:AQ,43,0),團名!$I$1:$K$12,2,FALSE),"N0071"))</f>
        <v/>
      </c>
      <c r="C934" s="1" t="str">
        <f>IFERROR(VLOOKUP(官網匯出!D934,團名!E:G,3,FALSE),"")</f>
        <v/>
      </c>
      <c r="D934" s="1" t="str">
        <f t="shared" si="165"/>
        <v/>
      </c>
      <c r="E934" s="1" t="str">
        <f t="shared" si="166"/>
        <v/>
      </c>
      <c r="F934" s="1" t="str">
        <f>IF(官網匯出!F934="已付款","","B0012")</f>
        <v>B0012</v>
      </c>
      <c r="G934" s="1" t="str">
        <f>IF(官網匯出!A934="","",官網匯出!A934)</f>
        <v/>
      </c>
      <c r="H934" s="3" t="str">
        <f>IF(官網匯出!B934="","",官網匯出!B934)</f>
        <v/>
      </c>
      <c r="I934" s="1" t="str">
        <f>IF(官網匯出!C934="","",官網匯出!C934)</f>
        <v/>
      </c>
      <c r="J934" s="1" t="str">
        <f>IF(官網匯出!D934="","",官網匯出!D934)</f>
        <v/>
      </c>
      <c r="K934" s="3" t="str">
        <f>IF(官網匯出!E934="","",官網匯出!E934)</f>
        <v/>
      </c>
      <c r="L934" s="1" t="str">
        <f>IF(官網匯出!F934="","",官網匯出!F934)</f>
        <v/>
      </c>
      <c r="M934" s="1" t="str">
        <f>IF(官網匯出!G934="","",官網匯出!G934)</f>
        <v/>
      </c>
      <c r="N934" s="1" t="str">
        <f>IF(官網匯出!H934="","",官網匯出!H934)</f>
        <v/>
      </c>
      <c r="P934" s="1" t="str">
        <f>IF(官網匯出!J934="","",RIGHT(官網匯出!J934,LEN(官網匯出!J934)-2))</f>
        <v/>
      </c>
      <c r="Q934" s="1" t="str">
        <f>IF(官網匯出!K934="","",官網匯出!K934)</f>
        <v/>
      </c>
      <c r="R934" s="1" t="str">
        <f>IF(官網匯出!L934="","",官網匯出!L934)</f>
        <v/>
      </c>
      <c r="S934" s="1" t="str">
        <f>IF(官網匯出!M934="","",官網匯出!M934)</f>
        <v/>
      </c>
      <c r="T934" s="1" t="str">
        <f>IF(官網匯出!N934="","",官網匯出!N934)</f>
        <v/>
      </c>
      <c r="U934" s="1" t="str">
        <f>IF(官網匯出!O934="","",官網匯出!O934)</f>
        <v/>
      </c>
      <c r="V934" s="1" t="str">
        <f>IF(官網匯出!P934="",IF(G934="","",0),官網匯出!P934)</f>
        <v/>
      </c>
      <c r="W934" s="1" t="str">
        <f>IF(官網匯出!Q934="",IF(G934="","",0),官網匯出!Q934)</f>
        <v/>
      </c>
      <c r="X934" s="1" t="str">
        <f>IF(官網匯出!R934="","",官網匯出!R934)</f>
        <v/>
      </c>
      <c r="Y934" s="1" t="str">
        <f>IF(官網匯出!S934="","",官網匯出!S934)</f>
        <v/>
      </c>
      <c r="Z934" s="1" t="str">
        <f>IF(G934="","",官網匯出!T934)</f>
        <v/>
      </c>
      <c r="AA934" s="1" t="str">
        <f>IF(G934="","",官網匯出!AK934)</f>
        <v/>
      </c>
      <c r="AB934" s="1" t="str">
        <f>IF(G934="","",IF(官網匯出!V934="","",官網匯出!V934))</f>
        <v/>
      </c>
      <c r="AJ934" s="1" t="str">
        <f>IF(G934="","",IF(官網匯出!AE934="","",官網匯出!AE934))</f>
        <v/>
      </c>
      <c r="AK934" s="1" t="str">
        <f>IF(G934="","",IF(官網匯出!AD934="","",官網匯出!AD934))</f>
        <v/>
      </c>
      <c r="AL934" s="1" t="str">
        <f t="shared" si="167"/>
        <v>0</v>
      </c>
      <c r="AM934" s="1" t="str">
        <f>IF(官網匯出!AG934="","",官網匯出!AG934)</f>
        <v/>
      </c>
      <c r="AN934" s="1" t="str">
        <f>IF(G934="","",IF(官網匯出!AH934="","",官網匯出!AH934))</f>
        <v/>
      </c>
      <c r="AO934" s="14" t="str">
        <f t="shared" si="168"/>
        <v/>
      </c>
      <c r="AP934" s="14" t="str">
        <f t="shared" si="169"/>
        <v>1</v>
      </c>
      <c r="AQ934" s="14" t="str">
        <f t="shared" si="170"/>
        <v>0</v>
      </c>
      <c r="AR934" s="1" t="str">
        <f t="shared" si="171"/>
        <v/>
      </c>
      <c r="AS934" s="1" t="str">
        <f t="shared" si="172"/>
        <v/>
      </c>
      <c r="AT934" s="1" t="str">
        <f t="shared" si="173"/>
        <v/>
      </c>
      <c r="AU934" s="1" t="str">
        <f t="shared" si="164"/>
        <v/>
      </c>
      <c r="AV934" s="1" t="e">
        <f>IF(VLOOKUP(G934,官網匯出!A:AQ,42,FALSE)="","[黃金盾官網]",VLOOKUP(G934,官網匯出!A:AQ,42,FALSE))</f>
        <v>#N/A</v>
      </c>
      <c r="AW934" s="1" t="e">
        <f>IF(LEFT(VLOOKUP(G934,官網匯出!A:AS,43,FALSE),2)="","web",LEFT(VLOOKUP(G934,官網匯出!A:AS,43,FALSE),2))</f>
        <v>#N/A</v>
      </c>
      <c r="AX934" s="1" t="str">
        <f t="shared" si="174"/>
        <v>O</v>
      </c>
    </row>
    <row r="935" spans="1:50">
      <c r="A935" s="1" t="str">
        <f>IF(G935="","",VLOOKUP(官網轉換!AW935,團名!A:B,2,FALSE))</f>
        <v/>
      </c>
      <c r="B935" s="1" t="str">
        <f>IF(G935="","",IF(LEFT(VLOOKUP(G935,官網匯出!A:AQ,43,0),2)="wf",VLOOKUP(VLOOKUP(G935,官網匯出!A:AQ,43,0),團名!$I$1:$K$12,2,FALSE),"N0071"))</f>
        <v/>
      </c>
      <c r="C935" s="1" t="str">
        <f>IFERROR(VLOOKUP(官網匯出!D935,團名!E:G,3,FALSE),"")</f>
        <v/>
      </c>
      <c r="D935" s="1" t="str">
        <f t="shared" si="165"/>
        <v/>
      </c>
      <c r="E935" s="1" t="str">
        <f t="shared" si="166"/>
        <v/>
      </c>
      <c r="F935" s="1" t="str">
        <f>IF(官網匯出!F935="已付款","","B0012")</f>
        <v>B0012</v>
      </c>
      <c r="G935" s="1" t="str">
        <f>IF(官網匯出!A935="","",官網匯出!A935)</f>
        <v/>
      </c>
      <c r="H935" s="3" t="str">
        <f>IF(官網匯出!B935="","",官網匯出!B935)</f>
        <v/>
      </c>
      <c r="I935" s="1" t="str">
        <f>IF(官網匯出!C935="","",官網匯出!C935)</f>
        <v/>
      </c>
      <c r="J935" s="1" t="str">
        <f>IF(官網匯出!D935="","",官網匯出!D935)</f>
        <v/>
      </c>
      <c r="K935" s="3" t="str">
        <f>IF(官網匯出!E935="","",官網匯出!E935)</f>
        <v/>
      </c>
      <c r="L935" s="1" t="str">
        <f>IF(官網匯出!F935="","",官網匯出!F935)</f>
        <v/>
      </c>
      <c r="M935" s="1" t="str">
        <f>IF(官網匯出!G935="","",官網匯出!G935)</f>
        <v/>
      </c>
      <c r="N935" s="1" t="str">
        <f>IF(官網匯出!H935="","",官網匯出!H935)</f>
        <v/>
      </c>
      <c r="P935" s="1" t="str">
        <f>IF(官網匯出!J935="","",RIGHT(官網匯出!J935,LEN(官網匯出!J935)-2))</f>
        <v/>
      </c>
      <c r="Q935" s="1" t="str">
        <f>IF(官網匯出!K935="","",官網匯出!K935)</f>
        <v/>
      </c>
      <c r="R935" s="1" t="str">
        <f>IF(官網匯出!L935="","",官網匯出!L935)</f>
        <v/>
      </c>
      <c r="S935" s="1" t="str">
        <f>IF(官網匯出!M935="","",官網匯出!M935)</f>
        <v/>
      </c>
      <c r="T935" s="1" t="str">
        <f>IF(官網匯出!N935="","",官網匯出!N935)</f>
        <v/>
      </c>
      <c r="U935" s="1" t="str">
        <f>IF(官網匯出!O935="","",官網匯出!O935)</f>
        <v/>
      </c>
      <c r="V935" s="1" t="str">
        <f>IF(官網匯出!P935="",IF(G935="","",0),官網匯出!P935)</f>
        <v/>
      </c>
      <c r="W935" s="1" t="str">
        <f>IF(官網匯出!Q935="",IF(G935="","",0),官網匯出!Q935)</f>
        <v/>
      </c>
      <c r="X935" s="1" t="str">
        <f>IF(官網匯出!R935="","",官網匯出!R935)</f>
        <v/>
      </c>
      <c r="Y935" s="1" t="str">
        <f>IF(官網匯出!S935="","",官網匯出!S935)</f>
        <v/>
      </c>
      <c r="Z935" s="1" t="str">
        <f>IF(G935="","",官網匯出!T935)</f>
        <v/>
      </c>
      <c r="AA935" s="1" t="str">
        <f>IF(G935="","",官網匯出!AK935)</f>
        <v/>
      </c>
      <c r="AB935" s="1" t="str">
        <f>IF(G935="","",IF(官網匯出!V935="","",官網匯出!V935))</f>
        <v/>
      </c>
      <c r="AJ935" s="1" t="str">
        <f>IF(G935="","",IF(官網匯出!AE935="","",官網匯出!AE935))</f>
        <v/>
      </c>
      <c r="AK935" s="1" t="str">
        <f>IF(G935="","",IF(官網匯出!AD935="","",官網匯出!AD935))</f>
        <v/>
      </c>
      <c r="AL935" s="1" t="str">
        <f t="shared" si="167"/>
        <v>0</v>
      </c>
      <c r="AM935" s="1" t="str">
        <f>IF(官網匯出!AG935="","",官網匯出!AG935)</f>
        <v/>
      </c>
      <c r="AN935" s="1" t="str">
        <f>IF(G935="","",IF(官網匯出!AH935="","",官網匯出!AH935))</f>
        <v/>
      </c>
      <c r="AO935" s="14" t="str">
        <f t="shared" si="168"/>
        <v/>
      </c>
      <c r="AP935" s="14" t="str">
        <f t="shared" si="169"/>
        <v>1</v>
      </c>
      <c r="AQ935" s="14" t="str">
        <f t="shared" si="170"/>
        <v>0</v>
      </c>
      <c r="AR935" s="1" t="str">
        <f t="shared" si="171"/>
        <v/>
      </c>
      <c r="AS935" s="1" t="str">
        <f t="shared" si="172"/>
        <v/>
      </c>
      <c r="AT935" s="1" t="str">
        <f t="shared" si="173"/>
        <v/>
      </c>
      <c r="AU935" s="1" t="str">
        <f t="shared" si="164"/>
        <v/>
      </c>
      <c r="AV935" s="1" t="e">
        <f>IF(VLOOKUP(G935,官網匯出!A:AQ,42,FALSE)="","[黃金盾官網]",VLOOKUP(G935,官網匯出!A:AQ,42,FALSE))</f>
        <v>#N/A</v>
      </c>
      <c r="AW935" s="1" t="e">
        <f>IF(LEFT(VLOOKUP(G935,官網匯出!A:AS,43,FALSE),2)="","web",LEFT(VLOOKUP(G935,官網匯出!A:AS,43,FALSE),2))</f>
        <v>#N/A</v>
      </c>
      <c r="AX935" s="1" t="str">
        <f t="shared" si="174"/>
        <v>O</v>
      </c>
    </row>
    <row r="936" spans="1:50">
      <c r="A936" s="1" t="str">
        <f>IF(G936="","",VLOOKUP(官網轉換!AW936,團名!A:B,2,FALSE))</f>
        <v/>
      </c>
      <c r="B936" s="1" t="str">
        <f>IF(G936="","",IF(LEFT(VLOOKUP(G936,官網匯出!A:AQ,43,0),2)="wf",VLOOKUP(VLOOKUP(G936,官網匯出!A:AQ,43,0),團名!$I$1:$K$12,2,FALSE),"N0071"))</f>
        <v/>
      </c>
      <c r="C936" s="1" t="str">
        <f>IFERROR(VLOOKUP(官網匯出!D936,團名!E:G,3,FALSE),"")</f>
        <v/>
      </c>
      <c r="D936" s="1" t="str">
        <f t="shared" si="165"/>
        <v/>
      </c>
      <c r="E936" s="1" t="str">
        <f t="shared" si="166"/>
        <v/>
      </c>
      <c r="F936" s="1" t="str">
        <f>IF(官網匯出!F936="已付款","","B0012")</f>
        <v>B0012</v>
      </c>
      <c r="G936" s="1" t="str">
        <f>IF(官網匯出!A936="","",官網匯出!A936)</f>
        <v/>
      </c>
      <c r="H936" s="3" t="str">
        <f>IF(官網匯出!B936="","",官網匯出!B936)</f>
        <v/>
      </c>
      <c r="I936" s="1" t="str">
        <f>IF(官網匯出!C936="","",官網匯出!C936)</f>
        <v/>
      </c>
      <c r="J936" s="1" t="str">
        <f>IF(官網匯出!D936="","",官網匯出!D936)</f>
        <v/>
      </c>
      <c r="K936" s="3" t="str">
        <f>IF(官網匯出!E936="","",官網匯出!E936)</f>
        <v/>
      </c>
      <c r="L936" s="1" t="str">
        <f>IF(官網匯出!F936="","",官網匯出!F936)</f>
        <v/>
      </c>
      <c r="M936" s="1" t="str">
        <f>IF(官網匯出!G936="","",官網匯出!G936)</f>
        <v/>
      </c>
      <c r="N936" s="1" t="str">
        <f>IF(官網匯出!H936="","",官網匯出!H936)</f>
        <v/>
      </c>
      <c r="P936" s="1" t="str">
        <f>IF(官網匯出!J936="","",RIGHT(官網匯出!J936,LEN(官網匯出!J936)-2))</f>
        <v/>
      </c>
      <c r="Q936" s="1" t="str">
        <f>IF(官網匯出!K936="","",官網匯出!K936)</f>
        <v/>
      </c>
      <c r="R936" s="1" t="str">
        <f>IF(官網匯出!L936="","",官網匯出!L936)</f>
        <v/>
      </c>
      <c r="S936" s="1" t="str">
        <f>IF(官網匯出!M936="","",官網匯出!M936)</f>
        <v/>
      </c>
      <c r="T936" s="1" t="str">
        <f>IF(官網匯出!N936="","",官網匯出!N936)</f>
        <v/>
      </c>
      <c r="U936" s="1" t="str">
        <f>IF(官網匯出!O936="","",官網匯出!O936)</f>
        <v/>
      </c>
      <c r="V936" s="1" t="str">
        <f>IF(官網匯出!P936="",IF(G936="","",0),官網匯出!P936)</f>
        <v/>
      </c>
      <c r="W936" s="1" t="str">
        <f>IF(官網匯出!Q936="",IF(G936="","",0),官網匯出!Q936)</f>
        <v/>
      </c>
      <c r="X936" s="1" t="str">
        <f>IF(官網匯出!R936="","",官網匯出!R936)</f>
        <v/>
      </c>
      <c r="Y936" s="1" t="str">
        <f>IF(官網匯出!S936="","",官網匯出!S936)</f>
        <v/>
      </c>
      <c r="Z936" s="1" t="str">
        <f>IF(G936="","",官網匯出!T936)</f>
        <v/>
      </c>
      <c r="AA936" s="1" t="str">
        <f>IF(G936="","",官網匯出!AK936)</f>
        <v/>
      </c>
      <c r="AB936" s="1" t="str">
        <f>IF(G936="","",IF(官網匯出!V936="","",官網匯出!V936))</f>
        <v/>
      </c>
      <c r="AJ936" s="1" t="str">
        <f>IF(G936="","",IF(官網匯出!AE936="","",官網匯出!AE936))</f>
        <v/>
      </c>
      <c r="AK936" s="1" t="str">
        <f>IF(G936="","",IF(官網匯出!AD936="","",官網匯出!AD936))</f>
        <v/>
      </c>
      <c r="AL936" s="1" t="str">
        <f t="shared" si="167"/>
        <v>0</v>
      </c>
      <c r="AM936" s="1" t="str">
        <f>IF(官網匯出!AG936="","",官網匯出!AG936)</f>
        <v/>
      </c>
      <c r="AN936" s="1" t="str">
        <f>IF(G936="","",IF(官網匯出!AH936="","",官網匯出!AH936))</f>
        <v/>
      </c>
      <c r="AO936" s="14" t="str">
        <f t="shared" si="168"/>
        <v/>
      </c>
      <c r="AP936" s="14" t="str">
        <f t="shared" si="169"/>
        <v>1</v>
      </c>
      <c r="AQ936" s="14" t="str">
        <f t="shared" si="170"/>
        <v>0</v>
      </c>
      <c r="AR936" s="1" t="str">
        <f t="shared" si="171"/>
        <v/>
      </c>
      <c r="AS936" s="1" t="str">
        <f t="shared" si="172"/>
        <v/>
      </c>
      <c r="AT936" s="1" t="str">
        <f t="shared" si="173"/>
        <v/>
      </c>
      <c r="AU936" s="1" t="str">
        <f t="shared" si="164"/>
        <v/>
      </c>
      <c r="AV936" s="1" t="e">
        <f>IF(VLOOKUP(G936,官網匯出!A:AQ,42,FALSE)="","[黃金盾官網]",VLOOKUP(G936,官網匯出!A:AQ,42,FALSE))</f>
        <v>#N/A</v>
      </c>
      <c r="AW936" s="1" t="e">
        <f>IF(LEFT(VLOOKUP(G936,官網匯出!A:AS,43,FALSE),2)="","web",LEFT(VLOOKUP(G936,官網匯出!A:AS,43,FALSE),2))</f>
        <v>#N/A</v>
      </c>
      <c r="AX936" s="1" t="str">
        <f t="shared" si="174"/>
        <v>O</v>
      </c>
    </row>
    <row r="937" spans="1:50">
      <c r="A937" s="1" t="str">
        <f>IF(G937="","",VLOOKUP(官網轉換!AW937,團名!A:B,2,FALSE))</f>
        <v/>
      </c>
      <c r="B937" s="1" t="str">
        <f>IF(G937="","",IF(LEFT(VLOOKUP(G937,官網匯出!A:AQ,43,0),2)="wf",VLOOKUP(VLOOKUP(G937,官網匯出!A:AQ,43,0),團名!$I$1:$K$12,2,FALSE),"N0071"))</f>
        <v/>
      </c>
      <c r="C937" s="1" t="str">
        <f>IFERROR(VLOOKUP(官網匯出!D937,團名!E:G,3,FALSE),"")</f>
        <v/>
      </c>
      <c r="D937" s="1" t="str">
        <f t="shared" si="165"/>
        <v/>
      </c>
      <c r="E937" s="1" t="str">
        <f t="shared" si="166"/>
        <v/>
      </c>
      <c r="F937" s="1" t="str">
        <f>IF(官網匯出!F937="已付款","","B0012")</f>
        <v>B0012</v>
      </c>
      <c r="G937" s="1" t="str">
        <f>IF(官網匯出!A937="","",官網匯出!A937)</f>
        <v/>
      </c>
      <c r="H937" s="3" t="str">
        <f>IF(官網匯出!B937="","",官網匯出!B937)</f>
        <v/>
      </c>
      <c r="I937" s="1" t="str">
        <f>IF(官網匯出!C937="","",官網匯出!C937)</f>
        <v/>
      </c>
      <c r="J937" s="1" t="str">
        <f>IF(官網匯出!D937="","",官網匯出!D937)</f>
        <v/>
      </c>
      <c r="K937" s="3" t="str">
        <f>IF(官網匯出!E937="","",官網匯出!E937)</f>
        <v/>
      </c>
      <c r="L937" s="1" t="str">
        <f>IF(官網匯出!F937="","",官網匯出!F937)</f>
        <v/>
      </c>
      <c r="M937" s="1" t="str">
        <f>IF(官網匯出!G937="","",官網匯出!G937)</f>
        <v/>
      </c>
      <c r="N937" s="1" t="str">
        <f>IF(官網匯出!H937="","",官網匯出!H937)</f>
        <v/>
      </c>
      <c r="P937" s="1" t="str">
        <f>IF(官網匯出!J937="","",RIGHT(官網匯出!J937,LEN(官網匯出!J937)-2))</f>
        <v/>
      </c>
      <c r="Q937" s="1" t="str">
        <f>IF(官網匯出!K937="","",官網匯出!K937)</f>
        <v/>
      </c>
      <c r="R937" s="1" t="str">
        <f>IF(官網匯出!L937="","",官網匯出!L937)</f>
        <v/>
      </c>
      <c r="S937" s="1" t="str">
        <f>IF(官網匯出!M937="","",官網匯出!M937)</f>
        <v/>
      </c>
      <c r="T937" s="1" t="str">
        <f>IF(官網匯出!N937="","",官網匯出!N937)</f>
        <v/>
      </c>
      <c r="U937" s="1" t="str">
        <f>IF(官網匯出!O937="","",官網匯出!O937)</f>
        <v/>
      </c>
      <c r="V937" s="1" t="str">
        <f>IF(官網匯出!P937="",IF(G937="","",0),官網匯出!P937)</f>
        <v/>
      </c>
      <c r="W937" s="1" t="str">
        <f>IF(官網匯出!Q937="",IF(G937="","",0),官網匯出!Q937)</f>
        <v/>
      </c>
      <c r="X937" s="1" t="str">
        <f>IF(官網匯出!R937="","",官網匯出!R937)</f>
        <v/>
      </c>
      <c r="Y937" s="1" t="str">
        <f>IF(官網匯出!S937="","",官網匯出!S937)</f>
        <v/>
      </c>
      <c r="Z937" s="1" t="str">
        <f>IF(G937="","",官網匯出!T937)</f>
        <v/>
      </c>
      <c r="AA937" s="1" t="str">
        <f>IF(G937="","",官網匯出!AK937)</f>
        <v/>
      </c>
      <c r="AB937" s="1" t="str">
        <f>IF(G937="","",IF(官網匯出!V937="","",官網匯出!V937))</f>
        <v/>
      </c>
      <c r="AJ937" s="1" t="str">
        <f>IF(G937="","",IF(官網匯出!AE937="","",官網匯出!AE937))</f>
        <v/>
      </c>
      <c r="AK937" s="1" t="str">
        <f>IF(G937="","",IF(官網匯出!AD937="","",官網匯出!AD937))</f>
        <v/>
      </c>
      <c r="AL937" s="1" t="str">
        <f t="shared" si="167"/>
        <v>0</v>
      </c>
      <c r="AM937" s="1" t="str">
        <f>IF(官網匯出!AG937="","",官網匯出!AG937)</f>
        <v/>
      </c>
      <c r="AN937" s="1" t="str">
        <f>IF(G937="","",IF(官網匯出!AH937="","",官網匯出!AH937))</f>
        <v/>
      </c>
      <c r="AO937" s="14" t="str">
        <f t="shared" si="168"/>
        <v/>
      </c>
      <c r="AP937" s="14" t="str">
        <f t="shared" si="169"/>
        <v>1</v>
      </c>
      <c r="AQ937" s="14" t="str">
        <f t="shared" si="170"/>
        <v>0</v>
      </c>
      <c r="AR937" s="1" t="str">
        <f t="shared" si="171"/>
        <v/>
      </c>
      <c r="AS937" s="1" t="str">
        <f t="shared" si="172"/>
        <v/>
      </c>
      <c r="AT937" s="1" t="str">
        <f t="shared" si="173"/>
        <v/>
      </c>
      <c r="AU937" s="1" t="str">
        <f t="shared" si="164"/>
        <v/>
      </c>
      <c r="AV937" s="1" t="e">
        <f>IF(VLOOKUP(G937,官網匯出!A:AQ,42,FALSE)="","[黃金盾官網]",VLOOKUP(G937,官網匯出!A:AQ,42,FALSE))</f>
        <v>#N/A</v>
      </c>
      <c r="AW937" s="1" t="e">
        <f>IF(LEFT(VLOOKUP(G937,官網匯出!A:AS,43,FALSE),2)="","web",LEFT(VLOOKUP(G937,官網匯出!A:AS,43,FALSE),2))</f>
        <v>#N/A</v>
      </c>
      <c r="AX937" s="1" t="str">
        <f t="shared" si="174"/>
        <v>O</v>
      </c>
    </row>
    <row r="938" spans="1:50">
      <c r="A938" s="1" t="str">
        <f>IF(G938="","",VLOOKUP(官網轉換!AW938,團名!A:B,2,FALSE))</f>
        <v/>
      </c>
      <c r="B938" s="1" t="str">
        <f>IF(G938="","",IF(LEFT(VLOOKUP(G938,官網匯出!A:AQ,43,0),2)="wf",VLOOKUP(VLOOKUP(G938,官網匯出!A:AQ,43,0),團名!$I$1:$K$12,2,FALSE),"N0071"))</f>
        <v/>
      </c>
      <c r="C938" s="1" t="str">
        <f>IFERROR(VLOOKUP(官網匯出!D938,團名!E:G,3,FALSE),"")</f>
        <v/>
      </c>
      <c r="D938" s="1" t="str">
        <f t="shared" si="165"/>
        <v/>
      </c>
      <c r="E938" s="1" t="str">
        <f t="shared" si="166"/>
        <v/>
      </c>
      <c r="F938" s="1" t="str">
        <f>IF(官網匯出!F938="已付款","","B0012")</f>
        <v>B0012</v>
      </c>
      <c r="G938" s="1" t="str">
        <f>IF(官網匯出!A938="","",官網匯出!A938)</f>
        <v/>
      </c>
      <c r="H938" s="3" t="str">
        <f>IF(官網匯出!B938="","",官網匯出!B938)</f>
        <v/>
      </c>
      <c r="I938" s="1" t="str">
        <f>IF(官網匯出!C938="","",官網匯出!C938)</f>
        <v/>
      </c>
      <c r="J938" s="1" t="str">
        <f>IF(官網匯出!D938="","",官網匯出!D938)</f>
        <v/>
      </c>
      <c r="K938" s="3" t="str">
        <f>IF(官網匯出!E938="","",官網匯出!E938)</f>
        <v/>
      </c>
      <c r="L938" s="1" t="str">
        <f>IF(官網匯出!F938="","",官網匯出!F938)</f>
        <v/>
      </c>
      <c r="M938" s="1" t="str">
        <f>IF(官網匯出!G938="","",官網匯出!G938)</f>
        <v/>
      </c>
      <c r="N938" s="1" t="str">
        <f>IF(官網匯出!H938="","",官網匯出!H938)</f>
        <v/>
      </c>
      <c r="P938" s="1" t="str">
        <f>IF(官網匯出!J938="","",RIGHT(官網匯出!J938,LEN(官網匯出!J938)-2))</f>
        <v/>
      </c>
      <c r="Q938" s="1" t="str">
        <f>IF(官網匯出!K938="","",官網匯出!K938)</f>
        <v/>
      </c>
      <c r="R938" s="1" t="str">
        <f>IF(官網匯出!L938="","",官網匯出!L938)</f>
        <v/>
      </c>
      <c r="S938" s="1" t="str">
        <f>IF(官網匯出!M938="","",官網匯出!M938)</f>
        <v/>
      </c>
      <c r="T938" s="1" t="str">
        <f>IF(官網匯出!N938="","",官網匯出!N938)</f>
        <v/>
      </c>
      <c r="U938" s="1" t="str">
        <f>IF(官網匯出!O938="","",官網匯出!O938)</f>
        <v/>
      </c>
      <c r="V938" s="1" t="str">
        <f>IF(官網匯出!P938="",IF(G938="","",0),官網匯出!P938)</f>
        <v/>
      </c>
      <c r="W938" s="1" t="str">
        <f>IF(官網匯出!Q938="",IF(G938="","",0),官網匯出!Q938)</f>
        <v/>
      </c>
      <c r="X938" s="1" t="str">
        <f>IF(官網匯出!R938="","",官網匯出!R938)</f>
        <v/>
      </c>
      <c r="Y938" s="1" t="str">
        <f>IF(官網匯出!S938="","",官網匯出!S938)</f>
        <v/>
      </c>
      <c r="Z938" s="1" t="str">
        <f>IF(G938="","",官網匯出!T938)</f>
        <v/>
      </c>
      <c r="AA938" s="1" t="str">
        <f>IF(G938="","",官網匯出!AK938)</f>
        <v/>
      </c>
      <c r="AB938" s="1" t="str">
        <f>IF(G938="","",IF(官網匯出!V938="","",官網匯出!V938))</f>
        <v/>
      </c>
      <c r="AJ938" s="1" t="str">
        <f>IF(G938="","",IF(官網匯出!AE938="","",官網匯出!AE938))</f>
        <v/>
      </c>
      <c r="AK938" s="1" t="str">
        <f>IF(G938="","",IF(官網匯出!AD938="","",官網匯出!AD938))</f>
        <v/>
      </c>
      <c r="AL938" s="1" t="str">
        <f t="shared" si="167"/>
        <v>0</v>
      </c>
      <c r="AM938" s="1" t="str">
        <f>IF(官網匯出!AG938="","",官網匯出!AG938)</f>
        <v/>
      </c>
      <c r="AN938" s="1" t="str">
        <f>IF(G938="","",IF(官網匯出!AH938="","",官網匯出!AH938))</f>
        <v/>
      </c>
      <c r="AO938" s="14" t="str">
        <f t="shared" si="168"/>
        <v/>
      </c>
      <c r="AP938" s="14" t="str">
        <f t="shared" si="169"/>
        <v>1</v>
      </c>
      <c r="AQ938" s="14" t="str">
        <f t="shared" si="170"/>
        <v>0</v>
      </c>
      <c r="AR938" s="1" t="str">
        <f t="shared" si="171"/>
        <v/>
      </c>
      <c r="AS938" s="1" t="str">
        <f t="shared" si="172"/>
        <v/>
      </c>
      <c r="AT938" s="1" t="str">
        <f t="shared" si="173"/>
        <v/>
      </c>
      <c r="AU938" s="1" t="str">
        <f t="shared" si="164"/>
        <v/>
      </c>
      <c r="AV938" s="1" t="e">
        <f>IF(VLOOKUP(G938,官網匯出!A:AQ,42,FALSE)="","[黃金盾官網]",VLOOKUP(G938,官網匯出!A:AQ,42,FALSE))</f>
        <v>#N/A</v>
      </c>
      <c r="AW938" s="1" t="e">
        <f>IF(LEFT(VLOOKUP(G938,官網匯出!A:AS,43,FALSE),2)="","web",LEFT(VLOOKUP(G938,官網匯出!A:AS,43,FALSE),2))</f>
        <v>#N/A</v>
      </c>
      <c r="AX938" s="1" t="str">
        <f t="shared" si="174"/>
        <v>O</v>
      </c>
    </row>
    <row r="939" spans="1:50">
      <c r="A939" s="1" t="str">
        <f>IF(G939="","",VLOOKUP(官網轉換!AW939,團名!A:B,2,FALSE))</f>
        <v/>
      </c>
      <c r="B939" s="1" t="str">
        <f>IF(G939="","",IF(LEFT(VLOOKUP(G939,官網匯出!A:AQ,43,0),2)="wf",VLOOKUP(VLOOKUP(G939,官網匯出!A:AQ,43,0),團名!$I$1:$K$12,2,FALSE),"N0071"))</f>
        <v/>
      </c>
      <c r="C939" s="1" t="str">
        <f>IFERROR(VLOOKUP(官網匯出!D939,團名!E:G,3,FALSE),"")</f>
        <v/>
      </c>
      <c r="D939" s="1" t="str">
        <f t="shared" si="165"/>
        <v/>
      </c>
      <c r="E939" s="1" t="str">
        <f t="shared" si="166"/>
        <v/>
      </c>
      <c r="F939" s="1" t="str">
        <f>IF(官網匯出!F939="已付款","","B0012")</f>
        <v>B0012</v>
      </c>
      <c r="G939" s="1" t="str">
        <f>IF(官網匯出!A939="","",官網匯出!A939)</f>
        <v/>
      </c>
      <c r="H939" s="3" t="str">
        <f>IF(官網匯出!B939="","",官網匯出!B939)</f>
        <v/>
      </c>
      <c r="I939" s="1" t="str">
        <f>IF(官網匯出!C939="","",官網匯出!C939)</f>
        <v/>
      </c>
      <c r="J939" s="1" t="str">
        <f>IF(官網匯出!D939="","",官網匯出!D939)</f>
        <v/>
      </c>
      <c r="K939" s="3" t="str">
        <f>IF(官網匯出!E939="","",官網匯出!E939)</f>
        <v/>
      </c>
      <c r="L939" s="1" t="str">
        <f>IF(官網匯出!F939="","",官網匯出!F939)</f>
        <v/>
      </c>
      <c r="M939" s="1" t="str">
        <f>IF(官網匯出!G939="","",官網匯出!G939)</f>
        <v/>
      </c>
      <c r="N939" s="1" t="str">
        <f>IF(官網匯出!H939="","",官網匯出!H939)</f>
        <v/>
      </c>
      <c r="P939" s="1" t="str">
        <f>IF(官網匯出!J939="","",RIGHT(官網匯出!J939,LEN(官網匯出!J939)-2))</f>
        <v/>
      </c>
      <c r="Q939" s="1" t="str">
        <f>IF(官網匯出!K939="","",官網匯出!K939)</f>
        <v/>
      </c>
      <c r="R939" s="1" t="str">
        <f>IF(官網匯出!L939="","",官網匯出!L939)</f>
        <v/>
      </c>
      <c r="S939" s="1" t="str">
        <f>IF(官網匯出!M939="","",官網匯出!M939)</f>
        <v/>
      </c>
      <c r="T939" s="1" t="str">
        <f>IF(官網匯出!N939="","",官網匯出!N939)</f>
        <v/>
      </c>
      <c r="U939" s="1" t="str">
        <f>IF(官網匯出!O939="","",官網匯出!O939)</f>
        <v/>
      </c>
      <c r="V939" s="1" t="str">
        <f>IF(官網匯出!P939="",IF(G939="","",0),官網匯出!P939)</f>
        <v/>
      </c>
      <c r="W939" s="1" t="str">
        <f>IF(官網匯出!Q939="",IF(G939="","",0),官網匯出!Q939)</f>
        <v/>
      </c>
      <c r="X939" s="1" t="str">
        <f>IF(官網匯出!R939="","",官網匯出!R939)</f>
        <v/>
      </c>
      <c r="Y939" s="1" t="str">
        <f>IF(官網匯出!S939="","",官網匯出!S939)</f>
        <v/>
      </c>
      <c r="Z939" s="1" t="str">
        <f>IF(G939="","",官網匯出!T939)</f>
        <v/>
      </c>
      <c r="AA939" s="1" t="str">
        <f>IF(G939="","",官網匯出!AK939)</f>
        <v/>
      </c>
      <c r="AB939" s="1" t="str">
        <f>IF(G939="","",IF(官網匯出!V939="","",官網匯出!V939))</f>
        <v/>
      </c>
      <c r="AJ939" s="1" t="str">
        <f>IF(G939="","",IF(官網匯出!AE939="","",官網匯出!AE939))</f>
        <v/>
      </c>
      <c r="AK939" s="1" t="str">
        <f>IF(G939="","",IF(官網匯出!AD939="","",官網匯出!AD939))</f>
        <v/>
      </c>
      <c r="AL939" s="1" t="str">
        <f t="shared" si="167"/>
        <v>0</v>
      </c>
      <c r="AM939" s="1" t="str">
        <f>IF(官網匯出!AG939="","",官網匯出!AG939)</f>
        <v/>
      </c>
      <c r="AN939" s="1" t="str">
        <f>IF(G939="","",IF(官網匯出!AH939="","",官網匯出!AH939))</f>
        <v/>
      </c>
      <c r="AO939" s="14" t="str">
        <f t="shared" si="168"/>
        <v/>
      </c>
      <c r="AP939" s="14" t="str">
        <f t="shared" si="169"/>
        <v>1</v>
      </c>
      <c r="AQ939" s="14" t="str">
        <f t="shared" si="170"/>
        <v>0</v>
      </c>
      <c r="AR939" s="1" t="str">
        <f t="shared" si="171"/>
        <v/>
      </c>
      <c r="AS939" s="1" t="str">
        <f t="shared" si="172"/>
        <v/>
      </c>
      <c r="AT939" s="1" t="str">
        <f t="shared" si="173"/>
        <v/>
      </c>
      <c r="AU939" s="1" t="str">
        <f t="shared" si="164"/>
        <v/>
      </c>
      <c r="AV939" s="1" t="e">
        <f>IF(VLOOKUP(G939,官網匯出!A:AQ,42,FALSE)="","[黃金盾官網]",VLOOKUP(G939,官網匯出!A:AQ,42,FALSE))</f>
        <v>#N/A</v>
      </c>
      <c r="AW939" s="1" t="e">
        <f>IF(LEFT(VLOOKUP(G939,官網匯出!A:AS,43,FALSE),2)="","web",LEFT(VLOOKUP(G939,官網匯出!A:AS,43,FALSE),2))</f>
        <v>#N/A</v>
      </c>
      <c r="AX939" s="1" t="str">
        <f t="shared" si="174"/>
        <v>O</v>
      </c>
    </row>
    <row r="940" spans="1:50">
      <c r="A940" s="1" t="str">
        <f>IF(G940="","",VLOOKUP(官網轉換!AW940,團名!A:B,2,FALSE))</f>
        <v/>
      </c>
      <c r="B940" s="1" t="str">
        <f>IF(G940="","",IF(LEFT(VLOOKUP(G940,官網匯出!A:AQ,43,0),2)="wf",VLOOKUP(VLOOKUP(G940,官網匯出!A:AQ,43,0),團名!$I$1:$K$12,2,FALSE),"N0071"))</f>
        <v/>
      </c>
      <c r="C940" s="1" t="str">
        <f>IFERROR(VLOOKUP(官網匯出!D940,團名!E:G,3,FALSE),"")</f>
        <v/>
      </c>
      <c r="D940" s="1" t="str">
        <f t="shared" si="165"/>
        <v/>
      </c>
      <c r="E940" s="1" t="str">
        <f t="shared" si="166"/>
        <v/>
      </c>
      <c r="F940" s="1" t="str">
        <f>IF(官網匯出!F940="已付款","","B0012")</f>
        <v>B0012</v>
      </c>
      <c r="G940" s="1" t="str">
        <f>IF(官網匯出!A940="","",官網匯出!A940)</f>
        <v/>
      </c>
      <c r="H940" s="3" t="str">
        <f>IF(官網匯出!B940="","",官網匯出!B940)</f>
        <v/>
      </c>
      <c r="I940" s="1" t="str">
        <f>IF(官網匯出!C940="","",官網匯出!C940)</f>
        <v/>
      </c>
      <c r="J940" s="1" t="str">
        <f>IF(官網匯出!D940="","",官網匯出!D940)</f>
        <v/>
      </c>
      <c r="K940" s="3" t="str">
        <f>IF(官網匯出!E940="","",官網匯出!E940)</f>
        <v/>
      </c>
      <c r="L940" s="1" t="str">
        <f>IF(官網匯出!F940="","",官網匯出!F940)</f>
        <v/>
      </c>
      <c r="M940" s="1" t="str">
        <f>IF(官網匯出!G940="","",官網匯出!G940)</f>
        <v/>
      </c>
      <c r="N940" s="1" t="str">
        <f>IF(官網匯出!H940="","",官網匯出!H940)</f>
        <v/>
      </c>
      <c r="P940" s="1" t="str">
        <f>IF(官網匯出!J940="","",RIGHT(官網匯出!J940,LEN(官網匯出!J940)-2))</f>
        <v/>
      </c>
      <c r="Q940" s="1" t="str">
        <f>IF(官網匯出!K940="","",官網匯出!K940)</f>
        <v/>
      </c>
      <c r="R940" s="1" t="str">
        <f>IF(官網匯出!L940="","",官網匯出!L940)</f>
        <v/>
      </c>
      <c r="S940" s="1" t="str">
        <f>IF(官網匯出!M940="","",官網匯出!M940)</f>
        <v/>
      </c>
      <c r="T940" s="1" t="str">
        <f>IF(官網匯出!N940="","",官網匯出!N940)</f>
        <v/>
      </c>
      <c r="U940" s="1" t="str">
        <f>IF(官網匯出!O940="","",官網匯出!O940)</f>
        <v/>
      </c>
      <c r="V940" s="1" t="str">
        <f>IF(官網匯出!P940="",IF(G940="","",0),官網匯出!P940)</f>
        <v/>
      </c>
      <c r="W940" s="1" t="str">
        <f>IF(官網匯出!Q940="",IF(G940="","",0),官網匯出!Q940)</f>
        <v/>
      </c>
      <c r="X940" s="1" t="str">
        <f>IF(官網匯出!R940="","",官網匯出!R940)</f>
        <v/>
      </c>
      <c r="Y940" s="1" t="str">
        <f>IF(官網匯出!S940="","",官網匯出!S940)</f>
        <v/>
      </c>
      <c r="Z940" s="1" t="str">
        <f>IF(G940="","",官網匯出!T940)</f>
        <v/>
      </c>
      <c r="AA940" s="1" t="str">
        <f>IF(G940="","",官網匯出!AK940)</f>
        <v/>
      </c>
      <c r="AB940" s="1" t="str">
        <f>IF(G940="","",IF(官網匯出!V940="","",官網匯出!V940))</f>
        <v/>
      </c>
      <c r="AJ940" s="1" t="str">
        <f>IF(G940="","",IF(官網匯出!AE940="","",官網匯出!AE940))</f>
        <v/>
      </c>
      <c r="AK940" s="1" t="str">
        <f>IF(G940="","",IF(官網匯出!AD940="","",官網匯出!AD940))</f>
        <v/>
      </c>
      <c r="AL940" s="1" t="str">
        <f t="shared" si="167"/>
        <v>0</v>
      </c>
      <c r="AM940" s="1" t="str">
        <f>IF(官網匯出!AG940="","",官網匯出!AG940)</f>
        <v/>
      </c>
      <c r="AN940" s="1" t="str">
        <f>IF(G940="","",IF(官網匯出!AH940="","",官網匯出!AH940))</f>
        <v/>
      </c>
      <c r="AO940" s="14" t="str">
        <f t="shared" si="168"/>
        <v/>
      </c>
      <c r="AP940" s="14" t="str">
        <f t="shared" si="169"/>
        <v>1</v>
      </c>
      <c r="AQ940" s="14" t="str">
        <f t="shared" si="170"/>
        <v>0</v>
      </c>
      <c r="AR940" s="1" t="str">
        <f t="shared" si="171"/>
        <v/>
      </c>
      <c r="AS940" s="1" t="str">
        <f t="shared" si="172"/>
        <v/>
      </c>
      <c r="AT940" s="1" t="str">
        <f t="shared" si="173"/>
        <v/>
      </c>
      <c r="AU940" s="1" t="str">
        <f t="shared" si="164"/>
        <v/>
      </c>
      <c r="AV940" s="1" t="e">
        <f>IF(VLOOKUP(G940,官網匯出!A:AQ,42,FALSE)="","[黃金盾官網]",VLOOKUP(G940,官網匯出!A:AQ,42,FALSE))</f>
        <v>#N/A</v>
      </c>
      <c r="AW940" s="1" t="e">
        <f>IF(LEFT(VLOOKUP(G940,官網匯出!A:AS,43,FALSE),2)="","web",LEFT(VLOOKUP(G940,官網匯出!A:AS,43,FALSE),2))</f>
        <v>#N/A</v>
      </c>
      <c r="AX940" s="1" t="str">
        <f t="shared" si="174"/>
        <v>O</v>
      </c>
    </row>
    <row r="941" spans="1:50">
      <c r="A941" s="1" t="str">
        <f>IF(G941="","",VLOOKUP(官網轉換!AW941,團名!A:B,2,FALSE))</f>
        <v/>
      </c>
      <c r="B941" s="1" t="str">
        <f>IF(G941="","",IF(LEFT(VLOOKUP(G941,官網匯出!A:AQ,43,0),2)="wf",VLOOKUP(VLOOKUP(G941,官網匯出!A:AQ,43,0),團名!$I$1:$K$12,2,FALSE),"N0071"))</f>
        <v/>
      </c>
      <c r="C941" s="1" t="str">
        <f>IFERROR(VLOOKUP(官網匯出!D941,團名!E:G,3,FALSE),"")</f>
        <v/>
      </c>
      <c r="D941" s="1" t="str">
        <f t="shared" si="165"/>
        <v/>
      </c>
      <c r="E941" s="1" t="str">
        <f t="shared" si="166"/>
        <v/>
      </c>
      <c r="F941" s="1" t="str">
        <f>IF(官網匯出!F941="已付款","","B0012")</f>
        <v>B0012</v>
      </c>
      <c r="G941" s="1" t="str">
        <f>IF(官網匯出!A941="","",官網匯出!A941)</f>
        <v/>
      </c>
      <c r="H941" s="3" t="str">
        <f>IF(官網匯出!B941="","",官網匯出!B941)</f>
        <v/>
      </c>
      <c r="I941" s="1" t="str">
        <f>IF(官網匯出!C941="","",官網匯出!C941)</f>
        <v/>
      </c>
      <c r="J941" s="1" t="str">
        <f>IF(官網匯出!D941="","",官網匯出!D941)</f>
        <v/>
      </c>
      <c r="K941" s="3" t="str">
        <f>IF(官網匯出!E941="","",官網匯出!E941)</f>
        <v/>
      </c>
      <c r="L941" s="1" t="str">
        <f>IF(官網匯出!F941="","",官網匯出!F941)</f>
        <v/>
      </c>
      <c r="M941" s="1" t="str">
        <f>IF(官網匯出!G941="","",官網匯出!G941)</f>
        <v/>
      </c>
      <c r="N941" s="1" t="str">
        <f>IF(官網匯出!H941="","",官網匯出!H941)</f>
        <v/>
      </c>
      <c r="P941" s="1" t="str">
        <f>IF(官網匯出!J941="","",RIGHT(官網匯出!J941,LEN(官網匯出!J941)-2))</f>
        <v/>
      </c>
      <c r="Q941" s="1" t="str">
        <f>IF(官網匯出!K941="","",官網匯出!K941)</f>
        <v/>
      </c>
      <c r="R941" s="1" t="str">
        <f>IF(官網匯出!L941="","",官網匯出!L941)</f>
        <v/>
      </c>
      <c r="S941" s="1" t="str">
        <f>IF(官網匯出!M941="","",官網匯出!M941)</f>
        <v/>
      </c>
      <c r="T941" s="1" t="str">
        <f>IF(官網匯出!N941="","",官網匯出!N941)</f>
        <v/>
      </c>
      <c r="U941" s="1" t="str">
        <f>IF(官網匯出!O941="","",官網匯出!O941)</f>
        <v/>
      </c>
      <c r="V941" s="1" t="str">
        <f>IF(官網匯出!P941="",IF(G941="","",0),官網匯出!P941)</f>
        <v/>
      </c>
      <c r="W941" s="1" t="str">
        <f>IF(官網匯出!Q941="",IF(G941="","",0),官網匯出!Q941)</f>
        <v/>
      </c>
      <c r="X941" s="1" t="str">
        <f>IF(官網匯出!R941="","",官網匯出!R941)</f>
        <v/>
      </c>
      <c r="Y941" s="1" t="str">
        <f>IF(官網匯出!S941="","",官網匯出!S941)</f>
        <v/>
      </c>
      <c r="Z941" s="1" t="str">
        <f>IF(G941="","",官網匯出!T941)</f>
        <v/>
      </c>
      <c r="AA941" s="1" t="str">
        <f>IF(G941="","",官網匯出!AK941)</f>
        <v/>
      </c>
      <c r="AB941" s="1" t="str">
        <f>IF(G941="","",IF(官網匯出!V941="","",官網匯出!V941))</f>
        <v/>
      </c>
      <c r="AJ941" s="1" t="str">
        <f>IF(G941="","",IF(官網匯出!AE941="","",官網匯出!AE941))</f>
        <v/>
      </c>
      <c r="AK941" s="1" t="str">
        <f>IF(G941="","",IF(官網匯出!AD941="","",官網匯出!AD941))</f>
        <v/>
      </c>
      <c r="AL941" s="1" t="str">
        <f t="shared" si="167"/>
        <v>0</v>
      </c>
      <c r="AM941" s="1" t="str">
        <f>IF(官網匯出!AG941="","",官網匯出!AG941)</f>
        <v/>
      </c>
      <c r="AN941" s="1" t="str">
        <f>IF(G941="","",IF(官網匯出!AH941="","",官網匯出!AH941))</f>
        <v/>
      </c>
      <c r="AO941" s="14" t="str">
        <f t="shared" si="168"/>
        <v/>
      </c>
      <c r="AP941" s="14" t="str">
        <f t="shared" si="169"/>
        <v>1</v>
      </c>
      <c r="AQ941" s="14" t="str">
        <f t="shared" si="170"/>
        <v>0</v>
      </c>
      <c r="AR941" s="1" t="str">
        <f t="shared" si="171"/>
        <v/>
      </c>
      <c r="AS941" s="1" t="str">
        <f t="shared" si="172"/>
        <v/>
      </c>
      <c r="AT941" s="1" t="str">
        <f t="shared" si="173"/>
        <v/>
      </c>
      <c r="AU941" s="1" t="str">
        <f t="shared" si="164"/>
        <v/>
      </c>
      <c r="AV941" s="1" t="e">
        <f>IF(VLOOKUP(G941,官網匯出!A:AQ,42,FALSE)="","[黃金盾官網]",VLOOKUP(G941,官網匯出!A:AQ,42,FALSE))</f>
        <v>#N/A</v>
      </c>
      <c r="AW941" s="1" t="e">
        <f>IF(LEFT(VLOOKUP(G941,官網匯出!A:AS,43,FALSE),2)="","web",LEFT(VLOOKUP(G941,官網匯出!A:AS,43,FALSE),2))</f>
        <v>#N/A</v>
      </c>
      <c r="AX941" s="1" t="str">
        <f t="shared" si="174"/>
        <v>O</v>
      </c>
    </row>
    <row r="942" spans="1:50">
      <c r="A942" s="1" t="str">
        <f>IF(G942="","",VLOOKUP(官網轉換!AW942,團名!A:B,2,FALSE))</f>
        <v/>
      </c>
      <c r="B942" s="1" t="str">
        <f>IF(G942="","",IF(LEFT(VLOOKUP(G942,官網匯出!A:AQ,43,0),2)="wf",VLOOKUP(VLOOKUP(G942,官網匯出!A:AQ,43,0),團名!$I$1:$K$12,2,FALSE),"N0071"))</f>
        <v/>
      </c>
      <c r="C942" s="1" t="str">
        <f>IFERROR(VLOOKUP(官網匯出!D942,團名!E:G,3,FALSE),"")</f>
        <v/>
      </c>
      <c r="D942" s="1" t="str">
        <f t="shared" si="165"/>
        <v/>
      </c>
      <c r="E942" s="1" t="str">
        <f t="shared" si="166"/>
        <v/>
      </c>
      <c r="F942" s="1" t="str">
        <f>IF(官網匯出!F942="已付款","","B0012")</f>
        <v>B0012</v>
      </c>
      <c r="G942" s="1" t="str">
        <f>IF(官網匯出!A942="","",官網匯出!A942)</f>
        <v/>
      </c>
      <c r="H942" s="3" t="str">
        <f>IF(官網匯出!B942="","",官網匯出!B942)</f>
        <v/>
      </c>
      <c r="I942" s="1" t="str">
        <f>IF(官網匯出!C942="","",官網匯出!C942)</f>
        <v/>
      </c>
      <c r="J942" s="1" t="str">
        <f>IF(官網匯出!D942="","",官網匯出!D942)</f>
        <v/>
      </c>
      <c r="K942" s="3" t="str">
        <f>IF(官網匯出!E942="","",官網匯出!E942)</f>
        <v/>
      </c>
      <c r="L942" s="1" t="str">
        <f>IF(官網匯出!F942="","",官網匯出!F942)</f>
        <v/>
      </c>
      <c r="M942" s="1" t="str">
        <f>IF(官網匯出!G942="","",官網匯出!G942)</f>
        <v/>
      </c>
      <c r="N942" s="1" t="str">
        <f>IF(官網匯出!H942="","",官網匯出!H942)</f>
        <v/>
      </c>
      <c r="P942" s="1" t="str">
        <f>IF(官網匯出!J942="","",RIGHT(官網匯出!J942,LEN(官網匯出!J942)-2))</f>
        <v/>
      </c>
      <c r="Q942" s="1" t="str">
        <f>IF(官網匯出!K942="","",官網匯出!K942)</f>
        <v/>
      </c>
      <c r="R942" s="1" t="str">
        <f>IF(官網匯出!L942="","",官網匯出!L942)</f>
        <v/>
      </c>
      <c r="S942" s="1" t="str">
        <f>IF(官網匯出!M942="","",官網匯出!M942)</f>
        <v/>
      </c>
      <c r="T942" s="1" t="str">
        <f>IF(官網匯出!N942="","",官網匯出!N942)</f>
        <v/>
      </c>
      <c r="U942" s="1" t="str">
        <f>IF(官網匯出!O942="","",官網匯出!O942)</f>
        <v/>
      </c>
      <c r="V942" s="1" t="str">
        <f>IF(官網匯出!P942="",IF(G942="","",0),官網匯出!P942)</f>
        <v/>
      </c>
      <c r="W942" s="1" t="str">
        <f>IF(官網匯出!Q942="",IF(G942="","",0),官網匯出!Q942)</f>
        <v/>
      </c>
      <c r="X942" s="1" t="str">
        <f>IF(官網匯出!R942="","",官網匯出!R942)</f>
        <v/>
      </c>
      <c r="Y942" s="1" t="str">
        <f>IF(官網匯出!S942="","",官網匯出!S942)</f>
        <v/>
      </c>
      <c r="Z942" s="1" t="str">
        <f>IF(G942="","",官網匯出!T942)</f>
        <v/>
      </c>
      <c r="AA942" s="1" t="str">
        <f>IF(G942="","",官網匯出!AK942)</f>
        <v/>
      </c>
      <c r="AB942" s="1" t="str">
        <f>IF(G942="","",IF(官網匯出!V942="","",官網匯出!V942))</f>
        <v/>
      </c>
      <c r="AJ942" s="1" t="str">
        <f>IF(G942="","",IF(官網匯出!AE942="","",官網匯出!AE942))</f>
        <v/>
      </c>
      <c r="AK942" s="1" t="str">
        <f>IF(G942="","",IF(官網匯出!AD942="","",官網匯出!AD942))</f>
        <v/>
      </c>
      <c r="AL942" s="1" t="str">
        <f t="shared" si="167"/>
        <v>0</v>
      </c>
      <c r="AM942" s="1" t="str">
        <f>IF(官網匯出!AG942="","",官網匯出!AG942)</f>
        <v/>
      </c>
      <c r="AN942" s="1" t="str">
        <f>IF(G942="","",IF(官網匯出!AH942="","",官網匯出!AH942))</f>
        <v/>
      </c>
      <c r="AO942" s="14" t="str">
        <f t="shared" si="168"/>
        <v/>
      </c>
      <c r="AP942" s="14" t="str">
        <f t="shared" si="169"/>
        <v>1</v>
      </c>
      <c r="AQ942" s="14" t="str">
        <f t="shared" si="170"/>
        <v>0</v>
      </c>
      <c r="AR942" s="1" t="str">
        <f t="shared" si="171"/>
        <v/>
      </c>
      <c r="AS942" s="1" t="str">
        <f t="shared" si="172"/>
        <v/>
      </c>
      <c r="AT942" s="1" t="str">
        <f t="shared" si="173"/>
        <v/>
      </c>
      <c r="AU942" s="1" t="str">
        <f t="shared" si="164"/>
        <v/>
      </c>
      <c r="AV942" s="1" t="e">
        <f>IF(VLOOKUP(G942,官網匯出!A:AQ,42,FALSE)="","[黃金盾官網]",VLOOKUP(G942,官網匯出!A:AQ,42,FALSE))</f>
        <v>#N/A</v>
      </c>
      <c r="AW942" s="1" t="e">
        <f>IF(LEFT(VLOOKUP(G942,官網匯出!A:AS,43,FALSE),2)="","web",LEFT(VLOOKUP(G942,官網匯出!A:AS,43,FALSE),2))</f>
        <v>#N/A</v>
      </c>
      <c r="AX942" s="1" t="str">
        <f t="shared" si="174"/>
        <v>O</v>
      </c>
    </row>
    <row r="943" spans="1:50">
      <c r="A943" s="1" t="str">
        <f>IF(G943="","",VLOOKUP(官網轉換!AW943,團名!A:B,2,FALSE))</f>
        <v/>
      </c>
      <c r="B943" s="1" t="str">
        <f>IF(G943="","",IF(LEFT(VLOOKUP(G943,官網匯出!A:AQ,43,0),2)="wf",VLOOKUP(VLOOKUP(G943,官網匯出!A:AQ,43,0),團名!$I$1:$K$12,2,FALSE),"N0071"))</f>
        <v/>
      </c>
      <c r="C943" s="1" t="str">
        <f>IFERROR(VLOOKUP(官網匯出!D943,團名!E:G,3,FALSE),"")</f>
        <v/>
      </c>
      <c r="D943" s="1" t="str">
        <f t="shared" si="165"/>
        <v/>
      </c>
      <c r="E943" s="1" t="str">
        <f t="shared" si="166"/>
        <v/>
      </c>
      <c r="F943" s="1" t="str">
        <f>IF(官網匯出!F943="已付款","","B0012")</f>
        <v>B0012</v>
      </c>
      <c r="G943" s="1" t="str">
        <f>IF(官網匯出!A943="","",官網匯出!A943)</f>
        <v/>
      </c>
      <c r="H943" s="3" t="str">
        <f>IF(官網匯出!B943="","",官網匯出!B943)</f>
        <v/>
      </c>
      <c r="I943" s="1" t="str">
        <f>IF(官網匯出!C943="","",官網匯出!C943)</f>
        <v/>
      </c>
      <c r="J943" s="1" t="str">
        <f>IF(官網匯出!D943="","",官網匯出!D943)</f>
        <v/>
      </c>
      <c r="K943" s="3" t="str">
        <f>IF(官網匯出!E943="","",官網匯出!E943)</f>
        <v/>
      </c>
      <c r="L943" s="1" t="str">
        <f>IF(官網匯出!F943="","",官網匯出!F943)</f>
        <v/>
      </c>
      <c r="M943" s="1" t="str">
        <f>IF(官網匯出!G943="","",官網匯出!G943)</f>
        <v/>
      </c>
      <c r="N943" s="1" t="str">
        <f>IF(官網匯出!H943="","",官網匯出!H943)</f>
        <v/>
      </c>
      <c r="P943" s="1" t="str">
        <f>IF(官網匯出!J943="","",RIGHT(官網匯出!J943,LEN(官網匯出!J943)-2))</f>
        <v/>
      </c>
      <c r="Q943" s="1" t="str">
        <f>IF(官網匯出!K943="","",官網匯出!K943)</f>
        <v/>
      </c>
      <c r="R943" s="1" t="str">
        <f>IF(官網匯出!L943="","",官網匯出!L943)</f>
        <v/>
      </c>
      <c r="S943" s="1" t="str">
        <f>IF(官網匯出!M943="","",官網匯出!M943)</f>
        <v/>
      </c>
      <c r="T943" s="1" t="str">
        <f>IF(官網匯出!N943="","",官網匯出!N943)</f>
        <v/>
      </c>
      <c r="U943" s="1" t="str">
        <f>IF(官網匯出!O943="","",官網匯出!O943)</f>
        <v/>
      </c>
      <c r="V943" s="1" t="str">
        <f>IF(官網匯出!P943="",IF(G943="","",0),官網匯出!P943)</f>
        <v/>
      </c>
      <c r="W943" s="1" t="str">
        <f>IF(官網匯出!Q943="",IF(G943="","",0),官網匯出!Q943)</f>
        <v/>
      </c>
      <c r="X943" s="1" t="str">
        <f>IF(官網匯出!R943="","",官網匯出!R943)</f>
        <v/>
      </c>
      <c r="Y943" s="1" t="str">
        <f>IF(官網匯出!S943="","",官網匯出!S943)</f>
        <v/>
      </c>
      <c r="Z943" s="1" t="str">
        <f>IF(G943="","",官網匯出!T943)</f>
        <v/>
      </c>
      <c r="AA943" s="1" t="str">
        <f>IF(G943="","",官網匯出!AK943)</f>
        <v/>
      </c>
      <c r="AB943" s="1" t="str">
        <f>IF(G943="","",IF(官網匯出!V943="","",官網匯出!V943))</f>
        <v/>
      </c>
      <c r="AJ943" s="1" t="str">
        <f>IF(G943="","",IF(官網匯出!AE943="","",官網匯出!AE943))</f>
        <v/>
      </c>
      <c r="AK943" s="1" t="str">
        <f>IF(G943="","",IF(官網匯出!AD943="","",官網匯出!AD943))</f>
        <v/>
      </c>
      <c r="AL943" s="1" t="str">
        <f t="shared" si="167"/>
        <v>0</v>
      </c>
      <c r="AM943" s="1" t="str">
        <f>IF(官網匯出!AG943="","",官網匯出!AG943)</f>
        <v/>
      </c>
      <c r="AN943" s="1" t="str">
        <f>IF(G943="","",IF(官網匯出!AH943="","",官網匯出!AH943))</f>
        <v/>
      </c>
      <c r="AO943" s="14" t="str">
        <f t="shared" si="168"/>
        <v/>
      </c>
      <c r="AP943" s="14" t="str">
        <f t="shared" si="169"/>
        <v>1</v>
      </c>
      <c r="AQ943" s="14" t="str">
        <f t="shared" si="170"/>
        <v>0</v>
      </c>
      <c r="AR943" s="1" t="str">
        <f t="shared" si="171"/>
        <v/>
      </c>
      <c r="AS943" s="1" t="str">
        <f t="shared" si="172"/>
        <v/>
      </c>
      <c r="AT943" s="1" t="str">
        <f t="shared" si="173"/>
        <v/>
      </c>
      <c r="AU943" s="1" t="str">
        <f t="shared" si="164"/>
        <v/>
      </c>
      <c r="AV943" s="1" t="e">
        <f>IF(VLOOKUP(G943,官網匯出!A:AQ,42,FALSE)="","[黃金盾官網]",VLOOKUP(G943,官網匯出!A:AQ,42,FALSE))</f>
        <v>#N/A</v>
      </c>
      <c r="AW943" s="1" t="e">
        <f>IF(LEFT(VLOOKUP(G943,官網匯出!A:AS,43,FALSE),2)="","web",LEFT(VLOOKUP(G943,官網匯出!A:AS,43,FALSE),2))</f>
        <v>#N/A</v>
      </c>
      <c r="AX943" s="1" t="str">
        <f t="shared" si="174"/>
        <v>O</v>
      </c>
    </row>
    <row r="944" spans="1:50">
      <c r="A944" s="1" t="str">
        <f>IF(G944="","",VLOOKUP(官網轉換!AW944,團名!A:B,2,FALSE))</f>
        <v/>
      </c>
      <c r="B944" s="1" t="str">
        <f>IF(G944="","",IF(LEFT(VLOOKUP(G944,官網匯出!A:AQ,43,0),2)="wf",VLOOKUP(VLOOKUP(G944,官網匯出!A:AQ,43,0),團名!$I$1:$K$12,2,FALSE),"N0071"))</f>
        <v/>
      </c>
      <c r="C944" s="1" t="str">
        <f>IFERROR(VLOOKUP(官網匯出!D944,團名!E:G,3,FALSE),"")</f>
        <v/>
      </c>
      <c r="D944" s="1" t="str">
        <f t="shared" si="165"/>
        <v/>
      </c>
      <c r="E944" s="1" t="str">
        <f t="shared" si="166"/>
        <v/>
      </c>
      <c r="F944" s="1" t="str">
        <f>IF(官網匯出!F944="已付款","","B0012")</f>
        <v>B0012</v>
      </c>
      <c r="G944" s="1" t="str">
        <f>IF(官網匯出!A944="","",官網匯出!A944)</f>
        <v/>
      </c>
      <c r="H944" s="3" t="str">
        <f>IF(官網匯出!B944="","",官網匯出!B944)</f>
        <v/>
      </c>
      <c r="I944" s="1" t="str">
        <f>IF(官網匯出!C944="","",官網匯出!C944)</f>
        <v/>
      </c>
      <c r="J944" s="1" t="str">
        <f>IF(官網匯出!D944="","",官網匯出!D944)</f>
        <v/>
      </c>
      <c r="K944" s="3" t="str">
        <f>IF(官網匯出!E944="","",官網匯出!E944)</f>
        <v/>
      </c>
      <c r="L944" s="1" t="str">
        <f>IF(官網匯出!F944="","",官網匯出!F944)</f>
        <v/>
      </c>
      <c r="M944" s="1" t="str">
        <f>IF(官網匯出!G944="","",官網匯出!G944)</f>
        <v/>
      </c>
      <c r="N944" s="1" t="str">
        <f>IF(官網匯出!H944="","",官網匯出!H944)</f>
        <v/>
      </c>
      <c r="P944" s="1" t="str">
        <f>IF(官網匯出!J944="","",RIGHT(官網匯出!J944,LEN(官網匯出!J944)-2))</f>
        <v/>
      </c>
      <c r="Q944" s="1" t="str">
        <f>IF(官網匯出!K944="","",官網匯出!K944)</f>
        <v/>
      </c>
      <c r="R944" s="1" t="str">
        <f>IF(官網匯出!L944="","",官網匯出!L944)</f>
        <v/>
      </c>
      <c r="S944" s="1" t="str">
        <f>IF(官網匯出!M944="","",官網匯出!M944)</f>
        <v/>
      </c>
      <c r="T944" s="1" t="str">
        <f>IF(官網匯出!N944="","",官網匯出!N944)</f>
        <v/>
      </c>
      <c r="U944" s="1" t="str">
        <f>IF(官網匯出!O944="","",官網匯出!O944)</f>
        <v/>
      </c>
      <c r="V944" s="1" t="str">
        <f>IF(官網匯出!P944="",IF(G944="","",0),官網匯出!P944)</f>
        <v/>
      </c>
      <c r="W944" s="1" t="str">
        <f>IF(官網匯出!Q944="",IF(G944="","",0),官網匯出!Q944)</f>
        <v/>
      </c>
      <c r="X944" s="1" t="str">
        <f>IF(官網匯出!R944="","",官網匯出!R944)</f>
        <v/>
      </c>
      <c r="Y944" s="1" t="str">
        <f>IF(官網匯出!S944="","",官網匯出!S944)</f>
        <v/>
      </c>
      <c r="Z944" s="1" t="str">
        <f>IF(G944="","",官網匯出!T944)</f>
        <v/>
      </c>
      <c r="AA944" s="1" t="str">
        <f>IF(G944="","",官網匯出!AK944)</f>
        <v/>
      </c>
      <c r="AB944" s="1" t="str">
        <f>IF(G944="","",IF(官網匯出!V944="","",官網匯出!V944))</f>
        <v/>
      </c>
      <c r="AJ944" s="1" t="str">
        <f>IF(G944="","",IF(官網匯出!AE944="","",官網匯出!AE944))</f>
        <v/>
      </c>
      <c r="AK944" s="1" t="str">
        <f>IF(G944="","",IF(官網匯出!AD944="","",官網匯出!AD944))</f>
        <v/>
      </c>
      <c r="AL944" s="1" t="str">
        <f t="shared" si="167"/>
        <v>0</v>
      </c>
      <c r="AM944" s="1" t="str">
        <f>IF(官網匯出!AG944="","",官網匯出!AG944)</f>
        <v/>
      </c>
      <c r="AN944" s="1" t="str">
        <f>IF(G944="","",IF(官網匯出!AH944="","",官網匯出!AH944))</f>
        <v/>
      </c>
      <c r="AO944" s="14" t="str">
        <f t="shared" si="168"/>
        <v/>
      </c>
      <c r="AP944" s="14" t="str">
        <f t="shared" si="169"/>
        <v>1</v>
      </c>
      <c r="AQ944" s="14" t="str">
        <f t="shared" si="170"/>
        <v>0</v>
      </c>
      <c r="AR944" s="1" t="str">
        <f t="shared" si="171"/>
        <v/>
      </c>
      <c r="AS944" s="1" t="str">
        <f t="shared" si="172"/>
        <v/>
      </c>
      <c r="AT944" s="1" t="str">
        <f t="shared" si="173"/>
        <v/>
      </c>
      <c r="AU944" s="1" t="str">
        <f t="shared" si="164"/>
        <v/>
      </c>
      <c r="AV944" s="1" t="e">
        <f>IF(VLOOKUP(G944,官網匯出!A:AQ,42,FALSE)="","[黃金盾官網]",VLOOKUP(G944,官網匯出!A:AQ,42,FALSE))</f>
        <v>#N/A</v>
      </c>
      <c r="AW944" s="1" t="e">
        <f>IF(LEFT(VLOOKUP(G944,官網匯出!A:AS,43,FALSE),2)="","web",LEFT(VLOOKUP(G944,官網匯出!A:AS,43,FALSE),2))</f>
        <v>#N/A</v>
      </c>
      <c r="AX944" s="1" t="str">
        <f t="shared" si="174"/>
        <v>O</v>
      </c>
    </row>
    <row r="945" spans="1:50">
      <c r="A945" s="1" t="str">
        <f>IF(G945="","",VLOOKUP(官網轉換!AW945,團名!A:B,2,FALSE))</f>
        <v/>
      </c>
      <c r="B945" s="1" t="str">
        <f>IF(G945="","",IF(LEFT(VLOOKUP(G945,官網匯出!A:AQ,43,0),2)="wf",VLOOKUP(VLOOKUP(G945,官網匯出!A:AQ,43,0),團名!$I$1:$K$12,2,FALSE),"N0071"))</f>
        <v/>
      </c>
      <c r="C945" s="1" t="str">
        <f>IFERROR(VLOOKUP(官網匯出!D945,團名!E:G,3,FALSE),"")</f>
        <v/>
      </c>
      <c r="D945" s="1" t="str">
        <f t="shared" si="165"/>
        <v/>
      </c>
      <c r="E945" s="1" t="str">
        <f t="shared" si="166"/>
        <v/>
      </c>
      <c r="F945" s="1" t="str">
        <f>IF(官網匯出!F945="已付款","","B0012")</f>
        <v>B0012</v>
      </c>
      <c r="G945" s="1" t="str">
        <f>IF(官網匯出!A945="","",官網匯出!A945)</f>
        <v/>
      </c>
      <c r="H945" s="3" t="str">
        <f>IF(官網匯出!B945="","",官網匯出!B945)</f>
        <v/>
      </c>
      <c r="I945" s="1" t="str">
        <f>IF(官網匯出!C945="","",官網匯出!C945)</f>
        <v/>
      </c>
      <c r="J945" s="1" t="str">
        <f>IF(官網匯出!D945="","",官網匯出!D945)</f>
        <v/>
      </c>
      <c r="K945" s="3" t="str">
        <f>IF(官網匯出!E945="","",官網匯出!E945)</f>
        <v/>
      </c>
      <c r="L945" s="1" t="str">
        <f>IF(官網匯出!F945="","",官網匯出!F945)</f>
        <v/>
      </c>
      <c r="M945" s="1" t="str">
        <f>IF(官網匯出!G945="","",官網匯出!G945)</f>
        <v/>
      </c>
      <c r="N945" s="1" t="str">
        <f>IF(官網匯出!H945="","",官網匯出!H945)</f>
        <v/>
      </c>
      <c r="P945" s="1" t="str">
        <f>IF(官網匯出!J945="","",RIGHT(官網匯出!J945,LEN(官網匯出!J945)-2))</f>
        <v/>
      </c>
      <c r="Q945" s="1" t="str">
        <f>IF(官網匯出!K945="","",官網匯出!K945)</f>
        <v/>
      </c>
      <c r="R945" s="1" t="str">
        <f>IF(官網匯出!L945="","",官網匯出!L945)</f>
        <v/>
      </c>
      <c r="S945" s="1" t="str">
        <f>IF(官網匯出!M945="","",官網匯出!M945)</f>
        <v/>
      </c>
      <c r="T945" s="1" t="str">
        <f>IF(官網匯出!N945="","",官網匯出!N945)</f>
        <v/>
      </c>
      <c r="U945" s="1" t="str">
        <f>IF(官網匯出!O945="","",官網匯出!O945)</f>
        <v/>
      </c>
      <c r="V945" s="1" t="str">
        <f>IF(官網匯出!P945="",IF(G945="","",0),官網匯出!P945)</f>
        <v/>
      </c>
      <c r="W945" s="1" t="str">
        <f>IF(官網匯出!Q945="",IF(G945="","",0),官網匯出!Q945)</f>
        <v/>
      </c>
      <c r="X945" s="1" t="str">
        <f>IF(官網匯出!R945="","",官網匯出!R945)</f>
        <v/>
      </c>
      <c r="Y945" s="1" t="str">
        <f>IF(官網匯出!S945="","",官網匯出!S945)</f>
        <v/>
      </c>
      <c r="Z945" s="1" t="str">
        <f>IF(G945="","",官網匯出!T945)</f>
        <v/>
      </c>
      <c r="AA945" s="1" t="str">
        <f>IF(G945="","",官網匯出!AK945)</f>
        <v/>
      </c>
      <c r="AB945" s="1" t="str">
        <f>IF(G945="","",IF(官網匯出!V945="","",官網匯出!V945))</f>
        <v/>
      </c>
      <c r="AJ945" s="1" t="str">
        <f>IF(G945="","",IF(官網匯出!AE945="","",官網匯出!AE945))</f>
        <v/>
      </c>
      <c r="AK945" s="1" t="str">
        <f>IF(G945="","",IF(官網匯出!AD945="","",官網匯出!AD945))</f>
        <v/>
      </c>
      <c r="AL945" s="1" t="str">
        <f t="shared" si="167"/>
        <v>0</v>
      </c>
      <c r="AM945" s="1" t="str">
        <f>IF(官網匯出!AG945="","",官網匯出!AG945)</f>
        <v/>
      </c>
      <c r="AN945" s="1" t="str">
        <f>IF(G945="","",IF(官網匯出!AH945="","",官網匯出!AH945))</f>
        <v/>
      </c>
      <c r="AO945" s="14" t="str">
        <f t="shared" si="168"/>
        <v/>
      </c>
      <c r="AP945" s="14" t="str">
        <f t="shared" si="169"/>
        <v>1</v>
      </c>
      <c r="AQ945" s="14" t="str">
        <f t="shared" si="170"/>
        <v>0</v>
      </c>
      <c r="AR945" s="1" t="str">
        <f t="shared" si="171"/>
        <v/>
      </c>
      <c r="AS945" s="1" t="str">
        <f t="shared" si="172"/>
        <v/>
      </c>
      <c r="AT945" s="1" t="str">
        <f t="shared" si="173"/>
        <v/>
      </c>
      <c r="AU945" s="1" t="str">
        <f t="shared" si="164"/>
        <v/>
      </c>
      <c r="AV945" s="1" t="e">
        <f>IF(VLOOKUP(G945,官網匯出!A:AQ,42,FALSE)="","[黃金盾官網]",VLOOKUP(G945,官網匯出!A:AQ,42,FALSE))</f>
        <v>#N/A</v>
      </c>
      <c r="AW945" s="1" t="e">
        <f>IF(LEFT(VLOOKUP(G945,官網匯出!A:AS,43,FALSE),2)="","web",LEFT(VLOOKUP(G945,官網匯出!A:AS,43,FALSE),2))</f>
        <v>#N/A</v>
      </c>
      <c r="AX945" s="1" t="str">
        <f t="shared" si="174"/>
        <v>O</v>
      </c>
    </row>
    <row r="946" spans="1:50">
      <c r="A946" s="1" t="str">
        <f>IF(G946="","",VLOOKUP(官網轉換!AW946,團名!A:B,2,FALSE))</f>
        <v/>
      </c>
      <c r="B946" s="1" t="str">
        <f>IF(G946="","",IF(LEFT(VLOOKUP(G946,官網匯出!A:AQ,43,0),2)="wf",VLOOKUP(VLOOKUP(G946,官網匯出!A:AQ,43,0),團名!$I$1:$K$12,2,FALSE),"N0071"))</f>
        <v/>
      </c>
      <c r="C946" s="1" t="str">
        <f>IFERROR(VLOOKUP(官網匯出!D946,團名!E:G,3,FALSE),"")</f>
        <v/>
      </c>
      <c r="D946" s="1" t="str">
        <f t="shared" si="165"/>
        <v/>
      </c>
      <c r="E946" s="1" t="str">
        <f t="shared" si="166"/>
        <v/>
      </c>
      <c r="F946" s="1" t="str">
        <f>IF(官網匯出!F946="已付款","","B0012")</f>
        <v>B0012</v>
      </c>
      <c r="G946" s="1" t="str">
        <f>IF(官網匯出!A946="","",官網匯出!A946)</f>
        <v/>
      </c>
      <c r="H946" s="3" t="str">
        <f>IF(官網匯出!B946="","",官網匯出!B946)</f>
        <v/>
      </c>
      <c r="I946" s="1" t="str">
        <f>IF(官網匯出!C946="","",官網匯出!C946)</f>
        <v/>
      </c>
      <c r="J946" s="1" t="str">
        <f>IF(官網匯出!D946="","",官網匯出!D946)</f>
        <v/>
      </c>
      <c r="K946" s="3" t="str">
        <f>IF(官網匯出!E946="","",官網匯出!E946)</f>
        <v/>
      </c>
      <c r="L946" s="1" t="str">
        <f>IF(官網匯出!F946="","",官網匯出!F946)</f>
        <v/>
      </c>
      <c r="M946" s="1" t="str">
        <f>IF(官網匯出!G946="","",官網匯出!G946)</f>
        <v/>
      </c>
      <c r="N946" s="1" t="str">
        <f>IF(官網匯出!H946="","",官網匯出!H946)</f>
        <v/>
      </c>
      <c r="P946" s="1" t="str">
        <f>IF(官網匯出!J946="","",RIGHT(官網匯出!J946,LEN(官網匯出!J946)-2))</f>
        <v/>
      </c>
      <c r="Q946" s="1" t="str">
        <f>IF(官網匯出!K946="","",官網匯出!K946)</f>
        <v/>
      </c>
      <c r="R946" s="1" t="str">
        <f>IF(官網匯出!L946="","",官網匯出!L946)</f>
        <v/>
      </c>
      <c r="S946" s="1" t="str">
        <f>IF(官網匯出!M946="","",官網匯出!M946)</f>
        <v/>
      </c>
      <c r="T946" s="1" t="str">
        <f>IF(官網匯出!N946="","",官網匯出!N946)</f>
        <v/>
      </c>
      <c r="U946" s="1" t="str">
        <f>IF(官網匯出!O946="","",官網匯出!O946)</f>
        <v/>
      </c>
      <c r="V946" s="1" t="str">
        <f>IF(官網匯出!P946="",IF(G946="","",0),官網匯出!P946)</f>
        <v/>
      </c>
      <c r="W946" s="1" t="str">
        <f>IF(官網匯出!Q946="",IF(G946="","",0),官網匯出!Q946)</f>
        <v/>
      </c>
      <c r="X946" s="1" t="str">
        <f>IF(官網匯出!R946="","",官網匯出!R946)</f>
        <v/>
      </c>
      <c r="Y946" s="1" t="str">
        <f>IF(官網匯出!S946="","",官網匯出!S946)</f>
        <v/>
      </c>
      <c r="Z946" s="1" t="str">
        <f>IF(G946="","",官網匯出!T946)</f>
        <v/>
      </c>
      <c r="AA946" s="1" t="str">
        <f>IF(G946="","",官網匯出!AK946)</f>
        <v/>
      </c>
      <c r="AB946" s="1" t="str">
        <f>IF(G946="","",IF(官網匯出!V946="","",官網匯出!V946))</f>
        <v/>
      </c>
      <c r="AJ946" s="1" t="str">
        <f>IF(G946="","",IF(官網匯出!AE946="","",官網匯出!AE946))</f>
        <v/>
      </c>
      <c r="AK946" s="1" t="str">
        <f>IF(G946="","",IF(官網匯出!AD946="","",官網匯出!AD946))</f>
        <v/>
      </c>
      <c r="AL946" s="1" t="str">
        <f t="shared" si="167"/>
        <v>0</v>
      </c>
      <c r="AM946" s="1" t="str">
        <f>IF(官網匯出!AG946="","",官網匯出!AG946)</f>
        <v/>
      </c>
      <c r="AN946" s="1" t="str">
        <f>IF(G946="","",IF(官網匯出!AH946="","",官網匯出!AH946))</f>
        <v/>
      </c>
      <c r="AO946" s="14" t="str">
        <f t="shared" si="168"/>
        <v/>
      </c>
      <c r="AP946" s="14" t="str">
        <f t="shared" si="169"/>
        <v>1</v>
      </c>
      <c r="AQ946" s="14" t="str">
        <f t="shared" si="170"/>
        <v>0</v>
      </c>
      <c r="AR946" s="1" t="str">
        <f t="shared" si="171"/>
        <v/>
      </c>
      <c r="AS946" s="1" t="str">
        <f t="shared" si="172"/>
        <v/>
      </c>
      <c r="AT946" s="1" t="str">
        <f t="shared" si="173"/>
        <v/>
      </c>
      <c r="AU946" s="1" t="str">
        <f t="shared" si="164"/>
        <v/>
      </c>
      <c r="AV946" s="1" t="e">
        <f>IF(VLOOKUP(G946,官網匯出!A:AQ,42,FALSE)="","[黃金盾官網]",VLOOKUP(G946,官網匯出!A:AQ,42,FALSE))</f>
        <v>#N/A</v>
      </c>
      <c r="AW946" s="1" t="e">
        <f>IF(LEFT(VLOOKUP(G946,官網匯出!A:AS,43,FALSE),2)="","web",LEFT(VLOOKUP(G946,官網匯出!A:AS,43,FALSE),2))</f>
        <v>#N/A</v>
      </c>
      <c r="AX946" s="1" t="str">
        <f t="shared" si="174"/>
        <v>O</v>
      </c>
    </row>
    <row r="947" spans="1:50">
      <c r="A947" s="1" t="str">
        <f>IF(G947="","",VLOOKUP(官網轉換!AW947,團名!A:B,2,FALSE))</f>
        <v/>
      </c>
      <c r="B947" s="1" t="str">
        <f>IF(G947="","",IF(LEFT(VLOOKUP(G947,官網匯出!A:AQ,43,0),2)="wf",VLOOKUP(VLOOKUP(G947,官網匯出!A:AQ,43,0),團名!$I$1:$K$12,2,FALSE),"N0071"))</f>
        <v/>
      </c>
      <c r="C947" s="1" t="str">
        <f>IFERROR(VLOOKUP(官網匯出!D947,團名!E:G,3,FALSE),"")</f>
        <v/>
      </c>
      <c r="D947" s="1" t="str">
        <f t="shared" si="165"/>
        <v/>
      </c>
      <c r="E947" s="1" t="str">
        <f t="shared" si="166"/>
        <v/>
      </c>
      <c r="F947" s="1" t="str">
        <f>IF(官網匯出!F947="已付款","","B0012")</f>
        <v>B0012</v>
      </c>
      <c r="G947" s="1" t="str">
        <f>IF(官網匯出!A947="","",官網匯出!A947)</f>
        <v/>
      </c>
      <c r="H947" s="3" t="str">
        <f>IF(官網匯出!B947="","",官網匯出!B947)</f>
        <v/>
      </c>
      <c r="I947" s="1" t="str">
        <f>IF(官網匯出!C947="","",官網匯出!C947)</f>
        <v/>
      </c>
      <c r="J947" s="1" t="str">
        <f>IF(官網匯出!D947="","",官網匯出!D947)</f>
        <v/>
      </c>
      <c r="K947" s="3" t="str">
        <f>IF(官網匯出!E947="","",官網匯出!E947)</f>
        <v/>
      </c>
      <c r="L947" s="1" t="str">
        <f>IF(官網匯出!F947="","",官網匯出!F947)</f>
        <v/>
      </c>
      <c r="M947" s="1" t="str">
        <f>IF(官網匯出!G947="","",官網匯出!G947)</f>
        <v/>
      </c>
      <c r="N947" s="1" t="str">
        <f>IF(官網匯出!H947="","",官網匯出!H947)</f>
        <v/>
      </c>
      <c r="P947" s="1" t="str">
        <f>IF(官網匯出!J947="","",RIGHT(官網匯出!J947,LEN(官網匯出!J947)-2))</f>
        <v/>
      </c>
      <c r="Q947" s="1" t="str">
        <f>IF(官網匯出!K947="","",官網匯出!K947)</f>
        <v/>
      </c>
      <c r="R947" s="1" t="str">
        <f>IF(官網匯出!L947="","",官網匯出!L947)</f>
        <v/>
      </c>
      <c r="S947" s="1" t="str">
        <f>IF(官網匯出!M947="","",官網匯出!M947)</f>
        <v/>
      </c>
      <c r="T947" s="1" t="str">
        <f>IF(官網匯出!N947="","",官網匯出!N947)</f>
        <v/>
      </c>
      <c r="U947" s="1" t="str">
        <f>IF(官網匯出!O947="","",官網匯出!O947)</f>
        <v/>
      </c>
      <c r="V947" s="1" t="str">
        <f>IF(官網匯出!P947="",IF(G947="","",0),官網匯出!P947)</f>
        <v/>
      </c>
      <c r="W947" s="1" t="str">
        <f>IF(官網匯出!Q947="",IF(G947="","",0),官網匯出!Q947)</f>
        <v/>
      </c>
      <c r="X947" s="1" t="str">
        <f>IF(官網匯出!R947="","",官網匯出!R947)</f>
        <v/>
      </c>
      <c r="Y947" s="1" t="str">
        <f>IF(官網匯出!S947="","",官網匯出!S947)</f>
        <v/>
      </c>
      <c r="Z947" s="1" t="str">
        <f>IF(G947="","",官網匯出!T947)</f>
        <v/>
      </c>
      <c r="AA947" s="1" t="str">
        <f>IF(G947="","",官網匯出!AK947)</f>
        <v/>
      </c>
      <c r="AB947" s="1" t="str">
        <f>IF(G947="","",IF(官網匯出!V947="","",官網匯出!V947))</f>
        <v/>
      </c>
      <c r="AJ947" s="1" t="str">
        <f>IF(G947="","",IF(官網匯出!AE947="","",官網匯出!AE947))</f>
        <v/>
      </c>
      <c r="AK947" s="1" t="str">
        <f>IF(G947="","",IF(官網匯出!AD947="","",官網匯出!AD947))</f>
        <v/>
      </c>
      <c r="AL947" s="1" t="str">
        <f t="shared" si="167"/>
        <v>0</v>
      </c>
      <c r="AM947" s="1" t="str">
        <f>IF(官網匯出!AG947="","",官網匯出!AG947)</f>
        <v/>
      </c>
      <c r="AN947" s="1" t="str">
        <f>IF(G947="","",IF(官網匯出!AH947="","",官網匯出!AH947))</f>
        <v/>
      </c>
      <c r="AO947" s="14" t="str">
        <f t="shared" si="168"/>
        <v/>
      </c>
      <c r="AP947" s="14" t="str">
        <f t="shared" si="169"/>
        <v>1</v>
      </c>
      <c r="AQ947" s="14" t="str">
        <f t="shared" si="170"/>
        <v>0</v>
      </c>
      <c r="AR947" s="1" t="str">
        <f t="shared" si="171"/>
        <v/>
      </c>
      <c r="AS947" s="1" t="str">
        <f t="shared" si="172"/>
        <v/>
      </c>
      <c r="AT947" s="1" t="str">
        <f t="shared" si="173"/>
        <v/>
      </c>
      <c r="AU947" s="1" t="str">
        <f t="shared" si="164"/>
        <v/>
      </c>
      <c r="AV947" s="1" t="e">
        <f>IF(VLOOKUP(G947,官網匯出!A:AQ,42,FALSE)="","[黃金盾官網]",VLOOKUP(G947,官網匯出!A:AQ,42,FALSE))</f>
        <v>#N/A</v>
      </c>
      <c r="AW947" s="1" t="e">
        <f>IF(LEFT(VLOOKUP(G947,官網匯出!A:AS,43,FALSE),2)="","web",LEFT(VLOOKUP(G947,官網匯出!A:AS,43,FALSE),2))</f>
        <v>#N/A</v>
      </c>
      <c r="AX947" s="1" t="str">
        <f t="shared" si="174"/>
        <v>O</v>
      </c>
    </row>
    <row r="948" spans="1:50">
      <c r="A948" s="1" t="str">
        <f>IF(G948="","",VLOOKUP(官網轉換!AW948,團名!A:B,2,FALSE))</f>
        <v/>
      </c>
      <c r="B948" s="1" t="str">
        <f>IF(G948="","",IF(LEFT(VLOOKUP(G948,官網匯出!A:AQ,43,0),2)="wf",VLOOKUP(VLOOKUP(G948,官網匯出!A:AQ,43,0),團名!$I$1:$K$12,2,FALSE),"N0071"))</f>
        <v/>
      </c>
      <c r="C948" s="1" t="str">
        <f>IFERROR(VLOOKUP(官網匯出!D948,團名!E:G,3,FALSE),"")</f>
        <v/>
      </c>
      <c r="D948" s="1" t="str">
        <f t="shared" si="165"/>
        <v/>
      </c>
      <c r="E948" s="1" t="str">
        <f t="shared" si="166"/>
        <v/>
      </c>
      <c r="F948" s="1" t="str">
        <f>IF(官網匯出!F948="已付款","","B0012")</f>
        <v>B0012</v>
      </c>
      <c r="G948" s="1" t="str">
        <f>IF(官網匯出!A948="","",官網匯出!A948)</f>
        <v/>
      </c>
      <c r="H948" s="3" t="str">
        <f>IF(官網匯出!B948="","",官網匯出!B948)</f>
        <v/>
      </c>
      <c r="I948" s="1" t="str">
        <f>IF(官網匯出!C948="","",官網匯出!C948)</f>
        <v/>
      </c>
      <c r="J948" s="1" t="str">
        <f>IF(官網匯出!D948="","",官網匯出!D948)</f>
        <v/>
      </c>
      <c r="K948" s="3" t="str">
        <f>IF(官網匯出!E948="","",官網匯出!E948)</f>
        <v/>
      </c>
      <c r="L948" s="1" t="str">
        <f>IF(官網匯出!F948="","",官網匯出!F948)</f>
        <v/>
      </c>
      <c r="M948" s="1" t="str">
        <f>IF(官網匯出!G948="","",官網匯出!G948)</f>
        <v/>
      </c>
      <c r="N948" s="1" t="str">
        <f>IF(官網匯出!H948="","",官網匯出!H948)</f>
        <v/>
      </c>
      <c r="P948" s="1" t="str">
        <f>IF(官網匯出!J948="","",RIGHT(官網匯出!J948,LEN(官網匯出!J948)-2))</f>
        <v/>
      </c>
      <c r="Q948" s="1" t="str">
        <f>IF(官網匯出!K948="","",官網匯出!K948)</f>
        <v/>
      </c>
      <c r="R948" s="1" t="str">
        <f>IF(官網匯出!L948="","",官網匯出!L948)</f>
        <v/>
      </c>
      <c r="S948" s="1" t="str">
        <f>IF(官網匯出!M948="","",官網匯出!M948)</f>
        <v/>
      </c>
      <c r="T948" s="1" t="str">
        <f>IF(官網匯出!N948="","",官網匯出!N948)</f>
        <v/>
      </c>
      <c r="U948" s="1" t="str">
        <f>IF(官網匯出!O948="","",官網匯出!O948)</f>
        <v/>
      </c>
      <c r="V948" s="1" t="str">
        <f>IF(官網匯出!P948="",IF(G948="","",0),官網匯出!P948)</f>
        <v/>
      </c>
      <c r="W948" s="1" t="str">
        <f>IF(官網匯出!Q948="",IF(G948="","",0),官網匯出!Q948)</f>
        <v/>
      </c>
      <c r="X948" s="1" t="str">
        <f>IF(官網匯出!R948="","",官網匯出!R948)</f>
        <v/>
      </c>
      <c r="Y948" s="1" t="str">
        <f>IF(官網匯出!S948="","",官網匯出!S948)</f>
        <v/>
      </c>
      <c r="Z948" s="1" t="str">
        <f>IF(G948="","",官網匯出!T948)</f>
        <v/>
      </c>
      <c r="AA948" s="1" t="str">
        <f>IF(G948="","",官網匯出!AK948)</f>
        <v/>
      </c>
      <c r="AB948" s="1" t="str">
        <f>IF(G948="","",IF(官網匯出!V948="","",官網匯出!V948))</f>
        <v/>
      </c>
      <c r="AJ948" s="1" t="str">
        <f>IF(G948="","",IF(官網匯出!AE948="","",官網匯出!AE948))</f>
        <v/>
      </c>
      <c r="AK948" s="1" t="str">
        <f>IF(G948="","",IF(官網匯出!AD948="","",官網匯出!AD948))</f>
        <v/>
      </c>
      <c r="AL948" s="1" t="str">
        <f t="shared" si="167"/>
        <v>0</v>
      </c>
      <c r="AM948" s="1" t="str">
        <f>IF(官網匯出!AG948="","",官網匯出!AG948)</f>
        <v/>
      </c>
      <c r="AN948" s="1" t="str">
        <f>IF(G948="","",IF(官網匯出!AH948="","",官網匯出!AH948))</f>
        <v/>
      </c>
      <c r="AO948" s="14" t="str">
        <f t="shared" si="168"/>
        <v/>
      </c>
      <c r="AP948" s="14" t="str">
        <f t="shared" si="169"/>
        <v>1</v>
      </c>
      <c r="AQ948" s="14" t="str">
        <f t="shared" si="170"/>
        <v>0</v>
      </c>
      <c r="AR948" s="1" t="str">
        <f t="shared" si="171"/>
        <v/>
      </c>
      <c r="AS948" s="1" t="str">
        <f t="shared" si="172"/>
        <v/>
      </c>
      <c r="AT948" s="1" t="str">
        <f t="shared" si="173"/>
        <v/>
      </c>
      <c r="AU948" s="1" t="str">
        <f t="shared" si="164"/>
        <v/>
      </c>
      <c r="AV948" s="1" t="e">
        <f>IF(VLOOKUP(G948,官網匯出!A:AQ,42,FALSE)="","[黃金盾官網]",VLOOKUP(G948,官網匯出!A:AQ,42,FALSE))</f>
        <v>#N/A</v>
      </c>
      <c r="AW948" s="1" t="e">
        <f>IF(LEFT(VLOOKUP(G948,官網匯出!A:AS,43,FALSE),2)="","web",LEFT(VLOOKUP(G948,官網匯出!A:AS,43,FALSE),2))</f>
        <v>#N/A</v>
      </c>
      <c r="AX948" s="1" t="str">
        <f t="shared" si="174"/>
        <v>O</v>
      </c>
    </row>
    <row r="949" spans="1:50">
      <c r="A949" s="1" t="str">
        <f>IF(G949="","",VLOOKUP(官網轉換!AW949,團名!A:B,2,FALSE))</f>
        <v/>
      </c>
      <c r="B949" s="1" t="str">
        <f>IF(G949="","",IF(LEFT(VLOOKUP(G949,官網匯出!A:AQ,43,0),2)="wf",VLOOKUP(VLOOKUP(G949,官網匯出!A:AQ,43,0),團名!$I$1:$K$12,2,FALSE),"N0071"))</f>
        <v/>
      </c>
      <c r="C949" s="1" t="str">
        <f>IFERROR(VLOOKUP(官網匯出!D949,團名!E:G,3,FALSE),"")</f>
        <v/>
      </c>
      <c r="D949" s="1" t="str">
        <f t="shared" si="165"/>
        <v/>
      </c>
      <c r="E949" s="1" t="str">
        <f t="shared" si="166"/>
        <v/>
      </c>
      <c r="F949" s="1" t="str">
        <f>IF(官網匯出!F949="已付款","","B0012")</f>
        <v>B0012</v>
      </c>
      <c r="G949" s="1" t="str">
        <f>IF(官網匯出!A949="","",官網匯出!A949)</f>
        <v/>
      </c>
      <c r="H949" s="3" t="str">
        <f>IF(官網匯出!B949="","",官網匯出!B949)</f>
        <v/>
      </c>
      <c r="I949" s="1" t="str">
        <f>IF(官網匯出!C949="","",官網匯出!C949)</f>
        <v/>
      </c>
      <c r="J949" s="1" t="str">
        <f>IF(官網匯出!D949="","",官網匯出!D949)</f>
        <v/>
      </c>
      <c r="K949" s="3" t="str">
        <f>IF(官網匯出!E949="","",官網匯出!E949)</f>
        <v/>
      </c>
      <c r="L949" s="1" t="str">
        <f>IF(官網匯出!F949="","",官網匯出!F949)</f>
        <v/>
      </c>
      <c r="M949" s="1" t="str">
        <f>IF(官網匯出!G949="","",官網匯出!G949)</f>
        <v/>
      </c>
      <c r="N949" s="1" t="str">
        <f>IF(官網匯出!H949="","",官網匯出!H949)</f>
        <v/>
      </c>
      <c r="P949" s="1" t="str">
        <f>IF(官網匯出!J949="","",RIGHT(官網匯出!J949,LEN(官網匯出!J949)-2))</f>
        <v/>
      </c>
      <c r="Q949" s="1" t="str">
        <f>IF(官網匯出!K949="","",官網匯出!K949)</f>
        <v/>
      </c>
      <c r="R949" s="1" t="str">
        <f>IF(官網匯出!L949="","",官網匯出!L949)</f>
        <v/>
      </c>
      <c r="S949" s="1" t="str">
        <f>IF(官網匯出!M949="","",官網匯出!M949)</f>
        <v/>
      </c>
      <c r="T949" s="1" t="str">
        <f>IF(官網匯出!N949="","",官網匯出!N949)</f>
        <v/>
      </c>
      <c r="U949" s="1" t="str">
        <f>IF(官網匯出!O949="","",官網匯出!O949)</f>
        <v/>
      </c>
      <c r="V949" s="1" t="str">
        <f>IF(官網匯出!P949="",IF(G949="","",0),官網匯出!P949)</f>
        <v/>
      </c>
      <c r="W949" s="1" t="str">
        <f>IF(官網匯出!Q949="",IF(G949="","",0),官網匯出!Q949)</f>
        <v/>
      </c>
      <c r="X949" s="1" t="str">
        <f>IF(官網匯出!R949="","",官網匯出!R949)</f>
        <v/>
      </c>
      <c r="Y949" s="1" t="str">
        <f>IF(官網匯出!S949="","",官網匯出!S949)</f>
        <v/>
      </c>
      <c r="Z949" s="1" t="str">
        <f>IF(G949="","",官網匯出!T949)</f>
        <v/>
      </c>
      <c r="AA949" s="1" t="str">
        <f>IF(G949="","",官網匯出!AK949)</f>
        <v/>
      </c>
      <c r="AB949" s="1" t="str">
        <f>IF(G949="","",IF(官網匯出!V949="","",官網匯出!V949))</f>
        <v/>
      </c>
      <c r="AJ949" s="1" t="str">
        <f>IF(G949="","",IF(官網匯出!AE949="","",官網匯出!AE949))</f>
        <v/>
      </c>
      <c r="AK949" s="1" t="str">
        <f>IF(G949="","",IF(官網匯出!AD949="","",官網匯出!AD949))</f>
        <v/>
      </c>
      <c r="AL949" s="1" t="str">
        <f t="shared" si="167"/>
        <v>0</v>
      </c>
      <c r="AM949" s="1" t="str">
        <f>IF(官網匯出!AG949="","",官網匯出!AG949)</f>
        <v/>
      </c>
      <c r="AN949" s="1" t="str">
        <f>IF(G949="","",IF(官網匯出!AH949="","",官網匯出!AH949))</f>
        <v/>
      </c>
      <c r="AO949" s="14" t="str">
        <f t="shared" si="168"/>
        <v/>
      </c>
      <c r="AP949" s="14" t="str">
        <f t="shared" si="169"/>
        <v>1</v>
      </c>
      <c r="AQ949" s="14" t="str">
        <f t="shared" si="170"/>
        <v>0</v>
      </c>
      <c r="AR949" s="1" t="str">
        <f t="shared" si="171"/>
        <v/>
      </c>
      <c r="AS949" s="1" t="str">
        <f t="shared" si="172"/>
        <v/>
      </c>
      <c r="AT949" s="1" t="str">
        <f t="shared" si="173"/>
        <v/>
      </c>
      <c r="AU949" s="1" t="str">
        <f t="shared" si="164"/>
        <v/>
      </c>
      <c r="AV949" s="1" t="e">
        <f>IF(VLOOKUP(G949,官網匯出!A:AQ,42,FALSE)="","[黃金盾官網]",VLOOKUP(G949,官網匯出!A:AQ,42,FALSE))</f>
        <v>#N/A</v>
      </c>
      <c r="AW949" s="1" t="e">
        <f>IF(LEFT(VLOOKUP(G949,官網匯出!A:AS,43,FALSE),2)="","web",LEFT(VLOOKUP(G949,官網匯出!A:AS,43,FALSE),2))</f>
        <v>#N/A</v>
      </c>
      <c r="AX949" s="1" t="str">
        <f t="shared" si="174"/>
        <v>O</v>
      </c>
    </row>
    <row r="950" spans="1:50">
      <c r="A950" s="1" t="str">
        <f>IF(G950="","",VLOOKUP(官網轉換!AW950,團名!A:B,2,FALSE))</f>
        <v/>
      </c>
      <c r="B950" s="1" t="str">
        <f>IF(G950="","",IF(LEFT(VLOOKUP(G950,官網匯出!A:AQ,43,0),2)="wf",VLOOKUP(VLOOKUP(G950,官網匯出!A:AQ,43,0),團名!$I$1:$K$12,2,FALSE),"N0071"))</f>
        <v/>
      </c>
      <c r="C950" s="1" t="str">
        <f>IFERROR(VLOOKUP(官網匯出!D950,團名!E:G,3,FALSE),"")</f>
        <v/>
      </c>
      <c r="D950" s="1" t="str">
        <f t="shared" si="165"/>
        <v/>
      </c>
      <c r="E950" s="1" t="str">
        <f t="shared" si="166"/>
        <v/>
      </c>
      <c r="F950" s="1" t="str">
        <f>IF(官網匯出!F950="已付款","","B0012")</f>
        <v>B0012</v>
      </c>
      <c r="G950" s="1" t="str">
        <f>IF(官網匯出!A950="","",官網匯出!A950)</f>
        <v/>
      </c>
      <c r="H950" s="3" t="str">
        <f>IF(官網匯出!B950="","",官網匯出!B950)</f>
        <v/>
      </c>
      <c r="I950" s="1" t="str">
        <f>IF(官網匯出!C950="","",官網匯出!C950)</f>
        <v/>
      </c>
      <c r="J950" s="1" t="str">
        <f>IF(官網匯出!D950="","",官網匯出!D950)</f>
        <v/>
      </c>
      <c r="K950" s="3" t="str">
        <f>IF(官網匯出!E950="","",官網匯出!E950)</f>
        <v/>
      </c>
      <c r="L950" s="1" t="str">
        <f>IF(官網匯出!F950="","",官網匯出!F950)</f>
        <v/>
      </c>
      <c r="M950" s="1" t="str">
        <f>IF(官網匯出!G950="","",官網匯出!G950)</f>
        <v/>
      </c>
      <c r="N950" s="1" t="str">
        <f>IF(官網匯出!H950="","",官網匯出!H950)</f>
        <v/>
      </c>
      <c r="P950" s="1" t="str">
        <f>IF(官網匯出!J950="","",RIGHT(官網匯出!J950,LEN(官網匯出!J950)-2))</f>
        <v/>
      </c>
      <c r="Q950" s="1" t="str">
        <f>IF(官網匯出!K950="","",官網匯出!K950)</f>
        <v/>
      </c>
      <c r="R950" s="1" t="str">
        <f>IF(官網匯出!L950="","",官網匯出!L950)</f>
        <v/>
      </c>
      <c r="S950" s="1" t="str">
        <f>IF(官網匯出!M950="","",官網匯出!M950)</f>
        <v/>
      </c>
      <c r="T950" s="1" t="str">
        <f>IF(官網匯出!N950="","",官網匯出!N950)</f>
        <v/>
      </c>
      <c r="U950" s="1" t="str">
        <f>IF(官網匯出!O950="","",官網匯出!O950)</f>
        <v/>
      </c>
      <c r="V950" s="1" t="str">
        <f>IF(官網匯出!P950="",IF(G950="","",0),官網匯出!P950)</f>
        <v/>
      </c>
      <c r="W950" s="1" t="str">
        <f>IF(官網匯出!Q950="",IF(G950="","",0),官網匯出!Q950)</f>
        <v/>
      </c>
      <c r="X950" s="1" t="str">
        <f>IF(官網匯出!R950="","",官網匯出!R950)</f>
        <v/>
      </c>
      <c r="Y950" s="1" t="str">
        <f>IF(官網匯出!S950="","",官網匯出!S950)</f>
        <v/>
      </c>
      <c r="Z950" s="1" t="str">
        <f>IF(G950="","",官網匯出!T950)</f>
        <v/>
      </c>
      <c r="AA950" s="1" t="str">
        <f>IF(G950="","",官網匯出!AK950)</f>
        <v/>
      </c>
      <c r="AB950" s="1" t="str">
        <f>IF(G950="","",IF(官網匯出!V950="","",官網匯出!V950))</f>
        <v/>
      </c>
      <c r="AJ950" s="1" t="str">
        <f>IF(G950="","",IF(官網匯出!AE950="","",官網匯出!AE950))</f>
        <v/>
      </c>
      <c r="AK950" s="1" t="str">
        <f>IF(G950="","",IF(官網匯出!AD950="","",官網匯出!AD950))</f>
        <v/>
      </c>
      <c r="AL950" s="1" t="str">
        <f t="shared" si="167"/>
        <v>0</v>
      </c>
      <c r="AM950" s="1" t="str">
        <f>IF(官網匯出!AG950="","",官網匯出!AG950)</f>
        <v/>
      </c>
      <c r="AN950" s="1" t="str">
        <f>IF(G950="","",IF(官網匯出!AH950="","",官網匯出!AH950))</f>
        <v/>
      </c>
      <c r="AO950" s="14" t="str">
        <f t="shared" si="168"/>
        <v/>
      </c>
      <c r="AP950" s="14" t="str">
        <f t="shared" si="169"/>
        <v>1</v>
      </c>
      <c r="AQ950" s="14" t="str">
        <f t="shared" si="170"/>
        <v>0</v>
      </c>
      <c r="AR950" s="1" t="str">
        <f t="shared" si="171"/>
        <v/>
      </c>
      <c r="AS950" s="1" t="str">
        <f t="shared" si="172"/>
        <v/>
      </c>
      <c r="AT950" s="1" t="str">
        <f t="shared" si="173"/>
        <v/>
      </c>
      <c r="AU950" s="1" t="str">
        <f t="shared" si="164"/>
        <v/>
      </c>
      <c r="AV950" s="1" t="e">
        <f>IF(VLOOKUP(G950,官網匯出!A:AQ,42,FALSE)="","[黃金盾官網]",VLOOKUP(G950,官網匯出!A:AQ,42,FALSE))</f>
        <v>#N/A</v>
      </c>
      <c r="AW950" s="1" t="e">
        <f>IF(LEFT(VLOOKUP(G950,官網匯出!A:AS,43,FALSE),2)="","web",LEFT(VLOOKUP(G950,官網匯出!A:AS,43,FALSE),2))</f>
        <v>#N/A</v>
      </c>
      <c r="AX950" s="1" t="str">
        <f t="shared" si="174"/>
        <v>O</v>
      </c>
    </row>
    <row r="951" spans="1:50">
      <c r="A951" s="1" t="str">
        <f>IF(G951="","",VLOOKUP(官網轉換!AW951,團名!A:B,2,FALSE))</f>
        <v/>
      </c>
      <c r="B951" s="1" t="str">
        <f>IF(G951="","",IF(LEFT(VLOOKUP(G951,官網匯出!A:AQ,43,0),2)="wf",VLOOKUP(VLOOKUP(G951,官網匯出!A:AQ,43,0),團名!$I$1:$K$12,2,FALSE),"N0071"))</f>
        <v/>
      </c>
      <c r="C951" s="1" t="str">
        <f>IFERROR(VLOOKUP(官網匯出!D951,團名!E:G,3,FALSE),"")</f>
        <v/>
      </c>
      <c r="D951" s="1" t="str">
        <f t="shared" si="165"/>
        <v/>
      </c>
      <c r="E951" s="1" t="str">
        <f t="shared" si="166"/>
        <v/>
      </c>
      <c r="F951" s="1" t="str">
        <f>IF(官網匯出!F951="已付款","","B0012")</f>
        <v>B0012</v>
      </c>
      <c r="G951" s="1" t="str">
        <f>IF(官網匯出!A951="","",官網匯出!A951)</f>
        <v/>
      </c>
      <c r="H951" s="3" t="str">
        <f>IF(官網匯出!B951="","",官網匯出!B951)</f>
        <v/>
      </c>
      <c r="I951" s="1" t="str">
        <f>IF(官網匯出!C951="","",官網匯出!C951)</f>
        <v/>
      </c>
      <c r="J951" s="1" t="str">
        <f>IF(官網匯出!D951="","",官網匯出!D951)</f>
        <v/>
      </c>
      <c r="K951" s="3" t="str">
        <f>IF(官網匯出!E951="","",官網匯出!E951)</f>
        <v/>
      </c>
      <c r="L951" s="1" t="str">
        <f>IF(官網匯出!F951="","",官網匯出!F951)</f>
        <v/>
      </c>
      <c r="M951" s="1" t="str">
        <f>IF(官網匯出!G951="","",官網匯出!G951)</f>
        <v/>
      </c>
      <c r="N951" s="1" t="str">
        <f>IF(官網匯出!H951="","",官網匯出!H951)</f>
        <v/>
      </c>
      <c r="P951" s="1" t="str">
        <f>IF(官網匯出!J951="","",RIGHT(官網匯出!J951,LEN(官網匯出!J951)-2))</f>
        <v/>
      </c>
      <c r="Q951" s="1" t="str">
        <f>IF(官網匯出!K951="","",官網匯出!K951)</f>
        <v/>
      </c>
      <c r="R951" s="1" t="str">
        <f>IF(官網匯出!L951="","",官網匯出!L951)</f>
        <v/>
      </c>
      <c r="S951" s="1" t="str">
        <f>IF(官網匯出!M951="","",官網匯出!M951)</f>
        <v/>
      </c>
      <c r="T951" s="1" t="str">
        <f>IF(官網匯出!N951="","",官網匯出!N951)</f>
        <v/>
      </c>
      <c r="U951" s="1" t="str">
        <f>IF(官網匯出!O951="","",官網匯出!O951)</f>
        <v/>
      </c>
      <c r="V951" s="1" t="str">
        <f>IF(官網匯出!P951="",IF(G951="","",0),官網匯出!P951)</f>
        <v/>
      </c>
      <c r="W951" s="1" t="str">
        <f>IF(官網匯出!Q951="",IF(G951="","",0),官網匯出!Q951)</f>
        <v/>
      </c>
      <c r="X951" s="1" t="str">
        <f>IF(官網匯出!R951="","",官網匯出!R951)</f>
        <v/>
      </c>
      <c r="Y951" s="1" t="str">
        <f>IF(官網匯出!S951="","",官網匯出!S951)</f>
        <v/>
      </c>
      <c r="Z951" s="1" t="str">
        <f>IF(G951="","",官網匯出!T951)</f>
        <v/>
      </c>
      <c r="AA951" s="1" t="str">
        <f>IF(G951="","",官網匯出!AK951)</f>
        <v/>
      </c>
      <c r="AB951" s="1" t="str">
        <f>IF(G951="","",IF(官網匯出!V951="","",官網匯出!V951))</f>
        <v/>
      </c>
      <c r="AJ951" s="1" t="str">
        <f>IF(G951="","",IF(官網匯出!AE951="","",官網匯出!AE951))</f>
        <v/>
      </c>
      <c r="AK951" s="1" t="str">
        <f>IF(G951="","",IF(官網匯出!AD951="","",官網匯出!AD951))</f>
        <v/>
      </c>
      <c r="AL951" s="1" t="str">
        <f t="shared" si="167"/>
        <v>0</v>
      </c>
      <c r="AM951" s="1" t="str">
        <f>IF(官網匯出!AG951="","",官網匯出!AG951)</f>
        <v/>
      </c>
      <c r="AN951" s="1" t="str">
        <f>IF(G951="","",IF(官網匯出!AH951="","",官網匯出!AH951))</f>
        <v/>
      </c>
      <c r="AO951" s="14" t="str">
        <f t="shared" si="168"/>
        <v/>
      </c>
      <c r="AP951" s="14" t="str">
        <f t="shared" si="169"/>
        <v>1</v>
      </c>
      <c r="AQ951" s="14" t="str">
        <f t="shared" si="170"/>
        <v>0</v>
      </c>
      <c r="AR951" s="1" t="str">
        <f t="shared" si="171"/>
        <v/>
      </c>
      <c r="AS951" s="1" t="str">
        <f t="shared" si="172"/>
        <v/>
      </c>
      <c r="AT951" s="1" t="str">
        <f t="shared" si="173"/>
        <v/>
      </c>
      <c r="AU951" s="1" t="str">
        <f t="shared" si="164"/>
        <v/>
      </c>
      <c r="AV951" s="1" t="e">
        <f>IF(VLOOKUP(G951,官網匯出!A:AQ,42,FALSE)="","[黃金盾官網]",VLOOKUP(G951,官網匯出!A:AQ,42,FALSE))</f>
        <v>#N/A</v>
      </c>
      <c r="AW951" s="1" t="e">
        <f>IF(LEFT(VLOOKUP(G951,官網匯出!A:AS,43,FALSE),2)="","web",LEFT(VLOOKUP(G951,官網匯出!A:AS,43,FALSE),2))</f>
        <v>#N/A</v>
      </c>
      <c r="AX951" s="1" t="str">
        <f t="shared" si="174"/>
        <v>O</v>
      </c>
    </row>
    <row r="952" spans="1:50">
      <c r="A952" s="1" t="str">
        <f>IF(G952="","",VLOOKUP(官網轉換!AW952,團名!A:B,2,FALSE))</f>
        <v/>
      </c>
      <c r="B952" s="1" t="str">
        <f>IF(G952="","",IF(LEFT(VLOOKUP(G952,官網匯出!A:AQ,43,0),2)="wf",VLOOKUP(VLOOKUP(G952,官網匯出!A:AQ,43,0),團名!$I$1:$K$12,2,FALSE),"N0071"))</f>
        <v/>
      </c>
      <c r="C952" s="1" t="str">
        <f>IFERROR(VLOOKUP(官網匯出!D952,團名!E:G,3,FALSE),"")</f>
        <v/>
      </c>
      <c r="D952" s="1" t="str">
        <f t="shared" si="165"/>
        <v/>
      </c>
      <c r="E952" s="1" t="str">
        <f t="shared" si="166"/>
        <v/>
      </c>
      <c r="F952" s="1" t="str">
        <f>IF(官網匯出!F952="已付款","","B0012")</f>
        <v>B0012</v>
      </c>
      <c r="G952" s="1" t="str">
        <f>IF(官網匯出!A952="","",官網匯出!A952)</f>
        <v/>
      </c>
      <c r="H952" s="3" t="str">
        <f>IF(官網匯出!B952="","",官網匯出!B952)</f>
        <v/>
      </c>
      <c r="I952" s="1" t="str">
        <f>IF(官網匯出!C952="","",官網匯出!C952)</f>
        <v/>
      </c>
      <c r="J952" s="1" t="str">
        <f>IF(官網匯出!D952="","",官網匯出!D952)</f>
        <v/>
      </c>
      <c r="K952" s="3" t="str">
        <f>IF(官網匯出!E952="","",官網匯出!E952)</f>
        <v/>
      </c>
      <c r="L952" s="1" t="str">
        <f>IF(官網匯出!F952="","",官網匯出!F952)</f>
        <v/>
      </c>
      <c r="M952" s="1" t="str">
        <f>IF(官網匯出!G952="","",官網匯出!G952)</f>
        <v/>
      </c>
      <c r="N952" s="1" t="str">
        <f>IF(官網匯出!H952="","",官網匯出!H952)</f>
        <v/>
      </c>
      <c r="P952" s="1" t="str">
        <f>IF(官網匯出!J952="","",RIGHT(官網匯出!J952,LEN(官網匯出!J952)-2))</f>
        <v/>
      </c>
      <c r="Q952" s="1" t="str">
        <f>IF(官網匯出!K952="","",官網匯出!K952)</f>
        <v/>
      </c>
      <c r="R952" s="1" t="str">
        <f>IF(官網匯出!L952="","",官網匯出!L952)</f>
        <v/>
      </c>
      <c r="S952" s="1" t="str">
        <f>IF(官網匯出!M952="","",官網匯出!M952)</f>
        <v/>
      </c>
      <c r="T952" s="1" t="str">
        <f>IF(官網匯出!N952="","",官網匯出!N952)</f>
        <v/>
      </c>
      <c r="U952" s="1" t="str">
        <f>IF(官網匯出!O952="","",官網匯出!O952)</f>
        <v/>
      </c>
      <c r="V952" s="1" t="str">
        <f>IF(官網匯出!P952="",IF(G952="","",0),官網匯出!P952)</f>
        <v/>
      </c>
      <c r="W952" s="1" t="str">
        <f>IF(官網匯出!Q952="",IF(G952="","",0),官網匯出!Q952)</f>
        <v/>
      </c>
      <c r="X952" s="1" t="str">
        <f>IF(官網匯出!R952="","",官網匯出!R952)</f>
        <v/>
      </c>
      <c r="Y952" s="1" t="str">
        <f>IF(官網匯出!S952="","",官網匯出!S952)</f>
        <v/>
      </c>
      <c r="Z952" s="1" t="str">
        <f>IF(G952="","",官網匯出!T952)</f>
        <v/>
      </c>
      <c r="AA952" s="1" t="str">
        <f>IF(G952="","",官網匯出!AK952)</f>
        <v/>
      </c>
      <c r="AB952" s="1" t="str">
        <f>IF(G952="","",IF(官網匯出!V952="","",官網匯出!V952))</f>
        <v/>
      </c>
      <c r="AJ952" s="1" t="str">
        <f>IF(G952="","",IF(官網匯出!AE952="","",官網匯出!AE952))</f>
        <v/>
      </c>
      <c r="AK952" s="1" t="str">
        <f>IF(G952="","",IF(官網匯出!AD952="","",官網匯出!AD952))</f>
        <v/>
      </c>
      <c r="AL952" s="1" t="str">
        <f t="shared" si="167"/>
        <v>0</v>
      </c>
      <c r="AM952" s="1" t="str">
        <f>IF(官網匯出!AG952="","",官網匯出!AG952)</f>
        <v/>
      </c>
      <c r="AN952" s="1" t="str">
        <f>IF(G952="","",IF(官網匯出!AH952="","",官網匯出!AH952))</f>
        <v/>
      </c>
      <c r="AO952" s="14" t="str">
        <f t="shared" si="168"/>
        <v/>
      </c>
      <c r="AP952" s="14" t="str">
        <f t="shared" si="169"/>
        <v>1</v>
      </c>
      <c r="AQ952" s="14" t="str">
        <f t="shared" si="170"/>
        <v>0</v>
      </c>
      <c r="AR952" s="1" t="str">
        <f t="shared" si="171"/>
        <v/>
      </c>
      <c r="AS952" s="1" t="str">
        <f t="shared" si="172"/>
        <v/>
      </c>
      <c r="AT952" s="1" t="str">
        <f t="shared" si="173"/>
        <v/>
      </c>
      <c r="AU952" s="1" t="str">
        <f t="shared" si="164"/>
        <v/>
      </c>
      <c r="AV952" s="1" t="e">
        <f>IF(VLOOKUP(G952,官網匯出!A:AQ,42,FALSE)="","[黃金盾官網]",VLOOKUP(G952,官網匯出!A:AQ,42,FALSE))</f>
        <v>#N/A</v>
      </c>
      <c r="AW952" s="1" t="e">
        <f>IF(LEFT(VLOOKUP(G952,官網匯出!A:AS,43,FALSE),2)="","web",LEFT(VLOOKUP(G952,官網匯出!A:AS,43,FALSE),2))</f>
        <v>#N/A</v>
      </c>
      <c r="AX952" s="1" t="str">
        <f t="shared" si="174"/>
        <v>O</v>
      </c>
    </row>
    <row r="953" spans="1:50">
      <c r="A953" s="1" t="str">
        <f>IF(G953="","",VLOOKUP(官網轉換!AW953,團名!A:B,2,FALSE))</f>
        <v/>
      </c>
      <c r="B953" s="1" t="str">
        <f>IF(G953="","",IF(LEFT(VLOOKUP(G953,官網匯出!A:AQ,43,0),2)="wf",VLOOKUP(VLOOKUP(G953,官網匯出!A:AQ,43,0),團名!$I$1:$K$12,2,FALSE),"N0071"))</f>
        <v/>
      </c>
      <c r="C953" s="1" t="str">
        <f>IFERROR(VLOOKUP(官網匯出!D953,團名!E:G,3,FALSE),"")</f>
        <v/>
      </c>
      <c r="D953" s="1" t="str">
        <f t="shared" si="165"/>
        <v/>
      </c>
      <c r="E953" s="1" t="str">
        <f t="shared" si="166"/>
        <v/>
      </c>
      <c r="F953" s="1" t="str">
        <f>IF(官網匯出!F953="已付款","","B0012")</f>
        <v>B0012</v>
      </c>
      <c r="G953" s="1" t="str">
        <f>IF(官網匯出!A953="","",官網匯出!A953)</f>
        <v/>
      </c>
      <c r="H953" s="3" t="str">
        <f>IF(官網匯出!B953="","",官網匯出!B953)</f>
        <v/>
      </c>
      <c r="I953" s="1" t="str">
        <f>IF(官網匯出!C953="","",官網匯出!C953)</f>
        <v/>
      </c>
      <c r="J953" s="1" t="str">
        <f>IF(官網匯出!D953="","",官網匯出!D953)</f>
        <v/>
      </c>
      <c r="K953" s="3" t="str">
        <f>IF(官網匯出!E953="","",官網匯出!E953)</f>
        <v/>
      </c>
      <c r="L953" s="1" t="str">
        <f>IF(官網匯出!F953="","",官網匯出!F953)</f>
        <v/>
      </c>
      <c r="M953" s="1" t="str">
        <f>IF(官網匯出!G953="","",官網匯出!G953)</f>
        <v/>
      </c>
      <c r="N953" s="1" t="str">
        <f>IF(官網匯出!H953="","",官網匯出!H953)</f>
        <v/>
      </c>
      <c r="P953" s="1" t="str">
        <f>IF(官網匯出!J953="","",RIGHT(官網匯出!J953,LEN(官網匯出!J953)-2))</f>
        <v/>
      </c>
      <c r="Q953" s="1" t="str">
        <f>IF(官網匯出!K953="","",官網匯出!K953)</f>
        <v/>
      </c>
      <c r="R953" s="1" t="str">
        <f>IF(官網匯出!L953="","",官網匯出!L953)</f>
        <v/>
      </c>
      <c r="S953" s="1" t="str">
        <f>IF(官網匯出!M953="","",官網匯出!M953)</f>
        <v/>
      </c>
      <c r="T953" s="1" t="str">
        <f>IF(官網匯出!N953="","",官網匯出!N953)</f>
        <v/>
      </c>
      <c r="U953" s="1" t="str">
        <f>IF(官網匯出!O953="","",官網匯出!O953)</f>
        <v/>
      </c>
      <c r="V953" s="1" t="str">
        <f>IF(官網匯出!P953="",IF(G953="","",0),官網匯出!P953)</f>
        <v/>
      </c>
      <c r="W953" s="1" t="str">
        <f>IF(官網匯出!Q953="",IF(G953="","",0),官網匯出!Q953)</f>
        <v/>
      </c>
      <c r="X953" s="1" t="str">
        <f>IF(官網匯出!R953="","",官網匯出!R953)</f>
        <v/>
      </c>
      <c r="Y953" s="1" t="str">
        <f>IF(官網匯出!S953="","",官網匯出!S953)</f>
        <v/>
      </c>
      <c r="Z953" s="1" t="str">
        <f>IF(G953="","",官網匯出!T953)</f>
        <v/>
      </c>
      <c r="AA953" s="1" t="str">
        <f>IF(G953="","",官網匯出!AK953)</f>
        <v/>
      </c>
      <c r="AB953" s="1" t="str">
        <f>IF(G953="","",IF(官網匯出!V953="","",官網匯出!V953))</f>
        <v/>
      </c>
      <c r="AJ953" s="1" t="str">
        <f>IF(G953="","",IF(官網匯出!AE953="","",官網匯出!AE953))</f>
        <v/>
      </c>
      <c r="AK953" s="1" t="str">
        <f>IF(G953="","",IF(官網匯出!AD953="","",官網匯出!AD953))</f>
        <v/>
      </c>
      <c r="AL953" s="1" t="str">
        <f t="shared" si="167"/>
        <v>0</v>
      </c>
      <c r="AM953" s="1" t="str">
        <f>IF(官網匯出!AG953="","",官網匯出!AG953)</f>
        <v/>
      </c>
      <c r="AN953" s="1" t="str">
        <f>IF(G953="","",IF(官網匯出!AH953="","",官網匯出!AH953))</f>
        <v/>
      </c>
      <c r="AO953" s="14" t="str">
        <f t="shared" si="168"/>
        <v/>
      </c>
      <c r="AP953" s="14" t="str">
        <f t="shared" si="169"/>
        <v>1</v>
      </c>
      <c r="AQ953" s="14" t="str">
        <f t="shared" si="170"/>
        <v>0</v>
      </c>
      <c r="AR953" s="1" t="str">
        <f t="shared" si="171"/>
        <v/>
      </c>
      <c r="AS953" s="1" t="str">
        <f t="shared" si="172"/>
        <v/>
      </c>
      <c r="AT953" s="1" t="str">
        <f t="shared" si="173"/>
        <v/>
      </c>
      <c r="AU953" s="1" t="str">
        <f t="shared" si="164"/>
        <v/>
      </c>
      <c r="AV953" s="1" t="e">
        <f>IF(VLOOKUP(G953,官網匯出!A:AQ,42,FALSE)="","[黃金盾官網]",VLOOKUP(G953,官網匯出!A:AQ,42,FALSE))</f>
        <v>#N/A</v>
      </c>
      <c r="AW953" s="1" t="e">
        <f>IF(LEFT(VLOOKUP(G953,官網匯出!A:AS,43,FALSE),2)="","web",LEFT(VLOOKUP(G953,官網匯出!A:AS,43,FALSE),2))</f>
        <v>#N/A</v>
      </c>
      <c r="AX953" s="1" t="str">
        <f t="shared" si="174"/>
        <v>O</v>
      </c>
    </row>
    <row r="954" spans="1:50">
      <c r="A954" s="1" t="str">
        <f>IF(G954="","",VLOOKUP(官網轉換!AW954,團名!A:B,2,FALSE))</f>
        <v/>
      </c>
      <c r="B954" s="1" t="str">
        <f>IF(G954="","",IF(LEFT(VLOOKUP(G954,官網匯出!A:AQ,43,0),2)="wf",VLOOKUP(VLOOKUP(G954,官網匯出!A:AQ,43,0),團名!$I$1:$K$12,2,FALSE),"N0071"))</f>
        <v/>
      </c>
      <c r="C954" s="1" t="str">
        <f>IFERROR(VLOOKUP(官網匯出!D954,團名!E:G,3,FALSE),"")</f>
        <v/>
      </c>
      <c r="D954" s="1" t="str">
        <f t="shared" si="165"/>
        <v/>
      </c>
      <c r="E954" s="1" t="str">
        <f t="shared" si="166"/>
        <v/>
      </c>
      <c r="F954" s="1" t="str">
        <f>IF(官網匯出!F954="已付款","","B0012")</f>
        <v>B0012</v>
      </c>
      <c r="G954" s="1" t="str">
        <f>IF(官網匯出!A954="","",官網匯出!A954)</f>
        <v/>
      </c>
      <c r="H954" s="3" t="str">
        <f>IF(官網匯出!B954="","",官網匯出!B954)</f>
        <v/>
      </c>
      <c r="I954" s="1" t="str">
        <f>IF(官網匯出!C954="","",官網匯出!C954)</f>
        <v/>
      </c>
      <c r="J954" s="1" t="str">
        <f>IF(官網匯出!D954="","",官網匯出!D954)</f>
        <v/>
      </c>
      <c r="K954" s="3" t="str">
        <f>IF(官網匯出!E954="","",官網匯出!E954)</f>
        <v/>
      </c>
      <c r="L954" s="1" t="str">
        <f>IF(官網匯出!F954="","",官網匯出!F954)</f>
        <v/>
      </c>
      <c r="M954" s="1" t="str">
        <f>IF(官網匯出!G954="","",官網匯出!G954)</f>
        <v/>
      </c>
      <c r="N954" s="1" t="str">
        <f>IF(官網匯出!H954="","",官網匯出!H954)</f>
        <v/>
      </c>
      <c r="P954" s="1" t="str">
        <f>IF(官網匯出!J954="","",RIGHT(官網匯出!J954,LEN(官網匯出!J954)-2))</f>
        <v/>
      </c>
      <c r="Q954" s="1" t="str">
        <f>IF(官網匯出!K954="","",官網匯出!K954)</f>
        <v/>
      </c>
      <c r="R954" s="1" t="str">
        <f>IF(官網匯出!L954="","",官網匯出!L954)</f>
        <v/>
      </c>
      <c r="S954" s="1" t="str">
        <f>IF(官網匯出!M954="","",官網匯出!M954)</f>
        <v/>
      </c>
      <c r="T954" s="1" t="str">
        <f>IF(官網匯出!N954="","",官網匯出!N954)</f>
        <v/>
      </c>
      <c r="U954" s="1" t="str">
        <f>IF(官網匯出!O954="","",官網匯出!O954)</f>
        <v/>
      </c>
      <c r="V954" s="1" t="str">
        <f>IF(官網匯出!P954="",IF(G954="","",0),官網匯出!P954)</f>
        <v/>
      </c>
      <c r="W954" s="1" t="str">
        <f>IF(官網匯出!Q954="",IF(G954="","",0),官網匯出!Q954)</f>
        <v/>
      </c>
      <c r="X954" s="1" t="str">
        <f>IF(官網匯出!R954="","",官網匯出!R954)</f>
        <v/>
      </c>
      <c r="Y954" s="1" t="str">
        <f>IF(官網匯出!S954="","",官網匯出!S954)</f>
        <v/>
      </c>
      <c r="Z954" s="1" t="str">
        <f>IF(G954="","",官網匯出!T954)</f>
        <v/>
      </c>
      <c r="AA954" s="1" t="str">
        <f>IF(G954="","",官網匯出!AK954)</f>
        <v/>
      </c>
      <c r="AB954" s="1" t="str">
        <f>IF(G954="","",IF(官網匯出!V954="","",官網匯出!V954))</f>
        <v/>
      </c>
      <c r="AJ954" s="1" t="str">
        <f>IF(G954="","",IF(官網匯出!AE954="","",官網匯出!AE954))</f>
        <v/>
      </c>
      <c r="AK954" s="1" t="str">
        <f>IF(G954="","",IF(官網匯出!AD954="","",官網匯出!AD954))</f>
        <v/>
      </c>
      <c r="AL954" s="1" t="str">
        <f t="shared" si="167"/>
        <v>0</v>
      </c>
      <c r="AM954" s="1" t="str">
        <f>IF(官網匯出!AG954="","",官網匯出!AG954)</f>
        <v/>
      </c>
      <c r="AN954" s="1" t="str">
        <f>IF(G954="","",IF(官網匯出!AH954="","",官網匯出!AH954))</f>
        <v/>
      </c>
      <c r="AO954" s="14" t="str">
        <f t="shared" si="168"/>
        <v/>
      </c>
      <c r="AP954" s="14" t="str">
        <f t="shared" si="169"/>
        <v>1</v>
      </c>
      <c r="AQ954" s="14" t="str">
        <f t="shared" si="170"/>
        <v>0</v>
      </c>
      <c r="AR954" s="1" t="str">
        <f t="shared" si="171"/>
        <v/>
      </c>
      <c r="AS954" s="1" t="str">
        <f t="shared" si="172"/>
        <v/>
      </c>
      <c r="AT954" s="1" t="str">
        <f t="shared" si="173"/>
        <v/>
      </c>
      <c r="AU954" s="1" t="str">
        <f t="shared" si="164"/>
        <v/>
      </c>
      <c r="AV954" s="1" t="e">
        <f>IF(VLOOKUP(G954,官網匯出!A:AQ,42,FALSE)="","[黃金盾官網]",VLOOKUP(G954,官網匯出!A:AQ,42,FALSE))</f>
        <v>#N/A</v>
      </c>
      <c r="AW954" s="1" t="e">
        <f>IF(LEFT(VLOOKUP(G954,官網匯出!A:AS,43,FALSE),2)="","web",LEFT(VLOOKUP(G954,官網匯出!A:AS,43,FALSE),2))</f>
        <v>#N/A</v>
      </c>
      <c r="AX954" s="1" t="str">
        <f t="shared" si="174"/>
        <v>O</v>
      </c>
    </row>
    <row r="955" spans="1:50">
      <c r="A955" s="1" t="str">
        <f>IF(G955="","",VLOOKUP(官網轉換!AW955,團名!A:B,2,FALSE))</f>
        <v/>
      </c>
      <c r="B955" s="1" t="str">
        <f>IF(G955="","",IF(LEFT(VLOOKUP(G955,官網匯出!A:AQ,43,0),2)="wf",VLOOKUP(VLOOKUP(G955,官網匯出!A:AQ,43,0),團名!$I$1:$K$12,2,FALSE),"N0071"))</f>
        <v/>
      </c>
      <c r="C955" s="1" t="str">
        <f>IFERROR(VLOOKUP(官網匯出!D955,團名!E:G,3,FALSE),"")</f>
        <v/>
      </c>
      <c r="D955" s="1" t="str">
        <f t="shared" si="165"/>
        <v/>
      </c>
      <c r="E955" s="1" t="str">
        <f t="shared" si="166"/>
        <v/>
      </c>
      <c r="F955" s="1" t="str">
        <f>IF(官網匯出!F955="已付款","","B0012")</f>
        <v>B0012</v>
      </c>
      <c r="G955" s="1" t="str">
        <f>IF(官網匯出!A955="","",官網匯出!A955)</f>
        <v/>
      </c>
      <c r="H955" s="3" t="str">
        <f>IF(官網匯出!B955="","",官網匯出!B955)</f>
        <v/>
      </c>
      <c r="I955" s="1" t="str">
        <f>IF(官網匯出!C955="","",官網匯出!C955)</f>
        <v/>
      </c>
      <c r="J955" s="1" t="str">
        <f>IF(官網匯出!D955="","",官網匯出!D955)</f>
        <v/>
      </c>
      <c r="K955" s="3" t="str">
        <f>IF(官網匯出!E955="","",官網匯出!E955)</f>
        <v/>
      </c>
      <c r="L955" s="1" t="str">
        <f>IF(官網匯出!F955="","",官網匯出!F955)</f>
        <v/>
      </c>
      <c r="M955" s="1" t="str">
        <f>IF(官網匯出!G955="","",官網匯出!G955)</f>
        <v/>
      </c>
      <c r="N955" s="1" t="str">
        <f>IF(官網匯出!H955="","",官網匯出!H955)</f>
        <v/>
      </c>
      <c r="P955" s="1" t="str">
        <f>IF(官網匯出!J955="","",RIGHT(官網匯出!J955,LEN(官網匯出!J955)-2))</f>
        <v/>
      </c>
      <c r="Q955" s="1" t="str">
        <f>IF(官網匯出!K955="","",官網匯出!K955)</f>
        <v/>
      </c>
      <c r="R955" s="1" t="str">
        <f>IF(官網匯出!L955="","",官網匯出!L955)</f>
        <v/>
      </c>
      <c r="S955" s="1" t="str">
        <f>IF(官網匯出!M955="","",官網匯出!M955)</f>
        <v/>
      </c>
      <c r="T955" s="1" t="str">
        <f>IF(官網匯出!N955="","",官網匯出!N955)</f>
        <v/>
      </c>
      <c r="U955" s="1" t="str">
        <f>IF(官網匯出!O955="","",官網匯出!O955)</f>
        <v/>
      </c>
      <c r="V955" s="1" t="str">
        <f>IF(官網匯出!P955="",IF(G955="","",0),官網匯出!P955)</f>
        <v/>
      </c>
      <c r="W955" s="1" t="str">
        <f>IF(官網匯出!Q955="",IF(G955="","",0),官網匯出!Q955)</f>
        <v/>
      </c>
      <c r="X955" s="1" t="str">
        <f>IF(官網匯出!R955="","",官網匯出!R955)</f>
        <v/>
      </c>
      <c r="Y955" s="1" t="str">
        <f>IF(官網匯出!S955="","",官網匯出!S955)</f>
        <v/>
      </c>
      <c r="Z955" s="1" t="str">
        <f>IF(G955="","",官網匯出!T955)</f>
        <v/>
      </c>
      <c r="AA955" s="1" t="str">
        <f>IF(G955="","",官網匯出!AK955)</f>
        <v/>
      </c>
      <c r="AB955" s="1" t="str">
        <f>IF(G955="","",IF(官網匯出!V955="","",官網匯出!V955))</f>
        <v/>
      </c>
      <c r="AJ955" s="1" t="str">
        <f>IF(G955="","",IF(官網匯出!AE955="","",官網匯出!AE955))</f>
        <v/>
      </c>
      <c r="AK955" s="1" t="str">
        <f>IF(G955="","",IF(官網匯出!AD955="","",官網匯出!AD955))</f>
        <v/>
      </c>
      <c r="AL955" s="1" t="str">
        <f t="shared" si="167"/>
        <v>0</v>
      </c>
      <c r="AM955" s="1" t="str">
        <f>IF(官網匯出!AG955="","",官網匯出!AG955)</f>
        <v/>
      </c>
      <c r="AN955" s="1" t="str">
        <f>IF(G955="","",IF(官網匯出!AH955="","",官網匯出!AH955))</f>
        <v/>
      </c>
      <c r="AO955" s="14" t="str">
        <f t="shared" si="168"/>
        <v/>
      </c>
      <c r="AP955" s="14" t="str">
        <f t="shared" si="169"/>
        <v>1</v>
      </c>
      <c r="AQ955" s="14" t="str">
        <f t="shared" si="170"/>
        <v>0</v>
      </c>
      <c r="AR955" s="1" t="str">
        <f t="shared" si="171"/>
        <v/>
      </c>
      <c r="AS955" s="1" t="str">
        <f t="shared" si="172"/>
        <v/>
      </c>
      <c r="AT955" s="1" t="str">
        <f t="shared" si="173"/>
        <v/>
      </c>
      <c r="AU955" s="1" t="str">
        <f t="shared" si="164"/>
        <v/>
      </c>
      <c r="AV955" s="1" t="e">
        <f>IF(VLOOKUP(G955,官網匯出!A:AQ,42,FALSE)="","[黃金盾官網]",VLOOKUP(G955,官網匯出!A:AQ,42,FALSE))</f>
        <v>#N/A</v>
      </c>
      <c r="AW955" s="1" t="e">
        <f>IF(LEFT(VLOOKUP(G955,官網匯出!A:AS,43,FALSE),2)="","web",LEFT(VLOOKUP(G955,官網匯出!A:AS,43,FALSE),2))</f>
        <v>#N/A</v>
      </c>
      <c r="AX955" s="1" t="str">
        <f t="shared" si="174"/>
        <v>O</v>
      </c>
    </row>
    <row r="956" spans="1:50">
      <c r="A956" s="1" t="str">
        <f>IF(G956="","",VLOOKUP(官網轉換!AW956,團名!A:B,2,FALSE))</f>
        <v/>
      </c>
      <c r="B956" s="1" t="str">
        <f>IF(G956="","",IF(LEFT(VLOOKUP(G956,官網匯出!A:AQ,43,0),2)="wf",VLOOKUP(VLOOKUP(G956,官網匯出!A:AQ,43,0),團名!$I$1:$K$12,2,FALSE),"N0071"))</f>
        <v/>
      </c>
      <c r="C956" s="1" t="str">
        <f>IFERROR(VLOOKUP(官網匯出!D956,團名!E:G,3,FALSE),"")</f>
        <v/>
      </c>
      <c r="D956" s="1" t="str">
        <f t="shared" si="165"/>
        <v/>
      </c>
      <c r="E956" s="1" t="str">
        <f t="shared" si="166"/>
        <v/>
      </c>
      <c r="F956" s="1" t="str">
        <f>IF(官網匯出!F956="已付款","","B0012")</f>
        <v>B0012</v>
      </c>
      <c r="G956" s="1" t="str">
        <f>IF(官網匯出!A956="","",官網匯出!A956)</f>
        <v/>
      </c>
      <c r="H956" s="3" t="str">
        <f>IF(官網匯出!B956="","",官網匯出!B956)</f>
        <v/>
      </c>
      <c r="I956" s="1" t="str">
        <f>IF(官網匯出!C956="","",官網匯出!C956)</f>
        <v/>
      </c>
      <c r="J956" s="1" t="str">
        <f>IF(官網匯出!D956="","",官網匯出!D956)</f>
        <v/>
      </c>
      <c r="K956" s="3" t="str">
        <f>IF(官網匯出!E956="","",官網匯出!E956)</f>
        <v/>
      </c>
      <c r="L956" s="1" t="str">
        <f>IF(官網匯出!F956="","",官網匯出!F956)</f>
        <v/>
      </c>
      <c r="M956" s="1" t="str">
        <f>IF(官網匯出!G956="","",官網匯出!G956)</f>
        <v/>
      </c>
      <c r="N956" s="1" t="str">
        <f>IF(官網匯出!H956="","",官網匯出!H956)</f>
        <v/>
      </c>
      <c r="P956" s="1" t="str">
        <f>IF(官網匯出!J956="","",RIGHT(官網匯出!J956,LEN(官網匯出!J956)-2))</f>
        <v/>
      </c>
      <c r="Q956" s="1" t="str">
        <f>IF(官網匯出!K956="","",官網匯出!K956)</f>
        <v/>
      </c>
      <c r="R956" s="1" t="str">
        <f>IF(官網匯出!L956="","",官網匯出!L956)</f>
        <v/>
      </c>
      <c r="S956" s="1" t="str">
        <f>IF(官網匯出!M956="","",官網匯出!M956)</f>
        <v/>
      </c>
      <c r="T956" s="1" t="str">
        <f>IF(官網匯出!N956="","",官網匯出!N956)</f>
        <v/>
      </c>
      <c r="U956" s="1" t="str">
        <f>IF(官網匯出!O956="","",官網匯出!O956)</f>
        <v/>
      </c>
      <c r="V956" s="1" t="str">
        <f>IF(官網匯出!P956="",IF(G956="","",0),官網匯出!P956)</f>
        <v/>
      </c>
      <c r="W956" s="1" t="str">
        <f>IF(官網匯出!Q956="",IF(G956="","",0),官網匯出!Q956)</f>
        <v/>
      </c>
      <c r="X956" s="1" t="str">
        <f>IF(官網匯出!R956="","",官網匯出!R956)</f>
        <v/>
      </c>
      <c r="Y956" s="1" t="str">
        <f>IF(官網匯出!S956="","",官網匯出!S956)</f>
        <v/>
      </c>
      <c r="Z956" s="1" t="str">
        <f>IF(G956="","",官網匯出!T956)</f>
        <v/>
      </c>
      <c r="AA956" s="1" t="str">
        <f>IF(G956="","",官網匯出!AK956)</f>
        <v/>
      </c>
      <c r="AB956" s="1" t="str">
        <f>IF(G956="","",IF(官網匯出!V956="","",官網匯出!V956))</f>
        <v/>
      </c>
      <c r="AJ956" s="1" t="str">
        <f>IF(G956="","",IF(官網匯出!AE956="","",官網匯出!AE956))</f>
        <v/>
      </c>
      <c r="AK956" s="1" t="str">
        <f>IF(G956="","",IF(官網匯出!AD956="","",官網匯出!AD956))</f>
        <v/>
      </c>
      <c r="AL956" s="1" t="str">
        <f t="shared" si="167"/>
        <v>0</v>
      </c>
      <c r="AM956" s="1" t="str">
        <f>IF(官網匯出!AG956="","",官網匯出!AG956)</f>
        <v/>
      </c>
      <c r="AN956" s="1" t="str">
        <f>IF(G956="","",IF(官網匯出!AH956="","",官網匯出!AH956))</f>
        <v/>
      </c>
      <c r="AO956" s="14" t="str">
        <f t="shared" si="168"/>
        <v/>
      </c>
      <c r="AP956" s="14" t="str">
        <f t="shared" si="169"/>
        <v>1</v>
      </c>
      <c r="AQ956" s="14" t="str">
        <f t="shared" si="170"/>
        <v>0</v>
      </c>
      <c r="AR956" s="1" t="str">
        <f t="shared" si="171"/>
        <v/>
      </c>
      <c r="AS956" s="1" t="str">
        <f t="shared" si="172"/>
        <v/>
      </c>
      <c r="AT956" s="1" t="str">
        <f t="shared" si="173"/>
        <v/>
      </c>
      <c r="AU956" s="1" t="str">
        <f t="shared" si="164"/>
        <v/>
      </c>
      <c r="AV956" s="1" t="e">
        <f>IF(VLOOKUP(G956,官網匯出!A:AQ,42,FALSE)="","[黃金盾官網]",VLOOKUP(G956,官網匯出!A:AQ,42,FALSE))</f>
        <v>#N/A</v>
      </c>
      <c r="AW956" s="1" t="e">
        <f>IF(LEFT(VLOOKUP(G956,官網匯出!A:AS,43,FALSE),2)="","web",LEFT(VLOOKUP(G956,官網匯出!A:AS,43,FALSE),2))</f>
        <v>#N/A</v>
      </c>
      <c r="AX956" s="1" t="str">
        <f t="shared" si="174"/>
        <v>O</v>
      </c>
    </row>
    <row r="957" spans="1:50">
      <c r="A957" s="1" t="str">
        <f>IF(G957="","",VLOOKUP(官網轉換!AW957,團名!A:B,2,FALSE))</f>
        <v/>
      </c>
      <c r="B957" s="1" t="str">
        <f>IF(G957="","",IF(LEFT(VLOOKUP(G957,官網匯出!A:AQ,43,0),2)="wf",VLOOKUP(VLOOKUP(G957,官網匯出!A:AQ,43,0),團名!$I$1:$K$12,2,FALSE),"N0071"))</f>
        <v/>
      </c>
      <c r="C957" s="1" t="str">
        <f>IFERROR(VLOOKUP(官網匯出!D957,團名!E:G,3,FALSE),"")</f>
        <v/>
      </c>
      <c r="D957" s="1" t="str">
        <f t="shared" si="165"/>
        <v/>
      </c>
      <c r="E957" s="1" t="str">
        <f t="shared" si="166"/>
        <v/>
      </c>
      <c r="F957" s="1" t="str">
        <f>IF(官網匯出!F957="已付款","","B0012")</f>
        <v>B0012</v>
      </c>
      <c r="G957" s="1" t="str">
        <f>IF(官網匯出!A957="","",官網匯出!A957)</f>
        <v/>
      </c>
      <c r="H957" s="3" t="str">
        <f>IF(官網匯出!B957="","",官網匯出!B957)</f>
        <v/>
      </c>
      <c r="I957" s="1" t="str">
        <f>IF(官網匯出!C957="","",官網匯出!C957)</f>
        <v/>
      </c>
      <c r="J957" s="1" t="str">
        <f>IF(官網匯出!D957="","",官網匯出!D957)</f>
        <v/>
      </c>
      <c r="K957" s="3" t="str">
        <f>IF(官網匯出!E957="","",官網匯出!E957)</f>
        <v/>
      </c>
      <c r="L957" s="1" t="str">
        <f>IF(官網匯出!F957="","",官網匯出!F957)</f>
        <v/>
      </c>
      <c r="M957" s="1" t="str">
        <f>IF(官網匯出!G957="","",官網匯出!G957)</f>
        <v/>
      </c>
      <c r="N957" s="1" t="str">
        <f>IF(官網匯出!H957="","",官網匯出!H957)</f>
        <v/>
      </c>
      <c r="P957" s="1" t="str">
        <f>IF(官網匯出!J957="","",RIGHT(官網匯出!J957,LEN(官網匯出!J957)-2))</f>
        <v/>
      </c>
      <c r="Q957" s="1" t="str">
        <f>IF(官網匯出!K957="","",官網匯出!K957)</f>
        <v/>
      </c>
      <c r="R957" s="1" t="str">
        <f>IF(官網匯出!L957="","",官網匯出!L957)</f>
        <v/>
      </c>
      <c r="S957" s="1" t="str">
        <f>IF(官網匯出!M957="","",官網匯出!M957)</f>
        <v/>
      </c>
      <c r="T957" s="1" t="str">
        <f>IF(官網匯出!N957="","",官網匯出!N957)</f>
        <v/>
      </c>
      <c r="U957" s="1" t="str">
        <f>IF(官網匯出!O957="","",官網匯出!O957)</f>
        <v/>
      </c>
      <c r="V957" s="1" t="str">
        <f>IF(官網匯出!P957="",IF(G957="","",0),官網匯出!P957)</f>
        <v/>
      </c>
      <c r="W957" s="1" t="str">
        <f>IF(官網匯出!Q957="",IF(G957="","",0),官網匯出!Q957)</f>
        <v/>
      </c>
      <c r="X957" s="1" t="str">
        <f>IF(官網匯出!R957="","",官網匯出!R957)</f>
        <v/>
      </c>
      <c r="Y957" s="1" t="str">
        <f>IF(官網匯出!S957="","",官網匯出!S957)</f>
        <v/>
      </c>
      <c r="Z957" s="1" t="str">
        <f>IF(G957="","",官網匯出!T957)</f>
        <v/>
      </c>
      <c r="AA957" s="1" t="str">
        <f>IF(G957="","",官網匯出!AK957)</f>
        <v/>
      </c>
      <c r="AB957" s="1" t="str">
        <f>IF(G957="","",IF(官網匯出!V957="","",官網匯出!V957))</f>
        <v/>
      </c>
      <c r="AJ957" s="1" t="str">
        <f>IF(G957="","",IF(官網匯出!AE957="","",官網匯出!AE957))</f>
        <v/>
      </c>
      <c r="AK957" s="1" t="str">
        <f>IF(G957="","",IF(官網匯出!AD957="","",官網匯出!AD957))</f>
        <v/>
      </c>
      <c r="AL957" s="1" t="str">
        <f t="shared" si="167"/>
        <v>0</v>
      </c>
      <c r="AM957" s="1" t="str">
        <f>IF(官網匯出!AG957="","",官網匯出!AG957)</f>
        <v/>
      </c>
      <c r="AN957" s="1" t="str">
        <f>IF(G957="","",IF(官網匯出!AH957="","",官網匯出!AH957))</f>
        <v/>
      </c>
      <c r="AO957" s="14" t="str">
        <f t="shared" si="168"/>
        <v/>
      </c>
      <c r="AP957" s="14" t="str">
        <f t="shared" si="169"/>
        <v>1</v>
      </c>
      <c r="AQ957" s="14" t="str">
        <f t="shared" si="170"/>
        <v>0</v>
      </c>
      <c r="AR957" s="1" t="str">
        <f t="shared" si="171"/>
        <v/>
      </c>
      <c r="AS957" s="1" t="str">
        <f t="shared" si="172"/>
        <v/>
      </c>
      <c r="AT957" s="1" t="str">
        <f t="shared" si="173"/>
        <v/>
      </c>
      <c r="AU957" s="1" t="str">
        <f t="shared" si="164"/>
        <v/>
      </c>
      <c r="AV957" s="1" t="e">
        <f>IF(VLOOKUP(G957,官網匯出!A:AQ,42,FALSE)="","[黃金盾官網]",VLOOKUP(G957,官網匯出!A:AQ,42,FALSE))</f>
        <v>#N/A</v>
      </c>
      <c r="AW957" s="1" t="e">
        <f>IF(LEFT(VLOOKUP(G957,官網匯出!A:AS,43,FALSE),2)="","web",LEFT(VLOOKUP(G957,官網匯出!A:AS,43,FALSE),2))</f>
        <v>#N/A</v>
      </c>
      <c r="AX957" s="1" t="str">
        <f t="shared" si="174"/>
        <v>O</v>
      </c>
    </row>
    <row r="958" spans="1:50">
      <c r="A958" s="1" t="str">
        <f>IF(G958="","",VLOOKUP(官網轉換!AW958,團名!A:B,2,FALSE))</f>
        <v/>
      </c>
      <c r="B958" s="1" t="str">
        <f>IF(G958="","",IF(LEFT(VLOOKUP(G958,官網匯出!A:AQ,43,0),2)="wf",VLOOKUP(VLOOKUP(G958,官網匯出!A:AQ,43,0),團名!$I$1:$K$12,2,FALSE),"N0071"))</f>
        <v/>
      </c>
      <c r="C958" s="1" t="str">
        <f>IFERROR(VLOOKUP(官網匯出!D958,團名!E:G,3,FALSE),"")</f>
        <v/>
      </c>
      <c r="D958" s="1" t="str">
        <f t="shared" si="165"/>
        <v/>
      </c>
      <c r="E958" s="1" t="str">
        <f t="shared" si="166"/>
        <v/>
      </c>
      <c r="F958" s="1" t="str">
        <f>IF(官網匯出!F958="已付款","","B0012")</f>
        <v>B0012</v>
      </c>
      <c r="G958" s="1" t="str">
        <f>IF(官網匯出!A958="","",官網匯出!A958)</f>
        <v/>
      </c>
      <c r="H958" s="3" t="str">
        <f>IF(官網匯出!B958="","",官網匯出!B958)</f>
        <v/>
      </c>
      <c r="I958" s="1" t="str">
        <f>IF(官網匯出!C958="","",官網匯出!C958)</f>
        <v/>
      </c>
      <c r="J958" s="1" t="str">
        <f>IF(官網匯出!D958="","",官網匯出!D958)</f>
        <v/>
      </c>
      <c r="K958" s="3" t="str">
        <f>IF(官網匯出!E958="","",官網匯出!E958)</f>
        <v/>
      </c>
      <c r="L958" s="1" t="str">
        <f>IF(官網匯出!F958="","",官網匯出!F958)</f>
        <v/>
      </c>
      <c r="M958" s="1" t="str">
        <f>IF(官網匯出!G958="","",官網匯出!G958)</f>
        <v/>
      </c>
      <c r="N958" s="1" t="str">
        <f>IF(官網匯出!H958="","",官網匯出!H958)</f>
        <v/>
      </c>
      <c r="P958" s="1" t="str">
        <f>IF(官網匯出!J958="","",RIGHT(官網匯出!J958,LEN(官網匯出!J958)-2))</f>
        <v/>
      </c>
      <c r="Q958" s="1" t="str">
        <f>IF(官網匯出!K958="","",官網匯出!K958)</f>
        <v/>
      </c>
      <c r="R958" s="1" t="str">
        <f>IF(官網匯出!L958="","",官網匯出!L958)</f>
        <v/>
      </c>
      <c r="S958" s="1" t="str">
        <f>IF(官網匯出!M958="","",官網匯出!M958)</f>
        <v/>
      </c>
      <c r="T958" s="1" t="str">
        <f>IF(官網匯出!N958="","",官網匯出!N958)</f>
        <v/>
      </c>
      <c r="U958" s="1" t="str">
        <f>IF(官網匯出!O958="","",官網匯出!O958)</f>
        <v/>
      </c>
      <c r="V958" s="1" t="str">
        <f>IF(官網匯出!P958="",IF(G958="","",0),官網匯出!P958)</f>
        <v/>
      </c>
      <c r="W958" s="1" t="str">
        <f>IF(官網匯出!Q958="",IF(G958="","",0),官網匯出!Q958)</f>
        <v/>
      </c>
      <c r="X958" s="1" t="str">
        <f>IF(官網匯出!R958="","",官網匯出!R958)</f>
        <v/>
      </c>
      <c r="Y958" s="1" t="str">
        <f>IF(官網匯出!S958="","",官網匯出!S958)</f>
        <v/>
      </c>
      <c r="Z958" s="1" t="str">
        <f>IF(G958="","",官網匯出!T958)</f>
        <v/>
      </c>
      <c r="AA958" s="1" t="str">
        <f>IF(G958="","",官網匯出!AK958)</f>
        <v/>
      </c>
      <c r="AB958" s="1" t="str">
        <f>IF(G958="","",IF(官網匯出!V958="","",官網匯出!V958))</f>
        <v/>
      </c>
      <c r="AJ958" s="1" t="str">
        <f>IF(G958="","",IF(官網匯出!AE958="","",官網匯出!AE958))</f>
        <v/>
      </c>
      <c r="AK958" s="1" t="str">
        <f>IF(G958="","",IF(官網匯出!AD958="","",官網匯出!AD958))</f>
        <v/>
      </c>
      <c r="AL958" s="1" t="str">
        <f t="shared" si="167"/>
        <v>0</v>
      </c>
      <c r="AM958" s="1" t="str">
        <f>IF(官網匯出!AG958="","",官網匯出!AG958)</f>
        <v/>
      </c>
      <c r="AN958" s="1" t="str">
        <f>IF(G958="","",IF(官網匯出!AH958="","",官網匯出!AH958))</f>
        <v/>
      </c>
      <c r="AO958" s="14" t="str">
        <f t="shared" si="168"/>
        <v/>
      </c>
      <c r="AP958" s="14" t="str">
        <f t="shared" si="169"/>
        <v>1</v>
      </c>
      <c r="AQ958" s="14" t="str">
        <f t="shared" si="170"/>
        <v>0</v>
      </c>
      <c r="AR958" s="1" t="str">
        <f t="shared" si="171"/>
        <v/>
      </c>
      <c r="AS958" s="1" t="str">
        <f t="shared" si="172"/>
        <v/>
      </c>
      <c r="AT958" s="1" t="str">
        <f t="shared" si="173"/>
        <v/>
      </c>
      <c r="AU958" s="1" t="str">
        <f t="shared" si="164"/>
        <v/>
      </c>
      <c r="AV958" s="1" t="e">
        <f>IF(VLOOKUP(G958,官網匯出!A:AQ,42,FALSE)="","[黃金盾官網]",VLOOKUP(G958,官網匯出!A:AQ,42,FALSE))</f>
        <v>#N/A</v>
      </c>
      <c r="AW958" s="1" t="e">
        <f>IF(LEFT(VLOOKUP(G958,官網匯出!A:AS,43,FALSE),2)="","web",LEFT(VLOOKUP(G958,官網匯出!A:AS,43,FALSE),2))</f>
        <v>#N/A</v>
      </c>
      <c r="AX958" s="1" t="str">
        <f t="shared" si="174"/>
        <v>O</v>
      </c>
    </row>
    <row r="959" spans="1:50">
      <c r="A959" s="1" t="str">
        <f>IF(G959="","",VLOOKUP(官網轉換!AW959,團名!A:B,2,FALSE))</f>
        <v/>
      </c>
      <c r="B959" s="1" t="str">
        <f>IF(G959="","",IF(LEFT(VLOOKUP(G959,官網匯出!A:AQ,43,0),2)="wf",VLOOKUP(VLOOKUP(G959,官網匯出!A:AQ,43,0),團名!$I$1:$K$12,2,FALSE),"N0071"))</f>
        <v/>
      </c>
      <c r="C959" s="1" t="str">
        <f>IFERROR(VLOOKUP(官網匯出!D959,團名!E:G,3,FALSE),"")</f>
        <v/>
      </c>
      <c r="D959" s="1" t="str">
        <f t="shared" si="165"/>
        <v/>
      </c>
      <c r="E959" s="1" t="str">
        <f t="shared" si="166"/>
        <v/>
      </c>
      <c r="F959" s="1" t="str">
        <f>IF(官網匯出!F959="已付款","","B0012")</f>
        <v>B0012</v>
      </c>
      <c r="G959" s="1" t="str">
        <f>IF(官網匯出!A959="","",官網匯出!A959)</f>
        <v/>
      </c>
      <c r="H959" s="3" t="str">
        <f>IF(官網匯出!B959="","",官網匯出!B959)</f>
        <v/>
      </c>
      <c r="I959" s="1" t="str">
        <f>IF(官網匯出!C959="","",官網匯出!C959)</f>
        <v/>
      </c>
      <c r="J959" s="1" t="str">
        <f>IF(官網匯出!D959="","",官網匯出!D959)</f>
        <v/>
      </c>
      <c r="K959" s="3" t="str">
        <f>IF(官網匯出!E959="","",官網匯出!E959)</f>
        <v/>
      </c>
      <c r="L959" s="1" t="str">
        <f>IF(官網匯出!F959="","",官網匯出!F959)</f>
        <v/>
      </c>
      <c r="M959" s="1" t="str">
        <f>IF(官網匯出!G959="","",官網匯出!G959)</f>
        <v/>
      </c>
      <c r="N959" s="1" t="str">
        <f>IF(官網匯出!H959="","",官網匯出!H959)</f>
        <v/>
      </c>
      <c r="P959" s="1" t="str">
        <f>IF(官網匯出!J959="","",RIGHT(官網匯出!J959,LEN(官網匯出!J959)-2))</f>
        <v/>
      </c>
      <c r="Q959" s="1" t="str">
        <f>IF(官網匯出!K959="","",官網匯出!K959)</f>
        <v/>
      </c>
      <c r="R959" s="1" t="str">
        <f>IF(官網匯出!L959="","",官網匯出!L959)</f>
        <v/>
      </c>
      <c r="S959" s="1" t="str">
        <f>IF(官網匯出!M959="","",官網匯出!M959)</f>
        <v/>
      </c>
      <c r="T959" s="1" t="str">
        <f>IF(官網匯出!N959="","",官網匯出!N959)</f>
        <v/>
      </c>
      <c r="U959" s="1" t="str">
        <f>IF(官網匯出!O959="","",官網匯出!O959)</f>
        <v/>
      </c>
      <c r="V959" s="1" t="str">
        <f>IF(官網匯出!P959="",IF(G959="","",0),官網匯出!P959)</f>
        <v/>
      </c>
      <c r="W959" s="1" t="str">
        <f>IF(官網匯出!Q959="",IF(G959="","",0),官網匯出!Q959)</f>
        <v/>
      </c>
      <c r="X959" s="1" t="str">
        <f>IF(官網匯出!R959="","",官網匯出!R959)</f>
        <v/>
      </c>
      <c r="Y959" s="1" t="str">
        <f>IF(官網匯出!S959="","",官網匯出!S959)</f>
        <v/>
      </c>
      <c r="Z959" s="1" t="str">
        <f>IF(G959="","",官網匯出!T959)</f>
        <v/>
      </c>
      <c r="AA959" s="1" t="str">
        <f>IF(G959="","",官網匯出!AK959)</f>
        <v/>
      </c>
      <c r="AB959" s="1" t="str">
        <f>IF(G959="","",IF(官網匯出!V959="","",官網匯出!V959))</f>
        <v/>
      </c>
      <c r="AJ959" s="1" t="str">
        <f>IF(G959="","",IF(官網匯出!AE959="","",官網匯出!AE959))</f>
        <v/>
      </c>
      <c r="AK959" s="1" t="str">
        <f>IF(G959="","",IF(官網匯出!AD959="","",官網匯出!AD959))</f>
        <v/>
      </c>
      <c r="AL959" s="1" t="str">
        <f t="shared" si="167"/>
        <v>0</v>
      </c>
      <c r="AM959" s="1" t="str">
        <f>IF(官網匯出!AG959="","",官網匯出!AG959)</f>
        <v/>
      </c>
      <c r="AN959" s="1" t="str">
        <f>IF(G959="","",IF(官網匯出!AH959="","",官網匯出!AH959))</f>
        <v/>
      </c>
      <c r="AO959" s="14" t="str">
        <f t="shared" si="168"/>
        <v/>
      </c>
      <c r="AP959" s="14" t="str">
        <f t="shared" si="169"/>
        <v>1</v>
      </c>
      <c r="AQ959" s="14" t="str">
        <f t="shared" si="170"/>
        <v>0</v>
      </c>
      <c r="AR959" s="1" t="str">
        <f t="shared" si="171"/>
        <v/>
      </c>
      <c r="AS959" s="1" t="str">
        <f t="shared" si="172"/>
        <v/>
      </c>
      <c r="AT959" s="1" t="str">
        <f t="shared" si="173"/>
        <v/>
      </c>
      <c r="AU959" s="1" t="str">
        <f t="shared" si="164"/>
        <v/>
      </c>
      <c r="AV959" s="1" t="e">
        <f>IF(VLOOKUP(G959,官網匯出!A:AQ,42,FALSE)="","[黃金盾官網]",VLOOKUP(G959,官網匯出!A:AQ,42,FALSE))</f>
        <v>#N/A</v>
      </c>
      <c r="AW959" s="1" t="e">
        <f>IF(LEFT(VLOOKUP(G959,官網匯出!A:AS,43,FALSE),2)="","web",LEFT(VLOOKUP(G959,官網匯出!A:AS,43,FALSE),2))</f>
        <v>#N/A</v>
      </c>
      <c r="AX959" s="1" t="str">
        <f t="shared" si="174"/>
        <v>O</v>
      </c>
    </row>
    <row r="960" spans="1:50">
      <c r="A960" s="1" t="str">
        <f>IF(G960="","",VLOOKUP(官網轉換!AW960,團名!A:B,2,FALSE))</f>
        <v/>
      </c>
      <c r="B960" s="1" t="str">
        <f>IF(G960="","",IF(LEFT(VLOOKUP(G960,官網匯出!A:AQ,43,0),2)="wf",VLOOKUP(VLOOKUP(G960,官網匯出!A:AQ,43,0),團名!$I$1:$K$12,2,FALSE),"N0071"))</f>
        <v/>
      </c>
      <c r="C960" s="1" t="str">
        <f>IFERROR(VLOOKUP(官網匯出!D960,團名!E:G,3,FALSE),"")</f>
        <v/>
      </c>
      <c r="D960" s="1" t="str">
        <f t="shared" si="165"/>
        <v/>
      </c>
      <c r="E960" s="1" t="str">
        <f t="shared" si="166"/>
        <v/>
      </c>
      <c r="F960" s="1" t="str">
        <f>IF(官網匯出!F960="已付款","","B0012")</f>
        <v>B0012</v>
      </c>
      <c r="G960" s="1" t="str">
        <f>IF(官網匯出!A960="","",官網匯出!A960)</f>
        <v/>
      </c>
      <c r="H960" s="3" t="str">
        <f>IF(官網匯出!B960="","",官網匯出!B960)</f>
        <v/>
      </c>
      <c r="I960" s="1" t="str">
        <f>IF(官網匯出!C960="","",官網匯出!C960)</f>
        <v/>
      </c>
      <c r="J960" s="1" t="str">
        <f>IF(官網匯出!D960="","",官網匯出!D960)</f>
        <v/>
      </c>
      <c r="K960" s="3" t="str">
        <f>IF(官網匯出!E960="","",官網匯出!E960)</f>
        <v/>
      </c>
      <c r="L960" s="1" t="str">
        <f>IF(官網匯出!F960="","",官網匯出!F960)</f>
        <v/>
      </c>
      <c r="M960" s="1" t="str">
        <f>IF(官網匯出!G960="","",官網匯出!G960)</f>
        <v/>
      </c>
      <c r="N960" s="1" t="str">
        <f>IF(官網匯出!H960="","",官網匯出!H960)</f>
        <v/>
      </c>
      <c r="P960" s="1" t="str">
        <f>IF(官網匯出!J960="","",RIGHT(官網匯出!J960,LEN(官網匯出!J960)-2))</f>
        <v/>
      </c>
      <c r="Q960" s="1" t="str">
        <f>IF(官網匯出!K960="","",官網匯出!K960)</f>
        <v/>
      </c>
      <c r="R960" s="1" t="str">
        <f>IF(官網匯出!L960="","",官網匯出!L960)</f>
        <v/>
      </c>
      <c r="S960" s="1" t="str">
        <f>IF(官網匯出!M960="","",官網匯出!M960)</f>
        <v/>
      </c>
      <c r="T960" s="1" t="str">
        <f>IF(官網匯出!N960="","",官網匯出!N960)</f>
        <v/>
      </c>
      <c r="U960" s="1" t="str">
        <f>IF(官網匯出!O960="","",官網匯出!O960)</f>
        <v/>
      </c>
      <c r="V960" s="1" t="str">
        <f>IF(官網匯出!P960="",IF(G960="","",0),官網匯出!P960)</f>
        <v/>
      </c>
      <c r="W960" s="1" t="str">
        <f>IF(官網匯出!Q960="",IF(G960="","",0),官網匯出!Q960)</f>
        <v/>
      </c>
      <c r="X960" s="1" t="str">
        <f>IF(官網匯出!R960="","",官網匯出!R960)</f>
        <v/>
      </c>
      <c r="Y960" s="1" t="str">
        <f>IF(官網匯出!S960="","",官網匯出!S960)</f>
        <v/>
      </c>
      <c r="Z960" s="1" t="str">
        <f>IF(G960="","",官網匯出!T960)</f>
        <v/>
      </c>
      <c r="AA960" s="1" t="str">
        <f>IF(G960="","",官網匯出!AK960)</f>
        <v/>
      </c>
      <c r="AB960" s="1" t="str">
        <f>IF(G960="","",IF(官網匯出!V960="","",官網匯出!V960))</f>
        <v/>
      </c>
      <c r="AJ960" s="1" t="str">
        <f>IF(G960="","",IF(官網匯出!AE960="","",官網匯出!AE960))</f>
        <v/>
      </c>
      <c r="AK960" s="1" t="str">
        <f>IF(G960="","",IF(官網匯出!AD960="","",官網匯出!AD960))</f>
        <v/>
      </c>
      <c r="AL960" s="1" t="str">
        <f t="shared" si="167"/>
        <v>0</v>
      </c>
      <c r="AM960" s="1" t="str">
        <f>IF(官網匯出!AG960="","",官網匯出!AG960)</f>
        <v/>
      </c>
      <c r="AN960" s="1" t="str">
        <f>IF(G960="","",IF(官網匯出!AH960="","",官網匯出!AH960))</f>
        <v/>
      </c>
      <c r="AO960" s="14" t="str">
        <f t="shared" si="168"/>
        <v/>
      </c>
      <c r="AP960" s="14" t="str">
        <f t="shared" si="169"/>
        <v>1</v>
      </c>
      <c r="AQ960" s="14" t="str">
        <f t="shared" si="170"/>
        <v>0</v>
      </c>
      <c r="AR960" s="1" t="str">
        <f t="shared" si="171"/>
        <v/>
      </c>
      <c r="AS960" s="1" t="str">
        <f t="shared" si="172"/>
        <v/>
      </c>
      <c r="AT960" s="1" t="str">
        <f t="shared" si="173"/>
        <v/>
      </c>
      <c r="AU960" s="1" t="str">
        <f t="shared" si="164"/>
        <v/>
      </c>
      <c r="AV960" s="1" t="e">
        <f>IF(VLOOKUP(G960,官網匯出!A:AQ,42,FALSE)="","[黃金盾官網]",VLOOKUP(G960,官網匯出!A:AQ,42,FALSE))</f>
        <v>#N/A</v>
      </c>
      <c r="AW960" s="1" t="e">
        <f>IF(LEFT(VLOOKUP(G960,官網匯出!A:AS,43,FALSE),2)="","web",LEFT(VLOOKUP(G960,官網匯出!A:AS,43,FALSE),2))</f>
        <v>#N/A</v>
      </c>
      <c r="AX960" s="1" t="str">
        <f t="shared" si="174"/>
        <v>O</v>
      </c>
    </row>
    <row r="961" spans="1:50">
      <c r="A961" s="1" t="str">
        <f>IF(G961="","",VLOOKUP(官網轉換!AW961,團名!A:B,2,FALSE))</f>
        <v/>
      </c>
      <c r="B961" s="1" t="str">
        <f>IF(G961="","",IF(LEFT(VLOOKUP(G961,官網匯出!A:AQ,43,0),2)="wf",VLOOKUP(VLOOKUP(G961,官網匯出!A:AQ,43,0),團名!$I$1:$K$12,2,FALSE),"N0071"))</f>
        <v/>
      </c>
      <c r="C961" s="1" t="str">
        <f>IFERROR(VLOOKUP(官網匯出!D961,團名!E:G,3,FALSE),"")</f>
        <v/>
      </c>
      <c r="D961" s="1" t="str">
        <f t="shared" si="165"/>
        <v/>
      </c>
      <c r="E961" s="1" t="str">
        <f t="shared" si="166"/>
        <v/>
      </c>
      <c r="F961" s="1" t="str">
        <f>IF(官網匯出!F961="已付款","","B0012")</f>
        <v>B0012</v>
      </c>
      <c r="G961" s="1" t="str">
        <f>IF(官網匯出!A961="","",官網匯出!A961)</f>
        <v/>
      </c>
      <c r="H961" s="3" t="str">
        <f>IF(官網匯出!B961="","",官網匯出!B961)</f>
        <v/>
      </c>
      <c r="I961" s="1" t="str">
        <f>IF(官網匯出!C961="","",官網匯出!C961)</f>
        <v/>
      </c>
      <c r="J961" s="1" t="str">
        <f>IF(官網匯出!D961="","",官網匯出!D961)</f>
        <v/>
      </c>
      <c r="K961" s="3" t="str">
        <f>IF(官網匯出!E961="","",官網匯出!E961)</f>
        <v/>
      </c>
      <c r="L961" s="1" t="str">
        <f>IF(官網匯出!F961="","",官網匯出!F961)</f>
        <v/>
      </c>
      <c r="M961" s="1" t="str">
        <f>IF(官網匯出!G961="","",官網匯出!G961)</f>
        <v/>
      </c>
      <c r="N961" s="1" t="str">
        <f>IF(官網匯出!H961="","",官網匯出!H961)</f>
        <v/>
      </c>
      <c r="P961" s="1" t="str">
        <f>IF(官網匯出!J961="","",RIGHT(官網匯出!J961,LEN(官網匯出!J961)-2))</f>
        <v/>
      </c>
      <c r="Q961" s="1" t="str">
        <f>IF(官網匯出!K961="","",官網匯出!K961)</f>
        <v/>
      </c>
      <c r="R961" s="1" t="str">
        <f>IF(官網匯出!L961="","",官網匯出!L961)</f>
        <v/>
      </c>
      <c r="S961" s="1" t="str">
        <f>IF(官網匯出!M961="","",官網匯出!M961)</f>
        <v/>
      </c>
      <c r="T961" s="1" t="str">
        <f>IF(官網匯出!N961="","",官網匯出!N961)</f>
        <v/>
      </c>
      <c r="U961" s="1" t="str">
        <f>IF(官網匯出!O961="","",官網匯出!O961)</f>
        <v/>
      </c>
      <c r="V961" s="1" t="str">
        <f>IF(官網匯出!P961="",IF(G961="","",0),官網匯出!P961)</f>
        <v/>
      </c>
      <c r="W961" s="1" t="str">
        <f>IF(官網匯出!Q961="",IF(G961="","",0),官網匯出!Q961)</f>
        <v/>
      </c>
      <c r="X961" s="1" t="str">
        <f>IF(官網匯出!R961="","",官網匯出!R961)</f>
        <v/>
      </c>
      <c r="Y961" s="1" t="str">
        <f>IF(官網匯出!S961="","",官網匯出!S961)</f>
        <v/>
      </c>
      <c r="Z961" s="1" t="str">
        <f>IF(G961="","",官網匯出!T961)</f>
        <v/>
      </c>
      <c r="AA961" s="1" t="str">
        <f>IF(G961="","",官網匯出!AK961)</f>
        <v/>
      </c>
      <c r="AB961" s="1" t="str">
        <f>IF(G961="","",IF(官網匯出!V961="","",官網匯出!V961))</f>
        <v/>
      </c>
      <c r="AJ961" s="1" t="str">
        <f>IF(G961="","",IF(官網匯出!AE961="","",官網匯出!AE961))</f>
        <v/>
      </c>
      <c r="AK961" s="1" t="str">
        <f>IF(G961="","",IF(官網匯出!AD961="","",官網匯出!AD961))</f>
        <v/>
      </c>
      <c r="AL961" s="1" t="str">
        <f t="shared" si="167"/>
        <v>0</v>
      </c>
      <c r="AM961" s="1" t="str">
        <f>IF(官網匯出!AG961="","",官網匯出!AG961)</f>
        <v/>
      </c>
      <c r="AN961" s="1" t="str">
        <f>IF(G961="","",IF(官網匯出!AH961="","",官網匯出!AH961))</f>
        <v/>
      </c>
      <c r="AO961" s="14" t="str">
        <f t="shared" si="168"/>
        <v/>
      </c>
      <c r="AP961" s="14" t="str">
        <f t="shared" si="169"/>
        <v>1</v>
      </c>
      <c r="AQ961" s="14" t="str">
        <f t="shared" si="170"/>
        <v>0</v>
      </c>
      <c r="AR961" s="1" t="str">
        <f t="shared" si="171"/>
        <v/>
      </c>
      <c r="AS961" s="1" t="str">
        <f t="shared" si="172"/>
        <v/>
      </c>
      <c r="AT961" s="1" t="str">
        <f t="shared" si="173"/>
        <v/>
      </c>
      <c r="AU961" s="1" t="str">
        <f t="shared" si="164"/>
        <v/>
      </c>
      <c r="AV961" s="1" t="e">
        <f>IF(VLOOKUP(G961,官網匯出!A:AQ,42,FALSE)="","[黃金盾官網]",VLOOKUP(G961,官網匯出!A:AQ,42,FALSE))</f>
        <v>#N/A</v>
      </c>
      <c r="AW961" s="1" t="e">
        <f>IF(LEFT(VLOOKUP(G961,官網匯出!A:AS,43,FALSE),2)="","web",LEFT(VLOOKUP(G961,官網匯出!A:AS,43,FALSE),2))</f>
        <v>#N/A</v>
      </c>
      <c r="AX961" s="1" t="str">
        <f t="shared" si="174"/>
        <v>O</v>
      </c>
    </row>
    <row r="962" spans="1:50">
      <c r="A962" s="1" t="str">
        <f>IF(G962="","",VLOOKUP(官網轉換!AW962,團名!A:B,2,FALSE))</f>
        <v/>
      </c>
      <c r="B962" s="1" t="str">
        <f>IF(G962="","",IF(LEFT(VLOOKUP(G962,官網匯出!A:AQ,43,0),2)="wf",VLOOKUP(VLOOKUP(G962,官網匯出!A:AQ,43,0),團名!$I$1:$K$12,2,FALSE),"N0071"))</f>
        <v/>
      </c>
      <c r="C962" s="1" t="str">
        <f>IFERROR(VLOOKUP(官網匯出!D962,團名!E:G,3,FALSE),"")</f>
        <v/>
      </c>
      <c r="D962" s="1" t="str">
        <f t="shared" si="165"/>
        <v/>
      </c>
      <c r="E962" s="1" t="str">
        <f t="shared" si="166"/>
        <v/>
      </c>
      <c r="F962" s="1" t="str">
        <f>IF(官網匯出!F962="已付款","","B0012")</f>
        <v>B0012</v>
      </c>
      <c r="G962" s="1" t="str">
        <f>IF(官網匯出!A962="","",官網匯出!A962)</f>
        <v/>
      </c>
      <c r="H962" s="3" t="str">
        <f>IF(官網匯出!B962="","",官網匯出!B962)</f>
        <v/>
      </c>
      <c r="I962" s="1" t="str">
        <f>IF(官網匯出!C962="","",官網匯出!C962)</f>
        <v/>
      </c>
      <c r="J962" s="1" t="str">
        <f>IF(官網匯出!D962="","",官網匯出!D962)</f>
        <v/>
      </c>
      <c r="K962" s="3" t="str">
        <f>IF(官網匯出!E962="","",官網匯出!E962)</f>
        <v/>
      </c>
      <c r="L962" s="1" t="str">
        <f>IF(官網匯出!F962="","",官網匯出!F962)</f>
        <v/>
      </c>
      <c r="M962" s="1" t="str">
        <f>IF(官網匯出!G962="","",官網匯出!G962)</f>
        <v/>
      </c>
      <c r="N962" s="1" t="str">
        <f>IF(官網匯出!H962="","",官網匯出!H962)</f>
        <v/>
      </c>
      <c r="P962" s="1" t="str">
        <f>IF(官網匯出!J962="","",RIGHT(官網匯出!J962,LEN(官網匯出!J962)-2))</f>
        <v/>
      </c>
      <c r="Q962" s="1" t="str">
        <f>IF(官網匯出!K962="","",官網匯出!K962)</f>
        <v/>
      </c>
      <c r="R962" s="1" t="str">
        <f>IF(官網匯出!L962="","",官網匯出!L962)</f>
        <v/>
      </c>
      <c r="S962" s="1" t="str">
        <f>IF(官網匯出!M962="","",官網匯出!M962)</f>
        <v/>
      </c>
      <c r="T962" s="1" t="str">
        <f>IF(官網匯出!N962="","",官網匯出!N962)</f>
        <v/>
      </c>
      <c r="U962" s="1" t="str">
        <f>IF(官網匯出!O962="","",官網匯出!O962)</f>
        <v/>
      </c>
      <c r="V962" s="1" t="str">
        <f>IF(官網匯出!P962="",IF(G962="","",0),官網匯出!P962)</f>
        <v/>
      </c>
      <c r="W962" s="1" t="str">
        <f>IF(官網匯出!Q962="",IF(G962="","",0),官網匯出!Q962)</f>
        <v/>
      </c>
      <c r="X962" s="1" t="str">
        <f>IF(官網匯出!R962="","",官網匯出!R962)</f>
        <v/>
      </c>
      <c r="Y962" s="1" t="str">
        <f>IF(官網匯出!S962="","",官網匯出!S962)</f>
        <v/>
      </c>
      <c r="Z962" s="1" t="str">
        <f>IF(G962="","",官網匯出!T962)</f>
        <v/>
      </c>
      <c r="AA962" s="1" t="str">
        <f>IF(G962="","",官網匯出!AK962)</f>
        <v/>
      </c>
      <c r="AB962" s="1" t="str">
        <f>IF(G962="","",IF(官網匯出!V962="","",官網匯出!V962))</f>
        <v/>
      </c>
      <c r="AJ962" s="1" t="str">
        <f>IF(G962="","",IF(官網匯出!AE962="","",官網匯出!AE962))</f>
        <v/>
      </c>
      <c r="AK962" s="1" t="str">
        <f>IF(G962="","",IF(官網匯出!AD962="","",官網匯出!AD962))</f>
        <v/>
      </c>
      <c r="AL962" s="1" t="str">
        <f t="shared" si="167"/>
        <v>0</v>
      </c>
      <c r="AM962" s="1" t="str">
        <f>IF(官網匯出!AG962="","",官網匯出!AG962)</f>
        <v/>
      </c>
      <c r="AN962" s="1" t="str">
        <f>IF(G962="","",IF(官網匯出!AH962="","",官網匯出!AH962))</f>
        <v/>
      </c>
      <c r="AO962" s="14" t="str">
        <f t="shared" si="168"/>
        <v/>
      </c>
      <c r="AP962" s="14" t="str">
        <f t="shared" si="169"/>
        <v>1</v>
      </c>
      <c r="AQ962" s="14" t="str">
        <f t="shared" si="170"/>
        <v>0</v>
      </c>
      <c r="AR962" s="1" t="str">
        <f t="shared" si="171"/>
        <v/>
      </c>
      <c r="AS962" s="1" t="str">
        <f t="shared" si="172"/>
        <v/>
      </c>
      <c r="AT962" s="1" t="str">
        <f t="shared" si="173"/>
        <v/>
      </c>
      <c r="AU962" s="1" t="str">
        <f t="shared" ref="AU962:AU1025" si="175">IF(G962="","",AV962&amp;"      訂單編號："&amp;G962&amp;"      "&amp;IF(J962="銀行轉帳(ATM/虛擬代碼繳費)","ATM(藍)",IF(J962="ATM 虛擬代碼繳費（需持代碼至實體ATM或網路銀行繳費）","ATM"&amp;"　"&amp;AB962&amp;AJ962,IF(J962="虛擬代碼繳費轉帳","ATM(SP)"&amp;"　"&amp;AB962&amp;AJ962,IF(J962="信用卡（shopline payment）","信用卡(SP)",IF(J962="信用卡","信用卡",IF(J962="貨到付款","貨到付款　")))&amp;"　"&amp;AB962&amp;AJ962)))&amp;IF(L962="退款中","客戶取消訂單，待退款(ATM)",""))</f>
        <v/>
      </c>
      <c r="AV962" s="1" t="e">
        <f>IF(VLOOKUP(G962,官網匯出!A:AQ,42,FALSE)="","[黃金盾官網]",VLOOKUP(G962,官網匯出!A:AQ,42,FALSE))</f>
        <v>#N/A</v>
      </c>
      <c r="AW962" s="1" t="e">
        <f>IF(LEFT(VLOOKUP(G962,官網匯出!A:AS,43,FALSE),2)="","web",LEFT(VLOOKUP(G962,官網匯出!A:AS,43,FALSE),2))</f>
        <v>#N/A</v>
      </c>
      <c r="AX962" s="1" t="str">
        <f t="shared" si="174"/>
        <v>O</v>
      </c>
    </row>
    <row r="963" spans="1:50">
      <c r="A963" s="1" t="str">
        <f>IF(G963="","",VLOOKUP(官網轉換!AW963,團名!A:B,2,FALSE))</f>
        <v/>
      </c>
      <c r="B963" s="1" t="str">
        <f>IF(G963="","",IF(LEFT(VLOOKUP(G963,官網匯出!A:AQ,43,0),2)="wf",VLOOKUP(VLOOKUP(G963,官網匯出!A:AQ,43,0),團名!$I$1:$K$12,2,FALSE),"N0071"))</f>
        <v/>
      </c>
      <c r="C963" s="1" t="str">
        <f>IFERROR(VLOOKUP(官網匯出!D963,團名!E:G,3,FALSE),"")</f>
        <v/>
      </c>
      <c r="D963" s="1" t="str">
        <f t="shared" ref="D963:D1026" si="176">IF(G963="","","NTD")</f>
        <v/>
      </c>
      <c r="E963" s="1" t="str">
        <f t="shared" ref="E963:E1026" si="177">IF(G963="","","含稅")</f>
        <v/>
      </c>
      <c r="F963" s="1" t="str">
        <f>IF(官網匯出!F963="已付款","","B0012")</f>
        <v>B0012</v>
      </c>
      <c r="G963" s="1" t="str">
        <f>IF(官網匯出!A963="","",官網匯出!A963)</f>
        <v/>
      </c>
      <c r="H963" s="3" t="str">
        <f>IF(官網匯出!B963="","",官網匯出!B963)</f>
        <v/>
      </c>
      <c r="I963" s="1" t="str">
        <f>IF(官網匯出!C963="","",官網匯出!C963)</f>
        <v/>
      </c>
      <c r="J963" s="1" t="str">
        <f>IF(官網匯出!D963="","",官網匯出!D963)</f>
        <v/>
      </c>
      <c r="K963" s="3" t="str">
        <f>IF(官網匯出!E963="","",官網匯出!E963)</f>
        <v/>
      </c>
      <c r="L963" s="1" t="str">
        <f>IF(官網匯出!F963="","",官網匯出!F963)</f>
        <v/>
      </c>
      <c r="M963" s="1" t="str">
        <f>IF(官網匯出!G963="","",官網匯出!G963)</f>
        <v/>
      </c>
      <c r="N963" s="1" t="str">
        <f>IF(官網匯出!H963="","",官網匯出!H963)</f>
        <v/>
      </c>
      <c r="P963" s="1" t="str">
        <f>IF(官網匯出!J963="","",RIGHT(官網匯出!J963,LEN(官網匯出!J963)-2))</f>
        <v/>
      </c>
      <c r="Q963" s="1" t="str">
        <f>IF(官網匯出!K963="","",官網匯出!K963)</f>
        <v/>
      </c>
      <c r="R963" s="1" t="str">
        <f>IF(官網匯出!L963="","",官網匯出!L963)</f>
        <v/>
      </c>
      <c r="S963" s="1" t="str">
        <f>IF(官網匯出!M963="","",官網匯出!M963)</f>
        <v/>
      </c>
      <c r="T963" s="1" t="str">
        <f>IF(官網匯出!N963="","",官網匯出!N963)</f>
        <v/>
      </c>
      <c r="U963" s="1" t="str">
        <f>IF(官網匯出!O963="","",官網匯出!O963)</f>
        <v/>
      </c>
      <c r="V963" s="1" t="str">
        <f>IF(官網匯出!P963="",IF(G963="","",0),官網匯出!P963)</f>
        <v/>
      </c>
      <c r="W963" s="1" t="str">
        <f>IF(官網匯出!Q963="",IF(G963="","",0),官網匯出!Q963)</f>
        <v/>
      </c>
      <c r="X963" s="1" t="str">
        <f>IF(官網匯出!R963="","",官網匯出!R963)</f>
        <v/>
      </c>
      <c r="Y963" s="1" t="str">
        <f>IF(官網匯出!S963="","",官網匯出!S963)</f>
        <v/>
      </c>
      <c r="Z963" s="1" t="str">
        <f>IF(G963="","",官網匯出!T963)</f>
        <v/>
      </c>
      <c r="AA963" s="1" t="str">
        <f>IF(G963="","",官網匯出!AK963)</f>
        <v/>
      </c>
      <c r="AB963" s="1" t="str">
        <f>IF(G963="","",IF(官網匯出!V963="","",官網匯出!V963))</f>
        <v/>
      </c>
      <c r="AJ963" s="1" t="str">
        <f>IF(G963="","",IF(官網匯出!AE963="","",官網匯出!AE963))</f>
        <v/>
      </c>
      <c r="AK963" s="1" t="str">
        <f>IF(G963="","",IF(官網匯出!AD963="","",官網匯出!AD963))</f>
        <v/>
      </c>
      <c r="AL963" s="1" t="str">
        <f t="shared" ref="AL963:AL1026" si="178">IF(AM963="","0","1")</f>
        <v>0</v>
      </c>
      <c r="AM963" s="1" t="str">
        <f>IF(官網匯出!AG963="","",官網匯出!AG963)</f>
        <v/>
      </c>
      <c r="AN963" s="1" t="str">
        <f>IF(G963="","",IF(官網匯出!AH963="","",官網匯出!AH963))</f>
        <v/>
      </c>
      <c r="AO963" s="14" t="str">
        <f t="shared" ref="AO963:AO1026" si="179">IF(AN963="","","3J0002")</f>
        <v/>
      </c>
      <c r="AP963" s="14" t="str">
        <f t="shared" ref="AP963:AP1026" si="180">IF(AO963="","1","0")</f>
        <v>1</v>
      </c>
      <c r="AQ963" s="14" t="str">
        <f t="shared" ref="AQ963:AQ1026" si="181">IF(AN963="","0","1")</f>
        <v>0</v>
      </c>
      <c r="AR963" s="1" t="str">
        <f t="shared" ref="AR963:AR1026" si="182">IFERROR((T963*U963)-V963-Z963+W963-AA963,"")</f>
        <v/>
      </c>
      <c r="AS963" s="1" t="str">
        <f t="shared" ref="AS963:AS1026" si="183">IF(J963="貨到付款",IF(Y963="",0,Y963),IF(G963="","",0))</f>
        <v/>
      </c>
      <c r="AT963" s="1" t="str">
        <f t="shared" ref="AT963:AT1026" si="184">IF(G963="","",IF(V963&gt;0,"已扣抵"&amp;V963&amp;"元"&amp;"購物金 ","")&amp;IF(Z963&gt;0,"已扣抵"&amp;Z963&amp;"元"&amp;"優惠折扣 ","")&amp;IF(W963&gt;0,"含運費"&amp;W963&amp;"元 ","")&amp;IF(AA963&gt;0,"含附加費"&amp;AA963&amp;"元 ",""))</f>
        <v/>
      </c>
      <c r="AU963" s="1" t="str">
        <f t="shared" si="175"/>
        <v/>
      </c>
      <c r="AV963" s="1" t="e">
        <f>IF(VLOOKUP(G963,官網匯出!A:AQ,42,FALSE)="","[黃金盾官網]",VLOOKUP(G963,官網匯出!A:AQ,42,FALSE))</f>
        <v>#N/A</v>
      </c>
      <c r="AW963" s="1" t="e">
        <f>IF(LEFT(VLOOKUP(G963,官網匯出!A:AS,43,FALSE),2)="","web",LEFT(VLOOKUP(G963,官網匯出!A:AS,43,FALSE),2))</f>
        <v>#N/A</v>
      </c>
      <c r="AX963" s="1" t="str">
        <f t="shared" ref="AX963:AX1026" si="185">IF(AND(AM963&lt;&gt;"",AN963&lt;&gt;""),"X","O")</f>
        <v>O</v>
      </c>
    </row>
    <row r="964" spans="1:50">
      <c r="A964" s="1" t="str">
        <f>IF(G964="","",VLOOKUP(官網轉換!AW964,團名!A:B,2,FALSE))</f>
        <v/>
      </c>
      <c r="B964" s="1" t="str">
        <f>IF(G964="","",IF(LEFT(VLOOKUP(G964,官網匯出!A:AQ,43,0),2)="wf",VLOOKUP(VLOOKUP(G964,官網匯出!A:AQ,43,0),團名!$I$1:$K$12,2,FALSE),"N0071"))</f>
        <v/>
      </c>
      <c r="C964" s="1" t="str">
        <f>IFERROR(VLOOKUP(官網匯出!D964,團名!E:G,3,FALSE),"")</f>
        <v/>
      </c>
      <c r="D964" s="1" t="str">
        <f t="shared" si="176"/>
        <v/>
      </c>
      <c r="E964" s="1" t="str">
        <f t="shared" si="177"/>
        <v/>
      </c>
      <c r="F964" s="1" t="str">
        <f>IF(官網匯出!F964="已付款","","B0012")</f>
        <v>B0012</v>
      </c>
      <c r="G964" s="1" t="str">
        <f>IF(官網匯出!A964="","",官網匯出!A964)</f>
        <v/>
      </c>
      <c r="H964" s="3" t="str">
        <f>IF(官網匯出!B964="","",官網匯出!B964)</f>
        <v/>
      </c>
      <c r="I964" s="1" t="str">
        <f>IF(官網匯出!C964="","",官網匯出!C964)</f>
        <v/>
      </c>
      <c r="J964" s="1" t="str">
        <f>IF(官網匯出!D964="","",官網匯出!D964)</f>
        <v/>
      </c>
      <c r="K964" s="3" t="str">
        <f>IF(官網匯出!E964="","",官網匯出!E964)</f>
        <v/>
      </c>
      <c r="L964" s="1" t="str">
        <f>IF(官網匯出!F964="","",官網匯出!F964)</f>
        <v/>
      </c>
      <c r="M964" s="1" t="str">
        <f>IF(官網匯出!G964="","",官網匯出!G964)</f>
        <v/>
      </c>
      <c r="N964" s="1" t="str">
        <f>IF(官網匯出!H964="","",官網匯出!H964)</f>
        <v/>
      </c>
      <c r="P964" s="1" t="str">
        <f>IF(官網匯出!J964="","",RIGHT(官網匯出!J964,LEN(官網匯出!J964)-2))</f>
        <v/>
      </c>
      <c r="Q964" s="1" t="str">
        <f>IF(官網匯出!K964="","",官網匯出!K964)</f>
        <v/>
      </c>
      <c r="R964" s="1" t="str">
        <f>IF(官網匯出!L964="","",官網匯出!L964)</f>
        <v/>
      </c>
      <c r="S964" s="1" t="str">
        <f>IF(官網匯出!M964="","",官網匯出!M964)</f>
        <v/>
      </c>
      <c r="T964" s="1" t="str">
        <f>IF(官網匯出!N964="","",官網匯出!N964)</f>
        <v/>
      </c>
      <c r="U964" s="1" t="str">
        <f>IF(官網匯出!O964="","",官網匯出!O964)</f>
        <v/>
      </c>
      <c r="V964" s="1" t="str">
        <f>IF(官網匯出!P964="",IF(G964="","",0),官網匯出!P964)</f>
        <v/>
      </c>
      <c r="W964" s="1" t="str">
        <f>IF(官網匯出!Q964="",IF(G964="","",0),官網匯出!Q964)</f>
        <v/>
      </c>
      <c r="X964" s="1" t="str">
        <f>IF(官網匯出!R964="","",官網匯出!R964)</f>
        <v/>
      </c>
      <c r="Y964" s="1" t="str">
        <f>IF(官網匯出!S964="","",官網匯出!S964)</f>
        <v/>
      </c>
      <c r="Z964" s="1" t="str">
        <f>IF(G964="","",官網匯出!T964)</f>
        <v/>
      </c>
      <c r="AA964" s="1" t="str">
        <f>IF(G964="","",官網匯出!AK964)</f>
        <v/>
      </c>
      <c r="AB964" s="1" t="str">
        <f>IF(G964="","",IF(官網匯出!V964="","",官網匯出!V964))</f>
        <v/>
      </c>
      <c r="AJ964" s="1" t="str">
        <f>IF(G964="","",IF(官網匯出!AE964="","",官網匯出!AE964))</f>
        <v/>
      </c>
      <c r="AK964" s="1" t="str">
        <f>IF(G964="","",IF(官網匯出!AD964="","",官網匯出!AD964))</f>
        <v/>
      </c>
      <c r="AL964" s="1" t="str">
        <f t="shared" si="178"/>
        <v>0</v>
      </c>
      <c r="AM964" s="1" t="str">
        <f>IF(官網匯出!AG964="","",官網匯出!AG964)</f>
        <v/>
      </c>
      <c r="AN964" s="1" t="str">
        <f>IF(G964="","",IF(官網匯出!AH964="","",官網匯出!AH964))</f>
        <v/>
      </c>
      <c r="AO964" s="14" t="str">
        <f t="shared" si="179"/>
        <v/>
      </c>
      <c r="AP964" s="14" t="str">
        <f t="shared" si="180"/>
        <v>1</v>
      </c>
      <c r="AQ964" s="14" t="str">
        <f t="shared" si="181"/>
        <v>0</v>
      </c>
      <c r="AR964" s="1" t="str">
        <f t="shared" si="182"/>
        <v/>
      </c>
      <c r="AS964" s="1" t="str">
        <f t="shared" si="183"/>
        <v/>
      </c>
      <c r="AT964" s="1" t="str">
        <f t="shared" si="184"/>
        <v/>
      </c>
      <c r="AU964" s="1" t="str">
        <f t="shared" si="175"/>
        <v/>
      </c>
      <c r="AV964" s="1" t="e">
        <f>IF(VLOOKUP(G964,官網匯出!A:AQ,42,FALSE)="","[黃金盾官網]",VLOOKUP(G964,官網匯出!A:AQ,42,FALSE))</f>
        <v>#N/A</v>
      </c>
      <c r="AW964" s="1" t="e">
        <f>IF(LEFT(VLOOKUP(G964,官網匯出!A:AS,43,FALSE),2)="","web",LEFT(VLOOKUP(G964,官網匯出!A:AS,43,FALSE),2))</f>
        <v>#N/A</v>
      </c>
      <c r="AX964" s="1" t="str">
        <f t="shared" si="185"/>
        <v>O</v>
      </c>
    </row>
    <row r="965" spans="1:50">
      <c r="A965" s="1" t="str">
        <f>IF(G965="","",VLOOKUP(官網轉換!AW965,團名!A:B,2,FALSE))</f>
        <v/>
      </c>
      <c r="B965" s="1" t="str">
        <f>IF(G965="","",IF(LEFT(VLOOKUP(G965,官網匯出!A:AQ,43,0),2)="wf",VLOOKUP(VLOOKUP(G965,官網匯出!A:AQ,43,0),團名!$I$1:$K$12,2,FALSE),"N0071"))</f>
        <v/>
      </c>
      <c r="C965" s="1" t="str">
        <f>IFERROR(VLOOKUP(官網匯出!D965,團名!E:G,3,FALSE),"")</f>
        <v/>
      </c>
      <c r="D965" s="1" t="str">
        <f t="shared" si="176"/>
        <v/>
      </c>
      <c r="E965" s="1" t="str">
        <f t="shared" si="177"/>
        <v/>
      </c>
      <c r="F965" s="1" t="str">
        <f>IF(官網匯出!F965="已付款","","B0012")</f>
        <v>B0012</v>
      </c>
      <c r="G965" s="1" t="str">
        <f>IF(官網匯出!A965="","",官網匯出!A965)</f>
        <v/>
      </c>
      <c r="H965" s="3" t="str">
        <f>IF(官網匯出!B965="","",官網匯出!B965)</f>
        <v/>
      </c>
      <c r="I965" s="1" t="str">
        <f>IF(官網匯出!C965="","",官網匯出!C965)</f>
        <v/>
      </c>
      <c r="J965" s="1" t="str">
        <f>IF(官網匯出!D965="","",官網匯出!D965)</f>
        <v/>
      </c>
      <c r="K965" s="3" t="str">
        <f>IF(官網匯出!E965="","",官網匯出!E965)</f>
        <v/>
      </c>
      <c r="L965" s="1" t="str">
        <f>IF(官網匯出!F965="","",官網匯出!F965)</f>
        <v/>
      </c>
      <c r="M965" s="1" t="str">
        <f>IF(官網匯出!G965="","",官網匯出!G965)</f>
        <v/>
      </c>
      <c r="N965" s="1" t="str">
        <f>IF(官網匯出!H965="","",官網匯出!H965)</f>
        <v/>
      </c>
      <c r="P965" s="1" t="str">
        <f>IF(官網匯出!J965="","",RIGHT(官網匯出!J965,LEN(官網匯出!J965)-2))</f>
        <v/>
      </c>
      <c r="Q965" s="1" t="str">
        <f>IF(官網匯出!K965="","",官網匯出!K965)</f>
        <v/>
      </c>
      <c r="R965" s="1" t="str">
        <f>IF(官網匯出!L965="","",官網匯出!L965)</f>
        <v/>
      </c>
      <c r="S965" s="1" t="str">
        <f>IF(官網匯出!M965="","",官網匯出!M965)</f>
        <v/>
      </c>
      <c r="T965" s="1" t="str">
        <f>IF(官網匯出!N965="","",官網匯出!N965)</f>
        <v/>
      </c>
      <c r="U965" s="1" t="str">
        <f>IF(官網匯出!O965="","",官網匯出!O965)</f>
        <v/>
      </c>
      <c r="V965" s="1" t="str">
        <f>IF(官網匯出!P965="",IF(G965="","",0),官網匯出!P965)</f>
        <v/>
      </c>
      <c r="W965" s="1" t="str">
        <f>IF(官網匯出!Q965="",IF(G965="","",0),官網匯出!Q965)</f>
        <v/>
      </c>
      <c r="X965" s="1" t="str">
        <f>IF(官網匯出!R965="","",官網匯出!R965)</f>
        <v/>
      </c>
      <c r="Y965" s="1" t="str">
        <f>IF(官網匯出!S965="","",官網匯出!S965)</f>
        <v/>
      </c>
      <c r="Z965" s="1" t="str">
        <f>IF(G965="","",官網匯出!T965)</f>
        <v/>
      </c>
      <c r="AA965" s="1" t="str">
        <f>IF(G965="","",官網匯出!AK965)</f>
        <v/>
      </c>
      <c r="AB965" s="1" t="str">
        <f>IF(G965="","",IF(官網匯出!V965="","",官網匯出!V965))</f>
        <v/>
      </c>
      <c r="AJ965" s="1" t="str">
        <f>IF(G965="","",IF(官網匯出!AE965="","",官網匯出!AE965))</f>
        <v/>
      </c>
      <c r="AK965" s="1" t="str">
        <f>IF(G965="","",IF(官網匯出!AD965="","",官網匯出!AD965))</f>
        <v/>
      </c>
      <c r="AL965" s="1" t="str">
        <f t="shared" si="178"/>
        <v>0</v>
      </c>
      <c r="AM965" s="1" t="str">
        <f>IF(官網匯出!AG965="","",官網匯出!AG965)</f>
        <v/>
      </c>
      <c r="AN965" s="1" t="str">
        <f>IF(G965="","",IF(官網匯出!AH965="","",官網匯出!AH965))</f>
        <v/>
      </c>
      <c r="AO965" s="14" t="str">
        <f t="shared" si="179"/>
        <v/>
      </c>
      <c r="AP965" s="14" t="str">
        <f t="shared" si="180"/>
        <v>1</v>
      </c>
      <c r="AQ965" s="14" t="str">
        <f t="shared" si="181"/>
        <v>0</v>
      </c>
      <c r="AR965" s="1" t="str">
        <f t="shared" si="182"/>
        <v/>
      </c>
      <c r="AS965" s="1" t="str">
        <f t="shared" si="183"/>
        <v/>
      </c>
      <c r="AT965" s="1" t="str">
        <f t="shared" si="184"/>
        <v/>
      </c>
      <c r="AU965" s="1" t="str">
        <f t="shared" si="175"/>
        <v/>
      </c>
      <c r="AV965" s="1" t="e">
        <f>IF(VLOOKUP(G965,官網匯出!A:AQ,42,FALSE)="","[黃金盾官網]",VLOOKUP(G965,官網匯出!A:AQ,42,FALSE))</f>
        <v>#N/A</v>
      </c>
      <c r="AW965" s="1" t="e">
        <f>IF(LEFT(VLOOKUP(G965,官網匯出!A:AS,43,FALSE),2)="","web",LEFT(VLOOKUP(G965,官網匯出!A:AS,43,FALSE),2))</f>
        <v>#N/A</v>
      </c>
      <c r="AX965" s="1" t="str">
        <f t="shared" si="185"/>
        <v>O</v>
      </c>
    </row>
    <row r="966" spans="1:50">
      <c r="A966" s="1" t="str">
        <f>IF(G966="","",VLOOKUP(官網轉換!AW966,團名!A:B,2,FALSE))</f>
        <v/>
      </c>
      <c r="B966" s="1" t="str">
        <f>IF(G966="","",IF(LEFT(VLOOKUP(G966,官網匯出!A:AQ,43,0),2)="wf",VLOOKUP(VLOOKUP(G966,官網匯出!A:AQ,43,0),團名!$I$1:$K$12,2,FALSE),"N0071"))</f>
        <v/>
      </c>
      <c r="C966" s="1" t="str">
        <f>IFERROR(VLOOKUP(官網匯出!D966,團名!E:G,3,FALSE),"")</f>
        <v/>
      </c>
      <c r="D966" s="1" t="str">
        <f t="shared" si="176"/>
        <v/>
      </c>
      <c r="E966" s="1" t="str">
        <f t="shared" si="177"/>
        <v/>
      </c>
      <c r="F966" s="1" t="str">
        <f>IF(官網匯出!F966="已付款","","B0012")</f>
        <v>B0012</v>
      </c>
      <c r="G966" s="1" t="str">
        <f>IF(官網匯出!A966="","",官網匯出!A966)</f>
        <v/>
      </c>
      <c r="H966" s="3" t="str">
        <f>IF(官網匯出!B966="","",官網匯出!B966)</f>
        <v/>
      </c>
      <c r="I966" s="1" t="str">
        <f>IF(官網匯出!C966="","",官網匯出!C966)</f>
        <v/>
      </c>
      <c r="J966" s="1" t="str">
        <f>IF(官網匯出!D966="","",官網匯出!D966)</f>
        <v/>
      </c>
      <c r="K966" s="3" t="str">
        <f>IF(官網匯出!E966="","",官網匯出!E966)</f>
        <v/>
      </c>
      <c r="L966" s="1" t="str">
        <f>IF(官網匯出!F966="","",官網匯出!F966)</f>
        <v/>
      </c>
      <c r="M966" s="1" t="str">
        <f>IF(官網匯出!G966="","",官網匯出!G966)</f>
        <v/>
      </c>
      <c r="N966" s="1" t="str">
        <f>IF(官網匯出!H966="","",官網匯出!H966)</f>
        <v/>
      </c>
      <c r="P966" s="1" t="str">
        <f>IF(官網匯出!J966="","",RIGHT(官網匯出!J966,LEN(官網匯出!J966)-2))</f>
        <v/>
      </c>
      <c r="Q966" s="1" t="str">
        <f>IF(官網匯出!K966="","",官網匯出!K966)</f>
        <v/>
      </c>
      <c r="R966" s="1" t="str">
        <f>IF(官網匯出!L966="","",官網匯出!L966)</f>
        <v/>
      </c>
      <c r="S966" s="1" t="str">
        <f>IF(官網匯出!M966="","",官網匯出!M966)</f>
        <v/>
      </c>
      <c r="T966" s="1" t="str">
        <f>IF(官網匯出!N966="","",官網匯出!N966)</f>
        <v/>
      </c>
      <c r="U966" s="1" t="str">
        <f>IF(官網匯出!O966="","",官網匯出!O966)</f>
        <v/>
      </c>
      <c r="V966" s="1" t="str">
        <f>IF(官網匯出!P966="",IF(G966="","",0),官網匯出!P966)</f>
        <v/>
      </c>
      <c r="W966" s="1" t="str">
        <f>IF(官網匯出!Q966="",IF(G966="","",0),官網匯出!Q966)</f>
        <v/>
      </c>
      <c r="X966" s="1" t="str">
        <f>IF(官網匯出!R966="","",官網匯出!R966)</f>
        <v/>
      </c>
      <c r="Y966" s="1" t="str">
        <f>IF(官網匯出!S966="","",官網匯出!S966)</f>
        <v/>
      </c>
      <c r="Z966" s="1" t="str">
        <f>IF(G966="","",官網匯出!T966)</f>
        <v/>
      </c>
      <c r="AA966" s="1" t="str">
        <f>IF(G966="","",官網匯出!AK966)</f>
        <v/>
      </c>
      <c r="AB966" s="1" t="str">
        <f>IF(G966="","",IF(官網匯出!V966="","",官網匯出!V966))</f>
        <v/>
      </c>
      <c r="AJ966" s="1" t="str">
        <f>IF(G966="","",IF(官網匯出!AE966="","",官網匯出!AE966))</f>
        <v/>
      </c>
      <c r="AK966" s="1" t="str">
        <f>IF(G966="","",IF(官網匯出!AD966="","",官網匯出!AD966))</f>
        <v/>
      </c>
      <c r="AL966" s="1" t="str">
        <f t="shared" si="178"/>
        <v>0</v>
      </c>
      <c r="AM966" s="1" t="str">
        <f>IF(官網匯出!AG966="","",官網匯出!AG966)</f>
        <v/>
      </c>
      <c r="AN966" s="1" t="str">
        <f>IF(G966="","",IF(官網匯出!AH966="","",官網匯出!AH966))</f>
        <v/>
      </c>
      <c r="AO966" s="14" t="str">
        <f t="shared" si="179"/>
        <v/>
      </c>
      <c r="AP966" s="14" t="str">
        <f t="shared" si="180"/>
        <v>1</v>
      </c>
      <c r="AQ966" s="14" t="str">
        <f t="shared" si="181"/>
        <v>0</v>
      </c>
      <c r="AR966" s="1" t="str">
        <f t="shared" si="182"/>
        <v/>
      </c>
      <c r="AS966" s="1" t="str">
        <f t="shared" si="183"/>
        <v/>
      </c>
      <c r="AT966" s="1" t="str">
        <f t="shared" si="184"/>
        <v/>
      </c>
      <c r="AU966" s="1" t="str">
        <f t="shared" si="175"/>
        <v/>
      </c>
      <c r="AV966" s="1" t="e">
        <f>IF(VLOOKUP(G966,官網匯出!A:AQ,42,FALSE)="","[黃金盾官網]",VLOOKUP(G966,官網匯出!A:AQ,42,FALSE))</f>
        <v>#N/A</v>
      </c>
      <c r="AW966" s="1" t="e">
        <f>IF(LEFT(VLOOKUP(G966,官網匯出!A:AS,43,FALSE),2)="","web",LEFT(VLOOKUP(G966,官網匯出!A:AS,43,FALSE),2))</f>
        <v>#N/A</v>
      </c>
      <c r="AX966" s="1" t="str">
        <f t="shared" si="185"/>
        <v>O</v>
      </c>
    </row>
    <row r="967" spans="1:50">
      <c r="A967" s="1" t="str">
        <f>IF(G967="","",VLOOKUP(官網轉換!AW967,團名!A:B,2,FALSE))</f>
        <v/>
      </c>
      <c r="B967" s="1" t="str">
        <f>IF(G967="","",IF(LEFT(VLOOKUP(G967,官網匯出!A:AQ,43,0),2)="wf",VLOOKUP(VLOOKUP(G967,官網匯出!A:AQ,43,0),團名!$I$1:$K$12,2,FALSE),"N0071"))</f>
        <v/>
      </c>
      <c r="C967" s="1" t="str">
        <f>IFERROR(VLOOKUP(官網匯出!D967,團名!E:G,3,FALSE),"")</f>
        <v/>
      </c>
      <c r="D967" s="1" t="str">
        <f t="shared" si="176"/>
        <v/>
      </c>
      <c r="E967" s="1" t="str">
        <f t="shared" si="177"/>
        <v/>
      </c>
      <c r="F967" s="1" t="str">
        <f>IF(官網匯出!F967="已付款","","B0012")</f>
        <v>B0012</v>
      </c>
      <c r="G967" s="1" t="str">
        <f>IF(官網匯出!A967="","",官網匯出!A967)</f>
        <v/>
      </c>
      <c r="H967" s="3" t="str">
        <f>IF(官網匯出!B967="","",官網匯出!B967)</f>
        <v/>
      </c>
      <c r="I967" s="1" t="str">
        <f>IF(官網匯出!C967="","",官網匯出!C967)</f>
        <v/>
      </c>
      <c r="J967" s="1" t="str">
        <f>IF(官網匯出!D967="","",官網匯出!D967)</f>
        <v/>
      </c>
      <c r="K967" s="3" t="str">
        <f>IF(官網匯出!E967="","",官網匯出!E967)</f>
        <v/>
      </c>
      <c r="L967" s="1" t="str">
        <f>IF(官網匯出!F967="","",官網匯出!F967)</f>
        <v/>
      </c>
      <c r="M967" s="1" t="str">
        <f>IF(官網匯出!G967="","",官網匯出!G967)</f>
        <v/>
      </c>
      <c r="N967" s="1" t="str">
        <f>IF(官網匯出!H967="","",官網匯出!H967)</f>
        <v/>
      </c>
      <c r="P967" s="1" t="str">
        <f>IF(官網匯出!J967="","",RIGHT(官網匯出!J967,LEN(官網匯出!J967)-2))</f>
        <v/>
      </c>
      <c r="Q967" s="1" t="str">
        <f>IF(官網匯出!K967="","",官網匯出!K967)</f>
        <v/>
      </c>
      <c r="R967" s="1" t="str">
        <f>IF(官網匯出!L967="","",官網匯出!L967)</f>
        <v/>
      </c>
      <c r="S967" s="1" t="str">
        <f>IF(官網匯出!M967="","",官網匯出!M967)</f>
        <v/>
      </c>
      <c r="T967" s="1" t="str">
        <f>IF(官網匯出!N967="","",官網匯出!N967)</f>
        <v/>
      </c>
      <c r="U967" s="1" t="str">
        <f>IF(官網匯出!O967="","",官網匯出!O967)</f>
        <v/>
      </c>
      <c r="V967" s="1" t="str">
        <f>IF(官網匯出!P967="",IF(G967="","",0),官網匯出!P967)</f>
        <v/>
      </c>
      <c r="W967" s="1" t="str">
        <f>IF(官網匯出!Q967="",IF(G967="","",0),官網匯出!Q967)</f>
        <v/>
      </c>
      <c r="X967" s="1" t="str">
        <f>IF(官網匯出!R967="","",官網匯出!R967)</f>
        <v/>
      </c>
      <c r="Y967" s="1" t="str">
        <f>IF(官網匯出!S967="","",官網匯出!S967)</f>
        <v/>
      </c>
      <c r="Z967" s="1" t="str">
        <f>IF(G967="","",官網匯出!T967)</f>
        <v/>
      </c>
      <c r="AA967" s="1" t="str">
        <f>IF(G967="","",官網匯出!AK967)</f>
        <v/>
      </c>
      <c r="AB967" s="1" t="str">
        <f>IF(G967="","",IF(官網匯出!V967="","",官網匯出!V967))</f>
        <v/>
      </c>
      <c r="AJ967" s="1" t="str">
        <f>IF(G967="","",IF(官網匯出!AE967="","",官網匯出!AE967))</f>
        <v/>
      </c>
      <c r="AK967" s="1" t="str">
        <f>IF(G967="","",IF(官網匯出!AD967="","",官網匯出!AD967))</f>
        <v/>
      </c>
      <c r="AL967" s="1" t="str">
        <f t="shared" si="178"/>
        <v>0</v>
      </c>
      <c r="AM967" s="1" t="str">
        <f>IF(官網匯出!AG967="","",官網匯出!AG967)</f>
        <v/>
      </c>
      <c r="AN967" s="1" t="str">
        <f>IF(G967="","",IF(官網匯出!AH967="","",官網匯出!AH967))</f>
        <v/>
      </c>
      <c r="AO967" s="14" t="str">
        <f t="shared" si="179"/>
        <v/>
      </c>
      <c r="AP967" s="14" t="str">
        <f t="shared" si="180"/>
        <v>1</v>
      </c>
      <c r="AQ967" s="14" t="str">
        <f t="shared" si="181"/>
        <v>0</v>
      </c>
      <c r="AR967" s="1" t="str">
        <f t="shared" si="182"/>
        <v/>
      </c>
      <c r="AS967" s="1" t="str">
        <f t="shared" si="183"/>
        <v/>
      </c>
      <c r="AT967" s="1" t="str">
        <f t="shared" si="184"/>
        <v/>
      </c>
      <c r="AU967" s="1" t="str">
        <f t="shared" si="175"/>
        <v/>
      </c>
      <c r="AV967" s="1" t="e">
        <f>IF(VLOOKUP(G967,官網匯出!A:AQ,42,FALSE)="","[黃金盾官網]",VLOOKUP(G967,官網匯出!A:AQ,42,FALSE))</f>
        <v>#N/A</v>
      </c>
      <c r="AW967" s="1" t="e">
        <f>IF(LEFT(VLOOKUP(G967,官網匯出!A:AS,43,FALSE),2)="","web",LEFT(VLOOKUP(G967,官網匯出!A:AS,43,FALSE),2))</f>
        <v>#N/A</v>
      </c>
      <c r="AX967" s="1" t="str">
        <f t="shared" si="185"/>
        <v>O</v>
      </c>
    </row>
    <row r="968" spans="1:50">
      <c r="A968" s="1" t="str">
        <f>IF(G968="","",VLOOKUP(官網轉換!AW968,團名!A:B,2,FALSE))</f>
        <v/>
      </c>
      <c r="B968" s="1" t="str">
        <f>IF(G968="","",IF(LEFT(VLOOKUP(G968,官網匯出!A:AQ,43,0),2)="wf",VLOOKUP(VLOOKUP(G968,官網匯出!A:AQ,43,0),團名!$I$1:$K$12,2,FALSE),"N0071"))</f>
        <v/>
      </c>
      <c r="C968" s="1" t="str">
        <f>IFERROR(VLOOKUP(官網匯出!D968,團名!E:G,3,FALSE),"")</f>
        <v/>
      </c>
      <c r="D968" s="1" t="str">
        <f t="shared" si="176"/>
        <v/>
      </c>
      <c r="E968" s="1" t="str">
        <f t="shared" si="177"/>
        <v/>
      </c>
      <c r="F968" s="1" t="str">
        <f>IF(官網匯出!F968="已付款","","B0012")</f>
        <v>B0012</v>
      </c>
      <c r="G968" s="1" t="str">
        <f>IF(官網匯出!A968="","",官網匯出!A968)</f>
        <v/>
      </c>
      <c r="H968" s="3" t="str">
        <f>IF(官網匯出!B968="","",官網匯出!B968)</f>
        <v/>
      </c>
      <c r="I968" s="1" t="str">
        <f>IF(官網匯出!C968="","",官網匯出!C968)</f>
        <v/>
      </c>
      <c r="J968" s="1" t="str">
        <f>IF(官網匯出!D968="","",官網匯出!D968)</f>
        <v/>
      </c>
      <c r="K968" s="3" t="str">
        <f>IF(官網匯出!E968="","",官網匯出!E968)</f>
        <v/>
      </c>
      <c r="L968" s="1" t="str">
        <f>IF(官網匯出!F968="","",官網匯出!F968)</f>
        <v/>
      </c>
      <c r="M968" s="1" t="str">
        <f>IF(官網匯出!G968="","",官網匯出!G968)</f>
        <v/>
      </c>
      <c r="N968" s="1" t="str">
        <f>IF(官網匯出!H968="","",官網匯出!H968)</f>
        <v/>
      </c>
      <c r="P968" s="1" t="str">
        <f>IF(官網匯出!J968="","",RIGHT(官網匯出!J968,LEN(官網匯出!J968)-2))</f>
        <v/>
      </c>
      <c r="Q968" s="1" t="str">
        <f>IF(官網匯出!K968="","",官網匯出!K968)</f>
        <v/>
      </c>
      <c r="R968" s="1" t="str">
        <f>IF(官網匯出!L968="","",官網匯出!L968)</f>
        <v/>
      </c>
      <c r="S968" s="1" t="str">
        <f>IF(官網匯出!M968="","",官網匯出!M968)</f>
        <v/>
      </c>
      <c r="T968" s="1" t="str">
        <f>IF(官網匯出!N968="","",官網匯出!N968)</f>
        <v/>
      </c>
      <c r="U968" s="1" t="str">
        <f>IF(官網匯出!O968="","",官網匯出!O968)</f>
        <v/>
      </c>
      <c r="V968" s="1" t="str">
        <f>IF(官網匯出!P968="",IF(G968="","",0),官網匯出!P968)</f>
        <v/>
      </c>
      <c r="W968" s="1" t="str">
        <f>IF(官網匯出!Q968="",IF(G968="","",0),官網匯出!Q968)</f>
        <v/>
      </c>
      <c r="X968" s="1" t="str">
        <f>IF(官網匯出!R968="","",官網匯出!R968)</f>
        <v/>
      </c>
      <c r="Y968" s="1" t="str">
        <f>IF(官網匯出!S968="","",官網匯出!S968)</f>
        <v/>
      </c>
      <c r="Z968" s="1" t="str">
        <f>IF(G968="","",官網匯出!T968)</f>
        <v/>
      </c>
      <c r="AA968" s="1" t="str">
        <f>IF(G968="","",官網匯出!AK968)</f>
        <v/>
      </c>
      <c r="AB968" s="1" t="str">
        <f>IF(G968="","",IF(官網匯出!V968="","",官網匯出!V968))</f>
        <v/>
      </c>
      <c r="AJ968" s="1" t="str">
        <f>IF(G968="","",IF(官網匯出!AE968="","",官網匯出!AE968))</f>
        <v/>
      </c>
      <c r="AK968" s="1" t="str">
        <f>IF(G968="","",IF(官網匯出!AD968="","",官網匯出!AD968))</f>
        <v/>
      </c>
      <c r="AL968" s="1" t="str">
        <f t="shared" si="178"/>
        <v>0</v>
      </c>
      <c r="AM968" s="1" t="str">
        <f>IF(官網匯出!AG968="","",官網匯出!AG968)</f>
        <v/>
      </c>
      <c r="AN968" s="1" t="str">
        <f>IF(G968="","",IF(官網匯出!AH968="","",官網匯出!AH968))</f>
        <v/>
      </c>
      <c r="AO968" s="14" t="str">
        <f t="shared" si="179"/>
        <v/>
      </c>
      <c r="AP968" s="14" t="str">
        <f t="shared" si="180"/>
        <v>1</v>
      </c>
      <c r="AQ968" s="14" t="str">
        <f t="shared" si="181"/>
        <v>0</v>
      </c>
      <c r="AR968" s="1" t="str">
        <f t="shared" si="182"/>
        <v/>
      </c>
      <c r="AS968" s="1" t="str">
        <f t="shared" si="183"/>
        <v/>
      </c>
      <c r="AT968" s="1" t="str">
        <f t="shared" si="184"/>
        <v/>
      </c>
      <c r="AU968" s="1" t="str">
        <f t="shared" si="175"/>
        <v/>
      </c>
      <c r="AV968" s="1" t="e">
        <f>IF(VLOOKUP(G968,官網匯出!A:AQ,42,FALSE)="","[黃金盾官網]",VLOOKUP(G968,官網匯出!A:AQ,42,FALSE))</f>
        <v>#N/A</v>
      </c>
      <c r="AW968" s="1" t="e">
        <f>IF(LEFT(VLOOKUP(G968,官網匯出!A:AS,43,FALSE),2)="","web",LEFT(VLOOKUP(G968,官網匯出!A:AS,43,FALSE),2))</f>
        <v>#N/A</v>
      </c>
      <c r="AX968" s="1" t="str">
        <f t="shared" si="185"/>
        <v>O</v>
      </c>
    </row>
    <row r="969" spans="1:50">
      <c r="A969" s="1" t="str">
        <f>IF(G969="","",VLOOKUP(官網轉換!AW969,團名!A:B,2,FALSE))</f>
        <v/>
      </c>
      <c r="B969" s="1" t="str">
        <f>IF(G969="","",IF(LEFT(VLOOKUP(G969,官網匯出!A:AQ,43,0),2)="wf",VLOOKUP(VLOOKUP(G969,官網匯出!A:AQ,43,0),團名!$I$1:$K$12,2,FALSE),"N0071"))</f>
        <v/>
      </c>
      <c r="C969" s="1" t="str">
        <f>IFERROR(VLOOKUP(官網匯出!D969,團名!E:G,3,FALSE),"")</f>
        <v/>
      </c>
      <c r="D969" s="1" t="str">
        <f t="shared" si="176"/>
        <v/>
      </c>
      <c r="E969" s="1" t="str">
        <f t="shared" si="177"/>
        <v/>
      </c>
      <c r="F969" s="1" t="str">
        <f>IF(官網匯出!F969="已付款","","B0012")</f>
        <v>B0012</v>
      </c>
      <c r="G969" s="1" t="str">
        <f>IF(官網匯出!A969="","",官網匯出!A969)</f>
        <v/>
      </c>
      <c r="H969" s="3" t="str">
        <f>IF(官網匯出!B969="","",官網匯出!B969)</f>
        <v/>
      </c>
      <c r="I969" s="1" t="str">
        <f>IF(官網匯出!C969="","",官網匯出!C969)</f>
        <v/>
      </c>
      <c r="J969" s="1" t="str">
        <f>IF(官網匯出!D969="","",官網匯出!D969)</f>
        <v/>
      </c>
      <c r="K969" s="3" t="str">
        <f>IF(官網匯出!E969="","",官網匯出!E969)</f>
        <v/>
      </c>
      <c r="L969" s="1" t="str">
        <f>IF(官網匯出!F969="","",官網匯出!F969)</f>
        <v/>
      </c>
      <c r="M969" s="1" t="str">
        <f>IF(官網匯出!G969="","",官網匯出!G969)</f>
        <v/>
      </c>
      <c r="N969" s="1" t="str">
        <f>IF(官網匯出!H969="","",官網匯出!H969)</f>
        <v/>
      </c>
      <c r="P969" s="1" t="str">
        <f>IF(官網匯出!J969="","",RIGHT(官網匯出!J969,LEN(官網匯出!J969)-2))</f>
        <v/>
      </c>
      <c r="Q969" s="1" t="str">
        <f>IF(官網匯出!K969="","",官網匯出!K969)</f>
        <v/>
      </c>
      <c r="R969" s="1" t="str">
        <f>IF(官網匯出!L969="","",官網匯出!L969)</f>
        <v/>
      </c>
      <c r="S969" s="1" t="str">
        <f>IF(官網匯出!M969="","",官網匯出!M969)</f>
        <v/>
      </c>
      <c r="T969" s="1" t="str">
        <f>IF(官網匯出!N969="","",官網匯出!N969)</f>
        <v/>
      </c>
      <c r="U969" s="1" t="str">
        <f>IF(官網匯出!O969="","",官網匯出!O969)</f>
        <v/>
      </c>
      <c r="V969" s="1" t="str">
        <f>IF(官網匯出!P969="",IF(G969="","",0),官網匯出!P969)</f>
        <v/>
      </c>
      <c r="W969" s="1" t="str">
        <f>IF(官網匯出!Q969="",IF(G969="","",0),官網匯出!Q969)</f>
        <v/>
      </c>
      <c r="X969" s="1" t="str">
        <f>IF(官網匯出!R969="","",官網匯出!R969)</f>
        <v/>
      </c>
      <c r="Y969" s="1" t="str">
        <f>IF(官網匯出!S969="","",官網匯出!S969)</f>
        <v/>
      </c>
      <c r="Z969" s="1" t="str">
        <f>IF(G969="","",官網匯出!T969)</f>
        <v/>
      </c>
      <c r="AA969" s="1" t="str">
        <f>IF(G969="","",官網匯出!AK969)</f>
        <v/>
      </c>
      <c r="AB969" s="1" t="str">
        <f>IF(G969="","",IF(官網匯出!V969="","",官網匯出!V969))</f>
        <v/>
      </c>
      <c r="AJ969" s="1" t="str">
        <f>IF(G969="","",IF(官網匯出!AE969="","",官網匯出!AE969))</f>
        <v/>
      </c>
      <c r="AK969" s="1" t="str">
        <f>IF(G969="","",IF(官網匯出!AD969="","",官網匯出!AD969))</f>
        <v/>
      </c>
      <c r="AL969" s="1" t="str">
        <f t="shared" si="178"/>
        <v>0</v>
      </c>
      <c r="AM969" s="1" t="str">
        <f>IF(官網匯出!AG969="","",官網匯出!AG969)</f>
        <v/>
      </c>
      <c r="AN969" s="1" t="str">
        <f>IF(G969="","",IF(官網匯出!AH969="","",官網匯出!AH969))</f>
        <v/>
      </c>
      <c r="AO969" s="14" t="str">
        <f t="shared" si="179"/>
        <v/>
      </c>
      <c r="AP969" s="14" t="str">
        <f t="shared" si="180"/>
        <v>1</v>
      </c>
      <c r="AQ969" s="14" t="str">
        <f t="shared" si="181"/>
        <v>0</v>
      </c>
      <c r="AR969" s="1" t="str">
        <f t="shared" si="182"/>
        <v/>
      </c>
      <c r="AS969" s="1" t="str">
        <f t="shared" si="183"/>
        <v/>
      </c>
      <c r="AT969" s="1" t="str">
        <f t="shared" si="184"/>
        <v/>
      </c>
      <c r="AU969" s="1" t="str">
        <f t="shared" si="175"/>
        <v/>
      </c>
      <c r="AV969" s="1" t="e">
        <f>IF(VLOOKUP(G969,官網匯出!A:AQ,42,FALSE)="","[黃金盾官網]",VLOOKUP(G969,官網匯出!A:AQ,42,FALSE))</f>
        <v>#N/A</v>
      </c>
      <c r="AW969" s="1" t="e">
        <f>IF(LEFT(VLOOKUP(G969,官網匯出!A:AS,43,FALSE),2)="","web",LEFT(VLOOKUP(G969,官網匯出!A:AS,43,FALSE),2))</f>
        <v>#N/A</v>
      </c>
      <c r="AX969" s="1" t="str">
        <f t="shared" si="185"/>
        <v>O</v>
      </c>
    </row>
    <row r="970" spans="1:50">
      <c r="A970" s="1" t="str">
        <f>IF(G970="","",VLOOKUP(官網轉換!AW970,團名!A:B,2,FALSE))</f>
        <v/>
      </c>
      <c r="B970" s="1" t="str">
        <f>IF(G970="","",IF(LEFT(VLOOKUP(G970,官網匯出!A:AQ,43,0),2)="wf",VLOOKUP(VLOOKUP(G970,官網匯出!A:AQ,43,0),團名!$I$1:$K$12,2,FALSE),"N0071"))</f>
        <v/>
      </c>
      <c r="C970" s="1" t="str">
        <f>IFERROR(VLOOKUP(官網匯出!D970,團名!E:G,3,FALSE),"")</f>
        <v/>
      </c>
      <c r="D970" s="1" t="str">
        <f t="shared" si="176"/>
        <v/>
      </c>
      <c r="E970" s="1" t="str">
        <f t="shared" si="177"/>
        <v/>
      </c>
      <c r="F970" s="1" t="str">
        <f>IF(官網匯出!F970="已付款","","B0012")</f>
        <v>B0012</v>
      </c>
      <c r="G970" s="1" t="str">
        <f>IF(官網匯出!A970="","",官網匯出!A970)</f>
        <v/>
      </c>
      <c r="H970" s="3" t="str">
        <f>IF(官網匯出!B970="","",官網匯出!B970)</f>
        <v/>
      </c>
      <c r="I970" s="1" t="str">
        <f>IF(官網匯出!C970="","",官網匯出!C970)</f>
        <v/>
      </c>
      <c r="J970" s="1" t="str">
        <f>IF(官網匯出!D970="","",官網匯出!D970)</f>
        <v/>
      </c>
      <c r="K970" s="3" t="str">
        <f>IF(官網匯出!E970="","",官網匯出!E970)</f>
        <v/>
      </c>
      <c r="L970" s="1" t="str">
        <f>IF(官網匯出!F970="","",官網匯出!F970)</f>
        <v/>
      </c>
      <c r="M970" s="1" t="str">
        <f>IF(官網匯出!G970="","",官網匯出!G970)</f>
        <v/>
      </c>
      <c r="N970" s="1" t="str">
        <f>IF(官網匯出!H970="","",官網匯出!H970)</f>
        <v/>
      </c>
      <c r="P970" s="1" t="str">
        <f>IF(官網匯出!J970="","",RIGHT(官網匯出!J970,LEN(官網匯出!J970)-2))</f>
        <v/>
      </c>
      <c r="Q970" s="1" t="str">
        <f>IF(官網匯出!K970="","",官網匯出!K970)</f>
        <v/>
      </c>
      <c r="R970" s="1" t="str">
        <f>IF(官網匯出!L970="","",官網匯出!L970)</f>
        <v/>
      </c>
      <c r="S970" s="1" t="str">
        <f>IF(官網匯出!M970="","",官網匯出!M970)</f>
        <v/>
      </c>
      <c r="T970" s="1" t="str">
        <f>IF(官網匯出!N970="","",官網匯出!N970)</f>
        <v/>
      </c>
      <c r="U970" s="1" t="str">
        <f>IF(官網匯出!O970="","",官網匯出!O970)</f>
        <v/>
      </c>
      <c r="V970" s="1" t="str">
        <f>IF(官網匯出!P970="",IF(G970="","",0),官網匯出!P970)</f>
        <v/>
      </c>
      <c r="W970" s="1" t="str">
        <f>IF(官網匯出!Q970="",IF(G970="","",0),官網匯出!Q970)</f>
        <v/>
      </c>
      <c r="X970" s="1" t="str">
        <f>IF(官網匯出!R970="","",官網匯出!R970)</f>
        <v/>
      </c>
      <c r="Y970" s="1" t="str">
        <f>IF(官網匯出!S970="","",官網匯出!S970)</f>
        <v/>
      </c>
      <c r="Z970" s="1" t="str">
        <f>IF(G970="","",官網匯出!T970)</f>
        <v/>
      </c>
      <c r="AA970" s="1" t="str">
        <f>IF(G970="","",官網匯出!AK970)</f>
        <v/>
      </c>
      <c r="AB970" s="1" t="str">
        <f>IF(G970="","",IF(官網匯出!V970="","",官網匯出!V970))</f>
        <v/>
      </c>
      <c r="AJ970" s="1" t="str">
        <f>IF(G970="","",IF(官網匯出!AE970="","",官網匯出!AE970))</f>
        <v/>
      </c>
      <c r="AK970" s="1" t="str">
        <f>IF(G970="","",IF(官網匯出!AD970="","",官網匯出!AD970))</f>
        <v/>
      </c>
      <c r="AL970" s="1" t="str">
        <f t="shared" si="178"/>
        <v>0</v>
      </c>
      <c r="AM970" s="1" t="str">
        <f>IF(官網匯出!AG970="","",官網匯出!AG970)</f>
        <v/>
      </c>
      <c r="AN970" s="1" t="str">
        <f>IF(G970="","",IF(官網匯出!AH970="","",官網匯出!AH970))</f>
        <v/>
      </c>
      <c r="AO970" s="14" t="str">
        <f t="shared" si="179"/>
        <v/>
      </c>
      <c r="AP970" s="14" t="str">
        <f t="shared" si="180"/>
        <v>1</v>
      </c>
      <c r="AQ970" s="14" t="str">
        <f t="shared" si="181"/>
        <v>0</v>
      </c>
      <c r="AR970" s="1" t="str">
        <f t="shared" si="182"/>
        <v/>
      </c>
      <c r="AS970" s="1" t="str">
        <f t="shared" si="183"/>
        <v/>
      </c>
      <c r="AT970" s="1" t="str">
        <f t="shared" si="184"/>
        <v/>
      </c>
      <c r="AU970" s="1" t="str">
        <f t="shared" si="175"/>
        <v/>
      </c>
      <c r="AV970" s="1" t="e">
        <f>IF(VLOOKUP(G970,官網匯出!A:AQ,42,FALSE)="","[黃金盾官網]",VLOOKUP(G970,官網匯出!A:AQ,42,FALSE))</f>
        <v>#N/A</v>
      </c>
      <c r="AW970" s="1" t="e">
        <f>IF(LEFT(VLOOKUP(G970,官網匯出!A:AS,43,FALSE),2)="","web",LEFT(VLOOKUP(G970,官網匯出!A:AS,43,FALSE),2))</f>
        <v>#N/A</v>
      </c>
      <c r="AX970" s="1" t="str">
        <f t="shared" si="185"/>
        <v>O</v>
      </c>
    </row>
    <row r="971" spans="1:50">
      <c r="A971" s="1" t="str">
        <f>IF(G971="","",VLOOKUP(官網轉換!AW971,團名!A:B,2,FALSE))</f>
        <v/>
      </c>
      <c r="B971" s="1" t="str">
        <f>IF(G971="","",IF(LEFT(VLOOKUP(G971,官網匯出!A:AQ,43,0),2)="wf",VLOOKUP(VLOOKUP(G971,官網匯出!A:AQ,43,0),團名!$I$1:$K$12,2,FALSE),"N0071"))</f>
        <v/>
      </c>
      <c r="C971" s="1" t="str">
        <f>IFERROR(VLOOKUP(官網匯出!D971,團名!E:G,3,FALSE),"")</f>
        <v/>
      </c>
      <c r="D971" s="1" t="str">
        <f t="shared" si="176"/>
        <v/>
      </c>
      <c r="E971" s="1" t="str">
        <f t="shared" si="177"/>
        <v/>
      </c>
      <c r="F971" s="1" t="str">
        <f>IF(官網匯出!F971="已付款","","B0012")</f>
        <v>B0012</v>
      </c>
      <c r="G971" s="1" t="str">
        <f>IF(官網匯出!A971="","",官網匯出!A971)</f>
        <v/>
      </c>
      <c r="H971" s="3" t="str">
        <f>IF(官網匯出!B971="","",官網匯出!B971)</f>
        <v/>
      </c>
      <c r="I971" s="1" t="str">
        <f>IF(官網匯出!C971="","",官網匯出!C971)</f>
        <v/>
      </c>
      <c r="J971" s="1" t="str">
        <f>IF(官網匯出!D971="","",官網匯出!D971)</f>
        <v/>
      </c>
      <c r="K971" s="3" t="str">
        <f>IF(官網匯出!E971="","",官網匯出!E971)</f>
        <v/>
      </c>
      <c r="L971" s="1" t="str">
        <f>IF(官網匯出!F971="","",官網匯出!F971)</f>
        <v/>
      </c>
      <c r="M971" s="1" t="str">
        <f>IF(官網匯出!G971="","",官網匯出!G971)</f>
        <v/>
      </c>
      <c r="N971" s="1" t="str">
        <f>IF(官網匯出!H971="","",官網匯出!H971)</f>
        <v/>
      </c>
      <c r="P971" s="1" t="str">
        <f>IF(官網匯出!J971="","",RIGHT(官網匯出!J971,LEN(官網匯出!J971)-2))</f>
        <v/>
      </c>
      <c r="Q971" s="1" t="str">
        <f>IF(官網匯出!K971="","",官網匯出!K971)</f>
        <v/>
      </c>
      <c r="R971" s="1" t="str">
        <f>IF(官網匯出!L971="","",官網匯出!L971)</f>
        <v/>
      </c>
      <c r="S971" s="1" t="str">
        <f>IF(官網匯出!M971="","",官網匯出!M971)</f>
        <v/>
      </c>
      <c r="T971" s="1" t="str">
        <f>IF(官網匯出!N971="","",官網匯出!N971)</f>
        <v/>
      </c>
      <c r="U971" s="1" t="str">
        <f>IF(官網匯出!O971="","",官網匯出!O971)</f>
        <v/>
      </c>
      <c r="V971" s="1" t="str">
        <f>IF(官網匯出!P971="",IF(G971="","",0),官網匯出!P971)</f>
        <v/>
      </c>
      <c r="W971" s="1" t="str">
        <f>IF(官網匯出!Q971="",IF(G971="","",0),官網匯出!Q971)</f>
        <v/>
      </c>
      <c r="X971" s="1" t="str">
        <f>IF(官網匯出!R971="","",官網匯出!R971)</f>
        <v/>
      </c>
      <c r="Y971" s="1" t="str">
        <f>IF(官網匯出!S971="","",官網匯出!S971)</f>
        <v/>
      </c>
      <c r="Z971" s="1" t="str">
        <f>IF(G971="","",官網匯出!T971)</f>
        <v/>
      </c>
      <c r="AA971" s="1" t="str">
        <f>IF(G971="","",官網匯出!AK971)</f>
        <v/>
      </c>
      <c r="AB971" s="1" t="str">
        <f>IF(G971="","",IF(官網匯出!V971="","",官網匯出!V971))</f>
        <v/>
      </c>
      <c r="AJ971" s="1" t="str">
        <f>IF(G971="","",IF(官網匯出!AE971="","",官網匯出!AE971))</f>
        <v/>
      </c>
      <c r="AK971" s="1" t="str">
        <f>IF(G971="","",IF(官網匯出!AD971="","",官網匯出!AD971))</f>
        <v/>
      </c>
      <c r="AL971" s="1" t="str">
        <f t="shared" si="178"/>
        <v>0</v>
      </c>
      <c r="AM971" s="1" t="str">
        <f>IF(官網匯出!AG971="","",官網匯出!AG971)</f>
        <v/>
      </c>
      <c r="AN971" s="1" t="str">
        <f>IF(G971="","",IF(官網匯出!AH971="","",官網匯出!AH971))</f>
        <v/>
      </c>
      <c r="AO971" s="14" t="str">
        <f t="shared" si="179"/>
        <v/>
      </c>
      <c r="AP971" s="14" t="str">
        <f t="shared" si="180"/>
        <v>1</v>
      </c>
      <c r="AQ971" s="14" t="str">
        <f t="shared" si="181"/>
        <v>0</v>
      </c>
      <c r="AR971" s="1" t="str">
        <f t="shared" si="182"/>
        <v/>
      </c>
      <c r="AS971" s="1" t="str">
        <f t="shared" si="183"/>
        <v/>
      </c>
      <c r="AT971" s="1" t="str">
        <f t="shared" si="184"/>
        <v/>
      </c>
      <c r="AU971" s="1" t="str">
        <f t="shared" si="175"/>
        <v/>
      </c>
      <c r="AV971" s="1" t="e">
        <f>IF(VLOOKUP(G971,官網匯出!A:AQ,42,FALSE)="","[黃金盾官網]",VLOOKUP(G971,官網匯出!A:AQ,42,FALSE))</f>
        <v>#N/A</v>
      </c>
      <c r="AW971" s="1" t="e">
        <f>IF(LEFT(VLOOKUP(G971,官網匯出!A:AS,43,FALSE),2)="","web",LEFT(VLOOKUP(G971,官網匯出!A:AS,43,FALSE),2))</f>
        <v>#N/A</v>
      </c>
      <c r="AX971" s="1" t="str">
        <f t="shared" si="185"/>
        <v>O</v>
      </c>
    </row>
    <row r="972" spans="1:50">
      <c r="A972" s="1" t="str">
        <f>IF(G972="","",VLOOKUP(官網轉換!AW972,團名!A:B,2,FALSE))</f>
        <v/>
      </c>
      <c r="B972" s="1" t="str">
        <f>IF(G972="","",IF(LEFT(VLOOKUP(G972,官網匯出!A:AQ,43,0),2)="wf",VLOOKUP(VLOOKUP(G972,官網匯出!A:AQ,43,0),團名!$I$1:$K$12,2,FALSE),"N0071"))</f>
        <v/>
      </c>
      <c r="C972" s="1" t="str">
        <f>IFERROR(VLOOKUP(官網匯出!D972,團名!E:G,3,FALSE),"")</f>
        <v/>
      </c>
      <c r="D972" s="1" t="str">
        <f t="shared" si="176"/>
        <v/>
      </c>
      <c r="E972" s="1" t="str">
        <f t="shared" si="177"/>
        <v/>
      </c>
      <c r="F972" s="1" t="str">
        <f>IF(官網匯出!F972="已付款","","B0012")</f>
        <v>B0012</v>
      </c>
      <c r="G972" s="1" t="str">
        <f>IF(官網匯出!A972="","",官網匯出!A972)</f>
        <v/>
      </c>
      <c r="H972" s="3" t="str">
        <f>IF(官網匯出!B972="","",官網匯出!B972)</f>
        <v/>
      </c>
      <c r="I972" s="1" t="str">
        <f>IF(官網匯出!C972="","",官網匯出!C972)</f>
        <v/>
      </c>
      <c r="J972" s="1" t="str">
        <f>IF(官網匯出!D972="","",官網匯出!D972)</f>
        <v/>
      </c>
      <c r="K972" s="3" t="str">
        <f>IF(官網匯出!E972="","",官網匯出!E972)</f>
        <v/>
      </c>
      <c r="L972" s="1" t="str">
        <f>IF(官網匯出!F972="","",官網匯出!F972)</f>
        <v/>
      </c>
      <c r="M972" s="1" t="str">
        <f>IF(官網匯出!G972="","",官網匯出!G972)</f>
        <v/>
      </c>
      <c r="N972" s="1" t="str">
        <f>IF(官網匯出!H972="","",官網匯出!H972)</f>
        <v/>
      </c>
      <c r="P972" s="1" t="str">
        <f>IF(官網匯出!J972="","",RIGHT(官網匯出!J972,LEN(官網匯出!J972)-2))</f>
        <v/>
      </c>
      <c r="Q972" s="1" t="str">
        <f>IF(官網匯出!K972="","",官網匯出!K972)</f>
        <v/>
      </c>
      <c r="R972" s="1" t="str">
        <f>IF(官網匯出!L972="","",官網匯出!L972)</f>
        <v/>
      </c>
      <c r="S972" s="1" t="str">
        <f>IF(官網匯出!M972="","",官網匯出!M972)</f>
        <v/>
      </c>
      <c r="T972" s="1" t="str">
        <f>IF(官網匯出!N972="","",官網匯出!N972)</f>
        <v/>
      </c>
      <c r="U972" s="1" t="str">
        <f>IF(官網匯出!O972="","",官網匯出!O972)</f>
        <v/>
      </c>
      <c r="V972" s="1" t="str">
        <f>IF(官網匯出!P972="",IF(G972="","",0),官網匯出!P972)</f>
        <v/>
      </c>
      <c r="W972" s="1" t="str">
        <f>IF(官網匯出!Q972="",IF(G972="","",0),官網匯出!Q972)</f>
        <v/>
      </c>
      <c r="X972" s="1" t="str">
        <f>IF(官網匯出!R972="","",官網匯出!R972)</f>
        <v/>
      </c>
      <c r="Y972" s="1" t="str">
        <f>IF(官網匯出!S972="","",官網匯出!S972)</f>
        <v/>
      </c>
      <c r="Z972" s="1" t="str">
        <f>IF(G972="","",官網匯出!T972)</f>
        <v/>
      </c>
      <c r="AA972" s="1" t="str">
        <f>IF(G972="","",官網匯出!AK972)</f>
        <v/>
      </c>
      <c r="AB972" s="1" t="str">
        <f>IF(G972="","",IF(官網匯出!V972="","",官網匯出!V972))</f>
        <v/>
      </c>
      <c r="AJ972" s="1" t="str">
        <f>IF(G972="","",IF(官網匯出!AE972="","",官網匯出!AE972))</f>
        <v/>
      </c>
      <c r="AK972" s="1" t="str">
        <f>IF(G972="","",IF(官網匯出!AD972="","",官網匯出!AD972))</f>
        <v/>
      </c>
      <c r="AL972" s="1" t="str">
        <f t="shared" si="178"/>
        <v>0</v>
      </c>
      <c r="AM972" s="1" t="str">
        <f>IF(官網匯出!AG972="","",官網匯出!AG972)</f>
        <v/>
      </c>
      <c r="AN972" s="1" t="str">
        <f>IF(G972="","",IF(官網匯出!AH972="","",官網匯出!AH972))</f>
        <v/>
      </c>
      <c r="AO972" s="14" t="str">
        <f t="shared" si="179"/>
        <v/>
      </c>
      <c r="AP972" s="14" t="str">
        <f t="shared" si="180"/>
        <v>1</v>
      </c>
      <c r="AQ972" s="14" t="str">
        <f t="shared" si="181"/>
        <v>0</v>
      </c>
      <c r="AR972" s="1" t="str">
        <f t="shared" si="182"/>
        <v/>
      </c>
      <c r="AS972" s="1" t="str">
        <f t="shared" si="183"/>
        <v/>
      </c>
      <c r="AT972" s="1" t="str">
        <f t="shared" si="184"/>
        <v/>
      </c>
      <c r="AU972" s="1" t="str">
        <f t="shared" si="175"/>
        <v/>
      </c>
      <c r="AV972" s="1" t="e">
        <f>IF(VLOOKUP(G972,官網匯出!A:AQ,42,FALSE)="","[黃金盾官網]",VLOOKUP(G972,官網匯出!A:AQ,42,FALSE))</f>
        <v>#N/A</v>
      </c>
      <c r="AW972" s="1" t="e">
        <f>IF(LEFT(VLOOKUP(G972,官網匯出!A:AS,43,FALSE),2)="","web",LEFT(VLOOKUP(G972,官網匯出!A:AS,43,FALSE),2))</f>
        <v>#N/A</v>
      </c>
      <c r="AX972" s="1" t="str">
        <f t="shared" si="185"/>
        <v>O</v>
      </c>
    </row>
    <row r="973" spans="1:50">
      <c r="A973" s="1" t="str">
        <f>IF(G973="","",VLOOKUP(官網轉換!AW973,團名!A:B,2,FALSE))</f>
        <v/>
      </c>
      <c r="B973" s="1" t="str">
        <f>IF(G973="","",IF(LEFT(VLOOKUP(G973,官網匯出!A:AQ,43,0),2)="wf",VLOOKUP(VLOOKUP(G973,官網匯出!A:AQ,43,0),團名!$I$1:$K$12,2,FALSE),"N0071"))</f>
        <v/>
      </c>
      <c r="C973" s="1" t="str">
        <f>IFERROR(VLOOKUP(官網匯出!D973,團名!E:G,3,FALSE),"")</f>
        <v/>
      </c>
      <c r="D973" s="1" t="str">
        <f t="shared" si="176"/>
        <v/>
      </c>
      <c r="E973" s="1" t="str">
        <f t="shared" si="177"/>
        <v/>
      </c>
      <c r="F973" s="1" t="str">
        <f>IF(官網匯出!F973="已付款","","B0012")</f>
        <v>B0012</v>
      </c>
      <c r="G973" s="1" t="str">
        <f>IF(官網匯出!A973="","",官網匯出!A973)</f>
        <v/>
      </c>
      <c r="H973" s="3" t="str">
        <f>IF(官網匯出!B973="","",官網匯出!B973)</f>
        <v/>
      </c>
      <c r="I973" s="1" t="str">
        <f>IF(官網匯出!C973="","",官網匯出!C973)</f>
        <v/>
      </c>
      <c r="J973" s="1" t="str">
        <f>IF(官網匯出!D973="","",官網匯出!D973)</f>
        <v/>
      </c>
      <c r="K973" s="3" t="str">
        <f>IF(官網匯出!E973="","",官網匯出!E973)</f>
        <v/>
      </c>
      <c r="L973" s="1" t="str">
        <f>IF(官網匯出!F973="","",官網匯出!F973)</f>
        <v/>
      </c>
      <c r="M973" s="1" t="str">
        <f>IF(官網匯出!G973="","",官網匯出!G973)</f>
        <v/>
      </c>
      <c r="N973" s="1" t="str">
        <f>IF(官網匯出!H973="","",官網匯出!H973)</f>
        <v/>
      </c>
      <c r="P973" s="1" t="str">
        <f>IF(官網匯出!J973="","",RIGHT(官網匯出!J973,LEN(官網匯出!J973)-2))</f>
        <v/>
      </c>
      <c r="Q973" s="1" t="str">
        <f>IF(官網匯出!K973="","",官網匯出!K973)</f>
        <v/>
      </c>
      <c r="R973" s="1" t="str">
        <f>IF(官網匯出!L973="","",官網匯出!L973)</f>
        <v/>
      </c>
      <c r="S973" s="1" t="str">
        <f>IF(官網匯出!M973="","",官網匯出!M973)</f>
        <v/>
      </c>
      <c r="T973" s="1" t="str">
        <f>IF(官網匯出!N973="","",官網匯出!N973)</f>
        <v/>
      </c>
      <c r="U973" s="1" t="str">
        <f>IF(官網匯出!O973="","",官網匯出!O973)</f>
        <v/>
      </c>
      <c r="V973" s="1" t="str">
        <f>IF(官網匯出!P973="",IF(G973="","",0),官網匯出!P973)</f>
        <v/>
      </c>
      <c r="W973" s="1" t="str">
        <f>IF(官網匯出!Q973="",IF(G973="","",0),官網匯出!Q973)</f>
        <v/>
      </c>
      <c r="X973" s="1" t="str">
        <f>IF(官網匯出!R973="","",官網匯出!R973)</f>
        <v/>
      </c>
      <c r="Y973" s="1" t="str">
        <f>IF(官網匯出!S973="","",官網匯出!S973)</f>
        <v/>
      </c>
      <c r="Z973" s="1" t="str">
        <f>IF(G973="","",官網匯出!T973)</f>
        <v/>
      </c>
      <c r="AA973" s="1" t="str">
        <f>IF(G973="","",官網匯出!AK973)</f>
        <v/>
      </c>
      <c r="AB973" s="1" t="str">
        <f>IF(G973="","",IF(官網匯出!V973="","",官網匯出!V973))</f>
        <v/>
      </c>
      <c r="AJ973" s="1" t="str">
        <f>IF(G973="","",IF(官網匯出!AE973="","",官網匯出!AE973))</f>
        <v/>
      </c>
      <c r="AK973" s="1" t="str">
        <f>IF(G973="","",IF(官網匯出!AD973="","",官網匯出!AD973))</f>
        <v/>
      </c>
      <c r="AL973" s="1" t="str">
        <f t="shared" si="178"/>
        <v>0</v>
      </c>
      <c r="AM973" s="1" t="str">
        <f>IF(官網匯出!AG973="","",官網匯出!AG973)</f>
        <v/>
      </c>
      <c r="AN973" s="1" t="str">
        <f>IF(G973="","",IF(官網匯出!AH973="","",官網匯出!AH973))</f>
        <v/>
      </c>
      <c r="AO973" s="14" t="str">
        <f t="shared" si="179"/>
        <v/>
      </c>
      <c r="AP973" s="14" t="str">
        <f t="shared" si="180"/>
        <v>1</v>
      </c>
      <c r="AQ973" s="14" t="str">
        <f t="shared" si="181"/>
        <v>0</v>
      </c>
      <c r="AR973" s="1" t="str">
        <f t="shared" si="182"/>
        <v/>
      </c>
      <c r="AS973" s="1" t="str">
        <f t="shared" si="183"/>
        <v/>
      </c>
      <c r="AT973" s="1" t="str">
        <f t="shared" si="184"/>
        <v/>
      </c>
      <c r="AU973" s="1" t="str">
        <f t="shared" si="175"/>
        <v/>
      </c>
      <c r="AV973" s="1" t="e">
        <f>IF(VLOOKUP(G973,官網匯出!A:AQ,42,FALSE)="","[黃金盾官網]",VLOOKUP(G973,官網匯出!A:AQ,42,FALSE))</f>
        <v>#N/A</v>
      </c>
      <c r="AW973" s="1" t="e">
        <f>IF(LEFT(VLOOKUP(G973,官網匯出!A:AS,43,FALSE),2)="","web",LEFT(VLOOKUP(G973,官網匯出!A:AS,43,FALSE),2))</f>
        <v>#N/A</v>
      </c>
      <c r="AX973" s="1" t="str">
        <f t="shared" si="185"/>
        <v>O</v>
      </c>
    </row>
    <row r="974" spans="1:50">
      <c r="A974" s="1" t="str">
        <f>IF(G974="","",VLOOKUP(官網轉換!AW974,團名!A:B,2,FALSE))</f>
        <v/>
      </c>
      <c r="B974" s="1" t="str">
        <f>IF(G974="","",IF(LEFT(VLOOKUP(G974,官網匯出!A:AQ,43,0),2)="wf",VLOOKUP(VLOOKUP(G974,官網匯出!A:AQ,43,0),團名!$I$1:$K$12,2,FALSE),"N0071"))</f>
        <v/>
      </c>
      <c r="C974" s="1" t="str">
        <f>IFERROR(VLOOKUP(官網匯出!D974,團名!E:G,3,FALSE),"")</f>
        <v/>
      </c>
      <c r="D974" s="1" t="str">
        <f t="shared" si="176"/>
        <v/>
      </c>
      <c r="E974" s="1" t="str">
        <f t="shared" si="177"/>
        <v/>
      </c>
      <c r="F974" s="1" t="str">
        <f>IF(官網匯出!F974="已付款","","B0012")</f>
        <v>B0012</v>
      </c>
      <c r="G974" s="1" t="str">
        <f>IF(官網匯出!A974="","",官網匯出!A974)</f>
        <v/>
      </c>
      <c r="H974" s="3" t="str">
        <f>IF(官網匯出!B974="","",官網匯出!B974)</f>
        <v/>
      </c>
      <c r="I974" s="1" t="str">
        <f>IF(官網匯出!C974="","",官網匯出!C974)</f>
        <v/>
      </c>
      <c r="J974" s="1" t="str">
        <f>IF(官網匯出!D974="","",官網匯出!D974)</f>
        <v/>
      </c>
      <c r="K974" s="3" t="str">
        <f>IF(官網匯出!E974="","",官網匯出!E974)</f>
        <v/>
      </c>
      <c r="L974" s="1" t="str">
        <f>IF(官網匯出!F974="","",官網匯出!F974)</f>
        <v/>
      </c>
      <c r="M974" s="1" t="str">
        <f>IF(官網匯出!G974="","",官網匯出!G974)</f>
        <v/>
      </c>
      <c r="N974" s="1" t="str">
        <f>IF(官網匯出!H974="","",官網匯出!H974)</f>
        <v/>
      </c>
      <c r="P974" s="1" t="str">
        <f>IF(官網匯出!J974="","",RIGHT(官網匯出!J974,LEN(官網匯出!J974)-2))</f>
        <v/>
      </c>
      <c r="Q974" s="1" t="str">
        <f>IF(官網匯出!K974="","",官網匯出!K974)</f>
        <v/>
      </c>
      <c r="R974" s="1" t="str">
        <f>IF(官網匯出!L974="","",官網匯出!L974)</f>
        <v/>
      </c>
      <c r="S974" s="1" t="str">
        <f>IF(官網匯出!M974="","",官網匯出!M974)</f>
        <v/>
      </c>
      <c r="T974" s="1" t="str">
        <f>IF(官網匯出!N974="","",官網匯出!N974)</f>
        <v/>
      </c>
      <c r="U974" s="1" t="str">
        <f>IF(官網匯出!O974="","",官網匯出!O974)</f>
        <v/>
      </c>
      <c r="V974" s="1" t="str">
        <f>IF(官網匯出!P974="",IF(G974="","",0),官網匯出!P974)</f>
        <v/>
      </c>
      <c r="W974" s="1" t="str">
        <f>IF(官網匯出!Q974="",IF(G974="","",0),官網匯出!Q974)</f>
        <v/>
      </c>
      <c r="X974" s="1" t="str">
        <f>IF(官網匯出!R974="","",官網匯出!R974)</f>
        <v/>
      </c>
      <c r="Y974" s="1" t="str">
        <f>IF(官網匯出!S974="","",官網匯出!S974)</f>
        <v/>
      </c>
      <c r="Z974" s="1" t="str">
        <f>IF(G974="","",官網匯出!T974)</f>
        <v/>
      </c>
      <c r="AA974" s="1" t="str">
        <f>IF(G974="","",官網匯出!AK974)</f>
        <v/>
      </c>
      <c r="AB974" s="1" t="str">
        <f>IF(G974="","",IF(官網匯出!V974="","",官網匯出!V974))</f>
        <v/>
      </c>
      <c r="AJ974" s="1" t="str">
        <f>IF(G974="","",IF(官網匯出!AE974="","",官網匯出!AE974))</f>
        <v/>
      </c>
      <c r="AK974" s="1" t="str">
        <f>IF(G974="","",IF(官網匯出!AD974="","",官網匯出!AD974))</f>
        <v/>
      </c>
      <c r="AL974" s="1" t="str">
        <f t="shared" si="178"/>
        <v>0</v>
      </c>
      <c r="AM974" s="1" t="str">
        <f>IF(官網匯出!AG974="","",官網匯出!AG974)</f>
        <v/>
      </c>
      <c r="AN974" s="1" t="str">
        <f>IF(G974="","",IF(官網匯出!AH974="","",官網匯出!AH974))</f>
        <v/>
      </c>
      <c r="AO974" s="14" t="str">
        <f t="shared" si="179"/>
        <v/>
      </c>
      <c r="AP974" s="14" t="str">
        <f t="shared" si="180"/>
        <v>1</v>
      </c>
      <c r="AQ974" s="14" t="str">
        <f t="shared" si="181"/>
        <v>0</v>
      </c>
      <c r="AR974" s="1" t="str">
        <f t="shared" si="182"/>
        <v/>
      </c>
      <c r="AS974" s="1" t="str">
        <f t="shared" si="183"/>
        <v/>
      </c>
      <c r="AT974" s="1" t="str">
        <f t="shared" si="184"/>
        <v/>
      </c>
      <c r="AU974" s="1" t="str">
        <f t="shared" si="175"/>
        <v/>
      </c>
      <c r="AV974" s="1" t="e">
        <f>IF(VLOOKUP(G974,官網匯出!A:AQ,42,FALSE)="","[黃金盾官網]",VLOOKUP(G974,官網匯出!A:AQ,42,FALSE))</f>
        <v>#N/A</v>
      </c>
      <c r="AW974" s="1" t="e">
        <f>IF(LEFT(VLOOKUP(G974,官網匯出!A:AS,43,FALSE),2)="","web",LEFT(VLOOKUP(G974,官網匯出!A:AS,43,FALSE),2))</f>
        <v>#N/A</v>
      </c>
      <c r="AX974" s="1" t="str">
        <f t="shared" si="185"/>
        <v>O</v>
      </c>
    </row>
    <row r="975" spans="1:50">
      <c r="A975" s="1" t="str">
        <f>IF(G975="","",VLOOKUP(官網轉換!AW975,團名!A:B,2,FALSE))</f>
        <v/>
      </c>
      <c r="B975" s="1" t="str">
        <f>IF(G975="","",IF(LEFT(VLOOKUP(G975,官網匯出!A:AQ,43,0),2)="wf",VLOOKUP(VLOOKUP(G975,官網匯出!A:AQ,43,0),團名!$I$1:$K$12,2,FALSE),"N0071"))</f>
        <v/>
      </c>
      <c r="C975" s="1" t="str">
        <f>IFERROR(VLOOKUP(官網匯出!D975,團名!E:G,3,FALSE),"")</f>
        <v/>
      </c>
      <c r="D975" s="1" t="str">
        <f t="shared" si="176"/>
        <v/>
      </c>
      <c r="E975" s="1" t="str">
        <f t="shared" si="177"/>
        <v/>
      </c>
      <c r="F975" s="1" t="str">
        <f>IF(官網匯出!F975="已付款","","B0012")</f>
        <v>B0012</v>
      </c>
      <c r="G975" s="1" t="str">
        <f>IF(官網匯出!A975="","",官網匯出!A975)</f>
        <v/>
      </c>
      <c r="H975" s="3" t="str">
        <f>IF(官網匯出!B975="","",官網匯出!B975)</f>
        <v/>
      </c>
      <c r="I975" s="1" t="str">
        <f>IF(官網匯出!C975="","",官網匯出!C975)</f>
        <v/>
      </c>
      <c r="J975" s="1" t="str">
        <f>IF(官網匯出!D975="","",官網匯出!D975)</f>
        <v/>
      </c>
      <c r="K975" s="3" t="str">
        <f>IF(官網匯出!E975="","",官網匯出!E975)</f>
        <v/>
      </c>
      <c r="L975" s="1" t="str">
        <f>IF(官網匯出!F975="","",官網匯出!F975)</f>
        <v/>
      </c>
      <c r="M975" s="1" t="str">
        <f>IF(官網匯出!G975="","",官網匯出!G975)</f>
        <v/>
      </c>
      <c r="N975" s="1" t="str">
        <f>IF(官網匯出!H975="","",官網匯出!H975)</f>
        <v/>
      </c>
      <c r="P975" s="1" t="str">
        <f>IF(官網匯出!J975="","",RIGHT(官網匯出!J975,LEN(官網匯出!J975)-2))</f>
        <v/>
      </c>
      <c r="Q975" s="1" t="str">
        <f>IF(官網匯出!K975="","",官網匯出!K975)</f>
        <v/>
      </c>
      <c r="R975" s="1" t="str">
        <f>IF(官網匯出!L975="","",官網匯出!L975)</f>
        <v/>
      </c>
      <c r="S975" s="1" t="str">
        <f>IF(官網匯出!M975="","",官網匯出!M975)</f>
        <v/>
      </c>
      <c r="T975" s="1" t="str">
        <f>IF(官網匯出!N975="","",官網匯出!N975)</f>
        <v/>
      </c>
      <c r="U975" s="1" t="str">
        <f>IF(官網匯出!O975="","",官網匯出!O975)</f>
        <v/>
      </c>
      <c r="V975" s="1" t="str">
        <f>IF(官網匯出!P975="",IF(G975="","",0),官網匯出!P975)</f>
        <v/>
      </c>
      <c r="W975" s="1" t="str">
        <f>IF(官網匯出!Q975="",IF(G975="","",0),官網匯出!Q975)</f>
        <v/>
      </c>
      <c r="X975" s="1" t="str">
        <f>IF(官網匯出!R975="","",官網匯出!R975)</f>
        <v/>
      </c>
      <c r="Y975" s="1" t="str">
        <f>IF(官網匯出!S975="","",官網匯出!S975)</f>
        <v/>
      </c>
      <c r="Z975" s="1" t="str">
        <f>IF(G975="","",官網匯出!T975)</f>
        <v/>
      </c>
      <c r="AA975" s="1" t="str">
        <f>IF(G975="","",官網匯出!AK975)</f>
        <v/>
      </c>
      <c r="AB975" s="1" t="str">
        <f>IF(G975="","",IF(官網匯出!V975="","",官網匯出!V975))</f>
        <v/>
      </c>
      <c r="AJ975" s="1" t="str">
        <f>IF(G975="","",IF(官網匯出!AE975="","",官網匯出!AE975))</f>
        <v/>
      </c>
      <c r="AK975" s="1" t="str">
        <f>IF(G975="","",IF(官網匯出!AD975="","",官網匯出!AD975))</f>
        <v/>
      </c>
      <c r="AL975" s="1" t="str">
        <f t="shared" si="178"/>
        <v>0</v>
      </c>
      <c r="AM975" s="1" t="str">
        <f>IF(官網匯出!AG975="","",官網匯出!AG975)</f>
        <v/>
      </c>
      <c r="AN975" s="1" t="str">
        <f>IF(G975="","",IF(官網匯出!AH975="","",官網匯出!AH975))</f>
        <v/>
      </c>
      <c r="AO975" s="14" t="str">
        <f t="shared" si="179"/>
        <v/>
      </c>
      <c r="AP975" s="14" t="str">
        <f t="shared" si="180"/>
        <v>1</v>
      </c>
      <c r="AQ975" s="14" t="str">
        <f t="shared" si="181"/>
        <v>0</v>
      </c>
      <c r="AR975" s="1" t="str">
        <f t="shared" si="182"/>
        <v/>
      </c>
      <c r="AS975" s="1" t="str">
        <f t="shared" si="183"/>
        <v/>
      </c>
      <c r="AT975" s="1" t="str">
        <f t="shared" si="184"/>
        <v/>
      </c>
      <c r="AU975" s="1" t="str">
        <f t="shared" si="175"/>
        <v/>
      </c>
      <c r="AV975" s="1" t="e">
        <f>IF(VLOOKUP(G975,官網匯出!A:AQ,42,FALSE)="","[黃金盾官網]",VLOOKUP(G975,官網匯出!A:AQ,42,FALSE))</f>
        <v>#N/A</v>
      </c>
      <c r="AW975" s="1" t="e">
        <f>IF(LEFT(VLOOKUP(G975,官網匯出!A:AS,43,FALSE),2)="","web",LEFT(VLOOKUP(G975,官網匯出!A:AS,43,FALSE),2))</f>
        <v>#N/A</v>
      </c>
      <c r="AX975" s="1" t="str">
        <f t="shared" si="185"/>
        <v>O</v>
      </c>
    </row>
    <row r="976" spans="1:50">
      <c r="A976" s="1" t="str">
        <f>IF(G976="","",VLOOKUP(官網轉換!AW976,團名!A:B,2,FALSE))</f>
        <v/>
      </c>
      <c r="B976" s="1" t="str">
        <f>IF(G976="","",IF(LEFT(VLOOKUP(G976,官網匯出!A:AQ,43,0),2)="wf",VLOOKUP(VLOOKUP(G976,官網匯出!A:AQ,43,0),團名!$I$1:$K$12,2,FALSE),"N0071"))</f>
        <v/>
      </c>
      <c r="C976" s="1" t="str">
        <f>IFERROR(VLOOKUP(官網匯出!D976,團名!E:G,3,FALSE),"")</f>
        <v/>
      </c>
      <c r="D976" s="1" t="str">
        <f t="shared" si="176"/>
        <v/>
      </c>
      <c r="E976" s="1" t="str">
        <f t="shared" si="177"/>
        <v/>
      </c>
      <c r="F976" s="1" t="str">
        <f>IF(官網匯出!F976="已付款","","B0012")</f>
        <v>B0012</v>
      </c>
      <c r="G976" s="1" t="str">
        <f>IF(官網匯出!A976="","",官網匯出!A976)</f>
        <v/>
      </c>
      <c r="H976" s="3" t="str">
        <f>IF(官網匯出!B976="","",官網匯出!B976)</f>
        <v/>
      </c>
      <c r="I976" s="1" t="str">
        <f>IF(官網匯出!C976="","",官網匯出!C976)</f>
        <v/>
      </c>
      <c r="J976" s="1" t="str">
        <f>IF(官網匯出!D976="","",官網匯出!D976)</f>
        <v/>
      </c>
      <c r="K976" s="3" t="str">
        <f>IF(官網匯出!E976="","",官網匯出!E976)</f>
        <v/>
      </c>
      <c r="L976" s="1" t="str">
        <f>IF(官網匯出!F976="","",官網匯出!F976)</f>
        <v/>
      </c>
      <c r="M976" s="1" t="str">
        <f>IF(官網匯出!G976="","",官網匯出!G976)</f>
        <v/>
      </c>
      <c r="N976" s="1" t="str">
        <f>IF(官網匯出!H976="","",官網匯出!H976)</f>
        <v/>
      </c>
      <c r="P976" s="1" t="str">
        <f>IF(官網匯出!J976="","",RIGHT(官網匯出!J976,LEN(官網匯出!J976)-2))</f>
        <v/>
      </c>
      <c r="Q976" s="1" t="str">
        <f>IF(官網匯出!K976="","",官網匯出!K976)</f>
        <v/>
      </c>
      <c r="R976" s="1" t="str">
        <f>IF(官網匯出!L976="","",官網匯出!L976)</f>
        <v/>
      </c>
      <c r="S976" s="1" t="str">
        <f>IF(官網匯出!M976="","",官網匯出!M976)</f>
        <v/>
      </c>
      <c r="T976" s="1" t="str">
        <f>IF(官網匯出!N976="","",官網匯出!N976)</f>
        <v/>
      </c>
      <c r="U976" s="1" t="str">
        <f>IF(官網匯出!O976="","",官網匯出!O976)</f>
        <v/>
      </c>
      <c r="V976" s="1" t="str">
        <f>IF(官網匯出!P976="",IF(G976="","",0),官網匯出!P976)</f>
        <v/>
      </c>
      <c r="W976" s="1" t="str">
        <f>IF(官網匯出!Q976="",IF(G976="","",0),官網匯出!Q976)</f>
        <v/>
      </c>
      <c r="X976" s="1" t="str">
        <f>IF(官網匯出!R976="","",官網匯出!R976)</f>
        <v/>
      </c>
      <c r="Y976" s="1" t="str">
        <f>IF(官網匯出!S976="","",官網匯出!S976)</f>
        <v/>
      </c>
      <c r="Z976" s="1" t="str">
        <f>IF(G976="","",官網匯出!T976)</f>
        <v/>
      </c>
      <c r="AA976" s="1" t="str">
        <f>IF(G976="","",官網匯出!AK976)</f>
        <v/>
      </c>
      <c r="AB976" s="1" t="str">
        <f>IF(G976="","",IF(官網匯出!V976="","",官網匯出!V976))</f>
        <v/>
      </c>
      <c r="AJ976" s="1" t="str">
        <f>IF(G976="","",IF(官網匯出!AE976="","",官網匯出!AE976))</f>
        <v/>
      </c>
      <c r="AK976" s="1" t="str">
        <f>IF(G976="","",IF(官網匯出!AD976="","",官網匯出!AD976))</f>
        <v/>
      </c>
      <c r="AL976" s="1" t="str">
        <f t="shared" si="178"/>
        <v>0</v>
      </c>
      <c r="AM976" s="1" t="str">
        <f>IF(官網匯出!AG976="","",官網匯出!AG976)</f>
        <v/>
      </c>
      <c r="AN976" s="1" t="str">
        <f>IF(G976="","",IF(官網匯出!AH976="","",官網匯出!AH976))</f>
        <v/>
      </c>
      <c r="AO976" s="14" t="str">
        <f t="shared" si="179"/>
        <v/>
      </c>
      <c r="AP976" s="14" t="str">
        <f t="shared" si="180"/>
        <v>1</v>
      </c>
      <c r="AQ976" s="14" t="str">
        <f t="shared" si="181"/>
        <v>0</v>
      </c>
      <c r="AR976" s="1" t="str">
        <f t="shared" si="182"/>
        <v/>
      </c>
      <c r="AS976" s="1" t="str">
        <f t="shared" si="183"/>
        <v/>
      </c>
      <c r="AT976" s="1" t="str">
        <f t="shared" si="184"/>
        <v/>
      </c>
      <c r="AU976" s="1" t="str">
        <f t="shared" si="175"/>
        <v/>
      </c>
      <c r="AV976" s="1" t="e">
        <f>IF(VLOOKUP(G976,官網匯出!A:AQ,42,FALSE)="","[黃金盾官網]",VLOOKUP(G976,官網匯出!A:AQ,42,FALSE))</f>
        <v>#N/A</v>
      </c>
      <c r="AW976" s="1" t="e">
        <f>IF(LEFT(VLOOKUP(G976,官網匯出!A:AS,43,FALSE),2)="","web",LEFT(VLOOKUP(G976,官網匯出!A:AS,43,FALSE),2))</f>
        <v>#N/A</v>
      </c>
      <c r="AX976" s="1" t="str">
        <f t="shared" si="185"/>
        <v>O</v>
      </c>
    </row>
    <row r="977" spans="1:50">
      <c r="A977" s="1" t="str">
        <f>IF(G977="","",VLOOKUP(官網轉換!AW977,團名!A:B,2,FALSE))</f>
        <v/>
      </c>
      <c r="B977" s="1" t="str">
        <f>IF(G977="","",IF(LEFT(VLOOKUP(G977,官網匯出!A:AQ,43,0),2)="wf",VLOOKUP(VLOOKUP(G977,官網匯出!A:AQ,43,0),團名!$I$1:$K$12,2,FALSE),"N0071"))</f>
        <v/>
      </c>
      <c r="C977" s="1" t="str">
        <f>IFERROR(VLOOKUP(官網匯出!D977,團名!E:G,3,FALSE),"")</f>
        <v/>
      </c>
      <c r="D977" s="1" t="str">
        <f t="shared" si="176"/>
        <v/>
      </c>
      <c r="E977" s="1" t="str">
        <f t="shared" si="177"/>
        <v/>
      </c>
      <c r="F977" s="1" t="str">
        <f>IF(官網匯出!F977="已付款","","B0012")</f>
        <v>B0012</v>
      </c>
      <c r="G977" s="1" t="str">
        <f>IF(官網匯出!A977="","",官網匯出!A977)</f>
        <v/>
      </c>
      <c r="H977" s="3" t="str">
        <f>IF(官網匯出!B977="","",官網匯出!B977)</f>
        <v/>
      </c>
      <c r="I977" s="1" t="str">
        <f>IF(官網匯出!C977="","",官網匯出!C977)</f>
        <v/>
      </c>
      <c r="J977" s="1" t="str">
        <f>IF(官網匯出!D977="","",官網匯出!D977)</f>
        <v/>
      </c>
      <c r="K977" s="3" t="str">
        <f>IF(官網匯出!E977="","",官網匯出!E977)</f>
        <v/>
      </c>
      <c r="L977" s="1" t="str">
        <f>IF(官網匯出!F977="","",官網匯出!F977)</f>
        <v/>
      </c>
      <c r="M977" s="1" t="str">
        <f>IF(官網匯出!G977="","",官網匯出!G977)</f>
        <v/>
      </c>
      <c r="N977" s="1" t="str">
        <f>IF(官網匯出!H977="","",官網匯出!H977)</f>
        <v/>
      </c>
      <c r="P977" s="1" t="str">
        <f>IF(官網匯出!J977="","",RIGHT(官網匯出!J977,LEN(官網匯出!J977)-2))</f>
        <v/>
      </c>
      <c r="Q977" s="1" t="str">
        <f>IF(官網匯出!K977="","",官網匯出!K977)</f>
        <v/>
      </c>
      <c r="R977" s="1" t="str">
        <f>IF(官網匯出!L977="","",官網匯出!L977)</f>
        <v/>
      </c>
      <c r="S977" s="1" t="str">
        <f>IF(官網匯出!M977="","",官網匯出!M977)</f>
        <v/>
      </c>
      <c r="T977" s="1" t="str">
        <f>IF(官網匯出!N977="","",官網匯出!N977)</f>
        <v/>
      </c>
      <c r="U977" s="1" t="str">
        <f>IF(官網匯出!O977="","",官網匯出!O977)</f>
        <v/>
      </c>
      <c r="V977" s="1" t="str">
        <f>IF(官網匯出!P977="",IF(G977="","",0),官網匯出!P977)</f>
        <v/>
      </c>
      <c r="W977" s="1" t="str">
        <f>IF(官網匯出!Q977="",IF(G977="","",0),官網匯出!Q977)</f>
        <v/>
      </c>
      <c r="X977" s="1" t="str">
        <f>IF(官網匯出!R977="","",官網匯出!R977)</f>
        <v/>
      </c>
      <c r="Y977" s="1" t="str">
        <f>IF(官網匯出!S977="","",官網匯出!S977)</f>
        <v/>
      </c>
      <c r="Z977" s="1" t="str">
        <f>IF(G977="","",官網匯出!T977)</f>
        <v/>
      </c>
      <c r="AA977" s="1" t="str">
        <f>IF(G977="","",官網匯出!AK977)</f>
        <v/>
      </c>
      <c r="AB977" s="1" t="str">
        <f>IF(G977="","",IF(官網匯出!V977="","",官網匯出!V977))</f>
        <v/>
      </c>
      <c r="AJ977" s="1" t="str">
        <f>IF(G977="","",IF(官網匯出!AE977="","",官網匯出!AE977))</f>
        <v/>
      </c>
      <c r="AK977" s="1" t="str">
        <f>IF(G977="","",IF(官網匯出!AD977="","",官網匯出!AD977))</f>
        <v/>
      </c>
      <c r="AL977" s="1" t="str">
        <f t="shared" si="178"/>
        <v>0</v>
      </c>
      <c r="AM977" s="1" t="str">
        <f>IF(官網匯出!AG977="","",官網匯出!AG977)</f>
        <v/>
      </c>
      <c r="AN977" s="1" t="str">
        <f>IF(G977="","",IF(官網匯出!AH977="","",官網匯出!AH977))</f>
        <v/>
      </c>
      <c r="AO977" s="14" t="str">
        <f t="shared" si="179"/>
        <v/>
      </c>
      <c r="AP977" s="14" t="str">
        <f t="shared" si="180"/>
        <v>1</v>
      </c>
      <c r="AQ977" s="14" t="str">
        <f t="shared" si="181"/>
        <v>0</v>
      </c>
      <c r="AR977" s="1" t="str">
        <f t="shared" si="182"/>
        <v/>
      </c>
      <c r="AS977" s="1" t="str">
        <f t="shared" si="183"/>
        <v/>
      </c>
      <c r="AT977" s="1" t="str">
        <f t="shared" si="184"/>
        <v/>
      </c>
      <c r="AU977" s="1" t="str">
        <f t="shared" si="175"/>
        <v/>
      </c>
      <c r="AV977" s="1" t="e">
        <f>IF(VLOOKUP(G977,官網匯出!A:AQ,42,FALSE)="","[黃金盾官網]",VLOOKUP(G977,官網匯出!A:AQ,42,FALSE))</f>
        <v>#N/A</v>
      </c>
      <c r="AW977" s="1" t="e">
        <f>IF(LEFT(VLOOKUP(G977,官網匯出!A:AS,43,FALSE),2)="","web",LEFT(VLOOKUP(G977,官網匯出!A:AS,43,FALSE),2))</f>
        <v>#N/A</v>
      </c>
      <c r="AX977" s="1" t="str">
        <f t="shared" si="185"/>
        <v>O</v>
      </c>
    </row>
    <row r="978" spans="1:50">
      <c r="A978" s="1" t="str">
        <f>IF(G978="","",VLOOKUP(官網轉換!AW978,團名!A:B,2,FALSE))</f>
        <v/>
      </c>
      <c r="B978" s="1" t="str">
        <f>IF(G978="","",IF(LEFT(VLOOKUP(G978,官網匯出!A:AQ,43,0),2)="wf",VLOOKUP(VLOOKUP(G978,官網匯出!A:AQ,43,0),團名!$I$1:$K$12,2,FALSE),"N0071"))</f>
        <v/>
      </c>
      <c r="C978" s="1" t="str">
        <f>IFERROR(VLOOKUP(官網匯出!D978,團名!E:G,3,FALSE),"")</f>
        <v/>
      </c>
      <c r="D978" s="1" t="str">
        <f t="shared" si="176"/>
        <v/>
      </c>
      <c r="E978" s="1" t="str">
        <f t="shared" si="177"/>
        <v/>
      </c>
      <c r="F978" s="1" t="str">
        <f>IF(官網匯出!F978="已付款","","B0012")</f>
        <v>B0012</v>
      </c>
      <c r="G978" s="1" t="str">
        <f>IF(官網匯出!A978="","",官網匯出!A978)</f>
        <v/>
      </c>
      <c r="H978" s="3" t="str">
        <f>IF(官網匯出!B978="","",官網匯出!B978)</f>
        <v/>
      </c>
      <c r="I978" s="1" t="str">
        <f>IF(官網匯出!C978="","",官網匯出!C978)</f>
        <v/>
      </c>
      <c r="J978" s="1" t="str">
        <f>IF(官網匯出!D978="","",官網匯出!D978)</f>
        <v/>
      </c>
      <c r="K978" s="3" t="str">
        <f>IF(官網匯出!E978="","",官網匯出!E978)</f>
        <v/>
      </c>
      <c r="L978" s="1" t="str">
        <f>IF(官網匯出!F978="","",官網匯出!F978)</f>
        <v/>
      </c>
      <c r="M978" s="1" t="str">
        <f>IF(官網匯出!G978="","",官網匯出!G978)</f>
        <v/>
      </c>
      <c r="N978" s="1" t="str">
        <f>IF(官網匯出!H978="","",官網匯出!H978)</f>
        <v/>
      </c>
      <c r="P978" s="1" t="str">
        <f>IF(官網匯出!J978="","",RIGHT(官網匯出!J978,LEN(官網匯出!J978)-2))</f>
        <v/>
      </c>
      <c r="Q978" s="1" t="str">
        <f>IF(官網匯出!K978="","",官網匯出!K978)</f>
        <v/>
      </c>
      <c r="R978" s="1" t="str">
        <f>IF(官網匯出!L978="","",官網匯出!L978)</f>
        <v/>
      </c>
      <c r="S978" s="1" t="str">
        <f>IF(官網匯出!M978="","",官網匯出!M978)</f>
        <v/>
      </c>
      <c r="T978" s="1" t="str">
        <f>IF(官網匯出!N978="","",官網匯出!N978)</f>
        <v/>
      </c>
      <c r="U978" s="1" t="str">
        <f>IF(官網匯出!O978="","",官網匯出!O978)</f>
        <v/>
      </c>
      <c r="V978" s="1" t="str">
        <f>IF(官網匯出!P978="",IF(G978="","",0),官網匯出!P978)</f>
        <v/>
      </c>
      <c r="W978" s="1" t="str">
        <f>IF(官網匯出!Q978="",IF(G978="","",0),官網匯出!Q978)</f>
        <v/>
      </c>
      <c r="X978" s="1" t="str">
        <f>IF(官網匯出!R978="","",官網匯出!R978)</f>
        <v/>
      </c>
      <c r="Y978" s="1" t="str">
        <f>IF(官網匯出!S978="","",官網匯出!S978)</f>
        <v/>
      </c>
      <c r="Z978" s="1" t="str">
        <f>IF(G978="","",官網匯出!T978)</f>
        <v/>
      </c>
      <c r="AA978" s="1" t="str">
        <f>IF(G978="","",官網匯出!AK978)</f>
        <v/>
      </c>
      <c r="AB978" s="1" t="str">
        <f>IF(G978="","",IF(官網匯出!V978="","",官網匯出!V978))</f>
        <v/>
      </c>
      <c r="AJ978" s="1" t="str">
        <f>IF(G978="","",IF(官網匯出!AE978="","",官網匯出!AE978))</f>
        <v/>
      </c>
      <c r="AK978" s="1" t="str">
        <f>IF(G978="","",IF(官網匯出!AD978="","",官網匯出!AD978))</f>
        <v/>
      </c>
      <c r="AL978" s="1" t="str">
        <f t="shared" si="178"/>
        <v>0</v>
      </c>
      <c r="AM978" s="1" t="str">
        <f>IF(官網匯出!AG978="","",官網匯出!AG978)</f>
        <v/>
      </c>
      <c r="AN978" s="1" t="str">
        <f>IF(G978="","",IF(官網匯出!AH978="","",官網匯出!AH978))</f>
        <v/>
      </c>
      <c r="AO978" s="14" t="str">
        <f t="shared" si="179"/>
        <v/>
      </c>
      <c r="AP978" s="14" t="str">
        <f t="shared" si="180"/>
        <v>1</v>
      </c>
      <c r="AQ978" s="14" t="str">
        <f t="shared" si="181"/>
        <v>0</v>
      </c>
      <c r="AR978" s="1" t="str">
        <f t="shared" si="182"/>
        <v/>
      </c>
      <c r="AS978" s="1" t="str">
        <f t="shared" si="183"/>
        <v/>
      </c>
      <c r="AT978" s="1" t="str">
        <f t="shared" si="184"/>
        <v/>
      </c>
      <c r="AU978" s="1" t="str">
        <f t="shared" si="175"/>
        <v/>
      </c>
      <c r="AV978" s="1" t="e">
        <f>IF(VLOOKUP(G978,官網匯出!A:AQ,42,FALSE)="","[黃金盾官網]",VLOOKUP(G978,官網匯出!A:AQ,42,FALSE))</f>
        <v>#N/A</v>
      </c>
      <c r="AW978" s="1" t="e">
        <f>IF(LEFT(VLOOKUP(G978,官網匯出!A:AS,43,FALSE),2)="","web",LEFT(VLOOKUP(G978,官網匯出!A:AS,43,FALSE),2))</f>
        <v>#N/A</v>
      </c>
      <c r="AX978" s="1" t="str">
        <f t="shared" si="185"/>
        <v>O</v>
      </c>
    </row>
    <row r="979" spans="1:50">
      <c r="A979" s="1" t="str">
        <f>IF(G979="","",VLOOKUP(官網轉換!AW979,團名!A:B,2,FALSE))</f>
        <v/>
      </c>
      <c r="B979" s="1" t="str">
        <f>IF(G979="","",IF(LEFT(VLOOKUP(G979,官網匯出!A:AQ,43,0),2)="wf",VLOOKUP(VLOOKUP(G979,官網匯出!A:AQ,43,0),團名!$I$1:$K$12,2,FALSE),"N0071"))</f>
        <v/>
      </c>
      <c r="C979" s="1" t="str">
        <f>IFERROR(VLOOKUP(官網匯出!D979,團名!E:G,3,FALSE),"")</f>
        <v/>
      </c>
      <c r="D979" s="1" t="str">
        <f t="shared" si="176"/>
        <v/>
      </c>
      <c r="E979" s="1" t="str">
        <f t="shared" si="177"/>
        <v/>
      </c>
      <c r="F979" s="1" t="str">
        <f>IF(官網匯出!F979="已付款","","B0012")</f>
        <v>B0012</v>
      </c>
      <c r="G979" s="1" t="str">
        <f>IF(官網匯出!A979="","",官網匯出!A979)</f>
        <v/>
      </c>
      <c r="H979" s="3" t="str">
        <f>IF(官網匯出!B979="","",官網匯出!B979)</f>
        <v/>
      </c>
      <c r="I979" s="1" t="str">
        <f>IF(官網匯出!C979="","",官網匯出!C979)</f>
        <v/>
      </c>
      <c r="J979" s="1" t="str">
        <f>IF(官網匯出!D979="","",官網匯出!D979)</f>
        <v/>
      </c>
      <c r="K979" s="3" t="str">
        <f>IF(官網匯出!E979="","",官網匯出!E979)</f>
        <v/>
      </c>
      <c r="L979" s="1" t="str">
        <f>IF(官網匯出!F979="","",官網匯出!F979)</f>
        <v/>
      </c>
      <c r="M979" s="1" t="str">
        <f>IF(官網匯出!G979="","",官網匯出!G979)</f>
        <v/>
      </c>
      <c r="N979" s="1" t="str">
        <f>IF(官網匯出!H979="","",官網匯出!H979)</f>
        <v/>
      </c>
      <c r="P979" s="1" t="str">
        <f>IF(官網匯出!J979="","",RIGHT(官網匯出!J979,LEN(官網匯出!J979)-2))</f>
        <v/>
      </c>
      <c r="Q979" s="1" t="str">
        <f>IF(官網匯出!K979="","",官網匯出!K979)</f>
        <v/>
      </c>
      <c r="R979" s="1" t="str">
        <f>IF(官網匯出!L979="","",官網匯出!L979)</f>
        <v/>
      </c>
      <c r="S979" s="1" t="str">
        <f>IF(官網匯出!M979="","",官網匯出!M979)</f>
        <v/>
      </c>
      <c r="T979" s="1" t="str">
        <f>IF(官網匯出!N979="","",官網匯出!N979)</f>
        <v/>
      </c>
      <c r="U979" s="1" t="str">
        <f>IF(官網匯出!O979="","",官網匯出!O979)</f>
        <v/>
      </c>
      <c r="V979" s="1" t="str">
        <f>IF(官網匯出!P979="",IF(G979="","",0),官網匯出!P979)</f>
        <v/>
      </c>
      <c r="W979" s="1" t="str">
        <f>IF(官網匯出!Q979="",IF(G979="","",0),官網匯出!Q979)</f>
        <v/>
      </c>
      <c r="X979" s="1" t="str">
        <f>IF(官網匯出!R979="","",官網匯出!R979)</f>
        <v/>
      </c>
      <c r="Y979" s="1" t="str">
        <f>IF(官網匯出!S979="","",官網匯出!S979)</f>
        <v/>
      </c>
      <c r="Z979" s="1" t="str">
        <f>IF(G979="","",官網匯出!T979)</f>
        <v/>
      </c>
      <c r="AA979" s="1" t="str">
        <f>IF(G979="","",官網匯出!AK979)</f>
        <v/>
      </c>
      <c r="AB979" s="1" t="str">
        <f>IF(G979="","",IF(官網匯出!V979="","",官網匯出!V979))</f>
        <v/>
      </c>
      <c r="AJ979" s="1" t="str">
        <f>IF(G979="","",IF(官網匯出!AE979="","",官網匯出!AE979))</f>
        <v/>
      </c>
      <c r="AK979" s="1" t="str">
        <f>IF(G979="","",IF(官網匯出!AD979="","",官網匯出!AD979))</f>
        <v/>
      </c>
      <c r="AL979" s="1" t="str">
        <f t="shared" si="178"/>
        <v>0</v>
      </c>
      <c r="AM979" s="1" t="str">
        <f>IF(官網匯出!AG979="","",官網匯出!AG979)</f>
        <v/>
      </c>
      <c r="AN979" s="1" t="str">
        <f>IF(G979="","",IF(官網匯出!AH979="","",官網匯出!AH979))</f>
        <v/>
      </c>
      <c r="AO979" s="14" t="str">
        <f t="shared" si="179"/>
        <v/>
      </c>
      <c r="AP979" s="14" t="str">
        <f t="shared" si="180"/>
        <v>1</v>
      </c>
      <c r="AQ979" s="14" t="str">
        <f t="shared" si="181"/>
        <v>0</v>
      </c>
      <c r="AR979" s="1" t="str">
        <f t="shared" si="182"/>
        <v/>
      </c>
      <c r="AS979" s="1" t="str">
        <f t="shared" si="183"/>
        <v/>
      </c>
      <c r="AT979" s="1" t="str">
        <f t="shared" si="184"/>
        <v/>
      </c>
      <c r="AU979" s="1" t="str">
        <f t="shared" si="175"/>
        <v/>
      </c>
      <c r="AV979" s="1" t="e">
        <f>IF(VLOOKUP(G979,官網匯出!A:AQ,42,FALSE)="","[黃金盾官網]",VLOOKUP(G979,官網匯出!A:AQ,42,FALSE))</f>
        <v>#N/A</v>
      </c>
      <c r="AW979" s="1" t="e">
        <f>IF(LEFT(VLOOKUP(G979,官網匯出!A:AS,43,FALSE),2)="","web",LEFT(VLOOKUP(G979,官網匯出!A:AS,43,FALSE),2))</f>
        <v>#N/A</v>
      </c>
      <c r="AX979" s="1" t="str">
        <f t="shared" si="185"/>
        <v>O</v>
      </c>
    </row>
    <row r="980" spans="1:50">
      <c r="A980" s="1" t="str">
        <f>IF(G980="","",VLOOKUP(官網轉換!AW980,團名!A:B,2,FALSE))</f>
        <v/>
      </c>
      <c r="B980" s="1" t="str">
        <f>IF(G980="","",IF(LEFT(VLOOKUP(G980,官網匯出!A:AQ,43,0),2)="wf",VLOOKUP(VLOOKUP(G980,官網匯出!A:AQ,43,0),團名!$I$1:$K$12,2,FALSE),"N0071"))</f>
        <v/>
      </c>
      <c r="C980" s="1" t="str">
        <f>IFERROR(VLOOKUP(官網匯出!D980,團名!E:G,3,FALSE),"")</f>
        <v/>
      </c>
      <c r="D980" s="1" t="str">
        <f t="shared" si="176"/>
        <v/>
      </c>
      <c r="E980" s="1" t="str">
        <f t="shared" si="177"/>
        <v/>
      </c>
      <c r="F980" s="1" t="str">
        <f>IF(官網匯出!F980="已付款","","B0012")</f>
        <v>B0012</v>
      </c>
      <c r="G980" s="1" t="str">
        <f>IF(官網匯出!A980="","",官網匯出!A980)</f>
        <v/>
      </c>
      <c r="H980" s="3" t="str">
        <f>IF(官網匯出!B980="","",官網匯出!B980)</f>
        <v/>
      </c>
      <c r="I980" s="1" t="str">
        <f>IF(官網匯出!C980="","",官網匯出!C980)</f>
        <v/>
      </c>
      <c r="J980" s="1" t="str">
        <f>IF(官網匯出!D980="","",官網匯出!D980)</f>
        <v/>
      </c>
      <c r="K980" s="3" t="str">
        <f>IF(官網匯出!E980="","",官網匯出!E980)</f>
        <v/>
      </c>
      <c r="L980" s="1" t="str">
        <f>IF(官網匯出!F980="","",官網匯出!F980)</f>
        <v/>
      </c>
      <c r="M980" s="1" t="str">
        <f>IF(官網匯出!G980="","",官網匯出!G980)</f>
        <v/>
      </c>
      <c r="N980" s="1" t="str">
        <f>IF(官網匯出!H980="","",官網匯出!H980)</f>
        <v/>
      </c>
      <c r="P980" s="1" t="str">
        <f>IF(官網匯出!J980="","",RIGHT(官網匯出!J980,LEN(官網匯出!J980)-2))</f>
        <v/>
      </c>
      <c r="Q980" s="1" t="str">
        <f>IF(官網匯出!K980="","",官網匯出!K980)</f>
        <v/>
      </c>
      <c r="R980" s="1" t="str">
        <f>IF(官網匯出!L980="","",官網匯出!L980)</f>
        <v/>
      </c>
      <c r="S980" s="1" t="str">
        <f>IF(官網匯出!M980="","",官網匯出!M980)</f>
        <v/>
      </c>
      <c r="T980" s="1" t="str">
        <f>IF(官網匯出!N980="","",官網匯出!N980)</f>
        <v/>
      </c>
      <c r="U980" s="1" t="str">
        <f>IF(官網匯出!O980="","",官網匯出!O980)</f>
        <v/>
      </c>
      <c r="V980" s="1" t="str">
        <f>IF(官網匯出!P980="",IF(G980="","",0),官網匯出!P980)</f>
        <v/>
      </c>
      <c r="W980" s="1" t="str">
        <f>IF(官網匯出!Q980="",IF(G980="","",0),官網匯出!Q980)</f>
        <v/>
      </c>
      <c r="X980" s="1" t="str">
        <f>IF(官網匯出!R980="","",官網匯出!R980)</f>
        <v/>
      </c>
      <c r="Y980" s="1" t="str">
        <f>IF(官網匯出!S980="","",官網匯出!S980)</f>
        <v/>
      </c>
      <c r="Z980" s="1" t="str">
        <f>IF(G980="","",官網匯出!T980)</f>
        <v/>
      </c>
      <c r="AA980" s="1" t="str">
        <f>IF(G980="","",官網匯出!AK980)</f>
        <v/>
      </c>
      <c r="AB980" s="1" t="str">
        <f>IF(G980="","",IF(官網匯出!V980="","",官網匯出!V980))</f>
        <v/>
      </c>
      <c r="AJ980" s="1" t="str">
        <f>IF(G980="","",IF(官網匯出!AE980="","",官網匯出!AE980))</f>
        <v/>
      </c>
      <c r="AK980" s="1" t="str">
        <f>IF(G980="","",IF(官網匯出!AD980="","",官網匯出!AD980))</f>
        <v/>
      </c>
      <c r="AL980" s="1" t="str">
        <f t="shared" si="178"/>
        <v>0</v>
      </c>
      <c r="AM980" s="1" t="str">
        <f>IF(官網匯出!AG980="","",官網匯出!AG980)</f>
        <v/>
      </c>
      <c r="AN980" s="1" t="str">
        <f>IF(G980="","",IF(官網匯出!AH980="","",官網匯出!AH980))</f>
        <v/>
      </c>
      <c r="AO980" s="14" t="str">
        <f t="shared" si="179"/>
        <v/>
      </c>
      <c r="AP980" s="14" t="str">
        <f t="shared" si="180"/>
        <v>1</v>
      </c>
      <c r="AQ980" s="14" t="str">
        <f t="shared" si="181"/>
        <v>0</v>
      </c>
      <c r="AR980" s="1" t="str">
        <f t="shared" si="182"/>
        <v/>
      </c>
      <c r="AS980" s="1" t="str">
        <f t="shared" si="183"/>
        <v/>
      </c>
      <c r="AT980" s="1" t="str">
        <f t="shared" si="184"/>
        <v/>
      </c>
      <c r="AU980" s="1" t="str">
        <f t="shared" si="175"/>
        <v/>
      </c>
      <c r="AV980" s="1" t="e">
        <f>IF(VLOOKUP(G980,官網匯出!A:AQ,42,FALSE)="","[黃金盾官網]",VLOOKUP(G980,官網匯出!A:AQ,42,FALSE))</f>
        <v>#N/A</v>
      </c>
      <c r="AW980" s="1" t="e">
        <f>IF(LEFT(VLOOKUP(G980,官網匯出!A:AS,43,FALSE),2)="","web",LEFT(VLOOKUP(G980,官網匯出!A:AS,43,FALSE),2))</f>
        <v>#N/A</v>
      </c>
      <c r="AX980" s="1" t="str">
        <f t="shared" si="185"/>
        <v>O</v>
      </c>
    </row>
    <row r="981" spans="1:50">
      <c r="A981" s="1" t="str">
        <f>IF(G981="","",VLOOKUP(官網轉換!AW981,團名!A:B,2,FALSE))</f>
        <v/>
      </c>
      <c r="B981" s="1" t="str">
        <f>IF(G981="","",IF(LEFT(VLOOKUP(G981,官網匯出!A:AQ,43,0),2)="wf",VLOOKUP(VLOOKUP(G981,官網匯出!A:AQ,43,0),團名!$I$1:$K$12,2,FALSE),"N0071"))</f>
        <v/>
      </c>
      <c r="C981" s="1" t="str">
        <f>IFERROR(VLOOKUP(官網匯出!D981,團名!E:G,3,FALSE),"")</f>
        <v/>
      </c>
      <c r="D981" s="1" t="str">
        <f t="shared" si="176"/>
        <v/>
      </c>
      <c r="E981" s="1" t="str">
        <f t="shared" si="177"/>
        <v/>
      </c>
      <c r="F981" s="1" t="str">
        <f>IF(官網匯出!F981="已付款","","B0012")</f>
        <v>B0012</v>
      </c>
      <c r="G981" s="1" t="str">
        <f>IF(官網匯出!A981="","",官網匯出!A981)</f>
        <v/>
      </c>
      <c r="H981" s="3" t="str">
        <f>IF(官網匯出!B981="","",官網匯出!B981)</f>
        <v/>
      </c>
      <c r="I981" s="1" t="str">
        <f>IF(官網匯出!C981="","",官網匯出!C981)</f>
        <v/>
      </c>
      <c r="J981" s="1" t="str">
        <f>IF(官網匯出!D981="","",官網匯出!D981)</f>
        <v/>
      </c>
      <c r="K981" s="3" t="str">
        <f>IF(官網匯出!E981="","",官網匯出!E981)</f>
        <v/>
      </c>
      <c r="L981" s="1" t="str">
        <f>IF(官網匯出!F981="","",官網匯出!F981)</f>
        <v/>
      </c>
      <c r="M981" s="1" t="str">
        <f>IF(官網匯出!G981="","",官網匯出!G981)</f>
        <v/>
      </c>
      <c r="N981" s="1" t="str">
        <f>IF(官網匯出!H981="","",官網匯出!H981)</f>
        <v/>
      </c>
      <c r="P981" s="1" t="str">
        <f>IF(官網匯出!J981="","",RIGHT(官網匯出!J981,LEN(官網匯出!J981)-2))</f>
        <v/>
      </c>
      <c r="Q981" s="1" t="str">
        <f>IF(官網匯出!K981="","",官網匯出!K981)</f>
        <v/>
      </c>
      <c r="R981" s="1" t="str">
        <f>IF(官網匯出!L981="","",官網匯出!L981)</f>
        <v/>
      </c>
      <c r="S981" s="1" t="str">
        <f>IF(官網匯出!M981="","",官網匯出!M981)</f>
        <v/>
      </c>
      <c r="T981" s="1" t="str">
        <f>IF(官網匯出!N981="","",官網匯出!N981)</f>
        <v/>
      </c>
      <c r="U981" s="1" t="str">
        <f>IF(官網匯出!O981="","",官網匯出!O981)</f>
        <v/>
      </c>
      <c r="V981" s="1" t="str">
        <f>IF(官網匯出!P981="",IF(G981="","",0),官網匯出!P981)</f>
        <v/>
      </c>
      <c r="W981" s="1" t="str">
        <f>IF(官網匯出!Q981="",IF(G981="","",0),官網匯出!Q981)</f>
        <v/>
      </c>
      <c r="X981" s="1" t="str">
        <f>IF(官網匯出!R981="","",官網匯出!R981)</f>
        <v/>
      </c>
      <c r="Y981" s="1" t="str">
        <f>IF(官網匯出!S981="","",官網匯出!S981)</f>
        <v/>
      </c>
      <c r="Z981" s="1" t="str">
        <f>IF(G981="","",官網匯出!T981)</f>
        <v/>
      </c>
      <c r="AA981" s="1" t="str">
        <f>IF(G981="","",官網匯出!AK981)</f>
        <v/>
      </c>
      <c r="AB981" s="1" t="str">
        <f>IF(G981="","",IF(官網匯出!V981="","",官網匯出!V981))</f>
        <v/>
      </c>
      <c r="AJ981" s="1" t="str">
        <f>IF(G981="","",IF(官網匯出!AE981="","",官網匯出!AE981))</f>
        <v/>
      </c>
      <c r="AK981" s="1" t="str">
        <f>IF(G981="","",IF(官網匯出!AD981="","",官網匯出!AD981))</f>
        <v/>
      </c>
      <c r="AL981" s="1" t="str">
        <f t="shared" si="178"/>
        <v>0</v>
      </c>
      <c r="AM981" s="1" t="str">
        <f>IF(官網匯出!AG981="","",官網匯出!AG981)</f>
        <v/>
      </c>
      <c r="AN981" s="1" t="str">
        <f>IF(G981="","",IF(官網匯出!AH981="","",官網匯出!AH981))</f>
        <v/>
      </c>
      <c r="AO981" s="14" t="str">
        <f t="shared" si="179"/>
        <v/>
      </c>
      <c r="AP981" s="14" t="str">
        <f t="shared" si="180"/>
        <v>1</v>
      </c>
      <c r="AQ981" s="14" t="str">
        <f t="shared" si="181"/>
        <v>0</v>
      </c>
      <c r="AR981" s="1" t="str">
        <f t="shared" si="182"/>
        <v/>
      </c>
      <c r="AS981" s="1" t="str">
        <f t="shared" si="183"/>
        <v/>
      </c>
      <c r="AT981" s="1" t="str">
        <f t="shared" si="184"/>
        <v/>
      </c>
      <c r="AU981" s="1" t="str">
        <f t="shared" si="175"/>
        <v/>
      </c>
      <c r="AV981" s="1" t="e">
        <f>IF(VLOOKUP(G981,官網匯出!A:AQ,42,FALSE)="","[黃金盾官網]",VLOOKUP(G981,官網匯出!A:AQ,42,FALSE))</f>
        <v>#N/A</v>
      </c>
      <c r="AW981" s="1" t="e">
        <f>IF(LEFT(VLOOKUP(G981,官網匯出!A:AS,43,FALSE),2)="","web",LEFT(VLOOKUP(G981,官網匯出!A:AS,43,FALSE),2))</f>
        <v>#N/A</v>
      </c>
      <c r="AX981" s="1" t="str">
        <f t="shared" si="185"/>
        <v>O</v>
      </c>
    </row>
    <row r="982" spans="1:50">
      <c r="A982" s="1" t="str">
        <f>IF(G982="","",VLOOKUP(官網轉換!AW982,團名!A:B,2,FALSE))</f>
        <v/>
      </c>
      <c r="B982" s="1" t="str">
        <f>IF(G982="","",IF(LEFT(VLOOKUP(G982,官網匯出!A:AQ,43,0),2)="wf",VLOOKUP(VLOOKUP(G982,官網匯出!A:AQ,43,0),團名!$I$1:$K$12,2,FALSE),"N0071"))</f>
        <v/>
      </c>
      <c r="C982" s="1" t="str">
        <f>IFERROR(VLOOKUP(官網匯出!D982,團名!E:G,3,FALSE),"")</f>
        <v/>
      </c>
      <c r="D982" s="1" t="str">
        <f t="shared" si="176"/>
        <v/>
      </c>
      <c r="E982" s="1" t="str">
        <f t="shared" si="177"/>
        <v/>
      </c>
      <c r="F982" s="1" t="str">
        <f>IF(官網匯出!F982="已付款","","B0012")</f>
        <v>B0012</v>
      </c>
      <c r="G982" s="1" t="str">
        <f>IF(官網匯出!A982="","",官網匯出!A982)</f>
        <v/>
      </c>
      <c r="H982" s="3" t="str">
        <f>IF(官網匯出!B982="","",官網匯出!B982)</f>
        <v/>
      </c>
      <c r="I982" s="1" t="str">
        <f>IF(官網匯出!C982="","",官網匯出!C982)</f>
        <v/>
      </c>
      <c r="J982" s="1" t="str">
        <f>IF(官網匯出!D982="","",官網匯出!D982)</f>
        <v/>
      </c>
      <c r="K982" s="3" t="str">
        <f>IF(官網匯出!E982="","",官網匯出!E982)</f>
        <v/>
      </c>
      <c r="L982" s="1" t="str">
        <f>IF(官網匯出!F982="","",官網匯出!F982)</f>
        <v/>
      </c>
      <c r="M982" s="1" t="str">
        <f>IF(官網匯出!G982="","",官網匯出!G982)</f>
        <v/>
      </c>
      <c r="N982" s="1" t="str">
        <f>IF(官網匯出!H982="","",官網匯出!H982)</f>
        <v/>
      </c>
      <c r="P982" s="1" t="str">
        <f>IF(官網匯出!J982="","",RIGHT(官網匯出!J982,LEN(官網匯出!J982)-2))</f>
        <v/>
      </c>
      <c r="Q982" s="1" t="str">
        <f>IF(官網匯出!K982="","",官網匯出!K982)</f>
        <v/>
      </c>
      <c r="R982" s="1" t="str">
        <f>IF(官網匯出!L982="","",官網匯出!L982)</f>
        <v/>
      </c>
      <c r="S982" s="1" t="str">
        <f>IF(官網匯出!M982="","",官網匯出!M982)</f>
        <v/>
      </c>
      <c r="T982" s="1" t="str">
        <f>IF(官網匯出!N982="","",官網匯出!N982)</f>
        <v/>
      </c>
      <c r="U982" s="1" t="str">
        <f>IF(官網匯出!O982="","",官網匯出!O982)</f>
        <v/>
      </c>
      <c r="V982" s="1" t="str">
        <f>IF(官網匯出!P982="",IF(G982="","",0),官網匯出!P982)</f>
        <v/>
      </c>
      <c r="W982" s="1" t="str">
        <f>IF(官網匯出!Q982="",IF(G982="","",0),官網匯出!Q982)</f>
        <v/>
      </c>
      <c r="X982" s="1" t="str">
        <f>IF(官網匯出!R982="","",官網匯出!R982)</f>
        <v/>
      </c>
      <c r="Y982" s="1" t="str">
        <f>IF(官網匯出!S982="","",官網匯出!S982)</f>
        <v/>
      </c>
      <c r="Z982" s="1" t="str">
        <f>IF(G982="","",官網匯出!T982)</f>
        <v/>
      </c>
      <c r="AA982" s="1" t="str">
        <f>IF(G982="","",官網匯出!AK982)</f>
        <v/>
      </c>
      <c r="AB982" s="1" t="str">
        <f>IF(G982="","",IF(官網匯出!V982="","",官網匯出!V982))</f>
        <v/>
      </c>
      <c r="AJ982" s="1" t="str">
        <f>IF(G982="","",IF(官網匯出!AE982="","",官網匯出!AE982))</f>
        <v/>
      </c>
      <c r="AK982" s="1" t="str">
        <f>IF(G982="","",IF(官網匯出!AD982="","",官網匯出!AD982))</f>
        <v/>
      </c>
      <c r="AL982" s="1" t="str">
        <f t="shared" si="178"/>
        <v>0</v>
      </c>
      <c r="AM982" s="1" t="str">
        <f>IF(官網匯出!AG982="","",官網匯出!AG982)</f>
        <v/>
      </c>
      <c r="AN982" s="1" t="str">
        <f>IF(G982="","",IF(官網匯出!AH982="","",官網匯出!AH982))</f>
        <v/>
      </c>
      <c r="AO982" s="14" t="str">
        <f t="shared" si="179"/>
        <v/>
      </c>
      <c r="AP982" s="14" t="str">
        <f t="shared" si="180"/>
        <v>1</v>
      </c>
      <c r="AQ982" s="14" t="str">
        <f t="shared" si="181"/>
        <v>0</v>
      </c>
      <c r="AR982" s="1" t="str">
        <f t="shared" si="182"/>
        <v/>
      </c>
      <c r="AS982" s="1" t="str">
        <f t="shared" si="183"/>
        <v/>
      </c>
      <c r="AT982" s="1" t="str">
        <f t="shared" si="184"/>
        <v/>
      </c>
      <c r="AU982" s="1" t="str">
        <f t="shared" si="175"/>
        <v/>
      </c>
      <c r="AV982" s="1" t="e">
        <f>IF(VLOOKUP(G982,官網匯出!A:AQ,42,FALSE)="","[黃金盾官網]",VLOOKUP(G982,官網匯出!A:AQ,42,FALSE))</f>
        <v>#N/A</v>
      </c>
      <c r="AW982" s="1" t="e">
        <f>IF(LEFT(VLOOKUP(G982,官網匯出!A:AS,43,FALSE),2)="","web",LEFT(VLOOKUP(G982,官網匯出!A:AS,43,FALSE),2))</f>
        <v>#N/A</v>
      </c>
      <c r="AX982" s="1" t="str">
        <f t="shared" si="185"/>
        <v>O</v>
      </c>
    </row>
    <row r="983" spans="1:50">
      <c r="A983" s="1" t="str">
        <f>IF(G983="","",VLOOKUP(官網轉換!AW983,團名!A:B,2,FALSE))</f>
        <v/>
      </c>
      <c r="B983" s="1" t="str">
        <f>IF(G983="","",IF(LEFT(VLOOKUP(G983,官網匯出!A:AQ,43,0),2)="wf",VLOOKUP(VLOOKUP(G983,官網匯出!A:AQ,43,0),團名!$I$1:$K$12,2,FALSE),"N0071"))</f>
        <v/>
      </c>
      <c r="C983" s="1" t="str">
        <f>IFERROR(VLOOKUP(官網匯出!D983,團名!E:G,3,FALSE),"")</f>
        <v/>
      </c>
      <c r="D983" s="1" t="str">
        <f t="shared" si="176"/>
        <v/>
      </c>
      <c r="E983" s="1" t="str">
        <f t="shared" si="177"/>
        <v/>
      </c>
      <c r="F983" s="1" t="str">
        <f>IF(官網匯出!F983="已付款","","B0012")</f>
        <v>B0012</v>
      </c>
      <c r="G983" s="1" t="str">
        <f>IF(官網匯出!A983="","",官網匯出!A983)</f>
        <v/>
      </c>
      <c r="H983" s="3" t="str">
        <f>IF(官網匯出!B983="","",官網匯出!B983)</f>
        <v/>
      </c>
      <c r="I983" s="1" t="str">
        <f>IF(官網匯出!C983="","",官網匯出!C983)</f>
        <v/>
      </c>
      <c r="J983" s="1" t="str">
        <f>IF(官網匯出!D983="","",官網匯出!D983)</f>
        <v/>
      </c>
      <c r="K983" s="3" t="str">
        <f>IF(官網匯出!E983="","",官網匯出!E983)</f>
        <v/>
      </c>
      <c r="L983" s="1" t="str">
        <f>IF(官網匯出!F983="","",官網匯出!F983)</f>
        <v/>
      </c>
      <c r="M983" s="1" t="str">
        <f>IF(官網匯出!G983="","",官網匯出!G983)</f>
        <v/>
      </c>
      <c r="N983" s="1" t="str">
        <f>IF(官網匯出!H983="","",官網匯出!H983)</f>
        <v/>
      </c>
      <c r="P983" s="1" t="str">
        <f>IF(官網匯出!J983="","",RIGHT(官網匯出!J983,LEN(官網匯出!J983)-2))</f>
        <v/>
      </c>
      <c r="Q983" s="1" t="str">
        <f>IF(官網匯出!K983="","",官網匯出!K983)</f>
        <v/>
      </c>
      <c r="R983" s="1" t="str">
        <f>IF(官網匯出!L983="","",官網匯出!L983)</f>
        <v/>
      </c>
      <c r="S983" s="1" t="str">
        <f>IF(官網匯出!M983="","",官網匯出!M983)</f>
        <v/>
      </c>
      <c r="T983" s="1" t="str">
        <f>IF(官網匯出!N983="","",官網匯出!N983)</f>
        <v/>
      </c>
      <c r="U983" s="1" t="str">
        <f>IF(官網匯出!O983="","",官網匯出!O983)</f>
        <v/>
      </c>
      <c r="V983" s="1" t="str">
        <f>IF(官網匯出!P983="",IF(G983="","",0),官網匯出!P983)</f>
        <v/>
      </c>
      <c r="W983" s="1" t="str">
        <f>IF(官網匯出!Q983="",IF(G983="","",0),官網匯出!Q983)</f>
        <v/>
      </c>
      <c r="X983" s="1" t="str">
        <f>IF(官網匯出!R983="","",官網匯出!R983)</f>
        <v/>
      </c>
      <c r="Y983" s="1" t="str">
        <f>IF(官網匯出!S983="","",官網匯出!S983)</f>
        <v/>
      </c>
      <c r="Z983" s="1" t="str">
        <f>IF(G983="","",官網匯出!T983)</f>
        <v/>
      </c>
      <c r="AA983" s="1" t="str">
        <f>IF(G983="","",官網匯出!AK983)</f>
        <v/>
      </c>
      <c r="AB983" s="1" t="str">
        <f>IF(G983="","",IF(官網匯出!V983="","",官網匯出!V983))</f>
        <v/>
      </c>
      <c r="AJ983" s="1" t="str">
        <f>IF(G983="","",IF(官網匯出!AE983="","",官網匯出!AE983))</f>
        <v/>
      </c>
      <c r="AK983" s="1" t="str">
        <f>IF(G983="","",IF(官網匯出!AD983="","",官網匯出!AD983))</f>
        <v/>
      </c>
      <c r="AL983" s="1" t="str">
        <f t="shared" si="178"/>
        <v>0</v>
      </c>
      <c r="AM983" s="1" t="str">
        <f>IF(官網匯出!AG983="","",官網匯出!AG983)</f>
        <v/>
      </c>
      <c r="AN983" s="1" t="str">
        <f>IF(G983="","",IF(官網匯出!AH983="","",官網匯出!AH983))</f>
        <v/>
      </c>
      <c r="AO983" s="14" t="str">
        <f t="shared" si="179"/>
        <v/>
      </c>
      <c r="AP983" s="14" t="str">
        <f t="shared" si="180"/>
        <v>1</v>
      </c>
      <c r="AQ983" s="14" t="str">
        <f t="shared" si="181"/>
        <v>0</v>
      </c>
      <c r="AR983" s="1" t="str">
        <f t="shared" si="182"/>
        <v/>
      </c>
      <c r="AS983" s="1" t="str">
        <f t="shared" si="183"/>
        <v/>
      </c>
      <c r="AT983" s="1" t="str">
        <f t="shared" si="184"/>
        <v/>
      </c>
      <c r="AU983" s="1" t="str">
        <f t="shared" si="175"/>
        <v/>
      </c>
      <c r="AV983" s="1" t="e">
        <f>IF(VLOOKUP(G983,官網匯出!A:AQ,42,FALSE)="","[黃金盾官網]",VLOOKUP(G983,官網匯出!A:AQ,42,FALSE))</f>
        <v>#N/A</v>
      </c>
      <c r="AW983" s="1" t="e">
        <f>IF(LEFT(VLOOKUP(G983,官網匯出!A:AS,43,FALSE),2)="","web",LEFT(VLOOKUP(G983,官網匯出!A:AS,43,FALSE),2))</f>
        <v>#N/A</v>
      </c>
      <c r="AX983" s="1" t="str">
        <f t="shared" si="185"/>
        <v>O</v>
      </c>
    </row>
    <row r="984" spans="1:50">
      <c r="A984" s="1" t="str">
        <f>IF(G984="","",VLOOKUP(官網轉換!AW984,團名!A:B,2,FALSE))</f>
        <v/>
      </c>
      <c r="B984" s="1" t="str">
        <f>IF(G984="","",IF(LEFT(VLOOKUP(G984,官網匯出!A:AQ,43,0),2)="wf",VLOOKUP(VLOOKUP(G984,官網匯出!A:AQ,43,0),團名!$I$1:$K$12,2,FALSE),"N0071"))</f>
        <v/>
      </c>
      <c r="C984" s="1" t="str">
        <f>IFERROR(VLOOKUP(官網匯出!D984,團名!E:G,3,FALSE),"")</f>
        <v/>
      </c>
      <c r="D984" s="1" t="str">
        <f t="shared" si="176"/>
        <v/>
      </c>
      <c r="E984" s="1" t="str">
        <f t="shared" si="177"/>
        <v/>
      </c>
      <c r="F984" s="1" t="str">
        <f>IF(官網匯出!F984="已付款","","B0012")</f>
        <v>B0012</v>
      </c>
      <c r="G984" s="1" t="str">
        <f>IF(官網匯出!A984="","",官網匯出!A984)</f>
        <v/>
      </c>
      <c r="H984" s="3" t="str">
        <f>IF(官網匯出!B984="","",官網匯出!B984)</f>
        <v/>
      </c>
      <c r="I984" s="1" t="str">
        <f>IF(官網匯出!C984="","",官網匯出!C984)</f>
        <v/>
      </c>
      <c r="J984" s="1" t="str">
        <f>IF(官網匯出!D984="","",官網匯出!D984)</f>
        <v/>
      </c>
      <c r="K984" s="3" t="str">
        <f>IF(官網匯出!E984="","",官網匯出!E984)</f>
        <v/>
      </c>
      <c r="L984" s="1" t="str">
        <f>IF(官網匯出!F984="","",官網匯出!F984)</f>
        <v/>
      </c>
      <c r="M984" s="1" t="str">
        <f>IF(官網匯出!G984="","",官網匯出!G984)</f>
        <v/>
      </c>
      <c r="N984" s="1" t="str">
        <f>IF(官網匯出!H984="","",官網匯出!H984)</f>
        <v/>
      </c>
      <c r="P984" s="1" t="str">
        <f>IF(官網匯出!J984="","",RIGHT(官網匯出!J984,LEN(官網匯出!J984)-2))</f>
        <v/>
      </c>
      <c r="Q984" s="1" t="str">
        <f>IF(官網匯出!K984="","",官網匯出!K984)</f>
        <v/>
      </c>
      <c r="R984" s="1" t="str">
        <f>IF(官網匯出!L984="","",官網匯出!L984)</f>
        <v/>
      </c>
      <c r="S984" s="1" t="str">
        <f>IF(官網匯出!M984="","",官網匯出!M984)</f>
        <v/>
      </c>
      <c r="T984" s="1" t="str">
        <f>IF(官網匯出!N984="","",官網匯出!N984)</f>
        <v/>
      </c>
      <c r="U984" s="1" t="str">
        <f>IF(官網匯出!O984="","",官網匯出!O984)</f>
        <v/>
      </c>
      <c r="V984" s="1" t="str">
        <f>IF(官網匯出!P984="",IF(G984="","",0),官網匯出!P984)</f>
        <v/>
      </c>
      <c r="W984" s="1" t="str">
        <f>IF(官網匯出!Q984="",IF(G984="","",0),官網匯出!Q984)</f>
        <v/>
      </c>
      <c r="X984" s="1" t="str">
        <f>IF(官網匯出!R984="","",官網匯出!R984)</f>
        <v/>
      </c>
      <c r="Y984" s="1" t="str">
        <f>IF(官網匯出!S984="","",官網匯出!S984)</f>
        <v/>
      </c>
      <c r="Z984" s="1" t="str">
        <f>IF(G984="","",官網匯出!T984)</f>
        <v/>
      </c>
      <c r="AA984" s="1" t="str">
        <f>IF(G984="","",官網匯出!AK984)</f>
        <v/>
      </c>
      <c r="AB984" s="1" t="str">
        <f>IF(G984="","",IF(官網匯出!V984="","",官網匯出!V984))</f>
        <v/>
      </c>
      <c r="AJ984" s="1" t="str">
        <f>IF(G984="","",IF(官網匯出!AE984="","",官網匯出!AE984))</f>
        <v/>
      </c>
      <c r="AK984" s="1" t="str">
        <f>IF(G984="","",IF(官網匯出!AD984="","",官網匯出!AD984))</f>
        <v/>
      </c>
      <c r="AL984" s="1" t="str">
        <f t="shared" si="178"/>
        <v>0</v>
      </c>
      <c r="AM984" s="1" t="str">
        <f>IF(官網匯出!AG984="","",官網匯出!AG984)</f>
        <v/>
      </c>
      <c r="AN984" s="1" t="str">
        <f>IF(G984="","",IF(官網匯出!AH984="","",官網匯出!AH984))</f>
        <v/>
      </c>
      <c r="AO984" s="14" t="str">
        <f t="shared" si="179"/>
        <v/>
      </c>
      <c r="AP984" s="14" t="str">
        <f t="shared" si="180"/>
        <v>1</v>
      </c>
      <c r="AQ984" s="14" t="str">
        <f t="shared" si="181"/>
        <v>0</v>
      </c>
      <c r="AR984" s="1" t="str">
        <f t="shared" si="182"/>
        <v/>
      </c>
      <c r="AS984" s="1" t="str">
        <f t="shared" si="183"/>
        <v/>
      </c>
      <c r="AT984" s="1" t="str">
        <f t="shared" si="184"/>
        <v/>
      </c>
      <c r="AU984" s="1" t="str">
        <f t="shared" si="175"/>
        <v/>
      </c>
      <c r="AV984" s="1" t="e">
        <f>IF(VLOOKUP(G984,官網匯出!A:AQ,42,FALSE)="","[黃金盾官網]",VLOOKUP(G984,官網匯出!A:AQ,42,FALSE))</f>
        <v>#N/A</v>
      </c>
      <c r="AW984" s="1" t="e">
        <f>IF(LEFT(VLOOKUP(G984,官網匯出!A:AS,43,FALSE),2)="","web",LEFT(VLOOKUP(G984,官網匯出!A:AS,43,FALSE),2))</f>
        <v>#N/A</v>
      </c>
      <c r="AX984" s="1" t="str">
        <f t="shared" si="185"/>
        <v>O</v>
      </c>
    </row>
    <row r="985" spans="1:50">
      <c r="A985" s="1" t="str">
        <f>IF(G985="","",VLOOKUP(官網轉換!AW985,團名!A:B,2,FALSE))</f>
        <v/>
      </c>
      <c r="B985" s="1" t="str">
        <f>IF(G985="","",IF(LEFT(VLOOKUP(G985,官網匯出!A:AQ,43,0),2)="wf",VLOOKUP(VLOOKUP(G985,官網匯出!A:AQ,43,0),團名!$I$1:$K$12,2,FALSE),"N0071"))</f>
        <v/>
      </c>
      <c r="C985" s="1" t="str">
        <f>IFERROR(VLOOKUP(官網匯出!D985,團名!E:G,3,FALSE),"")</f>
        <v/>
      </c>
      <c r="D985" s="1" t="str">
        <f t="shared" si="176"/>
        <v/>
      </c>
      <c r="E985" s="1" t="str">
        <f t="shared" si="177"/>
        <v/>
      </c>
      <c r="F985" s="1" t="str">
        <f>IF(官網匯出!F985="已付款","","B0012")</f>
        <v>B0012</v>
      </c>
      <c r="G985" s="1" t="str">
        <f>IF(官網匯出!A985="","",官網匯出!A985)</f>
        <v/>
      </c>
      <c r="H985" s="3" t="str">
        <f>IF(官網匯出!B985="","",官網匯出!B985)</f>
        <v/>
      </c>
      <c r="I985" s="1" t="str">
        <f>IF(官網匯出!C985="","",官網匯出!C985)</f>
        <v/>
      </c>
      <c r="J985" s="1" t="str">
        <f>IF(官網匯出!D985="","",官網匯出!D985)</f>
        <v/>
      </c>
      <c r="K985" s="3" t="str">
        <f>IF(官網匯出!E985="","",官網匯出!E985)</f>
        <v/>
      </c>
      <c r="L985" s="1" t="str">
        <f>IF(官網匯出!F985="","",官網匯出!F985)</f>
        <v/>
      </c>
      <c r="M985" s="1" t="str">
        <f>IF(官網匯出!G985="","",官網匯出!G985)</f>
        <v/>
      </c>
      <c r="N985" s="1" t="str">
        <f>IF(官網匯出!H985="","",官網匯出!H985)</f>
        <v/>
      </c>
      <c r="P985" s="1" t="str">
        <f>IF(官網匯出!J985="","",RIGHT(官網匯出!J985,LEN(官網匯出!J985)-2))</f>
        <v/>
      </c>
      <c r="Q985" s="1" t="str">
        <f>IF(官網匯出!K985="","",官網匯出!K985)</f>
        <v/>
      </c>
      <c r="R985" s="1" t="str">
        <f>IF(官網匯出!L985="","",官網匯出!L985)</f>
        <v/>
      </c>
      <c r="S985" s="1" t="str">
        <f>IF(官網匯出!M985="","",官網匯出!M985)</f>
        <v/>
      </c>
      <c r="T985" s="1" t="str">
        <f>IF(官網匯出!N985="","",官網匯出!N985)</f>
        <v/>
      </c>
      <c r="U985" s="1" t="str">
        <f>IF(官網匯出!O985="","",官網匯出!O985)</f>
        <v/>
      </c>
      <c r="V985" s="1" t="str">
        <f>IF(官網匯出!P985="",IF(G985="","",0),官網匯出!P985)</f>
        <v/>
      </c>
      <c r="W985" s="1" t="str">
        <f>IF(官網匯出!Q985="",IF(G985="","",0),官網匯出!Q985)</f>
        <v/>
      </c>
      <c r="X985" s="1" t="str">
        <f>IF(官網匯出!R985="","",官網匯出!R985)</f>
        <v/>
      </c>
      <c r="Y985" s="1" t="str">
        <f>IF(官網匯出!S985="","",官網匯出!S985)</f>
        <v/>
      </c>
      <c r="Z985" s="1" t="str">
        <f>IF(G985="","",官網匯出!T985)</f>
        <v/>
      </c>
      <c r="AA985" s="1" t="str">
        <f>IF(G985="","",官網匯出!AK985)</f>
        <v/>
      </c>
      <c r="AB985" s="1" t="str">
        <f>IF(G985="","",IF(官網匯出!V985="","",官網匯出!V985))</f>
        <v/>
      </c>
      <c r="AJ985" s="1" t="str">
        <f>IF(G985="","",IF(官網匯出!AE985="","",官網匯出!AE985))</f>
        <v/>
      </c>
      <c r="AK985" s="1" t="str">
        <f>IF(G985="","",IF(官網匯出!AD985="","",官網匯出!AD985))</f>
        <v/>
      </c>
      <c r="AL985" s="1" t="str">
        <f t="shared" si="178"/>
        <v>0</v>
      </c>
      <c r="AM985" s="1" t="str">
        <f>IF(官網匯出!AG985="","",官網匯出!AG985)</f>
        <v/>
      </c>
      <c r="AN985" s="1" t="str">
        <f>IF(G985="","",IF(官網匯出!AH985="","",官網匯出!AH985))</f>
        <v/>
      </c>
      <c r="AO985" s="14" t="str">
        <f t="shared" si="179"/>
        <v/>
      </c>
      <c r="AP985" s="14" t="str">
        <f t="shared" si="180"/>
        <v>1</v>
      </c>
      <c r="AQ985" s="14" t="str">
        <f t="shared" si="181"/>
        <v>0</v>
      </c>
      <c r="AR985" s="1" t="str">
        <f t="shared" si="182"/>
        <v/>
      </c>
      <c r="AS985" s="1" t="str">
        <f t="shared" si="183"/>
        <v/>
      </c>
      <c r="AT985" s="1" t="str">
        <f t="shared" si="184"/>
        <v/>
      </c>
      <c r="AU985" s="1" t="str">
        <f t="shared" si="175"/>
        <v/>
      </c>
      <c r="AV985" s="1" t="e">
        <f>IF(VLOOKUP(G985,官網匯出!A:AQ,42,FALSE)="","[黃金盾官網]",VLOOKUP(G985,官網匯出!A:AQ,42,FALSE))</f>
        <v>#N/A</v>
      </c>
      <c r="AW985" s="1" t="e">
        <f>IF(LEFT(VLOOKUP(G985,官網匯出!A:AS,43,FALSE),2)="","web",LEFT(VLOOKUP(G985,官網匯出!A:AS,43,FALSE),2))</f>
        <v>#N/A</v>
      </c>
      <c r="AX985" s="1" t="str">
        <f t="shared" si="185"/>
        <v>O</v>
      </c>
    </row>
    <row r="986" spans="1:50">
      <c r="A986" s="1" t="str">
        <f>IF(G986="","",VLOOKUP(官網轉換!AW986,團名!A:B,2,FALSE))</f>
        <v/>
      </c>
      <c r="B986" s="1" t="str">
        <f>IF(G986="","",IF(LEFT(VLOOKUP(G986,官網匯出!A:AQ,43,0),2)="wf",VLOOKUP(VLOOKUP(G986,官網匯出!A:AQ,43,0),團名!$I$1:$K$12,2,FALSE),"N0071"))</f>
        <v/>
      </c>
      <c r="C986" s="1" t="str">
        <f>IFERROR(VLOOKUP(官網匯出!D986,團名!E:G,3,FALSE),"")</f>
        <v/>
      </c>
      <c r="D986" s="1" t="str">
        <f t="shared" si="176"/>
        <v/>
      </c>
      <c r="E986" s="1" t="str">
        <f t="shared" si="177"/>
        <v/>
      </c>
      <c r="F986" s="1" t="str">
        <f>IF(官網匯出!F986="已付款","","B0012")</f>
        <v>B0012</v>
      </c>
      <c r="G986" s="1" t="str">
        <f>IF(官網匯出!A986="","",官網匯出!A986)</f>
        <v/>
      </c>
      <c r="H986" s="3" t="str">
        <f>IF(官網匯出!B986="","",官網匯出!B986)</f>
        <v/>
      </c>
      <c r="I986" s="1" t="str">
        <f>IF(官網匯出!C986="","",官網匯出!C986)</f>
        <v/>
      </c>
      <c r="J986" s="1" t="str">
        <f>IF(官網匯出!D986="","",官網匯出!D986)</f>
        <v/>
      </c>
      <c r="K986" s="3" t="str">
        <f>IF(官網匯出!E986="","",官網匯出!E986)</f>
        <v/>
      </c>
      <c r="L986" s="1" t="str">
        <f>IF(官網匯出!F986="","",官網匯出!F986)</f>
        <v/>
      </c>
      <c r="M986" s="1" t="str">
        <f>IF(官網匯出!G986="","",官網匯出!G986)</f>
        <v/>
      </c>
      <c r="N986" s="1" t="str">
        <f>IF(官網匯出!H986="","",官網匯出!H986)</f>
        <v/>
      </c>
      <c r="P986" s="1" t="str">
        <f>IF(官網匯出!J986="","",RIGHT(官網匯出!J986,LEN(官網匯出!J986)-2))</f>
        <v/>
      </c>
      <c r="Q986" s="1" t="str">
        <f>IF(官網匯出!K986="","",官網匯出!K986)</f>
        <v/>
      </c>
      <c r="R986" s="1" t="str">
        <f>IF(官網匯出!L986="","",官網匯出!L986)</f>
        <v/>
      </c>
      <c r="S986" s="1" t="str">
        <f>IF(官網匯出!M986="","",官網匯出!M986)</f>
        <v/>
      </c>
      <c r="T986" s="1" t="str">
        <f>IF(官網匯出!N986="","",官網匯出!N986)</f>
        <v/>
      </c>
      <c r="U986" s="1" t="str">
        <f>IF(官網匯出!O986="","",官網匯出!O986)</f>
        <v/>
      </c>
      <c r="V986" s="1" t="str">
        <f>IF(官網匯出!P986="",IF(G986="","",0),官網匯出!P986)</f>
        <v/>
      </c>
      <c r="W986" s="1" t="str">
        <f>IF(官網匯出!Q986="",IF(G986="","",0),官網匯出!Q986)</f>
        <v/>
      </c>
      <c r="X986" s="1" t="str">
        <f>IF(官網匯出!R986="","",官網匯出!R986)</f>
        <v/>
      </c>
      <c r="Y986" s="1" t="str">
        <f>IF(官網匯出!S986="","",官網匯出!S986)</f>
        <v/>
      </c>
      <c r="Z986" s="1" t="str">
        <f>IF(G986="","",官網匯出!T986)</f>
        <v/>
      </c>
      <c r="AA986" s="1" t="str">
        <f>IF(G986="","",官網匯出!AK986)</f>
        <v/>
      </c>
      <c r="AB986" s="1" t="str">
        <f>IF(G986="","",IF(官網匯出!V986="","",官網匯出!V986))</f>
        <v/>
      </c>
      <c r="AJ986" s="1" t="str">
        <f>IF(G986="","",IF(官網匯出!AE986="","",官網匯出!AE986))</f>
        <v/>
      </c>
      <c r="AK986" s="1" t="str">
        <f>IF(G986="","",IF(官網匯出!AD986="","",官網匯出!AD986))</f>
        <v/>
      </c>
      <c r="AL986" s="1" t="str">
        <f t="shared" si="178"/>
        <v>0</v>
      </c>
      <c r="AM986" s="1" t="str">
        <f>IF(官網匯出!AG986="","",官網匯出!AG986)</f>
        <v/>
      </c>
      <c r="AN986" s="1" t="str">
        <f>IF(G986="","",IF(官網匯出!AH986="","",官網匯出!AH986))</f>
        <v/>
      </c>
      <c r="AO986" s="14" t="str">
        <f t="shared" si="179"/>
        <v/>
      </c>
      <c r="AP986" s="14" t="str">
        <f t="shared" si="180"/>
        <v>1</v>
      </c>
      <c r="AQ986" s="14" t="str">
        <f t="shared" si="181"/>
        <v>0</v>
      </c>
      <c r="AR986" s="1" t="str">
        <f t="shared" si="182"/>
        <v/>
      </c>
      <c r="AS986" s="1" t="str">
        <f t="shared" si="183"/>
        <v/>
      </c>
      <c r="AT986" s="1" t="str">
        <f t="shared" si="184"/>
        <v/>
      </c>
      <c r="AU986" s="1" t="str">
        <f t="shared" si="175"/>
        <v/>
      </c>
      <c r="AV986" s="1" t="e">
        <f>IF(VLOOKUP(G986,官網匯出!A:AQ,42,FALSE)="","[黃金盾官網]",VLOOKUP(G986,官網匯出!A:AQ,42,FALSE))</f>
        <v>#N/A</v>
      </c>
      <c r="AW986" s="1" t="e">
        <f>IF(LEFT(VLOOKUP(G986,官網匯出!A:AS,43,FALSE),2)="","web",LEFT(VLOOKUP(G986,官網匯出!A:AS,43,FALSE),2))</f>
        <v>#N/A</v>
      </c>
      <c r="AX986" s="1" t="str">
        <f t="shared" si="185"/>
        <v>O</v>
      </c>
    </row>
    <row r="987" spans="1:50">
      <c r="A987" s="1" t="str">
        <f>IF(G987="","",VLOOKUP(官網轉換!AW987,團名!A:B,2,FALSE))</f>
        <v/>
      </c>
      <c r="B987" s="1" t="str">
        <f>IF(G987="","",IF(LEFT(VLOOKUP(G987,官網匯出!A:AQ,43,0),2)="wf",VLOOKUP(VLOOKUP(G987,官網匯出!A:AQ,43,0),團名!$I$1:$K$12,2,FALSE),"N0071"))</f>
        <v/>
      </c>
      <c r="C987" s="1" t="str">
        <f>IFERROR(VLOOKUP(官網匯出!D987,團名!E:G,3,FALSE),"")</f>
        <v/>
      </c>
      <c r="D987" s="1" t="str">
        <f t="shared" si="176"/>
        <v/>
      </c>
      <c r="E987" s="1" t="str">
        <f t="shared" si="177"/>
        <v/>
      </c>
      <c r="F987" s="1" t="str">
        <f>IF(官網匯出!F987="已付款","","B0012")</f>
        <v>B0012</v>
      </c>
      <c r="G987" s="1" t="str">
        <f>IF(官網匯出!A987="","",官網匯出!A987)</f>
        <v/>
      </c>
      <c r="H987" s="3" t="str">
        <f>IF(官網匯出!B987="","",官網匯出!B987)</f>
        <v/>
      </c>
      <c r="I987" s="1" t="str">
        <f>IF(官網匯出!C987="","",官網匯出!C987)</f>
        <v/>
      </c>
      <c r="J987" s="1" t="str">
        <f>IF(官網匯出!D987="","",官網匯出!D987)</f>
        <v/>
      </c>
      <c r="K987" s="3" t="str">
        <f>IF(官網匯出!E987="","",官網匯出!E987)</f>
        <v/>
      </c>
      <c r="L987" s="1" t="str">
        <f>IF(官網匯出!F987="","",官網匯出!F987)</f>
        <v/>
      </c>
      <c r="M987" s="1" t="str">
        <f>IF(官網匯出!G987="","",官網匯出!G987)</f>
        <v/>
      </c>
      <c r="N987" s="1" t="str">
        <f>IF(官網匯出!H987="","",官網匯出!H987)</f>
        <v/>
      </c>
      <c r="P987" s="1" t="str">
        <f>IF(官網匯出!J987="","",RIGHT(官網匯出!J987,LEN(官網匯出!J987)-2))</f>
        <v/>
      </c>
      <c r="Q987" s="1" t="str">
        <f>IF(官網匯出!K987="","",官網匯出!K987)</f>
        <v/>
      </c>
      <c r="R987" s="1" t="str">
        <f>IF(官網匯出!L987="","",官網匯出!L987)</f>
        <v/>
      </c>
      <c r="S987" s="1" t="str">
        <f>IF(官網匯出!M987="","",官網匯出!M987)</f>
        <v/>
      </c>
      <c r="T987" s="1" t="str">
        <f>IF(官網匯出!N987="","",官網匯出!N987)</f>
        <v/>
      </c>
      <c r="U987" s="1" t="str">
        <f>IF(官網匯出!O987="","",官網匯出!O987)</f>
        <v/>
      </c>
      <c r="V987" s="1" t="str">
        <f>IF(官網匯出!P987="",IF(G987="","",0),官網匯出!P987)</f>
        <v/>
      </c>
      <c r="W987" s="1" t="str">
        <f>IF(官網匯出!Q987="",IF(G987="","",0),官網匯出!Q987)</f>
        <v/>
      </c>
      <c r="X987" s="1" t="str">
        <f>IF(官網匯出!R987="","",官網匯出!R987)</f>
        <v/>
      </c>
      <c r="Y987" s="1" t="str">
        <f>IF(官網匯出!S987="","",官網匯出!S987)</f>
        <v/>
      </c>
      <c r="Z987" s="1" t="str">
        <f>IF(G987="","",官網匯出!T987)</f>
        <v/>
      </c>
      <c r="AA987" s="1" t="str">
        <f>IF(G987="","",官網匯出!AK987)</f>
        <v/>
      </c>
      <c r="AB987" s="1" t="str">
        <f>IF(G987="","",IF(官網匯出!V987="","",官網匯出!V987))</f>
        <v/>
      </c>
      <c r="AJ987" s="1" t="str">
        <f>IF(G987="","",IF(官網匯出!AE987="","",官網匯出!AE987))</f>
        <v/>
      </c>
      <c r="AK987" s="1" t="str">
        <f>IF(G987="","",IF(官網匯出!AD987="","",官網匯出!AD987))</f>
        <v/>
      </c>
      <c r="AL987" s="1" t="str">
        <f t="shared" si="178"/>
        <v>0</v>
      </c>
      <c r="AM987" s="1" t="str">
        <f>IF(官網匯出!AG987="","",官網匯出!AG987)</f>
        <v/>
      </c>
      <c r="AN987" s="1" t="str">
        <f>IF(G987="","",IF(官網匯出!AH987="","",官網匯出!AH987))</f>
        <v/>
      </c>
      <c r="AO987" s="14" t="str">
        <f t="shared" si="179"/>
        <v/>
      </c>
      <c r="AP987" s="14" t="str">
        <f t="shared" si="180"/>
        <v>1</v>
      </c>
      <c r="AQ987" s="14" t="str">
        <f t="shared" si="181"/>
        <v>0</v>
      </c>
      <c r="AR987" s="1" t="str">
        <f t="shared" si="182"/>
        <v/>
      </c>
      <c r="AS987" s="1" t="str">
        <f t="shared" si="183"/>
        <v/>
      </c>
      <c r="AT987" s="1" t="str">
        <f t="shared" si="184"/>
        <v/>
      </c>
      <c r="AU987" s="1" t="str">
        <f t="shared" si="175"/>
        <v/>
      </c>
      <c r="AV987" s="1" t="e">
        <f>IF(VLOOKUP(G987,官網匯出!A:AQ,42,FALSE)="","[黃金盾官網]",VLOOKUP(G987,官網匯出!A:AQ,42,FALSE))</f>
        <v>#N/A</v>
      </c>
      <c r="AW987" s="1" t="e">
        <f>IF(LEFT(VLOOKUP(G987,官網匯出!A:AS,43,FALSE),2)="","web",LEFT(VLOOKUP(G987,官網匯出!A:AS,43,FALSE),2))</f>
        <v>#N/A</v>
      </c>
      <c r="AX987" s="1" t="str">
        <f t="shared" si="185"/>
        <v>O</v>
      </c>
    </row>
    <row r="988" spans="1:50">
      <c r="A988" s="1" t="str">
        <f>IF(G988="","",VLOOKUP(官網轉換!AW988,團名!A:B,2,FALSE))</f>
        <v/>
      </c>
      <c r="B988" s="1" t="str">
        <f>IF(G988="","",IF(LEFT(VLOOKUP(G988,官網匯出!A:AQ,43,0),2)="wf",VLOOKUP(VLOOKUP(G988,官網匯出!A:AQ,43,0),團名!$I$1:$K$12,2,FALSE),"N0071"))</f>
        <v/>
      </c>
      <c r="C988" s="1" t="str">
        <f>IFERROR(VLOOKUP(官網匯出!D988,團名!E:G,3,FALSE),"")</f>
        <v/>
      </c>
      <c r="D988" s="1" t="str">
        <f t="shared" si="176"/>
        <v/>
      </c>
      <c r="E988" s="1" t="str">
        <f t="shared" si="177"/>
        <v/>
      </c>
      <c r="F988" s="1" t="str">
        <f>IF(官網匯出!F988="已付款","","B0012")</f>
        <v>B0012</v>
      </c>
      <c r="G988" s="1" t="str">
        <f>IF(官網匯出!A988="","",官網匯出!A988)</f>
        <v/>
      </c>
      <c r="H988" s="3" t="str">
        <f>IF(官網匯出!B988="","",官網匯出!B988)</f>
        <v/>
      </c>
      <c r="I988" s="1" t="str">
        <f>IF(官網匯出!C988="","",官網匯出!C988)</f>
        <v/>
      </c>
      <c r="J988" s="1" t="str">
        <f>IF(官網匯出!D988="","",官網匯出!D988)</f>
        <v/>
      </c>
      <c r="K988" s="3" t="str">
        <f>IF(官網匯出!E988="","",官網匯出!E988)</f>
        <v/>
      </c>
      <c r="L988" s="1" t="str">
        <f>IF(官網匯出!F988="","",官網匯出!F988)</f>
        <v/>
      </c>
      <c r="M988" s="1" t="str">
        <f>IF(官網匯出!G988="","",官網匯出!G988)</f>
        <v/>
      </c>
      <c r="N988" s="1" t="str">
        <f>IF(官網匯出!H988="","",官網匯出!H988)</f>
        <v/>
      </c>
      <c r="P988" s="1" t="str">
        <f>IF(官網匯出!J988="","",RIGHT(官網匯出!J988,LEN(官網匯出!J988)-2))</f>
        <v/>
      </c>
      <c r="Q988" s="1" t="str">
        <f>IF(官網匯出!K988="","",官網匯出!K988)</f>
        <v/>
      </c>
      <c r="R988" s="1" t="str">
        <f>IF(官網匯出!L988="","",官網匯出!L988)</f>
        <v/>
      </c>
      <c r="S988" s="1" t="str">
        <f>IF(官網匯出!M988="","",官網匯出!M988)</f>
        <v/>
      </c>
      <c r="T988" s="1" t="str">
        <f>IF(官網匯出!N988="","",官網匯出!N988)</f>
        <v/>
      </c>
      <c r="U988" s="1" t="str">
        <f>IF(官網匯出!O988="","",官網匯出!O988)</f>
        <v/>
      </c>
      <c r="V988" s="1" t="str">
        <f>IF(官網匯出!P988="",IF(G988="","",0),官網匯出!P988)</f>
        <v/>
      </c>
      <c r="W988" s="1" t="str">
        <f>IF(官網匯出!Q988="",IF(G988="","",0),官網匯出!Q988)</f>
        <v/>
      </c>
      <c r="X988" s="1" t="str">
        <f>IF(官網匯出!R988="","",官網匯出!R988)</f>
        <v/>
      </c>
      <c r="Y988" s="1" t="str">
        <f>IF(官網匯出!S988="","",官網匯出!S988)</f>
        <v/>
      </c>
      <c r="Z988" s="1" t="str">
        <f>IF(G988="","",官網匯出!T988)</f>
        <v/>
      </c>
      <c r="AA988" s="1" t="str">
        <f>IF(G988="","",官網匯出!AK988)</f>
        <v/>
      </c>
      <c r="AB988" s="1" t="str">
        <f>IF(G988="","",IF(官網匯出!V988="","",官網匯出!V988))</f>
        <v/>
      </c>
      <c r="AJ988" s="1" t="str">
        <f>IF(G988="","",IF(官網匯出!AE988="","",官網匯出!AE988))</f>
        <v/>
      </c>
      <c r="AK988" s="1" t="str">
        <f>IF(G988="","",IF(官網匯出!AD988="","",官網匯出!AD988))</f>
        <v/>
      </c>
      <c r="AL988" s="1" t="str">
        <f t="shared" si="178"/>
        <v>0</v>
      </c>
      <c r="AM988" s="1" t="str">
        <f>IF(官網匯出!AG988="","",官網匯出!AG988)</f>
        <v/>
      </c>
      <c r="AN988" s="1" t="str">
        <f>IF(G988="","",IF(官網匯出!AH988="","",官網匯出!AH988))</f>
        <v/>
      </c>
      <c r="AO988" s="14" t="str">
        <f t="shared" si="179"/>
        <v/>
      </c>
      <c r="AP988" s="14" t="str">
        <f t="shared" si="180"/>
        <v>1</v>
      </c>
      <c r="AQ988" s="14" t="str">
        <f t="shared" si="181"/>
        <v>0</v>
      </c>
      <c r="AR988" s="1" t="str">
        <f t="shared" si="182"/>
        <v/>
      </c>
      <c r="AS988" s="1" t="str">
        <f t="shared" si="183"/>
        <v/>
      </c>
      <c r="AT988" s="1" t="str">
        <f t="shared" si="184"/>
        <v/>
      </c>
      <c r="AU988" s="1" t="str">
        <f t="shared" si="175"/>
        <v/>
      </c>
      <c r="AV988" s="1" t="e">
        <f>IF(VLOOKUP(G988,官網匯出!A:AQ,42,FALSE)="","[黃金盾官網]",VLOOKUP(G988,官網匯出!A:AQ,42,FALSE))</f>
        <v>#N/A</v>
      </c>
      <c r="AW988" s="1" t="e">
        <f>IF(LEFT(VLOOKUP(G988,官網匯出!A:AS,43,FALSE),2)="","web",LEFT(VLOOKUP(G988,官網匯出!A:AS,43,FALSE),2))</f>
        <v>#N/A</v>
      </c>
      <c r="AX988" s="1" t="str">
        <f t="shared" si="185"/>
        <v>O</v>
      </c>
    </row>
    <row r="989" spans="1:50">
      <c r="A989" s="1" t="str">
        <f>IF(G989="","",VLOOKUP(官網轉換!AW989,團名!A:B,2,FALSE))</f>
        <v/>
      </c>
      <c r="B989" s="1" t="str">
        <f>IF(G989="","",IF(LEFT(VLOOKUP(G989,官網匯出!A:AQ,43,0),2)="wf",VLOOKUP(VLOOKUP(G989,官網匯出!A:AQ,43,0),團名!$I$1:$K$12,2,FALSE),"N0071"))</f>
        <v/>
      </c>
      <c r="C989" s="1" t="str">
        <f>IFERROR(VLOOKUP(官網匯出!D989,團名!E:G,3,FALSE),"")</f>
        <v/>
      </c>
      <c r="D989" s="1" t="str">
        <f t="shared" si="176"/>
        <v/>
      </c>
      <c r="E989" s="1" t="str">
        <f t="shared" si="177"/>
        <v/>
      </c>
      <c r="F989" s="1" t="str">
        <f>IF(官網匯出!F989="已付款","","B0012")</f>
        <v>B0012</v>
      </c>
      <c r="G989" s="1" t="str">
        <f>IF(官網匯出!A989="","",官網匯出!A989)</f>
        <v/>
      </c>
      <c r="H989" s="3" t="str">
        <f>IF(官網匯出!B989="","",官網匯出!B989)</f>
        <v/>
      </c>
      <c r="I989" s="1" t="str">
        <f>IF(官網匯出!C989="","",官網匯出!C989)</f>
        <v/>
      </c>
      <c r="J989" s="1" t="str">
        <f>IF(官網匯出!D989="","",官網匯出!D989)</f>
        <v/>
      </c>
      <c r="K989" s="3" t="str">
        <f>IF(官網匯出!E989="","",官網匯出!E989)</f>
        <v/>
      </c>
      <c r="L989" s="1" t="str">
        <f>IF(官網匯出!F989="","",官網匯出!F989)</f>
        <v/>
      </c>
      <c r="M989" s="1" t="str">
        <f>IF(官網匯出!G989="","",官網匯出!G989)</f>
        <v/>
      </c>
      <c r="N989" s="1" t="str">
        <f>IF(官網匯出!H989="","",官網匯出!H989)</f>
        <v/>
      </c>
      <c r="P989" s="1" t="str">
        <f>IF(官網匯出!J989="","",RIGHT(官網匯出!J989,LEN(官網匯出!J989)-2))</f>
        <v/>
      </c>
      <c r="Q989" s="1" t="str">
        <f>IF(官網匯出!K989="","",官網匯出!K989)</f>
        <v/>
      </c>
      <c r="R989" s="1" t="str">
        <f>IF(官網匯出!L989="","",官網匯出!L989)</f>
        <v/>
      </c>
      <c r="S989" s="1" t="str">
        <f>IF(官網匯出!M989="","",官網匯出!M989)</f>
        <v/>
      </c>
      <c r="T989" s="1" t="str">
        <f>IF(官網匯出!N989="","",官網匯出!N989)</f>
        <v/>
      </c>
      <c r="U989" s="1" t="str">
        <f>IF(官網匯出!O989="","",官網匯出!O989)</f>
        <v/>
      </c>
      <c r="V989" s="1" t="str">
        <f>IF(官網匯出!P989="",IF(G989="","",0),官網匯出!P989)</f>
        <v/>
      </c>
      <c r="W989" s="1" t="str">
        <f>IF(官網匯出!Q989="",IF(G989="","",0),官網匯出!Q989)</f>
        <v/>
      </c>
      <c r="X989" s="1" t="str">
        <f>IF(官網匯出!R989="","",官網匯出!R989)</f>
        <v/>
      </c>
      <c r="Y989" s="1" t="str">
        <f>IF(官網匯出!S989="","",官網匯出!S989)</f>
        <v/>
      </c>
      <c r="Z989" s="1" t="str">
        <f>IF(G989="","",官網匯出!T989)</f>
        <v/>
      </c>
      <c r="AA989" s="1" t="str">
        <f>IF(G989="","",官網匯出!AK989)</f>
        <v/>
      </c>
      <c r="AB989" s="1" t="str">
        <f>IF(G989="","",IF(官網匯出!V989="","",官網匯出!V989))</f>
        <v/>
      </c>
      <c r="AJ989" s="1" t="str">
        <f>IF(G989="","",IF(官網匯出!AE989="","",官網匯出!AE989))</f>
        <v/>
      </c>
      <c r="AK989" s="1" t="str">
        <f>IF(G989="","",IF(官網匯出!AD989="","",官網匯出!AD989))</f>
        <v/>
      </c>
      <c r="AL989" s="1" t="str">
        <f t="shared" si="178"/>
        <v>0</v>
      </c>
      <c r="AM989" s="1" t="str">
        <f>IF(官網匯出!AG989="","",官網匯出!AG989)</f>
        <v/>
      </c>
      <c r="AN989" s="1" t="str">
        <f>IF(G989="","",IF(官網匯出!AH989="","",官網匯出!AH989))</f>
        <v/>
      </c>
      <c r="AO989" s="14" t="str">
        <f t="shared" si="179"/>
        <v/>
      </c>
      <c r="AP989" s="14" t="str">
        <f t="shared" si="180"/>
        <v>1</v>
      </c>
      <c r="AQ989" s="14" t="str">
        <f t="shared" si="181"/>
        <v>0</v>
      </c>
      <c r="AR989" s="1" t="str">
        <f t="shared" si="182"/>
        <v/>
      </c>
      <c r="AS989" s="1" t="str">
        <f t="shared" si="183"/>
        <v/>
      </c>
      <c r="AT989" s="1" t="str">
        <f t="shared" si="184"/>
        <v/>
      </c>
      <c r="AU989" s="1" t="str">
        <f t="shared" si="175"/>
        <v/>
      </c>
      <c r="AV989" s="1" t="e">
        <f>IF(VLOOKUP(G989,官網匯出!A:AQ,42,FALSE)="","[黃金盾官網]",VLOOKUP(G989,官網匯出!A:AQ,42,FALSE))</f>
        <v>#N/A</v>
      </c>
      <c r="AW989" s="1" t="e">
        <f>IF(LEFT(VLOOKUP(G989,官網匯出!A:AS,43,FALSE),2)="","web",LEFT(VLOOKUP(G989,官網匯出!A:AS,43,FALSE),2))</f>
        <v>#N/A</v>
      </c>
      <c r="AX989" s="1" t="str">
        <f t="shared" si="185"/>
        <v>O</v>
      </c>
    </row>
    <row r="990" spans="1:50">
      <c r="A990" s="1" t="str">
        <f>IF(G990="","",VLOOKUP(官網轉換!AW990,團名!A:B,2,FALSE))</f>
        <v/>
      </c>
      <c r="B990" s="1" t="str">
        <f>IF(G990="","",IF(LEFT(VLOOKUP(G990,官網匯出!A:AQ,43,0),2)="wf",VLOOKUP(VLOOKUP(G990,官網匯出!A:AQ,43,0),團名!$I$1:$K$12,2,FALSE),"N0071"))</f>
        <v/>
      </c>
      <c r="C990" s="1" t="str">
        <f>IFERROR(VLOOKUP(官網匯出!D990,團名!E:G,3,FALSE),"")</f>
        <v/>
      </c>
      <c r="D990" s="1" t="str">
        <f t="shared" si="176"/>
        <v/>
      </c>
      <c r="E990" s="1" t="str">
        <f t="shared" si="177"/>
        <v/>
      </c>
      <c r="F990" s="1" t="str">
        <f>IF(官網匯出!F990="已付款","","B0012")</f>
        <v>B0012</v>
      </c>
      <c r="G990" s="1" t="str">
        <f>IF(官網匯出!A990="","",官網匯出!A990)</f>
        <v/>
      </c>
      <c r="H990" s="3" t="str">
        <f>IF(官網匯出!B990="","",官網匯出!B990)</f>
        <v/>
      </c>
      <c r="I990" s="1" t="str">
        <f>IF(官網匯出!C990="","",官網匯出!C990)</f>
        <v/>
      </c>
      <c r="J990" s="1" t="str">
        <f>IF(官網匯出!D990="","",官網匯出!D990)</f>
        <v/>
      </c>
      <c r="K990" s="3" t="str">
        <f>IF(官網匯出!E990="","",官網匯出!E990)</f>
        <v/>
      </c>
      <c r="L990" s="1" t="str">
        <f>IF(官網匯出!F990="","",官網匯出!F990)</f>
        <v/>
      </c>
      <c r="M990" s="1" t="str">
        <f>IF(官網匯出!G990="","",官網匯出!G990)</f>
        <v/>
      </c>
      <c r="N990" s="1" t="str">
        <f>IF(官網匯出!H990="","",官網匯出!H990)</f>
        <v/>
      </c>
      <c r="P990" s="1" t="str">
        <f>IF(官網匯出!J990="","",RIGHT(官網匯出!J990,LEN(官網匯出!J990)-2))</f>
        <v/>
      </c>
      <c r="Q990" s="1" t="str">
        <f>IF(官網匯出!K990="","",官網匯出!K990)</f>
        <v/>
      </c>
      <c r="R990" s="1" t="str">
        <f>IF(官網匯出!L990="","",官網匯出!L990)</f>
        <v/>
      </c>
      <c r="S990" s="1" t="str">
        <f>IF(官網匯出!M990="","",官網匯出!M990)</f>
        <v/>
      </c>
      <c r="T990" s="1" t="str">
        <f>IF(官網匯出!N990="","",官網匯出!N990)</f>
        <v/>
      </c>
      <c r="U990" s="1" t="str">
        <f>IF(官網匯出!O990="","",官網匯出!O990)</f>
        <v/>
      </c>
      <c r="V990" s="1" t="str">
        <f>IF(官網匯出!P990="",IF(G990="","",0),官網匯出!P990)</f>
        <v/>
      </c>
      <c r="W990" s="1" t="str">
        <f>IF(官網匯出!Q990="",IF(G990="","",0),官網匯出!Q990)</f>
        <v/>
      </c>
      <c r="X990" s="1" t="str">
        <f>IF(官網匯出!R990="","",官網匯出!R990)</f>
        <v/>
      </c>
      <c r="Y990" s="1" t="str">
        <f>IF(官網匯出!S990="","",官網匯出!S990)</f>
        <v/>
      </c>
      <c r="Z990" s="1" t="str">
        <f>IF(G990="","",官網匯出!T990)</f>
        <v/>
      </c>
      <c r="AA990" s="1" t="str">
        <f>IF(G990="","",官網匯出!AK990)</f>
        <v/>
      </c>
      <c r="AB990" s="1" t="str">
        <f>IF(G990="","",IF(官網匯出!V990="","",官網匯出!V990))</f>
        <v/>
      </c>
      <c r="AJ990" s="1" t="str">
        <f>IF(G990="","",IF(官網匯出!AE990="","",官網匯出!AE990))</f>
        <v/>
      </c>
      <c r="AK990" s="1" t="str">
        <f>IF(G990="","",IF(官網匯出!AD990="","",官網匯出!AD990))</f>
        <v/>
      </c>
      <c r="AL990" s="1" t="str">
        <f t="shared" si="178"/>
        <v>0</v>
      </c>
      <c r="AM990" s="1" t="str">
        <f>IF(官網匯出!AG990="","",官網匯出!AG990)</f>
        <v/>
      </c>
      <c r="AN990" s="1" t="str">
        <f>IF(G990="","",IF(官網匯出!AH990="","",官網匯出!AH990))</f>
        <v/>
      </c>
      <c r="AO990" s="14" t="str">
        <f t="shared" si="179"/>
        <v/>
      </c>
      <c r="AP990" s="14" t="str">
        <f t="shared" si="180"/>
        <v>1</v>
      </c>
      <c r="AQ990" s="14" t="str">
        <f t="shared" si="181"/>
        <v>0</v>
      </c>
      <c r="AR990" s="1" t="str">
        <f t="shared" si="182"/>
        <v/>
      </c>
      <c r="AS990" s="1" t="str">
        <f t="shared" si="183"/>
        <v/>
      </c>
      <c r="AT990" s="1" t="str">
        <f t="shared" si="184"/>
        <v/>
      </c>
      <c r="AU990" s="1" t="str">
        <f t="shared" si="175"/>
        <v/>
      </c>
      <c r="AV990" s="1" t="e">
        <f>IF(VLOOKUP(G990,官網匯出!A:AQ,42,FALSE)="","[黃金盾官網]",VLOOKUP(G990,官網匯出!A:AQ,42,FALSE))</f>
        <v>#N/A</v>
      </c>
      <c r="AW990" s="1" t="e">
        <f>IF(LEFT(VLOOKUP(G990,官網匯出!A:AS,43,FALSE),2)="","web",LEFT(VLOOKUP(G990,官網匯出!A:AS,43,FALSE),2))</f>
        <v>#N/A</v>
      </c>
      <c r="AX990" s="1" t="str">
        <f t="shared" si="185"/>
        <v>O</v>
      </c>
    </row>
    <row r="991" spans="1:50">
      <c r="A991" s="1" t="str">
        <f>IF(G991="","",VLOOKUP(官網轉換!AW991,團名!A:B,2,FALSE))</f>
        <v/>
      </c>
      <c r="B991" s="1" t="str">
        <f>IF(G991="","",IF(LEFT(VLOOKUP(G991,官網匯出!A:AQ,43,0),2)="wf",VLOOKUP(VLOOKUP(G991,官網匯出!A:AQ,43,0),團名!$I$1:$K$12,2,FALSE),"N0071"))</f>
        <v/>
      </c>
      <c r="C991" s="1" t="str">
        <f>IFERROR(VLOOKUP(官網匯出!D991,團名!E:G,3,FALSE),"")</f>
        <v/>
      </c>
      <c r="D991" s="1" t="str">
        <f t="shared" si="176"/>
        <v/>
      </c>
      <c r="E991" s="1" t="str">
        <f t="shared" si="177"/>
        <v/>
      </c>
      <c r="F991" s="1" t="str">
        <f>IF(官網匯出!F991="已付款","","B0012")</f>
        <v>B0012</v>
      </c>
      <c r="G991" s="1" t="str">
        <f>IF(官網匯出!A991="","",官網匯出!A991)</f>
        <v/>
      </c>
      <c r="H991" s="3" t="str">
        <f>IF(官網匯出!B991="","",官網匯出!B991)</f>
        <v/>
      </c>
      <c r="I991" s="1" t="str">
        <f>IF(官網匯出!C991="","",官網匯出!C991)</f>
        <v/>
      </c>
      <c r="J991" s="1" t="str">
        <f>IF(官網匯出!D991="","",官網匯出!D991)</f>
        <v/>
      </c>
      <c r="K991" s="3" t="str">
        <f>IF(官網匯出!E991="","",官網匯出!E991)</f>
        <v/>
      </c>
      <c r="L991" s="1" t="str">
        <f>IF(官網匯出!F991="","",官網匯出!F991)</f>
        <v/>
      </c>
      <c r="M991" s="1" t="str">
        <f>IF(官網匯出!G991="","",官網匯出!G991)</f>
        <v/>
      </c>
      <c r="N991" s="1" t="str">
        <f>IF(官網匯出!H991="","",官網匯出!H991)</f>
        <v/>
      </c>
      <c r="P991" s="1" t="str">
        <f>IF(官網匯出!J991="","",RIGHT(官網匯出!J991,LEN(官網匯出!J991)-2))</f>
        <v/>
      </c>
      <c r="Q991" s="1" t="str">
        <f>IF(官網匯出!K991="","",官網匯出!K991)</f>
        <v/>
      </c>
      <c r="R991" s="1" t="str">
        <f>IF(官網匯出!L991="","",官網匯出!L991)</f>
        <v/>
      </c>
      <c r="S991" s="1" t="str">
        <f>IF(官網匯出!M991="","",官網匯出!M991)</f>
        <v/>
      </c>
      <c r="T991" s="1" t="str">
        <f>IF(官網匯出!N991="","",官網匯出!N991)</f>
        <v/>
      </c>
      <c r="U991" s="1" t="str">
        <f>IF(官網匯出!O991="","",官網匯出!O991)</f>
        <v/>
      </c>
      <c r="V991" s="1" t="str">
        <f>IF(官網匯出!P991="",IF(G991="","",0),官網匯出!P991)</f>
        <v/>
      </c>
      <c r="W991" s="1" t="str">
        <f>IF(官網匯出!Q991="",IF(G991="","",0),官網匯出!Q991)</f>
        <v/>
      </c>
      <c r="X991" s="1" t="str">
        <f>IF(官網匯出!R991="","",官網匯出!R991)</f>
        <v/>
      </c>
      <c r="Y991" s="1" t="str">
        <f>IF(官網匯出!S991="","",官網匯出!S991)</f>
        <v/>
      </c>
      <c r="Z991" s="1" t="str">
        <f>IF(G991="","",官網匯出!T991)</f>
        <v/>
      </c>
      <c r="AA991" s="1" t="str">
        <f>IF(G991="","",官網匯出!AK991)</f>
        <v/>
      </c>
      <c r="AB991" s="1" t="str">
        <f>IF(G991="","",IF(官網匯出!V991="","",官網匯出!V991))</f>
        <v/>
      </c>
      <c r="AJ991" s="1" t="str">
        <f>IF(G991="","",IF(官網匯出!AE991="","",官網匯出!AE991))</f>
        <v/>
      </c>
      <c r="AK991" s="1" t="str">
        <f>IF(G991="","",IF(官網匯出!AD991="","",官網匯出!AD991))</f>
        <v/>
      </c>
      <c r="AL991" s="1" t="str">
        <f t="shared" si="178"/>
        <v>0</v>
      </c>
      <c r="AM991" s="1" t="str">
        <f>IF(官網匯出!AG991="","",官網匯出!AG991)</f>
        <v/>
      </c>
      <c r="AN991" s="1" t="str">
        <f>IF(G991="","",IF(官網匯出!AH991="","",官網匯出!AH991))</f>
        <v/>
      </c>
      <c r="AO991" s="14" t="str">
        <f t="shared" si="179"/>
        <v/>
      </c>
      <c r="AP991" s="14" t="str">
        <f t="shared" si="180"/>
        <v>1</v>
      </c>
      <c r="AQ991" s="14" t="str">
        <f t="shared" si="181"/>
        <v>0</v>
      </c>
      <c r="AR991" s="1" t="str">
        <f t="shared" si="182"/>
        <v/>
      </c>
      <c r="AS991" s="1" t="str">
        <f t="shared" si="183"/>
        <v/>
      </c>
      <c r="AT991" s="1" t="str">
        <f t="shared" si="184"/>
        <v/>
      </c>
      <c r="AU991" s="1" t="str">
        <f t="shared" si="175"/>
        <v/>
      </c>
      <c r="AV991" s="1" t="e">
        <f>IF(VLOOKUP(G991,官網匯出!A:AQ,42,FALSE)="","[黃金盾官網]",VLOOKUP(G991,官網匯出!A:AQ,42,FALSE))</f>
        <v>#N/A</v>
      </c>
      <c r="AW991" s="1" t="e">
        <f>IF(LEFT(VLOOKUP(G991,官網匯出!A:AS,43,FALSE),2)="","web",LEFT(VLOOKUP(G991,官網匯出!A:AS,43,FALSE),2))</f>
        <v>#N/A</v>
      </c>
      <c r="AX991" s="1" t="str">
        <f t="shared" si="185"/>
        <v>O</v>
      </c>
    </row>
    <row r="992" spans="1:50">
      <c r="A992" s="1" t="str">
        <f>IF(G992="","",VLOOKUP(官網轉換!AW992,團名!A:B,2,FALSE))</f>
        <v/>
      </c>
      <c r="B992" s="1" t="str">
        <f>IF(G992="","",IF(LEFT(VLOOKUP(G992,官網匯出!A:AQ,43,0),2)="wf",VLOOKUP(VLOOKUP(G992,官網匯出!A:AQ,43,0),團名!$I$1:$K$12,2,FALSE),"N0071"))</f>
        <v/>
      </c>
      <c r="C992" s="1" t="str">
        <f>IFERROR(VLOOKUP(官網匯出!D992,團名!E:G,3,FALSE),"")</f>
        <v/>
      </c>
      <c r="D992" s="1" t="str">
        <f t="shared" si="176"/>
        <v/>
      </c>
      <c r="E992" s="1" t="str">
        <f t="shared" si="177"/>
        <v/>
      </c>
      <c r="F992" s="1" t="str">
        <f>IF(官網匯出!F992="已付款","","B0012")</f>
        <v>B0012</v>
      </c>
      <c r="G992" s="1" t="str">
        <f>IF(官網匯出!A992="","",官網匯出!A992)</f>
        <v/>
      </c>
      <c r="H992" s="3" t="str">
        <f>IF(官網匯出!B992="","",官網匯出!B992)</f>
        <v/>
      </c>
      <c r="I992" s="1" t="str">
        <f>IF(官網匯出!C992="","",官網匯出!C992)</f>
        <v/>
      </c>
      <c r="J992" s="1" t="str">
        <f>IF(官網匯出!D992="","",官網匯出!D992)</f>
        <v/>
      </c>
      <c r="K992" s="3" t="str">
        <f>IF(官網匯出!E992="","",官網匯出!E992)</f>
        <v/>
      </c>
      <c r="L992" s="1" t="str">
        <f>IF(官網匯出!F992="","",官網匯出!F992)</f>
        <v/>
      </c>
      <c r="M992" s="1" t="str">
        <f>IF(官網匯出!G992="","",官網匯出!G992)</f>
        <v/>
      </c>
      <c r="N992" s="1" t="str">
        <f>IF(官網匯出!H992="","",官網匯出!H992)</f>
        <v/>
      </c>
      <c r="P992" s="1" t="str">
        <f>IF(官網匯出!J992="","",RIGHT(官網匯出!J992,LEN(官網匯出!J992)-2))</f>
        <v/>
      </c>
      <c r="Q992" s="1" t="str">
        <f>IF(官網匯出!K992="","",官網匯出!K992)</f>
        <v/>
      </c>
      <c r="R992" s="1" t="str">
        <f>IF(官網匯出!L992="","",官網匯出!L992)</f>
        <v/>
      </c>
      <c r="S992" s="1" t="str">
        <f>IF(官網匯出!M992="","",官網匯出!M992)</f>
        <v/>
      </c>
      <c r="T992" s="1" t="str">
        <f>IF(官網匯出!N992="","",官網匯出!N992)</f>
        <v/>
      </c>
      <c r="U992" s="1" t="str">
        <f>IF(官網匯出!O992="","",官網匯出!O992)</f>
        <v/>
      </c>
      <c r="V992" s="1" t="str">
        <f>IF(官網匯出!P992="",IF(G992="","",0),官網匯出!P992)</f>
        <v/>
      </c>
      <c r="W992" s="1" t="str">
        <f>IF(官網匯出!Q992="",IF(G992="","",0),官網匯出!Q992)</f>
        <v/>
      </c>
      <c r="X992" s="1" t="str">
        <f>IF(官網匯出!R992="","",官網匯出!R992)</f>
        <v/>
      </c>
      <c r="Y992" s="1" t="str">
        <f>IF(官網匯出!S992="","",官網匯出!S992)</f>
        <v/>
      </c>
      <c r="Z992" s="1" t="str">
        <f>IF(G992="","",官網匯出!T992)</f>
        <v/>
      </c>
      <c r="AA992" s="1" t="str">
        <f>IF(G992="","",官網匯出!AK992)</f>
        <v/>
      </c>
      <c r="AB992" s="1" t="str">
        <f>IF(G992="","",IF(官網匯出!V992="","",官網匯出!V992))</f>
        <v/>
      </c>
      <c r="AJ992" s="1" t="str">
        <f>IF(G992="","",IF(官網匯出!AE992="","",官網匯出!AE992))</f>
        <v/>
      </c>
      <c r="AK992" s="1" t="str">
        <f>IF(G992="","",IF(官網匯出!AD992="","",官網匯出!AD992))</f>
        <v/>
      </c>
      <c r="AL992" s="1" t="str">
        <f t="shared" si="178"/>
        <v>0</v>
      </c>
      <c r="AM992" s="1" t="str">
        <f>IF(官網匯出!AG992="","",官網匯出!AG992)</f>
        <v/>
      </c>
      <c r="AN992" s="1" t="str">
        <f>IF(G992="","",IF(官網匯出!AH992="","",官網匯出!AH992))</f>
        <v/>
      </c>
      <c r="AO992" s="14" t="str">
        <f t="shared" si="179"/>
        <v/>
      </c>
      <c r="AP992" s="14" t="str">
        <f t="shared" si="180"/>
        <v>1</v>
      </c>
      <c r="AQ992" s="14" t="str">
        <f t="shared" si="181"/>
        <v>0</v>
      </c>
      <c r="AR992" s="1" t="str">
        <f t="shared" si="182"/>
        <v/>
      </c>
      <c r="AS992" s="1" t="str">
        <f t="shared" si="183"/>
        <v/>
      </c>
      <c r="AT992" s="1" t="str">
        <f t="shared" si="184"/>
        <v/>
      </c>
      <c r="AU992" s="1" t="str">
        <f t="shared" si="175"/>
        <v/>
      </c>
      <c r="AV992" s="1" t="e">
        <f>IF(VLOOKUP(G992,官網匯出!A:AQ,42,FALSE)="","[黃金盾官網]",VLOOKUP(G992,官網匯出!A:AQ,42,FALSE))</f>
        <v>#N/A</v>
      </c>
      <c r="AW992" s="1" t="e">
        <f>IF(LEFT(VLOOKUP(G992,官網匯出!A:AS,43,FALSE),2)="","web",LEFT(VLOOKUP(G992,官網匯出!A:AS,43,FALSE),2))</f>
        <v>#N/A</v>
      </c>
      <c r="AX992" s="1" t="str">
        <f t="shared" si="185"/>
        <v>O</v>
      </c>
    </row>
    <row r="993" spans="1:50">
      <c r="A993" s="1" t="str">
        <f>IF(G993="","",VLOOKUP(官網轉換!AW993,團名!A:B,2,FALSE))</f>
        <v/>
      </c>
      <c r="B993" s="1" t="str">
        <f>IF(G993="","",IF(LEFT(VLOOKUP(G993,官網匯出!A:AQ,43,0),2)="wf",VLOOKUP(VLOOKUP(G993,官網匯出!A:AQ,43,0),團名!$I$1:$K$12,2,FALSE),"N0071"))</f>
        <v/>
      </c>
      <c r="C993" s="1" t="str">
        <f>IFERROR(VLOOKUP(官網匯出!D993,團名!E:G,3,FALSE),"")</f>
        <v/>
      </c>
      <c r="D993" s="1" t="str">
        <f t="shared" si="176"/>
        <v/>
      </c>
      <c r="E993" s="1" t="str">
        <f t="shared" si="177"/>
        <v/>
      </c>
      <c r="F993" s="1" t="str">
        <f>IF(官網匯出!F993="已付款","","B0012")</f>
        <v>B0012</v>
      </c>
      <c r="G993" s="1" t="str">
        <f>IF(官網匯出!A993="","",官網匯出!A993)</f>
        <v/>
      </c>
      <c r="H993" s="3" t="str">
        <f>IF(官網匯出!B993="","",官網匯出!B993)</f>
        <v/>
      </c>
      <c r="I993" s="1" t="str">
        <f>IF(官網匯出!C993="","",官網匯出!C993)</f>
        <v/>
      </c>
      <c r="J993" s="1" t="str">
        <f>IF(官網匯出!D993="","",官網匯出!D993)</f>
        <v/>
      </c>
      <c r="K993" s="3" t="str">
        <f>IF(官網匯出!E993="","",官網匯出!E993)</f>
        <v/>
      </c>
      <c r="L993" s="1" t="str">
        <f>IF(官網匯出!F993="","",官網匯出!F993)</f>
        <v/>
      </c>
      <c r="M993" s="1" t="str">
        <f>IF(官網匯出!G993="","",官網匯出!G993)</f>
        <v/>
      </c>
      <c r="N993" s="1" t="str">
        <f>IF(官網匯出!H993="","",官網匯出!H993)</f>
        <v/>
      </c>
      <c r="P993" s="1" t="str">
        <f>IF(官網匯出!J993="","",RIGHT(官網匯出!J993,LEN(官網匯出!J993)-2))</f>
        <v/>
      </c>
      <c r="Q993" s="1" t="str">
        <f>IF(官網匯出!K993="","",官網匯出!K993)</f>
        <v/>
      </c>
      <c r="R993" s="1" t="str">
        <f>IF(官網匯出!L993="","",官網匯出!L993)</f>
        <v/>
      </c>
      <c r="S993" s="1" t="str">
        <f>IF(官網匯出!M993="","",官網匯出!M993)</f>
        <v/>
      </c>
      <c r="T993" s="1" t="str">
        <f>IF(官網匯出!N993="","",官網匯出!N993)</f>
        <v/>
      </c>
      <c r="U993" s="1" t="str">
        <f>IF(官網匯出!O993="","",官網匯出!O993)</f>
        <v/>
      </c>
      <c r="V993" s="1" t="str">
        <f>IF(官網匯出!P993="",IF(G993="","",0),官網匯出!P993)</f>
        <v/>
      </c>
      <c r="W993" s="1" t="str">
        <f>IF(官網匯出!Q993="",IF(G993="","",0),官網匯出!Q993)</f>
        <v/>
      </c>
      <c r="X993" s="1" t="str">
        <f>IF(官網匯出!R993="","",官網匯出!R993)</f>
        <v/>
      </c>
      <c r="Y993" s="1" t="str">
        <f>IF(官網匯出!S993="","",官網匯出!S993)</f>
        <v/>
      </c>
      <c r="Z993" s="1" t="str">
        <f>IF(G993="","",官網匯出!T993)</f>
        <v/>
      </c>
      <c r="AA993" s="1" t="str">
        <f>IF(G993="","",官網匯出!AK993)</f>
        <v/>
      </c>
      <c r="AB993" s="1" t="str">
        <f>IF(G993="","",IF(官網匯出!V993="","",官網匯出!V993))</f>
        <v/>
      </c>
      <c r="AJ993" s="1" t="str">
        <f>IF(G993="","",IF(官網匯出!AE993="","",官網匯出!AE993))</f>
        <v/>
      </c>
      <c r="AK993" s="1" t="str">
        <f>IF(G993="","",IF(官網匯出!AD993="","",官網匯出!AD993))</f>
        <v/>
      </c>
      <c r="AL993" s="1" t="str">
        <f t="shared" si="178"/>
        <v>0</v>
      </c>
      <c r="AM993" s="1" t="str">
        <f>IF(官網匯出!AG993="","",官網匯出!AG993)</f>
        <v/>
      </c>
      <c r="AN993" s="1" t="str">
        <f>IF(G993="","",IF(官網匯出!AH993="","",官網匯出!AH993))</f>
        <v/>
      </c>
      <c r="AO993" s="14" t="str">
        <f t="shared" si="179"/>
        <v/>
      </c>
      <c r="AP993" s="14" t="str">
        <f t="shared" si="180"/>
        <v>1</v>
      </c>
      <c r="AQ993" s="14" t="str">
        <f t="shared" si="181"/>
        <v>0</v>
      </c>
      <c r="AR993" s="1" t="str">
        <f t="shared" si="182"/>
        <v/>
      </c>
      <c r="AS993" s="1" t="str">
        <f t="shared" si="183"/>
        <v/>
      </c>
      <c r="AT993" s="1" t="str">
        <f t="shared" si="184"/>
        <v/>
      </c>
      <c r="AU993" s="1" t="str">
        <f t="shared" si="175"/>
        <v/>
      </c>
      <c r="AV993" s="1" t="e">
        <f>IF(VLOOKUP(G993,官網匯出!A:AQ,42,FALSE)="","[黃金盾官網]",VLOOKUP(G993,官網匯出!A:AQ,42,FALSE))</f>
        <v>#N/A</v>
      </c>
      <c r="AW993" s="1" t="e">
        <f>IF(LEFT(VLOOKUP(G993,官網匯出!A:AS,43,FALSE),2)="","web",LEFT(VLOOKUP(G993,官網匯出!A:AS,43,FALSE),2))</f>
        <v>#N/A</v>
      </c>
      <c r="AX993" s="1" t="str">
        <f t="shared" si="185"/>
        <v>O</v>
      </c>
    </row>
    <row r="994" spans="1:50" s="6" customFormat="1">
      <c r="A994" s="1" t="str">
        <f>IF(G994="","",VLOOKUP(官網轉換!AW994,團名!A:B,2,FALSE))</f>
        <v/>
      </c>
      <c r="B994" s="1" t="str">
        <f>IF(G994="","",IF(LEFT(VLOOKUP(G994,官網匯出!A:AQ,43,0),2)="wf",VLOOKUP(VLOOKUP(G994,官網匯出!A:AQ,43,0),團名!$I$1:$K$12,2,FALSE),"N0071"))</f>
        <v/>
      </c>
      <c r="C994" s="1" t="str">
        <f>IFERROR(VLOOKUP(官網匯出!D994,團名!E:G,3,FALSE),"")</f>
        <v/>
      </c>
      <c r="D994" s="1" t="str">
        <f t="shared" si="176"/>
        <v/>
      </c>
      <c r="E994" s="1" t="str">
        <f t="shared" si="177"/>
        <v/>
      </c>
      <c r="F994" s="1" t="str">
        <f>IF(官網匯出!F994="已付款","","B0012")</f>
        <v>B0012</v>
      </c>
      <c r="G994" s="1" t="str">
        <f>IF(官網匯出!A994="","",官網匯出!A994)</f>
        <v/>
      </c>
      <c r="H994" s="3" t="str">
        <f>IF(官網匯出!B994="","",官網匯出!B994)</f>
        <v/>
      </c>
      <c r="I994" s="1" t="str">
        <f>IF(官網匯出!C994="","",官網匯出!C994)</f>
        <v/>
      </c>
      <c r="J994" s="1" t="str">
        <f>IF(官網匯出!D994="","",官網匯出!D994)</f>
        <v/>
      </c>
      <c r="K994" s="3" t="str">
        <f>IF(官網匯出!E994="","",官網匯出!E994)</f>
        <v/>
      </c>
      <c r="L994" s="1" t="str">
        <f>IF(官網匯出!F994="","",官網匯出!F994)</f>
        <v/>
      </c>
      <c r="M994" s="1" t="str">
        <f>IF(官網匯出!G994="","",官網匯出!G994)</f>
        <v/>
      </c>
      <c r="N994" s="1" t="str">
        <f>IF(官網匯出!H994="","",官網匯出!H994)</f>
        <v/>
      </c>
      <c r="O994" s="1"/>
      <c r="P994" s="1" t="str">
        <f>IF(官網匯出!J994="","",RIGHT(官網匯出!J994,LEN(官網匯出!J994)-2))</f>
        <v/>
      </c>
      <c r="Q994" s="1" t="str">
        <f>IF(官網匯出!K994="","",官網匯出!K994)</f>
        <v/>
      </c>
      <c r="R994" s="1" t="str">
        <f>IF(官網匯出!L994="","",官網匯出!L994)</f>
        <v/>
      </c>
      <c r="S994" s="1" t="str">
        <f>IF(官網匯出!M994="","",官網匯出!M994)</f>
        <v/>
      </c>
      <c r="T994" s="1" t="str">
        <f>IF(官網匯出!N994="","",官網匯出!N994)</f>
        <v/>
      </c>
      <c r="U994" s="1" t="str">
        <f>IF(官網匯出!O994="","",官網匯出!O994)</f>
        <v/>
      </c>
      <c r="V994" s="1" t="str">
        <f>IF(官網匯出!P994="",IF(G994="","",0),官網匯出!P994)</f>
        <v/>
      </c>
      <c r="W994" s="1" t="str">
        <f>IF(官網匯出!Q994="",IF(G994="","",0),官網匯出!Q994)</f>
        <v/>
      </c>
      <c r="X994" s="1" t="str">
        <f>IF(官網匯出!R994="","",官網匯出!R994)</f>
        <v/>
      </c>
      <c r="Y994" s="1" t="str">
        <f>IF(官網匯出!S994="","",官網匯出!S994)</f>
        <v/>
      </c>
      <c r="Z994" s="1" t="str">
        <f>IF(G994="","",官網匯出!T994)</f>
        <v/>
      </c>
      <c r="AA994" s="1" t="str">
        <f>IF(G994="","",官網匯出!AK994)</f>
        <v/>
      </c>
      <c r="AB994" s="1" t="str">
        <f>IF(G994="","",IF(官網匯出!V994="","",官網匯出!V994))</f>
        <v/>
      </c>
      <c r="AC994" s="1"/>
      <c r="AD994" s="1"/>
      <c r="AE994" s="1"/>
      <c r="AF994" s="1"/>
      <c r="AG994" s="1"/>
      <c r="AH994" s="1"/>
      <c r="AI994" s="1"/>
      <c r="AJ994" s="1" t="str">
        <f>IF(G994="","",IF(官網匯出!AE994="","",官網匯出!AE994))</f>
        <v/>
      </c>
      <c r="AK994" s="1" t="str">
        <f>IF(G994="","",IF(官網匯出!AD994="","",官網匯出!AD994))</f>
        <v/>
      </c>
      <c r="AL994" s="1" t="str">
        <f t="shared" si="178"/>
        <v>0</v>
      </c>
      <c r="AM994" s="1" t="str">
        <f>IF(官網匯出!AG994="","",官網匯出!AG994)</f>
        <v/>
      </c>
      <c r="AN994" s="1" t="str">
        <f>IF(G994="","",IF(官網匯出!AH994="","",官網匯出!AH994))</f>
        <v/>
      </c>
      <c r="AO994" s="14" t="str">
        <f t="shared" si="179"/>
        <v/>
      </c>
      <c r="AP994" s="14" t="str">
        <f t="shared" si="180"/>
        <v>1</v>
      </c>
      <c r="AQ994" s="14" t="str">
        <f t="shared" si="181"/>
        <v>0</v>
      </c>
      <c r="AR994" s="1" t="str">
        <f t="shared" si="182"/>
        <v/>
      </c>
      <c r="AS994" s="1" t="str">
        <f t="shared" si="183"/>
        <v/>
      </c>
      <c r="AT994" s="1" t="str">
        <f t="shared" si="184"/>
        <v/>
      </c>
      <c r="AU994" s="1" t="str">
        <f t="shared" si="175"/>
        <v/>
      </c>
      <c r="AV994" s="1" t="e">
        <f>IF(VLOOKUP(G994,官網匯出!A:AQ,42,FALSE)="","[黃金盾官網]",VLOOKUP(G994,官網匯出!A:AQ,42,FALSE))</f>
        <v>#N/A</v>
      </c>
      <c r="AW994" s="1" t="e">
        <f>IF(LEFT(VLOOKUP(G994,官網匯出!A:AS,43,FALSE),2)="","web",LEFT(VLOOKUP(G994,官網匯出!A:AS,43,FALSE),2))</f>
        <v>#N/A</v>
      </c>
      <c r="AX994" s="1" t="str">
        <f t="shared" si="185"/>
        <v>O</v>
      </c>
    </row>
    <row r="995" spans="1:50">
      <c r="A995" s="1" t="str">
        <f>IF(G995="","",VLOOKUP(官網轉換!AW995,團名!A:B,2,FALSE))</f>
        <v/>
      </c>
      <c r="B995" s="1" t="str">
        <f>IF(G995="","",IF(LEFT(VLOOKUP(G995,官網匯出!A:AQ,43,0),2)="wf",VLOOKUP(VLOOKUP(G995,官網匯出!A:AQ,43,0),團名!$I$1:$K$12,2,FALSE),"N0071"))</f>
        <v/>
      </c>
      <c r="C995" s="1" t="str">
        <f>IFERROR(VLOOKUP(官網匯出!D995,團名!E:G,3,FALSE),"")</f>
        <v/>
      </c>
      <c r="D995" s="1" t="str">
        <f t="shared" si="176"/>
        <v/>
      </c>
      <c r="E995" s="1" t="str">
        <f t="shared" si="177"/>
        <v/>
      </c>
      <c r="F995" s="1" t="str">
        <f>IF(官網匯出!F995="已付款","","B0012")</f>
        <v>B0012</v>
      </c>
      <c r="G995" s="1" t="str">
        <f>IF(官網匯出!A995="","",官網匯出!A995)</f>
        <v/>
      </c>
      <c r="H995" s="3" t="str">
        <f>IF(官網匯出!B995="","",官網匯出!B995)</f>
        <v/>
      </c>
      <c r="I995" s="1" t="str">
        <f>IF(官網匯出!C995="","",官網匯出!C995)</f>
        <v/>
      </c>
      <c r="J995" s="1" t="str">
        <f>IF(官網匯出!D995="","",官網匯出!D995)</f>
        <v/>
      </c>
      <c r="K995" s="3" t="str">
        <f>IF(官網匯出!E995="","",官網匯出!E995)</f>
        <v/>
      </c>
      <c r="L995" s="1" t="str">
        <f>IF(官網匯出!F995="","",官網匯出!F995)</f>
        <v/>
      </c>
      <c r="M995" s="1" t="str">
        <f>IF(官網匯出!G995="","",官網匯出!G995)</f>
        <v/>
      </c>
      <c r="N995" s="1" t="str">
        <f>IF(官網匯出!H995="","",官網匯出!H995)</f>
        <v/>
      </c>
      <c r="P995" s="1" t="str">
        <f>IF(官網匯出!J995="","",RIGHT(官網匯出!J995,LEN(官網匯出!J995)-2))</f>
        <v/>
      </c>
      <c r="Q995" s="1" t="str">
        <f>IF(官網匯出!K995="","",官網匯出!K995)</f>
        <v/>
      </c>
      <c r="R995" s="1" t="str">
        <f>IF(官網匯出!L995="","",官網匯出!L995)</f>
        <v/>
      </c>
      <c r="S995" s="1" t="str">
        <f>IF(官網匯出!M995="","",官網匯出!M995)</f>
        <v/>
      </c>
      <c r="T995" s="1" t="str">
        <f>IF(官網匯出!N995="","",官網匯出!N995)</f>
        <v/>
      </c>
      <c r="U995" s="1" t="str">
        <f>IF(官網匯出!O995="","",官網匯出!O995)</f>
        <v/>
      </c>
      <c r="V995" s="1" t="str">
        <f>IF(官網匯出!P995="",IF(G995="","",0),官網匯出!P995)</f>
        <v/>
      </c>
      <c r="W995" s="1" t="str">
        <f>IF(官網匯出!Q995="",IF(G995="","",0),官網匯出!Q995)</f>
        <v/>
      </c>
      <c r="X995" s="1" t="str">
        <f>IF(官網匯出!R995="","",官網匯出!R995)</f>
        <v/>
      </c>
      <c r="Y995" s="1" t="str">
        <f>IF(官網匯出!S995="","",官網匯出!S995)</f>
        <v/>
      </c>
      <c r="Z995" s="1" t="str">
        <f>IF(G995="","",官網匯出!T995)</f>
        <v/>
      </c>
      <c r="AA995" s="1" t="str">
        <f>IF(G995="","",官網匯出!AK995)</f>
        <v/>
      </c>
      <c r="AB995" s="1" t="str">
        <f>IF(G995="","",IF(官網匯出!V995="","",官網匯出!V995))</f>
        <v/>
      </c>
      <c r="AJ995" s="1" t="str">
        <f>IF(G995="","",IF(官網匯出!AE995="","",官網匯出!AE995))</f>
        <v/>
      </c>
      <c r="AK995" s="1" t="str">
        <f>IF(G995="","",IF(官網匯出!AD995="","",官網匯出!AD995))</f>
        <v/>
      </c>
      <c r="AL995" s="1" t="str">
        <f t="shared" si="178"/>
        <v>0</v>
      </c>
      <c r="AM995" s="1" t="str">
        <f>IF(官網匯出!AG995="","",官網匯出!AG995)</f>
        <v/>
      </c>
      <c r="AN995" s="1" t="str">
        <f>IF(G995="","",IF(官網匯出!AH995="","",官網匯出!AH995))</f>
        <v/>
      </c>
      <c r="AO995" s="14" t="str">
        <f t="shared" si="179"/>
        <v/>
      </c>
      <c r="AP995" s="14" t="str">
        <f t="shared" si="180"/>
        <v>1</v>
      </c>
      <c r="AQ995" s="14" t="str">
        <f t="shared" si="181"/>
        <v>0</v>
      </c>
      <c r="AR995" s="1" t="str">
        <f t="shared" si="182"/>
        <v/>
      </c>
      <c r="AS995" s="1" t="str">
        <f t="shared" si="183"/>
        <v/>
      </c>
      <c r="AT995" s="1" t="str">
        <f t="shared" si="184"/>
        <v/>
      </c>
      <c r="AU995" s="1" t="str">
        <f t="shared" si="175"/>
        <v/>
      </c>
      <c r="AV995" s="1" t="e">
        <f>IF(VLOOKUP(G995,官網匯出!A:AQ,42,FALSE)="","[黃金盾官網]",VLOOKUP(G995,官網匯出!A:AQ,42,FALSE))</f>
        <v>#N/A</v>
      </c>
      <c r="AW995" s="1" t="e">
        <f>IF(LEFT(VLOOKUP(G995,官網匯出!A:AS,43,FALSE),2)="","web",LEFT(VLOOKUP(G995,官網匯出!A:AS,43,FALSE),2))</f>
        <v>#N/A</v>
      </c>
      <c r="AX995" s="1" t="str">
        <f t="shared" si="185"/>
        <v>O</v>
      </c>
    </row>
    <row r="996" spans="1:50">
      <c r="A996" s="1" t="str">
        <f>IF(G996="","",VLOOKUP(官網轉換!AW996,團名!A:B,2,FALSE))</f>
        <v/>
      </c>
      <c r="B996" s="1" t="str">
        <f>IF(G996="","",IF(LEFT(VLOOKUP(G996,官網匯出!A:AQ,43,0),2)="wf",VLOOKUP(VLOOKUP(G996,官網匯出!A:AQ,43,0),團名!$I$1:$K$12,2,FALSE),"N0071"))</f>
        <v/>
      </c>
      <c r="C996" s="1" t="str">
        <f>IFERROR(VLOOKUP(官網匯出!D996,團名!E:G,3,FALSE),"")</f>
        <v/>
      </c>
      <c r="D996" s="1" t="str">
        <f t="shared" si="176"/>
        <v/>
      </c>
      <c r="E996" s="1" t="str">
        <f t="shared" si="177"/>
        <v/>
      </c>
      <c r="F996" s="1" t="str">
        <f>IF(官網匯出!F996="已付款","","B0012")</f>
        <v>B0012</v>
      </c>
      <c r="G996" s="1" t="str">
        <f>IF(官網匯出!A996="","",官網匯出!A996)</f>
        <v/>
      </c>
      <c r="H996" s="3" t="str">
        <f>IF(官網匯出!B996="","",官網匯出!B996)</f>
        <v/>
      </c>
      <c r="I996" s="1" t="str">
        <f>IF(官網匯出!C996="","",官網匯出!C996)</f>
        <v/>
      </c>
      <c r="J996" s="1" t="str">
        <f>IF(官網匯出!D996="","",官網匯出!D996)</f>
        <v/>
      </c>
      <c r="K996" s="3" t="str">
        <f>IF(官網匯出!E996="","",官網匯出!E996)</f>
        <v/>
      </c>
      <c r="L996" s="1" t="str">
        <f>IF(官網匯出!F996="","",官網匯出!F996)</f>
        <v/>
      </c>
      <c r="M996" s="1" t="str">
        <f>IF(官網匯出!G996="","",官網匯出!G996)</f>
        <v/>
      </c>
      <c r="N996" s="1" t="str">
        <f>IF(官網匯出!H996="","",官網匯出!H996)</f>
        <v/>
      </c>
      <c r="P996" s="1" t="str">
        <f>IF(官網匯出!J996="","",RIGHT(官網匯出!J996,LEN(官網匯出!J996)-2))</f>
        <v/>
      </c>
      <c r="Q996" s="1" t="str">
        <f>IF(官網匯出!K996="","",官網匯出!K996)</f>
        <v/>
      </c>
      <c r="R996" s="1" t="str">
        <f>IF(官網匯出!L996="","",官網匯出!L996)</f>
        <v/>
      </c>
      <c r="S996" s="1" t="str">
        <f>IF(官網匯出!M996="","",官網匯出!M996)</f>
        <v/>
      </c>
      <c r="T996" s="1" t="str">
        <f>IF(官網匯出!N996="","",官網匯出!N996)</f>
        <v/>
      </c>
      <c r="U996" s="1" t="str">
        <f>IF(官網匯出!O996="","",官網匯出!O996)</f>
        <v/>
      </c>
      <c r="V996" s="1" t="str">
        <f>IF(官網匯出!P996="",IF(G996="","",0),官網匯出!P996)</f>
        <v/>
      </c>
      <c r="W996" s="1" t="str">
        <f>IF(官網匯出!Q996="",IF(G996="","",0),官網匯出!Q996)</f>
        <v/>
      </c>
      <c r="X996" s="1" t="str">
        <f>IF(官網匯出!R996="","",官網匯出!R996)</f>
        <v/>
      </c>
      <c r="Y996" s="1" t="str">
        <f>IF(官網匯出!S996="","",官網匯出!S996)</f>
        <v/>
      </c>
      <c r="Z996" s="1" t="str">
        <f>IF(G996="","",官網匯出!T996)</f>
        <v/>
      </c>
      <c r="AA996" s="1" t="str">
        <f>IF(G996="","",官網匯出!AK996)</f>
        <v/>
      </c>
      <c r="AB996" s="1" t="str">
        <f>IF(G996="","",IF(官網匯出!V996="","",官網匯出!V996))</f>
        <v/>
      </c>
      <c r="AJ996" s="1" t="str">
        <f>IF(G996="","",IF(官網匯出!AE996="","",官網匯出!AE996))</f>
        <v/>
      </c>
      <c r="AK996" s="1" t="str">
        <f>IF(G996="","",IF(官網匯出!AD996="","",官網匯出!AD996))</f>
        <v/>
      </c>
      <c r="AL996" s="1" t="str">
        <f t="shared" si="178"/>
        <v>0</v>
      </c>
      <c r="AM996" s="1" t="str">
        <f>IF(官網匯出!AG996="","",官網匯出!AG996)</f>
        <v/>
      </c>
      <c r="AN996" s="1" t="str">
        <f>IF(G996="","",IF(官網匯出!AH996="","",官網匯出!AH996))</f>
        <v/>
      </c>
      <c r="AO996" s="14" t="str">
        <f t="shared" si="179"/>
        <v/>
      </c>
      <c r="AP996" s="14" t="str">
        <f t="shared" si="180"/>
        <v>1</v>
      </c>
      <c r="AQ996" s="14" t="str">
        <f t="shared" si="181"/>
        <v>0</v>
      </c>
      <c r="AR996" s="1" t="str">
        <f t="shared" si="182"/>
        <v/>
      </c>
      <c r="AS996" s="1" t="str">
        <f t="shared" si="183"/>
        <v/>
      </c>
      <c r="AT996" s="1" t="str">
        <f t="shared" si="184"/>
        <v/>
      </c>
      <c r="AU996" s="1" t="str">
        <f t="shared" si="175"/>
        <v/>
      </c>
      <c r="AV996" s="1" t="e">
        <f>IF(VLOOKUP(G996,官網匯出!A:AQ,42,FALSE)="","[黃金盾官網]",VLOOKUP(G996,官網匯出!A:AQ,42,FALSE))</f>
        <v>#N/A</v>
      </c>
      <c r="AW996" s="1" t="e">
        <f>IF(LEFT(VLOOKUP(G996,官網匯出!A:AS,43,FALSE),2)="","web",LEFT(VLOOKUP(G996,官網匯出!A:AS,43,FALSE),2))</f>
        <v>#N/A</v>
      </c>
      <c r="AX996" s="1" t="str">
        <f t="shared" si="185"/>
        <v>O</v>
      </c>
    </row>
    <row r="997" spans="1:50">
      <c r="A997" s="1" t="str">
        <f>IF(G997="","",VLOOKUP(官網轉換!AW997,團名!A:B,2,FALSE))</f>
        <v/>
      </c>
      <c r="B997" s="1" t="str">
        <f>IF(G997="","",IF(LEFT(VLOOKUP(G997,官網匯出!A:AQ,43,0),2)="wf",VLOOKUP(VLOOKUP(G997,官網匯出!A:AQ,43,0),團名!$I$1:$K$12,2,FALSE),"N0071"))</f>
        <v/>
      </c>
      <c r="C997" s="1" t="str">
        <f>IFERROR(VLOOKUP(官網匯出!D997,團名!E:G,3,FALSE),"")</f>
        <v/>
      </c>
      <c r="D997" s="1" t="str">
        <f t="shared" si="176"/>
        <v/>
      </c>
      <c r="E997" s="1" t="str">
        <f t="shared" si="177"/>
        <v/>
      </c>
      <c r="F997" s="1" t="str">
        <f>IF(官網匯出!F997="已付款","","B0012")</f>
        <v>B0012</v>
      </c>
      <c r="G997" s="1" t="str">
        <f>IF(官網匯出!A997="","",官網匯出!A997)</f>
        <v/>
      </c>
      <c r="H997" s="3" t="str">
        <f>IF(官網匯出!B997="","",官網匯出!B997)</f>
        <v/>
      </c>
      <c r="I997" s="1" t="str">
        <f>IF(官網匯出!C997="","",官網匯出!C997)</f>
        <v/>
      </c>
      <c r="J997" s="1" t="str">
        <f>IF(官網匯出!D997="","",官網匯出!D997)</f>
        <v/>
      </c>
      <c r="K997" s="3" t="str">
        <f>IF(官網匯出!E997="","",官網匯出!E997)</f>
        <v/>
      </c>
      <c r="L997" s="1" t="str">
        <f>IF(官網匯出!F997="","",官網匯出!F997)</f>
        <v/>
      </c>
      <c r="M997" s="1" t="str">
        <f>IF(官網匯出!G997="","",官網匯出!G997)</f>
        <v/>
      </c>
      <c r="N997" s="1" t="str">
        <f>IF(官網匯出!H997="","",官網匯出!H997)</f>
        <v/>
      </c>
      <c r="P997" s="1" t="str">
        <f>IF(官網匯出!J997="","",RIGHT(官網匯出!J997,LEN(官網匯出!J997)-2))</f>
        <v/>
      </c>
      <c r="Q997" s="1" t="str">
        <f>IF(官網匯出!K997="","",官網匯出!K997)</f>
        <v/>
      </c>
      <c r="R997" s="1" t="str">
        <f>IF(官網匯出!L997="","",官網匯出!L997)</f>
        <v/>
      </c>
      <c r="S997" s="1" t="str">
        <f>IF(官網匯出!M997="","",官網匯出!M997)</f>
        <v/>
      </c>
      <c r="T997" s="1" t="str">
        <f>IF(官網匯出!N997="","",官網匯出!N997)</f>
        <v/>
      </c>
      <c r="U997" s="1" t="str">
        <f>IF(官網匯出!O997="","",官網匯出!O997)</f>
        <v/>
      </c>
      <c r="V997" s="1" t="str">
        <f>IF(官網匯出!P997="",IF(G997="","",0),官網匯出!P997)</f>
        <v/>
      </c>
      <c r="W997" s="1" t="str">
        <f>IF(官網匯出!Q997="",IF(G997="","",0),官網匯出!Q997)</f>
        <v/>
      </c>
      <c r="X997" s="1" t="str">
        <f>IF(官網匯出!R997="","",官網匯出!R997)</f>
        <v/>
      </c>
      <c r="Y997" s="1" t="str">
        <f>IF(官網匯出!S997="","",官網匯出!S997)</f>
        <v/>
      </c>
      <c r="Z997" s="1" t="str">
        <f>IF(G997="","",官網匯出!T997)</f>
        <v/>
      </c>
      <c r="AA997" s="1" t="str">
        <f>IF(G997="","",官網匯出!AK997)</f>
        <v/>
      </c>
      <c r="AB997" s="1" t="str">
        <f>IF(G997="","",IF(官網匯出!V997="","",官網匯出!V997))</f>
        <v/>
      </c>
      <c r="AJ997" s="1" t="str">
        <f>IF(G997="","",IF(官網匯出!AE997="","",官網匯出!AE997))</f>
        <v/>
      </c>
      <c r="AK997" s="1" t="str">
        <f>IF(G997="","",IF(官網匯出!AD997="","",官網匯出!AD997))</f>
        <v/>
      </c>
      <c r="AL997" s="1" t="str">
        <f t="shared" si="178"/>
        <v>0</v>
      </c>
      <c r="AM997" s="1" t="str">
        <f>IF(官網匯出!AG997="","",官網匯出!AG997)</f>
        <v/>
      </c>
      <c r="AN997" s="1" t="str">
        <f>IF(G997="","",IF(官網匯出!AH997="","",官網匯出!AH997))</f>
        <v/>
      </c>
      <c r="AO997" s="14" t="str">
        <f t="shared" si="179"/>
        <v/>
      </c>
      <c r="AP997" s="14" t="str">
        <f t="shared" si="180"/>
        <v>1</v>
      </c>
      <c r="AQ997" s="14" t="str">
        <f t="shared" si="181"/>
        <v>0</v>
      </c>
      <c r="AR997" s="1" t="str">
        <f t="shared" si="182"/>
        <v/>
      </c>
      <c r="AS997" s="1" t="str">
        <f t="shared" si="183"/>
        <v/>
      </c>
      <c r="AT997" s="1" t="str">
        <f t="shared" si="184"/>
        <v/>
      </c>
      <c r="AU997" s="1" t="str">
        <f t="shared" si="175"/>
        <v/>
      </c>
      <c r="AV997" s="1" t="e">
        <f>IF(VLOOKUP(G997,官網匯出!A:AQ,42,FALSE)="","[黃金盾官網]",VLOOKUP(G997,官網匯出!A:AQ,42,FALSE))</f>
        <v>#N/A</v>
      </c>
      <c r="AW997" s="1" t="e">
        <f>IF(LEFT(VLOOKUP(G997,官網匯出!A:AS,43,FALSE),2)="","web",LEFT(VLOOKUP(G997,官網匯出!A:AS,43,FALSE),2))</f>
        <v>#N/A</v>
      </c>
      <c r="AX997" s="1" t="str">
        <f t="shared" si="185"/>
        <v>O</v>
      </c>
    </row>
    <row r="998" spans="1:50">
      <c r="A998" s="1" t="str">
        <f>IF(G998="","",VLOOKUP(官網轉換!AW998,團名!A:B,2,FALSE))</f>
        <v/>
      </c>
      <c r="B998" s="1" t="str">
        <f>IF(G998="","",IF(LEFT(VLOOKUP(G998,官網匯出!A:AQ,43,0),2)="wf",VLOOKUP(VLOOKUP(G998,官網匯出!A:AQ,43,0),團名!$I$1:$K$12,2,FALSE),"N0071"))</f>
        <v/>
      </c>
      <c r="C998" s="1" t="str">
        <f>IFERROR(VLOOKUP(官網匯出!D998,團名!E:G,3,FALSE),"")</f>
        <v/>
      </c>
      <c r="D998" s="1" t="str">
        <f t="shared" si="176"/>
        <v/>
      </c>
      <c r="E998" s="1" t="str">
        <f t="shared" si="177"/>
        <v/>
      </c>
      <c r="F998" s="1" t="str">
        <f>IF(官網匯出!F998="已付款","","B0012")</f>
        <v>B0012</v>
      </c>
      <c r="G998" s="1" t="str">
        <f>IF(官網匯出!A998="","",官網匯出!A998)</f>
        <v/>
      </c>
      <c r="H998" s="3" t="str">
        <f>IF(官網匯出!B998="","",官網匯出!B998)</f>
        <v/>
      </c>
      <c r="I998" s="1" t="str">
        <f>IF(官網匯出!C998="","",官網匯出!C998)</f>
        <v/>
      </c>
      <c r="J998" s="1" t="str">
        <f>IF(官網匯出!D998="","",官網匯出!D998)</f>
        <v/>
      </c>
      <c r="K998" s="3" t="str">
        <f>IF(官網匯出!E998="","",官網匯出!E998)</f>
        <v/>
      </c>
      <c r="L998" s="1" t="str">
        <f>IF(官網匯出!F998="","",官網匯出!F998)</f>
        <v/>
      </c>
      <c r="M998" s="1" t="str">
        <f>IF(官網匯出!G998="","",官網匯出!G998)</f>
        <v/>
      </c>
      <c r="N998" s="1" t="str">
        <f>IF(官網匯出!H998="","",官網匯出!H998)</f>
        <v/>
      </c>
      <c r="P998" s="1" t="str">
        <f>IF(官網匯出!J998="","",RIGHT(官網匯出!J998,LEN(官網匯出!J998)-2))</f>
        <v/>
      </c>
      <c r="Q998" s="1" t="str">
        <f>IF(官網匯出!K998="","",官網匯出!K998)</f>
        <v/>
      </c>
      <c r="R998" s="1" t="str">
        <f>IF(官網匯出!L998="","",官網匯出!L998)</f>
        <v/>
      </c>
      <c r="S998" s="1" t="str">
        <f>IF(官網匯出!M998="","",官網匯出!M998)</f>
        <v/>
      </c>
      <c r="T998" s="1" t="str">
        <f>IF(官網匯出!N998="","",官網匯出!N998)</f>
        <v/>
      </c>
      <c r="U998" s="1" t="str">
        <f>IF(官網匯出!O998="","",官網匯出!O998)</f>
        <v/>
      </c>
      <c r="V998" s="1" t="str">
        <f>IF(官網匯出!P998="",IF(G998="","",0),官網匯出!P998)</f>
        <v/>
      </c>
      <c r="W998" s="1" t="str">
        <f>IF(官網匯出!Q998="",IF(G998="","",0),官網匯出!Q998)</f>
        <v/>
      </c>
      <c r="X998" s="1" t="str">
        <f>IF(官網匯出!R998="","",官網匯出!R998)</f>
        <v/>
      </c>
      <c r="Y998" s="1" t="str">
        <f>IF(官網匯出!S998="","",官網匯出!S998)</f>
        <v/>
      </c>
      <c r="Z998" s="1" t="str">
        <f>IF(G998="","",官網匯出!T998)</f>
        <v/>
      </c>
      <c r="AA998" s="1" t="str">
        <f>IF(G998="","",官網匯出!AK998)</f>
        <v/>
      </c>
      <c r="AB998" s="1" t="str">
        <f>IF(G998="","",IF(官網匯出!V998="","",官網匯出!V998))</f>
        <v/>
      </c>
      <c r="AJ998" s="1" t="str">
        <f>IF(G998="","",IF(官網匯出!AE998="","",官網匯出!AE998))</f>
        <v/>
      </c>
      <c r="AK998" s="1" t="str">
        <f>IF(G998="","",IF(官網匯出!AD998="","",官網匯出!AD998))</f>
        <v/>
      </c>
      <c r="AL998" s="1" t="str">
        <f t="shared" si="178"/>
        <v>0</v>
      </c>
      <c r="AM998" s="1" t="str">
        <f>IF(官網匯出!AG998="","",官網匯出!AG998)</f>
        <v/>
      </c>
      <c r="AN998" s="1" t="str">
        <f>IF(G998="","",IF(官網匯出!AH998="","",官網匯出!AH998))</f>
        <v/>
      </c>
      <c r="AO998" s="14" t="str">
        <f t="shared" si="179"/>
        <v/>
      </c>
      <c r="AP998" s="14" t="str">
        <f t="shared" si="180"/>
        <v>1</v>
      </c>
      <c r="AQ998" s="14" t="str">
        <f t="shared" si="181"/>
        <v>0</v>
      </c>
      <c r="AR998" s="1" t="str">
        <f t="shared" si="182"/>
        <v/>
      </c>
      <c r="AS998" s="1" t="str">
        <f t="shared" si="183"/>
        <v/>
      </c>
      <c r="AT998" s="1" t="str">
        <f t="shared" si="184"/>
        <v/>
      </c>
      <c r="AU998" s="1" t="str">
        <f t="shared" si="175"/>
        <v/>
      </c>
      <c r="AV998" s="1" t="e">
        <f>IF(VLOOKUP(G998,官網匯出!A:AQ,42,FALSE)="","[黃金盾官網]",VLOOKUP(G998,官網匯出!A:AQ,42,FALSE))</f>
        <v>#N/A</v>
      </c>
      <c r="AW998" s="1" t="e">
        <f>IF(LEFT(VLOOKUP(G998,官網匯出!A:AS,43,FALSE),2)="","web",LEFT(VLOOKUP(G998,官網匯出!A:AS,43,FALSE),2))</f>
        <v>#N/A</v>
      </c>
      <c r="AX998" s="1" t="str">
        <f t="shared" si="185"/>
        <v>O</v>
      </c>
    </row>
    <row r="999" spans="1:50">
      <c r="A999" s="1" t="str">
        <f>IF(G999="","",VLOOKUP(官網轉換!AW999,團名!A:B,2,FALSE))</f>
        <v/>
      </c>
      <c r="B999" s="1" t="str">
        <f>IF(G999="","",IF(LEFT(VLOOKUP(G999,官網匯出!A:AQ,43,0),2)="wf",VLOOKUP(VLOOKUP(G999,官網匯出!A:AQ,43,0),團名!$I$1:$K$12,2,FALSE),"N0071"))</f>
        <v/>
      </c>
      <c r="C999" s="1" t="str">
        <f>IFERROR(VLOOKUP(官網匯出!D999,團名!E:G,3,FALSE),"")</f>
        <v/>
      </c>
      <c r="D999" s="1" t="str">
        <f t="shared" si="176"/>
        <v/>
      </c>
      <c r="E999" s="1" t="str">
        <f t="shared" si="177"/>
        <v/>
      </c>
      <c r="F999" s="1" t="str">
        <f>IF(官網匯出!F999="已付款","","B0012")</f>
        <v>B0012</v>
      </c>
      <c r="G999" s="1" t="str">
        <f>IF(官網匯出!A999="","",官網匯出!A999)</f>
        <v/>
      </c>
      <c r="H999" s="3" t="str">
        <f>IF(官網匯出!B999="","",官網匯出!B999)</f>
        <v/>
      </c>
      <c r="I999" s="1" t="str">
        <f>IF(官網匯出!C999="","",官網匯出!C999)</f>
        <v/>
      </c>
      <c r="J999" s="1" t="str">
        <f>IF(官網匯出!D999="","",官網匯出!D999)</f>
        <v/>
      </c>
      <c r="K999" s="3" t="str">
        <f>IF(官網匯出!E999="","",官網匯出!E999)</f>
        <v/>
      </c>
      <c r="L999" s="1" t="str">
        <f>IF(官網匯出!F999="","",官網匯出!F999)</f>
        <v/>
      </c>
      <c r="M999" s="1" t="str">
        <f>IF(官網匯出!G999="","",官網匯出!G999)</f>
        <v/>
      </c>
      <c r="N999" s="1" t="str">
        <f>IF(官網匯出!H999="","",官網匯出!H999)</f>
        <v/>
      </c>
      <c r="P999" s="1" t="str">
        <f>IF(官網匯出!J999="","",RIGHT(官網匯出!J999,LEN(官網匯出!J999)-2))</f>
        <v/>
      </c>
      <c r="Q999" s="1" t="str">
        <f>IF(官網匯出!K999="","",官網匯出!K999)</f>
        <v/>
      </c>
      <c r="R999" s="1" t="str">
        <f>IF(官網匯出!L999="","",官網匯出!L999)</f>
        <v/>
      </c>
      <c r="S999" s="1" t="str">
        <f>IF(官網匯出!M999="","",官網匯出!M999)</f>
        <v/>
      </c>
      <c r="T999" s="1" t="str">
        <f>IF(官網匯出!N999="","",官網匯出!N999)</f>
        <v/>
      </c>
      <c r="U999" s="1" t="str">
        <f>IF(官網匯出!O999="","",官網匯出!O999)</f>
        <v/>
      </c>
      <c r="V999" s="1" t="str">
        <f>IF(官網匯出!P999="",IF(G999="","",0),官網匯出!P999)</f>
        <v/>
      </c>
      <c r="W999" s="1" t="str">
        <f>IF(官網匯出!Q999="",IF(G999="","",0),官網匯出!Q999)</f>
        <v/>
      </c>
      <c r="X999" s="1" t="str">
        <f>IF(官網匯出!R999="","",官網匯出!R999)</f>
        <v/>
      </c>
      <c r="Y999" s="1" t="str">
        <f>IF(官網匯出!S999="","",官網匯出!S999)</f>
        <v/>
      </c>
      <c r="Z999" s="1" t="str">
        <f>IF(G999="","",官網匯出!T999)</f>
        <v/>
      </c>
      <c r="AA999" s="1" t="str">
        <f>IF(G999="","",官網匯出!AK999)</f>
        <v/>
      </c>
      <c r="AB999" s="1" t="str">
        <f>IF(G999="","",IF(官網匯出!V999="","",官網匯出!V999))</f>
        <v/>
      </c>
      <c r="AJ999" s="1" t="str">
        <f>IF(G999="","",IF(官網匯出!AE999="","",官網匯出!AE999))</f>
        <v/>
      </c>
      <c r="AK999" s="1" t="str">
        <f>IF(G999="","",IF(官網匯出!AD999="","",官網匯出!AD999))</f>
        <v/>
      </c>
      <c r="AL999" s="1" t="str">
        <f t="shared" si="178"/>
        <v>0</v>
      </c>
      <c r="AM999" s="1" t="str">
        <f>IF(官網匯出!AG999="","",官網匯出!AG999)</f>
        <v/>
      </c>
      <c r="AN999" s="1" t="str">
        <f>IF(G999="","",IF(官網匯出!AH999="","",官網匯出!AH999))</f>
        <v/>
      </c>
      <c r="AO999" s="14" t="str">
        <f t="shared" si="179"/>
        <v/>
      </c>
      <c r="AP999" s="14" t="str">
        <f t="shared" si="180"/>
        <v>1</v>
      </c>
      <c r="AQ999" s="14" t="str">
        <f t="shared" si="181"/>
        <v>0</v>
      </c>
      <c r="AR999" s="1" t="str">
        <f t="shared" si="182"/>
        <v/>
      </c>
      <c r="AS999" s="1" t="str">
        <f t="shared" si="183"/>
        <v/>
      </c>
      <c r="AT999" s="1" t="str">
        <f t="shared" si="184"/>
        <v/>
      </c>
      <c r="AU999" s="1" t="str">
        <f t="shared" si="175"/>
        <v/>
      </c>
      <c r="AV999" s="1" t="e">
        <f>IF(VLOOKUP(G999,官網匯出!A:AQ,42,FALSE)="","[黃金盾官網]",VLOOKUP(G999,官網匯出!A:AQ,42,FALSE))</f>
        <v>#N/A</v>
      </c>
      <c r="AW999" s="1" t="e">
        <f>IF(LEFT(VLOOKUP(G999,官網匯出!A:AS,43,FALSE),2)="","web",LEFT(VLOOKUP(G999,官網匯出!A:AS,43,FALSE),2))</f>
        <v>#N/A</v>
      </c>
      <c r="AX999" s="1" t="str">
        <f t="shared" si="185"/>
        <v>O</v>
      </c>
    </row>
    <row r="1000" spans="1:50">
      <c r="A1000" s="1" t="str">
        <f>IF(G1000="","",VLOOKUP(官網轉換!AW1000,團名!A:B,2,FALSE))</f>
        <v/>
      </c>
      <c r="B1000" s="1" t="str">
        <f>IF(G1000="","",IF(LEFT(VLOOKUP(G1000,官網匯出!A:AQ,43,0),2)="wf",VLOOKUP(VLOOKUP(G1000,官網匯出!A:AQ,43,0),團名!$I$1:$K$12,2,FALSE),"N0071"))</f>
        <v/>
      </c>
      <c r="C1000" s="1" t="str">
        <f>IFERROR(VLOOKUP(官網匯出!D1000,團名!E:G,3,FALSE),"")</f>
        <v/>
      </c>
      <c r="D1000" s="1" t="str">
        <f t="shared" si="176"/>
        <v/>
      </c>
      <c r="E1000" s="1" t="str">
        <f t="shared" si="177"/>
        <v/>
      </c>
      <c r="F1000" s="1" t="str">
        <f>IF(官網匯出!F1000="已付款","","B0012")</f>
        <v>B0012</v>
      </c>
      <c r="G1000" s="1" t="str">
        <f>IF(官網匯出!A1000="","",官網匯出!A1000)</f>
        <v/>
      </c>
      <c r="H1000" s="3" t="str">
        <f>IF(官網匯出!B1000="","",官網匯出!B1000)</f>
        <v/>
      </c>
      <c r="I1000" s="1" t="str">
        <f>IF(官網匯出!C1000="","",官網匯出!C1000)</f>
        <v/>
      </c>
      <c r="J1000" s="1" t="str">
        <f>IF(官網匯出!D1000="","",官網匯出!D1000)</f>
        <v/>
      </c>
      <c r="K1000" s="3" t="str">
        <f>IF(官網匯出!E1000="","",官網匯出!E1000)</f>
        <v/>
      </c>
      <c r="L1000" s="1" t="str">
        <f>IF(官網匯出!F1000="","",官網匯出!F1000)</f>
        <v/>
      </c>
      <c r="M1000" s="1" t="str">
        <f>IF(官網匯出!G1000="","",官網匯出!G1000)</f>
        <v/>
      </c>
      <c r="N1000" s="1" t="str">
        <f>IF(官網匯出!H1000="","",官網匯出!H1000)</f>
        <v/>
      </c>
      <c r="P1000" s="1" t="str">
        <f>IF(官網匯出!J1000="","",RIGHT(官網匯出!J1000,LEN(官網匯出!J1000)-2))</f>
        <v/>
      </c>
      <c r="Q1000" s="1" t="str">
        <f>IF(官網匯出!K1000="","",官網匯出!K1000)</f>
        <v/>
      </c>
      <c r="R1000" s="1" t="str">
        <f>IF(官網匯出!L1000="","",官網匯出!L1000)</f>
        <v/>
      </c>
      <c r="S1000" s="1" t="str">
        <f>IF(官網匯出!M1000="","",官網匯出!M1000)</f>
        <v/>
      </c>
      <c r="T1000" s="1" t="str">
        <f>IF(官網匯出!N1000="","",官網匯出!N1000)</f>
        <v/>
      </c>
      <c r="U1000" s="1" t="str">
        <f>IF(官網匯出!O1000="","",官網匯出!O1000)</f>
        <v/>
      </c>
      <c r="V1000" s="1" t="str">
        <f>IF(官網匯出!P1000="",IF(G1000="","",0),官網匯出!P1000)</f>
        <v/>
      </c>
      <c r="W1000" s="1" t="str">
        <f>IF(官網匯出!Q1000="",IF(G1000="","",0),官網匯出!Q1000)</f>
        <v/>
      </c>
      <c r="X1000" s="1" t="str">
        <f>IF(官網匯出!R1000="","",官網匯出!R1000)</f>
        <v/>
      </c>
      <c r="Y1000" s="1" t="str">
        <f>IF(官網匯出!S1000="","",官網匯出!S1000)</f>
        <v/>
      </c>
      <c r="Z1000" s="1" t="str">
        <f>IF(G1000="","",官網匯出!T1000)</f>
        <v/>
      </c>
      <c r="AA1000" s="1" t="str">
        <f>IF(G1000="","",官網匯出!AK1000)</f>
        <v/>
      </c>
      <c r="AB1000" s="1" t="str">
        <f>IF(G1000="","",IF(官網匯出!V1000="","",官網匯出!V1000))</f>
        <v/>
      </c>
      <c r="AJ1000" s="1" t="str">
        <f>IF(G1000="","",IF(官網匯出!AE1000="","",官網匯出!AE1000))</f>
        <v/>
      </c>
      <c r="AK1000" s="1" t="str">
        <f>IF(G1000="","",IF(官網匯出!AD1000="","",官網匯出!AD1000))</f>
        <v/>
      </c>
      <c r="AL1000" s="1" t="str">
        <f t="shared" si="178"/>
        <v>0</v>
      </c>
      <c r="AM1000" s="1" t="str">
        <f>IF(官網匯出!AG1000="","",官網匯出!AG1000)</f>
        <v/>
      </c>
      <c r="AN1000" s="1" t="str">
        <f>IF(G1000="","",IF(官網匯出!AH1000="","",官網匯出!AH1000))</f>
        <v/>
      </c>
      <c r="AO1000" s="14" t="str">
        <f t="shared" si="179"/>
        <v/>
      </c>
      <c r="AP1000" s="14" t="str">
        <f t="shared" si="180"/>
        <v>1</v>
      </c>
      <c r="AQ1000" s="14" t="str">
        <f t="shared" si="181"/>
        <v>0</v>
      </c>
      <c r="AR1000" s="1" t="str">
        <f t="shared" si="182"/>
        <v/>
      </c>
      <c r="AS1000" s="1" t="str">
        <f t="shared" si="183"/>
        <v/>
      </c>
      <c r="AT1000" s="1" t="str">
        <f t="shared" si="184"/>
        <v/>
      </c>
      <c r="AU1000" s="1" t="str">
        <f t="shared" si="175"/>
        <v/>
      </c>
      <c r="AV1000" s="1" t="e">
        <f>IF(VLOOKUP(G1000,官網匯出!A:AQ,42,FALSE)="","[黃金盾官網]",VLOOKUP(G1000,官網匯出!A:AQ,42,FALSE))</f>
        <v>#N/A</v>
      </c>
      <c r="AW1000" s="1" t="e">
        <f>IF(LEFT(VLOOKUP(G1000,官網匯出!A:AS,43,FALSE),2)="","web",LEFT(VLOOKUP(G1000,官網匯出!A:AS,43,FALSE),2))</f>
        <v>#N/A</v>
      </c>
      <c r="AX1000" s="1" t="str">
        <f t="shared" si="185"/>
        <v>O</v>
      </c>
    </row>
    <row r="1001" spans="1:50">
      <c r="A1001" s="1" t="str">
        <f>IF(G1001="","",VLOOKUP(官網轉換!AW1001,團名!A:B,2,FALSE))</f>
        <v/>
      </c>
      <c r="B1001" s="1" t="str">
        <f>IF(G1001="","",IF(LEFT(VLOOKUP(G1001,官網匯出!A:AQ,43,0),2)="wf",VLOOKUP(VLOOKUP(G1001,官網匯出!A:AQ,43,0),團名!$I$1:$K$12,2,FALSE),"N0071"))</f>
        <v/>
      </c>
      <c r="C1001" s="1" t="str">
        <f>IFERROR(VLOOKUP(官網匯出!D1001,團名!E:G,3,FALSE),"")</f>
        <v/>
      </c>
      <c r="D1001" s="1" t="str">
        <f t="shared" si="176"/>
        <v/>
      </c>
      <c r="E1001" s="1" t="str">
        <f t="shared" si="177"/>
        <v/>
      </c>
      <c r="F1001" s="1" t="str">
        <f>IF(官網匯出!F1001="已付款","","B0012")</f>
        <v>B0012</v>
      </c>
      <c r="G1001" s="1" t="str">
        <f>IF(官網匯出!A1001="","",官網匯出!A1001)</f>
        <v/>
      </c>
      <c r="H1001" s="3" t="str">
        <f>IF(官網匯出!B1001="","",官網匯出!B1001)</f>
        <v/>
      </c>
      <c r="I1001" s="1" t="str">
        <f>IF(官網匯出!C1001="","",官網匯出!C1001)</f>
        <v/>
      </c>
      <c r="J1001" s="1" t="str">
        <f>IF(官網匯出!D1001="","",官網匯出!D1001)</f>
        <v/>
      </c>
      <c r="K1001" s="3" t="str">
        <f>IF(官網匯出!E1001="","",官網匯出!E1001)</f>
        <v/>
      </c>
      <c r="L1001" s="1" t="str">
        <f>IF(官網匯出!F1001="","",官網匯出!F1001)</f>
        <v/>
      </c>
      <c r="M1001" s="1" t="str">
        <f>IF(官網匯出!G1001="","",官網匯出!G1001)</f>
        <v/>
      </c>
      <c r="N1001" s="1" t="str">
        <f>IF(官網匯出!H1001="","",官網匯出!H1001)</f>
        <v/>
      </c>
      <c r="P1001" s="1" t="str">
        <f>IF(官網匯出!J1001="","",RIGHT(官網匯出!J1001,LEN(官網匯出!J1001)-2))</f>
        <v/>
      </c>
      <c r="Q1001" s="1" t="str">
        <f>IF(官網匯出!K1001="","",官網匯出!K1001)</f>
        <v/>
      </c>
      <c r="R1001" s="1" t="str">
        <f>IF(官網匯出!L1001="","",官網匯出!L1001)</f>
        <v/>
      </c>
      <c r="S1001" s="1" t="str">
        <f>IF(官網匯出!M1001="","",官網匯出!M1001)</f>
        <v/>
      </c>
      <c r="T1001" s="1" t="str">
        <f>IF(官網匯出!N1001="","",官網匯出!N1001)</f>
        <v/>
      </c>
      <c r="U1001" s="1" t="str">
        <f>IF(官網匯出!O1001="","",官網匯出!O1001)</f>
        <v/>
      </c>
      <c r="V1001" s="1" t="str">
        <f>IF(官網匯出!P1001="",IF(G1001="","",0),官網匯出!P1001)</f>
        <v/>
      </c>
      <c r="W1001" s="1" t="str">
        <f>IF(官網匯出!Q1001="",IF(G1001="","",0),官網匯出!Q1001)</f>
        <v/>
      </c>
      <c r="X1001" s="1" t="str">
        <f>IF(官網匯出!R1001="","",官網匯出!R1001)</f>
        <v/>
      </c>
      <c r="Y1001" s="1" t="str">
        <f>IF(官網匯出!S1001="","",官網匯出!S1001)</f>
        <v/>
      </c>
      <c r="Z1001" s="1" t="str">
        <f>IF(G1001="","",官網匯出!T1001)</f>
        <v/>
      </c>
      <c r="AA1001" s="1" t="str">
        <f>IF(G1001="","",官網匯出!AK1001)</f>
        <v/>
      </c>
      <c r="AB1001" s="1" t="str">
        <f>IF(G1001="","",IF(官網匯出!V1001="","",官網匯出!V1001))</f>
        <v/>
      </c>
      <c r="AJ1001" s="1" t="str">
        <f>IF(G1001="","",IF(官網匯出!AE1001="","",官網匯出!AE1001))</f>
        <v/>
      </c>
      <c r="AK1001" s="1" t="str">
        <f>IF(G1001="","",IF(官網匯出!AD1001="","",官網匯出!AD1001))</f>
        <v/>
      </c>
      <c r="AL1001" s="1" t="str">
        <f t="shared" si="178"/>
        <v>0</v>
      </c>
      <c r="AM1001" s="1" t="str">
        <f>IF(官網匯出!AG1001="","",官網匯出!AG1001)</f>
        <v/>
      </c>
      <c r="AN1001" s="1" t="str">
        <f>IF(G1001="","",IF(官網匯出!AH1001="","",官網匯出!AH1001))</f>
        <v/>
      </c>
      <c r="AO1001" s="14" t="str">
        <f t="shared" si="179"/>
        <v/>
      </c>
      <c r="AP1001" s="14" t="str">
        <f t="shared" si="180"/>
        <v>1</v>
      </c>
      <c r="AQ1001" s="14" t="str">
        <f t="shared" si="181"/>
        <v>0</v>
      </c>
      <c r="AR1001" s="1" t="str">
        <f t="shared" si="182"/>
        <v/>
      </c>
      <c r="AS1001" s="1" t="str">
        <f t="shared" si="183"/>
        <v/>
      </c>
      <c r="AT1001" s="1" t="str">
        <f t="shared" si="184"/>
        <v/>
      </c>
      <c r="AU1001" s="1" t="str">
        <f t="shared" si="175"/>
        <v/>
      </c>
      <c r="AV1001" s="1" t="e">
        <f>IF(VLOOKUP(G1001,官網匯出!A:AQ,42,FALSE)="","[黃金盾官網]",VLOOKUP(G1001,官網匯出!A:AQ,42,FALSE))</f>
        <v>#N/A</v>
      </c>
      <c r="AW1001" s="1" t="e">
        <f>IF(LEFT(VLOOKUP(G1001,官網匯出!A:AS,43,FALSE),2)="","web",LEFT(VLOOKUP(G1001,官網匯出!A:AS,43,FALSE),2))</f>
        <v>#N/A</v>
      </c>
      <c r="AX1001" s="1" t="str">
        <f t="shared" si="185"/>
        <v>O</v>
      </c>
    </row>
    <row r="1002" spans="1:50">
      <c r="A1002" s="1" t="str">
        <f>IF(G1002="","",VLOOKUP(官網轉換!AW1002,團名!A:B,2,FALSE))</f>
        <v/>
      </c>
      <c r="B1002" s="1" t="str">
        <f>IF(G1002="","",IF(LEFT(VLOOKUP(G1002,官網匯出!A:AQ,43,0),2)="wf",VLOOKUP(VLOOKUP(G1002,官網匯出!A:AQ,43,0),團名!$I$1:$K$12,2,FALSE),"N0071"))</f>
        <v/>
      </c>
      <c r="C1002" s="1" t="str">
        <f>IFERROR(VLOOKUP(官網匯出!D1002,團名!E:G,3,FALSE),"")</f>
        <v/>
      </c>
      <c r="D1002" s="1" t="str">
        <f t="shared" si="176"/>
        <v/>
      </c>
      <c r="E1002" s="1" t="str">
        <f t="shared" si="177"/>
        <v/>
      </c>
      <c r="F1002" s="1" t="str">
        <f>IF(官網匯出!F1002="已付款","","B0012")</f>
        <v>B0012</v>
      </c>
      <c r="G1002" s="1" t="str">
        <f>IF(官網匯出!A1002="","",官網匯出!A1002)</f>
        <v/>
      </c>
      <c r="H1002" s="3" t="str">
        <f>IF(官網匯出!B1002="","",官網匯出!B1002)</f>
        <v/>
      </c>
      <c r="I1002" s="1" t="str">
        <f>IF(官網匯出!C1002="","",官網匯出!C1002)</f>
        <v/>
      </c>
      <c r="J1002" s="1" t="str">
        <f>IF(官網匯出!D1002="","",官網匯出!D1002)</f>
        <v/>
      </c>
      <c r="K1002" s="3" t="str">
        <f>IF(官網匯出!E1002="","",官網匯出!E1002)</f>
        <v/>
      </c>
      <c r="L1002" s="1" t="str">
        <f>IF(官網匯出!F1002="","",官網匯出!F1002)</f>
        <v/>
      </c>
      <c r="M1002" s="1" t="str">
        <f>IF(官網匯出!G1002="","",官網匯出!G1002)</f>
        <v/>
      </c>
      <c r="N1002" s="1" t="str">
        <f>IF(官網匯出!H1002="","",官網匯出!H1002)</f>
        <v/>
      </c>
      <c r="P1002" s="1" t="str">
        <f>IF(官網匯出!J1002="","",RIGHT(官網匯出!J1002,LEN(官網匯出!J1002)-2))</f>
        <v/>
      </c>
      <c r="Q1002" s="1" t="str">
        <f>IF(官網匯出!K1002="","",官網匯出!K1002)</f>
        <v/>
      </c>
      <c r="R1002" s="1" t="str">
        <f>IF(官網匯出!L1002="","",官網匯出!L1002)</f>
        <v/>
      </c>
      <c r="S1002" s="1" t="str">
        <f>IF(官網匯出!M1002="","",官網匯出!M1002)</f>
        <v/>
      </c>
      <c r="T1002" s="1" t="str">
        <f>IF(官網匯出!N1002="","",官網匯出!N1002)</f>
        <v/>
      </c>
      <c r="U1002" s="1" t="str">
        <f>IF(官網匯出!O1002="","",官網匯出!O1002)</f>
        <v/>
      </c>
      <c r="V1002" s="1" t="str">
        <f>IF(官網匯出!P1002="",IF(G1002="","",0),官網匯出!P1002)</f>
        <v/>
      </c>
      <c r="W1002" s="1" t="str">
        <f>IF(官網匯出!Q1002="",IF(G1002="","",0),官網匯出!Q1002)</f>
        <v/>
      </c>
      <c r="X1002" s="1" t="str">
        <f>IF(官網匯出!R1002="","",官網匯出!R1002)</f>
        <v/>
      </c>
      <c r="Y1002" s="1" t="str">
        <f>IF(官網匯出!S1002="","",官網匯出!S1002)</f>
        <v/>
      </c>
      <c r="Z1002" s="1" t="str">
        <f>IF(G1002="","",官網匯出!T1002)</f>
        <v/>
      </c>
      <c r="AA1002" s="1" t="str">
        <f>IF(G1002="","",官網匯出!AK1002)</f>
        <v/>
      </c>
      <c r="AB1002" s="1" t="str">
        <f>IF(G1002="","",IF(官網匯出!V1002="","",官網匯出!V1002))</f>
        <v/>
      </c>
      <c r="AJ1002" s="1" t="str">
        <f>IF(G1002="","",IF(官網匯出!AE1002="","",官網匯出!AE1002))</f>
        <v/>
      </c>
      <c r="AK1002" s="1" t="str">
        <f>IF(G1002="","",IF(官網匯出!AD1002="","",官網匯出!AD1002))</f>
        <v/>
      </c>
      <c r="AL1002" s="1" t="str">
        <f t="shared" si="178"/>
        <v>0</v>
      </c>
      <c r="AM1002" s="1" t="str">
        <f>IF(官網匯出!AG1002="","",官網匯出!AG1002)</f>
        <v/>
      </c>
      <c r="AN1002" s="1" t="str">
        <f>IF(G1002="","",IF(官網匯出!AH1002="","",官網匯出!AH1002))</f>
        <v/>
      </c>
      <c r="AO1002" s="14" t="str">
        <f t="shared" si="179"/>
        <v/>
      </c>
      <c r="AP1002" s="14" t="str">
        <f t="shared" si="180"/>
        <v>1</v>
      </c>
      <c r="AQ1002" s="14" t="str">
        <f t="shared" si="181"/>
        <v>0</v>
      </c>
      <c r="AR1002" s="1" t="str">
        <f t="shared" si="182"/>
        <v/>
      </c>
      <c r="AS1002" s="1" t="str">
        <f t="shared" si="183"/>
        <v/>
      </c>
      <c r="AT1002" s="1" t="str">
        <f t="shared" si="184"/>
        <v/>
      </c>
      <c r="AU1002" s="1" t="str">
        <f t="shared" si="175"/>
        <v/>
      </c>
      <c r="AV1002" s="1" t="e">
        <f>IF(VLOOKUP(G1002,官網匯出!A:AQ,42,FALSE)="","[黃金盾官網]",VLOOKUP(G1002,官網匯出!A:AQ,42,FALSE))</f>
        <v>#N/A</v>
      </c>
      <c r="AW1002" s="1" t="e">
        <f>IF(LEFT(VLOOKUP(G1002,官網匯出!A:AS,43,FALSE),2)="","web",LEFT(VLOOKUP(G1002,官網匯出!A:AS,43,FALSE),2))</f>
        <v>#N/A</v>
      </c>
      <c r="AX1002" s="1" t="str">
        <f t="shared" si="185"/>
        <v>O</v>
      </c>
    </row>
    <row r="1003" spans="1:50">
      <c r="A1003" s="1" t="str">
        <f>IF(G1003="","",VLOOKUP(官網轉換!AW1003,團名!A:B,2,FALSE))</f>
        <v/>
      </c>
      <c r="B1003" s="1" t="str">
        <f>IF(G1003="","",IF(LEFT(VLOOKUP(G1003,官網匯出!A:AQ,43,0),2)="wf",VLOOKUP(VLOOKUP(G1003,官網匯出!A:AQ,43,0),團名!$I$1:$K$12,2,FALSE),"N0071"))</f>
        <v/>
      </c>
      <c r="C1003" s="1" t="str">
        <f>IFERROR(VLOOKUP(官網匯出!D1003,團名!E:G,3,FALSE),"")</f>
        <v/>
      </c>
      <c r="D1003" s="1" t="str">
        <f t="shared" si="176"/>
        <v/>
      </c>
      <c r="E1003" s="1" t="str">
        <f t="shared" si="177"/>
        <v/>
      </c>
      <c r="F1003" s="1" t="str">
        <f>IF(官網匯出!F1003="已付款","","B0012")</f>
        <v>B0012</v>
      </c>
      <c r="G1003" s="1" t="str">
        <f>IF(官網匯出!A1003="","",官網匯出!A1003)</f>
        <v/>
      </c>
      <c r="H1003" s="3" t="str">
        <f>IF(官網匯出!B1003="","",官網匯出!B1003)</f>
        <v/>
      </c>
      <c r="I1003" s="1" t="str">
        <f>IF(官網匯出!C1003="","",官網匯出!C1003)</f>
        <v/>
      </c>
      <c r="J1003" s="1" t="str">
        <f>IF(官網匯出!D1003="","",官網匯出!D1003)</f>
        <v/>
      </c>
      <c r="K1003" s="3" t="str">
        <f>IF(官網匯出!E1003="","",官網匯出!E1003)</f>
        <v/>
      </c>
      <c r="L1003" s="1" t="str">
        <f>IF(官網匯出!F1003="","",官網匯出!F1003)</f>
        <v/>
      </c>
      <c r="M1003" s="1" t="str">
        <f>IF(官網匯出!G1003="","",官網匯出!G1003)</f>
        <v/>
      </c>
      <c r="N1003" s="1" t="str">
        <f>IF(官網匯出!H1003="","",官網匯出!H1003)</f>
        <v/>
      </c>
      <c r="P1003" s="1" t="str">
        <f>IF(官網匯出!J1003="","",RIGHT(官網匯出!J1003,LEN(官網匯出!J1003)-2))</f>
        <v/>
      </c>
      <c r="Q1003" s="1" t="str">
        <f>IF(官網匯出!K1003="","",官網匯出!K1003)</f>
        <v/>
      </c>
      <c r="R1003" s="1" t="str">
        <f>IF(官網匯出!L1003="","",官網匯出!L1003)</f>
        <v/>
      </c>
      <c r="S1003" s="1" t="str">
        <f>IF(官網匯出!M1003="","",官網匯出!M1003)</f>
        <v/>
      </c>
      <c r="T1003" s="1" t="str">
        <f>IF(官網匯出!N1003="","",官網匯出!N1003)</f>
        <v/>
      </c>
      <c r="U1003" s="1" t="str">
        <f>IF(官網匯出!O1003="","",官網匯出!O1003)</f>
        <v/>
      </c>
      <c r="V1003" s="1" t="str">
        <f>IF(官網匯出!P1003="",IF(G1003="","",0),官網匯出!P1003)</f>
        <v/>
      </c>
      <c r="W1003" s="1" t="str">
        <f>IF(官網匯出!Q1003="",IF(G1003="","",0),官網匯出!Q1003)</f>
        <v/>
      </c>
      <c r="X1003" s="1" t="str">
        <f>IF(官網匯出!R1003="","",官網匯出!R1003)</f>
        <v/>
      </c>
      <c r="Y1003" s="1" t="str">
        <f>IF(官網匯出!S1003="","",官網匯出!S1003)</f>
        <v/>
      </c>
      <c r="Z1003" s="1" t="str">
        <f>IF(G1003="","",官網匯出!T1003)</f>
        <v/>
      </c>
      <c r="AA1003" s="1" t="str">
        <f>IF(G1003="","",官網匯出!AK1003)</f>
        <v/>
      </c>
      <c r="AB1003" s="1" t="str">
        <f>IF(G1003="","",IF(官網匯出!V1003="","",官網匯出!V1003))</f>
        <v/>
      </c>
      <c r="AJ1003" s="1" t="str">
        <f>IF(G1003="","",IF(官網匯出!AE1003="","",官網匯出!AE1003))</f>
        <v/>
      </c>
      <c r="AK1003" s="1" t="str">
        <f>IF(G1003="","",IF(官網匯出!AD1003="","",官網匯出!AD1003))</f>
        <v/>
      </c>
      <c r="AL1003" s="1" t="str">
        <f t="shared" si="178"/>
        <v>0</v>
      </c>
      <c r="AM1003" s="1" t="str">
        <f>IF(官網匯出!AG1003="","",官網匯出!AG1003)</f>
        <v/>
      </c>
      <c r="AN1003" s="1" t="str">
        <f>IF(G1003="","",IF(官網匯出!AH1003="","",官網匯出!AH1003))</f>
        <v/>
      </c>
      <c r="AO1003" s="14" t="str">
        <f t="shared" si="179"/>
        <v/>
      </c>
      <c r="AP1003" s="14" t="str">
        <f t="shared" si="180"/>
        <v>1</v>
      </c>
      <c r="AQ1003" s="14" t="str">
        <f t="shared" si="181"/>
        <v>0</v>
      </c>
      <c r="AR1003" s="1" t="str">
        <f t="shared" si="182"/>
        <v/>
      </c>
      <c r="AS1003" s="1" t="str">
        <f t="shared" si="183"/>
        <v/>
      </c>
      <c r="AT1003" s="1" t="str">
        <f t="shared" si="184"/>
        <v/>
      </c>
      <c r="AU1003" s="1" t="str">
        <f t="shared" si="175"/>
        <v/>
      </c>
      <c r="AV1003" s="1" t="e">
        <f>IF(VLOOKUP(G1003,官網匯出!A:AQ,42,FALSE)="","[黃金盾官網]",VLOOKUP(G1003,官網匯出!A:AQ,42,FALSE))</f>
        <v>#N/A</v>
      </c>
      <c r="AW1003" s="1" t="e">
        <f>IF(LEFT(VLOOKUP(G1003,官網匯出!A:AS,43,FALSE),2)="","web",LEFT(VLOOKUP(G1003,官網匯出!A:AS,43,FALSE),2))</f>
        <v>#N/A</v>
      </c>
      <c r="AX1003" s="1" t="str">
        <f t="shared" si="185"/>
        <v>O</v>
      </c>
    </row>
    <row r="1004" spans="1:50">
      <c r="A1004" s="1" t="str">
        <f>IF(G1004="","",VLOOKUP(官網轉換!AW1004,團名!A:B,2,FALSE))</f>
        <v/>
      </c>
      <c r="B1004" s="1" t="str">
        <f>IF(G1004="","",IF(LEFT(VLOOKUP(G1004,官網匯出!A:AQ,43,0),2)="wf",VLOOKUP(VLOOKUP(G1004,官網匯出!A:AQ,43,0),團名!$I$1:$K$12,2,FALSE),"N0071"))</f>
        <v/>
      </c>
      <c r="C1004" s="1" t="str">
        <f>IFERROR(VLOOKUP(官網匯出!D1004,團名!E:G,3,FALSE),"")</f>
        <v/>
      </c>
      <c r="D1004" s="1" t="str">
        <f t="shared" si="176"/>
        <v/>
      </c>
      <c r="E1004" s="1" t="str">
        <f t="shared" si="177"/>
        <v/>
      </c>
      <c r="F1004" s="1" t="str">
        <f>IF(官網匯出!F1004="已付款","","B0012")</f>
        <v>B0012</v>
      </c>
      <c r="G1004" s="1" t="str">
        <f>IF(官網匯出!A1004="","",官網匯出!A1004)</f>
        <v/>
      </c>
      <c r="H1004" s="3" t="str">
        <f>IF(官網匯出!B1004="","",官網匯出!B1004)</f>
        <v/>
      </c>
      <c r="I1004" s="1" t="str">
        <f>IF(官網匯出!C1004="","",官網匯出!C1004)</f>
        <v/>
      </c>
      <c r="J1004" s="1" t="str">
        <f>IF(官網匯出!D1004="","",官網匯出!D1004)</f>
        <v/>
      </c>
      <c r="K1004" s="3" t="str">
        <f>IF(官網匯出!E1004="","",官網匯出!E1004)</f>
        <v/>
      </c>
      <c r="L1004" s="1" t="str">
        <f>IF(官網匯出!F1004="","",官網匯出!F1004)</f>
        <v/>
      </c>
      <c r="M1004" s="1" t="str">
        <f>IF(官網匯出!G1004="","",官網匯出!G1004)</f>
        <v/>
      </c>
      <c r="N1004" s="1" t="str">
        <f>IF(官網匯出!H1004="","",官網匯出!H1004)</f>
        <v/>
      </c>
      <c r="P1004" s="1" t="str">
        <f>IF(官網匯出!J1004="","",RIGHT(官網匯出!J1004,LEN(官網匯出!J1004)-2))</f>
        <v/>
      </c>
      <c r="Q1004" s="1" t="str">
        <f>IF(官網匯出!K1004="","",官網匯出!K1004)</f>
        <v/>
      </c>
      <c r="R1004" s="1" t="str">
        <f>IF(官網匯出!L1004="","",官網匯出!L1004)</f>
        <v/>
      </c>
      <c r="S1004" s="1" t="str">
        <f>IF(官網匯出!M1004="","",官網匯出!M1004)</f>
        <v/>
      </c>
      <c r="T1004" s="1" t="str">
        <f>IF(官網匯出!N1004="","",官網匯出!N1004)</f>
        <v/>
      </c>
      <c r="U1004" s="1" t="str">
        <f>IF(官網匯出!O1004="","",官網匯出!O1004)</f>
        <v/>
      </c>
      <c r="V1004" s="1" t="str">
        <f>IF(官網匯出!P1004="",IF(G1004="","",0),官網匯出!P1004)</f>
        <v/>
      </c>
      <c r="W1004" s="1" t="str">
        <f>IF(官網匯出!Q1004="",IF(G1004="","",0),官網匯出!Q1004)</f>
        <v/>
      </c>
      <c r="X1004" s="1" t="str">
        <f>IF(官網匯出!R1004="","",官網匯出!R1004)</f>
        <v/>
      </c>
      <c r="Y1004" s="1" t="str">
        <f>IF(官網匯出!S1004="","",官網匯出!S1004)</f>
        <v/>
      </c>
      <c r="Z1004" s="1" t="str">
        <f>IF(G1004="","",官網匯出!T1004)</f>
        <v/>
      </c>
      <c r="AA1004" s="1" t="str">
        <f>IF(G1004="","",官網匯出!AK1004)</f>
        <v/>
      </c>
      <c r="AB1004" s="1" t="str">
        <f>IF(G1004="","",IF(官網匯出!V1004="","",官網匯出!V1004))</f>
        <v/>
      </c>
      <c r="AJ1004" s="1" t="str">
        <f>IF(G1004="","",IF(官網匯出!AE1004="","",官網匯出!AE1004))</f>
        <v/>
      </c>
      <c r="AK1004" s="1" t="str">
        <f>IF(G1004="","",IF(官網匯出!AD1004="","",官網匯出!AD1004))</f>
        <v/>
      </c>
      <c r="AL1004" s="1" t="str">
        <f t="shared" si="178"/>
        <v>0</v>
      </c>
      <c r="AM1004" s="1" t="str">
        <f>IF(官網匯出!AG1004="","",官網匯出!AG1004)</f>
        <v/>
      </c>
      <c r="AN1004" s="1" t="str">
        <f>IF(G1004="","",IF(官網匯出!AH1004="","",官網匯出!AH1004))</f>
        <v/>
      </c>
      <c r="AO1004" s="14" t="str">
        <f t="shared" si="179"/>
        <v/>
      </c>
      <c r="AP1004" s="14" t="str">
        <f t="shared" si="180"/>
        <v>1</v>
      </c>
      <c r="AQ1004" s="14" t="str">
        <f t="shared" si="181"/>
        <v>0</v>
      </c>
      <c r="AR1004" s="1" t="str">
        <f t="shared" si="182"/>
        <v/>
      </c>
      <c r="AS1004" s="1" t="str">
        <f t="shared" si="183"/>
        <v/>
      </c>
      <c r="AT1004" s="1" t="str">
        <f t="shared" si="184"/>
        <v/>
      </c>
      <c r="AU1004" s="1" t="str">
        <f t="shared" si="175"/>
        <v/>
      </c>
      <c r="AV1004" s="1" t="e">
        <f>IF(VLOOKUP(G1004,官網匯出!A:AQ,42,FALSE)="","[黃金盾官網]",VLOOKUP(G1004,官網匯出!A:AQ,42,FALSE))</f>
        <v>#N/A</v>
      </c>
      <c r="AW1004" s="1" t="e">
        <f>IF(LEFT(VLOOKUP(G1004,官網匯出!A:AS,43,FALSE),2)="","web",LEFT(VLOOKUP(G1004,官網匯出!A:AS,43,FALSE),2))</f>
        <v>#N/A</v>
      </c>
      <c r="AX1004" s="1" t="str">
        <f t="shared" si="185"/>
        <v>O</v>
      </c>
    </row>
    <row r="1005" spans="1:50">
      <c r="A1005" s="1" t="str">
        <f>IF(G1005="","",VLOOKUP(官網轉換!AW1005,團名!A:B,2,FALSE))</f>
        <v/>
      </c>
      <c r="B1005" s="1" t="str">
        <f>IF(G1005="","",IF(LEFT(VLOOKUP(G1005,官網匯出!A:AQ,43,0),2)="wf",VLOOKUP(VLOOKUP(G1005,官網匯出!A:AQ,43,0),團名!$I$1:$K$12,2,FALSE),"N0071"))</f>
        <v/>
      </c>
      <c r="C1005" s="1" t="str">
        <f>IFERROR(VLOOKUP(官網匯出!D1005,團名!E:G,3,FALSE),"")</f>
        <v/>
      </c>
      <c r="D1005" s="1" t="str">
        <f t="shared" si="176"/>
        <v/>
      </c>
      <c r="E1005" s="1" t="str">
        <f t="shared" si="177"/>
        <v/>
      </c>
      <c r="F1005" s="1" t="str">
        <f>IF(官網匯出!F1005="已付款","","B0012")</f>
        <v>B0012</v>
      </c>
      <c r="G1005" s="1" t="str">
        <f>IF(官網匯出!A1005="","",官網匯出!A1005)</f>
        <v/>
      </c>
      <c r="H1005" s="3" t="str">
        <f>IF(官網匯出!B1005="","",官網匯出!B1005)</f>
        <v/>
      </c>
      <c r="I1005" s="1" t="str">
        <f>IF(官網匯出!C1005="","",官網匯出!C1005)</f>
        <v/>
      </c>
      <c r="J1005" s="1" t="str">
        <f>IF(官網匯出!D1005="","",官網匯出!D1005)</f>
        <v/>
      </c>
      <c r="K1005" s="3" t="str">
        <f>IF(官網匯出!E1005="","",官網匯出!E1005)</f>
        <v/>
      </c>
      <c r="L1005" s="1" t="str">
        <f>IF(官網匯出!F1005="","",官網匯出!F1005)</f>
        <v/>
      </c>
      <c r="M1005" s="1" t="str">
        <f>IF(官網匯出!G1005="","",官網匯出!G1005)</f>
        <v/>
      </c>
      <c r="N1005" s="1" t="str">
        <f>IF(官網匯出!H1005="","",官網匯出!H1005)</f>
        <v/>
      </c>
      <c r="P1005" s="1" t="str">
        <f>IF(官網匯出!J1005="","",RIGHT(官網匯出!J1005,LEN(官網匯出!J1005)-2))</f>
        <v/>
      </c>
      <c r="Q1005" s="1" t="str">
        <f>IF(官網匯出!K1005="","",官網匯出!K1005)</f>
        <v/>
      </c>
      <c r="R1005" s="1" t="str">
        <f>IF(官網匯出!L1005="","",官網匯出!L1005)</f>
        <v/>
      </c>
      <c r="S1005" s="1" t="str">
        <f>IF(官網匯出!M1005="","",官網匯出!M1005)</f>
        <v/>
      </c>
      <c r="T1005" s="1" t="str">
        <f>IF(官網匯出!N1005="","",官網匯出!N1005)</f>
        <v/>
      </c>
      <c r="U1005" s="1" t="str">
        <f>IF(官網匯出!O1005="","",官網匯出!O1005)</f>
        <v/>
      </c>
      <c r="V1005" s="1" t="str">
        <f>IF(官網匯出!P1005="",IF(G1005="","",0),官網匯出!P1005)</f>
        <v/>
      </c>
      <c r="W1005" s="1" t="str">
        <f>IF(官網匯出!Q1005="",IF(G1005="","",0),官網匯出!Q1005)</f>
        <v/>
      </c>
      <c r="X1005" s="1" t="str">
        <f>IF(官網匯出!R1005="","",官網匯出!R1005)</f>
        <v/>
      </c>
      <c r="Y1005" s="1" t="str">
        <f>IF(官網匯出!S1005="","",官網匯出!S1005)</f>
        <v/>
      </c>
      <c r="Z1005" s="1" t="str">
        <f>IF(G1005="","",官網匯出!T1005)</f>
        <v/>
      </c>
      <c r="AA1005" s="1" t="str">
        <f>IF(G1005="","",官網匯出!AK1005)</f>
        <v/>
      </c>
      <c r="AB1005" s="1" t="str">
        <f>IF(G1005="","",IF(官網匯出!V1005="","",官網匯出!V1005))</f>
        <v/>
      </c>
      <c r="AJ1005" s="1" t="str">
        <f>IF(G1005="","",IF(官網匯出!AE1005="","",官網匯出!AE1005))</f>
        <v/>
      </c>
      <c r="AK1005" s="1" t="str">
        <f>IF(G1005="","",IF(官網匯出!AD1005="","",官網匯出!AD1005))</f>
        <v/>
      </c>
      <c r="AL1005" s="1" t="str">
        <f t="shared" si="178"/>
        <v>0</v>
      </c>
      <c r="AM1005" s="1" t="str">
        <f>IF(官網匯出!AG1005="","",官網匯出!AG1005)</f>
        <v/>
      </c>
      <c r="AN1005" s="1" t="str">
        <f>IF(G1005="","",IF(官網匯出!AH1005="","",官網匯出!AH1005))</f>
        <v/>
      </c>
      <c r="AO1005" s="14" t="str">
        <f t="shared" si="179"/>
        <v/>
      </c>
      <c r="AP1005" s="14" t="str">
        <f t="shared" si="180"/>
        <v>1</v>
      </c>
      <c r="AQ1005" s="14" t="str">
        <f t="shared" si="181"/>
        <v>0</v>
      </c>
      <c r="AR1005" s="1" t="str">
        <f t="shared" si="182"/>
        <v/>
      </c>
      <c r="AS1005" s="1" t="str">
        <f t="shared" si="183"/>
        <v/>
      </c>
      <c r="AT1005" s="1" t="str">
        <f t="shared" si="184"/>
        <v/>
      </c>
      <c r="AU1005" s="1" t="str">
        <f t="shared" si="175"/>
        <v/>
      </c>
      <c r="AV1005" s="1" t="e">
        <f>IF(VLOOKUP(G1005,官網匯出!A:AQ,42,FALSE)="","[黃金盾官網]",VLOOKUP(G1005,官網匯出!A:AQ,42,FALSE))</f>
        <v>#N/A</v>
      </c>
      <c r="AW1005" s="1" t="e">
        <f>IF(LEFT(VLOOKUP(G1005,官網匯出!A:AS,43,FALSE),2)="","web",LEFT(VLOOKUP(G1005,官網匯出!A:AS,43,FALSE),2))</f>
        <v>#N/A</v>
      </c>
      <c r="AX1005" s="1" t="str">
        <f t="shared" si="185"/>
        <v>O</v>
      </c>
    </row>
    <row r="1006" spans="1:50">
      <c r="A1006" s="1" t="str">
        <f>IF(G1006="","",VLOOKUP(官網轉換!AW1006,團名!A:B,2,FALSE))</f>
        <v/>
      </c>
      <c r="B1006" s="1" t="str">
        <f>IF(G1006="","",IF(LEFT(VLOOKUP(G1006,官網匯出!A:AQ,43,0),2)="wf",VLOOKUP(VLOOKUP(G1006,官網匯出!A:AQ,43,0),團名!$I$1:$K$12,2,FALSE),"N0071"))</f>
        <v/>
      </c>
      <c r="C1006" s="1" t="str">
        <f>IFERROR(VLOOKUP(官網匯出!D1006,團名!E:G,3,FALSE),"")</f>
        <v/>
      </c>
      <c r="D1006" s="1" t="str">
        <f t="shared" si="176"/>
        <v/>
      </c>
      <c r="E1006" s="1" t="str">
        <f t="shared" si="177"/>
        <v/>
      </c>
      <c r="F1006" s="1" t="str">
        <f>IF(官網匯出!F1006="已付款","","B0012")</f>
        <v>B0012</v>
      </c>
      <c r="G1006" s="1" t="str">
        <f>IF(官網匯出!A1006="","",官網匯出!A1006)</f>
        <v/>
      </c>
      <c r="H1006" s="3" t="str">
        <f>IF(官網匯出!B1006="","",官網匯出!B1006)</f>
        <v/>
      </c>
      <c r="I1006" s="1" t="str">
        <f>IF(官網匯出!C1006="","",官網匯出!C1006)</f>
        <v/>
      </c>
      <c r="J1006" s="1" t="str">
        <f>IF(官網匯出!D1006="","",官網匯出!D1006)</f>
        <v/>
      </c>
      <c r="K1006" s="3" t="str">
        <f>IF(官網匯出!E1006="","",官網匯出!E1006)</f>
        <v/>
      </c>
      <c r="L1006" s="1" t="str">
        <f>IF(官網匯出!F1006="","",官網匯出!F1006)</f>
        <v/>
      </c>
      <c r="M1006" s="1" t="str">
        <f>IF(官網匯出!G1006="","",官網匯出!G1006)</f>
        <v/>
      </c>
      <c r="N1006" s="1" t="str">
        <f>IF(官網匯出!H1006="","",官網匯出!H1006)</f>
        <v/>
      </c>
      <c r="P1006" s="1" t="str">
        <f>IF(官網匯出!J1006="","",RIGHT(官網匯出!J1006,LEN(官網匯出!J1006)-2))</f>
        <v/>
      </c>
      <c r="Q1006" s="1" t="str">
        <f>IF(官網匯出!K1006="","",官網匯出!K1006)</f>
        <v/>
      </c>
      <c r="R1006" s="1" t="str">
        <f>IF(官網匯出!L1006="","",官網匯出!L1006)</f>
        <v/>
      </c>
      <c r="S1006" s="1" t="str">
        <f>IF(官網匯出!M1006="","",官網匯出!M1006)</f>
        <v/>
      </c>
      <c r="T1006" s="1" t="str">
        <f>IF(官網匯出!N1006="","",官網匯出!N1006)</f>
        <v/>
      </c>
      <c r="U1006" s="1" t="str">
        <f>IF(官網匯出!O1006="","",官網匯出!O1006)</f>
        <v/>
      </c>
      <c r="V1006" s="1" t="str">
        <f>IF(官網匯出!P1006="",IF(G1006="","",0),官網匯出!P1006)</f>
        <v/>
      </c>
      <c r="W1006" s="1" t="str">
        <f>IF(官網匯出!Q1006="",IF(G1006="","",0),官網匯出!Q1006)</f>
        <v/>
      </c>
      <c r="X1006" s="1" t="str">
        <f>IF(官網匯出!R1006="","",官網匯出!R1006)</f>
        <v/>
      </c>
      <c r="Y1006" s="1" t="str">
        <f>IF(官網匯出!S1006="","",官網匯出!S1006)</f>
        <v/>
      </c>
      <c r="Z1006" s="1" t="str">
        <f>IF(G1006="","",官網匯出!T1006)</f>
        <v/>
      </c>
      <c r="AA1006" s="1" t="str">
        <f>IF(G1006="","",官網匯出!AK1006)</f>
        <v/>
      </c>
      <c r="AB1006" s="1" t="str">
        <f>IF(G1006="","",IF(官網匯出!V1006="","",官網匯出!V1006))</f>
        <v/>
      </c>
      <c r="AJ1006" s="1" t="str">
        <f>IF(G1006="","",IF(官網匯出!AE1006="","",官網匯出!AE1006))</f>
        <v/>
      </c>
      <c r="AK1006" s="1" t="str">
        <f>IF(G1006="","",IF(官網匯出!AD1006="","",官網匯出!AD1006))</f>
        <v/>
      </c>
      <c r="AL1006" s="1" t="str">
        <f t="shared" si="178"/>
        <v>0</v>
      </c>
      <c r="AM1006" s="1" t="str">
        <f>IF(官網匯出!AG1006="","",官網匯出!AG1006)</f>
        <v/>
      </c>
      <c r="AN1006" s="1" t="str">
        <f>IF(G1006="","",IF(官網匯出!AH1006="","",官網匯出!AH1006))</f>
        <v/>
      </c>
      <c r="AO1006" s="14" t="str">
        <f t="shared" si="179"/>
        <v/>
      </c>
      <c r="AP1006" s="14" t="str">
        <f t="shared" si="180"/>
        <v>1</v>
      </c>
      <c r="AQ1006" s="14" t="str">
        <f t="shared" si="181"/>
        <v>0</v>
      </c>
      <c r="AR1006" s="1" t="str">
        <f t="shared" si="182"/>
        <v/>
      </c>
      <c r="AS1006" s="1" t="str">
        <f t="shared" si="183"/>
        <v/>
      </c>
      <c r="AT1006" s="1" t="str">
        <f t="shared" si="184"/>
        <v/>
      </c>
      <c r="AU1006" s="1" t="str">
        <f t="shared" si="175"/>
        <v/>
      </c>
      <c r="AV1006" s="1" t="e">
        <f>IF(VLOOKUP(G1006,官網匯出!A:AQ,42,FALSE)="","[黃金盾官網]",VLOOKUP(G1006,官網匯出!A:AQ,42,FALSE))</f>
        <v>#N/A</v>
      </c>
      <c r="AW1006" s="1" t="e">
        <f>IF(LEFT(VLOOKUP(G1006,官網匯出!A:AS,43,FALSE),2)="","web",LEFT(VLOOKUP(G1006,官網匯出!A:AS,43,FALSE),2))</f>
        <v>#N/A</v>
      </c>
      <c r="AX1006" s="1" t="str">
        <f t="shared" si="185"/>
        <v>O</v>
      </c>
    </row>
    <row r="1007" spans="1:50">
      <c r="A1007" s="1" t="str">
        <f>IF(G1007="","",VLOOKUP(官網轉換!AW1007,團名!A:B,2,FALSE))</f>
        <v/>
      </c>
      <c r="B1007" s="1" t="str">
        <f>IF(G1007="","",IF(LEFT(VLOOKUP(G1007,官網匯出!A:AQ,43,0),2)="wf",VLOOKUP(VLOOKUP(G1007,官網匯出!A:AQ,43,0),團名!$I$1:$K$12,2,FALSE),"N0071"))</f>
        <v/>
      </c>
      <c r="C1007" s="1" t="str">
        <f>IFERROR(VLOOKUP(官網匯出!D1007,團名!E:G,3,FALSE),"")</f>
        <v/>
      </c>
      <c r="D1007" s="1" t="str">
        <f t="shared" si="176"/>
        <v/>
      </c>
      <c r="E1007" s="1" t="str">
        <f t="shared" si="177"/>
        <v/>
      </c>
      <c r="F1007" s="1" t="str">
        <f>IF(官網匯出!F1007="已付款","","B0012")</f>
        <v>B0012</v>
      </c>
      <c r="G1007" s="1" t="str">
        <f>IF(官網匯出!A1007="","",官網匯出!A1007)</f>
        <v/>
      </c>
      <c r="H1007" s="3" t="str">
        <f>IF(官網匯出!B1007="","",官網匯出!B1007)</f>
        <v/>
      </c>
      <c r="I1007" s="1" t="str">
        <f>IF(官網匯出!C1007="","",官網匯出!C1007)</f>
        <v/>
      </c>
      <c r="J1007" s="1" t="str">
        <f>IF(官網匯出!D1007="","",官網匯出!D1007)</f>
        <v/>
      </c>
      <c r="K1007" s="3" t="str">
        <f>IF(官網匯出!E1007="","",官網匯出!E1007)</f>
        <v/>
      </c>
      <c r="L1007" s="1" t="str">
        <f>IF(官網匯出!F1007="","",官網匯出!F1007)</f>
        <v/>
      </c>
      <c r="M1007" s="1" t="str">
        <f>IF(官網匯出!G1007="","",官網匯出!G1007)</f>
        <v/>
      </c>
      <c r="N1007" s="1" t="str">
        <f>IF(官網匯出!H1007="","",官網匯出!H1007)</f>
        <v/>
      </c>
      <c r="P1007" s="1" t="str">
        <f>IF(官網匯出!J1007="","",RIGHT(官網匯出!J1007,LEN(官網匯出!J1007)-2))</f>
        <v/>
      </c>
      <c r="Q1007" s="1" t="str">
        <f>IF(官網匯出!K1007="","",官網匯出!K1007)</f>
        <v/>
      </c>
      <c r="R1007" s="1" t="str">
        <f>IF(官網匯出!L1007="","",官網匯出!L1007)</f>
        <v/>
      </c>
      <c r="S1007" s="1" t="str">
        <f>IF(官網匯出!M1007="","",官網匯出!M1007)</f>
        <v/>
      </c>
      <c r="T1007" s="1" t="str">
        <f>IF(官網匯出!N1007="","",官網匯出!N1007)</f>
        <v/>
      </c>
      <c r="U1007" s="1" t="str">
        <f>IF(官網匯出!O1007="","",官網匯出!O1007)</f>
        <v/>
      </c>
      <c r="V1007" s="1" t="str">
        <f>IF(官網匯出!P1007="",IF(G1007="","",0),官網匯出!P1007)</f>
        <v/>
      </c>
      <c r="W1007" s="1" t="str">
        <f>IF(官網匯出!Q1007="",IF(G1007="","",0),官網匯出!Q1007)</f>
        <v/>
      </c>
      <c r="X1007" s="1" t="str">
        <f>IF(官網匯出!R1007="","",官網匯出!R1007)</f>
        <v/>
      </c>
      <c r="Y1007" s="1" t="str">
        <f>IF(官網匯出!S1007="","",官網匯出!S1007)</f>
        <v/>
      </c>
      <c r="Z1007" s="1" t="str">
        <f>IF(G1007="","",官網匯出!T1007)</f>
        <v/>
      </c>
      <c r="AA1007" s="1" t="str">
        <f>IF(G1007="","",官網匯出!AK1007)</f>
        <v/>
      </c>
      <c r="AB1007" s="1" t="str">
        <f>IF(G1007="","",IF(官網匯出!V1007="","",官網匯出!V1007))</f>
        <v/>
      </c>
      <c r="AJ1007" s="1" t="str">
        <f>IF(G1007="","",IF(官網匯出!AE1007="","",官網匯出!AE1007))</f>
        <v/>
      </c>
      <c r="AK1007" s="1" t="str">
        <f>IF(G1007="","",IF(官網匯出!AD1007="","",官網匯出!AD1007))</f>
        <v/>
      </c>
      <c r="AL1007" s="1" t="str">
        <f t="shared" si="178"/>
        <v>0</v>
      </c>
      <c r="AM1007" s="1" t="str">
        <f>IF(官網匯出!AG1007="","",官網匯出!AG1007)</f>
        <v/>
      </c>
      <c r="AN1007" s="1" t="str">
        <f>IF(G1007="","",IF(官網匯出!AH1007="","",官網匯出!AH1007))</f>
        <v/>
      </c>
      <c r="AO1007" s="14" t="str">
        <f t="shared" si="179"/>
        <v/>
      </c>
      <c r="AP1007" s="14" t="str">
        <f t="shared" si="180"/>
        <v>1</v>
      </c>
      <c r="AQ1007" s="14" t="str">
        <f t="shared" si="181"/>
        <v>0</v>
      </c>
      <c r="AR1007" s="1" t="str">
        <f t="shared" si="182"/>
        <v/>
      </c>
      <c r="AS1007" s="1" t="str">
        <f t="shared" si="183"/>
        <v/>
      </c>
      <c r="AT1007" s="1" t="str">
        <f t="shared" si="184"/>
        <v/>
      </c>
      <c r="AU1007" s="1" t="str">
        <f t="shared" si="175"/>
        <v/>
      </c>
      <c r="AV1007" s="1" t="e">
        <f>IF(VLOOKUP(G1007,官網匯出!A:AQ,42,FALSE)="","[黃金盾官網]",VLOOKUP(G1007,官網匯出!A:AQ,42,FALSE))</f>
        <v>#N/A</v>
      </c>
      <c r="AW1007" s="1" t="e">
        <f>IF(LEFT(VLOOKUP(G1007,官網匯出!A:AS,43,FALSE),2)="","web",LEFT(VLOOKUP(G1007,官網匯出!A:AS,43,FALSE),2))</f>
        <v>#N/A</v>
      </c>
      <c r="AX1007" s="1" t="str">
        <f t="shared" si="185"/>
        <v>O</v>
      </c>
    </row>
    <row r="1008" spans="1:50">
      <c r="A1008" s="1" t="str">
        <f>IF(G1008="","",VLOOKUP(官網轉換!AW1008,團名!A:B,2,FALSE))</f>
        <v/>
      </c>
      <c r="B1008" s="1" t="str">
        <f>IF(G1008="","",IF(LEFT(VLOOKUP(G1008,官網匯出!A:AQ,43,0),2)="wf",VLOOKUP(VLOOKUP(G1008,官網匯出!A:AQ,43,0),團名!$I$1:$K$12,2,FALSE),"N0071"))</f>
        <v/>
      </c>
      <c r="C1008" s="1" t="str">
        <f>IFERROR(VLOOKUP(官網匯出!D1008,團名!E:G,3,FALSE),"")</f>
        <v/>
      </c>
      <c r="D1008" s="1" t="str">
        <f t="shared" si="176"/>
        <v/>
      </c>
      <c r="E1008" s="1" t="str">
        <f t="shared" si="177"/>
        <v/>
      </c>
      <c r="F1008" s="1" t="str">
        <f>IF(官網匯出!F1008="已付款","","B0012")</f>
        <v>B0012</v>
      </c>
      <c r="G1008" s="1" t="str">
        <f>IF(官網匯出!A1008="","",官網匯出!A1008)</f>
        <v/>
      </c>
      <c r="H1008" s="3" t="str">
        <f>IF(官網匯出!B1008="","",官網匯出!B1008)</f>
        <v/>
      </c>
      <c r="I1008" s="1" t="str">
        <f>IF(官網匯出!C1008="","",官網匯出!C1008)</f>
        <v/>
      </c>
      <c r="J1008" s="1" t="str">
        <f>IF(官網匯出!D1008="","",官網匯出!D1008)</f>
        <v/>
      </c>
      <c r="K1008" s="3" t="str">
        <f>IF(官網匯出!E1008="","",官網匯出!E1008)</f>
        <v/>
      </c>
      <c r="L1008" s="1" t="str">
        <f>IF(官網匯出!F1008="","",官網匯出!F1008)</f>
        <v/>
      </c>
      <c r="M1008" s="1" t="str">
        <f>IF(官網匯出!G1008="","",官網匯出!G1008)</f>
        <v/>
      </c>
      <c r="N1008" s="1" t="str">
        <f>IF(官網匯出!H1008="","",官網匯出!H1008)</f>
        <v/>
      </c>
      <c r="P1008" s="1" t="str">
        <f>IF(官網匯出!J1008="","",RIGHT(官網匯出!J1008,LEN(官網匯出!J1008)-2))</f>
        <v/>
      </c>
      <c r="Q1008" s="1" t="str">
        <f>IF(官網匯出!K1008="","",官網匯出!K1008)</f>
        <v/>
      </c>
      <c r="R1008" s="1" t="str">
        <f>IF(官網匯出!L1008="","",官網匯出!L1008)</f>
        <v/>
      </c>
      <c r="S1008" s="1" t="str">
        <f>IF(官網匯出!M1008="","",官網匯出!M1008)</f>
        <v/>
      </c>
      <c r="T1008" s="1" t="str">
        <f>IF(官網匯出!N1008="","",官網匯出!N1008)</f>
        <v/>
      </c>
      <c r="U1008" s="1" t="str">
        <f>IF(官網匯出!O1008="","",官網匯出!O1008)</f>
        <v/>
      </c>
      <c r="V1008" s="1" t="str">
        <f>IF(官網匯出!P1008="",IF(G1008="","",0),官網匯出!P1008)</f>
        <v/>
      </c>
      <c r="W1008" s="1" t="str">
        <f>IF(官網匯出!Q1008="",IF(G1008="","",0),官網匯出!Q1008)</f>
        <v/>
      </c>
      <c r="X1008" s="1" t="str">
        <f>IF(官網匯出!R1008="","",官網匯出!R1008)</f>
        <v/>
      </c>
      <c r="Y1008" s="1" t="str">
        <f>IF(官網匯出!S1008="","",官網匯出!S1008)</f>
        <v/>
      </c>
      <c r="Z1008" s="1" t="str">
        <f>IF(G1008="","",官網匯出!T1008)</f>
        <v/>
      </c>
      <c r="AA1008" s="1" t="str">
        <f>IF(G1008="","",官網匯出!AK1008)</f>
        <v/>
      </c>
      <c r="AB1008" s="1" t="str">
        <f>IF(G1008="","",IF(官網匯出!V1008="","",官網匯出!V1008))</f>
        <v/>
      </c>
      <c r="AJ1008" s="1" t="str">
        <f>IF(G1008="","",IF(官網匯出!AE1008="","",官網匯出!AE1008))</f>
        <v/>
      </c>
      <c r="AK1008" s="1" t="str">
        <f>IF(G1008="","",IF(官網匯出!AD1008="","",官網匯出!AD1008))</f>
        <v/>
      </c>
      <c r="AL1008" s="1" t="str">
        <f t="shared" si="178"/>
        <v>0</v>
      </c>
      <c r="AM1008" s="1" t="str">
        <f>IF(官網匯出!AG1008="","",官網匯出!AG1008)</f>
        <v/>
      </c>
      <c r="AN1008" s="1" t="str">
        <f>IF(G1008="","",IF(官網匯出!AH1008="","",官網匯出!AH1008))</f>
        <v/>
      </c>
      <c r="AO1008" s="14" t="str">
        <f t="shared" si="179"/>
        <v/>
      </c>
      <c r="AP1008" s="14" t="str">
        <f t="shared" si="180"/>
        <v>1</v>
      </c>
      <c r="AQ1008" s="14" t="str">
        <f t="shared" si="181"/>
        <v>0</v>
      </c>
      <c r="AR1008" s="1" t="str">
        <f t="shared" si="182"/>
        <v/>
      </c>
      <c r="AS1008" s="1" t="str">
        <f t="shared" si="183"/>
        <v/>
      </c>
      <c r="AT1008" s="1" t="str">
        <f t="shared" si="184"/>
        <v/>
      </c>
      <c r="AU1008" s="1" t="str">
        <f t="shared" si="175"/>
        <v/>
      </c>
      <c r="AV1008" s="1" t="e">
        <f>IF(VLOOKUP(G1008,官網匯出!A:AQ,42,FALSE)="","[黃金盾官網]",VLOOKUP(G1008,官網匯出!A:AQ,42,FALSE))</f>
        <v>#N/A</v>
      </c>
      <c r="AW1008" s="1" t="e">
        <f>IF(LEFT(VLOOKUP(G1008,官網匯出!A:AS,43,FALSE),2)="","web",LEFT(VLOOKUP(G1008,官網匯出!A:AS,43,FALSE),2))</f>
        <v>#N/A</v>
      </c>
      <c r="AX1008" s="1" t="str">
        <f t="shared" si="185"/>
        <v>O</v>
      </c>
    </row>
    <row r="1009" spans="1:50">
      <c r="A1009" s="1" t="str">
        <f>IF(G1009="","",VLOOKUP(官網轉換!AW1009,團名!A:B,2,FALSE))</f>
        <v/>
      </c>
      <c r="B1009" s="1" t="str">
        <f>IF(G1009="","",IF(LEFT(VLOOKUP(G1009,官網匯出!A:AQ,43,0),2)="wf",VLOOKUP(VLOOKUP(G1009,官網匯出!A:AQ,43,0),團名!$I$1:$K$12,2,FALSE),"N0071"))</f>
        <v/>
      </c>
      <c r="C1009" s="1" t="str">
        <f>IFERROR(VLOOKUP(官網匯出!D1009,團名!E:G,3,FALSE),"")</f>
        <v/>
      </c>
      <c r="D1009" s="1" t="str">
        <f t="shared" si="176"/>
        <v/>
      </c>
      <c r="E1009" s="1" t="str">
        <f t="shared" si="177"/>
        <v/>
      </c>
      <c r="F1009" s="1" t="str">
        <f>IF(官網匯出!F1009="已付款","","B0012")</f>
        <v>B0012</v>
      </c>
      <c r="G1009" s="1" t="str">
        <f>IF(官網匯出!A1009="","",官網匯出!A1009)</f>
        <v/>
      </c>
      <c r="H1009" s="3" t="str">
        <f>IF(官網匯出!B1009="","",官網匯出!B1009)</f>
        <v/>
      </c>
      <c r="I1009" s="1" t="str">
        <f>IF(官網匯出!C1009="","",官網匯出!C1009)</f>
        <v/>
      </c>
      <c r="J1009" s="1" t="str">
        <f>IF(官網匯出!D1009="","",官網匯出!D1009)</f>
        <v/>
      </c>
      <c r="K1009" s="3" t="str">
        <f>IF(官網匯出!E1009="","",官網匯出!E1009)</f>
        <v/>
      </c>
      <c r="L1009" s="1" t="str">
        <f>IF(官網匯出!F1009="","",官網匯出!F1009)</f>
        <v/>
      </c>
      <c r="M1009" s="1" t="str">
        <f>IF(官網匯出!G1009="","",官網匯出!G1009)</f>
        <v/>
      </c>
      <c r="N1009" s="1" t="str">
        <f>IF(官網匯出!H1009="","",官網匯出!H1009)</f>
        <v/>
      </c>
      <c r="P1009" s="1" t="str">
        <f>IF(官網匯出!J1009="","",RIGHT(官網匯出!J1009,LEN(官網匯出!J1009)-2))</f>
        <v/>
      </c>
      <c r="Q1009" s="1" t="str">
        <f>IF(官網匯出!K1009="","",官網匯出!K1009)</f>
        <v/>
      </c>
      <c r="R1009" s="1" t="str">
        <f>IF(官網匯出!L1009="","",官網匯出!L1009)</f>
        <v/>
      </c>
      <c r="S1009" s="1" t="str">
        <f>IF(官網匯出!M1009="","",官網匯出!M1009)</f>
        <v/>
      </c>
      <c r="T1009" s="1" t="str">
        <f>IF(官網匯出!N1009="","",官網匯出!N1009)</f>
        <v/>
      </c>
      <c r="U1009" s="1" t="str">
        <f>IF(官網匯出!O1009="","",官網匯出!O1009)</f>
        <v/>
      </c>
      <c r="V1009" s="1" t="str">
        <f>IF(官網匯出!P1009="",IF(G1009="","",0),官網匯出!P1009)</f>
        <v/>
      </c>
      <c r="W1009" s="1" t="str">
        <f>IF(官網匯出!Q1009="",IF(G1009="","",0),官網匯出!Q1009)</f>
        <v/>
      </c>
      <c r="X1009" s="1" t="str">
        <f>IF(官網匯出!R1009="","",官網匯出!R1009)</f>
        <v/>
      </c>
      <c r="Y1009" s="1" t="str">
        <f>IF(官網匯出!S1009="","",官網匯出!S1009)</f>
        <v/>
      </c>
      <c r="Z1009" s="1" t="str">
        <f>IF(G1009="","",官網匯出!T1009)</f>
        <v/>
      </c>
      <c r="AA1009" s="1" t="str">
        <f>IF(G1009="","",官網匯出!AK1009)</f>
        <v/>
      </c>
      <c r="AB1009" s="1" t="str">
        <f>IF(G1009="","",IF(官網匯出!V1009="","",官網匯出!V1009))</f>
        <v/>
      </c>
      <c r="AJ1009" s="1" t="str">
        <f>IF(G1009="","",IF(官網匯出!AE1009="","",官網匯出!AE1009))</f>
        <v/>
      </c>
      <c r="AK1009" s="1" t="str">
        <f>IF(G1009="","",IF(官網匯出!AD1009="","",官網匯出!AD1009))</f>
        <v/>
      </c>
      <c r="AL1009" s="1" t="str">
        <f t="shared" si="178"/>
        <v>0</v>
      </c>
      <c r="AM1009" s="1" t="str">
        <f>IF(官網匯出!AG1009="","",官網匯出!AG1009)</f>
        <v/>
      </c>
      <c r="AN1009" s="1" t="str">
        <f>IF(G1009="","",IF(官網匯出!AH1009="","",官網匯出!AH1009))</f>
        <v/>
      </c>
      <c r="AO1009" s="14" t="str">
        <f t="shared" si="179"/>
        <v/>
      </c>
      <c r="AP1009" s="14" t="str">
        <f t="shared" si="180"/>
        <v>1</v>
      </c>
      <c r="AQ1009" s="14" t="str">
        <f t="shared" si="181"/>
        <v>0</v>
      </c>
      <c r="AR1009" s="1" t="str">
        <f t="shared" si="182"/>
        <v/>
      </c>
      <c r="AS1009" s="1" t="str">
        <f t="shared" si="183"/>
        <v/>
      </c>
      <c r="AT1009" s="1" t="str">
        <f t="shared" si="184"/>
        <v/>
      </c>
      <c r="AU1009" s="1" t="str">
        <f t="shared" si="175"/>
        <v/>
      </c>
      <c r="AV1009" s="1" t="e">
        <f>IF(VLOOKUP(G1009,官網匯出!A:AQ,42,FALSE)="","[黃金盾官網]",VLOOKUP(G1009,官網匯出!A:AQ,42,FALSE))</f>
        <v>#N/A</v>
      </c>
      <c r="AW1009" s="1" t="e">
        <f>IF(LEFT(VLOOKUP(G1009,官網匯出!A:AS,43,FALSE),2)="","web",LEFT(VLOOKUP(G1009,官網匯出!A:AS,43,FALSE),2))</f>
        <v>#N/A</v>
      </c>
      <c r="AX1009" s="1" t="str">
        <f t="shared" si="185"/>
        <v>O</v>
      </c>
    </row>
    <row r="1010" spans="1:50">
      <c r="A1010" s="1" t="str">
        <f>IF(G1010="","",VLOOKUP(官網轉換!AW1010,團名!A:B,2,FALSE))</f>
        <v/>
      </c>
      <c r="B1010" s="1" t="str">
        <f>IF(G1010="","",IF(LEFT(VLOOKUP(G1010,官網匯出!A:AQ,43,0),2)="wf",VLOOKUP(VLOOKUP(G1010,官網匯出!A:AQ,43,0),團名!$I$1:$K$12,2,FALSE),"N0071"))</f>
        <v/>
      </c>
      <c r="C1010" s="1" t="str">
        <f>IFERROR(VLOOKUP(官網匯出!D1010,團名!E:G,3,FALSE),"")</f>
        <v/>
      </c>
      <c r="D1010" s="1" t="str">
        <f t="shared" si="176"/>
        <v/>
      </c>
      <c r="E1010" s="1" t="str">
        <f t="shared" si="177"/>
        <v/>
      </c>
      <c r="F1010" s="1" t="str">
        <f>IF(官網匯出!F1010="已付款","","B0012")</f>
        <v>B0012</v>
      </c>
      <c r="G1010" s="1" t="str">
        <f>IF(官網匯出!A1010="","",官網匯出!A1010)</f>
        <v/>
      </c>
      <c r="H1010" s="3" t="str">
        <f>IF(官網匯出!B1010="","",官網匯出!B1010)</f>
        <v/>
      </c>
      <c r="I1010" s="1" t="str">
        <f>IF(官網匯出!C1010="","",官網匯出!C1010)</f>
        <v/>
      </c>
      <c r="J1010" s="1" t="str">
        <f>IF(官網匯出!D1010="","",官網匯出!D1010)</f>
        <v/>
      </c>
      <c r="K1010" s="3" t="str">
        <f>IF(官網匯出!E1010="","",官網匯出!E1010)</f>
        <v/>
      </c>
      <c r="L1010" s="1" t="str">
        <f>IF(官網匯出!F1010="","",官網匯出!F1010)</f>
        <v/>
      </c>
      <c r="M1010" s="1" t="str">
        <f>IF(官網匯出!G1010="","",官網匯出!G1010)</f>
        <v/>
      </c>
      <c r="N1010" s="1" t="str">
        <f>IF(官網匯出!H1010="","",官網匯出!H1010)</f>
        <v/>
      </c>
      <c r="P1010" s="1" t="str">
        <f>IF(官網匯出!J1010="","",RIGHT(官網匯出!J1010,LEN(官網匯出!J1010)-2))</f>
        <v/>
      </c>
      <c r="Q1010" s="1" t="str">
        <f>IF(官網匯出!K1010="","",官網匯出!K1010)</f>
        <v/>
      </c>
      <c r="R1010" s="1" t="str">
        <f>IF(官網匯出!L1010="","",官網匯出!L1010)</f>
        <v/>
      </c>
      <c r="S1010" s="1" t="str">
        <f>IF(官網匯出!M1010="","",官網匯出!M1010)</f>
        <v/>
      </c>
      <c r="T1010" s="1" t="str">
        <f>IF(官網匯出!N1010="","",官網匯出!N1010)</f>
        <v/>
      </c>
      <c r="U1010" s="1" t="str">
        <f>IF(官網匯出!O1010="","",官網匯出!O1010)</f>
        <v/>
      </c>
      <c r="V1010" s="1" t="str">
        <f>IF(官網匯出!P1010="",IF(G1010="","",0),官網匯出!P1010)</f>
        <v/>
      </c>
      <c r="W1010" s="1" t="str">
        <f>IF(官網匯出!Q1010="",IF(G1010="","",0),官網匯出!Q1010)</f>
        <v/>
      </c>
      <c r="X1010" s="1" t="str">
        <f>IF(官網匯出!R1010="","",官網匯出!R1010)</f>
        <v/>
      </c>
      <c r="Y1010" s="1" t="str">
        <f>IF(官網匯出!S1010="","",官網匯出!S1010)</f>
        <v/>
      </c>
      <c r="Z1010" s="1" t="str">
        <f>IF(G1010="","",官網匯出!T1010)</f>
        <v/>
      </c>
      <c r="AA1010" s="1" t="str">
        <f>IF(G1010="","",官網匯出!AK1010)</f>
        <v/>
      </c>
      <c r="AB1010" s="1" t="str">
        <f>IF(G1010="","",IF(官網匯出!V1010="","",官網匯出!V1010))</f>
        <v/>
      </c>
      <c r="AJ1010" s="1" t="str">
        <f>IF(G1010="","",IF(官網匯出!AE1010="","",官網匯出!AE1010))</f>
        <v/>
      </c>
      <c r="AK1010" s="1" t="str">
        <f>IF(G1010="","",IF(官網匯出!AD1010="","",官網匯出!AD1010))</f>
        <v/>
      </c>
      <c r="AL1010" s="1" t="str">
        <f t="shared" si="178"/>
        <v>0</v>
      </c>
      <c r="AM1010" s="1" t="str">
        <f>IF(官網匯出!AG1010="","",官網匯出!AG1010)</f>
        <v/>
      </c>
      <c r="AN1010" s="1" t="str">
        <f>IF(G1010="","",IF(官網匯出!AH1010="","",官網匯出!AH1010))</f>
        <v/>
      </c>
      <c r="AO1010" s="14" t="str">
        <f t="shared" si="179"/>
        <v/>
      </c>
      <c r="AP1010" s="14" t="str">
        <f t="shared" si="180"/>
        <v>1</v>
      </c>
      <c r="AQ1010" s="14" t="str">
        <f t="shared" si="181"/>
        <v>0</v>
      </c>
      <c r="AR1010" s="1" t="str">
        <f t="shared" si="182"/>
        <v/>
      </c>
      <c r="AS1010" s="1" t="str">
        <f t="shared" si="183"/>
        <v/>
      </c>
      <c r="AT1010" s="1" t="str">
        <f t="shared" si="184"/>
        <v/>
      </c>
      <c r="AU1010" s="1" t="str">
        <f t="shared" si="175"/>
        <v/>
      </c>
      <c r="AV1010" s="1" t="e">
        <f>IF(VLOOKUP(G1010,官網匯出!A:AQ,42,FALSE)="","[黃金盾官網]",VLOOKUP(G1010,官網匯出!A:AQ,42,FALSE))</f>
        <v>#N/A</v>
      </c>
      <c r="AW1010" s="1" t="e">
        <f>IF(LEFT(VLOOKUP(G1010,官網匯出!A:AS,43,FALSE),2)="","web",LEFT(VLOOKUP(G1010,官網匯出!A:AS,43,FALSE),2))</f>
        <v>#N/A</v>
      </c>
      <c r="AX1010" s="1" t="str">
        <f t="shared" si="185"/>
        <v>O</v>
      </c>
    </row>
    <row r="1011" spans="1:50">
      <c r="A1011" s="1" t="str">
        <f>IF(G1011="","",VLOOKUP(官網轉換!AW1011,團名!A:B,2,FALSE))</f>
        <v/>
      </c>
      <c r="B1011" s="1" t="str">
        <f>IF(G1011="","",IF(LEFT(VLOOKUP(G1011,官網匯出!A:AQ,43,0),2)="wf",VLOOKUP(VLOOKUP(G1011,官網匯出!A:AQ,43,0),團名!$I$1:$K$12,2,FALSE),"N0071"))</f>
        <v/>
      </c>
      <c r="C1011" s="1" t="str">
        <f>IFERROR(VLOOKUP(官網匯出!D1011,團名!E:G,3,FALSE),"")</f>
        <v/>
      </c>
      <c r="D1011" s="1" t="str">
        <f t="shared" si="176"/>
        <v/>
      </c>
      <c r="E1011" s="1" t="str">
        <f t="shared" si="177"/>
        <v/>
      </c>
      <c r="F1011" s="1" t="str">
        <f>IF(官網匯出!F1011="已付款","","B0012")</f>
        <v>B0012</v>
      </c>
      <c r="G1011" s="1" t="str">
        <f>IF(官網匯出!A1011="","",官網匯出!A1011)</f>
        <v/>
      </c>
      <c r="H1011" s="3" t="str">
        <f>IF(官網匯出!B1011="","",官網匯出!B1011)</f>
        <v/>
      </c>
      <c r="I1011" s="1" t="str">
        <f>IF(官網匯出!C1011="","",官網匯出!C1011)</f>
        <v/>
      </c>
      <c r="J1011" s="1" t="str">
        <f>IF(官網匯出!D1011="","",官網匯出!D1011)</f>
        <v/>
      </c>
      <c r="K1011" s="3" t="str">
        <f>IF(官網匯出!E1011="","",官網匯出!E1011)</f>
        <v/>
      </c>
      <c r="L1011" s="1" t="str">
        <f>IF(官網匯出!F1011="","",官網匯出!F1011)</f>
        <v/>
      </c>
      <c r="M1011" s="1" t="str">
        <f>IF(官網匯出!G1011="","",官網匯出!G1011)</f>
        <v/>
      </c>
      <c r="N1011" s="1" t="str">
        <f>IF(官網匯出!H1011="","",官網匯出!H1011)</f>
        <v/>
      </c>
      <c r="P1011" s="1" t="str">
        <f>IF(官網匯出!J1011="","",RIGHT(官網匯出!J1011,LEN(官網匯出!J1011)-2))</f>
        <v/>
      </c>
      <c r="Q1011" s="1" t="str">
        <f>IF(官網匯出!K1011="","",官網匯出!K1011)</f>
        <v/>
      </c>
      <c r="R1011" s="1" t="str">
        <f>IF(官網匯出!L1011="","",官網匯出!L1011)</f>
        <v/>
      </c>
      <c r="S1011" s="1" t="str">
        <f>IF(官網匯出!M1011="","",官網匯出!M1011)</f>
        <v/>
      </c>
      <c r="T1011" s="1" t="str">
        <f>IF(官網匯出!N1011="","",官網匯出!N1011)</f>
        <v/>
      </c>
      <c r="U1011" s="1" t="str">
        <f>IF(官網匯出!O1011="","",官網匯出!O1011)</f>
        <v/>
      </c>
      <c r="V1011" s="1" t="str">
        <f>IF(官網匯出!P1011="",IF(G1011="","",0),官網匯出!P1011)</f>
        <v/>
      </c>
      <c r="W1011" s="1" t="str">
        <f>IF(官網匯出!Q1011="",IF(G1011="","",0),官網匯出!Q1011)</f>
        <v/>
      </c>
      <c r="X1011" s="1" t="str">
        <f>IF(官網匯出!R1011="","",官網匯出!R1011)</f>
        <v/>
      </c>
      <c r="Y1011" s="1" t="str">
        <f>IF(官網匯出!S1011="","",官網匯出!S1011)</f>
        <v/>
      </c>
      <c r="Z1011" s="1" t="str">
        <f>IF(G1011="","",官網匯出!T1011)</f>
        <v/>
      </c>
      <c r="AA1011" s="1" t="str">
        <f>IF(G1011="","",官網匯出!AK1011)</f>
        <v/>
      </c>
      <c r="AB1011" s="1" t="str">
        <f>IF(G1011="","",IF(官網匯出!V1011="","",官網匯出!V1011))</f>
        <v/>
      </c>
      <c r="AJ1011" s="1" t="str">
        <f>IF(G1011="","",IF(官網匯出!AE1011="","",官網匯出!AE1011))</f>
        <v/>
      </c>
      <c r="AK1011" s="1" t="str">
        <f>IF(G1011="","",IF(官網匯出!AD1011="","",官網匯出!AD1011))</f>
        <v/>
      </c>
      <c r="AL1011" s="1" t="str">
        <f t="shared" si="178"/>
        <v>0</v>
      </c>
      <c r="AM1011" s="1" t="str">
        <f>IF(官網匯出!AG1011="","",官網匯出!AG1011)</f>
        <v/>
      </c>
      <c r="AN1011" s="1" t="str">
        <f>IF(G1011="","",IF(官網匯出!AH1011="","",官網匯出!AH1011))</f>
        <v/>
      </c>
      <c r="AO1011" s="14" t="str">
        <f t="shared" si="179"/>
        <v/>
      </c>
      <c r="AP1011" s="14" t="str">
        <f t="shared" si="180"/>
        <v>1</v>
      </c>
      <c r="AQ1011" s="14" t="str">
        <f t="shared" si="181"/>
        <v>0</v>
      </c>
      <c r="AR1011" s="1" t="str">
        <f t="shared" si="182"/>
        <v/>
      </c>
      <c r="AS1011" s="1" t="str">
        <f t="shared" si="183"/>
        <v/>
      </c>
      <c r="AT1011" s="1" t="str">
        <f t="shared" si="184"/>
        <v/>
      </c>
      <c r="AU1011" s="1" t="str">
        <f t="shared" si="175"/>
        <v/>
      </c>
      <c r="AV1011" s="1" t="e">
        <f>IF(VLOOKUP(G1011,官網匯出!A:AQ,42,FALSE)="","[黃金盾官網]",VLOOKUP(G1011,官網匯出!A:AQ,42,FALSE))</f>
        <v>#N/A</v>
      </c>
      <c r="AW1011" s="1" t="e">
        <f>IF(LEFT(VLOOKUP(G1011,官網匯出!A:AS,43,FALSE),2)="","web",LEFT(VLOOKUP(G1011,官網匯出!A:AS,43,FALSE),2))</f>
        <v>#N/A</v>
      </c>
      <c r="AX1011" s="1" t="str">
        <f t="shared" si="185"/>
        <v>O</v>
      </c>
    </row>
    <row r="1012" spans="1:50">
      <c r="A1012" s="1" t="str">
        <f>IF(G1012="","",VLOOKUP(官網轉換!AW1012,團名!A:B,2,FALSE))</f>
        <v/>
      </c>
      <c r="B1012" s="1" t="str">
        <f>IF(G1012="","",IF(LEFT(VLOOKUP(G1012,官網匯出!A:AQ,43,0),2)="wf",VLOOKUP(VLOOKUP(G1012,官網匯出!A:AQ,43,0),團名!$I$1:$K$12,2,FALSE),"N0071"))</f>
        <v/>
      </c>
      <c r="C1012" s="1" t="str">
        <f>IFERROR(VLOOKUP(官網匯出!D1012,團名!E:G,3,FALSE),"")</f>
        <v/>
      </c>
      <c r="D1012" s="1" t="str">
        <f t="shared" si="176"/>
        <v/>
      </c>
      <c r="E1012" s="1" t="str">
        <f t="shared" si="177"/>
        <v/>
      </c>
      <c r="F1012" s="1" t="str">
        <f>IF(官網匯出!F1012="已付款","","B0012")</f>
        <v>B0012</v>
      </c>
      <c r="G1012" s="1" t="str">
        <f>IF(官網匯出!A1012="","",官網匯出!A1012)</f>
        <v/>
      </c>
      <c r="H1012" s="3" t="str">
        <f>IF(官網匯出!B1012="","",官網匯出!B1012)</f>
        <v/>
      </c>
      <c r="I1012" s="1" t="str">
        <f>IF(官網匯出!C1012="","",官網匯出!C1012)</f>
        <v/>
      </c>
      <c r="J1012" s="1" t="str">
        <f>IF(官網匯出!D1012="","",官網匯出!D1012)</f>
        <v/>
      </c>
      <c r="K1012" s="3" t="str">
        <f>IF(官網匯出!E1012="","",官網匯出!E1012)</f>
        <v/>
      </c>
      <c r="L1012" s="1" t="str">
        <f>IF(官網匯出!F1012="","",官網匯出!F1012)</f>
        <v/>
      </c>
      <c r="M1012" s="1" t="str">
        <f>IF(官網匯出!G1012="","",官網匯出!G1012)</f>
        <v/>
      </c>
      <c r="N1012" s="1" t="str">
        <f>IF(官網匯出!H1012="","",官網匯出!H1012)</f>
        <v/>
      </c>
      <c r="P1012" s="1" t="str">
        <f>IF(官網匯出!J1012="","",RIGHT(官網匯出!J1012,LEN(官網匯出!J1012)-2))</f>
        <v/>
      </c>
      <c r="Q1012" s="1" t="str">
        <f>IF(官網匯出!K1012="","",官網匯出!K1012)</f>
        <v/>
      </c>
      <c r="R1012" s="1" t="str">
        <f>IF(官網匯出!L1012="","",官網匯出!L1012)</f>
        <v/>
      </c>
      <c r="S1012" s="1" t="str">
        <f>IF(官網匯出!M1012="","",官網匯出!M1012)</f>
        <v/>
      </c>
      <c r="T1012" s="1" t="str">
        <f>IF(官網匯出!N1012="","",官網匯出!N1012)</f>
        <v/>
      </c>
      <c r="U1012" s="1" t="str">
        <f>IF(官網匯出!O1012="","",官網匯出!O1012)</f>
        <v/>
      </c>
      <c r="V1012" s="1" t="str">
        <f>IF(官網匯出!P1012="",IF(G1012="","",0),官網匯出!P1012)</f>
        <v/>
      </c>
      <c r="W1012" s="1" t="str">
        <f>IF(官網匯出!Q1012="",IF(G1012="","",0),官網匯出!Q1012)</f>
        <v/>
      </c>
      <c r="X1012" s="1" t="str">
        <f>IF(官網匯出!R1012="","",官網匯出!R1012)</f>
        <v/>
      </c>
      <c r="Y1012" s="1" t="str">
        <f>IF(官網匯出!S1012="","",官網匯出!S1012)</f>
        <v/>
      </c>
      <c r="Z1012" s="1" t="str">
        <f>IF(G1012="","",官網匯出!T1012)</f>
        <v/>
      </c>
      <c r="AA1012" s="1" t="str">
        <f>IF(G1012="","",官網匯出!AK1012)</f>
        <v/>
      </c>
      <c r="AB1012" s="1" t="str">
        <f>IF(G1012="","",IF(官網匯出!V1012="","",官網匯出!V1012))</f>
        <v/>
      </c>
      <c r="AJ1012" s="1" t="str">
        <f>IF(G1012="","",IF(官網匯出!AE1012="","",官網匯出!AE1012))</f>
        <v/>
      </c>
      <c r="AK1012" s="1" t="str">
        <f>IF(G1012="","",IF(官網匯出!AD1012="","",官網匯出!AD1012))</f>
        <v/>
      </c>
      <c r="AL1012" s="1" t="str">
        <f t="shared" si="178"/>
        <v>0</v>
      </c>
      <c r="AM1012" s="1" t="str">
        <f>IF(官網匯出!AG1012="","",官網匯出!AG1012)</f>
        <v/>
      </c>
      <c r="AN1012" s="1" t="str">
        <f>IF(G1012="","",IF(官網匯出!AH1012="","",官網匯出!AH1012))</f>
        <v/>
      </c>
      <c r="AO1012" s="14" t="str">
        <f t="shared" si="179"/>
        <v/>
      </c>
      <c r="AP1012" s="14" t="str">
        <f t="shared" si="180"/>
        <v>1</v>
      </c>
      <c r="AQ1012" s="14" t="str">
        <f t="shared" si="181"/>
        <v>0</v>
      </c>
      <c r="AR1012" s="1" t="str">
        <f t="shared" si="182"/>
        <v/>
      </c>
      <c r="AS1012" s="1" t="str">
        <f t="shared" si="183"/>
        <v/>
      </c>
      <c r="AT1012" s="1" t="str">
        <f t="shared" si="184"/>
        <v/>
      </c>
      <c r="AU1012" s="1" t="str">
        <f t="shared" si="175"/>
        <v/>
      </c>
      <c r="AV1012" s="1" t="e">
        <f>IF(VLOOKUP(G1012,官網匯出!A:AQ,42,FALSE)="","[黃金盾官網]",VLOOKUP(G1012,官網匯出!A:AQ,42,FALSE))</f>
        <v>#N/A</v>
      </c>
      <c r="AW1012" s="1" t="e">
        <f>IF(LEFT(VLOOKUP(G1012,官網匯出!A:AS,43,FALSE),2)="","web",LEFT(VLOOKUP(G1012,官網匯出!A:AS,43,FALSE),2))</f>
        <v>#N/A</v>
      </c>
      <c r="AX1012" s="1" t="str">
        <f t="shared" si="185"/>
        <v>O</v>
      </c>
    </row>
    <row r="1013" spans="1:50">
      <c r="A1013" s="1" t="str">
        <f>IF(G1013="","",VLOOKUP(官網轉換!AW1013,團名!A:B,2,FALSE))</f>
        <v/>
      </c>
      <c r="B1013" s="1" t="str">
        <f>IF(G1013="","",IF(LEFT(VLOOKUP(G1013,官網匯出!A:AQ,43,0),2)="wf",VLOOKUP(VLOOKUP(G1013,官網匯出!A:AQ,43,0),團名!$I$1:$K$12,2,FALSE),"N0071"))</f>
        <v/>
      </c>
      <c r="C1013" s="1" t="str">
        <f>IFERROR(VLOOKUP(官網匯出!D1013,團名!E:G,3,FALSE),"")</f>
        <v/>
      </c>
      <c r="D1013" s="1" t="str">
        <f t="shared" si="176"/>
        <v/>
      </c>
      <c r="E1013" s="1" t="str">
        <f t="shared" si="177"/>
        <v/>
      </c>
      <c r="F1013" s="1" t="str">
        <f>IF(官網匯出!F1013="已付款","","B0012")</f>
        <v>B0012</v>
      </c>
      <c r="G1013" s="1" t="str">
        <f>IF(官網匯出!A1013="","",官網匯出!A1013)</f>
        <v/>
      </c>
      <c r="H1013" s="3" t="str">
        <f>IF(官網匯出!B1013="","",官網匯出!B1013)</f>
        <v/>
      </c>
      <c r="I1013" s="1" t="str">
        <f>IF(官網匯出!C1013="","",官網匯出!C1013)</f>
        <v/>
      </c>
      <c r="J1013" s="1" t="str">
        <f>IF(官網匯出!D1013="","",官網匯出!D1013)</f>
        <v/>
      </c>
      <c r="K1013" s="3" t="str">
        <f>IF(官網匯出!E1013="","",官網匯出!E1013)</f>
        <v/>
      </c>
      <c r="L1013" s="1" t="str">
        <f>IF(官網匯出!F1013="","",官網匯出!F1013)</f>
        <v/>
      </c>
      <c r="M1013" s="1" t="str">
        <f>IF(官網匯出!G1013="","",官網匯出!G1013)</f>
        <v/>
      </c>
      <c r="N1013" s="1" t="str">
        <f>IF(官網匯出!H1013="","",官網匯出!H1013)</f>
        <v/>
      </c>
      <c r="P1013" s="1" t="str">
        <f>IF(官網匯出!J1013="","",RIGHT(官網匯出!J1013,LEN(官網匯出!J1013)-2))</f>
        <v/>
      </c>
      <c r="Q1013" s="1" t="str">
        <f>IF(官網匯出!K1013="","",官網匯出!K1013)</f>
        <v/>
      </c>
      <c r="R1013" s="1" t="str">
        <f>IF(官網匯出!L1013="","",官網匯出!L1013)</f>
        <v/>
      </c>
      <c r="S1013" s="1" t="str">
        <f>IF(官網匯出!M1013="","",官網匯出!M1013)</f>
        <v/>
      </c>
      <c r="T1013" s="1" t="str">
        <f>IF(官網匯出!N1013="","",官網匯出!N1013)</f>
        <v/>
      </c>
      <c r="U1013" s="1" t="str">
        <f>IF(官網匯出!O1013="","",官網匯出!O1013)</f>
        <v/>
      </c>
      <c r="V1013" s="1" t="str">
        <f>IF(官網匯出!P1013="",IF(G1013="","",0),官網匯出!P1013)</f>
        <v/>
      </c>
      <c r="W1013" s="1" t="str">
        <f>IF(官網匯出!Q1013="",IF(G1013="","",0),官網匯出!Q1013)</f>
        <v/>
      </c>
      <c r="X1013" s="1" t="str">
        <f>IF(官網匯出!R1013="","",官網匯出!R1013)</f>
        <v/>
      </c>
      <c r="Y1013" s="1" t="str">
        <f>IF(官網匯出!S1013="","",官網匯出!S1013)</f>
        <v/>
      </c>
      <c r="Z1013" s="1" t="str">
        <f>IF(G1013="","",官網匯出!T1013)</f>
        <v/>
      </c>
      <c r="AA1013" s="1" t="str">
        <f>IF(G1013="","",官網匯出!AK1013)</f>
        <v/>
      </c>
      <c r="AB1013" s="1" t="str">
        <f>IF(G1013="","",IF(官網匯出!V1013="","",官網匯出!V1013))</f>
        <v/>
      </c>
      <c r="AJ1013" s="1" t="str">
        <f>IF(G1013="","",IF(官網匯出!AE1013="","",官網匯出!AE1013))</f>
        <v/>
      </c>
      <c r="AK1013" s="1" t="str">
        <f>IF(G1013="","",IF(官網匯出!AD1013="","",官網匯出!AD1013))</f>
        <v/>
      </c>
      <c r="AL1013" s="1" t="str">
        <f t="shared" si="178"/>
        <v>0</v>
      </c>
      <c r="AM1013" s="1" t="str">
        <f>IF(官網匯出!AG1013="","",官網匯出!AG1013)</f>
        <v/>
      </c>
      <c r="AN1013" s="1" t="str">
        <f>IF(G1013="","",IF(官網匯出!AH1013="","",官網匯出!AH1013))</f>
        <v/>
      </c>
      <c r="AO1013" s="14" t="str">
        <f t="shared" si="179"/>
        <v/>
      </c>
      <c r="AP1013" s="14" t="str">
        <f t="shared" si="180"/>
        <v>1</v>
      </c>
      <c r="AQ1013" s="14" t="str">
        <f t="shared" si="181"/>
        <v>0</v>
      </c>
      <c r="AR1013" s="1" t="str">
        <f t="shared" si="182"/>
        <v/>
      </c>
      <c r="AS1013" s="1" t="str">
        <f t="shared" si="183"/>
        <v/>
      </c>
      <c r="AT1013" s="1" t="str">
        <f t="shared" si="184"/>
        <v/>
      </c>
      <c r="AU1013" s="1" t="str">
        <f t="shared" si="175"/>
        <v/>
      </c>
      <c r="AV1013" s="1" t="e">
        <f>IF(VLOOKUP(G1013,官網匯出!A:AQ,42,FALSE)="","[黃金盾官網]",VLOOKUP(G1013,官網匯出!A:AQ,42,FALSE))</f>
        <v>#N/A</v>
      </c>
      <c r="AW1013" s="1" t="e">
        <f>IF(LEFT(VLOOKUP(G1013,官網匯出!A:AS,43,FALSE),2)="","web",LEFT(VLOOKUP(G1013,官網匯出!A:AS,43,FALSE),2))</f>
        <v>#N/A</v>
      </c>
      <c r="AX1013" s="1" t="str">
        <f t="shared" si="185"/>
        <v>O</v>
      </c>
    </row>
    <row r="1014" spans="1:50">
      <c r="A1014" s="1" t="str">
        <f>IF(G1014="","",VLOOKUP(官網轉換!AW1014,團名!A:B,2,FALSE))</f>
        <v/>
      </c>
      <c r="B1014" s="1" t="str">
        <f>IF(G1014="","",IF(LEFT(VLOOKUP(G1014,官網匯出!A:AQ,43,0),2)="wf",VLOOKUP(VLOOKUP(G1014,官網匯出!A:AQ,43,0),團名!$I$1:$K$12,2,FALSE),"N0071"))</f>
        <v/>
      </c>
      <c r="C1014" s="1" t="str">
        <f>IFERROR(VLOOKUP(官網匯出!D1014,團名!E:G,3,FALSE),"")</f>
        <v/>
      </c>
      <c r="D1014" s="1" t="str">
        <f t="shared" si="176"/>
        <v/>
      </c>
      <c r="E1014" s="1" t="str">
        <f t="shared" si="177"/>
        <v/>
      </c>
      <c r="F1014" s="1" t="str">
        <f>IF(官網匯出!F1014="已付款","","B0012")</f>
        <v>B0012</v>
      </c>
      <c r="G1014" s="1" t="str">
        <f>IF(官網匯出!A1014="","",官網匯出!A1014)</f>
        <v/>
      </c>
      <c r="H1014" s="3" t="str">
        <f>IF(官網匯出!B1014="","",官網匯出!B1014)</f>
        <v/>
      </c>
      <c r="I1014" s="1" t="str">
        <f>IF(官網匯出!C1014="","",官網匯出!C1014)</f>
        <v/>
      </c>
      <c r="J1014" s="1" t="str">
        <f>IF(官網匯出!D1014="","",官網匯出!D1014)</f>
        <v/>
      </c>
      <c r="K1014" s="3" t="str">
        <f>IF(官網匯出!E1014="","",官網匯出!E1014)</f>
        <v/>
      </c>
      <c r="L1014" s="1" t="str">
        <f>IF(官網匯出!F1014="","",官網匯出!F1014)</f>
        <v/>
      </c>
      <c r="M1014" s="1" t="str">
        <f>IF(官網匯出!G1014="","",官網匯出!G1014)</f>
        <v/>
      </c>
      <c r="N1014" s="1" t="str">
        <f>IF(官網匯出!H1014="","",官網匯出!H1014)</f>
        <v/>
      </c>
      <c r="P1014" s="1" t="str">
        <f>IF(官網匯出!J1014="","",RIGHT(官網匯出!J1014,LEN(官網匯出!J1014)-2))</f>
        <v/>
      </c>
      <c r="Q1014" s="1" t="str">
        <f>IF(官網匯出!K1014="","",官網匯出!K1014)</f>
        <v/>
      </c>
      <c r="R1014" s="1" t="str">
        <f>IF(官網匯出!L1014="","",官網匯出!L1014)</f>
        <v/>
      </c>
      <c r="S1014" s="1" t="str">
        <f>IF(官網匯出!M1014="","",官網匯出!M1014)</f>
        <v/>
      </c>
      <c r="T1014" s="1" t="str">
        <f>IF(官網匯出!N1014="","",官網匯出!N1014)</f>
        <v/>
      </c>
      <c r="U1014" s="1" t="str">
        <f>IF(官網匯出!O1014="","",官網匯出!O1014)</f>
        <v/>
      </c>
      <c r="V1014" s="1" t="str">
        <f>IF(官網匯出!P1014="",IF(G1014="","",0),官網匯出!P1014)</f>
        <v/>
      </c>
      <c r="W1014" s="1" t="str">
        <f>IF(官網匯出!Q1014="",IF(G1014="","",0),官網匯出!Q1014)</f>
        <v/>
      </c>
      <c r="X1014" s="1" t="str">
        <f>IF(官網匯出!R1014="","",官網匯出!R1014)</f>
        <v/>
      </c>
      <c r="Y1014" s="1" t="str">
        <f>IF(官網匯出!S1014="","",官網匯出!S1014)</f>
        <v/>
      </c>
      <c r="Z1014" s="1" t="str">
        <f>IF(G1014="","",官網匯出!T1014)</f>
        <v/>
      </c>
      <c r="AA1014" s="1" t="str">
        <f>IF(G1014="","",官網匯出!AK1014)</f>
        <v/>
      </c>
      <c r="AB1014" s="1" t="str">
        <f>IF(G1014="","",IF(官網匯出!V1014="","",官網匯出!V1014))</f>
        <v/>
      </c>
      <c r="AJ1014" s="1" t="str">
        <f>IF(G1014="","",IF(官網匯出!AE1014="","",官網匯出!AE1014))</f>
        <v/>
      </c>
      <c r="AK1014" s="1" t="str">
        <f>IF(G1014="","",IF(官網匯出!AD1014="","",官網匯出!AD1014))</f>
        <v/>
      </c>
      <c r="AL1014" s="1" t="str">
        <f t="shared" si="178"/>
        <v>0</v>
      </c>
      <c r="AM1014" s="1" t="str">
        <f>IF(官網匯出!AG1014="","",官網匯出!AG1014)</f>
        <v/>
      </c>
      <c r="AN1014" s="1" t="str">
        <f>IF(G1014="","",IF(官網匯出!AH1014="","",官網匯出!AH1014))</f>
        <v/>
      </c>
      <c r="AO1014" s="14" t="str">
        <f t="shared" si="179"/>
        <v/>
      </c>
      <c r="AP1014" s="14" t="str">
        <f t="shared" si="180"/>
        <v>1</v>
      </c>
      <c r="AQ1014" s="14" t="str">
        <f t="shared" si="181"/>
        <v>0</v>
      </c>
      <c r="AR1014" s="1" t="str">
        <f t="shared" si="182"/>
        <v/>
      </c>
      <c r="AS1014" s="1" t="str">
        <f t="shared" si="183"/>
        <v/>
      </c>
      <c r="AT1014" s="1" t="str">
        <f t="shared" si="184"/>
        <v/>
      </c>
      <c r="AU1014" s="1" t="str">
        <f t="shared" si="175"/>
        <v/>
      </c>
      <c r="AV1014" s="1" t="e">
        <f>IF(VLOOKUP(G1014,官網匯出!A:AQ,42,FALSE)="","[黃金盾官網]",VLOOKUP(G1014,官網匯出!A:AQ,42,FALSE))</f>
        <v>#N/A</v>
      </c>
      <c r="AW1014" s="1" t="e">
        <f>IF(LEFT(VLOOKUP(G1014,官網匯出!A:AS,43,FALSE),2)="","web",LEFT(VLOOKUP(G1014,官網匯出!A:AS,43,FALSE),2))</f>
        <v>#N/A</v>
      </c>
      <c r="AX1014" s="1" t="str">
        <f t="shared" si="185"/>
        <v>O</v>
      </c>
    </row>
    <row r="1015" spans="1:50">
      <c r="A1015" s="1" t="str">
        <f>IF(G1015="","",VLOOKUP(官網轉換!AW1015,團名!A:B,2,FALSE))</f>
        <v/>
      </c>
      <c r="B1015" s="1" t="str">
        <f>IF(G1015="","",IF(LEFT(VLOOKUP(G1015,官網匯出!A:AQ,43,0),2)="wf",VLOOKUP(VLOOKUP(G1015,官網匯出!A:AQ,43,0),團名!$I$1:$K$12,2,FALSE),"N0071"))</f>
        <v/>
      </c>
      <c r="C1015" s="1" t="str">
        <f>IFERROR(VLOOKUP(官網匯出!D1015,團名!E:G,3,FALSE),"")</f>
        <v/>
      </c>
      <c r="D1015" s="1" t="str">
        <f t="shared" si="176"/>
        <v/>
      </c>
      <c r="E1015" s="1" t="str">
        <f t="shared" si="177"/>
        <v/>
      </c>
      <c r="F1015" s="1" t="str">
        <f>IF(官網匯出!F1015="已付款","","B0012")</f>
        <v>B0012</v>
      </c>
      <c r="G1015" s="1" t="str">
        <f>IF(官網匯出!A1015="","",官網匯出!A1015)</f>
        <v/>
      </c>
      <c r="H1015" s="3" t="str">
        <f>IF(官網匯出!B1015="","",官網匯出!B1015)</f>
        <v/>
      </c>
      <c r="I1015" s="1" t="str">
        <f>IF(官網匯出!C1015="","",官網匯出!C1015)</f>
        <v/>
      </c>
      <c r="J1015" s="1" t="str">
        <f>IF(官網匯出!D1015="","",官網匯出!D1015)</f>
        <v/>
      </c>
      <c r="K1015" s="3" t="str">
        <f>IF(官網匯出!E1015="","",官網匯出!E1015)</f>
        <v/>
      </c>
      <c r="L1015" s="1" t="str">
        <f>IF(官網匯出!F1015="","",官網匯出!F1015)</f>
        <v/>
      </c>
      <c r="M1015" s="1" t="str">
        <f>IF(官網匯出!G1015="","",官網匯出!G1015)</f>
        <v/>
      </c>
      <c r="N1015" s="1" t="str">
        <f>IF(官網匯出!H1015="","",官網匯出!H1015)</f>
        <v/>
      </c>
      <c r="P1015" s="1" t="str">
        <f>IF(官網匯出!J1015="","",RIGHT(官網匯出!J1015,LEN(官網匯出!J1015)-2))</f>
        <v/>
      </c>
      <c r="Q1015" s="1" t="str">
        <f>IF(官網匯出!K1015="","",官網匯出!K1015)</f>
        <v/>
      </c>
      <c r="R1015" s="1" t="str">
        <f>IF(官網匯出!L1015="","",官網匯出!L1015)</f>
        <v/>
      </c>
      <c r="S1015" s="1" t="str">
        <f>IF(官網匯出!M1015="","",官網匯出!M1015)</f>
        <v/>
      </c>
      <c r="T1015" s="1" t="str">
        <f>IF(官網匯出!N1015="","",官網匯出!N1015)</f>
        <v/>
      </c>
      <c r="U1015" s="1" t="str">
        <f>IF(官網匯出!O1015="","",官網匯出!O1015)</f>
        <v/>
      </c>
      <c r="V1015" s="1" t="str">
        <f>IF(官網匯出!P1015="",IF(G1015="","",0),官網匯出!P1015)</f>
        <v/>
      </c>
      <c r="W1015" s="1" t="str">
        <f>IF(官網匯出!Q1015="",IF(G1015="","",0),官網匯出!Q1015)</f>
        <v/>
      </c>
      <c r="X1015" s="1" t="str">
        <f>IF(官網匯出!R1015="","",官網匯出!R1015)</f>
        <v/>
      </c>
      <c r="Y1015" s="1" t="str">
        <f>IF(官網匯出!S1015="","",官網匯出!S1015)</f>
        <v/>
      </c>
      <c r="Z1015" s="1" t="str">
        <f>IF(G1015="","",官網匯出!T1015)</f>
        <v/>
      </c>
      <c r="AA1015" s="1" t="str">
        <f>IF(G1015="","",官網匯出!AK1015)</f>
        <v/>
      </c>
      <c r="AB1015" s="1" t="str">
        <f>IF(G1015="","",IF(官網匯出!V1015="","",官網匯出!V1015))</f>
        <v/>
      </c>
      <c r="AJ1015" s="1" t="str">
        <f>IF(G1015="","",IF(官網匯出!AE1015="","",官網匯出!AE1015))</f>
        <v/>
      </c>
      <c r="AK1015" s="1" t="str">
        <f>IF(G1015="","",IF(官網匯出!AD1015="","",官網匯出!AD1015))</f>
        <v/>
      </c>
      <c r="AL1015" s="1" t="str">
        <f t="shared" si="178"/>
        <v>0</v>
      </c>
      <c r="AM1015" s="1" t="str">
        <f>IF(官網匯出!AG1015="","",官網匯出!AG1015)</f>
        <v/>
      </c>
      <c r="AN1015" s="1" t="str">
        <f>IF(G1015="","",IF(官網匯出!AH1015="","",官網匯出!AH1015))</f>
        <v/>
      </c>
      <c r="AO1015" s="14" t="str">
        <f t="shared" si="179"/>
        <v/>
      </c>
      <c r="AP1015" s="14" t="str">
        <f t="shared" si="180"/>
        <v>1</v>
      </c>
      <c r="AQ1015" s="14" t="str">
        <f t="shared" si="181"/>
        <v>0</v>
      </c>
      <c r="AR1015" s="1" t="str">
        <f t="shared" si="182"/>
        <v/>
      </c>
      <c r="AS1015" s="1" t="str">
        <f t="shared" si="183"/>
        <v/>
      </c>
      <c r="AT1015" s="1" t="str">
        <f t="shared" si="184"/>
        <v/>
      </c>
      <c r="AU1015" s="1" t="str">
        <f t="shared" si="175"/>
        <v/>
      </c>
      <c r="AV1015" s="1" t="e">
        <f>IF(VLOOKUP(G1015,官網匯出!A:AQ,42,FALSE)="","[黃金盾官網]",VLOOKUP(G1015,官網匯出!A:AQ,42,FALSE))</f>
        <v>#N/A</v>
      </c>
      <c r="AW1015" s="1" t="e">
        <f>IF(LEFT(VLOOKUP(G1015,官網匯出!A:AS,43,FALSE),2)="","web",LEFT(VLOOKUP(G1015,官網匯出!A:AS,43,FALSE),2))</f>
        <v>#N/A</v>
      </c>
      <c r="AX1015" s="1" t="str">
        <f t="shared" si="185"/>
        <v>O</v>
      </c>
    </row>
    <row r="1016" spans="1:50">
      <c r="A1016" s="1" t="str">
        <f>IF(G1016="","",VLOOKUP(官網轉換!AW1016,團名!A:B,2,FALSE))</f>
        <v/>
      </c>
      <c r="B1016" s="1" t="str">
        <f>IF(G1016="","",IF(LEFT(VLOOKUP(G1016,官網匯出!A:AQ,43,0),2)="wf",VLOOKUP(VLOOKUP(G1016,官網匯出!A:AQ,43,0),團名!$I$1:$K$12,2,FALSE),"N0071"))</f>
        <v/>
      </c>
      <c r="C1016" s="1" t="str">
        <f>IFERROR(VLOOKUP(官網匯出!D1016,團名!E:G,3,FALSE),"")</f>
        <v/>
      </c>
      <c r="D1016" s="1" t="str">
        <f t="shared" si="176"/>
        <v/>
      </c>
      <c r="E1016" s="1" t="str">
        <f t="shared" si="177"/>
        <v/>
      </c>
      <c r="F1016" s="1" t="str">
        <f>IF(官網匯出!F1016="已付款","","B0012")</f>
        <v>B0012</v>
      </c>
      <c r="G1016" s="1" t="str">
        <f>IF(官網匯出!A1016="","",官網匯出!A1016)</f>
        <v/>
      </c>
      <c r="H1016" s="3" t="str">
        <f>IF(官網匯出!B1016="","",官網匯出!B1016)</f>
        <v/>
      </c>
      <c r="I1016" s="1" t="str">
        <f>IF(官網匯出!C1016="","",官網匯出!C1016)</f>
        <v/>
      </c>
      <c r="J1016" s="1" t="str">
        <f>IF(官網匯出!D1016="","",官網匯出!D1016)</f>
        <v/>
      </c>
      <c r="K1016" s="3" t="str">
        <f>IF(官網匯出!E1016="","",官網匯出!E1016)</f>
        <v/>
      </c>
      <c r="L1016" s="1" t="str">
        <f>IF(官網匯出!F1016="","",官網匯出!F1016)</f>
        <v/>
      </c>
      <c r="M1016" s="1" t="str">
        <f>IF(官網匯出!G1016="","",官網匯出!G1016)</f>
        <v/>
      </c>
      <c r="N1016" s="1" t="str">
        <f>IF(官網匯出!H1016="","",官網匯出!H1016)</f>
        <v/>
      </c>
      <c r="P1016" s="1" t="str">
        <f>IF(官網匯出!J1016="","",RIGHT(官網匯出!J1016,LEN(官網匯出!J1016)-2))</f>
        <v/>
      </c>
      <c r="Q1016" s="1" t="str">
        <f>IF(官網匯出!K1016="","",官網匯出!K1016)</f>
        <v/>
      </c>
      <c r="R1016" s="1" t="str">
        <f>IF(官網匯出!L1016="","",官網匯出!L1016)</f>
        <v/>
      </c>
      <c r="S1016" s="1" t="str">
        <f>IF(官網匯出!M1016="","",官網匯出!M1016)</f>
        <v/>
      </c>
      <c r="T1016" s="1" t="str">
        <f>IF(官網匯出!N1016="","",官網匯出!N1016)</f>
        <v/>
      </c>
      <c r="U1016" s="1" t="str">
        <f>IF(官網匯出!O1016="","",官網匯出!O1016)</f>
        <v/>
      </c>
      <c r="V1016" s="1" t="str">
        <f>IF(官網匯出!P1016="",IF(G1016="","",0),官網匯出!P1016)</f>
        <v/>
      </c>
      <c r="W1016" s="1" t="str">
        <f>IF(官網匯出!Q1016="",IF(G1016="","",0),官網匯出!Q1016)</f>
        <v/>
      </c>
      <c r="X1016" s="1" t="str">
        <f>IF(官網匯出!R1016="","",官網匯出!R1016)</f>
        <v/>
      </c>
      <c r="Y1016" s="1" t="str">
        <f>IF(官網匯出!S1016="","",官網匯出!S1016)</f>
        <v/>
      </c>
      <c r="Z1016" s="1" t="str">
        <f>IF(G1016="","",官網匯出!T1016)</f>
        <v/>
      </c>
      <c r="AA1016" s="1" t="str">
        <f>IF(G1016="","",官網匯出!AK1016)</f>
        <v/>
      </c>
      <c r="AB1016" s="1" t="str">
        <f>IF(G1016="","",IF(官網匯出!V1016="","",官網匯出!V1016))</f>
        <v/>
      </c>
      <c r="AJ1016" s="1" t="str">
        <f>IF(G1016="","",IF(官網匯出!AE1016="","",官網匯出!AE1016))</f>
        <v/>
      </c>
      <c r="AK1016" s="1" t="str">
        <f>IF(G1016="","",IF(官網匯出!AD1016="","",官網匯出!AD1016))</f>
        <v/>
      </c>
      <c r="AL1016" s="1" t="str">
        <f t="shared" si="178"/>
        <v>0</v>
      </c>
      <c r="AM1016" s="1" t="str">
        <f>IF(官網匯出!AG1016="","",官網匯出!AG1016)</f>
        <v/>
      </c>
      <c r="AN1016" s="1" t="str">
        <f>IF(G1016="","",IF(官網匯出!AH1016="","",官網匯出!AH1016))</f>
        <v/>
      </c>
      <c r="AO1016" s="14" t="str">
        <f t="shared" si="179"/>
        <v/>
      </c>
      <c r="AP1016" s="14" t="str">
        <f t="shared" si="180"/>
        <v>1</v>
      </c>
      <c r="AQ1016" s="14" t="str">
        <f t="shared" si="181"/>
        <v>0</v>
      </c>
      <c r="AR1016" s="1" t="str">
        <f t="shared" si="182"/>
        <v/>
      </c>
      <c r="AS1016" s="1" t="str">
        <f t="shared" si="183"/>
        <v/>
      </c>
      <c r="AT1016" s="1" t="str">
        <f t="shared" si="184"/>
        <v/>
      </c>
      <c r="AU1016" s="1" t="str">
        <f t="shared" si="175"/>
        <v/>
      </c>
      <c r="AV1016" s="1" t="e">
        <f>IF(VLOOKUP(G1016,官網匯出!A:AQ,42,FALSE)="","[黃金盾官網]",VLOOKUP(G1016,官網匯出!A:AQ,42,FALSE))</f>
        <v>#N/A</v>
      </c>
      <c r="AW1016" s="1" t="e">
        <f>IF(LEFT(VLOOKUP(G1016,官網匯出!A:AS,43,FALSE),2)="","web",LEFT(VLOOKUP(G1016,官網匯出!A:AS,43,FALSE),2))</f>
        <v>#N/A</v>
      </c>
      <c r="AX1016" s="1" t="str">
        <f t="shared" si="185"/>
        <v>O</v>
      </c>
    </row>
    <row r="1017" spans="1:50">
      <c r="A1017" s="1" t="str">
        <f>IF(G1017="","",VLOOKUP(官網轉換!AW1017,團名!A:B,2,FALSE))</f>
        <v/>
      </c>
      <c r="B1017" s="1" t="str">
        <f>IF(G1017="","",IF(LEFT(VLOOKUP(G1017,官網匯出!A:AQ,43,0),2)="wf",VLOOKUP(VLOOKUP(G1017,官網匯出!A:AQ,43,0),團名!$I$1:$K$12,2,FALSE),"N0071"))</f>
        <v/>
      </c>
      <c r="C1017" s="1" t="str">
        <f>IFERROR(VLOOKUP(官網匯出!D1017,團名!E:G,3,FALSE),"")</f>
        <v/>
      </c>
      <c r="D1017" s="1" t="str">
        <f t="shared" si="176"/>
        <v/>
      </c>
      <c r="E1017" s="1" t="str">
        <f t="shared" si="177"/>
        <v/>
      </c>
      <c r="F1017" s="1" t="str">
        <f>IF(官網匯出!F1017="已付款","","B0012")</f>
        <v>B0012</v>
      </c>
      <c r="G1017" s="1" t="str">
        <f>IF(官網匯出!A1017="","",官網匯出!A1017)</f>
        <v/>
      </c>
      <c r="H1017" s="3" t="str">
        <f>IF(官網匯出!B1017="","",官網匯出!B1017)</f>
        <v/>
      </c>
      <c r="I1017" s="1" t="str">
        <f>IF(官網匯出!C1017="","",官網匯出!C1017)</f>
        <v/>
      </c>
      <c r="J1017" s="1" t="str">
        <f>IF(官網匯出!D1017="","",官網匯出!D1017)</f>
        <v/>
      </c>
      <c r="K1017" s="3" t="str">
        <f>IF(官網匯出!E1017="","",官網匯出!E1017)</f>
        <v/>
      </c>
      <c r="L1017" s="1" t="str">
        <f>IF(官網匯出!F1017="","",官網匯出!F1017)</f>
        <v/>
      </c>
      <c r="M1017" s="1" t="str">
        <f>IF(官網匯出!G1017="","",官網匯出!G1017)</f>
        <v/>
      </c>
      <c r="N1017" s="1" t="str">
        <f>IF(官網匯出!H1017="","",官網匯出!H1017)</f>
        <v/>
      </c>
      <c r="P1017" s="1" t="str">
        <f>IF(官網匯出!J1017="","",RIGHT(官網匯出!J1017,LEN(官網匯出!J1017)-2))</f>
        <v/>
      </c>
      <c r="Q1017" s="1" t="str">
        <f>IF(官網匯出!K1017="","",官網匯出!K1017)</f>
        <v/>
      </c>
      <c r="R1017" s="1" t="str">
        <f>IF(官網匯出!L1017="","",官網匯出!L1017)</f>
        <v/>
      </c>
      <c r="S1017" s="1" t="str">
        <f>IF(官網匯出!M1017="","",官網匯出!M1017)</f>
        <v/>
      </c>
      <c r="T1017" s="1" t="str">
        <f>IF(官網匯出!N1017="","",官網匯出!N1017)</f>
        <v/>
      </c>
      <c r="U1017" s="1" t="str">
        <f>IF(官網匯出!O1017="","",官網匯出!O1017)</f>
        <v/>
      </c>
      <c r="V1017" s="1" t="str">
        <f>IF(官網匯出!P1017="",IF(G1017="","",0),官網匯出!P1017)</f>
        <v/>
      </c>
      <c r="W1017" s="1" t="str">
        <f>IF(官網匯出!Q1017="",IF(G1017="","",0),官網匯出!Q1017)</f>
        <v/>
      </c>
      <c r="X1017" s="1" t="str">
        <f>IF(官網匯出!R1017="","",官網匯出!R1017)</f>
        <v/>
      </c>
      <c r="Y1017" s="1" t="str">
        <f>IF(官網匯出!S1017="","",官網匯出!S1017)</f>
        <v/>
      </c>
      <c r="Z1017" s="1" t="str">
        <f>IF(G1017="","",官網匯出!T1017)</f>
        <v/>
      </c>
      <c r="AA1017" s="1" t="str">
        <f>IF(G1017="","",官網匯出!AK1017)</f>
        <v/>
      </c>
      <c r="AB1017" s="1" t="str">
        <f>IF(G1017="","",IF(官網匯出!V1017="","",官網匯出!V1017))</f>
        <v/>
      </c>
      <c r="AJ1017" s="1" t="str">
        <f>IF(G1017="","",IF(官網匯出!AE1017="","",官網匯出!AE1017))</f>
        <v/>
      </c>
      <c r="AK1017" s="1" t="str">
        <f>IF(G1017="","",IF(官網匯出!AD1017="","",官網匯出!AD1017))</f>
        <v/>
      </c>
      <c r="AL1017" s="1" t="str">
        <f t="shared" si="178"/>
        <v>0</v>
      </c>
      <c r="AM1017" s="1" t="str">
        <f>IF(官網匯出!AG1017="","",官網匯出!AG1017)</f>
        <v/>
      </c>
      <c r="AN1017" s="1" t="str">
        <f>IF(G1017="","",IF(官網匯出!AH1017="","",官網匯出!AH1017))</f>
        <v/>
      </c>
      <c r="AO1017" s="14" t="str">
        <f t="shared" si="179"/>
        <v/>
      </c>
      <c r="AP1017" s="14" t="str">
        <f t="shared" si="180"/>
        <v>1</v>
      </c>
      <c r="AQ1017" s="14" t="str">
        <f t="shared" si="181"/>
        <v>0</v>
      </c>
      <c r="AR1017" s="1" t="str">
        <f t="shared" si="182"/>
        <v/>
      </c>
      <c r="AS1017" s="1" t="str">
        <f t="shared" si="183"/>
        <v/>
      </c>
      <c r="AT1017" s="1" t="str">
        <f t="shared" si="184"/>
        <v/>
      </c>
      <c r="AU1017" s="1" t="str">
        <f t="shared" si="175"/>
        <v/>
      </c>
      <c r="AV1017" s="1" t="e">
        <f>IF(VLOOKUP(G1017,官網匯出!A:AQ,42,FALSE)="","[黃金盾官網]",VLOOKUP(G1017,官網匯出!A:AQ,42,FALSE))</f>
        <v>#N/A</v>
      </c>
      <c r="AW1017" s="1" t="e">
        <f>IF(LEFT(VLOOKUP(G1017,官網匯出!A:AS,43,FALSE),2)="","web",LEFT(VLOOKUP(G1017,官網匯出!A:AS,43,FALSE),2))</f>
        <v>#N/A</v>
      </c>
      <c r="AX1017" s="1" t="str">
        <f t="shared" si="185"/>
        <v>O</v>
      </c>
    </row>
    <row r="1018" spans="1:50">
      <c r="A1018" s="1" t="str">
        <f>IF(G1018="","",VLOOKUP(官網轉換!AW1018,團名!A:B,2,FALSE))</f>
        <v/>
      </c>
      <c r="B1018" s="1" t="str">
        <f>IF(G1018="","",IF(LEFT(VLOOKUP(G1018,官網匯出!A:AQ,43,0),2)="wf",VLOOKUP(VLOOKUP(G1018,官網匯出!A:AQ,43,0),團名!$I$1:$K$12,2,FALSE),"N0071"))</f>
        <v/>
      </c>
      <c r="C1018" s="1" t="str">
        <f>IFERROR(VLOOKUP(官網匯出!D1018,團名!E:G,3,FALSE),"")</f>
        <v/>
      </c>
      <c r="D1018" s="1" t="str">
        <f t="shared" si="176"/>
        <v/>
      </c>
      <c r="E1018" s="1" t="str">
        <f t="shared" si="177"/>
        <v/>
      </c>
      <c r="F1018" s="1" t="str">
        <f>IF(官網匯出!F1018="已付款","","B0012")</f>
        <v>B0012</v>
      </c>
      <c r="G1018" s="1" t="str">
        <f>IF(官網匯出!A1018="","",官網匯出!A1018)</f>
        <v/>
      </c>
      <c r="H1018" s="3" t="str">
        <f>IF(官網匯出!B1018="","",官網匯出!B1018)</f>
        <v/>
      </c>
      <c r="I1018" s="1" t="str">
        <f>IF(官網匯出!C1018="","",官網匯出!C1018)</f>
        <v/>
      </c>
      <c r="J1018" s="1" t="str">
        <f>IF(官網匯出!D1018="","",官網匯出!D1018)</f>
        <v/>
      </c>
      <c r="K1018" s="3" t="str">
        <f>IF(官網匯出!E1018="","",官網匯出!E1018)</f>
        <v/>
      </c>
      <c r="L1018" s="1" t="str">
        <f>IF(官網匯出!F1018="","",官網匯出!F1018)</f>
        <v/>
      </c>
      <c r="M1018" s="1" t="str">
        <f>IF(官網匯出!G1018="","",官網匯出!G1018)</f>
        <v/>
      </c>
      <c r="N1018" s="1" t="str">
        <f>IF(官網匯出!H1018="","",官網匯出!H1018)</f>
        <v/>
      </c>
      <c r="P1018" s="1" t="str">
        <f>IF(官網匯出!J1018="","",RIGHT(官網匯出!J1018,LEN(官網匯出!J1018)-2))</f>
        <v/>
      </c>
      <c r="Q1018" s="1" t="str">
        <f>IF(官網匯出!K1018="","",官網匯出!K1018)</f>
        <v/>
      </c>
      <c r="R1018" s="1" t="str">
        <f>IF(官網匯出!L1018="","",官網匯出!L1018)</f>
        <v/>
      </c>
      <c r="S1018" s="1" t="str">
        <f>IF(官網匯出!M1018="","",官網匯出!M1018)</f>
        <v/>
      </c>
      <c r="T1018" s="1" t="str">
        <f>IF(官網匯出!N1018="","",官網匯出!N1018)</f>
        <v/>
      </c>
      <c r="U1018" s="1" t="str">
        <f>IF(官網匯出!O1018="","",官網匯出!O1018)</f>
        <v/>
      </c>
      <c r="V1018" s="1" t="str">
        <f>IF(官網匯出!P1018="",IF(G1018="","",0),官網匯出!P1018)</f>
        <v/>
      </c>
      <c r="W1018" s="1" t="str">
        <f>IF(官網匯出!Q1018="",IF(G1018="","",0),官網匯出!Q1018)</f>
        <v/>
      </c>
      <c r="X1018" s="1" t="str">
        <f>IF(官網匯出!R1018="","",官網匯出!R1018)</f>
        <v/>
      </c>
      <c r="Y1018" s="1" t="str">
        <f>IF(官網匯出!S1018="","",官網匯出!S1018)</f>
        <v/>
      </c>
      <c r="Z1018" s="1" t="str">
        <f>IF(G1018="","",官網匯出!T1018)</f>
        <v/>
      </c>
      <c r="AA1018" s="1" t="str">
        <f>IF(G1018="","",官網匯出!AK1018)</f>
        <v/>
      </c>
      <c r="AB1018" s="1" t="str">
        <f>IF(G1018="","",IF(官網匯出!V1018="","",官網匯出!V1018))</f>
        <v/>
      </c>
      <c r="AJ1018" s="1" t="str">
        <f>IF(G1018="","",IF(官網匯出!AE1018="","",官網匯出!AE1018))</f>
        <v/>
      </c>
      <c r="AK1018" s="1" t="str">
        <f>IF(G1018="","",IF(官網匯出!AD1018="","",官網匯出!AD1018))</f>
        <v/>
      </c>
      <c r="AL1018" s="1" t="str">
        <f t="shared" si="178"/>
        <v>0</v>
      </c>
      <c r="AM1018" s="1" t="str">
        <f>IF(官網匯出!AG1018="","",官網匯出!AG1018)</f>
        <v/>
      </c>
      <c r="AN1018" s="1" t="str">
        <f>IF(G1018="","",IF(官網匯出!AH1018="","",官網匯出!AH1018))</f>
        <v/>
      </c>
      <c r="AO1018" s="14" t="str">
        <f t="shared" si="179"/>
        <v/>
      </c>
      <c r="AP1018" s="14" t="str">
        <f t="shared" si="180"/>
        <v>1</v>
      </c>
      <c r="AQ1018" s="14" t="str">
        <f t="shared" si="181"/>
        <v>0</v>
      </c>
      <c r="AR1018" s="1" t="str">
        <f t="shared" si="182"/>
        <v/>
      </c>
      <c r="AS1018" s="1" t="str">
        <f t="shared" si="183"/>
        <v/>
      </c>
      <c r="AT1018" s="1" t="str">
        <f t="shared" si="184"/>
        <v/>
      </c>
      <c r="AU1018" s="1" t="str">
        <f t="shared" si="175"/>
        <v/>
      </c>
      <c r="AV1018" s="1" t="e">
        <f>IF(VLOOKUP(G1018,官網匯出!A:AQ,42,FALSE)="","[黃金盾官網]",VLOOKUP(G1018,官網匯出!A:AQ,42,FALSE))</f>
        <v>#N/A</v>
      </c>
      <c r="AW1018" s="1" t="e">
        <f>IF(LEFT(VLOOKUP(G1018,官網匯出!A:AS,43,FALSE),2)="","web",LEFT(VLOOKUP(G1018,官網匯出!A:AS,43,FALSE),2))</f>
        <v>#N/A</v>
      </c>
      <c r="AX1018" s="1" t="str">
        <f t="shared" si="185"/>
        <v>O</v>
      </c>
    </row>
    <row r="1019" spans="1:50">
      <c r="A1019" s="1" t="str">
        <f>IF(G1019="","",VLOOKUP(官網轉換!AW1019,團名!A:B,2,FALSE))</f>
        <v/>
      </c>
      <c r="B1019" s="1" t="str">
        <f>IF(G1019="","",IF(LEFT(VLOOKUP(G1019,官網匯出!A:AQ,43,0),2)="wf",VLOOKUP(VLOOKUP(G1019,官網匯出!A:AQ,43,0),團名!$I$1:$K$12,2,FALSE),"N0071"))</f>
        <v/>
      </c>
      <c r="C1019" s="1" t="str">
        <f>IFERROR(VLOOKUP(官網匯出!D1019,團名!E:G,3,FALSE),"")</f>
        <v/>
      </c>
      <c r="D1019" s="1" t="str">
        <f t="shared" si="176"/>
        <v/>
      </c>
      <c r="E1019" s="1" t="str">
        <f t="shared" si="177"/>
        <v/>
      </c>
      <c r="F1019" s="1" t="str">
        <f>IF(官網匯出!F1019="已付款","","B0012")</f>
        <v>B0012</v>
      </c>
      <c r="G1019" s="1" t="str">
        <f>IF(官網匯出!A1019="","",官網匯出!A1019)</f>
        <v/>
      </c>
      <c r="H1019" s="3" t="str">
        <f>IF(官網匯出!B1019="","",官網匯出!B1019)</f>
        <v/>
      </c>
      <c r="I1019" s="1" t="str">
        <f>IF(官網匯出!C1019="","",官網匯出!C1019)</f>
        <v/>
      </c>
      <c r="J1019" s="1" t="str">
        <f>IF(官網匯出!D1019="","",官網匯出!D1019)</f>
        <v/>
      </c>
      <c r="K1019" s="3" t="str">
        <f>IF(官網匯出!E1019="","",官網匯出!E1019)</f>
        <v/>
      </c>
      <c r="L1019" s="1" t="str">
        <f>IF(官網匯出!F1019="","",官網匯出!F1019)</f>
        <v/>
      </c>
      <c r="M1019" s="1" t="str">
        <f>IF(官網匯出!G1019="","",官網匯出!G1019)</f>
        <v/>
      </c>
      <c r="N1019" s="1" t="str">
        <f>IF(官網匯出!H1019="","",官網匯出!H1019)</f>
        <v/>
      </c>
      <c r="P1019" s="1" t="str">
        <f>IF(官網匯出!J1019="","",RIGHT(官網匯出!J1019,LEN(官網匯出!J1019)-2))</f>
        <v/>
      </c>
      <c r="Q1019" s="1" t="str">
        <f>IF(官網匯出!K1019="","",官網匯出!K1019)</f>
        <v/>
      </c>
      <c r="R1019" s="1" t="str">
        <f>IF(官網匯出!L1019="","",官網匯出!L1019)</f>
        <v/>
      </c>
      <c r="S1019" s="1" t="str">
        <f>IF(官網匯出!M1019="","",官網匯出!M1019)</f>
        <v/>
      </c>
      <c r="T1019" s="1" t="str">
        <f>IF(官網匯出!N1019="","",官網匯出!N1019)</f>
        <v/>
      </c>
      <c r="U1019" s="1" t="str">
        <f>IF(官網匯出!O1019="","",官網匯出!O1019)</f>
        <v/>
      </c>
      <c r="V1019" s="1" t="str">
        <f>IF(官網匯出!P1019="",IF(G1019="","",0),官網匯出!P1019)</f>
        <v/>
      </c>
      <c r="W1019" s="1" t="str">
        <f>IF(官網匯出!Q1019="",IF(G1019="","",0),官網匯出!Q1019)</f>
        <v/>
      </c>
      <c r="X1019" s="1" t="str">
        <f>IF(官網匯出!R1019="","",官網匯出!R1019)</f>
        <v/>
      </c>
      <c r="Y1019" s="1" t="str">
        <f>IF(官網匯出!S1019="","",官網匯出!S1019)</f>
        <v/>
      </c>
      <c r="Z1019" s="1" t="str">
        <f>IF(G1019="","",官網匯出!T1019)</f>
        <v/>
      </c>
      <c r="AA1019" s="1" t="str">
        <f>IF(G1019="","",官網匯出!AK1019)</f>
        <v/>
      </c>
      <c r="AB1019" s="1" t="str">
        <f>IF(G1019="","",IF(官網匯出!V1019="","",官網匯出!V1019))</f>
        <v/>
      </c>
      <c r="AJ1019" s="1" t="str">
        <f>IF(G1019="","",IF(官網匯出!AE1019="","",官網匯出!AE1019))</f>
        <v/>
      </c>
      <c r="AK1019" s="1" t="str">
        <f>IF(G1019="","",IF(官網匯出!AD1019="","",官網匯出!AD1019))</f>
        <v/>
      </c>
      <c r="AL1019" s="1" t="str">
        <f t="shared" si="178"/>
        <v>0</v>
      </c>
      <c r="AM1019" s="1" t="str">
        <f>IF(官網匯出!AG1019="","",官網匯出!AG1019)</f>
        <v/>
      </c>
      <c r="AN1019" s="1" t="str">
        <f>IF(G1019="","",IF(官網匯出!AH1019="","",官網匯出!AH1019))</f>
        <v/>
      </c>
      <c r="AO1019" s="14" t="str">
        <f t="shared" si="179"/>
        <v/>
      </c>
      <c r="AP1019" s="14" t="str">
        <f t="shared" si="180"/>
        <v>1</v>
      </c>
      <c r="AQ1019" s="14" t="str">
        <f t="shared" si="181"/>
        <v>0</v>
      </c>
      <c r="AR1019" s="1" t="str">
        <f t="shared" si="182"/>
        <v/>
      </c>
      <c r="AS1019" s="1" t="str">
        <f t="shared" si="183"/>
        <v/>
      </c>
      <c r="AT1019" s="1" t="str">
        <f t="shared" si="184"/>
        <v/>
      </c>
      <c r="AU1019" s="1" t="str">
        <f t="shared" si="175"/>
        <v/>
      </c>
      <c r="AV1019" s="1" t="e">
        <f>IF(VLOOKUP(G1019,官網匯出!A:AQ,42,FALSE)="","[黃金盾官網]",VLOOKUP(G1019,官網匯出!A:AQ,42,FALSE))</f>
        <v>#N/A</v>
      </c>
      <c r="AW1019" s="1" t="e">
        <f>IF(LEFT(VLOOKUP(G1019,官網匯出!A:AS,43,FALSE),2)="","web",LEFT(VLOOKUP(G1019,官網匯出!A:AS,43,FALSE),2))</f>
        <v>#N/A</v>
      </c>
      <c r="AX1019" s="1" t="str">
        <f t="shared" si="185"/>
        <v>O</v>
      </c>
    </row>
    <row r="1020" spans="1:50">
      <c r="A1020" s="1" t="str">
        <f>IF(G1020="","",VLOOKUP(官網轉換!AW1020,團名!A:B,2,FALSE))</f>
        <v/>
      </c>
      <c r="B1020" s="1" t="str">
        <f>IF(G1020="","",IF(LEFT(VLOOKUP(G1020,官網匯出!A:AQ,43,0),2)="wf",VLOOKUP(VLOOKUP(G1020,官網匯出!A:AQ,43,0),團名!$I$1:$K$12,2,FALSE),"N0071"))</f>
        <v/>
      </c>
      <c r="C1020" s="1" t="str">
        <f>IFERROR(VLOOKUP(官網匯出!D1020,團名!E:G,3,FALSE),"")</f>
        <v/>
      </c>
      <c r="D1020" s="1" t="str">
        <f t="shared" si="176"/>
        <v/>
      </c>
      <c r="E1020" s="1" t="str">
        <f t="shared" si="177"/>
        <v/>
      </c>
      <c r="F1020" s="1" t="str">
        <f>IF(官網匯出!F1020="已付款","","B0012")</f>
        <v>B0012</v>
      </c>
      <c r="G1020" s="1" t="str">
        <f>IF(官網匯出!A1020="","",官網匯出!A1020)</f>
        <v/>
      </c>
      <c r="H1020" s="3" t="str">
        <f>IF(官網匯出!B1020="","",官網匯出!B1020)</f>
        <v/>
      </c>
      <c r="I1020" s="1" t="str">
        <f>IF(官網匯出!C1020="","",官網匯出!C1020)</f>
        <v/>
      </c>
      <c r="J1020" s="1" t="str">
        <f>IF(官網匯出!D1020="","",官網匯出!D1020)</f>
        <v/>
      </c>
      <c r="K1020" s="3" t="str">
        <f>IF(官網匯出!E1020="","",官網匯出!E1020)</f>
        <v/>
      </c>
      <c r="L1020" s="1" t="str">
        <f>IF(官網匯出!F1020="","",官網匯出!F1020)</f>
        <v/>
      </c>
      <c r="M1020" s="1" t="str">
        <f>IF(官網匯出!G1020="","",官網匯出!G1020)</f>
        <v/>
      </c>
      <c r="N1020" s="1" t="str">
        <f>IF(官網匯出!H1020="","",官網匯出!H1020)</f>
        <v/>
      </c>
      <c r="P1020" s="1" t="str">
        <f>IF(官網匯出!J1020="","",RIGHT(官網匯出!J1020,LEN(官網匯出!J1020)-2))</f>
        <v/>
      </c>
      <c r="Q1020" s="1" t="str">
        <f>IF(官網匯出!K1020="","",官網匯出!K1020)</f>
        <v/>
      </c>
      <c r="R1020" s="1" t="str">
        <f>IF(官網匯出!L1020="","",官網匯出!L1020)</f>
        <v/>
      </c>
      <c r="S1020" s="1" t="str">
        <f>IF(官網匯出!M1020="","",官網匯出!M1020)</f>
        <v/>
      </c>
      <c r="T1020" s="1" t="str">
        <f>IF(官網匯出!N1020="","",官網匯出!N1020)</f>
        <v/>
      </c>
      <c r="U1020" s="1" t="str">
        <f>IF(官網匯出!O1020="","",官網匯出!O1020)</f>
        <v/>
      </c>
      <c r="V1020" s="1" t="str">
        <f>IF(官網匯出!P1020="",IF(G1020="","",0),官網匯出!P1020)</f>
        <v/>
      </c>
      <c r="W1020" s="1" t="str">
        <f>IF(官網匯出!Q1020="",IF(G1020="","",0),官網匯出!Q1020)</f>
        <v/>
      </c>
      <c r="X1020" s="1" t="str">
        <f>IF(官網匯出!R1020="","",官網匯出!R1020)</f>
        <v/>
      </c>
      <c r="Y1020" s="1" t="str">
        <f>IF(官網匯出!S1020="","",官網匯出!S1020)</f>
        <v/>
      </c>
      <c r="Z1020" s="1" t="str">
        <f>IF(G1020="","",官網匯出!T1020)</f>
        <v/>
      </c>
      <c r="AA1020" s="1" t="str">
        <f>IF(G1020="","",官網匯出!AK1020)</f>
        <v/>
      </c>
      <c r="AB1020" s="1" t="str">
        <f>IF(G1020="","",IF(官網匯出!V1020="","",官網匯出!V1020))</f>
        <v/>
      </c>
      <c r="AJ1020" s="1" t="str">
        <f>IF(G1020="","",IF(官網匯出!AE1020="","",官網匯出!AE1020))</f>
        <v/>
      </c>
      <c r="AK1020" s="1" t="str">
        <f>IF(G1020="","",IF(官網匯出!AD1020="","",官網匯出!AD1020))</f>
        <v/>
      </c>
      <c r="AL1020" s="1" t="str">
        <f t="shared" si="178"/>
        <v>0</v>
      </c>
      <c r="AM1020" s="1" t="str">
        <f>IF(官網匯出!AG1020="","",官網匯出!AG1020)</f>
        <v/>
      </c>
      <c r="AN1020" s="1" t="str">
        <f>IF(G1020="","",IF(官網匯出!AH1020="","",官網匯出!AH1020))</f>
        <v/>
      </c>
      <c r="AO1020" s="14" t="str">
        <f t="shared" si="179"/>
        <v/>
      </c>
      <c r="AP1020" s="14" t="str">
        <f t="shared" si="180"/>
        <v>1</v>
      </c>
      <c r="AQ1020" s="14" t="str">
        <f t="shared" si="181"/>
        <v>0</v>
      </c>
      <c r="AR1020" s="1" t="str">
        <f t="shared" si="182"/>
        <v/>
      </c>
      <c r="AS1020" s="1" t="str">
        <f t="shared" si="183"/>
        <v/>
      </c>
      <c r="AT1020" s="1" t="str">
        <f t="shared" si="184"/>
        <v/>
      </c>
      <c r="AU1020" s="1" t="str">
        <f t="shared" si="175"/>
        <v/>
      </c>
      <c r="AV1020" s="1" t="e">
        <f>IF(VLOOKUP(G1020,官網匯出!A:AQ,42,FALSE)="","[黃金盾官網]",VLOOKUP(G1020,官網匯出!A:AQ,42,FALSE))</f>
        <v>#N/A</v>
      </c>
      <c r="AW1020" s="1" t="e">
        <f>IF(LEFT(VLOOKUP(G1020,官網匯出!A:AS,43,FALSE),2)="","web",LEFT(VLOOKUP(G1020,官網匯出!A:AS,43,FALSE),2))</f>
        <v>#N/A</v>
      </c>
      <c r="AX1020" s="1" t="str">
        <f t="shared" si="185"/>
        <v>O</v>
      </c>
    </row>
    <row r="1021" spans="1:50">
      <c r="A1021" s="1" t="str">
        <f>IF(G1021="","",VLOOKUP(官網轉換!AW1021,團名!A:B,2,FALSE))</f>
        <v/>
      </c>
      <c r="B1021" s="1" t="str">
        <f>IF(G1021="","",IF(LEFT(VLOOKUP(G1021,官網匯出!A:AQ,43,0),2)="wf",VLOOKUP(VLOOKUP(G1021,官網匯出!A:AQ,43,0),團名!$I$1:$K$12,2,FALSE),"N0071"))</f>
        <v/>
      </c>
      <c r="C1021" s="1" t="str">
        <f>IFERROR(VLOOKUP(官網匯出!D1021,團名!E:G,3,FALSE),"")</f>
        <v/>
      </c>
      <c r="D1021" s="1" t="str">
        <f t="shared" si="176"/>
        <v/>
      </c>
      <c r="E1021" s="1" t="str">
        <f t="shared" si="177"/>
        <v/>
      </c>
      <c r="F1021" s="1" t="str">
        <f>IF(官網匯出!F1021="已付款","","B0012")</f>
        <v>B0012</v>
      </c>
      <c r="G1021" s="1" t="str">
        <f>IF(官網匯出!A1021="","",官網匯出!A1021)</f>
        <v/>
      </c>
      <c r="H1021" s="3" t="str">
        <f>IF(官網匯出!B1021="","",官網匯出!B1021)</f>
        <v/>
      </c>
      <c r="I1021" s="1" t="str">
        <f>IF(官網匯出!C1021="","",官網匯出!C1021)</f>
        <v/>
      </c>
      <c r="J1021" s="1" t="str">
        <f>IF(官網匯出!D1021="","",官網匯出!D1021)</f>
        <v/>
      </c>
      <c r="K1021" s="3" t="str">
        <f>IF(官網匯出!E1021="","",官網匯出!E1021)</f>
        <v/>
      </c>
      <c r="L1021" s="1" t="str">
        <f>IF(官網匯出!F1021="","",官網匯出!F1021)</f>
        <v/>
      </c>
      <c r="M1021" s="1" t="str">
        <f>IF(官網匯出!G1021="","",官網匯出!G1021)</f>
        <v/>
      </c>
      <c r="N1021" s="1" t="str">
        <f>IF(官網匯出!H1021="","",官網匯出!H1021)</f>
        <v/>
      </c>
      <c r="P1021" s="1" t="str">
        <f>IF(官網匯出!J1021="","",RIGHT(官網匯出!J1021,LEN(官網匯出!J1021)-2))</f>
        <v/>
      </c>
      <c r="Q1021" s="1" t="str">
        <f>IF(官網匯出!K1021="","",官網匯出!K1021)</f>
        <v/>
      </c>
      <c r="R1021" s="1" t="str">
        <f>IF(官網匯出!L1021="","",官網匯出!L1021)</f>
        <v/>
      </c>
      <c r="S1021" s="1" t="str">
        <f>IF(官網匯出!M1021="","",官網匯出!M1021)</f>
        <v/>
      </c>
      <c r="T1021" s="1" t="str">
        <f>IF(官網匯出!N1021="","",官網匯出!N1021)</f>
        <v/>
      </c>
      <c r="U1021" s="1" t="str">
        <f>IF(官網匯出!O1021="","",官網匯出!O1021)</f>
        <v/>
      </c>
      <c r="V1021" s="1" t="str">
        <f>IF(官網匯出!P1021="",IF(G1021="","",0),官網匯出!P1021)</f>
        <v/>
      </c>
      <c r="W1021" s="1" t="str">
        <f>IF(官網匯出!Q1021="",IF(G1021="","",0),官網匯出!Q1021)</f>
        <v/>
      </c>
      <c r="X1021" s="1" t="str">
        <f>IF(官網匯出!R1021="","",官網匯出!R1021)</f>
        <v/>
      </c>
      <c r="Y1021" s="1" t="str">
        <f>IF(官網匯出!S1021="","",官網匯出!S1021)</f>
        <v/>
      </c>
      <c r="Z1021" s="1" t="str">
        <f>IF(G1021="","",官網匯出!T1021)</f>
        <v/>
      </c>
      <c r="AA1021" s="1" t="str">
        <f>IF(G1021="","",官網匯出!AK1021)</f>
        <v/>
      </c>
      <c r="AB1021" s="1" t="str">
        <f>IF(G1021="","",IF(官網匯出!V1021="","",官網匯出!V1021))</f>
        <v/>
      </c>
      <c r="AJ1021" s="1" t="str">
        <f>IF(G1021="","",IF(官網匯出!AE1021="","",官網匯出!AE1021))</f>
        <v/>
      </c>
      <c r="AK1021" s="1" t="str">
        <f>IF(G1021="","",IF(官網匯出!AD1021="","",官網匯出!AD1021))</f>
        <v/>
      </c>
      <c r="AL1021" s="1" t="str">
        <f t="shared" si="178"/>
        <v>0</v>
      </c>
      <c r="AM1021" s="1" t="str">
        <f>IF(官網匯出!AG1021="","",官網匯出!AG1021)</f>
        <v/>
      </c>
      <c r="AN1021" s="1" t="str">
        <f>IF(G1021="","",IF(官網匯出!AH1021="","",官網匯出!AH1021))</f>
        <v/>
      </c>
      <c r="AO1021" s="14" t="str">
        <f t="shared" si="179"/>
        <v/>
      </c>
      <c r="AP1021" s="14" t="str">
        <f t="shared" si="180"/>
        <v>1</v>
      </c>
      <c r="AQ1021" s="14" t="str">
        <f t="shared" si="181"/>
        <v>0</v>
      </c>
      <c r="AR1021" s="1" t="str">
        <f t="shared" si="182"/>
        <v/>
      </c>
      <c r="AS1021" s="1" t="str">
        <f t="shared" si="183"/>
        <v/>
      </c>
      <c r="AT1021" s="1" t="str">
        <f t="shared" si="184"/>
        <v/>
      </c>
      <c r="AU1021" s="1" t="str">
        <f t="shared" si="175"/>
        <v/>
      </c>
      <c r="AV1021" s="1" t="e">
        <f>IF(VLOOKUP(G1021,官網匯出!A:AQ,42,FALSE)="","[黃金盾官網]",VLOOKUP(G1021,官網匯出!A:AQ,42,FALSE))</f>
        <v>#N/A</v>
      </c>
      <c r="AW1021" s="1" t="e">
        <f>IF(LEFT(VLOOKUP(G1021,官網匯出!A:AS,43,FALSE),2)="","web",LEFT(VLOOKUP(G1021,官網匯出!A:AS,43,FALSE),2))</f>
        <v>#N/A</v>
      </c>
      <c r="AX1021" s="1" t="str">
        <f t="shared" si="185"/>
        <v>O</v>
      </c>
    </row>
    <row r="1022" spans="1:50">
      <c r="A1022" s="1" t="str">
        <f>IF(G1022="","",VLOOKUP(官網轉換!AW1022,團名!A:B,2,FALSE))</f>
        <v/>
      </c>
      <c r="B1022" s="1" t="str">
        <f>IF(G1022="","",IF(LEFT(VLOOKUP(G1022,官網匯出!A:AQ,43,0),2)="wf",VLOOKUP(VLOOKUP(G1022,官網匯出!A:AQ,43,0),團名!$I$1:$K$12,2,FALSE),"N0071"))</f>
        <v/>
      </c>
      <c r="C1022" s="1" t="str">
        <f>IFERROR(VLOOKUP(官網匯出!D1022,團名!E:G,3,FALSE),"")</f>
        <v/>
      </c>
      <c r="D1022" s="1" t="str">
        <f t="shared" si="176"/>
        <v/>
      </c>
      <c r="E1022" s="1" t="str">
        <f t="shared" si="177"/>
        <v/>
      </c>
      <c r="F1022" s="1" t="str">
        <f>IF(官網匯出!F1022="已付款","","B0012")</f>
        <v>B0012</v>
      </c>
      <c r="G1022" s="1" t="str">
        <f>IF(官網匯出!A1022="","",官網匯出!A1022)</f>
        <v/>
      </c>
      <c r="H1022" s="3" t="str">
        <f>IF(官網匯出!B1022="","",官網匯出!B1022)</f>
        <v/>
      </c>
      <c r="I1022" s="1" t="str">
        <f>IF(官網匯出!C1022="","",官網匯出!C1022)</f>
        <v/>
      </c>
      <c r="J1022" s="1" t="str">
        <f>IF(官網匯出!D1022="","",官網匯出!D1022)</f>
        <v/>
      </c>
      <c r="K1022" s="3" t="str">
        <f>IF(官網匯出!E1022="","",官網匯出!E1022)</f>
        <v/>
      </c>
      <c r="L1022" s="1" t="str">
        <f>IF(官網匯出!F1022="","",官網匯出!F1022)</f>
        <v/>
      </c>
      <c r="M1022" s="1" t="str">
        <f>IF(官網匯出!G1022="","",官網匯出!G1022)</f>
        <v/>
      </c>
      <c r="N1022" s="1" t="str">
        <f>IF(官網匯出!H1022="","",官網匯出!H1022)</f>
        <v/>
      </c>
      <c r="P1022" s="1" t="str">
        <f>IF(官網匯出!J1022="","",RIGHT(官網匯出!J1022,LEN(官網匯出!J1022)-2))</f>
        <v/>
      </c>
      <c r="Q1022" s="1" t="str">
        <f>IF(官網匯出!K1022="","",官網匯出!K1022)</f>
        <v/>
      </c>
      <c r="R1022" s="1" t="str">
        <f>IF(官網匯出!L1022="","",官網匯出!L1022)</f>
        <v/>
      </c>
      <c r="S1022" s="1" t="str">
        <f>IF(官網匯出!M1022="","",官網匯出!M1022)</f>
        <v/>
      </c>
      <c r="T1022" s="1" t="str">
        <f>IF(官網匯出!N1022="","",官網匯出!N1022)</f>
        <v/>
      </c>
      <c r="U1022" s="1" t="str">
        <f>IF(官網匯出!O1022="","",官網匯出!O1022)</f>
        <v/>
      </c>
      <c r="V1022" s="1" t="str">
        <f>IF(官網匯出!P1022="",IF(G1022="","",0),官網匯出!P1022)</f>
        <v/>
      </c>
      <c r="W1022" s="1" t="str">
        <f>IF(官網匯出!Q1022="",IF(G1022="","",0),官網匯出!Q1022)</f>
        <v/>
      </c>
      <c r="X1022" s="1" t="str">
        <f>IF(官網匯出!R1022="","",官網匯出!R1022)</f>
        <v/>
      </c>
      <c r="Y1022" s="1" t="str">
        <f>IF(官網匯出!S1022="","",官網匯出!S1022)</f>
        <v/>
      </c>
      <c r="Z1022" s="1" t="str">
        <f>IF(G1022="","",官網匯出!T1022)</f>
        <v/>
      </c>
      <c r="AA1022" s="1" t="str">
        <f>IF(G1022="","",官網匯出!AK1022)</f>
        <v/>
      </c>
      <c r="AB1022" s="1" t="str">
        <f>IF(G1022="","",IF(官網匯出!V1022="","",官網匯出!V1022))</f>
        <v/>
      </c>
      <c r="AJ1022" s="1" t="str">
        <f>IF(G1022="","",IF(官網匯出!AE1022="","",官網匯出!AE1022))</f>
        <v/>
      </c>
      <c r="AK1022" s="1" t="str">
        <f>IF(G1022="","",IF(官網匯出!AD1022="","",官網匯出!AD1022))</f>
        <v/>
      </c>
      <c r="AL1022" s="1" t="str">
        <f t="shared" si="178"/>
        <v>0</v>
      </c>
      <c r="AM1022" s="1" t="str">
        <f>IF(官網匯出!AG1022="","",官網匯出!AG1022)</f>
        <v/>
      </c>
      <c r="AN1022" s="1" t="str">
        <f>IF(G1022="","",IF(官網匯出!AH1022="","",官網匯出!AH1022))</f>
        <v/>
      </c>
      <c r="AO1022" s="14" t="str">
        <f t="shared" si="179"/>
        <v/>
      </c>
      <c r="AP1022" s="14" t="str">
        <f t="shared" si="180"/>
        <v>1</v>
      </c>
      <c r="AQ1022" s="14" t="str">
        <f t="shared" si="181"/>
        <v>0</v>
      </c>
      <c r="AR1022" s="1" t="str">
        <f t="shared" si="182"/>
        <v/>
      </c>
      <c r="AS1022" s="1" t="str">
        <f t="shared" si="183"/>
        <v/>
      </c>
      <c r="AT1022" s="1" t="str">
        <f t="shared" si="184"/>
        <v/>
      </c>
      <c r="AU1022" s="1" t="str">
        <f t="shared" si="175"/>
        <v/>
      </c>
      <c r="AV1022" s="1" t="e">
        <f>IF(VLOOKUP(G1022,官網匯出!A:AQ,42,FALSE)="","[黃金盾官網]",VLOOKUP(G1022,官網匯出!A:AQ,42,FALSE))</f>
        <v>#N/A</v>
      </c>
      <c r="AW1022" s="1" t="e">
        <f>IF(LEFT(VLOOKUP(G1022,官網匯出!A:AS,43,FALSE),2)="","web",LEFT(VLOOKUP(G1022,官網匯出!A:AS,43,FALSE),2))</f>
        <v>#N/A</v>
      </c>
      <c r="AX1022" s="1" t="str">
        <f t="shared" si="185"/>
        <v>O</v>
      </c>
    </row>
    <row r="1023" spans="1:50">
      <c r="A1023" s="1" t="str">
        <f>IF(G1023="","",VLOOKUP(官網轉換!AW1023,團名!A:B,2,FALSE))</f>
        <v/>
      </c>
      <c r="B1023" s="1" t="str">
        <f>IF(G1023="","",IF(LEFT(VLOOKUP(G1023,官網匯出!A:AQ,43,0),2)="wf",VLOOKUP(VLOOKUP(G1023,官網匯出!A:AQ,43,0),團名!$I$1:$K$12,2,FALSE),"N0071"))</f>
        <v/>
      </c>
      <c r="C1023" s="1" t="str">
        <f>IFERROR(VLOOKUP(官網匯出!D1023,團名!E:G,3,FALSE),"")</f>
        <v/>
      </c>
      <c r="D1023" s="1" t="str">
        <f t="shared" si="176"/>
        <v/>
      </c>
      <c r="E1023" s="1" t="str">
        <f t="shared" si="177"/>
        <v/>
      </c>
      <c r="F1023" s="1" t="str">
        <f>IF(官網匯出!F1023="已付款","","B0012")</f>
        <v>B0012</v>
      </c>
      <c r="G1023" s="1" t="str">
        <f>IF(官網匯出!A1023="","",官網匯出!A1023)</f>
        <v/>
      </c>
      <c r="H1023" s="3" t="str">
        <f>IF(官網匯出!B1023="","",官網匯出!B1023)</f>
        <v/>
      </c>
      <c r="I1023" s="1" t="str">
        <f>IF(官網匯出!C1023="","",官網匯出!C1023)</f>
        <v/>
      </c>
      <c r="J1023" s="1" t="str">
        <f>IF(官網匯出!D1023="","",官網匯出!D1023)</f>
        <v/>
      </c>
      <c r="K1023" s="3" t="str">
        <f>IF(官網匯出!E1023="","",官網匯出!E1023)</f>
        <v/>
      </c>
      <c r="L1023" s="1" t="str">
        <f>IF(官網匯出!F1023="","",官網匯出!F1023)</f>
        <v/>
      </c>
      <c r="M1023" s="1" t="str">
        <f>IF(官網匯出!G1023="","",官網匯出!G1023)</f>
        <v/>
      </c>
      <c r="N1023" s="1" t="str">
        <f>IF(官網匯出!H1023="","",官網匯出!H1023)</f>
        <v/>
      </c>
      <c r="P1023" s="1" t="str">
        <f>IF(官網匯出!J1023="","",RIGHT(官網匯出!J1023,LEN(官網匯出!J1023)-2))</f>
        <v/>
      </c>
      <c r="Q1023" s="1" t="str">
        <f>IF(官網匯出!K1023="","",官網匯出!K1023)</f>
        <v/>
      </c>
      <c r="R1023" s="1" t="str">
        <f>IF(官網匯出!L1023="","",官網匯出!L1023)</f>
        <v/>
      </c>
      <c r="S1023" s="1" t="str">
        <f>IF(官網匯出!M1023="","",官網匯出!M1023)</f>
        <v/>
      </c>
      <c r="T1023" s="1" t="str">
        <f>IF(官網匯出!N1023="","",官網匯出!N1023)</f>
        <v/>
      </c>
      <c r="U1023" s="1" t="str">
        <f>IF(官網匯出!O1023="","",官網匯出!O1023)</f>
        <v/>
      </c>
      <c r="V1023" s="1" t="str">
        <f>IF(官網匯出!P1023="",IF(G1023="","",0),官網匯出!P1023)</f>
        <v/>
      </c>
      <c r="W1023" s="1" t="str">
        <f>IF(官網匯出!Q1023="",IF(G1023="","",0),官網匯出!Q1023)</f>
        <v/>
      </c>
      <c r="X1023" s="1" t="str">
        <f>IF(官網匯出!R1023="","",官網匯出!R1023)</f>
        <v/>
      </c>
      <c r="Y1023" s="1" t="str">
        <f>IF(官網匯出!S1023="","",官網匯出!S1023)</f>
        <v/>
      </c>
      <c r="Z1023" s="1" t="str">
        <f>IF(G1023="","",官網匯出!T1023)</f>
        <v/>
      </c>
      <c r="AA1023" s="1" t="str">
        <f>IF(G1023="","",官網匯出!AK1023)</f>
        <v/>
      </c>
      <c r="AB1023" s="1" t="str">
        <f>IF(G1023="","",IF(官網匯出!V1023="","",官網匯出!V1023))</f>
        <v/>
      </c>
      <c r="AJ1023" s="1" t="str">
        <f>IF(G1023="","",IF(官網匯出!AE1023="","",官網匯出!AE1023))</f>
        <v/>
      </c>
      <c r="AK1023" s="1" t="str">
        <f>IF(G1023="","",IF(官網匯出!AD1023="","",官網匯出!AD1023))</f>
        <v/>
      </c>
      <c r="AL1023" s="1" t="str">
        <f t="shared" si="178"/>
        <v>0</v>
      </c>
      <c r="AM1023" s="1" t="str">
        <f>IF(官網匯出!AG1023="","",官網匯出!AG1023)</f>
        <v/>
      </c>
      <c r="AN1023" s="1" t="str">
        <f>IF(G1023="","",IF(官網匯出!AH1023="","",官網匯出!AH1023))</f>
        <v/>
      </c>
      <c r="AO1023" s="14" t="str">
        <f t="shared" si="179"/>
        <v/>
      </c>
      <c r="AP1023" s="14" t="str">
        <f t="shared" si="180"/>
        <v>1</v>
      </c>
      <c r="AQ1023" s="14" t="str">
        <f t="shared" si="181"/>
        <v>0</v>
      </c>
      <c r="AR1023" s="1" t="str">
        <f t="shared" si="182"/>
        <v/>
      </c>
      <c r="AS1023" s="1" t="str">
        <f t="shared" si="183"/>
        <v/>
      </c>
      <c r="AT1023" s="1" t="str">
        <f t="shared" si="184"/>
        <v/>
      </c>
      <c r="AU1023" s="1" t="str">
        <f t="shared" si="175"/>
        <v/>
      </c>
      <c r="AV1023" s="1" t="e">
        <f>IF(VLOOKUP(G1023,官網匯出!A:AQ,42,FALSE)="","[黃金盾官網]",VLOOKUP(G1023,官網匯出!A:AQ,42,FALSE))</f>
        <v>#N/A</v>
      </c>
      <c r="AW1023" s="1" t="e">
        <f>IF(LEFT(VLOOKUP(G1023,官網匯出!A:AS,43,FALSE),2)="","web",LEFT(VLOOKUP(G1023,官網匯出!A:AS,43,FALSE),2))</f>
        <v>#N/A</v>
      </c>
      <c r="AX1023" s="1" t="str">
        <f t="shared" si="185"/>
        <v>O</v>
      </c>
    </row>
    <row r="1024" spans="1:50">
      <c r="A1024" s="1" t="str">
        <f>IF(G1024="","",VLOOKUP(官網轉換!AW1024,團名!A:B,2,FALSE))</f>
        <v/>
      </c>
      <c r="B1024" s="1" t="str">
        <f>IF(G1024="","",IF(LEFT(VLOOKUP(G1024,官網匯出!A:AQ,43,0),2)="wf",VLOOKUP(VLOOKUP(G1024,官網匯出!A:AQ,43,0),團名!$I$1:$K$12,2,FALSE),"N0071"))</f>
        <v/>
      </c>
      <c r="C1024" s="1" t="str">
        <f>IFERROR(VLOOKUP(官網匯出!D1024,團名!E:G,3,FALSE),"")</f>
        <v/>
      </c>
      <c r="D1024" s="1" t="str">
        <f t="shared" si="176"/>
        <v/>
      </c>
      <c r="E1024" s="1" t="str">
        <f t="shared" si="177"/>
        <v/>
      </c>
      <c r="F1024" s="1" t="str">
        <f>IF(官網匯出!F1024="已付款","","B0012")</f>
        <v>B0012</v>
      </c>
      <c r="G1024" s="1" t="str">
        <f>IF(官網匯出!A1024="","",官網匯出!A1024)</f>
        <v/>
      </c>
      <c r="H1024" s="3" t="str">
        <f>IF(官網匯出!B1024="","",官網匯出!B1024)</f>
        <v/>
      </c>
      <c r="I1024" s="1" t="str">
        <f>IF(官網匯出!C1024="","",官網匯出!C1024)</f>
        <v/>
      </c>
      <c r="J1024" s="1" t="str">
        <f>IF(官網匯出!D1024="","",官網匯出!D1024)</f>
        <v/>
      </c>
      <c r="K1024" s="3" t="str">
        <f>IF(官網匯出!E1024="","",官網匯出!E1024)</f>
        <v/>
      </c>
      <c r="L1024" s="1" t="str">
        <f>IF(官網匯出!F1024="","",官網匯出!F1024)</f>
        <v/>
      </c>
      <c r="M1024" s="1" t="str">
        <f>IF(官網匯出!G1024="","",官網匯出!G1024)</f>
        <v/>
      </c>
      <c r="N1024" s="1" t="str">
        <f>IF(官網匯出!H1024="","",官網匯出!H1024)</f>
        <v/>
      </c>
      <c r="P1024" s="1" t="str">
        <f>IF(官網匯出!J1024="","",RIGHT(官網匯出!J1024,LEN(官網匯出!J1024)-2))</f>
        <v/>
      </c>
      <c r="Q1024" s="1" t="str">
        <f>IF(官網匯出!K1024="","",官網匯出!K1024)</f>
        <v/>
      </c>
      <c r="R1024" s="1" t="str">
        <f>IF(官網匯出!L1024="","",官網匯出!L1024)</f>
        <v/>
      </c>
      <c r="S1024" s="1" t="str">
        <f>IF(官網匯出!M1024="","",官網匯出!M1024)</f>
        <v/>
      </c>
      <c r="T1024" s="1" t="str">
        <f>IF(官網匯出!N1024="","",官網匯出!N1024)</f>
        <v/>
      </c>
      <c r="U1024" s="1" t="str">
        <f>IF(官網匯出!O1024="","",官網匯出!O1024)</f>
        <v/>
      </c>
      <c r="V1024" s="1" t="str">
        <f>IF(官網匯出!P1024="",IF(G1024="","",0),官網匯出!P1024)</f>
        <v/>
      </c>
      <c r="W1024" s="1" t="str">
        <f>IF(官網匯出!Q1024="",IF(G1024="","",0),官網匯出!Q1024)</f>
        <v/>
      </c>
      <c r="X1024" s="1" t="str">
        <f>IF(官網匯出!R1024="","",官網匯出!R1024)</f>
        <v/>
      </c>
      <c r="Y1024" s="1" t="str">
        <f>IF(官網匯出!S1024="","",官網匯出!S1024)</f>
        <v/>
      </c>
      <c r="Z1024" s="1" t="str">
        <f>IF(G1024="","",官網匯出!T1024)</f>
        <v/>
      </c>
      <c r="AA1024" s="1" t="str">
        <f>IF(G1024="","",官網匯出!AK1024)</f>
        <v/>
      </c>
      <c r="AB1024" s="1" t="str">
        <f>IF(G1024="","",IF(官網匯出!V1024="","",官網匯出!V1024))</f>
        <v/>
      </c>
      <c r="AJ1024" s="1" t="str">
        <f>IF(G1024="","",IF(官網匯出!AE1024="","",官網匯出!AE1024))</f>
        <v/>
      </c>
      <c r="AK1024" s="1" t="str">
        <f>IF(G1024="","",IF(官網匯出!AD1024="","",官網匯出!AD1024))</f>
        <v/>
      </c>
      <c r="AL1024" s="1" t="str">
        <f t="shared" si="178"/>
        <v>0</v>
      </c>
      <c r="AM1024" s="1" t="str">
        <f>IF(官網匯出!AG1024="","",官網匯出!AG1024)</f>
        <v/>
      </c>
      <c r="AN1024" s="1" t="str">
        <f>IF(G1024="","",IF(官網匯出!AH1024="","",官網匯出!AH1024))</f>
        <v/>
      </c>
      <c r="AO1024" s="14" t="str">
        <f t="shared" si="179"/>
        <v/>
      </c>
      <c r="AP1024" s="14" t="str">
        <f t="shared" si="180"/>
        <v>1</v>
      </c>
      <c r="AQ1024" s="14" t="str">
        <f t="shared" si="181"/>
        <v>0</v>
      </c>
      <c r="AR1024" s="1" t="str">
        <f t="shared" si="182"/>
        <v/>
      </c>
      <c r="AS1024" s="1" t="str">
        <f t="shared" si="183"/>
        <v/>
      </c>
      <c r="AT1024" s="1" t="str">
        <f t="shared" si="184"/>
        <v/>
      </c>
      <c r="AU1024" s="1" t="str">
        <f t="shared" si="175"/>
        <v/>
      </c>
      <c r="AV1024" s="1" t="e">
        <f>IF(VLOOKUP(G1024,官網匯出!A:AQ,42,FALSE)="","[黃金盾官網]",VLOOKUP(G1024,官網匯出!A:AQ,42,FALSE))</f>
        <v>#N/A</v>
      </c>
      <c r="AW1024" s="1" t="e">
        <f>IF(LEFT(VLOOKUP(G1024,官網匯出!A:AS,43,FALSE),2)="","web",LEFT(VLOOKUP(G1024,官網匯出!A:AS,43,FALSE),2))</f>
        <v>#N/A</v>
      </c>
      <c r="AX1024" s="1" t="str">
        <f t="shared" si="185"/>
        <v>O</v>
      </c>
    </row>
    <row r="1025" spans="1:50">
      <c r="A1025" s="1" t="str">
        <f>IF(G1025="","",VLOOKUP(官網轉換!AW1025,團名!A:B,2,FALSE))</f>
        <v/>
      </c>
      <c r="B1025" s="1" t="str">
        <f>IF(G1025="","",IF(LEFT(VLOOKUP(G1025,官網匯出!A:AQ,43,0),2)="wf",VLOOKUP(VLOOKUP(G1025,官網匯出!A:AQ,43,0),團名!$I$1:$K$12,2,FALSE),"N0071"))</f>
        <v/>
      </c>
      <c r="C1025" s="1" t="str">
        <f>IFERROR(VLOOKUP(官網匯出!D1025,團名!E:G,3,FALSE),"")</f>
        <v/>
      </c>
      <c r="D1025" s="1" t="str">
        <f t="shared" si="176"/>
        <v/>
      </c>
      <c r="E1025" s="1" t="str">
        <f t="shared" si="177"/>
        <v/>
      </c>
      <c r="F1025" s="1" t="str">
        <f>IF(官網匯出!F1025="已付款","","B0012")</f>
        <v>B0012</v>
      </c>
      <c r="G1025" s="1" t="str">
        <f>IF(官網匯出!A1025="","",官網匯出!A1025)</f>
        <v/>
      </c>
      <c r="H1025" s="3" t="str">
        <f>IF(官網匯出!B1025="","",官網匯出!B1025)</f>
        <v/>
      </c>
      <c r="I1025" s="1" t="str">
        <f>IF(官網匯出!C1025="","",官網匯出!C1025)</f>
        <v/>
      </c>
      <c r="J1025" s="1" t="str">
        <f>IF(官網匯出!D1025="","",官網匯出!D1025)</f>
        <v/>
      </c>
      <c r="K1025" s="3" t="str">
        <f>IF(官網匯出!E1025="","",官網匯出!E1025)</f>
        <v/>
      </c>
      <c r="L1025" s="1" t="str">
        <f>IF(官網匯出!F1025="","",官網匯出!F1025)</f>
        <v/>
      </c>
      <c r="M1025" s="1" t="str">
        <f>IF(官網匯出!G1025="","",官網匯出!G1025)</f>
        <v/>
      </c>
      <c r="N1025" s="1" t="str">
        <f>IF(官網匯出!H1025="","",官網匯出!H1025)</f>
        <v/>
      </c>
      <c r="P1025" s="1" t="str">
        <f>IF(官網匯出!J1025="","",RIGHT(官網匯出!J1025,LEN(官網匯出!J1025)-2))</f>
        <v/>
      </c>
      <c r="Q1025" s="1" t="str">
        <f>IF(官網匯出!K1025="","",官網匯出!K1025)</f>
        <v/>
      </c>
      <c r="R1025" s="1" t="str">
        <f>IF(官網匯出!L1025="","",官網匯出!L1025)</f>
        <v/>
      </c>
      <c r="S1025" s="1" t="str">
        <f>IF(官網匯出!M1025="","",官網匯出!M1025)</f>
        <v/>
      </c>
      <c r="T1025" s="1" t="str">
        <f>IF(官網匯出!N1025="","",官網匯出!N1025)</f>
        <v/>
      </c>
      <c r="U1025" s="1" t="str">
        <f>IF(官網匯出!O1025="","",官網匯出!O1025)</f>
        <v/>
      </c>
      <c r="V1025" s="1" t="str">
        <f>IF(官網匯出!P1025="",IF(G1025="","",0),官網匯出!P1025)</f>
        <v/>
      </c>
      <c r="W1025" s="1" t="str">
        <f>IF(官網匯出!Q1025="",IF(G1025="","",0),官網匯出!Q1025)</f>
        <v/>
      </c>
      <c r="X1025" s="1" t="str">
        <f>IF(官網匯出!R1025="","",官網匯出!R1025)</f>
        <v/>
      </c>
      <c r="Y1025" s="1" t="str">
        <f>IF(官網匯出!S1025="","",官網匯出!S1025)</f>
        <v/>
      </c>
      <c r="Z1025" s="1" t="str">
        <f>IF(G1025="","",官網匯出!T1025)</f>
        <v/>
      </c>
      <c r="AA1025" s="1" t="str">
        <f>IF(G1025="","",官網匯出!AK1025)</f>
        <v/>
      </c>
      <c r="AB1025" s="1" t="str">
        <f>IF(G1025="","",IF(官網匯出!V1025="","",官網匯出!V1025))</f>
        <v/>
      </c>
      <c r="AJ1025" s="1" t="str">
        <f>IF(G1025="","",IF(官網匯出!AE1025="","",官網匯出!AE1025))</f>
        <v/>
      </c>
      <c r="AK1025" s="1" t="str">
        <f>IF(G1025="","",IF(官網匯出!AD1025="","",官網匯出!AD1025))</f>
        <v/>
      </c>
      <c r="AL1025" s="1" t="str">
        <f t="shared" si="178"/>
        <v>0</v>
      </c>
      <c r="AM1025" s="1" t="str">
        <f>IF(官網匯出!AG1025="","",官網匯出!AG1025)</f>
        <v/>
      </c>
      <c r="AN1025" s="1" t="str">
        <f>IF(G1025="","",IF(官網匯出!AH1025="","",官網匯出!AH1025))</f>
        <v/>
      </c>
      <c r="AO1025" s="14" t="str">
        <f t="shared" si="179"/>
        <v/>
      </c>
      <c r="AP1025" s="14" t="str">
        <f t="shared" si="180"/>
        <v>1</v>
      </c>
      <c r="AQ1025" s="14" t="str">
        <f t="shared" si="181"/>
        <v>0</v>
      </c>
      <c r="AR1025" s="1" t="str">
        <f t="shared" si="182"/>
        <v/>
      </c>
      <c r="AS1025" s="1" t="str">
        <f t="shared" si="183"/>
        <v/>
      </c>
      <c r="AT1025" s="1" t="str">
        <f t="shared" si="184"/>
        <v/>
      </c>
      <c r="AU1025" s="1" t="str">
        <f t="shared" si="175"/>
        <v/>
      </c>
      <c r="AV1025" s="1" t="e">
        <f>IF(VLOOKUP(G1025,官網匯出!A:AQ,42,FALSE)="","[黃金盾官網]",VLOOKUP(G1025,官網匯出!A:AQ,42,FALSE))</f>
        <v>#N/A</v>
      </c>
      <c r="AW1025" s="1" t="e">
        <f>IF(LEFT(VLOOKUP(G1025,官網匯出!A:AS,43,FALSE),2)="","web",LEFT(VLOOKUP(G1025,官網匯出!A:AS,43,FALSE),2))</f>
        <v>#N/A</v>
      </c>
      <c r="AX1025" s="1" t="str">
        <f t="shared" si="185"/>
        <v>O</v>
      </c>
    </row>
    <row r="1026" spans="1:50">
      <c r="A1026" s="1" t="str">
        <f>IF(G1026="","",VLOOKUP(官網轉換!AW1026,團名!A:B,2,FALSE))</f>
        <v/>
      </c>
      <c r="B1026" s="1" t="str">
        <f>IF(G1026="","",IF(LEFT(VLOOKUP(G1026,官網匯出!A:AQ,43,0),2)="wf",VLOOKUP(VLOOKUP(G1026,官網匯出!A:AQ,43,0),團名!$I$1:$K$12,2,FALSE),"N0071"))</f>
        <v/>
      </c>
      <c r="C1026" s="1" t="str">
        <f>IFERROR(VLOOKUP(官網匯出!D1026,團名!E:G,3,FALSE),"")</f>
        <v/>
      </c>
      <c r="D1026" s="1" t="str">
        <f t="shared" si="176"/>
        <v/>
      </c>
      <c r="E1026" s="1" t="str">
        <f t="shared" si="177"/>
        <v/>
      </c>
      <c r="F1026" s="1" t="str">
        <f>IF(官網匯出!F1026="已付款","","B0012")</f>
        <v>B0012</v>
      </c>
      <c r="G1026" s="1" t="str">
        <f>IF(官網匯出!A1026="","",官網匯出!A1026)</f>
        <v/>
      </c>
      <c r="H1026" s="3" t="str">
        <f>IF(官網匯出!B1026="","",官網匯出!B1026)</f>
        <v/>
      </c>
      <c r="I1026" s="1" t="str">
        <f>IF(官網匯出!C1026="","",官網匯出!C1026)</f>
        <v/>
      </c>
      <c r="J1026" s="1" t="str">
        <f>IF(官網匯出!D1026="","",官網匯出!D1026)</f>
        <v/>
      </c>
      <c r="K1026" s="3" t="str">
        <f>IF(官網匯出!E1026="","",官網匯出!E1026)</f>
        <v/>
      </c>
      <c r="L1026" s="1" t="str">
        <f>IF(官網匯出!F1026="","",官網匯出!F1026)</f>
        <v/>
      </c>
      <c r="M1026" s="1" t="str">
        <f>IF(官網匯出!G1026="","",官網匯出!G1026)</f>
        <v/>
      </c>
      <c r="N1026" s="1" t="str">
        <f>IF(官網匯出!H1026="","",官網匯出!H1026)</f>
        <v/>
      </c>
      <c r="P1026" s="1" t="str">
        <f>IF(官網匯出!J1026="","",RIGHT(官網匯出!J1026,LEN(官網匯出!J1026)-2))</f>
        <v/>
      </c>
      <c r="Q1026" s="1" t="str">
        <f>IF(官網匯出!K1026="","",官網匯出!K1026)</f>
        <v/>
      </c>
      <c r="R1026" s="1" t="str">
        <f>IF(官網匯出!L1026="","",官網匯出!L1026)</f>
        <v/>
      </c>
      <c r="S1026" s="1" t="str">
        <f>IF(官網匯出!M1026="","",官網匯出!M1026)</f>
        <v/>
      </c>
      <c r="T1026" s="1" t="str">
        <f>IF(官網匯出!N1026="","",官網匯出!N1026)</f>
        <v/>
      </c>
      <c r="U1026" s="1" t="str">
        <f>IF(官網匯出!O1026="","",官網匯出!O1026)</f>
        <v/>
      </c>
      <c r="V1026" s="1" t="str">
        <f>IF(官網匯出!P1026="",IF(G1026="","",0),官網匯出!P1026)</f>
        <v/>
      </c>
      <c r="W1026" s="1" t="str">
        <f>IF(官網匯出!Q1026="",IF(G1026="","",0),官網匯出!Q1026)</f>
        <v/>
      </c>
      <c r="X1026" s="1" t="str">
        <f>IF(官網匯出!R1026="","",官網匯出!R1026)</f>
        <v/>
      </c>
      <c r="Y1026" s="1" t="str">
        <f>IF(官網匯出!S1026="","",官網匯出!S1026)</f>
        <v/>
      </c>
      <c r="Z1026" s="1" t="str">
        <f>IF(G1026="","",官網匯出!T1026)</f>
        <v/>
      </c>
      <c r="AA1026" s="1" t="str">
        <f>IF(G1026="","",官網匯出!AK1026)</f>
        <v/>
      </c>
      <c r="AB1026" s="1" t="str">
        <f>IF(G1026="","",IF(官網匯出!V1026="","",官網匯出!V1026))</f>
        <v/>
      </c>
      <c r="AJ1026" s="1" t="str">
        <f>IF(G1026="","",IF(官網匯出!AE1026="","",官網匯出!AE1026))</f>
        <v/>
      </c>
      <c r="AK1026" s="1" t="str">
        <f>IF(G1026="","",IF(官網匯出!AD1026="","",官網匯出!AD1026))</f>
        <v/>
      </c>
      <c r="AL1026" s="1" t="str">
        <f t="shared" si="178"/>
        <v>0</v>
      </c>
      <c r="AM1026" s="1" t="str">
        <f>IF(官網匯出!AG1026="","",官網匯出!AG1026)</f>
        <v/>
      </c>
      <c r="AN1026" s="1" t="str">
        <f>IF(G1026="","",IF(官網匯出!AH1026="","",官網匯出!AH1026))</f>
        <v/>
      </c>
      <c r="AO1026" s="14" t="str">
        <f t="shared" si="179"/>
        <v/>
      </c>
      <c r="AP1026" s="14" t="str">
        <f t="shared" si="180"/>
        <v>1</v>
      </c>
      <c r="AQ1026" s="14" t="str">
        <f t="shared" si="181"/>
        <v>0</v>
      </c>
      <c r="AR1026" s="1" t="str">
        <f t="shared" si="182"/>
        <v/>
      </c>
      <c r="AS1026" s="1" t="str">
        <f t="shared" si="183"/>
        <v/>
      </c>
      <c r="AT1026" s="1" t="str">
        <f t="shared" si="184"/>
        <v/>
      </c>
      <c r="AU1026" s="1" t="str">
        <f t="shared" ref="AU1026:AU1089" si="186">IF(G1026="","",AV1026&amp;"      訂單編號："&amp;G1026&amp;"      "&amp;IF(J1026="銀行轉帳(ATM/虛擬代碼繳費)","ATM(藍)",IF(J1026="ATM 虛擬代碼繳費（需持代碼至實體ATM或網路銀行繳費）","ATM"&amp;"　"&amp;AB1026&amp;AJ1026,IF(J1026="虛擬代碼繳費轉帳","ATM(SP)"&amp;"　"&amp;AB1026&amp;AJ1026,IF(J1026="信用卡（shopline payment）","信用卡(SP)",IF(J1026="信用卡","信用卡",IF(J1026="貨到付款","貨到付款　")))&amp;"　"&amp;AB1026&amp;AJ1026)))&amp;IF(L1026="退款中","客戶取消訂單，待退款(ATM)",""))</f>
        <v/>
      </c>
      <c r="AV1026" s="1" t="e">
        <f>IF(VLOOKUP(G1026,官網匯出!A:AQ,42,FALSE)="","[黃金盾官網]",VLOOKUP(G1026,官網匯出!A:AQ,42,FALSE))</f>
        <v>#N/A</v>
      </c>
      <c r="AW1026" s="1" t="e">
        <f>IF(LEFT(VLOOKUP(G1026,官網匯出!A:AS,43,FALSE),2)="","web",LEFT(VLOOKUP(G1026,官網匯出!A:AS,43,FALSE),2))</f>
        <v>#N/A</v>
      </c>
      <c r="AX1026" s="1" t="str">
        <f t="shared" si="185"/>
        <v>O</v>
      </c>
    </row>
    <row r="1027" spans="1:50">
      <c r="A1027" s="1" t="str">
        <f>IF(G1027="","",VLOOKUP(官網轉換!AW1027,團名!A:B,2,FALSE))</f>
        <v/>
      </c>
      <c r="B1027" s="1" t="str">
        <f>IF(G1027="","",IF(LEFT(VLOOKUP(G1027,官網匯出!A:AQ,43,0),2)="wf",VLOOKUP(VLOOKUP(G1027,官網匯出!A:AQ,43,0),團名!$I$1:$K$12,2,FALSE),"N0071"))</f>
        <v/>
      </c>
      <c r="C1027" s="1" t="str">
        <f>IFERROR(VLOOKUP(官網匯出!D1027,團名!E:G,3,FALSE),"")</f>
        <v/>
      </c>
      <c r="D1027" s="1" t="str">
        <f t="shared" ref="D1027:D1090" si="187">IF(G1027="","","NTD")</f>
        <v/>
      </c>
      <c r="E1027" s="1" t="str">
        <f t="shared" ref="E1027:E1090" si="188">IF(G1027="","","含稅")</f>
        <v/>
      </c>
      <c r="F1027" s="1" t="str">
        <f>IF(官網匯出!F1027="已付款","","B0012")</f>
        <v>B0012</v>
      </c>
      <c r="G1027" s="1" t="str">
        <f>IF(官網匯出!A1027="","",官網匯出!A1027)</f>
        <v/>
      </c>
      <c r="H1027" s="3" t="str">
        <f>IF(官網匯出!B1027="","",官網匯出!B1027)</f>
        <v/>
      </c>
      <c r="I1027" s="1" t="str">
        <f>IF(官網匯出!C1027="","",官網匯出!C1027)</f>
        <v/>
      </c>
      <c r="J1027" s="1" t="str">
        <f>IF(官網匯出!D1027="","",官網匯出!D1027)</f>
        <v/>
      </c>
      <c r="K1027" s="3" t="str">
        <f>IF(官網匯出!E1027="","",官網匯出!E1027)</f>
        <v/>
      </c>
      <c r="L1027" s="1" t="str">
        <f>IF(官網匯出!F1027="","",官網匯出!F1027)</f>
        <v/>
      </c>
      <c r="M1027" s="1" t="str">
        <f>IF(官網匯出!G1027="","",官網匯出!G1027)</f>
        <v/>
      </c>
      <c r="N1027" s="1" t="str">
        <f>IF(官網匯出!H1027="","",官網匯出!H1027)</f>
        <v/>
      </c>
      <c r="P1027" s="1" t="str">
        <f>IF(官網匯出!J1027="","",RIGHT(官網匯出!J1027,LEN(官網匯出!J1027)-2))</f>
        <v/>
      </c>
      <c r="Q1027" s="1" t="str">
        <f>IF(官網匯出!K1027="","",官網匯出!K1027)</f>
        <v/>
      </c>
      <c r="R1027" s="1" t="str">
        <f>IF(官網匯出!L1027="","",官網匯出!L1027)</f>
        <v/>
      </c>
      <c r="S1027" s="1" t="str">
        <f>IF(官網匯出!M1027="","",官網匯出!M1027)</f>
        <v/>
      </c>
      <c r="T1027" s="1" t="str">
        <f>IF(官網匯出!N1027="","",官網匯出!N1027)</f>
        <v/>
      </c>
      <c r="U1027" s="1" t="str">
        <f>IF(官網匯出!O1027="","",官網匯出!O1027)</f>
        <v/>
      </c>
      <c r="V1027" s="1" t="str">
        <f>IF(官網匯出!P1027="",IF(G1027="","",0),官網匯出!P1027)</f>
        <v/>
      </c>
      <c r="W1027" s="1" t="str">
        <f>IF(官網匯出!Q1027="",IF(G1027="","",0),官網匯出!Q1027)</f>
        <v/>
      </c>
      <c r="X1027" s="1" t="str">
        <f>IF(官網匯出!R1027="","",官網匯出!R1027)</f>
        <v/>
      </c>
      <c r="Y1027" s="1" t="str">
        <f>IF(官網匯出!S1027="","",官網匯出!S1027)</f>
        <v/>
      </c>
      <c r="Z1027" s="1" t="str">
        <f>IF(G1027="","",官網匯出!T1027)</f>
        <v/>
      </c>
      <c r="AA1027" s="1" t="str">
        <f>IF(G1027="","",官網匯出!AK1027)</f>
        <v/>
      </c>
      <c r="AB1027" s="1" t="str">
        <f>IF(G1027="","",IF(官網匯出!V1027="","",官網匯出!V1027))</f>
        <v/>
      </c>
      <c r="AJ1027" s="1" t="str">
        <f>IF(G1027="","",IF(官網匯出!AE1027="","",官網匯出!AE1027))</f>
        <v/>
      </c>
      <c r="AK1027" s="1" t="str">
        <f>IF(G1027="","",IF(官網匯出!AD1027="","",官網匯出!AD1027))</f>
        <v/>
      </c>
      <c r="AL1027" s="1" t="str">
        <f t="shared" ref="AL1027:AL1090" si="189">IF(AM1027="","0","1")</f>
        <v>0</v>
      </c>
      <c r="AM1027" s="1" t="str">
        <f>IF(官網匯出!AG1027="","",官網匯出!AG1027)</f>
        <v/>
      </c>
      <c r="AN1027" s="1" t="str">
        <f>IF(G1027="","",IF(官網匯出!AH1027="","",官網匯出!AH1027))</f>
        <v/>
      </c>
      <c r="AO1027" s="14" t="str">
        <f t="shared" ref="AO1027:AO1090" si="190">IF(AN1027="","","3J0002")</f>
        <v/>
      </c>
      <c r="AP1027" s="14" t="str">
        <f t="shared" ref="AP1027:AP1090" si="191">IF(AO1027="","1","0")</f>
        <v>1</v>
      </c>
      <c r="AQ1027" s="14" t="str">
        <f t="shared" ref="AQ1027:AQ1090" si="192">IF(AN1027="","0","1")</f>
        <v>0</v>
      </c>
      <c r="AR1027" s="1" t="str">
        <f t="shared" ref="AR1027:AR1090" si="193">IFERROR((T1027*U1027)-V1027-Z1027+W1027-AA1027,"")</f>
        <v/>
      </c>
      <c r="AS1027" s="1" t="str">
        <f t="shared" ref="AS1027:AS1090" si="194">IF(J1027="貨到付款",IF(Y1027="",0,Y1027),IF(G1027="","",0))</f>
        <v/>
      </c>
      <c r="AT1027" s="1" t="str">
        <f t="shared" ref="AT1027:AT1090" si="195">IF(G1027="","",IF(V1027&gt;0,"已扣抵"&amp;V1027&amp;"元"&amp;"購物金 ","")&amp;IF(Z1027&gt;0,"已扣抵"&amp;Z1027&amp;"元"&amp;"優惠折扣 ","")&amp;IF(W1027&gt;0,"含運費"&amp;W1027&amp;"元 ","")&amp;IF(AA1027&gt;0,"含附加費"&amp;AA1027&amp;"元 ",""))</f>
        <v/>
      </c>
      <c r="AU1027" s="1" t="str">
        <f t="shared" si="186"/>
        <v/>
      </c>
      <c r="AV1027" s="1" t="e">
        <f>IF(VLOOKUP(G1027,官網匯出!A:AQ,42,FALSE)="","[黃金盾官網]",VLOOKUP(G1027,官網匯出!A:AQ,42,FALSE))</f>
        <v>#N/A</v>
      </c>
      <c r="AW1027" s="1" t="e">
        <f>IF(LEFT(VLOOKUP(G1027,官網匯出!A:AS,43,FALSE),2)="","web",LEFT(VLOOKUP(G1027,官網匯出!A:AS,43,FALSE),2))</f>
        <v>#N/A</v>
      </c>
      <c r="AX1027" s="1" t="str">
        <f t="shared" ref="AX1027:AX1090" si="196">IF(AND(AM1027&lt;&gt;"",AN1027&lt;&gt;""),"X","O")</f>
        <v>O</v>
      </c>
    </row>
    <row r="1028" spans="1:50">
      <c r="A1028" s="1" t="str">
        <f>IF(G1028="","",VLOOKUP(官網轉換!AW1028,團名!A:B,2,FALSE))</f>
        <v/>
      </c>
      <c r="B1028" s="1" t="str">
        <f>IF(G1028="","",IF(LEFT(VLOOKUP(G1028,官網匯出!A:AQ,43,0),2)="wf",VLOOKUP(VLOOKUP(G1028,官網匯出!A:AQ,43,0),團名!$I$1:$K$12,2,FALSE),"N0071"))</f>
        <v/>
      </c>
      <c r="C1028" s="1" t="str">
        <f>IFERROR(VLOOKUP(官網匯出!D1028,團名!E:G,3,FALSE),"")</f>
        <v/>
      </c>
      <c r="D1028" s="1" t="str">
        <f t="shared" si="187"/>
        <v/>
      </c>
      <c r="E1028" s="1" t="str">
        <f t="shared" si="188"/>
        <v/>
      </c>
      <c r="F1028" s="1" t="str">
        <f>IF(官網匯出!F1028="已付款","","B0012")</f>
        <v>B0012</v>
      </c>
      <c r="G1028" s="1" t="str">
        <f>IF(官網匯出!A1028="","",官網匯出!A1028)</f>
        <v/>
      </c>
      <c r="H1028" s="3" t="str">
        <f>IF(官網匯出!B1028="","",官網匯出!B1028)</f>
        <v/>
      </c>
      <c r="I1028" s="1" t="str">
        <f>IF(官網匯出!C1028="","",官網匯出!C1028)</f>
        <v/>
      </c>
      <c r="J1028" s="1" t="str">
        <f>IF(官網匯出!D1028="","",官網匯出!D1028)</f>
        <v/>
      </c>
      <c r="K1028" s="3" t="str">
        <f>IF(官網匯出!E1028="","",官網匯出!E1028)</f>
        <v/>
      </c>
      <c r="L1028" s="1" t="str">
        <f>IF(官網匯出!F1028="","",官網匯出!F1028)</f>
        <v/>
      </c>
      <c r="M1028" s="1" t="str">
        <f>IF(官網匯出!G1028="","",官網匯出!G1028)</f>
        <v/>
      </c>
      <c r="N1028" s="1" t="str">
        <f>IF(官網匯出!H1028="","",官網匯出!H1028)</f>
        <v/>
      </c>
      <c r="P1028" s="1" t="str">
        <f>IF(官網匯出!J1028="","",RIGHT(官網匯出!J1028,LEN(官網匯出!J1028)-2))</f>
        <v/>
      </c>
      <c r="Q1028" s="1" t="str">
        <f>IF(官網匯出!K1028="","",官網匯出!K1028)</f>
        <v/>
      </c>
      <c r="R1028" s="1" t="str">
        <f>IF(官網匯出!L1028="","",官網匯出!L1028)</f>
        <v/>
      </c>
      <c r="S1028" s="1" t="str">
        <f>IF(官網匯出!M1028="","",官網匯出!M1028)</f>
        <v/>
      </c>
      <c r="T1028" s="1" t="str">
        <f>IF(官網匯出!N1028="","",官網匯出!N1028)</f>
        <v/>
      </c>
      <c r="U1028" s="1" t="str">
        <f>IF(官網匯出!O1028="","",官網匯出!O1028)</f>
        <v/>
      </c>
      <c r="V1028" s="1" t="str">
        <f>IF(官網匯出!P1028="",IF(G1028="","",0),官網匯出!P1028)</f>
        <v/>
      </c>
      <c r="W1028" s="1" t="str">
        <f>IF(官網匯出!Q1028="",IF(G1028="","",0),官網匯出!Q1028)</f>
        <v/>
      </c>
      <c r="X1028" s="1" t="str">
        <f>IF(官網匯出!R1028="","",官網匯出!R1028)</f>
        <v/>
      </c>
      <c r="Y1028" s="1" t="str">
        <f>IF(官網匯出!S1028="","",官網匯出!S1028)</f>
        <v/>
      </c>
      <c r="Z1028" s="1" t="str">
        <f>IF(G1028="","",官網匯出!T1028)</f>
        <v/>
      </c>
      <c r="AA1028" s="1" t="str">
        <f>IF(G1028="","",官網匯出!AK1028)</f>
        <v/>
      </c>
      <c r="AB1028" s="1" t="str">
        <f>IF(G1028="","",IF(官網匯出!V1028="","",官網匯出!V1028))</f>
        <v/>
      </c>
      <c r="AJ1028" s="1" t="str">
        <f>IF(G1028="","",IF(官網匯出!AE1028="","",官網匯出!AE1028))</f>
        <v/>
      </c>
      <c r="AK1028" s="1" t="str">
        <f>IF(G1028="","",IF(官網匯出!AD1028="","",官網匯出!AD1028))</f>
        <v/>
      </c>
      <c r="AL1028" s="1" t="str">
        <f t="shared" si="189"/>
        <v>0</v>
      </c>
      <c r="AM1028" s="1" t="str">
        <f>IF(官網匯出!AG1028="","",官網匯出!AG1028)</f>
        <v/>
      </c>
      <c r="AN1028" s="1" t="str">
        <f>IF(G1028="","",IF(官網匯出!AH1028="","",官網匯出!AH1028))</f>
        <v/>
      </c>
      <c r="AO1028" s="14" t="str">
        <f t="shared" si="190"/>
        <v/>
      </c>
      <c r="AP1028" s="14" t="str">
        <f t="shared" si="191"/>
        <v>1</v>
      </c>
      <c r="AQ1028" s="14" t="str">
        <f t="shared" si="192"/>
        <v>0</v>
      </c>
      <c r="AR1028" s="1" t="str">
        <f t="shared" si="193"/>
        <v/>
      </c>
      <c r="AS1028" s="1" t="str">
        <f t="shared" si="194"/>
        <v/>
      </c>
      <c r="AT1028" s="1" t="str">
        <f t="shared" si="195"/>
        <v/>
      </c>
      <c r="AU1028" s="1" t="str">
        <f t="shared" si="186"/>
        <v/>
      </c>
      <c r="AV1028" s="1" t="e">
        <f>IF(VLOOKUP(G1028,官網匯出!A:AQ,42,FALSE)="","[黃金盾官網]",VLOOKUP(G1028,官網匯出!A:AQ,42,FALSE))</f>
        <v>#N/A</v>
      </c>
      <c r="AW1028" s="1" t="e">
        <f>IF(LEFT(VLOOKUP(G1028,官網匯出!A:AS,43,FALSE),2)="","web",LEFT(VLOOKUP(G1028,官網匯出!A:AS,43,FALSE),2))</f>
        <v>#N/A</v>
      </c>
      <c r="AX1028" s="1" t="str">
        <f t="shared" si="196"/>
        <v>O</v>
      </c>
    </row>
    <row r="1029" spans="1:50">
      <c r="A1029" s="1" t="str">
        <f>IF(G1029="","",VLOOKUP(官網轉換!AW1029,團名!A:B,2,FALSE))</f>
        <v/>
      </c>
      <c r="B1029" s="1" t="str">
        <f>IF(G1029="","",IF(LEFT(VLOOKUP(G1029,官網匯出!A:AQ,43,0),2)="wf",VLOOKUP(VLOOKUP(G1029,官網匯出!A:AQ,43,0),團名!$I$1:$K$12,2,FALSE),"N0071"))</f>
        <v/>
      </c>
      <c r="C1029" s="1" t="str">
        <f>IFERROR(VLOOKUP(官網匯出!D1029,團名!E:G,3,FALSE),"")</f>
        <v/>
      </c>
      <c r="D1029" s="1" t="str">
        <f t="shared" si="187"/>
        <v/>
      </c>
      <c r="E1029" s="1" t="str">
        <f t="shared" si="188"/>
        <v/>
      </c>
      <c r="F1029" s="1" t="str">
        <f>IF(官網匯出!F1029="已付款","","B0012")</f>
        <v>B0012</v>
      </c>
      <c r="G1029" s="1" t="str">
        <f>IF(官網匯出!A1029="","",官網匯出!A1029)</f>
        <v/>
      </c>
      <c r="H1029" s="3" t="str">
        <f>IF(官網匯出!B1029="","",官網匯出!B1029)</f>
        <v/>
      </c>
      <c r="I1029" s="1" t="str">
        <f>IF(官網匯出!C1029="","",官網匯出!C1029)</f>
        <v/>
      </c>
      <c r="J1029" s="1" t="str">
        <f>IF(官網匯出!D1029="","",官網匯出!D1029)</f>
        <v/>
      </c>
      <c r="K1029" s="3" t="str">
        <f>IF(官網匯出!E1029="","",官網匯出!E1029)</f>
        <v/>
      </c>
      <c r="L1029" s="1" t="str">
        <f>IF(官網匯出!F1029="","",官網匯出!F1029)</f>
        <v/>
      </c>
      <c r="M1029" s="1" t="str">
        <f>IF(官網匯出!G1029="","",官網匯出!G1029)</f>
        <v/>
      </c>
      <c r="N1029" s="1" t="str">
        <f>IF(官網匯出!H1029="","",官網匯出!H1029)</f>
        <v/>
      </c>
      <c r="P1029" s="1" t="str">
        <f>IF(官網匯出!J1029="","",RIGHT(官網匯出!J1029,LEN(官網匯出!J1029)-2))</f>
        <v/>
      </c>
      <c r="Q1029" s="1" t="str">
        <f>IF(官網匯出!K1029="","",官網匯出!K1029)</f>
        <v/>
      </c>
      <c r="R1029" s="1" t="str">
        <f>IF(官網匯出!L1029="","",官網匯出!L1029)</f>
        <v/>
      </c>
      <c r="S1029" s="1" t="str">
        <f>IF(官網匯出!M1029="","",官網匯出!M1029)</f>
        <v/>
      </c>
      <c r="T1029" s="1" t="str">
        <f>IF(官網匯出!N1029="","",官網匯出!N1029)</f>
        <v/>
      </c>
      <c r="U1029" s="1" t="str">
        <f>IF(官網匯出!O1029="","",官網匯出!O1029)</f>
        <v/>
      </c>
      <c r="V1029" s="1" t="str">
        <f>IF(官網匯出!P1029="",IF(G1029="","",0),官網匯出!P1029)</f>
        <v/>
      </c>
      <c r="W1029" s="1" t="str">
        <f>IF(官網匯出!Q1029="",IF(G1029="","",0),官網匯出!Q1029)</f>
        <v/>
      </c>
      <c r="X1029" s="1" t="str">
        <f>IF(官網匯出!R1029="","",官網匯出!R1029)</f>
        <v/>
      </c>
      <c r="Y1029" s="1" t="str">
        <f>IF(官網匯出!S1029="","",官網匯出!S1029)</f>
        <v/>
      </c>
      <c r="Z1029" s="1" t="str">
        <f>IF(G1029="","",官網匯出!T1029)</f>
        <v/>
      </c>
      <c r="AA1029" s="1" t="str">
        <f>IF(G1029="","",官網匯出!AK1029)</f>
        <v/>
      </c>
      <c r="AB1029" s="1" t="str">
        <f>IF(G1029="","",IF(官網匯出!V1029="","",官網匯出!V1029))</f>
        <v/>
      </c>
      <c r="AJ1029" s="1" t="str">
        <f>IF(G1029="","",IF(官網匯出!AE1029="","",官網匯出!AE1029))</f>
        <v/>
      </c>
      <c r="AK1029" s="1" t="str">
        <f>IF(G1029="","",IF(官網匯出!AD1029="","",官網匯出!AD1029))</f>
        <v/>
      </c>
      <c r="AL1029" s="1" t="str">
        <f t="shared" si="189"/>
        <v>0</v>
      </c>
      <c r="AM1029" s="1" t="str">
        <f>IF(官網匯出!AG1029="","",官網匯出!AG1029)</f>
        <v/>
      </c>
      <c r="AN1029" s="1" t="str">
        <f>IF(G1029="","",IF(官網匯出!AH1029="","",官網匯出!AH1029))</f>
        <v/>
      </c>
      <c r="AO1029" s="14" t="str">
        <f t="shared" si="190"/>
        <v/>
      </c>
      <c r="AP1029" s="14" t="str">
        <f t="shared" si="191"/>
        <v>1</v>
      </c>
      <c r="AQ1029" s="14" t="str">
        <f t="shared" si="192"/>
        <v>0</v>
      </c>
      <c r="AR1029" s="1" t="str">
        <f t="shared" si="193"/>
        <v/>
      </c>
      <c r="AS1029" s="1" t="str">
        <f t="shared" si="194"/>
        <v/>
      </c>
      <c r="AT1029" s="1" t="str">
        <f t="shared" si="195"/>
        <v/>
      </c>
      <c r="AU1029" s="1" t="str">
        <f t="shared" si="186"/>
        <v/>
      </c>
      <c r="AV1029" s="1" t="e">
        <f>IF(VLOOKUP(G1029,官網匯出!A:AQ,42,FALSE)="","[黃金盾官網]",VLOOKUP(G1029,官網匯出!A:AQ,42,FALSE))</f>
        <v>#N/A</v>
      </c>
      <c r="AW1029" s="1" t="e">
        <f>IF(LEFT(VLOOKUP(G1029,官網匯出!A:AS,43,FALSE),2)="","web",LEFT(VLOOKUP(G1029,官網匯出!A:AS,43,FALSE),2))</f>
        <v>#N/A</v>
      </c>
      <c r="AX1029" s="1" t="str">
        <f t="shared" si="196"/>
        <v>O</v>
      </c>
    </row>
    <row r="1030" spans="1:50">
      <c r="A1030" s="1" t="str">
        <f>IF(G1030="","",VLOOKUP(官網轉換!AW1030,團名!A:B,2,FALSE))</f>
        <v/>
      </c>
      <c r="B1030" s="1" t="str">
        <f>IF(G1030="","",IF(LEFT(VLOOKUP(G1030,官網匯出!A:AQ,43,0),2)="wf",VLOOKUP(VLOOKUP(G1030,官網匯出!A:AQ,43,0),團名!$I$1:$K$12,2,FALSE),"N0071"))</f>
        <v/>
      </c>
      <c r="C1030" s="1" t="str">
        <f>IFERROR(VLOOKUP(官網匯出!D1030,團名!E:G,3,FALSE),"")</f>
        <v/>
      </c>
      <c r="D1030" s="1" t="str">
        <f t="shared" si="187"/>
        <v/>
      </c>
      <c r="E1030" s="1" t="str">
        <f t="shared" si="188"/>
        <v/>
      </c>
      <c r="F1030" s="1" t="str">
        <f>IF(官網匯出!F1030="已付款","","B0012")</f>
        <v>B0012</v>
      </c>
      <c r="G1030" s="1" t="str">
        <f>IF(官網匯出!A1030="","",官網匯出!A1030)</f>
        <v/>
      </c>
      <c r="H1030" s="3" t="str">
        <f>IF(官網匯出!B1030="","",官網匯出!B1030)</f>
        <v/>
      </c>
      <c r="I1030" s="1" t="str">
        <f>IF(官網匯出!C1030="","",官網匯出!C1030)</f>
        <v/>
      </c>
      <c r="J1030" s="1" t="str">
        <f>IF(官網匯出!D1030="","",官網匯出!D1030)</f>
        <v/>
      </c>
      <c r="K1030" s="3" t="str">
        <f>IF(官網匯出!E1030="","",官網匯出!E1030)</f>
        <v/>
      </c>
      <c r="L1030" s="1" t="str">
        <f>IF(官網匯出!F1030="","",官網匯出!F1030)</f>
        <v/>
      </c>
      <c r="M1030" s="1" t="str">
        <f>IF(官網匯出!G1030="","",官網匯出!G1030)</f>
        <v/>
      </c>
      <c r="N1030" s="1" t="str">
        <f>IF(官網匯出!H1030="","",官網匯出!H1030)</f>
        <v/>
      </c>
      <c r="P1030" s="1" t="str">
        <f>IF(官網匯出!J1030="","",RIGHT(官網匯出!J1030,LEN(官網匯出!J1030)-2))</f>
        <v/>
      </c>
      <c r="Q1030" s="1" t="str">
        <f>IF(官網匯出!K1030="","",官網匯出!K1030)</f>
        <v/>
      </c>
      <c r="R1030" s="1" t="str">
        <f>IF(官網匯出!L1030="","",官網匯出!L1030)</f>
        <v/>
      </c>
      <c r="S1030" s="1" t="str">
        <f>IF(官網匯出!M1030="","",官網匯出!M1030)</f>
        <v/>
      </c>
      <c r="T1030" s="1" t="str">
        <f>IF(官網匯出!N1030="","",官網匯出!N1030)</f>
        <v/>
      </c>
      <c r="U1030" s="1" t="str">
        <f>IF(官網匯出!O1030="","",官網匯出!O1030)</f>
        <v/>
      </c>
      <c r="V1030" s="1" t="str">
        <f>IF(官網匯出!P1030="",IF(G1030="","",0),官網匯出!P1030)</f>
        <v/>
      </c>
      <c r="W1030" s="1" t="str">
        <f>IF(官網匯出!Q1030="",IF(G1030="","",0),官網匯出!Q1030)</f>
        <v/>
      </c>
      <c r="X1030" s="1" t="str">
        <f>IF(官網匯出!R1030="","",官網匯出!R1030)</f>
        <v/>
      </c>
      <c r="Y1030" s="1" t="str">
        <f>IF(官網匯出!S1030="","",官網匯出!S1030)</f>
        <v/>
      </c>
      <c r="Z1030" s="1" t="str">
        <f>IF(G1030="","",官網匯出!T1030)</f>
        <v/>
      </c>
      <c r="AA1030" s="1" t="str">
        <f>IF(G1030="","",官網匯出!AK1030)</f>
        <v/>
      </c>
      <c r="AB1030" s="1" t="str">
        <f>IF(G1030="","",IF(官網匯出!V1030="","",官網匯出!V1030))</f>
        <v/>
      </c>
      <c r="AJ1030" s="1" t="str">
        <f>IF(G1030="","",IF(官網匯出!AE1030="","",官網匯出!AE1030))</f>
        <v/>
      </c>
      <c r="AK1030" s="1" t="str">
        <f>IF(G1030="","",IF(官網匯出!AD1030="","",官網匯出!AD1030))</f>
        <v/>
      </c>
      <c r="AL1030" s="1" t="str">
        <f t="shared" si="189"/>
        <v>0</v>
      </c>
      <c r="AM1030" s="1" t="str">
        <f>IF(官網匯出!AG1030="","",官網匯出!AG1030)</f>
        <v/>
      </c>
      <c r="AN1030" s="1" t="str">
        <f>IF(G1030="","",IF(官網匯出!AH1030="","",官網匯出!AH1030))</f>
        <v/>
      </c>
      <c r="AO1030" s="14" t="str">
        <f t="shared" si="190"/>
        <v/>
      </c>
      <c r="AP1030" s="14" t="str">
        <f t="shared" si="191"/>
        <v>1</v>
      </c>
      <c r="AQ1030" s="14" t="str">
        <f t="shared" si="192"/>
        <v>0</v>
      </c>
      <c r="AR1030" s="1" t="str">
        <f t="shared" si="193"/>
        <v/>
      </c>
      <c r="AS1030" s="1" t="str">
        <f t="shared" si="194"/>
        <v/>
      </c>
      <c r="AT1030" s="1" t="str">
        <f t="shared" si="195"/>
        <v/>
      </c>
      <c r="AU1030" s="1" t="str">
        <f t="shared" si="186"/>
        <v/>
      </c>
      <c r="AV1030" s="1" t="e">
        <f>IF(VLOOKUP(G1030,官網匯出!A:AQ,42,FALSE)="","[黃金盾官網]",VLOOKUP(G1030,官網匯出!A:AQ,42,FALSE))</f>
        <v>#N/A</v>
      </c>
      <c r="AW1030" s="1" t="e">
        <f>IF(LEFT(VLOOKUP(G1030,官網匯出!A:AS,43,FALSE),2)="","web",LEFT(VLOOKUP(G1030,官網匯出!A:AS,43,FALSE),2))</f>
        <v>#N/A</v>
      </c>
      <c r="AX1030" s="1" t="str">
        <f t="shared" si="196"/>
        <v>O</v>
      </c>
    </row>
    <row r="1031" spans="1:50">
      <c r="A1031" s="1" t="str">
        <f>IF(G1031="","",VLOOKUP(官網轉換!AW1031,團名!A:B,2,FALSE))</f>
        <v/>
      </c>
      <c r="B1031" s="1" t="str">
        <f>IF(G1031="","",IF(LEFT(VLOOKUP(G1031,官網匯出!A:AQ,43,0),2)="wf",VLOOKUP(VLOOKUP(G1031,官網匯出!A:AQ,43,0),團名!$I$1:$K$12,2,FALSE),"N0071"))</f>
        <v/>
      </c>
      <c r="C1031" s="1" t="str">
        <f>IFERROR(VLOOKUP(官網匯出!D1031,團名!E:G,3,FALSE),"")</f>
        <v/>
      </c>
      <c r="D1031" s="1" t="str">
        <f t="shared" si="187"/>
        <v/>
      </c>
      <c r="E1031" s="1" t="str">
        <f t="shared" si="188"/>
        <v/>
      </c>
      <c r="F1031" s="1" t="str">
        <f>IF(官網匯出!F1031="已付款","","B0012")</f>
        <v>B0012</v>
      </c>
      <c r="G1031" s="1" t="str">
        <f>IF(官網匯出!A1031="","",官網匯出!A1031)</f>
        <v/>
      </c>
      <c r="H1031" s="3" t="str">
        <f>IF(官網匯出!B1031="","",官網匯出!B1031)</f>
        <v/>
      </c>
      <c r="I1031" s="1" t="str">
        <f>IF(官網匯出!C1031="","",官網匯出!C1031)</f>
        <v/>
      </c>
      <c r="J1031" s="1" t="str">
        <f>IF(官網匯出!D1031="","",官網匯出!D1031)</f>
        <v/>
      </c>
      <c r="K1031" s="3" t="str">
        <f>IF(官網匯出!E1031="","",官網匯出!E1031)</f>
        <v/>
      </c>
      <c r="L1031" s="1" t="str">
        <f>IF(官網匯出!F1031="","",官網匯出!F1031)</f>
        <v/>
      </c>
      <c r="M1031" s="1" t="str">
        <f>IF(官網匯出!G1031="","",官網匯出!G1031)</f>
        <v/>
      </c>
      <c r="N1031" s="1" t="str">
        <f>IF(官網匯出!H1031="","",官網匯出!H1031)</f>
        <v/>
      </c>
      <c r="P1031" s="1" t="str">
        <f>IF(官網匯出!J1031="","",RIGHT(官網匯出!J1031,LEN(官網匯出!J1031)-2))</f>
        <v/>
      </c>
      <c r="Q1031" s="1" t="str">
        <f>IF(官網匯出!K1031="","",官網匯出!K1031)</f>
        <v/>
      </c>
      <c r="R1031" s="1" t="str">
        <f>IF(官網匯出!L1031="","",官網匯出!L1031)</f>
        <v/>
      </c>
      <c r="S1031" s="1" t="str">
        <f>IF(官網匯出!M1031="","",官網匯出!M1031)</f>
        <v/>
      </c>
      <c r="T1031" s="1" t="str">
        <f>IF(官網匯出!N1031="","",官網匯出!N1031)</f>
        <v/>
      </c>
      <c r="U1031" s="1" t="str">
        <f>IF(官網匯出!O1031="","",官網匯出!O1031)</f>
        <v/>
      </c>
      <c r="V1031" s="1" t="str">
        <f>IF(官網匯出!P1031="",IF(G1031="","",0),官網匯出!P1031)</f>
        <v/>
      </c>
      <c r="W1031" s="1" t="str">
        <f>IF(官網匯出!Q1031="",IF(G1031="","",0),官網匯出!Q1031)</f>
        <v/>
      </c>
      <c r="X1031" s="1" t="str">
        <f>IF(官網匯出!R1031="","",官網匯出!R1031)</f>
        <v/>
      </c>
      <c r="Y1031" s="1" t="str">
        <f>IF(官網匯出!S1031="","",官網匯出!S1031)</f>
        <v/>
      </c>
      <c r="Z1031" s="1" t="str">
        <f>IF(G1031="","",官網匯出!T1031)</f>
        <v/>
      </c>
      <c r="AA1031" s="1" t="str">
        <f>IF(G1031="","",官網匯出!AK1031)</f>
        <v/>
      </c>
      <c r="AB1031" s="1" t="str">
        <f>IF(G1031="","",IF(官網匯出!V1031="","",官網匯出!V1031))</f>
        <v/>
      </c>
      <c r="AJ1031" s="1" t="str">
        <f>IF(G1031="","",IF(官網匯出!AE1031="","",官網匯出!AE1031))</f>
        <v/>
      </c>
      <c r="AK1031" s="1" t="str">
        <f>IF(G1031="","",IF(官網匯出!AD1031="","",官網匯出!AD1031))</f>
        <v/>
      </c>
      <c r="AL1031" s="1" t="str">
        <f t="shared" si="189"/>
        <v>0</v>
      </c>
      <c r="AM1031" s="1" t="str">
        <f>IF(官網匯出!AG1031="","",官網匯出!AG1031)</f>
        <v/>
      </c>
      <c r="AN1031" s="1" t="str">
        <f>IF(G1031="","",IF(官網匯出!AH1031="","",官網匯出!AH1031))</f>
        <v/>
      </c>
      <c r="AO1031" s="14" t="str">
        <f t="shared" si="190"/>
        <v/>
      </c>
      <c r="AP1031" s="14" t="str">
        <f t="shared" si="191"/>
        <v>1</v>
      </c>
      <c r="AQ1031" s="14" t="str">
        <f t="shared" si="192"/>
        <v>0</v>
      </c>
      <c r="AR1031" s="1" t="str">
        <f t="shared" si="193"/>
        <v/>
      </c>
      <c r="AS1031" s="1" t="str">
        <f t="shared" si="194"/>
        <v/>
      </c>
      <c r="AT1031" s="1" t="str">
        <f t="shared" si="195"/>
        <v/>
      </c>
      <c r="AU1031" s="1" t="str">
        <f t="shared" si="186"/>
        <v/>
      </c>
      <c r="AV1031" s="1" t="e">
        <f>IF(VLOOKUP(G1031,官網匯出!A:AQ,42,FALSE)="","[黃金盾官網]",VLOOKUP(G1031,官網匯出!A:AQ,42,FALSE))</f>
        <v>#N/A</v>
      </c>
      <c r="AW1031" s="1" t="e">
        <f>IF(LEFT(VLOOKUP(G1031,官網匯出!A:AS,43,FALSE),2)="","web",LEFT(VLOOKUP(G1031,官網匯出!A:AS,43,FALSE),2))</f>
        <v>#N/A</v>
      </c>
      <c r="AX1031" s="1" t="str">
        <f t="shared" si="196"/>
        <v>O</v>
      </c>
    </row>
    <row r="1032" spans="1:50">
      <c r="A1032" s="1" t="str">
        <f>IF(G1032="","",VLOOKUP(官網轉換!AW1032,團名!A:B,2,FALSE))</f>
        <v/>
      </c>
      <c r="B1032" s="1" t="str">
        <f>IF(G1032="","",IF(LEFT(VLOOKUP(G1032,官網匯出!A:AQ,43,0),2)="wf",VLOOKUP(VLOOKUP(G1032,官網匯出!A:AQ,43,0),團名!$I$1:$K$12,2,FALSE),"N0071"))</f>
        <v/>
      </c>
      <c r="C1032" s="1" t="str">
        <f>IFERROR(VLOOKUP(官網匯出!D1032,團名!E:G,3,FALSE),"")</f>
        <v/>
      </c>
      <c r="D1032" s="1" t="str">
        <f t="shared" si="187"/>
        <v/>
      </c>
      <c r="E1032" s="1" t="str">
        <f t="shared" si="188"/>
        <v/>
      </c>
      <c r="F1032" s="1" t="str">
        <f>IF(官網匯出!F1032="已付款","","B0012")</f>
        <v>B0012</v>
      </c>
      <c r="G1032" s="1" t="str">
        <f>IF(官網匯出!A1032="","",官網匯出!A1032)</f>
        <v/>
      </c>
      <c r="H1032" s="3" t="str">
        <f>IF(官網匯出!B1032="","",官網匯出!B1032)</f>
        <v/>
      </c>
      <c r="I1032" s="1" t="str">
        <f>IF(官網匯出!C1032="","",官網匯出!C1032)</f>
        <v/>
      </c>
      <c r="J1032" s="1" t="str">
        <f>IF(官網匯出!D1032="","",官網匯出!D1032)</f>
        <v/>
      </c>
      <c r="K1032" s="3" t="str">
        <f>IF(官網匯出!E1032="","",官網匯出!E1032)</f>
        <v/>
      </c>
      <c r="L1032" s="1" t="str">
        <f>IF(官網匯出!F1032="","",官網匯出!F1032)</f>
        <v/>
      </c>
      <c r="M1032" s="1" t="str">
        <f>IF(官網匯出!G1032="","",官網匯出!G1032)</f>
        <v/>
      </c>
      <c r="N1032" s="1" t="str">
        <f>IF(官網匯出!H1032="","",官網匯出!H1032)</f>
        <v/>
      </c>
      <c r="P1032" s="1" t="str">
        <f>IF(官網匯出!J1032="","",RIGHT(官網匯出!J1032,LEN(官網匯出!J1032)-2))</f>
        <v/>
      </c>
      <c r="Q1032" s="1" t="str">
        <f>IF(官網匯出!K1032="","",官網匯出!K1032)</f>
        <v/>
      </c>
      <c r="R1032" s="1" t="str">
        <f>IF(官網匯出!L1032="","",官網匯出!L1032)</f>
        <v/>
      </c>
      <c r="S1032" s="1" t="str">
        <f>IF(官網匯出!M1032="","",官網匯出!M1032)</f>
        <v/>
      </c>
      <c r="T1032" s="1" t="str">
        <f>IF(官網匯出!N1032="","",官網匯出!N1032)</f>
        <v/>
      </c>
      <c r="U1032" s="1" t="str">
        <f>IF(官網匯出!O1032="","",官網匯出!O1032)</f>
        <v/>
      </c>
      <c r="V1032" s="1" t="str">
        <f>IF(官網匯出!P1032="",IF(G1032="","",0),官網匯出!P1032)</f>
        <v/>
      </c>
      <c r="W1032" s="1" t="str">
        <f>IF(官網匯出!Q1032="",IF(G1032="","",0),官網匯出!Q1032)</f>
        <v/>
      </c>
      <c r="X1032" s="1" t="str">
        <f>IF(官網匯出!R1032="","",官網匯出!R1032)</f>
        <v/>
      </c>
      <c r="Y1032" s="1" t="str">
        <f>IF(官網匯出!S1032="","",官網匯出!S1032)</f>
        <v/>
      </c>
      <c r="Z1032" s="1" t="str">
        <f>IF(G1032="","",官網匯出!T1032)</f>
        <v/>
      </c>
      <c r="AA1032" s="1" t="str">
        <f>IF(G1032="","",官網匯出!AK1032)</f>
        <v/>
      </c>
      <c r="AB1032" s="1" t="str">
        <f>IF(G1032="","",IF(官網匯出!V1032="","",官網匯出!V1032))</f>
        <v/>
      </c>
      <c r="AJ1032" s="1" t="str">
        <f>IF(G1032="","",IF(官網匯出!AE1032="","",官網匯出!AE1032))</f>
        <v/>
      </c>
      <c r="AK1032" s="1" t="str">
        <f>IF(G1032="","",IF(官網匯出!AD1032="","",官網匯出!AD1032))</f>
        <v/>
      </c>
      <c r="AL1032" s="1" t="str">
        <f t="shared" si="189"/>
        <v>0</v>
      </c>
      <c r="AM1032" s="1" t="str">
        <f>IF(官網匯出!AG1032="","",官網匯出!AG1032)</f>
        <v/>
      </c>
      <c r="AN1032" s="1" t="str">
        <f>IF(G1032="","",IF(官網匯出!AH1032="","",官網匯出!AH1032))</f>
        <v/>
      </c>
      <c r="AO1032" s="14" t="str">
        <f t="shared" si="190"/>
        <v/>
      </c>
      <c r="AP1032" s="14" t="str">
        <f t="shared" si="191"/>
        <v>1</v>
      </c>
      <c r="AQ1032" s="14" t="str">
        <f t="shared" si="192"/>
        <v>0</v>
      </c>
      <c r="AR1032" s="1" t="str">
        <f t="shared" si="193"/>
        <v/>
      </c>
      <c r="AS1032" s="1" t="str">
        <f t="shared" si="194"/>
        <v/>
      </c>
      <c r="AT1032" s="1" t="str">
        <f t="shared" si="195"/>
        <v/>
      </c>
      <c r="AU1032" s="1" t="str">
        <f t="shared" si="186"/>
        <v/>
      </c>
      <c r="AV1032" s="1" t="e">
        <f>IF(VLOOKUP(G1032,官網匯出!A:AQ,42,FALSE)="","[黃金盾官網]",VLOOKUP(G1032,官網匯出!A:AQ,42,FALSE))</f>
        <v>#N/A</v>
      </c>
      <c r="AW1032" s="1" t="e">
        <f>IF(LEFT(VLOOKUP(G1032,官網匯出!A:AS,43,FALSE),2)="","web",LEFT(VLOOKUP(G1032,官網匯出!A:AS,43,FALSE),2))</f>
        <v>#N/A</v>
      </c>
      <c r="AX1032" s="1" t="str">
        <f t="shared" si="196"/>
        <v>O</v>
      </c>
    </row>
    <row r="1033" spans="1:50">
      <c r="A1033" s="1" t="str">
        <f>IF(G1033="","",VLOOKUP(官網轉換!AW1033,團名!A:B,2,FALSE))</f>
        <v/>
      </c>
      <c r="B1033" s="1" t="str">
        <f>IF(G1033="","",IF(LEFT(VLOOKUP(G1033,官網匯出!A:AQ,43,0),2)="wf",VLOOKUP(VLOOKUP(G1033,官網匯出!A:AQ,43,0),團名!$I$1:$K$12,2,FALSE),"N0071"))</f>
        <v/>
      </c>
      <c r="C1033" s="1" t="str">
        <f>IFERROR(VLOOKUP(官網匯出!D1033,團名!E:G,3,FALSE),"")</f>
        <v/>
      </c>
      <c r="D1033" s="1" t="str">
        <f t="shared" si="187"/>
        <v/>
      </c>
      <c r="E1033" s="1" t="str">
        <f t="shared" si="188"/>
        <v/>
      </c>
      <c r="F1033" s="1" t="str">
        <f>IF(官網匯出!F1033="已付款","","B0012")</f>
        <v>B0012</v>
      </c>
      <c r="G1033" s="1" t="str">
        <f>IF(官網匯出!A1033="","",官網匯出!A1033)</f>
        <v/>
      </c>
      <c r="H1033" s="3" t="str">
        <f>IF(官網匯出!B1033="","",官網匯出!B1033)</f>
        <v/>
      </c>
      <c r="I1033" s="1" t="str">
        <f>IF(官網匯出!C1033="","",官網匯出!C1033)</f>
        <v/>
      </c>
      <c r="J1033" s="1" t="str">
        <f>IF(官網匯出!D1033="","",官網匯出!D1033)</f>
        <v/>
      </c>
      <c r="K1033" s="3" t="str">
        <f>IF(官網匯出!E1033="","",官網匯出!E1033)</f>
        <v/>
      </c>
      <c r="L1033" s="1" t="str">
        <f>IF(官網匯出!F1033="","",官網匯出!F1033)</f>
        <v/>
      </c>
      <c r="M1033" s="1" t="str">
        <f>IF(官網匯出!G1033="","",官網匯出!G1033)</f>
        <v/>
      </c>
      <c r="N1033" s="1" t="str">
        <f>IF(官網匯出!H1033="","",官網匯出!H1033)</f>
        <v/>
      </c>
      <c r="P1033" s="1" t="str">
        <f>IF(官網匯出!J1033="","",RIGHT(官網匯出!J1033,LEN(官網匯出!J1033)-2))</f>
        <v/>
      </c>
      <c r="Q1033" s="1" t="str">
        <f>IF(官網匯出!K1033="","",官網匯出!K1033)</f>
        <v/>
      </c>
      <c r="R1033" s="1" t="str">
        <f>IF(官網匯出!L1033="","",官網匯出!L1033)</f>
        <v/>
      </c>
      <c r="S1033" s="1" t="str">
        <f>IF(官網匯出!M1033="","",官網匯出!M1033)</f>
        <v/>
      </c>
      <c r="T1033" s="1" t="str">
        <f>IF(官網匯出!N1033="","",官網匯出!N1033)</f>
        <v/>
      </c>
      <c r="U1033" s="1" t="str">
        <f>IF(官網匯出!O1033="","",官網匯出!O1033)</f>
        <v/>
      </c>
      <c r="V1033" s="1" t="str">
        <f>IF(官網匯出!P1033="",IF(G1033="","",0),官網匯出!P1033)</f>
        <v/>
      </c>
      <c r="W1033" s="1" t="str">
        <f>IF(官網匯出!Q1033="",IF(G1033="","",0),官網匯出!Q1033)</f>
        <v/>
      </c>
      <c r="X1033" s="1" t="str">
        <f>IF(官網匯出!R1033="","",官網匯出!R1033)</f>
        <v/>
      </c>
      <c r="Y1033" s="1" t="str">
        <f>IF(官網匯出!S1033="","",官網匯出!S1033)</f>
        <v/>
      </c>
      <c r="Z1033" s="1" t="str">
        <f>IF(G1033="","",官網匯出!T1033)</f>
        <v/>
      </c>
      <c r="AA1033" s="1" t="str">
        <f>IF(G1033="","",官網匯出!AK1033)</f>
        <v/>
      </c>
      <c r="AB1033" s="1" t="str">
        <f>IF(G1033="","",IF(官網匯出!V1033="","",官網匯出!V1033))</f>
        <v/>
      </c>
      <c r="AJ1033" s="1" t="str">
        <f>IF(G1033="","",IF(官網匯出!AE1033="","",官網匯出!AE1033))</f>
        <v/>
      </c>
      <c r="AK1033" s="1" t="str">
        <f>IF(G1033="","",IF(官網匯出!AD1033="","",官網匯出!AD1033))</f>
        <v/>
      </c>
      <c r="AL1033" s="1" t="str">
        <f t="shared" si="189"/>
        <v>0</v>
      </c>
      <c r="AM1033" s="1" t="str">
        <f>IF(官網匯出!AG1033="","",官網匯出!AG1033)</f>
        <v/>
      </c>
      <c r="AN1033" s="1" t="str">
        <f>IF(G1033="","",IF(官網匯出!AH1033="","",官網匯出!AH1033))</f>
        <v/>
      </c>
      <c r="AO1033" s="14" t="str">
        <f t="shared" si="190"/>
        <v/>
      </c>
      <c r="AP1033" s="14" t="str">
        <f t="shared" si="191"/>
        <v>1</v>
      </c>
      <c r="AQ1033" s="14" t="str">
        <f t="shared" si="192"/>
        <v>0</v>
      </c>
      <c r="AR1033" s="1" t="str">
        <f t="shared" si="193"/>
        <v/>
      </c>
      <c r="AS1033" s="1" t="str">
        <f t="shared" si="194"/>
        <v/>
      </c>
      <c r="AT1033" s="1" t="str">
        <f t="shared" si="195"/>
        <v/>
      </c>
      <c r="AU1033" s="1" t="str">
        <f t="shared" si="186"/>
        <v/>
      </c>
      <c r="AV1033" s="1" t="e">
        <f>IF(VLOOKUP(G1033,官網匯出!A:AQ,42,FALSE)="","[黃金盾官網]",VLOOKUP(G1033,官網匯出!A:AQ,42,FALSE))</f>
        <v>#N/A</v>
      </c>
      <c r="AW1033" s="1" t="e">
        <f>IF(LEFT(VLOOKUP(G1033,官網匯出!A:AS,43,FALSE),2)="","web",LEFT(VLOOKUP(G1033,官網匯出!A:AS,43,FALSE),2))</f>
        <v>#N/A</v>
      </c>
      <c r="AX1033" s="1" t="str">
        <f t="shared" si="196"/>
        <v>O</v>
      </c>
    </row>
    <row r="1034" spans="1:50">
      <c r="A1034" s="1" t="str">
        <f>IF(G1034="","",VLOOKUP(官網轉換!AW1034,團名!A:B,2,FALSE))</f>
        <v/>
      </c>
      <c r="B1034" s="1" t="str">
        <f>IF(G1034="","",IF(LEFT(VLOOKUP(G1034,官網匯出!A:AQ,43,0),2)="wf",VLOOKUP(VLOOKUP(G1034,官網匯出!A:AQ,43,0),團名!$I$1:$K$12,2,FALSE),"N0071"))</f>
        <v/>
      </c>
      <c r="C1034" s="1" t="str">
        <f>IFERROR(VLOOKUP(官網匯出!D1034,團名!E:G,3,FALSE),"")</f>
        <v/>
      </c>
      <c r="D1034" s="1" t="str">
        <f t="shared" si="187"/>
        <v/>
      </c>
      <c r="E1034" s="1" t="str">
        <f t="shared" si="188"/>
        <v/>
      </c>
      <c r="F1034" s="1" t="str">
        <f>IF(官網匯出!F1034="已付款","","B0012")</f>
        <v>B0012</v>
      </c>
      <c r="G1034" s="1" t="str">
        <f>IF(官網匯出!A1034="","",官網匯出!A1034)</f>
        <v/>
      </c>
      <c r="H1034" s="3" t="str">
        <f>IF(官網匯出!B1034="","",官網匯出!B1034)</f>
        <v/>
      </c>
      <c r="I1034" s="1" t="str">
        <f>IF(官網匯出!C1034="","",官網匯出!C1034)</f>
        <v/>
      </c>
      <c r="J1034" s="1" t="str">
        <f>IF(官網匯出!D1034="","",官網匯出!D1034)</f>
        <v/>
      </c>
      <c r="K1034" s="3" t="str">
        <f>IF(官網匯出!E1034="","",官網匯出!E1034)</f>
        <v/>
      </c>
      <c r="L1034" s="1" t="str">
        <f>IF(官網匯出!F1034="","",官網匯出!F1034)</f>
        <v/>
      </c>
      <c r="M1034" s="1" t="str">
        <f>IF(官網匯出!G1034="","",官網匯出!G1034)</f>
        <v/>
      </c>
      <c r="N1034" s="1" t="str">
        <f>IF(官網匯出!H1034="","",官網匯出!H1034)</f>
        <v/>
      </c>
      <c r="P1034" s="1" t="str">
        <f>IF(官網匯出!J1034="","",RIGHT(官網匯出!J1034,LEN(官網匯出!J1034)-2))</f>
        <v/>
      </c>
      <c r="Q1034" s="1" t="str">
        <f>IF(官網匯出!K1034="","",官網匯出!K1034)</f>
        <v/>
      </c>
      <c r="R1034" s="1" t="str">
        <f>IF(官網匯出!L1034="","",官網匯出!L1034)</f>
        <v/>
      </c>
      <c r="S1034" s="1" t="str">
        <f>IF(官網匯出!M1034="","",官網匯出!M1034)</f>
        <v/>
      </c>
      <c r="T1034" s="1" t="str">
        <f>IF(官網匯出!N1034="","",官網匯出!N1034)</f>
        <v/>
      </c>
      <c r="U1034" s="1" t="str">
        <f>IF(官網匯出!O1034="","",官網匯出!O1034)</f>
        <v/>
      </c>
      <c r="V1034" s="1" t="str">
        <f>IF(官網匯出!P1034="",IF(G1034="","",0),官網匯出!P1034)</f>
        <v/>
      </c>
      <c r="W1034" s="1" t="str">
        <f>IF(官網匯出!Q1034="",IF(G1034="","",0),官網匯出!Q1034)</f>
        <v/>
      </c>
      <c r="X1034" s="1" t="str">
        <f>IF(官網匯出!R1034="","",官網匯出!R1034)</f>
        <v/>
      </c>
      <c r="Y1034" s="1" t="str">
        <f>IF(官網匯出!S1034="","",官網匯出!S1034)</f>
        <v/>
      </c>
      <c r="Z1034" s="1" t="str">
        <f>IF(G1034="","",官網匯出!T1034)</f>
        <v/>
      </c>
      <c r="AA1034" s="1" t="str">
        <f>IF(G1034="","",官網匯出!AK1034)</f>
        <v/>
      </c>
      <c r="AB1034" s="1" t="str">
        <f>IF(G1034="","",IF(官網匯出!V1034="","",官網匯出!V1034))</f>
        <v/>
      </c>
      <c r="AJ1034" s="1" t="str">
        <f>IF(G1034="","",IF(官網匯出!AE1034="","",官網匯出!AE1034))</f>
        <v/>
      </c>
      <c r="AK1034" s="1" t="str">
        <f>IF(G1034="","",IF(官網匯出!AD1034="","",官網匯出!AD1034))</f>
        <v/>
      </c>
      <c r="AL1034" s="1" t="str">
        <f t="shared" si="189"/>
        <v>0</v>
      </c>
      <c r="AM1034" s="1" t="str">
        <f>IF(官網匯出!AG1034="","",官網匯出!AG1034)</f>
        <v/>
      </c>
      <c r="AN1034" s="1" t="str">
        <f>IF(G1034="","",IF(官網匯出!AH1034="","",官網匯出!AH1034))</f>
        <v/>
      </c>
      <c r="AO1034" s="14" t="str">
        <f t="shared" si="190"/>
        <v/>
      </c>
      <c r="AP1034" s="14" t="str">
        <f t="shared" si="191"/>
        <v>1</v>
      </c>
      <c r="AQ1034" s="14" t="str">
        <f t="shared" si="192"/>
        <v>0</v>
      </c>
      <c r="AR1034" s="1" t="str">
        <f t="shared" si="193"/>
        <v/>
      </c>
      <c r="AS1034" s="1" t="str">
        <f t="shared" si="194"/>
        <v/>
      </c>
      <c r="AT1034" s="1" t="str">
        <f t="shared" si="195"/>
        <v/>
      </c>
      <c r="AU1034" s="1" t="str">
        <f t="shared" si="186"/>
        <v/>
      </c>
      <c r="AV1034" s="1" t="e">
        <f>IF(VLOOKUP(G1034,官網匯出!A:AQ,42,FALSE)="","[黃金盾官網]",VLOOKUP(G1034,官網匯出!A:AQ,42,FALSE))</f>
        <v>#N/A</v>
      </c>
      <c r="AW1034" s="1" t="e">
        <f>IF(LEFT(VLOOKUP(G1034,官網匯出!A:AS,43,FALSE),2)="","web",LEFT(VLOOKUP(G1034,官網匯出!A:AS,43,FALSE),2))</f>
        <v>#N/A</v>
      </c>
      <c r="AX1034" s="1" t="str">
        <f t="shared" si="196"/>
        <v>O</v>
      </c>
    </row>
    <row r="1035" spans="1:50">
      <c r="A1035" s="1" t="str">
        <f>IF(G1035="","",VLOOKUP(官網轉換!AW1035,團名!A:B,2,FALSE))</f>
        <v/>
      </c>
      <c r="B1035" s="1" t="str">
        <f>IF(G1035="","",IF(LEFT(VLOOKUP(G1035,官網匯出!A:AQ,43,0),2)="wf",VLOOKUP(VLOOKUP(G1035,官網匯出!A:AQ,43,0),團名!$I$1:$K$12,2,FALSE),"N0071"))</f>
        <v/>
      </c>
      <c r="C1035" s="1" t="str">
        <f>IFERROR(VLOOKUP(官網匯出!D1035,團名!E:G,3,FALSE),"")</f>
        <v/>
      </c>
      <c r="D1035" s="1" t="str">
        <f t="shared" si="187"/>
        <v/>
      </c>
      <c r="E1035" s="1" t="str">
        <f t="shared" si="188"/>
        <v/>
      </c>
      <c r="F1035" s="1" t="str">
        <f>IF(官網匯出!F1035="已付款","","B0012")</f>
        <v>B0012</v>
      </c>
      <c r="G1035" s="1" t="str">
        <f>IF(官網匯出!A1035="","",官網匯出!A1035)</f>
        <v/>
      </c>
      <c r="H1035" s="3" t="str">
        <f>IF(官網匯出!B1035="","",官網匯出!B1035)</f>
        <v/>
      </c>
      <c r="I1035" s="1" t="str">
        <f>IF(官網匯出!C1035="","",官網匯出!C1035)</f>
        <v/>
      </c>
      <c r="J1035" s="1" t="str">
        <f>IF(官網匯出!D1035="","",官網匯出!D1035)</f>
        <v/>
      </c>
      <c r="K1035" s="3" t="str">
        <f>IF(官網匯出!E1035="","",官網匯出!E1035)</f>
        <v/>
      </c>
      <c r="L1035" s="1" t="str">
        <f>IF(官網匯出!F1035="","",官網匯出!F1035)</f>
        <v/>
      </c>
      <c r="M1035" s="1" t="str">
        <f>IF(官網匯出!G1035="","",官網匯出!G1035)</f>
        <v/>
      </c>
      <c r="N1035" s="1" t="str">
        <f>IF(官網匯出!H1035="","",官網匯出!H1035)</f>
        <v/>
      </c>
      <c r="P1035" s="1" t="str">
        <f>IF(官網匯出!J1035="","",RIGHT(官網匯出!J1035,LEN(官網匯出!J1035)-2))</f>
        <v/>
      </c>
      <c r="Q1035" s="1" t="str">
        <f>IF(官網匯出!K1035="","",官網匯出!K1035)</f>
        <v/>
      </c>
      <c r="R1035" s="1" t="str">
        <f>IF(官網匯出!L1035="","",官網匯出!L1035)</f>
        <v/>
      </c>
      <c r="S1035" s="1" t="str">
        <f>IF(官網匯出!M1035="","",官網匯出!M1035)</f>
        <v/>
      </c>
      <c r="T1035" s="1" t="str">
        <f>IF(官網匯出!N1035="","",官網匯出!N1035)</f>
        <v/>
      </c>
      <c r="U1035" s="1" t="str">
        <f>IF(官網匯出!O1035="","",官網匯出!O1035)</f>
        <v/>
      </c>
      <c r="V1035" s="1" t="str">
        <f>IF(官網匯出!P1035="",IF(G1035="","",0),官網匯出!P1035)</f>
        <v/>
      </c>
      <c r="W1035" s="1" t="str">
        <f>IF(官網匯出!Q1035="",IF(G1035="","",0),官網匯出!Q1035)</f>
        <v/>
      </c>
      <c r="X1035" s="1" t="str">
        <f>IF(官網匯出!R1035="","",官網匯出!R1035)</f>
        <v/>
      </c>
      <c r="Y1035" s="1" t="str">
        <f>IF(官網匯出!S1035="","",官網匯出!S1035)</f>
        <v/>
      </c>
      <c r="Z1035" s="1" t="str">
        <f>IF(G1035="","",官網匯出!T1035)</f>
        <v/>
      </c>
      <c r="AA1035" s="1" t="str">
        <f>IF(G1035="","",官網匯出!AK1035)</f>
        <v/>
      </c>
      <c r="AB1035" s="1" t="str">
        <f>IF(G1035="","",IF(官網匯出!V1035="","",官網匯出!V1035))</f>
        <v/>
      </c>
      <c r="AJ1035" s="1" t="str">
        <f>IF(G1035="","",IF(官網匯出!AE1035="","",官網匯出!AE1035))</f>
        <v/>
      </c>
      <c r="AK1035" s="1" t="str">
        <f>IF(G1035="","",IF(官網匯出!AD1035="","",官網匯出!AD1035))</f>
        <v/>
      </c>
      <c r="AL1035" s="1" t="str">
        <f t="shared" si="189"/>
        <v>0</v>
      </c>
      <c r="AM1035" s="1" t="str">
        <f>IF(官網匯出!AG1035="","",官網匯出!AG1035)</f>
        <v/>
      </c>
      <c r="AN1035" s="1" t="str">
        <f>IF(G1035="","",IF(官網匯出!AH1035="","",官網匯出!AH1035))</f>
        <v/>
      </c>
      <c r="AO1035" s="14" t="str">
        <f t="shared" si="190"/>
        <v/>
      </c>
      <c r="AP1035" s="14" t="str">
        <f t="shared" si="191"/>
        <v>1</v>
      </c>
      <c r="AQ1035" s="14" t="str">
        <f t="shared" si="192"/>
        <v>0</v>
      </c>
      <c r="AR1035" s="1" t="str">
        <f t="shared" si="193"/>
        <v/>
      </c>
      <c r="AS1035" s="1" t="str">
        <f t="shared" si="194"/>
        <v/>
      </c>
      <c r="AT1035" s="1" t="str">
        <f t="shared" si="195"/>
        <v/>
      </c>
      <c r="AU1035" s="1" t="str">
        <f t="shared" si="186"/>
        <v/>
      </c>
      <c r="AV1035" s="1" t="e">
        <f>IF(VLOOKUP(G1035,官網匯出!A:AQ,42,FALSE)="","[黃金盾官網]",VLOOKUP(G1035,官網匯出!A:AQ,42,FALSE))</f>
        <v>#N/A</v>
      </c>
      <c r="AW1035" s="1" t="e">
        <f>IF(LEFT(VLOOKUP(G1035,官網匯出!A:AS,43,FALSE),2)="","web",LEFT(VLOOKUP(G1035,官網匯出!A:AS,43,FALSE),2))</f>
        <v>#N/A</v>
      </c>
      <c r="AX1035" s="1" t="str">
        <f t="shared" si="196"/>
        <v>O</v>
      </c>
    </row>
    <row r="1036" spans="1:50">
      <c r="A1036" s="1" t="str">
        <f>IF(G1036="","",VLOOKUP(官網轉換!AW1036,團名!A:B,2,FALSE))</f>
        <v/>
      </c>
      <c r="B1036" s="1" t="str">
        <f>IF(G1036="","",IF(LEFT(VLOOKUP(G1036,官網匯出!A:AQ,43,0),2)="wf",VLOOKUP(VLOOKUP(G1036,官網匯出!A:AQ,43,0),團名!$I$1:$K$12,2,FALSE),"N0071"))</f>
        <v/>
      </c>
      <c r="C1036" s="1" t="str">
        <f>IFERROR(VLOOKUP(官網匯出!D1036,團名!E:G,3,FALSE),"")</f>
        <v/>
      </c>
      <c r="D1036" s="1" t="str">
        <f t="shared" si="187"/>
        <v/>
      </c>
      <c r="E1036" s="1" t="str">
        <f t="shared" si="188"/>
        <v/>
      </c>
      <c r="F1036" s="1" t="str">
        <f>IF(官網匯出!F1036="已付款","","B0012")</f>
        <v>B0012</v>
      </c>
      <c r="G1036" s="1" t="str">
        <f>IF(官網匯出!A1036="","",官網匯出!A1036)</f>
        <v/>
      </c>
      <c r="H1036" s="3" t="str">
        <f>IF(官網匯出!B1036="","",官網匯出!B1036)</f>
        <v/>
      </c>
      <c r="I1036" s="1" t="str">
        <f>IF(官網匯出!C1036="","",官網匯出!C1036)</f>
        <v/>
      </c>
      <c r="J1036" s="1" t="str">
        <f>IF(官網匯出!D1036="","",官網匯出!D1036)</f>
        <v/>
      </c>
      <c r="K1036" s="3" t="str">
        <f>IF(官網匯出!E1036="","",官網匯出!E1036)</f>
        <v/>
      </c>
      <c r="L1036" s="1" t="str">
        <f>IF(官網匯出!F1036="","",官網匯出!F1036)</f>
        <v/>
      </c>
      <c r="M1036" s="1" t="str">
        <f>IF(官網匯出!G1036="","",官網匯出!G1036)</f>
        <v/>
      </c>
      <c r="N1036" s="1" t="str">
        <f>IF(官網匯出!H1036="","",官網匯出!H1036)</f>
        <v/>
      </c>
      <c r="P1036" s="1" t="str">
        <f>IF(官網匯出!J1036="","",RIGHT(官網匯出!J1036,LEN(官網匯出!J1036)-2))</f>
        <v/>
      </c>
      <c r="Q1036" s="1" t="str">
        <f>IF(官網匯出!K1036="","",官網匯出!K1036)</f>
        <v/>
      </c>
      <c r="R1036" s="1" t="str">
        <f>IF(官網匯出!L1036="","",官網匯出!L1036)</f>
        <v/>
      </c>
      <c r="S1036" s="1" t="str">
        <f>IF(官網匯出!M1036="","",官網匯出!M1036)</f>
        <v/>
      </c>
      <c r="T1036" s="1" t="str">
        <f>IF(官網匯出!N1036="","",官網匯出!N1036)</f>
        <v/>
      </c>
      <c r="U1036" s="1" t="str">
        <f>IF(官網匯出!O1036="","",官網匯出!O1036)</f>
        <v/>
      </c>
      <c r="V1036" s="1" t="str">
        <f>IF(官網匯出!P1036="",IF(G1036="","",0),官網匯出!P1036)</f>
        <v/>
      </c>
      <c r="W1036" s="1" t="str">
        <f>IF(官網匯出!Q1036="",IF(G1036="","",0),官網匯出!Q1036)</f>
        <v/>
      </c>
      <c r="X1036" s="1" t="str">
        <f>IF(官網匯出!R1036="","",官網匯出!R1036)</f>
        <v/>
      </c>
      <c r="Y1036" s="1" t="str">
        <f>IF(官網匯出!S1036="","",官網匯出!S1036)</f>
        <v/>
      </c>
      <c r="Z1036" s="1" t="str">
        <f>IF(G1036="","",官網匯出!T1036)</f>
        <v/>
      </c>
      <c r="AA1036" s="1" t="str">
        <f>IF(G1036="","",官網匯出!AK1036)</f>
        <v/>
      </c>
      <c r="AB1036" s="1" t="str">
        <f>IF(G1036="","",IF(官網匯出!V1036="","",官網匯出!V1036))</f>
        <v/>
      </c>
      <c r="AJ1036" s="1" t="str">
        <f>IF(G1036="","",IF(官網匯出!AE1036="","",官網匯出!AE1036))</f>
        <v/>
      </c>
      <c r="AK1036" s="1" t="str">
        <f>IF(G1036="","",IF(官網匯出!AD1036="","",官網匯出!AD1036))</f>
        <v/>
      </c>
      <c r="AL1036" s="1" t="str">
        <f t="shared" si="189"/>
        <v>0</v>
      </c>
      <c r="AM1036" s="1" t="str">
        <f>IF(官網匯出!AG1036="","",官網匯出!AG1036)</f>
        <v/>
      </c>
      <c r="AN1036" s="1" t="str">
        <f>IF(G1036="","",IF(官網匯出!AH1036="","",官網匯出!AH1036))</f>
        <v/>
      </c>
      <c r="AO1036" s="14" t="str">
        <f t="shared" si="190"/>
        <v/>
      </c>
      <c r="AP1036" s="14" t="str">
        <f t="shared" si="191"/>
        <v>1</v>
      </c>
      <c r="AQ1036" s="14" t="str">
        <f t="shared" si="192"/>
        <v>0</v>
      </c>
      <c r="AR1036" s="1" t="str">
        <f t="shared" si="193"/>
        <v/>
      </c>
      <c r="AS1036" s="1" t="str">
        <f t="shared" si="194"/>
        <v/>
      </c>
      <c r="AT1036" s="1" t="str">
        <f t="shared" si="195"/>
        <v/>
      </c>
      <c r="AU1036" s="1" t="str">
        <f t="shared" si="186"/>
        <v/>
      </c>
      <c r="AV1036" s="1" t="e">
        <f>IF(VLOOKUP(G1036,官網匯出!A:AQ,42,FALSE)="","[黃金盾官網]",VLOOKUP(G1036,官網匯出!A:AQ,42,FALSE))</f>
        <v>#N/A</v>
      </c>
      <c r="AW1036" s="1" t="e">
        <f>IF(LEFT(VLOOKUP(G1036,官網匯出!A:AS,43,FALSE),2)="","web",LEFT(VLOOKUP(G1036,官網匯出!A:AS,43,FALSE),2))</f>
        <v>#N/A</v>
      </c>
      <c r="AX1036" s="1" t="str">
        <f t="shared" si="196"/>
        <v>O</v>
      </c>
    </row>
    <row r="1037" spans="1:50">
      <c r="A1037" s="1" t="str">
        <f>IF(G1037="","",VLOOKUP(官網轉換!AW1037,團名!A:B,2,FALSE))</f>
        <v/>
      </c>
      <c r="B1037" s="1" t="str">
        <f>IF(G1037="","",IF(LEFT(VLOOKUP(G1037,官網匯出!A:AQ,43,0),2)="wf",VLOOKUP(VLOOKUP(G1037,官網匯出!A:AQ,43,0),團名!$I$1:$K$12,2,FALSE),"N0071"))</f>
        <v/>
      </c>
      <c r="C1037" s="1" t="str">
        <f>IFERROR(VLOOKUP(官網匯出!D1037,團名!E:G,3,FALSE),"")</f>
        <v/>
      </c>
      <c r="D1037" s="1" t="str">
        <f t="shared" si="187"/>
        <v/>
      </c>
      <c r="E1037" s="1" t="str">
        <f t="shared" si="188"/>
        <v/>
      </c>
      <c r="F1037" s="1" t="str">
        <f>IF(官網匯出!F1037="已付款","","B0012")</f>
        <v>B0012</v>
      </c>
      <c r="G1037" s="1" t="str">
        <f>IF(官網匯出!A1037="","",官網匯出!A1037)</f>
        <v/>
      </c>
      <c r="H1037" s="3" t="str">
        <f>IF(官網匯出!B1037="","",官網匯出!B1037)</f>
        <v/>
      </c>
      <c r="I1037" s="1" t="str">
        <f>IF(官網匯出!C1037="","",官網匯出!C1037)</f>
        <v/>
      </c>
      <c r="J1037" s="1" t="str">
        <f>IF(官網匯出!D1037="","",官網匯出!D1037)</f>
        <v/>
      </c>
      <c r="K1037" s="3" t="str">
        <f>IF(官網匯出!E1037="","",官網匯出!E1037)</f>
        <v/>
      </c>
      <c r="L1037" s="1" t="str">
        <f>IF(官網匯出!F1037="","",官網匯出!F1037)</f>
        <v/>
      </c>
      <c r="M1037" s="1" t="str">
        <f>IF(官網匯出!G1037="","",官網匯出!G1037)</f>
        <v/>
      </c>
      <c r="N1037" s="1" t="str">
        <f>IF(官網匯出!H1037="","",官網匯出!H1037)</f>
        <v/>
      </c>
      <c r="P1037" s="1" t="str">
        <f>IF(官網匯出!J1037="","",RIGHT(官網匯出!J1037,LEN(官網匯出!J1037)-2))</f>
        <v/>
      </c>
      <c r="Q1037" s="1" t="str">
        <f>IF(官網匯出!K1037="","",官網匯出!K1037)</f>
        <v/>
      </c>
      <c r="R1037" s="1" t="str">
        <f>IF(官網匯出!L1037="","",官網匯出!L1037)</f>
        <v/>
      </c>
      <c r="S1037" s="1" t="str">
        <f>IF(官網匯出!M1037="","",官網匯出!M1037)</f>
        <v/>
      </c>
      <c r="T1037" s="1" t="str">
        <f>IF(官網匯出!N1037="","",官網匯出!N1037)</f>
        <v/>
      </c>
      <c r="U1037" s="1" t="str">
        <f>IF(官網匯出!O1037="","",官網匯出!O1037)</f>
        <v/>
      </c>
      <c r="V1037" s="1" t="str">
        <f>IF(官網匯出!P1037="",IF(G1037="","",0),官網匯出!P1037)</f>
        <v/>
      </c>
      <c r="W1037" s="1" t="str">
        <f>IF(官網匯出!Q1037="",IF(G1037="","",0),官網匯出!Q1037)</f>
        <v/>
      </c>
      <c r="X1037" s="1" t="str">
        <f>IF(官網匯出!R1037="","",官網匯出!R1037)</f>
        <v/>
      </c>
      <c r="Y1037" s="1" t="str">
        <f>IF(官網匯出!S1037="","",官網匯出!S1037)</f>
        <v/>
      </c>
      <c r="Z1037" s="1" t="str">
        <f>IF(G1037="","",官網匯出!T1037)</f>
        <v/>
      </c>
      <c r="AA1037" s="1" t="str">
        <f>IF(G1037="","",官網匯出!AK1037)</f>
        <v/>
      </c>
      <c r="AB1037" s="1" t="str">
        <f>IF(G1037="","",IF(官網匯出!V1037="","",官網匯出!V1037))</f>
        <v/>
      </c>
      <c r="AJ1037" s="1" t="str">
        <f>IF(G1037="","",IF(官網匯出!AE1037="","",官網匯出!AE1037))</f>
        <v/>
      </c>
      <c r="AK1037" s="1" t="str">
        <f>IF(G1037="","",IF(官網匯出!AD1037="","",官網匯出!AD1037))</f>
        <v/>
      </c>
      <c r="AL1037" s="1" t="str">
        <f t="shared" si="189"/>
        <v>0</v>
      </c>
      <c r="AM1037" s="1" t="str">
        <f>IF(官網匯出!AG1037="","",官網匯出!AG1037)</f>
        <v/>
      </c>
      <c r="AN1037" s="1" t="str">
        <f>IF(G1037="","",IF(官網匯出!AH1037="","",官網匯出!AH1037))</f>
        <v/>
      </c>
      <c r="AO1037" s="14" t="str">
        <f t="shared" si="190"/>
        <v/>
      </c>
      <c r="AP1037" s="14" t="str">
        <f t="shared" si="191"/>
        <v>1</v>
      </c>
      <c r="AQ1037" s="14" t="str">
        <f t="shared" si="192"/>
        <v>0</v>
      </c>
      <c r="AR1037" s="1" t="str">
        <f t="shared" si="193"/>
        <v/>
      </c>
      <c r="AS1037" s="1" t="str">
        <f t="shared" si="194"/>
        <v/>
      </c>
      <c r="AT1037" s="1" t="str">
        <f t="shared" si="195"/>
        <v/>
      </c>
      <c r="AU1037" s="1" t="str">
        <f t="shared" si="186"/>
        <v/>
      </c>
      <c r="AV1037" s="1" t="e">
        <f>IF(VLOOKUP(G1037,官網匯出!A:AQ,42,FALSE)="","[黃金盾官網]",VLOOKUP(G1037,官網匯出!A:AQ,42,FALSE))</f>
        <v>#N/A</v>
      </c>
      <c r="AW1037" s="1" t="e">
        <f>IF(LEFT(VLOOKUP(G1037,官網匯出!A:AS,43,FALSE),2)="","web",LEFT(VLOOKUP(G1037,官網匯出!A:AS,43,FALSE),2))</f>
        <v>#N/A</v>
      </c>
      <c r="AX1037" s="1" t="str">
        <f t="shared" si="196"/>
        <v>O</v>
      </c>
    </row>
    <row r="1038" spans="1:50">
      <c r="A1038" s="1" t="str">
        <f>IF(G1038="","",VLOOKUP(官網轉換!AW1038,團名!A:B,2,FALSE))</f>
        <v/>
      </c>
      <c r="B1038" s="1" t="str">
        <f>IF(G1038="","",IF(LEFT(VLOOKUP(G1038,官網匯出!A:AQ,43,0),2)="wf",VLOOKUP(VLOOKUP(G1038,官網匯出!A:AQ,43,0),團名!$I$1:$K$12,2,FALSE),"N0071"))</f>
        <v/>
      </c>
      <c r="C1038" s="1" t="str">
        <f>IFERROR(VLOOKUP(官網匯出!D1038,團名!E:G,3,FALSE),"")</f>
        <v/>
      </c>
      <c r="D1038" s="1" t="str">
        <f t="shared" si="187"/>
        <v/>
      </c>
      <c r="E1038" s="1" t="str">
        <f t="shared" si="188"/>
        <v/>
      </c>
      <c r="F1038" s="1" t="str">
        <f>IF(官網匯出!F1038="已付款","","B0012")</f>
        <v>B0012</v>
      </c>
      <c r="G1038" s="1" t="str">
        <f>IF(官網匯出!A1038="","",官網匯出!A1038)</f>
        <v/>
      </c>
      <c r="H1038" s="3" t="str">
        <f>IF(官網匯出!B1038="","",官網匯出!B1038)</f>
        <v/>
      </c>
      <c r="I1038" s="1" t="str">
        <f>IF(官網匯出!C1038="","",官網匯出!C1038)</f>
        <v/>
      </c>
      <c r="J1038" s="1" t="str">
        <f>IF(官網匯出!D1038="","",官網匯出!D1038)</f>
        <v/>
      </c>
      <c r="K1038" s="3" t="str">
        <f>IF(官網匯出!E1038="","",官網匯出!E1038)</f>
        <v/>
      </c>
      <c r="L1038" s="1" t="str">
        <f>IF(官網匯出!F1038="","",官網匯出!F1038)</f>
        <v/>
      </c>
      <c r="M1038" s="1" t="str">
        <f>IF(官網匯出!G1038="","",官網匯出!G1038)</f>
        <v/>
      </c>
      <c r="N1038" s="1" t="str">
        <f>IF(官網匯出!H1038="","",官網匯出!H1038)</f>
        <v/>
      </c>
      <c r="P1038" s="1" t="str">
        <f>IF(官網匯出!J1038="","",RIGHT(官網匯出!J1038,LEN(官網匯出!J1038)-2))</f>
        <v/>
      </c>
      <c r="Q1038" s="1" t="str">
        <f>IF(官網匯出!K1038="","",官網匯出!K1038)</f>
        <v/>
      </c>
      <c r="R1038" s="1" t="str">
        <f>IF(官網匯出!L1038="","",官網匯出!L1038)</f>
        <v/>
      </c>
      <c r="S1038" s="1" t="str">
        <f>IF(官網匯出!M1038="","",官網匯出!M1038)</f>
        <v/>
      </c>
      <c r="T1038" s="1" t="str">
        <f>IF(官網匯出!N1038="","",官網匯出!N1038)</f>
        <v/>
      </c>
      <c r="U1038" s="1" t="str">
        <f>IF(官網匯出!O1038="","",官網匯出!O1038)</f>
        <v/>
      </c>
      <c r="V1038" s="1" t="str">
        <f>IF(官網匯出!P1038="",IF(G1038="","",0),官網匯出!P1038)</f>
        <v/>
      </c>
      <c r="W1038" s="1" t="str">
        <f>IF(官網匯出!Q1038="",IF(G1038="","",0),官網匯出!Q1038)</f>
        <v/>
      </c>
      <c r="X1038" s="1" t="str">
        <f>IF(官網匯出!R1038="","",官網匯出!R1038)</f>
        <v/>
      </c>
      <c r="Y1038" s="1" t="str">
        <f>IF(官網匯出!S1038="","",官網匯出!S1038)</f>
        <v/>
      </c>
      <c r="Z1038" s="1" t="str">
        <f>IF(G1038="","",官網匯出!T1038)</f>
        <v/>
      </c>
      <c r="AA1038" s="1" t="str">
        <f>IF(G1038="","",官網匯出!AK1038)</f>
        <v/>
      </c>
      <c r="AB1038" s="1" t="str">
        <f>IF(G1038="","",IF(官網匯出!V1038="","",官網匯出!V1038))</f>
        <v/>
      </c>
      <c r="AJ1038" s="1" t="str">
        <f>IF(G1038="","",IF(官網匯出!AE1038="","",官網匯出!AE1038))</f>
        <v/>
      </c>
      <c r="AK1038" s="1" t="str">
        <f>IF(G1038="","",IF(官網匯出!AD1038="","",官網匯出!AD1038))</f>
        <v/>
      </c>
      <c r="AL1038" s="1" t="str">
        <f t="shared" si="189"/>
        <v>0</v>
      </c>
      <c r="AM1038" s="1" t="str">
        <f>IF(官網匯出!AG1038="","",官網匯出!AG1038)</f>
        <v/>
      </c>
      <c r="AN1038" s="1" t="str">
        <f>IF(G1038="","",IF(官網匯出!AH1038="","",官網匯出!AH1038))</f>
        <v/>
      </c>
      <c r="AO1038" s="14" t="str">
        <f t="shared" si="190"/>
        <v/>
      </c>
      <c r="AP1038" s="14" t="str">
        <f t="shared" si="191"/>
        <v>1</v>
      </c>
      <c r="AQ1038" s="14" t="str">
        <f t="shared" si="192"/>
        <v>0</v>
      </c>
      <c r="AR1038" s="1" t="str">
        <f t="shared" si="193"/>
        <v/>
      </c>
      <c r="AS1038" s="1" t="str">
        <f t="shared" si="194"/>
        <v/>
      </c>
      <c r="AT1038" s="1" t="str">
        <f t="shared" si="195"/>
        <v/>
      </c>
      <c r="AU1038" s="1" t="str">
        <f t="shared" si="186"/>
        <v/>
      </c>
      <c r="AV1038" s="1" t="e">
        <f>IF(VLOOKUP(G1038,官網匯出!A:AQ,42,FALSE)="","[黃金盾官網]",VLOOKUP(G1038,官網匯出!A:AQ,42,FALSE))</f>
        <v>#N/A</v>
      </c>
      <c r="AW1038" s="1" t="e">
        <f>IF(LEFT(VLOOKUP(G1038,官網匯出!A:AS,43,FALSE),2)="","web",LEFT(VLOOKUP(G1038,官網匯出!A:AS,43,FALSE),2))</f>
        <v>#N/A</v>
      </c>
      <c r="AX1038" s="1" t="str">
        <f t="shared" si="196"/>
        <v>O</v>
      </c>
    </row>
    <row r="1039" spans="1:50">
      <c r="A1039" s="1" t="str">
        <f>IF(G1039="","",VLOOKUP(官網轉換!AW1039,團名!A:B,2,FALSE))</f>
        <v/>
      </c>
      <c r="B1039" s="1" t="str">
        <f>IF(G1039="","",IF(LEFT(VLOOKUP(G1039,官網匯出!A:AQ,43,0),2)="wf",VLOOKUP(VLOOKUP(G1039,官網匯出!A:AQ,43,0),團名!$I$1:$K$12,2,FALSE),"N0071"))</f>
        <v/>
      </c>
      <c r="C1039" s="1" t="str">
        <f>IFERROR(VLOOKUP(官網匯出!D1039,團名!E:G,3,FALSE),"")</f>
        <v/>
      </c>
      <c r="D1039" s="1" t="str">
        <f t="shared" si="187"/>
        <v/>
      </c>
      <c r="E1039" s="1" t="str">
        <f t="shared" si="188"/>
        <v/>
      </c>
      <c r="F1039" s="1" t="str">
        <f>IF(官網匯出!F1039="已付款","","B0012")</f>
        <v>B0012</v>
      </c>
      <c r="G1039" s="1" t="str">
        <f>IF(官網匯出!A1039="","",官網匯出!A1039)</f>
        <v/>
      </c>
      <c r="H1039" s="3" t="str">
        <f>IF(官網匯出!B1039="","",官網匯出!B1039)</f>
        <v/>
      </c>
      <c r="I1039" s="1" t="str">
        <f>IF(官網匯出!C1039="","",官網匯出!C1039)</f>
        <v/>
      </c>
      <c r="J1039" s="1" t="str">
        <f>IF(官網匯出!D1039="","",官網匯出!D1039)</f>
        <v/>
      </c>
      <c r="K1039" s="3" t="str">
        <f>IF(官網匯出!E1039="","",官網匯出!E1039)</f>
        <v/>
      </c>
      <c r="L1039" s="1" t="str">
        <f>IF(官網匯出!F1039="","",官網匯出!F1039)</f>
        <v/>
      </c>
      <c r="M1039" s="1" t="str">
        <f>IF(官網匯出!G1039="","",官網匯出!G1039)</f>
        <v/>
      </c>
      <c r="N1039" s="1" t="str">
        <f>IF(官網匯出!H1039="","",官網匯出!H1039)</f>
        <v/>
      </c>
      <c r="P1039" s="1" t="str">
        <f>IF(官網匯出!J1039="","",RIGHT(官網匯出!J1039,LEN(官網匯出!J1039)-2))</f>
        <v/>
      </c>
      <c r="Q1039" s="1" t="str">
        <f>IF(官網匯出!K1039="","",官網匯出!K1039)</f>
        <v/>
      </c>
      <c r="R1039" s="1" t="str">
        <f>IF(官網匯出!L1039="","",官網匯出!L1039)</f>
        <v/>
      </c>
      <c r="S1039" s="1" t="str">
        <f>IF(官網匯出!M1039="","",官網匯出!M1039)</f>
        <v/>
      </c>
      <c r="T1039" s="1" t="str">
        <f>IF(官網匯出!N1039="","",官網匯出!N1039)</f>
        <v/>
      </c>
      <c r="U1039" s="1" t="str">
        <f>IF(官網匯出!O1039="","",官網匯出!O1039)</f>
        <v/>
      </c>
      <c r="V1039" s="1" t="str">
        <f>IF(官網匯出!P1039="",IF(G1039="","",0),官網匯出!P1039)</f>
        <v/>
      </c>
      <c r="W1039" s="1" t="str">
        <f>IF(官網匯出!Q1039="",IF(G1039="","",0),官網匯出!Q1039)</f>
        <v/>
      </c>
      <c r="X1039" s="1" t="str">
        <f>IF(官網匯出!R1039="","",官網匯出!R1039)</f>
        <v/>
      </c>
      <c r="Y1039" s="1" t="str">
        <f>IF(官網匯出!S1039="","",官網匯出!S1039)</f>
        <v/>
      </c>
      <c r="Z1039" s="1" t="str">
        <f>IF(G1039="","",官網匯出!T1039)</f>
        <v/>
      </c>
      <c r="AA1039" s="1" t="str">
        <f>IF(G1039="","",官網匯出!AK1039)</f>
        <v/>
      </c>
      <c r="AB1039" s="1" t="str">
        <f>IF(G1039="","",IF(官網匯出!V1039="","",官網匯出!V1039))</f>
        <v/>
      </c>
      <c r="AJ1039" s="1" t="str">
        <f>IF(G1039="","",IF(官網匯出!AE1039="","",官網匯出!AE1039))</f>
        <v/>
      </c>
      <c r="AK1039" s="1" t="str">
        <f>IF(G1039="","",IF(官網匯出!AD1039="","",官網匯出!AD1039))</f>
        <v/>
      </c>
      <c r="AL1039" s="1" t="str">
        <f t="shared" si="189"/>
        <v>0</v>
      </c>
      <c r="AM1039" s="1" t="str">
        <f>IF(官網匯出!AG1039="","",官網匯出!AG1039)</f>
        <v/>
      </c>
      <c r="AN1039" s="1" t="str">
        <f>IF(G1039="","",IF(官網匯出!AH1039="","",官網匯出!AH1039))</f>
        <v/>
      </c>
      <c r="AO1039" s="14" t="str">
        <f t="shared" si="190"/>
        <v/>
      </c>
      <c r="AP1039" s="14" t="str">
        <f t="shared" si="191"/>
        <v>1</v>
      </c>
      <c r="AQ1039" s="14" t="str">
        <f t="shared" si="192"/>
        <v>0</v>
      </c>
      <c r="AR1039" s="1" t="str">
        <f t="shared" si="193"/>
        <v/>
      </c>
      <c r="AS1039" s="1" t="str">
        <f t="shared" si="194"/>
        <v/>
      </c>
      <c r="AT1039" s="1" t="str">
        <f t="shared" si="195"/>
        <v/>
      </c>
      <c r="AU1039" s="1" t="str">
        <f t="shared" si="186"/>
        <v/>
      </c>
      <c r="AV1039" s="1" t="e">
        <f>IF(VLOOKUP(G1039,官網匯出!A:AQ,42,FALSE)="","[黃金盾官網]",VLOOKUP(G1039,官網匯出!A:AQ,42,FALSE))</f>
        <v>#N/A</v>
      </c>
      <c r="AW1039" s="1" t="e">
        <f>IF(LEFT(VLOOKUP(G1039,官網匯出!A:AS,43,FALSE),2)="","web",LEFT(VLOOKUP(G1039,官網匯出!A:AS,43,FALSE),2))</f>
        <v>#N/A</v>
      </c>
      <c r="AX1039" s="1" t="str">
        <f t="shared" si="196"/>
        <v>O</v>
      </c>
    </row>
    <row r="1040" spans="1:50">
      <c r="A1040" s="1" t="str">
        <f>IF(G1040="","",VLOOKUP(官網轉換!AW1040,團名!A:B,2,FALSE))</f>
        <v/>
      </c>
      <c r="B1040" s="1" t="str">
        <f>IF(G1040="","",IF(LEFT(VLOOKUP(G1040,官網匯出!A:AQ,43,0),2)="wf",VLOOKUP(VLOOKUP(G1040,官網匯出!A:AQ,43,0),團名!$I$1:$K$12,2,FALSE),"N0071"))</f>
        <v/>
      </c>
      <c r="C1040" s="1" t="str">
        <f>IFERROR(VLOOKUP(官網匯出!D1040,團名!E:G,3,FALSE),"")</f>
        <v/>
      </c>
      <c r="D1040" s="1" t="str">
        <f t="shared" si="187"/>
        <v/>
      </c>
      <c r="E1040" s="1" t="str">
        <f t="shared" si="188"/>
        <v/>
      </c>
      <c r="F1040" s="1" t="str">
        <f>IF(官網匯出!F1040="已付款","","B0012")</f>
        <v>B0012</v>
      </c>
      <c r="G1040" s="1" t="str">
        <f>IF(官網匯出!A1040="","",官網匯出!A1040)</f>
        <v/>
      </c>
      <c r="H1040" s="3" t="str">
        <f>IF(官網匯出!B1040="","",官網匯出!B1040)</f>
        <v/>
      </c>
      <c r="I1040" s="1" t="str">
        <f>IF(官網匯出!C1040="","",官網匯出!C1040)</f>
        <v/>
      </c>
      <c r="J1040" s="1" t="str">
        <f>IF(官網匯出!D1040="","",官網匯出!D1040)</f>
        <v/>
      </c>
      <c r="K1040" s="3" t="str">
        <f>IF(官網匯出!E1040="","",官網匯出!E1040)</f>
        <v/>
      </c>
      <c r="L1040" s="1" t="str">
        <f>IF(官網匯出!F1040="","",官網匯出!F1040)</f>
        <v/>
      </c>
      <c r="M1040" s="1" t="str">
        <f>IF(官網匯出!G1040="","",官網匯出!G1040)</f>
        <v/>
      </c>
      <c r="N1040" s="1" t="str">
        <f>IF(官網匯出!H1040="","",官網匯出!H1040)</f>
        <v/>
      </c>
      <c r="P1040" s="1" t="str">
        <f>IF(官網匯出!J1040="","",RIGHT(官網匯出!J1040,LEN(官網匯出!J1040)-2))</f>
        <v/>
      </c>
      <c r="Q1040" s="1" t="str">
        <f>IF(官網匯出!K1040="","",官網匯出!K1040)</f>
        <v/>
      </c>
      <c r="R1040" s="1" t="str">
        <f>IF(官網匯出!L1040="","",官網匯出!L1040)</f>
        <v/>
      </c>
      <c r="S1040" s="1" t="str">
        <f>IF(官網匯出!M1040="","",官網匯出!M1040)</f>
        <v/>
      </c>
      <c r="T1040" s="1" t="str">
        <f>IF(官網匯出!N1040="","",官網匯出!N1040)</f>
        <v/>
      </c>
      <c r="U1040" s="1" t="str">
        <f>IF(官網匯出!O1040="","",官網匯出!O1040)</f>
        <v/>
      </c>
      <c r="V1040" s="1" t="str">
        <f>IF(官網匯出!P1040="",IF(G1040="","",0),官網匯出!P1040)</f>
        <v/>
      </c>
      <c r="W1040" s="1" t="str">
        <f>IF(官網匯出!Q1040="",IF(G1040="","",0),官網匯出!Q1040)</f>
        <v/>
      </c>
      <c r="X1040" s="1" t="str">
        <f>IF(官網匯出!R1040="","",官網匯出!R1040)</f>
        <v/>
      </c>
      <c r="Y1040" s="1" t="str">
        <f>IF(官網匯出!S1040="","",官網匯出!S1040)</f>
        <v/>
      </c>
      <c r="Z1040" s="1" t="str">
        <f>IF(G1040="","",官網匯出!T1040)</f>
        <v/>
      </c>
      <c r="AA1040" s="1" t="str">
        <f>IF(G1040="","",官網匯出!AK1040)</f>
        <v/>
      </c>
      <c r="AB1040" s="1" t="str">
        <f>IF(G1040="","",IF(官網匯出!V1040="","",官網匯出!V1040))</f>
        <v/>
      </c>
      <c r="AJ1040" s="1" t="str">
        <f>IF(G1040="","",IF(官網匯出!AE1040="","",官網匯出!AE1040))</f>
        <v/>
      </c>
      <c r="AK1040" s="1" t="str">
        <f>IF(G1040="","",IF(官網匯出!AD1040="","",官網匯出!AD1040))</f>
        <v/>
      </c>
      <c r="AL1040" s="1" t="str">
        <f t="shared" si="189"/>
        <v>0</v>
      </c>
      <c r="AM1040" s="1" t="str">
        <f>IF(官網匯出!AG1040="","",官網匯出!AG1040)</f>
        <v/>
      </c>
      <c r="AN1040" s="1" t="str">
        <f>IF(G1040="","",IF(官網匯出!AH1040="","",官網匯出!AH1040))</f>
        <v/>
      </c>
      <c r="AO1040" s="14" t="str">
        <f t="shared" si="190"/>
        <v/>
      </c>
      <c r="AP1040" s="14" t="str">
        <f t="shared" si="191"/>
        <v>1</v>
      </c>
      <c r="AQ1040" s="14" t="str">
        <f t="shared" si="192"/>
        <v>0</v>
      </c>
      <c r="AR1040" s="1" t="str">
        <f t="shared" si="193"/>
        <v/>
      </c>
      <c r="AS1040" s="1" t="str">
        <f t="shared" si="194"/>
        <v/>
      </c>
      <c r="AT1040" s="1" t="str">
        <f t="shared" si="195"/>
        <v/>
      </c>
      <c r="AU1040" s="1" t="str">
        <f t="shared" si="186"/>
        <v/>
      </c>
      <c r="AV1040" s="1" t="e">
        <f>IF(VLOOKUP(G1040,官網匯出!A:AQ,42,FALSE)="","[黃金盾官網]",VLOOKUP(G1040,官網匯出!A:AQ,42,FALSE))</f>
        <v>#N/A</v>
      </c>
      <c r="AW1040" s="1" t="e">
        <f>IF(LEFT(VLOOKUP(G1040,官網匯出!A:AS,43,FALSE),2)="","web",LEFT(VLOOKUP(G1040,官網匯出!A:AS,43,FALSE),2))</f>
        <v>#N/A</v>
      </c>
      <c r="AX1040" s="1" t="str">
        <f t="shared" si="196"/>
        <v>O</v>
      </c>
    </row>
    <row r="1041" spans="1:50">
      <c r="A1041" s="1" t="str">
        <f>IF(G1041="","",VLOOKUP(官網轉換!AW1041,團名!A:B,2,FALSE))</f>
        <v/>
      </c>
      <c r="B1041" s="1" t="str">
        <f>IF(G1041="","",IF(LEFT(VLOOKUP(G1041,官網匯出!A:AQ,43,0),2)="wf",VLOOKUP(VLOOKUP(G1041,官網匯出!A:AQ,43,0),團名!$I$1:$K$12,2,FALSE),"N0071"))</f>
        <v/>
      </c>
      <c r="C1041" s="1" t="str">
        <f>IFERROR(VLOOKUP(官網匯出!D1041,團名!E:G,3,FALSE),"")</f>
        <v/>
      </c>
      <c r="D1041" s="1" t="str">
        <f t="shared" si="187"/>
        <v/>
      </c>
      <c r="E1041" s="1" t="str">
        <f t="shared" si="188"/>
        <v/>
      </c>
      <c r="F1041" s="1" t="str">
        <f>IF(官網匯出!F1041="已付款","","B0012")</f>
        <v>B0012</v>
      </c>
      <c r="G1041" s="1" t="str">
        <f>IF(官網匯出!A1041="","",官網匯出!A1041)</f>
        <v/>
      </c>
      <c r="H1041" s="3" t="str">
        <f>IF(官網匯出!B1041="","",官網匯出!B1041)</f>
        <v/>
      </c>
      <c r="I1041" s="1" t="str">
        <f>IF(官網匯出!C1041="","",官網匯出!C1041)</f>
        <v/>
      </c>
      <c r="J1041" s="1" t="str">
        <f>IF(官網匯出!D1041="","",官網匯出!D1041)</f>
        <v/>
      </c>
      <c r="K1041" s="3" t="str">
        <f>IF(官網匯出!E1041="","",官網匯出!E1041)</f>
        <v/>
      </c>
      <c r="L1041" s="1" t="str">
        <f>IF(官網匯出!F1041="","",官網匯出!F1041)</f>
        <v/>
      </c>
      <c r="M1041" s="1" t="str">
        <f>IF(官網匯出!G1041="","",官網匯出!G1041)</f>
        <v/>
      </c>
      <c r="N1041" s="1" t="str">
        <f>IF(官網匯出!H1041="","",官網匯出!H1041)</f>
        <v/>
      </c>
      <c r="P1041" s="1" t="str">
        <f>IF(官網匯出!J1041="","",RIGHT(官網匯出!J1041,LEN(官網匯出!J1041)-2))</f>
        <v/>
      </c>
      <c r="Q1041" s="1" t="str">
        <f>IF(官網匯出!K1041="","",官網匯出!K1041)</f>
        <v/>
      </c>
      <c r="R1041" s="1" t="str">
        <f>IF(官網匯出!L1041="","",官網匯出!L1041)</f>
        <v/>
      </c>
      <c r="S1041" s="1" t="str">
        <f>IF(官網匯出!M1041="","",官網匯出!M1041)</f>
        <v/>
      </c>
      <c r="T1041" s="1" t="str">
        <f>IF(官網匯出!N1041="","",官網匯出!N1041)</f>
        <v/>
      </c>
      <c r="U1041" s="1" t="str">
        <f>IF(官網匯出!O1041="","",官網匯出!O1041)</f>
        <v/>
      </c>
      <c r="V1041" s="1" t="str">
        <f>IF(官網匯出!P1041="",IF(G1041="","",0),官網匯出!P1041)</f>
        <v/>
      </c>
      <c r="W1041" s="1" t="str">
        <f>IF(官網匯出!Q1041="",IF(G1041="","",0),官網匯出!Q1041)</f>
        <v/>
      </c>
      <c r="X1041" s="1" t="str">
        <f>IF(官網匯出!R1041="","",官網匯出!R1041)</f>
        <v/>
      </c>
      <c r="Y1041" s="1" t="str">
        <f>IF(官網匯出!S1041="","",官網匯出!S1041)</f>
        <v/>
      </c>
      <c r="Z1041" s="1" t="str">
        <f>IF(G1041="","",官網匯出!T1041)</f>
        <v/>
      </c>
      <c r="AA1041" s="1" t="str">
        <f>IF(G1041="","",官網匯出!AK1041)</f>
        <v/>
      </c>
      <c r="AB1041" s="1" t="str">
        <f>IF(G1041="","",IF(官網匯出!V1041="","",官網匯出!V1041))</f>
        <v/>
      </c>
      <c r="AJ1041" s="1" t="str">
        <f>IF(G1041="","",IF(官網匯出!AE1041="","",官網匯出!AE1041))</f>
        <v/>
      </c>
      <c r="AK1041" s="1" t="str">
        <f>IF(G1041="","",IF(官網匯出!AD1041="","",官網匯出!AD1041))</f>
        <v/>
      </c>
      <c r="AL1041" s="1" t="str">
        <f t="shared" si="189"/>
        <v>0</v>
      </c>
      <c r="AM1041" s="1" t="str">
        <f>IF(官網匯出!AG1041="","",官網匯出!AG1041)</f>
        <v/>
      </c>
      <c r="AN1041" s="1" t="str">
        <f>IF(G1041="","",IF(官網匯出!AH1041="","",官網匯出!AH1041))</f>
        <v/>
      </c>
      <c r="AO1041" s="14" t="str">
        <f t="shared" si="190"/>
        <v/>
      </c>
      <c r="AP1041" s="14" t="str">
        <f t="shared" si="191"/>
        <v>1</v>
      </c>
      <c r="AQ1041" s="14" t="str">
        <f t="shared" si="192"/>
        <v>0</v>
      </c>
      <c r="AR1041" s="1" t="str">
        <f t="shared" si="193"/>
        <v/>
      </c>
      <c r="AS1041" s="1" t="str">
        <f t="shared" si="194"/>
        <v/>
      </c>
      <c r="AT1041" s="1" t="str">
        <f t="shared" si="195"/>
        <v/>
      </c>
      <c r="AU1041" s="1" t="str">
        <f t="shared" si="186"/>
        <v/>
      </c>
      <c r="AV1041" s="1" t="e">
        <f>IF(VLOOKUP(G1041,官網匯出!A:AQ,42,FALSE)="","[黃金盾官網]",VLOOKUP(G1041,官網匯出!A:AQ,42,FALSE))</f>
        <v>#N/A</v>
      </c>
      <c r="AW1041" s="1" t="e">
        <f>IF(LEFT(VLOOKUP(G1041,官網匯出!A:AS,43,FALSE),2)="","web",LEFT(VLOOKUP(G1041,官網匯出!A:AS,43,FALSE),2))</f>
        <v>#N/A</v>
      </c>
      <c r="AX1041" s="1" t="str">
        <f t="shared" si="196"/>
        <v>O</v>
      </c>
    </row>
    <row r="1042" spans="1:50">
      <c r="A1042" s="1" t="str">
        <f>IF(G1042="","",VLOOKUP(官網轉換!AW1042,團名!A:B,2,FALSE))</f>
        <v/>
      </c>
      <c r="B1042" s="1" t="str">
        <f>IF(G1042="","",IF(LEFT(VLOOKUP(G1042,官網匯出!A:AQ,43,0),2)="wf",VLOOKUP(VLOOKUP(G1042,官網匯出!A:AQ,43,0),團名!$I$1:$K$12,2,FALSE),"N0071"))</f>
        <v/>
      </c>
      <c r="C1042" s="1" t="str">
        <f>IFERROR(VLOOKUP(官網匯出!D1042,團名!E:G,3,FALSE),"")</f>
        <v/>
      </c>
      <c r="D1042" s="1" t="str">
        <f t="shared" si="187"/>
        <v/>
      </c>
      <c r="E1042" s="1" t="str">
        <f t="shared" si="188"/>
        <v/>
      </c>
      <c r="F1042" s="1" t="str">
        <f>IF(官網匯出!F1042="已付款","","B0012")</f>
        <v>B0012</v>
      </c>
      <c r="G1042" s="1" t="str">
        <f>IF(官網匯出!A1042="","",官網匯出!A1042)</f>
        <v/>
      </c>
      <c r="H1042" s="3" t="str">
        <f>IF(官網匯出!B1042="","",官網匯出!B1042)</f>
        <v/>
      </c>
      <c r="I1042" s="1" t="str">
        <f>IF(官網匯出!C1042="","",官網匯出!C1042)</f>
        <v/>
      </c>
      <c r="J1042" s="1" t="str">
        <f>IF(官網匯出!D1042="","",官網匯出!D1042)</f>
        <v/>
      </c>
      <c r="K1042" s="3" t="str">
        <f>IF(官網匯出!E1042="","",官網匯出!E1042)</f>
        <v/>
      </c>
      <c r="L1042" s="1" t="str">
        <f>IF(官網匯出!F1042="","",官網匯出!F1042)</f>
        <v/>
      </c>
      <c r="M1042" s="1" t="str">
        <f>IF(官網匯出!G1042="","",官網匯出!G1042)</f>
        <v/>
      </c>
      <c r="N1042" s="1" t="str">
        <f>IF(官網匯出!H1042="","",官網匯出!H1042)</f>
        <v/>
      </c>
      <c r="P1042" s="1" t="str">
        <f>IF(官網匯出!J1042="","",RIGHT(官網匯出!J1042,LEN(官網匯出!J1042)-2))</f>
        <v/>
      </c>
      <c r="Q1042" s="1" t="str">
        <f>IF(官網匯出!K1042="","",官網匯出!K1042)</f>
        <v/>
      </c>
      <c r="R1042" s="1" t="str">
        <f>IF(官網匯出!L1042="","",官網匯出!L1042)</f>
        <v/>
      </c>
      <c r="S1042" s="1" t="str">
        <f>IF(官網匯出!M1042="","",官網匯出!M1042)</f>
        <v/>
      </c>
      <c r="T1042" s="1" t="str">
        <f>IF(官網匯出!N1042="","",官網匯出!N1042)</f>
        <v/>
      </c>
      <c r="U1042" s="1" t="str">
        <f>IF(官網匯出!O1042="","",官網匯出!O1042)</f>
        <v/>
      </c>
      <c r="V1042" s="1" t="str">
        <f>IF(官網匯出!P1042="",IF(G1042="","",0),官網匯出!P1042)</f>
        <v/>
      </c>
      <c r="W1042" s="1" t="str">
        <f>IF(官網匯出!Q1042="",IF(G1042="","",0),官網匯出!Q1042)</f>
        <v/>
      </c>
      <c r="X1042" s="1" t="str">
        <f>IF(官網匯出!R1042="","",官網匯出!R1042)</f>
        <v/>
      </c>
      <c r="Y1042" s="1" t="str">
        <f>IF(官網匯出!S1042="","",官網匯出!S1042)</f>
        <v/>
      </c>
      <c r="Z1042" s="1" t="str">
        <f>IF(G1042="","",官網匯出!T1042)</f>
        <v/>
      </c>
      <c r="AA1042" s="1" t="str">
        <f>IF(G1042="","",官網匯出!AK1042)</f>
        <v/>
      </c>
      <c r="AB1042" s="1" t="str">
        <f>IF(G1042="","",IF(官網匯出!V1042="","",官網匯出!V1042))</f>
        <v/>
      </c>
      <c r="AJ1042" s="1" t="str">
        <f>IF(G1042="","",IF(官網匯出!AE1042="","",官網匯出!AE1042))</f>
        <v/>
      </c>
      <c r="AK1042" s="1" t="str">
        <f>IF(G1042="","",IF(官網匯出!AD1042="","",官網匯出!AD1042))</f>
        <v/>
      </c>
      <c r="AL1042" s="1" t="str">
        <f t="shared" si="189"/>
        <v>0</v>
      </c>
      <c r="AM1042" s="1" t="str">
        <f>IF(官網匯出!AG1042="","",官網匯出!AG1042)</f>
        <v/>
      </c>
      <c r="AN1042" s="1" t="str">
        <f>IF(G1042="","",IF(官網匯出!AH1042="","",官網匯出!AH1042))</f>
        <v/>
      </c>
      <c r="AO1042" s="14" t="str">
        <f t="shared" si="190"/>
        <v/>
      </c>
      <c r="AP1042" s="14" t="str">
        <f t="shared" si="191"/>
        <v>1</v>
      </c>
      <c r="AQ1042" s="14" t="str">
        <f t="shared" si="192"/>
        <v>0</v>
      </c>
      <c r="AR1042" s="1" t="str">
        <f t="shared" si="193"/>
        <v/>
      </c>
      <c r="AS1042" s="1" t="str">
        <f t="shared" si="194"/>
        <v/>
      </c>
      <c r="AT1042" s="1" t="str">
        <f t="shared" si="195"/>
        <v/>
      </c>
      <c r="AU1042" s="1" t="str">
        <f t="shared" si="186"/>
        <v/>
      </c>
      <c r="AV1042" s="1" t="e">
        <f>IF(VLOOKUP(G1042,官網匯出!A:AQ,42,FALSE)="","[黃金盾官網]",VLOOKUP(G1042,官網匯出!A:AQ,42,FALSE))</f>
        <v>#N/A</v>
      </c>
      <c r="AW1042" s="1" t="e">
        <f>IF(LEFT(VLOOKUP(G1042,官網匯出!A:AS,43,FALSE),2)="","web",LEFT(VLOOKUP(G1042,官網匯出!A:AS,43,FALSE),2))</f>
        <v>#N/A</v>
      </c>
      <c r="AX1042" s="1" t="str">
        <f t="shared" si="196"/>
        <v>O</v>
      </c>
    </row>
    <row r="1043" spans="1:50">
      <c r="A1043" s="1" t="str">
        <f>IF(G1043="","",VLOOKUP(官網轉換!AW1043,團名!A:B,2,FALSE))</f>
        <v/>
      </c>
      <c r="B1043" s="1" t="str">
        <f>IF(G1043="","",IF(LEFT(VLOOKUP(G1043,官網匯出!A:AQ,43,0),2)="wf",VLOOKUP(VLOOKUP(G1043,官網匯出!A:AQ,43,0),團名!$I$1:$K$12,2,FALSE),"N0071"))</f>
        <v/>
      </c>
      <c r="C1043" s="1" t="str">
        <f>IFERROR(VLOOKUP(官網匯出!D1043,團名!E:G,3,FALSE),"")</f>
        <v/>
      </c>
      <c r="D1043" s="1" t="str">
        <f t="shared" si="187"/>
        <v/>
      </c>
      <c r="E1043" s="1" t="str">
        <f t="shared" si="188"/>
        <v/>
      </c>
      <c r="F1043" s="1" t="str">
        <f>IF(官網匯出!F1043="已付款","","B0012")</f>
        <v>B0012</v>
      </c>
      <c r="G1043" s="1" t="str">
        <f>IF(官網匯出!A1043="","",官網匯出!A1043)</f>
        <v/>
      </c>
      <c r="H1043" s="3" t="str">
        <f>IF(官網匯出!B1043="","",官網匯出!B1043)</f>
        <v/>
      </c>
      <c r="I1043" s="1" t="str">
        <f>IF(官網匯出!C1043="","",官網匯出!C1043)</f>
        <v/>
      </c>
      <c r="J1043" s="1" t="str">
        <f>IF(官網匯出!D1043="","",官網匯出!D1043)</f>
        <v/>
      </c>
      <c r="K1043" s="3" t="str">
        <f>IF(官網匯出!E1043="","",官網匯出!E1043)</f>
        <v/>
      </c>
      <c r="L1043" s="1" t="str">
        <f>IF(官網匯出!F1043="","",官網匯出!F1043)</f>
        <v/>
      </c>
      <c r="M1043" s="1" t="str">
        <f>IF(官網匯出!G1043="","",官網匯出!G1043)</f>
        <v/>
      </c>
      <c r="N1043" s="1" t="str">
        <f>IF(官網匯出!H1043="","",官網匯出!H1043)</f>
        <v/>
      </c>
      <c r="P1043" s="1" t="str">
        <f>IF(官網匯出!J1043="","",RIGHT(官網匯出!J1043,LEN(官網匯出!J1043)-2))</f>
        <v/>
      </c>
      <c r="Q1043" s="1" t="str">
        <f>IF(官網匯出!K1043="","",官網匯出!K1043)</f>
        <v/>
      </c>
      <c r="R1043" s="1" t="str">
        <f>IF(官網匯出!L1043="","",官網匯出!L1043)</f>
        <v/>
      </c>
      <c r="S1043" s="1" t="str">
        <f>IF(官網匯出!M1043="","",官網匯出!M1043)</f>
        <v/>
      </c>
      <c r="T1043" s="1" t="str">
        <f>IF(官網匯出!N1043="","",官網匯出!N1043)</f>
        <v/>
      </c>
      <c r="U1043" s="1" t="str">
        <f>IF(官網匯出!O1043="","",官網匯出!O1043)</f>
        <v/>
      </c>
      <c r="V1043" s="1" t="str">
        <f>IF(官網匯出!P1043="",IF(G1043="","",0),官網匯出!P1043)</f>
        <v/>
      </c>
      <c r="W1043" s="1" t="str">
        <f>IF(官網匯出!Q1043="",IF(G1043="","",0),官網匯出!Q1043)</f>
        <v/>
      </c>
      <c r="X1043" s="1" t="str">
        <f>IF(官網匯出!R1043="","",官網匯出!R1043)</f>
        <v/>
      </c>
      <c r="Y1043" s="1" t="str">
        <f>IF(官網匯出!S1043="","",官網匯出!S1043)</f>
        <v/>
      </c>
      <c r="Z1043" s="1" t="str">
        <f>IF(G1043="","",官網匯出!T1043)</f>
        <v/>
      </c>
      <c r="AA1043" s="1" t="str">
        <f>IF(G1043="","",官網匯出!AK1043)</f>
        <v/>
      </c>
      <c r="AB1043" s="1" t="str">
        <f>IF(G1043="","",IF(官網匯出!V1043="","",官網匯出!V1043))</f>
        <v/>
      </c>
      <c r="AJ1043" s="1" t="str">
        <f>IF(G1043="","",IF(官網匯出!AE1043="","",官網匯出!AE1043))</f>
        <v/>
      </c>
      <c r="AK1043" s="1" t="str">
        <f>IF(G1043="","",IF(官網匯出!AD1043="","",官網匯出!AD1043))</f>
        <v/>
      </c>
      <c r="AL1043" s="1" t="str">
        <f t="shared" si="189"/>
        <v>0</v>
      </c>
      <c r="AM1043" s="1" t="str">
        <f>IF(官網匯出!AG1043="","",官網匯出!AG1043)</f>
        <v/>
      </c>
      <c r="AN1043" s="1" t="str">
        <f>IF(G1043="","",IF(官網匯出!AH1043="","",官網匯出!AH1043))</f>
        <v/>
      </c>
      <c r="AO1043" s="14" t="str">
        <f t="shared" si="190"/>
        <v/>
      </c>
      <c r="AP1043" s="14" t="str">
        <f t="shared" si="191"/>
        <v>1</v>
      </c>
      <c r="AQ1043" s="14" t="str">
        <f t="shared" si="192"/>
        <v>0</v>
      </c>
      <c r="AR1043" s="1" t="str">
        <f t="shared" si="193"/>
        <v/>
      </c>
      <c r="AS1043" s="1" t="str">
        <f t="shared" si="194"/>
        <v/>
      </c>
      <c r="AT1043" s="1" t="str">
        <f t="shared" si="195"/>
        <v/>
      </c>
      <c r="AU1043" s="1" t="str">
        <f t="shared" si="186"/>
        <v/>
      </c>
      <c r="AV1043" s="1" t="e">
        <f>IF(VLOOKUP(G1043,官網匯出!A:AQ,42,FALSE)="","[黃金盾官網]",VLOOKUP(G1043,官網匯出!A:AQ,42,FALSE))</f>
        <v>#N/A</v>
      </c>
      <c r="AW1043" s="1" t="e">
        <f>IF(LEFT(VLOOKUP(G1043,官網匯出!A:AS,43,FALSE),2)="","web",LEFT(VLOOKUP(G1043,官網匯出!A:AS,43,FALSE),2))</f>
        <v>#N/A</v>
      </c>
      <c r="AX1043" s="1" t="str">
        <f t="shared" si="196"/>
        <v>O</v>
      </c>
    </row>
    <row r="1044" spans="1:50">
      <c r="A1044" s="1" t="str">
        <f>IF(G1044="","",VLOOKUP(官網轉換!AW1044,團名!A:B,2,FALSE))</f>
        <v/>
      </c>
      <c r="B1044" s="1" t="str">
        <f>IF(G1044="","",IF(LEFT(VLOOKUP(G1044,官網匯出!A:AQ,43,0),2)="wf",VLOOKUP(VLOOKUP(G1044,官網匯出!A:AQ,43,0),團名!$I$1:$K$12,2,FALSE),"N0071"))</f>
        <v/>
      </c>
      <c r="C1044" s="1" t="str">
        <f>IFERROR(VLOOKUP(官網匯出!D1044,團名!E:G,3,FALSE),"")</f>
        <v/>
      </c>
      <c r="D1044" s="1" t="str">
        <f t="shared" si="187"/>
        <v/>
      </c>
      <c r="E1044" s="1" t="str">
        <f t="shared" si="188"/>
        <v/>
      </c>
      <c r="F1044" s="1" t="str">
        <f>IF(官網匯出!F1044="已付款","","B0012")</f>
        <v>B0012</v>
      </c>
      <c r="G1044" s="1" t="str">
        <f>IF(官網匯出!A1044="","",官網匯出!A1044)</f>
        <v/>
      </c>
      <c r="H1044" s="3" t="str">
        <f>IF(官網匯出!B1044="","",官網匯出!B1044)</f>
        <v/>
      </c>
      <c r="I1044" s="1" t="str">
        <f>IF(官網匯出!C1044="","",官網匯出!C1044)</f>
        <v/>
      </c>
      <c r="J1044" s="1" t="str">
        <f>IF(官網匯出!D1044="","",官網匯出!D1044)</f>
        <v/>
      </c>
      <c r="K1044" s="3" t="str">
        <f>IF(官網匯出!E1044="","",官網匯出!E1044)</f>
        <v/>
      </c>
      <c r="L1044" s="1" t="str">
        <f>IF(官網匯出!F1044="","",官網匯出!F1044)</f>
        <v/>
      </c>
      <c r="M1044" s="1" t="str">
        <f>IF(官網匯出!G1044="","",官網匯出!G1044)</f>
        <v/>
      </c>
      <c r="N1044" s="1" t="str">
        <f>IF(官網匯出!H1044="","",官網匯出!H1044)</f>
        <v/>
      </c>
      <c r="P1044" s="1" t="str">
        <f>IF(官網匯出!J1044="","",RIGHT(官網匯出!J1044,LEN(官網匯出!J1044)-2))</f>
        <v/>
      </c>
      <c r="Q1044" s="1" t="str">
        <f>IF(官網匯出!K1044="","",官網匯出!K1044)</f>
        <v/>
      </c>
      <c r="R1044" s="1" t="str">
        <f>IF(官網匯出!L1044="","",官網匯出!L1044)</f>
        <v/>
      </c>
      <c r="S1044" s="1" t="str">
        <f>IF(官網匯出!M1044="","",官網匯出!M1044)</f>
        <v/>
      </c>
      <c r="T1044" s="1" t="str">
        <f>IF(官網匯出!N1044="","",官網匯出!N1044)</f>
        <v/>
      </c>
      <c r="U1044" s="1" t="str">
        <f>IF(官網匯出!O1044="","",官網匯出!O1044)</f>
        <v/>
      </c>
      <c r="V1044" s="1" t="str">
        <f>IF(官網匯出!P1044="",IF(G1044="","",0),官網匯出!P1044)</f>
        <v/>
      </c>
      <c r="W1044" s="1" t="str">
        <f>IF(官網匯出!Q1044="",IF(G1044="","",0),官網匯出!Q1044)</f>
        <v/>
      </c>
      <c r="X1044" s="1" t="str">
        <f>IF(官網匯出!R1044="","",官網匯出!R1044)</f>
        <v/>
      </c>
      <c r="Y1044" s="1" t="str">
        <f>IF(官網匯出!S1044="","",官網匯出!S1044)</f>
        <v/>
      </c>
      <c r="Z1044" s="1" t="str">
        <f>IF(G1044="","",官網匯出!T1044)</f>
        <v/>
      </c>
      <c r="AA1044" s="1" t="str">
        <f>IF(G1044="","",官網匯出!AK1044)</f>
        <v/>
      </c>
      <c r="AB1044" s="1" t="str">
        <f>IF(G1044="","",IF(官網匯出!V1044="","",官網匯出!V1044))</f>
        <v/>
      </c>
      <c r="AJ1044" s="1" t="str">
        <f>IF(G1044="","",IF(官網匯出!AE1044="","",官網匯出!AE1044))</f>
        <v/>
      </c>
      <c r="AK1044" s="1" t="str">
        <f>IF(G1044="","",IF(官網匯出!AD1044="","",官網匯出!AD1044))</f>
        <v/>
      </c>
      <c r="AL1044" s="1" t="str">
        <f t="shared" si="189"/>
        <v>0</v>
      </c>
      <c r="AM1044" s="1" t="str">
        <f>IF(官網匯出!AG1044="","",官網匯出!AG1044)</f>
        <v/>
      </c>
      <c r="AN1044" s="1" t="str">
        <f>IF(G1044="","",IF(官網匯出!AH1044="","",官網匯出!AH1044))</f>
        <v/>
      </c>
      <c r="AO1044" s="14" t="str">
        <f t="shared" si="190"/>
        <v/>
      </c>
      <c r="AP1044" s="14" t="str">
        <f t="shared" si="191"/>
        <v>1</v>
      </c>
      <c r="AQ1044" s="14" t="str">
        <f t="shared" si="192"/>
        <v>0</v>
      </c>
      <c r="AR1044" s="1" t="str">
        <f t="shared" si="193"/>
        <v/>
      </c>
      <c r="AS1044" s="1" t="str">
        <f t="shared" si="194"/>
        <v/>
      </c>
      <c r="AT1044" s="1" t="str">
        <f t="shared" si="195"/>
        <v/>
      </c>
      <c r="AU1044" s="1" t="str">
        <f t="shared" si="186"/>
        <v/>
      </c>
      <c r="AV1044" s="1" t="e">
        <f>IF(VLOOKUP(G1044,官網匯出!A:AQ,42,FALSE)="","[黃金盾官網]",VLOOKUP(G1044,官網匯出!A:AQ,42,FALSE))</f>
        <v>#N/A</v>
      </c>
      <c r="AW1044" s="1" t="e">
        <f>IF(LEFT(VLOOKUP(G1044,官網匯出!A:AS,43,FALSE),2)="","web",LEFT(VLOOKUP(G1044,官網匯出!A:AS,43,FALSE),2))</f>
        <v>#N/A</v>
      </c>
      <c r="AX1044" s="1" t="str">
        <f t="shared" si="196"/>
        <v>O</v>
      </c>
    </row>
    <row r="1045" spans="1:50">
      <c r="A1045" s="1" t="str">
        <f>IF(G1045="","",VLOOKUP(官網轉換!AW1045,團名!A:B,2,FALSE))</f>
        <v/>
      </c>
      <c r="B1045" s="1" t="str">
        <f>IF(G1045="","",IF(LEFT(VLOOKUP(G1045,官網匯出!A:AQ,43,0),2)="wf",VLOOKUP(VLOOKUP(G1045,官網匯出!A:AQ,43,0),團名!$I$1:$K$12,2,FALSE),"N0071"))</f>
        <v/>
      </c>
      <c r="C1045" s="1" t="str">
        <f>IFERROR(VLOOKUP(官網匯出!D1045,團名!E:G,3,FALSE),"")</f>
        <v/>
      </c>
      <c r="D1045" s="1" t="str">
        <f t="shared" si="187"/>
        <v/>
      </c>
      <c r="E1045" s="1" t="str">
        <f t="shared" si="188"/>
        <v/>
      </c>
      <c r="F1045" s="1" t="str">
        <f>IF(官網匯出!F1045="已付款","","B0012")</f>
        <v>B0012</v>
      </c>
      <c r="G1045" s="1" t="str">
        <f>IF(官網匯出!A1045="","",官網匯出!A1045)</f>
        <v/>
      </c>
      <c r="H1045" s="3" t="str">
        <f>IF(官網匯出!B1045="","",官網匯出!B1045)</f>
        <v/>
      </c>
      <c r="I1045" s="1" t="str">
        <f>IF(官網匯出!C1045="","",官網匯出!C1045)</f>
        <v/>
      </c>
      <c r="J1045" s="1" t="str">
        <f>IF(官網匯出!D1045="","",官網匯出!D1045)</f>
        <v/>
      </c>
      <c r="K1045" s="3" t="str">
        <f>IF(官網匯出!E1045="","",官網匯出!E1045)</f>
        <v/>
      </c>
      <c r="L1045" s="1" t="str">
        <f>IF(官網匯出!F1045="","",官網匯出!F1045)</f>
        <v/>
      </c>
      <c r="M1045" s="1" t="str">
        <f>IF(官網匯出!G1045="","",官網匯出!G1045)</f>
        <v/>
      </c>
      <c r="N1045" s="1" t="str">
        <f>IF(官網匯出!H1045="","",官網匯出!H1045)</f>
        <v/>
      </c>
      <c r="P1045" s="1" t="str">
        <f>IF(官網匯出!J1045="","",RIGHT(官網匯出!J1045,LEN(官網匯出!J1045)-2))</f>
        <v/>
      </c>
      <c r="Q1045" s="1" t="str">
        <f>IF(官網匯出!K1045="","",官網匯出!K1045)</f>
        <v/>
      </c>
      <c r="R1045" s="1" t="str">
        <f>IF(官網匯出!L1045="","",官網匯出!L1045)</f>
        <v/>
      </c>
      <c r="S1045" s="1" t="str">
        <f>IF(官網匯出!M1045="","",官網匯出!M1045)</f>
        <v/>
      </c>
      <c r="T1045" s="1" t="str">
        <f>IF(官網匯出!N1045="","",官網匯出!N1045)</f>
        <v/>
      </c>
      <c r="U1045" s="1" t="str">
        <f>IF(官網匯出!O1045="","",官網匯出!O1045)</f>
        <v/>
      </c>
      <c r="V1045" s="1" t="str">
        <f>IF(官網匯出!P1045="",IF(G1045="","",0),官網匯出!P1045)</f>
        <v/>
      </c>
      <c r="W1045" s="1" t="str">
        <f>IF(官網匯出!Q1045="",IF(G1045="","",0),官網匯出!Q1045)</f>
        <v/>
      </c>
      <c r="X1045" s="1" t="str">
        <f>IF(官網匯出!R1045="","",官網匯出!R1045)</f>
        <v/>
      </c>
      <c r="Y1045" s="1" t="str">
        <f>IF(官網匯出!S1045="","",官網匯出!S1045)</f>
        <v/>
      </c>
      <c r="Z1045" s="1" t="str">
        <f>IF(G1045="","",官網匯出!T1045)</f>
        <v/>
      </c>
      <c r="AA1045" s="1" t="str">
        <f>IF(G1045="","",官網匯出!AK1045)</f>
        <v/>
      </c>
      <c r="AB1045" s="1" t="str">
        <f>IF(G1045="","",IF(官網匯出!V1045="","",官網匯出!V1045))</f>
        <v/>
      </c>
      <c r="AJ1045" s="1" t="str">
        <f>IF(G1045="","",IF(官網匯出!AE1045="","",官網匯出!AE1045))</f>
        <v/>
      </c>
      <c r="AK1045" s="1" t="str">
        <f>IF(G1045="","",IF(官網匯出!AD1045="","",官網匯出!AD1045))</f>
        <v/>
      </c>
      <c r="AL1045" s="1" t="str">
        <f t="shared" si="189"/>
        <v>0</v>
      </c>
      <c r="AM1045" s="1" t="str">
        <f>IF(官網匯出!AG1045="","",官網匯出!AG1045)</f>
        <v/>
      </c>
      <c r="AN1045" s="1" t="str">
        <f>IF(G1045="","",IF(官網匯出!AH1045="","",官網匯出!AH1045))</f>
        <v/>
      </c>
      <c r="AO1045" s="14" t="str">
        <f t="shared" si="190"/>
        <v/>
      </c>
      <c r="AP1045" s="14" t="str">
        <f t="shared" si="191"/>
        <v>1</v>
      </c>
      <c r="AQ1045" s="14" t="str">
        <f t="shared" si="192"/>
        <v>0</v>
      </c>
      <c r="AR1045" s="1" t="str">
        <f t="shared" si="193"/>
        <v/>
      </c>
      <c r="AS1045" s="1" t="str">
        <f t="shared" si="194"/>
        <v/>
      </c>
      <c r="AT1045" s="1" t="str">
        <f t="shared" si="195"/>
        <v/>
      </c>
      <c r="AU1045" s="1" t="str">
        <f t="shared" si="186"/>
        <v/>
      </c>
      <c r="AV1045" s="1" t="e">
        <f>IF(VLOOKUP(G1045,官網匯出!A:AQ,42,FALSE)="","[黃金盾官網]",VLOOKUP(G1045,官網匯出!A:AQ,42,FALSE))</f>
        <v>#N/A</v>
      </c>
      <c r="AW1045" s="1" t="e">
        <f>IF(LEFT(VLOOKUP(G1045,官網匯出!A:AS,43,FALSE),2)="","web",LEFT(VLOOKUP(G1045,官網匯出!A:AS,43,FALSE),2))</f>
        <v>#N/A</v>
      </c>
      <c r="AX1045" s="1" t="str">
        <f t="shared" si="196"/>
        <v>O</v>
      </c>
    </row>
    <row r="1046" spans="1:50">
      <c r="A1046" s="1" t="str">
        <f>IF(G1046="","",VLOOKUP(官網轉換!AW1046,團名!A:B,2,FALSE))</f>
        <v/>
      </c>
      <c r="B1046" s="1" t="str">
        <f>IF(G1046="","",IF(LEFT(VLOOKUP(G1046,官網匯出!A:AQ,43,0),2)="wf",VLOOKUP(VLOOKUP(G1046,官網匯出!A:AQ,43,0),團名!$I$1:$K$12,2,FALSE),"N0071"))</f>
        <v/>
      </c>
      <c r="C1046" s="1" t="str">
        <f>IFERROR(VLOOKUP(官網匯出!D1046,團名!E:G,3,FALSE),"")</f>
        <v/>
      </c>
      <c r="D1046" s="1" t="str">
        <f t="shared" si="187"/>
        <v/>
      </c>
      <c r="E1046" s="1" t="str">
        <f t="shared" si="188"/>
        <v/>
      </c>
      <c r="F1046" s="1" t="str">
        <f>IF(官網匯出!F1046="已付款","","B0012")</f>
        <v>B0012</v>
      </c>
      <c r="G1046" s="1" t="str">
        <f>IF(官網匯出!A1046="","",官網匯出!A1046)</f>
        <v/>
      </c>
      <c r="H1046" s="3" t="str">
        <f>IF(官網匯出!B1046="","",官網匯出!B1046)</f>
        <v/>
      </c>
      <c r="I1046" s="1" t="str">
        <f>IF(官網匯出!C1046="","",官網匯出!C1046)</f>
        <v/>
      </c>
      <c r="J1046" s="1" t="str">
        <f>IF(官網匯出!D1046="","",官網匯出!D1046)</f>
        <v/>
      </c>
      <c r="K1046" s="3" t="str">
        <f>IF(官網匯出!E1046="","",官網匯出!E1046)</f>
        <v/>
      </c>
      <c r="L1046" s="1" t="str">
        <f>IF(官網匯出!F1046="","",官網匯出!F1046)</f>
        <v/>
      </c>
      <c r="M1046" s="1" t="str">
        <f>IF(官網匯出!G1046="","",官網匯出!G1046)</f>
        <v/>
      </c>
      <c r="N1046" s="1" t="str">
        <f>IF(官網匯出!H1046="","",官網匯出!H1046)</f>
        <v/>
      </c>
      <c r="P1046" s="1" t="str">
        <f>IF(官網匯出!J1046="","",RIGHT(官網匯出!J1046,LEN(官網匯出!J1046)-2))</f>
        <v/>
      </c>
      <c r="Q1046" s="1" t="str">
        <f>IF(官網匯出!K1046="","",官網匯出!K1046)</f>
        <v/>
      </c>
      <c r="R1046" s="1" t="str">
        <f>IF(官網匯出!L1046="","",官網匯出!L1046)</f>
        <v/>
      </c>
      <c r="S1046" s="1" t="str">
        <f>IF(官網匯出!M1046="","",官網匯出!M1046)</f>
        <v/>
      </c>
      <c r="T1046" s="1" t="str">
        <f>IF(官網匯出!N1046="","",官網匯出!N1046)</f>
        <v/>
      </c>
      <c r="U1046" s="1" t="str">
        <f>IF(官網匯出!O1046="","",官網匯出!O1046)</f>
        <v/>
      </c>
      <c r="V1046" s="1" t="str">
        <f>IF(官網匯出!P1046="",IF(G1046="","",0),官網匯出!P1046)</f>
        <v/>
      </c>
      <c r="W1046" s="1" t="str">
        <f>IF(官網匯出!Q1046="",IF(G1046="","",0),官網匯出!Q1046)</f>
        <v/>
      </c>
      <c r="X1046" s="1" t="str">
        <f>IF(官網匯出!R1046="","",官網匯出!R1046)</f>
        <v/>
      </c>
      <c r="Y1046" s="1" t="str">
        <f>IF(官網匯出!S1046="","",官網匯出!S1046)</f>
        <v/>
      </c>
      <c r="Z1046" s="1" t="str">
        <f>IF(G1046="","",官網匯出!T1046)</f>
        <v/>
      </c>
      <c r="AA1046" s="1" t="str">
        <f>IF(G1046="","",官網匯出!AK1046)</f>
        <v/>
      </c>
      <c r="AB1046" s="1" t="str">
        <f>IF(G1046="","",IF(官網匯出!V1046="","",官網匯出!V1046))</f>
        <v/>
      </c>
      <c r="AJ1046" s="1" t="str">
        <f>IF(G1046="","",IF(官網匯出!AE1046="","",官網匯出!AE1046))</f>
        <v/>
      </c>
      <c r="AK1046" s="1" t="str">
        <f>IF(G1046="","",IF(官網匯出!AD1046="","",官網匯出!AD1046))</f>
        <v/>
      </c>
      <c r="AL1046" s="1" t="str">
        <f t="shared" si="189"/>
        <v>0</v>
      </c>
      <c r="AM1046" s="1" t="str">
        <f>IF(官網匯出!AG1046="","",官網匯出!AG1046)</f>
        <v/>
      </c>
      <c r="AN1046" s="1" t="str">
        <f>IF(G1046="","",IF(官網匯出!AH1046="","",官網匯出!AH1046))</f>
        <v/>
      </c>
      <c r="AO1046" s="14" t="str">
        <f t="shared" si="190"/>
        <v/>
      </c>
      <c r="AP1046" s="14" t="str">
        <f t="shared" si="191"/>
        <v>1</v>
      </c>
      <c r="AQ1046" s="14" t="str">
        <f t="shared" si="192"/>
        <v>0</v>
      </c>
      <c r="AR1046" s="1" t="str">
        <f t="shared" si="193"/>
        <v/>
      </c>
      <c r="AS1046" s="1" t="str">
        <f t="shared" si="194"/>
        <v/>
      </c>
      <c r="AT1046" s="1" t="str">
        <f t="shared" si="195"/>
        <v/>
      </c>
      <c r="AU1046" s="1" t="str">
        <f t="shared" si="186"/>
        <v/>
      </c>
      <c r="AV1046" s="1" t="e">
        <f>IF(VLOOKUP(G1046,官網匯出!A:AQ,42,FALSE)="","[黃金盾官網]",VLOOKUP(G1046,官網匯出!A:AQ,42,FALSE))</f>
        <v>#N/A</v>
      </c>
      <c r="AW1046" s="1" t="e">
        <f>IF(LEFT(VLOOKUP(G1046,官網匯出!A:AS,43,FALSE),2)="","web",LEFT(VLOOKUP(G1046,官網匯出!A:AS,43,FALSE),2))</f>
        <v>#N/A</v>
      </c>
      <c r="AX1046" s="1" t="str">
        <f t="shared" si="196"/>
        <v>O</v>
      </c>
    </row>
    <row r="1047" spans="1:50">
      <c r="A1047" s="1" t="str">
        <f>IF(G1047="","",VLOOKUP(官網轉換!AW1047,團名!A:B,2,FALSE))</f>
        <v/>
      </c>
      <c r="B1047" s="1" t="str">
        <f>IF(G1047="","",IF(LEFT(VLOOKUP(G1047,官網匯出!A:AQ,43,0),2)="wf",VLOOKUP(VLOOKUP(G1047,官網匯出!A:AQ,43,0),團名!$I$1:$K$12,2,FALSE),"N0071"))</f>
        <v/>
      </c>
      <c r="C1047" s="1" t="str">
        <f>IFERROR(VLOOKUP(官網匯出!D1047,團名!E:G,3,FALSE),"")</f>
        <v/>
      </c>
      <c r="D1047" s="1" t="str">
        <f t="shared" si="187"/>
        <v/>
      </c>
      <c r="E1047" s="1" t="str">
        <f t="shared" si="188"/>
        <v/>
      </c>
      <c r="F1047" s="1" t="str">
        <f>IF(官網匯出!F1047="已付款","","B0012")</f>
        <v>B0012</v>
      </c>
      <c r="G1047" s="1" t="str">
        <f>IF(官網匯出!A1047="","",官網匯出!A1047)</f>
        <v/>
      </c>
      <c r="H1047" s="3" t="str">
        <f>IF(官網匯出!B1047="","",官網匯出!B1047)</f>
        <v/>
      </c>
      <c r="I1047" s="1" t="str">
        <f>IF(官網匯出!C1047="","",官網匯出!C1047)</f>
        <v/>
      </c>
      <c r="J1047" s="1" t="str">
        <f>IF(官網匯出!D1047="","",官網匯出!D1047)</f>
        <v/>
      </c>
      <c r="K1047" s="3" t="str">
        <f>IF(官網匯出!E1047="","",官網匯出!E1047)</f>
        <v/>
      </c>
      <c r="L1047" s="1" t="str">
        <f>IF(官網匯出!F1047="","",官網匯出!F1047)</f>
        <v/>
      </c>
      <c r="M1047" s="1" t="str">
        <f>IF(官網匯出!G1047="","",官網匯出!G1047)</f>
        <v/>
      </c>
      <c r="N1047" s="1" t="str">
        <f>IF(官網匯出!H1047="","",官網匯出!H1047)</f>
        <v/>
      </c>
      <c r="P1047" s="1" t="str">
        <f>IF(官網匯出!J1047="","",RIGHT(官網匯出!J1047,LEN(官網匯出!J1047)-2))</f>
        <v/>
      </c>
      <c r="Q1047" s="1" t="str">
        <f>IF(官網匯出!K1047="","",官網匯出!K1047)</f>
        <v/>
      </c>
      <c r="R1047" s="1" t="str">
        <f>IF(官網匯出!L1047="","",官網匯出!L1047)</f>
        <v/>
      </c>
      <c r="S1047" s="1" t="str">
        <f>IF(官網匯出!M1047="","",官網匯出!M1047)</f>
        <v/>
      </c>
      <c r="T1047" s="1" t="str">
        <f>IF(官網匯出!N1047="","",官網匯出!N1047)</f>
        <v/>
      </c>
      <c r="U1047" s="1" t="str">
        <f>IF(官網匯出!O1047="","",官網匯出!O1047)</f>
        <v/>
      </c>
      <c r="V1047" s="1" t="str">
        <f>IF(官網匯出!P1047="",IF(G1047="","",0),官網匯出!P1047)</f>
        <v/>
      </c>
      <c r="W1047" s="1" t="str">
        <f>IF(官網匯出!Q1047="",IF(G1047="","",0),官網匯出!Q1047)</f>
        <v/>
      </c>
      <c r="X1047" s="1" t="str">
        <f>IF(官網匯出!R1047="","",官網匯出!R1047)</f>
        <v/>
      </c>
      <c r="Y1047" s="1" t="str">
        <f>IF(官網匯出!S1047="","",官網匯出!S1047)</f>
        <v/>
      </c>
      <c r="Z1047" s="1" t="str">
        <f>IF(G1047="","",官網匯出!T1047)</f>
        <v/>
      </c>
      <c r="AA1047" s="1" t="str">
        <f>IF(G1047="","",官網匯出!AK1047)</f>
        <v/>
      </c>
      <c r="AB1047" s="1" t="str">
        <f>IF(G1047="","",IF(官網匯出!V1047="","",官網匯出!V1047))</f>
        <v/>
      </c>
      <c r="AJ1047" s="1" t="str">
        <f>IF(G1047="","",IF(官網匯出!AE1047="","",官網匯出!AE1047))</f>
        <v/>
      </c>
      <c r="AK1047" s="1" t="str">
        <f>IF(G1047="","",IF(官網匯出!AD1047="","",官網匯出!AD1047))</f>
        <v/>
      </c>
      <c r="AL1047" s="1" t="str">
        <f t="shared" si="189"/>
        <v>0</v>
      </c>
      <c r="AM1047" s="1" t="str">
        <f>IF(官網匯出!AG1047="","",官網匯出!AG1047)</f>
        <v/>
      </c>
      <c r="AN1047" s="1" t="str">
        <f>IF(G1047="","",IF(官網匯出!AH1047="","",官網匯出!AH1047))</f>
        <v/>
      </c>
      <c r="AO1047" s="14" t="str">
        <f t="shared" si="190"/>
        <v/>
      </c>
      <c r="AP1047" s="14" t="str">
        <f t="shared" si="191"/>
        <v>1</v>
      </c>
      <c r="AQ1047" s="14" t="str">
        <f t="shared" si="192"/>
        <v>0</v>
      </c>
      <c r="AR1047" s="1" t="str">
        <f t="shared" si="193"/>
        <v/>
      </c>
      <c r="AS1047" s="1" t="str">
        <f t="shared" si="194"/>
        <v/>
      </c>
      <c r="AT1047" s="1" t="str">
        <f t="shared" si="195"/>
        <v/>
      </c>
      <c r="AU1047" s="1" t="str">
        <f t="shared" si="186"/>
        <v/>
      </c>
      <c r="AV1047" s="1" t="e">
        <f>IF(VLOOKUP(G1047,官網匯出!A:AQ,42,FALSE)="","[黃金盾官網]",VLOOKUP(G1047,官網匯出!A:AQ,42,FALSE))</f>
        <v>#N/A</v>
      </c>
      <c r="AW1047" s="1" t="e">
        <f>IF(LEFT(VLOOKUP(G1047,官網匯出!A:AS,43,FALSE),2)="","web",LEFT(VLOOKUP(G1047,官網匯出!A:AS,43,FALSE),2))</f>
        <v>#N/A</v>
      </c>
      <c r="AX1047" s="1" t="str">
        <f t="shared" si="196"/>
        <v>O</v>
      </c>
    </row>
    <row r="1048" spans="1:50">
      <c r="A1048" s="1" t="str">
        <f>IF(G1048="","",VLOOKUP(官網轉換!AW1048,團名!A:B,2,FALSE))</f>
        <v/>
      </c>
      <c r="B1048" s="1" t="str">
        <f>IF(G1048="","",IF(LEFT(VLOOKUP(G1048,官網匯出!A:AQ,43,0),2)="wf",VLOOKUP(VLOOKUP(G1048,官網匯出!A:AQ,43,0),團名!$I$1:$K$12,2,FALSE),"N0071"))</f>
        <v/>
      </c>
      <c r="C1048" s="1" t="str">
        <f>IFERROR(VLOOKUP(官網匯出!D1048,團名!E:G,3,FALSE),"")</f>
        <v/>
      </c>
      <c r="D1048" s="1" t="str">
        <f t="shared" si="187"/>
        <v/>
      </c>
      <c r="E1048" s="1" t="str">
        <f t="shared" si="188"/>
        <v/>
      </c>
      <c r="F1048" s="1" t="str">
        <f>IF(官網匯出!F1048="已付款","","B0012")</f>
        <v>B0012</v>
      </c>
      <c r="G1048" s="1" t="str">
        <f>IF(官網匯出!A1048="","",官網匯出!A1048)</f>
        <v/>
      </c>
      <c r="H1048" s="3" t="str">
        <f>IF(官網匯出!B1048="","",官網匯出!B1048)</f>
        <v/>
      </c>
      <c r="I1048" s="1" t="str">
        <f>IF(官網匯出!C1048="","",官網匯出!C1048)</f>
        <v/>
      </c>
      <c r="J1048" s="1" t="str">
        <f>IF(官網匯出!D1048="","",官網匯出!D1048)</f>
        <v/>
      </c>
      <c r="K1048" s="3" t="str">
        <f>IF(官網匯出!E1048="","",官網匯出!E1048)</f>
        <v/>
      </c>
      <c r="L1048" s="1" t="str">
        <f>IF(官網匯出!F1048="","",官網匯出!F1048)</f>
        <v/>
      </c>
      <c r="M1048" s="1" t="str">
        <f>IF(官網匯出!G1048="","",官網匯出!G1048)</f>
        <v/>
      </c>
      <c r="N1048" s="1" t="str">
        <f>IF(官網匯出!H1048="","",官網匯出!H1048)</f>
        <v/>
      </c>
      <c r="P1048" s="1" t="str">
        <f>IF(官網匯出!J1048="","",RIGHT(官網匯出!J1048,LEN(官網匯出!J1048)-2))</f>
        <v/>
      </c>
      <c r="Q1048" s="1" t="str">
        <f>IF(官網匯出!K1048="","",官網匯出!K1048)</f>
        <v/>
      </c>
      <c r="R1048" s="1" t="str">
        <f>IF(官網匯出!L1048="","",官網匯出!L1048)</f>
        <v/>
      </c>
      <c r="S1048" s="1" t="str">
        <f>IF(官網匯出!M1048="","",官網匯出!M1048)</f>
        <v/>
      </c>
      <c r="T1048" s="1" t="str">
        <f>IF(官網匯出!N1048="","",官網匯出!N1048)</f>
        <v/>
      </c>
      <c r="U1048" s="1" t="str">
        <f>IF(官網匯出!O1048="","",官網匯出!O1048)</f>
        <v/>
      </c>
      <c r="V1048" s="1" t="str">
        <f>IF(官網匯出!P1048="",IF(G1048="","",0),官網匯出!P1048)</f>
        <v/>
      </c>
      <c r="W1048" s="1" t="str">
        <f>IF(官網匯出!Q1048="",IF(G1048="","",0),官網匯出!Q1048)</f>
        <v/>
      </c>
      <c r="X1048" s="1" t="str">
        <f>IF(官網匯出!R1048="","",官網匯出!R1048)</f>
        <v/>
      </c>
      <c r="Y1048" s="1" t="str">
        <f>IF(官網匯出!S1048="","",官網匯出!S1048)</f>
        <v/>
      </c>
      <c r="Z1048" s="1" t="str">
        <f>IF(G1048="","",官網匯出!T1048)</f>
        <v/>
      </c>
      <c r="AA1048" s="1" t="str">
        <f>IF(G1048="","",官網匯出!AK1048)</f>
        <v/>
      </c>
      <c r="AB1048" s="1" t="str">
        <f>IF(G1048="","",IF(官網匯出!V1048="","",官網匯出!V1048))</f>
        <v/>
      </c>
      <c r="AJ1048" s="1" t="str">
        <f>IF(G1048="","",IF(官網匯出!AE1048="","",官網匯出!AE1048))</f>
        <v/>
      </c>
      <c r="AK1048" s="1" t="str">
        <f>IF(G1048="","",IF(官網匯出!AD1048="","",官網匯出!AD1048))</f>
        <v/>
      </c>
      <c r="AL1048" s="1" t="str">
        <f t="shared" si="189"/>
        <v>0</v>
      </c>
      <c r="AM1048" s="1" t="str">
        <f>IF(官網匯出!AG1048="","",官網匯出!AG1048)</f>
        <v/>
      </c>
      <c r="AN1048" s="1" t="str">
        <f>IF(G1048="","",IF(官網匯出!AH1048="","",官網匯出!AH1048))</f>
        <v/>
      </c>
      <c r="AO1048" s="14" t="str">
        <f t="shared" si="190"/>
        <v/>
      </c>
      <c r="AP1048" s="14" t="str">
        <f t="shared" si="191"/>
        <v>1</v>
      </c>
      <c r="AQ1048" s="14" t="str">
        <f t="shared" si="192"/>
        <v>0</v>
      </c>
      <c r="AR1048" s="1" t="str">
        <f t="shared" si="193"/>
        <v/>
      </c>
      <c r="AS1048" s="1" t="str">
        <f t="shared" si="194"/>
        <v/>
      </c>
      <c r="AT1048" s="1" t="str">
        <f t="shared" si="195"/>
        <v/>
      </c>
      <c r="AU1048" s="1" t="str">
        <f t="shared" si="186"/>
        <v/>
      </c>
      <c r="AV1048" s="1" t="e">
        <f>IF(VLOOKUP(G1048,官網匯出!A:AQ,42,FALSE)="","[黃金盾官網]",VLOOKUP(G1048,官網匯出!A:AQ,42,FALSE))</f>
        <v>#N/A</v>
      </c>
      <c r="AW1048" s="1" t="e">
        <f>IF(LEFT(VLOOKUP(G1048,官網匯出!A:AS,43,FALSE),2)="","web",LEFT(VLOOKUP(G1048,官網匯出!A:AS,43,FALSE),2))</f>
        <v>#N/A</v>
      </c>
      <c r="AX1048" s="1" t="str">
        <f t="shared" si="196"/>
        <v>O</v>
      </c>
    </row>
    <row r="1049" spans="1:50">
      <c r="A1049" s="1" t="str">
        <f>IF(G1049="","",VLOOKUP(官網轉換!AW1049,團名!A:B,2,FALSE))</f>
        <v/>
      </c>
      <c r="B1049" s="1" t="str">
        <f>IF(G1049="","",IF(LEFT(VLOOKUP(G1049,官網匯出!A:AQ,43,0),2)="wf",VLOOKUP(VLOOKUP(G1049,官網匯出!A:AQ,43,0),團名!$I$1:$K$12,2,FALSE),"N0071"))</f>
        <v/>
      </c>
      <c r="C1049" s="1" t="str">
        <f>IFERROR(VLOOKUP(官網匯出!D1049,團名!E:G,3,FALSE),"")</f>
        <v/>
      </c>
      <c r="D1049" s="1" t="str">
        <f t="shared" si="187"/>
        <v/>
      </c>
      <c r="E1049" s="1" t="str">
        <f t="shared" si="188"/>
        <v/>
      </c>
      <c r="F1049" s="1" t="str">
        <f>IF(官網匯出!F1049="已付款","","B0012")</f>
        <v>B0012</v>
      </c>
      <c r="G1049" s="1" t="str">
        <f>IF(官網匯出!A1049="","",官網匯出!A1049)</f>
        <v/>
      </c>
      <c r="H1049" s="3" t="str">
        <f>IF(官網匯出!B1049="","",官網匯出!B1049)</f>
        <v/>
      </c>
      <c r="I1049" s="1" t="str">
        <f>IF(官網匯出!C1049="","",官網匯出!C1049)</f>
        <v/>
      </c>
      <c r="J1049" s="1" t="str">
        <f>IF(官網匯出!D1049="","",官網匯出!D1049)</f>
        <v/>
      </c>
      <c r="K1049" s="3" t="str">
        <f>IF(官網匯出!E1049="","",官網匯出!E1049)</f>
        <v/>
      </c>
      <c r="L1049" s="1" t="str">
        <f>IF(官網匯出!F1049="","",官網匯出!F1049)</f>
        <v/>
      </c>
      <c r="M1049" s="1" t="str">
        <f>IF(官網匯出!G1049="","",官網匯出!G1049)</f>
        <v/>
      </c>
      <c r="N1049" s="1" t="str">
        <f>IF(官網匯出!H1049="","",官網匯出!H1049)</f>
        <v/>
      </c>
      <c r="P1049" s="1" t="str">
        <f>IF(官網匯出!J1049="","",RIGHT(官網匯出!J1049,LEN(官網匯出!J1049)-2))</f>
        <v/>
      </c>
      <c r="Q1049" s="1" t="str">
        <f>IF(官網匯出!K1049="","",官網匯出!K1049)</f>
        <v/>
      </c>
      <c r="R1049" s="1" t="str">
        <f>IF(官網匯出!L1049="","",官網匯出!L1049)</f>
        <v/>
      </c>
      <c r="S1049" s="1" t="str">
        <f>IF(官網匯出!M1049="","",官網匯出!M1049)</f>
        <v/>
      </c>
      <c r="T1049" s="1" t="str">
        <f>IF(官網匯出!N1049="","",官網匯出!N1049)</f>
        <v/>
      </c>
      <c r="U1049" s="1" t="str">
        <f>IF(官網匯出!O1049="","",官網匯出!O1049)</f>
        <v/>
      </c>
      <c r="V1049" s="1" t="str">
        <f>IF(官網匯出!P1049="",IF(G1049="","",0),官網匯出!P1049)</f>
        <v/>
      </c>
      <c r="W1049" s="1" t="str">
        <f>IF(官網匯出!Q1049="",IF(G1049="","",0),官網匯出!Q1049)</f>
        <v/>
      </c>
      <c r="X1049" s="1" t="str">
        <f>IF(官網匯出!R1049="","",官網匯出!R1049)</f>
        <v/>
      </c>
      <c r="Y1049" s="1" t="str">
        <f>IF(官網匯出!S1049="","",官網匯出!S1049)</f>
        <v/>
      </c>
      <c r="Z1049" s="1" t="str">
        <f>IF(G1049="","",官網匯出!T1049)</f>
        <v/>
      </c>
      <c r="AA1049" s="1" t="str">
        <f>IF(G1049="","",官網匯出!AK1049)</f>
        <v/>
      </c>
      <c r="AB1049" s="1" t="str">
        <f>IF(G1049="","",IF(官網匯出!V1049="","",官網匯出!V1049))</f>
        <v/>
      </c>
      <c r="AJ1049" s="1" t="str">
        <f>IF(G1049="","",IF(官網匯出!AE1049="","",官網匯出!AE1049))</f>
        <v/>
      </c>
      <c r="AK1049" s="1" t="str">
        <f>IF(G1049="","",IF(官網匯出!AD1049="","",官網匯出!AD1049))</f>
        <v/>
      </c>
      <c r="AL1049" s="1" t="str">
        <f t="shared" si="189"/>
        <v>0</v>
      </c>
      <c r="AM1049" s="1" t="str">
        <f>IF(官網匯出!AG1049="","",官網匯出!AG1049)</f>
        <v/>
      </c>
      <c r="AN1049" s="1" t="str">
        <f>IF(G1049="","",IF(官網匯出!AH1049="","",官網匯出!AH1049))</f>
        <v/>
      </c>
      <c r="AO1049" s="14" t="str">
        <f t="shared" si="190"/>
        <v/>
      </c>
      <c r="AP1049" s="14" t="str">
        <f t="shared" si="191"/>
        <v>1</v>
      </c>
      <c r="AQ1049" s="14" t="str">
        <f t="shared" si="192"/>
        <v>0</v>
      </c>
      <c r="AR1049" s="1" t="str">
        <f t="shared" si="193"/>
        <v/>
      </c>
      <c r="AS1049" s="1" t="str">
        <f t="shared" si="194"/>
        <v/>
      </c>
      <c r="AT1049" s="1" t="str">
        <f t="shared" si="195"/>
        <v/>
      </c>
      <c r="AU1049" s="1" t="str">
        <f t="shared" si="186"/>
        <v/>
      </c>
      <c r="AV1049" s="1" t="e">
        <f>IF(VLOOKUP(G1049,官網匯出!A:AQ,42,FALSE)="","[黃金盾官網]",VLOOKUP(G1049,官網匯出!A:AQ,42,FALSE))</f>
        <v>#N/A</v>
      </c>
      <c r="AW1049" s="1" t="e">
        <f>IF(LEFT(VLOOKUP(G1049,官網匯出!A:AS,43,FALSE),2)="","web",LEFT(VLOOKUP(G1049,官網匯出!A:AS,43,FALSE),2))</f>
        <v>#N/A</v>
      </c>
      <c r="AX1049" s="1" t="str">
        <f t="shared" si="196"/>
        <v>O</v>
      </c>
    </row>
    <row r="1050" spans="1:50">
      <c r="A1050" s="1" t="str">
        <f>IF(G1050="","",VLOOKUP(官網轉換!AW1050,團名!A:B,2,FALSE))</f>
        <v/>
      </c>
      <c r="B1050" s="1" t="str">
        <f>IF(G1050="","",IF(LEFT(VLOOKUP(G1050,官網匯出!A:AQ,43,0),2)="wf",VLOOKUP(VLOOKUP(G1050,官網匯出!A:AQ,43,0),團名!$I$1:$K$12,2,FALSE),"N0071"))</f>
        <v/>
      </c>
      <c r="C1050" s="1" t="str">
        <f>IFERROR(VLOOKUP(官網匯出!D1050,團名!E:G,3,FALSE),"")</f>
        <v/>
      </c>
      <c r="D1050" s="1" t="str">
        <f t="shared" si="187"/>
        <v/>
      </c>
      <c r="E1050" s="1" t="str">
        <f t="shared" si="188"/>
        <v/>
      </c>
      <c r="F1050" s="1" t="str">
        <f>IF(官網匯出!F1050="已付款","","B0012")</f>
        <v>B0012</v>
      </c>
      <c r="G1050" s="1" t="str">
        <f>IF(官網匯出!A1050="","",官網匯出!A1050)</f>
        <v/>
      </c>
      <c r="H1050" s="3" t="str">
        <f>IF(官網匯出!B1050="","",官網匯出!B1050)</f>
        <v/>
      </c>
      <c r="I1050" s="1" t="str">
        <f>IF(官網匯出!C1050="","",官網匯出!C1050)</f>
        <v/>
      </c>
      <c r="J1050" s="1" t="str">
        <f>IF(官網匯出!D1050="","",官網匯出!D1050)</f>
        <v/>
      </c>
      <c r="K1050" s="3" t="str">
        <f>IF(官網匯出!E1050="","",官網匯出!E1050)</f>
        <v/>
      </c>
      <c r="L1050" s="1" t="str">
        <f>IF(官網匯出!F1050="","",官網匯出!F1050)</f>
        <v/>
      </c>
      <c r="M1050" s="1" t="str">
        <f>IF(官網匯出!G1050="","",官網匯出!G1050)</f>
        <v/>
      </c>
      <c r="N1050" s="1" t="str">
        <f>IF(官網匯出!H1050="","",官網匯出!H1050)</f>
        <v/>
      </c>
      <c r="P1050" s="1" t="str">
        <f>IF(官網匯出!J1050="","",RIGHT(官網匯出!J1050,LEN(官網匯出!J1050)-2))</f>
        <v/>
      </c>
      <c r="Q1050" s="1" t="str">
        <f>IF(官網匯出!K1050="","",官網匯出!K1050)</f>
        <v/>
      </c>
      <c r="R1050" s="1" t="str">
        <f>IF(官網匯出!L1050="","",官網匯出!L1050)</f>
        <v/>
      </c>
      <c r="S1050" s="1" t="str">
        <f>IF(官網匯出!M1050="","",官網匯出!M1050)</f>
        <v/>
      </c>
      <c r="T1050" s="1" t="str">
        <f>IF(官網匯出!N1050="","",官網匯出!N1050)</f>
        <v/>
      </c>
      <c r="U1050" s="1" t="str">
        <f>IF(官網匯出!O1050="","",官網匯出!O1050)</f>
        <v/>
      </c>
      <c r="V1050" s="1" t="str">
        <f>IF(官網匯出!P1050="",IF(G1050="","",0),官網匯出!P1050)</f>
        <v/>
      </c>
      <c r="W1050" s="1" t="str">
        <f>IF(官網匯出!Q1050="",IF(G1050="","",0),官網匯出!Q1050)</f>
        <v/>
      </c>
      <c r="X1050" s="1" t="str">
        <f>IF(官網匯出!R1050="","",官網匯出!R1050)</f>
        <v/>
      </c>
      <c r="Y1050" s="1" t="str">
        <f>IF(官網匯出!S1050="","",官網匯出!S1050)</f>
        <v/>
      </c>
      <c r="Z1050" s="1" t="str">
        <f>IF(G1050="","",官網匯出!T1050)</f>
        <v/>
      </c>
      <c r="AA1050" s="1" t="str">
        <f>IF(G1050="","",官網匯出!AK1050)</f>
        <v/>
      </c>
      <c r="AB1050" s="1" t="str">
        <f>IF(G1050="","",IF(官網匯出!V1050="","",官網匯出!V1050))</f>
        <v/>
      </c>
      <c r="AJ1050" s="1" t="str">
        <f>IF(G1050="","",IF(官網匯出!AE1050="","",官網匯出!AE1050))</f>
        <v/>
      </c>
      <c r="AK1050" s="1" t="str">
        <f>IF(G1050="","",IF(官網匯出!AD1050="","",官網匯出!AD1050))</f>
        <v/>
      </c>
      <c r="AL1050" s="1" t="str">
        <f t="shared" si="189"/>
        <v>0</v>
      </c>
      <c r="AM1050" s="1" t="str">
        <f>IF(官網匯出!AG1050="","",官網匯出!AG1050)</f>
        <v/>
      </c>
      <c r="AN1050" s="1" t="str">
        <f>IF(G1050="","",IF(官網匯出!AH1050="","",官網匯出!AH1050))</f>
        <v/>
      </c>
      <c r="AO1050" s="14" t="str">
        <f t="shared" si="190"/>
        <v/>
      </c>
      <c r="AP1050" s="14" t="str">
        <f t="shared" si="191"/>
        <v>1</v>
      </c>
      <c r="AQ1050" s="14" t="str">
        <f t="shared" si="192"/>
        <v>0</v>
      </c>
      <c r="AR1050" s="1" t="str">
        <f t="shared" si="193"/>
        <v/>
      </c>
      <c r="AS1050" s="1" t="str">
        <f t="shared" si="194"/>
        <v/>
      </c>
      <c r="AT1050" s="1" t="str">
        <f t="shared" si="195"/>
        <v/>
      </c>
      <c r="AU1050" s="1" t="str">
        <f t="shared" si="186"/>
        <v/>
      </c>
      <c r="AV1050" s="1" t="e">
        <f>IF(VLOOKUP(G1050,官網匯出!A:AQ,42,FALSE)="","[黃金盾官網]",VLOOKUP(G1050,官網匯出!A:AQ,42,FALSE))</f>
        <v>#N/A</v>
      </c>
      <c r="AW1050" s="1" t="e">
        <f>IF(LEFT(VLOOKUP(G1050,官網匯出!A:AS,43,FALSE),2)="","web",LEFT(VLOOKUP(G1050,官網匯出!A:AS,43,FALSE),2))</f>
        <v>#N/A</v>
      </c>
      <c r="AX1050" s="1" t="str">
        <f t="shared" si="196"/>
        <v>O</v>
      </c>
    </row>
    <row r="1051" spans="1:50">
      <c r="A1051" s="1" t="str">
        <f>IF(G1051="","",VLOOKUP(官網轉換!AW1051,團名!A:B,2,FALSE))</f>
        <v/>
      </c>
      <c r="B1051" s="1" t="str">
        <f>IF(G1051="","",IF(LEFT(VLOOKUP(G1051,官網匯出!A:AQ,43,0),2)="wf",VLOOKUP(VLOOKUP(G1051,官網匯出!A:AQ,43,0),團名!$I$1:$K$12,2,FALSE),"N0071"))</f>
        <v/>
      </c>
      <c r="C1051" s="1" t="str">
        <f>IFERROR(VLOOKUP(官網匯出!D1051,團名!E:G,3,FALSE),"")</f>
        <v/>
      </c>
      <c r="D1051" s="1" t="str">
        <f t="shared" si="187"/>
        <v/>
      </c>
      <c r="E1051" s="1" t="str">
        <f t="shared" si="188"/>
        <v/>
      </c>
      <c r="F1051" s="1" t="str">
        <f>IF(官網匯出!F1051="已付款","","B0012")</f>
        <v>B0012</v>
      </c>
      <c r="G1051" s="1" t="str">
        <f>IF(官網匯出!A1051="","",官網匯出!A1051)</f>
        <v/>
      </c>
      <c r="H1051" s="3" t="str">
        <f>IF(官網匯出!B1051="","",官網匯出!B1051)</f>
        <v/>
      </c>
      <c r="I1051" s="1" t="str">
        <f>IF(官網匯出!C1051="","",官網匯出!C1051)</f>
        <v/>
      </c>
      <c r="J1051" s="1" t="str">
        <f>IF(官網匯出!D1051="","",官網匯出!D1051)</f>
        <v/>
      </c>
      <c r="K1051" s="3" t="str">
        <f>IF(官網匯出!E1051="","",官網匯出!E1051)</f>
        <v/>
      </c>
      <c r="L1051" s="1" t="str">
        <f>IF(官網匯出!F1051="","",官網匯出!F1051)</f>
        <v/>
      </c>
      <c r="M1051" s="1" t="str">
        <f>IF(官網匯出!G1051="","",官網匯出!G1051)</f>
        <v/>
      </c>
      <c r="N1051" s="1" t="str">
        <f>IF(官網匯出!H1051="","",官網匯出!H1051)</f>
        <v/>
      </c>
      <c r="P1051" s="1" t="str">
        <f>IF(官網匯出!J1051="","",RIGHT(官網匯出!J1051,LEN(官網匯出!J1051)-2))</f>
        <v/>
      </c>
      <c r="Q1051" s="1" t="str">
        <f>IF(官網匯出!K1051="","",官網匯出!K1051)</f>
        <v/>
      </c>
      <c r="R1051" s="1" t="str">
        <f>IF(官網匯出!L1051="","",官網匯出!L1051)</f>
        <v/>
      </c>
      <c r="S1051" s="1" t="str">
        <f>IF(官網匯出!M1051="","",官網匯出!M1051)</f>
        <v/>
      </c>
      <c r="T1051" s="1" t="str">
        <f>IF(官網匯出!N1051="","",官網匯出!N1051)</f>
        <v/>
      </c>
      <c r="U1051" s="1" t="str">
        <f>IF(官網匯出!O1051="","",官網匯出!O1051)</f>
        <v/>
      </c>
      <c r="V1051" s="1" t="str">
        <f>IF(官網匯出!P1051="",IF(G1051="","",0),官網匯出!P1051)</f>
        <v/>
      </c>
      <c r="W1051" s="1" t="str">
        <f>IF(官網匯出!Q1051="",IF(G1051="","",0),官網匯出!Q1051)</f>
        <v/>
      </c>
      <c r="X1051" s="1" t="str">
        <f>IF(官網匯出!R1051="","",官網匯出!R1051)</f>
        <v/>
      </c>
      <c r="Y1051" s="1" t="str">
        <f>IF(官網匯出!S1051="","",官網匯出!S1051)</f>
        <v/>
      </c>
      <c r="Z1051" s="1" t="str">
        <f>IF(G1051="","",官網匯出!T1051)</f>
        <v/>
      </c>
      <c r="AA1051" s="1" t="str">
        <f>IF(G1051="","",官網匯出!AK1051)</f>
        <v/>
      </c>
      <c r="AB1051" s="1" t="str">
        <f>IF(G1051="","",IF(官網匯出!V1051="","",官網匯出!V1051))</f>
        <v/>
      </c>
      <c r="AJ1051" s="1" t="str">
        <f>IF(G1051="","",IF(官網匯出!AE1051="","",官網匯出!AE1051))</f>
        <v/>
      </c>
      <c r="AK1051" s="1" t="str">
        <f>IF(G1051="","",IF(官網匯出!AD1051="","",官網匯出!AD1051))</f>
        <v/>
      </c>
      <c r="AL1051" s="1" t="str">
        <f t="shared" si="189"/>
        <v>0</v>
      </c>
      <c r="AM1051" s="1" t="str">
        <f>IF(官網匯出!AG1051="","",官網匯出!AG1051)</f>
        <v/>
      </c>
      <c r="AN1051" s="1" t="str">
        <f>IF(G1051="","",IF(官網匯出!AH1051="","",官網匯出!AH1051))</f>
        <v/>
      </c>
      <c r="AO1051" s="14" t="str">
        <f t="shared" si="190"/>
        <v/>
      </c>
      <c r="AP1051" s="14" t="str">
        <f t="shared" si="191"/>
        <v>1</v>
      </c>
      <c r="AQ1051" s="14" t="str">
        <f t="shared" si="192"/>
        <v>0</v>
      </c>
      <c r="AR1051" s="1" t="str">
        <f t="shared" si="193"/>
        <v/>
      </c>
      <c r="AS1051" s="1" t="str">
        <f t="shared" si="194"/>
        <v/>
      </c>
      <c r="AT1051" s="1" t="str">
        <f t="shared" si="195"/>
        <v/>
      </c>
      <c r="AU1051" s="1" t="str">
        <f t="shared" si="186"/>
        <v/>
      </c>
      <c r="AV1051" s="1" t="e">
        <f>IF(VLOOKUP(G1051,官網匯出!A:AQ,42,FALSE)="","[黃金盾官網]",VLOOKUP(G1051,官網匯出!A:AQ,42,FALSE))</f>
        <v>#N/A</v>
      </c>
      <c r="AW1051" s="1" t="e">
        <f>IF(LEFT(VLOOKUP(G1051,官網匯出!A:AS,43,FALSE),2)="","web",LEFT(VLOOKUP(G1051,官網匯出!A:AS,43,FALSE),2))</f>
        <v>#N/A</v>
      </c>
      <c r="AX1051" s="1" t="str">
        <f t="shared" si="196"/>
        <v>O</v>
      </c>
    </row>
    <row r="1052" spans="1:50">
      <c r="A1052" s="1" t="str">
        <f>IF(G1052="","",VLOOKUP(官網轉換!AW1052,團名!A:B,2,FALSE))</f>
        <v/>
      </c>
      <c r="B1052" s="1" t="str">
        <f>IF(G1052="","",IF(LEFT(VLOOKUP(G1052,官網匯出!A:AQ,43,0),2)="wf",VLOOKUP(VLOOKUP(G1052,官網匯出!A:AQ,43,0),團名!$I$1:$K$12,2,FALSE),"N0071"))</f>
        <v/>
      </c>
      <c r="C1052" s="1" t="str">
        <f>IFERROR(VLOOKUP(官網匯出!D1052,團名!E:G,3,FALSE),"")</f>
        <v/>
      </c>
      <c r="D1052" s="1" t="str">
        <f t="shared" si="187"/>
        <v/>
      </c>
      <c r="E1052" s="1" t="str">
        <f t="shared" si="188"/>
        <v/>
      </c>
      <c r="F1052" s="1" t="str">
        <f>IF(官網匯出!F1052="已付款","","B0012")</f>
        <v>B0012</v>
      </c>
      <c r="G1052" s="1" t="str">
        <f>IF(官網匯出!A1052="","",官網匯出!A1052)</f>
        <v/>
      </c>
      <c r="H1052" s="3" t="str">
        <f>IF(官網匯出!B1052="","",官網匯出!B1052)</f>
        <v/>
      </c>
      <c r="I1052" s="1" t="str">
        <f>IF(官網匯出!C1052="","",官網匯出!C1052)</f>
        <v/>
      </c>
      <c r="J1052" s="1" t="str">
        <f>IF(官網匯出!D1052="","",官網匯出!D1052)</f>
        <v/>
      </c>
      <c r="K1052" s="3" t="str">
        <f>IF(官網匯出!E1052="","",官網匯出!E1052)</f>
        <v/>
      </c>
      <c r="L1052" s="1" t="str">
        <f>IF(官網匯出!F1052="","",官網匯出!F1052)</f>
        <v/>
      </c>
      <c r="M1052" s="1" t="str">
        <f>IF(官網匯出!G1052="","",官網匯出!G1052)</f>
        <v/>
      </c>
      <c r="N1052" s="1" t="str">
        <f>IF(官網匯出!H1052="","",官網匯出!H1052)</f>
        <v/>
      </c>
      <c r="P1052" s="1" t="str">
        <f>IF(官網匯出!J1052="","",RIGHT(官網匯出!J1052,LEN(官網匯出!J1052)-2))</f>
        <v/>
      </c>
      <c r="Q1052" s="1" t="str">
        <f>IF(官網匯出!K1052="","",官網匯出!K1052)</f>
        <v/>
      </c>
      <c r="R1052" s="1" t="str">
        <f>IF(官網匯出!L1052="","",官網匯出!L1052)</f>
        <v/>
      </c>
      <c r="S1052" s="1" t="str">
        <f>IF(官網匯出!M1052="","",官網匯出!M1052)</f>
        <v/>
      </c>
      <c r="T1052" s="1" t="str">
        <f>IF(官網匯出!N1052="","",官網匯出!N1052)</f>
        <v/>
      </c>
      <c r="U1052" s="1" t="str">
        <f>IF(官網匯出!O1052="","",官網匯出!O1052)</f>
        <v/>
      </c>
      <c r="V1052" s="1" t="str">
        <f>IF(官網匯出!P1052="",IF(G1052="","",0),官網匯出!P1052)</f>
        <v/>
      </c>
      <c r="W1052" s="1" t="str">
        <f>IF(官網匯出!Q1052="",IF(G1052="","",0),官網匯出!Q1052)</f>
        <v/>
      </c>
      <c r="X1052" s="1" t="str">
        <f>IF(官網匯出!R1052="","",官網匯出!R1052)</f>
        <v/>
      </c>
      <c r="Y1052" s="1" t="str">
        <f>IF(官網匯出!S1052="","",官網匯出!S1052)</f>
        <v/>
      </c>
      <c r="Z1052" s="1" t="str">
        <f>IF(G1052="","",官網匯出!T1052)</f>
        <v/>
      </c>
      <c r="AA1052" s="1" t="str">
        <f>IF(G1052="","",官網匯出!AK1052)</f>
        <v/>
      </c>
      <c r="AB1052" s="1" t="str">
        <f>IF(G1052="","",IF(官網匯出!V1052="","",官網匯出!V1052))</f>
        <v/>
      </c>
      <c r="AJ1052" s="1" t="str">
        <f>IF(G1052="","",IF(官網匯出!AE1052="","",官網匯出!AE1052))</f>
        <v/>
      </c>
      <c r="AK1052" s="1" t="str">
        <f>IF(G1052="","",IF(官網匯出!AD1052="","",官網匯出!AD1052))</f>
        <v/>
      </c>
      <c r="AL1052" s="1" t="str">
        <f t="shared" si="189"/>
        <v>0</v>
      </c>
      <c r="AM1052" s="1" t="str">
        <f>IF(官網匯出!AG1052="","",官網匯出!AG1052)</f>
        <v/>
      </c>
      <c r="AN1052" s="1" t="str">
        <f>IF(G1052="","",IF(官網匯出!AH1052="","",官網匯出!AH1052))</f>
        <v/>
      </c>
      <c r="AO1052" s="14" t="str">
        <f t="shared" si="190"/>
        <v/>
      </c>
      <c r="AP1052" s="14" t="str">
        <f t="shared" si="191"/>
        <v>1</v>
      </c>
      <c r="AQ1052" s="14" t="str">
        <f t="shared" si="192"/>
        <v>0</v>
      </c>
      <c r="AR1052" s="1" t="str">
        <f t="shared" si="193"/>
        <v/>
      </c>
      <c r="AS1052" s="1" t="str">
        <f t="shared" si="194"/>
        <v/>
      </c>
      <c r="AT1052" s="1" t="str">
        <f t="shared" si="195"/>
        <v/>
      </c>
      <c r="AU1052" s="1" t="str">
        <f t="shared" si="186"/>
        <v/>
      </c>
      <c r="AV1052" s="1" t="e">
        <f>IF(VLOOKUP(G1052,官網匯出!A:AQ,42,FALSE)="","[黃金盾官網]",VLOOKUP(G1052,官網匯出!A:AQ,42,FALSE))</f>
        <v>#N/A</v>
      </c>
      <c r="AW1052" s="1" t="e">
        <f>IF(LEFT(VLOOKUP(G1052,官網匯出!A:AS,43,FALSE),2)="","web",LEFT(VLOOKUP(G1052,官網匯出!A:AS,43,FALSE),2))</f>
        <v>#N/A</v>
      </c>
      <c r="AX1052" s="1" t="str">
        <f t="shared" si="196"/>
        <v>O</v>
      </c>
    </row>
    <row r="1053" spans="1:50">
      <c r="A1053" s="1" t="str">
        <f>IF(G1053="","",VLOOKUP(官網轉換!AW1053,團名!A:B,2,FALSE))</f>
        <v/>
      </c>
      <c r="B1053" s="1" t="str">
        <f>IF(G1053="","",IF(LEFT(VLOOKUP(G1053,官網匯出!A:AQ,43,0),2)="wf",VLOOKUP(VLOOKUP(G1053,官網匯出!A:AQ,43,0),團名!$I$1:$K$12,2,FALSE),"N0071"))</f>
        <v/>
      </c>
      <c r="C1053" s="1" t="str">
        <f>IFERROR(VLOOKUP(官網匯出!D1053,團名!E:G,3,FALSE),"")</f>
        <v/>
      </c>
      <c r="D1053" s="1" t="str">
        <f t="shared" si="187"/>
        <v/>
      </c>
      <c r="E1053" s="1" t="str">
        <f t="shared" si="188"/>
        <v/>
      </c>
      <c r="F1053" s="1" t="str">
        <f>IF(官網匯出!F1053="已付款","","B0012")</f>
        <v>B0012</v>
      </c>
      <c r="G1053" s="1" t="str">
        <f>IF(官網匯出!A1053="","",官網匯出!A1053)</f>
        <v/>
      </c>
      <c r="H1053" s="3" t="str">
        <f>IF(官網匯出!B1053="","",官網匯出!B1053)</f>
        <v/>
      </c>
      <c r="I1053" s="1" t="str">
        <f>IF(官網匯出!C1053="","",官網匯出!C1053)</f>
        <v/>
      </c>
      <c r="J1053" s="1" t="str">
        <f>IF(官網匯出!D1053="","",官網匯出!D1053)</f>
        <v/>
      </c>
      <c r="K1053" s="3" t="str">
        <f>IF(官網匯出!E1053="","",官網匯出!E1053)</f>
        <v/>
      </c>
      <c r="L1053" s="1" t="str">
        <f>IF(官網匯出!F1053="","",官網匯出!F1053)</f>
        <v/>
      </c>
      <c r="M1053" s="1" t="str">
        <f>IF(官網匯出!G1053="","",官網匯出!G1053)</f>
        <v/>
      </c>
      <c r="N1053" s="1" t="str">
        <f>IF(官網匯出!H1053="","",官網匯出!H1053)</f>
        <v/>
      </c>
      <c r="P1053" s="1" t="str">
        <f>IF(官網匯出!J1053="","",RIGHT(官網匯出!J1053,LEN(官網匯出!J1053)-2))</f>
        <v/>
      </c>
      <c r="Q1053" s="1" t="str">
        <f>IF(官網匯出!K1053="","",官網匯出!K1053)</f>
        <v/>
      </c>
      <c r="R1053" s="1" t="str">
        <f>IF(官網匯出!L1053="","",官網匯出!L1053)</f>
        <v/>
      </c>
      <c r="S1053" s="1" t="str">
        <f>IF(官網匯出!M1053="","",官網匯出!M1053)</f>
        <v/>
      </c>
      <c r="T1053" s="1" t="str">
        <f>IF(官網匯出!N1053="","",官網匯出!N1053)</f>
        <v/>
      </c>
      <c r="U1053" s="1" t="str">
        <f>IF(官網匯出!O1053="","",官網匯出!O1053)</f>
        <v/>
      </c>
      <c r="V1053" s="1" t="str">
        <f>IF(官網匯出!P1053="",IF(G1053="","",0),官網匯出!P1053)</f>
        <v/>
      </c>
      <c r="W1053" s="1" t="str">
        <f>IF(官網匯出!Q1053="",IF(G1053="","",0),官網匯出!Q1053)</f>
        <v/>
      </c>
      <c r="X1053" s="1" t="str">
        <f>IF(官網匯出!R1053="","",官網匯出!R1053)</f>
        <v/>
      </c>
      <c r="Y1053" s="1" t="str">
        <f>IF(官網匯出!S1053="","",官網匯出!S1053)</f>
        <v/>
      </c>
      <c r="Z1053" s="1" t="str">
        <f>IF(G1053="","",官網匯出!T1053)</f>
        <v/>
      </c>
      <c r="AA1053" s="1" t="str">
        <f>IF(G1053="","",官網匯出!AK1053)</f>
        <v/>
      </c>
      <c r="AB1053" s="1" t="str">
        <f>IF(G1053="","",IF(官網匯出!V1053="","",官網匯出!V1053))</f>
        <v/>
      </c>
      <c r="AJ1053" s="1" t="str">
        <f>IF(G1053="","",IF(官網匯出!AE1053="","",官網匯出!AE1053))</f>
        <v/>
      </c>
      <c r="AK1053" s="1" t="str">
        <f>IF(G1053="","",IF(官網匯出!AD1053="","",官網匯出!AD1053))</f>
        <v/>
      </c>
      <c r="AL1053" s="1" t="str">
        <f t="shared" si="189"/>
        <v>0</v>
      </c>
      <c r="AM1053" s="1" t="str">
        <f>IF(官網匯出!AG1053="","",官網匯出!AG1053)</f>
        <v/>
      </c>
      <c r="AN1053" s="1" t="str">
        <f>IF(G1053="","",IF(官網匯出!AH1053="","",官網匯出!AH1053))</f>
        <v/>
      </c>
      <c r="AO1053" s="14" t="str">
        <f t="shared" si="190"/>
        <v/>
      </c>
      <c r="AP1053" s="14" t="str">
        <f t="shared" si="191"/>
        <v>1</v>
      </c>
      <c r="AQ1053" s="14" t="str">
        <f t="shared" si="192"/>
        <v>0</v>
      </c>
      <c r="AR1053" s="1" t="str">
        <f t="shared" si="193"/>
        <v/>
      </c>
      <c r="AS1053" s="1" t="str">
        <f t="shared" si="194"/>
        <v/>
      </c>
      <c r="AT1053" s="1" t="str">
        <f t="shared" si="195"/>
        <v/>
      </c>
      <c r="AU1053" s="1" t="str">
        <f t="shared" si="186"/>
        <v/>
      </c>
      <c r="AV1053" s="1" t="e">
        <f>IF(VLOOKUP(G1053,官網匯出!A:AQ,42,FALSE)="","[黃金盾官網]",VLOOKUP(G1053,官網匯出!A:AQ,42,FALSE))</f>
        <v>#N/A</v>
      </c>
      <c r="AW1053" s="1" t="e">
        <f>IF(LEFT(VLOOKUP(G1053,官網匯出!A:AS,43,FALSE),2)="","web",LEFT(VLOOKUP(G1053,官網匯出!A:AS,43,FALSE),2))</f>
        <v>#N/A</v>
      </c>
      <c r="AX1053" s="1" t="str">
        <f t="shared" si="196"/>
        <v>O</v>
      </c>
    </row>
    <row r="1054" spans="1:50">
      <c r="A1054" s="1" t="str">
        <f>IF(G1054="","",VLOOKUP(官網轉換!AW1054,團名!A:B,2,FALSE))</f>
        <v/>
      </c>
      <c r="B1054" s="1" t="str">
        <f>IF(G1054="","",IF(LEFT(VLOOKUP(G1054,官網匯出!A:AQ,43,0),2)="wf",VLOOKUP(VLOOKUP(G1054,官網匯出!A:AQ,43,0),團名!$I$1:$K$12,2,FALSE),"N0071"))</f>
        <v/>
      </c>
      <c r="C1054" s="1" t="str">
        <f>IFERROR(VLOOKUP(官網匯出!D1054,團名!E:G,3,FALSE),"")</f>
        <v/>
      </c>
      <c r="D1054" s="1" t="str">
        <f t="shared" si="187"/>
        <v/>
      </c>
      <c r="E1054" s="1" t="str">
        <f t="shared" si="188"/>
        <v/>
      </c>
      <c r="F1054" s="1" t="str">
        <f>IF(官網匯出!F1054="已付款","","B0012")</f>
        <v>B0012</v>
      </c>
      <c r="G1054" s="1" t="str">
        <f>IF(官網匯出!A1054="","",官網匯出!A1054)</f>
        <v/>
      </c>
      <c r="H1054" s="3" t="str">
        <f>IF(官網匯出!B1054="","",官網匯出!B1054)</f>
        <v/>
      </c>
      <c r="I1054" s="1" t="str">
        <f>IF(官網匯出!C1054="","",官網匯出!C1054)</f>
        <v/>
      </c>
      <c r="J1054" s="1" t="str">
        <f>IF(官網匯出!D1054="","",官網匯出!D1054)</f>
        <v/>
      </c>
      <c r="K1054" s="3" t="str">
        <f>IF(官網匯出!E1054="","",官網匯出!E1054)</f>
        <v/>
      </c>
      <c r="L1054" s="1" t="str">
        <f>IF(官網匯出!F1054="","",官網匯出!F1054)</f>
        <v/>
      </c>
      <c r="M1054" s="1" t="str">
        <f>IF(官網匯出!G1054="","",官網匯出!G1054)</f>
        <v/>
      </c>
      <c r="N1054" s="1" t="str">
        <f>IF(官網匯出!H1054="","",官網匯出!H1054)</f>
        <v/>
      </c>
      <c r="P1054" s="1" t="str">
        <f>IF(官網匯出!J1054="","",RIGHT(官網匯出!J1054,LEN(官網匯出!J1054)-2))</f>
        <v/>
      </c>
      <c r="Q1054" s="1" t="str">
        <f>IF(官網匯出!K1054="","",官網匯出!K1054)</f>
        <v/>
      </c>
      <c r="R1054" s="1" t="str">
        <f>IF(官網匯出!L1054="","",官網匯出!L1054)</f>
        <v/>
      </c>
      <c r="S1054" s="1" t="str">
        <f>IF(官網匯出!M1054="","",官網匯出!M1054)</f>
        <v/>
      </c>
      <c r="T1054" s="1" t="str">
        <f>IF(官網匯出!N1054="","",官網匯出!N1054)</f>
        <v/>
      </c>
      <c r="U1054" s="1" t="str">
        <f>IF(官網匯出!O1054="","",官網匯出!O1054)</f>
        <v/>
      </c>
      <c r="V1054" s="1" t="str">
        <f>IF(官網匯出!P1054="",IF(G1054="","",0),官網匯出!P1054)</f>
        <v/>
      </c>
      <c r="W1054" s="1" t="str">
        <f>IF(官網匯出!Q1054="",IF(G1054="","",0),官網匯出!Q1054)</f>
        <v/>
      </c>
      <c r="X1054" s="1" t="str">
        <f>IF(官網匯出!R1054="","",官網匯出!R1054)</f>
        <v/>
      </c>
      <c r="Y1054" s="1" t="str">
        <f>IF(官網匯出!S1054="","",官網匯出!S1054)</f>
        <v/>
      </c>
      <c r="Z1054" s="1" t="str">
        <f>IF(G1054="","",官網匯出!T1054)</f>
        <v/>
      </c>
      <c r="AA1054" s="1" t="str">
        <f>IF(G1054="","",官網匯出!AK1054)</f>
        <v/>
      </c>
      <c r="AB1054" s="1" t="str">
        <f>IF(G1054="","",IF(官網匯出!V1054="","",官網匯出!V1054))</f>
        <v/>
      </c>
      <c r="AJ1054" s="1" t="str">
        <f>IF(G1054="","",IF(官網匯出!AE1054="","",官網匯出!AE1054))</f>
        <v/>
      </c>
      <c r="AK1054" s="1" t="str">
        <f>IF(G1054="","",IF(官網匯出!AD1054="","",官網匯出!AD1054))</f>
        <v/>
      </c>
      <c r="AL1054" s="1" t="str">
        <f t="shared" si="189"/>
        <v>0</v>
      </c>
      <c r="AM1054" s="1" t="str">
        <f>IF(官網匯出!AG1054="","",官網匯出!AG1054)</f>
        <v/>
      </c>
      <c r="AN1054" s="1" t="str">
        <f>IF(G1054="","",IF(官網匯出!AH1054="","",官網匯出!AH1054))</f>
        <v/>
      </c>
      <c r="AO1054" s="14" t="str">
        <f t="shared" si="190"/>
        <v/>
      </c>
      <c r="AP1054" s="14" t="str">
        <f t="shared" si="191"/>
        <v>1</v>
      </c>
      <c r="AQ1054" s="14" t="str">
        <f t="shared" si="192"/>
        <v>0</v>
      </c>
      <c r="AR1054" s="1" t="str">
        <f t="shared" si="193"/>
        <v/>
      </c>
      <c r="AS1054" s="1" t="str">
        <f t="shared" si="194"/>
        <v/>
      </c>
      <c r="AT1054" s="1" t="str">
        <f t="shared" si="195"/>
        <v/>
      </c>
      <c r="AU1054" s="1" t="str">
        <f t="shared" si="186"/>
        <v/>
      </c>
      <c r="AV1054" s="1" t="e">
        <f>IF(VLOOKUP(G1054,官網匯出!A:AQ,42,FALSE)="","[黃金盾官網]",VLOOKUP(G1054,官網匯出!A:AQ,42,FALSE))</f>
        <v>#N/A</v>
      </c>
      <c r="AW1054" s="1" t="e">
        <f>IF(LEFT(VLOOKUP(G1054,官網匯出!A:AS,43,FALSE),2)="","web",LEFT(VLOOKUP(G1054,官網匯出!A:AS,43,FALSE),2))</f>
        <v>#N/A</v>
      </c>
      <c r="AX1054" s="1" t="str">
        <f t="shared" si="196"/>
        <v>O</v>
      </c>
    </row>
    <row r="1055" spans="1:50">
      <c r="A1055" s="1" t="str">
        <f>IF(G1055="","",VLOOKUP(官網轉換!AW1055,團名!A:B,2,FALSE))</f>
        <v/>
      </c>
      <c r="B1055" s="1" t="str">
        <f>IF(G1055="","",IF(LEFT(VLOOKUP(G1055,官網匯出!A:AQ,43,0),2)="wf",VLOOKUP(VLOOKUP(G1055,官網匯出!A:AQ,43,0),團名!$I$1:$K$12,2,FALSE),"N0071"))</f>
        <v/>
      </c>
      <c r="C1055" s="1" t="str">
        <f>IFERROR(VLOOKUP(官網匯出!D1055,團名!E:G,3,FALSE),"")</f>
        <v/>
      </c>
      <c r="D1055" s="1" t="str">
        <f t="shared" si="187"/>
        <v/>
      </c>
      <c r="E1055" s="1" t="str">
        <f t="shared" si="188"/>
        <v/>
      </c>
      <c r="F1055" s="1" t="str">
        <f>IF(官網匯出!F1055="已付款","","B0012")</f>
        <v>B0012</v>
      </c>
      <c r="G1055" s="1" t="str">
        <f>IF(官網匯出!A1055="","",官網匯出!A1055)</f>
        <v/>
      </c>
      <c r="H1055" s="3" t="str">
        <f>IF(官網匯出!B1055="","",官網匯出!B1055)</f>
        <v/>
      </c>
      <c r="I1055" s="1" t="str">
        <f>IF(官網匯出!C1055="","",官網匯出!C1055)</f>
        <v/>
      </c>
      <c r="J1055" s="1" t="str">
        <f>IF(官網匯出!D1055="","",官網匯出!D1055)</f>
        <v/>
      </c>
      <c r="K1055" s="3" t="str">
        <f>IF(官網匯出!E1055="","",官網匯出!E1055)</f>
        <v/>
      </c>
      <c r="L1055" s="1" t="str">
        <f>IF(官網匯出!F1055="","",官網匯出!F1055)</f>
        <v/>
      </c>
      <c r="M1055" s="1" t="str">
        <f>IF(官網匯出!G1055="","",官網匯出!G1055)</f>
        <v/>
      </c>
      <c r="N1055" s="1" t="str">
        <f>IF(官網匯出!H1055="","",官網匯出!H1055)</f>
        <v/>
      </c>
      <c r="P1055" s="1" t="str">
        <f>IF(官網匯出!J1055="","",RIGHT(官網匯出!J1055,LEN(官網匯出!J1055)-2))</f>
        <v/>
      </c>
      <c r="Q1055" s="1" t="str">
        <f>IF(官網匯出!K1055="","",官網匯出!K1055)</f>
        <v/>
      </c>
      <c r="R1055" s="1" t="str">
        <f>IF(官網匯出!L1055="","",官網匯出!L1055)</f>
        <v/>
      </c>
      <c r="S1055" s="1" t="str">
        <f>IF(官網匯出!M1055="","",官網匯出!M1055)</f>
        <v/>
      </c>
      <c r="T1055" s="1" t="str">
        <f>IF(官網匯出!N1055="","",官網匯出!N1055)</f>
        <v/>
      </c>
      <c r="U1055" s="1" t="str">
        <f>IF(官網匯出!O1055="","",官網匯出!O1055)</f>
        <v/>
      </c>
      <c r="V1055" s="1" t="str">
        <f>IF(官網匯出!P1055="",IF(G1055="","",0),官網匯出!P1055)</f>
        <v/>
      </c>
      <c r="W1055" s="1" t="str">
        <f>IF(官網匯出!Q1055="",IF(G1055="","",0),官網匯出!Q1055)</f>
        <v/>
      </c>
      <c r="X1055" s="1" t="str">
        <f>IF(官網匯出!R1055="","",官網匯出!R1055)</f>
        <v/>
      </c>
      <c r="Y1055" s="1" t="str">
        <f>IF(官網匯出!S1055="","",官網匯出!S1055)</f>
        <v/>
      </c>
      <c r="Z1055" s="1" t="str">
        <f>IF(G1055="","",官網匯出!T1055)</f>
        <v/>
      </c>
      <c r="AA1055" s="1" t="str">
        <f>IF(G1055="","",官網匯出!AK1055)</f>
        <v/>
      </c>
      <c r="AB1055" s="1" t="str">
        <f>IF(G1055="","",IF(官網匯出!V1055="","",官網匯出!V1055))</f>
        <v/>
      </c>
      <c r="AJ1055" s="1" t="str">
        <f>IF(G1055="","",IF(官網匯出!AE1055="","",官網匯出!AE1055))</f>
        <v/>
      </c>
      <c r="AK1055" s="1" t="str">
        <f>IF(G1055="","",IF(官網匯出!AD1055="","",官網匯出!AD1055))</f>
        <v/>
      </c>
      <c r="AL1055" s="1" t="str">
        <f t="shared" si="189"/>
        <v>0</v>
      </c>
      <c r="AM1055" s="1" t="str">
        <f>IF(官網匯出!AG1055="","",官網匯出!AG1055)</f>
        <v/>
      </c>
      <c r="AN1055" s="1" t="str">
        <f>IF(G1055="","",IF(官網匯出!AH1055="","",官網匯出!AH1055))</f>
        <v/>
      </c>
      <c r="AO1055" s="14" t="str">
        <f t="shared" si="190"/>
        <v/>
      </c>
      <c r="AP1055" s="14" t="str">
        <f t="shared" si="191"/>
        <v>1</v>
      </c>
      <c r="AQ1055" s="14" t="str">
        <f t="shared" si="192"/>
        <v>0</v>
      </c>
      <c r="AR1055" s="1" t="str">
        <f t="shared" si="193"/>
        <v/>
      </c>
      <c r="AS1055" s="1" t="str">
        <f t="shared" si="194"/>
        <v/>
      </c>
      <c r="AT1055" s="1" t="str">
        <f t="shared" si="195"/>
        <v/>
      </c>
      <c r="AU1055" s="1" t="str">
        <f t="shared" si="186"/>
        <v/>
      </c>
      <c r="AV1055" s="1" t="e">
        <f>IF(VLOOKUP(G1055,官網匯出!A:AQ,42,FALSE)="","[黃金盾官網]",VLOOKUP(G1055,官網匯出!A:AQ,42,FALSE))</f>
        <v>#N/A</v>
      </c>
      <c r="AW1055" s="1" t="e">
        <f>IF(LEFT(VLOOKUP(G1055,官網匯出!A:AS,43,FALSE),2)="","web",LEFT(VLOOKUP(G1055,官網匯出!A:AS,43,FALSE),2))</f>
        <v>#N/A</v>
      </c>
      <c r="AX1055" s="1" t="str">
        <f t="shared" si="196"/>
        <v>O</v>
      </c>
    </row>
    <row r="1056" spans="1:50">
      <c r="A1056" s="1" t="str">
        <f>IF(G1056="","",VLOOKUP(官網轉換!AW1056,團名!A:B,2,FALSE))</f>
        <v/>
      </c>
      <c r="B1056" s="1" t="str">
        <f>IF(G1056="","",IF(LEFT(VLOOKUP(G1056,官網匯出!A:AQ,43,0),2)="wf",VLOOKUP(VLOOKUP(G1056,官網匯出!A:AQ,43,0),團名!$I$1:$K$12,2,FALSE),"N0071"))</f>
        <v/>
      </c>
      <c r="C1056" s="1" t="str">
        <f>IFERROR(VLOOKUP(官網匯出!D1056,團名!E:G,3,FALSE),"")</f>
        <v/>
      </c>
      <c r="D1056" s="1" t="str">
        <f t="shared" si="187"/>
        <v/>
      </c>
      <c r="E1056" s="1" t="str">
        <f t="shared" si="188"/>
        <v/>
      </c>
      <c r="F1056" s="1" t="str">
        <f>IF(官網匯出!F1056="已付款","","B0012")</f>
        <v>B0012</v>
      </c>
      <c r="G1056" s="1" t="str">
        <f>IF(官網匯出!A1056="","",官網匯出!A1056)</f>
        <v/>
      </c>
      <c r="H1056" s="3" t="str">
        <f>IF(官網匯出!B1056="","",官網匯出!B1056)</f>
        <v/>
      </c>
      <c r="I1056" s="1" t="str">
        <f>IF(官網匯出!C1056="","",官網匯出!C1056)</f>
        <v/>
      </c>
      <c r="J1056" s="1" t="str">
        <f>IF(官網匯出!D1056="","",官網匯出!D1056)</f>
        <v/>
      </c>
      <c r="K1056" s="3" t="str">
        <f>IF(官網匯出!E1056="","",官網匯出!E1056)</f>
        <v/>
      </c>
      <c r="L1056" s="1" t="str">
        <f>IF(官網匯出!F1056="","",官網匯出!F1056)</f>
        <v/>
      </c>
      <c r="M1056" s="1" t="str">
        <f>IF(官網匯出!G1056="","",官網匯出!G1056)</f>
        <v/>
      </c>
      <c r="N1056" s="1" t="str">
        <f>IF(官網匯出!H1056="","",官網匯出!H1056)</f>
        <v/>
      </c>
      <c r="P1056" s="1" t="str">
        <f>IF(官網匯出!J1056="","",RIGHT(官網匯出!J1056,LEN(官網匯出!J1056)-2))</f>
        <v/>
      </c>
      <c r="Q1056" s="1" t="str">
        <f>IF(官網匯出!K1056="","",官網匯出!K1056)</f>
        <v/>
      </c>
      <c r="R1056" s="1" t="str">
        <f>IF(官網匯出!L1056="","",官網匯出!L1056)</f>
        <v/>
      </c>
      <c r="S1056" s="1" t="str">
        <f>IF(官網匯出!M1056="","",官網匯出!M1056)</f>
        <v/>
      </c>
      <c r="T1056" s="1" t="str">
        <f>IF(官網匯出!N1056="","",官網匯出!N1056)</f>
        <v/>
      </c>
      <c r="U1056" s="1" t="str">
        <f>IF(官網匯出!O1056="","",官網匯出!O1056)</f>
        <v/>
      </c>
      <c r="V1056" s="1" t="str">
        <f>IF(官網匯出!P1056="",IF(G1056="","",0),官網匯出!P1056)</f>
        <v/>
      </c>
      <c r="W1056" s="1" t="str">
        <f>IF(官網匯出!Q1056="",IF(G1056="","",0),官網匯出!Q1056)</f>
        <v/>
      </c>
      <c r="X1056" s="1" t="str">
        <f>IF(官網匯出!R1056="","",官網匯出!R1056)</f>
        <v/>
      </c>
      <c r="Y1056" s="1" t="str">
        <f>IF(官網匯出!S1056="","",官網匯出!S1056)</f>
        <v/>
      </c>
      <c r="Z1056" s="1" t="str">
        <f>IF(G1056="","",官網匯出!T1056)</f>
        <v/>
      </c>
      <c r="AA1056" s="1" t="str">
        <f>IF(G1056="","",官網匯出!AK1056)</f>
        <v/>
      </c>
      <c r="AB1056" s="1" t="str">
        <f>IF(G1056="","",IF(官網匯出!V1056="","",官網匯出!V1056))</f>
        <v/>
      </c>
      <c r="AJ1056" s="1" t="str">
        <f>IF(G1056="","",IF(官網匯出!AE1056="","",官網匯出!AE1056))</f>
        <v/>
      </c>
      <c r="AK1056" s="1" t="str">
        <f>IF(G1056="","",IF(官網匯出!AD1056="","",官網匯出!AD1056))</f>
        <v/>
      </c>
      <c r="AL1056" s="1" t="str">
        <f t="shared" si="189"/>
        <v>0</v>
      </c>
      <c r="AM1056" s="1" t="str">
        <f>IF(官網匯出!AG1056="","",官網匯出!AG1056)</f>
        <v/>
      </c>
      <c r="AN1056" s="1" t="str">
        <f>IF(G1056="","",IF(官網匯出!AH1056="","",官網匯出!AH1056))</f>
        <v/>
      </c>
      <c r="AO1056" s="14" t="str">
        <f t="shared" si="190"/>
        <v/>
      </c>
      <c r="AP1056" s="14" t="str">
        <f t="shared" si="191"/>
        <v>1</v>
      </c>
      <c r="AQ1056" s="14" t="str">
        <f t="shared" si="192"/>
        <v>0</v>
      </c>
      <c r="AR1056" s="1" t="str">
        <f t="shared" si="193"/>
        <v/>
      </c>
      <c r="AS1056" s="1" t="str">
        <f t="shared" si="194"/>
        <v/>
      </c>
      <c r="AT1056" s="1" t="str">
        <f t="shared" si="195"/>
        <v/>
      </c>
      <c r="AU1056" s="1" t="str">
        <f t="shared" si="186"/>
        <v/>
      </c>
      <c r="AV1056" s="1" t="e">
        <f>IF(VLOOKUP(G1056,官網匯出!A:AQ,42,FALSE)="","[黃金盾官網]",VLOOKUP(G1056,官網匯出!A:AQ,42,FALSE))</f>
        <v>#N/A</v>
      </c>
      <c r="AW1056" s="1" t="e">
        <f>IF(LEFT(VLOOKUP(G1056,官網匯出!A:AS,43,FALSE),2)="","web",LEFT(VLOOKUP(G1056,官網匯出!A:AS,43,FALSE),2))</f>
        <v>#N/A</v>
      </c>
      <c r="AX1056" s="1" t="str">
        <f t="shared" si="196"/>
        <v>O</v>
      </c>
    </row>
    <row r="1057" spans="1:50">
      <c r="A1057" s="1" t="str">
        <f>IF(G1057="","",VLOOKUP(官網轉換!AW1057,團名!A:B,2,FALSE))</f>
        <v/>
      </c>
      <c r="B1057" s="1" t="str">
        <f>IF(G1057="","",IF(LEFT(VLOOKUP(G1057,官網匯出!A:AQ,43,0),2)="wf",VLOOKUP(VLOOKUP(G1057,官網匯出!A:AQ,43,0),團名!$I$1:$K$12,2,FALSE),"N0071"))</f>
        <v/>
      </c>
      <c r="C1057" s="1" t="str">
        <f>IFERROR(VLOOKUP(官網匯出!D1057,團名!E:G,3,FALSE),"")</f>
        <v/>
      </c>
      <c r="D1057" s="1" t="str">
        <f t="shared" si="187"/>
        <v/>
      </c>
      <c r="E1057" s="1" t="str">
        <f t="shared" si="188"/>
        <v/>
      </c>
      <c r="F1057" s="1" t="str">
        <f>IF(官網匯出!F1057="已付款","","B0012")</f>
        <v>B0012</v>
      </c>
      <c r="G1057" s="1" t="str">
        <f>IF(官網匯出!A1057="","",官網匯出!A1057)</f>
        <v/>
      </c>
      <c r="H1057" s="3" t="str">
        <f>IF(官網匯出!B1057="","",官網匯出!B1057)</f>
        <v/>
      </c>
      <c r="I1057" s="1" t="str">
        <f>IF(官網匯出!C1057="","",官網匯出!C1057)</f>
        <v/>
      </c>
      <c r="J1057" s="1" t="str">
        <f>IF(官網匯出!D1057="","",官網匯出!D1057)</f>
        <v/>
      </c>
      <c r="K1057" s="3" t="str">
        <f>IF(官網匯出!E1057="","",官網匯出!E1057)</f>
        <v/>
      </c>
      <c r="L1057" s="1" t="str">
        <f>IF(官網匯出!F1057="","",官網匯出!F1057)</f>
        <v/>
      </c>
      <c r="M1057" s="1" t="str">
        <f>IF(官網匯出!G1057="","",官網匯出!G1057)</f>
        <v/>
      </c>
      <c r="N1057" s="1" t="str">
        <f>IF(官網匯出!H1057="","",官網匯出!H1057)</f>
        <v/>
      </c>
      <c r="P1057" s="1" t="str">
        <f>IF(官網匯出!J1057="","",RIGHT(官網匯出!J1057,LEN(官網匯出!J1057)-2))</f>
        <v/>
      </c>
      <c r="Q1057" s="1" t="str">
        <f>IF(官網匯出!K1057="","",官網匯出!K1057)</f>
        <v/>
      </c>
      <c r="R1057" s="1" t="str">
        <f>IF(官網匯出!L1057="","",官網匯出!L1057)</f>
        <v/>
      </c>
      <c r="S1057" s="1" t="str">
        <f>IF(官網匯出!M1057="","",官網匯出!M1057)</f>
        <v/>
      </c>
      <c r="T1057" s="1" t="str">
        <f>IF(官網匯出!N1057="","",官網匯出!N1057)</f>
        <v/>
      </c>
      <c r="U1057" s="1" t="str">
        <f>IF(官網匯出!O1057="","",官網匯出!O1057)</f>
        <v/>
      </c>
      <c r="V1057" s="1" t="str">
        <f>IF(官網匯出!P1057="",IF(G1057="","",0),官網匯出!P1057)</f>
        <v/>
      </c>
      <c r="W1057" s="1" t="str">
        <f>IF(官網匯出!Q1057="",IF(G1057="","",0),官網匯出!Q1057)</f>
        <v/>
      </c>
      <c r="X1057" s="1" t="str">
        <f>IF(官網匯出!R1057="","",官網匯出!R1057)</f>
        <v/>
      </c>
      <c r="Y1057" s="1" t="str">
        <f>IF(官網匯出!S1057="","",官網匯出!S1057)</f>
        <v/>
      </c>
      <c r="Z1057" s="1" t="str">
        <f>IF(G1057="","",官網匯出!T1057)</f>
        <v/>
      </c>
      <c r="AA1057" s="1" t="str">
        <f>IF(G1057="","",官網匯出!AK1057)</f>
        <v/>
      </c>
      <c r="AB1057" s="1" t="str">
        <f>IF(G1057="","",IF(官網匯出!V1057="","",官網匯出!V1057))</f>
        <v/>
      </c>
      <c r="AJ1057" s="1" t="str">
        <f>IF(G1057="","",IF(官網匯出!AE1057="","",官網匯出!AE1057))</f>
        <v/>
      </c>
      <c r="AK1057" s="1" t="str">
        <f>IF(G1057="","",IF(官網匯出!AD1057="","",官網匯出!AD1057))</f>
        <v/>
      </c>
      <c r="AL1057" s="1" t="str">
        <f t="shared" si="189"/>
        <v>0</v>
      </c>
      <c r="AM1057" s="1" t="str">
        <f>IF(官網匯出!AG1057="","",官網匯出!AG1057)</f>
        <v/>
      </c>
      <c r="AN1057" s="1" t="str">
        <f>IF(G1057="","",IF(官網匯出!AH1057="","",官網匯出!AH1057))</f>
        <v/>
      </c>
      <c r="AO1057" s="14" t="str">
        <f t="shared" si="190"/>
        <v/>
      </c>
      <c r="AP1057" s="14" t="str">
        <f t="shared" si="191"/>
        <v>1</v>
      </c>
      <c r="AQ1057" s="14" t="str">
        <f t="shared" si="192"/>
        <v>0</v>
      </c>
      <c r="AR1057" s="1" t="str">
        <f t="shared" si="193"/>
        <v/>
      </c>
      <c r="AS1057" s="1" t="str">
        <f t="shared" si="194"/>
        <v/>
      </c>
      <c r="AT1057" s="1" t="str">
        <f t="shared" si="195"/>
        <v/>
      </c>
      <c r="AU1057" s="1" t="str">
        <f t="shared" si="186"/>
        <v/>
      </c>
      <c r="AV1057" s="1" t="e">
        <f>IF(VLOOKUP(G1057,官網匯出!A:AQ,42,FALSE)="","[黃金盾官網]",VLOOKUP(G1057,官網匯出!A:AQ,42,FALSE))</f>
        <v>#N/A</v>
      </c>
      <c r="AW1057" s="1" t="e">
        <f>IF(LEFT(VLOOKUP(G1057,官網匯出!A:AS,43,FALSE),2)="","web",LEFT(VLOOKUP(G1057,官網匯出!A:AS,43,FALSE),2))</f>
        <v>#N/A</v>
      </c>
      <c r="AX1057" s="1" t="str">
        <f t="shared" si="196"/>
        <v>O</v>
      </c>
    </row>
    <row r="1058" spans="1:50">
      <c r="A1058" s="1" t="str">
        <f>IF(G1058="","",VLOOKUP(官網轉換!AW1058,團名!A:B,2,FALSE))</f>
        <v/>
      </c>
      <c r="B1058" s="1" t="str">
        <f>IF(G1058="","",IF(LEFT(VLOOKUP(G1058,官網匯出!A:AQ,43,0),2)="wf",VLOOKUP(VLOOKUP(G1058,官網匯出!A:AQ,43,0),團名!$I$1:$K$12,2,FALSE),"N0071"))</f>
        <v/>
      </c>
      <c r="C1058" s="1" t="str">
        <f>IFERROR(VLOOKUP(官網匯出!D1058,團名!E:G,3,FALSE),"")</f>
        <v/>
      </c>
      <c r="D1058" s="1" t="str">
        <f t="shared" si="187"/>
        <v/>
      </c>
      <c r="E1058" s="1" t="str">
        <f t="shared" si="188"/>
        <v/>
      </c>
      <c r="F1058" s="1" t="str">
        <f>IF(官網匯出!F1058="已付款","","B0012")</f>
        <v>B0012</v>
      </c>
      <c r="G1058" s="1" t="str">
        <f>IF(官網匯出!A1058="","",官網匯出!A1058)</f>
        <v/>
      </c>
      <c r="H1058" s="3" t="str">
        <f>IF(官網匯出!B1058="","",官網匯出!B1058)</f>
        <v/>
      </c>
      <c r="I1058" s="1" t="str">
        <f>IF(官網匯出!C1058="","",官網匯出!C1058)</f>
        <v/>
      </c>
      <c r="J1058" s="1" t="str">
        <f>IF(官網匯出!D1058="","",官網匯出!D1058)</f>
        <v/>
      </c>
      <c r="K1058" s="3" t="str">
        <f>IF(官網匯出!E1058="","",官網匯出!E1058)</f>
        <v/>
      </c>
      <c r="L1058" s="1" t="str">
        <f>IF(官網匯出!F1058="","",官網匯出!F1058)</f>
        <v/>
      </c>
      <c r="M1058" s="1" t="str">
        <f>IF(官網匯出!G1058="","",官網匯出!G1058)</f>
        <v/>
      </c>
      <c r="N1058" s="1" t="str">
        <f>IF(官網匯出!H1058="","",官網匯出!H1058)</f>
        <v/>
      </c>
      <c r="P1058" s="1" t="str">
        <f>IF(官網匯出!J1058="","",RIGHT(官網匯出!J1058,LEN(官網匯出!J1058)-2))</f>
        <v/>
      </c>
      <c r="Q1058" s="1" t="str">
        <f>IF(官網匯出!K1058="","",官網匯出!K1058)</f>
        <v/>
      </c>
      <c r="R1058" s="1" t="str">
        <f>IF(官網匯出!L1058="","",官網匯出!L1058)</f>
        <v/>
      </c>
      <c r="S1058" s="1" t="str">
        <f>IF(官網匯出!M1058="","",官網匯出!M1058)</f>
        <v/>
      </c>
      <c r="T1058" s="1" t="str">
        <f>IF(官網匯出!N1058="","",官網匯出!N1058)</f>
        <v/>
      </c>
      <c r="U1058" s="1" t="str">
        <f>IF(官網匯出!O1058="","",官網匯出!O1058)</f>
        <v/>
      </c>
      <c r="V1058" s="1" t="str">
        <f>IF(官網匯出!P1058="",IF(G1058="","",0),官網匯出!P1058)</f>
        <v/>
      </c>
      <c r="W1058" s="1" t="str">
        <f>IF(官網匯出!Q1058="",IF(G1058="","",0),官網匯出!Q1058)</f>
        <v/>
      </c>
      <c r="X1058" s="1" t="str">
        <f>IF(官網匯出!R1058="","",官網匯出!R1058)</f>
        <v/>
      </c>
      <c r="Y1058" s="1" t="str">
        <f>IF(官網匯出!S1058="","",官網匯出!S1058)</f>
        <v/>
      </c>
      <c r="Z1058" s="1" t="str">
        <f>IF(G1058="","",官網匯出!T1058)</f>
        <v/>
      </c>
      <c r="AA1058" s="1" t="str">
        <f>IF(G1058="","",官網匯出!AK1058)</f>
        <v/>
      </c>
      <c r="AB1058" s="1" t="str">
        <f>IF(G1058="","",IF(官網匯出!V1058="","",官網匯出!V1058))</f>
        <v/>
      </c>
      <c r="AJ1058" s="1" t="str">
        <f>IF(G1058="","",IF(官網匯出!AE1058="","",官網匯出!AE1058))</f>
        <v/>
      </c>
      <c r="AK1058" s="1" t="str">
        <f>IF(G1058="","",IF(官網匯出!AD1058="","",官網匯出!AD1058))</f>
        <v/>
      </c>
      <c r="AL1058" s="1" t="str">
        <f t="shared" si="189"/>
        <v>0</v>
      </c>
      <c r="AM1058" s="1" t="str">
        <f>IF(官網匯出!AG1058="","",官網匯出!AG1058)</f>
        <v/>
      </c>
      <c r="AN1058" s="1" t="str">
        <f>IF(G1058="","",IF(官網匯出!AH1058="","",官網匯出!AH1058))</f>
        <v/>
      </c>
      <c r="AO1058" s="14" t="str">
        <f t="shared" si="190"/>
        <v/>
      </c>
      <c r="AP1058" s="14" t="str">
        <f t="shared" si="191"/>
        <v>1</v>
      </c>
      <c r="AQ1058" s="14" t="str">
        <f t="shared" si="192"/>
        <v>0</v>
      </c>
      <c r="AR1058" s="1" t="str">
        <f t="shared" si="193"/>
        <v/>
      </c>
      <c r="AS1058" s="1" t="str">
        <f t="shared" si="194"/>
        <v/>
      </c>
      <c r="AT1058" s="1" t="str">
        <f t="shared" si="195"/>
        <v/>
      </c>
      <c r="AU1058" s="1" t="str">
        <f t="shared" si="186"/>
        <v/>
      </c>
      <c r="AV1058" s="1" t="e">
        <f>IF(VLOOKUP(G1058,官網匯出!A:AQ,42,FALSE)="","[黃金盾官網]",VLOOKUP(G1058,官網匯出!A:AQ,42,FALSE))</f>
        <v>#N/A</v>
      </c>
      <c r="AW1058" s="1" t="e">
        <f>IF(LEFT(VLOOKUP(G1058,官網匯出!A:AS,43,FALSE),2)="","web",LEFT(VLOOKUP(G1058,官網匯出!A:AS,43,FALSE),2))</f>
        <v>#N/A</v>
      </c>
      <c r="AX1058" s="1" t="str">
        <f t="shared" si="196"/>
        <v>O</v>
      </c>
    </row>
    <row r="1059" spans="1:50">
      <c r="A1059" s="1" t="str">
        <f>IF(G1059="","",VLOOKUP(官網轉換!AW1059,團名!A:B,2,FALSE))</f>
        <v/>
      </c>
      <c r="B1059" s="1" t="str">
        <f>IF(G1059="","",IF(LEFT(VLOOKUP(G1059,官網匯出!A:AQ,43,0),2)="wf",VLOOKUP(VLOOKUP(G1059,官網匯出!A:AQ,43,0),團名!$I$1:$K$12,2,FALSE),"N0071"))</f>
        <v/>
      </c>
      <c r="C1059" s="1" t="str">
        <f>IFERROR(VLOOKUP(官網匯出!D1059,團名!E:G,3,FALSE),"")</f>
        <v/>
      </c>
      <c r="D1059" s="1" t="str">
        <f t="shared" si="187"/>
        <v/>
      </c>
      <c r="E1059" s="1" t="str">
        <f t="shared" si="188"/>
        <v/>
      </c>
      <c r="F1059" s="1" t="str">
        <f>IF(官網匯出!F1059="已付款","","B0012")</f>
        <v>B0012</v>
      </c>
      <c r="G1059" s="1" t="str">
        <f>IF(官網匯出!A1059="","",官網匯出!A1059)</f>
        <v/>
      </c>
      <c r="H1059" s="3" t="str">
        <f>IF(官網匯出!B1059="","",官網匯出!B1059)</f>
        <v/>
      </c>
      <c r="I1059" s="1" t="str">
        <f>IF(官網匯出!C1059="","",官網匯出!C1059)</f>
        <v/>
      </c>
      <c r="J1059" s="1" t="str">
        <f>IF(官網匯出!D1059="","",官網匯出!D1059)</f>
        <v/>
      </c>
      <c r="K1059" s="3" t="str">
        <f>IF(官網匯出!E1059="","",官網匯出!E1059)</f>
        <v/>
      </c>
      <c r="L1059" s="1" t="str">
        <f>IF(官網匯出!F1059="","",官網匯出!F1059)</f>
        <v/>
      </c>
      <c r="M1059" s="1" t="str">
        <f>IF(官網匯出!G1059="","",官網匯出!G1059)</f>
        <v/>
      </c>
      <c r="N1059" s="1" t="str">
        <f>IF(官網匯出!H1059="","",官網匯出!H1059)</f>
        <v/>
      </c>
      <c r="P1059" s="1" t="str">
        <f>IF(官網匯出!J1059="","",RIGHT(官網匯出!J1059,LEN(官網匯出!J1059)-2))</f>
        <v/>
      </c>
      <c r="Q1059" s="1" t="str">
        <f>IF(官網匯出!K1059="","",官網匯出!K1059)</f>
        <v/>
      </c>
      <c r="R1059" s="1" t="str">
        <f>IF(官網匯出!L1059="","",官網匯出!L1059)</f>
        <v/>
      </c>
      <c r="S1059" s="1" t="str">
        <f>IF(官網匯出!M1059="","",官網匯出!M1059)</f>
        <v/>
      </c>
      <c r="T1059" s="1" t="str">
        <f>IF(官網匯出!N1059="","",官網匯出!N1059)</f>
        <v/>
      </c>
      <c r="U1059" s="1" t="str">
        <f>IF(官網匯出!O1059="","",官網匯出!O1059)</f>
        <v/>
      </c>
      <c r="V1059" s="1" t="str">
        <f>IF(官網匯出!P1059="",IF(G1059="","",0),官網匯出!P1059)</f>
        <v/>
      </c>
      <c r="W1059" s="1" t="str">
        <f>IF(官網匯出!Q1059="",IF(G1059="","",0),官網匯出!Q1059)</f>
        <v/>
      </c>
      <c r="X1059" s="1" t="str">
        <f>IF(官網匯出!R1059="","",官網匯出!R1059)</f>
        <v/>
      </c>
      <c r="Y1059" s="1" t="str">
        <f>IF(官網匯出!S1059="","",官網匯出!S1059)</f>
        <v/>
      </c>
      <c r="Z1059" s="1" t="str">
        <f>IF(G1059="","",官網匯出!T1059)</f>
        <v/>
      </c>
      <c r="AA1059" s="1" t="str">
        <f>IF(G1059="","",官網匯出!AK1059)</f>
        <v/>
      </c>
      <c r="AB1059" s="1" t="str">
        <f>IF(G1059="","",IF(官網匯出!V1059="","",官網匯出!V1059))</f>
        <v/>
      </c>
      <c r="AJ1059" s="1" t="str">
        <f>IF(G1059="","",IF(官網匯出!AE1059="","",官網匯出!AE1059))</f>
        <v/>
      </c>
      <c r="AK1059" s="1" t="str">
        <f>IF(G1059="","",IF(官網匯出!AD1059="","",官網匯出!AD1059))</f>
        <v/>
      </c>
      <c r="AL1059" s="1" t="str">
        <f t="shared" si="189"/>
        <v>0</v>
      </c>
      <c r="AM1059" s="1" t="str">
        <f>IF(官網匯出!AG1059="","",官網匯出!AG1059)</f>
        <v/>
      </c>
      <c r="AN1059" s="1" t="str">
        <f>IF(G1059="","",IF(官網匯出!AH1059="","",官網匯出!AH1059))</f>
        <v/>
      </c>
      <c r="AO1059" s="14" t="str">
        <f t="shared" si="190"/>
        <v/>
      </c>
      <c r="AP1059" s="14" t="str">
        <f t="shared" si="191"/>
        <v>1</v>
      </c>
      <c r="AQ1059" s="14" t="str">
        <f t="shared" si="192"/>
        <v>0</v>
      </c>
      <c r="AR1059" s="1" t="str">
        <f t="shared" si="193"/>
        <v/>
      </c>
      <c r="AS1059" s="1" t="str">
        <f t="shared" si="194"/>
        <v/>
      </c>
      <c r="AT1059" s="1" t="str">
        <f t="shared" si="195"/>
        <v/>
      </c>
      <c r="AU1059" s="1" t="str">
        <f t="shared" si="186"/>
        <v/>
      </c>
      <c r="AV1059" s="1" t="e">
        <f>IF(VLOOKUP(G1059,官網匯出!A:AQ,42,FALSE)="","[黃金盾官網]",VLOOKUP(G1059,官網匯出!A:AQ,42,FALSE))</f>
        <v>#N/A</v>
      </c>
      <c r="AW1059" s="1" t="e">
        <f>IF(LEFT(VLOOKUP(G1059,官網匯出!A:AS,43,FALSE),2)="","web",LEFT(VLOOKUP(G1059,官網匯出!A:AS,43,FALSE),2))</f>
        <v>#N/A</v>
      </c>
      <c r="AX1059" s="1" t="str">
        <f t="shared" si="196"/>
        <v>O</v>
      </c>
    </row>
    <row r="1060" spans="1:50">
      <c r="A1060" s="1" t="str">
        <f>IF(G1060="","",VLOOKUP(官網轉換!AW1060,團名!A:B,2,FALSE))</f>
        <v/>
      </c>
      <c r="B1060" s="1" t="str">
        <f>IF(G1060="","",IF(LEFT(VLOOKUP(G1060,官網匯出!A:AQ,43,0),2)="wf",VLOOKUP(VLOOKUP(G1060,官網匯出!A:AQ,43,0),團名!$I$1:$K$12,2,FALSE),"N0071"))</f>
        <v/>
      </c>
      <c r="C1060" s="1" t="str">
        <f>IFERROR(VLOOKUP(官網匯出!D1060,團名!E:G,3,FALSE),"")</f>
        <v/>
      </c>
      <c r="D1060" s="1" t="str">
        <f t="shared" si="187"/>
        <v/>
      </c>
      <c r="E1060" s="1" t="str">
        <f t="shared" si="188"/>
        <v/>
      </c>
      <c r="F1060" s="1" t="str">
        <f>IF(官網匯出!F1060="已付款","","B0012")</f>
        <v>B0012</v>
      </c>
      <c r="G1060" s="1" t="str">
        <f>IF(官網匯出!A1060="","",官網匯出!A1060)</f>
        <v/>
      </c>
      <c r="H1060" s="3" t="str">
        <f>IF(官網匯出!B1060="","",官網匯出!B1060)</f>
        <v/>
      </c>
      <c r="I1060" s="1" t="str">
        <f>IF(官網匯出!C1060="","",官網匯出!C1060)</f>
        <v/>
      </c>
      <c r="J1060" s="1" t="str">
        <f>IF(官網匯出!D1060="","",官網匯出!D1060)</f>
        <v/>
      </c>
      <c r="K1060" s="3" t="str">
        <f>IF(官網匯出!E1060="","",官網匯出!E1060)</f>
        <v/>
      </c>
      <c r="L1060" s="1" t="str">
        <f>IF(官網匯出!F1060="","",官網匯出!F1060)</f>
        <v/>
      </c>
      <c r="M1060" s="1" t="str">
        <f>IF(官網匯出!G1060="","",官網匯出!G1060)</f>
        <v/>
      </c>
      <c r="N1060" s="1" t="str">
        <f>IF(官網匯出!H1060="","",官網匯出!H1060)</f>
        <v/>
      </c>
      <c r="P1060" s="1" t="str">
        <f>IF(官網匯出!J1060="","",RIGHT(官網匯出!J1060,LEN(官網匯出!J1060)-2))</f>
        <v/>
      </c>
      <c r="Q1060" s="1" t="str">
        <f>IF(官網匯出!K1060="","",官網匯出!K1060)</f>
        <v/>
      </c>
      <c r="R1060" s="1" t="str">
        <f>IF(官網匯出!L1060="","",官網匯出!L1060)</f>
        <v/>
      </c>
      <c r="S1060" s="1" t="str">
        <f>IF(官網匯出!M1060="","",官網匯出!M1060)</f>
        <v/>
      </c>
      <c r="T1060" s="1" t="str">
        <f>IF(官網匯出!N1060="","",官網匯出!N1060)</f>
        <v/>
      </c>
      <c r="U1060" s="1" t="str">
        <f>IF(官網匯出!O1060="","",官網匯出!O1060)</f>
        <v/>
      </c>
      <c r="V1060" s="1" t="str">
        <f>IF(官網匯出!P1060="",IF(G1060="","",0),官網匯出!P1060)</f>
        <v/>
      </c>
      <c r="W1060" s="1" t="str">
        <f>IF(官網匯出!Q1060="",IF(G1060="","",0),官網匯出!Q1060)</f>
        <v/>
      </c>
      <c r="X1060" s="1" t="str">
        <f>IF(官網匯出!R1060="","",官網匯出!R1060)</f>
        <v/>
      </c>
      <c r="Y1060" s="1" t="str">
        <f>IF(官網匯出!S1060="","",官網匯出!S1060)</f>
        <v/>
      </c>
      <c r="Z1060" s="1" t="str">
        <f>IF(G1060="","",官網匯出!T1060)</f>
        <v/>
      </c>
      <c r="AA1060" s="1" t="str">
        <f>IF(G1060="","",官網匯出!AK1060)</f>
        <v/>
      </c>
      <c r="AB1060" s="1" t="str">
        <f>IF(G1060="","",IF(官網匯出!V1060="","",官網匯出!V1060))</f>
        <v/>
      </c>
      <c r="AJ1060" s="1" t="str">
        <f>IF(G1060="","",IF(官網匯出!AE1060="","",官網匯出!AE1060))</f>
        <v/>
      </c>
      <c r="AK1060" s="1" t="str">
        <f>IF(G1060="","",IF(官網匯出!AD1060="","",官網匯出!AD1060))</f>
        <v/>
      </c>
      <c r="AL1060" s="1" t="str">
        <f t="shared" si="189"/>
        <v>0</v>
      </c>
      <c r="AM1060" s="1" t="str">
        <f>IF(官網匯出!AG1060="","",官網匯出!AG1060)</f>
        <v/>
      </c>
      <c r="AN1060" s="1" t="str">
        <f>IF(G1060="","",IF(官網匯出!AH1060="","",官網匯出!AH1060))</f>
        <v/>
      </c>
      <c r="AO1060" s="14" t="str">
        <f t="shared" si="190"/>
        <v/>
      </c>
      <c r="AP1060" s="14" t="str">
        <f t="shared" si="191"/>
        <v>1</v>
      </c>
      <c r="AQ1060" s="14" t="str">
        <f t="shared" si="192"/>
        <v>0</v>
      </c>
      <c r="AR1060" s="1" t="str">
        <f t="shared" si="193"/>
        <v/>
      </c>
      <c r="AS1060" s="1" t="str">
        <f t="shared" si="194"/>
        <v/>
      </c>
      <c r="AT1060" s="1" t="str">
        <f t="shared" si="195"/>
        <v/>
      </c>
      <c r="AU1060" s="1" t="str">
        <f t="shared" si="186"/>
        <v/>
      </c>
      <c r="AV1060" s="1" t="e">
        <f>IF(VLOOKUP(G1060,官網匯出!A:AQ,42,FALSE)="","[黃金盾官網]",VLOOKUP(G1060,官網匯出!A:AQ,42,FALSE))</f>
        <v>#N/A</v>
      </c>
      <c r="AW1060" s="1" t="e">
        <f>IF(LEFT(VLOOKUP(G1060,官網匯出!A:AS,43,FALSE),2)="","web",LEFT(VLOOKUP(G1060,官網匯出!A:AS,43,FALSE),2))</f>
        <v>#N/A</v>
      </c>
      <c r="AX1060" s="1" t="str">
        <f t="shared" si="196"/>
        <v>O</v>
      </c>
    </row>
    <row r="1061" spans="1:50">
      <c r="A1061" s="1" t="str">
        <f>IF(G1061="","",VLOOKUP(官網轉換!AW1061,團名!A:B,2,FALSE))</f>
        <v/>
      </c>
      <c r="B1061" s="1" t="str">
        <f>IF(G1061="","",IF(LEFT(VLOOKUP(G1061,官網匯出!A:AQ,43,0),2)="wf",VLOOKUP(VLOOKUP(G1061,官網匯出!A:AQ,43,0),團名!$I$1:$K$12,2,FALSE),"N0071"))</f>
        <v/>
      </c>
      <c r="C1061" s="1" t="str">
        <f>IFERROR(VLOOKUP(官網匯出!D1061,團名!E:G,3,FALSE),"")</f>
        <v/>
      </c>
      <c r="D1061" s="1" t="str">
        <f t="shared" si="187"/>
        <v/>
      </c>
      <c r="E1061" s="1" t="str">
        <f t="shared" si="188"/>
        <v/>
      </c>
      <c r="F1061" s="1" t="str">
        <f>IF(官網匯出!F1061="已付款","","B0012")</f>
        <v>B0012</v>
      </c>
      <c r="G1061" s="1" t="str">
        <f>IF(官網匯出!A1061="","",官網匯出!A1061)</f>
        <v/>
      </c>
      <c r="H1061" s="3" t="str">
        <f>IF(官網匯出!B1061="","",官網匯出!B1061)</f>
        <v/>
      </c>
      <c r="I1061" s="1" t="str">
        <f>IF(官網匯出!C1061="","",官網匯出!C1061)</f>
        <v/>
      </c>
      <c r="J1061" s="1" t="str">
        <f>IF(官網匯出!D1061="","",官網匯出!D1061)</f>
        <v/>
      </c>
      <c r="K1061" s="3" t="str">
        <f>IF(官網匯出!E1061="","",官網匯出!E1061)</f>
        <v/>
      </c>
      <c r="L1061" s="1" t="str">
        <f>IF(官網匯出!F1061="","",官網匯出!F1061)</f>
        <v/>
      </c>
      <c r="M1061" s="1" t="str">
        <f>IF(官網匯出!G1061="","",官網匯出!G1061)</f>
        <v/>
      </c>
      <c r="N1061" s="1" t="str">
        <f>IF(官網匯出!H1061="","",官網匯出!H1061)</f>
        <v/>
      </c>
      <c r="P1061" s="1" t="str">
        <f>IF(官網匯出!J1061="","",RIGHT(官網匯出!J1061,LEN(官網匯出!J1061)-2))</f>
        <v/>
      </c>
      <c r="Q1061" s="1" t="str">
        <f>IF(官網匯出!K1061="","",官網匯出!K1061)</f>
        <v/>
      </c>
      <c r="R1061" s="1" t="str">
        <f>IF(官網匯出!L1061="","",官網匯出!L1061)</f>
        <v/>
      </c>
      <c r="S1061" s="1" t="str">
        <f>IF(官網匯出!M1061="","",官網匯出!M1061)</f>
        <v/>
      </c>
      <c r="T1061" s="1" t="str">
        <f>IF(官網匯出!N1061="","",官網匯出!N1061)</f>
        <v/>
      </c>
      <c r="U1061" s="1" t="str">
        <f>IF(官網匯出!O1061="","",官網匯出!O1061)</f>
        <v/>
      </c>
      <c r="V1061" s="1" t="str">
        <f>IF(官網匯出!P1061="",IF(G1061="","",0),官網匯出!P1061)</f>
        <v/>
      </c>
      <c r="W1061" s="1" t="str">
        <f>IF(官網匯出!Q1061="",IF(G1061="","",0),官網匯出!Q1061)</f>
        <v/>
      </c>
      <c r="X1061" s="1" t="str">
        <f>IF(官網匯出!R1061="","",官網匯出!R1061)</f>
        <v/>
      </c>
      <c r="Y1061" s="1" t="str">
        <f>IF(官網匯出!S1061="","",官網匯出!S1061)</f>
        <v/>
      </c>
      <c r="Z1061" s="1" t="str">
        <f>IF(G1061="","",官網匯出!T1061)</f>
        <v/>
      </c>
      <c r="AA1061" s="1" t="str">
        <f>IF(G1061="","",官網匯出!AK1061)</f>
        <v/>
      </c>
      <c r="AB1061" s="1" t="str">
        <f>IF(G1061="","",IF(官網匯出!V1061="","",官網匯出!V1061))</f>
        <v/>
      </c>
      <c r="AJ1061" s="1" t="str">
        <f>IF(G1061="","",IF(官網匯出!AE1061="","",官網匯出!AE1061))</f>
        <v/>
      </c>
      <c r="AK1061" s="1" t="str">
        <f>IF(G1061="","",IF(官網匯出!AD1061="","",官網匯出!AD1061))</f>
        <v/>
      </c>
      <c r="AL1061" s="1" t="str">
        <f t="shared" si="189"/>
        <v>0</v>
      </c>
      <c r="AM1061" s="1" t="str">
        <f>IF(官網匯出!AG1061="","",官網匯出!AG1061)</f>
        <v/>
      </c>
      <c r="AN1061" s="1" t="str">
        <f>IF(G1061="","",IF(官網匯出!AH1061="","",官網匯出!AH1061))</f>
        <v/>
      </c>
      <c r="AO1061" s="14" t="str">
        <f t="shared" si="190"/>
        <v/>
      </c>
      <c r="AP1061" s="14" t="str">
        <f t="shared" si="191"/>
        <v>1</v>
      </c>
      <c r="AQ1061" s="14" t="str">
        <f t="shared" si="192"/>
        <v>0</v>
      </c>
      <c r="AR1061" s="1" t="str">
        <f t="shared" si="193"/>
        <v/>
      </c>
      <c r="AS1061" s="1" t="str">
        <f t="shared" si="194"/>
        <v/>
      </c>
      <c r="AT1061" s="1" t="str">
        <f t="shared" si="195"/>
        <v/>
      </c>
      <c r="AU1061" s="1" t="str">
        <f t="shared" si="186"/>
        <v/>
      </c>
      <c r="AV1061" s="1" t="e">
        <f>IF(VLOOKUP(G1061,官網匯出!A:AQ,42,FALSE)="","[黃金盾官網]",VLOOKUP(G1061,官網匯出!A:AQ,42,FALSE))</f>
        <v>#N/A</v>
      </c>
      <c r="AW1061" s="1" t="e">
        <f>IF(LEFT(VLOOKUP(G1061,官網匯出!A:AS,43,FALSE),2)="","web",LEFT(VLOOKUP(G1061,官網匯出!A:AS,43,FALSE),2))</f>
        <v>#N/A</v>
      </c>
      <c r="AX1061" s="1" t="str">
        <f t="shared" si="196"/>
        <v>O</v>
      </c>
    </row>
    <row r="1062" spans="1:50">
      <c r="A1062" s="1" t="str">
        <f>IF(G1062="","",VLOOKUP(官網轉換!AW1062,團名!A:B,2,FALSE))</f>
        <v/>
      </c>
      <c r="B1062" s="1" t="str">
        <f>IF(G1062="","",IF(LEFT(VLOOKUP(G1062,官網匯出!A:AQ,43,0),2)="wf",VLOOKUP(VLOOKUP(G1062,官網匯出!A:AQ,43,0),團名!$I$1:$K$12,2,FALSE),"N0071"))</f>
        <v/>
      </c>
      <c r="C1062" s="1" t="str">
        <f>IFERROR(VLOOKUP(官網匯出!D1062,團名!E:G,3,FALSE),"")</f>
        <v/>
      </c>
      <c r="D1062" s="1" t="str">
        <f t="shared" si="187"/>
        <v/>
      </c>
      <c r="E1062" s="1" t="str">
        <f t="shared" si="188"/>
        <v/>
      </c>
      <c r="F1062" s="1" t="str">
        <f>IF(官網匯出!F1062="已付款","","B0012")</f>
        <v>B0012</v>
      </c>
      <c r="G1062" s="1" t="str">
        <f>IF(官網匯出!A1062="","",官網匯出!A1062)</f>
        <v/>
      </c>
      <c r="H1062" s="3" t="str">
        <f>IF(官網匯出!B1062="","",官網匯出!B1062)</f>
        <v/>
      </c>
      <c r="I1062" s="1" t="str">
        <f>IF(官網匯出!C1062="","",官網匯出!C1062)</f>
        <v/>
      </c>
      <c r="J1062" s="1" t="str">
        <f>IF(官網匯出!D1062="","",官網匯出!D1062)</f>
        <v/>
      </c>
      <c r="K1062" s="3" t="str">
        <f>IF(官網匯出!E1062="","",官網匯出!E1062)</f>
        <v/>
      </c>
      <c r="L1062" s="1" t="str">
        <f>IF(官網匯出!F1062="","",官網匯出!F1062)</f>
        <v/>
      </c>
      <c r="M1062" s="1" t="str">
        <f>IF(官網匯出!G1062="","",官網匯出!G1062)</f>
        <v/>
      </c>
      <c r="N1062" s="1" t="str">
        <f>IF(官網匯出!H1062="","",官網匯出!H1062)</f>
        <v/>
      </c>
      <c r="P1062" s="1" t="str">
        <f>IF(官網匯出!J1062="","",RIGHT(官網匯出!J1062,LEN(官網匯出!J1062)-2))</f>
        <v/>
      </c>
      <c r="Q1062" s="1" t="str">
        <f>IF(官網匯出!K1062="","",官網匯出!K1062)</f>
        <v/>
      </c>
      <c r="R1062" s="1" t="str">
        <f>IF(官網匯出!L1062="","",官網匯出!L1062)</f>
        <v/>
      </c>
      <c r="S1062" s="1" t="str">
        <f>IF(官網匯出!M1062="","",官網匯出!M1062)</f>
        <v/>
      </c>
      <c r="T1062" s="1" t="str">
        <f>IF(官網匯出!N1062="","",官網匯出!N1062)</f>
        <v/>
      </c>
      <c r="U1062" s="1" t="str">
        <f>IF(官網匯出!O1062="","",官網匯出!O1062)</f>
        <v/>
      </c>
      <c r="V1062" s="1" t="str">
        <f>IF(官網匯出!P1062="",IF(G1062="","",0),官網匯出!P1062)</f>
        <v/>
      </c>
      <c r="W1062" s="1" t="str">
        <f>IF(官網匯出!Q1062="",IF(G1062="","",0),官網匯出!Q1062)</f>
        <v/>
      </c>
      <c r="X1062" s="1" t="str">
        <f>IF(官網匯出!R1062="","",官網匯出!R1062)</f>
        <v/>
      </c>
      <c r="Y1062" s="1" t="str">
        <f>IF(官網匯出!S1062="","",官網匯出!S1062)</f>
        <v/>
      </c>
      <c r="Z1062" s="1" t="str">
        <f>IF(G1062="","",官網匯出!T1062)</f>
        <v/>
      </c>
      <c r="AA1062" s="1" t="str">
        <f>IF(G1062="","",官網匯出!AK1062)</f>
        <v/>
      </c>
      <c r="AB1062" s="1" t="str">
        <f>IF(G1062="","",IF(官網匯出!V1062="","",官網匯出!V1062))</f>
        <v/>
      </c>
      <c r="AJ1062" s="1" t="str">
        <f>IF(G1062="","",IF(官網匯出!AE1062="","",官網匯出!AE1062))</f>
        <v/>
      </c>
      <c r="AK1062" s="1" t="str">
        <f>IF(G1062="","",IF(官網匯出!AD1062="","",官網匯出!AD1062))</f>
        <v/>
      </c>
      <c r="AL1062" s="1" t="str">
        <f t="shared" si="189"/>
        <v>0</v>
      </c>
      <c r="AM1062" s="1" t="str">
        <f>IF(官網匯出!AG1062="","",官網匯出!AG1062)</f>
        <v/>
      </c>
      <c r="AN1062" s="1" t="str">
        <f>IF(G1062="","",IF(官網匯出!AH1062="","",官網匯出!AH1062))</f>
        <v/>
      </c>
      <c r="AO1062" s="14" t="str">
        <f t="shared" si="190"/>
        <v/>
      </c>
      <c r="AP1062" s="14" t="str">
        <f t="shared" si="191"/>
        <v>1</v>
      </c>
      <c r="AQ1062" s="14" t="str">
        <f t="shared" si="192"/>
        <v>0</v>
      </c>
      <c r="AR1062" s="1" t="str">
        <f t="shared" si="193"/>
        <v/>
      </c>
      <c r="AS1062" s="1" t="str">
        <f t="shared" si="194"/>
        <v/>
      </c>
      <c r="AT1062" s="1" t="str">
        <f t="shared" si="195"/>
        <v/>
      </c>
      <c r="AU1062" s="1" t="str">
        <f t="shared" si="186"/>
        <v/>
      </c>
      <c r="AV1062" s="1" t="e">
        <f>IF(VLOOKUP(G1062,官網匯出!A:AQ,42,FALSE)="","[黃金盾官網]",VLOOKUP(G1062,官網匯出!A:AQ,42,FALSE))</f>
        <v>#N/A</v>
      </c>
      <c r="AW1062" s="1" t="e">
        <f>IF(LEFT(VLOOKUP(G1062,官網匯出!A:AS,43,FALSE),2)="","web",LEFT(VLOOKUP(G1062,官網匯出!A:AS,43,FALSE),2))</f>
        <v>#N/A</v>
      </c>
      <c r="AX1062" s="1" t="str">
        <f t="shared" si="196"/>
        <v>O</v>
      </c>
    </row>
    <row r="1063" spans="1:50">
      <c r="A1063" s="1" t="str">
        <f>IF(G1063="","",VLOOKUP(官網轉換!AW1063,團名!A:B,2,FALSE))</f>
        <v/>
      </c>
      <c r="B1063" s="1" t="str">
        <f>IF(G1063="","",IF(LEFT(VLOOKUP(G1063,官網匯出!A:AQ,43,0),2)="wf",VLOOKUP(VLOOKUP(G1063,官網匯出!A:AQ,43,0),團名!$I$1:$K$12,2,FALSE),"N0071"))</f>
        <v/>
      </c>
      <c r="C1063" s="1" t="str">
        <f>IFERROR(VLOOKUP(官網匯出!D1063,團名!E:G,3,FALSE),"")</f>
        <v/>
      </c>
      <c r="D1063" s="1" t="str">
        <f t="shared" si="187"/>
        <v/>
      </c>
      <c r="E1063" s="1" t="str">
        <f t="shared" si="188"/>
        <v/>
      </c>
      <c r="F1063" s="1" t="str">
        <f>IF(官網匯出!F1063="已付款","","B0012")</f>
        <v>B0012</v>
      </c>
      <c r="G1063" s="1" t="str">
        <f>IF(官網匯出!A1063="","",官網匯出!A1063)</f>
        <v/>
      </c>
      <c r="H1063" s="3" t="str">
        <f>IF(官網匯出!B1063="","",官網匯出!B1063)</f>
        <v/>
      </c>
      <c r="I1063" s="1" t="str">
        <f>IF(官網匯出!C1063="","",官網匯出!C1063)</f>
        <v/>
      </c>
      <c r="J1063" s="1" t="str">
        <f>IF(官網匯出!D1063="","",官網匯出!D1063)</f>
        <v/>
      </c>
      <c r="K1063" s="3" t="str">
        <f>IF(官網匯出!E1063="","",官網匯出!E1063)</f>
        <v/>
      </c>
      <c r="L1063" s="1" t="str">
        <f>IF(官網匯出!F1063="","",官網匯出!F1063)</f>
        <v/>
      </c>
      <c r="M1063" s="1" t="str">
        <f>IF(官網匯出!G1063="","",官網匯出!G1063)</f>
        <v/>
      </c>
      <c r="N1063" s="1" t="str">
        <f>IF(官網匯出!H1063="","",官網匯出!H1063)</f>
        <v/>
      </c>
      <c r="P1063" s="1" t="str">
        <f>IF(官網匯出!J1063="","",RIGHT(官網匯出!J1063,LEN(官網匯出!J1063)-2))</f>
        <v/>
      </c>
      <c r="Q1063" s="1" t="str">
        <f>IF(官網匯出!K1063="","",官網匯出!K1063)</f>
        <v/>
      </c>
      <c r="R1063" s="1" t="str">
        <f>IF(官網匯出!L1063="","",官網匯出!L1063)</f>
        <v/>
      </c>
      <c r="S1063" s="1" t="str">
        <f>IF(官網匯出!M1063="","",官網匯出!M1063)</f>
        <v/>
      </c>
      <c r="T1063" s="1" t="str">
        <f>IF(官網匯出!N1063="","",官網匯出!N1063)</f>
        <v/>
      </c>
      <c r="U1063" s="1" t="str">
        <f>IF(官網匯出!O1063="","",官網匯出!O1063)</f>
        <v/>
      </c>
      <c r="V1063" s="1" t="str">
        <f>IF(官網匯出!P1063="",IF(G1063="","",0),官網匯出!P1063)</f>
        <v/>
      </c>
      <c r="W1063" s="1" t="str">
        <f>IF(官網匯出!Q1063="",IF(G1063="","",0),官網匯出!Q1063)</f>
        <v/>
      </c>
      <c r="X1063" s="1" t="str">
        <f>IF(官網匯出!R1063="","",官網匯出!R1063)</f>
        <v/>
      </c>
      <c r="Y1063" s="1" t="str">
        <f>IF(官網匯出!S1063="","",官網匯出!S1063)</f>
        <v/>
      </c>
      <c r="Z1063" s="1" t="str">
        <f>IF(G1063="","",官網匯出!T1063)</f>
        <v/>
      </c>
      <c r="AA1063" s="1" t="str">
        <f>IF(G1063="","",官網匯出!AK1063)</f>
        <v/>
      </c>
      <c r="AB1063" s="1" t="str">
        <f>IF(G1063="","",IF(官網匯出!V1063="","",官網匯出!V1063))</f>
        <v/>
      </c>
      <c r="AJ1063" s="1" t="str">
        <f>IF(G1063="","",IF(官網匯出!AE1063="","",官網匯出!AE1063))</f>
        <v/>
      </c>
      <c r="AK1063" s="1" t="str">
        <f>IF(G1063="","",IF(官網匯出!AD1063="","",官網匯出!AD1063))</f>
        <v/>
      </c>
      <c r="AL1063" s="1" t="str">
        <f t="shared" si="189"/>
        <v>0</v>
      </c>
      <c r="AM1063" s="1" t="str">
        <f>IF(官網匯出!AG1063="","",官網匯出!AG1063)</f>
        <v/>
      </c>
      <c r="AN1063" s="1" t="str">
        <f>IF(G1063="","",IF(官網匯出!AH1063="","",官網匯出!AH1063))</f>
        <v/>
      </c>
      <c r="AO1063" s="14" t="str">
        <f t="shared" si="190"/>
        <v/>
      </c>
      <c r="AP1063" s="14" t="str">
        <f t="shared" si="191"/>
        <v>1</v>
      </c>
      <c r="AQ1063" s="14" t="str">
        <f t="shared" si="192"/>
        <v>0</v>
      </c>
      <c r="AR1063" s="1" t="str">
        <f t="shared" si="193"/>
        <v/>
      </c>
      <c r="AS1063" s="1" t="str">
        <f t="shared" si="194"/>
        <v/>
      </c>
      <c r="AT1063" s="1" t="str">
        <f t="shared" si="195"/>
        <v/>
      </c>
      <c r="AU1063" s="1" t="str">
        <f t="shared" si="186"/>
        <v/>
      </c>
      <c r="AV1063" s="1" t="e">
        <f>IF(VLOOKUP(G1063,官網匯出!A:AQ,42,FALSE)="","[黃金盾官網]",VLOOKUP(G1063,官網匯出!A:AQ,42,FALSE))</f>
        <v>#N/A</v>
      </c>
      <c r="AW1063" s="1" t="e">
        <f>IF(LEFT(VLOOKUP(G1063,官網匯出!A:AS,43,FALSE),2)="","web",LEFT(VLOOKUP(G1063,官網匯出!A:AS,43,FALSE),2))</f>
        <v>#N/A</v>
      </c>
      <c r="AX1063" s="1" t="str">
        <f t="shared" si="196"/>
        <v>O</v>
      </c>
    </row>
    <row r="1064" spans="1:50">
      <c r="A1064" s="1" t="str">
        <f>IF(G1064="","",VLOOKUP(官網轉換!AW1064,團名!A:B,2,FALSE))</f>
        <v/>
      </c>
      <c r="B1064" s="1" t="str">
        <f>IF(G1064="","",IF(LEFT(VLOOKUP(G1064,官網匯出!A:AQ,43,0),2)="wf",VLOOKUP(VLOOKUP(G1064,官網匯出!A:AQ,43,0),團名!$I$1:$K$12,2,FALSE),"N0071"))</f>
        <v/>
      </c>
      <c r="C1064" s="1" t="str">
        <f>IFERROR(VLOOKUP(官網匯出!D1064,團名!E:G,3,FALSE),"")</f>
        <v/>
      </c>
      <c r="D1064" s="1" t="str">
        <f t="shared" si="187"/>
        <v/>
      </c>
      <c r="E1064" s="1" t="str">
        <f t="shared" si="188"/>
        <v/>
      </c>
      <c r="F1064" s="1" t="str">
        <f>IF(官網匯出!F1064="已付款","","B0012")</f>
        <v>B0012</v>
      </c>
      <c r="G1064" s="1" t="str">
        <f>IF(官網匯出!A1064="","",官網匯出!A1064)</f>
        <v/>
      </c>
      <c r="H1064" s="3" t="str">
        <f>IF(官網匯出!B1064="","",官網匯出!B1064)</f>
        <v/>
      </c>
      <c r="I1064" s="1" t="str">
        <f>IF(官網匯出!C1064="","",官網匯出!C1064)</f>
        <v/>
      </c>
      <c r="J1064" s="1" t="str">
        <f>IF(官網匯出!D1064="","",官網匯出!D1064)</f>
        <v/>
      </c>
      <c r="K1064" s="3" t="str">
        <f>IF(官網匯出!E1064="","",官網匯出!E1064)</f>
        <v/>
      </c>
      <c r="L1064" s="1" t="str">
        <f>IF(官網匯出!F1064="","",官網匯出!F1064)</f>
        <v/>
      </c>
      <c r="M1064" s="1" t="str">
        <f>IF(官網匯出!G1064="","",官網匯出!G1064)</f>
        <v/>
      </c>
      <c r="N1064" s="1" t="str">
        <f>IF(官網匯出!H1064="","",官網匯出!H1064)</f>
        <v/>
      </c>
      <c r="P1064" s="1" t="str">
        <f>IF(官網匯出!J1064="","",RIGHT(官網匯出!J1064,LEN(官網匯出!J1064)-2))</f>
        <v/>
      </c>
      <c r="Q1064" s="1" t="str">
        <f>IF(官網匯出!K1064="","",官網匯出!K1064)</f>
        <v/>
      </c>
      <c r="R1064" s="1" t="str">
        <f>IF(官網匯出!L1064="","",官網匯出!L1064)</f>
        <v/>
      </c>
      <c r="S1064" s="1" t="str">
        <f>IF(官網匯出!M1064="","",官網匯出!M1064)</f>
        <v/>
      </c>
      <c r="T1064" s="1" t="str">
        <f>IF(官網匯出!N1064="","",官網匯出!N1064)</f>
        <v/>
      </c>
      <c r="U1064" s="1" t="str">
        <f>IF(官網匯出!O1064="","",官網匯出!O1064)</f>
        <v/>
      </c>
      <c r="V1064" s="1" t="str">
        <f>IF(官網匯出!P1064="",IF(G1064="","",0),官網匯出!P1064)</f>
        <v/>
      </c>
      <c r="W1064" s="1" t="str">
        <f>IF(官網匯出!Q1064="",IF(G1064="","",0),官網匯出!Q1064)</f>
        <v/>
      </c>
      <c r="X1064" s="1" t="str">
        <f>IF(官網匯出!R1064="","",官網匯出!R1064)</f>
        <v/>
      </c>
      <c r="Y1064" s="1" t="str">
        <f>IF(官網匯出!S1064="","",官網匯出!S1064)</f>
        <v/>
      </c>
      <c r="Z1064" s="1" t="str">
        <f>IF(G1064="","",官網匯出!T1064)</f>
        <v/>
      </c>
      <c r="AA1064" s="1" t="str">
        <f>IF(G1064="","",官網匯出!AK1064)</f>
        <v/>
      </c>
      <c r="AB1064" s="1" t="str">
        <f>IF(G1064="","",IF(官網匯出!V1064="","",官網匯出!V1064))</f>
        <v/>
      </c>
      <c r="AJ1064" s="1" t="str">
        <f>IF(G1064="","",IF(官網匯出!AE1064="","",官網匯出!AE1064))</f>
        <v/>
      </c>
      <c r="AK1064" s="1" t="str">
        <f>IF(G1064="","",IF(官網匯出!AD1064="","",官網匯出!AD1064))</f>
        <v/>
      </c>
      <c r="AL1064" s="1" t="str">
        <f t="shared" si="189"/>
        <v>0</v>
      </c>
      <c r="AM1064" s="1" t="str">
        <f>IF(官網匯出!AG1064="","",官網匯出!AG1064)</f>
        <v/>
      </c>
      <c r="AN1064" s="1" t="str">
        <f>IF(G1064="","",IF(官網匯出!AH1064="","",官網匯出!AH1064))</f>
        <v/>
      </c>
      <c r="AO1064" s="14" t="str">
        <f t="shared" si="190"/>
        <v/>
      </c>
      <c r="AP1064" s="14" t="str">
        <f t="shared" si="191"/>
        <v>1</v>
      </c>
      <c r="AQ1064" s="14" t="str">
        <f t="shared" si="192"/>
        <v>0</v>
      </c>
      <c r="AR1064" s="1" t="str">
        <f t="shared" si="193"/>
        <v/>
      </c>
      <c r="AS1064" s="1" t="str">
        <f t="shared" si="194"/>
        <v/>
      </c>
      <c r="AT1064" s="1" t="str">
        <f t="shared" si="195"/>
        <v/>
      </c>
      <c r="AU1064" s="1" t="str">
        <f t="shared" si="186"/>
        <v/>
      </c>
      <c r="AV1064" s="1" t="e">
        <f>IF(VLOOKUP(G1064,官網匯出!A:AQ,42,FALSE)="","[黃金盾官網]",VLOOKUP(G1064,官網匯出!A:AQ,42,FALSE))</f>
        <v>#N/A</v>
      </c>
      <c r="AW1064" s="1" t="e">
        <f>IF(LEFT(VLOOKUP(G1064,官網匯出!A:AS,43,FALSE),2)="","web",LEFT(VLOOKUP(G1064,官網匯出!A:AS,43,FALSE),2))</f>
        <v>#N/A</v>
      </c>
      <c r="AX1064" s="1" t="str">
        <f t="shared" si="196"/>
        <v>O</v>
      </c>
    </row>
    <row r="1065" spans="1:50">
      <c r="A1065" s="1" t="str">
        <f>IF(G1065="","",VLOOKUP(官網轉換!AW1065,團名!A:B,2,FALSE))</f>
        <v/>
      </c>
      <c r="B1065" s="1" t="str">
        <f>IF(G1065="","",IF(LEFT(VLOOKUP(G1065,官網匯出!A:AQ,43,0),2)="wf",VLOOKUP(VLOOKUP(G1065,官網匯出!A:AQ,43,0),團名!$I$1:$K$12,2,FALSE),"N0071"))</f>
        <v/>
      </c>
      <c r="C1065" s="1" t="str">
        <f>IFERROR(VLOOKUP(官網匯出!D1065,團名!E:G,3,FALSE),"")</f>
        <v/>
      </c>
      <c r="D1065" s="1" t="str">
        <f t="shared" si="187"/>
        <v/>
      </c>
      <c r="E1065" s="1" t="str">
        <f t="shared" si="188"/>
        <v/>
      </c>
      <c r="F1065" s="1" t="str">
        <f>IF(官網匯出!F1065="已付款","","B0012")</f>
        <v>B0012</v>
      </c>
      <c r="G1065" s="1" t="str">
        <f>IF(官網匯出!A1065="","",官網匯出!A1065)</f>
        <v/>
      </c>
      <c r="H1065" s="3" t="str">
        <f>IF(官網匯出!B1065="","",官網匯出!B1065)</f>
        <v/>
      </c>
      <c r="I1065" s="1" t="str">
        <f>IF(官網匯出!C1065="","",官網匯出!C1065)</f>
        <v/>
      </c>
      <c r="J1065" s="1" t="str">
        <f>IF(官網匯出!D1065="","",官網匯出!D1065)</f>
        <v/>
      </c>
      <c r="K1065" s="3" t="str">
        <f>IF(官網匯出!E1065="","",官網匯出!E1065)</f>
        <v/>
      </c>
      <c r="L1065" s="1" t="str">
        <f>IF(官網匯出!F1065="","",官網匯出!F1065)</f>
        <v/>
      </c>
      <c r="M1065" s="1" t="str">
        <f>IF(官網匯出!G1065="","",官網匯出!G1065)</f>
        <v/>
      </c>
      <c r="N1065" s="1" t="str">
        <f>IF(官網匯出!H1065="","",官網匯出!H1065)</f>
        <v/>
      </c>
      <c r="P1065" s="1" t="str">
        <f>IF(官網匯出!J1065="","",RIGHT(官網匯出!J1065,LEN(官網匯出!J1065)-2))</f>
        <v/>
      </c>
      <c r="Q1065" s="1" t="str">
        <f>IF(官網匯出!K1065="","",官網匯出!K1065)</f>
        <v/>
      </c>
      <c r="R1065" s="1" t="str">
        <f>IF(官網匯出!L1065="","",官網匯出!L1065)</f>
        <v/>
      </c>
      <c r="S1065" s="1" t="str">
        <f>IF(官網匯出!M1065="","",官網匯出!M1065)</f>
        <v/>
      </c>
      <c r="T1065" s="1" t="str">
        <f>IF(官網匯出!N1065="","",官網匯出!N1065)</f>
        <v/>
      </c>
      <c r="U1065" s="1" t="str">
        <f>IF(官網匯出!O1065="","",官網匯出!O1065)</f>
        <v/>
      </c>
      <c r="V1065" s="1" t="str">
        <f>IF(官網匯出!P1065="",IF(G1065="","",0),官網匯出!P1065)</f>
        <v/>
      </c>
      <c r="W1065" s="1" t="str">
        <f>IF(官網匯出!Q1065="",IF(G1065="","",0),官網匯出!Q1065)</f>
        <v/>
      </c>
      <c r="X1065" s="1" t="str">
        <f>IF(官網匯出!R1065="","",官網匯出!R1065)</f>
        <v/>
      </c>
      <c r="Y1065" s="1" t="str">
        <f>IF(官網匯出!S1065="","",官網匯出!S1065)</f>
        <v/>
      </c>
      <c r="Z1065" s="1" t="str">
        <f>IF(G1065="","",官網匯出!T1065)</f>
        <v/>
      </c>
      <c r="AA1065" s="1" t="str">
        <f>IF(G1065="","",官網匯出!AK1065)</f>
        <v/>
      </c>
      <c r="AB1065" s="1" t="str">
        <f>IF(G1065="","",IF(官網匯出!V1065="","",官網匯出!V1065))</f>
        <v/>
      </c>
      <c r="AJ1065" s="1" t="str">
        <f>IF(G1065="","",IF(官網匯出!AE1065="","",官網匯出!AE1065))</f>
        <v/>
      </c>
      <c r="AK1065" s="1" t="str">
        <f>IF(G1065="","",IF(官網匯出!AD1065="","",官網匯出!AD1065))</f>
        <v/>
      </c>
      <c r="AL1065" s="1" t="str">
        <f t="shared" si="189"/>
        <v>0</v>
      </c>
      <c r="AM1065" s="1" t="str">
        <f>IF(官網匯出!AG1065="","",官網匯出!AG1065)</f>
        <v/>
      </c>
      <c r="AN1065" s="1" t="str">
        <f>IF(G1065="","",IF(官網匯出!AH1065="","",官網匯出!AH1065))</f>
        <v/>
      </c>
      <c r="AO1065" s="14" t="str">
        <f t="shared" si="190"/>
        <v/>
      </c>
      <c r="AP1065" s="14" t="str">
        <f t="shared" si="191"/>
        <v>1</v>
      </c>
      <c r="AQ1065" s="14" t="str">
        <f t="shared" si="192"/>
        <v>0</v>
      </c>
      <c r="AR1065" s="1" t="str">
        <f t="shared" si="193"/>
        <v/>
      </c>
      <c r="AS1065" s="1" t="str">
        <f t="shared" si="194"/>
        <v/>
      </c>
      <c r="AT1065" s="1" t="str">
        <f t="shared" si="195"/>
        <v/>
      </c>
      <c r="AU1065" s="1" t="str">
        <f t="shared" si="186"/>
        <v/>
      </c>
      <c r="AV1065" s="1" t="e">
        <f>IF(VLOOKUP(G1065,官網匯出!A:AQ,42,FALSE)="","[黃金盾官網]",VLOOKUP(G1065,官網匯出!A:AQ,42,FALSE))</f>
        <v>#N/A</v>
      </c>
      <c r="AW1065" s="1" t="e">
        <f>IF(LEFT(VLOOKUP(G1065,官網匯出!A:AS,43,FALSE),2)="","web",LEFT(VLOOKUP(G1065,官網匯出!A:AS,43,FALSE),2))</f>
        <v>#N/A</v>
      </c>
      <c r="AX1065" s="1" t="str">
        <f t="shared" si="196"/>
        <v>O</v>
      </c>
    </row>
    <row r="1066" spans="1:50">
      <c r="A1066" s="1" t="str">
        <f>IF(G1066="","",VLOOKUP(官網轉換!AW1066,團名!A:B,2,FALSE))</f>
        <v/>
      </c>
      <c r="B1066" s="1" t="str">
        <f>IF(G1066="","",IF(LEFT(VLOOKUP(G1066,官網匯出!A:AQ,43,0),2)="wf",VLOOKUP(VLOOKUP(G1066,官網匯出!A:AQ,43,0),團名!$I$1:$K$12,2,FALSE),"N0071"))</f>
        <v/>
      </c>
      <c r="C1066" s="1" t="str">
        <f>IFERROR(VLOOKUP(官網匯出!D1066,團名!E:G,3,FALSE),"")</f>
        <v/>
      </c>
      <c r="D1066" s="1" t="str">
        <f t="shared" si="187"/>
        <v/>
      </c>
      <c r="E1066" s="1" t="str">
        <f t="shared" si="188"/>
        <v/>
      </c>
      <c r="F1066" s="1" t="str">
        <f>IF(官網匯出!F1066="已付款","","B0012")</f>
        <v>B0012</v>
      </c>
      <c r="G1066" s="1" t="str">
        <f>IF(官網匯出!A1066="","",官網匯出!A1066)</f>
        <v/>
      </c>
      <c r="H1066" s="3" t="str">
        <f>IF(官網匯出!B1066="","",官網匯出!B1066)</f>
        <v/>
      </c>
      <c r="I1066" s="1" t="str">
        <f>IF(官網匯出!C1066="","",官網匯出!C1066)</f>
        <v/>
      </c>
      <c r="J1066" s="1" t="str">
        <f>IF(官網匯出!D1066="","",官網匯出!D1066)</f>
        <v/>
      </c>
      <c r="K1066" s="3" t="str">
        <f>IF(官網匯出!E1066="","",官網匯出!E1066)</f>
        <v/>
      </c>
      <c r="L1066" s="1" t="str">
        <f>IF(官網匯出!F1066="","",官網匯出!F1066)</f>
        <v/>
      </c>
      <c r="M1066" s="1" t="str">
        <f>IF(官網匯出!G1066="","",官網匯出!G1066)</f>
        <v/>
      </c>
      <c r="N1066" s="1" t="str">
        <f>IF(官網匯出!H1066="","",官網匯出!H1066)</f>
        <v/>
      </c>
      <c r="P1066" s="1" t="str">
        <f>IF(官網匯出!J1066="","",RIGHT(官網匯出!J1066,LEN(官網匯出!J1066)-2))</f>
        <v/>
      </c>
      <c r="Q1066" s="1" t="str">
        <f>IF(官網匯出!K1066="","",官網匯出!K1066)</f>
        <v/>
      </c>
      <c r="R1066" s="1" t="str">
        <f>IF(官網匯出!L1066="","",官網匯出!L1066)</f>
        <v/>
      </c>
      <c r="S1066" s="1" t="str">
        <f>IF(官網匯出!M1066="","",官網匯出!M1066)</f>
        <v/>
      </c>
      <c r="T1066" s="1" t="str">
        <f>IF(官網匯出!N1066="","",官網匯出!N1066)</f>
        <v/>
      </c>
      <c r="U1066" s="1" t="str">
        <f>IF(官網匯出!O1066="","",官網匯出!O1066)</f>
        <v/>
      </c>
      <c r="V1066" s="1" t="str">
        <f>IF(官網匯出!P1066="",IF(G1066="","",0),官網匯出!P1066)</f>
        <v/>
      </c>
      <c r="W1066" s="1" t="str">
        <f>IF(官網匯出!Q1066="",IF(G1066="","",0),官網匯出!Q1066)</f>
        <v/>
      </c>
      <c r="X1066" s="1" t="str">
        <f>IF(官網匯出!R1066="","",官網匯出!R1066)</f>
        <v/>
      </c>
      <c r="Y1066" s="1" t="str">
        <f>IF(官網匯出!S1066="","",官網匯出!S1066)</f>
        <v/>
      </c>
      <c r="Z1066" s="1" t="str">
        <f>IF(G1066="","",官網匯出!T1066)</f>
        <v/>
      </c>
      <c r="AA1066" s="1" t="str">
        <f>IF(G1066="","",官網匯出!AK1066)</f>
        <v/>
      </c>
      <c r="AB1066" s="1" t="str">
        <f>IF(G1066="","",IF(官網匯出!V1066="","",官網匯出!V1066))</f>
        <v/>
      </c>
      <c r="AJ1066" s="1" t="str">
        <f>IF(G1066="","",IF(官網匯出!AE1066="","",官網匯出!AE1066))</f>
        <v/>
      </c>
      <c r="AK1066" s="1" t="str">
        <f>IF(G1066="","",IF(官網匯出!AD1066="","",官網匯出!AD1066))</f>
        <v/>
      </c>
      <c r="AL1066" s="1" t="str">
        <f t="shared" si="189"/>
        <v>0</v>
      </c>
      <c r="AM1066" s="1" t="str">
        <f>IF(官網匯出!AG1066="","",官網匯出!AG1066)</f>
        <v/>
      </c>
      <c r="AN1066" s="1" t="str">
        <f>IF(G1066="","",IF(官網匯出!AH1066="","",官網匯出!AH1066))</f>
        <v/>
      </c>
      <c r="AO1066" s="14" t="str">
        <f t="shared" si="190"/>
        <v/>
      </c>
      <c r="AP1066" s="14" t="str">
        <f t="shared" si="191"/>
        <v>1</v>
      </c>
      <c r="AQ1066" s="14" t="str">
        <f t="shared" si="192"/>
        <v>0</v>
      </c>
      <c r="AR1066" s="1" t="str">
        <f t="shared" si="193"/>
        <v/>
      </c>
      <c r="AS1066" s="1" t="str">
        <f t="shared" si="194"/>
        <v/>
      </c>
      <c r="AT1066" s="1" t="str">
        <f t="shared" si="195"/>
        <v/>
      </c>
      <c r="AU1066" s="1" t="str">
        <f t="shared" si="186"/>
        <v/>
      </c>
      <c r="AV1066" s="1" t="e">
        <f>IF(VLOOKUP(G1066,官網匯出!A:AQ,42,FALSE)="","[黃金盾官網]",VLOOKUP(G1066,官網匯出!A:AQ,42,FALSE))</f>
        <v>#N/A</v>
      </c>
      <c r="AW1066" s="1" t="e">
        <f>IF(LEFT(VLOOKUP(G1066,官網匯出!A:AS,43,FALSE),2)="","web",LEFT(VLOOKUP(G1066,官網匯出!A:AS,43,FALSE),2))</f>
        <v>#N/A</v>
      </c>
      <c r="AX1066" s="1" t="str">
        <f t="shared" si="196"/>
        <v>O</v>
      </c>
    </row>
    <row r="1067" spans="1:50">
      <c r="A1067" s="1" t="str">
        <f>IF(G1067="","",VLOOKUP(官網轉換!AW1067,團名!A:B,2,FALSE))</f>
        <v/>
      </c>
      <c r="B1067" s="1" t="str">
        <f>IF(G1067="","",IF(LEFT(VLOOKUP(G1067,官網匯出!A:AQ,43,0),2)="wf",VLOOKUP(VLOOKUP(G1067,官網匯出!A:AQ,43,0),團名!$I$1:$K$12,2,FALSE),"N0071"))</f>
        <v/>
      </c>
      <c r="C1067" s="1" t="str">
        <f>IFERROR(VLOOKUP(官網匯出!D1067,團名!E:G,3,FALSE),"")</f>
        <v/>
      </c>
      <c r="D1067" s="1" t="str">
        <f t="shared" si="187"/>
        <v/>
      </c>
      <c r="E1067" s="1" t="str">
        <f t="shared" si="188"/>
        <v/>
      </c>
      <c r="F1067" s="1" t="str">
        <f>IF(官網匯出!F1067="已付款","","B0012")</f>
        <v>B0012</v>
      </c>
      <c r="G1067" s="1" t="str">
        <f>IF(官網匯出!A1067="","",官網匯出!A1067)</f>
        <v/>
      </c>
      <c r="H1067" s="3" t="str">
        <f>IF(官網匯出!B1067="","",官網匯出!B1067)</f>
        <v/>
      </c>
      <c r="I1067" s="1" t="str">
        <f>IF(官網匯出!C1067="","",官網匯出!C1067)</f>
        <v/>
      </c>
      <c r="J1067" s="1" t="str">
        <f>IF(官網匯出!D1067="","",官網匯出!D1067)</f>
        <v/>
      </c>
      <c r="K1067" s="3" t="str">
        <f>IF(官網匯出!E1067="","",官網匯出!E1067)</f>
        <v/>
      </c>
      <c r="L1067" s="1" t="str">
        <f>IF(官網匯出!F1067="","",官網匯出!F1067)</f>
        <v/>
      </c>
      <c r="M1067" s="1" t="str">
        <f>IF(官網匯出!G1067="","",官網匯出!G1067)</f>
        <v/>
      </c>
      <c r="N1067" s="1" t="str">
        <f>IF(官網匯出!H1067="","",官網匯出!H1067)</f>
        <v/>
      </c>
      <c r="P1067" s="1" t="str">
        <f>IF(官網匯出!J1067="","",RIGHT(官網匯出!J1067,LEN(官網匯出!J1067)-2))</f>
        <v/>
      </c>
      <c r="Q1067" s="1" t="str">
        <f>IF(官網匯出!K1067="","",官網匯出!K1067)</f>
        <v/>
      </c>
      <c r="R1067" s="1" t="str">
        <f>IF(官網匯出!L1067="","",官網匯出!L1067)</f>
        <v/>
      </c>
      <c r="S1067" s="1" t="str">
        <f>IF(官網匯出!M1067="","",官網匯出!M1067)</f>
        <v/>
      </c>
      <c r="T1067" s="1" t="str">
        <f>IF(官網匯出!N1067="","",官網匯出!N1067)</f>
        <v/>
      </c>
      <c r="U1067" s="1" t="str">
        <f>IF(官網匯出!O1067="","",官網匯出!O1067)</f>
        <v/>
      </c>
      <c r="V1067" s="1" t="str">
        <f>IF(官網匯出!P1067="",IF(G1067="","",0),官網匯出!P1067)</f>
        <v/>
      </c>
      <c r="W1067" s="1" t="str">
        <f>IF(官網匯出!Q1067="",IF(G1067="","",0),官網匯出!Q1067)</f>
        <v/>
      </c>
      <c r="X1067" s="1" t="str">
        <f>IF(官網匯出!R1067="","",官網匯出!R1067)</f>
        <v/>
      </c>
      <c r="Y1067" s="1" t="str">
        <f>IF(官網匯出!S1067="","",官網匯出!S1067)</f>
        <v/>
      </c>
      <c r="Z1067" s="1" t="str">
        <f>IF(G1067="","",官網匯出!T1067)</f>
        <v/>
      </c>
      <c r="AA1067" s="1" t="str">
        <f>IF(G1067="","",官網匯出!AK1067)</f>
        <v/>
      </c>
      <c r="AB1067" s="1" t="str">
        <f>IF(G1067="","",IF(官網匯出!V1067="","",官網匯出!V1067))</f>
        <v/>
      </c>
      <c r="AJ1067" s="1" t="str">
        <f>IF(G1067="","",IF(官網匯出!AE1067="","",官網匯出!AE1067))</f>
        <v/>
      </c>
      <c r="AK1067" s="1" t="str">
        <f>IF(G1067="","",IF(官網匯出!AD1067="","",官網匯出!AD1067))</f>
        <v/>
      </c>
      <c r="AL1067" s="1" t="str">
        <f t="shared" si="189"/>
        <v>0</v>
      </c>
      <c r="AM1067" s="1" t="str">
        <f>IF(官網匯出!AG1067="","",官網匯出!AG1067)</f>
        <v/>
      </c>
      <c r="AN1067" s="1" t="str">
        <f>IF(G1067="","",IF(官網匯出!AH1067="","",官網匯出!AH1067))</f>
        <v/>
      </c>
      <c r="AO1067" s="14" t="str">
        <f t="shared" si="190"/>
        <v/>
      </c>
      <c r="AP1067" s="14" t="str">
        <f t="shared" si="191"/>
        <v>1</v>
      </c>
      <c r="AQ1067" s="14" t="str">
        <f t="shared" si="192"/>
        <v>0</v>
      </c>
      <c r="AR1067" s="1" t="str">
        <f t="shared" si="193"/>
        <v/>
      </c>
      <c r="AS1067" s="1" t="str">
        <f t="shared" si="194"/>
        <v/>
      </c>
      <c r="AT1067" s="1" t="str">
        <f t="shared" si="195"/>
        <v/>
      </c>
      <c r="AU1067" s="1" t="str">
        <f t="shared" si="186"/>
        <v/>
      </c>
      <c r="AV1067" s="1" t="e">
        <f>IF(VLOOKUP(G1067,官網匯出!A:AQ,42,FALSE)="","[黃金盾官網]",VLOOKUP(G1067,官網匯出!A:AQ,42,FALSE))</f>
        <v>#N/A</v>
      </c>
      <c r="AW1067" s="1" t="e">
        <f>IF(LEFT(VLOOKUP(G1067,官網匯出!A:AS,43,FALSE),2)="","web",LEFT(VLOOKUP(G1067,官網匯出!A:AS,43,FALSE),2))</f>
        <v>#N/A</v>
      </c>
      <c r="AX1067" s="1" t="str">
        <f t="shared" si="196"/>
        <v>O</v>
      </c>
    </row>
    <row r="1068" spans="1:50">
      <c r="A1068" s="1" t="str">
        <f>IF(G1068="","",VLOOKUP(官網轉換!AW1068,團名!A:B,2,FALSE))</f>
        <v/>
      </c>
      <c r="B1068" s="1" t="str">
        <f>IF(G1068="","",IF(LEFT(VLOOKUP(G1068,官網匯出!A:AQ,43,0),2)="wf",VLOOKUP(VLOOKUP(G1068,官網匯出!A:AQ,43,0),團名!$I$1:$K$12,2,FALSE),"N0071"))</f>
        <v/>
      </c>
      <c r="C1068" s="1" t="str">
        <f>IFERROR(VLOOKUP(官網匯出!D1068,團名!E:G,3,FALSE),"")</f>
        <v/>
      </c>
      <c r="D1068" s="1" t="str">
        <f t="shared" si="187"/>
        <v/>
      </c>
      <c r="E1068" s="1" t="str">
        <f t="shared" si="188"/>
        <v/>
      </c>
      <c r="F1068" s="1" t="str">
        <f>IF(官網匯出!F1068="已付款","","B0012")</f>
        <v>B0012</v>
      </c>
      <c r="G1068" s="1" t="str">
        <f>IF(官網匯出!A1068="","",官網匯出!A1068)</f>
        <v/>
      </c>
      <c r="H1068" s="3" t="str">
        <f>IF(官網匯出!B1068="","",官網匯出!B1068)</f>
        <v/>
      </c>
      <c r="I1068" s="1" t="str">
        <f>IF(官網匯出!C1068="","",官網匯出!C1068)</f>
        <v/>
      </c>
      <c r="J1068" s="1" t="str">
        <f>IF(官網匯出!D1068="","",官網匯出!D1068)</f>
        <v/>
      </c>
      <c r="K1068" s="3" t="str">
        <f>IF(官網匯出!E1068="","",官網匯出!E1068)</f>
        <v/>
      </c>
      <c r="L1068" s="1" t="str">
        <f>IF(官網匯出!F1068="","",官網匯出!F1068)</f>
        <v/>
      </c>
      <c r="M1068" s="1" t="str">
        <f>IF(官網匯出!G1068="","",官網匯出!G1068)</f>
        <v/>
      </c>
      <c r="N1068" s="1" t="str">
        <f>IF(官網匯出!H1068="","",官網匯出!H1068)</f>
        <v/>
      </c>
      <c r="P1068" s="1" t="str">
        <f>IF(官網匯出!J1068="","",RIGHT(官網匯出!J1068,LEN(官網匯出!J1068)-2))</f>
        <v/>
      </c>
      <c r="Q1068" s="1" t="str">
        <f>IF(官網匯出!K1068="","",官網匯出!K1068)</f>
        <v/>
      </c>
      <c r="R1068" s="1" t="str">
        <f>IF(官網匯出!L1068="","",官網匯出!L1068)</f>
        <v/>
      </c>
      <c r="S1068" s="1" t="str">
        <f>IF(官網匯出!M1068="","",官網匯出!M1068)</f>
        <v/>
      </c>
      <c r="T1068" s="1" t="str">
        <f>IF(官網匯出!N1068="","",官網匯出!N1068)</f>
        <v/>
      </c>
      <c r="U1068" s="1" t="str">
        <f>IF(官網匯出!O1068="","",官網匯出!O1068)</f>
        <v/>
      </c>
      <c r="V1068" s="1" t="str">
        <f>IF(官網匯出!P1068="",IF(G1068="","",0),官網匯出!P1068)</f>
        <v/>
      </c>
      <c r="W1068" s="1" t="str">
        <f>IF(官網匯出!Q1068="",IF(G1068="","",0),官網匯出!Q1068)</f>
        <v/>
      </c>
      <c r="X1068" s="1" t="str">
        <f>IF(官網匯出!R1068="","",官網匯出!R1068)</f>
        <v/>
      </c>
      <c r="Y1068" s="1" t="str">
        <f>IF(官網匯出!S1068="","",官網匯出!S1068)</f>
        <v/>
      </c>
      <c r="Z1068" s="1" t="str">
        <f>IF(G1068="","",官網匯出!T1068)</f>
        <v/>
      </c>
      <c r="AA1068" s="1" t="str">
        <f>IF(G1068="","",官網匯出!AK1068)</f>
        <v/>
      </c>
      <c r="AB1068" s="1" t="str">
        <f>IF(G1068="","",IF(官網匯出!V1068="","",官網匯出!V1068))</f>
        <v/>
      </c>
      <c r="AJ1068" s="1" t="str">
        <f>IF(G1068="","",IF(官網匯出!AE1068="","",官網匯出!AE1068))</f>
        <v/>
      </c>
      <c r="AK1068" s="1" t="str">
        <f>IF(G1068="","",IF(官網匯出!AD1068="","",官網匯出!AD1068))</f>
        <v/>
      </c>
      <c r="AL1068" s="1" t="str">
        <f t="shared" si="189"/>
        <v>0</v>
      </c>
      <c r="AM1068" s="1" t="str">
        <f>IF(官網匯出!AG1068="","",官網匯出!AG1068)</f>
        <v/>
      </c>
      <c r="AN1068" s="1" t="str">
        <f>IF(G1068="","",IF(官網匯出!AH1068="","",官網匯出!AH1068))</f>
        <v/>
      </c>
      <c r="AO1068" s="14" t="str">
        <f t="shared" si="190"/>
        <v/>
      </c>
      <c r="AP1068" s="14" t="str">
        <f t="shared" si="191"/>
        <v>1</v>
      </c>
      <c r="AQ1068" s="14" t="str">
        <f t="shared" si="192"/>
        <v>0</v>
      </c>
      <c r="AR1068" s="1" t="str">
        <f t="shared" si="193"/>
        <v/>
      </c>
      <c r="AS1068" s="1" t="str">
        <f t="shared" si="194"/>
        <v/>
      </c>
      <c r="AT1068" s="1" t="str">
        <f t="shared" si="195"/>
        <v/>
      </c>
      <c r="AU1068" s="1" t="str">
        <f t="shared" si="186"/>
        <v/>
      </c>
      <c r="AV1068" s="1" t="e">
        <f>IF(VLOOKUP(G1068,官網匯出!A:AQ,42,FALSE)="","[黃金盾官網]",VLOOKUP(G1068,官網匯出!A:AQ,42,FALSE))</f>
        <v>#N/A</v>
      </c>
      <c r="AW1068" s="1" t="e">
        <f>IF(LEFT(VLOOKUP(G1068,官網匯出!A:AS,43,FALSE),2)="","web",LEFT(VLOOKUP(G1068,官網匯出!A:AS,43,FALSE),2))</f>
        <v>#N/A</v>
      </c>
      <c r="AX1068" s="1" t="str">
        <f t="shared" si="196"/>
        <v>O</v>
      </c>
    </row>
    <row r="1069" spans="1:50">
      <c r="A1069" s="1" t="str">
        <f>IF(G1069="","",VLOOKUP(官網轉換!AW1069,團名!A:B,2,FALSE))</f>
        <v/>
      </c>
      <c r="B1069" s="1" t="str">
        <f>IF(G1069="","",IF(LEFT(VLOOKUP(G1069,官網匯出!A:AQ,43,0),2)="wf",VLOOKUP(VLOOKUP(G1069,官網匯出!A:AQ,43,0),團名!$I$1:$K$12,2,FALSE),"N0071"))</f>
        <v/>
      </c>
      <c r="C1069" s="1" t="str">
        <f>IFERROR(VLOOKUP(官網匯出!D1069,團名!E:G,3,FALSE),"")</f>
        <v/>
      </c>
      <c r="D1069" s="1" t="str">
        <f t="shared" si="187"/>
        <v/>
      </c>
      <c r="E1069" s="1" t="str">
        <f t="shared" si="188"/>
        <v/>
      </c>
      <c r="F1069" s="1" t="str">
        <f>IF(官網匯出!F1069="已付款","","B0012")</f>
        <v>B0012</v>
      </c>
      <c r="G1069" s="1" t="str">
        <f>IF(官網匯出!A1069="","",官網匯出!A1069)</f>
        <v/>
      </c>
      <c r="H1069" s="3" t="str">
        <f>IF(官網匯出!B1069="","",官網匯出!B1069)</f>
        <v/>
      </c>
      <c r="I1069" s="1" t="str">
        <f>IF(官網匯出!C1069="","",官網匯出!C1069)</f>
        <v/>
      </c>
      <c r="J1069" s="1" t="str">
        <f>IF(官網匯出!D1069="","",官網匯出!D1069)</f>
        <v/>
      </c>
      <c r="K1069" s="3" t="str">
        <f>IF(官網匯出!E1069="","",官網匯出!E1069)</f>
        <v/>
      </c>
      <c r="L1069" s="1" t="str">
        <f>IF(官網匯出!F1069="","",官網匯出!F1069)</f>
        <v/>
      </c>
      <c r="M1069" s="1" t="str">
        <f>IF(官網匯出!G1069="","",官網匯出!G1069)</f>
        <v/>
      </c>
      <c r="N1069" s="1" t="str">
        <f>IF(官網匯出!H1069="","",官網匯出!H1069)</f>
        <v/>
      </c>
      <c r="P1069" s="1" t="str">
        <f>IF(官網匯出!J1069="","",RIGHT(官網匯出!J1069,LEN(官網匯出!J1069)-2))</f>
        <v/>
      </c>
      <c r="Q1069" s="1" t="str">
        <f>IF(官網匯出!K1069="","",官網匯出!K1069)</f>
        <v/>
      </c>
      <c r="R1069" s="1" t="str">
        <f>IF(官網匯出!L1069="","",官網匯出!L1069)</f>
        <v/>
      </c>
      <c r="S1069" s="1" t="str">
        <f>IF(官網匯出!M1069="","",官網匯出!M1069)</f>
        <v/>
      </c>
      <c r="T1069" s="1" t="str">
        <f>IF(官網匯出!N1069="","",官網匯出!N1069)</f>
        <v/>
      </c>
      <c r="U1069" s="1" t="str">
        <f>IF(官網匯出!O1069="","",官網匯出!O1069)</f>
        <v/>
      </c>
      <c r="V1069" s="1" t="str">
        <f>IF(官網匯出!P1069="",IF(G1069="","",0),官網匯出!P1069)</f>
        <v/>
      </c>
      <c r="W1069" s="1" t="str">
        <f>IF(官網匯出!Q1069="",IF(G1069="","",0),官網匯出!Q1069)</f>
        <v/>
      </c>
      <c r="X1069" s="1" t="str">
        <f>IF(官網匯出!R1069="","",官網匯出!R1069)</f>
        <v/>
      </c>
      <c r="Y1069" s="1" t="str">
        <f>IF(官網匯出!S1069="","",官網匯出!S1069)</f>
        <v/>
      </c>
      <c r="Z1069" s="1" t="str">
        <f>IF(G1069="","",官網匯出!T1069)</f>
        <v/>
      </c>
      <c r="AA1069" s="1" t="str">
        <f>IF(G1069="","",官網匯出!AK1069)</f>
        <v/>
      </c>
      <c r="AB1069" s="1" t="str">
        <f>IF(G1069="","",IF(官網匯出!V1069="","",官網匯出!V1069))</f>
        <v/>
      </c>
      <c r="AJ1069" s="1" t="str">
        <f>IF(G1069="","",IF(官網匯出!AE1069="","",官網匯出!AE1069))</f>
        <v/>
      </c>
      <c r="AK1069" s="1" t="str">
        <f>IF(G1069="","",IF(官網匯出!AD1069="","",官網匯出!AD1069))</f>
        <v/>
      </c>
      <c r="AL1069" s="1" t="str">
        <f t="shared" si="189"/>
        <v>0</v>
      </c>
      <c r="AM1069" s="1" t="str">
        <f>IF(官網匯出!AG1069="","",官網匯出!AG1069)</f>
        <v/>
      </c>
      <c r="AN1069" s="1" t="str">
        <f>IF(G1069="","",IF(官網匯出!AH1069="","",官網匯出!AH1069))</f>
        <v/>
      </c>
      <c r="AO1069" s="14" t="str">
        <f t="shared" si="190"/>
        <v/>
      </c>
      <c r="AP1069" s="14" t="str">
        <f t="shared" si="191"/>
        <v>1</v>
      </c>
      <c r="AQ1069" s="14" t="str">
        <f t="shared" si="192"/>
        <v>0</v>
      </c>
      <c r="AR1069" s="1" t="str">
        <f t="shared" si="193"/>
        <v/>
      </c>
      <c r="AS1069" s="1" t="str">
        <f t="shared" si="194"/>
        <v/>
      </c>
      <c r="AT1069" s="1" t="str">
        <f t="shared" si="195"/>
        <v/>
      </c>
      <c r="AU1069" s="1" t="str">
        <f t="shared" si="186"/>
        <v/>
      </c>
      <c r="AV1069" s="1" t="e">
        <f>IF(VLOOKUP(G1069,官網匯出!A:AQ,42,FALSE)="","[黃金盾官網]",VLOOKUP(G1069,官網匯出!A:AQ,42,FALSE))</f>
        <v>#N/A</v>
      </c>
      <c r="AW1069" s="1" t="e">
        <f>IF(LEFT(VLOOKUP(G1069,官網匯出!A:AS,43,FALSE),2)="","web",LEFT(VLOOKUP(G1069,官網匯出!A:AS,43,FALSE),2))</f>
        <v>#N/A</v>
      </c>
      <c r="AX1069" s="1" t="str">
        <f t="shared" si="196"/>
        <v>O</v>
      </c>
    </row>
    <row r="1070" spans="1:50">
      <c r="A1070" s="1" t="str">
        <f>IF(G1070="","",VLOOKUP(官網轉換!AW1070,團名!A:B,2,FALSE))</f>
        <v/>
      </c>
      <c r="B1070" s="1" t="str">
        <f>IF(G1070="","",IF(LEFT(VLOOKUP(G1070,官網匯出!A:AQ,43,0),2)="wf",VLOOKUP(VLOOKUP(G1070,官網匯出!A:AQ,43,0),團名!$I$1:$K$12,2,FALSE),"N0071"))</f>
        <v/>
      </c>
      <c r="C1070" s="1" t="str">
        <f>IFERROR(VLOOKUP(官網匯出!D1070,團名!E:G,3,FALSE),"")</f>
        <v/>
      </c>
      <c r="D1070" s="1" t="str">
        <f t="shared" si="187"/>
        <v/>
      </c>
      <c r="E1070" s="1" t="str">
        <f t="shared" si="188"/>
        <v/>
      </c>
      <c r="F1070" s="1" t="str">
        <f>IF(官網匯出!F1070="已付款","","B0012")</f>
        <v>B0012</v>
      </c>
      <c r="G1070" s="1" t="str">
        <f>IF(官網匯出!A1070="","",官網匯出!A1070)</f>
        <v/>
      </c>
      <c r="H1070" s="3" t="str">
        <f>IF(官網匯出!B1070="","",官網匯出!B1070)</f>
        <v/>
      </c>
      <c r="I1070" s="1" t="str">
        <f>IF(官網匯出!C1070="","",官網匯出!C1070)</f>
        <v/>
      </c>
      <c r="J1070" s="1" t="str">
        <f>IF(官網匯出!D1070="","",官網匯出!D1070)</f>
        <v/>
      </c>
      <c r="K1070" s="3" t="str">
        <f>IF(官網匯出!E1070="","",官網匯出!E1070)</f>
        <v/>
      </c>
      <c r="L1070" s="1" t="str">
        <f>IF(官網匯出!F1070="","",官網匯出!F1070)</f>
        <v/>
      </c>
      <c r="M1070" s="1" t="str">
        <f>IF(官網匯出!G1070="","",官網匯出!G1070)</f>
        <v/>
      </c>
      <c r="N1070" s="1" t="str">
        <f>IF(官網匯出!H1070="","",官網匯出!H1070)</f>
        <v/>
      </c>
      <c r="P1070" s="1" t="str">
        <f>IF(官網匯出!J1070="","",RIGHT(官網匯出!J1070,LEN(官網匯出!J1070)-2))</f>
        <v/>
      </c>
      <c r="Q1070" s="1" t="str">
        <f>IF(官網匯出!K1070="","",官網匯出!K1070)</f>
        <v/>
      </c>
      <c r="R1070" s="1" t="str">
        <f>IF(官網匯出!L1070="","",官網匯出!L1070)</f>
        <v/>
      </c>
      <c r="S1070" s="1" t="str">
        <f>IF(官網匯出!M1070="","",官網匯出!M1070)</f>
        <v/>
      </c>
      <c r="T1070" s="1" t="str">
        <f>IF(官網匯出!N1070="","",官網匯出!N1070)</f>
        <v/>
      </c>
      <c r="U1070" s="1" t="str">
        <f>IF(官網匯出!O1070="","",官網匯出!O1070)</f>
        <v/>
      </c>
      <c r="V1070" s="1" t="str">
        <f>IF(官網匯出!P1070="",IF(G1070="","",0),官網匯出!P1070)</f>
        <v/>
      </c>
      <c r="W1070" s="1" t="str">
        <f>IF(官網匯出!Q1070="",IF(G1070="","",0),官網匯出!Q1070)</f>
        <v/>
      </c>
      <c r="X1070" s="1" t="str">
        <f>IF(官網匯出!R1070="","",官網匯出!R1070)</f>
        <v/>
      </c>
      <c r="Y1070" s="1" t="str">
        <f>IF(官網匯出!S1070="","",官網匯出!S1070)</f>
        <v/>
      </c>
      <c r="Z1070" s="1" t="str">
        <f>IF(G1070="","",官網匯出!T1070)</f>
        <v/>
      </c>
      <c r="AA1070" s="1" t="str">
        <f>IF(G1070="","",官網匯出!AK1070)</f>
        <v/>
      </c>
      <c r="AB1070" s="1" t="str">
        <f>IF(G1070="","",IF(官網匯出!V1070="","",官網匯出!V1070))</f>
        <v/>
      </c>
      <c r="AJ1070" s="1" t="str">
        <f>IF(G1070="","",IF(官網匯出!AE1070="","",官網匯出!AE1070))</f>
        <v/>
      </c>
      <c r="AK1070" s="1" t="str">
        <f>IF(G1070="","",IF(官網匯出!AD1070="","",官網匯出!AD1070))</f>
        <v/>
      </c>
      <c r="AL1070" s="1" t="str">
        <f t="shared" si="189"/>
        <v>0</v>
      </c>
      <c r="AM1070" s="1" t="str">
        <f>IF(官網匯出!AG1070="","",官網匯出!AG1070)</f>
        <v/>
      </c>
      <c r="AN1070" s="1" t="str">
        <f>IF(G1070="","",IF(官網匯出!AH1070="","",官網匯出!AH1070))</f>
        <v/>
      </c>
      <c r="AO1070" s="14" t="str">
        <f t="shared" si="190"/>
        <v/>
      </c>
      <c r="AP1070" s="14" t="str">
        <f t="shared" si="191"/>
        <v>1</v>
      </c>
      <c r="AQ1070" s="14" t="str">
        <f t="shared" si="192"/>
        <v>0</v>
      </c>
      <c r="AR1070" s="1" t="str">
        <f t="shared" si="193"/>
        <v/>
      </c>
      <c r="AS1070" s="1" t="str">
        <f t="shared" si="194"/>
        <v/>
      </c>
      <c r="AT1070" s="1" t="str">
        <f t="shared" si="195"/>
        <v/>
      </c>
      <c r="AU1070" s="1" t="str">
        <f t="shared" si="186"/>
        <v/>
      </c>
      <c r="AV1070" s="1" t="e">
        <f>IF(VLOOKUP(G1070,官網匯出!A:AQ,42,FALSE)="","[黃金盾官網]",VLOOKUP(G1070,官網匯出!A:AQ,42,FALSE))</f>
        <v>#N/A</v>
      </c>
      <c r="AW1070" s="1" t="e">
        <f>IF(LEFT(VLOOKUP(G1070,官網匯出!A:AS,43,FALSE),2)="","web",LEFT(VLOOKUP(G1070,官網匯出!A:AS,43,FALSE),2))</f>
        <v>#N/A</v>
      </c>
      <c r="AX1070" s="1" t="str">
        <f t="shared" si="196"/>
        <v>O</v>
      </c>
    </row>
    <row r="1071" spans="1:50">
      <c r="A1071" s="1" t="str">
        <f>IF(G1071="","",VLOOKUP(官網轉換!AW1071,團名!A:B,2,FALSE))</f>
        <v/>
      </c>
      <c r="B1071" s="1" t="str">
        <f>IF(G1071="","",IF(LEFT(VLOOKUP(G1071,官網匯出!A:AQ,43,0),2)="wf",VLOOKUP(VLOOKUP(G1071,官網匯出!A:AQ,43,0),團名!$I$1:$K$12,2,FALSE),"N0071"))</f>
        <v/>
      </c>
      <c r="C1071" s="1" t="str">
        <f>IFERROR(VLOOKUP(官網匯出!D1071,團名!E:G,3,FALSE),"")</f>
        <v/>
      </c>
      <c r="D1071" s="1" t="str">
        <f t="shared" si="187"/>
        <v/>
      </c>
      <c r="E1071" s="1" t="str">
        <f t="shared" si="188"/>
        <v/>
      </c>
      <c r="F1071" s="1" t="str">
        <f>IF(官網匯出!F1071="已付款","","B0012")</f>
        <v>B0012</v>
      </c>
      <c r="G1071" s="1" t="str">
        <f>IF(官網匯出!A1071="","",官網匯出!A1071)</f>
        <v/>
      </c>
      <c r="H1071" s="3" t="str">
        <f>IF(官網匯出!B1071="","",官網匯出!B1071)</f>
        <v/>
      </c>
      <c r="I1071" s="1" t="str">
        <f>IF(官網匯出!C1071="","",官網匯出!C1071)</f>
        <v/>
      </c>
      <c r="J1071" s="1" t="str">
        <f>IF(官網匯出!D1071="","",官網匯出!D1071)</f>
        <v/>
      </c>
      <c r="K1071" s="3" t="str">
        <f>IF(官網匯出!E1071="","",官網匯出!E1071)</f>
        <v/>
      </c>
      <c r="L1071" s="1" t="str">
        <f>IF(官網匯出!F1071="","",官網匯出!F1071)</f>
        <v/>
      </c>
      <c r="M1071" s="1" t="str">
        <f>IF(官網匯出!G1071="","",官網匯出!G1071)</f>
        <v/>
      </c>
      <c r="N1071" s="1" t="str">
        <f>IF(官網匯出!H1071="","",官網匯出!H1071)</f>
        <v/>
      </c>
      <c r="P1071" s="1" t="str">
        <f>IF(官網匯出!J1071="","",RIGHT(官網匯出!J1071,LEN(官網匯出!J1071)-2))</f>
        <v/>
      </c>
      <c r="Q1071" s="1" t="str">
        <f>IF(官網匯出!K1071="","",官網匯出!K1071)</f>
        <v/>
      </c>
      <c r="R1071" s="1" t="str">
        <f>IF(官網匯出!L1071="","",官網匯出!L1071)</f>
        <v/>
      </c>
      <c r="S1071" s="1" t="str">
        <f>IF(官網匯出!M1071="","",官網匯出!M1071)</f>
        <v/>
      </c>
      <c r="T1071" s="1" t="str">
        <f>IF(官網匯出!N1071="","",官網匯出!N1071)</f>
        <v/>
      </c>
      <c r="U1071" s="1" t="str">
        <f>IF(官網匯出!O1071="","",官網匯出!O1071)</f>
        <v/>
      </c>
      <c r="V1071" s="1" t="str">
        <f>IF(官網匯出!P1071="",IF(G1071="","",0),官網匯出!P1071)</f>
        <v/>
      </c>
      <c r="W1071" s="1" t="str">
        <f>IF(官網匯出!Q1071="",IF(G1071="","",0),官網匯出!Q1071)</f>
        <v/>
      </c>
      <c r="X1071" s="1" t="str">
        <f>IF(官網匯出!R1071="","",官網匯出!R1071)</f>
        <v/>
      </c>
      <c r="Y1071" s="1" t="str">
        <f>IF(官網匯出!S1071="","",官網匯出!S1071)</f>
        <v/>
      </c>
      <c r="Z1071" s="1" t="str">
        <f>IF(G1071="","",官網匯出!T1071)</f>
        <v/>
      </c>
      <c r="AA1071" s="1" t="str">
        <f>IF(G1071="","",官網匯出!AK1071)</f>
        <v/>
      </c>
      <c r="AB1071" s="1" t="str">
        <f>IF(G1071="","",IF(官網匯出!V1071="","",官網匯出!V1071))</f>
        <v/>
      </c>
      <c r="AJ1071" s="1" t="str">
        <f>IF(G1071="","",IF(官網匯出!AE1071="","",官網匯出!AE1071))</f>
        <v/>
      </c>
      <c r="AK1071" s="1" t="str">
        <f>IF(G1071="","",IF(官網匯出!AD1071="","",官網匯出!AD1071))</f>
        <v/>
      </c>
      <c r="AL1071" s="1" t="str">
        <f t="shared" si="189"/>
        <v>0</v>
      </c>
      <c r="AM1071" s="1" t="str">
        <f>IF(官網匯出!AG1071="","",官網匯出!AG1071)</f>
        <v/>
      </c>
      <c r="AN1071" s="1" t="str">
        <f>IF(G1071="","",IF(官網匯出!AH1071="","",官網匯出!AH1071))</f>
        <v/>
      </c>
      <c r="AO1071" s="14" t="str">
        <f t="shared" si="190"/>
        <v/>
      </c>
      <c r="AP1071" s="14" t="str">
        <f t="shared" si="191"/>
        <v>1</v>
      </c>
      <c r="AQ1071" s="14" t="str">
        <f t="shared" si="192"/>
        <v>0</v>
      </c>
      <c r="AR1071" s="1" t="str">
        <f t="shared" si="193"/>
        <v/>
      </c>
      <c r="AS1071" s="1" t="str">
        <f t="shared" si="194"/>
        <v/>
      </c>
      <c r="AT1071" s="1" t="str">
        <f t="shared" si="195"/>
        <v/>
      </c>
      <c r="AU1071" s="1" t="str">
        <f t="shared" si="186"/>
        <v/>
      </c>
      <c r="AV1071" s="1" t="e">
        <f>IF(VLOOKUP(G1071,官網匯出!A:AQ,42,FALSE)="","[黃金盾官網]",VLOOKUP(G1071,官網匯出!A:AQ,42,FALSE))</f>
        <v>#N/A</v>
      </c>
      <c r="AW1071" s="1" t="e">
        <f>IF(LEFT(VLOOKUP(G1071,官網匯出!A:AS,43,FALSE),2)="","web",LEFT(VLOOKUP(G1071,官網匯出!A:AS,43,FALSE),2))</f>
        <v>#N/A</v>
      </c>
      <c r="AX1071" s="1" t="str">
        <f t="shared" si="196"/>
        <v>O</v>
      </c>
    </row>
    <row r="1072" spans="1:50">
      <c r="A1072" s="1" t="str">
        <f>IF(G1072="","",VLOOKUP(官網轉換!AW1072,團名!A:B,2,FALSE))</f>
        <v/>
      </c>
      <c r="B1072" s="1" t="str">
        <f>IF(G1072="","",IF(LEFT(VLOOKUP(G1072,官網匯出!A:AQ,43,0),2)="wf",VLOOKUP(VLOOKUP(G1072,官網匯出!A:AQ,43,0),團名!$I$1:$K$12,2,FALSE),"N0071"))</f>
        <v/>
      </c>
      <c r="C1072" s="1" t="str">
        <f>IFERROR(VLOOKUP(官網匯出!D1072,團名!E:G,3,FALSE),"")</f>
        <v/>
      </c>
      <c r="D1072" s="1" t="str">
        <f t="shared" si="187"/>
        <v/>
      </c>
      <c r="E1072" s="1" t="str">
        <f t="shared" si="188"/>
        <v/>
      </c>
      <c r="F1072" s="1" t="str">
        <f>IF(官網匯出!F1072="已付款","","B0012")</f>
        <v>B0012</v>
      </c>
      <c r="G1072" s="1" t="str">
        <f>IF(官網匯出!A1072="","",官網匯出!A1072)</f>
        <v/>
      </c>
      <c r="H1072" s="3" t="str">
        <f>IF(官網匯出!B1072="","",官網匯出!B1072)</f>
        <v/>
      </c>
      <c r="I1072" s="1" t="str">
        <f>IF(官網匯出!C1072="","",官網匯出!C1072)</f>
        <v/>
      </c>
      <c r="J1072" s="1" t="str">
        <f>IF(官網匯出!D1072="","",官網匯出!D1072)</f>
        <v/>
      </c>
      <c r="K1072" s="3" t="str">
        <f>IF(官網匯出!E1072="","",官網匯出!E1072)</f>
        <v/>
      </c>
      <c r="L1072" s="1" t="str">
        <f>IF(官網匯出!F1072="","",官網匯出!F1072)</f>
        <v/>
      </c>
      <c r="M1072" s="1" t="str">
        <f>IF(官網匯出!G1072="","",官網匯出!G1072)</f>
        <v/>
      </c>
      <c r="N1072" s="1" t="str">
        <f>IF(官網匯出!H1072="","",官網匯出!H1072)</f>
        <v/>
      </c>
      <c r="P1072" s="1" t="str">
        <f>IF(官網匯出!J1072="","",RIGHT(官網匯出!J1072,LEN(官網匯出!J1072)-2))</f>
        <v/>
      </c>
      <c r="Q1072" s="1" t="str">
        <f>IF(官網匯出!K1072="","",官網匯出!K1072)</f>
        <v/>
      </c>
      <c r="R1072" s="1" t="str">
        <f>IF(官網匯出!L1072="","",官網匯出!L1072)</f>
        <v/>
      </c>
      <c r="S1072" s="1" t="str">
        <f>IF(官網匯出!M1072="","",官網匯出!M1072)</f>
        <v/>
      </c>
      <c r="T1072" s="1" t="str">
        <f>IF(官網匯出!N1072="","",官網匯出!N1072)</f>
        <v/>
      </c>
      <c r="U1072" s="1" t="str">
        <f>IF(官網匯出!O1072="","",官網匯出!O1072)</f>
        <v/>
      </c>
      <c r="V1072" s="1" t="str">
        <f>IF(官網匯出!P1072="",IF(G1072="","",0),官網匯出!P1072)</f>
        <v/>
      </c>
      <c r="W1072" s="1" t="str">
        <f>IF(官網匯出!Q1072="",IF(G1072="","",0),官網匯出!Q1072)</f>
        <v/>
      </c>
      <c r="X1072" s="1" t="str">
        <f>IF(官網匯出!R1072="","",官網匯出!R1072)</f>
        <v/>
      </c>
      <c r="Y1072" s="1" t="str">
        <f>IF(官網匯出!S1072="","",官網匯出!S1072)</f>
        <v/>
      </c>
      <c r="Z1072" s="1" t="str">
        <f>IF(G1072="","",官網匯出!T1072)</f>
        <v/>
      </c>
      <c r="AA1072" s="1" t="str">
        <f>IF(G1072="","",官網匯出!AK1072)</f>
        <v/>
      </c>
      <c r="AB1072" s="1" t="str">
        <f>IF(G1072="","",IF(官網匯出!V1072="","",官網匯出!V1072))</f>
        <v/>
      </c>
      <c r="AJ1072" s="1" t="str">
        <f>IF(G1072="","",IF(官網匯出!AE1072="","",官網匯出!AE1072))</f>
        <v/>
      </c>
      <c r="AK1072" s="1" t="str">
        <f>IF(G1072="","",IF(官網匯出!AD1072="","",官網匯出!AD1072))</f>
        <v/>
      </c>
      <c r="AL1072" s="1" t="str">
        <f t="shared" si="189"/>
        <v>0</v>
      </c>
      <c r="AM1072" s="1" t="str">
        <f>IF(官網匯出!AG1072="","",官網匯出!AG1072)</f>
        <v/>
      </c>
      <c r="AN1072" s="1" t="str">
        <f>IF(G1072="","",IF(官網匯出!AH1072="","",官網匯出!AH1072))</f>
        <v/>
      </c>
      <c r="AO1072" s="14" t="str">
        <f t="shared" si="190"/>
        <v/>
      </c>
      <c r="AP1072" s="14" t="str">
        <f t="shared" si="191"/>
        <v>1</v>
      </c>
      <c r="AQ1072" s="14" t="str">
        <f t="shared" si="192"/>
        <v>0</v>
      </c>
      <c r="AR1072" s="1" t="str">
        <f t="shared" si="193"/>
        <v/>
      </c>
      <c r="AS1072" s="1" t="str">
        <f t="shared" si="194"/>
        <v/>
      </c>
      <c r="AT1072" s="1" t="str">
        <f t="shared" si="195"/>
        <v/>
      </c>
      <c r="AU1072" s="1" t="str">
        <f t="shared" si="186"/>
        <v/>
      </c>
      <c r="AV1072" s="1" t="e">
        <f>IF(VLOOKUP(G1072,官網匯出!A:AQ,42,FALSE)="","[黃金盾官網]",VLOOKUP(G1072,官網匯出!A:AQ,42,FALSE))</f>
        <v>#N/A</v>
      </c>
      <c r="AW1072" s="1" t="e">
        <f>IF(LEFT(VLOOKUP(G1072,官網匯出!A:AS,43,FALSE),2)="","web",LEFT(VLOOKUP(G1072,官網匯出!A:AS,43,FALSE),2))</f>
        <v>#N/A</v>
      </c>
      <c r="AX1072" s="1" t="str">
        <f t="shared" si="196"/>
        <v>O</v>
      </c>
    </row>
    <row r="1073" spans="1:50">
      <c r="A1073" s="1" t="str">
        <f>IF(G1073="","",VLOOKUP(官網轉換!AW1073,團名!A:B,2,FALSE))</f>
        <v/>
      </c>
      <c r="B1073" s="1" t="str">
        <f>IF(G1073="","",IF(LEFT(VLOOKUP(G1073,官網匯出!A:AQ,43,0),2)="wf",VLOOKUP(VLOOKUP(G1073,官網匯出!A:AQ,43,0),團名!$I$1:$K$12,2,FALSE),"N0071"))</f>
        <v/>
      </c>
      <c r="C1073" s="1" t="str">
        <f>IFERROR(VLOOKUP(官網匯出!D1073,團名!E:G,3,FALSE),"")</f>
        <v/>
      </c>
      <c r="D1073" s="1" t="str">
        <f t="shared" si="187"/>
        <v/>
      </c>
      <c r="E1073" s="1" t="str">
        <f t="shared" si="188"/>
        <v/>
      </c>
      <c r="F1073" s="1" t="str">
        <f>IF(官網匯出!F1073="已付款","","B0012")</f>
        <v>B0012</v>
      </c>
      <c r="G1073" s="1" t="str">
        <f>IF(官網匯出!A1073="","",官網匯出!A1073)</f>
        <v/>
      </c>
      <c r="H1073" s="3" t="str">
        <f>IF(官網匯出!B1073="","",官網匯出!B1073)</f>
        <v/>
      </c>
      <c r="I1073" s="1" t="str">
        <f>IF(官網匯出!C1073="","",官網匯出!C1073)</f>
        <v/>
      </c>
      <c r="J1073" s="1" t="str">
        <f>IF(官網匯出!D1073="","",官網匯出!D1073)</f>
        <v/>
      </c>
      <c r="K1073" s="3" t="str">
        <f>IF(官網匯出!E1073="","",官網匯出!E1073)</f>
        <v/>
      </c>
      <c r="L1073" s="1" t="str">
        <f>IF(官網匯出!F1073="","",官網匯出!F1073)</f>
        <v/>
      </c>
      <c r="M1073" s="1" t="str">
        <f>IF(官網匯出!G1073="","",官網匯出!G1073)</f>
        <v/>
      </c>
      <c r="N1073" s="1" t="str">
        <f>IF(官網匯出!H1073="","",官網匯出!H1073)</f>
        <v/>
      </c>
      <c r="P1073" s="1" t="str">
        <f>IF(官網匯出!J1073="","",RIGHT(官網匯出!J1073,LEN(官網匯出!J1073)-2))</f>
        <v/>
      </c>
      <c r="Q1073" s="1" t="str">
        <f>IF(官網匯出!K1073="","",官網匯出!K1073)</f>
        <v/>
      </c>
      <c r="R1073" s="1" t="str">
        <f>IF(官網匯出!L1073="","",官網匯出!L1073)</f>
        <v/>
      </c>
      <c r="S1073" s="1" t="str">
        <f>IF(官網匯出!M1073="","",官網匯出!M1073)</f>
        <v/>
      </c>
      <c r="T1073" s="1" t="str">
        <f>IF(官網匯出!N1073="","",官網匯出!N1073)</f>
        <v/>
      </c>
      <c r="U1073" s="1" t="str">
        <f>IF(官網匯出!O1073="","",官網匯出!O1073)</f>
        <v/>
      </c>
      <c r="V1073" s="1" t="str">
        <f>IF(官網匯出!P1073="",IF(G1073="","",0),官網匯出!P1073)</f>
        <v/>
      </c>
      <c r="W1073" s="1" t="str">
        <f>IF(官網匯出!Q1073="",IF(G1073="","",0),官網匯出!Q1073)</f>
        <v/>
      </c>
      <c r="X1073" s="1" t="str">
        <f>IF(官網匯出!R1073="","",官網匯出!R1073)</f>
        <v/>
      </c>
      <c r="Y1073" s="1" t="str">
        <f>IF(官網匯出!S1073="","",官網匯出!S1073)</f>
        <v/>
      </c>
      <c r="Z1073" s="1" t="str">
        <f>IF(G1073="","",官網匯出!T1073)</f>
        <v/>
      </c>
      <c r="AA1073" s="1" t="str">
        <f>IF(G1073="","",官網匯出!AK1073)</f>
        <v/>
      </c>
      <c r="AB1073" s="1" t="str">
        <f>IF(G1073="","",IF(官網匯出!V1073="","",官網匯出!V1073))</f>
        <v/>
      </c>
      <c r="AJ1073" s="1" t="str">
        <f>IF(G1073="","",IF(官網匯出!AE1073="","",官網匯出!AE1073))</f>
        <v/>
      </c>
      <c r="AK1073" s="1" t="str">
        <f>IF(G1073="","",IF(官網匯出!AD1073="","",官網匯出!AD1073))</f>
        <v/>
      </c>
      <c r="AL1073" s="1" t="str">
        <f t="shared" si="189"/>
        <v>0</v>
      </c>
      <c r="AM1073" s="1" t="str">
        <f>IF(官網匯出!AG1073="","",官網匯出!AG1073)</f>
        <v/>
      </c>
      <c r="AN1073" s="1" t="str">
        <f>IF(G1073="","",IF(官網匯出!AH1073="","",官網匯出!AH1073))</f>
        <v/>
      </c>
      <c r="AO1073" s="14" t="str">
        <f t="shared" si="190"/>
        <v/>
      </c>
      <c r="AP1073" s="14" t="str">
        <f t="shared" si="191"/>
        <v>1</v>
      </c>
      <c r="AQ1073" s="14" t="str">
        <f t="shared" si="192"/>
        <v>0</v>
      </c>
      <c r="AR1073" s="1" t="str">
        <f t="shared" si="193"/>
        <v/>
      </c>
      <c r="AS1073" s="1" t="str">
        <f t="shared" si="194"/>
        <v/>
      </c>
      <c r="AT1073" s="1" t="str">
        <f t="shared" si="195"/>
        <v/>
      </c>
      <c r="AU1073" s="1" t="str">
        <f t="shared" si="186"/>
        <v/>
      </c>
      <c r="AV1073" s="1" t="e">
        <f>IF(VLOOKUP(G1073,官網匯出!A:AQ,42,FALSE)="","[黃金盾官網]",VLOOKUP(G1073,官網匯出!A:AQ,42,FALSE))</f>
        <v>#N/A</v>
      </c>
      <c r="AW1073" s="1" t="e">
        <f>IF(LEFT(VLOOKUP(G1073,官網匯出!A:AS,43,FALSE),2)="","web",LEFT(VLOOKUP(G1073,官網匯出!A:AS,43,FALSE),2))</f>
        <v>#N/A</v>
      </c>
      <c r="AX1073" s="1" t="str">
        <f t="shared" si="196"/>
        <v>O</v>
      </c>
    </row>
    <row r="1074" spans="1:50">
      <c r="A1074" s="1" t="str">
        <f>IF(G1074="","",VLOOKUP(官網轉換!AW1074,團名!A:B,2,FALSE))</f>
        <v/>
      </c>
      <c r="B1074" s="1" t="str">
        <f>IF(G1074="","",IF(LEFT(VLOOKUP(G1074,官網匯出!A:AQ,43,0),2)="wf",VLOOKUP(VLOOKUP(G1074,官網匯出!A:AQ,43,0),團名!$I$1:$K$12,2,FALSE),"N0071"))</f>
        <v/>
      </c>
      <c r="C1074" s="1" t="str">
        <f>IFERROR(VLOOKUP(官網匯出!D1074,團名!E:G,3,FALSE),"")</f>
        <v/>
      </c>
      <c r="D1074" s="1" t="str">
        <f t="shared" si="187"/>
        <v/>
      </c>
      <c r="E1074" s="1" t="str">
        <f t="shared" si="188"/>
        <v/>
      </c>
      <c r="F1074" s="1" t="str">
        <f>IF(官網匯出!F1074="已付款","","B0012")</f>
        <v>B0012</v>
      </c>
      <c r="G1074" s="1" t="str">
        <f>IF(官網匯出!A1074="","",官網匯出!A1074)</f>
        <v/>
      </c>
      <c r="H1074" s="3" t="str">
        <f>IF(官網匯出!B1074="","",官網匯出!B1074)</f>
        <v/>
      </c>
      <c r="I1074" s="1" t="str">
        <f>IF(官網匯出!C1074="","",官網匯出!C1074)</f>
        <v/>
      </c>
      <c r="J1074" s="1" t="str">
        <f>IF(官網匯出!D1074="","",官網匯出!D1074)</f>
        <v/>
      </c>
      <c r="K1074" s="3" t="str">
        <f>IF(官網匯出!E1074="","",官網匯出!E1074)</f>
        <v/>
      </c>
      <c r="L1074" s="1" t="str">
        <f>IF(官網匯出!F1074="","",官網匯出!F1074)</f>
        <v/>
      </c>
      <c r="M1074" s="1" t="str">
        <f>IF(官網匯出!G1074="","",官網匯出!G1074)</f>
        <v/>
      </c>
      <c r="N1074" s="1" t="str">
        <f>IF(官網匯出!H1074="","",官網匯出!H1074)</f>
        <v/>
      </c>
      <c r="P1074" s="1" t="str">
        <f>IF(官網匯出!J1074="","",RIGHT(官網匯出!J1074,LEN(官網匯出!J1074)-2))</f>
        <v/>
      </c>
      <c r="Q1074" s="1" t="str">
        <f>IF(官網匯出!K1074="","",官網匯出!K1074)</f>
        <v/>
      </c>
      <c r="R1074" s="1" t="str">
        <f>IF(官網匯出!L1074="","",官網匯出!L1074)</f>
        <v/>
      </c>
      <c r="S1074" s="1" t="str">
        <f>IF(官網匯出!M1074="","",官網匯出!M1074)</f>
        <v/>
      </c>
      <c r="T1074" s="1" t="str">
        <f>IF(官網匯出!N1074="","",官網匯出!N1074)</f>
        <v/>
      </c>
      <c r="U1074" s="1" t="str">
        <f>IF(官網匯出!O1074="","",官網匯出!O1074)</f>
        <v/>
      </c>
      <c r="V1074" s="1" t="str">
        <f>IF(官網匯出!P1074="",IF(G1074="","",0),官網匯出!P1074)</f>
        <v/>
      </c>
      <c r="W1074" s="1" t="str">
        <f>IF(官網匯出!Q1074="",IF(G1074="","",0),官網匯出!Q1074)</f>
        <v/>
      </c>
      <c r="X1074" s="1" t="str">
        <f>IF(官網匯出!R1074="","",官網匯出!R1074)</f>
        <v/>
      </c>
      <c r="Y1074" s="1" t="str">
        <f>IF(官網匯出!S1074="","",官網匯出!S1074)</f>
        <v/>
      </c>
      <c r="Z1074" s="1" t="str">
        <f>IF(G1074="","",官網匯出!T1074)</f>
        <v/>
      </c>
      <c r="AA1074" s="1" t="str">
        <f>IF(G1074="","",官網匯出!AK1074)</f>
        <v/>
      </c>
      <c r="AB1074" s="1" t="str">
        <f>IF(G1074="","",IF(官網匯出!V1074="","",官網匯出!V1074))</f>
        <v/>
      </c>
      <c r="AJ1074" s="1" t="str">
        <f>IF(G1074="","",IF(官網匯出!AE1074="","",官網匯出!AE1074))</f>
        <v/>
      </c>
      <c r="AK1074" s="1" t="str">
        <f>IF(G1074="","",IF(官網匯出!AD1074="","",官網匯出!AD1074))</f>
        <v/>
      </c>
      <c r="AL1074" s="1" t="str">
        <f t="shared" si="189"/>
        <v>0</v>
      </c>
      <c r="AM1074" s="1" t="str">
        <f>IF(官網匯出!AG1074="","",官網匯出!AG1074)</f>
        <v/>
      </c>
      <c r="AN1074" s="1" t="str">
        <f>IF(G1074="","",IF(官網匯出!AH1074="","",官網匯出!AH1074))</f>
        <v/>
      </c>
      <c r="AO1074" s="14" t="str">
        <f t="shared" si="190"/>
        <v/>
      </c>
      <c r="AP1074" s="14" t="str">
        <f t="shared" si="191"/>
        <v>1</v>
      </c>
      <c r="AQ1074" s="14" t="str">
        <f t="shared" si="192"/>
        <v>0</v>
      </c>
      <c r="AR1074" s="1" t="str">
        <f t="shared" si="193"/>
        <v/>
      </c>
      <c r="AS1074" s="1" t="str">
        <f t="shared" si="194"/>
        <v/>
      </c>
      <c r="AT1074" s="1" t="str">
        <f t="shared" si="195"/>
        <v/>
      </c>
      <c r="AU1074" s="1" t="str">
        <f t="shared" si="186"/>
        <v/>
      </c>
      <c r="AV1074" s="1" t="e">
        <f>IF(VLOOKUP(G1074,官網匯出!A:AQ,42,FALSE)="","[黃金盾官網]",VLOOKUP(G1074,官網匯出!A:AQ,42,FALSE))</f>
        <v>#N/A</v>
      </c>
      <c r="AW1074" s="1" t="e">
        <f>IF(LEFT(VLOOKUP(G1074,官網匯出!A:AS,43,FALSE),2)="","web",LEFT(VLOOKUP(G1074,官網匯出!A:AS,43,FALSE),2))</f>
        <v>#N/A</v>
      </c>
      <c r="AX1074" s="1" t="str">
        <f t="shared" si="196"/>
        <v>O</v>
      </c>
    </row>
    <row r="1075" spans="1:50">
      <c r="A1075" s="1" t="str">
        <f>IF(G1075="","",VLOOKUP(官網轉換!AW1075,團名!A:B,2,FALSE))</f>
        <v/>
      </c>
      <c r="B1075" s="1" t="str">
        <f>IF(G1075="","",IF(LEFT(VLOOKUP(G1075,官網匯出!A:AQ,43,0),2)="wf",VLOOKUP(VLOOKUP(G1075,官網匯出!A:AQ,43,0),團名!$I$1:$K$12,2,FALSE),"N0071"))</f>
        <v/>
      </c>
      <c r="C1075" s="1" t="str">
        <f>IFERROR(VLOOKUP(官網匯出!D1075,團名!E:G,3,FALSE),"")</f>
        <v/>
      </c>
      <c r="D1075" s="1" t="str">
        <f t="shared" si="187"/>
        <v/>
      </c>
      <c r="E1075" s="1" t="str">
        <f t="shared" si="188"/>
        <v/>
      </c>
      <c r="F1075" s="1" t="str">
        <f>IF(官網匯出!F1075="已付款","","B0012")</f>
        <v>B0012</v>
      </c>
      <c r="G1075" s="1" t="str">
        <f>IF(官網匯出!A1075="","",官網匯出!A1075)</f>
        <v/>
      </c>
      <c r="H1075" s="3" t="str">
        <f>IF(官網匯出!B1075="","",官網匯出!B1075)</f>
        <v/>
      </c>
      <c r="I1075" s="1" t="str">
        <f>IF(官網匯出!C1075="","",官網匯出!C1075)</f>
        <v/>
      </c>
      <c r="J1075" s="1" t="str">
        <f>IF(官網匯出!D1075="","",官網匯出!D1075)</f>
        <v/>
      </c>
      <c r="K1075" s="3" t="str">
        <f>IF(官網匯出!E1075="","",官網匯出!E1075)</f>
        <v/>
      </c>
      <c r="L1075" s="1" t="str">
        <f>IF(官網匯出!F1075="","",官網匯出!F1075)</f>
        <v/>
      </c>
      <c r="M1075" s="1" t="str">
        <f>IF(官網匯出!G1075="","",官網匯出!G1075)</f>
        <v/>
      </c>
      <c r="N1075" s="1" t="str">
        <f>IF(官網匯出!H1075="","",官網匯出!H1075)</f>
        <v/>
      </c>
      <c r="P1075" s="1" t="str">
        <f>IF(官網匯出!J1075="","",RIGHT(官網匯出!J1075,LEN(官網匯出!J1075)-2))</f>
        <v/>
      </c>
      <c r="Q1075" s="1" t="str">
        <f>IF(官網匯出!K1075="","",官網匯出!K1075)</f>
        <v/>
      </c>
      <c r="R1075" s="1" t="str">
        <f>IF(官網匯出!L1075="","",官網匯出!L1075)</f>
        <v/>
      </c>
      <c r="S1075" s="1" t="str">
        <f>IF(官網匯出!M1075="","",官網匯出!M1075)</f>
        <v/>
      </c>
      <c r="T1075" s="1" t="str">
        <f>IF(官網匯出!N1075="","",官網匯出!N1075)</f>
        <v/>
      </c>
      <c r="U1075" s="1" t="str">
        <f>IF(官網匯出!O1075="","",官網匯出!O1075)</f>
        <v/>
      </c>
      <c r="V1075" s="1" t="str">
        <f>IF(官網匯出!P1075="",IF(G1075="","",0),官網匯出!P1075)</f>
        <v/>
      </c>
      <c r="W1075" s="1" t="str">
        <f>IF(官網匯出!Q1075="",IF(G1075="","",0),官網匯出!Q1075)</f>
        <v/>
      </c>
      <c r="X1075" s="1" t="str">
        <f>IF(官網匯出!R1075="","",官網匯出!R1075)</f>
        <v/>
      </c>
      <c r="Y1075" s="1" t="str">
        <f>IF(官網匯出!S1075="","",官網匯出!S1075)</f>
        <v/>
      </c>
      <c r="Z1075" s="1" t="str">
        <f>IF(G1075="","",官網匯出!T1075)</f>
        <v/>
      </c>
      <c r="AA1075" s="1" t="str">
        <f>IF(G1075="","",官網匯出!AK1075)</f>
        <v/>
      </c>
      <c r="AB1075" s="1" t="str">
        <f>IF(G1075="","",IF(官網匯出!V1075="","",官網匯出!V1075))</f>
        <v/>
      </c>
      <c r="AJ1075" s="1" t="str">
        <f>IF(G1075="","",IF(官網匯出!AE1075="","",官網匯出!AE1075))</f>
        <v/>
      </c>
      <c r="AK1075" s="1" t="str">
        <f>IF(G1075="","",IF(官網匯出!AD1075="","",官網匯出!AD1075))</f>
        <v/>
      </c>
      <c r="AL1075" s="1" t="str">
        <f t="shared" si="189"/>
        <v>0</v>
      </c>
      <c r="AM1075" s="1" t="str">
        <f>IF(官網匯出!AG1075="","",官網匯出!AG1075)</f>
        <v/>
      </c>
      <c r="AN1075" s="1" t="str">
        <f>IF(G1075="","",IF(官網匯出!AH1075="","",官網匯出!AH1075))</f>
        <v/>
      </c>
      <c r="AO1075" s="14" t="str">
        <f t="shared" si="190"/>
        <v/>
      </c>
      <c r="AP1075" s="14" t="str">
        <f t="shared" si="191"/>
        <v>1</v>
      </c>
      <c r="AQ1075" s="14" t="str">
        <f t="shared" si="192"/>
        <v>0</v>
      </c>
      <c r="AR1075" s="1" t="str">
        <f t="shared" si="193"/>
        <v/>
      </c>
      <c r="AS1075" s="1" t="str">
        <f t="shared" si="194"/>
        <v/>
      </c>
      <c r="AT1075" s="1" t="str">
        <f t="shared" si="195"/>
        <v/>
      </c>
      <c r="AU1075" s="1" t="str">
        <f t="shared" si="186"/>
        <v/>
      </c>
      <c r="AV1075" s="1" t="e">
        <f>IF(VLOOKUP(G1075,官網匯出!A:AQ,42,FALSE)="","[黃金盾官網]",VLOOKUP(G1075,官網匯出!A:AQ,42,FALSE))</f>
        <v>#N/A</v>
      </c>
      <c r="AW1075" s="1" t="e">
        <f>IF(LEFT(VLOOKUP(G1075,官網匯出!A:AS,43,FALSE),2)="","web",LEFT(VLOOKUP(G1075,官網匯出!A:AS,43,FALSE),2))</f>
        <v>#N/A</v>
      </c>
      <c r="AX1075" s="1" t="str">
        <f t="shared" si="196"/>
        <v>O</v>
      </c>
    </row>
    <row r="1076" spans="1:50">
      <c r="A1076" s="1" t="str">
        <f>IF(G1076="","",VLOOKUP(官網轉換!AW1076,團名!A:B,2,FALSE))</f>
        <v/>
      </c>
      <c r="B1076" s="1" t="str">
        <f>IF(G1076="","",IF(LEFT(VLOOKUP(G1076,官網匯出!A:AQ,43,0),2)="wf",VLOOKUP(VLOOKUP(G1076,官網匯出!A:AQ,43,0),團名!$I$1:$K$12,2,FALSE),"N0071"))</f>
        <v/>
      </c>
      <c r="C1076" s="1" t="str">
        <f>IFERROR(VLOOKUP(官網匯出!D1076,團名!E:G,3,FALSE),"")</f>
        <v/>
      </c>
      <c r="D1076" s="1" t="str">
        <f t="shared" si="187"/>
        <v/>
      </c>
      <c r="E1076" s="1" t="str">
        <f t="shared" si="188"/>
        <v/>
      </c>
      <c r="F1076" s="1" t="str">
        <f>IF(官網匯出!F1076="已付款","","B0012")</f>
        <v>B0012</v>
      </c>
      <c r="G1076" s="1" t="str">
        <f>IF(官網匯出!A1076="","",官網匯出!A1076)</f>
        <v/>
      </c>
      <c r="H1076" s="3" t="str">
        <f>IF(官網匯出!B1076="","",官網匯出!B1076)</f>
        <v/>
      </c>
      <c r="I1076" s="1" t="str">
        <f>IF(官網匯出!C1076="","",官網匯出!C1076)</f>
        <v/>
      </c>
      <c r="J1076" s="1" t="str">
        <f>IF(官網匯出!D1076="","",官網匯出!D1076)</f>
        <v/>
      </c>
      <c r="K1076" s="3" t="str">
        <f>IF(官網匯出!E1076="","",官網匯出!E1076)</f>
        <v/>
      </c>
      <c r="L1076" s="1" t="str">
        <f>IF(官網匯出!F1076="","",官網匯出!F1076)</f>
        <v/>
      </c>
      <c r="M1076" s="1" t="str">
        <f>IF(官網匯出!G1076="","",官網匯出!G1076)</f>
        <v/>
      </c>
      <c r="N1076" s="1" t="str">
        <f>IF(官網匯出!H1076="","",官網匯出!H1076)</f>
        <v/>
      </c>
      <c r="P1076" s="1" t="str">
        <f>IF(官網匯出!J1076="","",RIGHT(官網匯出!J1076,LEN(官網匯出!J1076)-2))</f>
        <v/>
      </c>
      <c r="Q1076" s="1" t="str">
        <f>IF(官網匯出!K1076="","",官網匯出!K1076)</f>
        <v/>
      </c>
      <c r="R1076" s="1" t="str">
        <f>IF(官網匯出!L1076="","",官網匯出!L1076)</f>
        <v/>
      </c>
      <c r="S1076" s="1" t="str">
        <f>IF(官網匯出!M1076="","",官網匯出!M1076)</f>
        <v/>
      </c>
      <c r="T1076" s="1" t="str">
        <f>IF(官網匯出!N1076="","",官網匯出!N1076)</f>
        <v/>
      </c>
      <c r="U1076" s="1" t="str">
        <f>IF(官網匯出!O1076="","",官網匯出!O1076)</f>
        <v/>
      </c>
      <c r="V1076" s="1" t="str">
        <f>IF(官網匯出!P1076="",IF(G1076="","",0),官網匯出!P1076)</f>
        <v/>
      </c>
      <c r="W1076" s="1" t="str">
        <f>IF(官網匯出!Q1076="",IF(G1076="","",0),官網匯出!Q1076)</f>
        <v/>
      </c>
      <c r="X1076" s="1" t="str">
        <f>IF(官網匯出!R1076="","",官網匯出!R1076)</f>
        <v/>
      </c>
      <c r="Y1076" s="1" t="str">
        <f>IF(官網匯出!S1076="","",官網匯出!S1076)</f>
        <v/>
      </c>
      <c r="Z1076" s="1" t="str">
        <f>IF(G1076="","",官網匯出!T1076)</f>
        <v/>
      </c>
      <c r="AA1076" s="1" t="str">
        <f>IF(G1076="","",官網匯出!AK1076)</f>
        <v/>
      </c>
      <c r="AB1076" s="1" t="str">
        <f>IF(G1076="","",IF(官網匯出!V1076="","",官網匯出!V1076))</f>
        <v/>
      </c>
      <c r="AJ1076" s="1" t="str">
        <f>IF(G1076="","",IF(官網匯出!AE1076="","",官網匯出!AE1076))</f>
        <v/>
      </c>
      <c r="AK1076" s="1" t="str">
        <f>IF(G1076="","",IF(官網匯出!AD1076="","",官網匯出!AD1076))</f>
        <v/>
      </c>
      <c r="AL1076" s="1" t="str">
        <f t="shared" si="189"/>
        <v>0</v>
      </c>
      <c r="AM1076" s="1" t="str">
        <f>IF(官網匯出!AG1076="","",官網匯出!AG1076)</f>
        <v/>
      </c>
      <c r="AN1076" s="1" t="str">
        <f>IF(G1076="","",IF(官網匯出!AH1076="","",官網匯出!AH1076))</f>
        <v/>
      </c>
      <c r="AO1076" s="14" t="str">
        <f t="shared" si="190"/>
        <v/>
      </c>
      <c r="AP1076" s="14" t="str">
        <f t="shared" si="191"/>
        <v>1</v>
      </c>
      <c r="AQ1076" s="14" t="str">
        <f t="shared" si="192"/>
        <v>0</v>
      </c>
      <c r="AR1076" s="1" t="str">
        <f t="shared" si="193"/>
        <v/>
      </c>
      <c r="AS1076" s="1" t="str">
        <f t="shared" si="194"/>
        <v/>
      </c>
      <c r="AT1076" s="1" t="str">
        <f t="shared" si="195"/>
        <v/>
      </c>
      <c r="AU1076" s="1" t="str">
        <f t="shared" si="186"/>
        <v/>
      </c>
      <c r="AV1076" s="1" t="e">
        <f>IF(VLOOKUP(G1076,官網匯出!A:AQ,42,FALSE)="","[黃金盾官網]",VLOOKUP(G1076,官網匯出!A:AQ,42,FALSE))</f>
        <v>#N/A</v>
      </c>
      <c r="AW1076" s="1" t="e">
        <f>IF(LEFT(VLOOKUP(G1076,官網匯出!A:AS,43,FALSE),2)="","web",LEFT(VLOOKUP(G1076,官網匯出!A:AS,43,FALSE),2))</f>
        <v>#N/A</v>
      </c>
      <c r="AX1076" s="1" t="str">
        <f t="shared" si="196"/>
        <v>O</v>
      </c>
    </row>
    <row r="1077" spans="1:50">
      <c r="A1077" s="1" t="str">
        <f>IF(G1077="","",VLOOKUP(官網轉換!AW1077,團名!A:B,2,FALSE))</f>
        <v/>
      </c>
      <c r="B1077" s="1" t="str">
        <f>IF(G1077="","",IF(LEFT(VLOOKUP(G1077,官網匯出!A:AQ,43,0),2)="wf",VLOOKUP(VLOOKUP(G1077,官網匯出!A:AQ,43,0),團名!$I$1:$K$12,2,FALSE),"N0071"))</f>
        <v/>
      </c>
      <c r="C1077" s="1" t="str">
        <f>IFERROR(VLOOKUP(官網匯出!D1077,團名!E:G,3,FALSE),"")</f>
        <v/>
      </c>
      <c r="D1077" s="1" t="str">
        <f t="shared" si="187"/>
        <v/>
      </c>
      <c r="E1077" s="1" t="str">
        <f t="shared" si="188"/>
        <v/>
      </c>
      <c r="F1077" s="1" t="str">
        <f>IF(官網匯出!F1077="已付款","","B0012")</f>
        <v>B0012</v>
      </c>
      <c r="G1077" s="1" t="str">
        <f>IF(官網匯出!A1077="","",官網匯出!A1077)</f>
        <v/>
      </c>
      <c r="H1077" s="3" t="str">
        <f>IF(官網匯出!B1077="","",官網匯出!B1077)</f>
        <v/>
      </c>
      <c r="I1077" s="1" t="str">
        <f>IF(官網匯出!C1077="","",官網匯出!C1077)</f>
        <v/>
      </c>
      <c r="J1077" s="1" t="str">
        <f>IF(官網匯出!D1077="","",官網匯出!D1077)</f>
        <v/>
      </c>
      <c r="K1077" s="3" t="str">
        <f>IF(官網匯出!E1077="","",官網匯出!E1077)</f>
        <v/>
      </c>
      <c r="L1077" s="1" t="str">
        <f>IF(官網匯出!F1077="","",官網匯出!F1077)</f>
        <v/>
      </c>
      <c r="M1077" s="1" t="str">
        <f>IF(官網匯出!G1077="","",官網匯出!G1077)</f>
        <v/>
      </c>
      <c r="N1077" s="1" t="str">
        <f>IF(官網匯出!H1077="","",官網匯出!H1077)</f>
        <v/>
      </c>
      <c r="P1077" s="1" t="str">
        <f>IF(官網匯出!J1077="","",RIGHT(官網匯出!J1077,LEN(官網匯出!J1077)-2))</f>
        <v/>
      </c>
      <c r="Q1077" s="1" t="str">
        <f>IF(官網匯出!K1077="","",官網匯出!K1077)</f>
        <v/>
      </c>
      <c r="R1077" s="1" t="str">
        <f>IF(官網匯出!L1077="","",官網匯出!L1077)</f>
        <v/>
      </c>
      <c r="S1077" s="1" t="str">
        <f>IF(官網匯出!M1077="","",官網匯出!M1077)</f>
        <v/>
      </c>
      <c r="T1077" s="1" t="str">
        <f>IF(官網匯出!N1077="","",官網匯出!N1077)</f>
        <v/>
      </c>
      <c r="U1077" s="1" t="str">
        <f>IF(官網匯出!O1077="","",官網匯出!O1077)</f>
        <v/>
      </c>
      <c r="V1077" s="1" t="str">
        <f>IF(官網匯出!P1077="",IF(G1077="","",0),官網匯出!P1077)</f>
        <v/>
      </c>
      <c r="W1077" s="1" t="str">
        <f>IF(官網匯出!Q1077="",IF(G1077="","",0),官網匯出!Q1077)</f>
        <v/>
      </c>
      <c r="X1077" s="1" t="str">
        <f>IF(官網匯出!R1077="","",官網匯出!R1077)</f>
        <v/>
      </c>
      <c r="Y1077" s="1" t="str">
        <f>IF(官網匯出!S1077="","",官網匯出!S1077)</f>
        <v/>
      </c>
      <c r="Z1077" s="1" t="str">
        <f>IF(G1077="","",官網匯出!T1077)</f>
        <v/>
      </c>
      <c r="AA1077" s="1" t="str">
        <f>IF(G1077="","",官網匯出!AK1077)</f>
        <v/>
      </c>
      <c r="AB1077" s="1" t="str">
        <f>IF(G1077="","",IF(官網匯出!V1077="","",官網匯出!V1077))</f>
        <v/>
      </c>
      <c r="AJ1077" s="1" t="str">
        <f>IF(G1077="","",IF(官網匯出!AE1077="","",官網匯出!AE1077))</f>
        <v/>
      </c>
      <c r="AK1077" s="1" t="str">
        <f>IF(G1077="","",IF(官網匯出!AD1077="","",官網匯出!AD1077))</f>
        <v/>
      </c>
      <c r="AL1077" s="1" t="str">
        <f t="shared" si="189"/>
        <v>0</v>
      </c>
      <c r="AM1077" s="1" t="str">
        <f>IF(官網匯出!AG1077="","",官網匯出!AG1077)</f>
        <v/>
      </c>
      <c r="AN1077" s="1" t="str">
        <f>IF(G1077="","",IF(官網匯出!AH1077="","",官網匯出!AH1077))</f>
        <v/>
      </c>
      <c r="AO1077" s="14" t="str">
        <f t="shared" si="190"/>
        <v/>
      </c>
      <c r="AP1077" s="14" t="str">
        <f t="shared" si="191"/>
        <v>1</v>
      </c>
      <c r="AQ1077" s="14" t="str">
        <f t="shared" si="192"/>
        <v>0</v>
      </c>
      <c r="AR1077" s="1" t="str">
        <f t="shared" si="193"/>
        <v/>
      </c>
      <c r="AS1077" s="1" t="str">
        <f t="shared" si="194"/>
        <v/>
      </c>
      <c r="AT1077" s="1" t="str">
        <f t="shared" si="195"/>
        <v/>
      </c>
      <c r="AU1077" s="1" t="str">
        <f t="shared" si="186"/>
        <v/>
      </c>
      <c r="AV1077" s="1" t="e">
        <f>IF(VLOOKUP(G1077,官網匯出!A:AQ,42,FALSE)="","[黃金盾官網]",VLOOKUP(G1077,官網匯出!A:AQ,42,FALSE))</f>
        <v>#N/A</v>
      </c>
      <c r="AW1077" s="1" t="e">
        <f>IF(LEFT(VLOOKUP(G1077,官網匯出!A:AS,43,FALSE),2)="","web",LEFT(VLOOKUP(G1077,官網匯出!A:AS,43,FALSE),2))</f>
        <v>#N/A</v>
      </c>
      <c r="AX1077" s="1" t="str">
        <f t="shared" si="196"/>
        <v>O</v>
      </c>
    </row>
    <row r="1078" spans="1:50">
      <c r="A1078" s="1" t="str">
        <f>IF(G1078="","",VLOOKUP(官網轉換!AW1078,團名!A:B,2,FALSE))</f>
        <v/>
      </c>
      <c r="B1078" s="1" t="str">
        <f>IF(G1078="","",IF(LEFT(VLOOKUP(G1078,官網匯出!A:AQ,43,0),2)="wf",VLOOKUP(VLOOKUP(G1078,官網匯出!A:AQ,43,0),團名!$I$1:$K$12,2,FALSE),"N0071"))</f>
        <v/>
      </c>
      <c r="C1078" s="1" t="str">
        <f>IFERROR(VLOOKUP(官網匯出!D1078,團名!E:G,3,FALSE),"")</f>
        <v/>
      </c>
      <c r="D1078" s="1" t="str">
        <f t="shared" si="187"/>
        <v/>
      </c>
      <c r="E1078" s="1" t="str">
        <f t="shared" si="188"/>
        <v/>
      </c>
      <c r="F1078" s="1" t="str">
        <f>IF(官網匯出!F1078="已付款","","B0012")</f>
        <v>B0012</v>
      </c>
      <c r="G1078" s="1" t="str">
        <f>IF(官網匯出!A1078="","",官網匯出!A1078)</f>
        <v/>
      </c>
      <c r="H1078" s="3" t="str">
        <f>IF(官網匯出!B1078="","",官網匯出!B1078)</f>
        <v/>
      </c>
      <c r="I1078" s="1" t="str">
        <f>IF(官網匯出!C1078="","",官網匯出!C1078)</f>
        <v/>
      </c>
      <c r="J1078" s="1" t="str">
        <f>IF(官網匯出!D1078="","",官網匯出!D1078)</f>
        <v/>
      </c>
      <c r="K1078" s="3" t="str">
        <f>IF(官網匯出!E1078="","",官網匯出!E1078)</f>
        <v/>
      </c>
      <c r="L1078" s="1" t="str">
        <f>IF(官網匯出!F1078="","",官網匯出!F1078)</f>
        <v/>
      </c>
      <c r="M1078" s="1" t="str">
        <f>IF(官網匯出!G1078="","",官網匯出!G1078)</f>
        <v/>
      </c>
      <c r="N1078" s="1" t="str">
        <f>IF(官網匯出!H1078="","",官網匯出!H1078)</f>
        <v/>
      </c>
      <c r="P1078" s="1" t="str">
        <f>IF(官網匯出!J1078="","",RIGHT(官網匯出!J1078,LEN(官網匯出!J1078)-2))</f>
        <v/>
      </c>
      <c r="Q1078" s="1" t="str">
        <f>IF(官網匯出!K1078="","",官網匯出!K1078)</f>
        <v/>
      </c>
      <c r="R1078" s="1" t="str">
        <f>IF(官網匯出!L1078="","",官網匯出!L1078)</f>
        <v/>
      </c>
      <c r="S1078" s="1" t="str">
        <f>IF(官網匯出!M1078="","",官網匯出!M1078)</f>
        <v/>
      </c>
      <c r="T1078" s="1" t="str">
        <f>IF(官網匯出!N1078="","",官網匯出!N1078)</f>
        <v/>
      </c>
      <c r="U1078" s="1" t="str">
        <f>IF(官網匯出!O1078="","",官網匯出!O1078)</f>
        <v/>
      </c>
      <c r="V1078" s="1" t="str">
        <f>IF(官網匯出!P1078="",IF(G1078="","",0),官網匯出!P1078)</f>
        <v/>
      </c>
      <c r="W1078" s="1" t="str">
        <f>IF(官網匯出!Q1078="",IF(G1078="","",0),官網匯出!Q1078)</f>
        <v/>
      </c>
      <c r="X1078" s="1" t="str">
        <f>IF(官網匯出!R1078="","",官網匯出!R1078)</f>
        <v/>
      </c>
      <c r="Y1078" s="1" t="str">
        <f>IF(官網匯出!S1078="","",官網匯出!S1078)</f>
        <v/>
      </c>
      <c r="Z1078" s="1" t="str">
        <f>IF(G1078="","",官網匯出!T1078)</f>
        <v/>
      </c>
      <c r="AA1078" s="1" t="str">
        <f>IF(G1078="","",官網匯出!AK1078)</f>
        <v/>
      </c>
      <c r="AB1078" s="1" t="str">
        <f>IF(G1078="","",IF(官網匯出!V1078="","",官網匯出!V1078))</f>
        <v/>
      </c>
      <c r="AJ1078" s="1" t="str">
        <f>IF(G1078="","",IF(官網匯出!AE1078="","",官網匯出!AE1078))</f>
        <v/>
      </c>
      <c r="AK1078" s="1" t="str">
        <f>IF(G1078="","",IF(官網匯出!AD1078="","",官網匯出!AD1078))</f>
        <v/>
      </c>
      <c r="AL1078" s="1" t="str">
        <f t="shared" si="189"/>
        <v>0</v>
      </c>
      <c r="AM1078" s="1" t="str">
        <f>IF(官網匯出!AG1078="","",官網匯出!AG1078)</f>
        <v/>
      </c>
      <c r="AN1078" s="1" t="str">
        <f>IF(G1078="","",IF(官網匯出!AH1078="","",官網匯出!AH1078))</f>
        <v/>
      </c>
      <c r="AO1078" s="14" t="str">
        <f t="shared" si="190"/>
        <v/>
      </c>
      <c r="AP1078" s="14" t="str">
        <f t="shared" si="191"/>
        <v>1</v>
      </c>
      <c r="AQ1078" s="14" t="str">
        <f t="shared" si="192"/>
        <v>0</v>
      </c>
      <c r="AR1078" s="1" t="str">
        <f t="shared" si="193"/>
        <v/>
      </c>
      <c r="AS1078" s="1" t="str">
        <f t="shared" si="194"/>
        <v/>
      </c>
      <c r="AT1078" s="1" t="str">
        <f t="shared" si="195"/>
        <v/>
      </c>
      <c r="AU1078" s="1" t="str">
        <f t="shared" si="186"/>
        <v/>
      </c>
      <c r="AV1078" s="1" t="e">
        <f>IF(VLOOKUP(G1078,官網匯出!A:AQ,42,FALSE)="","[黃金盾官網]",VLOOKUP(G1078,官網匯出!A:AQ,42,FALSE))</f>
        <v>#N/A</v>
      </c>
      <c r="AW1078" s="1" t="e">
        <f>IF(LEFT(VLOOKUP(G1078,官網匯出!A:AS,43,FALSE),2)="","web",LEFT(VLOOKUP(G1078,官網匯出!A:AS,43,FALSE),2))</f>
        <v>#N/A</v>
      </c>
      <c r="AX1078" s="1" t="str">
        <f t="shared" si="196"/>
        <v>O</v>
      </c>
    </row>
    <row r="1079" spans="1:50">
      <c r="A1079" s="1" t="str">
        <f>IF(G1079="","",VLOOKUP(官網轉換!AW1079,團名!A:B,2,FALSE))</f>
        <v/>
      </c>
      <c r="B1079" s="1" t="str">
        <f>IF(G1079="","",IF(LEFT(VLOOKUP(G1079,官網匯出!A:AQ,43,0),2)="wf",VLOOKUP(VLOOKUP(G1079,官網匯出!A:AQ,43,0),團名!$I$1:$K$12,2,FALSE),"N0071"))</f>
        <v/>
      </c>
      <c r="C1079" s="1" t="str">
        <f>IFERROR(VLOOKUP(官網匯出!D1079,團名!E:G,3,FALSE),"")</f>
        <v/>
      </c>
      <c r="D1079" s="1" t="str">
        <f t="shared" si="187"/>
        <v/>
      </c>
      <c r="E1079" s="1" t="str">
        <f t="shared" si="188"/>
        <v/>
      </c>
      <c r="F1079" s="1" t="str">
        <f>IF(官網匯出!F1079="已付款","","B0012")</f>
        <v>B0012</v>
      </c>
      <c r="G1079" s="1" t="str">
        <f>IF(官網匯出!A1079="","",官網匯出!A1079)</f>
        <v/>
      </c>
      <c r="H1079" s="3" t="str">
        <f>IF(官網匯出!B1079="","",官網匯出!B1079)</f>
        <v/>
      </c>
      <c r="I1079" s="1" t="str">
        <f>IF(官網匯出!C1079="","",官網匯出!C1079)</f>
        <v/>
      </c>
      <c r="J1079" s="1" t="str">
        <f>IF(官網匯出!D1079="","",官網匯出!D1079)</f>
        <v/>
      </c>
      <c r="K1079" s="3" t="str">
        <f>IF(官網匯出!E1079="","",官網匯出!E1079)</f>
        <v/>
      </c>
      <c r="L1079" s="1" t="str">
        <f>IF(官網匯出!F1079="","",官網匯出!F1079)</f>
        <v/>
      </c>
      <c r="M1079" s="1" t="str">
        <f>IF(官網匯出!G1079="","",官網匯出!G1079)</f>
        <v/>
      </c>
      <c r="N1079" s="1" t="str">
        <f>IF(官網匯出!H1079="","",官網匯出!H1079)</f>
        <v/>
      </c>
      <c r="P1079" s="1" t="str">
        <f>IF(官網匯出!J1079="","",RIGHT(官網匯出!J1079,LEN(官網匯出!J1079)-2))</f>
        <v/>
      </c>
      <c r="Q1079" s="1" t="str">
        <f>IF(官網匯出!K1079="","",官網匯出!K1079)</f>
        <v/>
      </c>
      <c r="R1079" s="1" t="str">
        <f>IF(官網匯出!L1079="","",官網匯出!L1079)</f>
        <v/>
      </c>
      <c r="S1079" s="1" t="str">
        <f>IF(官網匯出!M1079="","",官網匯出!M1079)</f>
        <v/>
      </c>
      <c r="T1079" s="1" t="str">
        <f>IF(官網匯出!N1079="","",官網匯出!N1079)</f>
        <v/>
      </c>
      <c r="U1079" s="1" t="str">
        <f>IF(官網匯出!O1079="","",官網匯出!O1079)</f>
        <v/>
      </c>
      <c r="V1079" s="1" t="str">
        <f>IF(官網匯出!P1079="",IF(G1079="","",0),官網匯出!P1079)</f>
        <v/>
      </c>
      <c r="W1079" s="1" t="str">
        <f>IF(官網匯出!Q1079="",IF(G1079="","",0),官網匯出!Q1079)</f>
        <v/>
      </c>
      <c r="X1079" s="1" t="str">
        <f>IF(官網匯出!R1079="","",官網匯出!R1079)</f>
        <v/>
      </c>
      <c r="Y1079" s="1" t="str">
        <f>IF(官網匯出!S1079="","",官網匯出!S1079)</f>
        <v/>
      </c>
      <c r="Z1079" s="1" t="str">
        <f>IF(G1079="","",官網匯出!T1079)</f>
        <v/>
      </c>
      <c r="AA1079" s="1" t="str">
        <f>IF(G1079="","",官網匯出!AK1079)</f>
        <v/>
      </c>
      <c r="AB1079" s="1" t="str">
        <f>IF(G1079="","",IF(官網匯出!V1079="","",官網匯出!V1079))</f>
        <v/>
      </c>
      <c r="AJ1079" s="1" t="str">
        <f>IF(G1079="","",IF(官網匯出!AE1079="","",官網匯出!AE1079))</f>
        <v/>
      </c>
      <c r="AK1079" s="1" t="str">
        <f>IF(G1079="","",IF(官網匯出!AD1079="","",官網匯出!AD1079))</f>
        <v/>
      </c>
      <c r="AL1079" s="1" t="str">
        <f t="shared" si="189"/>
        <v>0</v>
      </c>
      <c r="AM1079" s="1" t="str">
        <f>IF(官網匯出!AG1079="","",官網匯出!AG1079)</f>
        <v/>
      </c>
      <c r="AN1079" s="1" t="str">
        <f>IF(G1079="","",IF(官網匯出!AH1079="","",官網匯出!AH1079))</f>
        <v/>
      </c>
      <c r="AO1079" s="14" t="str">
        <f t="shared" si="190"/>
        <v/>
      </c>
      <c r="AP1079" s="14" t="str">
        <f t="shared" si="191"/>
        <v>1</v>
      </c>
      <c r="AQ1079" s="14" t="str">
        <f t="shared" si="192"/>
        <v>0</v>
      </c>
      <c r="AR1079" s="1" t="str">
        <f t="shared" si="193"/>
        <v/>
      </c>
      <c r="AS1079" s="1" t="str">
        <f t="shared" si="194"/>
        <v/>
      </c>
      <c r="AT1079" s="1" t="str">
        <f t="shared" si="195"/>
        <v/>
      </c>
      <c r="AU1079" s="1" t="str">
        <f t="shared" si="186"/>
        <v/>
      </c>
      <c r="AV1079" s="1" t="e">
        <f>IF(VLOOKUP(G1079,官網匯出!A:AQ,42,FALSE)="","[黃金盾官網]",VLOOKUP(G1079,官網匯出!A:AQ,42,FALSE))</f>
        <v>#N/A</v>
      </c>
      <c r="AW1079" s="1" t="e">
        <f>IF(LEFT(VLOOKUP(G1079,官網匯出!A:AS,43,FALSE),2)="","web",LEFT(VLOOKUP(G1079,官網匯出!A:AS,43,FALSE),2))</f>
        <v>#N/A</v>
      </c>
      <c r="AX1079" s="1" t="str">
        <f t="shared" si="196"/>
        <v>O</v>
      </c>
    </row>
    <row r="1080" spans="1:50">
      <c r="A1080" s="1" t="str">
        <f>IF(G1080="","",VLOOKUP(官網轉換!AW1080,團名!A:B,2,FALSE))</f>
        <v/>
      </c>
      <c r="B1080" s="1" t="str">
        <f>IF(G1080="","",IF(LEFT(VLOOKUP(G1080,官網匯出!A:AQ,43,0),2)="wf",VLOOKUP(VLOOKUP(G1080,官網匯出!A:AQ,43,0),團名!$I$1:$K$12,2,FALSE),"N0071"))</f>
        <v/>
      </c>
      <c r="C1080" s="1" t="str">
        <f>IFERROR(VLOOKUP(官網匯出!D1080,團名!E:G,3,FALSE),"")</f>
        <v/>
      </c>
      <c r="D1080" s="1" t="str">
        <f t="shared" si="187"/>
        <v/>
      </c>
      <c r="E1080" s="1" t="str">
        <f t="shared" si="188"/>
        <v/>
      </c>
      <c r="F1080" s="1" t="str">
        <f>IF(官網匯出!F1080="已付款","","B0012")</f>
        <v>B0012</v>
      </c>
      <c r="G1080" s="1" t="str">
        <f>IF(官網匯出!A1080="","",官網匯出!A1080)</f>
        <v/>
      </c>
      <c r="H1080" s="3" t="str">
        <f>IF(官網匯出!B1080="","",官網匯出!B1080)</f>
        <v/>
      </c>
      <c r="I1080" s="1" t="str">
        <f>IF(官網匯出!C1080="","",官網匯出!C1080)</f>
        <v/>
      </c>
      <c r="J1080" s="1" t="str">
        <f>IF(官網匯出!D1080="","",官網匯出!D1080)</f>
        <v/>
      </c>
      <c r="K1080" s="3" t="str">
        <f>IF(官網匯出!E1080="","",官網匯出!E1080)</f>
        <v/>
      </c>
      <c r="L1080" s="1" t="str">
        <f>IF(官網匯出!F1080="","",官網匯出!F1080)</f>
        <v/>
      </c>
      <c r="M1080" s="1" t="str">
        <f>IF(官網匯出!G1080="","",官網匯出!G1080)</f>
        <v/>
      </c>
      <c r="N1080" s="1" t="str">
        <f>IF(官網匯出!H1080="","",官網匯出!H1080)</f>
        <v/>
      </c>
      <c r="P1080" s="1" t="str">
        <f>IF(官網匯出!J1080="","",RIGHT(官網匯出!J1080,LEN(官網匯出!J1080)-2))</f>
        <v/>
      </c>
      <c r="Q1080" s="1" t="str">
        <f>IF(官網匯出!K1080="","",官網匯出!K1080)</f>
        <v/>
      </c>
      <c r="R1080" s="1" t="str">
        <f>IF(官網匯出!L1080="","",官網匯出!L1080)</f>
        <v/>
      </c>
      <c r="S1080" s="1" t="str">
        <f>IF(官網匯出!M1080="","",官網匯出!M1080)</f>
        <v/>
      </c>
      <c r="T1080" s="1" t="str">
        <f>IF(官網匯出!N1080="","",官網匯出!N1080)</f>
        <v/>
      </c>
      <c r="U1080" s="1" t="str">
        <f>IF(官網匯出!O1080="","",官網匯出!O1080)</f>
        <v/>
      </c>
      <c r="V1080" s="1" t="str">
        <f>IF(官網匯出!P1080="",IF(G1080="","",0),官網匯出!P1080)</f>
        <v/>
      </c>
      <c r="W1080" s="1" t="str">
        <f>IF(官網匯出!Q1080="",IF(G1080="","",0),官網匯出!Q1080)</f>
        <v/>
      </c>
      <c r="X1080" s="1" t="str">
        <f>IF(官網匯出!R1080="","",官網匯出!R1080)</f>
        <v/>
      </c>
      <c r="Y1080" s="1" t="str">
        <f>IF(官網匯出!S1080="","",官網匯出!S1080)</f>
        <v/>
      </c>
      <c r="Z1080" s="1" t="str">
        <f>IF(G1080="","",官網匯出!T1080)</f>
        <v/>
      </c>
      <c r="AA1080" s="1" t="str">
        <f>IF(G1080="","",官網匯出!AK1080)</f>
        <v/>
      </c>
      <c r="AB1080" s="1" t="str">
        <f>IF(G1080="","",IF(官網匯出!V1080="","",官網匯出!V1080))</f>
        <v/>
      </c>
      <c r="AJ1080" s="1" t="str">
        <f>IF(G1080="","",IF(官網匯出!AE1080="","",官網匯出!AE1080))</f>
        <v/>
      </c>
      <c r="AK1080" s="1" t="str">
        <f>IF(G1080="","",IF(官網匯出!AD1080="","",官網匯出!AD1080))</f>
        <v/>
      </c>
      <c r="AL1080" s="1" t="str">
        <f t="shared" si="189"/>
        <v>0</v>
      </c>
      <c r="AM1080" s="1" t="str">
        <f>IF(官網匯出!AG1080="","",官網匯出!AG1080)</f>
        <v/>
      </c>
      <c r="AN1080" s="1" t="str">
        <f>IF(G1080="","",IF(官網匯出!AH1080="","",官網匯出!AH1080))</f>
        <v/>
      </c>
      <c r="AO1080" s="14" t="str">
        <f t="shared" si="190"/>
        <v/>
      </c>
      <c r="AP1080" s="14" t="str">
        <f t="shared" si="191"/>
        <v>1</v>
      </c>
      <c r="AQ1080" s="14" t="str">
        <f t="shared" si="192"/>
        <v>0</v>
      </c>
      <c r="AR1080" s="1" t="str">
        <f t="shared" si="193"/>
        <v/>
      </c>
      <c r="AS1080" s="1" t="str">
        <f t="shared" si="194"/>
        <v/>
      </c>
      <c r="AT1080" s="1" t="str">
        <f t="shared" si="195"/>
        <v/>
      </c>
      <c r="AU1080" s="1" t="str">
        <f t="shared" si="186"/>
        <v/>
      </c>
      <c r="AV1080" s="1" t="e">
        <f>IF(VLOOKUP(G1080,官網匯出!A:AQ,42,FALSE)="","[黃金盾官網]",VLOOKUP(G1080,官網匯出!A:AQ,42,FALSE))</f>
        <v>#N/A</v>
      </c>
      <c r="AW1080" s="1" t="e">
        <f>IF(LEFT(VLOOKUP(G1080,官網匯出!A:AS,43,FALSE),2)="","web",LEFT(VLOOKUP(G1080,官網匯出!A:AS,43,FALSE),2))</f>
        <v>#N/A</v>
      </c>
      <c r="AX1080" s="1" t="str">
        <f t="shared" si="196"/>
        <v>O</v>
      </c>
    </row>
    <row r="1081" spans="1:50">
      <c r="A1081" s="1" t="str">
        <f>IF(G1081="","",VLOOKUP(官網轉換!AW1081,團名!A:B,2,FALSE))</f>
        <v/>
      </c>
      <c r="B1081" s="1" t="str">
        <f>IF(G1081="","",IF(LEFT(VLOOKUP(G1081,官網匯出!A:AQ,43,0),2)="wf",VLOOKUP(VLOOKUP(G1081,官網匯出!A:AQ,43,0),團名!$I$1:$K$12,2,FALSE),"N0071"))</f>
        <v/>
      </c>
      <c r="C1081" s="1" t="str">
        <f>IFERROR(VLOOKUP(官網匯出!D1081,團名!E:G,3,FALSE),"")</f>
        <v/>
      </c>
      <c r="D1081" s="1" t="str">
        <f t="shared" si="187"/>
        <v/>
      </c>
      <c r="E1081" s="1" t="str">
        <f t="shared" si="188"/>
        <v/>
      </c>
      <c r="F1081" s="1" t="str">
        <f>IF(官網匯出!F1081="已付款","","B0012")</f>
        <v>B0012</v>
      </c>
      <c r="G1081" s="1" t="str">
        <f>IF(官網匯出!A1081="","",官網匯出!A1081)</f>
        <v/>
      </c>
      <c r="H1081" s="3" t="str">
        <f>IF(官網匯出!B1081="","",官網匯出!B1081)</f>
        <v/>
      </c>
      <c r="I1081" s="1" t="str">
        <f>IF(官網匯出!C1081="","",官網匯出!C1081)</f>
        <v/>
      </c>
      <c r="J1081" s="1" t="str">
        <f>IF(官網匯出!D1081="","",官網匯出!D1081)</f>
        <v/>
      </c>
      <c r="K1081" s="3" t="str">
        <f>IF(官網匯出!E1081="","",官網匯出!E1081)</f>
        <v/>
      </c>
      <c r="L1081" s="1" t="str">
        <f>IF(官網匯出!F1081="","",官網匯出!F1081)</f>
        <v/>
      </c>
      <c r="M1081" s="1" t="str">
        <f>IF(官網匯出!G1081="","",官網匯出!G1081)</f>
        <v/>
      </c>
      <c r="N1081" s="1" t="str">
        <f>IF(官網匯出!H1081="","",官網匯出!H1081)</f>
        <v/>
      </c>
      <c r="P1081" s="1" t="str">
        <f>IF(官網匯出!J1081="","",RIGHT(官網匯出!J1081,LEN(官網匯出!J1081)-2))</f>
        <v/>
      </c>
      <c r="Q1081" s="1" t="str">
        <f>IF(官網匯出!K1081="","",官網匯出!K1081)</f>
        <v/>
      </c>
      <c r="R1081" s="1" t="str">
        <f>IF(官網匯出!L1081="","",官網匯出!L1081)</f>
        <v/>
      </c>
      <c r="S1081" s="1" t="str">
        <f>IF(官網匯出!M1081="","",官網匯出!M1081)</f>
        <v/>
      </c>
      <c r="T1081" s="1" t="str">
        <f>IF(官網匯出!N1081="","",官網匯出!N1081)</f>
        <v/>
      </c>
      <c r="U1081" s="1" t="str">
        <f>IF(官網匯出!O1081="","",官網匯出!O1081)</f>
        <v/>
      </c>
      <c r="V1081" s="1" t="str">
        <f>IF(官網匯出!P1081="",IF(G1081="","",0),官網匯出!P1081)</f>
        <v/>
      </c>
      <c r="W1081" s="1" t="str">
        <f>IF(官網匯出!Q1081="",IF(G1081="","",0),官網匯出!Q1081)</f>
        <v/>
      </c>
      <c r="X1081" s="1" t="str">
        <f>IF(官網匯出!R1081="","",官網匯出!R1081)</f>
        <v/>
      </c>
      <c r="Y1081" s="1" t="str">
        <f>IF(官網匯出!S1081="","",官網匯出!S1081)</f>
        <v/>
      </c>
      <c r="Z1081" s="1" t="str">
        <f>IF(G1081="","",官網匯出!T1081)</f>
        <v/>
      </c>
      <c r="AA1081" s="1" t="str">
        <f>IF(G1081="","",官網匯出!AK1081)</f>
        <v/>
      </c>
      <c r="AB1081" s="1" t="str">
        <f>IF(G1081="","",IF(官網匯出!V1081="","",官網匯出!V1081))</f>
        <v/>
      </c>
      <c r="AJ1081" s="1" t="str">
        <f>IF(G1081="","",IF(官網匯出!AE1081="","",官網匯出!AE1081))</f>
        <v/>
      </c>
      <c r="AK1081" s="1" t="str">
        <f>IF(G1081="","",IF(官網匯出!AD1081="","",官網匯出!AD1081))</f>
        <v/>
      </c>
      <c r="AL1081" s="1" t="str">
        <f t="shared" si="189"/>
        <v>0</v>
      </c>
      <c r="AM1081" s="1" t="str">
        <f>IF(官網匯出!AG1081="","",官網匯出!AG1081)</f>
        <v/>
      </c>
      <c r="AN1081" s="1" t="str">
        <f>IF(G1081="","",IF(官網匯出!AH1081="","",官網匯出!AH1081))</f>
        <v/>
      </c>
      <c r="AO1081" s="14" t="str">
        <f t="shared" si="190"/>
        <v/>
      </c>
      <c r="AP1081" s="14" t="str">
        <f t="shared" si="191"/>
        <v>1</v>
      </c>
      <c r="AQ1081" s="14" t="str">
        <f t="shared" si="192"/>
        <v>0</v>
      </c>
      <c r="AR1081" s="1" t="str">
        <f t="shared" si="193"/>
        <v/>
      </c>
      <c r="AS1081" s="1" t="str">
        <f t="shared" si="194"/>
        <v/>
      </c>
      <c r="AT1081" s="1" t="str">
        <f t="shared" si="195"/>
        <v/>
      </c>
      <c r="AU1081" s="1" t="str">
        <f t="shared" si="186"/>
        <v/>
      </c>
      <c r="AV1081" s="1" t="e">
        <f>IF(VLOOKUP(G1081,官網匯出!A:AQ,42,FALSE)="","[黃金盾官網]",VLOOKUP(G1081,官網匯出!A:AQ,42,FALSE))</f>
        <v>#N/A</v>
      </c>
      <c r="AW1081" s="1" t="e">
        <f>IF(LEFT(VLOOKUP(G1081,官網匯出!A:AS,43,FALSE),2)="","web",LEFT(VLOOKUP(G1081,官網匯出!A:AS,43,FALSE),2))</f>
        <v>#N/A</v>
      </c>
      <c r="AX1081" s="1" t="str">
        <f t="shared" si="196"/>
        <v>O</v>
      </c>
    </row>
    <row r="1082" spans="1:50">
      <c r="A1082" s="1" t="str">
        <f>IF(G1082="","",VLOOKUP(官網轉換!AW1082,團名!A:B,2,FALSE))</f>
        <v/>
      </c>
      <c r="B1082" s="1" t="str">
        <f>IF(G1082="","",IF(LEFT(VLOOKUP(G1082,官網匯出!A:AQ,43,0),2)="wf",VLOOKUP(VLOOKUP(G1082,官網匯出!A:AQ,43,0),團名!$I$1:$K$12,2,FALSE),"N0071"))</f>
        <v/>
      </c>
      <c r="C1082" s="1" t="str">
        <f>IFERROR(VLOOKUP(官網匯出!D1082,團名!E:G,3,FALSE),"")</f>
        <v/>
      </c>
      <c r="D1082" s="1" t="str">
        <f t="shared" si="187"/>
        <v/>
      </c>
      <c r="E1082" s="1" t="str">
        <f t="shared" si="188"/>
        <v/>
      </c>
      <c r="F1082" s="1" t="str">
        <f>IF(官網匯出!F1082="已付款","","B0012")</f>
        <v>B0012</v>
      </c>
      <c r="G1082" s="1" t="str">
        <f>IF(官網匯出!A1082="","",官網匯出!A1082)</f>
        <v/>
      </c>
      <c r="H1082" s="3" t="str">
        <f>IF(官網匯出!B1082="","",官網匯出!B1082)</f>
        <v/>
      </c>
      <c r="I1082" s="1" t="str">
        <f>IF(官網匯出!C1082="","",官網匯出!C1082)</f>
        <v/>
      </c>
      <c r="J1082" s="1" t="str">
        <f>IF(官網匯出!D1082="","",官網匯出!D1082)</f>
        <v/>
      </c>
      <c r="K1082" s="3" t="str">
        <f>IF(官網匯出!E1082="","",官網匯出!E1082)</f>
        <v/>
      </c>
      <c r="L1082" s="1" t="str">
        <f>IF(官網匯出!F1082="","",官網匯出!F1082)</f>
        <v/>
      </c>
      <c r="M1082" s="1" t="str">
        <f>IF(官網匯出!G1082="","",官網匯出!G1082)</f>
        <v/>
      </c>
      <c r="N1082" s="1" t="str">
        <f>IF(官網匯出!H1082="","",官網匯出!H1082)</f>
        <v/>
      </c>
      <c r="P1082" s="1" t="str">
        <f>IF(官網匯出!J1082="","",RIGHT(官網匯出!J1082,LEN(官網匯出!J1082)-2))</f>
        <v/>
      </c>
      <c r="Q1082" s="1" t="str">
        <f>IF(官網匯出!K1082="","",官網匯出!K1082)</f>
        <v/>
      </c>
      <c r="R1082" s="1" t="str">
        <f>IF(官網匯出!L1082="","",官網匯出!L1082)</f>
        <v/>
      </c>
      <c r="S1082" s="1" t="str">
        <f>IF(官網匯出!M1082="","",官網匯出!M1082)</f>
        <v/>
      </c>
      <c r="T1082" s="1" t="str">
        <f>IF(官網匯出!N1082="","",官網匯出!N1082)</f>
        <v/>
      </c>
      <c r="U1082" s="1" t="str">
        <f>IF(官網匯出!O1082="","",官網匯出!O1082)</f>
        <v/>
      </c>
      <c r="V1082" s="1" t="str">
        <f>IF(官網匯出!P1082="",IF(G1082="","",0),官網匯出!P1082)</f>
        <v/>
      </c>
      <c r="W1082" s="1" t="str">
        <f>IF(官網匯出!Q1082="",IF(G1082="","",0),官網匯出!Q1082)</f>
        <v/>
      </c>
      <c r="X1082" s="1" t="str">
        <f>IF(官網匯出!R1082="","",官網匯出!R1082)</f>
        <v/>
      </c>
      <c r="Y1082" s="1" t="str">
        <f>IF(官網匯出!S1082="","",官網匯出!S1082)</f>
        <v/>
      </c>
      <c r="Z1082" s="1" t="str">
        <f>IF(G1082="","",官網匯出!T1082)</f>
        <v/>
      </c>
      <c r="AA1082" s="1" t="str">
        <f>IF(G1082="","",官網匯出!AK1082)</f>
        <v/>
      </c>
      <c r="AB1082" s="1" t="str">
        <f>IF(G1082="","",IF(官網匯出!V1082="","",官網匯出!V1082))</f>
        <v/>
      </c>
      <c r="AJ1082" s="1" t="str">
        <f>IF(G1082="","",IF(官網匯出!AE1082="","",官網匯出!AE1082))</f>
        <v/>
      </c>
      <c r="AK1082" s="1" t="str">
        <f>IF(G1082="","",IF(官網匯出!AD1082="","",官網匯出!AD1082))</f>
        <v/>
      </c>
      <c r="AL1082" s="1" t="str">
        <f t="shared" si="189"/>
        <v>0</v>
      </c>
      <c r="AM1082" s="1" t="str">
        <f>IF(官網匯出!AG1082="","",官網匯出!AG1082)</f>
        <v/>
      </c>
      <c r="AN1082" s="1" t="str">
        <f>IF(G1082="","",IF(官網匯出!AH1082="","",官網匯出!AH1082))</f>
        <v/>
      </c>
      <c r="AO1082" s="14" t="str">
        <f t="shared" si="190"/>
        <v/>
      </c>
      <c r="AP1082" s="14" t="str">
        <f t="shared" si="191"/>
        <v>1</v>
      </c>
      <c r="AQ1082" s="14" t="str">
        <f t="shared" si="192"/>
        <v>0</v>
      </c>
      <c r="AR1082" s="1" t="str">
        <f t="shared" si="193"/>
        <v/>
      </c>
      <c r="AS1082" s="1" t="str">
        <f t="shared" si="194"/>
        <v/>
      </c>
      <c r="AT1082" s="1" t="str">
        <f t="shared" si="195"/>
        <v/>
      </c>
      <c r="AU1082" s="1" t="str">
        <f t="shared" si="186"/>
        <v/>
      </c>
      <c r="AV1082" s="1" t="e">
        <f>IF(VLOOKUP(G1082,官網匯出!A:AQ,42,FALSE)="","[黃金盾官網]",VLOOKUP(G1082,官網匯出!A:AQ,42,FALSE))</f>
        <v>#N/A</v>
      </c>
      <c r="AW1082" s="1" t="e">
        <f>IF(LEFT(VLOOKUP(G1082,官網匯出!A:AS,43,FALSE),2)="","web",LEFT(VLOOKUP(G1082,官網匯出!A:AS,43,FALSE),2))</f>
        <v>#N/A</v>
      </c>
      <c r="AX1082" s="1" t="str">
        <f t="shared" si="196"/>
        <v>O</v>
      </c>
    </row>
    <row r="1083" spans="1:50">
      <c r="A1083" s="1" t="str">
        <f>IF(G1083="","",VLOOKUP(官網轉換!AW1083,團名!A:B,2,FALSE))</f>
        <v/>
      </c>
      <c r="B1083" s="1" t="str">
        <f>IF(G1083="","",IF(LEFT(VLOOKUP(G1083,官網匯出!A:AQ,43,0),2)="wf",VLOOKUP(VLOOKUP(G1083,官網匯出!A:AQ,43,0),團名!$I$1:$K$12,2,FALSE),"N0071"))</f>
        <v/>
      </c>
      <c r="C1083" s="1" t="str">
        <f>IFERROR(VLOOKUP(官網匯出!D1083,團名!E:G,3,FALSE),"")</f>
        <v/>
      </c>
      <c r="D1083" s="1" t="str">
        <f t="shared" si="187"/>
        <v/>
      </c>
      <c r="E1083" s="1" t="str">
        <f t="shared" si="188"/>
        <v/>
      </c>
      <c r="F1083" s="1" t="str">
        <f>IF(官網匯出!F1083="已付款","","B0012")</f>
        <v>B0012</v>
      </c>
      <c r="G1083" s="1" t="str">
        <f>IF(官網匯出!A1083="","",官網匯出!A1083)</f>
        <v/>
      </c>
      <c r="H1083" s="3" t="str">
        <f>IF(官網匯出!B1083="","",官網匯出!B1083)</f>
        <v/>
      </c>
      <c r="I1083" s="1" t="str">
        <f>IF(官網匯出!C1083="","",官網匯出!C1083)</f>
        <v/>
      </c>
      <c r="J1083" s="1" t="str">
        <f>IF(官網匯出!D1083="","",官網匯出!D1083)</f>
        <v/>
      </c>
      <c r="K1083" s="3" t="str">
        <f>IF(官網匯出!E1083="","",官網匯出!E1083)</f>
        <v/>
      </c>
      <c r="L1083" s="1" t="str">
        <f>IF(官網匯出!F1083="","",官網匯出!F1083)</f>
        <v/>
      </c>
      <c r="M1083" s="1" t="str">
        <f>IF(官網匯出!G1083="","",官網匯出!G1083)</f>
        <v/>
      </c>
      <c r="N1083" s="1" t="str">
        <f>IF(官網匯出!H1083="","",官網匯出!H1083)</f>
        <v/>
      </c>
      <c r="P1083" s="1" t="str">
        <f>IF(官網匯出!J1083="","",RIGHT(官網匯出!J1083,LEN(官網匯出!J1083)-2))</f>
        <v/>
      </c>
      <c r="Q1083" s="1" t="str">
        <f>IF(官網匯出!K1083="","",官網匯出!K1083)</f>
        <v/>
      </c>
      <c r="R1083" s="1" t="str">
        <f>IF(官網匯出!L1083="","",官網匯出!L1083)</f>
        <v/>
      </c>
      <c r="S1083" s="1" t="str">
        <f>IF(官網匯出!M1083="","",官網匯出!M1083)</f>
        <v/>
      </c>
      <c r="T1083" s="1" t="str">
        <f>IF(官網匯出!N1083="","",官網匯出!N1083)</f>
        <v/>
      </c>
      <c r="U1083" s="1" t="str">
        <f>IF(官網匯出!O1083="","",官網匯出!O1083)</f>
        <v/>
      </c>
      <c r="V1083" s="1" t="str">
        <f>IF(官網匯出!P1083="",IF(G1083="","",0),官網匯出!P1083)</f>
        <v/>
      </c>
      <c r="W1083" s="1" t="str">
        <f>IF(官網匯出!Q1083="",IF(G1083="","",0),官網匯出!Q1083)</f>
        <v/>
      </c>
      <c r="X1083" s="1" t="str">
        <f>IF(官網匯出!R1083="","",官網匯出!R1083)</f>
        <v/>
      </c>
      <c r="Y1083" s="1" t="str">
        <f>IF(官網匯出!S1083="","",官網匯出!S1083)</f>
        <v/>
      </c>
      <c r="Z1083" s="1" t="str">
        <f>IF(G1083="","",官網匯出!T1083)</f>
        <v/>
      </c>
      <c r="AA1083" s="1" t="str">
        <f>IF(G1083="","",官網匯出!AK1083)</f>
        <v/>
      </c>
      <c r="AB1083" s="1" t="str">
        <f>IF(G1083="","",IF(官網匯出!V1083="","",官網匯出!V1083))</f>
        <v/>
      </c>
      <c r="AJ1083" s="1" t="str">
        <f>IF(G1083="","",IF(官網匯出!AE1083="","",官網匯出!AE1083))</f>
        <v/>
      </c>
      <c r="AK1083" s="1" t="str">
        <f>IF(G1083="","",IF(官網匯出!AD1083="","",官網匯出!AD1083))</f>
        <v/>
      </c>
      <c r="AL1083" s="1" t="str">
        <f t="shared" si="189"/>
        <v>0</v>
      </c>
      <c r="AM1083" s="1" t="str">
        <f>IF(官網匯出!AG1083="","",官網匯出!AG1083)</f>
        <v/>
      </c>
      <c r="AN1083" s="1" t="str">
        <f>IF(G1083="","",IF(官網匯出!AH1083="","",官網匯出!AH1083))</f>
        <v/>
      </c>
      <c r="AO1083" s="14" t="str">
        <f t="shared" si="190"/>
        <v/>
      </c>
      <c r="AP1083" s="14" t="str">
        <f t="shared" si="191"/>
        <v>1</v>
      </c>
      <c r="AQ1083" s="14" t="str">
        <f t="shared" si="192"/>
        <v>0</v>
      </c>
      <c r="AR1083" s="1" t="str">
        <f t="shared" si="193"/>
        <v/>
      </c>
      <c r="AS1083" s="1" t="str">
        <f t="shared" si="194"/>
        <v/>
      </c>
      <c r="AT1083" s="1" t="str">
        <f t="shared" si="195"/>
        <v/>
      </c>
      <c r="AU1083" s="1" t="str">
        <f t="shared" si="186"/>
        <v/>
      </c>
      <c r="AV1083" s="1" t="e">
        <f>IF(VLOOKUP(G1083,官網匯出!A:AQ,42,FALSE)="","[黃金盾官網]",VLOOKUP(G1083,官網匯出!A:AQ,42,FALSE))</f>
        <v>#N/A</v>
      </c>
      <c r="AW1083" s="1" t="e">
        <f>IF(LEFT(VLOOKUP(G1083,官網匯出!A:AS,43,FALSE),2)="","web",LEFT(VLOOKUP(G1083,官網匯出!A:AS,43,FALSE),2))</f>
        <v>#N/A</v>
      </c>
      <c r="AX1083" s="1" t="str">
        <f t="shared" si="196"/>
        <v>O</v>
      </c>
    </row>
    <row r="1084" spans="1:50">
      <c r="A1084" s="1" t="str">
        <f>IF(G1084="","",VLOOKUP(官網轉換!AW1084,團名!A:B,2,FALSE))</f>
        <v/>
      </c>
      <c r="B1084" s="1" t="str">
        <f>IF(G1084="","",IF(LEFT(VLOOKUP(G1084,官網匯出!A:AQ,43,0),2)="wf",VLOOKUP(VLOOKUP(G1084,官網匯出!A:AQ,43,0),團名!$I$1:$K$12,2,FALSE),"N0071"))</f>
        <v/>
      </c>
      <c r="C1084" s="1" t="str">
        <f>IFERROR(VLOOKUP(官網匯出!D1084,團名!E:G,3,FALSE),"")</f>
        <v/>
      </c>
      <c r="D1084" s="1" t="str">
        <f t="shared" si="187"/>
        <v/>
      </c>
      <c r="E1084" s="1" t="str">
        <f t="shared" si="188"/>
        <v/>
      </c>
      <c r="F1084" s="1" t="str">
        <f>IF(官網匯出!F1084="已付款","","B0012")</f>
        <v>B0012</v>
      </c>
      <c r="G1084" s="1" t="str">
        <f>IF(官網匯出!A1084="","",官網匯出!A1084)</f>
        <v/>
      </c>
      <c r="H1084" s="3" t="str">
        <f>IF(官網匯出!B1084="","",官網匯出!B1084)</f>
        <v/>
      </c>
      <c r="I1084" s="1" t="str">
        <f>IF(官網匯出!C1084="","",官網匯出!C1084)</f>
        <v/>
      </c>
      <c r="J1084" s="1" t="str">
        <f>IF(官網匯出!D1084="","",官網匯出!D1084)</f>
        <v/>
      </c>
      <c r="K1084" s="3" t="str">
        <f>IF(官網匯出!E1084="","",官網匯出!E1084)</f>
        <v/>
      </c>
      <c r="L1084" s="1" t="str">
        <f>IF(官網匯出!F1084="","",官網匯出!F1084)</f>
        <v/>
      </c>
      <c r="M1084" s="1" t="str">
        <f>IF(官網匯出!G1084="","",官網匯出!G1084)</f>
        <v/>
      </c>
      <c r="N1084" s="1" t="str">
        <f>IF(官網匯出!H1084="","",官網匯出!H1084)</f>
        <v/>
      </c>
      <c r="P1084" s="1" t="str">
        <f>IF(官網匯出!J1084="","",RIGHT(官網匯出!J1084,LEN(官網匯出!J1084)-2))</f>
        <v/>
      </c>
      <c r="Q1084" s="1" t="str">
        <f>IF(官網匯出!K1084="","",官網匯出!K1084)</f>
        <v/>
      </c>
      <c r="R1084" s="1" t="str">
        <f>IF(官網匯出!L1084="","",官網匯出!L1084)</f>
        <v/>
      </c>
      <c r="S1084" s="1" t="str">
        <f>IF(官網匯出!M1084="","",官網匯出!M1084)</f>
        <v/>
      </c>
      <c r="T1084" s="1" t="str">
        <f>IF(官網匯出!N1084="","",官網匯出!N1084)</f>
        <v/>
      </c>
      <c r="U1084" s="1" t="str">
        <f>IF(官網匯出!O1084="","",官網匯出!O1084)</f>
        <v/>
      </c>
      <c r="V1084" s="1" t="str">
        <f>IF(官網匯出!P1084="",IF(G1084="","",0),官網匯出!P1084)</f>
        <v/>
      </c>
      <c r="W1084" s="1" t="str">
        <f>IF(官網匯出!Q1084="",IF(G1084="","",0),官網匯出!Q1084)</f>
        <v/>
      </c>
      <c r="X1084" s="1" t="str">
        <f>IF(官網匯出!R1084="","",官網匯出!R1084)</f>
        <v/>
      </c>
      <c r="Y1084" s="1" t="str">
        <f>IF(官網匯出!S1084="","",官網匯出!S1084)</f>
        <v/>
      </c>
      <c r="Z1084" s="1" t="str">
        <f>IF(G1084="","",官網匯出!T1084)</f>
        <v/>
      </c>
      <c r="AA1084" s="1" t="str">
        <f>IF(G1084="","",官網匯出!AK1084)</f>
        <v/>
      </c>
      <c r="AB1084" s="1" t="str">
        <f>IF(G1084="","",IF(官網匯出!V1084="","",官網匯出!V1084))</f>
        <v/>
      </c>
      <c r="AJ1084" s="1" t="str">
        <f>IF(G1084="","",IF(官網匯出!AE1084="","",官網匯出!AE1084))</f>
        <v/>
      </c>
      <c r="AK1084" s="1" t="str">
        <f>IF(G1084="","",IF(官網匯出!AD1084="","",官網匯出!AD1084))</f>
        <v/>
      </c>
      <c r="AL1084" s="1" t="str">
        <f t="shared" si="189"/>
        <v>0</v>
      </c>
      <c r="AM1084" s="1" t="str">
        <f>IF(官網匯出!AG1084="","",官網匯出!AG1084)</f>
        <v/>
      </c>
      <c r="AN1084" s="1" t="str">
        <f>IF(G1084="","",IF(官網匯出!AH1084="","",官網匯出!AH1084))</f>
        <v/>
      </c>
      <c r="AO1084" s="14" t="str">
        <f t="shared" si="190"/>
        <v/>
      </c>
      <c r="AP1084" s="14" t="str">
        <f t="shared" si="191"/>
        <v>1</v>
      </c>
      <c r="AQ1084" s="14" t="str">
        <f t="shared" si="192"/>
        <v>0</v>
      </c>
      <c r="AR1084" s="1" t="str">
        <f t="shared" si="193"/>
        <v/>
      </c>
      <c r="AS1084" s="1" t="str">
        <f t="shared" si="194"/>
        <v/>
      </c>
      <c r="AT1084" s="1" t="str">
        <f t="shared" si="195"/>
        <v/>
      </c>
      <c r="AU1084" s="1" t="str">
        <f t="shared" si="186"/>
        <v/>
      </c>
      <c r="AV1084" s="1" t="e">
        <f>IF(VLOOKUP(G1084,官網匯出!A:AQ,42,FALSE)="","[黃金盾官網]",VLOOKUP(G1084,官網匯出!A:AQ,42,FALSE))</f>
        <v>#N/A</v>
      </c>
      <c r="AW1084" s="1" t="e">
        <f>IF(LEFT(VLOOKUP(G1084,官網匯出!A:AS,43,FALSE),2)="","web",LEFT(VLOOKUP(G1084,官網匯出!A:AS,43,FALSE),2))</f>
        <v>#N/A</v>
      </c>
      <c r="AX1084" s="1" t="str">
        <f t="shared" si="196"/>
        <v>O</v>
      </c>
    </row>
    <row r="1085" spans="1:50">
      <c r="A1085" s="1" t="str">
        <f>IF(G1085="","",VLOOKUP(官網轉換!AW1085,團名!A:B,2,FALSE))</f>
        <v/>
      </c>
      <c r="B1085" s="1" t="str">
        <f>IF(G1085="","",IF(LEFT(VLOOKUP(G1085,官網匯出!A:AQ,43,0),2)="wf",VLOOKUP(VLOOKUP(G1085,官網匯出!A:AQ,43,0),團名!$I$1:$K$12,2,FALSE),"N0071"))</f>
        <v/>
      </c>
      <c r="C1085" s="1" t="str">
        <f>IFERROR(VLOOKUP(官網匯出!D1085,團名!E:G,3,FALSE),"")</f>
        <v/>
      </c>
      <c r="D1085" s="1" t="str">
        <f t="shared" si="187"/>
        <v/>
      </c>
      <c r="E1085" s="1" t="str">
        <f t="shared" si="188"/>
        <v/>
      </c>
      <c r="F1085" s="1" t="str">
        <f>IF(官網匯出!F1085="已付款","","B0012")</f>
        <v>B0012</v>
      </c>
      <c r="G1085" s="1" t="str">
        <f>IF(官網匯出!A1085="","",官網匯出!A1085)</f>
        <v/>
      </c>
      <c r="H1085" s="3" t="str">
        <f>IF(官網匯出!B1085="","",官網匯出!B1085)</f>
        <v/>
      </c>
      <c r="I1085" s="1" t="str">
        <f>IF(官網匯出!C1085="","",官網匯出!C1085)</f>
        <v/>
      </c>
      <c r="J1085" s="1" t="str">
        <f>IF(官網匯出!D1085="","",官網匯出!D1085)</f>
        <v/>
      </c>
      <c r="K1085" s="3" t="str">
        <f>IF(官網匯出!E1085="","",官網匯出!E1085)</f>
        <v/>
      </c>
      <c r="L1085" s="1" t="str">
        <f>IF(官網匯出!F1085="","",官網匯出!F1085)</f>
        <v/>
      </c>
      <c r="M1085" s="1" t="str">
        <f>IF(官網匯出!G1085="","",官網匯出!G1085)</f>
        <v/>
      </c>
      <c r="N1085" s="1" t="str">
        <f>IF(官網匯出!H1085="","",官網匯出!H1085)</f>
        <v/>
      </c>
      <c r="P1085" s="1" t="str">
        <f>IF(官網匯出!J1085="","",RIGHT(官網匯出!J1085,LEN(官網匯出!J1085)-2))</f>
        <v/>
      </c>
      <c r="Q1085" s="1" t="str">
        <f>IF(官網匯出!K1085="","",官網匯出!K1085)</f>
        <v/>
      </c>
      <c r="R1085" s="1" t="str">
        <f>IF(官網匯出!L1085="","",官網匯出!L1085)</f>
        <v/>
      </c>
      <c r="S1085" s="1" t="str">
        <f>IF(官網匯出!M1085="","",官網匯出!M1085)</f>
        <v/>
      </c>
      <c r="T1085" s="1" t="str">
        <f>IF(官網匯出!N1085="","",官網匯出!N1085)</f>
        <v/>
      </c>
      <c r="U1085" s="1" t="str">
        <f>IF(官網匯出!O1085="","",官網匯出!O1085)</f>
        <v/>
      </c>
      <c r="V1085" s="1" t="str">
        <f>IF(官網匯出!P1085="",IF(G1085="","",0),官網匯出!P1085)</f>
        <v/>
      </c>
      <c r="W1085" s="1" t="str">
        <f>IF(官網匯出!Q1085="",IF(G1085="","",0),官網匯出!Q1085)</f>
        <v/>
      </c>
      <c r="X1085" s="1" t="str">
        <f>IF(官網匯出!R1085="","",官網匯出!R1085)</f>
        <v/>
      </c>
      <c r="Y1085" s="1" t="str">
        <f>IF(官網匯出!S1085="","",官網匯出!S1085)</f>
        <v/>
      </c>
      <c r="Z1085" s="1" t="str">
        <f>IF(G1085="","",官網匯出!T1085)</f>
        <v/>
      </c>
      <c r="AA1085" s="1" t="str">
        <f>IF(G1085="","",官網匯出!AK1085)</f>
        <v/>
      </c>
      <c r="AB1085" s="1" t="str">
        <f>IF(G1085="","",IF(官網匯出!V1085="","",官網匯出!V1085))</f>
        <v/>
      </c>
      <c r="AJ1085" s="1" t="str">
        <f>IF(G1085="","",IF(官網匯出!AE1085="","",官網匯出!AE1085))</f>
        <v/>
      </c>
      <c r="AK1085" s="1" t="str">
        <f>IF(G1085="","",IF(官網匯出!AD1085="","",官網匯出!AD1085))</f>
        <v/>
      </c>
      <c r="AL1085" s="1" t="str">
        <f t="shared" si="189"/>
        <v>0</v>
      </c>
      <c r="AM1085" s="1" t="str">
        <f>IF(官網匯出!AG1085="","",官網匯出!AG1085)</f>
        <v/>
      </c>
      <c r="AN1085" s="1" t="str">
        <f>IF(G1085="","",IF(官網匯出!AH1085="","",官網匯出!AH1085))</f>
        <v/>
      </c>
      <c r="AO1085" s="14" t="str">
        <f t="shared" si="190"/>
        <v/>
      </c>
      <c r="AP1085" s="14" t="str">
        <f t="shared" si="191"/>
        <v>1</v>
      </c>
      <c r="AQ1085" s="14" t="str">
        <f t="shared" si="192"/>
        <v>0</v>
      </c>
      <c r="AR1085" s="1" t="str">
        <f t="shared" si="193"/>
        <v/>
      </c>
      <c r="AS1085" s="1" t="str">
        <f t="shared" si="194"/>
        <v/>
      </c>
      <c r="AT1085" s="1" t="str">
        <f t="shared" si="195"/>
        <v/>
      </c>
      <c r="AU1085" s="1" t="str">
        <f t="shared" si="186"/>
        <v/>
      </c>
      <c r="AV1085" s="1" t="e">
        <f>IF(VLOOKUP(G1085,官網匯出!A:AQ,42,FALSE)="","[黃金盾官網]",VLOOKUP(G1085,官網匯出!A:AQ,42,FALSE))</f>
        <v>#N/A</v>
      </c>
      <c r="AW1085" s="1" t="e">
        <f>IF(LEFT(VLOOKUP(G1085,官網匯出!A:AS,43,FALSE),2)="","web",LEFT(VLOOKUP(G1085,官網匯出!A:AS,43,FALSE),2))</f>
        <v>#N/A</v>
      </c>
      <c r="AX1085" s="1" t="str">
        <f t="shared" si="196"/>
        <v>O</v>
      </c>
    </row>
    <row r="1086" spans="1:50">
      <c r="A1086" s="1" t="str">
        <f>IF(G1086="","",VLOOKUP(官網轉換!AW1086,團名!A:B,2,FALSE))</f>
        <v/>
      </c>
      <c r="B1086" s="1" t="str">
        <f>IF(G1086="","",IF(LEFT(VLOOKUP(G1086,官網匯出!A:AQ,43,0),2)="wf",VLOOKUP(VLOOKUP(G1086,官網匯出!A:AQ,43,0),團名!$I$1:$K$12,2,FALSE),"N0071"))</f>
        <v/>
      </c>
      <c r="C1086" s="1" t="str">
        <f>IFERROR(VLOOKUP(官網匯出!D1086,團名!E:G,3,FALSE),"")</f>
        <v/>
      </c>
      <c r="D1086" s="1" t="str">
        <f t="shared" si="187"/>
        <v/>
      </c>
      <c r="E1086" s="1" t="str">
        <f t="shared" si="188"/>
        <v/>
      </c>
      <c r="F1086" s="1" t="str">
        <f>IF(官網匯出!F1086="已付款","","B0012")</f>
        <v>B0012</v>
      </c>
      <c r="G1086" s="1" t="str">
        <f>IF(官網匯出!A1086="","",官網匯出!A1086)</f>
        <v/>
      </c>
      <c r="H1086" s="3" t="str">
        <f>IF(官網匯出!B1086="","",官網匯出!B1086)</f>
        <v/>
      </c>
      <c r="I1086" s="1" t="str">
        <f>IF(官網匯出!C1086="","",官網匯出!C1086)</f>
        <v/>
      </c>
      <c r="J1086" s="1" t="str">
        <f>IF(官網匯出!D1086="","",官網匯出!D1086)</f>
        <v/>
      </c>
      <c r="K1086" s="3" t="str">
        <f>IF(官網匯出!E1086="","",官網匯出!E1086)</f>
        <v/>
      </c>
      <c r="L1086" s="1" t="str">
        <f>IF(官網匯出!F1086="","",官網匯出!F1086)</f>
        <v/>
      </c>
      <c r="M1086" s="1" t="str">
        <f>IF(官網匯出!G1086="","",官網匯出!G1086)</f>
        <v/>
      </c>
      <c r="N1086" s="1" t="str">
        <f>IF(官網匯出!H1086="","",官網匯出!H1086)</f>
        <v/>
      </c>
      <c r="P1086" s="1" t="str">
        <f>IF(官網匯出!J1086="","",RIGHT(官網匯出!J1086,LEN(官網匯出!J1086)-2))</f>
        <v/>
      </c>
      <c r="Q1086" s="1" t="str">
        <f>IF(官網匯出!K1086="","",官網匯出!K1086)</f>
        <v/>
      </c>
      <c r="R1086" s="1" t="str">
        <f>IF(官網匯出!L1086="","",官網匯出!L1086)</f>
        <v/>
      </c>
      <c r="S1086" s="1" t="str">
        <f>IF(官網匯出!M1086="","",官網匯出!M1086)</f>
        <v/>
      </c>
      <c r="T1086" s="1" t="str">
        <f>IF(官網匯出!N1086="","",官網匯出!N1086)</f>
        <v/>
      </c>
      <c r="U1086" s="1" t="str">
        <f>IF(官網匯出!O1086="","",官網匯出!O1086)</f>
        <v/>
      </c>
      <c r="V1086" s="1" t="str">
        <f>IF(官網匯出!P1086="",IF(G1086="","",0),官網匯出!P1086)</f>
        <v/>
      </c>
      <c r="W1086" s="1" t="str">
        <f>IF(官網匯出!Q1086="",IF(G1086="","",0),官網匯出!Q1086)</f>
        <v/>
      </c>
      <c r="X1086" s="1" t="str">
        <f>IF(官網匯出!R1086="","",官網匯出!R1086)</f>
        <v/>
      </c>
      <c r="Y1086" s="1" t="str">
        <f>IF(官網匯出!S1086="","",官網匯出!S1086)</f>
        <v/>
      </c>
      <c r="Z1086" s="1" t="str">
        <f>IF(G1086="","",官網匯出!T1086)</f>
        <v/>
      </c>
      <c r="AA1086" s="1" t="str">
        <f>IF(G1086="","",官網匯出!AK1086)</f>
        <v/>
      </c>
      <c r="AB1086" s="1" t="str">
        <f>IF(G1086="","",IF(官網匯出!V1086="","",官網匯出!V1086))</f>
        <v/>
      </c>
      <c r="AJ1086" s="1" t="str">
        <f>IF(G1086="","",IF(官網匯出!AE1086="","",官網匯出!AE1086))</f>
        <v/>
      </c>
      <c r="AK1086" s="1" t="str">
        <f>IF(G1086="","",IF(官網匯出!AD1086="","",官網匯出!AD1086))</f>
        <v/>
      </c>
      <c r="AL1086" s="1" t="str">
        <f t="shared" si="189"/>
        <v>0</v>
      </c>
      <c r="AM1086" s="1" t="str">
        <f>IF(官網匯出!AG1086="","",官網匯出!AG1086)</f>
        <v/>
      </c>
      <c r="AN1086" s="1" t="str">
        <f>IF(G1086="","",IF(官網匯出!AH1086="","",官網匯出!AH1086))</f>
        <v/>
      </c>
      <c r="AO1086" s="14" t="str">
        <f t="shared" si="190"/>
        <v/>
      </c>
      <c r="AP1086" s="14" t="str">
        <f t="shared" si="191"/>
        <v>1</v>
      </c>
      <c r="AQ1086" s="14" t="str">
        <f t="shared" si="192"/>
        <v>0</v>
      </c>
      <c r="AR1086" s="1" t="str">
        <f t="shared" si="193"/>
        <v/>
      </c>
      <c r="AS1086" s="1" t="str">
        <f t="shared" si="194"/>
        <v/>
      </c>
      <c r="AT1086" s="1" t="str">
        <f t="shared" si="195"/>
        <v/>
      </c>
      <c r="AU1086" s="1" t="str">
        <f t="shared" si="186"/>
        <v/>
      </c>
      <c r="AV1086" s="1" t="e">
        <f>IF(VLOOKUP(G1086,官網匯出!A:AQ,42,FALSE)="","[黃金盾官網]",VLOOKUP(G1086,官網匯出!A:AQ,42,FALSE))</f>
        <v>#N/A</v>
      </c>
      <c r="AW1086" s="1" t="e">
        <f>IF(LEFT(VLOOKUP(G1086,官網匯出!A:AS,43,FALSE),2)="","web",LEFT(VLOOKUP(G1086,官網匯出!A:AS,43,FALSE),2))</f>
        <v>#N/A</v>
      </c>
      <c r="AX1086" s="1" t="str">
        <f t="shared" si="196"/>
        <v>O</v>
      </c>
    </row>
    <row r="1087" spans="1:50">
      <c r="A1087" s="1" t="str">
        <f>IF(G1087="","",VLOOKUP(官網轉換!AW1087,團名!A:B,2,FALSE))</f>
        <v/>
      </c>
      <c r="B1087" s="1" t="str">
        <f>IF(G1087="","",IF(LEFT(VLOOKUP(G1087,官網匯出!A:AQ,43,0),2)="wf",VLOOKUP(VLOOKUP(G1087,官網匯出!A:AQ,43,0),團名!$I$1:$K$12,2,FALSE),"N0071"))</f>
        <v/>
      </c>
      <c r="C1087" s="1" t="str">
        <f>IFERROR(VLOOKUP(官網匯出!D1087,團名!E:G,3,FALSE),"")</f>
        <v/>
      </c>
      <c r="D1087" s="1" t="str">
        <f t="shared" si="187"/>
        <v/>
      </c>
      <c r="E1087" s="1" t="str">
        <f t="shared" si="188"/>
        <v/>
      </c>
      <c r="F1087" s="1" t="str">
        <f>IF(官網匯出!F1087="已付款","","B0012")</f>
        <v>B0012</v>
      </c>
      <c r="G1087" s="1" t="str">
        <f>IF(官網匯出!A1087="","",官網匯出!A1087)</f>
        <v/>
      </c>
      <c r="H1087" s="3" t="str">
        <f>IF(官網匯出!B1087="","",官網匯出!B1087)</f>
        <v/>
      </c>
      <c r="I1087" s="1" t="str">
        <f>IF(官網匯出!C1087="","",官網匯出!C1087)</f>
        <v/>
      </c>
      <c r="J1087" s="1" t="str">
        <f>IF(官網匯出!D1087="","",官網匯出!D1087)</f>
        <v/>
      </c>
      <c r="K1087" s="3" t="str">
        <f>IF(官網匯出!E1087="","",官網匯出!E1087)</f>
        <v/>
      </c>
      <c r="L1087" s="1" t="str">
        <f>IF(官網匯出!F1087="","",官網匯出!F1087)</f>
        <v/>
      </c>
      <c r="M1087" s="1" t="str">
        <f>IF(官網匯出!G1087="","",官網匯出!G1087)</f>
        <v/>
      </c>
      <c r="N1087" s="1" t="str">
        <f>IF(官網匯出!H1087="","",官網匯出!H1087)</f>
        <v/>
      </c>
      <c r="P1087" s="1" t="str">
        <f>IF(官網匯出!J1087="","",RIGHT(官網匯出!J1087,LEN(官網匯出!J1087)-2))</f>
        <v/>
      </c>
      <c r="Q1087" s="1" t="str">
        <f>IF(官網匯出!K1087="","",官網匯出!K1087)</f>
        <v/>
      </c>
      <c r="R1087" s="1" t="str">
        <f>IF(官網匯出!L1087="","",官網匯出!L1087)</f>
        <v/>
      </c>
      <c r="S1087" s="1" t="str">
        <f>IF(官網匯出!M1087="","",官網匯出!M1087)</f>
        <v/>
      </c>
      <c r="T1087" s="1" t="str">
        <f>IF(官網匯出!N1087="","",官網匯出!N1087)</f>
        <v/>
      </c>
      <c r="U1087" s="1" t="str">
        <f>IF(官網匯出!O1087="","",官網匯出!O1087)</f>
        <v/>
      </c>
      <c r="V1087" s="1" t="str">
        <f>IF(官網匯出!P1087="",IF(G1087="","",0),官網匯出!P1087)</f>
        <v/>
      </c>
      <c r="W1087" s="1" t="str">
        <f>IF(官網匯出!Q1087="",IF(G1087="","",0),官網匯出!Q1087)</f>
        <v/>
      </c>
      <c r="X1087" s="1" t="str">
        <f>IF(官網匯出!R1087="","",官網匯出!R1087)</f>
        <v/>
      </c>
      <c r="Y1087" s="1" t="str">
        <f>IF(官網匯出!S1087="","",官網匯出!S1087)</f>
        <v/>
      </c>
      <c r="Z1087" s="1" t="str">
        <f>IF(G1087="","",官網匯出!T1087)</f>
        <v/>
      </c>
      <c r="AA1087" s="1" t="str">
        <f>IF(G1087="","",官網匯出!AK1087)</f>
        <v/>
      </c>
      <c r="AB1087" s="1" t="str">
        <f>IF(G1087="","",IF(官網匯出!V1087="","",官網匯出!V1087))</f>
        <v/>
      </c>
      <c r="AJ1087" s="1" t="str">
        <f>IF(G1087="","",IF(官網匯出!AE1087="","",官網匯出!AE1087))</f>
        <v/>
      </c>
      <c r="AK1087" s="1" t="str">
        <f>IF(G1087="","",IF(官網匯出!AD1087="","",官網匯出!AD1087))</f>
        <v/>
      </c>
      <c r="AL1087" s="1" t="str">
        <f t="shared" si="189"/>
        <v>0</v>
      </c>
      <c r="AM1087" s="1" t="str">
        <f>IF(官網匯出!AG1087="","",官網匯出!AG1087)</f>
        <v/>
      </c>
      <c r="AN1087" s="1" t="str">
        <f>IF(G1087="","",IF(官網匯出!AH1087="","",官網匯出!AH1087))</f>
        <v/>
      </c>
      <c r="AO1087" s="14" t="str">
        <f t="shared" si="190"/>
        <v/>
      </c>
      <c r="AP1087" s="14" t="str">
        <f t="shared" si="191"/>
        <v>1</v>
      </c>
      <c r="AQ1087" s="14" t="str">
        <f t="shared" si="192"/>
        <v>0</v>
      </c>
      <c r="AR1087" s="1" t="str">
        <f t="shared" si="193"/>
        <v/>
      </c>
      <c r="AS1087" s="1" t="str">
        <f t="shared" si="194"/>
        <v/>
      </c>
      <c r="AT1087" s="1" t="str">
        <f t="shared" si="195"/>
        <v/>
      </c>
      <c r="AU1087" s="1" t="str">
        <f t="shared" si="186"/>
        <v/>
      </c>
      <c r="AV1087" s="1" t="e">
        <f>IF(VLOOKUP(G1087,官網匯出!A:AQ,42,FALSE)="","[黃金盾官網]",VLOOKUP(G1087,官網匯出!A:AQ,42,FALSE))</f>
        <v>#N/A</v>
      </c>
      <c r="AW1087" s="1" t="e">
        <f>IF(LEFT(VLOOKUP(G1087,官網匯出!A:AS,43,FALSE),2)="","web",LEFT(VLOOKUP(G1087,官網匯出!A:AS,43,FALSE),2))</f>
        <v>#N/A</v>
      </c>
      <c r="AX1087" s="1" t="str">
        <f t="shared" si="196"/>
        <v>O</v>
      </c>
    </row>
    <row r="1088" spans="1:50">
      <c r="A1088" s="1" t="str">
        <f>IF(G1088="","",VLOOKUP(官網轉換!AW1088,團名!A:B,2,FALSE))</f>
        <v/>
      </c>
      <c r="B1088" s="1" t="str">
        <f>IF(G1088="","",IF(LEFT(VLOOKUP(G1088,官網匯出!A:AQ,43,0),2)="wf",VLOOKUP(VLOOKUP(G1088,官網匯出!A:AQ,43,0),團名!$I$1:$K$12,2,FALSE),"N0071"))</f>
        <v/>
      </c>
      <c r="C1088" s="1" t="str">
        <f>IFERROR(VLOOKUP(官網匯出!D1088,團名!E:G,3,FALSE),"")</f>
        <v/>
      </c>
      <c r="D1088" s="1" t="str">
        <f t="shared" si="187"/>
        <v/>
      </c>
      <c r="E1088" s="1" t="str">
        <f t="shared" si="188"/>
        <v/>
      </c>
      <c r="F1088" s="1" t="str">
        <f>IF(官網匯出!F1088="已付款","","B0012")</f>
        <v>B0012</v>
      </c>
      <c r="G1088" s="1" t="str">
        <f>IF(官網匯出!A1088="","",官網匯出!A1088)</f>
        <v/>
      </c>
      <c r="H1088" s="3" t="str">
        <f>IF(官網匯出!B1088="","",官網匯出!B1088)</f>
        <v/>
      </c>
      <c r="I1088" s="1" t="str">
        <f>IF(官網匯出!C1088="","",官網匯出!C1088)</f>
        <v/>
      </c>
      <c r="J1088" s="1" t="str">
        <f>IF(官網匯出!D1088="","",官網匯出!D1088)</f>
        <v/>
      </c>
      <c r="K1088" s="3" t="str">
        <f>IF(官網匯出!E1088="","",官網匯出!E1088)</f>
        <v/>
      </c>
      <c r="L1088" s="1" t="str">
        <f>IF(官網匯出!F1088="","",官網匯出!F1088)</f>
        <v/>
      </c>
      <c r="M1088" s="1" t="str">
        <f>IF(官網匯出!G1088="","",官網匯出!G1088)</f>
        <v/>
      </c>
      <c r="N1088" s="1" t="str">
        <f>IF(官網匯出!H1088="","",官網匯出!H1088)</f>
        <v/>
      </c>
      <c r="P1088" s="1" t="str">
        <f>IF(官網匯出!J1088="","",RIGHT(官網匯出!J1088,LEN(官網匯出!J1088)-2))</f>
        <v/>
      </c>
      <c r="Q1088" s="1" t="str">
        <f>IF(官網匯出!K1088="","",官網匯出!K1088)</f>
        <v/>
      </c>
      <c r="R1088" s="1" t="str">
        <f>IF(官網匯出!L1088="","",官網匯出!L1088)</f>
        <v/>
      </c>
      <c r="S1088" s="1" t="str">
        <f>IF(官網匯出!M1088="","",官網匯出!M1088)</f>
        <v/>
      </c>
      <c r="T1088" s="1" t="str">
        <f>IF(官網匯出!N1088="","",官網匯出!N1088)</f>
        <v/>
      </c>
      <c r="U1088" s="1" t="str">
        <f>IF(官網匯出!O1088="","",官網匯出!O1088)</f>
        <v/>
      </c>
      <c r="V1088" s="1" t="str">
        <f>IF(官網匯出!P1088="",IF(G1088="","",0),官網匯出!P1088)</f>
        <v/>
      </c>
      <c r="W1088" s="1" t="str">
        <f>IF(官網匯出!Q1088="",IF(G1088="","",0),官網匯出!Q1088)</f>
        <v/>
      </c>
      <c r="X1088" s="1" t="str">
        <f>IF(官網匯出!R1088="","",官網匯出!R1088)</f>
        <v/>
      </c>
      <c r="Y1088" s="1" t="str">
        <f>IF(官網匯出!S1088="","",官網匯出!S1088)</f>
        <v/>
      </c>
      <c r="Z1088" s="1" t="str">
        <f>IF(G1088="","",官網匯出!T1088)</f>
        <v/>
      </c>
      <c r="AA1088" s="1" t="str">
        <f>IF(G1088="","",官網匯出!AK1088)</f>
        <v/>
      </c>
      <c r="AB1088" s="1" t="str">
        <f>IF(G1088="","",IF(官網匯出!V1088="","",官網匯出!V1088))</f>
        <v/>
      </c>
      <c r="AJ1088" s="1" t="str">
        <f>IF(G1088="","",IF(官網匯出!AE1088="","",官網匯出!AE1088))</f>
        <v/>
      </c>
      <c r="AK1088" s="1" t="str">
        <f>IF(G1088="","",IF(官網匯出!AD1088="","",官網匯出!AD1088))</f>
        <v/>
      </c>
      <c r="AL1088" s="1" t="str">
        <f t="shared" si="189"/>
        <v>0</v>
      </c>
      <c r="AM1088" s="1" t="str">
        <f>IF(官網匯出!AG1088="","",官網匯出!AG1088)</f>
        <v/>
      </c>
      <c r="AN1088" s="1" t="str">
        <f>IF(G1088="","",IF(官網匯出!AH1088="","",官網匯出!AH1088))</f>
        <v/>
      </c>
      <c r="AO1088" s="14" t="str">
        <f t="shared" si="190"/>
        <v/>
      </c>
      <c r="AP1088" s="14" t="str">
        <f t="shared" si="191"/>
        <v>1</v>
      </c>
      <c r="AQ1088" s="14" t="str">
        <f t="shared" si="192"/>
        <v>0</v>
      </c>
      <c r="AR1088" s="1" t="str">
        <f t="shared" si="193"/>
        <v/>
      </c>
      <c r="AS1088" s="1" t="str">
        <f t="shared" si="194"/>
        <v/>
      </c>
      <c r="AT1088" s="1" t="str">
        <f t="shared" si="195"/>
        <v/>
      </c>
      <c r="AU1088" s="1" t="str">
        <f t="shared" si="186"/>
        <v/>
      </c>
      <c r="AV1088" s="1" t="e">
        <f>IF(VLOOKUP(G1088,官網匯出!A:AQ,42,FALSE)="","[黃金盾官網]",VLOOKUP(G1088,官網匯出!A:AQ,42,FALSE))</f>
        <v>#N/A</v>
      </c>
      <c r="AW1088" s="1" t="e">
        <f>IF(LEFT(VLOOKUP(G1088,官網匯出!A:AS,43,FALSE),2)="","web",LEFT(VLOOKUP(G1088,官網匯出!A:AS,43,FALSE),2))</f>
        <v>#N/A</v>
      </c>
      <c r="AX1088" s="1" t="str">
        <f t="shared" si="196"/>
        <v>O</v>
      </c>
    </row>
    <row r="1089" spans="1:50">
      <c r="A1089" s="1" t="str">
        <f>IF(G1089="","",VLOOKUP(官網轉換!AW1089,團名!A:B,2,FALSE))</f>
        <v/>
      </c>
      <c r="B1089" s="1" t="str">
        <f>IF(G1089="","",IF(LEFT(VLOOKUP(G1089,官網匯出!A:AQ,43,0),2)="wf",VLOOKUP(VLOOKUP(G1089,官網匯出!A:AQ,43,0),團名!$I$1:$K$12,2,FALSE),"N0071"))</f>
        <v/>
      </c>
      <c r="C1089" s="1" t="str">
        <f>IFERROR(VLOOKUP(官網匯出!D1089,團名!E:G,3,FALSE),"")</f>
        <v/>
      </c>
      <c r="D1089" s="1" t="str">
        <f t="shared" si="187"/>
        <v/>
      </c>
      <c r="E1089" s="1" t="str">
        <f t="shared" si="188"/>
        <v/>
      </c>
      <c r="F1089" s="1" t="str">
        <f>IF(官網匯出!F1089="已付款","","B0012")</f>
        <v>B0012</v>
      </c>
      <c r="G1089" s="1" t="str">
        <f>IF(官網匯出!A1089="","",官網匯出!A1089)</f>
        <v/>
      </c>
      <c r="H1089" s="3" t="str">
        <f>IF(官網匯出!B1089="","",官網匯出!B1089)</f>
        <v/>
      </c>
      <c r="I1089" s="1" t="str">
        <f>IF(官網匯出!C1089="","",官網匯出!C1089)</f>
        <v/>
      </c>
      <c r="J1089" s="1" t="str">
        <f>IF(官網匯出!D1089="","",官網匯出!D1089)</f>
        <v/>
      </c>
      <c r="K1089" s="3" t="str">
        <f>IF(官網匯出!E1089="","",官網匯出!E1089)</f>
        <v/>
      </c>
      <c r="L1089" s="1" t="str">
        <f>IF(官網匯出!F1089="","",官網匯出!F1089)</f>
        <v/>
      </c>
      <c r="M1089" s="1" t="str">
        <f>IF(官網匯出!G1089="","",官網匯出!G1089)</f>
        <v/>
      </c>
      <c r="N1089" s="1" t="str">
        <f>IF(官網匯出!H1089="","",官網匯出!H1089)</f>
        <v/>
      </c>
      <c r="P1089" s="1" t="str">
        <f>IF(官網匯出!J1089="","",RIGHT(官網匯出!J1089,LEN(官網匯出!J1089)-2))</f>
        <v/>
      </c>
      <c r="Q1089" s="1" t="str">
        <f>IF(官網匯出!K1089="","",官網匯出!K1089)</f>
        <v/>
      </c>
      <c r="R1089" s="1" t="str">
        <f>IF(官網匯出!L1089="","",官網匯出!L1089)</f>
        <v/>
      </c>
      <c r="S1089" s="1" t="str">
        <f>IF(官網匯出!M1089="","",官網匯出!M1089)</f>
        <v/>
      </c>
      <c r="T1089" s="1" t="str">
        <f>IF(官網匯出!N1089="","",官網匯出!N1089)</f>
        <v/>
      </c>
      <c r="U1089" s="1" t="str">
        <f>IF(官網匯出!O1089="","",官網匯出!O1089)</f>
        <v/>
      </c>
      <c r="V1089" s="1" t="str">
        <f>IF(官網匯出!P1089="",IF(G1089="","",0),官網匯出!P1089)</f>
        <v/>
      </c>
      <c r="W1089" s="1" t="str">
        <f>IF(官網匯出!Q1089="",IF(G1089="","",0),官網匯出!Q1089)</f>
        <v/>
      </c>
      <c r="X1089" s="1" t="str">
        <f>IF(官網匯出!R1089="","",官網匯出!R1089)</f>
        <v/>
      </c>
      <c r="Y1089" s="1" t="str">
        <f>IF(官網匯出!S1089="","",官網匯出!S1089)</f>
        <v/>
      </c>
      <c r="Z1089" s="1" t="str">
        <f>IF(G1089="","",官網匯出!T1089)</f>
        <v/>
      </c>
      <c r="AA1089" s="1" t="str">
        <f>IF(G1089="","",官網匯出!AK1089)</f>
        <v/>
      </c>
      <c r="AB1089" s="1" t="str">
        <f>IF(G1089="","",IF(官網匯出!V1089="","",官網匯出!V1089))</f>
        <v/>
      </c>
      <c r="AJ1089" s="1" t="str">
        <f>IF(G1089="","",IF(官網匯出!AE1089="","",官網匯出!AE1089))</f>
        <v/>
      </c>
      <c r="AK1089" s="1" t="str">
        <f>IF(G1089="","",IF(官網匯出!AD1089="","",官網匯出!AD1089))</f>
        <v/>
      </c>
      <c r="AL1089" s="1" t="str">
        <f t="shared" si="189"/>
        <v>0</v>
      </c>
      <c r="AM1089" s="1" t="str">
        <f>IF(官網匯出!AG1089="","",官網匯出!AG1089)</f>
        <v/>
      </c>
      <c r="AN1089" s="1" t="str">
        <f>IF(G1089="","",IF(官網匯出!AH1089="","",官網匯出!AH1089))</f>
        <v/>
      </c>
      <c r="AO1089" s="14" t="str">
        <f t="shared" si="190"/>
        <v/>
      </c>
      <c r="AP1089" s="14" t="str">
        <f t="shared" si="191"/>
        <v>1</v>
      </c>
      <c r="AQ1089" s="14" t="str">
        <f t="shared" si="192"/>
        <v>0</v>
      </c>
      <c r="AR1089" s="1" t="str">
        <f t="shared" si="193"/>
        <v/>
      </c>
      <c r="AS1089" s="1" t="str">
        <f t="shared" si="194"/>
        <v/>
      </c>
      <c r="AT1089" s="1" t="str">
        <f t="shared" si="195"/>
        <v/>
      </c>
      <c r="AU1089" s="1" t="str">
        <f t="shared" si="186"/>
        <v/>
      </c>
      <c r="AV1089" s="1" t="e">
        <f>IF(VLOOKUP(G1089,官網匯出!A:AQ,42,FALSE)="","[黃金盾官網]",VLOOKUP(G1089,官網匯出!A:AQ,42,FALSE))</f>
        <v>#N/A</v>
      </c>
      <c r="AW1089" s="1" t="e">
        <f>IF(LEFT(VLOOKUP(G1089,官網匯出!A:AS,43,FALSE),2)="","web",LEFT(VLOOKUP(G1089,官網匯出!A:AS,43,FALSE),2))</f>
        <v>#N/A</v>
      </c>
      <c r="AX1089" s="1" t="str">
        <f t="shared" si="196"/>
        <v>O</v>
      </c>
    </row>
    <row r="1090" spans="1:50">
      <c r="A1090" s="1" t="str">
        <f>IF(G1090="","",VLOOKUP(官網轉換!AW1090,團名!A:B,2,FALSE))</f>
        <v/>
      </c>
      <c r="B1090" s="1" t="str">
        <f>IF(G1090="","",IF(LEFT(VLOOKUP(G1090,官網匯出!A:AQ,43,0),2)="wf",VLOOKUP(VLOOKUP(G1090,官網匯出!A:AQ,43,0),團名!$I$1:$K$12,2,FALSE),"N0071"))</f>
        <v/>
      </c>
      <c r="C1090" s="1" t="str">
        <f>IFERROR(VLOOKUP(官網匯出!D1090,團名!E:G,3,FALSE),"")</f>
        <v/>
      </c>
      <c r="D1090" s="1" t="str">
        <f t="shared" si="187"/>
        <v/>
      </c>
      <c r="E1090" s="1" t="str">
        <f t="shared" si="188"/>
        <v/>
      </c>
      <c r="F1090" s="1" t="str">
        <f>IF(官網匯出!F1090="已付款","","B0012")</f>
        <v>B0012</v>
      </c>
      <c r="G1090" s="1" t="str">
        <f>IF(官網匯出!A1090="","",官網匯出!A1090)</f>
        <v/>
      </c>
      <c r="H1090" s="3" t="str">
        <f>IF(官網匯出!B1090="","",官網匯出!B1090)</f>
        <v/>
      </c>
      <c r="I1090" s="1" t="str">
        <f>IF(官網匯出!C1090="","",官網匯出!C1090)</f>
        <v/>
      </c>
      <c r="J1090" s="1" t="str">
        <f>IF(官網匯出!D1090="","",官網匯出!D1090)</f>
        <v/>
      </c>
      <c r="K1090" s="3" t="str">
        <f>IF(官網匯出!E1090="","",官網匯出!E1090)</f>
        <v/>
      </c>
      <c r="L1090" s="1" t="str">
        <f>IF(官網匯出!F1090="","",官網匯出!F1090)</f>
        <v/>
      </c>
      <c r="M1090" s="1" t="str">
        <f>IF(官網匯出!G1090="","",官網匯出!G1090)</f>
        <v/>
      </c>
      <c r="N1090" s="1" t="str">
        <f>IF(官網匯出!H1090="","",官網匯出!H1090)</f>
        <v/>
      </c>
      <c r="P1090" s="1" t="str">
        <f>IF(官網匯出!J1090="","",RIGHT(官網匯出!J1090,LEN(官網匯出!J1090)-2))</f>
        <v/>
      </c>
      <c r="Q1090" s="1" t="str">
        <f>IF(官網匯出!K1090="","",官網匯出!K1090)</f>
        <v/>
      </c>
      <c r="R1090" s="1" t="str">
        <f>IF(官網匯出!L1090="","",官網匯出!L1090)</f>
        <v/>
      </c>
      <c r="S1090" s="1" t="str">
        <f>IF(官網匯出!M1090="","",官網匯出!M1090)</f>
        <v/>
      </c>
      <c r="T1090" s="1" t="str">
        <f>IF(官網匯出!N1090="","",官網匯出!N1090)</f>
        <v/>
      </c>
      <c r="U1090" s="1" t="str">
        <f>IF(官網匯出!O1090="","",官網匯出!O1090)</f>
        <v/>
      </c>
      <c r="V1090" s="1" t="str">
        <f>IF(官網匯出!P1090="",IF(G1090="","",0),官網匯出!P1090)</f>
        <v/>
      </c>
      <c r="W1090" s="1" t="str">
        <f>IF(官網匯出!Q1090="",IF(G1090="","",0),官網匯出!Q1090)</f>
        <v/>
      </c>
      <c r="X1090" s="1" t="str">
        <f>IF(官網匯出!R1090="","",官網匯出!R1090)</f>
        <v/>
      </c>
      <c r="Y1090" s="1" t="str">
        <f>IF(官網匯出!S1090="","",官網匯出!S1090)</f>
        <v/>
      </c>
      <c r="Z1090" s="1" t="str">
        <f>IF(G1090="","",官網匯出!T1090)</f>
        <v/>
      </c>
      <c r="AA1090" s="1" t="str">
        <f>IF(G1090="","",官網匯出!AK1090)</f>
        <v/>
      </c>
      <c r="AB1090" s="1" t="str">
        <f>IF(G1090="","",IF(官網匯出!V1090="","",官網匯出!V1090))</f>
        <v/>
      </c>
      <c r="AJ1090" s="1" t="str">
        <f>IF(G1090="","",IF(官網匯出!AE1090="","",官網匯出!AE1090))</f>
        <v/>
      </c>
      <c r="AK1090" s="1" t="str">
        <f>IF(G1090="","",IF(官網匯出!AD1090="","",官網匯出!AD1090))</f>
        <v/>
      </c>
      <c r="AL1090" s="1" t="str">
        <f t="shared" si="189"/>
        <v>0</v>
      </c>
      <c r="AM1090" s="1" t="str">
        <f>IF(官網匯出!AG1090="","",官網匯出!AG1090)</f>
        <v/>
      </c>
      <c r="AN1090" s="1" t="str">
        <f>IF(G1090="","",IF(官網匯出!AH1090="","",官網匯出!AH1090))</f>
        <v/>
      </c>
      <c r="AO1090" s="14" t="str">
        <f t="shared" si="190"/>
        <v/>
      </c>
      <c r="AP1090" s="14" t="str">
        <f t="shared" si="191"/>
        <v>1</v>
      </c>
      <c r="AQ1090" s="14" t="str">
        <f t="shared" si="192"/>
        <v>0</v>
      </c>
      <c r="AR1090" s="1" t="str">
        <f t="shared" si="193"/>
        <v/>
      </c>
      <c r="AS1090" s="1" t="str">
        <f t="shared" si="194"/>
        <v/>
      </c>
      <c r="AT1090" s="1" t="str">
        <f t="shared" si="195"/>
        <v/>
      </c>
      <c r="AU1090" s="1" t="str">
        <f t="shared" ref="AU1090:AU1153" si="197">IF(G1090="","",AV1090&amp;"      訂單編號："&amp;G1090&amp;"      "&amp;IF(J1090="銀行轉帳(ATM/虛擬代碼繳費)","ATM(藍)",IF(J1090="ATM 虛擬代碼繳費（需持代碼至實體ATM或網路銀行繳費）","ATM"&amp;"　"&amp;AB1090&amp;AJ1090,IF(J1090="虛擬代碼繳費轉帳","ATM(SP)"&amp;"　"&amp;AB1090&amp;AJ1090,IF(J1090="信用卡（shopline payment）","信用卡(SP)",IF(J1090="信用卡","信用卡",IF(J1090="貨到付款","貨到付款　")))&amp;"　"&amp;AB1090&amp;AJ1090)))&amp;IF(L1090="退款中","客戶取消訂單，待退款(ATM)",""))</f>
        <v/>
      </c>
      <c r="AV1090" s="1" t="e">
        <f>IF(VLOOKUP(G1090,官網匯出!A:AQ,42,FALSE)="","[黃金盾官網]",VLOOKUP(G1090,官網匯出!A:AQ,42,FALSE))</f>
        <v>#N/A</v>
      </c>
      <c r="AW1090" s="1" t="e">
        <f>IF(LEFT(VLOOKUP(G1090,官網匯出!A:AS,43,FALSE),2)="","web",LEFT(VLOOKUP(G1090,官網匯出!A:AS,43,FALSE),2))</f>
        <v>#N/A</v>
      </c>
      <c r="AX1090" s="1" t="str">
        <f t="shared" si="196"/>
        <v>O</v>
      </c>
    </row>
    <row r="1091" spans="1:50">
      <c r="A1091" s="1" t="str">
        <f>IF(G1091="","",VLOOKUP(官網轉換!AW1091,團名!A:B,2,FALSE))</f>
        <v/>
      </c>
      <c r="B1091" s="1" t="str">
        <f>IF(G1091="","",IF(LEFT(VLOOKUP(G1091,官網匯出!A:AQ,43,0),2)="wf",VLOOKUP(VLOOKUP(G1091,官網匯出!A:AQ,43,0),團名!$I$1:$K$12,2,FALSE),"N0071"))</f>
        <v/>
      </c>
      <c r="C1091" s="1" t="str">
        <f>IFERROR(VLOOKUP(官網匯出!D1091,團名!E:G,3,FALSE),"")</f>
        <v/>
      </c>
      <c r="D1091" s="1" t="str">
        <f t="shared" ref="D1091:D1154" si="198">IF(G1091="","","NTD")</f>
        <v/>
      </c>
      <c r="E1091" s="1" t="str">
        <f t="shared" ref="E1091:E1154" si="199">IF(G1091="","","含稅")</f>
        <v/>
      </c>
      <c r="F1091" s="1" t="str">
        <f>IF(官網匯出!F1091="已付款","","B0012")</f>
        <v>B0012</v>
      </c>
      <c r="G1091" s="1" t="str">
        <f>IF(官網匯出!A1091="","",官網匯出!A1091)</f>
        <v/>
      </c>
      <c r="H1091" s="3" t="str">
        <f>IF(官網匯出!B1091="","",官網匯出!B1091)</f>
        <v/>
      </c>
      <c r="I1091" s="1" t="str">
        <f>IF(官網匯出!C1091="","",官網匯出!C1091)</f>
        <v/>
      </c>
      <c r="J1091" s="1" t="str">
        <f>IF(官網匯出!D1091="","",官網匯出!D1091)</f>
        <v/>
      </c>
      <c r="K1091" s="3" t="str">
        <f>IF(官網匯出!E1091="","",官網匯出!E1091)</f>
        <v/>
      </c>
      <c r="L1091" s="1" t="str">
        <f>IF(官網匯出!F1091="","",官網匯出!F1091)</f>
        <v/>
      </c>
      <c r="M1091" s="1" t="str">
        <f>IF(官網匯出!G1091="","",官網匯出!G1091)</f>
        <v/>
      </c>
      <c r="N1091" s="1" t="str">
        <f>IF(官網匯出!H1091="","",官網匯出!H1091)</f>
        <v/>
      </c>
      <c r="P1091" s="1" t="str">
        <f>IF(官網匯出!J1091="","",RIGHT(官網匯出!J1091,LEN(官網匯出!J1091)-2))</f>
        <v/>
      </c>
      <c r="Q1091" s="1" t="str">
        <f>IF(官網匯出!K1091="","",官網匯出!K1091)</f>
        <v/>
      </c>
      <c r="R1091" s="1" t="str">
        <f>IF(官網匯出!L1091="","",官網匯出!L1091)</f>
        <v/>
      </c>
      <c r="S1091" s="1" t="str">
        <f>IF(官網匯出!M1091="","",官網匯出!M1091)</f>
        <v/>
      </c>
      <c r="T1091" s="1" t="str">
        <f>IF(官網匯出!N1091="","",官網匯出!N1091)</f>
        <v/>
      </c>
      <c r="U1091" s="1" t="str">
        <f>IF(官網匯出!O1091="","",官網匯出!O1091)</f>
        <v/>
      </c>
      <c r="V1091" s="1" t="str">
        <f>IF(官網匯出!P1091="",IF(G1091="","",0),官網匯出!P1091)</f>
        <v/>
      </c>
      <c r="W1091" s="1" t="str">
        <f>IF(官網匯出!Q1091="",IF(G1091="","",0),官網匯出!Q1091)</f>
        <v/>
      </c>
      <c r="X1091" s="1" t="str">
        <f>IF(官網匯出!R1091="","",官網匯出!R1091)</f>
        <v/>
      </c>
      <c r="Y1091" s="1" t="str">
        <f>IF(官網匯出!S1091="","",官網匯出!S1091)</f>
        <v/>
      </c>
      <c r="Z1091" s="1" t="str">
        <f>IF(G1091="","",官網匯出!T1091)</f>
        <v/>
      </c>
      <c r="AA1091" s="1" t="str">
        <f>IF(G1091="","",官網匯出!AK1091)</f>
        <v/>
      </c>
      <c r="AB1091" s="1" t="str">
        <f>IF(G1091="","",IF(官網匯出!V1091="","",官網匯出!V1091))</f>
        <v/>
      </c>
      <c r="AJ1091" s="1" t="str">
        <f>IF(G1091="","",IF(官網匯出!AE1091="","",官網匯出!AE1091))</f>
        <v/>
      </c>
      <c r="AK1091" s="1" t="str">
        <f>IF(G1091="","",IF(官網匯出!AD1091="","",官網匯出!AD1091))</f>
        <v/>
      </c>
      <c r="AL1091" s="1" t="str">
        <f t="shared" ref="AL1091:AL1154" si="200">IF(AM1091="","0","1")</f>
        <v>0</v>
      </c>
      <c r="AM1091" s="1" t="str">
        <f>IF(官網匯出!AG1091="","",官網匯出!AG1091)</f>
        <v/>
      </c>
      <c r="AN1091" s="1" t="str">
        <f>IF(G1091="","",IF(官網匯出!AH1091="","",官網匯出!AH1091))</f>
        <v/>
      </c>
      <c r="AO1091" s="14" t="str">
        <f t="shared" ref="AO1091:AO1154" si="201">IF(AN1091="","","3J0002")</f>
        <v/>
      </c>
      <c r="AP1091" s="14" t="str">
        <f t="shared" ref="AP1091:AP1154" si="202">IF(AO1091="","1","0")</f>
        <v>1</v>
      </c>
      <c r="AQ1091" s="14" t="str">
        <f t="shared" ref="AQ1091:AQ1154" si="203">IF(AN1091="","0","1")</f>
        <v>0</v>
      </c>
      <c r="AR1091" s="1" t="str">
        <f t="shared" ref="AR1091:AR1154" si="204">IFERROR((T1091*U1091)-V1091-Z1091+W1091-AA1091,"")</f>
        <v/>
      </c>
      <c r="AS1091" s="1" t="str">
        <f t="shared" ref="AS1091:AS1154" si="205">IF(J1091="貨到付款",IF(Y1091="",0,Y1091),IF(G1091="","",0))</f>
        <v/>
      </c>
      <c r="AT1091" s="1" t="str">
        <f t="shared" ref="AT1091:AT1154" si="206">IF(G1091="","",IF(V1091&gt;0,"已扣抵"&amp;V1091&amp;"元"&amp;"購物金 ","")&amp;IF(Z1091&gt;0,"已扣抵"&amp;Z1091&amp;"元"&amp;"優惠折扣 ","")&amp;IF(W1091&gt;0,"含運費"&amp;W1091&amp;"元 ","")&amp;IF(AA1091&gt;0,"含附加費"&amp;AA1091&amp;"元 ",""))</f>
        <v/>
      </c>
      <c r="AU1091" s="1" t="str">
        <f t="shared" si="197"/>
        <v/>
      </c>
      <c r="AV1091" s="1" t="e">
        <f>IF(VLOOKUP(G1091,官網匯出!A:AQ,42,FALSE)="","[黃金盾官網]",VLOOKUP(G1091,官網匯出!A:AQ,42,FALSE))</f>
        <v>#N/A</v>
      </c>
      <c r="AW1091" s="1" t="e">
        <f>IF(LEFT(VLOOKUP(G1091,官網匯出!A:AS,43,FALSE),2)="","web",LEFT(VLOOKUP(G1091,官網匯出!A:AS,43,FALSE),2))</f>
        <v>#N/A</v>
      </c>
      <c r="AX1091" s="1" t="str">
        <f t="shared" ref="AX1091:AX1154" si="207">IF(AND(AM1091&lt;&gt;"",AN1091&lt;&gt;""),"X","O")</f>
        <v>O</v>
      </c>
    </row>
    <row r="1092" spans="1:50">
      <c r="A1092" s="1" t="str">
        <f>IF(G1092="","",VLOOKUP(官網轉換!AW1092,團名!A:B,2,FALSE))</f>
        <v/>
      </c>
      <c r="B1092" s="1" t="str">
        <f>IF(G1092="","",IF(LEFT(VLOOKUP(G1092,官網匯出!A:AQ,43,0),2)="wf",VLOOKUP(VLOOKUP(G1092,官網匯出!A:AQ,43,0),團名!$I$1:$K$12,2,FALSE),"N0071"))</f>
        <v/>
      </c>
      <c r="C1092" s="1" t="str">
        <f>IFERROR(VLOOKUP(官網匯出!D1092,團名!E:G,3,FALSE),"")</f>
        <v/>
      </c>
      <c r="D1092" s="1" t="str">
        <f t="shared" si="198"/>
        <v/>
      </c>
      <c r="E1092" s="1" t="str">
        <f t="shared" si="199"/>
        <v/>
      </c>
      <c r="F1092" s="1" t="str">
        <f>IF(官網匯出!F1092="已付款","","B0012")</f>
        <v>B0012</v>
      </c>
      <c r="G1092" s="1" t="str">
        <f>IF(官網匯出!A1092="","",官網匯出!A1092)</f>
        <v/>
      </c>
      <c r="H1092" s="3" t="str">
        <f>IF(官網匯出!B1092="","",官網匯出!B1092)</f>
        <v/>
      </c>
      <c r="I1092" s="1" t="str">
        <f>IF(官網匯出!C1092="","",官網匯出!C1092)</f>
        <v/>
      </c>
      <c r="J1092" s="1" t="str">
        <f>IF(官網匯出!D1092="","",官網匯出!D1092)</f>
        <v/>
      </c>
      <c r="K1092" s="3" t="str">
        <f>IF(官網匯出!E1092="","",官網匯出!E1092)</f>
        <v/>
      </c>
      <c r="L1092" s="1" t="str">
        <f>IF(官網匯出!F1092="","",官網匯出!F1092)</f>
        <v/>
      </c>
      <c r="M1092" s="1" t="str">
        <f>IF(官網匯出!G1092="","",官網匯出!G1092)</f>
        <v/>
      </c>
      <c r="N1092" s="1" t="str">
        <f>IF(官網匯出!H1092="","",官網匯出!H1092)</f>
        <v/>
      </c>
      <c r="P1092" s="1" t="str">
        <f>IF(官網匯出!J1092="","",RIGHT(官網匯出!J1092,LEN(官網匯出!J1092)-2))</f>
        <v/>
      </c>
      <c r="Q1092" s="1" t="str">
        <f>IF(官網匯出!K1092="","",官網匯出!K1092)</f>
        <v/>
      </c>
      <c r="R1092" s="1" t="str">
        <f>IF(官網匯出!L1092="","",官網匯出!L1092)</f>
        <v/>
      </c>
      <c r="S1092" s="1" t="str">
        <f>IF(官網匯出!M1092="","",官網匯出!M1092)</f>
        <v/>
      </c>
      <c r="T1092" s="1" t="str">
        <f>IF(官網匯出!N1092="","",官網匯出!N1092)</f>
        <v/>
      </c>
      <c r="U1092" s="1" t="str">
        <f>IF(官網匯出!O1092="","",官網匯出!O1092)</f>
        <v/>
      </c>
      <c r="V1092" s="1" t="str">
        <f>IF(官網匯出!P1092="",IF(G1092="","",0),官網匯出!P1092)</f>
        <v/>
      </c>
      <c r="W1092" s="1" t="str">
        <f>IF(官網匯出!Q1092="",IF(G1092="","",0),官網匯出!Q1092)</f>
        <v/>
      </c>
      <c r="X1092" s="1" t="str">
        <f>IF(官網匯出!R1092="","",官網匯出!R1092)</f>
        <v/>
      </c>
      <c r="Y1092" s="1" t="str">
        <f>IF(官網匯出!S1092="","",官網匯出!S1092)</f>
        <v/>
      </c>
      <c r="Z1092" s="1" t="str">
        <f>IF(G1092="","",官網匯出!T1092)</f>
        <v/>
      </c>
      <c r="AA1092" s="1" t="str">
        <f>IF(G1092="","",官網匯出!AK1092)</f>
        <v/>
      </c>
      <c r="AB1092" s="1" t="str">
        <f>IF(G1092="","",IF(官網匯出!V1092="","",官網匯出!V1092))</f>
        <v/>
      </c>
      <c r="AJ1092" s="1" t="str">
        <f>IF(G1092="","",IF(官網匯出!AE1092="","",官網匯出!AE1092))</f>
        <v/>
      </c>
      <c r="AK1092" s="1" t="str">
        <f>IF(G1092="","",IF(官網匯出!AD1092="","",官網匯出!AD1092))</f>
        <v/>
      </c>
      <c r="AL1092" s="1" t="str">
        <f t="shared" si="200"/>
        <v>0</v>
      </c>
      <c r="AM1092" s="1" t="str">
        <f>IF(官網匯出!AG1092="","",官網匯出!AG1092)</f>
        <v/>
      </c>
      <c r="AN1092" s="1" t="str">
        <f>IF(G1092="","",IF(官網匯出!AH1092="","",官網匯出!AH1092))</f>
        <v/>
      </c>
      <c r="AO1092" s="14" t="str">
        <f t="shared" si="201"/>
        <v/>
      </c>
      <c r="AP1092" s="14" t="str">
        <f t="shared" si="202"/>
        <v>1</v>
      </c>
      <c r="AQ1092" s="14" t="str">
        <f t="shared" si="203"/>
        <v>0</v>
      </c>
      <c r="AR1092" s="1" t="str">
        <f t="shared" si="204"/>
        <v/>
      </c>
      <c r="AS1092" s="1" t="str">
        <f t="shared" si="205"/>
        <v/>
      </c>
      <c r="AT1092" s="1" t="str">
        <f t="shared" si="206"/>
        <v/>
      </c>
      <c r="AU1092" s="1" t="str">
        <f t="shared" si="197"/>
        <v/>
      </c>
      <c r="AV1092" s="1" t="e">
        <f>IF(VLOOKUP(G1092,官網匯出!A:AQ,42,FALSE)="","[黃金盾官網]",VLOOKUP(G1092,官網匯出!A:AQ,42,FALSE))</f>
        <v>#N/A</v>
      </c>
      <c r="AW1092" s="1" t="e">
        <f>IF(LEFT(VLOOKUP(G1092,官網匯出!A:AS,43,FALSE),2)="","web",LEFT(VLOOKUP(G1092,官網匯出!A:AS,43,FALSE),2))</f>
        <v>#N/A</v>
      </c>
      <c r="AX1092" s="1" t="str">
        <f t="shared" si="207"/>
        <v>O</v>
      </c>
    </row>
    <row r="1093" spans="1:50">
      <c r="A1093" s="1" t="str">
        <f>IF(G1093="","",VLOOKUP(官網轉換!AW1093,團名!A:B,2,FALSE))</f>
        <v/>
      </c>
      <c r="B1093" s="1" t="str">
        <f>IF(G1093="","",IF(LEFT(VLOOKUP(G1093,官網匯出!A:AQ,43,0),2)="wf",VLOOKUP(VLOOKUP(G1093,官網匯出!A:AQ,43,0),團名!$I$1:$K$12,2,FALSE),"N0071"))</f>
        <v/>
      </c>
      <c r="C1093" s="1" t="str">
        <f>IFERROR(VLOOKUP(官網匯出!D1093,團名!E:G,3,FALSE),"")</f>
        <v/>
      </c>
      <c r="D1093" s="1" t="str">
        <f t="shared" si="198"/>
        <v/>
      </c>
      <c r="E1093" s="1" t="str">
        <f t="shared" si="199"/>
        <v/>
      </c>
      <c r="F1093" s="1" t="str">
        <f>IF(官網匯出!F1093="已付款","","B0012")</f>
        <v>B0012</v>
      </c>
      <c r="G1093" s="1" t="str">
        <f>IF(官網匯出!A1093="","",官網匯出!A1093)</f>
        <v/>
      </c>
      <c r="H1093" s="3" t="str">
        <f>IF(官網匯出!B1093="","",官網匯出!B1093)</f>
        <v/>
      </c>
      <c r="I1093" s="1" t="str">
        <f>IF(官網匯出!C1093="","",官網匯出!C1093)</f>
        <v/>
      </c>
      <c r="J1093" s="1" t="str">
        <f>IF(官網匯出!D1093="","",官網匯出!D1093)</f>
        <v/>
      </c>
      <c r="K1093" s="3" t="str">
        <f>IF(官網匯出!E1093="","",官網匯出!E1093)</f>
        <v/>
      </c>
      <c r="L1093" s="1" t="str">
        <f>IF(官網匯出!F1093="","",官網匯出!F1093)</f>
        <v/>
      </c>
      <c r="M1093" s="1" t="str">
        <f>IF(官網匯出!G1093="","",官網匯出!G1093)</f>
        <v/>
      </c>
      <c r="N1093" s="1" t="str">
        <f>IF(官網匯出!H1093="","",官網匯出!H1093)</f>
        <v/>
      </c>
      <c r="P1093" s="1" t="str">
        <f>IF(官網匯出!J1093="","",RIGHT(官網匯出!J1093,LEN(官網匯出!J1093)-2))</f>
        <v/>
      </c>
      <c r="Q1093" s="1" t="str">
        <f>IF(官網匯出!K1093="","",官網匯出!K1093)</f>
        <v/>
      </c>
      <c r="R1093" s="1" t="str">
        <f>IF(官網匯出!L1093="","",官網匯出!L1093)</f>
        <v/>
      </c>
      <c r="S1093" s="1" t="str">
        <f>IF(官網匯出!M1093="","",官網匯出!M1093)</f>
        <v/>
      </c>
      <c r="T1093" s="1" t="str">
        <f>IF(官網匯出!N1093="","",官網匯出!N1093)</f>
        <v/>
      </c>
      <c r="U1093" s="1" t="str">
        <f>IF(官網匯出!O1093="","",官網匯出!O1093)</f>
        <v/>
      </c>
      <c r="V1093" s="1" t="str">
        <f>IF(官網匯出!P1093="",IF(G1093="","",0),官網匯出!P1093)</f>
        <v/>
      </c>
      <c r="W1093" s="1" t="str">
        <f>IF(官網匯出!Q1093="",IF(G1093="","",0),官網匯出!Q1093)</f>
        <v/>
      </c>
      <c r="X1093" s="1" t="str">
        <f>IF(官網匯出!R1093="","",官網匯出!R1093)</f>
        <v/>
      </c>
      <c r="Y1093" s="1" t="str">
        <f>IF(官網匯出!S1093="","",官網匯出!S1093)</f>
        <v/>
      </c>
      <c r="Z1093" s="1" t="str">
        <f>IF(G1093="","",官網匯出!T1093)</f>
        <v/>
      </c>
      <c r="AA1093" s="1" t="str">
        <f>IF(G1093="","",官網匯出!AK1093)</f>
        <v/>
      </c>
      <c r="AB1093" s="1" t="str">
        <f>IF(G1093="","",IF(官網匯出!V1093="","",官網匯出!V1093))</f>
        <v/>
      </c>
      <c r="AJ1093" s="1" t="str">
        <f>IF(G1093="","",IF(官網匯出!AE1093="","",官網匯出!AE1093))</f>
        <v/>
      </c>
      <c r="AK1093" s="1" t="str">
        <f>IF(G1093="","",IF(官網匯出!AD1093="","",官網匯出!AD1093))</f>
        <v/>
      </c>
      <c r="AL1093" s="1" t="str">
        <f t="shared" si="200"/>
        <v>0</v>
      </c>
      <c r="AM1093" s="1" t="str">
        <f>IF(官網匯出!AG1093="","",官網匯出!AG1093)</f>
        <v/>
      </c>
      <c r="AN1093" s="1" t="str">
        <f>IF(G1093="","",IF(官網匯出!AH1093="","",官網匯出!AH1093))</f>
        <v/>
      </c>
      <c r="AO1093" s="14" t="str">
        <f t="shared" si="201"/>
        <v/>
      </c>
      <c r="AP1093" s="14" t="str">
        <f t="shared" si="202"/>
        <v>1</v>
      </c>
      <c r="AQ1093" s="14" t="str">
        <f t="shared" si="203"/>
        <v>0</v>
      </c>
      <c r="AR1093" s="1" t="str">
        <f t="shared" si="204"/>
        <v/>
      </c>
      <c r="AS1093" s="1" t="str">
        <f t="shared" si="205"/>
        <v/>
      </c>
      <c r="AT1093" s="1" t="str">
        <f t="shared" si="206"/>
        <v/>
      </c>
      <c r="AU1093" s="1" t="str">
        <f t="shared" si="197"/>
        <v/>
      </c>
      <c r="AV1093" s="1" t="e">
        <f>IF(VLOOKUP(G1093,官網匯出!A:AQ,42,FALSE)="","[黃金盾官網]",VLOOKUP(G1093,官網匯出!A:AQ,42,FALSE))</f>
        <v>#N/A</v>
      </c>
      <c r="AW1093" s="1" t="e">
        <f>IF(LEFT(VLOOKUP(G1093,官網匯出!A:AS,43,FALSE),2)="","web",LEFT(VLOOKUP(G1093,官網匯出!A:AS,43,FALSE),2))</f>
        <v>#N/A</v>
      </c>
      <c r="AX1093" s="1" t="str">
        <f t="shared" si="207"/>
        <v>O</v>
      </c>
    </row>
    <row r="1094" spans="1:50">
      <c r="A1094" s="1" t="str">
        <f>IF(G1094="","",VLOOKUP(官網轉換!AW1094,團名!A:B,2,FALSE))</f>
        <v/>
      </c>
      <c r="B1094" s="1" t="str">
        <f>IF(G1094="","",IF(LEFT(VLOOKUP(G1094,官網匯出!A:AQ,43,0),2)="wf",VLOOKUP(VLOOKUP(G1094,官網匯出!A:AQ,43,0),團名!$I$1:$K$12,2,FALSE),"N0071"))</f>
        <v/>
      </c>
      <c r="C1094" s="1" t="str">
        <f>IFERROR(VLOOKUP(官網匯出!D1094,團名!E:G,3,FALSE),"")</f>
        <v/>
      </c>
      <c r="D1094" s="1" t="str">
        <f t="shared" si="198"/>
        <v/>
      </c>
      <c r="E1094" s="1" t="str">
        <f t="shared" si="199"/>
        <v/>
      </c>
      <c r="F1094" s="1" t="str">
        <f>IF(官網匯出!F1094="已付款","","B0012")</f>
        <v>B0012</v>
      </c>
      <c r="G1094" s="1" t="str">
        <f>IF(官網匯出!A1094="","",官網匯出!A1094)</f>
        <v/>
      </c>
      <c r="H1094" s="3" t="str">
        <f>IF(官網匯出!B1094="","",官網匯出!B1094)</f>
        <v/>
      </c>
      <c r="I1094" s="1" t="str">
        <f>IF(官網匯出!C1094="","",官網匯出!C1094)</f>
        <v/>
      </c>
      <c r="J1094" s="1" t="str">
        <f>IF(官網匯出!D1094="","",官網匯出!D1094)</f>
        <v/>
      </c>
      <c r="K1094" s="3" t="str">
        <f>IF(官網匯出!E1094="","",官網匯出!E1094)</f>
        <v/>
      </c>
      <c r="L1094" s="1" t="str">
        <f>IF(官網匯出!F1094="","",官網匯出!F1094)</f>
        <v/>
      </c>
      <c r="M1094" s="1" t="str">
        <f>IF(官網匯出!G1094="","",官網匯出!G1094)</f>
        <v/>
      </c>
      <c r="N1094" s="1" t="str">
        <f>IF(官網匯出!H1094="","",官網匯出!H1094)</f>
        <v/>
      </c>
      <c r="P1094" s="1" t="str">
        <f>IF(官網匯出!J1094="","",RIGHT(官網匯出!J1094,LEN(官網匯出!J1094)-2))</f>
        <v/>
      </c>
      <c r="Q1094" s="1" t="str">
        <f>IF(官網匯出!K1094="","",官網匯出!K1094)</f>
        <v/>
      </c>
      <c r="R1094" s="1" t="str">
        <f>IF(官網匯出!L1094="","",官網匯出!L1094)</f>
        <v/>
      </c>
      <c r="S1094" s="1" t="str">
        <f>IF(官網匯出!M1094="","",官網匯出!M1094)</f>
        <v/>
      </c>
      <c r="T1094" s="1" t="str">
        <f>IF(官網匯出!N1094="","",官網匯出!N1094)</f>
        <v/>
      </c>
      <c r="U1094" s="1" t="str">
        <f>IF(官網匯出!O1094="","",官網匯出!O1094)</f>
        <v/>
      </c>
      <c r="V1094" s="1" t="str">
        <f>IF(官網匯出!P1094="",IF(G1094="","",0),官網匯出!P1094)</f>
        <v/>
      </c>
      <c r="W1094" s="1" t="str">
        <f>IF(官網匯出!Q1094="",IF(G1094="","",0),官網匯出!Q1094)</f>
        <v/>
      </c>
      <c r="X1094" s="1" t="str">
        <f>IF(官網匯出!R1094="","",官網匯出!R1094)</f>
        <v/>
      </c>
      <c r="Y1094" s="1" t="str">
        <f>IF(官網匯出!S1094="","",官網匯出!S1094)</f>
        <v/>
      </c>
      <c r="Z1094" s="1" t="str">
        <f>IF(G1094="","",官網匯出!T1094)</f>
        <v/>
      </c>
      <c r="AA1094" s="1" t="str">
        <f>IF(G1094="","",官網匯出!AK1094)</f>
        <v/>
      </c>
      <c r="AB1094" s="1" t="str">
        <f>IF(G1094="","",IF(官網匯出!V1094="","",官網匯出!V1094))</f>
        <v/>
      </c>
      <c r="AJ1094" s="1" t="str">
        <f>IF(G1094="","",IF(官網匯出!AE1094="","",官網匯出!AE1094))</f>
        <v/>
      </c>
      <c r="AK1094" s="1" t="str">
        <f>IF(G1094="","",IF(官網匯出!AD1094="","",官網匯出!AD1094))</f>
        <v/>
      </c>
      <c r="AL1094" s="1" t="str">
        <f t="shared" si="200"/>
        <v>0</v>
      </c>
      <c r="AM1094" s="1" t="str">
        <f>IF(官網匯出!AG1094="","",官網匯出!AG1094)</f>
        <v/>
      </c>
      <c r="AN1094" s="1" t="str">
        <f>IF(G1094="","",IF(官網匯出!AH1094="","",官網匯出!AH1094))</f>
        <v/>
      </c>
      <c r="AO1094" s="14" t="str">
        <f t="shared" si="201"/>
        <v/>
      </c>
      <c r="AP1094" s="14" t="str">
        <f t="shared" si="202"/>
        <v>1</v>
      </c>
      <c r="AQ1094" s="14" t="str">
        <f t="shared" si="203"/>
        <v>0</v>
      </c>
      <c r="AR1094" s="1" t="str">
        <f t="shared" si="204"/>
        <v/>
      </c>
      <c r="AS1094" s="1" t="str">
        <f t="shared" si="205"/>
        <v/>
      </c>
      <c r="AT1094" s="1" t="str">
        <f t="shared" si="206"/>
        <v/>
      </c>
      <c r="AU1094" s="1" t="str">
        <f t="shared" si="197"/>
        <v/>
      </c>
      <c r="AV1094" s="1" t="e">
        <f>IF(VLOOKUP(G1094,官網匯出!A:AQ,42,FALSE)="","[黃金盾官網]",VLOOKUP(G1094,官網匯出!A:AQ,42,FALSE))</f>
        <v>#N/A</v>
      </c>
      <c r="AW1094" s="1" t="e">
        <f>IF(LEFT(VLOOKUP(G1094,官網匯出!A:AS,43,FALSE),2)="","web",LEFT(VLOOKUP(G1094,官網匯出!A:AS,43,FALSE),2))</f>
        <v>#N/A</v>
      </c>
      <c r="AX1094" s="1" t="str">
        <f t="shared" si="207"/>
        <v>O</v>
      </c>
    </row>
    <row r="1095" spans="1:50">
      <c r="A1095" s="1" t="str">
        <f>IF(G1095="","",VLOOKUP(官網轉換!AW1095,團名!A:B,2,FALSE))</f>
        <v/>
      </c>
      <c r="B1095" s="1" t="str">
        <f>IF(G1095="","",IF(LEFT(VLOOKUP(G1095,官網匯出!A:AQ,43,0),2)="wf",VLOOKUP(VLOOKUP(G1095,官網匯出!A:AQ,43,0),團名!$I$1:$K$12,2,FALSE),"N0071"))</f>
        <v/>
      </c>
      <c r="C1095" s="1" t="str">
        <f>IFERROR(VLOOKUP(官網匯出!D1095,團名!E:G,3,FALSE),"")</f>
        <v/>
      </c>
      <c r="D1095" s="1" t="str">
        <f t="shared" si="198"/>
        <v/>
      </c>
      <c r="E1095" s="1" t="str">
        <f t="shared" si="199"/>
        <v/>
      </c>
      <c r="F1095" s="1" t="str">
        <f>IF(官網匯出!F1095="已付款","","B0012")</f>
        <v>B0012</v>
      </c>
      <c r="G1095" s="1" t="str">
        <f>IF(官網匯出!A1095="","",官網匯出!A1095)</f>
        <v/>
      </c>
      <c r="H1095" s="3" t="str">
        <f>IF(官網匯出!B1095="","",官網匯出!B1095)</f>
        <v/>
      </c>
      <c r="I1095" s="1" t="str">
        <f>IF(官網匯出!C1095="","",官網匯出!C1095)</f>
        <v/>
      </c>
      <c r="J1095" s="1" t="str">
        <f>IF(官網匯出!D1095="","",官網匯出!D1095)</f>
        <v/>
      </c>
      <c r="K1095" s="3" t="str">
        <f>IF(官網匯出!E1095="","",官網匯出!E1095)</f>
        <v/>
      </c>
      <c r="L1095" s="1" t="str">
        <f>IF(官網匯出!F1095="","",官網匯出!F1095)</f>
        <v/>
      </c>
      <c r="M1095" s="1" t="str">
        <f>IF(官網匯出!G1095="","",官網匯出!G1095)</f>
        <v/>
      </c>
      <c r="N1095" s="1" t="str">
        <f>IF(官網匯出!H1095="","",官網匯出!H1095)</f>
        <v/>
      </c>
      <c r="P1095" s="1" t="str">
        <f>IF(官網匯出!J1095="","",RIGHT(官網匯出!J1095,LEN(官網匯出!J1095)-2))</f>
        <v/>
      </c>
      <c r="Q1095" s="1" t="str">
        <f>IF(官網匯出!K1095="","",官網匯出!K1095)</f>
        <v/>
      </c>
      <c r="R1095" s="1" t="str">
        <f>IF(官網匯出!L1095="","",官網匯出!L1095)</f>
        <v/>
      </c>
      <c r="S1095" s="1" t="str">
        <f>IF(官網匯出!M1095="","",官網匯出!M1095)</f>
        <v/>
      </c>
      <c r="T1095" s="1" t="str">
        <f>IF(官網匯出!N1095="","",官網匯出!N1095)</f>
        <v/>
      </c>
      <c r="U1095" s="1" t="str">
        <f>IF(官網匯出!O1095="","",官網匯出!O1095)</f>
        <v/>
      </c>
      <c r="V1095" s="1" t="str">
        <f>IF(官網匯出!P1095="",IF(G1095="","",0),官網匯出!P1095)</f>
        <v/>
      </c>
      <c r="W1095" s="1" t="str">
        <f>IF(官網匯出!Q1095="",IF(G1095="","",0),官網匯出!Q1095)</f>
        <v/>
      </c>
      <c r="X1095" s="1" t="str">
        <f>IF(官網匯出!R1095="","",官網匯出!R1095)</f>
        <v/>
      </c>
      <c r="Y1095" s="1" t="str">
        <f>IF(官網匯出!S1095="","",官網匯出!S1095)</f>
        <v/>
      </c>
      <c r="Z1095" s="1" t="str">
        <f>IF(G1095="","",官網匯出!T1095)</f>
        <v/>
      </c>
      <c r="AA1095" s="1" t="str">
        <f>IF(G1095="","",官網匯出!AK1095)</f>
        <v/>
      </c>
      <c r="AB1095" s="1" t="str">
        <f>IF(G1095="","",IF(官網匯出!V1095="","",官網匯出!V1095))</f>
        <v/>
      </c>
      <c r="AJ1095" s="1" t="str">
        <f>IF(G1095="","",IF(官網匯出!AE1095="","",官網匯出!AE1095))</f>
        <v/>
      </c>
      <c r="AK1095" s="1" t="str">
        <f>IF(G1095="","",IF(官網匯出!AD1095="","",官網匯出!AD1095))</f>
        <v/>
      </c>
      <c r="AL1095" s="1" t="str">
        <f t="shared" si="200"/>
        <v>0</v>
      </c>
      <c r="AM1095" s="1" t="str">
        <f>IF(官網匯出!AG1095="","",官網匯出!AG1095)</f>
        <v/>
      </c>
      <c r="AN1095" s="1" t="str">
        <f>IF(G1095="","",IF(官網匯出!AH1095="","",官網匯出!AH1095))</f>
        <v/>
      </c>
      <c r="AO1095" s="14" t="str">
        <f t="shared" si="201"/>
        <v/>
      </c>
      <c r="AP1095" s="14" t="str">
        <f t="shared" si="202"/>
        <v>1</v>
      </c>
      <c r="AQ1095" s="14" t="str">
        <f t="shared" si="203"/>
        <v>0</v>
      </c>
      <c r="AR1095" s="1" t="str">
        <f t="shared" si="204"/>
        <v/>
      </c>
      <c r="AS1095" s="1" t="str">
        <f t="shared" si="205"/>
        <v/>
      </c>
      <c r="AT1095" s="1" t="str">
        <f t="shared" si="206"/>
        <v/>
      </c>
      <c r="AU1095" s="1" t="str">
        <f t="shared" si="197"/>
        <v/>
      </c>
      <c r="AV1095" s="1" t="e">
        <f>IF(VLOOKUP(G1095,官網匯出!A:AQ,42,FALSE)="","[黃金盾官網]",VLOOKUP(G1095,官網匯出!A:AQ,42,FALSE))</f>
        <v>#N/A</v>
      </c>
      <c r="AW1095" s="1" t="e">
        <f>IF(LEFT(VLOOKUP(G1095,官網匯出!A:AS,43,FALSE),2)="","web",LEFT(VLOOKUP(G1095,官網匯出!A:AS,43,FALSE),2))</f>
        <v>#N/A</v>
      </c>
      <c r="AX1095" s="1" t="str">
        <f t="shared" si="207"/>
        <v>O</v>
      </c>
    </row>
    <row r="1096" spans="1:50">
      <c r="A1096" s="1" t="str">
        <f>IF(G1096="","",VLOOKUP(官網轉換!AW1096,團名!A:B,2,FALSE))</f>
        <v/>
      </c>
      <c r="B1096" s="1" t="str">
        <f>IF(G1096="","",IF(LEFT(VLOOKUP(G1096,官網匯出!A:AQ,43,0),2)="wf",VLOOKUP(VLOOKUP(G1096,官網匯出!A:AQ,43,0),團名!$I$1:$K$12,2,FALSE),"N0071"))</f>
        <v/>
      </c>
      <c r="C1096" s="1" t="str">
        <f>IFERROR(VLOOKUP(官網匯出!D1096,團名!E:G,3,FALSE),"")</f>
        <v/>
      </c>
      <c r="D1096" s="1" t="str">
        <f t="shared" si="198"/>
        <v/>
      </c>
      <c r="E1096" s="1" t="str">
        <f t="shared" si="199"/>
        <v/>
      </c>
      <c r="F1096" s="1" t="str">
        <f>IF(官網匯出!F1096="已付款","","B0012")</f>
        <v>B0012</v>
      </c>
      <c r="G1096" s="1" t="str">
        <f>IF(官網匯出!A1096="","",官網匯出!A1096)</f>
        <v/>
      </c>
      <c r="H1096" s="3" t="str">
        <f>IF(官網匯出!B1096="","",官網匯出!B1096)</f>
        <v/>
      </c>
      <c r="I1096" s="1" t="str">
        <f>IF(官網匯出!C1096="","",官網匯出!C1096)</f>
        <v/>
      </c>
      <c r="J1096" s="1" t="str">
        <f>IF(官網匯出!D1096="","",官網匯出!D1096)</f>
        <v/>
      </c>
      <c r="K1096" s="3" t="str">
        <f>IF(官網匯出!E1096="","",官網匯出!E1096)</f>
        <v/>
      </c>
      <c r="L1096" s="1" t="str">
        <f>IF(官網匯出!F1096="","",官網匯出!F1096)</f>
        <v/>
      </c>
      <c r="M1096" s="1" t="str">
        <f>IF(官網匯出!G1096="","",官網匯出!G1096)</f>
        <v/>
      </c>
      <c r="N1096" s="1" t="str">
        <f>IF(官網匯出!H1096="","",官網匯出!H1096)</f>
        <v/>
      </c>
      <c r="P1096" s="1" t="str">
        <f>IF(官網匯出!J1096="","",RIGHT(官網匯出!J1096,LEN(官網匯出!J1096)-2))</f>
        <v/>
      </c>
      <c r="Q1096" s="1" t="str">
        <f>IF(官網匯出!K1096="","",官網匯出!K1096)</f>
        <v/>
      </c>
      <c r="R1096" s="1" t="str">
        <f>IF(官網匯出!L1096="","",官網匯出!L1096)</f>
        <v/>
      </c>
      <c r="S1096" s="1" t="str">
        <f>IF(官網匯出!M1096="","",官網匯出!M1096)</f>
        <v/>
      </c>
      <c r="T1096" s="1" t="str">
        <f>IF(官網匯出!N1096="","",官網匯出!N1096)</f>
        <v/>
      </c>
      <c r="U1096" s="1" t="str">
        <f>IF(官網匯出!O1096="","",官網匯出!O1096)</f>
        <v/>
      </c>
      <c r="V1096" s="1" t="str">
        <f>IF(官網匯出!P1096="",IF(G1096="","",0),官網匯出!P1096)</f>
        <v/>
      </c>
      <c r="W1096" s="1" t="str">
        <f>IF(官網匯出!Q1096="",IF(G1096="","",0),官網匯出!Q1096)</f>
        <v/>
      </c>
      <c r="X1096" s="1" t="str">
        <f>IF(官網匯出!R1096="","",官網匯出!R1096)</f>
        <v/>
      </c>
      <c r="Y1096" s="1" t="str">
        <f>IF(官網匯出!S1096="","",官網匯出!S1096)</f>
        <v/>
      </c>
      <c r="Z1096" s="1" t="str">
        <f>IF(G1096="","",官網匯出!T1096)</f>
        <v/>
      </c>
      <c r="AA1096" s="1" t="str">
        <f>IF(G1096="","",官網匯出!AK1096)</f>
        <v/>
      </c>
      <c r="AB1096" s="1" t="str">
        <f>IF(G1096="","",IF(官網匯出!V1096="","",官網匯出!V1096))</f>
        <v/>
      </c>
      <c r="AJ1096" s="1" t="str">
        <f>IF(G1096="","",IF(官網匯出!AE1096="","",官網匯出!AE1096))</f>
        <v/>
      </c>
      <c r="AK1096" s="1" t="str">
        <f>IF(G1096="","",IF(官網匯出!AD1096="","",官網匯出!AD1096))</f>
        <v/>
      </c>
      <c r="AL1096" s="1" t="str">
        <f t="shared" si="200"/>
        <v>0</v>
      </c>
      <c r="AM1096" s="1" t="str">
        <f>IF(官網匯出!AG1096="","",官網匯出!AG1096)</f>
        <v/>
      </c>
      <c r="AN1096" s="1" t="str">
        <f>IF(G1096="","",IF(官網匯出!AH1096="","",官網匯出!AH1096))</f>
        <v/>
      </c>
      <c r="AO1096" s="14" t="str">
        <f t="shared" si="201"/>
        <v/>
      </c>
      <c r="AP1096" s="14" t="str">
        <f t="shared" si="202"/>
        <v>1</v>
      </c>
      <c r="AQ1096" s="14" t="str">
        <f t="shared" si="203"/>
        <v>0</v>
      </c>
      <c r="AR1096" s="1" t="str">
        <f t="shared" si="204"/>
        <v/>
      </c>
      <c r="AS1096" s="1" t="str">
        <f t="shared" si="205"/>
        <v/>
      </c>
      <c r="AT1096" s="1" t="str">
        <f t="shared" si="206"/>
        <v/>
      </c>
      <c r="AU1096" s="1" t="str">
        <f t="shared" si="197"/>
        <v/>
      </c>
      <c r="AV1096" s="1" t="e">
        <f>IF(VLOOKUP(G1096,官網匯出!A:AQ,42,FALSE)="","[黃金盾官網]",VLOOKUP(G1096,官網匯出!A:AQ,42,FALSE))</f>
        <v>#N/A</v>
      </c>
      <c r="AW1096" s="1" t="e">
        <f>IF(LEFT(VLOOKUP(G1096,官網匯出!A:AS,43,FALSE),2)="","web",LEFT(VLOOKUP(G1096,官網匯出!A:AS,43,FALSE),2))</f>
        <v>#N/A</v>
      </c>
      <c r="AX1096" s="1" t="str">
        <f t="shared" si="207"/>
        <v>O</v>
      </c>
    </row>
    <row r="1097" spans="1:50">
      <c r="A1097" s="1" t="str">
        <f>IF(G1097="","",VLOOKUP(官網轉換!AW1097,團名!A:B,2,FALSE))</f>
        <v/>
      </c>
      <c r="B1097" s="1" t="str">
        <f>IF(G1097="","",IF(LEFT(VLOOKUP(G1097,官網匯出!A:AQ,43,0),2)="wf",VLOOKUP(VLOOKUP(G1097,官網匯出!A:AQ,43,0),團名!$I$1:$K$12,2,FALSE),"N0071"))</f>
        <v/>
      </c>
      <c r="C1097" s="1" t="str">
        <f>IFERROR(VLOOKUP(官網匯出!D1097,團名!E:G,3,FALSE),"")</f>
        <v/>
      </c>
      <c r="D1097" s="1" t="str">
        <f t="shared" si="198"/>
        <v/>
      </c>
      <c r="E1097" s="1" t="str">
        <f t="shared" si="199"/>
        <v/>
      </c>
      <c r="F1097" s="1" t="str">
        <f>IF(官網匯出!F1097="已付款","","B0012")</f>
        <v>B0012</v>
      </c>
      <c r="G1097" s="1" t="str">
        <f>IF(官網匯出!A1097="","",官網匯出!A1097)</f>
        <v/>
      </c>
      <c r="H1097" s="3" t="str">
        <f>IF(官網匯出!B1097="","",官網匯出!B1097)</f>
        <v/>
      </c>
      <c r="I1097" s="1" t="str">
        <f>IF(官網匯出!C1097="","",官網匯出!C1097)</f>
        <v/>
      </c>
      <c r="J1097" s="1" t="str">
        <f>IF(官網匯出!D1097="","",官網匯出!D1097)</f>
        <v/>
      </c>
      <c r="K1097" s="3" t="str">
        <f>IF(官網匯出!E1097="","",官網匯出!E1097)</f>
        <v/>
      </c>
      <c r="L1097" s="1" t="str">
        <f>IF(官網匯出!F1097="","",官網匯出!F1097)</f>
        <v/>
      </c>
      <c r="M1097" s="1" t="str">
        <f>IF(官網匯出!G1097="","",官網匯出!G1097)</f>
        <v/>
      </c>
      <c r="N1097" s="1" t="str">
        <f>IF(官網匯出!H1097="","",官網匯出!H1097)</f>
        <v/>
      </c>
      <c r="P1097" s="1" t="str">
        <f>IF(官網匯出!J1097="","",RIGHT(官網匯出!J1097,LEN(官網匯出!J1097)-2))</f>
        <v/>
      </c>
      <c r="Q1097" s="1" t="str">
        <f>IF(官網匯出!K1097="","",官網匯出!K1097)</f>
        <v/>
      </c>
      <c r="R1097" s="1" t="str">
        <f>IF(官網匯出!L1097="","",官網匯出!L1097)</f>
        <v/>
      </c>
      <c r="S1097" s="1" t="str">
        <f>IF(官網匯出!M1097="","",官網匯出!M1097)</f>
        <v/>
      </c>
      <c r="T1097" s="1" t="str">
        <f>IF(官網匯出!N1097="","",官網匯出!N1097)</f>
        <v/>
      </c>
      <c r="U1097" s="1" t="str">
        <f>IF(官網匯出!O1097="","",官網匯出!O1097)</f>
        <v/>
      </c>
      <c r="V1097" s="1" t="str">
        <f>IF(官網匯出!P1097="",IF(G1097="","",0),官網匯出!P1097)</f>
        <v/>
      </c>
      <c r="W1097" s="1" t="str">
        <f>IF(官網匯出!Q1097="",IF(G1097="","",0),官網匯出!Q1097)</f>
        <v/>
      </c>
      <c r="X1097" s="1" t="str">
        <f>IF(官網匯出!R1097="","",官網匯出!R1097)</f>
        <v/>
      </c>
      <c r="Y1097" s="1" t="str">
        <f>IF(官網匯出!S1097="","",官網匯出!S1097)</f>
        <v/>
      </c>
      <c r="Z1097" s="1" t="str">
        <f>IF(G1097="","",官網匯出!T1097)</f>
        <v/>
      </c>
      <c r="AA1097" s="1" t="str">
        <f>IF(G1097="","",官網匯出!AK1097)</f>
        <v/>
      </c>
      <c r="AB1097" s="1" t="str">
        <f>IF(G1097="","",IF(官網匯出!V1097="","",官網匯出!V1097))</f>
        <v/>
      </c>
      <c r="AJ1097" s="1" t="str">
        <f>IF(G1097="","",IF(官網匯出!AE1097="","",官網匯出!AE1097))</f>
        <v/>
      </c>
      <c r="AK1097" s="1" t="str">
        <f>IF(G1097="","",IF(官網匯出!AD1097="","",官網匯出!AD1097))</f>
        <v/>
      </c>
      <c r="AL1097" s="1" t="str">
        <f t="shared" si="200"/>
        <v>0</v>
      </c>
      <c r="AM1097" s="1" t="str">
        <f>IF(官網匯出!AG1097="","",官網匯出!AG1097)</f>
        <v/>
      </c>
      <c r="AN1097" s="1" t="str">
        <f>IF(G1097="","",IF(官網匯出!AH1097="","",官網匯出!AH1097))</f>
        <v/>
      </c>
      <c r="AO1097" s="14" t="str">
        <f t="shared" si="201"/>
        <v/>
      </c>
      <c r="AP1097" s="14" t="str">
        <f t="shared" si="202"/>
        <v>1</v>
      </c>
      <c r="AQ1097" s="14" t="str">
        <f t="shared" si="203"/>
        <v>0</v>
      </c>
      <c r="AR1097" s="1" t="str">
        <f t="shared" si="204"/>
        <v/>
      </c>
      <c r="AS1097" s="1" t="str">
        <f t="shared" si="205"/>
        <v/>
      </c>
      <c r="AT1097" s="1" t="str">
        <f t="shared" si="206"/>
        <v/>
      </c>
      <c r="AU1097" s="1" t="str">
        <f t="shared" si="197"/>
        <v/>
      </c>
      <c r="AV1097" s="1" t="e">
        <f>IF(VLOOKUP(G1097,官網匯出!A:AQ,42,FALSE)="","[黃金盾官網]",VLOOKUP(G1097,官網匯出!A:AQ,42,FALSE))</f>
        <v>#N/A</v>
      </c>
      <c r="AW1097" s="1" t="e">
        <f>IF(LEFT(VLOOKUP(G1097,官網匯出!A:AS,43,FALSE),2)="","web",LEFT(VLOOKUP(G1097,官網匯出!A:AS,43,FALSE),2))</f>
        <v>#N/A</v>
      </c>
      <c r="AX1097" s="1" t="str">
        <f t="shared" si="207"/>
        <v>O</v>
      </c>
    </row>
    <row r="1098" spans="1:50">
      <c r="A1098" s="1" t="str">
        <f>IF(G1098="","",VLOOKUP(官網轉換!AW1098,團名!A:B,2,FALSE))</f>
        <v/>
      </c>
      <c r="B1098" s="1" t="str">
        <f>IF(G1098="","",IF(LEFT(VLOOKUP(G1098,官網匯出!A:AQ,43,0),2)="wf",VLOOKUP(VLOOKUP(G1098,官網匯出!A:AQ,43,0),團名!$I$1:$K$12,2,FALSE),"N0071"))</f>
        <v/>
      </c>
      <c r="C1098" s="1" t="str">
        <f>IFERROR(VLOOKUP(官網匯出!D1098,團名!E:G,3,FALSE),"")</f>
        <v/>
      </c>
      <c r="D1098" s="1" t="str">
        <f t="shared" si="198"/>
        <v/>
      </c>
      <c r="E1098" s="1" t="str">
        <f t="shared" si="199"/>
        <v/>
      </c>
      <c r="F1098" s="1" t="str">
        <f>IF(官網匯出!F1098="已付款","","B0012")</f>
        <v>B0012</v>
      </c>
      <c r="G1098" s="1" t="str">
        <f>IF(官網匯出!A1098="","",官網匯出!A1098)</f>
        <v/>
      </c>
      <c r="H1098" s="3" t="str">
        <f>IF(官網匯出!B1098="","",官網匯出!B1098)</f>
        <v/>
      </c>
      <c r="I1098" s="1" t="str">
        <f>IF(官網匯出!C1098="","",官網匯出!C1098)</f>
        <v/>
      </c>
      <c r="J1098" s="1" t="str">
        <f>IF(官網匯出!D1098="","",官網匯出!D1098)</f>
        <v/>
      </c>
      <c r="K1098" s="3" t="str">
        <f>IF(官網匯出!E1098="","",官網匯出!E1098)</f>
        <v/>
      </c>
      <c r="L1098" s="1" t="str">
        <f>IF(官網匯出!F1098="","",官網匯出!F1098)</f>
        <v/>
      </c>
      <c r="M1098" s="1" t="str">
        <f>IF(官網匯出!G1098="","",官網匯出!G1098)</f>
        <v/>
      </c>
      <c r="N1098" s="1" t="str">
        <f>IF(官網匯出!H1098="","",官網匯出!H1098)</f>
        <v/>
      </c>
      <c r="P1098" s="1" t="str">
        <f>IF(官網匯出!J1098="","",RIGHT(官網匯出!J1098,LEN(官網匯出!J1098)-2))</f>
        <v/>
      </c>
      <c r="Q1098" s="1" t="str">
        <f>IF(官網匯出!K1098="","",官網匯出!K1098)</f>
        <v/>
      </c>
      <c r="R1098" s="1" t="str">
        <f>IF(官網匯出!L1098="","",官網匯出!L1098)</f>
        <v/>
      </c>
      <c r="S1098" s="1" t="str">
        <f>IF(官網匯出!M1098="","",官網匯出!M1098)</f>
        <v/>
      </c>
      <c r="T1098" s="1" t="str">
        <f>IF(官網匯出!N1098="","",官網匯出!N1098)</f>
        <v/>
      </c>
      <c r="U1098" s="1" t="str">
        <f>IF(官網匯出!O1098="","",官網匯出!O1098)</f>
        <v/>
      </c>
      <c r="V1098" s="1" t="str">
        <f>IF(官網匯出!P1098="",IF(G1098="","",0),官網匯出!P1098)</f>
        <v/>
      </c>
      <c r="W1098" s="1" t="str">
        <f>IF(官網匯出!Q1098="",IF(G1098="","",0),官網匯出!Q1098)</f>
        <v/>
      </c>
      <c r="X1098" s="1" t="str">
        <f>IF(官網匯出!R1098="","",官網匯出!R1098)</f>
        <v/>
      </c>
      <c r="Y1098" s="1" t="str">
        <f>IF(官網匯出!S1098="","",官網匯出!S1098)</f>
        <v/>
      </c>
      <c r="Z1098" s="1" t="str">
        <f>IF(G1098="","",官網匯出!T1098)</f>
        <v/>
      </c>
      <c r="AA1098" s="1" t="str">
        <f>IF(G1098="","",官網匯出!AK1098)</f>
        <v/>
      </c>
      <c r="AB1098" s="1" t="str">
        <f>IF(G1098="","",IF(官網匯出!V1098="","",官網匯出!V1098))</f>
        <v/>
      </c>
      <c r="AJ1098" s="1" t="str">
        <f>IF(G1098="","",IF(官網匯出!AE1098="","",官網匯出!AE1098))</f>
        <v/>
      </c>
      <c r="AK1098" s="1" t="str">
        <f>IF(G1098="","",IF(官網匯出!AD1098="","",官網匯出!AD1098))</f>
        <v/>
      </c>
      <c r="AL1098" s="1" t="str">
        <f t="shared" si="200"/>
        <v>0</v>
      </c>
      <c r="AM1098" s="1" t="str">
        <f>IF(官網匯出!AG1098="","",官網匯出!AG1098)</f>
        <v/>
      </c>
      <c r="AN1098" s="1" t="str">
        <f>IF(G1098="","",IF(官網匯出!AH1098="","",官網匯出!AH1098))</f>
        <v/>
      </c>
      <c r="AO1098" s="14" t="str">
        <f t="shared" si="201"/>
        <v/>
      </c>
      <c r="AP1098" s="14" t="str">
        <f t="shared" si="202"/>
        <v>1</v>
      </c>
      <c r="AQ1098" s="14" t="str">
        <f t="shared" si="203"/>
        <v>0</v>
      </c>
      <c r="AR1098" s="1" t="str">
        <f t="shared" si="204"/>
        <v/>
      </c>
      <c r="AS1098" s="1" t="str">
        <f t="shared" si="205"/>
        <v/>
      </c>
      <c r="AT1098" s="1" t="str">
        <f t="shared" si="206"/>
        <v/>
      </c>
      <c r="AU1098" s="1" t="str">
        <f t="shared" si="197"/>
        <v/>
      </c>
      <c r="AV1098" s="1" t="e">
        <f>IF(VLOOKUP(G1098,官網匯出!A:AQ,42,FALSE)="","[黃金盾官網]",VLOOKUP(G1098,官網匯出!A:AQ,42,FALSE))</f>
        <v>#N/A</v>
      </c>
      <c r="AW1098" s="1" t="e">
        <f>IF(LEFT(VLOOKUP(G1098,官網匯出!A:AS,43,FALSE),2)="","web",LEFT(VLOOKUP(G1098,官網匯出!A:AS,43,FALSE),2))</f>
        <v>#N/A</v>
      </c>
      <c r="AX1098" s="1" t="str">
        <f t="shared" si="207"/>
        <v>O</v>
      </c>
    </row>
    <row r="1099" spans="1:50">
      <c r="A1099" s="1" t="str">
        <f>IF(G1099="","",VLOOKUP(官網轉換!AW1099,團名!A:B,2,FALSE))</f>
        <v/>
      </c>
      <c r="B1099" s="1" t="str">
        <f>IF(G1099="","",IF(LEFT(VLOOKUP(G1099,官網匯出!A:AQ,43,0),2)="wf",VLOOKUP(VLOOKUP(G1099,官網匯出!A:AQ,43,0),團名!$I$1:$K$12,2,FALSE),"N0071"))</f>
        <v/>
      </c>
      <c r="C1099" s="1" t="str">
        <f>IFERROR(VLOOKUP(官網匯出!D1099,團名!E:G,3,FALSE),"")</f>
        <v/>
      </c>
      <c r="D1099" s="1" t="str">
        <f t="shared" si="198"/>
        <v/>
      </c>
      <c r="E1099" s="1" t="str">
        <f t="shared" si="199"/>
        <v/>
      </c>
      <c r="F1099" s="1" t="str">
        <f>IF(官網匯出!F1099="已付款","","B0012")</f>
        <v>B0012</v>
      </c>
      <c r="G1099" s="1" t="str">
        <f>IF(官網匯出!A1099="","",官網匯出!A1099)</f>
        <v/>
      </c>
      <c r="H1099" s="3" t="str">
        <f>IF(官網匯出!B1099="","",官網匯出!B1099)</f>
        <v/>
      </c>
      <c r="I1099" s="1" t="str">
        <f>IF(官網匯出!C1099="","",官網匯出!C1099)</f>
        <v/>
      </c>
      <c r="J1099" s="1" t="str">
        <f>IF(官網匯出!D1099="","",官網匯出!D1099)</f>
        <v/>
      </c>
      <c r="K1099" s="3" t="str">
        <f>IF(官網匯出!E1099="","",官網匯出!E1099)</f>
        <v/>
      </c>
      <c r="L1099" s="1" t="str">
        <f>IF(官網匯出!F1099="","",官網匯出!F1099)</f>
        <v/>
      </c>
      <c r="M1099" s="1" t="str">
        <f>IF(官網匯出!G1099="","",官網匯出!G1099)</f>
        <v/>
      </c>
      <c r="N1099" s="1" t="str">
        <f>IF(官網匯出!H1099="","",官網匯出!H1099)</f>
        <v/>
      </c>
      <c r="P1099" s="1" t="str">
        <f>IF(官網匯出!J1099="","",RIGHT(官網匯出!J1099,LEN(官網匯出!J1099)-2))</f>
        <v/>
      </c>
      <c r="Q1099" s="1" t="str">
        <f>IF(官網匯出!K1099="","",官網匯出!K1099)</f>
        <v/>
      </c>
      <c r="R1099" s="1" t="str">
        <f>IF(官網匯出!L1099="","",官網匯出!L1099)</f>
        <v/>
      </c>
      <c r="S1099" s="1" t="str">
        <f>IF(官網匯出!M1099="","",官網匯出!M1099)</f>
        <v/>
      </c>
      <c r="T1099" s="1" t="str">
        <f>IF(官網匯出!N1099="","",官網匯出!N1099)</f>
        <v/>
      </c>
      <c r="U1099" s="1" t="str">
        <f>IF(官網匯出!O1099="","",官網匯出!O1099)</f>
        <v/>
      </c>
      <c r="V1099" s="1" t="str">
        <f>IF(官網匯出!P1099="",IF(G1099="","",0),官網匯出!P1099)</f>
        <v/>
      </c>
      <c r="W1099" s="1" t="str">
        <f>IF(官網匯出!Q1099="",IF(G1099="","",0),官網匯出!Q1099)</f>
        <v/>
      </c>
      <c r="X1099" s="1" t="str">
        <f>IF(官網匯出!R1099="","",官網匯出!R1099)</f>
        <v/>
      </c>
      <c r="Y1099" s="1" t="str">
        <f>IF(官網匯出!S1099="","",官網匯出!S1099)</f>
        <v/>
      </c>
      <c r="Z1099" s="1" t="str">
        <f>IF(G1099="","",官網匯出!T1099)</f>
        <v/>
      </c>
      <c r="AA1099" s="1" t="str">
        <f>IF(G1099="","",官網匯出!AK1099)</f>
        <v/>
      </c>
      <c r="AB1099" s="1" t="str">
        <f>IF(G1099="","",IF(官網匯出!V1099="","",官網匯出!V1099))</f>
        <v/>
      </c>
      <c r="AJ1099" s="1" t="str">
        <f>IF(G1099="","",IF(官網匯出!AE1099="","",官網匯出!AE1099))</f>
        <v/>
      </c>
      <c r="AK1099" s="1" t="str">
        <f>IF(G1099="","",IF(官網匯出!AD1099="","",官網匯出!AD1099))</f>
        <v/>
      </c>
      <c r="AL1099" s="1" t="str">
        <f t="shared" si="200"/>
        <v>0</v>
      </c>
      <c r="AM1099" s="1" t="str">
        <f>IF(官網匯出!AG1099="","",官網匯出!AG1099)</f>
        <v/>
      </c>
      <c r="AN1099" s="1" t="str">
        <f>IF(G1099="","",IF(官網匯出!AH1099="","",官網匯出!AH1099))</f>
        <v/>
      </c>
      <c r="AO1099" s="14" t="str">
        <f t="shared" si="201"/>
        <v/>
      </c>
      <c r="AP1099" s="14" t="str">
        <f t="shared" si="202"/>
        <v>1</v>
      </c>
      <c r="AQ1099" s="14" t="str">
        <f t="shared" si="203"/>
        <v>0</v>
      </c>
      <c r="AR1099" s="1" t="str">
        <f t="shared" si="204"/>
        <v/>
      </c>
      <c r="AS1099" s="1" t="str">
        <f t="shared" si="205"/>
        <v/>
      </c>
      <c r="AT1099" s="1" t="str">
        <f t="shared" si="206"/>
        <v/>
      </c>
      <c r="AU1099" s="1" t="str">
        <f t="shared" si="197"/>
        <v/>
      </c>
      <c r="AV1099" s="1" t="e">
        <f>IF(VLOOKUP(G1099,官網匯出!A:AQ,42,FALSE)="","[黃金盾官網]",VLOOKUP(G1099,官網匯出!A:AQ,42,FALSE))</f>
        <v>#N/A</v>
      </c>
      <c r="AW1099" s="1" t="e">
        <f>IF(LEFT(VLOOKUP(G1099,官網匯出!A:AS,43,FALSE),2)="","web",LEFT(VLOOKUP(G1099,官網匯出!A:AS,43,FALSE),2))</f>
        <v>#N/A</v>
      </c>
      <c r="AX1099" s="1" t="str">
        <f t="shared" si="207"/>
        <v>O</v>
      </c>
    </row>
    <row r="1100" spans="1:50">
      <c r="A1100" s="1" t="str">
        <f>IF(G1100="","",VLOOKUP(官網轉換!AW1100,團名!A:B,2,FALSE))</f>
        <v/>
      </c>
      <c r="B1100" s="1" t="str">
        <f>IF(G1100="","",IF(LEFT(VLOOKUP(G1100,官網匯出!A:AQ,43,0),2)="wf",VLOOKUP(VLOOKUP(G1100,官網匯出!A:AQ,43,0),團名!$I$1:$K$12,2,FALSE),"N0071"))</f>
        <v/>
      </c>
      <c r="C1100" s="1" t="str">
        <f>IFERROR(VLOOKUP(官網匯出!D1100,團名!E:G,3,FALSE),"")</f>
        <v/>
      </c>
      <c r="D1100" s="1" t="str">
        <f t="shared" si="198"/>
        <v/>
      </c>
      <c r="E1100" s="1" t="str">
        <f t="shared" si="199"/>
        <v/>
      </c>
      <c r="F1100" s="1" t="str">
        <f>IF(官網匯出!F1100="已付款","","B0012")</f>
        <v>B0012</v>
      </c>
      <c r="G1100" s="1" t="str">
        <f>IF(官網匯出!A1100="","",官網匯出!A1100)</f>
        <v/>
      </c>
      <c r="H1100" s="3" t="str">
        <f>IF(官網匯出!B1100="","",官網匯出!B1100)</f>
        <v/>
      </c>
      <c r="I1100" s="1" t="str">
        <f>IF(官網匯出!C1100="","",官網匯出!C1100)</f>
        <v/>
      </c>
      <c r="J1100" s="1" t="str">
        <f>IF(官網匯出!D1100="","",官網匯出!D1100)</f>
        <v/>
      </c>
      <c r="K1100" s="3" t="str">
        <f>IF(官網匯出!E1100="","",官網匯出!E1100)</f>
        <v/>
      </c>
      <c r="L1100" s="1" t="str">
        <f>IF(官網匯出!F1100="","",官網匯出!F1100)</f>
        <v/>
      </c>
      <c r="M1100" s="1" t="str">
        <f>IF(官網匯出!G1100="","",官網匯出!G1100)</f>
        <v/>
      </c>
      <c r="N1100" s="1" t="str">
        <f>IF(官網匯出!H1100="","",官網匯出!H1100)</f>
        <v/>
      </c>
      <c r="P1100" s="1" t="str">
        <f>IF(官網匯出!J1100="","",RIGHT(官網匯出!J1100,LEN(官網匯出!J1100)-2))</f>
        <v/>
      </c>
      <c r="Q1100" s="1" t="str">
        <f>IF(官網匯出!K1100="","",官網匯出!K1100)</f>
        <v/>
      </c>
      <c r="R1100" s="1" t="str">
        <f>IF(官網匯出!L1100="","",官網匯出!L1100)</f>
        <v/>
      </c>
      <c r="S1100" s="1" t="str">
        <f>IF(官網匯出!M1100="","",官網匯出!M1100)</f>
        <v/>
      </c>
      <c r="T1100" s="1" t="str">
        <f>IF(官網匯出!N1100="","",官網匯出!N1100)</f>
        <v/>
      </c>
      <c r="U1100" s="1" t="str">
        <f>IF(官網匯出!O1100="","",官網匯出!O1100)</f>
        <v/>
      </c>
      <c r="V1100" s="1" t="str">
        <f>IF(官網匯出!P1100="",IF(G1100="","",0),官網匯出!P1100)</f>
        <v/>
      </c>
      <c r="W1100" s="1" t="str">
        <f>IF(官網匯出!Q1100="",IF(G1100="","",0),官網匯出!Q1100)</f>
        <v/>
      </c>
      <c r="X1100" s="1" t="str">
        <f>IF(官網匯出!R1100="","",官網匯出!R1100)</f>
        <v/>
      </c>
      <c r="Y1100" s="1" t="str">
        <f>IF(官網匯出!S1100="","",官網匯出!S1100)</f>
        <v/>
      </c>
      <c r="Z1100" s="1" t="str">
        <f>IF(G1100="","",官網匯出!T1100)</f>
        <v/>
      </c>
      <c r="AA1100" s="1" t="str">
        <f>IF(G1100="","",官網匯出!AK1100)</f>
        <v/>
      </c>
      <c r="AB1100" s="1" t="str">
        <f>IF(G1100="","",IF(官網匯出!V1100="","",官網匯出!V1100))</f>
        <v/>
      </c>
      <c r="AJ1100" s="1" t="str">
        <f>IF(G1100="","",IF(官網匯出!AE1100="","",官網匯出!AE1100))</f>
        <v/>
      </c>
      <c r="AK1100" s="1" t="str">
        <f>IF(G1100="","",IF(官網匯出!AD1100="","",官網匯出!AD1100))</f>
        <v/>
      </c>
      <c r="AL1100" s="1" t="str">
        <f t="shared" si="200"/>
        <v>0</v>
      </c>
      <c r="AM1100" s="1" t="str">
        <f>IF(官網匯出!AG1100="","",官網匯出!AG1100)</f>
        <v/>
      </c>
      <c r="AN1100" s="1" t="str">
        <f>IF(G1100="","",IF(官網匯出!AH1100="","",官網匯出!AH1100))</f>
        <v/>
      </c>
      <c r="AO1100" s="14" t="str">
        <f t="shared" si="201"/>
        <v/>
      </c>
      <c r="AP1100" s="14" t="str">
        <f t="shared" si="202"/>
        <v>1</v>
      </c>
      <c r="AQ1100" s="14" t="str">
        <f t="shared" si="203"/>
        <v>0</v>
      </c>
      <c r="AR1100" s="1" t="str">
        <f t="shared" si="204"/>
        <v/>
      </c>
      <c r="AS1100" s="1" t="str">
        <f t="shared" si="205"/>
        <v/>
      </c>
      <c r="AT1100" s="1" t="str">
        <f t="shared" si="206"/>
        <v/>
      </c>
      <c r="AU1100" s="1" t="str">
        <f t="shared" si="197"/>
        <v/>
      </c>
      <c r="AV1100" s="1" t="e">
        <f>IF(VLOOKUP(G1100,官網匯出!A:AQ,42,FALSE)="","[黃金盾官網]",VLOOKUP(G1100,官網匯出!A:AQ,42,FALSE))</f>
        <v>#N/A</v>
      </c>
      <c r="AW1100" s="1" t="e">
        <f>IF(LEFT(VLOOKUP(G1100,官網匯出!A:AS,43,FALSE),2)="","web",LEFT(VLOOKUP(G1100,官網匯出!A:AS,43,FALSE),2))</f>
        <v>#N/A</v>
      </c>
      <c r="AX1100" s="1" t="str">
        <f t="shared" si="207"/>
        <v>O</v>
      </c>
    </row>
    <row r="1101" spans="1:50">
      <c r="A1101" s="1" t="str">
        <f>IF(G1101="","",VLOOKUP(官網轉換!AW1101,團名!A:B,2,FALSE))</f>
        <v/>
      </c>
      <c r="B1101" s="1" t="str">
        <f>IF(G1101="","",IF(LEFT(VLOOKUP(G1101,官網匯出!A:AQ,43,0),2)="wf",VLOOKUP(VLOOKUP(G1101,官網匯出!A:AQ,43,0),團名!$I$1:$K$12,2,FALSE),"N0071"))</f>
        <v/>
      </c>
      <c r="C1101" s="1" t="str">
        <f>IFERROR(VLOOKUP(官網匯出!D1101,團名!E:G,3,FALSE),"")</f>
        <v/>
      </c>
      <c r="D1101" s="1" t="str">
        <f t="shared" si="198"/>
        <v/>
      </c>
      <c r="E1101" s="1" t="str">
        <f t="shared" si="199"/>
        <v/>
      </c>
      <c r="F1101" s="1" t="str">
        <f>IF(官網匯出!F1101="已付款","","B0012")</f>
        <v>B0012</v>
      </c>
      <c r="G1101" s="1" t="str">
        <f>IF(官網匯出!A1101="","",官網匯出!A1101)</f>
        <v/>
      </c>
      <c r="H1101" s="3" t="str">
        <f>IF(官網匯出!B1101="","",官網匯出!B1101)</f>
        <v/>
      </c>
      <c r="I1101" s="1" t="str">
        <f>IF(官網匯出!C1101="","",官網匯出!C1101)</f>
        <v/>
      </c>
      <c r="J1101" s="1" t="str">
        <f>IF(官網匯出!D1101="","",官網匯出!D1101)</f>
        <v/>
      </c>
      <c r="K1101" s="3" t="str">
        <f>IF(官網匯出!E1101="","",官網匯出!E1101)</f>
        <v/>
      </c>
      <c r="L1101" s="1" t="str">
        <f>IF(官網匯出!F1101="","",官網匯出!F1101)</f>
        <v/>
      </c>
      <c r="M1101" s="1" t="str">
        <f>IF(官網匯出!G1101="","",官網匯出!G1101)</f>
        <v/>
      </c>
      <c r="N1101" s="1" t="str">
        <f>IF(官網匯出!H1101="","",官網匯出!H1101)</f>
        <v/>
      </c>
      <c r="P1101" s="1" t="str">
        <f>IF(官網匯出!J1101="","",RIGHT(官網匯出!J1101,LEN(官網匯出!J1101)-2))</f>
        <v/>
      </c>
      <c r="Q1101" s="1" t="str">
        <f>IF(官網匯出!K1101="","",官網匯出!K1101)</f>
        <v/>
      </c>
      <c r="R1101" s="1" t="str">
        <f>IF(官網匯出!L1101="","",官網匯出!L1101)</f>
        <v/>
      </c>
      <c r="S1101" s="1" t="str">
        <f>IF(官網匯出!M1101="","",官網匯出!M1101)</f>
        <v/>
      </c>
      <c r="T1101" s="1" t="str">
        <f>IF(官網匯出!N1101="","",官網匯出!N1101)</f>
        <v/>
      </c>
      <c r="U1101" s="1" t="str">
        <f>IF(官網匯出!O1101="","",官網匯出!O1101)</f>
        <v/>
      </c>
      <c r="V1101" s="1" t="str">
        <f>IF(官網匯出!P1101="",IF(G1101="","",0),官網匯出!P1101)</f>
        <v/>
      </c>
      <c r="W1101" s="1" t="str">
        <f>IF(官網匯出!Q1101="",IF(G1101="","",0),官網匯出!Q1101)</f>
        <v/>
      </c>
      <c r="X1101" s="1" t="str">
        <f>IF(官網匯出!R1101="","",官網匯出!R1101)</f>
        <v/>
      </c>
      <c r="Y1101" s="1" t="str">
        <f>IF(官網匯出!S1101="","",官網匯出!S1101)</f>
        <v/>
      </c>
      <c r="Z1101" s="1" t="str">
        <f>IF(G1101="","",官網匯出!T1101)</f>
        <v/>
      </c>
      <c r="AA1101" s="1" t="str">
        <f>IF(G1101="","",官網匯出!AK1101)</f>
        <v/>
      </c>
      <c r="AB1101" s="1" t="str">
        <f>IF(G1101="","",IF(官網匯出!V1101="","",官網匯出!V1101))</f>
        <v/>
      </c>
      <c r="AJ1101" s="1" t="str">
        <f>IF(G1101="","",IF(官網匯出!AE1101="","",官網匯出!AE1101))</f>
        <v/>
      </c>
      <c r="AK1101" s="1" t="str">
        <f>IF(G1101="","",IF(官網匯出!AD1101="","",官網匯出!AD1101))</f>
        <v/>
      </c>
      <c r="AL1101" s="1" t="str">
        <f t="shared" si="200"/>
        <v>0</v>
      </c>
      <c r="AM1101" s="1" t="str">
        <f>IF(官網匯出!AG1101="","",官網匯出!AG1101)</f>
        <v/>
      </c>
      <c r="AN1101" s="1" t="str">
        <f>IF(G1101="","",IF(官網匯出!AH1101="","",官網匯出!AH1101))</f>
        <v/>
      </c>
      <c r="AO1101" s="14" t="str">
        <f t="shared" si="201"/>
        <v/>
      </c>
      <c r="AP1101" s="14" t="str">
        <f t="shared" si="202"/>
        <v>1</v>
      </c>
      <c r="AQ1101" s="14" t="str">
        <f t="shared" si="203"/>
        <v>0</v>
      </c>
      <c r="AR1101" s="1" t="str">
        <f t="shared" si="204"/>
        <v/>
      </c>
      <c r="AS1101" s="1" t="str">
        <f t="shared" si="205"/>
        <v/>
      </c>
      <c r="AT1101" s="1" t="str">
        <f t="shared" si="206"/>
        <v/>
      </c>
      <c r="AU1101" s="1" t="str">
        <f t="shared" si="197"/>
        <v/>
      </c>
      <c r="AV1101" s="1" t="e">
        <f>IF(VLOOKUP(G1101,官網匯出!A:AQ,42,FALSE)="","[黃金盾官網]",VLOOKUP(G1101,官網匯出!A:AQ,42,FALSE))</f>
        <v>#N/A</v>
      </c>
      <c r="AW1101" s="1" t="e">
        <f>IF(LEFT(VLOOKUP(G1101,官網匯出!A:AS,43,FALSE),2)="","web",LEFT(VLOOKUP(G1101,官網匯出!A:AS,43,FALSE),2))</f>
        <v>#N/A</v>
      </c>
      <c r="AX1101" s="1" t="str">
        <f t="shared" si="207"/>
        <v>O</v>
      </c>
    </row>
    <row r="1102" spans="1:50">
      <c r="A1102" s="1" t="str">
        <f>IF(G1102="","",VLOOKUP(官網轉換!AW1102,團名!A:B,2,FALSE))</f>
        <v/>
      </c>
      <c r="B1102" s="1" t="str">
        <f>IF(G1102="","",IF(LEFT(VLOOKUP(G1102,官網匯出!A:AQ,43,0),2)="wf",VLOOKUP(VLOOKUP(G1102,官網匯出!A:AQ,43,0),團名!$I$1:$K$12,2,FALSE),"N0071"))</f>
        <v/>
      </c>
      <c r="C1102" s="1" t="str">
        <f>IFERROR(VLOOKUP(官網匯出!D1102,團名!E:G,3,FALSE),"")</f>
        <v/>
      </c>
      <c r="D1102" s="1" t="str">
        <f t="shared" si="198"/>
        <v/>
      </c>
      <c r="E1102" s="1" t="str">
        <f t="shared" si="199"/>
        <v/>
      </c>
      <c r="F1102" s="1" t="str">
        <f>IF(官網匯出!F1102="已付款","","B0012")</f>
        <v>B0012</v>
      </c>
      <c r="G1102" s="1" t="str">
        <f>IF(官網匯出!A1102="","",官網匯出!A1102)</f>
        <v/>
      </c>
      <c r="H1102" s="3" t="str">
        <f>IF(官網匯出!B1102="","",官網匯出!B1102)</f>
        <v/>
      </c>
      <c r="I1102" s="1" t="str">
        <f>IF(官網匯出!C1102="","",官網匯出!C1102)</f>
        <v/>
      </c>
      <c r="J1102" s="1" t="str">
        <f>IF(官網匯出!D1102="","",官網匯出!D1102)</f>
        <v/>
      </c>
      <c r="K1102" s="3" t="str">
        <f>IF(官網匯出!E1102="","",官網匯出!E1102)</f>
        <v/>
      </c>
      <c r="L1102" s="1" t="str">
        <f>IF(官網匯出!F1102="","",官網匯出!F1102)</f>
        <v/>
      </c>
      <c r="M1102" s="1" t="str">
        <f>IF(官網匯出!G1102="","",官網匯出!G1102)</f>
        <v/>
      </c>
      <c r="N1102" s="1" t="str">
        <f>IF(官網匯出!H1102="","",官網匯出!H1102)</f>
        <v/>
      </c>
      <c r="P1102" s="1" t="str">
        <f>IF(官網匯出!J1102="","",RIGHT(官網匯出!J1102,LEN(官網匯出!J1102)-2))</f>
        <v/>
      </c>
      <c r="Q1102" s="1" t="str">
        <f>IF(官網匯出!K1102="","",官網匯出!K1102)</f>
        <v/>
      </c>
      <c r="R1102" s="1" t="str">
        <f>IF(官網匯出!L1102="","",官網匯出!L1102)</f>
        <v/>
      </c>
      <c r="S1102" s="1" t="str">
        <f>IF(官網匯出!M1102="","",官網匯出!M1102)</f>
        <v/>
      </c>
      <c r="T1102" s="1" t="str">
        <f>IF(官網匯出!N1102="","",官網匯出!N1102)</f>
        <v/>
      </c>
      <c r="U1102" s="1" t="str">
        <f>IF(官網匯出!O1102="","",官網匯出!O1102)</f>
        <v/>
      </c>
      <c r="V1102" s="1" t="str">
        <f>IF(官網匯出!P1102="",IF(G1102="","",0),官網匯出!P1102)</f>
        <v/>
      </c>
      <c r="W1102" s="1" t="str">
        <f>IF(官網匯出!Q1102="",IF(G1102="","",0),官網匯出!Q1102)</f>
        <v/>
      </c>
      <c r="X1102" s="1" t="str">
        <f>IF(官網匯出!R1102="","",官網匯出!R1102)</f>
        <v/>
      </c>
      <c r="Y1102" s="1" t="str">
        <f>IF(官網匯出!S1102="","",官網匯出!S1102)</f>
        <v/>
      </c>
      <c r="Z1102" s="1" t="str">
        <f>IF(G1102="","",官網匯出!T1102)</f>
        <v/>
      </c>
      <c r="AA1102" s="1" t="str">
        <f>IF(G1102="","",官網匯出!AK1102)</f>
        <v/>
      </c>
      <c r="AB1102" s="1" t="str">
        <f>IF(G1102="","",IF(官網匯出!V1102="","",官網匯出!V1102))</f>
        <v/>
      </c>
      <c r="AJ1102" s="1" t="str">
        <f>IF(G1102="","",IF(官網匯出!AE1102="","",官網匯出!AE1102))</f>
        <v/>
      </c>
      <c r="AK1102" s="1" t="str">
        <f>IF(G1102="","",IF(官網匯出!AD1102="","",官網匯出!AD1102))</f>
        <v/>
      </c>
      <c r="AL1102" s="1" t="str">
        <f t="shared" si="200"/>
        <v>0</v>
      </c>
      <c r="AM1102" s="1" t="str">
        <f>IF(官網匯出!AG1102="","",官網匯出!AG1102)</f>
        <v/>
      </c>
      <c r="AN1102" s="1" t="str">
        <f>IF(G1102="","",IF(官網匯出!AH1102="","",官網匯出!AH1102))</f>
        <v/>
      </c>
      <c r="AO1102" s="14" t="str">
        <f t="shared" si="201"/>
        <v/>
      </c>
      <c r="AP1102" s="14" t="str">
        <f t="shared" si="202"/>
        <v>1</v>
      </c>
      <c r="AQ1102" s="14" t="str">
        <f t="shared" si="203"/>
        <v>0</v>
      </c>
      <c r="AR1102" s="1" t="str">
        <f t="shared" si="204"/>
        <v/>
      </c>
      <c r="AS1102" s="1" t="str">
        <f t="shared" si="205"/>
        <v/>
      </c>
      <c r="AT1102" s="1" t="str">
        <f t="shared" si="206"/>
        <v/>
      </c>
      <c r="AU1102" s="1" t="str">
        <f t="shared" si="197"/>
        <v/>
      </c>
      <c r="AV1102" s="1" t="e">
        <f>IF(VLOOKUP(G1102,官網匯出!A:AQ,42,FALSE)="","[黃金盾官網]",VLOOKUP(G1102,官網匯出!A:AQ,42,FALSE))</f>
        <v>#N/A</v>
      </c>
      <c r="AW1102" s="1" t="e">
        <f>IF(LEFT(VLOOKUP(G1102,官網匯出!A:AS,43,FALSE),2)="","web",LEFT(VLOOKUP(G1102,官網匯出!A:AS,43,FALSE),2))</f>
        <v>#N/A</v>
      </c>
      <c r="AX1102" s="1" t="str">
        <f t="shared" si="207"/>
        <v>O</v>
      </c>
    </row>
    <row r="1103" spans="1:50">
      <c r="A1103" s="1" t="str">
        <f>IF(G1103="","",VLOOKUP(官網轉換!AW1103,團名!A:B,2,FALSE))</f>
        <v/>
      </c>
      <c r="B1103" s="1" t="str">
        <f>IF(G1103="","",IF(LEFT(VLOOKUP(G1103,官網匯出!A:AQ,43,0),2)="wf",VLOOKUP(VLOOKUP(G1103,官網匯出!A:AQ,43,0),團名!$I$1:$K$12,2,FALSE),"N0071"))</f>
        <v/>
      </c>
      <c r="C1103" s="1" t="str">
        <f>IFERROR(VLOOKUP(官網匯出!D1103,團名!E:G,3,FALSE),"")</f>
        <v/>
      </c>
      <c r="D1103" s="1" t="str">
        <f t="shared" si="198"/>
        <v/>
      </c>
      <c r="E1103" s="1" t="str">
        <f t="shared" si="199"/>
        <v/>
      </c>
      <c r="F1103" s="1" t="str">
        <f>IF(官網匯出!F1103="已付款","","B0012")</f>
        <v>B0012</v>
      </c>
      <c r="G1103" s="1" t="str">
        <f>IF(官網匯出!A1103="","",官網匯出!A1103)</f>
        <v/>
      </c>
      <c r="H1103" s="3" t="str">
        <f>IF(官網匯出!B1103="","",官網匯出!B1103)</f>
        <v/>
      </c>
      <c r="I1103" s="1" t="str">
        <f>IF(官網匯出!C1103="","",官網匯出!C1103)</f>
        <v/>
      </c>
      <c r="J1103" s="1" t="str">
        <f>IF(官網匯出!D1103="","",官網匯出!D1103)</f>
        <v/>
      </c>
      <c r="K1103" s="3" t="str">
        <f>IF(官網匯出!E1103="","",官網匯出!E1103)</f>
        <v/>
      </c>
      <c r="L1103" s="1" t="str">
        <f>IF(官網匯出!F1103="","",官網匯出!F1103)</f>
        <v/>
      </c>
      <c r="M1103" s="1" t="str">
        <f>IF(官網匯出!G1103="","",官網匯出!G1103)</f>
        <v/>
      </c>
      <c r="N1103" s="1" t="str">
        <f>IF(官網匯出!H1103="","",官網匯出!H1103)</f>
        <v/>
      </c>
      <c r="P1103" s="1" t="str">
        <f>IF(官網匯出!J1103="","",RIGHT(官網匯出!J1103,LEN(官網匯出!J1103)-2))</f>
        <v/>
      </c>
      <c r="Q1103" s="1" t="str">
        <f>IF(官網匯出!K1103="","",官網匯出!K1103)</f>
        <v/>
      </c>
      <c r="R1103" s="1" t="str">
        <f>IF(官網匯出!L1103="","",官網匯出!L1103)</f>
        <v/>
      </c>
      <c r="S1103" s="1" t="str">
        <f>IF(官網匯出!M1103="","",官網匯出!M1103)</f>
        <v/>
      </c>
      <c r="T1103" s="1" t="str">
        <f>IF(官網匯出!N1103="","",官網匯出!N1103)</f>
        <v/>
      </c>
      <c r="U1103" s="1" t="str">
        <f>IF(官網匯出!O1103="","",官網匯出!O1103)</f>
        <v/>
      </c>
      <c r="V1103" s="1" t="str">
        <f>IF(官網匯出!P1103="",IF(G1103="","",0),官網匯出!P1103)</f>
        <v/>
      </c>
      <c r="W1103" s="1" t="str">
        <f>IF(官網匯出!Q1103="",IF(G1103="","",0),官網匯出!Q1103)</f>
        <v/>
      </c>
      <c r="X1103" s="1" t="str">
        <f>IF(官網匯出!R1103="","",官網匯出!R1103)</f>
        <v/>
      </c>
      <c r="Y1103" s="1" t="str">
        <f>IF(官網匯出!S1103="","",官網匯出!S1103)</f>
        <v/>
      </c>
      <c r="Z1103" s="1" t="str">
        <f>IF(G1103="","",官網匯出!T1103)</f>
        <v/>
      </c>
      <c r="AA1103" s="1" t="str">
        <f>IF(G1103="","",官網匯出!AK1103)</f>
        <v/>
      </c>
      <c r="AB1103" s="1" t="str">
        <f>IF(G1103="","",IF(官網匯出!V1103="","",官網匯出!V1103))</f>
        <v/>
      </c>
      <c r="AJ1103" s="1" t="str">
        <f>IF(G1103="","",IF(官網匯出!AE1103="","",官網匯出!AE1103))</f>
        <v/>
      </c>
      <c r="AK1103" s="1" t="str">
        <f>IF(G1103="","",IF(官網匯出!AD1103="","",官網匯出!AD1103))</f>
        <v/>
      </c>
      <c r="AL1103" s="1" t="str">
        <f t="shared" si="200"/>
        <v>0</v>
      </c>
      <c r="AM1103" s="1" t="str">
        <f>IF(官網匯出!AG1103="","",官網匯出!AG1103)</f>
        <v/>
      </c>
      <c r="AN1103" s="1" t="str">
        <f>IF(G1103="","",IF(官網匯出!AH1103="","",官網匯出!AH1103))</f>
        <v/>
      </c>
      <c r="AO1103" s="14" t="str">
        <f t="shared" si="201"/>
        <v/>
      </c>
      <c r="AP1103" s="14" t="str">
        <f t="shared" si="202"/>
        <v>1</v>
      </c>
      <c r="AQ1103" s="14" t="str">
        <f t="shared" si="203"/>
        <v>0</v>
      </c>
      <c r="AR1103" s="1" t="str">
        <f t="shared" si="204"/>
        <v/>
      </c>
      <c r="AS1103" s="1" t="str">
        <f t="shared" si="205"/>
        <v/>
      </c>
      <c r="AT1103" s="1" t="str">
        <f t="shared" si="206"/>
        <v/>
      </c>
      <c r="AU1103" s="1" t="str">
        <f t="shared" si="197"/>
        <v/>
      </c>
      <c r="AV1103" s="1" t="e">
        <f>IF(VLOOKUP(G1103,官網匯出!A:AQ,42,FALSE)="","[黃金盾官網]",VLOOKUP(G1103,官網匯出!A:AQ,42,FALSE))</f>
        <v>#N/A</v>
      </c>
      <c r="AW1103" s="1" t="e">
        <f>IF(LEFT(VLOOKUP(G1103,官網匯出!A:AS,43,FALSE),2)="","web",LEFT(VLOOKUP(G1103,官網匯出!A:AS,43,FALSE),2))</f>
        <v>#N/A</v>
      </c>
      <c r="AX1103" s="1" t="str">
        <f t="shared" si="207"/>
        <v>O</v>
      </c>
    </row>
    <row r="1104" spans="1:50">
      <c r="A1104" s="1" t="str">
        <f>IF(G1104="","",VLOOKUP(官網轉換!AW1104,團名!A:B,2,FALSE))</f>
        <v/>
      </c>
      <c r="B1104" s="1" t="str">
        <f>IF(G1104="","",IF(LEFT(VLOOKUP(G1104,官網匯出!A:AQ,43,0),2)="wf",VLOOKUP(VLOOKUP(G1104,官網匯出!A:AQ,43,0),團名!$I$1:$K$12,2,FALSE),"N0071"))</f>
        <v/>
      </c>
      <c r="C1104" s="1" t="str">
        <f>IFERROR(VLOOKUP(官網匯出!D1104,團名!E:G,3,FALSE),"")</f>
        <v/>
      </c>
      <c r="D1104" s="1" t="str">
        <f t="shared" si="198"/>
        <v/>
      </c>
      <c r="E1104" s="1" t="str">
        <f t="shared" si="199"/>
        <v/>
      </c>
      <c r="F1104" s="1" t="str">
        <f>IF(官網匯出!F1104="已付款","","B0012")</f>
        <v>B0012</v>
      </c>
      <c r="G1104" s="1" t="str">
        <f>IF(官網匯出!A1104="","",官網匯出!A1104)</f>
        <v/>
      </c>
      <c r="H1104" s="3" t="str">
        <f>IF(官網匯出!B1104="","",官網匯出!B1104)</f>
        <v/>
      </c>
      <c r="I1104" s="1" t="str">
        <f>IF(官網匯出!C1104="","",官網匯出!C1104)</f>
        <v/>
      </c>
      <c r="J1104" s="1" t="str">
        <f>IF(官網匯出!D1104="","",官網匯出!D1104)</f>
        <v/>
      </c>
      <c r="K1104" s="3" t="str">
        <f>IF(官網匯出!E1104="","",官網匯出!E1104)</f>
        <v/>
      </c>
      <c r="L1104" s="1" t="str">
        <f>IF(官網匯出!F1104="","",官網匯出!F1104)</f>
        <v/>
      </c>
      <c r="M1104" s="1" t="str">
        <f>IF(官網匯出!G1104="","",官網匯出!G1104)</f>
        <v/>
      </c>
      <c r="N1104" s="1" t="str">
        <f>IF(官網匯出!H1104="","",官網匯出!H1104)</f>
        <v/>
      </c>
      <c r="P1104" s="1" t="str">
        <f>IF(官網匯出!J1104="","",RIGHT(官網匯出!J1104,LEN(官網匯出!J1104)-2))</f>
        <v/>
      </c>
      <c r="Q1104" s="1" t="str">
        <f>IF(官網匯出!K1104="","",官網匯出!K1104)</f>
        <v/>
      </c>
      <c r="R1104" s="1" t="str">
        <f>IF(官網匯出!L1104="","",官網匯出!L1104)</f>
        <v/>
      </c>
      <c r="S1104" s="1" t="str">
        <f>IF(官網匯出!M1104="","",官網匯出!M1104)</f>
        <v/>
      </c>
      <c r="T1104" s="1" t="str">
        <f>IF(官網匯出!N1104="","",官網匯出!N1104)</f>
        <v/>
      </c>
      <c r="U1104" s="1" t="str">
        <f>IF(官網匯出!O1104="","",官網匯出!O1104)</f>
        <v/>
      </c>
      <c r="V1104" s="1" t="str">
        <f>IF(官網匯出!P1104="",IF(G1104="","",0),官網匯出!P1104)</f>
        <v/>
      </c>
      <c r="W1104" s="1" t="str">
        <f>IF(官網匯出!Q1104="",IF(G1104="","",0),官網匯出!Q1104)</f>
        <v/>
      </c>
      <c r="X1104" s="1" t="str">
        <f>IF(官網匯出!R1104="","",官網匯出!R1104)</f>
        <v/>
      </c>
      <c r="Y1104" s="1" t="str">
        <f>IF(官網匯出!S1104="","",官網匯出!S1104)</f>
        <v/>
      </c>
      <c r="Z1104" s="1" t="str">
        <f>IF(G1104="","",官網匯出!T1104)</f>
        <v/>
      </c>
      <c r="AA1104" s="1" t="str">
        <f>IF(G1104="","",官網匯出!AK1104)</f>
        <v/>
      </c>
      <c r="AB1104" s="1" t="str">
        <f>IF(G1104="","",IF(官網匯出!V1104="","",官網匯出!V1104))</f>
        <v/>
      </c>
      <c r="AJ1104" s="1" t="str">
        <f>IF(G1104="","",IF(官網匯出!AE1104="","",官網匯出!AE1104))</f>
        <v/>
      </c>
      <c r="AK1104" s="1" t="str">
        <f>IF(G1104="","",IF(官網匯出!AD1104="","",官網匯出!AD1104))</f>
        <v/>
      </c>
      <c r="AL1104" s="1" t="str">
        <f t="shared" si="200"/>
        <v>0</v>
      </c>
      <c r="AM1104" s="1" t="str">
        <f>IF(官網匯出!AG1104="","",官網匯出!AG1104)</f>
        <v/>
      </c>
      <c r="AN1104" s="1" t="str">
        <f>IF(G1104="","",IF(官網匯出!AH1104="","",官網匯出!AH1104))</f>
        <v/>
      </c>
      <c r="AO1104" s="14" t="str">
        <f t="shared" si="201"/>
        <v/>
      </c>
      <c r="AP1104" s="14" t="str">
        <f t="shared" si="202"/>
        <v>1</v>
      </c>
      <c r="AQ1104" s="14" t="str">
        <f t="shared" si="203"/>
        <v>0</v>
      </c>
      <c r="AR1104" s="1" t="str">
        <f t="shared" si="204"/>
        <v/>
      </c>
      <c r="AS1104" s="1" t="str">
        <f t="shared" si="205"/>
        <v/>
      </c>
      <c r="AT1104" s="1" t="str">
        <f t="shared" si="206"/>
        <v/>
      </c>
      <c r="AU1104" s="1" t="str">
        <f t="shared" si="197"/>
        <v/>
      </c>
      <c r="AV1104" s="1" t="e">
        <f>IF(VLOOKUP(G1104,官網匯出!A:AQ,42,FALSE)="","[黃金盾官網]",VLOOKUP(G1104,官網匯出!A:AQ,42,FALSE))</f>
        <v>#N/A</v>
      </c>
      <c r="AW1104" s="1" t="e">
        <f>IF(LEFT(VLOOKUP(G1104,官網匯出!A:AS,43,FALSE),2)="","web",LEFT(VLOOKUP(G1104,官網匯出!A:AS,43,FALSE),2))</f>
        <v>#N/A</v>
      </c>
      <c r="AX1104" s="1" t="str">
        <f t="shared" si="207"/>
        <v>O</v>
      </c>
    </row>
    <row r="1105" spans="1:50">
      <c r="A1105" s="1" t="str">
        <f>IF(G1105="","",VLOOKUP(官網轉換!AW1105,團名!A:B,2,FALSE))</f>
        <v/>
      </c>
      <c r="B1105" s="1" t="str">
        <f>IF(G1105="","",IF(LEFT(VLOOKUP(G1105,官網匯出!A:AQ,43,0),2)="wf",VLOOKUP(VLOOKUP(G1105,官網匯出!A:AQ,43,0),團名!$I$1:$K$12,2,FALSE),"N0071"))</f>
        <v/>
      </c>
      <c r="C1105" s="1" t="str">
        <f>IFERROR(VLOOKUP(官網匯出!D1105,團名!E:G,3,FALSE),"")</f>
        <v/>
      </c>
      <c r="D1105" s="1" t="str">
        <f t="shared" si="198"/>
        <v/>
      </c>
      <c r="E1105" s="1" t="str">
        <f t="shared" si="199"/>
        <v/>
      </c>
      <c r="F1105" s="1" t="str">
        <f>IF(官網匯出!F1105="已付款","","B0012")</f>
        <v>B0012</v>
      </c>
      <c r="G1105" s="1" t="str">
        <f>IF(官網匯出!A1105="","",官網匯出!A1105)</f>
        <v/>
      </c>
      <c r="H1105" s="3" t="str">
        <f>IF(官網匯出!B1105="","",官網匯出!B1105)</f>
        <v/>
      </c>
      <c r="I1105" s="1" t="str">
        <f>IF(官網匯出!C1105="","",官網匯出!C1105)</f>
        <v/>
      </c>
      <c r="J1105" s="1" t="str">
        <f>IF(官網匯出!D1105="","",官網匯出!D1105)</f>
        <v/>
      </c>
      <c r="K1105" s="3" t="str">
        <f>IF(官網匯出!E1105="","",官網匯出!E1105)</f>
        <v/>
      </c>
      <c r="L1105" s="1" t="str">
        <f>IF(官網匯出!F1105="","",官網匯出!F1105)</f>
        <v/>
      </c>
      <c r="M1105" s="1" t="str">
        <f>IF(官網匯出!G1105="","",官網匯出!G1105)</f>
        <v/>
      </c>
      <c r="N1105" s="1" t="str">
        <f>IF(官網匯出!H1105="","",官網匯出!H1105)</f>
        <v/>
      </c>
      <c r="P1105" s="1" t="str">
        <f>IF(官網匯出!J1105="","",RIGHT(官網匯出!J1105,LEN(官網匯出!J1105)-2))</f>
        <v/>
      </c>
      <c r="Q1105" s="1" t="str">
        <f>IF(官網匯出!K1105="","",官網匯出!K1105)</f>
        <v/>
      </c>
      <c r="R1105" s="1" t="str">
        <f>IF(官網匯出!L1105="","",官網匯出!L1105)</f>
        <v/>
      </c>
      <c r="S1105" s="1" t="str">
        <f>IF(官網匯出!M1105="","",官網匯出!M1105)</f>
        <v/>
      </c>
      <c r="T1105" s="1" t="str">
        <f>IF(官網匯出!N1105="","",官網匯出!N1105)</f>
        <v/>
      </c>
      <c r="U1105" s="1" t="str">
        <f>IF(官網匯出!O1105="","",官網匯出!O1105)</f>
        <v/>
      </c>
      <c r="V1105" s="1" t="str">
        <f>IF(官網匯出!P1105="",IF(G1105="","",0),官網匯出!P1105)</f>
        <v/>
      </c>
      <c r="W1105" s="1" t="str">
        <f>IF(官網匯出!Q1105="",IF(G1105="","",0),官網匯出!Q1105)</f>
        <v/>
      </c>
      <c r="X1105" s="1" t="str">
        <f>IF(官網匯出!R1105="","",官網匯出!R1105)</f>
        <v/>
      </c>
      <c r="Y1105" s="1" t="str">
        <f>IF(官網匯出!S1105="","",官網匯出!S1105)</f>
        <v/>
      </c>
      <c r="Z1105" s="1" t="str">
        <f>IF(G1105="","",官網匯出!T1105)</f>
        <v/>
      </c>
      <c r="AA1105" s="1" t="str">
        <f>IF(G1105="","",官網匯出!AK1105)</f>
        <v/>
      </c>
      <c r="AB1105" s="1" t="str">
        <f>IF(G1105="","",IF(官網匯出!V1105="","",官網匯出!V1105))</f>
        <v/>
      </c>
      <c r="AJ1105" s="1" t="str">
        <f>IF(G1105="","",IF(官網匯出!AE1105="","",官網匯出!AE1105))</f>
        <v/>
      </c>
      <c r="AK1105" s="1" t="str">
        <f>IF(G1105="","",IF(官網匯出!AD1105="","",官網匯出!AD1105))</f>
        <v/>
      </c>
      <c r="AL1105" s="1" t="str">
        <f t="shared" si="200"/>
        <v>0</v>
      </c>
      <c r="AM1105" s="1" t="str">
        <f>IF(官網匯出!AG1105="","",官網匯出!AG1105)</f>
        <v/>
      </c>
      <c r="AN1105" s="1" t="str">
        <f>IF(G1105="","",IF(官網匯出!AH1105="","",官網匯出!AH1105))</f>
        <v/>
      </c>
      <c r="AO1105" s="14" t="str">
        <f t="shared" si="201"/>
        <v/>
      </c>
      <c r="AP1105" s="14" t="str">
        <f t="shared" si="202"/>
        <v>1</v>
      </c>
      <c r="AQ1105" s="14" t="str">
        <f t="shared" si="203"/>
        <v>0</v>
      </c>
      <c r="AR1105" s="1" t="str">
        <f t="shared" si="204"/>
        <v/>
      </c>
      <c r="AS1105" s="1" t="str">
        <f t="shared" si="205"/>
        <v/>
      </c>
      <c r="AT1105" s="1" t="str">
        <f t="shared" si="206"/>
        <v/>
      </c>
      <c r="AU1105" s="1" t="str">
        <f t="shared" si="197"/>
        <v/>
      </c>
      <c r="AV1105" s="1" t="e">
        <f>IF(VLOOKUP(G1105,官網匯出!A:AQ,42,FALSE)="","[黃金盾官網]",VLOOKUP(G1105,官網匯出!A:AQ,42,FALSE))</f>
        <v>#N/A</v>
      </c>
      <c r="AW1105" s="1" t="e">
        <f>IF(LEFT(VLOOKUP(G1105,官網匯出!A:AS,43,FALSE),2)="","web",LEFT(VLOOKUP(G1105,官網匯出!A:AS,43,FALSE),2))</f>
        <v>#N/A</v>
      </c>
      <c r="AX1105" s="1" t="str">
        <f t="shared" si="207"/>
        <v>O</v>
      </c>
    </row>
    <row r="1106" spans="1:50">
      <c r="A1106" s="1" t="str">
        <f>IF(G1106="","",VLOOKUP(官網轉換!AW1106,團名!A:B,2,FALSE))</f>
        <v/>
      </c>
      <c r="B1106" s="1" t="str">
        <f>IF(G1106="","",IF(LEFT(VLOOKUP(G1106,官網匯出!A:AQ,43,0),2)="wf",VLOOKUP(VLOOKUP(G1106,官網匯出!A:AQ,43,0),團名!$I$1:$K$12,2,FALSE),"N0071"))</f>
        <v/>
      </c>
      <c r="C1106" s="1" t="str">
        <f>IFERROR(VLOOKUP(官網匯出!D1106,團名!E:G,3,FALSE),"")</f>
        <v/>
      </c>
      <c r="D1106" s="1" t="str">
        <f t="shared" si="198"/>
        <v/>
      </c>
      <c r="E1106" s="1" t="str">
        <f t="shared" si="199"/>
        <v/>
      </c>
      <c r="F1106" s="1" t="str">
        <f>IF(官網匯出!F1106="已付款","","B0012")</f>
        <v>B0012</v>
      </c>
      <c r="G1106" s="1" t="str">
        <f>IF(官網匯出!A1106="","",官網匯出!A1106)</f>
        <v/>
      </c>
      <c r="H1106" s="3" t="str">
        <f>IF(官網匯出!B1106="","",官網匯出!B1106)</f>
        <v/>
      </c>
      <c r="I1106" s="1" t="str">
        <f>IF(官網匯出!C1106="","",官網匯出!C1106)</f>
        <v/>
      </c>
      <c r="J1106" s="1" t="str">
        <f>IF(官網匯出!D1106="","",官網匯出!D1106)</f>
        <v/>
      </c>
      <c r="K1106" s="3" t="str">
        <f>IF(官網匯出!E1106="","",官網匯出!E1106)</f>
        <v/>
      </c>
      <c r="L1106" s="1" t="str">
        <f>IF(官網匯出!F1106="","",官網匯出!F1106)</f>
        <v/>
      </c>
      <c r="M1106" s="1" t="str">
        <f>IF(官網匯出!G1106="","",官網匯出!G1106)</f>
        <v/>
      </c>
      <c r="N1106" s="1" t="str">
        <f>IF(官網匯出!H1106="","",官網匯出!H1106)</f>
        <v/>
      </c>
      <c r="P1106" s="1" t="str">
        <f>IF(官網匯出!J1106="","",RIGHT(官網匯出!J1106,LEN(官網匯出!J1106)-2))</f>
        <v/>
      </c>
      <c r="Q1106" s="1" t="str">
        <f>IF(官網匯出!K1106="","",官網匯出!K1106)</f>
        <v/>
      </c>
      <c r="R1106" s="1" t="str">
        <f>IF(官網匯出!L1106="","",官網匯出!L1106)</f>
        <v/>
      </c>
      <c r="S1106" s="1" t="str">
        <f>IF(官網匯出!M1106="","",官網匯出!M1106)</f>
        <v/>
      </c>
      <c r="T1106" s="1" t="str">
        <f>IF(官網匯出!N1106="","",官網匯出!N1106)</f>
        <v/>
      </c>
      <c r="U1106" s="1" t="str">
        <f>IF(官網匯出!O1106="","",官網匯出!O1106)</f>
        <v/>
      </c>
      <c r="V1106" s="1" t="str">
        <f>IF(官網匯出!P1106="",IF(G1106="","",0),官網匯出!P1106)</f>
        <v/>
      </c>
      <c r="W1106" s="1" t="str">
        <f>IF(官網匯出!Q1106="",IF(G1106="","",0),官網匯出!Q1106)</f>
        <v/>
      </c>
      <c r="X1106" s="1" t="str">
        <f>IF(官網匯出!R1106="","",官網匯出!R1106)</f>
        <v/>
      </c>
      <c r="Y1106" s="1" t="str">
        <f>IF(官網匯出!S1106="","",官網匯出!S1106)</f>
        <v/>
      </c>
      <c r="Z1106" s="1" t="str">
        <f>IF(G1106="","",官網匯出!T1106)</f>
        <v/>
      </c>
      <c r="AA1106" s="1" t="str">
        <f>IF(G1106="","",官網匯出!AK1106)</f>
        <v/>
      </c>
      <c r="AB1106" s="1" t="str">
        <f>IF(G1106="","",IF(官網匯出!V1106="","",官網匯出!V1106))</f>
        <v/>
      </c>
      <c r="AJ1106" s="1" t="str">
        <f>IF(G1106="","",IF(官網匯出!AE1106="","",官網匯出!AE1106))</f>
        <v/>
      </c>
      <c r="AK1106" s="1" t="str">
        <f>IF(G1106="","",IF(官網匯出!AD1106="","",官網匯出!AD1106))</f>
        <v/>
      </c>
      <c r="AL1106" s="1" t="str">
        <f t="shared" si="200"/>
        <v>0</v>
      </c>
      <c r="AM1106" s="1" t="str">
        <f>IF(官網匯出!AG1106="","",官網匯出!AG1106)</f>
        <v/>
      </c>
      <c r="AN1106" s="1" t="str">
        <f>IF(G1106="","",IF(官網匯出!AH1106="","",官網匯出!AH1106))</f>
        <v/>
      </c>
      <c r="AO1106" s="14" t="str">
        <f t="shared" si="201"/>
        <v/>
      </c>
      <c r="AP1106" s="14" t="str">
        <f t="shared" si="202"/>
        <v>1</v>
      </c>
      <c r="AQ1106" s="14" t="str">
        <f t="shared" si="203"/>
        <v>0</v>
      </c>
      <c r="AR1106" s="1" t="str">
        <f t="shared" si="204"/>
        <v/>
      </c>
      <c r="AS1106" s="1" t="str">
        <f t="shared" si="205"/>
        <v/>
      </c>
      <c r="AT1106" s="1" t="str">
        <f t="shared" si="206"/>
        <v/>
      </c>
      <c r="AU1106" s="1" t="str">
        <f t="shared" si="197"/>
        <v/>
      </c>
      <c r="AV1106" s="1" t="e">
        <f>IF(VLOOKUP(G1106,官網匯出!A:AQ,42,FALSE)="","[黃金盾官網]",VLOOKUP(G1106,官網匯出!A:AQ,42,FALSE))</f>
        <v>#N/A</v>
      </c>
      <c r="AW1106" s="1" t="e">
        <f>IF(LEFT(VLOOKUP(G1106,官網匯出!A:AS,43,FALSE),2)="","web",LEFT(VLOOKUP(G1106,官網匯出!A:AS,43,FALSE),2))</f>
        <v>#N/A</v>
      </c>
      <c r="AX1106" s="1" t="str">
        <f t="shared" si="207"/>
        <v>O</v>
      </c>
    </row>
    <row r="1107" spans="1:50">
      <c r="A1107" s="1" t="str">
        <f>IF(G1107="","",VLOOKUP(官網轉換!AW1107,團名!A:B,2,FALSE))</f>
        <v/>
      </c>
      <c r="B1107" s="1" t="str">
        <f>IF(G1107="","",IF(LEFT(VLOOKUP(G1107,官網匯出!A:AQ,43,0),2)="wf",VLOOKUP(VLOOKUP(G1107,官網匯出!A:AQ,43,0),團名!$I$1:$K$12,2,FALSE),"N0071"))</f>
        <v/>
      </c>
      <c r="C1107" s="1" t="str">
        <f>IFERROR(VLOOKUP(官網匯出!D1107,團名!E:G,3,FALSE),"")</f>
        <v/>
      </c>
      <c r="D1107" s="1" t="str">
        <f t="shared" si="198"/>
        <v/>
      </c>
      <c r="E1107" s="1" t="str">
        <f t="shared" si="199"/>
        <v/>
      </c>
      <c r="F1107" s="1" t="str">
        <f>IF(官網匯出!F1107="已付款","","B0012")</f>
        <v>B0012</v>
      </c>
      <c r="G1107" s="1" t="str">
        <f>IF(官網匯出!A1107="","",官網匯出!A1107)</f>
        <v/>
      </c>
      <c r="H1107" s="3" t="str">
        <f>IF(官網匯出!B1107="","",官網匯出!B1107)</f>
        <v/>
      </c>
      <c r="I1107" s="1" t="str">
        <f>IF(官網匯出!C1107="","",官網匯出!C1107)</f>
        <v/>
      </c>
      <c r="J1107" s="1" t="str">
        <f>IF(官網匯出!D1107="","",官網匯出!D1107)</f>
        <v/>
      </c>
      <c r="K1107" s="3" t="str">
        <f>IF(官網匯出!E1107="","",官網匯出!E1107)</f>
        <v/>
      </c>
      <c r="L1107" s="1" t="str">
        <f>IF(官網匯出!F1107="","",官網匯出!F1107)</f>
        <v/>
      </c>
      <c r="M1107" s="1" t="str">
        <f>IF(官網匯出!G1107="","",官網匯出!G1107)</f>
        <v/>
      </c>
      <c r="N1107" s="1" t="str">
        <f>IF(官網匯出!H1107="","",官網匯出!H1107)</f>
        <v/>
      </c>
      <c r="P1107" s="1" t="str">
        <f>IF(官網匯出!J1107="","",RIGHT(官網匯出!J1107,LEN(官網匯出!J1107)-2))</f>
        <v/>
      </c>
      <c r="Q1107" s="1" t="str">
        <f>IF(官網匯出!K1107="","",官網匯出!K1107)</f>
        <v/>
      </c>
      <c r="R1107" s="1" t="str">
        <f>IF(官網匯出!L1107="","",官網匯出!L1107)</f>
        <v/>
      </c>
      <c r="S1107" s="1" t="str">
        <f>IF(官網匯出!M1107="","",官網匯出!M1107)</f>
        <v/>
      </c>
      <c r="T1107" s="1" t="str">
        <f>IF(官網匯出!N1107="","",官網匯出!N1107)</f>
        <v/>
      </c>
      <c r="U1107" s="1" t="str">
        <f>IF(官網匯出!O1107="","",官網匯出!O1107)</f>
        <v/>
      </c>
      <c r="V1107" s="1" t="str">
        <f>IF(官網匯出!P1107="",IF(G1107="","",0),官網匯出!P1107)</f>
        <v/>
      </c>
      <c r="W1107" s="1" t="str">
        <f>IF(官網匯出!Q1107="",IF(G1107="","",0),官網匯出!Q1107)</f>
        <v/>
      </c>
      <c r="X1107" s="1" t="str">
        <f>IF(官網匯出!R1107="","",官網匯出!R1107)</f>
        <v/>
      </c>
      <c r="Y1107" s="1" t="str">
        <f>IF(官網匯出!S1107="","",官網匯出!S1107)</f>
        <v/>
      </c>
      <c r="Z1107" s="1" t="str">
        <f>IF(G1107="","",官網匯出!T1107)</f>
        <v/>
      </c>
      <c r="AA1107" s="1" t="str">
        <f>IF(G1107="","",官網匯出!AK1107)</f>
        <v/>
      </c>
      <c r="AB1107" s="1" t="str">
        <f>IF(G1107="","",IF(官網匯出!V1107="","",官網匯出!V1107))</f>
        <v/>
      </c>
      <c r="AJ1107" s="1" t="str">
        <f>IF(G1107="","",IF(官網匯出!AE1107="","",官網匯出!AE1107))</f>
        <v/>
      </c>
      <c r="AK1107" s="1" t="str">
        <f>IF(G1107="","",IF(官網匯出!AD1107="","",官網匯出!AD1107))</f>
        <v/>
      </c>
      <c r="AL1107" s="1" t="str">
        <f t="shared" si="200"/>
        <v>0</v>
      </c>
      <c r="AM1107" s="1" t="str">
        <f>IF(官網匯出!AG1107="","",官網匯出!AG1107)</f>
        <v/>
      </c>
      <c r="AN1107" s="1" t="str">
        <f>IF(G1107="","",IF(官網匯出!AH1107="","",官網匯出!AH1107))</f>
        <v/>
      </c>
      <c r="AO1107" s="14" t="str">
        <f t="shared" si="201"/>
        <v/>
      </c>
      <c r="AP1107" s="14" t="str">
        <f t="shared" si="202"/>
        <v>1</v>
      </c>
      <c r="AQ1107" s="14" t="str">
        <f t="shared" si="203"/>
        <v>0</v>
      </c>
      <c r="AR1107" s="1" t="str">
        <f t="shared" si="204"/>
        <v/>
      </c>
      <c r="AS1107" s="1" t="str">
        <f t="shared" si="205"/>
        <v/>
      </c>
      <c r="AT1107" s="1" t="str">
        <f t="shared" si="206"/>
        <v/>
      </c>
      <c r="AU1107" s="1" t="str">
        <f t="shared" si="197"/>
        <v/>
      </c>
      <c r="AV1107" s="1" t="e">
        <f>IF(VLOOKUP(G1107,官網匯出!A:AQ,42,FALSE)="","[黃金盾官網]",VLOOKUP(G1107,官網匯出!A:AQ,42,FALSE))</f>
        <v>#N/A</v>
      </c>
      <c r="AW1107" s="1" t="e">
        <f>IF(LEFT(VLOOKUP(G1107,官網匯出!A:AS,43,FALSE),2)="","web",LEFT(VLOOKUP(G1107,官網匯出!A:AS,43,FALSE),2))</f>
        <v>#N/A</v>
      </c>
      <c r="AX1107" s="1" t="str">
        <f t="shared" si="207"/>
        <v>O</v>
      </c>
    </row>
    <row r="1108" spans="1:50">
      <c r="A1108" s="1" t="str">
        <f>IF(G1108="","",VLOOKUP(官網轉換!AW1108,團名!A:B,2,FALSE))</f>
        <v/>
      </c>
      <c r="B1108" s="1" t="str">
        <f>IF(G1108="","",IF(LEFT(VLOOKUP(G1108,官網匯出!A:AQ,43,0),2)="wf",VLOOKUP(VLOOKUP(G1108,官網匯出!A:AQ,43,0),團名!$I$1:$K$12,2,FALSE),"N0071"))</f>
        <v/>
      </c>
      <c r="C1108" s="1" t="str">
        <f>IFERROR(VLOOKUP(官網匯出!D1108,團名!E:G,3,FALSE),"")</f>
        <v/>
      </c>
      <c r="D1108" s="1" t="str">
        <f t="shared" si="198"/>
        <v/>
      </c>
      <c r="E1108" s="1" t="str">
        <f t="shared" si="199"/>
        <v/>
      </c>
      <c r="F1108" s="1" t="str">
        <f>IF(官網匯出!F1108="已付款","","B0012")</f>
        <v>B0012</v>
      </c>
      <c r="G1108" s="1" t="str">
        <f>IF(官網匯出!A1108="","",官網匯出!A1108)</f>
        <v/>
      </c>
      <c r="H1108" s="3" t="str">
        <f>IF(官網匯出!B1108="","",官網匯出!B1108)</f>
        <v/>
      </c>
      <c r="I1108" s="1" t="str">
        <f>IF(官網匯出!C1108="","",官網匯出!C1108)</f>
        <v/>
      </c>
      <c r="J1108" s="1" t="str">
        <f>IF(官網匯出!D1108="","",官網匯出!D1108)</f>
        <v/>
      </c>
      <c r="K1108" s="3" t="str">
        <f>IF(官網匯出!E1108="","",官網匯出!E1108)</f>
        <v/>
      </c>
      <c r="L1108" s="1" t="str">
        <f>IF(官網匯出!F1108="","",官網匯出!F1108)</f>
        <v/>
      </c>
      <c r="M1108" s="1" t="str">
        <f>IF(官網匯出!G1108="","",官網匯出!G1108)</f>
        <v/>
      </c>
      <c r="N1108" s="1" t="str">
        <f>IF(官網匯出!H1108="","",官網匯出!H1108)</f>
        <v/>
      </c>
      <c r="P1108" s="1" t="str">
        <f>IF(官網匯出!J1108="","",RIGHT(官網匯出!J1108,LEN(官網匯出!J1108)-2))</f>
        <v/>
      </c>
      <c r="Q1108" s="1" t="str">
        <f>IF(官網匯出!K1108="","",官網匯出!K1108)</f>
        <v/>
      </c>
      <c r="R1108" s="1" t="str">
        <f>IF(官網匯出!L1108="","",官網匯出!L1108)</f>
        <v/>
      </c>
      <c r="S1108" s="1" t="str">
        <f>IF(官網匯出!M1108="","",官網匯出!M1108)</f>
        <v/>
      </c>
      <c r="T1108" s="1" t="str">
        <f>IF(官網匯出!N1108="","",官網匯出!N1108)</f>
        <v/>
      </c>
      <c r="U1108" s="1" t="str">
        <f>IF(官網匯出!O1108="","",官網匯出!O1108)</f>
        <v/>
      </c>
      <c r="V1108" s="1" t="str">
        <f>IF(官網匯出!P1108="",IF(G1108="","",0),官網匯出!P1108)</f>
        <v/>
      </c>
      <c r="W1108" s="1" t="str">
        <f>IF(官網匯出!Q1108="",IF(G1108="","",0),官網匯出!Q1108)</f>
        <v/>
      </c>
      <c r="X1108" s="1" t="str">
        <f>IF(官網匯出!R1108="","",官網匯出!R1108)</f>
        <v/>
      </c>
      <c r="Y1108" s="1" t="str">
        <f>IF(官網匯出!S1108="","",官網匯出!S1108)</f>
        <v/>
      </c>
      <c r="Z1108" s="1" t="str">
        <f>IF(G1108="","",官網匯出!T1108)</f>
        <v/>
      </c>
      <c r="AA1108" s="1" t="str">
        <f>IF(G1108="","",官網匯出!AK1108)</f>
        <v/>
      </c>
      <c r="AB1108" s="1" t="str">
        <f>IF(G1108="","",IF(官網匯出!V1108="","",官網匯出!V1108))</f>
        <v/>
      </c>
      <c r="AJ1108" s="1" t="str">
        <f>IF(G1108="","",IF(官網匯出!AE1108="","",官網匯出!AE1108))</f>
        <v/>
      </c>
      <c r="AK1108" s="1" t="str">
        <f>IF(G1108="","",IF(官網匯出!AD1108="","",官網匯出!AD1108))</f>
        <v/>
      </c>
      <c r="AL1108" s="1" t="str">
        <f t="shared" si="200"/>
        <v>0</v>
      </c>
      <c r="AM1108" s="1" t="str">
        <f>IF(官網匯出!AG1108="","",官網匯出!AG1108)</f>
        <v/>
      </c>
      <c r="AN1108" s="1" t="str">
        <f>IF(G1108="","",IF(官網匯出!AH1108="","",官網匯出!AH1108))</f>
        <v/>
      </c>
      <c r="AO1108" s="14" t="str">
        <f t="shared" si="201"/>
        <v/>
      </c>
      <c r="AP1108" s="14" t="str">
        <f t="shared" si="202"/>
        <v>1</v>
      </c>
      <c r="AQ1108" s="14" t="str">
        <f t="shared" si="203"/>
        <v>0</v>
      </c>
      <c r="AR1108" s="1" t="str">
        <f t="shared" si="204"/>
        <v/>
      </c>
      <c r="AS1108" s="1" t="str">
        <f t="shared" si="205"/>
        <v/>
      </c>
      <c r="AT1108" s="1" t="str">
        <f t="shared" si="206"/>
        <v/>
      </c>
      <c r="AU1108" s="1" t="str">
        <f t="shared" si="197"/>
        <v/>
      </c>
      <c r="AV1108" s="1" t="e">
        <f>IF(VLOOKUP(G1108,官網匯出!A:AQ,42,FALSE)="","[黃金盾官網]",VLOOKUP(G1108,官網匯出!A:AQ,42,FALSE))</f>
        <v>#N/A</v>
      </c>
      <c r="AW1108" s="1" t="e">
        <f>IF(LEFT(VLOOKUP(G1108,官網匯出!A:AS,43,FALSE),2)="","web",LEFT(VLOOKUP(G1108,官網匯出!A:AS,43,FALSE),2))</f>
        <v>#N/A</v>
      </c>
      <c r="AX1108" s="1" t="str">
        <f t="shared" si="207"/>
        <v>O</v>
      </c>
    </row>
    <row r="1109" spans="1:50">
      <c r="A1109" s="1" t="str">
        <f>IF(G1109="","",VLOOKUP(官網轉換!AW1109,團名!A:B,2,FALSE))</f>
        <v/>
      </c>
      <c r="B1109" s="1" t="str">
        <f>IF(G1109="","",IF(LEFT(VLOOKUP(G1109,官網匯出!A:AQ,43,0),2)="wf",VLOOKUP(VLOOKUP(G1109,官網匯出!A:AQ,43,0),團名!$I$1:$K$12,2,FALSE),"N0071"))</f>
        <v/>
      </c>
      <c r="C1109" s="1" t="str">
        <f>IFERROR(VLOOKUP(官網匯出!D1109,團名!E:G,3,FALSE),"")</f>
        <v/>
      </c>
      <c r="D1109" s="1" t="str">
        <f t="shared" si="198"/>
        <v/>
      </c>
      <c r="E1109" s="1" t="str">
        <f t="shared" si="199"/>
        <v/>
      </c>
      <c r="F1109" s="1" t="str">
        <f>IF(官網匯出!F1109="已付款","","B0012")</f>
        <v>B0012</v>
      </c>
      <c r="G1109" s="1" t="str">
        <f>IF(官網匯出!A1109="","",官網匯出!A1109)</f>
        <v/>
      </c>
      <c r="H1109" s="3" t="str">
        <f>IF(官網匯出!B1109="","",官網匯出!B1109)</f>
        <v/>
      </c>
      <c r="I1109" s="1" t="str">
        <f>IF(官網匯出!C1109="","",官網匯出!C1109)</f>
        <v/>
      </c>
      <c r="J1109" s="1" t="str">
        <f>IF(官網匯出!D1109="","",官網匯出!D1109)</f>
        <v/>
      </c>
      <c r="K1109" s="3" t="str">
        <f>IF(官網匯出!E1109="","",官網匯出!E1109)</f>
        <v/>
      </c>
      <c r="L1109" s="1" t="str">
        <f>IF(官網匯出!F1109="","",官網匯出!F1109)</f>
        <v/>
      </c>
      <c r="M1109" s="1" t="str">
        <f>IF(官網匯出!G1109="","",官網匯出!G1109)</f>
        <v/>
      </c>
      <c r="N1109" s="1" t="str">
        <f>IF(官網匯出!H1109="","",官網匯出!H1109)</f>
        <v/>
      </c>
      <c r="P1109" s="1" t="str">
        <f>IF(官網匯出!J1109="","",RIGHT(官網匯出!J1109,LEN(官網匯出!J1109)-2))</f>
        <v/>
      </c>
      <c r="Q1109" s="1" t="str">
        <f>IF(官網匯出!K1109="","",官網匯出!K1109)</f>
        <v/>
      </c>
      <c r="R1109" s="1" t="str">
        <f>IF(官網匯出!L1109="","",官網匯出!L1109)</f>
        <v/>
      </c>
      <c r="S1109" s="1" t="str">
        <f>IF(官網匯出!M1109="","",官網匯出!M1109)</f>
        <v/>
      </c>
      <c r="T1109" s="1" t="str">
        <f>IF(官網匯出!N1109="","",官網匯出!N1109)</f>
        <v/>
      </c>
      <c r="U1109" s="1" t="str">
        <f>IF(官網匯出!O1109="","",官網匯出!O1109)</f>
        <v/>
      </c>
      <c r="V1109" s="1" t="str">
        <f>IF(官網匯出!P1109="",IF(G1109="","",0),官網匯出!P1109)</f>
        <v/>
      </c>
      <c r="W1109" s="1" t="str">
        <f>IF(官網匯出!Q1109="",IF(G1109="","",0),官網匯出!Q1109)</f>
        <v/>
      </c>
      <c r="X1109" s="1" t="str">
        <f>IF(官網匯出!R1109="","",官網匯出!R1109)</f>
        <v/>
      </c>
      <c r="Y1109" s="1" t="str">
        <f>IF(官網匯出!S1109="","",官網匯出!S1109)</f>
        <v/>
      </c>
      <c r="Z1109" s="1" t="str">
        <f>IF(G1109="","",官網匯出!T1109)</f>
        <v/>
      </c>
      <c r="AA1109" s="1" t="str">
        <f>IF(G1109="","",官網匯出!AK1109)</f>
        <v/>
      </c>
      <c r="AB1109" s="1" t="str">
        <f>IF(G1109="","",IF(官網匯出!V1109="","",官網匯出!V1109))</f>
        <v/>
      </c>
      <c r="AJ1109" s="1" t="str">
        <f>IF(G1109="","",IF(官網匯出!AE1109="","",官網匯出!AE1109))</f>
        <v/>
      </c>
      <c r="AK1109" s="1" t="str">
        <f>IF(G1109="","",IF(官網匯出!AD1109="","",官網匯出!AD1109))</f>
        <v/>
      </c>
      <c r="AL1109" s="1" t="str">
        <f t="shared" si="200"/>
        <v>0</v>
      </c>
      <c r="AM1109" s="1" t="str">
        <f>IF(官網匯出!AG1109="","",官網匯出!AG1109)</f>
        <v/>
      </c>
      <c r="AN1109" s="1" t="str">
        <f>IF(G1109="","",IF(官網匯出!AH1109="","",官網匯出!AH1109))</f>
        <v/>
      </c>
      <c r="AO1109" s="14" t="str">
        <f t="shared" si="201"/>
        <v/>
      </c>
      <c r="AP1109" s="14" t="str">
        <f t="shared" si="202"/>
        <v>1</v>
      </c>
      <c r="AQ1109" s="14" t="str">
        <f t="shared" si="203"/>
        <v>0</v>
      </c>
      <c r="AR1109" s="1" t="str">
        <f t="shared" si="204"/>
        <v/>
      </c>
      <c r="AS1109" s="1" t="str">
        <f t="shared" si="205"/>
        <v/>
      </c>
      <c r="AT1109" s="1" t="str">
        <f t="shared" si="206"/>
        <v/>
      </c>
      <c r="AU1109" s="1" t="str">
        <f t="shared" si="197"/>
        <v/>
      </c>
      <c r="AV1109" s="1" t="e">
        <f>IF(VLOOKUP(G1109,官網匯出!A:AQ,42,FALSE)="","[黃金盾官網]",VLOOKUP(G1109,官網匯出!A:AQ,42,FALSE))</f>
        <v>#N/A</v>
      </c>
      <c r="AW1109" s="1" t="e">
        <f>IF(LEFT(VLOOKUP(G1109,官網匯出!A:AS,43,FALSE),2)="","web",LEFT(VLOOKUP(G1109,官網匯出!A:AS,43,FALSE),2))</f>
        <v>#N/A</v>
      </c>
      <c r="AX1109" s="1" t="str">
        <f t="shared" si="207"/>
        <v>O</v>
      </c>
    </row>
    <row r="1110" spans="1:50">
      <c r="A1110" s="1" t="str">
        <f>IF(G1110="","",VLOOKUP(官網轉換!AW1110,團名!A:B,2,FALSE))</f>
        <v/>
      </c>
      <c r="B1110" s="1" t="str">
        <f>IF(G1110="","",IF(LEFT(VLOOKUP(G1110,官網匯出!A:AQ,43,0),2)="wf",VLOOKUP(VLOOKUP(G1110,官網匯出!A:AQ,43,0),團名!$I$1:$K$12,2,FALSE),"N0071"))</f>
        <v/>
      </c>
      <c r="C1110" s="1" t="str">
        <f>IFERROR(VLOOKUP(官網匯出!D1110,團名!E:G,3,FALSE),"")</f>
        <v/>
      </c>
      <c r="D1110" s="1" t="str">
        <f t="shared" si="198"/>
        <v/>
      </c>
      <c r="E1110" s="1" t="str">
        <f t="shared" si="199"/>
        <v/>
      </c>
      <c r="F1110" s="1" t="str">
        <f>IF(官網匯出!F1110="已付款","","B0012")</f>
        <v>B0012</v>
      </c>
      <c r="G1110" s="1" t="str">
        <f>IF(官網匯出!A1110="","",官網匯出!A1110)</f>
        <v/>
      </c>
      <c r="H1110" s="3" t="str">
        <f>IF(官網匯出!B1110="","",官網匯出!B1110)</f>
        <v/>
      </c>
      <c r="I1110" s="1" t="str">
        <f>IF(官網匯出!C1110="","",官網匯出!C1110)</f>
        <v/>
      </c>
      <c r="J1110" s="1" t="str">
        <f>IF(官網匯出!D1110="","",官網匯出!D1110)</f>
        <v/>
      </c>
      <c r="K1110" s="3" t="str">
        <f>IF(官網匯出!E1110="","",官網匯出!E1110)</f>
        <v/>
      </c>
      <c r="L1110" s="1" t="str">
        <f>IF(官網匯出!F1110="","",官網匯出!F1110)</f>
        <v/>
      </c>
      <c r="M1110" s="1" t="str">
        <f>IF(官網匯出!G1110="","",官網匯出!G1110)</f>
        <v/>
      </c>
      <c r="N1110" s="1" t="str">
        <f>IF(官網匯出!H1110="","",官網匯出!H1110)</f>
        <v/>
      </c>
      <c r="P1110" s="1" t="str">
        <f>IF(官網匯出!J1110="","",RIGHT(官網匯出!J1110,LEN(官網匯出!J1110)-2))</f>
        <v/>
      </c>
      <c r="Q1110" s="1" t="str">
        <f>IF(官網匯出!K1110="","",官網匯出!K1110)</f>
        <v/>
      </c>
      <c r="R1110" s="1" t="str">
        <f>IF(官網匯出!L1110="","",官網匯出!L1110)</f>
        <v/>
      </c>
      <c r="S1110" s="1" t="str">
        <f>IF(官網匯出!M1110="","",官網匯出!M1110)</f>
        <v/>
      </c>
      <c r="T1110" s="1" t="str">
        <f>IF(官網匯出!N1110="","",官網匯出!N1110)</f>
        <v/>
      </c>
      <c r="U1110" s="1" t="str">
        <f>IF(官網匯出!O1110="","",官網匯出!O1110)</f>
        <v/>
      </c>
      <c r="V1110" s="1" t="str">
        <f>IF(官網匯出!P1110="",IF(G1110="","",0),官網匯出!P1110)</f>
        <v/>
      </c>
      <c r="W1110" s="1" t="str">
        <f>IF(官網匯出!Q1110="",IF(G1110="","",0),官網匯出!Q1110)</f>
        <v/>
      </c>
      <c r="X1110" s="1" t="str">
        <f>IF(官網匯出!R1110="","",官網匯出!R1110)</f>
        <v/>
      </c>
      <c r="Y1110" s="1" t="str">
        <f>IF(官網匯出!S1110="","",官網匯出!S1110)</f>
        <v/>
      </c>
      <c r="Z1110" s="1" t="str">
        <f>IF(G1110="","",官網匯出!T1110)</f>
        <v/>
      </c>
      <c r="AA1110" s="1" t="str">
        <f>IF(G1110="","",官網匯出!AK1110)</f>
        <v/>
      </c>
      <c r="AB1110" s="1" t="str">
        <f>IF(G1110="","",IF(官網匯出!V1110="","",官網匯出!V1110))</f>
        <v/>
      </c>
      <c r="AJ1110" s="1" t="str">
        <f>IF(G1110="","",IF(官網匯出!AE1110="","",官網匯出!AE1110))</f>
        <v/>
      </c>
      <c r="AK1110" s="1" t="str">
        <f>IF(G1110="","",IF(官網匯出!AD1110="","",官網匯出!AD1110))</f>
        <v/>
      </c>
      <c r="AL1110" s="1" t="str">
        <f t="shared" si="200"/>
        <v>0</v>
      </c>
      <c r="AM1110" s="1" t="str">
        <f>IF(官網匯出!AG1110="","",官網匯出!AG1110)</f>
        <v/>
      </c>
      <c r="AN1110" s="1" t="str">
        <f>IF(G1110="","",IF(官網匯出!AH1110="","",官網匯出!AH1110))</f>
        <v/>
      </c>
      <c r="AO1110" s="14" t="str">
        <f t="shared" si="201"/>
        <v/>
      </c>
      <c r="AP1110" s="14" t="str">
        <f t="shared" si="202"/>
        <v>1</v>
      </c>
      <c r="AQ1110" s="14" t="str">
        <f t="shared" si="203"/>
        <v>0</v>
      </c>
      <c r="AR1110" s="1" t="str">
        <f t="shared" si="204"/>
        <v/>
      </c>
      <c r="AS1110" s="1" t="str">
        <f t="shared" si="205"/>
        <v/>
      </c>
      <c r="AT1110" s="1" t="str">
        <f t="shared" si="206"/>
        <v/>
      </c>
      <c r="AU1110" s="1" t="str">
        <f t="shared" si="197"/>
        <v/>
      </c>
      <c r="AV1110" s="1" t="e">
        <f>IF(VLOOKUP(G1110,官網匯出!A:AQ,42,FALSE)="","[黃金盾官網]",VLOOKUP(G1110,官網匯出!A:AQ,42,FALSE))</f>
        <v>#N/A</v>
      </c>
      <c r="AW1110" s="1" t="e">
        <f>IF(LEFT(VLOOKUP(G1110,官網匯出!A:AS,43,FALSE),2)="","web",LEFT(VLOOKUP(G1110,官網匯出!A:AS,43,FALSE),2))</f>
        <v>#N/A</v>
      </c>
      <c r="AX1110" s="1" t="str">
        <f t="shared" si="207"/>
        <v>O</v>
      </c>
    </row>
    <row r="1111" spans="1:50">
      <c r="A1111" s="1" t="str">
        <f>IF(G1111="","",VLOOKUP(官網轉換!AW1111,團名!A:B,2,FALSE))</f>
        <v/>
      </c>
      <c r="B1111" s="1" t="str">
        <f>IF(G1111="","",IF(LEFT(VLOOKUP(G1111,官網匯出!A:AQ,43,0),2)="wf",VLOOKUP(VLOOKUP(G1111,官網匯出!A:AQ,43,0),團名!$I$1:$K$12,2,FALSE),"N0071"))</f>
        <v/>
      </c>
      <c r="C1111" s="1" t="str">
        <f>IFERROR(VLOOKUP(官網匯出!D1111,團名!E:G,3,FALSE),"")</f>
        <v/>
      </c>
      <c r="D1111" s="1" t="str">
        <f t="shared" si="198"/>
        <v/>
      </c>
      <c r="E1111" s="1" t="str">
        <f t="shared" si="199"/>
        <v/>
      </c>
      <c r="F1111" s="1" t="str">
        <f>IF(官網匯出!F1111="已付款","","B0012")</f>
        <v>B0012</v>
      </c>
      <c r="G1111" s="1" t="str">
        <f>IF(官網匯出!A1111="","",官網匯出!A1111)</f>
        <v/>
      </c>
      <c r="H1111" s="3" t="str">
        <f>IF(官網匯出!B1111="","",官網匯出!B1111)</f>
        <v/>
      </c>
      <c r="I1111" s="1" t="str">
        <f>IF(官網匯出!C1111="","",官網匯出!C1111)</f>
        <v/>
      </c>
      <c r="J1111" s="1" t="str">
        <f>IF(官網匯出!D1111="","",官網匯出!D1111)</f>
        <v/>
      </c>
      <c r="K1111" s="3" t="str">
        <f>IF(官網匯出!E1111="","",官網匯出!E1111)</f>
        <v/>
      </c>
      <c r="L1111" s="1" t="str">
        <f>IF(官網匯出!F1111="","",官網匯出!F1111)</f>
        <v/>
      </c>
      <c r="M1111" s="1" t="str">
        <f>IF(官網匯出!G1111="","",官網匯出!G1111)</f>
        <v/>
      </c>
      <c r="N1111" s="1" t="str">
        <f>IF(官網匯出!H1111="","",官網匯出!H1111)</f>
        <v/>
      </c>
      <c r="P1111" s="1" t="str">
        <f>IF(官網匯出!J1111="","",RIGHT(官網匯出!J1111,LEN(官網匯出!J1111)-2))</f>
        <v/>
      </c>
      <c r="Q1111" s="1" t="str">
        <f>IF(官網匯出!K1111="","",官網匯出!K1111)</f>
        <v/>
      </c>
      <c r="R1111" s="1" t="str">
        <f>IF(官網匯出!L1111="","",官網匯出!L1111)</f>
        <v/>
      </c>
      <c r="S1111" s="1" t="str">
        <f>IF(官網匯出!M1111="","",官網匯出!M1111)</f>
        <v/>
      </c>
      <c r="T1111" s="1" t="str">
        <f>IF(官網匯出!N1111="","",官網匯出!N1111)</f>
        <v/>
      </c>
      <c r="U1111" s="1" t="str">
        <f>IF(官網匯出!O1111="","",官網匯出!O1111)</f>
        <v/>
      </c>
      <c r="V1111" s="1" t="str">
        <f>IF(官網匯出!P1111="",IF(G1111="","",0),官網匯出!P1111)</f>
        <v/>
      </c>
      <c r="W1111" s="1" t="str">
        <f>IF(官網匯出!Q1111="",IF(G1111="","",0),官網匯出!Q1111)</f>
        <v/>
      </c>
      <c r="X1111" s="1" t="str">
        <f>IF(官網匯出!R1111="","",官網匯出!R1111)</f>
        <v/>
      </c>
      <c r="Y1111" s="1" t="str">
        <f>IF(官網匯出!S1111="","",官網匯出!S1111)</f>
        <v/>
      </c>
      <c r="Z1111" s="1" t="str">
        <f>IF(G1111="","",官網匯出!T1111)</f>
        <v/>
      </c>
      <c r="AA1111" s="1" t="str">
        <f>IF(G1111="","",官網匯出!AK1111)</f>
        <v/>
      </c>
      <c r="AB1111" s="1" t="str">
        <f>IF(G1111="","",IF(官網匯出!V1111="","",官網匯出!V1111))</f>
        <v/>
      </c>
      <c r="AJ1111" s="1" t="str">
        <f>IF(G1111="","",IF(官網匯出!AE1111="","",官網匯出!AE1111))</f>
        <v/>
      </c>
      <c r="AK1111" s="1" t="str">
        <f>IF(G1111="","",IF(官網匯出!AD1111="","",官網匯出!AD1111))</f>
        <v/>
      </c>
      <c r="AL1111" s="1" t="str">
        <f t="shared" si="200"/>
        <v>0</v>
      </c>
      <c r="AM1111" s="1" t="str">
        <f>IF(官網匯出!AG1111="","",官網匯出!AG1111)</f>
        <v/>
      </c>
      <c r="AN1111" s="1" t="str">
        <f>IF(G1111="","",IF(官網匯出!AH1111="","",官網匯出!AH1111))</f>
        <v/>
      </c>
      <c r="AO1111" s="14" t="str">
        <f t="shared" si="201"/>
        <v/>
      </c>
      <c r="AP1111" s="14" t="str">
        <f t="shared" si="202"/>
        <v>1</v>
      </c>
      <c r="AQ1111" s="14" t="str">
        <f t="shared" si="203"/>
        <v>0</v>
      </c>
      <c r="AR1111" s="1" t="str">
        <f t="shared" si="204"/>
        <v/>
      </c>
      <c r="AS1111" s="1" t="str">
        <f t="shared" si="205"/>
        <v/>
      </c>
      <c r="AT1111" s="1" t="str">
        <f t="shared" si="206"/>
        <v/>
      </c>
      <c r="AU1111" s="1" t="str">
        <f t="shared" si="197"/>
        <v/>
      </c>
      <c r="AV1111" s="1" t="e">
        <f>IF(VLOOKUP(G1111,官網匯出!A:AQ,42,FALSE)="","[黃金盾官網]",VLOOKUP(G1111,官網匯出!A:AQ,42,FALSE))</f>
        <v>#N/A</v>
      </c>
      <c r="AW1111" s="1" t="e">
        <f>IF(LEFT(VLOOKUP(G1111,官網匯出!A:AS,43,FALSE),2)="","web",LEFT(VLOOKUP(G1111,官網匯出!A:AS,43,FALSE),2))</f>
        <v>#N/A</v>
      </c>
      <c r="AX1111" s="1" t="str">
        <f t="shared" si="207"/>
        <v>O</v>
      </c>
    </row>
    <row r="1112" spans="1:50">
      <c r="A1112" s="1" t="str">
        <f>IF(G1112="","",VLOOKUP(官網轉換!AW1112,團名!A:B,2,FALSE))</f>
        <v/>
      </c>
      <c r="B1112" s="1" t="str">
        <f>IF(G1112="","",IF(LEFT(VLOOKUP(G1112,官網匯出!A:AQ,43,0),2)="wf",VLOOKUP(VLOOKUP(G1112,官網匯出!A:AQ,43,0),團名!$I$1:$K$12,2,FALSE),"N0071"))</f>
        <v/>
      </c>
      <c r="C1112" s="1" t="str">
        <f>IFERROR(VLOOKUP(官網匯出!D1112,團名!E:G,3,FALSE),"")</f>
        <v/>
      </c>
      <c r="D1112" s="1" t="str">
        <f t="shared" si="198"/>
        <v/>
      </c>
      <c r="E1112" s="1" t="str">
        <f t="shared" si="199"/>
        <v/>
      </c>
      <c r="F1112" s="1" t="str">
        <f>IF(官網匯出!F1112="已付款","","B0012")</f>
        <v>B0012</v>
      </c>
      <c r="G1112" s="1" t="str">
        <f>IF(官網匯出!A1112="","",官網匯出!A1112)</f>
        <v/>
      </c>
      <c r="H1112" s="3" t="str">
        <f>IF(官網匯出!B1112="","",官網匯出!B1112)</f>
        <v/>
      </c>
      <c r="I1112" s="1" t="str">
        <f>IF(官網匯出!C1112="","",官網匯出!C1112)</f>
        <v/>
      </c>
      <c r="J1112" s="1" t="str">
        <f>IF(官網匯出!D1112="","",官網匯出!D1112)</f>
        <v/>
      </c>
      <c r="K1112" s="3" t="str">
        <f>IF(官網匯出!E1112="","",官網匯出!E1112)</f>
        <v/>
      </c>
      <c r="L1112" s="1" t="str">
        <f>IF(官網匯出!F1112="","",官網匯出!F1112)</f>
        <v/>
      </c>
      <c r="M1112" s="1" t="str">
        <f>IF(官網匯出!G1112="","",官網匯出!G1112)</f>
        <v/>
      </c>
      <c r="N1112" s="1" t="str">
        <f>IF(官網匯出!H1112="","",官網匯出!H1112)</f>
        <v/>
      </c>
      <c r="P1112" s="1" t="str">
        <f>IF(官網匯出!J1112="","",RIGHT(官網匯出!J1112,LEN(官網匯出!J1112)-2))</f>
        <v/>
      </c>
      <c r="Q1112" s="1" t="str">
        <f>IF(官網匯出!K1112="","",官網匯出!K1112)</f>
        <v/>
      </c>
      <c r="R1112" s="1" t="str">
        <f>IF(官網匯出!L1112="","",官網匯出!L1112)</f>
        <v/>
      </c>
      <c r="S1112" s="1" t="str">
        <f>IF(官網匯出!M1112="","",官網匯出!M1112)</f>
        <v/>
      </c>
      <c r="T1112" s="1" t="str">
        <f>IF(官網匯出!N1112="","",官網匯出!N1112)</f>
        <v/>
      </c>
      <c r="U1112" s="1" t="str">
        <f>IF(官網匯出!O1112="","",官網匯出!O1112)</f>
        <v/>
      </c>
      <c r="V1112" s="1" t="str">
        <f>IF(官網匯出!P1112="",IF(G1112="","",0),官網匯出!P1112)</f>
        <v/>
      </c>
      <c r="W1112" s="1" t="str">
        <f>IF(官網匯出!Q1112="",IF(G1112="","",0),官網匯出!Q1112)</f>
        <v/>
      </c>
      <c r="X1112" s="1" t="str">
        <f>IF(官網匯出!R1112="","",官網匯出!R1112)</f>
        <v/>
      </c>
      <c r="Y1112" s="1" t="str">
        <f>IF(官網匯出!S1112="","",官網匯出!S1112)</f>
        <v/>
      </c>
      <c r="Z1112" s="1" t="str">
        <f>IF(G1112="","",官網匯出!T1112)</f>
        <v/>
      </c>
      <c r="AA1112" s="1" t="str">
        <f>IF(G1112="","",官網匯出!AK1112)</f>
        <v/>
      </c>
      <c r="AB1112" s="1" t="str">
        <f>IF(G1112="","",IF(官網匯出!V1112="","",官網匯出!V1112))</f>
        <v/>
      </c>
      <c r="AJ1112" s="1" t="str">
        <f>IF(G1112="","",IF(官網匯出!AE1112="","",官網匯出!AE1112))</f>
        <v/>
      </c>
      <c r="AK1112" s="1" t="str">
        <f>IF(G1112="","",IF(官網匯出!AD1112="","",官網匯出!AD1112))</f>
        <v/>
      </c>
      <c r="AL1112" s="1" t="str">
        <f t="shared" si="200"/>
        <v>0</v>
      </c>
      <c r="AM1112" s="1" t="str">
        <f>IF(官網匯出!AG1112="","",官網匯出!AG1112)</f>
        <v/>
      </c>
      <c r="AN1112" s="1" t="str">
        <f>IF(G1112="","",IF(官網匯出!AH1112="","",官網匯出!AH1112))</f>
        <v/>
      </c>
      <c r="AO1112" s="14" t="str">
        <f t="shared" si="201"/>
        <v/>
      </c>
      <c r="AP1112" s="14" t="str">
        <f t="shared" si="202"/>
        <v>1</v>
      </c>
      <c r="AQ1112" s="14" t="str">
        <f t="shared" si="203"/>
        <v>0</v>
      </c>
      <c r="AR1112" s="1" t="str">
        <f t="shared" si="204"/>
        <v/>
      </c>
      <c r="AS1112" s="1" t="str">
        <f t="shared" si="205"/>
        <v/>
      </c>
      <c r="AT1112" s="1" t="str">
        <f t="shared" si="206"/>
        <v/>
      </c>
      <c r="AU1112" s="1" t="str">
        <f t="shared" si="197"/>
        <v/>
      </c>
      <c r="AV1112" s="1" t="e">
        <f>IF(VLOOKUP(G1112,官網匯出!A:AQ,42,FALSE)="","[黃金盾官網]",VLOOKUP(G1112,官網匯出!A:AQ,42,FALSE))</f>
        <v>#N/A</v>
      </c>
      <c r="AW1112" s="1" t="e">
        <f>IF(LEFT(VLOOKUP(G1112,官網匯出!A:AS,43,FALSE),2)="","web",LEFT(VLOOKUP(G1112,官網匯出!A:AS,43,FALSE),2))</f>
        <v>#N/A</v>
      </c>
      <c r="AX1112" s="1" t="str">
        <f t="shared" si="207"/>
        <v>O</v>
      </c>
    </row>
    <row r="1113" spans="1:50">
      <c r="A1113" s="1" t="str">
        <f>IF(G1113="","",VLOOKUP(官網轉換!AW1113,團名!A:B,2,FALSE))</f>
        <v/>
      </c>
      <c r="B1113" s="1" t="str">
        <f>IF(G1113="","",IF(LEFT(VLOOKUP(G1113,官網匯出!A:AQ,43,0),2)="wf",VLOOKUP(VLOOKUP(G1113,官網匯出!A:AQ,43,0),團名!$I$1:$K$12,2,FALSE),"N0071"))</f>
        <v/>
      </c>
      <c r="C1113" s="1" t="str">
        <f>IFERROR(VLOOKUP(官網匯出!D1113,團名!E:G,3,FALSE),"")</f>
        <v/>
      </c>
      <c r="D1113" s="1" t="str">
        <f t="shared" si="198"/>
        <v/>
      </c>
      <c r="E1113" s="1" t="str">
        <f t="shared" si="199"/>
        <v/>
      </c>
      <c r="F1113" s="1" t="str">
        <f>IF(官網匯出!F1113="已付款","","B0012")</f>
        <v>B0012</v>
      </c>
      <c r="G1113" s="1" t="str">
        <f>IF(官網匯出!A1113="","",官網匯出!A1113)</f>
        <v/>
      </c>
      <c r="H1113" s="3" t="str">
        <f>IF(官網匯出!B1113="","",官網匯出!B1113)</f>
        <v/>
      </c>
      <c r="I1113" s="1" t="str">
        <f>IF(官網匯出!C1113="","",官網匯出!C1113)</f>
        <v/>
      </c>
      <c r="J1113" s="1" t="str">
        <f>IF(官網匯出!D1113="","",官網匯出!D1113)</f>
        <v/>
      </c>
      <c r="K1113" s="3" t="str">
        <f>IF(官網匯出!E1113="","",官網匯出!E1113)</f>
        <v/>
      </c>
      <c r="L1113" s="1" t="str">
        <f>IF(官網匯出!F1113="","",官網匯出!F1113)</f>
        <v/>
      </c>
      <c r="M1113" s="1" t="str">
        <f>IF(官網匯出!G1113="","",官網匯出!G1113)</f>
        <v/>
      </c>
      <c r="N1113" s="1" t="str">
        <f>IF(官網匯出!H1113="","",官網匯出!H1113)</f>
        <v/>
      </c>
      <c r="P1113" s="1" t="str">
        <f>IF(官網匯出!J1113="","",RIGHT(官網匯出!J1113,LEN(官網匯出!J1113)-2))</f>
        <v/>
      </c>
      <c r="Q1113" s="1" t="str">
        <f>IF(官網匯出!K1113="","",官網匯出!K1113)</f>
        <v/>
      </c>
      <c r="R1113" s="1" t="str">
        <f>IF(官網匯出!L1113="","",官網匯出!L1113)</f>
        <v/>
      </c>
      <c r="S1113" s="1" t="str">
        <f>IF(官網匯出!M1113="","",官網匯出!M1113)</f>
        <v/>
      </c>
      <c r="T1113" s="1" t="str">
        <f>IF(官網匯出!N1113="","",官網匯出!N1113)</f>
        <v/>
      </c>
      <c r="U1113" s="1" t="str">
        <f>IF(官網匯出!O1113="","",官網匯出!O1113)</f>
        <v/>
      </c>
      <c r="V1113" s="1" t="str">
        <f>IF(官網匯出!P1113="",IF(G1113="","",0),官網匯出!P1113)</f>
        <v/>
      </c>
      <c r="W1113" s="1" t="str">
        <f>IF(官網匯出!Q1113="",IF(G1113="","",0),官網匯出!Q1113)</f>
        <v/>
      </c>
      <c r="X1113" s="1" t="str">
        <f>IF(官網匯出!R1113="","",官網匯出!R1113)</f>
        <v/>
      </c>
      <c r="Y1113" s="1" t="str">
        <f>IF(官網匯出!S1113="","",官網匯出!S1113)</f>
        <v/>
      </c>
      <c r="Z1113" s="1" t="str">
        <f>IF(G1113="","",官網匯出!T1113)</f>
        <v/>
      </c>
      <c r="AA1113" s="1" t="str">
        <f>IF(G1113="","",官網匯出!AK1113)</f>
        <v/>
      </c>
      <c r="AB1113" s="1" t="str">
        <f>IF(G1113="","",IF(官網匯出!V1113="","",官網匯出!V1113))</f>
        <v/>
      </c>
      <c r="AJ1113" s="1" t="str">
        <f>IF(G1113="","",IF(官網匯出!AE1113="","",官網匯出!AE1113))</f>
        <v/>
      </c>
      <c r="AK1113" s="1" t="str">
        <f>IF(G1113="","",IF(官網匯出!AD1113="","",官網匯出!AD1113))</f>
        <v/>
      </c>
      <c r="AL1113" s="1" t="str">
        <f t="shared" si="200"/>
        <v>0</v>
      </c>
      <c r="AM1113" s="1" t="str">
        <f>IF(官網匯出!AG1113="","",官網匯出!AG1113)</f>
        <v/>
      </c>
      <c r="AN1113" s="1" t="str">
        <f>IF(G1113="","",IF(官網匯出!AH1113="","",官網匯出!AH1113))</f>
        <v/>
      </c>
      <c r="AO1113" s="14" t="str">
        <f t="shared" si="201"/>
        <v/>
      </c>
      <c r="AP1113" s="14" t="str">
        <f t="shared" si="202"/>
        <v>1</v>
      </c>
      <c r="AQ1113" s="14" t="str">
        <f t="shared" si="203"/>
        <v>0</v>
      </c>
      <c r="AR1113" s="1" t="str">
        <f t="shared" si="204"/>
        <v/>
      </c>
      <c r="AS1113" s="1" t="str">
        <f t="shared" si="205"/>
        <v/>
      </c>
      <c r="AT1113" s="1" t="str">
        <f t="shared" si="206"/>
        <v/>
      </c>
      <c r="AU1113" s="1" t="str">
        <f t="shared" si="197"/>
        <v/>
      </c>
      <c r="AV1113" s="1" t="e">
        <f>IF(VLOOKUP(G1113,官網匯出!A:AQ,42,FALSE)="","[黃金盾官網]",VLOOKUP(G1113,官網匯出!A:AQ,42,FALSE))</f>
        <v>#N/A</v>
      </c>
      <c r="AW1113" s="1" t="e">
        <f>IF(LEFT(VLOOKUP(G1113,官網匯出!A:AS,43,FALSE),2)="","web",LEFT(VLOOKUP(G1113,官網匯出!A:AS,43,FALSE),2))</f>
        <v>#N/A</v>
      </c>
      <c r="AX1113" s="1" t="str">
        <f t="shared" si="207"/>
        <v>O</v>
      </c>
    </row>
    <row r="1114" spans="1:50">
      <c r="A1114" s="1" t="str">
        <f>IF(G1114="","",VLOOKUP(官網轉換!AW1114,團名!A:B,2,FALSE))</f>
        <v/>
      </c>
      <c r="B1114" s="1" t="str">
        <f>IF(G1114="","",IF(LEFT(VLOOKUP(G1114,官網匯出!A:AQ,43,0),2)="wf",VLOOKUP(VLOOKUP(G1114,官網匯出!A:AQ,43,0),團名!$I$1:$K$12,2,FALSE),"N0071"))</f>
        <v/>
      </c>
      <c r="C1114" s="1" t="str">
        <f>IFERROR(VLOOKUP(官網匯出!D1114,團名!E:G,3,FALSE),"")</f>
        <v/>
      </c>
      <c r="D1114" s="1" t="str">
        <f t="shared" si="198"/>
        <v/>
      </c>
      <c r="E1114" s="1" t="str">
        <f t="shared" si="199"/>
        <v/>
      </c>
      <c r="F1114" s="1" t="str">
        <f>IF(官網匯出!F1114="已付款","","B0012")</f>
        <v>B0012</v>
      </c>
      <c r="G1114" s="1" t="str">
        <f>IF(官網匯出!A1114="","",官網匯出!A1114)</f>
        <v/>
      </c>
      <c r="H1114" s="3" t="str">
        <f>IF(官網匯出!B1114="","",官網匯出!B1114)</f>
        <v/>
      </c>
      <c r="I1114" s="1" t="str">
        <f>IF(官網匯出!C1114="","",官網匯出!C1114)</f>
        <v/>
      </c>
      <c r="J1114" s="1" t="str">
        <f>IF(官網匯出!D1114="","",官網匯出!D1114)</f>
        <v/>
      </c>
      <c r="K1114" s="3" t="str">
        <f>IF(官網匯出!E1114="","",官網匯出!E1114)</f>
        <v/>
      </c>
      <c r="L1114" s="1" t="str">
        <f>IF(官網匯出!F1114="","",官網匯出!F1114)</f>
        <v/>
      </c>
      <c r="M1114" s="1" t="str">
        <f>IF(官網匯出!G1114="","",官網匯出!G1114)</f>
        <v/>
      </c>
      <c r="N1114" s="1" t="str">
        <f>IF(官網匯出!H1114="","",官網匯出!H1114)</f>
        <v/>
      </c>
      <c r="P1114" s="1" t="str">
        <f>IF(官網匯出!J1114="","",RIGHT(官網匯出!J1114,LEN(官網匯出!J1114)-2))</f>
        <v/>
      </c>
      <c r="Q1114" s="1" t="str">
        <f>IF(官網匯出!K1114="","",官網匯出!K1114)</f>
        <v/>
      </c>
      <c r="R1114" s="1" t="str">
        <f>IF(官網匯出!L1114="","",官網匯出!L1114)</f>
        <v/>
      </c>
      <c r="S1114" s="1" t="str">
        <f>IF(官網匯出!M1114="","",官網匯出!M1114)</f>
        <v/>
      </c>
      <c r="T1114" s="1" t="str">
        <f>IF(官網匯出!N1114="","",官網匯出!N1114)</f>
        <v/>
      </c>
      <c r="U1114" s="1" t="str">
        <f>IF(官網匯出!O1114="","",官網匯出!O1114)</f>
        <v/>
      </c>
      <c r="V1114" s="1" t="str">
        <f>IF(官網匯出!P1114="",IF(G1114="","",0),官網匯出!P1114)</f>
        <v/>
      </c>
      <c r="W1114" s="1" t="str">
        <f>IF(官網匯出!Q1114="",IF(G1114="","",0),官網匯出!Q1114)</f>
        <v/>
      </c>
      <c r="X1114" s="1" t="str">
        <f>IF(官網匯出!R1114="","",官網匯出!R1114)</f>
        <v/>
      </c>
      <c r="Y1114" s="1" t="str">
        <f>IF(官網匯出!S1114="","",官網匯出!S1114)</f>
        <v/>
      </c>
      <c r="Z1114" s="1" t="str">
        <f>IF(G1114="","",官網匯出!T1114)</f>
        <v/>
      </c>
      <c r="AA1114" s="1" t="str">
        <f>IF(G1114="","",官網匯出!AK1114)</f>
        <v/>
      </c>
      <c r="AB1114" s="1" t="str">
        <f>IF(G1114="","",IF(官網匯出!V1114="","",官網匯出!V1114))</f>
        <v/>
      </c>
      <c r="AJ1114" s="1" t="str">
        <f>IF(G1114="","",IF(官網匯出!AE1114="","",官網匯出!AE1114))</f>
        <v/>
      </c>
      <c r="AK1114" s="1" t="str">
        <f>IF(G1114="","",IF(官網匯出!AD1114="","",官網匯出!AD1114))</f>
        <v/>
      </c>
      <c r="AL1114" s="1" t="str">
        <f t="shared" si="200"/>
        <v>0</v>
      </c>
      <c r="AM1114" s="1" t="str">
        <f>IF(官網匯出!AG1114="","",官網匯出!AG1114)</f>
        <v/>
      </c>
      <c r="AN1114" s="1" t="str">
        <f>IF(G1114="","",IF(官網匯出!AH1114="","",官網匯出!AH1114))</f>
        <v/>
      </c>
      <c r="AO1114" s="14" t="str">
        <f t="shared" si="201"/>
        <v/>
      </c>
      <c r="AP1114" s="14" t="str">
        <f t="shared" si="202"/>
        <v>1</v>
      </c>
      <c r="AQ1114" s="14" t="str">
        <f t="shared" si="203"/>
        <v>0</v>
      </c>
      <c r="AR1114" s="1" t="str">
        <f t="shared" si="204"/>
        <v/>
      </c>
      <c r="AS1114" s="1" t="str">
        <f t="shared" si="205"/>
        <v/>
      </c>
      <c r="AT1114" s="1" t="str">
        <f t="shared" si="206"/>
        <v/>
      </c>
      <c r="AU1114" s="1" t="str">
        <f t="shared" si="197"/>
        <v/>
      </c>
      <c r="AV1114" s="1" t="e">
        <f>IF(VLOOKUP(G1114,官網匯出!A:AQ,42,FALSE)="","[黃金盾官網]",VLOOKUP(G1114,官網匯出!A:AQ,42,FALSE))</f>
        <v>#N/A</v>
      </c>
      <c r="AW1114" s="1" t="e">
        <f>IF(LEFT(VLOOKUP(G1114,官網匯出!A:AS,43,FALSE),2)="","web",LEFT(VLOOKUP(G1114,官網匯出!A:AS,43,FALSE),2))</f>
        <v>#N/A</v>
      </c>
      <c r="AX1114" s="1" t="str">
        <f t="shared" si="207"/>
        <v>O</v>
      </c>
    </row>
    <row r="1115" spans="1:50">
      <c r="A1115" s="1" t="str">
        <f>IF(G1115="","",VLOOKUP(官網轉換!AW1115,團名!A:B,2,FALSE))</f>
        <v/>
      </c>
      <c r="B1115" s="1" t="str">
        <f>IF(G1115="","",IF(LEFT(VLOOKUP(G1115,官網匯出!A:AQ,43,0),2)="wf",VLOOKUP(VLOOKUP(G1115,官網匯出!A:AQ,43,0),團名!$I$1:$K$12,2,FALSE),"N0071"))</f>
        <v/>
      </c>
      <c r="C1115" s="1" t="str">
        <f>IFERROR(VLOOKUP(官網匯出!D1115,團名!E:G,3,FALSE),"")</f>
        <v/>
      </c>
      <c r="D1115" s="1" t="str">
        <f t="shared" si="198"/>
        <v/>
      </c>
      <c r="E1115" s="1" t="str">
        <f t="shared" si="199"/>
        <v/>
      </c>
      <c r="F1115" s="1" t="str">
        <f>IF(官網匯出!F1115="已付款","","B0012")</f>
        <v>B0012</v>
      </c>
      <c r="G1115" s="1" t="str">
        <f>IF(官網匯出!A1115="","",官網匯出!A1115)</f>
        <v/>
      </c>
      <c r="H1115" s="3" t="str">
        <f>IF(官網匯出!B1115="","",官網匯出!B1115)</f>
        <v/>
      </c>
      <c r="I1115" s="1" t="str">
        <f>IF(官網匯出!C1115="","",官網匯出!C1115)</f>
        <v/>
      </c>
      <c r="J1115" s="1" t="str">
        <f>IF(官網匯出!D1115="","",官網匯出!D1115)</f>
        <v/>
      </c>
      <c r="K1115" s="3" t="str">
        <f>IF(官網匯出!E1115="","",官網匯出!E1115)</f>
        <v/>
      </c>
      <c r="L1115" s="1" t="str">
        <f>IF(官網匯出!F1115="","",官網匯出!F1115)</f>
        <v/>
      </c>
      <c r="M1115" s="1" t="str">
        <f>IF(官網匯出!G1115="","",官網匯出!G1115)</f>
        <v/>
      </c>
      <c r="N1115" s="1" t="str">
        <f>IF(官網匯出!H1115="","",官網匯出!H1115)</f>
        <v/>
      </c>
      <c r="P1115" s="1" t="str">
        <f>IF(官網匯出!J1115="","",RIGHT(官網匯出!J1115,LEN(官網匯出!J1115)-2))</f>
        <v/>
      </c>
      <c r="Q1115" s="1" t="str">
        <f>IF(官網匯出!K1115="","",官網匯出!K1115)</f>
        <v/>
      </c>
      <c r="R1115" s="1" t="str">
        <f>IF(官網匯出!L1115="","",官網匯出!L1115)</f>
        <v/>
      </c>
      <c r="S1115" s="1" t="str">
        <f>IF(官網匯出!M1115="","",官網匯出!M1115)</f>
        <v/>
      </c>
      <c r="T1115" s="1" t="str">
        <f>IF(官網匯出!N1115="","",官網匯出!N1115)</f>
        <v/>
      </c>
      <c r="U1115" s="1" t="str">
        <f>IF(官網匯出!O1115="","",官網匯出!O1115)</f>
        <v/>
      </c>
      <c r="V1115" s="1" t="str">
        <f>IF(官網匯出!P1115="",IF(G1115="","",0),官網匯出!P1115)</f>
        <v/>
      </c>
      <c r="W1115" s="1" t="str">
        <f>IF(官網匯出!Q1115="",IF(G1115="","",0),官網匯出!Q1115)</f>
        <v/>
      </c>
      <c r="X1115" s="1" t="str">
        <f>IF(官網匯出!R1115="","",官網匯出!R1115)</f>
        <v/>
      </c>
      <c r="Y1115" s="1" t="str">
        <f>IF(官網匯出!S1115="","",官網匯出!S1115)</f>
        <v/>
      </c>
      <c r="Z1115" s="1" t="str">
        <f>IF(G1115="","",官網匯出!T1115)</f>
        <v/>
      </c>
      <c r="AA1115" s="1" t="str">
        <f>IF(G1115="","",官網匯出!AK1115)</f>
        <v/>
      </c>
      <c r="AB1115" s="1" t="str">
        <f>IF(G1115="","",IF(官網匯出!V1115="","",官網匯出!V1115))</f>
        <v/>
      </c>
      <c r="AJ1115" s="1" t="str">
        <f>IF(G1115="","",IF(官網匯出!AE1115="","",官網匯出!AE1115))</f>
        <v/>
      </c>
      <c r="AK1115" s="1" t="str">
        <f>IF(G1115="","",IF(官網匯出!AD1115="","",官網匯出!AD1115))</f>
        <v/>
      </c>
      <c r="AL1115" s="1" t="str">
        <f t="shared" si="200"/>
        <v>0</v>
      </c>
      <c r="AM1115" s="1" t="str">
        <f>IF(官網匯出!AG1115="","",官網匯出!AG1115)</f>
        <v/>
      </c>
      <c r="AN1115" s="1" t="str">
        <f>IF(G1115="","",IF(官網匯出!AH1115="","",官網匯出!AH1115))</f>
        <v/>
      </c>
      <c r="AO1115" s="14" t="str">
        <f t="shared" si="201"/>
        <v/>
      </c>
      <c r="AP1115" s="14" t="str">
        <f t="shared" si="202"/>
        <v>1</v>
      </c>
      <c r="AQ1115" s="14" t="str">
        <f t="shared" si="203"/>
        <v>0</v>
      </c>
      <c r="AR1115" s="1" t="str">
        <f t="shared" si="204"/>
        <v/>
      </c>
      <c r="AS1115" s="1" t="str">
        <f t="shared" si="205"/>
        <v/>
      </c>
      <c r="AT1115" s="1" t="str">
        <f t="shared" si="206"/>
        <v/>
      </c>
      <c r="AU1115" s="1" t="str">
        <f t="shared" si="197"/>
        <v/>
      </c>
      <c r="AV1115" s="1" t="e">
        <f>IF(VLOOKUP(G1115,官網匯出!A:AQ,42,FALSE)="","[黃金盾官網]",VLOOKUP(G1115,官網匯出!A:AQ,42,FALSE))</f>
        <v>#N/A</v>
      </c>
      <c r="AW1115" s="1" t="e">
        <f>IF(LEFT(VLOOKUP(G1115,官網匯出!A:AS,43,FALSE),2)="","web",LEFT(VLOOKUP(G1115,官網匯出!A:AS,43,FALSE),2))</f>
        <v>#N/A</v>
      </c>
      <c r="AX1115" s="1" t="str">
        <f t="shared" si="207"/>
        <v>O</v>
      </c>
    </row>
    <row r="1116" spans="1:50">
      <c r="A1116" s="1" t="str">
        <f>IF(G1116="","",VLOOKUP(官網轉換!AW1116,團名!A:B,2,FALSE))</f>
        <v/>
      </c>
      <c r="B1116" s="1" t="str">
        <f>IF(G1116="","",IF(LEFT(VLOOKUP(G1116,官網匯出!A:AQ,43,0),2)="wf",VLOOKUP(VLOOKUP(G1116,官網匯出!A:AQ,43,0),團名!$I$1:$K$12,2,FALSE),"N0071"))</f>
        <v/>
      </c>
      <c r="C1116" s="1" t="str">
        <f>IFERROR(VLOOKUP(官網匯出!D1116,團名!E:G,3,FALSE),"")</f>
        <v/>
      </c>
      <c r="D1116" s="1" t="str">
        <f t="shared" si="198"/>
        <v/>
      </c>
      <c r="E1116" s="1" t="str">
        <f t="shared" si="199"/>
        <v/>
      </c>
      <c r="F1116" s="1" t="str">
        <f>IF(官網匯出!F1116="已付款","","B0012")</f>
        <v>B0012</v>
      </c>
      <c r="G1116" s="1" t="str">
        <f>IF(官網匯出!A1116="","",官網匯出!A1116)</f>
        <v/>
      </c>
      <c r="H1116" s="3" t="str">
        <f>IF(官網匯出!B1116="","",官網匯出!B1116)</f>
        <v/>
      </c>
      <c r="I1116" s="1" t="str">
        <f>IF(官網匯出!C1116="","",官網匯出!C1116)</f>
        <v/>
      </c>
      <c r="J1116" s="1" t="str">
        <f>IF(官網匯出!D1116="","",官網匯出!D1116)</f>
        <v/>
      </c>
      <c r="K1116" s="3" t="str">
        <f>IF(官網匯出!E1116="","",官網匯出!E1116)</f>
        <v/>
      </c>
      <c r="L1116" s="1" t="str">
        <f>IF(官網匯出!F1116="","",官網匯出!F1116)</f>
        <v/>
      </c>
      <c r="M1116" s="1" t="str">
        <f>IF(官網匯出!G1116="","",官網匯出!G1116)</f>
        <v/>
      </c>
      <c r="N1116" s="1" t="str">
        <f>IF(官網匯出!H1116="","",官網匯出!H1116)</f>
        <v/>
      </c>
      <c r="P1116" s="1" t="str">
        <f>IF(官網匯出!J1116="","",RIGHT(官網匯出!J1116,LEN(官網匯出!J1116)-2))</f>
        <v/>
      </c>
      <c r="Q1116" s="1" t="str">
        <f>IF(官網匯出!K1116="","",官網匯出!K1116)</f>
        <v/>
      </c>
      <c r="R1116" s="1" t="str">
        <f>IF(官網匯出!L1116="","",官網匯出!L1116)</f>
        <v/>
      </c>
      <c r="S1116" s="1" t="str">
        <f>IF(官網匯出!M1116="","",官網匯出!M1116)</f>
        <v/>
      </c>
      <c r="T1116" s="1" t="str">
        <f>IF(官網匯出!N1116="","",官網匯出!N1116)</f>
        <v/>
      </c>
      <c r="U1116" s="1" t="str">
        <f>IF(官網匯出!O1116="","",官網匯出!O1116)</f>
        <v/>
      </c>
      <c r="V1116" s="1" t="str">
        <f>IF(官網匯出!P1116="",IF(G1116="","",0),官網匯出!P1116)</f>
        <v/>
      </c>
      <c r="W1116" s="1" t="str">
        <f>IF(官網匯出!Q1116="",IF(G1116="","",0),官網匯出!Q1116)</f>
        <v/>
      </c>
      <c r="X1116" s="1" t="str">
        <f>IF(官網匯出!R1116="","",官網匯出!R1116)</f>
        <v/>
      </c>
      <c r="Y1116" s="1" t="str">
        <f>IF(官網匯出!S1116="","",官網匯出!S1116)</f>
        <v/>
      </c>
      <c r="Z1116" s="1" t="str">
        <f>IF(G1116="","",官網匯出!T1116)</f>
        <v/>
      </c>
      <c r="AA1116" s="1" t="str">
        <f>IF(G1116="","",官網匯出!AK1116)</f>
        <v/>
      </c>
      <c r="AB1116" s="1" t="str">
        <f>IF(G1116="","",IF(官網匯出!V1116="","",官網匯出!V1116))</f>
        <v/>
      </c>
      <c r="AJ1116" s="1" t="str">
        <f>IF(G1116="","",IF(官網匯出!AE1116="","",官網匯出!AE1116))</f>
        <v/>
      </c>
      <c r="AK1116" s="1" t="str">
        <f>IF(G1116="","",IF(官網匯出!AD1116="","",官網匯出!AD1116))</f>
        <v/>
      </c>
      <c r="AL1116" s="1" t="str">
        <f t="shared" si="200"/>
        <v>0</v>
      </c>
      <c r="AM1116" s="1" t="str">
        <f>IF(官網匯出!AG1116="","",官網匯出!AG1116)</f>
        <v/>
      </c>
      <c r="AN1116" s="1" t="str">
        <f>IF(G1116="","",IF(官網匯出!AH1116="","",官網匯出!AH1116))</f>
        <v/>
      </c>
      <c r="AO1116" s="14" t="str">
        <f t="shared" si="201"/>
        <v/>
      </c>
      <c r="AP1116" s="14" t="str">
        <f t="shared" si="202"/>
        <v>1</v>
      </c>
      <c r="AQ1116" s="14" t="str">
        <f t="shared" si="203"/>
        <v>0</v>
      </c>
      <c r="AR1116" s="1" t="str">
        <f t="shared" si="204"/>
        <v/>
      </c>
      <c r="AS1116" s="1" t="str">
        <f t="shared" si="205"/>
        <v/>
      </c>
      <c r="AT1116" s="1" t="str">
        <f t="shared" si="206"/>
        <v/>
      </c>
      <c r="AU1116" s="1" t="str">
        <f t="shared" si="197"/>
        <v/>
      </c>
      <c r="AV1116" s="1" t="e">
        <f>IF(VLOOKUP(G1116,官網匯出!A:AQ,42,FALSE)="","[黃金盾官網]",VLOOKUP(G1116,官網匯出!A:AQ,42,FALSE))</f>
        <v>#N/A</v>
      </c>
      <c r="AW1116" s="1" t="e">
        <f>IF(LEFT(VLOOKUP(G1116,官網匯出!A:AS,43,FALSE),2)="","web",LEFT(VLOOKUP(G1116,官網匯出!A:AS,43,FALSE),2))</f>
        <v>#N/A</v>
      </c>
      <c r="AX1116" s="1" t="str">
        <f t="shared" si="207"/>
        <v>O</v>
      </c>
    </row>
    <row r="1117" spans="1:50">
      <c r="A1117" s="1" t="str">
        <f>IF(G1117="","",VLOOKUP(官網轉換!AW1117,團名!A:B,2,FALSE))</f>
        <v/>
      </c>
      <c r="B1117" s="1" t="str">
        <f>IF(G1117="","",IF(LEFT(VLOOKUP(G1117,官網匯出!A:AQ,43,0),2)="wf",VLOOKUP(VLOOKUP(G1117,官網匯出!A:AQ,43,0),團名!$I$1:$K$12,2,FALSE),"N0071"))</f>
        <v/>
      </c>
      <c r="C1117" s="1" t="str">
        <f>IFERROR(VLOOKUP(官網匯出!D1117,團名!E:G,3,FALSE),"")</f>
        <v/>
      </c>
      <c r="D1117" s="1" t="str">
        <f t="shared" si="198"/>
        <v/>
      </c>
      <c r="E1117" s="1" t="str">
        <f t="shared" si="199"/>
        <v/>
      </c>
      <c r="F1117" s="1" t="str">
        <f>IF(官網匯出!F1117="已付款","","B0012")</f>
        <v>B0012</v>
      </c>
      <c r="G1117" s="1" t="str">
        <f>IF(官網匯出!A1117="","",官網匯出!A1117)</f>
        <v/>
      </c>
      <c r="H1117" s="3" t="str">
        <f>IF(官網匯出!B1117="","",官網匯出!B1117)</f>
        <v/>
      </c>
      <c r="I1117" s="1" t="str">
        <f>IF(官網匯出!C1117="","",官網匯出!C1117)</f>
        <v/>
      </c>
      <c r="J1117" s="1" t="str">
        <f>IF(官網匯出!D1117="","",官網匯出!D1117)</f>
        <v/>
      </c>
      <c r="K1117" s="3" t="str">
        <f>IF(官網匯出!E1117="","",官網匯出!E1117)</f>
        <v/>
      </c>
      <c r="L1117" s="1" t="str">
        <f>IF(官網匯出!F1117="","",官網匯出!F1117)</f>
        <v/>
      </c>
      <c r="M1117" s="1" t="str">
        <f>IF(官網匯出!G1117="","",官網匯出!G1117)</f>
        <v/>
      </c>
      <c r="N1117" s="1" t="str">
        <f>IF(官網匯出!H1117="","",官網匯出!H1117)</f>
        <v/>
      </c>
      <c r="P1117" s="1" t="str">
        <f>IF(官網匯出!J1117="","",RIGHT(官網匯出!J1117,LEN(官網匯出!J1117)-2))</f>
        <v/>
      </c>
      <c r="Q1117" s="1" t="str">
        <f>IF(官網匯出!K1117="","",官網匯出!K1117)</f>
        <v/>
      </c>
      <c r="R1117" s="1" t="str">
        <f>IF(官網匯出!L1117="","",官網匯出!L1117)</f>
        <v/>
      </c>
      <c r="S1117" s="1" t="str">
        <f>IF(官網匯出!M1117="","",官網匯出!M1117)</f>
        <v/>
      </c>
      <c r="T1117" s="1" t="str">
        <f>IF(官網匯出!N1117="","",官網匯出!N1117)</f>
        <v/>
      </c>
      <c r="U1117" s="1" t="str">
        <f>IF(官網匯出!O1117="","",官網匯出!O1117)</f>
        <v/>
      </c>
      <c r="V1117" s="1" t="str">
        <f>IF(官網匯出!P1117="",IF(G1117="","",0),官網匯出!P1117)</f>
        <v/>
      </c>
      <c r="W1117" s="1" t="str">
        <f>IF(官網匯出!Q1117="",IF(G1117="","",0),官網匯出!Q1117)</f>
        <v/>
      </c>
      <c r="X1117" s="1" t="str">
        <f>IF(官網匯出!R1117="","",官網匯出!R1117)</f>
        <v/>
      </c>
      <c r="Y1117" s="1" t="str">
        <f>IF(官網匯出!S1117="","",官網匯出!S1117)</f>
        <v/>
      </c>
      <c r="Z1117" s="1" t="str">
        <f>IF(G1117="","",官網匯出!T1117)</f>
        <v/>
      </c>
      <c r="AA1117" s="1" t="str">
        <f>IF(G1117="","",官網匯出!AK1117)</f>
        <v/>
      </c>
      <c r="AB1117" s="1" t="str">
        <f>IF(G1117="","",IF(官網匯出!V1117="","",官網匯出!V1117))</f>
        <v/>
      </c>
      <c r="AJ1117" s="1" t="str">
        <f>IF(G1117="","",IF(官網匯出!AE1117="","",官網匯出!AE1117))</f>
        <v/>
      </c>
      <c r="AK1117" s="1" t="str">
        <f>IF(G1117="","",IF(官網匯出!AD1117="","",官網匯出!AD1117))</f>
        <v/>
      </c>
      <c r="AL1117" s="1" t="str">
        <f t="shared" si="200"/>
        <v>0</v>
      </c>
      <c r="AM1117" s="1" t="str">
        <f>IF(官網匯出!AG1117="","",官網匯出!AG1117)</f>
        <v/>
      </c>
      <c r="AN1117" s="1" t="str">
        <f>IF(G1117="","",IF(官網匯出!AH1117="","",官網匯出!AH1117))</f>
        <v/>
      </c>
      <c r="AO1117" s="14" t="str">
        <f t="shared" si="201"/>
        <v/>
      </c>
      <c r="AP1117" s="14" t="str">
        <f t="shared" si="202"/>
        <v>1</v>
      </c>
      <c r="AQ1117" s="14" t="str">
        <f t="shared" si="203"/>
        <v>0</v>
      </c>
      <c r="AR1117" s="1" t="str">
        <f t="shared" si="204"/>
        <v/>
      </c>
      <c r="AS1117" s="1" t="str">
        <f t="shared" si="205"/>
        <v/>
      </c>
      <c r="AT1117" s="1" t="str">
        <f t="shared" si="206"/>
        <v/>
      </c>
      <c r="AU1117" s="1" t="str">
        <f t="shared" si="197"/>
        <v/>
      </c>
      <c r="AV1117" s="1" t="e">
        <f>IF(VLOOKUP(G1117,官網匯出!A:AQ,42,FALSE)="","[黃金盾官網]",VLOOKUP(G1117,官網匯出!A:AQ,42,FALSE))</f>
        <v>#N/A</v>
      </c>
      <c r="AW1117" s="1" t="e">
        <f>IF(LEFT(VLOOKUP(G1117,官網匯出!A:AS,43,FALSE),2)="","web",LEFT(VLOOKUP(G1117,官網匯出!A:AS,43,FALSE),2))</f>
        <v>#N/A</v>
      </c>
      <c r="AX1117" s="1" t="str">
        <f t="shared" si="207"/>
        <v>O</v>
      </c>
    </row>
    <row r="1118" spans="1:50">
      <c r="A1118" s="1" t="str">
        <f>IF(G1118="","",VLOOKUP(官網轉換!AW1118,團名!A:B,2,FALSE))</f>
        <v/>
      </c>
      <c r="B1118" s="1" t="str">
        <f>IF(G1118="","",IF(LEFT(VLOOKUP(G1118,官網匯出!A:AQ,43,0),2)="wf",VLOOKUP(VLOOKUP(G1118,官網匯出!A:AQ,43,0),團名!$I$1:$K$12,2,FALSE),"N0071"))</f>
        <v/>
      </c>
      <c r="C1118" s="1" t="str">
        <f>IFERROR(VLOOKUP(官網匯出!D1118,團名!E:G,3,FALSE),"")</f>
        <v/>
      </c>
      <c r="D1118" s="1" t="str">
        <f t="shared" si="198"/>
        <v/>
      </c>
      <c r="E1118" s="1" t="str">
        <f t="shared" si="199"/>
        <v/>
      </c>
      <c r="F1118" s="1" t="str">
        <f>IF(官網匯出!F1118="已付款","","B0012")</f>
        <v>B0012</v>
      </c>
      <c r="G1118" s="1" t="str">
        <f>IF(官網匯出!A1118="","",官網匯出!A1118)</f>
        <v/>
      </c>
      <c r="H1118" s="3" t="str">
        <f>IF(官網匯出!B1118="","",官網匯出!B1118)</f>
        <v/>
      </c>
      <c r="I1118" s="1" t="str">
        <f>IF(官網匯出!C1118="","",官網匯出!C1118)</f>
        <v/>
      </c>
      <c r="J1118" s="1" t="str">
        <f>IF(官網匯出!D1118="","",官網匯出!D1118)</f>
        <v/>
      </c>
      <c r="K1118" s="3" t="str">
        <f>IF(官網匯出!E1118="","",官網匯出!E1118)</f>
        <v/>
      </c>
      <c r="L1118" s="1" t="str">
        <f>IF(官網匯出!F1118="","",官網匯出!F1118)</f>
        <v/>
      </c>
      <c r="M1118" s="1" t="str">
        <f>IF(官網匯出!G1118="","",官網匯出!G1118)</f>
        <v/>
      </c>
      <c r="N1118" s="1" t="str">
        <f>IF(官網匯出!H1118="","",官網匯出!H1118)</f>
        <v/>
      </c>
      <c r="P1118" s="1" t="str">
        <f>IF(官網匯出!J1118="","",RIGHT(官網匯出!J1118,LEN(官網匯出!J1118)-2))</f>
        <v/>
      </c>
      <c r="Q1118" s="1" t="str">
        <f>IF(官網匯出!K1118="","",官網匯出!K1118)</f>
        <v/>
      </c>
      <c r="R1118" s="1" t="str">
        <f>IF(官網匯出!L1118="","",官網匯出!L1118)</f>
        <v/>
      </c>
      <c r="S1118" s="1" t="str">
        <f>IF(官網匯出!M1118="","",官網匯出!M1118)</f>
        <v/>
      </c>
      <c r="T1118" s="1" t="str">
        <f>IF(官網匯出!N1118="","",官網匯出!N1118)</f>
        <v/>
      </c>
      <c r="U1118" s="1" t="str">
        <f>IF(官網匯出!O1118="","",官網匯出!O1118)</f>
        <v/>
      </c>
      <c r="V1118" s="1" t="str">
        <f>IF(官網匯出!P1118="",IF(G1118="","",0),官網匯出!P1118)</f>
        <v/>
      </c>
      <c r="W1118" s="1" t="str">
        <f>IF(官網匯出!Q1118="",IF(G1118="","",0),官網匯出!Q1118)</f>
        <v/>
      </c>
      <c r="X1118" s="1" t="str">
        <f>IF(官網匯出!R1118="","",官網匯出!R1118)</f>
        <v/>
      </c>
      <c r="Y1118" s="1" t="str">
        <f>IF(官網匯出!S1118="","",官網匯出!S1118)</f>
        <v/>
      </c>
      <c r="Z1118" s="1" t="str">
        <f>IF(G1118="","",官網匯出!T1118)</f>
        <v/>
      </c>
      <c r="AA1118" s="1" t="str">
        <f>IF(G1118="","",官網匯出!AK1118)</f>
        <v/>
      </c>
      <c r="AB1118" s="1" t="str">
        <f>IF(G1118="","",IF(官網匯出!V1118="","",官網匯出!V1118))</f>
        <v/>
      </c>
      <c r="AJ1118" s="1" t="str">
        <f>IF(G1118="","",IF(官網匯出!AE1118="","",官網匯出!AE1118))</f>
        <v/>
      </c>
      <c r="AK1118" s="1" t="str">
        <f>IF(G1118="","",IF(官網匯出!AD1118="","",官網匯出!AD1118))</f>
        <v/>
      </c>
      <c r="AL1118" s="1" t="str">
        <f t="shared" si="200"/>
        <v>0</v>
      </c>
      <c r="AM1118" s="1" t="str">
        <f>IF(官網匯出!AG1118="","",官網匯出!AG1118)</f>
        <v/>
      </c>
      <c r="AN1118" s="1" t="str">
        <f>IF(G1118="","",IF(官網匯出!AH1118="","",官網匯出!AH1118))</f>
        <v/>
      </c>
      <c r="AO1118" s="14" t="str">
        <f t="shared" si="201"/>
        <v/>
      </c>
      <c r="AP1118" s="14" t="str">
        <f t="shared" si="202"/>
        <v>1</v>
      </c>
      <c r="AQ1118" s="14" t="str">
        <f t="shared" si="203"/>
        <v>0</v>
      </c>
      <c r="AR1118" s="1" t="str">
        <f t="shared" si="204"/>
        <v/>
      </c>
      <c r="AS1118" s="1" t="str">
        <f t="shared" si="205"/>
        <v/>
      </c>
      <c r="AT1118" s="1" t="str">
        <f t="shared" si="206"/>
        <v/>
      </c>
      <c r="AU1118" s="1" t="str">
        <f t="shared" si="197"/>
        <v/>
      </c>
      <c r="AV1118" s="1" t="e">
        <f>IF(VLOOKUP(G1118,官網匯出!A:AQ,42,FALSE)="","[黃金盾官網]",VLOOKUP(G1118,官網匯出!A:AQ,42,FALSE))</f>
        <v>#N/A</v>
      </c>
      <c r="AW1118" s="1" t="e">
        <f>IF(LEFT(VLOOKUP(G1118,官網匯出!A:AS,43,FALSE),2)="","web",LEFT(VLOOKUP(G1118,官網匯出!A:AS,43,FALSE),2))</f>
        <v>#N/A</v>
      </c>
      <c r="AX1118" s="1" t="str">
        <f t="shared" si="207"/>
        <v>O</v>
      </c>
    </row>
    <row r="1119" spans="1:50">
      <c r="A1119" s="1" t="str">
        <f>IF(G1119="","",VLOOKUP(官網轉換!AW1119,團名!A:B,2,FALSE))</f>
        <v/>
      </c>
      <c r="B1119" s="1" t="str">
        <f>IF(G1119="","",IF(LEFT(VLOOKUP(G1119,官網匯出!A:AQ,43,0),2)="wf",VLOOKUP(VLOOKUP(G1119,官網匯出!A:AQ,43,0),團名!$I$1:$K$12,2,FALSE),"N0071"))</f>
        <v/>
      </c>
      <c r="C1119" s="1" t="str">
        <f>IFERROR(VLOOKUP(官網匯出!D1119,團名!E:G,3,FALSE),"")</f>
        <v/>
      </c>
      <c r="D1119" s="1" t="str">
        <f t="shared" si="198"/>
        <v/>
      </c>
      <c r="E1119" s="1" t="str">
        <f t="shared" si="199"/>
        <v/>
      </c>
      <c r="F1119" s="1" t="str">
        <f>IF(官網匯出!F1119="已付款","","B0012")</f>
        <v>B0012</v>
      </c>
      <c r="G1119" s="1" t="str">
        <f>IF(官網匯出!A1119="","",官網匯出!A1119)</f>
        <v/>
      </c>
      <c r="H1119" s="3" t="str">
        <f>IF(官網匯出!B1119="","",官網匯出!B1119)</f>
        <v/>
      </c>
      <c r="I1119" s="1" t="str">
        <f>IF(官網匯出!C1119="","",官網匯出!C1119)</f>
        <v/>
      </c>
      <c r="J1119" s="1" t="str">
        <f>IF(官網匯出!D1119="","",官網匯出!D1119)</f>
        <v/>
      </c>
      <c r="K1119" s="3" t="str">
        <f>IF(官網匯出!E1119="","",官網匯出!E1119)</f>
        <v/>
      </c>
      <c r="L1119" s="1" t="str">
        <f>IF(官網匯出!F1119="","",官網匯出!F1119)</f>
        <v/>
      </c>
      <c r="M1119" s="1" t="str">
        <f>IF(官網匯出!G1119="","",官網匯出!G1119)</f>
        <v/>
      </c>
      <c r="N1119" s="1" t="str">
        <f>IF(官網匯出!H1119="","",官網匯出!H1119)</f>
        <v/>
      </c>
      <c r="P1119" s="1" t="str">
        <f>IF(官網匯出!J1119="","",RIGHT(官網匯出!J1119,LEN(官網匯出!J1119)-2))</f>
        <v/>
      </c>
      <c r="Q1119" s="1" t="str">
        <f>IF(官網匯出!K1119="","",官網匯出!K1119)</f>
        <v/>
      </c>
      <c r="R1119" s="1" t="str">
        <f>IF(官網匯出!L1119="","",官網匯出!L1119)</f>
        <v/>
      </c>
      <c r="S1119" s="1" t="str">
        <f>IF(官網匯出!M1119="","",官網匯出!M1119)</f>
        <v/>
      </c>
      <c r="T1119" s="1" t="str">
        <f>IF(官網匯出!N1119="","",官網匯出!N1119)</f>
        <v/>
      </c>
      <c r="U1119" s="1" t="str">
        <f>IF(官網匯出!O1119="","",官網匯出!O1119)</f>
        <v/>
      </c>
      <c r="V1119" s="1" t="str">
        <f>IF(官網匯出!P1119="",IF(G1119="","",0),官網匯出!P1119)</f>
        <v/>
      </c>
      <c r="W1119" s="1" t="str">
        <f>IF(官網匯出!Q1119="",IF(G1119="","",0),官網匯出!Q1119)</f>
        <v/>
      </c>
      <c r="X1119" s="1" t="str">
        <f>IF(官網匯出!R1119="","",官網匯出!R1119)</f>
        <v/>
      </c>
      <c r="Y1119" s="1" t="str">
        <f>IF(官網匯出!S1119="","",官網匯出!S1119)</f>
        <v/>
      </c>
      <c r="Z1119" s="1" t="str">
        <f>IF(G1119="","",官網匯出!T1119)</f>
        <v/>
      </c>
      <c r="AA1119" s="1" t="str">
        <f>IF(G1119="","",官網匯出!AK1119)</f>
        <v/>
      </c>
      <c r="AB1119" s="1" t="str">
        <f>IF(G1119="","",IF(官網匯出!V1119="","",官網匯出!V1119))</f>
        <v/>
      </c>
      <c r="AJ1119" s="1" t="str">
        <f>IF(G1119="","",IF(官網匯出!AE1119="","",官網匯出!AE1119))</f>
        <v/>
      </c>
      <c r="AK1119" s="1" t="str">
        <f>IF(G1119="","",IF(官網匯出!AD1119="","",官網匯出!AD1119))</f>
        <v/>
      </c>
      <c r="AL1119" s="1" t="str">
        <f t="shared" si="200"/>
        <v>0</v>
      </c>
      <c r="AM1119" s="1" t="str">
        <f>IF(官網匯出!AG1119="","",官網匯出!AG1119)</f>
        <v/>
      </c>
      <c r="AN1119" s="1" t="str">
        <f>IF(G1119="","",IF(官網匯出!AH1119="","",官網匯出!AH1119))</f>
        <v/>
      </c>
      <c r="AO1119" s="14" t="str">
        <f t="shared" si="201"/>
        <v/>
      </c>
      <c r="AP1119" s="14" t="str">
        <f t="shared" si="202"/>
        <v>1</v>
      </c>
      <c r="AQ1119" s="14" t="str">
        <f t="shared" si="203"/>
        <v>0</v>
      </c>
      <c r="AR1119" s="1" t="str">
        <f t="shared" si="204"/>
        <v/>
      </c>
      <c r="AS1119" s="1" t="str">
        <f t="shared" si="205"/>
        <v/>
      </c>
      <c r="AT1119" s="1" t="str">
        <f t="shared" si="206"/>
        <v/>
      </c>
      <c r="AU1119" s="1" t="str">
        <f t="shared" si="197"/>
        <v/>
      </c>
      <c r="AV1119" s="1" t="e">
        <f>IF(VLOOKUP(G1119,官網匯出!A:AQ,42,FALSE)="","[黃金盾官網]",VLOOKUP(G1119,官網匯出!A:AQ,42,FALSE))</f>
        <v>#N/A</v>
      </c>
      <c r="AW1119" s="1" t="e">
        <f>IF(LEFT(VLOOKUP(G1119,官網匯出!A:AS,43,FALSE),2)="","web",LEFT(VLOOKUP(G1119,官網匯出!A:AS,43,FALSE),2))</f>
        <v>#N/A</v>
      </c>
      <c r="AX1119" s="1" t="str">
        <f t="shared" si="207"/>
        <v>O</v>
      </c>
    </row>
    <row r="1120" spans="1:50">
      <c r="A1120" s="1" t="str">
        <f>IF(G1120="","",VLOOKUP(官網轉換!AW1120,團名!A:B,2,FALSE))</f>
        <v/>
      </c>
      <c r="B1120" s="1" t="str">
        <f>IF(G1120="","",IF(LEFT(VLOOKUP(G1120,官網匯出!A:AQ,43,0),2)="wf",VLOOKUP(VLOOKUP(G1120,官網匯出!A:AQ,43,0),團名!$I$1:$K$12,2,FALSE),"N0071"))</f>
        <v/>
      </c>
      <c r="C1120" s="1" t="str">
        <f>IFERROR(VLOOKUP(官網匯出!D1120,團名!E:G,3,FALSE),"")</f>
        <v/>
      </c>
      <c r="D1120" s="1" t="str">
        <f t="shared" si="198"/>
        <v/>
      </c>
      <c r="E1120" s="1" t="str">
        <f t="shared" si="199"/>
        <v/>
      </c>
      <c r="F1120" s="1" t="str">
        <f>IF(官網匯出!F1120="已付款","","B0012")</f>
        <v>B0012</v>
      </c>
      <c r="G1120" s="1" t="str">
        <f>IF(官網匯出!A1120="","",官網匯出!A1120)</f>
        <v/>
      </c>
      <c r="H1120" s="3" t="str">
        <f>IF(官網匯出!B1120="","",官網匯出!B1120)</f>
        <v/>
      </c>
      <c r="I1120" s="1" t="str">
        <f>IF(官網匯出!C1120="","",官網匯出!C1120)</f>
        <v/>
      </c>
      <c r="J1120" s="1" t="str">
        <f>IF(官網匯出!D1120="","",官網匯出!D1120)</f>
        <v/>
      </c>
      <c r="K1120" s="3" t="str">
        <f>IF(官網匯出!E1120="","",官網匯出!E1120)</f>
        <v/>
      </c>
      <c r="L1120" s="1" t="str">
        <f>IF(官網匯出!F1120="","",官網匯出!F1120)</f>
        <v/>
      </c>
      <c r="M1120" s="1" t="str">
        <f>IF(官網匯出!G1120="","",官網匯出!G1120)</f>
        <v/>
      </c>
      <c r="N1120" s="1" t="str">
        <f>IF(官網匯出!H1120="","",官網匯出!H1120)</f>
        <v/>
      </c>
      <c r="P1120" s="1" t="str">
        <f>IF(官網匯出!J1120="","",RIGHT(官網匯出!J1120,LEN(官網匯出!J1120)-2))</f>
        <v/>
      </c>
      <c r="Q1120" s="1" t="str">
        <f>IF(官網匯出!K1120="","",官網匯出!K1120)</f>
        <v/>
      </c>
      <c r="R1120" s="1" t="str">
        <f>IF(官網匯出!L1120="","",官網匯出!L1120)</f>
        <v/>
      </c>
      <c r="S1120" s="1" t="str">
        <f>IF(官網匯出!M1120="","",官網匯出!M1120)</f>
        <v/>
      </c>
      <c r="T1120" s="1" t="str">
        <f>IF(官網匯出!N1120="","",官網匯出!N1120)</f>
        <v/>
      </c>
      <c r="U1120" s="1" t="str">
        <f>IF(官網匯出!O1120="","",官網匯出!O1120)</f>
        <v/>
      </c>
      <c r="V1120" s="1" t="str">
        <f>IF(官網匯出!P1120="",IF(G1120="","",0),官網匯出!P1120)</f>
        <v/>
      </c>
      <c r="W1120" s="1" t="str">
        <f>IF(官網匯出!Q1120="",IF(G1120="","",0),官網匯出!Q1120)</f>
        <v/>
      </c>
      <c r="X1120" s="1" t="str">
        <f>IF(官網匯出!R1120="","",官網匯出!R1120)</f>
        <v/>
      </c>
      <c r="Y1120" s="1" t="str">
        <f>IF(官網匯出!S1120="","",官網匯出!S1120)</f>
        <v/>
      </c>
      <c r="Z1120" s="1" t="str">
        <f>IF(G1120="","",官網匯出!T1120)</f>
        <v/>
      </c>
      <c r="AA1120" s="1" t="str">
        <f>IF(G1120="","",官網匯出!AK1120)</f>
        <v/>
      </c>
      <c r="AB1120" s="1" t="str">
        <f>IF(G1120="","",IF(官網匯出!V1120="","",官網匯出!V1120))</f>
        <v/>
      </c>
      <c r="AJ1120" s="1" t="str">
        <f>IF(G1120="","",IF(官網匯出!AE1120="","",官網匯出!AE1120))</f>
        <v/>
      </c>
      <c r="AK1120" s="1" t="str">
        <f>IF(G1120="","",IF(官網匯出!AD1120="","",官網匯出!AD1120))</f>
        <v/>
      </c>
      <c r="AL1120" s="1" t="str">
        <f t="shared" si="200"/>
        <v>0</v>
      </c>
      <c r="AM1120" s="1" t="str">
        <f>IF(官網匯出!AG1120="","",官網匯出!AG1120)</f>
        <v/>
      </c>
      <c r="AN1120" s="1" t="str">
        <f>IF(G1120="","",IF(官網匯出!AH1120="","",官網匯出!AH1120))</f>
        <v/>
      </c>
      <c r="AO1120" s="14" t="str">
        <f t="shared" si="201"/>
        <v/>
      </c>
      <c r="AP1120" s="14" t="str">
        <f t="shared" si="202"/>
        <v>1</v>
      </c>
      <c r="AQ1120" s="14" t="str">
        <f t="shared" si="203"/>
        <v>0</v>
      </c>
      <c r="AR1120" s="1" t="str">
        <f t="shared" si="204"/>
        <v/>
      </c>
      <c r="AS1120" s="1" t="str">
        <f t="shared" si="205"/>
        <v/>
      </c>
      <c r="AT1120" s="1" t="str">
        <f t="shared" si="206"/>
        <v/>
      </c>
      <c r="AU1120" s="1" t="str">
        <f t="shared" si="197"/>
        <v/>
      </c>
      <c r="AV1120" s="1" t="e">
        <f>IF(VLOOKUP(G1120,官網匯出!A:AQ,42,FALSE)="","[黃金盾官網]",VLOOKUP(G1120,官網匯出!A:AQ,42,FALSE))</f>
        <v>#N/A</v>
      </c>
      <c r="AW1120" s="1" t="e">
        <f>IF(LEFT(VLOOKUP(G1120,官網匯出!A:AS,43,FALSE),2)="","web",LEFT(VLOOKUP(G1120,官網匯出!A:AS,43,FALSE),2))</f>
        <v>#N/A</v>
      </c>
      <c r="AX1120" s="1" t="str">
        <f t="shared" si="207"/>
        <v>O</v>
      </c>
    </row>
    <row r="1121" spans="1:50">
      <c r="A1121" s="1" t="str">
        <f>IF(G1121="","",VLOOKUP(官網轉換!AW1121,團名!A:B,2,FALSE))</f>
        <v/>
      </c>
      <c r="B1121" s="1" t="str">
        <f>IF(G1121="","",IF(LEFT(VLOOKUP(G1121,官網匯出!A:AQ,43,0),2)="wf",VLOOKUP(VLOOKUP(G1121,官網匯出!A:AQ,43,0),團名!$I$1:$K$12,2,FALSE),"N0071"))</f>
        <v/>
      </c>
      <c r="C1121" s="1" t="str">
        <f>IFERROR(VLOOKUP(官網匯出!D1121,團名!E:G,3,FALSE),"")</f>
        <v/>
      </c>
      <c r="D1121" s="1" t="str">
        <f t="shared" si="198"/>
        <v/>
      </c>
      <c r="E1121" s="1" t="str">
        <f t="shared" si="199"/>
        <v/>
      </c>
      <c r="F1121" s="1" t="str">
        <f>IF(官網匯出!F1121="已付款","","B0012")</f>
        <v>B0012</v>
      </c>
      <c r="G1121" s="1" t="str">
        <f>IF(官網匯出!A1121="","",官網匯出!A1121)</f>
        <v/>
      </c>
      <c r="H1121" s="3" t="str">
        <f>IF(官網匯出!B1121="","",官網匯出!B1121)</f>
        <v/>
      </c>
      <c r="I1121" s="1" t="str">
        <f>IF(官網匯出!C1121="","",官網匯出!C1121)</f>
        <v/>
      </c>
      <c r="J1121" s="1" t="str">
        <f>IF(官網匯出!D1121="","",官網匯出!D1121)</f>
        <v/>
      </c>
      <c r="K1121" s="3" t="str">
        <f>IF(官網匯出!E1121="","",官網匯出!E1121)</f>
        <v/>
      </c>
      <c r="L1121" s="1" t="str">
        <f>IF(官網匯出!F1121="","",官網匯出!F1121)</f>
        <v/>
      </c>
      <c r="M1121" s="1" t="str">
        <f>IF(官網匯出!G1121="","",官網匯出!G1121)</f>
        <v/>
      </c>
      <c r="N1121" s="1" t="str">
        <f>IF(官網匯出!H1121="","",官網匯出!H1121)</f>
        <v/>
      </c>
      <c r="P1121" s="1" t="str">
        <f>IF(官網匯出!J1121="","",RIGHT(官網匯出!J1121,LEN(官網匯出!J1121)-2))</f>
        <v/>
      </c>
      <c r="Q1121" s="1" t="str">
        <f>IF(官網匯出!K1121="","",官網匯出!K1121)</f>
        <v/>
      </c>
      <c r="R1121" s="1" t="str">
        <f>IF(官網匯出!L1121="","",官網匯出!L1121)</f>
        <v/>
      </c>
      <c r="S1121" s="1" t="str">
        <f>IF(官網匯出!M1121="","",官網匯出!M1121)</f>
        <v/>
      </c>
      <c r="T1121" s="1" t="str">
        <f>IF(官網匯出!N1121="","",官網匯出!N1121)</f>
        <v/>
      </c>
      <c r="U1121" s="1" t="str">
        <f>IF(官網匯出!O1121="","",官網匯出!O1121)</f>
        <v/>
      </c>
      <c r="V1121" s="1" t="str">
        <f>IF(官網匯出!P1121="",IF(G1121="","",0),官網匯出!P1121)</f>
        <v/>
      </c>
      <c r="W1121" s="1" t="str">
        <f>IF(官網匯出!Q1121="",IF(G1121="","",0),官網匯出!Q1121)</f>
        <v/>
      </c>
      <c r="X1121" s="1" t="str">
        <f>IF(官網匯出!R1121="","",官網匯出!R1121)</f>
        <v/>
      </c>
      <c r="Y1121" s="1" t="str">
        <f>IF(官網匯出!S1121="","",官網匯出!S1121)</f>
        <v/>
      </c>
      <c r="Z1121" s="1" t="str">
        <f>IF(G1121="","",官網匯出!T1121)</f>
        <v/>
      </c>
      <c r="AA1121" s="1" t="str">
        <f>IF(G1121="","",官網匯出!AK1121)</f>
        <v/>
      </c>
      <c r="AB1121" s="1" t="str">
        <f>IF(G1121="","",IF(官網匯出!V1121="","",官網匯出!V1121))</f>
        <v/>
      </c>
      <c r="AJ1121" s="1" t="str">
        <f>IF(G1121="","",IF(官網匯出!AE1121="","",官網匯出!AE1121))</f>
        <v/>
      </c>
      <c r="AK1121" s="1" t="str">
        <f>IF(G1121="","",IF(官網匯出!AD1121="","",官網匯出!AD1121))</f>
        <v/>
      </c>
      <c r="AL1121" s="1" t="str">
        <f t="shared" si="200"/>
        <v>0</v>
      </c>
      <c r="AM1121" s="1" t="str">
        <f>IF(官網匯出!AG1121="","",官網匯出!AG1121)</f>
        <v/>
      </c>
      <c r="AN1121" s="1" t="str">
        <f>IF(G1121="","",IF(官網匯出!AH1121="","",官網匯出!AH1121))</f>
        <v/>
      </c>
      <c r="AO1121" s="14" t="str">
        <f t="shared" si="201"/>
        <v/>
      </c>
      <c r="AP1121" s="14" t="str">
        <f t="shared" si="202"/>
        <v>1</v>
      </c>
      <c r="AQ1121" s="14" t="str">
        <f t="shared" si="203"/>
        <v>0</v>
      </c>
      <c r="AR1121" s="1" t="str">
        <f t="shared" si="204"/>
        <v/>
      </c>
      <c r="AS1121" s="1" t="str">
        <f t="shared" si="205"/>
        <v/>
      </c>
      <c r="AT1121" s="1" t="str">
        <f t="shared" si="206"/>
        <v/>
      </c>
      <c r="AU1121" s="1" t="str">
        <f t="shared" si="197"/>
        <v/>
      </c>
      <c r="AV1121" s="1" t="e">
        <f>IF(VLOOKUP(G1121,官網匯出!A:AQ,42,FALSE)="","[黃金盾官網]",VLOOKUP(G1121,官網匯出!A:AQ,42,FALSE))</f>
        <v>#N/A</v>
      </c>
      <c r="AW1121" s="1" t="e">
        <f>IF(LEFT(VLOOKUP(G1121,官網匯出!A:AS,43,FALSE),2)="","web",LEFT(VLOOKUP(G1121,官網匯出!A:AS,43,FALSE),2))</f>
        <v>#N/A</v>
      </c>
      <c r="AX1121" s="1" t="str">
        <f t="shared" si="207"/>
        <v>O</v>
      </c>
    </row>
    <row r="1122" spans="1:50">
      <c r="A1122" s="1" t="str">
        <f>IF(G1122="","",VLOOKUP(官網轉換!AW1122,團名!A:B,2,FALSE))</f>
        <v/>
      </c>
      <c r="B1122" s="1" t="str">
        <f>IF(G1122="","",IF(LEFT(VLOOKUP(G1122,官網匯出!A:AQ,43,0),2)="wf",VLOOKUP(VLOOKUP(G1122,官網匯出!A:AQ,43,0),團名!$I$1:$K$12,2,FALSE),"N0071"))</f>
        <v/>
      </c>
      <c r="C1122" s="1" t="str">
        <f>IFERROR(VLOOKUP(官網匯出!D1122,團名!E:G,3,FALSE),"")</f>
        <v/>
      </c>
      <c r="D1122" s="1" t="str">
        <f t="shared" si="198"/>
        <v/>
      </c>
      <c r="E1122" s="1" t="str">
        <f t="shared" si="199"/>
        <v/>
      </c>
      <c r="F1122" s="1" t="str">
        <f>IF(官網匯出!F1122="已付款","","B0012")</f>
        <v>B0012</v>
      </c>
      <c r="G1122" s="1" t="str">
        <f>IF(官網匯出!A1122="","",官網匯出!A1122)</f>
        <v/>
      </c>
      <c r="H1122" s="3" t="str">
        <f>IF(官網匯出!B1122="","",官網匯出!B1122)</f>
        <v/>
      </c>
      <c r="I1122" s="1" t="str">
        <f>IF(官網匯出!C1122="","",官網匯出!C1122)</f>
        <v/>
      </c>
      <c r="J1122" s="1" t="str">
        <f>IF(官網匯出!D1122="","",官網匯出!D1122)</f>
        <v/>
      </c>
      <c r="K1122" s="3" t="str">
        <f>IF(官網匯出!E1122="","",官網匯出!E1122)</f>
        <v/>
      </c>
      <c r="L1122" s="1" t="str">
        <f>IF(官網匯出!F1122="","",官網匯出!F1122)</f>
        <v/>
      </c>
      <c r="M1122" s="1" t="str">
        <f>IF(官網匯出!G1122="","",官網匯出!G1122)</f>
        <v/>
      </c>
      <c r="N1122" s="1" t="str">
        <f>IF(官網匯出!H1122="","",官網匯出!H1122)</f>
        <v/>
      </c>
      <c r="P1122" s="1" t="str">
        <f>IF(官網匯出!J1122="","",RIGHT(官網匯出!J1122,LEN(官網匯出!J1122)-2))</f>
        <v/>
      </c>
      <c r="Q1122" s="1" t="str">
        <f>IF(官網匯出!K1122="","",官網匯出!K1122)</f>
        <v/>
      </c>
      <c r="R1122" s="1" t="str">
        <f>IF(官網匯出!L1122="","",官網匯出!L1122)</f>
        <v/>
      </c>
      <c r="S1122" s="1" t="str">
        <f>IF(官網匯出!M1122="","",官網匯出!M1122)</f>
        <v/>
      </c>
      <c r="T1122" s="1" t="str">
        <f>IF(官網匯出!N1122="","",官網匯出!N1122)</f>
        <v/>
      </c>
      <c r="U1122" s="1" t="str">
        <f>IF(官網匯出!O1122="","",官網匯出!O1122)</f>
        <v/>
      </c>
      <c r="V1122" s="1" t="str">
        <f>IF(官網匯出!P1122="",IF(G1122="","",0),官網匯出!P1122)</f>
        <v/>
      </c>
      <c r="W1122" s="1" t="str">
        <f>IF(官網匯出!Q1122="",IF(G1122="","",0),官網匯出!Q1122)</f>
        <v/>
      </c>
      <c r="X1122" s="1" t="str">
        <f>IF(官網匯出!R1122="","",官網匯出!R1122)</f>
        <v/>
      </c>
      <c r="Y1122" s="1" t="str">
        <f>IF(官網匯出!S1122="","",官網匯出!S1122)</f>
        <v/>
      </c>
      <c r="Z1122" s="1" t="str">
        <f>IF(G1122="","",官網匯出!T1122)</f>
        <v/>
      </c>
      <c r="AA1122" s="1" t="str">
        <f>IF(G1122="","",官網匯出!AK1122)</f>
        <v/>
      </c>
      <c r="AB1122" s="1" t="str">
        <f>IF(G1122="","",IF(官網匯出!V1122="","",官網匯出!V1122))</f>
        <v/>
      </c>
      <c r="AJ1122" s="1" t="str">
        <f>IF(G1122="","",IF(官網匯出!AE1122="","",官網匯出!AE1122))</f>
        <v/>
      </c>
      <c r="AK1122" s="1" t="str">
        <f>IF(G1122="","",IF(官網匯出!AD1122="","",官網匯出!AD1122))</f>
        <v/>
      </c>
      <c r="AL1122" s="1" t="str">
        <f t="shared" si="200"/>
        <v>0</v>
      </c>
      <c r="AM1122" s="1" t="str">
        <f>IF(官網匯出!AG1122="","",官網匯出!AG1122)</f>
        <v/>
      </c>
      <c r="AN1122" s="1" t="str">
        <f>IF(G1122="","",IF(官網匯出!AH1122="","",官網匯出!AH1122))</f>
        <v/>
      </c>
      <c r="AO1122" s="14" t="str">
        <f t="shared" si="201"/>
        <v/>
      </c>
      <c r="AP1122" s="14" t="str">
        <f t="shared" si="202"/>
        <v>1</v>
      </c>
      <c r="AQ1122" s="14" t="str">
        <f t="shared" si="203"/>
        <v>0</v>
      </c>
      <c r="AR1122" s="1" t="str">
        <f t="shared" si="204"/>
        <v/>
      </c>
      <c r="AS1122" s="1" t="str">
        <f t="shared" si="205"/>
        <v/>
      </c>
      <c r="AT1122" s="1" t="str">
        <f t="shared" si="206"/>
        <v/>
      </c>
      <c r="AU1122" s="1" t="str">
        <f t="shared" si="197"/>
        <v/>
      </c>
      <c r="AV1122" s="1" t="e">
        <f>IF(VLOOKUP(G1122,官網匯出!A:AQ,42,FALSE)="","[黃金盾官網]",VLOOKUP(G1122,官網匯出!A:AQ,42,FALSE))</f>
        <v>#N/A</v>
      </c>
      <c r="AW1122" s="1" t="e">
        <f>IF(LEFT(VLOOKUP(G1122,官網匯出!A:AS,43,FALSE),2)="","web",LEFT(VLOOKUP(G1122,官網匯出!A:AS,43,FALSE),2))</f>
        <v>#N/A</v>
      </c>
      <c r="AX1122" s="1" t="str">
        <f t="shared" si="207"/>
        <v>O</v>
      </c>
    </row>
    <row r="1123" spans="1:50">
      <c r="A1123" s="1" t="str">
        <f>IF(G1123="","",VLOOKUP(官網轉換!AW1123,團名!A:B,2,FALSE))</f>
        <v/>
      </c>
      <c r="B1123" s="1" t="str">
        <f>IF(G1123="","",IF(LEFT(VLOOKUP(G1123,官網匯出!A:AQ,43,0),2)="wf",VLOOKUP(VLOOKUP(G1123,官網匯出!A:AQ,43,0),團名!$I$1:$K$12,2,FALSE),"N0071"))</f>
        <v/>
      </c>
      <c r="C1123" s="1" t="str">
        <f>IFERROR(VLOOKUP(官網匯出!D1123,團名!E:G,3,FALSE),"")</f>
        <v/>
      </c>
      <c r="D1123" s="1" t="str">
        <f t="shared" si="198"/>
        <v/>
      </c>
      <c r="E1123" s="1" t="str">
        <f t="shared" si="199"/>
        <v/>
      </c>
      <c r="F1123" s="1" t="str">
        <f>IF(官網匯出!F1123="已付款","","B0012")</f>
        <v>B0012</v>
      </c>
      <c r="G1123" s="1" t="str">
        <f>IF(官網匯出!A1123="","",官網匯出!A1123)</f>
        <v/>
      </c>
      <c r="H1123" s="3" t="str">
        <f>IF(官網匯出!B1123="","",官網匯出!B1123)</f>
        <v/>
      </c>
      <c r="I1123" s="1" t="str">
        <f>IF(官網匯出!C1123="","",官網匯出!C1123)</f>
        <v/>
      </c>
      <c r="J1123" s="1" t="str">
        <f>IF(官網匯出!D1123="","",官網匯出!D1123)</f>
        <v/>
      </c>
      <c r="K1123" s="3" t="str">
        <f>IF(官網匯出!E1123="","",官網匯出!E1123)</f>
        <v/>
      </c>
      <c r="L1123" s="1" t="str">
        <f>IF(官網匯出!F1123="","",官網匯出!F1123)</f>
        <v/>
      </c>
      <c r="M1123" s="1" t="str">
        <f>IF(官網匯出!G1123="","",官網匯出!G1123)</f>
        <v/>
      </c>
      <c r="N1123" s="1" t="str">
        <f>IF(官網匯出!H1123="","",官網匯出!H1123)</f>
        <v/>
      </c>
      <c r="P1123" s="1" t="str">
        <f>IF(官網匯出!J1123="","",RIGHT(官網匯出!J1123,LEN(官網匯出!J1123)-2))</f>
        <v/>
      </c>
      <c r="Q1123" s="1" t="str">
        <f>IF(官網匯出!K1123="","",官網匯出!K1123)</f>
        <v/>
      </c>
      <c r="R1123" s="1" t="str">
        <f>IF(官網匯出!L1123="","",官網匯出!L1123)</f>
        <v/>
      </c>
      <c r="S1123" s="1" t="str">
        <f>IF(官網匯出!M1123="","",官網匯出!M1123)</f>
        <v/>
      </c>
      <c r="T1123" s="1" t="str">
        <f>IF(官網匯出!N1123="","",官網匯出!N1123)</f>
        <v/>
      </c>
      <c r="U1123" s="1" t="str">
        <f>IF(官網匯出!O1123="","",官網匯出!O1123)</f>
        <v/>
      </c>
      <c r="V1123" s="1" t="str">
        <f>IF(官網匯出!P1123="",IF(G1123="","",0),官網匯出!P1123)</f>
        <v/>
      </c>
      <c r="W1123" s="1" t="str">
        <f>IF(官網匯出!Q1123="",IF(G1123="","",0),官網匯出!Q1123)</f>
        <v/>
      </c>
      <c r="X1123" s="1" t="str">
        <f>IF(官網匯出!R1123="","",官網匯出!R1123)</f>
        <v/>
      </c>
      <c r="Y1123" s="1" t="str">
        <f>IF(官網匯出!S1123="","",官網匯出!S1123)</f>
        <v/>
      </c>
      <c r="Z1123" s="1" t="str">
        <f>IF(G1123="","",官網匯出!T1123)</f>
        <v/>
      </c>
      <c r="AA1123" s="1" t="str">
        <f>IF(G1123="","",官網匯出!AK1123)</f>
        <v/>
      </c>
      <c r="AB1123" s="1" t="str">
        <f>IF(G1123="","",IF(官網匯出!V1123="","",官網匯出!V1123))</f>
        <v/>
      </c>
      <c r="AJ1123" s="1" t="str">
        <f>IF(G1123="","",IF(官網匯出!AE1123="","",官網匯出!AE1123))</f>
        <v/>
      </c>
      <c r="AK1123" s="1" t="str">
        <f>IF(G1123="","",IF(官網匯出!AD1123="","",官網匯出!AD1123))</f>
        <v/>
      </c>
      <c r="AL1123" s="1" t="str">
        <f t="shared" si="200"/>
        <v>0</v>
      </c>
      <c r="AM1123" s="1" t="str">
        <f>IF(官網匯出!AG1123="","",官網匯出!AG1123)</f>
        <v/>
      </c>
      <c r="AN1123" s="1" t="str">
        <f>IF(G1123="","",IF(官網匯出!AH1123="","",官網匯出!AH1123))</f>
        <v/>
      </c>
      <c r="AO1123" s="14" t="str">
        <f t="shared" si="201"/>
        <v/>
      </c>
      <c r="AP1123" s="14" t="str">
        <f t="shared" si="202"/>
        <v>1</v>
      </c>
      <c r="AQ1123" s="14" t="str">
        <f t="shared" si="203"/>
        <v>0</v>
      </c>
      <c r="AR1123" s="1" t="str">
        <f t="shared" si="204"/>
        <v/>
      </c>
      <c r="AS1123" s="1" t="str">
        <f t="shared" si="205"/>
        <v/>
      </c>
      <c r="AT1123" s="1" t="str">
        <f t="shared" si="206"/>
        <v/>
      </c>
      <c r="AU1123" s="1" t="str">
        <f t="shared" si="197"/>
        <v/>
      </c>
      <c r="AV1123" s="1" t="e">
        <f>IF(VLOOKUP(G1123,官網匯出!A:AQ,42,FALSE)="","[黃金盾官網]",VLOOKUP(G1123,官網匯出!A:AQ,42,FALSE))</f>
        <v>#N/A</v>
      </c>
      <c r="AW1123" s="1" t="e">
        <f>IF(LEFT(VLOOKUP(G1123,官網匯出!A:AS,43,FALSE),2)="","web",LEFT(VLOOKUP(G1123,官網匯出!A:AS,43,FALSE),2))</f>
        <v>#N/A</v>
      </c>
      <c r="AX1123" s="1" t="str">
        <f t="shared" si="207"/>
        <v>O</v>
      </c>
    </row>
    <row r="1124" spans="1:50">
      <c r="A1124" s="1" t="str">
        <f>IF(G1124="","",VLOOKUP(官網轉換!AW1124,團名!A:B,2,FALSE))</f>
        <v/>
      </c>
      <c r="B1124" s="1" t="str">
        <f>IF(G1124="","",IF(LEFT(VLOOKUP(G1124,官網匯出!A:AQ,43,0),2)="wf",VLOOKUP(VLOOKUP(G1124,官網匯出!A:AQ,43,0),團名!$I$1:$K$12,2,FALSE),"N0071"))</f>
        <v/>
      </c>
      <c r="C1124" s="1" t="str">
        <f>IFERROR(VLOOKUP(官網匯出!D1124,團名!E:G,3,FALSE),"")</f>
        <v/>
      </c>
      <c r="D1124" s="1" t="str">
        <f t="shared" si="198"/>
        <v/>
      </c>
      <c r="E1124" s="1" t="str">
        <f t="shared" si="199"/>
        <v/>
      </c>
      <c r="F1124" s="1" t="str">
        <f>IF(官網匯出!F1124="已付款","","B0012")</f>
        <v>B0012</v>
      </c>
      <c r="G1124" s="1" t="str">
        <f>IF(官網匯出!A1124="","",官網匯出!A1124)</f>
        <v/>
      </c>
      <c r="H1124" s="3" t="str">
        <f>IF(官網匯出!B1124="","",官網匯出!B1124)</f>
        <v/>
      </c>
      <c r="I1124" s="1" t="str">
        <f>IF(官網匯出!C1124="","",官網匯出!C1124)</f>
        <v/>
      </c>
      <c r="J1124" s="1" t="str">
        <f>IF(官網匯出!D1124="","",官網匯出!D1124)</f>
        <v/>
      </c>
      <c r="K1124" s="3" t="str">
        <f>IF(官網匯出!E1124="","",官網匯出!E1124)</f>
        <v/>
      </c>
      <c r="L1124" s="1" t="str">
        <f>IF(官網匯出!F1124="","",官網匯出!F1124)</f>
        <v/>
      </c>
      <c r="M1124" s="1" t="str">
        <f>IF(官網匯出!G1124="","",官網匯出!G1124)</f>
        <v/>
      </c>
      <c r="N1124" s="1" t="str">
        <f>IF(官網匯出!H1124="","",官網匯出!H1124)</f>
        <v/>
      </c>
      <c r="P1124" s="1" t="str">
        <f>IF(官網匯出!J1124="","",RIGHT(官網匯出!J1124,LEN(官網匯出!J1124)-2))</f>
        <v/>
      </c>
      <c r="Q1124" s="1" t="str">
        <f>IF(官網匯出!K1124="","",官網匯出!K1124)</f>
        <v/>
      </c>
      <c r="R1124" s="1" t="str">
        <f>IF(官網匯出!L1124="","",官網匯出!L1124)</f>
        <v/>
      </c>
      <c r="S1124" s="1" t="str">
        <f>IF(官網匯出!M1124="","",官網匯出!M1124)</f>
        <v/>
      </c>
      <c r="T1124" s="1" t="str">
        <f>IF(官網匯出!N1124="","",官網匯出!N1124)</f>
        <v/>
      </c>
      <c r="U1124" s="1" t="str">
        <f>IF(官網匯出!O1124="","",官網匯出!O1124)</f>
        <v/>
      </c>
      <c r="V1124" s="1" t="str">
        <f>IF(官網匯出!P1124="",IF(G1124="","",0),官網匯出!P1124)</f>
        <v/>
      </c>
      <c r="W1124" s="1" t="str">
        <f>IF(官網匯出!Q1124="",IF(G1124="","",0),官網匯出!Q1124)</f>
        <v/>
      </c>
      <c r="X1124" s="1" t="str">
        <f>IF(官網匯出!R1124="","",官網匯出!R1124)</f>
        <v/>
      </c>
      <c r="Y1124" s="1" t="str">
        <f>IF(官網匯出!S1124="","",官網匯出!S1124)</f>
        <v/>
      </c>
      <c r="Z1124" s="1" t="str">
        <f>IF(G1124="","",官網匯出!T1124)</f>
        <v/>
      </c>
      <c r="AA1124" s="1" t="str">
        <f>IF(G1124="","",官網匯出!AK1124)</f>
        <v/>
      </c>
      <c r="AB1124" s="1" t="str">
        <f>IF(G1124="","",IF(官網匯出!V1124="","",官網匯出!V1124))</f>
        <v/>
      </c>
      <c r="AJ1124" s="1" t="str">
        <f>IF(G1124="","",IF(官網匯出!AE1124="","",官網匯出!AE1124))</f>
        <v/>
      </c>
      <c r="AK1124" s="1" t="str">
        <f>IF(G1124="","",IF(官網匯出!AD1124="","",官網匯出!AD1124))</f>
        <v/>
      </c>
      <c r="AL1124" s="1" t="str">
        <f t="shared" si="200"/>
        <v>0</v>
      </c>
      <c r="AM1124" s="1" t="str">
        <f>IF(官網匯出!AG1124="","",官網匯出!AG1124)</f>
        <v/>
      </c>
      <c r="AN1124" s="1" t="str">
        <f>IF(G1124="","",IF(官網匯出!AH1124="","",官網匯出!AH1124))</f>
        <v/>
      </c>
      <c r="AO1124" s="14" t="str">
        <f t="shared" si="201"/>
        <v/>
      </c>
      <c r="AP1124" s="14" t="str">
        <f t="shared" si="202"/>
        <v>1</v>
      </c>
      <c r="AQ1124" s="14" t="str">
        <f t="shared" si="203"/>
        <v>0</v>
      </c>
      <c r="AR1124" s="1" t="str">
        <f t="shared" si="204"/>
        <v/>
      </c>
      <c r="AS1124" s="1" t="str">
        <f t="shared" si="205"/>
        <v/>
      </c>
      <c r="AT1124" s="1" t="str">
        <f t="shared" si="206"/>
        <v/>
      </c>
      <c r="AU1124" s="1" t="str">
        <f t="shared" si="197"/>
        <v/>
      </c>
      <c r="AV1124" s="1" t="e">
        <f>IF(VLOOKUP(G1124,官網匯出!A:AQ,42,FALSE)="","[黃金盾官網]",VLOOKUP(G1124,官網匯出!A:AQ,42,FALSE))</f>
        <v>#N/A</v>
      </c>
      <c r="AW1124" s="1" t="e">
        <f>IF(LEFT(VLOOKUP(G1124,官網匯出!A:AS,43,FALSE),2)="","web",LEFT(VLOOKUP(G1124,官網匯出!A:AS,43,FALSE),2))</f>
        <v>#N/A</v>
      </c>
      <c r="AX1124" s="1" t="str">
        <f t="shared" si="207"/>
        <v>O</v>
      </c>
    </row>
    <row r="1125" spans="1:50">
      <c r="A1125" s="1" t="str">
        <f>IF(G1125="","",VLOOKUP(官網轉換!AW1125,團名!A:B,2,FALSE))</f>
        <v/>
      </c>
      <c r="B1125" s="1" t="str">
        <f>IF(G1125="","",IF(LEFT(VLOOKUP(G1125,官網匯出!A:AQ,43,0),2)="wf",VLOOKUP(VLOOKUP(G1125,官網匯出!A:AQ,43,0),團名!$I$1:$K$12,2,FALSE),"N0071"))</f>
        <v/>
      </c>
      <c r="C1125" s="1" t="str">
        <f>IFERROR(VLOOKUP(官網匯出!D1125,團名!E:G,3,FALSE),"")</f>
        <v/>
      </c>
      <c r="D1125" s="1" t="str">
        <f t="shared" si="198"/>
        <v/>
      </c>
      <c r="E1125" s="1" t="str">
        <f t="shared" si="199"/>
        <v/>
      </c>
      <c r="F1125" s="1" t="str">
        <f>IF(官網匯出!F1125="已付款","","B0012")</f>
        <v>B0012</v>
      </c>
      <c r="G1125" s="1" t="str">
        <f>IF(官網匯出!A1125="","",官網匯出!A1125)</f>
        <v/>
      </c>
      <c r="H1125" s="3" t="str">
        <f>IF(官網匯出!B1125="","",官網匯出!B1125)</f>
        <v/>
      </c>
      <c r="I1125" s="1" t="str">
        <f>IF(官網匯出!C1125="","",官網匯出!C1125)</f>
        <v/>
      </c>
      <c r="J1125" s="1" t="str">
        <f>IF(官網匯出!D1125="","",官網匯出!D1125)</f>
        <v/>
      </c>
      <c r="K1125" s="3" t="str">
        <f>IF(官網匯出!E1125="","",官網匯出!E1125)</f>
        <v/>
      </c>
      <c r="L1125" s="1" t="str">
        <f>IF(官網匯出!F1125="","",官網匯出!F1125)</f>
        <v/>
      </c>
      <c r="M1125" s="1" t="str">
        <f>IF(官網匯出!G1125="","",官網匯出!G1125)</f>
        <v/>
      </c>
      <c r="N1125" s="1" t="str">
        <f>IF(官網匯出!H1125="","",官網匯出!H1125)</f>
        <v/>
      </c>
      <c r="P1125" s="1" t="str">
        <f>IF(官網匯出!J1125="","",RIGHT(官網匯出!J1125,LEN(官網匯出!J1125)-2))</f>
        <v/>
      </c>
      <c r="Q1125" s="1" t="str">
        <f>IF(官網匯出!K1125="","",官網匯出!K1125)</f>
        <v/>
      </c>
      <c r="R1125" s="1" t="str">
        <f>IF(官網匯出!L1125="","",官網匯出!L1125)</f>
        <v/>
      </c>
      <c r="S1125" s="1" t="str">
        <f>IF(官網匯出!M1125="","",官網匯出!M1125)</f>
        <v/>
      </c>
      <c r="T1125" s="1" t="str">
        <f>IF(官網匯出!N1125="","",官網匯出!N1125)</f>
        <v/>
      </c>
      <c r="U1125" s="1" t="str">
        <f>IF(官網匯出!O1125="","",官網匯出!O1125)</f>
        <v/>
      </c>
      <c r="V1125" s="1" t="str">
        <f>IF(官網匯出!P1125="",IF(G1125="","",0),官網匯出!P1125)</f>
        <v/>
      </c>
      <c r="W1125" s="1" t="str">
        <f>IF(官網匯出!Q1125="",IF(G1125="","",0),官網匯出!Q1125)</f>
        <v/>
      </c>
      <c r="X1125" s="1" t="str">
        <f>IF(官網匯出!R1125="","",官網匯出!R1125)</f>
        <v/>
      </c>
      <c r="Y1125" s="1" t="str">
        <f>IF(官網匯出!S1125="","",官網匯出!S1125)</f>
        <v/>
      </c>
      <c r="Z1125" s="1" t="str">
        <f>IF(G1125="","",官網匯出!T1125)</f>
        <v/>
      </c>
      <c r="AA1125" s="1" t="str">
        <f>IF(G1125="","",官網匯出!AK1125)</f>
        <v/>
      </c>
      <c r="AB1125" s="1" t="str">
        <f>IF(G1125="","",IF(官網匯出!V1125="","",官網匯出!V1125))</f>
        <v/>
      </c>
      <c r="AJ1125" s="1" t="str">
        <f>IF(G1125="","",IF(官網匯出!AE1125="","",官網匯出!AE1125))</f>
        <v/>
      </c>
      <c r="AK1125" s="1" t="str">
        <f>IF(G1125="","",IF(官網匯出!AD1125="","",官網匯出!AD1125))</f>
        <v/>
      </c>
      <c r="AL1125" s="1" t="str">
        <f t="shared" si="200"/>
        <v>0</v>
      </c>
      <c r="AM1125" s="1" t="str">
        <f>IF(官網匯出!AG1125="","",官網匯出!AG1125)</f>
        <v/>
      </c>
      <c r="AN1125" s="1" t="str">
        <f>IF(G1125="","",IF(官網匯出!AH1125="","",官網匯出!AH1125))</f>
        <v/>
      </c>
      <c r="AO1125" s="14" t="str">
        <f t="shared" si="201"/>
        <v/>
      </c>
      <c r="AP1125" s="14" t="str">
        <f t="shared" si="202"/>
        <v>1</v>
      </c>
      <c r="AQ1125" s="14" t="str">
        <f t="shared" si="203"/>
        <v>0</v>
      </c>
      <c r="AR1125" s="1" t="str">
        <f t="shared" si="204"/>
        <v/>
      </c>
      <c r="AS1125" s="1" t="str">
        <f t="shared" si="205"/>
        <v/>
      </c>
      <c r="AT1125" s="1" t="str">
        <f t="shared" si="206"/>
        <v/>
      </c>
      <c r="AU1125" s="1" t="str">
        <f t="shared" si="197"/>
        <v/>
      </c>
      <c r="AV1125" s="1" t="e">
        <f>IF(VLOOKUP(G1125,官網匯出!A:AQ,42,FALSE)="","[黃金盾官網]",VLOOKUP(G1125,官網匯出!A:AQ,42,FALSE))</f>
        <v>#N/A</v>
      </c>
      <c r="AW1125" s="1" t="e">
        <f>IF(LEFT(VLOOKUP(G1125,官網匯出!A:AS,43,FALSE),2)="","web",LEFT(VLOOKUP(G1125,官網匯出!A:AS,43,FALSE),2))</f>
        <v>#N/A</v>
      </c>
      <c r="AX1125" s="1" t="str">
        <f t="shared" si="207"/>
        <v>O</v>
      </c>
    </row>
    <row r="1126" spans="1:50">
      <c r="A1126" s="1" t="str">
        <f>IF(G1126="","",VLOOKUP(官網轉換!AW1126,團名!A:B,2,FALSE))</f>
        <v/>
      </c>
      <c r="B1126" s="1" t="str">
        <f>IF(G1126="","",IF(LEFT(VLOOKUP(G1126,官網匯出!A:AQ,43,0),2)="wf",VLOOKUP(VLOOKUP(G1126,官網匯出!A:AQ,43,0),團名!$I$1:$K$12,2,FALSE),"N0071"))</f>
        <v/>
      </c>
      <c r="C1126" s="1" t="str">
        <f>IFERROR(VLOOKUP(官網匯出!D1126,團名!E:G,3,FALSE),"")</f>
        <v/>
      </c>
      <c r="D1126" s="1" t="str">
        <f t="shared" si="198"/>
        <v/>
      </c>
      <c r="E1126" s="1" t="str">
        <f t="shared" si="199"/>
        <v/>
      </c>
      <c r="F1126" s="1" t="str">
        <f>IF(官網匯出!F1126="已付款","","B0012")</f>
        <v>B0012</v>
      </c>
      <c r="G1126" s="1" t="str">
        <f>IF(官網匯出!A1126="","",官網匯出!A1126)</f>
        <v/>
      </c>
      <c r="H1126" s="3" t="str">
        <f>IF(官網匯出!B1126="","",官網匯出!B1126)</f>
        <v/>
      </c>
      <c r="I1126" s="1" t="str">
        <f>IF(官網匯出!C1126="","",官網匯出!C1126)</f>
        <v/>
      </c>
      <c r="J1126" s="1" t="str">
        <f>IF(官網匯出!D1126="","",官網匯出!D1126)</f>
        <v/>
      </c>
      <c r="K1126" s="3" t="str">
        <f>IF(官網匯出!E1126="","",官網匯出!E1126)</f>
        <v/>
      </c>
      <c r="L1126" s="1" t="str">
        <f>IF(官網匯出!F1126="","",官網匯出!F1126)</f>
        <v/>
      </c>
      <c r="M1126" s="1" t="str">
        <f>IF(官網匯出!G1126="","",官網匯出!G1126)</f>
        <v/>
      </c>
      <c r="N1126" s="1" t="str">
        <f>IF(官網匯出!H1126="","",官網匯出!H1126)</f>
        <v/>
      </c>
      <c r="P1126" s="1" t="str">
        <f>IF(官網匯出!J1126="","",RIGHT(官網匯出!J1126,LEN(官網匯出!J1126)-2))</f>
        <v/>
      </c>
      <c r="Q1126" s="1" t="str">
        <f>IF(官網匯出!K1126="","",官網匯出!K1126)</f>
        <v/>
      </c>
      <c r="R1126" s="1" t="str">
        <f>IF(官網匯出!L1126="","",官網匯出!L1126)</f>
        <v/>
      </c>
      <c r="S1126" s="1" t="str">
        <f>IF(官網匯出!M1126="","",官網匯出!M1126)</f>
        <v/>
      </c>
      <c r="T1126" s="1" t="str">
        <f>IF(官網匯出!N1126="","",官網匯出!N1126)</f>
        <v/>
      </c>
      <c r="U1126" s="1" t="str">
        <f>IF(官網匯出!O1126="","",官網匯出!O1126)</f>
        <v/>
      </c>
      <c r="V1126" s="1" t="str">
        <f>IF(官網匯出!P1126="",IF(G1126="","",0),官網匯出!P1126)</f>
        <v/>
      </c>
      <c r="W1126" s="1" t="str">
        <f>IF(官網匯出!Q1126="",IF(G1126="","",0),官網匯出!Q1126)</f>
        <v/>
      </c>
      <c r="X1126" s="1" t="str">
        <f>IF(官網匯出!R1126="","",官網匯出!R1126)</f>
        <v/>
      </c>
      <c r="Y1126" s="1" t="str">
        <f>IF(官網匯出!S1126="","",官網匯出!S1126)</f>
        <v/>
      </c>
      <c r="Z1126" s="1" t="str">
        <f>IF(G1126="","",官網匯出!T1126)</f>
        <v/>
      </c>
      <c r="AA1126" s="1" t="str">
        <f>IF(G1126="","",官網匯出!AK1126)</f>
        <v/>
      </c>
      <c r="AB1126" s="1" t="str">
        <f>IF(G1126="","",IF(官網匯出!V1126="","",官網匯出!V1126))</f>
        <v/>
      </c>
      <c r="AJ1126" s="1" t="str">
        <f>IF(G1126="","",IF(官網匯出!AE1126="","",官網匯出!AE1126))</f>
        <v/>
      </c>
      <c r="AK1126" s="1" t="str">
        <f>IF(G1126="","",IF(官網匯出!AD1126="","",官網匯出!AD1126))</f>
        <v/>
      </c>
      <c r="AL1126" s="1" t="str">
        <f t="shared" si="200"/>
        <v>0</v>
      </c>
      <c r="AM1126" s="1" t="str">
        <f>IF(官網匯出!AG1126="","",官網匯出!AG1126)</f>
        <v/>
      </c>
      <c r="AN1126" s="1" t="str">
        <f>IF(G1126="","",IF(官網匯出!AH1126="","",官網匯出!AH1126))</f>
        <v/>
      </c>
      <c r="AO1126" s="14" t="str">
        <f t="shared" si="201"/>
        <v/>
      </c>
      <c r="AP1126" s="14" t="str">
        <f t="shared" si="202"/>
        <v>1</v>
      </c>
      <c r="AQ1126" s="14" t="str">
        <f t="shared" si="203"/>
        <v>0</v>
      </c>
      <c r="AR1126" s="1" t="str">
        <f t="shared" si="204"/>
        <v/>
      </c>
      <c r="AS1126" s="1" t="str">
        <f t="shared" si="205"/>
        <v/>
      </c>
      <c r="AT1126" s="1" t="str">
        <f t="shared" si="206"/>
        <v/>
      </c>
      <c r="AU1126" s="1" t="str">
        <f t="shared" si="197"/>
        <v/>
      </c>
      <c r="AV1126" s="1" t="e">
        <f>IF(VLOOKUP(G1126,官網匯出!A:AQ,42,FALSE)="","[黃金盾官網]",VLOOKUP(G1126,官網匯出!A:AQ,42,FALSE))</f>
        <v>#N/A</v>
      </c>
      <c r="AW1126" s="1" t="e">
        <f>IF(LEFT(VLOOKUP(G1126,官網匯出!A:AS,43,FALSE),2)="","web",LEFT(VLOOKUP(G1126,官網匯出!A:AS,43,FALSE),2))</f>
        <v>#N/A</v>
      </c>
      <c r="AX1126" s="1" t="str">
        <f t="shared" si="207"/>
        <v>O</v>
      </c>
    </row>
    <row r="1127" spans="1:50">
      <c r="A1127" s="1" t="str">
        <f>IF(G1127="","",VLOOKUP(官網轉換!AW1127,團名!A:B,2,FALSE))</f>
        <v/>
      </c>
      <c r="B1127" s="1" t="str">
        <f>IF(G1127="","",IF(LEFT(VLOOKUP(G1127,官網匯出!A:AQ,43,0),2)="wf",VLOOKUP(VLOOKUP(G1127,官網匯出!A:AQ,43,0),團名!$I$1:$K$12,2,FALSE),"N0071"))</f>
        <v/>
      </c>
      <c r="C1127" s="1" t="str">
        <f>IFERROR(VLOOKUP(官網匯出!D1127,團名!E:G,3,FALSE),"")</f>
        <v/>
      </c>
      <c r="D1127" s="1" t="str">
        <f t="shared" si="198"/>
        <v/>
      </c>
      <c r="E1127" s="1" t="str">
        <f t="shared" si="199"/>
        <v/>
      </c>
      <c r="F1127" s="1" t="str">
        <f>IF(官網匯出!F1127="已付款","","B0012")</f>
        <v>B0012</v>
      </c>
      <c r="G1127" s="1" t="str">
        <f>IF(官網匯出!A1127="","",官網匯出!A1127)</f>
        <v/>
      </c>
      <c r="H1127" s="3" t="str">
        <f>IF(官網匯出!B1127="","",官網匯出!B1127)</f>
        <v/>
      </c>
      <c r="I1127" s="1" t="str">
        <f>IF(官網匯出!C1127="","",官網匯出!C1127)</f>
        <v/>
      </c>
      <c r="J1127" s="1" t="str">
        <f>IF(官網匯出!D1127="","",官網匯出!D1127)</f>
        <v/>
      </c>
      <c r="K1127" s="3" t="str">
        <f>IF(官網匯出!E1127="","",官網匯出!E1127)</f>
        <v/>
      </c>
      <c r="L1127" s="1" t="str">
        <f>IF(官網匯出!F1127="","",官網匯出!F1127)</f>
        <v/>
      </c>
      <c r="M1127" s="1" t="str">
        <f>IF(官網匯出!G1127="","",官網匯出!G1127)</f>
        <v/>
      </c>
      <c r="N1127" s="1" t="str">
        <f>IF(官網匯出!H1127="","",官網匯出!H1127)</f>
        <v/>
      </c>
      <c r="P1127" s="1" t="str">
        <f>IF(官網匯出!J1127="","",RIGHT(官網匯出!J1127,LEN(官網匯出!J1127)-2))</f>
        <v/>
      </c>
      <c r="Q1127" s="1" t="str">
        <f>IF(官網匯出!K1127="","",官網匯出!K1127)</f>
        <v/>
      </c>
      <c r="R1127" s="1" t="str">
        <f>IF(官網匯出!L1127="","",官網匯出!L1127)</f>
        <v/>
      </c>
      <c r="S1127" s="1" t="str">
        <f>IF(官網匯出!M1127="","",官網匯出!M1127)</f>
        <v/>
      </c>
      <c r="T1127" s="1" t="str">
        <f>IF(官網匯出!N1127="","",官網匯出!N1127)</f>
        <v/>
      </c>
      <c r="U1127" s="1" t="str">
        <f>IF(官網匯出!O1127="","",官網匯出!O1127)</f>
        <v/>
      </c>
      <c r="V1127" s="1" t="str">
        <f>IF(官網匯出!P1127="",IF(G1127="","",0),官網匯出!P1127)</f>
        <v/>
      </c>
      <c r="W1127" s="1" t="str">
        <f>IF(官網匯出!Q1127="",IF(G1127="","",0),官網匯出!Q1127)</f>
        <v/>
      </c>
      <c r="X1127" s="1" t="str">
        <f>IF(官網匯出!R1127="","",官網匯出!R1127)</f>
        <v/>
      </c>
      <c r="Y1127" s="1" t="str">
        <f>IF(官網匯出!S1127="","",官網匯出!S1127)</f>
        <v/>
      </c>
      <c r="Z1127" s="1" t="str">
        <f>IF(G1127="","",官網匯出!T1127)</f>
        <v/>
      </c>
      <c r="AA1127" s="1" t="str">
        <f>IF(G1127="","",官網匯出!AK1127)</f>
        <v/>
      </c>
      <c r="AB1127" s="1" t="str">
        <f>IF(G1127="","",IF(官網匯出!V1127="","",官網匯出!V1127))</f>
        <v/>
      </c>
      <c r="AJ1127" s="1" t="str">
        <f>IF(G1127="","",IF(官網匯出!AE1127="","",官網匯出!AE1127))</f>
        <v/>
      </c>
      <c r="AK1127" s="1" t="str">
        <f>IF(G1127="","",IF(官網匯出!AD1127="","",官網匯出!AD1127))</f>
        <v/>
      </c>
      <c r="AL1127" s="1" t="str">
        <f t="shared" si="200"/>
        <v>0</v>
      </c>
      <c r="AM1127" s="1" t="str">
        <f>IF(官網匯出!AG1127="","",官網匯出!AG1127)</f>
        <v/>
      </c>
      <c r="AN1127" s="1" t="str">
        <f>IF(G1127="","",IF(官網匯出!AH1127="","",官網匯出!AH1127))</f>
        <v/>
      </c>
      <c r="AO1127" s="14" t="str">
        <f t="shared" si="201"/>
        <v/>
      </c>
      <c r="AP1127" s="14" t="str">
        <f t="shared" si="202"/>
        <v>1</v>
      </c>
      <c r="AQ1127" s="14" t="str">
        <f t="shared" si="203"/>
        <v>0</v>
      </c>
      <c r="AR1127" s="1" t="str">
        <f t="shared" si="204"/>
        <v/>
      </c>
      <c r="AS1127" s="1" t="str">
        <f t="shared" si="205"/>
        <v/>
      </c>
      <c r="AT1127" s="1" t="str">
        <f t="shared" si="206"/>
        <v/>
      </c>
      <c r="AU1127" s="1" t="str">
        <f t="shared" si="197"/>
        <v/>
      </c>
      <c r="AV1127" s="1" t="e">
        <f>IF(VLOOKUP(G1127,官網匯出!A:AQ,42,FALSE)="","[黃金盾官網]",VLOOKUP(G1127,官網匯出!A:AQ,42,FALSE))</f>
        <v>#N/A</v>
      </c>
      <c r="AW1127" s="1" t="e">
        <f>IF(LEFT(VLOOKUP(G1127,官網匯出!A:AS,43,FALSE),2)="","web",LEFT(VLOOKUP(G1127,官網匯出!A:AS,43,FALSE),2))</f>
        <v>#N/A</v>
      </c>
      <c r="AX1127" s="1" t="str">
        <f t="shared" si="207"/>
        <v>O</v>
      </c>
    </row>
    <row r="1128" spans="1:50">
      <c r="A1128" s="1" t="str">
        <f>IF(G1128="","",VLOOKUP(官網轉換!AW1128,團名!A:B,2,FALSE))</f>
        <v/>
      </c>
      <c r="B1128" s="1" t="str">
        <f>IF(G1128="","",IF(LEFT(VLOOKUP(G1128,官網匯出!A:AQ,43,0),2)="wf",VLOOKUP(VLOOKUP(G1128,官網匯出!A:AQ,43,0),團名!$I$1:$K$12,2,FALSE),"N0071"))</f>
        <v/>
      </c>
      <c r="C1128" s="1" t="str">
        <f>IFERROR(VLOOKUP(官網匯出!D1128,團名!E:G,3,FALSE),"")</f>
        <v/>
      </c>
      <c r="D1128" s="1" t="str">
        <f t="shared" si="198"/>
        <v/>
      </c>
      <c r="E1128" s="1" t="str">
        <f t="shared" si="199"/>
        <v/>
      </c>
      <c r="F1128" s="1" t="str">
        <f>IF(官網匯出!F1128="已付款","","B0012")</f>
        <v>B0012</v>
      </c>
      <c r="G1128" s="1" t="str">
        <f>IF(官網匯出!A1128="","",官網匯出!A1128)</f>
        <v/>
      </c>
      <c r="H1128" s="3" t="str">
        <f>IF(官網匯出!B1128="","",官網匯出!B1128)</f>
        <v/>
      </c>
      <c r="I1128" s="1" t="str">
        <f>IF(官網匯出!C1128="","",官網匯出!C1128)</f>
        <v/>
      </c>
      <c r="J1128" s="1" t="str">
        <f>IF(官網匯出!D1128="","",官網匯出!D1128)</f>
        <v/>
      </c>
      <c r="K1128" s="3" t="str">
        <f>IF(官網匯出!E1128="","",官網匯出!E1128)</f>
        <v/>
      </c>
      <c r="L1128" s="1" t="str">
        <f>IF(官網匯出!F1128="","",官網匯出!F1128)</f>
        <v/>
      </c>
      <c r="M1128" s="1" t="str">
        <f>IF(官網匯出!G1128="","",官網匯出!G1128)</f>
        <v/>
      </c>
      <c r="N1128" s="1" t="str">
        <f>IF(官網匯出!H1128="","",官網匯出!H1128)</f>
        <v/>
      </c>
      <c r="P1128" s="1" t="str">
        <f>IF(官網匯出!J1128="","",RIGHT(官網匯出!J1128,LEN(官網匯出!J1128)-2))</f>
        <v/>
      </c>
      <c r="Q1128" s="1" t="str">
        <f>IF(官網匯出!K1128="","",官網匯出!K1128)</f>
        <v/>
      </c>
      <c r="R1128" s="1" t="str">
        <f>IF(官網匯出!L1128="","",官網匯出!L1128)</f>
        <v/>
      </c>
      <c r="S1128" s="1" t="str">
        <f>IF(官網匯出!M1128="","",官網匯出!M1128)</f>
        <v/>
      </c>
      <c r="T1128" s="1" t="str">
        <f>IF(官網匯出!N1128="","",官網匯出!N1128)</f>
        <v/>
      </c>
      <c r="U1128" s="1" t="str">
        <f>IF(官網匯出!O1128="","",官網匯出!O1128)</f>
        <v/>
      </c>
      <c r="V1128" s="1" t="str">
        <f>IF(官網匯出!P1128="",IF(G1128="","",0),官網匯出!P1128)</f>
        <v/>
      </c>
      <c r="W1128" s="1" t="str">
        <f>IF(官網匯出!Q1128="",IF(G1128="","",0),官網匯出!Q1128)</f>
        <v/>
      </c>
      <c r="X1128" s="1" t="str">
        <f>IF(官網匯出!R1128="","",官網匯出!R1128)</f>
        <v/>
      </c>
      <c r="Y1128" s="1" t="str">
        <f>IF(官網匯出!S1128="","",官網匯出!S1128)</f>
        <v/>
      </c>
      <c r="Z1128" s="1" t="str">
        <f>IF(G1128="","",官網匯出!T1128)</f>
        <v/>
      </c>
      <c r="AA1128" s="1" t="str">
        <f>IF(G1128="","",官網匯出!AK1128)</f>
        <v/>
      </c>
      <c r="AB1128" s="1" t="str">
        <f>IF(G1128="","",IF(官網匯出!V1128="","",官網匯出!V1128))</f>
        <v/>
      </c>
      <c r="AJ1128" s="1" t="str">
        <f>IF(G1128="","",IF(官網匯出!AE1128="","",官網匯出!AE1128))</f>
        <v/>
      </c>
      <c r="AK1128" s="1" t="str">
        <f>IF(G1128="","",IF(官網匯出!AD1128="","",官網匯出!AD1128))</f>
        <v/>
      </c>
      <c r="AL1128" s="1" t="str">
        <f t="shared" si="200"/>
        <v>0</v>
      </c>
      <c r="AM1128" s="1" t="str">
        <f>IF(官網匯出!AG1128="","",官網匯出!AG1128)</f>
        <v/>
      </c>
      <c r="AN1128" s="1" t="str">
        <f>IF(G1128="","",IF(官網匯出!AH1128="","",官網匯出!AH1128))</f>
        <v/>
      </c>
      <c r="AO1128" s="14" t="str">
        <f t="shared" si="201"/>
        <v/>
      </c>
      <c r="AP1128" s="14" t="str">
        <f t="shared" si="202"/>
        <v>1</v>
      </c>
      <c r="AQ1128" s="14" t="str">
        <f t="shared" si="203"/>
        <v>0</v>
      </c>
      <c r="AR1128" s="1" t="str">
        <f t="shared" si="204"/>
        <v/>
      </c>
      <c r="AS1128" s="1" t="str">
        <f t="shared" si="205"/>
        <v/>
      </c>
      <c r="AT1128" s="1" t="str">
        <f t="shared" si="206"/>
        <v/>
      </c>
      <c r="AU1128" s="1" t="str">
        <f t="shared" si="197"/>
        <v/>
      </c>
      <c r="AV1128" s="1" t="e">
        <f>IF(VLOOKUP(G1128,官網匯出!A:AQ,42,FALSE)="","[黃金盾官網]",VLOOKUP(G1128,官網匯出!A:AQ,42,FALSE))</f>
        <v>#N/A</v>
      </c>
      <c r="AW1128" s="1" t="e">
        <f>IF(LEFT(VLOOKUP(G1128,官網匯出!A:AS,43,FALSE),2)="","web",LEFT(VLOOKUP(G1128,官網匯出!A:AS,43,FALSE),2))</f>
        <v>#N/A</v>
      </c>
      <c r="AX1128" s="1" t="str">
        <f t="shared" si="207"/>
        <v>O</v>
      </c>
    </row>
    <row r="1129" spans="1:50">
      <c r="A1129" s="1" t="str">
        <f>IF(G1129="","",VLOOKUP(官網轉換!AW1129,團名!A:B,2,FALSE))</f>
        <v/>
      </c>
      <c r="B1129" s="1" t="str">
        <f>IF(G1129="","",IF(LEFT(VLOOKUP(G1129,官網匯出!A:AQ,43,0),2)="wf",VLOOKUP(VLOOKUP(G1129,官網匯出!A:AQ,43,0),團名!$I$1:$K$12,2,FALSE),"N0071"))</f>
        <v/>
      </c>
      <c r="C1129" s="1" t="str">
        <f>IFERROR(VLOOKUP(官網匯出!D1129,團名!E:G,3,FALSE),"")</f>
        <v/>
      </c>
      <c r="D1129" s="1" t="str">
        <f t="shared" si="198"/>
        <v/>
      </c>
      <c r="E1129" s="1" t="str">
        <f t="shared" si="199"/>
        <v/>
      </c>
      <c r="F1129" s="1" t="str">
        <f>IF(官網匯出!F1129="已付款","","B0012")</f>
        <v>B0012</v>
      </c>
      <c r="G1129" s="1" t="str">
        <f>IF(官網匯出!A1129="","",官網匯出!A1129)</f>
        <v/>
      </c>
      <c r="H1129" s="3" t="str">
        <f>IF(官網匯出!B1129="","",官網匯出!B1129)</f>
        <v/>
      </c>
      <c r="I1129" s="1" t="str">
        <f>IF(官網匯出!C1129="","",官網匯出!C1129)</f>
        <v/>
      </c>
      <c r="J1129" s="1" t="str">
        <f>IF(官網匯出!D1129="","",官網匯出!D1129)</f>
        <v/>
      </c>
      <c r="K1129" s="3" t="str">
        <f>IF(官網匯出!E1129="","",官網匯出!E1129)</f>
        <v/>
      </c>
      <c r="L1129" s="1" t="str">
        <f>IF(官網匯出!F1129="","",官網匯出!F1129)</f>
        <v/>
      </c>
      <c r="M1129" s="1" t="str">
        <f>IF(官網匯出!G1129="","",官網匯出!G1129)</f>
        <v/>
      </c>
      <c r="N1129" s="1" t="str">
        <f>IF(官網匯出!H1129="","",官網匯出!H1129)</f>
        <v/>
      </c>
      <c r="P1129" s="1" t="str">
        <f>IF(官網匯出!J1129="","",RIGHT(官網匯出!J1129,LEN(官網匯出!J1129)-2))</f>
        <v/>
      </c>
      <c r="Q1129" s="1" t="str">
        <f>IF(官網匯出!K1129="","",官網匯出!K1129)</f>
        <v/>
      </c>
      <c r="R1129" s="1" t="str">
        <f>IF(官網匯出!L1129="","",官網匯出!L1129)</f>
        <v/>
      </c>
      <c r="S1129" s="1" t="str">
        <f>IF(官網匯出!M1129="","",官網匯出!M1129)</f>
        <v/>
      </c>
      <c r="T1129" s="1" t="str">
        <f>IF(官網匯出!N1129="","",官網匯出!N1129)</f>
        <v/>
      </c>
      <c r="U1129" s="1" t="str">
        <f>IF(官網匯出!O1129="","",官網匯出!O1129)</f>
        <v/>
      </c>
      <c r="V1129" s="1" t="str">
        <f>IF(官網匯出!P1129="",IF(G1129="","",0),官網匯出!P1129)</f>
        <v/>
      </c>
      <c r="W1129" s="1" t="str">
        <f>IF(官網匯出!Q1129="",IF(G1129="","",0),官網匯出!Q1129)</f>
        <v/>
      </c>
      <c r="X1129" s="1" t="str">
        <f>IF(官網匯出!R1129="","",官網匯出!R1129)</f>
        <v/>
      </c>
      <c r="Y1129" s="1" t="str">
        <f>IF(官網匯出!S1129="","",官網匯出!S1129)</f>
        <v/>
      </c>
      <c r="Z1129" s="1" t="str">
        <f>IF(G1129="","",官網匯出!T1129)</f>
        <v/>
      </c>
      <c r="AA1129" s="1" t="str">
        <f>IF(G1129="","",官網匯出!AK1129)</f>
        <v/>
      </c>
      <c r="AB1129" s="1" t="str">
        <f>IF(G1129="","",IF(官網匯出!V1129="","",官網匯出!V1129))</f>
        <v/>
      </c>
      <c r="AJ1129" s="1" t="str">
        <f>IF(G1129="","",IF(官網匯出!AE1129="","",官網匯出!AE1129))</f>
        <v/>
      </c>
      <c r="AK1129" s="1" t="str">
        <f>IF(G1129="","",IF(官網匯出!AD1129="","",官網匯出!AD1129))</f>
        <v/>
      </c>
      <c r="AL1129" s="1" t="str">
        <f t="shared" si="200"/>
        <v>0</v>
      </c>
      <c r="AM1129" s="1" t="str">
        <f>IF(官網匯出!AG1129="","",官網匯出!AG1129)</f>
        <v/>
      </c>
      <c r="AN1129" s="1" t="str">
        <f>IF(G1129="","",IF(官網匯出!AH1129="","",官網匯出!AH1129))</f>
        <v/>
      </c>
      <c r="AO1129" s="14" t="str">
        <f t="shared" si="201"/>
        <v/>
      </c>
      <c r="AP1129" s="14" t="str">
        <f t="shared" si="202"/>
        <v>1</v>
      </c>
      <c r="AQ1129" s="14" t="str">
        <f t="shared" si="203"/>
        <v>0</v>
      </c>
      <c r="AR1129" s="1" t="str">
        <f t="shared" si="204"/>
        <v/>
      </c>
      <c r="AS1129" s="1" t="str">
        <f t="shared" si="205"/>
        <v/>
      </c>
      <c r="AT1129" s="1" t="str">
        <f t="shared" si="206"/>
        <v/>
      </c>
      <c r="AU1129" s="1" t="str">
        <f t="shared" si="197"/>
        <v/>
      </c>
      <c r="AV1129" s="1" t="e">
        <f>IF(VLOOKUP(G1129,官網匯出!A:AQ,42,FALSE)="","[黃金盾官網]",VLOOKUP(G1129,官網匯出!A:AQ,42,FALSE))</f>
        <v>#N/A</v>
      </c>
      <c r="AW1129" s="1" t="e">
        <f>IF(LEFT(VLOOKUP(G1129,官網匯出!A:AS,43,FALSE),2)="","web",LEFT(VLOOKUP(G1129,官網匯出!A:AS,43,FALSE),2))</f>
        <v>#N/A</v>
      </c>
      <c r="AX1129" s="1" t="str">
        <f t="shared" si="207"/>
        <v>O</v>
      </c>
    </row>
    <row r="1130" spans="1:50">
      <c r="A1130" s="1" t="str">
        <f>IF(G1130="","",VLOOKUP(官網轉換!AW1130,團名!A:B,2,FALSE))</f>
        <v/>
      </c>
      <c r="B1130" s="1" t="str">
        <f>IF(G1130="","",IF(LEFT(VLOOKUP(G1130,官網匯出!A:AQ,43,0),2)="wf",VLOOKUP(VLOOKUP(G1130,官網匯出!A:AQ,43,0),團名!$I$1:$K$12,2,FALSE),"N0071"))</f>
        <v/>
      </c>
      <c r="C1130" s="1" t="str">
        <f>IFERROR(VLOOKUP(官網匯出!D1130,團名!E:G,3,FALSE),"")</f>
        <v/>
      </c>
      <c r="D1130" s="1" t="str">
        <f t="shared" si="198"/>
        <v/>
      </c>
      <c r="E1130" s="1" t="str">
        <f t="shared" si="199"/>
        <v/>
      </c>
      <c r="F1130" s="1" t="str">
        <f>IF(官網匯出!F1130="已付款","","B0012")</f>
        <v>B0012</v>
      </c>
      <c r="G1130" s="1" t="str">
        <f>IF(官網匯出!A1130="","",官網匯出!A1130)</f>
        <v/>
      </c>
      <c r="H1130" s="3" t="str">
        <f>IF(官網匯出!B1130="","",官網匯出!B1130)</f>
        <v/>
      </c>
      <c r="I1130" s="1" t="str">
        <f>IF(官網匯出!C1130="","",官網匯出!C1130)</f>
        <v/>
      </c>
      <c r="J1130" s="1" t="str">
        <f>IF(官網匯出!D1130="","",官網匯出!D1130)</f>
        <v/>
      </c>
      <c r="K1130" s="3" t="str">
        <f>IF(官網匯出!E1130="","",官網匯出!E1130)</f>
        <v/>
      </c>
      <c r="L1130" s="1" t="str">
        <f>IF(官網匯出!F1130="","",官網匯出!F1130)</f>
        <v/>
      </c>
      <c r="M1130" s="1" t="str">
        <f>IF(官網匯出!G1130="","",官網匯出!G1130)</f>
        <v/>
      </c>
      <c r="N1130" s="1" t="str">
        <f>IF(官網匯出!H1130="","",官網匯出!H1130)</f>
        <v/>
      </c>
      <c r="P1130" s="1" t="str">
        <f>IF(官網匯出!J1130="","",RIGHT(官網匯出!J1130,LEN(官網匯出!J1130)-2))</f>
        <v/>
      </c>
      <c r="Q1130" s="1" t="str">
        <f>IF(官網匯出!K1130="","",官網匯出!K1130)</f>
        <v/>
      </c>
      <c r="R1130" s="1" t="str">
        <f>IF(官網匯出!L1130="","",官網匯出!L1130)</f>
        <v/>
      </c>
      <c r="S1130" s="1" t="str">
        <f>IF(官網匯出!M1130="","",官網匯出!M1130)</f>
        <v/>
      </c>
      <c r="T1130" s="1" t="str">
        <f>IF(官網匯出!N1130="","",官網匯出!N1130)</f>
        <v/>
      </c>
      <c r="U1130" s="1" t="str">
        <f>IF(官網匯出!O1130="","",官網匯出!O1130)</f>
        <v/>
      </c>
      <c r="V1130" s="1" t="str">
        <f>IF(官網匯出!P1130="",IF(G1130="","",0),官網匯出!P1130)</f>
        <v/>
      </c>
      <c r="W1130" s="1" t="str">
        <f>IF(官網匯出!Q1130="",IF(G1130="","",0),官網匯出!Q1130)</f>
        <v/>
      </c>
      <c r="X1130" s="1" t="str">
        <f>IF(官網匯出!R1130="","",官網匯出!R1130)</f>
        <v/>
      </c>
      <c r="Y1130" s="1" t="str">
        <f>IF(官網匯出!S1130="","",官網匯出!S1130)</f>
        <v/>
      </c>
      <c r="Z1130" s="1" t="str">
        <f>IF(G1130="","",官網匯出!T1130)</f>
        <v/>
      </c>
      <c r="AA1130" s="1" t="str">
        <f>IF(G1130="","",官網匯出!AK1130)</f>
        <v/>
      </c>
      <c r="AB1130" s="1" t="str">
        <f>IF(G1130="","",IF(官網匯出!V1130="","",官網匯出!V1130))</f>
        <v/>
      </c>
      <c r="AJ1130" s="1" t="str">
        <f>IF(G1130="","",IF(官網匯出!AE1130="","",官網匯出!AE1130))</f>
        <v/>
      </c>
      <c r="AK1130" s="1" t="str">
        <f>IF(G1130="","",IF(官網匯出!AD1130="","",官網匯出!AD1130))</f>
        <v/>
      </c>
      <c r="AL1130" s="1" t="str">
        <f t="shared" si="200"/>
        <v>0</v>
      </c>
      <c r="AM1130" s="1" t="str">
        <f>IF(官網匯出!AG1130="","",官網匯出!AG1130)</f>
        <v/>
      </c>
      <c r="AN1130" s="1" t="str">
        <f>IF(G1130="","",IF(官網匯出!AH1130="","",官網匯出!AH1130))</f>
        <v/>
      </c>
      <c r="AO1130" s="14" t="str">
        <f t="shared" si="201"/>
        <v/>
      </c>
      <c r="AP1130" s="14" t="str">
        <f t="shared" si="202"/>
        <v>1</v>
      </c>
      <c r="AQ1130" s="14" t="str">
        <f t="shared" si="203"/>
        <v>0</v>
      </c>
      <c r="AR1130" s="1" t="str">
        <f t="shared" si="204"/>
        <v/>
      </c>
      <c r="AS1130" s="1" t="str">
        <f t="shared" si="205"/>
        <v/>
      </c>
      <c r="AT1130" s="1" t="str">
        <f t="shared" si="206"/>
        <v/>
      </c>
      <c r="AU1130" s="1" t="str">
        <f t="shared" si="197"/>
        <v/>
      </c>
      <c r="AV1130" s="1" t="e">
        <f>IF(VLOOKUP(G1130,官網匯出!A:AQ,42,FALSE)="","[黃金盾官網]",VLOOKUP(G1130,官網匯出!A:AQ,42,FALSE))</f>
        <v>#N/A</v>
      </c>
      <c r="AW1130" s="1" t="e">
        <f>IF(LEFT(VLOOKUP(G1130,官網匯出!A:AS,43,FALSE),2)="","web",LEFT(VLOOKUP(G1130,官網匯出!A:AS,43,FALSE),2))</f>
        <v>#N/A</v>
      </c>
      <c r="AX1130" s="1" t="str">
        <f t="shared" si="207"/>
        <v>O</v>
      </c>
    </row>
    <row r="1131" spans="1:50">
      <c r="A1131" s="1" t="str">
        <f>IF(G1131="","",VLOOKUP(官網轉換!AW1131,團名!A:B,2,FALSE))</f>
        <v/>
      </c>
      <c r="B1131" s="1" t="str">
        <f>IF(G1131="","",IF(LEFT(VLOOKUP(G1131,官網匯出!A:AQ,43,0),2)="wf",VLOOKUP(VLOOKUP(G1131,官網匯出!A:AQ,43,0),團名!$I$1:$K$12,2,FALSE),"N0071"))</f>
        <v/>
      </c>
      <c r="C1131" s="1" t="str">
        <f>IFERROR(VLOOKUP(官網匯出!D1131,團名!E:G,3,FALSE),"")</f>
        <v/>
      </c>
      <c r="D1131" s="1" t="str">
        <f t="shared" si="198"/>
        <v/>
      </c>
      <c r="E1131" s="1" t="str">
        <f t="shared" si="199"/>
        <v/>
      </c>
      <c r="F1131" s="1" t="str">
        <f>IF(官網匯出!F1131="已付款","","B0012")</f>
        <v>B0012</v>
      </c>
      <c r="G1131" s="1" t="str">
        <f>IF(官網匯出!A1131="","",官網匯出!A1131)</f>
        <v/>
      </c>
      <c r="H1131" s="3" t="str">
        <f>IF(官網匯出!B1131="","",官網匯出!B1131)</f>
        <v/>
      </c>
      <c r="I1131" s="1" t="str">
        <f>IF(官網匯出!C1131="","",官網匯出!C1131)</f>
        <v/>
      </c>
      <c r="J1131" s="1" t="str">
        <f>IF(官網匯出!D1131="","",官網匯出!D1131)</f>
        <v/>
      </c>
      <c r="K1131" s="3" t="str">
        <f>IF(官網匯出!E1131="","",官網匯出!E1131)</f>
        <v/>
      </c>
      <c r="L1131" s="1" t="str">
        <f>IF(官網匯出!F1131="","",官網匯出!F1131)</f>
        <v/>
      </c>
      <c r="M1131" s="1" t="str">
        <f>IF(官網匯出!G1131="","",官網匯出!G1131)</f>
        <v/>
      </c>
      <c r="N1131" s="1" t="str">
        <f>IF(官網匯出!H1131="","",官網匯出!H1131)</f>
        <v/>
      </c>
      <c r="P1131" s="1" t="str">
        <f>IF(官網匯出!J1131="","",RIGHT(官網匯出!J1131,LEN(官網匯出!J1131)-2))</f>
        <v/>
      </c>
      <c r="Q1131" s="1" t="str">
        <f>IF(官網匯出!K1131="","",官網匯出!K1131)</f>
        <v/>
      </c>
      <c r="R1131" s="1" t="str">
        <f>IF(官網匯出!L1131="","",官網匯出!L1131)</f>
        <v/>
      </c>
      <c r="S1131" s="1" t="str">
        <f>IF(官網匯出!M1131="","",官網匯出!M1131)</f>
        <v/>
      </c>
      <c r="T1131" s="1" t="str">
        <f>IF(官網匯出!N1131="","",官網匯出!N1131)</f>
        <v/>
      </c>
      <c r="U1131" s="1" t="str">
        <f>IF(官網匯出!O1131="","",官網匯出!O1131)</f>
        <v/>
      </c>
      <c r="V1131" s="1" t="str">
        <f>IF(官網匯出!P1131="",IF(G1131="","",0),官網匯出!P1131)</f>
        <v/>
      </c>
      <c r="W1131" s="1" t="str">
        <f>IF(官網匯出!Q1131="",IF(G1131="","",0),官網匯出!Q1131)</f>
        <v/>
      </c>
      <c r="X1131" s="1" t="str">
        <f>IF(官網匯出!R1131="","",官網匯出!R1131)</f>
        <v/>
      </c>
      <c r="Y1131" s="1" t="str">
        <f>IF(官網匯出!S1131="","",官網匯出!S1131)</f>
        <v/>
      </c>
      <c r="Z1131" s="1" t="str">
        <f>IF(G1131="","",官網匯出!T1131)</f>
        <v/>
      </c>
      <c r="AA1131" s="1" t="str">
        <f>IF(G1131="","",官網匯出!AK1131)</f>
        <v/>
      </c>
      <c r="AB1131" s="1" t="str">
        <f>IF(G1131="","",IF(官網匯出!V1131="","",官網匯出!V1131))</f>
        <v/>
      </c>
      <c r="AJ1131" s="1" t="str">
        <f>IF(G1131="","",IF(官網匯出!AE1131="","",官網匯出!AE1131))</f>
        <v/>
      </c>
      <c r="AK1131" s="1" t="str">
        <f>IF(G1131="","",IF(官網匯出!AD1131="","",官網匯出!AD1131))</f>
        <v/>
      </c>
      <c r="AL1131" s="1" t="str">
        <f t="shared" si="200"/>
        <v>0</v>
      </c>
      <c r="AM1131" s="1" t="str">
        <f>IF(官網匯出!AG1131="","",官網匯出!AG1131)</f>
        <v/>
      </c>
      <c r="AN1131" s="1" t="str">
        <f>IF(G1131="","",IF(官網匯出!AH1131="","",官網匯出!AH1131))</f>
        <v/>
      </c>
      <c r="AO1131" s="14" t="str">
        <f t="shared" si="201"/>
        <v/>
      </c>
      <c r="AP1131" s="14" t="str">
        <f t="shared" si="202"/>
        <v>1</v>
      </c>
      <c r="AQ1131" s="14" t="str">
        <f t="shared" si="203"/>
        <v>0</v>
      </c>
      <c r="AR1131" s="1" t="str">
        <f t="shared" si="204"/>
        <v/>
      </c>
      <c r="AS1131" s="1" t="str">
        <f t="shared" si="205"/>
        <v/>
      </c>
      <c r="AT1131" s="1" t="str">
        <f t="shared" si="206"/>
        <v/>
      </c>
      <c r="AU1131" s="1" t="str">
        <f t="shared" si="197"/>
        <v/>
      </c>
      <c r="AV1131" s="1" t="e">
        <f>IF(VLOOKUP(G1131,官網匯出!A:AQ,42,FALSE)="","[黃金盾官網]",VLOOKUP(G1131,官網匯出!A:AQ,42,FALSE))</f>
        <v>#N/A</v>
      </c>
      <c r="AW1131" s="1" t="e">
        <f>IF(LEFT(VLOOKUP(G1131,官網匯出!A:AS,43,FALSE),2)="","web",LEFT(VLOOKUP(G1131,官網匯出!A:AS,43,FALSE),2))</f>
        <v>#N/A</v>
      </c>
      <c r="AX1131" s="1" t="str">
        <f t="shared" si="207"/>
        <v>O</v>
      </c>
    </row>
    <row r="1132" spans="1:50">
      <c r="A1132" s="1" t="str">
        <f>IF(G1132="","",VLOOKUP(官網轉換!AW1132,團名!A:B,2,FALSE))</f>
        <v/>
      </c>
      <c r="B1132" s="1" t="str">
        <f>IF(G1132="","",IF(LEFT(VLOOKUP(G1132,官網匯出!A:AQ,43,0),2)="wf",VLOOKUP(VLOOKUP(G1132,官網匯出!A:AQ,43,0),團名!$I$1:$K$12,2,FALSE),"N0071"))</f>
        <v/>
      </c>
      <c r="C1132" s="1" t="str">
        <f>IFERROR(VLOOKUP(官網匯出!D1132,團名!E:G,3,FALSE),"")</f>
        <v/>
      </c>
      <c r="D1132" s="1" t="str">
        <f t="shared" si="198"/>
        <v/>
      </c>
      <c r="E1132" s="1" t="str">
        <f t="shared" si="199"/>
        <v/>
      </c>
      <c r="F1132" s="1" t="str">
        <f>IF(官網匯出!F1132="已付款","","B0012")</f>
        <v>B0012</v>
      </c>
      <c r="G1132" s="1" t="str">
        <f>IF(官網匯出!A1132="","",官網匯出!A1132)</f>
        <v/>
      </c>
      <c r="H1132" s="3" t="str">
        <f>IF(官網匯出!B1132="","",官網匯出!B1132)</f>
        <v/>
      </c>
      <c r="I1132" s="1" t="str">
        <f>IF(官網匯出!C1132="","",官網匯出!C1132)</f>
        <v/>
      </c>
      <c r="J1132" s="1" t="str">
        <f>IF(官網匯出!D1132="","",官網匯出!D1132)</f>
        <v/>
      </c>
      <c r="K1132" s="3" t="str">
        <f>IF(官網匯出!E1132="","",官網匯出!E1132)</f>
        <v/>
      </c>
      <c r="L1132" s="1" t="str">
        <f>IF(官網匯出!F1132="","",官網匯出!F1132)</f>
        <v/>
      </c>
      <c r="M1132" s="1" t="str">
        <f>IF(官網匯出!G1132="","",官網匯出!G1132)</f>
        <v/>
      </c>
      <c r="N1132" s="1" t="str">
        <f>IF(官網匯出!H1132="","",官網匯出!H1132)</f>
        <v/>
      </c>
      <c r="P1132" s="1" t="str">
        <f>IF(官網匯出!J1132="","",RIGHT(官網匯出!J1132,LEN(官網匯出!J1132)-2))</f>
        <v/>
      </c>
      <c r="Q1132" s="1" t="str">
        <f>IF(官網匯出!K1132="","",官網匯出!K1132)</f>
        <v/>
      </c>
      <c r="R1132" s="1" t="str">
        <f>IF(官網匯出!L1132="","",官網匯出!L1132)</f>
        <v/>
      </c>
      <c r="S1132" s="1" t="str">
        <f>IF(官網匯出!M1132="","",官網匯出!M1132)</f>
        <v/>
      </c>
      <c r="T1132" s="1" t="str">
        <f>IF(官網匯出!N1132="","",官網匯出!N1132)</f>
        <v/>
      </c>
      <c r="U1132" s="1" t="str">
        <f>IF(官網匯出!O1132="","",官網匯出!O1132)</f>
        <v/>
      </c>
      <c r="V1132" s="1" t="str">
        <f>IF(官網匯出!P1132="",IF(G1132="","",0),官網匯出!P1132)</f>
        <v/>
      </c>
      <c r="W1132" s="1" t="str">
        <f>IF(官網匯出!Q1132="",IF(G1132="","",0),官網匯出!Q1132)</f>
        <v/>
      </c>
      <c r="X1132" s="1" t="str">
        <f>IF(官網匯出!R1132="","",官網匯出!R1132)</f>
        <v/>
      </c>
      <c r="Y1132" s="1" t="str">
        <f>IF(官網匯出!S1132="","",官網匯出!S1132)</f>
        <v/>
      </c>
      <c r="Z1132" s="1" t="str">
        <f>IF(G1132="","",官網匯出!T1132)</f>
        <v/>
      </c>
      <c r="AA1132" s="1" t="str">
        <f>IF(G1132="","",官網匯出!AK1132)</f>
        <v/>
      </c>
      <c r="AB1132" s="1" t="str">
        <f>IF(G1132="","",IF(官網匯出!V1132="","",官網匯出!V1132))</f>
        <v/>
      </c>
      <c r="AJ1132" s="1" t="str">
        <f>IF(G1132="","",IF(官網匯出!AE1132="","",官網匯出!AE1132))</f>
        <v/>
      </c>
      <c r="AK1132" s="1" t="str">
        <f>IF(G1132="","",IF(官網匯出!AD1132="","",官網匯出!AD1132))</f>
        <v/>
      </c>
      <c r="AL1132" s="1" t="str">
        <f t="shared" si="200"/>
        <v>0</v>
      </c>
      <c r="AM1132" s="1" t="str">
        <f>IF(官網匯出!AG1132="","",官網匯出!AG1132)</f>
        <v/>
      </c>
      <c r="AN1132" s="1" t="str">
        <f>IF(G1132="","",IF(官網匯出!AH1132="","",官網匯出!AH1132))</f>
        <v/>
      </c>
      <c r="AO1132" s="14" t="str">
        <f t="shared" si="201"/>
        <v/>
      </c>
      <c r="AP1132" s="14" t="str">
        <f t="shared" si="202"/>
        <v>1</v>
      </c>
      <c r="AQ1132" s="14" t="str">
        <f t="shared" si="203"/>
        <v>0</v>
      </c>
      <c r="AR1132" s="1" t="str">
        <f t="shared" si="204"/>
        <v/>
      </c>
      <c r="AS1132" s="1" t="str">
        <f t="shared" si="205"/>
        <v/>
      </c>
      <c r="AT1132" s="1" t="str">
        <f t="shared" si="206"/>
        <v/>
      </c>
      <c r="AU1132" s="1" t="str">
        <f t="shared" si="197"/>
        <v/>
      </c>
      <c r="AV1132" s="1" t="e">
        <f>IF(VLOOKUP(G1132,官網匯出!A:AQ,42,FALSE)="","[黃金盾官網]",VLOOKUP(G1132,官網匯出!A:AQ,42,FALSE))</f>
        <v>#N/A</v>
      </c>
      <c r="AW1132" s="1" t="e">
        <f>IF(LEFT(VLOOKUP(G1132,官網匯出!A:AS,43,FALSE),2)="","web",LEFT(VLOOKUP(G1132,官網匯出!A:AS,43,FALSE),2))</f>
        <v>#N/A</v>
      </c>
      <c r="AX1132" s="1" t="str">
        <f t="shared" si="207"/>
        <v>O</v>
      </c>
    </row>
    <row r="1133" spans="1:50">
      <c r="A1133" s="1" t="str">
        <f>IF(G1133="","",VLOOKUP(官網轉換!AW1133,團名!A:B,2,FALSE))</f>
        <v/>
      </c>
      <c r="B1133" s="1" t="str">
        <f>IF(G1133="","",IF(LEFT(VLOOKUP(G1133,官網匯出!A:AQ,43,0),2)="wf",VLOOKUP(VLOOKUP(G1133,官網匯出!A:AQ,43,0),團名!$I$1:$K$12,2,FALSE),"N0071"))</f>
        <v/>
      </c>
      <c r="C1133" s="1" t="str">
        <f>IFERROR(VLOOKUP(官網匯出!D1133,團名!E:G,3,FALSE),"")</f>
        <v/>
      </c>
      <c r="D1133" s="1" t="str">
        <f t="shared" si="198"/>
        <v/>
      </c>
      <c r="E1133" s="1" t="str">
        <f t="shared" si="199"/>
        <v/>
      </c>
      <c r="F1133" s="1" t="str">
        <f>IF(官網匯出!F1133="已付款","","B0012")</f>
        <v>B0012</v>
      </c>
      <c r="G1133" s="1" t="str">
        <f>IF(官網匯出!A1133="","",官網匯出!A1133)</f>
        <v/>
      </c>
      <c r="H1133" s="3" t="str">
        <f>IF(官網匯出!B1133="","",官網匯出!B1133)</f>
        <v/>
      </c>
      <c r="I1133" s="1" t="str">
        <f>IF(官網匯出!C1133="","",官網匯出!C1133)</f>
        <v/>
      </c>
      <c r="J1133" s="1" t="str">
        <f>IF(官網匯出!D1133="","",官網匯出!D1133)</f>
        <v/>
      </c>
      <c r="K1133" s="3" t="str">
        <f>IF(官網匯出!E1133="","",官網匯出!E1133)</f>
        <v/>
      </c>
      <c r="L1133" s="1" t="str">
        <f>IF(官網匯出!F1133="","",官網匯出!F1133)</f>
        <v/>
      </c>
      <c r="M1133" s="1" t="str">
        <f>IF(官網匯出!G1133="","",官網匯出!G1133)</f>
        <v/>
      </c>
      <c r="N1133" s="1" t="str">
        <f>IF(官網匯出!H1133="","",官網匯出!H1133)</f>
        <v/>
      </c>
      <c r="P1133" s="1" t="str">
        <f>IF(官網匯出!J1133="","",RIGHT(官網匯出!J1133,LEN(官網匯出!J1133)-2))</f>
        <v/>
      </c>
      <c r="Q1133" s="1" t="str">
        <f>IF(官網匯出!K1133="","",官網匯出!K1133)</f>
        <v/>
      </c>
      <c r="R1133" s="1" t="str">
        <f>IF(官網匯出!L1133="","",官網匯出!L1133)</f>
        <v/>
      </c>
      <c r="S1133" s="1" t="str">
        <f>IF(官網匯出!M1133="","",官網匯出!M1133)</f>
        <v/>
      </c>
      <c r="T1133" s="1" t="str">
        <f>IF(官網匯出!N1133="","",官網匯出!N1133)</f>
        <v/>
      </c>
      <c r="U1133" s="1" t="str">
        <f>IF(官網匯出!O1133="","",官網匯出!O1133)</f>
        <v/>
      </c>
      <c r="V1133" s="1" t="str">
        <f>IF(官網匯出!P1133="",IF(G1133="","",0),官網匯出!P1133)</f>
        <v/>
      </c>
      <c r="W1133" s="1" t="str">
        <f>IF(官網匯出!Q1133="",IF(G1133="","",0),官網匯出!Q1133)</f>
        <v/>
      </c>
      <c r="X1133" s="1" t="str">
        <f>IF(官網匯出!R1133="","",官網匯出!R1133)</f>
        <v/>
      </c>
      <c r="Y1133" s="1" t="str">
        <f>IF(官網匯出!S1133="","",官網匯出!S1133)</f>
        <v/>
      </c>
      <c r="Z1133" s="1" t="str">
        <f>IF(G1133="","",官網匯出!T1133)</f>
        <v/>
      </c>
      <c r="AA1133" s="1" t="str">
        <f>IF(G1133="","",官網匯出!AK1133)</f>
        <v/>
      </c>
      <c r="AB1133" s="1" t="str">
        <f>IF(G1133="","",IF(官網匯出!V1133="","",官網匯出!V1133))</f>
        <v/>
      </c>
      <c r="AJ1133" s="1" t="str">
        <f>IF(G1133="","",IF(官網匯出!AE1133="","",官網匯出!AE1133))</f>
        <v/>
      </c>
      <c r="AK1133" s="1" t="str">
        <f>IF(G1133="","",IF(官網匯出!AD1133="","",官網匯出!AD1133))</f>
        <v/>
      </c>
      <c r="AL1133" s="1" t="str">
        <f t="shared" si="200"/>
        <v>0</v>
      </c>
      <c r="AM1133" s="1" t="str">
        <f>IF(官網匯出!AG1133="","",官網匯出!AG1133)</f>
        <v/>
      </c>
      <c r="AN1133" s="1" t="str">
        <f>IF(G1133="","",IF(官網匯出!AH1133="","",官網匯出!AH1133))</f>
        <v/>
      </c>
      <c r="AO1133" s="14" t="str">
        <f t="shared" si="201"/>
        <v/>
      </c>
      <c r="AP1133" s="14" t="str">
        <f t="shared" si="202"/>
        <v>1</v>
      </c>
      <c r="AQ1133" s="14" t="str">
        <f t="shared" si="203"/>
        <v>0</v>
      </c>
      <c r="AR1133" s="1" t="str">
        <f t="shared" si="204"/>
        <v/>
      </c>
      <c r="AS1133" s="1" t="str">
        <f t="shared" si="205"/>
        <v/>
      </c>
      <c r="AT1133" s="1" t="str">
        <f t="shared" si="206"/>
        <v/>
      </c>
      <c r="AU1133" s="1" t="str">
        <f t="shared" si="197"/>
        <v/>
      </c>
      <c r="AV1133" s="1" t="e">
        <f>IF(VLOOKUP(G1133,官網匯出!A:AQ,42,FALSE)="","[黃金盾官網]",VLOOKUP(G1133,官網匯出!A:AQ,42,FALSE))</f>
        <v>#N/A</v>
      </c>
      <c r="AW1133" s="1" t="e">
        <f>IF(LEFT(VLOOKUP(G1133,官網匯出!A:AS,43,FALSE),2)="","web",LEFT(VLOOKUP(G1133,官網匯出!A:AS,43,FALSE),2))</f>
        <v>#N/A</v>
      </c>
      <c r="AX1133" s="1" t="str">
        <f t="shared" si="207"/>
        <v>O</v>
      </c>
    </row>
    <row r="1134" spans="1:50">
      <c r="A1134" s="1" t="str">
        <f>IF(G1134="","",VLOOKUP(官網轉換!AW1134,團名!A:B,2,FALSE))</f>
        <v/>
      </c>
      <c r="B1134" s="1" t="str">
        <f>IF(G1134="","",IF(LEFT(VLOOKUP(G1134,官網匯出!A:AQ,43,0),2)="wf",VLOOKUP(VLOOKUP(G1134,官網匯出!A:AQ,43,0),團名!$I$1:$K$12,2,FALSE),"N0071"))</f>
        <v/>
      </c>
      <c r="C1134" s="1" t="str">
        <f>IFERROR(VLOOKUP(官網匯出!D1134,團名!E:G,3,FALSE),"")</f>
        <v/>
      </c>
      <c r="D1134" s="1" t="str">
        <f t="shared" si="198"/>
        <v/>
      </c>
      <c r="E1134" s="1" t="str">
        <f t="shared" si="199"/>
        <v/>
      </c>
      <c r="F1134" s="1" t="str">
        <f>IF(官網匯出!F1134="已付款","","B0012")</f>
        <v>B0012</v>
      </c>
      <c r="G1134" s="1" t="str">
        <f>IF(官網匯出!A1134="","",官網匯出!A1134)</f>
        <v/>
      </c>
      <c r="H1134" s="3" t="str">
        <f>IF(官網匯出!B1134="","",官網匯出!B1134)</f>
        <v/>
      </c>
      <c r="I1134" s="1" t="str">
        <f>IF(官網匯出!C1134="","",官網匯出!C1134)</f>
        <v/>
      </c>
      <c r="J1134" s="1" t="str">
        <f>IF(官網匯出!D1134="","",官網匯出!D1134)</f>
        <v/>
      </c>
      <c r="K1134" s="3" t="str">
        <f>IF(官網匯出!E1134="","",官網匯出!E1134)</f>
        <v/>
      </c>
      <c r="L1134" s="1" t="str">
        <f>IF(官網匯出!F1134="","",官網匯出!F1134)</f>
        <v/>
      </c>
      <c r="M1134" s="1" t="str">
        <f>IF(官網匯出!G1134="","",官網匯出!G1134)</f>
        <v/>
      </c>
      <c r="N1134" s="1" t="str">
        <f>IF(官網匯出!H1134="","",官網匯出!H1134)</f>
        <v/>
      </c>
      <c r="P1134" s="1" t="str">
        <f>IF(官網匯出!J1134="","",RIGHT(官網匯出!J1134,LEN(官網匯出!J1134)-2))</f>
        <v/>
      </c>
      <c r="Q1134" s="1" t="str">
        <f>IF(官網匯出!K1134="","",官網匯出!K1134)</f>
        <v/>
      </c>
      <c r="R1134" s="1" t="str">
        <f>IF(官網匯出!L1134="","",官網匯出!L1134)</f>
        <v/>
      </c>
      <c r="S1134" s="1" t="str">
        <f>IF(官網匯出!M1134="","",官網匯出!M1134)</f>
        <v/>
      </c>
      <c r="T1134" s="1" t="str">
        <f>IF(官網匯出!N1134="","",官網匯出!N1134)</f>
        <v/>
      </c>
      <c r="U1134" s="1" t="str">
        <f>IF(官網匯出!O1134="","",官網匯出!O1134)</f>
        <v/>
      </c>
      <c r="V1134" s="1" t="str">
        <f>IF(官網匯出!P1134="",IF(G1134="","",0),官網匯出!P1134)</f>
        <v/>
      </c>
      <c r="W1134" s="1" t="str">
        <f>IF(官網匯出!Q1134="",IF(G1134="","",0),官網匯出!Q1134)</f>
        <v/>
      </c>
      <c r="X1134" s="1" t="str">
        <f>IF(官網匯出!R1134="","",官網匯出!R1134)</f>
        <v/>
      </c>
      <c r="Y1134" s="1" t="str">
        <f>IF(官網匯出!S1134="","",官網匯出!S1134)</f>
        <v/>
      </c>
      <c r="Z1134" s="1" t="str">
        <f>IF(G1134="","",官網匯出!T1134)</f>
        <v/>
      </c>
      <c r="AA1134" s="1" t="str">
        <f>IF(G1134="","",官網匯出!AK1134)</f>
        <v/>
      </c>
      <c r="AB1134" s="1" t="str">
        <f>IF(G1134="","",IF(官網匯出!V1134="","",官網匯出!V1134))</f>
        <v/>
      </c>
      <c r="AJ1134" s="1" t="str">
        <f>IF(G1134="","",IF(官網匯出!AE1134="","",官網匯出!AE1134))</f>
        <v/>
      </c>
      <c r="AK1134" s="1" t="str">
        <f>IF(G1134="","",IF(官網匯出!AD1134="","",官網匯出!AD1134))</f>
        <v/>
      </c>
      <c r="AL1134" s="1" t="str">
        <f t="shared" si="200"/>
        <v>0</v>
      </c>
      <c r="AM1134" s="1" t="str">
        <f>IF(官網匯出!AG1134="","",官網匯出!AG1134)</f>
        <v/>
      </c>
      <c r="AN1134" s="1" t="str">
        <f>IF(G1134="","",IF(官網匯出!AH1134="","",官網匯出!AH1134))</f>
        <v/>
      </c>
      <c r="AO1134" s="14" t="str">
        <f t="shared" si="201"/>
        <v/>
      </c>
      <c r="AP1134" s="14" t="str">
        <f t="shared" si="202"/>
        <v>1</v>
      </c>
      <c r="AQ1134" s="14" t="str">
        <f t="shared" si="203"/>
        <v>0</v>
      </c>
      <c r="AR1134" s="1" t="str">
        <f t="shared" si="204"/>
        <v/>
      </c>
      <c r="AS1134" s="1" t="str">
        <f t="shared" si="205"/>
        <v/>
      </c>
      <c r="AT1134" s="1" t="str">
        <f t="shared" si="206"/>
        <v/>
      </c>
      <c r="AU1134" s="1" t="str">
        <f t="shared" si="197"/>
        <v/>
      </c>
      <c r="AV1134" s="1" t="e">
        <f>IF(VLOOKUP(G1134,官網匯出!A:AQ,42,FALSE)="","[黃金盾官網]",VLOOKUP(G1134,官網匯出!A:AQ,42,FALSE))</f>
        <v>#N/A</v>
      </c>
      <c r="AW1134" s="1" t="e">
        <f>IF(LEFT(VLOOKUP(G1134,官網匯出!A:AS,43,FALSE),2)="","web",LEFT(VLOOKUP(G1134,官網匯出!A:AS,43,FALSE),2))</f>
        <v>#N/A</v>
      </c>
      <c r="AX1134" s="1" t="str">
        <f t="shared" si="207"/>
        <v>O</v>
      </c>
    </row>
    <row r="1135" spans="1:50">
      <c r="A1135" s="1" t="str">
        <f>IF(G1135="","",VLOOKUP(官網轉換!AW1135,團名!A:B,2,FALSE))</f>
        <v/>
      </c>
      <c r="B1135" s="1" t="str">
        <f>IF(G1135="","",IF(LEFT(VLOOKUP(G1135,官網匯出!A:AQ,43,0),2)="wf",VLOOKUP(VLOOKUP(G1135,官網匯出!A:AQ,43,0),團名!$I$1:$K$12,2,FALSE),"N0071"))</f>
        <v/>
      </c>
      <c r="C1135" s="1" t="str">
        <f>IFERROR(VLOOKUP(官網匯出!D1135,團名!E:G,3,FALSE),"")</f>
        <v/>
      </c>
      <c r="D1135" s="1" t="str">
        <f t="shared" si="198"/>
        <v/>
      </c>
      <c r="E1135" s="1" t="str">
        <f t="shared" si="199"/>
        <v/>
      </c>
      <c r="F1135" s="1" t="str">
        <f>IF(官網匯出!F1135="已付款","","B0012")</f>
        <v>B0012</v>
      </c>
      <c r="G1135" s="1" t="str">
        <f>IF(官網匯出!A1135="","",官網匯出!A1135)</f>
        <v/>
      </c>
      <c r="H1135" s="3" t="str">
        <f>IF(官網匯出!B1135="","",官網匯出!B1135)</f>
        <v/>
      </c>
      <c r="I1135" s="1" t="str">
        <f>IF(官網匯出!C1135="","",官網匯出!C1135)</f>
        <v/>
      </c>
      <c r="J1135" s="1" t="str">
        <f>IF(官網匯出!D1135="","",官網匯出!D1135)</f>
        <v/>
      </c>
      <c r="K1135" s="3" t="str">
        <f>IF(官網匯出!E1135="","",官網匯出!E1135)</f>
        <v/>
      </c>
      <c r="L1135" s="1" t="str">
        <f>IF(官網匯出!F1135="","",官網匯出!F1135)</f>
        <v/>
      </c>
      <c r="M1135" s="1" t="str">
        <f>IF(官網匯出!G1135="","",官網匯出!G1135)</f>
        <v/>
      </c>
      <c r="N1135" s="1" t="str">
        <f>IF(官網匯出!H1135="","",官網匯出!H1135)</f>
        <v/>
      </c>
      <c r="P1135" s="1" t="str">
        <f>IF(官網匯出!J1135="","",RIGHT(官網匯出!J1135,LEN(官網匯出!J1135)-2))</f>
        <v/>
      </c>
      <c r="Q1135" s="1" t="str">
        <f>IF(官網匯出!K1135="","",官網匯出!K1135)</f>
        <v/>
      </c>
      <c r="R1135" s="1" t="str">
        <f>IF(官網匯出!L1135="","",官網匯出!L1135)</f>
        <v/>
      </c>
      <c r="S1135" s="1" t="str">
        <f>IF(官網匯出!M1135="","",官網匯出!M1135)</f>
        <v/>
      </c>
      <c r="T1135" s="1" t="str">
        <f>IF(官網匯出!N1135="","",官網匯出!N1135)</f>
        <v/>
      </c>
      <c r="U1135" s="1" t="str">
        <f>IF(官網匯出!O1135="","",官網匯出!O1135)</f>
        <v/>
      </c>
      <c r="V1135" s="1" t="str">
        <f>IF(官網匯出!P1135="",IF(G1135="","",0),官網匯出!P1135)</f>
        <v/>
      </c>
      <c r="W1135" s="1" t="str">
        <f>IF(官網匯出!Q1135="",IF(G1135="","",0),官網匯出!Q1135)</f>
        <v/>
      </c>
      <c r="X1135" s="1" t="str">
        <f>IF(官網匯出!R1135="","",官網匯出!R1135)</f>
        <v/>
      </c>
      <c r="Y1135" s="1" t="str">
        <f>IF(官網匯出!S1135="","",官網匯出!S1135)</f>
        <v/>
      </c>
      <c r="Z1135" s="1" t="str">
        <f>IF(G1135="","",官網匯出!T1135)</f>
        <v/>
      </c>
      <c r="AA1135" s="1" t="str">
        <f>IF(G1135="","",官網匯出!AK1135)</f>
        <v/>
      </c>
      <c r="AB1135" s="1" t="str">
        <f>IF(G1135="","",IF(官網匯出!V1135="","",官網匯出!V1135))</f>
        <v/>
      </c>
      <c r="AJ1135" s="1" t="str">
        <f>IF(G1135="","",IF(官網匯出!AE1135="","",官網匯出!AE1135))</f>
        <v/>
      </c>
      <c r="AK1135" s="1" t="str">
        <f>IF(G1135="","",IF(官網匯出!AD1135="","",官網匯出!AD1135))</f>
        <v/>
      </c>
      <c r="AL1135" s="1" t="str">
        <f t="shared" si="200"/>
        <v>0</v>
      </c>
      <c r="AM1135" s="1" t="str">
        <f>IF(官網匯出!AG1135="","",官網匯出!AG1135)</f>
        <v/>
      </c>
      <c r="AN1135" s="1" t="str">
        <f>IF(G1135="","",IF(官網匯出!AH1135="","",官網匯出!AH1135))</f>
        <v/>
      </c>
      <c r="AO1135" s="14" t="str">
        <f t="shared" si="201"/>
        <v/>
      </c>
      <c r="AP1135" s="14" t="str">
        <f t="shared" si="202"/>
        <v>1</v>
      </c>
      <c r="AQ1135" s="14" t="str">
        <f t="shared" si="203"/>
        <v>0</v>
      </c>
      <c r="AR1135" s="1" t="str">
        <f t="shared" si="204"/>
        <v/>
      </c>
      <c r="AS1135" s="1" t="str">
        <f t="shared" si="205"/>
        <v/>
      </c>
      <c r="AT1135" s="1" t="str">
        <f t="shared" si="206"/>
        <v/>
      </c>
      <c r="AU1135" s="1" t="str">
        <f t="shared" si="197"/>
        <v/>
      </c>
      <c r="AV1135" s="1" t="e">
        <f>IF(VLOOKUP(G1135,官網匯出!A:AQ,42,FALSE)="","[黃金盾官網]",VLOOKUP(G1135,官網匯出!A:AQ,42,FALSE))</f>
        <v>#N/A</v>
      </c>
      <c r="AW1135" s="1" t="e">
        <f>IF(LEFT(VLOOKUP(G1135,官網匯出!A:AS,43,FALSE),2)="","web",LEFT(VLOOKUP(G1135,官網匯出!A:AS,43,FALSE),2))</f>
        <v>#N/A</v>
      </c>
      <c r="AX1135" s="1" t="str">
        <f t="shared" si="207"/>
        <v>O</v>
      </c>
    </row>
    <row r="1136" spans="1:50">
      <c r="A1136" s="1" t="str">
        <f>IF(G1136="","",VLOOKUP(官網轉換!AW1136,團名!A:B,2,FALSE))</f>
        <v/>
      </c>
      <c r="B1136" s="1" t="str">
        <f>IF(G1136="","",IF(LEFT(VLOOKUP(G1136,官網匯出!A:AQ,43,0),2)="wf",VLOOKUP(VLOOKUP(G1136,官網匯出!A:AQ,43,0),團名!$I$1:$K$12,2,FALSE),"N0071"))</f>
        <v/>
      </c>
      <c r="C1136" s="1" t="str">
        <f>IFERROR(VLOOKUP(官網匯出!D1136,團名!E:G,3,FALSE),"")</f>
        <v/>
      </c>
      <c r="D1136" s="1" t="str">
        <f t="shared" si="198"/>
        <v/>
      </c>
      <c r="E1136" s="1" t="str">
        <f t="shared" si="199"/>
        <v/>
      </c>
      <c r="F1136" s="1" t="str">
        <f>IF(官網匯出!F1136="已付款","","B0012")</f>
        <v>B0012</v>
      </c>
      <c r="G1136" s="1" t="str">
        <f>IF(官網匯出!A1136="","",官網匯出!A1136)</f>
        <v/>
      </c>
      <c r="H1136" s="3" t="str">
        <f>IF(官網匯出!B1136="","",官網匯出!B1136)</f>
        <v/>
      </c>
      <c r="I1136" s="1" t="str">
        <f>IF(官網匯出!C1136="","",官網匯出!C1136)</f>
        <v/>
      </c>
      <c r="J1136" s="1" t="str">
        <f>IF(官網匯出!D1136="","",官網匯出!D1136)</f>
        <v/>
      </c>
      <c r="K1136" s="3" t="str">
        <f>IF(官網匯出!E1136="","",官網匯出!E1136)</f>
        <v/>
      </c>
      <c r="L1136" s="1" t="str">
        <f>IF(官網匯出!F1136="","",官網匯出!F1136)</f>
        <v/>
      </c>
      <c r="M1136" s="1" t="str">
        <f>IF(官網匯出!G1136="","",官網匯出!G1136)</f>
        <v/>
      </c>
      <c r="N1136" s="1" t="str">
        <f>IF(官網匯出!H1136="","",官網匯出!H1136)</f>
        <v/>
      </c>
      <c r="P1136" s="1" t="str">
        <f>IF(官網匯出!J1136="","",RIGHT(官網匯出!J1136,LEN(官網匯出!J1136)-2))</f>
        <v/>
      </c>
      <c r="Q1136" s="1" t="str">
        <f>IF(官網匯出!K1136="","",官網匯出!K1136)</f>
        <v/>
      </c>
      <c r="R1136" s="1" t="str">
        <f>IF(官網匯出!L1136="","",官網匯出!L1136)</f>
        <v/>
      </c>
      <c r="S1136" s="1" t="str">
        <f>IF(官網匯出!M1136="","",官網匯出!M1136)</f>
        <v/>
      </c>
      <c r="T1136" s="1" t="str">
        <f>IF(官網匯出!N1136="","",官網匯出!N1136)</f>
        <v/>
      </c>
      <c r="U1136" s="1" t="str">
        <f>IF(官網匯出!O1136="","",官網匯出!O1136)</f>
        <v/>
      </c>
      <c r="V1136" s="1" t="str">
        <f>IF(官網匯出!P1136="",IF(G1136="","",0),官網匯出!P1136)</f>
        <v/>
      </c>
      <c r="W1136" s="1" t="str">
        <f>IF(官網匯出!Q1136="",IF(G1136="","",0),官網匯出!Q1136)</f>
        <v/>
      </c>
      <c r="X1136" s="1" t="str">
        <f>IF(官網匯出!R1136="","",官網匯出!R1136)</f>
        <v/>
      </c>
      <c r="Y1136" s="1" t="str">
        <f>IF(官網匯出!S1136="","",官網匯出!S1136)</f>
        <v/>
      </c>
      <c r="Z1136" s="1" t="str">
        <f>IF(G1136="","",官網匯出!T1136)</f>
        <v/>
      </c>
      <c r="AA1136" s="1" t="str">
        <f>IF(G1136="","",官網匯出!AK1136)</f>
        <v/>
      </c>
      <c r="AB1136" s="1" t="str">
        <f>IF(G1136="","",IF(官網匯出!V1136="","",官網匯出!V1136))</f>
        <v/>
      </c>
      <c r="AJ1136" s="1" t="str">
        <f>IF(G1136="","",IF(官網匯出!AE1136="","",官網匯出!AE1136))</f>
        <v/>
      </c>
      <c r="AK1136" s="1" t="str">
        <f>IF(G1136="","",IF(官網匯出!AD1136="","",官網匯出!AD1136))</f>
        <v/>
      </c>
      <c r="AL1136" s="1" t="str">
        <f t="shared" si="200"/>
        <v>0</v>
      </c>
      <c r="AM1136" s="1" t="str">
        <f>IF(官網匯出!AG1136="","",官網匯出!AG1136)</f>
        <v/>
      </c>
      <c r="AN1136" s="1" t="str">
        <f>IF(G1136="","",IF(官網匯出!AH1136="","",官網匯出!AH1136))</f>
        <v/>
      </c>
      <c r="AO1136" s="14" t="str">
        <f t="shared" si="201"/>
        <v/>
      </c>
      <c r="AP1136" s="14" t="str">
        <f t="shared" si="202"/>
        <v>1</v>
      </c>
      <c r="AQ1136" s="14" t="str">
        <f t="shared" si="203"/>
        <v>0</v>
      </c>
      <c r="AR1136" s="1" t="str">
        <f t="shared" si="204"/>
        <v/>
      </c>
      <c r="AS1136" s="1" t="str">
        <f t="shared" si="205"/>
        <v/>
      </c>
      <c r="AT1136" s="1" t="str">
        <f t="shared" si="206"/>
        <v/>
      </c>
      <c r="AU1136" s="1" t="str">
        <f t="shared" si="197"/>
        <v/>
      </c>
      <c r="AV1136" s="1" t="e">
        <f>IF(VLOOKUP(G1136,官網匯出!A:AQ,42,FALSE)="","[黃金盾官網]",VLOOKUP(G1136,官網匯出!A:AQ,42,FALSE))</f>
        <v>#N/A</v>
      </c>
      <c r="AW1136" s="1" t="e">
        <f>IF(LEFT(VLOOKUP(G1136,官網匯出!A:AS,43,FALSE),2)="","web",LEFT(VLOOKUP(G1136,官網匯出!A:AS,43,FALSE),2))</f>
        <v>#N/A</v>
      </c>
      <c r="AX1136" s="1" t="str">
        <f t="shared" si="207"/>
        <v>O</v>
      </c>
    </row>
    <row r="1137" spans="1:50">
      <c r="A1137" s="1" t="str">
        <f>IF(G1137="","",VLOOKUP(官網轉換!AW1137,團名!A:B,2,FALSE))</f>
        <v/>
      </c>
      <c r="B1137" s="1" t="str">
        <f>IF(G1137="","",IF(LEFT(VLOOKUP(G1137,官網匯出!A:AQ,43,0),2)="wf",VLOOKUP(VLOOKUP(G1137,官網匯出!A:AQ,43,0),團名!$I$1:$K$12,2,FALSE),"N0071"))</f>
        <v/>
      </c>
      <c r="C1137" s="1" t="str">
        <f>IFERROR(VLOOKUP(官網匯出!D1137,團名!E:G,3,FALSE),"")</f>
        <v/>
      </c>
      <c r="D1137" s="1" t="str">
        <f t="shared" si="198"/>
        <v/>
      </c>
      <c r="E1137" s="1" t="str">
        <f t="shared" si="199"/>
        <v/>
      </c>
      <c r="F1137" s="1" t="str">
        <f>IF(官網匯出!F1137="已付款","","B0012")</f>
        <v>B0012</v>
      </c>
      <c r="G1137" s="1" t="str">
        <f>IF(官網匯出!A1137="","",官網匯出!A1137)</f>
        <v/>
      </c>
      <c r="H1137" s="3" t="str">
        <f>IF(官網匯出!B1137="","",官網匯出!B1137)</f>
        <v/>
      </c>
      <c r="I1137" s="1" t="str">
        <f>IF(官網匯出!C1137="","",官網匯出!C1137)</f>
        <v/>
      </c>
      <c r="J1137" s="1" t="str">
        <f>IF(官網匯出!D1137="","",官網匯出!D1137)</f>
        <v/>
      </c>
      <c r="K1137" s="3" t="str">
        <f>IF(官網匯出!E1137="","",官網匯出!E1137)</f>
        <v/>
      </c>
      <c r="L1137" s="1" t="str">
        <f>IF(官網匯出!F1137="","",官網匯出!F1137)</f>
        <v/>
      </c>
      <c r="M1137" s="1" t="str">
        <f>IF(官網匯出!G1137="","",官網匯出!G1137)</f>
        <v/>
      </c>
      <c r="N1137" s="1" t="str">
        <f>IF(官網匯出!H1137="","",官網匯出!H1137)</f>
        <v/>
      </c>
      <c r="P1137" s="1" t="str">
        <f>IF(官網匯出!J1137="","",RIGHT(官網匯出!J1137,LEN(官網匯出!J1137)-2))</f>
        <v/>
      </c>
      <c r="Q1137" s="1" t="str">
        <f>IF(官網匯出!K1137="","",官網匯出!K1137)</f>
        <v/>
      </c>
      <c r="R1137" s="1" t="str">
        <f>IF(官網匯出!L1137="","",官網匯出!L1137)</f>
        <v/>
      </c>
      <c r="S1137" s="1" t="str">
        <f>IF(官網匯出!M1137="","",官網匯出!M1137)</f>
        <v/>
      </c>
      <c r="T1137" s="1" t="str">
        <f>IF(官網匯出!N1137="","",官網匯出!N1137)</f>
        <v/>
      </c>
      <c r="U1137" s="1" t="str">
        <f>IF(官網匯出!O1137="","",官網匯出!O1137)</f>
        <v/>
      </c>
      <c r="V1137" s="1" t="str">
        <f>IF(官網匯出!P1137="",IF(G1137="","",0),官網匯出!P1137)</f>
        <v/>
      </c>
      <c r="W1137" s="1" t="str">
        <f>IF(官網匯出!Q1137="",IF(G1137="","",0),官網匯出!Q1137)</f>
        <v/>
      </c>
      <c r="X1137" s="1" t="str">
        <f>IF(官網匯出!R1137="","",官網匯出!R1137)</f>
        <v/>
      </c>
      <c r="Y1137" s="1" t="str">
        <f>IF(官網匯出!S1137="","",官網匯出!S1137)</f>
        <v/>
      </c>
      <c r="Z1137" s="1" t="str">
        <f>IF(G1137="","",官網匯出!T1137)</f>
        <v/>
      </c>
      <c r="AA1137" s="1" t="str">
        <f>IF(G1137="","",官網匯出!AK1137)</f>
        <v/>
      </c>
      <c r="AB1137" s="1" t="str">
        <f>IF(G1137="","",IF(官網匯出!V1137="","",官網匯出!V1137))</f>
        <v/>
      </c>
      <c r="AJ1137" s="1" t="str">
        <f>IF(G1137="","",IF(官網匯出!AE1137="","",官網匯出!AE1137))</f>
        <v/>
      </c>
      <c r="AK1137" s="1" t="str">
        <f>IF(G1137="","",IF(官網匯出!AD1137="","",官網匯出!AD1137))</f>
        <v/>
      </c>
      <c r="AL1137" s="1" t="str">
        <f t="shared" si="200"/>
        <v>0</v>
      </c>
      <c r="AM1137" s="1" t="str">
        <f>IF(官網匯出!AG1137="","",官網匯出!AG1137)</f>
        <v/>
      </c>
      <c r="AN1137" s="1" t="str">
        <f>IF(G1137="","",IF(官網匯出!AH1137="","",官網匯出!AH1137))</f>
        <v/>
      </c>
      <c r="AO1137" s="14" t="str">
        <f t="shared" si="201"/>
        <v/>
      </c>
      <c r="AP1137" s="14" t="str">
        <f t="shared" si="202"/>
        <v>1</v>
      </c>
      <c r="AQ1137" s="14" t="str">
        <f t="shared" si="203"/>
        <v>0</v>
      </c>
      <c r="AR1137" s="1" t="str">
        <f t="shared" si="204"/>
        <v/>
      </c>
      <c r="AS1137" s="1" t="str">
        <f t="shared" si="205"/>
        <v/>
      </c>
      <c r="AT1137" s="1" t="str">
        <f t="shared" si="206"/>
        <v/>
      </c>
      <c r="AU1137" s="1" t="str">
        <f t="shared" si="197"/>
        <v/>
      </c>
      <c r="AV1137" s="1" t="e">
        <f>IF(VLOOKUP(G1137,官網匯出!A:AQ,42,FALSE)="","[黃金盾官網]",VLOOKUP(G1137,官網匯出!A:AQ,42,FALSE))</f>
        <v>#N/A</v>
      </c>
      <c r="AW1137" s="1" t="e">
        <f>IF(LEFT(VLOOKUP(G1137,官網匯出!A:AS,43,FALSE),2)="","web",LEFT(VLOOKUP(G1137,官網匯出!A:AS,43,FALSE),2))</f>
        <v>#N/A</v>
      </c>
      <c r="AX1137" s="1" t="str">
        <f t="shared" si="207"/>
        <v>O</v>
      </c>
    </row>
    <row r="1138" spans="1:50">
      <c r="A1138" s="1" t="str">
        <f>IF(G1138="","",VLOOKUP(官網轉換!AW1138,團名!A:B,2,FALSE))</f>
        <v/>
      </c>
      <c r="B1138" s="1" t="str">
        <f>IF(G1138="","",IF(LEFT(VLOOKUP(G1138,官網匯出!A:AQ,43,0),2)="wf",VLOOKUP(VLOOKUP(G1138,官網匯出!A:AQ,43,0),團名!$I$1:$K$12,2,FALSE),"N0071"))</f>
        <v/>
      </c>
      <c r="C1138" s="1" t="str">
        <f>IFERROR(VLOOKUP(官網匯出!D1138,團名!E:G,3,FALSE),"")</f>
        <v/>
      </c>
      <c r="D1138" s="1" t="str">
        <f t="shared" si="198"/>
        <v/>
      </c>
      <c r="E1138" s="1" t="str">
        <f t="shared" si="199"/>
        <v/>
      </c>
      <c r="F1138" s="1" t="str">
        <f>IF(官網匯出!F1138="已付款","","B0012")</f>
        <v>B0012</v>
      </c>
      <c r="G1138" s="1" t="str">
        <f>IF(官網匯出!A1138="","",官網匯出!A1138)</f>
        <v/>
      </c>
      <c r="H1138" s="3" t="str">
        <f>IF(官網匯出!B1138="","",官網匯出!B1138)</f>
        <v/>
      </c>
      <c r="I1138" s="1" t="str">
        <f>IF(官網匯出!C1138="","",官網匯出!C1138)</f>
        <v/>
      </c>
      <c r="J1138" s="1" t="str">
        <f>IF(官網匯出!D1138="","",官網匯出!D1138)</f>
        <v/>
      </c>
      <c r="K1138" s="3" t="str">
        <f>IF(官網匯出!E1138="","",官網匯出!E1138)</f>
        <v/>
      </c>
      <c r="L1138" s="1" t="str">
        <f>IF(官網匯出!F1138="","",官網匯出!F1138)</f>
        <v/>
      </c>
      <c r="M1138" s="1" t="str">
        <f>IF(官網匯出!G1138="","",官網匯出!G1138)</f>
        <v/>
      </c>
      <c r="N1138" s="1" t="str">
        <f>IF(官網匯出!H1138="","",官網匯出!H1138)</f>
        <v/>
      </c>
      <c r="P1138" s="1" t="str">
        <f>IF(官網匯出!J1138="","",RIGHT(官網匯出!J1138,LEN(官網匯出!J1138)-2))</f>
        <v/>
      </c>
      <c r="Q1138" s="1" t="str">
        <f>IF(官網匯出!K1138="","",官網匯出!K1138)</f>
        <v/>
      </c>
      <c r="R1138" s="1" t="str">
        <f>IF(官網匯出!L1138="","",官網匯出!L1138)</f>
        <v/>
      </c>
      <c r="S1138" s="1" t="str">
        <f>IF(官網匯出!M1138="","",官網匯出!M1138)</f>
        <v/>
      </c>
      <c r="T1138" s="1" t="str">
        <f>IF(官網匯出!N1138="","",官網匯出!N1138)</f>
        <v/>
      </c>
      <c r="U1138" s="1" t="str">
        <f>IF(官網匯出!O1138="","",官網匯出!O1138)</f>
        <v/>
      </c>
      <c r="V1138" s="1" t="str">
        <f>IF(官網匯出!P1138="",IF(G1138="","",0),官網匯出!P1138)</f>
        <v/>
      </c>
      <c r="W1138" s="1" t="str">
        <f>IF(官網匯出!Q1138="",IF(G1138="","",0),官網匯出!Q1138)</f>
        <v/>
      </c>
      <c r="X1138" s="1" t="str">
        <f>IF(官網匯出!R1138="","",官網匯出!R1138)</f>
        <v/>
      </c>
      <c r="Y1138" s="1" t="str">
        <f>IF(官網匯出!S1138="","",官網匯出!S1138)</f>
        <v/>
      </c>
      <c r="Z1138" s="1" t="str">
        <f>IF(G1138="","",官網匯出!T1138)</f>
        <v/>
      </c>
      <c r="AA1138" s="1" t="str">
        <f>IF(G1138="","",官網匯出!AK1138)</f>
        <v/>
      </c>
      <c r="AB1138" s="1" t="str">
        <f>IF(G1138="","",IF(官網匯出!V1138="","",官網匯出!V1138))</f>
        <v/>
      </c>
      <c r="AJ1138" s="1" t="str">
        <f>IF(G1138="","",IF(官網匯出!AE1138="","",官網匯出!AE1138))</f>
        <v/>
      </c>
      <c r="AK1138" s="1" t="str">
        <f>IF(G1138="","",IF(官網匯出!AD1138="","",官網匯出!AD1138))</f>
        <v/>
      </c>
      <c r="AL1138" s="1" t="str">
        <f t="shared" si="200"/>
        <v>0</v>
      </c>
      <c r="AM1138" s="1" t="str">
        <f>IF(官網匯出!AG1138="","",官網匯出!AG1138)</f>
        <v/>
      </c>
      <c r="AN1138" s="1" t="str">
        <f>IF(G1138="","",IF(官網匯出!AH1138="","",官網匯出!AH1138))</f>
        <v/>
      </c>
      <c r="AO1138" s="14" t="str">
        <f t="shared" si="201"/>
        <v/>
      </c>
      <c r="AP1138" s="14" t="str">
        <f t="shared" si="202"/>
        <v>1</v>
      </c>
      <c r="AQ1138" s="14" t="str">
        <f t="shared" si="203"/>
        <v>0</v>
      </c>
      <c r="AR1138" s="1" t="str">
        <f t="shared" si="204"/>
        <v/>
      </c>
      <c r="AS1138" s="1" t="str">
        <f t="shared" si="205"/>
        <v/>
      </c>
      <c r="AT1138" s="1" t="str">
        <f t="shared" si="206"/>
        <v/>
      </c>
      <c r="AU1138" s="1" t="str">
        <f t="shared" si="197"/>
        <v/>
      </c>
      <c r="AV1138" s="1" t="e">
        <f>IF(VLOOKUP(G1138,官網匯出!A:AQ,42,FALSE)="","[黃金盾官網]",VLOOKUP(G1138,官網匯出!A:AQ,42,FALSE))</f>
        <v>#N/A</v>
      </c>
      <c r="AW1138" s="1" t="e">
        <f>IF(LEFT(VLOOKUP(G1138,官網匯出!A:AS,43,FALSE),2)="","web",LEFT(VLOOKUP(G1138,官網匯出!A:AS,43,FALSE),2))</f>
        <v>#N/A</v>
      </c>
      <c r="AX1138" s="1" t="str">
        <f t="shared" si="207"/>
        <v>O</v>
      </c>
    </row>
    <row r="1139" spans="1:50">
      <c r="A1139" s="1" t="str">
        <f>IF(G1139="","",VLOOKUP(官網轉換!AW1139,團名!A:B,2,FALSE))</f>
        <v/>
      </c>
      <c r="B1139" s="1" t="str">
        <f>IF(G1139="","",IF(LEFT(VLOOKUP(G1139,官網匯出!A:AQ,43,0),2)="wf",VLOOKUP(VLOOKUP(G1139,官網匯出!A:AQ,43,0),團名!$I$1:$K$12,2,FALSE),"N0071"))</f>
        <v/>
      </c>
      <c r="C1139" s="1" t="str">
        <f>IFERROR(VLOOKUP(官網匯出!D1139,團名!E:G,3,FALSE),"")</f>
        <v/>
      </c>
      <c r="D1139" s="1" t="str">
        <f t="shared" si="198"/>
        <v/>
      </c>
      <c r="E1139" s="1" t="str">
        <f t="shared" si="199"/>
        <v/>
      </c>
      <c r="F1139" s="1" t="str">
        <f>IF(官網匯出!F1139="已付款","","B0012")</f>
        <v>B0012</v>
      </c>
      <c r="G1139" s="1" t="str">
        <f>IF(官網匯出!A1139="","",官網匯出!A1139)</f>
        <v/>
      </c>
      <c r="H1139" s="3" t="str">
        <f>IF(官網匯出!B1139="","",官網匯出!B1139)</f>
        <v/>
      </c>
      <c r="I1139" s="1" t="str">
        <f>IF(官網匯出!C1139="","",官網匯出!C1139)</f>
        <v/>
      </c>
      <c r="J1139" s="1" t="str">
        <f>IF(官網匯出!D1139="","",官網匯出!D1139)</f>
        <v/>
      </c>
      <c r="K1139" s="3" t="str">
        <f>IF(官網匯出!E1139="","",官網匯出!E1139)</f>
        <v/>
      </c>
      <c r="L1139" s="1" t="str">
        <f>IF(官網匯出!F1139="","",官網匯出!F1139)</f>
        <v/>
      </c>
      <c r="M1139" s="1" t="str">
        <f>IF(官網匯出!G1139="","",官網匯出!G1139)</f>
        <v/>
      </c>
      <c r="N1139" s="1" t="str">
        <f>IF(官網匯出!H1139="","",官網匯出!H1139)</f>
        <v/>
      </c>
      <c r="P1139" s="1" t="str">
        <f>IF(官網匯出!J1139="","",RIGHT(官網匯出!J1139,LEN(官網匯出!J1139)-2))</f>
        <v/>
      </c>
      <c r="Q1139" s="1" t="str">
        <f>IF(官網匯出!K1139="","",官網匯出!K1139)</f>
        <v/>
      </c>
      <c r="R1139" s="1" t="str">
        <f>IF(官網匯出!L1139="","",官網匯出!L1139)</f>
        <v/>
      </c>
      <c r="S1139" s="1" t="str">
        <f>IF(官網匯出!M1139="","",官網匯出!M1139)</f>
        <v/>
      </c>
      <c r="T1139" s="1" t="str">
        <f>IF(官網匯出!N1139="","",官網匯出!N1139)</f>
        <v/>
      </c>
      <c r="U1139" s="1" t="str">
        <f>IF(官網匯出!O1139="","",官網匯出!O1139)</f>
        <v/>
      </c>
      <c r="V1139" s="1" t="str">
        <f>IF(官網匯出!P1139="",IF(G1139="","",0),官網匯出!P1139)</f>
        <v/>
      </c>
      <c r="W1139" s="1" t="str">
        <f>IF(官網匯出!Q1139="",IF(G1139="","",0),官網匯出!Q1139)</f>
        <v/>
      </c>
      <c r="X1139" s="1" t="str">
        <f>IF(官網匯出!R1139="","",官網匯出!R1139)</f>
        <v/>
      </c>
      <c r="Y1139" s="1" t="str">
        <f>IF(官網匯出!S1139="","",官網匯出!S1139)</f>
        <v/>
      </c>
      <c r="Z1139" s="1" t="str">
        <f>IF(G1139="","",官網匯出!T1139)</f>
        <v/>
      </c>
      <c r="AA1139" s="1" t="str">
        <f>IF(G1139="","",官網匯出!AK1139)</f>
        <v/>
      </c>
      <c r="AB1139" s="1" t="str">
        <f>IF(G1139="","",IF(官網匯出!V1139="","",官網匯出!V1139))</f>
        <v/>
      </c>
      <c r="AJ1139" s="1" t="str">
        <f>IF(G1139="","",IF(官網匯出!AE1139="","",官網匯出!AE1139))</f>
        <v/>
      </c>
      <c r="AK1139" s="1" t="str">
        <f>IF(G1139="","",IF(官網匯出!AD1139="","",官網匯出!AD1139))</f>
        <v/>
      </c>
      <c r="AL1139" s="1" t="str">
        <f t="shared" si="200"/>
        <v>0</v>
      </c>
      <c r="AM1139" s="1" t="str">
        <f>IF(官網匯出!AG1139="","",官網匯出!AG1139)</f>
        <v/>
      </c>
      <c r="AN1139" s="1" t="str">
        <f>IF(G1139="","",IF(官網匯出!AH1139="","",官網匯出!AH1139))</f>
        <v/>
      </c>
      <c r="AO1139" s="14" t="str">
        <f t="shared" si="201"/>
        <v/>
      </c>
      <c r="AP1139" s="14" t="str">
        <f t="shared" si="202"/>
        <v>1</v>
      </c>
      <c r="AQ1139" s="14" t="str">
        <f t="shared" si="203"/>
        <v>0</v>
      </c>
      <c r="AR1139" s="1" t="str">
        <f t="shared" si="204"/>
        <v/>
      </c>
      <c r="AS1139" s="1" t="str">
        <f t="shared" si="205"/>
        <v/>
      </c>
      <c r="AT1139" s="1" t="str">
        <f t="shared" si="206"/>
        <v/>
      </c>
      <c r="AU1139" s="1" t="str">
        <f t="shared" si="197"/>
        <v/>
      </c>
      <c r="AV1139" s="1" t="e">
        <f>IF(VLOOKUP(G1139,官網匯出!A:AQ,42,FALSE)="","[黃金盾官網]",VLOOKUP(G1139,官網匯出!A:AQ,42,FALSE))</f>
        <v>#N/A</v>
      </c>
      <c r="AW1139" s="1" t="e">
        <f>IF(LEFT(VLOOKUP(G1139,官網匯出!A:AS,43,FALSE),2)="","web",LEFT(VLOOKUP(G1139,官網匯出!A:AS,43,FALSE),2))</f>
        <v>#N/A</v>
      </c>
      <c r="AX1139" s="1" t="str">
        <f t="shared" si="207"/>
        <v>O</v>
      </c>
    </row>
    <row r="1140" spans="1:50">
      <c r="A1140" s="1" t="str">
        <f>IF(G1140="","",VLOOKUP(官網轉換!AW1140,團名!A:B,2,FALSE))</f>
        <v/>
      </c>
      <c r="B1140" s="1" t="str">
        <f>IF(G1140="","",IF(LEFT(VLOOKUP(G1140,官網匯出!A:AQ,43,0),2)="wf",VLOOKUP(VLOOKUP(G1140,官網匯出!A:AQ,43,0),團名!$I$1:$K$12,2,FALSE),"N0071"))</f>
        <v/>
      </c>
      <c r="C1140" s="1" t="str">
        <f>IFERROR(VLOOKUP(官網匯出!D1140,團名!E:G,3,FALSE),"")</f>
        <v/>
      </c>
      <c r="D1140" s="1" t="str">
        <f t="shared" si="198"/>
        <v/>
      </c>
      <c r="E1140" s="1" t="str">
        <f t="shared" si="199"/>
        <v/>
      </c>
      <c r="F1140" s="1" t="str">
        <f>IF(官網匯出!F1140="已付款","","B0012")</f>
        <v>B0012</v>
      </c>
      <c r="G1140" s="1" t="str">
        <f>IF(官網匯出!A1140="","",官網匯出!A1140)</f>
        <v/>
      </c>
      <c r="H1140" s="3" t="str">
        <f>IF(官網匯出!B1140="","",官網匯出!B1140)</f>
        <v/>
      </c>
      <c r="I1140" s="1" t="str">
        <f>IF(官網匯出!C1140="","",官網匯出!C1140)</f>
        <v/>
      </c>
      <c r="J1140" s="1" t="str">
        <f>IF(官網匯出!D1140="","",官網匯出!D1140)</f>
        <v/>
      </c>
      <c r="K1140" s="3" t="str">
        <f>IF(官網匯出!E1140="","",官網匯出!E1140)</f>
        <v/>
      </c>
      <c r="L1140" s="1" t="str">
        <f>IF(官網匯出!F1140="","",官網匯出!F1140)</f>
        <v/>
      </c>
      <c r="M1140" s="1" t="str">
        <f>IF(官網匯出!G1140="","",官網匯出!G1140)</f>
        <v/>
      </c>
      <c r="N1140" s="1" t="str">
        <f>IF(官網匯出!H1140="","",官網匯出!H1140)</f>
        <v/>
      </c>
      <c r="P1140" s="1" t="str">
        <f>IF(官網匯出!J1140="","",RIGHT(官網匯出!J1140,LEN(官網匯出!J1140)-2))</f>
        <v/>
      </c>
      <c r="Q1140" s="1" t="str">
        <f>IF(官網匯出!K1140="","",官網匯出!K1140)</f>
        <v/>
      </c>
      <c r="R1140" s="1" t="str">
        <f>IF(官網匯出!L1140="","",官網匯出!L1140)</f>
        <v/>
      </c>
      <c r="S1140" s="1" t="str">
        <f>IF(官網匯出!M1140="","",官網匯出!M1140)</f>
        <v/>
      </c>
      <c r="T1140" s="1" t="str">
        <f>IF(官網匯出!N1140="","",官網匯出!N1140)</f>
        <v/>
      </c>
      <c r="U1140" s="1" t="str">
        <f>IF(官網匯出!O1140="","",官網匯出!O1140)</f>
        <v/>
      </c>
      <c r="V1140" s="1" t="str">
        <f>IF(官網匯出!P1140="",IF(G1140="","",0),官網匯出!P1140)</f>
        <v/>
      </c>
      <c r="W1140" s="1" t="str">
        <f>IF(官網匯出!Q1140="",IF(G1140="","",0),官網匯出!Q1140)</f>
        <v/>
      </c>
      <c r="X1140" s="1" t="str">
        <f>IF(官網匯出!R1140="","",官網匯出!R1140)</f>
        <v/>
      </c>
      <c r="Y1140" s="1" t="str">
        <f>IF(官網匯出!S1140="","",官網匯出!S1140)</f>
        <v/>
      </c>
      <c r="Z1140" s="1" t="str">
        <f>IF(G1140="","",官網匯出!T1140)</f>
        <v/>
      </c>
      <c r="AA1140" s="1" t="str">
        <f>IF(G1140="","",官網匯出!AK1140)</f>
        <v/>
      </c>
      <c r="AB1140" s="1" t="str">
        <f>IF(G1140="","",IF(官網匯出!V1140="","",官網匯出!V1140))</f>
        <v/>
      </c>
      <c r="AJ1140" s="1" t="str">
        <f>IF(G1140="","",IF(官網匯出!AE1140="","",官網匯出!AE1140))</f>
        <v/>
      </c>
      <c r="AK1140" s="1" t="str">
        <f>IF(G1140="","",IF(官網匯出!AD1140="","",官網匯出!AD1140))</f>
        <v/>
      </c>
      <c r="AL1140" s="1" t="str">
        <f t="shared" si="200"/>
        <v>0</v>
      </c>
      <c r="AM1140" s="1" t="str">
        <f>IF(官網匯出!AG1140="","",官網匯出!AG1140)</f>
        <v/>
      </c>
      <c r="AN1140" s="1" t="str">
        <f>IF(G1140="","",IF(官網匯出!AH1140="","",官網匯出!AH1140))</f>
        <v/>
      </c>
      <c r="AO1140" s="14" t="str">
        <f t="shared" si="201"/>
        <v/>
      </c>
      <c r="AP1140" s="14" t="str">
        <f t="shared" si="202"/>
        <v>1</v>
      </c>
      <c r="AQ1140" s="14" t="str">
        <f t="shared" si="203"/>
        <v>0</v>
      </c>
      <c r="AR1140" s="1" t="str">
        <f t="shared" si="204"/>
        <v/>
      </c>
      <c r="AS1140" s="1" t="str">
        <f t="shared" si="205"/>
        <v/>
      </c>
      <c r="AT1140" s="1" t="str">
        <f t="shared" si="206"/>
        <v/>
      </c>
      <c r="AU1140" s="1" t="str">
        <f t="shared" si="197"/>
        <v/>
      </c>
      <c r="AV1140" s="1" t="e">
        <f>IF(VLOOKUP(G1140,官網匯出!A:AQ,42,FALSE)="","[黃金盾官網]",VLOOKUP(G1140,官網匯出!A:AQ,42,FALSE))</f>
        <v>#N/A</v>
      </c>
      <c r="AW1140" s="1" t="e">
        <f>IF(LEFT(VLOOKUP(G1140,官網匯出!A:AS,43,FALSE),2)="","web",LEFT(VLOOKUP(G1140,官網匯出!A:AS,43,FALSE),2))</f>
        <v>#N/A</v>
      </c>
      <c r="AX1140" s="1" t="str">
        <f t="shared" si="207"/>
        <v>O</v>
      </c>
    </row>
    <row r="1141" spans="1:50">
      <c r="A1141" s="1" t="str">
        <f>IF(G1141="","",VLOOKUP(官網轉換!AW1141,團名!A:B,2,FALSE))</f>
        <v/>
      </c>
      <c r="B1141" s="1" t="str">
        <f>IF(G1141="","",IF(LEFT(VLOOKUP(G1141,官網匯出!A:AQ,43,0),2)="wf",VLOOKUP(VLOOKUP(G1141,官網匯出!A:AQ,43,0),團名!$I$1:$K$12,2,FALSE),"N0071"))</f>
        <v/>
      </c>
      <c r="C1141" s="1" t="str">
        <f>IFERROR(VLOOKUP(官網匯出!D1141,團名!E:G,3,FALSE),"")</f>
        <v/>
      </c>
      <c r="D1141" s="1" t="str">
        <f t="shared" si="198"/>
        <v/>
      </c>
      <c r="E1141" s="1" t="str">
        <f t="shared" si="199"/>
        <v/>
      </c>
      <c r="F1141" s="1" t="str">
        <f>IF(官網匯出!F1141="已付款","","B0012")</f>
        <v>B0012</v>
      </c>
      <c r="G1141" s="1" t="str">
        <f>IF(官網匯出!A1141="","",官網匯出!A1141)</f>
        <v/>
      </c>
      <c r="H1141" s="3" t="str">
        <f>IF(官網匯出!B1141="","",官網匯出!B1141)</f>
        <v/>
      </c>
      <c r="I1141" s="1" t="str">
        <f>IF(官網匯出!C1141="","",官網匯出!C1141)</f>
        <v/>
      </c>
      <c r="J1141" s="1" t="str">
        <f>IF(官網匯出!D1141="","",官網匯出!D1141)</f>
        <v/>
      </c>
      <c r="K1141" s="3" t="str">
        <f>IF(官網匯出!E1141="","",官網匯出!E1141)</f>
        <v/>
      </c>
      <c r="L1141" s="1" t="str">
        <f>IF(官網匯出!F1141="","",官網匯出!F1141)</f>
        <v/>
      </c>
      <c r="M1141" s="1" t="str">
        <f>IF(官網匯出!G1141="","",官網匯出!G1141)</f>
        <v/>
      </c>
      <c r="N1141" s="1" t="str">
        <f>IF(官網匯出!H1141="","",官網匯出!H1141)</f>
        <v/>
      </c>
      <c r="P1141" s="1" t="str">
        <f>IF(官網匯出!J1141="","",RIGHT(官網匯出!J1141,LEN(官網匯出!J1141)-2))</f>
        <v/>
      </c>
      <c r="Q1141" s="1" t="str">
        <f>IF(官網匯出!K1141="","",官網匯出!K1141)</f>
        <v/>
      </c>
      <c r="R1141" s="1" t="str">
        <f>IF(官網匯出!L1141="","",官網匯出!L1141)</f>
        <v/>
      </c>
      <c r="S1141" s="1" t="str">
        <f>IF(官網匯出!M1141="","",官網匯出!M1141)</f>
        <v/>
      </c>
      <c r="T1141" s="1" t="str">
        <f>IF(官網匯出!N1141="","",官網匯出!N1141)</f>
        <v/>
      </c>
      <c r="U1141" s="1" t="str">
        <f>IF(官網匯出!O1141="","",官網匯出!O1141)</f>
        <v/>
      </c>
      <c r="V1141" s="1" t="str">
        <f>IF(官網匯出!P1141="",IF(G1141="","",0),官網匯出!P1141)</f>
        <v/>
      </c>
      <c r="W1141" s="1" t="str">
        <f>IF(官網匯出!Q1141="",IF(G1141="","",0),官網匯出!Q1141)</f>
        <v/>
      </c>
      <c r="X1141" s="1" t="str">
        <f>IF(官網匯出!R1141="","",官網匯出!R1141)</f>
        <v/>
      </c>
      <c r="Y1141" s="1" t="str">
        <f>IF(官網匯出!S1141="","",官網匯出!S1141)</f>
        <v/>
      </c>
      <c r="Z1141" s="1" t="str">
        <f>IF(G1141="","",官網匯出!T1141)</f>
        <v/>
      </c>
      <c r="AA1141" s="1" t="str">
        <f>IF(G1141="","",官網匯出!AK1141)</f>
        <v/>
      </c>
      <c r="AB1141" s="1" t="str">
        <f>IF(G1141="","",IF(官網匯出!V1141="","",官網匯出!V1141))</f>
        <v/>
      </c>
      <c r="AJ1141" s="1" t="str">
        <f>IF(G1141="","",IF(官網匯出!AE1141="","",官網匯出!AE1141))</f>
        <v/>
      </c>
      <c r="AK1141" s="1" t="str">
        <f>IF(G1141="","",IF(官網匯出!AD1141="","",官網匯出!AD1141))</f>
        <v/>
      </c>
      <c r="AL1141" s="1" t="str">
        <f t="shared" si="200"/>
        <v>0</v>
      </c>
      <c r="AM1141" s="1" t="str">
        <f>IF(官網匯出!AG1141="","",官網匯出!AG1141)</f>
        <v/>
      </c>
      <c r="AN1141" s="1" t="str">
        <f>IF(G1141="","",IF(官網匯出!AH1141="","",官網匯出!AH1141))</f>
        <v/>
      </c>
      <c r="AO1141" s="14" t="str">
        <f t="shared" si="201"/>
        <v/>
      </c>
      <c r="AP1141" s="14" t="str">
        <f t="shared" si="202"/>
        <v>1</v>
      </c>
      <c r="AQ1141" s="14" t="str">
        <f t="shared" si="203"/>
        <v>0</v>
      </c>
      <c r="AR1141" s="1" t="str">
        <f t="shared" si="204"/>
        <v/>
      </c>
      <c r="AS1141" s="1" t="str">
        <f t="shared" si="205"/>
        <v/>
      </c>
      <c r="AT1141" s="1" t="str">
        <f t="shared" si="206"/>
        <v/>
      </c>
      <c r="AU1141" s="1" t="str">
        <f t="shared" si="197"/>
        <v/>
      </c>
      <c r="AV1141" s="1" t="e">
        <f>IF(VLOOKUP(G1141,官網匯出!A:AQ,42,FALSE)="","[黃金盾官網]",VLOOKUP(G1141,官網匯出!A:AQ,42,FALSE))</f>
        <v>#N/A</v>
      </c>
      <c r="AW1141" s="1" t="e">
        <f>IF(LEFT(VLOOKUP(G1141,官網匯出!A:AS,43,FALSE),2)="","web",LEFT(VLOOKUP(G1141,官網匯出!A:AS,43,FALSE),2))</f>
        <v>#N/A</v>
      </c>
      <c r="AX1141" s="1" t="str">
        <f t="shared" si="207"/>
        <v>O</v>
      </c>
    </row>
    <row r="1142" spans="1:50">
      <c r="A1142" s="1" t="str">
        <f>IF(G1142="","",VLOOKUP(官網轉換!AW1142,團名!A:B,2,FALSE))</f>
        <v/>
      </c>
      <c r="B1142" s="1" t="str">
        <f>IF(G1142="","",IF(LEFT(VLOOKUP(G1142,官網匯出!A:AQ,43,0),2)="wf",VLOOKUP(VLOOKUP(G1142,官網匯出!A:AQ,43,0),團名!$I$1:$K$12,2,FALSE),"N0071"))</f>
        <v/>
      </c>
      <c r="C1142" s="1" t="str">
        <f>IFERROR(VLOOKUP(官網匯出!D1142,團名!E:G,3,FALSE),"")</f>
        <v/>
      </c>
      <c r="D1142" s="1" t="str">
        <f t="shared" si="198"/>
        <v/>
      </c>
      <c r="E1142" s="1" t="str">
        <f t="shared" si="199"/>
        <v/>
      </c>
      <c r="F1142" s="1" t="str">
        <f>IF(官網匯出!F1142="已付款","","B0012")</f>
        <v>B0012</v>
      </c>
      <c r="G1142" s="1" t="str">
        <f>IF(官網匯出!A1142="","",官網匯出!A1142)</f>
        <v/>
      </c>
      <c r="H1142" s="3" t="str">
        <f>IF(官網匯出!B1142="","",官網匯出!B1142)</f>
        <v/>
      </c>
      <c r="I1142" s="1" t="str">
        <f>IF(官網匯出!C1142="","",官網匯出!C1142)</f>
        <v/>
      </c>
      <c r="J1142" s="1" t="str">
        <f>IF(官網匯出!D1142="","",官網匯出!D1142)</f>
        <v/>
      </c>
      <c r="K1142" s="3" t="str">
        <f>IF(官網匯出!E1142="","",官網匯出!E1142)</f>
        <v/>
      </c>
      <c r="L1142" s="1" t="str">
        <f>IF(官網匯出!F1142="","",官網匯出!F1142)</f>
        <v/>
      </c>
      <c r="M1142" s="1" t="str">
        <f>IF(官網匯出!G1142="","",官網匯出!G1142)</f>
        <v/>
      </c>
      <c r="N1142" s="1" t="str">
        <f>IF(官網匯出!H1142="","",官網匯出!H1142)</f>
        <v/>
      </c>
      <c r="P1142" s="1" t="str">
        <f>IF(官網匯出!J1142="","",RIGHT(官網匯出!J1142,LEN(官網匯出!J1142)-2))</f>
        <v/>
      </c>
      <c r="Q1142" s="1" t="str">
        <f>IF(官網匯出!K1142="","",官網匯出!K1142)</f>
        <v/>
      </c>
      <c r="R1142" s="1" t="str">
        <f>IF(官網匯出!L1142="","",官網匯出!L1142)</f>
        <v/>
      </c>
      <c r="S1142" s="1" t="str">
        <f>IF(官網匯出!M1142="","",官網匯出!M1142)</f>
        <v/>
      </c>
      <c r="T1142" s="1" t="str">
        <f>IF(官網匯出!N1142="","",官網匯出!N1142)</f>
        <v/>
      </c>
      <c r="U1142" s="1" t="str">
        <f>IF(官網匯出!O1142="","",官網匯出!O1142)</f>
        <v/>
      </c>
      <c r="V1142" s="1" t="str">
        <f>IF(官網匯出!P1142="",IF(G1142="","",0),官網匯出!P1142)</f>
        <v/>
      </c>
      <c r="W1142" s="1" t="str">
        <f>IF(官網匯出!Q1142="",IF(G1142="","",0),官網匯出!Q1142)</f>
        <v/>
      </c>
      <c r="X1142" s="1" t="str">
        <f>IF(官網匯出!R1142="","",官網匯出!R1142)</f>
        <v/>
      </c>
      <c r="Y1142" s="1" t="str">
        <f>IF(官網匯出!S1142="","",官網匯出!S1142)</f>
        <v/>
      </c>
      <c r="Z1142" s="1" t="str">
        <f>IF(G1142="","",官網匯出!T1142)</f>
        <v/>
      </c>
      <c r="AA1142" s="1" t="str">
        <f>IF(G1142="","",官網匯出!AK1142)</f>
        <v/>
      </c>
      <c r="AB1142" s="1" t="str">
        <f>IF(G1142="","",IF(官網匯出!V1142="","",官網匯出!V1142))</f>
        <v/>
      </c>
      <c r="AJ1142" s="1" t="str">
        <f>IF(G1142="","",IF(官網匯出!AE1142="","",官網匯出!AE1142))</f>
        <v/>
      </c>
      <c r="AK1142" s="1" t="str">
        <f>IF(G1142="","",IF(官網匯出!AD1142="","",官網匯出!AD1142))</f>
        <v/>
      </c>
      <c r="AL1142" s="1" t="str">
        <f t="shared" si="200"/>
        <v>0</v>
      </c>
      <c r="AM1142" s="1" t="str">
        <f>IF(官網匯出!AG1142="","",官網匯出!AG1142)</f>
        <v/>
      </c>
      <c r="AN1142" s="1" t="str">
        <f>IF(G1142="","",IF(官網匯出!AH1142="","",官網匯出!AH1142))</f>
        <v/>
      </c>
      <c r="AO1142" s="14" t="str">
        <f t="shared" si="201"/>
        <v/>
      </c>
      <c r="AP1142" s="14" t="str">
        <f t="shared" si="202"/>
        <v>1</v>
      </c>
      <c r="AQ1142" s="14" t="str">
        <f t="shared" si="203"/>
        <v>0</v>
      </c>
      <c r="AR1142" s="1" t="str">
        <f t="shared" si="204"/>
        <v/>
      </c>
      <c r="AS1142" s="1" t="str">
        <f t="shared" si="205"/>
        <v/>
      </c>
      <c r="AT1142" s="1" t="str">
        <f t="shared" si="206"/>
        <v/>
      </c>
      <c r="AU1142" s="1" t="str">
        <f t="shared" si="197"/>
        <v/>
      </c>
      <c r="AV1142" s="1" t="e">
        <f>IF(VLOOKUP(G1142,官網匯出!A:AQ,42,FALSE)="","[黃金盾官網]",VLOOKUP(G1142,官網匯出!A:AQ,42,FALSE))</f>
        <v>#N/A</v>
      </c>
      <c r="AW1142" s="1" t="e">
        <f>IF(LEFT(VLOOKUP(G1142,官網匯出!A:AS,43,FALSE),2)="","web",LEFT(VLOOKUP(G1142,官網匯出!A:AS,43,FALSE),2))</f>
        <v>#N/A</v>
      </c>
      <c r="AX1142" s="1" t="str">
        <f t="shared" si="207"/>
        <v>O</v>
      </c>
    </row>
    <row r="1143" spans="1:50">
      <c r="A1143" s="1" t="str">
        <f>IF(G1143="","",VLOOKUP(官網轉換!AW1143,團名!A:B,2,FALSE))</f>
        <v/>
      </c>
      <c r="B1143" s="1" t="str">
        <f>IF(G1143="","",IF(LEFT(VLOOKUP(G1143,官網匯出!A:AQ,43,0),2)="wf",VLOOKUP(VLOOKUP(G1143,官網匯出!A:AQ,43,0),團名!$I$1:$K$12,2,FALSE),"N0071"))</f>
        <v/>
      </c>
      <c r="C1143" s="1" t="str">
        <f>IFERROR(VLOOKUP(官網匯出!D1143,團名!E:G,3,FALSE),"")</f>
        <v/>
      </c>
      <c r="D1143" s="1" t="str">
        <f t="shared" si="198"/>
        <v/>
      </c>
      <c r="E1143" s="1" t="str">
        <f t="shared" si="199"/>
        <v/>
      </c>
      <c r="F1143" s="1" t="str">
        <f>IF(官網匯出!F1143="已付款","","B0012")</f>
        <v>B0012</v>
      </c>
      <c r="G1143" s="1" t="str">
        <f>IF(官網匯出!A1143="","",官網匯出!A1143)</f>
        <v/>
      </c>
      <c r="H1143" s="3" t="str">
        <f>IF(官網匯出!B1143="","",官網匯出!B1143)</f>
        <v/>
      </c>
      <c r="I1143" s="1" t="str">
        <f>IF(官網匯出!C1143="","",官網匯出!C1143)</f>
        <v/>
      </c>
      <c r="J1143" s="1" t="str">
        <f>IF(官網匯出!D1143="","",官網匯出!D1143)</f>
        <v/>
      </c>
      <c r="K1143" s="3" t="str">
        <f>IF(官網匯出!E1143="","",官網匯出!E1143)</f>
        <v/>
      </c>
      <c r="L1143" s="1" t="str">
        <f>IF(官網匯出!F1143="","",官網匯出!F1143)</f>
        <v/>
      </c>
      <c r="M1143" s="1" t="str">
        <f>IF(官網匯出!G1143="","",官網匯出!G1143)</f>
        <v/>
      </c>
      <c r="N1143" s="1" t="str">
        <f>IF(官網匯出!H1143="","",官網匯出!H1143)</f>
        <v/>
      </c>
      <c r="P1143" s="1" t="str">
        <f>IF(官網匯出!J1143="","",RIGHT(官網匯出!J1143,LEN(官網匯出!J1143)-2))</f>
        <v/>
      </c>
      <c r="Q1143" s="1" t="str">
        <f>IF(官網匯出!K1143="","",官網匯出!K1143)</f>
        <v/>
      </c>
      <c r="R1143" s="1" t="str">
        <f>IF(官網匯出!L1143="","",官網匯出!L1143)</f>
        <v/>
      </c>
      <c r="S1143" s="1" t="str">
        <f>IF(官網匯出!M1143="","",官網匯出!M1143)</f>
        <v/>
      </c>
      <c r="T1143" s="1" t="str">
        <f>IF(官網匯出!N1143="","",官網匯出!N1143)</f>
        <v/>
      </c>
      <c r="U1143" s="1" t="str">
        <f>IF(官網匯出!O1143="","",官網匯出!O1143)</f>
        <v/>
      </c>
      <c r="V1143" s="1" t="str">
        <f>IF(官網匯出!P1143="",IF(G1143="","",0),官網匯出!P1143)</f>
        <v/>
      </c>
      <c r="W1143" s="1" t="str">
        <f>IF(官網匯出!Q1143="",IF(G1143="","",0),官網匯出!Q1143)</f>
        <v/>
      </c>
      <c r="X1143" s="1" t="str">
        <f>IF(官網匯出!R1143="","",官網匯出!R1143)</f>
        <v/>
      </c>
      <c r="Y1143" s="1" t="str">
        <f>IF(官網匯出!S1143="","",官網匯出!S1143)</f>
        <v/>
      </c>
      <c r="Z1143" s="1" t="str">
        <f>IF(G1143="","",官網匯出!T1143)</f>
        <v/>
      </c>
      <c r="AA1143" s="1" t="str">
        <f>IF(G1143="","",官網匯出!AK1143)</f>
        <v/>
      </c>
      <c r="AB1143" s="1" t="str">
        <f>IF(G1143="","",IF(官網匯出!V1143="","",官網匯出!V1143))</f>
        <v/>
      </c>
      <c r="AJ1143" s="1" t="str">
        <f>IF(G1143="","",IF(官網匯出!AE1143="","",官網匯出!AE1143))</f>
        <v/>
      </c>
      <c r="AK1143" s="1" t="str">
        <f>IF(G1143="","",IF(官網匯出!AD1143="","",官網匯出!AD1143))</f>
        <v/>
      </c>
      <c r="AL1143" s="1" t="str">
        <f t="shared" si="200"/>
        <v>0</v>
      </c>
      <c r="AM1143" s="1" t="str">
        <f>IF(官網匯出!AG1143="","",官網匯出!AG1143)</f>
        <v/>
      </c>
      <c r="AN1143" s="1" t="str">
        <f>IF(G1143="","",IF(官網匯出!AH1143="","",官網匯出!AH1143))</f>
        <v/>
      </c>
      <c r="AO1143" s="14" t="str">
        <f t="shared" si="201"/>
        <v/>
      </c>
      <c r="AP1143" s="14" t="str">
        <f t="shared" si="202"/>
        <v>1</v>
      </c>
      <c r="AQ1143" s="14" t="str">
        <f t="shared" si="203"/>
        <v>0</v>
      </c>
      <c r="AR1143" s="1" t="str">
        <f t="shared" si="204"/>
        <v/>
      </c>
      <c r="AS1143" s="1" t="str">
        <f t="shared" si="205"/>
        <v/>
      </c>
      <c r="AT1143" s="1" t="str">
        <f t="shared" si="206"/>
        <v/>
      </c>
      <c r="AU1143" s="1" t="str">
        <f t="shared" si="197"/>
        <v/>
      </c>
      <c r="AV1143" s="1" t="e">
        <f>IF(VLOOKUP(G1143,官網匯出!A:AQ,42,FALSE)="","[黃金盾官網]",VLOOKUP(G1143,官網匯出!A:AQ,42,FALSE))</f>
        <v>#N/A</v>
      </c>
      <c r="AW1143" s="1" t="e">
        <f>IF(LEFT(VLOOKUP(G1143,官網匯出!A:AS,43,FALSE),2)="","web",LEFT(VLOOKUP(G1143,官網匯出!A:AS,43,FALSE),2))</f>
        <v>#N/A</v>
      </c>
      <c r="AX1143" s="1" t="str">
        <f t="shared" si="207"/>
        <v>O</v>
      </c>
    </row>
    <row r="1144" spans="1:50">
      <c r="A1144" s="1" t="str">
        <f>IF(G1144="","",VLOOKUP(官網轉換!AW1144,團名!A:B,2,FALSE))</f>
        <v/>
      </c>
      <c r="B1144" s="1" t="str">
        <f>IF(G1144="","",IF(LEFT(VLOOKUP(G1144,官網匯出!A:AQ,43,0),2)="wf",VLOOKUP(VLOOKUP(G1144,官網匯出!A:AQ,43,0),團名!$I$1:$K$12,2,FALSE),"N0071"))</f>
        <v/>
      </c>
      <c r="C1144" s="1" t="str">
        <f>IFERROR(VLOOKUP(官網匯出!D1144,團名!E:G,3,FALSE),"")</f>
        <v/>
      </c>
      <c r="D1144" s="1" t="str">
        <f t="shared" si="198"/>
        <v/>
      </c>
      <c r="E1144" s="1" t="str">
        <f t="shared" si="199"/>
        <v/>
      </c>
      <c r="F1144" s="1" t="str">
        <f>IF(官網匯出!F1144="已付款","","B0012")</f>
        <v>B0012</v>
      </c>
      <c r="G1144" s="1" t="str">
        <f>IF(官網匯出!A1144="","",官網匯出!A1144)</f>
        <v/>
      </c>
      <c r="H1144" s="3" t="str">
        <f>IF(官網匯出!B1144="","",官網匯出!B1144)</f>
        <v/>
      </c>
      <c r="I1144" s="1" t="str">
        <f>IF(官網匯出!C1144="","",官網匯出!C1144)</f>
        <v/>
      </c>
      <c r="J1144" s="1" t="str">
        <f>IF(官網匯出!D1144="","",官網匯出!D1144)</f>
        <v/>
      </c>
      <c r="K1144" s="3" t="str">
        <f>IF(官網匯出!E1144="","",官網匯出!E1144)</f>
        <v/>
      </c>
      <c r="L1144" s="1" t="str">
        <f>IF(官網匯出!F1144="","",官網匯出!F1144)</f>
        <v/>
      </c>
      <c r="M1144" s="1" t="str">
        <f>IF(官網匯出!G1144="","",官網匯出!G1144)</f>
        <v/>
      </c>
      <c r="N1144" s="1" t="str">
        <f>IF(官網匯出!H1144="","",官網匯出!H1144)</f>
        <v/>
      </c>
      <c r="P1144" s="1" t="str">
        <f>IF(官網匯出!J1144="","",RIGHT(官網匯出!J1144,LEN(官網匯出!J1144)-2))</f>
        <v/>
      </c>
      <c r="Q1144" s="1" t="str">
        <f>IF(官網匯出!K1144="","",官網匯出!K1144)</f>
        <v/>
      </c>
      <c r="R1144" s="1" t="str">
        <f>IF(官網匯出!L1144="","",官網匯出!L1144)</f>
        <v/>
      </c>
      <c r="S1144" s="1" t="str">
        <f>IF(官網匯出!M1144="","",官網匯出!M1144)</f>
        <v/>
      </c>
      <c r="T1144" s="1" t="str">
        <f>IF(官網匯出!N1144="","",官網匯出!N1144)</f>
        <v/>
      </c>
      <c r="U1144" s="1" t="str">
        <f>IF(官網匯出!O1144="","",官網匯出!O1144)</f>
        <v/>
      </c>
      <c r="V1144" s="1" t="str">
        <f>IF(官網匯出!P1144="",IF(G1144="","",0),官網匯出!P1144)</f>
        <v/>
      </c>
      <c r="W1144" s="1" t="str">
        <f>IF(官網匯出!Q1144="",IF(G1144="","",0),官網匯出!Q1144)</f>
        <v/>
      </c>
      <c r="X1144" s="1" t="str">
        <f>IF(官網匯出!R1144="","",官網匯出!R1144)</f>
        <v/>
      </c>
      <c r="Y1144" s="1" t="str">
        <f>IF(官網匯出!S1144="","",官網匯出!S1144)</f>
        <v/>
      </c>
      <c r="Z1144" s="1" t="str">
        <f>IF(G1144="","",官網匯出!T1144)</f>
        <v/>
      </c>
      <c r="AA1144" s="1" t="str">
        <f>IF(G1144="","",官網匯出!AK1144)</f>
        <v/>
      </c>
      <c r="AB1144" s="1" t="str">
        <f>IF(G1144="","",IF(官網匯出!V1144="","",官網匯出!V1144))</f>
        <v/>
      </c>
      <c r="AJ1144" s="1" t="str">
        <f>IF(G1144="","",IF(官網匯出!AE1144="","",官網匯出!AE1144))</f>
        <v/>
      </c>
      <c r="AK1144" s="1" t="str">
        <f>IF(G1144="","",IF(官網匯出!AD1144="","",官網匯出!AD1144))</f>
        <v/>
      </c>
      <c r="AL1144" s="1" t="str">
        <f t="shared" si="200"/>
        <v>0</v>
      </c>
      <c r="AM1144" s="1" t="str">
        <f>IF(官網匯出!AG1144="","",官網匯出!AG1144)</f>
        <v/>
      </c>
      <c r="AN1144" s="1" t="str">
        <f>IF(G1144="","",IF(官網匯出!AH1144="","",官網匯出!AH1144))</f>
        <v/>
      </c>
      <c r="AO1144" s="14" t="str">
        <f t="shared" si="201"/>
        <v/>
      </c>
      <c r="AP1144" s="14" t="str">
        <f t="shared" si="202"/>
        <v>1</v>
      </c>
      <c r="AQ1144" s="14" t="str">
        <f t="shared" si="203"/>
        <v>0</v>
      </c>
      <c r="AR1144" s="1" t="str">
        <f t="shared" si="204"/>
        <v/>
      </c>
      <c r="AS1144" s="1" t="str">
        <f t="shared" si="205"/>
        <v/>
      </c>
      <c r="AT1144" s="1" t="str">
        <f t="shared" si="206"/>
        <v/>
      </c>
      <c r="AU1144" s="1" t="str">
        <f t="shared" si="197"/>
        <v/>
      </c>
      <c r="AV1144" s="1" t="e">
        <f>IF(VLOOKUP(G1144,官網匯出!A:AQ,42,FALSE)="","[黃金盾官網]",VLOOKUP(G1144,官網匯出!A:AQ,42,FALSE))</f>
        <v>#N/A</v>
      </c>
      <c r="AW1144" s="1" t="e">
        <f>IF(LEFT(VLOOKUP(G1144,官網匯出!A:AS,43,FALSE),2)="","web",LEFT(VLOOKUP(G1144,官網匯出!A:AS,43,FALSE),2))</f>
        <v>#N/A</v>
      </c>
      <c r="AX1144" s="1" t="str">
        <f t="shared" si="207"/>
        <v>O</v>
      </c>
    </row>
    <row r="1145" spans="1:50">
      <c r="A1145" s="1" t="str">
        <f>IF(G1145="","",VLOOKUP(官網轉換!AW1145,團名!A:B,2,FALSE))</f>
        <v/>
      </c>
      <c r="B1145" s="1" t="str">
        <f>IF(G1145="","",IF(LEFT(VLOOKUP(G1145,官網匯出!A:AQ,43,0),2)="wf",VLOOKUP(VLOOKUP(G1145,官網匯出!A:AQ,43,0),團名!$I$1:$K$12,2,FALSE),"N0071"))</f>
        <v/>
      </c>
      <c r="C1145" s="1" t="str">
        <f>IFERROR(VLOOKUP(官網匯出!D1145,團名!E:G,3,FALSE),"")</f>
        <v/>
      </c>
      <c r="D1145" s="1" t="str">
        <f t="shared" si="198"/>
        <v/>
      </c>
      <c r="E1145" s="1" t="str">
        <f t="shared" si="199"/>
        <v/>
      </c>
      <c r="F1145" s="1" t="str">
        <f>IF(官網匯出!F1145="已付款","","B0012")</f>
        <v>B0012</v>
      </c>
      <c r="G1145" s="1" t="str">
        <f>IF(官網匯出!A1145="","",官網匯出!A1145)</f>
        <v/>
      </c>
      <c r="H1145" s="3" t="str">
        <f>IF(官網匯出!B1145="","",官網匯出!B1145)</f>
        <v/>
      </c>
      <c r="I1145" s="1" t="str">
        <f>IF(官網匯出!C1145="","",官網匯出!C1145)</f>
        <v/>
      </c>
      <c r="J1145" s="1" t="str">
        <f>IF(官網匯出!D1145="","",官網匯出!D1145)</f>
        <v/>
      </c>
      <c r="K1145" s="3" t="str">
        <f>IF(官網匯出!E1145="","",官網匯出!E1145)</f>
        <v/>
      </c>
      <c r="L1145" s="1" t="str">
        <f>IF(官網匯出!F1145="","",官網匯出!F1145)</f>
        <v/>
      </c>
      <c r="M1145" s="1" t="str">
        <f>IF(官網匯出!G1145="","",官網匯出!G1145)</f>
        <v/>
      </c>
      <c r="N1145" s="1" t="str">
        <f>IF(官網匯出!H1145="","",官網匯出!H1145)</f>
        <v/>
      </c>
      <c r="P1145" s="1" t="str">
        <f>IF(官網匯出!J1145="","",RIGHT(官網匯出!J1145,LEN(官網匯出!J1145)-2))</f>
        <v/>
      </c>
      <c r="Q1145" s="1" t="str">
        <f>IF(官網匯出!K1145="","",官網匯出!K1145)</f>
        <v/>
      </c>
      <c r="R1145" s="1" t="str">
        <f>IF(官網匯出!L1145="","",官網匯出!L1145)</f>
        <v/>
      </c>
      <c r="S1145" s="1" t="str">
        <f>IF(官網匯出!M1145="","",官網匯出!M1145)</f>
        <v/>
      </c>
      <c r="T1145" s="1" t="str">
        <f>IF(官網匯出!N1145="","",官網匯出!N1145)</f>
        <v/>
      </c>
      <c r="U1145" s="1" t="str">
        <f>IF(官網匯出!O1145="","",官網匯出!O1145)</f>
        <v/>
      </c>
      <c r="V1145" s="1" t="str">
        <f>IF(官網匯出!P1145="",IF(G1145="","",0),官網匯出!P1145)</f>
        <v/>
      </c>
      <c r="W1145" s="1" t="str">
        <f>IF(官網匯出!Q1145="",IF(G1145="","",0),官網匯出!Q1145)</f>
        <v/>
      </c>
      <c r="X1145" s="1" t="str">
        <f>IF(官網匯出!R1145="","",官網匯出!R1145)</f>
        <v/>
      </c>
      <c r="Y1145" s="1" t="str">
        <f>IF(官網匯出!S1145="","",官網匯出!S1145)</f>
        <v/>
      </c>
      <c r="Z1145" s="1" t="str">
        <f>IF(G1145="","",官網匯出!T1145)</f>
        <v/>
      </c>
      <c r="AA1145" s="1" t="str">
        <f>IF(G1145="","",官網匯出!AK1145)</f>
        <v/>
      </c>
      <c r="AB1145" s="1" t="str">
        <f>IF(G1145="","",IF(官網匯出!V1145="","",官網匯出!V1145))</f>
        <v/>
      </c>
      <c r="AJ1145" s="1" t="str">
        <f>IF(G1145="","",IF(官網匯出!AE1145="","",官網匯出!AE1145))</f>
        <v/>
      </c>
      <c r="AK1145" s="1" t="str">
        <f>IF(G1145="","",IF(官網匯出!AD1145="","",官網匯出!AD1145))</f>
        <v/>
      </c>
      <c r="AL1145" s="1" t="str">
        <f t="shared" si="200"/>
        <v>0</v>
      </c>
      <c r="AM1145" s="1" t="str">
        <f>IF(官網匯出!AG1145="","",官網匯出!AG1145)</f>
        <v/>
      </c>
      <c r="AN1145" s="1" t="str">
        <f>IF(G1145="","",IF(官網匯出!AH1145="","",官網匯出!AH1145))</f>
        <v/>
      </c>
      <c r="AO1145" s="14" t="str">
        <f t="shared" si="201"/>
        <v/>
      </c>
      <c r="AP1145" s="14" t="str">
        <f t="shared" si="202"/>
        <v>1</v>
      </c>
      <c r="AQ1145" s="14" t="str">
        <f t="shared" si="203"/>
        <v>0</v>
      </c>
      <c r="AR1145" s="1" t="str">
        <f t="shared" si="204"/>
        <v/>
      </c>
      <c r="AS1145" s="1" t="str">
        <f t="shared" si="205"/>
        <v/>
      </c>
      <c r="AT1145" s="1" t="str">
        <f t="shared" si="206"/>
        <v/>
      </c>
      <c r="AU1145" s="1" t="str">
        <f t="shared" si="197"/>
        <v/>
      </c>
      <c r="AV1145" s="1" t="e">
        <f>IF(VLOOKUP(G1145,官網匯出!A:AQ,42,FALSE)="","[黃金盾官網]",VLOOKUP(G1145,官網匯出!A:AQ,42,FALSE))</f>
        <v>#N/A</v>
      </c>
      <c r="AW1145" s="1" t="e">
        <f>IF(LEFT(VLOOKUP(G1145,官網匯出!A:AS,43,FALSE),2)="","web",LEFT(VLOOKUP(G1145,官網匯出!A:AS,43,FALSE),2))</f>
        <v>#N/A</v>
      </c>
      <c r="AX1145" s="1" t="str">
        <f t="shared" si="207"/>
        <v>O</v>
      </c>
    </row>
    <row r="1146" spans="1:50">
      <c r="A1146" s="1" t="str">
        <f>IF(G1146="","",VLOOKUP(官網轉換!AW1146,團名!A:B,2,FALSE))</f>
        <v/>
      </c>
      <c r="B1146" s="1" t="str">
        <f>IF(G1146="","",IF(LEFT(VLOOKUP(G1146,官網匯出!A:AQ,43,0),2)="wf",VLOOKUP(VLOOKUP(G1146,官網匯出!A:AQ,43,0),團名!$I$1:$K$12,2,FALSE),"N0071"))</f>
        <v/>
      </c>
      <c r="C1146" s="1" t="str">
        <f>IFERROR(VLOOKUP(官網匯出!D1146,團名!E:G,3,FALSE),"")</f>
        <v/>
      </c>
      <c r="D1146" s="1" t="str">
        <f t="shared" si="198"/>
        <v/>
      </c>
      <c r="E1146" s="1" t="str">
        <f t="shared" si="199"/>
        <v/>
      </c>
      <c r="F1146" s="1" t="str">
        <f>IF(官網匯出!F1146="已付款","","B0012")</f>
        <v>B0012</v>
      </c>
      <c r="G1146" s="1" t="str">
        <f>IF(官網匯出!A1146="","",官網匯出!A1146)</f>
        <v/>
      </c>
      <c r="H1146" s="3" t="str">
        <f>IF(官網匯出!B1146="","",官網匯出!B1146)</f>
        <v/>
      </c>
      <c r="I1146" s="1" t="str">
        <f>IF(官網匯出!C1146="","",官網匯出!C1146)</f>
        <v/>
      </c>
      <c r="J1146" s="1" t="str">
        <f>IF(官網匯出!D1146="","",官網匯出!D1146)</f>
        <v/>
      </c>
      <c r="K1146" s="3" t="str">
        <f>IF(官網匯出!E1146="","",官網匯出!E1146)</f>
        <v/>
      </c>
      <c r="L1146" s="1" t="str">
        <f>IF(官網匯出!F1146="","",官網匯出!F1146)</f>
        <v/>
      </c>
      <c r="M1146" s="1" t="str">
        <f>IF(官網匯出!G1146="","",官網匯出!G1146)</f>
        <v/>
      </c>
      <c r="N1146" s="1" t="str">
        <f>IF(官網匯出!H1146="","",官網匯出!H1146)</f>
        <v/>
      </c>
      <c r="P1146" s="1" t="str">
        <f>IF(官網匯出!J1146="","",RIGHT(官網匯出!J1146,LEN(官網匯出!J1146)-2))</f>
        <v/>
      </c>
      <c r="Q1146" s="1" t="str">
        <f>IF(官網匯出!K1146="","",官網匯出!K1146)</f>
        <v/>
      </c>
      <c r="R1146" s="1" t="str">
        <f>IF(官網匯出!L1146="","",官網匯出!L1146)</f>
        <v/>
      </c>
      <c r="S1146" s="1" t="str">
        <f>IF(官網匯出!M1146="","",官網匯出!M1146)</f>
        <v/>
      </c>
      <c r="T1146" s="1" t="str">
        <f>IF(官網匯出!N1146="","",官網匯出!N1146)</f>
        <v/>
      </c>
      <c r="U1146" s="1" t="str">
        <f>IF(官網匯出!O1146="","",官網匯出!O1146)</f>
        <v/>
      </c>
      <c r="V1146" s="1" t="str">
        <f>IF(官網匯出!P1146="",IF(G1146="","",0),官網匯出!P1146)</f>
        <v/>
      </c>
      <c r="W1146" s="1" t="str">
        <f>IF(官網匯出!Q1146="",IF(G1146="","",0),官網匯出!Q1146)</f>
        <v/>
      </c>
      <c r="X1146" s="1" t="str">
        <f>IF(官網匯出!R1146="","",官網匯出!R1146)</f>
        <v/>
      </c>
      <c r="Y1146" s="1" t="str">
        <f>IF(官網匯出!S1146="","",官網匯出!S1146)</f>
        <v/>
      </c>
      <c r="Z1146" s="1" t="str">
        <f>IF(G1146="","",官網匯出!T1146)</f>
        <v/>
      </c>
      <c r="AA1146" s="1" t="str">
        <f>IF(G1146="","",官網匯出!AK1146)</f>
        <v/>
      </c>
      <c r="AB1146" s="1" t="str">
        <f>IF(G1146="","",IF(官網匯出!V1146="","",官網匯出!V1146))</f>
        <v/>
      </c>
      <c r="AJ1146" s="1" t="str">
        <f>IF(G1146="","",IF(官網匯出!AE1146="","",官網匯出!AE1146))</f>
        <v/>
      </c>
      <c r="AK1146" s="1" t="str">
        <f>IF(G1146="","",IF(官網匯出!AD1146="","",官網匯出!AD1146))</f>
        <v/>
      </c>
      <c r="AL1146" s="1" t="str">
        <f t="shared" si="200"/>
        <v>0</v>
      </c>
      <c r="AM1146" s="1" t="str">
        <f>IF(官網匯出!AG1146="","",官網匯出!AG1146)</f>
        <v/>
      </c>
      <c r="AN1146" s="1" t="str">
        <f>IF(G1146="","",IF(官網匯出!AH1146="","",官網匯出!AH1146))</f>
        <v/>
      </c>
      <c r="AO1146" s="14" t="str">
        <f t="shared" si="201"/>
        <v/>
      </c>
      <c r="AP1146" s="14" t="str">
        <f t="shared" si="202"/>
        <v>1</v>
      </c>
      <c r="AQ1146" s="14" t="str">
        <f t="shared" si="203"/>
        <v>0</v>
      </c>
      <c r="AR1146" s="1" t="str">
        <f t="shared" si="204"/>
        <v/>
      </c>
      <c r="AS1146" s="1" t="str">
        <f t="shared" si="205"/>
        <v/>
      </c>
      <c r="AT1146" s="1" t="str">
        <f t="shared" si="206"/>
        <v/>
      </c>
      <c r="AU1146" s="1" t="str">
        <f t="shared" si="197"/>
        <v/>
      </c>
      <c r="AV1146" s="1" t="e">
        <f>IF(VLOOKUP(G1146,官網匯出!A:AQ,42,FALSE)="","[黃金盾官網]",VLOOKUP(G1146,官網匯出!A:AQ,42,FALSE))</f>
        <v>#N/A</v>
      </c>
      <c r="AW1146" s="1" t="e">
        <f>IF(LEFT(VLOOKUP(G1146,官網匯出!A:AS,43,FALSE),2)="","web",LEFT(VLOOKUP(G1146,官網匯出!A:AS,43,FALSE),2))</f>
        <v>#N/A</v>
      </c>
      <c r="AX1146" s="1" t="str">
        <f t="shared" si="207"/>
        <v>O</v>
      </c>
    </row>
    <row r="1147" spans="1:50">
      <c r="A1147" s="1" t="str">
        <f>IF(G1147="","",VLOOKUP(官網轉換!AW1147,團名!A:B,2,FALSE))</f>
        <v/>
      </c>
      <c r="B1147" s="1" t="str">
        <f>IF(G1147="","",IF(LEFT(VLOOKUP(G1147,官網匯出!A:AQ,43,0),2)="wf",VLOOKUP(VLOOKUP(G1147,官網匯出!A:AQ,43,0),團名!$I$1:$K$12,2,FALSE),"N0071"))</f>
        <v/>
      </c>
      <c r="C1147" s="1" t="str">
        <f>IFERROR(VLOOKUP(官網匯出!D1147,團名!E:G,3,FALSE),"")</f>
        <v/>
      </c>
      <c r="D1147" s="1" t="str">
        <f t="shared" si="198"/>
        <v/>
      </c>
      <c r="E1147" s="1" t="str">
        <f t="shared" si="199"/>
        <v/>
      </c>
      <c r="F1147" s="1" t="str">
        <f>IF(官網匯出!F1147="已付款","","B0012")</f>
        <v>B0012</v>
      </c>
      <c r="G1147" s="1" t="str">
        <f>IF(官網匯出!A1147="","",官網匯出!A1147)</f>
        <v/>
      </c>
      <c r="H1147" s="3" t="str">
        <f>IF(官網匯出!B1147="","",官網匯出!B1147)</f>
        <v/>
      </c>
      <c r="I1147" s="1" t="str">
        <f>IF(官網匯出!C1147="","",官網匯出!C1147)</f>
        <v/>
      </c>
      <c r="J1147" s="1" t="str">
        <f>IF(官網匯出!D1147="","",官網匯出!D1147)</f>
        <v/>
      </c>
      <c r="K1147" s="3" t="str">
        <f>IF(官網匯出!E1147="","",官網匯出!E1147)</f>
        <v/>
      </c>
      <c r="L1147" s="1" t="str">
        <f>IF(官網匯出!F1147="","",官網匯出!F1147)</f>
        <v/>
      </c>
      <c r="M1147" s="1" t="str">
        <f>IF(官網匯出!G1147="","",官網匯出!G1147)</f>
        <v/>
      </c>
      <c r="N1147" s="1" t="str">
        <f>IF(官網匯出!H1147="","",官網匯出!H1147)</f>
        <v/>
      </c>
      <c r="P1147" s="1" t="str">
        <f>IF(官網匯出!J1147="","",RIGHT(官網匯出!J1147,LEN(官網匯出!J1147)-2))</f>
        <v/>
      </c>
      <c r="Q1147" s="1" t="str">
        <f>IF(官網匯出!K1147="","",官網匯出!K1147)</f>
        <v/>
      </c>
      <c r="R1147" s="1" t="str">
        <f>IF(官網匯出!L1147="","",官網匯出!L1147)</f>
        <v/>
      </c>
      <c r="S1147" s="1" t="str">
        <f>IF(官網匯出!M1147="","",官網匯出!M1147)</f>
        <v/>
      </c>
      <c r="T1147" s="1" t="str">
        <f>IF(官網匯出!N1147="","",官網匯出!N1147)</f>
        <v/>
      </c>
      <c r="U1147" s="1" t="str">
        <f>IF(官網匯出!O1147="","",官網匯出!O1147)</f>
        <v/>
      </c>
      <c r="V1147" s="1" t="str">
        <f>IF(官網匯出!P1147="",IF(G1147="","",0),官網匯出!P1147)</f>
        <v/>
      </c>
      <c r="W1147" s="1" t="str">
        <f>IF(官網匯出!Q1147="",IF(G1147="","",0),官網匯出!Q1147)</f>
        <v/>
      </c>
      <c r="X1147" s="1" t="str">
        <f>IF(官網匯出!R1147="","",官網匯出!R1147)</f>
        <v/>
      </c>
      <c r="Y1147" s="1" t="str">
        <f>IF(官網匯出!S1147="","",官網匯出!S1147)</f>
        <v/>
      </c>
      <c r="Z1147" s="1" t="str">
        <f>IF(G1147="","",官網匯出!T1147)</f>
        <v/>
      </c>
      <c r="AA1147" s="1" t="str">
        <f>IF(G1147="","",官網匯出!AK1147)</f>
        <v/>
      </c>
      <c r="AB1147" s="1" t="str">
        <f>IF(G1147="","",IF(官網匯出!V1147="","",官網匯出!V1147))</f>
        <v/>
      </c>
      <c r="AJ1147" s="1" t="str">
        <f>IF(G1147="","",IF(官網匯出!AE1147="","",官網匯出!AE1147))</f>
        <v/>
      </c>
      <c r="AK1147" s="1" t="str">
        <f>IF(G1147="","",IF(官網匯出!AD1147="","",官網匯出!AD1147))</f>
        <v/>
      </c>
      <c r="AL1147" s="1" t="str">
        <f t="shared" si="200"/>
        <v>0</v>
      </c>
      <c r="AM1147" s="1" t="str">
        <f>IF(官網匯出!AG1147="","",官網匯出!AG1147)</f>
        <v/>
      </c>
      <c r="AN1147" s="1" t="str">
        <f>IF(G1147="","",IF(官網匯出!AH1147="","",官網匯出!AH1147))</f>
        <v/>
      </c>
      <c r="AO1147" s="14" t="str">
        <f t="shared" si="201"/>
        <v/>
      </c>
      <c r="AP1147" s="14" t="str">
        <f t="shared" si="202"/>
        <v>1</v>
      </c>
      <c r="AQ1147" s="14" t="str">
        <f t="shared" si="203"/>
        <v>0</v>
      </c>
      <c r="AR1147" s="1" t="str">
        <f t="shared" si="204"/>
        <v/>
      </c>
      <c r="AS1147" s="1" t="str">
        <f t="shared" si="205"/>
        <v/>
      </c>
      <c r="AT1147" s="1" t="str">
        <f t="shared" si="206"/>
        <v/>
      </c>
      <c r="AU1147" s="1" t="str">
        <f t="shared" si="197"/>
        <v/>
      </c>
      <c r="AV1147" s="1" t="e">
        <f>IF(VLOOKUP(G1147,官網匯出!A:AQ,42,FALSE)="","[黃金盾官網]",VLOOKUP(G1147,官網匯出!A:AQ,42,FALSE))</f>
        <v>#N/A</v>
      </c>
      <c r="AW1147" s="1" t="e">
        <f>IF(LEFT(VLOOKUP(G1147,官網匯出!A:AS,43,FALSE),2)="","web",LEFT(VLOOKUP(G1147,官網匯出!A:AS,43,FALSE),2))</f>
        <v>#N/A</v>
      </c>
      <c r="AX1147" s="1" t="str">
        <f t="shared" si="207"/>
        <v>O</v>
      </c>
    </row>
    <row r="1148" spans="1:50">
      <c r="A1148" s="1" t="str">
        <f>IF(G1148="","",VLOOKUP(官網轉換!AW1148,團名!A:B,2,FALSE))</f>
        <v/>
      </c>
      <c r="B1148" s="1" t="str">
        <f>IF(G1148="","",IF(LEFT(VLOOKUP(G1148,官網匯出!A:AQ,43,0),2)="wf",VLOOKUP(VLOOKUP(G1148,官網匯出!A:AQ,43,0),團名!$I$1:$K$12,2,FALSE),"N0071"))</f>
        <v/>
      </c>
      <c r="C1148" s="1" t="str">
        <f>IFERROR(VLOOKUP(官網匯出!D1148,團名!E:G,3,FALSE),"")</f>
        <v/>
      </c>
      <c r="D1148" s="1" t="str">
        <f t="shared" si="198"/>
        <v/>
      </c>
      <c r="E1148" s="1" t="str">
        <f t="shared" si="199"/>
        <v/>
      </c>
      <c r="F1148" s="1" t="str">
        <f>IF(官網匯出!F1148="已付款","","B0012")</f>
        <v>B0012</v>
      </c>
      <c r="G1148" s="1" t="str">
        <f>IF(官網匯出!A1148="","",官網匯出!A1148)</f>
        <v/>
      </c>
      <c r="H1148" s="3" t="str">
        <f>IF(官網匯出!B1148="","",官網匯出!B1148)</f>
        <v/>
      </c>
      <c r="I1148" s="1" t="str">
        <f>IF(官網匯出!C1148="","",官網匯出!C1148)</f>
        <v/>
      </c>
      <c r="J1148" s="1" t="str">
        <f>IF(官網匯出!D1148="","",官網匯出!D1148)</f>
        <v/>
      </c>
      <c r="K1148" s="3" t="str">
        <f>IF(官網匯出!E1148="","",官網匯出!E1148)</f>
        <v/>
      </c>
      <c r="L1148" s="1" t="str">
        <f>IF(官網匯出!F1148="","",官網匯出!F1148)</f>
        <v/>
      </c>
      <c r="M1148" s="1" t="str">
        <f>IF(官網匯出!G1148="","",官網匯出!G1148)</f>
        <v/>
      </c>
      <c r="N1148" s="1" t="str">
        <f>IF(官網匯出!H1148="","",官網匯出!H1148)</f>
        <v/>
      </c>
      <c r="P1148" s="1" t="str">
        <f>IF(官網匯出!J1148="","",RIGHT(官網匯出!J1148,LEN(官網匯出!J1148)-2))</f>
        <v/>
      </c>
      <c r="Q1148" s="1" t="str">
        <f>IF(官網匯出!K1148="","",官網匯出!K1148)</f>
        <v/>
      </c>
      <c r="R1148" s="1" t="str">
        <f>IF(官網匯出!L1148="","",官網匯出!L1148)</f>
        <v/>
      </c>
      <c r="S1148" s="1" t="str">
        <f>IF(官網匯出!M1148="","",官網匯出!M1148)</f>
        <v/>
      </c>
      <c r="T1148" s="1" t="str">
        <f>IF(官網匯出!N1148="","",官網匯出!N1148)</f>
        <v/>
      </c>
      <c r="U1148" s="1" t="str">
        <f>IF(官網匯出!O1148="","",官網匯出!O1148)</f>
        <v/>
      </c>
      <c r="V1148" s="1" t="str">
        <f>IF(官網匯出!P1148="",IF(G1148="","",0),官網匯出!P1148)</f>
        <v/>
      </c>
      <c r="W1148" s="1" t="str">
        <f>IF(官網匯出!Q1148="",IF(G1148="","",0),官網匯出!Q1148)</f>
        <v/>
      </c>
      <c r="X1148" s="1" t="str">
        <f>IF(官網匯出!R1148="","",官網匯出!R1148)</f>
        <v/>
      </c>
      <c r="Y1148" s="1" t="str">
        <f>IF(官網匯出!S1148="","",官網匯出!S1148)</f>
        <v/>
      </c>
      <c r="Z1148" s="1" t="str">
        <f>IF(G1148="","",官網匯出!T1148)</f>
        <v/>
      </c>
      <c r="AA1148" s="1" t="str">
        <f>IF(G1148="","",官網匯出!AK1148)</f>
        <v/>
      </c>
      <c r="AB1148" s="1" t="str">
        <f>IF(G1148="","",IF(官網匯出!V1148="","",官網匯出!V1148))</f>
        <v/>
      </c>
      <c r="AJ1148" s="1" t="str">
        <f>IF(G1148="","",IF(官網匯出!AE1148="","",官網匯出!AE1148))</f>
        <v/>
      </c>
      <c r="AK1148" s="1" t="str">
        <f>IF(G1148="","",IF(官網匯出!AD1148="","",官網匯出!AD1148))</f>
        <v/>
      </c>
      <c r="AL1148" s="1" t="str">
        <f t="shared" si="200"/>
        <v>0</v>
      </c>
      <c r="AM1148" s="1" t="str">
        <f>IF(官網匯出!AG1148="","",官網匯出!AG1148)</f>
        <v/>
      </c>
      <c r="AN1148" s="1" t="str">
        <f>IF(G1148="","",IF(官網匯出!AH1148="","",官網匯出!AH1148))</f>
        <v/>
      </c>
      <c r="AO1148" s="14" t="str">
        <f t="shared" si="201"/>
        <v/>
      </c>
      <c r="AP1148" s="14" t="str">
        <f t="shared" si="202"/>
        <v>1</v>
      </c>
      <c r="AQ1148" s="14" t="str">
        <f t="shared" si="203"/>
        <v>0</v>
      </c>
      <c r="AR1148" s="1" t="str">
        <f t="shared" si="204"/>
        <v/>
      </c>
      <c r="AS1148" s="1" t="str">
        <f t="shared" si="205"/>
        <v/>
      </c>
      <c r="AT1148" s="1" t="str">
        <f t="shared" si="206"/>
        <v/>
      </c>
      <c r="AU1148" s="1" t="str">
        <f t="shared" si="197"/>
        <v/>
      </c>
      <c r="AV1148" s="1" t="e">
        <f>IF(VLOOKUP(G1148,官網匯出!A:AQ,42,FALSE)="","[黃金盾官網]",VLOOKUP(G1148,官網匯出!A:AQ,42,FALSE))</f>
        <v>#N/A</v>
      </c>
      <c r="AW1148" s="1" t="e">
        <f>IF(LEFT(VLOOKUP(G1148,官網匯出!A:AS,43,FALSE),2)="","web",LEFT(VLOOKUP(G1148,官網匯出!A:AS,43,FALSE),2))</f>
        <v>#N/A</v>
      </c>
      <c r="AX1148" s="1" t="str">
        <f t="shared" si="207"/>
        <v>O</v>
      </c>
    </row>
    <row r="1149" spans="1:50">
      <c r="A1149" s="1" t="str">
        <f>IF(G1149="","",VLOOKUP(官網轉換!AW1149,團名!A:B,2,FALSE))</f>
        <v/>
      </c>
      <c r="B1149" s="1" t="str">
        <f>IF(G1149="","",IF(LEFT(VLOOKUP(G1149,官網匯出!A:AQ,43,0),2)="wf",VLOOKUP(VLOOKUP(G1149,官網匯出!A:AQ,43,0),團名!$I$1:$K$12,2,FALSE),"N0071"))</f>
        <v/>
      </c>
      <c r="C1149" s="1" t="str">
        <f>IFERROR(VLOOKUP(官網匯出!D1149,團名!E:G,3,FALSE),"")</f>
        <v/>
      </c>
      <c r="D1149" s="1" t="str">
        <f t="shared" si="198"/>
        <v/>
      </c>
      <c r="E1149" s="1" t="str">
        <f t="shared" si="199"/>
        <v/>
      </c>
      <c r="F1149" s="1" t="str">
        <f>IF(官網匯出!F1149="已付款","","B0012")</f>
        <v>B0012</v>
      </c>
      <c r="G1149" s="1" t="str">
        <f>IF(官網匯出!A1149="","",官網匯出!A1149)</f>
        <v/>
      </c>
      <c r="H1149" s="3" t="str">
        <f>IF(官網匯出!B1149="","",官網匯出!B1149)</f>
        <v/>
      </c>
      <c r="I1149" s="1" t="str">
        <f>IF(官網匯出!C1149="","",官網匯出!C1149)</f>
        <v/>
      </c>
      <c r="J1149" s="1" t="str">
        <f>IF(官網匯出!D1149="","",官網匯出!D1149)</f>
        <v/>
      </c>
      <c r="K1149" s="3" t="str">
        <f>IF(官網匯出!E1149="","",官網匯出!E1149)</f>
        <v/>
      </c>
      <c r="L1149" s="1" t="str">
        <f>IF(官網匯出!F1149="","",官網匯出!F1149)</f>
        <v/>
      </c>
      <c r="M1149" s="1" t="str">
        <f>IF(官網匯出!G1149="","",官網匯出!G1149)</f>
        <v/>
      </c>
      <c r="N1149" s="1" t="str">
        <f>IF(官網匯出!H1149="","",官網匯出!H1149)</f>
        <v/>
      </c>
      <c r="P1149" s="1" t="str">
        <f>IF(官網匯出!J1149="","",RIGHT(官網匯出!J1149,LEN(官網匯出!J1149)-2))</f>
        <v/>
      </c>
      <c r="Q1149" s="1" t="str">
        <f>IF(官網匯出!K1149="","",官網匯出!K1149)</f>
        <v/>
      </c>
      <c r="R1149" s="1" t="str">
        <f>IF(官網匯出!L1149="","",官網匯出!L1149)</f>
        <v/>
      </c>
      <c r="S1149" s="1" t="str">
        <f>IF(官網匯出!M1149="","",官網匯出!M1149)</f>
        <v/>
      </c>
      <c r="T1149" s="1" t="str">
        <f>IF(官網匯出!N1149="","",官網匯出!N1149)</f>
        <v/>
      </c>
      <c r="U1149" s="1" t="str">
        <f>IF(官網匯出!O1149="","",官網匯出!O1149)</f>
        <v/>
      </c>
      <c r="V1149" s="1" t="str">
        <f>IF(官網匯出!P1149="",IF(G1149="","",0),官網匯出!P1149)</f>
        <v/>
      </c>
      <c r="W1149" s="1" t="str">
        <f>IF(官網匯出!Q1149="",IF(G1149="","",0),官網匯出!Q1149)</f>
        <v/>
      </c>
      <c r="X1149" s="1" t="str">
        <f>IF(官網匯出!R1149="","",官網匯出!R1149)</f>
        <v/>
      </c>
      <c r="Y1149" s="1" t="str">
        <f>IF(官網匯出!S1149="","",官網匯出!S1149)</f>
        <v/>
      </c>
      <c r="Z1149" s="1" t="str">
        <f>IF(G1149="","",官網匯出!T1149)</f>
        <v/>
      </c>
      <c r="AA1149" s="1" t="str">
        <f>IF(G1149="","",官網匯出!AK1149)</f>
        <v/>
      </c>
      <c r="AB1149" s="1" t="str">
        <f>IF(G1149="","",IF(官網匯出!V1149="","",官網匯出!V1149))</f>
        <v/>
      </c>
      <c r="AJ1149" s="1" t="str">
        <f>IF(G1149="","",IF(官網匯出!AE1149="","",官網匯出!AE1149))</f>
        <v/>
      </c>
      <c r="AK1149" s="1" t="str">
        <f>IF(G1149="","",IF(官網匯出!AD1149="","",官網匯出!AD1149))</f>
        <v/>
      </c>
      <c r="AL1149" s="1" t="str">
        <f t="shared" si="200"/>
        <v>0</v>
      </c>
      <c r="AM1149" s="1" t="str">
        <f>IF(官網匯出!AG1149="","",官網匯出!AG1149)</f>
        <v/>
      </c>
      <c r="AN1149" s="1" t="str">
        <f>IF(G1149="","",IF(官網匯出!AH1149="","",官網匯出!AH1149))</f>
        <v/>
      </c>
      <c r="AO1149" s="14" t="str">
        <f t="shared" si="201"/>
        <v/>
      </c>
      <c r="AP1149" s="14" t="str">
        <f t="shared" si="202"/>
        <v>1</v>
      </c>
      <c r="AQ1149" s="14" t="str">
        <f t="shared" si="203"/>
        <v>0</v>
      </c>
      <c r="AR1149" s="1" t="str">
        <f t="shared" si="204"/>
        <v/>
      </c>
      <c r="AS1149" s="1" t="str">
        <f t="shared" si="205"/>
        <v/>
      </c>
      <c r="AT1149" s="1" t="str">
        <f t="shared" si="206"/>
        <v/>
      </c>
      <c r="AU1149" s="1" t="str">
        <f t="shared" si="197"/>
        <v/>
      </c>
      <c r="AV1149" s="1" t="e">
        <f>IF(VLOOKUP(G1149,官網匯出!A:AQ,42,FALSE)="","[黃金盾官網]",VLOOKUP(G1149,官網匯出!A:AQ,42,FALSE))</f>
        <v>#N/A</v>
      </c>
      <c r="AW1149" s="1" t="e">
        <f>IF(LEFT(VLOOKUP(G1149,官網匯出!A:AS,43,FALSE),2)="","web",LEFT(VLOOKUP(G1149,官網匯出!A:AS,43,FALSE),2))</f>
        <v>#N/A</v>
      </c>
      <c r="AX1149" s="1" t="str">
        <f t="shared" si="207"/>
        <v>O</v>
      </c>
    </row>
    <row r="1150" spans="1:50">
      <c r="A1150" s="1" t="str">
        <f>IF(G1150="","",VLOOKUP(官網轉換!AW1150,團名!A:B,2,FALSE))</f>
        <v/>
      </c>
      <c r="B1150" s="1" t="str">
        <f>IF(G1150="","",IF(LEFT(VLOOKUP(G1150,官網匯出!A:AQ,43,0),2)="wf",VLOOKUP(VLOOKUP(G1150,官網匯出!A:AQ,43,0),團名!$I$1:$K$12,2,FALSE),"N0071"))</f>
        <v/>
      </c>
      <c r="C1150" s="1" t="str">
        <f>IFERROR(VLOOKUP(官網匯出!D1150,團名!E:G,3,FALSE),"")</f>
        <v/>
      </c>
      <c r="D1150" s="1" t="str">
        <f t="shared" si="198"/>
        <v/>
      </c>
      <c r="E1150" s="1" t="str">
        <f t="shared" si="199"/>
        <v/>
      </c>
      <c r="F1150" s="1" t="str">
        <f>IF(官網匯出!F1150="已付款","","B0012")</f>
        <v>B0012</v>
      </c>
      <c r="G1150" s="1" t="str">
        <f>IF(官網匯出!A1150="","",官網匯出!A1150)</f>
        <v/>
      </c>
      <c r="H1150" s="3" t="str">
        <f>IF(官網匯出!B1150="","",官網匯出!B1150)</f>
        <v/>
      </c>
      <c r="I1150" s="1" t="str">
        <f>IF(官網匯出!C1150="","",官網匯出!C1150)</f>
        <v/>
      </c>
      <c r="J1150" s="1" t="str">
        <f>IF(官網匯出!D1150="","",官網匯出!D1150)</f>
        <v/>
      </c>
      <c r="K1150" s="3" t="str">
        <f>IF(官網匯出!E1150="","",官網匯出!E1150)</f>
        <v/>
      </c>
      <c r="L1150" s="1" t="str">
        <f>IF(官網匯出!F1150="","",官網匯出!F1150)</f>
        <v/>
      </c>
      <c r="M1150" s="1" t="str">
        <f>IF(官網匯出!G1150="","",官網匯出!G1150)</f>
        <v/>
      </c>
      <c r="N1150" s="1" t="str">
        <f>IF(官網匯出!H1150="","",官網匯出!H1150)</f>
        <v/>
      </c>
      <c r="P1150" s="1" t="str">
        <f>IF(官網匯出!J1150="","",RIGHT(官網匯出!J1150,LEN(官網匯出!J1150)-2))</f>
        <v/>
      </c>
      <c r="Q1150" s="1" t="str">
        <f>IF(官網匯出!K1150="","",官網匯出!K1150)</f>
        <v/>
      </c>
      <c r="R1150" s="1" t="str">
        <f>IF(官網匯出!L1150="","",官網匯出!L1150)</f>
        <v/>
      </c>
      <c r="S1150" s="1" t="str">
        <f>IF(官網匯出!M1150="","",官網匯出!M1150)</f>
        <v/>
      </c>
      <c r="T1150" s="1" t="str">
        <f>IF(官網匯出!N1150="","",官網匯出!N1150)</f>
        <v/>
      </c>
      <c r="U1150" s="1" t="str">
        <f>IF(官網匯出!O1150="","",官網匯出!O1150)</f>
        <v/>
      </c>
      <c r="V1150" s="1" t="str">
        <f>IF(官網匯出!P1150="",IF(G1150="","",0),官網匯出!P1150)</f>
        <v/>
      </c>
      <c r="W1150" s="1" t="str">
        <f>IF(官網匯出!Q1150="",IF(G1150="","",0),官網匯出!Q1150)</f>
        <v/>
      </c>
      <c r="X1150" s="1" t="str">
        <f>IF(官網匯出!R1150="","",官網匯出!R1150)</f>
        <v/>
      </c>
      <c r="Y1150" s="1" t="str">
        <f>IF(官網匯出!S1150="","",官網匯出!S1150)</f>
        <v/>
      </c>
      <c r="Z1150" s="1" t="str">
        <f>IF(G1150="","",官網匯出!T1150)</f>
        <v/>
      </c>
      <c r="AA1150" s="1" t="str">
        <f>IF(G1150="","",官網匯出!AK1150)</f>
        <v/>
      </c>
      <c r="AB1150" s="1" t="str">
        <f>IF(G1150="","",IF(官網匯出!V1150="","",官網匯出!V1150))</f>
        <v/>
      </c>
      <c r="AJ1150" s="1" t="str">
        <f>IF(G1150="","",IF(官網匯出!AE1150="","",官網匯出!AE1150))</f>
        <v/>
      </c>
      <c r="AK1150" s="1" t="str">
        <f>IF(G1150="","",IF(官網匯出!AD1150="","",官網匯出!AD1150))</f>
        <v/>
      </c>
      <c r="AL1150" s="1" t="str">
        <f t="shared" si="200"/>
        <v>0</v>
      </c>
      <c r="AM1150" s="1" t="str">
        <f>IF(官網匯出!AG1150="","",官網匯出!AG1150)</f>
        <v/>
      </c>
      <c r="AN1150" s="1" t="str">
        <f>IF(G1150="","",IF(官網匯出!AH1150="","",官網匯出!AH1150))</f>
        <v/>
      </c>
      <c r="AO1150" s="14" t="str">
        <f t="shared" si="201"/>
        <v/>
      </c>
      <c r="AP1150" s="14" t="str">
        <f t="shared" si="202"/>
        <v>1</v>
      </c>
      <c r="AQ1150" s="14" t="str">
        <f t="shared" si="203"/>
        <v>0</v>
      </c>
      <c r="AR1150" s="1" t="str">
        <f t="shared" si="204"/>
        <v/>
      </c>
      <c r="AS1150" s="1" t="str">
        <f t="shared" si="205"/>
        <v/>
      </c>
      <c r="AT1150" s="1" t="str">
        <f t="shared" si="206"/>
        <v/>
      </c>
      <c r="AU1150" s="1" t="str">
        <f t="shared" si="197"/>
        <v/>
      </c>
      <c r="AV1150" s="1" t="e">
        <f>IF(VLOOKUP(G1150,官網匯出!A:AQ,42,FALSE)="","[黃金盾官網]",VLOOKUP(G1150,官網匯出!A:AQ,42,FALSE))</f>
        <v>#N/A</v>
      </c>
      <c r="AW1150" s="1" t="e">
        <f>IF(LEFT(VLOOKUP(G1150,官網匯出!A:AS,43,FALSE),2)="","web",LEFT(VLOOKUP(G1150,官網匯出!A:AS,43,FALSE),2))</f>
        <v>#N/A</v>
      </c>
      <c r="AX1150" s="1" t="str">
        <f t="shared" si="207"/>
        <v>O</v>
      </c>
    </row>
    <row r="1151" spans="1:50">
      <c r="A1151" s="1" t="str">
        <f>IF(G1151="","",VLOOKUP(官網轉換!AW1151,團名!A:B,2,FALSE))</f>
        <v/>
      </c>
      <c r="B1151" s="1" t="str">
        <f>IF(G1151="","",IF(LEFT(VLOOKUP(G1151,官網匯出!A:AQ,43,0),2)="wf",VLOOKUP(VLOOKUP(G1151,官網匯出!A:AQ,43,0),團名!$I$1:$K$12,2,FALSE),"N0071"))</f>
        <v/>
      </c>
      <c r="C1151" s="1" t="str">
        <f>IFERROR(VLOOKUP(官網匯出!D1151,團名!E:G,3,FALSE),"")</f>
        <v/>
      </c>
      <c r="D1151" s="1" t="str">
        <f t="shared" si="198"/>
        <v/>
      </c>
      <c r="E1151" s="1" t="str">
        <f t="shared" si="199"/>
        <v/>
      </c>
      <c r="F1151" s="1" t="str">
        <f>IF(官網匯出!F1151="已付款","","B0012")</f>
        <v>B0012</v>
      </c>
      <c r="G1151" s="1" t="str">
        <f>IF(官網匯出!A1151="","",官網匯出!A1151)</f>
        <v/>
      </c>
      <c r="H1151" s="3" t="str">
        <f>IF(官網匯出!B1151="","",官網匯出!B1151)</f>
        <v/>
      </c>
      <c r="I1151" s="1" t="str">
        <f>IF(官網匯出!C1151="","",官網匯出!C1151)</f>
        <v/>
      </c>
      <c r="J1151" s="1" t="str">
        <f>IF(官網匯出!D1151="","",官網匯出!D1151)</f>
        <v/>
      </c>
      <c r="K1151" s="3" t="str">
        <f>IF(官網匯出!E1151="","",官網匯出!E1151)</f>
        <v/>
      </c>
      <c r="L1151" s="1" t="str">
        <f>IF(官網匯出!F1151="","",官網匯出!F1151)</f>
        <v/>
      </c>
      <c r="M1151" s="1" t="str">
        <f>IF(官網匯出!G1151="","",官網匯出!G1151)</f>
        <v/>
      </c>
      <c r="N1151" s="1" t="str">
        <f>IF(官網匯出!H1151="","",官網匯出!H1151)</f>
        <v/>
      </c>
      <c r="P1151" s="1" t="str">
        <f>IF(官網匯出!J1151="","",RIGHT(官網匯出!J1151,LEN(官網匯出!J1151)-2))</f>
        <v/>
      </c>
      <c r="Q1151" s="1" t="str">
        <f>IF(官網匯出!K1151="","",官網匯出!K1151)</f>
        <v/>
      </c>
      <c r="R1151" s="1" t="str">
        <f>IF(官網匯出!L1151="","",官網匯出!L1151)</f>
        <v/>
      </c>
      <c r="S1151" s="1" t="str">
        <f>IF(官網匯出!M1151="","",官網匯出!M1151)</f>
        <v/>
      </c>
      <c r="T1151" s="1" t="str">
        <f>IF(官網匯出!N1151="","",官網匯出!N1151)</f>
        <v/>
      </c>
      <c r="U1151" s="1" t="str">
        <f>IF(官網匯出!O1151="","",官網匯出!O1151)</f>
        <v/>
      </c>
      <c r="V1151" s="1" t="str">
        <f>IF(官網匯出!P1151="",IF(G1151="","",0),官網匯出!P1151)</f>
        <v/>
      </c>
      <c r="W1151" s="1" t="str">
        <f>IF(官網匯出!Q1151="",IF(G1151="","",0),官網匯出!Q1151)</f>
        <v/>
      </c>
      <c r="X1151" s="1" t="str">
        <f>IF(官網匯出!R1151="","",官網匯出!R1151)</f>
        <v/>
      </c>
      <c r="Y1151" s="1" t="str">
        <f>IF(官網匯出!S1151="","",官網匯出!S1151)</f>
        <v/>
      </c>
      <c r="Z1151" s="1" t="str">
        <f>IF(G1151="","",官網匯出!T1151)</f>
        <v/>
      </c>
      <c r="AA1151" s="1" t="str">
        <f>IF(G1151="","",官網匯出!AK1151)</f>
        <v/>
      </c>
      <c r="AB1151" s="1" t="str">
        <f>IF(G1151="","",IF(官網匯出!V1151="","",官網匯出!V1151))</f>
        <v/>
      </c>
      <c r="AJ1151" s="1" t="str">
        <f>IF(G1151="","",IF(官網匯出!AE1151="","",官網匯出!AE1151))</f>
        <v/>
      </c>
      <c r="AK1151" s="1" t="str">
        <f>IF(G1151="","",IF(官網匯出!AD1151="","",官網匯出!AD1151))</f>
        <v/>
      </c>
      <c r="AL1151" s="1" t="str">
        <f t="shared" si="200"/>
        <v>0</v>
      </c>
      <c r="AM1151" s="1" t="str">
        <f>IF(官網匯出!AG1151="","",官網匯出!AG1151)</f>
        <v/>
      </c>
      <c r="AN1151" s="1" t="str">
        <f>IF(G1151="","",IF(官網匯出!AH1151="","",官網匯出!AH1151))</f>
        <v/>
      </c>
      <c r="AO1151" s="14" t="str">
        <f t="shared" si="201"/>
        <v/>
      </c>
      <c r="AP1151" s="14" t="str">
        <f t="shared" si="202"/>
        <v>1</v>
      </c>
      <c r="AQ1151" s="14" t="str">
        <f t="shared" si="203"/>
        <v>0</v>
      </c>
      <c r="AR1151" s="1" t="str">
        <f t="shared" si="204"/>
        <v/>
      </c>
      <c r="AS1151" s="1" t="str">
        <f t="shared" si="205"/>
        <v/>
      </c>
      <c r="AT1151" s="1" t="str">
        <f t="shared" si="206"/>
        <v/>
      </c>
      <c r="AU1151" s="1" t="str">
        <f t="shared" si="197"/>
        <v/>
      </c>
      <c r="AV1151" s="1" t="e">
        <f>IF(VLOOKUP(G1151,官網匯出!A:AQ,42,FALSE)="","[黃金盾官網]",VLOOKUP(G1151,官網匯出!A:AQ,42,FALSE))</f>
        <v>#N/A</v>
      </c>
      <c r="AW1151" s="1" t="e">
        <f>IF(LEFT(VLOOKUP(G1151,官網匯出!A:AS,43,FALSE),2)="","web",LEFT(VLOOKUP(G1151,官網匯出!A:AS,43,FALSE),2))</f>
        <v>#N/A</v>
      </c>
      <c r="AX1151" s="1" t="str">
        <f t="shared" si="207"/>
        <v>O</v>
      </c>
    </row>
    <row r="1152" spans="1:50">
      <c r="A1152" s="1" t="str">
        <f>IF(G1152="","",VLOOKUP(官網轉換!AW1152,團名!A:B,2,FALSE))</f>
        <v/>
      </c>
      <c r="B1152" s="1" t="str">
        <f>IF(G1152="","",IF(LEFT(VLOOKUP(G1152,官網匯出!A:AQ,43,0),2)="wf",VLOOKUP(VLOOKUP(G1152,官網匯出!A:AQ,43,0),團名!$I$1:$K$12,2,FALSE),"N0071"))</f>
        <v/>
      </c>
      <c r="C1152" s="1" t="str">
        <f>IFERROR(VLOOKUP(官網匯出!D1152,團名!E:G,3,FALSE),"")</f>
        <v/>
      </c>
      <c r="D1152" s="1" t="str">
        <f t="shared" si="198"/>
        <v/>
      </c>
      <c r="E1152" s="1" t="str">
        <f t="shared" si="199"/>
        <v/>
      </c>
      <c r="F1152" s="1" t="str">
        <f>IF(官網匯出!F1152="已付款","","B0012")</f>
        <v>B0012</v>
      </c>
      <c r="G1152" s="1" t="str">
        <f>IF(官網匯出!A1152="","",官網匯出!A1152)</f>
        <v/>
      </c>
      <c r="H1152" s="3" t="str">
        <f>IF(官網匯出!B1152="","",官網匯出!B1152)</f>
        <v/>
      </c>
      <c r="I1152" s="1" t="str">
        <f>IF(官網匯出!C1152="","",官網匯出!C1152)</f>
        <v/>
      </c>
      <c r="J1152" s="1" t="str">
        <f>IF(官網匯出!D1152="","",官網匯出!D1152)</f>
        <v/>
      </c>
      <c r="K1152" s="3" t="str">
        <f>IF(官網匯出!E1152="","",官網匯出!E1152)</f>
        <v/>
      </c>
      <c r="L1152" s="1" t="str">
        <f>IF(官網匯出!F1152="","",官網匯出!F1152)</f>
        <v/>
      </c>
      <c r="M1152" s="1" t="str">
        <f>IF(官網匯出!G1152="","",官網匯出!G1152)</f>
        <v/>
      </c>
      <c r="N1152" s="1" t="str">
        <f>IF(官網匯出!H1152="","",官網匯出!H1152)</f>
        <v/>
      </c>
      <c r="P1152" s="1" t="str">
        <f>IF(官網匯出!J1152="","",RIGHT(官網匯出!J1152,LEN(官網匯出!J1152)-2))</f>
        <v/>
      </c>
      <c r="Q1152" s="1" t="str">
        <f>IF(官網匯出!K1152="","",官網匯出!K1152)</f>
        <v/>
      </c>
      <c r="R1152" s="1" t="str">
        <f>IF(官網匯出!L1152="","",官網匯出!L1152)</f>
        <v/>
      </c>
      <c r="S1152" s="1" t="str">
        <f>IF(官網匯出!M1152="","",官網匯出!M1152)</f>
        <v/>
      </c>
      <c r="T1152" s="1" t="str">
        <f>IF(官網匯出!N1152="","",官網匯出!N1152)</f>
        <v/>
      </c>
      <c r="U1152" s="1" t="str">
        <f>IF(官網匯出!O1152="","",官網匯出!O1152)</f>
        <v/>
      </c>
      <c r="V1152" s="1" t="str">
        <f>IF(官網匯出!P1152="",IF(G1152="","",0),官網匯出!P1152)</f>
        <v/>
      </c>
      <c r="W1152" s="1" t="str">
        <f>IF(官網匯出!Q1152="",IF(G1152="","",0),官網匯出!Q1152)</f>
        <v/>
      </c>
      <c r="X1152" s="1" t="str">
        <f>IF(官網匯出!R1152="","",官網匯出!R1152)</f>
        <v/>
      </c>
      <c r="Y1152" s="1" t="str">
        <f>IF(官網匯出!S1152="","",官網匯出!S1152)</f>
        <v/>
      </c>
      <c r="Z1152" s="1" t="str">
        <f>IF(G1152="","",官網匯出!T1152)</f>
        <v/>
      </c>
      <c r="AA1152" s="1" t="str">
        <f>IF(G1152="","",官網匯出!AK1152)</f>
        <v/>
      </c>
      <c r="AB1152" s="1" t="str">
        <f>IF(G1152="","",IF(官網匯出!V1152="","",官網匯出!V1152))</f>
        <v/>
      </c>
      <c r="AJ1152" s="1" t="str">
        <f>IF(G1152="","",IF(官網匯出!AE1152="","",官網匯出!AE1152))</f>
        <v/>
      </c>
      <c r="AK1152" s="1" t="str">
        <f>IF(G1152="","",IF(官網匯出!AD1152="","",官網匯出!AD1152))</f>
        <v/>
      </c>
      <c r="AL1152" s="1" t="str">
        <f t="shared" si="200"/>
        <v>0</v>
      </c>
      <c r="AM1152" s="1" t="str">
        <f>IF(官網匯出!AG1152="","",官網匯出!AG1152)</f>
        <v/>
      </c>
      <c r="AN1152" s="1" t="str">
        <f>IF(G1152="","",IF(官網匯出!AH1152="","",官網匯出!AH1152))</f>
        <v/>
      </c>
      <c r="AO1152" s="14" t="str">
        <f t="shared" si="201"/>
        <v/>
      </c>
      <c r="AP1152" s="14" t="str">
        <f t="shared" si="202"/>
        <v>1</v>
      </c>
      <c r="AQ1152" s="14" t="str">
        <f t="shared" si="203"/>
        <v>0</v>
      </c>
      <c r="AR1152" s="1" t="str">
        <f t="shared" si="204"/>
        <v/>
      </c>
      <c r="AS1152" s="1" t="str">
        <f t="shared" si="205"/>
        <v/>
      </c>
      <c r="AT1152" s="1" t="str">
        <f t="shared" si="206"/>
        <v/>
      </c>
      <c r="AU1152" s="1" t="str">
        <f t="shared" si="197"/>
        <v/>
      </c>
      <c r="AV1152" s="1" t="e">
        <f>IF(VLOOKUP(G1152,官網匯出!A:AQ,42,FALSE)="","[黃金盾官網]",VLOOKUP(G1152,官網匯出!A:AQ,42,FALSE))</f>
        <v>#N/A</v>
      </c>
      <c r="AW1152" s="1" t="e">
        <f>IF(LEFT(VLOOKUP(G1152,官網匯出!A:AS,43,FALSE),2)="","web",LEFT(VLOOKUP(G1152,官網匯出!A:AS,43,FALSE),2))</f>
        <v>#N/A</v>
      </c>
      <c r="AX1152" s="1" t="str">
        <f t="shared" si="207"/>
        <v>O</v>
      </c>
    </row>
    <row r="1153" spans="1:50">
      <c r="A1153" s="1" t="str">
        <f>IF(G1153="","",VLOOKUP(官網轉換!AW1153,團名!A:B,2,FALSE))</f>
        <v/>
      </c>
      <c r="B1153" s="1" t="str">
        <f>IF(G1153="","",IF(LEFT(VLOOKUP(G1153,官網匯出!A:AQ,43,0),2)="wf",VLOOKUP(VLOOKUP(G1153,官網匯出!A:AQ,43,0),團名!$I$1:$K$12,2,FALSE),"N0071"))</f>
        <v/>
      </c>
      <c r="C1153" s="1" t="str">
        <f>IFERROR(VLOOKUP(官網匯出!D1153,團名!E:G,3,FALSE),"")</f>
        <v/>
      </c>
      <c r="D1153" s="1" t="str">
        <f t="shared" si="198"/>
        <v/>
      </c>
      <c r="E1153" s="1" t="str">
        <f t="shared" si="199"/>
        <v/>
      </c>
      <c r="F1153" s="1" t="str">
        <f>IF(官網匯出!F1153="已付款","","B0012")</f>
        <v>B0012</v>
      </c>
      <c r="G1153" s="1" t="str">
        <f>IF(官網匯出!A1153="","",官網匯出!A1153)</f>
        <v/>
      </c>
      <c r="H1153" s="3" t="str">
        <f>IF(官網匯出!B1153="","",官網匯出!B1153)</f>
        <v/>
      </c>
      <c r="I1153" s="1" t="str">
        <f>IF(官網匯出!C1153="","",官網匯出!C1153)</f>
        <v/>
      </c>
      <c r="J1153" s="1" t="str">
        <f>IF(官網匯出!D1153="","",官網匯出!D1153)</f>
        <v/>
      </c>
      <c r="K1153" s="3" t="str">
        <f>IF(官網匯出!E1153="","",官網匯出!E1153)</f>
        <v/>
      </c>
      <c r="L1153" s="1" t="str">
        <f>IF(官網匯出!F1153="","",官網匯出!F1153)</f>
        <v/>
      </c>
      <c r="M1153" s="1" t="str">
        <f>IF(官網匯出!G1153="","",官網匯出!G1153)</f>
        <v/>
      </c>
      <c r="N1153" s="1" t="str">
        <f>IF(官網匯出!H1153="","",官網匯出!H1153)</f>
        <v/>
      </c>
      <c r="P1153" s="1" t="str">
        <f>IF(官網匯出!J1153="","",RIGHT(官網匯出!J1153,LEN(官網匯出!J1153)-2))</f>
        <v/>
      </c>
      <c r="Q1153" s="1" t="str">
        <f>IF(官網匯出!K1153="","",官網匯出!K1153)</f>
        <v/>
      </c>
      <c r="R1153" s="1" t="str">
        <f>IF(官網匯出!L1153="","",官網匯出!L1153)</f>
        <v/>
      </c>
      <c r="S1153" s="1" t="str">
        <f>IF(官網匯出!M1153="","",官網匯出!M1153)</f>
        <v/>
      </c>
      <c r="T1153" s="1" t="str">
        <f>IF(官網匯出!N1153="","",官網匯出!N1153)</f>
        <v/>
      </c>
      <c r="U1153" s="1" t="str">
        <f>IF(官網匯出!O1153="","",官網匯出!O1153)</f>
        <v/>
      </c>
      <c r="V1153" s="1" t="str">
        <f>IF(官網匯出!P1153="",IF(G1153="","",0),官網匯出!P1153)</f>
        <v/>
      </c>
      <c r="W1153" s="1" t="str">
        <f>IF(官網匯出!Q1153="",IF(G1153="","",0),官網匯出!Q1153)</f>
        <v/>
      </c>
      <c r="X1153" s="1" t="str">
        <f>IF(官網匯出!R1153="","",官網匯出!R1153)</f>
        <v/>
      </c>
      <c r="Y1153" s="1" t="str">
        <f>IF(官網匯出!S1153="","",官網匯出!S1153)</f>
        <v/>
      </c>
      <c r="Z1153" s="1" t="str">
        <f>IF(G1153="","",官網匯出!T1153)</f>
        <v/>
      </c>
      <c r="AA1153" s="1" t="str">
        <f>IF(G1153="","",官網匯出!AK1153)</f>
        <v/>
      </c>
      <c r="AB1153" s="1" t="str">
        <f>IF(G1153="","",IF(官網匯出!V1153="","",官網匯出!V1153))</f>
        <v/>
      </c>
      <c r="AJ1153" s="1" t="str">
        <f>IF(G1153="","",IF(官網匯出!AE1153="","",官網匯出!AE1153))</f>
        <v/>
      </c>
      <c r="AK1153" s="1" t="str">
        <f>IF(G1153="","",IF(官網匯出!AD1153="","",官網匯出!AD1153))</f>
        <v/>
      </c>
      <c r="AL1153" s="1" t="str">
        <f t="shared" si="200"/>
        <v>0</v>
      </c>
      <c r="AM1153" s="1" t="str">
        <f>IF(官網匯出!AG1153="","",官網匯出!AG1153)</f>
        <v/>
      </c>
      <c r="AN1153" s="1" t="str">
        <f>IF(G1153="","",IF(官網匯出!AH1153="","",官網匯出!AH1153))</f>
        <v/>
      </c>
      <c r="AO1153" s="14" t="str">
        <f t="shared" si="201"/>
        <v/>
      </c>
      <c r="AP1153" s="14" t="str">
        <f t="shared" si="202"/>
        <v>1</v>
      </c>
      <c r="AQ1153" s="14" t="str">
        <f t="shared" si="203"/>
        <v>0</v>
      </c>
      <c r="AR1153" s="1" t="str">
        <f t="shared" si="204"/>
        <v/>
      </c>
      <c r="AS1153" s="1" t="str">
        <f t="shared" si="205"/>
        <v/>
      </c>
      <c r="AT1153" s="1" t="str">
        <f t="shared" si="206"/>
        <v/>
      </c>
      <c r="AU1153" s="1" t="str">
        <f t="shared" si="197"/>
        <v/>
      </c>
      <c r="AV1153" s="1" t="e">
        <f>IF(VLOOKUP(G1153,官網匯出!A:AQ,42,FALSE)="","[黃金盾官網]",VLOOKUP(G1153,官網匯出!A:AQ,42,FALSE))</f>
        <v>#N/A</v>
      </c>
      <c r="AW1153" s="1" t="e">
        <f>IF(LEFT(VLOOKUP(G1153,官網匯出!A:AS,43,FALSE),2)="","web",LEFT(VLOOKUP(G1153,官網匯出!A:AS,43,FALSE),2))</f>
        <v>#N/A</v>
      </c>
      <c r="AX1153" s="1" t="str">
        <f t="shared" si="207"/>
        <v>O</v>
      </c>
    </row>
    <row r="1154" spans="1:50">
      <c r="A1154" s="1" t="str">
        <f>IF(G1154="","",VLOOKUP(官網轉換!AW1154,團名!A:B,2,FALSE))</f>
        <v/>
      </c>
      <c r="B1154" s="1" t="str">
        <f>IF(G1154="","",IF(LEFT(VLOOKUP(G1154,官網匯出!A:AQ,43,0),2)="wf",VLOOKUP(VLOOKUP(G1154,官網匯出!A:AQ,43,0),團名!$I$1:$K$12,2,FALSE),"N0071"))</f>
        <v/>
      </c>
      <c r="C1154" s="1" t="str">
        <f>IFERROR(VLOOKUP(官網匯出!D1154,團名!E:G,3,FALSE),"")</f>
        <v/>
      </c>
      <c r="D1154" s="1" t="str">
        <f t="shared" si="198"/>
        <v/>
      </c>
      <c r="E1154" s="1" t="str">
        <f t="shared" si="199"/>
        <v/>
      </c>
      <c r="F1154" s="1" t="str">
        <f>IF(官網匯出!F1154="已付款","","B0012")</f>
        <v>B0012</v>
      </c>
      <c r="G1154" s="1" t="str">
        <f>IF(官網匯出!A1154="","",官網匯出!A1154)</f>
        <v/>
      </c>
      <c r="H1154" s="3" t="str">
        <f>IF(官網匯出!B1154="","",官網匯出!B1154)</f>
        <v/>
      </c>
      <c r="I1154" s="1" t="str">
        <f>IF(官網匯出!C1154="","",官網匯出!C1154)</f>
        <v/>
      </c>
      <c r="J1154" s="1" t="str">
        <f>IF(官網匯出!D1154="","",官網匯出!D1154)</f>
        <v/>
      </c>
      <c r="K1154" s="3" t="str">
        <f>IF(官網匯出!E1154="","",官網匯出!E1154)</f>
        <v/>
      </c>
      <c r="L1154" s="1" t="str">
        <f>IF(官網匯出!F1154="","",官網匯出!F1154)</f>
        <v/>
      </c>
      <c r="M1154" s="1" t="str">
        <f>IF(官網匯出!G1154="","",官網匯出!G1154)</f>
        <v/>
      </c>
      <c r="N1154" s="1" t="str">
        <f>IF(官網匯出!H1154="","",官網匯出!H1154)</f>
        <v/>
      </c>
      <c r="P1154" s="1" t="str">
        <f>IF(官網匯出!J1154="","",RIGHT(官網匯出!J1154,LEN(官網匯出!J1154)-2))</f>
        <v/>
      </c>
      <c r="Q1154" s="1" t="str">
        <f>IF(官網匯出!K1154="","",官網匯出!K1154)</f>
        <v/>
      </c>
      <c r="R1154" s="1" t="str">
        <f>IF(官網匯出!L1154="","",官網匯出!L1154)</f>
        <v/>
      </c>
      <c r="S1154" s="1" t="str">
        <f>IF(官網匯出!M1154="","",官網匯出!M1154)</f>
        <v/>
      </c>
      <c r="T1154" s="1" t="str">
        <f>IF(官網匯出!N1154="","",官網匯出!N1154)</f>
        <v/>
      </c>
      <c r="U1154" s="1" t="str">
        <f>IF(官網匯出!O1154="","",官網匯出!O1154)</f>
        <v/>
      </c>
      <c r="V1154" s="1" t="str">
        <f>IF(官網匯出!P1154="",IF(G1154="","",0),官網匯出!P1154)</f>
        <v/>
      </c>
      <c r="W1154" s="1" t="str">
        <f>IF(官網匯出!Q1154="",IF(G1154="","",0),官網匯出!Q1154)</f>
        <v/>
      </c>
      <c r="X1154" s="1" t="str">
        <f>IF(官網匯出!R1154="","",官網匯出!R1154)</f>
        <v/>
      </c>
      <c r="Y1154" s="1" t="str">
        <f>IF(官網匯出!S1154="","",官網匯出!S1154)</f>
        <v/>
      </c>
      <c r="Z1154" s="1" t="str">
        <f>IF(G1154="","",官網匯出!T1154)</f>
        <v/>
      </c>
      <c r="AA1154" s="1" t="str">
        <f>IF(G1154="","",官網匯出!AK1154)</f>
        <v/>
      </c>
      <c r="AB1154" s="1" t="str">
        <f>IF(G1154="","",IF(官網匯出!V1154="","",官網匯出!V1154))</f>
        <v/>
      </c>
      <c r="AJ1154" s="1" t="str">
        <f>IF(G1154="","",IF(官網匯出!AE1154="","",官網匯出!AE1154))</f>
        <v/>
      </c>
      <c r="AK1154" s="1" t="str">
        <f>IF(G1154="","",IF(官網匯出!AD1154="","",官網匯出!AD1154))</f>
        <v/>
      </c>
      <c r="AL1154" s="1" t="str">
        <f t="shared" si="200"/>
        <v>0</v>
      </c>
      <c r="AM1154" s="1" t="str">
        <f>IF(官網匯出!AG1154="","",官網匯出!AG1154)</f>
        <v/>
      </c>
      <c r="AN1154" s="1" t="str">
        <f>IF(G1154="","",IF(官網匯出!AH1154="","",官網匯出!AH1154))</f>
        <v/>
      </c>
      <c r="AO1154" s="14" t="str">
        <f t="shared" si="201"/>
        <v/>
      </c>
      <c r="AP1154" s="14" t="str">
        <f t="shared" si="202"/>
        <v>1</v>
      </c>
      <c r="AQ1154" s="14" t="str">
        <f t="shared" si="203"/>
        <v>0</v>
      </c>
      <c r="AR1154" s="1" t="str">
        <f t="shared" si="204"/>
        <v/>
      </c>
      <c r="AS1154" s="1" t="str">
        <f t="shared" si="205"/>
        <v/>
      </c>
      <c r="AT1154" s="1" t="str">
        <f t="shared" si="206"/>
        <v/>
      </c>
      <c r="AU1154" s="1" t="str">
        <f t="shared" ref="AU1154:AU1217" si="208">IF(G1154="","",AV1154&amp;"      訂單編號："&amp;G1154&amp;"      "&amp;IF(J1154="銀行轉帳(ATM/虛擬代碼繳費)","ATM(藍)",IF(J1154="ATM 虛擬代碼繳費（需持代碼至實體ATM或網路銀行繳費）","ATM"&amp;"　"&amp;AB1154&amp;AJ1154,IF(J1154="虛擬代碼繳費轉帳","ATM(SP)"&amp;"　"&amp;AB1154&amp;AJ1154,IF(J1154="信用卡（shopline payment）","信用卡(SP)",IF(J1154="信用卡","信用卡",IF(J1154="貨到付款","貨到付款　")))&amp;"　"&amp;AB1154&amp;AJ1154)))&amp;IF(L1154="退款中","客戶取消訂單，待退款(ATM)",""))</f>
        <v/>
      </c>
      <c r="AV1154" s="1" t="e">
        <f>IF(VLOOKUP(G1154,官網匯出!A:AQ,42,FALSE)="","[黃金盾官網]",VLOOKUP(G1154,官網匯出!A:AQ,42,FALSE))</f>
        <v>#N/A</v>
      </c>
      <c r="AW1154" s="1" t="e">
        <f>IF(LEFT(VLOOKUP(G1154,官網匯出!A:AS,43,FALSE),2)="","web",LEFT(VLOOKUP(G1154,官網匯出!A:AS,43,FALSE),2))</f>
        <v>#N/A</v>
      </c>
      <c r="AX1154" s="1" t="str">
        <f t="shared" si="207"/>
        <v>O</v>
      </c>
    </row>
    <row r="1155" spans="1:50">
      <c r="A1155" s="1" t="str">
        <f>IF(G1155="","",VLOOKUP(官網轉換!AW1155,團名!A:B,2,FALSE))</f>
        <v/>
      </c>
      <c r="B1155" s="1" t="str">
        <f>IF(G1155="","",IF(LEFT(VLOOKUP(G1155,官網匯出!A:AQ,43,0),2)="wf",VLOOKUP(VLOOKUP(G1155,官網匯出!A:AQ,43,0),團名!$I$1:$K$12,2,FALSE),"N0071"))</f>
        <v/>
      </c>
      <c r="C1155" s="1" t="str">
        <f>IFERROR(VLOOKUP(官網匯出!D1155,團名!E:G,3,FALSE),"")</f>
        <v/>
      </c>
      <c r="D1155" s="1" t="str">
        <f t="shared" ref="D1155:D1218" si="209">IF(G1155="","","NTD")</f>
        <v/>
      </c>
      <c r="E1155" s="1" t="str">
        <f t="shared" ref="E1155:E1218" si="210">IF(G1155="","","含稅")</f>
        <v/>
      </c>
      <c r="F1155" s="1" t="str">
        <f>IF(官網匯出!F1155="已付款","","B0012")</f>
        <v>B0012</v>
      </c>
      <c r="G1155" s="1" t="str">
        <f>IF(官網匯出!A1155="","",官網匯出!A1155)</f>
        <v/>
      </c>
      <c r="H1155" s="3" t="str">
        <f>IF(官網匯出!B1155="","",官網匯出!B1155)</f>
        <v/>
      </c>
      <c r="I1155" s="1" t="str">
        <f>IF(官網匯出!C1155="","",官網匯出!C1155)</f>
        <v/>
      </c>
      <c r="J1155" s="1" t="str">
        <f>IF(官網匯出!D1155="","",官網匯出!D1155)</f>
        <v/>
      </c>
      <c r="K1155" s="3" t="str">
        <f>IF(官網匯出!E1155="","",官網匯出!E1155)</f>
        <v/>
      </c>
      <c r="L1155" s="1" t="str">
        <f>IF(官網匯出!F1155="","",官網匯出!F1155)</f>
        <v/>
      </c>
      <c r="M1155" s="1" t="str">
        <f>IF(官網匯出!G1155="","",官網匯出!G1155)</f>
        <v/>
      </c>
      <c r="N1155" s="1" t="str">
        <f>IF(官網匯出!H1155="","",官網匯出!H1155)</f>
        <v/>
      </c>
      <c r="P1155" s="1" t="str">
        <f>IF(官網匯出!J1155="","",RIGHT(官網匯出!J1155,LEN(官網匯出!J1155)-2))</f>
        <v/>
      </c>
      <c r="Q1155" s="1" t="str">
        <f>IF(官網匯出!K1155="","",官網匯出!K1155)</f>
        <v/>
      </c>
      <c r="R1155" s="1" t="str">
        <f>IF(官網匯出!L1155="","",官網匯出!L1155)</f>
        <v/>
      </c>
      <c r="S1155" s="1" t="str">
        <f>IF(官網匯出!M1155="","",官網匯出!M1155)</f>
        <v/>
      </c>
      <c r="T1155" s="1" t="str">
        <f>IF(官網匯出!N1155="","",官網匯出!N1155)</f>
        <v/>
      </c>
      <c r="U1155" s="1" t="str">
        <f>IF(官網匯出!O1155="","",官網匯出!O1155)</f>
        <v/>
      </c>
      <c r="V1155" s="1" t="str">
        <f>IF(官網匯出!P1155="",IF(G1155="","",0),官網匯出!P1155)</f>
        <v/>
      </c>
      <c r="W1155" s="1" t="str">
        <f>IF(官網匯出!Q1155="",IF(G1155="","",0),官網匯出!Q1155)</f>
        <v/>
      </c>
      <c r="X1155" s="1" t="str">
        <f>IF(官網匯出!R1155="","",官網匯出!R1155)</f>
        <v/>
      </c>
      <c r="Y1155" s="1" t="str">
        <f>IF(官網匯出!S1155="","",官網匯出!S1155)</f>
        <v/>
      </c>
      <c r="Z1155" s="1" t="str">
        <f>IF(G1155="","",官網匯出!T1155)</f>
        <v/>
      </c>
      <c r="AA1155" s="1" t="str">
        <f>IF(G1155="","",官網匯出!AK1155)</f>
        <v/>
      </c>
      <c r="AB1155" s="1" t="str">
        <f>IF(G1155="","",IF(官網匯出!V1155="","",官網匯出!V1155))</f>
        <v/>
      </c>
      <c r="AJ1155" s="1" t="str">
        <f>IF(G1155="","",IF(官網匯出!AE1155="","",官網匯出!AE1155))</f>
        <v/>
      </c>
      <c r="AK1155" s="1" t="str">
        <f>IF(G1155="","",IF(官網匯出!AD1155="","",官網匯出!AD1155))</f>
        <v/>
      </c>
      <c r="AL1155" s="1" t="str">
        <f t="shared" ref="AL1155:AL1218" si="211">IF(AM1155="","0","1")</f>
        <v>0</v>
      </c>
      <c r="AM1155" s="1" t="str">
        <f>IF(官網匯出!AG1155="","",官網匯出!AG1155)</f>
        <v/>
      </c>
      <c r="AN1155" s="1" t="str">
        <f>IF(G1155="","",IF(官網匯出!AH1155="","",官網匯出!AH1155))</f>
        <v/>
      </c>
      <c r="AO1155" s="14" t="str">
        <f t="shared" ref="AO1155:AO1218" si="212">IF(AN1155="","","3J0002")</f>
        <v/>
      </c>
      <c r="AP1155" s="14" t="str">
        <f t="shared" ref="AP1155:AP1218" si="213">IF(AO1155="","1","0")</f>
        <v>1</v>
      </c>
      <c r="AQ1155" s="14" t="str">
        <f t="shared" ref="AQ1155:AQ1218" si="214">IF(AN1155="","0","1")</f>
        <v>0</v>
      </c>
      <c r="AR1155" s="1" t="str">
        <f t="shared" ref="AR1155:AR1218" si="215">IFERROR((T1155*U1155)-V1155-Z1155+W1155-AA1155,"")</f>
        <v/>
      </c>
      <c r="AS1155" s="1" t="str">
        <f t="shared" ref="AS1155:AS1218" si="216">IF(J1155="貨到付款",IF(Y1155="",0,Y1155),IF(G1155="","",0))</f>
        <v/>
      </c>
      <c r="AT1155" s="1" t="str">
        <f t="shared" ref="AT1155:AT1218" si="217">IF(G1155="","",IF(V1155&gt;0,"已扣抵"&amp;V1155&amp;"元"&amp;"購物金 ","")&amp;IF(Z1155&gt;0,"已扣抵"&amp;Z1155&amp;"元"&amp;"優惠折扣 ","")&amp;IF(W1155&gt;0,"含運費"&amp;W1155&amp;"元 ","")&amp;IF(AA1155&gt;0,"含附加費"&amp;AA1155&amp;"元 ",""))</f>
        <v/>
      </c>
      <c r="AU1155" s="1" t="str">
        <f t="shared" si="208"/>
        <v/>
      </c>
      <c r="AV1155" s="1" t="e">
        <f>IF(VLOOKUP(G1155,官網匯出!A:AQ,42,FALSE)="","[黃金盾官網]",VLOOKUP(G1155,官網匯出!A:AQ,42,FALSE))</f>
        <v>#N/A</v>
      </c>
      <c r="AW1155" s="1" t="e">
        <f>IF(LEFT(VLOOKUP(G1155,官網匯出!A:AS,43,FALSE),2)="","web",LEFT(VLOOKUP(G1155,官網匯出!A:AS,43,FALSE),2))</f>
        <v>#N/A</v>
      </c>
      <c r="AX1155" s="1" t="str">
        <f t="shared" ref="AX1155:AX1218" si="218">IF(AND(AM1155&lt;&gt;"",AN1155&lt;&gt;""),"X","O")</f>
        <v>O</v>
      </c>
    </row>
    <row r="1156" spans="1:50">
      <c r="A1156" s="1" t="str">
        <f>IF(G1156="","",VLOOKUP(官網轉換!AW1156,團名!A:B,2,FALSE))</f>
        <v/>
      </c>
      <c r="B1156" s="1" t="str">
        <f>IF(G1156="","",IF(LEFT(VLOOKUP(G1156,官網匯出!A:AQ,43,0),2)="wf",VLOOKUP(VLOOKUP(G1156,官網匯出!A:AQ,43,0),團名!$I$1:$K$12,2,FALSE),"N0071"))</f>
        <v/>
      </c>
      <c r="C1156" s="1" t="str">
        <f>IFERROR(VLOOKUP(官網匯出!D1156,團名!E:G,3,FALSE),"")</f>
        <v/>
      </c>
      <c r="D1156" s="1" t="str">
        <f t="shared" si="209"/>
        <v/>
      </c>
      <c r="E1156" s="1" t="str">
        <f t="shared" si="210"/>
        <v/>
      </c>
      <c r="F1156" s="1" t="str">
        <f>IF(官網匯出!F1156="已付款","","B0012")</f>
        <v>B0012</v>
      </c>
      <c r="G1156" s="1" t="str">
        <f>IF(官網匯出!A1156="","",官網匯出!A1156)</f>
        <v/>
      </c>
      <c r="H1156" s="3" t="str">
        <f>IF(官網匯出!B1156="","",官網匯出!B1156)</f>
        <v/>
      </c>
      <c r="I1156" s="1" t="str">
        <f>IF(官網匯出!C1156="","",官網匯出!C1156)</f>
        <v/>
      </c>
      <c r="J1156" s="1" t="str">
        <f>IF(官網匯出!D1156="","",官網匯出!D1156)</f>
        <v/>
      </c>
      <c r="K1156" s="3" t="str">
        <f>IF(官網匯出!E1156="","",官網匯出!E1156)</f>
        <v/>
      </c>
      <c r="L1156" s="1" t="str">
        <f>IF(官網匯出!F1156="","",官網匯出!F1156)</f>
        <v/>
      </c>
      <c r="M1156" s="1" t="str">
        <f>IF(官網匯出!G1156="","",官網匯出!G1156)</f>
        <v/>
      </c>
      <c r="N1156" s="1" t="str">
        <f>IF(官網匯出!H1156="","",官網匯出!H1156)</f>
        <v/>
      </c>
      <c r="P1156" s="1" t="str">
        <f>IF(官網匯出!J1156="","",RIGHT(官網匯出!J1156,LEN(官網匯出!J1156)-2))</f>
        <v/>
      </c>
      <c r="Q1156" s="1" t="str">
        <f>IF(官網匯出!K1156="","",官網匯出!K1156)</f>
        <v/>
      </c>
      <c r="R1156" s="1" t="str">
        <f>IF(官網匯出!L1156="","",官網匯出!L1156)</f>
        <v/>
      </c>
      <c r="S1156" s="1" t="str">
        <f>IF(官網匯出!M1156="","",官網匯出!M1156)</f>
        <v/>
      </c>
      <c r="T1156" s="1" t="str">
        <f>IF(官網匯出!N1156="","",官網匯出!N1156)</f>
        <v/>
      </c>
      <c r="U1156" s="1" t="str">
        <f>IF(官網匯出!O1156="","",官網匯出!O1156)</f>
        <v/>
      </c>
      <c r="V1156" s="1" t="str">
        <f>IF(官網匯出!P1156="",IF(G1156="","",0),官網匯出!P1156)</f>
        <v/>
      </c>
      <c r="W1156" s="1" t="str">
        <f>IF(官網匯出!Q1156="",IF(G1156="","",0),官網匯出!Q1156)</f>
        <v/>
      </c>
      <c r="X1156" s="1" t="str">
        <f>IF(官網匯出!R1156="","",官網匯出!R1156)</f>
        <v/>
      </c>
      <c r="Y1156" s="1" t="str">
        <f>IF(官網匯出!S1156="","",官網匯出!S1156)</f>
        <v/>
      </c>
      <c r="Z1156" s="1" t="str">
        <f>IF(G1156="","",官網匯出!T1156)</f>
        <v/>
      </c>
      <c r="AA1156" s="1" t="str">
        <f>IF(G1156="","",官網匯出!AK1156)</f>
        <v/>
      </c>
      <c r="AB1156" s="1" t="str">
        <f>IF(G1156="","",IF(官網匯出!V1156="","",官網匯出!V1156))</f>
        <v/>
      </c>
      <c r="AJ1156" s="1" t="str">
        <f>IF(G1156="","",IF(官網匯出!AE1156="","",官網匯出!AE1156))</f>
        <v/>
      </c>
      <c r="AK1156" s="1" t="str">
        <f>IF(G1156="","",IF(官網匯出!AD1156="","",官網匯出!AD1156))</f>
        <v/>
      </c>
      <c r="AL1156" s="1" t="str">
        <f t="shared" si="211"/>
        <v>0</v>
      </c>
      <c r="AM1156" s="1" t="str">
        <f>IF(官網匯出!AG1156="","",官網匯出!AG1156)</f>
        <v/>
      </c>
      <c r="AN1156" s="1" t="str">
        <f>IF(G1156="","",IF(官網匯出!AH1156="","",官網匯出!AH1156))</f>
        <v/>
      </c>
      <c r="AO1156" s="14" t="str">
        <f t="shared" si="212"/>
        <v/>
      </c>
      <c r="AP1156" s="14" t="str">
        <f t="shared" si="213"/>
        <v>1</v>
      </c>
      <c r="AQ1156" s="14" t="str">
        <f t="shared" si="214"/>
        <v>0</v>
      </c>
      <c r="AR1156" s="1" t="str">
        <f t="shared" si="215"/>
        <v/>
      </c>
      <c r="AS1156" s="1" t="str">
        <f t="shared" si="216"/>
        <v/>
      </c>
      <c r="AT1156" s="1" t="str">
        <f t="shared" si="217"/>
        <v/>
      </c>
      <c r="AU1156" s="1" t="str">
        <f t="shared" si="208"/>
        <v/>
      </c>
      <c r="AV1156" s="1" t="e">
        <f>IF(VLOOKUP(G1156,官網匯出!A:AQ,42,FALSE)="","[黃金盾官網]",VLOOKUP(G1156,官網匯出!A:AQ,42,FALSE))</f>
        <v>#N/A</v>
      </c>
      <c r="AW1156" s="1" t="e">
        <f>IF(LEFT(VLOOKUP(G1156,官網匯出!A:AS,43,FALSE),2)="","web",LEFT(VLOOKUP(G1156,官網匯出!A:AS,43,FALSE),2))</f>
        <v>#N/A</v>
      </c>
      <c r="AX1156" s="1" t="str">
        <f t="shared" si="218"/>
        <v>O</v>
      </c>
    </row>
    <row r="1157" spans="1:50">
      <c r="A1157" s="1" t="str">
        <f>IF(G1157="","",VLOOKUP(官網轉換!AW1157,團名!A:B,2,FALSE))</f>
        <v/>
      </c>
      <c r="B1157" s="1" t="str">
        <f>IF(G1157="","",IF(LEFT(VLOOKUP(G1157,官網匯出!A:AQ,43,0),2)="wf",VLOOKUP(VLOOKUP(G1157,官網匯出!A:AQ,43,0),團名!$I$1:$K$12,2,FALSE),"N0071"))</f>
        <v/>
      </c>
      <c r="C1157" s="1" t="str">
        <f>IFERROR(VLOOKUP(官網匯出!D1157,團名!E:G,3,FALSE),"")</f>
        <v/>
      </c>
      <c r="D1157" s="1" t="str">
        <f t="shared" si="209"/>
        <v/>
      </c>
      <c r="E1157" s="1" t="str">
        <f t="shared" si="210"/>
        <v/>
      </c>
      <c r="F1157" s="1" t="str">
        <f>IF(官網匯出!F1157="已付款","","B0012")</f>
        <v>B0012</v>
      </c>
      <c r="G1157" s="1" t="str">
        <f>IF(官網匯出!A1157="","",官網匯出!A1157)</f>
        <v/>
      </c>
      <c r="H1157" s="3" t="str">
        <f>IF(官網匯出!B1157="","",官網匯出!B1157)</f>
        <v/>
      </c>
      <c r="I1157" s="1" t="str">
        <f>IF(官網匯出!C1157="","",官網匯出!C1157)</f>
        <v/>
      </c>
      <c r="J1157" s="1" t="str">
        <f>IF(官網匯出!D1157="","",官網匯出!D1157)</f>
        <v/>
      </c>
      <c r="K1157" s="3" t="str">
        <f>IF(官網匯出!E1157="","",官網匯出!E1157)</f>
        <v/>
      </c>
      <c r="L1157" s="1" t="str">
        <f>IF(官網匯出!F1157="","",官網匯出!F1157)</f>
        <v/>
      </c>
      <c r="M1157" s="1" t="str">
        <f>IF(官網匯出!G1157="","",官網匯出!G1157)</f>
        <v/>
      </c>
      <c r="N1157" s="1" t="str">
        <f>IF(官網匯出!H1157="","",官網匯出!H1157)</f>
        <v/>
      </c>
      <c r="P1157" s="1" t="str">
        <f>IF(官網匯出!J1157="","",RIGHT(官網匯出!J1157,LEN(官網匯出!J1157)-2))</f>
        <v/>
      </c>
      <c r="Q1157" s="1" t="str">
        <f>IF(官網匯出!K1157="","",官網匯出!K1157)</f>
        <v/>
      </c>
      <c r="R1157" s="1" t="str">
        <f>IF(官網匯出!L1157="","",官網匯出!L1157)</f>
        <v/>
      </c>
      <c r="S1157" s="1" t="str">
        <f>IF(官網匯出!M1157="","",官網匯出!M1157)</f>
        <v/>
      </c>
      <c r="T1157" s="1" t="str">
        <f>IF(官網匯出!N1157="","",官網匯出!N1157)</f>
        <v/>
      </c>
      <c r="U1157" s="1" t="str">
        <f>IF(官網匯出!O1157="","",官網匯出!O1157)</f>
        <v/>
      </c>
      <c r="V1157" s="1" t="str">
        <f>IF(官網匯出!P1157="",IF(G1157="","",0),官網匯出!P1157)</f>
        <v/>
      </c>
      <c r="W1157" s="1" t="str">
        <f>IF(官網匯出!Q1157="",IF(G1157="","",0),官網匯出!Q1157)</f>
        <v/>
      </c>
      <c r="X1157" s="1" t="str">
        <f>IF(官網匯出!R1157="","",官網匯出!R1157)</f>
        <v/>
      </c>
      <c r="Y1157" s="1" t="str">
        <f>IF(官網匯出!S1157="","",官網匯出!S1157)</f>
        <v/>
      </c>
      <c r="Z1157" s="1" t="str">
        <f>IF(G1157="","",官網匯出!T1157)</f>
        <v/>
      </c>
      <c r="AA1157" s="1" t="str">
        <f>IF(G1157="","",官網匯出!AK1157)</f>
        <v/>
      </c>
      <c r="AB1157" s="1" t="str">
        <f>IF(G1157="","",IF(官網匯出!V1157="","",官網匯出!V1157))</f>
        <v/>
      </c>
      <c r="AJ1157" s="1" t="str">
        <f>IF(G1157="","",IF(官網匯出!AE1157="","",官網匯出!AE1157))</f>
        <v/>
      </c>
      <c r="AK1157" s="1" t="str">
        <f>IF(G1157="","",IF(官網匯出!AD1157="","",官網匯出!AD1157))</f>
        <v/>
      </c>
      <c r="AL1157" s="1" t="str">
        <f t="shared" si="211"/>
        <v>0</v>
      </c>
      <c r="AM1157" s="1" t="str">
        <f>IF(官網匯出!AG1157="","",官網匯出!AG1157)</f>
        <v/>
      </c>
      <c r="AN1157" s="1" t="str">
        <f>IF(G1157="","",IF(官網匯出!AH1157="","",官網匯出!AH1157))</f>
        <v/>
      </c>
      <c r="AO1157" s="14" t="str">
        <f t="shared" si="212"/>
        <v/>
      </c>
      <c r="AP1157" s="14" t="str">
        <f t="shared" si="213"/>
        <v>1</v>
      </c>
      <c r="AQ1157" s="14" t="str">
        <f t="shared" si="214"/>
        <v>0</v>
      </c>
      <c r="AR1157" s="1" t="str">
        <f t="shared" si="215"/>
        <v/>
      </c>
      <c r="AS1157" s="1" t="str">
        <f t="shared" si="216"/>
        <v/>
      </c>
      <c r="AT1157" s="1" t="str">
        <f t="shared" si="217"/>
        <v/>
      </c>
      <c r="AU1157" s="1" t="str">
        <f t="shared" si="208"/>
        <v/>
      </c>
      <c r="AV1157" s="1" t="e">
        <f>IF(VLOOKUP(G1157,官網匯出!A:AQ,42,FALSE)="","[黃金盾官網]",VLOOKUP(G1157,官網匯出!A:AQ,42,FALSE))</f>
        <v>#N/A</v>
      </c>
      <c r="AW1157" s="1" t="e">
        <f>IF(LEFT(VLOOKUP(G1157,官網匯出!A:AS,43,FALSE),2)="","web",LEFT(VLOOKUP(G1157,官網匯出!A:AS,43,FALSE),2))</f>
        <v>#N/A</v>
      </c>
      <c r="AX1157" s="1" t="str">
        <f t="shared" si="218"/>
        <v>O</v>
      </c>
    </row>
    <row r="1158" spans="1:50">
      <c r="A1158" s="1" t="str">
        <f>IF(G1158="","",VLOOKUP(官網轉換!AW1158,團名!A:B,2,FALSE))</f>
        <v/>
      </c>
      <c r="B1158" s="1" t="str">
        <f>IF(G1158="","",IF(LEFT(VLOOKUP(G1158,官網匯出!A:AQ,43,0),2)="wf",VLOOKUP(VLOOKUP(G1158,官網匯出!A:AQ,43,0),團名!$I$1:$K$12,2,FALSE),"N0071"))</f>
        <v/>
      </c>
      <c r="C1158" s="1" t="str">
        <f>IFERROR(VLOOKUP(官網匯出!D1158,團名!E:G,3,FALSE),"")</f>
        <v/>
      </c>
      <c r="D1158" s="1" t="str">
        <f t="shared" si="209"/>
        <v/>
      </c>
      <c r="E1158" s="1" t="str">
        <f t="shared" si="210"/>
        <v/>
      </c>
      <c r="F1158" s="1" t="str">
        <f>IF(官網匯出!F1158="已付款","","B0012")</f>
        <v>B0012</v>
      </c>
      <c r="G1158" s="1" t="str">
        <f>IF(官網匯出!A1158="","",官網匯出!A1158)</f>
        <v/>
      </c>
      <c r="H1158" s="3" t="str">
        <f>IF(官網匯出!B1158="","",官網匯出!B1158)</f>
        <v/>
      </c>
      <c r="I1158" s="1" t="str">
        <f>IF(官網匯出!C1158="","",官網匯出!C1158)</f>
        <v/>
      </c>
      <c r="J1158" s="1" t="str">
        <f>IF(官網匯出!D1158="","",官網匯出!D1158)</f>
        <v/>
      </c>
      <c r="K1158" s="3" t="str">
        <f>IF(官網匯出!E1158="","",官網匯出!E1158)</f>
        <v/>
      </c>
      <c r="L1158" s="1" t="str">
        <f>IF(官網匯出!F1158="","",官網匯出!F1158)</f>
        <v/>
      </c>
      <c r="M1158" s="1" t="str">
        <f>IF(官網匯出!G1158="","",官網匯出!G1158)</f>
        <v/>
      </c>
      <c r="N1158" s="1" t="str">
        <f>IF(官網匯出!H1158="","",官網匯出!H1158)</f>
        <v/>
      </c>
      <c r="P1158" s="1" t="str">
        <f>IF(官網匯出!J1158="","",RIGHT(官網匯出!J1158,LEN(官網匯出!J1158)-2))</f>
        <v/>
      </c>
      <c r="Q1158" s="1" t="str">
        <f>IF(官網匯出!K1158="","",官網匯出!K1158)</f>
        <v/>
      </c>
      <c r="R1158" s="1" t="str">
        <f>IF(官網匯出!L1158="","",官網匯出!L1158)</f>
        <v/>
      </c>
      <c r="S1158" s="1" t="str">
        <f>IF(官網匯出!M1158="","",官網匯出!M1158)</f>
        <v/>
      </c>
      <c r="T1158" s="1" t="str">
        <f>IF(官網匯出!N1158="","",官網匯出!N1158)</f>
        <v/>
      </c>
      <c r="U1158" s="1" t="str">
        <f>IF(官網匯出!O1158="","",官網匯出!O1158)</f>
        <v/>
      </c>
      <c r="V1158" s="1" t="str">
        <f>IF(官網匯出!P1158="",IF(G1158="","",0),官網匯出!P1158)</f>
        <v/>
      </c>
      <c r="W1158" s="1" t="str">
        <f>IF(官網匯出!Q1158="",IF(G1158="","",0),官網匯出!Q1158)</f>
        <v/>
      </c>
      <c r="X1158" s="1" t="str">
        <f>IF(官網匯出!R1158="","",官網匯出!R1158)</f>
        <v/>
      </c>
      <c r="Y1158" s="1" t="str">
        <f>IF(官網匯出!S1158="","",官網匯出!S1158)</f>
        <v/>
      </c>
      <c r="Z1158" s="1" t="str">
        <f>IF(G1158="","",官網匯出!T1158)</f>
        <v/>
      </c>
      <c r="AA1158" s="1" t="str">
        <f>IF(G1158="","",官網匯出!AK1158)</f>
        <v/>
      </c>
      <c r="AB1158" s="1" t="str">
        <f>IF(G1158="","",IF(官網匯出!V1158="","",官網匯出!V1158))</f>
        <v/>
      </c>
      <c r="AJ1158" s="1" t="str">
        <f>IF(G1158="","",IF(官網匯出!AE1158="","",官網匯出!AE1158))</f>
        <v/>
      </c>
      <c r="AK1158" s="1" t="str">
        <f>IF(G1158="","",IF(官網匯出!AD1158="","",官網匯出!AD1158))</f>
        <v/>
      </c>
      <c r="AL1158" s="1" t="str">
        <f t="shared" si="211"/>
        <v>0</v>
      </c>
      <c r="AM1158" s="1" t="str">
        <f>IF(官網匯出!AG1158="","",官網匯出!AG1158)</f>
        <v/>
      </c>
      <c r="AN1158" s="1" t="str">
        <f>IF(G1158="","",IF(官網匯出!AH1158="","",官網匯出!AH1158))</f>
        <v/>
      </c>
      <c r="AO1158" s="14" t="str">
        <f t="shared" si="212"/>
        <v/>
      </c>
      <c r="AP1158" s="14" t="str">
        <f t="shared" si="213"/>
        <v>1</v>
      </c>
      <c r="AQ1158" s="14" t="str">
        <f t="shared" si="214"/>
        <v>0</v>
      </c>
      <c r="AR1158" s="1" t="str">
        <f t="shared" si="215"/>
        <v/>
      </c>
      <c r="AS1158" s="1" t="str">
        <f t="shared" si="216"/>
        <v/>
      </c>
      <c r="AT1158" s="1" t="str">
        <f t="shared" si="217"/>
        <v/>
      </c>
      <c r="AU1158" s="1" t="str">
        <f t="shared" si="208"/>
        <v/>
      </c>
      <c r="AV1158" s="1" t="e">
        <f>IF(VLOOKUP(G1158,官網匯出!A:AQ,42,FALSE)="","[黃金盾官網]",VLOOKUP(G1158,官網匯出!A:AQ,42,FALSE))</f>
        <v>#N/A</v>
      </c>
      <c r="AW1158" s="1" t="e">
        <f>IF(LEFT(VLOOKUP(G1158,官網匯出!A:AS,43,FALSE),2)="","web",LEFT(VLOOKUP(G1158,官網匯出!A:AS,43,FALSE),2))</f>
        <v>#N/A</v>
      </c>
      <c r="AX1158" s="1" t="str">
        <f t="shared" si="218"/>
        <v>O</v>
      </c>
    </row>
    <row r="1159" spans="1:50">
      <c r="A1159" s="1" t="str">
        <f>IF(G1159="","",VLOOKUP(官網轉換!AW1159,團名!A:B,2,FALSE))</f>
        <v/>
      </c>
      <c r="B1159" s="1" t="str">
        <f>IF(G1159="","",IF(LEFT(VLOOKUP(G1159,官網匯出!A:AQ,43,0),2)="wf",VLOOKUP(VLOOKUP(G1159,官網匯出!A:AQ,43,0),團名!$I$1:$K$12,2,FALSE),"N0071"))</f>
        <v/>
      </c>
      <c r="C1159" s="1" t="str">
        <f>IFERROR(VLOOKUP(官網匯出!D1159,團名!E:G,3,FALSE),"")</f>
        <v/>
      </c>
      <c r="D1159" s="1" t="str">
        <f t="shared" si="209"/>
        <v/>
      </c>
      <c r="E1159" s="1" t="str">
        <f t="shared" si="210"/>
        <v/>
      </c>
      <c r="F1159" s="1" t="str">
        <f>IF(官網匯出!F1159="已付款","","B0012")</f>
        <v>B0012</v>
      </c>
      <c r="G1159" s="1" t="str">
        <f>IF(官網匯出!A1159="","",官網匯出!A1159)</f>
        <v/>
      </c>
      <c r="H1159" s="3" t="str">
        <f>IF(官網匯出!B1159="","",官網匯出!B1159)</f>
        <v/>
      </c>
      <c r="I1159" s="1" t="str">
        <f>IF(官網匯出!C1159="","",官網匯出!C1159)</f>
        <v/>
      </c>
      <c r="J1159" s="1" t="str">
        <f>IF(官網匯出!D1159="","",官網匯出!D1159)</f>
        <v/>
      </c>
      <c r="K1159" s="3" t="str">
        <f>IF(官網匯出!E1159="","",官網匯出!E1159)</f>
        <v/>
      </c>
      <c r="L1159" s="1" t="str">
        <f>IF(官網匯出!F1159="","",官網匯出!F1159)</f>
        <v/>
      </c>
      <c r="M1159" s="1" t="str">
        <f>IF(官網匯出!G1159="","",官網匯出!G1159)</f>
        <v/>
      </c>
      <c r="N1159" s="1" t="str">
        <f>IF(官網匯出!H1159="","",官網匯出!H1159)</f>
        <v/>
      </c>
      <c r="P1159" s="1" t="str">
        <f>IF(官網匯出!J1159="","",RIGHT(官網匯出!J1159,LEN(官網匯出!J1159)-2))</f>
        <v/>
      </c>
      <c r="Q1159" s="1" t="str">
        <f>IF(官網匯出!K1159="","",官網匯出!K1159)</f>
        <v/>
      </c>
      <c r="R1159" s="1" t="str">
        <f>IF(官網匯出!L1159="","",官網匯出!L1159)</f>
        <v/>
      </c>
      <c r="S1159" s="1" t="str">
        <f>IF(官網匯出!M1159="","",官網匯出!M1159)</f>
        <v/>
      </c>
      <c r="T1159" s="1" t="str">
        <f>IF(官網匯出!N1159="","",官網匯出!N1159)</f>
        <v/>
      </c>
      <c r="U1159" s="1" t="str">
        <f>IF(官網匯出!O1159="","",官網匯出!O1159)</f>
        <v/>
      </c>
      <c r="V1159" s="1" t="str">
        <f>IF(官網匯出!P1159="",IF(G1159="","",0),官網匯出!P1159)</f>
        <v/>
      </c>
      <c r="W1159" s="1" t="str">
        <f>IF(官網匯出!Q1159="",IF(G1159="","",0),官網匯出!Q1159)</f>
        <v/>
      </c>
      <c r="X1159" s="1" t="str">
        <f>IF(官網匯出!R1159="","",官網匯出!R1159)</f>
        <v/>
      </c>
      <c r="Y1159" s="1" t="str">
        <f>IF(官網匯出!S1159="","",官網匯出!S1159)</f>
        <v/>
      </c>
      <c r="Z1159" s="1" t="str">
        <f>IF(G1159="","",官網匯出!T1159)</f>
        <v/>
      </c>
      <c r="AA1159" s="1" t="str">
        <f>IF(G1159="","",官網匯出!AK1159)</f>
        <v/>
      </c>
      <c r="AB1159" s="1" t="str">
        <f>IF(G1159="","",IF(官網匯出!V1159="","",官網匯出!V1159))</f>
        <v/>
      </c>
      <c r="AJ1159" s="1" t="str">
        <f>IF(G1159="","",IF(官網匯出!AE1159="","",官網匯出!AE1159))</f>
        <v/>
      </c>
      <c r="AK1159" s="1" t="str">
        <f>IF(G1159="","",IF(官網匯出!AD1159="","",官網匯出!AD1159))</f>
        <v/>
      </c>
      <c r="AL1159" s="1" t="str">
        <f t="shared" si="211"/>
        <v>0</v>
      </c>
      <c r="AM1159" s="1" t="str">
        <f>IF(官網匯出!AG1159="","",官網匯出!AG1159)</f>
        <v/>
      </c>
      <c r="AN1159" s="1" t="str">
        <f>IF(G1159="","",IF(官網匯出!AH1159="","",官網匯出!AH1159))</f>
        <v/>
      </c>
      <c r="AO1159" s="14" t="str">
        <f t="shared" si="212"/>
        <v/>
      </c>
      <c r="AP1159" s="14" t="str">
        <f t="shared" si="213"/>
        <v>1</v>
      </c>
      <c r="AQ1159" s="14" t="str">
        <f t="shared" si="214"/>
        <v>0</v>
      </c>
      <c r="AR1159" s="1" t="str">
        <f t="shared" si="215"/>
        <v/>
      </c>
      <c r="AS1159" s="1" t="str">
        <f t="shared" si="216"/>
        <v/>
      </c>
      <c r="AT1159" s="1" t="str">
        <f t="shared" si="217"/>
        <v/>
      </c>
      <c r="AU1159" s="1" t="str">
        <f t="shared" si="208"/>
        <v/>
      </c>
      <c r="AV1159" s="1" t="e">
        <f>IF(VLOOKUP(G1159,官網匯出!A:AQ,42,FALSE)="","[黃金盾官網]",VLOOKUP(G1159,官網匯出!A:AQ,42,FALSE))</f>
        <v>#N/A</v>
      </c>
      <c r="AW1159" s="1" t="e">
        <f>IF(LEFT(VLOOKUP(G1159,官網匯出!A:AS,43,FALSE),2)="","web",LEFT(VLOOKUP(G1159,官網匯出!A:AS,43,FALSE),2))</f>
        <v>#N/A</v>
      </c>
      <c r="AX1159" s="1" t="str">
        <f t="shared" si="218"/>
        <v>O</v>
      </c>
    </row>
    <row r="1160" spans="1:50">
      <c r="A1160" s="1" t="str">
        <f>IF(G1160="","",VLOOKUP(官網轉換!AW1160,團名!A:B,2,FALSE))</f>
        <v/>
      </c>
      <c r="B1160" s="1" t="str">
        <f>IF(G1160="","",IF(LEFT(VLOOKUP(G1160,官網匯出!A:AQ,43,0),2)="wf",VLOOKUP(VLOOKUP(G1160,官網匯出!A:AQ,43,0),團名!$I$1:$K$12,2,FALSE),"N0071"))</f>
        <v/>
      </c>
      <c r="C1160" s="1" t="str">
        <f>IFERROR(VLOOKUP(官網匯出!D1160,團名!E:G,3,FALSE),"")</f>
        <v/>
      </c>
      <c r="D1160" s="1" t="str">
        <f t="shared" si="209"/>
        <v/>
      </c>
      <c r="E1160" s="1" t="str">
        <f t="shared" si="210"/>
        <v/>
      </c>
      <c r="F1160" s="1" t="str">
        <f>IF(官網匯出!F1160="已付款","","B0012")</f>
        <v>B0012</v>
      </c>
      <c r="G1160" s="1" t="str">
        <f>IF(官網匯出!A1160="","",官網匯出!A1160)</f>
        <v/>
      </c>
      <c r="H1160" s="3" t="str">
        <f>IF(官網匯出!B1160="","",官網匯出!B1160)</f>
        <v/>
      </c>
      <c r="I1160" s="1" t="str">
        <f>IF(官網匯出!C1160="","",官網匯出!C1160)</f>
        <v/>
      </c>
      <c r="J1160" s="1" t="str">
        <f>IF(官網匯出!D1160="","",官網匯出!D1160)</f>
        <v/>
      </c>
      <c r="K1160" s="3" t="str">
        <f>IF(官網匯出!E1160="","",官網匯出!E1160)</f>
        <v/>
      </c>
      <c r="L1160" s="1" t="str">
        <f>IF(官網匯出!F1160="","",官網匯出!F1160)</f>
        <v/>
      </c>
      <c r="M1160" s="1" t="str">
        <f>IF(官網匯出!G1160="","",官網匯出!G1160)</f>
        <v/>
      </c>
      <c r="N1160" s="1" t="str">
        <f>IF(官網匯出!H1160="","",官網匯出!H1160)</f>
        <v/>
      </c>
      <c r="P1160" s="1" t="str">
        <f>IF(官網匯出!J1160="","",RIGHT(官網匯出!J1160,LEN(官網匯出!J1160)-2))</f>
        <v/>
      </c>
      <c r="Q1160" s="1" t="str">
        <f>IF(官網匯出!K1160="","",官網匯出!K1160)</f>
        <v/>
      </c>
      <c r="R1160" s="1" t="str">
        <f>IF(官網匯出!L1160="","",官網匯出!L1160)</f>
        <v/>
      </c>
      <c r="S1160" s="1" t="str">
        <f>IF(官網匯出!M1160="","",官網匯出!M1160)</f>
        <v/>
      </c>
      <c r="T1160" s="1" t="str">
        <f>IF(官網匯出!N1160="","",官網匯出!N1160)</f>
        <v/>
      </c>
      <c r="U1160" s="1" t="str">
        <f>IF(官網匯出!O1160="","",官網匯出!O1160)</f>
        <v/>
      </c>
      <c r="V1160" s="1" t="str">
        <f>IF(官網匯出!P1160="",IF(G1160="","",0),官網匯出!P1160)</f>
        <v/>
      </c>
      <c r="W1160" s="1" t="str">
        <f>IF(官網匯出!Q1160="",IF(G1160="","",0),官網匯出!Q1160)</f>
        <v/>
      </c>
      <c r="X1160" s="1" t="str">
        <f>IF(官網匯出!R1160="","",官網匯出!R1160)</f>
        <v/>
      </c>
      <c r="Y1160" s="1" t="str">
        <f>IF(官網匯出!S1160="","",官網匯出!S1160)</f>
        <v/>
      </c>
      <c r="Z1160" s="1" t="str">
        <f>IF(G1160="","",官網匯出!T1160)</f>
        <v/>
      </c>
      <c r="AA1160" s="1" t="str">
        <f>IF(G1160="","",官網匯出!AK1160)</f>
        <v/>
      </c>
      <c r="AB1160" s="1" t="str">
        <f>IF(G1160="","",IF(官網匯出!V1160="","",官網匯出!V1160))</f>
        <v/>
      </c>
      <c r="AJ1160" s="1" t="str">
        <f>IF(G1160="","",IF(官網匯出!AE1160="","",官網匯出!AE1160))</f>
        <v/>
      </c>
      <c r="AK1160" s="1" t="str">
        <f>IF(G1160="","",IF(官網匯出!AD1160="","",官網匯出!AD1160))</f>
        <v/>
      </c>
      <c r="AL1160" s="1" t="str">
        <f t="shared" si="211"/>
        <v>0</v>
      </c>
      <c r="AM1160" s="1" t="str">
        <f>IF(官網匯出!AG1160="","",官網匯出!AG1160)</f>
        <v/>
      </c>
      <c r="AN1160" s="1" t="str">
        <f>IF(G1160="","",IF(官網匯出!AH1160="","",官網匯出!AH1160))</f>
        <v/>
      </c>
      <c r="AO1160" s="14" t="str">
        <f t="shared" si="212"/>
        <v/>
      </c>
      <c r="AP1160" s="14" t="str">
        <f t="shared" si="213"/>
        <v>1</v>
      </c>
      <c r="AQ1160" s="14" t="str">
        <f t="shared" si="214"/>
        <v>0</v>
      </c>
      <c r="AR1160" s="1" t="str">
        <f t="shared" si="215"/>
        <v/>
      </c>
      <c r="AS1160" s="1" t="str">
        <f t="shared" si="216"/>
        <v/>
      </c>
      <c r="AT1160" s="1" t="str">
        <f t="shared" si="217"/>
        <v/>
      </c>
      <c r="AU1160" s="1" t="str">
        <f t="shared" si="208"/>
        <v/>
      </c>
      <c r="AV1160" s="1" t="e">
        <f>IF(VLOOKUP(G1160,官網匯出!A:AQ,42,FALSE)="","[黃金盾官網]",VLOOKUP(G1160,官網匯出!A:AQ,42,FALSE))</f>
        <v>#N/A</v>
      </c>
      <c r="AW1160" s="1" t="e">
        <f>IF(LEFT(VLOOKUP(G1160,官網匯出!A:AS,43,FALSE),2)="","web",LEFT(VLOOKUP(G1160,官網匯出!A:AS,43,FALSE),2))</f>
        <v>#N/A</v>
      </c>
      <c r="AX1160" s="1" t="str">
        <f t="shared" si="218"/>
        <v>O</v>
      </c>
    </row>
    <row r="1161" spans="1:50">
      <c r="A1161" s="1" t="str">
        <f>IF(G1161="","",VLOOKUP(官網轉換!AW1161,團名!A:B,2,FALSE))</f>
        <v/>
      </c>
      <c r="B1161" s="1" t="str">
        <f>IF(G1161="","",IF(LEFT(VLOOKUP(G1161,官網匯出!A:AQ,43,0),2)="wf",VLOOKUP(VLOOKUP(G1161,官網匯出!A:AQ,43,0),團名!$I$1:$K$12,2,FALSE),"N0071"))</f>
        <v/>
      </c>
      <c r="C1161" s="1" t="str">
        <f>IFERROR(VLOOKUP(官網匯出!D1161,團名!E:G,3,FALSE),"")</f>
        <v/>
      </c>
      <c r="D1161" s="1" t="str">
        <f t="shared" si="209"/>
        <v/>
      </c>
      <c r="E1161" s="1" t="str">
        <f t="shared" si="210"/>
        <v/>
      </c>
      <c r="F1161" s="1" t="str">
        <f>IF(官網匯出!F1161="已付款","","B0012")</f>
        <v>B0012</v>
      </c>
      <c r="G1161" s="1" t="str">
        <f>IF(官網匯出!A1161="","",官網匯出!A1161)</f>
        <v/>
      </c>
      <c r="H1161" s="3" t="str">
        <f>IF(官網匯出!B1161="","",官網匯出!B1161)</f>
        <v/>
      </c>
      <c r="I1161" s="1" t="str">
        <f>IF(官網匯出!C1161="","",官網匯出!C1161)</f>
        <v/>
      </c>
      <c r="J1161" s="1" t="str">
        <f>IF(官網匯出!D1161="","",官網匯出!D1161)</f>
        <v/>
      </c>
      <c r="K1161" s="3" t="str">
        <f>IF(官網匯出!E1161="","",官網匯出!E1161)</f>
        <v/>
      </c>
      <c r="L1161" s="1" t="str">
        <f>IF(官網匯出!F1161="","",官網匯出!F1161)</f>
        <v/>
      </c>
      <c r="M1161" s="1" t="str">
        <f>IF(官網匯出!G1161="","",官網匯出!G1161)</f>
        <v/>
      </c>
      <c r="N1161" s="1" t="str">
        <f>IF(官網匯出!H1161="","",官網匯出!H1161)</f>
        <v/>
      </c>
      <c r="P1161" s="1" t="str">
        <f>IF(官網匯出!J1161="","",RIGHT(官網匯出!J1161,LEN(官網匯出!J1161)-2))</f>
        <v/>
      </c>
      <c r="Q1161" s="1" t="str">
        <f>IF(官網匯出!K1161="","",官網匯出!K1161)</f>
        <v/>
      </c>
      <c r="R1161" s="1" t="str">
        <f>IF(官網匯出!L1161="","",官網匯出!L1161)</f>
        <v/>
      </c>
      <c r="S1161" s="1" t="str">
        <f>IF(官網匯出!M1161="","",官網匯出!M1161)</f>
        <v/>
      </c>
      <c r="T1161" s="1" t="str">
        <f>IF(官網匯出!N1161="","",官網匯出!N1161)</f>
        <v/>
      </c>
      <c r="U1161" s="1" t="str">
        <f>IF(官網匯出!O1161="","",官網匯出!O1161)</f>
        <v/>
      </c>
      <c r="V1161" s="1" t="str">
        <f>IF(官網匯出!P1161="",IF(G1161="","",0),官網匯出!P1161)</f>
        <v/>
      </c>
      <c r="W1161" s="1" t="str">
        <f>IF(官網匯出!Q1161="",IF(G1161="","",0),官網匯出!Q1161)</f>
        <v/>
      </c>
      <c r="X1161" s="1" t="str">
        <f>IF(官網匯出!R1161="","",官網匯出!R1161)</f>
        <v/>
      </c>
      <c r="Y1161" s="1" t="str">
        <f>IF(官網匯出!S1161="","",官網匯出!S1161)</f>
        <v/>
      </c>
      <c r="Z1161" s="1" t="str">
        <f>IF(G1161="","",官網匯出!T1161)</f>
        <v/>
      </c>
      <c r="AA1161" s="1" t="str">
        <f>IF(G1161="","",官網匯出!AK1161)</f>
        <v/>
      </c>
      <c r="AB1161" s="1" t="str">
        <f>IF(G1161="","",IF(官網匯出!V1161="","",官網匯出!V1161))</f>
        <v/>
      </c>
      <c r="AJ1161" s="1" t="str">
        <f>IF(G1161="","",IF(官網匯出!AE1161="","",官網匯出!AE1161))</f>
        <v/>
      </c>
      <c r="AK1161" s="1" t="str">
        <f>IF(G1161="","",IF(官網匯出!AD1161="","",官網匯出!AD1161))</f>
        <v/>
      </c>
      <c r="AL1161" s="1" t="str">
        <f t="shared" si="211"/>
        <v>0</v>
      </c>
      <c r="AM1161" s="1" t="str">
        <f>IF(官網匯出!AG1161="","",官網匯出!AG1161)</f>
        <v/>
      </c>
      <c r="AN1161" s="1" t="str">
        <f>IF(G1161="","",IF(官網匯出!AH1161="","",官網匯出!AH1161))</f>
        <v/>
      </c>
      <c r="AO1161" s="14" t="str">
        <f t="shared" si="212"/>
        <v/>
      </c>
      <c r="AP1161" s="14" t="str">
        <f t="shared" si="213"/>
        <v>1</v>
      </c>
      <c r="AQ1161" s="14" t="str">
        <f t="shared" si="214"/>
        <v>0</v>
      </c>
      <c r="AR1161" s="1" t="str">
        <f t="shared" si="215"/>
        <v/>
      </c>
      <c r="AS1161" s="1" t="str">
        <f t="shared" si="216"/>
        <v/>
      </c>
      <c r="AT1161" s="1" t="str">
        <f t="shared" si="217"/>
        <v/>
      </c>
      <c r="AU1161" s="1" t="str">
        <f t="shared" si="208"/>
        <v/>
      </c>
      <c r="AV1161" s="1" t="e">
        <f>IF(VLOOKUP(G1161,官網匯出!A:AQ,42,FALSE)="","[黃金盾官網]",VLOOKUP(G1161,官網匯出!A:AQ,42,FALSE))</f>
        <v>#N/A</v>
      </c>
      <c r="AW1161" s="1" t="e">
        <f>IF(LEFT(VLOOKUP(G1161,官網匯出!A:AS,43,FALSE),2)="","web",LEFT(VLOOKUP(G1161,官網匯出!A:AS,43,FALSE),2))</f>
        <v>#N/A</v>
      </c>
      <c r="AX1161" s="1" t="str">
        <f t="shared" si="218"/>
        <v>O</v>
      </c>
    </row>
    <row r="1162" spans="1:50">
      <c r="A1162" s="1" t="str">
        <f>IF(G1162="","",VLOOKUP(官網轉換!AW1162,團名!A:B,2,FALSE))</f>
        <v/>
      </c>
      <c r="B1162" s="1" t="str">
        <f>IF(G1162="","",IF(LEFT(VLOOKUP(G1162,官網匯出!A:AQ,43,0),2)="wf",VLOOKUP(VLOOKUP(G1162,官網匯出!A:AQ,43,0),團名!$I$1:$K$12,2,FALSE),"N0071"))</f>
        <v/>
      </c>
      <c r="C1162" s="1" t="str">
        <f>IFERROR(VLOOKUP(官網匯出!D1162,團名!E:G,3,FALSE),"")</f>
        <v/>
      </c>
      <c r="D1162" s="1" t="str">
        <f t="shared" si="209"/>
        <v/>
      </c>
      <c r="E1162" s="1" t="str">
        <f t="shared" si="210"/>
        <v/>
      </c>
      <c r="F1162" s="1" t="str">
        <f>IF(官網匯出!F1162="已付款","","B0012")</f>
        <v>B0012</v>
      </c>
      <c r="G1162" s="1" t="str">
        <f>IF(官網匯出!A1162="","",官網匯出!A1162)</f>
        <v/>
      </c>
      <c r="H1162" s="3" t="str">
        <f>IF(官網匯出!B1162="","",官網匯出!B1162)</f>
        <v/>
      </c>
      <c r="I1162" s="1" t="str">
        <f>IF(官網匯出!C1162="","",官網匯出!C1162)</f>
        <v/>
      </c>
      <c r="J1162" s="1" t="str">
        <f>IF(官網匯出!D1162="","",官網匯出!D1162)</f>
        <v/>
      </c>
      <c r="K1162" s="3" t="str">
        <f>IF(官網匯出!E1162="","",官網匯出!E1162)</f>
        <v/>
      </c>
      <c r="L1162" s="1" t="str">
        <f>IF(官網匯出!F1162="","",官網匯出!F1162)</f>
        <v/>
      </c>
      <c r="M1162" s="1" t="str">
        <f>IF(官網匯出!G1162="","",官網匯出!G1162)</f>
        <v/>
      </c>
      <c r="N1162" s="1" t="str">
        <f>IF(官網匯出!H1162="","",官網匯出!H1162)</f>
        <v/>
      </c>
      <c r="P1162" s="1" t="str">
        <f>IF(官網匯出!J1162="","",RIGHT(官網匯出!J1162,LEN(官網匯出!J1162)-2))</f>
        <v/>
      </c>
      <c r="Q1162" s="1" t="str">
        <f>IF(官網匯出!K1162="","",官網匯出!K1162)</f>
        <v/>
      </c>
      <c r="R1162" s="1" t="str">
        <f>IF(官網匯出!L1162="","",官網匯出!L1162)</f>
        <v/>
      </c>
      <c r="S1162" s="1" t="str">
        <f>IF(官網匯出!M1162="","",官網匯出!M1162)</f>
        <v/>
      </c>
      <c r="T1162" s="1" t="str">
        <f>IF(官網匯出!N1162="","",官網匯出!N1162)</f>
        <v/>
      </c>
      <c r="U1162" s="1" t="str">
        <f>IF(官網匯出!O1162="","",官網匯出!O1162)</f>
        <v/>
      </c>
      <c r="V1162" s="1" t="str">
        <f>IF(官網匯出!P1162="",IF(G1162="","",0),官網匯出!P1162)</f>
        <v/>
      </c>
      <c r="W1162" s="1" t="str">
        <f>IF(官網匯出!Q1162="",IF(G1162="","",0),官網匯出!Q1162)</f>
        <v/>
      </c>
      <c r="X1162" s="1" t="str">
        <f>IF(官網匯出!R1162="","",官網匯出!R1162)</f>
        <v/>
      </c>
      <c r="Y1162" s="1" t="str">
        <f>IF(官網匯出!S1162="","",官網匯出!S1162)</f>
        <v/>
      </c>
      <c r="Z1162" s="1" t="str">
        <f>IF(G1162="","",官網匯出!T1162)</f>
        <v/>
      </c>
      <c r="AA1162" s="1" t="str">
        <f>IF(G1162="","",官網匯出!AK1162)</f>
        <v/>
      </c>
      <c r="AB1162" s="1" t="str">
        <f>IF(G1162="","",IF(官網匯出!V1162="","",官網匯出!V1162))</f>
        <v/>
      </c>
      <c r="AJ1162" s="1" t="str">
        <f>IF(G1162="","",IF(官網匯出!AE1162="","",官網匯出!AE1162))</f>
        <v/>
      </c>
      <c r="AK1162" s="1" t="str">
        <f>IF(G1162="","",IF(官網匯出!AD1162="","",官網匯出!AD1162))</f>
        <v/>
      </c>
      <c r="AL1162" s="1" t="str">
        <f t="shared" si="211"/>
        <v>0</v>
      </c>
      <c r="AM1162" s="1" t="str">
        <f>IF(官網匯出!AG1162="","",官網匯出!AG1162)</f>
        <v/>
      </c>
      <c r="AN1162" s="1" t="str">
        <f>IF(G1162="","",IF(官網匯出!AH1162="","",官網匯出!AH1162))</f>
        <v/>
      </c>
      <c r="AO1162" s="14" t="str">
        <f t="shared" si="212"/>
        <v/>
      </c>
      <c r="AP1162" s="14" t="str">
        <f t="shared" si="213"/>
        <v>1</v>
      </c>
      <c r="AQ1162" s="14" t="str">
        <f t="shared" si="214"/>
        <v>0</v>
      </c>
      <c r="AR1162" s="1" t="str">
        <f t="shared" si="215"/>
        <v/>
      </c>
      <c r="AS1162" s="1" t="str">
        <f t="shared" si="216"/>
        <v/>
      </c>
      <c r="AT1162" s="1" t="str">
        <f t="shared" si="217"/>
        <v/>
      </c>
      <c r="AU1162" s="1" t="str">
        <f t="shared" si="208"/>
        <v/>
      </c>
      <c r="AV1162" s="1" t="e">
        <f>IF(VLOOKUP(G1162,官網匯出!A:AQ,42,FALSE)="","[黃金盾官網]",VLOOKUP(G1162,官網匯出!A:AQ,42,FALSE))</f>
        <v>#N/A</v>
      </c>
      <c r="AW1162" s="1" t="e">
        <f>IF(LEFT(VLOOKUP(G1162,官網匯出!A:AS,43,FALSE),2)="","web",LEFT(VLOOKUP(G1162,官網匯出!A:AS,43,FALSE),2))</f>
        <v>#N/A</v>
      </c>
      <c r="AX1162" s="1" t="str">
        <f t="shared" si="218"/>
        <v>O</v>
      </c>
    </row>
    <row r="1163" spans="1:50">
      <c r="A1163" s="1" t="str">
        <f>IF(G1163="","",VLOOKUP(官網轉換!AW1163,團名!A:B,2,FALSE))</f>
        <v/>
      </c>
      <c r="B1163" s="1" t="str">
        <f>IF(G1163="","",IF(LEFT(VLOOKUP(G1163,官網匯出!A:AQ,43,0),2)="wf",VLOOKUP(VLOOKUP(G1163,官網匯出!A:AQ,43,0),團名!$I$1:$K$12,2,FALSE),"N0071"))</f>
        <v/>
      </c>
      <c r="C1163" s="1" t="str">
        <f>IFERROR(VLOOKUP(官網匯出!D1163,團名!E:G,3,FALSE),"")</f>
        <v/>
      </c>
      <c r="D1163" s="1" t="str">
        <f t="shared" si="209"/>
        <v/>
      </c>
      <c r="E1163" s="1" t="str">
        <f t="shared" si="210"/>
        <v/>
      </c>
      <c r="F1163" s="1" t="str">
        <f>IF(官網匯出!F1163="已付款","","B0012")</f>
        <v>B0012</v>
      </c>
      <c r="G1163" s="1" t="str">
        <f>IF(官網匯出!A1163="","",官網匯出!A1163)</f>
        <v/>
      </c>
      <c r="H1163" s="3" t="str">
        <f>IF(官網匯出!B1163="","",官網匯出!B1163)</f>
        <v/>
      </c>
      <c r="I1163" s="1" t="str">
        <f>IF(官網匯出!C1163="","",官網匯出!C1163)</f>
        <v/>
      </c>
      <c r="J1163" s="1" t="str">
        <f>IF(官網匯出!D1163="","",官網匯出!D1163)</f>
        <v/>
      </c>
      <c r="K1163" s="3" t="str">
        <f>IF(官網匯出!E1163="","",官網匯出!E1163)</f>
        <v/>
      </c>
      <c r="L1163" s="1" t="str">
        <f>IF(官網匯出!F1163="","",官網匯出!F1163)</f>
        <v/>
      </c>
      <c r="M1163" s="1" t="str">
        <f>IF(官網匯出!G1163="","",官網匯出!G1163)</f>
        <v/>
      </c>
      <c r="N1163" s="1" t="str">
        <f>IF(官網匯出!H1163="","",官網匯出!H1163)</f>
        <v/>
      </c>
      <c r="P1163" s="1" t="str">
        <f>IF(官網匯出!J1163="","",RIGHT(官網匯出!J1163,LEN(官網匯出!J1163)-2))</f>
        <v/>
      </c>
      <c r="Q1163" s="1" t="str">
        <f>IF(官網匯出!K1163="","",官網匯出!K1163)</f>
        <v/>
      </c>
      <c r="R1163" s="1" t="str">
        <f>IF(官網匯出!L1163="","",官網匯出!L1163)</f>
        <v/>
      </c>
      <c r="S1163" s="1" t="str">
        <f>IF(官網匯出!M1163="","",官網匯出!M1163)</f>
        <v/>
      </c>
      <c r="T1163" s="1" t="str">
        <f>IF(官網匯出!N1163="","",官網匯出!N1163)</f>
        <v/>
      </c>
      <c r="U1163" s="1" t="str">
        <f>IF(官網匯出!O1163="","",官網匯出!O1163)</f>
        <v/>
      </c>
      <c r="V1163" s="1" t="str">
        <f>IF(官網匯出!P1163="",IF(G1163="","",0),官網匯出!P1163)</f>
        <v/>
      </c>
      <c r="W1163" s="1" t="str">
        <f>IF(官網匯出!Q1163="",IF(G1163="","",0),官網匯出!Q1163)</f>
        <v/>
      </c>
      <c r="X1163" s="1" t="str">
        <f>IF(官網匯出!R1163="","",官網匯出!R1163)</f>
        <v/>
      </c>
      <c r="Y1163" s="1" t="str">
        <f>IF(官網匯出!S1163="","",官網匯出!S1163)</f>
        <v/>
      </c>
      <c r="Z1163" s="1" t="str">
        <f>IF(G1163="","",官網匯出!T1163)</f>
        <v/>
      </c>
      <c r="AA1163" s="1" t="str">
        <f>IF(G1163="","",官網匯出!AK1163)</f>
        <v/>
      </c>
      <c r="AB1163" s="1" t="str">
        <f>IF(G1163="","",IF(官網匯出!V1163="","",官網匯出!V1163))</f>
        <v/>
      </c>
      <c r="AJ1163" s="1" t="str">
        <f>IF(G1163="","",IF(官網匯出!AE1163="","",官網匯出!AE1163))</f>
        <v/>
      </c>
      <c r="AK1163" s="1" t="str">
        <f>IF(G1163="","",IF(官網匯出!AD1163="","",官網匯出!AD1163))</f>
        <v/>
      </c>
      <c r="AL1163" s="1" t="str">
        <f t="shared" si="211"/>
        <v>0</v>
      </c>
      <c r="AM1163" s="1" t="str">
        <f>IF(官網匯出!AG1163="","",官網匯出!AG1163)</f>
        <v/>
      </c>
      <c r="AN1163" s="1" t="str">
        <f>IF(G1163="","",IF(官網匯出!AH1163="","",官網匯出!AH1163))</f>
        <v/>
      </c>
      <c r="AO1163" s="14" t="str">
        <f t="shared" si="212"/>
        <v/>
      </c>
      <c r="AP1163" s="14" t="str">
        <f t="shared" si="213"/>
        <v>1</v>
      </c>
      <c r="AQ1163" s="14" t="str">
        <f t="shared" si="214"/>
        <v>0</v>
      </c>
      <c r="AR1163" s="1" t="str">
        <f t="shared" si="215"/>
        <v/>
      </c>
      <c r="AS1163" s="1" t="str">
        <f t="shared" si="216"/>
        <v/>
      </c>
      <c r="AT1163" s="1" t="str">
        <f t="shared" si="217"/>
        <v/>
      </c>
      <c r="AU1163" s="1" t="str">
        <f t="shared" si="208"/>
        <v/>
      </c>
      <c r="AV1163" s="1" t="e">
        <f>IF(VLOOKUP(G1163,官網匯出!A:AQ,42,FALSE)="","[黃金盾官網]",VLOOKUP(G1163,官網匯出!A:AQ,42,FALSE))</f>
        <v>#N/A</v>
      </c>
      <c r="AW1163" s="1" t="e">
        <f>IF(LEFT(VLOOKUP(G1163,官網匯出!A:AS,43,FALSE),2)="","web",LEFT(VLOOKUP(G1163,官網匯出!A:AS,43,FALSE),2))</f>
        <v>#N/A</v>
      </c>
      <c r="AX1163" s="1" t="str">
        <f t="shared" si="218"/>
        <v>O</v>
      </c>
    </row>
    <row r="1164" spans="1:50">
      <c r="A1164" s="1" t="str">
        <f>IF(G1164="","",VLOOKUP(官網轉換!AW1164,團名!A:B,2,FALSE))</f>
        <v/>
      </c>
      <c r="B1164" s="1" t="str">
        <f>IF(G1164="","",IF(LEFT(VLOOKUP(G1164,官網匯出!A:AQ,43,0),2)="wf",VLOOKUP(VLOOKUP(G1164,官網匯出!A:AQ,43,0),團名!$I$1:$K$12,2,FALSE),"N0071"))</f>
        <v/>
      </c>
      <c r="C1164" s="1" t="str">
        <f>IFERROR(VLOOKUP(官網匯出!D1164,團名!E:G,3,FALSE),"")</f>
        <v/>
      </c>
      <c r="D1164" s="1" t="str">
        <f t="shared" si="209"/>
        <v/>
      </c>
      <c r="E1164" s="1" t="str">
        <f t="shared" si="210"/>
        <v/>
      </c>
      <c r="F1164" s="1" t="str">
        <f>IF(官網匯出!F1164="已付款","","B0012")</f>
        <v>B0012</v>
      </c>
      <c r="G1164" s="1" t="str">
        <f>IF(官網匯出!A1164="","",官網匯出!A1164)</f>
        <v/>
      </c>
      <c r="H1164" s="3" t="str">
        <f>IF(官網匯出!B1164="","",官網匯出!B1164)</f>
        <v/>
      </c>
      <c r="I1164" s="1" t="str">
        <f>IF(官網匯出!C1164="","",官網匯出!C1164)</f>
        <v/>
      </c>
      <c r="J1164" s="1" t="str">
        <f>IF(官網匯出!D1164="","",官網匯出!D1164)</f>
        <v/>
      </c>
      <c r="K1164" s="3" t="str">
        <f>IF(官網匯出!E1164="","",官網匯出!E1164)</f>
        <v/>
      </c>
      <c r="L1164" s="1" t="str">
        <f>IF(官網匯出!F1164="","",官網匯出!F1164)</f>
        <v/>
      </c>
      <c r="M1164" s="1" t="str">
        <f>IF(官網匯出!G1164="","",官網匯出!G1164)</f>
        <v/>
      </c>
      <c r="N1164" s="1" t="str">
        <f>IF(官網匯出!H1164="","",官網匯出!H1164)</f>
        <v/>
      </c>
      <c r="P1164" s="1" t="str">
        <f>IF(官網匯出!J1164="","",RIGHT(官網匯出!J1164,LEN(官網匯出!J1164)-2))</f>
        <v/>
      </c>
      <c r="Q1164" s="1" t="str">
        <f>IF(官網匯出!K1164="","",官網匯出!K1164)</f>
        <v/>
      </c>
      <c r="R1164" s="1" t="str">
        <f>IF(官網匯出!L1164="","",官網匯出!L1164)</f>
        <v/>
      </c>
      <c r="S1164" s="1" t="str">
        <f>IF(官網匯出!M1164="","",官網匯出!M1164)</f>
        <v/>
      </c>
      <c r="T1164" s="1" t="str">
        <f>IF(官網匯出!N1164="","",官網匯出!N1164)</f>
        <v/>
      </c>
      <c r="U1164" s="1" t="str">
        <f>IF(官網匯出!O1164="","",官網匯出!O1164)</f>
        <v/>
      </c>
      <c r="V1164" s="1" t="str">
        <f>IF(官網匯出!P1164="",IF(G1164="","",0),官網匯出!P1164)</f>
        <v/>
      </c>
      <c r="W1164" s="1" t="str">
        <f>IF(官網匯出!Q1164="",IF(G1164="","",0),官網匯出!Q1164)</f>
        <v/>
      </c>
      <c r="X1164" s="1" t="str">
        <f>IF(官網匯出!R1164="","",官網匯出!R1164)</f>
        <v/>
      </c>
      <c r="Y1164" s="1" t="str">
        <f>IF(官網匯出!S1164="","",官網匯出!S1164)</f>
        <v/>
      </c>
      <c r="Z1164" s="1" t="str">
        <f>IF(G1164="","",官網匯出!T1164)</f>
        <v/>
      </c>
      <c r="AA1164" s="1" t="str">
        <f>IF(G1164="","",官網匯出!AK1164)</f>
        <v/>
      </c>
      <c r="AB1164" s="1" t="str">
        <f>IF(G1164="","",IF(官網匯出!V1164="","",官網匯出!V1164))</f>
        <v/>
      </c>
      <c r="AJ1164" s="1" t="str">
        <f>IF(G1164="","",IF(官網匯出!AE1164="","",官網匯出!AE1164))</f>
        <v/>
      </c>
      <c r="AK1164" s="1" t="str">
        <f>IF(G1164="","",IF(官網匯出!AD1164="","",官網匯出!AD1164))</f>
        <v/>
      </c>
      <c r="AL1164" s="1" t="str">
        <f t="shared" si="211"/>
        <v>0</v>
      </c>
      <c r="AM1164" s="1" t="str">
        <f>IF(官網匯出!AG1164="","",官網匯出!AG1164)</f>
        <v/>
      </c>
      <c r="AN1164" s="1" t="str">
        <f>IF(G1164="","",IF(官網匯出!AH1164="","",官網匯出!AH1164))</f>
        <v/>
      </c>
      <c r="AO1164" s="14" t="str">
        <f t="shared" si="212"/>
        <v/>
      </c>
      <c r="AP1164" s="14" t="str">
        <f t="shared" si="213"/>
        <v>1</v>
      </c>
      <c r="AQ1164" s="14" t="str">
        <f t="shared" si="214"/>
        <v>0</v>
      </c>
      <c r="AR1164" s="1" t="str">
        <f t="shared" si="215"/>
        <v/>
      </c>
      <c r="AS1164" s="1" t="str">
        <f t="shared" si="216"/>
        <v/>
      </c>
      <c r="AT1164" s="1" t="str">
        <f t="shared" si="217"/>
        <v/>
      </c>
      <c r="AU1164" s="1" t="str">
        <f t="shared" si="208"/>
        <v/>
      </c>
      <c r="AV1164" s="1" t="e">
        <f>IF(VLOOKUP(G1164,官網匯出!A:AQ,42,FALSE)="","[黃金盾官網]",VLOOKUP(G1164,官網匯出!A:AQ,42,FALSE))</f>
        <v>#N/A</v>
      </c>
      <c r="AW1164" s="1" t="e">
        <f>IF(LEFT(VLOOKUP(G1164,官網匯出!A:AS,43,FALSE),2)="","web",LEFT(VLOOKUP(G1164,官網匯出!A:AS,43,FALSE),2))</f>
        <v>#N/A</v>
      </c>
      <c r="AX1164" s="1" t="str">
        <f t="shared" si="218"/>
        <v>O</v>
      </c>
    </row>
    <row r="1165" spans="1:50">
      <c r="A1165" s="1" t="str">
        <f>IF(G1165="","",VLOOKUP(官網轉換!AW1165,團名!A:B,2,FALSE))</f>
        <v/>
      </c>
      <c r="B1165" s="1" t="str">
        <f>IF(G1165="","",IF(LEFT(VLOOKUP(G1165,官網匯出!A:AQ,43,0),2)="wf",VLOOKUP(VLOOKUP(G1165,官網匯出!A:AQ,43,0),團名!$I$1:$K$12,2,FALSE),"N0071"))</f>
        <v/>
      </c>
      <c r="C1165" s="1" t="str">
        <f>IFERROR(VLOOKUP(官網匯出!D1165,團名!E:G,3,FALSE),"")</f>
        <v/>
      </c>
      <c r="D1165" s="1" t="str">
        <f t="shared" si="209"/>
        <v/>
      </c>
      <c r="E1165" s="1" t="str">
        <f t="shared" si="210"/>
        <v/>
      </c>
      <c r="F1165" s="1" t="str">
        <f>IF(官網匯出!F1165="已付款","","B0012")</f>
        <v>B0012</v>
      </c>
      <c r="G1165" s="1" t="str">
        <f>IF(官網匯出!A1165="","",官網匯出!A1165)</f>
        <v/>
      </c>
      <c r="H1165" s="3" t="str">
        <f>IF(官網匯出!B1165="","",官網匯出!B1165)</f>
        <v/>
      </c>
      <c r="I1165" s="1" t="str">
        <f>IF(官網匯出!C1165="","",官網匯出!C1165)</f>
        <v/>
      </c>
      <c r="J1165" s="1" t="str">
        <f>IF(官網匯出!D1165="","",官網匯出!D1165)</f>
        <v/>
      </c>
      <c r="K1165" s="3" t="str">
        <f>IF(官網匯出!E1165="","",官網匯出!E1165)</f>
        <v/>
      </c>
      <c r="L1165" s="1" t="str">
        <f>IF(官網匯出!F1165="","",官網匯出!F1165)</f>
        <v/>
      </c>
      <c r="M1165" s="1" t="str">
        <f>IF(官網匯出!G1165="","",官網匯出!G1165)</f>
        <v/>
      </c>
      <c r="N1165" s="1" t="str">
        <f>IF(官網匯出!H1165="","",官網匯出!H1165)</f>
        <v/>
      </c>
      <c r="P1165" s="1" t="str">
        <f>IF(官網匯出!J1165="","",RIGHT(官網匯出!J1165,LEN(官網匯出!J1165)-2))</f>
        <v/>
      </c>
      <c r="Q1165" s="1" t="str">
        <f>IF(官網匯出!K1165="","",官網匯出!K1165)</f>
        <v/>
      </c>
      <c r="R1165" s="1" t="str">
        <f>IF(官網匯出!L1165="","",官網匯出!L1165)</f>
        <v/>
      </c>
      <c r="S1165" s="1" t="str">
        <f>IF(官網匯出!M1165="","",官網匯出!M1165)</f>
        <v/>
      </c>
      <c r="T1165" s="1" t="str">
        <f>IF(官網匯出!N1165="","",官網匯出!N1165)</f>
        <v/>
      </c>
      <c r="U1165" s="1" t="str">
        <f>IF(官網匯出!O1165="","",官網匯出!O1165)</f>
        <v/>
      </c>
      <c r="V1165" s="1" t="str">
        <f>IF(官網匯出!P1165="",IF(G1165="","",0),官網匯出!P1165)</f>
        <v/>
      </c>
      <c r="W1165" s="1" t="str">
        <f>IF(官網匯出!Q1165="",IF(G1165="","",0),官網匯出!Q1165)</f>
        <v/>
      </c>
      <c r="X1165" s="1" t="str">
        <f>IF(官網匯出!R1165="","",官網匯出!R1165)</f>
        <v/>
      </c>
      <c r="Y1165" s="1" t="str">
        <f>IF(官網匯出!S1165="","",官網匯出!S1165)</f>
        <v/>
      </c>
      <c r="Z1165" s="1" t="str">
        <f>IF(G1165="","",官網匯出!T1165)</f>
        <v/>
      </c>
      <c r="AA1165" s="1" t="str">
        <f>IF(G1165="","",官網匯出!AK1165)</f>
        <v/>
      </c>
      <c r="AB1165" s="1" t="str">
        <f>IF(G1165="","",IF(官網匯出!V1165="","",官網匯出!V1165))</f>
        <v/>
      </c>
      <c r="AJ1165" s="1" t="str">
        <f>IF(G1165="","",IF(官網匯出!AE1165="","",官網匯出!AE1165))</f>
        <v/>
      </c>
      <c r="AK1165" s="1" t="str">
        <f>IF(G1165="","",IF(官網匯出!AD1165="","",官網匯出!AD1165))</f>
        <v/>
      </c>
      <c r="AL1165" s="1" t="str">
        <f t="shared" si="211"/>
        <v>0</v>
      </c>
      <c r="AM1165" s="1" t="str">
        <f>IF(官網匯出!AG1165="","",官網匯出!AG1165)</f>
        <v/>
      </c>
      <c r="AN1165" s="1" t="str">
        <f>IF(G1165="","",IF(官網匯出!AH1165="","",官網匯出!AH1165))</f>
        <v/>
      </c>
      <c r="AO1165" s="14" t="str">
        <f t="shared" si="212"/>
        <v/>
      </c>
      <c r="AP1165" s="14" t="str">
        <f t="shared" si="213"/>
        <v>1</v>
      </c>
      <c r="AQ1165" s="14" t="str">
        <f t="shared" si="214"/>
        <v>0</v>
      </c>
      <c r="AR1165" s="1" t="str">
        <f t="shared" si="215"/>
        <v/>
      </c>
      <c r="AS1165" s="1" t="str">
        <f t="shared" si="216"/>
        <v/>
      </c>
      <c r="AT1165" s="1" t="str">
        <f t="shared" si="217"/>
        <v/>
      </c>
      <c r="AU1165" s="1" t="str">
        <f t="shared" si="208"/>
        <v/>
      </c>
      <c r="AV1165" s="1" t="e">
        <f>IF(VLOOKUP(G1165,官網匯出!A:AQ,42,FALSE)="","[黃金盾官網]",VLOOKUP(G1165,官網匯出!A:AQ,42,FALSE))</f>
        <v>#N/A</v>
      </c>
      <c r="AW1165" s="1" t="e">
        <f>IF(LEFT(VLOOKUP(G1165,官網匯出!A:AS,43,FALSE),2)="","web",LEFT(VLOOKUP(G1165,官網匯出!A:AS,43,FALSE),2))</f>
        <v>#N/A</v>
      </c>
      <c r="AX1165" s="1" t="str">
        <f t="shared" si="218"/>
        <v>O</v>
      </c>
    </row>
    <row r="1166" spans="1:50">
      <c r="A1166" s="1" t="str">
        <f>IF(G1166="","",VLOOKUP(官網轉換!AW1166,團名!A:B,2,FALSE))</f>
        <v/>
      </c>
      <c r="B1166" s="1" t="str">
        <f>IF(G1166="","",IF(LEFT(VLOOKUP(G1166,官網匯出!A:AQ,43,0),2)="wf",VLOOKUP(VLOOKUP(G1166,官網匯出!A:AQ,43,0),團名!$I$1:$K$12,2,FALSE),"N0071"))</f>
        <v/>
      </c>
      <c r="C1166" s="1" t="str">
        <f>IFERROR(VLOOKUP(官網匯出!D1166,團名!E:G,3,FALSE),"")</f>
        <v/>
      </c>
      <c r="D1166" s="1" t="str">
        <f t="shared" si="209"/>
        <v/>
      </c>
      <c r="E1166" s="1" t="str">
        <f t="shared" si="210"/>
        <v/>
      </c>
      <c r="F1166" s="1" t="str">
        <f>IF(官網匯出!F1166="已付款","","B0012")</f>
        <v>B0012</v>
      </c>
      <c r="G1166" s="1" t="str">
        <f>IF(官網匯出!A1166="","",官網匯出!A1166)</f>
        <v/>
      </c>
      <c r="H1166" s="3" t="str">
        <f>IF(官網匯出!B1166="","",官網匯出!B1166)</f>
        <v/>
      </c>
      <c r="I1166" s="1" t="str">
        <f>IF(官網匯出!C1166="","",官網匯出!C1166)</f>
        <v/>
      </c>
      <c r="J1166" s="1" t="str">
        <f>IF(官網匯出!D1166="","",官網匯出!D1166)</f>
        <v/>
      </c>
      <c r="K1166" s="3" t="str">
        <f>IF(官網匯出!E1166="","",官網匯出!E1166)</f>
        <v/>
      </c>
      <c r="L1166" s="1" t="str">
        <f>IF(官網匯出!F1166="","",官網匯出!F1166)</f>
        <v/>
      </c>
      <c r="M1166" s="1" t="str">
        <f>IF(官網匯出!G1166="","",官網匯出!G1166)</f>
        <v/>
      </c>
      <c r="N1166" s="1" t="str">
        <f>IF(官網匯出!H1166="","",官網匯出!H1166)</f>
        <v/>
      </c>
      <c r="P1166" s="1" t="str">
        <f>IF(官網匯出!J1166="","",RIGHT(官網匯出!J1166,LEN(官網匯出!J1166)-2))</f>
        <v/>
      </c>
      <c r="Q1166" s="1" t="str">
        <f>IF(官網匯出!K1166="","",官網匯出!K1166)</f>
        <v/>
      </c>
      <c r="R1166" s="1" t="str">
        <f>IF(官網匯出!L1166="","",官網匯出!L1166)</f>
        <v/>
      </c>
      <c r="S1166" s="1" t="str">
        <f>IF(官網匯出!M1166="","",官網匯出!M1166)</f>
        <v/>
      </c>
      <c r="T1166" s="1" t="str">
        <f>IF(官網匯出!N1166="","",官網匯出!N1166)</f>
        <v/>
      </c>
      <c r="U1166" s="1" t="str">
        <f>IF(官網匯出!O1166="","",官網匯出!O1166)</f>
        <v/>
      </c>
      <c r="V1166" s="1" t="str">
        <f>IF(官網匯出!P1166="",IF(G1166="","",0),官網匯出!P1166)</f>
        <v/>
      </c>
      <c r="W1166" s="1" t="str">
        <f>IF(官網匯出!Q1166="",IF(G1166="","",0),官網匯出!Q1166)</f>
        <v/>
      </c>
      <c r="X1166" s="1" t="str">
        <f>IF(官網匯出!R1166="","",官網匯出!R1166)</f>
        <v/>
      </c>
      <c r="Y1166" s="1" t="str">
        <f>IF(官網匯出!S1166="","",官網匯出!S1166)</f>
        <v/>
      </c>
      <c r="Z1166" s="1" t="str">
        <f>IF(G1166="","",官網匯出!T1166)</f>
        <v/>
      </c>
      <c r="AA1166" s="1" t="str">
        <f>IF(G1166="","",官網匯出!AK1166)</f>
        <v/>
      </c>
      <c r="AB1166" s="1" t="str">
        <f>IF(G1166="","",IF(官網匯出!V1166="","",官網匯出!V1166))</f>
        <v/>
      </c>
      <c r="AJ1166" s="1" t="str">
        <f>IF(G1166="","",IF(官網匯出!AE1166="","",官網匯出!AE1166))</f>
        <v/>
      </c>
      <c r="AK1166" s="1" t="str">
        <f>IF(G1166="","",IF(官網匯出!AD1166="","",官網匯出!AD1166))</f>
        <v/>
      </c>
      <c r="AL1166" s="1" t="str">
        <f t="shared" si="211"/>
        <v>0</v>
      </c>
      <c r="AM1166" s="1" t="str">
        <f>IF(官網匯出!AG1166="","",官網匯出!AG1166)</f>
        <v/>
      </c>
      <c r="AN1166" s="1" t="str">
        <f>IF(G1166="","",IF(官網匯出!AH1166="","",官網匯出!AH1166))</f>
        <v/>
      </c>
      <c r="AO1166" s="14" t="str">
        <f t="shared" si="212"/>
        <v/>
      </c>
      <c r="AP1166" s="14" t="str">
        <f t="shared" si="213"/>
        <v>1</v>
      </c>
      <c r="AQ1166" s="14" t="str">
        <f t="shared" si="214"/>
        <v>0</v>
      </c>
      <c r="AR1166" s="1" t="str">
        <f t="shared" si="215"/>
        <v/>
      </c>
      <c r="AS1166" s="1" t="str">
        <f t="shared" si="216"/>
        <v/>
      </c>
      <c r="AT1166" s="1" t="str">
        <f t="shared" si="217"/>
        <v/>
      </c>
      <c r="AU1166" s="1" t="str">
        <f t="shared" si="208"/>
        <v/>
      </c>
      <c r="AV1166" s="1" t="e">
        <f>IF(VLOOKUP(G1166,官網匯出!A:AQ,42,FALSE)="","[黃金盾官網]",VLOOKUP(G1166,官網匯出!A:AQ,42,FALSE))</f>
        <v>#N/A</v>
      </c>
      <c r="AW1166" s="1" t="e">
        <f>IF(LEFT(VLOOKUP(G1166,官網匯出!A:AS,43,FALSE),2)="","web",LEFT(VLOOKUP(G1166,官網匯出!A:AS,43,FALSE),2))</f>
        <v>#N/A</v>
      </c>
      <c r="AX1166" s="1" t="str">
        <f t="shared" si="218"/>
        <v>O</v>
      </c>
    </row>
    <row r="1167" spans="1:50">
      <c r="A1167" s="1" t="str">
        <f>IF(G1167="","",VLOOKUP(官網轉換!AW1167,團名!A:B,2,FALSE))</f>
        <v/>
      </c>
      <c r="B1167" s="1" t="str">
        <f>IF(G1167="","",IF(LEFT(VLOOKUP(G1167,官網匯出!A:AQ,43,0),2)="wf",VLOOKUP(VLOOKUP(G1167,官網匯出!A:AQ,43,0),團名!$I$1:$K$12,2,FALSE),"N0071"))</f>
        <v/>
      </c>
      <c r="C1167" s="1" t="str">
        <f>IFERROR(VLOOKUP(官網匯出!D1167,團名!E:G,3,FALSE),"")</f>
        <v/>
      </c>
      <c r="D1167" s="1" t="str">
        <f t="shared" si="209"/>
        <v/>
      </c>
      <c r="E1167" s="1" t="str">
        <f t="shared" si="210"/>
        <v/>
      </c>
      <c r="F1167" s="1" t="str">
        <f>IF(官網匯出!F1167="已付款","","B0012")</f>
        <v>B0012</v>
      </c>
      <c r="G1167" s="1" t="str">
        <f>IF(官網匯出!A1167="","",官網匯出!A1167)</f>
        <v/>
      </c>
      <c r="H1167" s="3" t="str">
        <f>IF(官網匯出!B1167="","",官網匯出!B1167)</f>
        <v/>
      </c>
      <c r="I1167" s="1" t="str">
        <f>IF(官網匯出!C1167="","",官網匯出!C1167)</f>
        <v/>
      </c>
      <c r="J1167" s="1" t="str">
        <f>IF(官網匯出!D1167="","",官網匯出!D1167)</f>
        <v/>
      </c>
      <c r="K1167" s="3" t="str">
        <f>IF(官網匯出!E1167="","",官網匯出!E1167)</f>
        <v/>
      </c>
      <c r="L1167" s="1" t="str">
        <f>IF(官網匯出!F1167="","",官網匯出!F1167)</f>
        <v/>
      </c>
      <c r="M1167" s="1" t="str">
        <f>IF(官網匯出!G1167="","",官網匯出!G1167)</f>
        <v/>
      </c>
      <c r="N1167" s="1" t="str">
        <f>IF(官網匯出!H1167="","",官網匯出!H1167)</f>
        <v/>
      </c>
      <c r="P1167" s="1" t="str">
        <f>IF(官網匯出!J1167="","",RIGHT(官網匯出!J1167,LEN(官網匯出!J1167)-2))</f>
        <v/>
      </c>
      <c r="Q1167" s="1" t="str">
        <f>IF(官網匯出!K1167="","",官網匯出!K1167)</f>
        <v/>
      </c>
      <c r="R1167" s="1" t="str">
        <f>IF(官網匯出!L1167="","",官網匯出!L1167)</f>
        <v/>
      </c>
      <c r="S1167" s="1" t="str">
        <f>IF(官網匯出!M1167="","",官網匯出!M1167)</f>
        <v/>
      </c>
      <c r="T1167" s="1" t="str">
        <f>IF(官網匯出!N1167="","",官網匯出!N1167)</f>
        <v/>
      </c>
      <c r="U1167" s="1" t="str">
        <f>IF(官網匯出!O1167="","",官網匯出!O1167)</f>
        <v/>
      </c>
      <c r="V1167" s="1" t="str">
        <f>IF(官網匯出!P1167="",IF(G1167="","",0),官網匯出!P1167)</f>
        <v/>
      </c>
      <c r="W1167" s="1" t="str">
        <f>IF(官網匯出!Q1167="",IF(G1167="","",0),官網匯出!Q1167)</f>
        <v/>
      </c>
      <c r="X1167" s="1" t="str">
        <f>IF(官網匯出!R1167="","",官網匯出!R1167)</f>
        <v/>
      </c>
      <c r="Y1167" s="1" t="str">
        <f>IF(官網匯出!S1167="","",官網匯出!S1167)</f>
        <v/>
      </c>
      <c r="Z1167" s="1" t="str">
        <f>IF(G1167="","",官網匯出!T1167)</f>
        <v/>
      </c>
      <c r="AA1167" s="1" t="str">
        <f>IF(G1167="","",官網匯出!AK1167)</f>
        <v/>
      </c>
      <c r="AB1167" s="1" t="str">
        <f>IF(G1167="","",IF(官網匯出!V1167="","",官網匯出!V1167))</f>
        <v/>
      </c>
      <c r="AJ1167" s="1" t="str">
        <f>IF(G1167="","",IF(官網匯出!AE1167="","",官網匯出!AE1167))</f>
        <v/>
      </c>
      <c r="AK1167" s="1" t="str">
        <f>IF(G1167="","",IF(官網匯出!AD1167="","",官網匯出!AD1167))</f>
        <v/>
      </c>
      <c r="AL1167" s="1" t="str">
        <f t="shared" si="211"/>
        <v>0</v>
      </c>
      <c r="AM1167" s="1" t="str">
        <f>IF(官網匯出!AG1167="","",官網匯出!AG1167)</f>
        <v/>
      </c>
      <c r="AN1167" s="1" t="str">
        <f>IF(G1167="","",IF(官網匯出!AH1167="","",官網匯出!AH1167))</f>
        <v/>
      </c>
      <c r="AO1167" s="14" t="str">
        <f t="shared" si="212"/>
        <v/>
      </c>
      <c r="AP1167" s="14" t="str">
        <f t="shared" si="213"/>
        <v>1</v>
      </c>
      <c r="AQ1167" s="14" t="str">
        <f t="shared" si="214"/>
        <v>0</v>
      </c>
      <c r="AR1167" s="1" t="str">
        <f t="shared" si="215"/>
        <v/>
      </c>
      <c r="AS1167" s="1" t="str">
        <f t="shared" si="216"/>
        <v/>
      </c>
      <c r="AT1167" s="1" t="str">
        <f t="shared" si="217"/>
        <v/>
      </c>
      <c r="AU1167" s="1" t="str">
        <f t="shared" si="208"/>
        <v/>
      </c>
      <c r="AV1167" s="1" t="e">
        <f>IF(VLOOKUP(G1167,官網匯出!A:AQ,42,FALSE)="","[黃金盾官網]",VLOOKUP(G1167,官網匯出!A:AQ,42,FALSE))</f>
        <v>#N/A</v>
      </c>
      <c r="AW1167" s="1" t="e">
        <f>IF(LEFT(VLOOKUP(G1167,官網匯出!A:AS,43,FALSE),2)="","web",LEFT(VLOOKUP(G1167,官網匯出!A:AS,43,FALSE),2))</f>
        <v>#N/A</v>
      </c>
      <c r="AX1167" s="1" t="str">
        <f t="shared" si="218"/>
        <v>O</v>
      </c>
    </row>
    <row r="1168" spans="1:50">
      <c r="A1168" s="1" t="str">
        <f>IF(G1168="","",VLOOKUP(官網轉換!AW1168,團名!A:B,2,FALSE))</f>
        <v/>
      </c>
      <c r="B1168" s="1" t="str">
        <f>IF(G1168="","",IF(LEFT(VLOOKUP(G1168,官網匯出!A:AQ,43,0),2)="wf",VLOOKUP(VLOOKUP(G1168,官網匯出!A:AQ,43,0),團名!$I$1:$K$12,2,FALSE),"N0071"))</f>
        <v/>
      </c>
      <c r="C1168" s="1" t="str">
        <f>IFERROR(VLOOKUP(官網匯出!D1168,團名!E:G,3,FALSE),"")</f>
        <v/>
      </c>
      <c r="D1168" s="1" t="str">
        <f t="shared" si="209"/>
        <v/>
      </c>
      <c r="E1168" s="1" t="str">
        <f t="shared" si="210"/>
        <v/>
      </c>
      <c r="F1168" s="1" t="str">
        <f>IF(官網匯出!F1168="已付款","","B0012")</f>
        <v>B0012</v>
      </c>
      <c r="G1168" s="1" t="str">
        <f>IF(官網匯出!A1168="","",官網匯出!A1168)</f>
        <v/>
      </c>
      <c r="H1168" s="3" t="str">
        <f>IF(官網匯出!B1168="","",官網匯出!B1168)</f>
        <v/>
      </c>
      <c r="I1168" s="1" t="str">
        <f>IF(官網匯出!C1168="","",官網匯出!C1168)</f>
        <v/>
      </c>
      <c r="J1168" s="1" t="str">
        <f>IF(官網匯出!D1168="","",官網匯出!D1168)</f>
        <v/>
      </c>
      <c r="K1168" s="3" t="str">
        <f>IF(官網匯出!E1168="","",官網匯出!E1168)</f>
        <v/>
      </c>
      <c r="L1168" s="1" t="str">
        <f>IF(官網匯出!F1168="","",官網匯出!F1168)</f>
        <v/>
      </c>
      <c r="M1168" s="1" t="str">
        <f>IF(官網匯出!G1168="","",官網匯出!G1168)</f>
        <v/>
      </c>
      <c r="N1168" s="1" t="str">
        <f>IF(官網匯出!H1168="","",官網匯出!H1168)</f>
        <v/>
      </c>
      <c r="P1168" s="1" t="str">
        <f>IF(官網匯出!J1168="","",RIGHT(官網匯出!J1168,LEN(官網匯出!J1168)-2))</f>
        <v/>
      </c>
      <c r="Q1168" s="1" t="str">
        <f>IF(官網匯出!K1168="","",官網匯出!K1168)</f>
        <v/>
      </c>
      <c r="R1168" s="1" t="str">
        <f>IF(官網匯出!L1168="","",官網匯出!L1168)</f>
        <v/>
      </c>
      <c r="S1168" s="1" t="str">
        <f>IF(官網匯出!M1168="","",官網匯出!M1168)</f>
        <v/>
      </c>
      <c r="T1168" s="1" t="str">
        <f>IF(官網匯出!N1168="","",官網匯出!N1168)</f>
        <v/>
      </c>
      <c r="U1168" s="1" t="str">
        <f>IF(官網匯出!O1168="","",官網匯出!O1168)</f>
        <v/>
      </c>
      <c r="V1168" s="1" t="str">
        <f>IF(官網匯出!P1168="",IF(G1168="","",0),官網匯出!P1168)</f>
        <v/>
      </c>
      <c r="W1168" s="1" t="str">
        <f>IF(官網匯出!Q1168="",IF(G1168="","",0),官網匯出!Q1168)</f>
        <v/>
      </c>
      <c r="X1168" s="1" t="str">
        <f>IF(官網匯出!R1168="","",官網匯出!R1168)</f>
        <v/>
      </c>
      <c r="Y1168" s="1" t="str">
        <f>IF(官網匯出!S1168="","",官網匯出!S1168)</f>
        <v/>
      </c>
      <c r="Z1168" s="1" t="str">
        <f>IF(G1168="","",官網匯出!T1168)</f>
        <v/>
      </c>
      <c r="AA1168" s="1" t="str">
        <f>IF(G1168="","",官網匯出!AK1168)</f>
        <v/>
      </c>
      <c r="AB1168" s="1" t="str">
        <f>IF(G1168="","",IF(官網匯出!V1168="","",官網匯出!V1168))</f>
        <v/>
      </c>
      <c r="AJ1168" s="1" t="str">
        <f>IF(G1168="","",IF(官網匯出!AE1168="","",官網匯出!AE1168))</f>
        <v/>
      </c>
      <c r="AK1168" s="1" t="str">
        <f>IF(G1168="","",IF(官網匯出!AD1168="","",官網匯出!AD1168))</f>
        <v/>
      </c>
      <c r="AL1168" s="1" t="str">
        <f t="shared" si="211"/>
        <v>0</v>
      </c>
      <c r="AM1168" s="1" t="str">
        <f>IF(官網匯出!AG1168="","",官網匯出!AG1168)</f>
        <v/>
      </c>
      <c r="AN1168" s="1" t="str">
        <f>IF(G1168="","",IF(官網匯出!AH1168="","",官網匯出!AH1168))</f>
        <v/>
      </c>
      <c r="AO1168" s="14" t="str">
        <f t="shared" si="212"/>
        <v/>
      </c>
      <c r="AP1168" s="14" t="str">
        <f t="shared" si="213"/>
        <v>1</v>
      </c>
      <c r="AQ1168" s="14" t="str">
        <f t="shared" si="214"/>
        <v>0</v>
      </c>
      <c r="AR1168" s="1" t="str">
        <f t="shared" si="215"/>
        <v/>
      </c>
      <c r="AS1168" s="1" t="str">
        <f t="shared" si="216"/>
        <v/>
      </c>
      <c r="AT1168" s="1" t="str">
        <f t="shared" si="217"/>
        <v/>
      </c>
      <c r="AU1168" s="1" t="str">
        <f t="shared" si="208"/>
        <v/>
      </c>
      <c r="AV1168" s="1" t="e">
        <f>IF(VLOOKUP(G1168,官網匯出!A:AQ,42,FALSE)="","[黃金盾官網]",VLOOKUP(G1168,官網匯出!A:AQ,42,FALSE))</f>
        <v>#N/A</v>
      </c>
      <c r="AW1168" s="1" t="e">
        <f>IF(LEFT(VLOOKUP(G1168,官網匯出!A:AS,43,FALSE),2)="","web",LEFT(VLOOKUP(G1168,官網匯出!A:AS,43,FALSE),2))</f>
        <v>#N/A</v>
      </c>
      <c r="AX1168" s="1" t="str">
        <f t="shared" si="218"/>
        <v>O</v>
      </c>
    </row>
    <row r="1169" spans="1:50">
      <c r="A1169" s="1" t="str">
        <f>IF(G1169="","",VLOOKUP(官網轉換!AW1169,團名!A:B,2,FALSE))</f>
        <v/>
      </c>
      <c r="B1169" s="1" t="str">
        <f>IF(G1169="","",IF(LEFT(VLOOKUP(G1169,官網匯出!A:AQ,43,0),2)="wf",VLOOKUP(VLOOKUP(G1169,官網匯出!A:AQ,43,0),團名!$I$1:$K$12,2,FALSE),"N0071"))</f>
        <v/>
      </c>
      <c r="C1169" s="1" t="str">
        <f>IFERROR(VLOOKUP(官網匯出!D1169,團名!E:G,3,FALSE),"")</f>
        <v/>
      </c>
      <c r="D1169" s="1" t="str">
        <f t="shared" si="209"/>
        <v/>
      </c>
      <c r="E1169" s="1" t="str">
        <f t="shared" si="210"/>
        <v/>
      </c>
      <c r="F1169" s="1" t="str">
        <f>IF(官網匯出!F1169="已付款","","B0012")</f>
        <v>B0012</v>
      </c>
      <c r="G1169" s="1" t="str">
        <f>IF(官網匯出!A1169="","",官網匯出!A1169)</f>
        <v/>
      </c>
      <c r="H1169" s="3" t="str">
        <f>IF(官網匯出!B1169="","",官網匯出!B1169)</f>
        <v/>
      </c>
      <c r="I1169" s="1" t="str">
        <f>IF(官網匯出!C1169="","",官網匯出!C1169)</f>
        <v/>
      </c>
      <c r="J1169" s="1" t="str">
        <f>IF(官網匯出!D1169="","",官網匯出!D1169)</f>
        <v/>
      </c>
      <c r="K1169" s="3" t="str">
        <f>IF(官網匯出!E1169="","",官網匯出!E1169)</f>
        <v/>
      </c>
      <c r="L1169" s="1" t="str">
        <f>IF(官網匯出!F1169="","",官網匯出!F1169)</f>
        <v/>
      </c>
      <c r="M1169" s="1" t="str">
        <f>IF(官網匯出!G1169="","",官網匯出!G1169)</f>
        <v/>
      </c>
      <c r="N1169" s="1" t="str">
        <f>IF(官網匯出!H1169="","",官網匯出!H1169)</f>
        <v/>
      </c>
      <c r="P1169" s="1" t="str">
        <f>IF(官網匯出!J1169="","",RIGHT(官網匯出!J1169,LEN(官網匯出!J1169)-2))</f>
        <v/>
      </c>
      <c r="Q1169" s="1" t="str">
        <f>IF(官網匯出!K1169="","",官網匯出!K1169)</f>
        <v/>
      </c>
      <c r="R1169" s="1" t="str">
        <f>IF(官網匯出!L1169="","",官網匯出!L1169)</f>
        <v/>
      </c>
      <c r="S1169" s="1" t="str">
        <f>IF(官網匯出!M1169="","",官網匯出!M1169)</f>
        <v/>
      </c>
      <c r="T1169" s="1" t="str">
        <f>IF(官網匯出!N1169="","",官網匯出!N1169)</f>
        <v/>
      </c>
      <c r="U1169" s="1" t="str">
        <f>IF(官網匯出!O1169="","",官網匯出!O1169)</f>
        <v/>
      </c>
      <c r="V1169" s="1" t="str">
        <f>IF(官網匯出!P1169="",IF(G1169="","",0),官網匯出!P1169)</f>
        <v/>
      </c>
      <c r="W1169" s="1" t="str">
        <f>IF(官網匯出!Q1169="",IF(G1169="","",0),官網匯出!Q1169)</f>
        <v/>
      </c>
      <c r="X1169" s="1" t="str">
        <f>IF(官網匯出!R1169="","",官網匯出!R1169)</f>
        <v/>
      </c>
      <c r="Y1169" s="1" t="str">
        <f>IF(官網匯出!S1169="","",官網匯出!S1169)</f>
        <v/>
      </c>
      <c r="Z1169" s="1" t="str">
        <f>IF(G1169="","",官網匯出!T1169)</f>
        <v/>
      </c>
      <c r="AA1169" s="1" t="str">
        <f>IF(G1169="","",官網匯出!AK1169)</f>
        <v/>
      </c>
      <c r="AB1169" s="1" t="str">
        <f>IF(G1169="","",IF(官網匯出!V1169="","",官網匯出!V1169))</f>
        <v/>
      </c>
      <c r="AJ1169" s="1" t="str">
        <f>IF(G1169="","",IF(官網匯出!AE1169="","",官網匯出!AE1169))</f>
        <v/>
      </c>
      <c r="AK1169" s="1" t="str">
        <f>IF(G1169="","",IF(官網匯出!AD1169="","",官網匯出!AD1169))</f>
        <v/>
      </c>
      <c r="AL1169" s="1" t="str">
        <f t="shared" si="211"/>
        <v>0</v>
      </c>
      <c r="AM1169" s="1" t="str">
        <f>IF(官網匯出!AG1169="","",官網匯出!AG1169)</f>
        <v/>
      </c>
      <c r="AN1169" s="1" t="str">
        <f>IF(G1169="","",IF(官網匯出!AH1169="","",官網匯出!AH1169))</f>
        <v/>
      </c>
      <c r="AO1169" s="14" t="str">
        <f t="shared" si="212"/>
        <v/>
      </c>
      <c r="AP1169" s="14" t="str">
        <f t="shared" si="213"/>
        <v>1</v>
      </c>
      <c r="AQ1169" s="14" t="str">
        <f t="shared" si="214"/>
        <v>0</v>
      </c>
      <c r="AR1169" s="1" t="str">
        <f t="shared" si="215"/>
        <v/>
      </c>
      <c r="AS1169" s="1" t="str">
        <f t="shared" si="216"/>
        <v/>
      </c>
      <c r="AT1169" s="1" t="str">
        <f t="shared" si="217"/>
        <v/>
      </c>
      <c r="AU1169" s="1" t="str">
        <f t="shared" si="208"/>
        <v/>
      </c>
      <c r="AV1169" s="1" t="e">
        <f>IF(VLOOKUP(G1169,官網匯出!A:AQ,42,FALSE)="","[黃金盾官網]",VLOOKUP(G1169,官網匯出!A:AQ,42,FALSE))</f>
        <v>#N/A</v>
      </c>
      <c r="AW1169" s="1" t="e">
        <f>IF(LEFT(VLOOKUP(G1169,官網匯出!A:AS,43,FALSE),2)="","web",LEFT(VLOOKUP(G1169,官網匯出!A:AS,43,FALSE),2))</f>
        <v>#N/A</v>
      </c>
      <c r="AX1169" s="1" t="str">
        <f t="shared" si="218"/>
        <v>O</v>
      </c>
    </row>
    <row r="1170" spans="1:50">
      <c r="A1170" s="1" t="str">
        <f>IF(G1170="","",VLOOKUP(官網轉換!AW1170,團名!A:B,2,FALSE))</f>
        <v/>
      </c>
      <c r="B1170" s="1" t="str">
        <f>IF(G1170="","",IF(LEFT(VLOOKUP(G1170,官網匯出!A:AQ,43,0),2)="wf",VLOOKUP(VLOOKUP(G1170,官網匯出!A:AQ,43,0),團名!$I$1:$K$12,2,FALSE),"N0071"))</f>
        <v/>
      </c>
      <c r="C1170" s="1" t="str">
        <f>IFERROR(VLOOKUP(官網匯出!D1170,團名!E:G,3,FALSE),"")</f>
        <v/>
      </c>
      <c r="D1170" s="1" t="str">
        <f t="shared" si="209"/>
        <v/>
      </c>
      <c r="E1170" s="1" t="str">
        <f t="shared" si="210"/>
        <v/>
      </c>
      <c r="F1170" s="1" t="str">
        <f>IF(官網匯出!F1170="已付款","","B0012")</f>
        <v>B0012</v>
      </c>
      <c r="G1170" s="1" t="str">
        <f>IF(官網匯出!A1170="","",官網匯出!A1170)</f>
        <v/>
      </c>
      <c r="H1170" s="3" t="str">
        <f>IF(官網匯出!B1170="","",官網匯出!B1170)</f>
        <v/>
      </c>
      <c r="I1170" s="1" t="str">
        <f>IF(官網匯出!C1170="","",官網匯出!C1170)</f>
        <v/>
      </c>
      <c r="J1170" s="1" t="str">
        <f>IF(官網匯出!D1170="","",官網匯出!D1170)</f>
        <v/>
      </c>
      <c r="K1170" s="3" t="str">
        <f>IF(官網匯出!E1170="","",官網匯出!E1170)</f>
        <v/>
      </c>
      <c r="L1170" s="1" t="str">
        <f>IF(官網匯出!F1170="","",官網匯出!F1170)</f>
        <v/>
      </c>
      <c r="M1170" s="1" t="str">
        <f>IF(官網匯出!G1170="","",官網匯出!G1170)</f>
        <v/>
      </c>
      <c r="N1170" s="1" t="str">
        <f>IF(官網匯出!H1170="","",官網匯出!H1170)</f>
        <v/>
      </c>
      <c r="P1170" s="1" t="str">
        <f>IF(官網匯出!J1170="","",RIGHT(官網匯出!J1170,LEN(官網匯出!J1170)-2))</f>
        <v/>
      </c>
      <c r="Q1170" s="1" t="str">
        <f>IF(官網匯出!K1170="","",官網匯出!K1170)</f>
        <v/>
      </c>
      <c r="R1170" s="1" t="str">
        <f>IF(官網匯出!L1170="","",官網匯出!L1170)</f>
        <v/>
      </c>
      <c r="S1170" s="1" t="str">
        <f>IF(官網匯出!M1170="","",官網匯出!M1170)</f>
        <v/>
      </c>
      <c r="T1170" s="1" t="str">
        <f>IF(官網匯出!N1170="","",官網匯出!N1170)</f>
        <v/>
      </c>
      <c r="U1170" s="1" t="str">
        <f>IF(官網匯出!O1170="","",官網匯出!O1170)</f>
        <v/>
      </c>
      <c r="V1170" s="1" t="str">
        <f>IF(官網匯出!P1170="",IF(G1170="","",0),官網匯出!P1170)</f>
        <v/>
      </c>
      <c r="W1170" s="1" t="str">
        <f>IF(官網匯出!Q1170="",IF(G1170="","",0),官網匯出!Q1170)</f>
        <v/>
      </c>
      <c r="X1170" s="1" t="str">
        <f>IF(官網匯出!R1170="","",官網匯出!R1170)</f>
        <v/>
      </c>
      <c r="Y1170" s="1" t="str">
        <f>IF(官網匯出!S1170="","",官網匯出!S1170)</f>
        <v/>
      </c>
      <c r="Z1170" s="1" t="str">
        <f>IF(G1170="","",官網匯出!T1170)</f>
        <v/>
      </c>
      <c r="AA1170" s="1" t="str">
        <f>IF(G1170="","",官網匯出!AK1170)</f>
        <v/>
      </c>
      <c r="AB1170" s="1" t="str">
        <f>IF(G1170="","",IF(官網匯出!V1170="","",官網匯出!V1170))</f>
        <v/>
      </c>
      <c r="AJ1170" s="1" t="str">
        <f>IF(G1170="","",IF(官網匯出!AE1170="","",官網匯出!AE1170))</f>
        <v/>
      </c>
      <c r="AK1170" s="1" t="str">
        <f>IF(G1170="","",IF(官網匯出!AD1170="","",官網匯出!AD1170))</f>
        <v/>
      </c>
      <c r="AL1170" s="1" t="str">
        <f t="shared" si="211"/>
        <v>0</v>
      </c>
      <c r="AM1170" s="1" t="str">
        <f>IF(官網匯出!AG1170="","",官網匯出!AG1170)</f>
        <v/>
      </c>
      <c r="AN1170" s="1" t="str">
        <f>IF(G1170="","",IF(官網匯出!AH1170="","",官網匯出!AH1170))</f>
        <v/>
      </c>
      <c r="AO1170" s="14" t="str">
        <f t="shared" si="212"/>
        <v/>
      </c>
      <c r="AP1170" s="14" t="str">
        <f t="shared" si="213"/>
        <v>1</v>
      </c>
      <c r="AQ1170" s="14" t="str">
        <f t="shared" si="214"/>
        <v>0</v>
      </c>
      <c r="AR1170" s="1" t="str">
        <f t="shared" si="215"/>
        <v/>
      </c>
      <c r="AS1170" s="1" t="str">
        <f t="shared" si="216"/>
        <v/>
      </c>
      <c r="AT1170" s="1" t="str">
        <f t="shared" si="217"/>
        <v/>
      </c>
      <c r="AU1170" s="1" t="str">
        <f t="shared" si="208"/>
        <v/>
      </c>
      <c r="AV1170" s="1" t="e">
        <f>IF(VLOOKUP(G1170,官網匯出!A:AQ,42,FALSE)="","[黃金盾官網]",VLOOKUP(G1170,官網匯出!A:AQ,42,FALSE))</f>
        <v>#N/A</v>
      </c>
      <c r="AW1170" s="1" t="e">
        <f>IF(LEFT(VLOOKUP(G1170,官網匯出!A:AS,43,FALSE),2)="","web",LEFT(VLOOKUP(G1170,官網匯出!A:AS,43,FALSE),2))</f>
        <v>#N/A</v>
      </c>
      <c r="AX1170" s="1" t="str">
        <f t="shared" si="218"/>
        <v>O</v>
      </c>
    </row>
    <row r="1171" spans="1:50">
      <c r="A1171" s="1" t="str">
        <f>IF(G1171="","",VLOOKUP(官網轉換!AW1171,團名!A:B,2,FALSE))</f>
        <v/>
      </c>
      <c r="B1171" s="1" t="str">
        <f>IF(G1171="","",IF(LEFT(VLOOKUP(G1171,官網匯出!A:AQ,43,0),2)="wf",VLOOKUP(VLOOKUP(G1171,官網匯出!A:AQ,43,0),團名!$I$1:$K$12,2,FALSE),"N0071"))</f>
        <v/>
      </c>
      <c r="C1171" s="1" t="str">
        <f>IFERROR(VLOOKUP(官網匯出!D1171,團名!E:G,3,FALSE),"")</f>
        <v/>
      </c>
      <c r="D1171" s="1" t="str">
        <f t="shared" si="209"/>
        <v/>
      </c>
      <c r="E1171" s="1" t="str">
        <f t="shared" si="210"/>
        <v/>
      </c>
      <c r="F1171" s="1" t="str">
        <f>IF(官網匯出!F1171="已付款","","B0012")</f>
        <v>B0012</v>
      </c>
      <c r="G1171" s="1" t="str">
        <f>IF(官網匯出!A1171="","",官網匯出!A1171)</f>
        <v/>
      </c>
      <c r="H1171" s="3" t="str">
        <f>IF(官網匯出!B1171="","",官網匯出!B1171)</f>
        <v/>
      </c>
      <c r="I1171" s="1" t="str">
        <f>IF(官網匯出!C1171="","",官網匯出!C1171)</f>
        <v/>
      </c>
      <c r="J1171" s="1" t="str">
        <f>IF(官網匯出!D1171="","",官網匯出!D1171)</f>
        <v/>
      </c>
      <c r="K1171" s="3" t="str">
        <f>IF(官網匯出!E1171="","",官網匯出!E1171)</f>
        <v/>
      </c>
      <c r="L1171" s="1" t="str">
        <f>IF(官網匯出!F1171="","",官網匯出!F1171)</f>
        <v/>
      </c>
      <c r="M1171" s="1" t="str">
        <f>IF(官網匯出!G1171="","",官網匯出!G1171)</f>
        <v/>
      </c>
      <c r="N1171" s="1" t="str">
        <f>IF(官網匯出!H1171="","",官網匯出!H1171)</f>
        <v/>
      </c>
      <c r="P1171" s="1" t="str">
        <f>IF(官網匯出!J1171="","",RIGHT(官網匯出!J1171,LEN(官網匯出!J1171)-2))</f>
        <v/>
      </c>
      <c r="Q1171" s="1" t="str">
        <f>IF(官網匯出!K1171="","",官網匯出!K1171)</f>
        <v/>
      </c>
      <c r="R1171" s="1" t="str">
        <f>IF(官網匯出!L1171="","",官網匯出!L1171)</f>
        <v/>
      </c>
      <c r="S1171" s="1" t="str">
        <f>IF(官網匯出!M1171="","",官網匯出!M1171)</f>
        <v/>
      </c>
      <c r="T1171" s="1" t="str">
        <f>IF(官網匯出!N1171="","",官網匯出!N1171)</f>
        <v/>
      </c>
      <c r="U1171" s="1" t="str">
        <f>IF(官網匯出!O1171="","",官網匯出!O1171)</f>
        <v/>
      </c>
      <c r="V1171" s="1" t="str">
        <f>IF(官網匯出!P1171="",IF(G1171="","",0),官網匯出!P1171)</f>
        <v/>
      </c>
      <c r="W1171" s="1" t="str">
        <f>IF(官網匯出!Q1171="",IF(G1171="","",0),官網匯出!Q1171)</f>
        <v/>
      </c>
      <c r="X1171" s="1" t="str">
        <f>IF(官網匯出!R1171="","",官網匯出!R1171)</f>
        <v/>
      </c>
      <c r="Y1171" s="1" t="str">
        <f>IF(官網匯出!S1171="","",官網匯出!S1171)</f>
        <v/>
      </c>
      <c r="Z1171" s="1" t="str">
        <f>IF(G1171="","",官網匯出!T1171)</f>
        <v/>
      </c>
      <c r="AA1171" s="1" t="str">
        <f>IF(G1171="","",官網匯出!AK1171)</f>
        <v/>
      </c>
      <c r="AB1171" s="1" t="str">
        <f>IF(G1171="","",IF(官網匯出!V1171="","",官網匯出!V1171))</f>
        <v/>
      </c>
      <c r="AJ1171" s="1" t="str">
        <f>IF(G1171="","",IF(官網匯出!AE1171="","",官網匯出!AE1171))</f>
        <v/>
      </c>
      <c r="AK1171" s="1" t="str">
        <f>IF(G1171="","",IF(官網匯出!AD1171="","",官網匯出!AD1171))</f>
        <v/>
      </c>
      <c r="AL1171" s="1" t="str">
        <f t="shared" si="211"/>
        <v>0</v>
      </c>
      <c r="AM1171" s="1" t="str">
        <f>IF(官網匯出!AG1171="","",官網匯出!AG1171)</f>
        <v/>
      </c>
      <c r="AN1171" s="1" t="str">
        <f>IF(G1171="","",IF(官網匯出!AH1171="","",官網匯出!AH1171))</f>
        <v/>
      </c>
      <c r="AO1171" s="14" t="str">
        <f t="shared" si="212"/>
        <v/>
      </c>
      <c r="AP1171" s="14" t="str">
        <f t="shared" si="213"/>
        <v>1</v>
      </c>
      <c r="AQ1171" s="14" t="str">
        <f t="shared" si="214"/>
        <v>0</v>
      </c>
      <c r="AR1171" s="1" t="str">
        <f t="shared" si="215"/>
        <v/>
      </c>
      <c r="AS1171" s="1" t="str">
        <f t="shared" si="216"/>
        <v/>
      </c>
      <c r="AT1171" s="1" t="str">
        <f t="shared" si="217"/>
        <v/>
      </c>
      <c r="AU1171" s="1" t="str">
        <f t="shared" si="208"/>
        <v/>
      </c>
      <c r="AV1171" s="1" t="e">
        <f>IF(VLOOKUP(G1171,官網匯出!A:AQ,42,FALSE)="","[黃金盾官網]",VLOOKUP(G1171,官網匯出!A:AQ,42,FALSE))</f>
        <v>#N/A</v>
      </c>
      <c r="AW1171" s="1" t="e">
        <f>IF(LEFT(VLOOKUP(G1171,官網匯出!A:AS,43,FALSE),2)="","web",LEFT(VLOOKUP(G1171,官網匯出!A:AS,43,FALSE),2))</f>
        <v>#N/A</v>
      </c>
      <c r="AX1171" s="1" t="str">
        <f t="shared" si="218"/>
        <v>O</v>
      </c>
    </row>
    <row r="1172" spans="1:50">
      <c r="A1172" s="1" t="str">
        <f>IF(G1172="","",VLOOKUP(官網轉換!AW1172,團名!A:B,2,FALSE))</f>
        <v/>
      </c>
      <c r="B1172" s="1" t="str">
        <f>IF(G1172="","",IF(LEFT(VLOOKUP(G1172,官網匯出!A:AQ,43,0),2)="wf",VLOOKUP(VLOOKUP(G1172,官網匯出!A:AQ,43,0),團名!$I$1:$K$12,2,FALSE),"N0071"))</f>
        <v/>
      </c>
      <c r="C1172" s="1" t="str">
        <f>IFERROR(VLOOKUP(官網匯出!D1172,團名!E:G,3,FALSE),"")</f>
        <v/>
      </c>
      <c r="D1172" s="1" t="str">
        <f t="shared" si="209"/>
        <v/>
      </c>
      <c r="E1172" s="1" t="str">
        <f t="shared" si="210"/>
        <v/>
      </c>
      <c r="F1172" s="1" t="str">
        <f>IF(官網匯出!F1172="已付款","","B0012")</f>
        <v>B0012</v>
      </c>
      <c r="G1172" s="1" t="str">
        <f>IF(官網匯出!A1172="","",官網匯出!A1172)</f>
        <v/>
      </c>
      <c r="H1172" s="3" t="str">
        <f>IF(官網匯出!B1172="","",官網匯出!B1172)</f>
        <v/>
      </c>
      <c r="I1172" s="1" t="str">
        <f>IF(官網匯出!C1172="","",官網匯出!C1172)</f>
        <v/>
      </c>
      <c r="J1172" s="1" t="str">
        <f>IF(官網匯出!D1172="","",官網匯出!D1172)</f>
        <v/>
      </c>
      <c r="K1172" s="3" t="str">
        <f>IF(官網匯出!E1172="","",官網匯出!E1172)</f>
        <v/>
      </c>
      <c r="L1172" s="1" t="str">
        <f>IF(官網匯出!F1172="","",官網匯出!F1172)</f>
        <v/>
      </c>
      <c r="M1172" s="1" t="str">
        <f>IF(官網匯出!G1172="","",官網匯出!G1172)</f>
        <v/>
      </c>
      <c r="N1172" s="1" t="str">
        <f>IF(官網匯出!H1172="","",官網匯出!H1172)</f>
        <v/>
      </c>
      <c r="P1172" s="1" t="str">
        <f>IF(官網匯出!J1172="","",RIGHT(官網匯出!J1172,LEN(官網匯出!J1172)-2))</f>
        <v/>
      </c>
      <c r="Q1172" s="1" t="str">
        <f>IF(官網匯出!K1172="","",官網匯出!K1172)</f>
        <v/>
      </c>
      <c r="R1172" s="1" t="str">
        <f>IF(官網匯出!L1172="","",官網匯出!L1172)</f>
        <v/>
      </c>
      <c r="S1172" s="1" t="str">
        <f>IF(官網匯出!M1172="","",官網匯出!M1172)</f>
        <v/>
      </c>
      <c r="T1172" s="1" t="str">
        <f>IF(官網匯出!N1172="","",官網匯出!N1172)</f>
        <v/>
      </c>
      <c r="U1172" s="1" t="str">
        <f>IF(官網匯出!O1172="","",官網匯出!O1172)</f>
        <v/>
      </c>
      <c r="V1172" s="1" t="str">
        <f>IF(官網匯出!P1172="",IF(G1172="","",0),官網匯出!P1172)</f>
        <v/>
      </c>
      <c r="W1172" s="1" t="str">
        <f>IF(官網匯出!Q1172="",IF(G1172="","",0),官網匯出!Q1172)</f>
        <v/>
      </c>
      <c r="X1172" s="1" t="str">
        <f>IF(官網匯出!R1172="","",官網匯出!R1172)</f>
        <v/>
      </c>
      <c r="Y1172" s="1" t="str">
        <f>IF(官網匯出!S1172="","",官網匯出!S1172)</f>
        <v/>
      </c>
      <c r="Z1172" s="1" t="str">
        <f>IF(G1172="","",官網匯出!T1172)</f>
        <v/>
      </c>
      <c r="AA1172" s="1" t="str">
        <f>IF(G1172="","",官網匯出!AK1172)</f>
        <v/>
      </c>
      <c r="AB1172" s="1" t="str">
        <f>IF(G1172="","",IF(官網匯出!V1172="","",官網匯出!V1172))</f>
        <v/>
      </c>
      <c r="AJ1172" s="1" t="str">
        <f>IF(G1172="","",IF(官網匯出!AE1172="","",官網匯出!AE1172))</f>
        <v/>
      </c>
      <c r="AK1172" s="1" t="str">
        <f>IF(G1172="","",IF(官網匯出!AD1172="","",官網匯出!AD1172))</f>
        <v/>
      </c>
      <c r="AL1172" s="1" t="str">
        <f t="shared" si="211"/>
        <v>0</v>
      </c>
      <c r="AM1172" s="1" t="str">
        <f>IF(官網匯出!AG1172="","",官網匯出!AG1172)</f>
        <v/>
      </c>
      <c r="AN1172" s="1" t="str">
        <f>IF(G1172="","",IF(官網匯出!AH1172="","",官網匯出!AH1172))</f>
        <v/>
      </c>
      <c r="AO1172" s="14" t="str">
        <f t="shared" si="212"/>
        <v/>
      </c>
      <c r="AP1172" s="14" t="str">
        <f t="shared" si="213"/>
        <v>1</v>
      </c>
      <c r="AQ1172" s="14" t="str">
        <f t="shared" si="214"/>
        <v>0</v>
      </c>
      <c r="AR1172" s="1" t="str">
        <f t="shared" si="215"/>
        <v/>
      </c>
      <c r="AS1172" s="1" t="str">
        <f t="shared" si="216"/>
        <v/>
      </c>
      <c r="AT1172" s="1" t="str">
        <f t="shared" si="217"/>
        <v/>
      </c>
      <c r="AU1172" s="1" t="str">
        <f t="shared" si="208"/>
        <v/>
      </c>
      <c r="AV1172" s="1" t="e">
        <f>IF(VLOOKUP(G1172,官網匯出!A:AQ,42,FALSE)="","[黃金盾官網]",VLOOKUP(G1172,官網匯出!A:AQ,42,FALSE))</f>
        <v>#N/A</v>
      </c>
      <c r="AW1172" s="1" t="e">
        <f>IF(LEFT(VLOOKUP(G1172,官網匯出!A:AS,43,FALSE),2)="","web",LEFT(VLOOKUP(G1172,官網匯出!A:AS,43,FALSE),2))</f>
        <v>#N/A</v>
      </c>
      <c r="AX1172" s="1" t="str">
        <f t="shared" si="218"/>
        <v>O</v>
      </c>
    </row>
    <row r="1173" spans="1:50">
      <c r="A1173" s="1" t="str">
        <f>IF(G1173="","",VLOOKUP(官網轉換!AW1173,團名!A:B,2,FALSE))</f>
        <v/>
      </c>
      <c r="B1173" s="1" t="str">
        <f>IF(G1173="","",IF(LEFT(VLOOKUP(G1173,官網匯出!A:AQ,43,0),2)="wf",VLOOKUP(VLOOKUP(G1173,官網匯出!A:AQ,43,0),團名!$I$1:$K$12,2,FALSE),"N0071"))</f>
        <v/>
      </c>
      <c r="C1173" s="1" t="str">
        <f>IFERROR(VLOOKUP(官網匯出!D1173,團名!E:G,3,FALSE),"")</f>
        <v/>
      </c>
      <c r="D1173" s="1" t="str">
        <f t="shared" si="209"/>
        <v/>
      </c>
      <c r="E1173" s="1" t="str">
        <f t="shared" si="210"/>
        <v/>
      </c>
      <c r="F1173" s="1" t="str">
        <f>IF(官網匯出!F1173="已付款","","B0012")</f>
        <v>B0012</v>
      </c>
      <c r="G1173" s="1" t="str">
        <f>IF(官網匯出!A1173="","",官網匯出!A1173)</f>
        <v/>
      </c>
      <c r="H1173" s="3" t="str">
        <f>IF(官網匯出!B1173="","",官網匯出!B1173)</f>
        <v/>
      </c>
      <c r="I1173" s="1" t="str">
        <f>IF(官網匯出!C1173="","",官網匯出!C1173)</f>
        <v/>
      </c>
      <c r="J1173" s="1" t="str">
        <f>IF(官網匯出!D1173="","",官網匯出!D1173)</f>
        <v/>
      </c>
      <c r="K1173" s="3" t="str">
        <f>IF(官網匯出!E1173="","",官網匯出!E1173)</f>
        <v/>
      </c>
      <c r="L1173" s="1" t="str">
        <f>IF(官網匯出!F1173="","",官網匯出!F1173)</f>
        <v/>
      </c>
      <c r="M1173" s="1" t="str">
        <f>IF(官網匯出!G1173="","",官網匯出!G1173)</f>
        <v/>
      </c>
      <c r="N1173" s="1" t="str">
        <f>IF(官網匯出!H1173="","",官網匯出!H1173)</f>
        <v/>
      </c>
      <c r="P1173" s="1" t="str">
        <f>IF(官網匯出!J1173="","",RIGHT(官網匯出!J1173,LEN(官網匯出!J1173)-2))</f>
        <v/>
      </c>
      <c r="Q1173" s="1" t="str">
        <f>IF(官網匯出!K1173="","",官網匯出!K1173)</f>
        <v/>
      </c>
      <c r="R1173" s="1" t="str">
        <f>IF(官網匯出!L1173="","",官網匯出!L1173)</f>
        <v/>
      </c>
      <c r="S1173" s="1" t="str">
        <f>IF(官網匯出!M1173="","",官網匯出!M1173)</f>
        <v/>
      </c>
      <c r="T1173" s="1" t="str">
        <f>IF(官網匯出!N1173="","",官網匯出!N1173)</f>
        <v/>
      </c>
      <c r="U1173" s="1" t="str">
        <f>IF(官網匯出!O1173="","",官網匯出!O1173)</f>
        <v/>
      </c>
      <c r="V1173" s="1" t="str">
        <f>IF(官網匯出!P1173="",IF(G1173="","",0),官網匯出!P1173)</f>
        <v/>
      </c>
      <c r="W1173" s="1" t="str">
        <f>IF(官網匯出!Q1173="",IF(G1173="","",0),官網匯出!Q1173)</f>
        <v/>
      </c>
      <c r="X1173" s="1" t="str">
        <f>IF(官網匯出!R1173="","",官網匯出!R1173)</f>
        <v/>
      </c>
      <c r="Y1173" s="1" t="str">
        <f>IF(官網匯出!S1173="","",官網匯出!S1173)</f>
        <v/>
      </c>
      <c r="Z1173" s="1" t="str">
        <f>IF(G1173="","",官網匯出!T1173)</f>
        <v/>
      </c>
      <c r="AA1173" s="1" t="str">
        <f>IF(G1173="","",官網匯出!AK1173)</f>
        <v/>
      </c>
      <c r="AB1173" s="1" t="str">
        <f>IF(G1173="","",IF(官網匯出!V1173="","",官網匯出!V1173))</f>
        <v/>
      </c>
      <c r="AJ1173" s="1" t="str">
        <f>IF(G1173="","",IF(官網匯出!AE1173="","",官網匯出!AE1173))</f>
        <v/>
      </c>
      <c r="AK1173" s="1" t="str">
        <f>IF(G1173="","",IF(官網匯出!AD1173="","",官網匯出!AD1173))</f>
        <v/>
      </c>
      <c r="AL1173" s="1" t="str">
        <f t="shared" si="211"/>
        <v>0</v>
      </c>
      <c r="AM1173" s="1" t="str">
        <f>IF(官網匯出!AG1173="","",官網匯出!AG1173)</f>
        <v/>
      </c>
      <c r="AN1173" s="1" t="str">
        <f>IF(G1173="","",IF(官網匯出!AH1173="","",官網匯出!AH1173))</f>
        <v/>
      </c>
      <c r="AO1173" s="14" t="str">
        <f t="shared" si="212"/>
        <v/>
      </c>
      <c r="AP1173" s="14" t="str">
        <f t="shared" si="213"/>
        <v>1</v>
      </c>
      <c r="AQ1173" s="14" t="str">
        <f t="shared" si="214"/>
        <v>0</v>
      </c>
      <c r="AR1173" s="1" t="str">
        <f t="shared" si="215"/>
        <v/>
      </c>
      <c r="AS1173" s="1" t="str">
        <f t="shared" si="216"/>
        <v/>
      </c>
      <c r="AT1173" s="1" t="str">
        <f t="shared" si="217"/>
        <v/>
      </c>
      <c r="AU1173" s="1" t="str">
        <f t="shared" si="208"/>
        <v/>
      </c>
      <c r="AV1173" s="1" t="e">
        <f>IF(VLOOKUP(G1173,官網匯出!A:AQ,42,FALSE)="","[黃金盾官網]",VLOOKUP(G1173,官網匯出!A:AQ,42,FALSE))</f>
        <v>#N/A</v>
      </c>
      <c r="AW1173" s="1" t="e">
        <f>IF(LEFT(VLOOKUP(G1173,官網匯出!A:AS,43,FALSE),2)="","web",LEFT(VLOOKUP(G1173,官網匯出!A:AS,43,FALSE),2))</f>
        <v>#N/A</v>
      </c>
      <c r="AX1173" s="1" t="str">
        <f t="shared" si="218"/>
        <v>O</v>
      </c>
    </row>
    <row r="1174" spans="1:50">
      <c r="A1174" s="1" t="str">
        <f>IF(G1174="","",VLOOKUP(官網轉換!AW1174,團名!A:B,2,FALSE))</f>
        <v/>
      </c>
      <c r="B1174" s="1" t="str">
        <f>IF(G1174="","",IF(LEFT(VLOOKUP(G1174,官網匯出!A:AQ,43,0),2)="wf",VLOOKUP(VLOOKUP(G1174,官網匯出!A:AQ,43,0),團名!$I$1:$K$12,2,FALSE),"N0071"))</f>
        <v/>
      </c>
      <c r="C1174" s="1" t="str">
        <f>IFERROR(VLOOKUP(官網匯出!D1174,團名!E:G,3,FALSE),"")</f>
        <v/>
      </c>
      <c r="D1174" s="1" t="str">
        <f t="shared" si="209"/>
        <v/>
      </c>
      <c r="E1174" s="1" t="str">
        <f t="shared" si="210"/>
        <v/>
      </c>
      <c r="F1174" s="1" t="str">
        <f>IF(官網匯出!F1174="已付款","","B0012")</f>
        <v>B0012</v>
      </c>
      <c r="G1174" s="1" t="str">
        <f>IF(官網匯出!A1174="","",官網匯出!A1174)</f>
        <v/>
      </c>
      <c r="H1174" s="3" t="str">
        <f>IF(官網匯出!B1174="","",官網匯出!B1174)</f>
        <v/>
      </c>
      <c r="I1174" s="1" t="str">
        <f>IF(官網匯出!C1174="","",官網匯出!C1174)</f>
        <v/>
      </c>
      <c r="J1174" s="1" t="str">
        <f>IF(官網匯出!D1174="","",官網匯出!D1174)</f>
        <v/>
      </c>
      <c r="K1174" s="3" t="str">
        <f>IF(官網匯出!E1174="","",官網匯出!E1174)</f>
        <v/>
      </c>
      <c r="L1174" s="1" t="str">
        <f>IF(官網匯出!F1174="","",官網匯出!F1174)</f>
        <v/>
      </c>
      <c r="M1174" s="1" t="str">
        <f>IF(官網匯出!G1174="","",官網匯出!G1174)</f>
        <v/>
      </c>
      <c r="N1174" s="1" t="str">
        <f>IF(官網匯出!H1174="","",官網匯出!H1174)</f>
        <v/>
      </c>
      <c r="P1174" s="1" t="str">
        <f>IF(官網匯出!J1174="","",RIGHT(官網匯出!J1174,LEN(官網匯出!J1174)-2))</f>
        <v/>
      </c>
      <c r="Q1174" s="1" t="str">
        <f>IF(官網匯出!K1174="","",官網匯出!K1174)</f>
        <v/>
      </c>
      <c r="R1174" s="1" t="str">
        <f>IF(官網匯出!L1174="","",官網匯出!L1174)</f>
        <v/>
      </c>
      <c r="S1174" s="1" t="str">
        <f>IF(官網匯出!M1174="","",官網匯出!M1174)</f>
        <v/>
      </c>
      <c r="T1174" s="1" t="str">
        <f>IF(官網匯出!N1174="","",官網匯出!N1174)</f>
        <v/>
      </c>
      <c r="U1174" s="1" t="str">
        <f>IF(官網匯出!O1174="","",官網匯出!O1174)</f>
        <v/>
      </c>
      <c r="V1174" s="1" t="str">
        <f>IF(官網匯出!P1174="",IF(G1174="","",0),官網匯出!P1174)</f>
        <v/>
      </c>
      <c r="W1174" s="1" t="str">
        <f>IF(官網匯出!Q1174="",IF(G1174="","",0),官網匯出!Q1174)</f>
        <v/>
      </c>
      <c r="X1174" s="1" t="str">
        <f>IF(官網匯出!R1174="","",官網匯出!R1174)</f>
        <v/>
      </c>
      <c r="Y1174" s="1" t="str">
        <f>IF(官網匯出!S1174="","",官網匯出!S1174)</f>
        <v/>
      </c>
      <c r="Z1174" s="1" t="str">
        <f>IF(G1174="","",官網匯出!T1174)</f>
        <v/>
      </c>
      <c r="AA1174" s="1" t="str">
        <f>IF(G1174="","",官網匯出!AK1174)</f>
        <v/>
      </c>
      <c r="AB1174" s="1" t="str">
        <f>IF(G1174="","",IF(官網匯出!V1174="","",官網匯出!V1174))</f>
        <v/>
      </c>
      <c r="AJ1174" s="1" t="str">
        <f>IF(G1174="","",IF(官網匯出!AE1174="","",官網匯出!AE1174))</f>
        <v/>
      </c>
      <c r="AK1174" s="1" t="str">
        <f>IF(G1174="","",IF(官網匯出!AD1174="","",官網匯出!AD1174))</f>
        <v/>
      </c>
      <c r="AL1174" s="1" t="str">
        <f t="shared" si="211"/>
        <v>0</v>
      </c>
      <c r="AM1174" s="1" t="str">
        <f>IF(官網匯出!AG1174="","",官網匯出!AG1174)</f>
        <v/>
      </c>
      <c r="AN1174" s="1" t="str">
        <f>IF(G1174="","",IF(官網匯出!AH1174="","",官網匯出!AH1174))</f>
        <v/>
      </c>
      <c r="AO1174" s="14" t="str">
        <f t="shared" si="212"/>
        <v/>
      </c>
      <c r="AP1174" s="14" t="str">
        <f t="shared" si="213"/>
        <v>1</v>
      </c>
      <c r="AQ1174" s="14" t="str">
        <f t="shared" si="214"/>
        <v>0</v>
      </c>
      <c r="AR1174" s="1" t="str">
        <f t="shared" si="215"/>
        <v/>
      </c>
      <c r="AS1174" s="1" t="str">
        <f t="shared" si="216"/>
        <v/>
      </c>
      <c r="AT1174" s="1" t="str">
        <f t="shared" si="217"/>
        <v/>
      </c>
      <c r="AU1174" s="1" t="str">
        <f t="shared" si="208"/>
        <v/>
      </c>
      <c r="AV1174" s="1" t="e">
        <f>IF(VLOOKUP(G1174,官網匯出!A:AQ,42,FALSE)="","[黃金盾官網]",VLOOKUP(G1174,官網匯出!A:AQ,42,FALSE))</f>
        <v>#N/A</v>
      </c>
      <c r="AW1174" s="1" t="e">
        <f>IF(LEFT(VLOOKUP(G1174,官網匯出!A:AS,43,FALSE),2)="","web",LEFT(VLOOKUP(G1174,官網匯出!A:AS,43,FALSE),2))</f>
        <v>#N/A</v>
      </c>
      <c r="AX1174" s="1" t="str">
        <f t="shared" si="218"/>
        <v>O</v>
      </c>
    </row>
    <row r="1175" spans="1:50">
      <c r="A1175" s="1" t="str">
        <f>IF(G1175="","",VLOOKUP(官網轉換!AW1175,團名!A:B,2,FALSE))</f>
        <v/>
      </c>
      <c r="B1175" s="1" t="str">
        <f>IF(G1175="","",IF(LEFT(VLOOKUP(G1175,官網匯出!A:AQ,43,0),2)="wf",VLOOKUP(VLOOKUP(G1175,官網匯出!A:AQ,43,0),團名!$I$1:$K$12,2,FALSE),"N0071"))</f>
        <v/>
      </c>
      <c r="C1175" s="1" t="str">
        <f>IFERROR(VLOOKUP(官網匯出!D1175,團名!E:G,3,FALSE),"")</f>
        <v/>
      </c>
      <c r="D1175" s="1" t="str">
        <f t="shared" si="209"/>
        <v/>
      </c>
      <c r="E1175" s="1" t="str">
        <f t="shared" si="210"/>
        <v/>
      </c>
      <c r="F1175" s="1" t="str">
        <f>IF(官網匯出!F1175="已付款","","B0012")</f>
        <v>B0012</v>
      </c>
      <c r="G1175" s="1" t="str">
        <f>IF(官網匯出!A1175="","",官網匯出!A1175)</f>
        <v/>
      </c>
      <c r="H1175" s="3" t="str">
        <f>IF(官網匯出!B1175="","",官網匯出!B1175)</f>
        <v/>
      </c>
      <c r="I1175" s="1" t="str">
        <f>IF(官網匯出!C1175="","",官網匯出!C1175)</f>
        <v/>
      </c>
      <c r="J1175" s="1" t="str">
        <f>IF(官網匯出!D1175="","",官網匯出!D1175)</f>
        <v/>
      </c>
      <c r="K1175" s="3" t="str">
        <f>IF(官網匯出!E1175="","",官網匯出!E1175)</f>
        <v/>
      </c>
      <c r="L1175" s="1" t="str">
        <f>IF(官網匯出!F1175="","",官網匯出!F1175)</f>
        <v/>
      </c>
      <c r="M1175" s="1" t="str">
        <f>IF(官網匯出!G1175="","",官網匯出!G1175)</f>
        <v/>
      </c>
      <c r="N1175" s="1" t="str">
        <f>IF(官網匯出!H1175="","",官網匯出!H1175)</f>
        <v/>
      </c>
      <c r="P1175" s="1" t="str">
        <f>IF(官網匯出!J1175="","",RIGHT(官網匯出!J1175,LEN(官網匯出!J1175)-2))</f>
        <v/>
      </c>
      <c r="Q1175" s="1" t="str">
        <f>IF(官網匯出!K1175="","",官網匯出!K1175)</f>
        <v/>
      </c>
      <c r="R1175" s="1" t="str">
        <f>IF(官網匯出!L1175="","",官網匯出!L1175)</f>
        <v/>
      </c>
      <c r="S1175" s="1" t="str">
        <f>IF(官網匯出!M1175="","",官網匯出!M1175)</f>
        <v/>
      </c>
      <c r="T1175" s="1" t="str">
        <f>IF(官網匯出!N1175="","",官網匯出!N1175)</f>
        <v/>
      </c>
      <c r="U1175" s="1" t="str">
        <f>IF(官網匯出!O1175="","",官網匯出!O1175)</f>
        <v/>
      </c>
      <c r="V1175" s="1" t="str">
        <f>IF(官網匯出!P1175="",IF(G1175="","",0),官網匯出!P1175)</f>
        <v/>
      </c>
      <c r="W1175" s="1" t="str">
        <f>IF(官網匯出!Q1175="",IF(G1175="","",0),官網匯出!Q1175)</f>
        <v/>
      </c>
      <c r="X1175" s="1" t="str">
        <f>IF(官網匯出!R1175="","",官網匯出!R1175)</f>
        <v/>
      </c>
      <c r="Y1175" s="1" t="str">
        <f>IF(官網匯出!S1175="","",官網匯出!S1175)</f>
        <v/>
      </c>
      <c r="Z1175" s="1" t="str">
        <f>IF(G1175="","",官網匯出!T1175)</f>
        <v/>
      </c>
      <c r="AA1175" s="1" t="str">
        <f>IF(G1175="","",官網匯出!AK1175)</f>
        <v/>
      </c>
      <c r="AB1175" s="1" t="str">
        <f>IF(G1175="","",IF(官網匯出!V1175="","",官網匯出!V1175))</f>
        <v/>
      </c>
      <c r="AJ1175" s="1" t="str">
        <f>IF(G1175="","",IF(官網匯出!AE1175="","",官網匯出!AE1175))</f>
        <v/>
      </c>
      <c r="AK1175" s="1" t="str">
        <f>IF(G1175="","",IF(官網匯出!AD1175="","",官網匯出!AD1175))</f>
        <v/>
      </c>
      <c r="AL1175" s="1" t="str">
        <f t="shared" si="211"/>
        <v>0</v>
      </c>
      <c r="AM1175" s="1" t="str">
        <f>IF(官網匯出!AG1175="","",官網匯出!AG1175)</f>
        <v/>
      </c>
      <c r="AN1175" s="1" t="str">
        <f>IF(G1175="","",IF(官網匯出!AH1175="","",官網匯出!AH1175))</f>
        <v/>
      </c>
      <c r="AO1175" s="14" t="str">
        <f t="shared" si="212"/>
        <v/>
      </c>
      <c r="AP1175" s="14" t="str">
        <f t="shared" si="213"/>
        <v>1</v>
      </c>
      <c r="AQ1175" s="14" t="str">
        <f t="shared" si="214"/>
        <v>0</v>
      </c>
      <c r="AR1175" s="1" t="str">
        <f t="shared" si="215"/>
        <v/>
      </c>
      <c r="AS1175" s="1" t="str">
        <f t="shared" si="216"/>
        <v/>
      </c>
      <c r="AT1175" s="1" t="str">
        <f t="shared" si="217"/>
        <v/>
      </c>
      <c r="AU1175" s="1" t="str">
        <f t="shared" si="208"/>
        <v/>
      </c>
      <c r="AV1175" s="1" t="e">
        <f>IF(VLOOKUP(G1175,官網匯出!A:AQ,42,FALSE)="","[黃金盾官網]",VLOOKUP(G1175,官網匯出!A:AQ,42,FALSE))</f>
        <v>#N/A</v>
      </c>
      <c r="AW1175" s="1" t="e">
        <f>IF(LEFT(VLOOKUP(G1175,官網匯出!A:AS,43,FALSE),2)="","web",LEFT(VLOOKUP(G1175,官網匯出!A:AS,43,FALSE),2))</f>
        <v>#N/A</v>
      </c>
      <c r="AX1175" s="1" t="str">
        <f t="shared" si="218"/>
        <v>O</v>
      </c>
    </row>
    <row r="1176" spans="1:50">
      <c r="A1176" s="1" t="str">
        <f>IF(G1176="","",VLOOKUP(官網轉換!AW1176,團名!A:B,2,FALSE))</f>
        <v/>
      </c>
      <c r="B1176" s="1" t="str">
        <f>IF(G1176="","",IF(LEFT(VLOOKUP(G1176,官網匯出!A:AQ,43,0),2)="wf",VLOOKUP(VLOOKUP(G1176,官網匯出!A:AQ,43,0),團名!$I$1:$K$12,2,FALSE),"N0071"))</f>
        <v/>
      </c>
      <c r="C1176" s="1" t="str">
        <f>IFERROR(VLOOKUP(官網匯出!D1176,團名!E:G,3,FALSE),"")</f>
        <v/>
      </c>
      <c r="D1176" s="1" t="str">
        <f t="shared" si="209"/>
        <v/>
      </c>
      <c r="E1176" s="1" t="str">
        <f t="shared" si="210"/>
        <v/>
      </c>
      <c r="F1176" s="1" t="str">
        <f>IF(官網匯出!F1176="已付款","","B0012")</f>
        <v>B0012</v>
      </c>
      <c r="G1176" s="1" t="str">
        <f>IF(官網匯出!A1176="","",官網匯出!A1176)</f>
        <v/>
      </c>
      <c r="H1176" s="3" t="str">
        <f>IF(官網匯出!B1176="","",官網匯出!B1176)</f>
        <v/>
      </c>
      <c r="I1176" s="1" t="str">
        <f>IF(官網匯出!C1176="","",官網匯出!C1176)</f>
        <v/>
      </c>
      <c r="J1176" s="1" t="str">
        <f>IF(官網匯出!D1176="","",官網匯出!D1176)</f>
        <v/>
      </c>
      <c r="K1176" s="3" t="str">
        <f>IF(官網匯出!E1176="","",官網匯出!E1176)</f>
        <v/>
      </c>
      <c r="L1176" s="1" t="str">
        <f>IF(官網匯出!F1176="","",官網匯出!F1176)</f>
        <v/>
      </c>
      <c r="M1176" s="1" t="str">
        <f>IF(官網匯出!G1176="","",官網匯出!G1176)</f>
        <v/>
      </c>
      <c r="N1176" s="1" t="str">
        <f>IF(官網匯出!H1176="","",官網匯出!H1176)</f>
        <v/>
      </c>
      <c r="P1176" s="1" t="str">
        <f>IF(官網匯出!J1176="","",RIGHT(官網匯出!J1176,LEN(官網匯出!J1176)-2))</f>
        <v/>
      </c>
      <c r="Q1176" s="1" t="str">
        <f>IF(官網匯出!K1176="","",官網匯出!K1176)</f>
        <v/>
      </c>
      <c r="R1176" s="1" t="str">
        <f>IF(官網匯出!L1176="","",官網匯出!L1176)</f>
        <v/>
      </c>
      <c r="S1176" s="1" t="str">
        <f>IF(官網匯出!M1176="","",官網匯出!M1176)</f>
        <v/>
      </c>
      <c r="T1176" s="1" t="str">
        <f>IF(官網匯出!N1176="","",官網匯出!N1176)</f>
        <v/>
      </c>
      <c r="U1176" s="1" t="str">
        <f>IF(官網匯出!O1176="","",官網匯出!O1176)</f>
        <v/>
      </c>
      <c r="V1176" s="1" t="str">
        <f>IF(官網匯出!P1176="",IF(G1176="","",0),官網匯出!P1176)</f>
        <v/>
      </c>
      <c r="W1176" s="1" t="str">
        <f>IF(官網匯出!Q1176="",IF(G1176="","",0),官網匯出!Q1176)</f>
        <v/>
      </c>
      <c r="X1176" s="1" t="str">
        <f>IF(官網匯出!R1176="","",官網匯出!R1176)</f>
        <v/>
      </c>
      <c r="Y1176" s="1" t="str">
        <f>IF(官網匯出!S1176="","",官網匯出!S1176)</f>
        <v/>
      </c>
      <c r="Z1176" s="1" t="str">
        <f>IF(G1176="","",官網匯出!T1176)</f>
        <v/>
      </c>
      <c r="AA1176" s="1" t="str">
        <f>IF(G1176="","",官網匯出!AK1176)</f>
        <v/>
      </c>
      <c r="AB1176" s="1" t="str">
        <f>IF(G1176="","",IF(官網匯出!V1176="","",官網匯出!V1176))</f>
        <v/>
      </c>
      <c r="AJ1176" s="1" t="str">
        <f>IF(G1176="","",IF(官網匯出!AE1176="","",官網匯出!AE1176))</f>
        <v/>
      </c>
      <c r="AK1176" s="1" t="str">
        <f>IF(G1176="","",IF(官網匯出!AD1176="","",官網匯出!AD1176))</f>
        <v/>
      </c>
      <c r="AL1176" s="1" t="str">
        <f t="shared" si="211"/>
        <v>0</v>
      </c>
      <c r="AM1176" s="1" t="str">
        <f>IF(官網匯出!AG1176="","",官網匯出!AG1176)</f>
        <v/>
      </c>
      <c r="AN1176" s="1" t="str">
        <f>IF(G1176="","",IF(官網匯出!AH1176="","",官網匯出!AH1176))</f>
        <v/>
      </c>
      <c r="AO1176" s="14" t="str">
        <f t="shared" si="212"/>
        <v/>
      </c>
      <c r="AP1176" s="14" t="str">
        <f t="shared" si="213"/>
        <v>1</v>
      </c>
      <c r="AQ1176" s="14" t="str">
        <f t="shared" si="214"/>
        <v>0</v>
      </c>
      <c r="AR1176" s="1" t="str">
        <f t="shared" si="215"/>
        <v/>
      </c>
      <c r="AS1176" s="1" t="str">
        <f t="shared" si="216"/>
        <v/>
      </c>
      <c r="AT1176" s="1" t="str">
        <f t="shared" si="217"/>
        <v/>
      </c>
      <c r="AU1176" s="1" t="str">
        <f t="shared" si="208"/>
        <v/>
      </c>
      <c r="AV1176" s="1" t="e">
        <f>IF(VLOOKUP(G1176,官網匯出!A:AQ,42,FALSE)="","[黃金盾官網]",VLOOKUP(G1176,官網匯出!A:AQ,42,FALSE))</f>
        <v>#N/A</v>
      </c>
      <c r="AW1176" s="1" t="e">
        <f>IF(LEFT(VLOOKUP(G1176,官網匯出!A:AS,43,FALSE),2)="","web",LEFT(VLOOKUP(G1176,官網匯出!A:AS,43,FALSE),2))</f>
        <v>#N/A</v>
      </c>
      <c r="AX1176" s="1" t="str">
        <f t="shared" si="218"/>
        <v>O</v>
      </c>
    </row>
    <row r="1177" spans="1:50">
      <c r="A1177" s="1" t="str">
        <f>IF(G1177="","",VLOOKUP(官網轉換!AW1177,團名!A:B,2,FALSE))</f>
        <v/>
      </c>
      <c r="B1177" s="1" t="str">
        <f>IF(G1177="","",IF(LEFT(VLOOKUP(G1177,官網匯出!A:AQ,43,0),2)="wf",VLOOKUP(VLOOKUP(G1177,官網匯出!A:AQ,43,0),團名!$I$1:$K$12,2,FALSE),"N0071"))</f>
        <v/>
      </c>
      <c r="C1177" s="1" t="str">
        <f>IFERROR(VLOOKUP(官網匯出!D1177,團名!E:G,3,FALSE),"")</f>
        <v/>
      </c>
      <c r="D1177" s="1" t="str">
        <f t="shared" si="209"/>
        <v/>
      </c>
      <c r="E1177" s="1" t="str">
        <f t="shared" si="210"/>
        <v/>
      </c>
      <c r="F1177" s="1" t="str">
        <f>IF(官網匯出!F1177="已付款","","B0012")</f>
        <v>B0012</v>
      </c>
      <c r="G1177" s="1" t="str">
        <f>IF(官網匯出!A1177="","",官網匯出!A1177)</f>
        <v/>
      </c>
      <c r="H1177" s="3" t="str">
        <f>IF(官網匯出!B1177="","",官網匯出!B1177)</f>
        <v/>
      </c>
      <c r="I1177" s="1" t="str">
        <f>IF(官網匯出!C1177="","",官網匯出!C1177)</f>
        <v/>
      </c>
      <c r="J1177" s="1" t="str">
        <f>IF(官網匯出!D1177="","",官網匯出!D1177)</f>
        <v/>
      </c>
      <c r="K1177" s="3" t="str">
        <f>IF(官網匯出!E1177="","",官網匯出!E1177)</f>
        <v/>
      </c>
      <c r="L1177" s="1" t="str">
        <f>IF(官網匯出!F1177="","",官網匯出!F1177)</f>
        <v/>
      </c>
      <c r="M1177" s="1" t="str">
        <f>IF(官網匯出!G1177="","",官網匯出!G1177)</f>
        <v/>
      </c>
      <c r="N1177" s="1" t="str">
        <f>IF(官網匯出!H1177="","",官網匯出!H1177)</f>
        <v/>
      </c>
      <c r="P1177" s="1" t="str">
        <f>IF(官網匯出!J1177="","",RIGHT(官網匯出!J1177,LEN(官網匯出!J1177)-2))</f>
        <v/>
      </c>
      <c r="Q1177" s="1" t="str">
        <f>IF(官網匯出!K1177="","",官網匯出!K1177)</f>
        <v/>
      </c>
      <c r="R1177" s="1" t="str">
        <f>IF(官網匯出!L1177="","",官網匯出!L1177)</f>
        <v/>
      </c>
      <c r="S1177" s="1" t="str">
        <f>IF(官網匯出!M1177="","",官網匯出!M1177)</f>
        <v/>
      </c>
      <c r="T1177" s="1" t="str">
        <f>IF(官網匯出!N1177="","",官網匯出!N1177)</f>
        <v/>
      </c>
      <c r="U1177" s="1" t="str">
        <f>IF(官網匯出!O1177="","",官網匯出!O1177)</f>
        <v/>
      </c>
      <c r="V1177" s="1" t="str">
        <f>IF(官網匯出!P1177="",IF(G1177="","",0),官網匯出!P1177)</f>
        <v/>
      </c>
      <c r="W1177" s="1" t="str">
        <f>IF(官網匯出!Q1177="",IF(G1177="","",0),官網匯出!Q1177)</f>
        <v/>
      </c>
      <c r="X1177" s="1" t="str">
        <f>IF(官網匯出!R1177="","",官網匯出!R1177)</f>
        <v/>
      </c>
      <c r="Y1177" s="1" t="str">
        <f>IF(官網匯出!S1177="","",官網匯出!S1177)</f>
        <v/>
      </c>
      <c r="Z1177" s="1" t="str">
        <f>IF(G1177="","",官網匯出!T1177)</f>
        <v/>
      </c>
      <c r="AA1177" s="1" t="str">
        <f>IF(G1177="","",官網匯出!AK1177)</f>
        <v/>
      </c>
      <c r="AB1177" s="1" t="str">
        <f>IF(G1177="","",IF(官網匯出!V1177="","",官網匯出!V1177))</f>
        <v/>
      </c>
      <c r="AJ1177" s="1" t="str">
        <f>IF(G1177="","",IF(官網匯出!AE1177="","",官網匯出!AE1177))</f>
        <v/>
      </c>
      <c r="AK1177" s="1" t="str">
        <f>IF(G1177="","",IF(官網匯出!AD1177="","",官網匯出!AD1177))</f>
        <v/>
      </c>
      <c r="AL1177" s="1" t="str">
        <f t="shared" si="211"/>
        <v>0</v>
      </c>
      <c r="AM1177" s="1" t="str">
        <f>IF(官網匯出!AG1177="","",官網匯出!AG1177)</f>
        <v/>
      </c>
      <c r="AN1177" s="1" t="str">
        <f>IF(G1177="","",IF(官網匯出!AH1177="","",官網匯出!AH1177))</f>
        <v/>
      </c>
      <c r="AO1177" s="14" t="str">
        <f t="shared" si="212"/>
        <v/>
      </c>
      <c r="AP1177" s="14" t="str">
        <f t="shared" si="213"/>
        <v>1</v>
      </c>
      <c r="AQ1177" s="14" t="str">
        <f t="shared" si="214"/>
        <v>0</v>
      </c>
      <c r="AR1177" s="1" t="str">
        <f t="shared" si="215"/>
        <v/>
      </c>
      <c r="AS1177" s="1" t="str">
        <f t="shared" si="216"/>
        <v/>
      </c>
      <c r="AT1177" s="1" t="str">
        <f t="shared" si="217"/>
        <v/>
      </c>
      <c r="AU1177" s="1" t="str">
        <f t="shared" si="208"/>
        <v/>
      </c>
      <c r="AV1177" s="1" t="e">
        <f>IF(VLOOKUP(G1177,官網匯出!A:AQ,42,FALSE)="","[黃金盾官網]",VLOOKUP(G1177,官網匯出!A:AQ,42,FALSE))</f>
        <v>#N/A</v>
      </c>
      <c r="AW1177" s="1" t="e">
        <f>IF(LEFT(VLOOKUP(G1177,官網匯出!A:AS,43,FALSE),2)="","web",LEFT(VLOOKUP(G1177,官網匯出!A:AS,43,FALSE),2))</f>
        <v>#N/A</v>
      </c>
      <c r="AX1177" s="1" t="str">
        <f t="shared" si="218"/>
        <v>O</v>
      </c>
    </row>
    <row r="1178" spans="1:50">
      <c r="A1178" s="1" t="str">
        <f>IF(G1178="","",VLOOKUP(官網轉換!AW1178,團名!A:B,2,FALSE))</f>
        <v/>
      </c>
      <c r="B1178" s="1" t="str">
        <f>IF(G1178="","",IF(LEFT(VLOOKUP(G1178,官網匯出!A:AQ,43,0),2)="wf",VLOOKUP(VLOOKUP(G1178,官網匯出!A:AQ,43,0),團名!$I$1:$K$12,2,FALSE),"N0071"))</f>
        <v/>
      </c>
      <c r="C1178" s="1" t="str">
        <f>IFERROR(VLOOKUP(官網匯出!D1178,團名!E:G,3,FALSE),"")</f>
        <v/>
      </c>
      <c r="D1178" s="1" t="str">
        <f t="shared" si="209"/>
        <v/>
      </c>
      <c r="E1178" s="1" t="str">
        <f t="shared" si="210"/>
        <v/>
      </c>
      <c r="F1178" s="1" t="str">
        <f>IF(官網匯出!F1178="已付款","","B0012")</f>
        <v>B0012</v>
      </c>
      <c r="G1178" s="1" t="str">
        <f>IF(官網匯出!A1178="","",官網匯出!A1178)</f>
        <v/>
      </c>
      <c r="H1178" s="3" t="str">
        <f>IF(官網匯出!B1178="","",官網匯出!B1178)</f>
        <v/>
      </c>
      <c r="I1178" s="1" t="str">
        <f>IF(官網匯出!C1178="","",官網匯出!C1178)</f>
        <v/>
      </c>
      <c r="J1178" s="1" t="str">
        <f>IF(官網匯出!D1178="","",官網匯出!D1178)</f>
        <v/>
      </c>
      <c r="K1178" s="3" t="str">
        <f>IF(官網匯出!E1178="","",官網匯出!E1178)</f>
        <v/>
      </c>
      <c r="L1178" s="1" t="str">
        <f>IF(官網匯出!F1178="","",官網匯出!F1178)</f>
        <v/>
      </c>
      <c r="M1178" s="1" t="str">
        <f>IF(官網匯出!G1178="","",官網匯出!G1178)</f>
        <v/>
      </c>
      <c r="N1178" s="1" t="str">
        <f>IF(官網匯出!H1178="","",官網匯出!H1178)</f>
        <v/>
      </c>
      <c r="P1178" s="1" t="str">
        <f>IF(官網匯出!J1178="","",RIGHT(官網匯出!J1178,LEN(官網匯出!J1178)-2))</f>
        <v/>
      </c>
      <c r="Q1178" s="1" t="str">
        <f>IF(官網匯出!K1178="","",官網匯出!K1178)</f>
        <v/>
      </c>
      <c r="R1178" s="1" t="str">
        <f>IF(官網匯出!L1178="","",官網匯出!L1178)</f>
        <v/>
      </c>
      <c r="S1178" s="1" t="str">
        <f>IF(官網匯出!M1178="","",官網匯出!M1178)</f>
        <v/>
      </c>
      <c r="T1178" s="1" t="str">
        <f>IF(官網匯出!N1178="","",官網匯出!N1178)</f>
        <v/>
      </c>
      <c r="U1178" s="1" t="str">
        <f>IF(官網匯出!O1178="","",官網匯出!O1178)</f>
        <v/>
      </c>
      <c r="V1178" s="1" t="str">
        <f>IF(官網匯出!P1178="",IF(G1178="","",0),官網匯出!P1178)</f>
        <v/>
      </c>
      <c r="W1178" s="1" t="str">
        <f>IF(官網匯出!Q1178="",IF(G1178="","",0),官網匯出!Q1178)</f>
        <v/>
      </c>
      <c r="X1178" s="1" t="str">
        <f>IF(官網匯出!R1178="","",官網匯出!R1178)</f>
        <v/>
      </c>
      <c r="Y1178" s="1" t="str">
        <f>IF(官網匯出!S1178="","",官網匯出!S1178)</f>
        <v/>
      </c>
      <c r="Z1178" s="1" t="str">
        <f>IF(G1178="","",官網匯出!T1178)</f>
        <v/>
      </c>
      <c r="AA1178" s="1" t="str">
        <f>IF(G1178="","",官網匯出!AK1178)</f>
        <v/>
      </c>
      <c r="AB1178" s="1" t="str">
        <f>IF(G1178="","",IF(官網匯出!V1178="","",官網匯出!V1178))</f>
        <v/>
      </c>
      <c r="AJ1178" s="1" t="str">
        <f>IF(G1178="","",IF(官網匯出!AE1178="","",官網匯出!AE1178))</f>
        <v/>
      </c>
      <c r="AK1178" s="1" t="str">
        <f>IF(G1178="","",IF(官網匯出!AD1178="","",官網匯出!AD1178))</f>
        <v/>
      </c>
      <c r="AL1178" s="1" t="str">
        <f t="shared" si="211"/>
        <v>0</v>
      </c>
      <c r="AM1178" s="1" t="str">
        <f>IF(官網匯出!AG1178="","",官網匯出!AG1178)</f>
        <v/>
      </c>
      <c r="AN1178" s="1" t="str">
        <f>IF(G1178="","",IF(官網匯出!AH1178="","",官網匯出!AH1178))</f>
        <v/>
      </c>
      <c r="AO1178" s="14" t="str">
        <f t="shared" si="212"/>
        <v/>
      </c>
      <c r="AP1178" s="14" t="str">
        <f t="shared" si="213"/>
        <v>1</v>
      </c>
      <c r="AQ1178" s="14" t="str">
        <f t="shared" si="214"/>
        <v>0</v>
      </c>
      <c r="AR1178" s="1" t="str">
        <f t="shared" si="215"/>
        <v/>
      </c>
      <c r="AS1178" s="1" t="str">
        <f t="shared" si="216"/>
        <v/>
      </c>
      <c r="AT1178" s="1" t="str">
        <f t="shared" si="217"/>
        <v/>
      </c>
      <c r="AU1178" s="1" t="str">
        <f t="shared" si="208"/>
        <v/>
      </c>
      <c r="AV1178" s="1" t="e">
        <f>IF(VLOOKUP(G1178,官網匯出!A:AQ,42,FALSE)="","[黃金盾官網]",VLOOKUP(G1178,官網匯出!A:AQ,42,FALSE))</f>
        <v>#N/A</v>
      </c>
      <c r="AW1178" s="1" t="e">
        <f>IF(LEFT(VLOOKUP(G1178,官網匯出!A:AS,43,FALSE),2)="","web",LEFT(VLOOKUP(G1178,官網匯出!A:AS,43,FALSE),2))</f>
        <v>#N/A</v>
      </c>
      <c r="AX1178" s="1" t="str">
        <f t="shared" si="218"/>
        <v>O</v>
      </c>
    </row>
    <row r="1179" spans="1:50">
      <c r="A1179" s="1" t="str">
        <f>IF(G1179="","",VLOOKUP(官網轉換!AW1179,團名!A:B,2,FALSE))</f>
        <v/>
      </c>
      <c r="B1179" s="1" t="str">
        <f>IF(G1179="","",IF(LEFT(VLOOKUP(G1179,官網匯出!A:AQ,43,0),2)="wf",VLOOKUP(VLOOKUP(G1179,官網匯出!A:AQ,43,0),團名!$I$1:$K$12,2,FALSE),"N0071"))</f>
        <v/>
      </c>
      <c r="C1179" s="1" t="str">
        <f>IFERROR(VLOOKUP(官網匯出!D1179,團名!E:G,3,FALSE),"")</f>
        <v/>
      </c>
      <c r="D1179" s="1" t="str">
        <f t="shared" si="209"/>
        <v/>
      </c>
      <c r="E1179" s="1" t="str">
        <f t="shared" si="210"/>
        <v/>
      </c>
      <c r="F1179" s="1" t="str">
        <f>IF(官網匯出!F1179="已付款","","B0012")</f>
        <v>B0012</v>
      </c>
      <c r="G1179" s="1" t="str">
        <f>IF(官網匯出!A1179="","",官網匯出!A1179)</f>
        <v/>
      </c>
      <c r="H1179" s="3" t="str">
        <f>IF(官網匯出!B1179="","",官網匯出!B1179)</f>
        <v/>
      </c>
      <c r="I1179" s="1" t="str">
        <f>IF(官網匯出!C1179="","",官網匯出!C1179)</f>
        <v/>
      </c>
      <c r="J1179" s="1" t="str">
        <f>IF(官網匯出!D1179="","",官網匯出!D1179)</f>
        <v/>
      </c>
      <c r="K1179" s="3" t="str">
        <f>IF(官網匯出!E1179="","",官網匯出!E1179)</f>
        <v/>
      </c>
      <c r="L1179" s="1" t="str">
        <f>IF(官網匯出!F1179="","",官網匯出!F1179)</f>
        <v/>
      </c>
      <c r="M1179" s="1" t="str">
        <f>IF(官網匯出!G1179="","",官網匯出!G1179)</f>
        <v/>
      </c>
      <c r="N1179" s="1" t="str">
        <f>IF(官網匯出!H1179="","",官網匯出!H1179)</f>
        <v/>
      </c>
      <c r="P1179" s="1" t="str">
        <f>IF(官網匯出!J1179="","",RIGHT(官網匯出!J1179,LEN(官網匯出!J1179)-2))</f>
        <v/>
      </c>
      <c r="Q1179" s="1" t="str">
        <f>IF(官網匯出!K1179="","",官網匯出!K1179)</f>
        <v/>
      </c>
      <c r="R1179" s="1" t="str">
        <f>IF(官網匯出!L1179="","",官網匯出!L1179)</f>
        <v/>
      </c>
      <c r="S1179" s="1" t="str">
        <f>IF(官網匯出!M1179="","",官網匯出!M1179)</f>
        <v/>
      </c>
      <c r="T1179" s="1" t="str">
        <f>IF(官網匯出!N1179="","",官網匯出!N1179)</f>
        <v/>
      </c>
      <c r="U1179" s="1" t="str">
        <f>IF(官網匯出!O1179="","",官網匯出!O1179)</f>
        <v/>
      </c>
      <c r="V1179" s="1" t="str">
        <f>IF(官網匯出!P1179="",IF(G1179="","",0),官網匯出!P1179)</f>
        <v/>
      </c>
      <c r="W1179" s="1" t="str">
        <f>IF(官網匯出!Q1179="",IF(G1179="","",0),官網匯出!Q1179)</f>
        <v/>
      </c>
      <c r="X1179" s="1" t="str">
        <f>IF(官網匯出!R1179="","",官網匯出!R1179)</f>
        <v/>
      </c>
      <c r="Y1179" s="1" t="str">
        <f>IF(官網匯出!S1179="","",官網匯出!S1179)</f>
        <v/>
      </c>
      <c r="Z1179" s="1" t="str">
        <f>IF(G1179="","",官網匯出!T1179)</f>
        <v/>
      </c>
      <c r="AA1179" s="1" t="str">
        <f>IF(G1179="","",官網匯出!AK1179)</f>
        <v/>
      </c>
      <c r="AB1179" s="1" t="str">
        <f>IF(G1179="","",IF(官網匯出!V1179="","",官網匯出!V1179))</f>
        <v/>
      </c>
      <c r="AJ1179" s="1" t="str">
        <f>IF(G1179="","",IF(官網匯出!AE1179="","",官網匯出!AE1179))</f>
        <v/>
      </c>
      <c r="AK1179" s="1" t="str">
        <f>IF(G1179="","",IF(官網匯出!AD1179="","",官網匯出!AD1179))</f>
        <v/>
      </c>
      <c r="AL1179" s="1" t="str">
        <f t="shared" si="211"/>
        <v>0</v>
      </c>
      <c r="AM1179" s="1" t="str">
        <f>IF(官網匯出!AG1179="","",官網匯出!AG1179)</f>
        <v/>
      </c>
      <c r="AN1179" s="1" t="str">
        <f>IF(G1179="","",IF(官網匯出!AH1179="","",官網匯出!AH1179))</f>
        <v/>
      </c>
      <c r="AO1179" s="14" t="str">
        <f t="shared" si="212"/>
        <v/>
      </c>
      <c r="AP1179" s="14" t="str">
        <f t="shared" si="213"/>
        <v>1</v>
      </c>
      <c r="AQ1179" s="14" t="str">
        <f t="shared" si="214"/>
        <v>0</v>
      </c>
      <c r="AR1179" s="1" t="str">
        <f t="shared" si="215"/>
        <v/>
      </c>
      <c r="AS1179" s="1" t="str">
        <f t="shared" si="216"/>
        <v/>
      </c>
      <c r="AT1179" s="1" t="str">
        <f t="shared" si="217"/>
        <v/>
      </c>
      <c r="AU1179" s="1" t="str">
        <f t="shared" si="208"/>
        <v/>
      </c>
      <c r="AV1179" s="1" t="e">
        <f>IF(VLOOKUP(G1179,官網匯出!A:AQ,42,FALSE)="","[黃金盾官網]",VLOOKUP(G1179,官網匯出!A:AQ,42,FALSE))</f>
        <v>#N/A</v>
      </c>
      <c r="AW1179" s="1" t="e">
        <f>IF(LEFT(VLOOKUP(G1179,官網匯出!A:AS,43,FALSE),2)="","web",LEFT(VLOOKUP(G1179,官網匯出!A:AS,43,FALSE),2))</f>
        <v>#N/A</v>
      </c>
      <c r="AX1179" s="1" t="str">
        <f t="shared" si="218"/>
        <v>O</v>
      </c>
    </row>
    <row r="1180" spans="1:50">
      <c r="A1180" s="1" t="str">
        <f>IF(G1180="","",VLOOKUP(官網轉換!AW1180,團名!A:B,2,FALSE))</f>
        <v/>
      </c>
      <c r="B1180" s="1" t="str">
        <f>IF(G1180="","",IF(LEFT(VLOOKUP(G1180,官網匯出!A:AQ,43,0),2)="wf",VLOOKUP(VLOOKUP(G1180,官網匯出!A:AQ,43,0),團名!$I$1:$K$12,2,FALSE),"N0071"))</f>
        <v/>
      </c>
      <c r="C1180" s="1" t="str">
        <f>IFERROR(VLOOKUP(官網匯出!D1180,團名!E:G,3,FALSE),"")</f>
        <v/>
      </c>
      <c r="D1180" s="1" t="str">
        <f t="shared" si="209"/>
        <v/>
      </c>
      <c r="E1180" s="1" t="str">
        <f t="shared" si="210"/>
        <v/>
      </c>
      <c r="F1180" s="1" t="str">
        <f>IF(官網匯出!F1180="已付款","","B0012")</f>
        <v>B0012</v>
      </c>
      <c r="G1180" s="1" t="str">
        <f>IF(官網匯出!A1180="","",官網匯出!A1180)</f>
        <v/>
      </c>
      <c r="H1180" s="3" t="str">
        <f>IF(官網匯出!B1180="","",官網匯出!B1180)</f>
        <v/>
      </c>
      <c r="I1180" s="1" t="str">
        <f>IF(官網匯出!C1180="","",官網匯出!C1180)</f>
        <v/>
      </c>
      <c r="J1180" s="1" t="str">
        <f>IF(官網匯出!D1180="","",官網匯出!D1180)</f>
        <v/>
      </c>
      <c r="K1180" s="3" t="str">
        <f>IF(官網匯出!E1180="","",官網匯出!E1180)</f>
        <v/>
      </c>
      <c r="L1180" s="1" t="str">
        <f>IF(官網匯出!F1180="","",官網匯出!F1180)</f>
        <v/>
      </c>
      <c r="M1180" s="1" t="str">
        <f>IF(官網匯出!G1180="","",官網匯出!G1180)</f>
        <v/>
      </c>
      <c r="N1180" s="1" t="str">
        <f>IF(官網匯出!H1180="","",官網匯出!H1180)</f>
        <v/>
      </c>
      <c r="P1180" s="1" t="str">
        <f>IF(官網匯出!J1180="","",RIGHT(官網匯出!J1180,LEN(官網匯出!J1180)-2))</f>
        <v/>
      </c>
      <c r="Q1180" s="1" t="str">
        <f>IF(官網匯出!K1180="","",官網匯出!K1180)</f>
        <v/>
      </c>
      <c r="R1180" s="1" t="str">
        <f>IF(官網匯出!L1180="","",官網匯出!L1180)</f>
        <v/>
      </c>
      <c r="S1180" s="1" t="str">
        <f>IF(官網匯出!M1180="","",官網匯出!M1180)</f>
        <v/>
      </c>
      <c r="T1180" s="1" t="str">
        <f>IF(官網匯出!N1180="","",官網匯出!N1180)</f>
        <v/>
      </c>
      <c r="U1180" s="1" t="str">
        <f>IF(官網匯出!O1180="","",官網匯出!O1180)</f>
        <v/>
      </c>
      <c r="V1180" s="1" t="str">
        <f>IF(官網匯出!P1180="",IF(G1180="","",0),官網匯出!P1180)</f>
        <v/>
      </c>
      <c r="W1180" s="1" t="str">
        <f>IF(官網匯出!Q1180="",IF(G1180="","",0),官網匯出!Q1180)</f>
        <v/>
      </c>
      <c r="X1180" s="1" t="str">
        <f>IF(官網匯出!R1180="","",官網匯出!R1180)</f>
        <v/>
      </c>
      <c r="Y1180" s="1" t="str">
        <f>IF(官網匯出!S1180="","",官網匯出!S1180)</f>
        <v/>
      </c>
      <c r="Z1180" s="1" t="str">
        <f>IF(G1180="","",官網匯出!T1180)</f>
        <v/>
      </c>
      <c r="AA1180" s="1" t="str">
        <f>IF(G1180="","",官網匯出!AK1180)</f>
        <v/>
      </c>
      <c r="AB1180" s="1" t="str">
        <f>IF(G1180="","",IF(官網匯出!V1180="","",官網匯出!V1180))</f>
        <v/>
      </c>
      <c r="AJ1180" s="1" t="str">
        <f>IF(G1180="","",IF(官網匯出!AE1180="","",官網匯出!AE1180))</f>
        <v/>
      </c>
      <c r="AK1180" s="1" t="str">
        <f>IF(G1180="","",IF(官網匯出!AD1180="","",官網匯出!AD1180))</f>
        <v/>
      </c>
      <c r="AL1180" s="1" t="str">
        <f t="shared" si="211"/>
        <v>0</v>
      </c>
      <c r="AM1180" s="1" t="str">
        <f>IF(官網匯出!AG1180="","",官網匯出!AG1180)</f>
        <v/>
      </c>
      <c r="AN1180" s="1" t="str">
        <f>IF(G1180="","",IF(官網匯出!AH1180="","",官網匯出!AH1180))</f>
        <v/>
      </c>
      <c r="AO1180" s="14" t="str">
        <f t="shared" si="212"/>
        <v/>
      </c>
      <c r="AP1180" s="14" t="str">
        <f t="shared" si="213"/>
        <v>1</v>
      </c>
      <c r="AQ1180" s="14" t="str">
        <f t="shared" si="214"/>
        <v>0</v>
      </c>
      <c r="AR1180" s="1" t="str">
        <f t="shared" si="215"/>
        <v/>
      </c>
      <c r="AS1180" s="1" t="str">
        <f t="shared" si="216"/>
        <v/>
      </c>
      <c r="AT1180" s="1" t="str">
        <f t="shared" si="217"/>
        <v/>
      </c>
      <c r="AU1180" s="1" t="str">
        <f t="shared" si="208"/>
        <v/>
      </c>
      <c r="AV1180" s="1" t="e">
        <f>IF(VLOOKUP(G1180,官網匯出!A:AQ,42,FALSE)="","[黃金盾官網]",VLOOKUP(G1180,官網匯出!A:AQ,42,FALSE))</f>
        <v>#N/A</v>
      </c>
      <c r="AW1180" s="1" t="e">
        <f>IF(LEFT(VLOOKUP(G1180,官網匯出!A:AS,43,FALSE),2)="","web",LEFT(VLOOKUP(G1180,官網匯出!A:AS,43,FALSE),2))</f>
        <v>#N/A</v>
      </c>
      <c r="AX1180" s="1" t="str">
        <f t="shared" si="218"/>
        <v>O</v>
      </c>
    </row>
    <row r="1181" spans="1:50">
      <c r="A1181" s="1" t="str">
        <f>IF(G1181="","",VLOOKUP(官網轉換!AW1181,團名!A:B,2,FALSE))</f>
        <v/>
      </c>
      <c r="B1181" s="1" t="str">
        <f>IF(G1181="","",IF(LEFT(VLOOKUP(G1181,官網匯出!A:AQ,43,0),2)="wf",VLOOKUP(VLOOKUP(G1181,官網匯出!A:AQ,43,0),團名!$I$1:$K$12,2,FALSE),"N0071"))</f>
        <v/>
      </c>
      <c r="C1181" s="1" t="str">
        <f>IFERROR(VLOOKUP(官網匯出!D1181,團名!E:G,3,FALSE),"")</f>
        <v/>
      </c>
      <c r="D1181" s="1" t="str">
        <f t="shared" si="209"/>
        <v/>
      </c>
      <c r="E1181" s="1" t="str">
        <f t="shared" si="210"/>
        <v/>
      </c>
      <c r="F1181" s="1" t="str">
        <f>IF(官網匯出!F1181="已付款","","B0012")</f>
        <v>B0012</v>
      </c>
      <c r="G1181" s="1" t="str">
        <f>IF(官網匯出!A1181="","",官網匯出!A1181)</f>
        <v/>
      </c>
      <c r="H1181" s="3" t="str">
        <f>IF(官網匯出!B1181="","",官網匯出!B1181)</f>
        <v/>
      </c>
      <c r="I1181" s="1" t="str">
        <f>IF(官網匯出!C1181="","",官網匯出!C1181)</f>
        <v/>
      </c>
      <c r="J1181" s="1" t="str">
        <f>IF(官網匯出!D1181="","",官網匯出!D1181)</f>
        <v/>
      </c>
      <c r="K1181" s="3" t="str">
        <f>IF(官網匯出!E1181="","",官網匯出!E1181)</f>
        <v/>
      </c>
      <c r="L1181" s="1" t="str">
        <f>IF(官網匯出!F1181="","",官網匯出!F1181)</f>
        <v/>
      </c>
      <c r="M1181" s="1" t="str">
        <f>IF(官網匯出!G1181="","",官網匯出!G1181)</f>
        <v/>
      </c>
      <c r="N1181" s="1" t="str">
        <f>IF(官網匯出!H1181="","",官網匯出!H1181)</f>
        <v/>
      </c>
      <c r="P1181" s="1" t="str">
        <f>IF(官網匯出!J1181="","",RIGHT(官網匯出!J1181,LEN(官網匯出!J1181)-2))</f>
        <v/>
      </c>
      <c r="Q1181" s="1" t="str">
        <f>IF(官網匯出!K1181="","",官網匯出!K1181)</f>
        <v/>
      </c>
      <c r="R1181" s="1" t="str">
        <f>IF(官網匯出!L1181="","",官網匯出!L1181)</f>
        <v/>
      </c>
      <c r="S1181" s="1" t="str">
        <f>IF(官網匯出!M1181="","",官網匯出!M1181)</f>
        <v/>
      </c>
      <c r="T1181" s="1" t="str">
        <f>IF(官網匯出!N1181="","",官網匯出!N1181)</f>
        <v/>
      </c>
      <c r="U1181" s="1" t="str">
        <f>IF(官網匯出!O1181="","",官網匯出!O1181)</f>
        <v/>
      </c>
      <c r="V1181" s="1" t="str">
        <f>IF(官網匯出!P1181="",IF(G1181="","",0),官網匯出!P1181)</f>
        <v/>
      </c>
      <c r="W1181" s="1" t="str">
        <f>IF(官網匯出!Q1181="",IF(G1181="","",0),官網匯出!Q1181)</f>
        <v/>
      </c>
      <c r="X1181" s="1" t="str">
        <f>IF(官網匯出!R1181="","",官網匯出!R1181)</f>
        <v/>
      </c>
      <c r="Y1181" s="1" t="str">
        <f>IF(官網匯出!S1181="","",官網匯出!S1181)</f>
        <v/>
      </c>
      <c r="Z1181" s="1" t="str">
        <f>IF(G1181="","",官網匯出!T1181)</f>
        <v/>
      </c>
      <c r="AA1181" s="1" t="str">
        <f>IF(G1181="","",官網匯出!AK1181)</f>
        <v/>
      </c>
      <c r="AB1181" s="1" t="str">
        <f>IF(G1181="","",IF(官網匯出!V1181="","",官網匯出!V1181))</f>
        <v/>
      </c>
      <c r="AJ1181" s="1" t="str">
        <f>IF(G1181="","",IF(官網匯出!AE1181="","",官網匯出!AE1181))</f>
        <v/>
      </c>
      <c r="AK1181" s="1" t="str">
        <f>IF(G1181="","",IF(官網匯出!AD1181="","",官網匯出!AD1181))</f>
        <v/>
      </c>
      <c r="AL1181" s="1" t="str">
        <f t="shared" si="211"/>
        <v>0</v>
      </c>
      <c r="AM1181" s="1" t="str">
        <f>IF(官網匯出!AG1181="","",官網匯出!AG1181)</f>
        <v/>
      </c>
      <c r="AN1181" s="1" t="str">
        <f>IF(G1181="","",IF(官網匯出!AH1181="","",官網匯出!AH1181))</f>
        <v/>
      </c>
      <c r="AO1181" s="14" t="str">
        <f t="shared" si="212"/>
        <v/>
      </c>
      <c r="AP1181" s="14" t="str">
        <f t="shared" si="213"/>
        <v>1</v>
      </c>
      <c r="AQ1181" s="14" t="str">
        <f t="shared" si="214"/>
        <v>0</v>
      </c>
      <c r="AR1181" s="1" t="str">
        <f t="shared" si="215"/>
        <v/>
      </c>
      <c r="AS1181" s="1" t="str">
        <f t="shared" si="216"/>
        <v/>
      </c>
      <c r="AT1181" s="1" t="str">
        <f t="shared" si="217"/>
        <v/>
      </c>
      <c r="AU1181" s="1" t="str">
        <f t="shared" si="208"/>
        <v/>
      </c>
      <c r="AV1181" s="1" t="e">
        <f>IF(VLOOKUP(G1181,官網匯出!A:AQ,42,FALSE)="","[黃金盾官網]",VLOOKUP(G1181,官網匯出!A:AQ,42,FALSE))</f>
        <v>#N/A</v>
      </c>
      <c r="AW1181" s="1" t="e">
        <f>IF(LEFT(VLOOKUP(G1181,官網匯出!A:AS,43,FALSE),2)="","web",LEFT(VLOOKUP(G1181,官網匯出!A:AS,43,FALSE),2))</f>
        <v>#N/A</v>
      </c>
      <c r="AX1181" s="1" t="str">
        <f t="shared" si="218"/>
        <v>O</v>
      </c>
    </row>
    <row r="1182" spans="1:50">
      <c r="A1182" s="1" t="str">
        <f>IF(G1182="","",VLOOKUP(官網轉換!AW1182,團名!A:B,2,FALSE))</f>
        <v/>
      </c>
      <c r="B1182" s="1" t="str">
        <f>IF(G1182="","",IF(LEFT(VLOOKUP(G1182,官網匯出!A:AQ,43,0),2)="wf",VLOOKUP(VLOOKUP(G1182,官網匯出!A:AQ,43,0),團名!$I$1:$K$12,2,FALSE),"N0071"))</f>
        <v/>
      </c>
      <c r="C1182" s="1" t="str">
        <f>IFERROR(VLOOKUP(官網匯出!D1182,團名!E:G,3,FALSE),"")</f>
        <v/>
      </c>
      <c r="D1182" s="1" t="str">
        <f t="shared" si="209"/>
        <v/>
      </c>
      <c r="E1182" s="1" t="str">
        <f t="shared" si="210"/>
        <v/>
      </c>
      <c r="F1182" s="1" t="str">
        <f>IF(官網匯出!F1182="已付款","","B0012")</f>
        <v>B0012</v>
      </c>
      <c r="G1182" s="1" t="str">
        <f>IF(官網匯出!A1182="","",官網匯出!A1182)</f>
        <v/>
      </c>
      <c r="H1182" s="3" t="str">
        <f>IF(官網匯出!B1182="","",官網匯出!B1182)</f>
        <v/>
      </c>
      <c r="I1182" s="1" t="str">
        <f>IF(官網匯出!C1182="","",官網匯出!C1182)</f>
        <v/>
      </c>
      <c r="J1182" s="1" t="str">
        <f>IF(官網匯出!D1182="","",官網匯出!D1182)</f>
        <v/>
      </c>
      <c r="K1182" s="3" t="str">
        <f>IF(官網匯出!E1182="","",官網匯出!E1182)</f>
        <v/>
      </c>
      <c r="L1182" s="1" t="str">
        <f>IF(官網匯出!F1182="","",官網匯出!F1182)</f>
        <v/>
      </c>
      <c r="M1182" s="1" t="str">
        <f>IF(官網匯出!G1182="","",官網匯出!G1182)</f>
        <v/>
      </c>
      <c r="N1182" s="1" t="str">
        <f>IF(官網匯出!H1182="","",官網匯出!H1182)</f>
        <v/>
      </c>
      <c r="P1182" s="1" t="str">
        <f>IF(官網匯出!J1182="","",RIGHT(官網匯出!J1182,LEN(官網匯出!J1182)-2))</f>
        <v/>
      </c>
      <c r="Q1182" s="1" t="str">
        <f>IF(官網匯出!K1182="","",官網匯出!K1182)</f>
        <v/>
      </c>
      <c r="R1182" s="1" t="str">
        <f>IF(官網匯出!L1182="","",官網匯出!L1182)</f>
        <v/>
      </c>
      <c r="S1182" s="1" t="str">
        <f>IF(官網匯出!M1182="","",官網匯出!M1182)</f>
        <v/>
      </c>
      <c r="T1182" s="1" t="str">
        <f>IF(官網匯出!N1182="","",官網匯出!N1182)</f>
        <v/>
      </c>
      <c r="U1182" s="1" t="str">
        <f>IF(官網匯出!O1182="","",官網匯出!O1182)</f>
        <v/>
      </c>
      <c r="V1182" s="1" t="str">
        <f>IF(官網匯出!P1182="",IF(G1182="","",0),官網匯出!P1182)</f>
        <v/>
      </c>
      <c r="W1182" s="1" t="str">
        <f>IF(官網匯出!Q1182="",IF(G1182="","",0),官網匯出!Q1182)</f>
        <v/>
      </c>
      <c r="X1182" s="1" t="str">
        <f>IF(官網匯出!R1182="","",官網匯出!R1182)</f>
        <v/>
      </c>
      <c r="Y1182" s="1" t="str">
        <f>IF(官網匯出!S1182="","",官網匯出!S1182)</f>
        <v/>
      </c>
      <c r="Z1182" s="1" t="str">
        <f>IF(G1182="","",官網匯出!T1182)</f>
        <v/>
      </c>
      <c r="AA1182" s="1" t="str">
        <f>IF(G1182="","",官網匯出!AK1182)</f>
        <v/>
      </c>
      <c r="AB1182" s="1" t="str">
        <f>IF(G1182="","",IF(官網匯出!V1182="","",官網匯出!V1182))</f>
        <v/>
      </c>
      <c r="AJ1182" s="1" t="str">
        <f>IF(G1182="","",IF(官網匯出!AE1182="","",官網匯出!AE1182))</f>
        <v/>
      </c>
      <c r="AK1182" s="1" t="str">
        <f>IF(G1182="","",IF(官網匯出!AD1182="","",官網匯出!AD1182))</f>
        <v/>
      </c>
      <c r="AL1182" s="1" t="str">
        <f t="shared" si="211"/>
        <v>0</v>
      </c>
      <c r="AM1182" s="1" t="str">
        <f>IF(官網匯出!AG1182="","",官網匯出!AG1182)</f>
        <v/>
      </c>
      <c r="AN1182" s="1" t="str">
        <f>IF(G1182="","",IF(官網匯出!AH1182="","",官網匯出!AH1182))</f>
        <v/>
      </c>
      <c r="AO1182" s="14" t="str">
        <f t="shared" si="212"/>
        <v/>
      </c>
      <c r="AP1182" s="14" t="str">
        <f t="shared" si="213"/>
        <v>1</v>
      </c>
      <c r="AQ1182" s="14" t="str">
        <f t="shared" si="214"/>
        <v>0</v>
      </c>
      <c r="AR1182" s="1" t="str">
        <f t="shared" si="215"/>
        <v/>
      </c>
      <c r="AS1182" s="1" t="str">
        <f t="shared" si="216"/>
        <v/>
      </c>
      <c r="AT1182" s="1" t="str">
        <f t="shared" si="217"/>
        <v/>
      </c>
      <c r="AU1182" s="1" t="str">
        <f t="shared" si="208"/>
        <v/>
      </c>
      <c r="AV1182" s="1" t="e">
        <f>IF(VLOOKUP(G1182,官網匯出!A:AQ,42,FALSE)="","[黃金盾官網]",VLOOKUP(G1182,官網匯出!A:AQ,42,FALSE))</f>
        <v>#N/A</v>
      </c>
      <c r="AW1182" s="1" t="e">
        <f>IF(LEFT(VLOOKUP(G1182,官網匯出!A:AS,43,FALSE),2)="","web",LEFT(VLOOKUP(G1182,官網匯出!A:AS,43,FALSE),2))</f>
        <v>#N/A</v>
      </c>
      <c r="AX1182" s="1" t="str">
        <f t="shared" si="218"/>
        <v>O</v>
      </c>
    </row>
    <row r="1183" spans="1:50">
      <c r="A1183" s="1" t="str">
        <f>IF(G1183="","",VLOOKUP(官網轉換!AW1183,團名!A:B,2,FALSE))</f>
        <v/>
      </c>
      <c r="B1183" s="1" t="str">
        <f>IF(G1183="","",IF(LEFT(VLOOKUP(G1183,官網匯出!A:AQ,43,0),2)="wf",VLOOKUP(VLOOKUP(G1183,官網匯出!A:AQ,43,0),團名!$I$1:$K$12,2,FALSE),"N0071"))</f>
        <v/>
      </c>
      <c r="C1183" s="1" t="str">
        <f>IFERROR(VLOOKUP(官網匯出!D1183,團名!E:G,3,FALSE),"")</f>
        <v/>
      </c>
      <c r="D1183" s="1" t="str">
        <f t="shared" si="209"/>
        <v/>
      </c>
      <c r="E1183" s="1" t="str">
        <f t="shared" si="210"/>
        <v/>
      </c>
      <c r="F1183" s="1" t="str">
        <f>IF(官網匯出!F1183="已付款","","B0012")</f>
        <v>B0012</v>
      </c>
      <c r="G1183" s="1" t="str">
        <f>IF(官網匯出!A1183="","",官網匯出!A1183)</f>
        <v/>
      </c>
      <c r="H1183" s="3" t="str">
        <f>IF(官網匯出!B1183="","",官網匯出!B1183)</f>
        <v/>
      </c>
      <c r="I1183" s="1" t="str">
        <f>IF(官網匯出!C1183="","",官網匯出!C1183)</f>
        <v/>
      </c>
      <c r="J1183" s="1" t="str">
        <f>IF(官網匯出!D1183="","",官網匯出!D1183)</f>
        <v/>
      </c>
      <c r="K1183" s="3" t="str">
        <f>IF(官網匯出!E1183="","",官網匯出!E1183)</f>
        <v/>
      </c>
      <c r="L1183" s="1" t="str">
        <f>IF(官網匯出!F1183="","",官網匯出!F1183)</f>
        <v/>
      </c>
      <c r="M1183" s="1" t="str">
        <f>IF(官網匯出!G1183="","",官網匯出!G1183)</f>
        <v/>
      </c>
      <c r="N1183" s="1" t="str">
        <f>IF(官網匯出!H1183="","",官網匯出!H1183)</f>
        <v/>
      </c>
      <c r="P1183" s="1" t="str">
        <f>IF(官網匯出!J1183="","",RIGHT(官網匯出!J1183,LEN(官網匯出!J1183)-2))</f>
        <v/>
      </c>
      <c r="Q1183" s="1" t="str">
        <f>IF(官網匯出!K1183="","",官網匯出!K1183)</f>
        <v/>
      </c>
      <c r="R1183" s="1" t="str">
        <f>IF(官網匯出!L1183="","",官網匯出!L1183)</f>
        <v/>
      </c>
      <c r="S1183" s="1" t="str">
        <f>IF(官網匯出!M1183="","",官網匯出!M1183)</f>
        <v/>
      </c>
      <c r="T1183" s="1" t="str">
        <f>IF(官網匯出!N1183="","",官網匯出!N1183)</f>
        <v/>
      </c>
      <c r="U1183" s="1" t="str">
        <f>IF(官網匯出!O1183="","",官網匯出!O1183)</f>
        <v/>
      </c>
      <c r="V1183" s="1" t="str">
        <f>IF(官網匯出!P1183="",IF(G1183="","",0),官網匯出!P1183)</f>
        <v/>
      </c>
      <c r="W1183" s="1" t="str">
        <f>IF(官網匯出!Q1183="",IF(G1183="","",0),官網匯出!Q1183)</f>
        <v/>
      </c>
      <c r="X1183" s="1" t="str">
        <f>IF(官網匯出!R1183="","",官網匯出!R1183)</f>
        <v/>
      </c>
      <c r="Y1183" s="1" t="str">
        <f>IF(官網匯出!S1183="","",官網匯出!S1183)</f>
        <v/>
      </c>
      <c r="Z1183" s="1" t="str">
        <f>IF(G1183="","",官網匯出!T1183)</f>
        <v/>
      </c>
      <c r="AA1183" s="1" t="str">
        <f>IF(G1183="","",官網匯出!AK1183)</f>
        <v/>
      </c>
      <c r="AB1183" s="1" t="str">
        <f>IF(G1183="","",IF(官網匯出!V1183="","",官網匯出!V1183))</f>
        <v/>
      </c>
      <c r="AJ1183" s="1" t="str">
        <f>IF(G1183="","",IF(官網匯出!AE1183="","",官網匯出!AE1183))</f>
        <v/>
      </c>
      <c r="AK1183" s="1" t="str">
        <f>IF(G1183="","",IF(官網匯出!AD1183="","",官網匯出!AD1183))</f>
        <v/>
      </c>
      <c r="AL1183" s="1" t="str">
        <f t="shared" si="211"/>
        <v>0</v>
      </c>
      <c r="AM1183" s="1" t="str">
        <f>IF(官網匯出!AG1183="","",官網匯出!AG1183)</f>
        <v/>
      </c>
      <c r="AN1183" s="1" t="str">
        <f>IF(G1183="","",IF(官網匯出!AH1183="","",官網匯出!AH1183))</f>
        <v/>
      </c>
      <c r="AO1183" s="14" t="str">
        <f t="shared" si="212"/>
        <v/>
      </c>
      <c r="AP1183" s="14" t="str">
        <f t="shared" si="213"/>
        <v>1</v>
      </c>
      <c r="AQ1183" s="14" t="str">
        <f t="shared" si="214"/>
        <v>0</v>
      </c>
      <c r="AR1183" s="1" t="str">
        <f t="shared" si="215"/>
        <v/>
      </c>
      <c r="AS1183" s="1" t="str">
        <f t="shared" si="216"/>
        <v/>
      </c>
      <c r="AT1183" s="1" t="str">
        <f t="shared" si="217"/>
        <v/>
      </c>
      <c r="AU1183" s="1" t="str">
        <f t="shared" si="208"/>
        <v/>
      </c>
      <c r="AV1183" s="1" t="e">
        <f>IF(VLOOKUP(G1183,官網匯出!A:AQ,42,FALSE)="","[黃金盾官網]",VLOOKUP(G1183,官網匯出!A:AQ,42,FALSE))</f>
        <v>#N/A</v>
      </c>
      <c r="AW1183" s="1" t="e">
        <f>IF(LEFT(VLOOKUP(G1183,官網匯出!A:AS,43,FALSE),2)="","web",LEFT(VLOOKUP(G1183,官網匯出!A:AS,43,FALSE),2))</f>
        <v>#N/A</v>
      </c>
      <c r="AX1183" s="1" t="str">
        <f t="shared" si="218"/>
        <v>O</v>
      </c>
    </row>
    <row r="1184" spans="1:50">
      <c r="A1184" s="1" t="str">
        <f>IF(G1184="","",VLOOKUP(官網轉換!AW1184,團名!A:B,2,FALSE))</f>
        <v/>
      </c>
      <c r="B1184" s="1" t="str">
        <f>IF(G1184="","",IF(LEFT(VLOOKUP(G1184,官網匯出!A:AQ,43,0),2)="wf",VLOOKUP(VLOOKUP(G1184,官網匯出!A:AQ,43,0),團名!$I$1:$K$12,2,FALSE),"N0071"))</f>
        <v/>
      </c>
      <c r="C1184" s="1" t="str">
        <f>IFERROR(VLOOKUP(官網匯出!D1184,團名!E:G,3,FALSE),"")</f>
        <v/>
      </c>
      <c r="D1184" s="1" t="str">
        <f t="shared" si="209"/>
        <v/>
      </c>
      <c r="E1184" s="1" t="str">
        <f t="shared" si="210"/>
        <v/>
      </c>
      <c r="F1184" s="1" t="str">
        <f>IF(官網匯出!F1184="已付款","","B0012")</f>
        <v>B0012</v>
      </c>
      <c r="G1184" s="1" t="str">
        <f>IF(官網匯出!A1184="","",官網匯出!A1184)</f>
        <v/>
      </c>
      <c r="H1184" s="3" t="str">
        <f>IF(官網匯出!B1184="","",官網匯出!B1184)</f>
        <v/>
      </c>
      <c r="I1184" s="1" t="str">
        <f>IF(官網匯出!C1184="","",官網匯出!C1184)</f>
        <v/>
      </c>
      <c r="J1184" s="1" t="str">
        <f>IF(官網匯出!D1184="","",官網匯出!D1184)</f>
        <v/>
      </c>
      <c r="K1184" s="3" t="str">
        <f>IF(官網匯出!E1184="","",官網匯出!E1184)</f>
        <v/>
      </c>
      <c r="L1184" s="1" t="str">
        <f>IF(官網匯出!F1184="","",官網匯出!F1184)</f>
        <v/>
      </c>
      <c r="M1184" s="1" t="str">
        <f>IF(官網匯出!G1184="","",官網匯出!G1184)</f>
        <v/>
      </c>
      <c r="N1184" s="1" t="str">
        <f>IF(官網匯出!H1184="","",官網匯出!H1184)</f>
        <v/>
      </c>
      <c r="P1184" s="1" t="str">
        <f>IF(官網匯出!J1184="","",RIGHT(官網匯出!J1184,LEN(官網匯出!J1184)-2))</f>
        <v/>
      </c>
      <c r="Q1184" s="1" t="str">
        <f>IF(官網匯出!K1184="","",官網匯出!K1184)</f>
        <v/>
      </c>
      <c r="R1184" s="1" t="str">
        <f>IF(官網匯出!L1184="","",官網匯出!L1184)</f>
        <v/>
      </c>
      <c r="S1184" s="1" t="str">
        <f>IF(官網匯出!M1184="","",官網匯出!M1184)</f>
        <v/>
      </c>
      <c r="T1184" s="1" t="str">
        <f>IF(官網匯出!N1184="","",官網匯出!N1184)</f>
        <v/>
      </c>
      <c r="U1184" s="1" t="str">
        <f>IF(官網匯出!O1184="","",官網匯出!O1184)</f>
        <v/>
      </c>
      <c r="V1184" s="1" t="str">
        <f>IF(官網匯出!P1184="",IF(G1184="","",0),官網匯出!P1184)</f>
        <v/>
      </c>
      <c r="W1184" s="1" t="str">
        <f>IF(官網匯出!Q1184="",IF(G1184="","",0),官網匯出!Q1184)</f>
        <v/>
      </c>
      <c r="X1184" s="1" t="str">
        <f>IF(官網匯出!R1184="","",官網匯出!R1184)</f>
        <v/>
      </c>
      <c r="Y1184" s="1" t="str">
        <f>IF(官網匯出!S1184="","",官網匯出!S1184)</f>
        <v/>
      </c>
      <c r="Z1184" s="1" t="str">
        <f>IF(G1184="","",官網匯出!T1184)</f>
        <v/>
      </c>
      <c r="AA1184" s="1" t="str">
        <f>IF(G1184="","",官網匯出!AK1184)</f>
        <v/>
      </c>
      <c r="AB1184" s="1" t="str">
        <f>IF(G1184="","",IF(官網匯出!V1184="","",官網匯出!V1184))</f>
        <v/>
      </c>
      <c r="AJ1184" s="1" t="str">
        <f>IF(G1184="","",IF(官網匯出!AE1184="","",官網匯出!AE1184))</f>
        <v/>
      </c>
      <c r="AK1184" s="1" t="str">
        <f>IF(G1184="","",IF(官網匯出!AD1184="","",官網匯出!AD1184))</f>
        <v/>
      </c>
      <c r="AL1184" s="1" t="str">
        <f t="shared" si="211"/>
        <v>0</v>
      </c>
      <c r="AM1184" s="1" t="str">
        <f>IF(官網匯出!AG1184="","",官網匯出!AG1184)</f>
        <v/>
      </c>
      <c r="AN1184" s="1" t="str">
        <f>IF(G1184="","",IF(官網匯出!AH1184="","",官網匯出!AH1184))</f>
        <v/>
      </c>
      <c r="AO1184" s="14" t="str">
        <f t="shared" si="212"/>
        <v/>
      </c>
      <c r="AP1184" s="14" t="str">
        <f t="shared" si="213"/>
        <v>1</v>
      </c>
      <c r="AQ1184" s="14" t="str">
        <f t="shared" si="214"/>
        <v>0</v>
      </c>
      <c r="AR1184" s="1" t="str">
        <f t="shared" si="215"/>
        <v/>
      </c>
      <c r="AS1184" s="1" t="str">
        <f t="shared" si="216"/>
        <v/>
      </c>
      <c r="AT1184" s="1" t="str">
        <f t="shared" si="217"/>
        <v/>
      </c>
      <c r="AU1184" s="1" t="str">
        <f t="shared" si="208"/>
        <v/>
      </c>
      <c r="AV1184" s="1" t="e">
        <f>IF(VLOOKUP(G1184,官網匯出!A:AQ,42,FALSE)="","[黃金盾官網]",VLOOKUP(G1184,官網匯出!A:AQ,42,FALSE))</f>
        <v>#N/A</v>
      </c>
      <c r="AW1184" s="1" t="e">
        <f>IF(LEFT(VLOOKUP(G1184,官網匯出!A:AS,43,FALSE),2)="","web",LEFT(VLOOKUP(G1184,官網匯出!A:AS,43,FALSE),2))</f>
        <v>#N/A</v>
      </c>
      <c r="AX1184" s="1" t="str">
        <f t="shared" si="218"/>
        <v>O</v>
      </c>
    </row>
    <row r="1185" spans="1:50">
      <c r="A1185" s="1" t="str">
        <f>IF(G1185="","",VLOOKUP(官網轉換!AW1185,團名!A:B,2,FALSE))</f>
        <v/>
      </c>
      <c r="B1185" s="1" t="str">
        <f>IF(G1185="","",IF(LEFT(VLOOKUP(G1185,官網匯出!A:AQ,43,0),2)="wf",VLOOKUP(VLOOKUP(G1185,官網匯出!A:AQ,43,0),團名!$I$1:$K$12,2,FALSE),"N0071"))</f>
        <v/>
      </c>
      <c r="C1185" s="1" t="str">
        <f>IFERROR(VLOOKUP(官網匯出!D1185,團名!E:G,3,FALSE),"")</f>
        <v/>
      </c>
      <c r="D1185" s="1" t="str">
        <f t="shared" si="209"/>
        <v/>
      </c>
      <c r="E1185" s="1" t="str">
        <f t="shared" si="210"/>
        <v/>
      </c>
      <c r="F1185" s="1" t="str">
        <f>IF(官網匯出!F1185="已付款","","B0012")</f>
        <v>B0012</v>
      </c>
      <c r="G1185" s="1" t="str">
        <f>IF(官網匯出!A1185="","",官網匯出!A1185)</f>
        <v/>
      </c>
      <c r="H1185" s="3" t="str">
        <f>IF(官網匯出!B1185="","",官網匯出!B1185)</f>
        <v/>
      </c>
      <c r="I1185" s="1" t="str">
        <f>IF(官網匯出!C1185="","",官網匯出!C1185)</f>
        <v/>
      </c>
      <c r="J1185" s="1" t="str">
        <f>IF(官網匯出!D1185="","",官網匯出!D1185)</f>
        <v/>
      </c>
      <c r="K1185" s="3" t="str">
        <f>IF(官網匯出!E1185="","",官網匯出!E1185)</f>
        <v/>
      </c>
      <c r="L1185" s="1" t="str">
        <f>IF(官網匯出!F1185="","",官網匯出!F1185)</f>
        <v/>
      </c>
      <c r="M1185" s="1" t="str">
        <f>IF(官網匯出!G1185="","",官網匯出!G1185)</f>
        <v/>
      </c>
      <c r="N1185" s="1" t="str">
        <f>IF(官網匯出!H1185="","",官網匯出!H1185)</f>
        <v/>
      </c>
      <c r="P1185" s="1" t="str">
        <f>IF(官網匯出!J1185="","",RIGHT(官網匯出!J1185,LEN(官網匯出!J1185)-2))</f>
        <v/>
      </c>
      <c r="Q1185" s="1" t="str">
        <f>IF(官網匯出!K1185="","",官網匯出!K1185)</f>
        <v/>
      </c>
      <c r="R1185" s="1" t="str">
        <f>IF(官網匯出!L1185="","",官網匯出!L1185)</f>
        <v/>
      </c>
      <c r="S1185" s="1" t="str">
        <f>IF(官網匯出!M1185="","",官網匯出!M1185)</f>
        <v/>
      </c>
      <c r="T1185" s="1" t="str">
        <f>IF(官網匯出!N1185="","",官網匯出!N1185)</f>
        <v/>
      </c>
      <c r="U1185" s="1" t="str">
        <f>IF(官網匯出!O1185="","",官網匯出!O1185)</f>
        <v/>
      </c>
      <c r="V1185" s="1" t="str">
        <f>IF(官網匯出!P1185="",IF(G1185="","",0),官網匯出!P1185)</f>
        <v/>
      </c>
      <c r="W1185" s="1" t="str">
        <f>IF(官網匯出!Q1185="",IF(G1185="","",0),官網匯出!Q1185)</f>
        <v/>
      </c>
      <c r="X1185" s="1" t="str">
        <f>IF(官網匯出!R1185="","",官網匯出!R1185)</f>
        <v/>
      </c>
      <c r="Y1185" s="1" t="str">
        <f>IF(官網匯出!S1185="","",官網匯出!S1185)</f>
        <v/>
      </c>
      <c r="Z1185" s="1" t="str">
        <f>IF(G1185="","",官網匯出!T1185)</f>
        <v/>
      </c>
      <c r="AA1185" s="1" t="str">
        <f>IF(G1185="","",官網匯出!AK1185)</f>
        <v/>
      </c>
      <c r="AB1185" s="1" t="str">
        <f>IF(G1185="","",IF(官網匯出!V1185="","",官網匯出!V1185))</f>
        <v/>
      </c>
      <c r="AJ1185" s="1" t="str">
        <f>IF(G1185="","",IF(官網匯出!AE1185="","",官網匯出!AE1185))</f>
        <v/>
      </c>
      <c r="AK1185" s="1" t="str">
        <f>IF(G1185="","",IF(官網匯出!AD1185="","",官網匯出!AD1185))</f>
        <v/>
      </c>
      <c r="AL1185" s="1" t="str">
        <f t="shared" si="211"/>
        <v>0</v>
      </c>
      <c r="AM1185" s="1" t="str">
        <f>IF(官網匯出!AG1185="","",官網匯出!AG1185)</f>
        <v/>
      </c>
      <c r="AN1185" s="1" t="str">
        <f>IF(G1185="","",IF(官網匯出!AH1185="","",官網匯出!AH1185))</f>
        <v/>
      </c>
      <c r="AO1185" s="14" t="str">
        <f t="shared" si="212"/>
        <v/>
      </c>
      <c r="AP1185" s="14" t="str">
        <f t="shared" si="213"/>
        <v>1</v>
      </c>
      <c r="AQ1185" s="14" t="str">
        <f t="shared" si="214"/>
        <v>0</v>
      </c>
      <c r="AR1185" s="1" t="str">
        <f t="shared" si="215"/>
        <v/>
      </c>
      <c r="AS1185" s="1" t="str">
        <f t="shared" si="216"/>
        <v/>
      </c>
      <c r="AT1185" s="1" t="str">
        <f t="shared" si="217"/>
        <v/>
      </c>
      <c r="AU1185" s="1" t="str">
        <f t="shared" si="208"/>
        <v/>
      </c>
      <c r="AV1185" s="1" t="e">
        <f>IF(VLOOKUP(G1185,官網匯出!A:AQ,42,FALSE)="","[黃金盾官網]",VLOOKUP(G1185,官網匯出!A:AQ,42,FALSE))</f>
        <v>#N/A</v>
      </c>
      <c r="AW1185" s="1" t="e">
        <f>IF(LEFT(VLOOKUP(G1185,官網匯出!A:AS,43,FALSE),2)="","web",LEFT(VLOOKUP(G1185,官網匯出!A:AS,43,FALSE),2))</f>
        <v>#N/A</v>
      </c>
      <c r="AX1185" s="1" t="str">
        <f t="shared" si="218"/>
        <v>O</v>
      </c>
    </row>
    <row r="1186" spans="1:50">
      <c r="A1186" s="1" t="str">
        <f>IF(G1186="","",VLOOKUP(官網轉換!AW1186,團名!A:B,2,FALSE))</f>
        <v/>
      </c>
      <c r="B1186" s="1" t="str">
        <f>IF(G1186="","",IF(LEFT(VLOOKUP(G1186,官網匯出!A:AQ,43,0),2)="wf",VLOOKUP(VLOOKUP(G1186,官網匯出!A:AQ,43,0),團名!$I$1:$K$12,2,FALSE),"N0071"))</f>
        <v/>
      </c>
      <c r="C1186" s="1" t="str">
        <f>IFERROR(VLOOKUP(官網匯出!D1186,團名!E:G,3,FALSE),"")</f>
        <v/>
      </c>
      <c r="D1186" s="1" t="str">
        <f t="shared" si="209"/>
        <v/>
      </c>
      <c r="E1186" s="1" t="str">
        <f t="shared" si="210"/>
        <v/>
      </c>
      <c r="F1186" s="1" t="str">
        <f>IF(官網匯出!F1186="已付款","","B0012")</f>
        <v>B0012</v>
      </c>
      <c r="G1186" s="1" t="str">
        <f>IF(官網匯出!A1186="","",官網匯出!A1186)</f>
        <v/>
      </c>
      <c r="H1186" s="3" t="str">
        <f>IF(官網匯出!B1186="","",官網匯出!B1186)</f>
        <v/>
      </c>
      <c r="I1186" s="1" t="str">
        <f>IF(官網匯出!C1186="","",官網匯出!C1186)</f>
        <v/>
      </c>
      <c r="J1186" s="1" t="str">
        <f>IF(官網匯出!D1186="","",官網匯出!D1186)</f>
        <v/>
      </c>
      <c r="K1186" s="3" t="str">
        <f>IF(官網匯出!E1186="","",官網匯出!E1186)</f>
        <v/>
      </c>
      <c r="L1186" s="1" t="str">
        <f>IF(官網匯出!F1186="","",官網匯出!F1186)</f>
        <v/>
      </c>
      <c r="M1186" s="1" t="str">
        <f>IF(官網匯出!G1186="","",官網匯出!G1186)</f>
        <v/>
      </c>
      <c r="N1186" s="1" t="str">
        <f>IF(官網匯出!H1186="","",官網匯出!H1186)</f>
        <v/>
      </c>
      <c r="P1186" s="1" t="str">
        <f>IF(官網匯出!J1186="","",RIGHT(官網匯出!J1186,LEN(官網匯出!J1186)-2))</f>
        <v/>
      </c>
      <c r="Q1186" s="1" t="str">
        <f>IF(官網匯出!K1186="","",官網匯出!K1186)</f>
        <v/>
      </c>
      <c r="R1186" s="1" t="str">
        <f>IF(官網匯出!L1186="","",官網匯出!L1186)</f>
        <v/>
      </c>
      <c r="S1186" s="1" t="str">
        <f>IF(官網匯出!M1186="","",官網匯出!M1186)</f>
        <v/>
      </c>
      <c r="T1186" s="1" t="str">
        <f>IF(官網匯出!N1186="","",官網匯出!N1186)</f>
        <v/>
      </c>
      <c r="U1186" s="1" t="str">
        <f>IF(官網匯出!O1186="","",官網匯出!O1186)</f>
        <v/>
      </c>
      <c r="V1186" s="1" t="str">
        <f>IF(官網匯出!P1186="",IF(G1186="","",0),官網匯出!P1186)</f>
        <v/>
      </c>
      <c r="W1186" s="1" t="str">
        <f>IF(官網匯出!Q1186="",IF(G1186="","",0),官網匯出!Q1186)</f>
        <v/>
      </c>
      <c r="X1186" s="1" t="str">
        <f>IF(官網匯出!R1186="","",官網匯出!R1186)</f>
        <v/>
      </c>
      <c r="Y1186" s="1" t="str">
        <f>IF(官網匯出!S1186="","",官網匯出!S1186)</f>
        <v/>
      </c>
      <c r="Z1186" s="1" t="str">
        <f>IF(G1186="","",官網匯出!T1186)</f>
        <v/>
      </c>
      <c r="AA1186" s="1" t="str">
        <f>IF(G1186="","",官網匯出!AK1186)</f>
        <v/>
      </c>
      <c r="AB1186" s="1" t="str">
        <f>IF(G1186="","",IF(官網匯出!V1186="","",官網匯出!V1186))</f>
        <v/>
      </c>
      <c r="AJ1186" s="1" t="str">
        <f>IF(G1186="","",IF(官網匯出!AE1186="","",官網匯出!AE1186))</f>
        <v/>
      </c>
      <c r="AK1186" s="1" t="str">
        <f>IF(G1186="","",IF(官網匯出!AD1186="","",官網匯出!AD1186))</f>
        <v/>
      </c>
      <c r="AL1186" s="1" t="str">
        <f t="shared" si="211"/>
        <v>0</v>
      </c>
      <c r="AM1186" s="1" t="str">
        <f>IF(官網匯出!AG1186="","",官網匯出!AG1186)</f>
        <v/>
      </c>
      <c r="AN1186" s="1" t="str">
        <f>IF(G1186="","",IF(官網匯出!AH1186="","",官網匯出!AH1186))</f>
        <v/>
      </c>
      <c r="AO1186" s="14" t="str">
        <f t="shared" si="212"/>
        <v/>
      </c>
      <c r="AP1186" s="14" t="str">
        <f t="shared" si="213"/>
        <v>1</v>
      </c>
      <c r="AQ1186" s="14" t="str">
        <f t="shared" si="214"/>
        <v>0</v>
      </c>
      <c r="AR1186" s="1" t="str">
        <f t="shared" si="215"/>
        <v/>
      </c>
      <c r="AS1186" s="1" t="str">
        <f t="shared" si="216"/>
        <v/>
      </c>
      <c r="AT1186" s="1" t="str">
        <f t="shared" si="217"/>
        <v/>
      </c>
      <c r="AU1186" s="1" t="str">
        <f t="shared" si="208"/>
        <v/>
      </c>
      <c r="AV1186" s="1" t="e">
        <f>IF(VLOOKUP(G1186,官網匯出!A:AQ,42,FALSE)="","[黃金盾官網]",VLOOKUP(G1186,官網匯出!A:AQ,42,FALSE))</f>
        <v>#N/A</v>
      </c>
      <c r="AW1186" s="1" t="e">
        <f>IF(LEFT(VLOOKUP(G1186,官網匯出!A:AS,43,FALSE),2)="","web",LEFT(VLOOKUP(G1186,官網匯出!A:AS,43,FALSE),2))</f>
        <v>#N/A</v>
      </c>
      <c r="AX1186" s="1" t="str">
        <f t="shared" si="218"/>
        <v>O</v>
      </c>
    </row>
    <row r="1187" spans="1:50">
      <c r="A1187" s="1" t="str">
        <f>IF(G1187="","",VLOOKUP(官網轉換!AW1187,團名!A:B,2,FALSE))</f>
        <v/>
      </c>
      <c r="B1187" s="1" t="str">
        <f>IF(G1187="","",IF(LEFT(VLOOKUP(G1187,官網匯出!A:AQ,43,0),2)="wf",VLOOKUP(VLOOKUP(G1187,官網匯出!A:AQ,43,0),團名!$I$1:$K$12,2,FALSE),"N0071"))</f>
        <v/>
      </c>
      <c r="C1187" s="1" t="str">
        <f>IFERROR(VLOOKUP(官網匯出!D1187,團名!E:G,3,FALSE),"")</f>
        <v/>
      </c>
      <c r="D1187" s="1" t="str">
        <f t="shared" si="209"/>
        <v/>
      </c>
      <c r="E1187" s="1" t="str">
        <f t="shared" si="210"/>
        <v/>
      </c>
      <c r="F1187" s="1" t="str">
        <f>IF(官網匯出!F1187="已付款","","B0012")</f>
        <v>B0012</v>
      </c>
      <c r="G1187" s="1" t="str">
        <f>IF(官網匯出!A1187="","",官網匯出!A1187)</f>
        <v/>
      </c>
      <c r="H1187" s="3" t="str">
        <f>IF(官網匯出!B1187="","",官網匯出!B1187)</f>
        <v/>
      </c>
      <c r="I1187" s="1" t="str">
        <f>IF(官網匯出!C1187="","",官網匯出!C1187)</f>
        <v/>
      </c>
      <c r="J1187" s="1" t="str">
        <f>IF(官網匯出!D1187="","",官網匯出!D1187)</f>
        <v/>
      </c>
      <c r="K1187" s="3" t="str">
        <f>IF(官網匯出!E1187="","",官網匯出!E1187)</f>
        <v/>
      </c>
      <c r="L1187" s="1" t="str">
        <f>IF(官網匯出!F1187="","",官網匯出!F1187)</f>
        <v/>
      </c>
      <c r="M1187" s="1" t="str">
        <f>IF(官網匯出!G1187="","",官網匯出!G1187)</f>
        <v/>
      </c>
      <c r="N1187" s="1" t="str">
        <f>IF(官網匯出!H1187="","",官網匯出!H1187)</f>
        <v/>
      </c>
      <c r="P1187" s="1" t="str">
        <f>IF(官網匯出!J1187="","",RIGHT(官網匯出!J1187,LEN(官網匯出!J1187)-2))</f>
        <v/>
      </c>
      <c r="Q1187" s="1" t="str">
        <f>IF(官網匯出!K1187="","",官網匯出!K1187)</f>
        <v/>
      </c>
      <c r="R1187" s="1" t="str">
        <f>IF(官網匯出!L1187="","",官網匯出!L1187)</f>
        <v/>
      </c>
      <c r="S1187" s="1" t="str">
        <f>IF(官網匯出!M1187="","",官網匯出!M1187)</f>
        <v/>
      </c>
      <c r="T1187" s="1" t="str">
        <f>IF(官網匯出!N1187="","",官網匯出!N1187)</f>
        <v/>
      </c>
      <c r="U1187" s="1" t="str">
        <f>IF(官網匯出!O1187="","",官網匯出!O1187)</f>
        <v/>
      </c>
      <c r="V1187" s="1" t="str">
        <f>IF(官網匯出!P1187="",IF(G1187="","",0),官網匯出!P1187)</f>
        <v/>
      </c>
      <c r="W1187" s="1" t="str">
        <f>IF(官網匯出!Q1187="",IF(G1187="","",0),官網匯出!Q1187)</f>
        <v/>
      </c>
      <c r="X1187" s="1" t="str">
        <f>IF(官網匯出!R1187="","",官網匯出!R1187)</f>
        <v/>
      </c>
      <c r="Y1187" s="1" t="str">
        <f>IF(官網匯出!S1187="","",官網匯出!S1187)</f>
        <v/>
      </c>
      <c r="Z1187" s="1" t="str">
        <f>IF(G1187="","",官網匯出!T1187)</f>
        <v/>
      </c>
      <c r="AA1187" s="1" t="str">
        <f>IF(G1187="","",官網匯出!AK1187)</f>
        <v/>
      </c>
      <c r="AB1187" s="1" t="str">
        <f>IF(G1187="","",IF(官網匯出!V1187="","",官網匯出!V1187))</f>
        <v/>
      </c>
      <c r="AJ1187" s="1" t="str">
        <f>IF(G1187="","",IF(官網匯出!AE1187="","",官網匯出!AE1187))</f>
        <v/>
      </c>
      <c r="AK1187" s="1" t="str">
        <f>IF(G1187="","",IF(官網匯出!AD1187="","",官網匯出!AD1187))</f>
        <v/>
      </c>
      <c r="AL1187" s="1" t="str">
        <f t="shared" si="211"/>
        <v>0</v>
      </c>
      <c r="AM1187" s="1" t="str">
        <f>IF(官網匯出!AG1187="","",官網匯出!AG1187)</f>
        <v/>
      </c>
      <c r="AN1187" s="1" t="str">
        <f>IF(G1187="","",IF(官網匯出!AH1187="","",官網匯出!AH1187))</f>
        <v/>
      </c>
      <c r="AO1187" s="14" t="str">
        <f t="shared" si="212"/>
        <v/>
      </c>
      <c r="AP1187" s="14" t="str">
        <f t="shared" si="213"/>
        <v>1</v>
      </c>
      <c r="AQ1187" s="14" t="str">
        <f t="shared" si="214"/>
        <v>0</v>
      </c>
      <c r="AR1187" s="1" t="str">
        <f t="shared" si="215"/>
        <v/>
      </c>
      <c r="AS1187" s="1" t="str">
        <f t="shared" si="216"/>
        <v/>
      </c>
      <c r="AT1187" s="1" t="str">
        <f t="shared" si="217"/>
        <v/>
      </c>
      <c r="AU1187" s="1" t="str">
        <f t="shared" si="208"/>
        <v/>
      </c>
      <c r="AV1187" s="1" t="e">
        <f>IF(VLOOKUP(G1187,官網匯出!A:AQ,42,FALSE)="","[黃金盾官網]",VLOOKUP(G1187,官網匯出!A:AQ,42,FALSE))</f>
        <v>#N/A</v>
      </c>
      <c r="AW1187" s="1" t="e">
        <f>IF(LEFT(VLOOKUP(G1187,官網匯出!A:AS,43,FALSE),2)="","web",LEFT(VLOOKUP(G1187,官網匯出!A:AS,43,FALSE),2))</f>
        <v>#N/A</v>
      </c>
      <c r="AX1187" s="1" t="str">
        <f t="shared" si="218"/>
        <v>O</v>
      </c>
    </row>
    <row r="1188" spans="1:50">
      <c r="A1188" s="1" t="str">
        <f>IF(G1188="","",VLOOKUP(官網轉換!AW1188,團名!A:B,2,FALSE))</f>
        <v/>
      </c>
      <c r="B1188" s="1" t="str">
        <f>IF(G1188="","",IF(LEFT(VLOOKUP(G1188,官網匯出!A:AQ,43,0),2)="wf",VLOOKUP(VLOOKUP(G1188,官網匯出!A:AQ,43,0),團名!$I$1:$K$12,2,FALSE),"N0071"))</f>
        <v/>
      </c>
      <c r="C1188" s="1" t="str">
        <f>IFERROR(VLOOKUP(官網匯出!D1188,團名!E:G,3,FALSE),"")</f>
        <v/>
      </c>
      <c r="D1188" s="1" t="str">
        <f t="shared" si="209"/>
        <v/>
      </c>
      <c r="E1188" s="1" t="str">
        <f t="shared" si="210"/>
        <v/>
      </c>
      <c r="F1188" s="1" t="str">
        <f>IF(官網匯出!F1188="已付款","","B0012")</f>
        <v>B0012</v>
      </c>
      <c r="G1188" s="1" t="str">
        <f>IF(官網匯出!A1188="","",官網匯出!A1188)</f>
        <v/>
      </c>
      <c r="H1188" s="3" t="str">
        <f>IF(官網匯出!B1188="","",官網匯出!B1188)</f>
        <v/>
      </c>
      <c r="I1188" s="1" t="str">
        <f>IF(官網匯出!C1188="","",官網匯出!C1188)</f>
        <v/>
      </c>
      <c r="J1188" s="1" t="str">
        <f>IF(官網匯出!D1188="","",官網匯出!D1188)</f>
        <v/>
      </c>
      <c r="K1188" s="3" t="str">
        <f>IF(官網匯出!E1188="","",官網匯出!E1188)</f>
        <v/>
      </c>
      <c r="L1188" s="1" t="str">
        <f>IF(官網匯出!F1188="","",官網匯出!F1188)</f>
        <v/>
      </c>
      <c r="M1188" s="1" t="str">
        <f>IF(官網匯出!G1188="","",官網匯出!G1188)</f>
        <v/>
      </c>
      <c r="N1188" s="1" t="str">
        <f>IF(官網匯出!H1188="","",官網匯出!H1188)</f>
        <v/>
      </c>
      <c r="P1188" s="1" t="str">
        <f>IF(官網匯出!J1188="","",RIGHT(官網匯出!J1188,LEN(官網匯出!J1188)-2))</f>
        <v/>
      </c>
      <c r="Q1188" s="1" t="str">
        <f>IF(官網匯出!K1188="","",官網匯出!K1188)</f>
        <v/>
      </c>
      <c r="R1188" s="1" t="str">
        <f>IF(官網匯出!L1188="","",官網匯出!L1188)</f>
        <v/>
      </c>
      <c r="S1188" s="1" t="str">
        <f>IF(官網匯出!M1188="","",官網匯出!M1188)</f>
        <v/>
      </c>
      <c r="T1188" s="1" t="str">
        <f>IF(官網匯出!N1188="","",官網匯出!N1188)</f>
        <v/>
      </c>
      <c r="U1188" s="1" t="str">
        <f>IF(官網匯出!O1188="","",官網匯出!O1188)</f>
        <v/>
      </c>
      <c r="V1188" s="1" t="str">
        <f>IF(官網匯出!P1188="",IF(G1188="","",0),官網匯出!P1188)</f>
        <v/>
      </c>
      <c r="W1188" s="1" t="str">
        <f>IF(官網匯出!Q1188="",IF(G1188="","",0),官網匯出!Q1188)</f>
        <v/>
      </c>
      <c r="X1188" s="1" t="str">
        <f>IF(官網匯出!R1188="","",官網匯出!R1188)</f>
        <v/>
      </c>
      <c r="Y1188" s="1" t="str">
        <f>IF(官網匯出!S1188="","",官網匯出!S1188)</f>
        <v/>
      </c>
      <c r="Z1188" s="1" t="str">
        <f>IF(G1188="","",官網匯出!T1188)</f>
        <v/>
      </c>
      <c r="AA1188" s="1" t="str">
        <f>IF(G1188="","",官網匯出!AK1188)</f>
        <v/>
      </c>
      <c r="AB1188" s="1" t="str">
        <f>IF(G1188="","",IF(官網匯出!V1188="","",官網匯出!V1188))</f>
        <v/>
      </c>
      <c r="AJ1188" s="1" t="str">
        <f>IF(G1188="","",IF(官網匯出!AE1188="","",官網匯出!AE1188))</f>
        <v/>
      </c>
      <c r="AK1188" s="1" t="str">
        <f>IF(G1188="","",IF(官網匯出!AD1188="","",官網匯出!AD1188))</f>
        <v/>
      </c>
      <c r="AL1188" s="1" t="str">
        <f t="shared" si="211"/>
        <v>0</v>
      </c>
      <c r="AM1188" s="1" t="str">
        <f>IF(官網匯出!AG1188="","",官網匯出!AG1188)</f>
        <v/>
      </c>
      <c r="AN1188" s="1" t="str">
        <f>IF(G1188="","",IF(官網匯出!AH1188="","",官網匯出!AH1188))</f>
        <v/>
      </c>
      <c r="AO1188" s="14" t="str">
        <f t="shared" si="212"/>
        <v/>
      </c>
      <c r="AP1188" s="14" t="str">
        <f t="shared" si="213"/>
        <v>1</v>
      </c>
      <c r="AQ1188" s="14" t="str">
        <f t="shared" si="214"/>
        <v>0</v>
      </c>
      <c r="AR1188" s="1" t="str">
        <f t="shared" si="215"/>
        <v/>
      </c>
      <c r="AS1188" s="1" t="str">
        <f t="shared" si="216"/>
        <v/>
      </c>
      <c r="AT1188" s="1" t="str">
        <f t="shared" si="217"/>
        <v/>
      </c>
      <c r="AU1188" s="1" t="str">
        <f t="shared" si="208"/>
        <v/>
      </c>
      <c r="AV1188" s="1" t="e">
        <f>IF(VLOOKUP(G1188,官網匯出!A:AQ,42,FALSE)="","[黃金盾官網]",VLOOKUP(G1188,官網匯出!A:AQ,42,FALSE))</f>
        <v>#N/A</v>
      </c>
      <c r="AW1188" s="1" t="e">
        <f>IF(LEFT(VLOOKUP(G1188,官網匯出!A:AS,43,FALSE),2)="","web",LEFT(VLOOKUP(G1188,官網匯出!A:AS,43,FALSE),2))</f>
        <v>#N/A</v>
      </c>
      <c r="AX1188" s="1" t="str">
        <f t="shared" si="218"/>
        <v>O</v>
      </c>
    </row>
    <row r="1189" spans="1:50">
      <c r="A1189" s="1" t="str">
        <f>IF(G1189="","",VLOOKUP(官網轉換!AW1189,團名!A:B,2,FALSE))</f>
        <v/>
      </c>
      <c r="B1189" s="1" t="str">
        <f>IF(G1189="","",IF(LEFT(VLOOKUP(G1189,官網匯出!A:AQ,43,0),2)="wf",VLOOKUP(VLOOKUP(G1189,官網匯出!A:AQ,43,0),團名!$I$1:$K$12,2,FALSE),"N0071"))</f>
        <v/>
      </c>
      <c r="C1189" s="1" t="str">
        <f>IFERROR(VLOOKUP(官網匯出!D1189,團名!E:G,3,FALSE),"")</f>
        <v/>
      </c>
      <c r="D1189" s="1" t="str">
        <f t="shared" si="209"/>
        <v/>
      </c>
      <c r="E1189" s="1" t="str">
        <f t="shared" si="210"/>
        <v/>
      </c>
      <c r="F1189" s="1" t="str">
        <f>IF(官網匯出!F1189="已付款","","B0012")</f>
        <v>B0012</v>
      </c>
      <c r="G1189" s="1" t="str">
        <f>IF(官網匯出!A1189="","",官網匯出!A1189)</f>
        <v/>
      </c>
      <c r="H1189" s="3" t="str">
        <f>IF(官網匯出!B1189="","",官網匯出!B1189)</f>
        <v/>
      </c>
      <c r="I1189" s="1" t="str">
        <f>IF(官網匯出!C1189="","",官網匯出!C1189)</f>
        <v/>
      </c>
      <c r="J1189" s="1" t="str">
        <f>IF(官網匯出!D1189="","",官網匯出!D1189)</f>
        <v/>
      </c>
      <c r="K1189" s="3" t="str">
        <f>IF(官網匯出!E1189="","",官網匯出!E1189)</f>
        <v/>
      </c>
      <c r="L1189" s="1" t="str">
        <f>IF(官網匯出!F1189="","",官網匯出!F1189)</f>
        <v/>
      </c>
      <c r="M1189" s="1" t="str">
        <f>IF(官網匯出!G1189="","",官網匯出!G1189)</f>
        <v/>
      </c>
      <c r="N1189" s="1" t="str">
        <f>IF(官網匯出!H1189="","",官網匯出!H1189)</f>
        <v/>
      </c>
      <c r="P1189" s="1" t="str">
        <f>IF(官網匯出!J1189="","",RIGHT(官網匯出!J1189,LEN(官網匯出!J1189)-2))</f>
        <v/>
      </c>
      <c r="Q1189" s="1" t="str">
        <f>IF(官網匯出!K1189="","",官網匯出!K1189)</f>
        <v/>
      </c>
      <c r="R1189" s="1" t="str">
        <f>IF(官網匯出!L1189="","",官網匯出!L1189)</f>
        <v/>
      </c>
      <c r="S1189" s="1" t="str">
        <f>IF(官網匯出!M1189="","",官網匯出!M1189)</f>
        <v/>
      </c>
      <c r="T1189" s="1" t="str">
        <f>IF(官網匯出!N1189="","",官網匯出!N1189)</f>
        <v/>
      </c>
      <c r="U1189" s="1" t="str">
        <f>IF(官網匯出!O1189="","",官網匯出!O1189)</f>
        <v/>
      </c>
      <c r="V1189" s="1" t="str">
        <f>IF(官網匯出!P1189="",IF(G1189="","",0),官網匯出!P1189)</f>
        <v/>
      </c>
      <c r="W1189" s="1" t="str">
        <f>IF(官網匯出!Q1189="",IF(G1189="","",0),官網匯出!Q1189)</f>
        <v/>
      </c>
      <c r="X1189" s="1" t="str">
        <f>IF(官網匯出!R1189="","",官網匯出!R1189)</f>
        <v/>
      </c>
      <c r="Y1189" s="1" t="str">
        <f>IF(官網匯出!S1189="","",官網匯出!S1189)</f>
        <v/>
      </c>
      <c r="Z1189" s="1" t="str">
        <f>IF(G1189="","",官網匯出!T1189)</f>
        <v/>
      </c>
      <c r="AA1189" s="1" t="str">
        <f>IF(G1189="","",官網匯出!AK1189)</f>
        <v/>
      </c>
      <c r="AB1189" s="1" t="str">
        <f>IF(G1189="","",IF(官網匯出!V1189="","",官網匯出!V1189))</f>
        <v/>
      </c>
      <c r="AJ1189" s="1" t="str">
        <f>IF(G1189="","",IF(官網匯出!AE1189="","",官網匯出!AE1189))</f>
        <v/>
      </c>
      <c r="AK1189" s="1" t="str">
        <f>IF(G1189="","",IF(官網匯出!AD1189="","",官網匯出!AD1189))</f>
        <v/>
      </c>
      <c r="AL1189" s="1" t="str">
        <f t="shared" si="211"/>
        <v>0</v>
      </c>
      <c r="AM1189" s="1" t="str">
        <f>IF(官網匯出!AG1189="","",官網匯出!AG1189)</f>
        <v/>
      </c>
      <c r="AN1189" s="1" t="str">
        <f>IF(G1189="","",IF(官網匯出!AH1189="","",官網匯出!AH1189))</f>
        <v/>
      </c>
      <c r="AO1189" s="14" t="str">
        <f t="shared" si="212"/>
        <v/>
      </c>
      <c r="AP1189" s="14" t="str">
        <f t="shared" si="213"/>
        <v>1</v>
      </c>
      <c r="AQ1189" s="14" t="str">
        <f t="shared" si="214"/>
        <v>0</v>
      </c>
      <c r="AR1189" s="1" t="str">
        <f t="shared" si="215"/>
        <v/>
      </c>
      <c r="AS1189" s="1" t="str">
        <f t="shared" si="216"/>
        <v/>
      </c>
      <c r="AT1189" s="1" t="str">
        <f t="shared" si="217"/>
        <v/>
      </c>
      <c r="AU1189" s="1" t="str">
        <f t="shared" si="208"/>
        <v/>
      </c>
      <c r="AV1189" s="1" t="e">
        <f>IF(VLOOKUP(G1189,官網匯出!A:AQ,42,FALSE)="","[黃金盾官網]",VLOOKUP(G1189,官網匯出!A:AQ,42,FALSE))</f>
        <v>#N/A</v>
      </c>
      <c r="AW1189" s="1" t="e">
        <f>IF(LEFT(VLOOKUP(G1189,官網匯出!A:AS,43,FALSE),2)="","web",LEFT(VLOOKUP(G1189,官網匯出!A:AS,43,FALSE),2))</f>
        <v>#N/A</v>
      </c>
      <c r="AX1189" s="1" t="str">
        <f t="shared" si="218"/>
        <v>O</v>
      </c>
    </row>
    <row r="1190" spans="1:50">
      <c r="A1190" s="1" t="str">
        <f>IF(G1190="","",VLOOKUP(官網轉換!AW1190,團名!A:B,2,FALSE))</f>
        <v/>
      </c>
      <c r="B1190" s="1" t="str">
        <f>IF(G1190="","",IF(LEFT(VLOOKUP(G1190,官網匯出!A:AQ,43,0),2)="wf",VLOOKUP(VLOOKUP(G1190,官網匯出!A:AQ,43,0),團名!$I$1:$K$12,2,FALSE),"N0071"))</f>
        <v/>
      </c>
      <c r="C1190" s="1" t="str">
        <f>IFERROR(VLOOKUP(官網匯出!D1190,團名!E:G,3,FALSE),"")</f>
        <v/>
      </c>
      <c r="D1190" s="1" t="str">
        <f t="shared" si="209"/>
        <v/>
      </c>
      <c r="E1190" s="1" t="str">
        <f t="shared" si="210"/>
        <v/>
      </c>
      <c r="F1190" s="1" t="str">
        <f>IF(官網匯出!F1190="已付款","","B0012")</f>
        <v>B0012</v>
      </c>
      <c r="G1190" s="1" t="str">
        <f>IF(官網匯出!A1190="","",官網匯出!A1190)</f>
        <v/>
      </c>
      <c r="H1190" s="3" t="str">
        <f>IF(官網匯出!B1190="","",官網匯出!B1190)</f>
        <v/>
      </c>
      <c r="I1190" s="1" t="str">
        <f>IF(官網匯出!C1190="","",官網匯出!C1190)</f>
        <v/>
      </c>
      <c r="J1190" s="1" t="str">
        <f>IF(官網匯出!D1190="","",官網匯出!D1190)</f>
        <v/>
      </c>
      <c r="K1190" s="3" t="str">
        <f>IF(官網匯出!E1190="","",官網匯出!E1190)</f>
        <v/>
      </c>
      <c r="L1190" s="1" t="str">
        <f>IF(官網匯出!F1190="","",官網匯出!F1190)</f>
        <v/>
      </c>
      <c r="M1190" s="1" t="str">
        <f>IF(官網匯出!G1190="","",官網匯出!G1190)</f>
        <v/>
      </c>
      <c r="N1190" s="1" t="str">
        <f>IF(官網匯出!H1190="","",官網匯出!H1190)</f>
        <v/>
      </c>
      <c r="P1190" s="1" t="str">
        <f>IF(官網匯出!J1190="","",RIGHT(官網匯出!J1190,LEN(官網匯出!J1190)-2))</f>
        <v/>
      </c>
      <c r="Q1190" s="1" t="str">
        <f>IF(官網匯出!K1190="","",官網匯出!K1190)</f>
        <v/>
      </c>
      <c r="R1190" s="1" t="str">
        <f>IF(官網匯出!L1190="","",官網匯出!L1190)</f>
        <v/>
      </c>
      <c r="S1190" s="1" t="str">
        <f>IF(官網匯出!M1190="","",官網匯出!M1190)</f>
        <v/>
      </c>
      <c r="T1190" s="1" t="str">
        <f>IF(官網匯出!N1190="","",官網匯出!N1190)</f>
        <v/>
      </c>
      <c r="U1190" s="1" t="str">
        <f>IF(官網匯出!O1190="","",官網匯出!O1190)</f>
        <v/>
      </c>
      <c r="V1190" s="1" t="str">
        <f>IF(官網匯出!P1190="",IF(G1190="","",0),官網匯出!P1190)</f>
        <v/>
      </c>
      <c r="W1190" s="1" t="str">
        <f>IF(官網匯出!Q1190="",IF(G1190="","",0),官網匯出!Q1190)</f>
        <v/>
      </c>
      <c r="X1190" s="1" t="str">
        <f>IF(官網匯出!R1190="","",官網匯出!R1190)</f>
        <v/>
      </c>
      <c r="Y1190" s="1" t="str">
        <f>IF(官網匯出!S1190="","",官網匯出!S1190)</f>
        <v/>
      </c>
      <c r="Z1190" s="1" t="str">
        <f>IF(G1190="","",官網匯出!T1190)</f>
        <v/>
      </c>
      <c r="AA1190" s="1" t="str">
        <f>IF(G1190="","",官網匯出!AK1190)</f>
        <v/>
      </c>
      <c r="AB1190" s="1" t="str">
        <f>IF(G1190="","",IF(官網匯出!V1190="","",官網匯出!V1190))</f>
        <v/>
      </c>
      <c r="AJ1190" s="1" t="str">
        <f>IF(G1190="","",IF(官網匯出!AE1190="","",官網匯出!AE1190))</f>
        <v/>
      </c>
      <c r="AK1190" s="1" t="str">
        <f>IF(G1190="","",IF(官網匯出!AD1190="","",官網匯出!AD1190))</f>
        <v/>
      </c>
      <c r="AL1190" s="1" t="str">
        <f t="shared" si="211"/>
        <v>0</v>
      </c>
      <c r="AM1190" s="1" t="str">
        <f>IF(官網匯出!AG1190="","",官網匯出!AG1190)</f>
        <v/>
      </c>
      <c r="AN1190" s="1" t="str">
        <f>IF(G1190="","",IF(官網匯出!AH1190="","",官網匯出!AH1190))</f>
        <v/>
      </c>
      <c r="AO1190" s="14" t="str">
        <f t="shared" si="212"/>
        <v/>
      </c>
      <c r="AP1190" s="14" t="str">
        <f t="shared" si="213"/>
        <v>1</v>
      </c>
      <c r="AQ1190" s="14" t="str">
        <f t="shared" si="214"/>
        <v>0</v>
      </c>
      <c r="AR1190" s="1" t="str">
        <f t="shared" si="215"/>
        <v/>
      </c>
      <c r="AS1190" s="1" t="str">
        <f t="shared" si="216"/>
        <v/>
      </c>
      <c r="AT1190" s="1" t="str">
        <f t="shared" si="217"/>
        <v/>
      </c>
      <c r="AU1190" s="1" t="str">
        <f t="shared" si="208"/>
        <v/>
      </c>
      <c r="AV1190" s="1" t="e">
        <f>IF(VLOOKUP(G1190,官網匯出!A:AQ,42,FALSE)="","[黃金盾官網]",VLOOKUP(G1190,官網匯出!A:AQ,42,FALSE))</f>
        <v>#N/A</v>
      </c>
      <c r="AW1190" s="1" t="e">
        <f>IF(LEFT(VLOOKUP(G1190,官網匯出!A:AS,43,FALSE),2)="","web",LEFT(VLOOKUP(G1190,官網匯出!A:AS,43,FALSE),2))</f>
        <v>#N/A</v>
      </c>
      <c r="AX1190" s="1" t="str">
        <f t="shared" si="218"/>
        <v>O</v>
      </c>
    </row>
    <row r="1191" spans="1:50">
      <c r="A1191" s="1" t="str">
        <f>IF(G1191="","",VLOOKUP(官網轉換!AW1191,團名!A:B,2,FALSE))</f>
        <v/>
      </c>
      <c r="B1191" s="1" t="str">
        <f>IF(G1191="","",IF(LEFT(VLOOKUP(G1191,官網匯出!A:AQ,43,0),2)="wf",VLOOKUP(VLOOKUP(G1191,官網匯出!A:AQ,43,0),團名!$I$1:$K$12,2,FALSE),"N0071"))</f>
        <v/>
      </c>
      <c r="C1191" s="1" t="str">
        <f>IFERROR(VLOOKUP(官網匯出!D1191,團名!E:G,3,FALSE),"")</f>
        <v/>
      </c>
      <c r="D1191" s="1" t="str">
        <f t="shared" si="209"/>
        <v/>
      </c>
      <c r="E1191" s="1" t="str">
        <f t="shared" si="210"/>
        <v/>
      </c>
      <c r="F1191" s="1" t="str">
        <f>IF(官網匯出!F1191="已付款","","B0012")</f>
        <v>B0012</v>
      </c>
      <c r="G1191" s="1" t="str">
        <f>IF(官網匯出!A1191="","",官網匯出!A1191)</f>
        <v/>
      </c>
      <c r="H1191" s="3" t="str">
        <f>IF(官網匯出!B1191="","",官網匯出!B1191)</f>
        <v/>
      </c>
      <c r="I1191" s="1" t="str">
        <f>IF(官網匯出!C1191="","",官網匯出!C1191)</f>
        <v/>
      </c>
      <c r="J1191" s="1" t="str">
        <f>IF(官網匯出!D1191="","",官網匯出!D1191)</f>
        <v/>
      </c>
      <c r="K1191" s="3" t="str">
        <f>IF(官網匯出!E1191="","",官網匯出!E1191)</f>
        <v/>
      </c>
      <c r="L1191" s="1" t="str">
        <f>IF(官網匯出!F1191="","",官網匯出!F1191)</f>
        <v/>
      </c>
      <c r="M1191" s="1" t="str">
        <f>IF(官網匯出!G1191="","",官網匯出!G1191)</f>
        <v/>
      </c>
      <c r="N1191" s="1" t="str">
        <f>IF(官網匯出!H1191="","",官網匯出!H1191)</f>
        <v/>
      </c>
      <c r="P1191" s="1" t="str">
        <f>IF(官網匯出!J1191="","",RIGHT(官網匯出!J1191,LEN(官網匯出!J1191)-2))</f>
        <v/>
      </c>
      <c r="Q1191" s="1" t="str">
        <f>IF(官網匯出!K1191="","",官網匯出!K1191)</f>
        <v/>
      </c>
      <c r="R1191" s="1" t="str">
        <f>IF(官網匯出!L1191="","",官網匯出!L1191)</f>
        <v/>
      </c>
      <c r="S1191" s="1" t="str">
        <f>IF(官網匯出!M1191="","",官網匯出!M1191)</f>
        <v/>
      </c>
      <c r="T1191" s="1" t="str">
        <f>IF(官網匯出!N1191="","",官網匯出!N1191)</f>
        <v/>
      </c>
      <c r="U1191" s="1" t="str">
        <f>IF(官網匯出!O1191="","",官網匯出!O1191)</f>
        <v/>
      </c>
      <c r="V1191" s="1" t="str">
        <f>IF(官網匯出!P1191="",IF(G1191="","",0),官網匯出!P1191)</f>
        <v/>
      </c>
      <c r="W1191" s="1" t="str">
        <f>IF(官網匯出!Q1191="",IF(G1191="","",0),官網匯出!Q1191)</f>
        <v/>
      </c>
      <c r="X1191" s="1" t="str">
        <f>IF(官網匯出!R1191="","",官網匯出!R1191)</f>
        <v/>
      </c>
      <c r="Y1191" s="1" t="str">
        <f>IF(官網匯出!S1191="","",官網匯出!S1191)</f>
        <v/>
      </c>
      <c r="Z1191" s="1" t="str">
        <f>IF(G1191="","",官網匯出!T1191)</f>
        <v/>
      </c>
      <c r="AA1191" s="1" t="str">
        <f>IF(G1191="","",官網匯出!AK1191)</f>
        <v/>
      </c>
      <c r="AB1191" s="1" t="str">
        <f>IF(G1191="","",IF(官網匯出!V1191="","",官網匯出!V1191))</f>
        <v/>
      </c>
      <c r="AJ1191" s="1" t="str">
        <f>IF(G1191="","",IF(官網匯出!AE1191="","",官網匯出!AE1191))</f>
        <v/>
      </c>
      <c r="AK1191" s="1" t="str">
        <f>IF(G1191="","",IF(官網匯出!AD1191="","",官網匯出!AD1191))</f>
        <v/>
      </c>
      <c r="AL1191" s="1" t="str">
        <f t="shared" si="211"/>
        <v>0</v>
      </c>
      <c r="AM1191" s="1" t="str">
        <f>IF(官網匯出!AG1191="","",官網匯出!AG1191)</f>
        <v/>
      </c>
      <c r="AN1191" s="1" t="str">
        <f>IF(G1191="","",IF(官網匯出!AH1191="","",官網匯出!AH1191))</f>
        <v/>
      </c>
      <c r="AO1191" s="14" t="str">
        <f t="shared" si="212"/>
        <v/>
      </c>
      <c r="AP1191" s="14" t="str">
        <f t="shared" si="213"/>
        <v>1</v>
      </c>
      <c r="AQ1191" s="14" t="str">
        <f t="shared" si="214"/>
        <v>0</v>
      </c>
      <c r="AR1191" s="1" t="str">
        <f t="shared" si="215"/>
        <v/>
      </c>
      <c r="AS1191" s="1" t="str">
        <f t="shared" si="216"/>
        <v/>
      </c>
      <c r="AT1191" s="1" t="str">
        <f t="shared" si="217"/>
        <v/>
      </c>
      <c r="AU1191" s="1" t="str">
        <f t="shared" si="208"/>
        <v/>
      </c>
      <c r="AV1191" s="1" t="e">
        <f>IF(VLOOKUP(G1191,官網匯出!A:AQ,42,FALSE)="","[黃金盾官網]",VLOOKUP(G1191,官網匯出!A:AQ,42,FALSE))</f>
        <v>#N/A</v>
      </c>
      <c r="AW1191" s="1" t="e">
        <f>IF(LEFT(VLOOKUP(G1191,官網匯出!A:AS,43,FALSE),2)="","web",LEFT(VLOOKUP(G1191,官網匯出!A:AS,43,FALSE),2))</f>
        <v>#N/A</v>
      </c>
      <c r="AX1191" s="1" t="str">
        <f t="shared" si="218"/>
        <v>O</v>
      </c>
    </row>
    <row r="1192" spans="1:50">
      <c r="A1192" s="1" t="str">
        <f>IF(G1192="","",VLOOKUP(官網轉換!AW1192,團名!A:B,2,FALSE))</f>
        <v/>
      </c>
      <c r="B1192" s="1" t="str">
        <f>IF(G1192="","",IF(LEFT(VLOOKUP(G1192,官網匯出!A:AQ,43,0),2)="wf",VLOOKUP(VLOOKUP(G1192,官網匯出!A:AQ,43,0),團名!$I$1:$K$12,2,FALSE),"N0071"))</f>
        <v/>
      </c>
      <c r="C1192" s="1" t="str">
        <f>IFERROR(VLOOKUP(官網匯出!D1192,團名!E:G,3,FALSE),"")</f>
        <v/>
      </c>
      <c r="D1192" s="1" t="str">
        <f t="shared" si="209"/>
        <v/>
      </c>
      <c r="E1192" s="1" t="str">
        <f t="shared" si="210"/>
        <v/>
      </c>
      <c r="F1192" s="1" t="str">
        <f>IF(官網匯出!F1192="已付款","","B0012")</f>
        <v>B0012</v>
      </c>
      <c r="G1192" s="1" t="str">
        <f>IF(官網匯出!A1192="","",官網匯出!A1192)</f>
        <v/>
      </c>
      <c r="H1192" s="3" t="str">
        <f>IF(官網匯出!B1192="","",官網匯出!B1192)</f>
        <v/>
      </c>
      <c r="I1192" s="1" t="str">
        <f>IF(官網匯出!C1192="","",官網匯出!C1192)</f>
        <v/>
      </c>
      <c r="J1192" s="1" t="str">
        <f>IF(官網匯出!D1192="","",官網匯出!D1192)</f>
        <v/>
      </c>
      <c r="K1192" s="3" t="str">
        <f>IF(官網匯出!E1192="","",官網匯出!E1192)</f>
        <v/>
      </c>
      <c r="L1192" s="1" t="str">
        <f>IF(官網匯出!F1192="","",官網匯出!F1192)</f>
        <v/>
      </c>
      <c r="M1192" s="1" t="str">
        <f>IF(官網匯出!G1192="","",官網匯出!G1192)</f>
        <v/>
      </c>
      <c r="N1192" s="1" t="str">
        <f>IF(官網匯出!H1192="","",官網匯出!H1192)</f>
        <v/>
      </c>
      <c r="P1192" s="1" t="str">
        <f>IF(官網匯出!J1192="","",RIGHT(官網匯出!J1192,LEN(官網匯出!J1192)-2))</f>
        <v/>
      </c>
      <c r="Q1192" s="1" t="str">
        <f>IF(官網匯出!K1192="","",官網匯出!K1192)</f>
        <v/>
      </c>
      <c r="R1192" s="1" t="str">
        <f>IF(官網匯出!L1192="","",官網匯出!L1192)</f>
        <v/>
      </c>
      <c r="S1192" s="1" t="str">
        <f>IF(官網匯出!M1192="","",官網匯出!M1192)</f>
        <v/>
      </c>
      <c r="T1192" s="1" t="str">
        <f>IF(官網匯出!N1192="","",官網匯出!N1192)</f>
        <v/>
      </c>
      <c r="U1192" s="1" t="str">
        <f>IF(官網匯出!O1192="","",官網匯出!O1192)</f>
        <v/>
      </c>
      <c r="V1192" s="1" t="str">
        <f>IF(官網匯出!P1192="",IF(G1192="","",0),官網匯出!P1192)</f>
        <v/>
      </c>
      <c r="W1192" s="1" t="str">
        <f>IF(官網匯出!Q1192="",IF(G1192="","",0),官網匯出!Q1192)</f>
        <v/>
      </c>
      <c r="X1192" s="1" t="str">
        <f>IF(官網匯出!R1192="","",官網匯出!R1192)</f>
        <v/>
      </c>
      <c r="Y1192" s="1" t="str">
        <f>IF(官網匯出!S1192="","",官網匯出!S1192)</f>
        <v/>
      </c>
      <c r="Z1192" s="1" t="str">
        <f>IF(G1192="","",官網匯出!T1192)</f>
        <v/>
      </c>
      <c r="AA1192" s="1" t="str">
        <f>IF(G1192="","",官網匯出!AK1192)</f>
        <v/>
      </c>
      <c r="AB1192" s="1" t="str">
        <f>IF(G1192="","",IF(官網匯出!V1192="","",官網匯出!V1192))</f>
        <v/>
      </c>
      <c r="AJ1192" s="1" t="str">
        <f>IF(G1192="","",IF(官網匯出!AE1192="","",官網匯出!AE1192))</f>
        <v/>
      </c>
      <c r="AK1192" s="1" t="str">
        <f>IF(G1192="","",IF(官網匯出!AD1192="","",官網匯出!AD1192))</f>
        <v/>
      </c>
      <c r="AL1192" s="1" t="str">
        <f t="shared" si="211"/>
        <v>0</v>
      </c>
      <c r="AM1192" s="1" t="str">
        <f>IF(官網匯出!AG1192="","",官網匯出!AG1192)</f>
        <v/>
      </c>
      <c r="AN1192" s="1" t="str">
        <f>IF(G1192="","",IF(官網匯出!AH1192="","",官網匯出!AH1192))</f>
        <v/>
      </c>
      <c r="AO1192" s="14" t="str">
        <f t="shared" si="212"/>
        <v/>
      </c>
      <c r="AP1192" s="14" t="str">
        <f t="shared" si="213"/>
        <v>1</v>
      </c>
      <c r="AQ1192" s="14" t="str">
        <f t="shared" si="214"/>
        <v>0</v>
      </c>
      <c r="AR1192" s="1" t="str">
        <f t="shared" si="215"/>
        <v/>
      </c>
      <c r="AS1192" s="1" t="str">
        <f t="shared" si="216"/>
        <v/>
      </c>
      <c r="AT1192" s="1" t="str">
        <f t="shared" si="217"/>
        <v/>
      </c>
      <c r="AU1192" s="1" t="str">
        <f t="shared" si="208"/>
        <v/>
      </c>
      <c r="AV1192" s="1" t="e">
        <f>IF(VLOOKUP(G1192,官網匯出!A:AQ,42,FALSE)="","[黃金盾官網]",VLOOKUP(G1192,官網匯出!A:AQ,42,FALSE))</f>
        <v>#N/A</v>
      </c>
      <c r="AW1192" s="1" t="e">
        <f>IF(LEFT(VLOOKUP(G1192,官網匯出!A:AS,43,FALSE),2)="","web",LEFT(VLOOKUP(G1192,官網匯出!A:AS,43,FALSE),2))</f>
        <v>#N/A</v>
      </c>
      <c r="AX1192" s="1" t="str">
        <f t="shared" si="218"/>
        <v>O</v>
      </c>
    </row>
    <row r="1193" spans="1:50">
      <c r="A1193" s="1" t="str">
        <f>IF(G1193="","",VLOOKUP(官網轉換!AW1193,團名!A:B,2,FALSE))</f>
        <v/>
      </c>
      <c r="B1193" s="1" t="str">
        <f>IF(G1193="","",IF(LEFT(VLOOKUP(G1193,官網匯出!A:AQ,43,0),2)="wf",VLOOKUP(VLOOKUP(G1193,官網匯出!A:AQ,43,0),團名!$I$1:$K$12,2,FALSE),"N0071"))</f>
        <v/>
      </c>
      <c r="C1193" s="1" t="str">
        <f>IFERROR(VLOOKUP(官網匯出!D1193,團名!E:G,3,FALSE),"")</f>
        <v/>
      </c>
      <c r="D1193" s="1" t="str">
        <f t="shared" si="209"/>
        <v/>
      </c>
      <c r="E1193" s="1" t="str">
        <f t="shared" si="210"/>
        <v/>
      </c>
      <c r="F1193" s="1" t="str">
        <f>IF(官網匯出!F1193="已付款","","B0012")</f>
        <v>B0012</v>
      </c>
      <c r="G1193" s="1" t="str">
        <f>IF(官網匯出!A1193="","",官網匯出!A1193)</f>
        <v/>
      </c>
      <c r="H1193" s="3" t="str">
        <f>IF(官網匯出!B1193="","",官網匯出!B1193)</f>
        <v/>
      </c>
      <c r="I1193" s="1" t="str">
        <f>IF(官網匯出!C1193="","",官網匯出!C1193)</f>
        <v/>
      </c>
      <c r="J1193" s="1" t="str">
        <f>IF(官網匯出!D1193="","",官網匯出!D1193)</f>
        <v/>
      </c>
      <c r="K1193" s="3" t="str">
        <f>IF(官網匯出!E1193="","",官網匯出!E1193)</f>
        <v/>
      </c>
      <c r="L1193" s="1" t="str">
        <f>IF(官網匯出!F1193="","",官網匯出!F1193)</f>
        <v/>
      </c>
      <c r="M1193" s="1" t="str">
        <f>IF(官網匯出!G1193="","",官網匯出!G1193)</f>
        <v/>
      </c>
      <c r="N1193" s="1" t="str">
        <f>IF(官網匯出!H1193="","",官網匯出!H1193)</f>
        <v/>
      </c>
      <c r="P1193" s="1" t="str">
        <f>IF(官網匯出!J1193="","",RIGHT(官網匯出!J1193,LEN(官網匯出!J1193)-2))</f>
        <v/>
      </c>
      <c r="Q1193" s="1" t="str">
        <f>IF(官網匯出!K1193="","",官網匯出!K1193)</f>
        <v/>
      </c>
      <c r="R1193" s="1" t="str">
        <f>IF(官網匯出!L1193="","",官網匯出!L1193)</f>
        <v/>
      </c>
      <c r="S1193" s="1" t="str">
        <f>IF(官網匯出!M1193="","",官網匯出!M1193)</f>
        <v/>
      </c>
      <c r="T1193" s="1" t="str">
        <f>IF(官網匯出!N1193="","",官網匯出!N1193)</f>
        <v/>
      </c>
      <c r="U1193" s="1" t="str">
        <f>IF(官網匯出!O1193="","",官網匯出!O1193)</f>
        <v/>
      </c>
      <c r="V1193" s="1" t="str">
        <f>IF(官網匯出!P1193="",IF(G1193="","",0),官網匯出!P1193)</f>
        <v/>
      </c>
      <c r="W1193" s="1" t="str">
        <f>IF(官網匯出!Q1193="",IF(G1193="","",0),官網匯出!Q1193)</f>
        <v/>
      </c>
      <c r="X1193" s="1" t="str">
        <f>IF(官網匯出!R1193="","",官網匯出!R1193)</f>
        <v/>
      </c>
      <c r="Y1193" s="1" t="str">
        <f>IF(官網匯出!S1193="","",官網匯出!S1193)</f>
        <v/>
      </c>
      <c r="Z1193" s="1" t="str">
        <f>IF(G1193="","",官網匯出!T1193)</f>
        <v/>
      </c>
      <c r="AA1193" s="1" t="str">
        <f>IF(G1193="","",官網匯出!AK1193)</f>
        <v/>
      </c>
      <c r="AB1193" s="1" t="str">
        <f>IF(G1193="","",IF(官網匯出!V1193="","",官網匯出!V1193))</f>
        <v/>
      </c>
      <c r="AJ1193" s="1" t="str">
        <f>IF(G1193="","",IF(官網匯出!AE1193="","",官網匯出!AE1193))</f>
        <v/>
      </c>
      <c r="AK1193" s="1" t="str">
        <f>IF(G1193="","",IF(官網匯出!AD1193="","",官網匯出!AD1193))</f>
        <v/>
      </c>
      <c r="AL1193" s="1" t="str">
        <f t="shared" si="211"/>
        <v>0</v>
      </c>
      <c r="AM1193" s="1" t="str">
        <f>IF(官網匯出!AG1193="","",官網匯出!AG1193)</f>
        <v/>
      </c>
      <c r="AN1193" s="1" t="str">
        <f>IF(G1193="","",IF(官網匯出!AH1193="","",官網匯出!AH1193))</f>
        <v/>
      </c>
      <c r="AO1193" s="14" t="str">
        <f t="shared" si="212"/>
        <v/>
      </c>
      <c r="AP1193" s="14" t="str">
        <f t="shared" si="213"/>
        <v>1</v>
      </c>
      <c r="AQ1193" s="14" t="str">
        <f t="shared" si="214"/>
        <v>0</v>
      </c>
      <c r="AR1193" s="1" t="str">
        <f t="shared" si="215"/>
        <v/>
      </c>
      <c r="AS1193" s="1" t="str">
        <f t="shared" si="216"/>
        <v/>
      </c>
      <c r="AT1193" s="1" t="str">
        <f t="shared" si="217"/>
        <v/>
      </c>
      <c r="AU1193" s="1" t="str">
        <f t="shared" si="208"/>
        <v/>
      </c>
      <c r="AV1193" s="1" t="e">
        <f>IF(VLOOKUP(G1193,官網匯出!A:AQ,42,FALSE)="","[黃金盾官網]",VLOOKUP(G1193,官網匯出!A:AQ,42,FALSE))</f>
        <v>#N/A</v>
      </c>
      <c r="AW1193" s="1" t="e">
        <f>IF(LEFT(VLOOKUP(G1193,官網匯出!A:AS,43,FALSE),2)="","web",LEFT(VLOOKUP(G1193,官網匯出!A:AS,43,FALSE),2))</f>
        <v>#N/A</v>
      </c>
      <c r="AX1193" s="1" t="str">
        <f t="shared" si="218"/>
        <v>O</v>
      </c>
    </row>
    <row r="1194" spans="1:50">
      <c r="A1194" s="1" t="str">
        <f>IF(G1194="","",VLOOKUP(官網轉換!AW1194,團名!A:B,2,FALSE))</f>
        <v/>
      </c>
      <c r="B1194" s="1" t="str">
        <f>IF(G1194="","",IF(LEFT(VLOOKUP(G1194,官網匯出!A:AQ,43,0),2)="wf",VLOOKUP(VLOOKUP(G1194,官網匯出!A:AQ,43,0),團名!$I$1:$K$12,2,FALSE),"N0071"))</f>
        <v/>
      </c>
      <c r="C1194" s="1" t="str">
        <f>IFERROR(VLOOKUP(官網匯出!D1194,團名!E:G,3,FALSE),"")</f>
        <v/>
      </c>
      <c r="D1194" s="1" t="str">
        <f t="shared" si="209"/>
        <v/>
      </c>
      <c r="E1194" s="1" t="str">
        <f t="shared" si="210"/>
        <v/>
      </c>
      <c r="F1194" s="1" t="str">
        <f>IF(官網匯出!F1194="已付款","","B0012")</f>
        <v>B0012</v>
      </c>
      <c r="G1194" s="1" t="str">
        <f>IF(官網匯出!A1194="","",官網匯出!A1194)</f>
        <v/>
      </c>
      <c r="H1194" s="3" t="str">
        <f>IF(官網匯出!B1194="","",官網匯出!B1194)</f>
        <v/>
      </c>
      <c r="I1194" s="1" t="str">
        <f>IF(官網匯出!C1194="","",官網匯出!C1194)</f>
        <v/>
      </c>
      <c r="J1194" s="1" t="str">
        <f>IF(官網匯出!D1194="","",官網匯出!D1194)</f>
        <v/>
      </c>
      <c r="K1194" s="3" t="str">
        <f>IF(官網匯出!E1194="","",官網匯出!E1194)</f>
        <v/>
      </c>
      <c r="L1194" s="1" t="str">
        <f>IF(官網匯出!F1194="","",官網匯出!F1194)</f>
        <v/>
      </c>
      <c r="M1194" s="1" t="str">
        <f>IF(官網匯出!G1194="","",官網匯出!G1194)</f>
        <v/>
      </c>
      <c r="N1194" s="1" t="str">
        <f>IF(官網匯出!H1194="","",官網匯出!H1194)</f>
        <v/>
      </c>
      <c r="P1194" s="1" t="str">
        <f>IF(官網匯出!J1194="","",RIGHT(官網匯出!J1194,LEN(官網匯出!J1194)-2))</f>
        <v/>
      </c>
      <c r="Q1194" s="1" t="str">
        <f>IF(官網匯出!K1194="","",官網匯出!K1194)</f>
        <v/>
      </c>
      <c r="R1194" s="1" t="str">
        <f>IF(官網匯出!L1194="","",官網匯出!L1194)</f>
        <v/>
      </c>
      <c r="S1194" s="1" t="str">
        <f>IF(官網匯出!M1194="","",官網匯出!M1194)</f>
        <v/>
      </c>
      <c r="T1194" s="1" t="str">
        <f>IF(官網匯出!N1194="","",官網匯出!N1194)</f>
        <v/>
      </c>
      <c r="U1194" s="1" t="str">
        <f>IF(官網匯出!O1194="","",官網匯出!O1194)</f>
        <v/>
      </c>
      <c r="V1194" s="1" t="str">
        <f>IF(官網匯出!P1194="",IF(G1194="","",0),官網匯出!P1194)</f>
        <v/>
      </c>
      <c r="W1194" s="1" t="str">
        <f>IF(官網匯出!Q1194="",IF(G1194="","",0),官網匯出!Q1194)</f>
        <v/>
      </c>
      <c r="X1194" s="1" t="str">
        <f>IF(官網匯出!R1194="","",官網匯出!R1194)</f>
        <v/>
      </c>
      <c r="Y1194" s="1" t="str">
        <f>IF(官網匯出!S1194="","",官網匯出!S1194)</f>
        <v/>
      </c>
      <c r="Z1194" s="1" t="str">
        <f>IF(G1194="","",官網匯出!T1194)</f>
        <v/>
      </c>
      <c r="AA1194" s="1" t="str">
        <f>IF(G1194="","",官網匯出!AK1194)</f>
        <v/>
      </c>
      <c r="AB1194" s="1" t="str">
        <f>IF(G1194="","",IF(官網匯出!V1194="","",官網匯出!V1194))</f>
        <v/>
      </c>
      <c r="AJ1194" s="1" t="str">
        <f>IF(G1194="","",IF(官網匯出!AE1194="","",官網匯出!AE1194))</f>
        <v/>
      </c>
      <c r="AK1194" s="1" t="str">
        <f>IF(G1194="","",IF(官網匯出!AD1194="","",官網匯出!AD1194))</f>
        <v/>
      </c>
      <c r="AL1194" s="1" t="str">
        <f t="shared" si="211"/>
        <v>0</v>
      </c>
      <c r="AM1194" s="1" t="str">
        <f>IF(官網匯出!AG1194="","",官網匯出!AG1194)</f>
        <v/>
      </c>
      <c r="AN1194" s="1" t="str">
        <f>IF(G1194="","",IF(官網匯出!AH1194="","",官網匯出!AH1194))</f>
        <v/>
      </c>
      <c r="AO1194" s="14" t="str">
        <f t="shared" si="212"/>
        <v/>
      </c>
      <c r="AP1194" s="14" t="str">
        <f t="shared" si="213"/>
        <v>1</v>
      </c>
      <c r="AQ1194" s="14" t="str">
        <f t="shared" si="214"/>
        <v>0</v>
      </c>
      <c r="AR1194" s="1" t="str">
        <f t="shared" si="215"/>
        <v/>
      </c>
      <c r="AS1194" s="1" t="str">
        <f t="shared" si="216"/>
        <v/>
      </c>
      <c r="AT1194" s="1" t="str">
        <f t="shared" si="217"/>
        <v/>
      </c>
      <c r="AU1194" s="1" t="str">
        <f t="shared" si="208"/>
        <v/>
      </c>
      <c r="AV1194" s="1" t="e">
        <f>IF(VLOOKUP(G1194,官網匯出!A:AQ,42,FALSE)="","[黃金盾官網]",VLOOKUP(G1194,官網匯出!A:AQ,42,FALSE))</f>
        <v>#N/A</v>
      </c>
      <c r="AW1194" s="1" t="e">
        <f>IF(LEFT(VLOOKUP(G1194,官網匯出!A:AS,43,FALSE),2)="","web",LEFT(VLOOKUP(G1194,官網匯出!A:AS,43,FALSE),2))</f>
        <v>#N/A</v>
      </c>
      <c r="AX1194" s="1" t="str">
        <f t="shared" si="218"/>
        <v>O</v>
      </c>
    </row>
    <row r="1195" spans="1:50">
      <c r="A1195" s="1" t="str">
        <f>IF(G1195="","",VLOOKUP(官網轉換!AW1195,團名!A:B,2,FALSE))</f>
        <v/>
      </c>
      <c r="B1195" s="1" t="str">
        <f>IF(G1195="","",IF(LEFT(VLOOKUP(G1195,官網匯出!A:AQ,43,0),2)="wf",VLOOKUP(VLOOKUP(G1195,官網匯出!A:AQ,43,0),團名!$I$1:$K$12,2,FALSE),"N0071"))</f>
        <v/>
      </c>
      <c r="C1195" s="1" t="str">
        <f>IFERROR(VLOOKUP(官網匯出!D1195,團名!E:G,3,FALSE),"")</f>
        <v/>
      </c>
      <c r="D1195" s="1" t="str">
        <f t="shared" si="209"/>
        <v/>
      </c>
      <c r="E1195" s="1" t="str">
        <f t="shared" si="210"/>
        <v/>
      </c>
      <c r="F1195" s="1" t="str">
        <f>IF(官網匯出!F1195="已付款","","B0012")</f>
        <v>B0012</v>
      </c>
      <c r="G1195" s="1" t="str">
        <f>IF(官網匯出!A1195="","",官網匯出!A1195)</f>
        <v/>
      </c>
      <c r="H1195" s="3" t="str">
        <f>IF(官網匯出!B1195="","",官網匯出!B1195)</f>
        <v/>
      </c>
      <c r="I1195" s="1" t="str">
        <f>IF(官網匯出!C1195="","",官網匯出!C1195)</f>
        <v/>
      </c>
      <c r="J1195" s="1" t="str">
        <f>IF(官網匯出!D1195="","",官網匯出!D1195)</f>
        <v/>
      </c>
      <c r="K1195" s="3" t="str">
        <f>IF(官網匯出!E1195="","",官網匯出!E1195)</f>
        <v/>
      </c>
      <c r="L1195" s="1" t="str">
        <f>IF(官網匯出!F1195="","",官網匯出!F1195)</f>
        <v/>
      </c>
      <c r="M1195" s="1" t="str">
        <f>IF(官網匯出!G1195="","",官網匯出!G1195)</f>
        <v/>
      </c>
      <c r="N1195" s="1" t="str">
        <f>IF(官網匯出!H1195="","",官網匯出!H1195)</f>
        <v/>
      </c>
      <c r="P1195" s="1" t="str">
        <f>IF(官網匯出!J1195="","",RIGHT(官網匯出!J1195,LEN(官網匯出!J1195)-2))</f>
        <v/>
      </c>
      <c r="Q1195" s="1" t="str">
        <f>IF(官網匯出!K1195="","",官網匯出!K1195)</f>
        <v/>
      </c>
      <c r="R1195" s="1" t="str">
        <f>IF(官網匯出!L1195="","",官網匯出!L1195)</f>
        <v/>
      </c>
      <c r="S1195" s="1" t="str">
        <f>IF(官網匯出!M1195="","",官網匯出!M1195)</f>
        <v/>
      </c>
      <c r="T1195" s="1" t="str">
        <f>IF(官網匯出!N1195="","",官網匯出!N1195)</f>
        <v/>
      </c>
      <c r="U1195" s="1" t="str">
        <f>IF(官網匯出!O1195="","",官網匯出!O1195)</f>
        <v/>
      </c>
      <c r="V1195" s="1" t="str">
        <f>IF(官網匯出!P1195="",IF(G1195="","",0),官網匯出!P1195)</f>
        <v/>
      </c>
      <c r="W1195" s="1" t="str">
        <f>IF(官網匯出!Q1195="",IF(G1195="","",0),官網匯出!Q1195)</f>
        <v/>
      </c>
      <c r="X1195" s="1" t="str">
        <f>IF(官網匯出!R1195="","",官網匯出!R1195)</f>
        <v/>
      </c>
      <c r="Y1195" s="1" t="str">
        <f>IF(官網匯出!S1195="","",官網匯出!S1195)</f>
        <v/>
      </c>
      <c r="Z1195" s="1" t="str">
        <f>IF(G1195="","",官網匯出!T1195)</f>
        <v/>
      </c>
      <c r="AA1195" s="1" t="str">
        <f>IF(G1195="","",官網匯出!AK1195)</f>
        <v/>
      </c>
      <c r="AB1195" s="1" t="str">
        <f>IF(G1195="","",IF(官網匯出!V1195="","",官網匯出!V1195))</f>
        <v/>
      </c>
      <c r="AJ1195" s="1" t="str">
        <f>IF(G1195="","",IF(官網匯出!AE1195="","",官網匯出!AE1195))</f>
        <v/>
      </c>
      <c r="AK1195" s="1" t="str">
        <f>IF(G1195="","",IF(官網匯出!AD1195="","",官網匯出!AD1195))</f>
        <v/>
      </c>
      <c r="AL1195" s="1" t="str">
        <f t="shared" si="211"/>
        <v>0</v>
      </c>
      <c r="AM1195" s="1" t="str">
        <f>IF(官網匯出!AG1195="","",官網匯出!AG1195)</f>
        <v/>
      </c>
      <c r="AN1195" s="1" t="str">
        <f>IF(G1195="","",IF(官網匯出!AH1195="","",官網匯出!AH1195))</f>
        <v/>
      </c>
      <c r="AO1195" s="14" t="str">
        <f t="shared" si="212"/>
        <v/>
      </c>
      <c r="AP1195" s="14" t="str">
        <f t="shared" si="213"/>
        <v>1</v>
      </c>
      <c r="AQ1195" s="14" t="str">
        <f t="shared" si="214"/>
        <v>0</v>
      </c>
      <c r="AR1195" s="1" t="str">
        <f t="shared" si="215"/>
        <v/>
      </c>
      <c r="AS1195" s="1" t="str">
        <f t="shared" si="216"/>
        <v/>
      </c>
      <c r="AT1195" s="1" t="str">
        <f t="shared" si="217"/>
        <v/>
      </c>
      <c r="AU1195" s="1" t="str">
        <f t="shared" si="208"/>
        <v/>
      </c>
      <c r="AV1195" s="1" t="e">
        <f>IF(VLOOKUP(G1195,官網匯出!A:AQ,42,FALSE)="","[黃金盾官網]",VLOOKUP(G1195,官網匯出!A:AQ,42,FALSE))</f>
        <v>#N/A</v>
      </c>
      <c r="AW1195" s="1" t="e">
        <f>IF(LEFT(VLOOKUP(G1195,官網匯出!A:AS,43,FALSE),2)="","web",LEFT(VLOOKUP(G1195,官網匯出!A:AS,43,FALSE),2))</f>
        <v>#N/A</v>
      </c>
      <c r="AX1195" s="1" t="str">
        <f t="shared" si="218"/>
        <v>O</v>
      </c>
    </row>
    <row r="1196" spans="1:50">
      <c r="A1196" s="1" t="str">
        <f>IF(G1196="","",VLOOKUP(官網轉換!AW1196,團名!A:B,2,FALSE))</f>
        <v/>
      </c>
      <c r="B1196" s="1" t="str">
        <f>IF(G1196="","",IF(LEFT(VLOOKUP(G1196,官網匯出!A:AQ,43,0),2)="wf",VLOOKUP(VLOOKUP(G1196,官網匯出!A:AQ,43,0),團名!$I$1:$K$12,2,FALSE),"N0071"))</f>
        <v/>
      </c>
      <c r="C1196" s="1" t="str">
        <f>IFERROR(VLOOKUP(官網匯出!D1196,團名!E:G,3,FALSE),"")</f>
        <v/>
      </c>
      <c r="D1196" s="1" t="str">
        <f t="shared" si="209"/>
        <v/>
      </c>
      <c r="E1196" s="1" t="str">
        <f t="shared" si="210"/>
        <v/>
      </c>
      <c r="F1196" s="1" t="str">
        <f>IF(官網匯出!F1196="已付款","","B0012")</f>
        <v>B0012</v>
      </c>
      <c r="G1196" s="1" t="str">
        <f>IF(官網匯出!A1196="","",官網匯出!A1196)</f>
        <v/>
      </c>
      <c r="H1196" s="3" t="str">
        <f>IF(官網匯出!B1196="","",官網匯出!B1196)</f>
        <v/>
      </c>
      <c r="I1196" s="1" t="str">
        <f>IF(官網匯出!C1196="","",官網匯出!C1196)</f>
        <v/>
      </c>
      <c r="J1196" s="1" t="str">
        <f>IF(官網匯出!D1196="","",官網匯出!D1196)</f>
        <v/>
      </c>
      <c r="K1196" s="3" t="str">
        <f>IF(官網匯出!E1196="","",官網匯出!E1196)</f>
        <v/>
      </c>
      <c r="L1196" s="1" t="str">
        <f>IF(官網匯出!F1196="","",官網匯出!F1196)</f>
        <v/>
      </c>
      <c r="M1196" s="1" t="str">
        <f>IF(官網匯出!G1196="","",官網匯出!G1196)</f>
        <v/>
      </c>
      <c r="N1196" s="1" t="str">
        <f>IF(官網匯出!H1196="","",官網匯出!H1196)</f>
        <v/>
      </c>
      <c r="P1196" s="1" t="str">
        <f>IF(官網匯出!J1196="","",RIGHT(官網匯出!J1196,LEN(官網匯出!J1196)-2))</f>
        <v/>
      </c>
      <c r="Q1196" s="1" t="str">
        <f>IF(官網匯出!K1196="","",官網匯出!K1196)</f>
        <v/>
      </c>
      <c r="R1196" s="1" t="str">
        <f>IF(官網匯出!L1196="","",官網匯出!L1196)</f>
        <v/>
      </c>
      <c r="S1196" s="1" t="str">
        <f>IF(官網匯出!M1196="","",官網匯出!M1196)</f>
        <v/>
      </c>
      <c r="T1196" s="1" t="str">
        <f>IF(官網匯出!N1196="","",官網匯出!N1196)</f>
        <v/>
      </c>
      <c r="U1196" s="1" t="str">
        <f>IF(官網匯出!O1196="","",官網匯出!O1196)</f>
        <v/>
      </c>
      <c r="V1196" s="1" t="str">
        <f>IF(官網匯出!P1196="",IF(G1196="","",0),官網匯出!P1196)</f>
        <v/>
      </c>
      <c r="W1196" s="1" t="str">
        <f>IF(官網匯出!Q1196="",IF(G1196="","",0),官網匯出!Q1196)</f>
        <v/>
      </c>
      <c r="X1196" s="1" t="str">
        <f>IF(官網匯出!R1196="","",官網匯出!R1196)</f>
        <v/>
      </c>
      <c r="Y1196" s="1" t="str">
        <f>IF(官網匯出!S1196="","",官網匯出!S1196)</f>
        <v/>
      </c>
      <c r="Z1196" s="1" t="str">
        <f>IF(G1196="","",官網匯出!T1196)</f>
        <v/>
      </c>
      <c r="AA1196" s="1" t="str">
        <f>IF(G1196="","",官網匯出!AK1196)</f>
        <v/>
      </c>
      <c r="AB1196" s="1" t="str">
        <f>IF(G1196="","",IF(官網匯出!V1196="","",官網匯出!V1196))</f>
        <v/>
      </c>
      <c r="AJ1196" s="1" t="str">
        <f>IF(G1196="","",IF(官網匯出!AE1196="","",官網匯出!AE1196))</f>
        <v/>
      </c>
      <c r="AK1196" s="1" t="str">
        <f>IF(G1196="","",IF(官網匯出!AD1196="","",官網匯出!AD1196))</f>
        <v/>
      </c>
      <c r="AL1196" s="1" t="str">
        <f t="shared" si="211"/>
        <v>0</v>
      </c>
      <c r="AM1196" s="1" t="str">
        <f>IF(官網匯出!AG1196="","",官網匯出!AG1196)</f>
        <v/>
      </c>
      <c r="AN1196" s="1" t="str">
        <f>IF(G1196="","",IF(官網匯出!AH1196="","",官網匯出!AH1196))</f>
        <v/>
      </c>
      <c r="AO1196" s="14" t="str">
        <f t="shared" si="212"/>
        <v/>
      </c>
      <c r="AP1196" s="14" t="str">
        <f t="shared" si="213"/>
        <v>1</v>
      </c>
      <c r="AQ1196" s="14" t="str">
        <f t="shared" si="214"/>
        <v>0</v>
      </c>
      <c r="AR1196" s="1" t="str">
        <f t="shared" si="215"/>
        <v/>
      </c>
      <c r="AS1196" s="1" t="str">
        <f t="shared" si="216"/>
        <v/>
      </c>
      <c r="AT1196" s="1" t="str">
        <f t="shared" si="217"/>
        <v/>
      </c>
      <c r="AU1196" s="1" t="str">
        <f t="shared" si="208"/>
        <v/>
      </c>
      <c r="AV1196" s="1" t="e">
        <f>IF(VLOOKUP(G1196,官網匯出!A:AQ,42,FALSE)="","[黃金盾官網]",VLOOKUP(G1196,官網匯出!A:AQ,42,FALSE))</f>
        <v>#N/A</v>
      </c>
      <c r="AW1196" s="1" t="e">
        <f>IF(LEFT(VLOOKUP(G1196,官網匯出!A:AS,43,FALSE),2)="","web",LEFT(VLOOKUP(G1196,官網匯出!A:AS,43,FALSE),2))</f>
        <v>#N/A</v>
      </c>
      <c r="AX1196" s="1" t="str">
        <f t="shared" si="218"/>
        <v>O</v>
      </c>
    </row>
    <row r="1197" spans="1:50">
      <c r="A1197" s="1" t="str">
        <f>IF(G1197="","",VLOOKUP(官網轉換!AW1197,團名!A:B,2,FALSE))</f>
        <v/>
      </c>
      <c r="B1197" s="1" t="str">
        <f>IF(G1197="","",IF(LEFT(VLOOKUP(G1197,官網匯出!A:AQ,43,0),2)="wf",VLOOKUP(VLOOKUP(G1197,官網匯出!A:AQ,43,0),團名!$I$1:$K$12,2,FALSE),"N0071"))</f>
        <v/>
      </c>
      <c r="C1197" s="1" t="str">
        <f>IFERROR(VLOOKUP(官網匯出!D1197,團名!E:G,3,FALSE),"")</f>
        <v/>
      </c>
      <c r="D1197" s="1" t="str">
        <f t="shared" si="209"/>
        <v/>
      </c>
      <c r="E1197" s="1" t="str">
        <f t="shared" si="210"/>
        <v/>
      </c>
      <c r="F1197" s="1" t="str">
        <f>IF(官網匯出!F1197="已付款","","B0012")</f>
        <v>B0012</v>
      </c>
      <c r="G1197" s="1" t="str">
        <f>IF(官網匯出!A1197="","",官網匯出!A1197)</f>
        <v/>
      </c>
      <c r="H1197" s="3" t="str">
        <f>IF(官網匯出!B1197="","",官網匯出!B1197)</f>
        <v/>
      </c>
      <c r="I1197" s="1" t="str">
        <f>IF(官網匯出!C1197="","",官網匯出!C1197)</f>
        <v/>
      </c>
      <c r="J1197" s="1" t="str">
        <f>IF(官網匯出!D1197="","",官網匯出!D1197)</f>
        <v/>
      </c>
      <c r="K1197" s="3" t="str">
        <f>IF(官網匯出!E1197="","",官網匯出!E1197)</f>
        <v/>
      </c>
      <c r="L1197" s="1" t="str">
        <f>IF(官網匯出!F1197="","",官網匯出!F1197)</f>
        <v/>
      </c>
      <c r="M1197" s="1" t="str">
        <f>IF(官網匯出!G1197="","",官網匯出!G1197)</f>
        <v/>
      </c>
      <c r="N1197" s="1" t="str">
        <f>IF(官網匯出!H1197="","",官網匯出!H1197)</f>
        <v/>
      </c>
      <c r="P1197" s="1" t="str">
        <f>IF(官網匯出!J1197="","",RIGHT(官網匯出!J1197,LEN(官網匯出!J1197)-2))</f>
        <v/>
      </c>
      <c r="Q1197" s="1" t="str">
        <f>IF(官網匯出!K1197="","",官網匯出!K1197)</f>
        <v/>
      </c>
      <c r="R1197" s="1" t="str">
        <f>IF(官網匯出!L1197="","",官網匯出!L1197)</f>
        <v/>
      </c>
      <c r="S1197" s="1" t="str">
        <f>IF(官網匯出!M1197="","",官網匯出!M1197)</f>
        <v/>
      </c>
      <c r="T1197" s="1" t="str">
        <f>IF(官網匯出!N1197="","",官網匯出!N1197)</f>
        <v/>
      </c>
      <c r="U1197" s="1" t="str">
        <f>IF(官網匯出!O1197="","",官網匯出!O1197)</f>
        <v/>
      </c>
      <c r="V1197" s="1" t="str">
        <f>IF(官網匯出!P1197="",IF(G1197="","",0),官網匯出!P1197)</f>
        <v/>
      </c>
      <c r="W1197" s="1" t="str">
        <f>IF(官網匯出!Q1197="",IF(G1197="","",0),官網匯出!Q1197)</f>
        <v/>
      </c>
      <c r="X1197" s="1" t="str">
        <f>IF(官網匯出!R1197="","",官網匯出!R1197)</f>
        <v/>
      </c>
      <c r="Y1197" s="1" t="str">
        <f>IF(官網匯出!S1197="","",官網匯出!S1197)</f>
        <v/>
      </c>
      <c r="Z1197" s="1" t="str">
        <f>IF(G1197="","",官網匯出!T1197)</f>
        <v/>
      </c>
      <c r="AA1197" s="1" t="str">
        <f>IF(G1197="","",官網匯出!AK1197)</f>
        <v/>
      </c>
      <c r="AB1197" s="1" t="str">
        <f>IF(G1197="","",IF(官網匯出!V1197="","",官網匯出!V1197))</f>
        <v/>
      </c>
      <c r="AJ1197" s="1" t="str">
        <f>IF(G1197="","",IF(官網匯出!AE1197="","",官網匯出!AE1197))</f>
        <v/>
      </c>
      <c r="AK1197" s="1" t="str">
        <f>IF(G1197="","",IF(官網匯出!AD1197="","",官網匯出!AD1197))</f>
        <v/>
      </c>
      <c r="AL1197" s="1" t="str">
        <f t="shared" si="211"/>
        <v>0</v>
      </c>
      <c r="AM1197" s="1" t="str">
        <f>IF(官網匯出!AG1197="","",官網匯出!AG1197)</f>
        <v/>
      </c>
      <c r="AN1197" s="1" t="str">
        <f>IF(G1197="","",IF(官網匯出!AH1197="","",官網匯出!AH1197))</f>
        <v/>
      </c>
      <c r="AO1197" s="14" t="str">
        <f t="shared" si="212"/>
        <v/>
      </c>
      <c r="AP1197" s="14" t="str">
        <f t="shared" si="213"/>
        <v>1</v>
      </c>
      <c r="AQ1197" s="14" t="str">
        <f t="shared" si="214"/>
        <v>0</v>
      </c>
      <c r="AR1197" s="1" t="str">
        <f t="shared" si="215"/>
        <v/>
      </c>
      <c r="AS1197" s="1" t="str">
        <f t="shared" si="216"/>
        <v/>
      </c>
      <c r="AT1197" s="1" t="str">
        <f t="shared" si="217"/>
        <v/>
      </c>
      <c r="AU1197" s="1" t="str">
        <f t="shared" si="208"/>
        <v/>
      </c>
      <c r="AV1197" s="1" t="e">
        <f>IF(VLOOKUP(G1197,官網匯出!A:AQ,42,FALSE)="","[黃金盾官網]",VLOOKUP(G1197,官網匯出!A:AQ,42,FALSE))</f>
        <v>#N/A</v>
      </c>
      <c r="AW1197" s="1" t="e">
        <f>IF(LEFT(VLOOKUP(G1197,官網匯出!A:AS,43,FALSE),2)="","web",LEFT(VLOOKUP(G1197,官網匯出!A:AS,43,FALSE),2))</f>
        <v>#N/A</v>
      </c>
      <c r="AX1197" s="1" t="str">
        <f t="shared" si="218"/>
        <v>O</v>
      </c>
    </row>
    <row r="1198" spans="1:50">
      <c r="A1198" s="1" t="str">
        <f>IF(G1198="","",VLOOKUP(官網轉換!AW1198,團名!A:B,2,FALSE))</f>
        <v/>
      </c>
      <c r="B1198" s="1" t="str">
        <f>IF(G1198="","",IF(LEFT(VLOOKUP(G1198,官網匯出!A:AQ,43,0),2)="wf",VLOOKUP(VLOOKUP(G1198,官網匯出!A:AQ,43,0),團名!$I$1:$K$12,2,FALSE),"N0071"))</f>
        <v/>
      </c>
      <c r="C1198" s="1" t="str">
        <f>IFERROR(VLOOKUP(官網匯出!D1198,團名!E:G,3,FALSE),"")</f>
        <v/>
      </c>
      <c r="D1198" s="1" t="str">
        <f t="shared" si="209"/>
        <v/>
      </c>
      <c r="E1198" s="1" t="str">
        <f t="shared" si="210"/>
        <v/>
      </c>
      <c r="F1198" s="1" t="str">
        <f>IF(官網匯出!F1198="已付款","","B0012")</f>
        <v>B0012</v>
      </c>
      <c r="G1198" s="1" t="str">
        <f>IF(官網匯出!A1198="","",官網匯出!A1198)</f>
        <v/>
      </c>
      <c r="H1198" s="3" t="str">
        <f>IF(官網匯出!B1198="","",官網匯出!B1198)</f>
        <v/>
      </c>
      <c r="I1198" s="1" t="str">
        <f>IF(官網匯出!C1198="","",官網匯出!C1198)</f>
        <v/>
      </c>
      <c r="J1198" s="1" t="str">
        <f>IF(官網匯出!D1198="","",官網匯出!D1198)</f>
        <v/>
      </c>
      <c r="K1198" s="3" t="str">
        <f>IF(官網匯出!E1198="","",官網匯出!E1198)</f>
        <v/>
      </c>
      <c r="L1198" s="1" t="str">
        <f>IF(官網匯出!F1198="","",官網匯出!F1198)</f>
        <v/>
      </c>
      <c r="M1198" s="1" t="str">
        <f>IF(官網匯出!G1198="","",官網匯出!G1198)</f>
        <v/>
      </c>
      <c r="N1198" s="1" t="str">
        <f>IF(官網匯出!H1198="","",官網匯出!H1198)</f>
        <v/>
      </c>
      <c r="P1198" s="1" t="str">
        <f>IF(官網匯出!J1198="","",RIGHT(官網匯出!J1198,LEN(官網匯出!J1198)-2))</f>
        <v/>
      </c>
      <c r="Q1198" s="1" t="str">
        <f>IF(官網匯出!K1198="","",官網匯出!K1198)</f>
        <v/>
      </c>
      <c r="R1198" s="1" t="str">
        <f>IF(官網匯出!L1198="","",官網匯出!L1198)</f>
        <v/>
      </c>
      <c r="S1198" s="1" t="str">
        <f>IF(官網匯出!M1198="","",官網匯出!M1198)</f>
        <v/>
      </c>
      <c r="T1198" s="1" t="str">
        <f>IF(官網匯出!N1198="","",官網匯出!N1198)</f>
        <v/>
      </c>
      <c r="U1198" s="1" t="str">
        <f>IF(官網匯出!O1198="","",官網匯出!O1198)</f>
        <v/>
      </c>
      <c r="V1198" s="1" t="str">
        <f>IF(官網匯出!P1198="",IF(G1198="","",0),官網匯出!P1198)</f>
        <v/>
      </c>
      <c r="W1198" s="1" t="str">
        <f>IF(官網匯出!Q1198="",IF(G1198="","",0),官網匯出!Q1198)</f>
        <v/>
      </c>
      <c r="X1198" s="1" t="str">
        <f>IF(官網匯出!R1198="","",官網匯出!R1198)</f>
        <v/>
      </c>
      <c r="Y1198" s="1" t="str">
        <f>IF(官網匯出!S1198="","",官網匯出!S1198)</f>
        <v/>
      </c>
      <c r="Z1198" s="1" t="str">
        <f>IF(G1198="","",官網匯出!T1198)</f>
        <v/>
      </c>
      <c r="AA1198" s="1" t="str">
        <f>IF(G1198="","",官網匯出!AK1198)</f>
        <v/>
      </c>
      <c r="AB1198" s="1" t="str">
        <f>IF(G1198="","",IF(官網匯出!V1198="","",官網匯出!V1198))</f>
        <v/>
      </c>
      <c r="AJ1198" s="1" t="str">
        <f>IF(G1198="","",IF(官網匯出!AE1198="","",官網匯出!AE1198))</f>
        <v/>
      </c>
      <c r="AK1198" s="1" t="str">
        <f>IF(G1198="","",IF(官網匯出!AD1198="","",官網匯出!AD1198))</f>
        <v/>
      </c>
      <c r="AL1198" s="1" t="str">
        <f t="shared" si="211"/>
        <v>0</v>
      </c>
      <c r="AM1198" s="1" t="str">
        <f>IF(官網匯出!AG1198="","",官網匯出!AG1198)</f>
        <v/>
      </c>
      <c r="AN1198" s="1" t="str">
        <f>IF(G1198="","",IF(官網匯出!AH1198="","",官網匯出!AH1198))</f>
        <v/>
      </c>
      <c r="AO1198" s="14" t="str">
        <f t="shared" si="212"/>
        <v/>
      </c>
      <c r="AP1198" s="14" t="str">
        <f t="shared" si="213"/>
        <v>1</v>
      </c>
      <c r="AQ1198" s="14" t="str">
        <f t="shared" si="214"/>
        <v>0</v>
      </c>
      <c r="AR1198" s="1" t="str">
        <f t="shared" si="215"/>
        <v/>
      </c>
      <c r="AS1198" s="1" t="str">
        <f t="shared" si="216"/>
        <v/>
      </c>
      <c r="AT1198" s="1" t="str">
        <f t="shared" si="217"/>
        <v/>
      </c>
      <c r="AU1198" s="1" t="str">
        <f t="shared" si="208"/>
        <v/>
      </c>
      <c r="AV1198" s="1" t="e">
        <f>IF(VLOOKUP(G1198,官網匯出!A:AQ,42,FALSE)="","[黃金盾官網]",VLOOKUP(G1198,官網匯出!A:AQ,42,FALSE))</f>
        <v>#N/A</v>
      </c>
      <c r="AW1198" s="1" t="e">
        <f>IF(LEFT(VLOOKUP(G1198,官網匯出!A:AS,43,FALSE),2)="","web",LEFT(VLOOKUP(G1198,官網匯出!A:AS,43,FALSE),2))</f>
        <v>#N/A</v>
      </c>
      <c r="AX1198" s="1" t="str">
        <f t="shared" si="218"/>
        <v>O</v>
      </c>
    </row>
    <row r="1199" spans="1:50">
      <c r="A1199" s="1" t="str">
        <f>IF(G1199="","",VLOOKUP(官網轉換!AW1199,團名!A:B,2,FALSE))</f>
        <v/>
      </c>
      <c r="B1199" s="1" t="str">
        <f>IF(G1199="","",IF(LEFT(VLOOKUP(G1199,官網匯出!A:AQ,43,0),2)="wf",VLOOKUP(VLOOKUP(G1199,官網匯出!A:AQ,43,0),團名!$I$1:$K$12,2,FALSE),"N0071"))</f>
        <v/>
      </c>
      <c r="C1199" s="1" t="str">
        <f>IFERROR(VLOOKUP(官網匯出!D1199,團名!E:G,3,FALSE),"")</f>
        <v/>
      </c>
      <c r="D1199" s="1" t="str">
        <f t="shared" si="209"/>
        <v/>
      </c>
      <c r="E1199" s="1" t="str">
        <f t="shared" si="210"/>
        <v/>
      </c>
      <c r="F1199" s="1" t="str">
        <f>IF(官網匯出!F1199="已付款","","B0012")</f>
        <v>B0012</v>
      </c>
      <c r="G1199" s="1" t="str">
        <f>IF(官網匯出!A1199="","",官網匯出!A1199)</f>
        <v/>
      </c>
      <c r="H1199" s="3" t="str">
        <f>IF(官網匯出!B1199="","",官網匯出!B1199)</f>
        <v/>
      </c>
      <c r="I1199" s="1" t="str">
        <f>IF(官網匯出!C1199="","",官網匯出!C1199)</f>
        <v/>
      </c>
      <c r="J1199" s="1" t="str">
        <f>IF(官網匯出!D1199="","",官網匯出!D1199)</f>
        <v/>
      </c>
      <c r="K1199" s="3" t="str">
        <f>IF(官網匯出!E1199="","",官網匯出!E1199)</f>
        <v/>
      </c>
      <c r="L1199" s="1" t="str">
        <f>IF(官網匯出!F1199="","",官網匯出!F1199)</f>
        <v/>
      </c>
      <c r="M1199" s="1" t="str">
        <f>IF(官網匯出!G1199="","",官網匯出!G1199)</f>
        <v/>
      </c>
      <c r="N1199" s="1" t="str">
        <f>IF(官網匯出!H1199="","",官網匯出!H1199)</f>
        <v/>
      </c>
      <c r="P1199" s="1" t="str">
        <f>IF(官網匯出!J1199="","",RIGHT(官網匯出!J1199,LEN(官網匯出!J1199)-2))</f>
        <v/>
      </c>
      <c r="Q1199" s="1" t="str">
        <f>IF(官網匯出!K1199="","",官網匯出!K1199)</f>
        <v/>
      </c>
      <c r="R1199" s="1" t="str">
        <f>IF(官網匯出!L1199="","",官網匯出!L1199)</f>
        <v/>
      </c>
      <c r="S1199" s="1" t="str">
        <f>IF(官網匯出!M1199="","",官網匯出!M1199)</f>
        <v/>
      </c>
      <c r="T1199" s="1" t="str">
        <f>IF(官網匯出!N1199="","",官網匯出!N1199)</f>
        <v/>
      </c>
      <c r="U1199" s="1" t="str">
        <f>IF(官網匯出!O1199="","",官網匯出!O1199)</f>
        <v/>
      </c>
      <c r="V1199" s="1" t="str">
        <f>IF(官網匯出!P1199="",IF(G1199="","",0),官網匯出!P1199)</f>
        <v/>
      </c>
      <c r="W1199" s="1" t="str">
        <f>IF(官網匯出!Q1199="",IF(G1199="","",0),官網匯出!Q1199)</f>
        <v/>
      </c>
      <c r="X1199" s="1" t="str">
        <f>IF(官網匯出!R1199="","",官網匯出!R1199)</f>
        <v/>
      </c>
      <c r="Y1199" s="1" t="str">
        <f>IF(官網匯出!S1199="","",官網匯出!S1199)</f>
        <v/>
      </c>
      <c r="Z1199" s="1" t="str">
        <f>IF(G1199="","",官網匯出!T1199)</f>
        <v/>
      </c>
      <c r="AA1199" s="1" t="str">
        <f>IF(G1199="","",官網匯出!AK1199)</f>
        <v/>
      </c>
      <c r="AB1199" s="1" t="str">
        <f>IF(G1199="","",IF(官網匯出!V1199="","",官網匯出!V1199))</f>
        <v/>
      </c>
      <c r="AJ1199" s="1" t="str">
        <f>IF(G1199="","",IF(官網匯出!AE1199="","",官網匯出!AE1199))</f>
        <v/>
      </c>
      <c r="AK1199" s="1" t="str">
        <f>IF(G1199="","",IF(官網匯出!AD1199="","",官網匯出!AD1199))</f>
        <v/>
      </c>
      <c r="AL1199" s="1" t="str">
        <f t="shared" si="211"/>
        <v>0</v>
      </c>
      <c r="AM1199" s="1" t="str">
        <f>IF(官網匯出!AG1199="","",官網匯出!AG1199)</f>
        <v/>
      </c>
      <c r="AN1199" s="1" t="str">
        <f>IF(G1199="","",IF(官網匯出!AH1199="","",官網匯出!AH1199))</f>
        <v/>
      </c>
      <c r="AO1199" s="14" t="str">
        <f t="shared" si="212"/>
        <v/>
      </c>
      <c r="AP1199" s="14" t="str">
        <f t="shared" si="213"/>
        <v>1</v>
      </c>
      <c r="AQ1199" s="14" t="str">
        <f t="shared" si="214"/>
        <v>0</v>
      </c>
      <c r="AR1199" s="1" t="str">
        <f t="shared" si="215"/>
        <v/>
      </c>
      <c r="AS1199" s="1" t="str">
        <f t="shared" si="216"/>
        <v/>
      </c>
      <c r="AT1199" s="1" t="str">
        <f t="shared" si="217"/>
        <v/>
      </c>
      <c r="AU1199" s="1" t="str">
        <f t="shared" si="208"/>
        <v/>
      </c>
      <c r="AV1199" s="1" t="e">
        <f>IF(VLOOKUP(G1199,官網匯出!A:AQ,42,FALSE)="","[黃金盾官網]",VLOOKUP(G1199,官網匯出!A:AQ,42,FALSE))</f>
        <v>#N/A</v>
      </c>
      <c r="AW1199" s="1" t="e">
        <f>IF(LEFT(VLOOKUP(G1199,官網匯出!A:AS,43,FALSE),2)="","web",LEFT(VLOOKUP(G1199,官網匯出!A:AS,43,FALSE),2))</f>
        <v>#N/A</v>
      </c>
      <c r="AX1199" s="1" t="str">
        <f t="shared" si="218"/>
        <v>O</v>
      </c>
    </row>
    <row r="1200" spans="1:50">
      <c r="A1200" s="1" t="str">
        <f>IF(G1200="","",VLOOKUP(官網轉換!AW1200,團名!A:B,2,FALSE))</f>
        <v/>
      </c>
      <c r="B1200" s="1" t="str">
        <f>IF(G1200="","",IF(LEFT(VLOOKUP(G1200,官網匯出!A:AQ,43,0),2)="wf",VLOOKUP(VLOOKUP(G1200,官網匯出!A:AQ,43,0),團名!$I$1:$K$12,2,FALSE),"N0071"))</f>
        <v/>
      </c>
      <c r="C1200" s="1" t="str">
        <f>IFERROR(VLOOKUP(官網匯出!D1200,團名!E:G,3,FALSE),"")</f>
        <v/>
      </c>
      <c r="D1200" s="1" t="str">
        <f t="shared" si="209"/>
        <v/>
      </c>
      <c r="E1200" s="1" t="str">
        <f t="shared" si="210"/>
        <v/>
      </c>
      <c r="F1200" s="1" t="str">
        <f>IF(官網匯出!F1200="已付款","","B0012")</f>
        <v>B0012</v>
      </c>
      <c r="G1200" s="1" t="str">
        <f>IF(官網匯出!A1200="","",官網匯出!A1200)</f>
        <v/>
      </c>
      <c r="H1200" s="3" t="str">
        <f>IF(官網匯出!B1200="","",官網匯出!B1200)</f>
        <v/>
      </c>
      <c r="I1200" s="1" t="str">
        <f>IF(官網匯出!C1200="","",官網匯出!C1200)</f>
        <v/>
      </c>
      <c r="J1200" s="1" t="str">
        <f>IF(官網匯出!D1200="","",官網匯出!D1200)</f>
        <v/>
      </c>
      <c r="K1200" s="3" t="str">
        <f>IF(官網匯出!E1200="","",官網匯出!E1200)</f>
        <v/>
      </c>
      <c r="L1200" s="1" t="str">
        <f>IF(官網匯出!F1200="","",官網匯出!F1200)</f>
        <v/>
      </c>
      <c r="M1200" s="1" t="str">
        <f>IF(官網匯出!G1200="","",官網匯出!G1200)</f>
        <v/>
      </c>
      <c r="N1200" s="1" t="str">
        <f>IF(官網匯出!H1200="","",官網匯出!H1200)</f>
        <v/>
      </c>
      <c r="P1200" s="1" t="str">
        <f>IF(官網匯出!J1200="","",RIGHT(官網匯出!J1200,LEN(官網匯出!J1200)-2))</f>
        <v/>
      </c>
      <c r="Q1200" s="1" t="str">
        <f>IF(官網匯出!K1200="","",官網匯出!K1200)</f>
        <v/>
      </c>
      <c r="R1200" s="1" t="str">
        <f>IF(官網匯出!L1200="","",官網匯出!L1200)</f>
        <v/>
      </c>
      <c r="S1200" s="1" t="str">
        <f>IF(官網匯出!M1200="","",官網匯出!M1200)</f>
        <v/>
      </c>
      <c r="T1200" s="1" t="str">
        <f>IF(官網匯出!N1200="","",官網匯出!N1200)</f>
        <v/>
      </c>
      <c r="U1200" s="1" t="str">
        <f>IF(官網匯出!O1200="","",官網匯出!O1200)</f>
        <v/>
      </c>
      <c r="V1200" s="1" t="str">
        <f>IF(官網匯出!P1200="",IF(G1200="","",0),官網匯出!P1200)</f>
        <v/>
      </c>
      <c r="W1200" s="1" t="str">
        <f>IF(官網匯出!Q1200="",IF(G1200="","",0),官網匯出!Q1200)</f>
        <v/>
      </c>
      <c r="X1200" s="1" t="str">
        <f>IF(官網匯出!R1200="","",官網匯出!R1200)</f>
        <v/>
      </c>
      <c r="Y1200" s="1" t="str">
        <f>IF(官網匯出!S1200="","",官網匯出!S1200)</f>
        <v/>
      </c>
      <c r="Z1200" s="1" t="str">
        <f>IF(G1200="","",官網匯出!T1200)</f>
        <v/>
      </c>
      <c r="AA1200" s="1" t="str">
        <f>IF(G1200="","",官網匯出!AK1200)</f>
        <v/>
      </c>
      <c r="AB1200" s="1" t="str">
        <f>IF(G1200="","",IF(官網匯出!V1200="","",官網匯出!V1200))</f>
        <v/>
      </c>
      <c r="AJ1200" s="1" t="str">
        <f>IF(G1200="","",IF(官網匯出!AE1200="","",官網匯出!AE1200))</f>
        <v/>
      </c>
      <c r="AK1200" s="1" t="str">
        <f>IF(G1200="","",IF(官網匯出!AD1200="","",官網匯出!AD1200))</f>
        <v/>
      </c>
      <c r="AL1200" s="1" t="str">
        <f t="shared" si="211"/>
        <v>0</v>
      </c>
      <c r="AM1200" s="1" t="str">
        <f>IF(官網匯出!AG1200="","",官網匯出!AG1200)</f>
        <v/>
      </c>
      <c r="AN1200" s="1" t="str">
        <f>IF(G1200="","",IF(官網匯出!AH1200="","",官網匯出!AH1200))</f>
        <v/>
      </c>
      <c r="AO1200" s="14" t="str">
        <f t="shared" si="212"/>
        <v/>
      </c>
      <c r="AP1200" s="14" t="str">
        <f t="shared" si="213"/>
        <v>1</v>
      </c>
      <c r="AQ1200" s="14" t="str">
        <f t="shared" si="214"/>
        <v>0</v>
      </c>
      <c r="AR1200" s="1" t="str">
        <f t="shared" si="215"/>
        <v/>
      </c>
      <c r="AS1200" s="1" t="str">
        <f t="shared" si="216"/>
        <v/>
      </c>
      <c r="AT1200" s="1" t="str">
        <f t="shared" si="217"/>
        <v/>
      </c>
      <c r="AU1200" s="1" t="str">
        <f t="shared" si="208"/>
        <v/>
      </c>
      <c r="AV1200" s="1" t="e">
        <f>IF(VLOOKUP(G1200,官網匯出!A:AQ,42,FALSE)="","[黃金盾官網]",VLOOKUP(G1200,官網匯出!A:AQ,42,FALSE))</f>
        <v>#N/A</v>
      </c>
      <c r="AW1200" s="1" t="e">
        <f>IF(LEFT(VLOOKUP(G1200,官網匯出!A:AS,43,FALSE),2)="","web",LEFT(VLOOKUP(G1200,官網匯出!A:AS,43,FALSE),2))</f>
        <v>#N/A</v>
      </c>
      <c r="AX1200" s="1" t="str">
        <f t="shared" si="218"/>
        <v>O</v>
      </c>
    </row>
    <row r="1201" spans="1:50">
      <c r="A1201" s="1" t="str">
        <f>IF(G1201="","",VLOOKUP(官網轉換!AW1201,團名!A:B,2,FALSE))</f>
        <v/>
      </c>
      <c r="B1201" s="1" t="str">
        <f>IF(G1201="","",IF(LEFT(VLOOKUP(G1201,官網匯出!A:AQ,43,0),2)="wf",VLOOKUP(VLOOKUP(G1201,官網匯出!A:AQ,43,0),團名!$I$1:$K$12,2,FALSE),"N0071"))</f>
        <v/>
      </c>
      <c r="C1201" s="1" t="str">
        <f>IFERROR(VLOOKUP(官網匯出!D1201,團名!E:G,3,FALSE),"")</f>
        <v/>
      </c>
      <c r="D1201" s="1" t="str">
        <f t="shared" si="209"/>
        <v/>
      </c>
      <c r="E1201" s="1" t="str">
        <f t="shared" si="210"/>
        <v/>
      </c>
      <c r="F1201" s="1" t="str">
        <f>IF(官網匯出!F1201="已付款","","B0012")</f>
        <v>B0012</v>
      </c>
      <c r="G1201" s="1" t="str">
        <f>IF(官網匯出!A1201="","",官網匯出!A1201)</f>
        <v/>
      </c>
      <c r="H1201" s="3" t="str">
        <f>IF(官網匯出!B1201="","",官網匯出!B1201)</f>
        <v/>
      </c>
      <c r="I1201" s="1" t="str">
        <f>IF(官網匯出!C1201="","",官網匯出!C1201)</f>
        <v/>
      </c>
      <c r="J1201" s="1" t="str">
        <f>IF(官網匯出!D1201="","",官網匯出!D1201)</f>
        <v/>
      </c>
      <c r="K1201" s="3" t="str">
        <f>IF(官網匯出!E1201="","",官網匯出!E1201)</f>
        <v/>
      </c>
      <c r="L1201" s="1" t="str">
        <f>IF(官網匯出!F1201="","",官網匯出!F1201)</f>
        <v/>
      </c>
      <c r="M1201" s="1" t="str">
        <f>IF(官網匯出!G1201="","",官網匯出!G1201)</f>
        <v/>
      </c>
      <c r="N1201" s="1" t="str">
        <f>IF(官網匯出!H1201="","",官網匯出!H1201)</f>
        <v/>
      </c>
      <c r="P1201" s="1" t="str">
        <f>IF(官網匯出!J1201="","",RIGHT(官網匯出!J1201,LEN(官網匯出!J1201)-2))</f>
        <v/>
      </c>
      <c r="Q1201" s="1" t="str">
        <f>IF(官網匯出!K1201="","",官網匯出!K1201)</f>
        <v/>
      </c>
      <c r="R1201" s="1" t="str">
        <f>IF(官網匯出!L1201="","",官網匯出!L1201)</f>
        <v/>
      </c>
      <c r="S1201" s="1" t="str">
        <f>IF(官網匯出!M1201="","",官網匯出!M1201)</f>
        <v/>
      </c>
      <c r="T1201" s="1" t="str">
        <f>IF(官網匯出!N1201="","",官網匯出!N1201)</f>
        <v/>
      </c>
      <c r="U1201" s="1" t="str">
        <f>IF(官網匯出!O1201="","",官網匯出!O1201)</f>
        <v/>
      </c>
      <c r="V1201" s="1" t="str">
        <f>IF(官網匯出!P1201="",IF(G1201="","",0),官網匯出!P1201)</f>
        <v/>
      </c>
      <c r="W1201" s="1" t="str">
        <f>IF(官網匯出!Q1201="",IF(G1201="","",0),官網匯出!Q1201)</f>
        <v/>
      </c>
      <c r="X1201" s="1" t="str">
        <f>IF(官網匯出!R1201="","",官網匯出!R1201)</f>
        <v/>
      </c>
      <c r="Y1201" s="1" t="str">
        <f>IF(官網匯出!S1201="","",官網匯出!S1201)</f>
        <v/>
      </c>
      <c r="Z1201" s="1" t="str">
        <f>IF(G1201="","",官網匯出!T1201)</f>
        <v/>
      </c>
      <c r="AA1201" s="1" t="str">
        <f>IF(G1201="","",官網匯出!AK1201)</f>
        <v/>
      </c>
      <c r="AB1201" s="1" t="str">
        <f>IF(G1201="","",IF(官網匯出!V1201="","",官網匯出!V1201))</f>
        <v/>
      </c>
      <c r="AJ1201" s="1" t="str">
        <f>IF(G1201="","",IF(官網匯出!AE1201="","",官網匯出!AE1201))</f>
        <v/>
      </c>
      <c r="AK1201" s="1" t="str">
        <f>IF(G1201="","",IF(官網匯出!AD1201="","",官網匯出!AD1201))</f>
        <v/>
      </c>
      <c r="AL1201" s="1" t="str">
        <f t="shared" si="211"/>
        <v>0</v>
      </c>
      <c r="AM1201" s="1" t="str">
        <f>IF(官網匯出!AG1201="","",官網匯出!AG1201)</f>
        <v/>
      </c>
      <c r="AN1201" s="1" t="str">
        <f>IF(G1201="","",IF(官網匯出!AH1201="","",官網匯出!AH1201))</f>
        <v/>
      </c>
      <c r="AO1201" s="14" t="str">
        <f t="shared" si="212"/>
        <v/>
      </c>
      <c r="AP1201" s="14" t="str">
        <f t="shared" si="213"/>
        <v>1</v>
      </c>
      <c r="AQ1201" s="14" t="str">
        <f t="shared" si="214"/>
        <v>0</v>
      </c>
      <c r="AR1201" s="1" t="str">
        <f t="shared" si="215"/>
        <v/>
      </c>
      <c r="AS1201" s="1" t="str">
        <f t="shared" si="216"/>
        <v/>
      </c>
      <c r="AT1201" s="1" t="str">
        <f t="shared" si="217"/>
        <v/>
      </c>
      <c r="AU1201" s="1" t="str">
        <f t="shared" si="208"/>
        <v/>
      </c>
      <c r="AV1201" s="1" t="e">
        <f>IF(VLOOKUP(G1201,官網匯出!A:AQ,42,FALSE)="","[黃金盾官網]",VLOOKUP(G1201,官網匯出!A:AQ,42,FALSE))</f>
        <v>#N/A</v>
      </c>
      <c r="AW1201" s="1" t="e">
        <f>IF(LEFT(VLOOKUP(G1201,官網匯出!A:AS,43,FALSE),2)="","web",LEFT(VLOOKUP(G1201,官網匯出!A:AS,43,FALSE),2))</f>
        <v>#N/A</v>
      </c>
      <c r="AX1201" s="1" t="str">
        <f t="shared" si="218"/>
        <v>O</v>
      </c>
    </row>
    <row r="1202" spans="1:50">
      <c r="A1202" s="1" t="str">
        <f>IF(G1202="","",VLOOKUP(官網轉換!AW1202,團名!A:B,2,FALSE))</f>
        <v/>
      </c>
      <c r="B1202" s="1" t="str">
        <f>IF(G1202="","",IF(LEFT(VLOOKUP(G1202,官網匯出!A:AQ,43,0),2)="wf",VLOOKUP(VLOOKUP(G1202,官網匯出!A:AQ,43,0),團名!$I$1:$K$12,2,FALSE),"N0071"))</f>
        <v/>
      </c>
      <c r="C1202" s="1" t="str">
        <f>IFERROR(VLOOKUP(官網匯出!D1202,團名!E:G,3,FALSE),"")</f>
        <v/>
      </c>
      <c r="D1202" s="1" t="str">
        <f t="shared" si="209"/>
        <v/>
      </c>
      <c r="E1202" s="1" t="str">
        <f t="shared" si="210"/>
        <v/>
      </c>
      <c r="F1202" s="1" t="str">
        <f>IF(官網匯出!F1202="已付款","","B0012")</f>
        <v>B0012</v>
      </c>
      <c r="G1202" s="1" t="str">
        <f>IF(官網匯出!A1202="","",官網匯出!A1202)</f>
        <v/>
      </c>
      <c r="H1202" s="3" t="str">
        <f>IF(官網匯出!B1202="","",官網匯出!B1202)</f>
        <v/>
      </c>
      <c r="I1202" s="1" t="str">
        <f>IF(官網匯出!C1202="","",官網匯出!C1202)</f>
        <v/>
      </c>
      <c r="J1202" s="1" t="str">
        <f>IF(官網匯出!D1202="","",官網匯出!D1202)</f>
        <v/>
      </c>
      <c r="K1202" s="3" t="str">
        <f>IF(官網匯出!E1202="","",官網匯出!E1202)</f>
        <v/>
      </c>
      <c r="L1202" s="1" t="str">
        <f>IF(官網匯出!F1202="","",官網匯出!F1202)</f>
        <v/>
      </c>
      <c r="M1202" s="1" t="str">
        <f>IF(官網匯出!G1202="","",官網匯出!G1202)</f>
        <v/>
      </c>
      <c r="N1202" s="1" t="str">
        <f>IF(官網匯出!H1202="","",官網匯出!H1202)</f>
        <v/>
      </c>
      <c r="P1202" s="1" t="str">
        <f>IF(官網匯出!J1202="","",RIGHT(官網匯出!J1202,LEN(官網匯出!J1202)-2))</f>
        <v/>
      </c>
      <c r="Q1202" s="1" t="str">
        <f>IF(官網匯出!K1202="","",官網匯出!K1202)</f>
        <v/>
      </c>
      <c r="R1202" s="1" t="str">
        <f>IF(官網匯出!L1202="","",官網匯出!L1202)</f>
        <v/>
      </c>
      <c r="S1202" s="1" t="str">
        <f>IF(官網匯出!M1202="","",官網匯出!M1202)</f>
        <v/>
      </c>
      <c r="T1202" s="1" t="str">
        <f>IF(官網匯出!N1202="","",官網匯出!N1202)</f>
        <v/>
      </c>
      <c r="U1202" s="1" t="str">
        <f>IF(官網匯出!O1202="","",官網匯出!O1202)</f>
        <v/>
      </c>
      <c r="V1202" s="1" t="str">
        <f>IF(官網匯出!P1202="",IF(G1202="","",0),官網匯出!P1202)</f>
        <v/>
      </c>
      <c r="W1202" s="1" t="str">
        <f>IF(官網匯出!Q1202="",IF(G1202="","",0),官網匯出!Q1202)</f>
        <v/>
      </c>
      <c r="X1202" s="1" t="str">
        <f>IF(官網匯出!R1202="","",官網匯出!R1202)</f>
        <v/>
      </c>
      <c r="Y1202" s="1" t="str">
        <f>IF(官網匯出!S1202="","",官網匯出!S1202)</f>
        <v/>
      </c>
      <c r="Z1202" s="1" t="str">
        <f>IF(G1202="","",官網匯出!T1202)</f>
        <v/>
      </c>
      <c r="AA1202" s="1" t="str">
        <f>IF(G1202="","",官網匯出!AK1202)</f>
        <v/>
      </c>
      <c r="AB1202" s="1" t="str">
        <f>IF(G1202="","",IF(官網匯出!V1202="","",官網匯出!V1202))</f>
        <v/>
      </c>
      <c r="AJ1202" s="1" t="str">
        <f>IF(G1202="","",IF(官網匯出!AE1202="","",官網匯出!AE1202))</f>
        <v/>
      </c>
      <c r="AK1202" s="1" t="str">
        <f>IF(G1202="","",IF(官網匯出!AD1202="","",官網匯出!AD1202))</f>
        <v/>
      </c>
      <c r="AL1202" s="1" t="str">
        <f t="shared" si="211"/>
        <v>0</v>
      </c>
      <c r="AM1202" s="1" t="str">
        <f>IF(官網匯出!AG1202="","",官網匯出!AG1202)</f>
        <v/>
      </c>
      <c r="AN1202" s="1" t="str">
        <f>IF(G1202="","",IF(官網匯出!AH1202="","",官網匯出!AH1202))</f>
        <v/>
      </c>
      <c r="AO1202" s="14" t="str">
        <f t="shared" si="212"/>
        <v/>
      </c>
      <c r="AP1202" s="14" t="str">
        <f t="shared" si="213"/>
        <v>1</v>
      </c>
      <c r="AQ1202" s="14" t="str">
        <f t="shared" si="214"/>
        <v>0</v>
      </c>
      <c r="AR1202" s="1" t="str">
        <f t="shared" si="215"/>
        <v/>
      </c>
      <c r="AS1202" s="1" t="str">
        <f t="shared" si="216"/>
        <v/>
      </c>
      <c r="AT1202" s="1" t="str">
        <f t="shared" si="217"/>
        <v/>
      </c>
      <c r="AU1202" s="1" t="str">
        <f t="shared" si="208"/>
        <v/>
      </c>
      <c r="AV1202" s="1" t="e">
        <f>IF(VLOOKUP(G1202,官網匯出!A:AQ,42,FALSE)="","[黃金盾官網]",VLOOKUP(G1202,官網匯出!A:AQ,42,FALSE))</f>
        <v>#N/A</v>
      </c>
      <c r="AW1202" s="1" t="e">
        <f>IF(LEFT(VLOOKUP(G1202,官網匯出!A:AS,43,FALSE),2)="","web",LEFT(VLOOKUP(G1202,官網匯出!A:AS,43,FALSE),2))</f>
        <v>#N/A</v>
      </c>
      <c r="AX1202" s="1" t="str">
        <f t="shared" si="218"/>
        <v>O</v>
      </c>
    </row>
    <row r="1203" spans="1:50">
      <c r="A1203" s="1" t="str">
        <f>IF(G1203="","",VLOOKUP(官網轉換!AW1203,團名!A:B,2,FALSE))</f>
        <v/>
      </c>
      <c r="B1203" s="1" t="str">
        <f>IF(G1203="","",IF(LEFT(VLOOKUP(G1203,官網匯出!A:AQ,43,0),2)="wf",VLOOKUP(VLOOKUP(G1203,官網匯出!A:AQ,43,0),團名!$I$1:$K$12,2,FALSE),"N0071"))</f>
        <v/>
      </c>
      <c r="C1203" s="1" t="str">
        <f>IFERROR(VLOOKUP(官網匯出!D1203,團名!E:G,3,FALSE),"")</f>
        <v/>
      </c>
      <c r="D1203" s="1" t="str">
        <f t="shared" si="209"/>
        <v/>
      </c>
      <c r="E1203" s="1" t="str">
        <f t="shared" si="210"/>
        <v/>
      </c>
      <c r="F1203" s="1" t="str">
        <f>IF(官網匯出!F1203="已付款","","B0012")</f>
        <v>B0012</v>
      </c>
      <c r="G1203" s="1" t="str">
        <f>IF(官網匯出!A1203="","",官網匯出!A1203)</f>
        <v/>
      </c>
      <c r="H1203" s="3" t="str">
        <f>IF(官網匯出!B1203="","",官網匯出!B1203)</f>
        <v/>
      </c>
      <c r="I1203" s="1" t="str">
        <f>IF(官網匯出!C1203="","",官網匯出!C1203)</f>
        <v/>
      </c>
      <c r="J1203" s="1" t="str">
        <f>IF(官網匯出!D1203="","",官網匯出!D1203)</f>
        <v/>
      </c>
      <c r="K1203" s="3" t="str">
        <f>IF(官網匯出!E1203="","",官網匯出!E1203)</f>
        <v/>
      </c>
      <c r="L1203" s="1" t="str">
        <f>IF(官網匯出!F1203="","",官網匯出!F1203)</f>
        <v/>
      </c>
      <c r="M1203" s="1" t="str">
        <f>IF(官網匯出!G1203="","",官網匯出!G1203)</f>
        <v/>
      </c>
      <c r="N1203" s="1" t="str">
        <f>IF(官網匯出!H1203="","",官網匯出!H1203)</f>
        <v/>
      </c>
      <c r="P1203" s="1" t="str">
        <f>IF(官網匯出!J1203="","",RIGHT(官網匯出!J1203,LEN(官網匯出!J1203)-2))</f>
        <v/>
      </c>
      <c r="Q1203" s="1" t="str">
        <f>IF(官網匯出!K1203="","",官網匯出!K1203)</f>
        <v/>
      </c>
      <c r="R1203" s="1" t="str">
        <f>IF(官網匯出!L1203="","",官網匯出!L1203)</f>
        <v/>
      </c>
      <c r="S1203" s="1" t="str">
        <f>IF(官網匯出!M1203="","",官網匯出!M1203)</f>
        <v/>
      </c>
      <c r="T1203" s="1" t="str">
        <f>IF(官網匯出!N1203="","",官網匯出!N1203)</f>
        <v/>
      </c>
      <c r="U1203" s="1" t="str">
        <f>IF(官網匯出!O1203="","",官網匯出!O1203)</f>
        <v/>
      </c>
      <c r="V1203" s="1" t="str">
        <f>IF(官網匯出!P1203="",IF(G1203="","",0),官網匯出!P1203)</f>
        <v/>
      </c>
      <c r="W1203" s="1" t="str">
        <f>IF(官網匯出!Q1203="",IF(G1203="","",0),官網匯出!Q1203)</f>
        <v/>
      </c>
      <c r="X1203" s="1" t="str">
        <f>IF(官網匯出!R1203="","",官網匯出!R1203)</f>
        <v/>
      </c>
      <c r="Y1203" s="1" t="str">
        <f>IF(官網匯出!S1203="","",官網匯出!S1203)</f>
        <v/>
      </c>
      <c r="Z1203" s="1" t="str">
        <f>IF(G1203="","",官網匯出!T1203)</f>
        <v/>
      </c>
      <c r="AA1203" s="1" t="str">
        <f>IF(G1203="","",官網匯出!AK1203)</f>
        <v/>
      </c>
      <c r="AB1203" s="1" t="str">
        <f>IF(G1203="","",IF(官網匯出!V1203="","",官網匯出!V1203))</f>
        <v/>
      </c>
      <c r="AJ1203" s="1" t="str">
        <f>IF(G1203="","",IF(官網匯出!AE1203="","",官網匯出!AE1203))</f>
        <v/>
      </c>
      <c r="AK1203" s="1" t="str">
        <f>IF(G1203="","",IF(官網匯出!AD1203="","",官網匯出!AD1203))</f>
        <v/>
      </c>
      <c r="AL1203" s="1" t="str">
        <f t="shared" si="211"/>
        <v>0</v>
      </c>
      <c r="AM1203" s="1" t="str">
        <f>IF(官網匯出!AG1203="","",官網匯出!AG1203)</f>
        <v/>
      </c>
      <c r="AN1203" s="1" t="str">
        <f>IF(G1203="","",IF(官網匯出!AH1203="","",官網匯出!AH1203))</f>
        <v/>
      </c>
      <c r="AO1203" s="14" t="str">
        <f t="shared" si="212"/>
        <v/>
      </c>
      <c r="AP1203" s="14" t="str">
        <f t="shared" si="213"/>
        <v>1</v>
      </c>
      <c r="AQ1203" s="14" t="str">
        <f t="shared" si="214"/>
        <v>0</v>
      </c>
      <c r="AR1203" s="1" t="str">
        <f t="shared" si="215"/>
        <v/>
      </c>
      <c r="AS1203" s="1" t="str">
        <f t="shared" si="216"/>
        <v/>
      </c>
      <c r="AT1203" s="1" t="str">
        <f t="shared" si="217"/>
        <v/>
      </c>
      <c r="AU1203" s="1" t="str">
        <f t="shared" si="208"/>
        <v/>
      </c>
      <c r="AV1203" s="1" t="e">
        <f>IF(VLOOKUP(G1203,官網匯出!A:AQ,42,FALSE)="","[黃金盾官網]",VLOOKUP(G1203,官網匯出!A:AQ,42,FALSE))</f>
        <v>#N/A</v>
      </c>
      <c r="AW1203" s="1" t="e">
        <f>IF(LEFT(VLOOKUP(G1203,官網匯出!A:AS,43,FALSE),2)="","web",LEFT(VLOOKUP(G1203,官網匯出!A:AS,43,FALSE),2))</f>
        <v>#N/A</v>
      </c>
      <c r="AX1203" s="1" t="str">
        <f t="shared" si="218"/>
        <v>O</v>
      </c>
    </row>
    <row r="1204" spans="1:50">
      <c r="A1204" s="1" t="str">
        <f>IF(G1204="","",VLOOKUP(官網轉換!AW1204,團名!A:B,2,FALSE))</f>
        <v/>
      </c>
      <c r="B1204" s="1" t="str">
        <f>IF(G1204="","",IF(LEFT(VLOOKUP(G1204,官網匯出!A:AQ,43,0),2)="wf",VLOOKUP(VLOOKUP(G1204,官網匯出!A:AQ,43,0),團名!$I$1:$K$12,2,FALSE),"N0071"))</f>
        <v/>
      </c>
      <c r="C1204" s="1" t="str">
        <f>IFERROR(VLOOKUP(官網匯出!D1204,團名!E:G,3,FALSE),"")</f>
        <v/>
      </c>
      <c r="D1204" s="1" t="str">
        <f t="shared" si="209"/>
        <v/>
      </c>
      <c r="E1204" s="1" t="str">
        <f t="shared" si="210"/>
        <v/>
      </c>
      <c r="F1204" s="1" t="str">
        <f>IF(官網匯出!F1204="已付款","","B0012")</f>
        <v>B0012</v>
      </c>
      <c r="G1204" s="1" t="str">
        <f>IF(官網匯出!A1204="","",官網匯出!A1204)</f>
        <v/>
      </c>
      <c r="H1204" s="3" t="str">
        <f>IF(官網匯出!B1204="","",官網匯出!B1204)</f>
        <v/>
      </c>
      <c r="I1204" s="1" t="str">
        <f>IF(官網匯出!C1204="","",官網匯出!C1204)</f>
        <v/>
      </c>
      <c r="J1204" s="1" t="str">
        <f>IF(官網匯出!D1204="","",官網匯出!D1204)</f>
        <v/>
      </c>
      <c r="K1204" s="3" t="str">
        <f>IF(官網匯出!E1204="","",官網匯出!E1204)</f>
        <v/>
      </c>
      <c r="L1204" s="1" t="str">
        <f>IF(官網匯出!F1204="","",官網匯出!F1204)</f>
        <v/>
      </c>
      <c r="M1204" s="1" t="str">
        <f>IF(官網匯出!G1204="","",官網匯出!G1204)</f>
        <v/>
      </c>
      <c r="N1204" s="1" t="str">
        <f>IF(官網匯出!H1204="","",官網匯出!H1204)</f>
        <v/>
      </c>
      <c r="P1204" s="1" t="str">
        <f>IF(官網匯出!J1204="","",RIGHT(官網匯出!J1204,LEN(官網匯出!J1204)-2))</f>
        <v/>
      </c>
      <c r="Q1204" s="1" t="str">
        <f>IF(官網匯出!K1204="","",官網匯出!K1204)</f>
        <v/>
      </c>
      <c r="R1204" s="1" t="str">
        <f>IF(官網匯出!L1204="","",官網匯出!L1204)</f>
        <v/>
      </c>
      <c r="S1204" s="1" t="str">
        <f>IF(官網匯出!M1204="","",官網匯出!M1204)</f>
        <v/>
      </c>
      <c r="T1204" s="1" t="str">
        <f>IF(官網匯出!N1204="","",官網匯出!N1204)</f>
        <v/>
      </c>
      <c r="U1204" s="1" t="str">
        <f>IF(官網匯出!O1204="","",官網匯出!O1204)</f>
        <v/>
      </c>
      <c r="V1204" s="1" t="str">
        <f>IF(官網匯出!P1204="",IF(G1204="","",0),官網匯出!P1204)</f>
        <v/>
      </c>
      <c r="W1204" s="1" t="str">
        <f>IF(官網匯出!Q1204="",IF(G1204="","",0),官網匯出!Q1204)</f>
        <v/>
      </c>
      <c r="X1204" s="1" t="str">
        <f>IF(官網匯出!R1204="","",官網匯出!R1204)</f>
        <v/>
      </c>
      <c r="Y1204" s="1" t="str">
        <f>IF(官網匯出!S1204="","",官網匯出!S1204)</f>
        <v/>
      </c>
      <c r="Z1204" s="1" t="str">
        <f>IF(G1204="","",官網匯出!T1204)</f>
        <v/>
      </c>
      <c r="AA1204" s="1" t="str">
        <f>IF(G1204="","",官網匯出!AK1204)</f>
        <v/>
      </c>
      <c r="AB1204" s="1" t="str">
        <f>IF(G1204="","",IF(官網匯出!V1204="","",官網匯出!V1204))</f>
        <v/>
      </c>
      <c r="AJ1204" s="1" t="str">
        <f>IF(G1204="","",IF(官網匯出!AE1204="","",官網匯出!AE1204))</f>
        <v/>
      </c>
      <c r="AK1204" s="1" t="str">
        <f>IF(G1204="","",IF(官網匯出!AD1204="","",官網匯出!AD1204))</f>
        <v/>
      </c>
      <c r="AL1204" s="1" t="str">
        <f t="shared" si="211"/>
        <v>0</v>
      </c>
      <c r="AM1204" s="1" t="str">
        <f>IF(官網匯出!AG1204="","",官網匯出!AG1204)</f>
        <v/>
      </c>
      <c r="AN1204" s="1" t="str">
        <f>IF(G1204="","",IF(官網匯出!AH1204="","",官網匯出!AH1204))</f>
        <v/>
      </c>
      <c r="AO1204" s="14" t="str">
        <f t="shared" si="212"/>
        <v/>
      </c>
      <c r="AP1204" s="14" t="str">
        <f t="shared" si="213"/>
        <v>1</v>
      </c>
      <c r="AQ1204" s="14" t="str">
        <f t="shared" si="214"/>
        <v>0</v>
      </c>
      <c r="AR1204" s="1" t="str">
        <f t="shared" si="215"/>
        <v/>
      </c>
      <c r="AS1204" s="1" t="str">
        <f t="shared" si="216"/>
        <v/>
      </c>
      <c r="AT1204" s="1" t="str">
        <f t="shared" si="217"/>
        <v/>
      </c>
      <c r="AU1204" s="1" t="str">
        <f t="shared" si="208"/>
        <v/>
      </c>
      <c r="AV1204" s="1" t="e">
        <f>IF(VLOOKUP(G1204,官網匯出!A:AQ,42,FALSE)="","[黃金盾官網]",VLOOKUP(G1204,官網匯出!A:AQ,42,FALSE))</f>
        <v>#N/A</v>
      </c>
      <c r="AW1204" s="1" t="e">
        <f>IF(LEFT(VLOOKUP(G1204,官網匯出!A:AS,43,FALSE),2)="","web",LEFT(VLOOKUP(G1204,官網匯出!A:AS,43,FALSE),2))</f>
        <v>#N/A</v>
      </c>
      <c r="AX1204" s="1" t="str">
        <f t="shared" si="218"/>
        <v>O</v>
      </c>
    </row>
    <row r="1205" spans="1:50">
      <c r="A1205" s="1" t="str">
        <f>IF(G1205="","",VLOOKUP(官網轉換!AW1205,團名!A:B,2,FALSE))</f>
        <v/>
      </c>
      <c r="B1205" s="1" t="str">
        <f>IF(G1205="","",IF(LEFT(VLOOKUP(G1205,官網匯出!A:AQ,43,0),2)="wf",VLOOKUP(VLOOKUP(G1205,官網匯出!A:AQ,43,0),團名!$I$1:$K$12,2,FALSE),"N0071"))</f>
        <v/>
      </c>
      <c r="C1205" s="1" t="str">
        <f>IFERROR(VLOOKUP(官網匯出!D1205,團名!E:G,3,FALSE),"")</f>
        <v/>
      </c>
      <c r="D1205" s="1" t="str">
        <f t="shared" si="209"/>
        <v/>
      </c>
      <c r="E1205" s="1" t="str">
        <f t="shared" si="210"/>
        <v/>
      </c>
      <c r="F1205" s="1" t="str">
        <f>IF(官網匯出!F1205="已付款","","B0012")</f>
        <v>B0012</v>
      </c>
      <c r="G1205" s="1" t="str">
        <f>IF(官網匯出!A1205="","",官網匯出!A1205)</f>
        <v/>
      </c>
      <c r="H1205" s="3" t="str">
        <f>IF(官網匯出!B1205="","",官網匯出!B1205)</f>
        <v/>
      </c>
      <c r="I1205" s="1" t="str">
        <f>IF(官網匯出!C1205="","",官網匯出!C1205)</f>
        <v/>
      </c>
      <c r="J1205" s="1" t="str">
        <f>IF(官網匯出!D1205="","",官網匯出!D1205)</f>
        <v/>
      </c>
      <c r="K1205" s="3" t="str">
        <f>IF(官網匯出!E1205="","",官網匯出!E1205)</f>
        <v/>
      </c>
      <c r="L1205" s="1" t="str">
        <f>IF(官網匯出!F1205="","",官網匯出!F1205)</f>
        <v/>
      </c>
      <c r="M1205" s="1" t="str">
        <f>IF(官網匯出!G1205="","",官網匯出!G1205)</f>
        <v/>
      </c>
      <c r="N1205" s="1" t="str">
        <f>IF(官網匯出!H1205="","",官網匯出!H1205)</f>
        <v/>
      </c>
      <c r="P1205" s="1" t="str">
        <f>IF(官網匯出!J1205="","",RIGHT(官網匯出!J1205,LEN(官網匯出!J1205)-2))</f>
        <v/>
      </c>
      <c r="Q1205" s="1" t="str">
        <f>IF(官網匯出!K1205="","",官網匯出!K1205)</f>
        <v/>
      </c>
      <c r="R1205" s="1" t="str">
        <f>IF(官網匯出!L1205="","",官網匯出!L1205)</f>
        <v/>
      </c>
      <c r="S1205" s="1" t="str">
        <f>IF(官網匯出!M1205="","",官網匯出!M1205)</f>
        <v/>
      </c>
      <c r="T1205" s="1" t="str">
        <f>IF(官網匯出!N1205="","",官網匯出!N1205)</f>
        <v/>
      </c>
      <c r="U1205" s="1" t="str">
        <f>IF(官網匯出!O1205="","",官網匯出!O1205)</f>
        <v/>
      </c>
      <c r="V1205" s="1" t="str">
        <f>IF(官網匯出!P1205="",IF(G1205="","",0),官網匯出!P1205)</f>
        <v/>
      </c>
      <c r="W1205" s="1" t="str">
        <f>IF(官網匯出!Q1205="",IF(G1205="","",0),官網匯出!Q1205)</f>
        <v/>
      </c>
      <c r="X1205" s="1" t="str">
        <f>IF(官網匯出!R1205="","",官網匯出!R1205)</f>
        <v/>
      </c>
      <c r="Y1205" s="1" t="str">
        <f>IF(官網匯出!S1205="","",官網匯出!S1205)</f>
        <v/>
      </c>
      <c r="Z1205" s="1" t="str">
        <f>IF(G1205="","",官網匯出!T1205)</f>
        <v/>
      </c>
      <c r="AA1205" s="1" t="str">
        <f>IF(G1205="","",官網匯出!AK1205)</f>
        <v/>
      </c>
      <c r="AB1205" s="1" t="str">
        <f>IF(G1205="","",IF(官網匯出!V1205="","",官網匯出!V1205))</f>
        <v/>
      </c>
      <c r="AJ1205" s="1" t="str">
        <f>IF(G1205="","",IF(官網匯出!AE1205="","",官網匯出!AE1205))</f>
        <v/>
      </c>
      <c r="AK1205" s="1" t="str">
        <f>IF(G1205="","",IF(官網匯出!AD1205="","",官網匯出!AD1205))</f>
        <v/>
      </c>
      <c r="AL1205" s="1" t="str">
        <f t="shared" si="211"/>
        <v>0</v>
      </c>
      <c r="AM1205" s="1" t="str">
        <f>IF(官網匯出!AG1205="","",官網匯出!AG1205)</f>
        <v/>
      </c>
      <c r="AN1205" s="1" t="str">
        <f>IF(G1205="","",IF(官網匯出!AH1205="","",官網匯出!AH1205))</f>
        <v/>
      </c>
      <c r="AO1205" s="14" t="str">
        <f t="shared" si="212"/>
        <v/>
      </c>
      <c r="AP1205" s="14" t="str">
        <f t="shared" si="213"/>
        <v>1</v>
      </c>
      <c r="AQ1205" s="14" t="str">
        <f t="shared" si="214"/>
        <v>0</v>
      </c>
      <c r="AR1205" s="1" t="str">
        <f t="shared" si="215"/>
        <v/>
      </c>
      <c r="AS1205" s="1" t="str">
        <f t="shared" si="216"/>
        <v/>
      </c>
      <c r="AT1205" s="1" t="str">
        <f t="shared" si="217"/>
        <v/>
      </c>
      <c r="AU1205" s="1" t="str">
        <f t="shared" si="208"/>
        <v/>
      </c>
      <c r="AV1205" s="1" t="e">
        <f>IF(VLOOKUP(G1205,官網匯出!A:AQ,42,FALSE)="","[黃金盾官網]",VLOOKUP(G1205,官網匯出!A:AQ,42,FALSE))</f>
        <v>#N/A</v>
      </c>
      <c r="AW1205" s="1" t="e">
        <f>IF(LEFT(VLOOKUP(G1205,官網匯出!A:AS,43,FALSE),2)="","web",LEFT(VLOOKUP(G1205,官網匯出!A:AS,43,FALSE),2))</f>
        <v>#N/A</v>
      </c>
      <c r="AX1205" s="1" t="str">
        <f t="shared" si="218"/>
        <v>O</v>
      </c>
    </row>
    <row r="1206" spans="1:50">
      <c r="A1206" s="1" t="str">
        <f>IF(G1206="","",VLOOKUP(官網轉換!AW1206,團名!A:B,2,FALSE))</f>
        <v/>
      </c>
      <c r="B1206" s="1" t="str">
        <f>IF(G1206="","",IF(LEFT(VLOOKUP(G1206,官網匯出!A:AQ,43,0),2)="wf",VLOOKUP(VLOOKUP(G1206,官網匯出!A:AQ,43,0),團名!$I$1:$K$12,2,FALSE),"N0071"))</f>
        <v/>
      </c>
      <c r="C1206" s="1" t="str">
        <f>IFERROR(VLOOKUP(官網匯出!D1206,團名!E:G,3,FALSE),"")</f>
        <v/>
      </c>
      <c r="D1206" s="1" t="str">
        <f t="shared" si="209"/>
        <v/>
      </c>
      <c r="E1206" s="1" t="str">
        <f t="shared" si="210"/>
        <v/>
      </c>
      <c r="F1206" s="1" t="str">
        <f>IF(官網匯出!F1206="已付款","","B0012")</f>
        <v>B0012</v>
      </c>
      <c r="G1206" s="1" t="str">
        <f>IF(官網匯出!A1206="","",官網匯出!A1206)</f>
        <v/>
      </c>
      <c r="H1206" s="3" t="str">
        <f>IF(官網匯出!B1206="","",官網匯出!B1206)</f>
        <v/>
      </c>
      <c r="I1206" s="1" t="str">
        <f>IF(官網匯出!C1206="","",官網匯出!C1206)</f>
        <v/>
      </c>
      <c r="J1206" s="1" t="str">
        <f>IF(官網匯出!D1206="","",官網匯出!D1206)</f>
        <v/>
      </c>
      <c r="K1206" s="3" t="str">
        <f>IF(官網匯出!E1206="","",官網匯出!E1206)</f>
        <v/>
      </c>
      <c r="L1206" s="1" t="str">
        <f>IF(官網匯出!F1206="","",官網匯出!F1206)</f>
        <v/>
      </c>
      <c r="M1206" s="1" t="str">
        <f>IF(官網匯出!G1206="","",官網匯出!G1206)</f>
        <v/>
      </c>
      <c r="N1206" s="1" t="str">
        <f>IF(官網匯出!H1206="","",官網匯出!H1206)</f>
        <v/>
      </c>
      <c r="P1206" s="1" t="str">
        <f>IF(官網匯出!J1206="","",RIGHT(官網匯出!J1206,LEN(官網匯出!J1206)-2))</f>
        <v/>
      </c>
      <c r="Q1206" s="1" t="str">
        <f>IF(官網匯出!K1206="","",官網匯出!K1206)</f>
        <v/>
      </c>
      <c r="R1206" s="1" t="str">
        <f>IF(官網匯出!L1206="","",官網匯出!L1206)</f>
        <v/>
      </c>
      <c r="S1206" s="1" t="str">
        <f>IF(官網匯出!M1206="","",官網匯出!M1206)</f>
        <v/>
      </c>
      <c r="T1206" s="1" t="str">
        <f>IF(官網匯出!N1206="","",官網匯出!N1206)</f>
        <v/>
      </c>
      <c r="U1206" s="1" t="str">
        <f>IF(官網匯出!O1206="","",官網匯出!O1206)</f>
        <v/>
      </c>
      <c r="V1206" s="1" t="str">
        <f>IF(官網匯出!P1206="",IF(G1206="","",0),官網匯出!P1206)</f>
        <v/>
      </c>
      <c r="W1206" s="1" t="str">
        <f>IF(官網匯出!Q1206="",IF(G1206="","",0),官網匯出!Q1206)</f>
        <v/>
      </c>
      <c r="X1206" s="1" t="str">
        <f>IF(官網匯出!R1206="","",官網匯出!R1206)</f>
        <v/>
      </c>
      <c r="Y1206" s="1" t="str">
        <f>IF(官網匯出!S1206="","",官網匯出!S1206)</f>
        <v/>
      </c>
      <c r="Z1206" s="1" t="str">
        <f>IF(G1206="","",官網匯出!T1206)</f>
        <v/>
      </c>
      <c r="AA1206" s="1" t="str">
        <f>IF(G1206="","",官網匯出!AK1206)</f>
        <v/>
      </c>
      <c r="AB1206" s="1" t="str">
        <f>IF(G1206="","",IF(官網匯出!V1206="","",官網匯出!V1206))</f>
        <v/>
      </c>
      <c r="AJ1206" s="1" t="str">
        <f>IF(G1206="","",IF(官網匯出!AE1206="","",官網匯出!AE1206))</f>
        <v/>
      </c>
      <c r="AK1206" s="1" t="str">
        <f>IF(G1206="","",IF(官網匯出!AD1206="","",官網匯出!AD1206))</f>
        <v/>
      </c>
      <c r="AL1206" s="1" t="str">
        <f t="shared" si="211"/>
        <v>0</v>
      </c>
      <c r="AM1206" s="1" t="str">
        <f>IF(官網匯出!AG1206="","",官網匯出!AG1206)</f>
        <v/>
      </c>
      <c r="AN1206" s="1" t="str">
        <f>IF(G1206="","",IF(官網匯出!AH1206="","",官網匯出!AH1206))</f>
        <v/>
      </c>
      <c r="AO1206" s="14" t="str">
        <f t="shared" si="212"/>
        <v/>
      </c>
      <c r="AP1206" s="14" t="str">
        <f t="shared" si="213"/>
        <v>1</v>
      </c>
      <c r="AQ1206" s="14" t="str">
        <f t="shared" si="214"/>
        <v>0</v>
      </c>
      <c r="AR1206" s="1" t="str">
        <f t="shared" si="215"/>
        <v/>
      </c>
      <c r="AS1206" s="1" t="str">
        <f t="shared" si="216"/>
        <v/>
      </c>
      <c r="AT1206" s="1" t="str">
        <f t="shared" si="217"/>
        <v/>
      </c>
      <c r="AU1206" s="1" t="str">
        <f t="shared" si="208"/>
        <v/>
      </c>
      <c r="AV1206" s="1" t="e">
        <f>IF(VLOOKUP(G1206,官網匯出!A:AQ,42,FALSE)="","[黃金盾官網]",VLOOKUP(G1206,官網匯出!A:AQ,42,FALSE))</f>
        <v>#N/A</v>
      </c>
      <c r="AW1206" s="1" t="e">
        <f>IF(LEFT(VLOOKUP(G1206,官網匯出!A:AS,43,FALSE),2)="","web",LEFT(VLOOKUP(G1206,官網匯出!A:AS,43,FALSE),2))</f>
        <v>#N/A</v>
      </c>
      <c r="AX1206" s="1" t="str">
        <f t="shared" si="218"/>
        <v>O</v>
      </c>
    </row>
    <row r="1207" spans="1:50">
      <c r="A1207" s="1" t="str">
        <f>IF(G1207="","",VLOOKUP(官網轉換!AW1207,團名!A:B,2,FALSE))</f>
        <v/>
      </c>
      <c r="B1207" s="1" t="str">
        <f>IF(G1207="","",IF(LEFT(VLOOKUP(G1207,官網匯出!A:AQ,43,0),2)="wf",VLOOKUP(VLOOKUP(G1207,官網匯出!A:AQ,43,0),團名!$I$1:$K$12,2,FALSE),"N0071"))</f>
        <v/>
      </c>
      <c r="C1207" s="1" t="str">
        <f>IFERROR(VLOOKUP(官網匯出!D1207,團名!E:G,3,FALSE),"")</f>
        <v/>
      </c>
      <c r="D1207" s="1" t="str">
        <f t="shared" si="209"/>
        <v/>
      </c>
      <c r="E1207" s="1" t="str">
        <f t="shared" si="210"/>
        <v/>
      </c>
      <c r="F1207" s="1" t="str">
        <f>IF(官網匯出!F1207="已付款","","B0012")</f>
        <v>B0012</v>
      </c>
      <c r="G1207" s="1" t="str">
        <f>IF(官網匯出!A1207="","",官網匯出!A1207)</f>
        <v/>
      </c>
      <c r="H1207" s="3" t="str">
        <f>IF(官網匯出!B1207="","",官網匯出!B1207)</f>
        <v/>
      </c>
      <c r="I1207" s="1" t="str">
        <f>IF(官網匯出!C1207="","",官網匯出!C1207)</f>
        <v/>
      </c>
      <c r="J1207" s="1" t="str">
        <f>IF(官網匯出!D1207="","",官網匯出!D1207)</f>
        <v/>
      </c>
      <c r="K1207" s="3" t="str">
        <f>IF(官網匯出!E1207="","",官網匯出!E1207)</f>
        <v/>
      </c>
      <c r="L1207" s="1" t="str">
        <f>IF(官網匯出!F1207="","",官網匯出!F1207)</f>
        <v/>
      </c>
      <c r="M1207" s="1" t="str">
        <f>IF(官網匯出!G1207="","",官網匯出!G1207)</f>
        <v/>
      </c>
      <c r="N1207" s="1" t="str">
        <f>IF(官網匯出!H1207="","",官網匯出!H1207)</f>
        <v/>
      </c>
      <c r="P1207" s="1" t="str">
        <f>IF(官網匯出!J1207="","",RIGHT(官網匯出!J1207,LEN(官網匯出!J1207)-2))</f>
        <v/>
      </c>
      <c r="Q1207" s="1" t="str">
        <f>IF(官網匯出!K1207="","",官網匯出!K1207)</f>
        <v/>
      </c>
      <c r="R1207" s="1" t="str">
        <f>IF(官網匯出!L1207="","",官網匯出!L1207)</f>
        <v/>
      </c>
      <c r="S1207" s="1" t="str">
        <f>IF(官網匯出!M1207="","",官網匯出!M1207)</f>
        <v/>
      </c>
      <c r="T1207" s="1" t="str">
        <f>IF(官網匯出!N1207="","",官網匯出!N1207)</f>
        <v/>
      </c>
      <c r="U1207" s="1" t="str">
        <f>IF(官網匯出!O1207="","",官網匯出!O1207)</f>
        <v/>
      </c>
      <c r="V1207" s="1" t="str">
        <f>IF(官網匯出!P1207="",IF(G1207="","",0),官網匯出!P1207)</f>
        <v/>
      </c>
      <c r="W1207" s="1" t="str">
        <f>IF(官網匯出!Q1207="",IF(G1207="","",0),官網匯出!Q1207)</f>
        <v/>
      </c>
      <c r="X1207" s="1" t="str">
        <f>IF(官網匯出!R1207="","",官網匯出!R1207)</f>
        <v/>
      </c>
      <c r="Y1207" s="1" t="str">
        <f>IF(官網匯出!S1207="","",官網匯出!S1207)</f>
        <v/>
      </c>
      <c r="Z1207" s="1" t="str">
        <f>IF(G1207="","",官網匯出!T1207)</f>
        <v/>
      </c>
      <c r="AA1207" s="1" t="str">
        <f>IF(G1207="","",官網匯出!AK1207)</f>
        <v/>
      </c>
      <c r="AB1207" s="1" t="str">
        <f>IF(G1207="","",IF(官網匯出!V1207="","",官網匯出!V1207))</f>
        <v/>
      </c>
      <c r="AJ1207" s="1" t="str">
        <f>IF(G1207="","",IF(官網匯出!AE1207="","",官網匯出!AE1207))</f>
        <v/>
      </c>
      <c r="AK1207" s="1" t="str">
        <f>IF(G1207="","",IF(官網匯出!AD1207="","",官網匯出!AD1207))</f>
        <v/>
      </c>
      <c r="AL1207" s="1" t="str">
        <f t="shared" si="211"/>
        <v>0</v>
      </c>
      <c r="AM1207" s="1" t="str">
        <f>IF(官網匯出!AG1207="","",官網匯出!AG1207)</f>
        <v/>
      </c>
      <c r="AN1207" s="1" t="str">
        <f>IF(G1207="","",IF(官網匯出!AH1207="","",官網匯出!AH1207))</f>
        <v/>
      </c>
      <c r="AO1207" s="14" t="str">
        <f t="shared" si="212"/>
        <v/>
      </c>
      <c r="AP1207" s="14" t="str">
        <f t="shared" si="213"/>
        <v>1</v>
      </c>
      <c r="AQ1207" s="14" t="str">
        <f t="shared" si="214"/>
        <v>0</v>
      </c>
      <c r="AR1207" s="1" t="str">
        <f t="shared" si="215"/>
        <v/>
      </c>
      <c r="AS1207" s="1" t="str">
        <f t="shared" si="216"/>
        <v/>
      </c>
      <c r="AT1207" s="1" t="str">
        <f t="shared" si="217"/>
        <v/>
      </c>
      <c r="AU1207" s="1" t="str">
        <f t="shared" si="208"/>
        <v/>
      </c>
      <c r="AV1207" s="1" t="e">
        <f>IF(VLOOKUP(G1207,官網匯出!A:AQ,42,FALSE)="","[黃金盾官網]",VLOOKUP(G1207,官網匯出!A:AQ,42,FALSE))</f>
        <v>#N/A</v>
      </c>
      <c r="AW1207" s="1" t="e">
        <f>IF(LEFT(VLOOKUP(G1207,官網匯出!A:AS,43,FALSE),2)="","web",LEFT(VLOOKUP(G1207,官網匯出!A:AS,43,FALSE),2))</f>
        <v>#N/A</v>
      </c>
      <c r="AX1207" s="1" t="str">
        <f t="shared" si="218"/>
        <v>O</v>
      </c>
    </row>
    <row r="1208" spans="1:50">
      <c r="A1208" s="1" t="str">
        <f>IF(G1208="","",VLOOKUP(官網轉換!AW1208,團名!A:B,2,FALSE))</f>
        <v/>
      </c>
      <c r="B1208" s="1" t="str">
        <f>IF(G1208="","",IF(LEFT(VLOOKUP(G1208,官網匯出!A:AQ,43,0),2)="wf",VLOOKUP(VLOOKUP(G1208,官網匯出!A:AQ,43,0),團名!$I$1:$K$12,2,FALSE),"N0071"))</f>
        <v/>
      </c>
      <c r="C1208" s="1" t="str">
        <f>IFERROR(VLOOKUP(官網匯出!D1208,團名!E:G,3,FALSE),"")</f>
        <v/>
      </c>
      <c r="D1208" s="1" t="str">
        <f t="shared" si="209"/>
        <v/>
      </c>
      <c r="E1208" s="1" t="str">
        <f t="shared" si="210"/>
        <v/>
      </c>
      <c r="F1208" s="1" t="str">
        <f>IF(官網匯出!F1208="已付款","","B0012")</f>
        <v>B0012</v>
      </c>
      <c r="G1208" s="1" t="str">
        <f>IF(官網匯出!A1208="","",官網匯出!A1208)</f>
        <v/>
      </c>
      <c r="H1208" s="3" t="str">
        <f>IF(官網匯出!B1208="","",官網匯出!B1208)</f>
        <v/>
      </c>
      <c r="I1208" s="1" t="str">
        <f>IF(官網匯出!C1208="","",官網匯出!C1208)</f>
        <v/>
      </c>
      <c r="J1208" s="1" t="str">
        <f>IF(官網匯出!D1208="","",官網匯出!D1208)</f>
        <v/>
      </c>
      <c r="K1208" s="3" t="str">
        <f>IF(官網匯出!E1208="","",官網匯出!E1208)</f>
        <v/>
      </c>
      <c r="L1208" s="1" t="str">
        <f>IF(官網匯出!F1208="","",官網匯出!F1208)</f>
        <v/>
      </c>
      <c r="M1208" s="1" t="str">
        <f>IF(官網匯出!G1208="","",官網匯出!G1208)</f>
        <v/>
      </c>
      <c r="N1208" s="1" t="str">
        <f>IF(官網匯出!H1208="","",官網匯出!H1208)</f>
        <v/>
      </c>
      <c r="P1208" s="1" t="str">
        <f>IF(官網匯出!J1208="","",RIGHT(官網匯出!J1208,LEN(官網匯出!J1208)-2))</f>
        <v/>
      </c>
      <c r="Q1208" s="1" t="str">
        <f>IF(官網匯出!K1208="","",官網匯出!K1208)</f>
        <v/>
      </c>
      <c r="R1208" s="1" t="str">
        <f>IF(官網匯出!L1208="","",官網匯出!L1208)</f>
        <v/>
      </c>
      <c r="S1208" s="1" t="str">
        <f>IF(官網匯出!M1208="","",官網匯出!M1208)</f>
        <v/>
      </c>
      <c r="T1208" s="1" t="str">
        <f>IF(官網匯出!N1208="","",官網匯出!N1208)</f>
        <v/>
      </c>
      <c r="U1208" s="1" t="str">
        <f>IF(官網匯出!O1208="","",官網匯出!O1208)</f>
        <v/>
      </c>
      <c r="V1208" s="1" t="str">
        <f>IF(官網匯出!P1208="",IF(G1208="","",0),官網匯出!P1208)</f>
        <v/>
      </c>
      <c r="W1208" s="1" t="str">
        <f>IF(官網匯出!Q1208="",IF(G1208="","",0),官網匯出!Q1208)</f>
        <v/>
      </c>
      <c r="X1208" s="1" t="str">
        <f>IF(官網匯出!R1208="","",官網匯出!R1208)</f>
        <v/>
      </c>
      <c r="Y1208" s="1" t="str">
        <f>IF(官網匯出!S1208="","",官網匯出!S1208)</f>
        <v/>
      </c>
      <c r="Z1208" s="1" t="str">
        <f>IF(G1208="","",官網匯出!T1208)</f>
        <v/>
      </c>
      <c r="AA1208" s="1" t="str">
        <f>IF(G1208="","",官網匯出!AK1208)</f>
        <v/>
      </c>
      <c r="AB1208" s="1" t="str">
        <f>IF(G1208="","",IF(官網匯出!V1208="","",官網匯出!V1208))</f>
        <v/>
      </c>
      <c r="AJ1208" s="1" t="str">
        <f>IF(G1208="","",IF(官網匯出!AE1208="","",官網匯出!AE1208))</f>
        <v/>
      </c>
      <c r="AK1208" s="1" t="str">
        <f>IF(G1208="","",IF(官網匯出!AD1208="","",官網匯出!AD1208))</f>
        <v/>
      </c>
      <c r="AL1208" s="1" t="str">
        <f t="shared" si="211"/>
        <v>0</v>
      </c>
      <c r="AM1208" s="1" t="str">
        <f>IF(官網匯出!AG1208="","",官網匯出!AG1208)</f>
        <v/>
      </c>
      <c r="AN1208" s="1" t="str">
        <f>IF(G1208="","",IF(官網匯出!AH1208="","",官網匯出!AH1208))</f>
        <v/>
      </c>
      <c r="AO1208" s="14" t="str">
        <f t="shared" si="212"/>
        <v/>
      </c>
      <c r="AP1208" s="14" t="str">
        <f t="shared" si="213"/>
        <v>1</v>
      </c>
      <c r="AQ1208" s="14" t="str">
        <f t="shared" si="214"/>
        <v>0</v>
      </c>
      <c r="AR1208" s="1" t="str">
        <f t="shared" si="215"/>
        <v/>
      </c>
      <c r="AS1208" s="1" t="str">
        <f t="shared" si="216"/>
        <v/>
      </c>
      <c r="AT1208" s="1" t="str">
        <f t="shared" si="217"/>
        <v/>
      </c>
      <c r="AU1208" s="1" t="str">
        <f t="shared" si="208"/>
        <v/>
      </c>
      <c r="AV1208" s="1" t="e">
        <f>IF(VLOOKUP(G1208,官網匯出!A:AQ,42,FALSE)="","[黃金盾官網]",VLOOKUP(G1208,官網匯出!A:AQ,42,FALSE))</f>
        <v>#N/A</v>
      </c>
      <c r="AW1208" s="1" t="e">
        <f>IF(LEFT(VLOOKUP(G1208,官網匯出!A:AS,43,FALSE),2)="","web",LEFT(VLOOKUP(G1208,官網匯出!A:AS,43,FALSE),2))</f>
        <v>#N/A</v>
      </c>
      <c r="AX1208" s="1" t="str">
        <f t="shared" si="218"/>
        <v>O</v>
      </c>
    </row>
    <row r="1209" spans="1:50">
      <c r="A1209" s="1" t="str">
        <f>IF(G1209="","",VLOOKUP(官網轉換!AW1209,團名!A:B,2,FALSE))</f>
        <v/>
      </c>
      <c r="B1209" s="1" t="str">
        <f>IF(G1209="","",IF(LEFT(VLOOKUP(G1209,官網匯出!A:AQ,43,0),2)="wf",VLOOKUP(VLOOKUP(G1209,官網匯出!A:AQ,43,0),團名!$I$1:$K$12,2,FALSE),"N0071"))</f>
        <v/>
      </c>
      <c r="C1209" s="1" t="str">
        <f>IFERROR(VLOOKUP(官網匯出!D1209,團名!E:G,3,FALSE),"")</f>
        <v/>
      </c>
      <c r="D1209" s="1" t="str">
        <f t="shared" si="209"/>
        <v/>
      </c>
      <c r="E1209" s="1" t="str">
        <f t="shared" si="210"/>
        <v/>
      </c>
      <c r="F1209" s="1" t="str">
        <f>IF(官網匯出!F1209="已付款","","B0012")</f>
        <v>B0012</v>
      </c>
      <c r="G1209" s="1" t="str">
        <f>IF(官網匯出!A1209="","",官網匯出!A1209)</f>
        <v/>
      </c>
      <c r="H1209" s="3" t="str">
        <f>IF(官網匯出!B1209="","",官網匯出!B1209)</f>
        <v/>
      </c>
      <c r="I1209" s="1" t="str">
        <f>IF(官網匯出!C1209="","",官網匯出!C1209)</f>
        <v/>
      </c>
      <c r="J1209" s="1" t="str">
        <f>IF(官網匯出!D1209="","",官網匯出!D1209)</f>
        <v/>
      </c>
      <c r="K1209" s="3" t="str">
        <f>IF(官網匯出!E1209="","",官網匯出!E1209)</f>
        <v/>
      </c>
      <c r="L1209" s="1" t="str">
        <f>IF(官網匯出!F1209="","",官網匯出!F1209)</f>
        <v/>
      </c>
      <c r="M1209" s="1" t="str">
        <f>IF(官網匯出!G1209="","",官網匯出!G1209)</f>
        <v/>
      </c>
      <c r="N1209" s="1" t="str">
        <f>IF(官網匯出!H1209="","",官網匯出!H1209)</f>
        <v/>
      </c>
      <c r="P1209" s="1" t="str">
        <f>IF(官網匯出!J1209="","",RIGHT(官網匯出!J1209,LEN(官網匯出!J1209)-2))</f>
        <v/>
      </c>
      <c r="Q1209" s="1" t="str">
        <f>IF(官網匯出!K1209="","",官網匯出!K1209)</f>
        <v/>
      </c>
      <c r="R1209" s="1" t="str">
        <f>IF(官網匯出!L1209="","",官網匯出!L1209)</f>
        <v/>
      </c>
      <c r="S1209" s="1" t="str">
        <f>IF(官網匯出!M1209="","",官網匯出!M1209)</f>
        <v/>
      </c>
      <c r="T1209" s="1" t="str">
        <f>IF(官網匯出!N1209="","",官網匯出!N1209)</f>
        <v/>
      </c>
      <c r="U1209" s="1" t="str">
        <f>IF(官網匯出!O1209="","",官網匯出!O1209)</f>
        <v/>
      </c>
      <c r="V1209" s="1" t="str">
        <f>IF(官網匯出!P1209="",IF(G1209="","",0),官網匯出!P1209)</f>
        <v/>
      </c>
      <c r="W1209" s="1" t="str">
        <f>IF(官網匯出!Q1209="",IF(G1209="","",0),官網匯出!Q1209)</f>
        <v/>
      </c>
      <c r="X1209" s="1" t="str">
        <f>IF(官網匯出!R1209="","",官網匯出!R1209)</f>
        <v/>
      </c>
      <c r="Y1209" s="1" t="str">
        <f>IF(官網匯出!S1209="","",官網匯出!S1209)</f>
        <v/>
      </c>
      <c r="Z1209" s="1" t="str">
        <f>IF(G1209="","",官網匯出!T1209)</f>
        <v/>
      </c>
      <c r="AA1209" s="1" t="str">
        <f>IF(G1209="","",官網匯出!AK1209)</f>
        <v/>
      </c>
      <c r="AB1209" s="1" t="str">
        <f>IF(G1209="","",IF(官網匯出!V1209="","",官網匯出!V1209))</f>
        <v/>
      </c>
      <c r="AJ1209" s="1" t="str">
        <f>IF(G1209="","",IF(官網匯出!AE1209="","",官網匯出!AE1209))</f>
        <v/>
      </c>
      <c r="AK1209" s="1" t="str">
        <f>IF(G1209="","",IF(官網匯出!AD1209="","",官網匯出!AD1209))</f>
        <v/>
      </c>
      <c r="AL1209" s="1" t="str">
        <f t="shared" si="211"/>
        <v>0</v>
      </c>
      <c r="AM1209" s="1" t="str">
        <f>IF(官網匯出!AG1209="","",官網匯出!AG1209)</f>
        <v/>
      </c>
      <c r="AN1209" s="1" t="str">
        <f>IF(G1209="","",IF(官網匯出!AH1209="","",官網匯出!AH1209))</f>
        <v/>
      </c>
      <c r="AO1209" s="14" t="str">
        <f t="shared" si="212"/>
        <v/>
      </c>
      <c r="AP1209" s="14" t="str">
        <f t="shared" si="213"/>
        <v>1</v>
      </c>
      <c r="AQ1209" s="14" t="str">
        <f t="shared" si="214"/>
        <v>0</v>
      </c>
      <c r="AR1209" s="1" t="str">
        <f t="shared" si="215"/>
        <v/>
      </c>
      <c r="AS1209" s="1" t="str">
        <f t="shared" si="216"/>
        <v/>
      </c>
      <c r="AT1209" s="1" t="str">
        <f t="shared" si="217"/>
        <v/>
      </c>
      <c r="AU1209" s="1" t="str">
        <f t="shared" si="208"/>
        <v/>
      </c>
      <c r="AV1209" s="1" t="e">
        <f>IF(VLOOKUP(G1209,官網匯出!A:AQ,42,FALSE)="","[黃金盾官網]",VLOOKUP(G1209,官網匯出!A:AQ,42,FALSE))</f>
        <v>#N/A</v>
      </c>
      <c r="AW1209" s="1" t="e">
        <f>IF(LEFT(VLOOKUP(G1209,官網匯出!A:AS,43,FALSE),2)="","web",LEFT(VLOOKUP(G1209,官網匯出!A:AS,43,FALSE),2))</f>
        <v>#N/A</v>
      </c>
      <c r="AX1209" s="1" t="str">
        <f t="shared" si="218"/>
        <v>O</v>
      </c>
    </row>
    <row r="1210" spans="1:50">
      <c r="A1210" s="1" t="str">
        <f>IF(G1210="","",VLOOKUP(官網轉換!AW1210,團名!A:B,2,FALSE))</f>
        <v/>
      </c>
      <c r="B1210" s="1" t="str">
        <f>IF(G1210="","",IF(LEFT(VLOOKUP(G1210,官網匯出!A:AQ,43,0),2)="wf",VLOOKUP(VLOOKUP(G1210,官網匯出!A:AQ,43,0),團名!$I$1:$K$12,2,FALSE),"N0071"))</f>
        <v/>
      </c>
      <c r="C1210" s="1" t="str">
        <f>IFERROR(VLOOKUP(官網匯出!D1210,團名!E:G,3,FALSE),"")</f>
        <v/>
      </c>
      <c r="D1210" s="1" t="str">
        <f t="shared" si="209"/>
        <v/>
      </c>
      <c r="E1210" s="1" t="str">
        <f t="shared" si="210"/>
        <v/>
      </c>
      <c r="F1210" s="1" t="str">
        <f>IF(官網匯出!F1210="已付款","","B0012")</f>
        <v>B0012</v>
      </c>
      <c r="G1210" s="1" t="str">
        <f>IF(官網匯出!A1210="","",官網匯出!A1210)</f>
        <v/>
      </c>
      <c r="H1210" s="3" t="str">
        <f>IF(官網匯出!B1210="","",官網匯出!B1210)</f>
        <v/>
      </c>
      <c r="I1210" s="1" t="str">
        <f>IF(官網匯出!C1210="","",官網匯出!C1210)</f>
        <v/>
      </c>
      <c r="J1210" s="1" t="str">
        <f>IF(官網匯出!D1210="","",官網匯出!D1210)</f>
        <v/>
      </c>
      <c r="K1210" s="3" t="str">
        <f>IF(官網匯出!E1210="","",官網匯出!E1210)</f>
        <v/>
      </c>
      <c r="L1210" s="1" t="str">
        <f>IF(官網匯出!F1210="","",官網匯出!F1210)</f>
        <v/>
      </c>
      <c r="M1210" s="1" t="str">
        <f>IF(官網匯出!G1210="","",官網匯出!G1210)</f>
        <v/>
      </c>
      <c r="N1210" s="1" t="str">
        <f>IF(官網匯出!H1210="","",官網匯出!H1210)</f>
        <v/>
      </c>
      <c r="P1210" s="1" t="str">
        <f>IF(官網匯出!J1210="","",RIGHT(官網匯出!J1210,LEN(官網匯出!J1210)-2))</f>
        <v/>
      </c>
      <c r="Q1210" s="1" t="str">
        <f>IF(官網匯出!K1210="","",官網匯出!K1210)</f>
        <v/>
      </c>
      <c r="R1210" s="1" t="str">
        <f>IF(官網匯出!L1210="","",官網匯出!L1210)</f>
        <v/>
      </c>
      <c r="S1210" s="1" t="str">
        <f>IF(官網匯出!M1210="","",官網匯出!M1210)</f>
        <v/>
      </c>
      <c r="T1210" s="1" t="str">
        <f>IF(官網匯出!N1210="","",官網匯出!N1210)</f>
        <v/>
      </c>
      <c r="U1210" s="1" t="str">
        <f>IF(官網匯出!O1210="","",官網匯出!O1210)</f>
        <v/>
      </c>
      <c r="V1210" s="1" t="str">
        <f>IF(官網匯出!P1210="",IF(G1210="","",0),官網匯出!P1210)</f>
        <v/>
      </c>
      <c r="W1210" s="1" t="str">
        <f>IF(官網匯出!Q1210="",IF(G1210="","",0),官網匯出!Q1210)</f>
        <v/>
      </c>
      <c r="X1210" s="1" t="str">
        <f>IF(官網匯出!R1210="","",官網匯出!R1210)</f>
        <v/>
      </c>
      <c r="Y1210" s="1" t="str">
        <f>IF(官網匯出!S1210="","",官網匯出!S1210)</f>
        <v/>
      </c>
      <c r="Z1210" s="1" t="str">
        <f>IF(G1210="","",官網匯出!T1210)</f>
        <v/>
      </c>
      <c r="AA1210" s="1" t="str">
        <f>IF(G1210="","",官網匯出!AK1210)</f>
        <v/>
      </c>
      <c r="AB1210" s="1" t="str">
        <f>IF(G1210="","",IF(官網匯出!V1210="","",官網匯出!V1210))</f>
        <v/>
      </c>
      <c r="AJ1210" s="1" t="str">
        <f>IF(G1210="","",IF(官網匯出!AE1210="","",官網匯出!AE1210))</f>
        <v/>
      </c>
      <c r="AK1210" s="1" t="str">
        <f>IF(G1210="","",IF(官網匯出!AD1210="","",官網匯出!AD1210))</f>
        <v/>
      </c>
      <c r="AL1210" s="1" t="str">
        <f t="shared" si="211"/>
        <v>0</v>
      </c>
      <c r="AM1210" s="1" t="str">
        <f>IF(官網匯出!AG1210="","",官網匯出!AG1210)</f>
        <v/>
      </c>
      <c r="AN1210" s="1" t="str">
        <f>IF(G1210="","",IF(官網匯出!AH1210="","",官網匯出!AH1210))</f>
        <v/>
      </c>
      <c r="AO1210" s="14" t="str">
        <f t="shared" si="212"/>
        <v/>
      </c>
      <c r="AP1210" s="14" t="str">
        <f t="shared" si="213"/>
        <v>1</v>
      </c>
      <c r="AQ1210" s="14" t="str">
        <f t="shared" si="214"/>
        <v>0</v>
      </c>
      <c r="AR1210" s="1" t="str">
        <f t="shared" si="215"/>
        <v/>
      </c>
      <c r="AS1210" s="1" t="str">
        <f t="shared" si="216"/>
        <v/>
      </c>
      <c r="AT1210" s="1" t="str">
        <f t="shared" si="217"/>
        <v/>
      </c>
      <c r="AU1210" s="1" t="str">
        <f t="shared" si="208"/>
        <v/>
      </c>
      <c r="AV1210" s="1" t="e">
        <f>IF(VLOOKUP(G1210,官網匯出!A:AQ,42,FALSE)="","[黃金盾官網]",VLOOKUP(G1210,官網匯出!A:AQ,42,FALSE))</f>
        <v>#N/A</v>
      </c>
      <c r="AW1210" s="1" t="e">
        <f>IF(LEFT(VLOOKUP(G1210,官網匯出!A:AS,43,FALSE),2)="","web",LEFT(VLOOKUP(G1210,官網匯出!A:AS,43,FALSE),2))</f>
        <v>#N/A</v>
      </c>
      <c r="AX1210" s="1" t="str">
        <f t="shared" si="218"/>
        <v>O</v>
      </c>
    </row>
    <row r="1211" spans="1:50">
      <c r="A1211" s="1" t="str">
        <f>IF(G1211="","",VLOOKUP(官網轉換!AW1211,團名!A:B,2,FALSE))</f>
        <v/>
      </c>
      <c r="B1211" s="1" t="str">
        <f>IF(G1211="","",IF(LEFT(VLOOKUP(G1211,官網匯出!A:AQ,43,0),2)="wf",VLOOKUP(VLOOKUP(G1211,官網匯出!A:AQ,43,0),團名!$I$1:$K$12,2,FALSE),"N0071"))</f>
        <v/>
      </c>
      <c r="C1211" s="1" t="str">
        <f>IFERROR(VLOOKUP(官網匯出!D1211,團名!E:G,3,FALSE),"")</f>
        <v/>
      </c>
      <c r="D1211" s="1" t="str">
        <f t="shared" si="209"/>
        <v/>
      </c>
      <c r="E1211" s="1" t="str">
        <f t="shared" si="210"/>
        <v/>
      </c>
      <c r="F1211" s="1" t="str">
        <f>IF(官網匯出!F1211="已付款","","B0012")</f>
        <v>B0012</v>
      </c>
      <c r="G1211" s="1" t="str">
        <f>IF(官網匯出!A1211="","",官網匯出!A1211)</f>
        <v/>
      </c>
      <c r="H1211" s="3" t="str">
        <f>IF(官網匯出!B1211="","",官網匯出!B1211)</f>
        <v/>
      </c>
      <c r="I1211" s="1" t="str">
        <f>IF(官網匯出!C1211="","",官網匯出!C1211)</f>
        <v/>
      </c>
      <c r="J1211" s="1" t="str">
        <f>IF(官網匯出!D1211="","",官網匯出!D1211)</f>
        <v/>
      </c>
      <c r="K1211" s="3" t="str">
        <f>IF(官網匯出!E1211="","",官網匯出!E1211)</f>
        <v/>
      </c>
      <c r="L1211" s="1" t="str">
        <f>IF(官網匯出!F1211="","",官網匯出!F1211)</f>
        <v/>
      </c>
      <c r="M1211" s="1" t="str">
        <f>IF(官網匯出!G1211="","",官網匯出!G1211)</f>
        <v/>
      </c>
      <c r="N1211" s="1" t="str">
        <f>IF(官網匯出!H1211="","",官網匯出!H1211)</f>
        <v/>
      </c>
      <c r="P1211" s="1" t="str">
        <f>IF(官網匯出!J1211="","",RIGHT(官網匯出!J1211,LEN(官網匯出!J1211)-2))</f>
        <v/>
      </c>
      <c r="Q1211" s="1" t="str">
        <f>IF(官網匯出!K1211="","",官網匯出!K1211)</f>
        <v/>
      </c>
      <c r="R1211" s="1" t="str">
        <f>IF(官網匯出!L1211="","",官網匯出!L1211)</f>
        <v/>
      </c>
      <c r="S1211" s="1" t="str">
        <f>IF(官網匯出!M1211="","",官網匯出!M1211)</f>
        <v/>
      </c>
      <c r="T1211" s="1" t="str">
        <f>IF(官網匯出!N1211="","",官網匯出!N1211)</f>
        <v/>
      </c>
      <c r="U1211" s="1" t="str">
        <f>IF(官網匯出!O1211="","",官網匯出!O1211)</f>
        <v/>
      </c>
      <c r="V1211" s="1" t="str">
        <f>IF(官網匯出!P1211="",IF(G1211="","",0),官網匯出!P1211)</f>
        <v/>
      </c>
      <c r="W1211" s="1" t="str">
        <f>IF(官網匯出!Q1211="",IF(G1211="","",0),官網匯出!Q1211)</f>
        <v/>
      </c>
      <c r="X1211" s="1" t="str">
        <f>IF(官網匯出!R1211="","",官網匯出!R1211)</f>
        <v/>
      </c>
      <c r="Y1211" s="1" t="str">
        <f>IF(官網匯出!S1211="","",官網匯出!S1211)</f>
        <v/>
      </c>
      <c r="Z1211" s="1" t="str">
        <f>IF(G1211="","",官網匯出!T1211)</f>
        <v/>
      </c>
      <c r="AA1211" s="1" t="str">
        <f>IF(G1211="","",官網匯出!AK1211)</f>
        <v/>
      </c>
      <c r="AB1211" s="1" t="str">
        <f>IF(G1211="","",IF(官網匯出!V1211="","",官網匯出!V1211))</f>
        <v/>
      </c>
      <c r="AJ1211" s="1" t="str">
        <f>IF(G1211="","",IF(官網匯出!AE1211="","",官網匯出!AE1211))</f>
        <v/>
      </c>
      <c r="AK1211" s="1" t="str">
        <f>IF(G1211="","",IF(官網匯出!AD1211="","",官網匯出!AD1211))</f>
        <v/>
      </c>
      <c r="AL1211" s="1" t="str">
        <f t="shared" si="211"/>
        <v>0</v>
      </c>
      <c r="AM1211" s="1" t="str">
        <f>IF(官網匯出!AG1211="","",官網匯出!AG1211)</f>
        <v/>
      </c>
      <c r="AN1211" s="1" t="str">
        <f>IF(G1211="","",IF(官網匯出!AH1211="","",官網匯出!AH1211))</f>
        <v/>
      </c>
      <c r="AO1211" s="14" t="str">
        <f t="shared" si="212"/>
        <v/>
      </c>
      <c r="AP1211" s="14" t="str">
        <f t="shared" si="213"/>
        <v>1</v>
      </c>
      <c r="AQ1211" s="14" t="str">
        <f t="shared" si="214"/>
        <v>0</v>
      </c>
      <c r="AR1211" s="1" t="str">
        <f t="shared" si="215"/>
        <v/>
      </c>
      <c r="AS1211" s="1" t="str">
        <f t="shared" si="216"/>
        <v/>
      </c>
      <c r="AT1211" s="1" t="str">
        <f t="shared" si="217"/>
        <v/>
      </c>
      <c r="AU1211" s="1" t="str">
        <f t="shared" si="208"/>
        <v/>
      </c>
      <c r="AV1211" s="1" t="e">
        <f>IF(VLOOKUP(G1211,官網匯出!A:AQ,42,FALSE)="","[黃金盾官網]",VLOOKUP(G1211,官網匯出!A:AQ,42,FALSE))</f>
        <v>#N/A</v>
      </c>
      <c r="AW1211" s="1" t="e">
        <f>IF(LEFT(VLOOKUP(G1211,官網匯出!A:AS,43,FALSE),2)="","web",LEFT(VLOOKUP(G1211,官網匯出!A:AS,43,FALSE),2))</f>
        <v>#N/A</v>
      </c>
      <c r="AX1211" s="1" t="str">
        <f t="shared" si="218"/>
        <v>O</v>
      </c>
    </row>
    <row r="1212" spans="1:50">
      <c r="A1212" s="1" t="str">
        <f>IF(G1212="","",VLOOKUP(官網轉換!AW1212,團名!A:B,2,FALSE))</f>
        <v/>
      </c>
      <c r="B1212" s="1" t="str">
        <f>IF(G1212="","",IF(LEFT(VLOOKUP(G1212,官網匯出!A:AQ,43,0),2)="wf",VLOOKUP(VLOOKUP(G1212,官網匯出!A:AQ,43,0),團名!$I$1:$K$12,2,FALSE),"N0071"))</f>
        <v/>
      </c>
      <c r="C1212" s="1" t="str">
        <f>IFERROR(VLOOKUP(官網匯出!D1212,團名!E:G,3,FALSE),"")</f>
        <v/>
      </c>
      <c r="D1212" s="1" t="str">
        <f t="shared" si="209"/>
        <v/>
      </c>
      <c r="E1212" s="1" t="str">
        <f t="shared" si="210"/>
        <v/>
      </c>
      <c r="F1212" s="1" t="str">
        <f>IF(官網匯出!F1212="已付款","","B0012")</f>
        <v>B0012</v>
      </c>
      <c r="G1212" s="1" t="str">
        <f>IF(官網匯出!A1212="","",官網匯出!A1212)</f>
        <v/>
      </c>
      <c r="H1212" s="3" t="str">
        <f>IF(官網匯出!B1212="","",官網匯出!B1212)</f>
        <v/>
      </c>
      <c r="I1212" s="1" t="str">
        <f>IF(官網匯出!C1212="","",官網匯出!C1212)</f>
        <v/>
      </c>
      <c r="J1212" s="1" t="str">
        <f>IF(官網匯出!D1212="","",官網匯出!D1212)</f>
        <v/>
      </c>
      <c r="K1212" s="3" t="str">
        <f>IF(官網匯出!E1212="","",官網匯出!E1212)</f>
        <v/>
      </c>
      <c r="L1212" s="1" t="str">
        <f>IF(官網匯出!F1212="","",官網匯出!F1212)</f>
        <v/>
      </c>
      <c r="M1212" s="1" t="str">
        <f>IF(官網匯出!G1212="","",官網匯出!G1212)</f>
        <v/>
      </c>
      <c r="N1212" s="1" t="str">
        <f>IF(官網匯出!H1212="","",官網匯出!H1212)</f>
        <v/>
      </c>
      <c r="P1212" s="1" t="str">
        <f>IF(官網匯出!J1212="","",RIGHT(官網匯出!J1212,LEN(官網匯出!J1212)-2))</f>
        <v/>
      </c>
      <c r="Q1212" s="1" t="str">
        <f>IF(官網匯出!K1212="","",官網匯出!K1212)</f>
        <v/>
      </c>
      <c r="R1212" s="1" t="str">
        <f>IF(官網匯出!L1212="","",官網匯出!L1212)</f>
        <v/>
      </c>
      <c r="S1212" s="1" t="str">
        <f>IF(官網匯出!M1212="","",官網匯出!M1212)</f>
        <v/>
      </c>
      <c r="T1212" s="1" t="str">
        <f>IF(官網匯出!N1212="","",官網匯出!N1212)</f>
        <v/>
      </c>
      <c r="U1212" s="1" t="str">
        <f>IF(官網匯出!O1212="","",官網匯出!O1212)</f>
        <v/>
      </c>
      <c r="V1212" s="1" t="str">
        <f>IF(官網匯出!P1212="",IF(G1212="","",0),官網匯出!P1212)</f>
        <v/>
      </c>
      <c r="W1212" s="1" t="str">
        <f>IF(官網匯出!Q1212="",IF(G1212="","",0),官網匯出!Q1212)</f>
        <v/>
      </c>
      <c r="X1212" s="1" t="str">
        <f>IF(官網匯出!R1212="","",官網匯出!R1212)</f>
        <v/>
      </c>
      <c r="Y1212" s="1" t="str">
        <f>IF(官網匯出!S1212="","",官網匯出!S1212)</f>
        <v/>
      </c>
      <c r="Z1212" s="1" t="str">
        <f>IF(G1212="","",官網匯出!T1212)</f>
        <v/>
      </c>
      <c r="AA1212" s="1" t="str">
        <f>IF(G1212="","",官網匯出!AK1212)</f>
        <v/>
      </c>
      <c r="AB1212" s="1" t="str">
        <f>IF(G1212="","",IF(官網匯出!V1212="","",官網匯出!V1212))</f>
        <v/>
      </c>
      <c r="AJ1212" s="1" t="str">
        <f>IF(G1212="","",IF(官網匯出!AE1212="","",官網匯出!AE1212))</f>
        <v/>
      </c>
      <c r="AK1212" s="1" t="str">
        <f>IF(G1212="","",IF(官網匯出!AD1212="","",官網匯出!AD1212))</f>
        <v/>
      </c>
      <c r="AL1212" s="1" t="str">
        <f t="shared" si="211"/>
        <v>0</v>
      </c>
      <c r="AM1212" s="1" t="str">
        <f>IF(官網匯出!AG1212="","",官網匯出!AG1212)</f>
        <v/>
      </c>
      <c r="AN1212" s="1" t="str">
        <f>IF(G1212="","",IF(官網匯出!AH1212="","",官網匯出!AH1212))</f>
        <v/>
      </c>
      <c r="AO1212" s="14" t="str">
        <f t="shared" si="212"/>
        <v/>
      </c>
      <c r="AP1212" s="14" t="str">
        <f t="shared" si="213"/>
        <v>1</v>
      </c>
      <c r="AQ1212" s="14" t="str">
        <f t="shared" si="214"/>
        <v>0</v>
      </c>
      <c r="AR1212" s="1" t="str">
        <f t="shared" si="215"/>
        <v/>
      </c>
      <c r="AS1212" s="1" t="str">
        <f t="shared" si="216"/>
        <v/>
      </c>
      <c r="AT1212" s="1" t="str">
        <f t="shared" si="217"/>
        <v/>
      </c>
      <c r="AU1212" s="1" t="str">
        <f t="shared" si="208"/>
        <v/>
      </c>
      <c r="AV1212" s="1" t="e">
        <f>IF(VLOOKUP(G1212,官網匯出!A:AQ,42,FALSE)="","[黃金盾官網]",VLOOKUP(G1212,官網匯出!A:AQ,42,FALSE))</f>
        <v>#N/A</v>
      </c>
      <c r="AW1212" s="1" t="e">
        <f>IF(LEFT(VLOOKUP(G1212,官網匯出!A:AS,43,FALSE),2)="","web",LEFT(VLOOKUP(G1212,官網匯出!A:AS,43,FALSE),2))</f>
        <v>#N/A</v>
      </c>
      <c r="AX1212" s="1" t="str">
        <f t="shared" si="218"/>
        <v>O</v>
      </c>
    </row>
    <row r="1213" spans="1:50">
      <c r="A1213" s="1" t="str">
        <f>IF(G1213="","",VLOOKUP(官網轉換!AW1213,團名!A:B,2,FALSE))</f>
        <v/>
      </c>
      <c r="B1213" s="1" t="str">
        <f>IF(G1213="","",IF(LEFT(VLOOKUP(G1213,官網匯出!A:AQ,43,0),2)="wf",VLOOKUP(VLOOKUP(G1213,官網匯出!A:AQ,43,0),團名!$I$1:$K$12,2,FALSE),"N0071"))</f>
        <v/>
      </c>
      <c r="C1213" s="1" t="str">
        <f>IFERROR(VLOOKUP(官網匯出!D1213,團名!E:G,3,FALSE),"")</f>
        <v/>
      </c>
      <c r="D1213" s="1" t="str">
        <f t="shared" si="209"/>
        <v/>
      </c>
      <c r="E1213" s="1" t="str">
        <f t="shared" si="210"/>
        <v/>
      </c>
      <c r="F1213" s="1" t="str">
        <f>IF(官網匯出!F1213="已付款","","B0012")</f>
        <v>B0012</v>
      </c>
      <c r="G1213" s="1" t="str">
        <f>IF(官網匯出!A1213="","",官網匯出!A1213)</f>
        <v/>
      </c>
      <c r="H1213" s="3" t="str">
        <f>IF(官網匯出!B1213="","",官網匯出!B1213)</f>
        <v/>
      </c>
      <c r="I1213" s="1" t="str">
        <f>IF(官網匯出!C1213="","",官網匯出!C1213)</f>
        <v/>
      </c>
      <c r="J1213" s="1" t="str">
        <f>IF(官網匯出!D1213="","",官網匯出!D1213)</f>
        <v/>
      </c>
      <c r="K1213" s="3" t="str">
        <f>IF(官網匯出!E1213="","",官網匯出!E1213)</f>
        <v/>
      </c>
      <c r="L1213" s="1" t="str">
        <f>IF(官網匯出!F1213="","",官網匯出!F1213)</f>
        <v/>
      </c>
      <c r="M1213" s="1" t="str">
        <f>IF(官網匯出!G1213="","",官網匯出!G1213)</f>
        <v/>
      </c>
      <c r="N1213" s="1" t="str">
        <f>IF(官網匯出!H1213="","",官網匯出!H1213)</f>
        <v/>
      </c>
      <c r="P1213" s="1" t="str">
        <f>IF(官網匯出!J1213="","",RIGHT(官網匯出!J1213,LEN(官網匯出!J1213)-2))</f>
        <v/>
      </c>
      <c r="Q1213" s="1" t="str">
        <f>IF(官網匯出!K1213="","",官網匯出!K1213)</f>
        <v/>
      </c>
      <c r="R1213" s="1" t="str">
        <f>IF(官網匯出!L1213="","",官網匯出!L1213)</f>
        <v/>
      </c>
      <c r="S1213" s="1" t="str">
        <f>IF(官網匯出!M1213="","",官網匯出!M1213)</f>
        <v/>
      </c>
      <c r="T1213" s="1" t="str">
        <f>IF(官網匯出!N1213="","",官網匯出!N1213)</f>
        <v/>
      </c>
      <c r="U1213" s="1" t="str">
        <f>IF(官網匯出!O1213="","",官網匯出!O1213)</f>
        <v/>
      </c>
      <c r="V1213" s="1" t="str">
        <f>IF(官網匯出!P1213="",IF(G1213="","",0),官網匯出!P1213)</f>
        <v/>
      </c>
      <c r="W1213" s="1" t="str">
        <f>IF(官網匯出!Q1213="",IF(G1213="","",0),官網匯出!Q1213)</f>
        <v/>
      </c>
      <c r="X1213" s="1" t="str">
        <f>IF(官網匯出!R1213="","",官網匯出!R1213)</f>
        <v/>
      </c>
      <c r="Y1213" s="1" t="str">
        <f>IF(官網匯出!S1213="","",官網匯出!S1213)</f>
        <v/>
      </c>
      <c r="Z1213" s="1" t="str">
        <f>IF(G1213="","",官網匯出!T1213)</f>
        <v/>
      </c>
      <c r="AA1213" s="1" t="str">
        <f>IF(G1213="","",官網匯出!AK1213)</f>
        <v/>
      </c>
      <c r="AB1213" s="1" t="str">
        <f>IF(G1213="","",IF(官網匯出!V1213="","",官網匯出!V1213))</f>
        <v/>
      </c>
      <c r="AJ1213" s="1" t="str">
        <f>IF(G1213="","",IF(官網匯出!AE1213="","",官網匯出!AE1213))</f>
        <v/>
      </c>
      <c r="AK1213" s="1" t="str">
        <f>IF(G1213="","",IF(官網匯出!AD1213="","",官網匯出!AD1213))</f>
        <v/>
      </c>
      <c r="AL1213" s="1" t="str">
        <f t="shared" si="211"/>
        <v>0</v>
      </c>
      <c r="AM1213" s="1" t="str">
        <f>IF(官網匯出!AG1213="","",官網匯出!AG1213)</f>
        <v/>
      </c>
      <c r="AN1213" s="1" t="str">
        <f>IF(G1213="","",IF(官網匯出!AH1213="","",官網匯出!AH1213))</f>
        <v/>
      </c>
      <c r="AO1213" s="14" t="str">
        <f t="shared" si="212"/>
        <v/>
      </c>
      <c r="AP1213" s="14" t="str">
        <f t="shared" si="213"/>
        <v>1</v>
      </c>
      <c r="AQ1213" s="14" t="str">
        <f t="shared" si="214"/>
        <v>0</v>
      </c>
      <c r="AR1213" s="1" t="str">
        <f t="shared" si="215"/>
        <v/>
      </c>
      <c r="AS1213" s="1" t="str">
        <f t="shared" si="216"/>
        <v/>
      </c>
      <c r="AT1213" s="1" t="str">
        <f t="shared" si="217"/>
        <v/>
      </c>
      <c r="AU1213" s="1" t="str">
        <f t="shared" si="208"/>
        <v/>
      </c>
      <c r="AV1213" s="1" t="e">
        <f>IF(VLOOKUP(G1213,官網匯出!A:AQ,42,FALSE)="","[黃金盾官網]",VLOOKUP(G1213,官網匯出!A:AQ,42,FALSE))</f>
        <v>#N/A</v>
      </c>
      <c r="AW1213" s="1" t="e">
        <f>IF(LEFT(VLOOKUP(G1213,官網匯出!A:AS,43,FALSE),2)="","web",LEFT(VLOOKUP(G1213,官網匯出!A:AS,43,FALSE),2))</f>
        <v>#N/A</v>
      </c>
      <c r="AX1213" s="1" t="str">
        <f t="shared" si="218"/>
        <v>O</v>
      </c>
    </row>
    <row r="1214" spans="1:50">
      <c r="A1214" s="1" t="str">
        <f>IF(G1214="","",VLOOKUP(官網轉換!AW1214,團名!A:B,2,FALSE))</f>
        <v/>
      </c>
      <c r="B1214" s="1" t="str">
        <f>IF(G1214="","",IF(LEFT(VLOOKUP(G1214,官網匯出!A:AQ,43,0),2)="wf",VLOOKUP(VLOOKUP(G1214,官網匯出!A:AQ,43,0),團名!$I$1:$K$12,2,FALSE),"N0071"))</f>
        <v/>
      </c>
      <c r="C1214" s="1" t="str">
        <f>IFERROR(VLOOKUP(官網匯出!D1214,團名!E:G,3,FALSE),"")</f>
        <v/>
      </c>
      <c r="D1214" s="1" t="str">
        <f t="shared" si="209"/>
        <v/>
      </c>
      <c r="E1214" s="1" t="str">
        <f t="shared" si="210"/>
        <v/>
      </c>
      <c r="F1214" s="1" t="str">
        <f>IF(官網匯出!F1214="已付款","","B0012")</f>
        <v>B0012</v>
      </c>
      <c r="G1214" s="1" t="str">
        <f>IF(官網匯出!A1214="","",官網匯出!A1214)</f>
        <v/>
      </c>
      <c r="H1214" s="3" t="str">
        <f>IF(官網匯出!B1214="","",官網匯出!B1214)</f>
        <v/>
      </c>
      <c r="I1214" s="1" t="str">
        <f>IF(官網匯出!C1214="","",官網匯出!C1214)</f>
        <v/>
      </c>
      <c r="J1214" s="1" t="str">
        <f>IF(官網匯出!D1214="","",官網匯出!D1214)</f>
        <v/>
      </c>
      <c r="K1214" s="3" t="str">
        <f>IF(官網匯出!E1214="","",官網匯出!E1214)</f>
        <v/>
      </c>
      <c r="L1214" s="1" t="str">
        <f>IF(官網匯出!F1214="","",官網匯出!F1214)</f>
        <v/>
      </c>
      <c r="M1214" s="1" t="str">
        <f>IF(官網匯出!G1214="","",官網匯出!G1214)</f>
        <v/>
      </c>
      <c r="N1214" s="1" t="str">
        <f>IF(官網匯出!H1214="","",官網匯出!H1214)</f>
        <v/>
      </c>
      <c r="P1214" s="1" t="str">
        <f>IF(官網匯出!J1214="","",RIGHT(官網匯出!J1214,LEN(官網匯出!J1214)-2))</f>
        <v/>
      </c>
      <c r="Q1214" s="1" t="str">
        <f>IF(官網匯出!K1214="","",官網匯出!K1214)</f>
        <v/>
      </c>
      <c r="R1214" s="1" t="str">
        <f>IF(官網匯出!L1214="","",官網匯出!L1214)</f>
        <v/>
      </c>
      <c r="S1214" s="1" t="str">
        <f>IF(官網匯出!M1214="","",官網匯出!M1214)</f>
        <v/>
      </c>
      <c r="T1214" s="1" t="str">
        <f>IF(官網匯出!N1214="","",官網匯出!N1214)</f>
        <v/>
      </c>
      <c r="U1214" s="1" t="str">
        <f>IF(官網匯出!O1214="","",官網匯出!O1214)</f>
        <v/>
      </c>
      <c r="V1214" s="1" t="str">
        <f>IF(官網匯出!P1214="",IF(G1214="","",0),官網匯出!P1214)</f>
        <v/>
      </c>
      <c r="W1214" s="1" t="str">
        <f>IF(官網匯出!Q1214="",IF(G1214="","",0),官網匯出!Q1214)</f>
        <v/>
      </c>
      <c r="X1214" s="1" t="str">
        <f>IF(官網匯出!R1214="","",官網匯出!R1214)</f>
        <v/>
      </c>
      <c r="Y1214" s="1" t="str">
        <f>IF(官網匯出!S1214="","",官網匯出!S1214)</f>
        <v/>
      </c>
      <c r="Z1214" s="1" t="str">
        <f>IF(G1214="","",官網匯出!T1214)</f>
        <v/>
      </c>
      <c r="AA1214" s="1" t="str">
        <f>IF(G1214="","",官網匯出!AK1214)</f>
        <v/>
      </c>
      <c r="AB1214" s="1" t="str">
        <f>IF(G1214="","",IF(官網匯出!V1214="","",官網匯出!V1214))</f>
        <v/>
      </c>
      <c r="AJ1214" s="1" t="str">
        <f>IF(G1214="","",IF(官網匯出!AE1214="","",官網匯出!AE1214))</f>
        <v/>
      </c>
      <c r="AK1214" s="1" t="str">
        <f>IF(G1214="","",IF(官網匯出!AD1214="","",官網匯出!AD1214))</f>
        <v/>
      </c>
      <c r="AL1214" s="1" t="str">
        <f t="shared" si="211"/>
        <v>0</v>
      </c>
      <c r="AM1214" s="1" t="str">
        <f>IF(官網匯出!AG1214="","",官網匯出!AG1214)</f>
        <v/>
      </c>
      <c r="AN1214" s="1" t="str">
        <f>IF(G1214="","",IF(官網匯出!AH1214="","",官網匯出!AH1214))</f>
        <v/>
      </c>
      <c r="AO1214" s="14" t="str">
        <f t="shared" si="212"/>
        <v/>
      </c>
      <c r="AP1214" s="14" t="str">
        <f t="shared" si="213"/>
        <v>1</v>
      </c>
      <c r="AQ1214" s="14" t="str">
        <f t="shared" si="214"/>
        <v>0</v>
      </c>
      <c r="AR1214" s="1" t="str">
        <f t="shared" si="215"/>
        <v/>
      </c>
      <c r="AS1214" s="1" t="str">
        <f t="shared" si="216"/>
        <v/>
      </c>
      <c r="AT1214" s="1" t="str">
        <f t="shared" si="217"/>
        <v/>
      </c>
      <c r="AU1214" s="1" t="str">
        <f t="shared" si="208"/>
        <v/>
      </c>
      <c r="AV1214" s="1" t="e">
        <f>IF(VLOOKUP(G1214,官網匯出!A:AQ,42,FALSE)="","[黃金盾官網]",VLOOKUP(G1214,官網匯出!A:AQ,42,FALSE))</f>
        <v>#N/A</v>
      </c>
      <c r="AW1214" s="1" t="e">
        <f>IF(LEFT(VLOOKUP(G1214,官網匯出!A:AS,43,FALSE),2)="","web",LEFT(VLOOKUP(G1214,官網匯出!A:AS,43,FALSE),2))</f>
        <v>#N/A</v>
      </c>
      <c r="AX1214" s="1" t="str">
        <f t="shared" si="218"/>
        <v>O</v>
      </c>
    </row>
    <row r="1215" spans="1:50">
      <c r="A1215" s="1" t="str">
        <f>IF(G1215="","",VLOOKUP(官網轉換!AW1215,團名!A:B,2,FALSE))</f>
        <v/>
      </c>
      <c r="B1215" s="1" t="str">
        <f>IF(G1215="","",IF(LEFT(VLOOKUP(G1215,官網匯出!A:AQ,43,0),2)="wf",VLOOKUP(VLOOKUP(G1215,官網匯出!A:AQ,43,0),團名!$I$1:$K$12,2,FALSE),"N0071"))</f>
        <v/>
      </c>
      <c r="C1215" s="1" t="str">
        <f>IFERROR(VLOOKUP(官網匯出!D1215,團名!E:G,3,FALSE),"")</f>
        <v/>
      </c>
      <c r="D1215" s="1" t="str">
        <f t="shared" si="209"/>
        <v/>
      </c>
      <c r="E1215" s="1" t="str">
        <f t="shared" si="210"/>
        <v/>
      </c>
      <c r="F1215" s="1" t="str">
        <f>IF(官網匯出!F1215="已付款","","B0012")</f>
        <v>B0012</v>
      </c>
      <c r="G1215" s="1" t="str">
        <f>IF(官網匯出!A1215="","",官網匯出!A1215)</f>
        <v/>
      </c>
      <c r="H1215" s="3" t="str">
        <f>IF(官網匯出!B1215="","",官網匯出!B1215)</f>
        <v/>
      </c>
      <c r="I1215" s="1" t="str">
        <f>IF(官網匯出!C1215="","",官網匯出!C1215)</f>
        <v/>
      </c>
      <c r="J1215" s="1" t="str">
        <f>IF(官網匯出!D1215="","",官網匯出!D1215)</f>
        <v/>
      </c>
      <c r="K1215" s="3" t="str">
        <f>IF(官網匯出!E1215="","",官網匯出!E1215)</f>
        <v/>
      </c>
      <c r="L1215" s="1" t="str">
        <f>IF(官網匯出!F1215="","",官網匯出!F1215)</f>
        <v/>
      </c>
      <c r="M1215" s="1" t="str">
        <f>IF(官網匯出!G1215="","",官網匯出!G1215)</f>
        <v/>
      </c>
      <c r="N1215" s="1" t="str">
        <f>IF(官網匯出!H1215="","",官網匯出!H1215)</f>
        <v/>
      </c>
      <c r="P1215" s="1" t="str">
        <f>IF(官網匯出!J1215="","",RIGHT(官網匯出!J1215,LEN(官網匯出!J1215)-2))</f>
        <v/>
      </c>
      <c r="Q1215" s="1" t="str">
        <f>IF(官網匯出!K1215="","",官網匯出!K1215)</f>
        <v/>
      </c>
      <c r="R1215" s="1" t="str">
        <f>IF(官網匯出!L1215="","",官網匯出!L1215)</f>
        <v/>
      </c>
      <c r="S1215" s="1" t="str">
        <f>IF(官網匯出!M1215="","",官網匯出!M1215)</f>
        <v/>
      </c>
      <c r="T1215" s="1" t="str">
        <f>IF(官網匯出!N1215="","",官網匯出!N1215)</f>
        <v/>
      </c>
      <c r="U1215" s="1" t="str">
        <f>IF(官網匯出!O1215="","",官網匯出!O1215)</f>
        <v/>
      </c>
      <c r="V1215" s="1" t="str">
        <f>IF(官網匯出!P1215="",IF(G1215="","",0),官網匯出!P1215)</f>
        <v/>
      </c>
      <c r="W1215" s="1" t="str">
        <f>IF(官網匯出!Q1215="",IF(G1215="","",0),官網匯出!Q1215)</f>
        <v/>
      </c>
      <c r="X1215" s="1" t="str">
        <f>IF(官網匯出!R1215="","",官網匯出!R1215)</f>
        <v/>
      </c>
      <c r="Y1215" s="1" t="str">
        <f>IF(官網匯出!S1215="","",官網匯出!S1215)</f>
        <v/>
      </c>
      <c r="Z1215" s="1" t="str">
        <f>IF(G1215="","",官網匯出!T1215)</f>
        <v/>
      </c>
      <c r="AA1215" s="1" t="str">
        <f>IF(G1215="","",官網匯出!AK1215)</f>
        <v/>
      </c>
      <c r="AB1215" s="1" t="str">
        <f>IF(G1215="","",IF(官網匯出!V1215="","",官網匯出!V1215))</f>
        <v/>
      </c>
      <c r="AJ1215" s="1" t="str">
        <f>IF(G1215="","",IF(官網匯出!AE1215="","",官網匯出!AE1215))</f>
        <v/>
      </c>
      <c r="AK1215" s="1" t="str">
        <f>IF(G1215="","",IF(官網匯出!AD1215="","",官網匯出!AD1215))</f>
        <v/>
      </c>
      <c r="AL1215" s="1" t="str">
        <f t="shared" si="211"/>
        <v>0</v>
      </c>
      <c r="AM1215" s="1" t="str">
        <f>IF(官網匯出!AG1215="","",官網匯出!AG1215)</f>
        <v/>
      </c>
      <c r="AN1215" s="1" t="str">
        <f>IF(G1215="","",IF(官網匯出!AH1215="","",官網匯出!AH1215))</f>
        <v/>
      </c>
      <c r="AO1215" s="14" t="str">
        <f t="shared" si="212"/>
        <v/>
      </c>
      <c r="AP1215" s="14" t="str">
        <f t="shared" si="213"/>
        <v>1</v>
      </c>
      <c r="AQ1215" s="14" t="str">
        <f t="shared" si="214"/>
        <v>0</v>
      </c>
      <c r="AR1215" s="1" t="str">
        <f t="shared" si="215"/>
        <v/>
      </c>
      <c r="AS1215" s="1" t="str">
        <f t="shared" si="216"/>
        <v/>
      </c>
      <c r="AT1215" s="1" t="str">
        <f t="shared" si="217"/>
        <v/>
      </c>
      <c r="AU1215" s="1" t="str">
        <f t="shared" si="208"/>
        <v/>
      </c>
      <c r="AV1215" s="1" t="e">
        <f>IF(VLOOKUP(G1215,官網匯出!A:AQ,42,FALSE)="","[黃金盾官網]",VLOOKUP(G1215,官網匯出!A:AQ,42,FALSE))</f>
        <v>#N/A</v>
      </c>
      <c r="AW1215" s="1" t="e">
        <f>IF(LEFT(VLOOKUP(G1215,官網匯出!A:AS,43,FALSE),2)="","web",LEFT(VLOOKUP(G1215,官網匯出!A:AS,43,FALSE),2))</f>
        <v>#N/A</v>
      </c>
      <c r="AX1215" s="1" t="str">
        <f t="shared" si="218"/>
        <v>O</v>
      </c>
    </row>
    <row r="1216" spans="1:50">
      <c r="A1216" s="1" t="str">
        <f>IF(G1216="","",VLOOKUP(官網轉換!AW1216,團名!A:B,2,FALSE))</f>
        <v/>
      </c>
      <c r="B1216" s="1" t="str">
        <f>IF(G1216="","",IF(LEFT(VLOOKUP(G1216,官網匯出!A:AQ,43,0),2)="wf",VLOOKUP(VLOOKUP(G1216,官網匯出!A:AQ,43,0),團名!$I$1:$K$12,2,FALSE),"N0071"))</f>
        <v/>
      </c>
      <c r="C1216" s="1" t="str">
        <f>IFERROR(VLOOKUP(官網匯出!D1216,團名!E:G,3,FALSE),"")</f>
        <v/>
      </c>
      <c r="D1216" s="1" t="str">
        <f t="shared" si="209"/>
        <v/>
      </c>
      <c r="E1216" s="1" t="str">
        <f t="shared" si="210"/>
        <v/>
      </c>
      <c r="F1216" s="1" t="str">
        <f>IF(官網匯出!F1216="已付款","","B0012")</f>
        <v>B0012</v>
      </c>
      <c r="G1216" s="1" t="str">
        <f>IF(官網匯出!A1216="","",官網匯出!A1216)</f>
        <v/>
      </c>
      <c r="H1216" s="3" t="str">
        <f>IF(官網匯出!B1216="","",官網匯出!B1216)</f>
        <v/>
      </c>
      <c r="I1216" s="1" t="str">
        <f>IF(官網匯出!C1216="","",官網匯出!C1216)</f>
        <v/>
      </c>
      <c r="J1216" s="1" t="str">
        <f>IF(官網匯出!D1216="","",官網匯出!D1216)</f>
        <v/>
      </c>
      <c r="K1216" s="3" t="str">
        <f>IF(官網匯出!E1216="","",官網匯出!E1216)</f>
        <v/>
      </c>
      <c r="L1216" s="1" t="str">
        <f>IF(官網匯出!F1216="","",官網匯出!F1216)</f>
        <v/>
      </c>
      <c r="M1216" s="1" t="str">
        <f>IF(官網匯出!G1216="","",官網匯出!G1216)</f>
        <v/>
      </c>
      <c r="N1216" s="1" t="str">
        <f>IF(官網匯出!H1216="","",官網匯出!H1216)</f>
        <v/>
      </c>
      <c r="P1216" s="1" t="str">
        <f>IF(官網匯出!J1216="","",RIGHT(官網匯出!J1216,LEN(官網匯出!J1216)-2))</f>
        <v/>
      </c>
      <c r="Q1216" s="1" t="str">
        <f>IF(官網匯出!K1216="","",官網匯出!K1216)</f>
        <v/>
      </c>
      <c r="R1216" s="1" t="str">
        <f>IF(官網匯出!L1216="","",官網匯出!L1216)</f>
        <v/>
      </c>
      <c r="S1216" s="1" t="str">
        <f>IF(官網匯出!M1216="","",官網匯出!M1216)</f>
        <v/>
      </c>
      <c r="T1216" s="1" t="str">
        <f>IF(官網匯出!N1216="","",官網匯出!N1216)</f>
        <v/>
      </c>
      <c r="U1216" s="1" t="str">
        <f>IF(官網匯出!O1216="","",官網匯出!O1216)</f>
        <v/>
      </c>
      <c r="V1216" s="1" t="str">
        <f>IF(官網匯出!P1216="",IF(G1216="","",0),官網匯出!P1216)</f>
        <v/>
      </c>
      <c r="W1216" s="1" t="str">
        <f>IF(官網匯出!Q1216="",IF(G1216="","",0),官網匯出!Q1216)</f>
        <v/>
      </c>
      <c r="X1216" s="1" t="str">
        <f>IF(官網匯出!R1216="","",官網匯出!R1216)</f>
        <v/>
      </c>
      <c r="Y1216" s="1" t="str">
        <f>IF(官網匯出!S1216="","",官網匯出!S1216)</f>
        <v/>
      </c>
      <c r="Z1216" s="1" t="str">
        <f>IF(G1216="","",官網匯出!T1216)</f>
        <v/>
      </c>
      <c r="AA1216" s="1" t="str">
        <f>IF(G1216="","",官網匯出!AK1216)</f>
        <v/>
      </c>
      <c r="AB1216" s="1" t="str">
        <f>IF(G1216="","",IF(官網匯出!V1216="","",官網匯出!V1216))</f>
        <v/>
      </c>
      <c r="AJ1216" s="1" t="str">
        <f>IF(G1216="","",IF(官網匯出!AE1216="","",官網匯出!AE1216))</f>
        <v/>
      </c>
      <c r="AK1216" s="1" t="str">
        <f>IF(G1216="","",IF(官網匯出!AD1216="","",官網匯出!AD1216))</f>
        <v/>
      </c>
      <c r="AL1216" s="1" t="str">
        <f t="shared" si="211"/>
        <v>0</v>
      </c>
      <c r="AM1216" s="1" t="str">
        <f>IF(官網匯出!AG1216="","",官網匯出!AG1216)</f>
        <v/>
      </c>
      <c r="AN1216" s="1" t="str">
        <f>IF(G1216="","",IF(官網匯出!AH1216="","",官網匯出!AH1216))</f>
        <v/>
      </c>
      <c r="AO1216" s="14" t="str">
        <f t="shared" si="212"/>
        <v/>
      </c>
      <c r="AP1216" s="14" t="str">
        <f t="shared" si="213"/>
        <v>1</v>
      </c>
      <c r="AQ1216" s="14" t="str">
        <f t="shared" si="214"/>
        <v>0</v>
      </c>
      <c r="AR1216" s="1" t="str">
        <f t="shared" si="215"/>
        <v/>
      </c>
      <c r="AS1216" s="1" t="str">
        <f t="shared" si="216"/>
        <v/>
      </c>
      <c r="AT1216" s="1" t="str">
        <f t="shared" si="217"/>
        <v/>
      </c>
      <c r="AU1216" s="1" t="str">
        <f t="shared" si="208"/>
        <v/>
      </c>
      <c r="AV1216" s="1" t="e">
        <f>IF(VLOOKUP(G1216,官網匯出!A:AQ,42,FALSE)="","[黃金盾官網]",VLOOKUP(G1216,官網匯出!A:AQ,42,FALSE))</f>
        <v>#N/A</v>
      </c>
      <c r="AW1216" s="1" t="e">
        <f>IF(LEFT(VLOOKUP(G1216,官網匯出!A:AS,43,FALSE),2)="","web",LEFT(VLOOKUP(G1216,官網匯出!A:AS,43,FALSE),2))</f>
        <v>#N/A</v>
      </c>
      <c r="AX1216" s="1" t="str">
        <f t="shared" si="218"/>
        <v>O</v>
      </c>
    </row>
    <row r="1217" spans="1:50">
      <c r="A1217" s="1" t="str">
        <f>IF(G1217="","",VLOOKUP(官網轉換!AW1217,團名!A:B,2,FALSE))</f>
        <v/>
      </c>
      <c r="B1217" s="1" t="str">
        <f>IF(G1217="","",IF(LEFT(VLOOKUP(G1217,官網匯出!A:AQ,43,0),2)="wf",VLOOKUP(VLOOKUP(G1217,官網匯出!A:AQ,43,0),團名!$I$1:$K$12,2,FALSE),"N0071"))</f>
        <v/>
      </c>
      <c r="C1217" s="1" t="str">
        <f>IFERROR(VLOOKUP(官網匯出!D1217,團名!E:G,3,FALSE),"")</f>
        <v/>
      </c>
      <c r="D1217" s="1" t="str">
        <f t="shared" si="209"/>
        <v/>
      </c>
      <c r="E1217" s="1" t="str">
        <f t="shared" si="210"/>
        <v/>
      </c>
      <c r="F1217" s="1" t="str">
        <f>IF(官網匯出!F1217="已付款","","B0012")</f>
        <v>B0012</v>
      </c>
      <c r="G1217" s="1" t="str">
        <f>IF(官網匯出!A1217="","",官網匯出!A1217)</f>
        <v/>
      </c>
      <c r="H1217" s="3" t="str">
        <f>IF(官網匯出!B1217="","",官網匯出!B1217)</f>
        <v/>
      </c>
      <c r="I1217" s="1" t="str">
        <f>IF(官網匯出!C1217="","",官網匯出!C1217)</f>
        <v/>
      </c>
      <c r="J1217" s="1" t="str">
        <f>IF(官網匯出!D1217="","",官網匯出!D1217)</f>
        <v/>
      </c>
      <c r="K1217" s="3" t="str">
        <f>IF(官網匯出!E1217="","",官網匯出!E1217)</f>
        <v/>
      </c>
      <c r="L1217" s="1" t="str">
        <f>IF(官網匯出!F1217="","",官網匯出!F1217)</f>
        <v/>
      </c>
      <c r="M1217" s="1" t="str">
        <f>IF(官網匯出!G1217="","",官網匯出!G1217)</f>
        <v/>
      </c>
      <c r="N1217" s="1" t="str">
        <f>IF(官網匯出!H1217="","",官網匯出!H1217)</f>
        <v/>
      </c>
      <c r="P1217" s="1" t="str">
        <f>IF(官網匯出!J1217="","",RIGHT(官網匯出!J1217,LEN(官網匯出!J1217)-2))</f>
        <v/>
      </c>
      <c r="Q1217" s="1" t="str">
        <f>IF(官網匯出!K1217="","",官網匯出!K1217)</f>
        <v/>
      </c>
      <c r="R1217" s="1" t="str">
        <f>IF(官網匯出!L1217="","",官網匯出!L1217)</f>
        <v/>
      </c>
      <c r="S1217" s="1" t="str">
        <f>IF(官網匯出!M1217="","",官網匯出!M1217)</f>
        <v/>
      </c>
      <c r="T1217" s="1" t="str">
        <f>IF(官網匯出!N1217="","",官網匯出!N1217)</f>
        <v/>
      </c>
      <c r="U1217" s="1" t="str">
        <f>IF(官網匯出!O1217="","",官網匯出!O1217)</f>
        <v/>
      </c>
      <c r="V1217" s="1" t="str">
        <f>IF(官網匯出!P1217="",IF(G1217="","",0),官網匯出!P1217)</f>
        <v/>
      </c>
      <c r="W1217" s="1" t="str">
        <f>IF(官網匯出!Q1217="",IF(G1217="","",0),官網匯出!Q1217)</f>
        <v/>
      </c>
      <c r="X1217" s="1" t="str">
        <f>IF(官網匯出!R1217="","",官網匯出!R1217)</f>
        <v/>
      </c>
      <c r="Y1217" s="1" t="str">
        <f>IF(官網匯出!S1217="","",官網匯出!S1217)</f>
        <v/>
      </c>
      <c r="Z1217" s="1" t="str">
        <f>IF(G1217="","",官網匯出!T1217)</f>
        <v/>
      </c>
      <c r="AA1217" s="1" t="str">
        <f>IF(G1217="","",官網匯出!AK1217)</f>
        <v/>
      </c>
      <c r="AB1217" s="1" t="str">
        <f>IF(G1217="","",IF(官網匯出!V1217="","",官網匯出!V1217))</f>
        <v/>
      </c>
      <c r="AJ1217" s="1" t="str">
        <f>IF(G1217="","",IF(官網匯出!AE1217="","",官網匯出!AE1217))</f>
        <v/>
      </c>
      <c r="AK1217" s="1" t="str">
        <f>IF(G1217="","",IF(官網匯出!AD1217="","",官網匯出!AD1217))</f>
        <v/>
      </c>
      <c r="AL1217" s="1" t="str">
        <f t="shared" si="211"/>
        <v>0</v>
      </c>
      <c r="AM1217" s="1" t="str">
        <f>IF(官網匯出!AG1217="","",官網匯出!AG1217)</f>
        <v/>
      </c>
      <c r="AN1217" s="1" t="str">
        <f>IF(G1217="","",IF(官網匯出!AH1217="","",官網匯出!AH1217))</f>
        <v/>
      </c>
      <c r="AO1217" s="14" t="str">
        <f t="shared" si="212"/>
        <v/>
      </c>
      <c r="AP1217" s="14" t="str">
        <f t="shared" si="213"/>
        <v>1</v>
      </c>
      <c r="AQ1217" s="14" t="str">
        <f t="shared" si="214"/>
        <v>0</v>
      </c>
      <c r="AR1217" s="1" t="str">
        <f t="shared" si="215"/>
        <v/>
      </c>
      <c r="AS1217" s="1" t="str">
        <f t="shared" si="216"/>
        <v/>
      </c>
      <c r="AT1217" s="1" t="str">
        <f t="shared" si="217"/>
        <v/>
      </c>
      <c r="AU1217" s="1" t="str">
        <f t="shared" si="208"/>
        <v/>
      </c>
      <c r="AV1217" s="1" t="e">
        <f>IF(VLOOKUP(G1217,官網匯出!A:AQ,42,FALSE)="","[黃金盾官網]",VLOOKUP(G1217,官網匯出!A:AQ,42,FALSE))</f>
        <v>#N/A</v>
      </c>
      <c r="AW1217" s="1" t="e">
        <f>IF(LEFT(VLOOKUP(G1217,官網匯出!A:AS,43,FALSE),2)="","web",LEFT(VLOOKUP(G1217,官網匯出!A:AS,43,FALSE),2))</f>
        <v>#N/A</v>
      </c>
      <c r="AX1217" s="1" t="str">
        <f t="shared" si="218"/>
        <v>O</v>
      </c>
    </row>
    <row r="1218" spans="1:50">
      <c r="A1218" s="1" t="str">
        <f>IF(G1218="","",VLOOKUP(官網轉換!AW1218,團名!A:B,2,FALSE))</f>
        <v/>
      </c>
      <c r="B1218" s="1" t="str">
        <f>IF(G1218="","",IF(LEFT(VLOOKUP(G1218,官網匯出!A:AQ,43,0),2)="wf",VLOOKUP(VLOOKUP(G1218,官網匯出!A:AQ,43,0),團名!$I$1:$K$12,2,FALSE),"N0071"))</f>
        <v/>
      </c>
      <c r="C1218" s="1" t="str">
        <f>IFERROR(VLOOKUP(官網匯出!D1218,團名!E:G,3,FALSE),"")</f>
        <v/>
      </c>
      <c r="D1218" s="1" t="str">
        <f t="shared" si="209"/>
        <v/>
      </c>
      <c r="E1218" s="1" t="str">
        <f t="shared" si="210"/>
        <v/>
      </c>
      <c r="F1218" s="1" t="str">
        <f>IF(官網匯出!F1218="已付款","","B0012")</f>
        <v>B0012</v>
      </c>
      <c r="G1218" s="1" t="str">
        <f>IF(官網匯出!A1218="","",官網匯出!A1218)</f>
        <v/>
      </c>
      <c r="H1218" s="3" t="str">
        <f>IF(官網匯出!B1218="","",官網匯出!B1218)</f>
        <v/>
      </c>
      <c r="I1218" s="1" t="str">
        <f>IF(官網匯出!C1218="","",官網匯出!C1218)</f>
        <v/>
      </c>
      <c r="J1218" s="1" t="str">
        <f>IF(官網匯出!D1218="","",官網匯出!D1218)</f>
        <v/>
      </c>
      <c r="K1218" s="3" t="str">
        <f>IF(官網匯出!E1218="","",官網匯出!E1218)</f>
        <v/>
      </c>
      <c r="L1218" s="1" t="str">
        <f>IF(官網匯出!F1218="","",官網匯出!F1218)</f>
        <v/>
      </c>
      <c r="M1218" s="1" t="str">
        <f>IF(官網匯出!G1218="","",官網匯出!G1218)</f>
        <v/>
      </c>
      <c r="N1218" s="1" t="str">
        <f>IF(官網匯出!H1218="","",官網匯出!H1218)</f>
        <v/>
      </c>
      <c r="P1218" s="1" t="str">
        <f>IF(官網匯出!J1218="","",RIGHT(官網匯出!J1218,LEN(官網匯出!J1218)-2))</f>
        <v/>
      </c>
      <c r="Q1218" s="1" t="str">
        <f>IF(官網匯出!K1218="","",官網匯出!K1218)</f>
        <v/>
      </c>
      <c r="R1218" s="1" t="str">
        <f>IF(官網匯出!L1218="","",官網匯出!L1218)</f>
        <v/>
      </c>
      <c r="S1218" s="1" t="str">
        <f>IF(官網匯出!M1218="","",官網匯出!M1218)</f>
        <v/>
      </c>
      <c r="T1218" s="1" t="str">
        <f>IF(官網匯出!N1218="","",官網匯出!N1218)</f>
        <v/>
      </c>
      <c r="U1218" s="1" t="str">
        <f>IF(官網匯出!O1218="","",官網匯出!O1218)</f>
        <v/>
      </c>
      <c r="V1218" s="1" t="str">
        <f>IF(官網匯出!P1218="",IF(G1218="","",0),官網匯出!P1218)</f>
        <v/>
      </c>
      <c r="W1218" s="1" t="str">
        <f>IF(官網匯出!Q1218="",IF(G1218="","",0),官網匯出!Q1218)</f>
        <v/>
      </c>
      <c r="X1218" s="1" t="str">
        <f>IF(官網匯出!R1218="","",官網匯出!R1218)</f>
        <v/>
      </c>
      <c r="Y1218" s="1" t="str">
        <f>IF(官網匯出!S1218="","",官網匯出!S1218)</f>
        <v/>
      </c>
      <c r="Z1218" s="1" t="str">
        <f>IF(G1218="","",官網匯出!T1218)</f>
        <v/>
      </c>
      <c r="AA1218" s="1" t="str">
        <f>IF(G1218="","",官網匯出!AK1218)</f>
        <v/>
      </c>
      <c r="AB1218" s="1" t="str">
        <f>IF(G1218="","",IF(官網匯出!V1218="","",官網匯出!V1218))</f>
        <v/>
      </c>
      <c r="AJ1218" s="1" t="str">
        <f>IF(G1218="","",IF(官網匯出!AE1218="","",官網匯出!AE1218))</f>
        <v/>
      </c>
      <c r="AK1218" s="1" t="str">
        <f>IF(G1218="","",IF(官網匯出!AD1218="","",官網匯出!AD1218))</f>
        <v/>
      </c>
      <c r="AL1218" s="1" t="str">
        <f t="shared" si="211"/>
        <v>0</v>
      </c>
      <c r="AM1218" s="1" t="str">
        <f>IF(官網匯出!AG1218="","",官網匯出!AG1218)</f>
        <v/>
      </c>
      <c r="AN1218" s="1" t="str">
        <f>IF(G1218="","",IF(官網匯出!AH1218="","",官網匯出!AH1218))</f>
        <v/>
      </c>
      <c r="AO1218" s="14" t="str">
        <f t="shared" si="212"/>
        <v/>
      </c>
      <c r="AP1218" s="14" t="str">
        <f t="shared" si="213"/>
        <v>1</v>
      </c>
      <c r="AQ1218" s="14" t="str">
        <f t="shared" si="214"/>
        <v>0</v>
      </c>
      <c r="AR1218" s="1" t="str">
        <f t="shared" si="215"/>
        <v/>
      </c>
      <c r="AS1218" s="1" t="str">
        <f t="shared" si="216"/>
        <v/>
      </c>
      <c r="AT1218" s="1" t="str">
        <f t="shared" si="217"/>
        <v/>
      </c>
      <c r="AU1218" s="1" t="str">
        <f t="shared" ref="AU1218:AU1281" si="219">IF(G1218="","",AV1218&amp;"      訂單編號："&amp;G1218&amp;"      "&amp;IF(J1218="銀行轉帳(ATM/虛擬代碼繳費)","ATM(藍)",IF(J1218="ATM 虛擬代碼繳費（需持代碼至實體ATM或網路銀行繳費）","ATM"&amp;"　"&amp;AB1218&amp;AJ1218,IF(J1218="虛擬代碼繳費轉帳","ATM(SP)"&amp;"　"&amp;AB1218&amp;AJ1218,IF(J1218="信用卡（shopline payment）","信用卡(SP)",IF(J1218="信用卡","信用卡",IF(J1218="貨到付款","貨到付款　")))&amp;"　"&amp;AB1218&amp;AJ1218)))&amp;IF(L1218="退款中","客戶取消訂單，待退款(ATM)",""))</f>
        <v/>
      </c>
      <c r="AV1218" s="1" t="e">
        <f>IF(VLOOKUP(G1218,官網匯出!A:AQ,42,FALSE)="","[黃金盾官網]",VLOOKUP(G1218,官網匯出!A:AQ,42,FALSE))</f>
        <v>#N/A</v>
      </c>
      <c r="AW1218" s="1" t="e">
        <f>IF(LEFT(VLOOKUP(G1218,官網匯出!A:AS,43,FALSE),2)="","web",LEFT(VLOOKUP(G1218,官網匯出!A:AS,43,FALSE),2))</f>
        <v>#N/A</v>
      </c>
      <c r="AX1218" s="1" t="str">
        <f t="shared" si="218"/>
        <v>O</v>
      </c>
    </row>
    <row r="1219" spans="1:50">
      <c r="A1219" s="1" t="str">
        <f>IF(G1219="","",VLOOKUP(官網轉換!AW1219,團名!A:B,2,FALSE))</f>
        <v/>
      </c>
      <c r="B1219" s="1" t="str">
        <f>IF(G1219="","",IF(LEFT(VLOOKUP(G1219,官網匯出!A:AQ,43,0),2)="wf",VLOOKUP(VLOOKUP(G1219,官網匯出!A:AQ,43,0),團名!$I$1:$K$12,2,FALSE),"N0071"))</f>
        <v/>
      </c>
      <c r="C1219" s="1" t="str">
        <f>IFERROR(VLOOKUP(官網匯出!D1219,團名!E:G,3,FALSE),"")</f>
        <v/>
      </c>
      <c r="D1219" s="1" t="str">
        <f t="shared" ref="D1219:D1282" si="220">IF(G1219="","","NTD")</f>
        <v/>
      </c>
      <c r="E1219" s="1" t="str">
        <f t="shared" ref="E1219:E1282" si="221">IF(G1219="","","含稅")</f>
        <v/>
      </c>
      <c r="F1219" s="1" t="str">
        <f>IF(官網匯出!F1219="已付款","","B0012")</f>
        <v>B0012</v>
      </c>
      <c r="G1219" s="1" t="str">
        <f>IF(官網匯出!A1219="","",官網匯出!A1219)</f>
        <v/>
      </c>
      <c r="H1219" s="3" t="str">
        <f>IF(官網匯出!B1219="","",官網匯出!B1219)</f>
        <v/>
      </c>
      <c r="I1219" s="1" t="str">
        <f>IF(官網匯出!C1219="","",官網匯出!C1219)</f>
        <v/>
      </c>
      <c r="J1219" s="1" t="str">
        <f>IF(官網匯出!D1219="","",官網匯出!D1219)</f>
        <v/>
      </c>
      <c r="K1219" s="3" t="str">
        <f>IF(官網匯出!E1219="","",官網匯出!E1219)</f>
        <v/>
      </c>
      <c r="L1219" s="1" t="str">
        <f>IF(官網匯出!F1219="","",官網匯出!F1219)</f>
        <v/>
      </c>
      <c r="M1219" s="1" t="str">
        <f>IF(官網匯出!G1219="","",官網匯出!G1219)</f>
        <v/>
      </c>
      <c r="N1219" s="1" t="str">
        <f>IF(官網匯出!H1219="","",官網匯出!H1219)</f>
        <v/>
      </c>
      <c r="P1219" s="1" t="str">
        <f>IF(官網匯出!J1219="","",RIGHT(官網匯出!J1219,LEN(官網匯出!J1219)-2))</f>
        <v/>
      </c>
      <c r="Q1219" s="1" t="str">
        <f>IF(官網匯出!K1219="","",官網匯出!K1219)</f>
        <v/>
      </c>
      <c r="R1219" s="1" t="str">
        <f>IF(官網匯出!L1219="","",官網匯出!L1219)</f>
        <v/>
      </c>
      <c r="S1219" s="1" t="str">
        <f>IF(官網匯出!M1219="","",官網匯出!M1219)</f>
        <v/>
      </c>
      <c r="T1219" s="1" t="str">
        <f>IF(官網匯出!N1219="","",官網匯出!N1219)</f>
        <v/>
      </c>
      <c r="U1219" s="1" t="str">
        <f>IF(官網匯出!O1219="","",官網匯出!O1219)</f>
        <v/>
      </c>
      <c r="V1219" s="1" t="str">
        <f>IF(官網匯出!P1219="",IF(G1219="","",0),官網匯出!P1219)</f>
        <v/>
      </c>
      <c r="W1219" s="1" t="str">
        <f>IF(官網匯出!Q1219="",IF(G1219="","",0),官網匯出!Q1219)</f>
        <v/>
      </c>
      <c r="X1219" s="1" t="str">
        <f>IF(官網匯出!R1219="","",官網匯出!R1219)</f>
        <v/>
      </c>
      <c r="Y1219" s="1" t="str">
        <f>IF(官網匯出!S1219="","",官網匯出!S1219)</f>
        <v/>
      </c>
      <c r="Z1219" s="1" t="str">
        <f>IF(G1219="","",官網匯出!T1219)</f>
        <v/>
      </c>
      <c r="AA1219" s="1" t="str">
        <f>IF(G1219="","",官網匯出!AK1219)</f>
        <v/>
      </c>
      <c r="AB1219" s="1" t="str">
        <f>IF(G1219="","",IF(官網匯出!V1219="","",官網匯出!V1219))</f>
        <v/>
      </c>
      <c r="AJ1219" s="1" t="str">
        <f>IF(G1219="","",IF(官網匯出!AE1219="","",官網匯出!AE1219))</f>
        <v/>
      </c>
      <c r="AK1219" s="1" t="str">
        <f>IF(G1219="","",IF(官網匯出!AD1219="","",官網匯出!AD1219))</f>
        <v/>
      </c>
      <c r="AL1219" s="1" t="str">
        <f t="shared" ref="AL1219:AL1282" si="222">IF(AM1219="","0","1")</f>
        <v>0</v>
      </c>
      <c r="AM1219" s="1" t="str">
        <f>IF(官網匯出!AG1219="","",官網匯出!AG1219)</f>
        <v/>
      </c>
      <c r="AN1219" s="1" t="str">
        <f>IF(G1219="","",IF(官網匯出!AH1219="","",官網匯出!AH1219))</f>
        <v/>
      </c>
      <c r="AO1219" s="14" t="str">
        <f t="shared" ref="AO1219:AO1282" si="223">IF(AN1219="","","3J0002")</f>
        <v/>
      </c>
      <c r="AP1219" s="14" t="str">
        <f t="shared" ref="AP1219:AP1282" si="224">IF(AO1219="","1","0")</f>
        <v>1</v>
      </c>
      <c r="AQ1219" s="14" t="str">
        <f t="shared" ref="AQ1219:AQ1282" si="225">IF(AN1219="","0","1")</f>
        <v>0</v>
      </c>
      <c r="AR1219" s="1" t="str">
        <f t="shared" ref="AR1219:AR1282" si="226">IFERROR((T1219*U1219)-V1219-Z1219+W1219-AA1219,"")</f>
        <v/>
      </c>
      <c r="AS1219" s="1" t="str">
        <f t="shared" ref="AS1219:AS1282" si="227">IF(J1219="貨到付款",IF(Y1219="",0,Y1219),IF(G1219="","",0))</f>
        <v/>
      </c>
      <c r="AT1219" s="1" t="str">
        <f t="shared" ref="AT1219:AT1282" si="228">IF(G1219="","",IF(V1219&gt;0,"已扣抵"&amp;V1219&amp;"元"&amp;"購物金 ","")&amp;IF(Z1219&gt;0,"已扣抵"&amp;Z1219&amp;"元"&amp;"優惠折扣 ","")&amp;IF(W1219&gt;0,"含運費"&amp;W1219&amp;"元 ","")&amp;IF(AA1219&gt;0,"含附加費"&amp;AA1219&amp;"元 ",""))</f>
        <v/>
      </c>
      <c r="AU1219" s="1" t="str">
        <f t="shared" si="219"/>
        <v/>
      </c>
      <c r="AV1219" s="1" t="e">
        <f>IF(VLOOKUP(G1219,官網匯出!A:AQ,42,FALSE)="","[黃金盾官網]",VLOOKUP(G1219,官網匯出!A:AQ,42,FALSE))</f>
        <v>#N/A</v>
      </c>
      <c r="AW1219" s="1" t="e">
        <f>IF(LEFT(VLOOKUP(G1219,官網匯出!A:AS,43,FALSE),2)="","web",LEFT(VLOOKUP(G1219,官網匯出!A:AS,43,FALSE),2))</f>
        <v>#N/A</v>
      </c>
      <c r="AX1219" s="1" t="str">
        <f t="shared" ref="AX1219:AX1282" si="229">IF(AND(AM1219&lt;&gt;"",AN1219&lt;&gt;""),"X","O")</f>
        <v>O</v>
      </c>
    </row>
    <row r="1220" spans="1:50">
      <c r="A1220" s="1" t="str">
        <f>IF(G1220="","",VLOOKUP(官網轉換!AW1220,團名!A:B,2,FALSE))</f>
        <v/>
      </c>
      <c r="B1220" s="1" t="str">
        <f>IF(G1220="","",IF(LEFT(VLOOKUP(G1220,官網匯出!A:AQ,43,0),2)="wf",VLOOKUP(VLOOKUP(G1220,官網匯出!A:AQ,43,0),團名!$I$1:$K$12,2,FALSE),"N0071"))</f>
        <v/>
      </c>
      <c r="C1220" s="1" t="str">
        <f>IFERROR(VLOOKUP(官網匯出!D1220,團名!E:G,3,FALSE),"")</f>
        <v/>
      </c>
      <c r="D1220" s="1" t="str">
        <f t="shared" si="220"/>
        <v/>
      </c>
      <c r="E1220" s="1" t="str">
        <f t="shared" si="221"/>
        <v/>
      </c>
      <c r="F1220" s="1" t="str">
        <f>IF(官網匯出!F1220="已付款","","B0012")</f>
        <v>B0012</v>
      </c>
      <c r="G1220" s="1" t="str">
        <f>IF(官網匯出!A1220="","",官網匯出!A1220)</f>
        <v/>
      </c>
      <c r="H1220" s="3" t="str">
        <f>IF(官網匯出!B1220="","",官網匯出!B1220)</f>
        <v/>
      </c>
      <c r="I1220" s="1" t="str">
        <f>IF(官網匯出!C1220="","",官網匯出!C1220)</f>
        <v/>
      </c>
      <c r="J1220" s="1" t="str">
        <f>IF(官網匯出!D1220="","",官網匯出!D1220)</f>
        <v/>
      </c>
      <c r="K1220" s="3" t="str">
        <f>IF(官網匯出!E1220="","",官網匯出!E1220)</f>
        <v/>
      </c>
      <c r="L1220" s="1" t="str">
        <f>IF(官網匯出!F1220="","",官網匯出!F1220)</f>
        <v/>
      </c>
      <c r="M1220" s="1" t="str">
        <f>IF(官網匯出!G1220="","",官網匯出!G1220)</f>
        <v/>
      </c>
      <c r="N1220" s="1" t="str">
        <f>IF(官網匯出!H1220="","",官網匯出!H1220)</f>
        <v/>
      </c>
      <c r="P1220" s="1" t="str">
        <f>IF(官網匯出!J1220="","",RIGHT(官網匯出!J1220,LEN(官網匯出!J1220)-2))</f>
        <v/>
      </c>
      <c r="Q1220" s="1" t="str">
        <f>IF(官網匯出!K1220="","",官網匯出!K1220)</f>
        <v/>
      </c>
      <c r="R1220" s="1" t="str">
        <f>IF(官網匯出!L1220="","",官網匯出!L1220)</f>
        <v/>
      </c>
      <c r="S1220" s="1" t="str">
        <f>IF(官網匯出!M1220="","",官網匯出!M1220)</f>
        <v/>
      </c>
      <c r="T1220" s="1" t="str">
        <f>IF(官網匯出!N1220="","",官網匯出!N1220)</f>
        <v/>
      </c>
      <c r="U1220" s="1" t="str">
        <f>IF(官網匯出!O1220="","",官網匯出!O1220)</f>
        <v/>
      </c>
      <c r="V1220" s="1" t="str">
        <f>IF(官網匯出!P1220="",IF(G1220="","",0),官網匯出!P1220)</f>
        <v/>
      </c>
      <c r="W1220" s="1" t="str">
        <f>IF(官網匯出!Q1220="",IF(G1220="","",0),官網匯出!Q1220)</f>
        <v/>
      </c>
      <c r="X1220" s="1" t="str">
        <f>IF(官網匯出!R1220="","",官網匯出!R1220)</f>
        <v/>
      </c>
      <c r="Y1220" s="1" t="str">
        <f>IF(官網匯出!S1220="","",官網匯出!S1220)</f>
        <v/>
      </c>
      <c r="Z1220" s="1" t="str">
        <f>IF(G1220="","",官網匯出!T1220)</f>
        <v/>
      </c>
      <c r="AA1220" s="1" t="str">
        <f>IF(G1220="","",官網匯出!AK1220)</f>
        <v/>
      </c>
      <c r="AB1220" s="1" t="str">
        <f>IF(G1220="","",IF(官網匯出!V1220="","",官網匯出!V1220))</f>
        <v/>
      </c>
      <c r="AJ1220" s="1" t="str">
        <f>IF(G1220="","",IF(官網匯出!AE1220="","",官網匯出!AE1220))</f>
        <v/>
      </c>
      <c r="AK1220" s="1" t="str">
        <f>IF(G1220="","",IF(官網匯出!AD1220="","",官網匯出!AD1220))</f>
        <v/>
      </c>
      <c r="AL1220" s="1" t="str">
        <f t="shared" si="222"/>
        <v>0</v>
      </c>
      <c r="AM1220" s="1" t="str">
        <f>IF(官網匯出!AG1220="","",官網匯出!AG1220)</f>
        <v/>
      </c>
      <c r="AN1220" s="1" t="str">
        <f>IF(G1220="","",IF(官網匯出!AH1220="","",官網匯出!AH1220))</f>
        <v/>
      </c>
      <c r="AO1220" s="14" t="str">
        <f t="shared" si="223"/>
        <v/>
      </c>
      <c r="AP1220" s="14" t="str">
        <f t="shared" si="224"/>
        <v>1</v>
      </c>
      <c r="AQ1220" s="14" t="str">
        <f t="shared" si="225"/>
        <v>0</v>
      </c>
      <c r="AR1220" s="1" t="str">
        <f t="shared" si="226"/>
        <v/>
      </c>
      <c r="AS1220" s="1" t="str">
        <f t="shared" si="227"/>
        <v/>
      </c>
      <c r="AT1220" s="1" t="str">
        <f t="shared" si="228"/>
        <v/>
      </c>
      <c r="AU1220" s="1" t="str">
        <f t="shared" si="219"/>
        <v/>
      </c>
      <c r="AV1220" s="1" t="e">
        <f>IF(VLOOKUP(G1220,官網匯出!A:AQ,42,FALSE)="","[黃金盾官網]",VLOOKUP(G1220,官網匯出!A:AQ,42,FALSE))</f>
        <v>#N/A</v>
      </c>
      <c r="AW1220" s="1" t="e">
        <f>IF(LEFT(VLOOKUP(G1220,官網匯出!A:AS,43,FALSE),2)="","web",LEFT(VLOOKUP(G1220,官網匯出!A:AS,43,FALSE),2))</f>
        <v>#N/A</v>
      </c>
      <c r="AX1220" s="1" t="str">
        <f t="shared" si="229"/>
        <v>O</v>
      </c>
    </row>
    <row r="1221" spans="1:50">
      <c r="A1221" s="1" t="str">
        <f>IF(G1221="","",VLOOKUP(官網轉換!AW1221,團名!A:B,2,FALSE))</f>
        <v/>
      </c>
      <c r="B1221" s="1" t="str">
        <f>IF(G1221="","",IF(LEFT(VLOOKUP(G1221,官網匯出!A:AQ,43,0),2)="wf",VLOOKUP(VLOOKUP(G1221,官網匯出!A:AQ,43,0),團名!$I$1:$K$12,2,FALSE),"N0071"))</f>
        <v/>
      </c>
      <c r="C1221" s="1" t="str">
        <f>IFERROR(VLOOKUP(官網匯出!D1221,團名!E:G,3,FALSE),"")</f>
        <v/>
      </c>
      <c r="D1221" s="1" t="str">
        <f t="shared" si="220"/>
        <v/>
      </c>
      <c r="E1221" s="1" t="str">
        <f t="shared" si="221"/>
        <v/>
      </c>
      <c r="F1221" s="1" t="str">
        <f>IF(官網匯出!F1221="已付款","","B0012")</f>
        <v>B0012</v>
      </c>
      <c r="G1221" s="1" t="str">
        <f>IF(官網匯出!A1221="","",官網匯出!A1221)</f>
        <v/>
      </c>
      <c r="H1221" s="3" t="str">
        <f>IF(官網匯出!B1221="","",官網匯出!B1221)</f>
        <v/>
      </c>
      <c r="I1221" s="1" t="str">
        <f>IF(官網匯出!C1221="","",官網匯出!C1221)</f>
        <v/>
      </c>
      <c r="J1221" s="1" t="str">
        <f>IF(官網匯出!D1221="","",官網匯出!D1221)</f>
        <v/>
      </c>
      <c r="K1221" s="3" t="str">
        <f>IF(官網匯出!E1221="","",官網匯出!E1221)</f>
        <v/>
      </c>
      <c r="L1221" s="1" t="str">
        <f>IF(官網匯出!F1221="","",官網匯出!F1221)</f>
        <v/>
      </c>
      <c r="M1221" s="1" t="str">
        <f>IF(官網匯出!G1221="","",官網匯出!G1221)</f>
        <v/>
      </c>
      <c r="N1221" s="1" t="str">
        <f>IF(官網匯出!H1221="","",官網匯出!H1221)</f>
        <v/>
      </c>
      <c r="P1221" s="1" t="str">
        <f>IF(官網匯出!J1221="","",RIGHT(官網匯出!J1221,LEN(官網匯出!J1221)-2))</f>
        <v/>
      </c>
      <c r="Q1221" s="1" t="str">
        <f>IF(官網匯出!K1221="","",官網匯出!K1221)</f>
        <v/>
      </c>
      <c r="R1221" s="1" t="str">
        <f>IF(官網匯出!L1221="","",官網匯出!L1221)</f>
        <v/>
      </c>
      <c r="S1221" s="1" t="str">
        <f>IF(官網匯出!M1221="","",官網匯出!M1221)</f>
        <v/>
      </c>
      <c r="T1221" s="1" t="str">
        <f>IF(官網匯出!N1221="","",官網匯出!N1221)</f>
        <v/>
      </c>
      <c r="U1221" s="1" t="str">
        <f>IF(官網匯出!O1221="","",官網匯出!O1221)</f>
        <v/>
      </c>
      <c r="V1221" s="1" t="str">
        <f>IF(官網匯出!P1221="",IF(G1221="","",0),官網匯出!P1221)</f>
        <v/>
      </c>
      <c r="W1221" s="1" t="str">
        <f>IF(官網匯出!Q1221="",IF(G1221="","",0),官網匯出!Q1221)</f>
        <v/>
      </c>
      <c r="X1221" s="1" t="str">
        <f>IF(官網匯出!R1221="","",官網匯出!R1221)</f>
        <v/>
      </c>
      <c r="Y1221" s="1" t="str">
        <f>IF(官網匯出!S1221="","",官網匯出!S1221)</f>
        <v/>
      </c>
      <c r="Z1221" s="1" t="str">
        <f>IF(G1221="","",官網匯出!T1221)</f>
        <v/>
      </c>
      <c r="AA1221" s="1" t="str">
        <f>IF(G1221="","",官網匯出!AK1221)</f>
        <v/>
      </c>
      <c r="AB1221" s="1" t="str">
        <f>IF(G1221="","",IF(官網匯出!V1221="","",官網匯出!V1221))</f>
        <v/>
      </c>
      <c r="AJ1221" s="1" t="str">
        <f>IF(G1221="","",IF(官網匯出!AE1221="","",官網匯出!AE1221))</f>
        <v/>
      </c>
      <c r="AK1221" s="1" t="str">
        <f>IF(G1221="","",IF(官網匯出!AD1221="","",官網匯出!AD1221))</f>
        <v/>
      </c>
      <c r="AL1221" s="1" t="str">
        <f t="shared" si="222"/>
        <v>0</v>
      </c>
      <c r="AM1221" s="1" t="str">
        <f>IF(官網匯出!AG1221="","",官網匯出!AG1221)</f>
        <v/>
      </c>
      <c r="AN1221" s="1" t="str">
        <f>IF(G1221="","",IF(官網匯出!AH1221="","",官網匯出!AH1221))</f>
        <v/>
      </c>
      <c r="AO1221" s="14" t="str">
        <f t="shared" si="223"/>
        <v/>
      </c>
      <c r="AP1221" s="14" t="str">
        <f t="shared" si="224"/>
        <v>1</v>
      </c>
      <c r="AQ1221" s="14" t="str">
        <f t="shared" si="225"/>
        <v>0</v>
      </c>
      <c r="AR1221" s="1" t="str">
        <f t="shared" si="226"/>
        <v/>
      </c>
      <c r="AS1221" s="1" t="str">
        <f t="shared" si="227"/>
        <v/>
      </c>
      <c r="AT1221" s="1" t="str">
        <f t="shared" si="228"/>
        <v/>
      </c>
      <c r="AU1221" s="1" t="str">
        <f t="shared" si="219"/>
        <v/>
      </c>
      <c r="AV1221" s="1" t="e">
        <f>IF(VLOOKUP(G1221,官網匯出!A:AQ,42,FALSE)="","[黃金盾官網]",VLOOKUP(G1221,官網匯出!A:AQ,42,FALSE))</f>
        <v>#N/A</v>
      </c>
      <c r="AW1221" s="1" t="e">
        <f>IF(LEFT(VLOOKUP(G1221,官網匯出!A:AS,43,FALSE),2)="","web",LEFT(VLOOKUP(G1221,官網匯出!A:AS,43,FALSE),2))</f>
        <v>#N/A</v>
      </c>
      <c r="AX1221" s="1" t="str">
        <f t="shared" si="229"/>
        <v>O</v>
      </c>
    </row>
    <row r="1222" spans="1:50">
      <c r="A1222" s="1" t="str">
        <f>IF(G1222="","",VLOOKUP(官網轉換!AW1222,團名!A:B,2,FALSE))</f>
        <v/>
      </c>
      <c r="B1222" s="1" t="str">
        <f>IF(G1222="","",IF(LEFT(VLOOKUP(G1222,官網匯出!A:AQ,43,0),2)="wf",VLOOKUP(VLOOKUP(G1222,官網匯出!A:AQ,43,0),團名!$I$1:$K$12,2,FALSE),"N0071"))</f>
        <v/>
      </c>
      <c r="C1222" s="1" t="str">
        <f>IFERROR(VLOOKUP(官網匯出!D1222,團名!E:G,3,FALSE),"")</f>
        <v/>
      </c>
      <c r="D1222" s="1" t="str">
        <f t="shared" si="220"/>
        <v/>
      </c>
      <c r="E1222" s="1" t="str">
        <f t="shared" si="221"/>
        <v/>
      </c>
      <c r="F1222" s="1" t="str">
        <f>IF(官網匯出!F1222="已付款","","B0012")</f>
        <v>B0012</v>
      </c>
      <c r="G1222" s="1" t="str">
        <f>IF(官網匯出!A1222="","",官網匯出!A1222)</f>
        <v/>
      </c>
      <c r="H1222" s="3" t="str">
        <f>IF(官網匯出!B1222="","",官網匯出!B1222)</f>
        <v/>
      </c>
      <c r="I1222" s="1" t="str">
        <f>IF(官網匯出!C1222="","",官網匯出!C1222)</f>
        <v/>
      </c>
      <c r="J1222" s="1" t="str">
        <f>IF(官網匯出!D1222="","",官網匯出!D1222)</f>
        <v/>
      </c>
      <c r="K1222" s="3" t="str">
        <f>IF(官網匯出!E1222="","",官網匯出!E1222)</f>
        <v/>
      </c>
      <c r="L1222" s="1" t="str">
        <f>IF(官網匯出!F1222="","",官網匯出!F1222)</f>
        <v/>
      </c>
      <c r="M1222" s="1" t="str">
        <f>IF(官網匯出!G1222="","",官網匯出!G1222)</f>
        <v/>
      </c>
      <c r="N1222" s="1" t="str">
        <f>IF(官網匯出!H1222="","",官網匯出!H1222)</f>
        <v/>
      </c>
      <c r="P1222" s="1" t="str">
        <f>IF(官網匯出!J1222="","",RIGHT(官網匯出!J1222,LEN(官網匯出!J1222)-2))</f>
        <v/>
      </c>
      <c r="Q1222" s="1" t="str">
        <f>IF(官網匯出!K1222="","",官網匯出!K1222)</f>
        <v/>
      </c>
      <c r="R1222" s="1" t="str">
        <f>IF(官網匯出!L1222="","",官網匯出!L1222)</f>
        <v/>
      </c>
      <c r="S1222" s="1" t="str">
        <f>IF(官網匯出!M1222="","",官網匯出!M1222)</f>
        <v/>
      </c>
      <c r="T1222" s="1" t="str">
        <f>IF(官網匯出!N1222="","",官網匯出!N1222)</f>
        <v/>
      </c>
      <c r="U1222" s="1" t="str">
        <f>IF(官網匯出!O1222="","",官網匯出!O1222)</f>
        <v/>
      </c>
      <c r="V1222" s="1" t="str">
        <f>IF(官網匯出!P1222="",IF(G1222="","",0),官網匯出!P1222)</f>
        <v/>
      </c>
      <c r="W1222" s="1" t="str">
        <f>IF(官網匯出!Q1222="",IF(G1222="","",0),官網匯出!Q1222)</f>
        <v/>
      </c>
      <c r="X1222" s="1" t="str">
        <f>IF(官網匯出!R1222="","",官網匯出!R1222)</f>
        <v/>
      </c>
      <c r="Y1222" s="1" t="str">
        <f>IF(官網匯出!S1222="","",官網匯出!S1222)</f>
        <v/>
      </c>
      <c r="Z1222" s="1" t="str">
        <f>IF(G1222="","",官網匯出!T1222)</f>
        <v/>
      </c>
      <c r="AA1222" s="1" t="str">
        <f>IF(G1222="","",官網匯出!AK1222)</f>
        <v/>
      </c>
      <c r="AB1222" s="1" t="str">
        <f>IF(G1222="","",IF(官網匯出!V1222="","",官網匯出!V1222))</f>
        <v/>
      </c>
      <c r="AJ1222" s="1" t="str">
        <f>IF(G1222="","",IF(官網匯出!AE1222="","",官網匯出!AE1222))</f>
        <v/>
      </c>
      <c r="AK1222" s="1" t="str">
        <f>IF(G1222="","",IF(官網匯出!AD1222="","",官網匯出!AD1222))</f>
        <v/>
      </c>
      <c r="AL1222" s="1" t="str">
        <f t="shared" si="222"/>
        <v>0</v>
      </c>
      <c r="AM1222" s="1" t="str">
        <f>IF(官網匯出!AG1222="","",官網匯出!AG1222)</f>
        <v/>
      </c>
      <c r="AN1222" s="1" t="str">
        <f>IF(G1222="","",IF(官網匯出!AH1222="","",官網匯出!AH1222))</f>
        <v/>
      </c>
      <c r="AO1222" s="14" t="str">
        <f t="shared" si="223"/>
        <v/>
      </c>
      <c r="AP1222" s="14" t="str">
        <f t="shared" si="224"/>
        <v>1</v>
      </c>
      <c r="AQ1222" s="14" t="str">
        <f t="shared" si="225"/>
        <v>0</v>
      </c>
      <c r="AR1222" s="1" t="str">
        <f t="shared" si="226"/>
        <v/>
      </c>
      <c r="AS1222" s="1" t="str">
        <f t="shared" si="227"/>
        <v/>
      </c>
      <c r="AT1222" s="1" t="str">
        <f t="shared" si="228"/>
        <v/>
      </c>
      <c r="AU1222" s="1" t="str">
        <f t="shared" si="219"/>
        <v/>
      </c>
      <c r="AV1222" s="1" t="e">
        <f>IF(VLOOKUP(G1222,官網匯出!A:AQ,42,FALSE)="","[黃金盾官網]",VLOOKUP(G1222,官網匯出!A:AQ,42,FALSE))</f>
        <v>#N/A</v>
      </c>
      <c r="AW1222" s="1" t="e">
        <f>IF(LEFT(VLOOKUP(G1222,官網匯出!A:AS,43,FALSE),2)="","web",LEFT(VLOOKUP(G1222,官網匯出!A:AS,43,FALSE),2))</f>
        <v>#N/A</v>
      </c>
      <c r="AX1222" s="1" t="str">
        <f t="shared" si="229"/>
        <v>O</v>
      </c>
    </row>
    <row r="1223" spans="1:50">
      <c r="A1223" s="1" t="str">
        <f>IF(G1223="","",VLOOKUP(官網轉換!AW1223,團名!A:B,2,FALSE))</f>
        <v/>
      </c>
      <c r="B1223" s="1" t="str">
        <f>IF(G1223="","",IF(LEFT(VLOOKUP(G1223,官網匯出!A:AQ,43,0),2)="wf",VLOOKUP(VLOOKUP(G1223,官網匯出!A:AQ,43,0),團名!$I$1:$K$12,2,FALSE),"N0071"))</f>
        <v/>
      </c>
      <c r="C1223" s="1" t="str">
        <f>IFERROR(VLOOKUP(官網匯出!D1223,團名!E:G,3,FALSE),"")</f>
        <v/>
      </c>
      <c r="D1223" s="1" t="str">
        <f t="shared" si="220"/>
        <v/>
      </c>
      <c r="E1223" s="1" t="str">
        <f t="shared" si="221"/>
        <v/>
      </c>
      <c r="F1223" s="1" t="str">
        <f>IF(官網匯出!F1223="已付款","","B0012")</f>
        <v>B0012</v>
      </c>
      <c r="G1223" s="1" t="str">
        <f>IF(官網匯出!A1223="","",官網匯出!A1223)</f>
        <v/>
      </c>
      <c r="H1223" s="3" t="str">
        <f>IF(官網匯出!B1223="","",官網匯出!B1223)</f>
        <v/>
      </c>
      <c r="I1223" s="1" t="str">
        <f>IF(官網匯出!C1223="","",官網匯出!C1223)</f>
        <v/>
      </c>
      <c r="J1223" s="1" t="str">
        <f>IF(官網匯出!D1223="","",官網匯出!D1223)</f>
        <v/>
      </c>
      <c r="K1223" s="3" t="str">
        <f>IF(官網匯出!E1223="","",官網匯出!E1223)</f>
        <v/>
      </c>
      <c r="L1223" s="1" t="str">
        <f>IF(官網匯出!F1223="","",官網匯出!F1223)</f>
        <v/>
      </c>
      <c r="M1223" s="1" t="str">
        <f>IF(官網匯出!G1223="","",官網匯出!G1223)</f>
        <v/>
      </c>
      <c r="N1223" s="1" t="str">
        <f>IF(官網匯出!H1223="","",官網匯出!H1223)</f>
        <v/>
      </c>
      <c r="P1223" s="1" t="str">
        <f>IF(官網匯出!J1223="","",RIGHT(官網匯出!J1223,LEN(官網匯出!J1223)-2))</f>
        <v/>
      </c>
      <c r="Q1223" s="1" t="str">
        <f>IF(官網匯出!K1223="","",官網匯出!K1223)</f>
        <v/>
      </c>
      <c r="R1223" s="1" t="str">
        <f>IF(官網匯出!L1223="","",官網匯出!L1223)</f>
        <v/>
      </c>
      <c r="S1223" s="1" t="str">
        <f>IF(官網匯出!M1223="","",官網匯出!M1223)</f>
        <v/>
      </c>
      <c r="T1223" s="1" t="str">
        <f>IF(官網匯出!N1223="","",官網匯出!N1223)</f>
        <v/>
      </c>
      <c r="U1223" s="1" t="str">
        <f>IF(官網匯出!O1223="","",官網匯出!O1223)</f>
        <v/>
      </c>
      <c r="V1223" s="1" t="str">
        <f>IF(官網匯出!P1223="",IF(G1223="","",0),官網匯出!P1223)</f>
        <v/>
      </c>
      <c r="W1223" s="1" t="str">
        <f>IF(官網匯出!Q1223="",IF(G1223="","",0),官網匯出!Q1223)</f>
        <v/>
      </c>
      <c r="X1223" s="1" t="str">
        <f>IF(官網匯出!R1223="","",官網匯出!R1223)</f>
        <v/>
      </c>
      <c r="Y1223" s="1" t="str">
        <f>IF(官網匯出!S1223="","",官網匯出!S1223)</f>
        <v/>
      </c>
      <c r="Z1223" s="1" t="str">
        <f>IF(G1223="","",官網匯出!T1223)</f>
        <v/>
      </c>
      <c r="AA1223" s="1" t="str">
        <f>IF(G1223="","",官網匯出!AK1223)</f>
        <v/>
      </c>
      <c r="AB1223" s="1" t="str">
        <f>IF(G1223="","",IF(官網匯出!V1223="","",官網匯出!V1223))</f>
        <v/>
      </c>
      <c r="AJ1223" s="1" t="str">
        <f>IF(G1223="","",IF(官網匯出!AE1223="","",官網匯出!AE1223))</f>
        <v/>
      </c>
      <c r="AK1223" s="1" t="str">
        <f>IF(G1223="","",IF(官網匯出!AD1223="","",官網匯出!AD1223))</f>
        <v/>
      </c>
      <c r="AL1223" s="1" t="str">
        <f t="shared" si="222"/>
        <v>0</v>
      </c>
      <c r="AM1223" s="1" t="str">
        <f>IF(官網匯出!AG1223="","",官網匯出!AG1223)</f>
        <v/>
      </c>
      <c r="AN1223" s="1" t="str">
        <f>IF(G1223="","",IF(官網匯出!AH1223="","",官網匯出!AH1223))</f>
        <v/>
      </c>
      <c r="AO1223" s="14" t="str">
        <f t="shared" si="223"/>
        <v/>
      </c>
      <c r="AP1223" s="14" t="str">
        <f t="shared" si="224"/>
        <v>1</v>
      </c>
      <c r="AQ1223" s="14" t="str">
        <f t="shared" si="225"/>
        <v>0</v>
      </c>
      <c r="AR1223" s="1" t="str">
        <f t="shared" si="226"/>
        <v/>
      </c>
      <c r="AS1223" s="1" t="str">
        <f t="shared" si="227"/>
        <v/>
      </c>
      <c r="AT1223" s="1" t="str">
        <f t="shared" si="228"/>
        <v/>
      </c>
      <c r="AU1223" s="1" t="str">
        <f t="shared" si="219"/>
        <v/>
      </c>
      <c r="AV1223" s="1" t="e">
        <f>IF(VLOOKUP(G1223,官網匯出!A:AQ,42,FALSE)="","[黃金盾官網]",VLOOKUP(G1223,官網匯出!A:AQ,42,FALSE))</f>
        <v>#N/A</v>
      </c>
      <c r="AW1223" s="1" t="e">
        <f>IF(LEFT(VLOOKUP(G1223,官網匯出!A:AS,43,FALSE),2)="","web",LEFT(VLOOKUP(G1223,官網匯出!A:AS,43,FALSE),2))</f>
        <v>#N/A</v>
      </c>
      <c r="AX1223" s="1" t="str">
        <f t="shared" si="229"/>
        <v>O</v>
      </c>
    </row>
    <row r="1224" spans="1:50">
      <c r="A1224" s="1" t="str">
        <f>IF(G1224="","",VLOOKUP(官網轉換!AW1224,團名!A:B,2,FALSE))</f>
        <v/>
      </c>
      <c r="B1224" s="1" t="str">
        <f>IF(G1224="","",IF(LEFT(VLOOKUP(G1224,官網匯出!A:AQ,43,0),2)="wf",VLOOKUP(VLOOKUP(G1224,官網匯出!A:AQ,43,0),團名!$I$1:$K$12,2,FALSE),"N0071"))</f>
        <v/>
      </c>
      <c r="C1224" s="1" t="str">
        <f>IFERROR(VLOOKUP(官網匯出!D1224,團名!E:G,3,FALSE),"")</f>
        <v/>
      </c>
      <c r="D1224" s="1" t="str">
        <f t="shared" si="220"/>
        <v/>
      </c>
      <c r="E1224" s="1" t="str">
        <f t="shared" si="221"/>
        <v/>
      </c>
      <c r="F1224" s="1" t="str">
        <f>IF(官網匯出!F1224="已付款","","B0012")</f>
        <v>B0012</v>
      </c>
      <c r="G1224" s="1" t="str">
        <f>IF(官網匯出!A1224="","",官網匯出!A1224)</f>
        <v/>
      </c>
      <c r="H1224" s="3" t="str">
        <f>IF(官網匯出!B1224="","",官網匯出!B1224)</f>
        <v/>
      </c>
      <c r="I1224" s="1" t="str">
        <f>IF(官網匯出!C1224="","",官網匯出!C1224)</f>
        <v/>
      </c>
      <c r="J1224" s="1" t="str">
        <f>IF(官網匯出!D1224="","",官網匯出!D1224)</f>
        <v/>
      </c>
      <c r="K1224" s="3" t="str">
        <f>IF(官網匯出!E1224="","",官網匯出!E1224)</f>
        <v/>
      </c>
      <c r="L1224" s="1" t="str">
        <f>IF(官網匯出!F1224="","",官網匯出!F1224)</f>
        <v/>
      </c>
      <c r="M1224" s="1" t="str">
        <f>IF(官網匯出!G1224="","",官網匯出!G1224)</f>
        <v/>
      </c>
      <c r="N1224" s="1" t="str">
        <f>IF(官網匯出!H1224="","",官網匯出!H1224)</f>
        <v/>
      </c>
      <c r="P1224" s="1" t="str">
        <f>IF(官網匯出!J1224="","",RIGHT(官網匯出!J1224,LEN(官網匯出!J1224)-2))</f>
        <v/>
      </c>
      <c r="Q1224" s="1" t="str">
        <f>IF(官網匯出!K1224="","",官網匯出!K1224)</f>
        <v/>
      </c>
      <c r="R1224" s="1" t="str">
        <f>IF(官網匯出!L1224="","",官網匯出!L1224)</f>
        <v/>
      </c>
      <c r="S1224" s="1" t="str">
        <f>IF(官網匯出!M1224="","",官網匯出!M1224)</f>
        <v/>
      </c>
      <c r="T1224" s="1" t="str">
        <f>IF(官網匯出!N1224="","",官網匯出!N1224)</f>
        <v/>
      </c>
      <c r="U1224" s="1" t="str">
        <f>IF(官網匯出!O1224="","",官網匯出!O1224)</f>
        <v/>
      </c>
      <c r="V1224" s="1" t="str">
        <f>IF(官網匯出!P1224="",IF(G1224="","",0),官網匯出!P1224)</f>
        <v/>
      </c>
      <c r="W1224" s="1" t="str">
        <f>IF(官網匯出!Q1224="",IF(G1224="","",0),官網匯出!Q1224)</f>
        <v/>
      </c>
      <c r="X1224" s="1" t="str">
        <f>IF(官網匯出!R1224="","",官網匯出!R1224)</f>
        <v/>
      </c>
      <c r="Y1224" s="1" t="str">
        <f>IF(官網匯出!S1224="","",官網匯出!S1224)</f>
        <v/>
      </c>
      <c r="Z1224" s="1" t="str">
        <f>IF(G1224="","",官網匯出!T1224)</f>
        <v/>
      </c>
      <c r="AA1224" s="1" t="str">
        <f>IF(G1224="","",官網匯出!AK1224)</f>
        <v/>
      </c>
      <c r="AB1224" s="1" t="str">
        <f>IF(G1224="","",IF(官網匯出!V1224="","",官網匯出!V1224))</f>
        <v/>
      </c>
      <c r="AJ1224" s="1" t="str">
        <f>IF(G1224="","",IF(官網匯出!AE1224="","",官網匯出!AE1224))</f>
        <v/>
      </c>
      <c r="AK1224" s="1" t="str">
        <f>IF(G1224="","",IF(官網匯出!AD1224="","",官網匯出!AD1224))</f>
        <v/>
      </c>
      <c r="AL1224" s="1" t="str">
        <f t="shared" si="222"/>
        <v>0</v>
      </c>
      <c r="AM1224" s="1" t="str">
        <f>IF(官網匯出!AG1224="","",官網匯出!AG1224)</f>
        <v/>
      </c>
      <c r="AN1224" s="1" t="str">
        <f>IF(G1224="","",IF(官網匯出!AH1224="","",官網匯出!AH1224))</f>
        <v/>
      </c>
      <c r="AO1224" s="14" t="str">
        <f t="shared" si="223"/>
        <v/>
      </c>
      <c r="AP1224" s="14" t="str">
        <f t="shared" si="224"/>
        <v>1</v>
      </c>
      <c r="AQ1224" s="14" t="str">
        <f t="shared" si="225"/>
        <v>0</v>
      </c>
      <c r="AR1224" s="1" t="str">
        <f t="shared" si="226"/>
        <v/>
      </c>
      <c r="AS1224" s="1" t="str">
        <f t="shared" si="227"/>
        <v/>
      </c>
      <c r="AT1224" s="1" t="str">
        <f t="shared" si="228"/>
        <v/>
      </c>
      <c r="AU1224" s="1" t="str">
        <f t="shared" si="219"/>
        <v/>
      </c>
      <c r="AV1224" s="1" t="e">
        <f>IF(VLOOKUP(G1224,官網匯出!A:AQ,42,FALSE)="","[黃金盾官網]",VLOOKUP(G1224,官網匯出!A:AQ,42,FALSE))</f>
        <v>#N/A</v>
      </c>
      <c r="AW1224" s="1" t="e">
        <f>IF(LEFT(VLOOKUP(G1224,官網匯出!A:AS,43,FALSE),2)="","web",LEFT(VLOOKUP(G1224,官網匯出!A:AS,43,FALSE),2))</f>
        <v>#N/A</v>
      </c>
      <c r="AX1224" s="1" t="str">
        <f t="shared" si="229"/>
        <v>O</v>
      </c>
    </row>
    <row r="1225" spans="1:50">
      <c r="A1225" s="1" t="str">
        <f>IF(G1225="","",VLOOKUP(官網轉換!AW1225,團名!A:B,2,FALSE))</f>
        <v/>
      </c>
      <c r="B1225" s="1" t="str">
        <f>IF(G1225="","",IF(LEFT(VLOOKUP(G1225,官網匯出!A:AQ,43,0),2)="wf",VLOOKUP(VLOOKUP(G1225,官網匯出!A:AQ,43,0),團名!$I$1:$K$12,2,FALSE),"N0071"))</f>
        <v/>
      </c>
      <c r="C1225" s="1" t="str">
        <f>IFERROR(VLOOKUP(官網匯出!D1225,團名!E:G,3,FALSE),"")</f>
        <v/>
      </c>
      <c r="D1225" s="1" t="str">
        <f t="shared" si="220"/>
        <v/>
      </c>
      <c r="E1225" s="1" t="str">
        <f t="shared" si="221"/>
        <v/>
      </c>
      <c r="F1225" s="1" t="str">
        <f>IF(官網匯出!F1225="已付款","","B0012")</f>
        <v>B0012</v>
      </c>
      <c r="G1225" s="1" t="str">
        <f>IF(官網匯出!A1225="","",官網匯出!A1225)</f>
        <v/>
      </c>
      <c r="H1225" s="3" t="str">
        <f>IF(官網匯出!B1225="","",官網匯出!B1225)</f>
        <v/>
      </c>
      <c r="I1225" s="1" t="str">
        <f>IF(官網匯出!C1225="","",官網匯出!C1225)</f>
        <v/>
      </c>
      <c r="J1225" s="1" t="str">
        <f>IF(官網匯出!D1225="","",官網匯出!D1225)</f>
        <v/>
      </c>
      <c r="K1225" s="3" t="str">
        <f>IF(官網匯出!E1225="","",官網匯出!E1225)</f>
        <v/>
      </c>
      <c r="L1225" s="1" t="str">
        <f>IF(官網匯出!F1225="","",官網匯出!F1225)</f>
        <v/>
      </c>
      <c r="M1225" s="1" t="str">
        <f>IF(官網匯出!G1225="","",官網匯出!G1225)</f>
        <v/>
      </c>
      <c r="N1225" s="1" t="str">
        <f>IF(官網匯出!H1225="","",官網匯出!H1225)</f>
        <v/>
      </c>
      <c r="P1225" s="1" t="str">
        <f>IF(官網匯出!J1225="","",RIGHT(官網匯出!J1225,LEN(官網匯出!J1225)-2))</f>
        <v/>
      </c>
      <c r="Q1225" s="1" t="str">
        <f>IF(官網匯出!K1225="","",官網匯出!K1225)</f>
        <v/>
      </c>
      <c r="R1225" s="1" t="str">
        <f>IF(官網匯出!L1225="","",官網匯出!L1225)</f>
        <v/>
      </c>
      <c r="S1225" s="1" t="str">
        <f>IF(官網匯出!M1225="","",官網匯出!M1225)</f>
        <v/>
      </c>
      <c r="T1225" s="1" t="str">
        <f>IF(官網匯出!N1225="","",官網匯出!N1225)</f>
        <v/>
      </c>
      <c r="U1225" s="1" t="str">
        <f>IF(官網匯出!O1225="","",官網匯出!O1225)</f>
        <v/>
      </c>
      <c r="V1225" s="1" t="str">
        <f>IF(官網匯出!P1225="",IF(G1225="","",0),官網匯出!P1225)</f>
        <v/>
      </c>
      <c r="W1225" s="1" t="str">
        <f>IF(官網匯出!Q1225="",IF(G1225="","",0),官網匯出!Q1225)</f>
        <v/>
      </c>
      <c r="X1225" s="1" t="str">
        <f>IF(官網匯出!R1225="","",官網匯出!R1225)</f>
        <v/>
      </c>
      <c r="Y1225" s="1" t="str">
        <f>IF(官網匯出!S1225="","",官網匯出!S1225)</f>
        <v/>
      </c>
      <c r="Z1225" s="1" t="str">
        <f>IF(G1225="","",官網匯出!T1225)</f>
        <v/>
      </c>
      <c r="AA1225" s="1" t="str">
        <f>IF(G1225="","",官網匯出!AK1225)</f>
        <v/>
      </c>
      <c r="AB1225" s="1" t="str">
        <f>IF(G1225="","",IF(官網匯出!V1225="","",官網匯出!V1225))</f>
        <v/>
      </c>
      <c r="AJ1225" s="1" t="str">
        <f>IF(G1225="","",IF(官網匯出!AE1225="","",官網匯出!AE1225))</f>
        <v/>
      </c>
      <c r="AK1225" s="1" t="str">
        <f>IF(G1225="","",IF(官網匯出!AD1225="","",官網匯出!AD1225))</f>
        <v/>
      </c>
      <c r="AL1225" s="1" t="str">
        <f t="shared" si="222"/>
        <v>0</v>
      </c>
      <c r="AM1225" s="1" t="str">
        <f>IF(官網匯出!AG1225="","",官網匯出!AG1225)</f>
        <v/>
      </c>
      <c r="AN1225" s="1" t="str">
        <f>IF(G1225="","",IF(官網匯出!AH1225="","",官網匯出!AH1225))</f>
        <v/>
      </c>
      <c r="AO1225" s="14" t="str">
        <f t="shared" si="223"/>
        <v/>
      </c>
      <c r="AP1225" s="14" t="str">
        <f t="shared" si="224"/>
        <v>1</v>
      </c>
      <c r="AQ1225" s="14" t="str">
        <f t="shared" si="225"/>
        <v>0</v>
      </c>
      <c r="AR1225" s="1" t="str">
        <f t="shared" si="226"/>
        <v/>
      </c>
      <c r="AS1225" s="1" t="str">
        <f t="shared" si="227"/>
        <v/>
      </c>
      <c r="AT1225" s="1" t="str">
        <f t="shared" si="228"/>
        <v/>
      </c>
      <c r="AU1225" s="1" t="str">
        <f t="shared" si="219"/>
        <v/>
      </c>
      <c r="AV1225" s="1" t="e">
        <f>IF(VLOOKUP(G1225,官網匯出!A:AQ,42,FALSE)="","[黃金盾官網]",VLOOKUP(G1225,官網匯出!A:AQ,42,FALSE))</f>
        <v>#N/A</v>
      </c>
      <c r="AW1225" s="1" t="e">
        <f>IF(LEFT(VLOOKUP(G1225,官網匯出!A:AS,43,FALSE),2)="","web",LEFT(VLOOKUP(G1225,官網匯出!A:AS,43,FALSE),2))</f>
        <v>#N/A</v>
      </c>
      <c r="AX1225" s="1" t="str">
        <f t="shared" si="229"/>
        <v>O</v>
      </c>
    </row>
    <row r="1226" spans="1:50">
      <c r="A1226" s="1" t="str">
        <f>IF(G1226="","",VLOOKUP(官網轉換!AW1226,團名!A:B,2,FALSE))</f>
        <v/>
      </c>
      <c r="B1226" s="1" t="str">
        <f>IF(G1226="","",IF(LEFT(VLOOKUP(G1226,官網匯出!A:AQ,43,0),2)="wf",VLOOKUP(VLOOKUP(G1226,官網匯出!A:AQ,43,0),團名!$I$1:$K$12,2,FALSE),"N0071"))</f>
        <v/>
      </c>
      <c r="C1226" s="1" t="str">
        <f>IFERROR(VLOOKUP(官網匯出!D1226,團名!E:G,3,FALSE),"")</f>
        <v/>
      </c>
      <c r="D1226" s="1" t="str">
        <f t="shared" si="220"/>
        <v/>
      </c>
      <c r="E1226" s="1" t="str">
        <f t="shared" si="221"/>
        <v/>
      </c>
      <c r="F1226" s="1" t="str">
        <f>IF(官網匯出!F1226="已付款","","B0012")</f>
        <v>B0012</v>
      </c>
      <c r="G1226" s="1" t="str">
        <f>IF(官網匯出!A1226="","",官網匯出!A1226)</f>
        <v/>
      </c>
      <c r="H1226" s="3" t="str">
        <f>IF(官網匯出!B1226="","",官網匯出!B1226)</f>
        <v/>
      </c>
      <c r="I1226" s="1" t="str">
        <f>IF(官網匯出!C1226="","",官網匯出!C1226)</f>
        <v/>
      </c>
      <c r="J1226" s="1" t="str">
        <f>IF(官網匯出!D1226="","",官網匯出!D1226)</f>
        <v/>
      </c>
      <c r="K1226" s="3" t="str">
        <f>IF(官網匯出!E1226="","",官網匯出!E1226)</f>
        <v/>
      </c>
      <c r="L1226" s="1" t="str">
        <f>IF(官網匯出!F1226="","",官網匯出!F1226)</f>
        <v/>
      </c>
      <c r="M1226" s="1" t="str">
        <f>IF(官網匯出!G1226="","",官網匯出!G1226)</f>
        <v/>
      </c>
      <c r="N1226" s="1" t="str">
        <f>IF(官網匯出!H1226="","",官網匯出!H1226)</f>
        <v/>
      </c>
      <c r="P1226" s="1" t="str">
        <f>IF(官網匯出!J1226="","",RIGHT(官網匯出!J1226,LEN(官網匯出!J1226)-2))</f>
        <v/>
      </c>
      <c r="Q1226" s="1" t="str">
        <f>IF(官網匯出!K1226="","",官網匯出!K1226)</f>
        <v/>
      </c>
      <c r="R1226" s="1" t="str">
        <f>IF(官網匯出!L1226="","",官網匯出!L1226)</f>
        <v/>
      </c>
      <c r="S1226" s="1" t="str">
        <f>IF(官網匯出!M1226="","",官網匯出!M1226)</f>
        <v/>
      </c>
      <c r="T1226" s="1" t="str">
        <f>IF(官網匯出!N1226="","",官網匯出!N1226)</f>
        <v/>
      </c>
      <c r="U1226" s="1" t="str">
        <f>IF(官網匯出!O1226="","",官網匯出!O1226)</f>
        <v/>
      </c>
      <c r="V1226" s="1" t="str">
        <f>IF(官網匯出!P1226="",IF(G1226="","",0),官網匯出!P1226)</f>
        <v/>
      </c>
      <c r="W1226" s="1" t="str">
        <f>IF(官網匯出!Q1226="",IF(G1226="","",0),官網匯出!Q1226)</f>
        <v/>
      </c>
      <c r="X1226" s="1" t="str">
        <f>IF(官網匯出!R1226="","",官網匯出!R1226)</f>
        <v/>
      </c>
      <c r="Y1226" s="1" t="str">
        <f>IF(官網匯出!S1226="","",官網匯出!S1226)</f>
        <v/>
      </c>
      <c r="Z1226" s="1" t="str">
        <f>IF(G1226="","",官網匯出!T1226)</f>
        <v/>
      </c>
      <c r="AA1226" s="1" t="str">
        <f>IF(G1226="","",官網匯出!AK1226)</f>
        <v/>
      </c>
      <c r="AB1226" s="1" t="str">
        <f>IF(G1226="","",IF(官網匯出!V1226="","",官網匯出!V1226))</f>
        <v/>
      </c>
      <c r="AJ1226" s="1" t="str">
        <f>IF(G1226="","",IF(官網匯出!AE1226="","",官網匯出!AE1226))</f>
        <v/>
      </c>
      <c r="AK1226" s="1" t="str">
        <f>IF(G1226="","",IF(官網匯出!AD1226="","",官網匯出!AD1226))</f>
        <v/>
      </c>
      <c r="AL1226" s="1" t="str">
        <f t="shared" si="222"/>
        <v>0</v>
      </c>
      <c r="AM1226" s="1" t="str">
        <f>IF(官網匯出!AG1226="","",官網匯出!AG1226)</f>
        <v/>
      </c>
      <c r="AN1226" s="1" t="str">
        <f>IF(G1226="","",IF(官網匯出!AH1226="","",官網匯出!AH1226))</f>
        <v/>
      </c>
      <c r="AO1226" s="14" t="str">
        <f t="shared" si="223"/>
        <v/>
      </c>
      <c r="AP1226" s="14" t="str">
        <f t="shared" si="224"/>
        <v>1</v>
      </c>
      <c r="AQ1226" s="14" t="str">
        <f t="shared" si="225"/>
        <v>0</v>
      </c>
      <c r="AR1226" s="1" t="str">
        <f t="shared" si="226"/>
        <v/>
      </c>
      <c r="AS1226" s="1" t="str">
        <f t="shared" si="227"/>
        <v/>
      </c>
      <c r="AT1226" s="1" t="str">
        <f t="shared" si="228"/>
        <v/>
      </c>
      <c r="AU1226" s="1" t="str">
        <f t="shared" si="219"/>
        <v/>
      </c>
      <c r="AV1226" s="1" t="e">
        <f>IF(VLOOKUP(G1226,官網匯出!A:AQ,42,FALSE)="","[黃金盾官網]",VLOOKUP(G1226,官網匯出!A:AQ,42,FALSE))</f>
        <v>#N/A</v>
      </c>
      <c r="AW1226" s="1" t="e">
        <f>IF(LEFT(VLOOKUP(G1226,官網匯出!A:AS,43,FALSE),2)="","web",LEFT(VLOOKUP(G1226,官網匯出!A:AS,43,FALSE),2))</f>
        <v>#N/A</v>
      </c>
      <c r="AX1226" s="1" t="str">
        <f t="shared" si="229"/>
        <v>O</v>
      </c>
    </row>
    <row r="1227" spans="1:50">
      <c r="A1227" s="1" t="str">
        <f>IF(G1227="","",VLOOKUP(官網轉換!AW1227,團名!A:B,2,FALSE))</f>
        <v/>
      </c>
      <c r="B1227" s="1" t="str">
        <f>IF(G1227="","",IF(LEFT(VLOOKUP(G1227,官網匯出!A:AQ,43,0),2)="wf",VLOOKUP(VLOOKUP(G1227,官網匯出!A:AQ,43,0),團名!$I$1:$K$12,2,FALSE),"N0071"))</f>
        <v/>
      </c>
      <c r="C1227" s="1" t="str">
        <f>IFERROR(VLOOKUP(官網匯出!D1227,團名!E:G,3,FALSE),"")</f>
        <v/>
      </c>
      <c r="D1227" s="1" t="str">
        <f t="shared" si="220"/>
        <v/>
      </c>
      <c r="E1227" s="1" t="str">
        <f t="shared" si="221"/>
        <v/>
      </c>
      <c r="F1227" s="1" t="str">
        <f>IF(官網匯出!F1227="已付款","","B0012")</f>
        <v>B0012</v>
      </c>
      <c r="G1227" s="1" t="str">
        <f>IF(官網匯出!A1227="","",官網匯出!A1227)</f>
        <v/>
      </c>
      <c r="H1227" s="3" t="str">
        <f>IF(官網匯出!B1227="","",官網匯出!B1227)</f>
        <v/>
      </c>
      <c r="I1227" s="1" t="str">
        <f>IF(官網匯出!C1227="","",官網匯出!C1227)</f>
        <v/>
      </c>
      <c r="J1227" s="1" t="str">
        <f>IF(官網匯出!D1227="","",官網匯出!D1227)</f>
        <v/>
      </c>
      <c r="K1227" s="3" t="str">
        <f>IF(官網匯出!E1227="","",官網匯出!E1227)</f>
        <v/>
      </c>
      <c r="L1227" s="1" t="str">
        <f>IF(官網匯出!F1227="","",官網匯出!F1227)</f>
        <v/>
      </c>
      <c r="M1227" s="1" t="str">
        <f>IF(官網匯出!G1227="","",官網匯出!G1227)</f>
        <v/>
      </c>
      <c r="N1227" s="1" t="str">
        <f>IF(官網匯出!H1227="","",官網匯出!H1227)</f>
        <v/>
      </c>
      <c r="P1227" s="1" t="str">
        <f>IF(官網匯出!J1227="","",RIGHT(官網匯出!J1227,LEN(官網匯出!J1227)-2))</f>
        <v/>
      </c>
      <c r="Q1227" s="1" t="str">
        <f>IF(官網匯出!K1227="","",官網匯出!K1227)</f>
        <v/>
      </c>
      <c r="R1227" s="1" t="str">
        <f>IF(官網匯出!L1227="","",官網匯出!L1227)</f>
        <v/>
      </c>
      <c r="S1227" s="1" t="str">
        <f>IF(官網匯出!M1227="","",官網匯出!M1227)</f>
        <v/>
      </c>
      <c r="T1227" s="1" t="str">
        <f>IF(官網匯出!N1227="","",官網匯出!N1227)</f>
        <v/>
      </c>
      <c r="U1227" s="1" t="str">
        <f>IF(官網匯出!O1227="","",官網匯出!O1227)</f>
        <v/>
      </c>
      <c r="V1227" s="1" t="str">
        <f>IF(官網匯出!P1227="",IF(G1227="","",0),官網匯出!P1227)</f>
        <v/>
      </c>
      <c r="W1227" s="1" t="str">
        <f>IF(官網匯出!Q1227="",IF(G1227="","",0),官網匯出!Q1227)</f>
        <v/>
      </c>
      <c r="X1227" s="1" t="str">
        <f>IF(官網匯出!R1227="","",官網匯出!R1227)</f>
        <v/>
      </c>
      <c r="Y1227" s="1" t="str">
        <f>IF(官網匯出!S1227="","",官網匯出!S1227)</f>
        <v/>
      </c>
      <c r="Z1227" s="1" t="str">
        <f>IF(G1227="","",官網匯出!T1227)</f>
        <v/>
      </c>
      <c r="AA1227" s="1" t="str">
        <f>IF(G1227="","",官網匯出!AK1227)</f>
        <v/>
      </c>
      <c r="AB1227" s="1" t="str">
        <f>IF(G1227="","",IF(官網匯出!V1227="","",官網匯出!V1227))</f>
        <v/>
      </c>
      <c r="AJ1227" s="1" t="str">
        <f>IF(G1227="","",IF(官網匯出!AE1227="","",官網匯出!AE1227))</f>
        <v/>
      </c>
      <c r="AK1227" s="1" t="str">
        <f>IF(G1227="","",IF(官網匯出!AD1227="","",官網匯出!AD1227))</f>
        <v/>
      </c>
      <c r="AL1227" s="1" t="str">
        <f t="shared" si="222"/>
        <v>0</v>
      </c>
      <c r="AM1227" s="1" t="str">
        <f>IF(官網匯出!AG1227="","",官網匯出!AG1227)</f>
        <v/>
      </c>
      <c r="AN1227" s="1" t="str">
        <f>IF(G1227="","",IF(官網匯出!AH1227="","",官網匯出!AH1227))</f>
        <v/>
      </c>
      <c r="AO1227" s="14" t="str">
        <f t="shared" si="223"/>
        <v/>
      </c>
      <c r="AP1227" s="14" t="str">
        <f t="shared" si="224"/>
        <v>1</v>
      </c>
      <c r="AQ1227" s="14" t="str">
        <f t="shared" si="225"/>
        <v>0</v>
      </c>
      <c r="AR1227" s="1" t="str">
        <f t="shared" si="226"/>
        <v/>
      </c>
      <c r="AS1227" s="1" t="str">
        <f t="shared" si="227"/>
        <v/>
      </c>
      <c r="AT1227" s="1" t="str">
        <f t="shared" si="228"/>
        <v/>
      </c>
      <c r="AU1227" s="1" t="str">
        <f t="shared" si="219"/>
        <v/>
      </c>
      <c r="AV1227" s="1" t="e">
        <f>IF(VLOOKUP(G1227,官網匯出!A:AQ,42,FALSE)="","[黃金盾官網]",VLOOKUP(G1227,官網匯出!A:AQ,42,FALSE))</f>
        <v>#N/A</v>
      </c>
      <c r="AW1227" s="1" t="e">
        <f>IF(LEFT(VLOOKUP(G1227,官網匯出!A:AS,43,FALSE),2)="","web",LEFT(VLOOKUP(G1227,官網匯出!A:AS,43,FALSE),2))</f>
        <v>#N/A</v>
      </c>
      <c r="AX1227" s="1" t="str">
        <f t="shared" si="229"/>
        <v>O</v>
      </c>
    </row>
    <row r="1228" spans="1:50">
      <c r="A1228" s="1" t="str">
        <f>IF(G1228="","",VLOOKUP(官網轉換!AW1228,團名!A:B,2,FALSE))</f>
        <v/>
      </c>
      <c r="B1228" s="1" t="str">
        <f>IF(G1228="","",IF(LEFT(VLOOKUP(G1228,官網匯出!A:AQ,43,0),2)="wf",VLOOKUP(VLOOKUP(G1228,官網匯出!A:AQ,43,0),團名!$I$1:$K$12,2,FALSE),"N0071"))</f>
        <v/>
      </c>
      <c r="C1228" s="1" t="str">
        <f>IFERROR(VLOOKUP(官網匯出!D1228,團名!E:G,3,FALSE),"")</f>
        <v/>
      </c>
      <c r="D1228" s="1" t="str">
        <f t="shared" si="220"/>
        <v/>
      </c>
      <c r="E1228" s="1" t="str">
        <f t="shared" si="221"/>
        <v/>
      </c>
      <c r="F1228" s="1" t="str">
        <f>IF(官網匯出!F1228="已付款","","B0012")</f>
        <v>B0012</v>
      </c>
      <c r="G1228" s="1" t="str">
        <f>IF(官網匯出!A1228="","",官網匯出!A1228)</f>
        <v/>
      </c>
      <c r="H1228" s="3" t="str">
        <f>IF(官網匯出!B1228="","",官網匯出!B1228)</f>
        <v/>
      </c>
      <c r="I1228" s="1" t="str">
        <f>IF(官網匯出!C1228="","",官網匯出!C1228)</f>
        <v/>
      </c>
      <c r="J1228" s="1" t="str">
        <f>IF(官網匯出!D1228="","",官網匯出!D1228)</f>
        <v/>
      </c>
      <c r="K1228" s="3" t="str">
        <f>IF(官網匯出!E1228="","",官網匯出!E1228)</f>
        <v/>
      </c>
      <c r="L1228" s="1" t="str">
        <f>IF(官網匯出!F1228="","",官網匯出!F1228)</f>
        <v/>
      </c>
      <c r="M1228" s="1" t="str">
        <f>IF(官網匯出!G1228="","",官網匯出!G1228)</f>
        <v/>
      </c>
      <c r="N1228" s="1" t="str">
        <f>IF(官網匯出!H1228="","",官網匯出!H1228)</f>
        <v/>
      </c>
      <c r="P1228" s="1" t="str">
        <f>IF(官網匯出!J1228="","",RIGHT(官網匯出!J1228,LEN(官網匯出!J1228)-2))</f>
        <v/>
      </c>
      <c r="Q1228" s="1" t="str">
        <f>IF(官網匯出!K1228="","",官網匯出!K1228)</f>
        <v/>
      </c>
      <c r="R1228" s="1" t="str">
        <f>IF(官網匯出!L1228="","",官網匯出!L1228)</f>
        <v/>
      </c>
      <c r="S1228" s="1" t="str">
        <f>IF(官網匯出!M1228="","",官網匯出!M1228)</f>
        <v/>
      </c>
      <c r="T1228" s="1" t="str">
        <f>IF(官網匯出!N1228="","",官網匯出!N1228)</f>
        <v/>
      </c>
      <c r="U1228" s="1" t="str">
        <f>IF(官網匯出!O1228="","",官網匯出!O1228)</f>
        <v/>
      </c>
      <c r="V1228" s="1" t="str">
        <f>IF(官網匯出!P1228="",IF(G1228="","",0),官網匯出!P1228)</f>
        <v/>
      </c>
      <c r="W1228" s="1" t="str">
        <f>IF(官網匯出!Q1228="",IF(G1228="","",0),官網匯出!Q1228)</f>
        <v/>
      </c>
      <c r="X1228" s="1" t="str">
        <f>IF(官網匯出!R1228="","",官網匯出!R1228)</f>
        <v/>
      </c>
      <c r="Y1228" s="1" t="str">
        <f>IF(官網匯出!S1228="","",官網匯出!S1228)</f>
        <v/>
      </c>
      <c r="Z1228" s="1" t="str">
        <f>IF(G1228="","",官網匯出!T1228)</f>
        <v/>
      </c>
      <c r="AA1228" s="1" t="str">
        <f>IF(G1228="","",官網匯出!AK1228)</f>
        <v/>
      </c>
      <c r="AB1228" s="1" t="str">
        <f>IF(G1228="","",IF(官網匯出!V1228="","",官網匯出!V1228))</f>
        <v/>
      </c>
      <c r="AJ1228" s="1" t="str">
        <f>IF(G1228="","",IF(官網匯出!AE1228="","",官網匯出!AE1228))</f>
        <v/>
      </c>
      <c r="AK1228" s="1" t="str">
        <f>IF(G1228="","",IF(官網匯出!AD1228="","",官網匯出!AD1228))</f>
        <v/>
      </c>
      <c r="AL1228" s="1" t="str">
        <f t="shared" si="222"/>
        <v>0</v>
      </c>
      <c r="AM1228" s="1" t="str">
        <f>IF(官網匯出!AG1228="","",官網匯出!AG1228)</f>
        <v/>
      </c>
      <c r="AN1228" s="1" t="str">
        <f>IF(G1228="","",IF(官網匯出!AH1228="","",官網匯出!AH1228))</f>
        <v/>
      </c>
      <c r="AO1228" s="14" t="str">
        <f t="shared" si="223"/>
        <v/>
      </c>
      <c r="AP1228" s="14" t="str">
        <f t="shared" si="224"/>
        <v>1</v>
      </c>
      <c r="AQ1228" s="14" t="str">
        <f t="shared" si="225"/>
        <v>0</v>
      </c>
      <c r="AR1228" s="1" t="str">
        <f t="shared" si="226"/>
        <v/>
      </c>
      <c r="AS1228" s="1" t="str">
        <f t="shared" si="227"/>
        <v/>
      </c>
      <c r="AT1228" s="1" t="str">
        <f t="shared" si="228"/>
        <v/>
      </c>
      <c r="AU1228" s="1" t="str">
        <f t="shared" si="219"/>
        <v/>
      </c>
      <c r="AV1228" s="1" t="e">
        <f>IF(VLOOKUP(G1228,官網匯出!A:AQ,42,FALSE)="","[黃金盾官網]",VLOOKUP(G1228,官網匯出!A:AQ,42,FALSE))</f>
        <v>#N/A</v>
      </c>
      <c r="AW1228" s="1" t="e">
        <f>IF(LEFT(VLOOKUP(G1228,官網匯出!A:AS,43,FALSE),2)="","web",LEFT(VLOOKUP(G1228,官網匯出!A:AS,43,FALSE),2))</f>
        <v>#N/A</v>
      </c>
      <c r="AX1228" s="1" t="str">
        <f t="shared" si="229"/>
        <v>O</v>
      </c>
    </row>
    <row r="1229" spans="1:50">
      <c r="A1229" s="1" t="str">
        <f>IF(G1229="","",VLOOKUP(官網轉換!AW1229,團名!A:B,2,FALSE))</f>
        <v/>
      </c>
      <c r="B1229" s="1" t="str">
        <f>IF(G1229="","",IF(LEFT(VLOOKUP(G1229,官網匯出!A:AQ,43,0),2)="wf",VLOOKUP(VLOOKUP(G1229,官網匯出!A:AQ,43,0),團名!$I$1:$K$12,2,FALSE),"N0071"))</f>
        <v/>
      </c>
      <c r="C1229" s="1" t="str">
        <f>IFERROR(VLOOKUP(官網匯出!D1229,團名!E:G,3,FALSE),"")</f>
        <v/>
      </c>
      <c r="D1229" s="1" t="str">
        <f t="shared" si="220"/>
        <v/>
      </c>
      <c r="E1229" s="1" t="str">
        <f t="shared" si="221"/>
        <v/>
      </c>
      <c r="F1229" s="1" t="str">
        <f>IF(官網匯出!F1229="已付款","","B0012")</f>
        <v>B0012</v>
      </c>
      <c r="G1229" s="1" t="str">
        <f>IF(官網匯出!A1229="","",官網匯出!A1229)</f>
        <v/>
      </c>
      <c r="H1229" s="3" t="str">
        <f>IF(官網匯出!B1229="","",官網匯出!B1229)</f>
        <v/>
      </c>
      <c r="I1229" s="1" t="str">
        <f>IF(官網匯出!C1229="","",官網匯出!C1229)</f>
        <v/>
      </c>
      <c r="J1229" s="1" t="str">
        <f>IF(官網匯出!D1229="","",官網匯出!D1229)</f>
        <v/>
      </c>
      <c r="K1229" s="3" t="str">
        <f>IF(官網匯出!E1229="","",官網匯出!E1229)</f>
        <v/>
      </c>
      <c r="L1229" s="1" t="str">
        <f>IF(官網匯出!F1229="","",官網匯出!F1229)</f>
        <v/>
      </c>
      <c r="M1229" s="1" t="str">
        <f>IF(官網匯出!G1229="","",官網匯出!G1229)</f>
        <v/>
      </c>
      <c r="N1229" s="1" t="str">
        <f>IF(官網匯出!H1229="","",官網匯出!H1229)</f>
        <v/>
      </c>
      <c r="P1229" s="1" t="str">
        <f>IF(官網匯出!J1229="","",RIGHT(官網匯出!J1229,LEN(官網匯出!J1229)-2))</f>
        <v/>
      </c>
      <c r="Q1229" s="1" t="str">
        <f>IF(官網匯出!K1229="","",官網匯出!K1229)</f>
        <v/>
      </c>
      <c r="R1229" s="1" t="str">
        <f>IF(官網匯出!L1229="","",官網匯出!L1229)</f>
        <v/>
      </c>
      <c r="S1229" s="1" t="str">
        <f>IF(官網匯出!M1229="","",官網匯出!M1229)</f>
        <v/>
      </c>
      <c r="T1229" s="1" t="str">
        <f>IF(官網匯出!N1229="","",官網匯出!N1229)</f>
        <v/>
      </c>
      <c r="U1229" s="1" t="str">
        <f>IF(官網匯出!O1229="","",官網匯出!O1229)</f>
        <v/>
      </c>
      <c r="V1229" s="1" t="str">
        <f>IF(官網匯出!P1229="",IF(G1229="","",0),官網匯出!P1229)</f>
        <v/>
      </c>
      <c r="W1229" s="1" t="str">
        <f>IF(官網匯出!Q1229="",IF(G1229="","",0),官網匯出!Q1229)</f>
        <v/>
      </c>
      <c r="X1229" s="1" t="str">
        <f>IF(官網匯出!R1229="","",官網匯出!R1229)</f>
        <v/>
      </c>
      <c r="Y1229" s="1" t="str">
        <f>IF(官網匯出!S1229="","",官網匯出!S1229)</f>
        <v/>
      </c>
      <c r="Z1229" s="1" t="str">
        <f>IF(G1229="","",官網匯出!T1229)</f>
        <v/>
      </c>
      <c r="AA1229" s="1" t="str">
        <f>IF(G1229="","",官網匯出!AK1229)</f>
        <v/>
      </c>
      <c r="AB1229" s="1" t="str">
        <f>IF(G1229="","",IF(官網匯出!V1229="","",官網匯出!V1229))</f>
        <v/>
      </c>
      <c r="AJ1229" s="1" t="str">
        <f>IF(G1229="","",IF(官網匯出!AE1229="","",官網匯出!AE1229))</f>
        <v/>
      </c>
      <c r="AK1229" s="1" t="str">
        <f>IF(G1229="","",IF(官網匯出!AD1229="","",官網匯出!AD1229))</f>
        <v/>
      </c>
      <c r="AL1229" s="1" t="str">
        <f t="shared" si="222"/>
        <v>0</v>
      </c>
      <c r="AM1229" s="1" t="str">
        <f>IF(官網匯出!AG1229="","",官網匯出!AG1229)</f>
        <v/>
      </c>
      <c r="AN1229" s="1" t="str">
        <f>IF(G1229="","",IF(官網匯出!AH1229="","",官網匯出!AH1229))</f>
        <v/>
      </c>
      <c r="AO1229" s="14" t="str">
        <f t="shared" si="223"/>
        <v/>
      </c>
      <c r="AP1229" s="14" t="str">
        <f t="shared" si="224"/>
        <v>1</v>
      </c>
      <c r="AQ1229" s="14" t="str">
        <f t="shared" si="225"/>
        <v>0</v>
      </c>
      <c r="AR1229" s="1" t="str">
        <f t="shared" si="226"/>
        <v/>
      </c>
      <c r="AS1229" s="1" t="str">
        <f t="shared" si="227"/>
        <v/>
      </c>
      <c r="AT1229" s="1" t="str">
        <f t="shared" si="228"/>
        <v/>
      </c>
      <c r="AU1229" s="1" t="str">
        <f t="shared" si="219"/>
        <v/>
      </c>
      <c r="AV1229" s="1" t="e">
        <f>IF(VLOOKUP(G1229,官網匯出!A:AQ,42,FALSE)="","[黃金盾官網]",VLOOKUP(G1229,官網匯出!A:AQ,42,FALSE))</f>
        <v>#N/A</v>
      </c>
      <c r="AW1229" s="1" t="e">
        <f>IF(LEFT(VLOOKUP(G1229,官網匯出!A:AS,43,FALSE),2)="","web",LEFT(VLOOKUP(G1229,官網匯出!A:AS,43,FALSE),2))</f>
        <v>#N/A</v>
      </c>
      <c r="AX1229" s="1" t="str">
        <f t="shared" si="229"/>
        <v>O</v>
      </c>
    </row>
    <row r="1230" spans="1:50">
      <c r="A1230" s="1" t="str">
        <f>IF(G1230="","",VLOOKUP(官網轉換!AW1230,團名!A:B,2,FALSE))</f>
        <v/>
      </c>
      <c r="B1230" s="1" t="str">
        <f>IF(G1230="","",IF(LEFT(VLOOKUP(G1230,官網匯出!A:AQ,43,0),2)="wf",VLOOKUP(VLOOKUP(G1230,官網匯出!A:AQ,43,0),團名!$I$1:$K$12,2,FALSE),"N0071"))</f>
        <v/>
      </c>
      <c r="C1230" s="1" t="str">
        <f>IFERROR(VLOOKUP(官網匯出!D1230,團名!E:G,3,FALSE),"")</f>
        <v/>
      </c>
      <c r="D1230" s="1" t="str">
        <f t="shared" si="220"/>
        <v/>
      </c>
      <c r="E1230" s="1" t="str">
        <f t="shared" si="221"/>
        <v/>
      </c>
      <c r="F1230" s="1" t="str">
        <f>IF(官網匯出!F1230="已付款","","B0012")</f>
        <v>B0012</v>
      </c>
      <c r="G1230" s="1" t="str">
        <f>IF(官網匯出!A1230="","",官網匯出!A1230)</f>
        <v/>
      </c>
      <c r="H1230" s="3" t="str">
        <f>IF(官網匯出!B1230="","",官網匯出!B1230)</f>
        <v/>
      </c>
      <c r="I1230" s="1" t="str">
        <f>IF(官網匯出!C1230="","",官網匯出!C1230)</f>
        <v/>
      </c>
      <c r="J1230" s="1" t="str">
        <f>IF(官網匯出!D1230="","",官網匯出!D1230)</f>
        <v/>
      </c>
      <c r="K1230" s="3" t="str">
        <f>IF(官網匯出!E1230="","",官網匯出!E1230)</f>
        <v/>
      </c>
      <c r="L1230" s="1" t="str">
        <f>IF(官網匯出!F1230="","",官網匯出!F1230)</f>
        <v/>
      </c>
      <c r="M1230" s="1" t="str">
        <f>IF(官網匯出!G1230="","",官網匯出!G1230)</f>
        <v/>
      </c>
      <c r="N1230" s="1" t="str">
        <f>IF(官網匯出!H1230="","",官網匯出!H1230)</f>
        <v/>
      </c>
      <c r="P1230" s="1" t="str">
        <f>IF(官網匯出!J1230="","",RIGHT(官網匯出!J1230,LEN(官網匯出!J1230)-2))</f>
        <v/>
      </c>
      <c r="Q1230" s="1" t="str">
        <f>IF(官網匯出!K1230="","",官網匯出!K1230)</f>
        <v/>
      </c>
      <c r="R1230" s="1" t="str">
        <f>IF(官網匯出!L1230="","",官網匯出!L1230)</f>
        <v/>
      </c>
      <c r="S1230" s="1" t="str">
        <f>IF(官網匯出!M1230="","",官網匯出!M1230)</f>
        <v/>
      </c>
      <c r="T1230" s="1" t="str">
        <f>IF(官網匯出!N1230="","",官網匯出!N1230)</f>
        <v/>
      </c>
      <c r="U1230" s="1" t="str">
        <f>IF(官網匯出!O1230="","",官網匯出!O1230)</f>
        <v/>
      </c>
      <c r="V1230" s="1" t="str">
        <f>IF(官網匯出!P1230="",IF(G1230="","",0),官網匯出!P1230)</f>
        <v/>
      </c>
      <c r="W1230" s="1" t="str">
        <f>IF(官網匯出!Q1230="",IF(G1230="","",0),官網匯出!Q1230)</f>
        <v/>
      </c>
      <c r="X1230" s="1" t="str">
        <f>IF(官網匯出!R1230="","",官網匯出!R1230)</f>
        <v/>
      </c>
      <c r="Y1230" s="1" t="str">
        <f>IF(官網匯出!S1230="","",官網匯出!S1230)</f>
        <v/>
      </c>
      <c r="Z1230" s="1" t="str">
        <f>IF(G1230="","",官網匯出!T1230)</f>
        <v/>
      </c>
      <c r="AA1230" s="1" t="str">
        <f>IF(G1230="","",官網匯出!AK1230)</f>
        <v/>
      </c>
      <c r="AB1230" s="1" t="str">
        <f>IF(G1230="","",IF(官網匯出!V1230="","",官網匯出!V1230))</f>
        <v/>
      </c>
      <c r="AJ1230" s="1" t="str">
        <f>IF(G1230="","",IF(官網匯出!AE1230="","",官網匯出!AE1230))</f>
        <v/>
      </c>
      <c r="AK1230" s="1" t="str">
        <f>IF(G1230="","",IF(官網匯出!AD1230="","",官網匯出!AD1230))</f>
        <v/>
      </c>
      <c r="AL1230" s="1" t="str">
        <f t="shared" si="222"/>
        <v>0</v>
      </c>
      <c r="AM1230" s="1" t="str">
        <f>IF(官網匯出!AG1230="","",官網匯出!AG1230)</f>
        <v/>
      </c>
      <c r="AN1230" s="1" t="str">
        <f>IF(G1230="","",IF(官網匯出!AH1230="","",官網匯出!AH1230))</f>
        <v/>
      </c>
      <c r="AO1230" s="14" t="str">
        <f t="shared" si="223"/>
        <v/>
      </c>
      <c r="AP1230" s="14" t="str">
        <f t="shared" si="224"/>
        <v>1</v>
      </c>
      <c r="AQ1230" s="14" t="str">
        <f t="shared" si="225"/>
        <v>0</v>
      </c>
      <c r="AR1230" s="1" t="str">
        <f t="shared" si="226"/>
        <v/>
      </c>
      <c r="AS1230" s="1" t="str">
        <f t="shared" si="227"/>
        <v/>
      </c>
      <c r="AT1230" s="1" t="str">
        <f t="shared" si="228"/>
        <v/>
      </c>
      <c r="AU1230" s="1" t="str">
        <f t="shared" si="219"/>
        <v/>
      </c>
      <c r="AV1230" s="1" t="e">
        <f>IF(VLOOKUP(G1230,官網匯出!A:AQ,42,FALSE)="","[黃金盾官網]",VLOOKUP(G1230,官網匯出!A:AQ,42,FALSE))</f>
        <v>#N/A</v>
      </c>
      <c r="AW1230" s="1" t="e">
        <f>IF(LEFT(VLOOKUP(G1230,官網匯出!A:AS,43,FALSE),2)="","web",LEFT(VLOOKUP(G1230,官網匯出!A:AS,43,FALSE),2))</f>
        <v>#N/A</v>
      </c>
      <c r="AX1230" s="1" t="str">
        <f t="shared" si="229"/>
        <v>O</v>
      </c>
    </row>
    <row r="1231" spans="1:50">
      <c r="A1231" s="1" t="str">
        <f>IF(G1231="","",VLOOKUP(官網轉換!AW1231,團名!A:B,2,FALSE))</f>
        <v/>
      </c>
      <c r="B1231" s="1" t="str">
        <f>IF(G1231="","",IF(LEFT(VLOOKUP(G1231,官網匯出!A:AQ,43,0),2)="wf",VLOOKUP(VLOOKUP(G1231,官網匯出!A:AQ,43,0),團名!$I$1:$K$12,2,FALSE),"N0071"))</f>
        <v/>
      </c>
      <c r="C1231" s="1" t="str">
        <f>IFERROR(VLOOKUP(官網匯出!D1231,團名!E:G,3,FALSE),"")</f>
        <v/>
      </c>
      <c r="D1231" s="1" t="str">
        <f t="shared" si="220"/>
        <v/>
      </c>
      <c r="E1231" s="1" t="str">
        <f t="shared" si="221"/>
        <v/>
      </c>
      <c r="F1231" s="1" t="str">
        <f>IF(官網匯出!F1231="已付款","","B0012")</f>
        <v>B0012</v>
      </c>
      <c r="G1231" s="1" t="str">
        <f>IF(官網匯出!A1231="","",官網匯出!A1231)</f>
        <v/>
      </c>
      <c r="H1231" s="3" t="str">
        <f>IF(官網匯出!B1231="","",官網匯出!B1231)</f>
        <v/>
      </c>
      <c r="I1231" s="1" t="str">
        <f>IF(官網匯出!C1231="","",官網匯出!C1231)</f>
        <v/>
      </c>
      <c r="J1231" s="1" t="str">
        <f>IF(官網匯出!D1231="","",官網匯出!D1231)</f>
        <v/>
      </c>
      <c r="K1231" s="3" t="str">
        <f>IF(官網匯出!E1231="","",官網匯出!E1231)</f>
        <v/>
      </c>
      <c r="L1231" s="1" t="str">
        <f>IF(官網匯出!F1231="","",官網匯出!F1231)</f>
        <v/>
      </c>
      <c r="M1231" s="1" t="str">
        <f>IF(官網匯出!G1231="","",官網匯出!G1231)</f>
        <v/>
      </c>
      <c r="N1231" s="1" t="str">
        <f>IF(官網匯出!H1231="","",官網匯出!H1231)</f>
        <v/>
      </c>
      <c r="P1231" s="1" t="str">
        <f>IF(官網匯出!J1231="","",RIGHT(官網匯出!J1231,LEN(官網匯出!J1231)-2))</f>
        <v/>
      </c>
      <c r="Q1231" s="1" t="str">
        <f>IF(官網匯出!K1231="","",官網匯出!K1231)</f>
        <v/>
      </c>
      <c r="R1231" s="1" t="str">
        <f>IF(官網匯出!L1231="","",官網匯出!L1231)</f>
        <v/>
      </c>
      <c r="S1231" s="1" t="str">
        <f>IF(官網匯出!M1231="","",官網匯出!M1231)</f>
        <v/>
      </c>
      <c r="T1231" s="1" t="str">
        <f>IF(官網匯出!N1231="","",官網匯出!N1231)</f>
        <v/>
      </c>
      <c r="U1231" s="1" t="str">
        <f>IF(官網匯出!O1231="","",官網匯出!O1231)</f>
        <v/>
      </c>
      <c r="V1231" s="1" t="str">
        <f>IF(官網匯出!P1231="",IF(G1231="","",0),官網匯出!P1231)</f>
        <v/>
      </c>
      <c r="W1231" s="1" t="str">
        <f>IF(官網匯出!Q1231="",IF(G1231="","",0),官網匯出!Q1231)</f>
        <v/>
      </c>
      <c r="X1231" s="1" t="str">
        <f>IF(官網匯出!R1231="","",官網匯出!R1231)</f>
        <v/>
      </c>
      <c r="Y1231" s="1" t="str">
        <f>IF(官網匯出!S1231="","",官網匯出!S1231)</f>
        <v/>
      </c>
      <c r="Z1231" s="1" t="str">
        <f>IF(G1231="","",官網匯出!T1231)</f>
        <v/>
      </c>
      <c r="AA1231" s="1" t="str">
        <f>IF(G1231="","",官網匯出!AK1231)</f>
        <v/>
      </c>
      <c r="AB1231" s="1" t="str">
        <f>IF(G1231="","",IF(官網匯出!V1231="","",官網匯出!V1231))</f>
        <v/>
      </c>
      <c r="AJ1231" s="1" t="str">
        <f>IF(G1231="","",IF(官網匯出!AE1231="","",官網匯出!AE1231))</f>
        <v/>
      </c>
      <c r="AK1231" s="1" t="str">
        <f>IF(G1231="","",IF(官網匯出!AD1231="","",官網匯出!AD1231))</f>
        <v/>
      </c>
      <c r="AL1231" s="1" t="str">
        <f t="shared" si="222"/>
        <v>0</v>
      </c>
      <c r="AM1231" s="1" t="str">
        <f>IF(官網匯出!AG1231="","",官網匯出!AG1231)</f>
        <v/>
      </c>
      <c r="AN1231" s="1" t="str">
        <f>IF(G1231="","",IF(官網匯出!AH1231="","",官網匯出!AH1231))</f>
        <v/>
      </c>
      <c r="AO1231" s="14" t="str">
        <f t="shared" si="223"/>
        <v/>
      </c>
      <c r="AP1231" s="14" t="str">
        <f t="shared" si="224"/>
        <v>1</v>
      </c>
      <c r="AQ1231" s="14" t="str">
        <f t="shared" si="225"/>
        <v>0</v>
      </c>
      <c r="AR1231" s="1" t="str">
        <f t="shared" si="226"/>
        <v/>
      </c>
      <c r="AS1231" s="1" t="str">
        <f t="shared" si="227"/>
        <v/>
      </c>
      <c r="AT1231" s="1" t="str">
        <f t="shared" si="228"/>
        <v/>
      </c>
      <c r="AU1231" s="1" t="str">
        <f t="shared" si="219"/>
        <v/>
      </c>
      <c r="AV1231" s="1" t="e">
        <f>IF(VLOOKUP(G1231,官網匯出!A:AQ,42,FALSE)="","[黃金盾官網]",VLOOKUP(G1231,官網匯出!A:AQ,42,FALSE))</f>
        <v>#N/A</v>
      </c>
      <c r="AW1231" s="1" t="e">
        <f>IF(LEFT(VLOOKUP(G1231,官網匯出!A:AS,43,FALSE),2)="","web",LEFT(VLOOKUP(G1231,官網匯出!A:AS,43,FALSE),2))</f>
        <v>#N/A</v>
      </c>
      <c r="AX1231" s="1" t="str">
        <f t="shared" si="229"/>
        <v>O</v>
      </c>
    </row>
    <row r="1232" spans="1:50">
      <c r="A1232" s="1" t="str">
        <f>IF(G1232="","",VLOOKUP(官網轉換!AW1232,團名!A:B,2,FALSE))</f>
        <v/>
      </c>
      <c r="B1232" s="1" t="str">
        <f>IF(G1232="","",IF(LEFT(VLOOKUP(G1232,官網匯出!A:AQ,43,0),2)="wf",VLOOKUP(VLOOKUP(G1232,官網匯出!A:AQ,43,0),團名!$I$1:$K$12,2,FALSE),"N0071"))</f>
        <v/>
      </c>
      <c r="C1232" s="1" t="str">
        <f>IFERROR(VLOOKUP(官網匯出!D1232,團名!E:G,3,FALSE),"")</f>
        <v/>
      </c>
      <c r="D1232" s="1" t="str">
        <f t="shared" si="220"/>
        <v/>
      </c>
      <c r="E1232" s="1" t="str">
        <f t="shared" si="221"/>
        <v/>
      </c>
      <c r="F1232" s="1" t="str">
        <f>IF(官網匯出!F1232="已付款","","B0012")</f>
        <v>B0012</v>
      </c>
      <c r="G1232" s="1" t="str">
        <f>IF(官網匯出!A1232="","",官網匯出!A1232)</f>
        <v/>
      </c>
      <c r="H1232" s="3" t="str">
        <f>IF(官網匯出!B1232="","",官網匯出!B1232)</f>
        <v/>
      </c>
      <c r="I1232" s="1" t="str">
        <f>IF(官網匯出!C1232="","",官網匯出!C1232)</f>
        <v/>
      </c>
      <c r="J1232" s="1" t="str">
        <f>IF(官網匯出!D1232="","",官網匯出!D1232)</f>
        <v/>
      </c>
      <c r="K1232" s="3" t="str">
        <f>IF(官網匯出!E1232="","",官網匯出!E1232)</f>
        <v/>
      </c>
      <c r="L1232" s="1" t="str">
        <f>IF(官網匯出!F1232="","",官網匯出!F1232)</f>
        <v/>
      </c>
      <c r="M1232" s="1" t="str">
        <f>IF(官網匯出!G1232="","",官網匯出!G1232)</f>
        <v/>
      </c>
      <c r="N1232" s="1" t="str">
        <f>IF(官網匯出!H1232="","",官網匯出!H1232)</f>
        <v/>
      </c>
      <c r="P1232" s="1" t="str">
        <f>IF(官網匯出!J1232="","",RIGHT(官網匯出!J1232,LEN(官網匯出!J1232)-2))</f>
        <v/>
      </c>
      <c r="Q1232" s="1" t="str">
        <f>IF(官網匯出!K1232="","",官網匯出!K1232)</f>
        <v/>
      </c>
      <c r="R1232" s="1" t="str">
        <f>IF(官網匯出!L1232="","",官網匯出!L1232)</f>
        <v/>
      </c>
      <c r="S1232" s="1" t="str">
        <f>IF(官網匯出!M1232="","",官網匯出!M1232)</f>
        <v/>
      </c>
      <c r="T1232" s="1" t="str">
        <f>IF(官網匯出!N1232="","",官網匯出!N1232)</f>
        <v/>
      </c>
      <c r="U1232" s="1" t="str">
        <f>IF(官網匯出!O1232="","",官網匯出!O1232)</f>
        <v/>
      </c>
      <c r="V1232" s="1" t="str">
        <f>IF(官網匯出!P1232="",IF(G1232="","",0),官網匯出!P1232)</f>
        <v/>
      </c>
      <c r="W1232" s="1" t="str">
        <f>IF(官網匯出!Q1232="",IF(G1232="","",0),官網匯出!Q1232)</f>
        <v/>
      </c>
      <c r="X1232" s="1" t="str">
        <f>IF(官網匯出!R1232="","",官網匯出!R1232)</f>
        <v/>
      </c>
      <c r="Y1232" s="1" t="str">
        <f>IF(官網匯出!S1232="","",官網匯出!S1232)</f>
        <v/>
      </c>
      <c r="Z1232" s="1" t="str">
        <f>IF(G1232="","",官網匯出!T1232)</f>
        <v/>
      </c>
      <c r="AA1232" s="1" t="str">
        <f>IF(G1232="","",官網匯出!AK1232)</f>
        <v/>
      </c>
      <c r="AB1232" s="1" t="str">
        <f>IF(G1232="","",IF(官網匯出!V1232="","",官網匯出!V1232))</f>
        <v/>
      </c>
      <c r="AJ1232" s="1" t="str">
        <f>IF(G1232="","",IF(官網匯出!AE1232="","",官網匯出!AE1232))</f>
        <v/>
      </c>
      <c r="AK1232" s="1" t="str">
        <f>IF(G1232="","",IF(官網匯出!AD1232="","",官網匯出!AD1232))</f>
        <v/>
      </c>
      <c r="AL1232" s="1" t="str">
        <f t="shared" si="222"/>
        <v>0</v>
      </c>
      <c r="AM1232" s="1" t="str">
        <f>IF(官網匯出!AG1232="","",官網匯出!AG1232)</f>
        <v/>
      </c>
      <c r="AN1232" s="1" t="str">
        <f>IF(G1232="","",IF(官網匯出!AH1232="","",官網匯出!AH1232))</f>
        <v/>
      </c>
      <c r="AO1232" s="14" t="str">
        <f t="shared" si="223"/>
        <v/>
      </c>
      <c r="AP1232" s="14" t="str">
        <f t="shared" si="224"/>
        <v>1</v>
      </c>
      <c r="AQ1232" s="14" t="str">
        <f t="shared" si="225"/>
        <v>0</v>
      </c>
      <c r="AR1232" s="1" t="str">
        <f t="shared" si="226"/>
        <v/>
      </c>
      <c r="AS1232" s="1" t="str">
        <f t="shared" si="227"/>
        <v/>
      </c>
      <c r="AT1232" s="1" t="str">
        <f t="shared" si="228"/>
        <v/>
      </c>
      <c r="AU1232" s="1" t="str">
        <f t="shared" si="219"/>
        <v/>
      </c>
      <c r="AV1232" s="1" t="e">
        <f>IF(VLOOKUP(G1232,官網匯出!A:AQ,42,FALSE)="","[黃金盾官網]",VLOOKUP(G1232,官網匯出!A:AQ,42,FALSE))</f>
        <v>#N/A</v>
      </c>
      <c r="AW1232" s="1" t="e">
        <f>IF(LEFT(VLOOKUP(G1232,官網匯出!A:AS,43,FALSE),2)="","web",LEFT(VLOOKUP(G1232,官網匯出!A:AS,43,FALSE),2))</f>
        <v>#N/A</v>
      </c>
      <c r="AX1232" s="1" t="str">
        <f t="shared" si="229"/>
        <v>O</v>
      </c>
    </row>
    <row r="1233" spans="1:50">
      <c r="A1233" s="1" t="str">
        <f>IF(G1233="","",VLOOKUP(官網轉換!AW1233,團名!A:B,2,FALSE))</f>
        <v/>
      </c>
      <c r="B1233" s="1" t="str">
        <f>IF(G1233="","",IF(LEFT(VLOOKUP(G1233,官網匯出!A:AQ,43,0),2)="wf",VLOOKUP(VLOOKUP(G1233,官網匯出!A:AQ,43,0),團名!$I$1:$K$12,2,FALSE),"N0071"))</f>
        <v/>
      </c>
      <c r="C1233" s="1" t="str">
        <f>IFERROR(VLOOKUP(官網匯出!D1233,團名!E:G,3,FALSE),"")</f>
        <v/>
      </c>
      <c r="D1233" s="1" t="str">
        <f t="shared" si="220"/>
        <v/>
      </c>
      <c r="E1233" s="1" t="str">
        <f t="shared" si="221"/>
        <v/>
      </c>
      <c r="F1233" s="1" t="str">
        <f>IF(官網匯出!F1233="已付款","","B0012")</f>
        <v>B0012</v>
      </c>
      <c r="G1233" s="1" t="str">
        <f>IF(官網匯出!A1233="","",官網匯出!A1233)</f>
        <v/>
      </c>
      <c r="H1233" s="3" t="str">
        <f>IF(官網匯出!B1233="","",官網匯出!B1233)</f>
        <v/>
      </c>
      <c r="I1233" s="1" t="str">
        <f>IF(官網匯出!C1233="","",官網匯出!C1233)</f>
        <v/>
      </c>
      <c r="J1233" s="1" t="str">
        <f>IF(官網匯出!D1233="","",官網匯出!D1233)</f>
        <v/>
      </c>
      <c r="K1233" s="3" t="str">
        <f>IF(官網匯出!E1233="","",官網匯出!E1233)</f>
        <v/>
      </c>
      <c r="L1233" s="1" t="str">
        <f>IF(官網匯出!F1233="","",官網匯出!F1233)</f>
        <v/>
      </c>
      <c r="M1233" s="1" t="str">
        <f>IF(官網匯出!G1233="","",官網匯出!G1233)</f>
        <v/>
      </c>
      <c r="N1233" s="1" t="str">
        <f>IF(官網匯出!H1233="","",官網匯出!H1233)</f>
        <v/>
      </c>
      <c r="P1233" s="1" t="str">
        <f>IF(官網匯出!J1233="","",RIGHT(官網匯出!J1233,LEN(官網匯出!J1233)-2))</f>
        <v/>
      </c>
      <c r="Q1233" s="1" t="str">
        <f>IF(官網匯出!K1233="","",官網匯出!K1233)</f>
        <v/>
      </c>
      <c r="R1233" s="1" t="str">
        <f>IF(官網匯出!L1233="","",官網匯出!L1233)</f>
        <v/>
      </c>
      <c r="S1233" s="1" t="str">
        <f>IF(官網匯出!M1233="","",官網匯出!M1233)</f>
        <v/>
      </c>
      <c r="T1233" s="1" t="str">
        <f>IF(官網匯出!N1233="","",官網匯出!N1233)</f>
        <v/>
      </c>
      <c r="U1233" s="1" t="str">
        <f>IF(官網匯出!O1233="","",官網匯出!O1233)</f>
        <v/>
      </c>
      <c r="V1233" s="1" t="str">
        <f>IF(官網匯出!P1233="",IF(G1233="","",0),官網匯出!P1233)</f>
        <v/>
      </c>
      <c r="W1233" s="1" t="str">
        <f>IF(官網匯出!Q1233="",IF(G1233="","",0),官網匯出!Q1233)</f>
        <v/>
      </c>
      <c r="X1233" s="1" t="str">
        <f>IF(官網匯出!R1233="","",官網匯出!R1233)</f>
        <v/>
      </c>
      <c r="Y1233" s="1" t="str">
        <f>IF(官網匯出!S1233="","",官網匯出!S1233)</f>
        <v/>
      </c>
      <c r="Z1233" s="1" t="str">
        <f>IF(G1233="","",官網匯出!T1233)</f>
        <v/>
      </c>
      <c r="AA1233" s="1" t="str">
        <f>IF(G1233="","",官網匯出!AK1233)</f>
        <v/>
      </c>
      <c r="AB1233" s="1" t="str">
        <f>IF(G1233="","",IF(官網匯出!V1233="","",官網匯出!V1233))</f>
        <v/>
      </c>
      <c r="AJ1233" s="1" t="str">
        <f>IF(G1233="","",IF(官網匯出!AE1233="","",官網匯出!AE1233))</f>
        <v/>
      </c>
      <c r="AK1233" s="1" t="str">
        <f>IF(G1233="","",IF(官網匯出!AD1233="","",官網匯出!AD1233))</f>
        <v/>
      </c>
      <c r="AL1233" s="1" t="str">
        <f t="shared" si="222"/>
        <v>0</v>
      </c>
      <c r="AM1233" s="1" t="str">
        <f>IF(官網匯出!AG1233="","",官網匯出!AG1233)</f>
        <v/>
      </c>
      <c r="AN1233" s="1" t="str">
        <f>IF(G1233="","",IF(官網匯出!AH1233="","",官網匯出!AH1233))</f>
        <v/>
      </c>
      <c r="AO1233" s="14" t="str">
        <f t="shared" si="223"/>
        <v/>
      </c>
      <c r="AP1233" s="14" t="str">
        <f t="shared" si="224"/>
        <v>1</v>
      </c>
      <c r="AQ1233" s="14" t="str">
        <f t="shared" si="225"/>
        <v>0</v>
      </c>
      <c r="AR1233" s="1" t="str">
        <f t="shared" si="226"/>
        <v/>
      </c>
      <c r="AS1233" s="1" t="str">
        <f t="shared" si="227"/>
        <v/>
      </c>
      <c r="AT1233" s="1" t="str">
        <f t="shared" si="228"/>
        <v/>
      </c>
      <c r="AU1233" s="1" t="str">
        <f t="shared" si="219"/>
        <v/>
      </c>
      <c r="AV1233" s="1" t="e">
        <f>IF(VLOOKUP(G1233,官網匯出!A:AQ,42,FALSE)="","[黃金盾官網]",VLOOKUP(G1233,官網匯出!A:AQ,42,FALSE))</f>
        <v>#N/A</v>
      </c>
      <c r="AW1233" s="1" t="e">
        <f>IF(LEFT(VLOOKUP(G1233,官網匯出!A:AS,43,FALSE),2)="","web",LEFT(VLOOKUP(G1233,官網匯出!A:AS,43,FALSE),2))</f>
        <v>#N/A</v>
      </c>
      <c r="AX1233" s="1" t="str">
        <f t="shared" si="229"/>
        <v>O</v>
      </c>
    </row>
    <row r="1234" spans="1:50">
      <c r="A1234" s="1" t="str">
        <f>IF(G1234="","",VLOOKUP(官網轉換!AW1234,團名!A:B,2,FALSE))</f>
        <v/>
      </c>
      <c r="B1234" s="1" t="str">
        <f>IF(G1234="","",IF(LEFT(VLOOKUP(G1234,官網匯出!A:AQ,43,0),2)="wf",VLOOKUP(VLOOKUP(G1234,官網匯出!A:AQ,43,0),團名!$I$1:$K$12,2,FALSE),"N0071"))</f>
        <v/>
      </c>
      <c r="C1234" s="1" t="str">
        <f>IFERROR(VLOOKUP(官網匯出!D1234,團名!E:G,3,FALSE),"")</f>
        <v/>
      </c>
      <c r="D1234" s="1" t="str">
        <f t="shared" si="220"/>
        <v/>
      </c>
      <c r="E1234" s="1" t="str">
        <f t="shared" si="221"/>
        <v/>
      </c>
      <c r="F1234" s="1" t="str">
        <f>IF(官網匯出!F1234="已付款","","B0012")</f>
        <v>B0012</v>
      </c>
      <c r="G1234" s="1" t="str">
        <f>IF(官網匯出!A1234="","",官網匯出!A1234)</f>
        <v/>
      </c>
      <c r="H1234" s="3" t="str">
        <f>IF(官網匯出!B1234="","",官網匯出!B1234)</f>
        <v/>
      </c>
      <c r="I1234" s="1" t="str">
        <f>IF(官網匯出!C1234="","",官網匯出!C1234)</f>
        <v/>
      </c>
      <c r="J1234" s="1" t="str">
        <f>IF(官網匯出!D1234="","",官網匯出!D1234)</f>
        <v/>
      </c>
      <c r="K1234" s="3" t="str">
        <f>IF(官網匯出!E1234="","",官網匯出!E1234)</f>
        <v/>
      </c>
      <c r="L1234" s="1" t="str">
        <f>IF(官網匯出!F1234="","",官網匯出!F1234)</f>
        <v/>
      </c>
      <c r="M1234" s="1" t="str">
        <f>IF(官網匯出!G1234="","",官網匯出!G1234)</f>
        <v/>
      </c>
      <c r="N1234" s="1" t="str">
        <f>IF(官網匯出!H1234="","",官網匯出!H1234)</f>
        <v/>
      </c>
      <c r="P1234" s="1" t="str">
        <f>IF(官網匯出!J1234="","",RIGHT(官網匯出!J1234,LEN(官網匯出!J1234)-2))</f>
        <v/>
      </c>
      <c r="Q1234" s="1" t="str">
        <f>IF(官網匯出!K1234="","",官網匯出!K1234)</f>
        <v/>
      </c>
      <c r="R1234" s="1" t="str">
        <f>IF(官網匯出!L1234="","",官網匯出!L1234)</f>
        <v/>
      </c>
      <c r="S1234" s="1" t="str">
        <f>IF(官網匯出!M1234="","",官網匯出!M1234)</f>
        <v/>
      </c>
      <c r="T1234" s="1" t="str">
        <f>IF(官網匯出!N1234="","",官網匯出!N1234)</f>
        <v/>
      </c>
      <c r="U1234" s="1" t="str">
        <f>IF(官網匯出!O1234="","",官網匯出!O1234)</f>
        <v/>
      </c>
      <c r="V1234" s="1" t="str">
        <f>IF(官網匯出!P1234="",IF(G1234="","",0),官網匯出!P1234)</f>
        <v/>
      </c>
      <c r="W1234" s="1" t="str">
        <f>IF(官網匯出!Q1234="",IF(G1234="","",0),官網匯出!Q1234)</f>
        <v/>
      </c>
      <c r="X1234" s="1" t="str">
        <f>IF(官網匯出!R1234="","",官網匯出!R1234)</f>
        <v/>
      </c>
      <c r="Y1234" s="1" t="str">
        <f>IF(官網匯出!S1234="","",官網匯出!S1234)</f>
        <v/>
      </c>
      <c r="Z1234" s="1" t="str">
        <f>IF(G1234="","",官網匯出!T1234)</f>
        <v/>
      </c>
      <c r="AA1234" s="1" t="str">
        <f>IF(G1234="","",官網匯出!AK1234)</f>
        <v/>
      </c>
      <c r="AB1234" s="1" t="str">
        <f>IF(G1234="","",IF(官網匯出!V1234="","",官網匯出!V1234))</f>
        <v/>
      </c>
      <c r="AJ1234" s="1" t="str">
        <f>IF(G1234="","",IF(官網匯出!AE1234="","",官網匯出!AE1234))</f>
        <v/>
      </c>
      <c r="AK1234" s="1" t="str">
        <f>IF(G1234="","",IF(官網匯出!AD1234="","",官網匯出!AD1234))</f>
        <v/>
      </c>
      <c r="AL1234" s="1" t="str">
        <f t="shared" si="222"/>
        <v>0</v>
      </c>
      <c r="AM1234" s="1" t="str">
        <f>IF(官網匯出!AG1234="","",官網匯出!AG1234)</f>
        <v/>
      </c>
      <c r="AN1234" s="1" t="str">
        <f>IF(G1234="","",IF(官網匯出!AH1234="","",官網匯出!AH1234))</f>
        <v/>
      </c>
      <c r="AO1234" s="14" t="str">
        <f t="shared" si="223"/>
        <v/>
      </c>
      <c r="AP1234" s="14" t="str">
        <f t="shared" si="224"/>
        <v>1</v>
      </c>
      <c r="AQ1234" s="14" t="str">
        <f t="shared" si="225"/>
        <v>0</v>
      </c>
      <c r="AR1234" s="1" t="str">
        <f t="shared" si="226"/>
        <v/>
      </c>
      <c r="AS1234" s="1" t="str">
        <f t="shared" si="227"/>
        <v/>
      </c>
      <c r="AT1234" s="1" t="str">
        <f t="shared" si="228"/>
        <v/>
      </c>
      <c r="AU1234" s="1" t="str">
        <f t="shared" si="219"/>
        <v/>
      </c>
      <c r="AV1234" s="1" t="e">
        <f>IF(VLOOKUP(G1234,官網匯出!A:AQ,42,FALSE)="","[黃金盾官網]",VLOOKUP(G1234,官網匯出!A:AQ,42,FALSE))</f>
        <v>#N/A</v>
      </c>
      <c r="AW1234" s="1" t="e">
        <f>IF(LEFT(VLOOKUP(G1234,官網匯出!A:AS,43,FALSE),2)="","web",LEFT(VLOOKUP(G1234,官網匯出!A:AS,43,FALSE),2))</f>
        <v>#N/A</v>
      </c>
      <c r="AX1234" s="1" t="str">
        <f t="shared" si="229"/>
        <v>O</v>
      </c>
    </row>
    <row r="1235" spans="1:50">
      <c r="A1235" s="1" t="str">
        <f>IF(G1235="","",VLOOKUP(官網轉換!AW1235,團名!A:B,2,FALSE))</f>
        <v/>
      </c>
      <c r="B1235" s="1" t="str">
        <f>IF(G1235="","",IF(LEFT(VLOOKUP(G1235,官網匯出!A:AQ,43,0),2)="wf",VLOOKUP(VLOOKUP(G1235,官網匯出!A:AQ,43,0),團名!$I$1:$K$12,2,FALSE),"N0071"))</f>
        <v/>
      </c>
      <c r="C1235" s="1" t="str">
        <f>IFERROR(VLOOKUP(官網匯出!D1235,團名!E:G,3,FALSE),"")</f>
        <v/>
      </c>
      <c r="D1235" s="1" t="str">
        <f t="shared" si="220"/>
        <v/>
      </c>
      <c r="E1235" s="1" t="str">
        <f t="shared" si="221"/>
        <v/>
      </c>
      <c r="F1235" s="1" t="str">
        <f>IF(官網匯出!F1235="已付款","","B0012")</f>
        <v>B0012</v>
      </c>
      <c r="G1235" s="1" t="str">
        <f>IF(官網匯出!A1235="","",官網匯出!A1235)</f>
        <v/>
      </c>
      <c r="H1235" s="3" t="str">
        <f>IF(官網匯出!B1235="","",官網匯出!B1235)</f>
        <v/>
      </c>
      <c r="I1235" s="1" t="str">
        <f>IF(官網匯出!C1235="","",官網匯出!C1235)</f>
        <v/>
      </c>
      <c r="J1235" s="1" t="str">
        <f>IF(官網匯出!D1235="","",官網匯出!D1235)</f>
        <v/>
      </c>
      <c r="K1235" s="3" t="str">
        <f>IF(官網匯出!E1235="","",官網匯出!E1235)</f>
        <v/>
      </c>
      <c r="L1235" s="1" t="str">
        <f>IF(官網匯出!F1235="","",官網匯出!F1235)</f>
        <v/>
      </c>
      <c r="M1235" s="1" t="str">
        <f>IF(官網匯出!G1235="","",官網匯出!G1235)</f>
        <v/>
      </c>
      <c r="N1235" s="1" t="str">
        <f>IF(官網匯出!H1235="","",官網匯出!H1235)</f>
        <v/>
      </c>
      <c r="P1235" s="1" t="str">
        <f>IF(官網匯出!J1235="","",RIGHT(官網匯出!J1235,LEN(官網匯出!J1235)-2))</f>
        <v/>
      </c>
      <c r="Q1235" s="1" t="str">
        <f>IF(官網匯出!K1235="","",官網匯出!K1235)</f>
        <v/>
      </c>
      <c r="R1235" s="1" t="str">
        <f>IF(官網匯出!L1235="","",官網匯出!L1235)</f>
        <v/>
      </c>
      <c r="S1235" s="1" t="str">
        <f>IF(官網匯出!M1235="","",官網匯出!M1235)</f>
        <v/>
      </c>
      <c r="T1235" s="1" t="str">
        <f>IF(官網匯出!N1235="","",官網匯出!N1235)</f>
        <v/>
      </c>
      <c r="U1235" s="1" t="str">
        <f>IF(官網匯出!O1235="","",官網匯出!O1235)</f>
        <v/>
      </c>
      <c r="V1235" s="1" t="str">
        <f>IF(官網匯出!P1235="",IF(G1235="","",0),官網匯出!P1235)</f>
        <v/>
      </c>
      <c r="W1235" s="1" t="str">
        <f>IF(官網匯出!Q1235="",IF(G1235="","",0),官網匯出!Q1235)</f>
        <v/>
      </c>
      <c r="X1235" s="1" t="str">
        <f>IF(官網匯出!R1235="","",官網匯出!R1235)</f>
        <v/>
      </c>
      <c r="Y1235" s="1" t="str">
        <f>IF(官網匯出!S1235="","",官網匯出!S1235)</f>
        <v/>
      </c>
      <c r="Z1235" s="1" t="str">
        <f>IF(G1235="","",官網匯出!T1235)</f>
        <v/>
      </c>
      <c r="AA1235" s="1" t="str">
        <f>IF(G1235="","",官網匯出!AK1235)</f>
        <v/>
      </c>
      <c r="AB1235" s="1" t="str">
        <f>IF(G1235="","",IF(官網匯出!V1235="","",官網匯出!V1235))</f>
        <v/>
      </c>
      <c r="AJ1235" s="1" t="str">
        <f>IF(G1235="","",IF(官網匯出!AE1235="","",官網匯出!AE1235))</f>
        <v/>
      </c>
      <c r="AK1235" s="1" t="str">
        <f>IF(G1235="","",IF(官網匯出!AD1235="","",官網匯出!AD1235))</f>
        <v/>
      </c>
      <c r="AL1235" s="1" t="str">
        <f t="shared" si="222"/>
        <v>0</v>
      </c>
      <c r="AM1235" s="1" t="str">
        <f>IF(官網匯出!AG1235="","",官網匯出!AG1235)</f>
        <v/>
      </c>
      <c r="AN1235" s="1" t="str">
        <f>IF(G1235="","",IF(官網匯出!AH1235="","",官網匯出!AH1235))</f>
        <v/>
      </c>
      <c r="AO1235" s="14" t="str">
        <f t="shared" si="223"/>
        <v/>
      </c>
      <c r="AP1235" s="14" t="str">
        <f t="shared" si="224"/>
        <v>1</v>
      </c>
      <c r="AQ1235" s="14" t="str">
        <f t="shared" si="225"/>
        <v>0</v>
      </c>
      <c r="AR1235" s="1" t="str">
        <f t="shared" si="226"/>
        <v/>
      </c>
      <c r="AS1235" s="1" t="str">
        <f t="shared" si="227"/>
        <v/>
      </c>
      <c r="AT1235" s="1" t="str">
        <f t="shared" si="228"/>
        <v/>
      </c>
      <c r="AU1235" s="1" t="str">
        <f t="shared" si="219"/>
        <v/>
      </c>
      <c r="AV1235" s="1" t="e">
        <f>IF(VLOOKUP(G1235,官網匯出!A:AQ,42,FALSE)="","[黃金盾官網]",VLOOKUP(G1235,官網匯出!A:AQ,42,FALSE))</f>
        <v>#N/A</v>
      </c>
      <c r="AW1235" s="1" t="e">
        <f>IF(LEFT(VLOOKUP(G1235,官網匯出!A:AS,43,FALSE),2)="","web",LEFT(VLOOKUP(G1235,官網匯出!A:AS,43,FALSE),2))</f>
        <v>#N/A</v>
      </c>
      <c r="AX1235" s="1" t="str">
        <f t="shared" si="229"/>
        <v>O</v>
      </c>
    </row>
    <row r="1236" spans="1:50">
      <c r="A1236" s="1" t="str">
        <f>IF(G1236="","",VLOOKUP(官網轉換!AW1236,團名!A:B,2,FALSE))</f>
        <v/>
      </c>
      <c r="B1236" s="1" t="str">
        <f>IF(G1236="","",IF(LEFT(VLOOKUP(G1236,官網匯出!A:AQ,43,0),2)="wf",VLOOKUP(VLOOKUP(G1236,官網匯出!A:AQ,43,0),團名!$I$1:$K$12,2,FALSE),"N0071"))</f>
        <v/>
      </c>
      <c r="C1236" s="1" t="str">
        <f>IFERROR(VLOOKUP(官網匯出!D1236,團名!E:G,3,FALSE),"")</f>
        <v/>
      </c>
      <c r="D1236" s="1" t="str">
        <f t="shared" si="220"/>
        <v/>
      </c>
      <c r="E1236" s="1" t="str">
        <f t="shared" si="221"/>
        <v/>
      </c>
      <c r="F1236" s="1" t="str">
        <f>IF(官網匯出!F1236="已付款","","B0012")</f>
        <v>B0012</v>
      </c>
      <c r="G1236" s="1" t="str">
        <f>IF(官網匯出!A1236="","",官網匯出!A1236)</f>
        <v/>
      </c>
      <c r="H1236" s="3" t="str">
        <f>IF(官網匯出!B1236="","",官網匯出!B1236)</f>
        <v/>
      </c>
      <c r="I1236" s="1" t="str">
        <f>IF(官網匯出!C1236="","",官網匯出!C1236)</f>
        <v/>
      </c>
      <c r="J1236" s="1" t="str">
        <f>IF(官網匯出!D1236="","",官網匯出!D1236)</f>
        <v/>
      </c>
      <c r="K1236" s="3" t="str">
        <f>IF(官網匯出!E1236="","",官網匯出!E1236)</f>
        <v/>
      </c>
      <c r="L1236" s="1" t="str">
        <f>IF(官網匯出!F1236="","",官網匯出!F1236)</f>
        <v/>
      </c>
      <c r="M1236" s="1" t="str">
        <f>IF(官網匯出!G1236="","",官網匯出!G1236)</f>
        <v/>
      </c>
      <c r="N1236" s="1" t="str">
        <f>IF(官網匯出!H1236="","",官網匯出!H1236)</f>
        <v/>
      </c>
      <c r="P1236" s="1" t="str">
        <f>IF(官網匯出!J1236="","",RIGHT(官網匯出!J1236,LEN(官網匯出!J1236)-2))</f>
        <v/>
      </c>
      <c r="Q1236" s="1" t="str">
        <f>IF(官網匯出!K1236="","",官網匯出!K1236)</f>
        <v/>
      </c>
      <c r="R1236" s="1" t="str">
        <f>IF(官網匯出!L1236="","",官網匯出!L1236)</f>
        <v/>
      </c>
      <c r="S1236" s="1" t="str">
        <f>IF(官網匯出!M1236="","",官網匯出!M1236)</f>
        <v/>
      </c>
      <c r="T1236" s="1" t="str">
        <f>IF(官網匯出!N1236="","",官網匯出!N1236)</f>
        <v/>
      </c>
      <c r="U1236" s="1" t="str">
        <f>IF(官網匯出!O1236="","",官網匯出!O1236)</f>
        <v/>
      </c>
      <c r="V1236" s="1" t="str">
        <f>IF(官網匯出!P1236="",IF(G1236="","",0),官網匯出!P1236)</f>
        <v/>
      </c>
      <c r="W1236" s="1" t="str">
        <f>IF(官網匯出!Q1236="",IF(G1236="","",0),官網匯出!Q1236)</f>
        <v/>
      </c>
      <c r="X1236" s="1" t="str">
        <f>IF(官網匯出!R1236="","",官網匯出!R1236)</f>
        <v/>
      </c>
      <c r="Y1236" s="1" t="str">
        <f>IF(官網匯出!S1236="","",官網匯出!S1236)</f>
        <v/>
      </c>
      <c r="Z1236" s="1" t="str">
        <f>IF(G1236="","",官網匯出!T1236)</f>
        <v/>
      </c>
      <c r="AA1236" s="1" t="str">
        <f>IF(G1236="","",官網匯出!AK1236)</f>
        <v/>
      </c>
      <c r="AB1236" s="1" t="str">
        <f>IF(G1236="","",IF(官網匯出!V1236="","",官網匯出!V1236))</f>
        <v/>
      </c>
      <c r="AJ1236" s="1" t="str">
        <f>IF(G1236="","",IF(官網匯出!AE1236="","",官網匯出!AE1236))</f>
        <v/>
      </c>
      <c r="AK1236" s="1" t="str">
        <f>IF(G1236="","",IF(官網匯出!AD1236="","",官網匯出!AD1236))</f>
        <v/>
      </c>
      <c r="AL1236" s="1" t="str">
        <f t="shared" si="222"/>
        <v>0</v>
      </c>
      <c r="AM1236" s="1" t="str">
        <f>IF(官網匯出!AG1236="","",官網匯出!AG1236)</f>
        <v/>
      </c>
      <c r="AN1236" s="1" t="str">
        <f>IF(G1236="","",IF(官網匯出!AH1236="","",官網匯出!AH1236))</f>
        <v/>
      </c>
      <c r="AO1236" s="14" t="str">
        <f t="shared" si="223"/>
        <v/>
      </c>
      <c r="AP1236" s="14" t="str">
        <f t="shared" si="224"/>
        <v>1</v>
      </c>
      <c r="AQ1236" s="14" t="str">
        <f t="shared" si="225"/>
        <v>0</v>
      </c>
      <c r="AR1236" s="1" t="str">
        <f t="shared" si="226"/>
        <v/>
      </c>
      <c r="AS1236" s="1" t="str">
        <f t="shared" si="227"/>
        <v/>
      </c>
      <c r="AT1236" s="1" t="str">
        <f t="shared" si="228"/>
        <v/>
      </c>
      <c r="AU1236" s="1" t="str">
        <f t="shared" si="219"/>
        <v/>
      </c>
      <c r="AV1236" s="1" t="e">
        <f>IF(VLOOKUP(G1236,官網匯出!A:AQ,42,FALSE)="","[黃金盾官網]",VLOOKUP(G1236,官網匯出!A:AQ,42,FALSE))</f>
        <v>#N/A</v>
      </c>
      <c r="AW1236" s="1" t="e">
        <f>IF(LEFT(VLOOKUP(G1236,官網匯出!A:AS,43,FALSE),2)="","web",LEFT(VLOOKUP(G1236,官網匯出!A:AS,43,FALSE),2))</f>
        <v>#N/A</v>
      </c>
      <c r="AX1236" s="1" t="str">
        <f t="shared" si="229"/>
        <v>O</v>
      </c>
    </row>
    <row r="1237" spans="1:50">
      <c r="A1237" s="1" t="str">
        <f>IF(G1237="","",VLOOKUP(官網轉換!AW1237,團名!A:B,2,FALSE))</f>
        <v/>
      </c>
      <c r="B1237" s="1" t="str">
        <f>IF(G1237="","",IF(LEFT(VLOOKUP(G1237,官網匯出!A:AQ,43,0),2)="wf",VLOOKUP(VLOOKUP(G1237,官網匯出!A:AQ,43,0),團名!$I$1:$K$12,2,FALSE),"N0071"))</f>
        <v/>
      </c>
      <c r="C1237" s="1" t="str">
        <f>IFERROR(VLOOKUP(官網匯出!D1237,團名!E:G,3,FALSE),"")</f>
        <v/>
      </c>
      <c r="D1237" s="1" t="str">
        <f t="shared" si="220"/>
        <v/>
      </c>
      <c r="E1237" s="1" t="str">
        <f t="shared" si="221"/>
        <v/>
      </c>
      <c r="F1237" s="1" t="str">
        <f>IF(官網匯出!F1237="已付款","","B0012")</f>
        <v>B0012</v>
      </c>
      <c r="G1237" s="1" t="str">
        <f>IF(官網匯出!A1237="","",官網匯出!A1237)</f>
        <v/>
      </c>
      <c r="H1237" s="3" t="str">
        <f>IF(官網匯出!B1237="","",官網匯出!B1237)</f>
        <v/>
      </c>
      <c r="I1237" s="1" t="str">
        <f>IF(官網匯出!C1237="","",官網匯出!C1237)</f>
        <v/>
      </c>
      <c r="J1237" s="1" t="str">
        <f>IF(官網匯出!D1237="","",官網匯出!D1237)</f>
        <v/>
      </c>
      <c r="K1237" s="3" t="str">
        <f>IF(官網匯出!E1237="","",官網匯出!E1237)</f>
        <v/>
      </c>
      <c r="L1237" s="1" t="str">
        <f>IF(官網匯出!F1237="","",官網匯出!F1237)</f>
        <v/>
      </c>
      <c r="M1237" s="1" t="str">
        <f>IF(官網匯出!G1237="","",官網匯出!G1237)</f>
        <v/>
      </c>
      <c r="N1237" s="1" t="str">
        <f>IF(官網匯出!H1237="","",官網匯出!H1237)</f>
        <v/>
      </c>
      <c r="P1237" s="1" t="str">
        <f>IF(官網匯出!J1237="","",RIGHT(官網匯出!J1237,LEN(官網匯出!J1237)-2))</f>
        <v/>
      </c>
      <c r="Q1237" s="1" t="str">
        <f>IF(官網匯出!K1237="","",官網匯出!K1237)</f>
        <v/>
      </c>
      <c r="R1237" s="1" t="str">
        <f>IF(官網匯出!L1237="","",官網匯出!L1237)</f>
        <v/>
      </c>
      <c r="S1237" s="1" t="str">
        <f>IF(官網匯出!M1237="","",官網匯出!M1237)</f>
        <v/>
      </c>
      <c r="T1237" s="1" t="str">
        <f>IF(官網匯出!N1237="","",官網匯出!N1237)</f>
        <v/>
      </c>
      <c r="U1237" s="1" t="str">
        <f>IF(官網匯出!O1237="","",官網匯出!O1237)</f>
        <v/>
      </c>
      <c r="V1237" s="1" t="str">
        <f>IF(官網匯出!P1237="",IF(G1237="","",0),官網匯出!P1237)</f>
        <v/>
      </c>
      <c r="W1237" s="1" t="str">
        <f>IF(官網匯出!Q1237="",IF(G1237="","",0),官網匯出!Q1237)</f>
        <v/>
      </c>
      <c r="X1237" s="1" t="str">
        <f>IF(官網匯出!R1237="","",官網匯出!R1237)</f>
        <v/>
      </c>
      <c r="Y1237" s="1" t="str">
        <f>IF(官網匯出!S1237="","",官網匯出!S1237)</f>
        <v/>
      </c>
      <c r="Z1237" s="1" t="str">
        <f>IF(G1237="","",官網匯出!T1237)</f>
        <v/>
      </c>
      <c r="AA1237" s="1" t="str">
        <f>IF(G1237="","",官網匯出!AK1237)</f>
        <v/>
      </c>
      <c r="AB1237" s="1" t="str">
        <f>IF(G1237="","",IF(官網匯出!V1237="","",官網匯出!V1237))</f>
        <v/>
      </c>
      <c r="AJ1237" s="1" t="str">
        <f>IF(G1237="","",IF(官網匯出!AE1237="","",官網匯出!AE1237))</f>
        <v/>
      </c>
      <c r="AK1237" s="1" t="str">
        <f>IF(G1237="","",IF(官網匯出!AD1237="","",官網匯出!AD1237))</f>
        <v/>
      </c>
      <c r="AL1237" s="1" t="str">
        <f t="shared" si="222"/>
        <v>0</v>
      </c>
      <c r="AM1237" s="1" t="str">
        <f>IF(官網匯出!AG1237="","",官網匯出!AG1237)</f>
        <v/>
      </c>
      <c r="AN1237" s="1" t="str">
        <f>IF(G1237="","",IF(官網匯出!AH1237="","",官網匯出!AH1237))</f>
        <v/>
      </c>
      <c r="AO1237" s="14" t="str">
        <f t="shared" si="223"/>
        <v/>
      </c>
      <c r="AP1237" s="14" t="str">
        <f t="shared" si="224"/>
        <v>1</v>
      </c>
      <c r="AQ1237" s="14" t="str">
        <f t="shared" si="225"/>
        <v>0</v>
      </c>
      <c r="AR1237" s="1" t="str">
        <f t="shared" si="226"/>
        <v/>
      </c>
      <c r="AS1237" s="1" t="str">
        <f t="shared" si="227"/>
        <v/>
      </c>
      <c r="AT1237" s="1" t="str">
        <f t="shared" si="228"/>
        <v/>
      </c>
      <c r="AU1237" s="1" t="str">
        <f t="shared" si="219"/>
        <v/>
      </c>
      <c r="AV1237" s="1" t="e">
        <f>IF(VLOOKUP(G1237,官網匯出!A:AQ,42,FALSE)="","[黃金盾官網]",VLOOKUP(G1237,官網匯出!A:AQ,42,FALSE))</f>
        <v>#N/A</v>
      </c>
      <c r="AW1237" s="1" t="e">
        <f>IF(LEFT(VLOOKUP(G1237,官網匯出!A:AS,43,FALSE),2)="","web",LEFT(VLOOKUP(G1237,官網匯出!A:AS,43,FALSE),2))</f>
        <v>#N/A</v>
      </c>
      <c r="AX1237" s="1" t="str">
        <f t="shared" si="229"/>
        <v>O</v>
      </c>
    </row>
    <row r="1238" spans="1:50">
      <c r="A1238" s="1" t="str">
        <f>IF(G1238="","",VLOOKUP(官網轉換!AW1238,團名!A:B,2,FALSE))</f>
        <v/>
      </c>
      <c r="B1238" s="1" t="str">
        <f>IF(G1238="","",IF(LEFT(VLOOKUP(G1238,官網匯出!A:AQ,43,0),2)="wf",VLOOKUP(VLOOKUP(G1238,官網匯出!A:AQ,43,0),團名!$I$1:$K$12,2,FALSE),"N0071"))</f>
        <v/>
      </c>
      <c r="C1238" s="1" t="str">
        <f>IFERROR(VLOOKUP(官網匯出!D1238,團名!E:G,3,FALSE),"")</f>
        <v/>
      </c>
      <c r="D1238" s="1" t="str">
        <f t="shared" si="220"/>
        <v/>
      </c>
      <c r="E1238" s="1" t="str">
        <f t="shared" si="221"/>
        <v/>
      </c>
      <c r="F1238" s="1" t="str">
        <f>IF(官網匯出!F1238="已付款","","B0012")</f>
        <v>B0012</v>
      </c>
      <c r="G1238" s="1" t="str">
        <f>IF(官網匯出!A1238="","",官網匯出!A1238)</f>
        <v/>
      </c>
      <c r="H1238" s="3" t="str">
        <f>IF(官網匯出!B1238="","",官網匯出!B1238)</f>
        <v/>
      </c>
      <c r="I1238" s="1" t="str">
        <f>IF(官網匯出!C1238="","",官網匯出!C1238)</f>
        <v/>
      </c>
      <c r="J1238" s="1" t="str">
        <f>IF(官網匯出!D1238="","",官網匯出!D1238)</f>
        <v/>
      </c>
      <c r="K1238" s="3" t="str">
        <f>IF(官網匯出!E1238="","",官網匯出!E1238)</f>
        <v/>
      </c>
      <c r="L1238" s="1" t="str">
        <f>IF(官網匯出!F1238="","",官網匯出!F1238)</f>
        <v/>
      </c>
      <c r="M1238" s="1" t="str">
        <f>IF(官網匯出!G1238="","",官網匯出!G1238)</f>
        <v/>
      </c>
      <c r="N1238" s="1" t="str">
        <f>IF(官網匯出!H1238="","",官網匯出!H1238)</f>
        <v/>
      </c>
      <c r="P1238" s="1" t="str">
        <f>IF(官網匯出!J1238="","",RIGHT(官網匯出!J1238,LEN(官網匯出!J1238)-2))</f>
        <v/>
      </c>
      <c r="Q1238" s="1" t="str">
        <f>IF(官網匯出!K1238="","",官網匯出!K1238)</f>
        <v/>
      </c>
      <c r="R1238" s="1" t="str">
        <f>IF(官網匯出!L1238="","",官網匯出!L1238)</f>
        <v/>
      </c>
      <c r="S1238" s="1" t="str">
        <f>IF(官網匯出!M1238="","",官網匯出!M1238)</f>
        <v/>
      </c>
      <c r="T1238" s="1" t="str">
        <f>IF(官網匯出!N1238="","",官網匯出!N1238)</f>
        <v/>
      </c>
      <c r="U1238" s="1" t="str">
        <f>IF(官網匯出!O1238="","",官網匯出!O1238)</f>
        <v/>
      </c>
      <c r="V1238" s="1" t="str">
        <f>IF(官網匯出!P1238="",IF(G1238="","",0),官網匯出!P1238)</f>
        <v/>
      </c>
      <c r="W1238" s="1" t="str">
        <f>IF(官網匯出!Q1238="",IF(G1238="","",0),官網匯出!Q1238)</f>
        <v/>
      </c>
      <c r="X1238" s="1" t="str">
        <f>IF(官網匯出!R1238="","",官網匯出!R1238)</f>
        <v/>
      </c>
      <c r="Y1238" s="1" t="str">
        <f>IF(官網匯出!S1238="","",官網匯出!S1238)</f>
        <v/>
      </c>
      <c r="Z1238" s="1" t="str">
        <f>IF(G1238="","",官網匯出!T1238)</f>
        <v/>
      </c>
      <c r="AA1238" s="1" t="str">
        <f>IF(G1238="","",官網匯出!AK1238)</f>
        <v/>
      </c>
      <c r="AB1238" s="1" t="str">
        <f>IF(G1238="","",IF(官網匯出!V1238="","",官網匯出!V1238))</f>
        <v/>
      </c>
      <c r="AJ1238" s="1" t="str">
        <f>IF(G1238="","",IF(官網匯出!AE1238="","",官網匯出!AE1238))</f>
        <v/>
      </c>
      <c r="AK1238" s="1" t="str">
        <f>IF(G1238="","",IF(官網匯出!AD1238="","",官網匯出!AD1238))</f>
        <v/>
      </c>
      <c r="AL1238" s="1" t="str">
        <f t="shared" si="222"/>
        <v>0</v>
      </c>
      <c r="AM1238" s="1" t="str">
        <f>IF(官網匯出!AG1238="","",官網匯出!AG1238)</f>
        <v/>
      </c>
      <c r="AN1238" s="1" t="str">
        <f>IF(G1238="","",IF(官網匯出!AH1238="","",官網匯出!AH1238))</f>
        <v/>
      </c>
      <c r="AO1238" s="14" t="str">
        <f t="shared" si="223"/>
        <v/>
      </c>
      <c r="AP1238" s="14" t="str">
        <f t="shared" si="224"/>
        <v>1</v>
      </c>
      <c r="AQ1238" s="14" t="str">
        <f t="shared" si="225"/>
        <v>0</v>
      </c>
      <c r="AR1238" s="1" t="str">
        <f t="shared" si="226"/>
        <v/>
      </c>
      <c r="AS1238" s="1" t="str">
        <f t="shared" si="227"/>
        <v/>
      </c>
      <c r="AT1238" s="1" t="str">
        <f t="shared" si="228"/>
        <v/>
      </c>
      <c r="AU1238" s="1" t="str">
        <f t="shared" si="219"/>
        <v/>
      </c>
      <c r="AV1238" s="1" t="e">
        <f>IF(VLOOKUP(G1238,官網匯出!A:AQ,42,FALSE)="","[黃金盾官網]",VLOOKUP(G1238,官網匯出!A:AQ,42,FALSE))</f>
        <v>#N/A</v>
      </c>
      <c r="AW1238" s="1" t="e">
        <f>IF(LEFT(VLOOKUP(G1238,官網匯出!A:AS,43,FALSE),2)="","web",LEFT(VLOOKUP(G1238,官網匯出!A:AS,43,FALSE),2))</f>
        <v>#N/A</v>
      </c>
      <c r="AX1238" s="1" t="str">
        <f t="shared" si="229"/>
        <v>O</v>
      </c>
    </row>
    <row r="1239" spans="1:50">
      <c r="A1239" s="1" t="str">
        <f>IF(G1239="","",VLOOKUP(官網轉換!AW1239,團名!A:B,2,FALSE))</f>
        <v/>
      </c>
      <c r="B1239" s="1" t="str">
        <f>IF(G1239="","",IF(LEFT(VLOOKUP(G1239,官網匯出!A:AQ,43,0),2)="wf",VLOOKUP(VLOOKUP(G1239,官網匯出!A:AQ,43,0),團名!$I$1:$K$12,2,FALSE),"N0071"))</f>
        <v/>
      </c>
      <c r="C1239" s="1" t="str">
        <f>IFERROR(VLOOKUP(官網匯出!D1239,團名!E:G,3,FALSE),"")</f>
        <v/>
      </c>
      <c r="D1239" s="1" t="str">
        <f t="shared" si="220"/>
        <v/>
      </c>
      <c r="E1239" s="1" t="str">
        <f t="shared" si="221"/>
        <v/>
      </c>
      <c r="F1239" s="1" t="str">
        <f>IF(官網匯出!F1239="已付款","","B0012")</f>
        <v>B0012</v>
      </c>
      <c r="G1239" s="1" t="str">
        <f>IF(官網匯出!A1239="","",官網匯出!A1239)</f>
        <v/>
      </c>
      <c r="H1239" s="3" t="str">
        <f>IF(官網匯出!B1239="","",官網匯出!B1239)</f>
        <v/>
      </c>
      <c r="I1239" s="1" t="str">
        <f>IF(官網匯出!C1239="","",官網匯出!C1239)</f>
        <v/>
      </c>
      <c r="J1239" s="1" t="str">
        <f>IF(官網匯出!D1239="","",官網匯出!D1239)</f>
        <v/>
      </c>
      <c r="K1239" s="3" t="str">
        <f>IF(官網匯出!E1239="","",官網匯出!E1239)</f>
        <v/>
      </c>
      <c r="L1239" s="1" t="str">
        <f>IF(官網匯出!F1239="","",官網匯出!F1239)</f>
        <v/>
      </c>
      <c r="M1239" s="1" t="str">
        <f>IF(官網匯出!G1239="","",官網匯出!G1239)</f>
        <v/>
      </c>
      <c r="N1239" s="1" t="str">
        <f>IF(官網匯出!H1239="","",官網匯出!H1239)</f>
        <v/>
      </c>
      <c r="P1239" s="1" t="str">
        <f>IF(官網匯出!J1239="","",RIGHT(官網匯出!J1239,LEN(官網匯出!J1239)-2))</f>
        <v/>
      </c>
      <c r="Q1239" s="1" t="str">
        <f>IF(官網匯出!K1239="","",官網匯出!K1239)</f>
        <v/>
      </c>
      <c r="R1239" s="1" t="str">
        <f>IF(官網匯出!L1239="","",官網匯出!L1239)</f>
        <v/>
      </c>
      <c r="S1239" s="1" t="str">
        <f>IF(官網匯出!M1239="","",官網匯出!M1239)</f>
        <v/>
      </c>
      <c r="T1239" s="1" t="str">
        <f>IF(官網匯出!N1239="","",官網匯出!N1239)</f>
        <v/>
      </c>
      <c r="U1239" s="1" t="str">
        <f>IF(官網匯出!O1239="","",官網匯出!O1239)</f>
        <v/>
      </c>
      <c r="V1239" s="1" t="str">
        <f>IF(官網匯出!P1239="",IF(G1239="","",0),官網匯出!P1239)</f>
        <v/>
      </c>
      <c r="W1239" s="1" t="str">
        <f>IF(官網匯出!Q1239="",IF(G1239="","",0),官網匯出!Q1239)</f>
        <v/>
      </c>
      <c r="X1239" s="1" t="str">
        <f>IF(官網匯出!R1239="","",官網匯出!R1239)</f>
        <v/>
      </c>
      <c r="Y1239" s="1" t="str">
        <f>IF(官網匯出!S1239="","",官網匯出!S1239)</f>
        <v/>
      </c>
      <c r="Z1239" s="1" t="str">
        <f>IF(G1239="","",官網匯出!T1239)</f>
        <v/>
      </c>
      <c r="AA1239" s="1" t="str">
        <f>IF(G1239="","",官網匯出!AK1239)</f>
        <v/>
      </c>
      <c r="AB1239" s="1" t="str">
        <f>IF(G1239="","",IF(官網匯出!V1239="","",官網匯出!V1239))</f>
        <v/>
      </c>
      <c r="AJ1239" s="1" t="str">
        <f>IF(G1239="","",IF(官網匯出!AE1239="","",官網匯出!AE1239))</f>
        <v/>
      </c>
      <c r="AK1239" s="1" t="str">
        <f>IF(G1239="","",IF(官網匯出!AD1239="","",官網匯出!AD1239))</f>
        <v/>
      </c>
      <c r="AL1239" s="1" t="str">
        <f t="shared" si="222"/>
        <v>0</v>
      </c>
      <c r="AM1239" s="1" t="str">
        <f>IF(官網匯出!AG1239="","",官網匯出!AG1239)</f>
        <v/>
      </c>
      <c r="AN1239" s="1" t="str">
        <f>IF(G1239="","",IF(官網匯出!AH1239="","",官網匯出!AH1239))</f>
        <v/>
      </c>
      <c r="AO1239" s="14" t="str">
        <f t="shared" si="223"/>
        <v/>
      </c>
      <c r="AP1239" s="14" t="str">
        <f t="shared" si="224"/>
        <v>1</v>
      </c>
      <c r="AQ1239" s="14" t="str">
        <f t="shared" si="225"/>
        <v>0</v>
      </c>
      <c r="AR1239" s="1" t="str">
        <f t="shared" si="226"/>
        <v/>
      </c>
      <c r="AS1239" s="1" t="str">
        <f t="shared" si="227"/>
        <v/>
      </c>
      <c r="AT1239" s="1" t="str">
        <f t="shared" si="228"/>
        <v/>
      </c>
      <c r="AU1239" s="1" t="str">
        <f t="shared" si="219"/>
        <v/>
      </c>
      <c r="AV1239" s="1" t="e">
        <f>IF(VLOOKUP(G1239,官網匯出!A:AQ,42,FALSE)="","[黃金盾官網]",VLOOKUP(G1239,官網匯出!A:AQ,42,FALSE))</f>
        <v>#N/A</v>
      </c>
      <c r="AW1239" s="1" t="e">
        <f>IF(LEFT(VLOOKUP(G1239,官網匯出!A:AS,43,FALSE),2)="","web",LEFT(VLOOKUP(G1239,官網匯出!A:AS,43,FALSE),2))</f>
        <v>#N/A</v>
      </c>
      <c r="AX1239" s="1" t="str">
        <f t="shared" si="229"/>
        <v>O</v>
      </c>
    </row>
    <row r="1240" spans="1:50">
      <c r="A1240" s="1" t="str">
        <f>IF(G1240="","",VLOOKUP(官網轉換!AW1240,團名!A:B,2,FALSE))</f>
        <v/>
      </c>
      <c r="B1240" s="1" t="str">
        <f>IF(G1240="","",IF(LEFT(VLOOKUP(G1240,官網匯出!A:AQ,43,0),2)="wf",VLOOKUP(VLOOKUP(G1240,官網匯出!A:AQ,43,0),團名!$I$1:$K$12,2,FALSE),"N0071"))</f>
        <v/>
      </c>
      <c r="C1240" s="1" t="str">
        <f>IFERROR(VLOOKUP(官網匯出!D1240,團名!E:G,3,FALSE),"")</f>
        <v/>
      </c>
      <c r="D1240" s="1" t="str">
        <f t="shared" si="220"/>
        <v/>
      </c>
      <c r="E1240" s="1" t="str">
        <f t="shared" si="221"/>
        <v/>
      </c>
      <c r="F1240" s="1" t="str">
        <f>IF(官網匯出!F1240="已付款","","B0012")</f>
        <v>B0012</v>
      </c>
      <c r="G1240" s="1" t="str">
        <f>IF(官網匯出!A1240="","",官網匯出!A1240)</f>
        <v/>
      </c>
      <c r="H1240" s="3" t="str">
        <f>IF(官網匯出!B1240="","",官網匯出!B1240)</f>
        <v/>
      </c>
      <c r="I1240" s="1" t="str">
        <f>IF(官網匯出!C1240="","",官網匯出!C1240)</f>
        <v/>
      </c>
      <c r="J1240" s="1" t="str">
        <f>IF(官網匯出!D1240="","",官網匯出!D1240)</f>
        <v/>
      </c>
      <c r="K1240" s="3" t="str">
        <f>IF(官網匯出!E1240="","",官網匯出!E1240)</f>
        <v/>
      </c>
      <c r="L1240" s="1" t="str">
        <f>IF(官網匯出!F1240="","",官網匯出!F1240)</f>
        <v/>
      </c>
      <c r="M1240" s="1" t="str">
        <f>IF(官網匯出!G1240="","",官網匯出!G1240)</f>
        <v/>
      </c>
      <c r="N1240" s="1" t="str">
        <f>IF(官網匯出!H1240="","",官網匯出!H1240)</f>
        <v/>
      </c>
      <c r="P1240" s="1" t="str">
        <f>IF(官網匯出!J1240="","",RIGHT(官網匯出!J1240,LEN(官網匯出!J1240)-2))</f>
        <v/>
      </c>
      <c r="Q1240" s="1" t="str">
        <f>IF(官網匯出!K1240="","",官網匯出!K1240)</f>
        <v/>
      </c>
      <c r="R1240" s="1" t="str">
        <f>IF(官網匯出!L1240="","",官網匯出!L1240)</f>
        <v/>
      </c>
      <c r="S1240" s="1" t="str">
        <f>IF(官網匯出!M1240="","",官網匯出!M1240)</f>
        <v/>
      </c>
      <c r="T1240" s="1" t="str">
        <f>IF(官網匯出!N1240="","",官網匯出!N1240)</f>
        <v/>
      </c>
      <c r="U1240" s="1" t="str">
        <f>IF(官網匯出!O1240="","",官網匯出!O1240)</f>
        <v/>
      </c>
      <c r="V1240" s="1" t="str">
        <f>IF(官網匯出!P1240="",IF(G1240="","",0),官網匯出!P1240)</f>
        <v/>
      </c>
      <c r="W1240" s="1" t="str">
        <f>IF(官網匯出!Q1240="",IF(G1240="","",0),官網匯出!Q1240)</f>
        <v/>
      </c>
      <c r="X1240" s="1" t="str">
        <f>IF(官網匯出!R1240="","",官網匯出!R1240)</f>
        <v/>
      </c>
      <c r="Y1240" s="1" t="str">
        <f>IF(官網匯出!S1240="","",官網匯出!S1240)</f>
        <v/>
      </c>
      <c r="Z1240" s="1" t="str">
        <f>IF(G1240="","",官網匯出!T1240)</f>
        <v/>
      </c>
      <c r="AA1240" s="1" t="str">
        <f>IF(G1240="","",官網匯出!AK1240)</f>
        <v/>
      </c>
      <c r="AB1240" s="1" t="str">
        <f>IF(G1240="","",IF(官網匯出!V1240="","",官網匯出!V1240))</f>
        <v/>
      </c>
      <c r="AJ1240" s="1" t="str">
        <f>IF(G1240="","",IF(官網匯出!AE1240="","",官網匯出!AE1240))</f>
        <v/>
      </c>
      <c r="AK1240" s="1" t="str">
        <f>IF(G1240="","",IF(官網匯出!AD1240="","",官網匯出!AD1240))</f>
        <v/>
      </c>
      <c r="AL1240" s="1" t="str">
        <f t="shared" si="222"/>
        <v>0</v>
      </c>
      <c r="AM1240" s="1" t="str">
        <f>IF(官網匯出!AG1240="","",官網匯出!AG1240)</f>
        <v/>
      </c>
      <c r="AN1240" s="1" t="str">
        <f>IF(G1240="","",IF(官網匯出!AH1240="","",官網匯出!AH1240))</f>
        <v/>
      </c>
      <c r="AO1240" s="14" t="str">
        <f t="shared" si="223"/>
        <v/>
      </c>
      <c r="AP1240" s="14" t="str">
        <f t="shared" si="224"/>
        <v>1</v>
      </c>
      <c r="AQ1240" s="14" t="str">
        <f t="shared" si="225"/>
        <v>0</v>
      </c>
      <c r="AR1240" s="1" t="str">
        <f t="shared" si="226"/>
        <v/>
      </c>
      <c r="AS1240" s="1" t="str">
        <f t="shared" si="227"/>
        <v/>
      </c>
      <c r="AT1240" s="1" t="str">
        <f t="shared" si="228"/>
        <v/>
      </c>
      <c r="AU1240" s="1" t="str">
        <f t="shared" si="219"/>
        <v/>
      </c>
      <c r="AV1240" s="1" t="e">
        <f>IF(VLOOKUP(G1240,官網匯出!A:AQ,42,FALSE)="","[黃金盾官網]",VLOOKUP(G1240,官網匯出!A:AQ,42,FALSE))</f>
        <v>#N/A</v>
      </c>
      <c r="AW1240" s="1" t="e">
        <f>IF(LEFT(VLOOKUP(G1240,官網匯出!A:AS,43,FALSE),2)="","web",LEFT(VLOOKUP(G1240,官網匯出!A:AS,43,FALSE),2))</f>
        <v>#N/A</v>
      </c>
      <c r="AX1240" s="1" t="str">
        <f t="shared" si="229"/>
        <v>O</v>
      </c>
    </row>
    <row r="1241" spans="1:50">
      <c r="A1241" s="1" t="str">
        <f>IF(G1241="","",VLOOKUP(官網轉換!AW1241,團名!A:B,2,FALSE))</f>
        <v/>
      </c>
      <c r="B1241" s="1" t="str">
        <f>IF(G1241="","",IF(LEFT(VLOOKUP(G1241,官網匯出!A:AQ,43,0),2)="wf",VLOOKUP(VLOOKUP(G1241,官網匯出!A:AQ,43,0),團名!$I$1:$K$12,2,FALSE),"N0071"))</f>
        <v/>
      </c>
      <c r="C1241" s="1" t="str">
        <f>IFERROR(VLOOKUP(官網匯出!D1241,團名!E:G,3,FALSE),"")</f>
        <v/>
      </c>
      <c r="D1241" s="1" t="str">
        <f t="shared" si="220"/>
        <v/>
      </c>
      <c r="E1241" s="1" t="str">
        <f t="shared" si="221"/>
        <v/>
      </c>
      <c r="F1241" s="1" t="str">
        <f>IF(官網匯出!F1241="已付款","","B0012")</f>
        <v>B0012</v>
      </c>
      <c r="G1241" s="1" t="str">
        <f>IF(官網匯出!A1241="","",官網匯出!A1241)</f>
        <v/>
      </c>
      <c r="H1241" s="3" t="str">
        <f>IF(官網匯出!B1241="","",官網匯出!B1241)</f>
        <v/>
      </c>
      <c r="I1241" s="1" t="str">
        <f>IF(官網匯出!C1241="","",官網匯出!C1241)</f>
        <v/>
      </c>
      <c r="J1241" s="1" t="str">
        <f>IF(官網匯出!D1241="","",官網匯出!D1241)</f>
        <v/>
      </c>
      <c r="K1241" s="3" t="str">
        <f>IF(官網匯出!E1241="","",官網匯出!E1241)</f>
        <v/>
      </c>
      <c r="L1241" s="1" t="str">
        <f>IF(官網匯出!F1241="","",官網匯出!F1241)</f>
        <v/>
      </c>
      <c r="M1241" s="1" t="str">
        <f>IF(官網匯出!G1241="","",官網匯出!G1241)</f>
        <v/>
      </c>
      <c r="N1241" s="1" t="str">
        <f>IF(官網匯出!H1241="","",官網匯出!H1241)</f>
        <v/>
      </c>
      <c r="P1241" s="1" t="str">
        <f>IF(官網匯出!J1241="","",RIGHT(官網匯出!J1241,LEN(官網匯出!J1241)-2))</f>
        <v/>
      </c>
      <c r="Q1241" s="1" t="str">
        <f>IF(官網匯出!K1241="","",官網匯出!K1241)</f>
        <v/>
      </c>
      <c r="R1241" s="1" t="str">
        <f>IF(官網匯出!L1241="","",官網匯出!L1241)</f>
        <v/>
      </c>
      <c r="S1241" s="1" t="str">
        <f>IF(官網匯出!M1241="","",官網匯出!M1241)</f>
        <v/>
      </c>
      <c r="T1241" s="1" t="str">
        <f>IF(官網匯出!N1241="","",官網匯出!N1241)</f>
        <v/>
      </c>
      <c r="U1241" s="1" t="str">
        <f>IF(官網匯出!O1241="","",官網匯出!O1241)</f>
        <v/>
      </c>
      <c r="V1241" s="1" t="str">
        <f>IF(官網匯出!P1241="",IF(G1241="","",0),官網匯出!P1241)</f>
        <v/>
      </c>
      <c r="W1241" s="1" t="str">
        <f>IF(官網匯出!Q1241="",IF(G1241="","",0),官網匯出!Q1241)</f>
        <v/>
      </c>
      <c r="X1241" s="1" t="str">
        <f>IF(官網匯出!R1241="","",官網匯出!R1241)</f>
        <v/>
      </c>
      <c r="Y1241" s="1" t="str">
        <f>IF(官網匯出!S1241="","",官網匯出!S1241)</f>
        <v/>
      </c>
      <c r="Z1241" s="1" t="str">
        <f>IF(G1241="","",官網匯出!T1241)</f>
        <v/>
      </c>
      <c r="AA1241" s="1" t="str">
        <f>IF(G1241="","",官網匯出!AK1241)</f>
        <v/>
      </c>
      <c r="AB1241" s="1" t="str">
        <f>IF(G1241="","",IF(官網匯出!V1241="","",官網匯出!V1241))</f>
        <v/>
      </c>
      <c r="AJ1241" s="1" t="str">
        <f>IF(G1241="","",IF(官網匯出!AE1241="","",官網匯出!AE1241))</f>
        <v/>
      </c>
      <c r="AK1241" s="1" t="str">
        <f>IF(G1241="","",IF(官網匯出!AD1241="","",官網匯出!AD1241))</f>
        <v/>
      </c>
      <c r="AL1241" s="1" t="str">
        <f t="shared" si="222"/>
        <v>0</v>
      </c>
      <c r="AM1241" s="1" t="str">
        <f>IF(官網匯出!AG1241="","",官網匯出!AG1241)</f>
        <v/>
      </c>
      <c r="AN1241" s="1" t="str">
        <f>IF(G1241="","",IF(官網匯出!AH1241="","",官網匯出!AH1241))</f>
        <v/>
      </c>
      <c r="AO1241" s="14" t="str">
        <f t="shared" si="223"/>
        <v/>
      </c>
      <c r="AP1241" s="14" t="str">
        <f t="shared" si="224"/>
        <v>1</v>
      </c>
      <c r="AQ1241" s="14" t="str">
        <f t="shared" si="225"/>
        <v>0</v>
      </c>
      <c r="AR1241" s="1" t="str">
        <f t="shared" si="226"/>
        <v/>
      </c>
      <c r="AS1241" s="1" t="str">
        <f t="shared" si="227"/>
        <v/>
      </c>
      <c r="AT1241" s="1" t="str">
        <f t="shared" si="228"/>
        <v/>
      </c>
      <c r="AU1241" s="1" t="str">
        <f t="shared" si="219"/>
        <v/>
      </c>
      <c r="AV1241" s="1" t="e">
        <f>IF(VLOOKUP(G1241,官網匯出!A:AQ,42,FALSE)="","[黃金盾官網]",VLOOKUP(G1241,官網匯出!A:AQ,42,FALSE))</f>
        <v>#N/A</v>
      </c>
      <c r="AW1241" s="1" t="e">
        <f>IF(LEFT(VLOOKUP(G1241,官網匯出!A:AS,43,FALSE),2)="","web",LEFT(VLOOKUP(G1241,官網匯出!A:AS,43,FALSE),2))</f>
        <v>#N/A</v>
      </c>
      <c r="AX1241" s="1" t="str">
        <f t="shared" si="229"/>
        <v>O</v>
      </c>
    </row>
    <row r="1242" spans="1:50">
      <c r="A1242" s="1" t="str">
        <f>IF(G1242="","",VLOOKUP(官網轉換!AW1242,團名!A:B,2,FALSE))</f>
        <v/>
      </c>
      <c r="B1242" s="1" t="str">
        <f>IF(G1242="","",IF(LEFT(VLOOKUP(G1242,官網匯出!A:AQ,43,0),2)="wf",VLOOKUP(VLOOKUP(G1242,官網匯出!A:AQ,43,0),團名!$I$1:$K$12,2,FALSE),"N0071"))</f>
        <v/>
      </c>
      <c r="C1242" s="1" t="str">
        <f>IFERROR(VLOOKUP(官網匯出!D1242,團名!E:G,3,FALSE),"")</f>
        <v/>
      </c>
      <c r="D1242" s="1" t="str">
        <f t="shared" si="220"/>
        <v/>
      </c>
      <c r="E1242" s="1" t="str">
        <f t="shared" si="221"/>
        <v/>
      </c>
      <c r="F1242" s="1" t="str">
        <f>IF(官網匯出!F1242="已付款","","B0012")</f>
        <v>B0012</v>
      </c>
      <c r="G1242" s="1" t="str">
        <f>IF(官網匯出!A1242="","",官網匯出!A1242)</f>
        <v/>
      </c>
      <c r="H1242" s="3" t="str">
        <f>IF(官網匯出!B1242="","",官網匯出!B1242)</f>
        <v/>
      </c>
      <c r="I1242" s="1" t="str">
        <f>IF(官網匯出!C1242="","",官網匯出!C1242)</f>
        <v/>
      </c>
      <c r="J1242" s="1" t="str">
        <f>IF(官網匯出!D1242="","",官網匯出!D1242)</f>
        <v/>
      </c>
      <c r="K1242" s="3" t="str">
        <f>IF(官網匯出!E1242="","",官網匯出!E1242)</f>
        <v/>
      </c>
      <c r="L1242" s="1" t="str">
        <f>IF(官網匯出!F1242="","",官網匯出!F1242)</f>
        <v/>
      </c>
      <c r="M1242" s="1" t="str">
        <f>IF(官網匯出!G1242="","",官網匯出!G1242)</f>
        <v/>
      </c>
      <c r="N1242" s="1" t="str">
        <f>IF(官網匯出!H1242="","",官網匯出!H1242)</f>
        <v/>
      </c>
      <c r="P1242" s="1" t="str">
        <f>IF(官網匯出!J1242="","",RIGHT(官網匯出!J1242,LEN(官網匯出!J1242)-2))</f>
        <v/>
      </c>
      <c r="Q1242" s="1" t="str">
        <f>IF(官網匯出!K1242="","",官網匯出!K1242)</f>
        <v/>
      </c>
      <c r="R1242" s="1" t="str">
        <f>IF(官網匯出!L1242="","",官網匯出!L1242)</f>
        <v/>
      </c>
      <c r="S1242" s="1" t="str">
        <f>IF(官網匯出!M1242="","",官網匯出!M1242)</f>
        <v/>
      </c>
      <c r="T1242" s="1" t="str">
        <f>IF(官網匯出!N1242="","",官網匯出!N1242)</f>
        <v/>
      </c>
      <c r="U1242" s="1" t="str">
        <f>IF(官網匯出!O1242="","",官網匯出!O1242)</f>
        <v/>
      </c>
      <c r="V1242" s="1" t="str">
        <f>IF(官網匯出!P1242="",IF(G1242="","",0),官網匯出!P1242)</f>
        <v/>
      </c>
      <c r="W1242" s="1" t="str">
        <f>IF(官網匯出!Q1242="",IF(G1242="","",0),官網匯出!Q1242)</f>
        <v/>
      </c>
      <c r="X1242" s="1" t="str">
        <f>IF(官網匯出!R1242="","",官網匯出!R1242)</f>
        <v/>
      </c>
      <c r="Y1242" s="1" t="str">
        <f>IF(官網匯出!S1242="","",官網匯出!S1242)</f>
        <v/>
      </c>
      <c r="Z1242" s="1" t="str">
        <f>IF(G1242="","",官網匯出!T1242)</f>
        <v/>
      </c>
      <c r="AA1242" s="1" t="str">
        <f>IF(G1242="","",官網匯出!AK1242)</f>
        <v/>
      </c>
      <c r="AB1242" s="1" t="str">
        <f>IF(G1242="","",IF(官網匯出!V1242="","",官網匯出!V1242))</f>
        <v/>
      </c>
      <c r="AJ1242" s="1" t="str">
        <f>IF(G1242="","",IF(官網匯出!AE1242="","",官網匯出!AE1242))</f>
        <v/>
      </c>
      <c r="AK1242" s="1" t="str">
        <f>IF(G1242="","",IF(官網匯出!AD1242="","",官網匯出!AD1242))</f>
        <v/>
      </c>
      <c r="AL1242" s="1" t="str">
        <f t="shared" si="222"/>
        <v>0</v>
      </c>
      <c r="AM1242" s="1" t="str">
        <f>IF(官網匯出!AG1242="","",官網匯出!AG1242)</f>
        <v/>
      </c>
      <c r="AN1242" s="1" t="str">
        <f>IF(G1242="","",IF(官網匯出!AH1242="","",官網匯出!AH1242))</f>
        <v/>
      </c>
      <c r="AO1242" s="14" t="str">
        <f t="shared" si="223"/>
        <v/>
      </c>
      <c r="AP1242" s="14" t="str">
        <f t="shared" si="224"/>
        <v>1</v>
      </c>
      <c r="AQ1242" s="14" t="str">
        <f t="shared" si="225"/>
        <v>0</v>
      </c>
      <c r="AR1242" s="1" t="str">
        <f t="shared" si="226"/>
        <v/>
      </c>
      <c r="AS1242" s="1" t="str">
        <f t="shared" si="227"/>
        <v/>
      </c>
      <c r="AT1242" s="1" t="str">
        <f t="shared" si="228"/>
        <v/>
      </c>
      <c r="AU1242" s="1" t="str">
        <f t="shared" si="219"/>
        <v/>
      </c>
      <c r="AV1242" s="1" t="e">
        <f>IF(VLOOKUP(G1242,官網匯出!A:AQ,42,FALSE)="","[黃金盾官網]",VLOOKUP(G1242,官網匯出!A:AQ,42,FALSE))</f>
        <v>#N/A</v>
      </c>
      <c r="AW1242" s="1" t="e">
        <f>IF(LEFT(VLOOKUP(G1242,官網匯出!A:AS,43,FALSE),2)="","web",LEFT(VLOOKUP(G1242,官網匯出!A:AS,43,FALSE),2))</f>
        <v>#N/A</v>
      </c>
      <c r="AX1242" s="1" t="str">
        <f t="shared" si="229"/>
        <v>O</v>
      </c>
    </row>
    <row r="1243" spans="1:50">
      <c r="A1243" s="1" t="str">
        <f>IF(G1243="","",VLOOKUP(官網轉換!AW1243,團名!A:B,2,FALSE))</f>
        <v/>
      </c>
      <c r="B1243" s="1" t="str">
        <f>IF(G1243="","",IF(LEFT(VLOOKUP(G1243,官網匯出!A:AQ,43,0),2)="wf",VLOOKUP(VLOOKUP(G1243,官網匯出!A:AQ,43,0),團名!$I$1:$K$12,2,FALSE),"N0071"))</f>
        <v/>
      </c>
      <c r="C1243" s="1" t="str">
        <f>IFERROR(VLOOKUP(官網匯出!D1243,團名!E:G,3,FALSE),"")</f>
        <v/>
      </c>
      <c r="D1243" s="1" t="str">
        <f t="shared" si="220"/>
        <v/>
      </c>
      <c r="E1243" s="1" t="str">
        <f t="shared" si="221"/>
        <v/>
      </c>
      <c r="F1243" s="1" t="str">
        <f>IF(官網匯出!F1243="已付款","","B0012")</f>
        <v>B0012</v>
      </c>
      <c r="G1243" s="1" t="str">
        <f>IF(官網匯出!A1243="","",官網匯出!A1243)</f>
        <v/>
      </c>
      <c r="H1243" s="3" t="str">
        <f>IF(官網匯出!B1243="","",官網匯出!B1243)</f>
        <v/>
      </c>
      <c r="I1243" s="1" t="str">
        <f>IF(官網匯出!C1243="","",官網匯出!C1243)</f>
        <v/>
      </c>
      <c r="J1243" s="1" t="str">
        <f>IF(官網匯出!D1243="","",官網匯出!D1243)</f>
        <v/>
      </c>
      <c r="K1243" s="3" t="str">
        <f>IF(官網匯出!E1243="","",官網匯出!E1243)</f>
        <v/>
      </c>
      <c r="L1243" s="1" t="str">
        <f>IF(官網匯出!F1243="","",官網匯出!F1243)</f>
        <v/>
      </c>
      <c r="M1243" s="1" t="str">
        <f>IF(官網匯出!G1243="","",官網匯出!G1243)</f>
        <v/>
      </c>
      <c r="N1243" s="1" t="str">
        <f>IF(官網匯出!H1243="","",官網匯出!H1243)</f>
        <v/>
      </c>
      <c r="P1243" s="1" t="str">
        <f>IF(官網匯出!J1243="","",RIGHT(官網匯出!J1243,LEN(官網匯出!J1243)-2))</f>
        <v/>
      </c>
      <c r="Q1243" s="1" t="str">
        <f>IF(官網匯出!K1243="","",官網匯出!K1243)</f>
        <v/>
      </c>
      <c r="R1243" s="1" t="str">
        <f>IF(官網匯出!L1243="","",官網匯出!L1243)</f>
        <v/>
      </c>
      <c r="S1243" s="1" t="str">
        <f>IF(官網匯出!M1243="","",官網匯出!M1243)</f>
        <v/>
      </c>
      <c r="T1243" s="1" t="str">
        <f>IF(官網匯出!N1243="","",官網匯出!N1243)</f>
        <v/>
      </c>
      <c r="U1243" s="1" t="str">
        <f>IF(官網匯出!O1243="","",官網匯出!O1243)</f>
        <v/>
      </c>
      <c r="V1243" s="1" t="str">
        <f>IF(官網匯出!P1243="",IF(G1243="","",0),官網匯出!P1243)</f>
        <v/>
      </c>
      <c r="W1243" s="1" t="str">
        <f>IF(官網匯出!Q1243="",IF(G1243="","",0),官網匯出!Q1243)</f>
        <v/>
      </c>
      <c r="X1243" s="1" t="str">
        <f>IF(官網匯出!R1243="","",官網匯出!R1243)</f>
        <v/>
      </c>
      <c r="Y1243" s="1" t="str">
        <f>IF(官網匯出!S1243="","",官網匯出!S1243)</f>
        <v/>
      </c>
      <c r="Z1243" s="1" t="str">
        <f>IF(G1243="","",官網匯出!T1243)</f>
        <v/>
      </c>
      <c r="AA1243" s="1" t="str">
        <f>IF(G1243="","",官網匯出!AK1243)</f>
        <v/>
      </c>
      <c r="AB1243" s="1" t="str">
        <f>IF(G1243="","",IF(官網匯出!V1243="","",官網匯出!V1243))</f>
        <v/>
      </c>
      <c r="AJ1243" s="1" t="str">
        <f>IF(G1243="","",IF(官網匯出!AE1243="","",官網匯出!AE1243))</f>
        <v/>
      </c>
      <c r="AK1243" s="1" t="str">
        <f>IF(G1243="","",IF(官網匯出!AD1243="","",官網匯出!AD1243))</f>
        <v/>
      </c>
      <c r="AL1243" s="1" t="str">
        <f t="shared" si="222"/>
        <v>0</v>
      </c>
      <c r="AM1243" s="1" t="str">
        <f>IF(官網匯出!AG1243="","",官網匯出!AG1243)</f>
        <v/>
      </c>
      <c r="AN1243" s="1" t="str">
        <f>IF(G1243="","",IF(官網匯出!AH1243="","",官網匯出!AH1243))</f>
        <v/>
      </c>
      <c r="AO1243" s="14" t="str">
        <f t="shared" si="223"/>
        <v/>
      </c>
      <c r="AP1243" s="14" t="str">
        <f t="shared" si="224"/>
        <v>1</v>
      </c>
      <c r="AQ1243" s="14" t="str">
        <f t="shared" si="225"/>
        <v>0</v>
      </c>
      <c r="AR1243" s="1" t="str">
        <f t="shared" si="226"/>
        <v/>
      </c>
      <c r="AS1243" s="1" t="str">
        <f t="shared" si="227"/>
        <v/>
      </c>
      <c r="AT1243" s="1" t="str">
        <f t="shared" si="228"/>
        <v/>
      </c>
      <c r="AU1243" s="1" t="str">
        <f t="shared" si="219"/>
        <v/>
      </c>
      <c r="AV1243" s="1" t="e">
        <f>IF(VLOOKUP(G1243,官網匯出!A:AQ,42,FALSE)="","[黃金盾官網]",VLOOKUP(G1243,官網匯出!A:AQ,42,FALSE))</f>
        <v>#N/A</v>
      </c>
      <c r="AW1243" s="1" t="e">
        <f>IF(LEFT(VLOOKUP(G1243,官網匯出!A:AS,43,FALSE),2)="","web",LEFT(VLOOKUP(G1243,官網匯出!A:AS,43,FALSE),2))</f>
        <v>#N/A</v>
      </c>
      <c r="AX1243" s="1" t="str">
        <f t="shared" si="229"/>
        <v>O</v>
      </c>
    </row>
    <row r="1244" spans="1:50">
      <c r="A1244" s="1" t="str">
        <f>IF(G1244="","",VLOOKUP(官網轉換!AW1244,團名!A:B,2,FALSE))</f>
        <v/>
      </c>
      <c r="B1244" s="1" t="str">
        <f>IF(G1244="","",IF(LEFT(VLOOKUP(G1244,官網匯出!A:AQ,43,0),2)="wf",VLOOKUP(VLOOKUP(G1244,官網匯出!A:AQ,43,0),團名!$I$1:$K$12,2,FALSE),"N0071"))</f>
        <v/>
      </c>
      <c r="C1244" s="1" t="str">
        <f>IFERROR(VLOOKUP(官網匯出!D1244,團名!E:G,3,FALSE),"")</f>
        <v/>
      </c>
      <c r="D1244" s="1" t="str">
        <f t="shared" si="220"/>
        <v/>
      </c>
      <c r="E1244" s="1" t="str">
        <f t="shared" si="221"/>
        <v/>
      </c>
      <c r="F1244" s="1" t="str">
        <f>IF(官網匯出!F1244="已付款","","B0012")</f>
        <v>B0012</v>
      </c>
      <c r="G1244" s="1" t="str">
        <f>IF(官網匯出!A1244="","",官網匯出!A1244)</f>
        <v/>
      </c>
      <c r="H1244" s="3" t="str">
        <f>IF(官網匯出!B1244="","",官網匯出!B1244)</f>
        <v/>
      </c>
      <c r="I1244" s="1" t="str">
        <f>IF(官網匯出!C1244="","",官網匯出!C1244)</f>
        <v/>
      </c>
      <c r="J1244" s="1" t="str">
        <f>IF(官網匯出!D1244="","",官網匯出!D1244)</f>
        <v/>
      </c>
      <c r="K1244" s="3" t="str">
        <f>IF(官網匯出!E1244="","",官網匯出!E1244)</f>
        <v/>
      </c>
      <c r="L1244" s="1" t="str">
        <f>IF(官網匯出!F1244="","",官網匯出!F1244)</f>
        <v/>
      </c>
      <c r="M1244" s="1" t="str">
        <f>IF(官網匯出!G1244="","",官網匯出!G1244)</f>
        <v/>
      </c>
      <c r="N1244" s="1" t="str">
        <f>IF(官網匯出!H1244="","",官網匯出!H1244)</f>
        <v/>
      </c>
      <c r="P1244" s="1" t="str">
        <f>IF(官網匯出!J1244="","",RIGHT(官網匯出!J1244,LEN(官網匯出!J1244)-2))</f>
        <v/>
      </c>
      <c r="Q1244" s="1" t="str">
        <f>IF(官網匯出!K1244="","",官網匯出!K1244)</f>
        <v/>
      </c>
      <c r="R1244" s="1" t="str">
        <f>IF(官網匯出!L1244="","",官網匯出!L1244)</f>
        <v/>
      </c>
      <c r="S1244" s="1" t="str">
        <f>IF(官網匯出!M1244="","",官網匯出!M1244)</f>
        <v/>
      </c>
      <c r="T1244" s="1" t="str">
        <f>IF(官網匯出!N1244="","",官網匯出!N1244)</f>
        <v/>
      </c>
      <c r="U1244" s="1" t="str">
        <f>IF(官網匯出!O1244="","",官網匯出!O1244)</f>
        <v/>
      </c>
      <c r="V1244" s="1" t="str">
        <f>IF(官網匯出!P1244="",IF(G1244="","",0),官網匯出!P1244)</f>
        <v/>
      </c>
      <c r="W1244" s="1" t="str">
        <f>IF(官網匯出!Q1244="",IF(G1244="","",0),官網匯出!Q1244)</f>
        <v/>
      </c>
      <c r="X1244" s="1" t="str">
        <f>IF(官網匯出!R1244="","",官網匯出!R1244)</f>
        <v/>
      </c>
      <c r="Y1244" s="1" t="str">
        <f>IF(官網匯出!S1244="","",官網匯出!S1244)</f>
        <v/>
      </c>
      <c r="Z1244" s="1" t="str">
        <f>IF(G1244="","",官網匯出!T1244)</f>
        <v/>
      </c>
      <c r="AA1244" s="1" t="str">
        <f>IF(G1244="","",官網匯出!AK1244)</f>
        <v/>
      </c>
      <c r="AB1244" s="1" t="str">
        <f>IF(G1244="","",IF(官網匯出!V1244="","",官網匯出!V1244))</f>
        <v/>
      </c>
      <c r="AJ1244" s="1" t="str">
        <f>IF(G1244="","",IF(官網匯出!AE1244="","",官網匯出!AE1244))</f>
        <v/>
      </c>
      <c r="AK1244" s="1" t="str">
        <f>IF(G1244="","",IF(官網匯出!AD1244="","",官網匯出!AD1244))</f>
        <v/>
      </c>
      <c r="AL1244" s="1" t="str">
        <f t="shared" si="222"/>
        <v>0</v>
      </c>
      <c r="AM1244" s="1" t="str">
        <f>IF(官網匯出!AG1244="","",官網匯出!AG1244)</f>
        <v/>
      </c>
      <c r="AN1244" s="1" t="str">
        <f>IF(G1244="","",IF(官網匯出!AH1244="","",官網匯出!AH1244))</f>
        <v/>
      </c>
      <c r="AO1244" s="14" t="str">
        <f t="shared" si="223"/>
        <v/>
      </c>
      <c r="AP1244" s="14" t="str">
        <f t="shared" si="224"/>
        <v>1</v>
      </c>
      <c r="AQ1244" s="14" t="str">
        <f t="shared" si="225"/>
        <v>0</v>
      </c>
      <c r="AR1244" s="1" t="str">
        <f t="shared" si="226"/>
        <v/>
      </c>
      <c r="AS1244" s="1" t="str">
        <f t="shared" si="227"/>
        <v/>
      </c>
      <c r="AT1244" s="1" t="str">
        <f t="shared" si="228"/>
        <v/>
      </c>
      <c r="AU1244" s="1" t="str">
        <f t="shared" si="219"/>
        <v/>
      </c>
      <c r="AV1244" s="1" t="e">
        <f>IF(VLOOKUP(G1244,官網匯出!A:AQ,42,FALSE)="","[黃金盾官網]",VLOOKUP(G1244,官網匯出!A:AQ,42,FALSE))</f>
        <v>#N/A</v>
      </c>
      <c r="AW1244" s="1" t="e">
        <f>IF(LEFT(VLOOKUP(G1244,官網匯出!A:AS,43,FALSE),2)="","web",LEFT(VLOOKUP(G1244,官網匯出!A:AS,43,FALSE),2))</f>
        <v>#N/A</v>
      </c>
      <c r="AX1244" s="1" t="str">
        <f t="shared" si="229"/>
        <v>O</v>
      </c>
    </row>
    <row r="1245" spans="1:50">
      <c r="A1245" s="1" t="str">
        <f>IF(G1245="","",VLOOKUP(官網轉換!AW1245,團名!A:B,2,FALSE))</f>
        <v/>
      </c>
      <c r="B1245" s="1" t="str">
        <f>IF(G1245="","",IF(LEFT(VLOOKUP(G1245,官網匯出!A:AQ,43,0),2)="wf",VLOOKUP(VLOOKUP(G1245,官網匯出!A:AQ,43,0),團名!$I$1:$K$12,2,FALSE),"N0071"))</f>
        <v/>
      </c>
      <c r="C1245" s="1" t="str">
        <f>IFERROR(VLOOKUP(官網匯出!D1245,團名!E:G,3,FALSE),"")</f>
        <v/>
      </c>
      <c r="D1245" s="1" t="str">
        <f t="shared" si="220"/>
        <v/>
      </c>
      <c r="E1245" s="1" t="str">
        <f t="shared" si="221"/>
        <v/>
      </c>
      <c r="F1245" s="1" t="str">
        <f>IF(官網匯出!F1245="已付款","","B0012")</f>
        <v>B0012</v>
      </c>
      <c r="G1245" s="1" t="str">
        <f>IF(官網匯出!A1245="","",官網匯出!A1245)</f>
        <v/>
      </c>
      <c r="H1245" s="3" t="str">
        <f>IF(官網匯出!B1245="","",官網匯出!B1245)</f>
        <v/>
      </c>
      <c r="I1245" s="1" t="str">
        <f>IF(官網匯出!C1245="","",官網匯出!C1245)</f>
        <v/>
      </c>
      <c r="J1245" s="1" t="str">
        <f>IF(官網匯出!D1245="","",官網匯出!D1245)</f>
        <v/>
      </c>
      <c r="K1245" s="3" t="str">
        <f>IF(官網匯出!E1245="","",官網匯出!E1245)</f>
        <v/>
      </c>
      <c r="L1245" s="1" t="str">
        <f>IF(官網匯出!F1245="","",官網匯出!F1245)</f>
        <v/>
      </c>
      <c r="M1245" s="1" t="str">
        <f>IF(官網匯出!G1245="","",官網匯出!G1245)</f>
        <v/>
      </c>
      <c r="N1245" s="1" t="str">
        <f>IF(官網匯出!H1245="","",官網匯出!H1245)</f>
        <v/>
      </c>
      <c r="P1245" s="1" t="str">
        <f>IF(官網匯出!J1245="","",RIGHT(官網匯出!J1245,LEN(官網匯出!J1245)-2))</f>
        <v/>
      </c>
      <c r="Q1245" s="1" t="str">
        <f>IF(官網匯出!K1245="","",官網匯出!K1245)</f>
        <v/>
      </c>
      <c r="R1245" s="1" t="str">
        <f>IF(官網匯出!L1245="","",官網匯出!L1245)</f>
        <v/>
      </c>
      <c r="S1245" s="1" t="str">
        <f>IF(官網匯出!M1245="","",官網匯出!M1245)</f>
        <v/>
      </c>
      <c r="T1245" s="1" t="str">
        <f>IF(官網匯出!N1245="","",官網匯出!N1245)</f>
        <v/>
      </c>
      <c r="U1245" s="1" t="str">
        <f>IF(官網匯出!O1245="","",官網匯出!O1245)</f>
        <v/>
      </c>
      <c r="V1245" s="1" t="str">
        <f>IF(官網匯出!P1245="",IF(G1245="","",0),官網匯出!P1245)</f>
        <v/>
      </c>
      <c r="W1245" s="1" t="str">
        <f>IF(官網匯出!Q1245="",IF(G1245="","",0),官網匯出!Q1245)</f>
        <v/>
      </c>
      <c r="X1245" s="1" t="str">
        <f>IF(官網匯出!R1245="","",官網匯出!R1245)</f>
        <v/>
      </c>
      <c r="Y1245" s="1" t="str">
        <f>IF(官網匯出!S1245="","",官網匯出!S1245)</f>
        <v/>
      </c>
      <c r="Z1245" s="1" t="str">
        <f>IF(G1245="","",官網匯出!T1245)</f>
        <v/>
      </c>
      <c r="AA1245" s="1" t="str">
        <f>IF(G1245="","",官網匯出!AK1245)</f>
        <v/>
      </c>
      <c r="AB1245" s="1" t="str">
        <f>IF(G1245="","",IF(官網匯出!V1245="","",官網匯出!V1245))</f>
        <v/>
      </c>
      <c r="AJ1245" s="1" t="str">
        <f>IF(G1245="","",IF(官網匯出!AE1245="","",官網匯出!AE1245))</f>
        <v/>
      </c>
      <c r="AK1245" s="1" t="str">
        <f>IF(G1245="","",IF(官網匯出!AD1245="","",官網匯出!AD1245))</f>
        <v/>
      </c>
      <c r="AL1245" s="1" t="str">
        <f t="shared" si="222"/>
        <v>0</v>
      </c>
      <c r="AM1245" s="1" t="str">
        <f>IF(官網匯出!AG1245="","",官網匯出!AG1245)</f>
        <v/>
      </c>
      <c r="AN1245" s="1" t="str">
        <f>IF(G1245="","",IF(官網匯出!AH1245="","",官網匯出!AH1245))</f>
        <v/>
      </c>
      <c r="AO1245" s="14" t="str">
        <f t="shared" si="223"/>
        <v/>
      </c>
      <c r="AP1245" s="14" t="str">
        <f t="shared" si="224"/>
        <v>1</v>
      </c>
      <c r="AQ1245" s="14" t="str">
        <f t="shared" si="225"/>
        <v>0</v>
      </c>
      <c r="AR1245" s="1" t="str">
        <f t="shared" si="226"/>
        <v/>
      </c>
      <c r="AS1245" s="1" t="str">
        <f t="shared" si="227"/>
        <v/>
      </c>
      <c r="AT1245" s="1" t="str">
        <f t="shared" si="228"/>
        <v/>
      </c>
      <c r="AU1245" s="1" t="str">
        <f t="shared" si="219"/>
        <v/>
      </c>
      <c r="AV1245" s="1" t="e">
        <f>IF(VLOOKUP(G1245,官網匯出!A:AQ,42,FALSE)="","[黃金盾官網]",VLOOKUP(G1245,官網匯出!A:AQ,42,FALSE))</f>
        <v>#N/A</v>
      </c>
      <c r="AW1245" s="1" t="e">
        <f>IF(LEFT(VLOOKUP(G1245,官網匯出!A:AS,43,FALSE),2)="","web",LEFT(VLOOKUP(G1245,官網匯出!A:AS,43,FALSE),2))</f>
        <v>#N/A</v>
      </c>
      <c r="AX1245" s="1" t="str">
        <f t="shared" si="229"/>
        <v>O</v>
      </c>
    </row>
    <row r="1246" spans="1:50">
      <c r="A1246" s="1" t="str">
        <f>IF(G1246="","",VLOOKUP(官網轉換!AW1246,團名!A:B,2,FALSE))</f>
        <v/>
      </c>
      <c r="B1246" s="1" t="str">
        <f>IF(G1246="","",IF(LEFT(VLOOKUP(G1246,官網匯出!A:AQ,43,0),2)="wf",VLOOKUP(VLOOKUP(G1246,官網匯出!A:AQ,43,0),團名!$I$1:$K$12,2,FALSE),"N0071"))</f>
        <v/>
      </c>
      <c r="C1246" s="1" t="str">
        <f>IFERROR(VLOOKUP(官網匯出!D1246,團名!E:G,3,FALSE),"")</f>
        <v/>
      </c>
      <c r="D1246" s="1" t="str">
        <f t="shared" si="220"/>
        <v/>
      </c>
      <c r="E1246" s="1" t="str">
        <f t="shared" si="221"/>
        <v/>
      </c>
      <c r="F1246" s="1" t="str">
        <f>IF(官網匯出!F1246="已付款","","B0012")</f>
        <v>B0012</v>
      </c>
      <c r="G1246" s="1" t="str">
        <f>IF(官網匯出!A1246="","",官網匯出!A1246)</f>
        <v/>
      </c>
      <c r="H1246" s="3" t="str">
        <f>IF(官網匯出!B1246="","",官網匯出!B1246)</f>
        <v/>
      </c>
      <c r="I1246" s="1" t="str">
        <f>IF(官網匯出!C1246="","",官網匯出!C1246)</f>
        <v/>
      </c>
      <c r="J1246" s="1" t="str">
        <f>IF(官網匯出!D1246="","",官網匯出!D1246)</f>
        <v/>
      </c>
      <c r="K1246" s="3" t="str">
        <f>IF(官網匯出!E1246="","",官網匯出!E1246)</f>
        <v/>
      </c>
      <c r="L1246" s="1" t="str">
        <f>IF(官網匯出!F1246="","",官網匯出!F1246)</f>
        <v/>
      </c>
      <c r="M1246" s="1" t="str">
        <f>IF(官網匯出!G1246="","",官網匯出!G1246)</f>
        <v/>
      </c>
      <c r="N1246" s="1" t="str">
        <f>IF(官網匯出!H1246="","",官網匯出!H1246)</f>
        <v/>
      </c>
      <c r="P1246" s="1" t="str">
        <f>IF(官網匯出!J1246="","",RIGHT(官網匯出!J1246,LEN(官網匯出!J1246)-2))</f>
        <v/>
      </c>
      <c r="Q1246" s="1" t="str">
        <f>IF(官網匯出!K1246="","",官網匯出!K1246)</f>
        <v/>
      </c>
      <c r="R1246" s="1" t="str">
        <f>IF(官網匯出!L1246="","",官網匯出!L1246)</f>
        <v/>
      </c>
      <c r="S1246" s="1" t="str">
        <f>IF(官網匯出!M1246="","",官網匯出!M1246)</f>
        <v/>
      </c>
      <c r="T1246" s="1" t="str">
        <f>IF(官網匯出!N1246="","",官網匯出!N1246)</f>
        <v/>
      </c>
      <c r="U1246" s="1" t="str">
        <f>IF(官網匯出!O1246="","",官網匯出!O1246)</f>
        <v/>
      </c>
      <c r="V1246" s="1" t="str">
        <f>IF(官網匯出!P1246="",IF(G1246="","",0),官網匯出!P1246)</f>
        <v/>
      </c>
      <c r="W1246" s="1" t="str">
        <f>IF(官網匯出!Q1246="",IF(G1246="","",0),官網匯出!Q1246)</f>
        <v/>
      </c>
      <c r="X1246" s="1" t="str">
        <f>IF(官網匯出!R1246="","",官網匯出!R1246)</f>
        <v/>
      </c>
      <c r="Y1246" s="1" t="str">
        <f>IF(官網匯出!S1246="","",官網匯出!S1246)</f>
        <v/>
      </c>
      <c r="Z1246" s="1" t="str">
        <f>IF(G1246="","",官網匯出!T1246)</f>
        <v/>
      </c>
      <c r="AA1246" s="1" t="str">
        <f>IF(G1246="","",官網匯出!AK1246)</f>
        <v/>
      </c>
      <c r="AB1246" s="1" t="str">
        <f>IF(G1246="","",IF(官網匯出!V1246="","",官網匯出!V1246))</f>
        <v/>
      </c>
      <c r="AJ1246" s="1" t="str">
        <f>IF(G1246="","",IF(官網匯出!AE1246="","",官網匯出!AE1246))</f>
        <v/>
      </c>
      <c r="AK1246" s="1" t="str">
        <f>IF(G1246="","",IF(官網匯出!AD1246="","",官網匯出!AD1246))</f>
        <v/>
      </c>
      <c r="AL1246" s="1" t="str">
        <f t="shared" si="222"/>
        <v>0</v>
      </c>
      <c r="AM1246" s="1" t="str">
        <f>IF(官網匯出!AG1246="","",官網匯出!AG1246)</f>
        <v/>
      </c>
      <c r="AN1246" s="1" t="str">
        <f>IF(G1246="","",IF(官網匯出!AH1246="","",官網匯出!AH1246))</f>
        <v/>
      </c>
      <c r="AO1246" s="14" t="str">
        <f t="shared" si="223"/>
        <v/>
      </c>
      <c r="AP1246" s="14" t="str">
        <f t="shared" si="224"/>
        <v>1</v>
      </c>
      <c r="AQ1246" s="14" t="str">
        <f t="shared" si="225"/>
        <v>0</v>
      </c>
      <c r="AR1246" s="1" t="str">
        <f t="shared" si="226"/>
        <v/>
      </c>
      <c r="AS1246" s="1" t="str">
        <f t="shared" si="227"/>
        <v/>
      </c>
      <c r="AT1246" s="1" t="str">
        <f t="shared" si="228"/>
        <v/>
      </c>
      <c r="AU1246" s="1" t="str">
        <f t="shared" si="219"/>
        <v/>
      </c>
      <c r="AV1246" s="1" t="e">
        <f>IF(VLOOKUP(G1246,官網匯出!A:AQ,42,FALSE)="","[黃金盾官網]",VLOOKUP(G1246,官網匯出!A:AQ,42,FALSE))</f>
        <v>#N/A</v>
      </c>
      <c r="AW1246" s="1" t="e">
        <f>IF(LEFT(VLOOKUP(G1246,官網匯出!A:AS,43,FALSE),2)="","web",LEFT(VLOOKUP(G1246,官網匯出!A:AS,43,FALSE),2))</f>
        <v>#N/A</v>
      </c>
      <c r="AX1246" s="1" t="str">
        <f t="shared" si="229"/>
        <v>O</v>
      </c>
    </row>
    <row r="1247" spans="1:50">
      <c r="A1247" s="1" t="str">
        <f>IF(G1247="","",VLOOKUP(官網轉換!AW1247,團名!A:B,2,FALSE))</f>
        <v/>
      </c>
      <c r="B1247" s="1" t="str">
        <f>IF(G1247="","",IF(LEFT(VLOOKUP(G1247,官網匯出!A:AQ,43,0),2)="wf",VLOOKUP(VLOOKUP(G1247,官網匯出!A:AQ,43,0),團名!$I$1:$K$12,2,FALSE),"N0071"))</f>
        <v/>
      </c>
      <c r="C1247" s="1" t="str">
        <f>IFERROR(VLOOKUP(官網匯出!D1247,團名!E:G,3,FALSE),"")</f>
        <v/>
      </c>
      <c r="D1247" s="1" t="str">
        <f t="shared" si="220"/>
        <v/>
      </c>
      <c r="E1247" s="1" t="str">
        <f t="shared" si="221"/>
        <v/>
      </c>
      <c r="F1247" s="1" t="str">
        <f>IF(官網匯出!F1247="已付款","","B0012")</f>
        <v>B0012</v>
      </c>
      <c r="G1247" s="1" t="str">
        <f>IF(官網匯出!A1247="","",官網匯出!A1247)</f>
        <v/>
      </c>
      <c r="H1247" s="3" t="str">
        <f>IF(官網匯出!B1247="","",官網匯出!B1247)</f>
        <v/>
      </c>
      <c r="I1247" s="1" t="str">
        <f>IF(官網匯出!C1247="","",官網匯出!C1247)</f>
        <v/>
      </c>
      <c r="J1247" s="1" t="str">
        <f>IF(官網匯出!D1247="","",官網匯出!D1247)</f>
        <v/>
      </c>
      <c r="K1247" s="3" t="str">
        <f>IF(官網匯出!E1247="","",官網匯出!E1247)</f>
        <v/>
      </c>
      <c r="L1247" s="1" t="str">
        <f>IF(官網匯出!F1247="","",官網匯出!F1247)</f>
        <v/>
      </c>
      <c r="M1247" s="1" t="str">
        <f>IF(官網匯出!G1247="","",官網匯出!G1247)</f>
        <v/>
      </c>
      <c r="N1247" s="1" t="str">
        <f>IF(官網匯出!H1247="","",官網匯出!H1247)</f>
        <v/>
      </c>
      <c r="P1247" s="1" t="str">
        <f>IF(官網匯出!J1247="","",RIGHT(官網匯出!J1247,LEN(官網匯出!J1247)-2))</f>
        <v/>
      </c>
      <c r="Q1247" s="1" t="str">
        <f>IF(官網匯出!K1247="","",官網匯出!K1247)</f>
        <v/>
      </c>
      <c r="R1247" s="1" t="str">
        <f>IF(官網匯出!L1247="","",官網匯出!L1247)</f>
        <v/>
      </c>
      <c r="S1247" s="1" t="str">
        <f>IF(官網匯出!M1247="","",官網匯出!M1247)</f>
        <v/>
      </c>
      <c r="T1247" s="1" t="str">
        <f>IF(官網匯出!N1247="","",官網匯出!N1247)</f>
        <v/>
      </c>
      <c r="U1247" s="1" t="str">
        <f>IF(官網匯出!O1247="","",官網匯出!O1247)</f>
        <v/>
      </c>
      <c r="V1247" s="1" t="str">
        <f>IF(官網匯出!P1247="",IF(G1247="","",0),官網匯出!P1247)</f>
        <v/>
      </c>
      <c r="W1247" s="1" t="str">
        <f>IF(官網匯出!Q1247="",IF(G1247="","",0),官網匯出!Q1247)</f>
        <v/>
      </c>
      <c r="X1247" s="1" t="str">
        <f>IF(官網匯出!R1247="","",官網匯出!R1247)</f>
        <v/>
      </c>
      <c r="Y1247" s="1" t="str">
        <f>IF(官網匯出!S1247="","",官網匯出!S1247)</f>
        <v/>
      </c>
      <c r="Z1247" s="1" t="str">
        <f>IF(G1247="","",官網匯出!T1247)</f>
        <v/>
      </c>
      <c r="AA1247" s="1" t="str">
        <f>IF(G1247="","",官網匯出!AK1247)</f>
        <v/>
      </c>
      <c r="AB1247" s="1" t="str">
        <f>IF(G1247="","",IF(官網匯出!V1247="","",官網匯出!V1247))</f>
        <v/>
      </c>
      <c r="AJ1247" s="1" t="str">
        <f>IF(G1247="","",IF(官網匯出!AE1247="","",官網匯出!AE1247))</f>
        <v/>
      </c>
      <c r="AK1247" s="1" t="str">
        <f>IF(G1247="","",IF(官網匯出!AD1247="","",官網匯出!AD1247))</f>
        <v/>
      </c>
      <c r="AL1247" s="1" t="str">
        <f t="shared" si="222"/>
        <v>0</v>
      </c>
      <c r="AM1247" s="1" t="str">
        <f>IF(官網匯出!AG1247="","",官網匯出!AG1247)</f>
        <v/>
      </c>
      <c r="AN1247" s="1" t="str">
        <f>IF(G1247="","",IF(官網匯出!AH1247="","",官網匯出!AH1247))</f>
        <v/>
      </c>
      <c r="AO1247" s="14" t="str">
        <f t="shared" si="223"/>
        <v/>
      </c>
      <c r="AP1247" s="14" t="str">
        <f t="shared" si="224"/>
        <v>1</v>
      </c>
      <c r="AQ1247" s="14" t="str">
        <f t="shared" si="225"/>
        <v>0</v>
      </c>
      <c r="AR1247" s="1" t="str">
        <f t="shared" si="226"/>
        <v/>
      </c>
      <c r="AS1247" s="1" t="str">
        <f t="shared" si="227"/>
        <v/>
      </c>
      <c r="AT1247" s="1" t="str">
        <f t="shared" si="228"/>
        <v/>
      </c>
      <c r="AU1247" s="1" t="str">
        <f t="shared" si="219"/>
        <v/>
      </c>
      <c r="AV1247" s="1" t="e">
        <f>IF(VLOOKUP(G1247,官網匯出!A:AQ,42,FALSE)="","[黃金盾官網]",VLOOKUP(G1247,官網匯出!A:AQ,42,FALSE))</f>
        <v>#N/A</v>
      </c>
      <c r="AW1247" s="1" t="e">
        <f>IF(LEFT(VLOOKUP(G1247,官網匯出!A:AS,43,FALSE),2)="","web",LEFT(VLOOKUP(G1247,官網匯出!A:AS,43,FALSE),2))</f>
        <v>#N/A</v>
      </c>
      <c r="AX1247" s="1" t="str">
        <f t="shared" si="229"/>
        <v>O</v>
      </c>
    </row>
    <row r="1248" spans="1:50">
      <c r="A1248" s="1" t="str">
        <f>IF(G1248="","",VLOOKUP(官網轉換!AW1248,團名!A:B,2,FALSE))</f>
        <v/>
      </c>
      <c r="B1248" s="1" t="str">
        <f>IF(G1248="","",IF(LEFT(VLOOKUP(G1248,官網匯出!A:AQ,43,0),2)="wf",VLOOKUP(VLOOKUP(G1248,官網匯出!A:AQ,43,0),團名!$I$1:$K$12,2,FALSE),"N0071"))</f>
        <v/>
      </c>
      <c r="C1248" s="1" t="str">
        <f>IFERROR(VLOOKUP(官網匯出!D1248,團名!E:G,3,FALSE),"")</f>
        <v/>
      </c>
      <c r="D1248" s="1" t="str">
        <f t="shared" si="220"/>
        <v/>
      </c>
      <c r="E1248" s="1" t="str">
        <f t="shared" si="221"/>
        <v/>
      </c>
      <c r="F1248" s="1" t="str">
        <f>IF(官網匯出!F1248="已付款","","B0012")</f>
        <v>B0012</v>
      </c>
      <c r="G1248" s="1" t="str">
        <f>IF(官網匯出!A1248="","",官網匯出!A1248)</f>
        <v/>
      </c>
      <c r="H1248" s="3" t="str">
        <f>IF(官網匯出!B1248="","",官網匯出!B1248)</f>
        <v/>
      </c>
      <c r="I1248" s="1" t="str">
        <f>IF(官網匯出!C1248="","",官網匯出!C1248)</f>
        <v/>
      </c>
      <c r="J1248" s="1" t="str">
        <f>IF(官網匯出!D1248="","",官網匯出!D1248)</f>
        <v/>
      </c>
      <c r="K1248" s="3" t="str">
        <f>IF(官網匯出!E1248="","",官網匯出!E1248)</f>
        <v/>
      </c>
      <c r="L1248" s="1" t="str">
        <f>IF(官網匯出!F1248="","",官網匯出!F1248)</f>
        <v/>
      </c>
      <c r="M1248" s="1" t="str">
        <f>IF(官網匯出!G1248="","",官網匯出!G1248)</f>
        <v/>
      </c>
      <c r="N1248" s="1" t="str">
        <f>IF(官網匯出!H1248="","",官網匯出!H1248)</f>
        <v/>
      </c>
      <c r="P1248" s="1" t="str">
        <f>IF(官網匯出!J1248="","",RIGHT(官網匯出!J1248,LEN(官網匯出!J1248)-2))</f>
        <v/>
      </c>
      <c r="Q1248" s="1" t="str">
        <f>IF(官網匯出!K1248="","",官網匯出!K1248)</f>
        <v/>
      </c>
      <c r="R1248" s="1" t="str">
        <f>IF(官網匯出!L1248="","",官網匯出!L1248)</f>
        <v/>
      </c>
      <c r="S1248" s="1" t="str">
        <f>IF(官網匯出!M1248="","",官網匯出!M1248)</f>
        <v/>
      </c>
      <c r="T1248" s="1" t="str">
        <f>IF(官網匯出!N1248="","",官網匯出!N1248)</f>
        <v/>
      </c>
      <c r="U1248" s="1" t="str">
        <f>IF(官網匯出!O1248="","",官網匯出!O1248)</f>
        <v/>
      </c>
      <c r="V1248" s="1" t="str">
        <f>IF(官網匯出!P1248="",IF(G1248="","",0),官網匯出!P1248)</f>
        <v/>
      </c>
      <c r="W1248" s="1" t="str">
        <f>IF(官網匯出!Q1248="",IF(G1248="","",0),官網匯出!Q1248)</f>
        <v/>
      </c>
      <c r="X1248" s="1" t="str">
        <f>IF(官網匯出!R1248="","",官網匯出!R1248)</f>
        <v/>
      </c>
      <c r="Y1248" s="1" t="str">
        <f>IF(官網匯出!S1248="","",官網匯出!S1248)</f>
        <v/>
      </c>
      <c r="Z1248" s="1" t="str">
        <f>IF(G1248="","",官網匯出!T1248)</f>
        <v/>
      </c>
      <c r="AA1248" s="1" t="str">
        <f>IF(G1248="","",官網匯出!AK1248)</f>
        <v/>
      </c>
      <c r="AB1248" s="1" t="str">
        <f>IF(G1248="","",IF(官網匯出!V1248="","",官網匯出!V1248))</f>
        <v/>
      </c>
      <c r="AJ1248" s="1" t="str">
        <f>IF(G1248="","",IF(官網匯出!AE1248="","",官網匯出!AE1248))</f>
        <v/>
      </c>
      <c r="AK1248" s="1" t="str">
        <f>IF(G1248="","",IF(官網匯出!AD1248="","",官網匯出!AD1248))</f>
        <v/>
      </c>
      <c r="AL1248" s="1" t="str">
        <f t="shared" si="222"/>
        <v>0</v>
      </c>
      <c r="AM1248" s="1" t="str">
        <f>IF(官網匯出!AG1248="","",官網匯出!AG1248)</f>
        <v/>
      </c>
      <c r="AN1248" s="1" t="str">
        <f>IF(G1248="","",IF(官網匯出!AH1248="","",官網匯出!AH1248))</f>
        <v/>
      </c>
      <c r="AO1248" s="14" t="str">
        <f t="shared" si="223"/>
        <v/>
      </c>
      <c r="AP1248" s="14" t="str">
        <f t="shared" si="224"/>
        <v>1</v>
      </c>
      <c r="AQ1248" s="14" t="str">
        <f t="shared" si="225"/>
        <v>0</v>
      </c>
      <c r="AR1248" s="1" t="str">
        <f t="shared" si="226"/>
        <v/>
      </c>
      <c r="AS1248" s="1" t="str">
        <f t="shared" si="227"/>
        <v/>
      </c>
      <c r="AT1248" s="1" t="str">
        <f t="shared" si="228"/>
        <v/>
      </c>
      <c r="AU1248" s="1" t="str">
        <f t="shared" si="219"/>
        <v/>
      </c>
      <c r="AV1248" s="1" t="e">
        <f>IF(VLOOKUP(G1248,官網匯出!A:AQ,42,FALSE)="","[黃金盾官網]",VLOOKUP(G1248,官網匯出!A:AQ,42,FALSE))</f>
        <v>#N/A</v>
      </c>
      <c r="AW1248" s="1" t="e">
        <f>IF(LEFT(VLOOKUP(G1248,官網匯出!A:AS,43,FALSE),2)="","web",LEFT(VLOOKUP(G1248,官網匯出!A:AS,43,FALSE),2))</f>
        <v>#N/A</v>
      </c>
      <c r="AX1248" s="1" t="str">
        <f t="shared" si="229"/>
        <v>O</v>
      </c>
    </row>
    <row r="1249" spans="1:50">
      <c r="A1249" s="1" t="str">
        <f>IF(G1249="","",VLOOKUP(官網轉換!AW1249,團名!A:B,2,FALSE))</f>
        <v/>
      </c>
      <c r="B1249" s="1" t="str">
        <f>IF(G1249="","",IF(LEFT(VLOOKUP(G1249,官網匯出!A:AQ,43,0),2)="wf",VLOOKUP(VLOOKUP(G1249,官網匯出!A:AQ,43,0),團名!$I$1:$K$12,2,FALSE),"N0071"))</f>
        <v/>
      </c>
      <c r="C1249" s="1" t="str">
        <f>IFERROR(VLOOKUP(官網匯出!D1249,團名!E:G,3,FALSE),"")</f>
        <v/>
      </c>
      <c r="D1249" s="1" t="str">
        <f t="shared" si="220"/>
        <v/>
      </c>
      <c r="E1249" s="1" t="str">
        <f t="shared" si="221"/>
        <v/>
      </c>
      <c r="F1249" s="1" t="str">
        <f>IF(官網匯出!F1249="已付款","","B0012")</f>
        <v>B0012</v>
      </c>
      <c r="G1249" s="1" t="str">
        <f>IF(官網匯出!A1249="","",官網匯出!A1249)</f>
        <v/>
      </c>
      <c r="H1249" s="3" t="str">
        <f>IF(官網匯出!B1249="","",官網匯出!B1249)</f>
        <v/>
      </c>
      <c r="I1249" s="1" t="str">
        <f>IF(官網匯出!C1249="","",官網匯出!C1249)</f>
        <v/>
      </c>
      <c r="J1249" s="1" t="str">
        <f>IF(官網匯出!D1249="","",官網匯出!D1249)</f>
        <v/>
      </c>
      <c r="K1249" s="3" t="str">
        <f>IF(官網匯出!E1249="","",官網匯出!E1249)</f>
        <v/>
      </c>
      <c r="L1249" s="1" t="str">
        <f>IF(官網匯出!F1249="","",官網匯出!F1249)</f>
        <v/>
      </c>
      <c r="M1249" s="1" t="str">
        <f>IF(官網匯出!G1249="","",官網匯出!G1249)</f>
        <v/>
      </c>
      <c r="N1249" s="1" t="str">
        <f>IF(官網匯出!H1249="","",官網匯出!H1249)</f>
        <v/>
      </c>
      <c r="P1249" s="1" t="str">
        <f>IF(官網匯出!J1249="","",RIGHT(官網匯出!J1249,LEN(官網匯出!J1249)-2))</f>
        <v/>
      </c>
      <c r="Q1249" s="1" t="str">
        <f>IF(官網匯出!K1249="","",官網匯出!K1249)</f>
        <v/>
      </c>
      <c r="R1249" s="1" t="str">
        <f>IF(官網匯出!L1249="","",官網匯出!L1249)</f>
        <v/>
      </c>
      <c r="S1249" s="1" t="str">
        <f>IF(官網匯出!M1249="","",官網匯出!M1249)</f>
        <v/>
      </c>
      <c r="T1249" s="1" t="str">
        <f>IF(官網匯出!N1249="","",官網匯出!N1249)</f>
        <v/>
      </c>
      <c r="U1249" s="1" t="str">
        <f>IF(官網匯出!O1249="","",官網匯出!O1249)</f>
        <v/>
      </c>
      <c r="V1249" s="1" t="str">
        <f>IF(官網匯出!P1249="",IF(G1249="","",0),官網匯出!P1249)</f>
        <v/>
      </c>
      <c r="W1249" s="1" t="str">
        <f>IF(官網匯出!Q1249="",IF(G1249="","",0),官網匯出!Q1249)</f>
        <v/>
      </c>
      <c r="X1249" s="1" t="str">
        <f>IF(官網匯出!R1249="","",官網匯出!R1249)</f>
        <v/>
      </c>
      <c r="Y1249" s="1" t="str">
        <f>IF(官網匯出!S1249="","",官網匯出!S1249)</f>
        <v/>
      </c>
      <c r="Z1249" s="1" t="str">
        <f>IF(G1249="","",官網匯出!T1249)</f>
        <v/>
      </c>
      <c r="AA1249" s="1" t="str">
        <f>IF(G1249="","",官網匯出!AK1249)</f>
        <v/>
      </c>
      <c r="AB1249" s="1" t="str">
        <f>IF(G1249="","",IF(官網匯出!V1249="","",官網匯出!V1249))</f>
        <v/>
      </c>
      <c r="AJ1249" s="1" t="str">
        <f>IF(G1249="","",IF(官網匯出!AE1249="","",官網匯出!AE1249))</f>
        <v/>
      </c>
      <c r="AK1249" s="1" t="str">
        <f>IF(G1249="","",IF(官網匯出!AD1249="","",官網匯出!AD1249))</f>
        <v/>
      </c>
      <c r="AL1249" s="1" t="str">
        <f t="shared" si="222"/>
        <v>0</v>
      </c>
      <c r="AM1249" s="1" t="str">
        <f>IF(官網匯出!AG1249="","",官網匯出!AG1249)</f>
        <v/>
      </c>
      <c r="AN1249" s="1" t="str">
        <f>IF(G1249="","",IF(官網匯出!AH1249="","",官網匯出!AH1249))</f>
        <v/>
      </c>
      <c r="AO1249" s="14" t="str">
        <f t="shared" si="223"/>
        <v/>
      </c>
      <c r="AP1249" s="14" t="str">
        <f t="shared" si="224"/>
        <v>1</v>
      </c>
      <c r="AQ1249" s="14" t="str">
        <f t="shared" si="225"/>
        <v>0</v>
      </c>
      <c r="AR1249" s="1" t="str">
        <f t="shared" si="226"/>
        <v/>
      </c>
      <c r="AS1249" s="1" t="str">
        <f t="shared" si="227"/>
        <v/>
      </c>
      <c r="AT1249" s="1" t="str">
        <f t="shared" si="228"/>
        <v/>
      </c>
      <c r="AU1249" s="1" t="str">
        <f t="shared" si="219"/>
        <v/>
      </c>
      <c r="AV1249" s="1" t="e">
        <f>IF(VLOOKUP(G1249,官網匯出!A:AQ,42,FALSE)="","[黃金盾官網]",VLOOKUP(G1249,官網匯出!A:AQ,42,FALSE))</f>
        <v>#N/A</v>
      </c>
      <c r="AW1249" s="1" t="e">
        <f>IF(LEFT(VLOOKUP(G1249,官網匯出!A:AS,43,FALSE),2)="","web",LEFT(VLOOKUP(G1249,官網匯出!A:AS,43,FALSE),2))</f>
        <v>#N/A</v>
      </c>
      <c r="AX1249" s="1" t="str">
        <f t="shared" si="229"/>
        <v>O</v>
      </c>
    </row>
    <row r="1250" spans="1:50">
      <c r="A1250" s="1" t="str">
        <f>IF(G1250="","",VLOOKUP(官網轉換!AW1250,團名!A:B,2,FALSE))</f>
        <v/>
      </c>
      <c r="B1250" s="1" t="str">
        <f>IF(G1250="","",IF(LEFT(VLOOKUP(G1250,官網匯出!A:AQ,43,0),2)="wf",VLOOKUP(VLOOKUP(G1250,官網匯出!A:AQ,43,0),團名!$I$1:$K$12,2,FALSE),"N0071"))</f>
        <v/>
      </c>
      <c r="C1250" s="1" t="str">
        <f>IFERROR(VLOOKUP(官網匯出!D1250,團名!E:G,3,FALSE),"")</f>
        <v/>
      </c>
      <c r="D1250" s="1" t="str">
        <f t="shared" si="220"/>
        <v/>
      </c>
      <c r="E1250" s="1" t="str">
        <f t="shared" si="221"/>
        <v/>
      </c>
      <c r="F1250" s="1" t="str">
        <f>IF(官網匯出!F1250="已付款","","B0012")</f>
        <v>B0012</v>
      </c>
      <c r="G1250" s="1" t="str">
        <f>IF(官網匯出!A1250="","",官網匯出!A1250)</f>
        <v/>
      </c>
      <c r="H1250" s="3" t="str">
        <f>IF(官網匯出!B1250="","",官網匯出!B1250)</f>
        <v/>
      </c>
      <c r="I1250" s="1" t="str">
        <f>IF(官網匯出!C1250="","",官網匯出!C1250)</f>
        <v/>
      </c>
      <c r="J1250" s="1" t="str">
        <f>IF(官網匯出!D1250="","",官網匯出!D1250)</f>
        <v/>
      </c>
      <c r="K1250" s="3" t="str">
        <f>IF(官網匯出!E1250="","",官網匯出!E1250)</f>
        <v/>
      </c>
      <c r="L1250" s="1" t="str">
        <f>IF(官網匯出!F1250="","",官網匯出!F1250)</f>
        <v/>
      </c>
      <c r="M1250" s="1" t="str">
        <f>IF(官網匯出!G1250="","",官網匯出!G1250)</f>
        <v/>
      </c>
      <c r="N1250" s="1" t="str">
        <f>IF(官網匯出!H1250="","",官網匯出!H1250)</f>
        <v/>
      </c>
      <c r="P1250" s="1" t="str">
        <f>IF(官網匯出!J1250="","",RIGHT(官網匯出!J1250,LEN(官網匯出!J1250)-2))</f>
        <v/>
      </c>
      <c r="Q1250" s="1" t="str">
        <f>IF(官網匯出!K1250="","",官網匯出!K1250)</f>
        <v/>
      </c>
      <c r="R1250" s="1" t="str">
        <f>IF(官網匯出!L1250="","",官網匯出!L1250)</f>
        <v/>
      </c>
      <c r="S1250" s="1" t="str">
        <f>IF(官網匯出!M1250="","",官網匯出!M1250)</f>
        <v/>
      </c>
      <c r="T1250" s="1" t="str">
        <f>IF(官網匯出!N1250="","",官網匯出!N1250)</f>
        <v/>
      </c>
      <c r="U1250" s="1" t="str">
        <f>IF(官網匯出!O1250="","",官網匯出!O1250)</f>
        <v/>
      </c>
      <c r="V1250" s="1" t="str">
        <f>IF(官網匯出!P1250="",IF(G1250="","",0),官網匯出!P1250)</f>
        <v/>
      </c>
      <c r="W1250" s="1" t="str">
        <f>IF(官網匯出!Q1250="",IF(G1250="","",0),官網匯出!Q1250)</f>
        <v/>
      </c>
      <c r="X1250" s="1" t="str">
        <f>IF(官網匯出!R1250="","",官網匯出!R1250)</f>
        <v/>
      </c>
      <c r="Y1250" s="1" t="str">
        <f>IF(官網匯出!S1250="","",官網匯出!S1250)</f>
        <v/>
      </c>
      <c r="Z1250" s="1" t="str">
        <f>IF(G1250="","",官網匯出!T1250)</f>
        <v/>
      </c>
      <c r="AA1250" s="1" t="str">
        <f>IF(G1250="","",官網匯出!AK1250)</f>
        <v/>
      </c>
      <c r="AB1250" s="1" t="str">
        <f>IF(G1250="","",IF(官網匯出!V1250="","",官網匯出!V1250))</f>
        <v/>
      </c>
      <c r="AJ1250" s="1" t="str">
        <f>IF(G1250="","",IF(官網匯出!AE1250="","",官網匯出!AE1250))</f>
        <v/>
      </c>
      <c r="AK1250" s="1" t="str">
        <f>IF(G1250="","",IF(官網匯出!AD1250="","",官網匯出!AD1250))</f>
        <v/>
      </c>
      <c r="AL1250" s="1" t="str">
        <f t="shared" si="222"/>
        <v>0</v>
      </c>
      <c r="AM1250" s="1" t="str">
        <f>IF(官網匯出!AG1250="","",官網匯出!AG1250)</f>
        <v/>
      </c>
      <c r="AN1250" s="1" t="str">
        <f>IF(G1250="","",IF(官網匯出!AH1250="","",官網匯出!AH1250))</f>
        <v/>
      </c>
      <c r="AO1250" s="14" t="str">
        <f t="shared" si="223"/>
        <v/>
      </c>
      <c r="AP1250" s="14" t="str">
        <f t="shared" si="224"/>
        <v>1</v>
      </c>
      <c r="AQ1250" s="14" t="str">
        <f t="shared" si="225"/>
        <v>0</v>
      </c>
      <c r="AR1250" s="1" t="str">
        <f t="shared" si="226"/>
        <v/>
      </c>
      <c r="AS1250" s="1" t="str">
        <f t="shared" si="227"/>
        <v/>
      </c>
      <c r="AT1250" s="1" t="str">
        <f t="shared" si="228"/>
        <v/>
      </c>
      <c r="AU1250" s="1" t="str">
        <f t="shared" si="219"/>
        <v/>
      </c>
      <c r="AV1250" s="1" t="e">
        <f>IF(VLOOKUP(G1250,官網匯出!A:AQ,42,FALSE)="","[黃金盾官網]",VLOOKUP(G1250,官網匯出!A:AQ,42,FALSE))</f>
        <v>#N/A</v>
      </c>
      <c r="AW1250" s="1" t="e">
        <f>IF(LEFT(VLOOKUP(G1250,官網匯出!A:AS,43,FALSE),2)="","web",LEFT(VLOOKUP(G1250,官網匯出!A:AS,43,FALSE),2))</f>
        <v>#N/A</v>
      </c>
      <c r="AX1250" s="1" t="str">
        <f t="shared" si="229"/>
        <v>O</v>
      </c>
    </row>
    <row r="1251" spans="1:50">
      <c r="A1251" s="1" t="str">
        <f>IF(G1251="","",VLOOKUP(官網轉換!AW1251,團名!A:B,2,FALSE))</f>
        <v/>
      </c>
      <c r="B1251" s="1" t="str">
        <f>IF(G1251="","",IF(LEFT(VLOOKUP(G1251,官網匯出!A:AQ,43,0),2)="wf",VLOOKUP(VLOOKUP(G1251,官網匯出!A:AQ,43,0),團名!$I$1:$K$12,2,FALSE),"N0071"))</f>
        <v/>
      </c>
      <c r="C1251" s="1" t="str">
        <f>IFERROR(VLOOKUP(官網匯出!D1251,團名!E:G,3,FALSE),"")</f>
        <v/>
      </c>
      <c r="D1251" s="1" t="str">
        <f t="shared" si="220"/>
        <v/>
      </c>
      <c r="E1251" s="1" t="str">
        <f t="shared" si="221"/>
        <v/>
      </c>
      <c r="F1251" s="1" t="str">
        <f>IF(官網匯出!F1251="已付款","","B0012")</f>
        <v>B0012</v>
      </c>
      <c r="G1251" s="1" t="str">
        <f>IF(官網匯出!A1251="","",官網匯出!A1251)</f>
        <v/>
      </c>
      <c r="H1251" s="3" t="str">
        <f>IF(官網匯出!B1251="","",官網匯出!B1251)</f>
        <v/>
      </c>
      <c r="I1251" s="1" t="str">
        <f>IF(官網匯出!C1251="","",官網匯出!C1251)</f>
        <v/>
      </c>
      <c r="J1251" s="1" t="str">
        <f>IF(官網匯出!D1251="","",官網匯出!D1251)</f>
        <v/>
      </c>
      <c r="K1251" s="3" t="str">
        <f>IF(官網匯出!E1251="","",官網匯出!E1251)</f>
        <v/>
      </c>
      <c r="L1251" s="1" t="str">
        <f>IF(官網匯出!F1251="","",官網匯出!F1251)</f>
        <v/>
      </c>
      <c r="M1251" s="1" t="str">
        <f>IF(官網匯出!G1251="","",官網匯出!G1251)</f>
        <v/>
      </c>
      <c r="N1251" s="1" t="str">
        <f>IF(官網匯出!H1251="","",官網匯出!H1251)</f>
        <v/>
      </c>
      <c r="P1251" s="1" t="str">
        <f>IF(官網匯出!J1251="","",RIGHT(官網匯出!J1251,LEN(官網匯出!J1251)-2))</f>
        <v/>
      </c>
      <c r="Q1251" s="1" t="str">
        <f>IF(官網匯出!K1251="","",官網匯出!K1251)</f>
        <v/>
      </c>
      <c r="R1251" s="1" t="str">
        <f>IF(官網匯出!L1251="","",官網匯出!L1251)</f>
        <v/>
      </c>
      <c r="S1251" s="1" t="str">
        <f>IF(官網匯出!M1251="","",官網匯出!M1251)</f>
        <v/>
      </c>
      <c r="T1251" s="1" t="str">
        <f>IF(官網匯出!N1251="","",官網匯出!N1251)</f>
        <v/>
      </c>
      <c r="U1251" s="1" t="str">
        <f>IF(官網匯出!O1251="","",官網匯出!O1251)</f>
        <v/>
      </c>
      <c r="V1251" s="1" t="str">
        <f>IF(官網匯出!P1251="",IF(G1251="","",0),官網匯出!P1251)</f>
        <v/>
      </c>
      <c r="W1251" s="1" t="str">
        <f>IF(官網匯出!Q1251="",IF(G1251="","",0),官網匯出!Q1251)</f>
        <v/>
      </c>
      <c r="X1251" s="1" t="str">
        <f>IF(官網匯出!R1251="","",官網匯出!R1251)</f>
        <v/>
      </c>
      <c r="Y1251" s="1" t="str">
        <f>IF(官網匯出!S1251="","",官網匯出!S1251)</f>
        <v/>
      </c>
      <c r="Z1251" s="1" t="str">
        <f>IF(G1251="","",官網匯出!T1251)</f>
        <v/>
      </c>
      <c r="AA1251" s="1" t="str">
        <f>IF(G1251="","",官網匯出!AK1251)</f>
        <v/>
      </c>
      <c r="AB1251" s="1" t="str">
        <f>IF(G1251="","",IF(官網匯出!V1251="","",官網匯出!V1251))</f>
        <v/>
      </c>
      <c r="AJ1251" s="1" t="str">
        <f>IF(G1251="","",IF(官網匯出!AE1251="","",官網匯出!AE1251))</f>
        <v/>
      </c>
      <c r="AK1251" s="1" t="str">
        <f>IF(G1251="","",IF(官網匯出!AD1251="","",官網匯出!AD1251))</f>
        <v/>
      </c>
      <c r="AL1251" s="1" t="str">
        <f t="shared" si="222"/>
        <v>0</v>
      </c>
      <c r="AM1251" s="1" t="str">
        <f>IF(官網匯出!AG1251="","",官網匯出!AG1251)</f>
        <v/>
      </c>
      <c r="AN1251" s="1" t="str">
        <f>IF(G1251="","",IF(官網匯出!AH1251="","",官網匯出!AH1251))</f>
        <v/>
      </c>
      <c r="AO1251" s="14" t="str">
        <f t="shared" si="223"/>
        <v/>
      </c>
      <c r="AP1251" s="14" t="str">
        <f t="shared" si="224"/>
        <v>1</v>
      </c>
      <c r="AQ1251" s="14" t="str">
        <f t="shared" si="225"/>
        <v>0</v>
      </c>
      <c r="AR1251" s="1" t="str">
        <f t="shared" si="226"/>
        <v/>
      </c>
      <c r="AS1251" s="1" t="str">
        <f t="shared" si="227"/>
        <v/>
      </c>
      <c r="AT1251" s="1" t="str">
        <f t="shared" si="228"/>
        <v/>
      </c>
      <c r="AU1251" s="1" t="str">
        <f t="shared" si="219"/>
        <v/>
      </c>
      <c r="AV1251" s="1" t="e">
        <f>IF(VLOOKUP(G1251,官網匯出!A:AQ,42,FALSE)="","[黃金盾官網]",VLOOKUP(G1251,官網匯出!A:AQ,42,FALSE))</f>
        <v>#N/A</v>
      </c>
      <c r="AW1251" s="1" t="e">
        <f>IF(LEFT(VLOOKUP(G1251,官網匯出!A:AS,43,FALSE),2)="","web",LEFT(VLOOKUP(G1251,官網匯出!A:AS,43,FALSE),2))</f>
        <v>#N/A</v>
      </c>
      <c r="AX1251" s="1" t="str">
        <f t="shared" si="229"/>
        <v>O</v>
      </c>
    </row>
    <row r="1252" spans="1:50">
      <c r="A1252" s="1" t="str">
        <f>IF(G1252="","",VLOOKUP(官網轉換!AW1252,團名!A:B,2,FALSE))</f>
        <v/>
      </c>
      <c r="B1252" s="1" t="str">
        <f>IF(G1252="","",IF(LEFT(VLOOKUP(G1252,官網匯出!A:AQ,43,0),2)="wf",VLOOKUP(VLOOKUP(G1252,官網匯出!A:AQ,43,0),團名!$I$1:$K$12,2,FALSE),"N0071"))</f>
        <v/>
      </c>
      <c r="C1252" s="1" t="str">
        <f>IFERROR(VLOOKUP(官網匯出!D1252,團名!E:G,3,FALSE),"")</f>
        <v/>
      </c>
      <c r="D1252" s="1" t="str">
        <f t="shared" si="220"/>
        <v/>
      </c>
      <c r="E1252" s="1" t="str">
        <f t="shared" si="221"/>
        <v/>
      </c>
      <c r="F1252" s="1" t="str">
        <f>IF(官網匯出!F1252="已付款","","B0012")</f>
        <v>B0012</v>
      </c>
      <c r="G1252" s="1" t="str">
        <f>IF(官網匯出!A1252="","",官網匯出!A1252)</f>
        <v/>
      </c>
      <c r="H1252" s="3" t="str">
        <f>IF(官網匯出!B1252="","",官網匯出!B1252)</f>
        <v/>
      </c>
      <c r="I1252" s="1" t="str">
        <f>IF(官網匯出!C1252="","",官網匯出!C1252)</f>
        <v/>
      </c>
      <c r="J1252" s="1" t="str">
        <f>IF(官網匯出!D1252="","",官網匯出!D1252)</f>
        <v/>
      </c>
      <c r="K1252" s="3" t="str">
        <f>IF(官網匯出!E1252="","",官網匯出!E1252)</f>
        <v/>
      </c>
      <c r="L1252" s="1" t="str">
        <f>IF(官網匯出!F1252="","",官網匯出!F1252)</f>
        <v/>
      </c>
      <c r="M1252" s="1" t="str">
        <f>IF(官網匯出!G1252="","",官網匯出!G1252)</f>
        <v/>
      </c>
      <c r="N1252" s="1" t="str">
        <f>IF(官網匯出!H1252="","",官網匯出!H1252)</f>
        <v/>
      </c>
      <c r="P1252" s="1" t="str">
        <f>IF(官網匯出!J1252="","",RIGHT(官網匯出!J1252,LEN(官網匯出!J1252)-2))</f>
        <v/>
      </c>
      <c r="Q1252" s="1" t="str">
        <f>IF(官網匯出!K1252="","",官網匯出!K1252)</f>
        <v/>
      </c>
      <c r="R1252" s="1" t="str">
        <f>IF(官網匯出!L1252="","",官網匯出!L1252)</f>
        <v/>
      </c>
      <c r="S1252" s="1" t="str">
        <f>IF(官網匯出!M1252="","",官網匯出!M1252)</f>
        <v/>
      </c>
      <c r="T1252" s="1" t="str">
        <f>IF(官網匯出!N1252="","",官網匯出!N1252)</f>
        <v/>
      </c>
      <c r="U1252" s="1" t="str">
        <f>IF(官網匯出!O1252="","",官網匯出!O1252)</f>
        <v/>
      </c>
      <c r="V1252" s="1" t="str">
        <f>IF(官網匯出!P1252="",IF(G1252="","",0),官網匯出!P1252)</f>
        <v/>
      </c>
      <c r="W1252" s="1" t="str">
        <f>IF(官網匯出!Q1252="",IF(G1252="","",0),官網匯出!Q1252)</f>
        <v/>
      </c>
      <c r="X1252" s="1" t="str">
        <f>IF(官網匯出!R1252="","",官網匯出!R1252)</f>
        <v/>
      </c>
      <c r="Y1252" s="1" t="str">
        <f>IF(官網匯出!S1252="","",官網匯出!S1252)</f>
        <v/>
      </c>
      <c r="Z1252" s="1" t="str">
        <f>IF(G1252="","",官網匯出!T1252)</f>
        <v/>
      </c>
      <c r="AA1252" s="1" t="str">
        <f>IF(G1252="","",官網匯出!AK1252)</f>
        <v/>
      </c>
      <c r="AB1252" s="1" t="str">
        <f>IF(G1252="","",IF(官網匯出!V1252="","",官網匯出!V1252))</f>
        <v/>
      </c>
      <c r="AJ1252" s="1" t="str">
        <f>IF(G1252="","",IF(官網匯出!AE1252="","",官網匯出!AE1252))</f>
        <v/>
      </c>
      <c r="AK1252" s="1" t="str">
        <f>IF(G1252="","",IF(官網匯出!AD1252="","",官網匯出!AD1252))</f>
        <v/>
      </c>
      <c r="AL1252" s="1" t="str">
        <f t="shared" si="222"/>
        <v>0</v>
      </c>
      <c r="AM1252" s="1" t="str">
        <f>IF(官網匯出!AG1252="","",官網匯出!AG1252)</f>
        <v/>
      </c>
      <c r="AN1252" s="1" t="str">
        <f>IF(G1252="","",IF(官網匯出!AH1252="","",官網匯出!AH1252))</f>
        <v/>
      </c>
      <c r="AO1252" s="14" t="str">
        <f t="shared" si="223"/>
        <v/>
      </c>
      <c r="AP1252" s="14" t="str">
        <f t="shared" si="224"/>
        <v>1</v>
      </c>
      <c r="AQ1252" s="14" t="str">
        <f t="shared" si="225"/>
        <v>0</v>
      </c>
      <c r="AR1252" s="1" t="str">
        <f t="shared" si="226"/>
        <v/>
      </c>
      <c r="AS1252" s="1" t="str">
        <f t="shared" si="227"/>
        <v/>
      </c>
      <c r="AT1252" s="1" t="str">
        <f t="shared" si="228"/>
        <v/>
      </c>
      <c r="AU1252" s="1" t="str">
        <f t="shared" si="219"/>
        <v/>
      </c>
      <c r="AV1252" s="1" t="e">
        <f>IF(VLOOKUP(G1252,官網匯出!A:AQ,42,FALSE)="","[黃金盾官網]",VLOOKUP(G1252,官網匯出!A:AQ,42,FALSE))</f>
        <v>#N/A</v>
      </c>
      <c r="AW1252" s="1" t="e">
        <f>IF(LEFT(VLOOKUP(G1252,官網匯出!A:AS,43,FALSE),2)="","web",LEFT(VLOOKUP(G1252,官網匯出!A:AS,43,FALSE),2))</f>
        <v>#N/A</v>
      </c>
      <c r="AX1252" s="1" t="str">
        <f t="shared" si="229"/>
        <v>O</v>
      </c>
    </row>
    <row r="1253" spans="1:50">
      <c r="A1253" s="1" t="str">
        <f>IF(G1253="","",VLOOKUP(官網轉換!AW1253,團名!A:B,2,FALSE))</f>
        <v/>
      </c>
      <c r="B1253" s="1" t="str">
        <f>IF(G1253="","",IF(LEFT(VLOOKUP(G1253,官網匯出!A:AQ,43,0),2)="wf",VLOOKUP(VLOOKUP(G1253,官網匯出!A:AQ,43,0),團名!$I$1:$K$12,2,FALSE),"N0071"))</f>
        <v/>
      </c>
      <c r="C1253" s="1" t="str">
        <f>IFERROR(VLOOKUP(官網匯出!D1253,團名!E:G,3,FALSE),"")</f>
        <v/>
      </c>
      <c r="D1253" s="1" t="str">
        <f t="shared" si="220"/>
        <v/>
      </c>
      <c r="E1253" s="1" t="str">
        <f t="shared" si="221"/>
        <v/>
      </c>
      <c r="F1253" s="1" t="str">
        <f>IF(官網匯出!F1253="已付款","","B0012")</f>
        <v>B0012</v>
      </c>
      <c r="G1253" s="1" t="str">
        <f>IF(官網匯出!A1253="","",官網匯出!A1253)</f>
        <v/>
      </c>
      <c r="H1253" s="3" t="str">
        <f>IF(官網匯出!B1253="","",官網匯出!B1253)</f>
        <v/>
      </c>
      <c r="I1253" s="1" t="str">
        <f>IF(官網匯出!C1253="","",官網匯出!C1253)</f>
        <v/>
      </c>
      <c r="J1253" s="1" t="str">
        <f>IF(官網匯出!D1253="","",官網匯出!D1253)</f>
        <v/>
      </c>
      <c r="K1253" s="3" t="str">
        <f>IF(官網匯出!E1253="","",官網匯出!E1253)</f>
        <v/>
      </c>
      <c r="L1253" s="1" t="str">
        <f>IF(官網匯出!F1253="","",官網匯出!F1253)</f>
        <v/>
      </c>
      <c r="M1253" s="1" t="str">
        <f>IF(官網匯出!G1253="","",官網匯出!G1253)</f>
        <v/>
      </c>
      <c r="N1253" s="1" t="str">
        <f>IF(官網匯出!H1253="","",官網匯出!H1253)</f>
        <v/>
      </c>
      <c r="P1253" s="1" t="str">
        <f>IF(官網匯出!J1253="","",RIGHT(官網匯出!J1253,LEN(官網匯出!J1253)-2))</f>
        <v/>
      </c>
      <c r="Q1253" s="1" t="str">
        <f>IF(官網匯出!K1253="","",官網匯出!K1253)</f>
        <v/>
      </c>
      <c r="R1253" s="1" t="str">
        <f>IF(官網匯出!L1253="","",官網匯出!L1253)</f>
        <v/>
      </c>
      <c r="S1253" s="1" t="str">
        <f>IF(官網匯出!M1253="","",官網匯出!M1253)</f>
        <v/>
      </c>
      <c r="T1253" s="1" t="str">
        <f>IF(官網匯出!N1253="","",官網匯出!N1253)</f>
        <v/>
      </c>
      <c r="U1253" s="1" t="str">
        <f>IF(官網匯出!O1253="","",官網匯出!O1253)</f>
        <v/>
      </c>
      <c r="V1253" s="1" t="str">
        <f>IF(官網匯出!P1253="",IF(G1253="","",0),官網匯出!P1253)</f>
        <v/>
      </c>
      <c r="W1253" s="1" t="str">
        <f>IF(官網匯出!Q1253="",IF(G1253="","",0),官網匯出!Q1253)</f>
        <v/>
      </c>
      <c r="X1253" s="1" t="str">
        <f>IF(官網匯出!R1253="","",官網匯出!R1253)</f>
        <v/>
      </c>
      <c r="Y1253" s="1" t="str">
        <f>IF(官網匯出!S1253="","",官網匯出!S1253)</f>
        <v/>
      </c>
      <c r="Z1253" s="1" t="str">
        <f>IF(G1253="","",官網匯出!T1253)</f>
        <v/>
      </c>
      <c r="AA1253" s="1" t="str">
        <f>IF(G1253="","",官網匯出!AK1253)</f>
        <v/>
      </c>
      <c r="AB1253" s="1" t="str">
        <f>IF(G1253="","",IF(官網匯出!V1253="","",官網匯出!V1253))</f>
        <v/>
      </c>
      <c r="AJ1253" s="1" t="str">
        <f>IF(G1253="","",IF(官網匯出!AE1253="","",官網匯出!AE1253))</f>
        <v/>
      </c>
      <c r="AK1253" s="1" t="str">
        <f>IF(G1253="","",IF(官網匯出!AD1253="","",官網匯出!AD1253))</f>
        <v/>
      </c>
      <c r="AL1253" s="1" t="str">
        <f t="shared" si="222"/>
        <v>0</v>
      </c>
      <c r="AM1253" s="1" t="str">
        <f>IF(官網匯出!AG1253="","",官網匯出!AG1253)</f>
        <v/>
      </c>
      <c r="AN1253" s="1" t="str">
        <f>IF(G1253="","",IF(官網匯出!AH1253="","",官網匯出!AH1253))</f>
        <v/>
      </c>
      <c r="AO1253" s="14" t="str">
        <f t="shared" si="223"/>
        <v/>
      </c>
      <c r="AP1253" s="14" t="str">
        <f t="shared" si="224"/>
        <v>1</v>
      </c>
      <c r="AQ1253" s="14" t="str">
        <f t="shared" si="225"/>
        <v>0</v>
      </c>
      <c r="AR1253" s="1" t="str">
        <f t="shared" si="226"/>
        <v/>
      </c>
      <c r="AS1253" s="1" t="str">
        <f t="shared" si="227"/>
        <v/>
      </c>
      <c r="AT1253" s="1" t="str">
        <f t="shared" si="228"/>
        <v/>
      </c>
      <c r="AU1253" s="1" t="str">
        <f t="shared" si="219"/>
        <v/>
      </c>
      <c r="AV1253" s="1" t="e">
        <f>IF(VLOOKUP(G1253,官網匯出!A:AQ,42,FALSE)="","[黃金盾官網]",VLOOKUP(G1253,官網匯出!A:AQ,42,FALSE))</f>
        <v>#N/A</v>
      </c>
      <c r="AW1253" s="1" t="e">
        <f>IF(LEFT(VLOOKUP(G1253,官網匯出!A:AS,43,FALSE),2)="","web",LEFT(VLOOKUP(G1253,官網匯出!A:AS,43,FALSE),2))</f>
        <v>#N/A</v>
      </c>
      <c r="AX1253" s="1" t="str">
        <f t="shared" si="229"/>
        <v>O</v>
      </c>
    </row>
    <row r="1254" spans="1:50">
      <c r="A1254" s="1" t="str">
        <f>IF(G1254="","",VLOOKUP(官網轉換!AW1254,團名!A:B,2,FALSE))</f>
        <v/>
      </c>
      <c r="B1254" s="1" t="str">
        <f>IF(G1254="","",IF(LEFT(VLOOKUP(G1254,官網匯出!A:AQ,43,0),2)="wf",VLOOKUP(VLOOKUP(G1254,官網匯出!A:AQ,43,0),團名!$I$1:$K$12,2,FALSE),"N0071"))</f>
        <v/>
      </c>
      <c r="C1254" s="1" t="str">
        <f>IFERROR(VLOOKUP(官網匯出!D1254,團名!E:G,3,FALSE),"")</f>
        <v/>
      </c>
      <c r="D1254" s="1" t="str">
        <f t="shared" si="220"/>
        <v/>
      </c>
      <c r="E1254" s="1" t="str">
        <f t="shared" si="221"/>
        <v/>
      </c>
      <c r="F1254" s="1" t="str">
        <f>IF(官網匯出!F1254="已付款","","B0012")</f>
        <v>B0012</v>
      </c>
      <c r="G1254" s="1" t="str">
        <f>IF(官網匯出!A1254="","",官網匯出!A1254)</f>
        <v/>
      </c>
      <c r="H1254" s="3" t="str">
        <f>IF(官網匯出!B1254="","",官網匯出!B1254)</f>
        <v/>
      </c>
      <c r="I1254" s="1" t="str">
        <f>IF(官網匯出!C1254="","",官網匯出!C1254)</f>
        <v/>
      </c>
      <c r="J1254" s="1" t="str">
        <f>IF(官網匯出!D1254="","",官網匯出!D1254)</f>
        <v/>
      </c>
      <c r="K1254" s="3" t="str">
        <f>IF(官網匯出!E1254="","",官網匯出!E1254)</f>
        <v/>
      </c>
      <c r="L1254" s="1" t="str">
        <f>IF(官網匯出!F1254="","",官網匯出!F1254)</f>
        <v/>
      </c>
      <c r="M1254" s="1" t="str">
        <f>IF(官網匯出!G1254="","",官網匯出!G1254)</f>
        <v/>
      </c>
      <c r="N1254" s="1" t="str">
        <f>IF(官網匯出!H1254="","",官網匯出!H1254)</f>
        <v/>
      </c>
      <c r="P1254" s="1" t="str">
        <f>IF(官網匯出!J1254="","",RIGHT(官網匯出!J1254,LEN(官網匯出!J1254)-2))</f>
        <v/>
      </c>
      <c r="Q1254" s="1" t="str">
        <f>IF(官網匯出!K1254="","",官網匯出!K1254)</f>
        <v/>
      </c>
      <c r="R1254" s="1" t="str">
        <f>IF(官網匯出!L1254="","",官網匯出!L1254)</f>
        <v/>
      </c>
      <c r="S1254" s="1" t="str">
        <f>IF(官網匯出!M1254="","",官網匯出!M1254)</f>
        <v/>
      </c>
      <c r="T1254" s="1" t="str">
        <f>IF(官網匯出!N1254="","",官網匯出!N1254)</f>
        <v/>
      </c>
      <c r="U1254" s="1" t="str">
        <f>IF(官網匯出!O1254="","",官網匯出!O1254)</f>
        <v/>
      </c>
      <c r="V1254" s="1" t="str">
        <f>IF(官網匯出!P1254="",IF(G1254="","",0),官網匯出!P1254)</f>
        <v/>
      </c>
      <c r="W1254" s="1" t="str">
        <f>IF(官網匯出!Q1254="",IF(G1254="","",0),官網匯出!Q1254)</f>
        <v/>
      </c>
      <c r="X1254" s="1" t="str">
        <f>IF(官網匯出!R1254="","",官網匯出!R1254)</f>
        <v/>
      </c>
      <c r="Y1254" s="1" t="str">
        <f>IF(官網匯出!S1254="","",官網匯出!S1254)</f>
        <v/>
      </c>
      <c r="Z1254" s="1" t="str">
        <f>IF(G1254="","",官網匯出!T1254)</f>
        <v/>
      </c>
      <c r="AA1254" s="1" t="str">
        <f>IF(G1254="","",官網匯出!AK1254)</f>
        <v/>
      </c>
      <c r="AB1254" s="1" t="str">
        <f>IF(G1254="","",IF(官網匯出!V1254="","",官網匯出!V1254))</f>
        <v/>
      </c>
      <c r="AJ1254" s="1" t="str">
        <f>IF(G1254="","",IF(官網匯出!AE1254="","",官網匯出!AE1254))</f>
        <v/>
      </c>
      <c r="AK1254" s="1" t="str">
        <f>IF(G1254="","",IF(官網匯出!AD1254="","",官網匯出!AD1254))</f>
        <v/>
      </c>
      <c r="AL1254" s="1" t="str">
        <f t="shared" si="222"/>
        <v>0</v>
      </c>
      <c r="AM1254" s="1" t="str">
        <f>IF(官網匯出!AG1254="","",官網匯出!AG1254)</f>
        <v/>
      </c>
      <c r="AN1254" s="1" t="str">
        <f>IF(G1254="","",IF(官網匯出!AH1254="","",官網匯出!AH1254))</f>
        <v/>
      </c>
      <c r="AO1254" s="14" t="str">
        <f t="shared" si="223"/>
        <v/>
      </c>
      <c r="AP1254" s="14" t="str">
        <f t="shared" si="224"/>
        <v>1</v>
      </c>
      <c r="AQ1254" s="14" t="str">
        <f t="shared" si="225"/>
        <v>0</v>
      </c>
      <c r="AR1254" s="1" t="str">
        <f t="shared" si="226"/>
        <v/>
      </c>
      <c r="AS1254" s="1" t="str">
        <f t="shared" si="227"/>
        <v/>
      </c>
      <c r="AT1254" s="1" t="str">
        <f t="shared" si="228"/>
        <v/>
      </c>
      <c r="AU1254" s="1" t="str">
        <f t="shared" si="219"/>
        <v/>
      </c>
      <c r="AV1254" s="1" t="e">
        <f>IF(VLOOKUP(G1254,官網匯出!A:AQ,42,FALSE)="","[黃金盾官網]",VLOOKUP(G1254,官網匯出!A:AQ,42,FALSE))</f>
        <v>#N/A</v>
      </c>
      <c r="AW1254" s="1" t="e">
        <f>IF(LEFT(VLOOKUP(G1254,官網匯出!A:AS,43,FALSE),2)="","web",LEFT(VLOOKUP(G1254,官網匯出!A:AS,43,FALSE),2))</f>
        <v>#N/A</v>
      </c>
      <c r="AX1254" s="1" t="str">
        <f t="shared" si="229"/>
        <v>O</v>
      </c>
    </row>
    <row r="1255" spans="1:50">
      <c r="A1255" s="1" t="str">
        <f>IF(G1255="","",VLOOKUP(官網轉換!AW1255,團名!A:B,2,FALSE))</f>
        <v/>
      </c>
      <c r="B1255" s="1" t="str">
        <f>IF(G1255="","",IF(LEFT(VLOOKUP(G1255,官網匯出!A:AQ,43,0),2)="wf",VLOOKUP(VLOOKUP(G1255,官網匯出!A:AQ,43,0),團名!$I$1:$K$12,2,FALSE),"N0071"))</f>
        <v/>
      </c>
      <c r="C1255" s="1" t="str">
        <f>IFERROR(VLOOKUP(官網匯出!D1255,團名!E:G,3,FALSE),"")</f>
        <v/>
      </c>
      <c r="D1255" s="1" t="str">
        <f t="shared" si="220"/>
        <v/>
      </c>
      <c r="E1255" s="1" t="str">
        <f t="shared" si="221"/>
        <v/>
      </c>
      <c r="F1255" s="1" t="str">
        <f>IF(官網匯出!F1255="已付款","","B0012")</f>
        <v>B0012</v>
      </c>
      <c r="G1255" s="1" t="str">
        <f>IF(官網匯出!A1255="","",官網匯出!A1255)</f>
        <v/>
      </c>
      <c r="H1255" s="3" t="str">
        <f>IF(官網匯出!B1255="","",官網匯出!B1255)</f>
        <v/>
      </c>
      <c r="I1255" s="1" t="str">
        <f>IF(官網匯出!C1255="","",官網匯出!C1255)</f>
        <v/>
      </c>
      <c r="J1255" s="1" t="str">
        <f>IF(官網匯出!D1255="","",官網匯出!D1255)</f>
        <v/>
      </c>
      <c r="K1255" s="3" t="str">
        <f>IF(官網匯出!E1255="","",官網匯出!E1255)</f>
        <v/>
      </c>
      <c r="L1255" s="1" t="str">
        <f>IF(官網匯出!F1255="","",官網匯出!F1255)</f>
        <v/>
      </c>
      <c r="M1255" s="1" t="str">
        <f>IF(官網匯出!G1255="","",官網匯出!G1255)</f>
        <v/>
      </c>
      <c r="N1255" s="1" t="str">
        <f>IF(官網匯出!H1255="","",官網匯出!H1255)</f>
        <v/>
      </c>
      <c r="P1255" s="1" t="str">
        <f>IF(官網匯出!J1255="","",RIGHT(官網匯出!J1255,LEN(官網匯出!J1255)-2))</f>
        <v/>
      </c>
      <c r="Q1255" s="1" t="str">
        <f>IF(官網匯出!K1255="","",官網匯出!K1255)</f>
        <v/>
      </c>
      <c r="R1255" s="1" t="str">
        <f>IF(官網匯出!L1255="","",官網匯出!L1255)</f>
        <v/>
      </c>
      <c r="S1255" s="1" t="str">
        <f>IF(官網匯出!M1255="","",官網匯出!M1255)</f>
        <v/>
      </c>
      <c r="T1255" s="1" t="str">
        <f>IF(官網匯出!N1255="","",官網匯出!N1255)</f>
        <v/>
      </c>
      <c r="U1255" s="1" t="str">
        <f>IF(官網匯出!O1255="","",官網匯出!O1255)</f>
        <v/>
      </c>
      <c r="V1255" s="1" t="str">
        <f>IF(官網匯出!P1255="",IF(G1255="","",0),官網匯出!P1255)</f>
        <v/>
      </c>
      <c r="W1255" s="1" t="str">
        <f>IF(官網匯出!Q1255="",IF(G1255="","",0),官網匯出!Q1255)</f>
        <v/>
      </c>
      <c r="X1255" s="1" t="str">
        <f>IF(官網匯出!R1255="","",官網匯出!R1255)</f>
        <v/>
      </c>
      <c r="Y1255" s="1" t="str">
        <f>IF(官網匯出!S1255="","",官網匯出!S1255)</f>
        <v/>
      </c>
      <c r="Z1255" s="1" t="str">
        <f>IF(G1255="","",官網匯出!T1255)</f>
        <v/>
      </c>
      <c r="AA1255" s="1" t="str">
        <f>IF(G1255="","",官網匯出!AK1255)</f>
        <v/>
      </c>
      <c r="AB1255" s="1" t="str">
        <f>IF(G1255="","",IF(官網匯出!V1255="","",官網匯出!V1255))</f>
        <v/>
      </c>
      <c r="AJ1255" s="1" t="str">
        <f>IF(G1255="","",IF(官網匯出!AE1255="","",官網匯出!AE1255))</f>
        <v/>
      </c>
      <c r="AK1255" s="1" t="str">
        <f>IF(G1255="","",IF(官網匯出!AD1255="","",官網匯出!AD1255))</f>
        <v/>
      </c>
      <c r="AL1255" s="1" t="str">
        <f t="shared" si="222"/>
        <v>0</v>
      </c>
      <c r="AM1255" s="1" t="str">
        <f>IF(官網匯出!AG1255="","",官網匯出!AG1255)</f>
        <v/>
      </c>
      <c r="AN1255" s="1" t="str">
        <f>IF(G1255="","",IF(官網匯出!AH1255="","",官網匯出!AH1255))</f>
        <v/>
      </c>
      <c r="AO1255" s="14" t="str">
        <f t="shared" si="223"/>
        <v/>
      </c>
      <c r="AP1255" s="14" t="str">
        <f t="shared" si="224"/>
        <v>1</v>
      </c>
      <c r="AQ1255" s="14" t="str">
        <f t="shared" si="225"/>
        <v>0</v>
      </c>
      <c r="AR1255" s="1" t="str">
        <f t="shared" si="226"/>
        <v/>
      </c>
      <c r="AS1255" s="1" t="str">
        <f t="shared" si="227"/>
        <v/>
      </c>
      <c r="AT1255" s="1" t="str">
        <f t="shared" si="228"/>
        <v/>
      </c>
      <c r="AU1255" s="1" t="str">
        <f t="shared" si="219"/>
        <v/>
      </c>
      <c r="AV1255" s="1" t="e">
        <f>IF(VLOOKUP(G1255,官網匯出!A:AQ,42,FALSE)="","[黃金盾官網]",VLOOKUP(G1255,官網匯出!A:AQ,42,FALSE))</f>
        <v>#N/A</v>
      </c>
      <c r="AW1255" s="1" t="e">
        <f>IF(LEFT(VLOOKUP(G1255,官網匯出!A:AS,43,FALSE),2)="","web",LEFT(VLOOKUP(G1255,官網匯出!A:AS,43,FALSE),2))</f>
        <v>#N/A</v>
      </c>
      <c r="AX1255" s="1" t="str">
        <f t="shared" si="229"/>
        <v>O</v>
      </c>
    </row>
    <row r="1256" spans="1:50">
      <c r="A1256" s="1" t="str">
        <f>IF(G1256="","",VLOOKUP(官網轉換!AW1256,團名!A:B,2,FALSE))</f>
        <v/>
      </c>
      <c r="B1256" s="1" t="str">
        <f>IF(G1256="","",IF(LEFT(VLOOKUP(G1256,官網匯出!A:AQ,43,0),2)="wf",VLOOKUP(VLOOKUP(G1256,官網匯出!A:AQ,43,0),團名!$I$1:$K$12,2,FALSE),"N0071"))</f>
        <v/>
      </c>
      <c r="C1256" s="1" t="str">
        <f>IFERROR(VLOOKUP(官網匯出!D1256,團名!E:G,3,FALSE),"")</f>
        <v/>
      </c>
      <c r="D1256" s="1" t="str">
        <f t="shared" si="220"/>
        <v/>
      </c>
      <c r="E1256" s="1" t="str">
        <f t="shared" si="221"/>
        <v/>
      </c>
      <c r="F1256" s="1" t="str">
        <f>IF(官網匯出!F1256="已付款","","B0012")</f>
        <v>B0012</v>
      </c>
      <c r="G1256" s="1" t="str">
        <f>IF(官網匯出!A1256="","",官網匯出!A1256)</f>
        <v/>
      </c>
      <c r="H1256" s="3" t="str">
        <f>IF(官網匯出!B1256="","",官網匯出!B1256)</f>
        <v/>
      </c>
      <c r="I1256" s="1" t="str">
        <f>IF(官網匯出!C1256="","",官網匯出!C1256)</f>
        <v/>
      </c>
      <c r="J1256" s="1" t="str">
        <f>IF(官網匯出!D1256="","",官網匯出!D1256)</f>
        <v/>
      </c>
      <c r="K1256" s="3" t="str">
        <f>IF(官網匯出!E1256="","",官網匯出!E1256)</f>
        <v/>
      </c>
      <c r="L1256" s="1" t="str">
        <f>IF(官網匯出!F1256="","",官網匯出!F1256)</f>
        <v/>
      </c>
      <c r="M1256" s="1" t="str">
        <f>IF(官網匯出!G1256="","",官網匯出!G1256)</f>
        <v/>
      </c>
      <c r="N1256" s="1" t="str">
        <f>IF(官網匯出!H1256="","",官網匯出!H1256)</f>
        <v/>
      </c>
      <c r="P1256" s="1" t="str">
        <f>IF(官網匯出!J1256="","",RIGHT(官網匯出!J1256,LEN(官網匯出!J1256)-2))</f>
        <v/>
      </c>
      <c r="Q1256" s="1" t="str">
        <f>IF(官網匯出!K1256="","",官網匯出!K1256)</f>
        <v/>
      </c>
      <c r="R1256" s="1" t="str">
        <f>IF(官網匯出!L1256="","",官網匯出!L1256)</f>
        <v/>
      </c>
      <c r="S1256" s="1" t="str">
        <f>IF(官網匯出!M1256="","",官網匯出!M1256)</f>
        <v/>
      </c>
      <c r="T1256" s="1" t="str">
        <f>IF(官網匯出!N1256="","",官網匯出!N1256)</f>
        <v/>
      </c>
      <c r="U1256" s="1" t="str">
        <f>IF(官網匯出!O1256="","",官網匯出!O1256)</f>
        <v/>
      </c>
      <c r="V1256" s="1" t="str">
        <f>IF(官網匯出!P1256="",IF(G1256="","",0),官網匯出!P1256)</f>
        <v/>
      </c>
      <c r="W1256" s="1" t="str">
        <f>IF(官網匯出!Q1256="",IF(G1256="","",0),官網匯出!Q1256)</f>
        <v/>
      </c>
      <c r="X1256" s="1" t="str">
        <f>IF(官網匯出!R1256="","",官網匯出!R1256)</f>
        <v/>
      </c>
      <c r="Y1256" s="1" t="str">
        <f>IF(官網匯出!S1256="","",官網匯出!S1256)</f>
        <v/>
      </c>
      <c r="Z1256" s="1" t="str">
        <f>IF(G1256="","",官網匯出!T1256)</f>
        <v/>
      </c>
      <c r="AA1256" s="1" t="str">
        <f>IF(G1256="","",官網匯出!AK1256)</f>
        <v/>
      </c>
      <c r="AB1256" s="1" t="str">
        <f>IF(G1256="","",IF(官網匯出!V1256="","",官網匯出!V1256))</f>
        <v/>
      </c>
      <c r="AJ1256" s="1" t="str">
        <f>IF(G1256="","",IF(官網匯出!AE1256="","",官網匯出!AE1256))</f>
        <v/>
      </c>
      <c r="AK1256" s="1" t="str">
        <f>IF(G1256="","",IF(官網匯出!AD1256="","",官網匯出!AD1256))</f>
        <v/>
      </c>
      <c r="AL1256" s="1" t="str">
        <f t="shared" si="222"/>
        <v>0</v>
      </c>
      <c r="AM1256" s="1" t="str">
        <f>IF(官網匯出!AG1256="","",官網匯出!AG1256)</f>
        <v/>
      </c>
      <c r="AN1256" s="1" t="str">
        <f>IF(G1256="","",IF(官網匯出!AH1256="","",官網匯出!AH1256))</f>
        <v/>
      </c>
      <c r="AO1256" s="14" t="str">
        <f t="shared" si="223"/>
        <v/>
      </c>
      <c r="AP1256" s="14" t="str">
        <f t="shared" si="224"/>
        <v>1</v>
      </c>
      <c r="AQ1256" s="14" t="str">
        <f t="shared" si="225"/>
        <v>0</v>
      </c>
      <c r="AR1256" s="1" t="str">
        <f t="shared" si="226"/>
        <v/>
      </c>
      <c r="AS1256" s="1" t="str">
        <f t="shared" si="227"/>
        <v/>
      </c>
      <c r="AT1256" s="1" t="str">
        <f t="shared" si="228"/>
        <v/>
      </c>
      <c r="AU1256" s="1" t="str">
        <f t="shared" si="219"/>
        <v/>
      </c>
      <c r="AV1256" s="1" t="e">
        <f>IF(VLOOKUP(G1256,官網匯出!A:AQ,42,FALSE)="","[黃金盾官網]",VLOOKUP(G1256,官網匯出!A:AQ,42,FALSE))</f>
        <v>#N/A</v>
      </c>
      <c r="AW1256" s="1" t="e">
        <f>IF(LEFT(VLOOKUP(G1256,官網匯出!A:AS,43,FALSE),2)="","web",LEFT(VLOOKUP(G1256,官網匯出!A:AS,43,FALSE),2))</f>
        <v>#N/A</v>
      </c>
      <c r="AX1256" s="1" t="str">
        <f t="shared" si="229"/>
        <v>O</v>
      </c>
    </row>
    <row r="1257" spans="1:50">
      <c r="A1257" s="1" t="str">
        <f>IF(G1257="","",VLOOKUP(官網轉換!AW1257,團名!A:B,2,FALSE))</f>
        <v/>
      </c>
      <c r="B1257" s="1" t="str">
        <f>IF(G1257="","",IF(LEFT(VLOOKUP(G1257,官網匯出!A:AQ,43,0),2)="wf",VLOOKUP(VLOOKUP(G1257,官網匯出!A:AQ,43,0),團名!$I$1:$K$12,2,FALSE),"N0071"))</f>
        <v/>
      </c>
      <c r="C1257" s="1" t="str">
        <f>IFERROR(VLOOKUP(官網匯出!D1257,團名!E:G,3,FALSE),"")</f>
        <v/>
      </c>
      <c r="D1257" s="1" t="str">
        <f t="shared" si="220"/>
        <v/>
      </c>
      <c r="E1257" s="1" t="str">
        <f t="shared" si="221"/>
        <v/>
      </c>
      <c r="F1257" s="1" t="str">
        <f>IF(官網匯出!F1257="已付款","","B0012")</f>
        <v>B0012</v>
      </c>
      <c r="G1257" s="1" t="str">
        <f>IF(官網匯出!A1257="","",官網匯出!A1257)</f>
        <v/>
      </c>
      <c r="H1257" s="3" t="str">
        <f>IF(官網匯出!B1257="","",官網匯出!B1257)</f>
        <v/>
      </c>
      <c r="I1257" s="1" t="str">
        <f>IF(官網匯出!C1257="","",官網匯出!C1257)</f>
        <v/>
      </c>
      <c r="J1257" s="1" t="str">
        <f>IF(官網匯出!D1257="","",官網匯出!D1257)</f>
        <v/>
      </c>
      <c r="K1257" s="3" t="str">
        <f>IF(官網匯出!E1257="","",官網匯出!E1257)</f>
        <v/>
      </c>
      <c r="L1257" s="1" t="str">
        <f>IF(官網匯出!F1257="","",官網匯出!F1257)</f>
        <v/>
      </c>
      <c r="M1257" s="1" t="str">
        <f>IF(官網匯出!G1257="","",官網匯出!G1257)</f>
        <v/>
      </c>
      <c r="N1257" s="1" t="str">
        <f>IF(官網匯出!H1257="","",官網匯出!H1257)</f>
        <v/>
      </c>
      <c r="P1257" s="1" t="str">
        <f>IF(官網匯出!J1257="","",RIGHT(官網匯出!J1257,LEN(官網匯出!J1257)-2))</f>
        <v/>
      </c>
      <c r="Q1257" s="1" t="str">
        <f>IF(官網匯出!K1257="","",官網匯出!K1257)</f>
        <v/>
      </c>
      <c r="R1257" s="1" t="str">
        <f>IF(官網匯出!L1257="","",官網匯出!L1257)</f>
        <v/>
      </c>
      <c r="S1257" s="1" t="str">
        <f>IF(官網匯出!M1257="","",官網匯出!M1257)</f>
        <v/>
      </c>
      <c r="T1257" s="1" t="str">
        <f>IF(官網匯出!N1257="","",官網匯出!N1257)</f>
        <v/>
      </c>
      <c r="U1257" s="1" t="str">
        <f>IF(官網匯出!O1257="","",官網匯出!O1257)</f>
        <v/>
      </c>
      <c r="V1257" s="1" t="str">
        <f>IF(官網匯出!P1257="",IF(G1257="","",0),官網匯出!P1257)</f>
        <v/>
      </c>
      <c r="W1257" s="1" t="str">
        <f>IF(官網匯出!Q1257="",IF(G1257="","",0),官網匯出!Q1257)</f>
        <v/>
      </c>
      <c r="X1257" s="1" t="str">
        <f>IF(官網匯出!R1257="","",官網匯出!R1257)</f>
        <v/>
      </c>
      <c r="Y1257" s="1" t="str">
        <f>IF(官網匯出!S1257="","",官網匯出!S1257)</f>
        <v/>
      </c>
      <c r="Z1257" s="1" t="str">
        <f>IF(G1257="","",官網匯出!T1257)</f>
        <v/>
      </c>
      <c r="AA1257" s="1" t="str">
        <f>IF(G1257="","",官網匯出!AK1257)</f>
        <v/>
      </c>
      <c r="AB1257" s="1" t="str">
        <f>IF(G1257="","",IF(官網匯出!V1257="","",官網匯出!V1257))</f>
        <v/>
      </c>
      <c r="AJ1257" s="1" t="str">
        <f>IF(G1257="","",IF(官網匯出!AE1257="","",官網匯出!AE1257))</f>
        <v/>
      </c>
      <c r="AK1257" s="1" t="str">
        <f>IF(G1257="","",IF(官網匯出!AD1257="","",官網匯出!AD1257))</f>
        <v/>
      </c>
      <c r="AL1257" s="1" t="str">
        <f t="shared" si="222"/>
        <v>0</v>
      </c>
      <c r="AM1257" s="1" t="str">
        <f>IF(官網匯出!AG1257="","",官網匯出!AG1257)</f>
        <v/>
      </c>
      <c r="AN1257" s="1" t="str">
        <f>IF(G1257="","",IF(官網匯出!AH1257="","",官網匯出!AH1257))</f>
        <v/>
      </c>
      <c r="AO1257" s="14" t="str">
        <f t="shared" si="223"/>
        <v/>
      </c>
      <c r="AP1257" s="14" t="str">
        <f t="shared" si="224"/>
        <v>1</v>
      </c>
      <c r="AQ1257" s="14" t="str">
        <f t="shared" si="225"/>
        <v>0</v>
      </c>
      <c r="AR1257" s="1" t="str">
        <f t="shared" si="226"/>
        <v/>
      </c>
      <c r="AS1257" s="1" t="str">
        <f t="shared" si="227"/>
        <v/>
      </c>
      <c r="AT1257" s="1" t="str">
        <f t="shared" si="228"/>
        <v/>
      </c>
      <c r="AU1257" s="1" t="str">
        <f t="shared" si="219"/>
        <v/>
      </c>
      <c r="AV1257" s="1" t="e">
        <f>IF(VLOOKUP(G1257,官網匯出!A:AQ,42,FALSE)="","[黃金盾官網]",VLOOKUP(G1257,官網匯出!A:AQ,42,FALSE))</f>
        <v>#N/A</v>
      </c>
      <c r="AW1257" s="1" t="e">
        <f>IF(LEFT(VLOOKUP(G1257,官網匯出!A:AS,43,FALSE),2)="","web",LEFT(VLOOKUP(G1257,官網匯出!A:AS,43,FALSE),2))</f>
        <v>#N/A</v>
      </c>
      <c r="AX1257" s="1" t="str">
        <f t="shared" si="229"/>
        <v>O</v>
      </c>
    </row>
    <row r="1258" spans="1:50">
      <c r="A1258" s="1" t="str">
        <f>IF(G1258="","",VLOOKUP(官網轉換!AW1258,團名!A:B,2,FALSE))</f>
        <v/>
      </c>
      <c r="B1258" s="1" t="str">
        <f>IF(G1258="","",IF(LEFT(VLOOKUP(G1258,官網匯出!A:AQ,43,0),2)="wf",VLOOKUP(VLOOKUP(G1258,官網匯出!A:AQ,43,0),團名!$I$1:$K$12,2,FALSE),"N0071"))</f>
        <v/>
      </c>
      <c r="C1258" s="1" t="str">
        <f>IFERROR(VLOOKUP(官網匯出!D1258,團名!E:G,3,FALSE),"")</f>
        <v/>
      </c>
      <c r="D1258" s="1" t="str">
        <f t="shared" si="220"/>
        <v/>
      </c>
      <c r="E1258" s="1" t="str">
        <f t="shared" si="221"/>
        <v/>
      </c>
      <c r="F1258" s="1" t="str">
        <f>IF(官網匯出!F1258="已付款","","B0012")</f>
        <v>B0012</v>
      </c>
      <c r="G1258" s="1" t="str">
        <f>IF(官網匯出!A1258="","",官網匯出!A1258)</f>
        <v/>
      </c>
      <c r="H1258" s="3" t="str">
        <f>IF(官網匯出!B1258="","",官網匯出!B1258)</f>
        <v/>
      </c>
      <c r="I1258" s="1" t="str">
        <f>IF(官網匯出!C1258="","",官網匯出!C1258)</f>
        <v/>
      </c>
      <c r="J1258" s="1" t="str">
        <f>IF(官網匯出!D1258="","",官網匯出!D1258)</f>
        <v/>
      </c>
      <c r="K1258" s="3" t="str">
        <f>IF(官網匯出!E1258="","",官網匯出!E1258)</f>
        <v/>
      </c>
      <c r="L1258" s="1" t="str">
        <f>IF(官網匯出!F1258="","",官網匯出!F1258)</f>
        <v/>
      </c>
      <c r="M1258" s="1" t="str">
        <f>IF(官網匯出!G1258="","",官網匯出!G1258)</f>
        <v/>
      </c>
      <c r="N1258" s="1" t="str">
        <f>IF(官網匯出!H1258="","",官網匯出!H1258)</f>
        <v/>
      </c>
      <c r="P1258" s="1" t="str">
        <f>IF(官網匯出!J1258="","",RIGHT(官網匯出!J1258,LEN(官網匯出!J1258)-2))</f>
        <v/>
      </c>
      <c r="Q1258" s="1" t="str">
        <f>IF(官網匯出!K1258="","",官網匯出!K1258)</f>
        <v/>
      </c>
      <c r="R1258" s="1" t="str">
        <f>IF(官網匯出!L1258="","",官網匯出!L1258)</f>
        <v/>
      </c>
      <c r="S1258" s="1" t="str">
        <f>IF(官網匯出!M1258="","",官網匯出!M1258)</f>
        <v/>
      </c>
      <c r="T1258" s="1" t="str">
        <f>IF(官網匯出!N1258="","",官網匯出!N1258)</f>
        <v/>
      </c>
      <c r="U1258" s="1" t="str">
        <f>IF(官網匯出!O1258="","",官網匯出!O1258)</f>
        <v/>
      </c>
      <c r="V1258" s="1" t="str">
        <f>IF(官網匯出!P1258="",IF(G1258="","",0),官網匯出!P1258)</f>
        <v/>
      </c>
      <c r="W1258" s="1" t="str">
        <f>IF(官網匯出!Q1258="",IF(G1258="","",0),官網匯出!Q1258)</f>
        <v/>
      </c>
      <c r="X1258" s="1" t="str">
        <f>IF(官網匯出!R1258="","",官網匯出!R1258)</f>
        <v/>
      </c>
      <c r="Y1258" s="1" t="str">
        <f>IF(官網匯出!S1258="","",官網匯出!S1258)</f>
        <v/>
      </c>
      <c r="Z1258" s="1" t="str">
        <f>IF(G1258="","",官網匯出!T1258)</f>
        <v/>
      </c>
      <c r="AA1258" s="1" t="str">
        <f>IF(G1258="","",官網匯出!AK1258)</f>
        <v/>
      </c>
      <c r="AB1258" s="1" t="str">
        <f>IF(G1258="","",IF(官網匯出!V1258="","",官網匯出!V1258))</f>
        <v/>
      </c>
      <c r="AJ1258" s="1" t="str">
        <f>IF(G1258="","",IF(官網匯出!AE1258="","",官網匯出!AE1258))</f>
        <v/>
      </c>
      <c r="AK1258" s="1" t="str">
        <f>IF(G1258="","",IF(官網匯出!AD1258="","",官網匯出!AD1258))</f>
        <v/>
      </c>
      <c r="AL1258" s="1" t="str">
        <f t="shared" si="222"/>
        <v>0</v>
      </c>
      <c r="AM1258" s="1" t="str">
        <f>IF(官網匯出!AG1258="","",官網匯出!AG1258)</f>
        <v/>
      </c>
      <c r="AN1258" s="1" t="str">
        <f>IF(G1258="","",IF(官網匯出!AH1258="","",官網匯出!AH1258))</f>
        <v/>
      </c>
      <c r="AO1258" s="14" t="str">
        <f t="shared" si="223"/>
        <v/>
      </c>
      <c r="AP1258" s="14" t="str">
        <f t="shared" si="224"/>
        <v>1</v>
      </c>
      <c r="AQ1258" s="14" t="str">
        <f t="shared" si="225"/>
        <v>0</v>
      </c>
      <c r="AR1258" s="1" t="str">
        <f t="shared" si="226"/>
        <v/>
      </c>
      <c r="AS1258" s="1" t="str">
        <f t="shared" si="227"/>
        <v/>
      </c>
      <c r="AT1258" s="1" t="str">
        <f t="shared" si="228"/>
        <v/>
      </c>
      <c r="AU1258" s="1" t="str">
        <f t="shared" si="219"/>
        <v/>
      </c>
      <c r="AV1258" s="1" t="e">
        <f>IF(VLOOKUP(G1258,官網匯出!A:AQ,42,FALSE)="","[黃金盾官網]",VLOOKUP(G1258,官網匯出!A:AQ,42,FALSE))</f>
        <v>#N/A</v>
      </c>
      <c r="AW1258" s="1" t="e">
        <f>IF(LEFT(VLOOKUP(G1258,官網匯出!A:AS,43,FALSE),2)="","web",LEFT(VLOOKUP(G1258,官網匯出!A:AS,43,FALSE),2))</f>
        <v>#N/A</v>
      </c>
      <c r="AX1258" s="1" t="str">
        <f t="shared" si="229"/>
        <v>O</v>
      </c>
    </row>
    <row r="1259" spans="1:50">
      <c r="A1259" s="1" t="str">
        <f>IF(G1259="","",VLOOKUP(官網轉換!AW1259,團名!A:B,2,FALSE))</f>
        <v/>
      </c>
      <c r="B1259" s="1" t="str">
        <f>IF(G1259="","",IF(LEFT(VLOOKUP(G1259,官網匯出!A:AQ,43,0),2)="wf",VLOOKUP(VLOOKUP(G1259,官網匯出!A:AQ,43,0),團名!$I$1:$K$12,2,FALSE),"N0071"))</f>
        <v/>
      </c>
      <c r="C1259" s="1" t="str">
        <f>IFERROR(VLOOKUP(官網匯出!D1259,團名!E:G,3,FALSE),"")</f>
        <v/>
      </c>
      <c r="D1259" s="1" t="str">
        <f t="shared" si="220"/>
        <v/>
      </c>
      <c r="E1259" s="1" t="str">
        <f t="shared" si="221"/>
        <v/>
      </c>
      <c r="F1259" s="1" t="str">
        <f>IF(官網匯出!F1259="已付款","","B0012")</f>
        <v>B0012</v>
      </c>
      <c r="G1259" s="1" t="str">
        <f>IF(官網匯出!A1259="","",官網匯出!A1259)</f>
        <v/>
      </c>
      <c r="H1259" s="3" t="str">
        <f>IF(官網匯出!B1259="","",官網匯出!B1259)</f>
        <v/>
      </c>
      <c r="I1259" s="1" t="str">
        <f>IF(官網匯出!C1259="","",官網匯出!C1259)</f>
        <v/>
      </c>
      <c r="J1259" s="1" t="str">
        <f>IF(官網匯出!D1259="","",官網匯出!D1259)</f>
        <v/>
      </c>
      <c r="K1259" s="3" t="str">
        <f>IF(官網匯出!E1259="","",官網匯出!E1259)</f>
        <v/>
      </c>
      <c r="L1259" s="1" t="str">
        <f>IF(官網匯出!F1259="","",官網匯出!F1259)</f>
        <v/>
      </c>
      <c r="M1259" s="1" t="str">
        <f>IF(官網匯出!G1259="","",官網匯出!G1259)</f>
        <v/>
      </c>
      <c r="N1259" s="1" t="str">
        <f>IF(官網匯出!H1259="","",官網匯出!H1259)</f>
        <v/>
      </c>
      <c r="P1259" s="1" t="str">
        <f>IF(官網匯出!J1259="","",RIGHT(官網匯出!J1259,LEN(官網匯出!J1259)-2))</f>
        <v/>
      </c>
      <c r="Q1259" s="1" t="str">
        <f>IF(官網匯出!K1259="","",官網匯出!K1259)</f>
        <v/>
      </c>
      <c r="R1259" s="1" t="str">
        <f>IF(官網匯出!L1259="","",官網匯出!L1259)</f>
        <v/>
      </c>
      <c r="S1259" s="1" t="str">
        <f>IF(官網匯出!M1259="","",官網匯出!M1259)</f>
        <v/>
      </c>
      <c r="T1259" s="1" t="str">
        <f>IF(官網匯出!N1259="","",官網匯出!N1259)</f>
        <v/>
      </c>
      <c r="U1259" s="1" t="str">
        <f>IF(官網匯出!O1259="","",官網匯出!O1259)</f>
        <v/>
      </c>
      <c r="V1259" s="1" t="str">
        <f>IF(官網匯出!P1259="",IF(G1259="","",0),官網匯出!P1259)</f>
        <v/>
      </c>
      <c r="W1259" s="1" t="str">
        <f>IF(官網匯出!Q1259="",IF(G1259="","",0),官網匯出!Q1259)</f>
        <v/>
      </c>
      <c r="X1259" s="1" t="str">
        <f>IF(官網匯出!R1259="","",官網匯出!R1259)</f>
        <v/>
      </c>
      <c r="Y1259" s="1" t="str">
        <f>IF(官網匯出!S1259="","",官網匯出!S1259)</f>
        <v/>
      </c>
      <c r="Z1259" s="1" t="str">
        <f>IF(G1259="","",官網匯出!T1259)</f>
        <v/>
      </c>
      <c r="AA1259" s="1" t="str">
        <f>IF(G1259="","",官網匯出!AK1259)</f>
        <v/>
      </c>
      <c r="AB1259" s="1" t="str">
        <f>IF(G1259="","",IF(官網匯出!V1259="","",官網匯出!V1259))</f>
        <v/>
      </c>
      <c r="AJ1259" s="1" t="str">
        <f>IF(G1259="","",IF(官網匯出!AE1259="","",官網匯出!AE1259))</f>
        <v/>
      </c>
      <c r="AK1259" s="1" t="str">
        <f>IF(G1259="","",IF(官網匯出!AD1259="","",官網匯出!AD1259))</f>
        <v/>
      </c>
      <c r="AL1259" s="1" t="str">
        <f t="shared" si="222"/>
        <v>0</v>
      </c>
      <c r="AM1259" s="1" t="str">
        <f>IF(官網匯出!AG1259="","",官網匯出!AG1259)</f>
        <v/>
      </c>
      <c r="AN1259" s="1" t="str">
        <f>IF(G1259="","",IF(官網匯出!AH1259="","",官網匯出!AH1259))</f>
        <v/>
      </c>
      <c r="AO1259" s="14" t="str">
        <f t="shared" si="223"/>
        <v/>
      </c>
      <c r="AP1259" s="14" t="str">
        <f t="shared" si="224"/>
        <v>1</v>
      </c>
      <c r="AQ1259" s="14" t="str">
        <f t="shared" si="225"/>
        <v>0</v>
      </c>
      <c r="AR1259" s="1" t="str">
        <f t="shared" si="226"/>
        <v/>
      </c>
      <c r="AS1259" s="1" t="str">
        <f t="shared" si="227"/>
        <v/>
      </c>
      <c r="AT1259" s="1" t="str">
        <f t="shared" si="228"/>
        <v/>
      </c>
      <c r="AU1259" s="1" t="str">
        <f t="shared" si="219"/>
        <v/>
      </c>
      <c r="AV1259" s="1" t="e">
        <f>IF(VLOOKUP(G1259,官網匯出!A:AQ,42,FALSE)="","[黃金盾官網]",VLOOKUP(G1259,官網匯出!A:AQ,42,FALSE))</f>
        <v>#N/A</v>
      </c>
      <c r="AW1259" s="1" t="e">
        <f>IF(LEFT(VLOOKUP(G1259,官網匯出!A:AS,43,FALSE),2)="","web",LEFT(VLOOKUP(G1259,官網匯出!A:AS,43,FALSE),2))</f>
        <v>#N/A</v>
      </c>
      <c r="AX1259" s="1" t="str">
        <f t="shared" si="229"/>
        <v>O</v>
      </c>
    </row>
    <row r="1260" spans="1:50">
      <c r="A1260" s="1" t="str">
        <f>IF(G1260="","",VLOOKUP(官網轉換!AW1260,團名!A:B,2,FALSE))</f>
        <v/>
      </c>
      <c r="B1260" s="1" t="str">
        <f>IF(G1260="","",IF(LEFT(VLOOKUP(G1260,官網匯出!A:AQ,43,0),2)="wf",VLOOKUP(VLOOKUP(G1260,官網匯出!A:AQ,43,0),團名!$I$1:$K$12,2,FALSE),"N0071"))</f>
        <v/>
      </c>
      <c r="C1260" s="1" t="str">
        <f>IFERROR(VLOOKUP(官網匯出!D1260,團名!E:G,3,FALSE),"")</f>
        <v/>
      </c>
      <c r="D1260" s="1" t="str">
        <f t="shared" si="220"/>
        <v/>
      </c>
      <c r="E1260" s="1" t="str">
        <f t="shared" si="221"/>
        <v/>
      </c>
      <c r="F1260" s="1" t="str">
        <f>IF(官網匯出!F1260="已付款","","B0012")</f>
        <v>B0012</v>
      </c>
      <c r="G1260" s="1" t="str">
        <f>IF(官網匯出!A1260="","",官網匯出!A1260)</f>
        <v/>
      </c>
      <c r="H1260" s="3" t="str">
        <f>IF(官網匯出!B1260="","",官網匯出!B1260)</f>
        <v/>
      </c>
      <c r="I1260" s="1" t="str">
        <f>IF(官網匯出!C1260="","",官網匯出!C1260)</f>
        <v/>
      </c>
      <c r="J1260" s="1" t="str">
        <f>IF(官網匯出!D1260="","",官網匯出!D1260)</f>
        <v/>
      </c>
      <c r="K1260" s="3" t="str">
        <f>IF(官網匯出!E1260="","",官網匯出!E1260)</f>
        <v/>
      </c>
      <c r="L1260" s="1" t="str">
        <f>IF(官網匯出!F1260="","",官網匯出!F1260)</f>
        <v/>
      </c>
      <c r="M1260" s="1" t="str">
        <f>IF(官網匯出!G1260="","",官網匯出!G1260)</f>
        <v/>
      </c>
      <c r="N1260" s="1" t="str">
        <f>IF(官網匯出!H1260="","",官網匯出!H1260)</f>
        <v/>
      </c>
      <c r="P1260" s="1" t="str">
        <f>IF(官網匯出!J1260="","",RIGHT(官網匯出!J1260,LEN(官網匯出!J1260)-2))</f>
        <v/>
      </c>
      <c r="Q1260" s="1" t="str">
        <f>IF(官網匯出!K1260="","",官網匯出!K1260)</f>
        <v/>
      </c>
      <c r="R1260" s="1" t="str">
        <f>IF(官網匯出!L1260="","",官網匯出!L1260)</f>
        <v/>
      </c>
      <c r="S1260" s="1" t="str">
        <f>IF(官網匯出!M1260="","",官網匯出!M1260)</f>
        <v/>
      </c>
      <c r="T1260" s="1" t="str">
        <f>IF(官網匯出!N1260="","",官網匯出!N1260)</f>
        <v/>
      </c>
      <c r="U1260" s="1" t="str">
        <f>IF(官網匯出!O1260="","",官網匯出!O1260)</f>
        <v/>
      </c>
      <c r="V1260" s="1" t="str">
        <f>IF(官網匯出!P1260="",IF(G1260="","",0),官網匯出!P1260)</f>
        <v/>
      </c>
      <c r="W1260" s="1" t="str">
        <f>IF(官網匯出!Q1260="",IF(G1260="","",0),官網匯出!Q1260)</f>
        <v/>
      </c>
      <c r="X1260" s="1" t="str">
        <f>IF(官網匯出!R1260="","",官網匯出!R1260)</f>
        <v/>
      </c>
      <c r="Y1260" s="1" t="str">
        <f>IF(官網匯出!S1260="","",官網匯出!S1260)</f>
        <v/>
      </c>
      <c r="Z1260" s="1" t="str">
        <f>IF(G1260="","",官網匯出!T1260)</f>
        <v/>
      </c>
      <c r="AA1260" s="1" t="str">
        <f>IF(G1260="","",官網匯出!AK1260)</f>
        <v/>
      </c>
      <c r="AB1260" s="1" t="str">
        <f>IF(G1260="","",IF(官網匯出!V1260="","",官網匯出!V1260))</f>
        <v/>
      </c>
      <c r="AJ1260" s="1" t="str">
        <f>IF(G1260="","",IF(官網匯出!AE1260="","",官網匯出!AE1260))</f>
        <v/>
      </c>
      <c r="AK1260" s="1" t="str">
        <f>IF(G1260="","",IF(官網匯出!AD1260="","",官網匯出!AD1260))</f>
        <v/>
      </c>
      <c r="AL1260" s="1" t="str">
        <f t="shared" si="222"/>
        <v>0</v>
      </c>
      <c r="AM1260" s="1" t="str">
        <f>IF(官網匯出!AG1260="","",官網匯出!AG1260)</f>
        <v/>
      </c>
      <c r="AN1260" s="1" t="str">
        <f>IF(G1260="","",IF(官網匯出!AH1260="","",官網匯出!AH1260))</f>
        <v/>
      </c>
      <c r="AO1260" s="14" t="str">
        <f t="shared" si="223"/>
        <v/>
      </c>
      <c r="AP1260" s="14" t="str">
        <f t="shared" si="224"/>
        <v>1</v>
      </c>
      <c r="AQ1260" s="14" t="str">
        <f t="shared" si="225"/>
        <v>0</v>
      </c>
      <c r="AR1260" s="1" t="str">
        <f t="shared" si="226"/>
        <v/>
      </c>
      <c r="AS1260" s="1" t="str">
        <f t="shared" si="227"/>
        <v/>
      </c>
      <c r="AT1260" s="1" t="str">
        <f t="shared" si="228"/>
        <v/>
      </c>
      <c r="AU1260" s="1" t="str">
        <f t="shared" si="219"/>
        <v/>
      </c>
      <c r="AV1260" s="1" t="e">
        <f>IF(VLOOKUP(G1260,官網匯出!A:AQ,42,FALSE)="","[黃金盾官網]",VLOOKUP(G1260,官網匯出!A:AQ,42,FALSE))</f>
        <v>#N/A</v>
      </c>
      <c r="AW1260" s="1" t="e">
        <f>IF(LEFT(VLOOKUP(G1260,官網匯出!A:AS,43,FALSE),2)="","web",LEFT(VLOOKUP(G1260,官網匯出!A:AS,43,FALSE),2))</f>
        <v>#N/A</v>
      </c>
      <c r="AX1260" s="1" t="str">
        <f t="shared" si="229"/>
        <v>O</v>
      </c>
    </row>
    <row r="1261" spans="1:50">
      <c r="A1261" s="1" t="str">
        <f>IF(G1261="","",VLOOKUP(官網轉換!AW1261,團名!A:B,2,FALSE))</f>
        <v/>
      </c>
      <c r="B1261" s="1" t="str">
        <f>IF(G1261="","",IF(LEFT(VLOOKUP(G1261,官網匯出!A:AQ,43,0),2)="wf",VLOOKUP(VLOOKUP(G1261,官網匯出!A:AQ,43,0),團名!$I$1:$K$12,2,FALSE),"N0071"))</f>
        <v/>
      </c>
      <c r="C1261" s="1" t="str">
        <f>IFERROR(VLOOKUP(官網匯出!D1261,團名!E:G,3,FALSE),"")</f>
        <v/>
      </c>
      <c r="D1261" s="1" t="str">
        <f t="shared" si="220"/>
        <v/>
      </c>
      <c r="E1261" s="1" t="str">
        <f t="shared" si="221"/>
        <v/>
      </c>
      <c r="F1261" s="1" t="str">
        <f>IF(官網匯出!F1261="已付款","","B0012")</f>
        <v>B0012</v>
      </c>
      <c r="G1261" s="1" t="str">
        <f>IF(官網匯出!A1261="","",官網匯出!A1261)</f>
        <v/>
      </c>
      <c r="H1261" s="3" t="str">
        <f>IF(官網匯出!B1261="","",官網匯出!B1261)</f>
        <v/>
      </c>
      <c r="I1261" s="1" t="str">
        <f>IF(官網匯出!C1261="","",官網匯出!C1261)</f>
        <v/>
      </c>
      <c r="J1261" s="1" t="str">
        <f>IF(官網匯出!D1261="","",官網匯出!D1261)</f>
        <v/>
      </c>
      <c r="K1261" s="3" t="str">
        <f>IF(官網匯出!E1261="","",官網匯出!E1261)</f>
        <v/>
      </c>
      <c r="L1261" s="1" t="str">
        <f>IF(官網匯出!F1261="","",官網匯出!F1261)</f>
        <v/>
      </c>
      <c r="M1261" s="1" t="str">
        <f>IF(官網匯出!G1261="","",官網匯出!G1261)</f>
        <v/>
      </c>
      <c r="N1261" s="1" t="str">
        <f>IF(官網匯出!H1261="","",官網匯出!H1261)</f>
        <v/>
      </c>
      <c r="P1261" s="1" t="str">
        <f>IF(官網匯出!J1261="","",RIGHT(官網匯出!J1261,LEN(官網匯出!J1261)-2))</f>
        <v/>
      </c>
      <c r="Q1261" s="1" t="str">
        <f>IF(官網匯出!K1261="","",官網匯出!K1261)</f>
        <v/>
      </c>
      <c r="R1261" s="1" t="str">
        <f>IF(官網匯出!L1261="","",官網匯出!L1261)</f>
        <v/>
      </c>
      <c r="S1261" s="1" t="str">
        <f>IF(官網匯出!M1261="","",官網匯出!M1261)</f>
        <v/>
      </c>
      <c r="T1261" s="1" t="str">
        <f>IF(官網匯出!N1261="","",官網匯出!N1261)</f>
        <v/>
      </c>
      <c r="U1261" s="1" t="str">
        <f>IF(官網匯出!O1261="","",官網匯出!O1261)</f>
        <v/>
      </c>
      <c r="V1261" s="1" t="str">
        <f>IF(官網匯出!P1261="",IF(G1261="","",0),官網匯出!P1261)</f>
        <v/>
      </c>
      <c r="W1261" s="1" t="str">
        <f>IF(官網匯出!Q1261="",IF(G1261="","",0),官網匯出!Q1261)</f>
        <v/>
      </c>
      <c r="X1261" s="1" t="str">
        <f>IF(官網匯出!R1261="","",官網匯出!R1261)</f>
        <v/>
      </c>
      <c r="Y1261" s="1" t="str">
        <f>IF(官網匯出!S1261="","",官網匯出!S1261)</f>
        <v/>
      </c>
      <c r="Z1261" s="1" t="str">
        <f>IF(G1261="","",官網匯出!T1261)</f>
        <v/>
      </c>
      <c r="AA1261" s="1" t="str">
        <f>IF(G1261="","",官網匯出!AK1261)</f>
        <v/>
      </c>
      <c r="AB1261" s="1" t="str">
        <f>IF(G1261="","",IF(官網匯出!V1261="","",官網匯出!V1261))</f>
        <v/>
      </c>
      <c r="AJ1261" s="1" t="str">
        <f>IF(G1261="","",IF(官網匯出!AE1261="","",官網匯出!AE1261))</f>
        <v/>
      </c>
      <c r="AK1261" s="1" t="str">
        <f>IF(G1261="","",IF(官網匯出!AD1261="","",官網匯出!AD1261))</f>
        <v/>
      </c>
      <c r="AL1261" s="1" t="str">
        <f t="shared" si="222"/>
        <v>0</v>
      </c>
      <c r="AM1261" s="1" t="str">
        <f>IF(官網匯出!AG1261="","",官網匯出!AG1261)</f>
        <v/>
      </c>
      <c r="AN1261" s="1" t="str">
        <f>IF(G1261="","",IF(官網匯出!AH1261="","",官網匯出!AH1261))</f>
        <v/>
      </c>
      <c r="AO1261" s="14" t="str">
        <f t="shared" si="223"/>
        <v/>
      </c>
      <c r="AP1261" s="14" t="str">
        <f t="shared" si="224"/>
        <v>1</v>
      </c>
      <c r="AQ1261" s="14" t="str">
        <f t="shared" si="225"/>
        <v>0</v>
      </c>
      <c r="AR1261" s="1" t="str">
        <f t="shared" si="226"/>
        <v/>
      </c>
      <c r="AS1261" s="1" t="str">
        <f t="shared" si="227"/>
        <v/>
      </c>
      <c r="AT1261" s="1" t="str">
        <f t="shared" si="228"/>
        <v/>
      </c>
      <c r="AU1261" s="1" t="str">
        <f t="shared" si="219"/>
        <v/>
      </c>
      <c r="AV1261" s="1" t="e">
        <f>IF(VLOOKUP(G1261,官網匯出!A:AQ,42,FALSE)="","[黃金盾官網]",VLOOKUP(G1261,官網匯出!A:AQ,42,FALSE))</f>
        <v>#N/A</v>
      </c>
      <c r="AW1261" s="1" t="e">
        <f>IF(LEFT(VLOOKUP(G1261,官網匯出!A:AS,43,FALSE),2)="","web",LEFT(VLOOKUP(G1261,官網匯出!A:AS,43,FALSE),2))</f>
        <v>#N/A</v>
      </c>
      <c r="AX1261" s="1" t="str">
        <f t="shared" si="229"/>
        <v>O</v>
      </c>
    </row>
    <row r="1262" spans="1:50">
      <c r="A1262" s="1" t="str">
        <f>IF(G1262="","",VLOOKUP(官網轉換!AW1262,團名!A:B,2,FALSE))</f>
        <v/>
      </c>
      <c r="B1262" s="1" t="str">
        <f>IF(G1262="","",IF(LEFT(VLOOKUP(G1262,官網匯出!A:AQ,43,0),2)="wf",VLOOKUP(VLOOKUP(G1262,官網匯出!A:AQ,43,0),團名!$I$1:$K$12,2,FALSE),"N0071"))</f>
        <v/>
      </c>
      <c r="C1262" s="1" t="str">
        <f>IFERROR(VLOOKUP(官網匯出!D1262,團名!E:G,3,FALSE),"")</f>
        <v/>
      </c>
      <c r="D1262" s="1" t="str">
        <f t="shared" si="220"/>
        <v/>
      </c>
      <c r="E1262" s="1" t="str">
        <f t="shared" si="221"/>
        <v/>
      </c>
      <c r="F1262" s="1" t="str">
        <f>IF(官網匯出!F1262="已付款","","B0012")</f>
        <v>B0012</v>
      </c>
      <c r="G1262" s="1" t="str">
        <f>IF(官網匯出!A1262="","",官網匯出!A1262)</f>
        <v/>
      </c>
      <c r="H1262" s="3" t="str">
        <f>IF(官網匯出!B1262="","",官網匯出!B1262)</f>
        <v/>
      </c>
      <c r="I1262" s="1" t="str">
        <f>IF(官網匯出!C1262="","",官網匯出!C1262)</f>
        <v/>
      </c>
      <c r="J1262" s="1" t="str">
        <f>IF(官網匯出!D1262="","",官網匯出!D1262)</f>
        <v/>
      </c>
      <c r="K1262" s="3" t="str">
        <f>IF(官網匯出!E1262="","",官網匯出!E1262)</f>
        <v/>
      </c>
      <c r="L1262" s="1" t="str">
        <f>IF(官網匯出!F1262="","",官網匯出!F1262)</f>
        <v/>
      </c>
      <c r="M1262" s="1" t="str">
        <f>IF(官網匯出!G1262="","",官網匯出!G1262)</f>
        <v/>
      </c>
      <c r="N1262" s="1" t="str">
        <f>IF(官網匯出!H1262="","",官網匯出!H1262)</f>
        <v/>
      </c>
      <c r="P1262" s="1" t="str">
        <f>IF(官網匯出!J1262="","",RIGHT(官網匯出!J1262,LEN(官網匯出!J1262)-2))</f>
        <v/>
      </c>
      <c r="Q1262" s="1" t="str">
        <f>IF(官網匯出!K1262="","",官網匯出!K1262)</f>
        <v/>
      </c>
      <c r="R1262" s="1" t="str">
        <f>IF(官網匯出!L1262="","",官網匯出!L1262)</f>
        <v/>
      </c>
      <c r="S1262" s="1" t="str">
        <f>IF(官網匯出!M1262="","",官網匯出!M1262)</f>
        <v/>
      </c>
      <c r="T1262" s="1" t="str">
        <f>IF(官網匯出!N1262="","",官網匯出!N1262)</f>
        <v/>
      </c>
      <c r="U1262" s="1" t="str">
        <f>IF(官網匯出!O1262="","",官網匯出!O1262)</f>
        <v/>
      </c>
      <c r="V1262" s="1" t="str">
        <f>IF(官網匯出!P1262="",IF(G1262="","",0),官網匯出!P1262)</f>
        <v/>
      </c>
      <c r="W1262" s="1" t="str">
        <f>IF(官網匯出!Q1262="",IF(G1262="","",0),官網匯出!Q1262)</f>
        <v/>
      </c>
      <c r="X1262" s="1" t="str">
        <f>IF(官網匯出!R1262="","",官網匯出!R1262)</f>
        <v/>
      </c>
      <c r="Y1262" s="1" t="str">
        <f>IF(官網匯出!S1262="","",官網匯出!S1262)</f>
        <v/>
      </c>
      <c r="Z1262" s="1" t="str">
        <f>IF(G1262="","",官網匯出!T1262)</f>
        <v/>
      </c>
      <c r="AA1262" s="1" t="str">
        <f>IF(G1262="","",官網匯出!AK1262)</f>
        <v/>
      </c>
      <c r="AB1262" s="1" t="str">
        <f>IF(G1262="","",IF(官網匯出!V1262="","",官網匯出!V1262))</f>
        <v/>
      </c>
      <c r="AJ1262" s="1" t="str">
        <f>IF(G1262="","",IF(官網匯出!AE1262="","",官網匯出!AE1262))</f>
        <v/>
      </c>
      <c r="AK1262" s="1" t="str">
        <f>IF(G1262="","",IF(官網匯出!AD1262="","",官網匯出!AD1262))</f>
        <v/>
      </c>
      <c r="AL1262" s="1" t="str">
        <f t="shared" si="222"/>
        <v>0</v>
      </c>
      <c r="AM1262" s="1" t="str">
        <f>IF(官網匯出!AG1262="","",官網匯出!AG1262)</f>
        <v/>
      </c>
      <c r="AN1262" s="1" t="str">
        <f>IF(G1262="","",IF(官網匯出!AH1262="","",官網匯出!AH1262))</f>
        <v/>
      </c>
      <c r="AO1262" s="14" t="str">
        <f t="shared" si="223"/>
        <v/>
      </c>
      <c r="AP1262" s="14" t="str">
        <f t="shared" si="224"/>
        <v>1</v>
      </c>
      <c r="AQ1262" s="14" t="str">
        <f t="shared" si="225"/>
        <v>0</v>
      </c>
      <c r="AR1262" s="1" t="str">
        <f t="shared" si="226"/>
        <v/>
      </c>
      <c r="AS1262" s="1" t="str">
        <f t="shared" si="227"/>
        <v/>
      </c>
      <c r="AT1262" s="1" t="str">
        <f t="shared" si="228"/>
        <v/>
      </c>
      <c r="AU1262" s="1" t="str">
        <f t="shared" si="219"/>
        <v/>
      </c>
      <c r="AV1262" s="1" t="e">
        <f>IF(VLOOKUP(G1262,官網匯出!A:AQ,42,FALSE)="","[黃金盾官網]",VLOOKUP(G1262,官網匯出!A:AQ,42,FALSE))</f>
        <v>#N/A</v>
      </c>
      <c r="AW1262" s="1" t="e">
        <f>IF(LEFT(VLOOKUP(G1262,官網匯出!A:AS,43,FALSE),2)="","web",LEFT(VLOOKUP(G1262,官網匯出!A:AS,43,FALSE),2))</f>
        <v>#N/A</v>
      </c>
      <c r="AX1262" s="1" t="str">
        <f t="shared" si="229"/>
        <v>O</v>
      </c>
    </row>
    <row r="1263" spans="1:50">
      <c r="A1263" s="1" t="str">
        <f>IF(G1263="","",VLOOKUP(官網轉換!AW1263,團名!A:B,2,FALSE))</f>
        <v/>
      </c>
      <c r="B1263" s="1" t="str">
        <f>IF(G1263="","",IF(LEFT(VLOOKUP(G1263,官網匯出!A:AQ,43,0),2)="wf",VLOOKUP(VLOOKUP(G1263,官網匯出!A:AQ,43,0),團名!$I$1:$K$12,2,FALSE),"N0071"))</f>
        <v/>
      </c>
      <c r="C1263" s="1" t="str">
        <f>IFERROR(VLOOKUP(官網匯出!D1263,團名!E:G,3,FALSE),"")</f>
        <v/>
      </c>
      <c r="D1263" s="1" t="str">
        <f t="shared" si="220"/>
        <v/>
      </c>
      <c r="E1263" s="1" t="str">
        <f t="shared" si="221"/>
        <v/>
      </c>
      <c r="F1263" s="1" t="str">
        <f>IF(官網匯出!F1263="已付款","","B0012")</f>
        <v>B0012</v>
      </c>
      <c r="G1263" s="1" t="str">
        <f>IF(官網匯出!A1263="","",官網匯出!A1263)</f>
        <v/>
      </c>
      <c r="H1263" s="3" t="str">
        <f>IF(官網匯出!B1263="","",官網匯出!B1263)</f>
        <v/>
      </c>
      <c r="I1263" s="1" t="str">
        <f>IF(官網匯出!C1263="","",官網匯出!C1263)</f>
        <v/>
      </c>
      <c r="J1263" s="1" t="str">
        <f>IF(官網匯出!D1263="","",官網匯出!D1263)</f>
        <v/>
      </c>
      <c r="K1263" s="3" t="str">
        <f>IF(官網匯出!E1263="","",官網匯出!E1263)</f>
        <v/>
      </c>
      <c r="L1263" s="1" t="str">
        <f>IF(官網匯出!F1263="","",官網匯出!F1263)</f>
        <v/>
      </c>
      <c r="M1263" s="1" t="str">
        <f>IF(官網匯出!G1263="","",官網匯出!G1263)</f>
        <v/>
      </c>
      <c r="N1263" s="1" t="str">
        <f>IF(官網匯出!H1263="","",官網匯出!H1263)</f>
        <v/>
      </c>
      <c r="P1263" s="1" t="str">
        <f>IF(官網匯出!J1263="","",RIGHT(官網匯出!J1263,LEN(官網匯出!J1263)-2))</f>
        <v/>
      </c>
      <c r="Q1263" s="1" t="str">
        <f>IF(官網匯出!K1263="","",官網匯出!K1263)</f>
        <v/>
      </c>
      <c r="R1263" s="1" t="str">
        <f>IF(官網匯出!L1263="","",官網匯出!L1263)</f>
        <v/>
      </c>
      <c r="S1263" s="1" t="str">
        <f>IF(官網匯出!M1263="","",官網匯出!M1263)</f>
        <v/>
      </c>
      <c r="T1263" s="1" t="str">
        <f>IF(官網匯出!N1263="","",官網匯出!N1263)</f>
        <v/>
      </c>
      <c r="U1263" s="1" t="str">
        <f>IF(官網匯出!O1263="","",官網匯出!O1263)</f>
        <v/>
      </c>
      <c r="V1263" s="1" t="str">
        <f>IF(官網匯出!P1263="",IF(G1263="","",0),官網匯出!P1263)</f>
        <v/>
      </c>
      <c r="W1263" s="1" t="str">
        <f>IF(官網匯出!Q1263="",IF(G1263="","",0),官網匯出!Q1263)</f>
        <v/>
      </c>
      <c r="X1263" s="1" t="str">
        <f>IF(官網匯出!R1263="","",官網匯出!R1263)</f>
        <v/>
      </c>
      <c r="Y1263" s="1" t="str">
        <f>IF(官網匯出!S1263="","",官網匯出!S1263)</f>
        <v/>
      </c>
      <c r="Z1263" s="1" t="str">
        <f>IF(G1263="","",官網匯出!T1263)</f>
        <v/>
      </c>
      <c r="AA1263" s="1" t="str">
        <f>IF(G1263="","",官網匯出!AK1263)</f>
        <v/>
      </c>
      <c r="AB1263" s="1" t="str">
        <f>IF(G1263="","",IF(官網匯出!V1263="","",官網匯出!V1263))</f>
        <v/>
      </c>
      <c r="AJ1263" s="1" t="str">
        <f>IF(G1263="","",IF(官網匯出!AE1263="","",官網匯出!AE1263))</f>
        <v/>
      </c>
      <c r="AK1263" s="1" t="str">
        <f>IF(G1263="","",IF(官網匯出!AD1263="","",官網匯出!AD1263))</f>
        <v/>
      </c>
      <c r="AL1263" s="1" t="str">
        <f t="shared" si="222"/>
        <v>0</v>
      </c>
      <c r="AM1263" s="1" t="str">
        <f>IF(官網匯出!AG1263="","",官網匯出!AG1263)</f>
        <v/>
      </c>
      <c r="AN1263" s="1" t="str">
        <f>IF(G1263="","",IF(官網匯出!AH1263="","",官網匯出!AH1263))</f>
        <v/>
      </c>
      <c r="AO1263" s="14" t="str">
        <f t="shared" si="223"/>
        <v/>
      </c>
      <c r="AP1263" s="14" t="str">
        <f t="shared" si="224"/>
        <v>1</v>
      </c>
      <c r="AQ1263" s="14" t="str">
        <f t="shared" si="225"/>
        <v>0</v>
      </c>
      <c r="AR1263" s="1" t="str">
        <f t="shared" si="226"/>
        <v/>
      </c>
      <c r="AS1263" s="1" t="str">
        <f t="shared" si="227"/>
        <v/>
      </c>
      <c r="AT1263" s="1" t="str">
        <f t="shared" si="228"/>
        <v/>
      </c>
      <c r="AU1263" s="1" t="str">
        <f t="shared" si="219"/>
        <v/>
      </c>
      <c r="AV1263" s="1" t="e">
        <f>IF(VLOOKUP(G1263,官網匯出!A:AQ,42,FALSE)="","[黃金盾官網]",VLOOKUP(G1263,官網匯出!A:AQ,42,FALSE))</f>
        <v>#N/A</v>
      </c>
      <c r="AW1263" s="1" t="e">
        <f>IF(LEFT(VLOOKUP(G1263,官網匯出!A:AS,43,FALSE),2)="","web",LEFT(VLOOKUP(G1263,官網匯出!A:AS,43,FALSE),2))</f>
        <v>#N/A</v>
      </c>
      <c r="AX1263" s="1" t="str">
        <f t="shared" si="229"/>
        <v>O</v>
      </c>
    </row>
    <row r="1264" spans="1:50">
      <c r="A1264" s="1" t="str">
        <f>IF(G1264="","",VLOOKUP(官網轉換!AW1264,團名!A:B,2,FALSE))</f>
        <v/>
      </c>
      <c r="B1264" s="1" t="str">
        <f>IF(G1264="","",IF(LEFT(VLOOKUP(G1264,官網匯出!A:AQ,43,0),2)="wf",VLOOKUP(VLOOKUP(G1264,官網匯出!A:AQ,43,0),團名!$I$1:$K$12,2,FALSE),"N0071"))</f>
        <v/>
      </c>
      <c r="C1264" s="1" t="str">
        <f>IFERROR(VLOOKUP(官網匯出!D1264,團名!E:G,3,FALSE),"")</f>
        <v/>
      </c>
      <c r="D1264" s="1" t="str">
        <f t="shared" si="220"/>
        <v/>
      </c>
      <c r="E1264" s="1" t="str">
        <f t="shared" si="221"/>
        <v/>
      </c>
      <c r="F1264" s="1" t="str">
        <f>IF(官網匯出!F1264="已付款","","B0012")</f>
        <v>B0012</v>
      </c>
      <c r="G1264" s="1" t="str">
        <f>IF(官網匯出!A1264="","",官網匯出!A1264)</f>
        <v/>
      </c>
      <c r="H1264" s="3" t="str">
        <f>IF(官網匯出!B1264="","",官網匯出!B1264)</f>
        <v/>
      </c>
      <c r="I1264" s="1" t="str">
        <f>IF(官網匯出!C1264="","",官網匯出!C1264)</f>
        <v/>
      </c>
      <c r="J1264" s="1" t="str">
        <f>IF(官網匯出!D1264="","",官網匯出!D1264)</f>
        <v/>
      </c>
      <c r="K1264" s="3" t="str">
        <f>IF(官網匯出!E1264="","",官網匯出!E1264)</f>
        <v/>
      </c>
      <c r="L1264" s="1" t="str">
        <f>IF(官網匯出!F1264="","",官網匯出!F1264)</f>
        <v/>
      </c>
      <c r="M1264" s="1" t="str">
        <f>IF(官網匯出!G1264="","",官網匯出!G1264)</f>
        <v/>
      </c>
      <c r="N1264" s="1" t="str">
        <f>IF(官網匯出!H1264="","",官網匯出!H1264)</f>
        <v/>
      </c>
      <c r="P1264" s="1" t="str">
        <f>IF(官網匯出!J1264="","",RIGHT(官網匯出!J1264,LEN(官網匯出!J1264)-2))</f>
        <v/>
      </c>
      <c r="Q1264" s="1" t="str">
        <f>IF(官網匯出!K1264="","",官網匯出!K1264)</f>
        <v/>
      </c>
      <c r="R1264" s="1" t="str">
        <f>IF(官網匯出!L1264="","",官網匯出!L1264)</f>
        <v/>
      </c>
      <c r="S1264" s="1" t="str">
        <f>IF(官網匯出!M1264="","",官網匯出!M1264)</f>
        <v/>
      </c>
      <c r="T1264" s="1" t="str">
        <f>IF(官網匯出!N1264="","",官網匯出!N1264)</f>
        <v/>
      </c>
      <c r="U1264" s="1" t="str">
        <f>IF(官網匯出!O1264="","",官網匯出!O1264)</f>
        <v/>
      </c>
      <c r="V1264" s="1" t="str">
        <f>IF(官網匯出!P1264="",IF(G1264="","",0),官網匯出!P1264)</f>
        <v/>
      </c>
      <c r="W1264" s="1" t="str">
        <f>IF(官網匯出!Q1264="",IF(G1264="","",0),官網匯出!Q1264)</f>
        <v/>
      </c>
      <c r="X1264" s="1" t="str">
        <f>IF(官網匯出!R1264="","",官網匯出!R1264)</f>
        <v/>
      </c>
      <c r="Y1264" s="1" t="str">
        <f>IF(官網匯出!S1264="","",官網匯出!S1264)</f>
        <v/>
      </c>
      <c r="Z1264" s="1" t="str">
        <f>IF(G1264="","",官網匯出!T1264)</f>
        <v/>
      </c>
      <c r="AA1264" s="1" t="str">
        <f>IF(G1264="","",官網匯出!AK1264)</f>
        <v/>
      </c>
      <c r="AB1264" s="1" t="str">
        <f>IF(G1264="","",IF(官網匯出!V1264="","",官網匯出!V1264))</f>
        <v/>
      </c>
      <c r="AJ1264" s="1" t="str">
        <f>IF(G1264="","",IF(官網匯出!AE1264="","",官網匯出!AE1264))</f>
        <v/>
      </c>
      <c r="AK1264" s="1" t="str">
        <f>IF(G1264="","",IF(官網匯出!AD1264="","",官網匯出!AD1264))</f>
        <v/>
      </c>
      <c r="AL1264" s="1" t="str">
        <f t="shared" si="222"/>
        <v>0</v>
      </c>
      <c r="AM1264" s="1" t="str">
        <f>IF(官網匯出!AG1264="","",官網匯出!AG1264)</f>
        <v/>
      </c>
      <c r="AN1264" s="1" t="str">
        <f>IF(G1264="","",IF(官網匯出!AH1264="","",官網匯出!AH1264))</f>
        <v/>
      </c>
      <c r="AO1264" s="14" t="str">
        <f t="shared" si="223"/>
        <v/>
      </c>
      <c r="AP1264" s="14" t="str">
        <f t="shared" si="224"/>
        <v>1</v>
      </c>
      <c r="AQ1264" s="14" t="str">
        <f t="shared" si="225"/>
        <v>0</v>
      </c>
      <c r="AR1264" s="1" t="str">
        <f t="shared" si="226"/>
        <v/>
      </c>
      <c r="AS1264" s="1" t="str">
        <f t="shared" si="227"/>
        <v/>
      </c>
      <c r="AT1264" s="1" t="str">
        <f t="shared" si="228"/>
        <v/>
      </c>
      <c r="AU1264" s="1" t="str">
        <f t="shared" si="219"/>
        <v/>
      </c>
      <c r="AV1264" s="1" t="e">
        <f>IF(VLOOKUP(G1264,官網匯出!A:AQ,42,FALSE)="","[黃金盾官網]",VLOOKUP(G1264,官網匯出!A:AQ,42,FALSE))</f>
        <v>#N/A</v>
      </c>
      <c r="AW1264" s="1" t="e">
        <f>IF(LEFT(VLOOKUP(G1264,官網匯出!A:AS,43,FALSE),2)="","web",LEFT(VLOOKUP(G1264,官網匯出!A:AS,43,FALSE),2))</f>
        <v>#N/A</v>
      </c>
      <c r="AX1264" s="1" t="str">
        <f t="shared" si="229"/>
        <v>O</v>
      </c>
    </row>
    <row r="1265" spans="1:50">
      <c r="A1265" s="1" t="str">
        <f>IF(G1265="","",VLOOKUP(官網轉換!AW1265,團名!A:B,2,FALSE))</f>
        <v/>
      </c>
      <c r="B1265" s="1" t="str">
        <f>IF(G1265="","",IF(LEFT(VLOOKUP(G1265,官網匯出!A:AQ,43,0),2)="wf",VLOOKUP(VLOOKUP(G1265,官網匯出!A:AQ,43,0),團名!$I$1:$K$12,2,FALSE),"N0071"))</f>
        <v/>
      </c>
      <c r="C1265" s="1" t="str">
        <f>IFERROR(VLOOKUP(官網匯出!D1265,團名!E:G,3,FALSE),"")</f>
        <v/>
      </c>
      <c r="D1265" s="1" t="str">
        <f t="shared" si="220"/>
        <v/>
      </c>
      <c r="E1265" s="1" t="str">
        <f t="shared" si="221"/>
        <v/>
      </c>
      <c r="F1265" s="1" t="str">
        <f>IF(官網匯出!F1265="已付款","","B0012")</f>
        <v>B0012</v>
      </c>
      <c r="G1265" s="1" t="str">
        <f>IF(官網匯出!A1265="","",官網匯出!A1265)</f>
        <v/>
      </c>
      <c r="H1265" s="3" t="str">
        <f>IF(官網匯出!B1265="","",官網匯出!B1265)</f>
        <v/>
      </c>
      <c r="I1265" s="1" t="str">
        <f>IF(官網匯出!C1265="","",官網匯出!C1265)</f>
        <v/>
      </c>
      <c r="J1265" s="1" t="str">
        <f>IF(官網匯出!D1265="","",官網匯出!D1265)</f>
        <v/>
      </c>
      <c r="K1265" s="3" t="str">
        <f>IF(官網匯出!E1265="","",官網匯出!E1265)</f>
        <v/>
      </c>
      <c r="L1265" s="1" t="str">
        <f>IF(官網匯出!F1265="","",官網匯出!F1265)</f>
        <v/>
      </c>
      <c r="M1265" s="1" t="str">
        <f>IF(官網匯出!G1265="","",官網匯出!G1265)</f>
        <v/>
      </c>
      <c r="N1265" s="1" t="str">
        <f>IF(官網匯出!H1265="","",官網匯出!H1265)</f>
        <v/>
      </c>
      <c r="P1265" s="1" t="str">
        <f>IF(官網匯出!J1265="","",RIGHT(官網匯出!J1265,LEN(官網匯出!J1265)-2))</f>
        <v/>
      </c>
      <c r="Q1265" s="1" t="str">
        <f>IF(官網匯出!K1265="","",官網匯出!K1265)</f>
        <v/>
      </c>
      <c r="R1265" s="1" t="str">
        <f>IF(官網匯出!L1265="","",官網匯出!L1265)</f>
        <v/>
      </c>
      <c r="S1265" s="1" t="str">
        <f>IF(官網匯出!M1265="","",官網匯出!M1265)</f>
        <v/>
      </c>
      <c r="T1265" s="1" t="str">
        <f>IF(官網匯出!N1265="","",官網匯出!N1265)</f>
        <v/>
      </c>
      <c r="U1265" s="1" t="str">
        <f>IF(官網匯出!O1265="","",官網匯出!O1265)</f>
        <v/>
      </c>
      <c r="V1265" s="1" t="str">
        <f>IF(官網匯出!P1265="",IF(G1265="","",0),官網匯出!P1265)</f>
        <v/>
      </c>
      <c r="W1265" s="1" t="str">
        <f>IF(官網匯出!Q1265="",IF(G1265="","",0),官網匯出!Q1265)</f>
        <v/>
      </c>
      <c r="X1265" s="1" t="str">
        <f>IF(官網匯出!R1265="","",官網匯出!R1265)</f>
        <v/>
      </c>
      <c r="Y1265" s="1" t="str">
        <f>IF(官網匯出!S1265="","",官網匯出!S1265)</f>
        <v/>
      </c>
      <c r="Z1265" s="1" t="str">
        <f>IF(G1265="","",官網匯出!T1265)</f>
        <v/>
      </c>
      <c r="AA1265" s="1" t="str">
        <f>IF(G1265="","",官網匯出!AK1265)</f>
        <v/>
      </c>
      <c r="AB1265" s="1" t="str">
        <f>IF(G1265="","",IF(官網匯出!V1265="","",官網匯出!V1265))</f>
        <v/>
      </c>
      <c r="AJ1265" s="1" t="str">
        <f>IF(G1265="","",IF(官網匯出!AE1265="","",官網匯出!AE1265))</f>
        <v/>
      </c>
      <c r="AK1265" s="1" t="str">
        <f>IF(G1265="","",IF(官網匯出!AD1265="","",官網匯出!AD1265))</f>
        <v/>
      </c>
      <c r="AL1265" s="1" t="str">
        <f t="shared" si="222"/>
        <v>0</v>
      </c>
      <c r="AM1265" s="1" t="str">
        <f>IF(官網匯出!AG1265="","",官網匯出!AG1265)</f>
        <v/>
      </c>
      <c r="AN1265" s="1" t="str">
        <f>IF(G1265="","",IF(官網匯出!AH1265="","",官網匯出!AH1265))</f>
        <v/>
      </c>
      <c r="AO1265" s="14" t="str">
        <f t="shared" si="223"/>
        <v/>
      </c>
      <c r="AP1265" s="14" t="str">
        <f t="shared" si="224"/>
        <v>1</v>
      </c>
      <c r="AQ1265" s="14" t="str">
        <f t="shared" si="225"/>
        <v>0</v>
      </c>
      <c r="AR1265" s="1" t="str">
        <f t="shared" si="226"/>
        <v/>
      </c>
      <c r="AS1265" s="1" t="str">
        <f t="shared" si="227"/>
        <v/>
      </c>
      <c r="AT1265" s="1" t="str">
        <f t="shared" si="228"/>
        <v/>
      </c>
      <c r="AU1265" s="1" t="str">
        <f t="shared" si="219"/>
        <v/>
      </c>
      <c r="AV1265" s="1" t="e">
        <f>IF(VLOOKUP(G1265,官網匯出!A:AQ,42,FALSE)="","[黃金盾官網]",VLOOKUP(G1265,官網匯出!A:AQ,42,FALSE))</f>
        <v>#N/A</v>
      </c>
      <c r="AW1265" s="1" t="e">
        <f>IF(LEFT(VLOOKUP(G1265,官網匯出!A:AS,43,FALSE),2)="","web",LEFT(VLOOKUP(G1265,官網匯出!A:AS,43,FALSE),2))</f>
        <v>#N/A</v>
      </c>
      <c r="AX1265" s="1" t="str">
        <f t="shared" si="229"/>
        <v>O</v>
      </c>
    </row>
    <row r="1266" spans="1:50">
      <c r="A1266" s="1" t="str">
        <f>IF(G1266="","",VLOOKUP(官網轉換!AW1266,團名!A:B,2,FALSE))</f>
        <v/>
      </c>
      <c r="B1266" s="1" t="str">
        <f>IF(G1266="","",IF(LEFT(VLOOKUP(G1266,官網匯出!A:AQ,43,0),2)="wf",VLOOKUP(VLOOKUP(G1266,官網匯出!A:AQ,43,0),團名!$I$1:$K$12,2,FALSE),"N0071"))</f>
        <v/>
      </c>
      <c r="C1266" s="1" t="str">
        <f>IFERROR(VLOOKUP(官網匯出!D1266,團名!E:G,3,FALSE),"")</f>
        <v/>
      </c>
      <c r="D1266" s="1" t="str">
        <f t="shared" si="220"/>
        <v/>
      </c>
      <c r="E1266" s="1" t="str">
        <f t="shared" si="221"/>
        <v/>
      </c>
      <c r="F1266" s="1" t="str">
        <f>IF(官網匯出!F1266="已付款","","B0012")</f>
        <v>B0012</v>
      </c>
      <c r="G1266" s="1" t="str">
        <f>IF(官網匯出!A1266="","",官網匯出!A1266)</f>
        <v/>
      </c>
      <c r="H1266" s="3" t="str">
        <f>IF(官網匯出!B1266="","",官網匯出!B1266)</f>
        <v/>
      </c>
      <c r="I1266" s="1" t="str">
        <f>IF(官網匯出!C1266="","",官網匯出!C1266)</f>
        <v/>
      </c>
      <c r="J1266" s="1" t="str">
        <f>IF(官網匯出!D1266="","",官網匯出!D1266)</f>
        <v/>
      </c>
      <c r="K1266" s="3" t="str">
        <f>IF(官網匯出!E1266="","",官網匯出!E1266)</f>
        <v/>
      </c>
      <c r="L1266" s="1" t="str">
        <f>IF(官網匯出!F1266="","",官網匯出!F1266)</f>
        <v/>
      </c>
      <c r="M1266" s="1" t="str">
        <f>IF(官網匯出!G1266="","",官網匯出!G1266)</f>
        <v/>
      </c>
      <c r="N1266" s="1" t="str">
        <f>IF(官網匯出!H1266="","",官網匯出!H1266)</f>
        <v/>
      </c>
      <c r="P1266" s="1" t="str">
        <f>IF(官網匯出!J1266="","",RIGHT(官網匯出!J1266,LEN(官網匯出!J1266)-2))</f>
        <v/>
      </c>
      <c r="Q1266" s="1" t="str">
        <f>IF(官網匯出!K1266="","",官網匯出!K1266)</f>
        <v/>
      </c>
      <c r="R1266" s="1" t="str">
        <f>IF(官網匯出!L1266="","",官網匯出!L1266)</f>
        <v/>
      </c>
      <c r="S1266" s="1" t="str">
        <f>IF(官網匯出!M1266="","",官網匯出!M1266)</f>
        <v/>
      </c>
      <c r="T1266" s="1" t="str">
        <f>IF(官網匯出!N1266="","",官網匯出!N1266)</f>
        <v/>
      </c>
      <c r="U1266" s="1" t="str">
        <f>IF(官網匯出!O1266="","",官網匯出!O1266)</f>
        <v/>
      </c>
      <c r="V1266" s="1" t="str">
        <f>IF(官網匯出!P1266="",IF(G1266="","",0),官網匯出!P1266)</f>
        <v/>
      </c>
      <c r="W1266" s="1" t="str">
        <f>IF(官網匯出!Q1266="",IF(G1266="","",0),官網匯出!Q1266)</f>
        <v/>
      </c>
      <c r="X1266" s="1" t="str">
        <f>IF(官網匯出!R1266="","",官網匯出!R1266)</f>
        <v/>
      </c>
      <c r="Y1266" s="1" t="str">
        <f>IF(官網匯出!S1266="","",官網匯出!S1266)</f>
        <v/>
      </c>
      <c r="Z1266" s="1" t="str">
        <f>IF(G1266="","",官網匯出!T1266)</f>
        <v/>
      </c>
      <c r="AA1266" s="1" t="str">
        <f>IF(G1266="","",官網匯出!AK1266)</f>
        <v/>
      </c>
      <c r="AB1266" s="1" t="str">
        <f>IF(G1266="","",IF(官網匯出!V1266="","",官網匯出!V1266))</f>
        <v/>
      </c>
      <c r="AJ1266" s="1" t="str">
        <f>IF(G1266="","",IF(官網匯出!AE1266="","",官網匯出!AE1266))</f>
        <v/>
      </c>
      <c r="AK1266" s="1" t="str">
        <f>IF(G1266="","",IF(官網匯出!AD1266="","",官網匯出!AD1266))</f>
        <v/>
      </c>
      <c r="AL1266" s="1" t="str">
        <f t="shared" si="222"/>
        <v>0</v>
      </c>
      <c r="AM1266" s="1" t="str">
        <f>IF(官網匯出!AG1266="","",官網匯出!AG1266)</f>
        <v/>
      </c>
      <c r="AN1266" s="1" t="str">
        <f>IF(G1266="","",IF(官網匯出!AH1266="","",官網匯出!AH1266))</f>
        <v/>
      </c>
      <c r="AO1266" s="14" t="str">
        <f t="shared" si="223"/>
        <v/>
      </c>
      <c r="AP1266" s="14" t="str">
        <f t="shared" si="224"/>
        <v>1</v>
      </c>
      <c r="AQ1266" s="14" t="str">
        <f t="shared" si="225"/>
        <v>0</v>
      </c>
      <c r="AR1266" s="1" t="str">
        <f t="shared" si="226"/>
        <v/>
      </c>
      <c r="AS1266" s="1" t="str">
        <f t="shared" si="227"/>
        <v/>
      </c>
      <c r="AT1266" s="1" t="str">
        <f t="shared" si="228"/>
        <v/>
      </c>
      <c r="AU1266" s="1" t="str">
        <f t="shared" si="219"/>
        <v/>
      </c>
      <c r="AV1266" s="1" t="e">
        <f>IF(VLOOKUP(G1266,官網匯出!A:AQ,42,FALSE)="","[黃金盾官網]",VLOOKUP(G1266,官網匯出!A:AQ,42,FALSE))</f>
        <v>#N/A</v>
      </c>
      <c r="AW1266" s="1" t="e">
        <f>IF(LEFT(VLOOKUP(G1266,官網匯出!A:AS,43,FALSE),2)="","web",LEFT(VLOOKUP(G1266,官網匯出!A:AS,43,FALSE),2))</f>
        <v>#N/A</v>
      </c>
      <c r="AX1266" s="1" t="str">
        <f t="shared" si="229"/>
        <v>O</v>
      </c>
    </row>
    <row r="1267" spans="1:50">
      <c r="A1267" s="1" t="str">
        <f>IF(G1267="","",VLOOKUP(官網轉換!AW1267,團名!A:B,2,FALSE))</f>
        <v/>
      </c>
      <c r="B1267" s="1" t="str">
        <f>IF(G1267="","",IF(LEFT(VLOOKUP(G1267,官網匯出!A:AQ,43,0),2)="wf",VLOOKUP(VLOOKUP(G1267,官網匯出!A:AQ,43,0),團名!$I$1:$K$12,2,FALSE),"N0071"))</f>
        <v/>
      </c>
      <c r="C1267" s="1" t="str">
        <f>IFERROR(VLOOKUP(官網匯出!D1267,團名!E:G,3,FALSE),"")</f>
        <v/>
      </c>
      <c r="D1267" s="1" t="str">
        <f t="shared" si="220"/>
        <v/>
      </c>
      <c r="E1267" s="1" t="str">
        <f t="shared" si="221"/>
        <v/>
      </c>
      <c r="F1267" s="1" t="str">
        <f>IF(官網匯出!F1267="已付款","","B0012")</f>
        <v>B0012</v>
      </c>
      <c r="G1267" s="1" t="str">
        <f>IF(官網匯出!A1267="","",官網匯出!A1267)</f>
        <v/>
      </c>
      <c r="H1267" s="3" t="str">
        <f>IF(官網匯出!B1267="","",官網匯出!B1267)</f>
        <v/>
      </c>
      <c r="I1267" s="1" t="str">
        <f>IF(官網匯出!C1267="","",官網匯出!C1267)</f>
        <v/>
      </c>
      <c r="J1267" s="1" t="str">
        <f>IF(官網匯出!D1267="","",官網匯出!D1267)</f>
        <v/>
      </c>
      <c r="K1267" s="3" t="str">
        <f>IF(官網匯出!E1267="","",官網匯出!E1267)</f>
        <v/>
      </c>
      <c r="L1267" s="1" t="str">
        <f>IF(官網匯出!F1267="","",官網匯出!F1267)</f>
        <v/>
      </c>
      <c r="M1267" s="1" t="str">
        <f>IF(官網匯出!G1267="","",官網匯出!G1267)</f>
        <v/>
      </c>
      <c r="N1267" s="1" t="str">
        <f>IF(官網匯出!H1267="","",官網匯出!H1267)</f>
        <v/>
      </c>
      <c r="P1267" s="1" t="str">
        <f>IF(官網匯出!J1267="","",RIGHT(官網匯出!J1267,LEN(官網匯出!J1267)-2))</f>
        <v/>
      </c>
      <c r="Q1267" s="1" t="str">
        <f>IF(官網匯出!K1267="","",官網匯出!K1267)</f>
        <v/>
      </c>
      <c r="R1267" s="1" t="str">
        <f>IF(官網匯出!L1267="","",官網匯出!L1267)</f>
        <v/>
      </c>
      <c r="S1267" s="1" t="str">
        <f>IF(官網匯出!M1267="","",官網匯出!M1267)</f>
        <v/>
      </c>
      <c r="T1267" s="1" t="str">
        <f>IF(官網匯出!N1267="","",官網匯出!N1267)</f>
        <v/>
      </c>
      <c r="U1267" s="1" t="str">
        <f>IF(官網匯出!O1267="","",官網匯出!O1267)</f>
        <v/>
      </c>
      <c r="V1267" s="1" t="str">
        <f>IF(官網匯出!P1267="",IF(G1267="","",0),官網匯出!P1267)</f>
        <v/>
      </c>
      <c r="W1267" s="1" t="str">
        <f>IF(官網匯出!Q1267="",IF(G1267="","",0),官網匯出!Q1267)</f>
        <v/>
      </c>
      <c r="X1267" s="1" t="str">
        <f>IF(官網匯出!R1267="","",官網匯出!R1267)</f>
        <v/>
      </c>
      <c r="Y1267" s="1" t="str">
        <f>IF(官網匯出!S1267="","",官網匯出!S1267)</f>
        <v/>
      </c>
      <c r="Z1267" s="1" t="str">
        <f>IF(G1267="","",官網匯出!T1267)</f>
        <v/>
      </c>
      <c r="AA1267" s="1" t="str">
        <f>IF(G1267="","",官網匯出!AK1267)</f>
        <v/>
      </c>
      <c r="AB1267" s="1" t="str">
        <f>IF(G1267="","",IF(官網匯出!V1267="","",官網匯出!V1267))</f>
        <v/>
      </c>
      <c r="AJ1267" s="1" t="str">
        <f>IF(G1267="","",IF(官網匯出!AE1267="","",官網匯出!AE1267))</f>
        <v/>
      </c>
      <c r="AK1267" s="1" t="str">
        <f>IF(G1267="","",IF(官網匯出!AD1267="","",官網匯出!AD1267))</f>
        <v/>
      </c>
      <c r="AL1267" s="1" t="str">
        <f t="shared" si="222"/>
        <v>0</v>
      </c>
      <c r="AM1267" s="1" t="str">
        <f>IF(官網匯出!AG1267="","",官網匯出!AG1267)</f>
        <v/>
      </c>
      <c r="AN1267" s="1" t="str">
        <f>IF(G1267="","",IF(官網匯出!AH1267="","",官網匯出!AH1267))</f>
        <v/>
      </c>
      <c r="AO1267" s="14" t="str">
        <f t="shared" si="223"/>
        <v/>
      </c>
      <c r="AP1267" s="14" t="str">
        <f t="shared" si="224"/>
        <v>1</v>
      </c>
      <c r="AQ1267" s="14" t="str">
        <f t="shared" si="225"/>
        <v>0</v>
      </c>
      <c r="AR1267" s="1" t="str">
        <f t="shared" si="226"/>
        <v/>
      </c>
      <c r="AS1267" s="1" t="str">
        <f t="shared" si="227"/>
        <v/>
      </c>
      <c r="AT1267" s="1" t="str">
        <f t="shared" si="228"/>
        <v/>
      </c>
      <c r="AU1267" s="1" t="str">
        <f t="shared" si="219"/>
        <v/>
      </c>
      <c r="AV1267" s="1" t="e">
        <f>IF(VLOOKUP(G1267,官網匯出!A:AQ,42,FALSE)="","[黃金盾官網]",VLOOKUP(G1267,官網匯出!A:AQ,42,FALSE))</f>
        <v>#N/A</v>
      </c>
      <c r="AW1267" s="1" t="e">
        <f>IF(LEFT(VLOOKUP(G1267,官網匯出!A:AS,43,FALSE),2)="","web",LEFT(VLOOKUP(G1267,官網匯出!A:AS,43,FALSE),2))</f>
        <v>#N/A</v>
      </c>
      <c r="AX1267" s="1" t="str">
        <f t="shared" si="229"/>
        <v>O</v>
      </c>
    </row>
    <row r="1268" spans="1:50">
      <c r="A1268" s="1" t="str">
        <f>IF(G1268="","",VLOOKUP(官網轉換!AW1268,團名!A:B,2,FALSE))</f>
        <v/>
      </c>
      <c r="B1268" s="1" t="str">
        <f>IF(G1268="","",IF(LEFT(VLOOKUP(G1268,官網匯出!A:AQ,43,0),2)="wf",VLOOKUP(VLOOKUP(G1268,官網匯出!A:AQ,43,0),團名!$I$1:$K$12,2,FALSE),"N0071"))</f>
        <v/>
      </c>
      <c r="C1268" s="1" t="str">
        <f>IFERROR(VLOOKUP(官網匯出!D1268,團名!E:G,3,FALSE),"")</f>
        <v/>
      </c>
      <c r="D1268" s="1" t="str">
        <f t="shared" si="220"/>
        <v/>
      </c>
      <c r="E1268" s="1" t="str">
        <f t="shared" si="221"/>
        <v/>
      </c>
      <c r="F1268" s="1" t="str">
        <f>IF(官網匯出!F1268="已付款","","B0012")</f>
        <v>B0012</v>
      </c>
      <c r="G1268" s="1" t="str">
        <f>IF(官網匯出!A1268="","",官網匯出!A1268)</f>
        <v/>
      </c>
      <c r="H1268" s="3" t="str">
        <f>IF(官網匯出!B1268="","",官網匯出!B1268)</f>
        <v/>
      </c>
      <c r="I1268" s="1" t="str">
        <f>IF(官網匯出!C1268="","",官網匯出!C1268)</f>
        <v/>
      </c>
      <c r="J1268" s="1" t="str">
        <f>IF(官網匯出!D1268="","",官網匯出!D1268)</f>
        <v/>
      </c>
      <c r="K1268" s="3" t="str">
        <f>IF(官網匯出!E1268="","",官網匯出!E1268)</f>
        <v/>
      </c>
      <c r="L1268" s="1" t="str">
        <f>IF(官網匯出!F1268="","",官網匯出!F1268)</f>
        <v/>
      </c>
      <c r="M1268" s="1" t="str">
        <f>IF(官網匯出!G1268="","",官網匯出!G1268)</f>
        <v/>
      </c>
      <c r="N1268" s="1" t="str">
        <f>IF(官網匯出!H1268="","",官網匯出!H1268)</f>
        <v/>
      </c>
      <c r="P1268" s="1" t="str">
        <f>IF(官網匯出!J1268="","",RIGHT(官網匯出!J1268,LEN(官網匯出!J1268)-2))</f>
        <v/>
      </c>
      <c r="Q1268" s="1" t="str">
        <f>IF(官網匯出!K1268="","",官網匯出!K1268)</f>
        <v/>
      </c>
      <c r="R1268" s="1" t="str">
        <f>IF(官網匯出!L1268="","",官網匯出!L1268)</f>
        <v/>
      </c>
      <c r="S1268" s="1" t="str">
        <f>IF(官網匯出!M1268="","",官網匯出!M1268)</f>
        <v/>
      </c>
      <c r="T1268" s="1" t="str">
        <f>IF(官網匯出!N1268="","",官網匯出!N1268)</f>
        <v/>
      </c>
      <c r="U1268" s="1" t="str">
        <f>IF(官網匯出!O1268="","",官網匯出!O1268)</f>
        <v/>
      </c>
      <c r="V1268" s="1" t="str">
        <f>IF(官網匯出!P1268="",IF(G1268="","",0),官網匯出!P1268)</f>
        <v/>
      </c>
      <c r="W1268" s="1" t="str">
        <f>IF(官網匯出!Q1268="",IF(G1268="","",0),官網匯出!Q1268)</f>
        <v/>
      </c>
      <c r="X1268" s="1" t="str">
        <f>IF(官網匯出!R1268="","",官網匯出!R1268)</f>
        <v/>
      </c>
      <c r="Y1268" s="1" t="str">
        <f>IF(官網匯出!S1268="","",官網匯出!S1268)</f>
        <v/>
      </c>
      <c r="Z1268" s="1" t="str">
        <f>IF(G1268="","",官網匯出!T1268)</f>
        <v/>
      </c>
      <c r="AA1268" s="1" t="str">
        <f>IF(G1268="","",官網匯出!AK1268)</f>
        <v/>
      </c>
      <c r="AB1268" s="1" t="str">
        <f>IF(G1268="","",IF(官網匯出!V1268="","",官網匯出!V1268))</f>
        <v/>
      </c>
      <c r="AJ1268" s="1" t="str">
        <f>IF(G1268="","",IF(官網匯出!AE1268="","",官網匯出!AE1268))</f>
        <v/>
      </c>
      <c r="AK1268" s="1" t="str">
        <f>IF(G1268="","",IF(官網匯出!AD1268="","",官網匯出!AD1268))</f>
        <v/>
      </c>
      <c r="AL1268" s="1" t="str">
        <f t="shared" si="222"/>
        <v>0</v>
      </c>
      <c r="AM1268" s="1" t="str">
        <f>IF(官網匯出!AG1268="","",官網匯出!AG1268)</f>
        <v/>
      </c>
      <c r="AN1268" s="1" t="str">
        <f>IF(G1268="","",IF(官網匯出!AH1268="","",官網匯出!AH1268))</f>
        <v/>
      </c>
      <c r="AO1268" s="14" t="str">
        <f t="shared" si="223"/>
        <v/>
      </c>
      <c r="AP1268" s="14" t="str">
        <f t="shared" si="224"/>
        <v>1</v>
      </c>
      <c r="AQ1268" s="14" t="str">
        <f t="shared" si="225"/>
        <v>0</v>
      </c>
      <c r="AR1268" s="1" t="str">
        <f t="shared" si="226"/>
        <v/>
      </c>
      <c r="AS1268" s="1" t="str">
        <f t="shared" si="227"/>
        <v/>
      </c>
      <c r="AT1268" s="1" t="str">
        <f t="shared" si="228"/>
        <v/>
      </c>
      <c r="AU1268" s="1" t="str">
        <f t="shared" si="219"/>
        <v/>
      </c>
      <c r="AV1268" s="1" t="e">
        <f>IF(VLOOKUP(G1268,官網匯出!A:AQ,42,FALSE)="","[黃金盾官網]",VLOOKUP(G1268,官網匯出!A:AQ,42,FALSE))</f>
        <v>#N/A</v>
      </c>
      <c r="AW1268" s="1" t="e">
        <f>IF(LEFT(VLOOKUP(G1268,官網匯出!A:AS,43,FALSE),2)="","web",LEFT(VLOOKUP(G1268,官網匯出!A:AS,43,FALSE),2))</f>
        <v>#N/A</v>
      </c>
      <c r="AX1268" s="1" t="str">
        <f t="shared" si="229"/>
        <v>O</v>
      </c>
    </row>
    <row r="1269" spans="1:50">
      <c r="A1269" s="1" t="str">
        <f>IF(G1269="","",VLOOKUP(官網轉換!AW1269,團名!A:B,2,FALSE))</f>
        <v/>
      </c>
      <c r="B1269" s="1" t="str">
        <f>IF(G1269="","",IF(LEFT(VLOOKUP(G1269,官網匯出!A:AQ,43,0),2)="wf",VLOOKUP(VLOOKUP(G1269,官網匯出!A:AQ,43,0),團名!$I$1:$K$12,2,FALSE),"N0071"))</f>
        <v/>
      </c>
      <c r="C1269" s="1" t="str">
        <f>IFERROR(VLOOKUP(官網匯出!D1269,團名!E:G,3,FALSE),"")</f>
        <v/>
      </c>
      <c r="D1269" s="1" t="str">
        <f t="shared" si="220"/>
        <v/>
      </c>
      <c r="E1269" s="1" t="str">
        <f t="shared" si="221"/>
        <v/>
      </c>
      <c r="F1269" s="1" t="str">
        <f>IF(官網匯出!F1269="已付款","","B0012")</f>
        <v>B0012</v>
      </c>
      <c r="G1269" s="1" t="str">
        <f>IF(官網匯出!A1269="","",官網匯出!A1269)</f>
        <v/>
      </c>
      <c r="H1269" s="3" t="str">
        <f>IF(官網匯出!B1269="","",官網匯出!B1269)</f>
        <v/>
      </c>
      <c r="I1269" s="1" t="str">
        <f>IF(官網匯出!C1269="","",官網匯出!C1269)</f>
        <v/>
      </c>
      <c r="J1269" s="1" t="str">
        <f>IF(官網匯出!D1269="","",官網匯出!D1269)</f>
        <v/>
      </c>
      <c r="K1269" s="3" t="str">
        <f>IF(官網匯出!E1269="","",官網匯出!E1269)</f>
        <v/>
      </c>
      <c r="L1269" s="1" t="str">
        <f>IF(官網匯出!F1269="","",官網匯出!F1269)</f>
        <v/>
      </c>
      <c r="M1269" s="1" t="str">
        <f>IF(官網匯出!G1269="","",官網匯出!G1269)</f>
        <v/>
      </c>
      <c r="N1269" s="1" t="str">
        <f>IF(官網匯出!H1269="","",官網匯出!H1269)</f>
        <v/>
      </c>
      <c r="P1269" s="1" t="str">
        <f>IF(官網匯出!J1269="","",RIGHT(官網匯出!J1269,LEN(官網匯出!J1269)-2))</f>
        <v/>
      </c>
      <c r="Q1269" s="1" t="str">
        <f>IF(官網匯出!K1269="","",官網匯出!K1269)</f>
        <v/>
      </c>
      <c r="R1269" s="1" t="str">
        <f>IF(官網匯出!L1269="","",官網匯出!L1269)</f>
        <v/>
      </c>
      <c r="S1269" s="1" t="str">
        <f>IF(官網匯出!M1269="","",官網匯出!M1269)</f>
        <v/>
      </c>
      <c r="T1269" s="1" t="str">
        <f>IF(官網匯出!N1269="","",官網匯出!N1269)</f>
        <v/>
      </c>
      <c r="U1269" s="1" t="str">
        <f>IF(官網匯出!O1269="","",官網匯出!O1269)</f>
        <v/>
      </c>
      <c r="V1269" s="1" t="str">
        <f>IF(官網匯出!P1269="",IF(G1269="","",0),官網匯出!P1269)</f>
        <v/>
      </c>
      <c r="W1269" s="1" t="str">
        <f>IF(官網匯出!Q1269="",IF(G1269="","",0),官網匯出!Q1269)</f>
        <v/>
      </c>
      <c r="X1269" s="1" t="str">
        <f>IF(官網匯出!R1269="","",官網匯出!R1269)</f>
        <v/>
      </c>
      <c r="Y1269" s="1" t="str">
        <f>IF(官網匯出!S1269="","",官網匯出!S1269)</f>
        <v/>
      </c>
      <c r="Z1269" s="1" t="str">
        <f>IF(G1269="","",官網匯出!T1269)</f>
        <v/>
      </c>
      <c r="AA1269" s="1" t="str">
        <f>IF(G1269="","",官網匯出!AK1269)</f>
        <v/>
      </c>
      <c r="AB1269" s="1" t="str">
        <f>IF(G1269="","",IF(官網匯出!V1269="","",官網匯出!V1269))</f>
        <v/>
      </c>
      <c r="AJ1269" s="1" t="str">
        <f>IF(G1269="","",IF(官網匯出!AE1269="","",官網匯出!AE1269))</f>
        <v/>
      </c>
      <c r="AK1269" s="1" t="str">
        <f>IF(G1269="","",IF(官網匯出!AD1269="","",官網匯出!AD1269))</f>
        <v/>
      </c>
      <c r="AL1269" s="1" t="str">
        <f t="shared" si="222"/>
        <v>0</v>
      </c>
      <c r="AM1269" s="1" t="str">
        <f>IF(官網匯出!AG1269="","",官網匯出!AG1269)</f>
        <v/>
      </c>
      <c r="AN1269" s="1" t="str">
        <f>IF(G1269="","",IF(官網匯出!AH1269="","",官網匯出!AH1269))</f>
        <v/>
      </c>
      <c r="AO1269" s="14" t="str">
        <f t="shared" si="223"/>
        <v/>
      </c>
      <c r="AP1269" s="14" t="str">
        <f t="shared" si="224"/>
        <v>1</v>
      </c>
      <c r="AQ1269" s="14" t="str">
        <f t="shared" si="225"/>
        <v>0</v>
      </c>
      <c r="AR1269" s="1" t="str">
        <f t="shared" si="226"/>
        <v/>
      </c>
      <c r="AS1269" s="1" t="str">
        <f t="shared" si="227"/>
        <v/>
      </c>
      <c r="AT1269" s="1" t="str">
        <f t="shared" si="228"/>
        <v/>
      </c>
      <c r="AU1269" s="1" t="str">
        <f t="shared" si="219"/>
        <v/>
      </c>
      <c r="AV1269" s="1" t="e">
        <f>IF(VLOOKUP(G1269,官網匯出!A:AQ,42,FALSE)="","[黃金盾官網]",VLOOKUP(G1269,官網匯出!A:AQ,42,FALSE))</f>
        <v>#N/A</v>
      </c>
      <c r="AW1269" s="1" t="e">
        <f>IF(LEFT(VLOOKUP(G1269,官網匯出!A:AS,43,FALSE),2)="","web",LEFT(VLOOKUP(G1269,官網匯出!A:AS,43,FALSE),2))</f>
        <v>#N/A</v>
      </c>
      <c r="AX1269" s="1" t="str">
        <f t="shared" si="229"/>
        <v>O</v>
      </c>
    </row>
    <row r="1270" spans="1:50">
      <c r="A1270" s="1" t="str">
        <f>IF(G1270="","",VLOOKUP(官網轉換!AW1270,團名!A:B,2,FALSE))</f>
        <v/>
      </c>
      <c r="B1270" s="1" t="str">
        <f>IF(G1270="","",IF(LEFT(VLOOKUP(G1270,官網匯出!A:AQ,43,0),2)="wf",VLOOKUP(VLOOKUP(G1270,官網匯出!A:AQ,43,0),團名!$I$1:$K$12,2,FALSE),"N0071"))</f>
        <v/>
      </c>
      <c r="C1270" s="1" t="str">
        <f>IFERROR(VLOOKUP(官網匯出!D1270,團名!E:G,3,FALSE),"")</f>
        <v/>
      </c>
      <c r="D1270" s="1" t="str">
        <f t="shared" si="220"/>
        <v/>
      </c>
      <c r="E1270" s="1" t="str">
        <f t="shared" si="221"/>
        <v/>
      </c>
      <c r="F1270" s="1" t="str">
        <f>IF(官網匯出!F1270="已付款","","B0012")</f>
        <v>B0012</v>
      </c>
      <c r="G1270" s="1" t="str">
        <f>IF(官網匯出!A1270="","",官網匯出!A1270)</f>
        <v/>
      </c>
      <c r="H1270" s="3" t="str">
        <f>IF(官網匯出!B1270="","",官網匯出!B1270)</f>
        <v/>
      </c>
      <c r="I1270" s="1" t="str">
        <f>IF(官網匯出!C1270="","",官網匯出!C1270)</f>
        <v/>
      </c>
      <c r="J1270" s="1" t="str">
        <f>IF(官網匯出!D1270="","",官網匯出!D1270)</f>
        <v/>
      </c>
      <c r="K1270" s="3" t="str">
        <f>IF(官網匯出!E1270="","",官網匯出!E1270)</f>
        <v/>
      </c>
      <c r="L1270" s="1" t="str">
        <f>IF(官網匯出!F1270="","",官網匯出!F1270)</f>
        <v/>
      </c>
      <c r="M1270" s="1" t="str">
        <f>IF(官網匯出!G1270="","",官網匯出!G1270)</f>
        <v/>
      </c>
      <c r="N1270" s="1" t="str">
        <f>IF(官網匯出!H1270="","",官網匯出!H1270)</f>
        <v/>
      </c>
      <c r="P1270" s="1" t="str">
        <f>IF(官網匯出!J1270="","",RIGHT(官網匯出!J1270,LEN(官網匯出!J1270)-2))</f>
        <v/>
      </c>
      <c r="Q1270" s="1" t="str">
        <f>IF(官網匯出!K1270="","",官網匯出!K1270)</f>
        <v/>
      </c>
      <c r="R1270" s="1" t="str">
        <f>IF(官網匯出!L1270="","",官網匯出!L1270)</f>
        <v/>
      </c>
      <c r="S1270" s="1" t="str">
        <f>IF(官網匯出!M1270="","",官網匯出!M1270)</f>
        <v/>
      </c>
      <c r="T1270" s="1" t="str">
        <f>IF(官網匯出!N1270="","",官網匯出!N1270)</f>
        <v/>
      </c>
      <c r="U1270" s="1" t="str">
        <f>IF(官網匯出!O1270="","",官網匯出!O1270)</f>
        <v/>
      </c>
      <c r="V1270" s="1" t="str">
        <f>IF(官網匯出!P1270="",IF(G1270="","",0),官網匯出!P1270)</f>
        <v/>
      </c>
      <c r="W1270" s="1" t="str">
        <f>IF(官網匯出!Q1270="",IF(G1270="","",0),官網匯出!Q1270)</f>
        <v/>
      </c>
      <c r="X1270" s="1" t="str">
        <f>IF(官網匯出!R1270="","",官網匯出!R1270)</f>
        <v/>
      </c>
      <c r="Y1270" s="1" t="str">
        <f>IF(官網匯出!S1270="","",官網匯出!S1270)</f>
        <v/>
      </c>
      <c r="Z1270" s="1" t="str">
        <f>IF(G1270="","",官網匯出!T1270)</f>
        <v/>
      </c>
      <c r="AA1270" s="1" t="str">
        <f>IF(G1270="","",官網匯出!AK1270)</f>
        <v/>
      </c>
      <c r="AB1270" s="1" t="str">
        <f>IF(G1270="","",IF(官網匯出!V1270="","",官網匯出!V1270))</f>
        <v/>
      </c>
      <c r="AJ1270" s="1" t="str">
        <f>IF(G1270="","",IF(官網匯出!AE1270="","",官網匯出!AE1270))</f>
        <v/>
      </c>
      <c r="AK1270" s="1" t="str">
        <f>IF(G1270="","",IF(官網匯出!AD1270="","",官網匯出!AD1270))</f>
        <v/>
      </c>
      <c r="AL1270" s="1" t="str">
        <f t="shared" si="222"/>
        <v>0</v>
      </c>
      <c r="AM1270" s="1" t="str">
        <f>IF(官網匯出!AG1270="","",官網匯出!AG1270)</f>
        <v/>
      </c>
      <c r="AN1270" s="1" t="str">
        <f>IF(G1270="","",IF(官網匯出!AH1270="","",官網匯出!AH1270))</f>
        <v/>
      </c>
      <c r="AO1270" s="14" t="str">
        <f t="shared" si="223"/>
        <v/>
      </c>
      <c r="AP1270" s="14" t="str">
        <f t="shared" si="224"/>
        <v>1</v>
      </c>
      <c r="AQ1270" s="14" t="str">
        <f t="shared" si="225"/>
        <v>0</v>
      </c>
      <c r="AR1270" s="1" t="str">
        <f t="shared" si="226"/>
        <v/>
      </c>
      <c r="AS1270" s="1" t="str">
        <f t="shared" si="227"/>
        <v/>
      </c>
      <c r="AT1270" s="1" t="str">
        <f t="shared" si="228"/>
        <v/>
      </c>
      <c r="AU1270" s="1" t="str">
        <f t="shared" si="219"/>
        <v/>
      </c>
      <c r="AV1270" s="1" t="e">
        <f>IF(VLOOKUP(G1270,官網匯出!A:AQ,42,FALSE)="","[黃金盾官網]",VLOOKUP(G1270,官網匯出!A:AQ,42,FALSE))</f>
        <v>#N/A</v>
      </c>
      <c r="AW1270" s="1" t="e">
        <f>IF(LEFT(VLOOKUP(G1270,官網匯出!A:AS,43,FALSE),2)="","web",LEFT(VLOOKUP(G1270,官網匯出!A:AS,43,FALSE),2))</f>
        <v>#N/A</v>
      </c>
      <c r="AX1270" s="1" t="str">
        <f t="shared" si="229"/>
        <v>O</v>
      </c>
    </row>
    <row r="1271" spans="1:50">
      <c r="A1271" s="1" t="str">
        <f>IF(G1271="","",VLOOKUP(官網轉換!AW1271,團名!A:B,2,FALSE))</f>
        <v/>
      </c>
      <c r="B1271" s="1" t="str">
        <f>IF(G1271="","",IF(LEFT(VLOOKUP(G1271,官網匯出!A:AQ,43,0),2)="wf",VLOOKUP(VLOOKUP(G1271,官網匯出!A:AQ,43,0),團名!$I$1:$K$12,2,FALSE),"N0071"))</f>
        <v/>
      </c>
      <c r="C1271" s="1" t="str">
        <f>IFERROR(VLOOKUP(官網匯出!D1271,團名!E:G,3,FALSE),"")</f>
        <v/>
      </c>
      <c r="D1271" s="1" t="str">
        <f t="shared" si="220"/>
        <v/>
      </c>
      <c r="E1271" s="1" t="str">
        <f t="shared" si="221"/>
        <v/>
      </c>
      <c r="F1271" s="1" t="str">
        <f>IF(官網匯出!F1271="已付款","","B0012")</f>
        <v>B0012</v>
      </c>
      <c r="G1271" s="1" t="str">
        <f>IF(官網匯出!A1271="","",官網匯出!A1271)</f>
        <v/>
      </c>
      <c r="H1271" s="3" t="str">
        <f>IF(官網匯出!B1271="","",官網匯出!B1271)</f>
        <v/>
      </c>
      <c r="I1271" s="1" t="str">
        <f>IF(官網匯出!C1271="","",官網匯出!C1271)</f>
        <v/>
      </c>
      <c r="J1271" s="1" t="str">
        <f>IF(官網匯出!D1271="","",官網匯出!D1271)</f>
        <v/>
      </c>
      <c r="K1271" s="3" t="str">
        <f>IF(官網匯出!E1271="","",官網匯出!E1271)</f>
        <v/>
      </c>
      <c r="L1271" s="1" t="str">
        <f>IF(官網匯出!F1271="","",官網匯出!F1271)</f>
        <v/>
      </c>
      <c r="M1271" s="1" t="str">
        <f>IF(官網匯出!G1271="","",官網匯出!G1271)</f>
        <v/>
      </c>
      <c r="N1271" s="1" t="str">
        <f>IF(官網匯出!H1271="","",官網匯出!H1271)</f>
        <v/>
      </c>
      <c r="P1271" s="1" t="str">
        <f>IF(官網匯出!J1271="","",RIGHT(官網匯出!J1271,LEN(官網匯出!J1271)-2))</f>
        <v/>
      </c>
      <c r="Q1271" s="1" t="str">
        <f>IF(官網匯出!K1271="","",官網匯出!K1271)</f>
        <v/>
      </c>
      <c r="R1271" s="1" t="str">
        <f>IF(官網匯出!L1271="","",官網匯出!L1271)</f>
        <v/>
      </c>
      <c r="S1271" s="1" t="str">
        <f>IF(官網匯出!M1271="","",官網匯出!M1271)</f>
        <v/>
      </c>
      <c r="T1271" s="1" t="str">
        <f>IF(官網匯出!N1271="","",官網匯出!N1271)</f>
        <v/>
      </c>
      <c r="U1271" s="1" t="str">
        <f>IF(官網匯出!O1271="","",官網匯出!O1271)</f>
        <v/>
      </c>
      <c r="V1271" s="1" t="str">
        <f>IF(官網匯出!P1271="",IF(G1271="","",0),官網匯出!P1271)</f>
        <v/>
      </c>
      <c r="W1271" s="1" t="str">
        <f>IF(官網匯出!Q1271="",IF(G1271="","",0),官網匯出!Q1271)</f>
        <v/>
      </c>
      <c r="X1271" s="1" t="str">
        <f>IF(官網匯出!R1271="","",官網匯出!R1271)</f>
        <v/>
      </c>
      <c r="Y1271" s="1" t="str">
        <f>IF(官網匯出!S1271="","",官網匯出!S1271)</f>
        <v/>
      </c>
      <c r="Z1271" s="1" t="str">
        <f>IF(G1271="","",官網匯出!T1271)</f>
        <v/>
      </c>
      <c r="AA1271" s="1" t="str">
        <f>IF(G1271="","",官網匯出!AK1271)</f>
        <v/>
      </c>
      <c r="AB1271" s="1" t="str">
        <f>IF(G1271="","",IF(官網匯出!V1271="","",官網匯出!V1271))</f>
        <v/>
      </c>
      <c r="AJ1271" s="1" t="str">
        <f>IF(G1271="","",IF(官網匯出!AE1271="","",官網匯出!AE1271))</f>
        <v/>
      </c>
      <c r="AK1271" s="1" t="str">
        <f>IF(G1271="","",IF(官網匯出!AD1271="","",官網匯出!AD1271))</f>
        <v/>
      </c>
      <c r="AL1271" s="1" t="str">
        <f t="shared" si="222"/>
        <v>0</v>
      </c>
      <c r="AM1271" s="1" t="str">
        <f>IF(官網匯出!AG1271="","",官網匯出!AG1271)</f>
        <v/>
      </c>
      <c r="AN1271" s="1" t="str">
        <f>IF(G1271="","",IF(官網匯出!AH1271="","",官網匯出!AH1271))</f>
        <v/>
      </c>
      <c r="AO1271" s="14" t="str">
        <f t="shared" si="223"/>
        <v/>
      </c>
      <c r="AP1271" s="14" t="str">
        <f t="shared" si="224"/>
        <v>1</v>
      </c>
      <c r="AQ1271" s="14" t="str">
        <f t="shared" si="225"/>
        <v>0</v>
      </c>
      <c r="AR1271" s="1" t="str">
        <f t="shared" si="226"/>
        <v/>
      </c>
      <c r="AS1271" s="1" t="str">
        <f t="shared" si="227"/>
        <v/>
      </c>
      <c r="AT1271" s="1" t="str">
        <f t="shared" si="228"/>
        <v/>
      </c>
      <c r="AU1271" s="1" t="str">
        <f t="shared" si="219"/>
        <v/>
      </c>
      <c r="AV1271" s="1" t="e">
        <f>IF(VLOOKUP(G1271,官網匯出!A:AQ,42,FALSE)="","[黃金盾官網]",VLOOKUP(G1271,官網匯出!A:AQ,42,FALSE))</f>
        <v>#N/A</v>
      </c>
      <c r="AW1271" s="1" t="e">
        <f>IF(LEFT(VLOOKUP(G1271,官網匯出!A:AS,43,FALSE),2)="","web",LEFT(VLOOKUP(G1271,官網匯出!A:AS,43,FALSE),2))</f>
        <v>#N/A</v>
      </c>
      <c r="AX1271" s="1" t="str">
        <f t="shared" si="229"/>
        <v>O</v>
      </c>
    </row>
    <row r="1272" spans="1:50">
      <c r="A1272" s="1" t="str">
        <f>IF(G1272="","",VLOOKUP(官網轉換!AW1272,團名!A:B,2,FALSE))</f>
        <v/>
      </c>
      <c r="B1272" s="1" t="str">
        <f>IF(G1272="","",IF(LEFT(VLOOKUP(G1272,官網匯出!A:AQ,43,0),2)="wf",VLOOKUP(VLOOKUP(G1272,官網匯出!A:AQ,43,0),團名!$I$1:$K$12,2,FALSE),"N0071"))</f>
        <v/>
      </c>
      <c r="C1272" s="1" t="str">
        <f>IFERROR(VLOOKUP(官網匯出!D1272,團名!E:G,3,FALSE),"")</f>
        <v/>
      </c>
      <c r="D1272" s="1" t="str">
        <f t="shared" si="220"/>
        <v/>
      </c>
      <c r="E1272" s="1" t="str">
        <f t="shared" si="221"/>
        <v/>
      </c>
      <c r="F1272" s="1" t="str">
        <f>IF(官網匯出!F1272="已付款","","B0012")</f>
        <v>B0012</v>
      </c>
      <c r="G1272" s="1" t="str">
        <f>IF(官網匯出!A1272="","",官網匯出!A1272)</f>
        <v/>
      </c>
      <c r="H1272" s="3" t="str">
        <f>IF(官網匯出!B1272="","",官網匯出!B1272)</f>
        <v/>
      </c>
      <c r="I1272" s="1" t="str">
        <f>IF(官網匯出!C1272="","",官網匯出!C1272)</f>
        <v/>
      </c>
      <c r="J1272" s="1" t="str">
        <f>IF(官網匯出!D1272="","",官網匯出!D1272)</f>
        <v/>
      </c>
      <c r="K1272" s="3" t="str">
        <f>IF(官網匯出!E1272="","",官網匯出!E1272)</f>
        <v/>
      </c>
      <c r="L1272" s="1" t="str">
        <f>IF(官網匯出!F1272="","",官網匯出!F1272)</f>
        <v/>
      </c>
      <c r="M1272" s="1" t="str">
        <f>IF(官網匯出!G1272="","",官網匯出!G1272)</f>
        <v/>
      </c>
      <c r="N1272" s="1" t="str">
        <f>IF(官網匯出!H1272="","",官網匯出!H1272)</f>
        <v/>
      </c>
      <c r="P1272" s="1" t="str">
        <f>IF(官網匯出!J1272="","",RIGHT(官網匯出!J1272,LEN(官網匯出!J1272)-2))</f>
        <v/>
      </c>
      <c r="Q1272" s="1" t="str">
        <f>IF(官網匯出!K1272="","",官網匯出!K1272)</f>
        <v/>
      </c>
      <c r="R1272" s="1" t="str">
        <f>IF(官網匯出!L1272="","",官網匯出!L1272)</f>
        <v/>
      </c>
      <c r="S1272" s="1" t="str">
        <f>IF(官網匯出!M1272="","",官網匯出!M1272)</f>
        <v/>
      </c>
      <c r="T1272" s="1" t="str">
        <f>IF(官網匯出!N1272="","",官網匯出!N1272)</f>
        <v/>
      </c>
      <c r="U1272" s="1" t="str">
        <f>IF(官網匯出!O1272="","",官網匯出!O1272)</f>
        <v/>
      </c>
      <c r="V1272" s="1" t="str">
        <f>IF(官網匯出!P1272="",IF(G1272="","",0),官網匯出!P1272)</f>
        <v/>
      </c>
      <c r="W1272" s="1" t="str">
        <f>IF(官網匯出!Q1272="",IF(G1272="","",0),官網匯出!Q1272)</f>
        <v/>
      </c>
      <c r="X1272" s="1" t="str">
        <f>IF(官網匯出!R1272="","",官網匯出!R1272)</f>
        <v/>
      </c>
      <c r="Y1272" s="1" t="str">
        <f>IF(官網匯出!S1272="","",官網匯出!S1272)</f>
        <v/>
      </c>
      <c r="Z1272" s="1" t="str">
        <f>IF(G1272="","",官網匯出!T1272)</f>
        <v/>
      </c>
      <c r="AA1272" s="1" t="str">
        <f>IF(G1272="","",官網匯出!AK1272)</f>
        <v/>
      </c>
      <c r="AB1272" s="1" t="str">
        <f>IF(G1272="","",IF(官網匯出!V1272="","",官網匯出!V1272))</f>
        <v/>
      </c>
      <c r="AJ1272" s="1" t="str">
        <f>IF(G1272="","",IF(官網匯出!AE1272="","",官網匯出!AE1272))</f>
        <v/>
      </c>
      <c r="AK1272" s="1" t="str">
        <f>IF(G1272="","",IF(官網匯出!AD1272="","",官網匯出!AD1272))</f>
        <v/>
      </c>
      <c r="AL1272" s="1" t="str">
        <f t="shared" si="222"/>
        <v>0</v>
      </c>
      <c r="AM1272" s="1" t="str">
        <f>IF(官網匯出!AG1272="","",官網匯出!AG1272)</f>
        <v/>
      </c>
      <c r="AN1272" s="1" t="str">
        <f>IF(G1272="","",IF(官網匯出!AH1272="","",官網匯出!AH1272))</f>
        <v/>
      </c>
      <c r="AO1272" s="14" t="str">
        <f t="shared" si="223"/>
        <v/>
      </c>
      <c r="AP1272" s="14" t="str">
        <f t="shared" si="224"/>
        <v>1</v>
      </c>
      <c r="AQ1272" s="14" t="str">
        <f t="shared" si="225"/>
        <v>0</v>
      </c>
      <c r="AR1272" s="1" t="str">
        <f t="shared" si="226"/>
        <v/>
      </c>
      <c r="AS1272" s="1" t="str">
        <f t="shared" si="227"/>
        <v/>
      </c>
      <c r="AT1272" s="1" t="str">
        <f t="shared" si="228"/>
        <v/>
      </c>
      <c r="AU1272" s="1" t="str">
        <f t="shared" si="219"/>
        <v/>
      </c>
      <c r="AV1272" s="1" t="e">
        <f>IF(VLOOKUP(G1272,官網匯出!A:AQ,42,FALSE)="","[黃金盾官網]",VLOOKUP(G1272,官網匯出!A:AQ,42,FALSE))</f>
        <v>#N/A</v>
      </c>
      <c r="AW1272" s="1" t="e">
        <f>IF(LEFT(VLOOKUP(G1272,官網匯出!A:AS,43,FALSE),2)="","web",LEFT(VLOOKUP(G1272,官網匯出!A:AS,43,FALSE),2))</f>
        <v>#N/A</v>
      </c>
      <c r="AX1272" s="1" t="str">
        <f t="shared" si="229"/>
        <v>O</v>
      </c>
    </row>
    <row r="1273" spans="1:50">
      <c r="A1273" s="1" t="str">
        <f>IF(G1273="","",VLOOKUP(官網轉換!AW1273,團名!A:B,2,FALSE))</f>
        <v/>
      </c>
      <c r="B1273" s="1" t="str">
        <f>IF(G1273="","",IF(LEFT(VLOOKUP(G1273,官網匯出!A:AQ,43,0),2)="wf",VLOOKUP(VLOOKUP(G1273,官網匯出!A:AQ,43,0),團名!$I$1:$K$12,2,FALSE),"N0071"))</f>
        <v/>
      </c>
      <c r="C1273" s="1" t="str">
        <f>IFERROR(VLOOKUP(官網匯出!D1273,團名!E:G,3,FALSE),"")</f>
        <v/>
      </c>
      <c r="D1273" s="1" t="str">
        <f t="shared" si="220"/>
        <v/>
      </c>
      <c r="E1273" s="1" t="str">
        <f t="shared" si="221"/>
        <v/>
      </c>
      <c r="F1273" s="1" t="str">
        <f>IF(官網匯出!F1273="已付款","","B0012")</f>
        <v>B0012</v>
      </c>
      <c r="G1273" s="1" t="str">
        <f>IF(官網匯出!A1273="","",官網匯出!A1273)</f>
        <v/>
      </c>
      <c r="H1273" s="3" t="str">
        <f>IF(官網匯出!B1273="","",官網匯出!B1273)</f>
        <v/>
      </c>
      <c r="I1273" s="1" t="str">
        <f>IF(官網匯出!C1273="","",官網匯出!C1273)</f>
        <v/>
      </c>
      <c r="J1273" s="1" t="str">
        <f>IF(官網匯出!D1273="","",官網匯出!D1273)</f>
        <v/>
      </c>
      <c r="K1273" s="3" t="str">
        <f>IF(官網匯出!E1273="","",官網匯出!E1273)</f>
        <v/>
      </c>
      <c r="L1273" s="1" t="str">
        <f>IF(官網匯出!F1273="","",官網匯出!F1273)</f>
        <v/>
      </c>
      <c r="M1273" s="1" t="str">
        <f>IF(官網匯出!G1273="","",官網匯出!G1273)</f>
        <v/>
      </c>
      <c r="N1273" s="1" t="str">
        <f>IF(官網匯出!H1273="","",官網匯出!H1273)</f>
        <v/>
      </c>
      <c r="P1273" s="1" t="str">
        <f>IF(官網匯出!J1273="","",RIGHT(官網匯出!J1273,LEN(官網匯出!J1273)-2))</f>
        <v/>
      </c>
      <c r="Q1273" s="1" t="str">
        <f>IF(官網匯出!K1273="","",官網匯出!K1273)</f>
        <v/>
      </c>
      <c r="R1273" s="1" t="str">
        <f>IF(官網匯出!L1273="","",官網匯出!L1273)</f>
        <v/>
      </c>
      <c r="S1273" s="1" t="str">
        <f>IF(官網匯出!M1273="","",官網匯出!M1273)</f>
        <v/>
      </c>
      <c r="T1273" s="1" t="str">
        <f>IF(官網匯出!N1273="","",官網匯出!N1273)</f>
        <v/>
      </c>
      <c r="U1273" s="1" t="str">
        <f>IF(官網匯出!O1273="","",官網匯出!O1273)</f>
        <v/>
      </c>
      <c r="V1273" s="1" t="str">
        <f>IF(官網匯出!P1273="",IF(G1273="","",0),官網匯出!P1273)</f>
        <v/>
      </c>
      <c r="W1273" s="1" t="str">
        <f>IF(官網匯出!Q1273="",IF(G1273="","",0),官網匯出!Q1273)</f>
        <v/>
      </c>
      <c r="X1273" s="1" t="str">
        <f>IF(官網匯出!R1273="","",官網匯出!R1273)</f>
        <v/>
      </c>
      <c r="Y1273" s="1" t="str">
        <f>IF(官網匯出!S1273="","",官網匯出!S1273)</f>
        <v/>
      </c>
      <c r="Z1273" s="1" t="str">
        <f>IF(G1273="","",官網匯出!T1273)</f>
        <v/>
      </c>
      <c r="AA1273" s="1" t="str">
        <f>IF(G1273="","",官網匯出!AK1273)</f>
        <v/>
      </c>
      <c r="AB1273" s="1" t="str">
        <f>IF(G1273="","",IF(官網匯出!V1273="","",官網匯出!V1273))</f>
        <v/>
      </c>
      <c r="AJ1273" s="1" t="str">
        <f>IF(G1273="","",IF(官網匯出!AE1273="","",官網匯出!AE1273))</f>
        <v/>
      </c>
      <c r="AK1273" s="1" t="str">
        <f>IF(G1273="","",IF(官網匯出!AD1273="","",官網匯出!AD1273))</f>
        <v/>
      </c>
      <c r="AL1273" s="1" t="str">
        <f t="shared" si="222"/>
        <v>0</v>
      </c>
      <c r="AM1273" s="1" t="str">
        <f>IF(官網匯出!AG1273="","",官網匯出!AG1273)</f>
        <v/>
      </c>
      <c r="AN1273" s="1" t="str">
        <f>IF(G1273="","",IF(官網匯出!AH1273="","",官網匯出!AH1273))</f>
        <v/>
      </c>
      <c r="AO1273" s="14" t="str">
        <f t="shared" si="223"/>
        <v/>
      </c>
      <c r="AP1273" s="14" t="str">
        <f t="shared" si="224"/>
        <v>1</v>
      </c>
      <c r="AQ1273" s="14" t="str">
        <f t="shared" si="225"/>
        <v>0</v>
      </c>
      <c r="AR1273" s="1" t="str">
        <f t="shared" si="226"/>
        <v/>
      </c>
      <c r="AS1273" s="1" t="str">
        <f t="shared" si="227"/>
        <v/>
      </c>
      <c r="AT1273" s="1" t="str">
        <f t="shared" si="228"/>
        <v/>
      </c>
      <c r="AU1273" s="1" t="str">
        <f t="shared" si="219"/>
        <v/>
      </c>
      <c r="AV1273" s="1" t="e">
        <f>IF(VLOOKUP(G1273,官網匯出!A:AQ,42,FALSE)="","[黃金盾官網]",VLOOKUP(G1273,官網匯出!A:AQ,42,FALSE))</f>
        <v>#N/A</v>
      </c>
      <c r="AW1273" s="1" t="e">
        <f>IF(LEFT(VLOOKUP(G1273,官網匯出!A:AS,43,FALSE),2)="","web",LEFT(VLOOKUP(G1273,官網匯出!A:AS,43,FALSE),2))</f>
        <v>#N/A</v>
      </c>
      <c r="AX1273" s="1" t="str">
        <f t="shared" si="229"/>
        <v>O</v>
      </c>
    </row>
    <row r="1274" spans="1:50">
      <c r="A1274" s="1" t="str">
        <f>IF(G1274="","",VLOOKUP(官網轉換!AW1274,團名!A:B,2,FALSE))</f>
        <v/>
      </c>
      <c r="B1274" s="1" t="str">
        <f>IF(G1274="","",IF(LEFT(VLOOKUP(G1274,官網匯出!A:AQ,43,0),2)="wf",VLOOKUP(VLOOKUP(G1274,官網匯出!A:AQ,43,0),團名!$I$1:$K$12,2,FALSE),"N0071"))</f>
        <v/>
      </c>
      <c r="C1274" s="1" t="str">
        <f>IFERROR(VLOOKUP(官網匯出!D1274,團名!E:G,3,FALSE),"")</f>
        <v/>
      </c>
      <c r="D1274" s="1" t="str">
        <f t="shared" si="220"/>
        <v/>
      </c>
      <c r="E1274" s="1" t="str">
        <f t="shared" si="221"/>
        <v/>
      </c>
      <c r="F1274" s="1" t="str">
        <f>IF(官網匯出!F1274="已付款","","B0012")</f>
        <v>B0012</v>
      </c>
      <c r="G1274" s="1" t="str">
        <f>IF(官網匯出!A1274="","",官網匯出!A1274)</f>
        <v/>
      </c>
      <c r="H1274" s="3" t="str">
        <f>IF(官網匯出!B1274="","",官網匯出!B1274)</f>
        <v/>
      </c>
      <c r="I1274" s="1" t="str">
        <f>IF(官網匯出!C1274="","",官網匯出!C1274)</f>
        <v/>
      </c>
      <c r="J1274" s="1" t="str">
        <f>IF(官網匯出!D1274="","",官網匯出!D1274)</f>
        <v/>
      </c>
      <c r="K1274" s="3" t="str">
        <f>IF(官網匯出!E1274="","",官網匯出!E1274)</f>
        <v/>
      </c>
      <c r="L1274" s="1" t="str">
        <f>IF(官網匯出!F1274="","",官網匯出!F1274)</f>
        <v/>
      </c>
      <c r="M1274" s="1" t="str">
        <f>IF(官網匯出!G1274="","",官網匯出!G1274)</f>
        <v/>
      </c>
      <c r="N1274" s="1" t="str">
        <f>IF(官網匯出!H1274="","",官網匯出!H1274)</f>
        <v/>
      </c>
      <c r="P1274" s="1" t="str">
        <f>IF(官網匯出!J1274="","",RIGHT(官網匯出!J1274,LEN(官網匯出!J1274)-2))</f>
        <v/>
      </c>
      <c r="Q1274" s="1" t="str">
        <f>IF(官網匯出!K1274="","",官網匯出!K1274)</f>
        <v/>
      </c>
      <c r="R1274" s="1" t="str">
        <f>IF(官網匯出!L1274="","",官網匯出!L1274)</f>
        <v/>
      </c>
      <c r="S1274" s="1" t="str">
        <f>IF(官網匯出!M1274="","",官網匯出!M1274)</f>
        <v/>
      </c>
      <c r="T1274" s="1" t="str">
        <f>IF(官網匯出!N1274="","",官網匯出!N1274)</f>
        <v/>
      </c>
      <c r="U1274" s="1" t="str">
        <f>IF(官網匯出!O1274="","",官網匯出!O1274)</f>
        <v/>
      </c>
      <c r="V1274" s="1" t="str">
        <f>IF(官網匯出!P1274="",IF(G1274="","",0),官網匯出!P1274)</f>
        <v/>
      </c>
      <c r="W1274" s="1" t="str">
        <f>IF(官網匯出!Q1274="",IF(G1274="","",0),官網匯出!Q1274)</f>
        <v/>
      </c>
      <c r="X1274" s="1" t="str">
        <f>IF(官網匯出!R1274="","",官網匯出!R1274)</f>
        <v/>
      </c>
      <c r="Y1274" s="1" t="str">
        <f>IF(官網匯出!S1274="","",官網匯出!S1274)</f>
        <v/>
      </c>
      <c r="Z1274" s="1" t="str">
        <f>IF(G1274="","",官網匯出!T1274)</f>
        <v/>
      </c>
      <c r="AA1274" s="1" t="str">
        <f>IF(G1274="","",官網匯出!AK1274)</f>
        <v/>
      </c>
      <c r="AB1274" s="1" t="str">
        <f>IF(G1274="","",IF(官網匯出!V1274="","",官網匯出!V1274))</f>
        <v/>
      </c>
      <c r="AJ1274" s="1" t="str">
        <f>IF(G1274="","",IF(官網匯出!AE1274="","",官網匯出!AE1274))</f>
        <v/>
      </c>
      <c r="AK1274" s="1" t="str">
        <f>IF(G1274="","",IF(官網匯出!AD1274="","",官網匯出!AD1274))</f>
        <v/>
      </c>
      <c r="AL1274" s="1" t="str">
        <f t="shared" si="222"/>
        <v>0</v>
      </c>
      <c r="AM1274" s="1" t="str">
        <f>IF(官網匯出!AG1274="","",官網匯出!AG1274)</f>
        <v/>
      </c>
      <c r="AN1274" s="1" t="str">
        <f>IF(G1274="","",IF(官網匯出!AH1274="","",官網匯出!AH1274))</f>
        <v/>
      </c>
      <c r="AO1274" s="14" t="str">
        <f t="shared" si="223"/>
        <v/>
      </c>
      <c r="AP1274" s="14" t="str">
        <f t="shared" si="224"/>
        <v>1</v>
      </c>
      <c r="AQ1274" s="14" t="str">
        <f t="shared" si="225"/>
        <v>0</v>
      </c>
      <c r="AR1274" s="1" t="str">
        <f t="shared" si="226"/>
        <v/>
      </c>
      <c r="AS1274" s="1" t="str">
        <f t="shared" si="227"/>
        <v/>
      </c>
      <c r="AT1274" s="1" t="str">
        <f t="shared" si="228"/>
        <v/>
      </c>
      <c r="AU1274" s="1" t="str">
        <f t="shared" si="219"/>
        <v/>
      </c>
      <c r="AV1274" s="1" t="e">
        <f>IF(VLOOKUP(G1274,官網匯出!A:AQ,42,FALSE)="","[黃金盾官網]",VLOOKUP(G1274,官網匯出!A:AQ,42,FALSE))</f>
        <v>#N/A</v>
      </c>
      <c r="AW1274" s="1" t="e">
        <f>IF(LEFT(VLOOKUP(G1274,官網匯出!A:AS,43,FALSE),2)="","web",LEFT(VLOOKUP(G1274,官網匯出!A:AS,43,FALSE),2))</f>
        <v>#N/A</v>
      </c>
      <c r="AX1274" s="1" t="str">
        <f t="shared" si="229"/>
        <v>O</v>
      </c>
    </row>
    <row r="1275" spans="1:50">
      <c r="A1275" s="1" t="str">
        <f>IF(G1275="","",VLOOKUP(官網轉換!AW1275,團名!A:B,2,FALSE))</f>
        <v/>
      </c>
      <c r="B1275" s="1" t="str">
        <f>IF(G1275="","",IF(LEFT(VLOOKUP(G1275,官網匯出!A:AQ,43,0),2)="wf",VLOOKUP(VLOOKUP(G1275,官網匯出!A:AQ,43,0),團名!$I$1:$K$12,2,FALSE),"N0071"))</f>
        <v/>
      </c>
      <c r="C1275" s="1" t="str">
        <f>IFERROR(VLOOKUP(官網匯出!D1275,團名!E:G,3,FALSE),"")</f>
        <v/>
      </c>
      <c r="D1275" s="1" t="str">
        <f t="shared" si="220"/>
        <v/>
      </c>
      <c r="E1275" s="1" t="str">
        <f t="shared" si="221"/>
        <v/>
      </c>
      <c r="F1275" s="1" t="str">
        <f>IF(官網匯出!F1275="已付款","","B0012")</f>
        <v>B0012</v>
      </c>
      <c r="G1275" s="1" t="str">
        <f>IF(官網匯出!A1275="","",官網匯出!A1275)</f>
        <v/>
      </c>
      <c r="H1275" s="3" t="str">
        <f>IF(官網匯出!B1275="","",官網匯出!B1275)</f>
        <v/>
      </c>
      <c r="I1275" s="1" t="str">
        <f>IF(官網匯出!C1275="","",官網匯出!C1275)</f>
        <v/>
      </c>
      <c r="J1275" s="1" t="str">
        <f>IF(官網匯出!D1275="","",官網匯出!D1275)</f>
        <v/>
      </c>
      <c r="K1275" s="3" t="str">
        <f>IF(官網匯出!E1275="","",官網匯出!E1275)</f>
        <v/>
      </c>
      <c r="L1275" s="1" t="str">
        <f>IF(官網匯出!F1275="","",官網匯出!F1275)</f>
        <v/>
      </c>
      <c r="M1275" s="1" t="str">
        <f>IF(官網匯出!G1275="","",官網匯出!G1275)</f>
        <v/>
      </c>
      <c r="N1275" s="1" t="str">
        <f>IF(官網匯出!H1275="","",官網匯出!H1275)</f>
        <v/>
      </c>
      <c r="P1275" s="1" t="str">
        <f>IF(官網匯出!J1275="","",RIGHT(官網匯出!J1275,LEN(官網匯出!J1275)-2))</f>
        <v/>
      </c>
      <c r="Q1275" s="1" t="str">
        <f>IF(官網匯出!K1275="","",官網匯出!K1275)</f>
        <v/>
      </c>
      <c r="R1275" s="1" t="str">
        <f>IF(官網匯出!L1275="","",官網匯出!L1275)</f>
        <v/>
      </c>
      <c r="S1275" s="1" t="str">
        <f>IF(官網匯出!M1275="","",官網匯出!M1275)</f>
        <v/>
      </c>
      <c r="T1275" s="1" t="str">
        <f>IF(官網匯出!N1275="","",官網匯出!N1275)</f>
        <v/>
      </c>
      <c r="U1275" s="1" t="str">
        <f>IF(官網匯出!O1275="","",官網匯出!O1275)</f>
        <v/>
      </c>
      <c r="V1275" s="1" t="str">
        <f>IF(官網匯出!P1275="",IF(G1275="","",0),官網匯出!P1275)</f>
        <v/>
      </c>
      <c r="W1275" s="1" t="str">
        <f>IF(官網匯出!Q1275="",IF(G1275="","",0),官網匯出!Q1275)</f>
        <v/>
      </c>
      <c r="X1275" s="1" t="str">
        <f>IF(官網匯出!R1275="","",官網匯出!R1275)</f>
        <v/>
      </c>
      <c r="Y1275" s="1" t="str">
        <f>IF(官網匯出!S1275="","",官網匯出!S1275)</f>
        <v/>
      </c>
      <c r="Z1275" s="1" t="str">
        <f>IF(G1275="","",官網匯出!T1275)</f>
        <v/>
      </c>
      <c r="AA1275" s="1" t="str">
        <f>IF(G1275="","",官網匯出!AK1275)</f>
        <v/>
      </c>
      <c r="AB1275" s="1" t="str">
        <f>IF(G1275="","",IF(官網匯出!V1275="","",官網匯出!V1275))</f>
        <v/>
      </c>
      <c r="AJ1275" s="1" t="str">
        <f>IF(G1275="","",IF(官網匯出!AE1275="","",官網匯出!AE1275))</f>
        <v/>
      </c>
      <c r="AK1275" s="1" t="str">
        <f>IF(G1275="","",IF(官網匯出!AD1275="","",官網匯出!AD1275))</f>
        <v/>
      </c>
      <c r="AL1275" s="1" t="str">
        <f t="shared" si="222"/>
        <v>0</v>
      </c>
      <c r="AM1275" s="1" t="str">
        <f>IF(官網匯出!AG1275="","",官網匯出!AG1275)</f>
        <v/>
      </c>
      <c r="AN1275" s="1" t="str">
        <f>IF(G1275="","",IF(官網匯出!AH1275="","",官網匯出!AH1275))</f>
        <v/>
      </c>
      <c r="AO1275" s="14" t="str">
        <f t="shared" si="223"/>
        <v/>
      </c>
      <c r="AP1275" s="14" t="str">
        <f t="shared" si="224"/>
        <v>1</v>
      </c>
      <c r="AQ1275" s="14" t="str">
        <f t="shared" si="225"/>
        <v>0</v>
      </c>
      <c r="AR1275" s="1" t="str">
        <f t="shared" si="226"/>
        <v/>
      </c>
      <c r="AS1275" s="1" t="str">
        <f t="shared" si="227"/>
        <v/>
      </c>
      <c r="AT1275" s="1" t="str">
        <f t="shared" si="228"/>
        <v/>
      </c>
      <c r="AU1275" s="1" t="str">
        <f t="shared" si="219"/>
        <v/>
      </c>
      <c r="AV1275" s="1" t="e">
        <f>IF(VLOOKUP(G1275,官網匯出!A:AQ,42,FALSE)="","[黃金盾官網]",VLOOKUP(G1275,官網匯出!A:AQ,42,FALSE))</f>
        <v>#N/A</v>
      </c>
      <c r="AW1275" s="1" t="e">
        <f>IF(LEFT(VLOOKUP(G1275,官網匯出!A:AS,43,FALSE),2)="","web",LEFT(VLOOKUP(G1275,官網匯出!A:AS,43,FALSE),2))</f>
        <v>#N/A</v>
      </c>
      <c r="AX1275" s="1" t="str">
        <f t="shared" si="229"/>
        <v>O</v>
      </c>
    </row>
    <row r="1276" spans="1:50">
      <c r="A1276" s="1" t="str">
        <f>IF(G1276="","",VLOOKUP(官網轉換!AW1276,團名!A:B,2,FALSE))</f>
        <v/>
      </c>
      <c r="B1276" s="1" t="str">
        <f>IF(G1276="","",IF(LEFT(VLOOKUP(G1276,官網匯出!A:AQ,43,0),2)="wf",VLOOKUP(VLOOKUP(G1276,官網匯出!A:AQ,43,0),團名!$I$1:$K$12,2,FALSE),"N0071"))</f>
        <v/>
      </c>
      <c r="C1276" s="1" t="str">
        <f>IFERROR(VLOOKUP(官網匯出!D1276,團名!E:G,3,FALSE),"")</f>
        <v/>
      </c>
      <c r="D1276" s="1" t="str">
        <f t="shared" si="220"/>
        <v/>
      </c>
      <c r="E1276" s="1" t="str">
        <f t="shared" si="221"/>
        <v/>
      </c>
      <c r="F1276" s="1" t="str">
        <f>IF(官網匯出!F1276="已付款","","B0012")</f>
        <v>B0012</v>
      </c>
      <c r="G1276" s="1" t="str">
        <f>IF(官網匯出!A1276="","",官網匯出!A1276)</f>
        <v/>
      </c>
      <c r="H1276" s="3" t="str">
        <f>IF(官網匯出!B1276="","",官網匯出!B1276)</f>
        <v/>
      </c>
      <c r="I1276" s="1" t="str">
        <f>IF(官網匯出!C1276="","",官網匯出!C1276)</f>
        <v/>
      </c>
      <c r="J1276" s="1" t="str">
        <f>IF(官網匯出!D1276="","",官網匯出!D1276)</f>
        <v/>
      </c>
      <c r="K1276" s="3" t="str">
        <f>IF(官網匯出!E1276="","",官網匯出!E1276)</f>
        <v/>
      </c>
      <c r="L1276" s="1" t="str">
        <f>IF(官網匯出!F1276="","",官網匯出!F1276)</f>
        <v/>
      </c>
      <c r="M1276" s="1" t="str">
        <f>IF(官網匯出!G1276="","",官網匯出!G1276)</f>
        <v/>
      </c>
      <c r="N1276" s="1" t="str">
        <f>IF(官網匯出!H1276="","",官網匯出!H1276)</f>
        <v/>
      </c>
      <c r="P1276" s="1" t="str">
        <f>IF(官網匯出!J1276="","",RIGHT(官網匯出!J1276,LEN(官網匯出!J1276)-2))</f>
        <v/>
      </c>
      <c r="Q1276" s="1" t="str">
        <f>IF(官網匯出!K1276="","",官網匯出!K1276)</f>
        <v/>
      </c>
      <c r="R1276" s="1" t="str">
        <f>IF(官網匯出!L1276="","",官網匯出!L1276)</f>
        <v/>
      </c>
      <c r="S1276" s="1" t="str">
        <f>IF(官網匯出!M1276="","",官網匯出!M1276)</f>
        <v/>
      </c>
      <c r="T1276" s="1" t="str">
        <f>IF(官網匯出!N1276="","",官網匯出!N1276)</f>
        <v/>
      </c>
      <c r="U1276" s="1" t="str">
        <f>IF(官網匯出!O1276="","",官網匯出!O1276)</f>
        <v/>
      </c>
      <c r="V1276" s="1" t="str">
        <f>IF(官網匯出!P1276="",IF(G1276="","",0),官網匯出!P1276)</f>
        <v/>
      </c>
      <c r="W1276" s="1" t="str">
        <f>IF(官網匯出!Q1276="",IF(G1276="","",0),官網匯出!Q1276)</f>
        <v/>
      </c>
      <c r="X1276" s="1" t="str">
        <f>IF(官網匯出!R1276="","",官網匯出!R1276)</f>
        <v/>
      </c>
      <c r="Y1276" s="1" t="str">
        <f>IF(官網匯出!S1276="","",官網匯出!S1276)</f>
        <v/>
      </c>
      <c r="Z1276" s="1" t="str">
        <f>IF(G1276="","",官網匯出!T1276)</f>
        <v/>
      </c>
      <c r="AA1276" s="1" t="str">
        <f>IF(G1276="","",官網匯出!AK1276)</f>
        <v/>
      </c>
      <c r="AB1276" s="1" t="str">
        <f>IF(G1276="","",IF(官網匯出!V1276="","",官網匯出!V1276))</f>
        <v/>
      </c>
      <c r="AJ1276" s="1" t="str">
        <f>IF(G1276="","",IF(官網匯出!AE1276="","",官網匯出!AE1276))</f>
        <v/>
      </c>
      <c r="AK1276" s="1" t="str">
        <f>IF(G1276="","",IF(官網匯出!AD1276="","",官網匯出!AD1276))</f>
        <v/>
      </c>
      <c r="AL1276" s="1" t="str">
        <f t="shared" si="222"/>
        <v>0</v>
      </c>
      <c r="AM1276" s="1" t="str">
        <f>IF(官網匯出!AG1276="","",官網匯出!AG1276)</f>
        <v/>
      </c>
      <c r="AN1276" s="1" t="str">
        <f>IF(G1276="","",IF(官網匯出!AH1276="","",官網匯出!AH1276))</f>
        <v/>
      </c>
      <c r="AO1276" s="14" t="str">
        <f t="shared" si="223"/>
        <v/>
      </c>
      <c r="AP1276" s="14" t="str">
        <f t="shared" si="224"/>
        <v>1</v>
      </c>
      <c r="AQ1276" s="14" t="str">
        <f t="shared" si="225"/>
        <v>0</v>
      </c>
      <c r="AR1276" s="1" t="str">
        <f t="shared" si="226"/>
        <v/>
      </c>
      <c r="AS1276" s="1" t="str">
        <f t="shared" si="227"/>
        <v/>
      </c>
      <c r="AT1276" s="1" t="str">
        <f t="shared" si="228"/>
        <v/>
      </c>
      <c r="AU1276" s="1" t="str">
        <f t="shared" si="219"/>
        <v/>
      </c>
      <c r="AV1276" s="1" t="e">
        <f>IF(VLOOKUP(G1276,官網匯出!A:AQ,42,FALSE)="","[黃金盾官網]",VLOOKUP(G1276,官網匯出!A:AQ,42,FALSE))</f>
        <v>#N/A</v>
      </c>
      <c r="AW1276" s="1" t="e">
        <f>IF(LEFT(VLOOKUP(G1276,官網匯出!A:AS,43,FALSE),2)="","web",LEFT(VLOOKUP(G1276,官網匯出!A:AS,43,FALSE),2))</f>
        <v>#N/A</v>
      </c>
      <c r="AX1276" s="1" t="str">
        <f t="shared" si="229"/>
        <v>O</v>
      </c>
    </row>
    <row r="1277" spans="1:50">
      <c r="A1277" s="1" t="str">
        <f>IF(G1277="","",VLOOKUP(官網轉換!AW1277,團名!A:B,2,FALSE))</f>
        <v/>
      </c>
      <c r="B1277" s="1" t="str">
        <f>IF(G1277="","",IF(LEFT(VLOOKUP(G1277,官網匯出!A:AQ,43,0),2)="wf",VLOOKUP(VLOOKUP(G1277,官網匯出!A:AQ,43,0),團名!$I$1:$K$12,2,FALSE),"N0071"))</f>
        <v/>
      </c>
      <c r="C1277" s="1" t="str">
        <f>IFERROR(VLOOKUP(官網匯出!D1277,團名!E:G,3,FALSE),"")</f>
        <v/>
      </c>
      <c r="D1277" s="1" t="str">
        <f t="shared" si="220"/>
        <v/>
      </c>
      <c r="E1277" s="1" t="str">
        <f t="shared" si="221"/>
        <v/>
      </c>
      <c r="F1277" s="1" t="str">
        <f>IF(官網匯出!F1277="已付款","","B0012")</f>
        <v>B0012</v>
      </c>
      <c r="G1277" s="1" t="str">
        <f>IF(官網匯出!A1277="","",官網匯出!A1277)</f>
        <v/>
      </c>
      <c r="H1277" s="3" t="str">
        <f>IF(官網匯出!B1277="","",官網匯出!B1277)</f>
        <v/>
      </c>
      <c r="I1277" s="1" t="str">
        <f>IF(官網匯出!C1277="","",官網匯出!C1277)</f>
        <v/>
      </c>
      <c r="J1277" s="1" t="str">
        <f>IF(官網匯出!D1277="","",官網匯出!D1277)</f>
        <v/>
      </c>
      <c r="K1277" s="3" t="str">
        <f>IF(官網匯出!E1277="","",官網匯出!E1277)</f>
        <v/>
      </c>
      <c r="L1277" s="1" t="str">
        <f>IF(官網匯出!F1277="","",官網匯出!F1277)</f>
        <v/>
      </c>
      <c r="M1277" s="1" t="str">
        <f>IF(官網匯出!G1277="","",官網匯出!G1277)</f>
        <v/>
      </c>
      <c r="N1277" s="1" t="str">
        <f>IF(官網匯出!H1277="","",官網匯出!H1277)</f>
        <v/>
      </c>
      <c r="P1277" s="1" t="str">
        <f>IF(官網匯出!J1277="","",RIGHT(官網匯出!J1277,LEN(官網匯出!J1277)-2))</f>
        <v/>
      </c>
      <c r="Q1277" s="1" t="str">
        <f>IF(官網匯出!K1277="","",官網匯出!K1277)</f>
        <v/>
      </c>
      <c r="R1277" s="1" t="str">
        <f>IF(官網匯出!L1277="","",官網匯出!L1277)</f>
        <v/>
      </c>
      <c r="S1277" s="1" t="str">
        <f>IF(官網匯出!M1277="","",官網匯出!M1277)</f>
        <v/>
      </c>
      <c r="T1277" s="1" t="str">
        <f>IF(官網匯出!N1277="","",官網匯出!N1277)</f>
        <v/>
      </c>
      <c r="U1277" s="1" t="str">
        <f>IF(官網匯出!O1277="","",官網匯出!O1277)</f>
        <v/>
      </c>
      <c r="V1277" s="1" t="str">
        <f>IF(官網匯出!P1277="",IF(G1277="","",0),官網匯出!P1277)</f>
        <v/>
      </c>
      <c r="W1277" s="1" t="str">
        <f>IF(官網匯出!Q1277="",IF(G1277="","",0),官網匯出!Q1277)</f>
        <v/>
      </c>
      <c r="X1277" s="1" t="str">
        <f>IF(官網匯出!R1277="","",官網匯出!R1277)</f>
        <v/>
      </c>
      <c r="Y1277" s="1" t="str">
        <f>IF(官網匯出!S1277="","",官網匯出!S1277)</f>
        <v/>
      </c>
      <c r="Z1277" s="1" t="str">
        <f>IF(G1277="","",官網匯出!T1277)</f>
        <v/>
      </c>
      <c r="AA1277" s="1" t="str">
        <f>IF(G1277="","",官網匯出!AK1277)</f>
        <v/>
      </c>
      <c r="AB1277" s="1" t="str">
        <f>IF(G1277="","",IF(官網匯出!V1277="","",官網匯出!V1277))</f>
        <v/>
      </c>
      <c r="AJ1277" s="1" t="str">
        <f>IF(G1277="","",IF(官網匯出!AE1277="","",官網匯出!AE1277))</f>
        <v/>
      </c>
      <c r="AK1277" s="1" t="str">
        <f>IF(G1277="","",IF(官網匯出!AD1277="","",官網匯出!AD1277))</f>
        <v/>
      </c>
      <c r="AL1277" s="1" t="str">
        <f t="shared" si="222"/>
        <v>0</v>
      </c>
      <c r="AM1277" s="1" t="str">
        <f>IF(官網匯出!AG1277="","",官網匯出!AG1277)</f>
        <v/>
      </c>
      <c r="AN1277" s="1" t="str">
        <f>IF(G1277="","",IF(官網匯出!AH1277="","",官網匯出!AH1277))</f>
        <v/>
      </c>
      <c r="AO1277" s="14" t="str">
        <f t="shared" si="223"/>
        <v/>
      </c>
      <c r="AP1277" s="14" t="str">
        <f t="shared" si="224"/>
        <v>1</v>
      </c>
      <c r="AQ1277" s="14" t="str">
        <f t="shared" si="225"/>
        <v>0</v>
      </c>
      <c r="AR1277" s="1" t="str">
        <f t="shared" si="226"/>
        <v/>
      </c>
      <c r="AS1277" s="1" t="str">
        <f t="shared" si="227"/>
        <v/>
      </c>
      <c r="AT1277" s="1" t="str">
        <f t="shared" si="228"/>
        <v/>
      </c>
      <c r="AU1277" s="1" t="str">
        <f t="shared" si="219"/>
        <v/>
      </c>
      <c r="AV1277" s="1" t="e">
        <f>IF(VLOOKUP(G1277,官網匯出!A:AQ,42,FALSE)="","[黃金盾官網]",VLOOKUP(G1277,官網匯出!A:AQ,42,FALSE))</f>
        <v>#N/A</v>
      </c>
      <c r="AW1277" s="1" t="e">
        <f>IF(LEFT(VLOOKUP(G1277,官網匯出!A:AS,43,FALSE),2)="","web",LEFT(VLOOKUP(G1277,官網匯出!A:AS,43,FALSE),2))</f>
        <v>#N/A</v>
      </c>
      <c r="AX1277" s="1" t="str">
        <f t="shared" si="229"/>
        <v>O</v>
      </c>
    </row>
    <row r="1278" spans="1:50">
      <c r="A1278" s="1" t="str">
        <f>IF(G1278="","",VLOOKUP(官網轉換!AW1278,團名!A:B,2,FALSE))</f>
        <v/>
      </c>
      <c r="B1278" s="1" t="str">
        <f>IF(G1278="","",IF(LEFT(VLOOKUP(G1278,官網匯出!A:AQ,43,0),2)="wf",VLOOKUP(VLOOKUP(G1278,官網匯出!A:AQ,43,0),團名!$I$1:$K$12,2,FALSE),"N0071"))</f>
        <v/>
      </c>
      <c r="C1278" s="1" t="str">
        <f>IFERROR(VLOOKUP(官網匯出!D1278,團名!E:G,3,FALSE),"")</f>
        <v/>
      </c>
      <c r="D1278" s="1" t="str">
        <f t="shared" si="220"/>
        <v/>
      </c>
      <c r="E1278" s="1" t="str">
        <f t="shared" si="221"/>
        <v/>
      </c>
      <c r="F1278" s="1" t="str">
        <f>IF(官網匯出!F1278="已付款","","B0012")</f>
        <v>B0012</v>
      </c>
      <c r="G1278" s="1" t="str">
        <f>IF(官網匯出!A1278="","",官網匯出!A1278)</f>
        <v/>
      </c>
      <c r="H1278" s="3" t="str">
        <f>IF(官網匯出!B1278="","",官網匯出!B1278)</f>
        <v/>
      </c>
      <c r="I1278" s="1" t="str">
        <f>IF(官網匯出!C1278="","",官網匯出!C1278)</f>
        <v/>
      </c>
      <c r="J1278" s="1" t="str">
        <f>IF(官網匯出!D1278="","",官網匯出!D1278)</f>
        <v/>
      </c>
      <c r="K1278" s="3" t="str">
        <f>IF(官網匯出!E1278="","",官網匯出!E1278)</f>
        <v/>
      </c>
      <c r="L1278" s="1" t="str">
        <f>IF(官網匯出!F1278="","",官網匯出!F1278)</f>
        <v/>
      </c>
      <c r="M1278" s="1" t="str">
        <f>IF(官網匯出!G1278="","",官網匯出!G1278)</f>
        <v/>
      </c>
      <c r="N1278" s="1" t="str">
        <f>IF(官網匯出!H1278="","",官網匯出!H1278)</f>
        <v/>
      </c>
      <c r="P1278" s="1" t="str">
        <f>IF(官網匯出!J1278="","",RIGHT(官網匯出!J1278,LEN(官網匯出!J1278)-2))</f>
        <v/>
      </c>
      <c r="Q1278" s="1" t="str">
        <f>IF(官網匯出!K1278="","",官網匯出!K1278)</f>
        <v/>
      </c>
      <c r="R1278" s="1" t="str">
        <f>IF(官網匯出!L1278="","",官網匯出!L1278)</f>
        <v/>
      </c>
      <c r="S1278" s="1" t="str">
        <f>IF(官網匯出!M1278="","",官網匯出!M1278)</f>
        <v/>
      </c>
      <c r="T1278" s="1" t="str">
        <f>IF(官網匯出!N1278="","",官網匯出!N1278)</f>
        <v/>
      </c>
      <c r="U1278" s="1" t="str">
        <f>IF(官網匯出!O1278="","",官網匯出!O1278)</f>
        <v/>
      </c>
      <c r="V1278" s="1" t="str">
        <f>IF(官網匯出!P1278="",IF(G1278="","",0),官網匯出!P1278)</f>
        <v/>
      </c>
      <c r="W1278" s="1" t="str">
        <f>IF(官網匯出!Q1278="",IF(G1278="","",0),官網匯出!Q1278)</f>
        <v/>
      </c>
      <c r="X1278" s="1" t="str">
        <f>IF(官網匯出!R1278="","",官網匯出!R1278)</f>
        <v/>
      </c>
      <c r="Y1278" s="1" t="str">
        <f>IF(官網匯出!S1278="","",官網匯出!S1278)</f>
        <v/>
      </c>
      <c r="Z1278" s="1" t="str">
        <f>IF(G1278="","",官網匯出!T1278)</f>
        <v/>
      </c>
      <c r="AA1278" s="1" t="str">
        <f>IF(G1278="","",官網匯出!AK1278)</f>
        <v/>
      </c>
      <c r="AB1278" s="1" t="str">
        <f>IF(G1278="","",IF(官網匯出!V1278="","",官網匯出!V1278))</f>
        <v/>
      </c>
      <c r="AJ1278" s="1" t="str">
        <f>IF(G1278="","",IF(官網匯出!AE1278="","",官網匯出!AE1278))</f>
        <v/>
      </c>
      <c r="AK1278" s="1" t="str">
        <f>IF(G1278="","",IF(官網匯出!AD1278="","",官網匯出!AD1278))</f>
        <v/>
      </c>
      <c r="AL1278" s="1" t="str">
        <f t="shared" si="222"/>
        <v>0</v>
      </c>
      <c r="AM1278" s="1" t="str">
        <f>IF(官網匯出!AG1278="","",官網匯出!AG1278)</f>
        <v/>
      </c>
      <c r="AN1278" s="1" t="str">
        <f>IF(G1278="","",IF(官網匯出!AH1278="","",官網匯出!AH1278))</f>
        <v/>
      </c>
      <c r="AO1278" s="14" t="str">
        <f t="shared" si="223"/>
        <v/>
      </c>
      <c r="AP1278" s="14" t="str">
        <f t="shared" si="224"/>
        <v>1</v>
      </c>
      <c r="AQ1278" s="14" t="str">
        <f t="shared" si="225"/>
        <v>0</v>
      </c>
      <c r="AR1278" s="1" t="str">
        <f t="shared" si="226"/>
        <v/>
      </c>
      <c r="AS1278" s="1" t="str">
        <f t="shared" si="227"/>
        <v/>
      </c>
      <c r="AT1278" s="1" t="str">
        <f t="shared" si="228"/>
        <v/>
      </c>
      <c r="AU1278" s="1" t="str">
        <f t="shared" si="219"/>
        <v/>
      </c>
      <c r="AV1278" s="1" t="e">
        <f>IF(VLOOKUP(G1278,官網匯出!A:AQ,42,FALSE)="","[黃金盾官網]",VLOOKUP(G1278,官網匯出!A:AQ,42,FALSE))</f>
        <v>#N/A</v>
      </c>
      <c r="AW1278" s="1" t="e">
        <f>IF(LEFT(VLOOKUP(G1278,官網匯出!A:AS,43,FALSE),2)="","web",LEFT(VLOOKUP(G1278,官網匯出!A:AS,43,FALSE),2))</f>
        <v>#N/A</v>
      </c>
      <c r="AX1278" s="1" t="str">
        <f t="shared" si="229"/>
        <v>O</v>
      </c>
    </row>
    <row r="1279" spans="1:50">
      <c r="A1279" s="1" t="str">
        <f>IF(G1279="","",VLOOKUP(官網轉換!AW1279,團名!A:B,2,FALSE))</f>
        <v/>
      </c>
      <c r="B1279" s="1" t="str">
        <f>IF(G1279="","",IF(LEFT(VLOOKUP(G1279,官網匯出!A:AQ,43,0),2)="wf",VLOOKUP(VLOOKUP(G1279,官網匯出!A:AQ,43,0),團名!$I$1:$K$12,2,FALSE),"N0071"))</f>
        <v/>
      </c>
      <c r="C1279" s="1" t="str">
        <f>IFERROR(VLOOKUP(官網匯出!D1279,團名!E:G,3,FALSE),"")</f>
        <v/>
      </c>
      <c r="D1279" s="1" t="str">
        <f t="shared" si="220"/>
        <v/>
      </c>
      <c r="E1279" s="1" t="str">
        <f t="shared" si="221"/>
        <v/>
      </c>
      <c r="F1279" s="1" t="str">
        <f>IF(官網匯出!F1279="已付款","","B0012")</f>
        <v>B0012</v>
      </c>
      <c r="G1279" s="1" t="str">
        <f>IF(官網匯出!A1279="","",官網匯出!A1279)</f>
        <v/>
      </c>
      <c r="H1279" s="3" t="str">
        <f>IF(官網匯出!B1279="","",官網匯出!B1279)</f>
        <v/>
      </c>
      <c r="I1279" s="1" t="str">
        <f>IF(官網匯出!C1279="","",官網匯出!C1279)</f>
        <v/>
      </c>
      <c r="J1279" s="1" t="str">
        <f>IF(官網匯出!D1279="","",官網匯出!D1279)</f>
        <v/>
      </c>
      <c r="K1279" s="3" t="str">
        <f>IF(官網匯出!E1279="","",官網匯出!E1279)</f>
        <v/>
      </c>
      <c r="L1279" s="1" t="str">
        <f>IF(官網匯出!F1279="","",官網匯出!F1279)</f>
        <v/>
      </c>
      <c r="M1279" s="1" t="str">
        <f>IF(官網匯出!G1279="","",官網匯出!G1279)</f>
        <v/>
      </c>
      <c r="N1279" s="1" t="str">
        <f>IF(官網匯出!H1279="","",官網匯出!H1279)</f>
        <v/>
      </c>
      <c r="P1279" s="1" t="str">
        <f>IF(官網匯出!J1279="","",RIGHT(官網匯出!J1279,LEN(官網匯出!J1279)-2))</f>
        <v/>
      </c>
      <c r="Q1279" s="1" t="str">
        <f>IF(官網匯出!K1279="","",官網匯出!K1279)</f>
        <v/>
      </c>
      <c r="R1279" s="1" t="str">
        <f>IF(官網匯出!L1279="","",官網匯出!L1279)</f>
        <v/>
      </c>
      <c r="S1279" s="1" t="str">
        <f>IF(官網匯出!M1279="","",官網匯出!M1279)</f>
        <v/>
      </c>
      <c r="T1279" s="1" t="str">
        <f>IF(官網匯出!N1279="","",官網匯出!N1279)</f>
        <v/>
      </c>
      <c r="U1279" s="1" t="str">
        <f>IF(官網匯出!O1279="","",官網匯出!O1279)</f>
        <v/>
      </c>
      <c r="V1279" s="1" t="str">
        <f>IF(官網匯出!P1279="",IF(G1279="","",0),官網匯出!P1279)</f>
        <v/>
      </c>
      <c r="W1279" s="1" t="str">
        <f>IF(官網匯出!Q1279="",IF(G1279="","",0),官網匯出!Q1279)</f>
        <v/>
      </c>
      <c r="X1279" s="1" t="str">
        <f>IF(官網匯出!R1279="","",官網匯出!R1279)</f>
        <v/>
      </c>
      <c r="Y1279" s="1" t="str">
        <f>IF(官網匯出!S1279="","",官網匯出!S1279)</f>
        <v/>
      </c>
      <c r="Z1279" s="1" t="str">
        <f>IF(G1279="","",官網匯出!T1279)</f>
        <v/>
      </c>
      <c r="AA1279" s="1" t="str">
        <f>IF(G1279="","",官網匯出!AK1279)</f>
        <v/>
      </c>
      <c r="AB1279" s="1" t="str">
        <f>IF(G1279="","",IF(官網匯出!V1279="","",官網匯出!V1279))</f>
        <v/>
      </c>
      <c r="AJ1279" s="1" t="str">
        <f>IF(G1279="","",IF(官網匯出!AE1279="","",官網匯出!AE1279))</f>
        <v/>
      </c>
      <c r="AK1279" s="1" t="str">
        <f>IF(G1279="","",IF(官網匯出!AD1279="","",官網匯出!AD1279))</f>
        <v/>
      </c>
      <c r="AL1279" s="1" t="str">
        <f t="shared" si="222"/>
        <v>0</v>
      </c>
      <c r="AM1279" s="1" t="str">
        <f>IF(官網匯出!AG1279="","",官網匯出!AG1279)</f>
        <v/>
      </c>
      <c r="AN1279" s="1" t="str">
        <f>IF(G1279="","",IF(官網匯出!AH1279="","",官網匯出!AH1279))</f>
        <v/>
      </c>
      <c r="AO1279" s="14" t="str">
        <f t="shared" si="223"/>
        <v/>
      </c>
      <c r="AP1279" s="14" t="str">
        <f t="shared" si="224"/>
        <v>1</v>
      </c>
      <c r="AQ1279" s="14" t="str">
        <f t="shared" si="225"/>
        <v>0</v>
      </c>
      <c r="AR1279" s="1" t="str">
        <f t="shared" si="226"/>
        <v/>
      </c>
      <c r="AS1279" s="1" t="str">
        <f t="shared" si="227"/>
        <v/>
      </c>
      <c r="AT1279" s="1" t="str">
        <f t="shared" si="228"/>
        <v/>
      </c>
      <c r="AU1279" s="1" t="str">
        <f t="shared" si="219"/>
        <v/>
      </c>
      <c r="AV1279" s="1" t="e">
        <f>IF(VLOOKUP(G1279,官網匯出!A:AQ,42,FALSE)="","[黃金盾官網]",VLOOKUP(G1279,官網匯出!A:AQ,42,FALSE))</f>
        <v>#N/A</v>
      </c>
      <c r="AW1279" s="1" t="e">
        <f>IF(LEFT(VLOOKUP(G1279,官網匯出!A:AS,43,FALSE),2)="","web",LEFT(VLOOKUP(G1279,官網匯出!A:AS,43,FALSE),2))</f>
        <v>#N/A</v>
      </c>
      <c r="AX1279" s="1" t="str">
        <f t="shared" si="229"/>
        <v>O</v>
      </c>
    </row>
    <row r="1280" spans="1:50">
      <c r="A1280" s="1" t="str">
        <f>IF(G1280="","",VLOOKUP(官網轉換!AW1280,團名!A:B,2,FALSE))</f>
        <v/>
      </c>
      <c r="B1280" s="1" t="str">
        <f>IF(G1280="","",IF(LEFT(VLOOKUP(G1280,官網匯出!A:AQ,43,0),2)="wf",VLOOKUP(VLOOKUP(G1280,官網匯出!A:AQ,43,0),團名!$I$1:$K$12,2,FALSE),"N0071"))</f>
        <v/>
      </c>
      <c r="C1280" s="1" t="str">
        <f>IFERROR(VLOOKUP(官網匯出!D1280,團名!E:G,3,FALSE),"")</f>
        <v/>
      </c>
      <c r="D1280" s="1" t="str">
        <f t="shared" si="220"/>
        <v/>
      </c>
      <c r="E1280" s="1" t="str">
        <f t="shared" si="221"/>
        <v/>
      </c>
      <c r="F1280" s="1" t="str">
        <f>IF(官網匯出!F1280="已付款","","B0012")</f>
        <v>B0012</v>
      </c>
      <c r="G1280" s="1" t="str">
        <f>IF(官網匯出!A1280="","",官網匯出!A1280)</f>
        <v/>
      </c>
      <c r="H1280" s="3" t="str">
        <f>IF(官網匯出!B1280="","",官網匯出!B1280)</f>
        <v/>
      </c>
      <c r="I1280" s="1" t="str">
        <f>IF(官網匯出!C1280="","",官網匯出!C1280)</f>
        <v/>
      </c>
      <c r="J1280" s="1" t="str">
        <f>IF(官網匯出!D1280="","",官網匯出!D1280)</f>
        <v/>
      </c>
      <c r="K1280" s="3" t="str">
        <f>IF(官網匯出!E1280="","",官網匯出!E1280)</f>
        <v/>
      </c>
      <c r="L1280" s="1" t="str">
        <f>IF(官網匯出!F1280="","",官網匯出!F1280)</f>
        <v/>
      </c>
      <c r="M1280" s="1" t="str">
        <f>IF(官網匯出!G1280="","",官網匯出!G1280)</f>
        <v/>
      </c>
      <c r="N1280" s="1" t="str">
        <f>IF(官網匯出!H1280="","",官網匯出!H1280)</f>
        <v/>
      </c>
      <c r="P1280" s="1" t="str">
        <f>IF(官網匯出!J1280="","",RIGHT(官網匯出!J1280,LEN(官網匯出!J1280)-2))</f>
        <v/>
      </c>
      <c r="Q1280" s="1" t="str">
        <f>IF(官網匯出!K1280="","",官網匯出!K1280)</f>
        <v/>
      </c>
      <c r="R1280" s="1" t="str">
        <f>IF(官網匯出!L1280="","",官網匯出!L1280)</f>
        <v/>
      </c>
      <c r="S1280" s="1" t="str">
        <f>IF(官網匯出!M1280="","",官網匯出!M1280)</f>
        <v/>
      </c>
      <c r="T1280" s="1" t="str">
        <f>IF(官網匯出!N1280="","",官網匯出!N1280)</f>
        <v/>
      </c>
      <c r="U1280" s="1" t="str">
        <f>IF(官網匯出!O1280="","",官網匯出!O1280)</f>
        <v/>
      </c>
      <c r="V1280" s="1" t="str">
        <f>IF(官網匯出!P1280="",IF(G1280="","",0),官網匯出!P1280)</f>
        <v/>
      </c>
      <c r="W1280" s="1" t="str">
        <f>IF(官網匯出!Q1280="",IF(G1280="","",0),官網匯出!Q1280)</f>
        <v/>
      </c>
      <c r="X1280" s="1" t="str">
        <f>IF(官網匯出!R1280="","",官網匯出!R1280)</f>
        <v/>
      </c>
      <c r="Y1280" s="1" t="str">
        <f>IF(官網匯出!S1280="","",官網匯出!S1280)</f>
        <v/>
      </c>
      <c r="Z1280" s="1" t="str">
        <f>IF(G1280="","",官網匯出!T1280)</f>
        <v/>
      </c>
      <c r="AA1280" s="1" t="str">
        <f>IF(G1280="","",官網匯出!AK1280)</f>
        <v/>
      </c>
      <c r="AB1280" s="1" t="str">
        <f>IF(G1280="","",IF(官網匯出!V1280="","",官網匯出!V1280))</f>
        <v/>
      </c>
      <c r="AJ1280" s="1" t="str">
        <f>IF(G1280="","",IF(官網匯出!AE1280="","",官網匯出!AE1280))</f>
        <v/>
      </c>
      <c r="AK1280" s="1" t="str">
        <f>IF(G1280="","",IF(官網匯出!AD1280="","",官網匯出!AD1280))</f>
        <v/>
      </c>
      <c r="AL1280" s="1" t="str">
        <f t="shared" si="222"/>
        <v>0</v>
      </c>
      <c r="AM1280" s="1" t="str">
        <f>IF(官網匯出!AG1280="","",官網匯出!AG1280)</f>
        <v/>
      </c>
      <c r="AN1280" s="1" t="str">
        <f>IF(G1280="","",IF(官網匯出!AH1280="","",官網匯出!AH1280))</f>
        <v/>
      </c>
      <c r="AO1280" s="14" t="str">
        <f t="shared" si="223"/>
        <v/>
      </c>
      <c r="AP1280" s="14" t="str">
        <f t="shared" si="224"/>
        <v>1</v>
      </c>
      <c r="AQ1280" s="14" t="str">
        <f t="shared" si="225"/>
        <v>0</v>
      </c>
      <c r="AR1280" s="1" t="str">
        <f t="shared" si="226"/>
        <v/>
      </c>
      <c r="AS1280" s="1" t="str">
        <f t="shared" si="227"/>
        <v/>
      </c>
      <c r="AT1280" s="1" t="str">
        <f t="shared" si="228"/>
        <v/>
      </c>
      <c r="AU1280" s="1" t="str">
        <f t="shared" si="219"/>
        <v/>
      </c>
      <c r="AV1280" s="1" t="e">
        <f>IF(VLOOKUP(G1280,官網匯出!A:AQ,42,FALSE)="","[黃金盾官網]",VLOOKUP(G1280,官網匯出!A:AQ,42,FALSE))</f>
        <v>#N/A</v>
      </c>
      <c r="AW1280" s="1" t="e">
        <f>IF(LEFT(VLOOKUP(G1280,官網匯出!A:AS,43,FALSE),2)="","web",LEFT(VLOOKUP(G1280,官網匯出!A:AS,43,FALSE),2))</f>
        <v>#N/A</v>
      </c>
      <c r="AX1280" s="1" t="str">
        <f t="shared" si="229"/>
        <v>O</v>
      </c>
    </row>
    <row r="1281" spans="1:50">
      <c r="A1281" s="1" t="str">
        <f>IF(G1281="","",VLOOKUP(官網轉換!AW1281,團名!A:B,2,FALSE))</f>
        <v/>
      </c>
      <c r="B1281" s="1" t="str">
        <f>IF(G1281="","",IF(LEFT(VLOOKUP(G1281,官網匯出!A:AQ,43,0),2)="wf",VLOOKUP(VLOOKUP(G1281,官網匯出!A:AQ,43,0),團名!$I$1:$K$12,2,FALSE),"N0071"))</f>
        <v/>
      </c>
      <c r="C1281" s="1" t="str">
        <f>IFERROR(VLOOKUP(官網匯出!D1281,團名!E:G,3,FALSE),"")</f>
        <v/>
      </c>
      <c r="D1281" s="1" t="str">
        <f t="shared" si="220"/>
        <v/>
      </c>
      <c r="E1281" s="1" t="str">
        <f t="shared" si="221"/>
        <v/>
      </c>
      <c r="F1281" s="1" t="str">
        <f>IF(官網匯出!F1281="已付款","","B0012")</f>
        <v>B0012</v>
      </c>
      <c r="G1281" s="1" t="str">
        <f>IF(官網匯出!A1281="","",官網匯出!A1281)</f>
        <v/>
      </c>
      <c r="H1281" s="3" t="str">
        <f>IF(官網匯出!B1281="","",官網匯出!B1281)</f>
        <v/>
      </c>
      <c r="I1281" s="1" t="str">
        <f>IF(官網匯出!C1281="","",官網匯出!C1281)</f>
        <v/>
      </c>
      <c r="J1281" s="1" t="str">
        <f>IF(官網匯出!D1281="","",官網匯出!D1281)</f>
        <v/>
      </c>
      <c r="K1281" s="3" t="str">
        <f>IF(官網匯出!E1281="","",官網匯出!E1281)</f>
        <v/>
      </c>
      <c r="L1281" s="1" t="str">
        <f>IF(官網匯出!F1281="","",官網匯出!F1281)</f>
        <v/>
      </c>
      <c r="M1281" s="1" t="str">
        <f>IF(官網匯出!G1281="","",官網匯出!G1281)</f>
        <v/>
      </c>
      <c r="N1281" s="1" t="str">
        <f>IF(官網匯出!H1281="","",官網匯出!H1281)</f>
        <v/>
      </c>
      <c r="P1281" s="1" t="str">
        <f>IF(官網匯出!J1281="","",RIGHT(官網匯出!J1281,LEN(官網匯出!J1281)-2))</f>
        <v/>
      </c>
      <c r="Q1281" s="1" t="str">
        <f>IF(官網匯出!K1281="","",官網匯出!K1281)</f>
        <v/>
      </c>
      <c r="R1281" s="1" t="str">
        <f>IF(官網匯出!L1281="","",官網匯出!L1281)</f>
        <v/>
      </c>
      <c r="S1281" s="1" t="str">
        <f>IF(官網匯出!M1281="","",官網匯出!M1281)</f>
        <v/>
      </c>
      <c r="T1281" s="1" t="str">
        <f>IF(官網匯出!N1281="","",官網匯出!N1281)</f>
        <v/>
      </c>
      <c r="U1281" s="1" t="str">
        <f>IF(官網匯出!O1281="","",官網匯出!O1281)</f>
        <v/>
      </c>
      <c r="V1281" s="1" t="str">
        <f>IF(官網匯出!P1281="",IF(G1281="","",0),官網匯出!P1281)</f>
        <v/>
      </c>
      <c r="W1281" s="1" t="str">
        <f>IF(官網匯出!Q1281="",IF(G1281="","",0),官網匯出!Q1281)</f>
        <v/>
      </c>
      <c r="X1281" s="1" t="str">
        <f>IF(官網匯出!R1281="","",官網匯出!R1281)</f>
        <v/>
      </c>
      <c r="Y1281" s="1" t="str">
        <f>IF(官網匯出!S1281="","",官網匯出!S1281)</f>
        <v/>
      </c>
      <c r="Z1281" s="1" t="str">
        <f>IF(G1281="","",官網匯出!T1281)</f>
        <v/>
      </c>
      <c r="AA1281" s="1" t="str">
        <f>IF(G1281="","",官網匯出!AK1281)</f>
        <v/>
      </c>
      <c r="AB1281" s="1" t="str">
        <f>IF(G1281="","",IF(官網匯出!V1281="","",官網匯出!V1281))</f>
        <v/>
      </c>
      <c r="AJ1281" s="1" t="str">
        <f>IF(G1281="","",IF(官網匯出!AE1281="","",官網匯出!AE1281))</f>
        <v/>
      </c>
      <c r="AK1281" s="1" t="str">
        <f>IF(G1281="","",IF(官網匯出!AD1281="","",官網匯出!AD1281))</f>
        <v/>
      </c>
      <c r="AL1281" s="1" t="str">
        <f t="shared" si="222"/>
        <v>0</v>
      </c>
      <c r="AM1281" s="1" t="str">
        <f>IF(官網匯出!AG1281="","",官網匯出!AG1281)</f>
        <v/>
      </c>
      <c r="AN1281" s="1" t="str">
        <f>IF(G1281="","",IF(官網匯出!AH1281="","",官網匯出!AH1281))</f>
        <v/>
      </c>
      <c r="AO1281" s="14" t="str">
        <f t="shared" si="223"/>
        <v/>
      </c>
      <c r="AP1281" s="14" t="str">
        <f t="shared" si="224"/>
        <v>1</v>
      </c>
      <c r="AQ1281" s="14" t="str">
        <f t="shared" si="225"/>
        <v>0</v>
      </c>
      <c r="AR1281" s="1" t="str">
        <f t="shared" si="226"/>
        <v/>
      </c>
      <c r="AS1281" s="1" t="str">
        <f t="shared" si="227"/>
        <v/>
      </c>
      <c r="AT1281" s="1" t="str">
        <f t="shared" si="228"/>
        <v/>
      </c>
      <c r="AU1281" s="1" t="str">
        <f t="shared" si="219"/>
        <v/>
      </c>
      <c r="AV1281" s="1" t="e">
        <f>IF(VLOOKUP(G1281,官網匯出!A:AQ,42,FALSE)="","[黃金盾官網]",VLOOKUP(G1281,官網匯出!A:AQ,42,FALSE))</f>
        <v>#N/A</v>
      </c>
      <c r="AW1281" s="1" t="e">
        <f>IF(LEFT(VLOOKUP(G1281,官網匯出!A:AS,43,FALSE),2)="","web",LEFT(VLOOKUP(G1281,官網匯出!A:AS,43,FALSE),2))</f>
        <v>#N/A</v>
      </c>
      <c r="AX1281" s="1" t="str">
        <f t="shared" si="229"/>
        <v>O</v>
      </c>
    </row>
    <row r="1282" spans="1:50">
      <c r="A1282" s="1" t="str">
        <f>IF(G1282="","",VLOOKUP(官網轉換!AW1282,團名!A:B,2,FALSE))</f>
        <v/>
      </c>
      <c r="B1282" s="1" t="str">
        <f>IF(G1282="","",IF(LEFT(VLOOKUP(G1282,官網匯出!A:AQ,43,0),2)="wf",VLOOKUP(VLOOKUP(G1282,官網匯出!A:AQ,43,0),團名!$I$1:$K$12,2,FALSE),"N0071"))</f>
        <v/>
      </c>
      <c r="C1282" s="1" t="str">
        <f>IFERROR(VLOOKUP(官網匯出!D1282,團名!E:G,3,FALSE),"")</f>
        <v/>
      </c>
      <c r="D1282" s="1" t="str">
        <f t="shared" si="220"/>
        <v/>
      </c>
      <c r="E1282" s="1" t="str">
        <f t="shared" si="221"/>
        <v/>
      </c>
      <c r="F1282" s="1" t="str">
        <f>IF(官網匯出!F1282="已付款","","B0012")</f>
        <v>B0012</v>
      </c>
      <c r="G1282" s="1" t="str">
        <f>IF(官網匯出!A1282="","",官網匯出!A1282)</f>
        <v/>
      </c>
      <c r="H1282" s="3" t="str">
        <f>IF(官網匯出!B1282="","",官網匯出!B1282)</f>
        <v/>
      </c>
      <c r="I1282" s="1" t="str">
        <f>IF(官網匯出!C1282="","",官網匯出!C1282)</f>
        <v/>
      </c>
      <c r="J1282" s="1" t="str">
        <f>IF(官網匯出!D1282="","",官網匯出!D1282)</f>
        <v/>
      </c>
      <c r="K1282" s="3" t="str">
        <f>IF(官網匯出!E1282="","",官網匯出!E1282)</f>
        <v/>
      </c>
      <c r="L1282" s="1" t="str">
        <f>IF(官網匯出!F1282="","",官網匯出!F1282)</f>
        <v/>
      </c>
      <c r="M1282" s="1" t="str">
        <f>IF(官網匯出!G1282="","",官網匯出!G1282)</f>
        <v/>
      </c>
      <c r="N1282" s="1" t="str">
        <f>IF(官網匯出!H1282="","",官網匯出!H1282)</f>
        <v/>
      </c>
      <c r="P1282" s="1" t="str">
        <f>IF(官網匯出!J1282="","",RIGHT(官網匯出!J1282,LEN(官網匯出!J1282)-2))</f>
        <v/>
      </c>
      <c r="Q1282" s="1" t="str">
        <f>IF(官網匯出!K1282="","",官網匯出!K1282)</f>
        <v/>
      </c>
      <c r="R1282" s="1" t="str">
        <f>IF(官網匯出!L1282="","",官網匯出!L1282)</f>
        <v/>
      </c>
      <c r="S1282" s="1" t="str">
        <f>IF(官網匯出!M1282="","",官網匯出!M1282)</f>
        <v/>
      </c>
      <c r="T1282" s="1" t="str">
        <f>IF(官網匯出!N1282="","",官網匯出!N1282)</f>
        <v/>
      </c>
      <c r="U1282" s="1" t="str">
        <f>IF(官網匯出!O1282="","",官網匯出!O1282)</f>
        <v/>
      </c>
      <c r="V1282" s="1" t="str">
        <f>IF(官網匯出!P1282="",IF(G1282="","",0),官網匯出!P1282)</f>
        <v/>
      </c>
      <c r="W1282" s="1" t="str">
        <f>IF(官網匯出!Q1282="",IF(G1282="","",0),官網匯出!Q1282)</f>
        <v/>
      </c>
      <c r="X1282" s="1" t="str">
        <f>IF(官網匯出!R1282="","",官網匯出!R1282)</f>
        <v/>
      </c>
      <c r="Y1282" s="1" t="str">
        <f>IF(官網匯出!S1282="","",官網匯出!S1282)</f>
        <v/>
      </c>
      <c r="Z1282" s="1" t="str">
        <f>IF(G1282="","",官網匯出!T1282)</f>
        <v/>
      </c>
      <c r="AA1282" s="1" t="str">
        <f>IF(G1282="","",官網匯出!AK1282)</f>
        <v/>
      </c>
      <c r="AB1282" s="1" t="str">
        <f>IF(G1282="","",IF(官網匯出!V1282="","",官網匯出!V1282))</f>
        <v/>
      </c>
      <c r="AJ1282" s="1" t="str">
        <f>IF(G1282="","",IF(官網匯出!AE1282="","",官網匯出!AE1282))</f>
        <v/>
      </c>
      <c r="AK1282" s="1" t="str">
        <f>IF(G1282="","",IF(官網匯出!AD1282="","",官網匯出!AD1282))</f>
        <v/>
      </c>
      <c r="AL1282" s="1" t="str">
        <f t="shared" si="222"/>
        <v>0</v>
      </c>
      <c r="AM1282" s="1" t="str">
        <f>IF(官網匯出!AG1282="","",官網匯出!AG1282)</f>
        <v/>
      </c>
      <c r="AN1282" s="1" t="str">
        <f>IF(G1282="","",IF(官網匯出!AH1282="","",官網匯出!AH1282))</f>
        <v/>
      </c>
      <c r="AO1282" s="14" t="str">
        <f t="shared" si="223"/>
        <v/>
      </c>
      <c r="AP1282" s="14" t="str">
        <f t="shared" si="224"/>
        <v>1</v>
      </c>
      <c r="AQ1282" s="14" t="str">
        <f t="shared" si="225"/>
        <v>0</v>
      </c>
      <c r="AR1282" s="1" t="str">
        <f t="shared" si="226"/>
        <v/>
      </c>
      <c r="AS1282" s="1" t="str">
        <f t="shared" si="227"/>
        <v/>
      </c>
      <c r="AT1282" s="1" t="str">
        <f t="shared" si="228"/>
        <v/>
      </c>
      <c r="AU1282" s="1" t="str">
        <f t="shared" ref="AU1282:AU1345" si="230">IF(G1282="","",AV1282&amp;"      訂單編號："&amp;G1282&amp;"      "&amp;IF(J1282="銀行轉帳(ATM/虛擬代碼繳費)","ATM(藍)",IF(J1282="ATM 虛擬代碼繳費（需持代碼至實體ATM或網路銀行繳費）","ATM"&amp;"　"&amp;AB1282&amp;AJ1282,IF(J1282="虛擬代碼繳費轉帳","ATM(SP)"&amp;"　"&amp;AB1282&amp;AJ1282,IF(J1282="信用卡（shopline payment）","信用卡(SP)",IF(J1282="信用卡","信用卡",IF(J1282="貨到付款","貨到付款　")))&amp;"　"&amp;AB1282&amp;AJ1282)))&amp;IF(L1282="退款中","客戶取消訂單，待退款(ATM)",""))</f>
        <v/>
      </c>
      <c r="AV1282" s="1" t="e">
        <f>IF(VLOOKUP(G1282,官網匯出!A:AQ,42,FALSE)="","[黃金盾官網]",VLOOKUP(G1282,官網匯出!A:AQ,42,FALSE))</f>
        <v>#N/A</v>
      </c>
      <c r="AW1282" s="1" t="e">
        <f>IF(LEFT(VLOOKUP(G1282,官網匯出!A:AS,43,FALSE),2)="","web",LEFT(VLOOKUP(G1282,官網匯出!A:AS,43,FALSE),2))</f>
        <v>#N/A</v>
      </c>
      <c r="AX1282" s="1" t="str">
        <f t="shared" si="229"/>
        <v>O</v>
      </c>
    </row>
    <row r="1283" spans="1:50">
      <c r="A1283" s="1" t="str">
        <f>IF(G1283="","",VLOOKUP(官網轉換!AW1283,團名!A:B,2,FALSE))</f>
        <v/>
      </c>
      <c r="B1283" s="1" t="str">
        <f>IF(G1283="","",IF(LEFT(VLOOKUP(G1283,官網匯出!A:AQ,43,0),2)="wf",VLOOKUP(VLOOKUP(G1283,官網匯出!A:AQ,43,0),團名!$I$1:$K$12,2,FALSE),"N0071"))</f>
        <v/>
      </c>
      <c r="C1283" s="1" t="str">
        <f>IFERROR(VLOOKUP(官網匯出!D1283,團名!E:G,3,FALSE),"")</f>
        <v/>
      </c>
      <c r="D1283" s="1" t="str">
        <f t="shared" ref="D1283:D1346" si="231">IF(G1283="","","NTD")</f>
        <v/>
      </c>
      <c r="E1283" s="1" t="str">
        <f t="shared" ref="E1283:E1346" si="232">IF(G1283="","","含稅")</f>
        <v/>
      </c>
      <c r="F1283" s="1" t="str">
        <f>IF(官網匯出!F1283="已付款","","B0012")</f>
        <v>B0012</v>
      </c>
      <c r="G1283" s="1" t="str">
        <f>IF(官網匯出!A1283="","",官網匯出!A1283)</f>
        <v/>
      </c>
      <c r="H1283" s="3" t="str">
        <f>IF(官網匯出!B1283="","",官網匯出!B1283)</f>
        <v/>
      </c>
      <c r="I1283" s="1" t="str">
        <f>IF(官網匯出!C1283="","",官網匯出!C1283)</f>
        <v/>
      </c>
      <c r="J1283" s="1" t="str">
        <f>IF(官網匯出!D1283="","",官網匯出!D1283)</f>
        <v/>
      </c>
      <c r="K1283" s="3" t="str">
        <f>IF(官網匯出!E1283="","",官網匯出!E1283)</f>
        <v/>
      </c>
      <c r="L1283" s="1" t="str">
        <f>IF(官網匯出!F1283="","",官網匯出!F1283)</f>
        <v/>
      </c>
      <c r="M1283" s="1" t="str">
        <f>IF(官網匯出!G1283="","",官網匯出!G1283)</f>
        <v/>
      </c>
      <c r="N1283" s="1" t="str">
        <f>IF(官網匯出!H1283="","",官網匯出!H1283)</f>
        <v/>
      </c>
      <c r="P1283" s="1" t="str">
        <f>IF(官網匯出!J1283="","",RIGHT(官網匯出!J1283,LEN(官網匯出!J1283)-2))</f>
        <v/>
      </c>
      <c r="Q1283" s="1" t="str">
        <f>IF(官網匯出!K1283="","",官網匯出!K1283)</f>
        <v/>
      </c>
      <c r="R1283" s="1" t="str">
        <f>IF(官網匯出!L1283="","",官網匯出!L1283)</f>
        <v/>
      </c>
      <c r="S1283" s="1" t="str">
        <f>IF(官網匯出!M1283="","",官網匯出!M1283)</f>
        <v/>
      </c>
      <c r="T1283" s="1" t="str">
        <f>IF(官網匯出!N1283="","",官網匯出!N1283)</f>
        <v/>
      </c>
      <c r="U1283" s="1" t="str">
        <f>IF(官網匯出!O1283="","",官網匯出!O1283)</f>
        <v/>
      </c>
      <c r="V1283" s="1" t="str">
        <f>IF(官網匯出!P1283="",IF(G1283="","",0),官網匯出!P1283)</f>
        <v/>
      </c>
      <c r="W1283" s="1" t="str">
        <f>IF(官網匯出!Q1283="",IF(G1283="","",0),官網匯出!Q1283)</f>
        <v/>
      </c>
      <c r="X1283" s="1" t="str">
        <f>IF(官網匯出!R1283="","",官網匯出!R1283)</f>
        <v/>
      </c>
      <c r="Y1283" s="1" t="str">
        <f>IF(官網匯出!S1283="","",官網匯出!S1283)</f>
        <v/>
      </c>
      <c r="Z1283" s="1" t="str">
        <f>IF(G1283="","",官網匯出!T1283)</f>
        <v/>
      </c>
      <c r="AA1283" s="1" t="str">
        <f>IF(G1283="","",官網匯出!AK1283)</f>
        <v/>
      </c>
      <c r="AB1283" s="1" t="str">
        <f>IF(G1283="","",IF(官網匯出!V1283="","",官網匯出!V1283))</f>
        <v/>
      </c>
      <c r="AJ1283" s="1" t="str">
        <f>IF(G1283="","",IF(官網匯出!AE1283="","",官網匯出!AE1283))</f>
        <v/>
      </c>
      <c r="AK1283" s="1" t="str">
        <f>IF(G1283="","",IF(官網匯出!AD1283="","",官網匯出!AD1283))</f>
        <v/>
      </c>
      <c r="AL1283" s="1" t="str">
        <f t="shared" ref="AL1283:AL1346" si="233">IF(AM1283="","0","1")</f>
        <v>0</v>
      </c>
      <c r="AM1283" s="1" t="str">
        <f>IF(官網匯出!AG1283="","",官網匯出!AG1283)</f>
        <v/>
      </c>
      <c r="AN1283" s="1" t="str">
        <f>IF(G1283="","",IF(官網匯出!AH1283="","",官網匯出!AH1283))</f>
        <v/>
      </c>
      <c r="AO1283" s="14" t="str">
        <f t="shared" ref="AO1283:AO1346" si="234">IF(AN1283="","","3J0002")</f>
        <v/>
      </c>
      <c r="AP1283" s="14" t="str">
        <f t="shared" ref="AP1283:AP1346" si="235">IF(AO1283="","1","0")</f>
        <v>1</v>
      </c>
      <c r="AQ1283" s="14" t="str">
        <f t="shared" ref="AQ1283:AQ1346" si="236">IF(AN1283="","0","1")</f>
        <v>0</v>
      </c>
      <c r="AR1283" s="1" t="str">
        <f t="shared" ref="AR1283:AR1346" si="237">IFERROR((T1283*U1283)-V1283-Z1283+W1283-AA1283,"")</f>
        <v/>
      </c>
      <c r="AS1283" s="1" t="str">
        <f t="shared" ref="AS1283:AS1346" si="238">IF(J1283="貨到付款",IF(Y1283="",0,Y1283),IF(G1283="","",0))</f>
        <v/>
      </c>
      <c r="AT1283" s="1" t="str">
        <f t="shared" ref="AT1283:AT1346" si="239">IF(G1283="","",IF(V1283&gt;0,"已扣抵"&amp;V1283&amp;"元"&amp;"購物金 ","")&amp;IF(Z1283&gt;0,"已扣抵"&amp;Z1283&amp;"元"&amp;"優惠折扣 ","")&amp;IF(W1283&gt;0,"含運費"&amp;W1283&amp;"元 ","")&amp;IF(AA1283&gt;0,"含附加費"&amp;AA1283&amp;"元 ",""))</f>
        <v/>
      </c>
      <c r="AU1283" s="1" t="str">
        <f t="shared" si="230"/>
        <v/>
      </c>
      <c r="AV1283" s="1" t="e">
        <f>IF(VLOOKUP(G1283,官網匯出!A:AQ,42,FALSE)="","[黃金盾官網]",VLOOKUP(G1283,官網匯出!A:AQ,42,FALSE))</f>
        <v>#N/A</v>
      </c>
      <c r="AW1283" s="1" t="e">
        <f>IF(LEFT(VLOOKUP(G1283,官網匯出!A:AS,43,FALSE),2)="","web",LEFT(VLOOKUP(G1283,官網匯出!A:AS,43,FALSE),2))</f>
        <v>#N/A</v>
      </c>
      <c r="AX1283" s="1" t="str">
        <f t="shared" ref="AX1283:AX1346" si="240">IF(AND(AM1283&lt;&gt;"",AN1283&lt;&gt;""),"X","O")</f>
        <v>O</v>
      </c>
    </row>
    <row r="1284" spans="1:50">
      <c r="A1284" s="1" t="str">
        <f>IF(G1284="","",VLOOKUP(官網轉換!AW1284,團名!A:B,2,FALSE))</f>
        <v/>
      </c>
      <c r="B1284" s="1" t="str">
        <f>IF(G1284="","",IF(LEFT(VLOOKUP(G1284,官網匯出!A:AQ,43,0),2)="wf",VLOOKUP(VLOOKUP(G1284,官網匯出!A:AQ,43,0),團名!$I$1:$K$12,2,FALSE),"N0071"))</f>
        <v/>
      </c>
      <c r="C1284" s="1" t="str">
        <f>IFERROR(VLOOKUP(官網匯出!D1284,團名!E:G,3,FALSE),"")</f>
        <v/>
      </c>
      <c r="D1284" s="1" t="str">
        <f t="shared" si="231"/>
        <v/>
      </c>
      <c r="E1284" s="1" t="str">
        <f t="shared" si="232"/>
        <v/>
      </c>
      <c r="F1284" s="1" t="str">
        <f>IF(官網匯出!F1284="已付款","","B0012")</f>
        <v>B0012</v>
      </c>
      <c r="G1284" s="1" t="str">
        <f>IF(官網匯出!A1284="","",官網匯出!A1284)</f>
        <v/>
      </c>
      <c r="H1284" s="3" t="str">
        <f>IF(官網匯出!B1284="","",官網匯出!B1284)</f>
        <v/>
      </c>
      <c r="I1284" s="1" t="str">
        <f>IF(官網匯出!C1284="","",官網匯出!C1284)</f>
        <v/>
      </c>
      <c r="J1284" s="1" t="str">
        <f>IF(官網匯出!D1284="","",官網匯出!D1284)</f>
        <v/>
      </c>
      <c r="K1284" s="3" t="str">
        <f>IF(官網匯出!E1284="","",官網匯出!E1284)</f>
        <v/>
      </c>
      <c r="L1284" s="1" t="str">
        <f>IF(官網匯出!F1284="","",官網匯出!F1284)</f>
        <v/>
      </c>
      <c r="M1284" s="1" t="str">
        <f>IF(官網匯出!G1284="","",官網匯出!G1284)</f>
        <v/>
      </c>
      <c r="N1284" s="1" t="str">
        <f>IF(官網匯出!H1284="","",官網匯出!H1284)</f>
        <v/>
      </c>
      <c r="P1284" s="1" t="str">
        <f>IF(官網匯出!J1284="","",RIGHT(官網匯出!J1284,LEN(官網匯出!J1284)-2))</f>
        <v/>
      </c>
      <c r="Q1284" s="1" t="str">
        <f>IF(官網匯出!K1284="","",官網匯出!K1284)</f>
        <v/>
      </c>
      <c r="R1284" s="1" t="str">
        <f>IF(官網匯出!L1284="","",官網匯出!L1284)</f>
        <v/>
      </c>
      <c r="S1284" s="1" t="str">
        <f>IF(官網匯出!M1284="","",官網匯出!M1284)</f>
        <v/>
      </c>
      <c r="T1284" s="1" t="str">
        <f>IF(官網匯出!N1284="","",官網匯出!N1284)</f>
        <v/>
      </c>
      <c r="U1284" s="1" t="str">
        <f>IF(官網匯出!O1284="","",官網匯出!O1284)</f>
        <v/>
      </c>
      <c r="V1284" s="1" t="str">
        <f>IF(官網匯出!P1284="",IF(G1284="","",0),官網匯出!P1284)</f>
        <v/>
      </c>
      <c r="W1284" s="1" t="str">
        <f>IF(官網匯出!Q1284="",IF(G1284="","",0),官網匯出!Q1284)</f>
        <v/>
      </c>
      <c r="X1284" s="1" t="str">
        <f>IF(官網匯出!R1284="","",官網匯出!R1284)</f>
        <v/>
      </c>
      <c r="Y1284" s="1" t="str">
        <f>IF(官網匯出!S1284="","",官網匯出!S1284)</f>
        <v/>
      </c>
      <c r="Z1284" s="1" t="str">
        <f>IF(G1284="","",官網匯出!T1284)</f>
        <v/>
      </c>
      <c r="AA1284" s="1" t="str">
        <f>IF(G1284="","",官網匯出!AK1284)</f>
        <v/>
      </c>
      <c r="AB1284" s="1" t="str">
        <f>IF(G1284="","",IF(官網匯出!V1284="","",官網匯出!V1284))</f>
        <v/>
      </c>
      <c r="AJ1284" s="1" t="str">
        <f>IF(G1284="","",IF(官網匯出!AE1284="","",官網匯出!AE1284))</f>
        <v/>
      </c>
      <c r="AK1284" s="1" t="str">
        <f>IF(G1284="","",IF(官網匯出!AD1284="","",官網匯出!AD1284))</f>
        <v/>
      </c>
      <c r="AL1284" s="1" t="str">
        <f t="shared" si="233"/>
        <v>0</v>
      </c>
      <c r="AM1284" s="1" t="str">
        <f>IF(官網匯出!AG1284="","",官網匯出!AG1284)</f>
        <v/>
      </c>
      <c r="AN1284" s="1" t="str">
        <f>IF(G1284="","",IF(官網匯出!AH1284="","",官網匯出!AH1284))</f>
        <v/>
      </c>
      <c r="AO1284" s="14" t="str">
        <f t="shared" si="234"/>
        <v/>
      </c>
      <c r="AP1284" s="14" t="str">
        <f t="shared" si="235"/>
        <v>1</v>
      </c>
      <c r="AQ1284" s="14" t="str">
        <f t="shared" si="236"/>
        <v>0</v>
      </c>
      <c r="AR1284" s="1" t="str">
        <f t="shared" si="237"/>
        <v/>
      </c>
      <c r="AS1284" s="1" t="str">
        <f t="shared" si="238"/>
        <v/>
      </c>
      <c r="AT1284" s="1" t="str">
        <f t="shared" si="239"/>
        <v/>
      </c>
      <c r="AU1284" s="1" t="str">
        <f t="shared" si="230"/>
        <v/>
      </c>
      <c r="AV1284" s="1" t="e">
        <f>IF(VLOOKUP(G1284,官網匯出!A:AQ,42,FALSE)="","[黃金盾官網]",VLOOKUP(G1284,官網匯出!A:AQ,42,FALSE))</f>
        <v>#N/A</v>
      </c>
      <c r="AW1284" s="1" t="e">
        <f>IF(LEFT(VLOOKUP(G1284,官網匯出!A:AS,43,FALSE),2)="","web",LEFT(VLOOKUP(G1284,官網匯出!A:AS,43,FALSE),2))</f>
        <v>#N/A</v>
      </c>
      <c r="AX1284" s="1" t="str">
        <f t="shared" si="240"/>
        <v>O</v>
      </c>
    </row>
    <row r="1285" spans="1:50">
      <c r="A1285" s="1" t="str">
        <f>IF(G1285="","",VLOOKUP(官網轉換!AW1285,團名!A:B,2,FALSE))</f>
        <v/>
      </c>
      <c r="B1285" s="1" t="str">
        <f>IF(G1285="","",IF(LEFT(VLOOKUP(G1285,官網匯出!A:AQ,43,0),2)="wf",VLOOKUP(VLOOKUP(G1285,官網匯出!A:AQ,43,0),團名!$I$1:$K$12,2,FALSE),"N0071"))</f>
        <v/>
      </c>
      <c r="C1285" s="1" t="str">
        <f>IFERROR(VLOOKUP(官網匯出!D1285,團名!E:G,3,FALSE),"")</f>
        <v/>
      </c>
      <c r="D1285" s="1" t="str">
        <f t="shared" si="231"/>
        <v/>
      </c>
      <c r="E1285" s="1" t="str">
        <f t="shared" si="232"/>
        <v/>
      </c>
      <c r="F1285" s="1" t="str">
        <f>IF(官網匯出!F1285="已付款","","B0012")</f>
        <v>B0012</v>
      </c>
      <c r="G1285" s="1" t="str">
        <f>IF(官網匯出!A1285="","",官網匯出!A1285)</f>
        <v/>
      </c>
      <c r="H1285" s="3" t="str">
        <f>IF(官網匯出!B1285="","",官網匯出!B1285)</f>
        <v/>
      </c>
      <c r="I1285" s="1" t="str">
        <f>IF(官網匯出!C1285="","",官網匯出!C1285)</f>
        <v/>
      </c>
      <c r="J1285" s="1" t="str">
        <f>IF(官網匯出!D1285="","",官網匯出!D1285)</f>
        <v/>
      </c>
      <c r="K1285" s="3" t="str">
        <f>IF(官網匯出!E1285="","",官網匯出!E1285)</f>
        <v/>
      </c>
      <c r="L1285" s="1" t="str">
        <f>IF(官網匯出!F1285="","",官網匯出!F1285)</f>
        <v/>
      </c>
      <c r="M1285" s="1" t="str">
        <f>IF(官網匯出!G1285="","",官網匯出!G1285)</f>
        <v/>
      </c>
      <c r="N1285" s="1" t="str">
        <f>IF(官網匯出!H1285="","",官網匯出!H1285)</f>
        <v/>
      </c>
      <c r="P1285" s="1" t="str">
        <f>IF(官網匯出!J1285="","",RIGHT(官網匯出!J1285,LEN(官網匯出!J1285)-2))</f>
        <v/>
      </c>
      <c r="Q1285" s="1" t="str">
        <f>IF(官網匯出!K1285="","",官網匯出!K1285)</f>
        <v/>
      </c>
      <c r="R1285" s="1" t="str">
        <f>IF(官網匯出!L1285="","",官網匯出!L1285)</f>
        <v/>
      </c>
      <c r="S1285" s="1" t="str">
        <f>IF(官網匯出!M1285="","",官網匯出!M1285)</f>
        <v/>
      </c>
      <c r="T1285" s="1" t="str">
        <f>IF(官網匯出!N1285="","",官網匯出!N1285)</f>
        <v/>
      </c>
      <c r="U1285" s="1" t="str">
        <f>IF(官網匯出!O1285="","",官網匯出!O1285)</f>
        <v/>
      </c>
      <c r="V1285" s="1" t="str">
        <f>IF(官網匯出!P1285="",IF(G1285="","",0),官網匯出!P1285)</f>
        <v/>
      </c>
      <c r="W1285" s="1" t="str">
        <f>IF(官網匯出!Q1285="",IF(G1285="","",0),官網匯出!Q1285)</f>
        <v/>
      </c>
      <c r="X1285" s="1" t="str">
        <f>IF(官網匯出!R1285="","",官網匯出!R1285)</f>
        <v/>
      </c>
      <c r="Y1285" s="1" t="str">
        <f>IF(官網匯出!S1285="","",官網匯出!S1285)</f>
        <v/>
      </c>
      <c r="Z1285" s="1" t="str">
        <f>IF(G1285="","",官網匯出!T1285)</f>
        <v/>
      </c>
      <c r="AA1285" s="1" t="str">
        <f>IF(G1285="","",官網匯出!AK1285)</f>
        <v/>
      </c>
      <c r="AB1285" s="1" t="str">
        <f>IF(G1285="","",IF(官網匯出!V1285="","",官網匯出!V1285))</f>
        <v/>
      </c>
      <c r="AJ1285" s="1" t="str">
        <f>IF(G1285="","",IF(官網匯出!AE1285="","",官網匯出!AE1285))</f>
        <v/>
      </c>
      <c r="AK1285" s="1" t="str">
        <f>IF(G1285="","",IF(官網匯出!AD1285="","",官網匯出!AD1285))</f>
        <v/>
      </c>
      <c r="AL1285" s="1" t="str">
        <f t="shared" si="233"/>
        <v>0</v>
      </c>
      <c r="AM1285" s="1" t="str">
        <f>IF(官網匯出!AG1285="","",官網匯出!AG1285)</f>
        <v/>
      </c>
      <c r="AN1285" s="1" t="str">
        <f>IF(G1285="","",IF(官網匯出!AH1285="","",官網匯出!AH1285))</f>
        <v/>
      </c>
      <c r="AO1285" s="14" t="str">
        <f t="shared" si="234"/>
        <v/>
      </c>
      <c r="AP1285" s="14" t="str">
        <f t="shared" si="235"/>
        <v>1</v>
      </c>
      <c r="AQ1285" s="14" t="str">
        <f t="shared" si="236"/>
        <v>0</v>
      </c>
      <c r="AR1285" s="1" t="str">
        <f t="shared" si="237"/>
        <v/>
      </c>
      <c r="AS1285" s="1" t="str">
        <f t="shared" si="238"/>
        <v/>
      </c>
      <c r="AT1285" s="1" t="str">
        <f t="shared" si="239"/>
        <v/>
      </c>
      <c r="AU1285" s="1" t="str">
        <f t="shared" si="230"/>
        <v/>
      </c>
      <c r="AV1285" s="1" t="e">
        <f>IF(VLOOKUP(G1285,官網匯出!A:AQ,42,FALSE)="","[黃金盾官網]",VLOOKUP(G1285,官網匯出!A:AQ,42,FALSE))</f>
        <v>#N/A</v>
      </c>
      <c r="AW1285" s="1" t="e">
        <f>IF(LEFT(VLOOKUP(G1285,官網匯出!A:AS,43,FALSE),2)="","web",LEFT(VLOOKUP(G1285,官網匯出!A:AS,43,FALSE),2))</f>
        <v>#N/A</v>
      </c>
      <c r="AX1285" s="1" t="str">
        <f t="shared" si="240"/>
        <v>O</v>
      </c>
    </row>
    <row r="1286" spans="1:50">
      <c r="A1286" s="1" t="str">
        <f>IF(G1286="","",VLOOKUP(官網轉換!AW1286,團名!A:B,2,FALSE))</f>
        <v/>
      </c>
      <c r="B1286" s="1" t="str">
        <f>IF(G1286="","",IF(LEFT(VLOOKUP(G1286,官網匯出!A:AQ,43,0),2)="wf",VLOOKUP(VLOOKUP(G1286,官網匯出!A:AQ,43,0),團名!$I$1:$K$12,2,FALSE),"N0071"))</f>
        <v/>
      </c>
      <c r="C1286" s="1" t="str">
        <f>IFERROR(VLOOKUP(官網匯出!D1286,團名!E:G,3,FALSE),"")</f>
        <v/>
      </c>
      <c r="D1286" s="1" t="str">
        <f t="shared" si="231"/>
        <v/>
      </c>
      <c r="E1286" s="1" t="str">
        <f t="shared" si="232"/>
        <v/>
      </c>
      <c r="F1286" s="1" t="str">
        <f>IF(官網匯出!F1286="已付款","","B0012")</f>
        <v>B0012</v>
      </c>
      <c r="G1286" s="1" t="str">
        <f>IF(官網匯出!A1286="","",官網匯出!A1286)</f>
        <v/>
      </c>
      <c r="H1286" s="3" t="str">
        <f>IF(官網匯出!B1286="","",官網匯出!B1286)</f>
        <v/>
      </c>
      <c r="I1286" s="1" t="str">
        <f>IF(官網匯出!C1286="","",官網匯出!C1286)</f>
        <v/>
      </c>
      <c r="J1286" s="1" t="str">
        <f>IF(官網匯出!D1286="","",官網匯出!D1286)</f>
        <v/>
      </c>
      <c r="K1286" s="3" t="str">
        <f>IF(官網匯出!E1286="","",官網匯出!E1286)</f>
        <v/>
      </c>
      <c r="L1286" s="1" t="str">
        <f>IF(官網匯出!F1286="","",官網匯出!F1286)</f>
        <v/>
      </c>
      <c r="M1286" s="1" t="str">
        <f>IF(官網匯出!G1286="","",官網匯出!G1286)</f>
        <v/>
      </c>
      <c r="N1286" s="1" t="str">
        <f>IF(官網匯出!H1286="","",官網匯出!H1286)</f>
        <v/>
      </c>
      <c r="P1286" s="1" t="str">
        <f>IF(官網匯出!J1286="","",RIGHT(官網匯出!J1286,LEN(官網匯出!J1286)-2))</f>
        <v/>
      </c>
      <c r="Q1286" s="1" t="str">
        <f>IF(官網匯出!K1286="","",官網匯出!K1286)</f>
        <v/>
      </c>
      <c r="R1286" s="1" t="str">
        <f>IF(官網匯出!L1286="","",官網匯出!L1286)</f>
        <v/>
      </c>
      <c r="S1286" s="1" t="str">
        <f>IF(官網匯出!M1286="","",官網匯出!M1286)</f>
        <v/>
      </c>
      <c r="T1286" s="1" t="str">
        <f>IF(官網匯出!N1286="","",官網匯出!N1286)</f>
        <v/>
      </c>
      <c r="U1286" s="1" t="str">
        <f>IF(官網匯出!O1286="","",官網匯出!O1286)</f>
        <v/>
      </c>
      <c r="V1286" s="1" t="str">
        <f>IF(官網匯出!P1286="",IF(G1286="","",0),官網匯出!P1286)</f>
        <v/>
      </c>
      <c r="W1286" s="1" t="str">
        <f>IF(官網匯出!Q1286="",IF(G1286="","",0),官網匯出!Q1286)</f>
        <v/>
      </c>
      <c r="X1286" s="1" t="str">
        <f>IF(官網匯出!R1286="","",官網匯出!R1286)</f>
        <v/>
      </c>
      <c r="Y1286" s="1" t="str">
        <f>IF(官網匯出!S1286="","",官網匯出!S1286)</f>
        <v/>
      </c>
      <c r="Z1286" s="1" t="str">
        <f>IF(G1286="","",官網匯出!T1286)</f>
        <v/>
      </c>
      <c r="AA1286" s="1" t="str">
        <f>IF(G1286="","",官網匯出!AK1286)</f>
        <v/>
      </c>
      <c r="AB1286" s="1" t="str">
        <f>IF(G1286="","",IF(官網匯出!V1286="","",官網匯出!V1286))</f>
        <v/>
      </c>
      <c r="AJ1286" s="1" t="str">
        <f>IF(G1286="","",IF(官網匯出!AE1286="","",官網匯出!AE1286))</f>
        <v/>
      </c>
      <c r="AK1286" s="1" t="str">
        <f>IF(G1286="","",IF(官網匯出!AD1286="","",官網匯出!AD1286))</f>
        <v/>
      </c>
      <c r="AL1286" s="1" t="str">
        <f t="shared" si="233"/>
        <v>0</v>
      </c>
      <c r="AM1286" s="1" t="str">
        <f>IF(官網匯出!AG1286="","",官網匯出!AG1286)</f>
        <v/>
      </c>
      <c r="AN1286" s="1" t="str">
        <f>IF(G1286="","",IF(官網匯出!AH1286="","",官網匯出!AH1286))</f>
        <v/>
      </c>
      <c r="AO1286" s="14" t="str">
        <f t="shared" si="234"/>
        <v/>
      </c>
      <c r="AP1286" s="14" t="str">
        <f t="shared" si="235"/>
        <v>1</v>
      </c>
      <c r="AQ1286" s="14" t="str">
        <f t="shared" si="236"/>
        <v>0</v>
      </c>
      <c r="AR1286" s="1" t="str">
        <f t="shared" si="237"/>
        <v/>
      </c>
      <c r="AS1286" s="1" t="str">
        <f t="shared" si="238"/>
        <v/>
      </c>
      <c r="AT1286" s="1" t="str">
        <f t="shared" si="239"/>
        <v/>
      </c>
      <c r="AU1286" s="1" t="str">
        <f t="shared" si="230"/>
        <v/>
      </c>
      <c r="AV1286" s="1" t="e">
        <f>IF(VLOOKUP(G1286,官網匯出!A:AQ,42,FALSE)="","[黃金盾官網]",VLOOKUP(G1286,官網匯出!A:AQ,42,FALSE))</f>
        <v>#N/A</v>
      </c>
      <c r="AW1286" s="1" t="e">
        <f>IF(LEFT(VLOOKUP(G1286,官網匯出!A:AS,43,FALSE),2)="","web",LEFT(VLOOKUP(G1286,官網匯出!A:AS,43,FALSE),2))</f>
        <v>#N/A</v>
      </c>
      <c r="AX1286" s="1" t="str">
        <f t="shared" si="240"/>
        <v>O</v>
      </c>
    </row>
    <row r="1287" spans="1:50">
      <c r="A1287" s="1" t="str">
        <f>IF(G1287="","",VLOOKUP(官網轉換!AW1287,團名!A:B,2,FALSE))</f>
        <v/>
      </c>
      <c r="B1287" s="1" t="str">
        <f>IF(G1287="","",IF(LEFT(VLOOKUP(G1287,官網匯出!A:AQ,43,0),2)="wf",VLOOKUP(VLOOKUP(G1287,官網匯出!A:AQ,43,0),團名!$I$1:$K$12,2,FALSE),"N0071"))</f>
        <v/>
      </c>
      <c r="C1287" s="1" t="str">
        <f>IFERROR(VLOOKUP(官網匯出!D1287,團名!E:G,3,FALSE),"")</f>
        <v/>
      </c>
      <c r="D1287" s="1" t="str">
        <f t="shared" si="231"/>
        <v/>
      </c>
      <c r="E1287" s="1" t="str">
        <f t="shared" si="232"/>
        <v/>
      </c>
      <c r="F1287" s="1" t="str">
        <f>IF(官網匯出!F1287="已付款","","B0012")</f>
        <v>B0012</v>
      </c>
      <c r="G1287" s="1" t="str">
        <f>IF(官網匯出!A1287="","",官網匯出!A1287)</f>
        <v/>
      </c>
      <c r="H1287" s="3" t="str">
        <f>IF(官網匯出!B1287="","",官網匯出!B1287)</f>
        <v/>
      </c>
      <c r="I1287" s="1" t="str">
        <f>IF(官網匯出!C1287="","",官網匯出!C1287)</f>
        <v/>
      </c>
      <c r="J1287" s="1" t="str">
        <f>IF(官網匯出!D1287="","",官網匯出!D1287)</f>
        <v/>
      </c>
      <c r="K1287" s="3" t="str">
        <f>IF(官網匯出!E1287="","",官網匯出!E1287)</f>
        <v/>
      </c>
      <c r="L1287" s="1" t="str">
        <f>IF(官網匯出!F1287="","",官網匯出!F1287)</f>
        <v/>
      </c>
      <c r="M1287" s="1" t="str">
        <f>IF(官網匯出!G1287="","",官網匯出!G1287)</f>
        <v/>
      </c>
      <c r="N1287" s="1" t="str">
        <f>IF(官網匯出!H1287="","",官網匯出!H1287)</f>
        <v/>
      </c>
      <c r="P1287" s="1" t="str">
        <f>IF(官網匯出!J1287="","",RIGHT(官網匯出!J1287,LEN(官網匯出!J1287)-2))</f>
        <v/>
      </c>
      <c r="Q1287" s="1" t="str">
        <f>IF(官網匯出!K1287="","",官網匯出!K1287)</f>
        <v/>
      </c>
      <c r="R1287" s="1" t="str">
        <f>IF(官網匯出!L1287="","",官網匯出!L1287)</f>
        <v/>
      </c>
      <c r="S1287" s="1" t="str">
        <f>IF(官網匯出!M1287="","",官網匯出!M1287)</f>
        <v/>
      </c>
      <c r="T1287" s="1" t="str">
        <f>IF(官網匯出!N1287="","",官網匯出!N1287)</f>
        <v/>
      </c>
      <c r="U1287" s="1" t="str">
        <f>IF(官網匯出!O1287="","",官網匯出!O1287)</f>
        <v/>
      </c>
      <c r="V1287" s="1" t="str">
        <f>IF(官網匯出!P1287="",IF(G1287="","",0),官網匯出!P1287)</f>
        <v/>
      </c>
      <c r="W1287" s="1" t="str">
        <f>IF(官網匯出!Q1287="",IF(G1287="","",0),官網匯出!Q1287)</f>
        <v/>
      </c>
      <c r="X1287" s="1" t="str">
        <f>IF(官網匯出!R1287="","",官網匯出!R1287)</f>
        <v/>
      </c>
      <c r="Y1287" s="1" t="str">
        <f>IF(官網匯出!S1287="","",官網匯出!S1287)</f>
        <v/>
      </c>
      <c r="Z1287" s="1" t="str">
        <f>IF(G1287="","",官網匯出!T1287)</f>
        <v/>
      </c>
      <c r="AA1287" s="1" t="str">
        <f>IF(G1287="","",官網匯出!AK1287)</f>
        <v/>
      </c>
      <c r="AB1287" s="1" t="str">
        <f>IF(G1287="","",IF(官網匯出!V1287="","",官網匯出!V1287))</f>
        <v/>
      </c>
      <c r="AJ1287" s="1" t="str">
        <f>IF(G1287="","",IF(官網匯出!AE1287="","",官網匯出!AE1287))</f>
        <v/>
      </c>
      <c r="AK1287" s="1" t="str">
        <f>IF(G1287="","",IF(官網匯出!AD1287="","",官網匯出!AD1287))</f>
        <v/>
      </c>
      <c r="AL1287" s="1" t="str">
        <f t="shared" si="233"/>
        <v>0</v>
      </c>
      <c r="AM1287" s="1" t="str">
        <f>IF(官網匯出!AG1287="","",官網匯出!AG1287)</f>
        <v/>
      </c>
      <c r="AN1287" s="1" t="str">
        <f>IF(G1287="","",IF(官網匯出!AH1287="","",官網匯出!AH1287))</f>
        <v/>
      </c>
      <c r="AO1287" s="14" t="str">
        <f t="shared" si="234"/>
        <v/>
      </c>
      <c r="AP1287" s="14" t="str">
        <f t="shared" si="235"/>
        <v>1</v>
      </c>
      <c r="AQ1287" s="14" t="str">
        <f t="shared" si="236"/>
        <v>0</v>
      </c>
      <c r="AR1287" s="1" t="str">
        <f t="shared" si="237"/>
        <v/>
      </c>
      <c r="AS1287" s="1" t="str">
        <f t="shared" si="238"/>
        <v/>
      </c>
      <c r="AT1287" s="1" t="str">
        <f t="shared" si="239"/>
        <v/>
      </c>
      <c r="AU1287" s="1" t="str">
        <f t="shared" si="230"/>
        <v/>
      </c>
      <c r="AV1287" s="1" t="e">
        <f>IF(VLOOKUP(G1287,官網匯出!A:AQ,42,FALSE)="","[黃金盾官網]",VLOOKUP(G1287,官網匯出!A:AQ,42,FALSE))</f>
        <v>#N/A</v>
      </c>
      <c r="AW1287" s="1" t="e">
        <f>IF(LEFT(VLOOKUP(G1287,官網匯出!A:AS,43,FALSE),2)="","web",LEFT(VLOOKUP(G1287,官網匯出!A:AS,43,FALSE),2))</f>
        <v>#N/A</v>
      </c>
      <c r="AX1287" s="1" t="str">
        <f t="shared" si="240"/>
        <v>O</v>
      </c>
    </row>
    <row r="1288" spans="1:50">
      <c r="A1288" s="1" t="str">
        <f>IF(G1288="","",VLOOKUP(官網轉換!AW1288,團名!A:B,2,FALSE))</f>
        <v/>
      </c>
      <c r="B1288" s="1" t="str">
        <f>IF(G1288="","",IF(LEFT(VLOOKUP(G1288,官網匯出!A:AQ,43,0),2)="wf",VLOOKUP(VLOOKUP(G1288,官網匯出!A:AQ,43,0),團名!$I$1:$K$12,2,FALSE),"N0071"))</f>
        <v/>
      </c>
      <c r="C1288" s="1" t="str">
        <f>IFERROR(VLOOKUP(官網匯出!D1288,團名!E:G,3,FALSE),"")</f>
        <v/>
      </c>
      <c r="D1288" s="1" t="str">
        <f t="shared" si="231"/>
        <v/>
      </c>
      <c r="E1288" s="1" t="str">
        <f t="shared" si="232"/>
        <v/>
      </c>
      <c r="F1288" s="1" t="str">
        <f>IF(官網匯出!F1288="已付款","","B0012")</f>
        <v>B0012</v>
      </c>
      <c r="G1288" s="1" t="str">
        <f>IF(官網匯出!A1288="","",官網匯出!A1288)</f>
        <v/>
      </c>
      <c r="H1288" s="3" t="str">
        <f>IF(官網匯出!B1288="","",官網匯出!B1288)</f>
        <v/>
      </c>
      <c r="I1288" s="1" t="str">
        <f>IF(官網匯出!C1288="","",官網匯出!C1288)</f>
        <v/>
      </c>
      <c r="J1288" s="1" t="str">
        <f>IF(官網匯出!D1288="","",官網匯出!D1288)</f>
        <v/>
      </c>
      <c r="K1288" s="3" t="str">
        <f>IF(官網匯出!E1288="","",官網匯出!E1288)</f>
        <v/>
      </c>
      <c r="L1288" s="1" t="str">
        <f>IF(官網匯出!F1288="","",官網匯出!F1288)</f>
        <v/>
      </c>
      <c r="M1288" s="1" t="str">
        <f>IF(官網匯出!G1288="","",官網匯出!G1288)</f>
        <v/>
      </c>
      <c r="N1288" s="1" t="str">
        <f>IF(官網匯出!H1288="","",官網匯出!H1288)</f>
        <v/>
      </c>
      <c r="P1288" s="1" t="str">
        <f>IF(官網匯出!J1288="","",RIGHT(官網匯出!J1288,LEN(官網匯出!J1288)-2))</f>
        <v/>
      </c>
      <c r="Q1288" s="1" t="str">
        <f>IF(官網匯出!K1288="","",官網匯出!K1288)</f>
        <v/>
      </c>
      <c r="R1288" s="1" t="str">
        <f>IF(官網匯出!L1288="","",官網匯出!L1288)</f>
        <v/>
      </c>
      <c r="S1288" s="1" t="str">
        <f>IF(官網匯出!M1288="","",官網匯出!M1288)</f>
        <v/>
      </c>
      <c r="T1288" s="1" t="str">
        <f>IF(官網匯出!N1288="","",官網匯出!N1288)</f>
        <v/>
      </c>
      <c r="U1288" s="1" t="str">
        <f>IF(官網匯出!O1288="","",官網匯出!O1288)</f>
        <v/>
      </c>
      <c r="V1288" s="1" t="str">
        <f>IF(官網匯出!P1288="",IF(G1288="","",0),官網匯出!P1288)</f>
        <v/>
      </c>
      <c r="W1288" s="1" t="str">
        <f>IF(官網匯出!Q1288="",IF(G1288="","",0),官網匯出!Q1288)</f>
        <v/>
      </c>
      <c r="X1288" s="1" t="str">
        <f>IF(官網匯出!R1288="","",官網匯出!R1288)</f>
        <v/>
      </c>
      <c r="Y1288" s="1" t="str">
        <f>IF(官網匯出!S1288="","",官網匯出!S1288)</f>
        <v/>
      </c>
      <c r="Z1288" s="1" t="str">
        <f>IF(G1288="","",官網匯出!T1288)</f>
        <v/>
      </c>
      <c r="AA1288" s="1" t="str">
        <f>IF(G1288="","",官網匯出!AK1288)</f>
        <v/>
      </c>
      <c r="AB1288" s="1" t="str">
        <f>IF(G1288="","",IF(官網匯出!V1288="","",官網匯出!V1288))</f>
        <v/>
      </c>
      <c r="AJ1288" s="1" t="str">
        <f>IF(G1288="","",IF(官網匯出!AE1288="","",官網匯出!AE1288))</f>
        <v/>
      </c>
      <c r="AK1288" s="1" t="str">
        <f>IF(G1288="","",IF(官網匯出!AD1288="","",官網匯出!AD1288))</f>
        <v/>
      </c>
      <c r="AL1288" s="1" t="str">
        <f t="shared" si="233"/>
        <v>0</v>
      </c>
      <c r="AM1288" s="1" t="str">
        <f>IF(官網匯出!AG1288="","",官網匯出!AG1288)</f>
        <v/>
      </c>
      <c r="AN1288" s="1" t="str">
        <f>IF(G1288="","",IF(官網匯出!AH1288="","",官網匯出!AH1288))</f>
        <v/>
      </c>
      <c r="AO1288" s="14" t="str">
        <f t="shared" si="234"/>
        <v/>
      </c>
      <c r="AP1288" s="14" t="str">
        <f t="shared" si="235"/>
        <v>1</v>
      </c>
      <c r="AQ1288" s="14" t="str">
        <f t="shared" si="236"/>
        <v>0</v>
      </c>
      <c r="AR1288" s="1" t="str">
        <f t="shared" si="237"/>
        <v/>
      </c>
      <c r="AS1288" s="1" t="str">
        <f t="shared" si="238"/>
        <v/>
      </c>
      <c r="AT1288" s="1" t="str">
        <f t="shared" si="239"/>
        <v/>
      </c>
      <c r="AU1288" s="1" t="str">
        <f t="shared" si="230"/>
        <v/>
      </c>
      <c r="AV1288" s="1" t="e">
        <f>IF(VLOOKUP(G1288,官網匯出!A:AQ,42,FALSE)="","[黃金盾官網]",VLOOKUP(G1288,官網匯出!A:AQ,42,FALSE))</f>
        <v>#N/A</v>
      </c>
      <c r="AW1288" s="1" t="e">
        <f>IF(LEFT(VLOOKUP(G1288,官網匯出!A:AS,43,FALSE),2)="","web",LEFT(VLOOKUP(G1288,官網匯出!A:AS,43,FALSE),2))</f>
        <v>#N/A</v>
      </c>
      <c r="AX1288" s="1" t="str">
        <f t="shared" si="240"/>
        <v>O</v>
      </c>
    </row>
    <row r="1289" spans="1:50">
      <c r="A1289" s="1" t="str">
        <f>IF(G1289="","",VLOOKUP(官網轉換!AW1289,團名!A:B,2,FALSE))</f>
        <v/>
      </c>
      <c r="B1289" s="1" t="str">
        <f>IF(G1289="","",IF(LEFT(VLOOKUP(G1289,官網匯出!A:AQ,43,0),2)="wf",VLOOKUP(VLOOKUP(G1289,官網匯出!A:AQ,43,0),團名!$I$1:$K$12,2,FALSE),"N0071"))</f>
        <v/>
      </c>
      <c r="C1289" s="1" t="str">
        <f>IFERROR(VLOOKUP(官網匯出!D1289,團名!E:G,3,FALSE),"")</f>
        <v/>
      </c>
      <c r="D1289" s="1" t="str">
        <f t="shared" si="231"/>
        <v/>
      </c>
      <c r="E1289" s="1" t="str">
        <f t="shared" si="232"/>
        <v/>
      </c>
      <c r="F1289" s="1" t="str">
        <f>IF(官網匯出!F1289="已付款","","B0012")</f>
        <v>B0012</v>
      </c>
      <c r="G1289" s="1" t="str">
        <f>IF(官網匯出!A1289="","",官網匯出!A1289)</f>
        <v/>
      </c>
      <c r="H1289" s="3" t="str">
        <f>IF(官網匯出!B1289="","",官網匯出!B1289)</f>
        <v/>
      </c>
      <c r="I1289" s="1" t="str">
        <f>IF(官網匯出!C1289="","",官網匯出!C1289)</f>
        <v/>
      </c>
      <c r="J1289" s="1" t="str">
        <f>IF(官網匯出!D1289="","",官網匯出!D1289)</f>
        <v/>
      </c>
      <c r="K1289" s="3" t="str">
        <f>IF(官網匯出!E1289="","",官網匯出!E1289)</f>
        <v/>
      </c>
      <c r="L1289" s="1" t="str">
        <f>IF(官網匯出!F1289="","",官網匯出!F1289)</f>
        <v/>
      </c>
      <c r="M1289" s="1" t="str">
        <f>IF(官網匯出!G1289="","",官網匯出!G1289)</f>
        <v/>
      </c>
      <c r="N1289" s="1" t="str">
        <f>IF(官網匯出!H1289="","",官網匯出!H1289)</f>
        <v/>
      </c>
      <c r="P1289" s="1" t="str">
        <f>IF(官網匯出!J1289="","",RIGHT(官網匯出!J1289,LEN(官網匯出!J1289)-2))</f>
        <v/>
      </c>
      <c r="Q1289" s="1" t="str">
        <f>IF(官網匯出!K1289="","",官網匯出!K1289)</f>
        <v/>
      </c>
      <c r="R1289" s="1" t="str">
        <f>IF(官網匯出!L1289="","",官網匯出!L1289)</f>
        <v/>
      </c>
      <c r="S1289" s="1" t="str">
        <f>IF(官網匯出!M1289="","",官網匯出!M1289)</f>
        <v/>
      </c>
      <c r="T1289" s="1" t="str">
        <f>IF(官網匯出!N1289="","",官網匯出!N1289)</f>
        <v/>
      </c>
      <c r="U1289" s="1" t="str">
        <f>IF(官網匯出!O1289="","",官網匯出!O1289)</f>
        <v/>
      </c>
      <c r="V1289" s="1" t="str">
        <f>IF(官網匯出!P1289="",IF(G1289="","",0),官網匯出!P1289)</f>
        <v/>
      </c>
      <c r="W1289" s="1" t="str">
        <f>IF(官網匯出!Q1289="",IF(G1289="","",0),官網匯出!Q1289)</f>
        <v/>
      </c>
      <c r="X1289" s="1" t="str">
        <f>IF(官網匯出!R1289="","",官網匯出!R1289)</f>
        <v/>
      </c>
      <c r="Y1289" s="1" t="str">
        <f>IF(官網匯出!S1289="","",官網匯出!S1289)</f>
        <v/>
      </c>
      <c r="Z1289" s="1" t="str">
        <f>IF(G1289="","",官網匯出!T1289)</f>
        <v/>
      </c>
      <c r="AA1289" s="1" t="str">
        <f>IF(G1289="","",官網匯出!AK1289)</f>
        <v/>
      </c>
      <c r="AB1289" s="1" t="str">
        <f>IF(G1289="","",IF(官網匯出!V1289="","",官網匯出!V1289))</f>
        <v/>
      </c>
      <c r="AJ1289" s="1" t="str">
        <f>IF(G1289="","",IF(官網匯出!AE1289="","",官網匯出!AE1289))</f>
        <v/>
      </c>
      <c r="AK1289" s="1" t="str">
        <f>IF(G1289="","",IF(官網匯出!AD1289="","",官網匯出!AD1289))</f>
        <v/>
      </c>
      <c r="AL1289" s="1" t="str">
        <f t="shared" si="233"/>
        <v>0</v>
      </c>
      <c r="AM1289" s="1" t="str">
        <f>IF(官網匯出!AG1289="","",官網匯出!AG1289)</f>
        <v/>
      </c>
      <c r="AN1289" s="1" t="str">
        <f>IF(G1289="","",IF(官網匯出!AH1289="","",官網匯出!AH1289))</f>
        <v/>
      </c>
      <c r="AO1289" s="14" t="str">
        <f t="shared" si="234"/>
        <v/>
      </c>
      <c r="AP1289" s="14" t="str">
        <f t="shared" si="235"/>
        <v>1</v>
      </c>
      <c r="AQ1289" s="14" t="str">
        <f t="shared" si="236"/>
        <v>0</v>
      </c>
      <c r="AR1289" s="1" t="str">
        <f t="shared" si="237"/>
        <v/>
      </c>
      <c r="AS1289" s="1" t="str">
        <f t="shared" si="238"/>
        <v/>
      </c>
      <c r="AT1289" s="1" t="str">
        <f t="shared" si="239"/>
        <v/>
      </c>
      <c r="AU1289" s="1" t="str">
        <f t="shared" si="230"/>
        <v/>
      </c>
      <c r="AV1289" s="1" t="e">
        <f>IF(VLOOKUP(G1289,官網匯出!A:AQ,42,FALSE)="","[黃金盾官網]",VLOOKUP(G1289,官網匯出!A:AQ,42,FALSE))</f>
        <v>#N/A</v>
      </c>
      <c r="AW1289" s="1" t="e">
        <f>IF(LEFT(VLOOKUP(G1289,官網匯出!A:AS,43,FALSE),2)="","web",LEFT(VLOOKUP(G1289,官網匯出!A:AS,43,FALSE),2))</f>
        <v>#N/A</v>
      </c>
      <c r="AX1289" s="1" t="str">
        <f t="shared" si="240"/>
        <v>O</v>
      </c>
    </row>
    <row r="1290" spans="1:50">
      <c r="A1290" s="1" t="str">
        <f>IF(G1290="","",VLOOKUP(官網轉換!AW1290,團名!A:B,2,FALSE))</f>
        <v/>
      </c>
      <c r="B1290" s="1" t="str">
        <f>IF(G1290="","",IF(LEFT(VLOOKUP(G1290,官網匯出!A:AQ,43,0),2)="wf",VLOOKUP(VLOOKUP(G1290,官網匯出!A:AQ,43,0),團名!$I$1:$K$12,2,FALSE),"N0071"))</f>
        <v/>
      </c>
      <c r="C1290" s="1" t="str">
        <f>IFERROR(VLOOKUP(官網匯出!D1290,團名!E:G,3,FALSE),"")</f>
        <v/>
      </c>
      <c r="D1290" s="1" t="str">
        <f t="shared" si="231"/>
        <v/>
      </c>
      <c r="E1290" s="1" t="str">
        <f t="shared" si="232"/>
        <v/>
      </c>
      <c r="F1290" s="1" t="str">
        <f>IF(官網匯出!F1290="已付款","","B0012")</f>
        <v>B0012</v>
      </c>
      <c r="G1290" s="1" t="str">
        <f>IF(官網匯出!A1290="","",官網匯出!A1290)</f>
        <v/>
      </c>
      <c r="H1290" s="3" t="str">
        <f>IF(官網匯出!B1290="","",官網匯出!B1290)</f>
        <v/>
      </c>
      <c r="I1290" s="1" t="str">
        <f>IF(官網匯出!C1290="","",官網匯出!C1290)</f>
        <v/>
      </c>
      <c r="J1290" s="1" t="str">
        <f>IF(官網匯出!D1290="","",官網匯出!D1290)</f>
        <v/>
      </c>
      <c r="K1290" s="3" t="str">
        <f>IF(官網匯出!E1290="","",官網匯出!E1290)</f>
        <v/>
      </c>
      <c r="L1290" s="1" t="str">
        <f>IF(官網匯出!F1290="","",官網匯出!F1290)</f>
        <v/>
      </c>
      <c r="M1290" s="1" t="str">
        <f>IF(官網匯出!G1290="","",官網匯出!G1290)</f>
        <v/>
      </c>
      <c r="N1290" s="1" t="str">
        <f>IF(官網匯出!H1290="","",官網匯出!H1290)</f>
        <v/>
      </c>
      <c r="P1290" s="1" t="str">
        <f>IF(官網匯出!J1290="","",RIGHT(官網匯出!J1290,LEN(官網匯出!J1290)-2))</f>
        <v/>
      </c>
      <c r="Q1290" s="1" t="str">
        <f>IF(官網匯出!K1290="","",官網匯出!K1290)</f>
        <v/>
      </c>
      <c r="R1290" s="1" t="str">
        <f>IF(官網匯出!L1290="","",官網匯出!L1290)</f>
        <v/>
      </c>
      <c r="S1290" s="1" t="str">
        <f>IF(官網匯出!M1290="","",官網匯出!M1290)</f>
        <v/>
      </c>
      <c r="T1290" s="1" t="str">
        <f>IF(官網匯出!N1290="","",官網匯出!N1290)</f>
        <v/>
      </c>
      <c r="U1290" s="1" t="str">
        <f>IF(官網匯出!O1290="","",官網匯出!O1290)</f>
        <v/>
      </c>
      <c r="V1290" s="1" t="str">
        <f>IF(官網匯出!P1290="",IF(G1290="","",0),官網匯出!P1290)</f>
        <v/>
      </c>
      <c r="W1290" s="1" t="str">
        <f>IF(官網匯出!Q1290="",IF(G1290="","",0),官網匯出!Q1290)</f>
        <v/>
      </c>
      <c r="X1290" s="1" t="str">
        <f>IF(官網匯出!R1290="","",官網匯出!R1290)</f>
        <v/>
      </c>
      <c r="Y1290" s="1" t="str">
        <f>IF(官網匯出!S1290="","",官網匯出!S1290)</f>
        <v/>
      </c>
      <c r="Z1290" s="1" t="str">
        <f>IF(G1290="","",官網匯出!T1290)</f>
        <v/>
      </c>
      <c r="AA1290" s="1" t="str">
        <f>IF(G1290="","",官網匯出!AK1290)</f>
        <v/>
      </c>
      <c r="AB1290" s="1" t="str">
        <f>IF(G1290="","",IF(官網匯出!V1290="","",官網匯出!V1290))</f>
        <v/>
      </c>
      <c r="AJ1290" s="1" t="str">
        <f>IF(G1290="","",IF(官網匯出!AE1290="","",官網匯出!AE1290))</f>
        <v/>
      </c>
      <c r="AK1290" s="1" t="str">
        <f>IF(G1290="","",IF(官網匯出!AD1290="","",官網匯出!AD1290))</f>
        <v/>
      </c>
      <c r="AL1290" s="1" t="str">
        <f t="shared" si="233"/>
        <v>0</v>
      </c>
      <c r="AM1290" s="1" t="str">
        <f>IF(官網匯出!AG1290="","",官網匯出!AG1290)</f>
        <v/>
      </c>
      <c r="AN1290" s="1" t="str">
        <f>IF(G1290="","",IF(官網匯出!AH1290="","",官網匯出!AH1290))</f>
        <v/>
      </c>
      <c r="AO1290" s="14" t="str">
        <f t="shared" si="234"/>
        <v/>
      </c>
      <c r="AP1290" s="14" t="str">
        <f t="shared" si="235"/>
        <v>1</v>
      </c>
      <c r="AQ1290" s="14" t="str">
        <f t="shared" si="236"/>
        <v>0</v>
      </c>
      <c r="AR1290" s="1" t="str">
        <f t="shared" si="237"/>
        <v/>
      </c>
      <c r="AS1290" s="1" t="str">
        <f t="shared" si="238"/>
        <v/>
      </c>
      <c r="AT1290" s="1" t="str">
        <f t="shared" si="239"/>
        <v/>
      </c>
      <c r="AU1290" s="1" t="str">
        <f t="shared" si="230"/>
        <v/>
      </c>
      <c r="AV1290" s="1" t="e">
        <f>IF(VLOOKUP(G1290,官網匯出!A:AQ,42,FALSE)="","[黃金盾官網]",VLOOKUP(G1290,官網匯出!A:AQ,42,FALSE))</f>
        <v>#N/A</v>
      </c>
      <c r="AW1290" s="1" t="e">
        <f>IF(LEFT(VLOOKUP(G1290,官網匯出!A:AS,43,FALSE),2)="","web",LEFT(VLOOKUP(G1290,官網匯出!A:AS,43,FALSE),2))</f>
        <v>#N/A</v>
      </c>
      <c r="AX1290" s="1" t="str">
        <f t="shared" si="240"/>
        <v>O</v>
      </c>
    </row>
    <row r="1291" spans="1:50">
      <c r="A1291" s="1" t="str">
        <f>IF(G1291="","",VLOOKUP(官網轉換!AW1291,團名!A:B,2,FALSE))</f>
        <v/>
      </c>
      <c r="B1291" s="1" t="str">
        <f>IF(G1291="","",IF(LEFT(VLOOKUP(G1291,官網匯出!A:AQ,43,0),2)="wf",VLOOKUP(VLOOKUP(G1291,官網匯出!A:AQ,43,0),團名!$I$1:$K$12,2,FALSE),"N0071"))</f>
        <v/>
      </c>
      <c r="C1291" s="1" t="str">
        <f>IFERROR(VLOOKUP(官網匯出!D1291,團名!E:G,3,FALSE),"")</f>
        <v/>
      </c>
      <c r="D1291" s="1" t="str">
        <f t="shared" si="231"/>
        <v/>
      </c>
      <c r="E1291" s="1" t="str">
        <f t="shared" si="232"/>
        <v/>
      </c>
      <c r="F1291" s="1" t="str">
        <f>IF(官網匯出!F1291="已付款","","B0012")</f>
        <v>B0012</v>
      </c>
      <c r="G1291" s="1" t="str">
        <f>IF(官網匯出!A1291="","",官網匯出!A1291)</f>
        <v/>
      </c>
      <c r="H1291" s="3" t="str">
        <f>IF(官網匯出!B1291="","",官網匯出!B1291)</f>
        <v/>
      </c>
      <c r="I1291" s="1" t="str">
        <f>IF(官網匯出!C1291="","",官網匯出!C1291)</f>
        <v/>
      </c>
      <c r="J1291" s="1" t="str">
        <f>IF(官網匯出!D1291="","",官網匯出!D1291)</f>
        <v/>
      </c>
      <c r="K1291" s="3" t="str">
        <f>IF(官網匯出!E1291="","",官網匯出!E1291)</f>
        <v/>
      </c>
      <c r="L1291" s="1" t="str">
        <f>IF(官網匯出!F1291="","",官網匯出!F1291)</f>
        <v/>
      </c>
      <c r="M1291" s="1" t="str">
        <f>IF(官網匯出!G1291="","",官網匯出!G1291)</f>
        <v/>
      </c>
      <c r="N1291" s="1" t="str">
        <f>IF(官網匯出!H1291="","",官網匯出!H1291)</f>
        <v/>
      </c>
      <c r="P1291" s="1" t="str">
        <f>IF(官網匯出!J1291="","",RIGHT(官網匯出!J1291,LEN(官網匯出!J1291)-2))</f>
        <v/>
      </c>
      <c r="Q1291" s="1" t="str">
        <f>IF(官網匯出!K1291="","",官網匯出!K1291)</f>
        <v/>
      </c>
      <c r="R1291" s="1" t="str">
        <f>IF(官網匯出!L1291="","",官網匯出!L1291)</f>
        <v/>
      </c>
      <c r="S1291" s="1" t="str">
        <f>IF(官網匯出!M1291="","",官網匯出!M1291)</f>
        <v/>
      </c>
      <c r="T1291" s="1" t="str">
        <f>IF(官網匯出!N1291="","",官網匯出!N1291)</f>
        <v/>
      </c>
      <c r="U1291" s="1" t="str">
        <f>IF(官網匯出!O1291="","",官網匯出!O1291)</f>
        <v/>
      </c>
      <c r="V1291" s="1" t="str">
        <f>IF(官網匯出!P1291="",IF(G1291="","",0),官網匯出!P1291)</f>
        <v/>
      </c>
      <c r="W1291" s="1" t="str">
        <f>IF(官網匯出!Q1291="",IF(G1291="","",0),官網匯出!Q1291)</f>
        <v/>
      </c>
      <c r="X1291" s="1" t="str">
        <f>IF(官網匯出!R1291="","",官網匯出!R1291)</f>
        <v/>
      </c>
      <c r="Y1291" s="1" t="str">
        <f>IF(官網匯出!S1291="","",官網匯出!S1291)</f>
        <v/>
      </c>
      <c r="Z1291" s="1" t="str">
        <f>IF(G1291="","",官網匯出!T1291)</f>
        <v/>
      </c>
      <c r="AA1291" s="1" t="str">
        <f>IF(G1291="","",官網匯出!AK1291)</f>
        <v/>
      </c>
      <c r="AB1291" s="1" t="str">
        <f>IF(G1291="","",IF(官網匯出!V1291="","",官網匯出!V1291))</f>
        <v/>
      </c>
      <c r="AJ1291" s="1" t="str">
        <f>IF(G1291="","",IF(官網匯出!AE1291="","",官網匯出!AE1291))</f>
        <v/>
      </c>
      <c r="AK1291" s="1" t="str">
        <f>IF(G1291="","",IF(官網匯出!AD1291="","",官網匯出!AD1291))</f>
        <v/>
      </c>
      <c r="AL1291" s="1" t="str">
        <f t="shared" si="233"/>
        <v>0</v>
      </c>
      <c r="AM1291" s="1" t="str">
        <f>IF(官網匯出!AG1291="","",官網匯出!AG1291)</f>
        <v/>
      </c>
      <c r="AN1291" s="1" t="str">
        <f>IF(G1291="","",IF(官網匯出!AH1291="","",官網匯出!AH1291))</f>
        <v/>
      </c>
      <c r="AO1291" s="14" t="str">
        <f t="shared" si="234"/>
        <v/>
      </c>
      <c r="AP1291" s="14" t="str">
        <f t="shared" si="235"/>
        <v>1</v>
      </c>
      <c r="AQ1291" s="14" t="str">
        <f t="shared" si="236"/>
        <v>0</v>
      </c>
      <c r="AR1291" s="1" t="str">
        <f t="shared" si="237"/>
        <v/>
      </c>
      <c r="AS1291" s="1" t="str">
        <f t="shared" si="238"/>
        <v/>
      </c>
      <c r="AT1291" s="1" t="str">
        <f t="shared" si="239"/>
        <v/>
      </c>
      <c r="AU1291" s="1" t="str">
        <f t="shared" si="230"/>
        <v/>
      </c>
      <c r="AV1291" s="1" t="e">
        <f>IF(VLOOKUP(G1291,官網匯出!A:AQ,42,FALSE)="","[黃金盾官網]",VLOOKUP(G1291,官網匯出!A:AQ,42,FALSE))</f>
        <v>#N/A</v>
      </c>
      <c r="AW1291" s="1" t="e">
        <f>IF(LEFT(VLOOKUP(G1291,官網匯出!A:AS,43,FALSE),2)="","web",LEFT(VLOOKUP(G1291,官網匯出!A:AS,43,FALSE),2))</f>
        <v>#N/A</v>
      </c>
      <c r="AX1291" s="1" t="str">
        <f t="shared" si="240"/>
        <v>O</v>
      </c>
    </row>
    <row r="1292" spans="1:50">
      <c r="A1292" s="1" t="str">
        <f>IF(G1292="","",VLOOKUP(官網轉換!AW1292,團名!A:B,2,FALSE))</f>
        <v/>
      </c>
      <c r="B1292" s="1" t="str">
        <f>IF(G1292="","",IF(LEFT(VLOOKUP(G1292,官網匯出!A:AQ,43,0),2)="wf",VLOOKUP(VLOOKUP(G1292,官網匯出!A:AQ,43,0),團名!$I$1:$K$12,2,FALSE),"N0071"))</f>
        <v/>
      </c>
      <c r="C1292" s="1" t="str">
        <f>IFERROR(VLOOKUP(官網匯出!D1292,團名!E:G,3,FALSE),"")</f>
        <v/>
      </c>
      <c r="D1292" s="1" t="str">
        <f t="shared" si="231"/>
        <v/>
      </c>
      <c r="E1292" s="1" t="str">
        <f t="shared" si="232"/>
        <v/>
      </c>
      <c r="F1292" s="1" t="str">
        <f>IF(官網匯出!F1292="已付款","","B0012")</f>
        <v>B0012</v>
      </c>
      <c r="G1292" s="1" t="str">
        <f>IF(官網匯出!A1292="","",官網匯出!A1292)</f>
        <v/>
      </c>
      <c r="H1292" s="3" t="str">
        <f>IF(官網匯出!B1292="","",官網匯出!B1292)</f>
        <v/>
      </c>
      <c r="I1292" s="1" t="str">
        <f>IF(官網匯出!C1292="","",官網匯出!C1292)</f>
        <v/>
      </c>
      <c r="J1292" s="1" t="str">
        <f>IF(官網匯出!D1292="","",官網匯出!D1292)</f>
        <v/>
      </c>
      <c r="K1292" s="3" t="str">
        <f>IF(官網匯出!E1292="","",官網匯出!E1292)</f>
        <v/>
      </c>
      <c r="L1292" s="1" t="str">
        <f>IF(官網匯出!F1292="","",官網匯出!F1292)</f>
        <v/>
      </c>
      <c r="M1292" s="1" t="str">
        <f>IF(官網匯出!G1292="","",官網匯出!G1292)</f>
        <v/>
      </c>
      <c r="N1292" s="1" t="str">
        <f>IF(官網匯出!H1292="","",官網匯出!H1292)</f>
        <v/>
      </c>
      <c r="P1292" s="1" t="str">
        <f>IF(官網匯出!J1292="","",RIGHT(官網匯出!J1292,LEN(官網匯出!J1292)-2))</f>
        <v/>
      </c>
      <c r="Q1292" s="1" t="str">
        <f>IF(官網匯出!K1292="","",官網匯出!K1292)</f>
        <v/>
      </c>
      <c r="R1292" s="1" t="str">
        <f>IF(官網匯出!L1292="","",官網匯出!L1292)</f>
        <v/>
      </c>
      <c r="S1292" s="1" t="str">
        <f>IF(官網匯出!M1292="","",官網匯出!M1292)</f>
        <v/>
      </c>
      <c r="T1292" s="1" t="str">
        <f>IF(官網匯出!N1292="","",官網匯出!N1292)</f>
        <v/>
      </c>
      <c r="U1292" s="1" t="str">
        <f>IF(官網匯出!O1292="","",官網匯出!O1292)</f>
        <v/>
      </c>
      <c r="V1292" s="1" t="str">
        <f>IF(官網匯出!P1292="",IF(G1292="","",0),官網匯出!P1292)</f>
        <v/>
      </c>
      <c r="W1292" s="1" t="str">
        <f>IF(官網匯出!Q1292="",IF(G1292="","",0),官網匯出!Q1292)</f>
        <v/>
      </c>
      <c r="X1292" s="1" t="str">
        <f>IF(官網匯出!R1292="","",官網匯出!R1292)</f>
        <v/>
      </c>
      <c r="Y1292" s="1" t="str">
        <f>IF(官網匯出!S1292="","",官網匯出!S1292)</f>
        <v/>
      </c>
      <c r="Z1292" s="1" t="str">
        <f>IF(G1292="","",官網匯出!T1292)</f>
        <v/>
      </c>
      <c r="AA1292" s="1" t="str">
        <f>IF(G1292="","",官網匯出!AK1292)</f>
        <v/>
      </c>
      <c r="AB1292" s="1" t="str">
        <f>IF(G1292="","",IF(官網匯出!V1292="","",官網匯出!V1292))</f>
        <v/>
      </c>
      <c r="AJ1292" s="1" t="str">
        <f>IF(G1292="","",IF(官網匯出!AE1292="","",官網匯出!AE1292))</f>
        <v/>
      </c>
      <c r="AK1292" s="1" t="str">
        <f>IF(G1292="","",IF(官網匯出!AD1292="","",官網匯出!AD1292))</f>
        <v/>
      </c>
      <c r="AL1292" s="1" t="str">
        <f t="shared" si="233"/>
        <v>0</v>
      </c>
      <c r="AM1292" s="1" t="str">
        <f>IF(官網匯出!AG1292="","",官網匯出!AG1292)</f>
        <v/>
      </c>
      <c r="AN1292" s="1" t="str">
        <f>IF(G1292="","",IF(官網匯出!AH1292="","",官網匯出!AH1292))</f>
        <v/>
      </c>
      <c r="AO1292" s="14" t="str">
        <f t="shared" si="234"/>
        <v/>
      </c>
      <c r="AP1292" s="14" t="str">
        <f t="shared" si="235"/>
        <v>1</v>
      </c>
      <c r="AQ1292" s="14" t="str">
        <f t="shared" si="236"/>
        <v>0</v>
      </c>
      <c r="AR1292" s="1" t="str">
        <f t="shared" si="237"/>
        <v/>
      </c>
      <c r="AS1292" s="1" t="str">
        <f t="shared" si="238"/>
        <v/>
      </c>
      <c r="AT1292" s="1" t="str">
        <f t="shared" si="239"/>
        <v/>
      </c>
      <c r="AU1292" s="1" t="str">
        <f t="shared" si="230"/>
        <v/>
      </c>
      <c r="AV1292" s="1" t="e">
        <f>IF(VLOOKUP(G1292,官網匯出!A:AQ,42,FALSE)="","[黃金盾官網]",VLOOKUP(G1292,官網匯出!A:AQ,42,FALSE))</f>
        <v>#N/A</v>
      </c>
      <c r="AW1292" s="1" t="e">
        <f>IF(LEFT(VLOOKUP(G1292,官網匯出!A:AS,43,FALSE),2)="","web",LEFT(VLOOKUP(G1292,官網匯出!A:AS,43,FALSE),2))</f>
        <v>#N/A</v>
      </c>
      <c r="AX1292" s="1" t="str">
        <f t="shared" si="240"/>
        <v>O</v>
      </c>
    </row>
    <row r="1293" spans="1:50">
      <c r="A1293" s="1" t="str">
        <f>IF(G1293="","",VLOOKUP(官網轉換!AW1293,團名!A:B,2,FALSE))</f>
        <v/>
      </c>
      <c r="B1293" s="1" t="str">
        <f>IF(G1293="","",IF(LEFT(VLOOKUP(G1293,官網匯出!A:AQ,43,0),2)="wf",VLOOKUP(VLOOKUP(G1293,官網匯出!A:AQ,43,0),團名!$I$1:$K$12,2,FALSE),"N0071"))</f>
        <v/>
      </c>
      <c r="C1293" s="1" t="str">
        <f>IFERROR(VLOOKUP(官網匯出!D1293,團名!E:G,3,FALSE),"")</f>
        <v/>
      </c>
      <c r="D1293" s="1" t="str">
        <f t="shared" si="231"/>
        <v/>
      </c>
      <c r="E1293" s="1" t="str">
        <f t="shared" si="232"/>
        <v/>
      </c>
      <c r="F1293" s="1" t="str">
        <f>IF(官網匯出!F1293="已付款","","B0012")</f>
        <v>B0012</v>
      </c>
      <c r="G1293" s="1" t="str">
        <f>IF(官網匯出!A1293="","",官網匯出!A1293)</f>
        <v/>
      </c>
      <c r="H1293" s="3" t="str">
        <f>IF(官網匯出!B1293="","",官網匯出!B1293)</f>
        <v/>
      </c>
      <c r="I1293" s="1" t="str">
        <f>IF(官網匯出!C1293="","",官網匯出!C1293)</f>
        <v/>
      </c>
      <c r="J1293" s="1" t="str">
        <f>IF(官網匯出!D1293="","",官網匯出!D1293)</f>
        <v/>
      </c>
      <c r="K1293" s="3" t="str">
        <f>IF(官網匯出!E1293="","",官網匯出!E1293)</f>
        <v/>
      </c>
      <c r="L1293" s="1" t="str">
        <f>IF(官網匯出!F1293="","",官網匯出!F1293)</f>
        <v/>
      </c>
      <c r="M1293" s="1" t="str">
        <f>IF(官網匯出!G1293="","",官網匯出!G1293)</f>
        <v/>
      </c>
      <c r="N1293" s="1" t="str">
        <f>IF(官網匯出!H1293="","",官網匯出!H1293)</f>
        <v/>
      </c>
      <c r="P1293" s="1" t="str">
        <f>IF(官網匯出!J1293="","",RIGHT(官網匯出!J1293,LEN(官網匯出!J1293)-2))</f>
        <v/>
      </c>
      <c r="Q1293" s="1" t="str">
        <f>IF(官網匯出!K1293="","",官網匯出!K1293)</f>
        <v/>
      </c>
      <c r="R1293" s="1" t="str">
        <f>IF(官網匯出!L1293="","",官網匯出!L1293)</f>
        <v/>
      </c>
      <c r="S1293" s="1" t="str">
        <f>IF(官網匯出!M1293="","",官網匯出!M1293)</f>
        <v/>
      </c>
      <c r="T1293" s="1" t="str">
        <f>IF(官網匯出!N1293="","",官網匯出!N1293)</f>
        <v/>
      </c>
      <c r="U1293" s="1" t="str">
        <f>IF(官網匯出!O1293="","",官網匯出!O1293)</f>
        <v/>
      </c>
      <c r="V1293" s="1" t="str">
        <f>IF(官網匯出!P1293="",IF(G1293="","",0),官網匯出!P1293)</f>
        <v/>
      </c>
      <c r="W1293" s="1" t="str">
        <f>IF(官網匯出!Q1293="",IF(G1293="","",0),官網匯出!Q1293)</f>
        <v/>
      </c>
      <c r="X1293" s="1" t="str">
        <f>IF(官網匯出!R1293="","",官網匯出!R1293)</f>
        <v/>
      </c>
      <c r="Y1293" s="1" t="str">
        <f>IF(官網匯出!S1293="","",官網匯出!S1293)</f>
        <v/>
      </c>
      <c r="Z1293" s="1" t="str">
        <f>IF(G1293="","",官網匯出!T1293)</f>
        <v/>
      </c>
      <c r="AA1293" s="1" t="str">
        <f>IF(G1293="","",官網匯出!AK1293)</f>
        <v/>
      </c>
      <c r="AB1293" s="1" t="str">
        <f>IF(G1293="","",IF(官網匯出!V1293="","",官網匯出!V1293))</f>
        <v/>
      </c>
      <c r="AJ1293" s="1" t="str">
        <f>IF(G1293="","",IF(官網匯出!AE1293="","",官網匯出!AE1293))</f>
        <v/>
      </c>
      <c r="AK1293" s="1" t="str">
        <f>IF(G1293="","",IF(官網匯出!AD1293="","",官網匯出!AD1293))</f>
        <v/>
      </c>
      <c r="AL1293" s="1" t="str">
        <f t="shared" si="233"/>
        <v>0</v>
      </c>
      <c r="AM1293" s="1" t="str">
        <f>IF(官網匯出!AG1293="","",官網匯出!AG1293)</f>
        <v/>
      </c>
      <c r="AN1293" s="1" t="str">
        <f>IF(G1293="","",IF(官網匯出!AH1293="","",官網匯出!AH1293))</f>
        <v/>
      </c>
      <c r="AO1293" s="14" t="str">
        <f t="shared" si="234"/>
        <v/>
      </c>
      <c r="AP1293" s="14" t="str">
        <f t="shared" si="235"/>
        <v>1</v>
      </c>
      <c r="AQ1293" s="14" t="str">
        <f t="shared" si="236"/>
        <v>0</v>
      </c>
      <c r="AR1293" s="1" t="str">
        <f t="shared" si="237"/>
        <v/>
      </c>
      <c r="AS1293" s="1" t="str">
        <f t="shared" si="238"/>
        <v/>
      </c>
      <c r="AT1293" s="1" t="str">
        <f t="shared" si="239"/>
        <v/>
      </c>
      <c r="AU1293" s="1" t="str">
        <f t="shared" si="230"/>
        <v/>
      </c>
      <c r="AV1293" s="1" t="e">
        <f>IF(VLOOKUP(G1293,官網匯出!A:AQ,42,FALSE)="","[黃金盾官網]",VLOOKUP(G1293,官網匯出!A:AQ,42,FALSE))</f>
        <v>#N/A</v>
      </c>
      <c r="AW1293" s="1" t="e">
        <f>IF(LEFT(VLOOKUP(G1293,官網匯出!A:AS,43,FALSE),2)="","web",LEFT(VLOOKUP(G1293,官網匯出!A:AS,43,FALSE),2))</f>
        <v>#N/A</v>
      </c>
      <c r="AX1293" s="1" t="str">
        <f t="shared" si="240"/>
        <v>O</v>
      </c>
    </row>
    <row r="1294" spans="1:50">
      <c r="A1294" s="1" t="str">
        <f>IF(G1294="","",VLOOKUP(官網轉換!AW1294,團名!A:B,2,FALSE))</f>
        <v/>
      </c>
      <c r="B1294" s="1" t="str">
        <f>IF(G1294="","",IF(LEFT(VLOOKUP(G1294,官網匯出!A:AQ,43,0),2)="wf",VLOOKUP(VLOOKUP(G1294,官網匯出!A:AQ,43,0),團名!$I$1:$K$12,2,FALSE),"N0071"))</f>
        <v/>
      </c>
      <c r="C1294" s="1" t="str">
        <f>IFERROR(VLOOKUP(官網匯出!D1294,團名!E:G,3,FALSE),"")</f>
        <v/>
      </c>
      <c r="D1294" s="1" t="str">
        <f t="shared" si="231"/>
        <v/>
      </c>
      <c r="E1294" s="1" t="str">
        <f t="shared" si="232"/>
        <v/>
      </c>
      <c r="F1294" s="1" t="str">
        <f>IF(官網匯出!F1294="已付款","","B0012")</f>
        <v>B0012</v>
      </c>
      <c r="G1294" s="1" t="str">
        <f>IF(官網匯出!A1294="","",官網匯出!A1294)</f>
        <v/>
      </c>
      <c r="H1294" s="3" t="str">
        <f>IF(官網匯出!B1294="","",官網匯出!B1294)</f>
        <v/>
      </c>
      <c r="I1294" s="1" t="str">
        <f>IF(官網匯出!C1294="","",官網匯出!C1294)</f>
        <v/>
      </c>
      <c r="J1294" s="1" t="str">
        <f>IF(官網匯出!D1294="","",官網匯出!D1294)</f>
        <v/>
      </c>
      <c r="K1294" s="3" t="str">
        <f>IF(官網匯出!E1294="","",官網匯出!E1294)</f>
        <v/>
      </c>
      <c r="L1294" s="1" t="str">
        <f>IF(官網匯出!F1294="","",官網匯出!F1294)</f>
        <v/>
      </c>
      <c r="M1294" s="1" t="str">
        <f>IF(官網匯出!G1294="","",官網匯出!G1294)</f>
        <v/>
      </c>
      <c r="N1294" s="1" t="str">
        <f>IF(官網匯出!H1294="","",官網匯出!H1294)</f>
        <v/>
      </c>
      <c r="P1294" s="1" t="str">
        <f>IF(官網匯出!J1294="","",RIGHT(官網匯出!J1294,LEN(官網匯出!J1294)-2))</f>
        <v/>
      </c>
      <c r="Q1294" s="1" t="str">
        <f>IF(官網匯出!K1294="","",官網匯出!K1294)</f>
        <v/>
      </c>
      <c r="R1294" s="1" t="str">
        <f>IF(官網匯出!L1294="","",官網匯出!L1294)</f>
        <v/>
      </c>
      <c r="S1294" s="1" t="str">
        <f>IF(官網匯出!M1294="","",官網匯出!M1294)</f>
        <v/>
      </c>
      <c r="T1294" s="1" t="str">
        <f>IF(官網匯出!N1294="","",官網匯出!N1294)</f>
        <v/>
      </c>
      <c r="U1294" s="1" t="str">
        <f>IF(官網匯出!O1294="","",官網匯出!O1294)</f>
        <v/>
      </c>
      <c r="V1294" s="1" t="str">
        <f>IF(官網匯出!P1294="",IF(G1294="","",0),官網匯出!P1294)</f>
        <v/>
      </c>
      <c r="W1294" s="1" t="str">
        <f>IF(官網匯出!Q1294="",IF(G1294="","",0),官網匯出!Q1294)</f>
        <v/>
      </c>
      <c r="X1294" s="1" t="str">
        <f>IF(官網匯出!R1294="","",官網匯出!R1294)</f>
        <v/>
      </c>
      <c r="Y1294" s="1" t="str">
        <f>IF(官網匯出!S1294="","",官網匯出!S1294)</f>
        <v/>
      </c>
      <c r="Z1294" s="1" t="str">
        <f>IF(G1294="","",官網匯出!T1294)</f>
        <v/>
      </c>
      <c r="AA1294" s="1" t="str">
        <f>IF(G1294="","",官網匯出!AK1294)</f>
        <v/>
      </c>
      <c r="AB1294" s="1" t="str">
        <f>IF(G1294="","",IF(官網匯出!V1294="","",官網匯出!V1294))</f>
        <v/>
      </c>
      <c r="AJ1294" s="1" t="str">
        <f>IF(G1294="","",IF(官網匯出!AE1294="","",官網匯出!AE1294))</f>
        <v/>
      </c>
      <c r="AK1294" s="1" t="str">
        <f>IF(G1294="","",IF(官網匯出!AD1294="","",官網匯出!AD1294))</f>
        <v/>
      </c>
      <c r="AL1294" s="1" t="str">
        <f t="shared" si="233"/>
        <v>0</v>
      </c>
      <c r="AM1294" s="1" t="str">
        <f>IF(官網匯出!AG1294="","",官網匯出!AG1294)</f>
        <v/>
      </c>
      <c r="AN1294" s="1" t="str">
        <f>IF(G1294="","",IF(官網匯出!AH1294="","",官網匯出!AH1294))</f>
        <v/>
      </c>
      <c r="AO1294" s="14" t="str">
        <f t="shared" si="234"/>
        <v/>
      </c>
      <c r="AP1294" s="14" t="str">
        <f t="shared" si="235"/>
        <v>1</v>
      </c>
      <c r="AQ1294" s="14" t="str">
        <f t="shared" si="236"/>
        <v>0</v>
      </c>
      <c r="AR1294" s="1" t="str">
        <f t="shared" si="237"/>
        <v/>
      </c>
      <c r="AS1294" s="1" t="str">
        <f t="shared" si="238"/>
        <v/>
      </c>
      <c r="AT1294" s="1" t="str">
        <f t="shared" si="239"/>
        <v/>
      </c>
      <c r="AU1294" s="1" t="str">
        <f t="shared" si="230"/>
        <v/>
      </c>
      <c r="AV1294" s="1" t="e">
        <f>IF(VLOOKUP(G1294,官網匯出!A:AQ,42,FALSE)="","[黃金盾官網]",VLOOKUP(G1294,官網匯出!A:AQ,42,FALSE))</f>
        <v>#N/A</v>
      </c>
      <c r="AW1294" s="1" t="e">
        <f>IF(LEFT(VLOOKUP(G1294,官網匯出!A:AS,43,FALSE),2)="","web",LEFT(VLOOKUP(G1294,官網匯出!A:AS,43,FALSE),2))</f>
        <v>#N/A</v>
      </c>
      <c r="AX1294" s="1" t="str">
        <f t="shared" si="240"/>
        <v>O</v>
      </c>
    </row>
    <row r="1295" spans="1:50">
      <c r="A1295" s="1" t="str">
        <f>IF(G1295="","",VLOOKUP(官網轉換!AW1295,團名!A:B,2,FALSE))</f>
        <v/>
      </c>
      <c r="B1295" s="1" t="str">
        <f>IF(G1295="","",IF(LEFT(VLOOKUP(G1295,官網匯出!A:AQ,43,0),2)="wf",VLOOKUP(VLOOKUP(G1295,官網匯出!A:AQ,43,0),團名!$I$1:$K$12,2,FALSE),"N0071"))</f>
        <v/>
      </c>
      <c r="C1295" s="1" t="str">
        <f>IFERROR(VLOOKUP(官網匯出!D1295,團名!E:G,3,FALSE),"")</f>
        <v/>
      </c>
      <c r="D1295" s="1" t="str">
        <f t="shared" si="231"/>
        <v/>
      </c>
      <c r="E1295" s="1" t="str">
        <f t="shared" si="232"/>
        <v/>
      </c>
      <c r="F1295" s="1" t="str">
        <f>IF(官網匯出!F1295="已付款","","B0012")</f>
        <v>B0012</v>
      </c>
      <c r="G1295" s="1" t="str">
        <f>IF(官網匯出!A1295="","",官網匯出!A1295)</f>
        <v/>
      </c>
      <c r="H1295" s="3" t="str">
        <f>IF(官網匯出!B1295="","",官網匯出!B1295)</f>
        <v/>
      </c>
      <c r="I1295" s="1" t="str">
        <f>IF(官網匯出!C1295="","",官網匯出!C1295)</f>
        <v/>
      </c>
      <c r="J1295" s="1" t="str">
        <f>IF(官網匯出!D1295="","",官網匯出!D1295)</f>
        <v/>
      </c>
      <c r="K1295" s="3" t="str">
        <f>IF(官網匯出!E1295="","",官網匯出!E1295)</f>
        <v/>
      </c>
      <c r="L1295" s="1" t="str">
        <f>IF(官網匯出!F1295="","",官網匯出!F1295)</f>
        <v/>
      </c>
      <c r="M1295" s="1" t="str">
        <f>IF(官網匯出!G1295="","",官網匯出!G1295)</f>
        <v/>
      </c>
      <c r="N1295" s="1" t="str">
        <f>IF(官網匯出!H1295="","",官網匯出!H1295)</f>
        <v/>
      </c>
      <c r="P1295" s="1" t="str">
        <f>IF(官網匯出!J1295="","",RIGHT(官網匯出!J1295,LEN(官網匯出!J1295)-2))</f>
        <v/>
      </c>
      <c r="Q1295" s="1" t="str">
        <f>IF(官網匯出!K1295="","",官網匯出!K1295)</f>
        <v/>
      </c>
      <c r="R1295" s="1" t="str">
        <f>IF(官網匯出!L1295="","",官網匯出!L1295)</f>
        <v/>
      </c>
      <c r="S1295" s="1" t="str">
        <f>IF(官網匯出!M1295="","",官網匯出!M1295)</f>
        <v/>
      </c>
      <c r="T1295" s="1" t="str">
        <f>IF(官網匯出!N1295="","",官網匯出!N1295)</f>
        <v/>
      </c>
      <c r="U1295" s="1" t="str">
        <f>IF(官網匯出!O1295="","",官網匯出!O1295)</f>
        <v/>
      </c>
      <c r="V1295" s="1" t="str">
        <f>IF(官網匯出!P1295="",IF(G1295="","",0),官網匯出!P1295)</f>
        <v/>
      </c>
      <c r="W1295" s="1" t="str">
        <f>IF(官網匯出!Q1295="",IF(G1295="","",0),官網匯出!Q1295)</f>
        <v/>
      </c>
      <c r="X1295" s="1" t="str">
        <f>IF(官網匯出!R1295="","",官網匯出!R1295)</f>
        <v/>
      </c>
      <c r="Y1295" s="1" t="str">
        <f>IF(官網匯出!S1295="","",官網匯出!S1295)</f>
        <v/>
      </c>
      <c r="Z1295" s="1" t="str">
        <f>IF(G1295="","",官網匯出!T1295)</f>
        <v/>
      </c>
      <c r="AA1295" s="1" t="str">
        <f>IF(G1295="","",官網匯出!AK1295)</f>
        <v/>
      </c>
      <c r="AB1295" s="1" t="str">
        <f>IF(G1295="","",IF(官網匯出!V1295="","",官網匯出!V1295))</f>
        <v/>
      </c>
      <c r="AJ1295" s="1" t="str">
        <f>IF(G1295="","",IF(官網匯出!AE1295="","",官網匯出!AE1295))</f>
        <v/>
      </c>
      <c r="AK1295" s="1" t="str">
        <f>IF(G1295="","",IF(官網匯出!AD1295="","",官網匯出!AD1295))</f>
        <v/>
      </c>
      <c r="AL1295" s="1" t="str">
        <f t="shared" si="233"/>
        <v>0</v>
      </c>
      <c r="AM1295" s="1" t="str">
        <f>IF(官網匯出!AG1295="","",官網匯出!AG1295)</f>
        <v/>
      </c>
      <c r="AN1295" s="1" t="str">
        <f>IF(G1295="","",IF(官網匯出!AH1295="","",官網匯出!AH1295))</f>
        <v/>
      </c>
      <c r="AO1295" s="14" t="str">
        <f t="shared" si="234"/>
        <v/>
      </c>
      <c r="AP1295" s="14" t="str">
        <f t="shared" si="235"/>
        <v>1</v>
      </c>
      <c r="AQ1295" s="14" t="str">
        <f t="shared" si="236"/>
        <v>0</v>
      </c>
      <c r="AR1295" s="1" t="str">
        <f t="shared" si="237"/>
        <v/>
      </c>
      <c r="AS1295" s="1" t="str">
        <f t="shared" si="238"/>
        <v/>
      </c>
      <c r="AT1295" s="1" t="str">
        <f t="shared" si="239"/>
        <v/>
      </c>
      <c r="AU1295" s="1" t="str">
        <f t="shared" si="230"/>
        <v/>
      </c>
      <c r="AV1295" s="1" t="e">
        <f>IF(VLOOKUP(G1295,官網匯出!A:AQ,42,FALSE)="","[黃金盾官網]",VLOOKUP(G1295,官網匯出!A:AQ,42,FALSE))</f>
        <v>#N/A</v>
      </c>
      <c r="AW1295" s="1" t="e">
        <f>IF(LEFT(VLOOKUP(G1295,官網匯出!A:AS,43,FALSE),2)="","web",LEFT(VLOOKUP(G1295,官網匯出!A:AS,43,FALSE),2))</f>
        <v>#N/A</v>
      </c>
      <c r="AX1295" s="1" t="str">
        <f t="shared" si="240"/>
        <v>O</v>
      </c>
    </row>
    <row r="1296" spans="1:50">
      <c r="A1296" s="1" t="str">
        <f>IF(G1296="","",VLOOKUP(官網轉換!AW1296,團名!A:B,2,FALSE))</f>
        <v/>
      </c>
      <c r="B1296" s="1" t="str">
        <f>IF(G1296="","",IF(LEFT(VLOOKUP(G1296,官網匯出!A:AQ,43,0),2)="wf",VLOOKUP(VLOOKUP(G1296,官網匯出!A:AQ,43,0),團名!$I$1:$K$12,2,FALSE),"N0071"))</f>
        <v/>
      </c>
      <c r="C1296" s="1" t="str">
        <f>IFERROR(VLOOKUP(官網匯出!D1296,團名!E:G,3,FALSE),"")</f>
        <v/>
      </c>
      <c r="D1296" s="1" t="str">
        <f t="shared" si="231"/>
        <v/>
      </c>
      <c r="E1296" s="1" t="str">
        <f t="shared" si="232"/>
        <v/>
      </c>
      <c r="F1296" s="1" t="str">
        <f>IF(官網匯出!F1296="已付款","","B0012")</f>
        <v>B0012</v>
      </c>
      <c r="G1296" s="1" t="str">
        <f>IF(官網匯出!A1296="","",官網匯出!A1296)</f>
        <v/>
      </c>
      <c r="H1296" s="3" t="str">
        <f>IF(官網匯出!B1296="","",官網匯出!B1296)</f>
        <v/>
      </c>
      <c r="I1296" s="1" t="str">
        <f>IF(官網匯出!C1296="","",官網匯出!C1296)</f>
        <v/>
      </c>
      <c r="J1296" s="1" t="str">
        <f>IF(官網匯出!D1296="","",官網匯出!D1296)</f>
        <v/>
      </c>
      <c r="K1296" s="3" t="str">
        <f>IF(官網匯出!E1296="","",官網匯出!E1296)</f>
        <v/>
      </c>
      <c r="L1296" s="1" t="str">
        <f>IF(官網匯出!F1296="","",官網匯出!F1296)</f>
        <v/>
      </c>
      <c r="M1296" s="1" t="str">
        <f>IF(官網匯出!G1296="","",官網匯出!G1296)</f>
        <v/>
      </c>
      <c r="N1296" s="1" t="str">
        <f>IF(官網匯出!H1296="","",官網匯出!H1296)</f>
        <v/>
      </c>
      <c r="P1296" s="1" t="str">
        <f>IF(官網匯出!J1296="","",RIGHT(官網匯出!J1296,LEN(官網匯出!J1296)-2))</f>
        <v/>
      </c>
      <c r="Q1296" s="1" t="str">
        <f>IF(官網匯出!K1296="","",官網匯出!K1296)</f>
        <v/>
      </c>
      <c r="R1296" s="1" t="str">
        <f>IF(官網匯出!L1296="","",官網匯出!L1296)</f>
        <v/>
      </c>
      <c r="S1296" s="1" t="str">
        <f>IF(官網匯出!M1296="","",官網匯出!M1296)</f>
        <v/>
      </c>
      <c r="T1296" s="1" t="str">
        <f>IF(官網匯出!N1296="","",官網匯出!N1296)</f>
        <v/>
      </c>
      <c r="U1296" s="1" t="str">
        <f>IF(官網匯出!O1296="","",官網匯出!O1296)</f>
        <v/>
      </c>
      <c r="V1296" s="1" t="str">
        <f>IF(官網匯出!P1296="",IF(G1296="","",0),官網匯出!P1296)</f>
        <v/>
      </c>
      <c r="W1296" s="1" t="str">
        <f>IF(官網匯出!Q1296="",IF(G1296="","",0),官網匯出!Q1296)</f>
        <v/>
      </c>
      <c r="X1296" s="1" t="str">
        <f>IF(官網匯出!R1296="","",官網匯出!R1296)</f>
        <v/>
      </c>
      <c r="Y1296" s="1" t="str">
        <f>IF(官網匯出!S1296="","",官網匯出!S1296)</f>
        <v/>
      </c>
      <c r="Z1296" s="1" t="str">
        <f>IF(G1296="","",官網匯出!T1296)</f>
        <v/>
      </c>
      <c r="AA1296" s="1" t="str">
        <f>IF(G1296="","",官網匯出!AK1296)</f>
        <v/>
      </c>
      <c r="AB1296" s="1" t="str">
        <f>IF(G1296="","",IF(官網匯出!V1296="","",官網匯出!V1296))</f>
        <v/>
      </c>
      <c r="AJ1296" s="1" t="str">
        <f>IF(G1296="","",IF(官網匯出!AE1296="","",官網匯出!AE1296))</f>
        <v/>
      </c>
      <c r="AK1296" s="1" t="str">
        <f>IF(G1296="","",IF(官網匯出!AD1296="","",官網匯出!AD1296))</f>
        <v/>
      </c>
      <c r="AL1296" s="1" t="str">
        <f t="shared" si="233"/>
        <v>0</v>
      </c>
      <c r="AM1296" s="1" t="str">
        <f>IF(官網匯出!AG1296="","",官網匯出!AG1296)</f>
        <v/>
      </c>
      <c r="AN1296" s="1" t="str">
        <f>IF(G1296="","",IF(官網匯出!AH1296="","",官網匯出!AH1296))</f>
        <v/>
      </c>
      <c r="AO1296" s="14" t="str">
        <f t="shared" si="234"/>
        <v/>
      </c>
      <c r="AP1296" s="14" t="str">
        <f t="shared" si="235"/>
        <v>1</v>
      </c>
      <c r="AQ1296" s="14" t="str">
        <f t="shared" si="236"/>
        <v>0</v>
      </c>
      <c r="AR1296" s="1" t="str">
        <f t="shared" si="237"/>
        <v/>
      </c>
      <c r="AS1296" s="1" t="str">
        <f t="shared" si="238"/>
        <v/>
      </c>
      <c r="AT1296" s="1" t="str">
        <f t="shared" si="239"/>
        <v/>
      </c>
      <c r="AU1296" s="1" t="str">
        <f t="shared" si="230"/>
        <v/>
      </c>
      <c r="AV1296" s="1" t="e">
        <f>IF(VLOOKUP(G1296,官網匯出!A:AQ,42,FALSE)="","[黃金盾官網]",VLOOKUP(G1296,官網匯出!A:AQ,42,FALSE))</f>
        <v>#N/A</v>
      </c>
      <c r="AW1296" s="1" t="e">
        <f>IF(LEFT(VLOOKUP(G1296,官網匯出!A:AS,43,FALSE),2)="","web",LEFT(VLOOKUP(G1296,官網匯出!A:AS,43,FALSE),2))</f>
        <v>#N/A</v>
      </c>
      <c r="AX1296" s="1" t="str">
        <f t="shared" si="240"/>
        <v>O</v>
      </c>
    </row>
    <row r="1297" spans="1:50">
      <c r="A1297" s="1" t="str">
        <f>IF(G1297="","",VLOOKUP(官網轉換!AW1297,團名!A:B,2,FALSE))</f>
        <v/>
      </c>
      <c r="B1297" s="1" t="str">
        <f>IF(G1297="","",IF(LEFT(VLOOKUP(G1297,官網匯出!A:AQ,43,0),2)="wf",VLOOKUP(VLOOKUP(G1297,官網匯出!A:AQ,43,0),團名!$I$1:$K$12,2,FALSE),"N0071"))</f>
        <v/>
      </c>
      <c r="C1297" s="1" t="str">
        <f>IFERROR(VLOOKUP(官網匯出!D1297,團名!E:G,3,FALSE),"")</f>
        <v/>
      </c>
      <c r="D1297" s="1" t="str">
        <f t="shared" si="231"/>
        <v/>
      </c>
      <c r="E1297" s="1" t="str">
        <f t="shared" si="232"/>
        <v/>
      </c>
      <c r="F1297" s="1" t="str">
        <f>IF(官網匯出!F1297="已付款","","B0012")</f>
        <v>B0012</v>
      </c>
      <c r="G1297" s="1" t="str">
        <f>IF(官網匯出!A1297="","",官網匯出!A1297)</f>
        <v/>
      </c>
      <c r="H1297" s="3" t="str">
        <f>IF(官網匯出!B1297="","",官網匯出!B1297)</f>
        <v/>
      </c>
      <c r="I1297" s="1" t="str">
        <f>IF(官網匯出!C1297="","",官網匯出!C1297)</f>
        <v/>
      </c>
      <c r="J1297" s="1" t="str">
        <f>IF(官網匯出!D1297="","",官網匯出!D1297)</f>
        <v/>
      </c>
      <c r="K1297" s="3" t="str">
        <f>IF(官網匯出!E1297="","",官網匯出!E1297)</f>
        <v/>
      </c>
      <c r="L1297" s="1" t="str">
        <f>IF(官網匯出!F1297="","",官網匯出!F1297)</f>
        <v/>
      </c>
      <c r="M1297" s="1" t="str">
        <f>IF(官網匯出!G1297="","",官網匯出!G1297)</f>
        <v/>
      </c>
      <c r="N1297" s="1" t="str">
        <f>IF(官網匯出!H1297="","",官網匯出!H1297)</f>
        <v/>
      </c>
      <c r="P1297" s="1" t="str">
        <f>IF(官網匯出!J1297="","",RIGHT(官網匯出!J1297,LEN(官網匯出!J1297)-2))</f>
        <v/>
      </c>
      <c r="Q1297" s="1" t="str">
        <f>IF(官網匯出!K1297="","",官網匯出!K1297)</f>
        <v/>
      </c>
      <c r="R1297" s="1" t="str">
        <f>IF(官網匯出!L1297="","",官網匯出!L1297)</f>
        <v/>
      </c>
      <c r="S1297" s="1" t="str">
        <f>IF(官網匯出!M1297="","",官網匯出!M1297)</f>
        <v/>
      </c>
      <c r="T1297" s="1" t="str">
        <f>IF(官網匯出!N1297="","",官網匯出!N1297)</f>
        <v/>
      </c>
      <c r="U1297" s="1" t="str">
        <f>IF(官網匯出!O1297="","",官網匯出!O1297)</f>
        <v/>
      </c>
      <c r="V1297" s="1" t="str">
        <f>IF(官網匯出!P1297="",IF(G1297="","",0),官網匯出!P1297)</f>
        <v/>
      </c>
      <c r="W1297" s="1" t="str">
        <f>IF(官網匯出!Q1297="",IF(G1297="","",0),官網匯出!Q1297)</f>
        <v/>
      </c>
      <c r="X1297" s="1" t="str">
        <f>IF(官網匯出!R1297="","",官網匯出!R1297)</f>
        <v/>
      </c>
      <c r="Y1297" s="1" t="str">
        <f>IF(官網匯出!S1297="","",官網匯出!S1297)</f>
        <v/>
      </c>
      <c r="Z1297" s="1" t="str">
        <f>IF(G1297="","",官網匯出!T1297)</f>
        <v/>
      </c>
      <c r="AA1297" s="1" t="str">
        <f>IF(G1297="","",官網匯出!AK1297)</f>
        <v/>
      </c>
      <c r="AB1297" s="1" t="str">
        <f>IF(G1297="","",IF(官網匯出!V1297="","",官網匯出!V1297))</f>
        <v/>
      </c>
      <c r="AJ1297" s="1" t="str">
        <f>IF(G1297="","",IF(官網匯出!AE1297="","",官網匯出!AE1297))</f>
        <v/>
      </c>
      <c r="AK1297" s="1" t="str">
        <f>IF(G1297="","",IF(官網匯出!AD1297="","",官網匯出!AD1297))</f>
        <v/>
      </c>
      <c r="AL1297" s="1" t="str">
        <f t="shared" si="233"/>
        <v>0</v>
      </c>
      <c r="AM1297" s="1" t="str">
        <f>IF(官網匯出!AG1297="","",官網匯出!AG1297)</f>
        <v/>
      </c>
      <c r="AN1297" s="1" t="str">
        <f>IF(G1297="","",IF(官網匯出!AH1297="","",官網匯出!AH1297))</f>
        <v/>
      </c>
      <c r="AO1297" s="14" t="str">
        <f t="shared" si="234"/>
        <v/>
      </c>
      <c r="AP1297" s="14" t="str">
        <f t="shared" si="235"/>
        <v>1</v>
      </c>
      <c r="AQ1297" s="14" t="str">
        <f t="shared" si="236"/>
        <v>0</v>
      </c>
      <c r="AR1297" s="1" t="str">
        <f t="shared" si="237"/>
        <v/>
      </c>
      <c r="AS1297" s="1" t="str">
        <f t="shared" si="238"/>
        <v/>
      </c>
      <c r="AT1297" s="1" t="str">
        <f t="shared" si="239"/>
        <v/>
      </c>
      <c r="AU1297" s="1" t="str">
        <f t="shared" si="230"/>
        <v/>
      </c>
      <c r="AV1297" s="1" t="e">
        <f>IF(VLOOKUP(G1297,官網匯出!A:AQ,42,FALSE)="","[黃金盾官網]",VLOOKUP(G1297,官網匯出!A:AQ,42,FALSE))</f>
        <v>#N/A</v>
      </c>
      <c r="AW1297" s="1" t="e">
        <f>IF(LEFT(VLOOKUP(G1297,官網匯出!A:AS,43,FALSE),2)="","web",LEFT(VLOOKUP(G1297,官網匯出!A:AS,43,FALSE),2))</f>
        <v>#N/A</v>
      </c>
      <c r="AX1297" s="1" t="str">
        <f t="shared" si="240"/>
        <v>O</v>
      </c>
    </row>
    <row r="1298" spans="1:50">
      <c r="A1298" s="1" t="str">
        <f>IF(G1298="","",VLOOKUP(官網轉換!AW1298,團名!A:B,2,FALSE))</f>
        <v/>
      </c>
      <c r="B1298" s="1" t="str">
        <f>IF(G1298="","",IF(LEFT(VLOOKUP(G1298,官網匯出!A:AQ,43,0),2)="wf",VLOOKUP(VLOOKUP(G1298,官網匯出!A:AQ,43,0),團名!$I$1:$K$12,2,FALSE),"N0071"))</f>
        <v/>
      </c>
      <c r="C1298" s="1" t="str">
        <f>IFERROR(VLOOKUP(官網匯出!D1298,團名!E:G,3,FALSE),"")</f>
        <v/>
      </c>
      <c r="D1298" s="1" t="str">
        <f t="shared" si="231"/>
        <v/>
      </c>
      <c r="E1298" s="1" t="str">
        <f t="shared" si="232"/>
        <v/>
      </c>
      <c r="F1298" s="1" t="str">
        <f>IF(官網匯出!F1298="已付款","","B0012")</f>
        <v>B0012</v>
      </c>
      <c r="G1298" s="1" t="str">
        <f>IF(官網匯出!A1298="","",官網匯出!A1298)</f>
        <v/>
      </c>
      <c r="H1298" s="3" t="str">
        <f>IF(官網匯出!B1298="","",官網匯出!B1298)</f>
        <v/>
      </c>
      <c r="I1298" s="1" t="str">
        <f>IF(官網匯出!C1298="","",官網匯出!C1298)</f>
        <v/>
      </c>
      <c r="J1298" s="1" t="str">
        <f>IF(官網匯出!D1298="","",官網匯出!D1298)</f>
        <v/>
      </c>
      <c r="K1298" s="3" t="str">
        <f>IF(官網匯出!E1298="","",官網匯出!E1298)</f>
        <v/>
      </c>
      <c r="L1298" s="1" t="str">
        <f>IF(官網匯出!F1298="","",官網匯出!F1298)</f>
        <v/>
      </c>
      <c r="M1298" s="1" t="str">
        <f>IF(官網匯出!G1298="","",官網匯出!G1298)</f>
        <v/>
      </c>
      <c r="N1298" s="1" t="str">
        <f>IF(官網匯出!H1298="","",官網匯出!H1298)</f>
        <v/>
      </c>
      <c r="P1298" s="1" t="str">
        <f>IF(官網匯出!J1298="","",RIGHT(官網匯出!J1298,LEN(官網匯出!J1298)-2))</f>
        <v/>
      </c>
      <c r="Q1298" s="1" t="str">
        <f>IF(官網匯出!K1298="","",官網匯出!K1298)</f>
        <v/>
      </c>
      <c r="R1298" s="1" t="str">
        <f>IF(官網匯出!L1298="","",官網匯出!L1298)</f>
        <v/>
      </c>
      <c r="S1298" s="1" t="str">
        <f>IF(官網匯出!M1298="","",官網匯出!M1298)</f>
        <v/>
      </c>
      <c r="T1298" s="1" t="str">
        <f>IF(官網匯出!N1298="","",官網匯出!N1298)</f>
        <v/>
      </c>
      <c r="U1298" s="1" t="str">
        <f>IF(官網匯出!O1298="","",官網匯出!O1298)</f>
        <v/>
      </c>
      <c r="V1298" s="1" t="str">
        <f>IF(官網匯出!P1298="",IF(G1298="","",0),官網匯出!P1298)</f>
        <v/>
      </c>
      <c r="W1298" s="1" t="str">
        <f>IF(官網匯出!Q1298="",IF(G1298="","",0),官網匯出!Q1298)</f>
        <v/>
      </c>
      <c r="X1298" s="1" t="str">
        <f>IF(官網匯出!R1298="","",官網匯出!R1298)</f>
        <v/>
      </c>
      <c r="Y1298" s="1" t="str">
        <f>IF(官網匯出!S1298="","",官網匯出!S1298)</f>
        <v/>
      </c>
      <c r="Z1298" s="1" t="str">
        <f>IF(G1298="","",官網匯出!T1298)</f>
        <v/>
      </c>
      <c r="AA1298" s="1" t="str">
        <f>IF(G1298="","",官網匯出!AK1298)</f>
        <v/>
      </c>
      <c r="AB1298" s="1" t="str">
        <f>IF(G1298="","",IF(官網匯出!V1298="","",官網匯出!V1298))</f>
        <v/>
      </c>
      <c r="AJ1298" s="1" t="str">
        <f>IF(G1298="","",IF(官網匯出!AE1298="","",官網匯出!AE1298))</f>
        <v/>
      </c>
      <c r="AK1298" s="1" t="str">
        <f>IF(G1298="","",IF(官網匯出!AD1298="","",官網匯出!AD1298))</f>
        <v/>
      </c>
      <c r="AL1298" s="1" t="str">
        <f t="shared" si="233"/>
        <v>0</v>
      </c>
      <c r="AM1298" s="1" t="str">
        <f>IF(官網匯出!AG1298="","",官網匯出!AG1298)</f>
        <v/>
      </c>
      <c r="AN1298" s="1" t="str">
        <f>IF(G1298="","",IF(官網匯出!AH1298="","",官網匯出!AH1298))</f>
        <v/>
      </c>
      <c r="AO1298" s="14" t="str">
        <f t="shared" si="234"/>
        <v/>
      </c>
      <c r="AP1298" s="14" t="str">
        <f t="shared" si="235"/>
        <v>1</v>
      </c>
      <c r="AQ1298" s="14" t="str">
        <f t="shared" si="236"/>
        <v>0</v>
      </c>
      <c r="AR1298" s="1" t="str">
        <f t="shared" si="237"/>
        <v/>
      </c>
      <c r="AS1298" s="1" t="str">
        <f t="shared" si="238"/>
        <v/>
      </c>
      <c r="AT1298" s="1" t="str">
        <f t="shared" si="239"/>
        <v/>
      </c>
      <c r="AU1298" s="1" t="str">
        <f t="shared" si="230"/>
        <v/>
      </c>
      <c r="AV1298" s="1" t="e">
        <f>IF(VLOOKUP(G1298,官網匯出!A:AQ,42,FALSE)="","[黃金盾官網]",VLOOKUP(G1298,官網匯出!A:AQ,42,FALSE))</f>
        <v>#N/A</v>
      </c>
      <c r="AW1298" s="1" t="e">
        <f>IF(LEFT(VLOOKUP(G1298,官網匯出!A:AS,43,FALSE),2)="","web",LEFT(VLOOKUP(G1298,官網匯出!A:AS,43,FALSE),2))</f>
        <v>#N/A</v>
      </c>
      <c r="AX1298" s="1" t="str">
        <f t="shared" si="240"/>
        <v>O</v>
      </c>
    </row>
    <row r="1299" spans="1:50">
      <c r="A1299" s="1" t="str">
        <f>IF(G1299="","",VLOOKUP(官網轉換!AW1299,團名!A:B,2,FALSE))</f>
        <v/>
      </c>
      <c r="B1299" s="1" t="str">
        <f>IF(G1299="","",IF(LEFT(VLOOKUP(G1299,官網匯出!A:AQ,43,0),2)="wf",VLOOKUP(VLOOKUP(G1299,官網匯出!A:AQ,43,0),團名!$I$1:$K$12,2,FALSE),"N0071"))</f>
        <v/>
      </c>
      <c r="C1299" s="1" t="str">
        <f>IFERROR(VLOOKUP(官網匯出!D1299,團名!E:G,3,FALSE),"")</f>
        <v/>
      </c>
      <c r="D1299" s="1" t="str">
        <f t="shared" si="231"/>
        <v/>
      </c>
      <c r="E1299" s="1" t="str">
        <f t="shared" si="232"/>
        <v/>
      </c>
      <c r="F1299" s="1" t="str">
        <f>IF(官網匯出!F1299="已付款","","B0012")</f>
        <v>B0012</v>
      </c>
      <c r="G1299" s="1" t="str">
        <f>IF(官網匯出!A1299="","",官網匯出!A1299)</f>
        <v/>
      </c>
      <c r="H1299" s="3" t="str">
        <f>IF(官網匯出!B1299="","",官網匯出!B1299)</f>
        <v/>
      </c>
      <c r="I1299" s="1" t="str">
        <f>IF(官網匯出!C1299="","",官網匯出!C1299)</f>
        <v/>
      </c>
      <c r="J1299" s="1" t="str">
        <f>IF(官網匯出!D1299="","",官網匯出!D1299)</f>
        <v/>
      </c>
      <c r="K1299" s="3" t="str">
        <f>IF(官網匯出!E1299="","",官網匯出!E1299)</f>
        <v/>
      </c>
      <c r="L1299" s="1" t="str">
        <f>IF(官網匯出!F1299="","",官網匯出!F1299)</f>
        <v/>
      </c>
      <c r="M1299" s="1" t="str">
        <f>IF(官網匯出!G1299="","",官網匯出!G1299)</f>
        <v/>
      </c>
      <c r="N1299" s="1" t="str">
        <f>IF(官網匯出!H1299="","",官網匯出!H1299)</f>
        <v/>
      </c>
      <c r="P1299" s="1" t="str">
        <f>IF(官網匯出!J1299="","",RIGHT(官網匯出!J1299,LEN(官網匯出!J1299)-2))</f>
        <v/>
      </c>
      <c r="Q1299" s="1" t="str">
        <f>IF(官網匯出!K1299="","",官網匯出!K1299)</f>
        <v/>
      </c>
      <c r="R1299" s="1" t="str">
        <f>IF(官網匯出!L1299="","",官網匯出!L1299)</f>
        <v/>
      </c>
      <c r="S1299" s="1" t="str">
        <f>IF(官網匯出!M1299="","",官網匯出!M1299)</f>
        <v/>
      </c>
      <c r="T1299" s="1" t="str">
        <f>IF(官網匯出!N1299="","",官網匯出!N1299)</f>
        <v/>
      </c>
      <c r="U1299" s="1" t="str">
        <f>IF(官網匯出!O1299="","",官網匯出!O1299)</f>
        <v/>
      </c>
      <c r="V1299" s="1" t="str">
        <f>IF(官網匯出!P1299="",IF(G1299="","",0),官網匯出!P1299)</f>
        <v/>
      </c>
      <c r="W1299" s="1" t="str">
        <f>IF(官網匯出!Q1299="",IF(G1299="","",0),官網匯出!Q1299)</f>
        <v/>
      </c>
      <c r="X1299" s="1" t="str">
        <f>IF(官網匯出!R1299="","",官網匯出!R1299)</f>
        <v/>
      </c>
      <c r="Y1299" s="1" t="str">
        <f>IF(官網匯出!S1299="","",官網匯出!S1299)</f>
        <v/>
      </c>
      <c r="Z1299" s="1" t="str">
        <f>IF(G1299="","",官網匯出!T1299)</f>
        <v/>
      </c>
      <c r="AA1299" s="1" t="str">
        <f>IF(G1299="","",官網匯出!AK1299)</f>
        <v/>
      </c>
      <c r="AB1299" s="1" t="str">
        <f>IF(G1299="","",IF(官網匯出!V1299="","",官網匯出!V1299))</f>
        <v/>
      </c>
      <c r="AJ1299" s="1" t="str">
        <f>IF(G1299="","",IF(官網匯出!AE1299="","",官網匯出!AE1299))</f>
        <v/>
      </c>
      <c r="AK1299" s="1" t="str">
        <f>IF(G1299="","",IF(官網匯出!AD1299="","",官網匯出!AD1299))</f>
        <v/>
      </c>
      <c r="AL1299" s="1" t="str">
        <f t="shared" si="233"/>
        <v>0</v>
      </c>
      <c r="AM1299" s="1" t="str">
        <f>IF(官網匯出!AG1299="","",官網匯出!AG1299)</f>
        <v/>
      </c>
      <c r="AN1299" s="1" t="str">
        <f>IF(G1299="","",IF(官網匯出!AH1299="","",官網匯出!AH1299))</f>
        <v/>
      </c>
      <c r="AO1299" s="14" t="str">
        <f t="shared" si="234"/>
        <v/>
      </c>
      <c r="AP1299" s="14" t="str">
        <f t="shared" si="235"/>
        <v>1</v>
      </c>
      <c r="AQ1299" s="14" t="str">
        <f t="shared" si="236"/>
        <v>0</v>
      </c>
      <c r="AR1299" s="1" t="str">
        <f t="shared" si="237"/>
        <v/>
      </c>
      <c r="AS1299" s="1" t="str">
        <f t="shared" si="238"/>
        <v/>
      </c>
      <c r="AT1299" s="1" t="str">
        <f t="shared" si="239"/>
        <v/>
      </c>
      <c r="AU1299" s="1" t="str">
        <f t="shared" si="230"/>
        <v/>
      </c>
      <c r="AV1299" s="1" t="e">
        <f>IF(VLOOKUP(G1299,官網匯出!A:AQ,42,FALSE)="","[黃金盾官網]",VLOOKUP(G1299,官網匯出!A:AQ,42,FALSE))</f>
        <v>#N/A</v>
      </c>
      <c r="AW1299" s="1" t="e">
        <f>IF(LEFT(VLOOKUP(G1299,官網匯出!A:AS,43,FALSE),2)="","web",LEFT(VLOOKUP(G1299,官網匯出!A:AS,43,FALSE),2))</f>
        <v>#N/A</v>
      </c>
      <c r="AX1299" s="1" t="str">
        <f t="shared" si="240"/>
        <v>O</v>
      </c>
    </row>
    <row r="1300" spans="1:50">
      <c r="A1300" s="1" t="str">
        <f>IF(G1300="","",VLOOKUP(官網轉換!AW1300,團名!A:B,2,FALSE))</f>
        <v/>
      </c>
      <c r="B1300" s="1" t="str">
        <f>IF(G1300="","",IF(LEFT(VLOOKUP(G1300,官網匯出!A:AQ,43,0),2)="wf",VLOOKUP(VLOOKUP(G1300,官網匯出!A:AQ,43,0),團名!$I$1:$K$12,2,FALSE),"N0071"))</f>
        <v/>
      </c>
      <c r="C1300" s="1" t="str">
        <f>IFERROR(VLOOKUP(官網匯出!D1300,團名!E:G,3,FALSE),"")</f>
        <v/>
      </c>
      <c r="D1300" s="1" t="str">
        <f t="shared" si="231"/>
        <v/>
      </c>
      <c r="E1300" s="1" t="str">
        <f t="shared" si="232"/>
        <v/>
      </c>
      <c r="F1300" s="1" t="str">
        <f>IF(官網匯出!F1300="已付款","","B0012")</f>
        <v>B0012</v>
      </c>
      <c r="G1300" s="1" t="str">
        <f>IF(官網匯出!A1300="","",官網匯出!A1300)</f>
        <v/>
      </c>
      <c r="H1300" s="3" t="str">
        <f>IF(官網匯出!B1300="","",官網匯出!B1300)</f>
        <v/>
      </c>
      <c r="I1300" s="1" t="str">
        <f>IF(官網匯出!C1300="","",官網匯出!C1300)</f>
        <v/>
      </c>
      <c r="J1300" s="1" t="str">
        <f>IF(官網匯出!D1300="","",官網匯出!D1300)</f>
        <v/>
      </c>
      <c r="K1300" s="3" t="str">
        <f>IF(官網匯出!E1300="","",官網匯出!E1300)</f>
        <v/>
      </c>
      <c r="L1300" s="1" t="str">
        <f>IF(官網匯出!F1300="","",官網匯出!F1300)</f>
        <v/>
      </c>
      <c r="M1300" s="1" t="str">
        <f>IF(官網匯出!G1300="","",官網匯出!G1300)</f>
        <v/>
      </c>
      <c r="N1300" s="1" t="str">
        <f>IF(官網匯出!H1300="","",官網匯出!H1300)</f>
        <v/>
      </c>
      <c r="P1300" s="1" t="str">
        <f>IF(官網匯出!J1300="","",RIGHT(官網匯出!J1300,LEN(官網匯出!J1300)-2))</f>
        <v/>
      </c>
      <c r="Q1300" s="1" t="str">
        <f>IF(官網匯出!K1300="","",官網匯出!K1300)</f>
        <v/>
      </c>
      <c r="R1300" s="1" t="str">
        <f>IF(官網匯出!L1300="","",官網匯出!L1300)</f>
        <v/>
      </c>
      <c r="S1300" s="1" t="str">
        <f>IF(官網匯出!M1300="","",官網匯出!M1300)</f>
        <v/>
      </c>
      <c r="T1300" s="1" t="str">
        <f>IF(官網匯出!N1300="","",官網匯出!N1300)</f>
        <v/>
      </c>
      <c r="U1300" s="1" t="str">
        <f>IF(官網匯出!O1300="","",官網匯出!O1300)</f>
        <v/>
      </c>
      <c r="V1300" s="1" t="str">
        <f>IF(官網匯出!P1300="",IF(G1300="","",0),官網匯出!P1300)</f>
        <v/>
      </c>
      <c r="W1300" s="1" t="str">
        <f>IF(官網匯出!Q1300="",IF(G1300="","",0),官網匯出!Q1300)</f>
        <v/>
      </c>
      <c r="X1300" s="1" t="str">
        <f>IF(官網匯出!R1300="","",官網匯出!R1300)</f>
        <v/>
      </c>
      <c r="Y1300" s="1" t="str">
        <f>IF(官網匯出!S1300="","",官網匯出!S1300)</f>
        <v/>
      </c>
      <c r="Z1300" s="1" t="str">
        <f>IF(G1300="","",官網匯出!T1300)</f>
        <v/>
      </c>
      <c r="AA1300" s="1" t="str">
        <f>IF(G1300="","",官網匯出!AK1300)</f>
        <v/>
      </c>
      <c r="AB1300" s="1" t="str">
        <f>IF(G1300="","",IF(官網匯出!V1300="","",官網匯出!V1300))</f>
        <v/>
      </c>
      <c r="AJ1300" s="1" t="str">
        <f>IF(G1300="","",IF(官網匯出!AE1300="","",官網匯出!AE1300))</f>
        <v/>
      </c>
      <c r="AK1300" s="1" t="str">
        <f>IF(G1300="","",IF(官網匯出!AD1300="","",官網匯出!AD1300))</f>
        <v/>
      </c>
      <c r="AL1300" s="1" t="str">
        <f t="shared" si="233"/>
        <v>0</v>
      </c>
      <c r="AM1300" s="1" t="str">
        <f>IF(官網匯出!AG1300="","",官網匯出!AG1300)</f>
        <v/>
      </c>
      <c r="AN1300" s="1" t="str">
        <f>IF(G1300="","",IF(官網匯出!AH1300="","",官網匯出!AH1300))</f>
        <v/>
      </c>
      <c r="AO1300" s="14" t="str">
        <f t="shared" si="234"/>
        <v/>
      </c>
      <c r="AP1300" s="14" t="str">
        <f t="shared" si="235"/>
        <v>1</v>
      </c>
      <c r="AQ1300" s="14" t="str">
        <f t="shared" si="236"/>
        <v>0</v>
      </c>
      <c r="AR1300" s="1" t="str">
        <f t="shared" si="237"/>
        <v/>
      </c>
      <c r="AS1300" s="1" t="str">
        <f t="shared" si="238"/>
        <v/>
      </c>
      <c r="AT1300" s="1" t="str">
        <f t="shared" si="239"/>
        <v/>
      </c>
      <c r="AU1300" s="1" t="str">
        <f t="shared" si="230"/>
        <v/>
      </c>
      <c r="AV1300" s="1" t="e">
        <f>IF(VLOOKUP(G1300,官網匯出!A:AQ,42,FALSE)="","[黃金盾官網]",VLOOKUP(G1300,官網匯出!A:AQ,42,FALSE))</f>
        <v>#N/A</v>
      </c>
      <c r="AW1300" s="1" t="e">
        <f>IF(LEFT(VLOOKUP(G1300,官網匯出!A:AS,43,FALSE),2)="","web",LEFT(VLOOKUP(G1300,官網匯出!A:AS,43,FALSE),2))</f>
        <v>#N/A</v>
      </c>
      <c r="AX1300" s="1" t="str">
        <f t="shared" si="240"/>
        <v>O</v>
      </c>
    </row>
    <row r="1301" spans="1:50">
      <c r="A1301" s="1" t="str">
        <f>IF(G1301="","",VLOOKUP(官網轉換!AW1301,團名!A:B,2,FALSE))</f>
        <v/>
      </c>
      <c r="B1301" s="1" t="str">
        <f>IF(G1301="","",IF(LEFT(VLOOKUP(G1301,官網匯出!A:AQ,43,0),2)="wf",VLOOKUP(VLOOKUP(G1301,官網匯出!A:AQ,43,0),團名!$I$1:$K$12,2,FALSE),"N0071"))</f>
        <v/>
      </c>
      <c r="C1301" s="1" t="str">
        <f>IFERROR(VLOOKUP(官網匯出!D1301,團名!E:G,3,FALSE),"")</f>
        <v/>
      </c>
      <c r="D1301" s="1" t="str">
        <f t="shared" si="231"/>
        <v/>
      </c>
      <c r="E1301" s="1" t="str">
        <f t="shared" si="232"/>
        <v/>
      </c>
      <c r="F1301" s="1" t="str">
        <f>IF(官網匯出!F1301="已付款","","B0012")</f>
        <v>B0012</v>
      </c>
      <c r="G1301" s="1" t="str">
        <f>IF(官網匯出!A1301="","",官網匯出!A1301)</f>
        <v/>
      </c>
      <c r="H1301" s="3" t="str">
        <f>IF(官網匯出!B1301="","",官網匯出!B1301)</f>
        <v/>
      </c>
      <c r="I1301" s="1" t="str">
        <f>IF(官網匯出!C1301="","",官網匯出!C1301)</f>
        <v/>
      </c>
      <c r="J1301" s="1" t="str">
        <f>IF(官網匯出!D1301="","",官網匯出!D1301)</f>
        <v/>
      </c>
      <c r="K1301" s="3" t="str">
        <f>IF(官網匯出!E1301="","",官網匯出!E1301)</f>
        <v/>
      </c>
      <c r="L1301" s="1" t="str">
        <f>IF(官網匯出!F1301="","",官網匯出!F1301)</f>
        <v/>
      </c>
      <c r="M1301" s="1" t="str">
        <f>IF(官網匯出!G1301="","",官網匯出!G1301)</f>
        <v/>
      </c>
      <c r="N1301" s="1" t="str">
        <f>IF(官網匯出!H1301="","",官網匯出!H1301)</f>
        <v/>
      </c>
      <c r="P1301" s="1" t="str">
        <f>IF(官網匯出!J1301="","",RIGHT(官網匯出!J1301,LEN(官網匯出!J1301)-2))</f>
        <v/>
      </c>
      <c r="Q1301" s="1" t="str">
        <f>IF(官網匯出!K1301="","",官網匯出!K1301)</f>
        <v/>
      </c>
      <c r="R1301" s="1" t="str">
        <f>IF(官網匯出!L1301="","",官網匯出!L1301)</f>
        <v/>
      </c>
      <c r="S1301" s="1" t="str">
        <f>IF(官網匯出!M1301="","",官網匯出!M1301)</f>
        <v/>
      </c>
      <c r="T1301" s="1" t="str">
        <f>IF(官網匯出!N1301="","",官網匯出!N1301)</f>
        <v/>
      </c>
      <c r="U1301" s="1" t="str">
        <f>IF(官網匯出!O1301="","",官網匯出!O1301)</f>
        <v/>
      </c>
      <c r="V1301" s="1" t="str">
        <f>IF(官網匯出!P1301="",IF(G1301="","",0),官網匯出!P1301)</f>
        <v/>
      </c>
      <c r="W1301" s="1" t="str">
        <f>IF(官網匯出!Q1301="",IF(G1301="","",0),官網匯出!Q1301)</f>
        <v/>
      </c>
      <c r="X1301" s="1" t="str">
        <f>IF(官網匯出!R1301="","",官網匯出!R1301)</f>
        <v/>
      </c>
      <c r="Y1301" s="1" t="str">
        <f>IF(官網匯出!S1301="","",官網匯出!S1301)</f>
        <v/>
      </c>
      <c r="Z1301" s="1" t="str">
        <f>IF(G1301="","",官網匯出!T1301)</f>
        <v/>
      </c>
      <c r="AA1301" s="1" t="str">
        <f>IF(G1301="","",官網匯出!AK1301)</f>
        <v/>
      </c>
      <c r="AB1301" s="1" t="str">
        <f>IF(G1301="","",IF(官網匯出!V1301="","",官網匯出!V1301))</f>
        <v/>
      </c>
      <c r="AJ1301" s="1" t="str">
        <f>IF(G1301="","",IF(官網匯出!AE1301="","",官網匯出!AE1301))</f>
        <v/>
      </c>
      <c r="AK1301" s="1" t="str">
        <f>IF(G1301="","",IF(官網匯出!AD1301="","",官網匯出!AD1301))</f>
        <v/>
      </c>
      <c r="AL1301" s="1" t="str">
        <f t="shared" si="233"/>
        <v>0</v>
      </c>
      <c r="AM1301" s="1" t="str">
        <f>IF(官網匯出!AG1301="","",官網匯出!AG1301)</f>
        <v/>
      </c>
      <c r="AN1301" s="1" t="str">
        <f>IF(G1301="","",IF(官網匯出!AH1301="","",官網匯出!AH1301))</f>
        <v/>
      </c>
      <c r="AO1301" s="14" t="str">
        <f t="shared" si="234"/>
        <v/>
      </c>
      <c r="AP1301" s="14" t="str">
        <f t="shared" si="235"/>
        <v>1</v>
      </c>
      <c r="AQ1301" s="14" t="str">
        <f t="shared" si="236"/>
        <v>0</v>
      </c>
      <c r="AR1301" s="1" t="str">
        <f t="shared" si="237"/>
        <v/>
      </c>
      <c r="AS1301" s="1" t="str">
        <f t="shared" si="238"/>
        <v/>
      </c>
      <c r="AT1301" s="1" t="str">
        <f t="shared" si="239"/>
        <v/>
      </c>
      <c r="AU1301" s="1" t="str">
        <f t="shared" si="230"/>
        <v/>
      </c>
      <c r="AV1301" s="1" t="e">
        <f>IF(VLOOKUP(G1301,官網匯出!A:AQ,42,FALSE)="","[黃金盾官網]",VLOOKUP(G1301,官網匯出!A:AQ,42,FALSE))</f>
        <v>#N/A</v>
      </c>
      <c r="AW1301" s="1" t="e">
        <f>IF(LEFT(VLOOKUP(G1301,官網匯出!A:AS,43,FALSE),2)="","web",LEFT(VLOOKUP(G1301,官網匯出!A:AS,43,FALSE),2))</f>
        <v>#N/A</v>
      </c>
      <c r="AX1301" s="1" t="str">
        <f t="shared" si="240"/>
        <v>O</v>
      </c>
    </row>
    <row r="1302" spans="1:50">
      <c r="A1302" s="1" t="str">
        <f>IF(G1302="","",VLOOKUP(官網轉換!AW1302,團名!A:B,2,FALSE))</f>
        <v/>
      </c>
      <c r="B1302" s="1" t="str">
        <f>IF(G1302="","",IF(LEFT(VLOOKUP(G1302,官網匯出!A:AQ,43,0),2)="wf",VLOOKUP(VLOOKUP(G1302,官網匯出!A:AQ,43,0),團名!$I$1:$K$12,2,FALSE),"N0071"))</f>
        <v/>
      </c>
      <c r="C1302" s="1" t="str">
        <f>IFERROR(VLOOKUP(官網匯出!D1302,團名!E:G,3,FALSE),"")</f>
        <v/>
      </c>
      <c r="D1302" s="1" t="str">
        <f t="shared" si="231"/>
        <v/>
      </c>
      <c r="E1302" s="1" t="str">
        <f t="shared" si="232"/>
        <v/>
      </c>
      <c r="F1302" s="1" t="str">
        <f>IF(官網匯出!F1302="已付款","","B0012")</f>
        <v>B0012</v>
      </c>
      <c r="G1302" s="1" t="str">
        <f>IF(官網匯出!A1302="","",官網匯出!A1302)</f>
        <v/>
      </c>
      <c r="H1302" s="3" t="str">
        <f>IF(官網匯出!B1302="","",官網匯出!B1302)</f>
        <v/>
      </c>
      <c r="I1302" s="1" t="str">
        <f>IF(官網匯出!C1302="","",官網匯出!C1302)</f>
        <v/>
      </c>
      <c r="J1302" s="1" t="str">
        <f>IF(官網匯出!D1302="","",官網匯出!D1302)</f>
        <v/>
      </c>
      <c r="K1302" s="3" t="str">
        <f>IF(官網匯出!E1302="","",官網匯出!E1302)</f>
        <v/>
      </c>
      <c r="L1302" s="1" t="str">
        <f>IF(官網匯出!F1302="","",官網匯出!F1302)</f>
        <v/>
      </c>
      <c r="M1302" s="1" t="str">
        <f>IF(官網匯出!G1302="","",官網匯出!G1302)</f>
        <v/>
      </c>
      <c r="N1302" s="1" t="str">
        <f>IF(官網匯出!H1302="","",官網匯出!H1302)</f>
        <v/>
      </c>
      <c r="P1302" s="1" t="str">
        <f>IF(官網匯出!J1302="","",RIGHT(官網匯出!J1302,LEN(官網匯出!J1302)-2))</f>
        <v/>
      </c>
      <c r="Q1302" s="1" t="str">
        <f>IF(官網匯出!K1302="","",官網匯出!K1302)</f>
        <v/>
      </c>
      <c r="R1302" s="1" t="str">
        <f>IF(官網匯出!L1302="","",官網匯出!L1302)</f>
        <v/>
      </c>
      <c r="S1302" s="1" t="str">
        <f>IF(官網匯出!M1302="","",官網匯出!M1302)</f>
        <v/>
      </c>
      <c r="T1302" s="1" t="str">
        <f>IF(官網匯出!N1302="","",官網匯出!N1302)</f>
        <v/>
      </c>
      <c r="U1302" s="1" t="str">
        <f>IF(官網匯出!O1302="","",官網匯出!O1302)</f>
        <v/>
      </c>
      <c r="V1302" s="1" t="str">
        <f>IF(官網匯出!P1302="",IF(G1302="","",0),官網匯出!P1302)</f>
        <v/>
      </c>
      <c r="W1302" s="1" t="str">
        <f>IF(官網匯出!Q1302="",IF(G1302="","",0),官網匯出!Q1302)</f>
        <v/>
      </c>
      <c r="X1302" s="1" t="str">
        <f>IF(官網匯出!R1302="","",官網匯出!R1302)</f>
        <v/>
      </c>
      <c r="Y1302" s="1" t="str">
        <f>IF(官網匯出!S1302="","",官網匯出!S1302)</f>
        <v/>
      </c>
      <c r="Z1302" s="1" t="str">
        <f>IF(G1302="","",官網匯出!T1302)</f>
        <v/>
      </c>
      <c r="AA1302" s="1" t="str">
        <f>IF(G1302="","",官網匯出!AK1302)</f>
        <v/>
      </c>
      <c r="AB1302" s="1" t="str">
        <f>IF(G1302="","",IF(官網匯出!V1302="","",官網匯出!V1302))</f>
        <v/>
      </c>
      <c r="AJ1302" s="1" t="str">
        <f>IF(G1302="","",IF(官網匯出!AE1302="","",官網匯出!AE1302))</f>
        <v/>
      </c>
      <c r="AK1302" s="1" t="str">
        <f>IF(G1302="","",IF(官網匯出!AD1302="","",官網匯出!AD1302))</f>
        <v/>
      </c>
      <c r="AL1302" s="1" t="str">
        <f t="shared" si="233"/>
        <v>0</v>
      </c>
      <c r="AM1302" s="1" t="str">
        <f>IF(官網匯出!AG1302="","",官網匯出!AG1302)</f>
        <v/>
      </c>
      <c r="AN1302" s="1" t="str">
        <f>IF(G1302="","",IF(官網匯出!AH1302="","",官網匯出!AH1302))</f>
        <v/>
      </c>
      <c r="AO1302" s="14" t="str">
        <f t="shared" si="234"/>
        <v/>
      </c>
      <c r="AP1302" s="14" t="str">
        <f t="shared" si="235"/>
        <v>1</v>
      </c>
      <c r="AQ1302" s="14" t="str">
        <f t="shared" si="236"/>
        <v>0</v>
      </c>
      <c r="AR1302" s="1" t="str">
        <f t="shared" si="237"/>
        <v/>
      </c>
      <c r="AS1302" s="1" t="str">
        <f t="shared" si="238"/>
        <v/>
      </c>
      <c r="AT1302" s="1" t="str">
        <f t="shared" si="239"/>
        <v/>
      </c>
      <c r="AU1302" s="1" t="str">
        <f t="shared" si="230"/>
        <v/>
      </c>
      <c r="AV1302" s="1" t="e">
        <f>IF(VLOOKUP(G1302,官網匯出!A:AQ,42,FALSE)="","[黃金盾官網]",VLOOKUP(G1302,官網匯出!A:AQ,42,FALSE))</f>
        <v>#N/A</v>
      </c>
      <c r="AW1302" s="1" t="e">
        <f>IF(LEFT(VLOOKUP(G1302,官網匯出!A:AS,43,FALSE),2)="","web",LEFT(VLOOKUP(G1302,官網匯出!A:AS,43,FALSE),2))</f>
        <v>#N/A</v>
      </c>
      <c r="AX1302" s="1" t="str">
        <f t="shared" si="240"/>
        <v>O</v>
      </c>
    </row>
    <row r="1303" spans="1:50">
      <c r="A1303" s="1" t="str">
        <f>IF(G1303="","",VLOOKUP(官網轉換!AW1303,團名!A:B,2,FALSE))</f>
        <v/>
      </c>
      <c r="B1303" s="1" t="str">
        <f>IF(G1303="","",IF(LEFT(VLOOKUP(G1303,官網匯出!A:AQ,43,0),2)="wf",VLOOKUP(VLOOKUP(G1303,官網匯出!A:AQ,43,0),團名!$I$1:$K$12,2,FALSE),"N0071"))</f>
        <v/>
      </c>
      <c r="C1303" s="1" t="str">
        <f>IFERROR(VLOOKUP(官網匯出!D1303,團名!E:G,3,FALSE),"")</f>
        <v/>
      </c>
      <c r="D1303" s="1" t="str">
        <f t="shared" si="231"/>
        <v/>
      </c>
      <c r="E1303" s="1" t="str">
        <f t="shared" si="232"/>
        <v/>
      </c>
      <c r="F1303" s="1" t="str">
        <f>IF(官網匯出!F1303="已付款","","B0012")</f>
        <v>B0012</v>
      </c>
      <c r="G1303" s="1" t="str">
        <f>IF(官網匯出!A1303="","",官網匯出!A1303)</f>
        <v/>
      </c>
      <c r="H1303" s="3" t="str">
        <f>IF(官網匯出!B1303="","",官網匯出!B1303)</f>
        <v/>
      </c>
      <c r="I1303" s="1" t="str">
        <f>IF(官網匯出!C1303="","",官網匯出!C1303)</f>
        <v/>
      </c>
      <c r="J1303" s="1" t="str">
        <f>IF(官網匯出!D1303="","",官網匯出!D1303)</f>
        <v/>
      </c>
      <c r="K1303" s="3" t="str">
        <f>IF(官網匯出!E1303="","",官網匯出!E1303)</f>
        <v/>
      </c>
      <c r="L1303" s="1" t="str">
        <f>IF(官網匯出!F1303="","",官網匯出!F1303)</f>
        <v/>
      </c>
      <c r="M1303" s="1" t="str">
        <f>IF(官網匯出!G1303="","",官網匯出!G1303)</f>
        <v/>
      </c>
      <c r="N1303" s="1" t="str">
        <f>IF(官網匯出!H1303="","",官網匯出!H1303)</f>
        <v/>
      </c>
      <c r="P1303" s="1" t="str">
        <f>IF(官網匯出!J1303="","",RIGHT(官網匯出!J1303,LEN(官網匯出!J1303)-2))</f>
        <v/>
      </c>
      <c r="Q1303" s="1" t="str">
        <f>IF(官網匯出!K1303="","",官網匯出!K1303)</f>
        <v/>
      </c>
      <c r="R1303" s="1" t="str">
        <f>IF(官網匯出!L1303="","",官網匯出!L1303)</f>
        <v/>
      </c>
      <c r="S1303" s="1" t="str">
        <f>IF(官網匯出!M1303="","",官網匯出!M1303)</f>
        <v/>
      </c>
      <c r="T1303" s="1" t="str">
        <f>IF(官網匯出!N1303="","",官網匯出!N1303)</f>
        <v/>
      </c>
      <c r="U1303" s="1" t="str">
        <f>IF(官網匯出!O1303="","",官網匯出!O1303)</f>
        <v/>
      </c>
      <c r="V1303" s="1" t="str">
        <f>IF(官網匯出!P1303="",IF(G1303="","",0),官網匯出!P1303)</f>
        <v/>
      </c>
      <c r="W1303" s="1" t="str">
        <f>IF(官網匯出!Q1303="",IF(G1303="","",0),官網匯出!Q1303)</f>
        <v/>
      </c>
      <c r="X1303" s="1" t="str">
        <f>IF(官網匯出!R1303="","",官網匯出!R1303)</f>
        <v/>
      </c>
      <c r="Y1303" s="1" t="str">
        <f>IF(官網匯出!S1303="","",官網匯出!S1303)</f>
        <v/>
      </c>
      <c r="Z1303" s="1" t="str">
        <f>IF(G1303="","",官網匯出!T1303)</f>
        <v/>
      </c>
      <c r="AA1303" s="1" t="str">
        <f>IF(G1303="","",官網匯出!AK1303)</f>
        <v/>
      </c>
      <c r="AB1303" s="1" t="str">
        <f>IF(G1303="","",IF(官網匯出!V1303="","",官網匯出!V1303))</f>
        <v/>
      </c>
      <c r="AJ1303" s="1" t="str">
        <f>IF(G1303="","",IF(官網匯出!AE1303="","",官網匯出!AE1303))</f>
        <v/>
      </c>
      <c r="AK1303" s="1" t="str">
        <f>IF(G1303="","",IF(官網匯出!AD1303="","",官網匯出!AD1303))</f>
        <v/>
      </c>
      <c r="AL1303" s="1" t="str">
        <f t="shared" si="233"/>
        <v>0</v>
      </c>
      <c r="AM1303" s="1" t="str">
        <f>IF(官網匯出!AG1303="","",官網匯出!AG1303)</f>
        <v/>
      </c>
      <c r="AN1303" s="1" t="str">
        <f>IF(G1303="","",IF(官網匯出!AH1303="","",官網匯出!AH1303))</f>
        <v/>
      </c>
      <c r="AO1303" s="14" t="str">
        <f t="shared" si="234"/>
        <v/>
      </c>
      <c r="AP1303" s="14" t="str">
        <f t="shared" si="235"/>
        <v>1</v>
      </c>
      <c r="AQ1303" s="14" t="str">
        <f t="shared" si="236"/>
        <v>0</v>
      </c>
      <c r="AR1303" s="1" t="str">
        <f t="shared" si="237"/>
        <v/>
      </c>
      <c r="AS1303" s="1" t="str">
        <f t="shared" si="238"/>
        <v/>
      </c>
      <c r="AT1303" s="1" t="str">
        <f t="shared" si="239"/>
        <v/>
      </c>
      <c r="AU1303" s="1" t="str">
        <f t="shared" si="230"/>
        <v/>
      </c>
      <c r="AV1303" s="1" t="e">
        <f>IF(VLOOKUP(G1303,官網匯出!A:AQ,42,FALSE)="","[黃金盾官網]",VLOOKUP(G1303,官網匯出!A:AQ,42,FALSE))</f>
        <v>#N/A</v>
      </c>
      <c r="AW1303" s="1" t="e">
        <f>IF(LEFT(VLOOKUP(G1303,官網匯出!A:AS,43,FALSE),2)="","web",LEFT(VLOOKUP(G1303,官網匯出!A:AS,43,FALSE),2))</f>
        <v>#N/A</v>
      </c>
      <c r="AX1303" s="1" t="str">
        <f t="shared" si="240"/>
        <v>O</v>
      </c>
    </row>
    <row r="1304" spans="1:50">
      <c r="A1304" s="1" t="str">
        <f>IF(G1304="","",VLOOKUP(官網轉換!AW1304,團名!A:B,2,FALSE))</f>
        <v/>
      </c>
      <c r="B1304" s="1" t="str">
        <f>IF(G1304="","",IF(LEFT(VLOOKUP(G1304,官網匯出!A:AQ,43,0),2)="wf",VLOOKUP(VLOOKUP(G1304,官網匯出!A:AQ,43,0),團名!$I$1:$K$12,2,FALSE),"N0071"))</f>
        <v/>
      </c>
      <c r="C1304" s="1" t="str">
        <f>IFERROR(VLOOKUP(官網匯出!D1304,團名!E:G,3,FALSE),"")</f>
        <v/>
      </c>
      <c r="D1304" s="1" t="str">
        <f t="shared" si="231"/>
        <v/>
      </c>
      <c r="E1304" s="1" t="str">
        <f t="shared" si="232"/>
        <v/>
      </c>
      <c r="F1304" s="1" t="str">
        <f>IF(官網匯出!F1304="已付款","","B0012")</f>
        <v>B0012</v>
      </c>
      <c r="G1304" s="1" t="str">
        <f>IF(官網匯出!A1304="","",官網匯出!A1304)</f>
        <v/>
      </c>
      <c r="H1304" s="3" t="str">
        <f>IF(官網匯出!B1304="","",官網匯出!B1304)</f>
        <v/>
      </c>
      <c r="I1304" s="1" t="str">
        <f>IF(官網匯出!C1304="","",官網匯出!C1304)</f>
        <v/>
      </c>
      <c r="J1304" s="1" t="str">
        <f>IF(官網匯出!D1304="","",官網匯出!D1304)</f>
        <v/>
      </c>
      <c r="K1304" s="3" t="str">
        <f>IF(官網匯出!E1304="","",官網匯出!E1304)</f>
        <v/>
      </c>
      <c r="L1304" s="1" t="str">
        <f>IF(官網匯出!F1304="","",官網匯出!F1304)</f>
        <v/>
      </c>
      <c r="M1304" s="1" t="str">
        <f>IF(官網匯出!G1304="","",官網匯出!G1304)</f>
        <v/>
      </c>
      <c r="N1304" s="1" t="str">
        <f>IF(官網匯出!H1304="","",官網匯出!H1304)</f>
        <v/>
      </c>
      <c r="P1304" s="1" t="str">
        <f>IF(官網匯出!J1304="","",RIGHT(官網匯出!J1304,LEN(官網匯出!J1304)-2))</f>
        <v/>
      </c>
      <c r="Q1304" s="1" t="str">
        <f>IF(官網匯出!K1304="","",官網匯出!K1304)</f>
        <v/>
      </c>
      <c r="R1304" s="1" t="str">
        <f>IF(官網匯出!L1304="","",官網匯出!L1304)</f>
        <v/>
      </c>
      <c r="S1304" s="1" t="str">
        <f>IF(官網匯出!M1304="","",官網匯出!M1304)</f>
        <v/>
      </c>
      <c r="T1304" s="1" t="str">
        <f>IF(官網匯出!N1304="","",官網匯出!N1304)</f>
        <v/>
      </c>
      <c r="U1304" s="1" t="str">
        <f>IF(官網匯出!O1304="","",官網匯出!O1304)</f>
        <v/>
      </c>
      <c r="V1304" s="1" t="str">
        <f>IF(官網匯出!P1304="",IF(G1304="","",0),官網匯出!P1304)</f>
        <v/>
      </c>
      <c r="W1304" s="1" t="str">
        <f>IF(官網匯出!Q1304="",IF(G1304="","",0),官網匯出!Q1304)</f>
        <v/>
      </c>
      <c r="X1304" s="1" t="str">
        <f>IF(官網匯出!R1304="","",官網匯出!R1304)</f>
        <v/>
      </c>
      <c r="Y1304" s="1" t="str">
        <f>IF(官網匯出!S1304="","",官網匯出!S1304)</f>
        <v/>
      </c>
      <c r="Z1304" s="1" t="str">
        <f>IF(G1304="","",官網匯出!T1304)</f>
        <v/>
      </c>
      <c r="AA1304" s="1" t="str">
        <f>IF(G1304="","",官網匯出!AK1304)</f>
        <v/>
      </c>
      <c r="AB1304" s="1" t="str">
        <f>IF(G1304="","",IF(官網匯出!V1304="","",官網匯出!V1304))</f>
        <v/>
      </c>
      <c r="AJ1304" s="1" t="str">
        <f>IF(G1304="","",IF(官網匯出!AE1304="","",官網匯出!AE1304))</f>
        <v/>
      </c>
      <c r="AK1304" s="1" t="str">
        <f>IF(G1304="","",IF(官網匯出!AD1304="","",官網匯出!AD1304))</f>
        <v/>
      </c>
      <c r="AL1304" s="1" t="str">
        <f t="shared" si="233"/>
        <v>0</v>
      </c>
      <c r="AM1304" s="1" t="str">
        <f>IF(官網匯出!AG1304="","",官網匯出!AG1304)</f>
        <v/>
      </c>
      <c r="AN1304" s="1" t="str">
        <f>IF(G1304="","",IF(官網匯出!AH1304="","",官網匯出!AH1304))</f>
        <v/>
      </c>
      <c r="AO1304" s="14" t="str">
        <f t="shared" si="234"/>
        <v/>
      </c>
      <c r="AP1304" s="14" t="str">
        <f t="shared" si="235"/>
        <v>1</v>
      </c>
      <c r="AQ1304" s="14" t="str">
        <f t="shared" si="236"/>
        <v>0</v>
      </c>
      <c r="AR1304" s="1" t="str">
        <f t="shared" si="237"/>
        <v/>
      </c>
      <c r="AS1304" s="1" t="str">
        <f t="shared" si="238"/>
        <v/>
      </c>
      <c r="AT1304" s="1" t="str">
        <f t="shared" si="239"/>
        <v/>
      </c>
      <c r="AU1304" s="1" t="str">
        <f t="shared" si="230"/>
        <v/>
      </c>
      <c r="AV1304" s="1" t="e">
        <f>IF(VLOOKUP(G1304,官網匯出!A:AQ,42,FALSE)="","[黃金盾官網]",VLOOKUP(G1304,官網匯出!A:AQ,42,FALSE))</f>
        <v>#N/A</v>
      </c>
      <c r="AW1304" s="1" t="e">
        <f>IF(LEFT(VLOOKUP(G1304,官網匯出!A:AS,43,FALSE),2)="","web",LEFT(VLOOKUP(G1304,官網匯出!A:AS,43,FALSE),2))</f>
        <v>#N/A</v>
      </c>
      <c r="AX1304" s="1" t="str">
        <f t="shared" si="240"/>
        <v>O</v>
      </c>
    </row>
    <row r="1305" spans="1:50">
      <c r="A1305" s="1" t="str">
        <f>IF(G1305="","",VLOOKUP(官網轉換!AW1305,團名!A:B,2,FALSE))</f>
        <v/>
      </c>
      <c r="B1305" s="1" t="str">
        <f>IF(G1305="","",IF(LEFT(VLOOKUP(G1305,官網匯出!A:AQ,43,0),2)="wf",VLOOKUP(VLOOKUP(G1305,官網匯出!A:AQ,43,0),團名!$I$1:$K$12,2,FALSE),"N0071"))</f>
        <v/>
      </c>
      <c r="C1305" s="1" t="str">
        <f>IFERROR(VLOOKUP(官網匯出!D1305,團名!E:G,3,FALSE),"")</f>
        <v/>
      </c>
      <c r="D1305" s="1" t="str">
        <f t="shared" si="231"/>
        <v/>
      </c>
      <c r="E1305" s="1" t="str">
        <f t="shared" si="232"/>
        <v/>
      </c>
      <c r="F1305" s="1" t="str">
        <f>IF(官網匯出!F1305="已付款","","B0012")</f>
        <v>B0012</v>
      </c>
      <c r="G1305" s="1" t="str">
        <f>IF(官網匯出!A1305="","",官網匯出!A1305)</f>
        <v/>
      </c>
      <c r="H1305" s="3" t="str">
        <f>IF(官網匯出!B1305="","",官網匯出!B1305)</f>
        <v/>
      </c>
      <c r="I1305" s="1" t="str">
        <f>IF(官網匯出!C1305="","",官網匯出!C1305)</f>
        <v/>
      </c>
      <c r="J1305" s="1" t="str">
        <f>IF(官網匯出!D1305="","",官網匯出!D1305)</f>
        <v/>
      </c>
      <c r="K1305" s="3" t="str">
        <f>IF(官網匯出!E1305="","",官網匯出!E1305)</f>
        <v/>
      </c>
      <c r="L1305" s="1" t="str">
        <f>IF(官網匯出!F1305="","",官網匯出!F1305)</f>
        <v/>
      </c>
      <c r="M1305" s="1" t="str">
        <f>IF(官網匯出!G1305="","",官網匯出!G1305)</f>
        <v/>
      </c>
      <c r="N1305" s="1" t="str">
        <f>IF(官網匯出!H1305="","",官網匯出!H1305)</f>
        <v/>
      </c>
      <c r="P1305" s="1" t="str">
        <f>IF(官網匯出!J1305="","",RIGHT(官網匯出!J1305,LEN(官網匯出!J1305)-2))</f>
        <v/>
      </c>
      <c r="Q1305" s="1" t="str">
        <f>IF(官網匯出!K1305="","",官網匯出!K1305)</f>
        <v/>
      </c>
      <c r="R1305" s="1" t="str">
        <f>IF(官網匯出!L1305="","",官網匯出!L1305)</f>
        <v/>
      </c>
      <c r="S1305" s="1" t="str">
        <f>IF(官網匯出!M1305="","",官網匯出!M1305)</f>
        <v/>
      </c>
      <c r="T1305" s="1" t="str">
        <f>IF(官網匯出!N1305="","",官網匯出!N1305)</f>
        <v/>
      </c>
      <c r="U1305" s="1" t="str">
        <f>IF(官網匯出!O1305="","",官網匯出!O1305)</f>
        <v/>
      </c>
      <c r="V1305" s="1" t="str">
        <f>IF(官網匯出!P1305="",IF(G1305="","",0),官網匯出!P1305)</f>
        <v/>
      </c>
      <c r="W1305" s="1" t="str">
        <f>IF(官網匯出!Q1305="",IF(G1305="","",0),官網匯出!Q1305)</f>
        <v/>
      </c>
      <c r="X1305" s="1" t="str">
        <f>IF(官網匯出!R1305="","",官網匯出!R1305)</f>
        <v/>
      </c>
      <c r="Y1305" s="1" t="str">
        <f>IF(官網匯出!S1305="","",官網匯出!S1305)</f>
        <v/>
      </c>
      <c r="Z1305" s="1" t="str">
        <f>IF(G1305="","",官網匯出!T1305)</f>
        <v/>
      </c>
      <c r="AA1305" s="1" t="str">
        <f>IF(G1305="","",官網匯出!AK1305)</f>
        <v/>
      </c>
      <c r="AB1305" s="1" t="str">
        <f>IF(G1305="","",IF(官網匯出!V1305="","",官網匯出!V1305))</f>
        <v/>
      </c>
      <c r="AJ1305" s="1" t="str">
        <f>IF(G1305="","",IF(官網匯出!AE1305="","",官網匯出!AE1305))</f>
        <v/>
      </c>
      <c r="AK1305" s="1" t="str">
        <f>IF(G1305="","",IF(官網匯出!AD1305="","",官網匯出!AD1305))</f>
        <v/>
      </c>
      <c r="AL1305" s="1" t="str">
        <f t="shared" si="233"/>
        <v>0</v>
      </c>
      <c r="AM1305" s="1" t="str">
        <f>IF(官網匯出!AG1305="","",官網匯出!AG1305)</f>
        <v/>
      </c>
      <c r="AN1305" s="1" t="str">
        <f>IF(G1305="","",IF(官網匯出!AH1305="","",官網匯出!AH1305))</f>
        <v/>
      </c>
      <c r="AO1305" s="14" t="str">
        <f t="shared" si="234"/>
        <v/>
      </c>
      <c r="AP1305" s="14" t="str">
        <f t="shared" si="235"/>
        <v>1</v>
      </c>
      <c r="AQ1305" s="14" t="str">
        <f t="shared" si="236"/>
        <v>0</v>
      </c>
      <c r="AR1305" s="1" t="str">
        <f t="shared" si="237"/>
        <v/>
      </c>
      <c r="AS1305" s="1" t="str">
        <f t="shared" si="238"/>
        <v/>
      </c>
      <c r="AT1305" s="1" t="str">
        <f t="shared" si="239"/>
        <v/>
      </c>
      <c r="AU1305" s="1" t="str">
        <f t="shared" si="230"/>
        <v/>
      </c>
      <c r="AV1305" s="1" t="e">
        <f>IF(VLOOKUP(G1305,官網匯出!A:AQ,42,FALSE)="","[黃金盾官網]",VLOOKUP(G1305,官網匯出!A:AQ,42,FALSE))</f>
        <v>#N/A</v>
      </c>
      <c r="AW1305" s="1" t="e">
        <f>IF(LEFT(VLOOKUP(G1305,官網匯出!A:AS,43,FALSE),2)="","web",LEFT(VLOOKUP(G1305,官網匯出!A:AS,43,FALSE),2))</f>
        <v>#N/A</v>
      </c>
      <c r="AX1305" s="1" t="str">
        <f t="shared" si="240"/>
        <v>O</v>
      </c>
    </row>
    <row r="1306" spans="1:50">
      <c r="A1306" s="1" t="str">
        <f>IF(G1306="","",VLOOKUP(官網轉換!AW1306,團名!A:B,2,FALSE))</f>
        <v/>
      </c>
      <c r="B1306" s="1" t="str">
        <f>IF(G1306="","",IF(LEFT(VLOOKUP(G1306,官網匯出!A:AQ,43,0),2)="wf",VLOOKUP(VLOOKUP(G1306,官網匯出!A:AQ,43,0),團名!$I$1:$K$12,2,FALSE),"N0071"))</f>
        <v/>
      </c>
      <c r="C1306" s="1" t="str">
        <f>IFERROR(VLOOKUP(官網匯出!D1306,團名!E:G,3,FALSE),"")</f>
        <v/>
      </c>
      <c r="D1306" s="1" t="str">
        <f t="shared" si="231"/>
        <v/>
      </c>
      <c r="E1306" s="1" t="str">
        <f t="shared" si="232"/>
        <v/>
      </c>
      <c r="F1306" s="1" t="str">
        <f>IF(官網匯出!F1306="已付款","","B0012")</f>
        <v>B0012</v>
      </c>
      <c r="G1306" s="1" t="str">
        <f>IF(官網匯出!A1306="","",官網匯出!A1306)</f>
        <v/>
      </c>
      <c r="H1306" s="3" t="str">
        <f>IF(官網匯出!B1306="","",官網匯出!B1306)</f>
        <v/>
      </c>
      <c r="I1306" s="1" t="str">
        <f>IF(官網匯出!C1306="","",官網匯出!C1306)</f>
        <v/>
      </c>
      <c r="J1306" s="1" t="str">
        <f>IF(官網匯出!D1306="","",官網匯出!D1306)</f>
        <v/>
      </c>
      <c r="K1306" s="3" t="str">
        <f>IF(官網匯出!E1306="","",官網匯出!E1306)</f>
        <v/>
      </c>
      <c r="L1306" s="1" t="str">
        <f>IF(官網匯出!F1306="","",官網匯出!F1306)</f>
        <v/>
      </c>
      <c r="M1306" s="1" t="str">
        <f>IF(官網匯出!G1306="","",官網匯出!G1306)</f>
        <v/>
      </c>
      <c r="N1306" s="1" t="str">
        <f>IF(官網匯出!H1306="","",官網匯出!H1306)</f>
        <v/>
      </c>
      <c r="P1306" s="1" t="str">
        <f>IF(官網匯出!J1306="","",RIGHT(官網匯出!J1306,LEN(官網匯出!J1306)-2))</f>
        <v/>
      </c>
      <c r="Q1306" s="1" t="str">
        <f>IF(官網匯出!K1306="","",官網匯出!K1306)</f>
        <v/>
      </c>
      <c r="R1306" s="1" t="str">
        <f>IF(官網匯出!L1306="","",官網匯出!L1306)</f>
        <v/>
      </c>
      <c r="S1306" s="1" t="str">
        <f>IF(官網匯出!M1306="","",官網匯出!M1306)</f>
        <v/>
      </c>
      <c r="T1306" s="1" t="str">
        <f>IF(官網匯出!N1306="","",官網匯出!N1306)</f>
        <v/>
      </c>
      <c r="U1306" s="1" t="str">
        <f>IF(官網匯出!O1306="","",官網匯出!O1306)</f>
        <v/>
      </c>
      <c r="V1306" s="1" t="str">
        <f>IF(官網匯出!P1306="",IF(G1306="","",0),官網匯出!P1306)</f>
        <v/>
      </c>
      <c r="W1306" s="1" t="str">
        <f>IF(官網匯出!Q1306="",IF(G1306="","",0),官網匯出!Q1306)</f>
        <v/>
      </c>
      <c r="X1306" s="1" t="str">
        <f>IF(官網匯出!R1306="","",官網匯出!R1306)</f>
        <v/>
      </c>
      <c r="Y1306" s="1" t="str">
        <f>IF(官網匯出!S1306="","",官網匯出!S1306)</f>
        <v/>
      </c>
      <c r="Z1306" s="1" t="str">
        <f>IF(G1306="","",官網匯出!T1306)</f>
        <v/>
      </c>
      <c r="AA1306" s="1" t="str">
        <f>IF(G1306="","",官網匯出!AK1306)</f>
        <v/>
      </c>
      <c r="AB1306" s="1" t="str">
        <f>IF(G1306="","",IF(官網匯出!V1306="","",官網匯出!V1306))</f>
        <v/>
      </c>
      <c r="AJ1306" s="1" t="str">
        <f>IF(G1306="","",IF(官網匯出!AE1306="","",官網匯出!AE1306))</f>
        <v/>
      </c>
      <c r="AK1306" s="1" t="str">
        <f>IF(G1306="","",IF(官網匯出!AD1306="","",官網匯出!AD1306))</f>
        <v/>
      </c>
      <c r="AL1306" s="1" t="str">
        <f t="shared" si="233"/>
        <v>0</v>
      </c>
      <c r="AM1306" s="1" t="str">
        <f>IF(官網匯出!AG1306="","",官網匯出!AG1306)</f>
        <v/>
      </c>
      <c r="AN1306" s="1" t="str">
        <f>IF(G1306="","",IF(官網匯出!AH1306="","",官網匯出!AH1306))</f>
        <v/>
      </c>
      <c r="AO1306" s="14" t="str">
        <f t="shared" si="234"/>
        <v/>
      </c>
      <c r="AP1306" s="14" t="str">
        <f t="shared" si="235"/>
        <v>1</v>
      </c>
      <c r="AQ1306" s="14" t="str">
        <f t="shared" si="236"/>
        <v>0</v>
      </c>
      <c r="AR1306" s="1" t="str">
        <f t="shared" si="237"/>
        <v/>
      </c>
      <c r="AS1306" s="1" t="str">
        <f t="shared" si="238"/>
        <v/>
      </c>
      <c r="AT1306" s="1" t="str">
        <f t="shared" si="239"/>
        <v/>
      </c>
      <c r="AU1306" s="1" t="str">
        <f t="shared" si="230"/>
        <v/>
      </c>
      <c r="AV1306" s="1" t="e">
        <f>IF(VLOOKUP(G1306,官網匯出!A:AQ,42,FALSE)="","[黃金盾官網]",VLOOKUP(G1306,官網匯出!A:AQ,42,FALSE))</f>
        <v>#N/A</v>
      </c>
      <c r="AW1306" s="1" t="e">
        <f>IF(LEFT(VLOOKUP(G1306,官網匯出!A:AS,43,FALSE),2)="","web",LEFT(VLOOKUP(G1306,官網匯出!A:AS,43,FALSE),2))</f>
        <v>#N/A</v>
      </c>
      <c r="AX1306" s="1" t="str">
        <f t="shared" si="240"/>
        <v>O</v>
      </c>
    </row>
    <row r="1307" spans="1:50">
      <c r="A1307" s="1" t="str">
        <f>IF(G1307="","",VLOOKUP(官網轉換!AW1307,團名!A:B,2,FALSE))</f>
        <v/>
      </c>
      <c r="B1307" s="1" t="str">
        <f>IF(G1307="","",IF(LEFT(VLOOKUP(G1307,官網匯出!A:AQ,43,0),2)="wf",VLOOKUP(VLOOKUP(G1307,官網匯出!A:AQ,43,0),團名!$I$1:$K$12,2,FALSE),"N0071"))</f>
        <v/>
      </c>
      <c r="C1307" s="1" t="str">
        <f>IFERROR(VLOOKUP(官網匯出!D1307,團名!E:G,3,FALSE),"")</f>
        <v/>
      </c>
      <c r="D1307" s="1" t="str">
        <f t="shared" si="231"/>
        <v/>
      </c>
      <c r="E1307" s="1" t="str">
        <f t="shared" si="232"/>
        <v/>
      </c>
      <c r="F1307" s="1" t="str">
        <f>IF(官網匯出!F1307="已付款","","B0012")</f>
        <v>B0012</v>
      </c>
      <c r="G1307" s="1" t="str">
        <f>IF(官網匯出!A1307="","",官網匯出!A1307)</f>
        <v/>
      </c>
      <c r="H1307" s="3" t="str">
        <f>IF(官網匯出!B1307="","",官網匯出!B1307)</f>
        <v/>
      </c>
      <c r="I1307" s="1" t="str">
        <f>IF(官網匯出!C1307="","",官網匯出!C1307)</f>
        <v/>
      </c>
      <c r="J1307" s="1" t="str">
        <f>IF(官網匯出!D1307="","",官網匯出!D1307)</f>
        <v/>
      </c>
      <c r="K1307" s="3" t="str">
        <f>IF(官網匯出!E1307="","",官網匯出!E1307)</f>
        <v/>
      </c>
      <c r="L1307" s="1" t="str">
        <f>IF(官網匯出!F1307="","",官網匯出!F1307)</f>
        <v/>
      </c>
      <c r="M1307" s="1" t="str">
        <f>IF(官網匯出!G1307="","",官網匯出!G1307)</f>
        <v/>
      </c>
      <c r="N1307" s="1" t="str">
        <f>IF(官網匯出!H1307="","",官網匯出!H1307)</f>
        <v/>
      </c>
      <c r="P1307" s="1" t="str">
        <f>IF(官網匯出!J1307="","",RIGHT(官網匯出!J1307,LEN(官網匯出!J1307)-2))</f>
        <v/>
      </c>
      <c r="Q1307" s="1" t="str">
        <f>IF(官網匯出!K1307="","",官網匯出!K1307)</f>
        <v/>
      </c>
      <c r="R1307" s="1" t="str">
        <f>IF(官網匯出!L1307="","",官網匯出!L1307)</f>
        <v/>
      </c>
      <c r="S1307" s="1" t="str">
        <f>IF(官網匯出!M1307="","",官網匯出!M1307)</f>
        <v/>
      </c>
      <c r="T1307" s="1" t="str">
        <f>IF(官網匯出!N1307="","",官網匯出!N1307)</f>
        <v/>
      </c>
      <c r="U1307" s="1" t="str">
        <f>IF(官網匯出!O1307="","",官網匯出!O1307)</f>
        <v/>
      </c>
      <c r="V1307" s="1" t="str">
        <f>IF(官網匯出!P1307="",IF(G1307="","",0),官網匯出!P1307)</f>
        <v/>
      </c>
      <c r="W1307" s="1" t="str">
        <f>IF(官網匯出!Q1307="",IF(G1307="","",0),官網匯出!Q1307)</f>
        <v/>
      </c>
      <c r="X1307" s="1" t="str">
        <f>IF(官網匯出!R1307="","",官網匯出!R1307)</f>
        <v/>
      </c>
      <c r="Y1307" s="1" t="str">
        <f>IF(官網匯出!S1307="","",官網匯出!S1307)</f>
        <v/>
      </c>
      <c r="Z1307" s="1" t="str">
        <f>IF(G1307="","",官網匯出!T1307)</f>
        <v/>
      </c>
      <c r="AA1307" s="1" t="str">
        <f>IF(G1307="","",官網匯出!AK1307)</f>
        <v/>
      </c>
      <c r="AB1307" s="1" t="str">
        <f>IF(G1307="","",IF(官網匯出!V1307="","",官網匯出!V1307))</f>
        <v/>
      </c>
      <c r="AJ1307" s="1" t="str">
        <f>IF(G1307="","",IF(官網匯出!AE1307="","",官網匯出!AE1307))</f>
        <v/>
      </c>
      <c r="AK1307" s="1" t="str">
        <f>IF(G1307="","",IF(官網匯出!AD1307="","",官網匯出!AD1307))</f>
        <v/>
      </c>
      <c r="AL1307" s="1" t="str">
        <f t="shared" si="233"/>
        <v>0</v>
      </c>
      <c r="AM1307" s="1" t="str">
        <f>IF(官網匯出!AG1307="","",官網匯出!AG1307)</f>
        <v/>
      </c>
      <c r="AN1307" s="1" t="str">
        <f>IF(G1307="","",IF(官網匯出!AH1307="","",官網匯出!AH1307))</f>
        <v/>
      </c>
      <c r="AO1307" s="14" t="str">
        <f t="shared" si="234"/>
        <v/>
      </c>
      <c r="AP1307" s="14" t="str">
        <f t="shared" si="235"/>
        <v>1</v>
      </c>
      <c r="AQ1307" s="14" t="str">
        <f t="shared" si="236"/>
        <v>0</v>
      </c>
      <c r="AR1307" s="1" t="str">
        <f t="shared" si="237"/>
        <v/>
      </c>
      <c r="AS1307" s="1" t="str">
        <f t="shared" si="238"/>
        <v/>
      </c>
      <c r="AT1307" s="1" t="str">
        <f t="shared" si="239"/>
        <v/>
      </c>
      <c r="AU1307" s="1" t="str">
        <f t="shared" si="230"/>
        <v/>
      </c>
      <c r="AV1307" s="1" t="e">
        <f>IF(VLOOKUP(G1307,官網匯出!A:AQ,42,FALSE)="","[黃金盾官網]",VLOOKUP(G1307,官網匯出!A:AQ,42,FALSE))</f>
        <v>#N/A</v>
      </c>
      <c r="AW1307" s="1" t="e">
        <f>IF(LEFT(VLOOKUP(G1307,官網匯出!A:AS,43,FALSE),2)="","web",LEFT(VLOOKUP(G1307,官網匯出!A:AS,43,FALSE),2))</f>
        <v>#N/A</v>
      </c>
      <c r="AX1307" s="1" t="str">
        <f t="shared" si="240"/>
        <v>O</v>
      </c>
    </row>
    <row r="1308" spans="1:50">
      <c r="A1308" s="1" t="str">
        <f>IF(G1308="","",VLOOKUP(官網轉換!AW1308,團名!A:B,2,FALSE))</f>
        <v/>
      </c>
      <c r="B1308" s="1" t="str">
        <f>IF(G1308="","",IF(LEFT(VLOOKUP(G1308,官網匯出!A:AQ,43,0),2)="wf",VLOOKUP(VLOOKUP(G1308,官網匯出!A:AQ,43,0),團名!$I$1:$K$12,2,FALSE),"N0071"))</f>
        <v/>
      </c>
      <c r="C1308" s="1" t="str">
        <f>IFERROR(VLOOKUP(官網匯出!D1308,團名!E:G,3,FALSE),"")</f>
        <v/>
      </c>
      <c r="D1308" s="1" t="str">
        <f t="shared" si="231"/>
        <v/>
      </c>
      <c r="E1308" s="1" t="str">
        <f t="shared" si="232"/>
        <v/>
      </c>
      <c r="F1308" s="1" t="str">
        <f>IF(官網匯出!F1308="已付款","","B0012")</f>
        <v>B0012</v>
      </c>
      <c r="G1308" s="1" t="str">
        <f>IF(官網匯出!A1308="","",官網匯出!A1308)</f>
        <v/>
      </c>
      <c r="H1308" s="3" t="str">
        <f>IF(官網匯出!B1308="","",官網匯出!B1308)</f>
        <v/>
      </c>
      <c r="I1308" s="1" t="str">
        <f>IF(官網匯出!C1308="","",官網匯出!C1308)</f>
        <v/>
      </c>
      <c r="J1308" s="1" t="str">
        <f>IF(官網匯出!D1308="","",官網匯出!D1308)</f>
        <v/>
      </c>
      <c r="K1308" s="3" t="str">
        <f>IF(官網匯出!E1308="","",官網匯出!E1308)</f>
        <v/>
      </c>
      <c r="L1308" s="1" t="str">
        <f>IF(官網匯出!F1308="","",官網匯出!F1308)</f>
        <v/>
      </c>
      <c r="M1308" s="1" t="str">
        <f>IF(官網匯出!G1308="","",官網匯出!G1308)</f>
        <v/>
      </c>
      <c r="N1308" s="1" t="str">
        <f>IF(官網匯出!H1308="","",官網匯出!H1308)</f>
        <v/>
      </c>
      <c r="P1308" s="1" t="str">
        <f>IF(官網匯出!J1308="","",RIGHT(官網匯出!J1308,LEN(官網匯出!J1308)-2))</f>
        <v/>
      </c>
      <c r="Q1308" s="1" t="str">
        <f>IF(官網匯出!K1308="","",官網匯出!K1308)</f>
        <v/>
      </c>
      <c r="R1308" s="1" t="str">
        <f>IF(官網匯出!L1308="","",官網匯出!L1308)</f>
        <v/>
      </c>
      <c r="S1308" s="1" t="str">
        <f>IF(官網匯出!M1308="","",官網匯出!M1308)</f>
        <v/>
      </c>
      <c r="T1308" s="1" t="str">
        <f>IF(官網匯出!N1308="","",官網匯出!N1308)</f>
        <v/>
      </c>
      <c r="U1308" s="1" t="str">
        <f>IF(官網匯出!O1308="","",官網匯出!O1308)</f>
        <v/>
      </c>
      <c r="V1308" s="1" t="str">
        <f>IF(官網匯出!P1308="",IF(G1308="","",0),官網匯出!P1308)</f>
        <v/>
      </c>
      <c r="W1308" s="1" t="str">
        <f>IF(官網匯出!Q1308="",IF(G1308="","",0),官網匯出!Q1308)</f>
        <v/>
      </c>
      <c r="X1308" s="1" t="str">
        <f>IF(官網匯出!R1308="","",官網匯出!R1308)</f>
        <v/>
      </c>
      <c r="Y1308" s="1" t="str">
        <f>IF(官網匯出!S1308="","",官網匯出!S1308)</f>
        <v/>
      </c>
      <c r="Z1308" s="1" t="str">
        <f>IF(G1308="","",官網匯出!T1308)</f>
        <v/>
      </c>
      <c r="AA1308" s="1" t="str">
        <f>IF(G1308="","",官網匯出!AK1308)</f>
        <v/>
      </c>
      <c r="AB1308" s="1" t="str">
        <f>IF(G1308="","",IF(官網匯出!V1308="","",官網匯出!V1308))</f>
        <v/>
      </c>
      <c r="AJ1308" s="1" t="str">
        <f>IF(G1308="","",IF(官網匯出!AE1308="","",官網匯出!AE1308))</f>
        <v/>
      </c>
      <c r="AK1308" s="1" t="str">
        <f>IF(G1308="","",IF(官網匯出!AD1308="","",官網匯出!AD1308))</f>
        <v/>
      </c>
      <c r="AL1308" s="1" t="str">
        <f t="shared" si="233"/>
        <v>0</v>
      </c>
      <c r="AM1308" s="1" t="str">
        <f>IF(官網匯出!AG1308="","",官網匯出!AG1308)</f>
        <v/>
      </c>
      <c r="AN1308" s="1" t="str">
        <f>IF(G1308="","",IF(官網匯出!AH1308="","",官網匯出!AH1308))</f>
        <v/>
      </c>
      <c r="AO1308" s="14" t="str">
        <f t="shared" si="234"/>
        <v/>
      </c>
      <c r="AP1308" s="14" t="str">
        <f t="shared" si="235"/>
        <v>1</v>
      </c>
      <c r="AQ1308" s="14" t="str">
        <f t="shared" si="236"/>
        <v>0</v>
      </c>
      <c r="AR1308" s="1" t="str">
        <f t="shared" si="237"/>
        <v/>
      </c>
      <c r="AS1308" s="1" t="str">
        <f t="shared" si="238"/>
        <v/>
      </c>
      <c r="AT1308" s="1" t="str">
        <f t="shared" si="239"/>
        <v/>
      </c>
      <c r="AU1308" s="1" t="str">
        <f t="shared" si="230"/>
        <v/>
      </c>
      <c r="AV1308" s="1" t="e">
        <f>IF(VLOOKUP(G1308,官網匯出!A:AQ,42,FALSE)="","[黃金盾官網]",VLOOKUP(G1308,官網匯出!A:AQ,42,FALSE))</f>
        <v>#N/A</v>
      </c>
      <c r="AW1308" s="1" t="e">
        <f>IF(LEFT(VLOOKUP(G1308,官網匯出!A:AS,43,FALSE),2)="","web",LEFT(VLOOKUP(G1308,官網匯出!A:AS,43,FALSE),2))</f>
        <v>#N/A</v>
      </c>
      <c r="AX1308" s="1" t="str">
        <f t="shared" si="240"/>
        <v>O</v>
      </c>
    </row>
    <row r="1309" spans="1:50">
      <c r="A1309" s="1" t="str">
        <f>IF(G1309="","",VLOOKUP(官網轉換!AW1309,團名!A:B,2,FALSE))</f>
        <v/>
      </c>
      <c r="B1309" s="1" t="str">
        <f>IF(G1309="","",IF(LEFT(VLOOKUP(G1309,官網匯出!A:AQ,43,0),2)="wf",VLOOKUP(VLOOKUP(G1309,官網匯出!A:AQ,43,0),團名!$I$1:$K$12,2,FALSE),"N0071"))</f>
        <v/>
      </c>
      <c r="C1309" s="1" t="str">
        <f>IFERROR(VLOOKUP(官網匯出!D1309,團名!E:G,3,FALSE),"")</f>
        <v/>
      </c>
      <c r="D1309" s="1" t="str">
        <f t="shared" si="231"/>
        <v/>
      </c>
      <c r="E1309" s="1" t="str">
        <f t="shared" si="232"/>
        <v/>
      </c>
      <c r="F1309" s="1" t="str">
        <f>IF(官網匯出!F1309="已付款","","B0012")</f>
        <v>B0012</v>
      </c>
      <c r="G1309" s="1" t="str">
        <f>IF(官網匯出!A1309="","",官網匯出!A1309)</f>
        <v/>
      </c>
      <c r="H1309" s="3" t="str">
        <f>IF(官網匯出!B1309="","",官網匯出!B1309)</f>
        <v/>
      </c>
      <c r="I1309" s="1" t="str">
        <f>IF(官網匯出!C1309="","",官網匯出!C1309)</f>
        <v/>
      </c>
      <c r="J1309" s="1" t="str">
        <f>IF(官網匯出!D1309="","",官網匯出!D1309)</f>
        <v/>
      </c>
      <c r="K1309" s="3" t="str">
        <f>IF(官網匯出!E1309="","",官網匯出!E1309)</f>
        <v/>
      </c>
      <c r="L1309" s="1" t="str">
        <f>IF(官網匯出!F1309="","",官網匯出!F1309)</f>
        <v/>
      </c>
      <c r="M1309" s="1" t="str">
        <f>IF(官網匯出!G1309="","",官網匯出!G1309)</f>
        <v/>
      </c>
      <c r="N1309" s="1" t="str">
        <f>IF(官網匯出!H1309="","",官網匯出!H1309)</f>
        <v/>
      </c>
      <c r="P1309" s="1" t="str">
        <f>IF(官網匯出!J1309="","",RIGHT(官網匯出!J1309,LEN(官網匯出!J1309)-2))</f>
        <v/>
      </c>
      <c r="Q1309" s="1" t="str">
        <f>IF(官網匯出!K1309="","",官網匯出!K1309)</f>
        <v/>
      </c>
      <c r="R1309" s="1" t="str">
        <f>IF(官網匯出!L1309="","",官網匯出!L1309)</f>
        <v/>
      </c>
      <c r="S1309" s="1" t="str">
        <f>IF(官網匯出!M1309="","",官網匯出!M1309)</f>
        <v/>
      </c>
      <c r="T1309" s="1" t="str">
        <f>IF(官網匯出!N1309="","",官網匯出!N1309)</f>
        <v/>
      </c>
      <c r="U1309" s="1" t="str">
        <f>IF(官網匯出!O1309="","",官網匯出!O1309)</f>
        <v/>
      </c>
      <c r="V1309" s="1" t="str">
        <f>IF(官網匯出!P1309="",IF(G1309="","",0),官網匯出!P1309)</f>
        <v/>
      </c>
      <c r="W1309" s="1" t="str">
        <f>IF(官網匯出!Q1309="",IF(G1309="","",0),官網匯出!Q1309)</f>
        <v/>
      </c>
      <c r="X1309" s="1" t="str">
        <f>IF(官網匯出!R1309="","",官網匯出!R1309)</f>
        <v/>
      </c>
      <c r="Y1309" s="1" t="str">
        <f>IF(官網匯出!S1309="","",官網匯出!S1309)</f>
        <v/>
      </c>
      <c r="Z1309" s="1" t="str">
        <f>IF(G1309="","",官網匯出!T1309)</f>
        <v/>
      </c>
      <c r="AA1309" s="1" t="str">
        <f>IF(G1309="","",官網匯出!AK1309)</f>
        <v/>
      </c>
      <c r="AB1309" s="1" t="str">
        <f>IF(G1309="","",IF(官網匯出!V1309="","",官網匯出!V1309))</f>
        <v/>
      </c>
      <c r="AJ1309" s="1" t="str">
        <f>IF(G1309="","",IF(官網匯出!AE1309="","",官網匯出!AE1309))</f>
        <v/>
      </c>
      <c r="AK1309" s="1" t="str">
        <f>IF(G1309="","",IF(官網匯出!AD1309="","",官網匯出!AD1309))</f>
        <v/>
      </c>
      <c r="AL1309" s="1" t="str">
        <f t="shared" si="233"/>
        <v>0</v>
      </c>
      <c r="AM1309" s="1" t="str">
        <f>IF(官網匯出!AG1309="","",官網匯出!AG1309)</f>
        <v/>
      </c>
      <c r="AN1309" s="1" t="str">
        <f>IF(G1309="","",IF(官網匯出!AH1309="","",官網匯出!AH1309))</f>
        <v/>
      </c>
      <c r="AO1309" s="14" t="str">
        <f t="shared" si="234"/>
        <v/>
      </c>
      <c r="AP1309" s="14" t="str">
        <f t="shared" si="235"/>
        <v>1</v>
      </c>
      <c r="AQ1309" s="14" t="str">
        <f t="shared" si="236"/>
        <v>0</v>
      </c>
      <c r="AR1309" s="1" t="str">
        <f t="shared" si="237"/>
        <v/>
      </c>
      <c r="AS1309" s="1" t="str">
        <f t="shared" si="238"/>
        <v/>
      </c>
      <c r="AT1309" s="1" t="str">
        <f t="shared" si="239"/>
        <v/>
      </c>
      <c r="AU1309" s="1" t="str">
        <f t="shared" si="230"/>
        <v/>
      </c>
      <c r="AV1309" s="1" t="e">
        <f>IF(VLOOKUP(G1309,官網匯出!A:AQ,42,FALSE)="","[黃金盾官網]",VLOOKUP(G1309,官網匯出!A:AQ,42,FALSE))</f>
        <v>#N/A</v>
      </c>
      <c r="AW1309" s="1" t="e">
        <f>IF(LEFT(VLOOKUP(G1309,官網匯出!A:AS,43,FALSE),2)="","web",LEFT(VLOOKUP(G1309,官網匯出!A:AS,43,FALSE),2))</f>
        <v>#N/A</v>
      </c>
      <c r="AX1309" s="1" t="str">
        <f t="shared" si="240"/>
        <v>O</v>
      </c>
    </row>
    <row r="1310" spans="1:50">
      <c r="A1310" s="1" t="str">
        <f>IF(G1310="","",VLOOKUP(官網轉換!AW1310,團名!A:B,2,FALSE))</f>
        <v/>
      </c>
      <c r="B1310" s="1" t="str">
        <f>IF(G1310="","",IF(LEFT(VLOOKUP(G1310,官網匯出!A:AQ,43,0),2)="wf",VLOOKUP(VLOOKUP(G1310,官網匯出!A:AQ,43,0),團名!$I$1:$K$12,2,FALSE),"N0071"))</f>
        <v/>
      </c>
      <c r="C1310" s="1" t="str">
        <f>IFERROR(VLOOKUP(官網匯出!D1310,團名!E:G,3,FALSE),"")</f>
        <v/>
      </c>
      <c r="D1310" s="1" t="str">
        <f t="shared" si="231"/>
        <v/>
      </c>
      <c r="E1310" s="1" t="str">
        <f t="shared" si="232"/>
        <v/>
      </c>
      <c r="F1310" s="1" t="str">
        <f>IF(官網匯出!F1310="已付款","","B0012")</f>
        <v>B0012</v>
      </c>
      <c r="G1310" s="1" t="str">
        <f>IF(官網匯出!A1310="","",官網匯出!A1310)</f>
        <v/>
      </c>
      <c r="H1310" s="3" t="str">
        <f>IF(官網匯出!B1310="","",官網匯出!B1310)</f>
        <v/>
      </c>
      <c r="I1310" s="1" t="str">
        <f>IF(官網匯出!C1310="","",官網匯出!C1310)</f>
        <v/>
      </c>
      <c r="J1310" s="1" t="str">
        <f>IF(官網匯出!D1310="","",官網匯出!D1310)</f>
        <v/>
      </c>
      <c r="K1310" s="3" t="str">
        <f>IF(官網匯出!E1310="","",官網匯出!E1310)</f>
        <v/>
      </c>
      <c r="L1310" s="1" t="str">
        <f>IF(官網匯出!F1310="","",官網匯出!F1310)</f>
        <v/>
      </c>
      <c r="M1310" s="1" t="str">
        <f>IF(官網匯出!G1310="","",官網匯出!G1310)</f>
        <v/>
      </c>
      <c r="N1310" s="1" t="str">
        <f>IF(官網匯出!H1310="","",官網匯出!H1310)</f>
        <v/>
      </c>
      <c r="P1310" s="1" t="str">
        <f>IF(官網匯出!J1310="","",RIGHT(官網匯出!J1310,LEN(官網匯出!J1310)-2))</f>
        <v/>
      </c>
      <c r="Q1310" s="1" t="str">
        <f>IF(官網匯出!K1310="","",官網匯出!K1310)</f>
        <v/>
      </c>
      <c r="R1310" s="1" t="str">
        <f>IF(官網匯出!L1310="","",官網匯出!L1310)</f>
        <v/>
      </c>
      <c r="S1310" s="1" t="str">
        <f>IF(官網匯出!M1310="","",官網匯出!M1310)</f>
        <v/>
      </c>
      <c r="T1310" s="1" t="str">
        <f>IF(官網匯出!N1310="","",官網匯出!N1310)</f>
        <v/>
      </c>
      <c r="U1310" s="1" t="str">
        <f>IF(官網匯出!O1310="","",官網匯出!O1310)</f>
        <v/>
      </c>
      <c r="V1310" s="1" t="str">
        <f>IF(官網匯出!P1310="",IF(G1310="","",0),官網匯出!P1310)</f>
        <v/>
      </c>
      <c r="W1310" s="1" t="str">
        <f>IF(官網匯出!Q1310="",IF(G1310="","",0),官網匯出!Q1310)</f>
        <v/>
      </c>
      <c r="X1310" s="1" t="str">
        <f>IF(官網匯出!R1310="","",官網匯出!R1310)</f>
        <v/>
      </c>
      <c r="Y1310" s="1" t="str">
        <f>IF(官網匯出!S1310="","",官網匯出!S1310)</f>
        <v/>
      </c>
      <c r="Z1310" s="1" t="str">
        <f>IF(G1310="","",官網匯出!T1310)</f>
        <v/>
      </c>
      <c r="AA1310" s="1" t="str">
        <f>IF(G1310="","",官網匯出!AK1310)</f>
        <v/>
      </c>
      <c r="AB1310" s="1" t="str">
        <f>IF(G1310="","",IF(官網匯出!V1310="","",官網匯出!V1310))</f>
        <v/>
      </c>
      <c r="AJ1310" s="1" t="str">
        <f>IF(G1310="","",IF(官網匯出!AE1310="","",官網匯出!AE1310))</f>
        <v/>
      </c>
      <c r="AK1310" s="1" t="str">
        <f>IF(G1310="","",IF(官網匯出!AD1310="","",官網匯出!AD1310))</f>
        <v/>
      </c>
      <c r="AL1310" s="1" t="str">
        <f t="shared" si="233"/>
        <v>0</v>
      </c>
      <c r="AM1310" s="1" t="str">
        <f>IF(官網匯出!AG1310="","",官網匯出!AG1310)</f>
        <v/>
      </c>
      <c r="AN1310" s="1" t="str">
        <f>IF(G1310="","",IF(官網匯出!AH1310="","",官網匯出!AH1310))</f>
        <v/>
      </c>
      <c r="AO1310" s="14" t="str">
        <f t="shared" si="234"/>
        <v/>
      </c>
      <c r="AP1310" s="14" t="str">
        <f t="shared" si="235"/>
        <v>1</v>
      </c>
      <c r="AQ1310" s="14" t="str">
        <f t="shared" si="236"/>
        <v>0</v>
      </c>
      <c r="AR1310" s="1" t="str">
        <f t="shared" si="237"/>
        <v/>
      </c>
      <c r="AS1310" s="1" t="str">
        <f t="shared" si="238"/>
        <v/>
      </c>
      <c r="AT1310" s="1" t="str">
        <f t="shared" si="239"/>
        <v/>
      </c>
      <c r="AU1310" s="1" t="str">
        <f t="shared" si="230"/>
        <v/>
      </c>
      <c r="AV1310" s="1" t="e">
        <f>IF(VLOOKUP(G1310,官網匯出!A:AQ,42,FALSE)="","[黃金盾官網]",VLOOKUP(G1310,官網匯出!A:AQ,42,FALSE))</f>
        <v>#N/A</v>
      </c>
      <c r="AW1310" s="1" t="e">
        <f>IF(LEFT(VLOOKUP(G1310,官網匯出!A:AS,43,FALSE),2)="","web",LEFT(VLOOKUP(G1310,官網匯出!A:AS,43,FALSE),2))</f>
        <v>#N/A</v>
      </c>
      <c r="AX1310" s="1" t="str">
        <f t="shared" si="240"/>
        <v>O</v>
      </c>
    </row>
    <row r="1311" spans="1:50">
      <c r="A1311" s="1" t="str">
        <f>IF(G1311="","",VLOOKUP(官網轉換!AW1311,團名!A:B,2,FALSE))</f>
        <v/>
      </c>
      <c r="B1311" s="1" t="str">
        <f>IF(G1311="","",IF(LEFT(VLOOKUP(G1311,官網匯出!A:AQ,43,0),2)="wf",VLOOKUP(VLOOKUP(G1311,官網匯出!A:AQ,43,0),團名!$I$1:$K$12,2,FALSE),"N0071"))</f>
        <v/>
      </c>
      <c r="C1311" s="1" t="str">
        <f>IFERROR(VLOOKUP(官網匯出!D1311,團名!E:G,3,FALSE),"")</f>
        <v/>
      </c>
      <c r="D1311" s="1" t="str">
        <f t="shared" si="231"/>
        <v/>
      </c>
      <c r="E1311" s="1" t="str">
        <f t="shared" si="232"/>
        <v/>
      </c>
      <c r="F1311" s="1" t="str">
        <f>IF(官網匯出!F1311="已付款","","B0012")</f>
        <v>B0012</v>
      </c>
      <c r="G1311" s="1" t="str">
        <f>IF(官網匯出!A1311="","",官網匯出!A1311)</f>
        <v/>
      </c>
      <c r="H1311" s="3" t="str">
        <f>IF(官網匯出!B1311="","",官網匯出!B1311)</f>
        <v/>
      </c>
      <c r="I1311" s="1" t="str">
        <f>IF(官網匯出!C1311="","",官網匯出!C1311)</f>
        <v/>
      </c>
      <c r="J1311" s="1" t="str">
        <f>IF(官網匯出!D1311="","",官網匯出!D1311)</f>
        <v/>
      </c>
      <c r="K1311" s="3" t="str">
        <f>IF(官網匯出!E1311="","",官網匯出!E1311)</f>
        <v/>
      </c>
      <c r="L1311" s="1" t="str">
        <f>IF(官網匯出!F1311="","",官網匯出!F1311)</f>
        <v/>
      </c>
      <c r="M1311" s="1" t="str">
        <f>IF(官網匯出!G1311="","",官網匯出!G1311)</f>
        <v/>
      </c>
      <c r="N1311" s="1" t="str">
        <f>IF(官網匯出!H1311="","",官網匯出!H1311)</f>
        <v/>
      </c>
      <c r="P1311" s="1" t="str">
        <f>IF(官網匯出!J1311="","",RIGHT(官網匯出!J1311,LEN(官網匯出!J1311)-2))</f>
        <v/>
      </c>
      <c r="Q1311" s="1" t="str">
        <f>IF(官網匯出!K1311="","",官網匯出!K1311)</f>
        <v/>
      </c>
      <c r="R1311" s="1" t="str">
        <f>IF(官網匯出!L1311="","",官網匯出!L1311)</f>
        <v/>
      </c>
      <c r="S1311" s="1" t="str">
        <f>IF(官網匯出!M1311="","",官網匯出!M1311)</f>
        <v/>
      </c>
      <c r="T1311" s="1" t="str">
        <f>IF(官網匯出!N1311="","",官網匯出!N1311)</f>
        <v/>
      </c>
      <c r="U1311" s="1" t="str">
        <f>IF(官網匯出!O1311="","",官網匯出!O1311)</f>
        <v/>
      </c>
      <c r="V1311" s="1" t="str">
        <f>IF(官網匯出!P1311="",IF(G1311="","",0),官網匯出!P1311)</f>
        <v/>
      </c>
      <c r="W1311" s="1" t="str">
        <f>IF(官網匯出!Q1311="",IF(G1311="","",0),官網匯出!Q1311)</f>
        <v/>
      </c>
      <c r="X1311" s="1" t="str">
        <f>IF(官網匯出!R1311="","",官網匯出!R1311)</f>
        <v/>
      </c>
      <c r="Y1311" s="1" t="str">
        <f>IF(官網匯出!S1311="","",官網匯出!S1311)</f>
        <v/>
      </c>
      <c r="Z1311" s="1" t="str">
        <f>IF(G1311="","",官網匯出!T1311)</f>
        <v/>
      </c>
      <c r="AA1311" s="1" t="str">
        <f>IF(G1311="","",官網匯出!AK1311)</f>
        <v/>
      </c>
      <c r="AB1311" s="1" t="str">
        <f>IF(G1311="","",IF(官網匯出!V1311="","",官網匯出!V1311))</f>
        <v/>
      </c>
      <c r="AJ1311" s="1" t="str">
        <f>IF(G1311="","",IF(官網匯出!AE1311="","",官網匯出!AE1311))</f>
        <v/>
      </c>
      <c r="AK1311" s="1" t="str">
        <f>IF(G1311="","",IF(官網匯出!AD1311="","",官網匯出!AD1311))</f>
        <v/>
      </c>
      <c r="AL1311" s="1" t="str">
        <f t="shared" si="233"/>
        <v>0</v>
      </c>
      <c r="AM1311" s="1" t="str">
        <f>IF(官網匯出!AG1311="","",官網匯出!AG1311)</f>
        <v/>
      </c>
      <c r="AN1311" s="1" t="str">
        <f>IF(G1311="","",IF(官網匯出!AH1311="","",官網匯出!AH1311))</f>
        <v/>
      </c>
      <c r="AO1311" s="14" t="str">
        <f t="shared" si="234"/>
        <v/>
      </c>
      <c r="AP1311" s="14" t="str">
        <f t="shared" si="235"/>
        <v>1</v>
      </c>
      <c r="AQ1311" s="14" t="str">
        <f t="shared" si="236"/>
        <v>0</v>
      </c>
      <c r="AR1311" s="1" t="str">
        <f t="shared" si="237"/>
        <v/>
      </c>
      <c r="AS1311" s="1" t="str">
        <f t="shared" si="238"/>
        <v/>
      </c>
      <c r="AT1311" s="1" t="str">
        <f t="shared" si="239"/>
        <v/>
      </c>
      <c r="AU1311" s="1" t="str">
        <f t="shared" si="230"/>
        <v/>
      </c>
      <c r="AV1311" s="1" t="e">
        <f>IF(VLOOKUP(G1311,官網匯出!A:AQ,42,FALSE)="","[黃金盾官網]",VLOOKUP(G1311,官網匯出!A:AQ,42,FALSE))</f>
        <v>#N/A</v>
      </c>
      <c r="AW1311" s="1" t="e">
        <f>IF(LEFT(VLOOKUP(G1311,官網匯出!A:AS,43,FALSE),2)="","web",LEFT(VLOOKUP(G1311,官網匯出!A:AS,43,FALSE),2))</f>
        <v>#N/A</v>
      </c>
      <c r="AX1311" s="1" t="str">
        <f t="shared" si="240"/>
        <v>O</v>
      </c>
    </row>
    <row r="1312" spans="1:50">
      <c r="A1312" s="1" t="str">
        <f>IF(G1312="","",VLOOKUP(官網轉換!AW1312,團名!A:B,2,FALSE))</f>
        <v/>
      </c>
      <c r="B1312" s="1" t="str">
        <f>IF(G1312="","",IF(LEFT(VLOOKUP(G1312,官網匯出!A:AQ,43,0),2)="wf",VLOOKUP(VLOOKUP(G1312,官網匯出!A:AQ,43,0),團名!$I$1:$K$12,2,FALSE),"N0071"))</f>
        <v/>
      </c>
      <c r="C1312" s="1" t="str">
        <f>IFERROR(VLOOKUP(官網匯出!D1312,團名!E:G,3,FALSE),"")</f>
        <v/>
      </c>
      <c r="D1312" s="1" t="str">
        <f t="shared" si="231"/>
        <v/>
      </c>
      <c r="E1312" s="1" t="str">
        <f t="shared" si="232"/>
        <v/>
      </c>
      <c r="F1312" s="1" t="str">
        <f>IF(官網匯出!F1312="已付款","","B0012")</f>
        <v>B0012</v>
      </c>
      <c r="G1312" s="1" t="str">
        <f>IF(官網匯出!A1312="","",官網匯出!A1312)</f>
        <v/>
      </c>
      <c r="H1312" s="3" t="str">
        <f>IF(官網匯出!B1312="","",官網匯出!B1312)</f>
        <v/>
      </c>
      <c r="I1312" s="1" t="str">
        <f>IF(官網匯出!C1312="","",官網匯出!C1312)</f>
        <v/>
      </c>
      <c r="J1312" s="1" t="str">
        <f>IF(官網匯出!D1312="","",官網匯出!D1312)</f>
        <v/>
      </c>
      <c r="K1312" s="3" t="str">
        <f>IF(官網匯出!E1312="","",官網匯出!E1312)</f>
        <v/>
      </c>
      <c r="L1312" s="1" t="str">
        <f>IF(官網匯出!F1312="","",官網匯出!F1312)</f>
        <v/>
      </c>
      <c r="M1312" s="1" t="str">
        <f>IF(官網匯出!G1312="","",官網匯出!G1312)</f>
        <v/>
      </c>
      <c r="N1312" s="1" t="str">
        <f>IF(官網匯出!H1312="","",官網匯出!H1312)</f>
        <v/>
      </c>
      <c r="P1312" s="1" t="str">
        <f>IF(官網匯出!J1312="","",RIGHT(官網匯出!J1312,LEN(官網匯出!J1312)-2))</f>
        <v/>
      </c>
      <c r="Q1312" s="1" t="str">
        <f>IF(官網匯出!K1312="","",官網匯出!K1312)</f>
        <v/>
      </c>
      <c r="R1312" s="1" t="str">
        <f>IF(官網匯出!L1312="","",官網匯出!L1312)</f>
        <v/>
      </c>
      <c r="S1312" s="1" t="str">
        <f>IF(官網匯出!M1312="","",官網匯出!M1312)</f>
        <v/>
      </c>
      <c r="T1312" s="1" t="str">
        <f>IF(官網匯出!N1312="","",官網匯出!N1312)</f>
        <v/>
      </c>
      <c r="U1312" s="1" t="str">
        <f>IF(官網匯出!O1312="","",官網匯出!O1312)</f>
        <v/>
      </c>
      <c r="V1312" s="1" t="str">
        <f>IF(官網匯出!P1312="",IF(G1312="","",0),官網匯出!P1312)</f>
        <v/>
      </c>
      <c r="W1312" s="1" t="str">
        <f>IF(官網匯出!Q1312="",IF(G1312="","",0),官網匯出!Q1312)</f>
        <v/>
      </c>
      <c r="X1312" s="1" t="str">
        <f>IF(官網匯出!R1312="","",官網匯出!R1312)</f>
        <v/>
      </c>
      <c r="Y1312" s="1" t="str">
        <f>IF(官網匯出!S1312="","",官網匯出!S1312)</f>
        <v/>
      </c>
      <c r="Z1312" s="1" t="str">
        <f>IF(G1312="","",官網匯出!T1312)</f>
        <v/>
      </c>
      <c r="AA1312" s="1" t="str">
        <f>IF(G1312="","",官網匯出!AK1312)</f>
        <v/>
      </c>
      <c r="AB1312" s="1" t="str">
        <f>IF(G1312="","",IF(官網匯出!V1312="","",官網匯出!V1312))</f>
        <v/>
      </c>
      <c r="AJ1312" s="1" t="str">
        <f>IF(G1312="","",IF(官網匯出!AE1312="","",官網匯出!AE1312))</f>
        <v/>
      </c>
      <c r="AK1312" s="1" t="str">
        <f>IF(G1312="","",IF(官網匯出!AD1312="","",官網匯出!AD1312))</f>
        <v/>
      </c>
      <c r="AL1312" s="1" t="str">
        <f t="shared" si="233"/>
        <v>0</v>
      </c>
      <c r="AM1312" s="1" t="str">
        <f>IF(官網匯出!AG1312="","",官網匯出!AG1312)</f>
        <v/>
      </c>
      <c r="AN1312" s="1" t="str">
        <f>IF(G1312="","",IF(官網匯出!AH1312="","",官網匯出!AH1312))</f>
        <v/>
      </c>
      <c r="AO1312" s="14" t="str">
        <f t="shared" si="234"/>
        <v/>
      </c>
      <c r="AP1312" s="14" t="str">
        <f t="shared" si="235"/>
        <v>1</v>
      </c>
      <c r="AQ1312" s="14" t="str">
        <f t="shared" si="236"/>
        <v>0</v>
      </c>
      <c r="AR1312" s="1" t="str">
        <f t="shared" si="237"/>
        <v/>
      </c>
      <c r="AS1312" s="1" t="str">
        <f t="shared" si="238"/>
        <v/>
      </c>
      <c r="AT1312" s="1" t="str">
        <f t="shared" si="239"/>
        <v/>
      </c>
      <c r="AU1312" s="1" t="str">
        <f t="shared" si="230"/>
        <v/>
      </c>
      <c r="AV1312" s="1" t="e">
        <f>IF(VLOOKUP(G1312,官網匯出!A:AQ,42,FALSE)="","[黃金盾官網]",VLOOKUP(G1312,官網匯出!A:AQ,42,FALSE))</f>
        <v>#N/A</v>
      </c>
      <c r="AW1312" s="1" t="e">
        <f>IF(LEFT(VLOOKUP(G1312,官網匯出!A:AS,43,FALSE),2)="","web",LEFT(VLOOKUP(G1312,官網匯出!A:AS,43,FALSE),2))</f>
        <v>#N/A</v>
      </c>
      <c r="AX1312" s="1" t="str">
        <f t="shared" si="240"/>
        <v>O</v>
      </c>
    </row>
    <row r="1313" spans="1:50">
      <c r="A1313" s="1" t="str">
        <f>IF(G1313="","",VLOOKUP(官網轉換!AW1313,團名!A:B,2,FALSE))</f>
        <v/>
      </c>
      <c r="B1313" s="1" t="str">
        <f>IF(G1313="","",IF(LEFT(VLOOKUP(G1313,官網匯出!A:AQ,43,0),2)="wf",VLOOKUP(VLOOKUP(G1313,官網匯出!A:AQ,43,0),團名!$I$1:$K$12,2,FALSE),"N0071"))</f>
        <v/>
      </c>
      <c r="C1313" s="1" t="str">
        <f>IFERROR(VLOOKUP(官網匯出!D1313,團名!E:G,3,FALSE),"")</f>
        <v/>
      </c>
      <c r="D1313" s="1" t="str">
        <f t="shared" si="231"/>
        <v/>
      </c>
      <c r="E1313" s="1" t="str">
        <f t="shared" si="232"/>
        <v/>
      </c>
      <c r="F1313" s="1" t="str">
        <f>IF(官網匯出!F1313="已付款","","B0012")</f>
        <v>B0012</v>
      </c>
      <c r="G1313" s="1" t="str">
        <f>IF(官網匯出!A1313="","",官網匯出!A1313)</f>
        <v/>
      </c>
      <c r="H1313" s="3" t="str">
        <f>IF(官網匯出!B1313="","",官網匯出!B1313)</f>
        <v/>
      </c>
      <c r="I1313" s="1" t="str">
        <f>IF(官網匯出!C1313="","",官網匯出!C1313)</f>
        <v/>
      </c>
      <c r="J1313" s="1" t="str">
        <f>IF(官網匯出!D1313="","",官網匯出!D1313)</f>
        <v/>
      </c>
      <c r="K1313" s="3" t="str">
        <f>IF(官網匯出!E1313="","",官網匯出!E1313)</f>
        <v/>
      </c>
      <c r="L1313" s="1" t="str">
        <f>IF(官網匯出!F1313="","",官網匯出!F1313)</f>
        <v/>
      </c>
      <c r="M1313" s="1" t="str">
        <f>IF(官網匯出!G1313="","",官網匯出!G1313)</f>
        <v/>
      </c>
      <c r="N1313" s="1" t="str">
        <f>IF(官網匯出!H1313="","",官網匯出!H1313)</f>
        <v/>
      </c>
      <c r="P1313" s="1" t="str">
        <f>IF(官網匯出!J1313="","",RIGHT(官網匯出!J1313,LEN(官網匯出!J1313)-2))</f>
        <v/>
      </c>
      <c r="Q1313" s="1" t="str">
        <f>IF(官網匯出!K1313="","",官網匯出!K1313)</f>
        <v/>
      </c>
      <c r="R1313" s="1" t="str">
        <f>IF(官網匯出!L1313="","",官網匯出!L1313)</f>
        <v/>
      </c>
      <c r="S1313" s="1" t="str">
        <f>IF(官網匯出!M1313="","",官網匯出!M1313)</f>
        <v/>
      </c>
      <c r="T1313" s="1" t="str">
        <f>IF(官網匯出!N1313="","",官網匯出!N1313)</f>
        <v/>
      </c>
      <c r="U1313" s="1" t="str">
        <f>IF(官網匯出!O1313="","",官網匯出!O1313)</f>
        <v/>
      </c>
      <c r="V1313" s="1" t="str">
        <f>IF(官網匯出!P1313="",IF(G1313="","",0),官網匯出!P1313)</f>
        <v/>
      </c>
      <c r="W1313" s="1" t="str">
        <f>IF(官網匯出!Q1313="",IF(G1313="","",0),官網匯出!Q1313)</f>
        <v/>
      </c>
      <c r="X1313" s="1" t="str">
        <f>IF(官網匯出!R1313="","",官網匯出!R1313)</f>
        <v/>
      </c>
      <c r="Y1313" s="1" t="str">
        <f>IF(官網匯出!S1313="","",官網匯出!S1313)</f>
        <v/>
      </c>
      <c r="Z1313" s="1" t="str">
        <f>IF(G1313="","",官網匯出!T1313)</f>
        <v/>
      </c>
      <c r="AA1313" s="1" t="str">
        <f>IF(G1313="","",官網匯出!AK1313)</f>
        <v/>
      </c>
      <c r="AB1313" s="1" t="str">
        <f>IF(G1313="","",IF(官網匯出!V1313="","",官網匯出!V1313))</f>
        <v/>
      </c>
      <c r="AJ1313" s="1" t="str">
        <f>IF(G1313="","",IF(官網匯出!AE1313="","",官網匯出!AE1313))</f>
        <v/>
      </c>
      <c r="AK1313" s="1" t="str">
        <f>IF(G1313="","",IF(官網匯出!AD1313="","",官網匯出!AD1313))</f>
        <v/>
      </c>
      <c r="AL1313" s="1" t="str">
        <f t="shared" si="233"/>
        <v>0</v>
      </c>
      <c r="AM1313" s="1" t="str">
        <f>IF(官網匯出!AG1313="","",官網匯出!AG1313)</f>
        <v/>
      </c>
      <c r="AN1313" s="1" t="str">
        <f>IF(G1313="","",IF(官網匯出!AH1313="","",官網匯出!AH1313))</f>
        <v/>
      </c>
      <c r="AO1313" s="14" t="str">
        <f t="shared" si="234"/>
        <v/>
      </c>
      <c r="AP1313" s="14" t="str">
        <f t="shared" si="235"/>
        <v>1</v>
      </c>
      <c r="AQ1313" s="14" t="str">
        <f t="shared" si="236"/>
        <v>0</v>
      </c>
      <c r="AR1313" s="1" t="str">
        <f t="shared" si="237"/>
        <v/>
      </c>
      <c r="AS1313" s="1" t="str">
        <f t="shared" si="238"/>
        <v/>
      </c>
      <c r="AT1313" s="1" t="str">
        <f t="shared" si="239"/>
        <v/>
      </c>
      <c r="AU1313" s="1" t="str">
        <f t="shared" si="230"/>
        <v/>
      </c>
      <c r="AV1313" s="1" t="e">
        <f>IF(VLOOKUP(G1313,官網匯出!A:AQ,42,FALSE)="","[黃金盾官網]",VLOOKUP(G1313,官網匯出!A:AQ,42,FALSE))</f>
        <v>#N/A</v>
      </c>
      <c r="AW1313" s="1" t="e">
        <f>IF(LEFT(VLOOKUP(G1313,官網匯出!A:AS,43,FALSE),2)="","web",LEFT(VLOOKUP(G1313,官網匯出!A:AS,43,FALSE),2))</f>
        <v>#N/A</v>
      </c>
      <c r="AX1313" s="1" t="str">
        <f t="shared" si="240"/>
        <v>O</v>
      </c>
    </row>
    <row r="1314" spans="1:50">
      <c r="A1314" s="1" t="str">
        <f>IF(G1314="","",VLOOKUP(官網轉換!AW1314,團名!A:B,2,FALSE))</f>
        <v/>
      </c>
      <c r="B1314" s="1" t="str">
        <f>IF(G1314="","",IF(LEFT(VLOOKUP(G1314,官網匯出!A:AQ,43,0),2)="wf",VLOOKUP(VLOOKUP(G1314,官網匯出!A:AQ,43,0),團名!$I$1:$K$12,2,FALSE),"N0071"))</f>
        <v/>
      </c>
      <c r="C1314" s="1" t="str">
        <f>IFERROR(VLOOKUP(官網匯出!D1314,團名!E:G,3,FALSE),"")</f>
        <v/>
      </c>
      <c r="D1314" s="1" t="str">
        <f t="shared" si="231"/>
        <v/>
      </c>
      <c r="E1314" s="1" t="str">
        <f t="shared" si="232"/>
        <v/>
      </c>
      <c r="F1314" s="1" t="str">
        <f>IF(官網匯出!F1314="已付款","","B0012")</f>
        <v>B0012</v>
      </c>
      <c r="G1314" s="1" t="str">
        <f>IF(官網匯出!A1314="","",官網匯出!A1314)</f>
        <v/>
      </c>
      <c r="H1314" s="3" t="str">
        <f>IF(官網匯出!B1314="","",官網匯出!B1314)</f>
        <v/>
      </c>
      <c r="I1314" s="1" t="str">
        <f>IF(官網匯出!C1314="","",官網匯出!C1314)</f>
        <v/>
      </c>
      <c r="J1314" s="1" t="str">
        <f>IF(官網匯出!D1314="","",官網匯出!D1314)</f>
        <v/>
      </c>
      <c r="K1314" s="3" t="str">
        <f>IF(官網匯出!E1314="","",官網匯出!E1314)</f>
        <v/>
      </c>
      <c r="L1314" s="1" t="str">
        <f>IF(官網匯出!F1314="","",官網匯出!F1314)</f>
        <v/>
      </c>
      <c r="M1314" s="1" t="str">
        <f>IF(官網匯出!G1314="","",官網匯出!G1314)</f>
        <v/>
      </c>
      <c r="N1314" s="1" t="str">
        <f>IF(官網匯出!H1314="","",官網匯出!H1314)</f>
        <v/>
      </c>
      <c r="P1314" s="1" t="str">
        <f>IF(官網匯出!J1314="","",RIGHT(官網匯出!J1314,LEN(官網匯出!J1314)-2))</f>
        <v/>
      </c>
      <c r="Q1314" s="1" t="str">
        <f>IF(官網匯出!K1314="","",官網匯出!K1314)</f>
        <v/>
      </c>
      <c r="R1314" s="1" t="str">
        <f>IF(官網匯出!L1314="","",官網匯出!L1314)</f>
        <v/>
      </c>
      <c r="S1314" s="1" t="str">
        <f>IF(官網匯出!M1314="","",官網匯出!M1314)</f>
        <v/>
      </c>
      <c r="T1314" s="1" t="str">
        <f>IF(官網匯出!N1314="","",官網匯出!N1314)</f>
        <v/>
      </c>
      <c r="U1314" s="1" t="str">
        <f>IF(官網匯出!O1314="","",官網匯出!O1314)</f>
        <v/>
      </c>
      <c r="V1314" s="1" t="str">
        <f>IF(官網匯出!P1314="",IF(G1314="","",0),官網匯出!P1314)</f>
        <v/>
      </c>
      <c r="W1314" s="1" t="str">
        <f>IF(官網匯出!Q1314="",IF(G1314="","",0),官網匯出!Q1314)</f>
        <v/>
      </c>
      <c r="X1314" s="1" t="str">
        <f>IF(官網匯出!R1314="","",官網匯出!R1314)</f>
        <v/>
      </c>
      <c r="Y1314" s="1" t="str">
        <f>IF(官網匯出!S1314="","",官網匯出!S1314)</f>
        <v/>
      </c>
      <c r="Z1314" s="1" t="str">
        <f>IF(G1314="","",官網匯出!T1314)</f>
        <v/>
      </c>
      <c r="AA1314" s="1" t="str">
        <f>IF(G1314="","",官網匯出!AK1314)</f>
        <v/>
      </c>
      <c r="AB1314" s="1" t="str">
        <f>IF(G1314="","",IF(官網匯出!V1314="","",官網匯出!V1314))</f>
        <v/>
      </c>
      <c r="AJ1314" s="1" t="str">
        <f>IF(G1314="","",IF(官網匯出!AE1314="","",官網匯出!AE1314))</f>
        <v/>
      </c>
      <c r="AK1314" s="1" t="str">
        <f>IF(G1314="","",IF(官網匯出!AD1314="","",官網匯出!AD1314))</f>
        <v/>
      </c>
      <c r="AL1314" s="1" t="str">
        <f t="shared" si="233"/>
        <v>0</v>
      </c>
      <c r="AM1314" s="1" t="str">
        <f>IF(官網匯出!AG1314="","",官網匯出!AG1314)</f>
        <v/>
      </c>
      <c r="AN1314" s="1" t="str">
        <f>IF(G1314="","",IF(官網匯出!AH1314="","",官網匯出!AH1314))</f>
        <v/>
      </c>
      <c r="AO1314" s="14" t="str">
        <f t="shared" si="234"/>
        <v/>
      </c>
      <c r="AP1314" s="14" t="str">
        <f t="shared" si="235"/>
        <v>1</v>
      </c>
      <c r="AQ1314" s="14" t="str">
        <f t="shared" si="236"/>
        <v>0</v>
      </c>
      <c r="AR1314" s="1" t="str">
        <f t="shared" si="237"/>
        <v/>
      </c>
      <c r="AS1314" s="1" t="str">
        <f t="shared" si="238"/>
        <v/>
      </c>
      <c r="AT1314" s="1" t="str">
        <f t="shared" si="239"/>
        <v/>
      </c>
      <c r="AU1314" s="1" t="str">
        <f t="shared" si="230"/>
        <v/>
      </c>
      <c r="AV1314" s="1" t="e">
        <f>IF(VLOOKUP(G1314,官網匯出!A:AQ,42,FALSE)="","[黃金盾官網]",VLOOKUP(G1314,官網匯出!A:AQ,42,FALSE))</f>
        <v>#N/A</v>
      </c>
      <c r="AW1314" s="1" t="e">
        <f>IF(LEFT(VLOOKUP(G1314,官網匯出!A:AS,43,FALSE),2)="","web",LEFT(VLOOKUP(G1314,官網匯出!A:AS,43,FALSE),2))</f>
        <v>#N/A</v>
      </c>
      <c r="AX1314" s="1" t="str">
        <f t="shared" si="240"/>
        <v>O</v>
      </c>
    </row>
    <row r="1315" spans="1:50">
      <c r="A1315" s="1" t="str">
        <f>IF(G1315="","",VLOOKUP(官網轉換!AW1315,團名!A:B,2,FALSE))</f>
        <v/>
      </c>
      <c r="B1315" s="1" t="str">
        <f>IF(G1315="","",IF(LEFT(VLOOKUP(G1315,官網匯出!A:AQ,43,0),2)="wf",VLOOKUP(VLOOKUP(G1315,官網匯出!A:AQ,43,0),團名!$I$1:$K$12,2,FALSE),"N0071"))</f>
        <v/>
      </c>
      <c r="C1315" s="1" t="str">
        <f>IFERROR(VLOOKUP(官網匯出!D1315,團名!E:G,3,FALSE),"")</f>
        <v/>
      </c>
      <c r="D1315" s="1" t="str">
        <f t="shared" si="231"/>
        <v/>
      </c>
      <c r="E1315" s="1" t="str">
        <f t="shared" si="232"/>
        <v/>
      </c>
      <c r="F1315" s="1" t="str">
        <f>IF(官網匯出!F1315="已付款","","B0012")</f>
        <v>B0012</v>
      </c>
      <c r="G1315" s="1" t="str">
        <f>IF(官網匯出!A1315="","",官網匯出!A1315)</f>
        <v/>
      </c>
      <c r="H1315" s="3" t="str">
        <f>IF(官網匯出!B1315="","",官網匯出!B1315)</f>
        <v/>
      </c>
      <c r="I1315" s="1" t="str">
        <f>IF(官網匯出!C1315="","",官網匯出!C1315)</f>
        <v/>
      </c>
      <c r="J1315" s="1" t="str">
        <f>IF(官網匯出!D1315="","",官網匯出!D1315)</f>
        <v/>
      </c>
      <c r="K1315" s="3" t="str">
        <f>IF(官網匯出!E1315="","",官網匯出!E1315)</f>
        <v/>
      </c>
      <c r="L1315" s="1" t="str">
        <f>IF(官網匯出!F1315="","",官網匯出!F1315)</f>
        <v/>
      </c>
      <c r="M1315" s="1" t="str">
        <f>IF(官網匯出!G1315="","",官網匯出!G1315)</f>
        <v/>
      </c>
      <c r="N1315" s="1" t="str">
        <f>IF(官網匯出!H1315="","",官網匯出!H1315)</f>
        <v/>
      </c>
      <c r="P1315" s="1" t="str">
        <f>IF(官網匯出!J1315="","",RIGHT(官網匯出!J1315,LEN(官網匯出!J1315)-2))</f>
        <v/>
      </c>
      <c r="Q1315" s="1" t="str">
        <f>IF(官網匯出!K1315="","",官網匯出!K1315)</f>
        <v/>
      </c>
      <c r="R1315" s="1" t="str">
        <f>IF(官網匯出!L1315="","",官網匯出!L1315)</f>
        <v/>
      </c>
      <c r="S1315" s="1" t="str">
        <f>IF(官網匯出!M1315="","",官網匯出!M1315)</f>
        <v/>
      </c>
      <c r="T1315" s="1" t="str">
        <f>IF(官網匯出!N1315="","",官網匯出!N1315)</f>
        <v/>
      </c>
      <c r="U1315" s="1" t="str">
        <f>IF(官網匯出!O1315="","",官網匯出!O1315)</f>
        <v/>
      </c>
      <c r="V1315" s="1" t="str">
        <f>IF(官網匯出!P1315="",IF(G1315="","",0),官網匯出!P1315)</f>
        <v/>
      </c>
      <c r="W1315" s="1" t="str">
        <f>IF(官網匯出!Q1315="",IF(G1315="","",0),官網匯出!Q1315)</f>
        <v/>
      </c>
      <c r="X1315" s="1" t="str">
        <f>IF(官網匯出!R1315="","",官網匯出!R1315)</f>
        <v/>
      </c>
      <c r="Y1315" s="1" t="str">
        <f>IF(官網匯出!S1315="","",官網匯出!S1315)</f>
        <v/>
      </c>
      <c r="Z1315" s="1" t="str">
        <f>IF(G1315="","",官網匯出!T1315)</f>
        <v/>
      </c>
      <c r="AA1315" s="1" t="str">
        <f>IF(G1315="","",官網匯出!AK1315)</f>
        <v/>
      </c>
      <c r="AB1315" s="1" t="str">
        <f>IF(G1315="","",IF(官網匯出!V1315="","",官網匯出!V1315))</f>
        <v/>
      </c>
      <c r="AJ1315" s="1" t="str">
        <f>IF(G1315="","",IF(官網匯出!AE1315="","",官網匯出!AE1315))</f>
        <v/>
      </c>
      <c r="AK1315" s="1" t="str">
        <f>IF(G1315="","",IF(官網匯出!AD1315="","",官網匯出!AD1315))</f>
        <v/>
      </c>
      <c r="AL1315" s="1" t="str">
        <f t="shared" si="233"/>
        <v>0</v>
      </c>
      <c r="AM1315" s="1" t="str">
        <f>IF(官網匯出!AG1315="","",官網匯出!AG1315)</f>
        <v/>
      </c>
      <c r="AN1315" s="1" t="str">
        <f>IF(G1315="","",IF(官網匯出!AH1315="","",官網匯出!AH1315))</f>
        <v/>
      </c>
      <c r="AO1315" s="14" t="str">
        <f t="shared" si="234"/>
        <v/>
      </c>
      <c r="AP1315" s="14" t="str">
        <f t="shared" si="235"/>
        <v>1</v>
      </c>
      <c r="AQ1315" s="14" t="str">
        <f t="shared" si="236"/>
        <v>0</v>
      </c>
      <c r="AR1315" s="1" t="str">
        <f t="shared" si="237"/>
        <v/>
      </c>
      <c r="AS1315" s="1" t="str">
        <f t="shared" si="238"/>
        <v/>
      </c>
      <c r="AT1315" s="1" t="str">
        <f t="shared" si="239"/>
        <v/>
      </c>
      <c r="AU1315" s="1" t="str">
        <f t="shared" si="230"/>
        <v/>
      </c>
      <c r="AV1315" s="1" t="e">
        <f>IF(VLOOKUP(G1315,官網匯出!A:AQ,42,FALSE)="","[黃金盾官網]",VLOOKUP(G1315,官網匯出!A:AQ,42,FALSE))</f>
        <v>#N/A</v>
      </c>
      <c r="AW1315" s="1" t="e">
        <f>IF(LEFT(VLOOKUP(G1315,官網匯出!A:AS,43,FALSE),2)="","web",LEFT(VLOOKUP(G1315,官網匯出!A:AS,43,FALSE),2))</f>
        <v>#N/A</v>
      </c>
      <c r="AX1315" s="1" t="str">
        <f t="shared" si="240"/>
        <v>O</v>
      </c>
    </row>
    <row r="1316" spans="1:50">
      <c r="A1316" s="1" t="str">
        <f>IF(G1316="","",VLOOKUP(官網轉換!AW1316,團名!A:B,2,FALSE))</f>
        <v/>
      </c>
      <c r="B1316" s="1" t="str">
        <f>IF(G1316="","",IF(LEFT(VLOOKUP(G1316,官網匯出!A:AQ,43,0),2)="wf",VLOOKUP(VLOOKUP(G1316,官網匯出!A:AQ,43,0),團名!$I$1:$K$12,2,FALSE),"N0071"))</f>
        <v/>
      </c>
      <c r="C1316" s="1" t="str">
        <f>IFERROR(VLOOKUP(官網匯出!D1316,團名!E:G,3,FALSE),"")</f>
        <v/>
      </c>
      <c r="D1316" s="1" t="str">
        <f t="shared" si="231"/>
        <v/>
      </c>
      <c r="E1316" s="1" t="str">
        <f t="shared" si="232"/>
        <v/>
      </c>
      <c r="F1316" s="1" t="str">
        <f>IF(官網匯出!F1316="已付款","","B0012")</f>
        <v>B0012</v>
      </c>
      <c r="G1316" s="1" t="str">
        <f>IF(官網匯出!A1316="","",官網匯出!A1316)</f>
        <v/>
      </c>
      <c r="H1316" s="3" t="str">
        <f>IF(官網匯出!B1316="","",官網匯出!B1316)</f>
        <v/>
      </c>
      <c r="I1316" s="1" t="str">
        <f>IF(官網匯出!C1316="","",官網匯出!C1316)</f>
        <v/>
      </c>
      <c r="J1316" s="1" t="str">
        <f>IF(官網匯出!D1316="","",官網匯出!D1316)</f>
        <v/>
      </c>
      <c r="K1316" s="3" t="str">
        <f>IF(官網匯出!E1316="","",官網匯出!E1316)</f>
        <v/>
      </c>
      <c r="L1316" s="1" t="str">
        <f>IF(官網匯出!F1316="","",官網匯出!F1316)</f>
        <v/>
      </c>
      <c r="M1316" s="1" t="str">
        <f>IF(官網匯出!G1316="","",官網匯出!G1316)</f>
        <v/>
      </c>
      <c r="N1316" s="1" t="str">
        <f>IF(官網匯出!H1316="","",官網匯出!H1316)</f>
        <v/>
      </c>
      <c r="P1316" s="1" t="str">
        <f>IF(官網匯出!J1316="","",RIGHT(官網匯出!J1316,LEN(官網匯出!J1316)-2))</f>
        <v/>
      </c>
      <c r="Q1316" s="1" t="str">
        <f>IF(官網匯出!K1316="","",官網匯出!K1316)</f>
        <v/>
      </c>
      <c r="R1316" s="1" t="str">
        <f>IF(官網匯出!L1316="","",官網匯出!L1316)</f>
        <v/>
      </c>
      <c r="S1316" s="1" t="str">
        <f>IF(官網匯出!M1316="","",官網匯出!M1316)</f>
        <v/>
      </c>
      <c r="T1316" s="1" t="str">
        <f>IF(官網匯出!N1316="","",官網匯出!N1316)</f>
        <v/>
      </c>
      <c r="U1316" s="1" t="str">
        <f>IF(官網匯出!O1316="","",官網匯出!O1316)</f>
        <v/>
      </c>
      <c r="V1316" s="1" t="str">
        <f>IF(官網匯出!P1316="",IF(G1316="","",0),官網匯出!P1316)</f>
        <v/>
      </c>
      <c r="W1316" s="1" t="str">
        <f>IF(官網匯出!Q1316="",IF(G1316="","",0),官網匯出!Q1316)</f>
        <v/>
      </c>
      <c r="X1316" s="1" t="str">
        <f>IF(官網匯出!R1316="","",官網匯出!R1316)</f>
        <v/>
      </c>
      <c r="Y1316" s="1" t="str">
        <f>IF(官網匯出!S1316="","",官網匯出!S1316)</f>
        <v/>
      </c>
      <c r="Z1316" s="1" t="str">
        <f>IF(G1316="","",官網匯出!T1316)</f>
        <v/>
      </c>
      <c r="AA1316" s="1" t="str">
        <f>IF(G1316="","",官網匯出!AK1316)</f>
        <v/>
      </c>
      <c r="AB1316" s="1" t="str">
        <f>IF(G1316="","",IF(官網匯出!V1316="","",官網匯出!V1316))</f>
        <v/>
      </c>
      <c r="AJ1316" s="1" t="str">
        <f>IF(G1316="","",IF(官網匯出!AE1316="","",官網匯出!AE1316))</f>
        <v/>
      </c>
      <c r="AK1316" s="1" t="str">
        <f>IF(G1316="","",IF(官網匯出!AD1316="","",官網匯出!AD1316))</f>
        <v/>
      </c>
      <c r="AL1316" s="1" t="str">
        <f t="shared" si="233"/>
        <v>0</v>
      </c>
      <c r="AM1316" s="1" t="str">
        <f>IF(官網匯出!AG1316="","",官網匯出!AG1316)</f>
        <v/>
      </c>
      <c r="AN1316" s="1" t="str">
        <f>IF(G1316="","",IF(官網匯出!AH1316="","",官網匯出!AH1316))</f>
        <v/>
      </c>
      <c r="AO1316" s="14" t="str">
        <f t="shared" si="234"/>
        <v/>
      </c>
      <c r="AP1316" s="14" t="str">
        <f t="shared" si="235"/>
        <v>1</v>
      </c>
      <c r="AQ1316" s="14" t="str">
        <f t="shared" si="236"/>
        <v>0</v>
      </c>
      <c r="AR1316" s="1" t="str">
        <f t="shared" si="237"/>
        <v/>
      </c>
      <c r="AS1316" s="1" t="str">
        <f t="shared" si="238"/>
        <v/>
      </c>
      <c r="AT1316" s="1" t="str">
        <f t="shared" si="239"/>
        <v/>
      </c>
      <c r="AU1316" s="1" t="str">
        <f t="shared" si="230"/>
        <v/>
      </c>
      <c r="AV1316" s="1" t="e">
        <f>IF(VLOOKUP(G1316,官網匯出!A:AQ,42,FALSE)="","[黃金盾官網]",VLOOKUP(G1316,官網匯出!A:AQ,42,FALSE))</f>
        <v>#N/A</v>
      </c>
      <c r="AW1316" s="1" t="e">
        <f>IF(LEFT(VLOOKUP(G1316,官網匯出!A:AS,43,FALSE),2)="","web",LEFT(VLOOKUP(G1316,官網匯出!A:AS,43,FALSE),2))</f>
        <v>#N/A</v>
      </c>
      <c r="AX1316" s="1" t="str">
        <f t="shared" si="240"/>
        <v>O</v>
      </c>
    </row>
    <row r="1317" spans="1:50">
      <c r="A1317" s="1" t="str">
        <f>IF(G1317="","",VLOOKUP(官網轉換!AW1317,團名!A:B,2,FALSE))</f>
        <v/>
      </c>
      <c r="B1317" s="1" t="str">
        <f>IF(G1317="","",IF(LEFT(VLOOKUP(G1317,官網匯出!A:AQ,43,0),2)="wf",VLOOKUP(VLOOKUP(G1317,官網匯出!A:AQ,43,0),團名!$I$1:$K$12,2,FALSE),"N0071"))</f>
        <v/>
      </c>
      <c r="C1317" s="1" t="str">
        <f>IFERROR(VLOOKUP(官網匯出!D1317,團名!E:G,3,FALSE),"")</f>
        <v/>
      </c>
      <c r="D1317" s="1" t="str">
        <f t="shared" si="231"/>
        <v/>
      </c>
      <c r="E1317" s="1" t="str">
        <f t="shared" si="232"/>
        <v/>
      </c>
      <c r="F1317" s="1" t="str">
        <f>IF(官網匯出!F1317="已付款","","B0012")</f>
        <v>B0012</v>
      </c>
      <c r="G1317" s="1" t="str">
        <f>IF(官網匯出!A1317="","",官網匯出!A1317)</f>
        <v/>
      </c>
      <c r="H1317" s="3" t="str">
        <f>IF(官網匯出!B1317="","",官網匯出!B1317)</f>
        <v/>
      </c>
      <c r="I1317" s="1" t="str">
        <f>IF(官網匯出!C1317="","",官網匯出!C1317)</f>
        <v/>
      </c>
      <c r="J1317" s="1" t="str">
        <f>IF(官網匯出!D1317="","",官網匯出!D1317)</f>
        <v/>
      </c>
      <c r="K1317" s="3" t="str">
        <f>IF(官網匯出!E1317="","",官網匯出!E1317)</f>
        <v/>
      </c>
      <c r="L1317" s="1" t="str">
        <f>IF(官網匯出!F1317="","",官網匯出!F1317)</f>
        <v/>
      </c>
      <c r="M1317" s="1" t="str">
        <f>IF(官網匯出!G1317="","",官網匯出!G1317)</f>
        <v/>
      </c>
      <c r="N1317" s="1" t="str">
        <f>IF(官網匯出!H1317="","",官網匯出!H1317)</f>
        <v/>
      </c>
      <c r="P1317" s="1" t="str">
        <f>IF(官網匯出!J1317="","",RIGHT(官網匯出!J1317,LEN(官網匯出!J1317)-2))</f>
        <v/>
      </c>
      <c r="Q1317" s="1" t="str">
        <f>IF(官網匯出!K1317="","",官網匯出!K1317)</f>
        <v/>
      </c>
      <c r="R1317" s="1" t="str">
        <f>IF(官網匯出!L1317="","",官網匯出!L1317)</f>
        <v/>
      </c>
      <c r="S1317" s="1" t="str">
        <f>IF(官網匯出!M1317="","",官網匯出!M1317)</f>
        <v/>
      </c>
      <c r="T1317" s="1" t="str">
        <f>IF(官網匯出!N1317="","",官網匯出!N1317)</f>
        <v/>
      </c>
      <c r="U1317" s="1" t="str">
        <f>IF(官網匯出!O1317="","",官網匯出!O1317)</f>
        <v/>
      </c>
      <c r="V1317" s="1" t="str">
        <f>IF(官網匯出!P1317="",IF(G1317="","",0),官網匯出!P1317)</f>
        <v/>
      </c>
      <c r="W1317" s="1" t="str">
        <f>IF(官網匯出!Q1317="",IF(G1317="","",0),官網匯出!Q1317)</f>
        <v/>
      </c>
      <c r="X1317" s="1" t="str">
        <f>IF(官網匯出!R1317="","",官網匯出!R1317)</f>
        <v/>
      </c>
      <c r="Y1317" s="1" t="str">
        <f>IF(官網匯出!S1317="","",官網匯出!S1317)</f>
        <v/>
      </c>
      <c r="Z1317" s="1" t="str">
        <f>IF(G1317="","",官網匯出!T1317)</f>
        <v/>
      </c>
      <c r="AA1317" s="1" t="str">
        <f>IF(G1317="","",官網匯出!AK1317)</f>
        <v/>
      </c>
      <c r="AB1317" s="1" t="str">
        <f>IF(G1317="","",IF(官網匯出!V1317="","",官網匯出!V1317))</f>
        <v/>
      </c>
      <c r="AJ1317" s="1" t="str">
        <f>IF(G1317="","",IF(官網匯出!AE1317="","",官網匯出!AE1317))</f>
        <v/>
      </c>
      <c r="AK1317" s="1" t="str">
        <f>IF(G1317="","",IF(官網匯出!AD1317="","",官網匯出!AD1317))</f>
        <v/>
      </c>
      <c r="AL1317" s="1" t="str">
        <f t="shared" si="233"/>
        <v>0</v>
      </c>
      <c r="AM1317" s="1" t="str">
        <f>IF(官網匯出!AG1317="","",官網匯出!AG1317)</f>
        <v/>
      </c>
      <c r="AN1317" s="1" t="str">
        <f>IF(G1317="","",IF(官網匯出!AH1317="","",官網匯出!AH1317))</f>
        <v/>
      </c>
      <c r="AO1317" s="14" t="str">
        <f t="shared" si="234"/>
        <v/>
      </c>
      <c r="AP1317" s="14" t="str">
        <f t="shared" si="235"/>
        <v>1</v>
      </c>
      <c r="AQ1317" s="14" t="str">
        <f t="shared" si="236"/>
        <v>0</v>
      </c>
      <c r="AR1317" s="1" t="str">
        <f t="shared" si="237"/>
        <v/>
      </c>
      <c r="AS1317" s="1" t="str">
        <f t="shared" si="238"/>
        <v/>
      </c>
      <c r="AT1317" s="1" t="str">
        <f t="shared" si="239"/>
        <v/>
      </c>
      <c r="AU1317" s="1" t="str">
        <f t="shared" si="230"/>
        <v/>
      </c>
      <c r="AV1317" s="1" t="e">
        <f>IF(VLOOKUP(G1317,官網匯出!A:AQ,42,FALSE)="","[黃金盾官網]",VLOOKUP(G1317,官網匯出!A:AQ,42,FALSE))</f>
        <v>#N/A</v>
      </c>
      <c r="AW1317" s="1" t="e">
        <f>IF(LEFT(VLOOKUP(G1317,官網匯出!A:AS,43,FALSE),2)="","web",LEFT(VLOOKUP(G1317,官網匯出!A:AS,43,FALSE),2))</f>
        <v>#N/A</v>
      </c>
      <c r="AX1317" s="1" t="str">
        <f t="shared" si="240"/>
        <v>O</v>
      </c>
    </row>
    <row r="1318" spans="1:50">
      <c r="A1318" s="1" t="str">
        <f>IF(G1318="","",VLOOKUP(官網轉換!AW1318,團名!A:B,2,FALSE))</f>
        <v/>
      </c>
      <c r="B1318" s="1" t="str">
        <f>IF(G1318="","",IF(LEFT(VLOOKUP(G1318,官網匯出!A:AQ,43,0),2)="wf",VLOOKUP(VLOOKUP(G1318,官網匯出!A:AQ,43,0),團名!$I$1:$K$12,2,FALSE),"N0071"))</f>
        <v/>
      </c>
      <c r="C1318" s="1" t="str">
        <f>IFERROR(VLOOKUP(官網匯出!D1318,團名!E:G,3,FALSE),"")</f>
        <v/>
      </c>
      <c r="D1318" s="1" t="str">
        <f t="shared" si="231"/>
        <v/>
      </c>
      <c r="E1318" s="1" t="str">
        <f t="shared" si="232"/>
        <v/>
      </c>
      <c r="F1318" s="1" t="str">
        <f>IF(官網匯出!F1318="已付款","","B0012")</f>
        <v>B0012</v>
      </c>
      <c r="G1318" s="1" t="str">
        <f>IF(官網匯出!A1318="","",官網匯出!A1318)</f>
        <v/>
      </c>
      <c r="H1318" s="3" t="str">
        <f>IF(官網匯出!B1318="","",官網匯出!B1318)</f>
        <v/>
      </c>
      <c r="I1318" s="1" t="str">
        <f>IF(官網匯出!C1318="","",官網匯出!C1318)</f>
        <v/>
      </c>
      <c r="J1318" s="1" t="str">
        <f>IF(官網匯出!D1318="","",官網匯出!D1318)</f>
        <v/>
      </c>
      <c r="K1318" s="3" t="str">
        <f>IF(官網匯出!E1318="","",官網匯出!E1318)</f>
        <v/>
      </c>
      <c r="L1318" s="1" t="str">
        <f>IF(官網匯出!F1318="","",官網匯出!F1318)</f>
        <v/>
      </c>
      <c r="M1318" s="1" t="str">
        <f>IF(官網匯出!G1318="","",官網匯出!G1318)</f>
        <v/>
      </c>
      <c r="N1318" s="1" t="str">
        <f>IF(官網匯出!H1318="","",官網匯出!H1318)</f>
        <v/>
      </c>
      <c r="P1318" s="1" t="str">
        <f>IF(官網匯出!J1318="","",RIGHT(官網匯出!J1318,LEN(官網匯出!J1318)-2))</f>
        <v/>
      </c>
      <c r="Q1318" s="1" t="str">
        <f>IF(官網匯出!K1318="","",官網匯出!K1318)</f>
        <v/>
      </c>
      <c r="R1318" s="1" t="str">
        <f>IF(官網匯出!L1318="","",官網匯出!L1318)</f>
        <v/>
      </c>
      <c r="S1318" s="1" t="str">
        <f>IF(官網匯出!M1318="","",官網匯出!M1318)</f>
        <v/>
      </c>
      <c r="T1318" s="1" t="str">
        <f>IF(官網匯出!N1318="","",官網匯出!N1318)</f>
        <v/>
      </c>
      <c r="U1318" s="1" t="str">
        <f>IF(官網匯出!O1318="","",官網匯出!O1318)</f>
        <v/>
      </c>
      <c r="V1318" s="1" t="str">
        <f>IF(官網匯出!P1318="",IF(G1318="","",0),官網匯出!P1318)</f>
        <v/>
      </c>
      <c r="W1318" s="1" t="str">
        <f>IF(官網匯出!Q1318="",IF(G1318="","",0),官網匯出!Q1318)</f>
        <v/>
      </c>
      <c r="X1318" s="1" t="str">
        <f>IF(官網匯出!R1318="","",官網匯出!R1318)</f>
        <v/>
      </c>
      <c r="Y1318" s="1" t="str">
        <f>IF(官網匯出!S1318="","",官網匯出!S1318)</f>
        <v/>
      </c>
      <c r="Z1318" s="1" t="str">
        <f>IF(G1318="","",官網匯出!T1318)</f>
        <v/>
      </c>
      <c r="AA1318" s="1" t="str">
        <f>IF(G1318="","",官網匯出!AK1318)</f>
        <v/>
      </c>
      <c r="AB1318" s="1" t="str">
        <f>IF(G1318="","",IF(官網匯出!V1318="","",官網匯出!V1318))</f>
        <v/>
      </c>
      <c r="AJ1318" s="1" t="str">
        <f>IF(G1318="","",IF(官網匯出!AE1318="","",官網匯出!AE1318))</f>
        <v/>
      </c>
      <c r="AK1318" s="1" t="str">
        <f>IF(G1318="","",IF(官網匯出!AD1318="","",官網匯出!AD1318))</f>
        <v/>
      </c>
      <c r="AL1318" s="1" t="str">
        <f t="shared" si="233"/>
        <v>0</v>
      </c>
      <c r="AM1318" s="1" t="str">
        <f>IF(官網匯出!AG1318="","",官網匯出!AG1318)</f>
        <v/>
      </c>
      <c r="AN1318" s="1" t="str">
        <f>IF(G1318="","",IF(官網匯出!AH1318="","",官網匯出!AH1318))</f>
        <v/>
      </c>
      <c r="AO1318" s="14" t="str">
        <f t="shared" si="234"/>
        <v/>
      </c>
      <c r="AP1318" s="14" t="str">
        <f t="shared" si="235"/>
        <v>1</v>
      </c>
      <c r="AQ1318" s="14" t="str">
        <f t="shared" si="236"/>
        <v>0</v>
      </c>
      <c r="AR1318" s="1" t="str">
        <f t="shared" si="237"/>
        <v/>
      </c>
      <c r="AS1318" s="1" t="str">
        <f t="shared" si="238"/>
        <v/>
      </c>
      <c r="AT1318" s="1" t="str">
        <f t="shared" si="239"/>
        <v/>
      </c>
      <c r="AU1318" s="1" t="str">
        <f t="shared" si="230"/>
        <v/>
      </c>
      <c r="AV1318" s="1" t="e">
        <f>IF(VLOOKUP(G1318,官網匯出!A:AQ,42,FALSE)="","[黃金盾官網]",VLOOKUP(G1318,官網匯出!A:AQ,42,FALSE))</f>
        <v>#N/A</v>
      </c>
      <c r="AW1318" s="1" t="e">
        <f>IF(LEFT(VLOOKUP(G1318,官網匯出!A:AS,43,FALSE),2)="","web",LEFT(VLOOKUP(G1318,官網匯出!A:AS,43,FALSE),2))</f>
        <v>#N/A</v>
      </c>
      <c r="AX1318" s="1" t="str">
        <f t="shared" si="240"/>
        <v>O</v>
      </c>
    </row>
    <row r="1319" spans="1:50">
      <c r="A1319" s="1" t="str">
        <f>IF(G1319="","",VLOOKUP(官網轉換!AW1319,團名!A:B,2,FALSE))</f>
        <v/>
      </c>
      <c r="B1319" s="1" t="str">
        <f>IF(G1319="","",IF(LEFT(VLOOKUP(G1319,官網匯出!A:AQ,43,0),2)="wf",VLOOKUP(VLOOKUP(G1319,官網匯出!A:AQ,43,0),團名!$I$1:$K$12,2,FALSE),"N0071"))</f>
        <v/>
      </c>
      <c r="C1319" s="1" t="str">
        <f>IFERROR(VLOOKUP(官網匯出!D1319,團名!E:G,3,FALSE),"")</f>
        <v/>
      </c>
      <c r="D1319" s="1" t="str">
        <f t="shared" si="231"/>
        <v/>
      </c>
      <c r="E1319" s="1" t="str">
        <f t="shared" si="232"/>
        <v/>
      </c>
      <c r="F1319" s="1" t="str">
        <f>IF(官網匯出!F1319="已付款","","B0012")</f>
        <v>B0012</v>
      </c>
      <c r="G1319" s="1" t="str">
        <f>IF(官網匯出!A1319="","",官網匯出!A1319)</f>
        <v/>
      </c>
      <c r="H1319" s="3" t="str">
        <f>IF(官網匯出!B1319="","",官網匯出!B1319)</f>
        <v/>
      </c>
      <c r="I1319" s="1" t="str">
        <f>IF(官網匯出!C1319="","",官網匯出!C1319)</f>
        <v/>
      </c>
      <c r="J1319" s="1" t="str">
        <f>IF(官網匯出!D1319="","",官網匯出!D1319)</f>
        <v/>
      </c>
      <c r="K1319" s="3" t="str">
        <f>IF(官網匯出!E1319="","",官網匯出!E1319)</f>
        <v/>
      </c>
      <c r="L1319" s="1" t="str">
        <f>IF(官網匯出!F1319="","",官網匯出!F1319)</f>
        <v/>
      </c>
      <c r="M1319" s="1" t="str">
        <f>IF(官網匯出!G1319="","",官網匯出!G1319)</f>
        <v/>
      </c>
      <c r="N1319" s="1" t="str">
        <f>IF(官網匯出!H1319="","",官網匯出!H1319)</f>
        <v/>
      </c>
      <c r="P1319" s="1" t="str">
        <f>IF(官網匯出!J1319="","",RIGHT(官網匯出!J1319,LEN(官網匯出!J1319)-2))</f>
        <v/>
      </c>
      <c r="Q1319" s="1" t="str">
        <f>IF(官網匯出!K1319="","",官網匯出!K1319)</f>
        <v/>
      </c>
      <c r="R1319" s="1" t="str">
        <f>IF(官網匯出!L1319="","",官網匯出!L1319)</f>
        <v/>
      </c>
      <c r="S1319" s="1" t="str">
        <f>IF(官網匯出!M1319="","",官網匯出!M1319)</f>
        <v/>
      </c>
      <c r="T1319" s="1" t="str">
        <f>IF(官網匯出!N1319="","",官網匯出!N1319)</f>
        <v/>
      </c>
      <c r="U1319" s="1" t="str">
        <f>IF(官網匯出!O1319="","",官網匯出!O1319)</f>
        <v/>
      </c>
      <c r="V1319" s="1" t="str">
        <f>IF(官網匯出!P1319="",IF(G1319="","",0),官網匯出!P1319)</f>
        <v/>
      </c>
      <c r="W1319" s="1" t="str">
        <f>IF(官網匯出!Q1319="",IF(G1319="","",0),官網匯出!Q1319)</f>
        <v/>
      </c>
      <c r="X1319" s="1" t="str">
        <f>IF(官網匯出!R1319="","",官網匯出!R1319)</f>
        <v/>
      </c>
      <c r="Y1319" s="1" t="str">
        <f>IF(官網匯出!S1319="","",官網匯出!S1319)</f>
        <v/>
      </c>
      <c r="Z1319" s="1" t="str">
        <f>IF(G1319="","",官網匯出!T1319)</f>
        <v/>
      </c>
      <c r="AA1319" s="1" t="str">
        <f>IF(G1319="","",官網匯出!AK1319)</f>
        <v/>
      </c>
      <c r="AB1319" s="1" t="str">
        <f>IF(G1319="","",IF(官網匯出!V1319="","",官網匯出!V1319))</f>
        <v/>
      </c>
      <c r="AJ1319" s="1" t="str">
        <f>IF(G1319="","",IF(官網匯出!AE1319="","",官網匯出!AE1319))</f>
        <v/>
      </c>
      <c r="AK1319" s="1" t="str">
        <f>IF(G1319="","",IF(官網匯出!AD1319="","",官網匯出!AD1319))</f>
        <v/>
      </c>
      <c r="AL1319" s="1" t="str">
        <f t="shared" si="233"/>
        <v>0</v>
      </c>
      <c r="AM1319" s="1" t="str">
        <f>IF(官網匯出!AG1319="","",官網匯出!AG1319)</f>
        <v/>
      </c>
      <c r="AN1319" s="1" t="str">
        <f>IF(G1319="","",IF(官網匯出!AH1319="","",官網匯出!AH1319))</f>
        <v/>
      </c>
      <c r="AO1319" s="14" t="str">
        <f t="shared" si="234"/>
        <v/>
      </c>
      <c r="AP1319" s="14" t="str">
        <f t="shared" si="235"/>
        <v>1</v>
      </c>
      <c r="AQ1319" s="14" t="str">
        <f t="shared" si="236"/>
        <v>0</v>
      </c>
      <c r="AR1319" s="1" t="str">
        <f t="shared" si="237"/>
        <v/>
      </c>
      <c r="AS1319" s="1" t="str">
        <f t="shared" si="238"/>
        <v/>
      </c>
      <c r="AT1319" s="1" t="str">
        <f t="shared" si="239"/>
        <v/>
      </c>
      <c r="AU1319" s="1" t="str">
        <f t="shared" si="230"/>
        <v/>
      </c>
      <c r="AV1319" s="1" t="e">
        <f>IF(VLOOKUP(G1319,官網匯出!A:AQ,42,FALSE)="","[黃金盾官網]",VLOOKUP(G1319,官網匯出!A:AQ,42,FALSE))</f>
        <v>#N/A</v>
      </c>
      <c r="AW1319" s="1" t="e">
        <f>IF(LEFT(VLOOKUP(G1319,官網匯出!A:AS,43,FALSE),2)="","web",LEFT(VLOOKUP(G1319,官網匯出!A:AS,43,FALSE),2))</f>
        <v>#N/A</v>
      </c>
      <c r="AX1319" s="1" t="str">
        <f t="shared" si="240"/>
        <v>O</v>
      </c>
    </row>
    <row r="1320" spans="1:50">
      <c r="A1320" s="1" t="str">
        <f>IF(G1320="","",VLOOKUP(官網轉換!AW1320,團名!A:B,2,FALSE))</f>
        <v/>
      </c>
      <c r="B1320" s="1" t="str">
        <f>IF(G1320="","",IF(LEFT(VLOOKUP(G1320,官網匯出!A:AQ,43,0),2)="wf",VLOOKUP(VLOOKUP(G1320,官網匯出!A:AQ,43,0),團名!$I$1:$K$12,2,FALSE),"N0071"))</f>
        <v/>
      </c>
      <c r="C1320" s="1" t="str">
        <f>IFERROR(VLOOKUP(官網匯出!D1320,團名!E:G,3,FALSE),"")</f>
        <v/>
      </c>
      <c r="D1320" s="1" t="str">
        <f t="shared" si="231"/>
        <v/>
      </c>
      <c r="E1320" s="1" t="str">
        <f t="shared" si="232"/>
        <v/>
      </c>
      <c r="F1320" s="1" t="str">
        <f>IF(官網匯出!F1320="已付款","","B0012")</f>
        <v>B0012</v>
      </c>
      <c r="G1320" s="1" t="str">
        <f>IF(官網匯出!A1320="","",官網匯出!A1320)</f>
        <v/>
      </c>
      <c r="H1320" s="3" t="str">
        <f>IF(官網匯出!B1320="","",官網匯出!B1320)</f>
        <v/>
      </c>
      <c r="I1320" s="1" t="str">
        <f>IF(官網匯出!C1320="","",官網匯出!C1320)</f>
        <v/>
      </c>
      <c r="J1320" s="1" t="str">
        <f>IF(官網匯出!D1320="","",官網匯出!D1320)</f>
        <v/>
      </c>
      <c r="K1320" s="3" t="str">
        <f>IF(官網匯出!E1320="","",官網匯出!E1320)</f>
        <v/>
      </c>
      <c r="L1320" s="1" t="str">
        <f>IF(官網匯出!F1320="","",官網匯出!F1320)</f>
        <v/>
      </c>
      <c r="M1320" s="1" t="str">
        <f>IF(官網匯出!G1320="","",官網匯出!G1320)</f>
        <v/>
      </c>
      <c r="N1320" s="1" t="str">
        <f>IF(官網匯出!H1320="","",官網匯出!H1320)</f>
        <v/>
      </c>
      <c r="P1320" s="1" t="str">
        <f>IF(官網匯出!J1320="","",RIGHT(官網匯出!J1320,LEN(官網匯出!J1320)-2))</f>
        <v/>
      </c>
      <c r="Q1320" s="1" t="str">
        <f>IF(官網匯出!K1320="","",官網匯出!K1320)</f>
        <v/>
      </c>
      <c r="R1320" s="1" t="str">
        <f>IF(官網匯出!L1320="","",官網匯出!L1320)</f>
        <v/>
      </c>
      <c r="S1320" s="1" t="str">
        <f>IF(官網匯出!M1320="","",官網匯出!M1320)</f>
        <v/>
      </c>
      <c r="T1320" s="1" t="str">
        <f>IF(官網匯出!N1320="","",官網匯出!N1320)</f>
        <v/>
      </c>
      <c r="U1320" s="1" t="str">
        <f>IF(官網匯出!O1320="","",官網匯出!O1320)</f>
        <v/>
      </c>
      <c r="V1320" s="1" t="str">
        <f>IF(官網匯出!P1320="",IF(G1320="","",0),官網匯出!P1320)</f>
        <v/>
      </c>
      <c r="W1320" s="1" t="str">
        <f>IF(官網匯出!Q1320="",IF(G1320="","",0),官網匯出!Q1320)</f>
        <v/>
      </c>
      <c r="X1320" s="1" t="str">
        <f>IF(官網匯出!R1320="","",官網匯出!R1320)</f>
        <v/>
      </c>
      <c r="Y1320" s="1" t="str">
        <f>IF(官網匯出!S1320="","",官網匯出!S1320)</f>
        <v/>
      </c>
      <c r="Z1320" s="1" t="str">
        <f>IF(G1320="","",官網匯出!T1320)</f>
        <v/>
      </c>
      <c r="AA1320" s="1" t="str">
        <f>IF(G1320="","",官網匯出!AK1320)</f>
        <v/>
      </c>
      <c r="AB1320" s="1" t="str">
        <f>IF(G1320="","",IF(官網匯出!V1320="","",官網匯出!V1320))</f>
        <v/>
      </c>
      <c r="AJ1320" s="1" t="str">
        <f>IF(G1320="","",IF(官網匯出!AE1320="","",官網匯出!AE1320))</f>
        <v/>
      </c>
      <c r="AK1320" s="1" t="str">
        <f>IF(G1320="","",IF(官網匯出!AD1320="","",官網匯出!AD1320))</f>
        <v/>
      </c>
      <c r="AL1320" s="1" t="str">
        <f t="shared" si="233"/>
        <v>0</v>
      </c>
      <c r="AM1320" s="1" t="str">
        <f>IF(官網匯出!AG1320="","",官網匯出!AG1320)</f>
        <v/>
      </c>
      <c r="AN1320" s="1" t="str">
        <f>IF(G1320="","",IF(官網匯出!AH1320="","",官網匯出!AH1320))</f>
        <v/>
      </c>
      <c r="AO1320" s="14" t="str">
        <f t="shared" si="234"/>
        <v/>
      </c>
      <c r="AP1320" s="14" t="str">
        <f t="shared" si="235"/>
        <v>1</v>
      </c>
      <c r="AQ1320" s="14" t="str">
        <f t="shared" si="236"/>
        <v>0</v>
      </c>
      <c r="AR1320" s="1" t="str">
        <f t="shared" si="237"/>
        <v/>
      </c>
      <c r="AS1320" s="1" t="str">
        <f t="shared" si="238"/>
        <v/>
      </c>
      <c r="AT1320" s="1" t="str">
        <f t="shared" si="239"/>
        <v/>
      </c>
      <c r="AU1320" s="1" t="str">
        <f t="shared" si="230"/>
        <v/>
      </c>
      <c r="AV1320" s="1" t="e">
        <f>IF(VLOOKUP(G1320,官網匯出!A:AQ,42,FALSE)="","[黃金盾官網]",VLOOKUP(G1320,官網匯出!A:AQ,42,FALSE))</f>
        <v>#N/A</v>
      </c>
      <c r="AW1320" s="1" t="e">
        <f>IF(LEFT(VLOOKUP(G1320,官網匯出!A:AS,43,FALSE),2)="","web",LEFT(VLOOKUP(G1320,官網匯出!A:AS,43,FALSE),2))</f>
        <v>#N/A</v>
      </c>
      <c r="AX1320" s="1" t="str">
        <f t="shared" si="240"/>
        <v>O</v>
      </c>
    </row>
    <row r="1321" spans="1:50">
      <c r="A1321" s="1" t="str">
        <f>IF(G1321="","",VLOOKUP(官網轉換!AW1321,團名!A:B,2,FALSE))</f>
        <v/>
      </c>
      <c r="B1321" s="1" t="str">
        <f>IF(G1321="","",IF(LEFT(VLOOKUP(G1321,官網匯出!A:AQ,43,0),2)="wf",VLOOKUP(VLOOKUP(G1321,官網匯出!A:AQ,43,0),團名!$I$1:$K$12,2,FALSE),"N0071"))</f>
        <v/>
      </c>
      <c r="C1321" s="1" t="str">
        <f>IFERROR(VLOOKUP(官網匯出!D1321,團名!E:G,3,FALSE),"")</f>
        <v/>
      </c>
      <c r="D1321" s="1" t="str">
        <f t="shared" si="231"/>
        <v/>
      </c>
      <c r="E1321" s="1" t="str">
        <f t="shared" si="232"/>
        <v/>
      </c>
      <c r="F1321" s="1" t="str">
        <f>IF(官網匯出!F1321="已付款","","B0012")</f>
        <v>B0012</v>
      </c>
      <c r="G1321" s="1" t="str">
        <f>IF(官網匯出!A1321="","",官網匯出!A1321)</f>
        <v/>
      </c>
      <c r="H1321" s="3" t="str">
        <f>IF(官網匯出!B1321="","",官網匯出!B1321)</f>
        <v/>
      </c>
      <c r="I1321" s="1" t="str">
        <f>IF(官網匯出!C1321="","",官網匯出!C1321)</f>
        <v/>
      </c>
      <c r="J1321" s="1" t="str">
        <f>IF(官網匯出!D1321="","",官網匯出!D1321)</f>
        <v/>
      </c>
      <c r="K1321" s="3" t="str">
        <f>IF(官網匯出!E1321="","",官網匯出!E1321)</f>
        <v/>
      </c>
      <c r="L1321" s="1" t="str">
        <f>IF(官網匯出!F1321="","",官網匯出!F1321)</f>
        <v/>
      </c>
      <c r="M1321" s="1" t="str">
        <f>IF(官網匯出!G1321="","",官網匯出!G1321)</f>
        <v/>
      </c>
      <c r="N1321" s="1" t="str">
        <f>IF(官網匯出!H1321="","",官網匯出!H1321)</f>
        <v/>
      </c>
      <c r="P1321" s="1" t="str">
        <f>IF(官網匯出!J1321="","",RIGHT(官網匯出!J1321,LEN(官網匯出!J1321)-2))</f>
        <v/>
      </c>
      <c r="Q1321" s="1" t="str">
        <f>IF(官網匯出!K1321="","",官網匯出!K1321)</f>
        <v/>
      </c>
      <c r="R1321" s="1" t="str">
        <f>IF(官網匯出!L1321="","",官網匯出!L1321)</f>
        <v/>
      </c>
      <c r="S1321" s="1" t="str">
        <f>IF(官網匯出!M1321="","",官網匯出!M1321)</f>
        <v/>
      </c>
      <c r="T1321" s="1" t="str">
        <f>IF(官網匯出!N1321="","",官網匯出!N1321)</f>
        <v/>
      </c>
      <c r="U1321" s="1" t="str">
        <f>IF(官網匯出!O1321="","",官網匯出!O1321)</f>
        <v/>
      </c>
      <c r="V1321" s="1" t="str">
        <f>IF(官網匯出!P1321="",IF(G1321="","",0),官網匯出!P1321)</f>
        <v/>
      </c>
      <c r="W1321" s="1" t="str">
        <f>IF(官網匯出!Q1321="",IF(G1321="","",0),官網匯出!Q1321)</f>
        <v/>
      </c>
      <c r="X1321" s="1" t="str">
        <f>IF(官網匯出!R1321="","",官網匯出!R1321)</f>
        <v/>
      </c>
      <c r="Y1321" s="1" t="str">
        <f>IF(官網匯出!S1321="","",官網匯出!S1321)</f>
        <v/>
      </c>
      <c r="Z1321" s="1" t="str">
        <f>IF(G1321="","",官網匯出!T1321)</f>
        <v/>
      </c>
      <c r="AA1321" s="1" t="str">
        <f>IF(G1321="","",官網匯出!AK1321)</f>
        <v/>
      </c>
      <c r="AB1321" s="1" t="str">
        <f>IF(G1321="","",IF(官網匯出!V1321="","",官網匯出!V1321))</f>
        <v/>
      </c>
      <c r="AJ1321" s="1" t="str">
        <f>IF(G1321="","",IF(官網匯出!AE1321="","",官網匯出!AE1321))</f>
        <v/>
      </c>
      <c r="AK1321" s="1" t="str">
        <f>IF(G1321="","",IF(官網匯出!AD1321="","",官網匯出!AD1321))</f>
        <v/>
      </c>
      <c r="AL1321" s="1" t="str">
        <f t="shared" si="233"/>
        <v>0</v>
      </c>
      <c r="AM1321" s="1" t="str">
        <f>IF(官網匯出!AG1321="","",官網匯出!AG1321)</f>
        <v/>
      </c>
      <c r="AN1321" s="1" t="str">
        <f>IF(G1321="","",IF(官網匯出!AH1321="","",官網匯出!AH1321))</f>
        <v/>
      </c>
      <c r="AO1321" s="14" t="str">
        <f t="shared" si="234"/>
        <v/>
      </c>
      <c r="AP1321" s="14" t="str">
        <f t="shared" si="235"/>
        <v>1</v>
      </c>
      <c r="AQ1321" s="14" t="str">
        <f t="shared" si="236"/>
        <v>0</v>
      </c>
      <c r="AR1321" s="1" t="str">
        <f t="shared" si="237"/>
        <v/>
      </c>
      <c r="AS1321" s="1" t="str">
        <f t="shared" si="238"/>
        <v/>
      </c>
      <c r="AT1321" s="1" t="str">
        <f t="shared" si="239"/>
        <v/>
      </c>
      <c r="AU1321" s="1" t="str">
        <f t="shared" si="230"/>
        <v/>
      </c>
      <c r="AV1321" s="1" t="e">
        <f>IF(VLOOKUP(G1321,官網匯出!A:AQ,42,FALSE)="","[黃金盾官網]",VLOOKUP(G1321,官網匯出!A:AQ,42,FALSE))</f>
        <v>#N/A</v>
      </c>
      <c r="AW1321" s="1" t="e">
        <f>IF(LEFT(VLOOKUP(G1321,官網匯出!A:AS,43,FALSE),2)="","web",LEFT(VLOOKUP(G1321,官網匯出!A:AS,43,FALSE),2))</f>
        <v>#N/A</v>
      </c>
      <c r="AX1321" s="1" t="str">
        <f t="shared" si="240"/>
        <v>O</v>
      </c>
    </row>
    <row r="1322" spans="1:50">
      <c r="A1322" s="1" t="str">
        <f>IF(G1322="","",VLOOKUP(官網轉換!AW1322,團名!A:B,2,FALSE))</f>
        <v/>
      </c>
      <c r="B1322" s="1" t="str">
        <f>IF(G1322="","",IF(LEFT(VLOOKUP(G1322,官網匯出!A:AQ,43,0),2)="wf",VLOOKUP(VLOOKUP(G1322,官網匯出!A:AQ,43,0),團名!$I$1:$K$12,2,FALSE),"N0071"))</f>
        <v/>
      </c>
      <c r="C1322" s="1" t="str">
        <f>IFERROR(VLOOKUP(官網匯出!D1322,團名!E:G,3,FALSE),"")</f>
        <v/>
      </c>
      <c r="D1322" s="1" t="str">
        <f t="shared" si="231"/>
        <v/>
      </c>
      <c r="E1322" s="1" t="str">
        <f t="shared" si="232"/>
        <v/>
      </c>
      <c r="F1322" s="1" t="str">
        <f>IF(官網匯出!F1322="已付款","","B0012")</f>
        <v>B0012</v>
      </c>
      <c r="G1322" s="1" t="str">
        <f>IF(官網匯出!A1322="","",官網匯出!A1322)</f>
        <v/>
      </c>
      <c r="H1322" s="3" t="str">
        <f>IF(官網匯出!B1322="","",官網匯出!B1322)</f>
        <v/>
      </c>
      <c r="I1322" s="1" t="str">
        <f>IF(官網匯出!C1322="","",官網匯出!C1322)</f>
        <v/>
      </c>
      <c r="J1322" s="1" t="str">
        <f>IF(官網匯出!D1322="","",官網匯出!D1322)</f>
        <v/>
      </c>
      <c r="K1322" s="3" t="str">
        <f>IF(官網匯出!E1322="","",官網匯出!E1322)</f>
        <v/>
      </c>
      <c r="L1322" s="1" t="str">
        <f>IF(官網匯出!F1322="","",官網匯出!F1322)</f>
        <v/>
      </c>
      <c r="M1322" s="1" t="str">
        <f>IF(官網匯出!G1322="","",官網匯出!G1322)</f>
        <v/>
      </c>
      <c r="N1322" s="1" t="str">
        <f>IF(官網匯出!H1322="","",官網匯出!H1322)</f>
        <v/>
      </c>
      <c r="P1322" s="1" t="str">
        <f>IF(官網匯出!J1322="","",RIGHT(官網匯出!J1322,LEN(官網匯出!J1322)-2))</f>
        <v/>
      </c>
      <c r="Q1322" s="1" t="str">
        <f>IF(官網匯出!K1322="","",官網匯出!K1322)</f>
        <v/>
      </c>
      <c r="R1322" s="1" t="str">
        <f>IF(官網匯出!L1322="","",官網匯出!L1322)</f>
        <v/>
      </c>
      <c r="S1322" s="1" t="str">
        <f>IF(官網匯出!M1322="","",官網匯出!M1322)</f>
        <v/>
      </c>
      <c r="T1322" s="1" t="str">
        <f>IF(官網匯出!N1322="","",官網匯出!N1322)</f>
        <v/>
      </c>
      <c r="U1322" s="1" t="str">
        <f>IF(官網匯出!O1322="","",官網匯出!O1322)</f>
        <v/>
      </c>
      <c r="V1322" s="1" t="str">
        <f>IF(官網匯出!P1322="",IF(G1322="","",0),官網匯出!P1322)</f>
        <v/>
      </c>
      <c r="W1322" s="1" t="str">
        <f>IF(官網匯出!Q1322="",IF(G1322="","",0),官網匯出!Q1322)</f>
        <v/>
      </c>
      <c r="X1322" s="1" t="str">
        <f>IF(官網匯出!R1322="","",官網匯出!R1322)</f>
        <v/>
      </c>
      <c r="Y1322" s="1" t="str">
        <f>IF(官網匯出!S1322="","",官網匯出!S1322)</f>
        <v/>
      </c>
      <c r="Z1322" s="1" t="str">
        <f>IF(G1322="","",官網匯出!T1322)</f>
        <v/>
      </c>
      <c r="AA1322" s="1" t="str">
        <f>IF(G1322="","",官網匯出!AK1322)</f>
        <v/>
      </c>
      <c r="AB1322" s="1" t="str">
        <f>IF(G1322="","",IF(官網匯出!V1322="","",官網匯出!V1322))</f>
        <v/>
      </c>
      <c r="AJ1322" s="1" t="str">
        <f>IF(G1322="","",IF(官網匯出!AE1322="","",官網匯出!AE1322))</f>
        <v/>
      </c>
      <c r="AK1322" s="1" t="str">
        <f>IF(G1322="","",IF(官網匯出!AD1322="","",官網匯出!AD1322))</f>
        <v/>
      </c>
      <c r="AL1322" s="1" t="str">
        <f t="shared" si="233"/>
        <v>0</v>
      </c>
      <c r="AM1322" s="1" t="str">
        <f>IF(官網匯出!AG1322="","",官網匯出!AG1322)</f>
        <v/>
      </c>
      <c r="AN1322" s="1" t="str">
        <f>IF(G1322="","",IF(官網匯出!AH1322="","",官網匯出!AH1322))</f>
        <v/>
      </c>
      <c r="AO1322" s="14" t="str">
        <f t="shared" si="234"/>
        <v/>
      </c>
      <c r="AP1322" s="14" t="str">
        <f t="shared" si="235"/>
        <v>1</v>
      </c>
      <c r="AQ1322" s="14" t="str">
        <f t="shared" si="236"/>
        <v>0</v>
      </c>
      <c r="AR1322" s="1" t="str">
        <f t="shared" si="237"/>
        <v/>
      </c>
      <c r="AS1322" s="1" t="str">
        <f t="shared" si="238"/>
        <v/>
      </c>
      <c r="AT1322" s="1" t="str">
        <f t="shared" si="239"/>
        <v/>
      </c>
      <c r="AU1322" s="1" t="str">
        <f t="shared" si="230"/>
        <v/>
      </c>
      <c r="AV1322" s="1" t="e">
        <f>IF(VLOOKUP(G1322,官網匯出!A:AQ,42,FALSE)="","[黃金盾官網]",VLOOKUP(G1322,官網匯出!A:AQ,42,FALSE))</f>
        <v>#N/A</v>
      </c>
      <c r="AW1322" s="1" t="e">
        <f>IF(LEFT(VLOOKUP(G1322,官網匯出!A:AS,43,FALSE),2)="","web",LEFT(VLOOKUP(G1322,官網匯出!A:AS,43,FALSE),2))</f>
        <v>#N/A</v>
      </c>
      <c r="AX1322" s="1" t="str">
        <f t="shared" si="240"/>
        <v>O</v>
      </c>
    </row>
    <row r="1323" spans="1:50">
      <c r="A1323" s="1" t="str">
        <f>IF(G1323="","",VLOOKUP(官網轉換!AW1323,團名!A:B,2,FALSE))</f>
        <v/>
      </c>
      <c r="B1323" s="1" t="str">
        <f>IF(G1323="","",IF(LEFT(VLOOKUP(G1323,官網匯出!A:AQ,43,0),2)="wf",VLOOKUP(VLOOKUP(G1323,官網匯出!A:AQ,43,0),團名!$I$1:$K$12,2,FALSE),"N0071"))</f>
        <v/>
      </c>
      <c r="C1323" s="1" t="str">
        <f>IFERROR(VLOOKUP(官網匯出!D1323,團名!E:G,3,FALSE),"")</f>
        <v/>
      </c>
      <c r="D1323" s="1" t="str">
        <f t="shared" si="231"/>
        <v/>
      </c>
      <c r="E1323" s="1" t="str">
        <f t="shared" si="232"/>
        <v/>
      </c>
      <c r="F1323" s="1" t="str">
        <f>IF(官網匯出!F1323="已付款","","B0012")</f>
        <v>B0012</v>
      </c>
      <c r="G1323" s="1" t="str">
        <f>IF(官網匯出!A1323="","",官網匯出!A1323)</f>
        <v/>
      </c>
      <c r="H1323" s="3" t="str">
        <f>IF(官網匯出!B1323="","",官網匯出!B1323)</f>
        <v/>
      </c>
      <c r="I1323" s="1" t="str">
        <f>IF(官網匯出!C1323="","",官網匯出!C1323)</f>
        <v/>
      </c>
      <c r="J1323" s="1" t="str">
        <f>IF(官網匯出!D1323="","",官網匯出!D1323)</f>
        <v/>
      </c>
      <c r="K1323" s="3" t="str">
        <f>IF(官網匯出!E1323="","",官網匯出!E1323)</f>
        <v/>
      </c>
      <c r="L1323" s="1" t="str">
        <f>IF(官網匯出!F1323="","",官網匯出!F1323)</f>
        <v/>
      </c>
      <c r="M1323" s="1" t="str">
        <f>IF(官網匯出!G1323="","",官網匯出!G1323)</f>
        <v/>
      </c>
      <c r="N1323" s="1" t="str">
        <f>IF(官網匯出!H1323="","",官網匯出!H1323)</f>
        <v/>
      </c>
      <c r="P1323" s="1" t="str">
        <f>IF(官網匯出!J1323="","",RIGHT(官網匯出!J1323,LEN(官網匯出!J1323)-2))</f>
        <v/>
      </c>
      <c r="Q1323" s="1" t="str">
        <f>IF(官網匯出!K1323="","",官網匯出!K1323)</f>
        <v/>
      </c>
      <c r="R1323" s="1" t="str">
        <f>IF(官網匯出!L1323="","",官網匯出!L1323)</f>
        <v/>
      </c>
      <c r="S1323" s="1" t="str">
        <f>IF(官網匯出!M1323="","",官網匯出!M1323)</f>
        <v/>
      </c>
      <c r="T1323" s="1" t="str">
        <f>IF(官網匯出!N1323="","",官網匯出!N1323)</f>
        <v/>
      </c>
      <c r="U1323" s="1" t="str">
        <f>IF(官網匯出!O1323="","",官網匯出!O1323)</f>
        <v/>
      </c>
      <c r="V1323" s="1" t="str">
        <f>IF(官網匯出!P1323="",IF(G1323="","",0),官網匯出!P1323)</f>
        <v/>
      </c>
      <c r="W1323" s="1" t="str">
        <f>IF(官網匯出!Q1323="",IF(G1323="","",0),官網匯出!Q1323)</f>
        <v/>
      </c>
      <c r="X1323" s="1" t="str">
        <f>IF(官網匯出!R1323="","",官網匯出!R1323)</f>
        <v/>
      </c>
      <c r="Y1323" s="1" t="str">
        <f>IF(官網匯出!S1323="","",官網匯出!S1323)</f>
        <v/>
      </c>
      <c r="Z1323" s="1" t="str">
        <f>IF(G1323="","",官網匯出!T1323)</f>
        <v/>
      </c>
      <c r="AA1323" s="1" t="str">
        <f>IF(G1323="","",官網匯出!AK1323)</f>
        <v/>
      </c>
      <c r="AB1323" s="1" t="str">
        <f>IF(G1323="","",IF(官網匯出!V1323="","",官網匯出!V1323))</f>
        <v/>
      </c>
      <c r="AJ1323" s="1" t="str">
        <f>IF(G1323="","",IF(官網匯出!AE1323="","",官網匯出!AE1323))</f>
        <v/>
      </c>
      <c r="AK1323" s="1" t="str">
        <f>IF(G1323="","",IF(官網匯出!AD1323="","",官網匯出!AD1323))</f>
        <v/>
      </c>
      <c r="AL1323" s="1" t="str">
        <f t="shared" si="233"/>
        <v>0</v>
      </c>
      <c r="AM1323" s="1" t="str">
        <f>IF(官網匯出!AG1323="","",官網匯出!AG1323)</f>
        <v/>
      </c>
      <c r="AN1323" s="1" t="str">
        <f>IF(G1323="","",IF(官網匯出!AH1323="","",官網匯出!AH1323))</f>
        <v/>
      </c>
      <c r="AO1323" s="14" t="str">
        <f t="shared" si="234"/>
        <v/>
      </c>
      <c r="AP1323" s="14" t="str">
        <f t="shared" si="235"/>
        <v>1</v>
      </c>
      <c r="AQ1323" s="14" t="str">
        <f t="shared" si="236"/>
        <v>0</v>
      </c>
      <c r="AR1323" s="1" t="str">
        <f t="shared" si="237"/>
        <v/>
      </c>
      <c r="AS1323" s="1" t="str">
        <f t="shared" si="238"/>
        <v/>
      </c>
      <c r="AT1323" s="1" t="str">
        <f t="shared" si="239"/>
        <v/>
      </c>
      <c r="AU1323" s="1" t="str">
        <f t="shared" si="230"/>
        <v/>
      </c>
      <c r="AV1323" s="1" t="e">
        <f>IF(VLOOKUP(G1323,官網匯出!A:AQ,42,FALSE)="","[黃金盾官網]",VLOOKUP(G1323,官網匯出!A:AQ,42,FALSE))</f>
        <v>#N/A</v>
      </c>
      <c r="AW1323" s="1" t="e">
        <f>IF(LEFT(VLOOKUP(G1323,官網匯出!A:AS,43,FALSE),2)="","web",LEFT(VLOOKUP(G1323,官網匯出!A:AS,43,FALSE),2))</f>
        <v>#N/A</v>
      </c>
      <c r="AX1323" s="1" t="str">
        <f t="shared" si="240"/>
        <v>O</v>
      </c>
    </row>
    <row r="1324" spans="1:50">
      <c r="A1324" s="1" t="str">
        <f>IF(G1324="","",VLOOKUP(官網轉換!AW1324,團名!A:B,2,FALSE))</f>
        <v/>
      </c>
      <c r="B1324" s="1" t="str">
        <f>IF(G1324="","",IF(LEFT(VLOOKUP(G1324,官網匯出!A:AQ,43,0),2)="wf",VLOOKUP(VLOOKUP(G1324,官網匯出!A:AQ,43,0),團名!$I$1:$K$12,2,FALSE),"N0071"))</f>
        <v/>
      </c>
      <c r="C1324" s="1" t="str">
        <f>IFERROR(VLOOKUP(官網匯出!D1324,團名!E:G,3,FALSE),"")</f>
        <v/>
      </c>
      <c r="D1324" s="1" t="str">
        <f t="shared" si="231"/>
        <v/>
      </c>
      <c r="E1324" s="1" t="str">
        <f t="shared" si="232"/>
        <v/>
      </c>
      <c r="F1324" s="1" t="str">
        <f>IF(官網匯出!F1324="已付款","","B0012")</f>
        <v>B0012</v>
      </c>
      <c r="G1324" s="1" t="str">
        <f>IF(官網匯出!A1324="","",官網匯出!A1324)</f>
        <v/>
      </c>
      <c r="H1324" s="3" t="str">
        <f>IF(官網匯出!B1324="","",官網匯出!B1324)</f>
        <v/>
      </c>
      <c r="I1324" s="1" t="str">
        <f>IF(官網匯出!C1324="","",官網匯出!C1324)</f>
        <v/>
      </c>
      <c r="J1324" s="1" t="str">
        <f>IF(官網匯出!D1324="","",官網匯出!D1324)</f>
        <v/>
      </c>
      <c r="K1324" s="3" t="str">
        <f>IF(官網匯出!E1324="","",官網匯出!E1324)</f>
        <v/>
      </c>
      <c r="L1324" s="1" t="str">
        <f>IF(官網匯出!F1324="","",官網匯出!F1324)</f>
        <v/>
      </c>
      <c r="M1324" s="1" t="str">
        <f>IF(官網匯出!G1324="","",官網匯出!G1324)</f>
        <v/>
      </c>
      <c r="N1324" s="1" t="str">
        <f>IF(官網匯出!H1324="","",官網匯出!H1324)</f>
        <v/>
      </c>
      <c r="P1324" s="1" t="str">
        <f>IF(官網匯出!J1324="","",RIGHT(官網匯出!J1324,LEN(官網匯出!J1324)-2))</f>
        <v/>
      </c>
      <c r="Q1324" s="1" t="str">
        <f>IF(官網匯出!K1324="","",官網匯出!K1324)</f>
        <v/>
      </c>
      <c r="R1324" s="1" t="str">
        <f>IF(官網匯出!L1324="","",官網匯出!L1324)</f>
        <v/>
      </c>
      <c r="S1324" s="1" t="str">
        <f>IF(官網匯出!M1324="","",官網匯出!M1324)</f>
        <v/>
      </c>
      <c r="T1324" s="1" t="str">
        <f>IF(官網匯出!N1324="","",官網匯出!N1324)</f>
        <v/>
      </c>
      <c r="U1324" s="1" t="str">
        <f>IF(官網匯出!O1324="","",官網匯出!O1324)</f>
        <v/>
      </c>
      <c r="V1324" s="1" t="str">
        <f>IF(官網匯出!P1324="",IF(G1324="","",0),官網匯出!P1324)</f>
        <v/>
      </c>
      <c r="W1324" s="1" t="str">
        <f>IF(官網匯出!Q1324="",IF(G1324="","",0),官網匯出!Q1324)</f>
        <v/>
      </c>
      <c r="X1324" s="1" t="str">
        <f>IF(官網匯出!R1324="","",官網匯出!R1324)</f>
        <v/>
      </c>
      <c r="Y1324" s="1" t="str">
        <f>IF(官網匯出!S1324="","",官網匯出!S1324)</f>
        <v/>
      </c>
      <c r="Z1324" s="1" t="str">
        <f>IF(G1324="","",官網匯出!T1324)</f>
        <v/>
      </c>
      <c r="AA1324" s="1" t="str">
        <f>IF(G1324="","",官網匯出!AK1324)</f>
        <v/>
      </c>
      <c r="AB1324" s="1" t="str">
        <f>IF(G1324="","",IF(官網匯出!V1324="","",官網匯出!V1324))</f>
        <v/>
      </c>
      <c r="AJ1324" s="1" t="str">
        <f>IF(G1324="","",IF(官網匯出!AE1324="","",官網匯出!AE1324))</f>
        <v/>
      </c>
      <c r="AK1324" s="1" t="str">
        <f>IF(G1324="","",IF(官網匯出!AD1324="","",官網匯出!AD1324))</f>
        <v/>
      </c>
      <c r="AL1324" s="1" t="str">
        <f t="shared" si="233"/>
        <v>0</v>
      </c>
      <c r="AM1324" s="1" t="str">
        <f>IF(官網匯出!AG1324="","",官網匯出!AG1324)</f>
        <v/>
      </c>
      <c r="AN1324" s="1" t="str">
        <f>IF(G1324="","",IF(官網匯出!AH1324="","",官網匯出!AH1324))</f>
        <v/>
      </c>
      <c r="AO1324" s="14" t="str">
        <f t="shared" si="234"/>
        <v/>
      </c>
      <c r="AP1324" s="14" t="str">
        <f t="shared" si="235"/>
        <v>1</v>
      </c>
      <c r="AQ1324" s="14" t="str">
        <f t="shared" si="236"/>
        <v>0</v>
      </c>
      <c r="AR1324" s="1" t="str">
        <f t="shared" si="237"/>
        <v/>
      </c>
      <c r="AS1324" s="1" t="str">
        <f t="shared" si="238"/>
        <v/>
      </c>
      <c r="AT1324" s="1" t="str">
        <f t="shared" si="239"/>
        <v/>
      </c>
      <c r="AU1324" s="1" t="str">
        <f t="shared" si="230"/>
        <v/>
      </c>
      <c r="AV1324" s="1" t="e">
        <f>IF(VLOOKUP(G1324,官網匯出!A:AQ,42,FALSE)="","[黃金盾官網]",VLOOKUP(G1324,官網匯出!A:AQ,42,FALSE))</f>
        <v>#N/A</v>
      </c>
      <c r="AW1324" s="1" t="e">
        <f>IF(LEFT(VLOOKUP(G1324,官網匯出!A:AS,43,FALSE),2)="","web",LEFT(VLOOKUP(G1324,官網匯出!A:AS,43,FALSE),2))</f>
        <v>#N/A</v>
      </c>
      <c r="AX1324" s="1" t="str">
        <f t="shared" si="240"/>
        <v>O</v>
      </c>
    </row>
    <row r="1325" spans="1:50">
      <c r="A1325" s="1" t="str">
        <f>IF(G1325="","",VLOOKUP(官網轉換!AW1325,團名!A:B,2,FALSE))</f>
        <v/>
      </c>
      <c r="B1325" s="1" t="str">
        <f>IF(G1325="","",IF(LEFT(VLOOKUP(G1325,官網匯出!A:AQ,43,0),2)="wf",VLOOKUP(VLOOKUP(G1325,官網匯出!A:AQ,43,0),團名!$I$1:$K$12,2,FALSE),"N0071"))</f>
        <v/>
      </c>
      <c r="C1325" s="1" t="str">
        <f>IFERROR(VLOOKUP(官網匯出!D1325,團名!E:G,3,FALSE),"")</f>
        <v/>
      </c>
      <c r="D1325" s="1" t="str">
        <f t="shared" si="231"/>
        <v/>
      </c>
      <c r="E1325" s="1" t="str">
        <f t="shared" si="232"/>
        <v/>
      </c>
      <c r="F1325" s="1" t="str">
        <f>IF(官網匯出!F1325="已付款","","B0012")</f>
        <v>B0012</v>
      </c>
      <c r="G1325" s="1" t="str">
        <f>IF(官網匯出!A1325="","",官網匯出!A1325)</f>
        <v/>
      </c>
      <c r="H1325" s="3" t="str">
        <f>IF(官網匯出!B1325="","",官網匯出!B1325)</f>
        <v/>
      </c>
      <c r="I1325" s="1" t="str">
        <f>IF(官網匯出!C1325="","",官網匯出!C1325)</f>
        <v/>
      </c>
      <c r="J1325" s="1" t="str">
        <f>IF(官網匯出!D1325="","",官網匯出!D1325)</f>
        <v/>
      </c>
      <c r="K1325" s="3" t="str">
        <f>IF(官網匯出!E1325="","",官網匯出!E1325)</f>
        <v/>
      </c>
      <c r="L1325" s="1" t="str">
        <f>IF(官網匯出!F1325="","",官網匯出!F1325)</f>
        <v/>
      </c>
      <c r="M1325" s="1" t="str">
        <f>IF(官網匯出!G1325="","",官網匯出!G1325)</f>
        <v/>
      </c>
      <c r="N1325" s="1" t="str">
        <f>IF(官網匯出!H1325="","",官網匯出!H1325)</f>
        <v/>
      </c>
      <c r="P1325" s="1" t="str">
        <f>IF(官網匯出!J1325="","",RIGHT(官網匯出!J1325,LEN(官網匯出!J1325)-2))</f>
        <v/>
      </c>
      <c r="Q1325" s="1" t="str">
        <f>IF(官網匯出!K1325="","",官網匯出!K1325)</f>
        <v/>
      </c>
      <c r="R1325" s="1" t="str">
        <f>IF(官網匯出!L1325="","",官網匯出!L1325)</f>
        <v/>
      </c>
      <c r="S1325" s="1" t="str">
        <f>IF(官網匯出!M1325="","",官網匯出!M1325)</f>
        <v/>
      </c>
      <c r="T1325" s="1" t="str">
        <f>IF(官網匯出!N1325="","",官網匯出!N1325)</f>
        <v/>
      </c>
      <c r="U1325" s="1" t="str">
        <f>IF(官網匯出!O1325="","",官網匯出!O1325)</f>
        <v/>
      </c>
      <c r="V1325" s="1" t="str">
        <f>IF(官網匯出!P1325="",IF(G1325="","",0),官網匯出!P1325)</f>
        <v/>
      </c>
      <c r="W1325" s="1" t="str">
        <f>IF(官網匯出!Q1325="",IF(G1325="","",0),官網匯出!Q1325)</f>
        <v/>
      </c>
      <c r="X1325" s="1" t="str">
        <f>IF(官網匯出!R1325="","",官網匯出!R1325)</f>
        <v/>
      </c>
      <c r="Y1325" s="1" t="str">
        <f>IF(官網匯出!S1325="","",官網匯出!S1325)</f>
        <v/>
      </c>
      <c r="Z1325" s="1" t="str">
        <f>IF(G1325="","",官網匯出!T1325)</f>
        <v/>
      </c>
      <c r="AA1325" s="1" t="str">
        <f>IF(G1325="","",官網匯出!AK1325)</f>
        <v/>
      </c>
      <c r="AB1325" s="1" t="str">
        <f>IF(G1325="","",IF(官網匯出!V1325="","",官網匯出!V1325))</f>
        <v/>
      </c>
      <c r="AJ1325" s="1" t="str">
        <f>IF(G1325="","",IF(官網匯出!AE1325="","",官網匯出!AE1325))</f>
        <v/>
      </c>
      <c r="AK1325" s="1" t="str">
        <f>IF(G1325="","",IF(官網匯出!AD1325="","",官網匯出!AD1325))</f>
        <v/>
      </c>
      <c r="AL1325" s="1" t="str">
        <f t="shared" si="233"/>
        <v>0</v>
      </c>
      <c r="AM1325" s="1" t="str">
        <f>IF(官網匯出!AG1325="","",官網匯出!AG1325)</f>
        <v/>
      </c>
      <c r="AN1325" s="1" t="str">
        <f>IF(G1325="","",IF(官網匯出!AH1325="","",官網匯出!AH1325))</f>
        <v/>
      </c>
      <c r="AO1325" s="14" t="str">
        <f t="shared" si="234"/>
        <v/>
      </c>
      <c r="AP1325" s="14" t="str">
        <f t="shared" si="235"/>
        <v>1</v>
      </c>
      <c r="AQ1325" s="14" t="str">
        <f t="shared" si="236"/>
        <v>0</v>
      </c>
      <c r="AR1325" s="1" t="str">
        <f t="shared" si="237"/>
        <v/>
      </c>
      <c r="AS1325" s="1" t="str">
        <f t="shared" si="238"/>
        <v/>
      </c>
      <c r="AT1325" s="1" t="str">
        <f t="shared" si="239"/>
        <v/>
      </c>
      <c r="AU1325" s="1" t="str">
        <f t="shared" si="230"/>
        <v/>
      </c>
      <c r="AV1325" s="1" t="e">
        <f>IF(VLOOKUP(G1325,官網匯出!A:AQ,42,FALSE)="","[黃金盾官網]",VLOOKUP(G1325,官網匯出!A:AQ,42,FALSE))</f>
        <v>#N/A</v>
      </c>
      <c r="AW1325" s="1" t="e">
        <f>IF(LEFT(VLOOKUP(G1325,官網匯出!A:AS,43,FALSE),2)="","web",LEFT(VLOOKUP(G1325,官網匯出!A:AS,43,FALSE),2))</f>
        <v>#N/A</v>
      </c>
      <c r="AX1325" s="1" t="str">
        <f t="shared" si="240"/>
        <v>O</v>
      </c>
    </row>
    <row r="1326" spans="1:50">
      <c r="A1326" s="1" t="str">
        <f>IF(G1326="","",VLOOKUP(官網轉換!AW1326,團名!A:B,2,FALSE))</f>
        <v/>
      </c>
      <c r="B1326" s="1" t="str">
        <f>IF(G1326="","",IF(LEFT(VLOOKUP(G1326,官網匯出!A:AQ,43,0),2)="wf",VLOOKUP(VLOOKUP(G1326,官網匯出!A:AQ,43,0),團名!$I$1:$K$12,2,FALSE),"N0071"))</f>
        <v/>
      </c>
      <c r="C1326" s="1" t="str">
        <f>IFERROR(VLOOKUP(官網匯出!D1326,團名!E:G,3,FALSE),"")</f>
        <v/>
      </c>
      <c r="D1326" s="1" t="str">
        <f t="shared" si="231"/>
        <v/>
      </c>
      <c r="E1326" s="1" t="str">
        <f t="shared" si="232"/>
        <v/>
      </c>
      <c r="F1326" s="1" t="str">
        <f>IF(官網匯出!F1326="已付款","","B0012")</f>
        <v>B0012</v>
      </c>
      <c r="G1326" s="1" t="str">
        <f>IF(官網匯出!A1326="","",官網匯出!A1326)</f>
        <v/>
      </c>
      <c r="H1326" s="3" t="str">
        <f>IF(官網匯出!B1326="","",官網匯出!B1326)</f>
        <v/>
      </c>
      <c r="I1326" s="1" t="str">
        <f>IF(官網匯出!C1326="","",官網匯出!C1326)</f>
        <v/>
      </c>
      <c r="J1326" s="1" t="str">
        <f>IF(官網匯出!D1326="","",官網匯出!D1326)</f>
        <v/>
      </c>
      <c r="K1326" s="3" t="str">
        <f>IF(官網匯出!E1326="","",官網匯出!E1326)</f>
        <v/>
      </c>
      <c r="L1326" s="1" t="str">
        <f>IF(官網匯出!F1326="","",官網匯出!F1326)</f>
        <v/>
      </c>
      <c r="M1326" s="1" t="str">
        <f>IF(官網匯出!G1326="","",官網匯出!G1326)</f>
        <v/>
      </c>
      <c r="N1326" s="1" t="str">
        <f>IF(官網匯出!H1326="","",官網匯出!H1326)</f>
        <v/>
      </c>
      <c r="P1326" s="1" t="str">
        <f>IF(官網匯出!J1326="","",RIGHT(官網匯出!J1326,LEN(官網匯出!J1326)-2))</f>
        <v/>
      </c>
      <c r="Q1326" s="1" t="str">
        <f>IF(官網匯出!K1326="","",官網匯出!K1326)</f>
        <v/>
      </c>
      <c r="R1326" s="1" t="str">
        <f>IF(官網匯出!L1326="","",官網匯出!L1326)</f>
        <v/>
      </c>
      <c r="S1326" s="1" t="str">
        <f>IF(官網匯出!M1326="","",官網匯出!M1326)</f>
        <v/>
      </c>
      <c r="T1326" s="1" t="str">
        <f>IF(官網匯出!N1326="","",官網匯出!N1326)</f>
        <v/>
      </c>
      <c r="U1326" s="1" t="str">
        <f>IF(官網匯出!O1326="","",官網匯出!O1326)</f>
        <v/>
      </c>
      <c r="V1326" s="1" t="str">
        <f>IF(官網匯出!P1326="",IF(G1326="","",0),官網匯出!P1326)</f>
        <v/>
      </c>
      <c r="W1326" s="1" t="str">
        <f>IF(官網匯出!Q1326="",IF(G1326="","",0),官網匯出!Q1326)</f>
        <v/>
      </c>
      <c r="X1326" s="1" t="str">
        <f>IF(官網匯出!R1326="","",官網匯出!R1326)</f>
        <v/>
      </c>
      <c r="Y1326" s="1" t="str">
        <f>IF(官網匯出!S1326="","",官網匯出!S1326)</f>
        <v/>
      </c>
      <c r="Z1326" s="1" t="str">
        <f>IF(G1326="","",官網匯出!T1326)</f>
        <v/>
      </c>
      <c r="AA1326" s="1" t="str">
        <f>IF(G1326="","",官網匯出!AK1326)</f>
        <v/>
      </c>
      <c r="AB1326" s="1" t="str">
        <f>IF(G1326="","",IF(官網匯出!V1326="","",官網匯出!V1326))</f>
        <v/>
      </c>
      <c r="AJ1326" s="1" t="str">
        <f>IF(G1326="","",IF(官網匯出!AE1326="","",官網匯出!AE1326))</f>
        <v/>
      </c>
      <c r="AK1326" s="1" t="str">
        <f>IF(G1326="","",IF(官網匯出!AD1326="","",官網匯出!AD1326))</f>
        <v/>
      </c>
      <c r="AL1326" s="1" t="str">
        <f t="shared" si="233"/>
        <v>0</v>
      </c>
      <c r="AM1326" s="1" t="str">
        <f>IF(官網匯出!AG1326="","",官網匯出!AG1326)</f>
        <v/>
      </c>
      <c r="AN1326" s="1" t="str">
        <f>IF(G1326="","",IF(官網匯出!AH1326="","",官網匯出!AH1326))</f>
        <v/>
      </c>
      <c r="AO1326" s="14" t="str">
        <f t="shared" si="234"/>
        <v/>
      </c>
      <c r="AP1326" s="14" t="str">
        <f t="shared" si="235"/>
        <v>1</v>
      </c>
      <c r="AQ1326" s="14" t="str">
        <f t="shared" si="236"/>
        <v>0</v>
      </c>
      <c r="AR1326" s="1" t="str">
        <f t="shared" si="237"/>
        <v/>
      </c>
      <c r="AS1326" s="1" t="str">
        <f t="shared" si="238"/>
        <v/>
      </c>
      <c r="AT1326" s="1" t="str">
        <f t="shared" si="239"/>
        <v/>
      </c>
      <c r="AU1326" s="1" t="str">
        <f t="shared" si="230"/>
        <v/>
      </c>
      <c r="AV1326" s="1" t="e">
        <f>IF(VLOOKUP(G1326,官網匯出!A:AQ,42,FALSE)="","[黃金盾官網]",VLOOKUP(G1326,官網匯出!A:AQ,42,FALSE))</f>
        <v>#N/A</v>
      </c>
      <c r="AW1326" s="1" t="e">
        <f>IF(LEFT(VLOOKUP(G1326,官網匯出!A:AS,43,FALSE),2)="","web",LEFT(VLOOKUP(G1326,官網匯出!A:AS,43,FALSE),2))</f>
        <v>#N/A</v>
      </c>
      <c r="AX1326" s="1" t="str">
        <f t="shared" si="240"/>
        <v>O</v>
      </c>
    </row>
    <row r="1327" spans="1:50">
      <c r="A1327" s="1" t="str">
        <f>IF(G1327="","",VLOOKUP(官網轉換!AW1327,團名!A:B,2,FALSE))</f>
        <v/>
      </c>
      <c r="B1327" s="1" t="str">
        <f>IF(G1327="","",IF(LEFT(VLOOKUP(G1327,官網匯出!A:AQ,43,0),2)="wf",VLOOKUP(VLOOKUP(G1327,官網匯出!A:AQ,43,0),團名!$I$1:$K$12,2,FALSE),"N0071"))</f>
        <v/>
      </c>
      <c r="C1327" s="1" t="str">
        <f>IFERROR(VLOOKUP(官網匯出!D1327,團名!E:G,3,FALSE),"")</f>
        <v/>
      </c>
      <c r="D1327" s="1" t="str">
        <f t="shared" si="231"/>
        <v/>
      </c>
      <c r="E1327" s="1" t="str">
        <f t="shared" si="232"/>
        <v/>
      </c>
      <c r="F1327" s="1" t="str">
        <f>IF(官網匯出!F1327="已付款","","B0012")</f>
        <v>B0012</v>
      </c>
      <c r="G1327" s="1" t="str">
        <f>IF(官網匯出!A1327="","",官網匯出!A1327)</f>
        <v/>
      </c>
      <c r="H1327" s="3" t="str">
        <f>IF(官網匯出!B1327="","",官網匯出!B1327)</f>
        <v/>
      </c>
      <c r="I1327" s="1" t="str">
        <f>IF(官網匯出!C1327="","",官網匯出!C1327)</f>
        <v/>
      </c>
      <c r="J1327" s="1" t="str">
        <f>IF(官網匯出!D1327="","",官網匯出!D1327)</f>
        <v/>
      </c>
      <c r="K1327" s="3" t="str">
        <f>IF(官網匯出!E1327="","",官網匯出!E1327)</f>
        <v/>
      </c>
      <c r="L1327" s="1" t="str">
        <f>IF(官網匯出!F1327="","",官網匯出!F1327)</f>
        <v/>
      </c>
      <c r="M1327" s="1" t="str">
        <f>IF(官網匯出!G1327="","",官網匯出!G1327)</f>
        <v/>
      </c>
      <c r="N1327" s="1" t="str">
        <f>IF(官網匯出!H1327="","",官網匯出!H1327)</f>
        <v/>
      </c>
      <c r="P1327" s="1" t="str">
        <f>IF(官網匯出!J1327="","",RIGHT(官網匯出!J1327,LEN(官網匯出!J1327)-2))</f>
        <v/>
      </c>
      <c r="Q1327" s="1" t="str">
        <f>IF(官網匯出!K1327="","",官網匯出!K1327)</f>
        <v/>
      </c>
      <c r="R1327" s="1" t="str">
        <f>IF(官網匯出!L1327="","",官網匯出!L1327)</f>
        <v/>
      </c>
      <c r="S1327" s="1" t="str">
        <f>IF(官網匯出!M1327="","",官網匯出!M1327)</f>
        <v/>
      </c>
      <c r="T1327" s="1" t="str">
        <f>IF(官網匯出!N1327="","",官網匯出!N1327)</f>
        <v/>
      </c>
      <c r="U1327" s="1" t="str">
        <f>IF(官網匯出!O1327="","",官網匯出!O1327)</f>
        <v/>
      </c>
      <c r="V1327" s="1" t="str">
        <f>IF(官網匯出!P1327="",IF(G1327="","",0),官網匯出!P1327)</f>
        <v/>
      </c>
      <c r="W1327" s="1" t="str">
        <f>IF(官網匯出!Q1327="",IF(G1327="","",0),官網匯出!Q1327)</f>
        <v/>
      </c>
      <c r="X1327" s="1" t="str">
        <f>IF(官網匯出!R1327="","",官網匯出!R1327)</f>
        <v/>
      </c>
      <c r="Y1327" s="1" t="str">
        <f>IF(官網匯出!S1327="","",官網匯出!S1327)</f>
        <v/>
      </c>
      <c r="Z1327" s="1" t="str">
        <f>IF(G1327="","",官網匯出!T1327)</f>
        <v/>
      </c>
      <c r="AA1327" s="1" t="str">
        <f>IF(G1327="","",官網匯出!AK1327)</f>
        <v/>
      </c>
      <c r="AB1327" s="1" t="str">
        <f>IF(G1327="","",IF(官網匯出!V1327="","",官網匯出!V1327))</f>
        <v/>
      </c>
      <c r="AJ1327" s="1" t="str">
        <f>IF(G1327="","",IF(官網匯出!AE1327="","",官網匯出!AE1327))</f>
        <v/>
      </c>
      <c r="AK1327" s="1" t="str">
        <f>IF(G1327="","",IF(官網匯出!AD1327="","",官網匯出!AD1327))</f>
        <v/>
      </c>
      <c r="AL1327" s="1" t="str">
        <f t="shared" si="233"/>
        <v>0</v>
      </c>
      <c r="AM1327" s="1" t="str">
        <f>IF(官網匯出!AG1327="","",官網匯出!AG1327)</f>
        <v/>
      </c>
      <c r="AN1327" s="1" t="str">
        <f>IF(G1327="","",IF(官網匯出!AH1327="","",官網匯出!AH1327))</f>
        <v/>
      </c>
      <c r="AO1327" s="14" t="str">
        <f t="shared" si="234"/>
        <v/>
      </c>
      <c r="AP1327" s="14" t="str">
        <f t="shared" si="235"/>
        <v>1</v>
      </c>
      <c r="AQ1327" s="14" t="str">
        <f t="shared" si="236"/>
        <v>0</v>
      </c>
      <c r="AR1327" s="1" t="str">
        <f t="shared" si="237"/>
        <v/>
      </c>
      <c r="AS1327" s="1" t="str">
        <f t="shared" si="238"/>
        <v/>
      </c>
      <c r="AT1327" s="1" t="str">
        <f t="shared" si="239"/>
        <v/>
      </c>
      <c r="AU1327" s="1" t="str">
        <f t="shared" si="230"/>
        <v/>
      </c>
      <c r="AV1327" s="1" t="e">
        <f>IF(VLOOKUP(G1327,官網匯出!A:AQ,42,FALSE)="","[黃金盾官網]",VLOOKUP(G1327,官網匯出!A:AQ,42,FALSE))</f>
        <v>#N/A</v>
      </c>
      <c r="AW1327" s="1" t="e">
        <f>IF(LEFT(VLOOKUP(G1327,官網匯出!A:AS,43,FALSE),2)="","web",LEFT(VLOOKUP(G1327,官網匯出!A:AS,43,FALSE),2))</f>
        <v>#N/A</v>
      </c>
      <c r="AX1327" s="1" t="str">
        <f t="shared" si="240"/>
        <v>O</v>
      </c>
    </row>
    <row r="1328" spans="1:50">
      <c r="A1328" s="1" t="str">
        <f>IF(G1328="","",VLOOKUP(官網轉換!AW1328,團名!A:B,2,FALSE))</f>
        <v/>
      </c>
      <c r="B1328" s="1" t="str">
        <f>IF(G1328="","",IF(LEFT(VLOOKUP(G1328,官網匯出!A:AQ,43,0),2)="wf",VLOOKUP(VLOOKUP(G1328,官網匯出!A:AQ,43,0),團名!$I$1:$K$12,2,FALSE),"N0071"))</f>
        <v/>
      </c>
      <c r="C1328" s="1" t="str">
        <f>IFERROR(VLOOKUP(官網匯出!D1328,團名!E:G,3,FALSE),"")</f>
        <v/>
      </c>
      <c r="D1328" s="1" t="str">
        <f t="shared" si="231"/>
        <v/>
      </c>
      <c r="E1328" s="1" t="str">
        <f t="shared" si="232"/>
        <v/>
      </c>
      <c r="F1328" s="1" t="str">
        <f>IF(官網匯出!F1328="已付款","","B0012")</f>
        <v>B0012</v>
      </c>
      <c r="G1328" s="1" t="str">
        <f>IF(官網匯出!A1328="","",官網匯出!A1328)</f>
        <v/>
      </c>
      <c r="H1328" s="3" t="str">
        <f>IF(官網匯出!B1328="","",官網匯出!B1328)</f>
        <v/>
      </c>
      <c r="I1328" s="1" t="str">
        <f>IF(官網匯出!C1328="","",官網匯出!C1328)</f>
        <v/>
      </c>
      <c r="J1328" s="1" t="str">
        <f>IF(官網匯出!D1328="","",官網匯出!D1328)</f>
        <v/>
      </c>
      <c r="K1328" s="3" t="str">
        <f>IF(官網匯出!E1328="","",官網匯出!E1328)</f>
        <v/>
      </c>
      <c r="L1328" s="1" t="str">
        <f>IF(官網匯出!F1328="","",官網匯出!F1328)</f>
        <v/>
      </c>
      <c r="M1328" s="1" t="str">
        <f>IF(官網匯出!G1328="","",官網匯出!G1328)</f>
        <v/>
      </c>
      <c r="N1328" s="1" t="str">
        <f>IF(官網匯出!H1328="","",官網匯出!H1328)</f>
        <v/>
      </c>
      <c r="P1328" s="1" t="str">
        <f>IF(官網匯出!J1328="","",RIGHT(官網匯出!J1328,LEN(官網匯出!J1328)-2))</f>
        <v/>
      </c>
      <c r="Q1328" s="1" t="str">
        <f>IF(官網匯出!K1328="","",官網匯出!K1328)</f>
        <v/>
      </c>
      <c r="R1328" s="1" t="str">
        <f>IF(官網匯出!L1328="","",官網匯出!L1328)</f>
        <v/>
      </c>
      <c r="S1328" s="1" t="str">
        <f>IF(官網匯出!M1328="","",官網匯出!M1328)</f>
        <v/>
      </c>
      <c r="T1328" s="1" t="str">
        <f>IF(官網匯出!N1328="","",官網匯出!N1328)</f>
        <v/>
      </c>
      <c r="U1328" s="1" t="str">
        <f>IF(官網匯出!O1328="","",官網匯出!O1328)</f>
        <v/>
      </c>
      <c r="V1328" s="1" t="str">
        <f>IF(官網匯出!P1328="",IF(G1328="","",0),官網匯出!P1328)</f>
        <v/>
      </c>
      <c r="W1328" s="1" t="str">
        <f>IF(官網匯出!Q1328="",IF(G1328="","",0),官網匯出!Q1328)</f>
        <v/>
      </c>
      <c r="X1328" s="1" t="str">
        <f>IF(官網匯出!R1328="","",官網匯出!R1328)</f>
        <v/>
      </c>
      <c r="Y1328" s="1" t="str">
        <f>IF(官網匯出!S1328="","",官網匯出!S1328)</f>
        <v/>
      </c>
      <c r="Z1328" s="1" t="str">
        <f>IF(G1328="","",官網匯出!T1328)</f>
        <v/>
      </c>
      <c r="AA1328" s="1" t="str">
        <f>IF(G1328="","",官網匯出!AK1328)</f>
        <v/>
      </c>
      <c r="AB1328" s="1" t="str">
        <f>IF(G1328="","",IF(官網匯出!V1328="","",官網匯出!V1328))</f>
        <v/>
      </c>
      <c r="AJ1328" s="1" t="str">
        <f>IF(G1328="","",IF(官網匯出!AE1328="","",官網匯出!AE1328))</f>
        <v/>
      </c>
      <c r="AK1328" s="1" t="str">
        <f>IF(G1328="","",IF(官網匯出!AD1328="","",官網匯出!AD1328))</f>
        <v/>
      </c>
      <c r="AL1328" s="1" t="str">
        <f t="shared" si="233"/>
        <v>0</v>
      </c>
      <c r="AM1328" s="1" t="str">
        <f>IF(官網匯出!AG1328="","",官網匯出!AG1328)</f>
        <v/>
      </c>
      <c r="AN1328" s="1" t="str">
        <f>IF(G1328="","",IF(官網匯出!AH1328="","",官網匯出!AH1328))</f>
        <v/>
      </c>
      <c r="AO1328" s="14" t="str">
        <f t="shared" si="234"/>
        <v/>
      </c>
      <c r="AP1328" s="14" t="str">
        <f t="shared" si="235"/>
        <v>1</v>
      </c>
      <c r="AQ1328" s="14" t="str">
        <f t="shared" si="236"/>
        <v>0</v>
      </c>
      <c r="AR1328" s="1" t="str">
        <f t="shared" si="237"/>
        <v/>
      </c>
      <c r="AS1328" s="1" t="str">
        <f t="shared" si="238"/>
        <v/>
      </c>
      <c r="AT1328" s="1" t="str">
        <f t="shared" si="239"/>
        <v/>
      </c>
      <c r="AU1328" s="1" t="str">
        <f t="shared" si="230"/>
        <v/>
      </c>
      <c r="AV1328" s="1" t="e">
        <f>IF(VLOOKUP(G1328,官網匯出!A:AQ,42,FALSE)="","[黃金盾官網]",VLOOKUP(G1328,官網匯出!A:AQ,42,FALSE))</f>
        <v>#N/A</v>
      </c>
      <c r="AW1328" s="1" t="e">
        <f>IF(LEFT(VLOOKUP(G1328,官網匯出!A:AS,43,FALSE),2)="","web",LEFT(VLOOKUP(G1328,官網匯出!A:AS,43,FALSE),2))</f>
        <v>#N/A</v>
      </c>
      <c r="AX1328" s="1" t="str">
        <f t="shared" si="240"/>
        <v>O</v>
      </c>
    </row>
    <row r="1329" spans="1:50">
      <c r="A1329" s="1" t="str">
        <f>IF(G1329="","",VLOOKUP(官網轉換!AW1329,團名!A:B,2,FALSE))</f>
        <v/>
      </c>
      <c r="B1329" s="1" t="str">
        <f>IF(G1329="","",IF(LEFT(VLOOKUP(G1329,官網匯出!A:AQ,43,0),2)="wf",VLOOKUP(VLOOKUP(G1329,官網匯出!A:AQ,43,0),團名!$I$1:$K$12,2,FALSE),"N0071"))</f>
        <v/>
      </c>
      <c r="C1329" s="1" t="str">
        <f>IFERROR(VLOOKUP(官網匯出!D1329,團名!E:G,3,FALSE),"")</f>
        <v/>
      </c>
      <c r="D1329" s="1" t="str">
        <f t="shared" si="231"/>
        <v/>
      </c>
      <c r="E1329" s="1" t="str">
        <f t="shared" si="232"/>
        <v/>
      </c>
      <c r="F1329" s="1" t="str">
        <f>IF(官網匯出!F1329="已付款","","B0012")</f>
        <v>B0012</v>
      </c>
      <c r="G1329" s="1" t="str">
        <f>IF(官網匯出!A1329="","",官網匯出!A1329)</f>
        <v/>
      </c>
      <c r="H1329" s="3" t="str">
        <f>IF(官網匯出!B1329="","",官網匯出!B1329)</f>
        <v/>
      </c>
      <c r="I1329" s="1" t="str">
        <f>IF(官網匯出!C1329="","",官網匯出!C1329)</f>
        <v/>
      </c>
      <c r="J1329" s="1" t="str">
        <f>IF(官網匯出!D1329="","",官網匯出!D1329)</f>
        <v/>
      </c>
      <c r="K1329" s="3" t="str">
        <f>IF(官網匯出!E1329="","",官網匯出!E1329)</f>
        <v/>
      </c>
      <c r="L1329" s="1" t="str">
        <f>IF(官網匯出!F1329="","",官網匯出!F1329)</f>
        <v/>
      </c>
      <c r="M1329" s="1" t="str">
        <f>IF(官網匯出!G1329="","",官網匯出!G1329)</f>
        <v/>
      </c>
      <c r="N1329" s="1" t="str">
        <f>IF(官網匯出!H1329="","",官網匯出!H1329)</f>
        <v/>
      </c>
      <c r="P1329" s="1" t="str">
        <f>IF(官網匯出!J1329="","",RIGHT(官網匯出!J1329,LEN(官網匯出!J1329)-2))</f>
        <v/>
      </c>
      <c r="Q1329" s="1" t="str">
        <f>IF(官網匯出!K1329="","",官網匯出!K1329)</f>
        <v/>
      </c>
      <c r="R1329" s="1" t="str">
        <f>IF(官網匯出!L1329="","",官網匯出!L1329)</f>
        <v/>
      </c>
      <c r="S1329" s="1" t="str">
        <f>IF(官網匯出!M1329="","",官網匯出!M1329)</f>
        <v/>
      </c>
      <c r="T1329" s="1" t="str">
        <f>IF(官網匯出!N1329="","",官網匯出!N1329)</f>
        <v/>
      </c>
      <c r="U1329" s="1" t="str">
        <f>IF(官網匯出!O1329="","",官網匯出!O1329)</f>
        <v/>
      </c>
      <c r="V1329" s="1" t="str">
        <f>IF(官網匯出!P1329="",IF(G1329="","",0),官網匯出!P1329)</f>
        <v/>
      </c>
      <c r="W1329" s="1" t="str">
        <f>IF(官網匯出!Q1329="",IF(G1329="","",0),官網匯出!Q1329)</f>
        <v/>
      </c>
      <c r="X1329" s="1" t="str">
        <f>IF(官網匯出!R1329="","",官網匯出!R1329)</f>
        <v/>
      </c>
      <c r="Y1329" s="1" t="str">
        <f>IF(官網匯出!S1329="","",官網匯出!S1329)</f>
        <v/>
      </c>
      <c r="Z1329" s="1" t="str">
        <f>IF(G1329="","",官網匯出!T1329)</f>
        <v/>
      </c>
      <c r="AA1329" s="1" t="str">
        <f>IF(G1329="","",官網匯出!AK1329)</f>
        <v/>
      </c>
      <c r="AB1329" s="1" t="str">
        <f>IF(G1329="","",IF(官網匯出!V1329="","",官網匯出!V1329))</f>
        <v/>
      </c>
      <c r="AJ1329" s="1" t="str">
        <f>IF(G1329="","",IF(官網匯出!AE1329="","",官網匯出!AE1329))</f>
        <v/>
      </c>
      <c r="AK1329" s="1" t="str">
        <f>IF(G1329="","",IF(官網匯出!AD1329="","",官網匯出!AD1329))</f>
        <v/>
      </c>
      <c r="AL1329" s="1" t="str">
        <f t="shared" si="233"/>
        <v>0</v>
      </c>
      <c r="AM1329" s="1" t="str">
        <f>IF(官網匯出!AG1329="","",官網匯出!AG1329)</f>
        <v/>
      </c>
      <c r="AN1329" s="1" t="str">
        <f>IF(G1329="","",IF(官網匯出!AH1329="","",官網匯出!AH1329))</f>
        <v/>
      </c>
      <c r="AO1329" s="14" t="str">
        <f t="shared" si="234"/>
        <v/>
      </c>
      <c r="AP1329" s="14" t="str">
        <f t="shared" si="235"/>
        <v>1</v>
      </c>
      <c r="AQ1329" s="14" t="str">
        <f t="shared" si="236"/>
        <v>0</v>
      </c>
      <c r="AR1329" s="1" t="str">
        <f t="shared" si="237"/>
        <v/>
      </c>
      <c r="AS1329" s="1" t="str">
        <f t="shared" si="238"/>
        <v/>
      </c>
      <c r="AT1329" s="1" t="str">
        <f t="shared" si="239"/>
        <v/>
      </c>
      <c r="AU1329" s="1" t="str">
        <f t="shared" si="230"/>
        <v/>
      </c>
      <c r="AV1329" s="1" t="e">
        <f>IF(VLOOKUP(G1329,官網匯出!A:AQ,42,FALSE)="","[黃金盾官網]",VLOOKUP(G1329,官網匯出!A:AQ,42,FALSE))</f>
        <v>#N/A</v>
      </c>
      <c r="AW1329" s="1" t="e">
        <f>IF(LEFT(VLOOKUP(G1329,官網匯出!A:AS,43,FALSE),2)="","web",LEFT(VLOOKUP(G1329,官網匯出!A:AS,43,FALSE),2))</f>
        <v>#N/A</v>
      </c>
      <c r="AX1329" s="1" t="str">
        <f t="shared" si="240"/>
        <v>O</v>
      </c>
    </row>
    <row r="1330" spans="1:50">
      <c r="A1330" s="1" t="str">
        <f>IF(G1330="","",VLOOKUP(官網轉換!AW1330,團名!A:B,2,FALSE))</f>
        <v/>
      </c>
      <c r="B1330" s="1" t="str">
        <f>IF(G1330="","",IF(LEFT(VLOOKUP(G1330,官網匯出!A:AQ,43,0),2)="wf",VLOOKUP(VLOOKUP(G1330,官網匯出!A:AQ,43,0),團名!$I$1:$K$12,2,FALSE),"N0071"))</f>
        <v/>
      </c>
      <c r="C1330" s="1" t="str">
        <f>IFERROR(VLOOKUP(官網匯出!D1330,團名!E:G,3,FALSE),"")</f>
        <v/>
      </c>
      <c r="D1330" s="1" t="str">
        <f t="shared" si="231"/>
        <v/>
      </c>
      <c r="E1330" s="1" t="str">
        <f t="shared" si="232"/>
        <v/>
      </c>
      <c r="F1330" s="1" t="str">
        <f>IF(官網匯出!F1330="已付款","","B0012")</f>
        <v>B0012</v>
      </c>
      <c r="G1330" s="1" t="str">
        <f>IF(官網匯出!A1330="","",官網匯出!A1330)</f>
        <v/>
      </c>
      <c r="H1330" s="3" t="str">
        <f>IF(官網匯出!B1330="","",官網匯出!B1330)</f>
        <v/>
      </c>
      <c r="I1330" s="1" t="str">
        <f>IF(官網匯出!C1330="","",官網匯出!C1330)</f>
        <v/>
      </c>
      <c r="J1330" s="1" t="str">
        <f>IF(官網匯出!D1330="","",官網匯出!D1330)</f>
        <v/>
      </c>
      <c r="K1330" s="3" t="str">
        <f>IF(官網匯出!E1330="","",官網匯出!E1330)</f>
        <v/>
      </c>
      <c r="L1330" s="1" t="str">
        <f>IF(官網匯出!F1330="","",官網匯出!F1330)</f>
        <v/>
      </c>
      <c r="M1330" s="1" t="str">
        <f>IF(官網匯出!G1330="","",官網匯出!G1330)</f>
        <v/>
      </c>
      <c r="N1330" s="1" t="str">
        <f>IF(官網匯出!H1330="","",官網匯出!H1330)</f>
        <v/>
      </c>
      <c r="P1330" s="1" t="str">
        <f>IF(官網匯出!J1330="","",RIGHT(官網匯出!J1330,LEN(官網匯出!J1330)-2))</f>
        <v/>
      </c>
      <c r="Q1330" s="1" t="str">
        <f>IF(官網匯出!K1330="","",官網匯出!K1330)</f>
        <v/>
      </c>
      <c r="R1330" s="1" t="str">
        <f>IF(官網匯出!L1330="","",官網匯出!L1330)</f>
        <v/>
      </c>
      <c r="S1330" s="1" t="str">
        <f>IF(官網匯出!M1330="","",官網匯出!M1330)</f>
        <v/>
      </c>
      <c r="T1330" s="1" t="str">
        <f>IF(官網匯出!N1330="","",官網匯出!N1330)</f>
        <v/>
      </c>
      <c r="U1330" s="1" t="str">
        <f>IF(官網匯出!O1330="","",官網匯出!O1330)</f>
        <v/>
      </c>
      <c r="V1330" s="1" t="str">
        <f>IF(官網匯出!P1330="",IF(G1330="","",0),官網匯出!P1330)</f>
        <v/>
      </c>
      <c r="W1330" s="1" t="str">
        <f>IF(官網匯出!Q1330="",IF(G1330="","",0),官網匯出!Q1330)</f>
        <v/>
      </c>
      <c r="X1330" s="1" t="str">
        <f>IF(官網匯出!R1330="","",官網匯出!R1330)</f>
        <v/>
      </c>
      <c r="Y1330" s="1" t="str">
        <f>IF(官網匯出!S1330="","",官網匯出!S1330)</f>
        <v/>
      </c>
      <c r="Z1330" s="1" t="str">
        <f>IF(G1330="","",官網匯出!T1330)</f>
        <v/>
      </c>
      <c r="AA1330" s="1" t="str">
        <f>IF(G1330="","",官網匯出!AK1330)</f>
        <v/>
      </c>
      <c r="AB1330" s="1" t="str">
        <f>IF(G1330="","",IF(官網匯出!V1330="","",官網匯出!V1330))</f>
        <v/>
      </c>
      <c r="AJ1330" s="1" t="str">
        <f>IF(G1330="","",IF(官網匯出!AE1330="","",官網匯出!AE1330))</f>
        <v/>
      </c>
      <c r="AK1330" s="1" t="str">
        <f>IF(G1330="","",IF(官網匯出!AD1330="","",官網匯出!AD1330))</f>
        <v/>
      </c>
      <c r="AL1330" s="1" t="str">
        <f t="shared" si="233"/>
        <v>0</v>
      </c>
      <c r="AM1330" s="1" t="str">
        <f>IF(官網匯出!AG1330="","",官網匯出!AG1330)</f>
        <v/>
      </c>
      <c r="AN1330" s="1" t="str">
        <f>IF(G1330="","",IF(官網匯出!AH1330="","",官網匯出!AH1330))</f>
        <v/>
      </c>
      <c r="AO1330" s="14" t="str">
        <f t="shared" si="234"/>
        <v/>
      </c>
      <c r="AP1330" s="14" t="str">
        <f t="shared" si="235"/>
        <v>1</v>
      </c>
      <c r="AQ1330" s="14" t="str">
        <f t="shared" si="236"/>
        <v>0</v>
      </c>
      <c r="AR1330" s="1" t="str">
        <f t="shared" si="237"/>
        <v/>
      </c>
      <c r="AS1330" s="1" t="str">
        <f t="shared" si="238"/>
        <v/>
      </c>
      <c r="AT1330" s="1" t="str">
        <f t="shared" si="239"/>
        <v/>
      </c>
      <c r="AU1330" s="1" t="str">
        <f t="shared" si="230"/>
        <v/>
      </c>
      <c r="AV1330" s="1" t="e">
        <f>IF(VLOOKUP(G1330,官網匯出!A:AQ,42,FALSE)="","[黃金盾官網]",VLOOKUP(G1330,官網匯出!A:AQ,42,FALSE))</f>
        <v>#N/A</v>
      </c>
      <c r="AW1330" s="1" t="e">
        <f>IF(LEFT(VLOOKUP(G1330,官網匯出!A:AS,43,FALSE),2)="","web",LEFT(VLOOKUP(G1330,官網匯出!A:AS,43,FALSE),2))</f>
        <v>#N/A</v>
      </c>
      <c r="AX1330" s="1" t="str">
        <f t="shared" si="240"/>
        <v>O</v>
      </c>
    </row>
    <row r="1331" spans="1:50">
      <c r="A1331" s="1" t="str">
        <f>IF(G1331="","",VLOOKUP(官網轉換!AW1331,團名!A:B,2,FALSE))</f>
        <v/>
      </c>
      <c r="B1331" s="1" t="str">
        <f>IF(G1331="","",IF(LEFT(VLOOKUP(G1331,官網匯出!A:AQ,43,0),2)="wf",VLOOKUP(VLOOKUP(G1331,官網匯出!A:AQ,43,0),團名!$I$1:$K$12,2,FALSE),"N0071"))</f>
        <v/>
      </c>
      <c r="C1331" s="1" t="str">
        <f>IFERROR(VLOOKUP(官網匯出!D1331,團名!E:G,3,FALSE),"")</f>
        <v/>
      </c>
      <c r="D1331" s="1" t="str">
        <f t="shared" si="231"/>
        <v/>
      </c>
      <c r="E1331" s="1" t="str">
        <f t="shared" si="232"/>
        <v/>
      </c>
      <c r="F1331" s="1" t="str">
        <f>IF(官網匯出!F1331="已付款","","B0012")</f>
        <v>B0012</v>
      </c>
      <c r="G1331" s="1" t="str">
        <f>IF(官網匯出!A1331="","",官網匯出!A1331)</f>
        <v/>
      </c>
      <c r="H1331" s="3" t="str">
        <f>IF(官網匯出!B1331="","",官網匯出!B1331)</f>
        <v/>
      </c>
      <c r="I1331" s="1" t="str">
        <f>IF(官網匯出!C1331="","",官網匯出!C1331)</f>
        <v/>
      </c>
      <c r="J1331" s="1" t="str">
        <f>IF(官網匯出!D1331="","",官網匯出!D1331)</f>
        <v/>
      </c>
      <c r="K1331" s="3" t="str">
        <f>IF(官網匯出!E1331="","",官網匯出!E1331)</f>
        <v/>
      </c>
      <c r="L1331" s="1" t="str">
        <f>IF(官網匯出!F1331="","",官網匯出!F1331)</f>
        <v/>
      </c>
      <c r="M1331" s="1" t="str">
        <f>IF(官網匯出!G1331="","",官網匯出!G1331)</f>
        <v/>
      </c>
      <c r="N1331" s="1" t="str">
        <f>IF(官網匯出!H1331="","",官網匯出!H1331)</f>
        <v/>
      </c>
      <c r="P1331" s="1" t="str">
        <f>IF(官網匯出!J1331="","",RIGHT(官網匯出!J1331,LEN(官網匯出!J1331)-2))</f>
        <v/>
      </c>
      <c r="Q1331" s="1" t="str">
        <f>IF(官網匯出!K1331="","",官網匯出!K1331)</f>
        <v/>
      </c>
      <c r="R1331" s="1" t="str">
        <f>IF(官網匯出!L1331="","",官網匯出!L1331)</f>
        <v/>
      </c>
      <c r="S1331" s="1" t="str">
        <f>IF(官網匯出!M1331="","",官網匯出!M1331)</f>
        <v/>
      </c>
      <c r="T1331" s="1" t="str">
        <f>IF(官網匯出!N1331="","",官網匯出!N1331)</f>
        <v/>
      </c>
      <c r="U1331" s="1" t="str">
        <f>IF(官網匯出!O1331="","",官網匯出!O1331)</f>
        <v/>
      </c>
      <c r="V1331" s="1" t="str">
        <f>IF(官網匯出!P1331="",IF(G1331="","",0),官網匯出!P1331)</f>
        <v/>
      </c>
      <c r="W1331" s="1" t="str">
        <f>IF(官網匯出!Q1331="",IF(G1331="","",0),官網匯出!Q1331)</f>
        <v/>
      </c>
      <c r="X1331" s="1" t="str">
        <f>IF(官網匯出!R1331="","",官網匯出!R1331)</f>
        <v/>
      </c>
      <c r="Y1331" s="1" t="str">
        <f>IF(官網匯出!S1331="","",官網匯出!S1331)</f>
        <v/>
      </c>
      <c r="Z1331" s="1" t="str">
        <f>IF(G1331="","",官網匯出!T1331)</f>
        <v/>
      </c>
      <c r="AA1331" s="1" t="str">
        <f>IF(G1331="","",官網匯出!AK1331)</f>
        <v/>
      </c>
      <c r="AB1331" s="1" t="str">
        <f>IF(G1331="","",IF(官網匯出!V1331="","",官網匯出!V1331))</f>
        <v/>
      </c>
      <c r="AJ1331" s="1" t="str">
        <f>IF(G1331="","",IF(官網匯出!AE1331="","",官網匯出!AE1331))</f>
        <v/>
      </c>
      <c r="AK1331" s="1" t="str">
        <f>IF(G1331="","",IF(官網匯出!AD1331="","",官網匯出!AD1331))</f>
        <v/>
      </c>
      <c r="AL1331" s="1" t="str">
        <f t="shared" si="233"/>
        <v>0</v>
      </c>
      <c r="AM1331" s="1" t="str">
        <f>IF(官網匯出!AG1331="","",官網匯出!AG1331)</f>
        <v/>
      </c>
      <c r="AN1331" s="1" t="str">
        <f>IF(G1331="","",IF(官網匯出!AH1331="","",官網匯出!AH1331))</f>
        <v/>
      </c>
      <c r="AO1331" s="14" t="str">
        <f t="shared" si="234"/>
        <v/>
      </c>
      <c r="AP1331" s="14" t="str">
        <f t="shared" si="235"/>
        <v>1</v>
      </c>
      <c r="AQ1331" s="14" t="str">
        <f t="shared" si="236"/>
        <v>0</v>
      </c>
      <c r="AR1331" s="1" t="str">
        <f t="shared" si="237"/>
        <v/>
      </c>
      <c r="AS1331" s="1" t="str">
        <f t="shared" si="238"/>
        <v/>
      </c>
      <c r="AT1331" s="1" t="str">
        <f t="shared" si="239"/>
        <v/>
      </c>
      <c r="AU1331" s="1" t="str">
        <f t="shared" si="230"/>
        <v/>
      </c>
      <c r="AV1331" s="1" t="e">
        <f>IF(VLOOKUP(G1331,官網匯出!A:AQ,42,FALSE)="","[黃金盾官網]",VLOOKUP(G1331,官網匯出!A:AQ,42,FALSE))</f>
        <v>#N/A</v>
      </c>
      <c r="AW1331" s="1" t="e">
        <f>IF(LEFT(VLOOKUP(G1331,官網匯出!A:AS,43,FALSE),2)="","web",LEFT(VLOOKUP(G1331,官網匯出!A:AS,43,FALSE),2))</f>
        <v>#N/A</v>
      </c>
      <c r="AX1331" s="1" t="str">
        <f t="shared" si="240"/>
        <v>O</v>
      </c>
    </row>
    <row r="1332" spans="1:50">
      <c r="A1332" s="1" t="str">
        <f>IF(G1332="","",VLOOKUP(官網轉換!AW1332,團名!A:B,2,FALSE))</f>
        <v/>
      </c>
      <c r="B1332" s="1" t="str">
        <f>IF(G1332="","",IF(LEFT(VLOOKUP(G1332,官網匯出!A:AQ,43,0),2)="wf",VLOOKUP(VLOOKUP(G1332,官網匯出!A:AQ,43,0),團名!$I$1:$K$12,2,FALSE),"N0071"))</f>
        <v/>
      </c>
      <c r="C1332" s="1" t="str">
        <f>IFERROR(VLOOKUP(官網匯出!D1332,團名!E:G,3,FALSE),"")</f>
        <v/>
      </c>
      <c r="D1332" s="1" t="str">
        <f t="shared" si="231"/>
        <v/>
      </c>
      <c r="E1332" s="1" t="str">
        <f t="shared" si="232"/>
        <v/>
      </c>
      <c r="F1332" s="1" t="str">
        <f>IF(官網匯出!F1332="已付款","","B0012")</f>
        <v>B0012</v>
      </c>
      <c r="G1332" s="1" t="str">
        <f>IF(官網匯出!A1332="","",官網匯出!A1332)</f>
        <v/>
      </c>
      <c r="H1332" s="3" t="str">
        <f>IF(官網匯出!B1332="","",官網匯出!B1332)</f>
        <v/>
      </c>
      <c r="I1332" s="1" t="str">
        <f>IF(官網匯出!C1332="","",官網匯出!C1332)</f>
        <v/>
      </c>
      <c r="J1332" s="1" t="str">
        <f>IF(官網匯出!D1332="","",官網匯出!D1332)</f>
        <v/>
      </c>
      <c r="K1332" s="3" t="str">
        <f>IF(官網匯出!E1332="","",官網匯出!E1332)</f>
        <v/>
      </c>
      <c r="L1332" s="1" t="str">
        <f>IF(官網匯出!F1332="","",官網匯出!F1332)</f>
        <v/>
      </c>
      <c r="M1332" s="1" t="str">
        <f>IF(官網匯出!G1332="","",官網匯出!G1332)</f>
        <v/>
      </c>
      <c r="N1332" s="1" t="str">
        <f>IF(官網匯出!H1332="","",官網匯出!H1332)</f>
        <v/>
      </c>
      <c r="P1332" s="1" t="str">
        <f>IF(官網匯出!J1332="","",RIGHT(官網匯出!J1332,LEN(官網匯出!J1332)-2))</f>
        <v/>
      </c>
      <c r="Q1332" s="1" t="str">
        <f>IF(官網匯出!K1332="","",官網匯出!K1332)</f>
        <v/>
      </c>
      <c r="R1332" s="1" t="str">
        <f>IF(官網匯出!L1332="","",官網匯出!L1332)</f>
        <v/>
      </c>
      <c r="S1332" s="1" t="str">
        <f>IF(官網匯出!M1332="","",官網匯出!M1332)</f>
        <v/>
      </c>
      <c r="T1332" s="1" t="str">
        <f>IF(官網匯出!N1332="","",官網匯出!N1332)</f>
        <v/>
      </c>
      <c r="U1332" s="1" t="str">
        <f>IF(官網匯出!O1332="","",官網匯出!O1332)</f>
        <v/>
      </c>
      <c r="V1332" s="1" t="str">
        <f>IF(官網匯出!P1332="",IF(G1332="","",0),官網匯出!P1332)</f>
        <v/>
      </c>
      <c r="W1332" s="1" t="str">
        <f>IF(官網匯出!Q1332="",IF(G1332="","",0),官網匯出!Q1332)</f>
        <v/>
      </c>
      <c r="X1332" s="1" t="str">
        <f>IF(官網匯出!R1332="","",官網匯出!R1332)</f>
        <v/>
      </c>
      <c r="Y1332" s="1" t="str">
        <f>IF(官網匯出!S1332="","",官網匯出!S1332)</f>
        <v/>
      </c>
      <c r="Z1332" s="1" t="str">
        <f>IF(G1332="","",官網匯出!T1332)</f>
        <v/>
      </c>
      <c r="AA1332" s="1" t="str">
        <f>IF(G1332="","",官網匯出!AK1332)</f>
        <v/>
      </c>
      <c r="AB1332" s="1" t="str">
        <f>IF(G1332="","",IF(官網匯出!V1332="","",官網匯出!V1332))</f>
        <v/>
      </c>
      <c r="AJ1332" s="1" t="str">
        <f>IF(G1332="","",IF(官網匯出!AE1332="","",官網匯出!AE1332))</f>
        <v/>
      </c>
      <c r="AK1332" s="1" t="str">
        <f>IF(G1332="","",IF(官網匯出!AD1332="","",官網匯出!AD1332))</f>
        <v/>
      </c>
      <c r="AL1332" s="1" t="str">
        <f t="shared" si="233"/>
        <v>0</v>
      </c>
      <c r="AM1332" s="1" t="str">
        <f>IF(官網匯出!AG1332="","",官網匯出!AG1332)</f>
        <v/>
      </c>
      <c r="AN1332" s="1" t="str">
        <f>IF(G1332="","",IF(官網匯出!AH1332="","",官網匯出!AH1332))</f>
        <v/>
      </c>
      <c r="AO1332" s="14" t="str">
        <f t="shared" si="234"/>
        <v/>
      </c>
      <c r="AP1332" s="14" t="str">
        <f t="shared" si="235"/>
        <v>1</v>
      </c>
      <c r="AQ1332" s="14" t="str">
        <f t="shared" si="236"/>
        <v>0</v>
      </c>
      <c r="AR1332" s="1" t="str">
        <f t="shared" si="237"/>
        <v/>
      </c>
      <c r="AS1332" s="1" t="str">
        <f t="shared" si="238"/>
        <v/>
      </c>
      <c r="AT1332" s="1" t="str">
        <f t="shared" si="239"/>
        <v/>
      </c>
      <c r="AU1332" s="1" t="str">
        <f t="shared" si="230"/>
        <v/>
      </c>
      <c r="AV1332" s="1" t="e">
        <f>IF(VLOOKUP(G1332,官網匯出!A:AQ,42,FALSE)="","[黃金盾官網]",VLOOKUP(G1332,官網匯出!A:AQ,42,FALSE))</f>
        <v>#N/A</v>
      </c>
      <c r="AW1332" s="1" t="e">
        <f>IF(LEFT(VLOOKUP(G1332,官網匯出!A:AS,43,FALSE),2)="","web",LEFT(VLOOKUP(G1332,官網匯出!A:AS,43,FALSE),2))</f>
        <v>#N/A</v>
      </c>
      <c r="AX1332" s="1" t="str">
        <f t="shared" si="240"/>
        <v>O</v>
      </c>
    </row>
    <row r="1333" spans="1:50">
      <c r="A1333" s="1" t="str">
        <f>IF(G1333="","",VLOOKUP(官網轉換!AW1333,團名!A:B,2,FALSE))</f>
        <v/>
      </c>
      <c r="B1333" s="1" t="str">
        <f>IF(G1333="","",IF(LEFT(VLOOKUP(G1333,官網匯出!A:AQ,43,0),2)="wf",VLOOKUP(VLOOKUP(G1333,官網匯出!A:AQ,43,0),團名!$I$1:$K$12,2,FALSE),"N0071"))</f>
        <v/>
      </c>
      <c r="C1333" s="1" t="str">
        <f>IFERROR(VLOOKUP(官網匯出!D1333,團名!E:G,3,FALSE),"")</f>
        <v/>
      </c>
      <c r="D1333" s="1" t="str">
        <f t="shared" si="231"/>
        <v/>
      </c>
      <c r="E1333" s="1" t="str">
        <f t="shared" si="232"/>
        <v/>
      </c>
      <c r="F1333" s="1" t="str">
        <f>IF(官網匯出!F1333="已付款","","B0012")</f>
        <v>B0012</v>
      </c>
      <c r="G1333" s="1" t="str">
        <f>IF(官網匯出!A1333="","",官網匯出!A1333)</f>
        <v/>
      </c>
      <c r="H1333" s="3" t="str">
        <f>IF(官網匯出!B1333="","",官網匯出!B1333)</f>
        <v/>
      </c>
      <c r="I1333" s="1" t="str">
        <f>IF(官網匯出!C1333="","",官網匯出!C1333)</f>
        <v/>
      </c>
      <c r="J1333" s="1" t="str">
        <f>IF(官網匯出!D1333="","",官網匯出!D1333)</f>
        <v/>
      </c>
      <c r="K1333" s="3" t="str">
        <f>IF(官網匯出!E1333="","",官網匯出!E1333)</f>
        <v/>
      </c>
      <c r="L1333" s="1" t="str">
        <f>IF(官網匯出!F1333="","",官網匯出!F1333)</f>
        <v/>
      </c>
      <c r="M1333" s="1" t="str">
        <f>IF(官網匯出!G1333="","",官網匯出!G1333)</f>
        <v/>
      </c>
      <c r="N1333" s="1" t="str">
        <f>IF(官網匯出!H1333="","",官網匯出!H1333)</f>
        <v/>
      </c>
      <c r="P1333" s="1" t="str">
        <f>IF(官網匯出!J1333="","",RIGHT(官網匯出!J1333,LEN(官網匯出!J1333)-2))</f>
        <v/>
      </c>
      <c r="Q1333" s="1" t="str">
        <f>IF(官網匯出!K1333="","",官網匯出!K1333)</f>
        <v/>
      </c>
      <c r="R1333" s="1" t="str">
        <f>IF(官網匯出!L1333="","",官網匯出!L1333)</f>
        <v/>
      </c>
      <c r="S1333" s="1" t="str">
        <f>IF(官網匯出!M1333="","",官網匯出!M1333)</f>
        <v/>
      </c>
      <c r="T1333" s="1" t="str">
        <f>IF(官網匯出!N1333="","",官網匯出!N1333)</f>
        <v/>
      </c>
      <c r="U1333" s="1" t="str">
        <f>IF(官網匯出!O1333="","",官網匯出!O1333)</f>
        <v/>
      </c>
      <c r="V1333" s="1" t="str">
        <f>IF(官網匯出!P1333="",IF(G1333="","",0),官網匯出!P1333)</f>
        <v/>
      </c>
      <c r="W1333" s="1" t="str">
        <f>IF(官網匯出!Q1333="",IF(G1333="","",0),官網匯出!Q1333)</f>
        <v/>
      </c>
      <c r="X1333" s="1" t="str">
        <f>IF(官網匯出!R1333="","",官網匯出!R1333)</f>
        <v/>
      </c>
      <c r="Y1333" s="1" t="str">
        <f>IF(官網匯出!S1333="","",官網匯出!S1333)</f>
        <v/>
      </c>
      <c r="Z1333" s="1" t="str">
        <f>IF(G1333="","",官網匯出!T1333)</f>
        <v/>
      </c>
      <c r="AA1333" s="1" t="str">
        <f>IF(G1333="","",官網匯出!AK1333)</f>
        <v/>
      </c>
      <c r="AB1333" s="1" t="str">
        <f>IF(G1333="","",IF(官網匯出!V1333="","",官網匯出!V1333))</f>
        <v/>
      </c>
      <c r="AJ1333" s="1" t="str">
        <f>IF(G1333="","",IF(官網匯出!AE1333="","",官網匯出!AE1333))</f>
        <v/>
      </c>
      <c r="AK1333" s="1" t="str">
        <f>IF(G1333="","",IF(官網匯出!AD1333="","",官網匯出!AD1333))</f>
        <v/>
      </c>
      <c r="AL1333" s="1" t="str">
        <f t="shared" si="233"/>
        <v>0</v>
      </c>
      <c r="AM1333" s="1" t="str">
        <f>IF(官網匯出!AG1333="","",官網匯出!AG1333)</f>
        <v/>
      </c>
      <c r="AN1333" s="1" t="str">
        <f>IF(G1333="","",IF(官網匯出!AH1333="","",官網匯出!AH1333))</f>
        <v/>
      </c>
      <c r="AO1333" s="14" t="str">
        <f t="shared" si="234"/>
        <v/>
      </c>
      <c r="AP1333" s="14" t="str">
        <f t="shared" si="235"/>
        <v>1</v>
      </c>
      <c r="AQ1333" s="14" t="str">
        <f t="shared" si="236"/>
        <v>0</v>
      </c>
      <c r="AR1333" s="1" t="str">
        <f t="shared" si="237"/>
        <v/>
      </c>
      <c r="AS1333" s="1" t="str">
        <f t="shared" si="238"/>
        <v/>
      </c>
      <c r="AT1333" s="1" t="str">
        <f t="shared" si="239"/>
        <v/>
      </c>
      <c r="AU1333" s="1" t="str">
        <f t="shared" si="230"/>
        <v/>
      </c>
      <c r="AV1333" s="1" t="e">
        <f>IF(VLOOKUP(G1333,官網匯出!A:AQ,42,FALSE)="","[黃金盾官網]",VLOOKUP(G1333,官網匯出!A:AQ,42,FALSE))</f>
        <v>#N/A</v>
      </c>
      <c r="AW1333" s="1" t="e">
        <f>IF(LEFT(VLOOKUP(G1333,官網匯出!A:AS,43,FALSE),2)="","web",LEFT(VLOOKUP(G1333,官網匯出!A:AS,43,FALSE),2))</f>
        <v>#N/A</v>
      </c>
      <c r="AX1333" s="1" t="str">
        <f t="shared" si="240"/>
        <v>O</v>
      </c>
    </row>
    <row r="1334" spans="1:50">
      <c r="A1334" s="1" t="str">
        <f>IF(G1334="","",VLOOKUP(官網轉換!AW1334,團名!A:B,2,FALSE))</f>
        <v/>
      </c>
      <c r="B1334" s="1" t="str">
        <f>IF(G1334="","",IF(LEFT(VLOOKUP(G1334,官網匯出!A:AQ,43,0),2)="wf",VLOOKUP(VLOOKUP(G1334,官網匯出!A:AQ,43,0),團名!$I$1:$K$12,2,FALSE),"N0071"))</f>
        <v/>
      </c>
      <c r="C1334" s="1" t="str">
        <f>IFERROR(VLOOKUP(官網匯出!D1334,團名!E:G,3,FALSE),"")</f>
        <v/>
      </c>
      <c r="D1334" s="1" t="str">
        <f t="shared" si="231"/>
        <v/>
      </c>
      <c r="E1334" s="1" t="str">
        <f t="shared" si="232"/>
        <v/>
      </c>
      <c r="F1334" s="1" t="str">
        <f>IF(官網匯出!F1334="已付款","","B0012")</f>
        <v>B0012</v>
      </c>
      <c r="G1334" s="1" t="str">
        <f>IF(官網匯出!A1334="","",官網匯出!A1334)</f>
        <v/>
      </c>
      <c r="H1334" s="3" t="str">
        <f>IF(官網匯出!B1334="","",官網匯出!B1334)</f>
        <v/>
      </c>
      <c r="I1334" s="1" t="str">
        <f>IF(官網匯出!C1334="","",官網匯出!C1334)</f>
        <v/>
      </c>
      <c r="J1334" s="1" t="str">
        <f>IF(官網匯出!D1334="","",官網匯出!D1334)</f>
        <v/>
      </c>
      <c r="K1334" s="3" t="str">
        <f>IF(官網匯出!E1334="","",官網匯出!E1334)</f>
        <v/>
      </c>
      <c r="L1334" s="1" t="str">
        <f>IF(官網匯出!F1334="","",官網匯出!F1334)</f>
        <v/>
      </c>
      <c r="M1334" s="1" t="str">
        <f>IF(官網匯出!G1334="","",官網匯出!G1334)</f>
        <v/>
      </c>
      <c r="N1334" s="1" t="str">
        <f>IF(官網匯出!H1334="","",官網匯出!H1334)</f>
        <v/>
      </c>
      <c r="P1334" s="1" t="str">
        <f>IF(官網匯出!J1334="","",RIGHT(官網匯出!J1334,LEN(官網匯出!J1334)-2))</f>
        <v/>
      </c>
      <c r="Q1334" s="1" t="str">
        <f>IF(官網匯出!K1334="","",官網匯出!K1334)</f>
        <v/>
      </c>
      <c r="R1334" s="1" t="str">
        <f>IF(官網匯出!L1334="","",官網匯出!L1334)</f>
        <v/>
      </c>
      <c r="S1334" s="1" t="str">
        <f>IF(官網匯出!M1334="","",官網匯出!M1334)</f>
        <v/>
      </c>
      <c r="T1334" s="1" t="str">
        <f>IF(官網匯出!N1334="","",官網匯出!N1334)</f>
        <v/>
      </c>
      <c r="U1334" s="1" t="str">
        <f>IF(官網匯出!O1334="","",官網匯出!O1334)</f>
        <v/>
      </c>
      <c r="V1334" s="1" t="str">
        <f>IF(官網匯出!P1334="",IF(G1334="","",0),官網匯出!P1334)</f>
        <v/>
      </c>
      <c r="W1334" s="1" t="str">
        <f>IF(官網匯出!Q1334="",IF(G1334="","",0),官網匯出!Q1334)</f>
        <v/>
      </c>
      <c r="X1334" s="1" t="str">
        <f>IF(官網匯出!R1334="","",官網匯出!R1334)</f>
        <v/>
      </c>
      <c r="Y1334" s="1" t="str">
        <f>IF(官網匯出!S1334="","",官網匯出!S1334)</f>
        <v/>
      </c>
      <c r="Z1334" s="1" t="str">
        <f>IF(G1334="","",官網匯出!T1334)</f>
        <v/>
      </c>
      <c r="AA1334" s="1" t="str">
        <f>IF(G1334="","",官網匯出!AK1334)</f>
        <v/>
      </c>
      <c r="AB1334" s="1" t="str">
        <f>IF(G1334="","",IF(官網匯出!V1334="","",官網匯出!V1334))</f>
        <v/>
      </c>
      <c r="AJ1334" s="1" t="str">
        <f>IF(G1334="","",IF(官網匯出!AE1334="","",官網匯出!AE1334))</f>
        <v/>
      </c>
      <c r="AK1334" s="1" t="str">
        <f>IF(G1334="","",IF(官網匯出!AD1334="","",官網匯出!AD1334))</f>
        <v/>
      </c>
      <c r="AL1334" s="1" t="str">
        <f t="shared" si="233"/>
        <v>0</v>
      </c>
      <c r="AM1334" s="1" t="str">
        <f>IF(官網匯出!AG1334="","",官網匯出!AG1334)</f>
        <v/>
      </c>
      <c r="AN1334" s="1" t="str">
        <f>IF(G1334="","",IF(官網匯出!AH1334="","",官網匯出!AH1334))</f>
        <v/>
      </c>
      <c r="AO1334" s="14" t="str">
        <f t="shared" si="234"/>
        <v/>
      </c>
      <c r="AP1334" s="14" t="str">
        <f t="shared" si="235"/>
        <v>1</v>
      </c>
      <c r="AQ1334" s="14" t="str">
        <f t="shared" si="236"/>
        <v>0</v>
      </c>
      <c r="AR1334" s="1" t="str">
        <f t="shared" si="237"/>
        <v/>
      </c>
      <c r="AS1334" s="1" t="str">
        <f t="shared" si="238"/>
        <v/>
      </c>
      <c r="AT1334" s="1" t="str">
        <f t="shared" si="239"/>
        <v/>
      </c>
      <c r="AU1334" s="1" t="str">
        <f t="shared" si="230"/>
        <v/>
      </c>
      <c r="AV1334" s="1" t="e">
        <f>IF(VLOOKUP(G1334,官網匯出!A:AQ,42,FALSE)="","[黃金盾官網]",VLOOKUP(G1334,官網匯出!A:AQ,42,FALSE))</f>
        <v>#N/A</v>
      </c>
      <c r="AW1334" s="1" t="e">
        <f>IF(LEFT(VLOOKUP(G1334,官網匯出!A:AS,43,FALSE),2)="","web",LEFT(VLOOKUP(G1334,官網匯出!A:AS,43,FALSE),2))</f>
        <v>#N/A</v>
      </c>
      <c r="AX1334" s="1" t="str">
        <f t="shared" si="240"/>
        <v>O</v>
      </c>
    </row>
    <row r="1335" spans="1:50">
      <c r="A1335" s="1" t="str">
        <f>IF(G1335="","",VLOOKUP(官網轉換!AW1335,團名!A:B,2,FALSE))</f>
        <v/>
      </c>
      <c r="B1335" s="1" t="str">
        <f>IF(G1335="","",IF(LEFT(VLOOKUP(G1335,官網匯出!A:AQ,43,0),2)="wf",VLOOKUP(VLOOKUP(G1335,官網匯出!A:AQ,43,0),團名!$I$1:$K$12,2,FALSE),"N0071"))</f>
        <v/>
      </c>
      <c r="C1335" s="1" t="str">
        <f>IFERROR(VLOOKUP(官網匯出!D1335,團名!E:G,3,FALSE),"")</f>
        <v/>
      </c>
      <c r="D1335" s="1" t="str">
        <f t="shared" si="231"/>
        <v/>
      </c>
      <c r="E1335" s="1" t="str">
        <f t="shared" si="232"/>
        <v/>
      </c>
      <c r="F1335" s="1" t="str">
        <f>IF(官網匯出!F1335="已付款","","B0012")</f>
        <v>B0012</v>
      </c>
      <c r="G1335" s="1" t="str">
        <f>IF(官網匯出!A1335="","",官網匯出!A1335)</f>
        <v/>
      </c>
      <c r="H1335" s="3" t="str">
        <f>IF(官網匯出!B1335="","",官網匯出!B1335)</f>
        <v/>
      </c>
      <c r="I1335" s="1" t="str">
        <f>IF(官網匯出!C1335="","",官網匯出!C1335)</f>
        <v/>
      </c>
      <c r="J1335" s="1" t="str">
        <f>IF(官網匯出!D1335="","",官網匯出!D1335)</f>
        <v/>
      </c>
      <c r="K1335" s="3" t="str">
        <f>IF(官網匯出!E1335="","",官網匯出!E1335)</f>
        <v/>
      </c>
      <c r="L1335" s="1" t="str">
        <f>IF(官網匯出!F1335="","",官網匯出!F1335)</f>
        <v/>
      </c>
      <c r="M1335" s="1" t="str">
        <f>IF(官網匯出!G1335="","",官網匯出!G1335)</f>
        <v/>
      </c>
      <c r="N1335" s="1" t="str">
        <f>IF(官網匯出!H1335="","",官網匯出!H1335)</f>
        <v/>
      </c>
      <c r="P1335" s="1" t="str">
        <f>IF(官網匯出!J1335="","",RIGHT(官網匯出!J1335,LEN(官網匯出!J1335)-2))</f>
        <v/>
      </c>
      <c r="Q1335" s="1" t="str">
        <f>IF(官網匯出!K1335="","",官網匯出!K1335)</f>
        <v/>
      </c>
      <c r="R1335" s="1" t="str">
        <f>IF(官網匯出!L1335="","",官網匯出!L1335)</f>
        <v/>
      </c>
      <c r="S1335" s="1" t="str">
        <f>IF(官網匯出!M1335="","",官網匯出!M1335)</f>
        <v/>
      </c>
      <c r="T1335" s="1" t="str">
        <f>IF(官網匯出!N1335="","",官網匯出!N1335)</f>
        <v/>
      </c>
      <c r="U1335" s="1" t="str">
        <f>IF(官網匯出!O1335="","",官網匯出!O1335)</f>
        <v/>
      </c>
      <c r="V1335" s="1" t="str">
        <f>IF(官網匯出!P1335="",IF(G1335="","",0),官網匯出!P1335)</f>
        <v/>
      </c>
      <c r="W1335" s="1" t="str">
        <f>IF(官網匯出!Q1335="",IF(G1335="","",0),官網匯出!Q1335)</f>
        <v/>
      </c>
      <c r="X1335" s="1" t="str">
        <f>IF(官網匯出!R1335="","",官網匯出!R1335)</f>
        <v/>
      </c>
      <c r="Y1335" s="1" t="str">
        <f>IF(官網匯出!S1335="","",官網匯出!S1335)</f>
        <v/>
      </c>
      <c r="Z1335" s="1" t="str">
        <f>IF(G1335="","",官網匯出!T1335)</f>
        <v/>
      </c>
      <c r="AA1335" s="1" t="str">
        <f>IF(G1335="","",官網匯出!AK1335)</f>
        <v/>
      </c>
      <c r="AB1335" s="1" t="str">
        <f>IF(G1335="","",IF(官網匯出!V1335="","",官網匯出!V1335))</f>
        <v/>
      </c>
      <c r="AJ1335" s="1" t="str">
        <f>IF(G1335="","",IF(官網匯出!AE1335="","",官網匯出!AE1335))</f>
        <v/>
      </c>
      <c r="AK1335" s="1" t="str">
        <f>IF(G1335="","",IF(官網匯出!AD1335="","",官網匯出!AD1335))</f>
        <v/>
      </c>
      <c r="AL1335" s="1" t="str">
        <f t="shared" si="233"/>
        <v>0</v>
      </c>
      <c r="AM1335" s="1" t="str">
        <f>IF(官網匯出!AG1335="","",官網匯出!AG1335)</f>
        <v/>
      </c>
      <c r="AN1335" s="1" t="str">
        <f>IF(G1335="","",IF(官網匯出!AH1335="","",官網匯出!AH1335))</f>
        <v/>
      </c>
      <c r="AO1335" s="14" t="str">
        <f t="shared" si="234"/>
        <v/>
      </c>
      <c r="AP1335" s="14" t="str">
        <f t="shared" si="235"/>
        <v>1</v>
      </c>
      <c r="AQ1335" s="14" t="str">
        <f t="shared" si="236"/>
        <v>0</v>
      </c>
      <c r="AR1335" s="1" t="str">
        <f t="shared" si="237"/>
        <v/>
      </c>
      <c r="AS1335" s="1" t="str">
        <f t="shared" si="238"/>
        <v/>
      </c>
      <c r="AT1335" s="1" t="str">
        <f t="shared" si="239"/>
        <v/>
      </c>
      <c r="AU1335" s="1" t="str">
        <f t="shared" si="230"/>
        <v/>
      </c>
      <c r="AV1335" s="1" t="e">
        <f>IF(VLOOKUP(G1335,官網匯出!A:AQ,42,FALSE)="","[黃金盾官網]",VLOOKUP(G1335,官網匯出!A:AQ,42,FALSE))</f>
        <v>#N/A</v>
      </c>
      <c r="AW1335" s="1" t="e">
        <f>IF(LEFT(VLOOKUP(G1335,官網匯出!A:AS,43,FALSE),2)="","web",LEFT(VLOOKUP(G1335,官網匯出!A:AS,43,FALSE),2))</f>
        <v>#N/A</v>
      </c>
      <c r="AX1335" s="1" t="str">
        <f t="shared" si="240"/>
        <v>O</v>
      </c>
    </row>
    <row r="1336" spans="1:50">
      <c r="A1336" s="1" t="str">
        <f>IF(G1336="","",VLOOKUP(官網轉換!AW1336,團名!A:B,2,FALSE))</f>
        <v/>
      </c>
      <c r="B1336" s="1" t="str">
        <f>IF(G1336="","",IF(LEFT(VLOOKUP(G1336,官網匯出!A:AQ,43,0),2)="wf",VLOOKUP(VLOOKUP(G1336,官網匯出!A:AQ,43,0),團名!$I$1:$K$12,2,FALSE),"N0071"))</f>
        <v/>
      </c>
      <c r="C1336" s="1" t="str">
        <f>IFERROR(VLOOKUP(官網匯出!D1336,團名!E:G,3,FALSE),"")</f>
        <v/>
      </c>
      <c r="D1336" s="1" t="str">
        <f t="shared" si="231"/>
        <v/>
      </c>
      <c r="E1336" s="1" t="str">
        <f t="shared" si="232"/>
        <v/>
      </c>
      <c r="F1336" s="1" t="str">
        <f>IF(官網匯出!F1336="已付款","","B0012")</f>
        <v>B0012</v>
      </c>
      <c r="G1336" s="1" t="str">
        <f>IF(官網匯出!A1336="","",官網匯出!A1336)</f>
        <v/>
      </c>
      <c r="H1336" s="3" t="str">
        <f>IF(官網匯出!B1336="","",官網匯出!B1336)</f>
        <v/>
      </c>
      <c r="I1336" s="1" t="str">
        <f>IF(官網匯出!C1336="","",官網匯出!C1336)</f>
        <v/>
      </c>
      <c r="J1336" s="1" t="str">
        <f>IF(官網匯出!D1336="","",官網匯出!D1336)</f>
        <v/>
      </c>
      <c r="K1336" s="3" t="str">
        <f>IF(官網匯出!E1336="","",官網匯出!E1336)</f>
        <v/>
      </c>
      <c r="L1336" s="1" t="str">
        <f>IF(官網匯出!F1336="","",官網匯出!F1336)</f>
        <v/>
      </c>
      <c r="M1336" s="1" t="str">
        <f>IF(官網匯出!G1336="","",官網匯出!G1336)</f>
        <v/>
      </c>
      <c r="N1336" s="1" t="str">
        <f>IF(官網匯出!H1336="","",官網匯出!H1336)</f>
        <v/>
      </c>
      <c r="P1336" s="1" t="str">
        <f>IF(官網匯出!J1336="","",RIGHT(官網匯出!J1336,LEN(官網匯出!J1336)-2))</f>
        <v/>
      </c>
      <c r="Q1336" s="1" t="str">
        <f>IF(官網匯出!K1336="","",官網匯出!K1336)</f>
        <v/>
      </c>
      <c r="R1336" s="1" t="str">
        <f>IF(官網匯出!L1336="","",官網匯出!L1336)</f>
        <v/>
      </c>
      <c r="S1336" s="1" t="str">
        <f>IF(官網匯出!M1336="","",官網匯出!M1336)</f>
        <v/>
      </c>
      <c r="T1336" s="1" t="str">
        <f>IF(官網匯出!N1336="","",官網匯出!N1336)</f>
        <v/>
      </c>
      <c r="U1336" s="1" t="str">
        <f>IF(官網匯出!O1336="","",官網匯出!O1336)</f>
        <v/>
      </c>
      <c r="V1336" s="1" t="str">
        <f>IF(官網匯出!P1336="",IF(G1336="","",0),官網匯出!P1336)</f>
        <v/>
      </c>
      <c r="W1336" s="1" t="str">
        <f>IF(官網匯出!Q1336="",IF(G1336="","",0),官網匯出!Q1336)</f>
        <v/>
      </c>
      <c r="X1336" s="1" t="str">
        <f>IF(官網匯出!R1336="","",官網匯出!R1336)</f>
        <v/>
      </c>
      <c r="Y1336" s="1" t="str">
        <f>IF(官網匯出!S1336="","",官網匯出!S1336)</f>
        <v/>
      </c>
      <c r="Z1336" s="1" t="str">
        <f>IF(G1336="","",官網匯出!T1336)</f>
        <v/>
      </c>
      <c r="AA1336" s="1" t="str">
        <f>IF(G1336="","",官網匯出!AK1336)</f>
        <v/>
      </c>
      <c r="AB1336" s="1" t="str">
        <f>IF(G1336="","",IF(官網匯出!V1336="","",官網匯出!V1336))</f>
        <v/>
      </c>
      <c r="AJ1336" s="1" t="str">
        <f>IF(G1336="","",IF(官網匯出!AE1336="","",官網匯出!AE1336))</f>
        <v/>
      </c>
      <c r="AK1336" s="1" t="str">
        <f>IF(G1336="","",IF(官網匯出!AD1336="","",官網匯出!AD1336))</f>
        <v/>
      </c>
      <c r="AL1336" s="1" t="str">
        <f t="shared" si="233"/>
        <v>0</v>
      </c>
      <c r="AM1336" s="1" t="str">
        <f>IF(官網匯出!AG1336="","",官網匯出!AG1336)</f>
        <v/>
      </c>
      <c r="AN1336" s="1" t="str">
        <f>IF(G1336="","",IF(官網匯出!AH1336="","",官網匯出!AH1336))</f>
        <v/>
      </c>
      <c r="AO1336" s="14" t="str">
        <f t="shared" si="234"/>
        <v/>
      </c>
      <c r="AP1336" s="14" t="str">
        <f t="shared" si="235"/>
        <v>1</v>
      </c>
      <c r="AQ1336" s="14" t="str">
        <f t="shared" si="236"/>
        <v>0</v>
      </c>
      <c r="AR1336" s="1" t="str">
        <f t="shared" si="237"/>
        <v/>
      </c>
      <c r="AS1336" s="1" t="str">
        <f t="shared" si="238"/>
        <v/>
      </c>
      <c r="AT1336" s="1" t="str">
        <f t="shared" si="239"/>
        <v/>
      </c>
      <c r="AU1336" s="1" t="str">
        <f t="shared" si="230"/>
        <v/>
      </c>
      <c r="AV1336" s="1" t="e">
        <f>IF(VLOOKUP(G1336,官網匯出!A:AQ,42,FALSE)="","[黃金盾官網]",VLOOKUP(G1336,官網匯出!A:AQ,42,FALSE))</f>
        <v>#N/A</v>
      </c>
      <c r="AW1336" s="1" t="e">
        <f>IF(LEFT(VLOOKUP(G1336,官網匯出!A:AS,43,FALSE),2)="","web",LEFT(VLOOKUP(G1336,官網匯出!A:AS,43,FALSE),2))</f>
        <v>#N/A</v>
      </c>
      <c r="AX1336" s="1" t="str">
        <f t="shared" si="240"/>
        <v>O</v>
      </c>
    </row>
    <row r="1337" spans="1:50">
      <c r="A1337" s="1" t="str">
        <f>IF(G1337="","",VLOOKUP(官網轉換!AW1337,團名!A:B,2,FALSE))</f>
        <v/>
      </c>
      <c r="B1337" s="1" t="str">
        <f>IF(G1337="","",IF(LEFT(VLOOKUP(G1337,官網匯出!A:AQ,43,0),2)="wf",VLOOKUP(VLOOKUP(G1337,官網匯出!A:AQ,43,0),團名!$I$1:$K$12,2,FALSE),"N0071"))</f>
        <v/>
      </c>
      <c r="C1337" s="1" t="str">
        <f>IFERROR(VLOOKUP(官網匯出!D1337,團名!E:G,3,FALSE),"")</f>
        <v/>
      </c>
      <c r="D1337" s="1" t="str">
        <f t="shared" si="231"/>
        <v/>
      </c>
      <c r="E1337" s="1" t="str">
        <f t="shared" si="232"/>
        <v/>
      </c>
      <c r="F1337" s="1" t="str">
        <f>IF(官網匯出!F1337="已付款","","B0012")</f>
        <v>B0012</v>
      </c>
      <c r="G1337" s="1" t="str">
        <f>IF(官網匯出!A1337="","",官網匯出!A1337)</f>
        <v/>
      </c>
      <c r="H1337" s="3" t="str">
        <f>IF(官網匯出!B1337="","",官網匯出!B1337)</f>
        <v/>
      </c>
      <c r="I1337" s="1" t="str">
        <f>IF(官網匯出!C1337="","",官網匯出!C1337)</f>
        <v/>
      </c>
      <c r="J1337" s="1" t="str">
        <f>IF(官網匯出!D1337="","",官網匯出!D1337)</f>
        <v/>
      </c>
      <c r="K1337" s="3" t="str">
        <f>IF(官網匯出!E1337="","",官網匯出!E1337)</f>
        <v/>
      </c>
      <c r="L1337" s="1" t="str">
        <f>IF(官網匯出!F1337="","",官網匯出!F1337)</f>
        <v/>
      </c>
      <c r="M1337" s="1" t="str">
        <f>IF(官網匯出!G1337="","",官網匯出!G1337)</f>
        <v/>
      </c>
      <c r="N1337" s="1" t="str">
        <f>IF(官網匯出!H1337="","",官網匯出!H1337)</f>
        <v/>
      </c>
      <c r="P1337" s="1" t="str">
        <f>IF(官網匯出!J1337="","",RIGHT(官網匯出!J1337,LEN(官網匯出!J1337)-2))</f>
        <v/>
      </c>
      <c r="Q1337" s="1" t="str">
        <f>IF(官網匯出!K1337="","",官網匯出!K1337)</f>
        <v/>
      </c>
      <c r="R1337" s="1" t="str">
        <f>IF(官網匯出!L1337="","",官網匯出!L1337)</f>
        <v/>
      </c>
      <c r="S1337" s="1" t="str">
        <f>IF(官網匯出!M1337="","",官網匯出!M1337)</f>
        <v/>
      </c>
      <c r="T1337" s="1" t="str">
        <f>IF(官網匯出!N1337="","",官網匯出!N1337)</f>
        <v/>
      </c>
      <c r="U1337" s="1" t="str">
        <f>IF(官網匯出!O1337="","",官網匯出!O1337)</f>
        <v/>
      </c>
      <c r="V1337" s="1" t="str">
        <f>IF(官網匯出!P1337="",IF(G1337="","",0),官網匯出!P1337)</f>
        <v/>
      </c>
      <c r="W1337" s="1" t="str">
        <f>IF(官網匯出!Q1337="",IF(G1337="","",0),官網匯出!Q1337)</f>
        <v/>
      </c>
      <c r="X1337" s="1" t="str">
        <f>IF(官網匯出!R1337="","",官網匯出!R1337)</f>
        <v/>
      </c>
      <c r="Y1337" s="1" t="str">
        <f>IF(官網匯出!S1337="","",官網匯出!S1337)</f>
        <v/>
      </c>
      <c r="Z1337" s="1" t="str">
        <f>IF(G1337="","",官網匯出!T1337)</f>
        <v/>
      </c>
      <c r="AA1337" s="1" t="str">
        <f>IF(G1337="","",官網匯出!AK1337)</f>
        <v/>
      </c>
      <c r="AB1337" s="1" t="str">
        <f>IF(G1337="","",IF(官網匯出!V1337="","",官網匯出!V1337))</f>
        <v/>
      </c>
      <c r="AJ1337" s="1" t="str">
        <f>IF(G1337="","",IF(官網匯出!AE1337="","",官網匯出!AE1337))</f>
        <v/>
      </c>
      <c r="AK1337" s="1" t="str">
        <f>IF(G1337="","",IF(官網匯出!AD1337="","",官網匯出!AD1337))</f>
        <v/>
      </c>
      <c r="AL1337" s="1" t="str">
        <f t="shared" si="233"/>
        <v>0</v>
      </c>
      <c r="AM1337" s="1" t="str">
        <f>IF(官網匯出!AG1337="","",官網匯出!AG1337)</f>
        <v/>
      </c>
      <c r="AN1337" s="1" t="str">
        <f>IF(G1337="","",IF(官網匯出!AH1337="","",官網匯出!AH1337))</f>
        <v/>
      </c>
      <c r="AO1337" s="14" t="str">
        <f t="shared" si="234"/>
        <v/>
      </c>
      <c r="AP1337" s="14" t="str">
        <f t="shared" si="235"/>
        <v>1</v>
      </c>
      <c r="AQ1337" s="14" t="str">
        <f t="shared" si="236"/>
        <v>0</v>
      </c>
      <c r="AR1337" s="1" t="str">
        <f t="shared" si="237"/>
        <v/>
      </c>
      <c r="AS1337" s="1" t="str">
        <f t="shared" si="238"/>
        <v/>
      </c>
      <c r="AT1337" s="1" t="str">
        <f t="shared" si="239"/>
        <v/>
      </c>
      <c r="AU1337" s="1" t="str">
        <f t="shared" si="230"/>
        <v/>
      </c>
      <c r="AV1337" s="1" t="e">
        <f>IF(VLOOKUP(G1337,官網匯出!A:AQ,42,FALSE)="","[黃金盾官網]",VLOOKUP(G1337,官網匯出!A:AQ,42,FALSE))</f>
        <v>#N/A</v>
      </c>
      <c r="AW1337" s="1" t="e">
        <f>IF(LEFT(VLOOKUP(G1337,官網匯出!A:AS,43,FALSE),2)="","web",LEFT(VLOOKUP(G1337,官網匯出!A:AS,43,FALSE),2))</f>
        <v>#N/A</v>
      </c>
      <c r="AX1337" s="1" t="str">
        <f t="shared" si="240"/>
        <v>O</v>
      </c>
    </row>
    <row r="1338" spans="1:50">
      <c r="A1338" s="1" t="str">
        <f>IF(G1338="","",VLOOKUP(官網轉換!AW1338,團名!A:B,2,FALSE))</f>
        <v/>
      </c>
      <c r="B1338" s="1" t="str">
        <f>IF(G1338="","",IF(LEFT(VLOOKUP(G1338,官網匯出!A:AQ,43,0),2)="wf",VLOOKUP(VLOOKUP(G1338,官網匯出!A:AQ,43,0),團名!$I$1:$K$12,2,FALSE),"N0071"))</f>
        <v/>
      </c>
      <c r="C1338" s="1" t="str">
        <f>IFERROR(VLOOKUP(官網匯出!D1338,團名!E:G,3,FALSE),"")</f>
        <v/>
      </c>
      <c r="D1338" s="1" t="str">
        <f t="shared" si="231"/>
        <v/>
      </c>
      <c r="E1338" s="1" t="str">
        <f t="shared" si="232"/>
        <v/>
      </c>
      <c r="F1338" s="1" t="str">
        <f>IF(官網匯出!F1338="已付款","","B0012")</f>
        <v>B0012</v>
      </c>
      <c r="G1338" s="1" t="str">
        <f>IF(官網匯出!A1338="","",官網匯出!A1338)</f>
        <v/>
      </c>
      <c r="H1338" s="3" t="str">
        <f>IF(官網匯出!B1338="","",官網匯出!B1338)</f>
        <v/>
      </c>
      <c r="I1338" s="1" t="str">
        <f>IF(官網匯出!C1338="","",官網匯出!C1338)</f>
        <v/>
      </c>
      <c r="J1338" s="1" t="str">
        <f>IF(官網匯出!D1338="","",官網匯出!D1338)</f>
        <v/>
      </c>
      <c r="K1338" s="3" t="str">
        <f>IF(官網匯出!E1338="","",官網匯出!E1338)</f>
        <v/>
      </c>
      <c r="L1338" s="1" t="str">
        <f>IF(官網匯出!F1338="","",官網匯出!F1338)</f>
        <v/>
      </c>
      <c r="M1338" s="1" t="str">
        <f>IF(官網匯出!G1338="","",官網匯出!G1338)</f>
        <v/>
      </c>
      <c r="N1338" s="1" t="str">
        <f>IF(官網匯出!H1338="","",官網匯出!H1338)</f>
        <v/>
      </c>
      <c r="P1338" s="1" t="str">
        <f>IF(官網匯出!J1338="","",RIGHT(官網匯出!J1338,LEN(官網匯出!J1338)-2))</f>
        <v/>
      </c>
      <c r="Q1338" s="1" t="str">
        <f>IF(官網匯出!K1338="","",官網匯出!K1338)</f>
        <v/>
      </c>
      <c r="R1338" s="1" t="str">
        <f>IF(官網匯出!L1338="","",官網匯出!L1338)</f>
        <v/>
      </c>
      <c r="S1338" s="1" t="str">
        <f>IF(官網匯出!M1338="","",官網匯出!M1338)</f>
        <v/>
      </c>
      <c r="T1338" s="1" t="str">
        <f>IF(官網匯出!N1338="","",官網匯出!N1338)</f>
        <v/>
      </c>
      <c r="U1338" s="1" t="str">
        <f>IF(官網匯出!O1338="","",官網匯出!O1338)</f>
        <v/>
      </c>
      <c r="V1338" s="1" t="str">
        <f>IF(官網匯出!P1338="",IF(G1338="","",0),官網匯出!P1338)</f>
        <v/>
      </c>
      <c r="W1338" s="1" t="str">
        <f>IF(官網匯出!Q1338="",IF(G1338="","",0),官網匯出!Q1338)</f>
        <v/>
      </c>
      <c r="X1338" s="1" t="str">
        <f>IF(官網匯出!R1338="","",官網匯出!R1338)</f>
        <v/>
      </c>
      <c r="Y1338" s="1" t="str">
        <f>IF(官網匯出!S1338="","",官網匯出!S1338)</f>
        <v/>
      </c>
      <c r="Z1338" s="1" t="str">
        <f>IF(G1338="","",官網匯出!T1338)</f>
        <v/>
      </c>
      <c r="AA1338" s="1" t="str">
        <f>IF(G1338="","",官網匯出!AK1338)</f>
        <v/>
      </c>
      <c r="AB1338" s="1" t="str">
        <f>IF(G1338="","",IF(官網匯出!V1338="","",官網匯出!V1338))</f>
        <v/>
      </c>
      <c r="AJ1338" s="1" t="str">
        <f>IF(G1338="","",IF(官網匯出!AE1338="","",官網匯出!AE1338))</f>
        <v/>
      </c>
      <c r="AK1338" s="1" t="str">
        <f>IF(G1338="","",IF(官網匯出!AD1338="","",官網匯出!AD1338))</f>
        <v/>
      </c>
      <c r="AL1338" s="1" t="str">
        <f t="shared" si="233"/>
        <v>0</v>
      </c>
      <c r="AM1338" s="1" t="str">
        <f>IF(官網匯出!AG1338="","",官網匯出!AG1338)</f>
        <v/>
      </c>
      <c r="AN1338" s="1" t="str">
        <f>IF(G1338="","",IF(官網匯出!AH1338="","",官網匯出!AH1338))</f>
        <v/>
      </c>
      <c r="AO1338" s="14" t="str">
        <f t="shared" si="234"/>
        <v/>
      </c>
      <c r="AP1338" s="14" t="str">
        <f t="shared" si="235"/>
        <v>1</v>
      </c>
      <c r="AQ1338" s="14" t="str">
        <f t="shared" si="236"/>
        <v>0</v>
      </c>
      <c r="AR1338" s="1" t="str">
        <f t="shared" si="237"/>
        <v/>
      </c>
      <c r="AS1338" s="1" t="str">
        <f t="shared" si="238"/>
        <v/>
      </c>
      <c r="AT1338" s="1" t="str">
        <f t="shared" si="239"/>
        <v/>
      </c>
      <c r="AU1338" s="1" t="str">
        <f t="shared" si="230"/>
        <v/>
      </c>
      <c r="AV1338" s="1" t="e">
        <f>IF(VLOOKUP(G1338,官網匯出!A:AQ,42,FALSE)="","[黃金盾官網]",VLOOKUP(G1338,官網匯出!A:AQ,42,FALSE))</f>
        <v>#N/A</v>
      </c>
      <c r="AW1338" s="1" t="e">
        <f>IF(LEFT(VLOOKUP(G1338,官網匯出!A:AS,43,FALSE),2)="","web",LEFT(VLOOKUP(G1338,官網匯出!A:AS,43,FALSE),2))</f>
        <v>#N/A</v>
      </c>
      <c r="AX1338" s="1" t="str">
        <f t="shared" si="240"/>
        <v>O</v>
      </c>
    </row>
    <row r="1339" spans="1:50">
      <c r="A1339" s="1" t="str">
        <f>IF(G1339="","",VLOOKUP(官網轉換!AW1339,團名!A:B,2,FALSE))</f>
        <v/>
      </c>
      <c r="B1339" s="1" t="str">
        <f>IF(G1339="","",IF(LEFT(VLOOKUP(G1339,官網匯出!A:AQ,43,0),2)="wf",VLOOKUP(VLOOKUP(G1339,官網匯出!A:AQ,43,0),團名!$I$1:$K$12,2,FALSE),"N0071"))</f>
        <v/>
      </c>
      <c r="C1339" s="1" t="str">
        <f>IFERROR(VLOOKUP(官網匯出!D1339,團名!E:G,3,FALSE),"")</f>
        <v/>
      </c>
      <c r="D1339" s="1" t="str">
        <f t="shared" si="231"/>
        <v/>
      </c>
      <c r="E1339" s="1" t="str">
        <f t="shared" si="232"/>
        <v/>
      </c>
      <c r="F1339" s="1" t="str">
        <f>IF(官網匯出!F1339="已付款","","B0012")</f>
        <v>B0012</v>
      </c>
      <c r="G1339" s="1" t="str">
        <f>IF(官網匯出!A1339="","",官網匯出!A1339)</f>
        <v/>
      </c>
      <c r="H1339" s="3" t="str">
        <f>IF(官網匯出!B1339="","",官網匯出!B1339)</f>
        <v/>
      </c>
      <c r="I1339" s="1" t="str">
        <f>IF(官網匯出!C1339="","",官網匯出!C1339)</f>
        <v/>
      </c>
      <c r="J1339" s="1" t="str">
        <f>IF(官網匯出!D1339="","",官網匯出!D1339)</f>
        <v/>
      </c>
      <c r="K1339" s="3" t="str">
        <f>IF(官網匯出!E1339="","",官網匯出!E1339)</f>
        <v/>
      </c>
      <c r="L1339" s="1" t="str">
        <f>IF(官網匯出!F1339="","",官網匯出!F1339)</f>
        <v/>
      </c>
      <c r="M1339" s="1" t="str">
        <f>IF(官網匯出!G1339="","",官網匯出!G1339)</f>
        <v/>
      </c>
      <c r="N1339" s="1" t="str">
        <f>IF(官網匯出!H1339="","",官網匯出!H1339)</f>
        <v/>
      </c>
      <c r="P1339" s="1" t="str">
        <f>IF(官網匯出!J1339="","",RIGHT(官網匯出!J1339,LEN(官網匯出!J1339)-2))</f>
        <v/>
      </c>
      <c r="Q1339" s="1" t="str">
        <f>IF(官網匯出!K1339="","",官網匯出!K1339)</f>
        <v/>
      </c>
      <c r="R1339" s="1" t="str">
        <f>IF(官網匯出!L1339="","",官網匯出!L1339)</f>
        <v/>
      </c>
      <c r="S1339" s="1" t="str">
        <f>IF(官網匯出!M1339="","",官網匯出!M1339)</f>
        <v/>
      </c>
      <c r="T1339" s="1" t="str">
        <f>IF(官網匯出!N1339="","",官網匯出!N1339)</f>
        <v/>
      </c>
      <c r="U1339" s="1" t="str">
        <f>IF(官網匯出!O1339="","",官網匯出!O1339)</f>
        <v/>
      </c>
      <c r="V1339" s="1" t="str">
        <f>IF(官網匯出!P1339="",IF(G1339="","",0),官網匯出!P1339)</f>
        <v/>
      </c>
      <c r="W1339" s="1" t="str">
        <f>IF(官網匯出!Q1339="",IF(G1339="","",0),官網匯出!Q1339)</f>
        <v/>
      </c>
      <c r="X1339" s="1" t="str">
        <f>IF(官網匯出!R1339="","",官網匯出!R1339)</f>
        <v/>
      </c>
      <c r="Y1339" s="1" t="str">
        <f>IF(官網匯出!S1339="","",官網匯出!S1339)</f>
        <v/>
      </c>
      <c r="Z1339" s="1" t="str">
        <f>IF(G1339="","",官網匯出!T1339)</f>
        <v/>
      </c>
      <c r="AA1339" s="1" t="str">
        <f>IF(G1339="","",官網匯出!AK1339)</f>
        <v/>
      </c>
      <c r="AB1339" s="1" t="str">
        <f>IF(G1339="","",IF(官網匯出!V1339="","",官網匯出!V1339))</f>
        <v/>
      </c>
      <c r="AJ1339" s="1" t="str">
        <f>IF(G1339="","",IF(官網匯出!AE1339="","",官網匯出!AE1339))</f>
        <v/>
      </c>
      <c r="AK1339" s="1" t="str">
        <f>IF(G1339="","",IF(官網匯出!AD1339="","",官網匯出!AD1339))</f>
        <v/>
      </c>
      <c r="AL1339" s="1" t="str">
        <f t="shared" si="233"/>
        <v>0</v>
      </c>
      <c r="AM1339" s="1" t="str">
        <f>IF(官網匯出!AG1339="","",官網匯出!AG1339)</f>
        <v/>
      </c>
      <c r="AN1339" s="1" t="str">
        <f>IF(G1339="","",IF(官網匯出!AH1339="","",官網匯出!AH1339))</f>
        <v/>
      </c>
      <c r="AO1339" s="14" t="str">
        <f t="shared" si="234"/>
        <v/>
      </c>
      <c r="AP1339" s="14" t="str">
        <f t="shared" si="235"/>
        <v>1</v>
      </c>
      <c r="AQ1339" s="14" t="str">
        <f t="shared" si="236"/>
        <v>0</v>
      </c>
      <c r="AR1339" s="1" t="str">
        <f t="shared" si="237"/>
        <v/>
      </c>
      <c r="AS1339" s="1" t="str">
        <f t="shared" si="238"/>
        <v/>
      </c>
      <c r="AT1339" s="1" t="str">
        <f t="shared" si="239"/>
        <v/>
      </c>
      <c r="AU1339" s="1" t="str">
        <f t="shared" si="230"/>
        <v/>
      </c>
      <c r="AV1339" s="1" t="e">
        <f>IF(VLOOKUP(G1339,官網匯出!A:AQ,42,FALSE)="","[黃金盾官網]",VLOOKUP(G1339,官網匯出!A:AQ,42,FALSE))</f>
        <v>#N/A</v>
      </c>
      <c r="AW1339" s="1" t="e">
        <f>IF(LEFT(VLOOKUP(G1339,官網匯出!A:AS,43,FALSE),2)="","web",LEFT(VLOOKUP(G1339,官網匯出!A:AS,43,FALSE),2))</f>
        <v>#N/A</v>
      </c>
      <c r="AX1339" s="1" t="str">
        <f t="shared" si="240"/>
        <v>O</v>
      </c>
    </row>
    <row r="1340" spans="1:50">
      <c r="A1340" s="1" t="str">
        <f>IF(G1340="","",VLOOKUP(官網轉換!AW1340,團名!A:B,2,FALSE))</f>
        <v/>
      </c>
      <c r="B1340" s="1" t="str">
        <f>IF(G1340="","",IF(LEFT(VLOOKUP(G1340,官網匯出!A:AQ,43,0),2)="wf",VLOOKUP(VLOOKUP(G1340,官網匯出!A:AQ,43,0),團名!$I$1:$K$12,2,FALSE),"N0071"))</f>
        <v/>
      </c>
      <c r="C1340" s="1" t="str">
        <f>IFERROR(VLOOKUP(官網匯出!D1340,團名!E:G,3,FALSE),"")</f>
        <v/>
      </c>
      <c r="D1340" s="1" t="str">
        <f t="shared" si="231"/>
        <v/>
      </c>
      <c r="E1340" s="1" t="str">
        <f t="shared" si="232"/>
        <v/>
      </c>
      <c r="F1340" s="1" t="str">
        <f>IF(官網匯出!F1340="已付款","","B0012")</f>
        <v>B0012</v>
      </c>
      <c r="G1340" s="1" t="str">
        <f>IF(官網匯出!A1340="","",官網匯出!A1340)</f>
        <v/>
      </c>
      <c r="H1340" s="3" t="str">
        <f>IF(官網匯出!B1340="","",官網匯出!B1340)</f>
        <v/>
      </c>
      <c r="I1340" s="1" t="str">
        <f>IF(官網匯出!C1340="","",官網匯出!C1340)</f>
        <v/>
      </c>
      <c r="J1340" s="1" t="str">
        <f>IF(官網匯出!D1340="","",官網匯出!D1340)</f>
        <v/>
      </c>
      <c r="K1340" s="3" t="str">
        <f>IF(官網匯出!E1340="","",官網匯出!E1340)</f>
        <v/>
      </c>
      <c r="L1340" s="1" t="str">
        <f>IF(官網匯出!F1340="","",官網匯出!F1340)</f>
        <v/>
      </c>
      <c r="M1340" s="1" t="str">
        <f>IF(官網匯出!G1340="","",官網匯出!G1340)</f>
        <v/>
      </c>
      <c r="N1340" s="1" t="str">
        <f>IF(官網匯出!H1340="","",官網匯出!H1340)</f>
        <v/>
      </c>
      <c r="P1340" s="1" t="str">
        <f>IF(官網匯出!J1340="","",RIGHT(官網匯出!J1340,LEN(官網匯出!J1340)-2))</f>
        <v/>
      </c>
      <c r="Q1340" s="1" t="str">
        <f>IF(官網匯出!K1340="","",官網匯出!K1340)</f>
        <v/>
      </c>
      <c r="R1340" s="1" t="str">
        <f>IF(官網匯出!L1340="","",官網匯出!L1340)</f>
        <v/>
      </c>
      <c r="S1340" s="1" t="str">
        <f>IF(官網匯出!M1340="","",官網匯出!M1340)</f>
        <v/>
      </c>
      <c r="T1340" s="1" t="str">
        <f>IF(官網匯出!N1340="","",官網匯出!N1340)</f>
        <v/>
      </c>
      <c r="U1340" s="1" t="str">
        <f>IF(官網匯出!O1340="","",官網匯出!O1340)</f>
        <v/>
      </c>
      <c r="V1340" s="1" t="str">
        <f>IF(官網匯出!P1340="",IF(G1340="","",0),官網匯出!P1340)</f>
        <v/>
      </c>
      <c r="W1340" s="1" t="str">
        <f>IF(官網匯出!Q1340="",IF(G1340="","",0),官網匯出!Q1340)</f>
        <v/>
      </c>
      <c r="X1340" s="1" t="str">
        <f>IF(官網匯出!R1340="","",官網匯出!R1340)</f>
        <v/>
      </c>
      <c r="Y1340" s="1" t="str">
        <f>IF(官網匯出!S1340="","",官網匯出!S1340)</f>
        <v/>
      </c>
      <c r="Z1340" s="1" t="str">
        <f>IF(G1340="","",官網匯出!T1340)</f>
        <v/>
      </c>
      <c r="AA1340" s="1" t="str">
        <f>IF(G1340="","",官網匯出!AK1340)</f>
        <v/>
      </c>
      <c r="AB1340" s="1" t="str">
        <f>IF(G1340="","",IF(官網匯出!V1340="","",官網匯出!V1340))</f>
        <v/>
      </c>
      <c r="AJ1340" s="1" t="str">
        <f>IF(G1340="","",IF(官網匯出!AE1340="","",官網匯出!AE1340))</f>
        <v/>
      </c>
      <c r="AK1340" s="1" t="str">
        <f>IF(G1340="","",IF(官網匯出!AD1340="","",官網匯出!AD1340))</f>
        <v/>
      </c>
      <c r="AL1340" s="1" t="str">
        <f t="shared" si="233"/>
        <v>0</v>
      </c>
      <c r="AM1340" s="1" t="str">
        <f>IF(官網匯出!AG1340="","",官網匯出!AG1340)</f>
        <v/>
      </c>
      <c r="AN1340" s="1" t="str">
        <f>IF(G1340="","",IF(官網匯出!AH1340="","",官網匯出!AH1340))</f>
        <v/>
      </c>
      <c r="AO1340" s="14" t="str">
        <f t="shared" si="234"/>
        <v/>
      </c>
      <c r="AP1340" s="14" t="str">
        <f t="shared" si="235"/>
        <v>1</v>
      </c>
      <c r="AQ1340" s="14" t="str">
        <f t="shared" si="236"/>
        <v>0</v>
      </c>
      <c r="AR1340" s="1" t="str">
        <f t="shared" si="237"/>
        <v/>
      </c>
      <c r="AS1340" s="1" t="str">
        <f t="shared" si="238"/>
        <v/>
      </c>
      <c r="AT1340" s="1" t="str">
        <f t="shared" si="239"/>
        <v/>
      </c>
      <c r="AU1340" s="1" t="str">
        <f t="shared" si="230"/>
        <v/>
      </c>
      <c r="AV1340" s="1" t="e">
        <f>IF(VLOOKUP(G1340,官網匯出!A:AQ,42,FALSE)="","[黃金盾官網]",VLOOKUP(G1340,官網匯出!A:AQ,42,FALSE))</f>
        <v>#N/A</v>
      </c>
      <c r="AW1340" s="1" t="e">
        <f>IF(LEFT(VLOOKUP(G1340,官網匯出!A:AS,43,FALSE),2)="","web",LEFT(VLOOKUP(G1340,官網匯出!A:AS,43,FALSE),2))</f>
        <v>#N/A</v>
      </c>
      <c r="AX1340" s="1" t="str">
        <f t="shared" si="240"/>
        <v>O</v>
      </c>
    </row>
    <row r="1341" spans="1:50">
      <c r="A1341" s="1" t="str">
        <f>IF(G1341="","",VLOOKUP(官網轉換!AW1341,團名!A:B,2,FALSE))</f>
        <v/>
      </c>
      <c r="B1341" s="1" t="str">
        <f>IF(G1341="","",IF(LEFT(VLOOKUP(G1341,官網匯出!A:AQ,43,0),2)="wf",VLOOKUP(VLOOKUP(G1341,官網匯出!A:AQ,43,0),團名!$I$1:$K$12,2,FALSE),"N0071"))</f>
        <v/>
      </c>
      <c r="C1341" s="1" t="str">
        <f>IFERROR(VLOOKUP(官網匯出!D1341,團名!E:G,3,FALSE),"")</f>
        <v/>
      </c>
      <c r="D1341" s="1" t="str">
        <f t="shared" si="231"/>
        <v/>
      </c>
      <c r="E1341" s="1" t="str">
        <f t="shared" si="232"/>
        <v/>
      </c>
      <c r="F1341" s="1" t="str">
        <f>IF(官網匯出!F1341="已付款","","B0012")</f>
        <v>B0012</v>
      </c>
      <c r="G1341" s="1" t="str">
        <f>IF(官網匯出!A1341="","",官網匯出!A1341)</f>
        <v/>
      </c>
      <c r="H1341" s="3" t="str">
        <f>IF(官網匯出!B1341="","",官網匯出!B1341)</f>
        <v/>
      </c>
      <c r="I1341" s="1" t="str">
        <f>IF(官網匯出!C1341="","",官網匯出!C1341)</f>
        <v/>
      </c>
      <c r="J1341" s="1" t="str">
        <f>IF(官網匯出!D1341="","",官網匯出!D1341)</f>
        <v/>
      </c>
      <c r="K1341" s="3" t="str">
        <f>IF(官網匯出!E1341="","",官網匯出!E1341)</f>
        <v/>
      </c>
      <c r="L1341" s="1" t="str">
        <f>IF(官網匯出!F1341="","",官網匯出!F1341)</f>
        <v/>
      </c>
      <c r="M1341" s="1" t="str">
        <f>IF(官網匯出!G1341="","",官網匯出!G1341)</f>
        <v/>
      </c>
      <c r="N1341" s="1" t="str">
        <f>IF(官網匯出!H1341="","",官網匯出!H1341)</f>
        <v/>
      </c>
      <c r="P1341" s="1" t="str">
        <f>IF(官網匯出!J1341="","",RIGHT(官網匯出!J1341,LEN(官網匯出!J1341)-2))</f>
        <v/>
      </c>
      <c r="Q1341" s="1" t="str">
        <f>IF(官網匯出!K1341="","",官網匯出!K1341)</f>
        <v/>
      </c>
      <c r="R1341" s="1" t="str">
        <f>IF(官網匯出!L1341="","",官網匯出!L1341)</f>
        <v/>
      </c>
      <c r="S1341" s="1" t="str">
        <f>IF(官網匯出!M1341="","",官網匯出!M1341)</f>
        <v/>
      </c>
      <c r="T1341" s="1" t="str">
        <f>IF(官網匯出!N1341="","",官網匯出!N1341)</f>
        <v/>
      </c>
      <c r="U1341" s="1" t="str">
        <f>IF(官網匯出!O1341="","",官網匯出!O1341)</f>
        <v/>
      </c>
      <c r="V1341" s="1" t="str">
        <f>IF(官網匯出!P1341="",IF(G1341="","",0),官網匯出!P1341)</f>
        <v/>
      </c>
      <c r="W1341" s="1" t="str">
        <f>IF(官網匯出!Q1341="",IF(G1341="","",0),官網匯出!Q1341)</f>
        <v/>
      </c>
      <c r="X1341" s="1" t="str">
        <f>IF(官網匯出!R1341="","",官網匯出!R1341)</f>
        <v/>
      </c>
      <c r="Y1341" s="1" t="str">
        <f>IF(官網匯出!S1341="","",官網匯出!S1341)</f>
        <v/>
      </c>
      <c r="Z1341" s="1" t="str">
        <f>IF(G1341="","",官網匯出!T1341)</f>
        <v/>
      </c>
      <c r="AA1341" s="1" t="str">
        <f>IF(G1341="","",官網匯出!AK1341)</f>
        <v/>
      </c>
      <c r="AB1341" s="1" t="str">
        <f>IF(G1341="","",IF(官網匯出!V1341="","",官網匯出!V1341))</f>
        <v/>
      </c>
      <c r="AJ1341" s="1" t="str">
        <f>IF(G1341="","",IF(官網匯出!AE1341="","",官網匯出!AE1341))</f>
        <v/>
      </c>
      <c r="AK1341" s="1" t="str">
        <f>IF(G1341="","",IF(官網匯出!AD1341="","",官網匯出!AD1341))</f>
        <v/>
      </c>
      <c r="AL1341" s="1" t="str">
        <f t="shared" si="233"/>
        <v>0</v>
      </c>
      <c r="AM1341" s="1" t="str">
        <f>IF(官網匯出!AG1341="","",官網匯出!AG1341)</f>
        <v/>
      </c>
      <c r="AN1341" s="1" t="str">
        <f>IF(G1341="","",IF(官網匯出!AH1341="","",官網匯出!AH1341))</f>
        <v/>
      </c>
      <c r="AO1341" s="14" t="str">
        <f t="shared" si="234"/>
        <v/>
      </c>
      <c r="AP1341" s="14" t="str">
        <f t="shared" si="235"/>
        <v>1</v>
      </c>
      <c r="AQ1341" s="14" t="str">
        <f t="shared" si="236"/>
        <v>0</v>
      </c>
      <c r="AR1341" s="1" t="str">
        <f t="shared" si="237"/>
        <v/>
      </c>
      <c r="AS1341" s="1" t="str">
        <f t="shared" si="238"/>
        <v/>
      </c>
      <c r="AT1341" s="1" t="str">
        <f t="shared" si="239"/>
        <v/>
      </c>
      <c r="AU1341" s="1" t="str">
        <f t="shared" si="230"/>
        <v/>
      </c>
      <c r="AV1341" s="1" t="e">
        <f>IF(VLOOKUP(G1341,官網匯出!A:AQ,42,FALSE)="","[黃金盾官網]",VLOOKUP(G1341,官網匯出!A:AQ,42,FALSE))</f>
        <v>#N/A</v>
      </c>
      <c r="AW1341" s="1" t="e">
        <f>IF(LEFT(VLOOKUP(G1341,官網匯出!A:AS,43,FALSE),2)="","web",LEFT(VLOOKUP(G1341,官網匯出!A:AS,43,FALSE),2))</f>
        <v>#N/A</v>
      </c>
      <c r="AX1341" s="1" t="str">
        <f t="shared" si="240"/>
        <v>O</v>
      </c>
    </row>
    <row r="1342" spans="1:50">
      <c r="A1342" s="1" t="str">
        <f>IF(G1342="","",VLOOKUP(官網轉換!AW1342,團名!A:B,2,FALSE))</f>
        <v/>
      </c>
      <c r="B1342" s="1" t="str">
        <f>IF(G1342="","",IF(LEFT(VLOOKUP(G1342,官網匯出!A:AQ,43,0),2)="wf",VLOOKUP(VLOOKUP(G1342,官網匯出!A:AQ,43,0),團名!$I$1:$K$12,2,FALSE),"N0071"))</f>
        <v/>
      </c>
      <c r="C1342" s="1" t="str">
        <f>IFERROR(VLOOKUP(官網匯出!D1342,團名!E:G,3,FALSE),"")</f>
        <v/>
      </c>
      <c r="D1342" s="1" t="str">
        <f t="shared" si="231"/>
        <v/>
      </c>
      <c r="E1342" s="1" t="str">
        <f t="shared" si="232"/>
        <v/>
      </c>
      <c r="F1342" s="1" t="str">
        <f>IF(官網匯出!F1342="已付款","","B0012")</f>
        <v>B0012</v>
      </c>
      <c r="G1342" s="1" t="str">
        <f>IF(官網匯出!A1342="","",官網匯出!A1342)</f>
        <v/>
      </c>
      <c r="H1342" s="3" t="str">
        <f>IF(官網匯出!B1342="","",官網匯出!B1342)</f>
        <v/>
      </c>
      <c r="I1342" s="1" t="str">
        <f>IF(官網匯出!C1342="","",官網匯出!C1342)</f>
        <v/>
      </c>
      <c r="J1342" s="1" t="str">
        <f>IF(官網匯出!D1342="","",官網匯出!D1342)</f>
        <v/>
      </c>
      <c r="K1342" s="3" t="str">
        <f>IF(官網匯出!E1342="","",官網匯出!E1342)</f>
        <v/>
      </c>
      <c r="L1342" s="1" t="str">
        <f>IF(官網匯出!F1342="","",官網匯出!F1342)</f>
        <v/>
      </c>
      <c r="M1342" s="1" t="str">
        <f>IF(官網匯出!G1342="","",官網匯出!G1342)</f>
        <v/>
      </c>
      <c r="N1342" s="1" t="str">
        <f>IF(官網匯出!H1342="","",官網匯出!H1342)</f>
        <v/>
      </c>
      <c r="P1342" s="1" t="str">
        <f>IF(官網匯出!J1342="","",RIGHT(官網匯出!J1342,LEN(官網匯出!J1342)-2))</f>
        <v/>
      </c>
      <c r="Q1342" s="1" t="str">
        <f>IF(官網匯出!K1342="","",官網匯出!K1342)</f>
        <v/>
      </c>
      <c r="R1342" s="1" t="str">
        <f>IF(官網匯出!L1342="","",官網匯出!L1342)</f>
        <v/>
      </c>
      <c r="S1342" s="1" t="str">
        <f>IF(官網匯出!M1342="","",官網匯出!M1342)</f>
        <v/>
      </c>
      <c r="T1342" s="1" t="str">
        <f>IF(官網匯出!N1342="","",官網匯出!N1342)</f>
        <v/>
      </c>
      <c r="U1342" s="1" t="str">
        <f>IF(官網匯出!O1342="","",官網匯出!O1342)</f>
        <v/>
      </c>
      <c r="V1342" s="1" t="str">
        <f>IF(官網匯出!P1342="",IF(G1342="","",0),官網匯出!P1342)</f>
        <v/>
      </c>
      <c r="W1342" s="1" t="str">
        <f>IF(官網匯出!Q1342="",IF(G1342="","",0),官網匯出!Q1342)</f>
        <v/>
      </c>
      <c r="X1342" s="1" t="str">
        <f>IF(官網匯出!R1342="","",官網匯出!R1342)</f>
        <v/>
      </c>
      <c r="Y1342" s="1" t="str">
        <f>IF(官網匯出!S1342="","",官網匯出!S1342)</f>
        <v/>
      </c>
      <c r="Z1342" s="1" t="str">
        <f>IF(G1342="","",官網匯出!T1342)</f>
        <v/>
      </c>
      <c r="AA1342" s="1" t="str">
        <f>IF(G1342="","",官網匯出!AK1342)</f>
        <v/>
      </c>
      <c r="AB1342" s="1" t="str">
        <f>IF(G1342="","",IF(官網匯出!V1342="","",官網匯出!V1342))</f>
        <v/>
      </c>
      <c r="AJ1342" s="1" t="str">
        <f>IF(G1342="","",IF(官網匯出!AE1342="","",官網匯出!AE1342))</f>
        <v/>
      </c>
      <c r="AK1342" s="1" t="str">
        <f>IF(G1342="","",IF(官網匯出!AD1342="","",官網匯出!AD1342))</f>
        <v/>
      </c>
      <c r="AL1342" s="1" t="str">
        <f t="shared" si="233"/>
        <v>0</v>
      </c>
      <c r="AM1342" s="1" t="str">
        <f>IF(官網匯出!AG1342="","",官網匯出!AG1342)</f>
        <v/>
      </c>
      <c r="AN1342" s="1" t="str">
        <f>IF(G1342="","",IF(官網匯出!AH1342="","",官網匯出!AH1342))</f>
        <v/>
      </c>
      <c r="AO1342" s="14" t="str">
        <f t="shared" si="234"/>
        <v/>
      </c>
      <c r="AP1342" s="14" t="str">
        <f t="shared" si="235"/>
        <v>1</v>
      </c>
      <c r="AQ1342" s="14" t="str">
        <f t="shared" si="236"/>
        <v>0</v>
      </c>
      <c r="AR1342" s="1" t="str">
        <f t="shared" si="237"/>
        <v/>
      </c>
      <c r="AS1342" s="1" t="str">
        <f t="shared" si="238"/>
        <v/>
      </c>
      <c r="AT1342" s="1" t="str">
        <f t="shared" si="239"/>
        <v/>
      </c>
      <c r="AU1342" s="1" t="str">
        <f t="shared" si="230"/>
        <v/>
      </c>
      <c r="AV1342" s="1" t="e">
        <f>IF(VLOOKUP(G1342,官網匯出!A:AQ,42,FALSE)="","[黃金盾官網]",VLOOKUP(G1342,官網匯出!A:AQ,42,FALSE))</f>
        <v>#N/A</v>
      </c>
      <c r="AW1342" s="1" t="e">
        <f>IF(LEFT(VLOOKUP(G1342,官網匯出!A:AS,43,FALSE),2)="","web",LEFT(VLOOKUP(G1342,官網匯出!A:AS,43,FALSE),2))</f>
        <v>#N/A</v>
      </c>
      <c r="AX1342" s="1" t="str">
        <f t="shared" si="240"/>
        <v>O</v>
      </c>
    </row>
    <row r="1343" spans="1:50">
      <c r="A1343" s="1" t="str">
        <f>IF(G1343="","",VLOOKUP(官網轉換!AW1343,團名!A:B,2,FALSE))</f>
        <v/>
      </c>
      <c r="B1343" s="1" t="str">
        <f>IF(G1343="","",IF(LEFT(VLOOKUP(G1343,官網匯出!A:AQ,43,0),2)="wf",VLOOKUP(VLOOKUP(G1343,官網匯出!A:AQ,43,0),團名!$I$1:$K$12,2,FALSE),"N0071"))</f>
        <v/>
      </c>
      <c r="C1343" s="1" t="str">
        <f>IFERROR(VLOOKUP(官網匯出!D1343,團名!E:G,3,FALSE),"")</f>
        <v/>
      </c>
      <c r="D1343" s="1" t="str">
        <f t="shared" si="231"/>
        <v/>
      </c>
      <c r="E1343" s="1" t="str">
        <f t="shared" si="232"/>
        <v/>
      </c>
      <c r="F1343" s="1" t="str">
        <f>IF(官網匯出!F1343="已付款","","B0012")</f>
        <v>B0012</v>
      </c>
      <c r="G1343" s="1" t="str">
        <f>IF(官網匯出!A1343="","",官網匯出!A1343)</f>
        <v/>
      </c>
      <c r="H1343" s="3" t="str">
        <f>IF(官網匯出!B1343="","",官網匯出!B1343)</f>
        <v/>
      </c>
      <c r="I1343" s="1" t="str">
        <f>IF(官網匯出!C1343="","",官網匯出!C1343)</f>
        <v/>
      </c>
      <c r="J1343" s="1" t="str">
        <f>IF(官網匯出!D1343="","",官網匯出!D1343)</f>
        <v/>
      </c>
      <c r="K1343" s="3" t="str">
        <f>IF(官網匯出!E1343="","",官網匯出!E1343)</f>
        <v/>
      </c>
      <c r="L1343" s="1" t="str">
        <f>IF(官網匯出!F1343="","",官網匯出!F1343)</f>
        <v/>
      </c>
      <c r="M1343" s="1" t="str">
        <f>IF(官網匯出!G1343="","",官網匯出!G1343)</f>
        <v/>
      </c>
      <c r="N1343" s="1" t="str">
        <f>IF(官網匯出!H1343="","",官網匯出!H1343)</f>
        <v/>
      </c>
      <c r="P1343" s="1" t="str">
        <f>IF(官網匯出!J1343="","",RIGHT(官網匯出!J1343,LEN(官網匯出!J1343)-2))</f>
        <v/>
      </c>
      <c r="Q1343" s="1" t="str">
        <f>IF(官網匯出!K1343="","",官網匯出!K1343)</f>
        <v/>
      </c>
      <c r="R1343" s="1" t="str">
        <f>IF(官網匯出!L1343="","",官網匯出!L1343)</f>
        <v/>
      </c>
      <c r="S1343" s="1" t="str">
        <f>IF(官網匯出!M1343="","",官網匯出!M1343)</f>
        <v/>
      </c>
      <c r="T1343" s="1" t="str">
        <f>IF(官網匯出!N1343="","",官網匯出!N1343)</f>
        <v/>
      </c>
      <c r="U1343" s="1" t="str">
        <f>IF(官網匯出!O1343="","",官網匯出!O1343)</f>
        <v/>
      </c>
      <c r="V1343" s="1" t="str">
        <f>IF(官網匯出!P1343="",IF(G1343="","",0),官網匯出!P1343)</f>
        <v/>
      </c>
      <c r="W1343" s="1" t="str">
        <f>IF(官網匯出!Q1343="",IF(G1343="","",0),官網匯出!Q1343)</f>
        <v/>
      </c>
      <c r="X1343" s="1" t="str">
        <f>IF(官網匯出!R1343="","",官網匯出!R1343)</f>
        <v/>
      </c>
      <c r="Y1343" s="1" t="str">
        <f>IF(官網匯出!S1343="","",官網匯出!S1343)</f>
        <v/>
      </c>
      <c r="Z1343" s="1" t="str">
        <f>IF(G1343="","",官網匯出!T1343)</f>
        <v/>
      </c>
      <c r="AA1343" s="1" t="str">
        <f>IF(G1343="","",官網匯出!AK1343)</f>
        <v/>
      </c>
      <c r="AB1343" s="1" t="str">
        <f>IF(G1343="","",IF(官網匯出!V1343="","",官網匯出!V1343))</f>
        <v/>
      </c>
      <c r="AJ1343" s="1" t="str">
        <f>IF(G1343="","",IF(官網匯出!AE1343="","",官網匯出!AE1343))</f>
        <v/>
      </c>
      <c r="AK1343" s="1" t="str">
        <f>IF(G1343="","",IF(官網匯出!AD1343="","",官網匯出!AD1343))</f>
        <v/>
      </c>
      <c r="AL1343" s="1" t="str">
        <f t="shared" si="233"/>
        <v>0</v>
      </c>
      <c r="AM1343" s="1" t="str">
        <f>IF(官網匯出!AG1343="","",官網匯出!AG1343)</f>
        <v/>
      </c>
      <c r="AN1343" s="1" t="str">
        <f>IF(G1343="","",IF(官網匯出!AH1343="","",官網匯出!AH1343))</f>
        <v/>
      </c>
      <c r="AO1343" s="14" t="str">
        <f t="shared" si="234"/>
        <v/>
      </c>
      <c r="AP1343" s="14" t="str">
        <f t="shared" si="235"/>
        <v>1</v>
      </c>
      <c r="AQ1343" s="14" t="str">
        <f t="shared" si="236"/>
        <v>0</v>
      </c>
      <c r="AR1343" s="1" t="str">
        <f t="shared" si="237"/>
        <v/>
      </c>
      <c r="AS1343" s="1" t="str">
        <f t="shared" si="238"/>
        <v/>
      </c>
      <c r="AT1343" s="1" t="str">
        <f t="shared" si="239"/>
        <v/>
      </c>
      <c r="AU1343" s="1" t="str">
        <f t="shared" si="230"/>
        <v/>
      </c>
      <c r="AV1343" s="1" t="e">
        <f>IF(VLOOKUP(G1343,官網匯出!A:AQ,42,FALSE)="","[黃金盾官網]",VLOOKUP(G1343,官網匯出!A:AQ,42,FALSE))</f>
        <v>#N/A</v>
      </c>
      <c r="AW1343" s="1" t="e">
        <f>IF(LEFT(VLOOKUP(G1343,官網匯出!A:AS,43,FALSE),2)="","web",LEFT(VLOOKUP(G1343,官網匯出!A:AS,43,FALSE),2))</f>
        <v>#N/A</v>
      </c>
      <c r="AX1343" s="1" t="str">
        <f t="shared" si="240"/>
        <v>O</v>
      </c>
    </row>
    <row r="1344" spans="1:50">
      <c r="A1344" s="1" t="str">
        <f>IF(G1344="","",VLOOKUP(官網轉換!AW1344,團名!A:B,2,FALSE))</f>
        <v/>
      </c>
      <c r="B1344" s="1" t="str">
        <f>IF(G1344="","",IF(LEFT(VLOOKUP(G1344,官網匯出!A:AQ,43,0),2)="wf",VLOOKUP(VLOOKUP(G1344,官網匯出!A:AQ,43,0),團名!$I$1:$K$12,2,FALSE),"N0071"))</f>
        <v/>
      </c>
      <c r="C1344" s="1" t="str">
        <f>IFERROR(VLOOKUP(官網匯出!D1344,團名!E:G,3,FALSE),"")</f>
        <v/>
      </c>
      <c r="D1344" s="1" t="str">
        <f t="shared" si="231"/>
        <v/>
      </c>
      <c r="E1344" s="1" t="str">
        <f t="shared" si="232"/>
        <v/>
      </c>
      <c r="F1344" s="1" t="str">
        <f>IF(官網匯出!F1344="已付款","","B0012")</f>
        <v>B0012</v>
      </c>
      <c r="G1344" s="1" t="str">
        <f>IF(官網匯出!A1344="","",官網匯出!A1344)</f>
        <v/>
      </c>
      <c r="H1344" s="3" t="str">
        <f>IF(官網匯出!B1344="","",官網匯出!B1344)</f>
        <v/>
      </c>
      <c r="I1344" s="1" t="str">
        <f>IF(官網匯出!C1344="","",官網匯出!C1344)</f>
        <v/>
      </c>
      <c r="J1344" s="1" t="str">
        <f>IF(官網匯出!D1344="","",官網匯出!D1344)</f>
        <v/>
      </c>
      <c r="K1344" s="3" t="str">
        <f>IF(官網匯出!E1344="","",官網匯出!E1344)</f>
        <v/>
      </c>
      <c r="L1344" s="1" t="str">
        <f>IF(官網匯出!F1344="","",官網匯出!F1344)</f>
        <v/>
      </c>
      <c r="M1344" s="1" t="str">
        <f>IF(官網匯出!G1344="","",官網匯出!G1344)</f>
        <v/>
      </c>
      <c r="N1344" s="1" t="str">
        <f>IF(官網匯出!H1344="","",官網匯出!H1344)</f>
        <v/>
      </c>
      <c r="P1344" s="1" t="str">
        <f>IF(官網匯出!J1344="","",RIGHT(官網匯出!J1344,LEN(官網匯出!J1344)-2))</f>
        <v/>
      </c>
      <c r="Q1344" s="1" t="str">
        <f>IF(官網匯出!K1344="","",官網匯出!K1344)</f>
        <v/>
      </c>
      <c r="R1344" s="1" t="str">
        <f>IF(官網匯出!L1344="","",官網匯出!L1344)</f>
        <v/>
      </c>
      <c r="S1344" s="1" t="str">
        <f>IF(官網匯出!M1344="","",官網匯出!M1344)</f>
        <v/>
      </c>
      <c r="T1344" s="1" t="str">
        <f>IF(官網匯出!N1344="","",官網匯出!N1344)</f>
        <v/>
      </c>
      <c r="U1344" s="1" t="str">
        <f>IF(官網匯出!O1344="","",官網匯出!O1344)</f>
        <v/>
      </c>
      <c r="V1344" s="1" t="str">
        <f>IF(官網匯出!P1344="",IF(G1344="","",0),官網匯出!P1344)</f>
        <v/>
      </c>
      <c r="W1344" s="1" t="str">
        <f>IF(官網匯出!Q1344="",IF(G1344="","",0),官網匯出!Q1344)</f>
        <v/>
      </c>
      <c r="X1344" s="1" t="str">
        <f>IF(官網匯出!R1344="","",官網匯出!R1344)</f>
        <v/>
      </c>
      <c r="Y1344" s="1" t="str">
        <f>IF(官網匯出!S1344="","",官網匯出!S1344)</f>
        <v/>
      </c>
      <c r="Z1344" s="1" t="str">
        <f>IF(G1344="","",官網匯出!T1344)</f>
        <v/>
      </c>
      <c r="AA1344" s="1" t="str">
        <f>IF(G1344="","",官網匯出!AK1344)</f>
        <v/>
      </c>
      <c r="AB1344" s="1" t="str">
        <f>IF(G1344="","",IF(官網匯出!V1344="","",官網匯出!V1344))</f>
        <v/>
      </c>
      <c r="AJ1344" s="1" t="str">
        <f>IF(G1344="","",IF(官網匯出!AE1344="","",官網匯出!AE1344))</f>
        <v/>
      </c>
      <c r="AK1344" s="1" t="str">
        <f>IF(G1344="","",IF(官網匯出!AD1344="","",官網匯出!AD1344))</f>
        <v/>
      </c>
      <c r="AL1344" s="1" t="str">
        <f t="shared" si="233"/>
        <v>0</v>
      </c>
      <c r="AM1344" s="1" t="str">
        <f>IF(官網匯出!AG1344="","",官網匯出!AG1344)</f>
        <v/>
      </c>
      <c r="AN1344" s="1" t="str">
        <f>IF(G1344="","",IF(官網匯出!AH1344="","",官網匯出!AH1344))</f>
        <v/>
      </c>
      <c r="AO1344" s="14" t="str">
        <f t="shared" si="234"/>
        <v/>
      </c>
      <c r="AP1344" s="14" t="str">
        <f t="shared" si="235"/>
        <v>1</v>
      </c>
      <c r="AQ1344" s="14" t="str">
        <f t="shared" si="236"/>
        <v>0</v>
      </c>
      <c r="AR1344" s="1" t="str">
        <f t="shared" si="237"/>
        <v/>
      </c>
      <c r="AS1344" s="1" t="str">
        <f t="shared" si="238"/>
        <v/>
      </c>
      <c r="AT1344" s="1" t="str">
        <f t="shared" si="239"/>
        <v/>
      </c>
      <c r="AU1344" s="1" t="str">
        <f t="shared" si="230"/>
        <v/>
      </c>
      <c r="AV1344" s="1" t="e">
        <f>IF(VLOOKUP(G1344,官網匯出!A:AQ,42,FALSE)="","[黃金盾官網]",VLOOKUP(G1344,官網匯出!A:AQ,42,FALSE))</f>
        <v>#N/A</v>
      </c>
      <c r="AW1344" s="1" t="e">
        <f>IF(LEFT(VLOOKUP(G1344,官網匯出!A:AS,43,FALSE),2)="","web",LEFT(VLOOKUP(G1344,官網匯出!A:AS,43,FALSE),2))</f>
        <v>#N/A</v>
      </c>
      <c r="AX1344" s="1" t="str">
        <f t="shared" si="240"/>
        <v>O</v>
      </c>
    </row>
    <row r="1345" spans="1:50">
      <c r="A1345" s="1" t="str">
        <f>IF(G1345="","",VLOOKUP(官網轉換!AW1345,團名!A:B,2,FALSE))</f>
        <v/>
      </c>
      <c r="B1345" s="1" t="str">
        <f>IF(G1345="","",IF(LEFT(VLOOKUP(G1345,官網匯出!A:AQ,43,0),2)="wf",VLOOKUP(VLOOKUP(G1345,官網匯出!A:AQ,43,0),團名!$I$1:$K$12,2,FALSE),"N0071"))</f>
        <v/>
      </c>
      <c r="C1345" s="1" t="str">
        <f>IFERROR(VLOOKUP(官網匯出!D1345,團名!E:G,3,FALSE),"")</f>
        <v/>
      </c>
      <c r="D1345" s="1" t="str">
        <f t="shared" si="231"/>
        <v/>
      </c>
      <c r="E1345" s="1" t="str">
        <f t="shared" si="232"/>
        <v/>
      </c>
      <c r="F1345" s="1" t="str">
        <f>IF(官網匯出!F1345="已付款","","B0012")</f>
        <v>B0012</v>
      </c>
      <c r="G1345" s="1" t="str">
        <f>IF(官網匯出!A1345="","",官網匯出!A1345)</f>
        <v/>
      </c>
      <c r="H1345" s="3" t="str">
        <f>IF(官網匯出!B1345="","",官網匯出!B1345)</f>
        <v/>
      </c>
      <c r="I1345" s="1" t="str">
        <f>IF(官網匯出!C1345="","",官網匯出!C1345)</f>
        <v/>
      </c>
      <c r="J1345" s="1" t="str">
        <f>IF(官網匯出!D1345="","",官網匯出!D1345)</f>
        <v/>
      </c>
      <c r="K1345" s="3" t="str">
        <f>IF(官網匯出!E1345="","",官網匯出!E1345)</f>
        <v/>
      </c>
      <c r="L1345" s="1" t="str">
        <f>IF(官網匯出!F1345="","",官網匯出!F1345)</f>
        <v/>
      </c>
      <c r="M1345" s="1" t="str">
        <f>IF(官網匯出!G1345="","",官網匯出!G1345)</f>
        <v/>
      </c>
      <c r="N1345" s="1" t="str">
        <f>IF(官網匯出!H1345="","",官網匯出!H1345)</f>
        <v/>
      </c>
      <c r="P1345" s="1" t="str">
        <f>IF(官網匯出!J1345="","",RIGHT(官網匯出!J1345,LEN(官網匯出!J1345)-2))</f>
        <v/>
      </c>
      <c r="Q1345" s="1" t="str">
        <f>IF(官網匯出!K1345="","",官網匯出!K1345)</f>
        <v/>
      </c>
      <c r="R1345" s="1" t="str">
        <f>IF(官網匯出!L1345="","",官網匯出!L1345)</f>
        <v/>
      </c>
      <c r="S1345" s="1" t="str">
        <f>IF(官網匯出!M1345="","",官網匯出!M1345)</f>
        <v/>
      </c>
      <c r="T1345" s="1" t="str">
        <f>IF(官網匯出!N1345="","",官網匯出!N1345)</f>
        <v/>
      </c>
      <c r="U1345" s="1" t="str">
        <f>IF(官網匯出!O1345="","",官網匯出!O1345)</f>
        <v/>
      </c>
      <c r="V1345" s="1" t="str">
        <f>IF(官網匯出!P1345="",IF(G1345="","",0),官網匯出!P1345)</f>
        <v/>
      </c>
      <c r="W1345" s="1" t="str">
        <f>IF(官網匯出!Q1345="",IF(G1345="","",0),官網匯出!Q1345)</f>
        <v/>
      </c>
      <c r="X1345" s="1" t="str">
        <f>IF(官網匯出!R1345="","",官網匯出!R1345)</f>
        <v/>
      </c>
      <c r="Y1345" s="1" t="str">
        <f>IF(官網匯出!S1345="","",官網匯出!S1345)</f>
        <v/>
      </c>
      <c r="Z1345" s="1" t="str">
        <f>IF(G1345="","",官網匯出!T1345)</f>
        <v/>
      </c>
      <c r="AA1345" s="1" t="str">
        <f>IF(G1345="","",官網匯出!AK1345)</f>
        <v/>
      </c>
      <c r="AB1345" s="1" t="str">
        <f>IF(G1345="","",IF(官網匯出!V1345="","",官網匯出!V1345))</f>
        <v/>
      </c>
      <c r="AJ1345" s="1" t="str">
        <f>IF(G1345="","",IF(官網匯出!AE1345="","",官網匯出!AE1345))</f>
        <v/>
      </c>
      <c r="AK1345" s="1" t="str">
        <f>IF(G1345="","",IF(官網匯出!AD1345="","",官網匯出!AD1345))</f>
        <v/>
      </c>
      <c r="AL1345" s="1" t="str">
        <f t="shared" si="233"/>
        <v>0</v>
      </c>
      <c r="AM1345" s="1" t="str">
        <f>IF(官網匯出!AG1345="","",官網匯出!AG1345)</f>
        <v/>
      </c>
      <c r="AN1345" s="1" t="str">
        <f>IF(G1345="","",IF(官網匯出!AH1345="","",官網匯出!AH1345))</f>
        <v/>
      </c>
      <c r="AO1345" s="14" t="str">
        <f t="shared" si="234"/>
        <v/>
      </c>
      <c r="AP1345" s="14" t="str">
        <f t="shared" si="235"/>
        <v>1</v>
      </c>
      <c r="AQ1345" s="14" t="str">
        <f t="shared" si="236"/>
        <v>0</v>
      </c>
      <c r="AR1345" s="1" t="str">
        <f t="shared" si="237"/>
        <v/>
      </c>
      <c r="AS1345" s="1" t="str">
        <f t="shared" si="238"/>
        <v/>
      </c>
      <c r="AT1345" s="1" t="str">
        <f t="shared" si="239"/>
        <v/>
      </c>
      <c r="AU1345" s="1" t="str">
        <f t="shared" si="230"/>
        <v/>
      </c>
      <c r="AV1345" s="1" t="e">
        <f>IF(VLOOKUP(G1345,官網匯出!A:AQ,42,FALSE)="","[黃金盾官網]",VLOOKUP(G1345,官網匯出!A:AQ,42,FALSE))</f>
        <v>#N/A</v>
      </c>
      <c r="AW1345" s="1" t="e">
        <f>IF(LEFT(VLOOKUP(G1345,官網匯出!A:AS,43,FALSE),2)="","web",LEFT(VLOOKUP(G1345,官網匯出!A:AS,43,FALSE),2))</f>
        <v>#N/A</v>
      </c>
      <c r="AX1345" s="1" t="str">
        <f t="shared" si="240"/>
        <v>O</v>
      </c>
    </row>
    <row r="1346" spans="1:50">
      <c r="A1346" s="1" t="str">
        <f>IF(G1346="","",VLOOKUP(官網轉換!AW1346,團名!A:B,2,FALSE))</f>
        <v/>
      </c>
      <c r="B1346" s="1" t="str">
        <f>IF(G1346="","",IF(LEFT(VLOOKUP(G1346,官網匯出!A:AQ,43,0),2)="wf",VLOOKUP(VLOOKUP(G1346,官網匯出!A:AQ,43,0),團名!$I$1:$K$12,2,FALSE),"N0071"))</f>
        <v/>
      </c>
      <c r="C1346" s="1" t="str">
        <f>IFERROR(VLOOKUP(官網匯出!D1346,團名!E:G,3,FALSE),"")</f>
        <v/>
      </c>
      <c r="D1346" s="1" t="str">
        <f t="shared" si="231"/>
        <v/>
      </c>
      <c r="E1346" s="1" t="str">
        <f t="shared" si="232"/>
        <v/>
      </c>
      <c r="F1346" s="1" t="str">
        <f>IF(官網匯出!F1346="已付款","","B0012")</f>
        <v>B0012</v>
      </c>
      <c r="G1346" s="1" t="str">
        <f>IF(官網匯出!A1346="","",官網匯出!A1346)</f>
        <v/>
      </c>
      <c r="H1346" s="3" t="str">
        <f>IF(官網匯出!B1346="","",官網匯出!B1346)</f>
        <v/>
      </c>
      <c r="I1346" s="1" t="str">
        <f>IF(官網匯出!C1346="","",官網匯出!C1346)</f>
        <v/>
      </c>
      <c r="J1346" s="1" t="str">
        <f>IF(官網匯出!D1346="","",官網匯出!D1346)</f>
        <v/>
      </c>
      <c r="K1346" s="3" t="str">
        <f>IF(官網匯出!E1346="","",官網匯出!E1346)</f>
        <v/>
      </c>
      <c r="L1346" s="1" t="str">
        <f>IF(官網匯出!F1346="","",官網匯出!F1346)</f>
        <v/>
      </c>
      <c r="M1346" s="1" t="str">
        <f>IF(官網匯出!G1346="","",官網匯出!G1346)</f>
        <v/>
      </c>
      <c r="N1346" s="1" t="str">
        <f>IF(官網匯出!H1346="","",官網匯出!H1346)</f>
        <v/>
      </c>
      <c r="P1346" s="1" t="str">
        <f>IF(官網匯出!J1346="","",RIGHT(官網匯出!J1346,LEN(官網匯出!J1346)-2))</f>
        <v/>
      </c>
      <c r="Q1346" s="1" t="str">
        <f>IF(官網匯出!K1346="","",官網匯出!K1346)</f>
        <v/>
      </c>
      <c r="R1346" s="1" t="str">
        <f>IF(官網匯出!L1346="","",官網匯出!L1346)</f>
        <v/>
      </c>
      <c r="S1346" s="1" t="str">
        <f>IF(官網匯出!M1346="","",官網匯出!M1346)</f>
        <v/>
      </c>
      <c r="T1346" s="1" t="str">
        <f>IF(官網匯出!N1346="","",官網匯出!N1346)</f>
        <v/>
      </c>
      <c r="U1346" s="1" t="str">
        <f>IF(官網匯出!O1346="","",官網匯出!O1346)</f>
        <v/>
      </c>
      <c r="V1346" s="1" t="str">
        <f>IF(官網匯出!P1346="",IF(G1346="","",0),官網匯出!P1346)</f>
        <v/>
      </c>
      <c r="W1346" s="1" t="str">
        <f>IF(官網匯出!Q1346="",IF(G1346="","",0),官網匯出!Q1346)</f>
        <v/>
      </c>
      <c r="X1346" s="1" t="str">
        <f>IF(官網匯出!R1346="","",官網匯出!R1346)</f>
        <v/>
      </c>
      <c r="Y1346" s="1" t="str">
        <f>IF(官網匯出!S1346="","",官網匯出!S1346)</f>
        <v/>
      </c>
      <c r="Z1346" s="1" t="str">
        <f>IF(G1346="","",官網匯出!T1346)</f>
        <v/>
      </c>
      <c r="AA1346" s="1" t="str">
        <f>IF(G1346="","",官網匯出!AK1346)</f>
        <v/>
      </c>
      <c r="AB1346" s="1" t="str">
        <f>IF(G1346="","",IF(官網匯出!V1346="","",官網匯出!V1346))</f>
        <v/>
      </c>
      <c r="AJ1346" s="1" t="str">
        <f>IF(G1346="","",IF(官網匯出!AE1346="","",官網匯出!AE1346))</f>
        <v/>
      </c>
      <c r="AK1346" s="1" t="str">
        <f>IF(G1346="","",IF(官網匯出!AD1346="","",官網匯出!AD1346))</f>
        <v/>
      </c>
      <c r="AL1346" s="1" t="str">
        <f t="shared" si="233"/>
        <v>0</v>
      </c>
      <c r="AM1346" s="1" t="str">
        <f>IF(官網匯出!AG1346="","",官網匯出!AG1346)</f>
        <v/>
      </c>
      <c r="AN1346" s="1" t="str">
        <f>IF(G1346="","",IF(官網匯出!AH1346="","",官網匯出!AH1346))</f>
        <v/>
      </c>
      <c r="AO1346" s="14" t="str">
        <f t="shared" si="234"/>
        <v/>
      </c>
      <c r="AP1346" s="14" t="str">
        <f t="shared" si="235"/>
        <v>1</v>
      </c>
      <c r="AQ1346" s="14" t="str">
        <f t="shared" si="236"/>
        <v>0</v>
      </c>
      <c r="AR1346" s="1" t="str">
        <f t="shared" si="237"/>
        <v/>
      </c>
      <c r="AS1346" s="1" t="str">
        <f t="shared" si="238"/>
        <v/>
      </c>
      <c r="AT1346" s="1" t="str">
        <f t="shared" si="239"/>
        <v/>
      </c>
      <c r="AU1346" s="1" t="str">
        <f t="shared" ref="AU1346:AU1409" si="241">IF(G1346="","",AV1346&amp;"      訂單編號："&amp;G1346&amp;"      "&amp;IF(J1346="銀行轉帳(ATM/虛擬代碼繳費)","ATM(藍)",IF(J1346="ATM 虛擬代碼繳費（需持代碼至實體ATM或網路銀行繳費）","ATM"&amp;"　"&amp;AB1346&amp;AJ1346,IF(J1346="虛擬代碼繳費轉帳","ATM(SP)"&amp;"　"&amp;AB1346&amp;AJ1346,IF(J1346="信用卡（shopline payment）","信用卡(SP)",IF(J1346="信用卡","信用卡",IF(J1346="貨到付款","貨到付款　")))&amp;"　"&amp;AB1346&amp;AJ1346)))&amp;IF(L1346="退款中","客戶取消訂單，待退款(ATM)",""))</f>
        <v/>
      </c>
      <c r="AV1346" s="1" t="e">
        <f>IF(VLOOKUP(G1346,官網匯出!A:AQ,42,FALSE)="","[黃金盾官網]",VLOOKUP(G1346,官網匯出!A:AQ,42,FALSE))</f>
        <v>#N/A</v>
      </c>
      <c r="AW1346" s="1" t="e">
        <f>IF(LEFT(VLOOKUP(G1346,官網匯出!A:AS,43,FALSE),2)="","web",LEFT(VLOOKUP(G1346,官網匯出!A:AS,43,FALSE),2))</f>
        <v>#N/A</v>
      </c>
      <c r="AX1346" s="1" t="str">
        <f t="shared" si="240"/>
        <v>O</v>
      </c>
    </row>
    <row r="1347" spans="1:50">
      <c r="A1347" s="1" t="str">
        <f>IF(G1347="","",VLOOKUP(官網轉換!AW1347,團名!A:B,2,FALSE))</f>
        <v/>
      </c>
      <c r="B1347" s="1" t="str">
        <f>IF(G1347="","",IF(LEFT(VLOOKUP(G1347,官網匯出!A:AQ,43,0),2)="wf",VLOOKUP(VLOOKUP(G1347,官網匯出!A:AQ,43,0),團名!$I$1:$K$12,2,FALSE),"N0071"))</f>
        <v/>
      </c>
      <c r="C1347" s="1" t="str">
        <f>IFERROR(VLOOKUP(官網匯出!D1347,團名!E:G,3,FALSE),"")</f>
        <v/>
      </c>
      <c r="D1347" s="1" t="str">
        <f t="shared" ref="D1347:D1410" si="242">IF(G1347="","","NTD")</f>
        <v/>
      </c>
      <c r="E1347" s="1" t="str">
        <f t="shared" ref="E1347:E1410" si="243">IF(G1347="","","含稅")</f>
        <v/>
      </c>
      <c r="F1347" s="1" t="str">
        <f>IF(官網匯出!F1347="已付款","","B0012")</f>
        <v>B0012</v>
      </c>
      <c r="G1347" s="1" t="str">
        <f>IF(官網匯出!A1347="","",官網匯出!A1347)</f>
        <v/>
      </c>
      <c r="H1347" s="3" t="str">
        <f>IF(官網匯出!B1347="","",官網匯出!B1347)</f>
        <v/>
      </c>
      <c r="I1347" s="1" t="str">
        <f>IF(官網匯出!C1347="","",官網匯出!C1347)</f>
        <v/>
      </c>
      <c r="J1347" s="1" t="str">
        <f>IF(官網匯出!D1347="","",官網匯出!D1347)</f>
        <v/>
      </c>
      <c r="K1347" s="3" t="str">
        <f>IF(官網匯出!E1347="","",官網匯出!E1347)</f>
        <v/>
      </c>
      <c r="L1347" s="1" t="str">
        <f>IF(官網匯出!F1347="","",官網匯出!F1347)</f>
        <v/>
      </c>
      <c r="M1347" s="1" t="str">
        <f>IF(官網匯出!G1347="","",官網匯出!G1347)</f>
        <v/>
      </c>
      <c r="N1347" s="1" t="str">
        <f>IF(官網匯出!H1347="","",官網匯出!H1347)</f>
        <v/>
      </c>
      <c r="P1347" s="1" t="str">
        <f>IF(官網匯出!J1347="","",RIGHT(官網匯出!J1347,LEN(官網匯出!J1347)-2))</f>
        <v/>
      </c>
      <c r="Q1347" s="1" t="str">
        <f>IF(官網匯出!K1347="","",官網匯出!K1347)</f>
        <v/>
      </c>
      <c r="R1347" s="1" t="str">
        <f>IF(官網匯出!L1347="","",官網匯出!L1347)</f>
        <v/>
      </c>
      <c r="S1347" s="1" t="str">
        <f>IF(官網匯出!M1347="","",官網匯出!M1347)</f>
        <v/>
      </c>
      <c r="T1347" s="1" t="str">
        <f>IF(官網匯出!N1347="","",官網匯出!N1347)</f>
        <v/>
      </c>
      <c r="U1347" s="1" t="str">
        <f>IF(官網匯出!O1347="","",官網匯出!O1347)</f>
        <v/>
      </c>
      <c r="V1347" s="1" t="str">
        <f>IF(官網匯出!P1347="",IF(G1347="","",0),官網匯出!P1347)</f>
        <v/>
      </c>
      <c r="W1347" s="1" t="str">
        <f>IF(官網匯出!Q1347="",IF(G1347="","",0),官網匯出!Q1347)</f>
        <v/>
      </c>
      <c r="X1347" s="1" t="str">
        <f>IF(官網匯出!R1347="","",官網匯出!R1347)</f>
        <v/>
      </c>
      <c r="Y1347" s="1" t="str">
        <f>IF(官網匯出!S1347="","",官網匯出!S1347)</f>
        <v/>
      </c>
      <c r="Z1347" s="1" t="str">
        <f>IF(G1347="","",官網匯出!T1347)</f>
        <v/>
      </c>
      <c r="AA1347" s="1" t="str">
        <f>IF(G1347="","",官網匯出!AK1347)</f>
        <v/>
      </c>
      <c r="AB1347" s="1" t="str">
        <f>IF(G1347="","",IF(官網匯出!V1347="","",官網匯出!V1347))</f>
        <v/>
      </c>
      <c r="AJ1347" s="1" t="str">
        <f>IF(G1347="","",IF(官網匯出!AE1347="","",官網匯出!AE1347))</f>
        <v/>
      </c>
      <c r="AK1347" s="1" t="str">
        <f>IF(G1347="","",IF(官網匯出!AD1347="","",官網匯出!AD1347))</f>
        <v/>
      </c>
      <c r="AL1347" s="1" t="str">
        <f t="shared" ref="AL1347:AL1410" si="244">IF(AM1347="","0","1")</f>
        <v>0</v>
      </c>
      <c r="AM1347" s="1" t="str">
        <f>IF(官網匯出!AG1347="","",官網匯出!AG1347)</f>
        <v/>
      </c>
      <c r="AN1347" s="1" t="str">
        <f>IF(G1347="","",IF(官網匯出!AH1347="","",官網匯出!AH1347))</f>
        <v/>
      </c>
      <c r="AO1347" s="14" t="str">
        <f t="shared" ref="AO1347:AO1410" si="245">IF(AN1347="","","3J0002")</f>
        <v/>
      </c>
      <c r="AP1347" s="14" t="str">
        <f t="shared" ref="AP1347:AP1410" si="246">IF(AO1347="","1","0")</f>
        <v>1</v>
      </c>
      <c r="AQ1347" s="14" t="str">
        <f t="shared" ref="AQ1347:AQ1410" si="247">IF(AN1347="","0","1")</f>
        <v>0</v>
      </c>
      <c r="AR1347" s="1" t="str">
        <f t="shared" ref="AR1347:AR1410" si="248">IFERROR((T1347*U1347)-V1347-Z1347+W1347-AA1347,"")</f>
        <v/>
      </c>
      <c r="AS1347" s="1" t="str">
        <f t="shared" ref="AS1347:AS1410" si="249">IF(J1347="貨到付款",IF(Y1347="",0,Y1347),IF(G1347="","",0))</f>
        <v/>
      </c>
      <c r="AT1347" s="1" t="str">
        <f t="shared" ref="AT1347:AT1410" si="250">IF(G1347="","",IF(V1347&gt;0,"已扣抵"&amp;V1347&amp;"元"&amp;"購物金 ","")&amp;IF(Z1347&gt;0,"已扣抵"&amp;Z1347&amp;"元"&amp;"優惠折扣 ","")&amp;IF(W1347&gt;0,"含運費"&amp;W1347&amp;"元 ","")&amp;IF(AA1347&gt;0,"含附加費"&amp;AA1347&amp;"元 ",""))</f>
        <v/>
      </c>
      <c r="AU1347" s="1" t="str">
        <f t="shared" si="241"/>
        <v/>
      </c>
      <c r="AV1347" s="1" t="e">
        <f>IF(VLOOKUP(G1347,官網匯出!A:AQ,42,FALSE)="","[黃金盾官網]",VLOOKUP(G1347,官網匯出!A:AQ,42,FALSE))</f>
        <v>#N/A</v>
      </c>
      <c r="AW1347" s="1" t="e">
        <f>IF(LEFT(VLOOKUP(G1347,官網匯出!A:AS,43,FALSE),2)="","web",LEFT(VLOOKUP(G1347,官網匯出!A:AS,43,FALSE),2))</f>
        <v>#N/A</v>
      </c>
      <c r="AX1347" s="1" t="str">
        <f t="shared" ref="AX1347:AX1410" si="251">IF(AND(AM1347&lt;&gt;"",AN1347&lt;&gt;""),"X","O")</f>
        <v>O</v>
      </c>
    </row>
    <row r="1348" spans="1:50">
      <c r="A1348" s="1" t="str">
        <f>IF(G1348="","",VLOOKUP(官網轉換!AW1348,團名!A:B,2,FALSE))</f>
        <v/>
      </c>
      <c r="B1348" s="1" t="str">
        <f>IF(G1348="","",IF(LEFT(VLOOKUP(G1348,官網匯出!A:AQ,43,0),2)="wf",VLOOKUP(VLOOKUP(G1348,官網匯出!A:AQ,43,0),團名!$I$1:$K$12,2,FALSE),"N0071"))</f>
        <v/>
      </c>
      <c r="C1348" s="1" t="str">
        <f>IFERROR(VLOOKUP(官網匯出!D1348,團名!E:G,3,FALSE),"")</f>
        <v/>
      </c>
      <c r="D1348" s="1" t="str">
        <f t="shared" si="242"/>
        <v/>
      </c>
      <c r="E1348" s="1" t="str">
        <f t="shared" si="243"/>
        <v/>
      </c>
      <c r="F1348" s="1" t="str">
        <f>IF(官網匯出!F1348="已付款","","B0012")</f>
        <v>B0012</v>
      </c>
      <c r="G1348" s="1" t="str">
        <f>IF(官網匯出!A1348="","",官網匯出!A1348)</f>
        <v/>
      </c>
      <c r="H1348" s="3" t="str">
        <f>IF(官網匯出!B1348="","",官網匯出!B1348)</f>
        <v/>
      </c>
      <c r="I1348" s="1" t="str">
        <f>IF(官網匯出!C1348="","",官網匯出!C1348)</f>
        <v/>
      </c>
      <c r="J1348" s="1" t="str">
        <f>IF(官網匯出!D1348="","",官網匯出!D1348)</f>
        <v/>
      </c>
      <c r="K1348" s="3" t="str">
        <f>IF(官網匯出!E1348="","",官網匯出!E1348)</f>
        <v/>
      </c>
      <c r="L1348" s="1" t="str">
        <f>IF(官網匯出!F1348="","",官網匯出!F1348)</f>
        <v/>
      </c>
      <c r="M1348" s="1" t="str">
        <f>IF(官網匯出!G1348="","",官網匯出!G1348)</f>
        <v/>
      </c>
      <c r="N1348" s="1" t="str">
        <f>IF(官網匯出!H1348="","",官網匯出!H1348)</f>
        <v/>
      </c>
      <c r="P1348" s="1" t="str">
        <f>IF(官網匯出!J1348="","",RIGHT(官網匯出!J1348,LEN(官網匯出!J1348)-2))</f>
        <v/>
      </c>
      <c r="Q1348" s="1" t="str">
        <f>IF(官網匯出!K1348="","",官網匯出!K1348)</f>
        <v/>
      </c>
      <c r="R1348" s="1" t="str">
        <f>IF(官網匯出!L1348="","",官網匯出!L1348)</f>
        <v/>
      </c>
      <c r="S1348" s="1" t="str">
        <f>IF(官網匯出!M1348="","",官網匯出!M1348)</f>
        <v/>
      </c>
      <c r="T1348" s="1" t="str">
        <f>IF(官網匯出!N1348="","",官網匯出!N1348)</f>
        <v/>
      </c>
      <c r="U1348" s="1" t="str">
        <f>IF(官網匯出!O1348="","",官網匯出!O1348)</f>
        <v/>
      </c>
      <c r="V1348" s="1" t="str">
        <f>IF(官網匯出!P1348="",IF(G1348="","",0),官網匯出!P1348)</f>
        <v/>
      </c>
      <c r="W1348" s="1" t="str">
        <f>IF(官網匯出!Q1348="",IF(G1348="","",0),官網匯出!Q1348)</f>
        <v/>
      </c>
      <c r="X1348" s="1" t="str">
        <f>IF(官網匯出!R1348="","",官網匯出!R1348)</f>
        <v/>
      </c>
      <c r="Y1348" s="1" t="str">
        <f>IF(官網匯出!S1348="","",官網匯出!S1348)</f>
        <v/>
      </c>
      <c r="Z1348" s="1" t="str">
        <f>IF(G1348="","",官網匯出!T1348)</f>
        <v/>
      </c>
      <c r="AA1348" s="1" t="str">
        <f>IF(G1348="","",官網匯出!AK1348)</f>
        <v/>
      </c>
      <c r="AB1348" s="1" t="str">
        <f>IF(G1348="","",IF(官網匯出!V1348="","",官網匯出!V1348))</f>
        <v/>
      </c>
      <c r="AJ1348" s="1" t="str">
        <f>IF(G1348="","",IF(官網匯出!AE1348="","",官網匯出!AE1348))</f>
        <v/>
      </c>
      <c r="AK1348" s="1" t="str">
        <f>IF(G1348="","",IF(官網匯出!AD1348="","",官網匯出!AD1348))</f>
        <v/>
      </c>
      <c r="AL1348" s="1" t="str">
        <f t="shared" si="244"/>
        <v>0</v>
      </c>
      <c r="AM1348" s="1" t="str">
        <f>IF(官網匯出!AG1348="","",官網匯出!AG1348)</f>
        <v/>
      </c>
      <c r="AN1348" s="1" t="str">
        <f>IF(G1348="","",IF(官網匯出!AH1348="","",官網匯出!AH1348))</f>
        <v/>
      </c>
      <c r="AO1348" s="14" t="str">
        <f t="shared" si="245"/>
        <v/>
      </c>
      <c r="AP1348" s="14" t="str">
        <f t="shared" si="246"/>
        <v>1</v>
      </c>
      <c r="AQ1348" s="14" t="str">
        <f t="shared" si="247"/>
        <v>0</v>
      </c>
      <c r="AR1348" s="1" t="str">
        <f t="shared" si="248"/>
        <v/>
      </c>
      <c r="AS1348" s="1" t="str">
        <f t="shared" si="249"/>
        <v/>
      </c>
      <c r="AT1348" s="1" t="str">
        <f t="shared" si="250"/>
        <v/>
      </c>
      <c r="AU1348" s="1" t="str">
        <f t="shared" si="241"/>
        <v/>
      </c>
      <c r="AV1348" s="1" t="e">
        <f>IF(VLOOKUP(G1348,官網匯出!A:AQ,42,FALSE)="","[黃金盾官網]",VLOOKUP(G1348,官網匯出!A:AQ,42,FALSE))</f>
        <v>#N/A</v>
      </c>
      <c r="AW1348" s="1" t="e">
        <f>IF(LEFT(VLOOKUP(G1348,官網匯出!A:AS,43,FALSE),2)="","web",LEFT(VLOOKUP(G1348,官網匯出!A:AS,43,FALSE),2))</f>
        <v>#N/A</v>
      </c>
      <c r="AX1348" s="1" t="str">
        <f t="shared" si="251"/>
        <v>O</v>
      </c>
    </row>
    <row r="1349" spans="1:50">
      <c r="A1349" s="1" t="str">
        <f>IF(G1349="","",VLOOKUP(官網轉換!AW1349,團名!A:B,2,FALSE))</f>
        <v/>
      </c>
      <c r="B1349" s="1" t="str">
        <f>IF(G1349="","",IF(LEFT(VLOOKUP(G1349,官網匯出!A:AQ,43,0),2)="wf",VLOOKUP(VLOOKUP(G1349,官網匯出!A:AQ,43,0),團名!$I$1:$K$12,2,FALSE),"N0071"))</f>
        <v/>
      </c>
      <c r="C1349" s="1" t="str">
        <f>IFERROR(VLOOKUP(官網匯出!D1349,團名!E:G,3,FALSE),"")</f>
        <v/>
      </c>
      <c r="D1349" s="1" t="str">
        <f t="shared" si="242"/>
        <v/>
      </c>
      <c r="E1349" s="1" t="str">
        <f t="shared" si="243"/>
        <v/>
      </c>
      <c r="F1349" s="1" t="str">
        <f>IF(官網匯出!F1349="已付款","","B0012")</f>
        <v>B0012</v>
      </c>
      <c r="G1349" s="1" t="str">
        <f>IF(官網匯出!A1349="","",官網匯出!A1349)</f>
        <v/>
      </c>
      <c r="H1349" s="3" t="str">
        <f>IF(官網匯出!B1349="","",官網匯出!B1349)</f>
        <v/>
      </c>
      <c r="I1349" s="1" t="str">
        <f>IF(官網匯出!C1349="","",官網匯出!C1349)</f>
        <v/>
      </c>
      <c r="J1349" s="1" t="str">
        <f>IF(官網匯出!D1349="","",官網匯出!D1349)</f>
        <v/>
      </c>
      <c r="K1349" s="3" t="str">
        <f>IF(官網匯出!E1349="","",官網匯出!E1349)</f>
        <v/>
      </c>
      <c r="L1349" s="1" t="str">
        <f>IF(官網匯出!F1349="","",官網匯出!F1349)</f>
        <v/>
      </c>
      <c r="M1349" s="1" t="str">
        <f>IF(官網匯出!G1349="","",官網匯出!G1349)</f>
        <v/>
      </c>
      <c r="N1349" s="1" t="str">
        <f>IF(官網匯出!H1349="","",官網匯出!H1349)</f>
        <v/>
      </c>
      <c r="P1349" s="1" t="str">
        <f>IF(官網匯出!J1349="","",RIGHT(官網匯出!J1349,LEN(官網匯出!J1349)-2))</f>
        <v/>
      </c>
      <c r="Q1349" s="1" t="str">
        <f>IF(官網匯出!K1349="","",官網匯出!K1349)</f>
        <v/>
      </c>
      <c r="R1349" s="1" t="str">
        <f>IF(官網匯出!L1349="","",官網匯出!L1349)</f>
        <v/>
      </c>
      <c r="S1349" s="1" t="str">
        <f>IF(官網匯出!M1349="","",官網匯出!M1349)</f>
        <v/>
      </c>
      <c r="T1349" s="1" t="str">
        <f>IF(官網匯出!N1349="","",官網匯出!N1349)</f>
        <v/>
      </c>
      <c r="U1349" s="1" t="str">
        <f>IF(官網匯出!O1349="","",官網匯出!O1349)</f>
        <v/>
      </c>
      <c r="V1349" s="1" t="str">
        <f>IF(官網匯出!P1349="",IF(G1349="","",0),官網匯出!P1349)</f>
        <v/>
      </c>
      <c r="W1349" s="1" t="str">
        <f>IF(官網匯出!Q1349="",IF(G1349="","",0),官網匯出!Q1349)</f>
        <v/>
      </c>
      <c r="X1349" s="1" t="str">
        <f>IF(官網匯出!R1349="","",官網匯出!R1349)</f>
        <v/>
      </c>
      <c r="Y1349" s="1" t="str">
        <f>IF(官網匯出!S1349="","",官網匯出!S1349)</f>
        <v/>
      </c>
      <c r="Z1349" s="1" t="str">
        <f>IF(G1349="","",官網匯出!T1349)</f>
        <v/>
      </c>
      <c r="AA1349" s="1" t="str">
        <f>IF(G1349="","",官網匯出!AK1349)</f>
        <v/>
      </c>
      <c r="AB1349" s="1" t="str">
        <f>IF(G1349="","",IF(官網匯出!V1349="","",官網匯出!V1349))</f>
        <v/>
      </c>
      <c r="AJ1349" s="1" t="str">
        <f>IF(G1349="","",IF(官網匯出!AE1349="","",官網匯出!AE1349))</f>
        <v/>
      </c>
      <c r="AK1349" s="1" t="str">
        <f>IF(G1349="","",IF(官網匯出!AD1349="","",官網匯出!AD1349))</f>
        <v/>
      </c>
      <c r="AL1349" s="1" t="str">
        <f t="shared" si="244"/>
        <v>0</v>
      </c>
      <c r="AM1349" s="1" t="str">
        <f>IF(官網匯出!AG1349="","",官網匯出!AG1349)</f>
        <v/>
      </c>
      <c r="AN1349" s="1" t="str">
        <f>IF(G1349="","",IF(官網匯出!AH1349="","",官網匯出!AH1349))</f>
        <v/>
      </c>
      <c r="AO1349" s="14" t="str">
        <f t="shared" si="245"/>
        <v/>
      </c>
      <c r="AP1349" s="14" t="str">
        <f t="shared" si="246"/>
        <v>1</v>
      </c>
      <c r="AQ1349" s="14" t="str">
        <f t="shared" si="247"/>
        <v>0</v>
      </c>
      <c r="AR1349" s="1" t="str">
        <f t="shared" si="248"/>
        <v/>
      </c>
      <c r="AS1349" s="1" t="str">
        <f t="shared" si="249"/>
        <v/>
      </c>
      <c r="AT1349" s="1" t="str">
        <f t="shared" si="250"/>
        <v/>
      </c>
      <c r="AU1349" s="1" t="str">
        <f t="shared" si="241"/>
        <v/>
      </c>
      <c r="AV1349" s="1" t="e">
        <f>IF(VLOOKUP(G1349,官網匯出!A:AQ,42,FALSE)="","[黃金盾官網]",VLOOKUP(G1349,官網匯出!A:AQ,42,FALSE))</f>
        <v>#N/A</v>
      </c>
      <c r="AW1349" s="1" t="e">
        <f>IF(LEFT(VLOOKUP(G1349,官網匯出!A:AS,43,FALSE),2)="","web",LEFT(VLOOKUP(G1349,官網匯出!A:AS,43,FALSE),2))</f>
        <v>#N/A</v>
      </c>
      <c r="AX1349" s="1" t="str">
        <f t="shared" si="251"/>
        <v>O</v>
      </c>
    </row>
    <row r="1350" spans="1:50">
      <c r="A1350" s="1" t="str">
        <f>IF(G1350="","",VLOOKUP(官網轉換!AW1350,團名!A:B,2,FALSE))</f>
        <v/>
      </c>
      <c r="B1350" s="1" t="str">
        <f>IF(G1350="","",IF(LEFT(VLOOKUP(G1350,官網匯出!A:AQ,43,0),2)="wf",VLOOKUP(VLOOKUP(G1350,官網匯出!A:AQ,43,0),團名!$I$1:$K$12,2,FALSE),"N0071"))</f>
        <v/>
      </c>
      <c r="C1350" s="1" t="str">
        <f>IFERROR(VLOOKUP(官網匯出!D1350,團名!E:G,3,FALSE),"")</f>
        <v/>
      </c>
      <c r="D1350" s="1" t="str">
        <f t="shared" si="242"/>
        <v/>
      </c>
      <c r="E1350" s="1" t="str">
        <f t="shared" si="243"/>
        <v/>
      </c>
      <c r="F1350" s="1" t="str">
        <f>IF(官網匯出!F1350="已付款","","B0012")</f>
        <v>B0012</v>
      </c>
      <c r="G1350" s="1" t="str">
        <f>IF(官網匯出!A1350="","",官網匯出!A1350)</f>
        <v/>
      </c>
      <c r="H1350" s="3" t="str">
        <f>IF(官網匯出!B1350="","",官網匯出!B1350)</f>
        <v/>
      </c>
      <c r="I1350" s="1" t="str">
        <f>IF(官網匯出!C1350="","",官網匯出!C1350)</f>
        <v/>
      </c>
      <c r="J1350" s="1" t="str">
        <f>IF(官網匯出!D1350="","",官網匯出!D1350)</f>
        <v/>
      </c>
      <c r="K1350" s="3" t="str">
        <f>IF(官網匯出!E1350="","",官網匯出!E1350)</f>
        <v/>
      </c>
      <c r="L1350" s="1" t="str">
        <f>IF(官網匯出!F1350="","",官網匯出!F1350)</f>
        <v/>
      </c>
      <c r="M1350" s="1" t="str">
        <f>IF(官網匯出!G1350="","",官網匯出!G1350)</f>
        <v/>
      </c>
      <c r="N1350" s="1" t="str">
        <f>IF(官網匯出!H1350="","",官網匯出!H1350)</f>
        <v/>
      </c>
      <c r="P1350" s="1" t="str">
        <f>IF(官網匯出!J1350="","",RIGHT(官網匯出!J1350,LEN(官網匯出!J1350)-2))</f>
        <v/>
      </c>
      <c r="Q1350" s="1" t="str">
        <f>IF(官網匯出!K1350="","",官網匯出!K1350)</f>
        <v/>
      </c>
      <c r="R1350" s="1" t="str">
        <f>IF(官網匯出!L1350="","",官網匯出!L1350)</f>
        <v/>
      </c>
      <c r="S1350" s="1" t="str">
        <f>IF(官網匯出!M1350="","",官網匯出!M1350)</f>
        <v/>
      </c>
      <c r="T1350" s="1" t="str">
        <f>IF(官網匯出!N1350="","",官網匯出!N1350)</f>
        <v/>
      </c>
      <c r="U1350" s="1" t="str">
        <f>IF(官網匯出!O1350="","",官網匯出!O1350)</f>
        <v/>
      </c>
      <c r="V1350" s="1" t="str">
        <f>IF(官網匯出!P1350="",IF(G1350="","",0),官網匯出!P1350)</f>
        <v/>
      </c>
      <c r="W1350" s="1" t="str">
        <f>IF(官網匯出!Q1350="",IF(G1350="","",0),官網匯出!Q1350)</f>
        <v/>
      </c>
      <c r="X1350" s="1" t="str">
        <f>IF(官網匯出!R1350="","",官網匯出!R1350)</f>
        <v/>
      </c>
      <c r="Y1350" s="1" t="str">
        <f>IF(官網匯出!S1350="","",官網匯出!S1350)</f>
        <v/>
      </c>
      <c r="Z1350" s="1" t="str">
        <f>IF(G1350="","",官網匯出!T1350)</f>
        <v/>
      </c>
      <c r="AA1350" s="1" t="str">
        <f>IF(G1350="","",官網匯出!AK1350)</f>
        <v/>
      </c>
      <c r="AB1350" s="1" t="str">
        <f>IF(G1350="","",IF(官網匯出!V1350="","",官網匯出!V1350))</f>
        <v/>
      </c>
      <c r="AJ1350" s="1" t="str">
        <f>IF(G1350="","",IF(官網匯出!AE1350="","",官網匯出!AE1350))</f>
        <v/>
      </c>
      <c r="AK1350" s="1" t="str">
        <f>IF(G1350="","",IF(官網匯出!AD1350="","",官網匯出!AD1350))</f>
        <v/>
      </c>
      <c r="AL1350" s="1" t="str">
        <f t="shared" si="244"/>
        <v>0</v>
      </c>
      <c r="AM1350" s="1" t="str">
        <f>IF(官網匯出!AG1350="","",官網匯出!AG1350)</f>
        <v/>
      </c>
      <c r="AN1350" s="1" t="str">
        <f>IF(G1350="","",IF(官網匯出!AH1350="","",官網匯出!AH1350))</f>
        <v/>
      </c>
      <c r="AO1350" s="14" t="str">
        <f t="shared" si="245"/>
        <v/>
      </c>
      <c r="AP1350" s="14" t="str">
        <f t="shared" si="246"/>
        <v>1</v>
      </c>
      <c r="AQ1350" s="14" t="str">
        <f t="shared" si="247"/>
        <v>0</v>
      </c>
      <c r="AR1350" s="1" t="str">
        <f t="shared" si="248"/>
        <v/>
      </c>
      <c r="AS1350" s="1" t="str">
        <f t="shared" si="249"/>
        <v/>
      </c>
      <c r="AT1350" s="1" t="str">
        <f t="shared" si="250"/>
        <v/>
      </c>
      <c r="AU1350" s="1" t="str">
        <f t="shared" si="241"/>
        <v/>
      </c>
      <c r="AV1350" s="1" t="e">
        <f>IF(VLOOKUP(G1350,官網匯出!A:AQ,42,FALSE)="","[黃金盾官網]",VLOOKUP(G1350,官網匯出!A:AQ,42,FALSE))</f>
        <v>#N/A</v>
      </c>
      <c r="AW1350" s="1" t="e">
        <f>IF(LEFT(VLOOKUP(G1350,官網匯出!A:AS,43,FALSE),2)="","web",LEFT(VLOOKUP(G1350,官網匯出!A:AS,43,FALSE),2))</f>
        <v>#N/A</v>
      </c>
      <c r="AX1350" s="1" t="str">
        <f t="shared" si="251"/>
        <v>O</v>
      </c>
    </row>
    <row r="1351" spans="1:50">
      <c r="A1351" s="1" t="str">
        <f>IF(G1351="","",VLOOKUP(官網轉換!AW1351,團名!A:B,2,FALSE))</f>
        <v/>
      </c>
      <c r="B1351" s="1" t="str">
        <f>IF(G1351="","",IF(LEFT(VLOOKUP(G1351,官網匯出!A:AQ,43,0),2)="wf",VLOOKUP(VLOOKUP(G1351,官網匯出!A:AQ,43,0),團名!$I$1:$K$12,2,FALSE),"N0071"))</f>
        <v/>
      </c>
      <c r="C1351" s="1" t="str">
        <f>IFERROR(VLOOKUP(官網匯出!D1351,團名!E:G,3,FALSE),"")</f>
        <v/>
      </c>
      <c r="D1351" s="1" t="str">
        <f t="shared" si="242"/>
        <v/>
      </c>
      <c r="E1351" s="1" t="str">
        <f t="shared" si="243"/>
        <v/>
      </c>
      <c r="F1351" s="1" t="str">
        <f>IF(官網匯出!F1351="已付款","","B0012")</f>
        <v>B0012</v>
      </c>
      <c r="G1351" s="1" t="str">
        <f>IF(官網匯出!A1351="","",官網匯出!A1351)</f>
        <v/>
      </c>
      <c r="H1351" s="3" t="str">
        <f>IF(官網匯出!B1351="","",官網匯出!B1351)</f>
        <v/>
      </c>
      <c r="I1351" s="1" t="str">
        <f>IF(官網匯出!C1351="","",官網匯出!C1351)</f>
        <v/>
      </c>
      <c r="J1351" s="1" t="str">
        <f>IF(官網匯出!D1351="","",官網匯出!D1351)</f>
        <v/>
      </c>
      <c r="K1351" s="3" t="str">
        <f>IF(官網匯出!E1351="","",官網匯出!E1351)</f>
        <v/>
      </c>
      <c r="L1351" s="1" t="str">
        <f>IF(官網匯出!F1351="","",官網匯出!F1351)</f>
        <v/>
      </c>
      <c r="M1351" s="1" t="str">
        <f>IF(官網匯出!G1351="","",官網匯出!G1351)</f>
        <v/>
      </c>
      <c r="N1351" s="1" t="str">
        <f>IF(官網匯出!H1351="","",官網匯出!H1351)</f>
        <v/>
      </c>
      <c r="P1351" s="1" t="str">
        <f>IF(官網匯出!J1351="","",RIGHT(官網匯出!J1351,LEN(官網匯出!J1351)-2))</f>
        <v/>
      </c>
      <c r="Q1351" s="1" t="str">
        <f>IF(官網匯出!K1351="","",官網匯出!K1351)</f>
        <v/>
      </c>
      <c r="R1351" s="1" t="str">
        <f>IF(官網匯出!L1351="","",官網匯出!L1351)</f>
        <v/>
      </c>
      <c r="S1351" s="1" t="str">
        <f>IF(官網匯出!M1351="","",官網匯出!M1351)</f>
        <v/>
      </c>
      <c r="T1351" s="1" t="str">
        <f>IF(官網匯出!N1351="","",官網匯出!N1351)</f>
        <v/>
      </c>
      <c r="U1351" s="1" t="str">
        <f>IF(官網匯出!O1351="","",官網匯出!O1351)</f>
        <v/>
      </c>
      <c r="V1351" s="1" t="str">
        <f>IF(官網匯出!P1351="",IF(G1351="","",0),官網匯出!P1351)</f>
        <v/>
      </c>
      <c r="W1351" s="1" t="str">
        <f>IF(官網匯出!Q1351="",IF(G1351="","",0),官網匯出!Q1351)</f>
        <v/>
      </c>
      <c r="X1351" s="1" t="str">
        <f>IF(官網匯出!R1351="","",官網匯出!R1351)</f>
        <v/>
      </c>
      <c r="Y1351" s="1" t="str">
        <f>IF(官網匯出!S1351="","",官網匯出!S1351)</f>
        <v/>
      </c>
      <c r="Z1351" s="1" t="str">
        <f>IF(G1351="","",官網匯出!T1351)</f>
        <v/>
      </c>
      <c r="AA1351" s="1" t="str">
        <f>IF(G1351="","",官網匯出!AK1351)</f>
        <v/>
      </c>
      <c r="AB1351" s="1" t="str">
        <f>IF(G1351="","",IF(官網匯出!V1351="","",官網匯出!V1351))</f>
        <v/>
      </c>
      <c r="AJ1351" s="1" t="str">
        <f>IF(G1351="","",IF(官網匯出!AE1351="","",官網匯出!AE1351))</f>
        <v/>
      </c>
      <c r="AK1351" s="1" t="str">
        <f>IF(G1351="","",IF(官網匯出!AD1351="","",官網匯出!AD1351))</f>
        <v/>
      </c>
      <c r="AL1351" s="1" t="str">
        <f t="shared" si="244"/>
        <v>0</v>
      </c>
      <c r="AM1351" s="1" t="str">
        <f>IF(官網匯出!AG1351="","",官網匯出!AG1351)</f>
        <v/>
      </c>
      <c r="AN1351" s="1" t="str">
        <f>IF(G1351="","",IF(官網匯出!AH1351="","",官網匯出!AH1351))</f>
        <v/>
      </c>
      <c r="AO1351" s="14" t="str">
        <f t="shared" si="245"/>
        <v/>
      </c>
      <c r="AP1351" s="14" t="str">
        <f t="shared" si="246"/>
        <v>1</v>
      </c>
      <c r="AQ1351" s="14" t="str">
        <f t="shared" si="247"/>
        <v>0</v>
      </c>
      <c r="AR1351" s="1" t="str">
        <f t="shared" si="248"/>
        <v/>
      </c>
      <c r="AS1351" s="1" t="str">
        <f t="shared" si="249"/>
        <v/>
      </c>
      <c r="AT1351" s="1" t="str">
        <f t="shared" si="250"/>
        <v/>
      </c>
      <c r="AU1351" s="1" t="str">
        <f t="shared" si="241"/>
        <v/>
      </c>
      <c r="AV1351" s="1" t="e">
        <f>IF(VLOOKUP(G1351,官網匯出!A:AQ,42,FALSE)="","[黃金盾官網]",VLOOKUP(G1351,官網匯出!A:AQ,42,FALSE))</f>
        <v>#N/A</v>
      </c>
      <c r="AW1351" s="1" t="e">
        <f>IF(LEFT(VLOOKUP(G1351,官網匯出!A:AS,43,FALSE),2)="","web",LEFT(VLOOKUP(G1351,官網匯出!A:AS,43,FALSE),2))</f>
        <v>#N/A</v>
      </c>
      <c r="AX1351" s="1" t="str">
        <f t="shared" si="251"/>
        <v>O</v>
      </c>
    </row>
    <row r="1352" spans="1:50">
      <c r="A1352" s="1" t="str">
        <f>IF(G1352="","",VLOOKUP(官網轉換!AW1352,團名!A:B,2,FALSE))</f>
        <v/>
      </c>
      <c r="B1352" s="1" t="str">
        <f>IF(G1352="","",IF(LEFT(VLOOKUP(G1352,官網匯出!A:AQ,43,0),2)="wf",VLOOKUP(VLOOKUP(G1352,官網匯出!A:AQ,43,0),團名!$I$1:$K$12,2,FALSE),"N0071"))</f>
        <v/>
      </c>
      <c r="C1352" s="1" t="str">
        <f>IFERROR(VLOOKUP(官網匯出!D1352,團名!E:G,3,FALSE),"")</f>
        <v/>
      </c>
      <c r="D1352" s="1" t="str">
        <f t="shared" si="242"/>
        <v/>
      </c>
      <c r="E1352" s="1" t="str">
        <f t="shared" si="243"/>
        <v/>
      </c>
      <c r="F1352" s="1" t="str">
        <f>IF(官網匯出!F1352="已付款","","B0012")</f>
        <v>B0012</v>
      </c>
      <c r="G1352" s="1" t="str">
        <f>IF(官網匯出!A1352="","",官網匯出!A1352)</f>
        <v/>
      </c>
      <c r="H1352" s="3" t="str">
        <f>IF(官網匯出!B1352="","",官網匯出!B1352)</f>
        <v/>
      </c>
      <c r="I1352" s="1" t="str">
        <f>IF(官網匯出!C1352="","",官網匯出!C1352)</f>
        <v/>
      </c>
      <c r="J1352" s="1" t="str">
        <f>IF(官網匯出!D1352="","",官網匯出!D1352)</f>
        <v/>
      </c>
      <c r="K1352" s="3" t="str">
        <f>IF(官網匯出!E1352="","",官網匯出!E1352)</f>
        <v/>
      </c>
      <c r="L1352" s="1" t="str">
        <f>IF(官網匯出!F1352="","",官網匯出!F1352)</f>
        <v/>
      </c>
      <c r="M1352" s="1" t="str">
        <f>IF(官網匯出!G1352="","",官網匯出!G1352)</f>
        <v/>
      </c>
      <c r="N1352" s="1" t="str">
        <f>IF(官網匯出!H1352="","",官網匯出!H1352)</f>
        <v/>
      </c>
      <c r="P1352" s="1" t="str">
        <f>IF(官網匯出!J1352="","",RIGHT(官網匯出!J1352,LEN(官網匯出!J1352)-2))</f>
        <v/>
      </c>
      <c r="Q1352" s="1" t="str">
        <f>IF(官網匯出!K1352="","",官網匯出!K1352)</f>
        <v/>
      </c>
      <c r="R1352" s="1" t="str">
        <f>IF(官網匯出!L1352="","",官網匯出!L1352)</f>
        <v/>
      </c>
      <c r="S1352" s="1" t="str">
        <f>IF(官網匯出!M1352="","",官網匯出!M1352)</f>
        <v/>
      </c>
      <c r="T1352" s="1" t="str">
        <f>IF(官網匯出!N1352="","",官網匯出!N1352)</f>
        <v/>
      </c>
      <c r="U1352" s="1" t="str">
        <f>IF(官網匯出!O1352="","",官網匯出!O1352)</f>
        <v/>
      </c>
      <c r="V1352" s="1" t="str">
        <f>IF(官網匯出!P1352="",IF(G1352="","",0),官網匯出!P1352)</f>
        <v/>
      </c>
      <c r="W1352" s="1" t="str">
        <f>IF(官網匯出!Q1352="",IF(G1352="","",0),官網匯出!Q1352)</f>
        <v/>
      </c>
      <c r="X1352" s="1" t="str">
        <f>IF(官網匯出!R1352="","",官網匯出!R1352)</f>
        <v/>
      </c>
      <c r="Y1352" s="1" t="str">
        <f>IF(官網匯出!S1352="","",官網匯出!S1352)</f>
        <v/>
      </c>
      <c r="Z1352" s="1" t="str">
        <f>IF(G1352="","",官網匯出!T1352)</f>
        <v/>
      </c>
      <c r="AA1352" s="1" t="str">
        <f>IF(G1352="","",官網匯出!AK1352)</f>
        <v/>
      </c>
      <c r="AB1352" s="1" t="str">
        <f>IF(G1352="","",IF(官網匯出!V1352="","",官網匯出!V1352))</f>
        <v/>
      </c>
      <c r="AJ1352" s="1" t="str">
        <f>IF(G1352="","",IF(官網匯出!AE1352="","",官網匯出!AE1352))</f>
        <v/>
      </c>
      <c r="AK1352" s="1" t="str">
        <f>IF(G1352="","",IF(官網匯出!AD1352="","",官網匯出!AD1352))</f>
        <v/>
      </c>
      <c r="AL1352" s="1" t="str">
        <f t="shared" si="244"/>
        <v>0</v>
      </c>
      <c r="AM1352" s="1" t="str">
        <f>IF(官網匯出!AG1352="","",官網匯出!AG1352)</f>
        <v/>
      </c>
      <c r="AN1352" s="1" t="str">
        <f>IF(G1352="","",IF(官網匯出!AH1352="","",官網匯出!AH1352))</f>
        <v/>
      </c>
      <c r="AO1352" s="14" t="str">
        <f t="shared" si="245"/>
        <v/>
      </c>
      <c r="AP1352" s="14" t="str">
        <f t="shared" si="246"/>
        <v>1</v>
      </c>
      <c r="AQ1352" s="14" t="str">
        <f t="shared" si="247"/>
        <v>0</v>
      </c>
      <c r="AR1352" s="1" t="str">
        <f t="shared" si="248"/>
        <v/>
      </c>
      <c r="AS1352" s="1" t="str">
        <f t="shared" si="249"/>
        <v/>
      </c>
      <c r="AT1352" s="1" t="str">
        <f t="shared" si="250"/>
        <v/>
      </c>
      <c r="AU1352" s="1" t="str">
        <f t="shared" si="241"/>
        <v/>
      </c>
      <c r="AV1352" s="1" t="e">
        <f>IF(VLOOKUP(G1352,官網匯出!A:AQ,42,FALSE)="","[黃金盾官網]",VLOOKUP(G1352,官網匯出!A:AQ,42,FALSE))</f>
        <v>#N/A</v>
      </c>
      <c r="AW1352" s="1" t="e">
        <f>IF(LEFT(VLOOKUP(G1352,官網匯出!A:AS,43,FALSE),2)="","web",LEFT(VLOOKUP(G1352,官網匯出!A:AS,43,FALSE),2))</f>
        <v>#N/A</v>
      </c>
      <c r="AX1352" s="1" t="str">
        <f t="shared" si="251"/>
        <v>O</v>
      </c>
    </row>
    <row r="1353" spans="1:50">
      <c r="A1353" s="1" t="str">
        <f>IF(G1353="","",VLOOKUP(官網轉換!AW1353,團名!A:B,2,FALSE))</f>
        <v/>
      </c>
      <c r="B1353" s="1" t="str">
        <f>IF(G1353="","",IF(LEFT(VLOOKUP(G1353,官網匯出!A:AQ,43,0),2)="wf",VLOOKUP(VLOOKUP(G1353,官網匯出!A:AQ,43,0),團名!$I$1:$K$12,2,FALSE),"N0071"))</f>
        <v/>
      </c>
      <c r="C1353" s="1" t="str">
        <f>IFERROR(VLOOKUP(官網匯出!D1353,團名!E:G,3,FALSE),"")</f>
        <v/>
      </c>
      <c r="D1353" s="1" t="str">
        <f t="shared" si="242"/>
        <v/>
      </c>
      <c r="E1353" s="1" t="str">
        <f t="shared" si="243"/>
        <v/>
      </c>
      <c r="F1353" s="1" t="str">
        <f>IF(官網匯出!F1353="已付款","","B0012")</f>
        <v>B0012</v>
      </c>
      <c r="G1353" s="1" t="str">
        <f>IF(官網匯出!A1353="","",官網匯出!A1353)</f>
        <v/>
      </c>
      <c r="H1353" s="3" t="str">
        <f>IF(官網匯出!B1353="","",官網匯出!B1353)</f>
        <v/>
      </c>
      <c r="I1353" s="1" t="str">
        <f>IF(官網匯出!C1353="","",官網匯出!C1353)</f>
        <v/>
      </c>
      <c r="J1353" s="1" t="str">
        <f>IF(官網匯出!D1353="","",官網匯出!D1353)</f>
        <v/>
      </c>
      <c r="K1353" s="3" t="str">
        <f>IF(官網匯出!E1353="","",官網匯出!E1353)</f>
        <v/>
      </c>
      <c r="L1353" s="1" t="str">
        <f>IF(官網匯出!F1353="","",官網匯出!F1353)</f>
        <v/>
      </c>
      <c r="M1353" s="1" t="str">
        <f>IF(官網匯出!G1353="","",官網匯出!G1353)</f>
        <v/>
      </c>
      <c r="N1353" s="1" t="str">
        <f>IF(官網匯出!H1353="","",官網匯出!H1353)</f>
        <v/>
      </c>
      <c r="P1353" s="1" t="str">
        <f>IF(官網匯出!J1353="","",RIGHT(官網匯出!J1353,LEN(官網匯出!J1353)-2))</f>
        <v/>
      </c>
      <c r="Q1353" s="1" t="str">
        <f>IF(官網匯出!K1353="","",官網匯出!K1353)</f>
        <v/>
      </c>
      <c r="R1353" s="1" t="str">
        <f>IF(官網匯出!L1353="","",官網匯出!L1353)</f>
        <v/>
      </c>
      <c r="S1353" s="1" t="str">
        <f>IF(官網匯出!M1353="","",官網匯出!M1353)</f>
        <v/>
      </c>
      <c r="T1353" s="1" t="str">
        <f>IF(官網匯出!N1353="","",官網匯出!N1353)</f>
        <v/>
      </c>
      <c r="U1353" s="1" t="str">
        <f>IF(官網匯出!O1353="","",官網匯出!O1353)</f>
        <v/>
      </c>
      <c r="V1353" s="1" t="str">
        <f>IF(官網匯出!P1353="",IF(G1353="","",0),官網匯出!P1353)</f>
        <v/>
      </c>
      <c r="W1353" s="1" t="str">
        <f>IF(官網匯出!Q1353="",IF(G1353="","",0),官網匯出!Q1353)</f>
        <v/>
      </c>
      <c r="X1353" s="1" t="str">
        <f>IF(官網匯出!R1353="","",官網匯出!R1353)</f>
        <v/>
      </c>
      <c r="Y1353" s="1" t="str">
        <f>IF(官網匯出!S1353="","",官網匯出!S1353)</f>
        <v/>
      </c>
      <c r="Z1353" s="1" t="str">
        <f>IF(G1353="","",官網匯出!T1353)</f>
        <v/>
      </c>
      <c r="AA1353" s="1" t="str">
        <f>IF(G1353="","",官網匯出!AK1353)</f>
        <v/>
      </c>
      <c r="AB1353" s="1" t="str">
        <f>IF(G1353="","",IF(官網匯出!V1353="","",官網匯出!V1353))</f>
        <v/>
      </c>
      <c r="AJ1353" s="1" t="str">
        <f>IF(G1353="","",IF(官網匯出!AE1353="","",官網匯出!AE1353))</f>
        <v/>
      </c>
      <c r="AK1353" s="1" t="str">
        <f>IF(G1353="","",IF(官網匯出!AD1353="","",官網匯出!AD1353))</f>
        <v/>
      </c>
      <c r="AL1353" s="1" t="str">
        <f t="shared" si="244"/>
        <v>0</v>
      </c>
      <c r="AM1353" s="1" t="str">
        <f>IF(官網匯出!AG1353="","",官網匯出!AG1353)</f>
        <v/>
      </c>
      <c r="AN1353" s="1" t="str">
        <f>IF(G1353="","",IF(官網匯出!AH1353="","",官網匯出!AH1353))</f>
        <v/>
      </c>
      <c r="AO1353" s="14" t="str">
        <f t="shared" si="245"/>
        <v/>
      </c>
      <c r="AP1353" s="14" t="str">
        <f t="shared" si="246"/>
        <v>1</v>
      </c>
      <c r="AQ1353" s="14" t="str">
        <f t="shared" si="247"/>
        <v>0</v>
      </c>
      <c r="AR1353" s="1" t="str">
        <f t="shared" si="248"/>
        <v/>
      </c>
      <c r="AS1353" s="1" t="str">
        <f t="shared" si="249"/>
        <v/>
      </c>
      <c r="AT1353" s="1" t="str">
        <f t="shared" si="250"/>
        <v/>
      </c>
      <c r="AU1353" s="1" t="str">
        <f t="shared" si="241"/>
        <v/>
      </c>
      <c r="AV1353" s="1" t="e">
        <f>IF(VLOOKUP(G1353,官網匯出!A:AQ,42,FALSE)="","[黃金盾官網]",VLOOKUP(G1353,官網匯出!A:AQ,42,FALSE))</f>
        <v>#N/A</v>
      </c>
      <c r="AW1353" s="1" t="e">
        <f>IF(LEFT(VLOOKUP(G1353,官網匯出!A:AS,43,FALSE),2)="","web",LEFT(VLOOKUP(G1353,官網匯出!A:AS,43,FALSE),2))</f>
        <v>#N/A</v>
      </c>
      <c r="AX1353" s="1" t="str">
        <f t="shared" si="251"/>
        <v>O</v>
      </c>
    </row>
    <row r="1354" spans="1:50">
      <c r="A1354" s="1" t="str">
        <f>IF(G1354="","",VLOOKUP(官網轉換!AW1354,團名!A:B,2,FALSE))</f>
        <v/>
      </c>
      <c r="B1354" s="1" t="str">
        <f>IF(G1354="","",IF(LEFT(VLOOKUP(G1354,官網匯出!A:AQ,43,0),2)="wf",VLOOKUP(VLOOKUP(G1354,官網匯出!A:AQ,43,0),團名!$I$1:$K$12,2,FALSE),"N0071"))</f>
        <v/>
      </c>
      <c r="C1354" s="1" t="str">
        <f>IFERROR(VLOOKUP(官網匯出!D1354,團名!E:G,3,FALSE),"")</f>
        <v/>
      </c>
      <c r="D1354" s="1" t="str">
        <f t="shared" si="242"/>
        <v/>
      </c>
      <c r="E1354" s="1" t="str">
        <f t="shared" si="243"/>
        <v/>
      </c>
      <c r="F1354" s="1" t="str">
        <f>IF(官網匯出!F1354="已付款","","B0012")</f>
        <v>B0012</v>
      </c>
      <c r="G1354" s="1" t="str">
        <f>IF(官網匯出!A1354="","",官網匯出!A1354)</f>
        <v/>
      </c>
      <c r="H1354" s="3" t="str">
        <f>IF(官網匯出!B1354="","",官網匯出!B1354)</f>
        <v/>
      </c>
      <c r="I1354" s="1" t="str">
        <f>IF(官網匯出!C1354="","",官網匯出!C1354)</f>
        <v/>
      </c>
      <c r="J1354" s="1" t="str">
        <f>IF(官網匯出!D1354="","",官網匯出!D1354)</f>
        <v/>
      </c>
      <c r="K1354" s="3" t="str">
        <f>IF(官網匯出!E1354="","",官網匯出!E1354)</f>
        <v/>
      </c>
      <c r="L1354" s="1" t="str">
        <f>IF(官網匯出!F1354="","",官網匯出!F1354)</f>
        <v/>
      </c>
      <c r="M1354" s="1" t="str">
        <f>IF(官網匯出!G1354="","",官網匯出!G1354)</f>
        <v/>
      </c>
      <c r="N1354" s="1" t="str">
        <f>IF(官網匯出!H1354="","",官網匯出!H1354)</f>
        <v/>
      </c>
      <c r="P1354" s="1" t="str">
        <f>IF(官網匯出!J1354="","",RIGHT(官網匯出!J1354,LEN(官網匯出!J1354)-2))</f>
        <v/>
      </c>
      <c r="Q1354" s="1" t="str">
        <f>IF(官網匯出!K1354="","",官網匯出!K1354)</f>
        <v/>
      </c>
      <c r="R1354" s="1" t="str">
        <f>IF(官網匯出!L1354="","",官網匯出!L1354)</f>
        <v/>
      </c>
      <c r="S1354" s="1" t="str">
        <f>IF(官網匯出!M1354="","",官網匯出!M1354)</f>
        <v/>
      </c>
      <c r="T1354" s="1" t="str">
        <f>IF(官網匯出!N1354="","",官網匯出!N1354)</f>
        <v/>
      </c>
      <c r="U1354" s="1" t="str">
        <f>IF(官網匯出!O1354="","",官網匯出!O1354)</f>
        <v/>
      </c>
      <c r="V1354" s="1" t="str">
        <f>IF(官網匯出!P1354="",IF(G1354="","",0),官網匯出!P1354)</f>
        <v/>
      </c>
      <c r="W1354" s="1" t="str">
        <f>IF(官網匯出!Q1354="",IF(G1354="","",0),官網匯出!Q1354)</f>
        <v/>
      </c>
      <c r="X1354" s="1" t="str">
        <f>IF(官網匯出!R1354="","",官網匯出!R1354)</f>
        <v/>
      </c>
      <c r="Y1354" s="1" t="str">
        <f>IF(官網匯出!S1354="","",官網匯出!S1354)</f>
        <v/>
      </c>
      <c r="Z1354" s="1" t="str">
        <f>IF(G1354="","",官網匯出!T1354)</f>
        <v/>
      </c>
      <c r="AA1354" s="1" t="str">
        <f>IF(G1354="","",官網匯出!AK1354)</f>
        <v/>
      </c>
      <c r="AB1354" s="1" t="str">
        <f>IF(G1354="","",IF(官網匯出!V1354="","",官網匯出!V1354))</f>
        <v/>
      </c>
      <c r="AJ1354" s="1" t="str">
        <f>IF(G1354="","",IF(官網匯出!AE1354="","",官網匯出!AE1354))</f>
        <v/>
      </c>
      <c r="AK1354" s="1" t="str">
        <f>IF(G1354="","",IF(官網匯出!AD1354="","",官網匯出!AD1354))</f>
        <v/>
      </c>
      <c r="AL1354" s="1" t="str">
        <f t="shared" si="244"/>
        <v>0</v>
      </c>
      <c r="AM1354" s="1" t="str">
        <f>IF(官網匯出!AG1354="","",官網匯出!AG1354)</f>
        <v/>
      </c>
      <c r="AN1354" s="1" t="str">
        <f>IF(G1354="","",IF(官網匯出!AH1354="","",官網匯出!AH1354))</f>
        <v/>
      </c>
      <c r="AO1354" s="14" t="str">
        <f t="shared" si="245"/>
        <v/>
      </c>
      <c r="AP1354" s="14" t="str">
        <f t="shared" si="246"/>
        <v>1</v>
      </c>
      <c r="AQ1354" s="14" t="str">
        <f t="shared" si="247"/>
        <v>0</v>
      </c>
      <c r="AR1354" s="1" t="str">
        <f t="shared" si="248"/>
        <v/>
      </c>
      <c r="AS1354" s="1" t="str">
        <f t="shared" si="249"/>
        <v/>
      </c>
      <c r="AT1354" s="1" t="str">
        <f t="shared" si="250"/>
        <v/>
      </c>
      <c r="AU1354" s="1" t="str">
        <f t="shared" si="241"/>
        <v/>
      </c>
      <c r="AV1354" s="1" t="e">
        <f>IF(VLOOKUP(G1354,官網匯出!A:AQ,42,FALSE)="","[黃金盾官網]",VLOOKUP(G1354,官網匯出!A:AQ,42,FALSE))</f>
        <v>#N/A</v>
      </c>
      <c r="AW1354" s="1" t="e">
        <f>IF(LEFT(VLOOKUP(G1354,官網匯出!A:AS,43,FALSE),2)="","web",LEFT(VLOOKUP(G1354,官網匯出!A:AS,43,FALSE),2))</f>
        <v>#N/A</v>
      </c>
      <c r="AX1354" s="1" t="str">
        <f t="shared" si="251"/>
        <v>O</v>
      </c>
    </row>
    <row r="1355" spans="1:50">
      <c r="A1355" s="1" t="str">
        <f>IF(G1355="","",VLOOKUP(官網轉換!AW1355,團名!A:B,2,FALSE))</f>
        <v/>
      </c>
      <c r="B1355" s="1" t="str">
        <f>IF(G1355="","",IF(LEFT(VLOOKUP(G1355,官網匯出!A:AQ,43,0),2)="wf",VLOOKUP(VLOOKUP(G1355,官網匯出!A:AQ,43,0),團名!$I$1:$K$12,2,FALSE),"N0071"))</f>
        <v/>
      </c>
      <c r="C1355" s="1" t="str">
        <f>IFERROR(VLOOKUP(官網匯出!D1355,團名!E:G,3,FALSE),"")</f>
        <v/>
      </c>
      <c r="D1355" s="1" t="str">
        <f t="shared" si="242"/>
        <v/>
      </c>
      <c r="E1355" s="1" t="str">
        <f t="shared" si="243"/>
        <v/>
      </c>
      <c r="F1355" s="1" t="str">
        <f>IF(官網匯出!F1355="已付款","","B0012")</f>
        <v>B0012</v>
      </c>
      <c r="G1355" s="1" t="str">
        <f>IF(官網匯出!A1355="","",官網匯出!A1355)</f>
        <v/>
      </c>
      <c r="H1355" s="3" t="str">
        <f>IF(官網匯出!B1355="","",官網匯出!B1355)</f>
        <v/>
      </c>
      <c r="I1355" s="1" t="str">
        <f>IF(官網匯出!C1355="","",官網匯出!C1355)</f>
        <v/>
      </c>
      <c r="J1355" s="1" t="str">
        <f>IF(官網匯出!D1355="","",官網匯出!D1355)</f>
        <v/>
      </c>
      <c r="K1355" s="3" t="str">
        <f>IF(官網匯出!E1355="","",官網匯出!E1355)</f>
        <v/>
      </c>
      <c r="L1355" s="1" t="str">
        <f>IF(官網匯出!F1355="","",官網匯出!F1355)</f>
        <v/>
      </c>
      <c r="M1355" s="1" t="str">
        <f>IF(官網匯出!G1355="","",官網匯出!G1355)</f>
        <v/>
      </c>
      <c r="N1355" s="1" t="str">
        <f>IF(官網匯出!H1355="","",官網匯出!H1355)</f>
        <v/>
      </c>
      <c r="P1355" s="1" t="str">
        <f>IF(官網匯出!J1355="","",RIGHT(官網匯出!J1355,LEN(官網匯出!J1355)-2))</f>
        <v/>
      </c>
      <c r="Q1355" s="1" t="str">
        <f>IF(官網匯出!K1355="","",官網匯出!K1355)</f>
        <v/>
      </c>
      <c r="R1355" s="1" t="str">
        <f>IF(官網匯出!L1355="","",官網匯出!L1355)</f>
        <v/>
      </c>
      <c r="S1355" s="1" t="str">
        <f>IF(官網匯出!M1355="","",官網匯出!M1355)</f>
        <v/>
      </c>
      <c r="T1355" s="1" t="str">
        <f>IF(官網匯出!N1355="","",官網匯出!N1355)</f>
        <v/>
      </c>
      <c r="U1355" s="1" t="str">
        <f>IF(官網匯出!O1355="","",官網匯出!O1355)</f>
        <v/>
      </c>
      <c r="V1355" s="1" t="str">
        <f>IF(官網匯出!P1355="",IF(G1355="","",0),官網匯出!P1355)</f>
        <v/>
      </c>
      <c r="W1355" s="1" t="str">
        <f>IF(官網匯出!Q1355="",IF(G1355="","",0),官網匯出!Q1355)</f>
        <v/>
      </c>
      <c r="X1355" s="1" t="str">
        <f>IF(官網匯出!R1355="","",官網匯出!R1355)</f>
        <v/>
      </c>
      <c r="Y1355" s="1" t="str">
        <f>IF(官網匯出!S1355="","",官網匯出!S1355)</f>
        <v/>
      </c>
      <c r="Z1355" s="1" t="str">
        <f>IF(G1355="","",官網匯出!T1355)</f>
        <v/>
      </c>
      <c r="AA1355" s="1" t="str">
        <f>IF(G1355="","",官網匯出!AK1355)</f>
        <v/>
      </c>
      <c r="AB1355" s="1" t="str">
        <f>IF(G1355="","",IF(官網匯出!V1355="","",官網匯出!V1355))</f>
        <v/>
      </c>
      <c r="AJ1355" s="1" t="str">
        <f>IF(G1355="","",IF(官網匯出!AE1355="","",官網匯出!AE1355))</f>
        <v/>
      </c>
      <c r="AK1355" s="1" t="str">
        <f>IF(G1355="","",IF(官網匯出!AD1355="","",官網匯出!AD1355))</f>
        <v/>
      </c>
      <c r="AL1355" s="1" t="str">
        <f t="shared" si="244"/>
        <v>0</v>
      </c>
      <c r="AM1355" s="1" t="str">
        <f>IF(官網匯出!AG1355="","",官網匯出!AG1355)</f>
        <v/>
      </c>
      <c r="AN1355" s="1" t="str">
        <f>IF(G1355="","",IF(官網匯出!AH1355="","",官網匯出!AH1355))</f>
        <v/>
      </c>
      <c r="AO1355" s="14" t="str">
        <f t="shared" si="245"/>
        <v/>
      </c>
      <c r="AP1355" s="14" t="str">
        <f t="shared" si="246"/>
        <v>1</v>
      </c>
      <c r="AQ1355" s="14" t="str">
        <f t="shared" si="247"/>
        <v>0</v>
      </c>
      <c r="AR1355" s="1" t="str">
        <f t="shared" si="248"/>
        <v/>
      </c>
      <c r="AS1355" s="1" t="str">
        <f t="shared" si="249"/>
        <v/>
      </c>
      <c r="AT1355" s="1" t="str">
        <f t="shared" si="250"/>
        <v/>
      </c>
      <c r="AU1355" s="1" t="str">
        <f t="shared" si="241"/>
        <v/>
      </c>
      <c r="AV1355" s="1" t="e">
        <f>IF(VLOOKUP(G1355,官網匯出!A:AQ,42,FALSE)="","[黃金盾官網]",VLOOKUP(G1355,官網匯出!A:AQ,42,FALSE))</f>
        <v>#N/A</v>
      </c>
      <c r="AW1355" s="1" t="e">
        <f>IF(LEFT(VLOOKUP(G1355,官網匯出!A:AS,43,FALSE),2)="","web",LEFT(VLOOKUP(G1355,官網匯出!A:AS,43,FALSE),2))</f>
        <v>#N/A</v>
      </c>
      <c r="AX1355" s="1" t="str">
        <f t="shared" si="251"/>
        <v>O</v>
      </c>
    </row>
    <row r="1356" spans="1:50">
      <c r="A1356" s="1" t="str">
        <f>IF(G1356="","",VLOOKUP(官網轉換!AW1356,團名!A:B,2,FALSE))</f>
        <v/>
      </c>
      <c r="B1356" s="1" t="str">
        <f>IF(G1356="","",IF(LEFT(VLOOKUP(G1356,官網匯出!A:AQ,43,0),2)="wf",VLOOKUP(VLOOKUP(G1356,官網匯出!A:AQ,43,0),團名!$I$1:$K$12,2,FALSE),"N0071"))</f>
        <v/>
      </c>
      <c r="C1356" s="1" t="str">
        <f>IFERROR(VLOOKUP(官網匯出!D1356,團名!E:G,3,FALSE),"")</f>
        <v/>
      </c>
      <c r="D1356" s="1" t="str">
        <f t="shared" si="242"/>
        <v/>
      </c>
      <c r="E1356" s="1" t="str">
        <f t="shared" si="243"/>
        <v/>
      </c>
      <c r="F1356" s="1" t="str">
        <f>IF(官網匯出!F1356="已付款","","B0012")</f>
        <v>B0012</v>
      </c>
      <c r="G1356" s="1" t="str">
        <f>IF(官網匯出!A1356="","",官網匯出!A1356)</f>
        <v/>
      </c>
      <c r="H1356" s="3" t="str">
        <f>IF(官網匯出!B1356="","",官網匯出!B1356)</f>
        <v/>
      </c>
      <c r="I1356" s="1" t="str">
        <f>IF(官網匯出!C1356="","",官網匯出!C1356)</f>
        <v/>
      </c>
      <c r="J1356" s="1" t="str">
        <f>IF(官網匯出!D1356="","",官網匯出!D1356)</f>
        <v/>
      </c>
      <c r="K1356" s="3" t="str">
        <f>IF(官網匯出!E1356="","",官網匯出!E1356)</f>
        <v/>
      </c>
      <c r="L1356" s="1" t="str">
        <f>IF(官網匯出!F1356="","",官網匯出!F1356)</f>
        <v/>
      </c>
      <c r="M1356" s="1" t="str">
        <f>IF(官網匯出!G1356="","",官網匯出!G1356)</f>
        <v/>
      </c>
      <c r="N1356" s="1" t="str">
        <f>IF(官網匯出!H1356="","",官網匯出!H1356)</f>
        <v/>
      </c>
      <c r="P1356" s="1" t="str">
        <f>IF(官網匯出!J1356="","",RIGHT(官網匯出!J1356,LEN(官網匯出!J1356)-2))</f>
        <v/>
      </c>
      <c r="Q1356" s="1" t="str">
        <f>IF(官網匯出!K1356="","",官網匯出!K1356)</f>
        <v/>
      </c>
      <c r="R1356" s="1" t="str">
        <f>IF(官網匯出!L1356="","",官網匯出!L1356)</f>
        <v/>
      </c>
      <c r="S1356" s="1" t="str">
        <f>IF(官網匯出!M1356="","",官網匯出!M1356)</f>
        <v/>
      </c>
      <c r="T1356" s="1" t="str">
        <f>IF(官網匯出!N1356="","",官網匯出!N1356)</f>
        <v/>
      </c>
      <c r="U1356" s="1" t="str">
        <f>IF(官網匯出!O1356="","",官網匯出!O1356)</f>
        <v/>
      </c>
      <c r="V1356" s="1" t="str">
        <f>IF(官網匯出!P1356="",IF(G1356="","",0),官網匯出!P1356)</f>
        <v/>
      </c>
      <c r="W1356" s="1" t="str">
        <f>IF(官網匯出!Q1356="",IF(G1356="","",0),官網匯出!Q1356)</f>
        <v/>
      </c>
      <c r="X1356" s="1" t="str">
        <f>IF(官網匯出!R1356="","",官網匯出!R1356)</f>
        <v/>
      </c>
      <c r="Y1356" s="1" t="str">
        <f>IF(官網匯出!S1356="","",官網匯出!S1356)</f>
        <v/>
      </c>
      <c r="Z1356" s="1" t="str">
        <f>IF(G1356="","",官網匯出!T1356)</f>
        <v/>
      </c>
      <c r="AA1356" s="1" t="str">
        <f>IF(G1356="","",官網匯出!AK1356)</f>
        <v/>
      </c>
      <c r="AB1356" s="1" t="str">
        <f>IF(G1356="","",IF(官網匯出!V1356="","",官網匯出!V1356))</f>
        <v/>
      </c>
      <c r="AJ1356" s="1" t="str">
        <f>IF(G1356="","",IF(官網匯出!AE1356="","",官網匯出!AE1356))</f>
        <v/>
      </c>
      <c r="AK1356" s="1" t="str">
        <f>IF(G1356="","",IF(官網匯出!AD1356="","",官網匯出!AD1356))</f>
        <v/>
      </c>
      <c r="AL1356" s="1" t="str">
        <f t="shared" si="244"/>
        <v>0</v>
      </c>
      <c r="AM1356" s="1" t="str">
        <f>IF(官網匯出!AG1356="","",官網匯出!AG1356)</f>
        <v/>
      </c>
      <c r="AN1356" s="1" t="str">
        <f>IF(G1356="","",IF(官網匯出!AH1356="","",官網匯出!AH1356))</f>
        <v/>
      </c>
      <c r="AO1356" s="14" t="str">
        <f t="shared" si="245"/>
        <v/>
      </c>
      <c r="AP1356" s="14" t="str">
        <f t="shared" si="246"/>
        <v>1</v>
      </c>
      <c r="AQ1356" s="14" t="str">
        <f t="shared" si="247"/>
        <v>0</v>
      </c>
      <c r="AR1356" s="1" t="str">
        <f t="shared" si="248"/>
        <v/>
      </c>
      <c r="AS1356" s="1" t="str">
        <f t="shared" si="249"/>
        <v/>
      </c>
      <c r="AT1356" s="1" t="str">
        <f t="shared" si="250"/>
        <v/>
      </c>
      <c r="AU1356" s="1" t="str">
        <f t="shared" si="241"/>
        <v/>
      </c>
      <c r="AV1356" s="1" t="e">
        <f>IF(VLOOKUP(G1356,官網匯出!A:AQ,42,FALSE)="","[黃金盾官網]",VLOOKUP(G1356,官網匯出!A:AQ,42,FALSE))</f>
        <v>#N/A</v>
      </c>
      <c r="AW1356" s="1" t="e">
        <f>IF(LEFT(VLOOKUP(G1356,官網匯出!A:AS,43,FALSE),2)="","web",LEFT(VLOOKUP(G1356,官網匯出!A:AS,43,FALSE),2))</f>
        <v>#N/A</v>
      </c>
      <c r="AX1356" s="1" t="str">
        <f t="shared" si="251"/>
        <v>O</v>
      </c>
    </row>
    <row r="1357" spans="1:50">
      <c r="A1357" s="1" t="str">
        <f>IF(G1357="","",VLOOKUP(官網轉換!AW1357,團名!A:B,2,FALSE))</f>
        <v/>
      </c>
      <c r="B1357" s="1" t="str">
        <f>IF(G1357="","",IF(LEFT(VLOOKUP(G1357,官網匯出!A:AQ,43,0),2)="wf",VLOOKUP(VLOOKUP(G1357,官網匯出!A:AQ,43,0),團名!$I$1:$K$12,2,FALSE),"N0071"))</f>
        <v/>
      </c>
      <c r="C1357" s="1" t="str">
        <f>IFERROR(VLOOKUP(官網匯出!D1357,團名!E:G,3,FALSE),"")</f>
        <v/>
      </c>
      <c r="D1357" s="1" t="str">
        <f t="shared" si="242"/>
        <v/>
      </c>
      <c r="E1357" s="1" t="str">
        <f t="shared" si="243"/>
        <v/>
      </c>
      <c r="F1357" s="1" t="str">
        <f>IF(官網匯出!F1357="已付款","","B0012")</f>
        <v>B0012</v>
      </c>
      <c r="G1357" s="1" t="str">
        <f>IF(官網匯出!A1357="","",官網匯出!A1357)</f>
        <v/>
      </c>
      <c r="H1357" s="3" t="str">
        <f>IF(官網匯出!B1357="","",官網匯出!B1357)</f>
        <v/>
      </c>
      <c r="I1357" s="1" t="str">
        <f>IF(官網匯出!C1357="","",官網匯出!C1357)</f>
        <v/>
      </c>
      <c r="J1357" s="1" t="str">
        <f>IF(官網匯出!D1357="","",官網匯出!D1357)</f>
        <v/>
      </c>
      <c r="K1357" s="3" t="str">
        <f>IF(官網匯出!E1357="","",官網匯出!E1357)</f>
        <v/>
      </c>
      <c r="L1357" s="1" t="str">
        <f>IF(官網匯出!F1357="","",官網匯出!F1357)</f>
        <v/>
      </c>
      <c r="M1357" s="1" t="str">
        <f>IF(官網匯出!G1357="","",官網匯出!G1357)</f>
        <v/>
      </c>
      <c r="N1357" s="1" t="str">
        <f>IF(官網匯出!H1357="","",官網匯出!H1357)</f>
        <v/>
      </c>
      <c r="P1357" s="1" t="str">
        <f>IF(官網匯出!J1357="","",RIGHT(官網匯出!J1357,LEN(官網匯出!J1357)-2))</f>
        <v/>
      </c>
      <c r="Q1357" s="1" t="str">
        <f>IF(官網匯出!K1357="","",官網匯出!K1357)</f>
        <v/>
      </c>
      <c r="R1357" s="1" t="str">
        <f>IF(官網匯出!L1357="","",官網匯出!L1357)</f>
        <v/>
      </c>
      <c r="S1357" s="1" t="str">
        <f>IF(官網匯出!M1357="","",官網匯出!M1357)</f>
        <v/>
      </c>
      <c r="T1357" s="1" t="str">
        <f>IF(官網匯出!N1357="","",官網匯出!N1357)</f>
        <v/>
      </c>
      <c r="U1357" s="1" t="str">
        <f>IF(官網匯出!O1357="","",官網匯出!O1357)</f>
        <v/>
      </c>
      <c r="V1357" s="1" t="str">
        <f>IF(官網匯出!P1357="",IF(G1357="","",0),官網匯出!P1357)</f>
        <v/>
      </c>
      <c r="W1357" s="1" t="str">
        <f>IF(官網匯出!Q1357="",IF(G1357="","",0),官網匯出!Q1357)</f>
        <v/>
      </c>
      <c r="X1357" s="1" t="str">
        <f>IF(官網匯出!R1357="","",官網匯出!R1357)</f>
        <v/>
      </c>
      <c r="Y1357" s="1" t="str">
        <f>IF(官網匯出!S1357="","",官網匯出!S1357)</f>
        <v/>
      </c>
      <c r="Z1357" s="1" t="str">
        <f>IF(G1357="","",官網匯出!T1357)</f>
        <v/>
      </c>
      <c r="AA1357" s="1" t="str">
        <f>IF(G1357="","",官網匯出!AK1357)</f>
        <v/>
      </c>
      <c r="AB1357" s="1" t="str">
        <f>IF(G1357="","",IF(官網匯出!V1357="","",官網匯出!V1357))</f>
        <v/>
      </c>
      <c r="AJ1357" s="1" t="str">
        <f>IF(G1357="","",IF(官網匯出!AE1357="","",官網匯出!AE1357))</f>
        <v/>
      </c>
      <c r="AK1357" s="1" t="str">
        <f>IF(G1357="","",IF(官網匯出!AD1357="","",官網匯出!AD1357))</f>
        <v/>
      </c>
      <c r="AL1357" s="1" t="str">
        <f t="shared" si="244"/>
        <v>0</v>
      </c>
      <c r="AM1357" s="1" t="str">
        <f>IF(官網匯出!AG1357="","",官網匯出!AG1357)</f>
        <v/>
      </c>
      <c r="AN1357" s="1" t="str">
        <f>IF(G1357="","",IF(官網匯出!AH1357="","",官網匯出!AH1357))</f>
        <v/>
      </c>
      <c r="AO1357" s="14" t="str">
        <f t="shared" si="245"/>
        <v/>
      </c>
      <c r="AP1357" s="14" t="str">
        <f t="shared" si="246"/>
        <v>1</v>
      </c>
      <c r="AQ1357" s="14" t="str">
        <f t="shared" si="247"/>
        <v>0</v>
      </c>
      <c r="AR1357" s="1" t="str">
        <f t="shared" si="248"/>
        <v/>
      </c>
      <c r="AS1357" s="1" t="str">
        <f t="shared" si="249"/>
        <v/>
      </c>
      <c r="AT1357" s="1" t="str">
        <f t="shared" si="250"/>
        <v/>
      </c>
      <c r="AU1357" s="1" t="str">
        <f t="shared" si="241"/>
        <v/>
      </c>
      <c r="AV1357" s="1" t="e">
        <f>IF(VLOOKUP(G1357,官網匯出!A:AQ,42,FALSE)="","[黃金盾官網]",VLOOKUP(G1357,官網匯出!A:AQ,42,FALSE))</f>
        <v>#N/A</v>
      </c>
      <c r="AW1357" s="1" t="e">
        <f>IF(LEFT(VLOOKUP(G1357,官網匯出!A:AS,43,FALSE),2)="","web",LEFT(VLOOKUP(G1357,官網匯出!A:AS,43,FALSE),2))</f>
        <v>#N/A</v>
      </c>
      <c r="AX1357" s="1" t="str">
        <f t="shared" si="251"/>
        <v>O</v>
      </c>
    </row>
    <row r="1358" spans="1:50">
      <c r="A1358" s="1" t="str">
        <f>IF(G1358="","",VLOOKUP(官網轉換!AW1358,團名!A:B,2,FALSE))</f>
        <v/>
      </c>
      <c r="B1358" s="1" t="str">
        <f>IF(G1358="","",IF(LEFT(VLOOKUP(G1358,官網匯出!A:AQ,43,0),2)="wf",VLOOKUP(VLOOKUP(G1358,官網匯出!A:AQ,43,0),團名!$I$1:$K$12,2,FALSE),"N0071"))</f>
        <v/>
      </c>
      <c r="C1358" s="1" t="str">
        <f>IFERROR(VLOOKUP(官網匯出!D1358,團名!E:G,3,FALSE),"")</f>
        <v/>
      </c>
      <c r="D1358" s="1" t="str">
        <f t="shared" si="242"/>
        <v/>
      </c>
      <c r="E1358" s="1" t="str">
        <f t="shared" si="243"/>
        <v/>
      </c>
      <c r="F1358" s="1" t="str">
        <f>IF(官網匯出!F1358="已付款","","B0012")</f>
        <v>B0012</v>
      </c>
      <c r="G1358" s="1" t="str">
        <f>IF(官網匯出!A1358="","",官網匯出!A1358)</f>
        <v/>
      </c>
      <c r="H1358" s="3" t="str">
        <f>IF(官網匯出!B1358="","",官網匯出!B1358)</f>
        <v/>
      </c>
      <c r="I1358" s="1" t="str">
        <f>IF(官網匯出!C1358="","",官網匯出!C1358)</f>
        <v/>
      </c>
      <c r="J1358" s="1" t="str">
        <f>IF(官網匯出!D1358="","",官網匯出!D1358)</f>
        <v/>
      </c>
      <c r="K1358" s="3" t="str">
        <f>IF(官網匯出!E1358="","",官網匯出!E1358)</f>
        <v/>
      </c>
      <c r="L1358" s="1" t="str">
        <f>IF(官網匯出!F1358="","",官網匯出!F1358)</f>
        <v/>
      </c>
      <c r="M1358" s="1" t="str">
        <f>IF(官網匯出!G1358="","",官網匯出!G1358)</f>
        <v/>
      </c>
      <c r="N1358" s="1" t="str">
        <f>IF(官網匯出!H1358="","",官網匯出!H1358)</f>
        <v/>
      </c>
      <c r="P1358" s="1" t="str">
        <f>IF(官網匯出!J1358="","",RIGHT(官網匯出!J1358,LEN(官網匯出!J1358)-2))</f>
        <v/>
      </c>
      <c r="Q1358" s="1" t="str">
        <f>IF(官網匯出!K1358="","",官網匯出!K1358)</f>
        <v/>
      </c>
      <c r="R1358" s="1" t="str">
        <f>IF(官網匯出!L1358="","",官網匯出!L1358)</f>
        <v/>
      </c>
      <c r="S1358" s="1" t="str">
        <f>IF(官網匯出!M1358="","",官網匯出!M1358)</f>
        <v/>
      </c>
      <c r="T1358" s="1" t="str">
        <f>IF(官網匯出!N1358="","",官網匯出!N1358)</f>
        <v/>
      </c>
      <c r="U1358" s="1" t="str">
        <f>IF(官網匯出!O1358="","",官網匯出!O1358)</f>
        <v/>
      </c>
      <c r="V1358" s="1" t="str">
        <f>IF(官網匯出!P1358="",IF(G1358="","",0),官網匯出!P1358)</f>
        <v/>
      </c>
      <c r="W1358" s="1" t="str">
        <f>IF(官網匯出!Q1358="",IF(G1358="","",0),官網匯出!Q1358)</f>
        <v/>
      </c>
      <c r="X1358" s="1" t="str">
        <f>IF(官網匯出!R1358="","",官網匯出!R1358)</f>
        <v/>
      </c>
      <c r="Y1358" s="1" t="str">
        <f>IF(官網匯出!S1358="","",官網匯出!S1358)</f>
        <v/>
      </c>
      <c r="Z1358" s="1" t="str">
        <f>IF(G1358="","",官網匯出!T1358)</f>
        <v/>
      </c>
      <c r="AA1358" s="1" t="str">
        <f>IF(G1358="","",官網匯出!AK1358)</f>
        <v/>
      </c>
      <c r="AB1358" s="1" t="str">
        <f>IF(G1358="","",IF(官網匯出!V1358="","",官網匯出!V1358))</f>
        <v/>
      </c>
      <c r="AJ1358" s="1" t="str">
        <f>IF(G1358="","",IF(官網匯出!AE1358="","",官網匯出!AE1358))</f>
        <v/>
      </c>
      <c r="AK1358" s="1" t="str">
        <f>IF(G1358="","",IF(官網匯出!AD1358="","",官網匯出!AD1358))</f>
        <v/>
      </c>
      <c r="AL1358" s="1" t="str">
        <f t="shared" si="244"/>
        <v>0</v>
      </c>
      <c r="AM1358" s="1" t="str">
        <f>IF(官網匯出!AG1358="","",官網匯出!AG1358)</f>
        <v/>
      </c>
      <c r="AN1358" s="1" t="str">
        <f>IF(G1358="","",IF(官網匯出!AH1358="","",官網匯出!AH1358))</f>
        <v/>
      </c>
      <c r="AO1358" s="14" t="str">
        <f t="shared" si="245"/>
        <v/>
      </c>
      <c r="AP1358" s="14" t="str">
        <f t="shared" si="246"/>
        <v>1</v>
      </c>
      <c r="AQ1358" s="14" t="str">
        <f t="shared" si="247"/>
        <v>0</v>
      </c>
      <c r="AR1358" s="1" t="str">
        <f t="shared" si="248"/>
        <v/>
      </c>
      <c r="AS1358" s="1" t="str">
        <f t="shared" si="249"/>
        <v/>
      </c>
      <c r="AT1358" s="1" t="str">
        <f t="shared" si="250"/>
        <v/>
      </c>
      <c r="AU1358" s="1" t="str">
        <f t="shared" si="241"/>
        <v/>
      </c>
      <c r="AV1358" s="1" t="e">
        <f>IF(VLOOKUP(G1358,官網匯出!A:AQ,42,FALSE)="","[黃金盾官網]",VLOOKUP(G1358,官網匯出!A:AQ,42,FALSE))</f>
        <v>#N/A</v>
      </c>
      <c r="AW1358" s="1" t="e">
        <f>IF(LEFT(VLOOKUP(G1358,官網匯出!A:AS,43,FALSE),2)="","web",LEFT(VLOOKUP(G1358,官網匯出!A:AS,43,FALSE),2))</f>
        <v>#N/A</v>
      </c>
      <c r="AX1358" s="1" t="str">
        <f t="shared" si="251"/>
        <v>O</v>
      </c>
    </row>
    <row r="1359" spans="1:50">
      <c r="A1359" s="1" t="str">
        <f>IF(G1359="","",VLOOKUP(官網轉換!AW1359,團名!A:B,2,FALSE))</f>
        <v/>
      </c>
      <c r="B1359" s="1" t="str">
        <f>IF(G1359="","",IF(LEFT(VLOOKUP(G1359,官網匯出!A:AQ,43,0),2)="wf",VLOOKUP(VLOOKUP(G1359,官網匯出!A:AQ,43,0),團名!$I$1:$K$12,2,FALSE),"N0071"))</f>
        <v/>
      </c>
      <c r="C1359" s="1" t="str">
        <f>IFERROR(VLOOKUP(官網匯出!D1359,團名!E:G,3,FALSE),"")</f>
        <v/>
      </c>
      <c r="D1359" s="1" t="str">
        <f t="shared" si="242"/>
        <v/>
      </c>
      <c r="E1359" s="1" t="str">
        <f t="shared" si="243"/>
        <v/>
      </c>
      <c r="F1359" s="1" t="str">
        <f>IF(官網匯出!F1359="已付款","","B0012")</f>
        <v>B0012</v>
      </c>
      <c r="G1359" s="1" t="str">
        <f>IF(官網匯出!A1359="","",官網匯出!A1359)</f>
        <v/>
      </c>
      <c r="H1359" s="3" t="str">
        <f>IF(官網匯出!B1359="","",官網匯出!B1359)</f>
        <v/>
      </c>
      <c r="I1359" s="1" t="str">
        <f>IF(官網匯出!C1359="","",官網匯出!C1359)</f>
        <v/>
      </c>
      <c r="J1359" s="1" t="str">
        <f>IF(官網匯出!D1359="","",官網匯出!D1359)</f>
        <v/>
      </c>
      <c r="K1359" s="3" t="str">
        <f>IF(官網匯出!E1359="","",官網匯出!E1359)</f>
        <v/>
      </c>
      <c r="L1359" s="1" t="str">
        <f>IF(官網匯出!F1359="","",官網匯出!F1359)</f>
        <v/>
      </c>
      <c r="M1359" s="1" t="str">
        <f>IF(官網匯出!G1359="","",官網匯出!G1359)</f>
        <v/>
      </c>
      <c r="N1359" s="1" t="str">
        <f>IF(官網匯出!H1359="","",官網匯出!H1359)</f>
        <v/>
      </c>
      <c r="P1359" s="1" t="str">
        <f>IF(官網匯出!J1359="","",RIGHT(官網匯出!J1359,LEN(官網匯出!J1359)-2))</f>
        <v/>
      </c>
      <c r="Q1359" s="1" t="str">
        <f>IF(官網匯出!K1359="","",官網匯出!K1359)</f>
        <v/>
      </c>
      <c r="R1359" s="1" t="str">
        <f>IF(官網匯出!L1359="","",官網匯出!L1359)</f>
        <v/>
      </c>
      <c r="S1359" s="1" t="str">
        <f>IF(官網匯出!M1359="","",官網匯出!M1359)</f>
        <v/>
      </c>
      <c r="T1359" s="1" t="str">
        <f>IF(官網匯出!N1359="","",官網匯出!N1359)</f>
        <v/>
      </c>
      <c r="U1359" s="1" t="str">
        <f>IF(官網匯出!O1359="","",官網匯出!O1359)</f>
        <v/>
      </c>
      <c r="V1359" s="1" t="str">
        <f>IF(官網匯出!P1359="",IF(G1359="","",0),官網匯出!P1359)</f>
        <v/>
      </c>
      <c r="W1359" s="1" t="str">
        <f>IF(官網匯出!Q1359="",IF(G1359="","",0),官網匯出!Q1359)</f>
        <v/>
      </c>
      <c r="X1359" s="1" t="str">
        <f>IF(官網匯出!R1359="","",官網匯出!R1359)</f>
        <v/>
      </c>
      <c r="Y1359" s="1" t="str">
        <f>IF(官網匯出!S1359="","",官網匯出!S1359)</f>
        <v/>
      </c>
      <c r="Z1359" s="1" t="str">
        <f>IF(G1359="","",官網匯出!T1359)</f>
        <v/>
      </c>
      <c r="AA1359" s="1" t="str">
        <f>IF(G1359="","",官網匯出!AK1359)</f>
        <v/>
      </c>
      <c r="AB1359" s="1" t="str">
        <f>IF(G1359="","",IF(官網匯出!V1359="","",官網匯出!V1359))</f>
        <v/>
      </c>
      <c r="AJ1359" s="1" t="str">
        <f>IF(G1359="","",IF(官網匯出!AE1359="","",官網匯出!AE1359))</f>
        <v/>
      </c>
      <c r="AK1359" s="1" t="str">
        <f>IF(G1359="","",IF(官網匯出!AD1359="","",官網匯出!AD1359))</f>
        <v/>
      </c>
      <c r="AL1359" s="1" t="str">
        <f t="shared" si="244"/>
        <v>0</v>
      </c>
      <c r="AM1359" s="1" t="str">
        <f>IF(官網匯出!AG1359="","",官網匯出!AG1359)</f>
        <v/>
      </c>
      <c r="AN1359" s="1" t="str">
        <f>IF(G1359="","",IF(官網匯出!AH1359="","",官網匯出!AH1359))</f>
        <v/>
      </c>
      <c r="AO1359" s="14" t="str">
        <f t="shared" si="245"/>
        <v/>
      </c>
      <c r="AP1359" s="14" t="str">
        <f t="shared" si="246"/>
        <v>1</v>
      </c>
      <c r="AQ1359" s="14" t="str">
        <f t="shared" si="247"/>
        <v>0</v>
      </c>
      <c r="AR1359" s="1" t="str">
        <f t="shared" si="248"/>
        <v/>
      </c>
      <c r="AS1359" s="1" t="str">
        <f t="shared" si="249"/>
        <v/>
      </c>
      <c r="AT1359" s="1" t="str">
        <f t="shared" si="250"/>
        <v/>
      </c>
      <c r="AU1359" s="1" t="str">
        <f t="shared" si="241"/>
        <v/>
      </c>
      <c r="AV1359" s="1" t="e">
        <f>IF(VLOOKUP(G1359,官網匯出!A:AQ,42,FALSE)="","[黃金盾官網]",VLOOKUP(G1359,官網匯出!A:AQ,42,FALSE))</f>
        <v>#N/A</v>
      </c>
      <c r="AW1359" s="1" t="e">
        <f>IF(LEFT(VLOOKUP(G1359,官網匯出!A:AS,43,FALSE),2)="","web",LEFT(VLOOKUP(G1359,官網匯出!A:AS,43,FALSE),2))</f>
        <v>#N/A</v>
      </c>
      <c r="AX1359" s="1" t="str">
        <f t="shared" si="251"/>
        <v>O</v>
      </c>
    </row>
    <row r="1360" spans="1:50">
      <c r="A1360" s="1" t="str">
        <f>IF(G1360="","",VLOOKUP(官網轉換!AW1360,團名!A:B,2,FALSE))</f>
        <v/>
      </c>
      <c r="B1360" s="1" t="str">
        <f>IF(G1360="","",IF(LEFT(VLOOKUP(G1360,官網匯出!A:AQ,43,0),2)="wf",VLOOKUP(VLOOKUP(G1360,官網匯出!A:AQ,43,0),團名!$I$1:$K$12,2,FALSE),"N0071"))</f>
        <v/>
      </c>
      <c r="C1360" s="1" t="str">
        <f>IFERROR(VLOOKUP(官網匯出!D1360,團名!E:G,3,FALSE),"")</f>
        <v/>
      </c>
      <c r="D1360" s="1" t="str">
        <f t="shared" si="242"/>
        <v/>
      </c>
      <c r="E1360" s="1" t="str">
        <f t="shared" si="243"/>
        <v/>
      </c>
      <c r="F1360" s="1" t="str">
        <f>IF(官網匯出!F1360="已付款","","B0012")</f>
        <v>B0012</v>
      </c>
      <c r="G1360" s="1" t="str">
        <f>IF(官網匯出!A1360="","",官網匯出!A1360)</f>
        <v/>
      </c>
      <c r="H1360" s="3" t="str">
        <f>IF(官網匯出!B1360="","",官網匯出!B1360)</f>
        <v/>
      </c>
      <c r="I1360" s="1" t="str">
        <f>IF(官網匯出!C1360="","",官網匯出!C1360)</f>
        <v/>
      </c>
      <c r="J1360" s="1" t="str">
        <f>IF(官網匯出!D1360="","",官網匯出!D1360)</f>
        <v/>
      </c>
      <c r="K1360" s="3" t="str">
        <f>IF(官網匯出!E1360="","",官網匯出!E1360)</f>
        <v/>
      </c>
      <c r="L1360" s="1" t="str">
        <f>IF(官網匯出!F1360="","",官網匯出!F1360)</f>
        <v/>
      </c>
      <c r="M1360" s="1" t="str">
        <f>IF(官網匯出!G1360="","",官網匯出!G1360)</f>
        <v/>
      </c>
      <c r="N1360" s="1" t="str">
        <f>IF(官網匯出!H1360="","",官網匯出!H1360)</f>
        <v/>
      </c>
      <c r="P1360" s="1" t="str">
        <f>IF(官網匯出!J1360="","",RIGHT(官網匯出!J1360,LEN(官網匯出!J1360)-2))</f>
        <v/>
      </c>
      <c r="Q1360" s="1" t="str">
        <f>IF(官網匯出!K1360="","",官網匯出!K1360)</f>
        <v/>
      </c>
      <c r="R1360" s="1" t="str">
        <f>IF(官網匯出!L1360="","",官網匯出!L1360)</f>
        <v/>
      </c>
      <c r="S1360" s="1" t="str">
        <f>IF(官網匯出!M1360="","",官網匯出!M1360)</f>
        <v/>
      </c>
      <c r="T1360" s="1" t="str">
        <f>IF(官網匯出!N1360="","",官網匯出!N1360)</f>
        <v/>
      </c>
      <c r="U1360" s="1" t="str">
        <f>IF(官網匯出!O1360="","",官網匯出!O1360)</f>
        <v/>
      </c>
      <c r="V1360" s="1" t="str">
        <f>IF(官網匯出!P1360="",IF(G1360="","",0),官網匯出!P1360)</f>
        <v/>
      </c>
      <c r="W1360" s="1" t="str">
        <f>IF(官網匯出!Q1360="",IF(G1360="","",0),官網匯出!Q1360)</f>
        <v/>
      </c>
      <c r="X1360" s="1" t="str">
        <f>IF(官網匯出!R1360="","",官網匯出!R1360)</f>
        <v/>
      </c>
      <c r="Y1360" s="1" t="str">
        <f>IF(官網匯出!S1360="","",官網匯出!S1360)</f>
        <v/>
      </c>
      <c r="Z1360" s="1" t="str">
        <f>IF(G1360="","",官網匯出!T1360)</f>
        <v/>
      </c>
      <c r="AA1360" s="1" t="str">
        <f>IF(G1360="","",官網匯出!AK1360)</f>
        <v/>
      </c>
      <c r="AB1360" s="1" t="str">
        <f>IF(G1360="","",IF(官網匯出!V1360="","",官網匯出!V1360))</f>
        <v/>
      </c>
      <c r="AJ1360" s="1" t="str">
        <f>IF(G1360="","",IF(官網匯出!AE1360="","",官網匯出!AE1360))</f>
        <v/>
      </c>
      <c r="AK1360" s="1" t="str">
        <f>IF(G1360="","",IF(官網匯出!AD1360="","",官網匯出!AD1360))</f>
        <v/>
      </c>
      <c r="AL1360" s="1" t="str">
        <f t="shared" si="244"/>
        <v>0</v>
      </c>
      <c r="AM1360" s="1" t="str">
        <f>IF(官網匯出!AG1360="","",官網匯出!AG1360)</f>
        <v/>
      </c>
      <c r="AN1360" s="1" t="str">
        <f>IF(G1360="","",IF(官網匯出!AH1360="","",官網匯出!AH1360))</f>
        <v/>
      </c>
      <c r="AO1360" s="14" t="str">
        <f t="shared" si="245"/>
        <v/>
      </c>
      <c r="AP1360" s="14" t="str">
        <f t="shared" si="246"/>
        <v>1</v>
      </c>
      <c r="AQ1360" s="14" t="str">
        <f t="shared" si="247"/>
        <v>0</v>
      </c>
      <c r="AR1360" s="1" t="str">
        <f t="shared" si="248"/>
        <v/>
      </c>
      <c r="AS1360" s="1" t="str">
        <f t="shared" si="249"/>
        <v/>
      </c>
      <c r="AT1360" s="1" t="str">
        <f t="shared" si="250"/>
        <v/>
      </c>
      <c r="AU1360" s="1" t="str">
        <f t="shared" si="241"/>
        <v/>
      </c>
      <c r="AV1360" s="1" t="e">
        <f>IF(VLOOKUP(G1360,官網匯出!A:AQ,42,FALSE)="","[黃金盾官網]",VLOOKUP(G1360,官網匯出!A:AQ,42,FALSE))</f>
        <v>#N/A</v>
      </c>
      <c r="AW1360" s="1" t="e">
        <f>IF(LEFT(VLOOKUP(G1360,官網匯出!A:AS,43,FALSE),2)="","web",LEFT(VLOOKUP(G1360,官網匯出!A:AS,43,FALSE),2))</f>
        <v>#N/A</v>
      </c>
      <c r="AX1360" s="1" t="str">
        <f t="shared" si="251"/>
        <v>O</v>
      </c>
    </row>
    <row r="1361" spans="1:50">
      <c r="A1361" s="1" t="str">
        <f>IF(G1361="","",VLOOKUP(官網轉換!AW1361,團名!A:B,2,FALSE))</f>
        <v/>
      </c>
      <c r="B1361" s="1" t="str">
        <f>IF(G1361="","",IF(LEFT(VLOOKUP(G1361,官網匯出!A:AQ,43,0),2)="wf",VLOOKUP(VLOOKUP(G1361,官網匯出!A:AQ,43,0),團名!$I$1:$K$12,2,FALSE),"N0071"))</f>
        <v/>
      </c>
      <c r="C1361" s="1" t="str">
        <f>IFERROR(VLOOKUP(官網匯出!D1361,團名!E:G,3,FALSE),"")</f>
        <v/>
      </c>
      <c r="D1361" s="1" t="str">
        <f t="shared" si="242"/>
        <v/>
      </c>
      <c r="E1361" s="1" t="str">
        <f t="shared" si="243"/>
        <v/>
      </c>
      <c r="F1361" s="1" t="str">
        <f>IF(官網匯出!F1361="已付款","","B0012")</f>
        <v>B0012</v>
      </c>
      <c r="G1361" s="1" t="str">
        <f>IF(官網匯出!A1361="","",官網匯出!A1361)</f>
        <v/>
      </c>
      <c r="H1361" s="3" t="str">
        <f>IF(官網匯出!B1361="","",官網匯出!B1361)</f>
        <v/>
      </c>
      <c r="I1361" s="1" t="str">
        <f>IF(官網匯出!C1361="","",官網匯出!C1361)</f>
        <v/>
      </c>
      <c r="J1361" s="1" t="str">
        <f>IF(官網匯出!D1361="","",官網匯出!D1361)</f>
        <v/>
      </c>
      <c r="K1361" s="3" t="str">
        <f>IF(官網匯出!E1361="","",官網匯出!E1361)</f>
        <v/>
      </c>
      <c r="L1361" s="1" t="str">
        <f>IF(官網匯出!F1361="","",官網匯出!F1361)</f>
        <v/>
      </c>
      <c r="M1361" s="1" t="str">
        <f>IF(官網匯出!G1361="","",官網匯出!G1361)</f>
        <v/>
      </c>
      <c r="N1361" s="1" t="str">
        <f>IF(官網匯出!H1361="","",官網匯出!H1361)</f>
        <v/>
      </c>
      <c r="P1361" s="1" t="str">
        <f>IF(官網匯出!J1361="","",RIGHT(官網匯出!J1361,LEN(官網匯出!J1361)-2))</f>
        <v/>
      </c>
      <c r="Q1361" s="1" t="str">
        <f>IF(官網匯出!K1361="","",官網匯出!K1361)</f>
        <v/>
      </c>
      <c r="R1361" s="1" t="str">
        <f>IF(官網匯出!L1361="","",官網匯出!L1361)</f>
        <v/>
      </c>
      <c r="S1361" s="1" t="str">
        <f>IF(官網匯出!M1361="","",官網匯出!M1361)</f>
        <v/>
      </c>
      <c r="T1361" s="1" t="str">
        <f>IF(官網匯出!N1361="","",官網匯出!N1361)</f>
        <v/>
      </c>
      <c r="U1361" s="1" t="str">
        <f>IF(官網匯出!O1361="","",官網匯出!O1361)</f>
        <v/>
      </c>
      <c r="V1361" s="1" t="str">
        <f>IF(官網匯出!P1361="",IF(G1361="","",0),官網匯出!P1361)</f>
        <v/>
      </c>
      <c r="W1361" s="1" t="str">
        <f>IF(官網匯出!Q1361="",IF(G1361="","",0),官網匯出!Q1361)</f>
        <v/>
      </c>
      <c r="X1361" s="1" t="str">
        <f>IF(官網匯出!R1361="","",官網匯出!R1361)</f>
        <v/>
      </c>
      <c r="Y1361" s="1" t="str">
        <f>IF(官網匯出!S1361="","",官網匯出!S1361)</f>
        <v/>
      </c>
      <c r="Z1361" s="1" t="str">
        <f>IF(G1361="","",官網匯出!T1361)</f>
        <v/>
      </c>
      <c r="AA1361" s="1" t="str">
        <f>IF(G1361="","",官網匯出!AK1361)</f>
        <v/>
      </c>
      <c r="AB1361" s="1" t="str">
        <f>IF(G1361="","",IF(官網匯出!V1361="","",官網匯出!V1361))</f>
        <v/>
      </c>
      <c r="AJ1361" s="1" t="str">
        <f>IF(G1361="","",IF(官網匯出!AE1361="","",官網匯出!AE1361))</f>
        <v/>
      </c>
      <c r="AK1361" s="1" t="str">
        <f>IF(G1361="","",IF(官網匯出!AD1361="","",官網匯出!AD1361))</f>
        <v/>
      </c>
      <c r="AL1361" s="1" t="str">
        <f t="shared" si="244"/>
        <v>0</v>
      </c>
      <c r="AM1361" s="1" t="str">
        <f>IF(官網匯出!AG1361="","",官網匯出!AG1361)</f>
        <v/>
      </c>
      <c r="AN1361" s="1" t="str">
        <f>IF(G1361="","",IF(官網匯出!AH1361="","",官網匯出!AH1361))</f>
        <v/>
      </c>
      <c r="AO1361" s="14" t="str">
        <f t="shared" si="245"/>
        <v/>
      </c>
      <c r="AP1361" s="14" t="str">
        <f t="shared" si="246"/>
        <v>1</v>
      </c>
      <c r="AQ1361" s="14" t="str">
        <f t="shared" si="247"/>
        <v>0</v>
      </c>
      <c r="AR1361" s="1" t="str">
        <f t="shared" si="248"/>
        <v/>
      </c>
      <c r="AS1361" s="1" t="str">
        <f t="shared" si="249"/>
        <v/>
      </c>
      <c r="AT1361" s="1" t="str">
        <f t="shared" si="250"/>
        <v/>
      </c>
      <c r="AU1361" s="1" t="str">
        <f t="shared" si="241"/>
        <v/>
      </c>
      <c r="AV1361" s="1" t="e">
        <f>IF(VLOOKUP(G1361,官網匯出!A:AQ,42,FALSE)="","[黃金盾官網]",VLOOKUP(G1361,官網匯出!A:AQ,42,FALSE))</f>
        <v>#N/A</v>
      </c>
      <c r="AW1361" s="1" t="e">
        <f>IF(LEFT(VLOOKUP(G1361,官網匯出!A:AS,43,FALSE),2)="","web",LEFT(VLOOKUP(G1361,官網匯出!A:AS,43,FALSE),2))</f>
        <v>#N/A</v>
      </c>
      <c r="AX1361" s="1" t="str">
        <f t="shared" si="251"/>
        <v>O</v>
      </c>
    </row>
    <row r="1362" spans="1:50">
      <c r="A1362" s="1" t="str">
        <f>IF(G1362="","",VLOOKUP(官網轉換!AW1362,團名!A:B,2,FALSE))</f>
        <v/>
      </c>
      <c r="B1362" s="1" t="str">
        <f>IF(G1362="","",IF(LEFT(VLOOKUP(G1362,官網匯出!A:AQ,43,0),2)="wf",VLOOKUP(VLOOKUP(G1362,官網匯出!A:AQ,43,0),團名!$I$1:$K$12,2,FALSE),"N0071"))</f>
        <v/>
      </c>
      <c r="C1362" s="1" t="str">
        <f>IFERROR(VLOOKUP(官網匯出!D1362,團名!E:G,3,FALSE),"")</f>
        <v/>
      </c>
      <c r="D1362" s="1" t="str">
        <f t="shared" si="242"/>
        <v/>
      </c>
      <c r="E1362" s="1" t="str">
        <f t="shared" si="243"/>
        <v/>
      </c>
      <c r="F1362" s="1" t="str">
        <f>IF(官網匯出!F1362="已付款","","B0012")</f>
        <v>B0012</v>
      </c>
      <c r="G1362" s="1" t="str">
        <f>IF(官網匯出!A1362="","",官網匯出!A1362)</f>
        <v/>
      </c>
      <c r="H1362" s="3" t="str">
        <f>IF(官網匯出!B1362="","",官網匯出!B1362)</f>
        <v/>
      </c>
      <c r="I1362" s="1" t="str">
        <f>IF(官網匯出!C1362="","",官網匯出!C1362)</f>
        <v/>
      </c>
      <c r="J1362" s="1" t="str">
        <f>IF(官網匯出!D1362="","",官網匯出!D1362)</f>
        <v/>
      </c>
      <c r="K1362" s="3" t="str">
        <f>IF(官網匯出!E1362="","",官網匯出!E1362)</f>
        <v/>
      </c>
      <c r="L1362" s="1" t="str">
        <f>IF(官網匯出!F1362="","",官網匯出!F1362)</f>
        <v/>
      </c>
      <c r="M1362" s="1" t="str">
        <f>IF(官網匯出!G1362="","",官網匯出!G1362)</f>
        <v/>
      </c>
      <c r="N1362" s="1" t="str">
        <f>IF(官網匯出!H1362="","",官網匯出!H1362)</f>
        <v/>
      </c>
      <c r="P1362" s="1" t="str">
        <f>IF(官網匯出!J1362="","",RIGHT(官網匯出!J1362,LEN(官網匯出!J1362)-2))</f>
        <v/>
      </c>
      <c r="Q1362" s="1" t="str">
        <f>IF(官網匯出!K1362="","",官網匯出!K1362)</f>
        <v/>
      </c>
      <c r="R1362" s="1" t="str">
        <f>IF(官網匯出!L1362="","",官網匯出!L1362)</f>
        <v/>
      </c>
      <c r="S1362" s="1" t="str">
        <f>IF(官網匯出!M1362="","",官網匯出!M1362)</f>
        <v/>
      </c>
      <c r="T1362" s="1" t="str">
        <f>IF(官網匯出!N1362="","",官網匯出!N1362)</f>
        <v/>
      </c>
      <c r="U1362" s="1" t="str">
        <f>IF(官網匯出!O1362="","",官網匯出!O1362)</f>
        <v/>
      </c>
      <c r="V1362" s="1" t="str">
        <f>IF(官網匯出!P1362="",IF(G1362="","",0),官網匯出!P1362)</f>
        <v/>
      </c>
      <c r="W1362" s="1" t="str">
        <f>IF(官網匯出!Q1362="",IF(G1362="","",0),官網匯出!Q1362)</f>
        <v/>
      </c>
      <c r="X1362" s="1" t="str">
        <f>IF(官網匯出!R1362="","",官網匯出!R1362)</f>
        <v/>
      </c>
      <c r="Y1362" s="1" t="str">
        <f>IF(官網匯出!S1362="","",官網匯出!S1362)</f>
        <v/>
      </c>
      <c r="Z1362" s="1" t="str">
        <f>IF(G1362="","",官網匯出!T1362)</f>
        <v/>
      </c>
      <c r="AA1362" s="1" t="str">
        <f>IF(G1362="","",官網匯出!AK1362)</f>
        <v/>
      </c>
      <c r="AB1362" s="1" t="str">
        <f>IF(G1362="","",IF(官網匯出!V1362="","",官網匯出!V1362))</f>
        <v/>
      </c>
      <c r="AJ1362" s="1" t="str">
        <f>IF(G1362="","",IF(官網匯出!AE1362="","",官網匯出!AE1362))</f>
        <v/>
      </c>
      <c r="AK1362" s="1" t="str">
        <f>IF(G1362="","",IF(官網匯出!AD1362="","",官網匯出!AD1362))</f>
        <v/>
      </c>
      <c r="AL1362" s="1" t="str">
        <f t="shared" si="244"/>
        <v>0</v>
      </c>
      <c r="AM1362" s="1" t="str">
        <f>IF(官網匯出!AG1362="","",官網匯出!AG1362)</f>
        <v/>
      </c>
      <c r="AN1362" s="1" t="str">
        <f>IF(G1362="","",IF(官網匯出!AH1362="","",官網匯出!AH1362))</f>
        <v/>
      </c>
      <c r="AO1362" s="14" t="str">
        <f t="shared" si="245"/>
        <v/>
      </c>
      <c r="AP1362" s="14" t="str">
        <f t="shared" si="246"/>
        <v>1</v>
      </c>
      <c r="AQ1362" s="14" t="str">
        <f t="shared" si="247"/>
        <v>0</v>
      </c>
      <c r="AR1362" s="1" t="str">
        <f t="shared" si="248"/>
        <v/>
      </c>
      <c r="AS1362" s="1" t="str">
        <f t="shared" si="249"/>
        <v/>
      </c>
      <c r="AT1362" s="1" t="str">
        <f t="shared" si="250"/>
        <v/>
      </c>
      <c r="AU1362" s="1" t="str">
        <f t="shared" si="241"/>
        <v/>
      </c>
      <c r="AV1362" s="1" t="e">
        <f>IF(VLOOKUP(G1362,官網匯出!A:AQ,42,FALSE)="","[黃金盾官網]",VLOOKUP(G1362,官網匯出!A:AQ,42,FALSE))</f>
        <v>#N/A</v>
      </c>
      <c r="AW1362" s="1" t="e">
        <f>IF(LEFT(VLOOKUP(G1362,官網匯出!A:AS,43,FALSE),2)="","web",LEFT(VLOOKUP(G1362,官網匯出!A:AS,43,FALSE),2))</f>
        <v>#N/A</v>
      </c>
      <c r="AX1362" s="1" t="str">
        <f t="shared" si="251"/>
        <v>O</v>
      </c>
    </row>
    <row r="1363" spans="1:50">
      <c r="A1363" s="1" t="str">
        <f>IF(G1363="","",VLOOKUP(官網轉換!AW1363,團名!A:B,2,FALSE))</f>
        <v/>
      </c>
      <c r="B1363" s="1" t="str">
        <f>IF(G1363="","",IF(LEFT(VLOOKUP(G1363,官網匯出!A:AQ,43,0),2)="wf",VLOOKUP(VLOOKUP(G1363,官網匯出!A:AQ,43,0),團名!$I$1:$K$12,2,FALSE),"N0071"))</f>
        <v/>
      </c>
      <c r="C1363" s="1" t="str">
        <f>IFERROR(VLOOKUP(官網匯出!D1363,團名!E:G,3,FALSE),"")</f>
        <v/>
      </c>
      <c r="D1363" s="1" t="str">
        <f t="shared" si="242"/>
        <v/>
      </c>
      <c r="E1363" s="1" t="str">
        <f t="shared" si="243"/>
        <v/>
      </c>
      <c r="F1363" s="1" t="str">
        <f>IF(官網匯出!F1363="已付款","","B0012")</f>
        <v>B0012</v>
      </c>
      <c r="G1363" s="1" t="str">
        <f>IF(官網匯出!A1363="","",官網匯出!A1363)</f>
        <v/>
      </c>
      <c r="H1363" s="3" t="str">
        <f>IF(官網匯出!B1363="","",官網匯出!B1363)</f>
        <v/>
      </c>
      <c r="I1363" s="1" t="str">
        <f>IF(官網匯出!C1363="","",官網匯出!C1363)</f>
        <v/>
      </c>
      <c r="J1363" s="1" t="str">
        <f>IF(官網匯出!D1363="","",官網匯出!D1363)</f>
        <v/>
      </c>
      <c r="K1363" s="3" t="str">
        <f>IF(官網匯出!E1363="","",官網匯出!E1363)</f>
        <v/>
      </c>
      <c r="L1363" s="1" t="str">
        <f>IF(官網匯出!F1363="","",官網匯出!F1363)</f>
        <v/>
      </c>
      <c r="M1363" s="1" t="str">
        <f>IF(官網匯出!G1363="","",官網匯出!G1363)</f>
        <v/>
      </c>
      <c r="N1363" s="1" t="str">
        <f>IF(官網匯出!H1363="","",官網匯出!H1363)</f>
        <v/>
      </c>
      <c r="P1363" s="1" t="str">
        <f>IF(官網匯出!J1363="","",RIGHT(官網匯出!J1363,LEN(官網匯出!J1363)-2))</f>
        <v/>
      </c>
      <c r="Q1363" s="1" t="str">
        <f>IF(官網匯出!K1363="","",官網匯出!K1363)</f>
        <v/>
      </c>
      <c r="R1363" s="1" t="str">
        <f>IF(官網匯出!L1363="","",官網匯出!L1363)</f>
        <v/>
      </c>
      <c r="S1363" s="1" t="str">
        <f>IF(官網匯出!M1363="","",官網匯出!M1363)</f>
        <v/>
      </c>
      <c r="T1363" s="1" t="str">
        <f>IF(官網匯出!N1363="","",官網匯出!N1363)</f>
        <v/>
      </c>
      <c r="U1363" s="1" t="str">
        <f>IF(官網匯出!O1363="","",官網匯出!O1363)</f>
        <v/>
      </c>
      <c r="V1363" s="1" t="str">
        <f>IF(官網匯出!P1363="",IF(G1363="","",0),官網匯出!P1363)</f>
        <v/>
      </c>
      <c r="W1363" s="1" t="str">
        <f>IF(官網匯出!Q1363="",IF(G1363="","",0),官網匯出!Q1363)</f>
        <v/>
      </c>
      <c r="X1363" s="1" t="str">
        <f>IF(官網匯出!R1363="","",官網匯出!R1363)</f>
        <v/>
      </c>
      <c r="Y1363" s="1" t="str">
        <f>IF(官網匯出!S1363="","",官網匯出!S1363)</f>
        <v/>
      </c>
      <c r="Z1363" s="1" t="str">
        <f>IF(G1363="","",官網匯出!T1363)</f>
        <v/>
      </c>
      <c r="AA1363" s="1" t="str">
        <f>IF(G1363="","",官網匯出!AK1363)</f>
        <v/>
      </c>
      <c r="AB1363" s="1" t="str">
        <f>IF(G1363="","",IF(官網匯出!V1363="","",官網匯出!V1363))</f>
        <v/>
      </c>
      <c r="AJ1363" s="1" t="str">
        <f>IF(G1363="","",IF(官網匯出!AE1363="","",官網匯出!AE1363))</f>
        <v/>
      </c>
      <c r="AK1363" s="1" t="str">
        <f>IF(G1363="","",IF(官網匯出!AD1363="","",官網匯出!AD1363))</f>
        <v/>
      </c>
      <c r="AL1363" s="1" t="str">
        <f t="shared" si="244"/>
        <v>0</v>
      </c>
      <c r="AM1363" s="1" t="str">
        <f>IF(官網匯出!AG1363="","",官網匯出!AG1363)</f>
        <v/>
      </c>
      <c r="AN1363" s="1" t="str">
        <f>IF(G1363="","",IF(官網匯出!AH1363="","",官網匯出!AH1363))</f>
        <v/>
      </c>
      <c r="AO1363" s="14" t="str">
        <f t="shared" si="245"/>
        <v/>
      </c>
      <c r="AP1363" s="14" t="str">
        <f t="shared" si="246"/>
        <v>1</v>
      </c>
      <c r="AQ1363" s="14" t="str">
        <f t="shared" si="247"/>
        <v>0</v>
      </c>
      <c r="AR1363" s="1" t="str">
        <f t="shared" si="248"/>
        <v/>
      </c>
      <c r="AS1363" s="1" t="str">
        <f t="shared" si="249"/>
        <v/>
      </c>
      <c r="AT1363" s="1" t="str">
        <f t="shared" si="250"/>
        <v/>
      </c>
      <c r="AU1363" s="1" t="str">
        <f t="shared" si="241"/>
        <v/>
      </c>
      <c r="AV1363" s="1" t="e">
        <f>IF(VLOOKUP(G1363,官網匯出!A:AQ,42,FALSE)="","[黃金盾官網]",VLOOKUP(G1363,官網匯出!A:AQ,42,FALSE))</f>
        <v>#N/A</v>
      </c>
      <c r="AW1363" s="1" t="e">
        <f>IF(LEFT(VLOOKUP(G1363,官網匯出!A:AS,43,FALSE),2)="","web",LEFT(VLOOKUP(G1363,官網匯出!A:AS,43,FALSE),2))</f>
        <v>#N/A</v>
      </c>
      <c r="AX1363" s="1" t="str">
        <f t="shared" si="251"/>
        <v>O</v>
      </c>
    </row>
    <row r="1364" spans="1:50">
      <c r="A1364" s="1" t="str">
        <f>IF(G1364="","",VLOOKUP(官網轉換!AW1364,團名!A:B,2,FALSE))</f>
        <v/>
      </c>
      <c r="B1364" s="1" t="str">
        <f>IF(G1364="","",IF(LEFT(VLOOKUP(G1364,官網匯出!A:AQ,43,0),2)="wf",VLOOKUP(VLOOKUP(G1364,官網匯出!A:AQ,43,0),團名!$I$1:$K$12,2,FALSE),"N0071"))</f>
        <v/>
      </c>
      <c r="C1364" s="1" t="str">
        <f>IFERROR(VLOOKUP(官網匯出!D1364,團名!E:G,3,FALSE),"")</f>
        <v/>
      </c>
      <c r="D1364" s="1" t="str">
        <f t="shared" si="242"/>
        <v/>
      </c>
      <c r="E1364" s="1" t="str">
        <f t="shared" si="243"/>
        <v/>
      </c>
      <c r="F1364" s="1" t="str">
        <f>IF(官網匯出!F1364="已付款","","B0012")</f>
        <v>B0012</v>
      </c>
      <c r="G1364" s="1" t="str">
        <f>IF(官網匯出!A1364="","",官網匯出!A1364)</f>
        <v/>
      </c>
      <c r="H1364" s="3" t="str">
        <f>IF(官網匯出!B1364="","",官網匯出!B1364)</f>
        <v/>
      </c>
      <c r="I1364" s="1" t="str">
        <f>IF(官網匯出!C1364="","",官網匯出!C1364)</f>
        <v/>
      </c>
      <c r="J1364" s="1" t="str">
        <f>IF(官網匯出!D1364="","",官網匯出!D1364)</f>
        <v/>
      </c>
      <c r="K1364" s="3" t="str">
        <f>IF(官網匯出!E1364="","",官網匯出!E1364)</f>
        <v/>
      </c>
      <c r="L1364" s="1" t="str">
        <f>IF(官網匯出!F1364="","",官網匯出!F1364)</f>
        <v/>
      </c>
      <c r="M1364" s="1" t="str">
        <f>IF(官網匯出!G1364="","",官網匯出!G1364)</f>
        <v/>
      </c>
      <c r="N1364" s="1" t="str">
        <f>IF(官網匯出!H1364="","",官網匯出!H1364)</f>
        <v/>
      </c>
      <c r="P1364" s="1" t="str">
        <f>IF(官網匯出!J1364="","",RIGHT(官網匯出!J1364,LEN(官網匯出!J1364)-2))</f>
        <v/>
      </c>
      <c r="Q1364" s="1" t="str">
        <f>IF(官網匯出!K1364="","",官網匯出!K1364)</f>
        <v/>
      </c>
      <c r="R1364" s="1" t="str">
        <f>IF(官網匯出!L1364="","",官網匯出!L1364)</f>
        <v/>
      </c>
      <c r="S1364" s="1" t="str">
        <f>IF(官網匯出!M1364="","",官網匯出!M1364)</f>
        <v/>
      </c>
      <c r="T1364" s="1" t="str">
        <f>IF(官網匯出!N1364="","",官網匯出!N1364)</f>
        <v/>
      </c>
      <c r="U1364" s="1" t="str">
        <f>IF(官網匯出!O1364="","",官網匯出!O1364)</f>
        <v/>
      </c>
      <c r="V1364" s="1" t="str">
        <f>IF(官網匯出!P1364="",IF(G1364="","",0),官網匯出!P1364)</f>
        <v/>
      </c>
      <c r="W1364" s="1" t="str">
        <f>IF(官網匯出!Q1364="",IF(G1364="","",0),官網匯出!Q1364)</f>
        <v/>
      </c>
      <c r="X1364" s="1" t="str">
        <f>IF(官網匯出!R1364="","",官網匯出!R1364)</f>
        <v/>
      </c>
      <c r="Y1364" s="1" t="str">
        <f>IF(官網匯出!S1364="","",官網匯出!S1364)</f>
        <v/>
      </c>
      <c r="Z1364" s="1" t="str">
        <f>IF(G1364="","",官網匯出!T1364)</f>
        <v/>
      </c>
      <c r="AA1364" s="1" t="str">
        <f>IF(G1364="","",官網匯出!AK1364)</f>
        <v/>
      </c>
      <c r="AB1364" s="1" t="str">
        <f>IF(G1364="","",IF(官網匯出!V1364="","",官網匯出!V1364))</f>
        <v/>
      </c>
      <c r="AJ1364" s="1" t="str">
        <f>IF(G1364="","",IF(官網匯出!AE1364="","",官網匯出!AE1364))</f>
        <v/>
      </c>
      <c r="AK1364" s="1" t="str">
        <f>IF(G1364="","",IF(官網匯出!AD1364="","",官網匯出!AD1364))</f>
        <v/>
      </c>
      <c r="AL1364" s="1" t="str">
        <f t="shared" si="244"/>
        <v>0</v>
      </c>
      <c r="AM1364" s="1" t="str">
        <f>IF(官網匯出!AG1364="","",官網匯出!AG1364)</f>
        <v/>
      </c>
      <c r="AN1364" s="1" t="str">
        <f>IF(G1364="","",IF(官網匯出!AH1364="","",官網匯出!AH1364))</f>
        <v/>
      </c>
      <c r="AO1364" s="14" t="str">
        <f t="shared" si="245"/>
        <v/>
      </c>
      <c r="AP1364" s="14" t="str">
        <f t="shared" si="246"/>
        <v>1</v>
      </c>
      <c r="AQ1364" s="14" t="str">
        <f t="shared" si="247"/>
        <v>0</v>
      </c>
      <c r="AR1364" s="1" t="str">
        <f t="shared" si="248"/>
        <v/>
      </c>
      <c r="AS1364" s="1" t="str">
        <f t="shared" si="249"/>
        <v/>
      </c>
      <c r="AT1364" s="1" t="str">
        <f t="shared" si="250"/>
        <v/>
      </c>
      <c r="AU1364" s="1" t="str">
        <f t="shared" si="241"/>
        <v/>
      </c>
      <c r="AV1364" s="1" t="e">
        <f>IF(VLOOKUP(G1364,官網匯出!A:AQ,42,FALSE)="","[黃金盾官網]",VLOOKUP(G1364,官網匯出!A:AQ,42,FALSE))</f>
        <v>#N/A</v>
      </c>
      <c r="AW1364" s="1" t="e">
        <f>IF(LEFT(VLOOKUP(G1364,官網匯出!A:AS,43,FALSE),2)="","web",LEFT(VLOOKUP(G1364,官網匯出!A:AS,43,FALSE),2))</f>
        <v>#N/A</v>
      </c>
      <c r="AX1364" s="1" t="str">
        <f t="shared" si="251"/>
        <v>O</v>
      </c>
    </row>
    <row r="1365" spans="1:50">
      <c r="A1365" s="1" t="str">
        <f>IF(G1365="","",VLOOKUP(官網轉換!AW1365,團名!A:B,2,FALSE))</f>
        <v/>
      </c>
      <c r="B1365" s="1" t="str">
        <f>IF(G1365="","",IF(LEFT(VLOOKUP(G1365,官網匯出!A:AQ,43,0),2)="wf",VLOOKUP(VLOOKUP(G1365,官網匯出!A:AQ,43,0),團名!$I$1:$K$12,2,FALSE),"N0071"))</f>
        <v/>
      </c>
      <c r="C1365" s="1" t="str">
        <f>IFERROR(VLOOKUP(官網匯出!D1365,團名!E:G,3,FALSE),"")</f>
        <v/>
      </c>
      <c r="D1365" s="1" t="str">
        <f t="shared" si="242"/>
        <v/>
      </c>
      <c r="E1365" s="1" t="str">
        <f t="shared" si="243"/>
        <v/>
      </c>
      <c r="F1365" s="1" t="str">
        <f>IF(官網匯出!F1365="已付款","","B0012")</f>
        <v>B0012</v>
      </c>
      <c r="G1365" s="1" t="str">
        <f>IF(官網匯出!A1365="","",官網匯出!A1365)</f>
        <v/>
      </c>
      <c r="H1365" s="3" t="str">
        <f>IF(官網匯出!B1365="","",官網匯出!B1365)</f>
        <v/>
      </c>
      <c r="I1365" s="1" t="str">
        <f>IF(官網匯出!C1365="","",官網匯出!C1365)</f>
        <v/>
      </c>
      <c r="J1365" s="1" t="str">
        <f>IF(官網匯出!D1365="","",官網匯出!D1365)</f>
        <v/>
      </c>
      <c r="K1365" s="3" t="str">
        <f>IF(官網匯出!E1365="","",官網匯出!E1365)</f>
        <v/>
      </c>
      <c r="L1365" s="1" t="str">
        <f>IF(官網匯出!F1365="","",官網匯出!F1365)</f>
        <v/>
      </c>
      <c r="M1365" s="1" t="str">
        <f>IF(官網匯出!G1365="","",官網匯出!G1365)</f>
        <v/>
      </c>
      <c r="N1365" s="1" t="str">
        <f>IF(官網匯出!H1365="","",官網匯出!H1365)</f>
        <v/>
      </c>
      <c r="P1365" s="1" t="str">
        <f>IF(官網匯出!J1365="","",RIGHT(官網匯出!J1365,LEN(官網匯出!J1365)-2))</f>
        <v/>
      </c>
      <c r="Q1365" s="1" t="str">
        <f>IF(官網匯出!K1365="","",官網匯出!K1365)</f>
        <v/>
      </c>
      <c r="R1365" s="1" t="str">
        <f>IF(官網匯出!L1365="","",官網匯出!L1365)</f>
        <v/>
      </c>
      <c r="S1365" s="1" t="str">
        <f>IF(官網匯出!M1365="","",官網匯出!M1365)</f>
        <v/>
      </c>
      <c r="T1365" s="1" t="str">
        <f>IF(官網匯出!N1365="","",官網匯出!N1365)</f>
        <v/>
      </c>
      <c r="U1365" s="1" t="str">
        <f>IF(官網匯出!O1365="","",官網匯出!O1365)</f>
        <v/>
      </c>
      <c r="V1365" s="1" t="str">
        <f>IF(官網匯出!P1365="",IF(G1365="","",0),官網匯出!P1365)</f>
        <v/>
      </c>
      <c r="W1365" s="1" t="str">
        <f>IF(官網匯出!Q1365="",IF(G1365="","",0),官網匯出!Q1365)</f>
        <v/>
      </c>
      <c r="X1365" s="1" t="str">
        <f>IF(官網匯出!R1365="","",官網匯出!R1365)</f>
        <v/>
      </c>
      <c r="Y1365" s="1" t="str">
        <f>IF(官網匯出!S1365="","",官網匯出!S1365)</f>
        <v/>
      </c>
      <c r="Z1365" s="1" t="str">
        <f>IF(G1365="","",官網匯出!T1365)</f>
        <v/>
      </c>
      <c r="AA1365" s="1" t="str">
        <f>IF(G1365="","",官網匯出!AK1365)</f>
        <v/>
      </c>
      <c r="AB1365" s="1" t="str">
        <f>IF(G1365="","",IF(官網匯出!V1365="","",官網匯出!V1365))</f>
        <v/>
      </c>
      <c r="AJ1365" s="1" t="str">
        <f>IF(G1365="","",IF(官網匯出!AE1365="","",官網匯出!AE1365))</f>
        <v/>
      </c>
      <c r="AK1365" s="1" t="str">
        <f>IF(G1365="","",IF(官網匯出!AD1365="","",官網匯出!AD1365))</f>
        <v/>
      </c>
      <c r="AL1365" s="1" t="str">
        <f t="shared" si="244"/>
        <v>0</v>
      </c>
      <c r="AM1365" s="1" t="str">
        <f>IF(官網匯出!AG1365="","",官網匯出!AG1365)</f>
        <v/>
      </c>
      <c r="AN1365" s="1" t="str">
        <f>IF(G1365="","",IF(官網匯出!AH1365="","",官網匯出!AH1365))</f>
        <v/>
      </c>
      <c r="AO1365" s="14" t="str">
        <f t="shared" si="245"/>
        <v/>
      </c>
      <c r="AP1365" s="14" t="str">
        <f t="shared" si="246"/>
        <v>1</v>
      </c>
      <c r="AQ1365" s="14" t="str">
        <f t="shared" si="247"/>
        <v>0</v>
      </c>
      <c r="AR1365" s="1" t="str">
        <f t="shared" si="248"/>
        <v/>
      </c>
      <c r="AS1365" s="1" t="str">
        <f t="shared" si="249"/>
        <v/>
      </c>
      <c r="AT1365" s="1" t="str">
        <f t="shared" si="250"/>
        <v/>
      </c>
      <c r="AU1365" s="1" t="str">
        <f t="shared" si="241"/>
        <v/>
      </c>
      <c r="AV1365" s="1" t="e">
        <f>IF(VLOOKUP(G1365,官網匯出!A:AQ,42,FALSE)="","[黃金盾官網]",VLOOKUP(G1365,官網匯出!A:AQ,42,FALSE))</f>
        <v>#N/A</v>
      </c>
      <c r="AW1365" s="1" t="e">
        <f>IF(LEFT(VLOOKUP(G1365,官網匯出!A:AS,43,FALSE),2)="","web",LEFT(VLOOKUP(G1365,官網匯出!A:AS,43,FALSE),2))</f>
        <v>#N/A</v>
      </c>
      <c r="AX1365" s="1" t="str">
        <f t="shared" si="251"/>
        <v>O</v>
      </c>
    </row>
    <row r="1366" spans="1:50">
      <c r="A1366" s="1" t="str">
        <f>IF(G1366="","",VLOOKUP(官網轉換!AW1366,團名!A:B,2,FALSE))</f>
        <v/>
      </c>
      <c r="B1366" s="1" t="str">
        <f>IF(G1366="","",IF(LEFT(VLOOKUP(G1366,官網匯出!A:AQ,43,0),2)="wf",VLOOKUP(VLOOKUP(G1366,官網匯出!A:AQ,43,0),團名!$I$1:$K$12,2,FALSE),"N0071"))</f>
        <v/>
      </c>
      <c r="C1366" s="1" t="str">
        <f>IFERROR(VLOOKUP(官網匯出!D1366,團名!E:G,3,FALSE),"")</f>
        <v/>
      </c>
      <c r="D1366" s="1" t="str">
        <f t="shared" si="242"/>
        <v/>
      </c>
      <c r="E1366" s="1" t="str">
        <f t="shared" si="243"/>
        <v/>
      </c>
      <c r="F1366" s="1" t="str">
        <f>IF(官網匯出!F1366="已付款","","B0012")</f>
        <v>B0012</v>
      </c>
      <c r="G1366" s="1" t="str">
        <f>IF(官網匯出!A1366="","",官網匯出!A1366)</f>
        <v/>
      </c>
      <c r="H1366" s="3" t="str">
        <f>IF(官網匯出!B1366="","",官網匯出!B1366)</f>
        <v/>
      </c>
      <c r="I1366" s="1" t="str">
        <f>IF(官網匯出!C1366="","",官網匯出!C1366)</f>
        <v/>
      </c>
      <c r="J1366" s="1" t="str">
        <f>IF(官網匯出!D1366="","",官網匯出!D1366)</f>
        <v/>
      </c>
      <c r="K1366" s="3" t="str">
        <f>IF(官網匯出!E1366="","",官網匯出!E1366)</f>
        <v/>
      </c>
      <c r="L1366" s="1" t="str">
        <f>IF(官網匯出!F1366="","",官網匯出!F1366)</f>
        <v/>
      </c>
      <c r="M1366" s="1" t="str">
        <f>IF(官網匯出!G1366="","",官網匯出!G1366)</f>
        <v/>
      </c>
      <c r="N1366" s="1" t="str">
        <f>IF(官網匯出!H1366="","",官網匯出!H1366)</f>
        <v/>
      </c>
      <c r="P1366" s="1" t="str">
        <f>IF(官網匯出!J1366="","",RIGHT(官網匯出!J1366,LEN(官網匯出!J1366)-2))</f>
        <v/>
      </c>
      <c r="Q1366" s="1" t="str">
        <f>IF(官網匯出!K1366="","",官網匯出!K1366)</f>
        <v/>
      </c>
      <c r="R1366" s="1" t="str">
        <f>IF(官網匯出!L1366="","",官網匯出!L1366)</f>
        <v/>
      </c>
      <c r="S1366" s="1" t="str">
        <f>IF(官網匯出!M1366="","",官網匯出!M1366)</f>
        <v/>
      </c>
      <c r="T1366" s="1" t="str">
        <f>IF(官網匯出!N1366="","",官網匯出!N1366)</f>
        <v/>
      </c>
      <c r="U1366" s="1" t="str">
        <f>IF(官網匯出!O1366="","",官網匯出!O1366)</f>
        <v/>
      </c>
      <c r="V1366" s="1" t="str">
        <f>IF(官網匯出!P1366="",IF(G1366="","",0),官網匯出!P1366)</f>
        <v/>
      </c>
      <c r="W1366" s="1" t="str">
        <f>IF(官網匯出!Q1366="",IF(G1366="","",0),官網匯出!Q1366)</f>
        <v/>
      </c>
      <c r="X1366" s="1" t="str">
        <f>IF(官網匯出!R1366="","",官網匯出!R1366)</f>
        <v/>
      </c>
      <c r="Y1366" s="1" t="str">
        <f>IF(官網匯出!S1366="","",官網匯出!S1366)</f>
        <v/>
      </c>
      <c r="Z1366" s="1" t="str">
        <f>IF(G1366="","",官網匯出!T1366)</f>
        <v/>
      </c>
      <c r="AA1366" s="1" t="str">
        <f>IF(G1366="","",官網匯出!AK1366)</f>
        <v/>
      </c>
      <c r="AB1366" s="1" t="str">
        <f>IF(G1366="","",IF(官網匯出!V1366="","",官網匯出!V1366))</f>
        <v/>
      </c>
      <c r="AJ1366" s="1" t="str">
        <f>IF(G1366="","",IF(官網匯出!AE1366="","",官網匯出!AE1366))</f>
        <v/>
      </c>
      <c r="AK1366" s="1" t="str">
        <f>IF(G1366="","",IF(官網匯出!AD1366="","",官網匯出!AD1366))</f>
        <v/>
      </c>
      <c r="AL1366" s="1" t="str">
        <f t="shared" si="244"/>
        <v>0</v>
      </c>
      <c r="AM1366" s="1" t="str">
        <f>IF(官網匯出!AG1366="","",官網匯出!AG1366)</f>
        <v/>
      </c>
      <c r="AN1366" s="1" t="str">
        <f>IF(G1366="","",IF(官網匯出!AH1366="","",官網匯出!AH1366))</f>
        <v/>
      </c>
      <c r="AO1366" s="14" t="str">
        <f t="shared" si="245"/>
        <v/>
      </c>
      <c r="AP1366" s="14" t="str">
        <f t="shared" si="246"/>
        <v>1</v>
      </c>
      <c r="AQ1366" s="14" t="str">
        <f t="shared" si="247"/>
        <v>0</v>
      </c>
      <c r="AR1366" s="1" t="str">
        <f t="shared" si="248"/>
        <v/>
      </c>
      <c r="AS1366" s="1" t="str">
        <f t="shared" si="249"/>
        <v/>
      </c>
      <c r="AT1366" s="1" t="str">
        <f t="shared" si="250"/>
        <v/>
      </c>
      <c r="AU1366" s="1" t="str">
        <f t="shared" si="241"/>
        <v/>
      </c>
      <c r="AV1366" s="1" t="e">
        <f>IF(VLOOKUP(G1366,官網匯出!A:AQ,42,FALSE)="","[黃金盾官網]",VLOOKUP(G1366,官網匯出!A:AQ,42,FALSE))</f>
        <v>#N/A</v>
      </c>
      <c r="AW1366" s="1" t="e">
        <f>IF(LEFT(VLOOKUP(G1366,官網匯出!A:AS,43,FALSE),2)="","web",LEFT(VLOOKUP(G1366,官網匯出!A:AS,43,FALSE),2))</f>
        <v>#N/A</v>
      </c>
      <c r="AX1366" s="1" t="str">
        <f t="shared" si="251"/>
        <v>O</v>
      </c>
    </row>
    <row r="1367" spans="1:50">
      <c r="A1367" s="1" t="str">
        <f>IF(G1367="","",VLOOKUP(官網轉換!AW1367,團名!A:B,2,FALSE))</f>
        <v/>
      </c>
      <c r="B1367" s="1" t="str">
        <f>IF(G1367="","",IF(LEFT(VLOOKUP(G1367,官網匯出!A:AQ,43,0),2)="wf",VLOOKUP(VLOOKUP(G1367,官網匯出!A:AQ,43,0),團名!$I$1:$K$12,2,FALSE),"N0071"))</f>
        <v/>
      </c>
      <c r="C1367" s="1" t="str">
        <f>IFERROR(VLOOKUP(官網匯出!D1367,團名!E:G,3,FALSE),"")</f>
        <v/>
      </c>
      <c r="D1367" s="1" t="str">
        <f t="shared" si="242"/>
        <v/>
      </c>
      <c r="E1367" s="1" t="str">
        <f t="shared" si="243"/>
        <v/>
      </c>
      <c r="F1367" s="1" t="str">
        <f>IF(官網匯出!F1367="已付款","","B0012")</f>
        <v>B0012</v>
      </c>
      <c r="G1367" s="1" t="str">
        <f>IF(官網匯出!A1367="","",官網匯出!A1367)</f>
        <v/>
      </c>
      <c r="H1367" s="3" t="str">
        <f>IF(官網匯出!B1367="","",官網匯出!B1367)</f>
        <v/>
      </c>
      <c r="I1367" s="1" t="str">
        <f>IF(官網匯出!C1367="","",官網匯出!C1367)</f>
        <v/>
      </c>
      <c r="J1367" s="1" t="str">
        <f>IF(官網匯出!D1367="","",官網匯出!D1367)</f>
        <v/>
      </c>
      <c r="K1367" s="3" t="str">
        <f>IF(官網匯出!E1367="","",官網匯出!E1367)</f>
        <v/>
      </c>
      <c r="L1367" s="1" t="str">
        <f>IF(官網匯出!F1367="","",官網匯出!F1367)</f>
        <v/>
      </c>
      <c r="M1367" s="1" t="str">
        <f>IF(官網匯出!G1367="","",官網匯出!G1367)</f>
        <v/>
      </c>
      <c r="N1367" s="1" t="str">
        <f>IF(官網匯出!H1367="","",官網匯出!H1367)</f>
        <v/>
      </c>
      <c r="P1367" s="1" t="str">
        <f>IF(官網匯出!J1367="","",RIGHT(官網匯出!J1367,LEN(官網匯出!J1367)-2))</f>
        <v/>
      </c>
      <c r="Q1367" s="1" t="str">
        <f>IF(官網匯出!K1367="","",官網匯出!K1367)</f>
        <v/>
      </c>
      <c r="R1367" s="1" t="str">
        <f>IF(官網匯出!L1367="","",官網匯出!L1367)</f>
        <v/>
      </c>
      <c r="S1367" s="1" t="str">
        <f>IF(官網匯出!M1367="","",官網匯出!M1367)</f>
        <v/>
      </c>
      <c r="T1367" s="1" t="str">
        <f>IF(官網匯出!N1367="","",官網匯出!N1367)</f>
        <v/>
      </c>
      <c r="U1367" s="1" t="str">
        <f>IF(官網匯出!O1367="","",官網匯出!O1367)</f>
        <v/>
      </c>
      <c r="V1367" s="1" t="str">
        <f>IF(官網匯出!P1367="",IF(G1367="","",0),官網匯出!P1367)</f>
        <v/>
      </c>
      <c r="W1367" s="1" t="str">
        <f>IF(官網匯出!Q1367="",IF(G1367="","",0),官網匯出!Q1367)</f>
        <v/>
      </c>
      <c r="X1367" s="1" t="str">
        <f>IF(官網匯出!R1367="","",官網匯出!R1367)</f>
        <v/>
      </c>
      <c r="Y1367" s="1" t="str">
        <f>IF(官網匯出!S1367="","",官網匯出!S1367)</f>
        <v/>
      </c>
      <c r="Z1367" s="1" t="str">
        <f>IF(G1367="","",官網匯出!T1367)</f>
        <v/>
      </c>
      <c r="AA1367" s="1" t="str">
        <f>IF(G1367="","",官網匯出!AK1367)</f>
        <v/>
      </c>
      <c r="AB1367" s="1" t="str">
        <f>IF(G1367="","",IF(官網匯出!V1367="","",官網匯出!V1367))</f>
        <v/>
      </c>
      <c r="AJ1367" s="1" t="str">
        <f>IF(G1367="","",IF(官網匯出!AE1367="","",官網匯出!AE1367))</f>
        <v/>
      </c>
      <c r="AK1367" s="1" t="str">
        <f>IF(G1367="","",IF(官網匯出!AD1367="","",官網匯出!AD1367))</f>
        <v/>
      </c>
      <c r="AL1367" s="1" t="str">
        <f t="shared" si="244"/>
        <v>0</v>
      </c>
      <c r="AM1367" s="1" t="str">
        <f>IF(官網匯出!AG1367="","",官網匯出!AG1367)</f>
        <v/>
      </c>
      <c r="AN1367" s="1" t="str">
        <f>IF(G1367="","",IF(官網匯出!AH1367="","",官網匯出!AH1367))</f>
        <v/>
      </c>
      <c r="AO1367" s="14" t="str">
        <f t="shared" si="245"/>
        <v/>
      </c>
      <c r="AP1367" s="14" t="str">
        <f t="shared" si="246"/>
        <v>1</v>
      </c>
      <c r="AQ1367" s="14" t="str">
        <f t="shared" si="247"/>
        <v>0</v>
      </c>
      <c r="AR1367" s="1" t="str">
        <f t="shared" si="248"/>
        <v/>
      </c>
      <c r="AS1367" s="1" t="str">
        <f t="shared" si="249"/>
        <v/>
      </c>
      <c r="AT1367" s="1" t="str">
        <f t="shared" si="250"/>
        <v/>
      </c>
      <c r="AU1367" s="1" t="str">
        <f t="shared" si="241"/>
        <v/>
      </c>
      <c r="AV1367" s="1" t="e">
        <f>IF(VLOOKUP(G1367,官網匯出!A:AQ,42,FALSE)="","[黃金盾官網]",VLOOKUP(G1367,官網匯出!A:AQ,42,FALSE))</f>
        <v>#N/A</v>
      </c>
      <c r="AW1367" s="1" t="e">
        <f>IF(LEFT(VLOOKUP(G1367,官網匯出!A:AS,43,FALSE),2)="","web",LEFT(VLOOKUP(G1367,官網匯出!A:AS,43,FALSE),2))</f>
        <v>#N/A</v>
      </c>
      <c r="AX1367" s="1" t="str">
        <f t="shared" si="251"/>
        <v>O</v>
      </c>
    </row>
    <row r="1368" spans="1:50">
      <c r="A1368" s="1" t="str">
        <f>IF(G1368="","",VLOOKUP(官網轉換!AW1368,團名!A:B,2,FALSE))</f>
        <v/>
      </c>
      <c r="B1368" s="1" t="str">
        <f>IF(G1368="","",IF(LEFT(VLOOKUP(G1368,官網匯出!A:AQ,43,0),2)="wf",VLOOKUP(VLOOKUP(G1368,官網匯出!A:AQ,43,0),團名!$I$1:$K$12,2,FALSE),"N0071"))</f>
        <v/>
      </c>
      <c r="C1368" s="1" t="str">
        <f>IFERROR(VLOOKUP(官網匯出!D1368,團名!E:G,3,FALSE),"")</f>
        <v/>
      </c>
      <c r="D1368" s="1" t="str">
        <f t="shared" si="242"/>
        <v/>
      </c>
      <c r="E1368" s="1" t="str">
        <f t="shared" si="243"/>
        <v/>
      </c>
      <c r="F1368" s="1" t="str">
        <f>IF(官網匯出!F1368="已付款","","B0012")</f>
        <v>B0012</v>
      </c>
      <c r="G1368" s="1" t="str">
        <f>IF(官網匯出!A1368="","",官網匯出!A1368)</f>
        <v/>
      </c>
      <c r="H1368" s="3" t="str">
        <f>IF(官網匯出!B1368="","",官網匯出!B1368)</f>
        <v/>
      </c>
      <c r="I1368" s="1" t="str">
        <f>IF(官網匯出!C1368="","",官網匯出!C1368)</f>
        <v/>
      </c>
      <c r="J1368" s="1" t="str">
        <f>IF(官網匯出!D1368="","",官網匯出!D1368)</f>
        <v/>
      </c>
      <c r="K1368" s="3" t="str">
        <f>IF(官網匯出!E1368="","",官網匯出!E1368)</f>
        <v/>
      </c>
      <c r="L1368" s="1" t="str">
        <f>IF(官網匯出!F1368="","",官網匯出!F1368)</f>
        <v/>
      </c>
      <c r="M1368" s="1" t="str">
        <f>IF(官網匯出!G1368="","",官網匯出!G1368)</f>
        <v/>
      </c>
      <c r="N1368" s="1" t="str">
        <f>IF(官網匯出!H1368="","",官網匯出!H1368)</f>
        <v/>
      </c>
      <c r="P1368" s="1" t="str">
        <f>IF(官網匯出!J1368="","",RIGHT(官網匯出!J1368,LEN(官網匯出!J1368)-2))</f>
        <v/>
      </c>
      <c r="Q1368" s="1" t="str">
        <f>IF(官網匯出!K1368="","",官網匯出!K1368)</f>
        <v/>
      </c>
      <c r="R1368" s="1" t="str">
        <f>IF(官網匯出!L1368="","",官網匯出!L1368)</f>
        <v/>
      </c>
      <c r="S1368" s="1" t="str">
        <f>IF(官網匯出!M1368="","",官網匯出!M1368)</f>
        <v/>
      </c>
      <c r="T1368" s="1" t="str">
        <f>IF(官網匯出!N1368="","",官網匯出!N1368)</f>
        <v/>
      </c>
      <c r="U1368" s="1" t="str">
        <f>IF(官網匯出!O1368="","",官網匯出!O1368)</f>
        <v/>
      </c>
      <c r="V1368" s="1" t="str">
        <f>IF(官網匯出!P1368="",IF(G1368="","",0),官網匯出!P1368)</f>
        <v/>
      </c>
      <c r="W1368" s="1" t="str">
        <f>IF(官網匯出!Q1368="",IF(G1368="","",0),官網匯出!Q1368)</f>
        <v/>
      </c>
      <c r="X1368" s="1" t="str">
        <f>IF(官網匯出!R1368="","",官網匯出!R1368)</f>
        <v/>
      </c>
      <c r="Y1368" s="1" t="str">
        <f>IF(官網匯出!S1368="","",官網匯出!S1368)</f>
        <v/>
      </c>
      <c r="Z1368" s="1" t="str">
        <f>IF(G1368="","",官網匯出!T1368)</f>
        <v/>
      </c>
      <c r="AA1368" s="1" t="str">
        <f>IF(G1368="","",官網匯出!AK1368)</f>
        <v/>
      </c>
      <c r="AB1368" s="1" t="str">
        <f>IF(G1368="","",IF(官網匯出!V1368="","",官網匯出!V1368))</f>
        <v/>
      </c>
      <c r="AJ1368" s="1" t="str">
        <f>IF(G1368="","",IF(官網匯出!AE1368="","",官網匯出!AE1368))</f>
        <v/>
      </c>
      <c r="AK1368" s="1" t="str">
        <f>IF(G1368="","",IF(官網匯出!AD1368="","",官網匯出!AD1368))</f>
        <v/>
      </c>
      <c r="AL1368" s="1" t="str">
        <f t="shared" si="244"/>
        <v>0</v>
      </c>
      <c r="AM1368" s="1" t="str">
        <f>IF(官網匯出!AG1368="","",官網匯出!AG1368)</f>
        <v/>
      </c>
      <c r="AN1368" s="1" t="str">
        <f>IF(G1368="","",IF(官網匯出!AH1368="","",官網匯出!AH1368))</f>
        <v/>
      </c>
      <c r="AO1368" s="14" t="str">
        <f t="shared" si="245"/>
        <v/>
      </c>
      <c r="AP1368" s="14" t="str">
        <f t="shared" si="246"/>
        <v>1</v>
      </c>
      <c r="AQ1368" s="14" t="str">
        <f t="shared" si="247"/>
        <v>0</v>
      </c>
      <c r="AR1368" s="1" t="str">
        <f t="shared" si="248"/>
        <v/>
      </c>
      <c r="AS1368" s="1" t="str">
        <f t="shared" si="249"/>
        <v/>
      </c>
      <c r="AT1368" s="1" t="str">
        <f t="shared" si="250"/>
        <v/>
      </c>
      <c r="AU1368" s="1" t="str">
        <f t="shared" si="241"/>
        <v/>
      </c>
      <c r="AV1368" s="1" t="e">
        <f>IF(VLOOKUP(G1368,官網匯出!A:AQ,42,FALSE)="","[黃金盾官網]",VLOOKUP(G1368,官網匯出!A:AQ,42,FALSE))</f>
        <v>#N/A</v>
      </c>
      <c r="AW1368" s="1" t="e">
        <f>IF(LEFT(VLOOKUP(G1368,官網匯出!A:AS,43,FALSE),2)="","web",LEFT(VLOOKUP(G1368,官網匯出!A:AS,43,FALSE),2))</f>
        <v>#N/A</v>
      </c>
      <c r="AX1368" s="1" t="str">
        <f t="shared" si="251"/>
        <v>O</v>
      </c>
    </row>
    <row r="1369" spans="1:50">
      <c r="A1369" s="1" t="str">
        <f>IF(G1369="","",VLOOKUP(官網轉換!AW1369,團名!A:B,2,FALSE))</f>
        <v/>
      </c>
      <c r="B1369" s="1" t="str">
        <f>IF(G1369="","",IF(LEFT(VLOOKUP(G1369,官網匯出!A:AQ,43,0),2)="wf",VLOOKUP(VLOOKUP(G1369,官網匯出!A:AQ,43,0),團名!$I$1:$K$12,2,FALSE),"N0071"))</f>
        <v/>
      </c>
      <c r="C1369" s="1" t="str">
        <f>IFERROR(VLOOKUP(官網匯出!D1369,團名!E:G,3,FALSE),"")</f>
        <v/>
      </c>
      <c r="D1369" s="1" t="str">
        <f t="shared" si="242"/>
        <v/>
      </c>
      <c r="E1369" s="1" t="str">
        <f t="shared" si="243"/>
        <v/>
      </c>
      <c r="F1369" s="1" t="str">
        <f>IF(官網匯出!F1369="已付款","","B0012")</f>
        <v>B0012</v>
      </c>
      <c r="G1369" s="1" t="str">
        <f>IF(官網匯出!A1369="","",官網匯出!A1369)</f>
        <v/>
      </c>
      <c r="H1369" s="3" t="str">
        <f>IF(官網匯出!B1369="","",官網匯出!B1369)</f>
        <v/>
      </c>
      <c r="I1369" s="1" t="str">
        <f>IF(官網匯出!C1369="","",官網匯出!C1369)</f>
        <v/>
      </c>
      <c r="J1369" s="1" t="str">
        <f>IF(官網匯出!D1369="","",官網匯出!D1369)</f>
        <v/>
      </c>
      <c r="K1369" s="3" t="str">
        <f>IF(官網匯出!E1369="","",官網匯出!E1369)</f>
        <v/>
      </c>
      <c r="L1369" s="1" t="str">
        <f>IF(官網匯出!F1369="","",官網匯出!F1369)</f>
        <v/>
      </c>
      <c r="M1369" s="1" t="str">
        <f>IF(官網匯出!G1369="","",官網匯出!G1369)</f>
        <v/>
      </c>
      <c r="N1369" s="1" t="str">
        <f>IF(官網匯出!H1369="","",官網匯出!H1369)</f>
        <v/>
      </c>
      <c r="P1369" s="1" t="str">
        <f>IF(官網匯出!J1369="","",RIGHT(官網匯出!J1369,LEN(官網匯出!J1369)-2))</f>
        <v/>
      </c>
      <c r="Q1369" s="1" t="str">
        <f>IF(官網匯出!K1369="","",官網匯出!K1369)</f>
        <v/>
      </c>
      <c r="R1369" s="1" t="str">
        <f>IF(官網匯出!L1369="","",官網匯出!L1369)</f>
        <v/>
      </c>
      <c r="S1369" s="1" t="str">
        <f>IF(官網匯出!M1369="","",官網匯出!M1369)</f>
        <v/>
      </c>
      <c r="T1369" s="1" t="str">
        <f>IF(官網匯出!N1369="","",官網匯出!N1369)</f>
        <v/>
      </c>
      <c r="U1369" s="1" t="str">
        <f>IF(官網匯出!O1369="","",官網匯出!O1369)</f>
        <v/>
      </c>
      <c r="V1369" s="1" t="str">
        <f>IF(官網匯出!P1369="",IF(G1369="","",0),官網匯出!P1369)</f>
        <v/>
      </c>
      <c r="W1369" s="1" t="str">
        <f>IF(官網匯出!Q1369="",IF(G1369="","",0),官網匯出!Q1369)</f>
        <v/>
      </c>
      <c r="X1369" s="1" t="str">
        <f>IF(官網匯出!R1369="","",官網匯出!R1369)</f>
        <v/>
      </c>
      <c r="Y1369" s="1" t="str">
        <f>IF(官網匯出!S1369="","",官網匯出!S1369)</f>
        <v/>
      </c>
      <c r="Z1369" s="1" t="str">
        <f>IF(G1369="","",官網匯出!T1369)</f>
        <v/>
      </c>
      <c r="AA1369" s="1" t="str">
        <f>IF(G1369="","",官網匯出!AK1369)</f>
        <v/>
      </c>
      <c r="AB1369" s="1" t="str">
        <f>IF(G1369="","",IF(官網匯出!V1369="","",官網匯出!V1369))</f>
        <v/>
      </c>
      <c r="AJ1369" s="1" t="str">
        <f>IF(G1369="","",IF(官網匯出!AE1369="","",官網匯出!AE1369))</f>
        <v/>
      </c>
      <c r="AK1369" s="1" t="str">
        <f>IF(G1369="","",IF(官網匯出!AD1369="","",官網匯出!AD1369))</f>
        <v/>
      </c>
      <c r="AL1369" s="1" t="str">
        <f t="shared" si="244"/>
        <v>0</v>
      </c>
      <c r="AM1369" s="1" t="str">
        <f>IF(官網匯出!AG1369="","",官網匯出!AG1369)</f>
        <v/>
      </c>
      <c r="AN1369" s="1" t="str">
        <f>IF(G1369="","",IF(官網匯出!AH1369="","",官網匯出!AH1369))</f>
        <v/>
      </c>
      <c r="AO1369" s="14" t="str">
        <f t="shared" si="245"/>
        <v/>
      </c>
      <c r="AP1369" s="14" t="str">
        <f t="shared" si="246"/>
        <v>1</v>
      </c>
      <c r="AQ1369" s="14" t="str">
        <f t="shared" si="247"/>
        <v>0</v>
      </c>
      <c r="AR1369" s="1" t="str">
        <f t="shared" si="248"/>
        <v/>
      </c>
      <c r="AS1369" s="1" t="str">
        <f t="shared" si="249"/>
        <v/>
      </c>
      <c r="AT1369" s="1" t="str">
        <f t="shared" si="250"/>
        <v/>
      </c>
      <c r="AU1369" s="1" t="str">
        <f t="shared" si="241"/>
        <v/>
      </c>
      <c r="AV1369" s="1" t="e">
        <f>IF(VLOOKUP(G1369,官網匯出!A:AQ,42,FALSE)="","[黃金盾官網]",VLOOKUP(G1369,官網匯出!A:AQ,42,FALSE))</f>
        <v>#N/A</v>
      </c>
      <c r="AW1369" s="1" t="e">
        <f>IF(LEFT(VLOOKUP(G1369,官網匯出!A:AS,43,FALSE),2)="","web",LEFT(VLOOKUP(G1369,官網匯出!A:AS,43,FALSE),2))</f>
        <v>#N/A</v>
      </c>
      <c r="AX1369" s="1" t="str">
        <f t="shared" si="251"/>
        <v>O</v>
      </c>
    </row>
    <row r="1370" spans="1:50">
      <c r="A1370" s="1" t="str">
        <f>IF(G1370="","",VLOOKUP(官網轉換!AW1370,團名!A:B,2,FALSE))</f>
        <v/>
      </c>
      <c r="B1370" s="1" t="str">
        <f>IF(G1370="","",IF(LEFT(VLOOKUP(G1370,官網匯出!A:AQ,43,0),2)="wf",VLOOKUP(VLOOKUP(G1370,官網匯出!A:AQ,43,0),團名!$I$1:$K$12,2,FALSE),"N0071"))</f>
        <v/>
      </c>
      <c r="C1370" s="1" t="str">
        <f>IFERROR(VLOOKUP(官網匯出!D1370,團名!E:G,3,FALSE),"")</f>
        <v/>
      </c>
      <c r="D1370" s="1" t="str">
        <f t="shared" si="242"/>
        <v/>
      </c>
      <c r="E1370" s="1" t="str">
        <f t="shared" si="243"/>
        <v/>
      </c>
      <c r="F1370" s="1" t="str">
        <f>IF(官網匯出!F1370="已付款","","B0012")</f>
        <v>B0012</v>
      </c>
      <c r="G1370" s="1" t="str">
        <f>IF(官網匯出!A1370="","",官網匯出!A1370)</f>
        <v/>
      </c>
      <c r="H1370" s="3" t="str">
        <f>IF(官網匯出!B1370="","",官網匯出!B1370)</f>
        <v/>
      </c>
      <c r="I1370" s="1" t="str">
        <f>IF(官網匯出!C1370="","",官網匯出!C1370)</f>
        <v/>
      </c>
      <c r="J1370" s="1" t="str">
        <f>IF(官網匯出!D1370="","",官網匯出!D1370)</f>
        <v/>
      </c>
      <c r="K1370" s="3" t="str">
        <f>IF(官網匯出!E1370="","",官網匯出!E1370)</f>
        <v/>
      </c>
      <c r="L1370" s="1" t="str">
        <f>IF(官網匯出!F1370="","",官網匯出!F1370)</f>
        <v/>
      </c>
      <c r="M1370" s="1" t="str">
        <f>IF(官網匯出!G1370="","",官網匯出!G1370)</f>
        <v/>
      </c>
      <c r="N1370" s="1" t="str">
        <f>IF(官網匯出!H1370="","",官網匯出!H1370)</f>
        <v/>
      </c>
      <c r="P1370" s="1" t="str">
        <f>IF(官網匯出!J1370="","",RIGHT(官網匯出!J1370,LEN(官網匯出!J1370)-2))</f>
        <v/>
      </c>
      <c r="Q1370" s="1" t="str">
        <f>IF(官網匯出!K1370="","",官網匯出!K1370)</f>
        <v/>
      </c>
      <c r="R1370" s="1" t="str">
        <f>IF(官網匯出!L1370="","",官網匯出!L1370)</f>
        <v/>
      </c>
      <c r="S1370" s="1" t="str">
        <f>IF(官網匯出!M1370="","",官網匯出!M1370)</f>
        <v/>
      </c>
      <c r="T1370" s="1" t="str">
        <f>IF(官網匯出!N1370="","",官網匯出!N1370)</f>
        <v/>
      </c>
      <c r="U1370" s="1" t="str">
        <f>IF(官網匯出!O1370="","",官網匯出!O1370)</f>
        <v/>
      </c>
      <c r="V1370" s="1" t="str">
        <f>IF(官網匯出!P1370="",IF(G1370="","",0),官網匯出!P1370)</f>
        <v/>
      </c>
      <c r="W1370" s="1" t="str">
        <f>IF(官網匯出!Q1370="",IF(G1370="","",0),官網匯出!Q1370)</f>
        <v/>
      </c>
      <c r="X1370" s="1" t="str">
        <f>IF(官網匯出!R1370="","",官網匯出!R1370)</f>
        <v/>
      </c>
      <c r="Y1370" s="1" t="str">
        <f>IF(官網匯出!S1370="","",官網匯出!S1370)</f>
        <v/>
      </c>
      <c r="Z1370" s="1" t="str">
        <f>IF(G1370="","",官網匯出!T1370)</f>
        <v/>
      </c>
      <c r="AA1370" s="1" t="str">
        <f>IF(G1370="","",官網匯出!AK1370)</f>
        <v/>
      </c>
      <c r="AB1370" s="1" t="str">
        <f>IF(G1370="","",IF(官網匯出!V1370="","",官網匯出!V1370))</f>
        <v/>
      </c>
      <c r="AJ1370" s="1" t="str">
        <f>IF(G1370="","",IF(官網匯出!AE1370="","",官網匯出!AE1370))</f>
        <v/>
      </c>
      <c r="AK1370" s="1" t="str">
        <f>IF(G1370="","",IF(官網匯出!AD1370="","",官網匯出!AD1370))</f>
        <v/>
      </c>
      <c r="AL1370" s="1" t="str">
        <f t="shared" si="244"/>
        <v>0</v>
      </c>
      <c r="AM1370" s="1" t="str">
        <f>IF(官網匯出!AG1370="","",官網匯出!AG1370)</f>
        <v/>
      </c>
      <c r="AN1370" s="1" t="str">
        <f>IF(G1370="","",IF(官網匯出!AH1370="","",官網匯出!AH1370))</f>
        <v/>
      </c>
      <c r="AO1370" s="14" t="str">
        <f t="shared" si="245"/>
        <v/>
      </c>
      <c r="AP1370" s="14" t="str">
        <f t="shared" si="246"/>
        <v>1</v>
      </c>
      <c r="AQ1370" s="14" t="str">
        <f t="shared" si="247"/>
        <v>0</v>
      </c>
      <c r="AR1370" s="1" t="str">
        <f t="shared" si="248"/>
        <v/>
      </c>
      <c r="AS1370" s="1" t="str">
        <f t="shared" si="249"/>
        <v/>
      </c>
      <c r="AT1370" s="1" t="str">
        <f t="shared" si="250"/>
        <v/>
      </c>
      <c r="AU1370" s="1" t="str">
        <f t="shared" si="241"/>
        <v/>
      </c>
      <c r="AV1370" s="1" t="e">
        <f>IF(VLOOKUP(G1370,官網匯出!A:AQ,42,FALSE)="","[黃金盾官網]",VLOOKUP(G1370,官網匯出!A:AQ,42,FALSE))</f>
        <v>#N/A</v>
      </c>
      <c r="AW1370" s="1" t="e">
        <f>IF(LEFT(VLOOKUP(G1370,官網匯出!A:AS,43,FALSE),2)="","web",LEFT(VLOOKUP(G1370,官網匯出!A:AS,43,FALSE),2))</f>
        <v>#N/A</v>
      </c>
      <c r="AX1370" s="1" t="str">
        <f t="shared" si="251"/>
        <v>O</v>
      </c>
    </row>
    <row r="1371" spans="1:50">
      <c r="A1371" s="1" t="str">
        <f>IF(G1371="","",VLOOKUP(官網轉換!AW1371,團名!A:B,2,FALSE))</f>
        <v/>
      </c>
      <c r="B1371" s="1" t="str">
        <f>IF(G1371="","",IF(LEFT(VLOOKUP(G1371,官網匯出!A:AQ,43,0),2)="wf",VLOOKUP(VLOOKUP(G1371,官網匯出!A:AQ,43,0),團名!$I$1:$K$12,2,FALSE),"N0071"))</f>
        <v/>
      </c>
      <c r="C1371" s="1" t="str">
        <f>IFERROR(VLOOKUP(官網匯出!D1371,團名!E:G,3,FALSE),"")</f>
        <v/>
      </c>
      <c r="D1371" s="1" t="str">
        <f t="shared" si="242"/>
        <v/>
      </c>
      <c r="E1371" s="1" t="str">
        <f t="shared" si="243"/>
        <v/>
      </c>
      <c r="F1371" s="1" t="str">
        <f>IF(官網匯出!F1371="已付款","","B0012")</f>
        <v>B0012</v>
      </c>
      <c r="G1371" s="1" t="str">
        <f>IF(官網匯出!A1371="","",官網匯出!A1371)</f>
        <v/>
      </c>
      <c r="H1371" s="3" t="str">
        <f>IF(官網匯出!B1371="","",官網匯出!B1371)</f>
        <v/>
      </c>
      <c r="I1371" s="1" t="str">
        <f>IF(官網匯出!C1371="","",官網匯出!C1371)</f>
        <v/>
      </c>
      <c r="J1371" s="1" t="str">
        <f>IF(官網匯出!D1371="","",官網匯出!D1371)</f>
        <v/>
      </c>
      <c r="K1371" s="3" t="str">
        <f>IF(官網匯出!E1371="","",官網匯出!E1371)</f>
        <v/>
      </c>
      <c r="L1371" s="1" t="str">
        <f>IF(官網匯出!F1371="","",官網匯出!F1371)</f>
        <v/>
      </c>
      <c r="M1371" s="1" t="str">
        <f>IF(官網匯出!G1371="","",官網匯出!G1371)</f>
        <v/>
      </c>
      <c r="N1371" s="1" t="str">
        <f>IF(官網匯出!H1371="","",官網匯出!H1371)</f>
        <v/>
      </c>
      <c r="P1371" s="1" t="str">
        <f>IF(官網匯出!J1371="","",RIGHT(官網匯出!J1371,LEN(官網匯出!J1371)-2))</f>
        <v/>
      </c>
      <c r="Q1371" s="1" t="str">
        <f>IF(官網匯出!K1371="","",官網匯出!K1371)</f>
        <v/>
      </c>
      <c r="R1371" s="1" t="str">
        <f>IF(官網匯出!L1371="","",官網匯出!L1371)</f>
        <v/>
      </c>
      <c r="S1371" s="1" t="str">
        <f>IF(官網匯出!M1371="","",官網匯出!M1371)</f>
        <v/>
      </c>
      <c r="T1371" s="1" t="str">
        <f>IF(官網匯出!N1371="","",官網匯出!N1371)</f>
        <v/>
      </c>
      <c r="U1371" s="1" t="str">
        <f>IF(官網匯出!O1371="","",官網匯出!O1371)</f>
        <v/>
      </c>
      <c r="V1371" s="1" t="str">
        <f>IF(官網匯出!P1371="",IF(G1371="","",0),官網匯出!P1371)</f>
        <v/>
      </c>
      <c r="W1371" s="1" t="str">
        <f>IF(官網匯出!Q1371="",IF(G1371="","",0),官網匯出!Q1371)</f>
        <v/>
      </c>
      <c r="X1371" s="1" t="str">
        <f>IF(官網匯出!R1371="","",官網匯出!R1371)</f>
        <v/>
      </c>
      <c r="Y1371" s="1" t="str">
        <f>IF(官網匯出!S1371="","",官網匯出!S1371)</f>
        <v/>
      </c>
      <c r="Z1371" s="1" t="str">
        <f>IF(G1371="","",官網匯出!T1371)</f>
        <v/>
      </c>
      <c r="AA1371" s="1" t="str">
        <f>IF(G1371="","",官網匯出!AK1371)</f>
        <v/>
      </c>
      <c r="AB1371" s="1" t="str">
        <f>IF(G1371="","",IF(官網匯出!V1371="","",官網匯出!V1371))</f>
        <v/>
      </c>
      <c r="AJ1371" s="1" t="str">
        <f>IF(G1371="","",IF(官網匯出!AE1371="","",官網匯出!AE1371))</f>
        <v/>
      </c>
      <c r="AK1371" s="1" t="str">
        <f>IF(G1371="","",IF(官網匯出!AD1371="","",官網匯出!AD1371))</f>
        <v/>
      </c>
      <c r="AL1371" s="1" t="str">
        <f t="shared" si="244"/>
        <v>0</v>
      </c>
      <c r="AM1371" s="1" t="str">
        <f>IF(官網匯出!AG1371="","",官網匯出!AG1371)</f>
        <v/>
      </c>
      <c r="AN1371" s="1" t="str">
        <f>IF(G1371="","",IF(官網匯出!AH1371="","",官網匯出!AH1371))</f>
        <v/>
      </c>
      <c r="AO1371" s="14" t="str">
        <f t="shared" si="245"/>
        <v/>
      </c>
      <c r="AP1371" s="14" t="str">
        <f t="shared" si="246"/>
        <v>1</v>
      </c>
      <c r="AQ1371" s="14" t="str">
        <f t="shared" si="247"/>
        <v>0</v>
      </c>
      <c r="AR1371" s="1" t="str">
        <f t="shared" si="248"/>
        <v/>
      </c>
      <c r="AS1371" s="1" t="str">
        <f t="shared" si="249"/>
        <v/>
      </c>
      <c r="AT1371" s="1" t="str">
        <f t="shared" si="250"/>
        <v/>
      </c>
      <c r="AU1371" s="1" t="str">
        <f t="shared" si="241"/>
        <v/>
      </c>
      <c r="AV1371" s="1" t="e">
        <f>IF(VLOOKUP(G1371,官網匯出!A:AQ,42,FALSE)="","[黃金盾官網]",VLOOKUP(G1371,官網匯出!A:AQ,42,FALSE))</f>
        <v>#N/A</v>
      </c>
      <c r="AW1371" s="1" t="e">
        <f>IF(LEFT(VLOOKUP(G1371,官網匯出!A:AS,43,FALSE),2)="","web",LEFT(VLOOKUP(G1371,官網匯出!A:AS,43,FALSE),2))</f>
        <v>#N/A</v>
      </c>
      <c r="AX1371" s="1" t="str">
        <f t="shared" si="251"/>
        <v>O</v>
      </c>
    </row>
    <row r="1372" spans="1:50">
      <c r="A1372" s="1" t="str">
        <f>IF(G1372="","",VLOOKUP(官網轉換!AW1372,團名!A:B,2,FALSE))</f>
        <v/>
      </c>
      <c r="B1372" s="1" t="str">
        <f>IF(G1372="","",IF(LEFT(VLOOKUP(G1372,官網匯出!A:AQ,43,0),2)="wf",VLOOKUP(VLOOKUP(G1372,官網匯出!A:AQ,43,0),團名!$I$1:$K$12,2,FALSE),"N0071"))</f>
        <v/>
      </c>
      <c r="C1372" s="1" t="str">
        <f>IFERROR(VLOOKUP(官網匯出!D1372,團名!E:G,3,FALSE),"")</f>
        <v/>
      </c>
      <c r="D1372" s="1" t="str">
        <f t="shared" si="242"/>
        <v/>
      </c>
      <c r="E1372" s="1" t="str">
        <f t="shared" si="243"/>
        <v/>
      </c>
      <c r="F1372" s="1" t="str">
        <f>IF(官網匯出!F1372="已付款","","B0012")</f>
        <v>B0012</v>
      </c>
      <c r="G1372" s="1" t="str">
        <f>IF(官網匯出!A1372="","",官網匯出!A1372)</f>
        <v/>
      </c>
      <c r="H1372" s="3" t="str">
        <f>IF(官網匯出!B1372="","",官網匯出!B1372)</f>
        <v/>
      </c>
      <c r="I1372" s="1" t="str">
        <f>IF(官網匯出!C1372="","",官網匯出!C1372)</f>
        <v/>
      </c>
      <c r="J1372" s="1" t="str">
        <f>IF(官網匯出!D1372="","",官網匯出!D1372)</f>
        <v/>
      </c>
      <c r="K1372" s="3" t="str">
        <f>IF(官網匯出!E1372="","",官網匯出!E1372)</f>
        <v/>
      </c>
      <c r="L1372" s="1" t="str">
        <f>IF(官網匯出!F1372="","",官網匯出!F1372)</f>
        <v/>
      </c>
      <c r="M1372" s="1" t="str">
        <f>IF(官網匯出!G1372="","",官網匯出!G1372)</f>
        <v/>
      </c>
      <c r="N1372" s="1" t="str">
        <f>IF(官網匯出!H1372="","",官網匯出!H1372)</f>
        <v/>
      </c>
      <c r="P1372" s="1" t="str">
        <f>IF(官網匯出!J1372="","",RIGHT(官網匯出!J1372,LEN(官網匯出!J1372)-2))</f>
        <v/>
      </c>
      <c r="Q1372" s="1" t="str">
        <f>IF(官網匯出!K1372="","",官網匯出!K1372)</f>
        <v/>
      </c>
      <c r="R1372" s="1" t="str">
        <f>IF(官網匯出!L1372="","",官網匯出!L1372)</f>
        <v/>
      </c>
      <c r="S1372" s="1" t="str">
        <f>IF(官網匯出!M1372="","",官網匯出!M1372)</f>
        <v/>
      </c>
      <c r="T1372" s="1" t="str">
        <f>IF(官網匯出!N1372="","",官網匯出!N1372)</f>
        <v/>
      </c>
      <c r="U1372" s="1" t="str">
        <f>IF(官網匯出!O1372="","",官網匯出!O1372)</f>
        <v/>
      </c>
      <c r="V1372" s="1" t="str">
        <f>IF(官網匯出!P1372="",IF(G1372="","",0),官網匯出!P1372)</f>
        <v/>
      </c>
      <c r="W1372" s="1" t="str">
        <f>IF(官網匯出!Q1372="",IF(G1372="","",0),官網匯出!Q1372)</f>
        <v/>
      </c>
      <c r="X1372" s="1" t="str">
        <f>IF(官網匯出!R1372="","",官網匯出!R1372)</f>
        <v/>
      </c>
      <c r="Y1372" s="1" t="str">
        <f>IF(官網匯出!S1372="","",官網匯出!S1372)</f>
        <v/>
      </c>
      <c r="Z1372" s="1" t="str">
        <f>IF(G1372="","",官網匯出!T1372)</f>
        <v/>
      </c>
      <c r="AA1372" s="1" t="str">
        <f>IF(G1372="","",官網匯出!AK1372)</f>
        <v/>
      </c>
      <c r="AB1372" s="1" t="str">
        <f>IF(G1372="","",IF(官網匯出!V1372="","",官網匯出!V1372))</f>
        <v/>
      </c>
      <c r="AJ1372" s="1" t="str">
        <f>IF(G1372="","",IF(官網匯出!AE1372="","",官網匯出!AE1372))</f>
        <v/>
      </c>
      <c r="AK1372" s="1" t="str">
        <f>IF(G1372="","",IF(官網匯出!AD1372="","",官網匯出!AD1372))</f>
        <v/>
      </c>
      <c r="AL1372" s="1" t="str">
        <f t="shared" si="244"/>
        <v>0</v>
      </c>
      <c r="AM1372" s="1" t="str">
        <f>IF(官網匯出!AG1372="","",官網匯出!AG1372)</f>
        <v/>
      </c>
      <c r="AN1372" s="1" t="str">
        <f>IF(G1372="","",IF(官網匯出!AH1372="","",官網匯出!AH1372))</f>
        <v/>
      </c>
      <c r="AO1372" s="14" t="str">
        <f t="shared" si="245"/>
        <v/>
      </c>
      <c r="AP1372" s="14" t="str">
        <f t="shared" si="246"/>
        <v>1</v>
      </c>
      <c r="AQ1372" s="14" t="str">
        <f t="shared" si="247"/>
        <v>0</v>
      </c>
      <c r="AR1372" s="1" t="str">
        <f t="shared" si="248"/>
        <v/>
      </c>
      <c r="AS1372" s="1" t="str">
        <f t="shared" si="249"/>
        <v/>
      </c>
      <c r="AT1372" s="1" t="str">
        <f t="shared" si="250"/>
        <v/>
      </c>
      <c r="AU1372" s="1" t="str">
        <f t="shared" si="241"/>
        <v/>
      </c>
      <c r="AV1372" s="1" t="e">
        <f>IF(VLOOKUP(G1372,官網匯出!A:AQ,42,FALSE)="","[黃金盾官網]",VLOOKUP(G1372,官網匯出!A:AQ,42,FALSE))</f>
        <v>#N/A</v>
      </c>
      <c r="AW1372" s="1" t="e">
        <f>IF(LEFT(VLOOKUP(G1372,官網匯出!A:AS,43,FALSE),2)="","web",LEFT(VLOOKUP(G1372,官網匯出!A:AS,43,FALSE),2))</f>
        <v>#N/A</v>
      </c>
      <c r="AX1372" s="1" t="str">
        <f t="shared" si="251"/>
        <v>O</v>
      </c>
    </row>
    <row r="1373" spans="1:50">
      <c r="A1373" s="1" t="str">
        <f>IF(G1373="","",VLOOKUP(官網轉換!AW1373,團名!A:B,2,FALSE))</f>
        <v/>
      </c>
      <c r="B1373" s="1" t="str">
        <f>IF(G1373="","",IF(LEFT(VLOOKUP(G1373,官網匯出!A:AQ,43,0),2)="wf",VLOOKUP(VLOOKUP(G1373,官網匯出!A:AQ,43,0),團名!$I$1:$K$12,2,FALSE),"N0071"))</f>
        <v/>
      </c>
      <c r="C1373" s="1" t="str">
        <f>IFERROR(VLOOKUP(官網匯出!D1373,團名!E:G,3,FALSE),"")</f>
        <v/>
      </c>
      <c r="D1373" s="1" t="str">
        <f t="shared" si="242"/>
        <v/>
      </c>
      <c r="E1373" s="1" t="str">
        <f t="shared" si="243"/>
        <v/>
      </c>
      <c r="F1373" s="1" t="str">
        <f>IF(官網匯出!F1373="已付款","","B0012")</f>
        <v>B0012</v>
      </c>
      <c r="G1373" s="1" t="str">
        <f>IF(官網匯出!A1373="","",官網匯出!A1373)</f>
        <v/>
      </c>
      <c r="H1373" s="3" t="str">
        <f>IF(官網匯出!B1373="","",官網匯出!B1373)</f>
        <v/>
      </c>
      <c r="I1373" s="1" t="str">
        <f>IF(官網匯出!C1373="","",官網匯出!C1373)</f>
        <v/>
      </c>
      <c r="J1373" s="1" t="str">
        <f>IF(官網匯出!D1373="","",官網匯出!D1373)</f>
        <v/>
      </c>
      <c r="K1373" s="3" t="str">
        <f>IF(官網匯出!E1373="","",官網匯出!E1373)</f>
        <v/>
      </c>
      <c r="L1373" s="1" t="str">
        <f>IF(官網匯出!F1373="","",官網匯出!F1373)</f>
        <v/>
      </c>
      <c r="M1373" s="1" t="str">
        <f>IF(官網匯出!G1373="","",官網匯出!G1373)</f>
        <v/>
      </c>
      <c r="N1373" s="1" t="str">
        <f>IF(官網匯出!H1373="","",官網匯出!H1373)</f>
        <v/>
      </c>
      <c r="P1373" s="1" t="str">
        <f>IF(官網匯出!J1373="","",RIGHT(官網匯出!J1373,LEN(官網匯出!J1373)-2))</f>
        <v/>
      </c>
      <c r="Q1373" s="1" t="str">
        <f>IF(官網匯出!K1373="","",官網匯出!K1373)</f>
        <v/>
      </c>
      <c r="R1373" s="1" t="str">
        <f>IF(官網匯出!L1373="","",官網匯出!L1373)</f>
        <v/>
      </c>
      <c r="S1373" s="1" t="str">
        <f>IF(官網匯出!M1373="","",官網匯出!M1373)</f>
        <v/>
      </c>
      <c r="T1373" s="1" t="str">
        <f>IF(官網匯出!N1373="","",官網匯出!N1373)</f>
        <v/>
      </c>
      <c r="U1373" s="1" t="str">
        <f>IF(官網匯出!O1373="","",官網匯出!O1373)</f>
        <v/>
      </c>
      <c r="V1373" s="1" t="str">
        <f>IF(官網匯出!P1373="",IF(G1373="","",0),官網匯出!P1373)</f>
        <v/>
      </c>
      <c r="W1373" s="1" t="str">
        <f>IF(官網匯出!Q1373="",IF(G1373="","",0),官網匯出!Q1373)</f>
        <v/>
      </c>
      <c r="X1373" s="1" t="str">
        <f>IF(官網匯出!R1373="","",官網匯出!R1373)</f>
        <v/>
      </c>
      <c r="Y1373" s="1" t="str">
        <f>IF(官網匯出!S1373="","",官網匯出!S1373)</f>
        <v/>
      </c>
      <c r="Z1373" s="1" t="str">
        <f>IF(G1373="","",官網匯出!T1373)</f>
        <v/>
      </c>
      <c r="AA1373" s="1" t="str">
        <f>IF(G1373="","",官網匯出!AK1373)</f>
        <v/>
      </c>
      <c r="AB1373" s="1" t="str">
        <f>IF(G1373="","",IF(官網匯出!V1373="","",官網匯出!V1373))</f>
        <v/>
      </c>
      <c r="AJ1373" s="1" t="str">
        <f>IF(G1373="","",IF(官網匯出!AE1373="","",官網匯出!AE1373))</f>
        <v/>
      </c>
      <c r="AK1373" s="1" t="str">
        <f>IF(G1373="","",IF(官網匯出!AD1373="","",官網匯出!AD1373))</f>
        <v/>
      </c>
      <c r="AL1373" s="1" t="str">
        <f t="shared" si="244"/>
        <v>0</v>
      </c>
      <c r="AM1373" s="1" t="str">
        <f>IF(官網匯出!AG1373="","",官網匯出!AG1373)</f>
        <v/>
      </c>
      <c r="AN1373" s="1" t="str">
        <f>IF(G1373="","",IF(官網匯出!AH1373="","",官網匯出!AH1373))</f>
        <v/>
      </c>
      <c r="AO1373" s="14" t="str">
        <f t="shared" si="245"/>
        <v/>
      </c>
      <c r="AP1373" s="14" t="str">
        <f t="shared" si="246"/>
        <v>1</v>
      </c>
      <c r="AQ1373" s="14" t="str">
        <f t="shared" si="247"/>
        <v>0</v>
      </c>
      <c r="AR1373" s="1" t="str">
        <f t="shared" si="248"/>
        <v/>
      </c>
      <c r="AS1373" s="1" t="str">
        <f t="shared" si="249"/>
        <v/>
      </c>
      <c r="AT1373" s="1" t="str">
        <f t="shared" si="250"/>
        <v/>
      </c>
      <c r="AU1373" s="1" t="str">
        <f t="shared" si="241"/>
        <v/>
      </c>
      <c r="AV1373" s="1" t="e">
        <f>IF(VLOOKUP(G1373,官網匯出!A:AQ,42,FALSE)="","[黃金盾官網]",VLOOKUP(G1373,官網匯出!A:AQ,42,FALSE))</f>
        <v>#N/A</v>
      </c>
      <c r="AW1373" s="1" t="e">
        <f>IF(LEFT(VLOOKUP(G1373,官網匯出!A:AS,43,FALSE),2)="","web",LEFT(VLOOKUP(G1373,官網匯出!A:AS,43,FALSE),2))</f>
        <v>#N/A</v>
      </c>
      <c r="AX1373" s="1" t="str">
        <f t="shared" si="251"/>
        <v>O</v>
      </c>
    </row>
    <row r="1374" spans="1:50">
      <c r="A1374" s="1" t="str">
        <f>IF(G1374="","",VLOOKUP(官網轉換!AW1374,團名!A:B,2,FALSE))</f>
        <v/>
      </c>
      <c r="B1374" s="1" t="str">
        <f>IF(G1374="","",IF(LEFT(VLOOKUP(G1374,官網匯出!A:AQ,43,0),2)="wf",VLOOKUP(VLOOKUP(G1374,官網匯出!A:AQ,43,0),團名!$I$1:$K$12,2,FALSE),"N0071"))</f>
        <v/>
      </c>
      <c r="C1374" s="1" t="str">
        <f>IFERROR(VLOOKUP(官網匯出!D1374,團名!E:G,3,FALSE),"")</f>
        <v/>
      </c>
      <c r="D1374" s="1" t="str">
        <f t="shared" si="242"/>
        <v/>
      </c>
      <c r="E1374" s="1" t="str">
        <f t="shared" si="243"/>
        <v/>
      </c>
      <c r="F1374" s="1" t="str">
        <f>IF(官網匯出!F1374="已付款","","B0012")</f>
        <v>B0012</v>
      </c>
      <c r="G1374" s="1" t="str">
        <f>IF(官網匯出!A1374="","",官網匯出!A1374)</f>
        <v/>
      </c>
      <c r="H1374" s="3" t="str">
        <f>IF(官網匯出!B1374="","",官網匯出!B1374)</f>
        <v/>
      </c>
      <c r="I1374" s="1" t="str">
        <f>IF(官網匯出!C1374="","",官網匯出!C1374)</f>
        <v/>
      </c>
      <c r="J1374" s="1" t="str">
        <f>IF(官網匯出!D1374="","",官網匯出!D1374)</f>
        <v/>
      </c>
      <c r="K1374" s="3" t="str">
        <f>IF(官網匯出!E1374="","",官網匯出!E1374)</f>
        <v/>
      </c>
      <c r="L1374" s="1" t="str">
        <f>IF(官網匯出!F1374="","",官網匯出!F1374)</f>
        <v/>
      </c>
      <c r="M1374" s="1" t="str">
        <f>IF(官網匯出!G1374="","",官網匯出!G1374)</f>
        <v/>
      </c>
      <c r="N1374" s="1" t="str">
        <f>IF(官網匯出!H1374="","",官網匯出!H1374)</f>
        <v/>
      </c>
      <c r="P1374" s="1" t="str">
        <f>IF(官網匯出!J1374="","",RIGHT(官網匯出!J1374,LEN(官網匯出!J1374)-2))</f>
        <v/>
      </c>
      <c r="Q1374" s="1" t="str">
        <f>IF(官網匯出!K1374="","",官網匯出!K1374)</f>
        <v/>
      </c>
      <c r="R1374" s="1" t="str">
        <f>IF(官網匯出!L1374="","",官網匯出!L1374)</f>
        <v/>
      </c>
      <c r="S1374" s="1" t="str">
        <f>IF(官網匯出!M1374="","",官網匯出!M1374)</f>
        <v/>
      </c>
      <c r="T1374" s="1" t="str">
        <f>IF(官網匯出!N1374="","",官網匯出!N1374)</f>
        <v/>
      </c>
      <c r="U1374" s="1" t="str">
        <f>IF(官網匯出!O1374="","",官網匯出!O1374)</f>
        <v/>
      </c>
      <c r="V1374" s="1" t="str">
        <f>IF(官網匯出!P1374="",IF(G1374="","",0),官網匯出!P1374)</f>
        <v/>
      </c>
      <c r="W1374" s="1" t="str">
        <f>IF(官網匯出!Q1374="",IF(G1374="","",0),官網匯出!Q1374)</f>
        <v/>
      </c>
      <c r="X1374" s="1" t="str">
        <f>IF(官網匯出!R1374="","",官網匯出!R1374)</f>
        <v/>
      </c>
      <c r="Y1374" s="1" t="str">
        <f>IF(官網匯出!S1374="","",官網匯出!S1374)</f>
        <v/>
      </c>
      <c r="Z1374" s="1" t="str">
        <f>IF(G1374="","",官網匯出!T1374)</f>
        <v/>
      </c>
      <c r="AA1374" s="1" t="str">
        <f>IF(G1374="","",官網匯出!AK1374)</f>
        <v/>
      </c>
      <c r="AB1374" s="1" t="str">
        <f>IF(G1374="","",IF(官網匯出!V1374="","",官網匯出!V1374))</f>
        <v/>
      </c>
      <c r="AJ1374" s="1" t="str">
        <f>IF(G1374="","",IF(官網匯出!AE1374="","",官網匯出!AE1374))</f>
        <v/>
      </c>
      <c r="AK1374" s="1" t="str">
        <f>IF(G1374="","",IF(官網匯出!AD1374="","",官網匯出!AD1374))</f>
        <v/>
      </c>
      <c r="AL1374" s="1" t="str">
        <f t="shared" si="244"/>
        <v>0</v>
      </c>
      <c r="AM1374" s="1" t="str">
        <f>IF(官網匯出!AG1374="","",官網匯出!AG1374)</f>
        <v/>
      </c>
      <c r="AN1374" s="1" t="str">
        <f>IF(G1374="","",IF(官網匯出!AH1374="","",官網匯出!AH1374))</f>
        <v/>
      </c>
      <c r="AO1374" s="14" t="str">
        <f t="shared" si="245"/>
        <v/>
      </c>
      <c r="AP1374" s="14" t="str">
        <f t="shared" si="246"/>
        <v>1</v>
      </c>
      <c r="AQ1374" s="14" t="str">
        <f t="shared" si="247"/>
        <v>0</v>
      </c>
      <c r="AR1374" s="1" t="str">
        <f t="shared" si="248"/>
        <v/>
      </c>
      <c r="AS1374" s="1" t="str">
        <f t="shared" si="249"/>
        <v/>
      </c>
      <c r="AT1374" s="1" t="str">
        <f t="shared" si="250"/>
        <v/>
      </c>
      <c r="AU1374" s="1" t="str">
        <f t="shared" si="241"/>
        <v/>
      </c>
      <c r="AV1374" s="1" t="e">
        <f>IF(VLOOKUP(G1374,官網匯出!A:AQ,42,FALSE)="","[黃金盾官網]",VLOOKUP(G1374,官網匯出!A:AQ,42,FALSE))</f>
        <v>#N/A</v>
      </c>
      <c r="AW1374" s="1" t="e">
        <f>IF(LEFT(VLOOKUP(G1374,官網匯出!A:AS,43,FALSE),2)="","web",LEFT(VLOOKUP(G1374,官網匯出!A:AS,43,FALSE),2))</f>
        <v>#N/A</v>
      </c>
      <c r="AX1374" s="1" t="str">
        <f t="shared" si="251"/>
        <v>O</v>
      </c>
    </row>
    <row r="1375" spans="1:50">
      <c r="A1375" s="1" t="str">
        <f>IF(G1375="","",VLOOKUP(官網轉換!AW1375,團名!A:B,2,FALSE))</f>
        <v/>
      </c>
      <c r="B1375" s="1" t="str">
        <f>IF(G1375="","",IF(LEFT(VLOOKUP(G1375,官網匯出!A:AQ,43,0),2)="wf",VLOOKUP(VLOOKUP(G1375,官網匯出!A:AQ,43,0),團名!$I$1:$K$12,2,FALSE),"N0071"))</f>
        <v/>
      </c>
      <c r="C1375" s="1" t="str">
        <f>IFERROR(VLOOKUP(官網匯出!D1375,團名!E:G,3,FALSE),"")</f>
        <v/>
      </c>
      <c r="D1375" s="1" t="str">
        <f t="shared" si="242"/>
        <v/>
      </c>
      <c r="E1375" s="1" t="str">
        <f t="shared" si="243"/>
        <v/>
      </c>
      <c r="F1375" s="1" t="str">
        <f>IF(官網匯出!F1375="已付款","","B0012")</f>
        <v>B0012</v>
      </c>
      <c r="G1375" s="1" t="str">
        <f>IF(官網匯出!A1375="","",官網匯出!A1375)</f>
        <v/>
      </c>
      <c r="H1375" s="3" t="str">
        <f>IF(官網匯出!B1375="","",官網匯出!B1375)</f>
        <v/>
      </c>
      <c r="I1375" s="1" t="str">
        <f>IF(官網匯出!C1375="","",官網匯出!C1375)</f>
        <v/>
      </c>
      <c r="J1375" s="1" t="str">
        <f>IF(官網匯出!D1375="","",官網匯出!D1375)</f>
        <v/>
      </c>
      <c r="K1375" s="3" t="str">
        <f>IF(官網匯出!E1375="","",官網匯出!E1375)</f>
        <v/>
      </c>
      <c r="L1375" s="1" t="str">
        <f>IF(官網匯出!F1375="","",官網匯出!F1375)</f>
        <v/>
      </c>
      <c r="M1375" s="1" t="str">
        <f>IF(官網匯出!G1375="","",官網匯出!G1375)</f>
        <v/>
      </c>
      <c r="N1375" s="1" t="str">
        <f>IF(官網匯出!H1375="","",官網匯出!H1375)</f>
        <v/>
      </c>
      <c r="P1375" s="1" t="str">
        <f>IF(官網匯出!J1375="","",RIGHT(官網匯出!J1375,LEN(官網匯出!J1375)-2))</f>
        <v/>
      </c>
      <c r="Q1375" s="1" t="str">
        <f>IF(官網匯出!K1375="","",官網匯出!K1375)</f>
        <v/>
      </c>
      <c r="R1375" s="1" t="str">
        <f>IF(官網匯出!L1375="","",官網匯出!L1375)</f>
        <v/>
      </c>
      <c r="S1375" s="1" t="str">
        <f>IF(官網匯出!M1375="","",官網匯出!M1375)</f>
        <v/>
      </c>
      <c r="T1375" s="1" t="str">
        <f>IF(官網匯出!N1375="","",官網匯出!N1375)</f>
        <v/>
      </c>
      <c r="U1375" s="1" t="str">
        <f>IF(官網匯出!O1375="","",官網匯出!O1375)</f>
        <v/>
      </c>
      <c r="V1375" s="1" t="str">
        <f>IF(官網匯出!P1375="",IF(G1375="","",0),官網匯出!P1375)</f>
        <v/>
      </c>
      <c r="W1375" s="1" t="str">
        <f>IF(官網匯出!Q1375="",IF(G1375="","",0),官網匯出!Q1375)</f>
        <v/>
      </c>
      <c r="X1375" s="1" t="str">
        <f>IF(官網匯出!R1375="","",官網匯出!R1375)</f>
        <v/>
      </c>
      <c r="Y1375" s="1" t="str">
        <f>IF(官網匯出!S1375="","",官網匯出!S1375)</f>
        <v/>
      </c>
      <c r="Z1375" s="1" t="str">
        <f>IF(G1375="","",官網匯出!T1375)</f>
        <v/>
      </c>
      <c r="AA1375" s="1" t="str">
        <f>IF(G1375="","",官網匯出!AK1375)</f>
        <v/>
      </c>
      <c r="AB1375" s="1" t="str">
        <f>IF(G1375="","",IF(官網匯出!V1375="","",官網匯出!V1375))</f>
        <v/>
      </c>
      <c r="AJ1375" s="1" t="str">
        <f>IF(G1375="","",IF(官網匯出!AE1375="","",官網匯出!AE1375))</f>
        <v/>
      </c>
      <c r="AK1375" s="1" t="str">
        <f>IF(G1375="","",IF(官網匯出!AD1375="","",官網匯出!AD1375))</f>
        <v/>
      </c>
      <c r="AL1375" s="1" t="str">
        <f t="shared" si="244"/>
        <v>0</v>
      </c>
      <c r="AM1375" s="1" t="str">
        <f>IF(官網匯出!AG1375="","",官網匯出!AG1375)</f>
        <v/>
      </c>
      <c r="AN1375" s="1" t="str">
        <f>IF(G1375="","",IF(官網匯出!AH1375="","",官網匯出!AH1375))</f>
        <v/>
      </c>
      <c r="AO1375" s="14" t="str">
        <f t="shared" si="245"/>
        <v/>
      </c>
      <c r="AP1375" s="14" t="str">
        <f t="shared" si="246"/>
        <v>1</v>
      </c>
      <c r="AQ1375" s="14" t="str">
        <f t="shared" si="247"/>
        <v>0</v>
      </c>
      <c r="AR1375" s="1" t="str">
        <f t="shared" si="248"/>
        <v/>
      </c>
      <c r="AS1375" s="1" t="str">
        <f t="shared" si="249"/>
        <v/>
      </c>
      <c r="AT1375" s="1" t="str">
        <f t="shared" si="250"/>
        <v/>
      </c>
      <c r="AU1375" s="1" t="str">
        <f t="shared" si="241"/>
        <v/>
      </c>
      <c r="AV1375" s="1" t="e">
        <f>IF(VLOOKUP(G1375,官網匯出!A:AQ,42,FALSE)="","[黃金盾官網]",VLOOKUP(G1375,官網匯出!A:AQ,42,FALSE))</f>
        <v>#N/A</v>
      </c>
      <c r="AW1375" s="1" t="e">
        <f>IF(LEFT(VLOOKUP(G1375,官網匯出!A:AS,43,FALSE),2)="","web",LEFT(VLOOKUP(G1375,官網匯出!A:AS,43,FALSE),2))</f>
        <v>#N/A</v>
      </c>
      <c r="AX1375" s="1" t="str">
        <f t="shared" si="251"/>
        <v>O</v>
      </c>
    </row>
    <row r="1376" spans="1:50">
      <c r="A1376" s="1" t="str">
        <f>IF(G1376="","",VLOOKUP(官網轉換!AW1376,團名!A:B,2,FALSE))</f>
        <v/>
      </c>
      <c r="B1376" s="1" t="str">
        <f>IF(G1376="","",IF(LEFT(VLOOKUP(G1376,官網匯出!A:AQ,43,0),2)="wf",VLOOKUP(VLOOKUP(G1376,官網匯出!A:AQ,43,0),團名!$I$1:$K$12,2,FALSE),"N0071"))</f>
        <v/>
      </c>
      <c r="C1376" s="1" t="str">
        <f>IFERROR(VLOOKUP(官網匯出!D1376,團名!E:G,3,FALSE),"")</f>
        <v/>
      </c>
      <c r="D1376" s="1" t="str">
        <f t="shared" si="242"/>
        <v/>
      </c>
      <c r="E1376" s="1" t="str">
        <f t="shared" si="243"/>
        <v/>
      </c>
      <c r="F1376" s="1" t="str">
        <f>IF(官網匯出!F1376="已付款","","B0012")</f>
        <v>B0012</v>
      </c>
      <c r="G1376" s="1" t="str">
        <f>IF(官網匯出!A1376="","",官網匯出!A1376)</f>
        <v/>
      </c>
      <c r="H1376" s="3" t="str">
        <f>IF(官網匯出!B1376="","",官網匯出!B1376)</f>
        <v/>
      </c>
      <c r="I1376" s="1" t="str">
        <f>IF(官網匯出!C1376="","",官網匯出!C1376)</f>
        <v/>
      </c>
      <c r="J1376" s="1" t="str">
        <f>IF(官網匯出!D1376="","",官網匯出!D1376)</f>
        <v/>
      </c>
      <c r="K1376" s="3" t="str">
        <f>IF(官網匯出!E1376="","",官網匯出!E1376)</f>
        <v/>
      </c>
      <c r="L1376" s="1" t="str">
        <f>IF(官網匯出!F1376="","",官網匯出!F1376)</f>
        <v/>
      </c>
      <c r="M1376" s="1" t="str">
        <f>IF(官網匯出!G1376="","",官網匯出!G1376)</f>
        <v/>
      </c>
      <c r="N1376" s="1" t="str">
        <f>IF(官網匯出!H1376="","",官網匯出!H1376)</f>
        <v/>
      </c>
      <c r="P1376" s="1" t="str">
        <f>IF(官網匯出!J1376="","",RIGHT(官網匯出!J1376,LEN(官網匯出!J1376)-2))</f>
        <v/>
      </c>
      <c r="Q1376" s="1" t="str">
        <f>IF(官網匯出!K1376="","",官網匯出!K1376)</f>
        <v/>
      </c>
      <c r="R1376" s="1" t="str">
        <f>IF(官網匯出!L1376="","",官網匯出!L1376)</f>
        <v/>
      </c>
      <c r="S1376" s="1" t="str">
        <f>IF(官網匯出!M1376="","",官網匯出!M1376)</f>
        <v/>
      </c>
      <c r="T1376" s="1" t="str">
        <f>IF(官網匯出!N1376="","",官網匯出!N1376)</f>
        <v/>
      </c>
      <c r="U1376" s="1" t="str">
        <f>IF(官網匯出!O1376="","",官網匯出!O1376)</f>
        <v/>
      </c>
      <c r="V1376" s="1" t="str">
        <f>IF(官網匯出!P1376="",IF(G1376="","",0),官網匯出!P1376)</f>
        <v/>
      </c>
      <c r="W1376" s="1" t="str">
        <f>IF(官網匯出!Q1376="",IF(G1376="","",0),官網匯出!Q1376)</f>
        <v/>
      </c>
      <c r="X1376" s="1" t="str">
        <f>IF(官網匯出!R1376="","",官網匯出!R1376)</f>
        <v/>
      </c>
      <c r="Y1376" s="1" t="str">
        <f>IF(官網匯出!S1376="","",官網匯出!S1376)</f>
        <v/>
      </c>
      <c r="Z1376" s="1" t="str">
        <f>IF(G1376="","",官網匯出!T1376)</f>
        <v/>
      </c>
      <c r="AA1376" s="1" t="str">
        <f>IF(G1376="","",官網匯出!AK1376)</f>
        <v/>
      </c>
      <c r="AB1376" s="1" t="str">
        <f>IF(G1376="","",IF(官網匯出!V1376="","",官網匯出!V1376))</f>
        <v/>
      </c>
      <c r="AJ1376" s="1" t="str">
        <f>IF(G1376="","",IF(官網匯出!AE1376="","",官網匯出!AE1376))</f>
        <v/>
      </c>
      <c r="AK1376" s="1" t="str">
        <f>IF(G1376="","",IF(官網匯出!AD1376="","",官網匯出!AD1376))</f>
        <v/>
      </c>
      <c r="AL1376" s="1" t="str">
        <f t="shared" si="244"/>
        <v>0</v>
      </c>
      <c r="AM1376" s="1" t="str">
        <f>IF(官網匯出!AG1376="","",官網匯出!AG1376)</f>
        <v/>
      </c>
      <c r="AN1376" s="1" t="str">
        <f>IF(G1376="","",IF(官網匯出!AH1376="","",官網匯出!AH1376))</f>
        <v/>
      </c>
      <c r="AO1376" s="14" t="str">
        <f t="shared" si="245"/>
        <v/>
      </c>
      <c r="AP1376" s="14" t="str">
        <f t="shared" si="246"/>
        <v>1</v>
      </c>
      <c r="AQ1376" s="14" t="str">
        <f t="shared" si="247"/>
        <v>0</v>
      </c>
      <c r="AR1376" s="1" t="str">
        <f t="shared" si="248"/>
        <v/>
      </c>
      <c r="AS1376" s="1" t="str">
        <f t="shared" si="249"/>
        <v/>
      </c>
      <c r="AT1376" s="1" t="str">
        <f t="shared" si="250"/>
        <v/>
      </c>
      <c r="AU1376" s="1" t="str">
        <f t="shared" si="241"/>
        <v/>
      </c>
      <c r="AV1376" s="1" t="e">
        <f>IF(VLOOKUP(G1376,官網匯出!A:AQ,42,FALSE)="","[黃金盾官網]",VLOOKUP(G1376,官網匯出!A:AQ,42,FALSE))</f>
        <v>#N/A</v>
      </c>
      <c r="AW1376" s="1" t="e">
        <f>IF(LEFT(VLOOKUP(G1376,官網匯出!A:AS,43,FALSE),2)="","web",LEFT(VLOOKUP(G1376,官網匯出!A:AS,43,FALSE),2))</f>
        <v>#N/A</v>
      </c>
      <c r="AX1376" s="1" t="str">
        <f t="shared" si="251"/>
        <v>O</v>
      </c>
    </row>
    <row r="1377" spans="1:50">
      <c r="A1377" s="1" t="str">
        <f>IF(G1377="","",VLOOKUP(官網轉換!AW1377,團名!A:B,2,FALSE))</f>
        <v/>
      </c>
      <c r="B1377" s="1" t="str">
        <f>IF(G1377="","",IF(LEFT(VLOOKUP(G1377,官網匯出!A:AQ,43,0),2)="wf",VLOOKUP(VLOOKUP(G1377,官網匯出!A:AQ,43,0),團名!$I$1:$K$12,2,FALSE),"N0071"))</f>
        <v/>
      </c>
      <c r="C1377" s="1" t="str">
        <f>IFERROR(VLOOKUP(官網匯出!D1377,團名!E:G,3,FALSE),"")</f>
        <v/>
      </c>
      <c r="D1377" s="1" t="str">
        <f t="shared" si="242"/>
        <v/>
      </c>
      <c r="E1377" s="1" t="str">
        <f t="shared" si="243"/>
        <v/>
      </c>
      <c r="F1377" s="1" t="str">
        <f>IF(官網匯出!F1377="已付款","","B0012")</f>
        <v>B0012</v>
      </c>
      <c r="G1377" s="1" t="str">
        <f>IF(官網匯出!A1377="","",官網匯出!A1377)</f>
        <v/>
      </c>
      <c r="H1377" s="3" t="str">
        <f>IF(官網匯出!B1377="","",官網匯出!B1377)</f>
        <v/>
      </c>
      <c r="I1377" s="1" t="str">
        <f>IF(官網匯出!C1377="","",官網匯出!C1377)</f>
        <v/>
      </c>
      <c r="J1377" s="1" t="str">
        <f>IF(官網匯出!D1377="","",官網匯出!D1377)</f>
        <v/>
      </c>
      <c r="K1377" s="3" t="str">
        <f>IF(官網匯出!E1377="","",官網匯出!E1377)</f>
        <v/>
      </c>
      <c r="L1377" s="1" t="str">
        <f>IF(官網匯出!F1377="","",官網匯出!F1377)</f>
        <v/>
      </c>
      <c r="M1377" s="1" t="str">
        <f>IF(官網匯出!G1377="","",官網匯出!G1377)</f>
        <v/>
      </c>
      <c r="N1377" s="1" t="str">
        <f>IF(官網匯出!H1377="","",官網匯出!H1377)</f>
        <v/>
      </c>
      <c r="P1377" s="1" t="str">
        <f>IF(官網匯出!J1377="","",RIGHT(官網匯出!J1377,LEN(官網匯出!J1377)-2))</f>
        <v/>
      </c>
      <c r="Q1377" s="1" t="str">
        <f>IF(官網匯出!K1377="","",官網匯出!K1377)</f>
        <v/>
      </c>
      <c r="R1377" s="1" t="str">
        <f>IF(官網匯出!L1377="","",官網匯出!L1377)</f>
        <v/>
      </c>
      <c r="S1377" s="1" t="str">
        <f>IF(官網匯出!M1377="","",官網匯出!M1377)</f>
        <v/>
      </c>
      <c r="T1377" s="1" t="str">
        <f>IF(官網匯出!N1377="","",官網匯出!N1377)</f>
        <v/>
      </c>
      <c r="U1377" s="1" t="str">
        <f>IF(官網匯出!O1377="","",官網匯出!O1377)</f>
        <v/>
      </c>
      <c r="V1377" s="1" t="str">
        <f>IF(官網匯出!P1377="",IF(G1377="","",0),官網匯出!P1377)</f>
        <v/>
      </c>
      <c r="W1377" s="1" t="str">
        <f>IF(官網匯出!Q1377="",IF(G1377="","",0),官網匯出!Q1377)</f>
        <v/>
      </c>
      <c r="X1377" s="1" t="str">
        <f>IF(官網匯出!R1377="","",官網匯出!R1377)</f>
        <v/>
      </c>
      <c r="Y1377" s="1" t="str">
        <f>IF(官網匯出!S1377="","",官網匯出!S1377)</f>
        <v/>
      </c>
      <c r="Z1377" s="1" t="str">
        <f>IF(G1377="","",官網匯出!T1377)</f>
        <v/>
      </c>
      <c r="AA1377" s="1" t="str">
        <f>IF(G1377="","",官網匯出!AK1377)</f>
        <v/>
      </c>
      <c r="AB1377" s="1" t="str">
        <f>IF(G1377="","",IF(官網匯出!V1377="","",官網匯出!V1377))</f>
        <v/>
      </c>
      <c r="AJ1377" s="1" t="str">
        <f>IF(G1377="","",IF(官網匯出!AE1377="","",官網匯出!AE1377))</f>
        <v/>
      </c>
      <c r="AK1377" s="1" t="str">
        <f>IF(G1377="","",IF(官網匯出!AD1377="","",官網匯出!AD1377))</f>
        <v/>
      </c>
      <c r="AL1377" s="1" t="str">
        <f t="shared" si="244"/>
        <v>0</v>
      </c>
      <c r="AM1377" s="1" t="str">
        <f>IF(官網匯出!AG1377="","",官網匯出!AG1377)</f>
        <v/>
      </c>
      <c r="AN1377" s="1" t="str">
        <f>IF(G1377="","",IF(官網匯出!AH1377="","",官網匯出!AH1377))</f>
        <v/>
      </c>
      <c r="AO1377" s="14" t="str">
        <f t="shared" si="245"/>
        <v/>
      </c>
      <c r="AP1377" s="14" t="str">
        <f t="shared" si="246"/>
        <v>1</v>
      </c>
      <c r="AQ1377" s="14" t="str">
        <f t="shared" si="247"/>
        <v>0</v>
      </c>
      <c r="AR1377" s="1" t="str">
        <f t="shared" si="248"/>
        <v/>
      </c>
      <c r="AS1377" s="1" t="str">
        <f t="shared" si="249"/>
        <v/>
      </c>
      <c r="AT1377" s="1" t="str">
        <f t="shared" si="250"/>
        <v/>
      </c>
      <c r="AU1377" s="1" t="str">
        <f t="shared" si="241"/>
        <v/>
      </c>
      <c r="AV1377" s="1" t="e">
        <f>IF(VLOOKUP(G1377,官網匯出!A:AQ,42,FALSE)="","[黃金盾官網]",VLOOKUP(G1377,官網匯出!A:AQ,42,FALSE))</f>
        <v>#N/A</v>
      </c>
      <c r="AW1377" s="1" t="e">
        <f>IF(LEFT(VLOOKUP(G1377,官網匯出!A:AS,43,FALSE),2)="","web",LEFT(VLOOKUP(G1377,官網匯出!A:AS,43,FALSE),2))</f>
        <v>#N/A</v>
      </c>
      <c r="AX1377" s="1" t="str">
        <f t="shared" si="251"/>
        <v>O</v>
      </c>
    </row>
    <row r="1378" spans="1:50">
      <c r="A1378" s="1" t="str">
        <f>IF(G1378="","",VLOOKUP(官網轉換!AW1378,團名!A:B,2,FALSE))</f>
        <v/>
      </c>
      <c r="B1378" s="1" t="str">
        <f>IF(G1378="","",IF(LEFT(VLOOKUP(G1378,官網匯出!A:AQ,43,0),2)="wf",VLOOKUP(VLOOKUP(G1378,官網匯出!A:AQ,43,0),團名!$I$1:$K$12,2,FALSE),"N0071"))</f>
        <v/>
      </c>
      <c r="C1378" s="1" t="str">
        <f>IFERROR(VLOOKUP(官網匯出!D1378,團名!E:G,3,FALSE),"")</f>
        <v/>
      </c>
      <c r="D1378" s="1" t="str">
        <f t="shared" si="242"/>
        <v/>
      </c>
      <c r="E1378" s="1" t="str">
        <f t="shared" si="243"/>
        <v/>
      </c>
      <c r="F1378" s="1" t="str">
        <f>IF(官網匯出!F1378="已付款","","B0012")</f>
        <v>B0012</v>
      </c>
      <c r="G1378" s="1" t="str">
        <f>IF(官網匯出!A1378="","",官網匯出!A1378)</f>
        <v/>
      </c>
      <c r="H1378" s="3" t="str">
        <f>IF(官網匯出!B1378="","",官網匯出!B1378)</f>
        <v/>
      </c>
      <c r="I1378" s="1" t="str">
        <f>IF(官網匯出!C1378="","",官網匯出!C1378)</f>
        <v/>
      </c>
      <c r="J1378" s="1" t="str">
        <f>IF(官網匯出!D1378="","",官網匯出!D1378)</f>
        <v/>
      </c>
      <c r="K1378" s="3" t="str">
        <f>IF(官網匯出!E1378="","",官網匯出!E1378)</f>
        <v/>
      </c>
      <c r="L1378" s="1" t="str">
        <f>IF(官網匯出!F1378="","",官網匯出!F1378)</f>
        <v/>
      </c>
      <c r="M1378" s="1" t="str">
        <f>IF(官網匯出!G1378="","",官網匯出!G1378)</f>
        <v/>
      </c>
      <c r="N1378" s="1" t="str">
        <f>IF(官網匯出!H1378="","",官網匯出!H1378)</f>
        <v/>
      </c>
      <c r="P1378" s="1" t="str">
        <f>IF(官網匯出!J1378="","",RIGHT(官網匯出!J1378,LEN(官網匯出!J1378)-2))</f>
        <v/>
      </c>
      <c r="Q1378" s="1" t="str">
        <f>IF(官網匯出!K1378="","",官網匯出!K1378)</f>
        <v/>
      </c>
      <c r="R1378" s="1" t="str">
        <f>IF(官網匯出!L1378="","",官網匯出!L1378)</f>
        <v/>
      </c>
      <c r="S1378" s="1" t="str">
        <f>IF(官網匯出!M1378="","",官網匯出!M1378)</f>
        <v/>
      </c>
      <c r="T1378" s="1" t="str">
        <f>IF(官網匯出!N1378="","",官網匯出!N1378)</f>
        <v/>
      </c>
      <c r="U1378" s="1" t="str">
        <f>IF(官網匯出!O1378="","",官網匯出!O1378)</f>
        <v/>
      </c>
      <c r="V1378" s="1" t="str">
        <f>IF(官網匯出!P1378="",IF(G1378="","",0),官網匯出!P1378)</f>
        <v/>
      </c>
      <c r="W1378" s="1" t="str">
        <f>IF(官網匯出!Q1378="",IF(G1378="","",0),官網匯出!Q1378)</f>
        <v/>
      </c>
      <c r="X1378" s="1" t="str">
        <f>IF(官網匯出!R1378="","",官網匯出!R1378)</f>
        <v/>
      </c>
      <c r="Y1378" s="1" t="str">
        <f>IF(官網匯出!S1378="","",官網匯出!S1378)</f>
        <v/>
      </c>
      <c r="Z1378" s="1" t="str">
        <f>IF(G1378="","",官網匯出!T1378)</f>
        <v/>
      </c>
      <c r="AA1378" s="1" t="str">
        <f>IF(G1378="","",官網匯出!AK1378)</f>
        <v/>
      </c>
      <c r="AB1378" s="1" t="str">
        <f>IF(G1378="","",IF(官網匯出!V1378="","",官網匯出!V1378))</f>
        <v/>
      </c>
      <c r="AJ1378" s="1" t="str">
        <f>IF(G1378="","",IF(官網匯出!AE1378="","",官網匯出!AE1378))</f>
        <v/>
      </c>
      <c r="AK1378" s="1" t="str">
        <f>IF(G1378="","",IF(官網匯出!AD1378="","",官網匯出!AD1378))</f>
        <v/>
      </c>
      <c r="AL1378" s="1" t="str">
        <f t="shared" si="244"/>
        <v>0</v>
      </c>
      <c r="AM1378" s="1" t="str">
        <f>IF(官網匯出!AG1378="","",官網匯出!AG1378)</f>
        <v/>
      </c>
      <c r="AN1378" s="1" t="str">
        <f>IF(G1378="","",IF(官網匯出!AH1378="","",官網匯出!AH1378))</f>
        <v/>
      </c>
      <c r="AO1378" s="14" t="str">
        <f t="shared" si="245"/>
        <v/>
      </c>
      <c r="AP1378" s="14" t="str">
        <f t="shared" si="246"/>
        <v>1</v>
      </c>
      <c r="AQ1378" s="14" t="str">
        <f t="shared" si="247"/>
        <v>0</v>
      </c>
      <c r="AR1378" s="1" t="str">
        <f t="shared" si="248"/>
        <v/>
      </c>
      <c r="AS1378" s="1" t="str">
        <f t="shared" si="249"/>
        <v/>
      </c>
      <c r="AT1378" s="1" t="str">
        <f t="shared" si="250"/>
        <v/>
      </c>
      <c r="AU1378" s="1" t="str">
        <f t="shared" si="241"/>
        <v/>
      </c>
      <c r="AV1378" s="1" t="e">
        <f>IF(VLOOKUP(G1378,官網匯出!A:AQ,42,FALSE)="","[黃金盾官網]",VLOOKUP(G1378,官網匯出!A:AQ,42,FALSE))</f>
        <v>#N/A</v>
      </c>
      <c r="AW1378" s="1" t="e">
        <f>IF(LEFT(VLOOKUP(G1378,官網匯出!A:AS,43,FALSE),2)="","web",LEFT(VLOOKUP(G1378,官網匯出!A:AS,43,FALSE),2))</f>
        <v>#N/A</v>
      </c>
      <c r="AX1378" s="1" t="str">
        <f t="shared" si="251"/>
        <v>O</v>
      </c>
    </row>
    <row r="1379" spans="1:50">
      <c r="A1379" s="1" t="str">
        <f>IF(G1379="","",VLOOKUP(官網轉換!AW1379,團名!A:B,2,FALSE))</f>
        <v/>
      </c>
      <c r="B1379" s="1" t="str">
        <f>IF(G1379="","",IF(LEFT(VLOOKUP(G1379,官網匯出!A:AQ,43,0),2)="wf",VLOOKUP(VLOOKUP(G1379,官網匯出!A:AQ,43,0),團名!$I$1:$K$12,2,FALSE),"N0071"))</f>
        <v/>
      </c>
      <c r="C1379" s="1" t="str">
        <f>IFERROR(VLOOKUP(官網匯出!D1379,團名!E:G,3,FALSE),"")</f>
        <v/>
      </c>
      <c r="D1379" s="1" t="str">
        <f t="shared" si="242"/>
        <v/>
      </c>
      <c r="E1379" s="1" t="str">
        <f t="shared" si="243"/>
        <v/>
      </c>
      <c r="F1379" s="1" t="str">
        <f>IF(官網匯出!F1379="已付款","","B0012")</f>
        <v>B0012</v>
      </c>
      <c r="G1379" s="1" t="str">
        <f>IF(官網匯出!A1379="","",官網匯出!A1379)</f>
        <v/>
      </c>
      <c r="H1379" s="3" t="str">
        <f>IF(官網匯出!B1379="","",官網匯出!B1379)</f>
        <v/>
      </c>
      <c r="I1379" s="1" t="str">
        <f>IF(官網匯出!C1379="","",官網匯出!C1379)</f>
        <v/>
      </c>
      <c r="J1379" s="1" t="str">
        <f>IF(官網匯出!D1379="","",官網匯出!D1379)</f>
        <v/>
      </c>
      <c r="K1379" s="3" t="str">
        <f>IF(官網匯出!E1379="","",官網匯出!E1379)</f>
        <v/>
      </c>
      <c r="L1379" s="1" t="str">
        <f>IF(官網匯出!F1379="","",官網匯出!F1379)</f>
        <v/>
      </c>
      <c r="M1379" s="1" t="str">
        <f>IF(官網匯出!G1379="","",官網匯出!G1379)</f>
        <v/>
      </c>
      <c r="N1379" s="1" t="str">
        <f>IF(官網匯出!H1379="","",官網匯出!H1379)</f>
        <v/>
      </c>
      <c r="P1379" s="1" t="str">
        <f>IF(官網匯出!J1379="","",RIGHT(官網匯出!J1379,LEN(官網匯出!J1379)-2))</f>
        <v/>
      </c>
      <c r="Q1379" s="1" t="str">
        <f>IF(官網匯出!K1379="","",官網匯出!K1379)</f>
        <v/>
      </c>
      <c r="R1379" s="1" t="str">
        <f>IF(官網匯出!L1379="","",官網匯出!L1379)</f>
        <v/>
      </c>
      <c r="S1379" s="1" t="str">
        <f>IF(官網匯出!M1379="","",官網匯出!M1379)</f>
        <v/>
      </c>
      <c r="T1379" s="1" t="str">
        <f>IF(官網匯出!N1379="","",官網匯出!N1379)</f>
        <v/>
      </c>
      <c r="U1379" s="1" t="str">
        <f>IF(官網匯出!O1379="","",官網匯出!O1379)</f>
        <v/>
      </c>
      <c r="V1379" s="1" t="str">
        <f>IF(官網匯出!P1379="",IF(G1379="","",0),官網匯出!P1379)</f>
        <v/>
      </c>
      <c r="W1379" s="1" t="str">
        <f>IF(官網匯出!Q1379="",IF(G1379="","",0),官網匯出!Q1379)</f>
        <v/>
      </c>
      <c r="X1379" s="1" t="str">
        <f>IF(官網匯出!R1379="","",官網匯出!R1379)</f>
        <v/>
      </c>
      <c r="Y1379" s="1" t="str">
        <f>IF(官網匯出!S1379="","",官網匯出!S1379)</f>
        <v/>
      </c>
      <c r="Z1379" s="1" t="str">
        <f>IF(G1379="","",官網匯出!T1379)</f>
        <v/>
      </c>
      <c r="AA1379" s="1" t="str">
        <f>IF(G1379="","",官網匯出!AK1379)</f>
        <v/>
      </c>
      <c r="AB1379" s="1" t="str">
        <f>IF(G1379="","",IF(官網匯出!V1379="","",官網匯出!V1379))</f>
        <v/>
      </c>
      <c r="AJ1379" s="1" t="str">
        <f>IF(G1379="","",IF(官網匯出!AE1379="","",官網匯出!AE1379))</f>
        <v/>
      </c>
      <c r="AK1379" s="1" t="str">
        <f>IF(G1379="","",IF(官網匯出!AD1379="","",官網匯出!AD1379))</f>
        <v/>
      </c>
      <c r="AL1379" s="1" t="str">
        <f t="shared" si="244"/>
        <v>0</v>
      </c>
      <c r="AM1379" s="1" t="str">
        <f>IF(官網匯出!AG1379="","",官網匯出!AG1379)</f>
        <v/>
      </c>
      <c r="AN1379" s="1" t="str">
        <f>IF(G1379="","",IF(官網匯出!AH1379="","",官網匯出!AH1379))</f>
        <v/>
      </c>
      <c r="AO1379" s="14" t="str">
        <f t="shared" si="245"/>
        <v/>
      </c>
      <c r="AP1379" s="14" t="str">
        <f t="shared" si="246"/>
        <v>1</v>
      </c>
      <c r="AQ1379" s="14" t="str">
        <f t="shared" si="247"/>
        <v>0</v>
      </c>
      <c r="AR1379" s="1" t="str">
        <f t="shared" si="248"/>
        <v/>
      </c>
      <c r="AS1379" s="1" t="str">
        <f t="shared" si="249"/>
        <v/>
      </c>
      <c r="AT1379" s="1" t="str">
        <f t="shared" si="250"/>
        <v/>
      </c>
      <c r="AU1379" s="1" t="str">
        <f t="shared" si="241"/>
        <v/>
      </c>
      <c r="AV1379" s="1" t="e">
        <f>IF(VLOOKUP(G1379,官網匯出!A:AQ,42,FALSE)="","[黃金盾官網]",VLOOKUP(G1379,官網匯出!A:AQ,42,FALSE))</f>
        <v>#N/A</v>
      </c>
      <c r="AW1379" s="1" t="e">
        <f>IF(LEFT(VLOOKUP(G1379,官網匯出!A:AS,43,FALSE),2)="","web",LEFT(VLOOKUP(G1379,官網匯出!A:AS,43,FALSE),2))</f>
        <v>#N/A</v>
      </c>
      <c r="AX1379" s="1" t="str">
        <f t="shared" si="251"/>
        <v>O</v>
      </c>
    </row>
    <row r="1380" spans="1:50">
      <c r="A1380" s="1" t="str">
        <f>IF(G1380="","",VLOOKUP(官網轉換!AW1380,團名!A:B,2,FALSE))</f>
        <v/>
      </c>
      <c r="B1380" s="1" t="str">
        <f>IF(G1380="","",IF(LEFT(VLOOKUP(G1380,官網匯出!A:AQ,43,0),2)="wf",VLOOKUP(VLOOKUP(G1380,官網匯出!A:AQ,43,0),團名!$I$1:$K$12,2,FALSE),"N0071"))</f>
        <v/>
      </c>
      <c r="C1380" s="1" t="str">
        <f>IFERROR(VLOOKUP(官網匯出!D1380,團名!E:G,3,FALSE),"")</f>
        <v/>
      </c>
      <c r="D1380" s="1" t="str">
        <f t="shared" si="242"/>
        <v/>
      </c>
      <c r="E1380" s="1" t="str">
        <f t="shared" si="243"/>
        <v/>
      </c>
      <c r="F1380" s="1" t="str">
        <f>IF(官網匯出!F1380="已付款","","B0012")</f>
        <v>B0012</v>
      </c>
      <c r="G1380" s="1" t="str">
        <f>IF(官網匯出!A1380="","",官網匯出!A1380)</f>
        <v/>
      </c>
      <c r="H1380" s="3" t="str">
        <f>IF(官網匯出!B1380="","",官網匯出!B1380)</f>
        <v/>
      </c>
      <c r="I1380" s="1" t="str">
        <f>IF(官網匯出!C1380="","",官網匯出!C1380)</f>
        <v/>
      </c>
      <c r="J1380" s="1" t="str">
        <f>IF(官網匯出!D1380="","",官網匯出!D1380)</f>
        <v/>
      </c>
      <c r="K1380" s="3" t="str">
        <f>IF(官網匯出!E1380="","",官網匯出!E1380)</f>
        <v/>
      </c>
      <c r="L1380" s="1" t="str">
        <f>IF(官網匯出!F1380="","",官網匯出!F1380)</f>
        <v/>
      </c>
      <c r="M1380" s="1" t="str">
        <f>IF(官網匯出!G1380="","",官網匯出!G1380)</f>
        <v/>
      </c>
      <c r="N1380" s="1" t="str">
        <f>IF(官網匯出!H1380="","",官網匯出!H1380)</f>
        <v/>
      </c>
      <c r="P1380" s="1" t="str">
        <f>IF(官網匯出!J1380="","",RIGHT(官網匯出!J1380,LEN(官網匯出!J1380)-2))</f>
        <v/>
      </c>
      <c r="Q1380" s="1" t="str">
        <f>IF(官網匯出!K1380="","",官網匯出!K1380)</f>
        <v/>
      </c>
      <c r="R1380" s="1" t="str">
        <f>IF(官網匯出!L1380="","",官網匯出!L1380)</f>
        <v/>
      </c>
      <c r="S1380" s="1" t="str">
        <f>IF(官網匯出!M1380="","",官網匯出!M1380)</f>
        <v/>
      </c>
      <c r="T1380" s="1" t="str">
        <f>IF(官網匯出!N1380="","",官網匯出!N1380)</f>
        <v/>
      </c>
      <c r="U1380" s="1" t="str">
        <f>IF(官網匯出!O1380="","",官網匯出!O1380)</f>
        <v/>
      </c>
      <c r="V1380" s="1" t="str">
        <f>IF(官網匯出!P1380="",IF(G1380="","",0),官網匯出!P1380)</f>
        <v/>
      </c>
      <c r="W1380" s="1" t="str">
        <f>IF(官網匯出!Q1380="",IF(G1380="","",0),官網匯出!Q1380)</f>
        <v/>
      </c>
      <c r="X1380" s="1" t="str">
        <f>IF(官網匯出!R1380="","",官網匯出!R1380)</f>
        <v/>
      </c>
      <c r="Y1380" s="1" t="str">
        <f>IF(官網匯出!S1380="","",官網匯出!S1380)</f>
        <v/>
      </c>
      <c r="Z1380" s="1" t="str">
        <f>IF(G1380="","",官網匯出!T1380)</f>
        <v/>
      </c>
      <c r="AA1380" s="1" t="str">
        <f>IF(G1380="","",官網匯出!AK1380)</f>
        <v/>
      </c>
      <c r="AB1380" s="1" t="str">
        <f>IF(G1380="","",IF(官網匯出!V1380="","",官網匯出!V1380))</f>
        <v/>
      </c>
      <c r="AJ1380" s="1" t="str">
        <f>IF(G1380="","",IF(官網匯出!AE1380="","",官網匯出!AE1380))</f>
        <v/>
      </c>
      <c r="AK1380" s="1" t="str">
        <f>IF(G1380="","",IF(官網匯出!AD1380="","",官網匯出!AD1380))</f>
        <v/>
      </c>
      <c r="AL1380" s="1" t="str">
        <f t="shared" si="244"/>
        <v>0</v>
      </c>
      <c r="AM1380" s="1" t="str">
        <f>IF(官網匯出!AG1380="","",官網匯出!AG1380)</f>
        <v/>
      </c>
      <c r="AN1380" s="1" t="str">
        <f>IF(G1380="","",IF(官網匯出!AH1380="","",官網匯出!AH1380))</f>
        <v/>
      </c>
      <c r="AO1380" s="14" t="str">
        <f t="shared" si="245"/>
        <v/>
      </c>
      <c r="AP1380" s="14" t="str">
        <f t="shared" si="246"/>
        <v>1</v>
      </c>
      <c r="AQ1380" s="14" t="str">
        <f t="shared" si="247"/>
        <v>0</v>
      </c>
      <c r="AR1380" s="1" t="str">
        <f t="shared" si="248"/>
        <v/>
      </c>
      <c r="AS1380" s="1" t="str">
        <f t="shared" si="249"/>
        <v/>
      </c>
      <c r="AT1380" s="1" t="str">
        <f t="shared" si="250"/>
        <v/>
      </c>
      <c r="AU1380" s="1" t="str">
        <f t="shared" si="241"/>
        <v/>
      </c>
      <c r="AV1380" s="1" t="e">
        <f>IF(VLOOKUP(G1380,官網匯出!A:AQ,42,FALSE)="","[黃金盾官網]",VLOOKUP(G1380,官網匯出!A:AQ,42,FALSE))</f>
        <v>#N/A</v>
      </c>
      <c r="AW1380" s="1" t="e">
        <f>IF(LEFT(VLOOKUP(G1380,官網匯出!A:AS,43,FALSE),2)="","web",LEFT(VLOOKUP(G1380,官網匯出!A:AS,43,FALSE),2))</f>
        <v>#N/A</v>
      </c>
      <c r="AX1380" s="1" t="str">
        <f t="shared" si="251"/>
        <v>O</v>
      </c>
    </row>
    <row r="1381" spans="1:50">
      <c r="A1381" s="1" t="str">
        <f>IF(G1381="","",VLOOKUP(官網轉換!AW1381,團名!A:B,2,FALSE))</f>
        <v/>
      </c>
      <c r="B1381" s="1" t="str">
        <f>IF(G1381="","",IF(LEFT(VLOOKUP(G1381,官網匯出!A:AQ,43,0),2)="wf",VLOOKUP(VLOOKUP(G1381,官網匯出!A:AQ,43,0),團名!$I$1:$K$12,2,FALSE),"N0071"))</f>
        <v/>
      </c>
      <c r="C1381" s="1" t="str">
        <f>IFERROR(VLOOKUP(官網匯出!D1381,團名!E:G,3,FALSE),"")</f>
        <v/>
      </c>
      <c r="D1381" s="1" t="str">
        <f t="shared" si="242"/>
        <v/>
      </c>
      <c r="E1381" s="1" t="str">
        <f t="shared" si="243"/>
        <v/>
      </c>
      <c r="F1381" s="1" t="str">
        <f>IF(官網匯出!F1381="已付款","","B0012")</f>
        <v>B0012</v>
      </c>
      <c r="G1381" s="1" t="str">
        <f>IF(官網匯出!A1381="","",官網匯出!A1381)</f>
        <v/>
      </c>
      <c r="H1381" s="3" t="str">
        <f>IF(官網匯出!B1381="","",官網匯出!B1381)</f>
        <v/>
      </c>
      <c r="I1381" s="1" t="str">
        <f>IF(官網匯出!C1381="","",官網匯出!C1381)</f>
        <v/>
      </c>
      <c r="J1381" s="1" t="str">
        <f>IF(官網匯出!D1381="","",官網匯出!D1381)</f>
        <v/>
      </c>
      <c r="K1381" s="3" t="str">
        <f>IF(官網匯出!E1381="","",官網匯出!E1381)</f>
        <v/>
      </c>
      <c r="L1381" s="1" t="str">
        <f>IF(官網匯出!F1381="","",官網匯出!F1381)</f>
        <v/>
      </c>
      <c r="M1381" s="1" t="str">
        <f>IF(官網匯出!G1381="","",官網匯出!G1381)</f>
        <v/>
      </c>
      <c r="N1381" s="1" t="str">
        <f>IF(官網匯出!H1381="","",官網匯出!H1381)</f>
        <v/>
      </c>
      <c r="P1381" s="1" t="str">
        <f>IF(官網匯出!J1381="","",RIGHT(官網匯出!J1381,LEN(官網匯出!J1381)-2))</f>
        <v/>
      </c>
      <c r="Q1381" s="1" t="str">
        <f>IF(官網匯出!K1381="","",官網匯出!K1381)</f>
        <v/>
      </c>
      <c r="R1381" s="1" t="str">
        <f>IF(官網匯出!L1381="","",官網匯出!L1381)</f>
        <v/>
      </c>
      <c r="S1381" s="1" t="str">
        <f>IF(官網匯出!M1381="","",官網匯出!M1381)</f>
        <v/>
      </c>
      <c r="T1381" s="1" t="str">
        <f>IF(官網匯出!N1381="","",官網匯出!N1381)</f>
        <v/>
      </c>
      <c r="U1381" s="1" t="str">
        <f>IF(官網匯出!O1381="","",官網匯出!O1381)</f>
        <v/>
      </c>
      <c r="V1381" s="1" t="str">
        <f>IF(官網匯出!P1381="",IF(G1381="","",0),官網匯出!P1381)</f>
        <v/>
      </c>
      <c r="W1381" s="1" t="str">
        <f>IF(官網匯出!Q1381="",IF(G1381="","",0),官網匯出!Q1381)</f>
        <v/>
      </c>
      <c r="X1381" s="1" t="str">
        <f>IF(官網匯出!R1381="","",官網匯出!R1381)</f>
        <v/>
      </c>
      <c r="Y1381" s="1" t="str">
        <f>IF(官網匯出!S1381="","",官網匯出!S1381)</f>
        <v/>
      </c>
      <c r="Z1381" s="1" t="str">
        <f>IF(G1381="","",官網匯出!T1381)</f>
        <v/>
      </c>
      <c r="AA1381" s="1" t="str">
        <f>IF(G1381="","",官網匯出!AK1381)</f>
        <v/>
      </c>
      <c r="AB1381" s="1" t="str">
        <f>IF(G1381="","",IF(官網匯出!V1381="","",官網匯出!V1381))</f>
        <v/>
      </c>
      <c r="AJ1381" s="1" t="str">
        <f>IF(G1381="","",IF(官網匯出!AE1381="","",官網匯出!AE1381))</f>
        <v/>
      </c>
      <c r="AK1381" s="1" t="str">
        <f>IF(G1381="","",IF(官網匯出!AD1381="","",官網匯出!AD1381))</f>
        <v/>
      </c>
      <c r="AL1381" s="1" t="str">
        <f t="shared" si="244"/>
        <v>0</v>
      </c>
      <c r="AM1381" s="1" t="str">
        <f>IF(官網匯出!AG1381="","",官網匯出!AG1381)</f>
        <v/>
      </c>
      <c r="AN1381" s="1" t="str">
        <f>IF(G1381="","",IF(官網匯出!AH1381="","",官網匯出!AH1381))</f>
        <v/>
      </c>
      <c r="AO1381" s="14" t="str">
        <f t="shared" si="245"/>
        <v/>
      </c>
      <c r="AP1381" s="14" t="str">
        <f t="shared" si="246"/>
        <v>1</v>
      </c>
      <c r="AQ1381" s="14" t="str">
        <f t="shared" si="247"/>
        <v>0</v>
      </c>
      <c r="AR1381" s="1" t="str">
        <f t="shared" si="248"/>
        <v/>
      </c>
      <c r="AS1381" s="1" t="str">
        <f t="shared" si="249"/>
        <v/>
      </c>
      <c r="AT1381" s="1" t="str">
        <f t="shared" si="250"/>
        <v/>
      </c>
      <c r="AU1381" s="1" t="str">
        <f t="shared" si="241"/>
        <v/>
      </c>
      <c r="AV1381" s="1" t="e">
        <f>IF(VLOOKUP(G1381,官網匯出!A:AQ,42,FALSE)="","[黃金盾官網]",VLOOKUP(G1381,官網匯出!A:AQ,42,FALSE))</f>
        <v>#N/A</v>
      </c>
      <c r="AW1381" s="1" t="e">
        <f>IF(LEFT(VLOOKUP(G1381,官網匯出!A:AS,43,FALSE),2)="","web",LEFT(VLOOKUP(G1381,官網匯出!A:AS,43,FALSE),2))</f>
        <v>#N/A</v>
      </c>
      <c r="AX1381" s="1" t="str">
        <f t="shared" si="251"/>
        <v>O</v>
      </c>
    </row>
    <row r="1382" spans="1:50">
      <c r="A1382" s="1" t="str">
        <f>IF(G1382="","",VLOOKUP(官網轉換!AW1382,團名!A:B,2,FALSE))</f>
        <v/>
      </c>
      <c r="B1382" s="1" t="str">
        <f>IF(G1382="","",IF(LEFT(VLOOKUP(G1382,官網匯出!A:AQ,43,0),2)="wf",VLOOKUP(VLOOKUP(G1382,官網匯出!A:AQ,43,0),團名!$I$1:$K$12,2,FALSE),"N0071"))</f>
        <v/>
      </c>
      <c r="C1382" s="1" t="str">
        <f>IFERROR(VLOOKUP(官網匯出!D1382,團名!E:G,3,FALSE),"")</f>
        <v/>
      </c>
      <c r="D1382" s="1" t="str">
        <f t="shared" si="242"/>
        <v/>
      </c>
      <c r="E1382" s="1" t="str">
        <f t="shared" si="243"/>
        <v/>
      </c>
      <c r="F1382" s="1" t="str">
        <f>IF(官網匯出!F1382="已付款","","B0012")</f>
        <v>B0012</v>
      </c>
      <c r="G1382" s="1" t="str">
        <f>IF(官網匯出!A1382="","",官網匯出!A1382)</f>
        <v/>
      </c>
      <c r="H1382" s="3" t="str">
        <f>IF(官網匯出!B1382="","",官網匯出!B1382)</f>
        <v/>
      </c>
      <c r="I1382" s="1" t="str">
        <f>IF(官網匯出!C1382="","",官網匯出!C1382)</f>
        <v/>
      </c>
      <c r="J1382" s="1" t="str">
        <f>IF(官網匯出!D1382="","",官網匯出!D1382)</f>
        <v/>
      </c>
      <c r="K1382" s="3" t="str">
        <f>IF(官網匯出!E1382="","",官網匯出!E1382)</f>
        <v/>
      </c>
      <c r="L1382" s="1" t="str">
        <f>IF(官網匯出!F1382="","",官網匯出!F1382)</f>
        <v/>
      </c>
      <c r="M1382" s="1" t="str">
        <f>IF(官網匯出!G1382="","",官網匯出!G1382)</f>
        <v/>
      </c>
      <c r="N1382" s="1" t="str">
        <f>IF(官網匯出!H1382="","",官網匯出!H1382)</f>
        <v/>
      </c>
      <c r="P1382" s="1" t="str">
        <f>IF(官網匯出!J1382="","",RIGHT(官網匯出!J1382,LEN(官網匯出!J1382)-2))</f>
        <v/>
      </c>
      <c r="Q1382" s="1" t="str">
        <f>IF(官網匯出!K1382="","",官網匯出!K1382)</f>
        <v/>
      </c>
      <c r="R1382" s="1" t="str">
        <f>IF(官網匯出!L1382="","",官網匯出!L1382)</f>
        <v/>
      </c>
      <c r="S1382" s="1" t="str">
        <f>IF(官網匯出!M1382="","",官網匯出!M1382)</f>
        <v/>
      </c>
      <c r="T1382" s="1" t="str">
        <f>IF(官網匯出!N1382="","",官網匯出!N1382)</f>
        <v/>
      </c>
      <c r="U1382" s="1" t="str">
        <f>IF(官網匯出!O1382="","",官網匯出!O1382)</f>
        <v/>
      </c>
      <c r="V1382" s="1" t="str">
        <f>IF(官網匯出!P1382="",IF(G1382="","",0),官網匯出!P1382)</f>
        <v/>
      </c>
      <c r="W1382" s="1" t="str">
        <f>IF(官網匯出!Q1382="",IF(G1382="","",0),官網匯出!Q1382)</f>
        <v/>
      </c>
      <c r="X1382" s="1" t="str">
        <f>IF(官網匯出!R1382="","",官網匯出!R1382)</f>
        <v/>
      </c>
      <c r="Y1382" s="1" t="str">
        <f>IF(官網匯出!S1382="","",官網匯出!S1382)</f>
        <v/>
      </c>
      <c r="Z1382" s="1" t="str">
        <f>IF(G1382="","",官網匯出!T1382)</f>
        <v/>
      </c>
      <c r="AA1382" s="1" t="str">
        <f>IF(G1382="","",官網匯出!AK1382)</f>
        <v/>
      </c>
      <c r="AB1382" s="1" t="str">
        <f>IF(G1382="","",IF(官網匯出!V1382="","",官網匯出!V1382))</f>
        <v/>
      </c>
      <c r="AJ1382" s="1" t="str">
        <f>IF(G1382="","",IF(官網匯出!AE1382="","",官網匯出!AE1382))</f>
        <v/>
      </c>
      <c r="AK1382" s="1" t="str">
        <f>IF(G1382="","",IF(官網匯出!AD1382="","",官網匯出!AD1382))</f>
        <v/>
      </c>
      <c r="AL1382" s="1" t="str">
        <f t="shared" si="244"/>
        <v>0</v>
      </c>
      <c r="AM1382" s="1" t="str">
        <f>IF(官網匯出!AG1382="","",官網匯出!AG1382)</f>
        <v/>
      </c>
      <c r="AN1382" s="1" t="str">
        <f>IF(G1382="","",IF(官網匯出!AH1382="","",官網匯出!AH1382))</f>
        <v/>
      </c>
      <c r="AO1382" s="14" t="str">
        <f t="shared" si="245"/>
        <v/>
      </c>
      <c r="AP1382" s="14" t="str">
        <f t="shared" si="246"/>
        <v>1</v>
      </c>
      <c r="AQ1382" s="14" t="str">
        <f t="shared" si="247"/>
        <v>0</v>
      </c>
      <c r="AR1382" s="1" t="str">
        <f t="shared" si="248"/>
        <v/>
      </c>
      <c r="AS1382" s="1" t="str">
        <f t="shared" si="249"/>
        <v/>
      </c>
      <c r="AT1382" s="1" t="str">
        <f t="shared" si="250"/>
        <v/>
      </c>
      <c r="AU1382" s="1" t="str">
        <f t="shared" si="241"/>
        <v/>
      </c>
      <c r="AV1382" s="1" t="e">
        <f>IF(VLOOKUP(G1382,官網匯出!A:AQ,42,FALSE)="","[黃金盾官網]",VLOOKUP(G1382,官網匯出!A:AQ,42,FALSE))</f>
        <v>#N/A</v>
      </c>
      <c r="AW1382" s="1" t="e">
        <f>IF(LEFT(VLOOKUP(G1382,官網匯出!A:AS,43,FALSE),2)="","web",LEFT(VLOOKUP(G1382,官網匯出!A:AS,43,FALSE),2))</f>
        <v>#N/A</v>
      </c>
      <c r="AX1382" s="1" t="str">
        <f t="shared" si="251"/>
        <v>O</v>
      </c>
    </row>
    <row r="1383" spans="1:50">
      <c r="A1383" s="1" t="str">
        <f>IF(G1383="","",VLOOKUP(官網轉換!AW1383,團名!A:B,2,FALSE))</f>
        <v/>
      </c>
      <c r="B1383" s="1" t="str">
        <f>IF(G1383="","",IF(LEFT(VLOOKUP(G1383,官網匯出!A:AQ,43,0),2)="wf",VLOOKUP(VLOOKUP(G1383,官網匯出!A:AQ,43,0),團名!$I$1:$K$12,2,FALSE),"N0071"))</f>
        <v/>
      </c>
      <c r="C1383" s="1" t="str">
        <f>IFERROR(VLOOKUP(官網匯出!D1383,團名!E:G,3,FALSE),"")</f>
        <v/>
      </c>
      <c r="D1383" s="1" t="str">
        <f t="shared" si="242"/>
        <v/>
      </c>
      <c r="E1383" s="1" t="str">
        <f t="shared" si="243"/>
        <v/>
      </c>
      <c r="F1383" s="1" t="str">
        <f>IF(官網匯出!F1383="已付款","","B0012")</f>
        <v>B0012</v>
      </c>
      <c r="G1383" s="1" t="str">
        <f>IF(官網匯出!A1383="","",官網匯出!A1383)</f>
        <v/>
      </c>
      <c r="H1383" s="3" t="str">
        <f>IF(官網匯出!B1383="","",官網匯出!B1383)</f>
        <v/>
      </c>
      <c r="I1383" s="1" t="str">
        <f>IF(官網匯出!C1383="","",官網匯出!C1383)</f>
        <v/>
      </c>
      <c r="J1383" s="1" t="str">
        <f>IF(官網匯出!D1383="","",官網匯出!D1383)</f>
        <v/>
      </c>
      <c r="K1383" s="3" t="str">
        <f>IF(官網匯出!E1383="","",官網匯出!E1383)</f>
        <v/>
      </c>
      <c r="L1383" s="1" t="str">
        <f>IF(官網匯出!F1383="","",官網匯出!F1383)</f>
        <v/>
      </c>
      <c r="M1383" s="1" t="str">
        <f>IF(官網匯出!G1383="","",官網匯出!G1383)</f>
        <v/>
      </c>
      <c r="N1383" s="1" t="str">
        <f>IF(官網匯出!H1383="","",官網匯出!H1383)</f>
        <v/>
      </c>
      <c r="P1383" s="1" t="str">
        <f>IF(官網匯出!J1383="","",RIGHT(官網匯出!J1383,LEN(官網匯出!J1383)-2))</f>
        <v/>
      </c>
      <c r="Q1383" s="1" t="str">
        <f>IF(官網匯出!K1383="","",官網匯出!K1383)</f>
        <v/>
      </c>
      <c r="R1383" s="1" t="str">
        <f>IF(官網匯出!L1383="","",官網匯出!L1383)</f>
        <v/>
      </c>
      <c r="S1383" s="1" t="str">
        <f>IF(官網匯出!M1383="","",官網匯出!M1383)</f>
        <v/>
      </c>
      <c r="T1383" s="1" t="str">
        <f>IF(官網匯出!N1383="","",官網匯出!N1383)</f>
        <v/>
      </c>
      <c r="U1383" s="1" t="str">
        <f>IF(官網匯出!O1383="","",官網匯出!O1383)</f>
        <v/>
      </c>
      <c r="V1383" s="1" t="str">
        <f>IF(官網匯出!P1383="",IF(G1383="","",0),官網匯出!P1383)</f>
        <v/>
      </c>
      <c r="W1383" s="1" t="str">
        <f>IF(官網匯出!Q1383="",IF(G1383="","",0),官網匯出!Q1383)</f>
        <v/>
      </c>
      <c r="X1383" s="1" t="str">
        <f>IF(官網匯出!R1383="","",官網匯出!R1383)</f>
        <v/>
      </c>
      <c r="Y1383" s="1" t="str">
        <f>IF(官網匯出!S1383="","",官網匯出!S1383)</f>
        <v/>
      </c>
      <c r="Z1383" s="1" t="str">
        <f>IF(G1383="","",官網匯出!T1383)</f>
        <v/>
      </c>
      <c r="AA1383" s="1" t="str">
        <f>IF(G1383="","",官網匯出!AK1383)</f>
        <v/>
      </c>
      <c r="AB1383" s="1" t="str">
        <f>IF(G1383="","",IF(官網匯出!V1383="","",官網匯出!V1383))</f>
        <v/>
      </c>
      <c r="AJ1383" s="1" t="str">
        <f>IF(G1383="","",IF(官網匯出!AE1383="","",官網匯出!AE1383))</f>
        <v/>
      </c>
      <c r="AK1383" s="1" t="str">
        <f>IF(G1383="","",IF(官網匯出!AD1383="","",官網匯出!AD1383))</f>
        <v/>
      </c>
      <c r="AL1383" s="1" t="str">
        <f t="shared" si="244"/>
        <v>0</v>
      </c>
      <c r="AM1383" s="1" t="str">
        <f>IF(官網匯出!AG1383="","",官網匯出!AG1383)</f>
        <v/>
      </c>
      <c r="AN1383" s="1" t="str">
        <f>IF(G1383="","",IF(官網匯出!AH1383="","",官網匯出!AH1383))</f>
        <v/>
      </c>
      <c r="AO1383" s="14" t="str">
        <f t="shared" si="245"/>
        <v/>
      </c>
      <c r="AP1383" s="14" t="str">
        <f t="shared" si="246"/>
        <v>1</v>
      </c>
      <c r="AQ1383" s="14" t="str">
        <f t="shared" si="247"/>
        <v>0</v>
      </c>
      <c r="AR1383" s="1" t="str">
        <f t="shared" si="248"/>
        <v/>
      </c>
      <c r="AS1383" s="1" t="str">
        <f t="shared" si="249"/>
        <v/>
      </c>
      <c r="AT1383" s="1" t="str">
        <f t="shared" si="250"/>
        <v/>
      </c>
      <c r="AU1383" s="1" t="str">
        <f t="shared" si="241"/>
        <v/>
      </c>
      <c r="AV1383" s="1" t="e">
        <f>IF(VLOOKUP(G1383,官網匯出!A:AQ,42,FALSE)="","[黃金盾官網]",VLOOKUP(G1383,官網匯出!A:AQ,42,FALSE))</f>
        <v>#N/A</v>
      </c>
      <c r="AW1383" s="1" t="e">
        <f>IF(LEFT(VLOOKUP(G1383,官網匯出!A:AS,43,FALSE),2)="","web",LEFT(VLOOKUP(G1383,官網匯出!A:AS,43,FALSE),2))</f>
        <v>#N/A</v>
      </c>
      <c r="AX1383" s="1" t="str">
        <f t="shared" si="251"/>
        <v>O</v>
      </c>
    </row>
    <row r="1384" spans="1:50">
      <c r="A1384" s="1" t="str">
        <f>IF(G1384="","",VLOOKUP(官網轉換!AW1384,團名!A:B,2,FALSE))</f>
        <v/>
      </c>
      <c r="B1384" s="1" t="str">
        <f>IF(G1384="","",IF(LEFT(VLOOKUP(G1384,官網匯出!A:AQ,43,0),2)="wf",VLOOKUP(VLOOKUP(G1384,官網匯出!A:AQ,43,0),團名!$I$1:$K$12,2,FALSE),"N0071"))</f>
        <v/>
      </c>
      <c r="C1384" s="1" t="str">
        <f>IFERROR(VLOOKUP(官網匯出!D1384,團名!E:G,3,FALSE),"")</f>
        <v/>
      </c>
      <c r="D1384" s="1" t="str">
        <f t="shared" si="242"/>
        <v/>
      </c>
      <c r="E1384" s="1" t="str">
        <f t="shared" si="243"/>
        <v/>
      </c>
      <c r="F1384" s="1" t="str">
        <f>IF(官網匯出!F1384="已付款","","B0012")</f>
        <v>B0012</v>
      </c>
      <c r="G1384" s="1" t="str">
        <f>IF(官網匯出!A1384="","",官網匯出!A1384)</f>
        <v/>
      </c>
      <c r="H1384" s="3" t="str">
        <f>IF(官網匯出!B1384="","",官網匯出!B1384)</f>
        <v/>
      </c>
      <c r="I1384" s="1" t="str">
        <f>IF(官網匯出!C1384="","",官網匯出!C1384)</f>
        <v/>
      </c>
      <c r="J1384" s="1" t="str">
        <f>IF(官網匯出!D1384="","",官網匯出!D1384)</f>
        <v/>
      </c>
      <c r="K1384" s="3" t="str">
        <f>IF(官網匯出!E1384="","",官網匯出!E1384)</f>
        <v/>
      </c>
      <c r="L1384" s="1" t="str">
        <f>IF(官網匯出!F1384="","",官網匯出!F1384)</f>
        <v/>
      </c>
      <c r="M1384" s="1" t="str">
        <f>IF(官網匯出!G1384="","",官網匯出!G1384)</f>
        <v/>
      </c>
      <c r="N1384" s="1" t="str">
        <f>IF(官網匯出!H1384="","",官網匯出!H1384)</f>
        <v/>
      </c>
      <c r="P1384" s="1" t="str">
        <f>IF(官網匯出!J1384="","",RIGHT(官網匯出!J1384,LEN(官網匯出!J1384)-2))</f>
        <v/>
      </c>
      <c r="Q1384" s="1" t="str">
        <f>IF(官網匯出!K1384="","",官網匯出!K1384)</f>
        <v/>
      </c>
      <c r="R1384" s="1" t="str">
        <f>IF(官網匯出!L1384="","",官網匯出!L1384)</f>
        <v/>
      </c>
      <c r="S1384" s="1" t="str">
        <f>IF(官網匯出!M1384="","",官網匯出!M1384)</f>
        <v/>
      </c>
      <c r="T1384" s="1" t="str">
        <f>IF(官網匯出!N1384="","",官網匯出!N1384)</f>
        <v/>
      </c>
      <c r="U1384" s="1" t="str">
        <f>IF(官網匯出!O1384="","",官網匯出!O1384)</f>
        <v/>
      </c>
      <c r="V1384" s="1" t="str">
        <f>IF(官網匯出!P1384="",IF(G1384="","",0),官網匯出!P1384)</f>
        <v/>
      </c>
      <c r="W1384" s="1" t="str">
        <f>IF(官網匯出!Q1384="",IF(G1384="","",0),官網匯出!Q1384)</f>
        <v/>
      </c>
      <c r="X1384" s="1" t="str">
        <f>IF(官網匯出!R1384="","",官網匯出!R1384)</f>
        <v/>
      </c>
      <c r="Y1384" s="1" t="str">
        <f>IF(官網匯出!S1384="","",官網匯出!S1384)</f>
        <v/>
      </c>
      <c r="Z1384" s="1" t="str">
        <f>IF(G1384="","",官網匯出!T1384)</f>
        <v/>
      </c>
      <c r="AA1384" s="1" t="str">
        <f>IF(G1384="","",官網匯出!AK1384)</f>
        <v/>
      </c>
      <c r="AB1384" s="1" t="str">
        <f>IF(G1384="","",IF(官網匯出!V1384="","",官網匯出!V1384))</f>
        <v/>
      </c>
      <c r="AJ1384" s="1" t="str">
        <f>IF(G1384="","",IF(官網匯出!AE1384="","",官網匯出!AE1384))</f>
        <v/>
      </c>
      <c r="AK1384" s="1" t="str">
        <f>IF(G1384="","",IF(官網匯出!AD1384="","",官網匯出!AD1384))</f>
        <v/>
      </c>
      <c r="AL1384" s="1" t="str">
        <f t="shared" si="244"/>
        <v>0</v>
      </c>
      <c r="AM1384" s="1" t="str">
        <f>IF(官網匯出!AG1384="","",官網匯出!AG1384)</f>
        <v/>
      </c>
      <c r="AN1384" s="1" t="str">
        <f>IF(G1384="","",IF(官網匯出!AH1384="","",官網匯出!AH1384))</f>
        <v/>
      </c>
      <c r="AO1384" s="14" t="str">
        <f t="shared" si="245"/>
        <v/>
      </c>
      <c r="AP1384" s="14" t="str">
        <f t="shared" si="246"/>
        <v>1</v>
      </c>
      <c r="AQ1384" s="14" t="str">
        <f t="shared" si="247"/>
        <v>0</v>
      </c>
      <c r="AR1384" s="1" t="str">
        <f t="shared" si="248"/>
        <v/>
      </c>
      <c r="AS1384" s="1" t="str">
        <f t="shared" si="249"/>
        <v/>
      </c>
      <c r="AT1384" s="1" t="str">
        <f t="shared" si="250"/>
        <v/>
      </c>
      <c r="AU1384" s="1" t="str">
        <f t="shared" si="241"/>
        <v/>
      </c>
      <c r="AV1384" s="1" t="e">
        <f>IF(VLOOKUP(G1384,官網匯出!A:AQ,42,FALSE)="","[黃金盾官網]",VLOOKUP(G1384,官網匯出!A:AQ,42,FALSE))</f>
        <v>#N/A</v>
      </c>
      <c r="AW1384" s="1" t="e">
        <f>IF(LEFT(VLOOKUP(G1384,官網匯出!A:AS,43,FALSE),2)="","web",LEFT(VLOOKUP(G1384,官網匯出!A:AS,43,FALSE),2))</f>
        <v>#N/A</v>
      </c>
      <c r="AX1384" s="1" t="str">
        <f t="shared" si="251"/>
        <v>O</v>
      </c>
    </row>
    <row r="1385" spans="1:50">
      <c r="A1385" s="1" t="str">
        <f>IF(G1385="","",VLOOKUP(官網轉換!AW1385,團名!A:B,2,FALSE))</f>
        <v/>
      </c>
      <c r="B1385" s="1" t="str">
        <f>IF(G1385="","",IF(LEFT(VLOOKUP(G1385,官網匯出!A:AQ,43,0),2)="wf",VLOOKUP(VLOOKUP(G1385,官網匯出!A:AQ,43,0),團名!$I$1:$K$12,2,FALSE),"N0071"))</f>
        <v/>
      </c>
      <c r="C1385" s="1" t="str">
        <f>IFERROR(VLOOKUP(官網匯出!D1385,團名!E:G,3,FALSE),"")</f>
        <v/>
      </c>
      <c r="D1385" s="1" t="str">
        <f t="shared" si="242"/>
        <v/>
      </c>
      <c r="E1385" s="1" t="str">
        <f t="shared" si="243"/>
        <v/>
      </c>
      <c r="F1385" s="1" t="str">
        <f>IF(官網匯出!F1385="已付款","","B0012")</f>
        <v>B0012</v>
      </c>
      <c r="G1385" s="1" t="str">
        <f>IF(官網匯出!A1385="","",官網匯出!A1385)</f>
        <v/>
      </c>
      <c r="H1385" s="3" t="str">
        <f>IF(官網匯出!B1385="","",官網匯出!B1385)</f>
        <v/>
      </c>
      <c r="I1385" s="1" t="str">
        <f>IF(官網匯出!C1385="","",官網匯出!C1385)</f>
        <v/>
      </c>
      <c r="J1385" s="1" t="str">
        <f>IF(官網匯出!D1385="","",官網匯出!D1385)</f>
        <v/>
      </c>
      <c r="K1385" s="3" t="str">
        <f>IF(官網匯出!E1385="","",官網匯出!E1385)</f>
        <v/>
      </c>
      <c r="L1385" s="1" t="str">
        <f>IF(官網匯出!F1385="","",官網匯出!F1385)</f>
        <v/>
      </c>
      <c r="M1385" s="1" t="str">
        <f>IF(官網匯出!G1385="","",官網匯出!G1385)</f>
        <v/>
      </c>
      <c r="N1385" s="1" t="str">
        <f>IF(官網匯出!H1385="","",官網匯出!H1385)</f>
        <v/>
      </c>
      <c r="P1385" s="1" t="str">
        <f>IF(官網匯出!J1385="","",RIGHT(官網匯出!J1385,LEN(官網匯出!J1385)-2))</f>
        <v/>
      </c>
      <c r="Q1385" s="1" t="str">
        <f>IF(官網匯出!K1385="","",官網匯出!K1385)</f>
        <v/>
      </c>
      <c r="R1385" s="1" t="str">
        <f>IF(官網匯出!L1385="","",官網匯出!L1385)</f>
        <v/>
      </c>
      <c r="S1385" s="1" t="str">
        <f>IF(官網匯出!M1385="","",官網匯出!M1385)</f>
        <v/>
      </c>
      <c r="T1385" s="1" t="str">
        <f>IF(官網匯出!N1385="","",官網匯出!N1385)</f>
        <v/>
      </c>
      <c r="U1385" s="1" t="str">
        <f>IF(官網匯出!O1385="","",官網匯出!O1385)</f>
        <v/>
      </c>
      <c r="V1385" s="1" t="str">
        <f>IF(官網匯出!P1385="",IF(G1385="","",0),官網匯出!P1385)</f>
        <v/>
      </c>
      <c r="W1385" s="1" t="str">
        <f>IF(官網匯出!Q1385="",IF(G1385="","",0),官網匯出!Q1385)</f>
        <v/>
      </c>
      <c r="X1385" s="1" t="str">
        <f>IF(官網匯出!R1385="","",官網匯出!R1385)</f>
        <v/>
      </c>
      <c r="Y1385" s="1" t="str">
        <f>IF(官網匯出!S1385="","",官網匯出!S1385)</f>
        <v/>
      </c>
      <c r="Z1385" s="1" t="str">
        <f>IF(G1385="","",官網匯出!T1385)</f>
        <v/>
      </c>
      <c r="AA1385" s="1" t="str">
        <f>IF(G1385="","",官網匯出!AK1385)</f>
        <v/>
      </c>
      <c r="AB1385" s="1" t="str">
        <f>IF(G1385="","",IF(官網匯出!V1385="","",官網匯出!V1385))</f>
        <v/>
      </c>
      <c r="AJ1385" s="1" t="str">
        <f>IF(G1385="","",IF(官網匯出!AE1385="","",官網匯出!AE1385))</f>
        <v/>
      </c>
      <c r="AK1385" s="1" t="str">
        <f>IF(G1385="","",IF(官網匯出!AD1385="","",官網匯出!AD1385))</f>
        <v/>
      </c>
      <c r="AL1385" s="1" t="str">
        <f t="shared" si="244"/>
        <v>0</v>
      </c>
      <c r="AM1385" s="1" t="str">
        <f>IF(官網匯出!AG1385="","",官網匯出!AG1385)</f>
        <v/>
      </c>
      <c r="AN1385" s="1" t="str">
        <f>IF(G1385="","",IF(官網匯出!AH1385="","",官網匯出!AH1385))</f>
        <v/>
      </c>
      <c r="AO1385" s="14" t="str">
        <f t="shared" si="245"/>
        <v/>
      </c>
      <c r="AP1385" s="14" t="str">
        <f t="shared" si="246"/>
        <v>1</v>
      </c>
      <c r="AQ1385" s="14" t="str">
        <f t="shared" si="247"/>
        <v>0</v>
      </c>
      <c r="AR1385" s="1" t="str">
        <f t="shared" si="248"/>
        <v/>
      </c>
      <c r="AS1385" s="1" t="str">
        <f t="shared" si="249"/>
        <v/>
      </c>
      <c r="AT1385" s="1" t="str">
        <f t="shared" si="250"/>
        <v/>
      </c>
      <c r="AU1385" s="1" t="str">
        <f t="shared" si="241"/>
        <v/>
      </c>
      <c r="AV1385" s="1" t="e">
        <f>IF(VLOOKUP(G1385,官網匯出!A:AQ,42,FALSE)="","[黃金盾官網]",VLOOKUP(G1385,官網匯出!A:AQ,42,FALSE))</f>
        <v>#N/A</v>
      </c>
      <c r="AW1385" s="1" t="e">
        <f>IF(LEFT(VLOOKUP(G1385,官網匯出!A:AS,43,FALSE),2)="","web",LEFT(VLOOKUP(G1385,官網匯出!A:AS,43,FALSE),2))</f>
        <v>#N/A</v>
      </c>
      <c r="AX1385" s="1" t="str">
        <f t="shared" si="251"/>
        <v>O</v>
      </c>
    </row>
    <row r="1386" spans="1:50">
      <c r="A1386" s="1" t="str">
        <f>IF(G1386="","",VLOOKUP(官網轉換!AW1386,團名!A:B,2,FALSE))</f>
        <v/>
      </c>
      <c r="B1386" s="1" t="str">
        <f>IF(G1386="","",IF(LEFT(VLOOKUP(G1386,官網匯出!A:AQ,43,0),2)="wf",VLOOKUP(VLOOKUP(G1386,官網匯出!A:AQ,43,0),團名!$I$1:$K$12,2,FALSE),"N0071"))</f>
        <v/>
      </c>
      <c r="C1386" s="1" t="str">
        <f>IFERROR(VLOOKUP(官網匯出!D1386,團名!E:G,3,FALSE),"")</f>
        <v/>
      </c>
      <c r="D1386" s="1" t="str">
        <f t="shared" si="242"/>
        <v/>
      </c>
      <c r="E1386" s="1" t="str">
        <f t="shared" si="243"/>
        <v/>
      </c>
      <c r="F1386" s="1" t="str">
        <f>IF(官網匯出!F1386="已付款","","B0012")</f>
        <v>B0012</v>
      </c>
      <c r="G1386" s="1" t="str">
        <f>IF(官網匯出!A1386="","",官網匯出!A1386)</f>
        <v/>
      </c>
      <c r="H1386" s="3" t="str">
        <f>IF(官網匯出!B1386="","",官網匯出!B1386)</f>
        <v/>
      </c>
      <c r="I1386" s="1" t="str">
        <f>IF(官網匯出!C1386="","",官網匯出!C1386)</f>
        <v/>
      </c>
      <c r="J1386" s="1" t="str">
        <f>IF(官網匯出!D1386="","",官網匯出!D1386)</f>
        <v/>
      </c>
      <c r="K1386" s="3" t="str">
        <f>IF(官網匯出!E1386="","",官網匯出!E1386)</f>
        <v/>
      </c>
      <c r="L1386" s="1" t="str">
        <f>IF(官網匯出!F1386="","",官網匯出!F1386)</f>
        <v/>
      </c>
      <c r="M1386" s="1" t="str">
        <f>IF(官網匯出!G1386="","",官網匯出!G1386)</f>
        <v/>
      </c>
      <c r="N1386" s="1" t="str">
        <f>IF(官網匯出!H1386="","",官網匯出!H1386)</f>
        <v/>
      </c>
      <c r="P1386" s="1" t="str">
        <f>IF(官網匯出!J1386="","",RIGHT(官網匯出!J1386,LEN(官網匯出!J1386)-2))</f>
        <v/>
      </c>
      <c r="Q1386" s="1" t="str">
        <f>IF(官網匯出!K1386="","",官網匯出!K1386)</f>
        <v/>
      </c>
      <c r="R1386" s="1" t="str">
        <f>IF(官網匯出!L1386="","",官網匯出!L1386)</f>
        <v/>
      </c>
      <c r="S1386" s="1" t="str">
        <f>IF(官網匯出!M1386="","",官網匯出!M1386)</f>
        <v/>
      </c>
      <c r="T1386" s="1" t="str">
        <f>IF(官網匯出!N1386="","",官網匯出!N1386)</f>
        <v/>
      </c>
      <c r="U1386" s="1" t="str">
        <f>IF(官網匯出!O1386="","",官網匯出!O1386)</f>
        <v/>
      </c>
      <c r="V1386" s="1" t="str">
        <f>IF(官網匯出!P1386="",IF(G1386="","",0),官網匯出!P1386)</f>
        <v/>
      </c>
      <c r="W1386" s="1" t="str">
        <f>IF(官網匯出!Q1386="",IF(G1386="","",0),官網匯出!Q1386)</f>
        <v/>
      </c>
      <c r="X1386" s="1" t="str">
        <f>IF(官網匯出!R1386="","",官網匯出!R1386)</f>
        <v/>
      </c>
      <c r="Y1386" s="1" t="str">
        <f>IF(官網匯出!S1386="","",官網匯出!S1386)</f>
        <v/>
      </c>
      <c r="Z1386" s="1" t="str">
        <f>IF(G1386="","",官網匯出!T1386)</f>
        <v/>
      </c>
      <c r="AA1386" s="1" t="str">
        <f>IF(G1386="","",官網匯出!AK1386)</f>
        <v/>
      </c>
      <c r="AB1386" s="1" t="str">
        <f>IF(G1386="","",IF(官網匯出!V1386="","",官網匯出!V1386))</f>
        <v/>
      </c>
      <c r="AJ1386" s="1" t="str">
        <f>IF(G1386="","",IF(官網匯出!AE1386="","",官網匯出!AE1386))</f>
        <v/>
      </c>
      <c r="AK1386" s="1" t="str">
        <f>IF(G1386="","",IF(官網匯出!AD1386="","",官網匯出!AD1386))</f>
        <v/>
      </c>
      <c r="AL1386" s="1" t="str">
        <f t="shared" si="244"/>
        <v>0</v>
      </c>
      <c r="AM1386" s="1" t="str">
        <f>IF(官網匯出!AG1386="","",官網匯出!AG1386)</f>
        <v/>
      </c>
      <c r="AN1386" s="1" t="str">
        <f>IF(G1386="","",IF(官網匯出!AH1386="","",官網匯出!AH1386))</f>
        <v/>
      </c>
      <c r="AO1386" s="14" t="str">
        <f t="shared" si="245"/>
        <v/>
      </c>
      <c r="AP1386" s="14" t="str">
        <f t="shared" si="246"/>
        <v>1</v>
      </c>
      <c r="AQ1386" s="14" t="str">
        <f t="shared" si="247"/>
        <v>0</v>
      </c>
      <c r="AR1386" s="1" t="str">
        <f t="shared" si="248"/>
        <v/>
      </c>
      <c r="AS1386" s="1" t="str">
        <f t="shared" si="249"/>
        <v/>
      </c>
      <c r="AT1386" s="1" t="str">
        <f t="shared" si="250"/>
        <v/>
      </c>
      <c r="AU1386" s="1" t="str">
        <f t="shared" si="241"/>
        <v/>
      </c>
      <c r="AV1386" s="1" t="e">
        <f>IF(VLOOKUP(G1386,官網匯出!A:AQ,42,FALSE)="","[黃金盾官網]",VLOOKUP(G1386,官網匯出!A:AQ,42,FALSE))</f>
        <v>#N/A</v>
      </c>
      <c r="AW1386" s="1" t="e">
        <f>IF(LEFT(VLOOKUP(G1386,官網匯出!A:AS,43,FALSE),2)="","web",LEFT(VLOOKUP(G1386,官網匯出!A:AS,43,FALSE),2))</f>
        <v>#N/A</v>
      </c>
      <c r="AX1386" s="1" t="str">
        <f t="shared" si="251"/>
        <v>O</v>
      </c>
    </row>
    <row r="1387" spans="1:50">
      <c r="A1387" s="1" t="str">
        <f>IF(G1387="","",VLOOKUP(官網轉換!AW1387,團名!A:B,2,FALSE))</f>
        <v/>
      </c>
      <c r="B1387" s="1" t="str">
        <f>IF(G1387="","",IF(LEFT(VLOOKUP(G1387,官網匯出!A:AQ,43,0),2)="wf",VLOOKUP(VLOOKUP(G1387,官網匯出!A:AQ,43,0),團名!$I$1:$K$12,2,FALSE),"N0071"))</f>
        <v/>
      </c>
      <c r="C1387" s="1" t="str">
        <f>IFERROR(VLOOKUP(官網匯出!D1387,團名!E:G,3,FALSE),"")</f>
        <v/>
      </c>
      <c r="D1387" s="1" t="str">
        <f t="shared" si="242"/>
        <v/>
      </c>
      <c r="E1387" s="1" t="str">
        <f t="shared" si="243"/>
        <v/>
      </c>
      <c r="F1387" s="1" t="str">
        <f>IF(官網匯出!F1387="已付款","","B0012")</f>
        <v>B0012</v>
      </c>
      <c r="G1387" s="1" t="str">
        <f>IF(官網匯出!A1387="","",官網匯出!A1387)</f>
        <v/>
      </c>
      <c r="H1387" s="3" t="str">
        <f>IF(官網匯出!B1387="","",官網匯出!B1387)</f>
        <v/>
      </c>
      <c r="I1387" s="1" t="str">
        <f>IF(官網匯出!C1387="","",官網匯出!C1387)</f>
        <v/>
      </c>
      <c r="J1387" s="1" t="str">
        <f>IF(官網匯出!D1387="","",官網匯出!D1387)</f>
        <v/>
      </c>
      <c r="K1387" s="3" t="str">
        <f>IF(官網匯出!E1387="","",官網匯出!E1387)</f>
        <v/>
      </c>
      <c r="L1387" s="1" t="str">
        <f>IF(官網匯出!F1387="","",官網匯出!F1387)</f>
        <v/>
      </c>
      <c r="M1387" s="1" t="str">
        <f>IF(官網匯出!G1387="","",官網匯出!G1387)</f>
        <v/>
      </c>
      <c r="N1387" s="1" t="str">
        <f>IF(官網匯出!H1387="","",官網匯出!H1387)</f>
        <v/>
      </c>
      <c r="P1387" s="1" t="str">
        <f>IF(官網匯出!J1387="","",RIGHT(官網匯出!J1387,LEN(官網匯出!J1387)-2))</f>
        <v/>
      </c>
      <c r="Q1387" s="1" t="str">
        <f>IF(官網匯出!K1387="","",官網匯出!K1387)</f>
        <v/>
      </c>
      <c r="R1387" s="1" t="str">
        <f>IF(官網匯出!L1387="","",官網匯出!L1387)</f>
        <v/>
      </c>
      <c r="S1387" s="1" t="str">
        <f>IF(官網匯出!M1387="","",官網匯出!M1387)</f>
        <v/>
      </c>
      <c r="T1387" s="1" t="str">
        <f>IF(官網匯出!N1387="","",官網匯出!N1387)</f>
        <v/>
      </c>
      <c r="U1387" s="1" t="str">
        <f>IF(官網匯出!O1387="","",官網匯出!O1387)</f>
        <v/>
      </c>
      <c r="V1387" s="1" t="str">
        <f>IF(官網匯出!P1387="",IF(G1387="","",0),官網匯出!P1387)</f>
        <v/>
      </c>
      <c r="W1387" s="1" t="str">
        <f>IF(官網匯出!Q1387="",IF(G1387="","",0),官網匯出!Q1387)</f>
        <v/>
      </c>
      <c r="X1387" s="1" t="str">
        <f>IF(官網匯出!R1387="","",官網匯出!R1387)</f>
        <v/>
      </c>
      <c r="Y1387" s="1" t="str">
        <f>IF(官網匯出!S1387="","",官網匯出!S1387)</f>
        <v/>
      </c>
      <c r="Z1387" s="1" t="str">
        <f>IF(G1387="","",官網匯出!T1387)</f>
        <v/>
      </c>
      <c r="AA1387" s="1" t="str">
        <f>IF(G1387="","",官網匯出!AK1387)</f>
        <v/>
      </c>
      <c r="AB1387" s="1" t="str">
        <f>IF(G1387="","",IF(官網匯出!V1387="","",官網匯出!V1387))</f>
        <v/>
      </c>
      <c r="AJ1387" s="1" t="str">
        <f>IF(G1387="","",IF(官網匯出!AE1387="","",官網匯出!AE1387))</f>
        <v/>
      </c>
      <c r="AK1387" s="1" t="str">
        <f>IF(G1387="","",IF(官網匯出!AD1387="","",官網匯出!AD1387))</f>
        <v/>
      </c>
      <c r="AL1387" s="1" t="str">
        <f t="shared" si="244"/>
        <v>0</v>
      </c>
      <c r="AM1387" s="1" t="str">
        <f>IF(官網匯出!AG1387="","",官網匯出!AG1387)</f>
        <v/>
      </c>
      <c r="AN1387" s="1" t="str">
        <f>IF(G1387="","",IF(官網匯出!AH1387="","",官網匯出!AH1387))</f>
        <v/>
      </c>
      <c r="AO1387" s="14" t="str">
        <f t="shared" si="245"/>
        <v/>
      </c>
      <c r="AP1387" s="14" t="str">
        <f t="shared" si="246"/>
        <v>1</v>
      </c>
      <c r="AQ1387" s="14" t="str">
        <f t="shared" si="247"/>
        <v>0</v>
      </c>
      <c r="AR1387" s="1" t="str">
        <f t="shared" si="248"/>
        <v/>
      </c>
      <c r="AS1387" s="1" t="str">
        <f t="shared" si="249"/>
        <v/>
      </c>
      <c r="AT1387" s="1" t="str">
        <f t="shared" si="250"/>
        <v/>
      </c>
      <c r="AU1387" s="1" t="str">
        <f t="shared" si="241"/>
        <v/>
      </c>
      <c r="AV1387" s="1" t="e">
        <f>IF(VLOOKUP(G1387,官網匯出!A:AQ,42,FALSE)="","[黃金盾官網]",VLOOKUP(G1387,官網匯出!A:AQ,42,FALSE))</f>
        <v>#N/A</v>
      </c>
      <c r="AW1387" s="1" t="e">
        <f>IF(LEFT(VLOOKUP(G1387,官網匯出!A:AS,43,FALSE),2)="","web",LEFT(VLOOKUP(G1387,官網匯出!A:AS,43,FALSE),2))</f>
        <v>#N/A</v>
      </c>
      <c r="AX1387" s="1" t="str">
        <f t="shared" si="251"/>
        <v>O</v>
      </c>
    </row>
    <row r="1388" spans="1:50">
      <c r="A1388" s="1" t="str">
        <f>IF(G1388="","",VLOOKUP(官網轉換!AW1388,團名!A:B,2,FALSE))</f>
        <v/>
      </c>
      <c r="B1388" s="1" t="str">
        <f>IF(G1388="","",IF(LEFT(VLOOKUP(G1388,官網匯出!A:AQ,43,0),2)="wf",VLOOKUP(VLOOKUP(G1388,官網匯出!A:AQ,43,0),團名!$I$1:$K$12,2,FALSE),"N0071"))</f>
        <v/>
      </c>
      <c r="C1388" s="1" t="str">
        <f>IFERROR(VLOOKUP(官網匯出!D1388,團名!E:G,3,FALSE),"")</f>
        <v/>
      </c>
      <c r="D1388" s="1" t="str">
        <f t="shared" si="242"/>
        <v/>
      </c>
      <c r="E1388" s="1" t="str">
        <f t="shared" si="243"/>
        <v/>
      </c>
      <c r="F1388" s="1" t="str">
        <f>IF(官網匯出!F1388="已付款","","B0012")</f>
        <v>B0012</v>
      </c>
      <c r="G1388" s="1" t="str">
        <f>IF(官網匯出!A1388="","",官網匯出!A1388)</f>
        <v/>
      </c>
      <c r="H1388" s="3" t="str">
        <f>IF(官網匯出!B1388="","",官網匯出!B1388)</f>
        <v/>
      </c>
      <c r="I1388" s="1" t="str">
        <f>IF(官網匯出!C1388="","",官網匯出!C1388)</f>
        <v/>
      </c>
      <c r="J1388" s="1" t="str">
        <f>IF(官網匯出!D1388="","",官網匯出!D1388)</f>
        <v/>
      </c>
      <c r="K1388" s="3" t="str">
        <f>IF(官網匯出!E1388="","",官網匯出!E1388)</f>
        <v/>
      </c>
      <c r="L1388" s="1" t="str">
        <f>IF(官網匯出!F1388="","",官網匯出!F1388)</f>
        <v/>
      </c>
      <c r="M1388" s="1" t="str">
        <f>IF(官網匯出!G1388="","",官網匯出!G1388)</f>
        <v/>
      </c>
      <c r="N1388" s="1" t="str">
        <f>IF(官網匯出!H1388="","",官網匯出!H1388)</f>
        <v/>
      </c>
      <c r="P1388" s="1" t="str">
        <f>IF(官網匯出!J1388="","",RIGHT(官網匯出!J1388,LEN(官網匯出!J1388)-2))</f>
        <v/>
      </c>
      <c r="Q1388" s="1" t="str">
        <f>IF(官網匯出!K1388="","",官網匯出!K1388)</f>
        <v/>
      </c>
      <c r="R1388" s="1" t="str">
        <f>IF(官網匯出!L1388="","",官網匯出!L1388)</f>
        <v/>
      </c>
      <c r="S1388" s="1" t="str">
        <f>IF(官網匯出!M1388="","",官網匯出!M1388)</f>
        <v/>
      </c>
      <c r="T1388" s="1" t="str">
        <f>IF(官網匯出!N1388="","",官網匯出!N1388)</f>
        <v/>
      </c>
      <c r="U1388" s="1" t="str">
        <f>IF(官網匯出!O1388="","",官網匯出!O1388)</f>
        <v/>
      </c>
      <c r="V1388" s="1" t="str">
        <f>IF(官網匯出!P1388="",IF(G1388="","",0),官網匯出!P1388)</f>
        <v/>
      </c>
      <c r="W1388" s="1" t="str">
        <f>IF(官網匯出!Q1388="",IF(G1388="","",0),官網匯出!Q1388)</f>
        <v/>
      </c>
      <c r="X1388" s="1" t="str">
        <f>IF(官網匯出!R1388="","",官網匯出!R1388)</f>
        <v/>
      </c>
      <c r="Y1388" s="1" t="str">
        <f>IF(官網匯出!S1388="","",官網匯出!S1388)</f>
        <v/>
      </c>
      <c r="Z1388" s="1" t="str">
        <f>IF(G1388="","",官網匯出!T1388)</f>
        <v/>
      </c>
      <c r="AA1388" s="1" t="str">
        <f>IF(G1388="","",官網匯出!AK1388)</f>
        <v/>
      </c>
      <c r="AB1388" s="1" t="str">
        <f>IF(G1388="","",IF(官網匯出!V1388="","",官網匯出!V1388))</f>
        <v/>
      </c>
      <c r="AJ1388" s="1" t="str">
        <f>IF(G1388="","",IF(官網匯出!AE1388="","",官網匯出!AE1388))</f>
        <v/>
      </c>
      <c r="AK1388" s="1" t="str">
        <f>IF(G1388="","",IF(官網匯出!AD1388="","",官網匯出!AD1388))</f>
        <v/>
      </c>
      <c r="AL1388" s="1" t="str">
        <f t="shared" si="244"/>
        <v>0</v>
      </c>
      <c r="AM1388" s="1" t="str">
        <f>IF(官網匯出!AG1388="","",官網匯出!AG1388)</f>
        <v/>
      </c>
      <c r="AN1388" s="1" t="str">
        <f>IF(G1388="","",IF(官網匯出!AH1388="","",官網匯出!AH1388))</f>
        <v/>
      </c>
      <c r="AO1388" s="14" t="str">
        <f t="shared" si="245"/>
        <v/>
      </c>
      <c r="AP1388" s="14" t="str">
        <f t="shared" si="246"/>
        <v>1</v>
      </c>
      <c r="AQ1388" s="14" t="str">
        <f t="shared" si="247"/>
        <v>0</v>
      </c>
      <c r="AR1388" s="1" t="str">
        <f t="shared" si="248"/>
        <v/>
      </c>
      <c r="AS1388" s="1" t="str">
        <f t="shared" si="249"/>
        <v/>
      </c>
      <c r="AT1388" s="1" t="str">
        <f t="shared" si="250"/>
        <v/>
      </c>
      <c r="AU1388" s="1" t="str">
        <f t="shared" si="241"/>
        <v/>
      </c>
      <c r="AV1388" s="1" t="e">
        <f>IF(VLOOKUP(G1388,官網匯出!A:AQ,42,FALSE)="","[黃金盾官網]",VLOOKUP(G1388,官網匯出!A:AQ,42,FALSE))</f>
        <v>#N/A</v>
      </c>
      <c r="AW1388" s="1" t="e">
        <f>IF(LEFT(VLOOKUP(G1388,官網匯出!A:AS,43,FALSE),2)="","web",LEFT(VLOOKUP(G1388,官網匯出!A:AS,43,FALSE),2))</f>
        <v>#N/A</v>
      </c>
      <c r="AX1388" s="1" t="str">
        <f t="shared" si="251"/>
        <v>O</v>
      </c>
    </row>
    <row r="1389" spans="1:50">
      <c r="A1389" s="1" t="str">
        <f>IF(G1389="","",VLOOKUP(官網轉換!AW1389,團名!A:B,2,FALSE))</f>
        <v/>
      </c>
      <c r="B1389" s="1" t="str">
        <f>IF(G1389="","",IF(LEFT(VLOOKUP(G1389,官網匯出!A:AQ,43,0),2)="wf",VLOOKUP(VLOOKUP(G1389,官網匯出!A:AQ,43,0),團名!$I$1:$K$12,2,FALSE),"N0071"))</f>
        <v/>
      </c>
      <c r="C1389" s="1" t="str">
        <f>IFERROR(VLOOKUP(官網匯出!D1389,團名!E:G,3,FALSE),"")</f>
        <v/>
      </c>
      <c r="D1389" s="1" t="str">
        <f t="shared" si="242"/>
        <v/>
      </c>
      <c r="E1389" s="1" t="str">
        <f t="shared" si="243"/>
        <v/>
      </c>
      <c r="F1389" s="1" t="str">
        <f>IF(官網匯出!F1389="已付款","","B0012")</f>
        <v>B0012</v>
      </c>
      <c r="G1389" s="1" t="str">
        <f>IF(官網匯出!A1389="","",官網匯出!A1389)</f>
        <v/>
      </c>
      <c r="H1389" s="3" t="str">
        <f>IF(官網匯出!B1389="","",官網匯出!B1389)</f>
        <v/>
      </c>
      <c r="I1389" s="1" t="str">
        <f>IF(官網匯出!C1389="","",官網匯出!C1389)</f>
        <v/>
      </c>
      <c r="J1389" s="1" t="str">
        <f>IF(官網匯出!D1389="","",官網匯出!D1389)</f>
        <v/>
      </c>
      <c r="K1389" s="3" t="str">
        <f>IF(官網匯出!E1389="","",官網匯出!E1389)</f>
        <v/>
      </c>
      <c r="L1389" s="1" t="str">
        <f>IF(官網匯出!F1389="","",官網匯出!F1389)</f>
        <v/>
      </c>
      <c r="M1389" s="1" t="str">
        <f>IF(官網匯出!G1389="","",官網匯出!G1389)</f>
        <v/>
      </c>
      <c r="N1389" s="1" t="str">
        <f>IF(官網匯出!H1389="","",官網匯出!H1389)</f>
        <v/>
      </c>
      <c r="P1389" s="1" t="str">
        <f>IF(官網匯出!J1389="","",RIGHT(官網匯出!J1389,LEN(官網匯出!J1389)-2))</f>
        <v/>
      </c>
      <c r="Q1389" s="1" t="str">
        <f>IF(官網匯出!K1389="","",官網匯出!K1389)</f>
        <v/>
      </c>
      <c r="R1389" s="1" t="str">
        <f>IF(官網匯出!L1389="","",官網匯出!L1389)</f>
        <v/>
      </c>
      <c r="S1389" s="1" t="str">
        <f>IF(官網匯出!M1389="","",官網匯出!M1389)</f>
        <v/>
      </c>
      <c r="T1389" s="1" t="str">
        <f>IF(官網匯出!N1389="","",官網匯出!N1389)</f>
        <v/>
      </c>
      <c r="U1389" s="1" t="str">
        <f>IF(官網匯出!O1389="","",官網匯出!O1389)</f>
        <v/>
      </c>
      <c r="V1389" s="1" t="str">
        <f>IF(官網匯出!P1389="",IF(G1389="","",0),官網匯出!P1389)</f>
        <v/>
      </c>
      <c r="W1389" s="1" t="str">
        <f>IF(官網匯出!Q1389="",IF(G1389="","",0),官網匯出!Q1389)</f>
        <v/>
      </c>
      <c r="X1389" s="1" t="str">
        <f>IF(官網匯出!R1389="","",官網匯出!R1389)</f>
        <v/>
      </c>
      <c r="Y1389" s="1" t="str">
        <f>IF(官網匯出!S1389="","",官網匯出!S1389)</f>
        <v/>
      </c>
      <c r="Z1389" s="1" t="str">
        <f>IF(G1389="","",官網匯出!T1389)</f>
        <v/>
      </c>
      <c r="AA1389" s="1" t="str">
        <f>IF(G1389="","",官網匯出!AK1389)</f>
        <v/>
      </c>
      <c r="AB1389" s="1" t="str">
        <f>IF(G1389="","",IF(官網匯出!V1389="","",官網匯出!V1389))</f>
        <v/>
      </c>
      <c r="AJ1389" s="1" t="str">
        <f>IF(G1389="","",IF(官網匯出!AE1389="","",官網匯出!AE1389))</f>
        <v/>
      </c>
      <c r="AK1389" s="1" t="str">
        <f>IF(G1389="","",IF(官網匯出!AD1389="","",官網匯出!AD1389))</f>
        <v/>
      </c>
      <c r="AL1389" s="1" t="str">
        <f t="shared" si="244"/>
        <v>0</v>
      </c>
      <c r="AM1389" s="1" t="str">
        <f>IF(官網匯出!AG1389="","",官網匯出!AG1389)</f>
        <v/>
      </c>
      <c r="AN1389" s="1" t="str">
        <f>IF(G1389="","",IF(官網匯出!AH1389="","",官網匯出!AH1389))</f>
        <v/>
      </c>
      <c r="AO1389" s="14" t="str">
        <f t="shared" si="245"/>
        <v/>
      </c>
      <c r="AP1389" s="14" t="str">
        <f t="shared" si="246"/>
        <v>1</v>
      </c>
      <c r="AQ1389" s="14" t="str">
        <f t="shared" si="247"/>
        <v>0</v>
      </c>
      <c r="AR1389" s="1" t="str">
        <f t="shared" si="248"/>
        <v/>
      </c>
      <c r="AS1389" s="1" t="str">
        <f t="shared" si="249"/>
        <v/>
      </c>
      <c r="AT1389" s="1" t="str">
        <f t="shared" si="250"/>
        <v/>
      </c>
      <c r="AU1389" s="1" t="str">
        <f t="shared" si="241"/>
        <v/>
      </c>
      <c r="AV1389" s="1" t="e">
        <f>IF(VLOOKUP(G1389,官網匯出!A:AQ,42,FALSE)="","[黃金盾官網]",VLOOKUP(G1389,官網匯出!A:AQ,42,FALSE))</f>
        <v>#N/A</v>
      </c>
      <c r="AW1389" s="1" t="e">
        <f>IF(LEFT(VLOOKUP(G1389,官網匯出!A:AS,43,FALSE),2)="","web",LEFT(VLOOKUP(G1389,官網匯出!A:AS,43,FALSE),2))</f>
        <v>#N/A</v>
      </c>
      <c r="AX1389" s="1" t="str">
        <f t="shared" si="251"/>
        <v>O</v>
      </c>
    </row>
    <row r="1390" spans="1:50">
      <c r="A1390" s="1" t="str">
        <f>IF(G1390="","",VLOOKUP(官網轉換!AW1390,團名!A:B,2,FALSE))</f>
        <v/>
      </c>
      <c r="B1390" s="1" t="str">
        <f>IF(G1390="","",IF(LEFT(VLOOKUP(G1390,官網匯出!A:AQ,43,0),2)="wf",VLOOKUP(VLOOKUP(G1390,官網匯出!A:AQ,43,0),團名!$I$1:$K$12,2,FALSE),"N0071"))</f>
        <v/>
      </c>
      <c r="C1390" s="1" t="str">
        <f>IFERROR(VLOOKUP(官網匯出!D1390,團名!E:G,3,FALSE),"")</f>
        <v/>
      </c>
      <c r="D1390" s="1" t="str">
        <f t="shared" si="242"/>
        <v/>
      </c>
      <c r="E1390" s="1" t="str">
        <f t="shared" si="243"/>
        <v/>
      </c>
      <c r="F1390" s="1" t="str">
        <f>IF(官網匯出!F1390="已付款","","B0012")</f>
        <v>B0012</v>
      </c>
      <c r="G1390" s="1" t="str">
        <f>IF(官網匯出!A1390="","",官網匯出!A1390)</f>
        <v/>
      </c>
      <c r="H1390" s="3" t="str">
        <f>IF(官網匯出!B1390="","",官網匯出!B1390)</f>
        <v/>
      </c>
      <c r="I1390" s="1" t="str">
        <f>IF(官網匯出!C1390="","",官網匯出!C1390)</f>
        <v/>
      </c>
      <c r="J1390" s="1" t="str">
        <f>IF(官網匯出!D1390="","",官網匯出!D1390)</f>
        <v/>
      </c>
      <c r="K1390" s="3" t="str">
        <f>IF(官網匯出!E1390="","",官網匯出!E1390)</f>
        <v/>
      </c>
      <c r="L1390" s="1" t="str">
        <f>IF(官網匯出!F1390="","",官網匯出!F1390)</f>
        <v/>
      </c>
      <c r="M1390" s="1" t="str">
        <f>IF(官網匯出!G1390="","",官網匯出!G1390)</f>
        <v/>
      </c>
      <c r="N1390" s="1" t="str">
        <f>IF(官網匯出!H1390="","",官網匯出!H1390)</f>
        <v/>
      </c>
      <c r="P1390" s="1" t="str">
        <f>IF(官網匯出!J1390="","",RIGHT(官網匯出!J1390,LEN(官網匯出!J1390)-2))</f>
        <v/>
      </c>
      <c r="Q1390" s="1" t="str">
        <f>IF(官網匯出!K1390="","",官網匯出!K1390)</f>
        <v/>
      </c>
      <c r="R1390" s="1" t="str">
        <f>IF(官網匯出!L1390="","",官網匯出!L1390)</f>
        <v/>
      </c>
      <c r="S1390" s="1" t="str">
        <f>IF(官網匯出!M1390="","",官網匯出!M1390)</f>
        <v/>
      </c>
      <c r="T1390" s="1" t="str">
        <f>IF(官網匯出!N1390="","",官網匯出!N1390)</f>
        <v/>
      </c>
      <c r="U1390" s="1" t="str">
        <f>IF(官網匯出!O1390="","",官網匯出!O1390)</f>
        <v/>
      </c>
      <c r="V1390" s="1" t="str">
        <f>IF(官網匯出!P1390="",IF(G1390="","",0),官網匯出!P1390)</f>
        <v/>
      </c>
      <c r="W1390" s="1" t="str">
        <f>IF(官網匯出!Q1390="",IF(G1390="","",0),官網匯出!Q1390)</f>
        <v/>
      </c>
      <c r="X1390" s="1" t="str">
        <f>IF(官網匯出!R1390="","",官網匯出!R1390)</f>
        <v/>
      </c>
      <c r="Y1390" s="1" t="str">
        <f>IF(官網匯出!S1390="","",官網匯出!S1390)</f>
        <v/>
      </c>
      <c r="Z1390" s="1" t="str">
        <f>IF(G1390="","",官網匯出!T1390)</f>
        <v/>
      </c>
      <c r="AA1390" s="1" t="str">
        <f>IF(G1390="","",官網匯出!AK1390)</f>
        <v/>
      </c>
      <c r="AB1390" s="1" t="str">
        <f>IF(G1390="","",IF(官網匯出!V1390="","",官網匯出!V1390))</f>
        <v/>
      </c>
      <c r="AJ1390" s="1" t="str">
        <f>IF(G1390="","",IF(官網匯出!AE1390="","",官網匯出!AE1390))</f>
        <v/>
      </c>
      <c r="AK1390" s="1" t="str">
        <f>IF(G1390="","",IF(官網匯出!AD1390="","",官網匯出!AD1390))</f>
        <v/>
      </c>
      <c r="AL1390" s="1" t="str">
        <f t="shared" si="244"/>
        <v>0</v>
      </c>
      <c r="AM1390" s="1" t="str">
        <f>IF(官網匯出!AG1390="","",官網匯出!AG1390)</f>
        <v/>
      </c>
      <c r="AN1390" s="1" t="str">
        <f>IF(G1390="","",IF(官網匯出!AH1390="","",官網匯出!AH1390))</f>
        <v/>
      </c>
      <c r="AO1390" s="14" t="str">
        <f t="shared" si="245"/>
        <v/>
      </c>
      <c r="AP1390" s="14" t="str">
        <f t="shared" si="246"/>
        <v>1</v>
      </c>
      <c r="AQ1390" s="14" t="str">
        <f t="shared" si="247"/>
        <v>0</v>
      </c>
      <c r="AR1390" s="1" t="str">
        <f t="shared" si="248"/>
        <v/>
      </c>
      <c r="AS1390" s="1" t="str">
        <f t="shared" si="249"/>
        <v/>
      </c>
      <c r="AT1390" s="1" t="str">
        <f t="shared" si="250"/>
        <v/>
      </c>
      <c r="AU1390" s="1" t="str">
        <f t="shared" si="241"/>
        <v/>
      </c>
      <c r="AV1390" s="1" t="e">
        <f>IF(VLOOKUP(G1390,官網匯出!A:AQ,42,FALSE)="","[黃金盾官網]",VLOOKUP(G1390,官網匯出!A:AQ,42,FALSE))</f>
        <v>#N/A</v>
      </c>
      <c r="AW1390" s="1" t="e">
        <f>IF(LEFT(VLOOKUP(G1390,官網匯出!A:AS,43,FALSE),2)="","web",LEFT(VLOOKUP(G1390,官網匯出!A:AS,43,FALSE),2))</f>
        <v>#N/A</v>
      </c>
      <c r="AX1390" s="1" t="str">
        <f t="shared" si="251"/>
        <v>O</v>
      </c>
    </row>
    <row r="1391" spans="1:50">
      <c r="A1391" s="1" t="str">
        <f>IF(G1391="","",VLOOKUP(官網轉換!AW1391,團名!A:B,2,FALSE))</f>
        <v/>
      </c>
      <c r="B1391" s="1" t="str">
        <f>IF(G1391="","",IF(LEFT(VLOOKUP(G1391,官網匯出!A:AQ,43,0),2)="wf",VLOOKUP(VLOOKUP(G1391,官網匯出!A:AQ,43,0),團名!$I$1:$K$12,2,FALSE),"N0071"))</f>
        <v/>
      </c>
      <c r="C1391" s="1" t="str">
        <f>IFERROR(VLOOKUP(官網匯出!D1391,團名!E:G,3,FALSE),"")</f>
        <v/>
      </c>
      <c r="D1391" s="1" t="str">
        <f t="shared" si="242"/>
        <v/>
      </c>
      <c r="E1391" s="1" t="str">
        <f t="shared" si="243"/>
        <v/>
      </c>
      <c r="F1391" s="1" t="str">
        <f>IF(官網匯出!F1391="已付款","","B0012")</f>
        <v>B0012</v>
      </c>
      <c r="G1391" s="1" t="str">
        <f>IF(官網匯出!A1391="","",官網匯出!A1391)</f>
        <v/>
      </c>
      <c r="H1391" s="3" t="str">
        <f>IF(官網匯出!B1391="","",官網匯出!B1391)</f>
        <v/>
      </c>
      <c r="I1391" s="1" t="str">
        <f>IF(官網匯出!C1391="","",官網匯出!C1391)</f>
        <v/>
      </c>
      <c r="J1391" s="1" t="str">
        <f>IF(官網匯出!D1391="","",官網匯出!D1391)</f>
        <v/>
      </c>
      <c r="K1391" s="3" t="str">
        <f>IF(官網匯出!E1391="","",官網匯出!E1391)</f>
        <v/>
      </c>
      <c r="L1391" s="1" t="str">
        <f>IF(官網匯出!F1391="","",官網匯出!F1391)</f>
        <v/>
      </c>
      <c r="M1391" s="1" t="str">
        <f>IF(官網匯出!G1391="","",官網匯出!G1391)</f>
        <v/>
      </c>
      <c r="N1391" s="1" t="str">
        <f>IF(官網匯出!H1391="","",官網匯出!H1391)</f>
        <v/>
      </c>
      <c r="P1391" s="1" t="str">
        <f>IF(官網匯出!J1391="","",RIGHT(官網匯出!J1391,LEN(官網匯出!J1391)-2))</f>
        <v/>
      </c>
      <c r="Q1391" s="1" t="str">
        <f>IF(官網匯出!K1391="","",官網匯出!K1391)</f>
        <v/>
      </c>
      <c r="R1391" s="1" t="str">
        <f>IF(官網匯出!L1391="","",官網匯出!L1391)</f>
        <v/>
      </c>
      <c r="S1391" s="1" t="str">
        <f>IF(官網匯出!M1391="","",官網匯出!M1391)</f>
        <v/>
      </c>
      <c r="T1391" s="1" t="str">
        <f>IF(官網匯出!N1391="","",官網匯出!N1391)</f>
        <v/>
      </c>
      <c r="U1391" s="1" t="str">
        <f>IF(官網匯出!O1391="","",官網匯出!O1391)</f>
        <v/>
      </c>
      <c r="V1391" s="1" t="str">
        <f>IF(官網匯出!P1391="",IF(G1391="","",0),官網匯出!P1391)</f>
        <v/>
      </c>
      <c r="W1391" s="1" t="str">
        <f>IF(官網匯出!Q1391="",IF(G1391="","",0),官網匯出!Q1391)</f>
        <v/>
      </c>
      <c r="X1391" s="1" t="str">
        <f>IF(官網匯出!R1391="","",官網匯出!R1391)</f>
        <v/>
      </c>
      <c r="Y1391" s="1" t="str">
        <f>IF(官網匯出!S1391="","",官網匯出!S1391)</f>
        <v/>
      </c>
      <c r="Z1391" s="1" t="str">
        <f>IF(G1391="","",官網匯出!T1391)</f>
        <v/>
      </c>
      <c r="AA1391" s="1" t="str">
        <f>IF(G1391="","",官網匯出!AK1391)</f>
        <v/>
      </c>
      <c r="AB1391" s="1" t="str">
        <f>IF(G1391="","",IF(官網匯出!V1391="","",官網匯出!V1391))</f>
        <v/>
      </c>
      <c r="AJ1391" s="1" t="str">
        <f>IF(G1391="","",IF(官網匯出!AE1391="","",官網匯出!AE1391))</f>
        <v/>
      </c>
      <c r="AK1391" s="1" t="str">
        <f>IF(G1391="","",IF(官網匯出!AD1391="","",官網匯出!AD1391))</f>
        <v/>
      </c>
      <c r="AL1391" s="1" t="str">
        <f t="shared" si="244"/>
        <v>0</v>
      </c>
      <c r="AM1391" s="1" t="str">
        <f>IF(官網匯出!AG1391="","",官網匯出!AG1391)</f>
        <v/>
      </c>
      <c r="AN1391" s="1" t="str">
        <f>IF(G1391="","",IF(官網匯出!AH1391="","",官網匯出!AH1391))</f>
        <v/>
      </c>
      <c r="AO1391" s="14" t="str">
        <f t="shared" si="245"/>
        <v/>
      </c>
      <c r="AP1391" s="14" t="str">
        <f t="shared" si="246"/>
        <v>1</v>
      </c>
      <c r="AQ1391" s="14" t="str">
        <f t="shared" si="247"/>
        <v>0</v>
      </c>
      <c r="AR1391" s="1" t="str">
        <f t="shared" si="248"/>
        <v/>
      </c>
      <c r="AS1391" s="1" t="str">
        <f t="shared" si="249"/>
        <v/>
      </c>
      <c r="AT1391" s="1" t="str">
        <f t="shared" si="250"/>
        <v/>
      </c>
      <c r="AU1391" s="1" t="str">
        <f t="shared" si="241"/>
        <v/>
      </c>
      <c r="AV1391" s="1" t="e">
        <f>IF(VLOOKUP(G1391,官網匯出!A:AQ,42,FALSE)="","[黃金盾官網]",VLOOKUP(G1391,官網匯出!A:AQ,42,FALSE))</f>
        <v>#N/A</v>
      </c>
      <c r="AW1391" s="1" t="e">
        <f>IF(LEFT(VLOOKUP(G1391,官網匯出!A:AS,43,FALSE),2)="","web",LEFT(VLOOKUP(G1391,官網匯出!A:AS,43,FALSE),2))</f>
        <v>#N/A</v>
      </c>
      <c r="AX1391" s="1" t="str">
        <f t="shared" si="251"/>
        <v>O</v>
      </c>
    </row>
    <row r="1392" spans="1:50">
      <c r="A1392" s="1" t="str">
        <f>IF(G1392="","",VLOOKUP(官網轉換!AW1392,團名!A:B,2,FALSE))</f>
        <v/>
      </c>
      <c r="B1392" s="1" t="str">
        <f>IF(G1392="","",IF(LEFT(VLOOKUP(G1392,官網匯出!A:AQ,43,0),2)="wf",VLOOKUP(VLOOKUP(G1392,官網匯出!A:AQ,43,0),團名!$I$1:$K$12,2,FALSE),"N0071"))</f>
        <v/>
      </c>
      <c r="C1392" s="1" t="str">
        <f>IFERROR(VLOOKUP(官網匯出!D1392,團名!E:G,3,FALSE),"")</f>
        <v/>
      </c>
      <c r="D1392" s="1" t="str">
        <f t="shared" si="242"/>
        <v/>
      </c>
      <c r="E1392" s="1" t="str">
        <f t="shared" si="243"/>
        <v/>
      </c>
      <c r="F1392" s="1" t="str">
        <f>IF(官網匯出!F1392="已付款","","B0012")</f>
        <v>B0012</v>
      </c>
      <c r="G1392" s="1" t="str">
        <f>IF(官網匯出!A1392="","",官網匯出!A1392)</f>
        <v/>
      </c>
      <c r="H1392" s="3" t="str">
        <f>IF(官網匯出!B1392="","",官網匯出!B1392)</f>
        <v/>
      </c>
      <c r="I1392" s="1" t="str">
        <f>IF(官網匯出!C1392="","",官網匯出!C1392)</f>
        <v/>
      </c>
      <c r="J1392" s="1" t="str">
        <f>IF(官網匯出!D1392="","",官網匯出!D1392)</f>
        <v/>
      </c>
      <c r="K1392" s="3" t="str">
        <f>IF(官網匯出!E1392="","",官網匯出!E1392)</f>
        <v/>
      </c>
      <c r="L1392" s="1" t="str">
        <f>IF(官網匯出!F1392="","",官網匯出!F1392)</f>
        <v/>
      </c>
      <c r="M1392" s="1" t="str">
        <f>IF(官網匯出!G1392="","",官網匯出!G1392)</f>
        <v/>
      </c>
      <c r="N1392" s="1" t="str">
        <f>IF(官網匯出!H1392="","",官網匯出!H1392)</f>
        <v/>
      </c>
      <c r="P1392" s="1" t="str">
        <f>IF(官網匯出!J1392="","",RIGHT(官網匯出!J1392,LEN(官網匯出!J1392)-2))</f>
        <v/>
      </c>
      <c r="Q1392" s="1" t="str">
        <f>IF(官網匯出!K1392="","",官網匯出!K1392)</f>
        <v/>
      </c>
      <c r="R1392" s="1" t="str">
        <f>IF(官網匯出!L1392="","",官網匯出!L1392)</f>
        <v/>
      </c>
      <c r="S1392" s="1" t="str">
        <f>IF(官網匯出!M1392="","",官網匯出!M1392)</f>
        <v/>
      </c>
      <c r="T1392" s="1" t="str">
        <f>IF(官網匯出!N1392="","",官網匯出!N1392)</f>
        <v/>
      </c>
      <c r="U1392" s="1" t="str">
        <f>IF(官網匯出!O1392="","",官網匯出!O1392)</f>
        <v/>
      </c>
      <c r="V1392" s="1" t="str">
        <f>IF(官網匯出!P1392="",IF(G1392="","",0),官網匯出!P1392)</f>
        <v/>
      </c>
      <c r="W1392" s="1" t="str">
        <f>IF(官網匯出!Q1392="",IF(G1392="","",0),官網匯出!Q1392)</f>
        <v/>
      </c>
      <c r="X1392" s="1" t="str">
        <f>IF(官網匯出!R1392="","",官網匯出!R1392)</f>
        <v/>
      </c>
      <c r="Y1392" s="1" t="str">
        <f>IF(官網匯出!S1392="","",官網匯出!S1392)</f>
        <v/>
      </c>
      <c r="Z1392" s="1" t="str">
        <f>IF(G1392="","",官網匯出!T1392)</f>
        <v/>
      </c>
      <c r="AA1392" s="1" t="str">
        <f>IF(G1392="","",官網匯出!AK1392)</f>
        <v/>
      </c>
      <c r="AB1392" s="1" t="str">
        <f>IF(G1392="","",IF(官網匯出!V1392="","",官網匯出!V1392))</f>
        <v/>
      </c>
      <c r="AJ1392" s="1" t="str">
        <f>IF(G1392="","",IF(官網匯出!AE1392="","",官網匯出!AE1392))</f>
        <v/>
      </c>
      <c r="AK1392" s="1" t="str">
        <f>IF(G1392="","",IF(官網匯出!AD1392="","",官網匯出!AD1392))</f>
        <v/>
      </c>
      <c r="AL1392" s="1" t="str">
        <f t="shared" si="244"/>
        <v>0</v>
      </c>
      <c r="AM1392" s="1" t="str">
        <f>IF(官網匯出!AG1392="","",官網匯出!AG1392)</f>
        <v/>
      </c>
      <c r="AN1392" s="1" t="str">
        <f>IF(G1392="","",IF(官網匯出!AH1392="","",官網匯出!AH1392))</f>
        <v/>
      </c>
      <c r="AO1392" s="14" t="str">
        <f t="shared" si="245"/>
        <v/>
      </c>
      <c r="AP1392" s="14" t="str">
        <f t="shared" si="246"/>
        <v>1</v>
      </c>
      <c r="AQ1392" s="14" t="str">
        <f t="shared" si="247"/>
        <v>0</v>
      </c>
      <c r="AR1392" s="1" t="str">
        <f t="shared" si="248"/>
        <v/>
      </c>
      <c r="AS1392" s="1" t="str">
        <f t="shared" si="249"/>
        <v/>
      </c>
      <c r="AT1392" s="1" t="str">
        <f t="shared" si="250"/>
        <v/>
      </c>
      <c r="AU1392" s="1" t="str">
        <f t="shared" si="241"/>
        <v/>
      </c>
      <c r="AV1392" s="1" t="e">
        <f>IF(VLOOKUP(G1392,官網匯出!A:AQ,42,FALSE)="","[黃金盾官網]",VLOOKUP(G1392,官網匯出!A:AQ,42,FALSE))</f>
        <v>#N/A</v>
      </c>
      <c r="AW1392" s="1" t="e">
        <f>IF(LEFT(VLOOKUP(G1392,官網匯出!A:AS,43,FALSE),2)="","web",LEFT(VLOOKUP(G1392,官網匯出!A:AS,43,FALSE),2))</f>
        <v>#N/A</v>
      </c>
      <c r="AX1392" s="1" t="str">
        <f t="shared" si="251"/>
        <v>O</v>
      </c>
    </row>
    <row r="1393" spans="1:50">
      <c r="A1393" s="1" t="str">
        <f>IF(G1393="","",VLOOKUP(官網轉換!AW1393,團名!A:B,2,FALSE))</f>
        <v/>
      </c>
      <c r="B1393" s="1" t="str">
        <f>IF(G1393="","",IF(LEFT(VLOOKUP(G1393,官網匯出!A:AQ,43,0),2)="wf",VLOOKUP(VLOOKUP(G1393,官網匯出!A:AQ,43,0),團名!$I$1:$K$12,2,FALSE),"N0071"))</f>
        <v/>
      </c>
      <c r="C1393" s="1" t="str">
        <f>IFERROR(VLOOKUP(官網匯出!D1393,團名!E:G,3,FALSE),"")</f>
        <v/>
      </c>
      <c r="D1393" s="1" t="str">
        <f t="shared" si="242"/>
        <v/>
      </c>
      <c r="E1393" s="1" t="str">
        <f t="shared" si="243"/>
        <v/>
      </c>
      <c r="F1393" s="1" t="str">
        <f>IF(官網匯出!F1393="已付款","","B0012")</f>
        <v>B0012</v>
      </c>
      <c r="G1393" s="1" t="str">
        <f>IF(官網匯出!A1393="","",官網匯出!A1393)</f>
        <v/>
      </c>
      <c r="H1393" s="3" t="str">
        <f>IF(官網匯出!B1393="","",官網匯出!B1393)</f>
        <v/>
      </c>
      <c r="I1393" s="1" t="str">
        <f>IF(官網匯出!C1393="","",官網匯出!C1393)</f>
        <v/>
      </c>
      <c r="J1393" s="1" t="str">
        <f>IF(官網匯出!D1393="","",官網匯出!D1393)</f>
        <v/>
      </c>
      <c r="K1393" s="3" t="str">
        <f>IF(官網匯出!E1393="","",官網匯出!E1393)</f>
        <v/>
      </c>
      <c r="L1393" s="1" t="str">
        <f>IF(官網匯出!F1393="","",官網匯出!F1393)</f>
        <v/>
      </c>
      <c r="M1393" s="1" t="str">
        <f>IF(官網匯出!G1393="","",官網匯出!G1393)</f>
        <v/>
      </c>
      <c r="N1393" s="1" t="str">
        <f>IF(官網匯出!H1393="","",官網匯出!H1393)</f>
        <v/>
      </c>
      <c r="P1393" s="1" t="str">
        <f>IF(官網匯出!J1393="","",RIGHT(官網匯出!J1393,LEN(官網匯出!J1393)-2))</f>
        <v/>
      </c>
      <c r="Q1393" s="1" t="str">
        <f>IF(官網匯出!K1393="","",官網匯出!K1393)</f>
        <v/>
      </c>
      <c r="R1393" s="1" t="str">
        <f>IF(官網匯出!L1393="","",官網匯出!L1393)</f>
        <v/>
      </c>
      <c r="S1393" s="1" t="str">
        <f>IF(官網匯出!M1393="","",官網匯出!M1393)</f>
        <v/>
      </c>
      <c r="T1393" s="1" t="str">
        <f>IF(官網匯出!N1393="","",官網匯出!N1393)</f>
        <v/>
      </c>
      <c r="U1393" s="1" t="str">
        <f>IF(官網匯出!O1393="","",官網匯出!O1393)</f>
        <v/>
      </c>
      <c r="V1393" s="1" t="str">
        <f>IF(官網匯出!P1393="",IF(G1393="","",0),官網匯出!P1393)</f>
        <v/>
      </c>
      <c r="W1393" s="1" t="str">
        <f>IF(官網匯出!Q1393="",IF(G1393="","",0),官網匯出!Q1393)</f>
        <v/>
      </c>
      <c r="X1393" s="1" t="str">
        <f>IF(官網匯出!R1393="","",官網匯出!R1393)</f>
        <v/>
      </c>
      <c r="Y1393" s="1" t="str">
        <f>IF(官網匯出!S1393="","",官網匯出!S1393)</f>
        <v/>
      </c>
      <c r="Z1393" s="1" t="str">
        <f>IF(G1393="","",官網匯出!T1393)</f>
        <v/>
      </c>
      <c r="AA1393" s="1" t="str">
        <f>IF(G1393="","",官網匯出!AK1393)</f>
        <v/>
      </c>
      <c r="AB1393" s="1" t="str">
        <f>IF(G1393="","",IF(官網匯出!V1393="","",官網匯出!V1393))</f>
        <v/>
      </c>
      <c r="AJ1393" s="1" t="str">
        <f>IF(G1393="","",IF(官網匯出!AE1393="","",官網匯出!AE1393))</f>
        <v/>
      </c>
      <c r="AK1393" s="1" t="str">
        <f>IF(G1393="","",IF(官網匯出!AD1393="","",官網匯出!AD1393))</f>
        <v/>
      </c>
      <c r="AL1393" s="1" t="str">
        <f t="shared" si="244"/>
        <v>0</v>
      </c>
      <c r="AM1393" s="1" t="str">
        <f>IF(官網匯出!AG1393="","",官網匯出!AG1393)</f>
        <v/>
      </c>
      <c r="AN1393" s="1" t="str">
        <f>IF(G1393="","",IF(官網匯出!AH1393="","",官網匯出!AH1393))</f>
        <v/>
      </c>
      <c r="AO1393" s="14" t="str">
        <f t="shared" si="245"/>
        <v/>
      </c>
      <c r="AP1393" s="14" t="str">
        <f t="shared" si="246"/>
        <v>1</v>
      </c>
      <c r="AQ1393" s="14" t="str">
        <f t="shared" si="247"/>
        <v>0</v>
      </c>
      <c r="AR1393" s="1" t="str">
        <f t="shared" si="248"/>
        <v/>
      </c>
      <c r="AS1393" s="1" t="str">
        <f t="shared" si="249"/>
        <v/>
      </c>
      <c r="AT1393" s="1" t="str">
        <f t="shared" si="250"/>
        <v/>
      </c>
      <c r="AU1393" s="1" t="str">
        <f t="shared" si="241"/>
        <v/>
      </c>
      <c r="AV1393" s="1" t="e">
        <f>IF(VLOOKUP(G1393,官網匯出!A:AQ,42,FALSE)="","[黃金盾官網]",VLOOKUP(G1393,官網匯出!A:AQ,42,FALSE))</f>
        <v>#N/A</v>
      </c>
      <c r="AW1393" s="1" t="e">
        <f>IF(LEFT(VLOOKUP(G1393,官網匯出!A:AS,43,FALSE),2)="","web",LEFT(VLOOKUP(G1393,官網匯出!A:AS,43,FALSE),2))</f>
        <v>#N/A</v>
      </c>
      <c r="AX1393" s="1" t="str">
        <f t="shared" si="251"/>
        <v>O</v>
      </c>
    </row>
    <row r="1394" spans="1:50">
      <c r="A1394" s="1" t="str">
        <f>IF(G1394="","",VLOOKUP(官網轉換!AW1394,團名!A:B,2,FALSE))</f>
        <v/>
      </c>
      <c r="B1394" s="1" t="str">
        <f>IF(G1394="","",IF(LEFT(VLOOKUP(G1394,官網匯出!A:AQ,43,0),2)="wf",VLOOKUP(VLOOKUP(G1394,官網匯出!A:AQ,43,0),團名!$I$1:$K$12,2,FALSE),"N0071"))</f>
        <v/>
      </c>
      <c r="C1394" s="1" t="str">
        <f>IFERROR(VLOOKUP(官網匯出!D1394,團名!E:G,3,FALSE),"")</f>
        <v/>
      </c>
      <c r="D1394" s="1" t="str">
        <f t="shared" si="242"/>
        <v/>
      </c>
      <c r="E1394" s="1" t="str">
        <f t="shared" si="243"/>
        <v/>
      </c>
      <c r="F1394" s="1" t="str">
        <f>IF(官網匯出!F1394="已付款","","B0012")</f>
        <v>B0012</v>
      </c>
      <c r="G1394" s="1" t="str">
        <f>IF(官網匯出!A1394="","",官網匯出!A1394)</f>
        <v/>
      </c>
      <c r="H1394" s="3" t="str">
        <f>IF(官網匯出!B1394="","",官網匯出!B1394)</f>
        <v/>
      </c>
      <c r="I1394" s="1" t="str">
        <f>IF(官網匯出!C1394="","",官網匯出!C1394)</f>
        <v/>
      </c>
      <c r="J1394" s="1" t="str">
        <f>IF(官網匯出!D1394="","",官網匯出!D1394)</f>
        <v/>
      </c>
      <c r="K1394" s="3" t="str">
        <f>IF(官網匯出!E1394="","",官網匯出!E1394)</f>
        <v/>
      </c>
      <c r="L1394" s="1" t="str">
        <f>IF(官網匯出!F1394="","",官網匯出!F1394)</f>
        <v/>
      </c>
      <c r="M1394" s="1" t="str">
        <f>IF(官網匯出!G1394="","",官網匯出!G1394)</f>
        <v/>
      </c>
      <c r="N1394" s="1" t="str">
        <f>IF(官網匯出!H1394="","",官網匯出!H1394)</f>
        <v/>
      </c>
      <c r="P1394" s="1" t="str">
        <f>IF(官網匯出!J1394="","",RIGHT(官網匯出!J1394,LEN(官網匯出!J1394)-2))</f>
        <v/>
      </c>
      <c r="Q1394" s="1" t="str">
        <f>IF(官網匯出!K1394="","",官網匯出!K1394)</f>
        <v/>
      </c>
      <c r="R1394" s="1" t="str">
        <f>IF(官網匯出!L1394="","",官網匯出!L1394)</f>
        <v/>
      </c>
      <c r="S1394" s="1" t="str">
        <f>IF(官網匯出!M1394="","",官網匯出!M1394)</f>
        <v/>
      </c>
      <c r="T1394" s="1" t="str">
        <f>IF(官網匯出!N1394="","",官網匯出!N1394)</f>
        <v/>
      </c>
      <c r="U1394" s="1" t="str">
        <f>IF(官網匯出!O1394="","",官網匯出!O1394)</f>
        <v/>
      </c>
      <c r="V1394" s="1" t="str">
        <f>IF(官網匯出!P1394="",IF(G1394="","",0),官網匯出!P1394)</f>
        <v/>
      </c>
      <c r="W1394" s="1" t="str">
        <f>IF(官網匯出!Q1394="",IF(G1394="","",0),官網匯出!Q1394)</f>
        <v/>
      </c>
      <c r="X1394" s="1" t="str">
        <f>IF(官網匯出!R1394="","",官網匯出!R1394)</f>
        <v/>
      </c>
      <c r="Y1394" s="1" t="str">
        <f>IF(官網匯出!S1394="","",官網匯出!S1394)</f>
        <v/>
      </c>
      <c r="Z1394" s="1" t="str">
        <f>IF(G1394="","",官網匯出!T1394)</f>
        <v/>
      </c>
      <c r="AA1394" s="1" t="str">
        <f>IF(G1394="","",官網匯出!AK1394)</f>
        <v/>
      </c>
      <c r="AB1394" s="1" t="str">
        <f>IF(G1394="","",IF(官網匯出!V1394="","",官網匯出!V1394))</f>
        <v/>
      </c>
      <c r="AJ1394" s="1" t="str">
        <f>IF(G1394="","",IF(官網匯出!AE1394="","",官網匯出!AE1394))</f>
        <v/>
      </c>
      <c r="AK1394" s="1" t="str">
        <f>IF(G1394="","",IF(官網匯出!AD1394="","",官網匯出!AD1394))</f>
        <v/>
      </c>
      <c r="AL1394" s="1" t="str">
        <f t="shared" si="244"/>
        <v>0</v>
      </c>
      <c r="AM1394" s="1" t="str">
        <f>IF(官網匯出!AG1394="","",官網匯出!AG1394)</f>
        <v/>
      </c>
      <c r="AN1394" s="1" t="str">
        <f>IF(G1394="","",IF(官網匯出!AH1394="","",官網匯出!AH1394))</f>
        <v/>
      </c>
      <c r="AO1394" s="14" t="str">
        <f t="shared" si="245"/>
        <v/>
      </c>
      <c r="AP1394" s="14" t="str">
        <f t="shared" si="246"/>
        <v>1</v>
      </c>
      <c r="AQ1394" s="14" t="str">
        <f t="shared" si="247"/>
        <v>0</v>
      </c>
      <c r="AR1394" s="1" t="str">
        <f t="shared" si="248"/>
        <v/>
      </c>
      <c r="AS1394" s="1" t="str">
        <f t="shared" si="249"/>
        <v/>
      </c>
      <c r="AT1394" s="1" t="str">
        <f t="shared" si="250"/>
        <v/>
      </c>
      <c r="AU1394" s="1" t="str">
        <f t="shared" si="241"/>
        <v/>
      </c>
      <c r="AV1394" s="1" t="e">
        <f>IF(VLOOKUP(G1394,官網匯出!A:AQ,42,FALSE)="","[黃金盾官網]",VLOOKUP(G1394,官網匯出!A:AQ,42,FALSE))</f>
        <v>#N/A</v>
      </c>
      <c r="AW1394" s="1" t="e">
        <f>IF(LEFT(VLOOKUP(G1394,官網匯出!A:AS,43,FALSE),2)="","web",LEFT(VLOOKUP(G1394,官網匯出!A:AS,43,FALSE),2))</f>
        <v>#N/A</v>
      </c>
      <c r="AX1394" s="1" t="str">
        <f t="shared" si="251"/>
        <v>O</v>
      </c>
    </row>
    <row r="1395" spans="1:50">
      <c r="A1395" s="1" t="str">
        <f>IF(G1395="","",VLOOKUP(官網轉換!AW1395,團名!A:B,2,FALSE))</f>
        <v/>
      </c>
      <c r="B1395" s="1" t="str">
        <f>IF(G1395="","",IF(LEFT(VLOOKUP(G1395,官網匯出!A:AQ,43,0),2)="wf",VLOOKUP(VLOOKUP(G1395,官網匯出!A:AQ,43,0),團名!$I$1:$K$12,2,FALSE),"N0071"))</f>
        <v/>
      </c>
      <c r="C1395" s="1" t="str">
        <f>IFERROR(VLOOKUP(官網匯出!D1395,團名!E:G,3,FALSE),"")</f>
        <v/>
      </c>
      <c r="D1395" s="1" t="str">
        <f t="shared" si="242"/>
        <v/>
      </c>
      <c r="E1395" s="1" t="str">
        <f t="shared" si="243"/>
        <v/>
      </c>
      <c r="F1395" s="1" t="str">
        <f>IF(官網匯出!F1395="已付款","","B0012")</f>
        <v>B0012</v>
      </c>
      <c r="G1395" s="1" t="str">
        <f>IF(官網匯出!A1395="","",官網匯出!A1395)</f>
        <v/>
      </c>
      <c r="H1395" s="3" t="str">
        <f>IF(官網匯出!B1395="","",官網匯出!B1395)</f>
        <v/>
      </c>
      <c r="I1395" s="1" t="str">
        <f>IF(官網匯出!C1395="","",官網匯出!C1395)</f>
        <v/>
      </c>
      <c r="J1395" s="1" t="str">
        <f>IF(官網匯出!D1395="","",官網匯出!D1395)</f>
        <v/>
      </c>
      <c r="K1395" s="3" t="str">
        <f>IF(官網匯出!E1395="","",官網匯出!E1395)</f>
        <v/>
      </c>
      <c r="L1395" s="1" t="str">
        <f>IF(官網匯出!F1395="","",官網匯出!F1395)</f>
        <v/>
      </c>
      <c r="M1395" s="1" t="str">
        <f>IF(官網匯出!G1395="","",官網匯出!G1395)</f>
        <v/>
      </c>
      <c r="N1395" s="1" t="str">
        <f>IF(官網匯出!H1395="","",官網匯出!H1395)</f>
        <v/>
      </c>
      <c r="P1395" s="1" t="str">
        <f>IF(官網匯出!J1395="","",RIGHT(官網匯出!J1395,LEN(官網匯出!J1395)-2))</f>
        <v/>
      </c>
      <c r="Q1395" s="1" t="str">
        <f>IF(官網匯出!K1395="","",官網匯出!K1395)</f>
        <v/>
      </c>
      <c r="R1395" s="1" t="str">
        <f>IF(官網匯出!L1395="","",官網匯出!L1395)</f>
        <v/>
      </c>
      <c r="S1395" s="1" t="str">
        <f>IF(官網匯出!M1395="","",官網匯出!M1395)</f>
        <v/>
      </c>
      <c r="T1395" s="1" t="str">
        <f>IF(官網匯出!N1395="","",官網匯出!N1395)</f>
        <v/>
      </c>
      <c r="U1395" s="1" t="str">
        <f>IF(官網匯出!O1395="","",官網匯出!O1395)</f>
        <v/>
      </c>
      <c r="V1395" s="1" t="str">
        <f>IF(官網匯出!P1395="",IF(G1395="","",0),官網匯出!P1395)</f>
        <v/>
      </c>
      <c r="W1395" s="1" t="str">
        <f>IF(官網匯出!Q1395="",IF(G1395="","",0),官網匯出!Q1395)</f>
        <v/>
      </c>
      <c r="X1395" s="1" t="str">
        <f>IF(官網匯出!R1395="","",官網匯出!R1395)</f>
        <v/>
      </c>
      <c r="Y1395" s="1" t="str">
        <f>IF(官網匯出!S1395="","",官網匯出!S1395)</f>
        <v/>
      </c>
      <c r="Z1395" s="1" t="str">
        <f>IF(G1395="","",官網匯出!T1395)</f>
        <v/>
      </c>
      <c r="AA1395" s="1" t="str">
        <f>IF(G1395="","",官網匯出!AK1395)</f>
        <v/>
      </c>
      <c r="AB1395" s="1" t="str">
        <f>IF(G1395="","",IF(官網匯出!V1395="","",官網匯出!V1395))</f>
        <v/>
      </c>
      <c r="AJ1395" s="1" t="str">
        <f>IF(G1395="","",IF(官網匯出!AE1395="","",官網匯出!AE1395))</f>
        <v/>
      </c>
      <c r="AK1395" s="1" t="str">
        <f>IF(G1395="","",IF(官網匯出!AD1395="","",官網匯出!AD1395))</f>
        <v/>
      </c>
      <c r="AL1395" s="1" t="str">
        <f t="shared" si="244"/>
        <v>0</v>
      </c>
      <c r="AM1395" s="1" t="str">
        <f>IF(官網匯出!AG1395="","",官網匯出!AG1395)</f>
        <v/>
      </c>
      <c r="AN1395" s="1" t="str">
        <f>IF(G1395="","",IF(官網匯出!AH1395="","",官網匯出!AH1395))</f>
        <v/>
      </c>
      <c r="AO1395" s="14" t="str">
        <f t="shared" si="245"/>
        <v/>
      </c>
      <c r="AP1395" s="14" t="str">
        <f t="shared" si="246"/>
        <v>1</v>
      </c>
      <c r="AQ1395" s="14" t="str">
        <f t="shared" si="247"/>
        <v>0</v>
      </c>
      <c r="AR1395" s="1" t="str">
        <f t="shared" si="248"/>
        <v/>
      </c>
      <c r="AS1395" s="1" t="str">
        <f t="shared" si="249"/>
        <v/>
      </c>
      <c r="AT1395" s="1" t="str">
        <f t="shared" si="250"/>
        <v/>
      </c>
      <c r="AU1395" s="1" t="str">
        <f t="shared" si="241"/>
        <v/>
      </c>
      <c r="AV1395" s="1" t="e">
        <f>IF(VLOOKUP(G1395,官網匯出!A:AQ,42,FALSE)="","[黃金盾官網]",VLOOKUP(G1395,官網匯出!A:AQ,42,FALSE))</f>
        <v>#N/A</v>
      </c>
      <c r="AW1395" s="1" t="e">
        <f>IF(LEFT(VLOOKUP(G1395,官網匯出!A:AS,43,FALSE),2)="","web",LEFT(VLOOKUP(G1395,官網匯出!A:AS,43,FALSE),2))</f>
        <v>#N/A</v>
      </c>
      <c r="AX1395" s="1" t="str">
        <f t="shared" si="251"/>
        <v>O</v>
      </c>
    </row>
    <row r="1396" spans="1:50">
      <c r="A1396" s="1" t="str">
        <f>IF(G1396="","",VLOOKUP(官網轉換!AW1396,團名!A:B,2,FALSE))</f>
        <v/>
      </c>
      <c r="B1396" s="1" t="str">
        <f>IF(G1396="","",IF(LEFT(VLOOKUP(G1396,官網匯出!A:AQ,43,0),2)="wf",VLOOKUP(VLOOKUP(G1396,官網匯出!A:AQ,43,0),團名!$I$1:$K$12,2,FALSE),"N0071"))</f>
        <v/>
      </c>
      <c r="C1396" s="1" t="str">
        <f>IFERROR(VLOOKUP(官網匯出!D1396,團名!E:G,3,FALSE),"")</f>
        <v/>
      </c>
      <c r="D1396" s="1" t="str">
        <f t="shared" si="242"/>
        <v/>
      </c>
      <c r="E1396" s="1" t="str">
        <f t="shared" si="243"/>
        <v/>
      </c>
      <c r="F1396" s="1" t="str">
        <f>IF(官網匯出!F1396="已付款","","B0012")</f>
        <v>B0012</v>
      </c>
      <c r="G1396" s="1" t="str">
        <f>IF(官網匯出!A1396="","",官網匯出!A1396)</f>
        <v/>
      </c>
      <c r="H1396" s="3" t="str">
        <f>IF(官網匯出!B1396="","",官網匯出!B1396)</f>
        <v/>
      </c>
      <c r="I1396" s="1" t="str">
        <f>IF(官網匯出!C1396="","",官網匯出!C1396)</f>
        <v/>
      </c>
      <c r="J1396" s="1" t="str">
        <f>IF(官網匯出!D1396="","",官網匯出!D1396)</f>
        <v/>
      </c>
      <c r="K1396" s="3" t="str">
        <f>IF(官網匯出!E1396="","",官網匯出!E1396)</f>
        <v/>
      </c>
      <c r="L1396" s="1" t="str">
        <f>IF(官網匯出!F1396="","",官網匯出!F1396)</f>
        <v/>
      </c>
      <c r="M1396" s="1" t="str">
        <f>IF(官網匯出!G1396="","",官網匯出!G1396)</f>
        <v/>
      </c>
      <c r="N1396" s="1" t="str">
        <f>IF(官網匯出!H1396="","",官網匯出!H1396)</f>
        <v/>
      </c>
      <c r="P1396" s="1" t="str">
        <f>IF(官網匯出!J1396="","",RIGHT(官網匯出!J1396,LEN(官網匯出!J1396)-2))</f>
        <v/>
      </c>
      <c r="Q1396" s="1" t="str">
        <f>IF(官網匯出!K1396="","",官網匯出!K1396)</f>
        <v/>
      </c>
      <c r="R1396" s="1" t="str">
        <f>IF(官網匯出!L1396="","",官網匯出!L1396)</f>
        <v/>
      </c>
      <c r="S1396" s="1" t="str">
        <f>IF(官網匯出!M1396="","",官網匯出!M1396)</f>
        <v/>
      </c>
      <c r="T1396" s="1" t="str">
        <f>IF(官網匯出!N1396="","",官網匯出!N1396)</f>
        <v/>
      </c>
      <c r="U1396" s="1" t="str">
        <f>IF(官網匯出!O1396="","",官網匯出!O1396)</f>
        <v/>
      </c>
      <c r="V1396" s="1" t="str">
        <f>IF(官網匯出!P1396="",IF(G1396="","",0),官網匯出!P1396)</f>
        <v/>
      </c>
      <c r="W1396" s="1" t="str">
        <f>IF(官網匯出!Q1396="",IF(G1396="","",0),官網匯出!Q1396)</f>
        <v/>
      </c>
      <c r="X1396" s="1" t="str">
        <f>IF(官網匯出!R1396="","",官網匯出!R1396)</f>
        <v/>
      </c>
      <c r="Y1396" s="1" t="str">
        <f>IF(官網匯出!S1396="","",官網匯出!S1396)</f>
        <v/>
      </c>
      <c r="Z1396" s="1" t="str">
        <f>IF(G1396="","",官網匯出!T1396)</f>
        <v/>
      </c>
      <c r="AA1396" s="1" t="str">
        <f>IF(G1396="","",官網匯出!AK1396)</f>
        <v/>
      </c>
      <c r="AB1396" s="1" t="str">
        <f>IF(G1396="","",IF(官網匯出!V1396="","",官網匯出!V1396))</f>
        <v/>
      </c>
      <c r="AJ1396" s="1" t="str">
        <f>IF(G1396="","",IF(官網匯出!AE1396="","",官網匯出!AE1396))</f>
        <v/>
      </c>
      <c r="AK1396" s="1" t="str">
        <f>IF(G1396="","",IF(官網匯出!AD1396="","",官網匯出!AD1396))</f>
        <v/>
      </c>
      <c r="AL1396" s="1" t="str">
        <f t="shared" si="244"/>
        <v>0</v>
      </c>
      <c r="AM1396" s="1" t="str">
        <f>IF(官網匯出!AG1396="","",官網匯出!AG1396)</f>
        <v/>
      </c>
      <c r="AN1396" s="1" t="str">
        <f>IF(G1396="","",IF(官網匯出!AH1396="","",官網匯出!AH1396))</f>
        <v/>
      </c>
      <c r="AO1396" s="14" t="str">
        <f t="shared" si="245"/>
        <v/>
      </c>
      <c r="AP1396" s="14" t="str">
        <f t="shared" si="246"/>
        <v>1</v>
      </c>
      <c r="AQ1396" s="14" t="str">
        <f t="shared" si="247"/>
        <v>0</v>
      </c>
      <c r="AR1396" s="1" t="str">
        <f t="shared" si="248"/>
        <v/>
      </c>
      <c r="AS1396" s="1" t="str">
        <f t="shared" si="249"/>
        <v/>
      </c>
      <c r="AT1396" s="1" t="str">
        <f t="shared" si="250"/>
        <v/>
      </c>
      <c r="AU1396" s="1" t="str">
        <f t="shared" si="241"/>
        <v/>
      </c>
      <c r="AV1396" s="1" t="e">
        <f>IF(VLOOKUP(G1396,官網匯出!A:AQ,42,FALSE)="","[黃金盾官網]",VLOOKUP(G1396,官網匯出!A:AQ,42,FALSE))</f>
        <v>#N/A</v>
      </c>
      <c r="AW1396" s="1" t="e">
        <f>IF(LEFT(VLOOKUP(G1396,官網匯出!A:AS,43,FALSE),2)="","web",LEFT(VLOOKUP(G1396,官網匯出!A:AS,43,FALSE),2))</f>
        <v>#N/A</v>
      </c>
      <c r="AX1396" s="1" t="str">
        <f t="shared" si="251"/>
        <v>O</v>
      </c>
    </row>
    <row r="1397" spans="1:50">
      <c r="A1397" s="1" t="str">
        <f>IF(G1397="","",VLOOKUP(官網轉換!AW1397,團名!A:B,2,FALSE))</f>
        <v/>
      </c>
      <c r="B1397" s="1" t="str">
        <f>IF(G1397="","",IF(LEFT(VLOOKUP(G1397,官網匯出!A:AQ,43,0),2)="wf",VLOOKUP(VLOOKUP(G1397,官網匯出!A:AQ,43,0),團名!$I$1:$K$12,2,FALSE),"N0071"))</f>
        <v/>
      </c>
      <c r="C1397" s="1" t="str">
        <f>IFERROR(VLOOKUP(官網匯出!D1397,團名!E:G,3,FALSE),"")</f>
        <v/>
      </c>
      <c r="D1397" s="1" t="str">
        <f t="shared" si="242"/>
        <v/>
      </c>
      <c r="E1397" s="1" t="str">
        <f t="shared" si="243"/>
        <v/>
      </c>
      <c r="F1397" s="1" t="str">
        <f>IF(官網匯出!F1397="已付款","","B0012")</f>
        <v>B0012</v>
      </c>
      <c r="G1397" s="1" t="str">
        <f>IF(官網匯出!A1397="","",官網匯出!A1397)</f>
        <v/>
      </c>
      <c r="H1397" s="3" t="str">
        <f>IF(官網匯出!B1397="","",官網匯出!B1397)</f>
        <v/>
      </c>
      <c r="I1397" s="1" t="str">
        <f>IF(官網匯出!C1397="","",官網匯出!C1397)</f>
        <v/>
      </c>
      <c r="J1397" s="1" t="str">
        <f>IF(官網匯出!D1397="","",官網匯出!D1397)</f>
        <v/>
      </c>
      <c r="K1397" s="3" t="str">
        <f>IF(官網匯出!E1397="","",官網匯出!E1397)</f>
        <v/>
      </c>
      <c r="L1397" s="1" t="str">
        <f>IF(官網匯出!F1397="","",官網匯出!F1397)</f>
        <v/>
      </c>
      <c r="M1397" s="1" t="str">
        <f>IF(官網匯出!G1397="","",官網匯出!G1397)</f>
        <v/>
      </c>
      <c r="N1397" s="1" t="str">
        <f>IF(官網匯出!H1397="","",官網匯出!H1397)</f>
        <v/>
      </c>
      <c r="P1397" s="1" t="str">
        <f>IF(官網匯出!J1397="","",RIGHT(官網匯出!J1397,LEN(官網匯出!J1397)-2))</f>
        <v/>
      </c>
      <c r="Q1397" s="1" t="str">
        <f>IF(官網匯出!K1397="","",官網匯出!K1397)</f>
        <v/>
      </c>
      <c r="R1397" s="1" t="str">
        <f>IF(官網匯出!L1397="","",官網匯出!L1397)</f>
        <v/>
      </c>
      <c r="S1397" s="1" t="str">
        <f>IF(官網匯出!M1397="","",官網匯出!M1397)</f>
        <v/>
      </c>
      <c r="T1397" s="1" t="str">
        <f>IF(官網匯出!N1397="","",官網匯出!N1397)</f>
        <v/>
      </c>
      <c r="U1397" s="1" t="str">
        <f>IF(官網匯出!O1397="","",官網匯出!O1397)</f>
        <v/>
      </c>
      <c r="V1397" s="1" t="str">
        <f>IF(官網匯出!P1397="",IF(G1397="","",0),官網匯出!P1397)</f>
        <v/>
      </c>
      <c r="W1397" s="1" t="str">
        <f>IF(官網匯出!Q1397="",IF(G1397="","",0),官網匯出!Q1397)</f>
        <v/>
      </c>
      <c r="X1397" s="1" t="str">
        <f>IF(官網匯出!R1397="","",官網匯出!R1397)</f>
        <v/>
      </c>
      <c r="Y1397" s="1" t="str">
        <f>IF(官網匯出!S1397="","",官網匯出!S1397)</f>
        <v/>
      </c>
      <c r="Z1397" s="1" t="str">
        <f>IF(G1397="","",官網匯出!T1397)</f>
        <v/>
      </c>
      <c r="AA1397" s="1" t="str">
        <f>IF(G1397="","",官網匯出!AK1397)</f>
        <v/>
      </c>
      <c r="AB1397" s="1" t="str">
        <f>IF(G1397="","",IF(官網匯出!V1397="","",官網匯出!V1397))</f>
        <v/>
      </c>
      <c r="AJ1397" s="1" t="str">
        <f>IF(G1397="","",IF(官網匯出!AE1397="","",官網匯出!AE1397))</f>
        <v/>
      </c>
      <c r="AK1397" s="1" t="str">
        <f>IF(G1397="","",IF(官網匯出!AD1397="","",官網匯出!AD1397))</f>
        <v/>
      </c>
      <c r="AL1397" s="1" t="str">
        <f t="shared" si="244"/>
        <v>0</v>
      </c>
      <c r="AM1397" s="1" t="str">
        <f>IF(官網匯出!AG1397="","",官網匯出!AG1397)</f>
        <v/>
      </c>
      <c r="AN1397" s="1" t="str">
        <f>IF(G1397="","",IF(官網匯出!AH1397="","",官網匯出!AH1397))</f>
        <v/>
      </c>
      <c r="AO1397" s="14" t="str">
        <f t="shared" si="245"/>
        <v/>
      </c>
      <c r="AP1397" s="14" t="str">
        <f t="shared" si="246"/>
        <v>1</v>
      </c>
      <c r="AQ1397" s="14" t="str">
        <f t="shared" si="247"/>
        <v>0</v>
      </c>
      <c r="AR1397" s="1" t="str">
        <f t="shared" si="248"/>
        <v/>
      </c>
      <c r="AS1397" s="1" t="str">
        <f t="shared" si="249"/>
        <v/>
      </c>
      <c r="AT1397" s="1" t="str">
        <f t="shared" si="250"/>
        <v/>
      </c>
      <c r="AU1397" s="1" t="str">
        <f t="shared" si="241"/>
        <v/>
      </c>
      <c r="AV1397" s="1" t="e">
        <f>IF(VLOOKUP(G1397,官網匯出!A:AQ,42,FALSE)="","[黃金盾官網]",VLOOKUP(G1397,官網匯出!A:AQ,42,FALSE))</f>
        <v>#N/A</v>
      </c>
      <c r="AW1397" s="1" t="e">
        <f>IF(LEFT(VLOOKUP(G1397,官網匯出!A:AS,43,FALSE),2)="","web",LEFT(VLOOKUP(G1397,官網匯出!A:AS,43,FALSE),2))</f>
        <v>#N/A</v>
      </c>
      <c r="AX1397" s="1" t="str">
        <f t="shared" si="251"/>
        <v>O</v>
      </c>
    </row>
    <row r="1398" spans="1:50">
      <c r="A1398" s="1" t="str">
        <f>IF(G1398="","",VLOOKUP(官網轉換!AW1398,團名!A:B,2,FALSE))</f>
        <v/>
      </c>
      <c r="B1398" s="1" t="str">
        <f>IF(G1398="","",IF(LEFT(VLOOKUP(G1398,官網匯出!A:AQ,43,0),2)="wf",VLOOKUP(VLOOKUP(G1398,官網匯出!A:AQ,43,0),團名!$I$1:$K$12,2,FALSE),"N0071"))</f>
        <v/>
      </c>
      <c r="C1398" s="1" t="str">
        <f>IFERROR(VLOOKUP(官網匯出!D1398,團名!E:G,3,FALSE),"")</f>
        <v/>
      </c>
      <c r="D1398" s="1" t="str">
        <f t="shared" si="242"/>
        <v/>
      </c>
      <c r="E1398" s="1" t="str">
        <f t="shared" si="243"/>
        <v/>
      </c>
      <c r="F1398" s="1" t="str">
        <f>IF(官網匯出!F1398="已付款","","B0012")</f>
        <v>B0012</v>
      </c>
      <c r="G1398" s="1" t="str">
        <f>IF(官網匯出!A1398="","",官網匯出!A1398)</f>
        <v/>
      </c>
      <c r="H1398" s="3" t="str">
        <f>IF(官網匯出!B1398="","",官網匯出!B1398)</f>
        <v/>
      </c>
      <c r="I1398" s="1" t="str">
        <f>IF(官網匯出!C1398="","",官網匯出!C1398)</f>
        <v/>
      </c>
      <c r="J1398" s="1" t="str">
        <f>IF(官網匯出!D1398="","",官網匯出!D1398)</f>
        <v/>
      </c>
      <c r="K1398" s="3" t="str">
        <f>IF(官網匯出!E1398="","",官網匯出!E1398)</f>
        <v/>
      </c>
      <c r="L1398" s="1" t="str">
        <f>IF(官網匯出!F1398="","",官網匯出!F1398)</f>
        <v/>
      </c>
      <c r="M1398" s="1" t="str">
        <f>IF(官網匯出!G1398="","",官網匯出!G1398)</f>
        <v/>
      </c>
      <c r="N1398" s="1" t="str">
        <f>IF(官網匯出!H1398="","",官網匯出!H1398)</f>
        <v/>
      </c>
      <c r="P1398" s="1" t="str">
        <f>IF(官網匯出!J1398="","",RIGHT(官網匯出!J1398,LEN(官網匯出!J1398)-2))</f>
        <v/>
      </c>
      <c r="Q1398" s="1" t="str">
        <f>IF(官網匯出!K1398="","",官網匯出!K1398)</f>
        <v/>
      </c>
      <c r="R1398" s="1" t="str">
        <f>IF(官網匯出!L1398="","",官網匯出!L1398)</f>
        <v/>
      </c>
      <c r="S1398" s="1" t="str">
        <f>IF(官網匯出!M1398="","",官網匯出!M1398)</f>
        <v/>
      </c>
      <c r="T1398" s="1" t="str">
        <f>IF(官網匯出!N1398="","",官網匯出!N1398)</f>
        <v/>
      </c>
      <c r="U1398" s="1" t="str">
        <f>IF(官網匯出!O1398="","",官網匯出!O1398)</f>
        <v/>
      </c>
      <c r="V1398" s="1" t="str">
        <f>IF(官網匯出!P1398="",IF(G1398="","",0),官網匯出!P1398)</f>
        <v/>
      </c>
      <c r="W1398" s="1" t="str">
        <f>IF(官網匯出!Q1398="",IF(G1398="","",0),官網匯出!Q1398)</f>
        <v/>
      </c>
      <c r="X1398" s="1" t="str">
        <f>IF(官網匯出!R1398="","",官網匯出!R1398)</f>
        <v/>
      </c>
      <c r="Y1398" s="1" t="str">
        <f>IF(官網匯出!S1398="","",官網匯出!S1398)</f>
        <v/>
      </c>
      <c r="Z1398" s="1" t="str">
        <f>IF(G1398="","",官網匯出!T1398)</f>
        <v/>
      </c>
      <c r="AA1398" s="1" t="str">
        <f>IF(G1398="","",官網匯出!AK1398)</f>
        <v/>
      </c>
      <c r="AB1398" s="1" t="str">
        <f>IF(G1398="","",IF(官網匯出!V1398="","",官網匯出!V1398))</f>
        <v/>
      </c>
      <c r="AJ1398" s="1" t="str">
        <f>IF(G1398="","",IF(官網匯出!AE1398="","",官網匯出!AE1398))</f>
        <v/>
      </c>
      <c r="AK1398" s="1" t="str">
        <f>IF(G1398="","",IF(官網匯出!AD1398="","",官網匯出!AD1398))</f>
        <v/>
      </c>
      <c r="AL1398" s="1" t="str">
        <f t="shared" si="244"/>
        <v>0</v>
      </c>
      <c r="AM1398" s="1" t="str">
        <f>IF(官網匯出!AG1398="","",官網匯出!AG1398)</f>
        <v/>
      </c>
      <c r="AN1398" s="1" t="str">
        <f>IF(G1398="","",IF(官網匯出!AH1398="","",官網匯出!AH1398))</f>
        <v/>
      </c>
      <c r="AO1398" s="14" t="str">
        <f t="shared" si="245"/>
        <v/>
      </c>
      <c r="AP1398" s="14" t="str">
        <f t="shared" si="246"/>
        <v>1</v>
      </c>
      <c r="AQ1398" s="14" t="str">
        <f t="shared" si="247"/>
        <v>0</v>
      </c>
      <c r="AR1398" s="1" t="str">
        <f t="shared" si="248"/>
        <v/>
      </c>
      <c r="AS1398" s="1" t="str">
        <f t="shared" si="249"/>
        <v/>
      </c>
      <c r="AT1398" s="1" t="str">
        <f t="shared" si="250"/>
        <v/>
      </c>
      <c r="AU1398" s="1" t="str">
        <f t="shared" si="241"/>
        <v/>
      </c>
      <c r="AV1398" s="1" t="e">
        <f>IF(VLOOKUP(G1398,官網匯出!A:AQ,42,FALSE)="","[黃金盾官網]",VLOOKUP(G1398,官網匯出!A:AQ,42,FALSE))</f>
        <v>#N/A</v>
      </c>
      <c r="AW1398" s="1" t="e">
        <f>IF(LEFT(VLOOKUP(G1398,官網匯出!A:AS,43,FALSE),2)="","web",LEFT(VLOOKUP(G1398,官網匯出!A:AS,43,FALSE),2))</f>
        <v>#N/A</v>
      </c>
      <c r="AX1398" s="1" t="str">
        <f t="shared" si="251"/>
        <v>O</v>
      </c>
    </row>
    <row r="1399" spans="1:50">
      <c r="A1399" s="1" t="str">
        <f>IF(G1399="","",VLOOKUP(官網轉換!AW1399,團名!A:B,2,FALSE))</f>
        <v/>
      </c>
      <c r="B1399" s="1" t="str">
        <f>IF(G1399="","",IF(LEFT(VLOOKUP(G1399,官網匯出!A:AQ,43,0),2)="wf",VLOOKUP(VLOOKUP(G1399,官網匯出!A:AQ,43,0),團名!$I$1:$K$12,2,FALSE),"N0071"))</f>
        <v/>
      </c>
      <c r="C1399" s="1" t="str">
        <f>IFERROR(VLOOKUP(官網匯出!D1399,團名!E:G,3,FALSE),"")</f>
        <v/>
      </c>
      <c r="D1399" s="1" t="str">
        <f t="shared" si="242"/>
        <v/>
      </c>
      <c r="E1399" s="1" t="str">
        <f t="shared" si="243"/>
        <v/>
      </c>
      <c r="F1399" s="1" t="str">
        <f>IF(官網匯出!F1399="已付款","","B0012")</f>
        <v>B0012</v>
      </c>
      <c r="G1399" s="1" t="str">
        <f>IF(官網匯出!A1399="","",官網匯出!A1399)</f>
        <v/>
      </c>
      <c r="H1399" s="3" t="str">
        <f>IF(官網匯出!B1399="","",官網匯出!B1399)</f>
        <v/>
      </c>
      <c r="I1399" s="1" t="str">
        <f>IF(官網匯出!C1399="","",官網匯出!C1399)</f>
        <v/>
      </c>
      <c r="J1399" s="1" t="str">
        <f>IF(官網匯出!D1399="","",官網匯出!D1399)</f>
        <v/>
      </c>
      <c r="K1399" s="3" t="str">
        <f>IF(官網匯出!E1399="","",官網匯出!E1399)</f>
        <v/>
      </c>
      <c r="L1399" s="1" t="str">
        <f>IF(官網匯出!F1399="","",官網匯出!F1399)</f>
        <v/>
      </c>
      <c r="M1399" s="1" t="str">
        <f>IF(官網匯出!G1399="","",官網匯出!G1399)</f>
        <v/>
      </c>
      <c r="N1399" s="1" t="str">
        <f>IF(官網匯出!H1399="","",官網匯出!H1399)</f>
        <v/>
      </c>
      <c r="P1399" s="1" t="str">
        <f>IF(官網匯出!J1399="","",RIGHT(官網匯出!J1399,LEN(官網匯出!J1399)-2))</f>
        <v/>
      </c>
      <c r="Q1399" s="1" t="str">
        <f>IF(官網匯出!K1399="","",官網匯出!K1399)</f>
        <v/>
      </c>
      <c r="R1399" s="1" t="str">
        <f>IF(官網匯出!L1399="","",官網匯出!L1399)</f>
        <v/>
      </c>
      <c r="S1399" s="1" t="str">
        <f>IF(官網匯出!M1399="","",官網匯出!M1399)</f>
        <v/>
      </c>
      <c r="T1399" s="1" t="str">
        <f>IF(官網匯出!N1399="","",官網匯出!N1399)</f>
        <v/>
      </c>
      <c r="U1399" s="1" t="str">
        <f>IF(官網匯出!O1399="","",官網匯出!O1399)</f>
        <v/>
      </c>
      <c r="V1399" s="1" t="str">
        <f>IF(官網匯出!P1399="",IF(G1399="","",0),官網匯出!P1399)</f>
        <v/>
      </c>
      <c r="W1399" s="1" t="str">
        <f>IF(官網匯出!Q1399="",IF(G1399="","",0),官網匯出!Q1399)</f>
        <v/>
      </c>
      <c r="X1399" s="1" t="str">
        <f>IF(官網匯出!R1399="","",官網匯出!R1399)</f>
        <v/>
      </c>
      <c r="Y1399" s="1" t="str">
        <f>IF(官網匯出!S1399="","",官網匯出!S1399)</f>
        <v/>
      </c>
      <c r="Z1399" s="1" t="str">
        <f>IF(G1399="","",官網匯出!T1399)</f>
        <v/>
      </c>
      <c r="AA1399" s="1" t="str">
        <f>IF(G1399="","",官網匯出!AK1399)</f>
        <v/>
      </c>
      <c r="AB1399" s="1" t="str">
        <f>IF(G1399="","",IF(官網匯出!V1399="","",官網匯出!V1399))</f>
        <v/>
      </c>
      <c r="AJ1399" s="1" t="str">
        <f>IF(G1399="","",IF(官網匯出!AE1399="","",官網匯出!AE1399))</f>
        <v/>
      </c>
      <c r="AK1399" s="1" t="str">
        <f>IF(G1399="","",IF(官網匯出!AD1399="","",官網匯出!AD1399))</f>
        <v/>
      </c>
      <c r="AL1399" s="1" t="str">
        <f t="shared" si="244"/>
        <v>0</v>
      </c>
      <c r="AM1399" s="1" t="str">
        <f>IF(官網匯出!AG1399="","",官網匯出!AG1399)</f>
        <v/>
      </c>
      <c r="AN1399" s="1" t="str">
        <f>IF(G1399="","",IF(官網匯出!AH1399="","",官網匯出!AH1399))</f>
        <v/>
      </c>
      <c r="AO1399" s="14" t="str">
        <f t="shared" si="245"/>
        <v/>
      </c>
      <c r="AP1399" s="14" t="str">
        <f t="shared" si="246"/>
        <v>1</v>
      </c>
      <c r="AQ1399" s="14" t="str">
        <f t="shared" si="247"/>
        <v>0</v>
      </c>
      <c r="AR1399" s="1" t="str">
        <f t="shared" si="248"/>
        <v/>
      </c>
      <c r="AS1399" s="1" t="str">
        <f t="shared" si="249"/>
        <v/>
      </c>
      <c r="AT1399" s="1" t="str">
        <f t="shared" si="250"/>
        <v/>
      </c>
      <c r="AU1399" s="1" t="str">
        <f t="shared" si="241"/>
        <v/>
      </c>
      <c r="AV1399" s="1" t="e">
        <f>IF(VLOOKUP(G1399,官網匯出!A:AQ,42,FALSE)="","[黃金盾官網]",VLOOKUP(G1399,官網匯出!A:AQ,42,FALSE))</f>
        <v>#N/A</v>
      </c>
      <c r="AW1399" s="1" t="e">
        <f>IF(LEFT(VLOOKUP(G1399,官網匯出!A:AS,43,FALSE),2)="","web",LEFT(VLOOKUP(G1399,官網匯出!A:AS,43,FALSE),2))</f>
        <v>#N/A</v>
      </c>
      <c r="AX1399" s="1" t="str">
        <f t="shared" si="251"/>
        <v>O</v>
      </c>
    </row>
    <row r="1400" spans="1:50">
      <c r="A1400" s="1" t="str">
        <f>IF(G1400="","",VLOOKUP(官網轉換!AW1400,團名!A:B,2,FALSE))</f>
        <v/>
      </c>
      <c r="B1400" s="1" t="str">
        <f>IF(G1400="","",IF(LEFT(VLOOKUP(G1400,官網匯出!A:AQ,43,0),2)="wf",VLOOKUP(VLOOKUP(G1400,官網匯出!A:AQ,43,0),團名!$I$1:$K$12,2,FALSE),"N0071"))</f>
        <v/>
      </c>
      <c r="C1400" s="1" t="str">
        <f>IFERROR(VLOOKUP(官網匯出!D1400,團名!E:G,3,FALSE),"")</f>
        <v/>
      </c>
      <c r="D1400" s="1" t="str">
        <f t="shared" si="242"/>
        <v/>
      </c>
      <c r="E1400" s="1" t="str">
        <f t="shared" si="243"/>
        <v/>
      </c>
      <c r="F1400" s="1" t="str">
        <f>IF(官網匯出!F1400="已付款","","B0012")</f>
        <v>B0012</v>
      </c>
      <c r="G1400" s="1" t="str">
        <f>IF(官網匯出!A1400="","",官網匯出!A1400)</f>
        <v/>
      </c>
      <c r="H1400" s="3" t="str">
        <f>IF(官網匯出!B1400="","",官網匯出!B1400)</f>
        <v/>
      </c>
      <c r="I1400" s="1" t="str">
        <f>IF(官網匯出!C1400="","",官網匯出!C1400)</f>
        <v/>
      </c>
      <c r="J1400" s="1" t="str">
        <f>IF(官網匯出!D1400="","",官網匯出!D1400)</f>
        <v/>
      </c>
      <c r="K1400" s="3" t="str">
        <f>IF(官網匯出!E1400="","",官網匯出!E1400)</f>
        <v/>
      </c>
      <c r="L1400" s="1" t="str">
        <f>IF(官網匯出!F1400="","",官網匯出!F1400)</f>
        <v/>
      </c>
      <c r="M1400" s="1" t="str">
        <f>IF(官網匯出!G1400="","",官網匯出!G1400)</f>
        <v/>
      </c>
      <c r="N1400" s="1" t="str">
        <f>IF(官網匯出!H1400="","",官網匯出!H1400)</f>
        <v/>
      </c>
      <c r="P1400" s="1" t="str">
        <f>IF(官網匯出!J1400="","",RIGHT(官網匯出!J1400,LEN(官網匯出!J1400)-2))</f>
        <v/>
      </c>
      <c r="Q1400" s="1" t="str">
        <f>IF(官網匯出!K1400="","",官網匯出!K1400)</f>
        <v/>
      </c>
      <c r="R1400" s="1" t="str">
        <f>IF(官網匯出!L1400="","",官網匯出!L1400)</f>
        <v/>
      </c>
      <c r="S1400" s="1" t="str">
        <f>IF(官網匯出!M1400="","",官網匯出!M1400)</f>
        <v/>
      </c>
      <c r="T1400" s="1" t="str">
        <f>IF(官網匯出!N1400="","",官網匯出!N1400)</f>
        <v/>
      </c>
      <c r="U1400" s="1" t="str">
        <f>IF(官網匯出!O1400="","",官網匯出!O1400)</f>
        <v/>
      </c>
      <c r="V1400" s="1" t="str">
        <f>IF(官網匯出!P1400="",IF(G1400="","",0),官網匯出!P1400)</f>
        <v/>
      </c>
      <c r="W1400" s="1" t="str">
        <f>IF(官網匯出!Q1400="",IF(G1400="","",0),官網匯出!Q1400)</f>
        <v/>
      </c>
      <c r="X1400" s="1" t="str">
        <f>IF(官網匯出!R1400="","",官網匯出!R1400)</f>
        <v/>
      </c>
      <c r="Y1400" s="1" t="str">
        <f>IF(官網匯出!S1400="","",官網匯出!S1400)</f>
        <v/>
      </c>
      <c r="Z1400" s="1" t="str">
        <f>IF(G1400="","",官網匯出!T1400)</f>
        <v/>
      </c>
      <c r="AA1400" s="1" t="str">
        <f>IF(G1400="","",官網匯出!AK1400)</f>
        <v/>
      </c>
      <c r="AB1400" s="1" t="str">
        <f>IF(G1400="","",IF(官網匯出!V1400="","",官網匯出!V1400))</f>
        <v/>
      </c>
      <c r="AJ1400" s="1" t="str">
        <f>IF(G1400="","",IF(官網匯出!AE1400="","",官網匯出!AE1400))</f>
        <v/>
      </c>
      <c r="AK1400" s="1" t="str">
        <f>IF(G1400="","",IF(官網匯出!AD1400="","",官網匯出!AD1400))</f>
        <v/>
      </c>
      <c r="AL1400" s="1" t="str">
        <f t="shared" si="244"/>
        <v>0</v>
      </c>
      <c r="AM1400" s="1" t="str">
        <f>IF(官網匯出!AG1400="","",官網匯出!AG1400)</f>
        <v/>
      </c>
      <c r="AN1400" s="1" t="str">
        <f>IF(G1400="","",IF(官網匯出!AH1400="","",官網匯出!AH1400))</f>
        <v/>
      </c>
      <c r="AO1400" s="14" t="str">
        <f t="shared" si="245"/>
        <v/>
      </c>
      <c r="AP1400" s="14" t="str">
        <f t="shared" si="246"/>
        <v>1</v>
      </c>
      <c r="AQ1400" s="14" t="str">
        <f t="shared" si="247"/>
        <v>0</v>
      </c>
      <c r="AR1400" s="1" t="str">
        <f t="shared" si="248"/>
        <v/>
      </c>
      <c r="AS1400" s="1" t="str">
        <f t="shared" si="249"/>
        <v/>
      </c>
      <c r="AT1400" s="1" t="str">
        <f t="shared" si="250"/>
        <v/>
      </c>
      <c r="AU1400" s="1" t="str">
        <f t="shared" si="241"/>
        <v/>
      </c>
      <c r="AV1400" s="1" t="e">
        <f>IF(VLOOKUP(G1400,官網匯出!A:AQ,42,FALSE)="","[黃金盾官網]",VLOOKUP(G1400,官網匯出!A:AQ,42,FALSE))</f>
        <v>#N/A</v>
      </c>
      <c r="AW1400" s="1" t="e">
        <f>IF(LEFT(VLOOKUP(G1400,官網匯出!A:AS,43,FALSE),2)="","web",LEFT(VLOOKUP(G1400,官網匯出!A:AS,43,FALSE),2))</f>
        <v>#N/A</v>
      </c>
      <c r="AX1400" s="1" t="str">
        <f t="shared" si="251"/>
        <v>O</v>
      </c>
    </row>
    <row r="1401" spans="1:50">
      <c r="A1401" s="1" t="str">
        <f>IF(G1401="","",VLOOKUP(官網轉換!AW1401,團名!A:B,2,FALSE))</f>
        <v/>
      </c>
      <c r="B1401" s="1" t="str">
        <f>IF(G1401="","",IF(LEFT(VLOOKUP(G1401,官網匯出!A:AQ,43,0),2)="wf",VLOOKUP(VLOOKUP(G1401,官網匯出!A:AQ,43,0),團名!$I$1:$K$12,2,FALSE),"N0071"))</f>
        <v/>
      </c>
      <c r="C1401" s="1" t="str">
        <f>IFERROR(VLOOKUP(官網匯出!D1401,團名!E:G,3,FALSE),"")</f>
        <v/>
      </c>
      <c r="D1401" s="1" t="str">
        <f t="shared" si="242"/>
        <v/>
      </c>
      <c r="E1401" s="1" t="str">
        <f t="shared" si="243"/>
        <v/>
      </c>
      <c r="F1401" s="1" t="str">
        <f>IF(官網匯出!F1401="已付款","","B0012")</f>
        <v>B0012</v>
      </c>
      <c r="G1401" s="1" t="str">
        <f>IF(官網匯出!A1401="","",官網匯出!A1401)</f>
        <v/>
      </c>
      <c r="H1401" s="3" t="str">
        <f>IF(官網匯出!B1401="","",官網匯出!B1401)</f>
        <v/>
      </c>
      <c r="I1401" s="1" t="str">
        <f>IF(官網匯出!C1401="","",官網匯出!C1401)</f>
        <v/>
      </c>
      <c r="J1401" s="1" t="str">
        <f>IF(官網匯出!D1401="","",官網匯出!D1401)</f>
        <v/>
      </c>
      <c r="K1401" s="3" t="str">
        <f>IF(官網匯出!E1401="","",官網匯出!E1401)</f>
        <v/>
      </c>
      <c r="L1401" s="1" t="str">
        <f>IF(官網匯出!F1401="","",官網匯出!F1401)</f>
        <v/>
      </c>
      <c r="M1401" s="1" t="str">
        <f>IF(官網匯出!G1401="","",官網匯出!G1401)</f>
        <v/>
      </c>
      <c r="N1401" s="1" t="str">
        <f>IF(官網匯出!H1401="","",官網匯出!H1401)</f>
        <v/>
      </c>
      <c r="P1401" s="1" t="str">
        <f>IF(官網匯出!J1401="","",RIGHT(官網匯出!J1401,LEN(官網匯出!J1401)-2))</f>
        <v/>
      </c>
      <c r="Q1401" s="1" t="str">
        <f>IF(官網匯出!K1401="","",官網匯出!K1401)</f>
        <v/>
      </c>
      <c r="R1401" s="1" t="str">
        <f>IF(官網匯出!L1401="","",官網匯出!L1401)</f>
        <v/>
      </c>
      <c r="S1401" s="1" t="str">
        <f>IF(官網匯出!M1401="","",官網匯出!M1401)</f>
        <v/>
      </c>
      <c r="T1401" s="1" t="str">
        <f>IF(官網匯出!N1401="","",官網匯出!N1401)</f>
        <v/>
      </c>
      <c r="U1401" s="1" t="str">
        <f>IF(官網匯出!O1401="","",官網匯出!O1401)</f>
        <v/>
      </c>
      <c r="V1401" s="1" t="str">
        <f>IF(官網匯出!P1401="",IF(G1401="","",0),官網匯出!P1401)</f>
        <v/>
      </c>
      <c r="W1401" s="1" t="str">
        <f>IF(官網匯出!Q1401="",IF(G1401="","",0),官網匯出!Q1401)</f>
        <v/>
      </c>
      <c r="X1401" s="1" t="str">
        <f>IF(官網匯出!R1401="","",官網匯出!R1401)</f>
        <v/>
      </c>
      <c r="Y1401" s="1" t="str">
        <f>IF(官網匯出!S1401="","",官網匯出!S1401)</f>
        <v/>
      </c>
      <c r="Z1401" s="1" t="str">
        <f>IF(G1401="","",官網匯出!T1401)</f>
        <v/>
      </c>
      <c r="AA1401" s="1" t="str">
        <f>IF(G1401="","",官網匯出!AK1401)</f>
        <v/>
      </c>
      <c r="AB1401" s="1" t="str">
        <f>IF(G1401="","",IF(官網匯出!V1401="","",官網匯出!V1401))</f>
        <v/>
      </c>
      <c r="AJ1401" s="1" t="str">
        <f>IF(G1401="","",IF(官網匯出!AE1401="","",官網匯出!AE1401))</f>
        <v/>
      </c>
      <c r="AK1401" s="1" t="str">
        <f>IF(G1401="","",IF(官網匯出!AD1401="","",官網匯出!AD1401))</f>
        <v/>
      </c>
      <c r="AL1401" s="1" t="str">
        <f t="shared" si="244"/>
        <v>0</v>
      </c>
      <c r="AM1401" s="1" t="str">
        <f>IF(官網匯出!AG1401="","",官網匯出!AG1401)</f>
        <v/>
      </c>
      <c r="AN1401" s="1" t="str">
        <f>IF(G1401="","",IF(官網匯出!AH1401="","",官網匯出!AH1401))</f>
        <v/>
      </c>
      <c r="AO1401" s="14" t="str">
        <f t="shared" si="245"/>
        <v/>
      </c>
      <c r="AP1401" s="14" t="str">
        <f t="shared" si="246"/>
        <v>1</v>
      </c>
      <c r="AQ1401" s="14" t="str">
        <f t="shared" si="247"/>
        <v>0</v>
      </c>
      <c r="AR1401" s="1" t="str">
        <f t="shared" si="248"/>
        <v/>
      </c>
      <c r="AS1401" s="1" t="str">
        <f t="shared" si="249"/>
        <v/>
      </c>
      <c r="AT1401" s="1" t="str">
        <f t="shared" si="250"/>
        <v/>
      </c>
      <c r="AU1401" s="1" t="str">
        <f t="shared" si="241"/>
        <v/>
      </c>
      <c r="AV1401" s="1" t="e">
        <f>IF(VLOOKUP(G1401,官網匯出!A:AQ,42,FALSE)="","[黃金盾官網]",VLOOKUP(G1401,官網匯出!A:AQ,42,FALSE))</f>
        <v>#N/A</v>
      </c>
      <c r="AW1401" s="1" t="e">
        <f>IF(LEFT(VLOOKUP(G1401,官網匯出!A:AS,43,FALSE),2)="","web",LEFT(VLOOKUP(G1401,官網匯出!A:AS,43,FALSE),2))</f>
        <v>#N/A</v>
      </c>
      <c r="AX1401" s="1" t="str">
        <f t="shared" si="251"/>
        <v>O</v>
      </c>
    </row>
    <row r="1402" spans="1:50">
      <c r="A1402" s="1" t="str">
        <f>IF(G1402="","",VLOOKUP(官網轉換!AW1402,團名!A:B,2,FALSE))</f>
        <v/>
      </c>
      <c r="B1402" s="1" t="str">
        <f>IF(G1402="","",IF(LEFT(VLOOKUP(G1402,官網匯出!A:AQ,43,0),2)="wf",VLOOKUP(VLOOKUP(G1402,官網匯出!A:AQ,43,0),團名!$I$1:$K$12,2,FALSE),"N0071"))</f>
        <v/>
      </c>
      <c r="C1402" s="1" t="str">
        <f>IFERROR(VLOOKUP(官網匯出!D1402,團名!E:G,3,FALSE),"")</f>
        <v/>
      </c>
      <c r="D1402" s="1" t="str">
        <f t="shared" si="242"/>
        <v/>
      </c>
      <c r="E1402" s="1" t="str">
        <f t="shared" si="243"/>
        <v/>
      </c>
      <c r="F1402" s="1" t="str">
        <f>IF(官網匯出!F1402="已付款","","B0012")</f>
        <v>B0012</v>
      </c>
      <c r="G1402" s="1" t="str">
        <f>IF(官網匯出!A1402="","",官網匯出!A1402)</f>
        <v/>
      </c>
      <c r="H1402" s="3" t="str">
        <f>IF(官網匯出!B1402="","",官網匯出!B1402)</f>
        <v/>
      </c>
      <c r="I1402" s="1" t="str">
        <f>IF(官網匯出!C1402="","",官網匯出!C1402)</f>
        <v/>
      </c>
      <c r="J1402" s="1" t="str">
        <f>IF(官網匯出!D1402="","",官網匯出!D1402)</f>
        <v/>
      </c>
      <c r="K1402" s="3" t="str">
        <f>IF(官網匯出!E1402="","",官網匯出!E1402)</f>
        <v/>
      </c>
      <c r="L1402" s="1" t="str">
        <f>IF(官網匯出!F1402="","",官網匯出!F1402)</f>
        <v/>
      </c>
      <c r="M1402" s="1" t="str">
        <f>IF(官網匯出!G1402="","",官網匯出!G1402)</f>
        <v/>
      </c>
      <c r="N1402" s="1" t="str">
        <f>IF(官網匯出!H1402="","",官網匯出!H1402)</f>
        <v/>
      </c>
      <c r="P1402" s="1" t="str">
        <f>IF(官網匯出!J1402="","",RIGHT(官網匯出!J1402,LEN(官網匯出!J1402)-2))</f>
        <v/>
      </c>
      <c r="Q1402" s="1" t="str">
        <f>IF(官網匯出!K1402="","",官網匯出!K1402)</f>
        <v/>
      </c>
      <c r="R1402" s="1" t="str">
        <f>IF(官網匯出!L1402="","",官網匯出!L1402)</f>
        <v/>
      </c>
      <c r="S1402" s="1" t="str">
        <f>IF(官網匯出!M1402="","",官網匯出!M1402)</f>
        <v/>
      </c>
      <c r="T1402" s="1" t="str">
        <f>IF(官網匯出!N1402="","",官網匯出!N1402)</f>
        <v/>
      </c>
      <c r="U1402" s="1" t="str">
        <f>IF(官網匯出!O1402="","",官網匯出!O1402)</f>
        <v/>
      </c>
      <c r="V1402" s="1" t="str">
        <f>IF(官網匯出!P1402="",IF(G1402="","",0),官網匯出!P1402)</f>
        <v/>
      </c>
      <c r="W1402" s="1" t="str">
        <f>IF(官網匯出!Q1402="",IF(G1402="","",0),官網匯出!Q1402)</f>
        <v/>
      </c>
      <c r="X1402" s="1" t="str">
        <f>IF(官網匯出!R1402="","",官網匯出!R1402)</f>
        <v/>
      </c>
      <c r="Y1402" s="1" t="str">
        <f>IF(官網匯出!S1402="","",官網匯出!S1402)</f>
        <v/>
      </c>
      <c r="Z1402" s="1" t="str">
        <f>IF(G1402="","",官網匯出!T1402)</f>
        <v/>
      </c>
      <c r="AA1402" s="1" t="str">
        <f>IF(G1402="","",官網匯出!AK1402)</f>
        <v/>
      </c>
      <c r="AB1402" s="1" t="str">
        <f>IF(G1402="","",IF(官網匯出!V1402="","",官網匯出!V1402))</f>
        <v/>
      </c>
      <c r="AJ1402" s="1" t="str">
        <f>IF(G1402="","",IF(官網匯出!AE1402="","",官網匯出!AE1402))</f>
        <v/>
      </c>
      <c r="AK1402" s="1" t="str">
        <f>IF(G1402="","",IF(官網匯出!AD1402="","",官網匯出!AD1402))</f>
        <v/>
      </c>
      <c r="AL1402" s="1" t="str">
        <f t="shared" si="244"/>
        <v>0</v>
      </c>
      <c r="AM1402" s="1" t="str">
        <f>IF(官網匯出!AG1402="","",官網匯出!AG1402)</f>
        <v/>
      </c>
      <c r="AN1402" s="1" t="str">
        <f>IF(G1402="","",IF(官網匯出!AH1402="","",官網匯出!AH1402))</f>
        <v/>
      </c>
      <c r="AO1402" s="14" t="str">
        <f t="shared" si="245"/>
        <v/>
      </c>
      <c r="AP1402" s="14" t="str">
        <f t="shared" si="246"/>
        <v>1</v>
      </c>
      <c r="AQ1402" s="14" t="str">
        <f t="shared" si="247"/>
        <v>0</v>
      </c>
      <c r="AR1402" s="1" t="str">
        <f t="shared" si="248"/>
        <v/>
      </c>
      <c r="AS1402" s="1" t="str">
        <f t="shared" si="249"/>
        <v/>
      </c>
      <c r="AT1402" s="1" t="str">
        <f t="shared" si="250"/>
        <v/>
      </c>
      <c r="AU1402" s="1" t="str">
        <f t="shared" si="241"/>
        <v/>
      </c>
      <c r="AV1402" s="1" t="e">
        <f>IF(VLOOKUP(G1402,官網匯出!A:AQ,42,FALSE)="","[黃金盾官網]",VLOOKUP(G1402,官網匯出!A:AQ,42,FALSE))</f>
        <v>#N/A</v>
      </c>
      <c r="AW1402" s="1" t="e">
        <f>IF(LEFT(VLOOKUP(G1402,官網匯出!A:AS,43,FALSE),2)="","web",LEFT(VLOOKUP(G1402,官網匯出!A:AS,43,FALSE),2))</f>
        <v>#N/A</v>
      </c>
      <c r="AX1402" s="1" t="str">
        <f t="shared" si="251"/>
        <v>O</v>
      </c>
    </row>
    <row r="1403" spans="1:50">
      <c r="A1403" s="1" t="str">
        <f>IF(G1403="","",VLOOKUP(官網轉換!AW1403,團名!A:B,2,FALSE))</f>
        <v/>
      </c>
      <c r="B1403" s="1" t="str">
        <f>IF(G1403="","",IF(LEFT(VLOOKUP(G1403,官網匯出!A:AQ,43,0),2)="wf",VLOOKUP(VLOOKUP(G1403,官網匯出!A:AQ,43,0),團名!$I$1:$K$12,2,FALSE),"N0071"))</f>
        <v/>
      </c>
      <c r="C1403" s="1" t="str">
        <f>IFERROR(VLOOKUP(官網匯出!D1403,團名!E:G,3,FALSE),"")</f>
        <v/>
      </c>
      <c r="D1403" s="1" t="str">
        <f t="shared" si="242"/>
        <v/>
      </c>
      <c r="E1403" s="1" t="str">
        <f t="shared" si="243"/>
        <v/>
      </c>
      <c r="F1403" s="1" t="str">
        <f>IF(官網匯出!F1403="已付款","","B0012")</f>
        <v>B0012</v>
      </c>
      <c r="G1403" s="1" t="str">
        <f>IF(官網匯出!A1403="","",官網匯出!A1403)</f>
        <v/>
      </c>
      <c r="H1403" s="3" t="str">
        <f>IF(官網匯出!B1403="","",官網匯出!B1403)</f>
        <v/>
      </c>
      <c r="I1403" s="1" t="str">
        <f>IF(官網匯出!C1403="","",官網匯出!C1403)</f>
        <v/>
      </c>
      <c r="J1403" s="1" t="str">
        <f>IF(官網匯出!D1403="","",官網匯出!D1403)</f>
        <v/>
      </c>
      <c r="K1403" s="3" t="str">
        <f>IF(官網匯出!E1403="","",官網匯出!E1403)</f>
        <v/>
      </c>
      <c r="L1403" s="1" t="str">
        <f>IF(官網匯出!F1403="","",官網匯出!F1403)</f>
        <v/>
      </c>
      <c r="M1403" s="1" t="str">
        <f>IF(官網匯出!G1403="","",官網匯出!G1403)</f>
        <v/>
      </c>
      <c r="N1403" s="1" t="str">
        <f>IF(官網匯出!H1403="","",官網匯出!H1403)</f>
        <v/>
      </c>
      <c r="P1403" s="1" t="str">
        <f>IF(官網匯出!J1403="","",RIGHT(官網匯出!J1403,LEN(官網匯出!J1403)-2))</f>
        <v/>
      </c>
      <c r="Q1403" s="1" t="str">
        <f>IF(官網匯出!K1403="","",官網匯出!K1403)</f>
        <v/>
      </c>
      <c r="R1403" s="1" t="str">
        <f>IF(官網匯出!L1403="","",官網匯出!L1403)</f>
        <v/>
      </c>
      <c r="S1403" s="1" t="str">
        <f>IF(官網匯出!M1403="","",官網匯出!M1403)</f>
        <v/>
      </c>
      <c r="T1403" s="1" t="str">
        <f>IF(官網匯出!N1403="","",官網匯出!N1403)</f>
        <v/>
      </c>
      <c r="U1403" s="1" t="str">
        <f>IF(官網匯出!O1403="","",官網匯出!O1403)</f>
        <v/>
      </c>
      <c r="V1403" s="1" t="str">
        <f>IF(官網匯出!P1403="",IF(G1403="","",0),官網匯出!P1403)</f>
        <v/>
      </c>
      <c r="W1403" s="1" t="str">
        <f>IF(官網匯出!Q1403="",IF(G1403="","",0),官網匯出!Q1403)</f>
        <v/>
      </c>
      <c r="X1403" s="1" t="str">
        <f>IF(官網匯出!R1403="","",官網匯出!R1403)</f>
        <v/>
      </c>
      <c r="Y1403" s="1" t="str">
        <f>IF(官網匯出!S1403="","",官網匯出!S1403)</f>
        <v/>
      </c>
      <c r="Z1403" s="1" t="str">
        <f>IF(G1403="","",官網匯出!T1403)</f>
        <v/>
      </c>
      <c r="AA1403" s="1" t="str">
        <f>IF(G1403="","",官網匯出!AK1403)</f>
        <v/>
      </c>
      <c r="AB1403" s="1" t="str">
        <f>IF(G1403="","",IF(官網匯出!V1403="","",官網匯出!V1403))</f>
        <v/>
      </c>
      <c r="AJ1403" s="1" t="str">
        <f>IF(G1403="","",IF(官網匯出!AE1403="","",官網匯出!AE1403))</f>
        <v/>
      </c>
      <c r="AK1403" s="1" t="str">
        <f>IF(G1403="","",IF(官網匯出!AD1403="","",官網匯出!AD1403))</f>
        <v/>
      </c>
      <c r="AL1403" s="1" t="str">
        <f t="shared" si="244"/>
        <v>0</v>
      </c>
      <c r="AM1403" s="1" t="str">
        <f>IF(官網匯出!AG1403="","",官網匯出!AG1403)</f>
        <v/>
      </c>
      <c r="AN1403" s="1" t="str">
        <f>IF(G1403="","",IF(官網匯出!AH1403="","",官網匯出!AH1403))</f>
        <v/>
      </c>
      <c r="AO1403" s="14" t="str">
        <f t="shared" si="245"/>
        <v/>
      </c>
      <c r="AP1403" s="14" t="str">
        <f t="shared" si="246"/>
        <v>1</v>
      </c>
      <c r="AQ1403" s="14" t="str">
        <f t="shared" si="247"/>
        <v>0</v>
      </c>
      <c r="AR1403" s="1" t="str">
        <f t="shared" si="248"/>
        <v/>
      </c>
      <c r="AS1403" s="1" t="str">
        <f t="shared" si="249"/>
        <v/>
      </c>
      <c r="AT1403" s="1" t="str">
        <f t="shared" si="250"/>
        <v/>
      </c>
      <c r="AU1403" s="1" t="str">
        <f t="shared" si="241"/>
        <v/>
      </c>
      <c r="AV1403" s="1" t="e">
        <f>IF(VLOOKUP(G1403,官網匯出!A:AQ,42,FALSE)="","[黃金盾官網]",VLOOKUP(G1403,官網匯出!A:AQ,42,FALSE))</f>
        <v>#N/A</v>
      </c>
      <c r="AW1403" s="1" t="e">
        <f>IF(LEFT(VLOOKUP(G1403,官網匯出!A:AS,43,FALSE),2)="","web",LEFT(VLOOKUP(G1403,官網匯出!A:AS,43,FALSE),2))</f>
        <v>#N/A</v>
      </c>
      <c r="AX1403" s="1" t="str">
        <f t="shared" si="251"/>
        <v>O</v>
      </c>
    </row>
    <row r="1404" spans="1:50">
      <c r="A1404" s="1" t="str">
        <f>IF(G1404="","",VLOOKUP(官網轉換!AW1404,團名!A:B,2,FALSE))</f>
        <v/>
      </c>
      <c r="B1404" s="1" t="str">
        <f>IF(G1404="","",IF(LEFT(VLOOKUP(G1404,官網匯出!A:AQ,43,0),2)="wf",VLOOKUP(VLOOKUP(G1404,官網匯出!A:AQ,43,0),團名!$I$1:$K$12,2,FALSE),"N0071"))</f>
        <v/>
      </c>
      <c r="C1404" s="1" t="str">
        <f>IFERROR(VLOOKUP(官網匯出!D1404,團名!E:G,3,FALSE),"")</f>
        <v/>
      </c>
      <c r="D1404" s="1" t="str">
        <f t="shared" si="242"/>
        <v/>
      </c>
      <c r="E1404" s="1" t="str">
        <f t="shared" si="243"/>
        <v/>
      </c>
      <c r="F1404" s="1" t="str">
        <f>IF(官網匯出!F1404="已付款","","B0012")</f>
        <v>B0012</v>
      </c>
      <c r="G1404" s="1" t="str">
        <f>IF(官網匯出!A1404="","",官網匯出!A1404)</f>
        <v/>
      </c>
      <c r="H1404" s="3" t="str">
        <f>IF(官網匯出!B1404="","",官網匯出!B1404)</f>
        <v/>
      </c>
      <c r="I1404" s="1" t="str">
        <f>IF(官網匯出!C1404="","",官網匯出!C1404)</f>
        <v/>
      </c>
      <c r="J1404" s="1" t="str">
        <f>IF(官網匯出!D1404="","",官網匯出!D1404)</f>
        <v/>
      </c>
      <c r="K1404" s="3" t="str">
        <f>IF(官網匯出!E1404="","",官網匯出!E1404)</f>
        <v/>
      </c>
      <c r="L1404" s="1" t="str">
        <f>IF(官網匯出!F1404="","",官網匯出!F1404)</f>
        <v/>
      </c>
      <c r="M1404" s="1" t="str">
        <f>IF(官網匯出!G1404="","",官網匯出!G1404)</f>
        <v/>
      </c>
      <c r="N1404" s="1" t="str">
        <f>IF(官網匯出!H1404="","",官網匯出!H1404)</f>
        <v/>
      </c>
      <c r="P1404" s="1" t="str">
        <f>IF(官網匯出!J1404="","",RIGHT(官網匯出!J1404,LEN(官網匯出!J1404)-2))</f>
        <v/>
      </c>
      <c r="Q1404" s="1" t="str">
        <f>IF(官網匯出!K1404="","",官網匯出!K1404)</f>
        <v/>
      </c>
      <c r="R1404" s="1" t="str">
        <f>IF(官網匯出!L1404="","",官網匯出!L1404)</f>
        <v/>
      </c>
      <c r="S1404" s="1" t="str">
        <f>IF(官網匯出!M1404="","",官網匯出!M1404)</f>
        <v/>
      </c>
      <c r="T1404" s="1" t="str">
        <f>IF(官網匯出!N1404="","",官網匯出!N1404)</f>
        <v/>
      </c>
      <c r="U1404" s="1" t="str">
        <f>IF(官網匯出!O1404="","",官網匯出!O1404)</f>
        <v/>
      </c>
      <c r="V1404" s="1" t="str">
        <f>IF(官網匯出!P1404="",IF(G1404="","",0),官網匯出!P1404)</f>
        <v/>
      </c>
      <c r="W1404" s="1" t="str">
        <f>IF(官網匯出!Q1404="",IF(G1404="","",0),官網匯出!Q1404)</f>
        <v/>
      </c>
      <c r="X1404" s="1" t="str">
        <f>IF(官網匯出!R1404="","",官網匯出!R1404)</f>
        <v/>
      </c>
      <c r="Y1404" s="1" t="str">
        <f>IF(官網匯出!S1404="","",官網匯出!S1404)</f>
        <v/>
      </c>
      <c r="Z1404" s="1" t="str">
        <f>IF(G1404="","",官網匯出!T1404)</f>
        <v/>
      </c>
      <c r="AA1404" s="1" t="str">
        <f>IF(G1404="","",官網匯出!AK1404)</f>
        <v/>
      </c>
      <c r="AB1404" s="1" t="str">
        <f>IF(G1404="","",IF(官網匯出!V1404="","",官網匯出!V1404))</f>
        <v/>
      </c>
      <c r="AJ1404" s="1" t="str">
        <f>IF(G1404="","",IF(官網匯出!AE1404="","",官網匯出!AE1404))</f>
        <v/>
      </c>
      <c r="AK1404" s="1" t="str">
        <f>IF(G1404="","",IF(官網匯出!AD1404="","",官網匯出!AD1404))</f>
        <v/>
      </c>
      <c r="AL1404" s="1" t="str">
        <f t="shared" si="244"/>
        <v>0</v>
      </c>
      <c r="AM1404" s="1" t="str">
        <f>IF(官網匯出!AG1404="","",官網匯出!AG1404)</f>
        <v/>
      </c>
      <c r="AN1404" s="1" t="str">
        <f>IF(G1404="","",IF(官網匯出!AH1404="","",官網匯出!AH1404))</f>
        <v/>
      </c>
      <c r="AO1404" s="14" t="str">
        <f t="shared" si="245"/>
        <v/>
      </c>
      <c r="AP1404" s="14" t="str">
        <f t="shared" si="246"/>
        <v>1</v>
      </c>
      <c r="AQ1404" s="14" t="str">
        <f t="shared" si="247"/>
        <v>0</v>
      </c>
      <c r="AR1404" s="1" t="str">
        <f t="shared" si="248"/>
        <v/>
      </c>
      <c r="AS1404" s="1" t="str">
        <f t="shared" si="249"/>
        <v/>
      </c>
      <c r="AT1404" s="1" t="str">
        <f t="shared" si="250"/>
        <v/>
      </c>
      <c r="AU1404" s="1" t="str">
        <f t="shared" si="241"/>
        <v/>
      </c>
      <c r="AV1404" s="1" t="e">
        <f>IF(VLOOKUP(G1404,官網匯出!A:AQ,42,FALSE)="","[黃金盾官網]",VLOOKUP(G1404,官網匯出!A:AQ,42,FALSE))</f>
        <v>#N/A</v>
      </c>
      <c r="AW1404" s="1" t="e">
        <f>IF(LEFT(VLOOKUP(G1404,官網匯出!A:AS,43,FALSE),2)="","web",LEFT(VLOOKUP(G1404,官網匯出!A:AS,43,FALSE),2))</f>
        <v>#N/A</v>
      </c>
      <c r="AX1404" s="1" t="str">
        <f t="shared" si="251"/>
        <v>O</v>
      </c>
    </row>
    <row r="1405" spans="1:50">
      <c r="A1405" s="1" t="str">
        <f>IF(G1405="","",VLOOKUP(官網轉換!AW1405,團名!A:B,2,FALSE))</f>
        <v/>
      </c>
      <c r="B1405" s="1" t="str">
        <f>IF(G1405="","",IF(LEFT(VLOOKUP(G1405,官網匯出!A:AQ,43,0),2)="wf",VLOOKUP(VLOOKUP(G1405,官網匯出!A:AQ,43,0),團名!$I$1:$K$12,2,FALSE),"N0071"))</f>
        <v/>
      </c>
      <c r="C1405" s="1" t="str">
        <f>IFERROR(VLOOKUP(官網匯出!D1405,團名!E:G,3,FALSE),"")</f>
        <v/>
      </c>
      <c r="D1405" s="1" t="str">
        <f t="shared" si="242"/>
        <v/>
      </c>
      <c r="E1405" s="1" t="str">
        <f t="shared" si="243"/>
        <v/>
      </c>
      <c r="F1405" s="1" t="str">
        <f>IF(官網匯出!F1405="已付款","","B0012")</f>
        <v>B0012</v>
      </c>
      <c r="G1405" s="1" t="str">
        <f>IF(官網匯出!A1405="","",官網匯出!A1405)</f>
        <v/>
      </c>
      <c r="H1405" s="3" t="str">
        <f>IF(官網匯出!B1405="","",官網匯出!B1405)</f>
        <v/>
      </c>
      <c r="I1405" s="1" t="str">
        <f>IF(官網匯出!C1405="","",官網匯出!C1405)</f>
        <v/>
      </c>
      <c r="J1405" s="1" t="str">
        <f>IF(官網匯出!D1405="","",官網匯出!D1405)</f>
        <v/>
      </c>
      <c r="K1405" s="3" t="str">
        <f>IF(官網匯出!E1405="","",官網匯出!E1405)</f>
        <v/>
      </c>
      <c r="L1405" s="1" t="str">
        <f>IF(官網匯出!F1405="","",官網匯出!F1405)</f>
        <v/>
      </c>
      <c r="M1405" s="1" t="str">
        <f>IF(官網匯出!G1405="","",官網匯出!G1405)</f>
        <v/>
      </c>
      <c r="N1405" s="1" t="str">
        <f>IF(官網匯出!H1405="","",官網匯出!H1405)</f>
        <v/>
      </c>
      <c r="P1405" s="1" t="str">
        <f>IF(官網匯出!J1405="","",RIGHT(官網匯出!J1405,LEN(官網匯出!J1405)-2))</f>
        <v/>
      </c>
      <c r="Q1405" s="1" t="str">
        <f>IF(官網匯出!K1405="","",官網匯出!K1405)</f>
        <v/>
      </c>
      <c r="R1405" s="1" t="str">
        <f>IF(官網匯出!L1405="","",官網匯出!L1405)</f>
        <v/>
      </c>
      <c r="S1405" s="1" t="str">
        <f>IF(官網匯出!M1405="","",官網匯出!M1405)</f>
        <v/>
      </c>
      <c r="T1405" s="1" t="str">
        <f>IF(官網匯出!N1405="","",官網匯出!N1405)</f>
        <v/>
      </c>
      <c r="U1405" s="1" t="str">
        <f>IF(官網匯出!O1405="","",官網匯出!O1405)</f>
        <v/>
      </c>
      <c r="V1405" s="1" t="str">
        <f>IF(官網匯出!P1405="",IF(G1405="","",0),官網匯出!P1405)</f>
        <v/>
      </c>
      <c r="W1405" s="1" t="str">
        <f>IF(官網匯出!Q1405="",IF(G1405="","",0),官網匯出!Q1405)</f>
        <v/>
      </c>
      <c r="X1405" s="1" t="str">
        <f>IF(官網匯出!R1405="","",官網匯出!R1405)</f>
        <v/>
      </c>
      <c r="Y1405" s="1" t="str">
        <f>IF(官網匯出!S1405="","",官網匯出!S1405)</f>
        <v/>
      </c>
      <c r="Z1405" s="1" t="str">
        <f>IF(G1405="","",官網匯出!T1405)</f>
        <v/>
      </c>
      <c r="AA1405" s="1" t="str">
        <f>IF(G1405="","",官網匯出!AK1405)</f>
        <v/>
      </c>
      <c r="AB1405" s="1" t="str">
        <f>IF(G1405="","",IF(官網匯出!V1405="","",官網匯出!V1405))</f>
        <v/>
      </c>
      <c r="AJ1405" s="1" t="str">
        <f>IF(G1405="","",IF(官網匯出!AE1405="","",官網匯出!AE1405))</f>
        <v/>
      </c>
      <c r="AK1405" s="1" t="str">
        <f>IF(G1405="","",IF(官網匯出!AD1405="","",官網匯出!AD1405))</f>
        <v/>
      </c>
      <c r="AL1405" s="1" t="str">
        <f t="shared" si="244"/>
        <v>0</v>
      </c>
      <c r="AM1405" s="1" t="str">
        <f>IF(官網匯出!AG1405="","",官網匯出!AG1405)</f>
        <v/>
      </c>
      <c r="AN1405" s="1" t="str">
        <f>IF(G1405="","",IF(官網匯出!AH1405="","",官網匯出!AH1405))</f>
        <v/>
      </c>
      <c r="AO1405" s="14" t="str">
        <f t="shared" si="245"/>
        <v/>
      </c>
      <c r="AP1405" s="14" t="str">
        <f t="shared" si="246"/>
        <v>1</v>
      </c>
      <c r="AQ1405" s="14" t="str">
        <f t="shared" si="247"/>
        <v>0</v>
      </c>
      <c r="AR1405" s="1" t="str">
        <f t="shared" si="248"/>
        <v/>
      </c>
      <c r="AS1405" s="1" t="str">
        <f t="shared" si="249"/>
        <v/>
      </c>
      <c r="AT1405" s="1" t="str">
        <f t="shared" si="250"/>
        <v/>
      </c>
      <c r="AU1405" s="1" t="str">
        <f t="shared" si="241"/>
        <v/>
      </c>
      <c r="AV1405" s="1" t="e">
        <f>IF(VLOOKUP(G1405,官網匯出!A:AQ,42,FALSE)="","[黃金盾官網]",VLOOKUP(G1405,官網匯出!A:AQ,42,FALSE))</f>
        <v>#N/A</v>
      </c>
      <c r="AW1405" s="1" t="e">
        <f>IF(LEFT(VLOOKUP(G1405,官網匯出!A:AS,43,FALSE),2)="","web",LEFT(VLOOKUP(G1405,官網匯出!A:AS,43,FALSE),2))</f>
        <v>#N/A</v>
      </c>
      <c r="AX1405" s="1" t="str">
        <f t="shared" si="251"/>
        <v>O</v>
      </c>
    </row>
    <row r="1406" spans="1:50">
      <c r="A1406" s="1" t="str">
        <f>IF(G1406="","",VLOOKUP(官網轉換!AW1406,團名!A:B,2,FALSE))</f>
        <v/>
      </c>
      <c r="B1406" s="1" t="str">
        <f>IF(G1406="","",IF(LEFT(VLOOKUP(G1406,官網匯出!A:AQ,43,0),2)="wf",VLOOKUP(VLOOKUP(G1406,官網匯出!A:AQ,43,0),團名!$I$1:$K$12,2,FALSE),"N0071"))</f>
        <v/>
      </c>
      <c r="C1406" s="1" t="str">
        <f>IFERROR(VLOOKUP(官網匯出!D1406,團名!E:G,3,FALSE),"")</f>
        <v/>
      </c>
      <c r="D1406" s="1" t="str">
        <f t="shared" si="242"/>
        <v/>
      </c>
      <c r="E1406" s="1" t="str">
        <f t="shared" si="243"/>
        <v/>
      </c>
      <c r="F1406" s="1" t="str">
        <f>IF(官網匯出!F1406="已付款","","B0012")</f>
        <v>B0012</v>
      </c>
      <c r="G1406" s="1" t="str">
        <f>IF(官網匯出!A1406="","",官網匯出!A1406)</f>
        <v/>
      </c>
      <c r="H1406" s="3" t="str">
        <f>IF(官網匯出!B1406="","",官網匯出!B1406)</f>
        <v/>
      </c>
      <c r="I1406" s="1" t="str">
        <f>IF(官網匯出!C1406="","",官網匯出!C1406)</f>
        <v/>
      </c>
      <c r="J1406" s="1" t="str">
        <f>IF(官網匯出!D1406="","",官網匯出!D1406)</f>
        <v/>
      </c>
      <c r="K1406" s="3" t="str">
        <f>IF(官網匯出!E1406="","",官網匯出!E1406)</f>
        <v/>
      </c>
      <c r="L1406" s="1" t="str">
        <f>IF(官網匯出!F1406="","",官網匯出!F1406)</f>
        <v/>
      </c>
      <c r="M1406" s="1" t="str">
        <f>IF(官網匯出!G1406="","",官網匯出!G1406)</f>
        <v/>
      </c>
      <c r="N1406" s="1" t="str">
        <f>IF(官網匯出!H1406="","",官網匯出!H1406)</f>
        <v/>
      </c>
      <c r="P1406" s="1" t="str">
        <f>IF(官網匯出!J1406="","",RIGHT(官網匯出!J1406,LEN(官網匯出!J1406)-2))</f>
        <v/>
      </c>
      <c r="Q1406" s="1" t="str">
        <f>IF(官網匯出!K1406="","",官網匯出!K1406)</f>
        <v/>
      </c>
      <c r="R1406" s="1" t="str">
        <f>IF(官網匯出!L1406="","",官網匯出!L1406)</f>
        <v/>
      </c>
      <c r="S1406" s="1" t="str">
        <f>IF(官網匯出!M1406="","",官網匯出!M1406)</f>
        <v/>
      </c>
      <c r="T1406" s="1" t="str">
        <f>IF(官網匯出!N1406="","",官網匯出!N1406)</f>
        <v/>
      </c>
      <c r="U1406" s="1" t="str">
        <f>IF(官網匯出!O1406="","",官網匯出!O1406)</f>
        <v/>
      </c>
      <c r="V1406" s="1" t="str">
        <f>IF(官網匯出!P1406="",IF(G1406="","",0),官網匯出!P1406)</f>
        <v/>
      </c>
      <c r="W1406" s="1" t="str">
        <f>IF(官網匯出!Q1406="",IF(G1406="","",0),官網匯出!Q1406)</f>
        <v/>
      </c>
      <c r="X1406" s="1" t="str">
        <f>IF(官網匯出!R1406="","",官網匯出!R1406)</f>
        <v/>
      </c>
      <c r="Y1406" s="1" t="str">
        <f>IF(官網匯出!S1406="","",官網匯出!S1406)</f>
        <v/>
      </c>
      <c r="Z1406" s="1" t="str">
        <f>IF(G1406="","",官網匯出!T1406)</f>
        <v/>
      </c>
      <c r="AA1406" s="1" t="str">
        <f>IF(G1406="","",官網匯出!AK1406)</f>
        <v/>
      </c>
      <c r="AB1406" s="1" t="str">
        <f>IF(G1406="","",IF(官網匯出!V1406="","",官網匯出!V1406))</f>
        <v/>
      </c>
      <c r="AJ1406" s="1" t="str">
        <f>IF(G1406="","",IF(官網匯出!AE1406="","",官網匯出!AE1406))</f>
        <v/>
      </c>
      <c r="AK1406" s="1" t="str">
        <f>IF(G1406="","",IF(官網匯出!AD1406="","",官網匯出!AD1406))</f>
        <v/>
      </c>
      <c r="AL1406" s="1" t="str">
        <f t="shared" si="244"/>
        <v>0</v>
      </c>
      <c r="AM1406" s="1" t="str">
        <f>IF(官網匯出!AG1406="","",官網匯出!AG1406)</f>
        <v/>
      </c>
      <c r="AN1406" s="1" t="str">
        <f>IF(G1406="","",IF(官網匯出!AH1406="","",官網匯出!AH1406))</f>
        <v/>
      </c>
      <c r="AO1406" s="14" t="str">
        <f t="shared" si="245"/>
        <v/>
      </c>
      <c r="AP1406" s="14" t="str">
        <f t="shared" si="246"/>
        <v>1</v>
      </c>
      <c r="AQ1406" s="14" t="str">
        <f t="shared" si="247"/>
        <v>0</v>
      </c>
      <c r="AR1406" s="1" t="str">
        <f t="shared" si="248"/>
        <v/>
      </c>
      <c r="AS1406" s="1" t="str">
        <f t="shared" si="249"/>
        <v/>
      </c>
      <c r="AT1406" s="1" t="str">
        <f t="shared" si="250"/>
        <v/>
      </c>
      <c r="AU1406" s="1" t="str">
        <f t="shared" si="241"/>
        <v/>
      </c>
      <c r="AV1406" s="1" t="e">
        <f>IF(VLOOKUP(G1406,官網匯出!A:AQ,42,FALSE)="","[黃金盾官網]",VLOOKUP(G1406,官網匯出!A:AQ,42,FALSE))</f>
        <v>#N/A</v>
      </c>
      <c r="AW1406" s="1" t="e">
        <f>IF(LEFT(VLOOKUP(G1406,官網匯出!A:AS,43,FALSE),2)="","web",LEFT(VLOOKUP(G1406,官網匯出!A:AS,43,FALSE),2))</f>
        <v>#N/A</v>
      </c>
      <c r="AX1406" s="1" t="str">
        <f t="shared" si="251"/>
        <v>O</v>
      </c>
    </row>
    <row r="1407" spans="1:50">
      <c r="A1407" s="1" t="str">
        <f>IF(G1407="","",VLOOKUP(官網轉換!AW1407,團名!A:B,2,FALSE))</f>
        <v/>
      </c>
      <c r="B1407" s="1" t="str">
        <f>IF(G1407="","",IF(LEFT(VLOOKUP(G1407,官網匯出!A:AQ,43,0),2)="wf",VLOOKUP(VLOOKUP(G1407,官網匯出!A:AQ,43,0),團名!$I$1:$K$12,2,FALSE),"N0071"))</f>
        <v/>
      </c>
      <c r="C1407" s="1" t="str">
        <f>IFERROR(VLOOKUP(官網匯出!D1407,團名!E:G,3,FALSE),"")</f>
        <v/>
      </c>
      <c r="D1407" s="1" t="str">
        <f t="shared" si="242"/>
        <v/>
      </c>
      <c r="E1407" s="1" t="str">
        <f t="shared" si="243"/>
        <v/>
      </c>
      <c r="F1407" s="1" t="str">
        <f>IF(官網匯出!F1407="已付款","","B0012")</f>
        <v>B0012</v>
      </c>
      <c r="G1407" s="1" t="str">
        <f>IF(官網匯出!A1407="","",官網匯出!A1407)</f>
        <v/>
      </c>
      <c r="H1407" s="3" t="str">
        <f>IF(官網匯出!B1407="","",官網匯出!B1407)</f>
        <v/>
      </c>
      <c r="I1407" s="1" t="str">
        <f>IF(官網匯出!C1407="","",官網匯出!C1407)</f>
        <v/>
      </c>
      <c r="J1407" s="1" t="str">
        <f>IF(官網匯出!D1407="","",官網匯出!D1407)</f>
        <v/>
      </c>
      <c r="K1407" s="3" t="str">
        <f>IF(官網匯出!E1407="","",官網匯出!E1407)</f>
        <v/>
      </c>
      <c r="L1407" s="1" t="str">
        <f>IF(官網匯出!F1407="","",官網匯出!F1407)</f>
        <v/>
      </c>
      <c r="M1407" s="1" t="str">
        <f>IF(官網匯出!G1407="","",官網匯出!G1407)</f>
        <v/>
      </c>
      <c r="N1407" s="1" t="str">
        <f>IF(官網匯出!H1407="","",官網匯出!H1407)</f>
        <v/>
      </c>
      <c r="P1407" s="1" t="str">
        <f>IF(官網匯出!J1407="","",RIGHT(官網匯出!J1407,LEN(官網匯出!J1407)-2))</f>
        <v/>
      </c>
      <c r="Q1407" s="1" t="str">
        <f>IF(官網匯出!K1407="","",官網匯出!K1407)</f>
        <v/>
      </c>
      <c r="R1407" s="1" t="str">
        <f>IF(官網匯出!L1407="","",官網匯出!L1407)</f>
        <v/>
      </c>
      <c r="S1407" s="1" t="str">
        <f>IF(官網匯出!M1407="","",官網匯出!M1407)</f>
        <v/>
      </c>
      <c r="T1407" s="1" t="str">
        <f>IF(官網匯出!N1407="","",官網匯出!N1407)</f>
        <v/>
      </c>
      <c r="U1407" s="1" t="str">
        <f>IF(官網匯出!O1407="","",官網匯出!O1407)</f>
        <v/>
      </c>
      <c r="V1407" s="1" t="str">
        <f>IF(官網匯出!P1407="",IF(G1407="","",0),官網匯出!P1407)</f>
        <v/>
      </c>
      <c r="W1407" s="1" t="str">
        <f>IF(官網匯出!Q1407="",IF(G1407="","",0),官網匯出!Q1407)</f>
        <v/>
      </c>
      <c r="X1407" s="1" t="str">
        <f>IF(官網匯出!R1407="","",官網匯出!R1407)</f>
        <v/>
      </c>
      <c r="Y1407" s="1" t="str">
        <f>IF(官網匯出!S1407="","",官網匯出!S1407)</f>
        <v/>
      </c>
      <c r="Z1407" s="1" t="str">
        <f>IF(G1407="","",官網匯出!T1407)</f>
        <v/>
      </c>
      <c r="AA1407" s="1" t="str">
        <f>IF(G1407="","",官網匯出!AK1407)</f>
        <v/>
      </c>
      <c r="AB1407" s="1" t="str">
        <f>IF(G1407="","",IF(官網匯出!V1407="","",官網匯出!V1407))</f>
        <v/>
      </c>
      <c r="AJ1407" s="1" t="str">
        <f>IF(G1407="","",IF(官網匯出!AE1407="","",官網匯出!AE1407))</f>
        <v/>
      </c>
      <c r="AK1407" s="1" t="str">
        <f>IF(G1407="","",IF(官網匯出!AD1407="","",官網匯出!AD1407))</f>
        <v/>
      </c>
      <c r="AL1407" s="1" t="str">
        <f t="shared" si="244"/>
        <v>0</v>
      </c>
      <c r="AM1407" s="1" t="str">
        <f>IF(官網匯出!AG1407="","",官網匯出!AG1407)</f>
        <v/>
      </c>
      <c r="AN1407" s="1" t="str">
        <f>IF(G1407="","",IF(官網匯出!AH1407="","",官網匯出!AH1407))</f>
        <v/>
      </c>
      <c r="AO1407" s="14" t="str">
        <f t="shared" si="245"/>
        <v/>
      </c>
      <c r="AP1407" s="14" t="str">
        <f t="shared" si="246"/>
        <v>1</v>
      </c>
      <c r="AQ1407" s="14" t="str">
        <f t="shared" si="247"/>
        <v>0</v>
      </c>
      <c r="AR1407" s="1" t="str">
        <f t="shared" si="248"/>
        <v/>
      </c>
      <c r="AS1407" s="1" t="str">
        <f t="shared" si="249"/>
        <v/>
      </c>
      <c r="AT1407" s="1" t="str">
        <f t="shared" si="250"/>
        <v/>
      </c>
      <c r="AU1407" s="1" t="str">
        <f t="shared" si="241"/>
        <v/>
      </c>
      <c r="AV1407" s="1" t="e">
        <f>IF(VLOOKUP(G1407,官網匯出!A:AQ,42,FALSE)="","[黃金盾官網]",VLOOKUP(G1407,官網匯出!A:AQ,42,FALSE))</f>
        <v>#N/A</v>
      </c>
      <c r="AW1407" s="1" t="e">
        <f>IF(LEFT(VLOOKUP(G1407,官網匯出!A:AS,43,FALSE),2)="","web",LEFT(VLOOKUP(G1407,官網匯出!A:AS,43,FALSE),2))</f>
        <v>#N/A</v>
      </c>
      <c r="AX1407" s="1" t="str">
        <f t="shared" si="251"/>
        <v>O</v>
      </c>
    </row>
    <row r="1408" spans="1:50">
      <c r="A1408" s="1" t="str">
        <f>IF(G1408="","",VLOOKUP(官網轉換!AW1408,團名!A:B,2,FALSE))</f>
        <v/>
      </c>
      <c r="B1408" s="1" t="str">
        <f>IF(G1408="","",IF(LEFT(VLOOKUP(G1408,官網匯出!A:AQ,43,0),2)="wf",VLOOKUP(VLOOKUP(G1408,官網匯出!A:AQ,43,0),團名!$I$1:$K$12,2,FALSE),"N0071"))</f>
        <v/>
      </c>
      <c r="C1408" s="1" t="str">
        <f>IFERROR(VLOOKUP(官網匯出!D1408,團名!E:G,3,FALSE),"")</f>
        <v/>
      </c>
      <c r="D1408" s="1" t="str">
        <f t="shared" si="242"/>
        <v/>
      </c>
      <c r="E1408" s="1" t="str">
        <f t="shared" si="243"/>
        <v/>
      </c>
      <c r="F1408" s="1" t="str">
        <f>IF(官網匯出!F1408="已付款","","B0012")</f>
        <v>B0012</v>
      </c>
      <c r="G1408" s="1" t="str">
        <f>IF(官網匯出!A1408="","",官網匯出!A1408)</f>
        <v/>
      </c>
      <c r="H1408" s="3" t="str">
        <f>IF(官網匯出!B1408="","",官網匯出!B1408)</f>
        <v/>
      </c>
      <c r="I1408" s="1" t="str">
        <f>IF(官網匯出!C1408="","",官網匯出!C1408)</f>
        <v/>
      </c>
      <c r="J1408" s="1" t="str">
        <f>IF(官網匯出!D1408="","",官網匯出!D1408)</f>
        <v/>
      </c>
      <c r="K1408" s="3" t="str">
        <f>IF(官網匯出!E1408="","",官網匯出!E1408)</f>
        <v/>
      </c>
      <c r="L1408" s="1" t="str">
        <f>IF(官網匯出!F1408="","",官網匯出!F1408)</f>
        <v/>
      </c>
      <c r="M1408" s="1" t="str">
        <f>IF(官網匯出!G1408="","",官網匯出!G1408)</f>
        <v/>
      </c>
      <c r="N1408" s="1" t="str">
        <f>IF(官網匯出!H1408="","",官網匯出!H1408)</f>
        <v/>
      </c>
      <c r="P1408" s="1" t="str">
        <f>IF(官網匯出!J1408="","",RIGHT(官網匯出!J1408,LEN(官網匯出!J1408)-2))</f>
        <v/>
      </c>
      <c r="Q1408" s="1" t="str">
        <f>IF(官網匯出!K1408="","",官網匯出!K1408)</f>
        <v/>
      </c>
      <c r="R1408" s="1" t="str">
        <f>IF(官網匯出!L1408="","",官網匯出!L1408)</f>
        <v/>
      </c>
      <c r="S1408" s="1" t="str">
        <f>IF(官網匯出!M1408="","",官網匯出!M1408)</f>
        <v/>
      </c>
      <c r="T1408" s="1" t="str">
        <f>IF(官網匯出!N1408="","",官網匯出!N1408)</f>
        <v/>
      </c>
      <c r="U1408" s="1" t="str">
        <f>IF(官網匯出!O1408="","",官網匯出!O1408)</f>
        <v/>
      </c>
      <c r="V1408" s="1" t="str">
        <f>IF(官網匯出!P1408="",IF(G1408="","",0),官網匯出!P1408)</f>
        <v/>
      </c>
      <c r="W1408" s="1" t="str">
        <f>IF(官網匯出!Q1408="",IF(G1408="","",0),官網匯出!Q1408)</f>
        <v/>
      </c>
      <c r="X1408" s="1" t="str">
        <f>IF(官網匯出!R1408="","",官網匯出!R1408)</f>
        <v/>
      </c>
      <c r="Y1408" s="1" t="str">
        <f>IF(官網匯出!S1408="","",官網匯出!S1408)</f>
        <v/>
      </c>
      <c r="Z1408" s="1" t="str">
        <f>IF(G1408="","",官網匯出!T1408)</f>
        <v/>
      </c>
      <c r="AA1408" s="1" t="str">
        <f>IF(G1408="","",官網匯出!AK1408)</f>
        <v/>
      </c>
      <c r="AB1408" s="1" t="str">
        <f>IF(G1408="","",IF(官網匯出!V1408="","",官網匯出!V1408))</f>
        <v/>
      </c>
      <c r="AJ1408" s="1" t="str">
        <f>IF(G1408="","",IF(官網匯出!AE1408="","",官網匯出!AE1408))</f>
        <v/>
      </c>
      <c r="AK1408" s="1" t="str">
        <f>IF(G1408="","",IF(官網匯出!AD1408="","",官網匯出!AD1408))</f>
        <v/>
      </c>
      <c r="AL1408" s="1" t="str">
        <f t="shared" si="244"/>
        <v>0</v>
      </c>
      <c r="AM1408" s="1" t="str">
        <f>IF(官網匯出!AG1408="","",官網匯出!AG1408)</f>
        <v/>
      </c>
      <c r="AN1408" s="1" t="str">
        <f>IF(G1408="","",IF(官網匯出!AH1408="","",官網匯出!AH1408))</f>
        <v/>
      </c>
      <c r="AO1408" s="14" t="str">
        <f t="shared" si="245"/>
        <v/>
      </c>
      <c r="AP1408" s="14" t="str">
        <f t="shared" si="246"/>
        <v>1</v>
      </c>
      <c r="AQ1408" s="14" t="str">
        <f t="shared" si="247"/>
        <v>0</v>
      </c>
      <c r="AR1408" s="1" t="str">
        <f t="shared" si="248"/>
        <v/>
      </c>
      <c r="AS1408" s="1" t="str">
        <f t="shared" si="249"/>
        <v/>
      </c>
      <c r="AT1408" s="1" t="str">
        <f t="shared" si="250"/>
        <v/>
      </c>
      <c r="AU1408" s="1" t="str">
        <f t="shared" si="241"/>
        <v/>
      </c>
      <c r="AV1408" s="1" t="e">
        <f>IF(VLOOKUP(G1408,官網匯出!A:AQ,42,FALSE)="","[黃金盾官網]",VLOOKUP(G1408,官網匯出!A:AQ,42,FALSE))</f>
        <v>#N/A</v>
      </c>
      <c r="AW1408" s="1" t="e">
        <f>IF(LEFT(VLOOKUP(G1408,官網匯出!A:AS,43,FALSE),2)="","web",LEFT(VLOOKUP(G1408,官網匯出!A:AS,43,FALSE),2))</f>
        <v>#N/A</v>
      </c>
      <c r="AX1408" s="1" t="str">
        <f t="shared" si="251"/>
        <v>O</v>
      </c>
    </row>
    <row r="1409" spans="1:50">
      <c r="A1409" s="1" t="str">
        <f>IF(G1409="","",VLOOKUP(官網轉換!AW1409,團名!A:B,2,FALSE))</f>
        <v/>
      </c>
      <c r="B1409" s="1" t="str">
        <f>IF(G1409="","",IF(LEFT(VLOOKUP(G1409,官網匯出!A:AQ,43,0),2)="wf",VLOOKUP(VLOOKUP(G1409,官網匯出!A:AQ,43,0),團名!$I$1:$K$12,2,FALSE),"N0071"))</f>
        <v/>
      </c>
      <c r="C1409" s="1" t="str">
        <f>IFERROR(VLOOKUP(官網匯出!D1409,團名!E:G,3,FALSE),"")</f>
        <v/>
      </c>
      <c r="D1409" s="1" t="str">
        <f t="shared" si="242"/>
        <v/>
      </c>
      <c r="E1409" s="1" t="str">
        <f t="shared" si="243"/>
        <v/>
      </c>
      <c r="F1409" s="1" t="str">
        <f>IF(官網匯出!F1409="已付款","","B0012")</f>
        <v>B0012</v>
      </c>
      <c r="G1409" s="1" t="str">
        <f>IF(官網匯出!A1409="","",官網匯出!A1409)</f>
        <v/>
      </c>
      <c r="H1409" s="3" t="str">
        <f>IF(官網匯出!B1409="","",官網匯出!B1409)</f>
        <v/>
      </c>
      <c r="I1409" s="1" t="str">
        <f>IF(官網匯出!C1409="","",官網匯出!C1409)</f>
        <v/>
      </c>
      <c r="J1409" s="1" t="str">
        <f>IF(官網匯出!D1409="","",官網匯出!D1409)</f>
        <v/>
      </c>
      <c r="K1409" s="3" t="str">
        <f>IF(官網匯出!E1409="","",官網匯出!E1409)</f>
        <v/>
      </c>
      <c r="L1409" s="1" t="str">
        <f>IF(官網匯出!F1409="","",官網匯出!F1409)</f>
        <v/>
      </c>
      <c r="M1409" s="1" t="str">
        <f>IF(官網匯出!G1409="","",官網匯出!G1409)</f>
        <v/>
      </c>
      <c r="N1409" s="1" t="str">
        <f>IF(官網匯出!H1409="","",官網匯出!H1409)</f>
        <v/>
      </c>
      <c r="P1409" s="1" t="str">
        <f>IF(官網匯出!J1409="","",RIGHT(官網匯出!J1409,LEN(官網匯出!J1409)-2))</f>
        <v/>
      </c>
      <c r="Q1409" s="1" t="str">
        <f>IF(官網匯出!K1409="","",官網匯出!K1409)</f>
        <v/>
      </c>
      <c r="R1409" s="1" t="str">
        <f>IF(官網匯出!L1409="","",官網匯出!L1409)</f>
        <v/>
      </c>
      <c r="S1409" s="1" t="str">
        <f>IF(官網匯出!M1409="","",官網匯出!M1409)</f>
        <v/>
      </c>
      <c r="T1409" s="1" t="str">
        <f>IF(官網匯出!N1409="","",官網匯出!N1409)</f>
        <v/>
      </c>
      <c r="U1409" s="1" t="str">
        <f>IF(官網匯出!O1409="","",官網匯出!O1409)</f>
        <v/>
      </c>
      <c r="V1409" s="1" t="str">
        <f>IF(官網匯出!P1409="",IF(G1409="","",0),官網匯出!P1409)</f>
        <v/>
      </c>
      <c r="W1409" s="1" t="str">
        <f>IF(官網匯出!Q1409="",IF(G1409="","",0),官網匯出!Q1409)</f>
        <v/>
      </c>
      <c r="X1409" s="1" t="str">
        <f>IF(官網匯出!R1409="","",官網匯出!R1409)</f>
        <v/>
      </c>
      <c r="Y1409" s="1" t="str">
        <f>IF(官網匯出!S1409="","",官網匯出!S1409)</f>
        <v/>
      </c>
      <c r="Z1409" s="1" t="str">
        <f>IF(G1409="","",官網匯出!T1409)</f>
        <v/>
      </c>
      <c r="AA1409" s="1" t="str">
        <f>IF(G1409="","",官網匯出!AK1409)</f>
        <v/>
      </c>
      <c r="AB1409" s="1" t="str">
        <f>IF(G1409="","",IF(官網匯出!V1409="","",官網匯出!V1409))</f>
        <v/>
      </c>
      <c r="AJ1409" s="1" t="str">
        <f>IF(G1409="","",IF(官網匯出!AE1409="","",官網匯出!AE1409))</f>
        <v/>
      </c>
      <c r="AK1409" s="1" t="str">
        <f>IF(G1409="","",IF(官網匯出!AD1409="","",官網匯出!AD1409))</f>
        <v/>
      </c>
      <c r="AL1409" s="1" t="str">
        <f t="shared" si="244"/>
        <v>0</v>
      </c>
      <c r="AM1409" s="1" t="str">
        <f>IF(官網匯出!AG1409="","",官網匯出!AG1409)</f>
        <v/>
      </c>
      <c r="AN1409" s="1" t="str">
        <f>IF(G1409="","",IF(官網匯出!AH1409="","",官網匯出!AH1409))</f>
        <v/>
      </c>
      <c r="AO1409" s="14" t="str">
        <f t="shared" si="245"/>
        <v/>
      </c>
      <c r="AP1409" s="14" t="str">
        <f t="shared" si="246"/>
        <v>1</v>
      </c>
      <c r="AQ1409" s="14" t="str">
        <f t="shared" si="247"/>
        <v>0</v>
      </c>
      <c r="AR1409" s="1" t="str">
        <f t="shared" si="248"/>
        <v/>
      </c>
      <c r="AS1409" s="1" t="str">
        <f t="shared" si="249"/>
        <v/>
      </c>
      <c r="AT1409" s="1" t="str">
        <f t="shared" si="250"/>
        <v/>
      </c>
      <c r="AU1409" s="1" t="str">
        <f t="shared" si="241"/>
        <v/>
      </c>
      <c r="AV1409" s="1" t="e">
        <f>IF(VLOOKUP(G1409,官網匯出!A:AQ,42,FALSE)="","[黃金盾官網]",VLOOKUP(G1409,官網匯出!A:AQ,42,FALSE))</f>
        <v>#N/A</v>
      </c>
      <c r="AW1409" s="1" t="e">
        <f>IF(LEFT(VLOOKUP(G1409,官網匯出!A:AS,43,FALSE),2)="","web",LEFT(VLOOKUP(G1409,官網匯出!A:AS,43,FALSE),2))</f>
        <v>#N/A</v>
      </c>
      <c r="AX1409" s="1" t="str">
        <f t="shared" si="251"/>
        <v>O</v>
      </c>
    </row>
    <row r="1410" spans="1:50">
      <c r="A1410" s="1" t="str">
        <f>IF(G1410="","",VLOOKUP(官網轉換!AW1410,團名!A:B,2,FALSE))</f>
        <v/>
      </c>
      <c r="B1410" s="1" t="str">
        <f>IF(G1410="","",IF(LEFT(VLOOKUP(G1410,官網匯出!A:AQ,43,0),2)="wf",VLOOKUP(VLOOKUP(G1410,官網匯出!A:AQ,43,0),團名!$I$1:$K$12,2,FALSE),"N0071"))</f>
        <v/>
      </c>
      <c r="C1410" s="1" t="str">
        <f>IFERROR(VLOOKUP(官網匯出!D1410,團名!E:G,3,FALSE),"")</f>
        <v/>
      </c>
      <c r="D1410" s="1" t="str">
        <f t="shared" si="242"/>
        <v/>
      </c>
      <c r="E1410" s="1" t="str">
        <f t="shared" si="243"/>
        <v/>
      </c>
      <c r="F1410" s="1" t="str">
        <f>IF(官網匯出!F1410="已付款","","B0012")</f>
        <v>B0012</v>
      </c>
      <c r="G1410" s="1" t="str">
        <f>IF(官網匯出!A1410="","",官網匯出!A1410)</f>
        <v/>
      </c>
      <c r="H1410" s="3" t="str">
        <f>IF(官網匯出!B1410="","",官網匯出!B1410)</f>
        <v/>
      </c>
      <c r="I1410" s="1" t="str">
        <f>IF(官網匯出!C1410="","",官網匯出!C1410)</f>
        <v/>
      </c>
      <c r="J1410" s="1" t="str">
        <f>IF(官網匯出!D1410="","",官網匯出!D1410)</f>
        <v/>
      </c>
      <c r="K1410" s="3" t="str">
        <f>IF(官網匯出!E1410="","",官網匯出!E1410)</f>
        <v/>
      </c>
      <c r="L1410" s="1" t="str">
        <f>IF(官網匯出!F1410="","",官網匯出!F1410)</f>
        <v/>
      </c>
      <c r="M1410" s="1" t="str">
        <f>IF(官網匯出!G1410="","",官網匯出!G1410)</f>
        <v/>
      </c>
      <c r="N1410" s="1" t="str">
        <f>IF(官網匯出!H1410="","",官網匯出!H1410)</f>
        <v/>
      </c>
      <c r="P1410" s="1" t="str">
        <f>IF(官網匯出!J1410="","",RIGHT(官網匯出!J1410,LEN(官網匯出!J1410)-2))</f>
        <v/>
      </c>
      <c r="Q1410" s="1" t="str">
        <f>IF(官網匯出!K1410="","",官網匯出!K1410)</f>
        <v/>
      </c>
      <c r="R1410" s="1" t="str">
        <f>IF(官網匯出!L1410="","",官網匯出!L1410)</f>
        <v/>
      </c>
      <c r="S1410" s="1" t="str">
        <f>IF(官網匯出!M1410="","",官網匯出!M1410)</f>
        <v/>
      </c>
      <c r="T1410" s="1" t="str">
        <f>IF(官網匯出!N1410="","",官網匯出!N1410)</f>
        <v/>
      </c>
      <c r="U1410" s="1" t="str">
        <f>IF(官網匯出!O1410="","",官網匯出!O1410)</f>
        <v/>
      </c>
      <c r="V1410" s="1" t="str">
        <f>IF(官網匯出!P1410="",IF(G1410="","",0),官網匯出!P1410)</f>
        <v/>
      </c>
      <c r="W1410" s="1" t="str">
        <f>IF(官網匯出!Q1410="",IF(G1410="","",0),官網匯出!Q1410)</f>
        <v/>
      </c>
      <c r="X1410" s="1" t="str">
        <f>IF(官網匯出!R1410="","",官網匯出!R1410)</f>
        <v/>
      </c>
      <c r="Y1410" s="1" t="str">
        <f>IF(官網匯出!S1410="","",官網匯出!S1410)</f>
        <v/>
      </c>
      <c r="Z1410" s="1" t="str">
        <f>IF(G1410="","",官網匯出!T1410)</f>
        <v/>
      </c>
      <c r="AA1410" s="1" t="str">
        <f>IF(G1410="","",官網匯出!AK1410)</f>
        <v/>
      </c>
      <c r="AB1410" s="1" t="str">
        <f>IF(G1410="","",IF(官網匯出!V1410="","",官網匯出!V1410))</f>
        <v/>
      </c>
      <c r="AJ1410" s="1" t="str">
        <f>IF(G1410="","",IF(官網匯出!AE1410="","",官網匯出!AE1410))</f>
        <v/>
      </c>
      <c r="AK1410" s="1" t="str">
        <f>IF(G1410="","",IF(官網匯出!AD1410="","",官網匯出!AD1410))</f>
        <v/>
      </c>
      <c r="AL1410" s="1" t="str">
        <f t="shared" si="244"/>
        <v>0</v>
      </c>
      <c r="AM1410" s="1" t="str">
        <f>IF(官網匯出!AG1410="","",官網匯出!AG1410)</f>
        <v/>
      </c>
      <c r="AN1410" s="1" t="str">
        <f>IF(G1410="","",IF(官網匯出!AH1410="","",官網匯出!AH1410))</f>
        <v/>
      </c>
      <c r="AO1410" s="14" t="str">
        <f t="shared" si="245"/>
        <v/>
      </c>
      <c r="AP1410" s="14" t="str">
        <f t="shared" si="246"/>
        <v>1</v>
      </c>
      <c r="AQ1410" s="14" t="str">
        <f t="shared" si="247"/>
        <v>0</v>
      </c>
      <c r="AR1410" s="1" t="str">
        <f t="shared" si="248"/>
        <v/>
      </c>
      <c r="AS1410" s="1" t="str">
        <f t="shared" si="249"/>
        <v/>
      </c>
      <c r="AT1410" s="1" t="str">
        <f t="shared" si="250"/>
        <v/>
      </c>
      <c r="AU1410" s="1" t="str">
        <f t="shared" ref="AU1410:AU1473" si="252">IF(G1410="","",AV1410&amp;"      訂單編號："&amp;G1410&amp;"      "&amp;IF(J1410="銀行轉帳(ATM/虛擬代碼繳費)","ATM(藍)",IF(J1410="ATM 虛擬代碼繳費（需持代碼至實體ATM或網路銀行繳費）","ATM"&amp;"　"&amp;AB1410&amp;AJ1410,IF(J1410="虛擬代碼繳費轉帳","ATM(SP)"&amp;"　"&amp;AB1410&amp;AJ1410,IF(J1410="信用卡（shopline payment）","信用卡(SP)",IF(J1410="信用卡","信用卡",IF(J1410="貨到付款","貨到付款　")))&amp;"　"&amp;AB1410&amp;AJ1410)))&amp;IF(L1410="退款中","客戶取消訂單，待退款(ATM)",""))</f>
        <v/>
      </c>
      <c r="AV1410" s="1" t="e">
        <f>IF(VLOOKUP(G1410,官網匯出!A:AQ,42,FALSE)="","[黃金盾官網]",VLOOKUP(G1410,官網匯出!A:AQ,42,FALSE))</f>
        <v>#N/A</v>
      </c>
      <c r="AW1410" s="1" t="e">
        <f>IF(LEFT(VLOOKUP(G1410,官網匯出!A:AS,43,FALSE),2)="","web",LEFT(VLOOKUP(G1410,官網匯出!A:AS,43,FALSE),2))</f>
        <v>#N/A</v>
      </c>
      <c r="AX1410" s="1" t="str">
        <f t="shared" si="251"/>
        <v>O</v>
      </c>
    </row>
    <row r="1411" spans="1:50">
      <c r="A1411" s="1" t="str">
        <f>IF(G1411="","",VLOOKUP(官網轉換!AW1411,團名!A:B,2,FALSE))</f>
        <v/>
      </c>
      <c r="B1411" s="1" t="str">
        <f>IF(G1411="","",IF(LEFT(VLOOKUP(G1411,官網匯出!A:AQ,43,0),2)="wf",VLOOKUP(VLOOKUP(G1411,官網匯出!A:AQ,43,0),團名!$I$1:$K$12,2,FALSE),"N0071"))</f>
        <v/>
      </c>
      <c r="C1411" s="1" t="str">
        <f>IFERROR(VLOOKUP(官網匯出!D1411,團名!E:G,3,FALSE),"")</f>
        <v/>
      </c>
      <c r="D1411" s="1" t="str">
        <f t="shared" ref="D1411:D1474" si="253">IF(G1411="","","NTD")</f>
        <v/>
      </c>
      <c r="E1411" s="1" t="str">
        <f t="shared" ref="E1411:E1474" si="254">IF(G1411="","","含稅")</f>
        <v/>
      </c>
      <c r="F1411" s="1" t="str">
        <f>IF(官網匯出!F1411="已付款","","B0012")</f>
        <v>B0012</v>
      </c>
      <c r="G1411" s="1" t="str">
        <f>IF(官網匯出!A1411="","",官網匯出!A1411)</f>
        <v/>
      </c>
      <c r="H1411" s="3" t="str">
        <f>IF(官網匯出!B1411="","",官網匯出!B1411)</f>
        <v/>
      </c>
      <c r="I1411" s="1" t="str">
        <f>IF(官網匯出!C1411="","",官網匯出!C1411)</f>
        <v/>
      </c>
      <c r="J1411" s="1" t="str">
        <f>IF(官網匯出!D1411="","",官網匯出!D1411)</f>
        <v/>
      </c>
      <c r="K1411" s="3" t="str">
        <f>IF(官網匯出!E1411="","",官網匯出!E1411)</f>
        <v/>
      </c>
      <c r="L1411" s="1" t="str">
        <f>IF(官網匯出!F1411="","",官網匯出!F1411)</f>
        <v/>
      </c>
      <c r="M1411" s="1" t="str">
        <f>IF(官網匯出!G1411="","",官網匯出!G1411)</f>
        <v/>
      </c>
      <c r="N1411" s="1" t="str">
        <f>IF(官網匯出!H1411="","",官網匯出!H1411)</f>
        <v/>
      </c>
      <c r="P1411" s="1" t="str">
        <f>IF(官網匯出!J1411="","",RIGHT(官網匯出!J1411,LEN(官網匯出!J1411)-2))</f>
        <v/>
      </c>
      <c r="Q1411" s="1" t="str">
        <f>IF(官網匯出!K1411="","",官網匯出!K1411)</f>
        <v/>
      </c>
      <c r="R1411" s="1" t="str">
        <f>IF(官網匯出!L1411="","",官網匯出!L1411)</f>
        <v/>
      </c>
      <c r="S1411" s="1" t="str">
        <f>IF(官網匯出!M1411="","",官網匯出!M1411)</f>
        <v/>
      </c>
      <c r="T1411" s="1" t="str">
        <f>IF(官網匯出!N1411="","",官網匯出!N1411)</f>
        <v/>
      </c>
      <c r="U1411" s="1" t="str">
        <f>IF(官網匯出!O1411="","",官網匯出!O1411)</f>
        <v/>
      </c>
      <c r="V1411" s="1" t="str">
        <f>IF(官網匯出!P1411="",IF(G1411="","",0),官網匯出!P1411)</f>
        <v/>
      </c>
      <c r="W1411" s="1" t="str">
        <f>IF(官網匯出!Q1411="",IF(G1411="","",0),官網匯出!Q1411)</f>
        <v/>
      </c>
      <c r="X1411" s="1" t="str">
        <f>IF(官網匯出!R1411="","",官網匯出!R1411)</f>
        <v/>
      </c>
      <c r="Y1411" s="1" t="str">
        <f>IF(官網匯出!S1411="","",官網匯出!S1411)</f>
        <v/>
      </c>
      <c r="Z1411" s="1" t="str">
        <f>IF(G1411="","",官網匯出!T1411)</f>
        <v/>
      </c>
      <c r="AA1411" s="1" t="str">
        <f>IF(G1411="","",官網匯出!AK1411)</f>
        <v/>
      </c>
      <c r="AB1411" s="1" t="str">
        <f>IF(G1411="","",IF(官網匯出!V1411="","",官網匯出!V1411))</f>
        <v/>
      </c>
      <c r="AJ1411" s="1" t="str">
        <f>IF(G1411="","",IF(官網匯出!AE1411="","",官網匯出!AE1411))</f>
        <v/>
      </c>
      <c r="AK1411" s="1" t="str">
        <f>IF(G1411="","",IF(官網匯出!AD1411="","",官網匯出!AD1411))</f>
        <v/>
      </c>
      <c r="AL1411" s="1" t="str">
        <f t="shared" ref="AL1411:AL1474" si="255">IF(AM1411="","0","1")</f>
        <v>0</v>
      </c>
      <c r="AM1411" s="1" t="str">
        <f>IF(官網匯出!AG1411="","",官網匯出!AG1411)</f>
        <v/>
      </c>
      <c r="AN1411" s="1" t="str">
        <f>IF(G1411="","",IF(官網匯出!AH1411="","",官網匯出!AH1411))</f>
        <v/>
      </c>
      <c r="AO1411" s="14" t="str">
        <f t="shared" ref="AO1411:AO1474" si="256">IF(AN1411="","","3J0002")</f>
        <v/>
      </c>
      <c r="AP1411" s="14" t="str">
        <f t="shared" ref="AP1411:AP1474" si="257">IF(AO1411="","1","0")</f>
        <v>1</v>
      </c>
      <c r="AQ1411" s="14" t="str">
        <f t="shared" ref="AQ1411:AQ1474" si="258">IF(AN1411="","0","1")</f>
        <v>0</v>
      </c>
      <c r="AR1411" s="1" t="str">
        <f t="shared" ref="AR1411:AR1474" si="259">IFERROR((T1411*U1411)-V1411-Z1411+W1411-AA1411,"")</f>
        <v/>
      </c>
      <c r="AS1411" s="1" t="str">
        <f t="shared" ref="AS1411:AS1474" si="260">IF(J1411="貨到付款",IF(Y1411="",0,Y1411),IF(G1411="","",0))</f>
        <v/>
      </c>
      <c r="AT1411" s="1" t="str">
        <f t="shared" ref="AT1411:AT1474" si="261">IF(G1411="","",IF(V1411&gt;0,"已扣抵"&amp;V1411&amp;"元"&amp;"購物金 ","")&amp;IF(Z1411&gt;0,"已扣抵"&amp;Z1411&amp;"元"&amp;"優惠折扣 ","")&amp;IF(W1411&gt;0,"含運費"&amp;W1411&amp;"元 ","")&amp;IF(AA1411&gt;0,"含附加費"&amp;AA1411&amp;"元 ",""))</f>
        <v/>
      </c>
      <c r="AU1411" s="1" t="str">
        <f t="shared" si="252"/>
        <v/>
      </c>
      <c r="AV1411" s="1" t="e">
        <f>IF(VLOOKUP(G1411,官網匯出!A:AQ,42,FALSE)="","[黃金盾官網]",VLOOKUP(G1411,官網匯出!A:AQ,42,FALSE))</f>
        <v>#N/A</v>
      </c>
      <c r="AW1411" s="1" t="e">
        <f>IF(LEFT(VLOOKUP(G1411,官網匯出!A:AS,43,FALSE),2)="","web",LEFT(VLOOKUP(G1411,官網匯出!A:AS,43,FALSE),2))</f>
        <v>#N/A</v>
      </c>
      <c r="AX1411" s="1" t="str">
        <f t="shared" ref="AX1411:AX1474" si="262">IF(AND(AM1411&lt;&gt;"",AN1411&lt;&gt;""),"X","O")</f>
        <v>O</v>
      </c>
    </row>
    <row r="1412" spans="1:50">
      <c r="A1412" s="1" t="str">
        <f>IF(G1412="","",VLOOKUP(官網轉換!AW1412,團名!A:B,2,FALSE))</f>
        <v/>
      </c>
      <c r="B1412" s="1" t="str">
        <f>IF(G1412="","",IF(LEFT(VLOOKUP(G1412,官網匯出!A:AQ,43,0),2)="wf",VLOOKUP(VLOOKUP(G1412,官網匯出!A:AQ,43,0),團名!$I$1:$K$12,2,FALSE),"N0071"))</f>
        <v/>
      </c>
      <c r="C1412" s="1" t="str">
        <f>IFERROR(VLOOKUP(官網匯出!D1412,團名!E:G,3,FALSE),"")</f>
        <v/>
      </c>
      <c r="D1412" s="1" t="str">
        <f t="shared" si="253"/>
        <v/>
      </c>
      <c r="E1412" s="1" t="str">
        <f t="shared" si="254"/>
        <v/>
      </c>
      <c r="F1412" s="1" t="str">
        <f>IF(官網匯出!F1412="已付款","","B0012")</f>
        <v>B0012</v>
      </c>
      <c r="G1412" s="1" t="str">
        <f>IF(官網匯出!A1412="","",官網匯出!A1412)</f>
        <v/>
      </c>
      <c r="H1412" s="3" t="str">
        <f>IF(官網匯出!B1412="","",官網匯出!B1412)</f>
        <v/>
      </c>
      <c r="I1412" s="1" t="str">
        <f>IF(官網匯出!C1412="","",官網匯出!C1412)</f>
        <v/>
      </c>
      <c r="J1412" s="1" t="str">
        <f>IF(官網匯出!D1412="","",官網匯出!D1412)</f>
        <v/>
      </c>
      <c r="K1412" s="3" t="str">
        <f>IF(官網匯出!E1412="","",官網匯出!E1412)</f>
        <v/>
      </c>
      <c r="L1412" s="1" t="str">
        <f>IF(官網匯出!F1412="","",官網匯出!F1412)</f>
        <v/>
      </c>
      <c r="M1412" s="1" t="str">
        <f>IF(官網匯出!G1412="","",官網匯出!G1412)</f>
        <v/>
      </c>
      <c r="N1412" s="1" t="str">
        <f>IF(官網匯出!H1412="","",官網匯出!H1412)</f>
        <v/>
      </c>
      <c r="P1412" s="1" t="str">
        <f>IF(官網匯出!J1412="","",RIGHT(官網匯出!J1412,LEN(官網匯出!J1412)-2))</f>
        <v/>
      </c>
      <c r="Q1412" s="1" t="str">
        <f>IF(官網匯出!K1412="","",官網匯出!K1412)</f>
        <v/>
      </c>
      <c r="R1412" s="1" t="str">
        <f>IF(官網匯出!L1412="","",官網匯出!L1412)</f>
        <v/>
      </c>
      <c r="S1412" s="1" t="str">
        <f>IF(官網匯出!M1412="","",官網匯出!M1412)</f>
        <v/>
      </c>
      <c r="T1412" s="1" t="str">
        <f>IF(官網匯出!N1412="","",官網匯出!N1412)</f>
        <v/>
      </c>
      <c r="U1412" s="1" t="str">
        <f>IF(官網匯出!O1412="","",官網匯出!O1412)</f>
        <v/>
      </c>
      <c r="V1412" s="1" t="str">
        <f>IF(官網匯出!P1412="",IF(G1412="","",0),官網匯出!P1412)</f>
        <v/>
      </c>
      <c r="W1412" s="1" t="str">
        <f>IF(官網匯出!Q1412="",IF(G1412="","",0),官網匯出!Q1412)</f>
        <v/>
      </c>
      <c r="X1412" s="1" t="str">
        <f>IF(官網匯出!R1412="","",官網匯出!R1412)</f>
        <v/>
      </c>
      <c r="Y1412" s="1" t="str">
        <f>IF(官網匯出!S1412="","",官網匯出!S1412)</f>
        <v/>
      </c>
      <c r="Z1412" s="1" t="str">
        <f>IF(G1412="","",官網匯出!T1412)</f>
        <v/>
      </c>
      <c r="AA1412" s="1" t="str">
        <f>IF(G1412="","",官網匯出!AK1412)</f>
        <v/>
      </c>
      <c r="AB1412" s="1" t="str">
        <f>IF(G1412="","",IF(官網匯出!V1412="","",官網匯出!V1412))</f>
        <v/>
      </c>
      <c r="AJ1412" s="1" t="str">
        <f>IF(G1412="","",IF(官網匯出!AE1412="","",官網匯出!AE1412))</f>
        <v/>
      </c>
      <c r="AK1412" s="1" t="str">
        <f>IF(G1412="","",IF(官網匯出!AD1412="","",官網匯出!AD1412))</f>
        <v/>
      </c>
      <c r="AL1412" s="1" t="str">
        <f t="shared" si="255"/>
        <v>0</v>
      </c>
      <c r="AM1412" s="1" t="str">
        <f>IF(官網匯出!AG1412="","",官網匯出!AG1412)</f>
        <v/>
      </c>
      <c r="AN1412" s="1" t="str">
        <f>IF(G1412="","",IF(官網匯出!AH1412="","",官網匯出!AH1412))</f>
        <v/>
      </c>
      <c r="AO1412" s="14" t="str">
        <f t="shared" si="256"/>
        <v/>
      </c>
      <c r="AP1412" s="14" t="str">
        <f t="shared" si="257"/>
        <v>1</v>
      </c>
      <c r="AQ1412" s="14" t="str">
        <f t="shared" si="258"/>
        <v>0</v>
      </c>
      <c r="AR1412" s="1" t="str">
        <f t="shared" si="259"/>
        <v/>
      </c>
      <c r="AS1412" s="1" t="str">
        <f t="shared" si="260"/>
        <v/>
      </c>
      <c r="AT1412" s="1" t="str">
        <f t="shared" si="261"/>
        <v/>
      </c>
      <c r="AU1412" s="1" t="str">
        <f t="shared" si="252"/>
        <v/>
      </c>
      <c r="AV1412" s="1" t="e">
        <f>IF(VLOOKUP(G1412,官網匯出!A:AQ,42,FALSE)="","[黃金盾官網]",VLOOKUP(G1412,官網匯出!A:AQ,42,FALSE))</f>
        <v>#N/A</v>
      </c>
      <c r="AW1412" s="1" t="e">
        <f>IF(LEFT(VLOOKUP(G1412,官網匯出!A:AS,43,FALSE),2)="","web",LEFT(VLOOKUP(G1412,官網匯出!A:AS,43,FALSE),2))</f>
        <v>#N/A</v>
      </c>
      <c r="AX1412" s="1" t="str">
        <f t="shared" si="262"/>
        <v>O</v>
      </c>
    </row>
    <row r="1413" spans="1:50">
      <c r="A1413" s="1" t="str">
        <f>IF(G1413="","",VLOOKUP(官網轉換!AW1413,團名!A:B,2,FALSE))</f>
        <v/>
      </c>
      <c r="B1413" s="1" t="str">
        <f>IF(G1413="","",IF(LEFT(VLOOKUP(G1413,官網匯出!A:AQ,43,0),2)="wf",VLOOKUP(VLOOKUP(G1413,官網匯出!A:AQ,43,0),團名!$I$1:$K$12,2,FALSE),"N0071"))</f>
        <v/>
      </c>
      <c r="C1413" s="1" t="str">
        <f>IFERROR(VLOOKUP(官網匯出!D1413,團名!E:G,3,FALSE),"")</f>
        <v/>
      </c>
      <c r="D1413" s="1" t="str">
        <f t="shared" si="253"/>
        <v/>
      </c>
      <c r="E1413" s="1" t="str">
        <f t="shared" si="254"/>
        <v/>
      </c>
      <c r="F1413" s="1" t="str">
        <f>IF(官網匯出!F1413="已付款","","B0012")</f>
        <v>B0012</v>
      </c>
      <c r="G1413" s="1" t="str">
        <f>IF(官網匯出!A1413="","",官網匯出!A1413)</f>
        <v/>
      </c>
      <c r="H1413" s="3" t="str">
        <f>IF(官網匯出!B1413="","",官網匯出!B1413)</f>
        <v/>
      </c>
      <c r="I1413" s="1" t="str">
        <f>IF(官網匯出!C1413="","",官網匯出!C1413)</f>
        <v/>
      </c>
      <c r="J1413" s="1" t="str">
        <f>IF(官網匯出!D1413="","",官網匯出!D1413)</f>
        <v/>
      </c>
      <c r="K1413" s="3" t="str">
        <f>IF(官網匯出!E1413="","",官網匯出!E1413)</f>
        <v/>
      </c>
      <c r="L1413" s="1" t="str">
        <f>IF(官網匯出!F1413="","",官網匯出!F1413)</f>
        <v/>
      </c>
      <c r="M1413" s="1" t="str">
        <f>IF(官網匯出!G1413="","",官網匯出!G1413)</f>
        <v/>
      </c>
      <c r="N1413" s="1" t="str">
        <f>IF(官網匯出!H1413="","",官網匯出!H1413)</f>
        <v/>
      </c>
      <c r="P1413" s="1" t="str">
        <f>IF(官網匯出!J1413="","",RIGHT(官網匯出!J1413,LEN(官網匯出!J1413)-2))</f>
        <v/>
      </c>
      <c r="Q1413" s="1" t="str">
        <f>IF(官網匯出!K1413="","",官網匯出!K1413)</f>
        <v/>
      </c>
      <c r="R1413" s="1" t="str">
        <f>IF(官網匯出!L1413="","",官網匯出!L1413)</f>
        <v/>
      </c>
      <c r="S1413" s="1" t="str">
        <f>IF(官網匯出!M1413="","",官網匯出!M1413)</f>
        <v/>
      </c>
      <c r="T1413" s="1" t="str">
        <f>IF(官網匯出!N1413="","",官網匯出!N1413)</f>
        <v/>
      </c>
      <c r="U1413" s="1" t="str">
        <f>IF(官網匯出!O1413="","",官網匯出!O1413)</f>
        <v/>
      </c>
      <c r="V1413" s="1" t="str">
        <f>IF(官網匯出!P1413="",IF(G1413="","",0),官網匯出!P1413)</f>
        <v/>
      </c>
      <c r="W1413" s="1" t="str">
        <f>IF(官網匯出!Q1413="",IF(G1413="","",0),官網匯出!Q1413)</f>
        <v/>
      </c>
      <c r="X1413" s="1" t="str">
        <f>IF(官網匯出!R1413="","",官網匯出!R1413)</f>
        <v/>
      </c>
      <c r="Y1413" s="1" t="str">
        <f>IF(官網匯出!S1413="","",官網匯出!S1413)</f>
        <v/>
      </c>
      <c r="Z1413" s="1" t="str">
        <f>IF(G1413="","",官網匯出!T1413)</f>
        <v/>
      </c>
      <c r="AA1413" s="1" t="str">
        <f>IF(G1413="","",官網匯出!AK1413)</f>
        <v/>
      </c>
      <c r="AB1413" s="1" t="str">
        <f>IF(G1413="","",IF(官網匯出!V1413="","",官網匯出!V1413))</f>
        <v/>
      </c>
      <c r="AJ1413" s="1" t="str">
        <f>IF(G1413="","",IF(官網匯出!AE1413="","",官網匯出!AE1413))</f>
        <v/>
      </c>
      <c r="AK1413" s="1" t="str">
        <f>IF(G1413="","",IF(官網匯出!AD1413="","",官網匯出!AD1413))</f>
        <v/>
      </c>
      <c r="AL1413" s="1" t="str">
        <f t="shared" si="255"/>
        <v>0</v>
      </c>
      <c r="AM1413" s="1" t="str">
        <f>IF(官網匯出!AG1413="","",官網匯出!AG1413)</f>
        <v/>
      </c>
      <c r="AN1413" s="1" t="str">
        <f>IF(G1413="","",IF(官網匯出!AH1413="","",官網匯出!AH1413))</f>
        <v/>
      </c>
      <c r="AO1413" s="14" t="str">
        <f t="shared" si="256"/>
        <v/>
      </c>
      <c r="AP1413" s="14" t="str">
        <f t="shared" si="257"/>
        <v>1</v>
      </c>
      <c r="AQ1413" s="14" t="str">
        <f t="shared" si="258"/>
        <v>0</v>
      </c>
      <c r="AR1413" s="1" t="str">
        <f t="shared" si="259"/>
        <v/>
      </c>
      <c r="AS1413" s="1" t="str">
        <f t="shared" si="260"/>
        <v/>
      </c>
      <c r="AT1413" s="1" t="str">
        <f t="shared" si="261"/>
        <v/>
      </c>
      <c r="AU1413" s="1" t="str">
        <f t="shared" si="252"/>
        <v/>
      </c>
      <c r="AV1413" s="1" t="e">
        <f>IF(VLOOKUP(G1413,官網匯出!A:AQ,42,FALSE)="","[黃金盾官網]",VLOOKUP(G1413,官網匯出!A:AQ,42,FALSE))</f>
        <v>#N/A</v>
      </c>
      <c r="AW1413" s="1" t="e">
        <f>IF(LEFT(VLOOKUP(G1413,官網匯出!A:AS,43,FALSE),2)="","web",LEFT(VLOOKUP(G1413,官網匯出!A:AS,43,FALSE),2))</f>
        <v>#N/A</v>
      </c>
      <c r="AX1413" s="1" t="str">
        <f t="shared" si="262"/>
        <v>O</v>
      </c>
    </row>
    <row r="1414" spans="1:50">
      <c r="A1414" s="1" t="str">
        <f>IF(G1414="","",VLOOKUP(官網轉換!AW1414,團名!A:B,2,FALSE))</f>
        <v/>
      </c>
      <c r="B1414" s="1" t="str">
        <f>IF(G1414="","",IF(LEFT(VLOOKUP(G1414,官網匯出!A:AQ,43,0),2)="wf",VLOOKUP(VLOOKUP(G1414,官網匯出!A:AQ,43,0),團名!$I$1:$K$12,2,FALSE),"N0071"))</f>
        <v/>
      </c>
      <c r="C1414" s="1" t="str">
        <f>IFERROR(VLOOKUP(官網匯出!D1414,團名!E:G,3,FALSE),"")</f>
        <v/>
      </c>
      <c r="D1414" s="1" t="str">
        <f t="shared" si="253"/>
        <v/>
      </c>
      <c r="E1414" s="1" t="str">
        <f t="shared" si="254"/>
        <v/>
      </c>
      <c r="F1414" s="1" t="str">
        <f>IF(官網匯出!F1414="已付款","","B0012")</f>
        <v>B0012</v>
      </c>
      <c r="G1414" s="1" t="str">
        <f>IF(官網匯出!A1414="","",官網匯出!A1414)</f>
        <v/>
      </c>
      <c r="H1414" s="3" t="str">
        <f>IF(官網匯出!B1414="","",官網匯出!B1414)</f>
        <v/>
      </c>
      <c r="I1414" s="1" t="str">
        <f>IF(官網匯出!C1414="","",官網匯出!C1414)</f>
        <v/>
      </c>
      <c r="J1414" s="1" t="str">
        <f>IF(官網匯出!D1414="","",官網匯出!D1414)</f>
        <v/>
      </c>
      <c r="K1414" s="3" t="str">
        <f>IF(官網匯出!E1414="","",官網匯出!E1414)</f>
        <v/>
      </c>
      <c r="L1414" s="1" t="str">
        <f>IF(官網匯出!F1414="","",官網匯出!F1414)</f>
        <v/>
      </c>
      <c r="M1414" s="1" t="str">
        <f>IF(官網匯出!G1414="","",官網匯出!G1414)</f>
        <v/>
      </c>
      <c r="N1414" s="1" t="str">
        <f>IF(官網匯出!H1414="","",官網匯出!H1414)</f>
        <v/>
      </c>
      <c r="P1414" s="1" t="str">
        <f>IF(官網匯出!J1414="","",RIGHT(官網匯出!J1414,LEN(官網匯出!J1414)-2))</f>
        <v/>
      </c>
      <c r="Q1414" s="1" t="str">
        <f>IF(官網匯出!K1414="","",官網匯出!K1414)</f>
        <v/>
      </c>
      <c r="R1414" s="1" t="str">
        <f>IF(官網匯出!L1414="","",官網匯出!L1414)</f>
        <v/>
      </c>
      <c r="S1414" s="1" t="str">
        <f>IF(官網匯出!M1414="","",官網匯出!M1414)</f>
        <v/>
      </c>
      <c r="T1414" s="1" t="str">
        <f>IF(官網匯出!N1414="","",官網匯出!N1414)</f>
        <v/>
      </c>
      <c r="U1414" s="1" t="str">
        <f>IF(官網匯出!O1414="","",官網匯出!O1414)</f>
        <v/>
      </c>
      <c r="V1414" s="1" t="str">
        <f>IF(官網匯出!P1414="",IF(G1414="","",0),官網匯出!P1414)</f>
        <v/>
      </c>
      <c r="W1414" s="1" t="str">
        <f>IF(官網匯出!Q1414="",IF(G1414="","",0),官網匯出!Q1414)</f>
        <v/>
      </c>
      <c r="X1414" s="1" t="str">
        <f>IF(官網匯出!R1414="","",官網匯出!R1414)</f>
        <v/>
      </c>
      <c r="Y1414" s="1" t="str">
        <f>IF(官網匯出!S1414="","",官網匯出!S1414)</f>
        <v/>
      </c>
      <c r="Z1414" s="1" t="str">
        <f>IF(G1414="","",官網匯出!T1414)</f>
        <v/>
      </c>
      <c r="AA1414" s="1" t="str">
        <f>IF(G1414="","",官網匯出!AK1414)</f>
        <v/>
      </c>
      <c r="AB1414" s="1" t="str">
        <f>IF(G1414="","",IF(官網匯出!V1414="","",官網匯出!V1414))</f>
        <v/>
      </c>
      <c r="AJ1414" s="1" t="str">
        <f>IF(G1414="","",IF(官網匯出!AE1414="","",官網匯出!AE1414))</f>
        <v/>
      </c>
      <c r="AK1414" s="1" t="str">
        <f>IF(G1414="","",IF(官網匯出!AD1414="","",官網匯出!AD1414))</f>
        <v/>
      </c>
      <c r="AL1414" s="1" t="str">
        <f t="shared" si="255"/>
        <v>0</v>
      </c>
      <c r="AM1414" s="1" t="str">
        <f>IF(官網匯出!AG1414="","",官網匯出!AG1414)</f>
        <v/>
      </c>
      <c r="AN1414" s="1" t="str">
        <f>IF(G1414="","",IF(官網匯出!AH1414="","",官網匯出!AH1414))</f>
        <v/>
      </c>
      <c r="AO1414" s="14" t="str">
        <f t="shared" si="256"/>
        <v/>
      </c>
      <c r="AP1414" s="14" t="str">
        <f t="shared" si="257"/>
        <v>1</v>
      </c>
      <c r="AQ1414" s="14" t="str">
        <f t="shared" si="258"/>
        <v>0</v>
      </c>
      <c r="AR1414" s="1" t="str">
        <f t="shared" si="259"/>
        <v/>
      </c>
      <c r="AS1414" s="1" t="str">
        <f t="shared" si="260"/>
        <v/>
      </c>
      <c r="AT1414" s="1" t="str">
        <f t="shared" si="261"/>
        <v/>
      </c>
      <c r="AU1414" s="1" t="str">
        <f t="shared" si="252"/>
        <v/>
      </c>
      <c r="AV1414" s="1" t="e">
        <f>IF(VLOOKUP(G1414,官網匯出!A:AQ,42,FALSE)="","[黃金盾官網]",VLOOKUP(G1414,官網匯出!A:AQ,42,FALSE))</f>
        <v>#N/A</v>
      </c>
      <c r="AW1414" s="1" t="e">
        <f>IF(LEFT(VLOOKUP(G1414,官網匯出!A:AS,43,FALSE),2)="","web",LEFT(VLOOKUP(G1414,官網匯出!A:AS,43,FALSE),2))</f>
        <v>#N/A</v>
      </c>
      <c r="AX1414" s="1" t="str">
        <f t="shared" si="262"/>
        <v>O</v>
      </c>
    </row>
    <row r="1415" spans="1:50">
      <c r="A1415" s="1" t="str">
        <f>IF(G1415="","",VLOOKUP(官網轉換!AW1415,團名!A:B,2,FALSE))</f>
        <v/>
      </c>
      <c r="B1415" s="1" t="str">
        <f>IF(G1415="","",IF(LEFT(VLOOKUP(G1415,官網匯出!A:AQ,43,0),2)="wf",VLOOKUP(VLOOKUP(G1415,官網匯出!A:AQ,43,0),團名!$I$1:$K$12,2,FALSE),"N0071"))</f>
        <v/>
      </c>
      <c r="C1415" s="1" t="str">
        <f>IFERROR(VLOOKUP(官網匯出!D1415,團名!E:G,3,FALSE),"")</f>
        <v/>
      </c>
      <c r="D1415" s="1" t="str">
        <f t="shared" si="253"/>
        <v/>
      </c>
      <c r="E1415" s="1" t="str">
        <f t="shared" si="254"/>
        <v/>
      </c>
      <c r="F1415" s="1" t="str">
        <f>IF(官網匯出!F1415="已付款","","B0012")</f>
        <v>B0012</v>
      </c>
      <c r="G1415" s="1" t="str">
        <f>IF(官網匯出!A1415="","",官網匯出!A1415)</f>
        <v/>
      </c>
      <c r="H1415" s="3" t="str">
        <f>IF(官網匯出!B1415="","",官網匯出!B1415)</f>
        <v/>
      </c>
      <c r="I1415" s="1" t="str">
        <f>IF(官網匯出!C1415="","",官網匯出!C1415)</f>
        <v/>
      </c>
      <c r="J1415" s="1" t="str">
        <f>IF(官網匯出!D1415="","",官網匯出!D1415)</f>
        <v/>
      </c>
      <c r="K1415" s="3" t="str">
        <f>IF(官網匯出!E1415="","",官網匯出!E1415)</f>
        <v/>
      </c>
      <c r="L1415" s="1" t="str">
        <f>IF(官網匯出!F1415="","",官網匯出!F1415)</f>
        <v/>
      </c>
      <c r="M1415" s="1" t="str">
        <f>IF(官網匯出!G1415="","",官網匯出!G1415)</f>
        <v/>
      </c>
      <c r="N1415" s="1" t="str">
        <f>IF(官網匯出!H1415="","",官網匯出!H1415)</f>
        <v/>
      </c>
      <c r="P1415" s="1" t="str">
        <f>IF(官網匯出!J1415="","",RIGHT(官網匯出!J1415,LEN(官網匯出!J1415)-2))</f>
        <v/>
      </c>
      <c r="Q1415" s="1" t="str">
        <f>IF(官網匯出!K1415="","",官網匯出!K1415)</f>
        <v/>
      </c>
      <c r="R1415" s="1" t="str">
        <f>IF(官網匯出!L1415="","",官網匯出!L1415)</f>
        <v/>
      </c>
      <c r="S1415" s="1" t="str">
        <f>IF(官網匯出!M1415="","",官網匯出!M1415)</f>
        <v/>
      </c>
      <c r="T1415" s="1" t="str">
        <f>IF(官網匯出!N1415="","",官網匯出!N1415)</f>
        <v/>
      </c>
      <c r="U1415" s="1" t="str">
        <f>IF(官網匯出!O1415="","",官網匯出!O1415)</f>
        <v/>
      </c>
      <c r="V1415" s="1" t="str">
        <f>IF(官網匯出!P1415="",IF(G1415="","",0),官網匯出!P1415)</f>
        <v/>
      </c>
      <c r="W1415" s="1" t="str">
        <f>IF(官網匯出!Q1415="",IF(G1415="","",0),官網匯出!Q1415)</f>
        <v/>
      </c>
      <c r="X1415" s="1" t="str">
        <f>IF(官網匯出!R1415="","",官網匯出!R1415)</f>
        <v/>
      </c>
      <c r="Y1415" s="1" t="str">
        <f>IF(官網匯出!S1415="","",官網匯出!S1415)</f>
        <v/>
      </c>
      <c r="Z1415" s="1" t="str">
        <f>IF(G1415="","",官網匯出!T1415)</f>
        <v/>
      </c>
      <c r="AA1415" s="1" t="str">
        <f>IF(G1415="","",官網匯出!AK1415)</f>
        <v/>
      </c>
      <c r="AB1415" s="1" t="str">
        <f>IF(G1415="","",IF(官網匯出!V1415="","",官網匯出!V1415))</f>
        <v/>
      </c>
      <c r="AJ1415" s="1" t="str">
        <f>IF(G1415="","",IF(官網匯出!AE1415="","",官網匯出!AE1415))</f>
        <v/>
      </c>
      <c r="AK1415" s="1" t="str">
        <f>IF(G1415="","",IF(官網匯出!AD1415="","",官網匯出!AD1415))</f>
        <v/>
      </c>
      <c r="AL1415" s="1" t="str">
        <f t="shared" si="255"/>
        <v>0</v>
      </c>
      <c r="AM1415" s="1" t="str">
        <f>IF(官網匯出!AG1415="","",官網匯出!AG1415)</f>
        <v/>
      </c>
      <c r="AN1415" s="1" t="str">
        <f>IF(G1415="","",IF(官網匯出!AH1415="","",官網匯出!AH1415))</f>
        <v/>
      </c>
      <c r="AO1415" s="14" t="str">
        <f t="shared" si="256"/>
        <v/>
      </c>
      <c r="AP1415" s="14" t="str">
        <f t="shared" si="257"/>
        <v>1</v>
      </c>
      <c r="AQ1415" s="14" t="str">
        <f t="shared" si="258"/>
        <v>0</v>
      </c>
      <c r="AR1415" s="1" t="str">
        <f t="shared" si="259"/>
        <v/>
      </c>
      <c r="AS1415" s="1" t="str">
        <f t="shared" si="260"/>
        <v/>
      </c>
      <c r="AT1415" s="1" t="str">
        <f t="shared" si="261"/>
        <v/>
      </c>
      <c r="AU1415" s="1" t="str">
        <f t="shared" si="252"/>
        <v/>
      </c>
      <c r="AV1415" s="1" t="e">
        <f>IF(VLOOKUP(G1415,官網匯出!A:AQ,42,FALSE)="","[黃金盾官網]",VLOOKUP(G1415,官網匯出!A:AQ,42,FALSE))</f>
        <v>#N/A</v>
      </c>
      <c r="AW1415" s="1" t="e">
        <f>IF(LEFT(VLOOKUP(G1415,官網匯出!A:AS,43,FALSE),2)="","web",LEFT(VLOOKUP(G1415,官網匯出!A:AS,43,FALSE),2))</f>
        <v>#N/A</v>
      </c>
      <c r="AX1415" s="1" t="str">
        <f t="shared" si="262"/>
        <v>O</v>
      </c>
    </row>
    <row r="1416" spans="1:50">
      <c r="A1416" s="1" t="str">
        <f>IF(G1416="","",VLOOKUP(官網轉換!AW1416,團名!A:B,2,FALSE))</f>
        <v/>
      </c>
      <c r="B1416" s="1" t="str">
        <f>IF(G1416="","",IF(LEFT(VLOOKUP(G1416,官網匯出!A:AQ,43,0),2)="wf",VLOOKUP(VLOOKUP(G1416,官網匯出!A:AQ,43,0),團名!$I$1:$K$12,2,FALSE),"N0071"))</f>
        <v/>
      </c>
      <c r="C1416" s="1" t="str">
        <f>IFERROR(VLOOKUP(官網匯出!D1416,團名!E:G,3,FALSE),"")</f>
        <v/>
      </c>
      <c r="D1416" s="1" t="str">
        <f t="shared" si="253"/>
        <v/>
      </c>
      <c r="E1416" s="1" t="str">
        <f t="shared" si="254"/>
        <v/>
      </c>
      <c r="F1416" s="1" t="str">
        <f>IF(官網匯出!F1416="已付款","","B0012")</f>
        <v>B0012</v>
      </c>
      <c r="G1416" s="1" t="str">
        <f>IF(官網匯出!A1416="","",官網匯出!A1416)</f>
        <v/>
      </c>
      <c r="H1416" s="3" t="str">
        <f>IF(官網匯出!B1416="","",官網匯出!B1416)</f>
        <v/>
      </c>
      <c r="I1416" s="1" t="str">
        <f>IF(官網匯出!C1416="","",官網匯出!C1416)</f>
        <v/>
      </c>
      <c r="J1416" s="1" t="str">
        <f>IF(官網匯出!D1416="","",官網匯出!D1416)</f>
        <v/>
      </c>
      <c r="K1416" s="3" t="str">
        <f>IF(官網匯出!E1416="","",官網匯出!E1416)</f>
        <v/>
      </c>
      <c r="L1416" s="1" t="str">
        <f>IF(官網匯出!F1416="","",官網匯出!F1416)</f>
        <v/>
      </c>
      <c r="M1416" s="1" t="str">
        <f>IF(官網匯出!G1416="","",官網匯出!G1416)</f>
        <v/>
      </c>
      <c r="N1416" s="1" t="str">
        <f>IF(官網匯出!H1416="","",官網匯出!H1416)</f>
        <v/>
      </c>
      <c r="P1416" s="1" t="str">
        <f>IF(官網匯出!J1416="","",RIGHT(官網匯出!J1416,LEN(官網匯出!J1416)-2))</f>
        <v/>
      </c>
      <c r="Q1416" s="1" t="str">
        <f>IF(官網匯出!K1416="","",官網匯出!K1416)</f>
        <v/>
      </c>
      <c r="R1416" s="1" t="str">
        <f>IF(官網匯出!L1416="","",官網匯出!L1416)</f>
        <v/>
      </c>
      <c r="S1416" s="1" t="str">
        <f>IF(官網匯出!M1416="","",官網匯出!M1416)</f>
        <v/>
      </c>
      <c r="T1416" s="1" t="str">
        <f>IF(官網匯出!N1416="","",官網匯出!N1416)</f>
        <v/>
      </c>
      <c r="U1416" s="1" t="str">
        <f>IF(官網匯出!O1416="","",官網匯出!O1416)</f>
        <v/>
      </c>
      <c r="V1416" s="1" t="str">
        <f>IF(官網匯出!P1416="",IF(G1416="","",0),官網匯出!P1416)</f>
        <v/>
      </c>
      <c r="W1416" s="1" t="str">
        <f>IF(官網匯出!Q1416="",IF(G1416="","",0),官網匯出!Q1416)</f>
        <v/>
      </c>
      <c r="X1416" s="1" t="str">
        <f>IF(官網匯出!R1416="","",官網匯出!R1416)</f>
        <v/>
      </c>
      <c r="Y1416" s="1" t="str">
        <f>IF(官網匯出!S1416="","",官網匯出!S1416)</f>
        <v/>
      </c>
      <c r="Z1416" s="1" t="str">
        <f>IF(G1416="","",官網匯出!T1416)</f>
        <v/>
      </c>
      <c r="AA1416" s="1" t="str">
        <f>IF(G1416="","",官網匯出!AK1416)</f>
        <v/>
      </c>
      <c r="AB1416" s="1" t="str">
        <f>IF(G1416="","",IF(官網匯出!V1416="","",官網匯出!V1416))</f>
        <v/>
      </c>
      <c r="AJ1416" s="1" t="str">
        <f>IF(G1416="","",IF(官網匯出!AE1416="","",官網匯出!AE1416))</f>
        <v/>
      </c>
      <c r="AK1416" s="1" t="str">
        <f>IF(G1416="","",IF(官網匯出!AD1416="","",官網匯出!AD1416))</f>
        <v/>
      </c>
      <c r="AL1416" s="1" t="str">
        <f t="shared" si="255"/>
        <v>0</v>
      </c>
      <c r="AM1416" s="1" t="str">
        <f>IF(官網匯出!AG1416="","",官網匯出!AG1416)</f>
        <v/>
      </c>
      <c r="AN1416" s="1" t="str">
        <f>IF(G1416="","",IF(官網匯出!AH1416="","",官網匯出!AH1416))</f>
        <v/>
      </c>
      <c r="AO1416" s="14" t="str">
        <f t="shared" si="256"/>
        <v/>
      </c>
      <c r="AP1416" s="14" t="str">
        <f t="shared" si="257"/>
        <v>1</v>
      </c>
      <c r="AQ1416" s="14" t="str">
        <f t="shared" si="258"/>
        <v>0</v>
      </c>
      <c r="AR1416" s="1" t="str">
        <f t="shared" si="259"/>
        <v/>
      </c>
      <c r="AS1416" s="1" t="str">
        <f t="shared" si="260"/>
        <v/>
      </c>
      <c r="AT1416" s="1" t="str">
        <f t="shared" si="261"/>
        <v/>
      </c>
      <c r="AU1416" s="1" t="str">
        <f t="shared" si="252"/>
        <v/>
      </c>
      <c r="AV1416" s="1" t="e">
        <f>IF(VLOOKUP(G1416,官網匯出!A:AQ,42,FALSE)="","[黃金盾官網]",VLOOKUP(G1416,官網匯出!A:AQ,42,FALSE))</f>
        <v>#N/A</v>
      </c>
      <c r="AW1416" s="1" t="e">
        <f>IF(LEFT(VLOOKUP(G1416,官網匯出!A:AS,43,FALSE),2)="","web",LEFT(VLOOKUP(G1416,官網匯出!A:AS,43,FALSE),2))</f>
        <v>#N/A</v>
      </c>
      <c r="AX1416" s="1" t="str">
        <f t="shared" si="262"/>
        <v>O</v>
      </c>
    </row>
    <row r="1417" spans="1:50">
      <c r="A1417" s="1" t="str">
        <f>IF(G1417="","",VLOOKUP(官網轉換!AW1417,團名!A:B,2,FALSE))</f>
        <v/>
      </c>
      <c r="B1417" s="1" t="str">
        <f>IF(G1417="","",IF(LEFT(VLOOKUP(G1417,官網匯出!A:AQ,43,0),2)="wf",VLOOKUP(VLOOKUP(G1417,官網匯出!A:AQ,43,0),團名!$I$1:$K$12,2,FALSE),"N0071"))</f>
        <v/>
      </c>
      <c r="C1417" s="1" t="str">
        <f>IFERROR(VLOOKUP(官網匯出!D1417,團名!E:G,3,FALSE),"")</f>
        <v/>
      </c>
      <c r="D1417" s="1" t="str">
        <f t="shared" si="253"/>
        <v/>
      </c>
      <c r="E1417" s="1" t="str">
        <f t="shared" si="254"/>
        <v/>
      </c>
      <c r="F1417" s="1" t="str">
        <f>IF(官網匯出!F1417="已付款","","B0012")</f>
        <v>B0012</v>
      </c>
      <c r="G1417" s="1" t="str">
        <f>IF(官網匯出!A1417="","",官網匯出!A1417)</f>
        <v/>
      </c>
      <c r="H1417" s="3" t="str">
        <f>IF(官網匯出!B1417="","",官網匯出!B1417)</f>
        <v/>
      </c>
      <c r="I1417" s="1" t="str">
        <f>IF(官網匯出!C1417="","",官網匯出!C1417)</f>
        <v/>
      </c>
      <c r="J1417" s="1" t="str">
        <f>IF(官網匯出!D1417="","",官網匯出!D1417)</f>
        <v/>
      </c>
      <c r="K1417" s="3" t="str">
        <f>IF(官網匯出!E1417="","",官網匯出!E1417)</f>
        <v/>
      </c>
      <c r="L1417" s="1" t="str">
        <f>IF(官網匯出!F1417="","",官網匯出!F1417)</f>
        <v/>
      </c>
      <c r="M1417" s="1" t="str">
        <f>IF(官網匯出!G1417="","",官網匯出!G1417)</f>
        <v/>
      </c>
      <c r="N1417" s="1" t="str">
        <f>IF(官網匯出!H1417="","",官網匯出!H1417)</f>
        <v/>
      </c>
      <c r="P1417" s="1" t="str">
        <f>IF(官網匯出!J1417="","",RIGHT(官網匯出!J1417,LEN(官網匯出!J1417)-2))</f>
        <v/>
      </c>
      <c r="Q1417" s="1" t="str">
        <f>IF(官網匯出!K1417="","",官網匯出!K1417)</f>
        <v/>
      </c>
      <c r="R1417" s="1" t="str">
        <f>IF(官網匯出!L1417="","",官網匯出!L1417)</f>
        <v/>
      </c>
      <c r="S1417" s="1" t="str">
        <f>IF(官網匯出!M1417="","",官網匯出!M1417)</f>
        <v/>
      </c>
      <c r="T1417" s="1" t="str">
        <f>IF(官網匯出!N1417="","",官網匯出!N1417)</f>
        <v/>
      </c>
      <c r="U1417" s="1" t="str">
        <f>IF(官網匯出!O1417="","",官網匯出!O1417)</f>
        <v/>
      </c>
      <c r="V1417" s="1" t="str">
        <f>IF(官網匯出!P1417="",IF(G1417="","",0),官網匯出!P1417)</f>
        <v/>
      </c>
      <c r="W1417" s="1" t="str">
        <f>IF(官網匯出!Q1417="",IF(G1417="","",0),官網匯出!Q1417)</f>
        <v/>
      </c>
      <c r="X1417" s="1" t="str">
        <f>IF(官網匯出!R1417="","",官網匯出!R1417)</f>
        <v/>
      </c>
      <c r="Y1417" s="1" t="str">
        <f>IF(官網匯出!S1417="","",官網匯出!S1417)</f>
        <v/>
      </c>
      <c r="Z1417" s="1" t="str">
        <f>IF(G1417="","",官網匯出!T1417)</f>
        <v/>
      </c>
      <c r="AA1417" s="1" t="str">
        <f>IF(G1417="","",官網匯出!AK1417)</f>
        <v/>
      </c>
      <c r="AB1417" s="1" t="str">
        <f>IF(G1417="","",IF(官網匯出!V1417="","",官網匯出!V1417))</f>
        <v/>
      </c>
      <c r="AJ1417" s="1" t="str">
        <f>IF(G1417="","",IF(官網匯出!AE1417="","",官網匯出!AE1417))</f>
        <v/>
      </c>
      <c r="AK1417" s="1" t="str">
        <f>IF(G1417="","",IF(官網匯出!AD1417="","",官網匯出!AD1417))</f>
        <v/>
      </c>
      <c r="AL1417" s="1" t="str">
        <f t="shared" si="255"/>
        <v>0</v>
      </c>
      <c r="AM1417" s="1" t="str">
        <f>IF(官網匯出!AG1417="","",官網匯出!AG1417)</f>
        <v/>
      </c>
      <c r="AN1417" s="1" t="str">
        <f>IF(G1417="","",IF(官網匯出!AH1417="","",官網匯出!AH1417))</f>
        <v/>
      </c>
      <c r="AO1417" s="14" t="str">
        <f t="shared" si="256"/>
        <v/>
      </c>
      <c r="AP1417" s="14" t="str">
        <f t="shared" si="257"/>
        <v>1</v>
      </c>
      <c r="AQ1417" s="14" t="str">
        <f t="shared" si="258"/>
        <v>0</v>
      </c>
      <c r="AR1417" s="1" t="str">
        <f t="shared" si="259"/>
        <v/>
      </c>
      <c r="AS1417" s="1" t="str">
        <f t="shared" si="260"/>
        <v/>
      </c>
      <c r="AT1417" s="1" t="str">
        <f t="shared" si="261"/>
        <v/>
      </c>
      <c r="AU1417" s="1" t="str">
        <f t="shared" si="252"/>
        <v/>
      </c>
      <c r="AV1417" s="1" t="e">
        <f>IF(VLOOKUP(G1417,官網匯出!A:AQ,42,FALSE)="","[黃金盾官網]",VLOOKUP(G1417,官網匯出!A:AQ,42,FALSE))</f>
        <v>#N/A</v>
      </c>
      <c r="AW1417" s="1" t="e">
        <f>IF(LEFT(VLOOKUP(G1417,官網匯出!A:AS,43,FALSE),2)="","web",LEFT(VLOOKUP(G1417,官網匯出!A:AS,43,FALSE),2))</f>
        <v>#N/A</v>
      </c>
      <c r="AX1417" s="1" t="str">
        <f t="shared" si="262"/>
        <v>O</v>
      </c>
    </row>
    <row r="1418" spans="1:50">
      <c r="A1418" s="1" t="str">
        <f>IF(G1418="","",VLOOKUP(官網轉換!AW1418,團名!A:B,2,FALSE))</f>
        <v/>
      </c>
      <c r="B1418" s="1" t="str">
        <f>IF(G1418="","",IF(LEFT(VLOOKUP(G1418,官網匯出!A:AQ,43,0),2)="wf",VLOOKUP(VLOOKUP(G1418,官網匯出!A:AQ,43,0),團名!$I$1:$K$12,2,FALSE),"N0071"))</f>
        <v/>
      </c>
      <c r="C1418" s="1" t="str">
        <f>IFERROR(VLOOKUP(官網匯出!D1418,團名!E:G,3,FALSE),"")</f>
        <v/>
      </c>
      <c r="D1418" s="1" t="str">
        <f t="shared" si="253"/>
        <v/>
      </c>
      <c r="E1418" s="1" t="str">
        <f t="shared" si="254"/>
        <v/>
      </c>
      <c r="F1418" s="1" t="str">
        <f>IF(官網匯出!F1418="已付款","","B0012")</f>
        <v>B0012</v>
      </c>
      <c r="G1418" s="1" t="str">
        <f>IF(官網匯出!A1418="","",官網匯出!A1418)</f>
        <v/>
      </c>
      <c r="H1418" s="3" t="str">
        <f>IF(官網匯出!B1418="","",官網匯出!B1418)</f>
        <v/>
      </c>
      <c r="I1418" s="1" t="str">
        <f>IF(官網匯出!C1418="","",官網匯出!C1418)</f>
        <v/>
      </c>
      <c r="J1418" s="1" t="str">
        <f>IF(官網匯出!D1418="","",官網匯出!D1418)</f>
        <v/>
      </c>
      <c r="K1418" s="3" t="str">
        <f>IF(官網匯出!E1418="","",官網匯出!E1418)</f>
        <v/>
      </c>
      <c r="L1418" s="1" t="str">
        <f>IF(官網匯出!F1418="","",官網匯出!F1418)</f>
        <v/>
      </c>
      <c r="M1418" s="1" t="str">
        <f>IF(官網匯出!G1418="","",官網匯出!G1418)</f>
        <v/>
      </c>
      <c r="N1418" s="1" t="str">
        <f>IF(官網匯出!H1418="","",官網匯出!H1418)</f>
        <v/>
      </c>
      <c r="P1418" s="1" t="str">
        <f>IF(官網匯出!J1418="","",RIGHT(官網匯出!J1418,LEN(官網匯出!J1418)-2))</f>
        <v/>
      </c>
      <c r="Q1418" s="1" t="str">
        <f>IF(官網匯出!K1418="","",官網匯出!K1418)</f>
        <v/>
      </c>
      <c r="R1418" s="1" t="str">
        <f>IF(官網匯出!L1418="","",官網匯出!L1418)</f>
        <v/>
      </c>
      <c r="S1418" s="1" t="str">
        <f>IF(官網匯出!M1418="","",官網匯出!M1418)</f>
        <v/>
      </c>
      <c r="T1418" s="1" t="str">
        <f>IF(官網匯出!N1418="","",官網匯出!N1418)</f>
        <v/>
      </c>
      <c r="U1418" s="1" t="str">
        <f>IF(官網匯出!O1418="","",官網匯出!O1418)</f>
        <v/>
      </c>
      <c r="V1418" s="1" t="str">
        <f>IF(官網匯出!P1418="",IF(G1418="","",0),官網匯出!P1418)</f>
        <v/>
      </c>
      <c r="W1418" s="1" t="str">
        <f>IF(官網匯出!Q1418="",IF(G1418="","",0),官網匯出!Q1418)</f>
        <v/>
      </c>
      <c r="X1418" s="1" t="str">
        <f>IF(官網匯出!R1418="","",官網匯出!R1418)</f>
        <v/>
      </c>
      <c r="Y1418" s="1" t="str">
        <f>IF(官網匯出!S1418="","",官網匯出!S1418)</f>
        <v/>
      </c>
      <c r="Z1418" s="1" t="str">
        <f>IF(G1418="","",官網匯出!T1418)</f>
        <v/>
      </c>
      <c r="AA1418" s="1" t="str">
        <f>IF(G1418="","",官網匯出!AK1418)</f>
        <v/>
      </c>
      <c r="AB1418" s="1" t="str">
        <f>IF(G1418="","",IF(官網匯出!V1418="","",官網匯出!V1418))</f>
        <v/>
      </c>
      <c r="AJ1418" s="1" t="str">
        <f>IF(G1418="","",IF(官網匯出!AE1418="","",官網匯出!AE1418))</f>
        <v/>
      </c>
      <c r="AK1418" s="1" t="str">
        <f>IF(G1418="","",IF(官網匯出!AD1418="","",官網匯出!AD1418))</f>
        <v/>
      </c>
      <c r="AL1418" s="1" t="str">
        <f t="shared" si="255"/>
        <v>0</v>
      </c>
      <c r="AM1418" s="1" t="str">
        <f>IF(官網匯出!AG1418="","",官網匯出!AG1418)</f>
        <v/>
      </c>
      <c r="AN1418" s="1" t="str">
        <f>IF(G1418="","",IF(官網匯出!AH1418="","",官網匯出!AH1418))</f>
        <v/>
      </c>
      <c r="AO1418" s="14" t="str">
        <f t="shared" si="256"/>
        <v/>
      </c>
      <c r="AP1418" s="14" t="str">
        <f t="shared" si="257"/>
        <v>1</v>
      </c>
      <c r="AQ1418" s="14" t="str">
        <f t="shared" si="258"/>
        <v>0</v>
      </c>
      <c r="AR1418" s="1" t="str">
        <f t="shared" si="259"/>
        <v/>
      </c>
      <c r="AS1418" s="1" t="str">
        <f t="shared" si="260"/>
        <v/>
      </c>
      <c r="AT1418" s="1" t="str">
        <f t="shared" si="261"/>
        <v/>
      </c>
      <c r="AU1418" s="1" t="str">
        <f t="shared" si="252"/>
        <v/>
      </c>
      <c r="AV1418" s="1" t="e">
        <f>IF(VLOOKUP(G1418,官網匯出!A:AQ,42,FALSE)="","[黃金盾官網]",VLOOKUP(G1418,官網匯出!A:AQ,42,FALSE))</f>
        <v>#N/A</v>
      </c>
      <c r="AW1418" s="1" t="e">
        <f>IF(LEFT(VLOOKUP(G1418,官網匯出!A:AS,43,FALSE),2)="","web",LEFT(VLOOKUP(G1418,官網匯出!A:AS,43,FALSE),2))</f>
        <v>#N/A</v>
      </c>
      <c r="AX1418" s="1" t="str">
        <f t="shared" si="262"/>
        <v>O</v>
      </c>
    </row>
    <row r="1419" spans="1:50">
      <c r="A1419" s="1" t="str">
        <f>IF(G1419="","",VLOOKUP(官網轉換!AW1419,團名!A:B,2,FALSE))</f>
        <v/>
      </c>
      <c r="B1419" s="1" t="str">
        <f>IF(G1419="","",IF(LEFT(VLOOKUP(G1419,官網匯出!A:AQ,43,0),2)="wf",VLOOKUP(VLOOKUP(G1419,官網匯出!A:AQ,43,0),團名!$I$1:$K$12,2,FALSE),"N0071"))</f>
        <v/>
      </c>
      <c r="C1419" s="1" t="str">
        <f>IFERROR(VLOOKUP(官網匯出!D1419,團名!E:G,3,FALSE),"")</f>
        <v/>
      </c>
      <c r="D1419" s="1" t="str">
        <f t="shared" si="253"/>
        <v/>
      </c>
      <c r="E1419" s="1" t="str">
        <f t="shared" si="254"/>
        <v/>
      </c>
      <c r="F1419" s="1" t="str">
        <f>IF(官網匯出!F1419="已付款","","B0012")</f>
        <v>B0012</v>
      </c>
      <c r="G1419" s="1" t="str">
        <f>IF(官網匯出!A1419="","",官網匯出!A1419)</f>
        <v/>
      </c>
      <c r="H1419" s="3" t="str">
        <f>IF(官網匯出!B1419="","",官網匯出!B1419)</f>
        <v/>
      </c>
      <c r="I1419" s="1" t="str">
        <f>IF(官網匯出!C1419="","",官網匯出!C1419)</f>
        <v/>
      </c>
      <c r="J1419" s="1" t="str">
        <f>IF(官網匯出!D1419="","",官網匯出!D1419)</f>
        <v/>
      </c>
      <c r="K1419" s="3" t="str">
        <f>IF(官網匯出!E1419="","",官網匯出!E1419)</f>
        <v/>
      </c>
      <c r="L1419" s="1" t="str">
        <f>IF(官網匯出!F1419="","",官網匯出!F1419)</f>
        <v/>
      </c>
      <c r="M1419" s="1" t="str">
        <f>IF(官網匯出!G1419="","",官網匯出!G1419)</f>
        <v/>
      </c>
      <c r="N1419" s="1" t="str">
        <f>IF(官網匯出!H1419="","",官網匯出!H1419)</f>
        <v/>
      </c>
      <c r="P1419" s="1" t="str">
        <f>IF(官網匯出!J1419="","",RIGHT(官網匯出!J1419,LEN(官網匯出!J1419)-2))</f>
        <v/>
      </c>
      <c r="Q1419" s="1" t="str">
        <f>IF(官網匯出!K1419="","",官網匯出!K1419)</f>
        <v/>
      </c>
      <c r="R1419" s="1" t="str">
        <f>IF(官網匯出!L1419="","",官網匯出!L1419)</f>
        <v/>
      </c>
      <c r="S1419" s="1" t="str">
        <f>IF(官網匯出!M1419="","",官網匯出!M1419)</f>
        <v/>
      </c>
      <c r="T1419" s="1" t="str">
        <f>IF(官網匯出!N1419="","",官網匯出!N1419)</f>
        <v/>
      </c>
      <c r="U1419" s="1" t="str">
        <f>IF(官網匯出!O1419="","",官網匯出!O1419)</f>
        <v/>
      </c>
      <c r="V1419" s="1" t="str">
        <f>IF(官網匯出!P1419="",IF(G1419="","",0),官網匯出!P1419)</f>
        <v/>
      </c>
      <c r="W1419" s="1" t="str">
        <f>IF(官網匯出!Q1419="",IF(G1419="","",0),官網匯出!Q1419)</f>
        <v/>
      </c>
      <c r="X1419" s="1" t="str">
        <f>IF(官網匯出!R1419="","",官網匯出!R1419)</f>
        <v/>
      </c>
      <c r="Y1419" s="1" t="str">
        <f>IF(官網匯出!S1419="","",官網匯出!S1419)</f>
        <v/>
      </c>
      <c r="Z1419" s="1" t="str">
        <f>IF(G1419="","",官網匯出!T1419)</f>
        <v/>
      </c>
      <c r="AA1419" s="1" t="str">
        <f>IF(G1419="","",官網匯出!AK1419)</f>
        <v/>
      </c>
      <c r="AB1419" s="1" t="str">
        <f>IF(G1419="","",IF(官網匯出!V1419="","",官網匯出!V1419))</f>
        <v/>
      </c>
      <c r="AJ1419" s="1" t="str">
        <f>IF(G1419="","",IF(官網匯出!AE1419="","",官網匯出!AE1419))</f>
        <v/>
      </c>
      <c r="AK1419" s="1" t="str">
        <f>IF(G1419="","",IF(官網匯出!AD1419="","",官網匯出!AD1419))</f>
        <v/>
      </c>
      <c r="AL1419" s="1" t="str">
        <f t="shared" si="255"/>
        <v>0</v>
      </c>
      <c r="AM1419" s="1" t="str">
        <f>IF(官網匯出!AG1419="","",官網匯出!AG1419)</f>
        <v/>
      </c>
      <c r="AN1419" s="1" t="str">
        <f>IF(G1419="","",IF(官網匯出!AH1419="","",官網匯出!AH1419))</f>
        <v/>
      </c>
      <c r="AO1419" s="14" t="str">
        <f t="shared" si="256"/>
        <v/>
      </c>
      <c r="AP1419" s="14" t="str">
        <f t="shared" si="257"/>
        <v>1</v>
      </c>
      <c r="AQ1419" s="14" t="str">
        <f t="shared" si="258"/>
        <v>0</v>
      </c>
      <c r="AR1419" s="1" t="str">
        <f t="shared" si="259"/>
        <v/>
      </c>
      <c r="AS1419" s="1" t="str">
        <f t="shared" si="260"/>
        <v/>
      </c>
      <c r="AT1419" s="1" t="str">
        <f t="shared" si="261"/>
        <v/>
      </c>
      <c r="AU1419" s="1" t="str">
        <f t="shared" si="252"/>
        <v/>
      </c>
      <c r="AV1419" s="1" t="e">
        <f>IF(VLOOKUP(G1419,官網匯出!A:AQ,42,FALSE)="","[黃金盾官網]",VLOOKUP(G1419,官網匯出!A:AQ,42,FALSE))</f>
        <v>#N/A</v>
      </c>
      <c r="AW1419" s="1" t="e">
        <f>IF(LEFT(VLOOKUP(G1419,官網匯出!A:AS,43,FALSE),2)="","web",LEFT(VLOOKUP(G1419,官網匯出!A:AS,43,FALSE),2))</f>
        <v>#N/A</v>
      </c>
      <c r="AX1419" s="1" t="str">
        <f t="shared" si="262"/>
        <v>O</v>
      </c>
    </row>
    <row r="1420" spans="1:50">
      <c r="A1420" s="1" t="str">
        <f>IF(G1420="","",VLOOKUP(官網轉換!AW1420,團名!A:B,2,FALSE))</f>
        <v/>
      </c>
      <c r="B1420" s="1" t="str">
        <f>IF(G1420="","",IF(LEFT(VLOOKUP(G1420,官網匯出!A:AQ,43,0),2)="wf",VLOOKUP(VLOOKUP(G1420,官網匯出!A:AQ,43,0),團名!$I$1:$K$12,2,FALSE),"N0071"))</f>
        <v/>
      </c>
      <c r="C1420" s="1" t="str">
        <f>IFERROR(VLOOKUP(官網匯出!D1420,團名!E:G,3,FALSE),"")</f>
        <v/>
      </c>
      <c r="D1420" s="1" t="str">
        <f t="shared" si="253"/>
        <v/>
      </c>
      <c r="E1420" s="1" t="str">
        <f t="shared" si="254"/>
        <v/>
      </c>
      <c r="F1420" s="1" t="str">
        <f>IF(官網匯出!F1420="已付款","","B0012")</f>
        <v>B0012</v>
      </c>
      <c r="G1420" s="1" t="str">
        <f>IF(官網匯出!A1420="","",官網匯出!A1420)</f>
        <v/>
      </c>
      <c r="H1420" s="3" t="str">
        <f>IF(官網匯出!B1420="","",官網匯出!B1420)</f>
        <v/>
      </c>
      <c r="I1420" s="1" t="str">
        <f>IF(官網匯出!C1420="","",官網匯出!C1420)</f>
        <v/>
      </c>
      <c r="J1420" s="1" t="str">
        <f>IF(官網匯出!D1420="","",官網匯出!D1420)</f>
        <v/>
      </c>
      <c r="K1420" s="3" t="str">
        <f>IF(官網匯出!E1420="","",官網匯出!E1420)</f>
        <v/>
      </c>
      <c r="L1420" s="1" t="str">
        <f>IF(官網匯出!F1420="","",官網匯出!F1420)</f>
        <v/>
      </c>
      <c r="M1420" s="1" t="str">
        <f>IF(官網匯出!G1420="","",官網匯出!G1420)</f>
        <v/>
      </c>
      <c r="N1420" s="1" t="str">
        <f>IF(官網匯出!H1420="","",官網匯出!H1420)</f>
        <v/>
      </c>
      <c r="P1420" s="1" t="str">
        <f>IF(官網匯出!J1420="","",RIGHT(官網匯出!J1420,LEN(官網匯出!J1420)-2))</f>
        <v/>
      </c>
      <c r="Q1420" s="1" t="str">
        <f>IF(官網匯出!K1420="","",官網匯出!K1420)</f>
        <v/>
      </c>
      <c r="R1420" s="1" t="str">
        <f>IF(官網匯出!L1420="","",官網匯出!L1420)</f>
        <v/>
      </c>
      <c r="S1420" s="1" t="str">
        <f>IF(官網匯出!M1420="","",官網匯出!M1420)</f>
        <v/>
      </c>
      <c r="T1420" s="1" t="str">
        <f>IF(官網匯出!N1420="","",官網匯出!N1420)</f>
        <v/>
      </c>
      <c r="U1420" s="1" t="str">
        <f>IF(官網匯出!O1420="","",官網匯出!O1420)</f>
        <v/>
      </c>
      <c r="V1420" s="1" t="str">
        <f>IF(官網匯出!P1420="",IF(G1420="","",0),官網匯出!P1420)</f>
        <v/>
      </c>
      <c r="W1420" s="1" t="str">
        <f>IF(官網匯出!Q1420="",IF(G1420="","",0),官網匯出!Q1420)</f>
        <v/>
      </c>
      <c r="X1420" s="1" t="str">
        <f>IF(官網匯出!R1420="","",官網匯出!R1420)</f>
        <v/>
      </c>
      <c r="Y1420" s="1" t="str">
        <f>IF(官網匯出!S1420="","",官網匯出!S1420)</f>
        <v/>
      </c>
      <c r="Z1420" s="1" t="str">
        <f>IF(G1420="","",官網匯出!T1420)</f>
        <v/>
      </c>
      <c r="AA1420" s="1" t="str">
        <f>IF(G1420="","",官網匯出!AK1420)</f>
        <v/>
      </c>
      <c r="AB1420" s="1" t="str">
        <f>IF(G1420="","",IF(官網匯出!V1420="","",官網匯出!V1420))</f>
        <v/>
      </c>
      <c r="AJ1420" s="1" t="str">
        <f>IF(G1420="","",IF(官網匯出!AE1420="","",官網匯出!AE1420))</f>
        <v/>
      </c>
      <c r="AK1420" s="1" t="str">
        <f>IF(G1420="","",IF(官網匯出!AD1420="","",官網匯出!AD1420))</f>
        <v/>
      </c>
      <c r="AL1420" s="1" t="str">
        <f t="shared" si="255"/>
        <v>0</v>
      </c>
      <c r="AM1420" s="1" t="str">
        <f>IF(官網匯出!AG1420="","",官網匯出!AG1420)</f>
        <v/>
      </c>
      <c r="AN1420" s="1" t="str">
        <f>IF(G1420="","",IF(官網匯出!AH1420="","",官網匯出!AH1420))</f>
        <v/>
      </c>
      <c r="AO1420" s="14" t="str">
        <f t="shared" si="256"/>
        <v/>
      </c>
      <c r="AP1420" s="14" t="str">
        <f t="shared" si="257"/>
        <v>1</v>
      </c>
      <c r="AQ1420" s="14" t="str">
        <f t="shared" si="258"/>
        <v>0</v>
      </c>
      <c r="AR1420" s="1" t="str">
        <f t="shared" si="259"/>
        <v/>
      </c>
      <c r="AS1420" s="1" t="str">
        <f t="shared" si="260"/>
        <v/>
      </c>
      <c r="AT1420" s="1" t="str">
        <f t="shared" si="261"/>
        <v/>
      </c>
      <c r="AU1420" s="1" t="str">
        <f t="shared" si="252"/>
        <v/>
      </c>
      <c r="AV1420" s="1" t="e">
        <f>IF(VLOOKUP(G1420,官網匯出!A:AQ,42,FALSE)="","[黃金盾官網]",VLOOKUP(G1420,官網匯出!A:AQ,42,FALSE))</f>
        <v>#N/A</v>
      </c>
      <c r="AW1420" s="1" t="e">
        <f>IF(LEFT(VLOOKUP(G1420,官網匯出!A:AS,43,FALSE),2)="","web",LEFT(VLOOKUP(G1420,官網匯出!A:AS,43,FALSE),2))</f>
        <v>#N/A</v>
      </c>
      <c r="AX1420" s="1" t="str">
        <f t="shared" si="262"/>
        <v>O</v>
      </c>
    </row>
    <row r="1421" spans="1:50">
      <c r="A1421" s="1" t="str">
        <f>IF(G1421="","",VLOOKUP(官網轉換!AW1421,團名!A:B,2,FALSE))</f>
        <v/>
      </c>
      <c r="B1421" s="1" t="str">
        <f>IF(G1421="","",IF(LEFT(VLOOKUP(G1421,官網匯出!A:AQ,43,0),2)="wf",VLOOKUP(VLOOKUP(G1421,官網匯出!A:AQ,43,0),團名!$I$1:$K$12,2,FALSE),"N0071"))</f>
        <v/>
      </c>
      <c r="C1421" s="1" t="str">
        <f>IFERROR(VLOOKUP(官網匯出!D1421,團名!E:G,3,FALSE),"")</f>
        <v/>
      </c>
      <c r="D1421" s="1" t="str">
        <f t="shared" si="253"/>
        <v/>
      </c>
      <c r="E1421" s="1" t="str">
        <f t="shared" si="254"/>
        <v/>
      </c>
      <c r="F1421" s="1" t="str">
        <f>IF(官網匯出!F1421="已付款","","B0012")</f>
        <v>B0012</v>
      </c>
      <c r="G1421" s="1" t="str">
        <f>IF(官網匯出!A1421="","",官網匯出!A1421)</f>
        <v/>
      </c>
      <c r="H1421" s="3" t="str">
        <f>IF(官網匯出!B1421="","",官網匯出!B1421)</f>
        <v/>
      </c>
      <c r="I1421" s="1" t="str">
        <f>IF(官網匯出!C1421="","",官網匯出!C1421)</f>
        <v/>
      </c>
      <c r="J1421" s="1" t="str">
        <f>IF(官網匯出!D1421="","",官網匯出!D1421)</f>
        <v/>
      </c>
      <c r="K1421" s="3" t="str">
        <f>IF(官網匯出!E1421="","",官網匯出!E1421)</f>
        <v/>
      </c>
      <c r="L1421" s="1" t="str">
        <f>IF(官網匯出!F1421="","",官網匯出!F1421)</f>
        <v/>
      </c>
      <c r="M1421" s="1" t="str">
        <f>IF(官網匯出!G1421="","",官網匯出!G1421)</f>
        <v/>
      </c>
      <c r="N1421" s="1" t="str">
        <f>IF(官網匯出!H1421="","",官網匯出!H1421)</f>
        <v/>
      </c>
      <c r="P1421" s="1" t="str">
        <f>IF(官網匯出!J1421="","",RIGHT(官網匯出!J1421,LEN(官網匯出!J1421)-2))</f>
        <v/>
      </c>
      <c r="Q1421" s="1" t="str">
        <f>IF(官網匯出!K1421="","",官網匯出!K1421)</f>
        <v/>
      </c>
      <c r="R1421" s="1" t="str">
        <f>IF(官網匯出!L1421="","",官網匯出!L1421)</f>
        <v/>
      </c>
      <c r="S1421" s="1" t="str">
        <f>IF(官網匯出!M1421="","",官網匯出!M1421)</f>
        <v/>
      </c>
      <c r="T1421" s="1" t="str">
        <f>IF(官網匯出!N1421="","",官網匯出!N1421)</f>
        <v/>
      </c>
      <c r="U1421" s="1" t="str">
        <f>IF(官網匯出!O1421="","",官網匯出!O1421)</f>
        <v/>
      </c>
      <c r="V1421" s="1" t="str">
        <f>IF(官網匯出!P1421="",IF(G1421="","",0),官網匯出!P1421)</f>
        <v/>
      </c>
      <c r="W1421" s="1" t="str">
        <f>IF(官網匯出!Q1421="",IF(G1421="","",0),官網匯出!Q1421)</f>
        <v/>
      </c>
      <c r="X1421" s="1" t="str">
        <f>IF(官網匯出!R1421="","",官網匯出!R1421)</f>
        <v/>
      </c>
      <c r="Y1421" s="1" t="str">
        <f>IF(官網匯出!S1421="","",官網匯出!S1421)</f>
        <v/>
      </c>
      <c r="Z1421" s="1" t="str">
        <f>IF(G1421="","",官網匯出!T1421)</f>
        <v/>
      </c>
      <c r="AA1421" s="1" t="str">
        <f>IF(G1421="","",官網匯出!AK1421)</f>
        <v/>
      </c>
      <c r="AB1421" s="1" t="str">
        <f>IF(G1421="","",IF(官網匯出!V1421="","",官網匯出!V1421))</f>
        <v/>
      </c>
      <c r="AJ1421" s="1" t="str">
        <f>IF(G1421="","",IF(官網匯出!AE1421="","",官網匯出!AE1421))</f>
        <v/>
      </c>
      <c r="AK1421" s="1" t="str">
        <f>IF(G1421="","",IF(官網匯出!AD1421="","",官網匯出!AD1421))</f>
        <v/>
      </c>
      <c r="AL1421" s="1" t="str">
        <f t="shared" si="255"/>
        <v>0</v>
      </c>
      <c r="AM1421" s="1" t="str">
        <f>IF(官網匯出!AG1421="","",官網匯出!AG1421)</f>
        <v/>
      </c>
      <c r="AN1421" s="1" t="str">
        <f>IF(G1421="","",IF(官網匯出!AH1421="","",官網匯出!AH1421))</f>
        <v/>
      </c>
      <c r="AO1421" s="14" t="str">
        <f t="shared" si="256"/>
        <v/>
      </c>
      <c r="AP1421" s="14" t="str">
        <f t="shared" si="257"/>
        <v>1</v>
      </c>
      <c r="AQ1421" s="14" t="str">
        <f t="shared" si="258"/>
        <v>0</v>
      </c>
      <c r="AR1421" s="1" t="str">
        <f t="shared" si="259"/>
        <v/>
      </c>
      <c r="AS1421" s="1" t="str">
        <f t="shared" si="260"/>
        <v/>
      </c>
      <c r="AT1421" s="1" t="str">
        <f t="shared" si="261"/>
        <v/>
      </c>
      <c r="AU1421" s="1" t="str">
        <f t="shared" si="252"/>
        <v/>
      </c>
      <c r="AV1421" s="1" t="e">
        <f>IF(VLOOKUP(G1421,官網匯出!A:AQ,42,FALSE)="","[黃金盾官網]",VLOOKUP(G1421,官網匯出!A:AQ,42,FALSE))</f>
        <v>#N/A</v>
      </c>
      <c r="AW1421" s="1" t="e">
        <f>IF(LEFT(VLOOKUP(G1421,官網匯出!A:AS,43,FALSE),2)="","web",LEFT(VLOOKUP(G1421,官網匯出!A:AS,43,FALSE),2))</f>
        <v>#N/A</v>
      </c>
      <c r="AX1421" s="1" t="str">
        <f t="shared" si="262"/>
        <v>O</v>
      </c>
    </row>
    <row r="1422" spans="1:50">
      <c r="A1422" s="1" t="str">
        <f>IF(G1422="","",VLOOKUP(官網轉換!AW1422,團名!A:B,2,FALSE))</f>
        <v/>
      </c>
      <c r="B1422" s="1" t="str">
        <f>IF(G1422="","",IF(LEFT(VLOOKUP(G1422,官網匯出!A:AQ,43,0),2)="wf",VLOOKUP(VLOOKUP(G1422,官網匯出!A:AQ,43,0),團名!$I$1:$K$12,2,FALSE),"N0071"))</f>
        <v/>
      </c>
      <c r="C1422" s="1" t="str">
        <f>IFERROR(VLOOKUP(官網匯出!D1422,團名!E:G,3,FALSE),"")</f>
        <v/>
      </c>
      <c r="D1422" s="1" t="str">
        <f t="shared" si="253"/>
        <v/>
      </c>
      <c r="E1422" s="1" t="str">
        <f t="shared" si="254"/>
        <v/>
      </c>
      <c r="F1422" s="1" t="str">
        <f>IF(官網匯出!F1422="已付款","","B0012")</f>
        <v>B0012</v>
      </c>
      <c r="G1422" s="1" t="str">
        <f>IF(官網匯出!A1422="","",官網匯出!A1422)</f>
        <v/>
      </c>
      <c r="H1422" s="3" t="str">
        <f>IF(官網匯出!B1422="","",官網匯出!B1422)</f>
        <v/>
      </c>
      <c r="I1422" s="1" t="str">
        <f>IF(官網匯出!C1422="","",官網匯出!C1422)</f>
        <v/>
      </c>
      <c r="J1422" s="1" t="str">
        <f>IF(官網匯出!D1422="","",官網匯出!D1422)</f>
        <v/>
      </c>
      <c r="K1422" s="3" t="str">
        <f>IF(官網匯出!E1422="","",官網匯出!E1422)</f>
        <v/>
      </c>
      <c r="L1422" s="1" t="str">
        <f>IF(官網匯出!F1422="","",官網匯出!F1422)</f>
        <v/>
      </c>
      <c r="M1422" s="1" t="str">
        <f>IF(官網匯出!G1422="","",官網匯出!G1422)</f>
        <v/>
      </c>
      <c r="N1422" s="1" t="str">
        <f>IF(官網匯出!H1422="","",官網匯出!H1422)</f>
        <v/>
      </c>
      <c r="P1422" s="1" t="str">
        <f>IF(官網匯出!J1422="","",RIGHT(官網匯出!J1422,LEN(官網匯出!J1422)-2))</f>
        <v/>
      </c>
      <c r="Q1422" s="1" t="str">
        <f>IF(官網匯出!K1422="","",官網匯出!K1422)</f>
        <v/>
      </c>
      <c r="R1422" s="1" t="str">
        <f>IF(官網匯出!L1422="","",官網匯出!L1422)</f>
        <v/>
      </c>
      <c r="S1422" s="1" t="str">
        <f>IF(官網匯出!M1422="","",官網匯出!M1422)</f>
        <v/>
      </c>
      <c r="T1422" s="1" t="str">
        <f>IF(官網匯出!N1422="","",官網匯出!N1422)</f>
        <v/>
      </c>
      <c r="U1422" s="1" t="str">
        <f>IF(官網匯出!O1422="","",官網匯出!O1422)</f>
        <v/>
      </c>
      <c r="V1422" s="1" t="str">
        <f>IF(官網匯出!P1422="",IF(G1422="","",0),官網匯出!P1422)</f>
        <v/>
      </c>
      <c r="W1422" s="1" t="str">
        <f>IF(官網匯出!Q1422="",IF(G1422="","",0),官網匯出!Q1422)</f>
        <v/>
      </c>
      <c r="X1422" s="1" t="str">
        <f>IF(官網匯出!R1422="","",官網匯出!R1422)</f>
        <v/>
      </c>
      <c r="Y1422" s="1" t="str">
        <f>IF(官網匯出!S1422="","",官網匯出!S1422)</f>
        <v/>
      </c>
      <c r="Z1422" s="1" t="str">
        <f>IF(G1422="","",官網匯出!T1422)</f>
        <v/>
      </c>
      <c r="AA1422" s="1" t="str">
        <f>IF(G1422="","",官網匯出!AK1422)</f>
        <v/>
      </c>
      <c r="AB1422" s="1" t="str">
        <f>IF(G1422="","",IF(官網匯出!V1422="","",官網匯出!V1422))</f>
        <v/>
      </c>
      <c r="AJ1422" s="1" t="str">
        <f>IF(G1422="","",IF(官網匯出!AE1422="","",官網匯出!AE1422))</f>
        <v/>
      </c>
      <c r="AK1422" s="1" t="str">
        <f>IF(G1422="","",IF(官網匯出!AD1422="","",官網匯出!AD1422))</f>
        <v/>
      </c>
      <c r="AL1422" s="1" t="str">
        <f t="shared" si="255"/>
        <v>0</v>
      </c>
      <c r="AM1422" s="1" t="str">
        <f>IF(官網匯出!AG1422="","",官網匯出!AG1422)</f>
        <v/>
      </c>
      <c r="AN1422" s="1" t="str">
        <f>IF(G1422="","",IF(官網匯出!AH1422="","",官網匯出!AH1422))</f>
        <v/>
      </c>
      <c r="AO1422" s="14" t="str">
        <f t="shared" si="256"/>
        <v/>
      </c>
      <c r="AP1422" s="14" t="str">
        <f t="shared" si="257"/>
        <v>1</v>
      </c>
      <c r="AQ1422" s="14" t="str">
        <f t="shared" si="258"/>
        <v>0</v>
      </c>
      <c r="AR1422" s="1" t="str">
        <f t="shared" si="259"/>
        <v/>
      </c>
      <c r="AS1422" s="1" t="str">
        <f t="shared" si="260"/>
        <v/>
      </c>
      <c r="AT1422" s="1" t="str">
        <f t="shared" si="261"/>
        <v/>
      </c>
      <c r="AU1422" s="1" t="str">
        <f t="shared" si="252"/>
        <v/>
      </c>
      <c r="AV1422" s="1" t="e">
        <f>IF(VLOOKUP(G1422,官網匯出!A:AQ,42,FALSE)="","[黃金盾官網]",VLOOKUP(G1422,官網匯出!A:AQ,42,FALSE))</f>
        <v>#N/A</v>
      </c>
      <c r="AW1422" s="1" t="e">
        <f>IF(LEFT(VLOOKUP(G1422,官網匯出!A:AS,43,FALSE),2)="","web",LEFT(VLOOKUP(G1422,官網匯出!A:AS,43,FALSE),2))</f>
        <v>#N/A</v>
      </c>
      <c r="AX1422" s="1" t="str">
        <f t="shared" si="262"/>
        <v>O</v>
      </c>
    </row>
    <row r="1423" spans="1:50">
      <c r="A1423" s="1" t="str">
        <f>IF(G1423="","",VLOOKUP(官網轉換!AW1423,團名!A:B,2,FALSE))</f>
        <v/>
      </c>
      <c r="B1423" s="1" t="str">
        <f>IF(G1423="","",IF(LEFT(VLOOKUP(G1423,官網匯出!A:AQ,43,0),2)="wf",VLOOKUP(VLOOKUP(G1423,官網匯出!A:AQ,43,0),團名!$I$1:$K$12,2,FALSE),"N0071"))</f>
        <v/>
      </c>
      <c r="C1423" s="1" t="str">
        <f>IFERROR(VLOOKUP(官網匯出!D1423,團名!E:G,3,FALSE),"")</f>
        <v/>
      </c>
      <c r="D1423" s="1" t="str">
        <f t="shared" si="253"/>
        <v/>
      </c>
      <c r="E1423" s="1" t="str">
        <f t="shared" si="254"/>
        <v/>
      </c>
      <c r="F1423" s="1" t="str">
        <f>IF(官網匯出!F1423="已付款","","B0012")</f>
        <v>B0012</v>
      </c>
      <c r="G1423" s="1" t="str">
        <f>IF(官網匯出!A1423="","",官網匯出!A1423)</f>
        <v/>
      </c>
      <c r="H1423" s="3" t="str">
        <f>IF(官網匯出!B1423="","",官網匯出!B1423)</f>
        <v/>
      </c>
      <c r="I1423" s="1" t="str">
        <f>IF(官網匯出!C1423="","",官網匯出!C1423)</f>
        <v/>
      </c>
      <c r="J1423" s="1" t="str">
        <f>IF(官網匯出!D1423="","",官網匯出!D1423)</f>
        <v/>
      </c>
      <c r="K1423" s="3" t="str">
        <f>IF(官網匯出!E1423="","",官網匯出!E1423)</f>
        <v/>
      </c>
      <c r="L1423" s="1" t="str">
        <f>IF(官網匯出!F1423="","",官網匯出!F1423)</f>
        <v/>
      </c>
      <c r="M1423" s="1" t="str">
        <f>IF(官網匯出!G1423="","",官網匯出!G1423)</f>
        <v/>
      </c>
      <c r="N1423" s="1" t="str">
        <f>IF(官網匯出!H1423="","",官網匯出!H1423)</f>
        <v/>
      </c>
      <c r="P1423" s="1" t="str">
        <f>IF(官網匯出!J1423="","",RIGHT(官網匯出!J1423,LEN(官網匯出!J1423)-2))</f>
        <v/>
      </c>
      <c r="Q1423" s="1" t="str">
        <f>IF(官網匯出!K1423="","",官網匯出!K1423)</f>
        <v/>
      </c>
      <c r="R1423" s="1" t="str">
        <f>IF(官網匯出!L1423="","",官網匯出!L1423)</f>
        <v/>
      </c>
      <c r="S1423" s="1" t="str">
        <f>IF(官網匯出!M1423="","",官網匯出!M1423)</f>
        <v/>
      </c>
      <c r="T1423" s="1" t="str">
        <f>IF(官網匯出!N1423="","",官網匯出!N1423)</f>
        <v/>
      </c>
      <c r="U1423" s="1" t="str">
        <f>IF(官網匯出!O1423="","",官網匯出!O1423)</f>
        <v/>
      </c>
      <c r="V1423" s="1" t="str">
        <f>IF(官網匯出!P1423="",IF(G1423="","",0),官網匯出!P1423)</f>
        <v/>
      </c>
      <c r="W1423" s="1" t="str">
        <f>IF(官網匯出!Q1423="",IF(G1423="","",0),官網匯出!Q1423)</f>
        <v/>
      </c>
      <c r="X1423" s="1" t="str">
        <f>IF(官網匯出!R1423="","",官網匯出!R1423)</f>
        <v/>
      </c>
      <c r="Y1423" s="1" t="str">
        <f>IF(官網匯出!S1423="","",官網匯出!S1423)</f>
        <v/>
      </c>
      <c r="Z1423" s="1" t="str">
        <f>IF(G1423="","",官網匯出!T1423)</f>
        <v/>
      </c>
      <c r="AA1423" s="1" t="str">
        <f>IF(G1423="","",官網匯出!AK1423)</f>
        <v/>
      </c>
      <c r="AB1423" s="1" t="str">
        <f>IF(G1423="","",IF(官網匯出!V1423="","",官網匯出!V1423))</f>
        <v/>
      </c>
      <c r="AJ1423" s="1" t="str">
        <f>IF(G1423="","",IF(官網匯出!AE1423="","",官網匯出!AE1423))</f>
        <v/>
      </c>
      <c r="AK1423" s="1" t="str">
        <f>IF(G1423="","",IF(官網匯出!AD1423="","",官網匯出!AD1423))</f>
        <v/>
      </c>
      <c r="AL1423" s="1" t="str">
        <f t="shared" si="255"/>
        <v>0</v>
      </c>
      <c r="AM1423" s="1" t="str">
        <f>IF(官網匯出!AG1423="","",官網匯出!AG1423)</f>
        <v/>
      </c>
      <c r="AN1423" s="1" t="str">
        <f>IF(G1423="","",IF(官網匯出!AH1423="","",官網匯出!AH1423))</f>
        <v/>
      </c>
      <c r="AO1423" s="14" t="str">
        <f t="shared" si="256"/>
        <v/>
      </c>
      <c r="AP1423" s="14" t="str">
        <f t="shared" si="257"/>
        <v>1</v>
      </c>
      <c r="AQ1423" s="14" t="str">
        <f t="shared" si="258"/>
        <v>0</v>
      </c>
      <c r="AR1423" s="1" t="str">
        <f t="shared" si="259"/>
        <v/>
      </c>
      <c r="AS1423" s="1" t="str">
        <f t="shared" si="260"/>
        <v/>
      </c>
      <c r="AT1423" s="1" t="str">
        <f t="shared" si="261"/>
        <v/>
      </c>
      <c r="AU1423" s="1" t="str">
        <f t="shared" si="252"/>
        <v/>
      </c>
      <c r="AV1423" s="1" t="e">
        <f>IF(VLOOKUP(G1423,官網匯出!A:AQ,42,FALSE)="","[黃金盾官網]",VLOOKUP(G1423,官網匯出!A:AQ,42,FALSE))</f>
        <v>#N/A</v>
      </c>
      <c r="AW1423" s="1" t="e">
        <f>IF(LEFT(VLOOKUP(G1423,官網匯出!A:AS,43,FALSE),2)="","web",LEFT(VLOOKUP(G1423,官網匯出!A:AS,43,FALSE),2))</f>
        <v>#N/A</v>
      </c>
      <c r="AX1423" s="1" t="str">
        <f t="shared" si="262"/>
        <v>O</v>
      </c>
    </row>
    <row r="1424" spans="1:50">
      <c r="A1424" s="1" t="str">
        <f>IF(G1424="","",VLOOKUP(官網轉換!AW1424,團名!A:B,2,FALSE))</f>
        <v/>
      </c>
      <c r="B1424" s="1" t="str">
        <f>IF(G1424="","",IF(LEFT(VLOOKUP(G1424,官網匯出!A:AQ,43,0),2)="wf",VLOOKUP(VLOOKUP(G1424,官網匯出!A:AQ,43,0),團名!$I$1:$K$12,2,FALSE),"N0071"))</f>
        <v/>
      </c>
      <c r="C1424" s="1" t="str">
        <f>IFERROR(VLOOKUP(官網匯出!D1424,團名!E:G,3,FALSE),"")</f>
        <v/>
      </c>
      <c r="D1424" s="1" t="str">
        <f t="shared" si="253"/>
        <v/>
      </c>
      <c r="E1424" s="1" t="str">
        <f t="shared" si="254"/>
        <v/>
      </c>
      <c r="F1424" s="1" t="str">
        <f>IF(官網匯出!F1424="已付款","","B0012")</f>
        <v>B0012</v>
      </c>
      <c r="G1424" s="1" t="str">
        <f>IF(官網匯出!A1424="","",官網匯出!A1424)</f>
        <v/>
      </c>
      <c r="H1424" s="3" t="str">
        <f>IF(官網匯出!B1424="","",官網匯出!B1424)</f>
        <v/>
      </c>
      <c r="I1424" s="1" t="str">
        <f>IF(官網匯出!C1424="","",官網匯出!C1424)</f>
        <v/>
      </c>
      <c r="J1424" s="1" t="str">
        <f>IF(官網匯出!D1424="","",官網匯出!D1424)</f>
        <v/>
      </c>
      <c r="K1424" s="3" t="str">
        <f>IF(官網匯出!E1424="","",官網匯出!E1424)</f>
        <v/>
      </c>
      <c r="L1424" s="1" t="str">
        <f>IF(官網匯出!F1424="","",官網匯出!F1424)</f>
        <v/>
      </c>
      <c r="M1424" s="1" t="str">
        <f>IF(官網匯出!G1424="","",官網匯出!G1424)</f>
        <v/>
      </c>
      <c r="N1424" s="1" t="str">
        <f>IF(官網匯出!H1424="","",官網匯出!H1424)</f>
        <v/>
      </c>
      <c r="P1424" s="1" t="str">
        <f>IF(官網匯出!J1424="","",RIGHT(官網匯出!J1424,LEN(官網匯出!J1424)-2))</f>
        <v/>
      </c>
      <c r="Q1424" s="1" t="str">
        <f>IF(官網匯出!K1424="","",官網匯出!K1424)</f>
        <v/>
      </c>
      <c r="R1424" s="1" t="str">
        <f>IF(官網匯出!L1424="","",官網匯出!L1424)</f>
        <v/>
      </c>
      <c r="S1424" s="1" t="str">
        <f>IF(官網匯出!M1424="","",官網匯出!M1424)</f>
        <v/>
      </c>
      <c r="T1424" s="1" t="str">
        <f>IF(官網匯出!N1424="","",官網匯出!N1424)</f>
        <v/>
      </c>
      <c r="U1424" s="1" t="str">
        <f>IF(官網匯出!O1424="","",官網匯出!O1424)</f>
        <v/>
      </c>
      <c r="V1424" s="1" t="str">
        <f>IF(官網匯出!P1424="",IF(G1424="","",0),官網匯出!P1424)</f>
        <v/>
      </c>
      <c r="W1424" s="1" t="str">
        <f>IF(官網匯出!Q1424="",IF(G1424="","",0),官網匯出!Q1424)</f>
        <v/>
      </c>
      <c r="X1424" s="1" t="str">
        <f>IF(官網匯出!R1424="","",官網匯出!R1424)</f>
        <v/>
      </c>
      <c r="Y1424" s="1" t="str">
        <f>IF(官網匯出!S1424="","",官網匯出!S1424)</f>
        <v/>
      </c>
      <c r="Z1424" s="1" t="str">
        <f>IF(G1424="","",官網匯出!T1424)</f>
        <v/>
      </c>
      <c r="AA1424" s="1" t="str">
        <f>IF(G1424="","",官網匯出!AK1424)</f>
        <v/>
      </c>
      <c r="AB1424" s="1" t="str">
        <f>IF(G1424="","",IF(官網匯出!V1424="","",官網匯出!V1424))</f>
        <v/>
      </c>
      <c r="AJ1424" s="1" t="str">
        <f>IF(G1424="","",IF(官網匯出!AE1424="","",官網匯出!AE1424))</f>
        <v/>
      </c>
      <c r="AK1424" s="1" t="str">
        <f>IF(G1424="","",IF(官網匯出!AD1424="","",官網匯出!AD1424))</f>
        <v/>
      </c>
      <c r="AL1424" s="1" t="str">
        <f t="shared" si="255"/>
        <v>0</v>
      </c>
      <c r="AM1424" s="1" t="str">
        <f>IF(官網匯出!AG1424="","",官網匯出!AG1424)</f>
        <v/>
      </c>
      <c r="AN1424" s="1" t="str">
        <f>IF(G1424="","",IF(官網匯出!AH1424="","",官網匯出!AH1424))</f>
        <v/>
      </c>
      <c r="AO1424" s="14" t="str">
        <f t="shared" si="256"/>
        <v/>
      </c>
      <c r="AP1424" s="14" t="str">
        <f t="shared" si="257"/>
        <v>1</v>
      </c>
      <c r="AQ1424" s="14" t="str">
        <f t="shared" si="258"/>
        <v>0</v>
      </c>
      <c r="AR1424" s="1" t="str">
        <f t="shared" si="259"/>
        <v/>
      </c>
      <c r="AS1424" s="1" t="str">
        <f t="shared" si="260"/>
        <v/>
      </c>
      <c r="AT1424" s="1" t="str">
        <f t="shared" si="261"/>
        <v/>
      </c>
      <c r="AU1424" s="1" t="str">
        <f t="shared" si="252"/>
        <v/>
      </c>
      <c r="AV1424" s="1" t="e">
        <f>IF(VLOOKUP(G1424,官網匯出!A:AQ,42,FALSE)="","[黃金盾官網]",VLOOKUP(G1424,官網匯出!A:AQ,42,FALSE))</f>
        <v>#N/A</v>
      </c>
      <c r="AW1424" s="1" t="e">
        <f>IF(LEFT(VLOOKUP(G1424,官網匯出!A:AS,43,FALSE),2)="","web",LEFT(VLOOKUP(G1424,官網匯出!A:AS,43,FALSE),2))</f>
        <v>#N/A</v>
      </c>
      <c r="AX1424" s="1" t="str">
        <f t="shared" si="262"/>
        <v>O</v>
      </c>
    </row>
    <row r="1425" spans="1:50">
      <c r="A1425" s="1" t="str">
        <f>IF(G1425="","",VLOOKUP(官網轉換!AW1425,團名!A:B,2,FALSE))</f>
        <v/>
      </c>
      <c r="B1425" s="1" t="str">
        <f>IF(G1425="","",IF(LEFT(VLOOKUP(G1425,官網匯出!A:AQ,43,0),2)="wf",VLOOKUP(VLOOKUP(G1425,官網匯出!A:AQ,43,0),團名!$I$1:$K$12,2,FALSE),"N0071"))</f>
        <v/>
      </c>
      <c r="C1425" s="1" t="str">
        <f>IFERROR(VLOOKUP(官網匯出!D1425,團名!E:G,3,FALSE),"")</f>
        <v/>
      </c>
      <c r="D1425" s="1" t="str">
        <f t="shared" si="253"/>
        <v/>
      </c>
      <c r="E1425" s="1" t="str">
        <f t="shared" si="254"/>
        <v/>
      </c>
      <c r="F1425" s="1" t="str">
        <f>IF(官網匯出!F1425="已付款","","B0012")</f>
        <v>B0012</v>
      </c>
      <c r="G1425" s="1" t="str">
        <f>IF(官網匯出!A1425="","",官網匯出!A1425)</f>
        <v/>
      </c>
      <c r="H1425" s="3" t="str">
        <f>IF(官網匯出!B1425="","",官網匯出!B1425)</f>
        <v/>
      </c>
      <c r="I1425" s="1" t="str">
        <f>IF(官網匯出!C1425="","",官網匯出!C1425)</f>
        <v/>
      </c>
      <c r="J1425" s="1" t="str">
        <f>IF(官網匯出!D1425="","",官網匯出!D1425)</f>
        <v/>
      </c>
      <c r="K1425" s="3" t="str">
        <f>IF(官網匯出!E1425="","",官網匯出!E1425)</f>
        <v/>
      </c>
      <c r="L1425" s="1" t="str">
        <f>IF(官網匯出!F1425="","",官網匯出!F1425)</f>
        <v/>
      </c>
      <c r="M1425" s="1" t="str">
        <f>IF(官網匯出!G1425="","",官網匯出!G1425)</f>
        <v/>
      </c>
      <c r="N1425" s="1" t="str">
        <f>IF(官網匯出!H1425="","",官網匯出!H1425)</f>
        <v/>
      </c>
      <c r="P1425" s="1" t="str">
        <f>IF(官網匯出!J1425="","",RIGHT(官網匯出!J1425,LEN(官網匯出!J1425)-2))</f>
        <v/>
      </c>
      <c r="Q1425" s="1" t="str">
        <f>IF(官網匯出!K1425="","",官網匯出!K1425)</f>
        <v/>
      </c>
      <c r="R1425" s="1" t="str">
        <f>IF(官網匯出!L1425="","",官網匯出!L1425)</f>
        <v/>
      </c>
      <c r="S1425" s="1" t="str">
        <f>IF(官網匯出!M1425="","",官網匯出!M1425)</f>
        <v/>
      </c>
      <c r="T1425" s="1" t="str">
        <f>IF(官網匯出!N1425="","",官網匯出!N1425)</f>
        <v/>
      </c>
      <c r="U1425" s="1" t="str">
        <f>IF(官網匯出!O1425="","",官網匯出!O1425)</f>
        <v/>
      </c>
      <c r="V1425" s="1" t="str">
        <f>IF(官網匯出!P1425="",IF(G1425="","",0),官網匯出!P1425)</f>
        <v/>
      </c>
      <c r="W1425" s="1" t="str">
        <f>IF(官網匯出!Q1425="",IF(G1425="","",0),官網匯出!Q1425)</f>
        <v/>
      </c>
      <c r="X1425" s="1" t="str">
        <f>IF(官網匯出!R1425="","",官網匯出!R1425)</f>
        <v/>
      </c>
      <c r="Y1425" s="1" t="str">
        <f>IF(官網匯出!S1425="","",官網匯出!S1425)</f>
        <v/>
      </c>
      <c r="Z1425" s="1" t="str">
        <f>IF(G1425="","",官網匯出!T1425)</f>
        <v/>
      </c>
      <c r="AA1425" s="1" t="str">
        <f>IF(G1425="","",官網匯出!AK1425)</f>
        <v/>
      </c>
      <c r="AB1425" s="1" t="str">
        <f>IF(G1425="","",IF(官網匯出!V1425="","",官網匯出!V1425))</f>
        <v/>
      </c>
      <c r="AJ1425" s="1" t="str">
        <f>IF(G1425="","",IF(官網匯出!AE1425="","",官網匯出!AE1425))</f>
        <v/>
      </c>
      <c r="AK1425" s="1" t="str">
        <f>IF(G1425="","",IF(官網匯出!AD1425="","",官網匯出!AD1425))</f>
        <v/>
      </c>
      <c r="AL1425" s="1" t="str">
        <f t="shared" si="255"/>
        <v>0</v>
      </c>
      <c r="AM1425" s="1" t="str">
        <f>IF(官網匯出!AG1425="","",官網匯出!AG1425)</f>
        <v/>
      </c>
      <c r="AN1425" s="1" t="str">
        <f>IF(G1425="","",IF(官網匯出!AH1425="","",官網匯出!AH1425))</f>
        <v/>
      </c>
      <c r="AO1425" s="14" t="str">
        <f t="shared" si="256"/>
        <v/>
      </c>
      <c r="AP1425" s="14" t="str">
        <f t="shared" si="257"/>
        <v>1</v>
      </c>
      <c r="AQ1425" s="14" t="str">
        <f t="shared" si="258"/>
        <v>0</v>
      </c>
      <c r="AR1425" s="1" t="str">
        <f t="shared" si="259"/>
        <v/>
      </c>
      <c r="AS1425" s="1" t="str">
        <f t="shared" si="260"/>
        <v/>
      </c>
      <c r="AT1425" s="1" t="str">
        <f t="shared" si="261"/>
        <v/>
      </c>
      <c r="AU1425" s="1" t="str">
        <f t="shared" si="252"/>
        <v/>
      </c>
      <c r="AV1425" s="1" t="e">
        <f>IF(VLOOKUP(G1425,官網匯出!A:AQ,42,FALSE)="","[黃金盾官網]",VLOOKUP(G1425,官網匯出!A:AQ,42,FALSE))</f>
        <v>#N/A</v>
      </c>
      <c r="AW1425" s="1" t="e">
        <f>IF(LEFT(VLOOKUP(G1425,官網匯出!A:AS,43,FALSE),2)="","web",LEFT(VLOOKUP(G1425,官網匯出!A:AS,43,FALSE),2))</f>
        <v>#N/A</v>
      </c>
      <c r="AX1425" s="1" t="str">
        <f t="shared" si="262"/>
        <v>O</v>
      </c>
    </row>
    <row r="1426" spans="1:50">
      <c r="A1426" s="1" t="str">
        <f>IF(G1426="","",VLOOKUP(官網轉換!AW1426,團名!A:B,2,FALSE))</f>
        <v/>
      </c>
      <c r="B1426" s="1" t="str">
        <f>IF(G1426="","",IF(LEFT(VLOOKUP(G1426,官網匯出!A:AQ,43,0),2)="wf",VLOOKUP(VLOOKUP(G1426,官網匯出!A:AQ,43,0),團名!$I$1:$K$12,2,FALSE),"N0071"))</f>
        <v/>
      </c>
      <c r="C1426" s="1" t="str">
        <f>IFERROR(VLOOKUP(官網匯出!D1426,團名!E:G,3,FALSE),"")</f>
        <v/>
      </c>
      <c r="D1426" s="1" t="str">
        <f t="shared" si="253"/>
        <v/>
      </c>
      <c r="E1426" s="1" t="str">
        <f t="shared" si="254"/>
        <v/>
      </c>
      <c r="F1426" s="1" t="str">
        <f>IF(官網匯出!F1426="已付款","","B0012")</f>
        <v>B0012</v>
      </c>
      <c r="G1426" s="1" t="str">
        <f>IF(官網匯出!A1426="","",官網匯出!A1426)</f>
        <v/>
      </c>
      <c r="H1426" s="3" t="str">
        <f>IF(官網匯出!B1426="","",官網匯出!B1426)</f>
        <v/>
      </c>
      <c r="I1426" s="1" t="str">
        <f>IF(官網匯出!C1426="","",官網匯出!C1426)</f>
        <v/>
      </c>
      <c r="J1426" s="1" t="str">
        <f>IF(官網匯出!D1426="","",官網匯出!D1426)</f>
        <v/>
      </c>
      <c r="K1426" s="3" t="str">
        <f>IF(官網匯出!E1426="","",官網匯出!E1426)</f>
        <v/>
      </c>
      <c r="L1426" s="1" t="str">
        <f>IF(官網匯出!F1426="","",官網匯出!F1426)</f>
        <v/>
      </c>
      <c r="M1426" s="1" t="str">
        <f>IF(官網匯出!G1426="","",官網匯出!G1426)</f>
        <v/>
      </c>
      <c r="N1426" s="1" t="str">
        <f>IF(官網匯出!H1426="","",官網匯出!H1426)</f>
        <v/>
      </c>
      <c r="P1426" s="1" t="str">
        <f>IF(官網匯出!J1426="","",RIGHT(官網匯出!J1426,LEN(官網匯出!J1426)-2))</f>
        <v/>
      </c>
      <c r="Q1426" s="1" t="str">
        <f>IF(官網匯出!K1426="","",官網匯出!K1426)</f>
        <v/>
      </c>
      <c r="R1426" s="1" t="str">
        <f>IF(官網匯出!L1426="","",官網匯出!L1426)</f>
        <v/>
      </c>
      <c r="S1426" s="1" t="str">
        <f>IF(官網匯出!M1426="","",官網匯出!M1426)</f>
        <v/>
      </c>
      <c r="T1426" s="1" t="str">
        <f>IF(官網匯出!N1426="","",官網匯出!N1426)</f>
        <v/>
      </c>
      <c r="U1426" s="1" t="str">
        <f>IF(官網匯出!O1426="","",官網匯出!O1426)</f>
        <v/>
      </c>
      <c r="V1426" s="1" t="str">
        <f>IF(官網匯出!P1426="",IF(G1426="","",0),官網匯出!P1426)</f>
        <v/>
      </c>
      <c r="W1426" s="1" t="str">
        <f>IF(官網匯出!Q1426="",IF(G1426="","",0),官網匯出!Q1426)</f>
        <v/>
      </c>
      <c r="X1426" s="1" t="str">
        <f>IF(官網匯出!R1426="","",官網匯出!R1426)</f>
        <v/>
      </c>
      <c r="Y1426" s="1" t="str">
        <f>IF(官網匯出!S1426="","",官網匯出!S1426)</f>
        <v/>
      </c>
      <c r="Z1426" s="1" t="str">
        <f>IF(G1426="","",官網匯出!T1426)</f>
        <v/>
      </c>
      <c r="AA1426" s="1" t="str">
        <f>IF(G1426="","",官網匯出!AK1426)</f>
        <v/>
      </c>
      <c r="AB1426" s="1" t="str">
        <f>IF(G1426="","",IF(官網匯出!V1426="","",官網匯出!V1426))</f>
        <v/>
      </c>
      <c r="AJ1426" s="1" t="str">
        <f>IF(G1426="","",IF(官網匯出!AE1426="","",官網匯出!AE1426))</f>
        <v/>
      </c>
      <c r="AK1426" s="1" t="str">
        <f>IF(G1426="","",IF(官網匯出!AD1426="","",官網匯出!AD1426))</f>
        <v/>
      </c>
      <c r="AL1426" s="1" t="str">
        <f t="shared" si="255"/>
        <v>0</v>
      </c>
      <c r="AM1426" s="1" t="str">
        <f>IF(官網匯出!AG1426="","",官網匯出!AG1426)</f>
        <v/>
      </c>
      <c r="AN1426" s="1" t="str">
        <f>IF(G1426="","",IF(官網匯出!AH1426="","",官網匯出!AH1426))</f>
        <v/>
      </c>
      <c r="AO1426" s="14" t="str">
        <f t="shared" si="256"/>
        <v/>
      </c>
      <c r="AP1426" s="14" t="str">
        <f t="shared" si="257"/>
        <v>1</v>
      </c>
      <c r="AQ1426" s="14" t="str">
        <f t="shared" si="258"/>
        <v>0</v>
      </c>
      <c r="AR1426" s="1" t="str">
        <f t="shared" si="259"/>
        <v/>
      </c>
      <c r="AS1426" s="1" t="str">
        <f t="shared" si="260"/>
        <v/>
      </c>
      <c r="AT1426" s="1" t="str">
        <f t="shared" si="261"/>
        <v/>
      </c>
      <c r="AU1426" s="1" t="str">
        <f t="shared" si="252"/>
        <v/>
      </c>
      <c r="AV1426" s="1" t="e">
        <f>IF(VLOOKUP(G1426,官網匯出!A:AQ,42,FALSE)="","[黃金盾官網]",VLOOKUP(G1426,官網匯出!A:AQ,42,FALSE))</f>
        <v>#N/A</v>
      </c>
      <c r="AW1426" s="1" t="e">
        <f>IF(LEFT(VLOOKUP(G1426,官網匯出!A:AS,43,FALSE),2)="","web",LEFT(VLOOKUP(G1426,官網匯出!A:AS,43,FALSE),2))</f>
        <v>#N/A</v>
      </c>
      <c r="AX1426" s="1" t="str">
        <f t="shared" si="262"/>
        <v>O</v>
      </c>
    </row>
    <row r="1427" spans="1:50">
      <c r="A1427" s="1" t="str">
        <f>IF(G1427="","",VLOOKUP(官網轉換!AW1427,團名!A:B,2,FALSE))</f>
        <v/>
      </c>
      <c r="B1427" s="1" t="str">
        <f>IF(G1427="","",IF(LEFT(VLOOKUP(G1427,官網匯出!A:AQ,43,0),2)="wf",VLOOKUP(VLOOKUP(G1427,官網匯出!A:AQ,43,0),團名!$I$1:$K$12,2,FALSE),"N0071"))</f>
        <v/>
      </c>
      <c r="C1427" s="1" t="str">
        <f>IFERROR(VLOOKUP(官網匯出!D1427,團名!E:G,3,FALSE),"")</f>
        <v/>
      </c>
      <c r="D1427" s="1" t="str">
        <f t="shared" si="253"/>
        <v/>
      </c>
      <c r="E1427" s="1" t="str">
        <f t="shared" si="254"/>
        <v/>
      </c>
      <c r="F1427" s="1" t="str">
        <f>IF(官網匯出!F1427="已付款","","B0012")</f>
        <v>B0012</v>
      </c>
      <c r="G1427" s="1" t="str">
        <f>IF(官網匯出!A1427="","",官網匯出!A1427)</f>
        <v/>
      </c>
      <c r="H1427" s="3" t="str">
        <f>IF(官網匯出!B1427="","",官網匯出!B1427)</f>
        <v/>
      </c>
      <c r="I1427" s="1" t="str">
        <f>IF(官網匯出!C1427="","",官網匯出!C1427)</f>
        <v/>
      </c>
      <c r="J1427" s="1" t="str">
        <f>IF(官網匯出!D1427="","",官網匯出!D1427)</f>
        <v/>
      </c>
      <c r="K1427" s="3" t="str">
        <f>IF(官網匯出!E1427="","",官網匯出!E1427)</f>
        <v/>
      </c>
      <c r="L1427" s="1" t="str">
        <f>IF(官網匯出!F1427="","",官網匯出!F1427)</f>
        <v/>
      </c>
      <c r="M1427" s="1" t="str">
        <f>IF(官網匯出!G1427="","",官網匯出!G1427)</f>
        <v/>
      </c>
      <c r="N1427" s="1" t="str">
        <f>IF(官網匯出!H1427="","",官網匯出!H1427)</f>
        <v/>
      </c>
      <c r="P1427" s="1" t="str">
        <f>IF(官網匯出!J1427="","",RIGHT(官網匯出!J1427,LEN(官網匯出!J1427)-2))</f>
        <v/>
      </c>
      <c r="Q1427" s="1" t="str">
        <f>IF(官網匯出!K1427="","",官網匯出!K1427)</f>
        <v/>
      </c>
      <c r="R1427" s="1" t="str">
        <f>IF(官網匯出!L1427="","",官網匯出!L1427)</f>
        <v/>
      </c>
      <c r="S1427" s="1" t="str">
        <f>IF(官網匯出!M1427="","",官網匯出!M1427)</f>
        <v/>
      </c>
      <c r="T1427" s="1" t="str">
        <f>IF(官網匯出!N1427="","",官網匯出!N1427)</f>
        <v/>
      </c>
      <c r="U1427" s="1" t="str">
        <f>IF(官網匯出!O1427="","",官網匯出!O1427)</f>
        <v/>
      </c>
      <c r="V1427" s="1" t="str">
        <f>IF(官網匯出!P1427="",IF(G1427="","",0),官網匯出!P1427)</f>
        <v/>
      </c>
      <c r="W1427" s="1" t="str">
        <f>IF(官網匯出!Q1427="",IF(G1427="","",0),官網匯出!Q1427)</f>
        <v/>
      </c>
      <c r="X1427" s="1" t="str">
        <f>IF(官網匯出!R1427="","",官網匯出!R1427)</f>
        <v/>
      </c>
      <c r="Y1427" s="1" t="str">
        <f>IF(官網匯出!S1427="","",官網匯出!S1427)</f>
        <v/>
      </c>
      <c r="Z1427" s="1" t="str">
        <f>IF(G1427="","",官網匯出!T1427)</f>
        <v/>
      </c>
      <c r="AA1427" s="1" t="str">
        <f>IF(G1427="","",官網匯出!AK1427)</f>
        <v/>
      </c>
      <c r="AB1427" s="1" t="str">
        <f>IF(G1427="","",IF(官網匯出!V1427="","",官網匯出!V1427))</f>
        <v/>
      </c>
      <c r="AJ1427" s="1" t="str">
        <f>IF(G1427="","",IF(官網匯出!AE1427="","",官網匯出!AE1427))</f>
        <v/>
      </c>
      <c r="AK1427" s="1" t="str">
        <f>IF(G1427="","",IF(官網匯出!AD1427="","",官網匯出!AD1427))</f>
        <v/>
      </c>
      <c r="AL1427" s="1" t="str">
        <f t="shared" si="255"/>
        <v>0</v>
      </c>
      <c r="AM1427" s="1" t="str">
        <f>IF(官網匯出!AG1427="","",官網匯出!AG1427)</f>
        <v/>
      </c>
      <c r="AN1427" s="1" t="str">
        <f>IF(G1427="","",IF(官網匯出!AH1427="","",官網匯出!AH1427))</f>
        <v/>
      </c>
      <c r="AO1427" s="14" t="str">
        <f t="shared" si="256"/>
        <v/>
      </c>
      <c r="AP1427" s="14" t="str">
        <f t="shared" si="257"/>
        <v>1</v>
      </c>
      <c r="AQ1427" s="14" t="str">
        <f t="shared" si="258"/>
        <v>0</v>
      </c>
      <c r="AR1427" s="1" t="str">
        <f t="shared" si="259"/>
        <v/>
      </c>
      <c r="AS1427" s="1" t="str">
        <f t="shared" si="260"/>
        <v/>
      </c>
      <c r="AT1427" s="1" t="str">
        <f t="shared" si="261"/>
        <v/>
      </c>
      <c r="AU1427" s="1" t="str">
        <f t="shared" si="252"/>
        <v/>
      </c>
      <c r="AV1427" s="1" t="e">
        <f>IF(VLOOKUP(G1427,官網匯出!A:AQ,42,FALSE)="","[黃金盾官網]",VLOOKUP(G1427,官網匯出!A:AQ,42,FALSE))</f>
        <v>#N/A</v>
      </c>
      <c r="AW1427" s="1" t="e">
        <f>IF(LEFT(VLOOKUP(G1427,官網匯出!A:AS,43,FALSE),2)="","web",LEFT(VLOOKUP(G1427,官網匯出!A:AS,43,FALSE),2))</f>
        <v>#N/A</v>
      </c>
      <c r="AX1427" s="1" t="str">
        <f t="shared" si="262"/>
        <v>O</v>
      </c>
    </row>
    <row r="1428" spans="1:50">
      <c r="A1428" s="1" t="str">
        <f>IF(G1428="","",VLOOKUP(官網轉換!AW1428,團名!A:B,2,FALSE))</f>
        <v/>
      </c>
      <c r="B1428" s="1" t="str">
        <f>IF(G1428="","",IF(LEFT(VLOOKUP(G1428,官網匯出!A:AQ,43,0),2)="wf",VLOOKUP(VLOOKUP(G1428,官網匯出!A:AQ,43,0),團名!$I$1:$K$12,2,FALSE),"N0071"))</f>
        <v/>
      </c>
      <c r="C1428" s="1" t="str">
        <f>IFERROR(VLOOKUP(官網匯出!D1428,團名!E:G,3,FALSE),"")</f>
        <v/>
      </c>
      <c r="D1428" s="1" t="str">
        <f t="shared" si="253"/>
        <v/>
      </c>
      <c r="E1428" s="1" t="str">
        <f t="shared" si="254"/>
        <v/>
      </c>
      <c r="F1428" s="1" t="str">
        <f>IF(官網匯出!F1428="已付款","","B0012")</f>
        <v>B0012</v>
      </c>
      <c r="G1428" s="1" t="str">
        <f>IF(官網匯出!A1428="","",官網匯出!A1428)</f>
        <v/>
      </c>
      <c r="H1428" s="3" t="str">
        <f>IF(官網匯出!B1428="","",官網匯出!B1428)</f>
        <v/>
      </c>
      <c r="I1428" s="1" t="str">
        <f>IF(官網匯出!C1428="","",官網匯出!C1428)</f>
        <v/>
      </c>
      <c r="J1428" s="1" t="str">
        <f>IF(官網匯出!D1428="","",官網匯出!D1428)</f>
        <v/>
      </c>
      <c r="K1428" s="3" t="str">
        <f>IF(官網匯出!E1428="","",官網匯出!E1428)</f>
        <v/>
      </c>
      <c r="L1428" s="1" t="str">
        <f>IF(官網匯出!F1428="","",官網匯出!F1428)</f>
        <v/>
      </c>
      <c r="M1428" s="1" t="str">
        <f>IF(官網匯出!G1428="","",官網匯出!G1428)</f>
        <v/>
      </c>
      <c r="N1428" s="1" t="str">
        <f>IF(官網匯出!H1428="","",官網匯出!H1428)</f>
        <v/>
      </c>
      <c r="P1428" s="1" t="str">
        <f>IF(官網匯出!J1428="","",RIGHT(官網匯出!J1428,LEN(官網匯出!J1428)-2))</f>
        <v/>
      </c>
      <c r="Q1428" s="1" t="str">
        <f>IF(官網匯出!K1428="","",官網匯出!K1428)</f>
        <v/>
      </c>
      <c r="R1428" s="1" t="str">
        <f>IF(官網匯出!L1428="","",官網匯出!L1428)</f>
        <v/>
      </c>
      <c r="S1428" s="1" t="str">
        <f>IF(官網匯出!M1428="","",官網匯出!M1428)</f>
        <v/>
      </c>
      <c r="T1428" s="1" t="str">
        <f>IF(官網匯出!N1428="","",官網匯出!N1428)</f>
        <v/>
      </c>
      <c r="U1428" s="1" t="str">
        <f>IF(官網匯出!O1428="","",官網匯出!O1428)</f>
        <v/>
      </c>
      <c r="V1428" s="1" t="str">
        <f>IF(官網匯出!P1428="",IF(G1428="","",0),官網匯出!P1428)</f>
        <v/>
      </c>
      <c r="W1428" s="1" t="str">
        <f>IF(官網匯出!Q1428="",IF(G1428="","",0),官網匯出!Q1428)</f>
        <v/>
      </c>
      <c r="X1428" s="1" t="str">
        <f>IF(官網匯出!R1428="","",官網匯出!R1428)</f>
        <v/>
      </c>
      <c r="Y1428" s="1" t="str">
        <f>IF(官網匯出!S1428="","",官網匯出!S1428)</f>
        <v/>
      </c>
      <c r="Z1428" s="1" t="str">
        <f>IF(G1428="","",官網匯出!T1428)</f>
        <v/>
      </c>
      <c r="AA1428" s="1" t="str">
        <f>IF(G1428="","",官網匯出!AK1428)</f>
        <v/>
      </c>
      <c r="AB1428" s="1" t="str">
        <f>IF(G1428="","",IF(官網匯出!V1428="","",官網匯出!V1428))</f>
        <v/>
      </c>
      <c r="AJ1428" s="1" t="str">
        <f>IF(G1428="","",IF(官網匯出!AE1428="","",官網匯出!AE1428))</f>
        <v/>
      </c>
      <c r="AK1428" s="1" t="str">
        <f>IF(G1428="","",IF(官網匯出!AD1428="","",官網匯出!AD1428))</f>
        <v/>
      </c>
      <c r="AL1428" s="1" t="str">
        <f t="shared" si="255"/>
        <v>0</v>
      </c>
      <c r="AM1428" s="1" t="str">
        <f>IF(官網匯出!AG1428="","",官網匯出!AG1428)</f>
        <v/>
      </c>
      <c r="AN1428" s="1" t="str">
        <f>IF(G1428="","",IF(官網匯出!AH1428="","",官網匯出!AH1428))</f>
        <v/>
      </c>
      <c r="AO1428" s="14" t="str">
        <f t="shared" si="256"/>
        <v/>
      </c>
      <c r="AP1428" s="14" t="str">
        <f t="shared" si="257"/>
        <v>1</v>
      </c>
      <c r="AQ1428" s="14" t="str">
        <f t="shared" si="258"/>
        <v>0</v>
      </c>
      <c r="AR1428" s="1" t="str">
        <f t="shared" si="259"/>
        <v/>
      </c>
      <c r="AS1428" s="1" t="str">
        <f t="shared" si="260"/>
        <v/>
      </c>
      <c r="AT1428" s="1" t="str">
        <f t="shared" si="261"/>
        <v/>
      </c>
      <c r="AU1428" s="1" t="str">
        <f t="shared" si="252"/>
        <v/>
      </c>
      <c r="AV1428" s="1" t="e">
        <f>IF(VLOOKUP(G1428,官網匯出!A:AQ,42,FALSE)="","[黃金盾官網]",VLOOKUP(G1428,官網匯出!A:AQ,42,FALSE))</f>
        <v>#N/A</v>
      </c>
      <c r="AW1428" s="1" t="e">
        <f>IF(LEFT(VLOOKUP(G1428,官網匯出!A:AS,43,FALSE),2)="","web",LEFT(VLOOKUP(G1428,官網匯出!A:AS,43,FALSE),2))</f>
        <v>#N/A</v>
      </c>
      <c r="AX1428" s="1" t="str">
        <f t="shared" si="262"/>
        <v>O</v>
      </c>
    </row>
    <row r="1429" spans="1:50">
      <c r="A1429" s="1" t="str">
        <f>IF(G1429="","",VLOOKUP(官網轉換!AW1429,團名!A:B,2,FALSE))</f>
        <v/>
      </c>
      <c r="B1429" s="1" t="str">
        <f>IF(G1429="","",IF(LEFT(VLOOKUP(G1429,官網匯出!A:AQ,43,0),2)="wf",VLOOKUP(VLOOKUP(G1429,官網匯出!A:AQ,43,0),團名!$I$1:$K$12,2,FALSE),"N0071"))</f>
        <v/>
      </c>
      <c r="C1429" s="1" t="str">
        <f>IFERROR(VLOOKUP(官網匯出!D1429,團名!E:G,3,FALSE),"")</f>
        <v/>
      </c>
      <c r="D1429" s="1" t="str">
        <f t="shared" si="253"/>
        <v/>
      </c>
      <c r="E1429" s="1" t="str">
        <f t="shared" si="254"/>
        <v/>
      </c>
      <c r="F1429" s="1" t="str">
        <f>IF(官網匯出!F1429="已付款","","B0012")</f>
        <v>B0012</v>
      </c>
      <c r="G1429" s="1" t="str">
        <f>IF(官網匯出!A1429="","",官網匯出!A1429)</f>
        <v/>
      </c>
      <c r="H1429" s="3" t="str">
        <f>IF(官網匯出!B1429="","",官網匯出!B1429)</f>
        <v/>
      </c>
      <c r="I1429" s="1" t="str">
        <f>IF(官網匯出!C1429="","",官網匯出!C1429)</f>
        <v/>
      </c>
      <c r="J1429" s="1" t="str">
        <f>IF(官網匯出!D1429="","",官網匯出!D1429)</f>
        <v/>
      </c>
      <c r="K1429" s="3" t="str">
        <f>IF(官網匯出!E1429="","",官網匯出!E1429)</f>
        <v/>
      </c>
      <c r="L1429" s="1" t="str">
        <f>IF(官網匯出!F1429="","",官網匯出!F1429)</f>
        <v/>
      </c>
      <c r="M1429" s="1" t="str">
        <f>IF(官網匯出!G1429="","",官網匯出!G1429)</f>
        <v/>
      </c>
      <c r="N1429" s="1" t="str">
        <f>IF(官網匯出!H1429="","",官網匯出!H1429)</f>
        <v/>
      </c>
      <c r="P1429" s="1" t="str">
        <f>IF(官網匯出!J1429="","",RIGHT(官網匯出!J1429,LEN(官網匯出!J1429)-2))</f>
        <v/>
      </c>
      <c r="Q1429" s="1" t="str">
        <f>IF(官網匯出!K1429="","",官網匯出!K1429)</f>
        <v/>
      </c>
      <c r="R1429" s="1" t="str">
        <f>IF(官網匯出!L1429="","",官網匯出!L1429)</f>
        <v/>
      </c>
      <c r="S1429" s="1" t="str">
        <f>IF(官網匯出!M1429="","",官網匯出!M1429)</f>
        <v/>
      </c>
      <c r="T1429" s="1" t="str">
        <f>IF(官網匯出!N1429="","",官網匯出!N1429)</f>
        <v/>
      </c>
      <c r="U1429" s="1" t="str">
        <f>IF(官網匯出!O1429="","",官網匯出!O1429)</f>
        <v/>
      </c>
      <c r="V1429" s="1" t="str">
        <f>IF(官網匯出!P1429="",IF(G1429="","",0),官網匯出!P1429)</f>
        <v/>
      </c>
      <c r="W1429" s="1" t="str">
        <f>IF(官網匯出!Q1429="",IF(G1429="","",0),官網匯出!Q1429)</f>
        <v/>
      </c>
      <c r="X1429" s="1" t="str">
        <f>IF(官網匯出!R1429="","",官網匯出!R1429)</f>
        <v/>
      </c>
      <c r="Y1429" s="1" t="str">
        <f>IF(官網匯出!S1429="","",官網匯出!S1429)</f>
        <v/>
      </c>
      <c r="Z1429" s="1" t="str">
        <f>IF(G1429="","",官網匯出!T1429)</f>
        <v/>
      </c>
      <c r="AA1429" s="1" t="str">
        <f>IF(G1429="","",官網匯出!AK1429)</f>
        <v/>
      </c>
      <c r="AB1429" s="1" t="str">
        <f>IF(G1429="","",IF(官網匯出!V1429="","",官網匯出!V1429))</f>
        <v/>
      </c>
      <c r="AJ1429" s="1" t="str">
        <f>IF(G1429="","",IF(官網匯出!AE1429="","",官網匯出!AE1429))</f>
        <v/>
      </c>
      <c r="AK1429" s="1" t="str">
        <f>IF(G1429="","",IF(官網匯出!AD1429="","",官網匯出!AD1429))</f>
        <v/>
      </c>
      <c r="AL1429" s="1" t="str">
        <f t="shared" si="255"/>
        <v>0</v>
      </c>
      <c r="AM1429" s="1" t="str">
        <f>IF(官網匯出!AG1429="","",官網匯出!AG1429)</f>
        <v/>
      </c>
      <c r="AN1429" s="1" t="str">
        <f>IF(G1429="","",IF(官網匯出!AH1429="","",官網匯出!AH1429))</f>
        <v/>
      </c>
      <c r="AO1429" s="14" t="str">
        <f t="shared" si="256"/>
        <v/>
      </c>
      <c r="AP1429" s="14" t="str">
        <f t="shared" si="257"/>
        <v>1</v>
      </c>
      <c r="AQ1429" s="14" t="str">
        <f t="shared" si="258"/>
        <v>0</v>
      </c>
      <c r="AR1429" s="1" t="str">
        <f t="shared" si="259"/>
        <v/>
      </c>
      <c r="AS1429" s="1" t="str">
        <f t="shared" si="260"/>
        <v/>
      </c>
      <c r="AT1429" s="1" t="str">
        <f t="shared" si="261"/>
        <v/>
      </c>
      <c r="AU1429" s="1" t="str">
        <f t="shared" si="252"/>
        <v/>
      </c>
      <c r="AV1429" s="1" t="e">
        <f>IF(VLOOKUP(G1429,官網匯出!A:AQ,42,FALSE)="","[黃金盾官網]",VLOOKUP(G1429,官網匯出!A:AQ,42,FALSE))</f>
        <v>#N/A</v>
      </c>
      <c r="AW1429" s="1" t="e">
        <f>IF(LEFT(VLOOKUP(G1429,官網匯出!A:AS,43,FALSE),2)="","web",LEFT(VLOOKUP(G1429,官網匯出!A:AS,43,FALSE),2))</f>
        <v>#N/A</v>
      </c>
      <c r="AX1429" s="1" t="str">
        <f t="shared" si="262"/>
        <v>O</v>
      </c>
    </row>
    <row r="1430" spans="1:50">
      <c r="A1430" s="1" t="str">
        <f>IF(G1430="","",VLOOKUP(官網轉換!AW1430,團名!A:B,2,FALSE))</f>
        <v/>
      </c>
      <c r="B1430" s="1" t="str">
        <f>IF(G1430="","",IF(LEFT(VLOOKUP(G1430,官網匯出!A:AQ,43,0),2)="wf",VLOOKUP(VLOOKUP(G1430,官網匯出!A:AQ,43,0),團名!$I$1:$K$12,2,FALSE),"N0071"))</f>
        <v/>
      </c>
      <c r="C1430" s="1" t="str">
        <f>IFERROR(VLOOKUP(官網匯出!D1430,團名!E:G,3,FALSE),"")</f>
        <v/>
      </c>
      <c r="D1430" s="1" t="str">
        <f t="shared" si="253"/>
        <v/>
      </c>
      <c r="E1430" s="1" t="str">
        <f t="shared" si="254"/>
        <v/>
      </c>
      <c r="F1430" s="1" t="str">
        <f>IF(官網匯出!F1430="已付款","","B0012")</f>
        <v>B0012</v>
      </c>
      <c r="G1430" s="1" t="str">
        <f>IF(官網匯出!A1430="","",官網匯出!A1430)</f>
        <v/>
      </c>
      <c r="H1430" s="3" t="str">
        <f>IF(官網匯出!B1430="","",官網匯出!B1430)</f>
        <v/>
      </c>
      <c r="I1430" s="1" t="str">
        <f>IF(官網匯出!C1430="","",官網匯出!C1430)</f>
        <v/>
      </c>
      <c r="J1430" s="1" t="str">
        <f>IF(官網匯出!D1430="","",官網匯出!D1430)</f>
        <v/>
      </c>
      <c r="K1430" s="3" t="str">
        <f>IF(官網匯出!E1430="","",官網匯出!E1430)</f>
        <v/>
      </c>
      <c r="L1430" s="1" t="str">
        <f>IF(官網匯出!F1430="","",官網匯出!F1430)</f>
        <v/>
      </c>
      <c r="M1430" s="1" t="str">
        <f>IF(官網匯出!G1430="","",官網匯出!G1430)</f>
        <v/>
      </c>
      <c r="N1430" s="1" t="str">
        <f>IF(官網匯出!H1430="","",官網匯出!H1430)</f>
        <v/>
      </c>
      <c r="P1430" s="1" t="str">
        <f>IF(官網匯出!J1430="","",RIGHT(官網匯出!J1430,LEN(官網匯出!J1430)-2))</f>
        <v/>
      </c>
      <c r="Q1430" s="1" t="str">
        <f>IF(官網匯出!K1430="","",官網匯出!K1430)</f>
        <v/>
      </c>
      <c r="R1430" s="1" t="str">
        <f>IF(官網匯出!L1430="","",官網匯出!L1430)</f>
        <v/>
      </c>
      <c r="S1430" s="1" t="str">
        <f>IF(官網匯出!M1430="","",官網匯出!M1430)</f>
        <v/>
      </c>
      <c r="T1430" s="1" t="str">
        <f>IF(官網匯出!N1430="","",官網匯出!N1430)</f>
        <v/>
      </c>
      <c r="U1430" s="1" t="str">
        <f>IF(官網匯出!O1430="","",官網匯出!O1430)</f>
        <v/>
      </c>
      <c r="V1430" s="1" t="str">
        <f>IF(官網匯出!P1430="",IF(G1430="","",0),官網匯出!P1430)</f>
        <v/>
      </c>
      <c r="W1430" s="1" t="str">
        <f>IF(官網匯出!Q1430="",IF(G1430="","",0),官網匯出!Q1430)</f>
        <v/>
      </c>
      <c r="X1430" s="1" t="str">
        <f>IF(官網匯出!R1430="","",官網匯出!R1430)</f>
        <v/>
      </c>
      <c r="Y1430" s="1" t="str">
        <f>IF(官網匯出!S1430="","",官網匯出!S1430)</f>
        <v/>
      </c>
      <c r="Z1430" s="1" t="str">
        <f>IF(G1430="","",官網匯出!T1430)</f>
        <v/>
      </c>
      <c r="AA1430" s="1" t="str">
        <f>IF(G1430="","",官網匯出!AK1430)</f>
        <v/>
      </c>
      <c r="AB1430" s="1" t="str">
        <f>IF(G1430="","",IF(官網匯出!V1430="","",官網匯出!V1430))</f>
        <v/>
      </c>
      <c r="AJ1430" s="1" t="str">
        <f>IF(G1430="","",IF(官網匯出!AE1430="","",官網匯出!AE1430))</f>
        <v/>
      </c>
      <c r="AK1430" s="1" t="str">
        <f>IF(G1430="","",IF(官網匯出!AD1430="","",官網匯出!AD1430))</f>
        <v/>
      </c>
      <c r="AL1430" s="1" t="str">
        <f t="shared" si="255"/>
        <v>0</v>
      </c>
      <c r="AM1430" s="1" t="str">
        <f>IF(官網匯出!AG1430="","",官網匯出!AG1430)</f>
        <v/>
      </c>
      <c r="AN1430" s="1" t="str">
        <f>IF(G1430="","",IF(官網匯出!AH1430="","",官網匯出!AH1430))</f>
        <v/>
      </c>
      <c r="AO1430" s="14" t="str">
        <f t="shared" si="256"/>
        <v/>
      </c>
      <c r="AP1430" s="14" t="str">
        <f t="shared" si="257"/>
        <v>1</v>
      </c>
      <c r="AQ1430" s="14" t="str">
        <f t="shared" si="258"/>
        <v>0</v>
      </c>
      <c r="AR1430" s="1" t="str">
        <f t="shared" si="259"/>
        <v/>
      </c>
      <c r="AS1430" s="1" t="str">
        <f t="shared" si="260"/>
        <v/>
      </c>
      <c r="AT1430" s="1" t="str">
        <f t="shared" si="261"/>
        <v/>
      </c>
      <c r="AU1430" s="1" t="str">
        <f t="shared" si="252"/>
        <v/>
      </c>
      <c r="AV1430" s="1" t="e">
        <f>IF(VLOOKUP(G1430,官網匯出!A:AQ,42,FALSE)="","[黃金盾官網]",VLOOKUP(G1430,官網匯出!A:AQ,42,FALSE))</f>
        <v>#N/A</v>
      </c>
      <c r="AW1430" s="1" t="e">
        <f>IF(LEFT(VLOOKUP(G1430,官網匯出!A:AS,43,FALSE),2)="","web",LEFT(VLOOKUP(G1430,官網匯出!A:AS,43,FALSE),2))</f>
        <v>#N/A</v>
      </c>
      <c r="AX1430" s="1" t="str">
        <f t="shared" si="262"/>
        <v>O</v>
      </c>
    </row>
    <row r="1431" spans="1:50">
      <c r="A1431" s="1" t="str">
        <f>IF(G1431="","",VLOOKUP(官網轉換!AW1431,團名!A:B,2,FALSE))</f>
        <v/>
      </c>
      <c r="B1431" s="1" t="str">
        <f>IF(G1431="","",IF(LEFT(VLOOKUP(G1431,官網匯出!A:AQ,43,0),2)="wf",VLOOKUP(VLOOKUP(G1431,官網匯出!A:AQ,43,0),團名!$I$1:$K$12,2,FALSE),"N0071"))</f>
        <v/>
      </c>
      <c r="C1431" s="1" t="str">
        <f>IFERROR(VLOOKUP(官網匯出!D1431,團名!E:G,3,FALSE),"")</f>
        <v/>
      </c>
      <c r="D1431" s="1" t="str">
        <f t="shared" si="253"/>
        <v/>
      </c>
      <c r="E1431" s="1" t="str">
        <f t="shared" si="254"/>
        <v/>
      </c>
      <c r="F1431" s="1" t="str">
        <f>IF(官網匯出!F1431="已付款","","B0012")</f>
        <v>B0012</v>
      </c>
      <c r="G1431" s="1" t="str">
        <f>IF(官網匯出!A1431="","",官網匯出!A1431)</f>
        <v/>
      </c>
      <c r="H1431" s="3" t="str">
        <f>IF(官網匯出!B1431="","",官網匯出!B1431)</f>
        <v/>
      </c>
      <c r="I1431" s="1" t="str">
        <f>IF(官網匯出!C1431="","",官網匯出!C1431)</f>
        <v/>
      </c>
      <c r="J1431" s="1" t="str">
        <f>IF(官網匯出!D1431="","",官網匯出!D1431)</f>
        <v/>
      </c>
      <c r="K1431" s="3" t="str">
        <f>IF(官網匯出!E1431="","",官網匯出!E1431)</f>
        <v/>
      </c>
      <c r="L1431" s="1" t="str">
        <f>IF(官網匯出!F1431="","",官網匯出!F1431)</f>
        <v/>
      </c>
      <c r="M1431" s="1" t="str">
        <f>IF(官網匯出!G1431="","",官網匯出!G1431)</f>
        <v/>
      </c>
      <c r="N1431" s="1" t="str">
        <f>IF(官網匯出!H1431="","",官網匯出!H1431)</f>
        <v/>
      </c>
      <c r="P1431" s="1" t="str">
        <f>IF(官網匯出!J1431="","",RIGHT(官網匯出!J1431,LEN(官網匯出!J1431)-2))</f>
        <v/>
      </c>
      <c r="Q1431" s="1" t="str">
        <f>IF(官網匯出!K1431="","",官網匯出!K1431)</f>
        <v/>
      </c>
      <c r="R1431" s="1" t="str">
        <f>IF(官網匯出!L1431="","",官網匯出!L1431)</f>
        <v/>
      </c>
      <c r="S1431" s="1" t="str">
        <f>IF(官網匯出!M1431="","",官網匯出!M1431)</f>
        <v/>
      </c>
      <c r="T1431" s="1" t="str">
        <f>IF(官網匯出!N1431="","",官網匯出!N1431)</f>
        <v/>
      </c>
      <c r="U1431" s="1" t="str">
        <f>IF(官網匯出!O1431="","",官網匯出!O1431)</f>
        <v/>
      </c>
      <c r="V1431" s="1" t="str">
        <f>IF(官網匯出!P1431="",IF(G1431="","",0),官網匯出!P1431)</f>
        <v/>
      </c>
      <c r="W1431" s="1" t="str">
        <f>IF(官網匯出!Q1431="",IF(G1431="","",0),官網匯出!Q1431)</f>
        <v/>
      </c>
      <c r="X1431" s="1" t="str">
        <f>IF(官網匯出!R1431="","",官網匯出!R1431)</f>
        <v/>
      </c>
      <c r="Y1431" s="1" t="str">
        <f>IF(官網匯出!S1431="","",官網匯出!S1431)</f>
        <v/>
      </c>
      <c r="Z1431" s="1" t="str">
        <f>IF(G1431="","",官網匯出!T1431)</f>
        <v/>
      </c>
      <c r="AA1431" s="1" t="str">
        <f>IF(G1431="","",官網匯出!AK1431)</f>
        <v/>
      </c>
      <c r="AB1431" s="1" t="str">
        <f>IF(G1431="","",IF(官網匯出!V1431="","",官網匯出!V1431))</f>
        <v/>
      </c>
      <c r="AJ1431" s="1" t="str">
        <f>IF(G1431="","",IF(官網匯出!AE1431="","",官網匯出!AE1431))</f>
        <v/>
      </c>
      <c r="AK1431" s="1" t="str">
        <f>IF(G1431="","",IF(官網匯出!AD1431="","",官網匯出!AD1431))</f>
        <v/>
      </c>
      <c r="AL1431" s="1" t="str">
        <f t="shared" si="255"/>
        <v>0</v>
      </c>
      <c r="AM1431" s="1" t="str">
        <f>IF(官網匯出!AG1431="","",官網匯出!AG1431)</f>
        <v/>
      </c>
      <c r="AN1431" s="1" t="str">
        <f>IF(G1431="","",IF(官網匯出!AH1431="","",官網匯出!AH1431))</f>
        <v/>
      </c>
      <c r="AO1431" s="14" t="str">
        <f t="shared" si="256"/>
        <v/>
      </c>
      <c r="AP1431" s="14" t="str">
        <f t="shared" si="257"/>
        <v>1</v>
      </c>
      <c r="AQ1431" s="14" t="str">
        <f t="shared" si="258"/>
        <v>0</v>
      </c>
      <c r="AR1431" s="1" t="str">
        <f t="shared" si="259"/>
        <v/>
      </c>
      <c r="AS1431" s="1" t="str">
        <f t="shared" si="260"/>
        <v/>
      </c>
      <c r="AT1431" s="1" t="str">
        <f t="shared" si="261"/>
        <v/>
      </c>
      <c r="AU1431" s="1" t="str">
        <f t="shared" si="252"/>
        <v/>
      </c>
      <c r="AV1431" s="1" t="e">
        <f>IF(VLOOKUP(G1431,官網匯出!A:AQ,42,FALSE)="","[黃金盾官網]",VLOOKUP(G1431,官網匯出!A:AQ,42,FALSE))</f>
        <v>#N/A</v>
      </c>
      <c r="AW1431" s="1" t="e">
        <f>IF(LEFT(VLOOKUP(G1431,官網匯出!A:AS,43,FALSE),2)="","web",LEFT(VLOOKUP(G1431,官網匯出!A:AS,43,FALSE),2))</f>
        <v>#N/A</v>
      </c>
      <c r="AX1431" s="1" t="str">
        <f t="shared" si="262"/>
        <v>O</v>
      </c>
    </row>
    <row r="1432" spans="1:50">
      <c r="A1432" s="1" t="str">
        <f>IF(G1432="","",VLOOKUP(官網轉換!AW1432,團名!A:B,2,FALSE))</f>
        <v/>
      </c>
      <c r="B1432" s="1" t="str">
        <f>IF(G1432="","",IF(LEFT(VLOOKUP(G1432,官網匯出!A:AQ,43,0),2)="wf",VLOOKUP(VLOOKUP(G1432,官網匯出!A:AQ,43,0),團名!$I$1:$K$12,2,FALSE),"N0071"))</f>
        <v/>
      </c>
      <c r="C1432" s="1" t="str">
        <f>IFERROR(VLOOKUP(官網匯出!D1432,團名!E:G,3,FALSE),"")</f>
        <v/>
      </c>
      <c r="D1432" s="1" t="str">
        <f t="shared" si="253"/>
        <v/>
      </c>
      <c r="E1432" s="1" t="str">
        <f t="shared" si="254"/>
        <v/>
      </c>
      <c r="F1432" s="1" t="str">
        <f>IF(官網匯出!F1432="已付款","","B0012")</f>
        <v>B0012</v>
      </c>
      <c r="G1432" s="1" t="str">
        <f>IF(官網匯出!A1432="","",官網匯出!A1432)</f>
        <v/>
      </c>
      <c r="H1432" s="3" t="str">
        <f>IF(官網匯出!B1432="","",官網匯出!B1432)</f>
        <v/>
      </c>
      <c r="I1432" s="1" t="str">
        <f>IF(官網匯出!C1432="","",官網匯出!C1432)</f>
        <v/>
      </c>
      <c r="J1432" s="1" t="str">
        <f>IF(官網匯出!D1432="","",官網匯出!D1432)</f>
        <v/>
      </c>
      <c r="K1432" s="3" t="str">
        <f>IF(官網匯出!E1432="","",官網匯出!E1432)</f>
        <v/>
      </c>
      <c r="L1432" s="1" t="str">
        <f>IF(官網匯出!F1432="","",官網匯出!F1432)</f>
        <v/>
      </c>
      <c r="M1432" s="1" t="str">
        <f>IF(官網匯出!G1432="","",官網匯出!G1432)</f>
        <v/>
      </c>
      <c r="N1432" s="1" t="str">
        <f>IF(官網匯出!H1432="","",官網匯出!H1432)</f>
        <v/>
      </c>
      <c r="P1432" s="1" t="str">
        <f>IF(官網匯出!J1432="","",RIGHT(官網匯出!J1432,LEN(官網匯出!J1432)-2))</f>
        <v/>
      </c>
      <c r="Q1432" s="1" t="str">
        <f>IF(官網匯出!K1432="","",官網匯出!K1432)</f>
        <v/>
      </c>
      <c r="R1432" s="1" t="str">
        <f>IF(官網匯出!L1432="","",官網匯出!L1432)</f>
        <v/>
      </c>
      <c r="S1432" s="1" t="str">
        <f>IF(官網匯出!M1432="","",官網匯出!M1432)</f>
        <v/>
      </c>
      <c r="T1432" s="1" t="str">
        <f>IF(官網匯出!N1432="","",官網匯出!N1432)</f>
        <v/>
      </c>
      <c r="U1432" s="1" t="str">
        <f>IF(官網匯出!O1432="","",官網匯出!O1432)</f>
        <v/>
      </c>
      <c r="V1432" s="1" t="str">
        <f>IF(官網匯出!P1432="",IF(G1432="","",0),官網匯出!P1432)</f>
        <v/>
      </c>
      <c r="W1432" s="1" t="str">
        <f>IF(官網匯出!Q1432="",IF(G1432="","",0),官網匯出!Q1432)</f>
        <v/>
      </c>
      <c r="X1432" s="1" t="str">
        <f>IF(官網匯出!R1432="","",官網匯出!R1432)</f>
        <v/>
      </c>
      <c r="Y1432" s="1" t="str">
        <f>IF(官網匯出!S1432="","",官網匯出!S1432)</f>
        <v/>
      </c>
      <c r="Z1432" s="1" t="str">
        <f>IF(G1432="","",官網匯出!T1432)</f>
        <v/>
      </c>
      <c r="AA1432" s="1" t="str">
        <f>IF(G1432="","",官網匯出!AK1432)</f>
        <v/>
      </c>
      <c r="AB1432" s="1" t="str">
        <f>IF(G1432="","",IF(官網匯出!V1432="","",官網匯出!V1432))</f>
        <v/>
      </c>
      <c r="AJ1432" s="1" t="str">
        <f>IF(G1432="","",IF(官網匯出!AE1432="","",官網匯出!AE1432))</f>
        <v/>
      </c>
      <c r="AK1432" s="1" t="str">
        <f>IF(G1432="","",IF(官網匯出!AD1432="","",官網匯出!AD1432))</f>
        <v/>
      </c>
      <c r="AL1432" s="1" t="str">
        <f t="shared" si="255"/>
        <v>0</v>
      </c>
      <c r="AM1432" s="1" t="str">
        <f>IF(官網匯出!AG1432="","",官網匯出!AG1432)</f>
        <v/>
      </c>
      <c r="AN1432" s="1" t="str">
        <f>IF(G1432="","",IF(官網匯出!AH1432="","",官網匯出!AH1432))</f>
        <v/>
      </c>
      <c r="AO1432" s="14" t="str">
        <f t="shared" si="256"/>
        <v/>
      </c>
      <c r="AP1432" s="14" t="str">
        <f t="shared" si="257"/>
        <v>1</v>
      </c>
      <c r="AQ1432" s="14" t="str">
        <f t="shared" si="258"/>
        <v>0</v>
      </c>
      <c r="AR1432" s="1" t="str">
        <f t="shared" si="259"/>
        <v/>
      </c>
      <c r="AS1432" s="1" t="str">
        <f t="shared" si="260"/>
        <v/>
      </c>
      <c r="AT1432" s="1" t="str">
        <f t="shared" si="261"/>
        <v/>
      </c>
      <c r="AU1432" s="1" t="str">
        <f t="shared" si="252"/>
        <v/>
      </c>
      <c r="AV1432" s="1" t="e">
        <f>IF(VLOOKUP(G1432,官網匯出!A:AQ,42,FALSE)="","[黃金盾官網]",VLOOKUP(G1432,官網匯出!A:AQ,42,FALSE))</f>
        <v>#N/A</v>
      </c>
      <c r="AW1432" s="1" t="e">
        <f>IF(LEFT(VLOOKUP(G1432,官網匯出!A:AS,43,FALSE),2)="","web",LEFT(VLOOKUP(G1432,官網匯出!A:AS,43,FALSE),2))</f>
        <v>#N/A</v>
      </c>
      <c r="AX1432" s="1" t="str">
        <f t="shared" si="262"/>
        <v>O</v>
      </c>
    </row>
    <row r="1433" spans="1:50">
      <c r="A1433" s="1" t="str">
        <f>IF(G1433="","",VLOOKUP(官網轉換!AW1433,團名!A:B,2,FALSE))</f>
        <v/>
      </c>
      <c r="B1433" s="1" t="str">
        <f>IF(G1433="","",IF(LEFT(VLOOKUP(G1433,官網匯出!A:AQ,43,0),2)="wf",VLOOKUP(VLOOKUP(G1433,官網匯出!A:AQ,43,0),團名!$I$1:$K$12,2,FALSE),"N0071"))</f>
        <v/>
      </c>
      <c r="C1433" s="1" t="str">
        <f>IFERROR(VLOOKUP(官網匯出!D1433,團名!E:G,3,FALSE),"")</f>
        <v/>
      </c>
      <c r="D1433" s="1" t="str">
        <f t="shared" si="253"/>
        <v/>
      </c>
      <c r="E1433" s="1" t="str">
        <f t="shared" si="254"/>
        <v/>
      </c>
      <c r="F1433" s="1" t="str">
        <f>IF(官網匯出!F1433="已付款","","B0012")</f>
        <v>B0012</v>
      </c>
      <c r="G1433" s="1" t="str">
        <f>IF(官網匯出!A1433="","",官網匯出!A1433)</f>
        <v/>
      </c>
      <c r="H1433" s="3" t="str">
        <f>IF(官網匯出!B1433="","",官網匯出!B1433)</f>
        <v/>
      </c>
      <c r="I1433" s="1" t="str">
        <f>IF(官網匯出!C1433="","",官網匯出!C1433)</f>
        <v/>
      </c>
      <c r="J1433" s="1" t="str">
        <f>IF(官網匯出!D1433="","",官網匯出!D1433)</f>
        <v/>
      </c>
      <c r="K1433" s="3" t="str">
        <f>IF(官網匯出!E1433="","",官網匯出!E1433)</f>
        <v/>
      </c>
      <c r="L1433" s="1" t="str">
        <f>IF(官網匯出!F1433="","",官網匯出!F1433)</f>
        <v/>
      </c>
      <c r="M1433" s="1" t="str">
        <f>IF(官網匯出!G1433="","",官網匯出!G1433)</f>
        <v/>
      </c>
      <c r="N1433" s="1" t="str">
        <f>IF(官網匯出!H1433="","",官網匯出!H1433)</f>
        <v/>
      </c>
      <c r="P1433" s="1" t="str">
        <f>IF(官網匯出!J1433="","",RIGHT(官網匯出!J1433,LEN(官網匯出!J1433)-2))</f>
        <v/>
      </c>
      <c r="Q1433" s="1" t="str">
        <f>IF(官網匯出!K1433="","",官網匯出!K1433)</f>
        <v/>
      </c>
      <c r="R1433" s="1" t="str">
        <f>IF(官網匯出!L1433="","",官網匯出!L1433)</f>
        <v/>
      </c>
      <c r="S1433" s="1" t="str">
        <f>IF(官網匯出!M1433="","",官網匯出!M1433)</f>
        <v/>
      </c>
      <c r="T1433" s="1" t="str">
        <f>IF(官網匯出!N1433="","",官網匯出!N1433)</f>
        <v/>
      </c>
      <c r="U1433" s="1" t="str">
        <f>IF(官網匯出!O1433="","",官網匯出!O1433)</f>
        <v/>
      </c>
      <c r="V1433" s="1" t="str">
        <f>IF(官網匯出!P1433="",IF(G1433="","",0),官網匯出!P1433)</f>
        <v/>
      </c>
      <c r="W1433" s="1" t="str">
        <f>IF(官網匯出!Q1433="",IF(G1433="","",0),官網匯出!Q1433)</f>
        <v/>
      </c>
      <c r="X1433" s="1" t="str">
        <f>IF(官網匯出!R1433="","",官網匯出!R1433)</f>
        <v/>
      </c>
      <c r="Y1433" s="1" t="str">
        <f>IF(官網匯出!S1433="","",官網匯出!S1433)</f>
        <v/>
      </c>
      <c r="Z1433" s="1" t="str">
        <f>IF(G1433="","",官網匯出!T1433)</f>
        <v/>
      </c>
      <c r="AA1433" s="1" t="str">
        <f>IF(G1433="","",官網匯出!AK1433)</f>
        <v/>
      </c>
      <c r="AB1433" s="1" t="str">
        <f>IF(G1433="","",IF(官網匯出!V1433="","",官網匯出!V1433))</f>
        <v/>
      </c>
      <c r="AJ1433" s="1" t="str">
        <f>IF(G1433="","",IF(官網匯出!AE1433="","",官網匯出!AE1433))</f>
        <v/>
      </c>
      <c r="AK1433" s="1" t="str">
        <f>IF(G1433="","",IF(官網匯出!AD1433="","",官網匯出!AD1433))</f>
        <v/>
      </c>
      <c r="AL1433" s="1" t="str">
        <f t="shared" si="255"/>
        <v>0</v>
      </c>
      <c r="AM1433" s="1" t="str">
        <f>IF(官網匯出!AG1433="","",官網匯出!AG1433)</f>
        <v/>
      </c>
      <c r="AN1433" s="1" t="str">
        <f>IF(G1433="","",IF(官網匯出!AH1433="","",官網匯出!AH1433))</f>
        <v/>
      </c>
      <c r="AO1433" s="14" t="str">
        <f t="shared" si="256"/>
        <v/>
      </c>
      <c r="AP1433" s="14" t="str">
        <f t="shared" si="257"/>
        <v>1</v>
      </c>
      <c r="AQ1433" s="14" t="str">
        <f t="shared" si="258"/>
        <v>0</v>
      </c>
      <c r="AR1433" s="1" t="str">
        <f t="shared" si="259"/>
        <v/>
      </c>
      <c r="AS1433" s="1" t="str">
        <f t="shared" si="260"/>
        <v/>
      </c>
      <c r="AT1433" s="1" t="str">
        <f t="shared" si="261"/>
        <v/>
      </c>
      <c r="AU1433" s="1" t="str">
        <f t="shared" si="252"/>
        <v/>
      </c>
      <c r="AV1433" s="1" t="e">
        <f>IF(VLOOKUP(G1433,官網匯出!A:AQ,42,FALSE)="","[黃金盾官網]",VLOOKUP(G1433,官網匯出!A:AQ,42,FALSE))</f>
        <v>#N/A</v>
      </c>
      <c r="AW1433" s="1" t="e">
        <f>IF(LEFT(VLOOKUP(G1433,官網匯出!A:AS,43,FALSE),2)="","web",LEFT(VLOOKUP(G1433,官網匯出!A:AS,43,FALSE),2))</f>
        <v>#N/A</v>
      </c>
      <c r="AX1433" s="1" t="str">
        <f t="shared" si="262"/>
        <v>O</v>
      </c>
    </row>
    <row r="1434" spans="1:50">
      <c r="A1434" s="1" t="str">
        <f>IF(G1434="","",VLOOKUP(官網轉換!AW1434,團名!A:B,2,FALSE))</f>
        <v/>
      </c>
      <c r="B1434" s="1" t="str">
        <f>IF(G1434="","",IF(LEFT(VLOOKUP(G1434,官網匯出!A:AQ,43,0),2)="wf",VLOOKUP(VLOOKUP(G1434,官網匯出!A:AQ,43,0),團名!$I$1:$K$12,2,FALSE),"N0071"))</f>
        <v/>
      </c>
      <c r="C1434" s="1" t="str">
        <f>IFERROR(VLOOKUP(官網匯出!D1434,團名!E:G,3,FALSE),"")</f>
        <v/>
      </c>
      <c r="D1434" s="1" t="str">
        <f t="shared" si="253"/>
        <v/>
      </c>
      <c r="E1434" s="1" t="str">
        <f t="shared" si="254"/>
        <v/>
      </c>
      <c r="F1434" s="1" t="str">
        <f>IF(官網匯出!F1434="已付款","","B0012")</f>
        <v>B0012</v>
      </c>
      <c r="G1434" s="1" t="str">
        <f>IF(官網匯出!A1434="","",官網匯出!A1434)</f>
        <v/>
      </c>
      <c r="H1434" s="3" t="str">
        <f>IF(官網匯出!B1434="","",官網匯出!B1434)</f>
        <v/>
      </c>
      <c r="I1434" s="1" t="str">
        <f>IF(官網匯出!C1434="","",官網匯出!C1434)</f>
        <v/>
      </c>
      <c r="J1434" s="1" t="str">
        <f>IF(官網匯出!D1434="","",官網匯出!D1434)</f>
        <v/>
      </c>
      <c r="K1434" s="3" t="str">
        <f>IF(官網匯出!E1434="","",官網匯出!E1434)</f>
        <v/>
      </c>
      <c r="L1434" s="1" t="str">
        <f>IF(官網匯出!F1434="","",官網匯出!F1434)</f>
        <v/>
      </c>
      <c r="M1434" s="1" t="str">
        <f>IF(官網匯出!G1434="","",官網匯出!G1434)</f>
        <v/>
      </c>
      <c r="N1434" s="1" t="str">
        <f>IF(官網匯出!H1434="","",官網匯出!H1434)</f>
        <v/>
      </c>
      <c r="P1434" s="1" t="str">
        <f>IF(官網匯出!J1434="","",RIGHT(官網匯出!J1434,LEN(官網匯出!J1434)-2))</f>
        <v/>
      </c>
      <c r="Q1434" s="1" t="str">
        <f>IF(官網匯出!K1434="","",官網匯出!K1434)</f>
        <v/>
      </c>
      <c r="R1434" s="1" t="str">
        <f>IF(官網匯出!L1434="","",官網匯出!L1434)</f>
        <v/>
      </c>
      <c r="S1434" s="1" t="str">
        <f>IF(官網匯出!M1434="","",官網匯出!M1434)</f>
        <v/>
      </c>
      <c r="T1434" s="1" t="str">
        <f>IF(官網匯出!N1434="","",官網匯出!N1434)</f>
        <v/>
      </c>
      <c r="U1434" s="1" t="str">
        <f>IF(官網匯出!O1434="","",官網匯出!O1434)</f>
        <v/>
      </c>
      <c r="V1434" s="1" t="str">
        <f>IF(官網匯出!P1434="",IF(G1434="","",0),官網匯出!P1434)</f>
        <v/>
      </c>
      <c r="W1434" s="1" t="str">
        <f>IF(官網匯出!Q1434="",IF(G1434="","",0),官網匯出!Q1434)</f>
        <v/>
      </c>
      <c r="X1434" s="1" t="str">
        <f>IF(官網匯出!R1434="","",官網匯出!R1434)</f>
        <v/>
      </c>
      <c r="Y1434" s="1" t="str">
        <f>IF(官網匯出!S1434="","",官網匯出!S1434)</f>
        <v/>
      </c>
      <c r="Z1434" s="1" t="str">
        <f>IF(G1434="","",官網匯出!T1434)</f>
        <v/>
      </c>
      <c r="AA1434" s="1" t="str">
        <f>IF(G1434="","",官網匯出!AK1434)</f>
        <v/>
      </c>
      <c r="AB1434" s="1" t="str">
        <f>IF(G1434="","",IF(官網匯出!V1434="","",官網匯出!V1434))</f>
        <v/>
      </c>
      <c r="AJ1434" s="1" t="str">
        <f>IF(G1434="","",IF(官網匯出!AE1434="","",官網匯出!AE1434))</f>
        <v/>
      </c>
      <c r="AK1434" s="1" t="str">
        <f>IF(G1434="","",IF(官網匯出!AD1434="","",官網匯出!AD1434))</f>
        <v/>
      </c>
      <c r="AL1434" s="1" t="str">
        <f t="shared" si="255"/>
        <v>0</v>
      </c>
      <c r="AM1434" s="1" t="str">
        <f>IF(官網匯出!AG1434="","",官網匯出!AG1434)</f>
        <v/>
      </c>
      <c r="AN1434" s="1" t="str">
        <f>IF(G1434="","",IF(官網匯出!AH1434="","",官網匯出!AH1434))</f>
        <v/>
      </c>
      <c r="AO1434" s="14" t="str">
        <f t="shared" si="256"/>
        <v/>
      </c>
      <c r="AP1434" s="14" t="str">
        <f t="shared" si="257"/>
        <v>1</v>
      </c>
      <c r="AQ1434" s="14" t="str">
        <f t="shared" si="258"/>
        <v>0</v>
      </c>
      <c r="AR1434" s="1" t="str">
        <f t="shared" si="259"/>
        <v/>
      </c>
      <c r="AS1434" s="1" t="str">
        <f t="shared" si="260"/>
        <v/>
      </c>
      <c r="AT1434" s="1" t="str">
        <f t="shared" si="261"/>
        <v/>
      </c>
      <c r="AU1434" s="1" t="str">
        <f t="shared" si="252"/>
        <v/>
      </c>
      <c r="AV1434" s="1" t="e">
        <f>IF(VLOOKUP(G1434,官網匯出!A:AQ,42,FALSE)="","[黃金盾官網]",VLOOKUP(G1434,官網匯出!A:AQ,42,FALSE))</f>
        <v>#N/A</v>
      </c>
      <c r="AW1434" s="1" t="e">
        <f>IF(LEFT(VLOOKUP(G1434,官網匯出!A:AS,43,FALSE),2)="","web",LEFT(VLOOKUP(G1434,官網匯出!A:AS,43,FALSE),2))</f>
        <v>#N/A</v>
      </c>
      <c r="AX1434" s="1" t="str">
        <f t="shared" si="262"/>
        <v>O</v>
      </c>
    </row>
    <row r="1435" spans="1:50">
      <c r="A1435" s="1" t="str">
        <f>IF(G1435="","",VLOOKUP(官網轉換!AW1435,團名!A:B,2,FALSE))</f>
        <v/>
      </c>
      <c r="B1435" s="1" t="str">
        <f>IF(G1435="","",IF(LEFT(VLOOKUP(G1435,官網匯出!A:AQ,43,0),2)="wf",VLOOKUP(VLOOKUP(G1435,官網匯出!A:AQ,43,0),團名!$I$1:$K$12,2,FALSE),"N0071"))</f>
        <v/>
      </c>
      <c r="C1435" s="1" t="str">
        <f>IFERROR(VLOOKUP(官網匯出!D1435,團名!E:G,3,FALSE),"")</f>
        <v/>
      </c>
      <c r="D1435" s="1" t="str">
        <f t="shared" si="253"/>
        <v/>
      </c>
      <c r="E1435" s="1" t="str">
        <f t="shared" si="254"/>
        <v/>
      </c>
      <c r="F1435" s="1" t="str">
        <f>IF(官網匯出!F1435="已付款","","B0012")</f>
        <v>B0012</v>
      </c>
      <c r="G1435" s="1" t="str">
        <f>IF(官網匯出!A1435="","",官網匯出!A1435)</f>
        <v/>
      </c>
      <c r="H1435" s="3" t="str">
        <f>IF(官網匯出!B1435="","",官網匯出!B1435)</f>
        <v/>
      </c>
      <c r="I1435" s="1" t="str">
        <f>IF(官網匯出!C1435="","",官網匯出!C1435)</f>
        <v/>
      </c>
      <c r="J1435" s="1" t="str">
        <f>IF(官網匯出!D1435="","",官網匯出!D1435)</f>
        <v/>
      </c>
      <c r="K1435" s="3" t="str">
        <f>IF(官網匯出!E1435="","",官網匯出!E1435)</f>
        <v/>
      </c>
      <c r="L1435" s="1" t="str">
        <f>IF(官網匯出!F1435="","",官網匯出!F1435)</f>
        <v/>
      </c>
      <c r="M1435" s="1" t="str">
        <f>IF(官網匯出!G1435="","",官網匯出!G1435)</f>
        <v/>
      </c>
      <c r="N1435" s="1" t="str">
        <f>IF(官網匯出!H1435="","",官網匯出!H1435)</f>
        <v/>
      </c>
      <c r="P1435" s="1" t="str">
        <f>IF(官網匯出!J1435="","",RIGHT(官網匯出!J1435,LEN(官網匯出!J1435)-2))</f>
        <v/>
      </c>
      <c r="Q1435" s="1" t="str">
        <f>IF(官網匯出!K1435="","",官網匯出!K1435)</f>
        <v/>
      </c>
      <c r="R1435" s="1" t="str">
        <f>IF(官網匯出!L1435="","",官網匯出!L1435)</f>
        <v/>
      </c>
      <c r="S1435" s="1" t="str">
        <f>IF(官網匯出!M1435="","",官網匯出!M1435)</f>
        <v/>
      </c>
      <c r="T1435" s="1" t="str">
        <f>IF(官網匯出!N1435="","",官網匯出!N1435)</f>
        <v/>
      </c>
      <c r="U1435" s="1" t="str">
        <f>IF(官網匯出!O1435="","",官網匯出!O1435)</f>
        <v/>
      </c>
      <c r="V1435" s="1" t="str">
        <f>IF(官網匯出!P1435="",IF(G1435="","",0),官網匯出!P1435)</f>
        <v/>
      </c>
      <c r="W1435" s="1" t="str">
        <f>IF(官網匯出!Q1435="",IF(G1435="","",0),官網匯出!Q1435)</f>
        <v/>
      </c>
      <c r="X1435" s="1" t="str">
        <f>IF(官網匯出!R1435="","",官網匯出!R1435)</f>
        <v/>
      </c>
      <c r="Y1435" s="1" t="str">
        <f>IF(官網匯出!S1435="","",官網匯出!S1435)</f>
        <v/>
      </c>
      <c r="Z1435" s="1" t="str">
        <f>IF(G1435="","",官網匯出!T1435)</f>
        <v/>
      </c>
      <c r="AA1435" s="1" t="str">
        <f>IF(G1435="","",官網匯出!AK1435)</f>
        <v/>
      </c>
      <c r="AB1435" s="1" t="str">
        <f>IF(G1435="","",IF(官網匯出!V1435="","",官網匯出!V1435))</f>
        <v/>
      </c>
      <c r="AJ1435" s="1" t="str">
        <f>IF(G1435="","",IF(官網匯出!AE1435="","",官網匯出!AE1435))</f>
        <v/>
      </c>
      <c r="AK1435" s="1" t="str">
        <f>IF(G1435="","",IF(官網匯出!AD1435="","",官網匯出!AD1435))</f>
        <v/>
      </c>
      <c r="AL1435" s="1" t="str">
        <f t="shared" si="255"/>
        <v>0</v>
      </c>
      <c r="AM1435" s="1" t="str">
        <f>IF(官網匯出!AG1435="","",官網匯出!AG1435)</f>
        <v/>
      </c>
      <c r="AN1435" s="1" t="str">
        <f>IF(G1435="","",IF(官網匯出!AH1435="","",官網匯出!AH1435))</f>
        <v/>
      </c>
      <c r="AO1435" s="14" t="str">
        <f t="shared" si="256"/>
        <v/>
      </c>
      <c r="AP1435" s="14" t="str">
        <f t="shared" si="257"/>
        <v>1</v>
      </c>
      <c r="AQ1435" s="14" t="str">
        <f t="shared" si="258"/>
        <v>0</v>
      </c>
      <c r="AR1435" s="1" t="str">
        <f t="shared" si="259"/>
        <v/>
      </c>
      <c r="AS1435" s="1" t="str">
        <f t="shared" si="260"/>
        <v/>
      </c>
      <c r="AT1435" s="1" t="str">
        <f t="shared" si="261"/>
        <v/>
      </c>
      <c r="AU1435" s="1" t="str">
        <f t="shared" si="252"/>
        <v/>
      </c>
      <c r="AV1435" s="1" t="e">
        <f>IF(VLOOKUP(G1435,官網匯出!A:AQ,42,FALSE)="","[黃金盾官網]",VLOOKUP(G1435,官網匯出!A:AQ,42,FALSE))</f>
        <v>#N/A</v>
      </c>
      <c r="AW1435" s="1" t="e">
        <f>IF(LEFT(VLOOKUP(G1435,官網匯出!A:AS,43,FALSE),2)="","web",LEFT(VLOOKUP(G1435,官網匯出!A:AS,43,FALSE),2))</f>
        <v>#N/A</v>
      </c>
      <c r="AX1435" s="1" t="str">
        <f t="shared" si="262"/>
        <v>O</v>
      </c>
    </row>
    <row r="1436" spans="1:50">
      <c r="A1436" s="1" t="str">
        <f>IF(G1436="","",VLOOKUP(官網轉換!AW1436,團名!A:B,2,FALSE))</f>
        <v/>
      </c>
      <c r="B1436" s="1" t="str">
        <f>IF(G1436="","",IF(LEFT(VLOOKUP(G1436,官網匯出!A:AQ,43,0),2)="wf",VLOOKUP(VLOOKUP(G1436,官網匯出!A:AQ,43,0),團名!$I$1:$K$12,2,FALSE),"N0071"))</f>
        <v/>
      </c>
      <c r="C1436" s="1" t="str">
        <f>IFERROR(VLOOKUP(官網匯出!D1436,團名!E:G,3,FALSE),"")</f>
        <v/>
      </c>
      <c r="D1436" s="1" t="str">
        <f t="shared" si="253"/>
        <v/>
      </c>
      <c r="E1436" s="1" t="str">
        <f t="shared" si="254"/>
        <v/>
      </c>
      <c r="F1436" s="1" t="str">
        <f>IF(官網匯出!F1436="已付款","","B0012")</f>
        <v>B0012</v>
      </c>
      <c r="G1436" s="1" t="str">
        <f>IF(官網匯出!A1436="","",官網匯出!A1436)</f>
        <v/>
      </c>
      <c r="H1436" s="3" t="str">
        <f>IF(官網匯出!B1436="","",官網匯出!B1436)</f>
        <v/>
      </c>
      <c r="I1436" s="1" t="str">
        <f>IF(官網匯出!C1436="","",官網匯出!C1436)</f>
        <v/>
      </c>
      <c r="J1436" s="1" t="str">
        <f>IF(官網匯出!D1436="","",官網匯出!D1436)</f>
        <v/>
      </c>
      <c r="K1436" s="3" t="str">
        <f>IF(官網匯出!E1436="","",官網匯出!E1436)</f>
        <v/>
      </c>
      <c r="L1436" s="1" t="str">
        <f>IF(官網匯出!F1436="","",官網匯出!F1436)</f>
        <v/>
      </c>
      <c r="M1436" s="1" t="str">
        <f>IF(官網匯出!G1436="","",官網匯出!G1436)</f>
        <v/>
      </c>
      <c r="N1436" s="1" t="str">
        <f>IF(官網匯出!H1436="","",官網匯出!H1436)</f>
        <v/>
      </c>
      <c r="P1436" s="1" t="str">
        <f>IF(官網匯出!J1436="","",RIGHT(官網匯出!J1436,LEN(官網匯出!J1436)-2))</f>
        <v/>
      </c>
      <c r="Q1436" s="1" t="str">
        <f>IF(官網匯出!K1436="","",官網匯出!K1436)</f>
        <v/>
      </c>
      <c r="R1436" s="1" t="str">
        <f>IF(官網匯出!L1436="","",官網匯出!L1436)</f>
        <v/>
      </c>
      <c r="S1436" s="1" t="str">
        <f>IF(官網匯出!M1436="","",官網匯出!M1436)</f>
        <v/>
      </c>
      <c r="T1436" s="1" t="str">
        <f>IF(官網匯出!N1436="","",官網匯出!N1436)</f>
        <v/>
      </c>
      <c r="U1436" s="1" t="str">
        <f>IF(官網匯出!O1436="","",官網匯出!O1436)</f>
        <v/>
      </c>
      <c r="V1436" s="1" t="str">
        <f>IF(官網匯出!P1436="",IF(G1436="","",0),官網匯出!P1436)</f>
        <v/>
      </c>
      <c r="W1436" s="1" t="str">
        <f>IF(官網匯出!Q1436="",IF(G1436="","",0),官網匯出!Q1436)</f>
        <v/>
      </c>
      <c r="X1436" s="1" t="str">
        <f>IF(官網匯出!R1436="","",官網匯出!R1436)</f>
        <v/>
      </c>
      <c r="Y1436" s="1" t="str">
        <f>IF(官網匯出!S1436="","",官網匯出!S1436)</f>
        <v/>
      </c>
      <c r="Z1436" s="1" t="str">
        <f>IF(G1436="","",官網匯出!T1436)</f>
        <v/>
      </c>
      <c r="AA1436" s="1" t="str">
        <f>IF(G1436="","",官網匯出!AK1436)</f>
        <v/>
      </c>
      <c r="AB1436" s="1" t="str">
        <f>IF(G1436="","",IF(官網匯出!V1436="","",官網匯出!V1436))</f>
        <v/>
      </c>
      <c r="AJ1436" s="1" t="str">
        <f>IF(G1436="","",IF(官網匯出!AE1436="","",官網匯出!AE1436))</f>
        <v/>
      </c>
      <c r="AK1436" s="1" t="str">
        <f>IF(G1436="","",IF(官網匯出!AD1436="","",官網匯出!AD1436))</f>
        <v/>
      </c>
      <c r="AL1436" s="1" t="str">
        <f t="shared" si="255"/>
        <v>0</v>
      </c>
      <c r="AM1436" s="1" t="str">
        <f>IF(官網匯出!AG1436="","",官網匯出!AG1436)</f>
        <v/>
      </c>
      <c r="AN1436" s="1" t="str">
        <f>IF(G1436="","",IF(官網匯出!AH1436="","",官網匯出!AH1436))</f>
        <v/>
      </c>
      <c r="AO1436" s="14" t="str">
        <f t="shared" si="256"/>
        <v/>
      </c>
      <c r="AP1436" s="14" t="str">
        <f t="shared" si="257"/>
        <v>1</v>
      </c>
      <c r="AQ1436" s="14" t="str">
        <f t="shared" si="258"/>
        <v>0</v>
      </c>
      <c r="AR1436" s="1" t="str">
        <f t="shared" si="259"/>
        <v/>
      </c>
      <c r="AS1436" s="1" t="str">
        <f t="shared" si="260"/>
        <v/>
      </c>
      <c r="AT1436" s="1" t="str">
        <f t="shared" si="261"/>
        <v/>
      </c>
      <c r="AU1436" s="1" t="str">
        <f t="shared" si="252"/>
        <v/>
      </c>
      <c r="AV1436" s="1" t="e">
        <f>IF(VLOOKUP(G1436,官網匯出!A:AQ,42,FALSE)="","[黃金盾官網]",VLOOKUP(G1436,官網匯出!A:AQ,42,FALSE))</f>
        <v>#N/A</v>
      </c>
      <c r="AW1436" s="1" t="e">
        <f>IF(LEFT(VLOOKUP(G1436,官網匯出!A:AS,43,FALSE),2)="","web",LEFT(VLOOKUP(G1436,官網匯出!A:AS,43,FALSE),2))</f>
        <v>#N/A</v>
      </c>
      <c r="AX1436" s="1" t="str">
        <f t="shared" si="262"/>
        <v>O</v>
      </c>
    </row>
    <row r="1437" spans="1:50">
      <c r="A1437" s="1" t="str">
        <f>IF(G1437="","",VLOOKUP(官網轉換!AW1437,團名!A:B,2,FALSE))</f>
        <v/>
      </c>
      <c r="B1437" s="1" t="str">
        <f>IF(G1437="","",IF(LEFT(VLOOKUP(G1437,官網匯出!A:AQ,43,0),2)="wf",VLOOKUP(VLOOKUP(G1437,官網匯出!A:AQ,43,0),團名!$I$1:$K$12,2,FALSE),"N0071"))</f>
        <v/>
      </c>
      <c r="C1437" s="1" t="str">
        <f>IFERROR(VLOOKUP(官網匯出!D1437,團名!E:G,3,FALSE),"")</f>
        <v/>
      </c>
      <c r="D1437" s="1" t="str">
        <f t="shared" si="253"/>
        <v/>
      </c>
      <c r="E1437" s="1" t="str">
        <f t="shared" si="254"/>
        <v/>
      </c>
      <c r="F1437" s="1" t="str">
        <f>IF(官網匯出!F1437="已付款","","B0012")</f>
        <v>B0012</v>
      </c>
      <c r="G1437" s="1" t="str">
        <f>IF(官網匯出!A1437="","",官網匯出!A1437)</f>
        <v/>
      </c>
      <c r="H1437" s="3" t="str">
        <f>IF(官網匯出!B1437="","",官網匯出!B1437)</f>
        <v/>
      </c>
      <c r="I1437" s="1" t="str">
        <f>IF(官網匯出!C1437="","",官網匯出!C1437)</f>
        <v/>
      </c>
      <c r="J1437" s="1" t="str">
        <f>IF(官網匯出!D1437="","",官網匯出!D1437)</f>
        <v/>
      </c>
      <c r="K1437" s="3" t="str">
        <f>IF(官網匯出!E1437="","",官網匯出!E1437)</f>
        <v/>
      </c>
      <c r="L1437" s="1" t="str">
        <f>IF(官網匯出!F1437="","",官網匯出!F1437)</f>
        <v/>
      </c>
      <c r="M1437" s="1" t="str">
        <f>IF(官網匯出!G1437="","",官網匯出!G1437)</f>
        <v/>
      </c>
      <c r="N1437" s="1" t="str">
        <f>IF(官網匯出!H1437="","",官網匯出!H1437)</f>
        <v/>
      </c>
      <c r="P1437" s="1" t="str">
        <f>IF(官網匯出!J1437="","",RIGHT(官網匯出!J1437,LEN(官網匯出!J1437)-2))</f>
        <v/>
      </c>
      <c r="Q1437" s="1" t="str">
        <f>IF(官網匯出!K1437="","",官網匯出!K1437)</f>
        <v/>
      </c>
      <c r="R1437" s="1" t="str">
        <f>IF(官網匯出!L1437="","",官網匯出!L1437)</f>
        <v/>
      </c>
      <c r="S1437" s="1" t="str">
        <f>IF(官網匯出!M1437="","",官網匯出!M1437)</f>
        <v/>
      </c>
      <c r="T1437" s="1" t="str">
        <f>IF(官網匯出!N1437="","",官網匯出!N1437)</f>
        <v/>
      </c>
      <c r="U1437" s="1" t="str">
        <f>IF(官網匯出!O1437="","",官網匯出!O1437)</f>
        <v/>
      </c>
      <c r="V1437" s="1" t="str">
        <f>IF(官網匯出!P1437="",IF(G1437="","",0),官網匯出!P1437)</f>
        <v/>
      </c>
      <c r="W1437" s="1" t="str">
        <f>IF(官網匯出!Q1437="",IF(G1437="","",0),官網匯出!Q1437)</f>
        <v/>
      </c>
      <c r="X1437" s="1" t="str">
        <f>IF(官網匯出!R1437="","",官網匯出!R1437)</f>
        <v/>
      </c>
      <c r="Y1437" s="1" t="str">
        <f>IF(官網匯出!S1437="","",官網匯出!S1437)</f>
        <v/>
      </c>
      <c r="Z1437" s="1" t="str">
        <f>IF(G1437="","",官網匯出!T1437)</f>
        <v/>
      </c>
      <c r="AA1437" s="1" t="str">
        <f>IF(G1437="","",官網匯出!AK1437)</f>
        <v/>
      </c>
      <c r="AB1437" s="1" t="str">
        <f>IF(G1437="","",IF(官網匯出!V1437="","",官網匯出!V1437))</f>
        <v/>
      </c>
      <c r="AJ1437" s="1" t="str">
        <f>IF(G1437="","",IF(官網匯出!AE1437="","",官網匯出!AE1437))</f>
        <v/>
      </c>
      <c r="AK1437" s="1" t="str">
        <f>IF(G1437="","",IF(官網匯出!AD1437="","",官網匯出!AD1437))</f>
        <v/>
      </c>
      <c r="AL1437" s="1" t="str">
        <f t="shared" si="255"/>
        <v>0</v>
      </c>
      <c r="AM1437" s="1" t="str">
        <f>IF(官網匯出!AG1437="","",官網匯出!AG1437)</f>
        <v/>
      </c>
      <c r="AN1437" s="1" t="str">
        <f>IF(G1437="","",IF(官網匯出!AH1437="","",官網匯出!AH1437))</f>
        <v/>
      </c>
      <c r="AO1437" s="14" t="str">
        <f t="shared" si="256"/>
        <v/>
      </c>
      <c r="AP1437" s="14" t="str">
        <f t="shared" si="257"/>
        <v>1</v>
      </c>
      <c r="AQ1437" s="14" t="str">
        <f t="shared" si="258"/>
        <v>0</v>
      </c>
      <c r="AR1437" s="1" t="str">
        <f t="shared" si="259"/>
        <v/>
      </c>
      <c r="AS1437" s="1" t="str">
        <f t="shared" si="260"/>
        <v/>
      </c>
      <c r="AT1437" s="1" t="str">
        <f t="shared" si="261"/>
        <v/>
      </c>
      <c r="AU1437" s="1" t="str">
        <f t="shared" si="252"/>
        <v/>
      </c>
      <c r="AV1437" s="1" t="e">
        <f>IF(VLOOKUP(G1437,官網匯出!A:AQ,42,FALSE)="","[黃金盾官網]",VLOOKUP(G1437,官網匯出!A:AQ,42,FALSE))</f>
        <v>#N/A</v>
      </c>
      <c r="AW1437" s="1" t="e">
        <f>IF(LEFT(VLOOKUP(G1437,官網匯出!A:AS,43,FALSE),2)="","web",LEFT(VLOOKUP(G1437,官網匯出!A:AS,43,FALSE),2))</f>
        <v>#N/A</v>
      </c>
      <c r="AX1437" s="1" t="str">
        <f t="shared" si="262"/>
        <v>O</v>
      </c>
    </row>
    <row r="1438" spans="1:50">
      <c r="A1438" s="1" t="str">
        <f>IF(G1438="","",VLOOKUP(官網轉換!AW1438,團名!A:B,2,FALSE))</f>
        <v/>
      </c>
      <c r="B1438" s="1" t="str">
        <f>IF(G1438="","",IF(LEFT(VLOOKUP(G1438,官網匯出!A:AQ,43,0),2)="wf",VLOOKUP(VLOOKUP(G1438,官網匯出!A:AQ,43,0),團名!$I$1:$K$12,2,FALSE),"N0071"))</f>
        <v/>
      </c>
      <c r="C1438" s="1" t="str">
        <f>IFERROR(VLOOKUP(官網匯出!D1438,團名!E:G,3,FALSE),"")</f>
        <v/>
      </c>
      <c r="D1438" s="1" t="str">
        <f t="shared" si="253"/>
        <v/>
      </c>
      <c r="E1438" s="1" t="str">
        <f t="shared" si="254"/>
        <v/>
      </c>
      <c r="F1438" s="1" t="str">
        <f>IF(官網匯出!F1438="已付款","","B0012")</f>
        <v>B0012</v>
      </c>
      <c r="G1438" s="1" t="str">
        <f>IF(官網匯出!A1438="","",官網匯出!A1438)</f>
        <v/>
      </c>
      <c r="H1438" s="3" t="str">
        <f>IF(官網匯出!B1438="","",官網匯出!B1438)</f>
        <v/>
      </c>
      <c r="I1438" s="1" t="str">
        <f>IF(官網匯出!C1438="","",官網匯出!C1438)</f>
        <v/>
      </c>
      <c r="J1438" s="1" t="str">
        <f>IF(官網匯出!D1438="","",官網匯出!D1438)</f>
        <v/>
      </c>
      <c r="K1438" s="3" t="str">
        <f>IF(官網匯出!E1438="","",官網匯出!E1438)</f>
        <v/>
      </c>
      <c r="L1438" s="1" t="str">
        <f>IF(官網匯出!F1438="","",官網匯出!F1438)</f>
        <v/>
      </c>
      <c r="M1438" s="1" t="str">
        <f>IF(官網匯出!G1438="","",官網匯出!G1438)</f>
        <v/>
      </c>
      <c r="N1438" s="1" t="str">
        <f>IF(官網匯出!H1438="","",官網匯出!H1438)</f>
        <v/>
      </c>
      <c r="P1438" s="1" t="str">
        <f>IF(官網匯出!J1438="","",RIGHT(官網匯出!J1438,LEN(官網匯出!J1438)-2))</f>
        <v/>
      </c>
      <c r="Q1438" s="1" t="str">
        <f>IF(官網匯出!K1438="","",官網匯出!K1438)</f>
        <v/>
      </c>
      <c r="R1438" s="1" t="str">
        <f>IF(官網匯出!L1438="","",官網匯出!L1438)</f>
        <v/>
      </c>
      <c r="S1438" s="1" t="str">
        <f>IF(官網匯出!M1438="","",官網匯出!M1438)</f>
        <v/>
      </c>
      <c r="T1438" s="1" t="str">
        <f>IF(官網匯出!N1438="","",官網匯出!N1438)</f>
        <v/>
      </c>
      <c r="U1438" s="1" t="str">
        <f>IF(官網匯出!O1438="","",官網匯出!O1438)</f>
        <v/>
      </c>
      <c r="V1438" s="1" t="str">
        <f>IF(官網匯出!P1438="",IF(G1438="","",0),官網匯出!P1438)</f>
        <v/>
      </c>
      <c r="W1438" s="1" t="str">
        <f>IF(官網匯出!Q1438="",IF(G1438="","",0),官網匯出!Q1438)</f>
        <v/>
      </c>
      <c r="X1438" s="1" t="str">
        <f>IF(官網匯出!R1438="","",官網匯出!R1438)</f>
        <v/>
      </c>
      <c r="Y1438" s="1" t="str">
        <f>IF(官網匯出!S1438="","",官網匯出!S1438)</f>
        <v/>
      </c>
      <c r="Z1438" s="1" t="str">
        <f>IF(G1438="","",官網匯出!T1438)</f>
        <v/>
      </c>
      <c r="AA1438" s="1" t="str">
        <f>IF(G1438="","",官網匯出!AK1438)</f>
        <v/>
      </c>
      <c r="AB1438" s="1" t="str">
        <f>IF(G1438="","",IF(官網匯出!V1438="","",官網匯出!V1438))</f>
        <v/>
      </c>
      <c r="AJ1438" s="1" t="str">
        <f>IF(G1438="","",IF(官網匯出!AE1438="","",官網匯出!AE1438))</f>
        <v/>
      </c>
      <c r="AK1438" s="1" t="str">
        <f>IF(G1438="","",IF(官網匯出!AD1438="","",官網匯出!AD1438))</f>
        <v/>
      </c>
      <c r="AL1438" s="1" t="str">
        <f t="shared" si="255"/>
        <v>0</v>
      </c>
      <c r="AM1438" s="1" t="str">
        <f>IF(官網匯出!AG1438="","",官網匯出!AG1438)</f>
        <v/>
      </c>
      <c r="AN1438" s="1" t="str">
        <f>IF(G1438="","",IF(官網匯出!AH1438="","",官網匯出!AH1438))</f>
        <v/>
      </c>
      <c r="AO1438" s="14" t="str">
        <f t="shared" si="256"/>
        <v/>
      </c>
      <c r="AP1438" s="14" t="str">
        <f t="shared" si="257"/>
        <v>1</v>
      </c>
      <c r="AQ1438" s="14" t="str">
        <f t="shared" si="258"/>
        <v>0</v>
      </c>
      <c r="AR1438" s="1" t="str">
        <f t="shared" si="259"/>
        <v/>
      </c>
      <c r="AS1438" s="1" t="str">
        <f t="shared" si="260"/>
        <v/>
      </c>
      <c r="AT1438" s="1" t="str">
        <f t="shared" si="261"/>
        <v/>
      </c>
      <c r="AU1438" s="1" t="str">
        <f t="shared" si="252"/>
        <v/>
      </c>
      <c r="AV1438" s="1" t="e">
        <f>IF(VLOOKUP(G1438,官網匯出!A:AQ,42,FALSE)="","[黃金盾官網]",VLOOKUP(G1438,官網匯出!A:AQ,42,FALSE))</f>
        <v>#N/A</v>
      </c>
      <c r="AW1438" s="1" t="e">
        <f>IF(LEFT(VLOOKUP(G1438,官網匯出!A:AS,43,FALSE),2)="","web",LEFT(VLOOKUP(G1438,官網匯出!A:AS,43,FALSE),2))</f>
        <v>#N/A</v>
      </c>
      <c r="AX1438" s="1" t="str">
        <f t="shared" si="262"/>
        <v>O</v>
      </c>
    </row>
    <row r="1439" spans="1:50">
      <c r="A1439" s="1" t="str">
        <f>IF(G1439="","",VLOOKUP(官網轉換!AW1439,團名!A:B,2,FALSE))</f>
        <v/>
      </c>
      <c r="B1439" s="1" t="str">
        <f>IF(G1439="","",IF(LEFT(VLOOKUP(G1439,官網匯出!A:AQ,43,0),2)="wf",VLOOKUP(VLOOKUP(G1439,官網匯出!A:AQ,43,0),團名!$I$1:$K$12,2,FALSE),"N0071"))</f>
        <v/>
      </c>
      <c r="C1439" s="1" t="str">
        <f>IFERROR(VLOOKUP(官網匯出!D1439,團名!E:G,3,FALSE),"")</f>
        <v/>
      </c>
      <c r="D1439" s="1" t="str">
        <f t="shared" si="253"/>
        <v/>
      </c>
      <c r="E1439" s="1" t="str">
        <f t="shared" si="254"/>
        <v/>
      </c>
      <c r="F1439" s="1" t="str">
        <f>IF(官網匯出!F1439="已付款","","B0012")</f>
        <v>B0012</v>
      </c>
      <c r="G1439" s="1" t="str">
        <f>IF(官網匯出!A1439="","",官網匯出!A1439)</f>
        <v/>
      </c>
      <c r="H1439" s="3" t="str">
        <f>IF(官網匯出!B1439="","",官網匯出!B1439)</f>
        <v/>
      </c>
      <c r="I1439" s="1" t="str">
        <f>IF(官網匯出!C1439="","",官網匯出!C1439)</f>
        <v/>
      </c>
      <c r="J1439" s="1" t="str">
        <f>IF(官網匯出!D1439="","",官網匯出!D1439)</f>
        <v/>
      </c>
      <c r="K1439" s="3" t="str">
        <f>IF(官網匯出!E1439="","",官網匯出!E1439)</f>
        <v/>
      </c>
      <c r="L1439" s="1" t="str">
        <f>IF(官網匯出!F1439="","",官網匯出!F1439)</f>
        <v/>
      </c>
      <c r="M1439" s="1" t="str">
        <f>IF(官網匯出!G1439="","",官網匯出!G1439)</f>
        <v/>
      </c>
      <c r="N1439" s="1" t="str">
        <f>IF(官網匯出!H1439="","",官網匯出!H1439)</f>
        <v/>
      </c>
      <c r="P1439" s="1" t="str">
        <f>IF(官網匯出!J1439="","",RIGHT(官網匯出!J1439,LEN(官網匯出!J1439)-2))</f>
        <v/>
      </c>
      <c r="Q1439" s="1" t="str">
        <f>IF(官網匯出!K1439="","",官網匯出!K1439)</f>
        <v/>
      </c>
      <c r="R1439" s="1" t="str">
        <f>IF(官網匯出!L1439="","",官網匯出!L1439)</f>
        <v/>
      </c>
      <c r="S1439" s="1" t="str">
        <f>IF(官網匯出!M1439="","",官網匯出!M1439)</f>
        <v/>
      </c>
      <c r="T1439" s="1" t="str">
        <f>IF(官網匯出!N1439="","",官網匯出!N1439)</f>
        <v/>
      </c>
      <c r="U1439" s="1" t="str">
        <f>IF(官網匯出!O1439="","",官網匯出!O1439)</f>
        <v/>
      </c>
      <c r="V1439" s="1" t="str">
        <f>IF(官網匯出!P1439="",IF(G1439="","",0),官網匯出!P1439)</f>
        <v/>
      </c>
      <c r="W1439" s="1" t="str">
        <f>IF(官網匯出!Q1439="",IF(G1439="","",0),官網匯出!Q1439)</f>
        <v/>
      </c>
      <c r="X1439" s="1" t="str">
        <f>IF(官網匯出!R1439="","",官網匯出!R1439)</f>
        <v/>
      </c>
      <c r="Y1439" s="1" t="str">
        <f>IF(官網匯出!S1439="","",官網匯出!S1439)</f>
        <v/>
      </c>
      <c r="Z1439" s="1" t="str">
        <f>IF(G1439="","",官網匯出!T1439)</f>
        <v/>
      </c>
      <c r="AA1439" s="1" t="str">
        <f>IF(G1439="","",官網匯出!AK1439)</f>
        <v/>
      </c>
      <c r="AB1439" s="1" t="str">
        <f>IF(G1439="","",IF(官網匯出!V1439="","",官網匯出!V1439))</f>
        <v/>
      </c>
      <c r="AJ1439" s="1" t="str">
        <f>IF(G1439="","",IF(官網匯出!AE1439="","",官網匯出!AE1439))</f>
        <v/>
      </c>
      <c r="AK1439" s="1" t="str">
        <f>IF(G1439="","",IF(官網匯出!AD1439="","",官網匯出!AD1439))</f>
        <v/>
      </c>
      <c r="AL1439" s="1" t="str">
        <f t="shared" si="255"/>
        <v>0</v>
      </c>
      <c r="AM1439" s="1" t="str">
        <f>IF(官網匯出!AG1439="","",官網匯出!AG1439)</f>
        <v/>
      </c>
      <c r="AN1439" s="1" t="str">
        <f>IF(G1439="","",IF(官網匯出!AH1439="","",官網匯出!AH1439))</f>
        <v/>
      </c>
      <c r="AO1439" s="14" t="str">
        <f t="shared" si="256"/>
        <v/>
      </c>
      <c r="AP1439" s="14" t="str">
        <f t="shared" si="257"/>
        <v>1</v>
      </c>
      <c r="AQ1439" s="14" t="str">
        <f t="shared" si="258"/>
        <v>0</v>
      </c>
      <c r="AR1439" s="1" t="str">
        <f t="shared" si="259"/>
        <v/>
      </c>
      <c r="AS1439" s="1" t="str">
        <f t="shared" si="260"/>
        <v/>
      </c>
      <c r="AT1439" s="1" t="str">
        <f t="shared" si="261"/>
        <v/>
      </c>
      <c r="AU1439" s="1" t="str">
        <f t="shared" si="252"/>
        <v/>
      </c>
      <c r="AV1439" s="1" t="e">
        <f>IF(VLOOKUP(G1439,官網匯出!A:AQ,42,FALSE)="","[黃金盾官網]",VLOOKUP(G1439,官網匯出!A:AQ,42,FALSE))</f>
        <v>#N/A</v>
      </c>
      <c r="AW1439" s="1" t="e">
        <f>IF(LEFT(VLOOKUP(G1439,官網匯出!A:AS,43,FALSE),2)="","web",LEFT(VLOOKUP(G1439,官網匯出!A:AS,43,FALSE),2))</f>
        <v>#N/A</v>
      </c>
      <c r="AX1439" s="1" t="str">
        <f t="shared" si="262"/>
        <v>O</v>
      </c>
    </row>
    <row r="1440" spans="1:50">
      <c r="A1440" s="1" t="str">
        <f>IF(G1440="","",VLOOKUP(官網轉換!AW1440,團名!A:B,2,FALSE))</f>
        <v/>
      </c>
      <c r="B1440" s="1" t="str">
        <f>IF(G1440="","",IF(LEFT(VLOOKUP(G1440,官網匯出!A:AQ,43,0),2)="wf",VLOOKUP(VLOOKUP(G1440,官網匯出!A:AQ,43,0),團名!$I$1:$K$12,2,FALSE),"N0071"))</f>
        <v/>
      </c>
      <c r="C1440" s="1" t="str">
        <f>IFERROR(VLOOKUP(官網匯出!D1440,團名!E:G,3,FALSE),"")</f>
        <v/>
      </c>
      <c r="D1440" s="1" t="str">
        <f t="shared" si="253"/>
        <v/>
      </c>
      <c r="E1440" s="1" t="str">
        <f t="shared" si="254"/>
        <v/>
      </c>
      <c r="F1440" s="1" t="str">
        <f>IF(官網匯出!F1440="已付款","","B0012")</f>
        <v>B0012</v>
      </c>
      <c r="G1440" s="1" t="str">
        <f>IF(官網匯出!A1440="","",官網匯出!A1440)</f>
        <v/>
      </c>
      <c r="H1440" s="3" t="str">
        <f>IF(官網匯出!B1440="","",官網匯出!B1440)</f>
        <v/>
      </c>
      <c r="I1440" s="1" t="str">
        <f>IF(官網匯出!C1440="","",官網匯出!C1440)</f>
        <v/>
      </c>
      <c r="J1440" s="1" t="str">
        <f>IF(官網匯出!D1440="","",官網匯出!D1440)</f>
        <v/>
      </c>
      <c r="K1440" s="3" t="str">
        <f>IF(官網匯出!E1440="","",官網匯出!E1440)</f>
        <v/>
      </c>
      <c r="L1440" s="1" t="str">
        <f>IF(官網匯出!F1440="","",官網匯出!F1440)</f>
        <v/>
      </c>
      <c r="M1440" s="1" t="str">
        <f>IF(官網匯出!G1440="","",官網匯出!G1440)</f>
        <v/>
      </c>
      <c r="N1440" s="1" t="str">
        <f>IF(官網匯出!H1440="","",官網匯出!H1440)</f>
        <v/>
      </c>
      <c r="P1440" s="1" t="str">
        <f>IF(官網匯出!J1440="","",RIGHT(官網匯出!J1440,LEN(官網匯出!J1440)-2))</f>
        <v/>
      </c>
      <c r="Q1440" s="1" t="str">
        <f>IF(官網匯出!K1440="","",官網匯出!K1440)</f>
        <v/>
      </c>
      <c r="R1440" s="1" t="str">
        <f>IF(官網匯出!L1440="","",官網匯出!L1440)</f>
        <v/>
      </c>
      <c r="S1440" s="1" t="str">
        <f>IF(官網匯出!M1440="","",官網匯出!M1440)</f>
        <v/>
      </c>
      <c r="T1440" s="1" t="str">
        <f>IF(官網匯出!N1440="","",官網匯出!N1440)</f>
        <v/>
      </c>
      <c r="U1440" s="1" t="str">
        <f>IF(官網匯出!O1440="","",官網匯出!O1440)</f>
        <v/>
      </c>
      <c r="V1440" s="1" t="str">
        <f>IF(官網匯出!P1440="",IF(G1440="","",0),官網匯出!P1440)</f>
        <v/>
      </c>
      <c r="W1440" s="1" t="str">
        <f>IF(官網匯出!Q1440="",IF(G1440="","",0),官網匯出!Q1440)</f>
        <v/>
      </c>
      <c r="X1440" s="1" t="str">
        <f>IF(官網匯出!R1440="","",官網匯出!R1440)</f>
        <v/>
      </c>
      <c r="Y1440" s="1" t="str">
        <f>IF(官網匯出!S1440="","",官網匯出!S1440)</f>
        <v/>
      </c>
      <c r="Z1440" s="1" t="str">
        <f>IF(G1440="","",官網匯出!T1440)</f>
        <v/>
      </c>
      <c r="AA1440" s="1" t="str">
        <f>IF(G1440="","",官網匯出!AK1440)</f>
        <v/>
      </c>
      <c r="AB1440" s="1" t="str">
        <f>IF(G1440="","",IF(官網匯出!V1440="","",官網匯出!V1440))</f>
        <v/>
      </c>
      <c r="AJ1440" s="1" t="str">
        <f>IF(G1440="","",IF(官網匯出!AE1440="","",官網匯出!AE1440))</f>
        <v/>
      </c>
      <c r="AK1440" s="1" t="str">
        <f>IF(G1440="","",IF(官網匯出!AD1440="","",官網匯出!AD1440))</f>
        <v/>
      </c>
      <c r="AL1440" s="1" t="str">
        <f t="shared" si="255"/>
        <v>0</v>
      </c>
      <c r="AM1440" s="1" t="str">
        <f>IF(官網匯出!AG1440="","",官網匯出!AG1440)</f>
        <v/>
      </c>
      <c r="AN1440" s="1" t="str">
        <f>IF(G1440="","",IF(官網匯出!AH1440="","",官網匯出!AH1440))</f>
        <v/>
      </c>
      <c r="AO1440" s="14" t="str">
        <f t="shared" si="256"/>
        <v/>
      </c>
      <c r="AP1440" s="14" t="str">
        <f t="shared" si="257"/>
        <v>1</v>
      </c>
      <c r="AQ1440" s="14" t="str">
        <f t="shared" si="258"/>
        <v>0</v>
      </c>
      <c r="AR1440" s="1" t="str">
        <f t="shared" si="259"/>
        <v/>
      </c>
      <c r="AS1440" s="1" t="str">
        <f t="shared" si="260"/>
        <v/>
      </c>
      <c r="AT1440" s="1" t="str">
        <f t="shared" si="261"/>
        <v/>
      </c>
      <c r="AU1440" s="1" t="str">
        <f t="shared" si="252"/>
        <v/>
      </c>
      <c r="AV1440" s="1" t="e">
        <f>IF(VLOOKUP(G1440,官網匯出!A:AQ,42,FALSE)="","[黃金盾官網]",VLOOKUP(G1440,官網匯出!A:AQ,42,FALSE))</f>
        <v>#N/A</v>
      </c>
      <c r="AW1440" s="1" t="e">
        <f>IF(LEFT(VLOOKUP(G1440,官網匯出!A:AS,43,FALSE),2)="","web",LEFT(VLOOKUP(G1440,官網匯出!A:AS,43,FALSE),2))</f>
        <v>#N/A</v>
      </c>
      <c r="AX1440" s="1" t="str">
        <f t="shared" si="262"/>
        <v>O</v>
      </c>
    </row>
    <row r="1441" spans="1:50">
      <c r="A1441" s="1" t="str">
        <f>IF(G1441="","",VLOOKUP(官網轉換!AW1441,團名!A:B,2,FALSE))</f>
        <v/>
      </c>
      <c r="B1441" s="1" t="str">
        <f>IF(G1441="","",IF(LEFT(VLOOKUP(G1441,官網匯出!A:AQ,43,0),2)="wf",VLOOKUP(VLOOKUP(G1441,官網匯出!A:AQ,43,0),團名!$I$1:$K$12,2,FALSE),"N0071"))</f>
        <v/>
      </c>
      <c r="C1441" s="1" t="str">
        <f>IFERROR(VLOOKUP(官網匯出!D1441,團名!E:G,3,FALSE),"")</f>
        <v/>
      </c>
      <c r="D1441" s="1" t="str">
        <f t="shared" si="253"/>
        <v/>
      </c>
      <c r="E1441" s="1" t="str">
        <f t="shared" si="254"/>
        <v/>
      </c>
      <c r="F1441" s="1" t="str">
        <f>IF(官網匯出!F1441="已付款","","B0012")</f>
        <v>B0012</v>
      </c>
      <c r="G1441" s="1" t="str">
        <f>IF(官網匯出!A1441="","",官網匯出!A1441)</f>
        <v/>
      </c>
      <c r="H1441" s="3" t="str">
        <f>IF(官網匯出!B1441="","",官網匯出!B1441)</f>
        <v/>
      </c>
      <c r="I1441" s="1" t="str">
        <f>IF(官網匯出!C1441="","",官網匯出!C1441)</f>
        <v/>
      </c>
      <c r="J1441" s="1" t="str">
        <f>IF(官網匯出!D1441="","",官網匯出!D1441)</f>
        <v/>
      </c>
      <c r="K1441" s="3" t="str">
        <f>IF(官網匯出!E1441="","",官網匯出!E1441)</f>
        <v/>
      </c>
      <c r="L1441" s="1" t="str">
        <f>IF(官網匯出!F1441="","",官網匯出!F1441)</f>
        <v/>
      </c>
      <c r="M1441" s="1" t="str">
        <f>IF(官網匯出!G1441="","",官網匯出!G1441)</f>
        <v/>
      </c>
      <c r="N1441" s="1" t="str">
        <f>IF(官網匯出!H1441="","",官網匯出!H1441)</f>
        <v/>
      </c>
      <c r="P1441" s="1" t="str">
        <f>IF(官網匯出!J1441="","",RIGHT(官網匯出!J1441,LEN(官網匯出!J1441)-2))</f>
        <v/>
      </c>
      <c r="Q1441" s="1" t="str">
        <f>IF(官網匯出!K1441="","",官網匯出!K1441)</f>
        <v/>
      </c>
      <c r="R1441" s="1" t="str">
        <f>IF(官網匯出!L1441="","",官網匯出!L1441)</f>
        <v/>
      </c>
      <c r="S1441" s="1" t="str">
        <f>IF(官網匯出!M1441="","",官網匯出!M1441)</f>
        <v/>
      </c>
      <c r="T1441" s="1" t="str">
        <f>IF(官網匯出!N1441="","",官網匯出!N1441)</f>
        <v/>
      </c>
      <c r="U1441" s="1" t="str">
        <f>IF(官網匯出!O1441="","",官網匯出!O1441)</f>
        <v/>
      </c>
      <c r="V1441" s="1" t="str">
        <f>IF(官網匯出!P1441="",IF(G1441="","",0),官網匯出!P1441)</f>
        <v/>
      </c>
      <c r="W1441" s="1" t="str">
        <f>IF(官網匯出!Q1441="",IF(G1441="","",0),官網匯出!Q1441)</f>
        <v/>
      </c>
      <c r="X1441" s="1" t="str">
        <f>IF(官網匯出!R1441="","",官網匯出!R1441)</f>
        <v/>
      </c>
      <c r="Y1441" s="1" t="str">
        <f>IF(官網匯出!S1441="","",官網匯出!S1441)</f>
        <v/>
      </c>
      <c r="Z1441" s="1" t="str">
        <f>IF(G1441="","",官網匯出!T1441)</f>
        <v/>
      </c>
      <c r="AA1441" s="1" t="str">
        <f>IF(G1441="","",官網匯出!AK1441)</f>
        <v/>
      </c>
      <c r="AB1441" s="1" t="str">
        <f>IF(G1441="","",IF(官網匯出!V1441="","",官網匯出!V1441))</f>
        <v/>
      </c>
      <c r="AJ1441" s="1" t="str">
        <f>IF(G1441="","",IF(官網匯出!AE1441="","",官網匯出!AE1441))</f>
        <v/>
      </c>
      <c r="AK1441" s="1" t="str">
        <f>IF(G1441="","",IF(官網匯出!AD1441="","",官網匯出!AD1441))</f>
        <v/>
      </c>
      <c r="AL1441" s="1" t="str">
        <f t="shared" si="255"/>
        <v>0</v>
      </c>
      <c r="AM1441" s="1" t="str">
        <f>IF(官網匯出!AG1441="","",官網匯出!AG1441)</f>
        <v/>
      </c>
      <c r="AN1441" s="1" t="str">
        <f>IF(G1441="","",IF(官網匯出!AH1441="","",官網匯出!AH1441))</f>
        <v/>
      </c>
      <c r="AO1441" s="14" t="str">
        <f t="shared" si="256"/>
        <v/>
      </c>
      <c r="AP1441" s="14" t="str">
        <f t="shared" si="257"/>
        <v>1</v>
      </c>
      <c r="AQ1441" s="14" t="str">
        <f t="shared" si="258"/>
        <v>0</v>
      </c>
      <c r="AR1441" s="1" t="str">
        <f t="shared" si="259"/>
        <v/>
      </c>
      <c r="AS1441" s="1" t="str">
        <f t="shared" si="260"/>
        <v/>
      </c>
      <c r="AT1441" s="1" t="str">
        <f t="shared" si="261"/>
        <v/>
      </c>
      <c r="AU1441" s="1" t="str">
        <f t="shared" si="252"/>
        <v/>
      </c>
      <c r="AV1441" s="1" t="e">
        <f>IF(VLOOKUP(G1441,官網匯出!A:AQ,42,FALSE)="","[黃金盾官網]",VLOOKUP(G1441,官網匯出!A:AQ,42,FALSE))</f>
        <v>#N/A</v>
      </c>
      <c r="AW1441" s="1" t="e">
        <f>IF(LEFT(VLOOKUP(G1441,官網匯出!A:AS,43,FALSE),2)="","web",LEFT(VLOOKUP(G1441,官網匯出!A:AS,43,FALSE),2))</f>
        <v>#N/A</v>
      </c>
      <c r="AX1441" s="1" t="str">
        <f t="shared" si="262"/>
        <v>O</v>
      </c>
    </row>
    <row r="1442" spans="1:50">
      <c r="A1442" s="1" t="str">
        <f>IF(G1442="","",VLOOKUP(官網轉換!AW1442,團名!A:B,2,FALSE))</f>
        <v/>
      </c>
      <c r="B1442" s="1" t="str">
        <f>IF(G1442="","",IF(LEFT(VLOOKUP(G1442,官網匯出!A:AQ,43,0),2)="wf",VLOOKUP(VLOOKUP(G1442,官網匯出!A:AQ,43,0),團名!$I$1:$K$12,2,FALSE),"N0071"))</f>
        <v/>
      </c>
      <c r="C1442" s="1" t="str">
        <f>IFERROR(VLOOKUP(官網匯出!D1442,團名!E:G,3,FALSE),"")</f>
        <v/>
      </c>
      <c r="D1442" s="1" t="str">
        <f t="shared" si="253"/>
        <v/>
      </c>
      <c r="E1442" s="1" t="str">
        <f t="shared" si="254"/>
        <v/>
      </c>
      <c r="F1442" s="1" t="str">
        <f>IF(官網匯出!F1442="已付款","","B0012")</f>
        <v>B0012</v>
      </c>
      <c r="G1442" s="1" t="str">
        <f>IF(官網匯出!A1442="","",官網匯出!A1442)</f>
        <v/>
      </c>
      <c r="H1442" s="3" t="str">
        <f>IF(官網匯出!B1442="","",官網匯出!B1442)</f>
        <v/>
      </c>
      <c r="I1442" s="1" t="str">
        <f>IF(官網匯出!C1442="","",官網匯出!C1442)</f>
        <v/>
      </c>
      <c r="J1442" s="1" t="str">
        <f>IF(官網匯出!D1442="","",官網匯出!D1442)</f>
        <v/>
      </c>
      <c r="K1442" s="3" t="str">
        <f>IF(官網匯出!E1442="","",官網匯出!E1442)</f>
        <v/>
      </c>
      <c r="L1442" s="1" t="str">
        <f>IF(官網匯出!F1442="","",官網匯出!F1442)</f>
        <v/>
      </c>
      <c r="M1442" s="1" t="str">
        <f>IF(官網匯出!G1442="","",官網匯出!G1442)</f>
        <v/>
      </c>
      <c r="N1442" s="1" t="str">
        <f>IF(官網匯出!H1442="","",官網匯出!H1442)</f>
        <v/>
      </c>
      <c r="P1442" s="1" t="str">
        <f>IF(官網匯出!J1442="","",RIGHT(官網匯出!J1442,LEN(官網匯出!J1442)-2))</f>
        <v/>
      </c>
      <c r="Q1442" s="1" t="str">
        <f>IF(官網匯出!K1442="","",官網匯出!K1442)</f>
        <v/>
      </c>
      <c r="R1442" s="1" t="str">
        <f>IF(官網匯出!L1442="","",官網匯出!L1442)</f>
        <v/>
      </c>
      <c r="S1442" s="1" t="str">
        <f>IF(官網匯出!M1442="","",官網匯出!M1442)</f>
        <v/>
      </c>
      <c r="T1442" s="1" t="str">
        <f>IF(官網匯出!N1442="","",官網匯出!N1442)</f>
        <v/>
      </c>
      <c r="U1442" s="1" t="str">
        <f>IF(官網匯出!O1442="","",官網匯出!O1442)</f>
        <v/>
      </c>
      <c r="V1442" s="1" t="str">
        <f>IF(官網匯出!P1442="",IF(G1442="","",0),官網匯出!P1442)</f>
        <v/>
      </c>
      <c r="W1442" s="1" t="str">
        <f>IF(官網匯出!Q1442="",IF(G1442="","",0),官網匯出!Q1442)</f>
        <v/>
      </c>
      <c r="X1442" s="1" t="str">
        <f>IF(官網匯出!R1442="","",官網匯出!R1442)</f>
        <v/>
      </c>
      <c r="Y1442" s="1" t="str">
        <f>IF(官網匯出!S1442="","",官網匯出!S1442)</f>
        <v/>
      </c>
      <c r="Z1442" s="1" t="str">
        <f>IF(G1442="","",官網匯出!T1442)</f>
        <v/>
      </c>
      <c r="AA1442" s="1" t="str">
        <f>IF(G1442="","",官網匯出!AK1442)</f>
        <v/>
      </c>
      <c r="AB1442" s="1" t="str">
        <f>IF(G1442="","",IF(官網匯出!V1442="","",官網匯出!V1442))</f>
        <v/>
      </c>
      <c r="AJ1442" s="1" t="str">
        <f>IF(G1442="","",IF(官網匯出!AE1442="","",官網匯出!AE1442))</f>
        <v/>
      </c>
      <c r="AK1442" s="1" t="str">
        <f>IF(G1442="","",IF(官網匯出!AD1442="","",官網匯出!AD1442))</f>
        <v/>
      </c>
      <c r="AL1442" s="1" t="str">
        <f t="shared" si="255"/>
        <v>0</v>
      </c>
      <c r="AM1442" s="1" t="str">
        <f>IF(官網匯出!AG1442="","",官網匯出!AG1442)</f>
        <v/>
      </c>
      <c r="AN1442" s="1" t="str">
        <f>IF(G1442="","",IF(官網匯出!AH1442="","",官網匯出!AH1442))</f>
        <v/>
      </c>
      <c r="AO1442" s="14" t="str">
        <f t="shared" si="256"/>
        <v/>
      </c>
      <c r="AP1442" s="14" t="str">
        <f t="shared" si="257"/>
        <v>1</v>
      </c>
      <c r="AQ1442" s="14" t="str">
        <f t="shared" si="258"/>
        <v>0</v>
      </c>
      <c r="AR1442" s="1" t="str">
        <f t="shared" si="259"/>
        <v/>
      </c>
      <c r="AS1442" s="1" t="str">
        <f t="shared" si="260"/>
        <v/>
      </c>
      <c r="AT1442" s="1" t="str">
        <f t="shared" si="261"/>
        <v/>
      </c>
      <c r="AU1442" s="1" t="str">
        <f t="shared" si="252"/>
        <v/>
      </c>
      <c r="AV1442" s="1" t="e">
        <f>IF(VLOOKUP(G1442,官網匯出!A:AQ,42,FALSE)="","[黃金盾官網]",VLOOKUP(G1442,官網匯出!A:AQ,42,FALSE))</f>
        <v>#N/A</v>
      </c>
      <c r="AW1442" s="1" t="e">
        <f>IF(LEFT(VLOOKUP(G1442,官網匯出!A:AS,43,FALSE),2)="","web",LEFT(VLOOKUP(G1442,官網匯出!A:AS,43,FALSE),2))</f>
        <v>#N/A</v>
      </c>
      <c r="AX1442" s="1" t="str">
        <f t="shared" si="262"/>
        <v>O</v>
      </c>
    </row>
    <row r="1443" spans="1:50">
      <c r="A1443" s="1" t="str">
        <f>IF(G1443="","",VLOOKUP(官網轉換!AW1443,團名!A:B,2,FALSE))</f>
        <v/>
      </c>
      <c r="B1443" s="1" t="str">
        <f>IF(G1443="","",IF(LEFT(VLOOKUP(G1443,官網匯出!A:AQ,43,0),2)="wf",VLOOKUP(VLOOKUP(G1443,官網匯出!A:AQ,43,0),團名!$I$1:$K$12,2,FALSE),"N0071"))</f>
        <v/>
      </c>
      <c r="C1443" s="1" t="str">
        <f>IFERROR(VLOOKUP(官網匯出!D1443,團名!E:G,3,FALSE),"")</f>
        <v/>
      </c>
      <c r="D1443" s="1" t="str">
        <f t="shared" si="253"/>
        <v/>
      </c>
      <c r="E1443" s="1" t="str">
        <f t="shared" si="254"/>
        <v/>
      </c>
      <c r="F1443" s="1" t="str">
        <f>IF(官網匯出!F1443="已付款","","B0012")</f>
        <v>B0012</v>
      </c>
      <c r="G1443" s="1" t="str">
        <f>IF(官網匯出!A1443="","",官網匯出!A1443)</f>
        <v/>
      </c>
      <c r="H1443" s="3" t="str">
        <f>IF(官網匯出!B1443="","",官網匯出!B1443)</f>
        <v/>
      </c>
      <c r="I1443" s="1" t="str">
        <f>IF(官網匯出!C1443="","",官網匯出!C1443)</f>
        <v/>
      </c>
      <c r="J1443" s="1" t="str">
        <f>IF(官網匯出!D1443="","",官網匯出!D1443)</f>
        <v/>
      </c>
      <c r="K1443" s="3" t="str">
        <f>IF(官網匯出!E1443="","",官網匯出!E1443)</f>
        <v/>
      </c>
      <c r="L1443" s="1" t="str">
        <f>IF(官網匯出!F1443="","",官網匯出!F1443)</f>
        <v/>
      </c>
      <c r="M1443" s="1" t="str">
        <f>IF(官網匯出!G1443="","",官網匯出!G1443)</f>
        <v/>
      </c>
      <c r="N1443" s="1" t="str">
        <f>IF(官網匯出!H1443="","",官網匯出!H1443)</f>
        <v/>
      </c>
      <c r="P1443" s="1" t="str">
        <f>IF(官網匯出!J1443="","",RIGHT(官網匯出!J1443,LEN(官網匯出!J1443)-2))</f>
        <v/>
      </c>
      <c r="Q1443" s="1" t="str">
        <f>IF(官網匯出!K1443="","",官網匯出!K1443)</f>
        <v/>
      </c>
      <c r="R1443" s="1" t="str">
        <f>IF(官網匯出!L1443="","",官網匯出!L1443)</f>
        <v/>
      </c>
      <c r="S1443" s="1" t="str">
        <f>IF(官網匯出!M1443="","",官網匯出!M1443)</f>
        <v/>
      </c>
      <c r="T1443" s="1" t="str">
        <f>IF(官網匯出!N1443="","",官網匯出!N1443)</f>
        <v/>
      </c>
      <c r="U1443" s="1" t="str">
        <f>IF(官網匯出!O1443="","",官網匯出!O1443)</f>
        <v/>
      </c>
      <c r="V1443" s="1" t="str">
        <f>IF(官網匯出!P1443="",IF(G1443="","",0),官網匯出!P1443)</f>
        <v/>
      </c>
      <c r="W1443" s="1" t="str">
        <f>IF(官網匯出!Q1443="",IF(G1443="","",0),官網匯出!Q1443)</f>
        <v/>
      </c>
      <c r="X1443" s="1" t="str">
        <f>IF(官網匯出!R1443="","",官網匯出!R1443)</f>
        <v/>
      </c>
      <c r="Y1443" s="1" t="str">
        <f>IF(官網匯出!S1443="","",官網匯出!S1443)</f>
        <v/>
      </c>
      <c r="Z1443" s="1" t="str">
        <f>IF(G1443="","",官網匯出!T1443)</f>
        <v/>
      </c>
      <c r="AA1443" s="1" t="str">
        <f>IF(G1443="","",官網匯出!AK1443)</f>
        <v/>
      </c>
      <c r="AB1443" s="1" t="str">
        <f>IF(G1443="","",IF(官網匯出!V1443="","",官網匯出!V1443))</f>
        <v/>
      </c>
      <c r="AJ1443" s="1" t="str">
        <f>IF(G1443="","",IF(官網匯出!AE1443="","",官網匯出!AE1443))</f>
        <v/>
      </c>
      <c r="AK1443" s="1" t="str">
        <f>IF(G1443="","",IF(官網匯出!AD1443="","",官網匯出!AD1443))</f>
        <v/>
      </c>
      <c r="AL1443" s="1" t="str">
        <f t="shared" si="255"/>
        <v>0</v>
      </c>
      <c r="AM1443" s="1" t="str">
        <f>IF(官網匯出!AG1443="","",官網匯出!AG1443)</f>
        <v/>
      </c>
      <c r="AN1443" s="1" t="str">
        <f>IF(G1443="","",IF(官網匯出!AH1443="","",官網匯出!AH1443))</f>
        <v/>
      </c>
      <c r="AO1443" s="14" t="str">
        <f t="shared" si="256"/>
        <v/>
      </c>
      <c r="AP1443" s="14" t="str">
        <f t="shared" si="257"/>
        <v>1</v>
      </c>
      <c r="AQ1443" s="14" t="str">
        <f t="shared" si="258"/>
        <v>0</v>
      </c>
      <c r="AR1443" s="1" t="str">
        <f t="shared" si="259"/>
        <v/>
      </c>
      <c r="AS1443" s="1" t="str">
        <f t="shared" si="260"/>
        <v/>
      </c>
      <c r="AT1443" s="1" t="str">
        <f t="shared" si="261"/>
        <v/>
      </c>
      <c r="AU1443" s="1" t="str">
        <f t="shared" si="252"/>
        <v/>
      </c>
      <c r="AV1443" s="1" t="e">
        <f>IF(VLOOKUP(G1443,官網匯出!A:AQ,42,FALSE)="","[黃金盾官網]",VLOOKUP(G1443,官網匯出!A:AQ,42,FALSE))</f>
        <v>#N/A</v>
      </c>
      <c r="AW1443" s="1" t="e">
        <f>IF(LEFT(VLOOKUP(G1443,官網匯出!A:AS,43,FALSE),2)="","web",LEFT(VLOOKUP(G1443,官網匯出!A:AS,43,FALSE),2))</f>
        <v>#N/A</v>
      </c>
      <c r="AX1443" s="1" t="str">
        <f t="shared" si="262"/>
        <v>O</v>
      </c>
    </row>
    <row r="1444" spans="1:50">
      <c r="A1444" s="1" t="str">
        <f>IF(G1444="","",VLOOKUP(官網轉換!AW1444,團名!A:B,2,FALSE))</f>
        <v/>
      </c>
      <c r="B1444" s="1" t="str">
        <f>IF(G1444="","",IF(LEFT(VLOOKUP(G1444,官網匯出!A:AQ,43,0),2)="wf",VLOOKUP(VLOOKUP(G1444,官網匯出!A:AQ,43,0),團名!$I$1:$K$12,2,FALSE),"N0071"))</f>
        <v/>
      </c>
      <c r="C1444" s="1" t="str">
        <f>IFERROR(VLOOKUP(官網匯出!D1444,團名!E:G,3,FALSE),"")</f>
        <v/>
      </c>
      <c r="D1444" s="1" t="str">
        <f t="shared" si="253"/>
        <v/>
      </c>
      <c r="E1444" s="1" t="str">
        <f t="shared" si="254"/>
        <v/>
      </c>
      <c r="F1444" s="1" t="str">
        <f>IF(官網匯出!F1444="已付款","","B0012")</f>
        <v>B0012</v>
      </c>
      <c r="G1444" s="1" t="str">
        <f>IF(官網匯出!A1444="","",官網匯出!A1444)</f>
        <v/>
      </c>
      <c r="H1444" s="3" t="str">
        <f>IF(官網匯出!B1444="","",官網匯出!B1444)</f>
        <v/>
      </c>
      <c r="I1444" s="1" t="str">
        <f>IF(官網匯出!C1444="","",官網匯出!C1444)</f>
        <v/>
      </c>
      <c r="J1444" s="1" t="str">
        <f>IF(官網匯出!D1444="","",官網匯出!D1444)</f>
        <v/>
      </c>
      <c r="K1444" s="3" t="str">
        <f>IF(官網匯出!E1444="","",官網匯出!E1444)</f>
        <v/>
      </c>
      <c r="L1444" s="1" t="str">
        <f>IF(官網匯出!F1444="","",官網匯出!F1444)</f>
        <v/>
      </c>
      <c r="M1444" s="1" t="str">
        <f>IF(官網匯出!G1444="","",官網匯出!G1444)</f>
        <v/>
      </c>
      <c r="N1444" s="1" t="str">
        <f>IF(官網匯出!H1444="","",官網匯出!H1444)</f>
        <v/>
      </c>
      <c r="P1444" s="1" t="str">
        <f>IF(官網匯出!J1444="","",RIGHT(官網匯出!J1444,LEN(官網匯出!J1444)-2))</f>
        <v/>
      </c>
      <c r="Q1444" s="1" t="str">
        <f>IF(官網匯出!K1444="","",官網匯出!K1444)</f>
        <v/>
      </c>
      <c r="R1444" s="1" t="str">
        <f>IF(官網匯出!L1444="","",官網匯出!L1444)</f>
        <v/>
      </c>
      <c r="S1444" s="1" t="str">
        <f>IF(官網匯出!M1444="","",官網匯出!M1444)</f>
        <v/>
      </c>
      <c r="T1444" s="1" t="str">
        <f>IF(官網匯出!N1444="","",官網匯出!N1444)</f>
        <v/>
      </c>
      <c r="U1444" s="1" t="str">
        <f>IF(官網匯出!O1444="","",官網匯出!O1444)</f>
        <v/>
      </c>
      <c r="V1444" s="1" t="str">
        <f>IF(官網匯出!P1444="",IF(G1444="","",0),官網匯出!P1444)</f>
        <v/>
      </c>
      <c r="W1444" s="1" t="str">
        <f>IF(官網匯出!Q1444="",IF(G1444="","",0),官網匯出!Q1444)</f>
        <v/>
      </c>
      <c r="X1444" s="1" t="str">
        <f>IF(官網匯出!R1444="","",官網匯出!R1444)</f>
        <v/>
      </c>
      <c r="Y1444" s="1" t="str">
        <f>IF(官網匯出!S1444="","",官網匯出!S1444)</f>
        <v/>
      </c>
      <c r="Z1444" s="1" t="str">
        <f>IF(G1444="","",官網匯出!T1444)</f>
        <v/>
      </c>
      <c r="AA1444" s="1" t="str">
        <f>IF(G1444="","",官網匯出!AK1444)</f>
        <v/>
      </c>
      <c r="AB1444" s="1" t="str">
        <f>IF(G1444="","",IF(官網匯出!V1444="","",官網匯出!V1444))</f>
        <v/>
      </c>
      <c r="AJ1444" s="1" t="str">
        <f>IF(G1444="","",IF(官網匯出!AE1444="","",官網匯出!AE1444))</f>
        <v/>
      </c>
      <c r="AK1444" s="1" t="str">
        <f>IF(G1444="","",IF(官網匯出!AD1444="","",官網匯出!AD1444))</f>
        <v/>
      </c>
      <c r="AL1444" s="1" t="str">
        <f t="shared" si="255"/>
        <v>0</v>
      </c>
      <c r="AM1444" s="1" t="str">
        <f>IF(官網匯出!AG1444="","",官網匯出!AG1444)</f>
        <v/>
      </c>
      <c r="AN1444" s="1" t="str">
        <f>IF(G1444="","",IF(官網匯出!AH1444="","",官網匯出!AH1444))</f>
        <v/>
      </c>
      <c r="AO1444" s="14" t="str">
        <f t="shared" si="256"/>
        <v/>
      </c>
      <c r="AP1444" s="14" t="str">
        <f t="shared" si="257"/>
        <v>1</v>
      </c>
      <c r="AQ1444" s="14" t="str">
        <f t="shared" si="258"/>
        <v>0</v>
      </c>
      <c r="AR1444" s="1" t="str">
        <f t="shared" si="259"/>
        <v/>
      </c>
      <c r="AS1444" s="1" t="str">
        <f t="shared" si="260"/>
        <v/>
      </c>
      <c r="AT1444" s="1" t="str">
        <f t="shared" si="261"/>
        <v/>
      </c>
      <c r="AU1444" s="1" t="str">
        <f t="shared" si="252"/>
        <v/>
      </c>
      <c r="AV1444" s="1" t="e">
        <f>IF(VLOOKUP(G1444,官網匯出!A:AQ,42,FALSE)="","[黃金盾官網]",VLOOKUP(G1444,官網匯出!A:AQ,42,FALSE))</f>
        <v>#N/A</v>
      </c>
      <c r="AW1444" s="1" t="e">
        <f>IF(LEFT(VLOOKUP(G1444,官網匯出!A:AS,43,FALSE),2)="","web",LEFT(VLOOKUP(G1444,官網匯出!A:AS,43,FALSE),2))</f>
        <v>#N/A</v>
      </c>
      <c r="AX1444" s="1" t="str">
        <f t="shared" si="262"/>
        <v>O</v>
      </c>
    </row>
    <row r="1445" spans="1:50">
      <c r="A1445" s="1" t="str">
        <f>IF(G1445="","",VLOOKUP(官網轉換!AW1445,團名!A:B,2,FALSE))</f>
        <v/>
      </c>
      <c r="B1445" s="1" t="str">
        <f>IF(G1445="","",IF(LEFT(VLOOKUP(G1445,官網匯出!A:AQ,43,0),2)="wf",VLOOKUP(VLOOKUP(G1445,官網匯出!A:AQ,43,0),團名!$I$1:$K$12,2,FALSE),"N0071"))</f>
        <v/>
      </c>
      <c r="C1445" s="1" t="str">
        <f>IFERROR(VLOOKUP(官網匯出!D1445,團名!E:G,3,FALSE),"")</f>
        <v/>
      </c>
      <c r="D1445" s="1" t="str">
        <f t="shared" si="253"/>
        <v/>
      </c>
      <c r="E1445" s="1" t="str">
        <f t="shared" si="254"/>
        <v/>
      </c>
      <c r="F1445" s="1" t="str">
        <f>IF(官網匯出!F1445="已付款","","B0012")</f>
        <v>B0012</v>
      </c>
      <c r="G1445" s="1" t="str">
        <f>IF(官網匯出!A1445="","",官網匯出!A1445)</f>
        <v/>
      </c>
      <c r="H1445" s="3" t="str">
        <f>IF(官網匯出!B1445="","",官網匯出!B1445)</f>
        <v/>
      </c>
      <c r="I1445" s="1" t="str">
        <f>IF(官網匯出!C1445="","",官網匯出!C1445)</f>
        <v/>
      </c>
      <c r="J1445" s="1" t="str">
        <f>IF(官網匯出!D1445="","",官網匯出!D1445)</f>
        <v/>
      </c>
      <c r="K1445" s="3" t="str">
        <f>IF(官網匯出!E1445="","",官網匯出!E1445)</f>
        <v/>
      </c>
      <c r="L1445" s="1" t="str">
        <f>IF(官網匯出!F1445="","",官網匯出!F1445)</f>
        <v/>
      </c>
      <c r="M1445" s="1" t="str">
        <f>IF(官網匯出!G1445="","",官網匯出!G1445)</f>
        <v/>
      </c>
      <c r="N1445" s="1" t="str">
        <f>IF(官網匯出!H1445="","",官網匯出!H1445)</f>
        <v/>
      </c>
      <c r="P1445" s="1" t="str">
        <f>IF(官網匯出!J1445="","",RIGHT(官網匯出!J1445,LEN(官網匯出!J1445)-2))</f>
        <v/>
      </c>
      <c r="Q1445" s="1" t="str">
        <f>IF(官網匯出!K1445="","",官網匯出!K1445)</f>
        <v/>
      </c>
      <c r="R1445" s="1" t="str">
        <f>IF(官網匯出!L1445="","",官網匯出!L1445)</f>
        <v/>
      </c>
      <c r="S1445" s="1" t="str">
        <f>IF(官網匯出!M1445="","",官網匯出!M1445)</f>
        <v/>
      </c>
      <c r="T1445" s="1" t="str">
        <f>IF(官網匯出!N1445="","",官網匯出!N1445)</f>
        <v/>
      </c>
      <c r="U1445" s="1" t="str">
        <f>IF(官網匯出!O1445="","",官網匯出!O1445)</f>
        <v/>
      </c>
      <c r="V1445" s="1" t="str">
        <f>IF(官網匯出!P1445="",IF(G1445="","",0),官網匯出!P1445)</f>
        <v/>
      </c>
      <c r="W1445" s="1" t="str">
        <f>IF(官網匯出!Q1445="",IF(G1445="","",0),官網匯出!Q1445)</f>
        <v/>
      </c>
      <c r="X1445" s="1" t="str">
        <f>IF(官網匯出!R1445="","",官網匯出!R1445)</f>
        <v/>
      </c>
      <c r="Y1445" s="1" t="str">
        <f>IF(官網匯出!S1445="","",官網匯出!S1445)</f>
        <v/>
      </c>
      <c r="Z1445" s="1" t="str">
        <f>IF(G1445="","",官網匯出!T1445)</f>
        <v/>
      </c>
      <c r="AA1445" s="1" t="str">
        <f>IF(G1445="","",官網匯出!AK1445)</f>
        <v/>
      </c>
      <c r="AB1445" s="1" t="str">
        <f>IF(G1445="","",IF(官網匯出!V1445="","",官網匯出!V1445))</f>
        <v/>
      </c>
      <c r="AJ1445" s="1" t="str">
        <f>IF(G1445="","",IF(官網匯出!AE1445="","",官網匯出!AE1445))</f>
        <v/>
      </c>
      <c r="AK1445" s="1" t="str">
        <f>IF(G1445="","",IF(官網匯出!AD1445="","",官網匯出!AD1445))</f>
        <v/>
      </c>
      <c r="AL1445" s="1" t="str">
        <f t="shared" si="255"/>
        <v>0</v>
      </c>
      <c r="AM1445" s="1" t="str">
        <f>IF(官網匯出!AG1445="","",官網匯出!AG1445)</f>
        <v/>
      </c>
      <c r="AN1445" s="1" t="str">
        <f>IF(G1445="","",IF(官網匯出!AH1445="","",官網匯出!AH1445))</f>
        <v/>
      </c>
      <c r="AO1445" s="14" t="str">
        <f t="shared" si="256"/>
        <v/>
      </c>
      <c r="AP1445" s="14" t="str">
        <f t="shared" si="257"/>
        <v>1</v>
      </c>
      <c r="AQ1445" s="14" t="str">
        <f t="shared" si="258"/>
        <v>0</v>
      </c>
      <c r="AR1445" s="1" t="str">
        <f t="shared" si="259"/>
        <v/>
      </c>
      <c r="AS1445" s="1" t="str">
        <f t="shared" si="260"/>
        <v/>
      </c>
      <c r="AT1445" s="1" t="str">
        <f t="shared" si="261"/>
        <v/>
      </c>
      <c r="AU1445" s="1" t="str">
        <f t="shared" si="252"/>
        <v/>
      </c>
      <c r="AV1445" s="1" t="e">
        <f>IF(VLOOKUP(G1445,官網匯出!A:AQ,42,FALSE)="","[黃金盾官網]",VLOOKUP(G1445,官網匯出!A:AQ,42,FALSE))</f>
        <v>#N/A</v>
      </c>
      <c r="AW1445" s="1" t="e">
        <f>IF(LEFT(VLOOKUP(G1445,官網匯出!A:AS,43,FALSE),2)="","web",LEFT(VLOOKUP(G1445,官網匯出!A:AS,43,FALSE),2))</f>
        <v>#N/A</v>
      </c>
      <c r="AX1445" s="1" t="str">
        <f t="shared" si="262"/>
        <v>O</v>
      </c>
    </row>
    <row r="1446" spans="1:50">
      <c r="A1446" s="1" t="str">
        <f>IF(G1446="","",VLOOKUP(官網轉換!AW1446,團名!A:B,2,FALSE))</f>
        <v/>
      </c>
      <c r="B1446" s="1" t="str">
        <f>IF(G1446="","",IF(LEFT(VLOOKUP(G1446,官網匯出!A:AQ,43,0),2)="wf",VLOOKUP(VLOOKUP(G1446,官網匯出!A:AQ,43,0),團名!$I$1:$K$12,2,FALSE),"N0071"))</f>
        <v/>
      </c>
      <c r="C1446" s="1" t="str">
        <f>IFERROR(VLOOKUP(官網匯出!D1446,團名!E:G,3,FALSE),"")</f>
        <v/>
      </c>
      <c r="D1446" s="1" t="str">
        <f t="shared" si="253"/>
        <v/>
      </c>
      <c r="E1446" s="1" t="str">
        <f t="shared" si="254"/>
        <v/>
      </c>
      <c r="F1446" s="1" t="str">
        <f>IF(官網匯出!F1446="已付款","","B0012")</f>
        <v>B0012</v>
      </c>
      <c r="G1446" s="1" t="str">
        <f>IF(官網匯出!A1446="","",官網匯出!A1446)</f>
        <v/>
      </c>
      <c r="H1446" s="3" t="str">
        <f>IF(官網匯出!B1446="","",官網匯出!B1446)</f>
        <v/>
      </c>
      <c r="I1446" s="1" t="str">
        <f>IF(官網匯出!C1446="","",官網匯出!C1446)</f>
        <v/>
      </c>
      <c r="J1446" s="1" t="str">
        <f>IF(官網匯出!D1446="","",官網匯出!D1446)</f>
        <v/>
      </c>
      <c r="K1446" s="3" t="str">
        <f>IF(官網匯出!E1446="","",官網匯出!E1446)</f>
        <v/>
      </c>
      <c r="L1446" s="1" t="str">
        <f>IF(官網匯出!F1446="","",官網匯出!F1446)</f>
        <v/>
      </c>
      <c r="M1446" s="1" t="str">
        <f>IF(官網匯出!G1446="","",官網匯出!G1446)</f>
        <v/>
      </c>
      <c r="N1446" s="1" t="str">
        <f>IF(官網匯出!H1446="","",官網匯出!H1446)</f>
        <v/>
      </c>
      <c r="P1446" s="1" t="str">
        <f>IF(官網匯出!J1446="","",RIGHT(官網匯出!J1446,LEN(官網匯出!J1446)-2))</f>
        <v/>
      </c>
      <c r="Q1446" s="1" t="str">
        <f>IF(官網匯出!K1446="","",官網匯出!K1446)</f>
        <v/>
      </c>
      <c r="R1446" s="1" t="str">
        <f>IF(官網匯出!L1446="","",官網匯出!L1446)</f>
        <v/>
      </c>
      <c r="S1446" s="1" t="str">
        <f>IF(官網匯出!M1446="","",官網匯出!M1446)</f>
        <v/>
      </c>
      <c r="T1446" s="1" t="str">
        <f>IF(官網匯出!N1446="","",官網匯出!N1446)</f>
        <v/>
      </c>
      <c r="U1446" s="1" t="str">
        <f>IF(官網匯出!O1446="","",官網匯出!O1446)</f>
        <v/>
      </c>
      <c r="V1446" s="1" t="str">
        <f>IF(官網匯出!P1446="",IF(G1446="","",0),官網匯出!P1446)</f>
        <v/>
      </c>
      <c r="W1446" s="1" t="str">
        <f>IF(官網匯出!Q1446="",IF(G1446="","",0),官網匯出!Q1446)</f>
        <v/>
      </c>
      <c r="X1446" s="1" t="str">
        <f>IF(官網匯出!R1446="","",官網匯出!R1446)</f>
        <v/>
      </c>
      <c r="Y1446" s="1" t="str">
        <f>IF(官網匯出!S1446="","",官網匯出!S1446)</f>
        <v/>
      </c>
      <c r="Z1446" s="1" t="str">
        <f>IF(G1446="","",官網匯出!T1446)</f>
        <v/>
      </c>
      <c r="AA1446" s="1" t="str">
        <f>IF(G1446="","",官網匯出!AK1446)</f>
        <v/>
      </c>
      <c r="AB1446" s="1" t="str">
        <f>IF(G1446="","",IF(官網匯出!V1446="","",官網匯出!V1446))</f>
        <v/>
      </c>
      <c r="AJ1446" s="1" t="str">
        <f>IF(G1446="","",IF(官網匯出!AE1446="","",官網匯出!AE1446))</f>
        <v/>
      </c>
      <c r="AK1446" s="1" t="str">
        <f>IF(G1446="","",IF(官網匯出!AD1446="","",官網匯出!AD1446))</f>
        <v/>
      </c>
      <c r="AL1446" s="1" t="str">
        <f t="shared" si="255"/>
        <v>0</v>
      </c>
      <c r="AM1446" s="1" t="str">
        <f>IF(官網匯出!AG1446="","",官網匯出!AG1446)</f>
        <v/>
      </c>
      <c r="AN1446" s="1" t="str">
        <f>IF(G1446="","",IF(官網匯出!AH1446="","",官網匯出!AH1446))</f>
        <v/>
      </c>
      <c r="AO1446" s="14" t="str">
        <f t="shared" si="256"/>
        <v/>
      </c>
      <c r="AP1446" s="14" t="str">
        <f t="shared" si="257"/>
        <v>1</v>
      </c>
      <c r="AQ1446" s="14" t="str">
        <f t="shared" si="258"/>
        <v>0</v>
      </c>
      <c r="AR1446" s="1" t="str">
        <f t="shared" si="259"/>
        <v/>
      </c>
      <c r="AS1446" s="1" t="str">
        <f t="shared" si="260"/>
        <v/>
      </c>
      <c r="AT1446" s="1" t="str">
        <f t="shared" si="261"/>
        <v/>
      </c>
      <c r="AU1446" s="1" t="str">
        <f t="shared" si="252"/>
        <v/>
      </c>
      <c r="AV1446" s="1" t="e">
        <f>IF(VLOOKUP(G1446,官網匯出!A:AQ,42,FALSE)="","[黃金盾官網]",VLOOKUP(G1446,官網匯出!A:AQ,42,FALSE))</f>
        <v>#N/A</v>
      </c>
      <c r="AW1446" s="1" t="e">
        <f>IF(LEFT(VLOOKUP(G1446,官網匯出!A:AS,43,FALSE),2)="","web",LEFT(VLOOKUP(G1446,官網匯出!A:AS,43,FALSE),2))</f>
        <v>#N/A</v>
      </c>
      <c r="AX1446" s="1" t="str">
        <f t="shared" si="262"/>
        <v>O</v>
      </c>
    </row>
    <row r="1447" spans="1:50">
      <c r="A1447" s="1" t="str">
        <f>IF(G1447="","",VLOOKUP(官網轉換!AW1447,團名!A:B,2,FALSE))</f>
        <v/>
      </c>
      <c r="B1447" s="1" t="str">
        <f>IF(G1447="","",IF(LEFT(VLOOKUP(G1447,官網匯出!A:AQ,43,0),2)="wf",VLOOKUP(VLOOKUP(G1447,官網匯出!A:AQ,43,0),團名!$I$1:$K$12,2,FALSE),"N0071"))</f>
        <v/>
      </c>
      <c r="C1447" s="1" t="str">
        <f>IFERROR(VLOOKUP(官網匯出!D1447,團名!E:G,3,FALSE),"")</f>
        <v/>
      </c>
      <c r="D1447" s="1" t="str">
        <f t="shared" si="253"/>
        <v/>
      </c>
      <c r="E1447" s="1" t="str">
        <f t="shared" si="254"/>
        <v/>
      </c>
      <c r="F1447" s="1" t="str">
        <f>IF(官網匯出!F1447="已付款","","B0012")</f>
        <v>B0012</v>
      </c>
      <c r="G1447" s="1" t="str">
        <f>IF(官網匯出!A1447="","",官網匯出!A1447)</f>
        <v/>
      </c>
      <c r="H1447" s="3" t="str">
        <f>IF(官網匯出!B1447="","",官網匯出!B1447)</f>
        <v/>
      </c>
      <c r="I1447" s="1" t="str">
        <f>IF(官網匯出!C1447="","",官網匯出!C1447)</f>
        <v/>
      </c>
      <c r="J1447" s="1" t="str">
        <f>IF(官網匯出!D1447="","",官網匯出!D1447)</f>
        <v/>
      </c>
      <c r="K1447" s="3" t="str">
        <f>IF(官網匯出!E1447="","",官網匯出!E1447)</f>
        <v/>
      </c>
      <c r="L1447" s="1" t="str">
        <f>IF(官網匯出!F1447="","",官網匯出!F1447)</f>
        <v/>
      </c>
      <c r="M1447" s="1" t="str">
        <f>IF(官網匯出!G1447="","",官網匯出!G1447)</f>
        <v/>
      </c>
      <c r="N1447" s="1" t="str">
        <f>IF(官網匯出!H1447="","",官網匯出!H1447)</f>
        <v/>
      </c>
      <c r="P1447" s="1" t="str">
        <f>IF(官網匯出!J1447="","",RIGHT(官網匯出!J1447,LEN(官網匯出!J1447)-2))</f>
        <v/>
      </c>
      <c r="Q1447" s="1" t="str">
        <f>IF(官網匯出!K1447="","",官網匯出!K1447)</f>
        <v/>
      </c>
      <c r="R1447" s="1" t="str">
        <f>IF(官網匯出!L1447="","",官網匯出!L1447)</f>
        <v/>
      </c>
      <c r="S1447" s="1" t="str">
        <f>IF(官網匯出!M1447="","",官網匯出!M1447)</f>
        <v/>
      </c>
      <c r="T1447" s="1" t="str">
        <f>IF(官網匯出!N1447="","",官網匯出!N1447)</f>
        <v/>
      </c>
      <c r="U1447" s="1" t="str">
        <f>IF(官網匯出!O1447="","",官網匯出!O1447)</f>
        <v/>
      </c>
      <c r="V1447" s="1" t="str">
        <f>IF(官網匯出!P1447="",IF(G1447="","",0),官網匯出!P1447)</f>
        <v/>
      </c>
      <c r="W1447" s="1" t="str">
        <f>IF(官網匯出!Q1447="",IF(G1447="","",0),官網匯出!Q1447)</f>
        <v/>
      </c>
      <c r="X1447" s="1" t="str">
        <f>IF(官網匯出!R1447="","",官網匯出!R1447)</f>
        <v/>
      </c>
      <c r="Y1447" s="1" t="str">
        <f>IF(官網匯出!S1447="","",官網匯出!S1447)</f>
        <v/>
      </c>
      <c r="Z1447" s="1" t="str">
        <f>IF(G1447="","",官網匯出!T1447)</f>
        <v/>
      </c>
      <c r="AA1447" s="1" t="str">
        <f>IF(G1447="","",官網匯出!AK1447)</f>
        <v/>
      </c>
      <c r="AB1447" s="1" t="str">
        <f>IF(G1447="","",IF(官網匯出!V1447="","",官網匯出!V1447))</f>
        <v/>
      </c>
      <c r="AJ1447" s="1" t="str">
        <f>IF(G1447="","",IF(官網匯出!AE1447="","",官網匯出!AE1447))</f>
        <v/>
      </c>
      <c r="AK1447" s="1" t="str">
        <f>IF(G1447="","",IF(官網匯出!AD1447="","",官網匯出!AD1447))</f>
        <v/>
      </c>
      <c r="AL1447" s="1" t="str">
        <f t="shared" si="255"/>
        <v>0</v>
      </c>
      <c r="AM1447" s="1" t="str">
        <f>IF(官網匯出!AG1447="","",官網匯出!AG1447)</f>
        <v/>
      </c>
      <c r="AN1447" s="1" t="str">
        <f>IF(G1447="","",IF(官網匯出!AH1447="","",官網匯出!AH1447))</f>
        <v/>
      </c>
      <c r="AO1447" s="14" t="str">
        <f t="shared" si="256"/>
        <v/>
      </c>
      <c r="AP1447" s="14" t="str">
        <f t="shared" si="257"/>
        <v>1</v>
      </c>
      <c r="AQ1447" s="14" t="str">
        <f t="shared" si="258"/>
        <v>0</v>
      </c>
      <c r="AR1447" s="1" t="str">
        <f t="shared" si="259"/>
        <v/>
      </c>
      <c r="AS1447" s="1" t="str">
        <f t="shared" si="260"/>
        <v/>
      </c>
      <c r="AT1447" s="1" t="str">
        <f t="shared" si="261"/>
        <v/>
      </c>
      <c r="AU1447" s="1" t="str">
        <f t="shared" si="252"/>
        <v/>
      </c>
      <c r="AV1447" s="1" t="e">
        <f>IF(VLOOKUP(G1447,官網匯出!A:AQ,42,FALSE)="","[黃金盾官網]",VLOOKUP(G1447,官網匯出!A:AQ,42,FALSE))</f>
        <v>#N/A</v>
      </c>
      <c r="AW1447" s="1" t="e">
        <f>IF(LEFT(VLOOKUP(G1447,官網匯出!A:AS,43,FALSE),2)="","web",LEFT(VLOOKUP(G1447,官網匯出!A:AS,43,FALSE),2))</f>
        <v>#N/A</v>
      </c>
      <c r="AX1447" s="1" t="str">
        <f t="shared" si="262"/>
        <v>O</v>
      </c>
    </row>
    <row r="1448" spans="1:50">
      <c r="A1448" s="1" t="str">
        <f>IF(G1448="","",VLOOKUP(官網轉換!AW1448,團名!A:B,2,FALSE))</f>
        <v/>
      </c>
      <c r="B1448" s="1" t="str">
        <f>IF(G1448="","",IF(LEFT(VLOOKUP(G1448,官網匯出!A:AQ,43,0),2)="wf",VLOOKUP(VLOOKUP(G1448,官網匯出!A:AQ,43,0),團名!$I$1:$K$12,2,FALSE),"N0071"))</f>
        <v/>
      </c>
      <c r="C1448" s="1" t="str">
        <f>IFERROR(VLOOKUP(官網匯出!D1448,團名!E:G,3,FALSE),"")</f>
        <v/>
      </c>
      <c r="D1448" s="1" t="str">
        <f t="shared" si="253"/>
        <v/>
      </c>
      <c r="E1448" s="1" t="str">
        <f t="shared" si="254"/>
        <v/>
      </c>
      <c r="F1448" s="1" t="str">
        <f>IF(官網匯出!F1448="已付款","","B0012")</f>
        <v>B0012</v>
      </c>
      <c r="G1448" s="1" t="str">
        <f>IF(官網匯出!A1448="","",官網匯出!A1448)</f>
        <v/>
      </c>
      <c r="H1448" s="3" t="str">
        <f>IF(官網匯出!B1448="","",官網匯出!B1448)</f>
        <v/>
      </c>
      <c r="I1448" s="1" t="str">
        <f>IF(官網匯出!C1448="","",官網匯出!C1448)</f>
        <v/>
      </c>
      <c r="J1448" s="1" t="str">
        <f>IF(官網匯出!D1448="","",官網匯出!D1448)</f>
        <v/>
      </c>
      <c r="K1448" s="3" t="str">
        <f>IF(官網匯出!E1448="","",官網匯出!E1448)</f>
        <v/>
      </c>
      <c r="L1448" s="1" t="str">
        <f>IF(官網匯出!F1448="","",官網匯出!F1448)</f>
        <v/>
      </c>
      <c r="M1448" s="1" t="str">
        <f>IF(官網匯出!G1448="","",官網匯出!G1448)</f>
        <v/>
      </c>
      <c r="N1448" s="1" t="str">
        <f>IF(官網匯出!H1448="","",官網匯出!H1448)</f>
        <v/>
      </c>
      <c r="P1448" s="1" t="str">
        <f>IF(官網匯出!J1448="","",RIGHT(官網匯出!J1448,LEN(官網匯出!J1448)-2))</f>
        <v/>
      </c>
      <c r="Q1448" s="1" t="str">
        <f>IF(官網匯出!K1448="","",官網匯出!K1448)</f>
        <v/>
      </c>
      <c r="R1448" s="1" t="str">
        <f>IF(官網匯出!L1448="","",官網匯出!L1448)</f>
        <v/>
      </c>
      <c r="S1448" s="1" t="str">
        <f>IF(官網匯出!M1448="","",官網匯出!M1448)</f>
        <v/>
      </c>
      <c r="T1448" s="1" t="str">
        <f>IF(官網匯出!N1448="","",官網匯出!N1448)</f>
        <v/>
      </c>
      <c r="U1448" s="1" t="str">
        <f>IF(官網匯出!O1448="","",官網匯出!O1448)</f>
        <v/>
      </c>
      <c r="V1448" s="1" t="str">
        <f>IF(官網匯出!P1448="",IF(G1448="","",0),官網匯出!P1448)</f>
        <v/>
      </c>
      <c r="W1448" s="1" t="str">
        <f>IF(官網匯出!Q1448="",IF(G1448="","",0),官網匯出!Q1448)</f>
        <v/>
      </c>
      <c r="X1448" s="1" t="str">
        <f>IF(官網匯出!R1448="","",官網匯出!R1448)</f>
        <v/>
      </c>
      <c r="Y1448" s="1" t="str">
        <f>IF(官網匯出!S1448="","",官網匯出!S1448)</f>
        <v/>
      </c>
      <c r="Z1448" s="1" t="str">
        <f>IF(G1448="","",官網匯出!T1448)</f>
        <v/>
      </c>
      <c r="AA1448" s="1" t="str">
        <f>IF(G1448="","",官網匯出!AK1448)</f>
        <v/>
      </c>
      <c r="AB1448" s="1" t="str">
        <f>IF(G1448="","",IF(官網匯出!V1448="","",官網匯出!V1448))</f>
        <v/>
      </c>
      <c r="AJ1448" s="1" t="str">
        <f>IF(G1448="","",IF(官網匯出!AE1448="","",官網匯出!AE1448))</f>
        <v/>
      </c>
      <c r="AK1448" s="1" t="str">
        <f>IF(G1448="","",IF(官網匯出!AD1448="","",官網匯出!AD1448))</f>
        <v/>
      </c>
      <c r="AL1448" s="1" t="str">
        <f t="shared" si="255"/>
        <v>0</v>
      </c>
      <c r="AM1448" s="1" t="str">
        <f>IF(官網匯出!AG1448="","",官網匯出!AG1448)</f>
        <v/>
      </c>
      <c r="AN1448" s="1" t="str">
        <f>IF(G1448="","",IF(官網匯出!AH1448="","",官網匯出!AH1448))</f>
        <v/>
      </c>
      <c r="AO1448" s="14" t="str">
        <f t="shared" si="256"/>
        <v/>
      </c>
      <c r="AP1448" s="14" t="str">
        <f t="shared" si="257"/>
        <v>1</v>
      </c>
      <c r="AQ1448" s="14" t="str">
        <f t="shared" si="258"/>
        <v>0</v>
      </c>
      <c r="AR1448" s="1" t="str">
        <f t="shared" si="259"/>
        <v/>
      </c>
      <c r="AS1448" s="1" t="str">
        <f t="shared" si="260"/>
        <v/>
      </c>
      <c r="AT1448" s="1" t="str">
        <f t="shared" si="261"/>
        <v/>
      </c>
      <c r="AU1448" s="1" t="str">
        <f t="shared" si="252"/>
        <v/>
      </c>
      <c r="AV1448" s="1" t="e">
        <f>IF(VLOOKUP(G1448,官網匯出!A:AQ,42,FALSE)="","[黃金盾官網]",VLOOKUP(G1448,官網匯出!A:AQ,42,FALSE))</f>
        <v>#N/A</v>
      </c>
      <c r="AW1448" s="1" t="e">
        <f>IF(LEFT(VLOOKUP(G1448,官網匯出!A:AS,43,FALSE),2)="","web",LEFT(VLOOKUP(G1448,官網匯出!A:AS,43,FALSE),2))</f>
        <v>#N/A</v>
      </c>
      <c r="AX1448" s="1" t="str">
        <f t="shared" si="262"/>
        <v>O</v>
      </c>
    </row>
    <row r="1449" spans="1:50">
      <c r="A1449" s="1" t="str">
        <f>IF(G1449="","",VLOOKUP(官網轉換!AW1449,團名!A:B,2,FALSE))</f>
        <v/>
      </c>
      <c r="B1449" s="1" t="str">
        <f>IF(G1449="","",IF(LEFT(VLOOKUP(G1449,官網匯出!A:AQ,43,0),2)="wf",VLOOKUP(VLOOKUP(G1449,官網匯出!A:AQ,43,0),團名!$I$1:$K$12,2,FALSE),"N0071"))</f>
        <v/>
      </c>
      <c r="C1449" s="1" t="str">
        <f>IFERROR(VLOOKUP(官網匯出!D1449,團名!E:G,3,FALSE),"")</f>
        <v/>
      </c>
      <c r="D1449" s="1" t="str">
        <f t="shared" si="253"/>
        <v/>
      </c>
      <c r="E1449" s="1" t="str">
        <f t="shared" si="254"/>
        <v/>
      </c>
      <c r="F1449" s="1" t="str">
        <f>IF(官網匯出!F1449="已付款","","B0012")</f>
        <v>B0012</v>
      </c>
      <c r="G1449" s="1" t="str">
        <f>IF(官網匯出!A1449="","",官網匯出!A1449)</f>
        <v/>
      </c>
      <c r="H1449" s="3" t="str">
        <f>IF(官網匯出!B1449="","",官網匯出!B1449)</f>
        <v/>
      </c>
      <c r="I1449" s="1" t="str">
        <f>IF(官網匯出!C1449="","",官網匯出!C1449)</f>
        <v/>
      </c>
      <c r="J1449" s="1" t="str">
        <f>IF(官網匯出!D1449="","",官網匯出!D1449)</f>
        <v/>
      </c>
      <c r="K1449" s="3" t="str">
        <f>IF(官網匯出!E1449="","",官網匯出!E1449)</f>
        <v/>
      </c>
      <c r="L1449" s="1" t="str">
        <f>IF(官網匯出!F1449="","",官網匯出!F1449)</f>
        <v/>
      </c>
      <c r="M1449" s="1" t="str">
        <f>IF(官網匯出!G1449="","",官網匯出!G1449)</f>
        <v/>
      </c>
      <c r="N1449" s="1" t="str">
        <f>IF(官網匯出!H1449="","",官網匯出!H1449)</f>
        <v/>
      </c>
      <c r="P1449" s="1" t="str">
        <f>IF(官網匯出!J1449="","",RIGHT(官網匯出!J1449,LEN(官網匯出!J1449)-2))</f>
        <v/>
      </c>
      <c r="Q1449" s="1" t="str">
        <f>IF(官網匯出!K1449="","",官網匯出!K1449)</f>
        <v/>
      </c>
      <c r="R1449" s="1" t="str">
        <f>IF(官網匯出!L1449="","",官網匯出!L1449)</f>
        <v/>
      </c>
      <c r="S1449" s="1" t="str">
        <f>IF(官網匯出!M1449="","",官網匯出!M1449)</f>
        <v/>
      </c>
      <c r="T1449" s="1" t="str">
        <f>IF(官網匯出!N1449="","",官網匯出!N1449)</f>
        <v/>
      </c>
      <c r="U1449" s="1" t="str">
        <f>IF(官網匯出!O1449="","",官網匯出!O1449)</f>
        <v/>
      </c>
      <c r="V1449" s="1" t="str">
        <f>IF(官網匯出!P1449="",IF(G1449="","",0),官網匯出!P1449)</f>
        <v/>
      </c>
      <c r="W1449" s="1" t="str">
        <f>IF(官網匯出!Q1449="",IF(G1449="","",0),官網匯出!Q1449)</f>
        <v/>
      </c>
      <c r="X1449" s="1" t="str">
        <f>IF(官網匯出!R1449="","",官網匯出!R1449)</f>
        <v/>
      </c>
      <c r="Y1449" s="1" t="str">
        <f>IF(官網匯出!S1449="","",官網匯出!S1449)</f>
        <v/>
      </c>
      <c r="Z1449" s="1" t="str">
        <f>IF(G1449="","",官網匯出!T1449)</f>
        <v/>
      </c>
      <c r="AA1449" s="1" t="str">
        <f>IF(G1449="","",官網匯出!AK1449)</f>
        <v/>
      </c>
      <c r="AB1449" s="1" t="str">
        <f>IF(G1449="","",IF(官網匯出!V1449="","",官網匯出!V1449))</f>
        <v/>
      </c>
      <c r="AJ1449" s="1" t="str">
        <f>IF(G1449="","",IF(官網匯出!AE1449="","",官網匯出!AE1449))</f>
        <v/>
      </c>
      <c r="AK1449" s="1" t="str">
        <f>IF(G1449="","",IF(官網匯出!AD1449="","",官網匯出!AD1449))</f>
        <v/>
      </c>
      <c r="AL1449" s="1" t="str">
        <f t="shared" si="255"/>
        <v>0</v>
      </c>
      <c r="AM1449" s="1" t="str">
        <f>IF(官網匯出!AG1449="","",官網匯出!AG1449)</f>
        <v/>
      </c>
      <c r="AN1449" s="1" t="str">
        <f>IF(G1449="","",IF(官網匯出!AH1449="","",官網匯出!AH1449))</f>
        <v/>
      </c>
      <c r="AO1449" s="14" t="str">
        <f t="shared" si="256"/>
        <v/>
      </c>
      <c r="AP1449" s="14" t="str">
        <f t="shared" si="257"/>
        <v>1</v>
      </c>
      <c r="AQ1449" s="14" t="str">
        <f t="shared" si="258"/>
        <v>0</v>
      </c>
      <c r="AR1449" s="1" t="str">
        <f t="shared" si="259"/>
        <v/>
      </c>
      <c r="AS1449" s="1" t="str">
        <f t="shared" si="260"/>
        <v/>
      </c>
      <c r="AT1449" s="1" t="str">
        <f t="shared" si="261"/>
        <v/>
      </c>
      <c r="AU1449" s="1" t="str">
        <f t="shared" si="252"/>
        <v/>
      </c>
      <c r="AV1449" s="1" t="e">
        <f>IF(VLOOKUP(G1449,官網匯出!A:AQ,42,FALSE)="","[黃金盾官網]",VLOOKUP(G1449,官網匯出!A:AQ,42,FALSE))</f>
        <v>#N/A</v>
      </c>
      <c r="AW1449" s="1" t="e">
        <f>IF(LEFT(VLOOKUP(G1449,官網匯出!A:AS,43,FALSE),2)="","web",LEFT(VLOOKUP(G1449,官網匯出!A:AS,43,FALSE),2))</f>
        <v>#N/A</v>
      </c>
      <c r="AX1449" s="1" t="str">
        <f t="shared" si="262"/>
        <v>O</v>
      </c>
    </row>
    <row r="1450" spans="1:50">
      <c r="A1450" s="1" t="str">
        <f>IF(G1450="","",VLOOKUP(官網轉換!AW1450,團名!A:B,2,FALSE))</f>
        <v/>
      </c>
      <c r="B1450" s="1" t="str">
        <f>IF(G1450="","",IF(LEFT(VLOOKUP(G1450,官網匯出!A:AQ,43,0),2)="wf",VLOOKUP(VLOOKUP(G1450,官網匯出!A:AQ,43,0),團名!$I$1:$K$12,2,FALSE),"N0071"))</f>
        <v/>
      </c>
      <c r="C1450" s="1" t="str">
        <f>IFERROR(VLOOKUP(官網匯出!D1450,團名!E:G,3,FALSE),"")</f>
        <v/>
      </c>
      <c r="D1450" s="1" t="str">
        <f t="shared" si="253"/>
        <v/>
      </c>
      <c r="E1450" s="1" t="str">
        <f t="shared" si="254"/>
        <v/>
      </c>
      <c r="F1450" s="1" t="str">
        <f>IF(官網匯出!F1450="已付款","","B0012")</f>
        <v>B0012</v>
      </c>
      <c r="G1450" s="1" t="str">
        <f>IF(官網匯出!A1450="","",官網匯出!A1450)</f>
        <v/>
      </c>
      <c r="H1450" s="3" t="str">
        <f>IF(官網匯出!B1450="","",官網匯出!B1450)</f>
        <v/>
      </c>
      <c r="I1450" s="1" t="str">
        <f>IF(官網匯出!C1450="","",官網匯出!C1450)</f>
        <v/>
      </c>
      <c r="J1450" s="1" t="str">
        <f>IF(官網匯出!D1450="","",官網匯出!D1450)</f>
        <v/>
      </c>
      <c r="K1450" s="3" t="str">
        <f>IF(官網匯出!E1450="","",官網匯出!E1450)</f>
        <v/>
      </c>
      <c r="L1450" s="1" t="str">
        <f>IF(官網匯出!F1450="","",官網匯出!F1450)</f>
        <v/>
      </c>
      <c r="M1450" s="1" t="str">
        <f>IF(官網匯出!G1450="","",官網匯出!G1450)</f>
        <v/>
      </c>
      <c r="N1450" s="1" t="str">
        <f>IF(官網匯出!H1450="","",官網匯出!H1450)</f>
        <v/>
      </c>
      <c r="P1450" s="1" t="str">
        <f>IF(官網匯出!J1450="","",RIGHT(官網匯出!J1450,LEN(官網匯出!J1450)-2))</f>
        <v/>
      </c>
      <c r="Q1450" s="1" t="str">
        <f>IF(官網匯出!K1450="","",官網匯出!K1450)</f>
        <v/>
      </c>
      <c r="R1450" s="1" t="str">
        <f>IF(官網匯出!L1450="","",官網匯出!L1450)</f>
        <v/>
      </c>
      <c r="S1450" s="1" t="str">
        <f>IF(官網匯出!M1450="","",官網匯出!M1450)</f>
        <v/>
      </c>
      <c r="T1450" s="1" t="str">
        <f>IF(官網匯出!N1450="","",官網匯出!N1450)</f>
        <v/>
      </c>
      <c r="U1450" s="1" t="str">
        <f>IF(官網匯出!O1450="","",官網匯出!O1450)</f>
        <v/>
      </c>
      <c r="V1450" s="1" t="str">
        <f>IF(官網匯出!P1450="",IF(G1450="","",0),官網匯出!P1450)</f>
        <v/>
      </c>
      <c r="W1450" s="1" t="str">
        <f>IF(官網匯出!Q1450="",IF(G1450="","",0),官網匯出!Q1450)</f>
        <v/>
      </c>
      <c r="X1450" s="1" t="str">
        <f>IF(官網匯出!R1450="","",官網匯出!R1450)</f>
        <v/>
      </c>
      <c r="Y1450" s="1" t="str">
        <f>IF(官網匯出!S1450="","",官網匯出!S1450)</f>
        <v/>
      </c>
      <c r="Z1450" s="1" t="str">
        <f>IF(G1450="","",官網匯出!T1450)</f>
        <v/>
      </c>
      <c r="AA1450" s="1" t="str">
        <f>IF(G1450="","",官網匯出!AK1450)</f>
        <v/>
      </c>
      <c r="AB1450" s="1" t="str">
        <f>IF(G1450="","",IF(官網匯出!V1450="","",官網匯出!V1450))</f>
        <v/>
      </c>
      <c r="AJ1450" s="1" t="str">
        <f>IF(G1450="","",IF(官網匯出!AE1450="","",官網匯出!AE1450))</f>
        <v/>
      </c>
      <c r="AK1450" s="1" t="str">
        <f>IF(G1450="","",IF(官網匯出!AD1450="","",官網匯出!AD1450))</f>
        <v/>
      </c>
      <c r="AL1450" s="1" t="str">
        <f t="shared" si="255"/>
        <v>0</v>
      </c>
      <c r="AM1450" s="1" t="str">
        <f>IF(官網匯出!AG1450="","",官網匯出!AG1450)</f>
        <v/>
      </c>
      <c r="AN1450" s="1" t="str">
        <f>IF(G1450="","",IF(官網匯出!AH1450="","",官網匯出!AH1450))</f>
        <v/>
      </c>
      <c r="AO1450" s="14" t="str">
        <f t="shared" si="256"/>
        <v/>
      </c>
      <c r="AP1450" s="14" t="str">
        <f t="shared" si="257"/>
        <v>1</v>
      </c>
      <c r="AQ1450" s="14" t="str">
        <f t="shared" si="258"/>
        <v>0</v>
      </c>
      <c r="AR1450" s="1" t="str">
        <f t="shared" si="259"/>
        <v/>
      </c>
      <c r="AS1450" s="1" t="str">
        <f t="shared" si="260"/>
        <v/>
      </c>
      <c r="AT1450" s="1" t="str">
        <f t="shared" si="261"/>
        <v/>
      </c>
      <c r="AU1450" s="1" t="str">
        <f t="shared" si="252"/>
        <v/>
      </c>
      <c r="AV1450" s="1" t="e">
        <f>IF(VLOOKUP(G1450,官網匯出!A:AQ,42,FALSE)="","[黃金盾官網]",VLOOKUP(G1450,官網匯出!A:AQ,42,FALSE))</f>
        <v>#N/A</v>
      </c>
      <c r="AW1450" s="1" t="e">
        <f>IF(LEFT(VLOOKUP(G1450,官網匯出!A:AS,43,FALSE),2)="","web",LEFT(VLOOKUP(G1450,官網匯出!A:AS,43,FALSE),2))</f>
        <v>#N/A</v>
      </c>
      <c r="AX1450" s="1" t="str">
        <f t="shared" si="262"/>
        <v>O</v>
      </c>
    </row>
    <row r="1451" spans="1:50">
      <c r="A1451" s="1" t="str">
        <f>IF(G1451="","",VLOOKUP(官網轉換!AW1451,團名!A:B,2,FALSE))</f>
        <v/>
      </c>
      <c r="B1451" s="1" t="str">
        <f>IF(G1451="","",IF(LEFT(VLOOKUP(G1451,官網匯出!A:AQ,43,0),2)="wf",VLOOKUP(VLOOKUP(G1451,官網匯出!A:AQ,43,0),團名!$I$1:$K$12,2,FALSE),"N0071"))</f>
        <v/>
      </c>
      <c r="C1451" s="1" t="str">
        <f>IFERROR(VLOOKUP(官網匯出!D1451,團名!E:G,3,FALSE),"")</f>
        <v/>
      </c>
      <c r="D1451" s="1" t="str">
        <f t="shared" si="253"/>
        <v/>
      </c>
      <c r="E1451" s="1" t="str">
        <f t="shared" si="254"/>
        <v/>
      </c>
      <c r="F1451" s="1" t="str">
        <f>IF(官網匯出!F1451="已付款","","B0012")</f>
        <v>B0012</v>
      </c>
      <c r="G1451" s="1" t="str">
        <f>IF(官網匯出!A1451="","",官網匯出!A1451)</f>
        <v/>
      </c>
      <c r="H1451" s="3" t="str">
        <f>IF(官網匯出!B1451="","",官網匯出!B1451)</f>
        <v/>
      </c>
      <c r="I1451" s="1" t="str">
        <f>IF(官網匯出!C1451="","",官網匯出!C1451)</f>
        <v/>
      </c>
      <c r="J1451" s="1" t="str">
        <f>IF(官網匯出!D1451="","",官網匯出!D1451)</f>
        <v/>
      </c>
      <c r="K1451" s="3" t="str">
        <f>IF(官網匯出!E1451="","",官網匯出!E1451)</f>
        <v/>
      </c>
      <c r="L1451" s="1" t="str">
        <f>IF(官網匯出!F1451="","",官網匯出!F1451)</f>
        <v/>
      </c>
      <c r="M1451" s="1" t="str">
        <f>IF(官網匯出!G1451="","",官網匯出!G1451)</f>
        <v/>
      </c>
      <c r="N1451" s="1" t="str">
        <f>IF(官網匯出!H1451="","",官網匯出!H1451)</f>
        <v/>
      </c>
      <c r="P1451" s="1" t="str">
        <f>IF(官網匯出!J1451="","",RIGHT(官網匯出!J1451,LEN(官網匯出!J1451)-2))</f>
        <v/>
      </c>
      <c r="Q1451" s="1" t="str">
        <f>IF(官網匯出!K1451="","",官網匯出!K1451)</f>
        <v/>
      </c>
      <c r="R1451" s="1" t="str">
        <f>IF(官網匯出!L1451="","",官網匯出!L1451)</f>
        <v/>
      </c>
      <c r="S1451" s="1" t="str">
        <f>IF(官網匯出!M1451="","",官網匯出!M1451)</f>
        <v/>
      </c>
      <c r="T1451" s="1" t="str">
        <f>IF(官網匯出!N1451="","",官網匯出!N1451)</f>
        <v/>
      </c>
      <c r="U1451" s="1" t="str">
        <f>IF(官網匯出!O1451="","",官網匯出!O1451)</f>
        <v/>
      </c>
      <c r="V1451" s="1" t="str">
        <f>IF(官網匯出!P1451="",IF(G1451="","",0),官網匯出!P1451)</f>
        <v/>
      </c>
      <c r="W1451" s="1" t="str">
        <f>IF(官網匯出!Q1451="",IF(G1451="","",0),官網匯出!Q1451)</f>
        <v/>
      </c>
      <c r="X1451" s="1" t="str">
        <f>IF(官網匯出!R1451="","",官網匯出!R1451)</f>
        <v/>
      </c>
      <c r="Y1451" s="1" t="str">
        <f>IF(官網匯出!S1451="","",官網匯出!S1451)</f>
        <v/>
      </c>
      <c r="Z1451" s="1" t="str">
        <f>IF(G1451="","",官網匯出!T1451)</f>
        <v/>
      </c>
      <c r="AA1451" s="1" t="str">
        <f>IF(G1451="","",官網匯出!AK1451)</f>
        <v/>
      </c>
      <c r="AB1451" s="1" t="str">
        <f>IF(G1451="","",IF(官網匯出!V1451="","",官網匯出!V1451))</f>
        <v/>
      </c>
      <c r="AJ1451" s="1" t="str">
        <f>IF(G1451="","",IF(官網匯出!AE1451="","",官網匯出!AE1451))</f>
        <v/>
      </c>
      <c r="AK1451" s="1" t="str">
        <f>IF(G1451="","",IF(官網匯出!AD1451="","",官網匯出!AD1451))</f>
        <v/>
      </c>
      <c r="AL1451" s="1" t="str">
        <f t="shared" si="255"/>
        <v>0</v>
      </c>
      <c r="AM1451" s="1" t="str">
        <f>IF(官網匯出!AG1451="","",官網匯出!AG1451)</f>
        <v/>
      </c>
      <c r="AN1451" s="1" t="str">
        <f>IF(G1451="","",IF(官網匯出!AH1451="","",官網匯出!AH1451))</f>
        <v/>
      </c>
      <c r="AO1451" s="14" t="str">
        <f t="shared" si="256"/>
        <v/>
      </c>
      <c r="AP1451" s="14" t="str">
        <f t="shared" si="257"/>
        <v>1</v>
      </c>
      <c r="AQ1451" s="14" t="str">
        <f t="shared" si="258"/>
        <v>0</v>
      </c>
      <c r="AR1451" s="1" t="str">
        <f t="shared" si="259"/>
        <v/>
      </c>
      <c r="AS1451" s="1" t="str">
        <f t="shared" si="260"/>
        <v/>
      </c>
      <c r="AT1451" s="1" t="str">
        <f t="shared" si="261"/>
        <v/>
      </c>
      <c r="AU1451" s="1" t="str">
        <f t="shared" si="252"/>
        <v/>
      </c>
      <c r="AV1451" s="1" t="e">
        <f>IF(VLOOKUP(G1451,官網匯出!A:AQ,42,FALSE)="","[黃金盾官網]",VLOOKUP(G1451,官網匯出!A:AQ,42,FALSE))</f>
        <v>#N/A</v>
      </c>
      <c r="AW1451" s="1" t="e">
        <f>IF(LEFT(VLOOKUP(G1451,官網匯出!A:AS,43,FALSE),2)="","web",LEFT(VLOOKUP(G1451,官網匯出!A:AS,43,FALSE),2))</f>
        <v>#N/A</v>
      </c>
      <c r="AX1451" s="1" t="str">
        <f t="shared" si="262"/>
        <v>O</v>
      </c>
    </row>
    <row r="1452" spans="1:50">
      <c r="A1452" s="1" t="str">
        <f>IF(G1452="","",VLOOKUP(官網轉換!AW1452,團名!A:B,2,FALSE))</f>
        <v/>
      </c>
      <c r="B1452" s="1" t="str">
        <f>IF(G1452="","",IF(LEFT(VLOOKUP(G1452,官網匯出!A:AQ,43,0),2)="wf",VLOOKUP(VLOOKUP(G1452,官網匯出!A:AQ,43,0),團名!$I$1:$K$12,2,FALSE),"N0071"))</f>
        <v/>
      </c>
      <c r="C1452" s="1" t="str">
        <f>IFERROR(VLOOKUP(官網匯出!D1452,團名!E:G,3,FALSE),"")</f>
        <v/>
      </c>
      <c r="D1452" s="1" t="str">
        <f t="shared" si="253"/>
        <v/>
      </c>
      <c r="E1452" s="1" t="str">
        <f t="shared" si="254"/>
        <v/>
      </c>
      <c r="F1452" s="1" t="str">
        <f>IF(官網匯出!F1452="已付款","","B0012")</f>
        <v>B0012</v>
      </c>
      <c r="G1452" s="1" t="str">
        <f>IF(官網匯出!A1452="","",官網匯出!A1452)</f>
        <v/>
      </c>
      <c r="H1452" s="3" t="str">
        <f>IF(官網匯出!B1452="","",官網匯出!B1452)</f>
        <v/>
      </c>
      <c r="I1452" s="1" t="str">
        <f>IF(官網匯出!C1452="","",官網匯出!C1452)</f>
        <v/>
      </c>
      <c r="J1452" s="1" t="str">
        <f>IF(官網匯出!D1452="","",官網匯出!D1452)</f>
        <v/>
      </c>
      <c r="K1452" s="3" t="str">
        <f>IF(官網匯出!E1452="","",官網匯出!E1452)</f>
        <v/>
      </c>
      <c r="L1452" s="1" t="str">
        <f>IF(官網匯出!F1452="","",官網匯出!F1452)</f>
        <v/>
      </c>
      <c r="M1452" s="1" t="str">
        <f>IF(官網匯出!G1452="","",官網匯出!G1452)</f>
        <v/>
      </c>
      <c r="N1452" s="1" t="str">
        <f>IF(官網匯出!H1452="","",官網匯出!H1452)</f>
        <v/>
      </c>
      <c r="P1452" s="1" t="str">
        <f>IF(官網匯出!J1452="","",RIGHT(官網匯出!J1452,LEN(官網匯出!J1452)-2))</f>
        <v/>
      </c>
      <c r="Q1452" s="1" t="str">
        <f>IF(官網匯出!K1452="","",官網匯出!K1452)</f>
        <v/>
      </c>
      <c r="R1452" s="1" t="str">
        <f>IF(官網匯出!L1452="","",官網匯出!L1452)</f>
        <v/>
      </c>
      <c r="S1452" s="1" t="str">
        <f>IF(官網匯出!M1452="","",官網匯出!M1452)</f>
        <v/>
      </c>
      <c r="T1452" s="1" t="str">
        <f>IF(官網匯出!N1452="","",官網匯出!N1452)</f>
        <v/>
      </c>
      <c r="U1452" s="1" t="str">
        <f>IF(官網匯出!O1452="","",官網匯出!O1452)</f>
        <v/>
      </c>
      <c r="V1452" s="1" t="str">
        <f>IF(官網匯出!P1452="",IF(G1452="","",0),官網匯出!P1452)</f>
        <v/>
      </c>
      <c r="W1452" s="1" t="str">
        <f>IF(官網匯出!Q1452="",IF(G1452="","",0),官網匯出!Q1452)</f>
        <v/>
      </c>
      <c r="X1452" s="1" t="str">
        <f>IF(官網匯出!R1452="","",官網匯出!R1452)</f>
        <v/>
      </c>
      <c r="Y1452" s="1" t="str">
        <f>IF(官網匯出!S1452="","",官網匯出!S1452)</f>
        <v/>
      </c>
      <c r="Z1452" s="1" t="str">
        <f>IF(G1452="","",官網匯出!T1452)</f>
        <v/>
      </c>
      <c r="AA1452" s="1" t="str">
        <f>IF(G1452="","",官網匯出!AK1452)</f>
        <v/>
      </c>
      <c r="AB1452" s="1" t="str">
        <f>IF(G1452="","",IF(官網匯出!V1452="","",官網匯出!V1452))</f>
        <v/>
      </c>
      <c r="AJ1452" s="1" t="str">
        <f>IF(G1452="","",IF(官網匯出!AE1452="","",官網匯出!AE1452))</f>
        <v/>
      </c>
      <c r="AK1452" s="1" t="str">
        <f>IF(G1452="","",IF(官網匯出!AD1452="","",官網匯出!AD1452))</f>
        <v/>
      </c>
      <c r="AL1452" s="1" t="str">
        <f t="shared" si="255"/>
        <v>0</v>
      </c>
      <c r="AM1452" s="1" t="str">
        <f>IF(官網匯出!AG1452="","",官網匯出!AG1452)</f>
        <v/>
      </c>
      <c r="AN1452" s="1" t="str">
        <f>IF(G1452="","",IF(官網匯出!AH1452="","",官網匯出!AH1452))</f>
        <v/>
      </c>
      <c r="AO1452" s="14" t="str">
        <f t="shared" si="256"/>
        <v/>
      </c>
      <c r="AP1452" s="14" t="str">
        <f t="shared" si="257"/>
        <v>1</v>
      </c>
      <c r="AQ1452" s="14" t="str">
        <f t="shared" si="258"/>
        <v>0</v>
      </c>
      <c r="AR1452" s="1" t="str">
        <f t="shared" si="259"/>
        <v/>
      </c>
      <c r="AS1452" s="1" t="str">
        <f t="shared" si="260"/>
        <v/>
      </c>
      <c r="AT1452" s="1" t="str">
        <f t="shared" si="261"/>
        <v/>
      </c>
      <c r="AU1452" s="1" t="str">
        <f t="shared" si="252"/>
        <v/>
      </c>
      <c r="AV1452" s="1" t="e">
        <f>IF(VLOOKUP(G1452,官網匯出!A:AQ,42,FALSE)="","[黃金盾官網]",VLOOKUP(G1452,官網匯出!A:AQ,42,FALSE))</f>
        <v>#N/A</v>
      </c>
      <c r="AW1452" s="1" t="e">
        <f>IF(LEFT(VLOOKUP(G1452,官網匯出!A:AS,43,FALSE),2)="","web",LEFT(VLOOKUP(G1452,官網匯出!A:AS,43,FALSE),2))</f>
        <v>#N/A</v>
      </c>
      <c r="AX1452" s="1" t="str">
        <f t="shared" si="262"/>
        <v>O</v>
      </c>
    </row>
    <row r="1453" spans="1:50">
      <c r="A1453" s="1" t="str">
        <f>IF(G1453="","",VLOOKUP(官網轉換!AW1453,團名!A:B,2,FALSE))</f>
        <v/>
      </c>
      <c r="B1453" s="1" t="str">
        <f>IF(G1453="","",IF(LEFT(VLOOKUP(G1453,官網匯出!A:AQ,43,0),2)="wf",VLOOKUP(VLOOKUP(G1453,官網匯出!A:AQ,43,0),團名!$I$1:$K$12,2,FALSE),"N0071"))</f>
        <v/>
      </c>
      <c r="C1453" s="1" t="str">
        <f>IFERROR(VLOOKUP(官網匯出!D1453,團名!E:G,3,FALSE),"")</f>
        <v/>
      </c>
      <c r="D1453" s="1" t="str">
        <f t="shared" si="253"/>
        <v/>
      </c>
      <c r="E1453" s="1" t="str">
        <f t="shared" si="254"/>
        <v/>
      </c>
      <c r="F1453" s="1" t="str">
        <f>IF(官網匯出!F1453="已付款","","B0012")</f>
        <v>B0012</v>
      </c>
      <c r="G1453" s="1" t="str">
        <f>IF(官網匯出!A1453="","",官網匯出!A1453)</f>
        <v/>
      </c>
      <c r="H1453" s="3" t="str">
        <f>IF(官網匯出!B1453="","",官網匯出!B1453)</f>
        <v/>
      </c>
      <c r="I1453" s="1" t="str">
        <f>IF(官網匯出!C1453="","",官網匯出!C1453)</f>
        <v/>
      </c>
      <c r="J1453" s="1" t="str">
        <f>IF(官網匯出!D1453="","",官網匯出!D1453)</f>
        <v/>
      </c>
      <c r="K1453" s="3" t="str">
        <f>IF(官網匯出!E1453="","",官網匯出!E1453)</f>
        <v/>
      </c>
      <c r="L1453" s="1" t="str">
        <f>IF(官網匯出!F1453="","",官網匯出!F1453)</f>
        <v/>
      </c>
      <c r="M1453" s="1" t="str">
        <f>IF(官網匯出!G1453="","",官網匯出!G1453)</f>
        <v/>
      </c>
      <c r="N1453" s="1" t="str">
        <f>IF(官網匯出!H1453="","",官網匯出!H1453)</f>
        <v/>
      </c>
      <c r="P1453" s="1" t="str">
        <f>IF(官網匯出!J1453="","",RIGHT(官網匯出!J1453,LEN(官網匯出!J1453)-2))</f>
        <v/>
      </c>
      <c r="Q1453" s="1" t="str">
        <f>IF(官網匯出!K1453="","",官網匯出!K1453)</f>
        <v/>
      </c>
      <c r="R1453" s="1" t="str">
        <f>IF(官網匯出!L1453="","",官網匯出!L1453)</f>
        <v/>
      </c>
      <c r="S1453" s="1" t="str">
        <f>IF(官網匯出!M1453="","",官網匯出!M1453)</f>
        <v/>
      </c>
      <c r="T1453" s="1" t="str">
        <f>IF(官網匯出!N1453="","",官網匯出!N1453)</f>
        <v/>
      </c>
      <c r="U1453" s="1" t="str">
        <f>IF(官網匯出!O1453="","",官網匯出!O1453)</f>
        <v/>
      </c>
      <c r="V1453" s="1" t="str">
        <f>IF(官網匯出!P1453="",IF(G1453="","",0),官網匯出!P1453)</f>
        <v/>
      </c>
      <c r="W1453" s="1" t="str">
        <f>IF(官網匯出!Q1453="",IF(G1453="","",0),官網匯出!Q1453)</f>
        <v/>
      </c>
      <c r="X1453" s="1" t="str">
        <f>IF(官網匯出!R1453="","",官網匯出!R1453)</f>
        <v/>
      </c>
      <c r="Y1453" s="1" t="str">
        <f>IF(官網匯出!S1453="","",官網匯出!S1453)</f>
        <v/>
      </c>
      <c r="Z1453" s="1" t="str">
        <f>IF(G1453="","",官網匯出!T1453)</f>
        <v/>
      </c>
      <c r="AA1453" s="1" t="str">
        <f>IF(G1453="","",官網匯出!AK1453)</f>
        <v/>
      </c>
      <c r="AB1453" s="1" t="str">
        <f>IF(G1453="","",IF(官網匯出!V1453="","",官網匯出!V1453))</f>
        <v/>
      </c>
      <c r="AJ1453" s="1" t="str">
        <f>IF(G1453="","",IF(官網匯出!AE1453="","",官網匯出!AE1453))</f>
        <v/>
      </c>
      <c r="AK1453" s="1" t="str">
        <f>IF(G1453="","",IF(官網匯出!AD1453="","",官網匯出!AD1453))</f>
        <v/>
      </c>
      <c r="AL1453" s="1" t="str">
        <f t="shared" si="255"/>
        <v>0</v>
      </c>
      <c r="AM1453" s="1" t="str">
        <f>IF(官網匯出!AG1453="","",官網匯出!AG1453)</f>
        <v/>
      </c>
      <c r="AN1453" s="1" t="str">
        <f>IF(G1453="","",IF(官網匯出!AH1453="","",官網匯出!AH1453))</f>
        <v/>
      </c>
      <c r="AO1453" s="14" t="str">
        <f t="shared" si="256"/>
        <v/>
      </c>
      <c r="AP1453" s="14" t="str">
        <f t="shared" si="257"/>
        <v>1</v>
      </c>
      <c r="AQ1453" s="14" t="str">
        <f t="shared" si="258"/>
        <v>0</v>
      </c>
      <c r="AR1453" s="1" t="str">
        <f t="shared" si="259"/>
        <v/>
      </c>
      <c r="AS1453" s="1" t="str">
        <f t="shared" si="260"/>
        <v/>
      </c>
      <c r="AT1453" s="1" t="str">
        <f t="shared" si="261"/>
        <v/>
      </c>
      <c r="AU1453" s="1" t="str">
        <f t="shared" si="252"/>
        <v/>
      </c>
      <c r="AV1453" s="1" t="e">
        <f>IF(VLOOKUP(G1453,官網匯出!A:AQ,42,FALSE)="","[黃金盾官網]",VLOOKUP(G1453,官網匯出!A:AQ,42,FALSE))</f>
        <v>#N/A</v>
      </c>
      <c r="AW1453" s="1" t="e">
        <f>IF(LEFT(VLOOKUP(G1453,官網匯出!A:AS,43,FALSE),2)="","web",LEFT(VLOOKUP(G1453,官網匯出!A:AS,43,FALSE),2))</f>
        <v>#N/A</v>
      </c>
      <c r="AX1453" s="1" t="str">
        <f t="shared" si="262"/>
        <v>O</v>
      </c>
    </row>
    <row r="1454" spans="1:50">
      <c r="A1454" s="1" t="str">
        <f>IF(G1454="","",VLOOKUP(官網轉換!AW1454,團名!A:B,2,FALSE))</f>
        <v/>
      </c>
      <c r="B1454" s="1" t="str">
        <f>IF(G1454="","",IF(LEFT(VLOOKUP(G1454,官網匯出!A:AQ,43,0),2)="wf",VLOOKUP(VLOOKUP(G1454,官網匯出!A:AQ,43,0),團名!$I$1:$K$12,2,FALSE),"N0071"))</f>
        <v/>
      </c>
      <c r="C1454" s="1" t="str">
        <f>IFERROR(VLOOKUP(官網匯出!D1454,團名!E:G,3,FALSE),"")</f>
        <v/>
      </c>
      <c r="D1454" s="1" t="str">
        <f t="shared" si="253"/>
        <v/>
      </c>
      <c r="E1454" s="1" t="str">
        <f t="shared" si="254"/>
        <v/>
      </c>
      <c r="F1454" s="1" t="str">
        <f>IF(官網匯出!F1454="已付款","","B0012")</f>
        <v>B0012</v>
      </c>
      <c r="G1454" s="1" t="str">
        <f>IF(官網匯出!A1454="","",官網匯出!A1454)</f>
        <v/>
      </c>
      <c r="H1454" s="3" t="str">
        <f>IF(官網匯出!B1454="","",官網匯出!B1454)</f>
        <v/>
      </c>
      <c r="I1454" s="1" t="str">
        <f>IF(官網匯出!C1454="","",官網匯出!C1454)</f>
        <v/>
      </c>
      <c r="J1454" s="1" t="str">
        <f>IF(官網匯出!D1454="","",官網匯出!D1454)</f>
        <v/>
      </c>
      <c r="K1454" s="3" t="str">
        <f>IF(官網匯出!E1454="","",官網匯出!E1454)</f>
        <v/>
      </c>
      <c r="L1454" s="1" t="str">
        <f>IF(官網匯出!F1454="","",官網匯出!F1454)</f>
        <v/>
      </c>
      <c r="M1454" s="1" t="str">
        <f>IF(官網匯出!G1454="","",官網匯出!G1454)</f>
        <v/>
      </c>
      <c r="N1454" s="1" t="str">
        <f>IF(官網匯出!H1454="","",官網匯出!H1454)</f>
        <v/>
      </c>
      <c r="P1454" s="1" t="str">
        <f>IF(官網匯出!J1454="","",RIGHT(官網匯出!J1454,LEN(官網匯出!J1454)-2))</f>
        <v/>
      </c>
      <c r="Q1454" s="1" t="str">
        <f>IF(官網匯出!K1454="","",官網匯出!K1454)</f>
        <v/>
      </c>
      <c r="R1454" s="1" t="str">
        <f>IF(官網匯出!L1454="","",官網匯出!L1454)</f>
        <v/>
      </c>
      <c r="S1454" s="1" t="str">
        <f>IF(官網匯出!M1454="","",官網匯出!M1454)</f>
        <v/>
      </c>
      <c r="T1454" s="1" t="str">
        <f>IF(官網匯出!N1454="","",官網匯出!N1454)</f>
        <v/>
      </c>
      <c r="U1454" s="1" t="str">
        <f>IF(官網匯出!O1454="","",官網匯出!O1454)</f>
        <v/>
      </c>
      <c r="V1454" s="1" t="str">
        <f>IF(官網匯出!P1454="",IF(G1454="","",0),官網匯出!P1454)</f>
        <v/>
      </c>
      <c r="W1454" s="1" t="str">
        <f>IF(官網匯出!Q1454="",IF(G1454="","",0),官網匯出!Q1454)</f>
        <v/>
      </c>
      <c r="X1454" s="1" t="str">
        <f>IF(官網匯出!R1454="","",官網匯出!R1454)</f>
        <v/>
      </c>
      <c r="Y1454" s="1" t="str">
        <f>IF(官網匯出!S1454="","",官網匯出!S1454)</f>
        <v/>
      </c>
      <c r="Z1454" s="1" t="str">
        <f>IF(G1454="","",官網匯出!T1454)</f>
        <v/>
      </c>
      <c r="AA1454" s="1" t="str">
        <f>IF(G1454="","",官網匯出!AK1454)</f>
        <v/>
      </c>
      <c r="AB1454" s="1" t="str">
        <f>IF(G1454="","",IF(官網匯出!V1454="","",官網匯出!V1454))</f>
        <v/>
      </c>
      <c r="AJ1454" s="1" t="str">
        <f>IF(G1454="","",IF(官網匯出!AE1454="","",官網匯出!AE1454))</f>
        <v/>
      </c>
      <c r="AK1454" s="1" t="str">
        <f>IF(G1454="","",IF(官網匯出!AD1454="","",官網匯出!AD1454))</f>
        <v/>
      </c>
      <c r="AL1454" s="1" t="str">
        <f t="shared" si="255"/>
        <v>0</v>
      </c>
      <c r="AM1454" s="1" t="str">
        <f>IF(官網匯出!AG1454="","",官網匯出!AG1454)</f>
        <v/>
      </c>
      <c r="AN1454" s="1" t="str">
        <f>IF(G1454="","",IF(官網匯出!AH1454="","",官網匯出!AH1454))</f>
        <v/>
      </c>
      <c r="AO1454" s="14" t="str">
        <f t="shared" si="256"/>
        <v/>
      </c>
      <c r="AP1454" s="14" t="str">
        <f t="shared" si="257"/>
        <v>1</v>
      </c>
      <c r="AQ1454" s="14" t="str">
        <f t="shared" si="258"/>
        <v>0</v>
      </c>
      <c r="AR1454" s="1" t="str">
        <f t="shared" si="259"/>
        <v/>
      </c>
      <c r="AS1454" s="1" t="str">
        <f t="shared" si="260"/>
        <v/>
      </c>
      <c r="AT1454" s="1" t="str">
        <f t="shared" si="261"/>
        <v/>
      </c>
      <c r="AU1454" s="1" t="str">
        <f t="shared" si="252"/>
        <v/>
      </c>
      <c r="AV1454" s="1" t="e">
        <f>IF(VLOOKUP(G1454,官網匯出!A:AQ,42,FALSE)="","[黃金盾官網]",VLOOKUP(G1454,官網匯出!A:AQ,42,FALSE))</f>
        <v>#N/A</v>
      </c>
      <c r="AW1454" s="1" t="e">
        <f>IF(LEFT(VLOOKUP(G1454,官網匯出!A:AS,43,FALSE),2)="","web",LEFT(VLOOKUP(G1454,官網匯出!A:AS,43,FALSE),2))</f>
        <v>#N/A</v>
      </c>
      <c r="AX1454" s="1" t="str">
        <f t="shared" si="262"/>
        <v>O</v>
      </c>
    </row>
    <row r="1455" spans="1:50">
      <c r="A1455" s="1" t="str">
        <f>IF(G1455="","",VLOOKUP(官網轉換!AW1455,團名!A:B,2,FALSE))</f>
        <v/>
      </c>
      <c r="B1455" s="1" t="str">
        <f>IF(G1455="","",IF(LEFT(VLOOKUP(G1455,官網匯出!A:AQ,43,0),2)="wf",VLOOKUP(VLOOKUP(G1455,官網匯出!A:AQ,43,0),團名!$I$1:$K$12,2,FALSE),"N0071"))</f>
        <v/>
      </c>
      <c r="C1455" s="1" t="str">
        <f>IFERROR(VLOOKUP(官網匯出!D1455,團名!E:G,3,FALSE),"")</f>
        <v/>
      </c>
      <c r="D1455" s="1" t="str">
        <f t="shared" si="253"/>
        <v/>
      </c>
      <c r="E1455" s="1" t="str">
        <f t="shared" si="254"/>
        <v/>
      </c>
      <c r="F1455" s="1" t="str">
        <f>IF(官網匯出!F1455="已付款","","B0012")</f>
        <v>B0012</v>
      </c>
      <c r="G1455" s="1" t="str">
        <f>IF(官網匯出!A1455="","",官網匯出!A1455)</f>
        <v/>
      </c>
      <c r="H1455" s="3" t="str">
        <f>IF(官網匯出!B1455="","",官網匯出!B1455)</f>
        <v/>
      </c>
      <c r="I1455" s="1" t="str">
        <f>IF(官網匯出!C1455="","",官網匯出!C1455)</f>
        <v/>
      </c>
      <c r="J1455" s="1" t="str">
        <f>IF(官網匯出!D1455="","",官網匯出!D1455)</f>
        <v/>
      </c>
      <c r="K1455" s="3" t="str">
        <f>IF(官網匯出!E1455="","",官網匯出!E1455)</f>
        <v/>
      </c>
      <c r="L1455" s="1" t="str">
        <f>IF(官網匯出!F1455="","",官網匯出!F1455)</f>
        <v/>
      </c>
      <c r="M1455" s="1" t="str">
        <f>IF(官網匯出!G1455="","",官網匯出!G1455)</f>
        <v/>
      </c>
      <c r="N1455" s="1" t="str">
        <f>IF(官網匯出!H1455="","",官網匯出!H1455)</f>
        <v/>
      </c>
      <c r="P1455" s="1" t="str">
        <f>IF(官網匯出!J1455="","",RIGHT(官網匯出!J1455,LEN(官網匯出!J1455)-2))</f>
        <v/>
      </c>
      <c r="Q1455" s="1" t="str">
        <f>IF(官網匯出!K1455="","",官網匯出!K1455)</f>
        <v/>
      </c>
      <c r="R1455" s="1" t="str">
        <f>IF(官網匯出!L1455="","",官網匯出!L1455)</f>
        <v/>
      </c>
      <c r="S1455" s="1" t="str">
        <f>IF(官網匯出!M1455="","",官網匯出!M1455)</f>
        <v/>
      </c>
      <c r="T1455" s="1" t="str">
        <f>IF(官網匯出!N1455="","",官網匯出!N1455)</f>
        <v/>
      </c>
      <c r="U1455" s="1" t="str">
        <f>IF(官網匯出!O1455="","",官網匯出!O1455)</f>
        <v/>
      </c>
      <c r="V1455" s="1" t="str">
        <f>IF(官網匯出!P1455="",IF(G1455="","",0),官網匯出!P1455)</f>
        <v/>
      </c>
      <c r="W1455" s="1" t="str">
        <f>IF(官網匯出!Q1455="",IF(G1455="","",0),官網匯出!Q1455)</f>
        <v/>
      </c>
      <c r="X1455" s="1" t="str">
        <f>IF(官網匯出!R1455="","",官網匯出!R1455)</f>
        <v/>
      </c>
      <c r="Y1455" s="1" t="str">
        <f>IF(官網匯出!S1455="","",官網匯出!S1455)</f>
        <v/>
      </c>
      <c r="Z1455" s="1" t="str">
        <f>IF(G1455="","",官網匯出!T1455)</f>
        <v/>
      </c>
      <c r="AA1455" s="1" t="str">
        <f>IF(G1455="","",官網匯出!AK1455)</f>
        <v/>
      </c>
      <c r="AB1455" s="1" t="str">
        <f>IF(G1455="","",IF(官網匯出!V1455="","",官網匯出!V1455))</f>
        <v/>
      </c>
      <c r="AJ1455" s="1" t="str">
        <f>IF(G1455="","",IF(官網匯出!AE1455="","",官網匯出!AE1455))</f>
        <v/>
      </c>
      <c r="AK1455" s="1" t="str">
        <f>IF(G1455="","",IF(官網匯出!AD1455="","",官網匯出!AD1455))</f>
        <v/>
      </c>
      <c r="AL1455" s="1" t="str">
        <f t="shared" si="255"/>
        <v>0</v>
      </c>
      <c r="AM1455" s="1" t="str">
        <f>IF(官網匯出!AG1455="","",官網匯出!AG1455)</f>
        <v/>
      </c>
      <c r="AN1455" s="1" t="str">
        <f>IF(G1455="","",IF(官網匯出!AH1455="","",官網匯出!AH1455))</f>
        <v/>
      </c>
      <c r="AO1455" s="14" t="str">
        <f t="shared" si="256"/>
        <v/>
      </c>
      <c r="AP1455" s="14" t="str">
        <f t="shared" si="257"/>
        <v>1</v>
      </c>
      <c r="AQ1455" s="14" t="str">
        <f t="shared" si="258"/>
        <v>0</v>
      </c>
      <c r="AR1455" s="1" t="str">
        <f t="shared" si="259"/>
        <v/>
      </c>
      <c r="AS1455" s="1" t="str">
        <f t="shared" si="260"/>
        <v/>
      </c>
      <c r="AT1455" s="1" t="str">
        <f t="shared" si="261"/>
        <v/>
      </c>
      <c r="AU1455" s="1" t="str">
        <f t="shared" si="252"/>
        <v/>
      </c>
      <c r="AV1455" s="1" t="e">
        <f>IF(VLOOKUP(G1455,官網匯出!A:AQ,42,FALSE)="","[黃金盾官網]",VLOOKUP(G1455,官網匯出!A:AQ,42,FALSE))</f>
        <v>#N/A</v>
      </c>
      <c r="AW1455" s="1" t="e">
        <f>IF(LEFT(VLOOKUP(G1455,官網匯出!A:AS,43,FALSE),2)="","web",LEFT(VLOOKUP(G1455,官網匯出!A:AS,43,FALSE),2))</f>
        <v>#N/A</v>
      </c>
      <c r="AX1455" s="1" t="str">
        <f t="shared" si="262"/>
        <v>O</v>
      </c>
    </row>
    <row r="1456" spans="1:50">
      <c r="A1456" s="1" t="str">
        <f>IF(G1456="","",VLOOKUP(官網轉換!AW1456,團名!A:B,2,FALSE))</f>
        <v/>
      </c>
      <c r="B1456" s="1" t="str">
        <f>IF(G1456="","",IF(LEFT(VLOOKUP(G1456,官網匯出!A:AQ,43,0),2)="wf",VLOOKUP(VLOOKUP(G1456,官網匯出!A:AQ,43,0),團名!$I$1:$K$12,2,FALSE),"N0071"))</f>
        <v/>
      </c>
      <c r="C1456" s="1" t="str">
        <f>IFERROR(VLOOKUP(官網匯出!D1456,團名!E:G,3,FALSE),"")</f>
        <v/>
      </c>
      <c r="D1456" s="1" t="str">
        <f t="shared" si="253"/>
        <v/>
      </c>
      <c r="E1456" s="1" t="str">
        <f t="shared" si="254"/>
        <v/>
      </c>
      <c r="F1456" s="1" t="str">
        <f>IF(官網匯出!F1456="已付款","","B0012")</f>
        <v>B0012</v>
      </c>
      <c r="G1456" s="1" t="str">
        <f>IF(官網匯出!A1456="","",官網匯出!A1456)</f>
        <v/>
      </c>
      <c r="H1456" s="3" t="str">
        <f>IF(官網匯出!B1456="","",官網匯出!B1456)</f>
        <v/>
      </c>
      <c r="I1456" s="1" t="str">
        <f>IF(官網匯出!C1456="","",官網匯出!C1456)</f>
        <v/>
      </c>
      <c r="J1456" s="1" t="str">
        <f>IF(官網匯出!D1456="","",官網匯出!D1456)</f>
        <v/>
      </c>
      <c r="K1456" s="3" t="str">
        <f>IF(官網匯出!E1456="","",官網匯出!E1456)</f>
        <v/>
      </c>
      <c r="L1456" s="1" t="str">
        <f>IF(官網匯出!F1456="","",官網匯出!F1456)</f>
        <v/>
      </c>
      <c r="M1456" s="1" t="str">
        <f>IF(官網匯出!G1456="","",官網匯出!G1456)</f>
        <v/>
      </c>
      <c r="N1456" s="1" t="str">
        <f>IF(官網匯出!H1456="","",官網匯出!H1456)</f>
        <v/>
      </c>
      <c r="P1456" s="1" t="str">
        <f>IF(官網匯出!J1456="","",RIGHT(官網匯出!J1456,LEN(官網匯出!J1456)-2))</f>
        <v/>
      </c>
      <c r="Q1456" s="1" t="str">
        <f>IF(官網匯出!K1456="","",官網匯出!K1456)</f>
        <v/>
      </c>
      <c r="R1456" s="1" t="str">
        <f>IF(官網匯出!L1456="","",官網匯出!L1456)</f>
        <v/>
      </c>
      <c r="S1456" s="1" t="str">
        <f>IF(官網匯出!M1456="","",官網匯出!M1456)</f>
        <v/>
      </c>
      <c r="T1456" s="1" t="str">
        <f>IF(官網匯出!N1456="","",官網匯出!N1456)</f>
        <v/>
      </c>
      <c r="U1456" s="1" t="str">
        <f>IF(官網匯出!O1456="","",官網匯出!O1456)</f>
        <v/>
      </c>
      <c r="V1456" s="1" t="str">
        <f>IF(官網匯出!P1456="",IF(G1456="","",0),官網匯出!P1456)</f>
        <v/>
      </c>
      <c r="W1456" s="1" t="str">
        <f>IF(官網匯出!Q1456="",IF(G1456="","",0),官網匯出!Q1456)</f>
        <v/>
      </c>
      <c r="X1456" s="1" t="str">
        <f>IF(官網匯出!R1456="","",官網匯出!R1456)</f>
        <v/>
      </c>
      <c r="Y1456" s="1" t="str">
        <f>IF(官網匯出!S1456="","",官網匯出!S1456)</f>
        <v/>
      </c>
      <c r="Z1456" s="1" t="str">
        <f>IF(G1456="","",官網匯出!T1456)</f>
        <v/>
      </c>
      <c r="AA1456" s="1" t="str">
        <f>IF(G1456="","",官網匯出!AK1456)</f>
        <v/>
      </c>
      <c r="AB1456" s="1" t="str">
        <f>IF(G1456="","",IF(官網匯出!V1456="","",官網匯出!V1456))</f>
        <v/>
      </c>
      <c r="AJ1456" s="1" t="str">
        <f>IF(G1456="","",IF(官網匯出!AE1456="","",官網匯出!AE1456))</f>
        <v/>
      </c>
      <c r="AK1456" s="1" t="str">
        <f>IF(G1456="","",IF(官網匯出!AD1456="","",官網匯出!AD1456))</f>
        <v/>
      </c>
      <c r="AL1456" s="1" t="str">
        <f t="shared" si="255"/>
        <v>0</v>
      </c>
      <c r="AM1456" s="1" t="str">
        <f>IF(官網匯出!AG1456="","",官網匯出!AG1456)</f>
        <v/>
      </c>
      <c r="AN1456" s="1" t="str">
        <f>IF(G1456="","",IF(官網匯出!AH1456="","",官網匯出!AH1456))</f>
        <v/>
      </c>
      <c r="AO1456" s="14" t="str">
        <f t="shared" si="256"/>
        <v/>
      </c>
      <c r="AP1456" s="14" t="str">
        <f t="shared" si="257"/>
        <v>1</v>
      </c>
      <c r="AQ1456" s="14" t="str">
        <f t="shared" si="258"/>
        <v>0</v>
      </c>
      <c r="AR1456" s="1" t="str">
        <f t="shared" si="259"/>
        <v/>
      </c>
      <c r="AS1456" s="1" t="str">
        <f t="shared" si="260"/>
        <v/>
      </c>
      <c r="AT1456" s="1" t="str">
        <f t="shared" si="261"/>
        <v/>
      </c>
      <c r="AU1456" s="1" t="str">
        <f t="shared" si="252"/>
        <v/>
      </c>
      <c r="AV1456" s="1" t="e">
        <f>IF(VLOOKUP(G1456,官網匯出!A:AQ,42,FALSE)="","[黃金盾官網]",VLOOKUP(G1456,官網匯出!A:AQ,42,FALSE))</f>
        <v>#N/A</v>
      </c>
      <c r="AW1456" s="1" t="e">
        <f>IF(LEFT(VLOOKUP(G1456,官網匯出!A:AS,43,FALSE),2)="","web",LEFT(VLOOKUP(G1456,官網匯出!A:AS,43,FALSE),2))</f>
        <v>#N/A</v>
      </c>
      <c r="AX1456" s="1" t="str">
        <f t="shared" si="262"/>
        <v>O</v>
      </c>
    </row>
    <row r="1457" spans="1:50">
      <c r="A1457" s="1" t="str">
        <f>IF(G1457="","",VLOOKUP(官網轉換!AW1457,團名!A:B,2,FALSE))</f>
        <v/>
      </c>
      <c r="B1457" s="1" t="str">
        <f>IF(G1457="","",IF(LEFT(VLOOKUP(G1457,官網匯出!A:AQ,43,0),2)="wf",VLOOKUP(VLOOKUP(G1457,官網匯出!A:AQ,43,0),團名!$I$1:$K$12,2,FALSE),"N0071"))</f>
        <v/>
      </c>
      <c r="C1457" s="1" t="str">
        <f>IFERROR(VLOOKUP(官網匯出!D1457,團名!E:G,3,FALSE),"")</f>
        <v/>
      </c>
      <c r="D1457" s="1" t="str">
        <f t="shared" si="253"/>
        <v/>
      </c>
      <c r="E1457" s="1" t="str">
        <f t="shared" si="254"/>
        <v/>
      </c>
      <c r="F1457" s="1" t="str">
        <f>IF(官網匯出!F1457="已付款","","B0012")</f>
        <v>B0012</v>
      </c>
      <c r="G1457" s="1" t="str">
        <f>IF(官網匯出!A1457="","",官網匯出!A1457)</f>
        <v/>
      </c>
      <c r="H1457" s="3" t="str">
        <f>IF(官網匯出!B1457="","",官網匯出!B1457)</f>
        <v/>
      </c>
      <c r="I1457" s="1" t="str">
        <f>IF(官網匯出!C1457="","",官網匯出!C1457)</f>
        <v/>
      </c>
      <c r="J1457" s="1" t="str">
        <f>IF(官網匯出!D1457="","",官網匯出!D1457)</f>
        <v/>
      </c>
      <c r="K1457" s="3" t="str">
        <f>IF(官網匯出!E1457="","",官網匯出!E1457)</f>
        <v/>
      </c>
      <c r="L1457" s="1" t="str">
        <f>IF(官網匯出!F1457="","",官網匯出!F1457)</f>
        <v/>
      </c>
      <c r="M1457" s="1" t="str">
        <f>IF(官網匯出!G1457="","",官網匯出!G1457)</f>
        <v/>
      </c>
      <c r="N1457" s="1" t="str">
        <f>IF(官網匯出!H1457="","",官網匯出!H1457)</f>
        <v/>
      </c>
      <c r="P1457" s="1" t="str">
        <f>IF(官網匯出!J1457="","",RIGHT(官網匯出!J1457,LEN(官網匯出!J1457)-2))</f>
        <v/>
      </c>
      <c r="Q1457" s="1" t="str">
        <f>IF(官網匯出!K1457="","",官網匯出!K1457)</f>
        <v/>
      </c>
      <c r="R1457" s="1" t="str">
        <f>IF(官網匯出!L1457="","",官網匯出!L1457)</f>
        <v/>
      </c>
      <c r="S1457" s="1" t="str">
        <f>IF(官網匯出!M1457="","",官網匯出!M1457)</f>
        <v/>
      </c>
      <c r="T1457" s="1" t="str">
        <f>IF(官網匯出!N1457="","",官網匯出!N1457)</f>
        <v/>
      </c>
      <c r="U1457" s="1" t="str">
        <f>IF(官網匯出!O1457="","",官網匯出!O1457)</f>
        <v/>
      </c>
      <c r="V1457" s="1" t="str">
        <f>IF(官網匯出!P1457="",IF(G1457="","",0),官網匯出!P1457)</f>
        <v/>
      </c>
      <c r="W1457" s="1" t="str">
        <f>IF(官網匯出!Q1457="",IF(G1457="","",0),官網匯出!Q1457)</f>
        <v/>
      </c>
      <c r="X1457" s="1" t="str">
        <f>IF(官網匯出!R1457="","",官網匯出!R1457)</f>
        <v/>
      </c>
      <c r="Y1457" s="1" t="str">
        <f>IF(官網匯出!S1457="","",官網匯出!S1457)</f>
        <v/>
      </c>
      <c r="Z1457" s="1" t="str">
        <f>IF(G1457="","",官網匯出!T1457)</f>
        <v/>
      </c>
      <c r="AA1457" s="1" t="str">
        <f>IF(G1457="","",官網匯出!AK1457)</f>
        <v/>
      </c>
      <c r="AB1457" s="1" t="str">
        <f>IF(G1457="","",IF(官網匯出!V1457="","",官網匯出!V1457))</f>
        <v/>
      </c>
      <c r="AJ1457" s="1" t="str">
        <f>IF(G1457="","",IF(官網匯出!AE1457="","",官網匯出!AE1457))</f>
        <v/>
      </c>
      <c r="AK1457" s="1" t="str">
        <f>IF(G1457="","",IF(官網匯出!AD1457="","",官網匯出!AD1457))</f>
        <v/>
      </c>
      <c r="AL1457" s="1" t="str">
        <f t="shared" si="255"/>
        <v>0</v>
      </c>
      <c r="AM1457" s="1" t="str">
        <f>IF(官網匯出!AG1457="","",官網匯出!AG1457)</f>
        <v/>
      </c>
      <c r="AN1457" s="1" t="str">
        <f>IF(G1457="","",IF(官網匯出!AH1457="","",官網匯出!AH1457))</f>
        <v/>
      </c>
      <c r="AO1457" s="14" t="str">
        <f t="shared" si="256"/>
        <v/>
      </c>
      <c r="AP1457" s="14" t="str">
        <f t="shared" si="257"/>
        <v>1</v>
      </c>
      <c r="AQ1457" s="14" t="str">
        <f t="shared" si="258"/>
        <v>0</v>
      </c>
      <c r="AR1457" s="1" t="str">
        <f t="shared" si="259"/>
        <v/>
      </c>
      <c r="AS1457" s="1" t="str">
        <f t="shared" si="260"/>
        <v/>
      </c>
      <c r="AT1457" s="1" t="str">
        <f t="shared" si="261"/>
        <v/>
      </c>
      <c r="AU1457" s="1" t="str">
        <f t="shared" si="252"/>
        <v/>
      </c>
      <c r="AV1457" s="1" t="e">
        <f>IF(VLOOKUP(G1457,官網匯出!A:AQ,42,FALSE)="","[黃金盾官網]",VLOOKUP(G1457,官網匯出!A:AQ,42,FALSE))</f>
        <v>#N/A</v>
      </c>
      <c r="AW1457" s="1" t="e">
        <f>IF(LEFT(VLOOKUP(G1457,官網匯出!A:AS,43,FALSE),2)="","web",LEFT(VLOOKUP(G1457,官網匯出!A:AS,43,FALSE),2))</f>
        <v>#N/A</v>
      </c>
      <c r="AX1457" s="1" t="str">
        <f t="shared" si="262"/>
        <v>O</v>
      </c>
    </row>
    <row r="1458" spans="1:50">
      <c r="A1458" s="1" t="str">
        <f>IF(G1458="","",VLOOKUP(官網轉換!AW1458,團名!A:B,2,FALSE))</f>
        <v/>
      </c>
      <c r="B1458" s="1" t="str">
        <f>IF(G1458="","",IF(LEFT(VLOOKUP(G1458,官網匯出!A:AQ,43,0),2)="wf",VLOOKUP(VLOOKUP(G1458,官網匯出!A:AQ,43,0),團名!$I$1:$K$12,2,FALSE),"N0071"))</f>
        <v/>
      </c>
      <c r="C1458" s="1" t="str">
        <f>IFERROR(VLOOKUP(官網匯出!D1458,團名!E:G,3,FALSE),"")</f>
        <v/>
      </c>
      <c r="D1458" s="1" t="str">
        <f t="shared" si="253"/>
        <v/>
      </c>
      <c r="E1458" s="1" t="str">
        <f t="shared" si="254"/>
        <v/>
      </c>
      <c r="F1458" s="1" t="str">
        <f>IF(官網匯出!F1458="已付款","","B0012")</f>
        <v>B0012</v>
      </c>
      <c r="G1458" s="1" t="str">
        <f>IF(官網匯出!A1458="","",官網匯出!A1458)</f>
        <v/>
      </c>
      <c r="H1458" s="3" t="str">
        <f>IF(官網匯出!B1458="","",官網匯出!B1458)</f>
        <v/>
      </c>
      <c r="I1458" s="1" t="str">
        <f>IF(官網匯出!C1458="","",官網匯出!C1458)</f>
        <v/>
      </c>
      <c r="J1458" s="1" t="str">
        <f>IF(官網匯出!D1458="","",官網匯出!D1458)</f>
        <v/>
      </c>
      <c r="K1458" s="3" t="str">
        <f>IF(官網匯出!E1458="","",官網匯出!E1458)</f>
        <v/>
      </c>
      <c r="L1458" s="1" t="str">
        <f>IF(官網匯出!F1458="","",官網匯出!F1458)</f>
        <v/>
      </c>
      <c r="M1458" s="1" t="str">
        <f>IF(官網匯出!G1458="","",官網匯出!G1458)</f>
        <v/>
      </c>
      <c r="N1458" s="1" t="str">
        <f>IF(官網匯出!H1458="","",官網匯出!H1458)</f>
        <v/>
      </c>
      <c r="P1458" s="1" t="str">
        <f>IF(官網匯出!J1458="","",RIGHT(官網匯出!J1458,LEN(官網匯出!J1458)-2))</f>
        <v/>
      </c>
      <c r="Q1458" s="1" t="str">
        <f>IF(官網匯出!K1458="","",官網匯出!K1458)</f>
        <v/>
      </c>
      <c r="R1458" s="1" t="str">
        <f>IF(官網匯出!L1458="","",官網匯出!L1458)</f>
        <v/>
      </c>
      <c r="S1458" s="1" t="str">
        <f>IF(官網匯出!M1458="","",官網匯出!M1458)</f>
        <v/>
      </c>
      <c r="T1458" s="1" t="str">
        <f>IF(官網匯出!N1458="","",官網匯出!N1458)</f>
        <v/>
      </c>
      <c r="U1458" s="1" t="str">
        <f>IF(官網匯出!O1458="","",官網匯出!O1458)</f>
        <v/>
      </c>
      <c r="V1458" s="1" t="str">
        <f>IF(官網匯出!P1458="",IF(G1458="","",0),官網匯出!P1458)</f>
        <v/>
      </c>
      <c r="W1458" s="1" t="str">
        <f>IF(官網匯出!Q1458="",IF(G1458="","",0),官網匯出!Q1458)</f>
        <v/>
      </c>
      <c r="X1458" s="1" t="str">
        <f>IF(官網匯出!R1458="","",官網匯出!R1458)</f>
        <v/>
      </c>
      <c r="Y1458" s="1" t="str">
        <f>IF(官網匯出!S1458="","",官網匯出!S1458)</f>
        <v/>
      </c>
      <c r="Z1458" s="1" t="str">
        <f>IF(G1458="","",官網匯出!T1458)</f>
        <v/>
      </c>
      <c r="AA1458" s="1" t="str">
        <f>IF(G1458="","",官網匯出!AK1458)</f>
        <v/>
      </c>
      <c r="AB1458" s="1" t="str">
        <f>IF(G1458="","",IF(官網匯出!V1458="","",官網匯出!V1458))</f>
        <v/>
      </c>
      <c r="AJ1458" s="1" t="str">
        <f>IF(G1458="","",IF(官網匯出!AE1458="","",官網匯出!AE1458))</f>
        <v/>
      </c>
      <c r="AK1458" s="1" t="str">
        <f>IF(G1458="","",IF(官網匯出!AD1458="","",官網匯出!AD1458))</f>
        <v/>
      </c>
      <c r="AL1458" s="1" t="str">
        <f t="shared" si="255"/>
        <v>0</v>
      </c>
      <c r="AM1458" s="1" t="str">
        <f>IF(官網匯出!AG1458="","",官網匯出!AG1458)</f>
        <v/>
      </c>
      <c r="AN1458" s="1" t="str">
        <f>IF(G1458="","",IF(官網匯出!AH1458="","",官網匯出!AH1458))</f>
        <v/>
      </c>
      <c r="AO1458" s="14" t="str">
        <f t="shared" si="256"/>
        <v/>
      </c>
      <c r="AP1458" s="14" t="str">
        <f t="shared" si="257"/>
        <v>1</v>
      </c>
      <c r="AQ1458" s="14" t="str">
        <f t="shared" si="258"/>
        <v>0</v>
      </c>
      <c r="AR1458" s="1" t="str">
        <f t="shared" si="259"/>
        <v/>
      </c>
      <c r="AS1458" s="1" t="str">
        <f t="shared" si="260"/>
        <v/>
      </c>
      <c r="AT1458" s="1" t="str">
        <f t="shared" si="261"/>
        <v/>
      </c>
      <c r="AU1458" s="1" t="str">
        <f t="shared" si="252"/>
        <v/>
      </c>
      <c r="AV1458" s="1" t="e">
        <f>IF(VLOOKUP(G1458,官網匯出!A:AQ,42,FALSE)="","[黃金盾官網]",VLOOKUP(G1458,官網匯出!A:AQ,42,FALSE))</f>
        <v>#N/A</v>
      </c>
      <c r="AW1458" s="1" t="e">
        <f>IF(LEFT(VLOOKUP(G1458,官網匯出!A:AS,43,FALSE),2)="","web",LEFT(VLOOKUP(G1458,官網匯出!A:AS,43,FALSE),2))</f>
        <v>#N/A</v>
      </c>
      <c r="AX1458" s="1" t="str">
        <f t="shared" si="262"/>
        <v>O</v>
      </c>
    </row>
    <row r="1459" spans="1:50">
      <c r="A1459" s="1" t="str">
        <f>IF(G1459="","",VLOOKUP(官網轉換!AW1459,團名!A:B,2,FALSE))</f>
        <v/>
      </c>
      <c r="B1459" s="1" t="str">
        <f>IF(G1459="","",IF(LEFT(VLOOKUP(G1459,官網匯出!A:AQ,43,0),2)="wf",VLOOKUP(VLOOKUP(G1459,官網匯出!A:AQ,43,0),團名!$I$1:$K$12,2,FALSE),"N0071"))</f>
        <v/>
      </c>
      <c r="C1459" s="1" t="str">
        <f>IFERROR(VLOOKUP(官網匯出!D1459,團名!E:G,3,FALSE),"")</f>
        <v/>
      </c>
      <c r="D1459" s="1" t="str">
        <f t="shared" si="253"/>
        <v/>
      </c>
      <c r="E1459" s="1" t="str">
        <f t="shared" si="254"/>
        <v/>
      </c>
      <c r="F1459" s="1" t="str">
        <f>IF(官網匯出!F1459="已付款","","B0012")</f>
        <v>B0012</v>
      </c>
      <c r="G1459" s="1" t="str">
        <f>IF(官網匯出!A1459="","",官網匯出!A1459)</f>
        <v/>
      </c>
      <c r="H1459" s="3" t="str">
        <f>IF(官網匯出!B1459="","",官網匯出!B1459)</f>
        <v/>
      </c>
      <c r="I1459" s="1" t="str">
        <f>IF(官網匯出!C1459="","",官網匯出!C1459)</f>
        <v/>
      </c>
      <c r="J1459" s="1" t="str">
        <f>IF(官網匯出!D1459="","",官網匯出!D1459)</f>
        <v/>
      </c>
      <c r="K1459" s="3" t="str">
        <f>IF(官網匯出!E1459="","",官網匯出!E1459)</f>
        <v/>
      </c>
      <c r="L1459" s="1" t="str">
        <f>IF(官網匯出!F1459="","",官網匯出!F1459)</f>
        <v/>
      </c>
      <c r="M1459" s="1" t="str">
        <f>IF(官網匯出!G1459="","",官網匯出!G1459)</f>
        <v/>
      </c>
      <c r="N1459" s="1" t="str">
        <f>IF(官網匯出!H1459="","",官網匯出!H1459)</f>
        <v/>
      </c>
      <c r="P1459" s="1" t="str">
        <f>IF(官網匯出!J1459="","",RIGHT(官網匯出!J1459,LEN(官網匯出!J1459)-2))</f>
        <v/>
      </c>
      <c r="Q1459" s="1" t="str">
        <f>IF(官網匯出!K1459="","",官網匯出!K1459)</f>
        <v/>
      </c>
      <c r="R1459" s="1" t="str">
        <f>IF(官網匯出!L1459="","",官網匯出!L1459)</f>
        <v/>
      </c>
      <c r="S1459" s="1" t="str">
        <f>IF(官網匯出!M1459="","",官網匯出!M1459)</f>
        <v/>
      </c>
      <c r="T1459" s="1" t="str">
        <f>IF(官網匯出!N1459="","",官網匯出!N1459)</f>
        <v/>
      </c>
      <c r="U1459" s="1" t="str">
        <f>IF(官網匯出!O1459="","",官網匯出!O1459)</f>
        <v/>
      </c>
      <c r="V1459" s="1" t="str">
        <f>IF(官網匯出!P1459="",IF(G1459="","",0),官網匯出!P1459)</f>
        <v/>
      </c>
      <c r="W1459" s="1" t="str">
        <f>IF(官網匯出!Q1459="",IF(G1459="","",0),官網匯出!Q1459)</f>
        <v/>
      </c>
      <c r="X1459" s="1" t="str">
        <f>IF(官網匯出!R1459="","",官網匯出!R1459)</f>
        <v/>
      </c>
      <c r="Y1459" s="1" t="str">
        <f>IF(官網匯出!S1459="","",官網匯出!S1459)</f>
        <v/>
      </c>
      <c r="Z1459" s="1" t="str">
        <f>IF(G1459="","",官網匯出!T1459)</f>
        <v/>
      </c>
      <c r="AA1459" s="1" t="str">
        <f>IF(G1459="","",官網匯出!AK1459)</f>
        <v/>
      </c>
      <c r="AB1459" s="1" t="str">
        <f>IF(G1459="","",IF(官網匯出!V1459="","",官網匯出!V1459))</f>
        <v/>
      </c>
      <c r="AJ1459" s="1" t="str">
        <f>IF(G1459="","",IF(官網匯出!AE1459="","",官網匯出!AE1459))</f>
        <v/>
      </c>
      <c r="AK1459" s="1" t="str">
        <f>IF(G1459="","",IF(官網匯出!AD1459="","",官網匯出!AD1459))</f>
        <v/>
      </c>
      <c r="AL1459" s="1" t="str">
        <f t="shared" si="255"/>
        <v>0</v>
      </c>
      <c r="AM1459" s="1" t="str">
        <f>IF(官網匯出!AG1459="","",官網匯出!AG1459)</f>
        <v/>
      </c>
      <c r="AN1459" s="1" t="str">
        <f>IF(G1459="","",IF(官網匯出!AH1459="","",官網匯出!AH1459))</f>
        <v/>
      </c>
      <c r="AO1459" s="14" t="str">
        <f t="shared" si="256"/>
        <v/>
      </c>
      <c r="AP1459" s="14" t="str">
        <f t="shared" si="257"/>
        <v>1</v>
      </c>
      <c r="AQ1459" s="14" t="str">
        <f t="shared" si="258"/>
        <v>0</v>
      </c>
      <c r="AR1459" s="1" t="str">
        <f t="shared" si="259"/>
        <v/>
      </c>
      <c r="AS1459" s="1" t="str">
        <f t="shared" si="260"/>
        <v/>
      </c>
      <c r="AT1459" s="1" t="str">
        <f t="shared" si="261"/>
        <v/>
      </c>
      <c r="AU1459" s="1" t="str">
        <f t="shared" si="252"/>
        <v/>
      </c>
      <c r="AV1459" s="1" t="e">
        <f>IF(VLOOKUP(G1459,官網匯出!A:AQ,42,FALSE)="","[黃金盾官網]",VLOOKUP(G1459,官網匯出!A:AQ,42,FALSE))</f>
        <v>#N/A</v>
      </c>
      <c r="AW1459" s="1" t="e">
        <f>IF(LEFT(VLOOKUP(G1459,官網匯出!A:AS,43,FALSE),2)="","web",LEFT(VLOOKUP(G1459,官網匯出!A:AS,43,FALSE),2))</f>
        <v>#N/A</v>
      </c>
      <c r="AX1459" s="1" t="str">
        <f t="shared" si="262"/>
        <v>O</v>
      </c>
    </row>
    <row r="1460" spans="1:50">
      <c r="A1460" s="1" t="str">
        <f>IF(G1460="","",VLOOKUP(官網轉換!AW1460,團名!A:B,2,FALSE))</f>
        <v/>
      </c>
      <c r="B1460" s="1" t="str">
        <f>IF(G1460="","",IF(LEFT(VLOOKUP(G1460,官網匯出!A:AQ,43,0),2)="wf",VLOOKUP(VLOOKUP(G1460,官網匯出!A:AQ,43,0),團名!$I$1:$K$12,2,FALSE),"N0071"))</f>
        <v/>
      </c>
      <c r="C1460" s="1" t="str">
        <f>IFERROR(VLOOKUP(官網匯出!D1460,團名!E:G,3,FALSE),"")</f>
        <v/>
      </c>
      <c r="D1460" s="1" t="str">
        <f t="shared" si="253"/>
        <v/>
      </c>
      <c r="E1460" s="1" t="str">
        <f t="shared" si="254"/>
        <v/>
      </c>
      <c r="F1460" s="1" t="str">
        <f>IF(官網匯出!F1460="已付款","","B0012")</f>
        <v>B0012</v>
      </c>
      <c r="G1460" s="1" t="str">
        <f>IF(官網匯出!A1460="","",官網匯出!A1460)</f>
        <v/>
      </c>
      <c r="H1460" s="3" t="str">
        <f>IF(官網匯出!B1460="","",官網匯出!B1460)</f>
        <v/>
      </c>
      <c r="I1460" s="1" t="str">
        <f>IF(官網匯出!C1460="","",官網匯出!C1460)</f>
        <v/>
      </c>
      <c r="J1460" s="1" t="str">
        <f>IF(官網匯出!D1460="","",官網匯出!D1460)</f>
        <v/>
      </c>
      <c r="K1460" s="3" t="str">
        <f>IF(官網匯出!E1460="","",官網匯出!E1460)</f>
        <v/>
      </c>
      <c r="L1460" s="1" t="str">
        <f>IF(官網匯出!F1460="","",官網匯出!F1460)</f>
        <v/>
      </c>
      <c r="M1460" s="1" t="str">
        <f>IF(官網匯出!G1460="","",官網匯出!G1460)</f>
        <v/>
      </c>
      <c r="N1460" s="1" t="str">
        <f>IF(官網匯出!H1460="","",官網匯出!H1460)</f>
        <v/>
      </c>
      <c r="P1460" s="1" t="str">
        <f>IF(官網匯出!J1460="","",RIGHT(官網匯出!J1460,LEN(官網匯出!J1460)-2))</f>
        <v/>
      </c>
      <c r="Q1460" s="1" t="str">
        <f>IF(官網匯出!K1460="","",官網匯出!K1460)</f>
        <v/>
      </c>
      <c r="R1460" s="1" t="str">
        <f>IF(官網匯出!L1460="","",官網匯出!L1460)</f>
        <v/>
      </c>
      <c r="S1460" s="1" t="str">
        <f>IF(官網匯出!M1460="","",官網匯出!M1460)</f>
        <v/>
      </c>
      <c r="T1460" s="1" t="str">
        <f>IF(官網匯出!N1460="","",官網匯出!N1460)</f>
        <v/>
      </c>
      <c r="U1460" s="1" t="str">
        <f>IF(官網匯出!O1460="","",官網匯出!O1460)</f>
        <v/>
      </c>
      <c r="V1460" s="1" t="str">
        <f>IF(官網匯出!P1460="",IF(G1460="","",0),官網匯出!P1460)</f>
        <v/>
      </c>
      <c r="W1460" s="1" t="str">
        <f>IF(官網匯出!Q1460="",IF(G1460="","",0),官網匯出!Q1460)</f>
        <v/>
      </c>
      <c r="X1460" s="1" t="str">
        <f>IF(官網匯出!R1460="","",官網匯出!R1460)</f>
        <v/>
      </c>
      <c r="Y1460" s="1" t="str">
        <f>IF(官網匯出!S1460="","",官網匯出!S1460)</f>
        <v/>
      </c>
      <c r="Z1460" s="1" t="str">
        <f>IF(G1460="","",官網匯出!T1460)</f>
        <v/>
      </c>
      <c r="AA1460" s="1" t="str">
        <f>IF(G1460="","",官網匯出!AK1460)</f>
        <v/>
      </c>
      <c r="AB1460" s="1" t="str">
        <f>IF(G1460="","",IF(官網匯出!V1460="","",官網匯出!V1460))</f>
        <v/>
      </c>
      <c r="AJ1460" s="1" t="str">
        <f>IF(G1460="","",IF(官網匯出!AE1460="","",官網匯出!AE1460))</f>
        <v/>
      </c>
      <c r="AK1460" s="1" t="str">
        <f>IF(G1460="","",IF(官網匯出!AD1460="","",官網匯出!AD1460))</f>
        <v/>
      </c>
      <c r="AL1460" s="1" t="str">
        <f t="shared" si="255"/>
        <v>0</v>
      </c>
      <c r="AM1460" s="1" t="str">
        <f>IF(官網匯出!AG1460="","",官網匯出!AG1460)</f>
        <v/>
      </c>
      <c r="AN1460" s="1" t="str">
        <f>IF(G1460="","",IF(官網匯出!AH1460="","",官網匯出!AH1460))</f>
        <v/>
      </c>
      <c r="AO1460" s="14" t="str">
        <f t="shared" si="256"/>
        <v/>
      </c>
      <c r="AP1460" s="14" t="str">
        <f t="shared" si="257"/>
        <v>1</v>
      </c>
      <c r="AQ1460" s="14" t="str">
        <f t="shared" si="258"/>
        <v>0</v>
      </c>
      <c r="AR1460" s="1" t="str">
        <f t="shared" si="259"/>
        <v/>
      </c>
      <c r="AS1460" s="1" t="str">
        <f t="shared" si="260"/>
        <v/>
      </c>
      <c r="AT1460" s="1" t="str">
        <f t="shared" si="261"/>
        <v/>
      </c>
      <c r="AU1460" s="1" t="str">
        <f t="shared" si="252"/>
        <v/>
      </c>
      <c r="AV1460" s="1" t="e">
        <f>IF(VLOOKUP(G1460,官網匯出!A:AQ,42,FALSE)="","[黃金盾官網]",VLOOKUP(G1460,官網匯出!A:AQ,42,FALSE))</f>
        <v>#N/A</v>
      </c>
      <c r="AW1460" s="1" t="e">
        <f>IF(LEFT(VLOOKUP(G1460,官網匯出!A:AS,43,FALSE),2)="","web",LEFT(VLOOKUP(G1460,官網匯出!A:AS,43,FALSE),2))</f>
        <v>#N/A</v>
      </c>
      <c r="AX1460" s="1" t="str">
        <f t="shared" si="262"/>
        <v>O</v>
      </c>
    </row>
    <row r="1461" spans="1:50">
      <c r="A1461" s="1" t="str">
        <f>IF(G1461="","",VLOOKUP(官網轉換!AW1461,團名!A:B,2,FALSE))</f>
        <v/>
      </c>
      <c r="B1461" s="1" t="str">
        <f>IF(G1461="","",IF(LEFT(VLOOKUP(G1461,官網匯出!A:AQ,43,0),2)="wf",VLOOKUP(VLOOKUP(G1461,官網匯出!A:AQ,43,0),團名!$I$1:$K$12,2,FALSE),"N0071"))</f>
        <v/>
      </c>
      <c r="C1461" s="1" t="str">
        <f>IFERROR(VLOOKUP(官網匯出!D1461,團名!E:G,3,FALSE),"")</f>
        <v/>
      </c>
      <c r="D1461" s="1" t="str">
        <f t="shared" si="253"/>
        <v/>
      </c>
      <c r="E1461" s="1" t="str">
        <f t="shared" si="254"/>
        <v/>
      </c>
      <c r="F1461" s="1" t="str">
        <f>IF(官網匯出!F1461="已付款","","B0012")</f>
        <v>B0012</v>
      </c>
      <c r="G1461" s="1" t="str">
        <f>IF(官網匯出!A1461="","",官網匯出!A1461)</f>
        <v/>
      </c>
      <c r="H1461" s="3" t="str">
        <f>IF(官網匯出!B1461="","",官網匯出!B1461)</f>
        <v/>
      </c>
      <c r="I1461" s="1" t="str">
        <f>IF(官網匯出!C1461="","",官網匯出!C1461)</f>
        <v/>
      </c>
      <c r="J1461" s="1" t="str">
        <f>IF(官網匯出!D1461="","",官網匯出!D1461)</f>
        <v/>
      </c>
      <c r="K1461" s="3" t="str">
        <f>IF(官網匯出!E1461="","",官網匯出!E1461)</f>
        <v/>
      </c>
      <c r="L1461" s="1" t="str">
        <f>IF(官網匯出!F1461="","",官網匯出!F1461)</f>
        <v/>
      </c>
      <c r="M1461" s="1" t="str">
        <f>IF(官網匯出!G1461="","",官網匯出!G1461)</f>
        <v/>
      </c>
      <c r="N1461" s="1" t="str">
        <f>IF(官網匯出!H1461="","",官網匯出!H1461)</f>
        <v/>
      </c>
      <c r="P1461" s="1" t="str">
        <f>IF(官網匯出!J1461="","",RIGHT(官網匯出!J1461,LEN(官網匯出!J1461)-2))</f>
        <v/>
      </c>
      <c r="Q1461" s="1" t="str">
        <f>IF(官網匯出!K1461="","",官網匯出!K1461)</f>
        <v/>
      </c>
      <c r="R1461" s="1" t="str">
        <f>IF(官網匯出!L1461="","",官網匯出!L1461)</f>
        <v/>
      </c>
      <c r="S1461" s="1" t="str">
        <f>IF(官網匯出!M1461="","",官網匯出!M1461)</f>
        <v/>
      </c>
      <c r="T1461" s="1" t="str">
        <f>IF(官網匯出!N1461="","",官網匯出!N1461)</f>
        <v/>
      </c>
      <c r="U1461" s="1" t="str">
        <f>IF(官網匯出!O1461="","",官網匯出!O1461)</f>
        <v/>
      </c>
      <c r="V1461" s="1" t="str">
        <f>IF(官網匯出!P1461="",IF(G1461="","",0),官網匯出!P1461)</f>
        <v/>
      </c>
      <c r="W1461" s="1" t="str">
        <f>IF(官網匯出!Q1461="",IF(G1461="","",0),官網匯出!Q1461)</f>
        <v/>
      </c>
      <c r="X1461" s="1" t="str">
        <f>IF(官網匯出!R1461="","",官網匯出!R1461)</f>
        <v/>
      </c>
      <c r="Y1461" s="1" t="str">
        <f>IF(官網匯出!S1461="","",官網匯出!S1461)</f>
        <v/>
      </c>
      <c r="Z1461" s="1" t="str">
        <f>IF(G1461="","",官網匯出!T1461)</f>
        <v/>
      </c>
      <c r="AA1461" s="1" t="str">
        <f>IF(G1461="","",官網匯出!AK1461)</f>
        <v/>
      </c>
      <c r="AB1461" s="1" t="str">
        <f>IF(G1461="","",IF(官網匯出!V1461="","",官網匯出!V1461))</f>
        <v/>
      </c>
      <c r="AJ1461" s="1" t="str">
        <f>IF(G1461="","",IF(官網匯出!AE1461="","",官網匯出!AE1461))</f>
        <v/>
      </c>
      <c r="AK1461" s="1" t="str">
        <f>IF(G1461="","",IF(官網匯出!AD1461="","",官網匯出!AD1461))</f>
        <v/>
      </c>
      <c r="AL1461" s="1" t="str">
        <f t="shared" si="255"/>
        <v>0</v>
      </c>
      <c r="AM1461" s="1" t="str">
        <f>IF(官網匯出!AG1461="","",官網匯出!AG1461)</f>
        <v/>
      </c>
      <c r="AN1461" s="1" t="str">
        <f>IF(G1461="","",IF(官網匯出!AH1461="","",官網匯出!AH1461))</f>
        <v/>
      </c>
      <c r="AO1461" s="14" t="str">
        <f t="shared" si="256"/>
        <v/>
      </c>
      <c r="AP1461" s="14" t="str">
        <f t="shared" si="257"/>
        <v>1</v>
      </c>
      <c r="AQ1461" s="14" t="str">
        <f t="shared" si="258"/>
        <v>0</v>
      </c>
      <c r="AR1461" s="1" t="str">
        <f t="shared" si="259"/>
        <v/>
      </c>
      <c r="AS1461" s="1" t="str">
        <f t="shared" si="260"/>
        <v/>
      </c>
      <c r="AT1461" s="1" t="str">
        <f t="shared" si="261"/>
        <v/>
      </c>
      <c r="AU1461" s="1" t="str">
        <f t="shared" si="252"/>
        <v/>
      </c>
      <c r="AV1461" s="1" t="e">
        <f>IF(VLOOKUP(G1461,官網匯出!A:AQ,42,FALSE)="","[黃金盾官網]",VLOOKUP(G1461,官網匯出!A:AQ,42,FALSE))</f>
        <v>#N/A</v>
      </c>
      <c r="AW1461" s="1" t="e">
        <f>IF(LEFT(VLOOKUP(G1461,官網匯出!A:AS,43,FALSE),2)="","web",LEFT(VLOOKUP(G1461,官網匯出!A:AS,43,FALSE),2))</f>
        <v>#N/A</v>
      </c>
      <c r="AX1461" s="1" t="str">
        <f t="shared" si="262"/>
        <v>O</v>
      </c>
    </row>
    <row r="1462" spans="1:50">
      <c r="A1462" s="1" t="str">
        <f>IF(G1462="","",VLOOKUP(官網轉換!AW1462,團名!A:B,2,FALSE))</f>
        <v/>
      </c>
      <c r="B1462" s="1" t="str">
        <f>IF(G1462="","",IF(LEFT(VLOOKUP(G1462,官網匯出!A:AQ,43,0),2)="wf",VLOOKUP(VLOOKUP(G1462,官網匯出!A:AQ,43,0),團名!$I$1:$K$12,2,FALSE),"N0071"))</f>
        <v/>
      </c>
      <c r="C1462" s="1" t="str">
        <f>IFERROR(VLOOKUP(官網匯出!D1462,團名!E:G,3,FALSE),"")</f>
        <v/>
      </c>
      <c r="D1462" s="1" t="str">
        <f t="shared" si="253"/>
        <v/>
      </c>
      <c r="E1462" s="1" t="str">
        <f t="shared" si="254"/>
        <v/>
      </c>
      <c r="F1462" s="1" t="str">
        <f>IF(官網匯出!F1462="已付款","","B0012")</f>
        <v>B0012</v>
      </c>
      <c r="G1462" s="1" t="str">
        <f>IF(官網匯出!A1462="","",官網匯出!A1462)</f>
        <v/>
      </c>
      <c r="H1462" s="3" t="str">
        <f>IF(官網匯出!B1462="","",官網匯出!B1462)</f>
        <v/>
      </c>
      <c r="I1462" s="1" t="str">
        <f>IF(官網匯出!C1462="","",官網匯出!C1462)</f>
        <v/>
      </c>
      <c r="J1462" s="1" t="str">
        <f>IF(官網匯出!D1462="","",官網匯出!D1462)</f>
        <v/>
      </c>
      <c r="K1462" s="3" t="str">
        <f>IF(官網匯出!E1462="","",官網匯出!E1462)</f>
        <v/>
      </c>
      <c r="L1462" s="1" t="str">
        <f>IF(官網匯出!F1462="","",官網匯出!F1462)</f>
        <v/>
      </c>
      <c r="M1462" s="1" t="str">
        <f>IF(官網匯出!G1462="","",官網匯出!G1462)</f>
        <v/>
      </c>
      <c r="N1462" s="1" t="str">
        <f>IF(官網匯出!H1462="","",官網匯出!H1462)</f>
        <v/>
      </c>
      <c r="P1462" s="1" t="str">
        <f>IF(官網匯出!J1462="","",RIGHT(官網匯出!J1462,LEN(官網匯出!J1462)-2))</f>
        <v/>
      </c>
      <c r="Q1462" s="1" t="str">
        <f>IF(官網匯出!K1462="","",官網匯出!K1462)</f>
        <v/>
      </c>
      <c r="R1462" s="1" t="str">
        <f>IF(官網匯出!L1462="","",官網匯出!L1462)</f>
        <v/>
      </c>
      <c r="S1462" s="1" t="str">
        <f>IF(官網匯出!M1462="","",官網匯出!M1462)</f>
        <v/>
      </c>
      <c r="T1462" s="1" t="str">
        <f>IF(官網匯出!N1462="","",官網匯出!N1462)</f>
        <v/>
      </c>
      <c r="U1462" s="1" t="str">
        <f>IF(官網匯出!O1462="","",官網匯出!O1462)</f>
        <v/>
      </c>
      <c r="V1462" s="1" t="str">
        <f>IF(官網匯出!P1462="",IF(G1462="","",0),官網匯出!P1462)</f>
        <v/>
      </c>
      <c r="W1462" s="1" t="str">
        <f>IF(官網匯出!Q1462="",IF(G1462="","",0),官網匯出!Q1462)</f>
        <v/>
      </c>
      <c r="X1462" s="1" t="str">
        <f>IF(官網匯出!R1462="","",官網匯出!R1462)</f>
        <v/>
      </c>
      <c r="Y1462" s="1" t="str">
        <f>IF(官網匯出!S1462="","",官網匯出!S1462)</f>
        <v/>
      </c>
      <c r="Z1462" s="1" t="str">
        <f>IF(G1462="","",官網匯出!T1462)</f>
        <v/>
      </c>
      <c r="AA1462" s="1" t="str">
        <f>IF(G1462="","",官網匯出!AK1462)</f>
        <v/>
      </c>
      <c r="AB1462" s="1" t="str">
        <f>IF(G1462="","",IF(官網匯出!V1462="","",官網匯出!V1462))</f>
        <v/>
      </c>
      <c r="AJ1462" s="1" t="str">
        <f>IF(G1462="","",IF(官網匯出!AE1462="","",官網匯出!AE1462))</f>
        <v/>
      </c>
      <c r="AK1462" s="1" t="str">
        <f>IF(G1462="","",IF(官網匯出!AD1462="","",官網匯出!AD1462))</f>
        <v/>
      </c>
      <c r="AL1462" s="1" t="str">
        <f t="shared" si="255"/>
        <v>0</v>
      </c>
      <c r="AM1462" s="1" t="str">
        <f>IF(官網匯出!AG1462="","",官網匯出!AG1462)</f>
        <v/>
      </c>
      <c r="AN1462" s="1" t="str">
        <f>IF(G1462="","",IF(官網匯出!AH1462="","",官網匯出!AH1462))</f>
        <v/>
      </c>
      <c r="AO1462" s="14" t="str">
        <f t="shared" si="256"/>
        <v/>
      </c>
      <c r="AP1462" s="14" t="str">
        <f t="shared" si="257"/>
        <v>1</v>
      </c>
      <c r="AQ1462" s="14" t="str">
        <f t="shared" si="258"/>
        <v>0</v>
      </c>
      <c r="AR1462" s="1" t="str">
        <f t="shared" si="259"/>
        <v/>
      </c>
      <c r="AS1462" s="1" t="str">
        <f t="shared" si="260"/>
        <v/>
      </c>
      <c r="AT1462" s="1" t="str">
        <f t="shared" si="261"/>
        <v/>
      </c>
      <c r="AU1462" s="1" t="str">
        <f t="shared" si="252"/>
        <v/>
      </c>
      <c r="AV1462" s="1" t="e">
        <f>IF(VLOOKUP(G1462,官網匯出!A:AQ,42,FALSE)="","[黃金盾官網]",VLOOKUP(G1462,官網匯出!A:AQ,42,FALSE))</f>
        <v>#N/A</v>
      </c>
      <c r="AW1462" s="1" t="e">
        <f>IF(LEFT(VLOOKUP(G1462,官網匯出!A:AS,43,FALSE),2)="","web",LEFT(VLOOKUP(G1462,官網匯出!A:AS,43,FALSE),2))</f>
        <v>#N/A</v>
      </c>
      <c r="AX1462" s="1" t="str">
        <f t="shared" si="262"/>
        <v>O</v>
      </c>
    </row>
    <row r="1463" spans="1:50">
      <c r="A1463" s="1" t="str">
        <f>IF(G1463="","",VLOOKUP(官網轉換!AW1463,團名!A:B,2,FALSE))</f>
        <v/>
      </c>
      <c r="B1463" s="1" t="str">
        <f>IF(G1463="","",IF(LEFT(VLOOKUP(G1463,官網匯出!A:AQ,43,0),2)="wf",VLOOKUP(VLOOKUP(G1463,官網匯出!A:AQ,43,0),團名!$I$1:$K$12,2,FALSE),"N0071"))</f>
        <v/>
      </c>
      <c r="C1463" s="1" t="str">
        <f>IFERROR(VLOOKUP(官網匯出!D1463,團名!E:G,3,FALSE),"")</f>
        <v/>
      </c>
      <c r="D1463" s="1" t="str">
        <f t="shared" si="253"/>
        <v/>
      </c>
      <c r="E1463" s="1" t="str">
        <f t="shared" si="254"/>
        <v/>
      </c>
      <c r="F1463" s="1" t="str">
        <f>IF(官網匯出!F1463="已付款","","B0012")</f>
        <v>B0012</v>
      </c>
      <c r="G1463" s="1" t="str">
        <f>IF(官網匯出!A1463="","",官網匯出!A1463)</f>
        <v/>
      </c>
      <c r="H1463" s="3" t="str">
        <f>IF(官網匯出!B1463="","",官網匯出!B1463)</f>
        <v/>
      </c>
      <c r="I1463" s="1" t="str">
        <f>IF(官網匯出!C1463="","",官網匯出!C1463)</f>
        <v/>
      </c>
      <c r="J1463" s="1" t="str">
        <f>IF(官網匯出!D1463="","",官網匯出!D1463)</f>
        <v/>
      </c>
      <c r="K1463" s="3" t="str">
        <f>IF(官網匯出!E1463="","",官網匯出!E1463)</f>
        <v/>
      </c>
      <c r="L1463" s="1" t="str">
        <f>IF(官網匯出!F1463="","",官網匯出!F1463)</f>
        <v/>
      </c>
      <c r="M1463" s="1" t="str">
        <f>IF(官網匯出!G1463="","",官網匯出!G1463)</f>
        <v/>
      </c>
      <c r="N1463" s="1" t="str">
        <f>IF(官網匯出!H1463="","",官網匯出!H1463)</f>
        <v/>
      </c>
      <c r="P1463" s="1" t="str">
        <f>IF(官網匯出!J1463="","",RIGHT(官網匯出!J1463,LEN(官網匯出!J1463)-2))</f>
        <v/>
      </c>
      <c r="Q1463" s="1" t="str">
        <f>IF(官網匯出!K1463="","",官網匯出!K1463)</f>
        <v/>
      </c>
      <c r="R1463" s="1" t="str">
        <f>IF(官網匯出!L1463="","",官網匯出!L1463)</f>
        <v/>
      </c>
      <c r="S1463" s="1" t="str">
        <f>IF(官網匯出!M1463="","",官網匯出!M1463)</f>
        <v/>
      </c>
      <c r="T1463" s="1" t="str">
        <f>IF(官網匯出!N1463="","",官網匯出!N1463)</f>
        <v/>
      </c>
      <c r="U1463" s="1" t="str">
        <f>IF(官網匯出!O1463="","",官網匯出!O1463)</f>
        <v/>
      </c>
      <c r="V1463" s="1" t="str">
        <f>IF(官網匯出!P1463="",IF(G1463="","",0),官網匯出!P1463)</f>
        <v/>
      </c>
      <c r="W1463" s="1" t="str">
        <f>IF(官網匯出!Q1463="",IF(G1463="","",0),官網匯出!Q1463)</f>
        <v/>
      </c>
      <c r="X1463" s="1" t="str">
        <f>IF(官網匯出!R1463="","",官網匯出!R1463)</f>
        <v/>
      </c>
      <c r="Y1463" s="1" t="str">
        <f>IF(官網匯出!S1463="","",官網匯出!S1463)</f>
        <v/>
      </c>
      <c r="Z1463" s="1" t="str">
        <f>IF(G1463="","",官網匯出!T1463)</f>
        <v/>
      </c>
      <c r="AA1463" s="1" t="str">
        <f>IF(G1463="","",官網匯出!AK1463)</f>
        <v/>
      </c>
      <c r="AB1463" s="1" t="str">
        <f>IF(G1463="","",IF(官網匯出!V1463="","",官網匯出!V1463))</f>
        <v/>
      </c>
      <c r="AJ1463" s="1" t="str">
        <f>IF(G1463="","",IF(官網匯出!AE1463="","",官網匯出!AE1463))</f>
        <v/>
      </c>
      <c r="AK1463" s="1" t="str">
        <f>IF(G1463="","",IF(官網匯出!AD1463="","",官網匯出!AD1463))</f>
        <v/>
      </c>
      <c r="AL1463" s="1" t="str">
        <f t="shared" si="255"/>
        <v>0</v>
      </c>
      <c r="AM1463" s="1" t="str">
        <f>IF(官網匯出!AG1463="","",官網匯出!AG1463)</f>
        <v/>
      </c>
      <c r="AN1463" s="1" t="str">
        <f>IF(G1463="","",IF(官網匯出!AH1463="","",官網匯出!AH1463))</f>
        <v/>
      </c>
      <c r="AO1463" s="14" t="str">
        <f t="shared" si="256"/>
        <v/>
      </c>
      <c r="AP1463" s="14" t="str">
        <f t="shared" si="257"/>
        <v>1</v>
      </c>
      <c r="AQ1463" s="14" t="str">
        <f t="shared" si="258"/>
        <v>0</v>
      </c>
      <c r="AR1463" s="1" t="str">
        <f t="shared" si="259"/>
        <v/>
      </c>
      <c r="AS1463" s="1" t="str">
        <f t="shared" si="260"/>
        <v/>
      </c>
      <c r="AT1463" s="1" t="str">
        <f t="shared" si="261"/>
        <v/>
      </c>
      <c r="AU1463" s="1" t="str">
        <f t="shared" si="252"/>
        <v/>
      </c>
      <c r="AV1463" s="1" t="e">
        <f>IF(VLOOKUP(G1463,官網匯出!A:AQ,42,FALSE)="","[黃金盾官網]",VLOOKUP(G1463,官網匯出!A:AQ,42,FALSE))</f>
        <v>#N/A</v>
      </c>
      <c r="AW1463" s="1" t="e">
        <f>IF(LEFT(VLOOKUP(G1463,官網匯出!A:AS,43,FALSE),2)="","web",LEFT(VLOOKUP(G1463,官網匯出!A:AS,43,FALSE),2))</f>
        <v>#N/A</v>
      </c>
      <c r="AX1463" s="1" t="str">
        <f t="shared" si="262"/>
        <v>O</v>
      </c>
    </row>
    <row r="1464" spans="1:50">
      <c r="A1464" s="1" t="str">
        <f>IF(G1464="","",VLOOKUP(官網轉換!AW1464,團名!A:B,2,FALSE))</f>
        <v/>
      </c>
      <c r="B1464" s="1" t="str">
        <f>IF(G1464="","",IF(LEFT(VLOOKUP(G1464,官網匯出!A:AQ,43,0),2)="wf",VLOOKUP(VLOOKUP(G1464,官網匯出!A:AQ,43,0),團名!$I$1:$K$12,2,FALSE),"N0071"))</f>
        <v/>
      </c>
      <c r="C1464" s="1" t="str">
        <f>IFERROR(VLOOKUP(官網匯出!D1464,團名!E:G,3,FALSE),"")</f>
        <v/>
      </c>
      <c r="D1464" s="1" t="str">
        <f t="shared" si="253"/>
        <v/>
      </c>
      <c r="E1464" s="1" t="str">
        <f t="shared" si="254"/>
        <v/>
      </c>
      <c r="F1464" s="1" t="str">
        <f>IF(官網匯出!F1464="已付款","","B0012")</f>
        <v>B0012</v>
      </c>
      <c r="G1464" s="1" t="str">
        <f>IF(官網匯出!A1464="","",官網匯出!A1464)</f>
        <v/>
      </c>
      <c r="H1464" s="3" t="str">
        <f>IF(官網匯出!B1464="","",官網匯出!B1464)</f>
        <v/>
      </c>
      <c r="I1464" s="1" t="str">
        <f>IF(官網匯出!C1464="","",官網匯出!C1464)</f>
        <v/>
      </c>
      <c r="J1464" s="1" t="str">
        <f>IF(官網匯出!D1464="","",官網匯出!D1464)</f>
        <v/>
      </c>
      <c r="K1464" s="3" t="str">
        <f>IF(官網匯出!E1464="","",官網匯出!E1464)</f>
        <v/>
      </c>
      <c r="L1464" s="1" t="str">
        <f>IF(官網匯出!F1464="","",官網匯出!F1464)</f>
        <v/>
      </c>
      <c r="M1464" s="1" t="str">
        <f>IF(官網匯出!G1464="","",官網匯出!G1464)</f>
        <v/>
      </c>
      <c r="N1464" s="1" t="str">
        <f>IF(官網匯出!H1464="","",官網匯出!H1464)</f>
        <v/>
      </c>
      <c r="P1464" s="1" t="str">
        <f>IF(官網匯出!J1464="","",RIGHT(官網匯出!J1464,LEN(官網匯出!J1464)-2))</f>
        <v/>
      </c>
      <c r="Q1464" s="1" t="str">
        <f>IF(官網匯出!K1464="","",官網匯出!K1464)</f>
        <v/>
      </c>
      <c r="R1464" s="1" t="str">
        <f>IF(官網匯出!L1464="","",官網匯出!L1464)</f>
        <v/>
      </c>
      <c r="S1464" s="1" t="str">
        <f>IF(官網匯出!M1464="","",官網匯出!M1464)</f>
        <v/>
      </c>
      <c r="T1464" s="1" t="str">
        <f>IF(官網匯出!N1464="","",官網匯出!N1464)</f>
        <v/>
      </c>
      <c r="U1464" s="1" t="str">
        <f>IF(官網匯出!O1464="","",官網匯出!O1464)</f>
        <v/>
      </c>
      <c r="V1464" s="1" t="str">
        <f>IF(官網匯出!P1464="",IF(G1464="","",0),官網匯出!P1464)</f>
        <v/>
      </c>
      <c r="W1464" s="1" t="str">
        <f>IF(官網匯出!Q1464="",IF(G1464="","",0),官網匯出!Q1464)</f>
        <v/>
      </c>
      <c r="X1464" s="1" t="str">
        <f>IF(官網匯出!R1464="","",官網匯出!R1464)</f>
        <v/>
      </c>
      <c r="Y1464" s="1" t="str">
        <f>IF(官網匯出!S1464="","",官網匯出!S1464)</f>
        <v/>
      </c>
      <c r="Z1464" s="1" t="str">
        <f>IF(G1464="","",官網匯出!T1464)</f>
        <v/>
      </c>
      <c r="AA1464" s="1" t="str">
        <f>IF(G1464="","",官網匯出!AK1464)</f>
        <v/>
      </c>
      <c r="AB1464" s="1" t="str">
        <f>IF(G1464="","",IF(官網匯出!V1464="","",官網匯出!V1464))</f>
        <v/>
      </c>
      <c r="AJ1464" s="1" t="str">
        <f>IF(G1464="","",IF(官網匯出!AE1464="","",官網匯出!AE1464))</f>
        <v/>
      </c>
      <c r="AK1464" s="1" t="str">
        <f>IF(G1464="","",IF(官網匯出!AD1464="","",官網匯出!AD1464))</f>
        <v/>
      </c>
      <c r="AL1464" s="1" t="str">
        <f t="shared" si="255"/>
        <v>0</v>
      </c>
      <c r="AM1464" s="1" t="str">
        <f>IF(官網匯出!AG1464="","",官網匯出!AG1464)</f>
        <v/>
      </c>
      <c r="AN1464" s="1" t="str">
        <f>IF(G1464="","",IF(官網匯出!AH1464="","",官網匯出!AH1464))</f>
        <v/>
      </c>
      <c r="AO1464" s="14" t="str">
        <f t="shared" si="256"/>
        <v/>
      </c>
      <c r="AP1464" s="14" t="str">
        <f t="shared" si="257"/>
        <v>1</v>
      </c>
      <c r="AQ1464" s="14" t="str">
        <f t="shared" si="258"/>
        <v>0</v>
      </c>
      <c r="AR1464" s="1" t="str">
        <f t="shared" si="259"/>
        <v/>
      </c>
      <c r="AS1464" s="1" t="str">
        <f t="shared" si="260"/>
        <v/>
      </c>
      <c r="AT1464" s="1" t="str">
        <f t="shared" si="261"/>
        <v/>
      </c>
      <c r="AU1464" s="1" t="str">
        <f t="shared" si="252"/>
        <v/>
      </c>
      <c r="AV1464" s="1" t="e">
        <f>IF(VLOOKUP(G1464,官網匯出!A:AQ,42,FALSE)="","[黃金盾官網]",VLOOKUP(G1464,官網匯出!A:AQ,42,FALSE))</f>
        <v>#N/A</v>
      </c>
      <c r="AW1464" s="1" t="e">
        <f>IF(LEFT(VLOOKUP(G1464,官網匯出!A:AS,43,FALSE),2)="","web",LEFT(VLOOKUP(G1464,官網匯出!A:AS,43,FALSE),2))</f>
        <v>#N/A</v>
      </c>
      <c r="AX1464" s="1" t="str">
        <f t="shared" si="262"/>
        <v>O</v>
      </c>
    </row>
    <row r="1465" spans="1:50">
      <c r="A1465" s="1" t="str">
        <f>IF(G1465="","",VLOOKUP(官網轉換!AW1465,團名!A:B,2,FALSE))</f>
        <v/>
      </c>
      <c r="B1465" s="1" t="str">
        <f>IF(G1465="","",IF(LEFT(VLOOKUP(G1465,官網匯出!A:AQ,43,0),2)="wf",VLOOKUP(VLOOKUP(G1465,官網匯出!A:AQ,43,0),團名!$I$1:$K$12,2,FALSE),"N0071"))</f>
        <v/>
      </c>
      <c r="C1465" s="1" t="str">
        <f>IFERROR(VLOOKUP(官網匯出!D1465,團名!E:G,3,FALSE),"")</f>
        <v/>
      </c>
      <c r="D1465" s="1" t="str">
        <f t="shared" si="253"/>
        <v/>
      </c>
      <c r="E1465" s="1" t="str">
        <f t="shared" si="254"/>
        <v/>
      </c>
      <c r="F1465" s="1" t="str">
        <f>IF(官網匯出!F1465="已付款","","B0012")</f>
        <v>B0012</v>
      </c>
      <c r="G1465" s="1" t="str">
        <f>IF(官網匯出!A1465="","",官網匯出!A1465)</f>
        <v/>
      </c>
      <c r="H1465" s="3" t="str">
        <f>IF(官網匯出!B1465="","",官網匯出!B1465)</f>
        <v/>
      </c>
      <c r="I1465" s="1" t="str">
        <f>IF(官網匯出!C1465="","",官網匯出!C1465)</f>
        <v/>
      </c>
      <c r="J1465" s="1" t="str">
        <f>IF(官網匯出!D1465="","",官網匯出!D1465)</f>
        <v/>
      </c>
      <c r="K1465" s="3" t="str">
        <f>IF(官網匯出!E1465="","",官網匯出!E1465)</f>
        <v/>
      </c>
      <c r="L1465" s="1" t="str">
        <f>IF(官網匯出!F1465="","",官網匯出!F1465)</f>
        <v/>
      </c>
      <c r="M1465" s="1" t="str">
        <f>IF(官網匯出!G1465="","",官網匯出!G1465)</f>
        <v/>
      </c>
      <c r="N1465" s="1" t="str">
        <f>IF(官網匯出!H1465="","",官網匯出!H1465)</f>
        <v/>
      </c>
      <c r="P1465" s="1" t="str">
        <f>IF(官網匯出!J1465="","",RIGHT(官網匯出!J1465,LEN(官網匯出!J1465)-2))</f>
        <v/>
      </c>
      <c r="Q1465" s="1" t="str">
        <f>IF(官網匯出!K1465="","",官網匯出!K1465)</f>
        <v/>
      </c>
      <c r="R1465" s="1" t="str">
        <f>IF(官網匯出!L1465="","",官網匯出!L1465)</f>
        <v/>
      </c>
      <c r="S1465" s="1" t="str">
        <f>IF(官網匯出!M1465="","",官網匯出!M1465)</f>
        <v/>
      </c>
      <c r="T1465" s="1" t="str">
        <f>IF(官網匯出!N1465="","",官網匯出!N1465)</f>
        <v/>
      </c>
      <c r="U1465" s="1" t="str">
        <f>IF(官網匯出!O1465="","",官網匯出!O1465)</f>
        <v/>
      </c>
      <c r="V1465" s="1" t="str">
        <f>IF(官網匯出!P1465="",IF(G1465="","",0),官網匯出!P1465)</f>
        <v/>
      </c>
      <c r="W1465" s="1" t="str">
        <f>IF(官網匯出!Q1465="",IF(G1465="","",0),官網匯出!Q1465)</f>
        <v/>
      </c>
      <c r="X1465" s="1" t="str">
        <f>IF(官網匯出!R1465="","",官網匯出!R1465)</f>
        <v/>
      </c>
      <c r="Y1465" s="1" t="str">
        <f>IF(官網匯出!S1465="","",官網匯出!S1465)</f>
        <v/>
      </c>
      <c r="Z1465" s="1" t="str">
        <f>IF(G1465="","",官網匯出!T1465)</f>
        <v/>
      </c>
      <c r="AA1465" s="1" t="str">
        <f>IF(G1465="","",官網匯出!AK1465)</f>
        <v/>
      </c>
      <c r="AB1465" s="1" t="str">
        <f>IF(G1465="","",IF(官網匯出!V1465="","",官網匯出!V1465))</f>
        <v/>
      </c>
      <c r="AJ1465" s="1" t="str">
        <f>IF(G1465="","",IF(官網匯出!AE1465="","",官網匯出!AE1465))</f>
        <v/>
      </c>
      <c r="AK1465" s="1" t="str">
        <f>IF(G1465="","",IF(官網匯出!AD1465="","",官網匯出!AD1465))</f>
        <v/>
      </c>
      <c r="AL1465" s="1" t="str">
        <f t="shared" si="255"/>
        <v>0</v>
      </c>
      <c r="AM1465" s="1" t="str">
        <f>IF(官網匯出!AG1465="","",官網匯出!AG1465)</f>
        <v/>
      </c>
      <c r="AN1465" s="1" t="str">
        <f>IF(G1465="","",IF(官網匯出!AH1465="","",官網匯出!AH1465))</f>
        <v/>
      </c>
      <c r="AO1465" s="14" t="str">
        <f t="shared" si="256"/>
        <v/>
      </c>
      <c r="AP1465" s="14" t="str">
        <f t="shared" si="257"/>
        <v>1</v>
      </c>
      <c r="AQ1465" s="14" t="str">
        <f t="shared" si="258"/>
        <v>0</v>
      </c>
      <c r="AR1465" s="1" t="str">
        <f t="shared" si="259"/>
        <v/>
      </c>
      <c r="AS1465" s="1" t="str">
        <f t="shared" si="260"/>
        <v/>
      </c>
      <c r="AT1465" s="1" t="str">
        <f t="shared" si="261"/>
        <v/>
      </c>
      <c r="AU1465" s="1" t="str">
        <f t="shared" si="252"/>
        <v/>
      </c>
      <c r="AV1465" s="1" t="e">
        <f>IF(VLOOKUP(G1465,官網匯出!A:AQ,42,FALSE)="","[黃金盾官網]",VLOOKUP(G1465,官網匯出!A:AQ,42,FALSE))</f>
        <v>#N/A</v>
      </c>
      <c r="AW1465" s="1" t="e">
        <f>IF(LEFT(VLOOKUP(G1465,官網匯出!A:AS,43,FALSE),2)="","web",LEFT(VLOOKUP(G1465,官網匯出!A:AS,43,FALSE),2))</f>
        <v>#N/A</v>
      </c>
      <c r="AX1465" s="1" t="str">
        <f t="shared" si="262"/>
        <v>O</v>
      </c>
    </row>
    <row r="1466" spans="1:50">
      <c r="A1466" s="1" t="str">
        <f>IF(G1466="","",VLOOKUP(官網轉換!AW1466,團名!A:B,2,FALSE))</f>
        <v/>
      </c>
      <c r="B1466" s="1" t="str">
        <f>IF(G1466="","",IF(LEFT(VLOOKUP(G1466,官網匯出!A:AQ,43,0),2)="wf",VLOOKUP(VLOOKUP(G1466,官網匯出!A:AQ,43,0),團名!$I$1:$K$12,2,FALSE),"N0071"))</f>
        <v/>
      </c>
      <c r="C1466" s="1" t="str">
        <f>IFERROR(VLOOKUP(官網匯出!D1466,團名!E:G,3,FALSE),"")</f>
        <v/>
      </c>
      <c r="D1466" s="1" t="str">
        <f t="shared" si="253"/>
        <v/>
      </c>
      <c r="E1466" s="1" t="str">
        <f t="shared" si="254"/>
        <v/>
      </c>
      <c r="F1466" s="1" t="str">
        <f>IF(官網匯出!F1466="已付款","","B0012")</f>
        <v>B0012</v>
      </c>
      <c r="G1466" s="1" t="str">
        <f>IF(官網匯出!A1466="","",官網匯出!A1466)</f>
        <v/>
      </c>
      <c r="H1466" s="3" t="str">
        <f>IF(官網匯出!B1466="","",官網匯出!B1466)</f>
        <v/>
      </c>
      <c r="I1466" s="1" t="str">
        <f>IF(官網匯出!C1466="","",官網匯出!C1466)</f>
        <v/>
      </c>
      <c r="J1466" s="1" t="str">
        <f>IF(官網匯出!D1466="","",官網匯出!D1466)</f>
        <v/>
      </c>
      <c r="K1466" s="3" t="str">
        <f>IF(官網匯出!E1466="","",官網匯出!E1466)</f>
        <v/>
      </c>
      <c r="L1466" s="1" t="str">
        <f>IF(官網匯出!F1466="","",官網匯出!F1466)</f>
        <v/>
      </c>
      <c r="M1466" s="1" t="str">
        <f>IF(官網匯出!G1466="","",官網匯出!G1466)</f>
        <v/>
      </c>
      <c r="N1466" s="1" t="str">
        <f>IF(官網匯出!H1466="","",官網匯出!H1466)</f>
        <v/>
      </c>
      <c r="P1466" s="1" t="str">
        <f>IF(官網匯出!J1466="","",RIGHT(官網匯出!J1466,LEN(官網匯出!J1466)-2))</f>
        <v/>
      </c>
      <c r="Q1466" s="1" t="str">
        <f>IF(官網匯出!K1466="","",官網匯出!K1466)</f>
        <v/>
      </c>
      <c r="R1466" s="1" t="str">
        <f>IF(官網匯出!L1466="","",官網匯出!L1466)</f>
        <v/>
      </c>
      <c r="S1466" s="1" t="str">
        <f>IF(官網匯出!M1466="","",官網匯出!M1466)</f>
        <v/>
      </c>
      <c r="T1466" s="1" t="str">
        <f>IF(官網匯出!N1466="","",官網匯出!N1466)</f>
        <v/>
      </c>
      <c r="U1466" s="1" t="str">
        <f>IF(官網匯出!O1466="","",官網匯出!O1466)</f>
        <v/>
      </c>
      <c r="V1466" s="1" t="str">
        <f>IF(官網匯出!P1466="",IF(G1466="","",0),官網匯出!P1466)</f>
        <v/>
      </c>
      <c r="W1466" s="1" t="str">
        <f>IF(官網匯出!Q1466="",IF(G1466="","",0),官網匯出!Q1466)</f>
        <v/>
      </c>
      <c r="X1466" s="1" t="str">
        <f>IF(官網匯出!R1466="","",官網匯出!R1466)</f>
        <v/>
      </c>
      <c r="Y1466" s="1" t="str">
        <f>IF(官網匯出!S1466="","",官網匯出!S1466)</f>
        <v/>
      </c>
      <c r="Z1466" s="1" t="str">
        <f>IF(G1466="","",官網匯出!T1466)</f>
        <v/>
      </c>
      <c r="AA1466" s="1" t="str">
        <f>IF(G1466="","",官網匯出!AK1466)</f>
        <v/>
      </c>
      <c r="AB1466" s="1" t="str">
        <f>IF(G1466="","",IF(官網匯出!V1466="","",官網匯出!V1466))</f>
        <v/>
      </c>
      <c r="AJ1466" s="1" t="str">
        <f>IF(G1466="","",IF(官網匯出!AE1466="","",官網匯出!AE1466))</f>
        <v/>
      </c>
      <c r="AK1466" s="1" t="str">
        <f>IF(G1466="","",IF(官網匯出!AD1466="","",官網匯出!AD1466))</f>
        <v/>
      </c>
      <c r="AL1466" s="1" t="str">
        <f t="shared" si="255"/>
        <v>0</v>
      </c>
      <c r="AM1466" s="1" t="str">
        <f>IF(官網匯出!AG1466="","",官網匯出!AG1466)</f>
        <v/>
      </c>
      <c r="AN1466" s="1" t="str">
        <f>IF(G1466="","",IF(官網匯出!AH1466="","",官網匯出!AH1466))</f>
        <v/>
      </c>
      <c r="AO1466" s="14" t="str">
        <f t="shared" si="256"/>
        <v/>
      </c>
      <c r="AP1466" s="14" t="str">
        <f t="shared" si="257"/>
        <v>1</v>
      </c>
      <c r="AQ1466" s="14" t="str">
        <f t="shared" si="258"/>
        <v>0</v>
      </c>
      <c r="AR1466" s="1" t="str">
        <f t="shared" si="259"/>
        <v/>
      </c>
      <c r="AS1466" s="1" t="str">
        <f t="shared" si="260"/>
        <v/>
      </c>
      <c r="AT1466" s="1" t="str">
        <f t="shared" si="261"/>
        <v/>
      </c>
      <c r="AU1466" s="1" t="str">
        <f t="shared" si="252"/>
        <v/>
      </c>
      <c r="AV1466" s="1" t="e">
        <f>IF(VLOOKUP(G1466,官網匯出!A:AQ,42,FALSE)="","[黃金盾官網]",VLOOKUP(G1466,官網匯出!A:AQ,42,FALSE))</f>
        <v>#N/A</v>
      </c>
      <c r="AW1466" s="1" t="e">
        <f>IF(LEFT(VLOOKUP(G1466,官網匯出!A:AS,43,FALSE),2)="","web",LEFT(VLOOKUP(G1466,官網匯出!A:AS,43,FALSE),2))</f>
        <v>#N/A</v>
      </c>
      <c r="AX1466" s="1" t="str">
        <f t="shared" si="262"/>
        <v>O</v>
      </c>
    </row>
    <row r="1467" spans="1:50">
      <c r="A1467" s="1" t="str">
        <f>IF(G1467="","",VLOOKUP(官網轉換!AW1467,團名!A:B,2,FALSE))</f>
        <v/>
      </c>
      <c r="B1467" s="1" t="str">
        <f>IF(G1467="","",IF(LEFT(VLOOKUP(G1467,官網匯出!A:AQ,43,0),2)="wf",VLOOKUP(VLOOKUP(G1467,官網匯出!A:AQ,43,0),團名!$I$1:$K$12,2,FALSE),"N0071"))</f>
        <v/>
      </c>
      <c r="C1467" s="1" t="str">
        <f>IFERROR(VLOOKUP(官網匯出!D1467,團名!E:G,3,FALSE),"")</f>
        <v/>
      </c>
      <c r="D1467" s="1" t="str">
        <f t="shared" si="253"/>
        <v/>
      </c>
      <c r="E1467" s="1" t="str">
        <f t="shared" si="254"/>
        <v/>
      </c>
      <c r="F1467" s="1" t="str">
        <f>IF(官網匯出!F1467="已付款","","B0012")</f>
        <v>B0012</v>
      </c>
      <c r="G1467" s="1" t="str">
        <f>IF(官網匯出!A1467="","",官網匯出!A1467)</f>
        <v/>
      </c>
      <c r="H1467" s="3" t="str">
        <f>IF(官網匯出!B1467="","",官網匯出!B1467)</f>
        <v/>
      </c>
      <c r="I1467" s="1" t="str">
        <f>IF(官網匯出!C1467="","",官網匯出!C1467)</f>
        <v/>
      </c>
      <c r="J1467" s="1" t="str">
        <f>IF(官網匯出!D1467="","",官網匯出!D1467)</f>
        <v/>
      </c>
      <c r="K1467" s="3" t="str">
        <f>IF(官網匯出!E1467="","",官網匯出!E1467)</f>
        <v/>
      </c>
      <c r="L1467" s="1" t="str">
        <f>IF(官網匯出!F1467="","",官網匯出!F1467)</f>
        <v/>
      </c>
      <c r="M1467" s="1" t="str">
        <f>IF(官網匯出!G1467="","",官網匯出!G1467)</f>
        <v/>
      </c>
      <c r="N1467" s="1" t="str">
        <f>IF(官網匯出!H1467="","",官網匯出!H1467)</f>
        <v/>
      </c>
      <c r="P1467" s="1" t="str">
        <f>IF(官網匯出!J1467="","",RIGHT(官網匯出!J1467,LEN(官網匯出!J1467)-2))</f>
        <v/>
      </c>
      <c r="Q1467" s="1" t="str">
        <f>IF(官網匯出!K1467="","",官網匯出!K1467)</f>
        <v/>
      </c>
      <c r="R1467" s="1" t="str">
        <f>IF(官網匯出!L1467="","",官網匯出!L1467)</f>
        <v/>
      </c>
      <c r="S1467" s="1" t="str">
        <f>IF(官網匯出!M1467="","",官網匯出!M1467)</f>
        <v/>
      </c>
      <c r="T1467" s="1" t="str">
        <f>IF(官網匯出!N1467="","",官網匯出!N1467)</f>
        <v/>
      </c>
      <c r="U1467" s="1" t="str">
        <f>IF(官網匯出!O1467="","",官網匯出!O1467)</f>
        <v/>
      </c>
      <c r="V1467" s="1" t="str">
        <f>IF(官網匯出!P1467="",IF(G1467="","",0),官網匯出!P1467)</f>
        <v/>
      </c>
      <c r="W1467" s="1" t="str">
        <f>IF(官網匯出!Q1467="",IF(G1467="","",0),官網匯出!Q1467)</f>
        <v/>
      </c>
      <c r="X1467" s="1" t="str">
        <f>IF(官網匯出!R1467="","",官網匯出!R1467)</f>
        <v/>
      </c>
      <c r="Y1467" s="1" t="str">
        <f>IF(官網匯出!S1467="","",官網匯出!S1467)</f>
        <v/>
      </c>
      <c r="Z1467" s="1" t="str">
        <f>IF(G1467="","",官網匯出!T1467)</f>
        <v/>
      </c>
      <c r="AA1467" s="1" t="str">
        <f>IF(G1467="","",官網匯出!AK1467)</f>
        <v/>
      </c>
      <c r="AB1467" s="1" t="str">
        <f>IF(G1467="","",IF(官網匯出!V1467="","",官網匯出!V1467))</f>
        <v/>
      </c>
      <c r="AJ1467" s="1" t="str">
        <f>IF(G1467="","",IF(官網匯出!AE1467="","",官網匯出!AE1467))</f>
        <v/>
      </c>
      <c r="AK1467" s="1" t="str">
        <f>IF(G1467="","",IF(官網匯出!AD1467="","",官網匯出!AD1467))</f>
        <v/>
      </c>
      <c r="AL1467" s="1" t="str">
        <f t="shared" si="255"/>
        <v>0</v>
      </c>
      <c r="AM1467" s="1" t="str">
        <f>IF(官網匯出!AG1467="","",官網匯出!AG1467)</f>
        <v/>
      </c>
      <c r="AN1467" s="1" t="str">
        <f>IF(G1467="","",IF(官網匯出!AH1467="","",官網匯出!AH1467))</f>
        <v/>
      </c>
      <c r="AO1467" s="14" t="str">
        <f t="shared" si="256"/>
        <v/>
      </c>
      <c r="AP1467" s="14" t="str">
        <f t="shared" si="257"/>
        <v>1</v>
      </c>
      <c r="AQ1467" s="14" t="str">
        <f t="shared" si="258"/>
        <v>0</v>
      </c>
      <c r="AR1467" s="1" t="str">
        <f t="shared" si="259"/>
        <v/>
      </c>
      <c r="AS1467" s="1" t="str">
        <f t="shared" si="260"/>
        <v/>
      </c>
      <c r="AT1467" s="1" t="str">
        <f t="shared" si="261"/>
        <v/>
      </c>
      <c r="AU1467" s="1" t="str">
        <f t="shared" si="252"/>
        <v/>
      </c>
      <c r="AV1467" s="1" t="e">
        <f>IF(VLOOKUP(G1467,官網匯出!A:AQ,42,FALSE)="","[黃金盾官網]",VLOOKUP(G1467,官網匯出!A:AQ,42,FALSE))</f>
        <v>#N/A</v>
      </c>
      <c r="AW1467" s="1" t="e">
        <f>IF(LEFT(VLOOKUP(G1467,官網匯出!A:AS,43,FALSE),2)="","web",LEFT(VLOOKUP(G1467,官網匯出!A:AS,43,FALSE),2))</f>
        <v>#N/A</v>
      </c>
      <c r="AX1467" s="1" t="str">
        <f t="shared" si="262"/>
        <v>O</v>
      </c>
    </row>
    <row r="1468" spans="1:50">
      <c r="A1468" s="1" t="str">
        <f>IF(G1468="","",VLOOKUP(官網轉換!AW1468,團名!A:B,2,FALSE))</f>
        <v/>
      </c>
      <c r="B1468" s="1" t="str">
        <f>IF(G1468="","",IF(LEFT(VLOOKUP(G1468,官網匯出!A:AQ,43,0),2)="wf",VLOOKUP(VLOOKUP(G1468,官網匯出!A:AQ,43,0),團名!$I$1:$K$12,2,FALSE),"N0071"))</f>
        <v/>
      </c>
      <c r="C1468" s="1" t="str">
        <f>IFERROR(VLOOKUP(官網匯出!D1468,團名!E:G,3,FALSE),"")</f>
        <v/>
      </c>
      <c r="D1468" s="1" t="str">
        <f t="shared" si="253"/>
        <v/>
      </c>
      <c r="E1468" s="1" t="str">
        <f t="shared" si="254"/>
        <v/>
      </c>
      <c r="F1468" s="1" t="str">
        <f>IF(官網匯出!F1468="已付款","","B0012")</f>
        <v>B0012</v>
      </c>
      <c r="G1468" s="1" t="str">
        <f>IF(官網匯出!A1468="","",官網匯出!A1468)</f>
        <v/>
      </c>
      <c r="H1468" s="3" t="str">
        <f>IF(官網匯出!B1468="","",官網匯出!B1468)</f>
        <v/>
      </c>
      <c r="I1468" s="1" t="str">
        <f>IF(官網匯出!C1468="","",官網匯出!C1468)</f>
        <v/>
      </c>
      <c r="J1468" s="1" t="str">
        <f>IF(官網匯出!D1468="","",官網匯出!D1468)</f>
        <v/>
      </c>
      <c r="K1468" s="3" t="str">
        <f>IF(官網匯出!E1468="","",官網匯出!E1468)</f>
        <v/>
      </c>
      <c r="L1468" s="1" t="str">
        <f>IF(官網匯出!F1468="","",官網匯出!F1468)</f>
        <v/>
      </c>
      <c r="M1468" s="1" t="str">
        <f>IF(官網匯出!G1468="","",官網匯出!G1468)</f>
        <v/>
      </c>
      <c r="N1468" s="1" t="str">
        <f>IF(官網匯出!H1468="","",官網匯出!H1468)</f>
        <v/>
      </c>
      <c r="P1468" s="1" t="str">
        <f>IF(官網匯出!J1468="","",RIGHT(官網匯出!J1468,LEN(官網匯出!J1468)-2))</f>
        <v/>
      </c>
      <c r="Q1468" s="1" t="str">
        <f>IF(官網匯出!K1468="","",官網匯出!K1468)</f>
        <v/>
      </c>
      <c r="R1468" s="1" t="str">
        <f>IF(官網匯出!L1468="","",官網匯出!L1468)</f>
        <v/>
      </c>
      <c r="S1468" s="1" t="str">
        <f>IF(官網匯出!M1468="","",官網匯出!M1468)</f>
        <v/>
      </c>
      <c r="T1468" s="1" t="str">
        <f>IF(官網匯出!N1468="","",官網匯出!N1468)</f>
        <v/>
      </c>
      <c r="U1468" s="1" t="str">
        <f>IF(官網匯出!O1468="","",官網匯出!O1468)</f>
        <v/>
      </c>
      <c r="V1468" s="1" t="str">
        <f>IF(官網匯出!P1468="",IF(G1468="","",0),官網匯出!P1468)</f>
        <v/>
      </c>
      <c r="W1468" s="1" t="str">
        <f>IF(官網匯出!Q1468="",IF(G1468="","",0),官網匯出!Q1468)</f>
        <v/>
      </c>
      <c r="X1468" s="1" t="str">
        <f>IF(官網匯出!R1468="","",官網匯出!R1468)</f>
        <v/>
      </c>
      <c r="Y1468" s="1" t="str">
        <f>IF(官網匯出!S1468="","",官網匯出!S1468)</f>
        <v/>
      </c>
      <c r="Z1468" s="1" t="str">
        <f>IF(G1468="","",官網匯出!T1468)</f>
        <v/>
      </c>
      <c r="AA1468" s="1" t="str">
        <f>IF(G1468="","",官網匯出!AK1468)</f>
        <v/>
      </c>
      <c r="AB1468" s="1" t="str">
        <f>IF(G1468="","",IF(官網匯出!V1468="","",官網匯出!V1468))</f>
        <v/>
      </c>
      <c r="AJ1468" s="1" t="str">
        <f>IF(G1468="","",IF(官網匯出!AE1468="","",官網匯出!AE1468))</f>
        <v/>
      </c>
      <c r="AK1468" s="1" t="str">
        <f>IF(G1468="","",IF(官網匯出!AD1468="","",官網匯出!AD1468))</f>
        <v/>
      </c>
      <c r="AL1468" s="1" t="str">
        <f t="shared" si="255"/>
        <v>0</v>
      </c>
      <c r="AM1468" s="1" t="str">
        <f>IF(官網匯出!AG1468="","",官網匯出!AG1468)</f>
        <v/>
      </c>
      <c r="AN1468" s="1" t="str">
        <f>IF(G1468="","",IF(官網匯出!AH1468="","",官網匯出!AH1468))</f>
        <v/>
      </c>
      <c r="AO1468" s="14" t="str">
        <f t="shared" si="256"/>
        <v/>
      </c>
      <c r="AP1468" s="14" t="str">
        <f t="shared" si="257"/>
        <v>1</v>
      </c>
      <c r="AQ1468" s="14" t="str">
        <f t="shared" si="258"/>
        <v>0</v>
      </c>
      <c r="AR1468" s="1" t="str">
        <f t="shared" si="259"/>
        <v/>
      </c>
      <c r="AS1468" s="1" t="str">
        <f t="shared" si="260"/>
        <v/>
      </c>
      <c r="AT1468" s="1" t="str">
        <f t="shared" si="261"/>
        <v/>
      </c>
      <c r="AU1468" s="1" t="str">
        <f t="shared" si="252"/>
        <v/>
      </c>
      <c r="AV1468" s="1" t="e">
        <f>IF(VLOOKUP(G1468,官網匯出!A:AQ,42,FALSE)="","[黃金盾官網]",VLOOKUP(G1468,官網匯出!A:AQ,42,FALSE))</f>
        <v>#N/A</v>
      </c>
      <c r="AW1468" s="1" t="e">
        <f>IF(LEFT(VLOOKUP(G1468,官網匯出!A:AS,43,FALSE),2)="","web",LEFT(VLOOKUP(G1468,官網匯出!A:AS,43,FALSE),2))</f>
        <v>#N/A</v>
      </c>
      <c r="AX1468" s="1" t="str">
        <f t="shared" si="262"/>
        <v>O</v>
      </c>
    </row>
    <row r="1469" spans="1:50">
      <c r="A1469" s="1" t="str">
        <f>IF(G1469="","",VLOOKUP(官網轉換!AW1469,團名!A:B,2,FALSE))</f>
        <v/>
      </c>
      <c r="B1469" s="1" t="str">
        <f>IF(G1469="","",IF(LEFT(VLOOKUP(G1469,官網匯出!A:AQ,43,0),2)="wf",VLOOKUP(VLOOKUP(G1469,官網匯出!A:AQ,43,0),團名!$I$1:$K$12,2,FALSE),"N0071"))</f>
        <v/>
      </c>
      <c r="C1469" s="1" t="str">
        <f>IFERROR(VLOOKUP(官網匯出!D1469,團名!E:G,3,FALSE),"")</f>
        <v/>
      </c>
      <c r="D1469" s="1" t="str">
        <f t="shared" si="253"/>
        <v/>
      </c>
      <c r="E1469" s="1" t="str">
        <f t="shared" si="254"/>
        <v/>
      </c>
      <c r="F1469" s="1" t="str">
        <f>IF(官網匯出!F1469="已付款","","B0012")</f>
        <v>B0012</v>
      </c>
      <c r="G1469" s="1" t="str">
        <f>IF(官網匯出!A1469="","",官網匯出!A1469)</f>
        <v/>
      </c>
      <c r="H1469" s="3" t="str">
        <f>IF(官網匯出!B1469="","",官網匯出!B1469)</f>
        <v/>
      </c>
      <c r="I1469" s="1" t="str">
        <f>IF(官網匯出!C1469="","",官網匯出!C1469)</f>
        <v/>
      </c>
      <c r="J1469" s="1" t="str">
        <f>IF(官網匯出!D1469="","",官網匯出!D1469)</f>
        <v/>
      </c>
      <c r="K1469" s="3" t="str">
        <f>IF(官網匯出!E1469="","",官網匯出!E1469)</f>
        <v/>
      </c>
      <c r="L1469" s="1" t="str">
        <f>IF(官網匯出!F1469="","",官網匯出!F1469)</f>
        <v/>
      </c>
      <c r="M1469" s="1" t="str">
        <f>IF(官網匯出!G1469="","",官網匯出!G1469)</f>
        <v/>
      </c>
      <c r="N1469" s="1" t="str">
        <f>IF(官網匯出!H1469="","",官網匯出!H1469)</f>
        <v/>
      </c>
      <c r="P1469" s="1" t="str">
        <f>IF(官網匯出!J1469="","",RIGHT(官網匯出!J1469,LEN(官網匯出!J1469)-2))</f>
        <v/>
      </c>
      <c r="Q1469" s="1" t="str">
        <f>IF(官網匯出!K1469="","",官網匯出!K1469)</f>
        <v/>
      </c>
      <c r="R1469" s="1" t="str">
        <f>IF(官網匯出!L1469="","",官網匯出!L1469)</f>
        <v/>
      </c>
      <c r="S1469" s="1" t="str">
        <f>IF(官網匯出!M1469="","",官網匯出!M1469)</f>
        <v/>
      </c>
      <c r="T1469" s="1" t="str">
        <f>IF(官網匯出!N1469="","",官網匯出!N1469)</f>
        <v/>
      </c>
      <c r="U1469" s="1" t="str">
        <f>IF(官網匯出!O1469="","",官網匯出!O1469)</f>
        <v/>
      </c>
      <c r="V1469" s="1" t="str">
        <f>IF(官網匯出!P1469="",IF(G1469="","",0),官網匯出!P1469)</f>
        <v/>
      </c>
      <c r="W1469" s="1" t="str">
        <f>IF(官網匯出!Q1469="",IF(G1469="","",0),官網匯出!Q1469)</f>
        <v/>
      </c>
      <c r="X1469" s="1" t="str">
        <f>IF(官網匯出!R1469="","",官網匯出!R1469)</f>
        <v/>
      </c>
      <c r="Y1469" s="1" t="str">
        <f>IF(官網匯出!S1469="","",官網匯出!S1469)</f>
        <v/>
      </c>
      <c r="Z1469" s="1" t="str">
        <f>IF(G1469="","",官網匯出!T1469)</f>
        <v/>
      </c>
      <c r="AA1469" s="1" t="str">
        <f>IF(G1469="","",官網匯出!AK1469)</f>
        <v/>
      </c>
      <c r="AB1469" s="1" t="str">
        <f>IF(G1469="","",IF(官網匯出!V1469="","",官網匯出!V1469))</f>
        <v/>
      </c>
      <c r="AJ1469" s="1" t="str">
        <f>IF(G1469="","",IF(官網匯出!AE1469="","",官網匯出!AE1469))</f>
        <v/>
      </c>
      <c r="AK1469" s="1" t="str">
        <f>IF(G1469="","",IF(官網匯出!AD1469="","",官網匯出!AD1469))</f>
        <v/>
      </c>
      <c r="AL1469" s="1" t="str">
        <f t="shared" si="255"/>
        <v>0</v>
      </c>
      <c r="AM1469" s="1" t="str">
        <f>IF(官網匯出!AG1469="","",官網匯出!AG1469)</f>
        <v/>
      </c>
      <c r="AN1469" s="1" t="str">
        <f>IF(G1469="","",IF(官網匯出!AH1469="","",官網匯出!AH1469))</f>
        <v/>
      </c>
      <c r="AO1469" s="14" t="str">
        <f t="shared" si="256"/>
        <v/>
      </c>
      <c r="AP1469" s="14" t="str">
        <f t="shared" si="257"/>
        <v>1</v>
      </c>
      <c r="AQ1469" s="14" t="str">
        <f t="shared" si="258"/>
        <v>0</v>
      </c>
      <c r="AR1469" s="1" t="str">
        <f t="shared" si="259"/>
        <v/>
      </c>
      <c r="AS1469" s="1" t="str">
        <f t="shared" si="260"/>
        <v/>
      </c>
      <c r="AT1469" s="1" t="str">
        <f t="shared" si="261"/>
        <v/>
      </c>
      <c r="AU1469" s="1" t="str">
        <f t="shared" si="252"/>
        <v/>
      </c>
      <c r="AV1469" s="1" t="e">
        <f>IF(VLOOKUP(G1469,官網匯出!A:AQ,42,FALSE)="","[黃金盾官網]",VLOOKUP(G1469,官網匯出!A:AQ,42,FALSE))</f>
        <v>#N/A</v>
      </c>
      <c r="AW1469" s="1" t="e">
        <f>IF(LEFT(VLOOKUP(G1469,官網匯出!A:AS,43,FALSE),2)="","web",LEFT(VLOOKUP(G1469,官網匯出!A:AS,43,FALSE),2))</f>
        <v>#N/A</v>
      </c>
      <c r="AX1469" s="1" t="str">
        <f t="shared" si="262"/>
        <v>O</v>
      </c>
    </row>
    <row r="1470" spans="1:50">
      <c r="A1470" s="1" t="str">
        <f>IF(G1470="","",VLOOKUP(官網轉換!AW1470,團名!A:B,2,FALSE))</f>
        <v/>
      </c>
      <c r="B1470" s="1" t="str">
        <f>IF(G1470="","",IF(LEFT(VLOOKUP(G1470,官網匯出!A:AQ,43,0),2)="wf",VLOOKUP(VLOOKUP(G1470,官網匯出!A:AQ,43,0),團名!$I$1:$K$12,2,FALSE),"N0071"))</f>
        <v/>
      </c>
      <c r="C1470" s="1" t="str">
        <f>IFERROR(VLOOKUP(官網匯出!D1470,團名!E:G,3,FALSE),"")</f>
        <v/>
      </c>
      <c r="D1470" s="1" t="str">
        <f t="shared" si="253"/>
        <v/>
      </c>
      <c r="E1470" s="1" t="str">
        <f t="shared" si="254"/>
        <v/>
      </c>
      <c r="F1470" s="1" t="str">
        <f>IF(官網匯出!F1470="已付款","","B0012")</f>
        <v>B0012</v>
      </c>
      <c r="G1470" s="1" t="str">
        <f>IF(官網匯出!A1470="","",官網匯出!A1470)</f>
        <v/>
      </c>
      <c r="H1470" s="3" t="str">
        <f>IF(官網匯出!B1470="","",官網匯出!B1470)</f>
        <v/>
      </c>
      <c r="I1470" s="1" t="str">
        <f>IF(官網匯出!C1470="","",官網匯出!C1470)</f>
        <v/>
      </c>
      <c r="J1470" s="1" t="str">
        <f>IF(官網匯出!D1470="","",官網匯出!D1470)</f>
        <v/>
      </c>
      <c r="K1470" s="3" t="str">
        <f>IF(官網匯出!E1470="","",官網匯出!E1470)</f>
        <v/>
      </c>
      <c r="L1470" s="1" t="str">
        <f>IF(官網匯出!F1470="","",官網匯出!F1470)</f>
        <v/>
      </c>
      <c r="M1470" s="1" t="str">
        <f>IF(官網匯出!G1470="","",官網匯出!G1470)</f>
        <v/>
      </c>
      <c r="N1470" s="1" t="str">
        <f>IF(官網匯出!H1470="","",官網匯出!H1470)</f>
        <v/>
      </c>
      <c r="P1470" s="1" t="str">
        <f>IF(官網匯出!J1470="","",RIGHT(官網匯出!J1470,LEN(官網匯出!J1470)-2))</f>
        <v/>
      </c>
      <c r="Q1470" s="1" t="str">
        <f>IF(官網匯出!K1470="","",官網匯出!K1470)</f>
        <v/>
      </c>
      <c r="R1470" s="1" t="str">
        <f>IF(官網匯出!L1470="","",官網匯出!L1470)</f>
        <v/>
      </c>
      <c r="S1470" s="1" t="str">
        <f>IF(官網匯出!M1470="","",官網匯出!M1470)</f>
        <v/>
      </c>
      <c r="T1470" s="1" t="str">
        <f>IF(官網匯出!N1470="","",官網匯出!N1470)</f>
        <v/>
      </c>
      <c r="U1470" s="1" t="str">
        <f>IF(官網匯出!O1470="","",官網匯出!O1470)</f>
        <v/>
      </c>
      <c r="V1470" s="1" t="str">
        <f>IF(官網匯出!P1470="",IF(G1470="","",0),官網匯出!P1470)</f>
        <v/>
      </c>
      <c r="W1470" s="1" t="str">
        <f>IF(官網匯出!Q1470="",IF(G1470="","",0),官網匯出!Q1470)</f>
        <v/>
      </c>
      <c r="X1470" s="1" t="str">
        <f>IF(官網匯出!R1470="","",官網匯出!R1470)</f>
        <v/>
      </c>
      <c r="Y1470" s="1" t="str">
        <f>IF(官網匯出!S1470="","",官網匯出!S1470)</f>
        <v/>
      </c>
      <c r="Z1470" s="1" t="str">
        <f>IF(G1470="","",官網匯出!T1470)</f>
        <v/>
      </c>
      <c r="AA1470" s="1" t="str">
        <f>IF(G1470="","",官網匯出!AK1470)</f>
        <v/>
      </c>
      <c r="AB1470" s="1" t="str">
        <f>IF(G1470="","",IF(官網匯出!V1470="","",官網匯出!V1470))</f>
        <v/>
      </c>
      <c r="AJ1470" s="1" t="str">
        <f>IF(G1470="","",IF(官網匯出!AE1470="","",官網匯出!AE1470))</f>
        <v/>
      </c>
      <c r="AK1470" s="1" t="str">
        <f>IF(G1470="","",IF(官網匯出!AD1470="","",官網匯出!AD1470))</f>
        <v/>
      </c>
      <c r="AL1470" s="1" t="str">
        <f t="shared" si="255"/>
        <v>0</v>
      </c>
      <c r="AM1470" s="1" t="str">
        <f>IF(官網匯出!AG1470="","",官網匯出!AG1470)</f>
        <v/>
      </c>
      <c r="AN1470" s="1" t="str">
        <f>IF(G1470="","",IF(官網匯出!AH1470="","",官網匯出!AH1470))</f>
        <v/>
      </c>
      <c r="AO1470" s="14" t="str">
        <f t="shared" si="256"/>
        <v/>
      </c>
      <c r="AP1470" s="14" t="str">
        <f t="shared" si="257"/>
        <v>1</v>
      </c>
      <c r="AQ1470" s="14" t="str">
        <f t="shared" si="258"/>
        <v>0</v>
      </c>
      <c r="AR1470" s="1" t="str">
        <f t="shared" si="259"/>
        <v/>
      </c>
      <c r="AS1470" s="1" t="str">
        <f t="shared" si="260"/>
        <v/>
      </c>
      <c r="AT1470" s="1" t="str">
        <f t="shared" si="261"/>
        <v/>
      </c>
      <c r="AU1470" s="1" t="str">
        <f t="shared" si="252"/>
        <v/>
      </c>
      <c r="AV1470" s="1" t="e">
        <f>IF(VLOOKUP(G1470,官網匯出!A:AQ,42,FALSE)="","[黃金盾官網]",VLOOKUP(G1470,官網匯出!A:AQ,42,FALSE))</f>
        <v>#N/A</v>
      </c>
      <c r="AW1470" s="1" t="e">
        <f>IF(LEFT(VLOOKUP(G1470,官網匯出!A:AS,43,FALSE),2)="","web",LEFT(VLOOKUP(G1470,官網匯出!A:AS,43,FALSE),2))</f>
        <v>#N/A</v>
      </c>
      <c r="AX1470" s="1" t="str">
        <f t="shared" si="262"/>
        <v>O</v>
      </c>
    </row>
    <row r="1471" spans="1:50">
      <c r="A1471" s="1" t="str">
        <f>IF(G1471="","",VLOOKUP(官網轉換!AW1471,團名!A:B,2,FALSE))</f>
        <v/>
      </c>
      <c r="B1471" s="1" t="str">
        <f>IF(G1471="","",IF(LEFT(VLOOKUP(G1471,官網匯出!A:AQ,43,0),2)="wf",VLOOKUP(VLOOKUP(G1471,官網匯出!A:AQ,43,0),團名!$I$1:$K$12,2,FALSE),"N0071"))</f>
        <v/>
      </c>
      <c r="C1471" s="1" t="str">
        <f>IFERROR(VLOOKUP(官網匯出!D1471,團名!E:G,3,FALSE),"")</f>
        <v/>
      </c>
      <c r="D1471" s="1" t="str">
        <f t="shared" si="253"/>
        <v/>
      </c>
      <c r="E1471" s="1" t="str">
        <f t="shared" si="254"/>
        <v/>
      </c>
      <c r="F1471" s="1" t="str">
        <f>IF(官網匯出!F1471="已付款","","B0012")</f>
        <v>B0012</v>
      </c>
      <c r="G1471" s="1" t="str">
        <f>IF(官網匯出!A1471="","",官網匯出!A1471)</f>
        <v/>
      </c>
      <c r="H1471" s="3" t="str">
        <f>IF(官網匯出!B1471="","",官網匯出!B1471)</f>
        <v/>
      </c>
      <c r="I1471" s="1" t="str">
        <f>IF(官網匯出!C1471="","",官網匯出!C1471)</f>
        <v/>
      </c>
      <c r="J1471" s="1" t="str">
        <f>IF(官網匯出!D1471="","",官網匯出!D1471)</f>
        <v/>
      </c>
      <c r="K1471" s="3" t="str">
        <f>IF(官網匯出!E1471="","",官網匯出!E1471)</f>
        <v/>
      </c>
      <c r="L1471" s="1" t="str">
        <f>IF(官網匯出!F1471="","",官網匯出!F1471)</f>
        <v/>
      </c>
      <c r="M1471" s="1" t="str">
        <f>IF(官網匯出!G1471="","",官網匯出!G1471)</f>
        <v/>
      </c>
      <c r="N1471" s="1" t="str">
        <f>IF(官網匯出!H1471="","",官網匯出!H1471)</f>
        <v/>
      </c>
      <c r="P1471" s="1" t="str">
        <f>IF(官網匯出!J1471="","",RIGHT(官網匯出!J1471,LEN(官網匯出!J1471)-2))</f>
        <v/>
      </c>
      <c r="Q1471" s="1" t="str">
        <f>IF(官網匯出!K1471="","",官網匯出!K1471)</f>
        <v/>
      </c>
      <c r="R1471" s="1" t="str">
        <f>IF(官網匯出!L1471="","",官網匯出!L1471)</f>
        <v/>
      </c>
      <c r="S1471" s="1" t="str">
        <f>IF(官網匯出!M1471="","",官網匯出!M1471)</f>
        <v/>
      </c>
      <c r="T1471" s="1" t="str">
        <f>IF(官網匯出!N1471="","",官網匯出!N1471)</f>
        <v/>
      </c>
      <c r="U1471" s="1" t="str">
        <f>IF(官網匯出!O1471="","",官網匯出!O1471)</f>
        <v/>
      </c>
      <c r="V1471" s="1" t="str">
        <f>IF(官網匯出!P1471="",IF(G1471="","",0),官網匯出!P1471)</f>
        <v/>
      </c>
      <c r="W1471" s="1" t="str">
        <f>IF(官網匯出!Q1471="",IF(G1471="","",0),官網匯出!Q1471)</f>
        <v/>
      </c>
      <c r="X1471" s="1" t="str">
        <f>IF(官網匯出!R1471="","",官網匯出!R1471)</f>
        <v/>
      </c>
      <c r="Y1471" s="1" t="str">
        <f>IF(官網匯出!S1471="","",官網匯出!S1471)</f>
        <v/>
      </c>
      <c r="Z1471" s="1" t="str">
        <f>IF(G1471="","",官網匯出!T1471)</f>
        <v/>
      </c>
      <c r="AA1471" s="1" t="str">
        <f>IF(G1471="","",官網匯出!AK1471)</f>
        <v/>
      </c>
      <c r="AB1471" s="1" t="str">
        <f>IF(G1471="","",IF(官網匯出!V1471="","",官網匯出!V1471))</f>
        <v/>
      </c>
      <c r="AJ1471" s="1" t="str">
        <f>IF(G1471="","",IF(官網匯出!AE1471="","",官網匯出!AE1471))</f>
        <v/>
      </c>
      <c r="AK1471" s="1" t="str">
        <f>IF(G1471="","",IF(官網匯出!AD1471="","",官網匯出!AD1471))</f>
        <v/>
      </c>
      <c r="AL1471" s="1" t="str">
        <f t="shared" si="255"/>
        <v>0</v>
      </c>
      <c r="AM1471" s="1" t="str">
        <f>IF(官網匯出!AG1471="","",官網匯出!AG1471)</f>
        <v/>
      </c>
      <c r="AN1471" s="1" t="str">
        <f>IF(G1471="","",IF(官網匯出!AH1471="","",官網匯出!AH1471))</f>
        <v/>
      </c>
      <c r="AO1471" s="14" t="str">
        <f t="shared" si="256"/>
        <v/>
      </c>
      <c r="AP1471" s="14" t="str">
        <f t="shared" si="257"/>
        <v>1</v>
      </c>
      <c r="AQ1471" s="14" t="str">
        <f t="shared" si="258"/>
        <v>0</v>
      </c>
      <c r="AR1471" s="1" t="str">
        <f t="shared" si="259"/>
        <v/>
      </c>
      <c r="AS1471" s="1" t="str">
        <f t="shared" si="260"/>
        <v/>
      </c>
      <c r="AT1471" s="1" t="str">
        <f t="shared" si="261"/>
        <v/>
      </c>
      <c r="AU1471" s="1" t="str">
        <f t="shared" si="252"/>
        <v/>
      </c>
      <c r="AV1471" s="1" t="e">
        <f>IF(VLOOKUP(G1471,官網匯出!A:AQ,42,FALSE)="","[黃金盾官網]",VLOOKUP(G1471,官網匯出!A:AQ,42,FALSE))</f>
        <v>#N/A</v>
      </c>
      <c r="AW1471" s="1" t="e">
        <f>IF(LEFT(VLOOKUP(G1471,官網匯出!A:AS,43,FALSE),2)="","web",LEFT(VLOOKUP(G1471,官網匯出!A:AS,43,FALSE),2))</f>
        <v>#N/A</v>
      </c>
      <c r="AX1471" s="1" t="str">
        <f t="shared" si="262"/>
        <v>O</v>
      </c>
    </row>
    <row r="1472" spans="1:50">
      <c r="A1472" s="1" t="str">
        <f>IF(G1472="","",VLOOKUP(官網轉換!AW1472,團名!A:B,2,FALSE))</f>
        <v/>
      </c>
      <c r="B1472" s="1" t="str">
        <f>IF(G1472="","",IF(LEFT(VLOOKUP(G1472,官網匯出!A:AQ,43,0),2)="wf",VLOOKUP(VLOOKUP(G1472,官網匯出!A:AQ,43,0),團名!$I$1:$K$12,2,FALSE),"N0071"))</f>
        <v/>
      </c>
      <c r="C1472" s="1" t="str">
        <f>IFERROR(VLOOKUP(官網匯出!D1472,團名!E:G,3,FALSE),"")</f>
        <v/>
      </c>
      <c r="D1472" s="1" t="str">
        <f t="shared" si="253"/>
        <v/>
      </c>
      <c r="E1472" s="1" t="str">
        <f t="shared" si="254"/>
        <v/>
      </c>
      <c r="F1472" s="1" t="str">
        <f>IF(官網匯出!F1472="已付款","","B0012")</f>
        <v>B0012</v>
      </c>
      <c r="G1472" s="1" t="str">
        <f>IF(官網匯出!A1472="","",官網匯出!A1472)</f>
        <v/>
      </c>
      <c r="H1472" s="3" t="str">
        <f>IF(官網匯出!B1472="","",官網匯出!B1472)</f>
        <v/>
      </c>
      <c r="I1472" s="1" t="str">
        <f>IF(官網匯出!C1472="","",官網匯出!C1472)</f>
        <v/>
      </c>
      <c r="J1472" s="1" t="str">
        <f>IF(官網匯出!D1472="","",官網匯出!D1472)</f>
        <v/>
      </c>
      <c r="K1472" s="3" t="str">
        <f>IF(官網匯出!E1472="","",官網匯出!E1472)</f>
        <v/>
      </c>
      <c r="L1472" s="1" t="str">
        <f>IF(官網匯出!F1472="","",官網匯出!F1472)</f>
        <v/>
      </c>
      <c r="M1472" s="1" t="str">
        <f>IF(官網匯出!G1472="","",官網匯出!G1472)</f>
        <v/>
      </c>
      <c r="N1472" s="1" t="str">
        <f>IF(官網匯出!H1472="","",官網匯出!H1472)</f>
        <v/>
      </c>
      <c r="P1472" s="1" t="str">
        <f>IF(官網匯出!J1472="","",RIGHT(官網匯出!J1472,LEN(官網匯出!J1472)-2))</f>
        <v/>
      </c>
      <c r="Q1472" s="1" t="str">
        <f>IF(官網匯出!K1472="","",官網匯出!K1472)</f>
        <v/>
      </c>
      <c r="R1472" s="1" t="str">
        <f>IF(官網匯出!L1472="","",官網匯出!L1472)</f>
        <v/>
      </c>
      <c r="S1472" s="1" t="str">
        <f>IF(官網匯出!M1472="","",官網匯出!M1472)</f>
        <v/>
      </c>
      <c r="T1472" s="1" t="str">
        <f>IF(官網匯出!N1472="","",官網匯出!N1472)</f>
        <v/>
      </c>
      <c r="U1472" s="1" t="str">
        <f>IF(官網匯出!O1472="","",官網匯出!O1472)</f>
        <v/>
      </c>
      <c r="V1472" s="1" t="str">
        <f>IF(官網匯出!P1472="",IF(G1472="","",0),官網匯出!P1472)</f>
        <v/>
      </c>
      <c r="W1472" s="1" t="str">
        <f>IF(官網匯出!Q1472="",IF(G1472="","",0),官網匯出!Q1472)</f>
        <v/>
      </c>
      <c r="X1472" s="1" t="str">
        <f>IF(官網匯出!R1472="","",官網匯出!R1472)</f>
        <v/>
      </c>
      <c r="Y1472" s="1" t="str">
        <f>IF(官網匯出!S1472="","",官網匯出!S1472)</f>
        <v/>
      </c>
      <c r="Z1472" s="1" t="str">
        <f>IF(G1472="","",官網匯出!T1472)</f>
        <v/>
      </c>
      <c r="AA1472" s="1" t="str">
        <f>IF(G1472="","",官網匯出!AK1472)</f>
        <v/>
      </c>
      <c r="AB1472" s="1" t="str">
        <f>IF(G1472="","",IF(官網匯出!V1472="","",官網匯出!V1472))</f>
        <v/>
      </c>
      <c r="AJ1472" s="1" t="str">
        <f>IF(G1472="","",IF(官網匯出!AE1472="","",官網匯出!AE1472))</f>
        <v/>
      </c>
      <c r="AK1472" s="1" t="str">
        <f>IF(G1472="","",IF(官網匯出!AD1472="","",官網匯出!AD1472))</f>
        <v/>
      </c>
      <c r="AL1472" s="1" t="str">
        <f t="shared" si="255"/>
        <v>0</v>
      </c>
      <c r="AM1472" s="1" t="str">
        <f>IF(官網匯出!AG1472="","",官網匯出!AG1472)</f>
        <v/>
      </c>
      <c r="AN1472" s="1" t="str">
        <f>IF(G1472="","",IF(官網匯出!AH1472="","",官網匯出!AH1472))</f>
        <v/>
      </c>
      <c r="AO1472" s="14" t="str">
        <f t="shared" si="256"/>
        <v/>
      </c>
      <c r="AP1472" s="14" t="str">
        <f t="shared" si="257"/>
        <v>1</v>
      </c>
      <c r="AQ1472" s="14" t="str">
        <f t="shared" si="258"/>
        <v>0</v>
      </c>
      <c r="AR1472" s="1" t="str">
        <f t="shared" si="259"/>
        <v/>
      </c>
      <c r="AS1472" s="1" t="str">
        <f t="shared" si="260"/>
        <v/>
      </c>
      <c r="AT1472" s="1" t="str">
        <f t="shared" si="261"/>
        <v/>
      </c>
      <c r="AU1472" s="1" t="str">
        <f t="shared" si="252"/>
        <v/>
      </c>
      <c r="AV1472" s="1" t="e">
        <f>IF(VLOOKUP(G1472,官網匯出!A:AQ,42,FALSE)="","[黃金盾官網]",VLOOKUP(G1472,官網匯出!A:AQ,42,FALSE))</f>
        <v>#N/A</v>
      </c>
      <c r="AW1472" s="1" t="e">
        <f>IF(LEFT(VLOOKUP(G1472,官網匯出!A:AS,43,FALSE),2)="","web",LEFT(VLOOKUP(G1472,官網匯出!A:AS,43,FALSE),2))</f>
        <v>#N/A</v>
      </c>
      <c r="AX1472" s="1" t="str">
        <f t="shared" si="262"/>
        <v>O</v>
      </c>
    </row>
    <row r="1473" spans="1:50">
      <c r="A1473" s="1" t="str">
        <f>IF(G1473="","",VLOOKUP(官網轉換!AW1473,團名!A:B,2,FALSE))</f>
        <v/>
      </c>
      <c r="B1473" s="1" t="str">
        <f>IF(G1473="","",IF(LEFT(VLOOKUP(G1473,官網匯出!A:AQ,43,0),2)="wf",VLOOKUP(VLOOKUP(G1473,官網匯出!A:AQ,43,0),團名!$I$1:$K$12,2,FALSE),"N0071"))</f>
        <v/>
      </c>
      <c r="C1473" s="1" t="str">
        <f>IFERROR(VLOOKUP(官網匯出!D1473,團名!E:G,3,FALSE),"")</f>
        <v/>
      </c>
      <c r="D1473" s="1" t="str">
        <f t="shared" si="253"/>
        <v/>
      </c>
      <c r="E1473" s="1" t="str">
        <f t="shared" si="254"/>
        <v/>
      </c>
      <c r="F1473" s="1" t="str">
        <f>IF(官網匯出!F1473="已付款","","B0012")</f>
        <v>B0012</v>
      </c>
      <c r="G1473" s="1" t="str">
        <f>IF(官網匯出!A1473="","",官網匯出!A1473)</f>
        <v/>
      </c>
      <c r="H1473" s="3" t="str">
        <f>IF(官網匯出!B1473="","",官網匯出!B1473)</f>
        <v/>
      </c>
      <c r="I1473" s="1" t="str">
        <f>IF(官網匯出!C1473="","",官網匯出!C1473)</f>
        <v/>
      </c>
      <c r="J1473" s="1" t="str">
        <f>IF(官網匯出!D1473="","",官網匯出!D1473)</f>
        <v/>
      </c>
      <c r="K1473" s="3" t="str">
        <f>IF(官網匯出!E1473="","",官網匯出!E1473)</f>
        <v/>
      </c>
      <c r="L1473" s="1" t="str">
        <f>IF(官網匯出!F1473="","",官網匯出!F1473)</f>
        <v/>
      </c>
      <c r="M1473" s="1" t="str">
        <f>IF(官網匯出!G1473="","",官網匯出!G1473)</f>
        <v/>
      </c>
      <c r="N1473" s="1" t="str">
        <f>IF(官網匯出!H1473="","",官網匯出!H1473)</f>
        <v/>
      </c>
      <c r="P1473" s="1" t="str">
        <f>IF(官網匯出!J1473="","",RIGHT(官網匯出!J1473,LEN(官網匯出!J1473)-2))</f>
        <v/>
      </c>
      <c r="Q1473" s="1" t="str">
        <f>IF(官網匯出!K1473="","",官網匯出!K1473)</f>
        <v/>
      </c>
      <c r="R1473" s="1" t="str">
        <f>IF(官網匯出!L1473="","",官網匯出!L1473)</f>
        <v/>
      </c>
      <c r="S1473" s="1" t="str">
        <f>IF(官網匯出!M1473="","",官網匯出!M1473)</f>
        <v/>
      </c>
      <c r="T1473" s="1" t="str">
        <f>IF(官網匯出!N1473="","",官網匯出!N1473)</f>
        <v/>
      </c>
      <c r="U1473" s="1" t="str">
        <f>IF(官網匯出!O1473="","",官網匯出!O1473)</f>
        <v/>
      </c>
      <c r="V1473" s="1" t="str">
        <f>IF(官網匯出!P1473="",IF(G1473="","",0),官網匯出!P1473)</f>
        <v/>
      </c>
      <c r="W1473" s="1" t="str">
        <f>IF(官網匯出!Q1473="",IF(G1473="","",0),官網匯出!Q1473)</f>
        <v/>
      </c>
      <c r="X1473" s="1" t="str">
        <f>IF(官網匯出!R1473="","",官網匯出!R1473)</f>
        <v/>
      </c>
      <c r="Y1473" s="1" t="str">
        <f>IF(官網匯出!S1473="","",官網匯出!S1473)</f>
        <v/>
      </c>
      <c r="Z1473" s="1" t="str">
        <f>IF(G1473="","",官網匯出!T1473)</f>
        <v/>
      </c>
      <c r="AA1473" s="1" t="str">
        <f>IF(G1473="","",官網匯出!AK1473)</f>
        <v/>
      </c>
      <c r="AB1473" s="1" t="str">
        <f>IF(G1473="","",IF(官網匯出!V1473="","",官網匯出!V1473))</f>
        <v/>
      </c>
      <c r="AJ1473" s="1" t="str">
        <f>IF(G1473="","",IF(官網匯出!AE1473="","",官網匯出!AE1473))</f>
        <v/>
      </c>
      <c r="AK1473" s="1" t="str">
        <f>IF(G1473="","",IF(官網匯出!AD1473="","",官網匯出!AD1473))</f>
        <v/>
      </c>
      <c r="AL1473" s="1" t="str">
        <f t="shared" si="255"/>
        <v>0</v>
      </c>
      <c r="AM1473" s="1" t="str">
        <f>IF(官網匯出!AG1473="","",官網匯出!AG1473)</f>
        <v/>
      </c>
      <c r="AN1473" s="1" t="str">
        <f>IF(G1473="","",IF(官網匯出!AH1473="","",官網匯出!AH1473))</f>
        <v/>
      </c>
      <c r="AO1473" s="14" t="str">
        <f t="shared" si="256"/>
        <v/>
      </c>
      <c r="AP1473" s="14" t="str">
        <f t="shared" si="257"/>
        <v>1</v>
      </c>
      <c r="AQ1473" s="14" t="str">
        <f t="shared" si="258"/>
        <v>0</v>
      </c>
      <c r="AR1473" s="1" t="str">
        <f t="shared" si="259"/>
        <v/>
      </c>
      <c r="AS1473" s="1" t="str">
        <f t="shared" si="260"/>
        <v/>
      </c>
      <c r="AT1473" s="1" t="str">
        <f t="shared" si="261"/>
        <v/>
      </c>
      <c r="AU1473" s="1" t="str">
        <f t="shared" si="252"/>
        <v/>
      </c>
      <c r="AV1473" s="1" t="e">
        <f>IF(VLOOKUP(G1473,官網匯出!A:AQ,42,FALSE)="","[黃金盾官網]",VLOOKUP(G1473,官網匯出!A:AQ,42,FALSE))</f>
        <v>#N/A</v>
      </c>
      <c r="AW1473" s="1" t="e">
        <f>IF(LEFT(VLOOKUP(G1473,官網匯出!A:AS,43,FALSE),2)="","web",LEFT(VLOOKUP(G1473,官網匯出!A:AS,43,FALSE),2))</f>
        <v>#N/A</v>
      </c>
      <c r="AX1473" s="1" t="str">
        <f t="shared" si="262"/>
        <v>O</v>
      </c>
    </row>
    <row r="1474" spans="1:50">
      <c r="A1474" s="1" t="str">
        <f>IF(G1474="","",VLOOKUP(官網轉換!AW1474,團名!A:B,2,FALSE))</f>
        <v/>
      </c>
      <c r="B1474" s="1" t="str">
        <f>IF(G1474="","",IF(LEFT(VLOOKUP(G1474,官網匯出!A:AQ,43,0),2)="wf",VLOOKUP(VLOOKUP(G1474,官網匯出!A:AQ,43,0),團名!$I$1:$K$12,2,FALSE),"N0071"))</f>
        <v/>
      </c>
      <c r="C1474" s="1" t="str">
        <f>IFERROR(VLOOKUP(官網匯出!D1474,團名!E:G,3,FALSE),"")</f>
        <v/>
      </c>
      <c r="D1474" s="1" t="str">
        <f t="shared" si="253"/>
        <v/>
      </c>
      <c r="E1474" s="1" t="str">
        <f t="shared" si="254"/>
        <v/>
      </c>
      <c r="F1474" s="1" t="str">
        <f>IF(官網匯出!F1474="已付款","","B0012")</f>
        <v>B0012</v>
      </c>
      <c r="G1474" s="1" t="str">
        <f>IF(官網匯出!A1474="","",官網匯出!A1474)</f>
        <v/>
      </c>
      <c r="H1474" s="3" t="str">
        <f>IF(官網匯出!B1474="","",官網匯出!B1474)</f>
        <v/>
      </c>
      <c r="I1474" s="1" t="str">
        <f>IF(官網匯出!C1474="","",官網匯出!C1474)</f>
        <v/>
      </c>
      <c r="J1474" s="1" t="str">
        <f>IF(官網匯出!D1474="","",官網匯出!D1474)</f>
        <v/>
      </c>
      <c r="K1474" s="3" t="str">
        <f>IF(官網匯出!E1474="","",官網匯出!E1474)</f>
        <v/>
      </c>
      <c r="L1474" s="1" t="str">
        <f>IF(官網匯出!F1474="","",官網匯出!F1474)</f>
        <v/>
      </c>
      <c r="M1474" s="1" t="str">
        <f>IF(官網匯出!G1474="","",官網匯出!G1474)</f>
        <v/>
      </c>
      <c r="N1474" s="1" t="str">
        <f>IF(官網匯出!H1474="","",官網匯出!H1474)</f>
        <v/>
      </c>
      <c r="P1474" s="1" t="str">
        <f>IF(官網匯出!J1474="","",RIGHT(官網匯出!J1474,LEN(官網匯出!J1474)-2))</f>
        <v/>
      </c>
      <c r="Q1474" s="1" t="str">
        <f>IF(官網匯出!K1474="","",官網匯出!K1474)</f>
        <v/>
      </c>
      <c r="R1474" s="1" t="str">
        <f>IF(官網匯出!L1474="","",官網匯出!L1474)</f>
        <v/>
      </c>
      <c r="S1474" s="1" t="str">
        <f>IF(官網匯出!M1474="","",官網匯出!M1474)</f>
        <v/>
      </c>
      <c r="T1474" s="1" t="str">
        <f>IF(官網匯出!N1474="","",官網匯出!N1474)</f>
        <v/>
      </c>
      <c r="U1474" s="1" t="str">
        <f>IF(官網匯出!O1474="","",官網匯出!O1474)</f>
        <v/>
      </c>
      <c r="V1474" s="1" t="str">
        <f>IF(官網匯出!P1474="",IF(G1474="","",0),官網匯出!P1474)</f>
        <v/>
      </c>
      <c r="W1474" s="1" t="str">
        <f>IF(官網匯出!Q1474="",IF(G1474="","",0),官網匯出!Q1474)</f>
        <v/>
      </c>
      <c r="X1474" s="1" t="str">
        <f>IF(官網匯出!R1474="","",官網匯出!R1474)</f>
        <v/>
      </c>
      <c r="Y1474" s="1" t="str">
        <f>IF(官網匯出!S1474="","",官網匯出!S1474)</f>
        <v/>
      </c>
      <c r="Z1474" s="1" t="str">
        <f>IF(G1474="","",官網匯出!T1474)</f>
        <v/>
      </c>
      <c r="AA1474" s="1" t="str">
        <f>IF(G1474="","",官網匯出!AK1474)</f>
        <v/>
      </c>
      <c r="AB1474" s="1" t="str">
        <f>IF(G1474="","",IF(官網匯出!V1474="","",官網匯出!V1474))</f>
        <v/>
      </c>
      <c r="AJ1474" s="1" t="str">
        <f>IF(G1474="","",IF(官網匯出!AE1474="","",官網匯出!AE1474))</f>
        <v/>
      </c>
      <c r="AK1474" s="1" t="str">
        <f>IF(G1474="","",IF(官網匯出!AD1474="","",官網匯出!AD1474))</f>
        <v/>
      </c>
      <c r="AL1474" s="1" t="str">
        <f t="shared" si="255"/>
        <v>0</v>
      </c>
      <c r="AM1474" s="1" t="str">
        <f>IF(官網匯出!AG1474="","",官網匯出!AG1474)</f>
        <v/>
      </c>
      <c r="AN1474" s="1" t="str">
        <f>IF(G1474="","",IF(官網匯出!AH1474="","",官網匯出!AH1474))</f>
        <v/>
      </c>
      <c r="AO1474" s="14" t="str">
        <f t="shared" si="256"/>
        <v/>
      </c>
      <c r="AP1474" s="14" t="str">
        <f t="shared" si="257"/>
        <v>1</v>
      </c>
      <c r="AQ1474" s="14" t="str">
        <f t="shared" si="258"/>
        <v>0</v>
      </c>
      <c r="AR1474" s="1" t="str">
        <f t="shared" si="259"/>
        <v/>
      </c>
      <c r="AS1474" s="1" t="str">
        <f t="shared" si="260"/>
        <v/>
      </c>
      <c r="AT1474" s="1" t="str">
        <f t="shared" si="261"/>
        <v/>
      </c>
      <c r="AU1474" s="1" t="str">
        <f t="shared" ref="AU1474:AU1537" si="263">IF(G1474="","",AV1474&amp;"      訂單編號："&amp;G1474&amp;"      "&amp;IF(J1474="銀行轉帳(ATM/虛擬代碼繳費)","ATM(藍)",IF(J1474="ATM 虛擬代碼繳費（需持代碼至實體ATM或網路銀行繳費）","ATM"&amp;"　"&amp;AB1474&amp;AJ1474,IF(J1474="虛擬代碼繳費轉帳","ATM(SP)"&amp;"　"&amp;AB1474&amp;AJ1474,IF(J1474="信用卡（shopline payment）","信用卡(SP)",IF(J1474="信用卡","信用卡",IF(J1474="貨到付款","貨到付款　")))&amp;"　"&amp;AB1474&amp;AJ1474)))&amp;IF(L1474="退款中","客戶取消訂單，待退款(ATM)",""))</f>
        <v/>
      </c>
      <c r="AV1474" s="1" t="e">
        <f>IF(VLOOKUP(G1474,官網匯出!A:AQ,42,FALSE)="","[黃金盾官網]",VLOOKUP(G1474,官網匯出!A:AQ,42,FALSE))</f>
        <v>#N/A</v>
      </c>
      <c r="AW1474" s="1" t="e">
        <f>IF(LEFT(VLOOKUP(G1474,官網匯出!A:AS,43,FALSE),2)="","web",LEFT(VLOOKUP(G1474,官網匯出!A:AS,43,FALSE),2))</f>
        <v>#N/A</v>
      </c>
      <c r="AX1474" s="1" t="str">
        <f t="shared" si="262"/>
        <v>O</v>
      </c>
    </row>
    <row r="1475" spans="1:50">
      <c r="A1475" s="1" t="str">
        <f>IF(G1475="","",VLOOKUP(官網轉換!AW1475,團名!A:B,2,FALSE))</f>
        <v/>
      </c>
      <c r="B1475" s="1" t="str">
        <f>IF(G1475="","",IF(LEFT(VLOOKUP(G1475,官網匯出!A:AQ,43,0),2)="wf",VLOOKUP(VLOOKUP(G1475,官網匯出!A:AQ,43,0),團名!$I$1:$K$12,2,FALSE),"N0071"))</f>
        <v/>
      </c>
      <c r="C1475" s="1" t="str">
        <f>IFERROR(VLOOKUP(官網匯出!D1475,團名!E:G,3,FALSE),"")</f>
        <v/>
      </c>
      <c r="D1475" s="1" t="str">
        <f t="shared" ref="D1475:D1538" si="264">IF(G1475="","","NTD")</f>
        <v/>
      </c>
      <c r="E1475" s="1" t="str">
        <f t="shared" ref="E1475:E1538" si="265">IF(G1475="","","含稅")</f>
        <v/>
      </c>
      <c r="F1475" s="1" t="str">
        <f>IF(官網匯出!F1475="已付款","","B0012")</f>
        <v>B0012</v>
      </c>
      <c r="G1475" s="1" t="str">
        <f>IF(官網匯出!A1475="","",官網匯出!A1475)</f>
        <v/>
      </c>
      <c r="H1475" s="3" t="str">
        <f>IF(官網匯出!B1475="","",官網匯出!B1475)</f>
        <v/>
      </c>
      <c r="I1475" s="1" t="str">
        <f>IF(官網匯出!C1475="","",官網匯出!C1475)</f>
        <v/>
      </c>
      <c r="J1475" s="1" t="str">
        <f>IF(官網匯出!D1475="","",官網匯出!D1475)</f>
        <v/>
      </c>
      <c r="K1475" s="3" t="str">
        <f>IF(官網匯出!E1475="","",官網匯出!E1475)</f>
        <v/>
      </c>
      <c r="L1475" s="1" t="str">
        <f>IF(官網匯出!F1475="","",官網匯出!F1475)</f>
        <v/>
      </c>
      <c r="M1475" s="1" t="str">
        <f>IF(官網匯出!G1475="","",官網匯出!G1475)</f>
        <v/>
      </c>
      <c r="N1475" s="1" t="str">
        <f>IF(官網匯出!H1475="","",官網匯出!H1475)</f>
        <v/>
      </c>
      <c r="P1475" s="1" t="str">
        <f>IF(官網匯出!J1475="","",RIGHT(官網匯出!J1475,LEN(官網匯出!J1475)-2))</f>
        <v/>
      </c>
      <c r="Q1475" s="1" t="str">
        <f>IF(官網匯出!K1475="","",官網匯出!K1475)</f>
        <v/>
      </c>
      <c r="R1475" s="1" t="str">
        <f>IF(官網匯出!L1475="","",官網匯出!L1475)</f>
        <v/>
      </c>
      <c r="S1475" s="1" t="str">
        <f>IF(官網匯出!M1475="","",官網匯出!M1475)</f>
        <v/>
      </c>
      <c r="T1475" s="1" t="str">
        <f>IF(官網匯出!N1475="","",官網匯出!N1475)</f>
        <v/>
      </c>
      <c r="U1475" s="1" t="str">
        <f>IF(官網匯出!O1475="","",官網匯出!O1475)</f>
        <v/>
      </c>
      <c r="V1475" s="1" t="str">
        <f>IF(官網匯出!P1475="",IF(G1475="","",0),官網匯出!P1475)</f>
        <v/>
      </c>
      <c r="W1475" s="1" t="str">
        <f>IF(官網匯出!Q1475="",IF(G1475="","",0),官網匯出!Q1475)</f>
        <v/>
      </c>
      <c r="X1475" s="1" t="str">
        <f>IF(官網匯出!R1475="","",官網匯出!R1475)</f>
        <v/>
      </c>
      <c r="Y1475" s="1" t="str">
        <f>IF(官網匯出!S1475="","",官網匯出!S1475)</f>
        <v/>
      </c>
      <c r="Z1475" s="1" t="str">
        <f>IF(G1475="","",官網匯出!T1475)</f>
        <v/>
      </c>
      <c r="AA1475" s="1" t="str">
        <f>IF(G1475="","",官網匯出!AK1475)</f>
        <v/>
      </c>
      <c r="AB1475" s="1" t="str">
        <f>IF(G1475="","",IF(官網匯出!V1475="","",官網匯出!V1475))</f>
        <v/>
      </c>
      <c r="AJ1475" s="1" t="str">
        <f>IF(G1475="","",IF(官網匯出!AE1475="","",官網匯出!AE1475))</f>
        <v/>
      </c>
      <c r="AK1475" s="1" t="str">
        <f>IF(G1475="","",IF(官網匯出!AD1475="","",官網匯出!AD1475))</f>
        <v/>
      </c>
      <c r="AL1475" s="1" t="str">
        <f t="shared" ref="AL1475:AL1538" si="266">IF(AM1475="","0","1")</f>
        <v>0</v>
      </c>
      <c r="AM1475" s="1" t="str">
        <f>IF(官網匯出!AG1475="","",官網匯出!AG1475)</f>
        <v/>
      </c>
      <c r="AN1475" s="1" t="str">
        <f>IF(G1475="","",IF(官網匯出!AH1475="","",官網匯出!AH1475))</f>
        <v/>
      </c>
      <c r="AO1475" s="14" t="str">
        <f t="shared" ref="AO1475:AO1538" si="267">IF(AN1475="","","3J0002")</f>
        <v/>
      </c>
      <c r="AP1475" s="14" t="str">
        <f t="shared" ref="AP1475:AP1538" si="268">IF(AO1475="","1","0")</f>
        <v>1</v>
      </c>
      <c r="AQ1475" s="14" t="str">
        <f t="shared" ref="AQ1475:AQ1538" si="269">IF(AN1475="","0","1")</f>
        <v>0</v>
      </c>
      <c r="AR1475" s="1" t="str">
        <f t="shared" ref="AR1475:AR1538" si="270">IFERROR((T1475*U1475)-V1475-Z1475+W1475-AA1475,"")</f>
        <v/>
      </c>
      <c r="AS1475" s="1" t="str">
        <f t="shared" ref="AS1475:AS1538" si="271">IF(J1475="貨到付款",IF(Y1475="",0,Y1475),IF(G1475="","",0))</f>
        <v/>
      </c>
      <c r="AT1475" s="1" t="str">
        <f t="shared" ref="AT1475:AT1538" si="272">IF(G1475="","",IF(V1475&gt;0,"已扣抵"&amp;V1475&amp;"元"&amp;"購物金 ","")&amp;IF(Z1475&gt;0,"已扣抵"&amp;Z1475&amp;"元"&amp;"優惠折扣 ","")&amp;IF(W1475&gt;0,"含運費"&amp;W1475&amp;"元 ","")&amp;IF(AA1475&gt;0,"含附加費"&amp;AA1475&amp;"元 ",""))</f>
        <v/>
      </c>
      <c r="AU1475" s="1" t="str">
        <f t="shared" si="263"/>
        <v/>
      </c>
      <c r="AV1475" s="1" t="e">
        <f>IF(VLOOKUP(G1475,官網匯出!A:AQ,42,FALSE)="","[黃金盾官網]",VLOOKUP(G1475,官網匯出!A:AQ,42,FALSE))</f>
        <v>#N/A</v>
      </c>
      <c r="AW1475" s="1" t="e">
        <f>IF(LEFT(VLOOKUP(G1475,官網匯出!A:AS,43,FALSE),2)="","web",LEFT(VLOOKUP(G1475,官網匯出!A:AS,43,FALSE),2))</f>
        <v>#N/A</v>
      </c>
      <c r="AX1475" s="1" t="str">
        <f t="shared" ref="AX1475:AX1538" si="273">IF(AND(AM1475&lt;&gt;"",AN1475&lt;&gt;""),"X","O")</f>
        <v>O</v>
      </c>
    </row>
    <row r="1476" spans="1:50">
      <c r="A1476" s="1" t="str">
        <f>IF(G1476="","",VLOOKUP(官網轉換!AW1476,團名!A:B,2,FALSE))</f>
        <v/>
      </c>
      <c r="B1476" s="1" t="str">
        <f>IF(G1476="","",IF(LEFT(VLOOKUP(G1476,官網匯出!A:AQ,43,0),2)="wf",VLOOKUP(VLOOKUP(G1476,官網匯出!A:AQ,43,0),團名!$I$1:$K$12,2,FALSE),"N0071"))</f>
        <v/>
      </c>
      <c r="C1476" s="1" t="str">
        <f>IFERROR(VLOOKUP(官網匯出!D1476,團名!E:G,3,FALSE),"")</f>
        <v/>
      </c>
      <c r="D1476" s="1" t="str">
        <f t="shared" si="264"/>
        <v/>
      </c>
      <c r="E1476" s="1" t="str">
        <f t="shared" si="265"/>
        <v/>
      </c>
      <c r="F1476" s="1" t="str">
        <f>IF(官網匯出!F1476="已付款","","B0012")</f>
        <v>B0012</v>
      </c>
      <c r="G1476" s="1" t="str">
        <f>IF(官網匯出!A1476="","",官網匯出!A1476)</f>
        <v/>
      </c>
      <c r="H1476" s="3" t="str">
        <f>IF(官網匯出!B1476="","",官網匯出!B1476)</f>
        <v/>
      </c>
      <c r="I1476" s="1" t="str">
        <f>IF(官網匯出!C1476="","",官網匯出!C1476)</f>
        <v/>
      </c>
      <c r="J1476" s="1" t="str">
        <f>IF(官網匯出!D1476="","",官網匯出!D1476)</f>
        <v/>
      </c>
      <c r="K1476" s="3" t="str">
        <f>IF(官網匯出!E1476="","",官網匯出!E1476)</f>
        <v/>
      </c>
      <c r="L1476" s="1" t="str">
        <f>IF(官網匯出!F1476="","",官網匯出!F1476)</f>
        <v/>
      </c>
      <c r="M1476" s="1" t="str">
        <f>IF(官網匯出!G1476="","",官網匯出!G1476)</f>
        <v/>
      </c>
      <c r="N1476" s="1" t="str">
        <f>IF(官網匯出!H1476="","",官網匯出!H1476)</f>
        <v/>
      </c>
      <c r="P1476" s="1" t="str">
        <f>IF(官網匯出!J1476="","",RIGHT(官網匯出!J1476,LEN(官網匯出!J1476)-2))</f>
        <v/>
      </c>
      <c r="Q1476" s="1" t="str">
        <f>IF(官網匯出!K1476="","",官網匯出!K1476)</f>
        <v/>
      </c>
      <c r="R1476" s="1" t="str">
        <f>IF(官網匯出!L1476="","",官網匯出!L1476)</f>
        <v/>
      </c>
      <c r="S1476" s="1" t="str">
        <f>IF(官網匯出!M1476="","",官網匯出!M1476)</f>
        <v/>
      </c>
      <c r="T1476" s="1" t="str">
        <f>IF(官網匯出!N1476="","",官網匯出!N1476)</f>
        <v/>
      </c>
      <c r="U1476" s="1" t="str">
        <f>IF(官網匯出!O1476="","",官網匯出!O1476)</f>
        <v/>
      </c>
      <c r="V1476" s="1" t="str">
        <f>IF(官網匯出!P1476="",IF(G1476="","",0),官網匯出!P1476)</f>
        <v/>
      </c>
      <c r="W1476" s="1" t="str">
        <f>IF(官網匯出!Q1476="",IF(G1476="","",0),官網匯出!Q1476)</f>
        <v/>
      </c>
      <c r="X1476" s="1" t="str">
        <f>IF(官網匯出!R1476="","",官網匯出!R1476)</f>
        <v/>
      </c>
      <c r="Y1476" s="1" t="str">
        <f>IF(官網匯出!S1476="","",官網匯出!S1476)</f>
        <v/>
      </c>
      <c r="Z1476" s="1" t="str">
        <f>IF(G1476="","",官網匯出!T1476)</f>
        <v/>
      </c>
      <c r="AA1476" s="1" t="str">
        <f>IF(G1476="","",官網匯出!AK1476)</f>
        <v/>
      </c>
      <c r="AB1476" s="1" t="str">
        <f>IF(G1476="","",IF(官網匯出!V1476="","",官網匯出!V1476))</f>
        <v/>
      </c>
      <c r="AJ1476" s="1" t="str">
        <f>IF(G1476="","",IF(官網匯出!AE1476="","",官網匯出!AE1476))</f>
        <v/>
      </c>
      <c r="AK1476" s="1" t="str">
        <f>IF(G1476="","",IF(官網匯出!AD1476="","",官網匯出!AD1476))</f>
        <v/>
      </c>
      <c r="AL1476" s="1" t="str">
        <f t="shared" si="266"/>
        <v>0</v>
      </c>
      <c r="AM1476" s="1" t="str">
        <f>IF(官網匯出!AG1476="","",官網匯出!AG1476)</f>
        <v/>
      </c>
      <c r="AN1476" s="1" t="str">
        <f>IF(G1476="","",IF(官網匯出!AH1476="","",官網匯出!AH1476))</f>
        <v/>
      </c>
      <c r="AO1476" s="14" t="str">
        <f t="shared" si="267"/>
        <v/>
      </c>
      <c r="AP1476" s="14" t="str">
        <f t="shared" si="268"/>
        <v>1</v>
      </c>
      <c r="AQ1476" s="14" t="str">
        <f t="shared" si="269"/>
        <v>0</v>
      </c>
      <c r="AR1476" s="1" t="str">
        <f t="shared" si="270"/>
        <v/>
      </c>
      <c r="AS1476" s="1" t="str">
        <f t="shared" si="271"/>
        <v/>
      </c>
      <c r="AT1476" s="1" t="str">
        <f t="shared" si="272"/>
        <v/>
      </c>
      <c r="AU1476" s="1" t="str">
        <f t="shared" si="263"/>
        <v/>
      </c>
      <c r="AV1476" s="1" t="e">
        <f>IF(VLOOKUP(G1476,官網匯出!A:AQ,42,FALSE)="","[黃金盾官網]",VLOOKUP(G1476,官網匯出!A:AQ,42,FALSE))</f>
        <v>#N/A</v>
      </c>
      <c r="AW1476" s="1" t="e">
        <f>IF(LEFT(VLOOKUP(G1476,官網匯出!A:AS,43,FALSE),2)="","web",LEFT(VLOOKUP(G1476,官網匯出!A:AS,43,FALSE),2))</f>
        <v>#N/A</v>
      </c>
      <c r="AX1476" s="1" t="str">
        <f t="shared" si="273"/>
        <v>O</v>
      </c>
    </row>
    <row r="1477" spans="1:50">
      <c r="A1477" s="1" t="str">
        <f>IF(G1477="","",VLOOKUP(官網轉換!AW1477,團名!A:B,2,FALSE))</f>
        <v/>
      </c>
      <c r="B1477" s="1" t="str">
        <f>IF(G1477="","",IF(LEFT(VLOOKUP(G1477,官網匯出!A:AQ,43,0),2)="wf",VLOOKUP(VLOOKUP(G1477,官網匯出!A:AQ,43,0),團名!$I$1:$K$12,2,FALSE),"N0071"))</f>
        <v/>
      </c>
      <c r="C1477" s="1" t="str">
        <f>IFERROR(VLOOKUP(官網匯出!D1477,團名!E:G,3,FALSE),"")</f>
        <v/>
      </c>
      <c r="D1477" s="1" t="str">
        <f t="shared" si="264"/>
        <v/>
      </c>
      <c r="E1477" s="1" t="str">
        <f t="shared" si="265"/>
        <v/>
      </c>
      <c r="F1477" s="1" t="str">
        <f>IF(官網匯出!F1477="已付款","","B0012")</f>
        <v>B0012</v>
      </c>
      <c r="G1477" s="1" t="str">
        <f>IF(官網匯出!A1477="","",官網匯出!A1477)</f>
        <v/>
      </c>
      <c r="H1477" s="3" t="str">
        <f>IF(官網匯出!B1477="","",官網匯出!B1477)</f>
        <v/>
      </c>
      <c r="I1477" s="1" t="str">
        <f>IF(官網匯出!C1477="","",官網匯出!C1477)</f>
        <v/>
      </c>
      <c r="J1477" s="1" t="str">
        <f>IF(官網匯出!D1477="","",官網匯出!D1477)</f>
        <v/>
      </c>
      <c r="K1477" s="3" t="str">
        <f>IF(官網匯出!E1477="","",官網匯出!E1477)</f>
        <v/>
      </c>
      <c r="L1477" s="1" t="str">
        <f>IF(官網匯出!F1477="","",官網匯出!F1477)</f>
        <v/>
      </c>
      <c r="M1477" s="1" t="str">
        <f>IF(官網匯出!G1477="","",官網匯出!G1477)</f>
        <v/>
      </c>
      <c r="N1477" s="1" t="str">
        <f>IF(官網匯出!H1477="","",官網匯出!H1477)</f>
        <v/>
      </c>
      <c r="P1477" s="1" t="str">
        <f>IF(官網匯出!J1477="","",RIGHT(官網匯出!J1477,LEN(官網匯出!J1477)-2))</f>
        <v/>
      </c>
      <c r="Q1477" s="1" t="str">
        <f>IF(官網匯出!K1477="","",官網匯出!K1477)</f>
        <v/>
      </c>
      <c r="R1477" s="1" t="str">
        <f>IF(官網匯出!L1477="","",官網匯出!L1477)</f>
        <v/>
      </c>
      <c r="S1477" s="1" t="str">
        <f>IF(官網匯出!M1477="","",官網匯出!M1477)</f>
        <v/>
      </c>
      <c r="T1477" s="1" t="str">
        <f>IF(官網匯出!N1477="","",官網匯出!N1477)</f>
        <v/>
      </c>
      <c r="U1477" s="1" t="str">
        <f>IF(官網匯出!O1477="","",官網匯出!O1477)</f>
        <v/>
      </c>
      <c r="V1477" s="1" t="str">
        <f>IF(官網匯出!P1477="",IF(G1477="","",0),官網匯出!P1477)</f>
        <v/>
      </c>
      <c r="W1477" s="1" t="str">
        <f>IF(官網匯出!Q1477="",IF(G1477="","",0),官網匯出!Q1477)</f>
        <v/>
      </c>
      <c r="X1477" s="1" t="str">
        <f>IF(官網匯出!R1477="","",官網匯出!R1477)</f>
        <v/>
      </c>
      <c r="Y1477" s="1" t="str">
        <f>IF(官網匯出!S1477="","",官網匯出!S1477)</f>
        <v/>
      </c>
      <c r="Z1477" s="1" t="str">
        <f>IF(G1477="","",官網匯出!T1477)</f>
        <v/>
      </c>
      <c r="AA1477" s="1" t="str">
        <f>IF(G1477="","",官網匯出!AK1477)</f>
        <v/>
      </c>
      <c r="AB1477" s="1" t="str">
        <f>IF(G1477="","",IF(官網匯出!V1477="","",官網匯出!V1477))</f>
        <v/>
      </c>
      <c r="AJ1477" s="1" t="str">
        <f>IF(G1477="","",IF(官網匯出!AE1477="","",官網匯出!AE1477))</f>
        <v/>
      </c>
      <c r="AK1477" s="1" t="str">
        <f>IF(G1477="","",IF(官網匯出!AD1477="","",官網匯出!AD1477))</f>
        <v/>
      </c>
      <c r="AL1477" s="1" t="str">
        <f t="shared" si="266"/>
        <v>0</v>
      </c>
      <c r="AM1477" s="1" t="str">
        <f>IF(官網匯出!AG1477="","",官網匯出!AG1477)</f>
        <v/>
      </c>
      <c r="AN1477" s="1" t="str">
        <f>IF(G1477="","",IF(官網匯出!AH1477="","",官網匯出!AH1477))</f>
        <v/>
      </c>
      <c r="AO1477" s="14" t="str">
        <f t="shared" si="267"/>
        <v/>
      </c>
      <c r="AP1477" s="14" t="str">
        <f t="shared" si="268"/>
        <v>1</v>
      </c>
      <c r="AQ1477" s="14" t="str">
        <f t="shared" si="269"/>
        <v>0</v>
      </c>
      <c r="AR1477" s="1" t="str">
        <f t="shared" si="270"/>
        <v/>
      </c>
      <c r="AS1477" s="1" t="str">
        <f t="shared" si="271"/>
        <v/>
      </c>
      <c r="AT1477" s="1" t="str">
        <f t="shared" si="272"/>
        <v/>
      </c>
      <c r="AU1477" s="1" t="str">
        <f t="shared" si="263"/>
        <v/>
      </c>
      <c r="AV1477" s="1" t="e">
        <f>IF(VLOOKUP(G1477,官網匯出!A:AQ,42,FALSE)="","[黃金盾官網]",VLOOKUP(G1477,官網匯出!A:AQ,42,FALSE))</f>
        <v>#N/A</v>
      </c>
      <c r="AW1477" s="1" t="e">
        <f>IF(LEFT(VLOOKUP(G1477,官網匯出!A:AS,43,FALSE),2)="","web",LEFT(VLOOKUP(G1477,官網匯出!A:AS,43,FALSE),2))</f>
        <v>#N/A</v>
      </c>
      <c r="AX1477" s="1" t="str">
        <f t="shared" si="273"/>
        <v>O</v>
      </c>
    </row>
    <row r="1478" spans="1:50">
      <c r="A1478" s="1" t="str">
        <f>IF(G1478="","",VLOOKUP(官網轉換!AW1478,團名!A:B,2,FALSE))</f>
        <v/>
      </c>
      <c r="B1478" s="1" t="str">
        <f>IF(G1478="","",IF(LEFT(VLOOKUP(G1478,官網匯出!A:AQ,43,0),2)="wf",VLOOKUP(VLOOKUP(G1478,官網匯出!A:AQ,43,0),團名!$I$1:$K$12,2,FALSE),"N0071"))</f>
        <v/>
      </c>
      <c r="C1478" s="1" t="str">
        <f>IFERROR(VLOOKUP(官網匯出!D1478,團名!E:G,3,FALSE),"")</f>
        <v/>
      </c>
      <c r="D1478" s="1" t="str">
        <f t="shared" si="264"/>
        <v/>
      </c>
      <c r="E1478" s="1" t="str">
        <f t="shared" si="265"/>
        <v/>
      </c>
      <c r="F1478" s="1" t="str">
        <f>IF(官網匯出!F1478="已付款","","B0012")</f>
        <v>B0012</v>
      </c>
      <c r="G1478" s="1" t="str">
        <f>IF(官網匯出!A1478="","",官網匯出!A1478)</f>
        <v/>
      </c>
      <c r="H1478" s="3" t="str">
        <f>IF(官網匯出!B1478="","",官網匯出!B1478)</f>
        <v/>
      </c>
      <c r="I1478" s="1" t="str">
        <f>IF(官網匯出!C1478="","",官網匯出!C1478)</f>
        <v/>
      </c>
      <c r="J1478" s="1" t="str">
        <f>IF(官網匯出!D1478="","",官網匯出!D1478)</f>
        <v/>
      </c>
      <c r="K1478" s="3" t="str">
        <f>IF(官網匯出!E1478="","",官網匯出!E1478)</f>
        <v/>
      </c>
      <c r="L1478" s="1" t="str">
        <f>IF(官網匯出!F1478="","",官網匯出!F1478)</f>
        <v/>
      </c>
      <c r="M1478" s="1" t="str">
        <f>IF(官網匯出!G1478="","",官網匯出!G1478)</f>
        <v/>
      </c>
      <c r="N1478" s="1" t="str">
        <f>IF(官網匯出!H1478="","",官網匯出!H1478)</f>
        <v/>
      </c>
      <c r="P1478" s="1" t="str">
        <f>IF(官網匯出!J1478="","",RIGHT(官網匯出!J1478,LEN(官網匯出!J1478)-2))</f>
        <v/>
      </c>
      <c r="Q1478" s="1" t="str">
        <f>IF(官網匯出!K1478="","",官網匯出!K1478)</f>
        <v/>
      </c>
      <c r="R1478" s="1" t="str">
        <f>IF(官網匯出!L1478="","",官網匯出!L1478)</f>
        <v/>
      </c>
      <c r="S1478" s="1" t="str">
        <f>IF(官網匯出!M1478="","",官網匯出!M1478)</f>
        <v/>
      </c>
      <c r="T1478" s="1" t="str">
        <f>IF(官網匯出!N1478="","",官網匯出!N1478)</f>
        <v/>
      </c>
      <c r="U1478" s="1" t="str">
        <f>IF(官網匯出!O1478="","",官網匯出!O1478)</f>
        <v/>
      </c>
      <c r="V1478" s="1" t="str">
        <f>IF(官網匯出!P1478="",IF(G1478="","",0),官網匯出!P1478)</f>
        <v/>
      </c>
      <c r="W1478" s="1" t="str">
        <f>IF(官網匯出!Q1478="",IF(G1478="","",0),官網匯出!Q1478)</f>
        <v/>
      </c>
      <c r="X1478" s="1" t="str">
        <f>IF(官網匯出!R1478="","",官網匯出!R1478)</f>
        <v/>
      </c>
      <c r="Y1478" s="1" t="str">
        <f>IF(官網匯出!S1478="","",官網匯出!S1478)</f>
        <v/>
      </c>
      <c r="Z1478" s="1" t="str">
        <f>IF(G1478="","",官網匯出!T1478)</f>
        <v/>
      </c>
      <c r="AA1478" s="1" t="str">
        <f>IF(G1478="","",官網匯出!AK1478)</f>
        <v/>
      </c>
      <c r="AB1478" s="1" t="str">
        <f>IF(G1478="","",IF(官網匯出!V1478="","",官網匯出!V1478))</f>
        <v/>
      </c>
      <c r="AJ1478" s="1" t="str">
        <f>IF(G1478="","",IF(官網匯出!AE1478="","",官網匯出!AE1478))</f>
        <v/>
      </c>
      <c r="AK1478" s="1" t="str">
        <f>IF(G1478="","",IF(官網匯出!AD1478="","",官網匯出!AD1478))</f>
        <v/>
      </c>
      <c r="AL1478" s="1" t="str">
        <f t="shared" si="266"/>
        <v>0</v>
      </c>
      <c r="AM1478" s="1" t="str">
        <f>IF(官網匯出!AG1478="","",官網匯出!AG1478)</f>
        <v/>
      </c>
      <c r="AN1478" s="1" t="str">
        <f>IF(G1478="","",IF(官網匯出!AH1478="","",官網匯出!AH1478))</f>
        <v/>
      </c>
      <c r="AO1478" s="14" t="str">
        <f t="shared" si="267"/>
        <v/>
      </c>
      <c r="AP1478" s="14" t="str">
        <f t="shared" si="268"/>
        <v>1</v>
      </c>
      <c r="AQ1478" s="14" t="str">
        <f t="shared" si="269"/>
        <v>0</v>
      </c>
      <c r="AR1478" s="1" t="str">
        <f t="shared" si="270"/>
        <v/>
      </c>
      <c r="AS1478" s="1" t="str">
        <f t="shared" si="271"/>
        <v/>
      </c>
      <c r="AT1478" s="1" t="str">
        <f t="shared" si="272"/>
        <v/>
      </c>
      <c r="AU1478" s="1" t="str">
        <f t="shared" si="263"/>
        <v/>
      </c>
      <c r="AV1478" s="1" t="e">
        <f>IF(VLOOKUP(G1478,官網匯出!A:AQ,42,FALSE)="","[黃金盾官網]",VLOOKUP(G1478,官網匯出!A:AQ,42,FALSE))</f>
        <v>#N/A</v>
      </c>
      <c r="AW1478" s="1" t="e">
        <f>IF(LEFT(VLOOKUP(G1478,官網匯出!A:AS,43,FALSE),2)="","web",LEFT(VLOOKUP(G1478,官網匯出!A:AS,43,FALSE),2))</f>
        <v>#N/A</v>
      </c>
      <c r="AX1478" s="1" t="str">
        <f t="shared" si="273"/>
        <v>O</v>
      </c>
    </row>
    <row r="1479" spans="1:50">
      <c r="A1479" s="1" t="str">
        <f>IF(G1479="","",VLOOKUP(官網轉換!AW1479,團名!A:B,2,FALSE))</f>
        <v/>
      </c>
      <c r="B1479" s="1" t="str">
        <f>IF(G1479="","",IF(LEFT(VLOOKUP(G1479,官網匯出!A:AQ,43,0),2)="wf",VLOOKUP(VLOOKUP(G1479,官網匯出!A:AQ,43,0),團名!$I$1:$K$12,2,FALSE),"N0071"))</f>
        <v/>
      </c>
      <c r="C1479" s="1" t="str">
        <f>IFERROR(VLOOKUP(官網匯出!D1479,團名!E:G,3,FALSE),"")</f>
        <v/>
      </c>
      <c r="D1479" s="1" t="str">
        <f t="shared" si="264"/>
        <v/>
      </c>
      <c r="E1479" s="1" t="str">
        <f t="shared" si="265"/>
        <v/>
      </c>
      <c r="F1479" s="1" t="str">
        <f>IF(官網匯出!F1479="已付款","","B0012")</f>
        <v>B0012</v>
      </c>
      <c r="G1479" s="1" t="str">
        <f>IF(官網匯出!A1479="","",官網匯出!A1479)</f>
        <v/>
      </c>
      <c r="H1479" s="3" t="str">
        <f>IF(官網匯出!B1479="","",官網匯出!B1479)</f>
        <v/>
      </c>
      <c r="I1479" s="1" t="str">
        <f>IF(官網匯出!C1479="","",官網匯出!C1479)</f>
        <v/>
      </c>
      <c r="J1479" s="1" t="str">
        <f>IF(官網匯出!D1479="","",官網匯出!D1479)</f>
        <v/>
      </c>
      <c r="K1479" s="3" t="str">
        <f>IF(官網匯出!E1479="","",官網匯出!E1479)</f>
        <v/>
      </c>
      <c r="L1479" s="1" t="str">
        <f>IF(官網匯出!F1479="","",官網匯出!F1479)</f>
        <v/>
      </c>
      <c r="M1479" s="1" t="str">
        <f>IF(官網匯出!G1479="","",官網匯出!G1479)</f>
        <v/>
      </c>
      <c r="N1479" s="1" t="str">
        <f>IF(官網匯出!H1479="","",官網匯出!H1479)</f>
        <v/>
      </c>
      <c r="P1479" s="1" t="str">
        <f>IF(官網匯出!J1479="","",RIGHT(官網匯出!J1479,LEN(官網匯出!J1479)-2))</f>
        <v/>
      </c>
      <c r="Q1479" s="1" t="str">
        <f>IF(官網匯出!K1479="","",官網匯出!K1479)</f>
        <v/>
      </c>
      <c r="R1479" s="1" t="str">
        <f>IF(官網匯出!L1479="","",官網匯出!L1479)</f>
        <v/>
      </c>
      <c r="S1479" s="1" t="str">
        <f>IF(官網匯出!M1479="","",官網匯出!M1479)</f>
        <v/>
      </c>
      <c r="T1479" s="1" t="str">
        <f>IF(官網匯出!N1479="","",官網匯出!N1479)</f>
        <v/>
      </c>
      <c r="U1479" s="1" t="str">
        <f>IF(官網匯出!O1479="","",官網匯出!O1479)</f>
        <v/>
      </c>
      <c r="V1479" s="1" t="str">
        <f>IF(官網匯出!P1479="",IF(G1479="","",0),官網匯出!P1479)</f>
        <v/>
      </c>
      <c r="W1479" s="1" t="str">
        <f>IF(官網匯出!Q1479="",IF(G1479="","",0),官網匯出!Q1479)</f>
        <v/>
      </c>
      <c r="X1479" s="1" t="str">
        <f>IF(官網匯出!R1479="","",官網匯出!R1479)</f>
        <v/>
      </c>
      <c r="Y1479" s="1" t="str">
        <f>IF(官網匯出!S1479="","",官網匯出!S1479)</f>
        <v/>
      </c>
      <c r="Z1479" s="1" t="str">
        <f>IF(G1479="","",官網匯出!T1479)</f>
        <v/>
      </c>
      <c r="AA1479" s="1" t="str">
        <f>IF(G1479="","",官網匯出!AK1479)</f>
        <v/>
      </c>
      <c r="AB1479" s="1" t="str">
        <f>IF(G1479="","",IF(官網匯出!V1479="","",官網匯出!V1479))</f>
        <v/>
      </c>
      <c r="AJ1479" s="1" t="str">
        <f>IF(G1479="","",IF(官網匯出!AE1479="","",官網匯出!AE1479))</f>
        <v/>
      </c>
      <c r="AK1479" s="1" t="str">
        <f>IF(G1479="","",IF(官網匯出!AD1479="","",官網匯出!AD1479))</f>
        <v/>
      </c>
      <c r="AL1479" s="1" t="str">
        <f t="shared" si="266"/>
        <v>0</v>
      </c>
      <c r="AM1479" s="1" t="str">
        <f>IF(官網匯出!AG1479="","",官網匯出!AG1479)</f>
        <v/>
      </c>
      <c r="AN1479" s="1" t="str">
        <f>IF(G1479="","",IF(官網匯出!AH1479="","",官網匯出!AH1479))</f>
        <v/>
      </c>
      <c r="AO1479" s="14" t="str">
        <f t="shared" si="267"/>
        <v/>
      </c>
      <c r="AP1479" s="14" t="str">
        <f t="shared" si="268"/>
        <v>1</v>
      </c>
      <c r="AQ1479" s="14" t="str">
        <f t="shared" si="269"/>
        <v>0</v>
      </c>
      <c r="AR1479" s="1" t="str">
        <f t="shared" si="270"/>
        <v/>
      </c>
      <c r="AS1479" s="1" t="str">
        <f t="shared" si="271"/>
        <v/>
      </c>
      <c r="AT1479" s="1" t="str">
        <f t="shared" si="272"/>
        <v/>
      </c>
      <c r="AU1479" s="1" t="str">
        <f t="shared" si="263"/>
        <v/>
      </c>
      <c r="AV1479" s="1" t="e">
        <f>IF(VLOOKUP(G1479,官網匯出!A:AQ,42,FALSE)="","[黃金盾官網]",VLOOKUP(G1479,官網匯出!A:AQ,42,FALSE))</f>
        <v>#N/A</v>
      </c>
      <c r="AW1479" s="1" t="e">
        <f>IF(LEFT(VLOOKUP(G1479,官網匯出!A:AS,43,FALSE),2)="","web",LEFT(VLOOKUP(G1479,官網匯出!A:AS,43,FALSE),2))</f>
        <v>#N/A</v>
      </c>
      <c r="AX1479" s="1" t="str">
        <f t="shared" si="273"/>
        <v>O</v>
      </c>
    </row>
    <row r="1480" spans="1:50">
      <c r="A1480" s="1" t="str">
        <f>IF(G1480="","",VLOOKUP(官網轉換!AW1480,團名!A:B,2,FALSE))</f>
        <v/>
      </c>
      <c r="B1480" s="1" t="str">
        <f>IF(G1480="","",IF(LEFT(VLOOKUP(G1480,官網匯出!A:AQ,43,0),2)="wf",VLOOKUP(VLOOKUP(G1480,官網匯出!A:AQ,43,0),團名!$I$1:$K$12,2,FALSE),"N0071"))</f>
        <v/>
      </c>
      <c r="C1480" s="1" t="str">
        <f>IFERROR(VLOOKUP(官網匯出!D1480,團名!E:G,3,FALSE),"")</f>
        <v/>
      </c>
      <c r="D1480" s="1" t="str">
        <f t="shared" si="264"/>
        <v/>
      </c>
      <c r="E1480" s="1" t="str">
        <f t="shared" si="265"/>
        <v/>
      </c>
      <c r="F1480" s="1" t="str">
        <f>IF(官網匯出!F1480="已付款","","B0012")</f>
        <v>B0012</v>
      </c>
      <c r="G1480" s="1" t="str">
        <f>IF(官網匯出!A1480="","",官網匯出!A1480)</f>
        <v/>
      </c>
      <c r="H1480" s="3" t="str">
        <f>IF(官網匯出!B1480="","",官網匯出!B1480)</f>
        <v/>
      </c>
      <c r="I1480" s="1" t="str">
        <f>IF(官網匯出!C1480="","",官網匯出!C1480)</f>
        <v/>
      </c>
      <c r="J1480" s="1" t="str">
        <f>IF(官網匯出!D1480="","",官網匯出!D1480)</f>
        <v/>
      </c>
      <c r="K1480" s="3" t="str">
        <f>IF(官網匯出!E1480="","",官網匯出!E1480)</f>
        <v/>
      </c>
      <c r="L1480" s="1" t="str">
        <f>IF(官網匯出!F1480="","",官網匯出!F1480)</f>
        <v/>
      </c>
      <c r="M1480" s="1" t="str">
        <f>IF(官網匯出!G1480="","",官網匯出!G1480)</f>
        <v/>
      </c>
      <c r="N1480" s="1" t="str">
        <f>IF(官網匯出!H1480="","",官網匯出!H1480)</f>
        <v/>
      </c>
      <c r="P1480" s="1" t="str">
        <f>IF(官網匯出!J1480="","",RIGHT(官網匯出!J1480,LEN(官網匯出!J1480)-2))</f>
        <v/>
      </c>
      <c r="Q1480" s="1" t="str">
        <f>IF(官網匯出!K1480="","",官網匯出!K1480)</f>
        <v/>
      </c>
      <c r="R1480" s="1" t="str">
        <f>IF(官網匯出!L1480="","",官網匯出!L1480)</f>
        <v/>
      </c>
      <c r="S1480" s="1" t="str">
        <f>IF(官網匯出!M1480="","",官網匯出!M1480)</f>
        <v/>
      </c>
      <c r="T1480" s="1" t="str">
        <f>IF(官網匯出!N1480="","",官網匯出!N1480)</f>
        <v/>
      </c>
      <c r="U1480" s="1" t="str">
        <f>IF(官網匯出!O1480="","",官網匯出!O1480)</f>
        <v/>
      </c>
      <c r="V1480" s="1" t="str">
        <f>IF(官網匯出!P1480="",IF(G1480="","",0),官網匯出!P1480)</f>
        <v/>
      </c>
      <c r="W1480" s="1" t="str">
        <f>IF(官網匯出!Q1480="",IF(G1480="","",0),官網匯出!Q1480)</f>
        <v/>
      </c>
      <c r="X1480" s="1" t="str">
        <f>IF(官網匯出!R1480="","",官網匯出!R1480)</f>
        <v/>
      </c>
      <c r="Y1480" s="1" t="str">
        <f>IF(官網匯出!S1480="","",官網匯出!S1480)</f>
        <v/>
      </c>
      <c r="Z1480" s="1" t="str">
        <f>IF(G1480="","",官網匯出!T1480)</f>
        <v/>
      </c>
      <c r="AA1480" s="1" t="str">
        <f>IF(G1480="","",官網匯出!AK1480)</f>
        <v/>
      </c>
      <c r="AB1480" s="1" t="str">
        <f>IF(G1480="","",IF(官網匯出!V1480="","",官網匯出!V1480))</f>
        <v/>
      </c>
      <c r="AJ1480" s="1" t="str">
        <f>IF(G1480="","",IF(官網匯出!AE1480="","",官網匯出!AE1480))</f>
        <v/>
      </c>
      <c r="AK1480" s="1" t="str">
        <f>IF(G1480="","",IF(官網匯出!AD1480="","",官網匯出!AD1480))</f>
        <v/>
      </c>
      <c r="AL1480" s="1" t="str">
        <f t="shared" si="266"/>
        <v>0</v>
      </c>
      <c r="AM1480" s="1" t="str">
        <f>IF(官網匯出!AG1480="","",官網匯出!AG1480)</f>
        <v/>
      </c>
      <c r="AN1480" s="1" t="str">
        <f>IF(G1480="","",IF(官網匯出!AH1480="","",官網匯出!AH1480))</f>
        <v/>
      </c>
      <c r="AO1480" s="14" t="str">
        <f t="shared" si="267"/>
        <v/>
      </c>
      <c r="AP1480" s="14" t="str">
        <f t="shared" si="268"/>
        <v>1</v>
      </c>
      <c r="AQ1480" s="14" t="str">
        <f t="shared" si="269"/>
        <v>0</v>
      </c>
      <c r="AR1480" s="1" t="str">
        <f t="shared" si="270"/>
        <v/>
      </c>
      <c r="AS1480" s="1" t="str">
        <f t="shared" si="271"/>
        <v/>
      </c>
      <c r="AT1480" s="1" t="str">
        <f t="shared" si="272"/>
        <v/>
      </c>
      <c r="AU1480" s="1" t="str">
        <f t="shared" si="263"/>
        <v/>
      </c>
      <c r="AV1480" s="1" t="e">
        <f>IF(VLOOKUP(G1480,官網匯出!A:AQ,42,FALSE)="","[黃金盾官網]",VLOOKUP(G1480,官網匯出!A:AQ,42,FALSE))</f>
        <v>#N/A</v>
      </c>
      <c r="AW1480" s="1" t="e">
        <f>IF(LEFT(VLOOKUP(G1480,官網匯出!A:AS,43,FALSE),2)="","web",LEFT(VLOOKUP(G1480,官網匯出!A:AS,43,FALSE),2))</f>
        <v>#N/A</v>
      </c>
      <c r="AX1480" s="1" t="str">
        <f t="shared" si="273"/>
        <v>O</v>
      </c>
    </row>
    <row r="1481" spans="1:50">
      <c r="A1481" s="1" t="str">
        <f>IF(G1481="","",VLOOKUP(官網轉換!AW1481,團名!A:B,2,FALSE))</f>
        <v/>
      </c>
      <c r="B1481" s="1" t="str">
        <f>IF(G1481="","",IF(LEFT(VLOOKUP(G1481,官網匯出!A:AQ,43,0),2)="wf",VLOOKUP(VLOOKUP(G1481,官網匯出!A:AQ,43,0),團名!$I$1:$K$12,2,FALSE),"N0071"))</f>
        <v/>
      </c>
      <c r="C1481" s="1" t="str">
        <f>IFERROR(VLOOKUP(官網匯出!D1481,團名!E:G,3,FALSE),"")</f>
        <v/>
      </c>
      <c r="D1481" s="1" t="str">
        <f t="shared" si="264"/>
        <v/>
      </c>
      <c r="E1481" s="1" t="str">
        <f t="shared" si="265"/>
        <v/>
      </c>
      <c r="F1481" s="1" t="str">
        <f>IF(官網匯出!F1481="已付款","","B0012")</f>
        <v>B0012</v>
      </c>
      <c r="G1481" s="1" t="str">
        <f>IF(官網匯出!A1481="","",官網匯出!A1481)</f>
        <v/>
      </c>
      <c r="H1481" s="3" t="str">
        <f>IF(官網匯出!B1481="","",官網匯出!B1481)</f>
        <v/>
      </c>
      <c r="I1481" s="1" t="str">
        <f>IF(官網匯出!C1481="","",官網匯出!C1481)</f>
        <v/>
      </c>
      <c r="J1481" s="1" t="str">
        <f>IF(官網匯出!D1481="","",官網匯出!D1481)</f>
        <v/>
      </c>
      <c r="K1481" s="3" t="str">
        <f>IF(官網匯出!E1481="","",官網匯出!E1481)</f>
        <v/>
      </c>
      <c r="L1481" s="1" t="str">
        <f>IF(官網匯出!F1481="","",官網匯出!F1481)</f>
        <v/>
      </c>
      <c r="M1481" s="1" t="str">
        <f>IF(官網匯出!G1481="","",官網匯出!G1481)</f>
        <v/>
      </c>
      <c r="N1481" s="1" t="str">
        <f>IF(官網匯出!H1481="","",官網匯出!H1481)</f>
        <v/>
      </c>
      <c r="P1481" s="1" t="str">
        <f>IF(官網匯出!J1481="","",RIGHT(官網匯出!J1481,LEN(官網匯出!J1481)-2))</f>
        <v/>
      </c>
      <c r="Q1481" s="1" t="str">
        <f>IF(官網匯出!K1481="","",官網匯出!K1481)</f>
        <v/>
      </c>
      <c r="R1481" s="1" t="str">
        <f>IF(官網匯出!L1481="","",官網匯出!L1481)</f>
        <v/>
      </c>
      <c r="S1481" s="1" t="str">
        <f>IF(官網匯出!M1481="","",官網匯出!M1481)</f>
        <v/>
      </c>
      <c r="T1481" s="1" t="str">
        <f>IF(官網匯出!N1481="","",官網匯出!N1481)</f>
        <v/>
      </c>
      <c r="U1481" s="1" t="str">
        <f>IF(官網匯出!O1481="","",官網匯出!O1481)</f>
        <v/>
      </c>
      <c r="V1481" s="1" t="str">
        <f>IF(官網匯出!P1481="",IF(G1481="","",0),官網匯出!P1481)</f>
        <v/>
      </c>
      <c r="W1481" s="1" t="str">
        <f>IF(官網匯出!Q1481="",IF(G1481="","",0),官網匯出!Q1481)</f>
        <v/>
      </c>
      <c r="X1481" s="1" t="str">
        <f>IF(官網匯出!R1481="","",官網匯出!R1481)</f>
        <v/>
      </c>
      <c r="Y1481" s="1" t="str">
        <f>IF(官網匯出!S1481="","",官網匯出!S1481)</f>
        <v/>
      </c>
      <c r="Z1481" s="1" t="str">
        <f>IF(G1481="","",官網匯出!T1481)</f>
        <v/>
      </c>
      <c r="AA1481" s="1" t="str">
        <f>IF(G1481="","",官網匯出!AK1481)</f>
        <v/>
      </c>
      <c r="AB1481" s="1" t="str">
        <f>IF(G1481="","",IF(官網匯出!V1481="","",官網匯出!V1481))</f>
        <v/>
      </c>
      <c r="AJ1481" s="1" t="str">
        <f>IF(G1481="","",IF(官網匯出!AE1481="","",官網匯出!AE1481))</f>
        <v/>
      </c>
      <c r="AK1481" s="1" t="str">
        <f>IF(G1481="","",IF(官網匯出!AD1481="","",官網匯出!AD1481))</f>
        <v/>
      </c>
      <c r="AL1481" s="1" t="str">
        <f t="shared" si="266"/>
        <v>0</v>
      </c>
      <c r="AM1481" s="1" t="str">
        <f>IF(官網匯出!AG1481="","",官網匯出!AG1481)</f>
        <v/>
      </c>
      <c r="AN1481" s="1" t="str">
        <f>IF(G1481="","",IF(官網匯出!AH1481="","",官網匯出!AH1481))</f>
        <v/>
      </c>
      <c r="AO1481" s="14" t="str">
        <f t="shared" si="267"/>
        <v/>
      </c>
      <c r="AP1481" s="14" t="str">
        <f t="shared" si="268"/>
        <v>1</v>
      </c>
      <c r="AQ1481" s="14" t="str">
        <f t="shared" si="269"/>
        <v>0</v>
      </c>
      <c r="AR1481" s="1" t="str">
        <f t="shared" si="270"/>
        <v/>
      </c>
      <c r="AS1481" s="1" t="str">
        <f t="shared" si="271"/>
        <v/>
      </c>
      <c r="AT1481" s="1" t="str">
        <f t="shared" si="272"/>
        <v/>
      </c>
      <c r="AU1481" s="1" t="str">
        <f t="shared" si="263"/>
        <v/>
      </c>
      <c r="AV1481" s="1" t="e">
        <f>IF(VLOOKUP(G1481,官網匯出!A:AQ,42,FALSE)="","[黃金盾官網]",VLOOKUP(G1481,官網匯出!A:AQ,42,FALSE))</f>
        <v>#N/A</v>
      </c>
      <c r="AW1481" s="1" t="e">
        <f>IF(LEFT(VLOOKUP(G1481,官網匯出!A:AS,43,FALSE),2)="","web",LEFT(VLOOKUP(G1481,官網匯出!A:AS,43,FALSE),2))</f>
        <v>#N/A</v>
      </c>
      <c r="AX1481" s="1" t="str">
        <f t="shared" si="273"/>
        <v>O</v>
      </c>
    </row>
    <row r="1482" spans="1:50">
      <c r="A1482" s="1" t="str">
        <f>IF(G1482="","",VLOOKUP(官網轉換!AW1482,團名!A:B,2,FALSE))</f>
        <v/>
      </c>
      <c r="B1482" s="1" t="str">
        <f>IF(G1482="","",IF(LEFT(VLOOKUP(G1482,官網匯出!A:AQ,43,0),2)="wf",VLOOKUP(VLOOKUP(G1482,官網匯出!A:AQ,43,0),團名!$I$1:$K$12,2,FALSE),"N0071"))</f>
        <v/>
      </c>
      <c r="C1482" s="1" t="str">
        <f>IFERROR(VLOOKUP(官網匯出!D1482,團名!E:G,3,FALSE),"")</f>
        <v/>
      </c>
      <c r="D1482" s="1" t="str">
        <f t="shared" si="264"/>
        <v/>
      </c>
      <c r="E1482" s="1" t="str">
        <f t="shared" si="265"/>
        <v/>
      </c>
      <c r="F1482" s="1" t="str">
        <f>IF(官網匯出!F1482="已付款","","B0012")</f>
        <v>B0012</v>
      </c>
      <c r="G1482" s="1" t="str">
        <f>IF(官網匯出!A1482="","",官網匯出!A1482)</f>
        <v/>
      </c>
      <c r="H1482" s="3" t="str">
        <f>IF(官網匯出!B1482="","",官網匯出!B1482)</f>
        <v/>
      </c>
      <c r="I1482" s="1" t="str">
        <f>IF(官網匯出!C1482="","",官網匯出!C1482)</f>
        <v/>
      </c>
      <c r="J1482" s="1" t="str">
        <f>IF(官網匯出!D1482="","",官網匯出!D1482)</f>
        <v/>
      </c>
      <c r="K1482" s="3" t="str">
        <f>IF(官網匯出!E1482="","",官網匯出!E1482)</f>
        <v/>
      </c>
      <c r="L1482" s="1" t="str">
        <f>IF(官網匯出!F1482="","",官網匯出!F1482)</f>
        <v/>
      </c>
      <c r="M1482" s="1" t="str">
        <f>IF(官網匯出!G1482="","",官網匯出!G1482)</f>
        <v/>
      </c>
      <c r="N1482" s="1" t="str">
        <f>IF(官網匯出!H1482="","",官網匯出!H1482)</f>
        <v/>
      </c>
      <c r="P1482" s="1" t="str">
        <f>IF(官網匯出!J1482="","",RIGHT(官網匯出!J1482,LEN(官網匯出!J1482)-2))</f>
        <v/>
      </c>
      <c r="Q1482" s="1" t="str">
        <f>IF(官網匯出!K1482="","",官網匯出!K1482)</f>
        <v/>
      </c>
      <c r="R1482" s="1" t="str">
        <f>IF(官網匯出!L1482="","",官網匯出!L1482)</f>
        <v/>
      </c>
      <c r="S1482" s="1" t="str">
        <f>IF(官網匯出!M1482="","",官網匯出!M1482)</f>
        <v/>
      </c>
      <c r="T1482" s="1" t="str">
        <f>IF(官網匯出!N1482="","",官網匯出!N1482)</f>
        <v/>
      </c>
      <c r="U1482" s="1" t="str">
        <f>IF(官網匯出!O1482="","",官網匯出!O1482)</f>
        <v/>
      </c>
      <c r="V1482" s="1" t="str">
        <f>IF(官網匯出!P1482="",IF(G1482="","",0),官網匯出!P1482)</f>
        <v/>
      </c>
      <c r="W1482" s="1" t="str">
        <f>IF(官網匯出!Q1482="",IF(G1482="","",0),官網匯出!Q1482)</f>
        <v/>
      </c>
      <c r="X1482" s="1" t="str">
        <f>IF(官網匯出!R1482="","",官網匯出!R1482)</f>
        <v/>
      </c>
      <c r="Y1482" s="1" t="str">
        <f>IF(官網匯出!S1482="","",官網匯出!S1482)</f>
        <v/>
      </c>
      <c r="Z1482" s="1" t="str">
        <f>IF(G1482="","",官網匯出!T1482)</f>
        <v/>
      </c>
      <c r="AA1482" s="1" t="str">
        <f>IF(G1482="","",官網匯出!AK1482)</f>
        <v/>
      </c>
      <c r="AB1482" s="1" t="str">
        <f>IF(G1482="","",IF(官網匯出!V1482="","",官網匯出!V1482))</f>
        <v/>
      </c>
      <c r="AJ1482" s="1" t="str">
        <f>IF(G1482="","",IF(官網匯出!AE1482="","",官網匯出!AE1482))</f>
        <v/>
      </c>
      <c r="AK1482" s="1" t="str">
        <f>IF(G1482="","",IF(官網匯出!AD1482="","",官網匯出!AD1482))</f>
        <v/>
      </c>
      <c r="AL1482" s="1" t="str">
        <f t="shared" si="266"/>
        <v>0</v>
      </c>
      <c r="AM1482" s="1" t="str">
        <f>IF(官網匯出!AG1482="","",官網匯出!AG1482)</f>
        <v/>
      </c>
      <c r="AN1482" s="1" t="str">
        <f>IF(G1482="","",IF(官網匯出!AH1482="","",官網匯出!AH1482))</f>
        <v/>
      </c>
      <c r="AO1482" s="14" t="str">
        <f t="shared" si="267"/>
        <v/>
      </c>
      <c r="AP1482" s="14" t="str">
        <f t="shared" si="268"/>
        <v>1</v>
      </c>
      <c r="AQ1482" s="14" t="str">
        <f t="shared" si="269"/>
        <v>0</v>
      </c>
      <c r="AR1482" s="1" t="str">
        <f t="shared" si="270"/>
        <v/>
      </c>
      <c r="AS1482" s="1" t="str">
        <f t="shared" si="271"/>
        <v/>
      </c>
      <c r="AT1482" s="1" t="str">
        <f t="shared" si="272"/>
        <v/>
      </c>
      <c r="AU1482" s="1" t="str">
        <f t="shared" si="263"/>
        <v/>
      </c>
      <c r="AV1482" s="1" t="e">
        <f>IF(VLOOKUP(G1482,官網匯出!A:AQ,42,FALSE)="","[黃金盾官網]",VLOOKUP(G1482,官網匯出!A:AQ,42,FALSE))</f>
        <v>#N/A</v>
      </c>
      <c r="AW1482" s="1" t="e">
        <f>IF(LEFT(VLOOKUP(G1482,官網匯出!A:AS,43,FALSE),2)="","web",LEFT(VLOOKUP(G1482,官網匯出!A:AS,43,FALSE),2))</f>
        <v>#N/A</v>
      </c>
      <c r="AX1482" s="1" t="str">
        <f t="shared" si="273"/>
        <v>O</v>
      </c>
    </row>
    <row r="1483" spans="1:50">
      <c r="A1483" s="1" t="str">
        <f>IF(G1483="","",VLOOKUP(官網轉換!AW1483,團名!A:B,2,FALSE))</f>
        <v/>
      </c>
      <c r="B1483" s="1" t="str">
        <f>IF(G1483="","",IF(LEFT(VLOOKUP(G1483,官網匯出!A:AQ,43,0),2)="wf",VLOOKUP(VLOOKUP(G1483,官網匯出!A:AQ,43,0),團名!$I$1:$K$12,2,FALSE),"N0071"))</f>
        <v/>
      </c>
      <c r="C1483" s="1" t="str">
        <f>IFERROR(VLOOKUP(官網匯出!D1483,團名!E:G,3,FALSE),"")</f>
        <v/>
      </c>
      <c r="D1483" s="1" t="str">
        <f t="shared" si="264"/>
        <v/>
      </c>
      <c r="E1483" s="1" t="str">
        <f t="shared" si="265"/>
        <v/>
      </c>
      <c r="F1483" s="1" t="str">
        <f>IF(官網匯出!F1483="已付款","","B0012")</f>
        <v>B0012</v>
      </c>
      <c r="G1483" s="1" t="str">
        <f>IF(官網匯出!A1483="","",官網匯出!A1483)</f>
        <v/>
      </c>
      <c r="H1483" s="3" t="str">
        <f>IF(官網匯出!B1483="","",官網匯出!B1483)</f>
        <v/>
      </c>
      <c r="I1483" s="1" t="str">
        <f>IF(官網匯出!C1483="","",官網匯出!C1483)</f>
        <v/>
      </c>
      <c r="J1483" s="1" t="str">
        <f>IF(官網匯出!D1483="","",官網匯出!D1483)</f>
        <v/>
      </c>
      <c r="K1483" s="3" t="str">
        <f>IF(官網匯出!E1483="","",官網匯出!E1483)</f>
        <v/>
      </c>
      <c r="L1483" s="1" t="str">
        <f>IF(官網匯出!F1483="","",官網匯出!F1483)</f>
        <v/>
      </c>
      <c r="M1483" s="1" t="str">
        <f>IF(官網匯出!G1483="","",官網匯出!G1483)</f>
        <v/>
      </c>
      <c r="N1483" s="1" t="str">
        <f>IF(官網匯出!H1483="","",官網匯出!H1483)</f>
        <v/>
      </c>
      <c r="P1483" s="1" t="str">
        <f>IF(官網匯出!J1483="","",RIGHT(官網匯出!J1483,LEN(官網匯出!J1483)-2))</f>
        <v/>
      </c>
      <c r="Q1483" s="1" t="str">
        <f>IF(官網匯出!K1483="","",官網匯出!K1483)</f>
        <v/>
      </c>
      <c r="R1483" s="1" t="str">
        <f>IF(官網匯出!L1483="","",官網匯出!L1483)</f>
        <v/>
      </c>
      <c r="S1483" s="1" t="str">
        <f>IF(官網匯出!M1483="","",官網匯出!M1483)</f>
        <v/>
      </c>
      <c r="T1483" s="1" t="str">
        <f>IF(官網匯出!N1483="","",官網匯出!N1483)</f>
        <v/>
      </c>
      <c r="U1483" s="1" t="str">
        <f>IF(官網匯出!O1483="","",官網匯出!O1483)</f>
        <v/>
      </c>
      <c r="V1483" s="1" t="str">
        <f>IF(官網匯出!P1483="",IF(G1483="","",0),官網匯出!P1483)</f>
        <v/>
      </c>
      <c r="W1483" s="1" t="str">
        <f>IF(官網匯出!Q1483="",IF(G1483="","",0),官網匯出!Q1483)</f>
        <v/>
      </c>
      <c r="X1483" s="1" t="str">
        <f>IF(官網匯出!R1483="","",官網匯出!R1483)</f>
        <v/>
      </c>
      <c r="Y1483" s="1" t="str">
        <f>IF(官網匯出!S1483="","",官網匯出!S1483)</f>
        <v/>
      </c>
      <c r="Z1483" s="1" t="str">
        <f>IF(G1483="","",官網匯出!T1483)</f>
        <v/>
      </c>
      <c r="AA1483" s="1" t="str">
        <f>IF(G1483="","",官網匯出!AK1483)</f>
        <v/>
      </c>
      <c r="AB1483" s="1" t="str">
        <f>IF(G1483="","",IF(官網匯出!V1483="","",官網匯出!V1483))</f>
        <v/>
      </c>
      <c r="AJ1483" s="1" t="str">
        <f>IF(G1483="","",IF(官網匯出!AE1483="","",官網匯出!AE1483))</f>
        <v/>
      </c>
      <c r="AK1483" s="1" t="str">
        <f>IF(G1483="","",IF(官網匯出!AD1483="","",官網匯出!AD1483))</f>
        <v/>
      </c>
      <c r="AL1483" s="1" t="str">
        <f t="shared" si="266"/>
        <v>0</v>
      </c>
      <c r="AM1483" s="1" t="str">
        <f>IF(官網匯出!AG1483="","",官網匯出!AG1483)</f>
        <v/>
      </c>
      <c r="AN1483" s="1" t="str">
        <f>IF(G1483="","",IF(官網匯出!AH1483="","",官網匯出!AH1483))</f>
        <v/>
      </c>
      <c r="AO1483" s="14" t="str">
        <f t="shared" si="267"/>
        <v/>
      </c>
      <c r="AP1483" s="14" t="str">
        <f t="shared" si="268"/>
        <v>1</v>
      </c>
      <c r="AQ1483" s="14" t="str">
        <f t="shared" si="269"/>
        <v>0</v>
      </c>
      <c r="AR1483" s="1" t="str">
        <f t="shared" si="270"/>
        <v/>
      </c>
      <c r="AS1483" s="1" t="str">
        <f t="shared" si="271"/>
        <v/>
      </c>
      <c r="AT1483" s="1" t="str">
        <f t="shared" si="272"/>
        <v/>
      </c>
      <c r="AU1483" s="1" t="str">
        <f t="shared" si="263"/>
        <v/>
      </c>
      <c r="AV1483" s="1" t="e">
        <f>IF(VLOOKUP(G1483,官網匯出!A:AQ,42,FALSE)="","[黃金盾官網]",VLOOKUP(G1483,官網匯出!A:AQ,42,FALSE))</f>
        <v>#N/A</v>
      </c>
      <c r="AW1483" s="1" t="e">
        <f>IF(LEFT(VLOOKUP(G1483,官網匯出!A:AS,43,FALSE),2)="","web",LEFT(VLOOKUP(G1483,官網匯出!A:AS,43,FALSE),2))</f>
        <v>#N/A</v>
      </c>
      <c r="AX1483" s="1" t="str">
        <f t="shared" si="273"/>
        <v>O</v>
      </c>
    </row>
    <row r="1484" spans="1:50">
      <c r="A1484" s="1" t="str">
        <f>IF(G1484="","",VLOOKUP(官網轉換!AW1484,團名!A:B,2,FALSE))</f>
        <v/>
      </c>
      <c r="B1484" s="1" t="str">
        <f>IF(G1484="","",IF(LEFT(VLOOKUP(G1484,官網匯出!A:AQ,43,0),2)="wf",VLOOKUP(VLOOKUP(G1484,官網匯出!A:AQ,43,0),團名!$I$1:$K$12,2,FALSE),"N0071"))</f>
        <v/>
      </c>
      <c r="C1484" s="1" t="str">
        <f>IFERROR(VLOOKUP(官網匯出!D1484,團名!E:G,3,FALSE),"")</f>
        <v/>
      </c>
      <c r="D1484" s="1" t="str">
        <f t="shared" si="264"/>
        <v/>
      </c>
      <c r="E1484" s="1" t="str">
        <f t="shared" si="265"/>
        <v/>
      </c>
      <c r="F1484" s="1" t="str">
        <f>IF(官網匯出!F1484="已付款","","B0012")</f>
        <v>B0012</v>
      </c>
      <c r="G1484" s="1" t="str">
        <f>IF(官網匯出!A1484="","",官網匯出!A1484)</f>
        <v/>
      </c>
      <c r="H1484" s="3" t="str">
        <f>IF(官網匯出!B1484="","",官網匯出!B1484)</f>
        <v/>
      </c>
      <c r="I1484" s="1" t="str">
        <f>IF(官網匯出!C1484="","",官網匯出!C1484)</f>
        <v/>
      </c>
      <c r="J1484" s="1" t="str">
        <f>IF(官網匯出!D1484="","",官網匯出!D1484)</f>
        <v/>
      </c>
      <c r="K1484" s="3" t="str">
        <f>IF(官網匯出!E1484="","",官網匯出!E1484)</f>
        <v/>
      </c>
      <c r="L1484" s="1" t="str">
        <f>IF(官網匯出!F1484="","",官網匯出!F1484)</f>
        <v/>
      </c>
      <c r="M1484" s="1" t="str">
        <f>IF(官網匯出!G1484="","",官網匯出!G1484)</f>
        <v/>
      </c>
      <c r="N1484" s="1" t="str">
        <f>IF(官網匯出!H1484="","",官網匯出!H1484)</f>
        <v/>
      </c>
      <c r="P1484" s="1" t="str">
        <f>IF(官網匯出!J1484="","",RIGHT(官網匯出!J1484,LEN(官網匯出!J1484)-2))</f>
        <v/>
      </c>
      <c r="Q1484" s="1" t="str">
        <f>IF(官網匯出!K1484="","",官網匯出!K1484)</f>
        <v/>
      </c>
      <c r="R1484" s="1" t="str">
        <f>IF(官網匯出!L1484="","",官網匯出!L1484)</f>
        <v/>
      </c>
      <c r="S1484" s="1" t="str">
        <f>IF(官網匯出!M1484="","",官網匯出!M1484)</f>
        <v/>
      </c>
      <c r="T1484" s="1" t="str">
        <f>IF(官網匯出!N1484="","",官網匯出!N1484)</f>
        <v/>
      </c>
      <c r="U1484" s="1" t="str">
        <f>IF(官網匯出!O1484="","",官網匯出!O1484)</f>
        <v/>
      </c>
      <c r="V1484" s="1" t="str">
        <f>IF(官網匯出!P1484="",IF(G1484="","",0),官網匯出!P1484)</f>
        <v/>
      </c>
      <c r="W1484" s="1" t="str">
        <f>IF(官網匯出!Q1484="",IF(G1484="","",0),官網匯出!Q1484)</f>
        <v/>
      </c>
      <c r="X1484" s="1" t="str">
        <f>IF(官網匯出!R1484="","",官網匯出!R1484)</f>
        <v/>
      </c>
      <c r="Y1484" s="1" t="str">
        <f>IF(官網匯出!S1484="","",官網匯出!S1484)</f>
        <v/>
      </c>
      <c r="Z1484" s="1" t="str">
        <f>IF(G1484="","",官網匯出!T1484)</f>
        <v/>
      </c>
      <c r="AA1484" s="1" t="str">
        <f>IF(G1484="","",官網匯出!AK1484)</f>
        <v/>
      </c>
      <c r="AB1484" s="1" t="str">
        <f>IF(G1484="","",IF(官網匯出!V1484="","",官網匯出!V1484))</f>
        <v/>
      </c>
      <c r="AJ1484" s="1" t="str">
        <f>IF(G1484="","",IF(官網匯出!AE1484="","",官網匯出!AE1484))</f>
        <v/>
      </c>
      <c r="AK1484" s="1" t="str">
        <f>IF(G1484="","",IF(官網匯出!AD1484="","",官網匯出!AD1484))</f>
        <v/>
      </c>
      <c r="AL1484" s="1" t="str">
        <f t="shared" si="266"/>
        <v>0</v>
      </c>
      <c r="AM1484" s="1" t="str">
        <f>IF(官網匯出!AG1484="","",官網匯出!AG1484)</f>
        <v/>
      </c>
      <c r="AN1484" s="1" t="str">
        <f>IF(G1484="","",IF(官網匯出!AH1484="","",官網匯出!AH1484))</f>
        <v/>
      </c>
      <c r="AO1484" s="14" t="str">
        <f t="shared" si="267"/>
        <v/>
      </c>
      <c r="AP1484" s="14" t="str">
        <f t="shared" si="268"/>
        <v>1</v>
      </c>
      <c r="AQ1484" s="14" t="str">
        <f t="shared" si="269"/>
        <v>0</v>
      </c>
      <c r="AR1484" s="1" t="str">
        <f t="shared" si="270"/>
        <v/>
      </c>
      <c r="AS1484" s="1" t="str">
        <f t="shared" si="271"/>
        <v/>
      </c>
      <c r="AT1484" s="1" t="str">
        <f t="shared" si="272"/>
        <v/>
      </c>
      <c r="AU1484" s="1" t="str">
        <f t="shared" si="263"/>
        <v/>
      </c>
      <c r="AV1484" s="1" t="e">
        <f>IF(VLOOKUP(G1484,官網匯出!A:AQ,42,FALSE)="","[黃金盾官網]",VLOOKUP(G1484,官網匯出!A:AQ,42,FALSE))</f>
        <v>#N/A</v>
      </c>
      <c r="AW1484" s="1" t="e">
        <f>IF(LEFT(VLOOKUP(G1484,官網匯出!A:AS,43,FALSE),2)="","web",LEFT(VLOOKUP(G1484,官網匯出!A:AS,43,FALSE),2))</f>
        <v>#N/A</v>
      </c>
      <c r="AX1484" s="1" t="str">
        <f t="shared" si="273"/>
        <v>O</v>
      </c>
    </row>
    <row r="1485" spans="1:50">
      <c r="A1485" s="1" t="str">
        <f>IF(G1485="","",VLOOKUP(官網轉換!AW1485,團名!A:B,2,FALSE))</f>
        <v/>
      </c>
      <c r="B1485" s="1" t="str">
        <f>IF(G1485="","",IF(LEFT(VLOOKUP(G1485,官網匯出!A:AQ,43,0),2)="wf",VLOOKUP(VLOOKUP(G1485,官網匯出!A:AQ,43,0),團名!$I$1:$K$12,2,FALSE),"N0071"))</f>
        <v/>
      </c>
      <c r="C1485" s="1" t="str">
        <f>IFERROR(VLOOKUP(官網匯出!D1485,團名!E:G,3,FALSE),"")</f>
        <v/>
      </c>
      <c r="D1485" s="1" t="str">
        <f t="shared" si="264"/>
        <v/>
      </c>
      <c r="E1485" s="1" t="str">
        <f t="shared" si="265"/>
        <v/>
      </c>
      <c r="F1485" s="1" t="str">
        <f>IF(官網匯出!F1485="已付款","","B0012")</f>
        <v>B0012</v>
      </c>
      <c r="G1485" s="1" t="str">
        <f>IF(官網匯出!A1485="","",官網匯出!A1485)</f>
        <v/>
      </c>
      <c r="H1485" s="3" t="str">
        <f>IF(官網匯出!B1485="","",官網匯出!B1485)</f>
        <v/>
      </c>
      <c r="I1485" s="1" t="str">
        <f>IF(官網匯出!C1485="","",官網匯出!C1485)</f>
        <v/>
      </c>
      <c r="J1485" s="1" t="str">
        <f>IF(官網匯出!D1485="","",官網匯出!D1485)</f>
        <v/>
      </c>
      <c r="K1485" s="3" t="str">
        <f>IF(官網匯出!E1485="","",官網匯出!E1485)</f>
        <v/>
      </c>
      <c r="L1485" s="1" t="str">
        <f>IF(官網匯出!F1485="","",官網匯出!F1485)</f>
        <v/>
      </c>
      <c r="M1485" s="1" t="str">
        <f>IF(官網匯出!G1485="","",官網匯出!G1485)</f>
        <v/>
      </c>
      <c r="N1485" s="1" t="str">
        <f>IF(官網匯出!H1485="","",官網匯出!H1485)</f>
        <v/>
      </c>
      <c r="P1485" s="1" t="str">
        <f>IF(官網匯出!J1485="","",RIGHT(官網匯出!J1485,LEN(官網匯出!J1485)-2))</f>
        <v/>
      </c>
      <c r="Q1485" s="1" t="str">
        <f>IF(官網匯出!K1485="","",官網匯出!K1485)</f>
        <v/>
      </c>
      <c r="R1485" s="1" t="str">
        <f>IF(官網匯出!L1485="","",官網匯出!L1485)</f>
        <v/>
      </c>
      <c r="S1485" s="1" t="str">
        <f>IF(官網匯出!M1485="","",官網匯出!M1485)</f>
        <v/>
      </c>
      <c r="T1485" s="1" t="str">
        <f>IF(官網匯出!N1485="","",官網匯出!N1485)</f>
        <v/>
      </c>
      <c r="U1485" s="1" t="str">
        <f>IF(官網匯出!O1485="","",官網匯出!O1485)</f>
        <v/>
      </c>
      <c r="V1485" s="1" t="str">
        <f>IF(官網匯出!P1485="",IF(G1485="","",0),官網匯出!P1485)</f>
        <v/>
      </c>
      <c r="W1485" s="1" t="str">
        <f>IF(官網匯出!Q1485="",IF(G1485="","",0),官網匯出!Q1485)</f>
        <v/>
      </c>
      <c r="X1485" s="1" t="str">
        <f>IF(官網匯出!R1485="","",官網匯出!R1485)</f>
        <v/>
      </c>
      <c r="Y1485" s="1" t="str">
        <f>IF(官網匯出!S1485="","",官網匯出!S1485)</f>
        <v/>
      </c>
      <c r="Z1485" s="1" t="str">
        <f>IF(G1485="","",官網匯出!T1485)</f>
        <v/>
      </c>
      <c r="AA1485" s="1" t="str">
        <f>IF(G1485="","",官網匯出!AK1485)</f>
        <v/>
      </c>
      <c r="AB1485" s="1" t="str">
        <f>IF(G1485="","",IF(官網匯出!V1485="","",官網匯出!V1485))</f>
        <v/>
      </c>
      <c r="AJ1485" s="1" t="str">
        <f>IF(G1485="","",IF(官網匯出!AE1485="","",官網匯出!AE1485))</f>
        <v/>
      </c>
      <c r="AK1485" s="1" t="str">
        <f>IF(G1485="","",IF(官網匯出!AD1485="","",官網匯出!AD1485))</f>
        <v/>
      </c>
      <c r="AL1485" s="1" t="str">
        <f t="shared" si="266"/>
        <v>0</v>
      </c>
      <c r="AM1485" s="1" t="str">
        <f>IF(官網匯出!AG1485="","",官網匯出!AG1485)</f>
        <v/>
      </c>
      <c r="AN1485" s="1" t="str">
        <f>IF(G1485="","",IF(官網匯出!AH1485="","",官網匯出!AH1485))</f>
        <v/>
      </c>
      <c r="AO1485" s="14" t="str">
        <f t="shared" si="267"/>
        <v/>
      </c>
      <c r="AP1485" s="14" t="str">
        <f t="shared" si="268"/>
        <v>1</v>
      </c>
      <c r="AQ1485" s="14" t="str">
        <f t="shared" si="269"/>
        <v>0</v>
      </c>
      <c r="AR1485" s="1" t="str">
        <f t="shared" si="270"/>
        <v/>
      </c>
      <c r="AS1485" s="1" t="str">
        <f t="shared" si="271"/>
        <v/>
      </c>
      <c r="AT1485" s="1" t="str">
        <f t="shared" si="272"/>
        <v/>
      </c>
      <c r="AU1485" s="1" t="str">
        <f t="shared" si="263"/>
        <v/>
      </c>
      <c r="AV1485" s="1" t="e">
        <f>IF(VLOOKUP(G1485,官網匯出!A:AQ,42,FALSE)="","[黃金盾官網]",VLOOKUP(G1485,官網匯出!A:AQ,42,FALSE))</f>
        <v>#N/A</v>
      </c>
      <c r="AW1485" s="1" t="e">
        <f>IF(LEFT(VLOOKUP(G1485,官網匯出!A:AS,43,FALSE),2)="","web",LEFT(VLOOKUP(G1485,官網匯出!A:AS,43,FALSE),2))</f>
        <v>#N/A</v>
      </c>
      <c r="AX1485" s="1" t="str">
        <f t="shared" si="273"/>
        <v>O</v>
      </c>
    </row>
    <row r="1486" spans="1:50">
      <c r="A1486" s="1" t="str">
        <f>IF(G1486="","",VLOOKUP(官網轉換!AW1486,團名!A:B,2,FALSE))</f>
        <v/>
      </c>
      <c r="B1486" s="1" t="str">
        <f>IF(G1486="","",IF(LEFT(VLOOKUP(G1486,官網匯出!A:AQ,43,0),2)="wf",VLOOKUP(VLOOKUP(G1486,官網匯出!A:AQ,43,0),團名!$I$1:$K$12,2,FALSE),"N0071"))</f>
        <v/>
      </c>
      <c r="C1486" s="1" t="str">
        <f>IFERROR(VLOOKUP(官網匯出!D1486,團名!E:G,3,FALSE),"")</f>
        <v/>
      </c>
      <c r="D1486" s="1" t="str">
        <f t="shared" si="264"/>
        <v/>
      </c>
      <c r="E1486" s="1" t="str">
        <f t="shared" si="265"/>
        <v/>
      </c>
      <c r="F1486" s="1" t="str">
        <f>IF(官網匯出!F1486="已付款","","B0012")</f>
        <v>B0012</v>
      </c>
      <c r="G1486" s="1" t="str">
        <f>IF(官網匯出!A1486="","",官網匯出!A1486)</f>
        <v/>
      </c>
      <c r="H1486" s="3" t="str">
        <f>IF(官網匯出!B1486="","",官網匯出!B1486)</f>
        <v/>
      </c>
      <c r="I1486" s="1" t="str">
        <f>IF(官網匯出!C1486="","",官網匯出!C1486)</f>
        <v/>
      </c>
      <c r="J1486" s="1" t="str">
        <f>IF(官網匯出!D1486="","",官網匯出!D1486)</f>
        <v/>
      </c>
      <c r="K1486" s="3" t="str">
        <f>IF(官網匯出!E1486="","",官網匯出!E1486)</f>
        <v/>
      </c>
      <c r="L1486" s="1" t="str">
        <f>IF(官網匯出!F1486="","",官網匯出!F1486)</f>
        <v/>
      </c>
      <c r="M1486" s="1" t="str">
        <f>IF(官網匯出!G1486="","",官網匯出!G1486)</f>
        <v/>
      </c>
      <c r="N1486" s="1" t="str">
        <f>IF(官網匯出!H1486="","",官網匯出!H1486)</f>
        <v/>
      </c>
      <c r="P1486" s="1" t="str">
        <f>IF(官網匯出!J1486="","",RIGHT(官網匯出!J1486,LEN(官網匯出!J1486)-2))</f>
        <v/>
      </c>
      <c r="Q1486" s="1" t="str">
        <f>IF(官網匯出!K1486="","",官網匯出!K1486)</f>
        <v/>
      </c>
      <c r="R1486" s="1" t="str">
        <f>IF(官網匯出!L1486="","",官網匯出!L1486)</f>
        <v/>
      </c>
      <c r="S1486" s="1" t="str">
        <f>IF(官網匯出!M1486="","",官網匯出!M1486)</f>
        <v/>
      </c>
      <c r="T1486" s="1" t="str">
        <f>IF(官網匯出!N1486="","",官網匯出!N1486)</f>
        <v/>
      </c>
      <c r="U1486" s="1" t="str">
        <f>IF(官網匯出!O1486="","",官網匯出!O1486)</f>
        <v/>
      </c>
      <c r="V1486" s="1" t="str">
        <f>IF(官網匯出!P1486="",IF(G1486="","",0),官網匯出!P1486)</f>
        <v/>
      </c>
      <c r="W1486" s="1" t="str">
        <f>IF(官網匯出!Q1486="",IF(G1486="","",0),官網匯出!Q1486)</f>
        <v/>
      </c>
      <c r="X1486" s="1" t="str">
        <f>IF(官網匯出!R1486="","",官網匯出!R1486)</f>
        <v/>
      </c>
      <c r="Y1486" s="1" t="str">
        <f>IF(官網匯出!S1486="","",官網匯出!S1486)</f>
        <v/>
      </c>
      <c r="Z1486" s="1" t="str">
        <f>IF(G1486="","",官網匯出!T1486)</f>
        <v/>
      </c>
      <c r="AA1486" s="1" t="str">
        <f>IF(G1486="","",官網匯出!AK1486)</f>
        <v/>
      </c>
      <c r="AB1486" s="1" t="str">
        <f>IF(G1486="","",IF(官網匯出!V1486="","",官網匯出!V1486))</f>
        <v/>
      </c>
      <c r="AJ1486" s="1" t="str">
        <f>IF(G1486="","",IF(官網匯出!AE1486="","",官網匯出!AE1486))</f>
        <v/>
      </c>
      <c r="AK1486" s="1" t="str">
        <f>IF(G1486="","",IF(官網匯出!AD1486="","",官網匯出!AD1486))</f>
        <v/>
      </c>
      <c r="AL1486" s="1" t="str">
        <f t="shared" si="266"/>
        <v>0</v>
      </c>
      <c r="AM1486" s="1" t="str">
        <f>IF(官網匯出!AG1486="","",官網匯出!AG1486)</f>
        <v/>
      </c>
      <c r="AN1486" s="1" t="str">
        <f>IF(G1486="","",IF(官網匯出!AH1486="","",官網匯出!AH1486))</f>
        <v/>
      </c>
      <c r="AO1486" s="14" t="str">
        <f t="shared" si="267"/>
        <v/>
      </c>
      <c r="AP1486" s="14" t="str">
        <f t="shared" si="268"/>
        <v>1</v>
      </c>
      <c r="AQ1486" s="14" t="str">
        <f t="shared" si="269"/>
        <v>0</v>
      </c>
      <c r="AR1486" s="1" t="str">
        <f t="shared" si="270"/>
        <v/>
      </c>
      <c r="AS1486" s="1" t="str">
        <f t="shared" si="271"/>
        <v/>
      </c>
      <c r="AT1486" s="1" t="str">
        <f t="shared" si="272"/>
        <v/>
      </c>
      <c r="AU1486" s="1" t="str">
        <f t="shared" si="263"/>
        <v/>
      </c>
      <c r="AV1486" s="1" t="e">
        <f>IF(VLOOKUP(G1486,官網匯出!A:AQ,42,FALSE)="","[黃金盾官網]",VLOOKUP(G1486,官網匯出!A:AQ,42,FALSE))</f>
        <v>#N/A</v>
      </c>
      <c r="AW1486" s="1" t="e">
        <f>IF(LEFT(VLOOKUP(G1486,官網匯出!A:AS,43,FALSE),2)="","web",LEFT(VLOOKUP(G1486,官網匯出!A:AS,43,FALSE),2))</f>
        <v>#N/A</v>
      </c>
      <c r="AX1486" s="1" t="str">
        <f t="shared" si="273"/>
        <v>O</v>
      </c>
    </row>
    <row r="1487" spans="1:50">
      <c r="A1487" s="1" t="str">
        <f>IF(G1487="","",VLOOKUP(官網轉換!AW1487,團名!A:B,2,FALSE))</f>
        <v/>
      </c>
      <c r="B1487" s="1" t="str">
        <f>IF(G1487="","",IF(LEFT(VLOOKUP(G1487,官網匯出!A:AQ,43,0),2)="wf",VLOOKUP(VLOOKUP(G1487,官網匯出!A:AQ,43,0),團名!$I$1:$K$12,2,FALSE),"N0071"))</f>
        <v/>
      </c>
      <c r="C1487" s="1" t="str">
        <f>IFERROR(VLOOKUP(官網匯出!D1487,團名!E:G,3,FALSE),"")</f>
        <v/>
      </c>
      <c r="D1487" s="1" t="str">
        <f t="shared" si="264"/>
        <v/>
      </c>
      <c r="E1487" s="1" t="str">
        <f t="shared" si="265"/>
        <v/>
      </c>
      <c r="F1487" s="1" t="str">
        <f>IF(官網匯出!F1487="已付款","","B0012")</f>
        <v>B0012</v>
      </c>
      <c r="G1487" s="1" t="str">
        <f>IF(官網匯出!A1487="","",官網匯出!A1487)</f>
        <v/>
      </c>
      <c r="H1487" s="3" t="str">
        <f>IF(官網匯出!B1487="","",官網匯出!B1487)</f>
        <v/>
      </c>
      <c r="I1487" s="1" t="str">
        <f>IF(官網匯出!C1487="","",官網匯出!C1487)</f>
        <v/>
      </c>
      <c r="J1487" s="1" t="str">
        <f>IF(官網匯出!D1487="","",官網匯出!D1487)</f>
        <v/>
      </c>
      <c r="K1487" s="3" t="str">
        <f>IF(官網匯出!E1487="","",官網匯出!E1487)</f>
        <v/>
      </c>
      <c r="L1487" s="1" t="str">
        <f>IF(官網匯出!F1487="","",官網匯出!F1487)</f>
        <v/>
      </c>
      <c r="M1487" s="1" t="str">
        <f>IF(官網匯出!G1487="","",官網匯出!G1487)</f>
        <v/>
      </c>
      <c r="N1487" s="1" t="str">
        <f>IF(官網匯出!H1487="","",官網匯出!H1487)</f>
        <v/>
      </c>
      <c r="P1487" s="1" t="str">
        <f>IF(官網匯出!J1487="","",RIGHT(官網匯出!J1487,LEN(官網匯出!J1487)-2))</f>
        <v/>
      </c>
      <c r="Q1487" s="1" t="str">
        <f>IF(官網匯出!K1487="","",官網匯出!K1487)</f>
        <v/>
      </c>
      <c r="R1487" s="1" t="str">
        <f>IF(官網匯出!L1487="","",官網匯出!L1487)</f>
        <v/>
      </c>
      <c r="S1487" s="1" t="str">
        <f>IF(官網匯出!M1487="","",官網匯出!M1487)</f>
        <v/>
      </c>
      <c r="T1487" s="1" t="str">
        <f>IF(官網匯出!N1487="","",官網匯出!N1487)</f>
        <v/>
      </c>
      <c r="U1487" s="1" t="str">
        <f>IF(官網匯出!O1487="","",官網匯出!O1487)</f>
        <v/>
      </c>
      <c r="V1487" s="1" t="str">
        <f>IF(官網匯出!P1487="",IF(G1487="","",0),官網匯出!P1487)</f>
        <v/>
      </c>
      <c r="W1487" s="1" t="str">
        <f>IF(官網匯出!Q1487="",IF(G1487="","",0),官網匯出!Q1487)</f>
        <v/>
      </c>
      <c r="X1487" s="1" t="str">
        <f>IF(官網匯出!R1487="","",官網匯出!R1487)</f>
        <v/>
      </c>
      <c r="Y1487" s="1" t="str">
        <f>IF(官網匯出!S1487="","",官網匯出!S1487)</f>
        <v/>
      </c>
      <c r="Z1487" s="1" t="str">
        <f>IF(G1487="","",官網匯出!T1487)</f>
        <v/>
      </c>
      <c r="AA1487" s="1" t="str">
        <f>IF(G1487="","",官網匯出!AK1487)</f>
        <v/>
      </c>
      <c r="AB1487" s="1" t="str">
        <f>IF(G1487="","",IF(官網匯出!V1487="","",官網匯出!V1487))</f>
        <v/>
      </c>
      <c r="AJ1487" s="1" t="str">
        <f>IF(G1487="","",IF(官網匯出!AE1487="","",官網匯出!AE1487))</f>
        <v/>
      </c>
      <c r="AK1487" s="1" t="str">
        <f>IF(G1487="","",IF(官網匯出!AD1487="","",官網匯出!AD1487))</f>
        <v/>
      </c>
      <c r="AL1487" s="1" t="str">
        <f t="shared" si="266"/>
        <v>0</v>
      </c>
      <c r="AM1487" s="1" t="str">
        <f>IF(官網匯出!AG1487="","",官網匯出!AG1487)</f>
        <v/>
      </c>
      <c r="AN1487" s="1" t="str">
        <f>IF(G1487="","",IF(官網匯出!AH1487="","",官網匯出!AH1487))</f>
        <v/>
      </c>
      <c r="AO1487" s="14" t="str">
        <f t="shared" si="267"/>
        <v/>
      </c>
      <c r="AP1487" s="14" t="str">
        <f t="shared" si="268"/>
        <v>1</v>
      </c>
      <c r="AQ1487" s="14" t="str">
        <f t="shared" si="269"/>
        <v>0</v>
      </c>
      <c r="AR1487" s="1" t="str">
        <f t="shared" si="270"/>
        <v/>
      </c>
      <c r="AS1487" s="1" t="str">
        <f t="shared" si="271"/>
        <v/>
      </c>
      <c r="AT1487" s="1" t="str">
        <f t="shared" si="272"/>
        <v/>
      </c>
      <c r="AU1487" s="1" t="str">
        <f t="shared" si="263"/>
        <v/>
      </c>
      <c r="AV1487" s="1" t="e">
        <f>IF(VLOOKUP(G1487,官網匯出!A:AQ,42,FALSE)="","[黃金盾官網]",VLOOKUP(G1487,官網匯出!A:AQ,42,FALSE))</f>
        <v>#N/A</v>
      </c>
      <c r="AW1487" s="1" t="e">
        <f>IF(LEFT(VLOOKUP(G1487,官網匯出!A:AS,43,FALSE),2)="","web",LEFT(VLOOKUP(G1487,官網匯出!A:AS,43,FALSE),2))</f>
        <v>#N/A</v>
      </c>
      <c r="AX1487" s="1" t="str">
        <f t="shared" si="273"/>
        <v>O</v>
      </c>
    </row>
    <row r="1488" spans="1:50">
      <c r="A1488" s="1" t="str">
        <f>IF(G1488="","",VLOOKUP(官網轉換!AW1488,團名!A:B,2,FALSE))</f>
        <v/>
      </c>
      <c r="B1488" s="1" t="str">
        <f>IF(G1488="","",IF(LEFT(VLOOKUP(G1488,官網匯出!A:AQ,43,0),2)="wf",VLOOKUP(VLOOKUP(G1488,官網匯出!A:AQ,43,0),團名!$I$1:$K$12,2,FALSE),"N0071"))</f>
        <v/>
      </c>
      <c r="C1488" s="1" t="str">
        <f>IFERROR(VLOOKUP(官網匯出!D1488,團名!E:G,3,FALSE),"")</f>
        <v/>
      </c>
      <c r="D1488" s="1" t="str">
        <f t="shared" si="264"/>
        <v/>
      </c>
      <c r="E1488" s="1" t="str">
        <f t="shared" si="265"/>
        <v/>
      </c>
      <c r="F1488" s="1" t="str">
        <f>IF(官網匯出!F1488="已付款","","B0012")</f>
        <v>B0012</v>
      </c>
      <c r="G1488" s="1" t="str">
        <f>IF(官網匯出!A1488="","",官網匯出!A1488)</f>
        <v/>
      </c>
      <c r="H1488" s="3" t="str">
        <f>IF(官網匯出!B1488="","",官網匯出!B1488)</f>
        <v/>
      </c>
      <c r="I1488" s="1" t="str">
        <f>IF(官網匯出!C1488="","",官網匯出!C1488)</f>
        <v/>
      </c>
      <c r="J1488" s="1" t="str">
        <f>IF(官網匯出!D1488="","",官網匯出!D1488)</f>
        <v/>
      </c>
      <c r="K1488" s="3" t="str">
        <f>IF(官網匯出!E1488="","",官網匯出!E1488)</f>
        <v/>
      </c>
      <c r="L1488" s="1" t="str">
        <f>IF(官網匯出!F1488="","",官網匯出!F1488)</f>
        <v/>
      </c>
      <c r="M1488" s="1" t="str">
        <f>IF(官網匯出!G1488="","",官網匯出!G1488)</f>
        <v/>
      </c>
      <c r="N1488" s="1" t="str">
        <f>IF(官網匯出!H1488="","",官網匯出!H1488)</f>
        <v/>
      </c>
      <c r="P1488" s="1" t="str">
        <f>IF(官網匯出!J1488="","",RIGHT(官網匯出!J1488,LEN(官網匯出!J1488)-2))</f>
        <v/>
      </c>
      <c r="Q1488" s="1" t="str">
        <f>IF(官網匯出!K1488="","",官網匯出!K1488)</f>
        <v/>
      </c>
      <c r="R1488" s="1" t="str">
        <f>IF(官網匯出!L1488="","",官網匯出!L1488)</f>
        <v/>
      </c>
      <c r="S1488" s="1" t="str">
        <f>IF(官網匯出!M1488="","",官網匯出!M1488)</f>
        <v/>
      </c>
      <c r="T1488" s="1" t="str">
        <f>IF(官網匯出!N1488="","",官網匯出!N1488)</f>
        <v/>
      </c>
      <c r="U1488" s="1" t="str">
        <f>IF(官網匯出!O1488="","",官網匯出!O1488)</f>
        <v/>
      </c>
      <c r="V1488" s="1" t="str">
        <f>IF(官網匯出!P1488="",IF(G1488="","",0),官網匯出!P1488)</f>
        <v/>
      </c>
      <c r="W1488" s="1" t="str">
        <f>IF(官網匯出!Q1488="",IF(G1488="","",0),官網匯出!Q1488)</f>
        <v/>
      </c>
      <c r="X1488" s="1" t="str">
        <f>IF(官網匯出!R1488="","",官網匯出!R1488)</f>
        <v/>
      </c>
      <c r="Y1488" s="1" t="str">
        <f>IF(官網匯出!S1488="","",官網匯出!S1488)</f>
        <v/>
      </c>
      <c r="Z1488" s="1" t="str">
        <f>IF(G1488="","",官網匯出!T1488)</f>
        <v/>
      </c>
      <c r="AA1488" s="1" t="str">
        <f>IF(G1488="","",官網匯出!AK1488)</f>
        <v/>
      </c>
      <c r="AB1488" s="1" t="str">
        <f>IF(G1488="","",IF(官網匯出!V1488="","",官網匯出!V1488))</f>
        <v/>
      </c>
      <c r="AJ1488" s="1" t="str">
        <f>IF(G1488="","",IF(官網匯出!AE1488="","",官網匯出!AE1488))</f>
        <v/>
      </c>
      <c r="AK1488" s="1" t="str">
        <f>IF(G1488="","",IF(官網匯出!AD1488="","",官網匯出!AD1488))</f>
        <v/>
      </c>
      <c r="AL1488" s="1" t="str">
        <f t="shared" si="266"/>
        <v>0</v>
      </c>
      <c r="AM1488" s="1" t="str">
        <f>IF(官網匯出!AG1488="","",官網匯出!AG1488)</f>
        <v/>
      </c>
      <c r="AN1488" s="1" t="str">
        <f>IF(G1488="","",IF(官網匯出!AH1488="","",官網匯出!AH1488))</f>
        <v/>
      </c>
      <c r="AO1488" s="14" t="str">
        <f t="shared" si="267"/>
        <v/>
      </c>
      <c r="AP1488" s="14" t="str">
        <f t="shared" si="268"/>
        <v>1</v>
      </c>
      <c r="AQ1488" s="14" t="str">
        <f t="shared" si="269"/>
        <v>0</v>
      </c>
      <c r="AR1488" s="1" t="str">
        <f t="shared" si="270"/>
        <v/>
      </c>
      <c r="AS1488" s="1" t="str">
        <f t="shared" si="271"/>
        <v/>
      </c>
      <c r="AT1488" s="1" t="str">
        <f t="shared" si="272"/>
        <v/>
      </c>
      <c r="AU1488" s="1" t="str">
        <f t="shared" si="263"/>
        <v/>
      </c>
      <c r="AV1488" s="1" t="e">
        <f>IF(VLOOKUP(G1488,官網匯出!A:AQ,42,FALSE)="","[黃金盾官網]",VLOOKUP(G1488,官網匯出!A:AQ,42,FALSE))</f>
        <v>#N/A</v>
      </c>
      <c r="AW1488" s="1" t="e">
        <f>IF(LEFT(VLOOKUP(G1488,官網匯出!A:AS,43,FALSE),2)="","web",LEFT(VLOOKUP(G1488,官網匯出!A:AS,43,FALSE),2))</f>
        <v>#N/A</v>
      </c>
      <c r="AX1488" s="1" t="str">
        <f t="shared" si="273"/>
        <v>O</v>
      </c>
    </row>
    <row r="1489" spans="1:50">
      <c r="A1489" s="1" t="str">
        <f>IF(G1489="","",VLOOKUP(官網轉換!AW1489,團名!A:B,2,FALSE))</f>
        <v/>
      </c>
      <c r="B1489" s="1" t="str">
        <f>IF(G1489="","",IF(LEFT(VLOOKUP(G1489,官網匯出!A:AQ,43,0),2)="wf",VLOOKUP(VLOOKUP(G1489,官網匯出!A:AQ,43,0),團名!$I$1:$K$12,2,FALSE),"N0071"))</f>
        <v/>
      </c>
      <c r="C1489" s="1" t="str">
        <f>IFERROR(VLOOKUP(官網匯出!D1489,團名!E:G,3,FALSE),"")</f>
        <v/>
      </c>
      <c r="D1489" s="1" t="str">
        <f t="shared" si="264"/>
        <v/>
      </c>
      <c r="E1489" s="1" t="str">
        <f t="shared" si="265"/>
        <v/>
      </c>
      <c r="F1489" s="1" t="str">
        <f>IF(官網匯出!F1489="已付款","","B0012")</f>
        <v>B0012</v>
      </c>
      <c r="G1489" s="1" t="str">
        <f>IF(官網匯出!A1489="","",官網匯出!A1489)</f>
        <v/>
      </c>
      <c r="H1489" s="3" t="str">
        <f>IF(官網匯出!B1489="","",官網匯出!B1489)</f>
        <v/>
      </c>
      <c r="I1489" s="1" t="str">
        <f>IF(官網匯出!C1489="","",官網匯出!C1489)</f>
        <v/>
      </c>
      <c r="J1489" s="1" t="str">
        <f>IF(官網匯出!D1489="","",官網匯出!D1489)</f>
        <v/>
      </c>
      <c r="K1489" s="3" t="str">
        <f>IF(官網匯出!E1489="","",官網匯出!E1489)</f>
        <v/>
      </c>
      <c r="L1489" s="1" t="str">
        <f>IF(官網匯出!F1489="","",官網匯出!F1489)</f>
        <v/>
      </c>
      <c r="M1489" s="1" t="str">
        <f>IF(官網匯出!G1489="","",官網匯出!G1489)</f>
        <v/>
      </c>
      <c r="N1489" s="1" t="str">
        <f>IF(官網匯出!H1489="","",官網匯出!H1489)</f>
        <v/>
      </c>
      <c r="P1489" s="1" t="str">
        <f>IF(官網匯出!J1489="","",RIGHT(官網匯出!J1489,LEN(官網匯出!J1489)-2))</f>
        <v/>
      </c>
      <c r="Q1489" s="1" t="str">
        <f>IF(官網匯出!K1489="","",官網匯出!K1489)</f>
        <v/>
      </c>
      <c r="R1489" s="1" t="str">
        <f>IF(官網匯出!L1489="","",官網匯出!L1489)</f>
        <v/>
      </c>
      <c r="S1489" s="1" t="str">
        <f>IF(官網匯出!M1489="","",官網匯出!M1489)</f>
        <v/>
      </c>
      <c r="T1489" s="1" t="str">
        <f>IF(官網匯出!N1489="","",官網匯出!N1489)</f>
        <v/>
      </c>
      <c r="U1489" s="1" t="str">
        <f>IF(官網匯出!O1489="","",官網匯出!O1489)</f>
        <v/>
      </c>
      <c r="V1489" s="1" t="str">
        <f>IF(官網匯出!P1489="",IF(G1489="","",0),官網匯出!P1489)</f>
        <v/>
      </c>
      <c r="W1489" s="1" t="str">
        <f>IF(官網匯出!Q1489="",IF(G1489="","",0),官網匯出!Q1489)</f>
        <v/>
      </c>
      <c r="X1489" s="1" t="str">
        <f>IF(官網匯出!R1489="","",官網匯出!R1489)</f>
        <v/>
      </c>
      <c r="Y1489" s="1" t="str">
        <f>IF(官網匯出!S1489="","",官網匯出!S1489)</f>
        <v/>
      </c>
      <c r="Z1489" s="1" t="str">
        <f>IF(G1489="","",官網匯出!T1489)</f>
        <v/>
      </c>
      <c r="AA1489" s="1" t="str">
        <f>IF(G1489="","",官網匯出!AK1489)</f>
        <v/>
      </c>
      <c r="AB1489" s="1" t="str">
        <f>IF(G1489="","",IF(官網匯出!V1489="","",官網匯出!V1489))</f>
        <v/>
      </c>
      <c r="AJ1489" s="1" t="str">
        <f>IF(G1489="","",IF(官網匯出!AE1489="","",官網匯出!AE1489))</f>
        <v/>
      </c>
      <c r="AK1489" s="1" t="str">
        <f>IF(G1489="","",IF(官網匯出!AD1489="","",官網匯出!AD1489))</f>
        <v/>
      </c>
      <c r="AL1489" s="1" t="str">
        <f t="shared" si="266"/>
        <v>0</v>
      </c>
      <c r="AM1489" s="1" t="str">
        <f>IF(官網匯出!AG1489="","",官網匯出!AG1489)</f>
        <v/>
      </c>
      <c r="AN1489" s="1" t="str">
        <f>IF(G1489="","",IF(官網匯出!AH1489="","",官網匯出!AH1489))</f>
        <v/>
      </c>
      <c r="AO1489" s="14" t="str">
        <f t="shared" si="267"/>
        <v/>
      </c>
      <c r="AP1489" s="14" t="str">
        <f t="shared" si="268"/>
        <v>1</v>
      </c>
      <c r="AQ1489" s="14" t="str">
        <f t="shared" si="269"/>
        <v>0</v>
      </c>
      <c r="AR1489" s="1" t="str">
        <f t="shared" si="270"/>
        <v/>
      </c>
      <c r="AS1489" s="1" t="str">
        <f t="shared" si="271"/>
        <v/>
      </c>
      <c r="AT1489" s="1" t="str">
        <f t="shared" si="272"/>
        <v/>
      </c>
      <c r="AU1489" s="1" t="str">
        <f t="shared" si="263"/>
        <v/>
      </c>
      <c r="AV1489" s="1" t="e">
        <f>IF(VLOOKUP(G1489,官網匯出!A:AQ,42,FALSE)="","[黃金盾官網]",VLOOKUP(G1489,官網匯出!A:AQ,42,FALSE))</f>
        <v>#N/A</v>
      </c>
      <c r="AW1489" s="1" t="e">
        <f>IF(LEFT(VLOOKUP(G1489,官網匯出!A:AS,43,FALSE),2)="","web",LEFT(VLOOKUP(G1489,官網匯出!A:AS,43,FALSE),2))</f>
        <v>#N/A</v>
      </c>
      <c r="AX1489" s="1" t="str">
        <f t="shared" si="273"/>
        <v>O</v>
      </c>
    </row>
    <row r="1490" spans="1:50">
      <c r="A1490" s="1" t="str">
        <f>IF(G1490="","",VLOOKUP(官網轉換!AW1490,團名!A:B,2,FALSE))</f>
        <v/>
      </c>
      <c r="B1490" s="1" t="str">
        <f>IF(G1490="","",IF(LEFT(VLOOKUP(G1490,官網匯出!A:AQ,43,0),2)="wf",VLOOKUP(VLOOKUP(G1490,官網匯出!A:AQ,43,0),團名!$I$1:$K$12,2,FALSE),"N0071"))</f>
        <v/>
      </c>
      <c r="C1490" s="1" t="str">
        <f>IFERROR(VLOOKUP(官網匯出!D1490,團名!E:G,3,FALSE),"")</f>
        <v/>
      </c>
      <c r="D1490" s="1" t="str">
        <f t="shared" si="264"/>
        <v/>
      </c>
      <c r="E1490" s="1" t="str">
        <f t="shared" si="265"/>
        <v/>
      </c>
      <c r="F1490" s="1" t="str">
        <f>IF(官網匯出!F1490="已付款","","B0012")</f>
        <v>B0012</v>
      </c>
      <c r="G1490" s="1" t="str">
        <f>IF(官網匯出!A1490="","",官網匯出!A1490)</f>
        <v/>
      </c>
      <c r="H1490" s="3" t="str">
        <f>IF(官網匯出!B1490="","",官網匯出!B1490)</f>
        <v/>
      </c>
      <c r="I1490" s="1" t="str">
        <f>IF(官網匯出!C1490="","",官網匯出!C1490)</f>
        <v/>
      </c>
      <c r="J1490" s="1" t="str">
        <f>IF(官網匯出!D1490="","",官網匯出!D1490)</f>
        <v/>
      </c>
      <c r="K1490" s="3" t="str">
        <f>IF(官網匯出!E1490="","",官網匯出!E1490)</f>
        <v/>
      </c>
      <c r="L1490" s="1" t="str">
        <f>IF(官網匯出!F1490="","",官網匯出!F1490)</f>
        <v/>
      </c>
      <c r="M1490" s="1" t="str">
        <f>IF(官網匯出!G1490="","",官網匯出!G1490)</f>
        <v/>
      </c>
      <c r="N1490" s="1" t="str">
        <f>IF(官網匯出!H1490="","",官網匯出!H1490)</f>
        <v/>
      </c>
      <c r="P1490" s="1" t="str">
        <f>IF(官網匯出!J1490="","",RIGHT(官網匯出!J1490,LEN(官網匯出!J1490)-2))</f>
        <v/>
      </c>
      <c r="Q1490" s="1" t="str">
        <f>IF(官網匯出!K1490="","",官網匯出!K1490)</f>
        <v/>
      </c>
      <c r="R1490" s="1" t="str">
        <f>IF(官網匯出!L1490="","",官網匯出!L1490)</f>
        <v/>
      </c>
      <c r="S1490" s="1" t="str">
        <f>IF(官網匯出!M1490="","",官網匯出!M1490)</f>
        <v/>
      </c>
      <c r="T1490" s="1" t="str">
        <f>IF(官網匯出!N1490="","",官網匯出!N1490)</f>
        <v/>
      </c>
      <c r="U1490" s="1" t="str">
        <f>IF(官網匯出!O1490="","",官網匯出!O1490)</f>
        <v/>
      </c>
      <c r="V1490" s="1" t="str">
        <f>IF(官網匯出!P1490="",IF(G1490="","",0),官網匯出!P1490)</f>
        <v/>
      </c>
      <c r="W1490" s="1" t="str">
        <f>IF(官網匯出!Q1490="",IF(G1490="","",0),官網匯出!Q1490)</f>
        <v/>
      </c>
      <c r="X1490" s="1" t="str">
        <f>IF(官網匯出!R1490="","",官網匯出!R1490)</f>
        <v/>
      </c>
      <c r="Y1490" s="1" t="str">
        <f>IF(官網匯出!S1490="","",官網匯出!S1490)</f>
        <v/>
      </c>
      <c r="Z1490" s="1" t="str">
        <f>IF(G1490="","",官網匯出!T1490)</f>
        <v/>
      </c>
      <c r="AA1490" s="1" t="str">
        <f>IF(G1490="","",官網匯出!AK1490)</f>
        <v/>
      </c>
      <c r="AB1490" s="1" t="str">
        <f>IF(G1490="","",IF(官網匯出!V1490="","",官網匯出!V1490))</f>
        <v/>
      </c>
      <c r="AJ1490" s="1" t="str">
        <f>IF(G1490="","",IF(官網匯出!AE1490="","",官網匯出!AE1490))</f>
        <v/>
      </c>
      <c r="AK1490" s="1" t="str">
        <f>IF(G1490="","",IF(官網匯出!AD1490="","",官網匯出!AD1490))</f>
        <v/>
      </c>
      <c r="AL1490" s="1" t="str">
        <f t="shared" si="266"/>
        <v>0</v>
      </c>
      <c r="AM1490" s="1" t="str">
        <f>IF(官網匯出!AG1490="","",官網匯出!AG1490)</f>
        <v/>
      </c>
      <c r="AN1490" s="1" t="str">
        <f>IF(G1490="","",IF(官網匯出!AH1490="","",官網匯出!AH1490))</f>
        <v/>
      </c>
      <c r="AO1490" s="14" t="str">
        <f t="shared" si="267"/>
        <v/>
      </c>
      <c r="AP1490" s="14" t="str">
        <f t="shared" si="268"/>
        <v>1</v>
      </c>
      <c r="AQ1490" s="14" t="str">
        <f t="shared" si="269"/>
        <v>0</v>
      </c>
      <c r="AR1490" s="1" t="str">
        <f t="shared" si="270"/>
        <v/>
      </c>
      <c r="AS1490" s="1" t="str">
        <f t="shared" si="271"/>
        <v/>
      </c>
      <c r="AT1490" s="1" t="str">
        <f t="shared" si="272"/>
        <v/>
      </c>
      <c r="AU1490" s="1" t="str">
        <f t="shared" si="263"/>
        <v/>
      </c>
      <c r="AV1490" s="1" t="e">
        <f>IF(VLOOKUP(G1490,官網匯出!A:AQ,42,FALSE)="","[黃金盾官網]",VLOOKUP(G1490,官網匯出!A:AQ,42,FALSE))</f>
        <v>#N/A</v>
      </c>
      <c r="AW1490" s="1" t="e">
        <f>IF(LEFT(VLOOKUP(G1490,官網匯出!A:AS,43,FALSE),2)="","web",LEFT(VLOOKUP(G1490,官網匯出!A:AS,43,FALSE),2))</f>
        <v>#N/A</v>
      </c>
      <c r="AX1490" s="1" t="str">
        <f t="shared" si="273"/>
        <v>O</v>
      </c>
    </row>
    <row r="1491" spans="1:50">
      <c r="A1491" s="1" t="str">
        <f>IF(G1491="","",VLOOKUP(官網轉換!AW1491,團名!A:B,2,FALSE))</f>
        <v/>
      </c>
      <c r="B1491" s="1" t="str">
        <f>IF(G1491="","",IF(LEFT(VLOOKUP(G1491,官網匯出!A:AQ,43,0),2)="wf",VLOOKUP(VLOOKUP(G1491,官網匯出!A:AQ,43,0),團名!$I$1:$K$12,2,FALSE),"N0071"))</f>
        <v/>
      </c>
      <c r="C1491" s="1" t="str">
        <f>IFERROR(VLOOKUP(官網匯出!D1491,團名!E:G,3,FALSE),"")</f>
        <v/>
      </c>
      <c r="D1491" s="1" t="str">
        <f t="shared" si="264"/>
        <v/>
      </c>
      <c r="E1491" s="1" t="str">
        <f t="shared" si="265"/>
        <v/>
      </c>
      <c r="F1491" s="1" t="str">
        <f>IF(官網匯出!F1491="已付款","","B0012")</f>
        <v>B0012</v>
      </c>
      <c r="G1491" s="1" t="str">
        <f>IF(官網匯出!A1491="","",官網匯出!A1491)</f>
        <v/>
      </c>
      <c r="H1491" s="3" t="str">
        <f>IF(官網匯出!B1491="","",官網匯出!B1491)</f>
        <v/>
      </c>
      <c r="I1491" s="1" t="str">
        <f>IF(官網匯出!C1491="","",官網匯出!C1491)</f>
        <v/>
      </c>
      <c r="J1491" s="1" t="str">
        <f>IF(官網匯出!D1491="","",官網匯出!D1491)</f>
        <v/>
      </c>
      <c r="K1491" s="3" t="str">
        <f>IF(官網匯出!E1491="","",官網匯出!E1491)</f>
        <v/>
      </c>
      <c r="L1491" s="1" t="str">
        <f>IF(官網匯出!F1491="","",官網匯出!F1491)</f>
        <v/>
      </c>
      <c r="M1491" s="1" t="str">
        <f>IF(官網匯出!G1491="","",官網匯出!G1491)</f>
        <v/>
      </c>
      <c r="N1491" s="1" t="str">
        <f>IF(官網匯出!H1491="","",官網匯出!H1491)</f>
        <v/>
      </c>
      <c r="P1491" s="1" t="str">
        <f>IF(官網匯出!J1491="","",RIGHT(官網匯出!J1491,LEN(官網匯出!J1491)-2))</f>
        <v/>
      </c>
      <c r="Q1491" s="1" t="str">
        <f>IF(官網匯出!K1491="","",官網匯出!K1491)</f>
        <v/>
      </c>
      <c r="R1491" s="1" t="str">
        <f>IF(官網匯出!L1491="","",官網匯出!L1491)</f>
        <v/>
      </c>
      <c r="S1491" s="1" t="str">
        <f>IF(官網匯出!M1491="","",官網匯出!M1491)</f>
        <v/>
      </c>
      <c r="T1491" s="1" t="str">
        <f>IF(官網匯出!N1491="","",官網匯出!N1491)</f>
        <v/>
      </c>
      <c r="U1491" s="1" t="str">
        <f>IF(官網匯出!O1491="","",官網匯出!O1491)</f>
        <v/>
      </c>
      <c r="V1491" s="1" t="str">
        <f>IF(官網匯出!P1491="",IF(G1491="","",0),官網匯出!P1491)</f>
        <v/>
      </c>
      <c r="W1491" s="1" t="str">
        <f>IF(官網匯出!Q1491="",IF(G1491="","",0),官網匯出!Q1491)</f>
        <v/>
      </c>
      <c r="X1491" s="1" t="str">
        <f>IF(官網匯出!R1491="","",官網匯出!R1491)</f>
        <v/>
      </c>
      <c r="Y1491" s="1" t="str">
        <f>IF(官網匯出!S1491="","",官網匯出!S1491)</f>
        <v/>
      </c>
      <c r="Z1491" s="1" t="str">
        <f>IF(G1491="","",官網匯出!T1491)</f>
        <v/>
      </c>
      <c r="AA1491" s="1" t="str">
        <f>IF(G1491="","",官網匯出!AK1491)</f>
        <v/>
      </c>
      <c r="AB1491" s="1" t="str">
        <f>IF(G1491="","",IF(官網匯出!V1491="","",官網匯出!V1491))</f>
        <v/>
      </c>
      <c r="AJ1491" s="1" t="str">
        <f>IF(G1491="","",IF(官網匯出!AE1491="","",官網匯出!AE1491))</f>
        <v/>
      </c>
      <c r="AK1491" s="1" t="str">
        <f>IF(G1491="","",IF(官網匯出!AD1491="","",官網匯出!AD1491))</f>
        <v/>
      </c>
      <c r="AL1491" s="1" t="str">
        <f t="shared" si="266"/>
        <v>0</v>
      </c>
      <c r="AM1491" s="1" t="str">
        <f>IF(官網匯出!AG1491="","",官網匯出!AG1491)</f>
        <v/>
      </c>
      <c r="AN1491" s="1" t="str">
        <f>IF(G1491="","",IF(官網匯出!AH1491="","",官網匯出!AH1491))</f>
        <v/>
      </c>
      <c r="AO1491" s="14" t="str">
        <f t="shared" si="267"/>
        <v/>
      </c>
      <c r="AP1491" s="14" t="str">
        <f t="shared" si="268"/>
        <v>1</v>
      </c>
      <c r="AQ1491" s="14" t="str">
        <f t="shared" si="269"/>
        <v>0</v>
      </c>
      <c r="AR1491" s="1" t="str">
        <f t="shared" si="270"/>
        <v/>
      </c>
      <c r="AS1491" s="1" t="str">
        <f t="shared" si="271"/>
        <v/>
      </c>
      <c r="AT1491" s="1" t="str">
        <f t="shared" si="272"/>
        <v/>
      </c>
      <c r="AU1491" s="1" t="str">
        <f t="shared" si="263"/>
        <v/>
      </c>
      <c r="AV1491" s="1" t="e">
        <f>IF(VLOOKUP(G1491,官網匯出!A:AQ,42,FALSE)="","[黃金盾官網]",VLOOKUP(G1491,官網匯出!A:AQ,42,FALSE))</f>
        <v>#N/A</v>
      </c>
      <c r="AW1491" s="1" t="e">
        <f>IF(LEFT(VLOOKUP(G1491,官網匯出!A:AS,43,FALSE),2)="","web",LEFT(VLOOKUP(G1491,官網匯出!A:AS,43,FALSE),2))</f>
        <v>#N/A</v>
      </c>
      <c r="AX1491" s="1" t="str">
        <f t="shared" si="273"/>
        <v>O</v>
      </c>
    </row>
    <row r="1492" spans="1:50">
      <c r="A1492" s="1" t="str">
        <f>IF(G1492="","",VLOOKUP(官網轉換!AW1492,團名!A:B,2,FALSE))</f>
        <v/>
      </c>
      <c r="B1492" s="1" t="str">
        <f>IF(G1492="","",IF(LEFT(VLOOKUP(G1492,官網匯出!A:AQ,43,0),2)="wf",VLOOKUP(VLOOKUP(G1492,官網匯出!A:AQ,43,0),團名!$I$1:$K$12,2,FALSE),"N0071"))</f>
        <v/>
      </c>
      <c r="C1492" s="1" t="str">
        <f>IFERROR(VLOOKUP(官網匯出!D1492,團名!E:G,3,FALSE),"")</f>
        <v/>
      </c>
      <c r="D1492" s="1" t="str">
        <f t="shared" si="264"/>
        <v/>
      </c>
      <c r="E1492" s="1" t="str">
        <f t="shared" si="265"/>
        <v/>
      </c>
      <c r="F1492" s="1" t="str">
        <f>IF(官網匯出!F1492="已付款","","B0012")</f>
        <v>B0012</v>
      </c>
      <c r="G1492" s="1" t="str">
        <f>IF(官網匯出!A1492="","",官網匯出!A1492)</f>
        <v/>
      </c>
      <c r="H1492" s="3" t="str">
        <f>IF(官網匯出!B1492="","",官網匯出!B1492)</f>
        <v/>
      </c>
      <c r="I1492" s="1" t="str">
        <f>IF(官網匯出!C1492="","",官網匯出!C1492)</f>
        <v/>
      </c>
      <c r="J1492" s="1" t="str">
        <f>IF(官網匯出!D1492="","",官網匯出!D1492)</f>
        <v/>
      </c>
      <c r="K1492" s="3" t="str">
        <f>IF(官網匯出!E1492="","",官網匯出!E1492)</f>
        <v/>
      </c>
      <c r="L1492" s="1" t="str">
        <f>IF(官網匯出!F1492="","",官網匯出!F1492)</f>
        <v/>
      </c>
      <c r="M1492" s="1" t="str">
        <f>IF(官網匯出!G1492="","",官網匯出!G1492)</f>
        <v/>
      </c>
      <c r="N1492" s="1" t="str">
        <f>IF(官網匯出!H1492="","",官網匯出!H1492)</f>
        <v/>
      </c>
      <c r="P1492" s="1" t="str">
        <f>IF(官網匯出!J1492="","",RIGHT(官網匯出!J1492,LEN(官網匯出!J1492)-2))</f>
        <v/>
      </c>
      <c r="Q1492" s="1" t="str">
        <f>IF(官網匯出!K1492="","",官網匯出!K1492)</f>
        <v/>
      </c>
      <c r="R1492" s="1" t="str">
        <f>IF(官網匯出!L1492="","",官網匯出!L1492)</f>
        <v/>
      </c>
      <c r="S1492" s="1" t="str">
        <f>IF(官網匯出!M1492="","",官網匯出!M1492)</f>
        <v/>
      </c>
      <c r="T1492" s="1" t="str">
        <f>IF(官網匯出!N1492="","",官網匯出!N1492)</f>
        <v/>
      </c>
      <c r="U1492" s="1" t="str">
        <f>IF(官網匯出!O1492="","",官網匯出!O1492)</f>
        <v/>
      </c>
      <c r="V1492" s="1" t="str">
        <f>IF(官網匯出!P1492="",IF(G1492="","",0),官網匯出!P1492)</f>
        <v/>
      </c>
      <c r="W1492" s="1" t="str">
        <f>IF(官網匯出!Q1492="",IF(G1492="","",0),官網匯出!Q1492)</f>
        <v/>
      </c>
      <c r="X1492" s="1" t="str">
        <f>IF(官網匯出!R1492="","",官網匯出!R1492)</f>
        <v/>
      </c>
      <c r="Y1492" s="1" t="str">
        <f>IF(官網匯出!S1492="","",官網匯出!S1492)</f>
        <v/>
      </c>
      <c r="Z1492" s="1" t="str">
        <f>IF(G1492="","",官網匯出!T1492)</f>
        <v/>
      </c>
      <c r="AA1492" s="1" t="str">
        <f>IF(G1492="","",官網匯出!AK1492)</f>
        <v/>
      </c>
      <c r="AB1492" s="1" t="str">
        <f>IF(G1492="","",IF(官網匯出!V1492="","",官網匯出!V1492))</f>
        <v/>
      </c>
      <c r="AJ1492" s="1" t="str">
        <f>IF(G1492="","",IF(官網匯出!AE1492="","",官網匯出!AE1492))</f>
        <v/>
      </c>
      <c r="AK1492" s="1" t="str">
        <f>IF(G1492="","",IF(官網匯出!AD1492="","",官網匯出!AD1492))</f>
        <v/>
      </c>
      <c r="AL1492" s="1" t="str">
        <f t="shared" si="266"/>
        <v>0</v>
      </c>
      <c r="AM1492" s="1" t="str">
        <f>IF(官網匯出!AG1492="","",官網匯出!AG1492)</f>
        <v/>
      </c>
      <c r="AN1492" s="1" t="str">
        <f>IF(G1492="","",IF(官網匯出!AH1492="","",官網匯出!AH1492))</f>
        <v/>
      </c>
      <c r="AO1492" s="14" t="str">
        <f t="shared" si="267"/>
        <v/>
      </c>
      <c r="AP1492" s="14" t="str">
        <f t="shared" si="268"/>
        <v>1</v>
      </c>
      <c r="AQ1492" s="14" t="str">
        <f t="shared" si="269"/>
        <v>0</v>
      </c>
      <c r="AR1492" s="1" t="str">
        <f t="shared" si="270"/>
        <v/>
      </c>
      <c r="AS1492" s="1" t="str">
        <f t="shared" si="271"/>
        <v/>
      </c>
      <c r="AT1492" s="1" t="str">
        <f t="shared" si="272"/>
        <v/>
      </c>
      <c r="AU1492" s="1" t="str">
        <f t="shared" si="263"/>
        <v/>
      </c>
      <c r="AV1492" s="1" t="e">
        <f>IF(VLOOKUP(G1492,官網匯出!A:AQ,42,FALSE)="","[黃金盾官網]",VLOOKUP(G1492,官網匯出!A:AQ,42,FALSE))</f>
        <v>#N/A</v>
      </c>
      <c r="AW1492" s="1" t="e">
        <f>IF(LEFT(VLOOKUP(G1492,官網匯出!A:AS,43,FALSE),2)="","web",LEFT(VLOOKUP(G1492,官網匯出!A:AS,43,FALSE),2))</f>
        <v>#N/A</v>
      </c>
      <c r="AX1492" s="1" t="str">
        <f t="shared" si="273"/>
        <v>O</v>
      </c>
    </row>
    <row r="1493" spans="1:50">
      <c r="A1493" s="1" t="str">
        <f>IF(G1493="","",VLOOKUP(官網轉換!AW1493,團名!A:B,2,FALSE))</f>
        <v/>
      </c>
      <c r="B1493" s="1" t="str">
        <f>IF(G1493="","",IF(LEFT(VLOOKUP(G1493,官網匯出!A:AQ,43,0),2)="wf",VLOOKUP(VLOOKUP(G1493,官網匯出!A:AQ,43,0),團名!$I$1:$K$12,2,FALSE),"N0071"))</f>
        <v/>
      </c>
      <c r="C1493" s="1" t="str">
        <f>IFERROR(VLOOKUP(官網匯出!D1493,團名!E:G,3,FALSE),"")</f>
        <v/>
      </c>
      <c r="D1493" s="1" t="str">
        <f t="shared" si="264"/>
        <v/>
      </c>
      <c r="E1493" s="1" t="str">
        <f t="shared" si="265"/>
        <v/>
      </c>
      <c r="F1493" s="1" t="str">
        <f>IF(官網匯出!F1493="已付款","","B0012")</f>
        <v>B0012</v>
      </c>
      <c r="G1493" s="1" t="str">
        <f>IF(官網匯出!A1493="","",官網匯出!A1493)</f>
        <v/>
      </c>
      <c r="H1493" s="3" t="str">
        <f>IF(官網匯出!B1493="","",官網匯出!B1493)</f>
        <v/>
      </c>
      <c r="I1493" s="1" t="str">
        <f>IF(官網匯出!C1493="","",官網匯出!C1493)</f>
        <v/>
      </c>
      <c r="J1493" s="1" t="str">
        <f>IF(官網匯出!D1493="","",官網匯出!D1493)</f>
        <v/>
      </c>
      <c r="K1493" s="3" t="str">
        <f>IF(官網匯出!E1493="","",官網匯出!E1493)</f>
        <v/>
      </c>
      <c r="L1493" s="1" t="str">
        <f>IF(官網匯出!F1493="","",官網匯出!F1493)</f>
        <v/>
      </c>
      <c r="M1493" s="1" t="str">
        <f>IF(官網匯出!G1493="","",官網匯出!G1493)</f>
        <v/>
      </c>
      <c r="N1493" s="1" t="str">
        <f>IF(官網匯出!H1493="","",官網匯出!H1493)</f>
        <v/>
      </c>
      <c r="P1493" s="1" t="str">
        <f>IF(官網匯出!J1493="","",RIGHT(官網匯出!J1493,LEN(官網匯出!J1493)-2))</f>
        <v/>
      </c>
      <c r="Q1493" s="1" t="str">
        <f>IF(官網匯出!K1493="","",官網匯出!K1493)</f>
        <v/>
      </c>
      <c r="R1493" s="1" t="str">
        <f>IF(官網匯出!L1493="","",官網匯出!L1493)</f>
        <v/>
      </c>
      <c r="S1493" s="1" t="str">
        <f>IF(官網匯出!M1493="","",官網匯出!M1493)</f>
        <v/>
      </c>
      <c r="T1493" s="1" t="str">
        <f>IF(官網匯出!N1493="","",官網匯出!N1493)</f>
        <v/>
      </c>
      <c r="U1493" s="1" t="str">
        <f>IF(官網匯出!O1493="","",官網匯出!O1493)</f>
        <v/>
      </c>
      <c r="V1493" s="1" t="str">
        <f>IF(官網匯出!P1493="",IF(G1493="","",0),官網匯出!P1493)</f>
        <v/>
      </c>
      <c r="W1493" s="1" t="str">
        <f>IF(官網匯出!Q1493="",IF(G1493="","",0),官網匯出!Q1493)</f>
        <v/>
      </c>
      <c r="X1493" s="1" t="str">
        <f>IF(官網匯出!R1493="","",官網匯出!R1493)</f>
        <v/>
      </c>
      <c r="Y1493" s="1" t="str">
        <f>IF(官網匯出!S1493="","",官網匯出!S1493)</f>
        <v/>
      </c>
      <c r="Z1493" s="1" t="str">
        <f>IF(G1493="","",官網匯出!T1493)</f>
        <v/>
      </c>
      <c r="AA1493" s="1" t="str">
        <f>IF(G1493="","",官網匯出!AK1493)</f>
        <v/>
      </c>
      <c r="AB1493" s="1" t="str">
        <f>IF(G1493="","",IF(官網匯出!V1493="","",官網匯出!V1493))</f>
        <v/>
      </c>
      <c r="AJ1493" s="1" t="str">
        <f>IF(G1493="","",IF(官網匯出!AE1493="","",官網匯出!AE1493))</f>
        <v/>
      </c>
      <c r="AK1493" s="1" t="str">
        <f>IF(G1493="","",IF(官網匯出!AD1493="","",官網匯出!AD1493))</f>
        <v/>
      </c>
      <c r="AL1493" s="1" t="str">
        <f t="shared" si="266"/>
        <v>0</v>
      </c>
      <c r="AM1493" s="1" t="str">
        <f>IF(官網匯出!AG1493="","",官網匯出!AG1493)</f>
        <v/>
      </c>
      <c r="AN1493" s="1" t="str">
        <f>IF(G1493="","",IF(官網匯出!AH1493="","",官網匯出!AH1493))</f>
        <v/>
      </c>
      <c r="AO1493" s="14" t="str">
        <f t="shared" si="267"/>
        <v/>
      </c>
      <c r="AP1493" s="14" t="str">
        <f t="shared" si="268"/>
        <v>1</v>
      </c>
      <c r="AQ1493" s="14" t="str">
        <f t="shared" si="269"/>
        <v>0</v>
      </c>
      <c r="AR1493" s="1" t="str">
        <f t="shared" si="270"/>
        <v/>
      </c>
      <c r="AS1493" s="1" t="str">
        <f t="shared" si="271"/>
        <v/>
      </c>
      <c r="AT1493" s="1" t="str">
        <f t="shared" si="272"/>
        <v/>
      </c>
      <c r="AU1493" s="1" t="str">
        <f t="shared" si="263"/>
        <v/>
      </c>
      <c r="AV1493" s="1" t="e">
        <f>IF(VLOOKUP(G1493,官網匯出!A:AQ,42,FALSE)="","[黃金盾官網]",VLOOKUP(G1493,官網匯出!A:AQ,42,FALSE))</f>
        <v>#N/A</v>
      </c>
      <c r="AW1493" s="1" t="e">
        <f>IF(LEFT(VLOOKUP(G1493,官網匯出!A:AS,43,FALSE),2)="","web",LEFT(VLOOKUP(G1493,官網匯出!A:AS,43,FALSE),2))</f>
        <v>#N/A</v>
      </c>
      <c r="AX1493" s="1" t="str">
        <f t="shared" si="273"/>
        <v>O</v>
      </c>
    </row>
    <row r="1494" spans="1:50">
      <c r="A1494" s="1" t="str">
        <f>IF(G1494="","",VLOOKUP(官網轉換!AW1494,團名!A:B,2,FALSE))</f>
        <v/>
      </c>
      <c r="B1494" s="1" t="str">
        <f>IF(G1494="","",IF(LEFT(VLOOKUP(G1494,官網匯出!A:AQ,43,0),2)="wf",VLOOKUP(VLOOKUP(G1494,官網匯出!A:AQ,43,0),團名!$I$1:$K$12,2,FALSE),"N0071"))</f>
        <v/>
      </c>
      <c r="C1494" s="1" t="str">
        <f>IFERROR(VLOOKUP(官網匯出!D1494,團名!E:G,3,FALSE),"")</f>
        <v/>
      </c>
      <c r="D1494" s="1" t="str">
        <f t="shared" si="264"/>
        <v/>
      </c>
      <c r="E1494" s="1" t="str">
        <f t="shared" si="265"/>
        <v/>
      </c>
      <c r="F1494" s="1" t="str">
        <f>IF(官網匯出!F1494="已付款","","B0012")</f>
        <v>B0012</v>
      </c>
      <c r="G1494" s="1" t="str">
        <f>IF(官網匯出!A1494="","",官網匯出!A1494)</f>
        <v/>
      </c>
      <c r="H1494" s="3" t="str">
        <f>IF(官網匯出!B1494="","",官網匯出!B1494)</f>
        <v/>
      </c>
      <c r="I1494" s="1" t="str">
        <f>IF(官網匯出!C1494="","",官網匯出!C1494)</f>
        <v/>
      </c>
      <c r="J1494" s="1" t="str">
        <f>IF(官網匯出!D1494="","",官網匯出!D1494)</f>
        <v/>
      </c>
      <c r="K1494" s="3" t="str">
        <f>IF(官網匯出!E1494="","",官網匯出!E1494)</f>
        <v/>
      </c>
      <c r="L1494" s="1" t="str">
        <f>IF(官網匯出!F1494="","",官網匯出!F1494)</f>
        <v/>
      </c>
      <c r="M1494" s="1" t="str">
        <f>IF(官網匯出!G1494="","",官網匯出!G1494)</f>
        <v/>
      </c>
      <c r="N1494" s="1" t="str">
        <f>IF(官網匯出!H1494="","",官網匯出!H1494)</f>
        <v/>
      </c>
      <c r="P1494" s="1" t="str">
        <f>IF(官網匯出!J1494="","",RIGHT(官網匯出!J1494,LEN(官網匯出!J1494)-2))</f>
        <v/>
      </c>
      <c r="Q1494" s="1" t="str">
        <f>IF(官網匯出!K1494="","",官網匯出!K1494)</f>
        <v/>
      </c>
      <c r="R1494" s="1" t="str">
        <f>IF(官網匯出!L1494="","",官網匯出!L1494)</f>
        <v/>
      </c>
      <c r="S1494" s="1" t="str">
        <f>IF(官網匯出!M1494="","",官網匯出!M1494)</f>
        <v/>
      </c>
      <c r="T1494" s="1" t="str">
        <f>IF(官網匯出!N1494="","",官網匯出!N1494)</f>
        <v/>
      </c>
      <c r="U1494" s="1" t="str">
        <f>IF(官網匯出!O1494="","",官網匯出!O1494)</f>
        <v/>
      </c>
      <c r="V1494" s="1" t="str">
        <f>IF(官網匯出!P1494="",IF(G1494="","",0),官網匯出!P1494)</f>
        <v/>
      </c>
      <c r="W1494" s="1" t="str">
        <f>IF(官網匯出!Q1494="",IF(G1494="","",0),官網匯出!Q1494)</f>
        <v/>
      </c>
      <c r="X1494" s="1" t="str">
        <f>IF(官網匯出!R1494="","",官網匯出!R1494)</f>
        <v/>
      </c>
      <c r="Y1494" s="1" t="str">
        <f>IF(官網匯出!S1494="","",官網匯出!S1494)</f>
        <v/>
      </c>
      <c r="Z1494" s="1" t="str">
        <f>IF(G1494="","",官網匯出!T1494)</f>
        <v/>
      </c>
      <c r="AA1494" s="1" t="str">
        <f>IF(G1494="","",官網匯出!AK1494)</f>
        <v/>
      </c>
      <c r="AB1494" s="1" t="str">
        <f>IF(G1494="","",IF(官網匯出!V1494="","",官網匯出!V1494))</f>
        <v/>
      </c>
      <c r="AJ1494" s="1" t="str">
        <f>IF(G1494="","",IF(官網匯出!AE1494="","",官網匯出!AE1494))</f>
        <v/>
      </c>
      <c r="AK1494" s="1" t="str">
        <f>IF(G1494="","",IF(官網匯出!AD1494="","",官網匯出!AD1494))</f>
        <v/>
      </c>
      <c r="AL1494" s="1" t="str">
        <f t="shared" si="266"/>
        <v>0</v>
      </c>
      <c r="AM1494" s="1" t="str">
        <f>IF(官網匯出!AG1494="","",官網匯出!AG1494)</f>
        <v/>
      </c>
      <c r="AN1494" s="1" t="str">
        <f>IF(G1494="","",IF(官網匯出!AH1494="","",官網匯出!AH1494))</f>
        <v/>
      </c>
      <c r="AO1494" s="14" t="str">
        <f t="shared" si="267"/>
        <v/>
      </c>
      <c r="AP1494" s="14" t="str">
        <f t="shared" si="268"/>
        <v>1</v>
      </c>
      <c r="AQ1494" s="14" t="str">
        <f t="shared" si="269"/>
        <v>0</v>
      </c>
      <c r="AR1494" s="1" t="str">
        <f t="shared" si="270"/>
        <v/>
      </c>
      <c r="AS1494" s="1" t="str">
        <f t="shared" si="271"/>
        <v/>
      </c>
      <c r="AT1494" s="1" t="str">
        <f t="shared" si="272"/>
        <v/>
      </c>
      <c r="AU1494" s="1" t="str">
        <f t="shared" si="263"/>
        <v/>
      </c>
      <c r="AV1494" s="1" t="e">
        <f>IF(VLOOKUP(G1494,官網匯出!A:AQ,42,FALSE)="","[黃金盾官網]",VLOOKUP(G1494,官網匯出!A:AQ,42,FALSE))</f>
        <v>#N/A</v>
      </c>
      <c r="AW1494" s="1" t="e">
        <f>IF(LEFT(VLOOKUP(G1494,官網匯出!A:AS,43,FALSE),2)="","web",LEFT(VLOOKUP(G1494,官網匯出!A:AS,43,FALSE),2))</f>
        <v>#N/A</v>
      </c>
      <c r="AX1494" s="1" t="str">
        <f t="shared" si="273"/>
        <v>O</v>
      </c>
    </row>
    <row r="1495" spans="1:50">
      <c r="A1495" s="1" t="str">
        <f>IF(G1495="","",VLOOKUP(官網轉換!AW1495,團名!A:B,2,FALSE))</f>
        <v/>
      </c>
      <c r="B1495" s="1" t="str">
        <f>IF(G1495="","",IF(LEFT(VLOOKUP(G1495,官網匯出!A:AQ,43,0),2)="wf",VLOOKUP(VLOOKUP(G1495,官網匯出!A:AQ,43,0),團名!$I$1:$K$12,2,FALSE),"N0071"))</f>
        <v/>
      </c>
      <c r="C1495" s="1" t="str">
        <f>IFERROR(VLOOKUP(官網匯出!D1495,團名!E:G,3,FALSE),"")</f>
        <v/>
      </c>
      <c r="D1495" s="1" t="str">
        <f t="shared" si="264"/>
        <v/>
      </c>
      <c r="E1495" s="1" t="str">
        <f t="shared" si="265"/>
        <v/>
      </c>
      <c r="F1495" s="1" t="str">
        <f>IF(官網匯出!F1495="已付款","","B0012")</f>
        <v>B0012</v>
      </c>
      <c r="G1495" s="1" t="str">
        <f>IF(官網匯出!A1495="","",官網匯出!A1495)</f>
        <v/>
      </c>
      <c r="H1495" s="3" t="str">
        <f>IF(官網匯出!B1495="","",官網匯出!B1495)</f>
        <v/>
      </c>
      <c r="I1495" s="1" t="str">
        <f>IF(官網匯出!C1495="","",官網匯出!C1495)</f>
        <v/>
      </c>
      <c r="J1495" s="1" t="str">
        <f>IF(官網匯出!D1495="","",官網匯出!D1495)</f>
        <v/>
      </c>
      <c r="K1495" s="3" t="str">
        <f>IF(官網匯出!E1495="","",官網匯出!E1495)</f>
        <v/>
      </c>
      <c r="L1495" s="1" t="str">
        <f>IF(官網匯出!F1495="","",官網匯出!F1495)</f>
        <v/>
      </c>
      <c r="M1495" s="1" t="str">
        <f>IF(官網匯出!G1495="","",官網匯出!G1495)</f>
        <v/>
      </c>
      <c r="N1495" s="1" t="str">
        <f>IF(官網匯出!H1495="","",官網匯出!H1495)</f>
        <v/>
      </c>
      <c r="P1495" s="1" t="str">
        <f>IF(官網匯出!J1495="","",RIGHT(官網匯出!J1495,LEN(官網匯出!J1495)-2))</f>
        <v/>
      </c>
      <c r="Q1495" s="1" t="str">
        <f>IF(官網匯出!K1495="","",官網匯出!K1495)</f>
        <v/>
      </c>
      <c r="R1495" s="1" t="str">
        <f>IF(官網匯出!L1495="","",官網匯出!L1495)</f>
        <v/>
      </c>
      <c r="S1495" s="1" t="str">
        <f>IF(官網匯出!M1495="","",官網匯出!M1495)</f>
        <v/>
      </c>
      <c r="T1495" s="1" t="str">
        <f>IF(官網匯出!N1495="","",官網匯出!N1495)</f>
        <v/>
      </c>
      <c r="U1495" s="1" t="str">
        <f>IF(官網匯出!O1495="","",官網匯出!O1495)</f>
        <v/>
      </c>
      <c r="V1495" s="1" t="str">
        <f>IF(官網匯出!P1495="",IF(G1495="","",0),官網匯出!P1495)</f>
        <v/>
      </c>
      <c r="W1495" s="1" t="str">
        <f>IF(官網匯出!Q1495="",IF(G1495="","",0),官網匯出!Q1495)</f>
        <v/>
      </c>
      <c r="X1495" s="1" t="str">
        <f>IF(官網匯出!R1495="","",官網匯出!R1495)</f>
        <v/>
      </c>
      <c r="Y1495" s="1" t="str">
        <f>IF(官網匯出!S1495="","",官網匯出!S1495)</f>
        <v/>
      </c>
      <c r="Z1495" s="1" t="str">
        <f>IF(G1495="","",官網匯出!T1495)</f>
        <v/>
      </c>
      <c r="AA1495" s="1" t="str">
        <f>IF(G1495="","",官網匯出!AK1495)</f>
        <v/>
      </c>
      <c r="AB1495" s="1" t="str">
        <f>IF(G1495="","",IF(官網匯出!V1495="","",官網匯出!V1495))</f>
        <v/>
      </c>
      <c r="AJ1495" s="1" t="str">
        <f>IF(G1495="","",IF(官網匯出!AE1495="","",官網匯出!AE1495))</f>
        <v/>
      </c>
      <c r="AK1495" s="1" t="str">
        <f>IF(G1495="","",IF(官網匯出!AD1495="","",官網匯出!AD1495))</f>
        <v/>
      </c>
      <c r="AL1495" s="1" t="str">
        <f t="shared" si="266"/>
        <v>0</v>
      </c>
      <c r="AM1495" s="1" t="str">
        <f>IF(官網匯出!AG1495="","",官網匯出!AG1495)</f>
        <v/>
      </c>
      <c r="AN1495" s="1" t="str">
        <f>IF(G1495="","",IF(官網匯出!AH1495="","",官網匯出!AH1495))</f>
        <v/>
      </c>
      <c r="AO1495" s="14" t="str">
        <f t="shared" si="267"/>
        <v/>
      </c>
      <c r="AP1495" s="14" t="str">
        <f t="shared" si="268"/>
        <v>1</v>
      </c>
      <c r="AQ1495" s="14" t="str">
        <f t="shared" si="269"/>
        <v>0</v>
      </c>
      <c r="AR1495" s="1" t="str">
        <f t="shared" si="270"/>
        <v/>
      </c>
      <c r="AS1495" s="1" t="str">
        <f t="shared" si="271"/>
        <v/>
      </c>
      <c r="AT1495" s="1" t="str">
        <f t="shared" si="272"/>
        <v/>
      </c>
      <c r="AU1495" s="1" t="str">
        <f t="shared" si="263"/>
        <v/>
      </c>
      <c r="AV1495" s="1" t="e">
        <f>IF(VLOOKUP(G1495,官網匯出!A:AQ,42,FALSE)="","[黃金盾官網]",VLOOKUP(G1495,官網匯出!A:AQ,42,FALSE))</f>
        <v>#N/A</v>
      </c>
      <c r="AW1495" s="1" t="e">
        <f>IF(LEFT(VLOOKUP(G1495,官網匯出!A:AS,43,FALSE),2)="","web",LEFT(VLOOKUP(G1495,官網匯出!A:AS,43,FALSE),2))</f>
        <v>#N/A</v>
      </c>
      <c r="AX1495" s="1" t="str">
        <f t="shared" si="273"/>
        <v>O</v>
      </c>
    </row>
    <row r="1496" spans="1:50">
      <c r="A1496" s="1" t="str">
        <f>IF(G1496="","",VLOOKUP(官網轉換!AW1496,團名!A:B,2,FALSE))</f>
        <v/>
      </c>
      <c r="B1496" s="1" t="str">
        <f>IF(G1496="","",IF(LEFT(VLOOKUP(G1496,官網匯出!A:AQ,43,0),2)="wf",VLOOKUP(VLOOKUP(G1496,官網匯出!A:AQ,43,0),團名!$I$1:$K$12,2,FALSE),"N0071"))</f>
        <v/>
      </c>
      <c r="C1496" s="1" t="str">
        <f>IFERROR(VLOOKUP(官網匯出!D1496,團名!E:G,3,FALSE),"")</f>
        <v/>
      </c>
      <c r="D1496" s="1" t="str">
        <f t="shared" si="264"/>
        <v/>
      </c>
      <c r="E1496" s="1" t="str">
        <f t="shared" si="265"/>
        <v/>
      </c>
      <c r="F1496" s="1" t="str">
        <f>IF(官網匯出!F1496="已付款","","B0012")</f>
        <v>B0012</v>
      </c>
      <c r="G1496" s="1" t="str">
        <f>IF(官網匯出!A1496="","",官網匯出!A1496)</f>
        <v/>
      </c>
      <c r="H1496" s="3" t="str">
        <f>IF(官網匯出!B1496="","",官網匯出!B1496)</f>
        <v/>
      </c>
      <c r="I1496" s="1" t="str">
        <f>IF(官網匯出!C1496="","",官網匯出!C1496)</f>
        <v/>
      </c>
      <c r="J1496" s="1" t="str">
        <f>IF(官網匯出!D1496="","",官網匯出!D1496)</f>
        <v/>
      </c>
      <c r="K1496" s="3" t="str">
        <f>IF(官網匯出!E1496="","",官網匯出!E1496)</f>
        <v/>
      </c>
      <c r="L1496" s="1" t="str">
        <f>IF(官網匯出!F1496="","",官網匯出!F1496)</f>
        <v/>
      </c>
      <c r="M1496" s="1" t="str">
        <f>IF(官網匯出!G1496="","",官網匯出!G1496)</f>
        <v/>
      </c>
      <c r="N1496" s="1" t="str">
        <f>IF(官網匯出!H1496="","",官網匯出!H1496)</f>
        <v/>
      </c>
      <c r="P1496" s="1" t="str">
        <f>IF(官網匯出!J1496="","",RIGHT(官網匯出!J1496,LEN(官網匯出!J1496)-2))</f>
        <v/>
      </c>
      <c r="Q1496" s="1" t="str">
        <f>IF(官網匯出!K1496="","",官網匯出!K1496)</f>
        <v/>
      </c>
      <c r="R1496" s="1" t="str">
        <f>IF(官網匯出!L1496="","",官網匯出!L1496)</f>
        <v/>
      </c>
      <c r="S1496" s="1" t="str">
        <f>IF(官網匯出!M1496="","",官網匯出!M1496)</f>
        <v/>
      </c>
      <c r="T1496" s="1" t="str">
        <f>IF(官網匯出!N1496="","",官網匯出!N1496)</f>
        <v/>
      </c>
      <c r="U1496" s="1" t="str">
        <f>IF(官網匯出!O1496="","",官網匯出!O1496)</f>
        <v/>
      </c>
      <c r="V1496" s="1" t="str">
        <f>IF(官網匯出!P1496="",IF(G1496="","",0),官網匯出!P1496)</f>
        <v/>
      </c>
      <c r="W1496" s="1" t="str">
        <f>IF(官網匯出!Q1496="",IF(G1496="","",0),官網匯出!Q1496)</f>
        <v/>
      </c>
      <c r="X1496" s="1" t="str">
        <f>IF(官網匯出!R1496="","",官網匯出!R1496)</f>
        <v/>
      </c>
      <c r="Y1496" s="1" t="str">
        <f>IF(官網匯出!S1496="","",官網匯出!S1496)</f>
        <v/>
      </c>
      <c r="Z1496" s="1" t="str">
        <f>IF(G1496="","",官網匯出!T1496)</f>
        <v/>
      </c>
      <c r="AA1496" s="1" t="str">
        <f>IF(G1496="","",官網匯出!AK1496)</f>
        <v/>
      </c>
      <c r="AB1496" s="1" t="str">
        <f>IF(G1496="","",IF(官網匯出!V1496="","",官網匯出!V1496))</f>
        <v/>
      </c>
      <c r="AJ1496" s="1" t="str">
        <f>IF(G1496="","",IF(官網匯出!AE1496="","",官網匯出!AE1496))</f>
        <v/>
      </c>
      <c r="AK1496" s="1" t="str">
        <f>IF(G1496="","",IF(官網匯出!AD1496="","",官網匯出!AD1496))</f>
        <v/>
      </c>
      <c r="AL1496" s="1" t="str">
        <f t="shared" si="266"/>
        <v>0</v>
      </c>
      <c r="AM1496" s="1" t="str">
        <f>IF(官網匯出!AG1496="","",官網匯出!AG1496)</f>
        <v/>
      </c>
      <c r="AN1496" s="1" t="str">
        <f>IF(G1496="","",IF(官網匯出!AH1496="","",官網匯出!AH1496))</f>
        <v/>
      </c>
      <c r="AO1496" s="14" t="str">
        <f t="shared" si="267"/>
        <v/>
      </c>
      <c r="AP1496" s="14" t="str">
        <f t="shared" si="268"/>
        <v>1</v>
      </c>
      <c r="AQ1496" s="14" t="str">
        <f t="shared" si="269"/>
        <v>0</v>
      </c>
      <c r="AR1496" s="1" t="str">
        <f t="shared" si="270"/>
        <v/>
      </c>
      <c r="AS1496" s="1" t="str">
        <f t="shared" si="271"/>
        <v/>
      </c>
      <c r="AT1496" s="1" t="str">
        <f t="shared" si="272"/>
        <v/>
      </c>
      <c r="AU1496" s="1" t="str">
        <f t="shared" si="263"/>
        <v/>
      </c>
      <c r="AV1496" s="1" t="e">
        <f>IF(VLOOKUP(G1496,官網匯出!A:AQ,42,FALSE)="","[黃金盾官網]",VLOOKUP(G1496,官網匯出!A:AQ,42,FALSE))</f>
        <v>#N/A</v>
      </c>
      <c r="AW1496" s="1" t="e">
        <f>IF(LEFT(VLOOKUP(G1496,官網匯出!A:AS,43,FALSE),2)="","web",LEFT(VLOOKUP(G1496,官網匯出!A:AS,43,FALSE),2))</f>
        <v>#N/A</v>
      </c>
      <c r="AX1496" s="1" t="str">
        <f t="shared" si="273"/>
        <v>O</v>
      </c>
    </row>
    <row r="1497" spans="1:50">
      <c r="A1497" s="1" t="str">
        <f>IF(G1497="","",VLOOKUP(官網轉換!AW1497,團名!A:B,2,FALSE))</f>
        <v/>
      </c>
      <c r="B1497" s="1" t="str">
        <f>IF(G1497="","",IF(LEFT(VLOOKUP(G1497,官網匯出!A:AQ,43,0),2)="wf",VLOOKUP(VLOOKUP(G1497,官網匯出!A:AQ,43,0),團名!$I$1:$K$12,2,FALSE),"N0071"))</f>
        <v/>
      </c>
      <c r="C1497" s="1" t="str">
        <f>IFERROR(VLOOKUP(官網匯出!D1497,團名!E:G,3,FALSE),"")</f>
        <v/>
      </c>
      <c r="D1497" s="1" t="str">
        <f t="shared" si="264"/>
        <v/>
      </c>
      <c r="E1497" s="1" t="str">
        <f t="shared" si="265"/>
        <v/>
      </c>
      <c r="F1497" s="1" t="str">
        <f>IF(官網匯出!F1497="已付款","","B0012")</f>
        <v>B0012</v>
      </c>
      <c r="G1497" s="1" t="str">
        <f>IF(官網匯出!A1497="","",官網匯出!A1497)</f>
        <v/>
      </c>
      <c r="H1497" s="3" t="str">
        <f>IF(官網匯出!B1497="","",官網匯出!B1497)</f>
        <v/>
      </c>
      <c r="I1497" s="1" t="str">
        <f>IF(官網匯出!C1497="","",官網匯出!C1497)</f>
        <v/>
      </c>
      <c r="J1497" s="1" t="str">
        <f>IF(官網匯出!D1497="","",官網匯出!D1497)</f>
        <v/>
      </c>
      <c r="K1497" s="3" t="str">
        <f>IF(官網匯出!E1497="","",官網匯出!E1497)</f>
        <v/>
      </c>
      <c r="L1497" s="1" t="str">
        <f>IF(官網匯出!F1497="","",官網匯出!F1497)</f>
        <v/>
      </c>
      <c r="M1497" s="1" t="str">
        <f>IF(官網匯出!G1497="","",官網匯出!G1497)</f>
        <v/>
      </c>
      <c r="N1497" s="1" t="str">
        <f>IF(官網匯出!H1497="","",官網匯出!H1497)</f>
        <v/>
      </c>
      <c r="P1497" s="1" t="str">
        <f>IF(官網匯出!J1497="","",RIGHT(官網匯出!J1497,LEN(官網匯出!J1497)-2))</f>
        <v/>
      </c>
      <c r="Q1497" s="1" t="str">
        <f>IF(官網匯出!K1497="","",官網匯出!K1497)</f>
        <v/>
      </c>
      <c r="R1497" s="1" t="str">
        <f>IF(官網匯出!L1497="","",官網匯出!L1497)</f>
        <v/>
      </c>
      <c r="S1497" s="1" t="str">
        <f>IF(官網匯出!M1497="","",官網匯出!M1497)</f>
        <v/>
      </c>
      <c r="T1497" s="1" t="str">
        <f>IF(官網匯出!N1497="","",官網匯出!N1497)</f>
        <v/>
      </c>
      <c r="U1497" s="1" t="str">
        <f>IF(官網匯出!O1497="","",官網匯出!O1497)</f>
        <v/>
      </c>
      <c r="V1497" s="1" t="str">
        <f>IF(官網匯出!P1497="",IF(G1497="","",0),官網匯出!P1497)</f>
        <v/>
      </c>
      <c r="W1497" s="1" t="str">
        <f>IF(官網匯出!Q1497="",IF(G1497="","",0),官網匯出!Q1497)</f>
        <v/>
      </c>
      <c r="X1497" s="1" t="str">
        <f>IF(官網匯出!R1497="","",官網匯出!R1497)</f>
        <v/>
      </c>
      <c r="Y1497" s="1" t="str">
        <f>IF(官網匯出!S1497="","",官網匯出!S1497)</f>
        <v/>
      </c>
      <c r="Z1497" s="1" t="str">
        <f>IF(G1497="","",官網匯出!T1497)</f>
        <v/>
      </c>
      <c r="AA1497" s="1" t="str">
        <f>IF(G1497="","",官網匯出!AK1497)</f>
        <v/>
      </c>
      <c r="AB1497" s="1" t="str">
        <f>IF(G1497="","",IF(官網匯出!V1497="","",官網匯出!V1497))</f>
        <v/>
      </c>
      <c r="AJ1497" s="1" t="str">
        <f>IF(G1497="","",IF(官網匯出!AE1497="","",官網匯出!AE1497))</f>
        <v/>
      </c>
      <c r="AK1497" s="1" t="str">
        <f>IF(G1497="","",IF(官網匯出!AD1497="","",官網匯出!AD1497))</f>
        <v/>
      </c>
      <c r="AL1497" s="1" t="str">
        <f t="shared" si="266"/>
        <v>0</v>
      </c>
      <c r="AM1497" s="1" t="str">
        <f>IF(官網匯出!AG1497="","",官網匯出!AG1497)</f>
        <v/>
      </c>
      <c r="AN1497" s="1" t="str">
        <f>IF(G1497="","",IF(官網匯出!AH1497="","",官網匯出!AH1497))</f>
        <v/>
      </c>
      <c r="AO1497" s="14" t="str">
        <f t="shared" si="267"/>
        <v/>
      </c>
      <c r="AP1497" s="14" t="str">
        <f t="shared" si="268"/>
        <v>1</v>
      </c>
      <c r="AQ1497" s="14" t="str">
        <f t="shared" si="269"/>
        <v>0</v>
      </c>
      <c r="AR1497" s="1" t="str">
        <f t="shared" si="270"/>
        <v/>
      </c>
      <c r="AS1497" s="1" t="str">
        <f t="shared" si="271"/>
        <v/>
      </c>
      <c r="AT1497" s="1" t="str">
        <f t="shared" si="272"/>
        <v/>
      </c>
      <c r="AU1497" s="1" t="str">
        <f t="shared" si="263"/>
        <v/>
      </c>
      <c r="AV1497" s="1" t="e">
        <f>IF(VLOOKUP(G1497,官網匯出!A:AQ,42,FALSE)="","[黃金盾官網]",VLOOKUP(G1497,官網匯出!A:AQ,42,FALSE))</f>
        <v>#N/A</v>
      </c>
      <c r="AW1497" s="1" t="e">
        <f>IF(LEFT(VLOOKUP(G1497,官網匯出!A:AS,43,FALSE),2)="","web",LEFT(VLOOKUP(G1497,官網匯出!A:AS,43,FALSE),2))</f>
        <v>#N/A</v>
      </c>
      <c r="AX1497" s="1" t="str">
        <f t="shared" si="273"/>
        <v>O</v>
      </c>
    </row>
    <row r="1498" spans="1:50">
      <c r="A1498" s="1" t="str">
        <f>IF(G1498="","",VLOOKUP(官網轉換!AW1498,團名!A:B,2,FALSE))</f>
        <v/>
      </c>
      <c r="B1498" s="1" t="str">
        <f>IF(G1498="","",IF(LEFT(VLOOKUP(G1498,官網匯出!A:AQ,43,0),2)="wf",VLOOKUP(VLOOKUP(G1498,官網匯出!A:AQ,43,0),團名!$I$1:$K$12,2,FALSE),"N0071"))</f>
        <v/>
      </c>
      <c r="C1498" s="1" t="str">
        <f>IFERROR(VLOOKUP(官網匯出!D1498,團名!E:G,3,FALSE),"")</f>
        <v/>
      </c>
      <c r="D1498" s="1" t="str">
        <f t="shared" si="264"/>
        <v/>
      </c>
      <c r="E1498" s="1" t="str">
        <f t="shared" si="265"/>
        <v/>
      </c>
      <c r="F1498" s="1" t="str">
        <f>IF(官網匯出!F1498="已付款","","B0012")</f>
        <v>B0012</v>
      </c>
      <c r="G1498" s="1" t="str">
        <f>IF(官網匯出!A1498="","",官網匯出!A1498)</f>
        <v/>
      </c>
      <c r="H1498" s="3" t="str">
        <f>IF(官網匯出!B1498="","",官網匯出!B1498)</f>
        <v/>
      </c>
      <c r="I1498" s="1" t="str">
        <f>IF(官網匯出!C1498="","",官網匯出!C1498)</f>
        <v/>
      </c>
      <c r="J1498" s="1" t="str">
        <f>IF(官網匯出!D1498="","",官網匯出!D1498)</f>
        <v/>
      </c>
      <c r="K1498" s="3" t="str">
        <f>IF(官網匯出!E1498="","",官網匯出!E1498)</f>
        <v/>
      </c>
      <c r="L1498" s="1" t="str">
        <f>IF(官網匯出!F1498="","",官網匯出!F1498)</f>
        <v/>
      </c>
      <c r="M1498" s="1" t="str">
        <f>IF(官網匯出!G1498="","",官網匯出!G1498)</f>
        <v/>
      </c>
      <c r="N1498" s="1" t="str">
        <f>IF(官網匯出!H1498="","",官網匯出!H1498)</f>
        <v/>
      </c>
      <c r="P1498" s="1" t="str">
        <f>IF(官網匯出!J1498="","",RIGHT(官網匯出!J1498,LEN(官網匯出!J1498)-2))</f>
        <v/>
      </c>
      <c r="Q1498" s="1" t="str">
        <f>IF(官網匯出!K1498="","",官網匯出!K1498)</f>
        <v/>
      </c>
      <c r="R1498" s="1" t="str">
        <f>IF(官網匯出!L1498="","",官網匯出!L1498)</f>
        <v/>
      </c>
      <c r="S1498" s="1" t="str">
        <f>IF(官網匯出!M1498="","",官網匯出!M1498)</f>
        <v/>
      </c>
      <c r="T1498" s="1" t="str">
        <f>IF(官網匯出!N1498="","",官網匯出!N1498)</f>
        <v/>
      </c>
      <c r="U1498" s="1" t="str">
        <f>IF(官網匯出!O1498="","",官網匯出!O1498)</f>
        <v/>
      </c>
      <c r="V1498" s="1" t="str">
        <f>IF(官網匯出!P1498="",IF(G1498="","",0),官網匯出!P1498)</f>
        <v/>
      </c>
      <c r="W1498" s="1" t="str">
        <f>IF(官網匯出!Q1498="",IF(G1498="","",0),官網匯出!Q1498)</f>
        <v/>
      </c>
      <c r="X1498" s="1" t="str">
        <f>IF(官網匯出!R1498="","",官網匯出!R1498)</f>
        <v/>
      </c>
      <c r="Y1498" s="1" t="str">
        <f>IF(官網匯出!S1498="","",官網匯出!S1498)</f>
        <v/>
      </c>
      <c r="Z1498" s="1" t="str">
        <f>IF(G1498="","",官網匯出!T1498)</f>
        <v/>
      </c>
      <c r="AA1498" s="1" t="str">
        <f>IF(G1498="","",官網匯出!AK1498)</f>
        <v/>
      </c>
      <c r="AB1498" s="1" t="str">
        <f>IF(G1498="","",IF(官網匯出!V1498="","",官網匯出!V1498))</f>
        <v/>
      </c>
      <c r="AJ1498" s="1" t="str">
        <f>IF(G1498="","",IF(官網匯出!AE1498="","",官網匯出!AE1498))</f>
        <v/>
      </c>
      <c r="AK1498" s="1" t="str">
        <f>IF(G1498="","",IF(官網匯出!AD1498="","",官網匯出!AD1498))</f>
        <v/>
      </c>
      <c r="AL1498" s="1" t="str">
        <f t="shared" si="266"/>
        <v>0</v>
      </c>
      <c r="AM1498" s="1" t="str">
        <f>IF(官網匯出!AG1498="","",官網匯出!AG1498)</f>
        <v/>
      </c>
      <c r="AN1498" s="1" t="str">
        <f>IF(G1498="","",IF(官網匯出!AH1498="","",官網匯出!AH1498))</f>
        <v/>
      </c>
      <c r="AO1498" s="14" t="str">
        <f t="shared" si="267"/>
        <v/>
      </c>
      <c r="AP1498" s="14" t="str">
        <f t="shared" si="268"/>
        <v>1</v>
      </c>
      <c r="AQ1498" s="14" t="str">
        <f t="shared" si="269"/>
        <v>0</v>
      </c>
      <c r="AR1498" s="1" t="str">
        <f t="shared" si="270"/>
        <v/>
      </c>
      <c r="AS1498" s="1" t="str">
        <f t="shared" si="271"/>
        <v/>
      </c>
      <c r="AT1498" s="1" t="str">
        <f t="shared" si="272"/>
        <v/>
      </c>
      <c r="AU1498" s="1" t="str">
        <f t="shared" si="263"/>
        <v/>
      </c>
      <c r="AV1498" s="1" t="e">
        <f>IF(VLOOKUP(G1498,官網匯出!A:AQ,42,FALSE)="","[黃金盾官網]",VLOOKUP(G1498,官網匯出!A:AQ,42,FALSE))</f>
        <v>#N/A</v>
      </c>
      <c r="AW1498" s="1" t="e">
        <f>IF(LEFT(VLOOKUP(G1498,官網匯出!A:AS,43,FALSE),2)="","web",LEFT(VLOOKUP(G1498,官網匯出!A:AS,43,FALSE),2))</f>
        <v>#N/A</v>
      </c>
      <c r="AX1498" s="1" t="str">
        <f t="shared" si="273"/>
        <v>O</v>
      </c>
    </row>
    <row r="1499" spans="1:50">
      <c r="A1499" s="1" t="str">
        <f>IF(G1499="","",VLOOKUP(官網轉換!AW1499,團名!A:B,2,FALSE))</f>
        <v/>
      </c>
      <c r="B1499" s="1" t="str">
        <f>IF(G1499="","",IF(LEFT(VLOOKUP(G1499,官網匯出!A:AQ,43,0),2)="wf",VLOOKUP(VLOOKUP(G1499,官網匯出!A:AQ,43,0),團名!$I$1:$K$12,2,FALSE),"N0071"))</f>
        <v/>
      </c>
      <c r="C1499" s="1" t="str">
        <f>IFERROR(VLOOKUP(官網匯出!D1499,團名!E:G,3,FALSE),"")</f>
        <v/>
      </c>
      <c r="D1499" s="1" t="str">
        <f t="shared" si="264"/>
        <v/>
      </c>
      <c r="E1499" s="1" t="str">
        <f t="shared" si="265"/>
        <v/>
      </c>
      <c r="F1499" s="1" t="str">
        <f>IF(官網匯出!F1499="已付款","","B0012")</f>
        <v>B0012</v>
      </c>
      <c r="G1499" s="1" t="str">
        <f>IF(官網匯出!A1499="","",官網匯出!A1499)</f>
        <v/>
      </c>
      <c r="H1499" s="3" t="str">
        <f>IF(官網匯出!B1499="","",官網匯出!B1499)</f>
        <v/>
      </c>
      <c r="I1499" s="1" t="str">
        <f>IF(官網匯出!C1499="","",官網匯出!C1499)</f>
        <v/>
      </c>
      <c r="J1499" s="1" t="str">
        <f>IF(官網匯出!D1499="","",官網匯出!D1499)</f>
        <v/>
      </c>
      <c r="K1499" s="3" t="str">
        <f>IF(官網匯出!E1499="","",官網匯出!E1499)</f>
        <v/>
      </c>
      <c r="L1499" s="1" t="str">
        <f>IF(官網匯出!F1499="","",官網匯出!F1499)</f>
        <v/>
      </c>
      <c r="M1499" s="1" t="str">
        <f>IF(官網匯出!G1499="","",官網匯出!G1499)</f>
        <v/>
      </c>
      <c r="N1499" s="1" t="str">
        <f>IF(官網匯出!H1499="","",官網匯出!H1499)</f>
        <v/>
      </c>
      <c r="P1499" s="1" t="str">
        <f>IF(官網匯出!J1499="","",RIGHT(官網匯出!J1499,LEN(官網匯出!J1499)-2))</f>
        <v/>
      </c>
      <c r="Q1499" s="1" t="str">
        <f>IF(官網匯出!K1499="","",官網匯出!K1499)</f>
        <v/>
      </c>
      <c r="R1499" s="1" t="str">
        <f>IF(官網匯出!L1499="","",官網匯出!L1499)</f>
        <v/>
      </c>
      <c r="S1499" s="1" t="str">
        <f>IF(官網匯出!M1499="","",官網匯出!M1499)</f>
        <v/>
      </c>
      <c r="T1499" s="1" t="str">
        <f>IF(官網匯出!N1499="","",官網匯出!N1499)</f>
        <v/>
      </c>
      <c r="U1499" s="1" t="str">
        <f>IF(官網匯出!O1499="","",官網匯出!O1499)</f>
        <v/>
      </c>
      <c r="V1499" s="1" t="str">
        <f>IF(官網匯出!P1499="",IF(G1499="","",0),官網匯出!P1499)</f>
        <v/>
      </c>
      <c r="W1499" s="1" t="str">
        <f>IF(官網匯出!Q1499="",IF(G1499="","",0),官網匯出!Q1499)</f>
        <v/>
      </c>
      <c r="X1499" s="1" t="str">
        <f>IF(官網匯出!R1499="","",官網匯出!R1499)</f>
        <v/>
      </c>
      <c r="Y1499" s="1" t="str">
        <f>IF(官網匯出!S1499="","",官網匯出!S1499)</f>
        <v/>
      </c>
      <c r="Z1499" s="1" t="str">
        <f>IF(G1499="","",官網匯出!T1499)</f>
        <v/>
      </c>
      <c r="AA1499" s="1" t="str">
        <f>IF(G1499="","",官網匯出!AK1499)</f>
        <v/>
      </c>
      <c r="AB1499" s="1" t="str">
        <f>IF(G1499="","",IF(官網匯出!V1499="","",官網匯出!V1499))</f>
        <v/>
      </c>
      <c r="AJ1499" s="1" t="str">
        <f>IF(G1499="","",IF(官網匯出!AE1499="","",官網匯出!AE1499))</f>
        <v/>
      </c>
      <c r="AK1499" s="1" t="str">
        <f>IF(G1499="","",IF(官網匯出!AD1499="","",官網匯出!AD1499))</f>
        <v/>
      </c>
      <c r="AL1499" s="1" t="str">
        <f t="shared" si="266"/>
        <v>0</v>
      </c>
      <c r="AM1499" s="1" t="str">
        <f>IF(官網匯出!AG1499="","",官網匯出!AG1499)</f>
        <v/>
      </c>
      <c r="AN1499" s="1" t="str">
        <f>IF(G1499="","",IF(官網匯出!AH1499="","",官網匯出!AH1499))</f>
        <v/>
      </c>
      <c r="AO1499" s="14" t="str">
        <f t="shared" si="267"/>
        <v/>
      </c>
      <c r="AP1499" s="14" t="str">
        <f t="shared" si="268"/>
        <v>1</v>
      </c>
      <c r="AQ1499" s="14" t="str">
        <f t="shared" si="269"/>
        <v>0</v>
      </c>
      <c r="AR1499" s="1" t="str">
        <f t="shared" si="270"/>
        <v/>
      </c>
      <c r="AS1499" s="1" t="str">
        <f t="shared" si="271"/>
        <v/>
      </c>
      <c r="AT1499" s="1" t="str">
        <f t="shared" si="272"/>
        <v/>
      </c>
      <c r="AU1499" s="1" t="str">
        <f t="shared" si="263"/>
        <v/>
      </c>
      <c r="AV1499" s="1" t="e">
        <f>IF(VLOOKUP(G1499,官網匯出!A:AQ,42,FALSE)="","[黃金盾官網]",VLOOKUP(G1499,官網匯出!A:AQ,42,FALSE))</f>
        <v>#N/A</v>
      </c>
      <c r="AW1499" s="1" t="e">
        <f>IF(LEFT(VLOOKUP(G1499,官網匯出!A:AS,43,FALSE),2)="","web",LEFT(VLOOKUP(G1499,官網匯出!A:AS,43,FALSE),2))</f>
        <v>#N/A</v>
      </c>
      <c r="AX1499" s="1" t="str">
        <f t="shared" si="273"/>
        <v>O</v>
      </c>
    </row>
    <row r="1500" spans="1:50">
      <c r="A1500" s="1" t="str">
        <f>IF(G1500="","",VLOOKUP(官網轉換!AW1500,團名!A:B,2,FALSE))</f>
        <v/>
      </c>
      <c r="B1500" s="1" t="str">
        <f>IF(G1500="","",IF(LEFT(VLOOKUP(G1500,官網匯出!A:AQ,43,0),2)="wf",VLOOKUP(VLOOKUP(G1500,官網匯出!A:AQ,43,0),團名!$I$1:$K$12,2,FALSE),"N0071"))</f>
        <v/>
      </c>
      <c r="C1500" s="1" t="str">
        <f>IFERROR(VLOOKUP(官網匯出!D1500,團名!E:G,3,FALSE),"")</f>
        <v/>
      </c>
      <c r="D1500" s="1" t="str">
        <f t="shared" si="264"/>
        <v/>
      </c>
      <c r="E1500" s="1" t="str">
        <f t="shared" si="265"/>
        <v/>
      </c>
      <c r="F1500" s="1" t="str">
        <f>IF(官網匯出!F1500="已付款","","B0012")</f>
        <v>B0012</v>
      </c>
      <c r="G1500" s="1" t="str">
        <f>IF(官網匯出!A1500="","",官網匯出!A1500)</f>
        <v/>
      </c>
      <c r="H1500" s="3" t="str">
        <f>IF(官網匯出!B1500="","",官網匯出!B1500)</f>
        <v/>
      </c>
      <c r="I1500" s="1" t="str">
        <f>IF(官網匯出!C1500="","",官網匯出!C1500)</f>
        <v/>
      </c>
      <c r="J1500" s="1" t="str">
        <f>IF(官網匯出!D1500="","",官網匯出!D1500)</f>
        <v/>
      </c>
      <c r="K1500" s="3" t="str">
        <f>IF(官網匯出!E1500="","",官網匯出!E1500)</f>
        <v/>
      </c>
      <c r="L1500" s="1" t="str">
        <f>IF(官網匯出!F1500="","",官網匯出!F1500)</f>
        <v/>
      </c>
      <c r="M1500" s="1" t="str">
        <f>IF(官網匯出!G1500="","",官網匯出!G1500)</f>
        <v/>
      </c>
      <c r="N1500" s="1" t="str">
        <f>IF(官網匯出!H1500="","",官網匯出!H1500)</f>
        <v/>
      </c>
      <c r="P1500" s="1" t="str">
        <f>IF(官網匯出!J1500="","",RIGHT(官網匯出!J1500,LEN(官網匯出!J1500)-2))</f>
        <v/>
      </c>
      <c r="Q1500" s="1" t="str">
        <f>IF(官網匯出!K1500="","",官網匯出!K1500)</f>
        <v/>
      </c>
      <c r="R1500" s="1" t="str">
        <f>IF(官網匯出!L1500="","",官網匯出!L1500)</f>
        <v/>
      </c>
      <c r="S1500" s="1" t="str">
        <f>IF(官網匯出!M1500="","",官網匯出!M1500)</f>
        <v/>
      </c>
      <c r="T1500" s="1" t="str">
        <f>IF(官網匯出!N1500="","",官網匯出!N1500)</f>
        <v/>
      </c>
      <c r="U1500" s="1" t="str">
        <f>IF(官網匯出!O1500="","",官網匯出!O1500)</f>
        <v/>
      </c>
      <c r="V1500" s="1" t="str">
        <f>IF(官網匯出!P1500="",IF(G1500="","",0),官網匯出!P1500)</f>
        <v/>
      </c>
      <c r="W1500" s="1" t="str">
        <f>IF(官網匯出!Q1500="",IF(G1500="","",0),官網匯出!Q1500)</f>
        <v/>
      </c>
      <c r="X1500" s="1" t="str">
        <f>IF(官網匯出!R1500="","",官網匯出!R1500)</f>
        <v/>
      </c>
      <c r="Y1500" s="1" t="str">
        <f>IF(官網匯出!S1500="","",官網匯出!S1500)</f>
        <v/>
      </c>
      <c r="Z1500" s="1" t="str">
        <f>IF(G1500="","",官網匯出!T1500)</f>
        <v/>
      </c>
      <c r="AA1500" s="1" t="str">
        <f>IF(G1500="","",官網匯出!AK1500)</f>
        <v/>
      </c>
      <c r="AB1500" s="1" t="str">
        <f>IF(G1500="","",IF(官網匯出!V1500="","",官網匯出!V1500))</f>
        <v/>
      </c>
      <c r="AJ1500" s="1" t="str">
        <f>IF(G1500="","",IF(官網匯出!AE1500="","",官網匯出!AE1500))</f>
        <v/>
      </c>
      <c r="AK1500" s="1" t="str">
        <f>IF(G1500="","",IF(官網匯出!AD1500="","",官網匯出!AD1500))</f>
        <v/>
      </c>
      <c r="AL1500" s="1" t="str">
        <f t="shared" si="266"/>
        <v>0</v>
      </c>
      <c r="AM1500" s="1" t="str">
        <f>IF(官網匯出!AG1500="","",官網匯出!AG1500)</f>
        <v/>
      </c>
      <c r="AN1500" s="1" t="str">
        <f>IF(G1500="","",IF(官網匯出!AH1500="","",官網匯出!AH1500))</f>
        <v/>
      </c>
      <c r="AO1500" s="14" t="str">
        <f t="shared" si="267"/>
        <v/>
      </c>
      <c r="AP1500" s="14" t="str">
        <f t="shared" si="268"/>
        <v>1</v>
      </c>
      <c r="AQ1500" s="14" t="str">
        <f t="shared" si="269"/>
        <v>0</v>
      </c>
      <c r="AR1500" s="1" t="str">
        <f t="shared" si="270"/>
        <v/>
      </c>
      <c r="AS1500" s="1" t="str">
        <f t="shared" si="271"/>
        <v/>
      </c>
      <c r="AT1500" s="1" t="str">
        <f t="shared" si="272"/>
        <v/>
      </c>
      <c r="AU1500" s="1" t="str">
        <f t="shared" si="263"/>
        <v/>
      </c>
      <c r="AV1500" s="1" t="e">
        <f>IF(VLOOKUP(G1500,官網匯出!A:AQ,42,FALSE)="","[黃金盾官網]",VLOOKUP(G1500,官網匯出!A:AQ,42,FALSE))</f>
        <v>#N/A</v>
      </c>
      <c r="AW1500" s="1" t="e">
        <f>IF(LEFT(VLOOKUP(G1500,官網匯出!A:AS,43,FALSE),2)="","web",LEFT(VLOOKUP(G1500,官網匯出!A:AS,43,FALSE),2))</f>
        <v>#N/A</v>
      </c>
      <c r="AX1500" s="1" t="str">
        <f t="shared" si="273"/>
        <v>O</v>
      </c>
    </row>
    <row r="1501" spans="1:50">
      <c r="A1501" s="1" t="str">
        <f>IF(G1501="","",VLOOKUP(官網轉換!AW1501,團名!A:B,2,FALSE))</f>
        <v/>
      </c>
      <c r="B1501" s="1" t="str">
        <f>IF(G1501="","",IF(LEFT(VLOOKUP(G1501,官網匯出!A:AQ,43,0),2)="wf",VLOOKUP(VLOOKUP(G1501,官網匯出!A:AQ,43,0),團名!$I$1:$K$12,2,FALSE),"N0071"))</f>
        <v/>
      </c>
      <c r="C1501" s="1" t="str">
        <f>IFERROR(VLOOKUP(官網匯出!D1501,團名!E:G,3,FALSE),"")</f>
        <v/>
      </c>
      <c r="D1501" s="1" t="str">
        <f t="shared" si="264"/>
        <v/>
      </c>
      <c r="E1501" s="1" t="str">
        <f t="shared" si="265"/>
        <v/>
      </c>
      <c r="F1501" s="1" t="str">
        <f>IF(官網匯出!F1501="已付款","","B0012")</f>
        <v>B0012</v>
      </c>
      <c r="G1501" s="1" t="str">
        <f>IF(官網匯出!A1501="","",官網匯出!A1501)</f>
        <v/>
      </c>
      <c r="H1501" s="3" t="str">
        <f>IF(官網匯出!B1501="","",官網匯出!B1501)</f>
        <v/>
      </c>
      <c r="I1501" s="1" t="str">
        <f>IF(官網匯出!C1501="","",官網匯出!C1501)</f>
        <v/>
      </c>
      <c r="J1501" s="1" t="str">
        <f>IF(官網匯出!D1501="","",官網匯出!D1501)</f>
        <v/>
      </c>
      <c r="K1501" s="3" t="str">
        <f>IF(官網匯出!E1501="","",官網匯出!E1501)</f>
        <v/>
      </c>
      <c r="L1501" s="1" t="str">
        <f>IF(官網匯出!F1501="","",官網匯出!F1501)</f>
        <v/>
      </c>
      <c r="M1501" s="1" t="str">
        <f>IF(官網匯出!G1501="","",官網匯出!G1501)</f>
        <v/>
      </c>
      <c r="N1501" s="1" t="str">
        <f>IF(官網匯出!H1501="","",官網匯出!H1501)</f>
        <v/>
      </c>
      <c r="P1501" s="1" t="str">
        <f>IF(官網匯出!J1501="","",RIGHT(官網匯出!J1501,LEN(官網匯出!J1501)-2))</f>
        <v/>
      </c>
      <c r="Q1501" s="1" t="str">
        <f>IF(官網匯出!K1501="","",官網匯出!K1501)</f>
        <v/>
      </c>
      <c r="R1501" s="1" t="str">
        <f>IF(官網匯出!L1501="","",官網匯出!L1501)</f>
        <v/>
      </c>
      <c r="S1501" s="1" t="str">
        <f>IF(官網匯出!M1501="","",官網匯出!M1501)</f>
        <v/>
      </c>
      <c r="T1501" s="1" t="str">
        <f>IF(官網匯出!N1501="","",官網匯出!N1501)</f>
        <v/>
      </c>
      <c r="U1501" s="1" t="str">
        <f>IF(官網匯出!O1501="","",官網匯出!O1501)</f>
        <v/>
      </c>
      <c r="V1501" s="1" t="str">
        <f>IF(官網匯出!P1501="",IF(G1501="","",0),官網匯出!P1501)</f>
        <v/>
      </c>
      <c r="W1501" s="1" t="str">
        <f>IF(官網匯出!Q1501="",IF(G1501="","",0),官網匯出!Q1501)</f>
        <v/>
      </c>
      <c r="X1501" s="1" t="str">
        <f>IF(官網匯出!R1501="","",官網匯出!R1501)</f>
        <v/>
      </c>
      <c r="Y1501" s="1" t="str">
        <f>IF(官網匯出!S1501="","",官網匯出!S1501)</f>
        <v/>
      </c>
      <c r="Z1501" s="1" t="str">
        <f>IF(G1501="","",官網匯出!T1501)</f>
        <v/>
      </c>
      <c r="AA1501" s="1" t="str">
        <f>IF(G1501="","",官網匯出!AK1501)</f>
        <v/>
      </c>
      <c r="AB1501" s="1" t="str">
        <f>IF(G1501="","",IF(官網匯出!V1501="","",官網匯出!V1501))</f>
        <v/>
      </c>
      <c r="AJ1501" s="1" t="str">
        <f>IF(G1501="","",IF(官網匯出!AE1501="","",官網匯出!AE1501))</f>
        <v/>
      </c>
      <c r="AK1501" s="1" t="str">
        <f>IF(G1501="","",IF(官網匯出!AD1501="","",官網匯出!AD1501))</f>
        <v/>
      </c>
      <c r="AL1501" s="1" t="str">
        <f t="shared" si="266"/>
        <v>0</v>
      </c>
      <c r="AM1501" s="1" t="str">
        <f>IF(官網匯出!AG1501="","",官網匯出!AG1501)</f>
        <v/>
      </c>
      <c r="AN1501" s="1" t="str">
        <f>IF(G1501="","",IF(官網匯出!AH1501="","",官網匯出!AH1501))</f>
        <v/>
      </c>
      <c r="AO1501" s="14" t="str">
        <f t="shared" si="267"/>
        <v/>
      </c>
      <c r="AP1501" s="14" t="str">
        <f t="shared" si="268"/>
        <v>1</v>
      </c>
      <c r="AQ1501" s="14" t="str">
        <f t="shared" si="269"/>
        <v>0</v>
      </c>
      <c r="AR1501" s="1" t="str">
        <f t="shared" si="270"/>
        <v/>
      </c>
      <c r="AS1501" s="1" t="str">
        <f t="shared" si="271"/>
        <v/>
      </c>
      <c r="AT1501" s="1" t="str">
        <f t="shared" si="272"/>
        <v/>
      </c>
      <c r="AU1501" s="1" t="str">
        <f t="shared" si="263"/>
        <v/>
      </c>
      <c r="AV1501" s="1" t="e">
        <f>IF(VLOOKUP(G1501,官網匯出!A:AQ,42,FALSE)="","[黃金盾官網]",VLOOKUP(G1501,官網匯出!A:AQ,42,FALSE))</f>
        <v>#N/A</v>
      </c>
      <c r="AW1501" s="1" t="e">
        <f>IF(LEFT(VLOOKUP(G1501,官網匯出!A:AS,43,FALSE),2)="","web",LEFT(VLOOKUP(G1501,官網匯出!A:AS,43,FALSE),2))</f>
        <v>#N/A</v>
      </c>
      <c r="AX1501" s="1" t="str">
        <f t="shared" si="273"/>
        <v>O</v>
      </c>
    </row>
    <row r="1502" spans="1:50">
      <c r="A1502" s="1" t="str">
        <f>IF(G1502="","",VLOOKUP(官網轉換!AW1502,團名!A:B,2,FALSE))</f>
        <v/>
      </c>
      <c r="B1502" s="1" t="str">
        <f>IF(G1502="","",IF(LEFT(VLOOKUP(G1502,官網匯出!A:AQ,43,0),2)="wf",VLOOKUP(VLOOKUP(G1502,官網匯出!A:AQ,43,0),團名!$I$1:$K$12,2,FALSE),"N0071"))</f>
        <v/>
      </c>
      <c r="C1502" s="1" t="str">
        <f>IFERROR(VLOOKUP(官網匯出!D1502,團名!E:G,3,FALSE),"")</f>
        <v/>
      </c>
      <c r="D1502" s="1" t="str">
        <f t="shared" si="264"/>
        <v/>
      </c>
      <c r="E1502" s="1" t="str">
        <f t="shared" si="265"/>
        <v/>
      </c>
      <c r="F1502" s="1" t="str">
        <f>IF(官網匯出!F1502="已付款","","B0012")</f>
        <v>B0012</v>
      </c>
      <c r="G1502" s="1" t="str">
        <f>IF(官網匯出!A1502="","",官網匯出!A1502)</f>
        <v/>
      </c>
      <c r="H1502" s="3" t="str">
        <f>IF(官網匯出!B1502="","",官網匯出!B1502)</f>
        <v/>
      </c>
      <c r="I1502" s="1" t="str">
        <f>IF(官網匯出!C1502="","",官網匯出!C1502)</f>
        <v/>
      </c>
      <c r="J1502" s="1" t="str">
        <f>IF(官網匯出!D1502="","",官網匯出!D1502)</f>
        <v/>
      </c>
      <c r="K1502" s="3" t="str">
        <f>IF(官網匯出!E1502="","",官網匯出!E1502)</f>
        <v/>
      </c>
      <c r="L1502" s="1" t="str">
        <f>IF(官網匯出!F1502="","",官網匯出!F1502)</f>
        <v/>
      </c>
      <c r="M1502" s="1" t="str">
        <f>IF(官網匯出!G1502="","",官網匯出!G1502)</f>
        <v/>
      </c>
      <c r="N1502" s="1" t="str">
        <f>IF(官網匯出!H1502="","",官網匯出!H1502)</f>
        <v/>
      </c>
      <c r="P1502" s="1" t="str">
        <f>IF(官網匯出!J1502="","",RIGHT(官網匯出!J1502,LEN(官網匯出!J1502)-2))</f>
        <v/>
      </c>
      <c r="Q1502" s="1" t="str">
        <f>IF(官網匯出!K1502="","",官網匯出!K1502)</f>
        <v/>
      </c>
      <c r="R1502" s="1" t="str">
        <f>IF(官網匯出!L1502="","",官網匯出!L1502)</f>
        <v/>
      </c>
      <c r="S1502" s="1" t="str">
        <f>IF(官網匯出!M1502="","",官網匯出!M1502)</f>
        <v/>
      </c>
      <c r="T1502" s="1" t="str">
        <f>IF(官網匯出!N1502="","",官網匯出!N1502)</f>
        <v/>
      </c>
      <c r="U1502" s="1" t="str">
        <f>IF(官網匯出!O1502="","",官網匯出!O1502)</f>
        <v/>
      </c>
      <c r="V1502" s="1" t="str">
        <f>IF(官網匯出!P1502="",IF(G1502="","",0),官網匯出!P1502)</f>
        <v/>
      </c>
      <c r="W1502" s="1" t="str">
        <f>IF(官網匯出!Q1502="",IF(G1502="","",0),官網匯出!Q1502)</f>
        <v/>
      </c>
      <c r="X1502" s="1" t="str">
        <f>IF(官網匯出!R1502="","",官網匯出!R1502)</f>
        <v/>
      </c>
      <c r="Y1502" s="1" t="str">
        <f>IF(官網匯出!S1502="","",官網匯出!S1502)</f>
        <v/>
      </c>
      <c r="Z1502" s="1" t="str">
        <f>IF(G1502="","",官網匯出!T1502)</f>
        <v/>
      </c>
      <c r="AA1502" s="1" t="str">
        <f>IF(G1502="","",官網匯出!AK1502)</f>
        <v/>
      </c>
      <c r="AB1502" s="1" t="str">
        <f>IF(G1502="","",IF(官網匯出!V1502="","",官網匯出!V1502))</f>
        <v/>
      </c>
      <c r="AJ1502" s="1" t="str">
        <f>IF(G1502="","",IF(官網匯出!AE1502="","",官網匯出!AE1502))</f>
        <v/>
      </c>
      <c r="AK1502" s="1" t="str">
        <f>IF(G1502="","",IF(官網匯出!AD1502="","",官網匯出!AD1502))</f>
        <v/>
      </c>
      <c r="AL1502" s="1" t="str">
        <f t="shared" si="266"/>
        <v>0</v>
      </c>
      <c r="AM1502" s="1" t="str">
        <f>IF(官網匯出!AG1502="","",官網匯出!AG1502)</f>
        <v/>
      </c>
      <c r="AN1502" s="1" t="str">
        <f>IF(G1502="","",IF(官網匯出!AH1502="","",官網匯出!AH1502))</f>
        <v/>
      </c>
      <c r="AO1502" s="14" t="str">
        <f t="shared" si="267"/>
        <v/>
      </c>
      <c r="AP1502" s="14" t="str">
        <f t="shared" si="268"/>
        <v>1</v>
      </c>
      <c r="AQ1502" s="14" t="str">
        <f t="shared" si="269"/>
        <v>0</v>
      </c>
      <c r="AR1502" s="1" t="str">
        <f t="shared" si="270"/>
        <v/>
      </c>
      <c r="AS1502" s="1" t="str">
        <f t="shared" si="271"/>
        <v/>
      </c>
      <c r="AT1502" s="1" t="str">
        <f t="shared" si="272"/>
        <v/>
      </c>
      <c r="AU1502" s="1" t="str">
        <f t="shared" si="263"/>
        <v/>
      </c>
      <c r="AV1502" s="1" t="e">
        <f>IF(VLOOKUP(G1502,官網匯出!A:AQ,42,FALSE)="","[黃金盾官網]",VLOOKUP(G1502,官網匯出!A:AQ,42,FALSE))</f>
        <v>#N/A</v>
      </c>
      <c r="AW1502" s="1" t="e">
        <f>IF(LEFT(VLOOKUP(G1502,官網匯出!A:AS,43,FALSE),2)="","web",LEFT(VLOOKUP(G1502,官網匯出!A:AS,43,FALSE),2))</f>
        <v>#N/A</v>
      </c>
      <c r="AX1502" s="1" t="str">
        <f t="shared" si="273"/>
        <v>O</v>
      </c>
    </row>
    <row r="1503" spans="1:50">
      <c r="A1503" s="1" t="str">
        <f>IF(G1503="","",VLOOKUP(官網轉換!AW1503,團名!A:B,2,FALSE))</f>
        <v/>
      </c>
      <c r="B1503" s="1" t="str">
        <f>IF(G1503="","",IF(LEFT(VLOOKUP(G1503,官網匯出!A:AQ,43,0),2)="wf",VLOOKUP(VLOOKUP(G1503,官網匯出!A:AQ,43,0),團名!$I$1:$K$12,2,FALSE),"N0071"))</f>
        <v/>
      </c>
      <c r="C1503" s="1" t="str">
        <f>IFERROR(VLOOKUP(官網匯出!D1503,團名!E:G,3,FALSE),"")</f>
        <v/>
      </c>
      <c r="D1503" s="1" t="str">
        <f t="shared" si="264"/>
        <v/>
      </c>
      <c r="E1503" s="1" t="str">
        <f t="shared" si="265"/>
        <v/>
      </c>
      <c r="F1503" s="1" t="str">
        <f>IF(官網匯出!F1503="已付款","","B0012")</f>
        <v>B0012</v>
      </c>
      <c r="G1503" s="1" t="str">
        <f>IF(官網匯出!A1503="","",官網匯出!A1503)</f>
        <v/>
      </c>
      <c r="H1503" s="3" t="str">
        <f>IF(官網匯出!B1503="","",官網匯出!B1503)</f>
        <v/>
      </c>
      <c r="I1503" s="1" t="str">
        <f>IF(官網匯出!C1503="","",官網匯出!C1503)</f>
        <v/>
      </c>
      <c r="J1503" s="1" t="str">
        <f>IF(官網匯出!D1503="","",官網匯出!D1503)</f>
        <v/>
      </c>
      <c r="K1503" s="3" t="str">
        <f>IF(官網匯出!E1503="","",官網匯出!E1503)</f>
        <v/>
      </c>
      <c r="L1503" s="1" t="str">
        <f>IF(官網匯出!F1503="","",官網匯出!F1503)</f>
        <v/>
      </c>
      <c r="M1503" s="1" t="str">
        <f>IF(官網匯出!G1503="","",官網匯出!G1503)</f>
        <v/>
      </c>
      <c r="N1503" s="1" t="str">
        <f>IF(官網匯出!H1503="","",官網匯出!H1503)</f>
        <v/>
      </c>
      <c r="P1503" s="1" t="str">
        <f>IF(官網匯出!J1503="","",RIGHT(官網匯出!J1503,LEN(官網匯出!J1503)-2))</f>
        <v/>
      </c>
      <c r="Q1503" s="1" t="str">
        <f>IF(官網匯出!K1503="","",官網匯出!K1503)</f>
        <v/>
      </c>
      <c r="R1503" s="1" t="str">
        <f>IF(官網匯出!L1503="","",官網匯出!L1503)</f>
        <v/>
      </c>
      <c r="S1503" s="1" t="str">
        <f>IF(官網匯出!M1503="","",官網匯出!M1503)</f>
        <v/>
      </c>
      <c r="T1503" s="1" t="str">
        <f>IF(官網匯出!N1503="","",官網匯出!N1503)</f>
        <v/>
      </c>
      <c r="U1503" s="1" t="str">
        <f>IF(官網匯出!O1503="","",官網匯出!O1503)</f>
        <v/>
      </c>
      <c r="V1503" s="1" t="str">
        <f>IF(官網匯出!P1503="",IF(G1503="","",0),官網匯出!P1503)</f>
        <v/>
      </c>
      <c r="W1503" s="1" t="str">
        <f>IF(官網匯出!Q1503="",IF(G1503="","",0),官網匯出!Q1503)</f>
        <v/>
      </c>
      <c r="X1503" s="1" t="str">
        <f>IF(官網匯出!R1503="","",官網匯出!R1503)</f>
        <v/>
      </c>
      <c r="Y1503" s="1" t="str">
        <f>IF(官網匯出!S1503="","",官網匯出!S1503)</f>
        <v/>
      </c>
      <c r="Z1503" s="1" t="str">
        <f>IF(G1503="","",官網匯出!T1503)</f>
        <v/>
      </c>
      <c r="AA1503" s="1" t="str">
        <f>IF(G1503="","",官網匯出!AK1503)</f>
        <v/>
      </c>
      <c r="AB1503" s="1" t="str">
        <f>IF(G1503="","",IF(官網匯出!V1503="","",官網匯出!V1503))</f>
        <v/>
      </c>
      <c r="AJ1503" s="1" t="str">
        <f>IF(G1503="","",IF(官網匯出!AE1503="","",官網匯出!AE1503))</f>
        <v/>
      </c>
      <c r="AK1503" s="1" t="str">
        <f>IF(G1503="","",IF(官網匯出!AD1503="","",官網匯出!AD1503))</f>
        <v/>
      </c>
      <c r="AL1503" s="1" t="str">
        <f t="shared" si="266"/>
        <v>0</v>
      </c>
      <c r="AM1503" s="1" t="str">
        <f>IF(官網匯出!AG1503="","",官網匯出!AG1503)</f>
        <v/>
      </c>
      <c r="AN1503" s="1" t="str">
        <f>IF(G1503="","",IF(官網匯出!AH1503="","",官網匯出!AH1503))</f>
        <v/>
      </c>
      <c r="AO1503" s="14" t="str">
        <f t="shared" si="267"/>
        <v/>
      </c>
      <c r="AP1503" s="14" t="str">
        <f t="shared" si="268"/>
        <v>1</v>
      </c>
      <c r="AQ1503" s="14" t="str">
        <f t="shared" si="269"/>
        <v>0</v>
      </c>
      <c r="AR1503" s="1" t="str">
        <f t="shared" si="270"/>
        <v/>
      </c>
      <c r="AS1503" s="1" t="str">
        <f t="shared" si="271"/>
        <v/>
      </c>
      <c r="AT1503" s="1" t="str">
        <f t="shared" si="272"/>
        <v/>
      </c>
      <c r="AU1503" s="1" t="str">
        <f t="shared" si="263"/>
        <v/>
      </c>
      <c r="AV1503" s="1" t="e">
        <f>IF(VLOOKUP(G1503,官網匯出!A:AQ,42,FALSE)="","[黃金盾官網]",VLOOKUP(G1503,官網匯出!A:AQ,42,FALSE))</f>
        <v>#N/A</v>
      </c>
      <c r="AW1503" s="1" t="e">
        <f>IF(LEFT(VLOOKUP(G1503,官網匯出!A:AS,43,FALSE),2)="","web",LEFT(VLOOKUP(G1503,官網匯出!A:AS,43,FALSE),2))</f>
        <v>#N/A</v>
      </c>
      <c r="AX1503" s="1" t="str">
        <f t="shared" si="273"/>
        <v>O</v>
      </c>
    </row>
    <row r="1504" spans="1:50">
      <c r="A1504" s="1" t="str">
        <f>IF(G1504="","",VLOOKUP(官網轉換!AW1504,團名!A:B,2,FALSE))</f>
        <v/>
      </c>
      <c r="B1504" s="1" t="str">
        <f>IF(G1504="","",IF(LEFT(VLOOKUP(G1504,官網匯出!A:AQ,43,0),2)="wf",VLOOKUP(VLOOKUP(G1504,官網匯出!A:AQ,43,0),團名!$I$1:$K$12,2,FALSE),"N0071"))</f>
        <v/>
      </c>
      <c r="C1504" s="1" t="str">
        <f>IFERROR(VLOOKUP(官網匯出!D1504,團名!E:G,3,FALSE),"")</f>
        <v/>
      </c>
      <c r="D1504" s="1" t="str">
        <f t="shared" si="264"/>
        <v/>
      </c>
      <c r="E1504" s="1" t="str">
        <f t="shared" si="265"/>
        <v/>
      </c>
      <c r="F1504" s="1" t="str">
        <f>IF(官網匯出!F1504="已付款","","B0012")</f>
        <v>B0012</v>
      </c>
      <c r="G1504" s="1" t="str">
        <f>IF(官網匯出!A1504="","",官網匯出!A1504)</f>
        <v/>
      </c>
      <c r="H1504" s="3" t="str">
        <f>IF(官網匯出!B1504="","",官網匯出!B1504)</f>
        <v/>
      </c>
      <c r="I1504" s="1" t="str">
        <f>IF(官網匯出!C1504="","",官網匯出!C1504)</f>
        <v/>
      </c>
      <c r="J1504" s="1" t="str">
        <f>IF(官網匯出!D1504="","",官網匯出!D1504)</f>
        <v/>
      </c>
      <c r="K1504" s="3" t="str">
        <f>IF(官網匯出!E1504="","",官網匯出!E1504)</f>
        <v/>
      </c>
      <c r="L1504" s="1" t="str">
        <f>IF(官網匯出!F1504="","",官網匯出!F1504)</f>
        <v/>
      </c>
      <c r="M1504" s="1" t="str">
        <f>IF(官網匯出!G1504="","",官網匯出!G1504)</f>
        <v/>
      </c>
      <c r="N1504" s="1" t="str">
        <f>IF(官網匯出!H1504="","",官網匯出!H1504)</f>
        <v/>
      </c>
      <c r="P1504" s="1" t="str">
        <f>IF(官網匯出!J1504="","",RIGHT(官網匯出!J1504,LEN(官網匯出!J1504)-2))</f>
        <v/>
      </c>
      <c r="Q1504" s="1" t="str">
        <f>IF(官網匯出!K1504="","",官網匯出!K1504)</f>
        <v/>
      </c>
      <c r="R1504" s="1" t="str">
        <f>IF(官網匯出!L1504="","",官網匯出!L1504)</f>
        <v/>
      </c>
      <c r="S1504" s="1" t="str">
        <f>IF(官網匯出!M1504="","",官網匯出!M1504)</f>
        <v/>
      </c>
      <c r="T1504" s="1" t="str">
        <f>IF(官網匯出!N1504="","",官網匯出!N1504)</f>
        <v/>
      </c>
      <c r="U1504" s="1" t="str">
        <f>IF(官網匯出!O1504="","",官網匯出!O1504)</f>
        <v/>
      </c>
      <c r="V1504" s="1" t="str">
        <f>IF(官網匯出!P1504="",IF(G1504="","",0),官網匯出!P1504)</f>
        <v/>
      </c>
      <c r="W1504" s="1" t="str">
        <f>IF(官網匯出!Q1504="",IF(G1504="","",0),官網匯出!Q1504)</f>
        <v/>
      </c>
      <c r="X1504" s="1" t="str">
        <f>IF(官網匯出!R1504="","",官網匯出!R1504)</f>
        <v/>
      </c>
      <c r="Y1504" s="1" t="str">
        <f>IF(官網匯出!S1504="","",官網匯出!S1504)</f>
        <v/>
      </c>
      <c r="Z1504" s="1" t="str">
        <f>IF(G1504="","",官網匯出!T1504)</f>
        <v/>
      </c>
      <c r="AA1504" s="1" t="str">
        <f>IF(G1504="","",官網匯出!AK1504)</f>
        <v/>
      </c>
      <c r="AB1504" s="1" t="str">
        <f>IF(G1504="","",IF(官網匯出!V1504="","",官網匯出!V1504))</f>
        <v/>
      </c>
      <c r="AJ1504" s="1" t="str">
        <f>IF(G1504="","",IF(官網匯出!AE1504="","",官網匯出!AE1504))</f>
        <v/>
      </c>
      <c r="AK1504" s="1" t="str">
        <f>IF(G1504="","",IF(官網匯出!AD1504="","",官網匯出!AD1504))</f>
        <v/>
      </c>
      <c r="AL1504" s="1" t="str">
        <f t="shared" si="266"/>
        <v>0</v>
      </c>
      <c r="AM1504" s="1" t="str">
        <f>IF(官網匯出!AG1504="","",官網匯出!AG1504)</f>
        <v/>
      </c>
      <c r="AN1504" s="1" t="str">
        <f>IF(G1504="","",IF(官網匯出!AH1504="","",官網匯出!AH1504))</f>
        <v/>
      </c>
      <c r="AO1504" s="14" t="str">
        <f t="shared" si="267"/>
        <v/>
      </c>
      <c r="AP1504" s="14" t="str">
        <f t="shared" si="268"/>
        <v>1</v>
      </c>
      <c r="AQ1504" s="14" t="str">
        <f t="shared" si="269"/>
        <v>0</v>
      </c>
      <c r="AR1504" s="1" t="str">
        <f t="shared" si="270"/>
        <v/>
      </c>
      <c r="AS1504" s="1" t="str">
        <f t="shared" si="271"/>
        <v/>
      </c>
      <c r="AT1504" s="1" t="str">
        <f t="shared" si="272"/>
        <v/>
      </c>
      <c r="AU1504" s="1" t="str">
        <f t="shared" si="263"/>
        <v/>
      </c>
      <c r="AV1504" s="1" t="e">
        <f>IF(VLOOKUP(G1504,官網匯出!A:AQ,42,FALSE)="","[黃金盾官網]",VLOOKUP(G1504,官網匯出!A:AQ,42,FALSE))</f>
        <v>#N/A</v>
      </c>
      <c r="AW1504" s="1" t="e">
        <f>IF(LEFT(VLOOKUP(G1504,官網匯出!A:AS,43,FALSE),2)="","web",LEFT(VLOOKUP(G1504,官網匯出!A:AS,43,FALSE),2))</f>
        <v>#N/A</v>
      </c>
      <c r="AX1504" s="1" t="str">
        <f t="shared" si="273"/>
        <v>O</v>
      </c>
    </row>
    <row r="1505" spans="1:50">
      <c r="A1505" s="1" t="str">
        <f>IF(G1505="","",VLOOKUP(官網轉換!AW1505,團名!A:B,2,FALSE))</f>
        <v/>
      </c>
      <c r="B1505" s="1" t="str">
        <f>IF(G1505="","",IF(LEFT(VLOOKUP(G1505,官網匯出!A:AQ,43,0),2)="wf",VLOOKUP(VLOOKUP(G1505,官網匯出!A:AQ,43,0),團名!$I$1:$K$12,2,FALSE),"N0071"))</f>
        <v/>
      </c>
      <c r="C1505" s="1" t="str">
        <f>IFERROR(VLOOKUP(官網匯出!D1505,團名!E:G,3,FALSE),"")</f>
        <v/>
      </c>
      <c r="D1505" s="1" t="str">
        <f t="shared" si="264"/>
        <v/>
      </c>
      <c r="E1505" s="1" t="str">
        <f t="shared" si="265"/>
        <v/>
      </c>
      <c r="F1505" s="1" t="str">
        <f>IF(官網匯出!F1505="已付款","","B0012")</f>
        <v>B0012</v>
      </c>
      <c r="G1505" s="1" t="str">
        <f>IF(官網匯出!A1505="","",官網匯出!A1505)</f>
        <v/>
      </c>
      <c r="H1505" s="3" t="str">
        <f>IF(官網匯出!B1505="","",官網匯出!B1505)</f>
        <v/>
      </c>
      <c r="I1505" s="1" t="str">
        <f>IF(官網匯出!C1505="","",官網匯出!C1505)</f>
        <v/>
      </c>
      <c r="J1505" s="1" t="str">
        <f>IF(官網匯出!D1505="","",官網匯出!D1505)</f>
        <v/>
      </c>
      <c r="K1505" s="3" t="str">
        <f>IF(官網匯出!E1505="","",官網匯出!E1505)</f>
        <v/>
      </c>
      <c r="L1505" s="1" t="str">
        <f>IF(官網匯出!F1505="","",官網匯出!F1505)</f>
        <v/>
      </c>
      <c r="M1505" s="1" t="str">
        <f>IF(官網匯出!G1505="","",官網匯出!G1505)</f>
        <v/>
      </c>
      <c r="N1505" s="1" t="str">
        <f>IF(官網匯出!H1505="","",官網匯出!H1505)</f>
        <v/>
      </c>
      <c r="P1505" s="1" t="str">
        <f>IF(官網匯出!J1505="","",RIGHT(官網匯出!J1505,LEN(官網匯出!J1505)-2))</f>
        <v/>
      </c>
      <c r="Q1505" s="1" t="str">
        <f>IF(官網匯出!K1505="","",官網匯出!K1505)</f>
        <v/>
      </c>
      <c r="R1505" s="1" t="str">
        <f>IF(官網匯出!L1505="","",官網匯出!L1505)</f>
        <v/>
      </c>
      <c r="S1505" s="1" t="str">
        <f>IF(官網匯出!M1505="","",官網匯出!M1505)</f>
        <v/>
      </c>
      <c r="T1505" s="1" t="str">
        <f>IF(官網匯出!N1505="","",官網匯出!N1505)</f>
        <v/>
      </c>
      <c r="U1505" s="1" t="str">
        <f>IF(官網匯出!O1505="","",官網匯出!O1505)</f>
        <v/>
      </c>
      <c r="V1505" s="1" t="str">
        <f>IF(官網匯出!P1505="",IF(G1505="","",0),官網匯出!P1505)</f>
        <v/>
      </c>
      <c r="W1505" s="1" t="str">
        <f>IF(官網匯出!Q1505="",IF(G1505="","",0),官網匯出!Q1505)</f>
        <v/>
      </c>
      <c r="X1505" s="1" t="str">
        <f>IF(官網匯出!R1505="","",官網匯出!R1505)</f>
        <v/>
      </c>
      <c r="Y1505" s="1" t="str">
        <f>IF(官網匯出!S1505="","",官網匯出!S1505)</f>
        <v/>
      </c>
      <c r="Z1505" s="1" t="str">
        <f>IF(G1505="","",官網匯出!T1505)</f>
        <v/>
      </c>
      <c r="AA1505" s="1" t="str">
        <f>IF(G1505="","",官網匯出!AK1505)</f>
        <v/>
      </c>
      <c r="AB1505" s="1" t="str">
        <f>IF(G1505="","",IF(官網匯出!V1505="","",官網匯出!V1505))</f>
        <v/>
      </c>
      <c r="AJ1505" s="1" t="str">
        <f>IF(G1505="","",IF(官網匯出!AE1505="","",官網匯出!AE1505))</f>
        <v/>
      </c>
      <c r="AK1505" s="1" t="str">
        <f>IF(G1505="","",IF(官網匯出!AD1505="","",官網匯出!AD1505))</f>
        <v/>
      </c>
      <c r="AL1505" s="1" t="str">
        <f t="shared" si="266"/>
        <v>0</v>
      </c>
      <c r="AM1505" s="1" t="str">
        <f>IF(官網匯出!AG1505="","",官網匯出!AG1505)</f>
        <v/>
      </c>
      <c r="AN1505" s="1" t="str">
        <f>IF(G1505="","",IF(官網匯出!AH1505="","",官網匯出!AH1505))</f>
        <v/>
      </c>
      <c r="AO1505" s="14" t="str">
        <f t="shared" si="267"/>
        <v/>
      </c>
      <c r="AP1505" s="14" t="str">
        <f t="shared" si="268"/>
        <v>1</v>
      </c>
      <c r="AQ1505" s="14" t="str">
        <f t="shared" si="269"/>
        <v>0</v>
      </c>
      <c r="AR1505" s="1" t="str">
        <f t="shared" si="270"/>
        <v/>
      </c>
      <c r="AS1505" s="1" t="str">
        <f t="shared" si="271"/>
        <v/>
      </c>
      <c r="AT1505" s="1" t="str">
        <f t="shared" si="272"/>
        <v/>
      </c>
      <c r="AU1505" s="1" t="str">
        <f t="shared" si="263"/>
        <v/>
      </c>
      <c r="AV1505" s="1" t="e">
        <f>IF(VLOOKUP(G1505,官網匯出!A:AQ,42,FALSE)="","[黃金盾官網]",VLOOKUP(G1505,官網匯出!A:AQ,42,FALSE))</f>
        <v>#N/A</v>
      </c>
      <c r="AW1505" s="1" t="e">
        <f>IF(LEFT(VLOOKUP(G1505,官網匯出!A:AS,43,FALSE),2)="","web",LEFT(VLOOKUP(G1505,官網匯出!A:AS,43,FALSE),2))</f>
        <v>#N/A</v>
      </c>
      <c r="AX1505" s="1" t="str">
        <f t="shared" si="273"/>
        <v>O</v>
      </c>
    </row>
    <row r="1506" spans="1:50">
      <c r="A1506" s="1" t="str">
        <f>IF(G1506="","",VLOOKUP(官網轉換!AW1506,團名!A:B,2,FALSE))</f>
        <v/>
      </c>
      <c r="B1506" s="1" t="str">
        <f>IF(G1506="","",IF(LEFT(VLOOKUP(G1506,官網匯出!A:AQ,43,0),2)="wf",VLOOKUP(VLOOKUP(G1506,官網匯出!A:AQ,43,0),團名!$I$1:$K$12,2,FALSE),"N0071"))</f>
        <v/>
      </c>
      <c r="C1506" s="1" t="str">
        <f>IFERROR(VLOOKUP(官網匯出!D1506,團名!E:G,3,FALSE),"")</f>
        <v/>
      </c>
      <c r="D1506" s="1" t="str">
        <f t="shared" si="264"/>
        <v/>
      </c>
      <c r="E1506" s="1" t="str">
        <f t="shared" si="265"/>
        <v/>
      </c>
      <c r="F1506" s="1" t="str">
        <f>IF(官網匯出!F1506="已付款","","B0012")</f>
        <v>B0012</v>
      </c>
      <c r="G1506" s="1" t="str">
        <f>IF(官網匯出!A1506="","",官網匯出!A1506)</f>
        <v/>
      </c>
      <c r="H1506" s="3" t="str">
        <f>IF(官網匯出!B1506="","",官網匯出!B1506)</f>
        <v/>
      </c>
      <c r="I1506" s="1" t="str">
        <f>IF(官網匯出!C1506="","",官網匯出!C1506)</f>
        <v/>
      </c>
      <c r="J1506" s="1" t="str">
        <f>IF(官網匯出!D1506="","",官網匯出!D1506)</f>
        <v/>
      </c>
      <c r="K1506" s="3" t="str">
        <f>IF(官網匯出!E1506="","",官網匯出!E1506)</f>
        <v/>
      </c>
      <c r="L1506" s="1" t="str">
        <f>IF(官網匯出!F1506="","",官網匯出!F1506)</f>
        <v/>
      </c>
      <c r="M1506" s="1" t="str">
        <f>IF(官網匯出!G1506="","",官網匯出!G1506)</f>
        <v/>
      </c>
      <c r="N1506" s="1" t="str">
        <f>IF(官網匯出!H1506="","",官網匯出!H1506)</f>
        <v/>
      </c>
      <c r="P1506" s="1" t="str">
        <f>IF(官網匯出!J1506="","",RIGHT(官網匯出!J1506,LEN(官網匯出!J1506)-2))</f>
        <v/>
      </c>
      <c r="Q1506" s="1" t="str">
        <f>IF(官網匯出!K1506="","",官網匯出!K1506)</f>
        <v/>
      </c>
      <c r="R1506" s="1" t="str">
        <f>IF(官網匯出!L1506="","",官網匯出!L1506)</f>
        <v/>
      </c>
      <c r="S1506" s="1" t="str">
        <f>IF(官網匯出!M1506="","",官網匯出!M1506)</f>
        <v/>
      </c>
      <c r="T1506" s="1" t="str">
        <f>IF(官網匯出!N1506="","",官網匯出!N1506)</f>
        <v/>
      </c>
      <c r="U1506" s="1" t="str">
        <f>IF(官網匯出!O1506="","",官網匯出!O1506)</f>
        <v/>
      </c>
      <c r="V1506" s="1" t="str">
        <f>IF(官網匯出!P1506="",IF(G1506="","",0),官網匯出!P1506)</f>
        <v/>
      </c>
      <c r="W1506" s="1" t="str">
        <f>IF(官網匯出!Q1506="",IF(G1506="","",0),官網匯出!Q1506)</f>
        <v/>
      </c>
      <c r="X1506" s="1" t="str">
        <f>IF(官網匯出!R1506="","",官網匯出!R1506)</f>
        <v/>
      </c>
      <c r="Y1506" s="1" t="str">
        <f>IF(官網匯出!S1506="","",官網匯出!S1506)</f>
        <v/>
      </c>
      <c r="Z1506" s="1" t="str">
        <f>IF(G1506="","",官網匯出!T1506)</f>
        <v/>
      </c>
      <c r="AA1506" s="1" t="str">
        <f>IF(G1506="","",官網匯出!AK1506)</f>
        <v/>
      </c>
      <c r="AB1506" s="1" t="str">
        <f>IF(G1506="","",IF(官網匯出!V1506="","",官網匯出!V1506))</f>
        <v/>
      </c>
      <c r="AJ1506" s="1" t="str">
        <f>IF(G1506="","",IF(官網匯出!AE1506="","",官網匯出!AE1506))</f>
        <v/>
      </c>
      <c r="AK1506" s="1" t="str">
        <f>IF(G1506="","",IF(官網匯出!AD1506="","",官網匯出!AD1506))</f>
        <v/>
      </c>
      <c r="AL1506" s="1" t="str">
        <f t="shared" si="266"/>
        <v>0</v>
      </c>
      <c r="AM1506" s="1" t="str">
        <f>IF(官網匯出!AG1506="","",官網匯出!AG1506)</f>
        <v/>
      </c>
      <c r="AN1506" s="1" t="str">
        <f>IF(G1506="","",IF(官網匯出!AH1506="","",官網匯出!AH1506))</f>
        <v/>
      </c>
      <c r="AO1506" s="14" t="str">
        <f t="shared" si="267"/>
        <v/>
      </c>
      <c r="AP1506" s="14" t="str">
        <f t="shared" si="268"/>
        <v>1</v>
      </c>
      <c r="AQ1506" s="14" t="str">
        <f t="shared" si="269"/>
        <v>0</v>
      </c>
      <c r="AR1506" s="1" t="str">
        <f t="shared" si="270"/>
        <v/>
      </c>
      <c r="AS1506" s="1" t="str">
        <f t="shared" si="271"/>
        <v/>
      </c>
      <c r="AT1506" s="1" t="str">
        <f t="shared" si="272"/>
        <v/>
      </c>
      <c r="AU1506" s="1" t="str">
        <f t="shared" si="263"/>
        <v/>
      </c>
      <c r="AV1506" s="1" t="e">
        <f>IF(VLOOKUP(G1506,官網匯出!A:AQ,42,FALSE)="","[黃金盾官網]",VLOOKUP(G1506,官網匯出!A:AQ,42,FALSE))</f>
        <v>#N/A</v>
      </c>
      <c r="AW1506" s="1" t="e">
        <f>IF(LEFT(VLOOKUP(G1506,官網匯出!A:AS,43,FALSE),2)="","web",LEFT(VLOOKUP(G1506,官網匯出!A:AS,43,FALSE),2))</f>
        <v>#N/A</v>
      </c>
      <c r="AX1506" s="1" t="str">
        <f t="shared" si="273"/>
        <v>O</v>
      </c>
    </row>
    <row r="1507" spans="1:50">
      <c r="A1507" s="1" t="str">
        <f>IF(G1507="","",VLOOKUP(官網轉換!AW1507,團名!A:B,2,FALSE))</f>
        <v/>
      </c>
      <c r="B1507" s="1" t="str">
        <f>IF(G1507="","",IF(LEFT(VLOOKUP(G1507,官網匯出!A:AQ,43,0),2)="wf",VLOOKUP(VLOOKUP(G1507,官網匯出!A:AQ,43,0),團名!$I$1:$K$12,2,FALSE),"N0071"))</f>
        <v/>
      </c>
      <c r="C1507" s="1" t="str">
        <f>IFERROR(VLOOKUP(官網匯出!D1507,團名!E:G,3,FALSE),"")</f>
        <v/>
      </c>
      <c r="D1507" s="1" t="str">
        <f t="shared" si="264"/>
        <v/>
      </c>
      <c r="E1507" s="1" t="str">
        <f t="shared" si="265"/>
        <v/>
      </c>
      <c r="F1507" s="1" t="str">
        <f>IF(官網匯出!F1507="已付款","","B0012")</f>
        <v>B0012</v>
      </c>
      <c r="G1507" s="1" t="str">
        <f>IF(官網匯出!A1507="","",官網匯出!A1507)</f>
        <v/>
      </c>
      <c r="H1507" s="3" t="str">
        <f>IF(官網匯出!B1507="","",官網匯出!B1507)</f>
        <v/>
      </c>
      <c r="I1507" s="1" t="str">
        <f>IF(官網匯出!C1507="","",官網匯出!C1507)</f>
        <v/>
      </c>
      <c r="J1507" s="1" t="str">
        <f>IF(官網匯出!D1507="","",官網匯出!D1507)</f>
        <v/>
      </c>
      <c r="K1507" s="3" t="str">
        <f>IF(官網匯出!E1507="","",官網匯出!E1507)</f>
        <v/>
      </c>
      <c r="L1507" s="1" t="str">
        <f>IF(官網匯出!F1507="","",官網匯出!F1507)</f>
        <v/>
      </c>
      <c r="M1507" s="1" t="str">
        <f>IF(官網匯出!G1507="","",官網匯出!G1507)</f>
        <v/>
      </c>
      <c r="N1507" s="1" t="str">
        <f>IF(官網匯出!H1507="","",官網匯出!H1507)</f>
        <v/>
      </c>
      <c r="P1507" s="1" t="str">
        <f>IF(官網匯出!J1507="","",RIGHT(官網匯出!J1507,LEN(官網匯出!J1507)-2))</f>
        <v/>
      </c>
      <c r="Q1507" s="1" t="str">
        <f>IF(官網匯出!K1507="","",官網匯出!K1507)</f>
        <v/>
      </c>
      <c r="R1507" s="1" t="str">
        <f>IF(官網匯出!L1507="","",官網匯出!L1507)</f>
        <v/>
      </c>
      <c r="S1507" s="1" t="str">
        <f>IF(官網匯出!M1507="","",官網匯出!M1507)</f>
        <v/>
      </c>
      <c r="T1507" s="1" t="str">
        <f>IF(官網匯出!N1507="","",官網匯出!N1507)</f>
        <v/>
      </c>
      <c r="U1507" s="1" t="str">
        <f>IF(官網匯出!O1507="","",官網匯出!O1507)</f>
        <v/>
      </c>
      <c r="V1507" s="1" t="str">
        <f>IF(官網匯出!P1507="",IF(G1507="","",0),官網匯出!P1507)</f>
        <v/>
      </c>
      <c r="W1507" s="1" t="str">
        <f>IF(官網匯出!Q1507="",IF(G1507="","",0),官網匯出!Q1507)</f>
        <v/>
      </c>
      <c r="X1507" s="1" t="str">
        <f>IF(官網匯出!R1507="","",官網匯出!R1507)</f>
        <v/>
      </c>
      <c r="Y1507" s="1" t="str">
        <f>IF(官網匯出!S1507="","",官網匯出!S1507)</f>
        <v/>
      </c>
      <c r="Z1507" s="1" t="str">
        <f>IF(G1507="","",官網匯出!T1507)</f>
        <v/>
      </c>
      <c r="AA1507" s="1" t="str">
        <f>IF(G1507="","",官網匯出!AK1507)</f>
        <v/>
      </c>
      <c r="AB1507" s="1" t="str">
        <f>IF(G1507="","",IF(官網匯出!V1507="","",官網匯出!V1507))</f>
        <v/>
      </c>
      <c r="AJ1507" s="1" t="str">
        <f>IF(G1507="","",IF(官網匯出!AE1507="","",官網匯出!AE1507))</f>
        <v/>
      </c>
      <c r="AK1507" s="1" t="str">
        <f>IF(G1507="","",IF(官網匯出!AD1507="","",官網匯出!AD1507))</f>
        <v/>
      </c>
      <c r="AL1507" s="1" t="str">
        <f t="shared" si="266"/>
        <v>0</v>
      </c>
      <c r="AM1507" s="1" t="str">
        <f>IF(官網匯出!AG1507="","",官網匯出!AG1507)</f>
        <v/>
      </c>
      <c r="AN1507" s="1" t="str">
        <f>IF(G1507="","",IF(官網匯出!AH1507="","",官網匯出!AH1507))</f>
        <v/>
      </c>
      <c r="AO1507" s="14" t="str">
        <f t="shared" si="267"/>
        <v/>
      </c>
      <c r="AP1507" s="14" t="str">
        <f t="shared" si="268"/>
        <v>1</v>
      </c>
      <c r="AQ1507" s="14" t="str">
        <f t="shared" si="269"/>
        <v>0</v>
      </c>
      <c r="AR1507" s="1" t="str">
        <f t="shared" si="270"/>
        <v/>
      </c>
      <c r="AS1507" s="1" t="str">
        <f t="shared" si="271"/>
        <v/>
      </c>
      <c r="AT1507" s="1" t="str">
        <f t="shared" si="272"/>
        <v/>
      </c>
      <c r="AU1507" s="1" t="str">
        <f t="shared" si="263"/>
        <v/>
      </c>
      <c r="AV1507" s="1" t="e">
        <f>IF(VLOOKUP(G1507,官網匯出!A:AQ,42,FALSE)="","[黃金盾官網]",VLOOKUP(G1507,官網匯出!A:AQ,42,FALSE))</f>
        <v>#N/A</v>
      </c>
      <c r="AW1507" s="1" t="e">
        <f>IF(LEFT(VLOOKUP(G1507,官網匯出!A:AS,43,FALSE),2)="","web",LEFT(VLOOKUP(G1507,官網匯出!A:AS,43,FALSE),2))</f>
        <v>#N/A</v>
      </c>
      <c r="AX1507" s="1" t="str">
        <f t="shared" si="273"/>
        <v>O</v>
      </c>
    </row>
    <row r="1508" spans="1:50">
      <c r="A1508" s="1" t="str">
        <f>IF(G1508="","",VLOOKUP(官網轉換!AW1508,團名!A:B,2,FALSE))</f>
        <v/>
      </c>
      <c r="B1508" s="1" t="str">
        <f>IF(G1508="","",IF(LEFT(VLOOKUP(G1508,官網匯出!A:AQ,43,0),2)="wf",VLOOKUP(VLOOKUP(G1508,官網匯出!A:AQ,43,0),團名!$I$1:$K$12,2,FALSE),"N0071"))</f>
        <v/>
      </c>
      <c r="C1508" s="1" t="str">
        <f>IFERROR(VLOOKUP(官網匯出!D1508,團名!E:G,3,FALSE),"")</f>
        <v/>
      </c>
      <c r="D1508" s="1" t="str">
        <f t="shared" si="264"/>
        <v/>
      </c>
      <c r="E1508" s="1" t="str">
        <f t="shared" si="265"/>
        <v/>
      </c>
      <c r="F1508" s="1" t="str">
        <f>IF(官網匯出!F1508="已付款","","B0012")</f>
        <v>B0012</v>
      </c>
      <c r="G1508" s="1" t="str">
        <f>IF(官網匯出!A1508="","",官網匯出!A1508)</f>
        <v/>
      </c>
      <c r="H1508" s="3" t="str">
        <f>IF(官網匯出!B1508="","",官網匯出!B1508)</f>
        <v/>
      </c>
      <c r="I1508" s="1" t="str">
        <f>IF(官網匯出!C1508="","",官網匯出!C1508)</f>
        <v/>
      </c>
      <c r="J1508" s="1" t="str">
        <f>IF(官網匯出!D1508="","",官網匯出!D1508)</f>
        <v/>
      </c>
      <c r="K1508" s="3" t="str">
        <f>IF(官網匯出!E1508="","",官網匯出!E1508)</f>
        <v/>
      </c>
      <c r="L1508" s="1" t="str">
        <f>IF(官網匯出!F1508="","",官網匯出!F1508)</f>
        <v/>
      </c>
      <c r="M1508" s="1" t="str">
        <f>IF(官網匯出!G1508="","",官網匯出!G1508)</f>
        <v/>
      </c>
      <c r="N1508" s="1" t="str">
        <f>IF(官網匯出!H1508="","",官網匯出!H1508)</f>
        <v/>
      </c>
      <c r="P1508" s="1" t="str">
        <f>IF(官網匯出!J1508="","",RIGHT(官網匯出!J1508,LEN(官網匯出!J1508)-2))</f>
        <v/>
      </c>
      <c r="Q1508" s="1" t="str">
        <f>IF(官網匯出!K1508="","",官網匯出!K1508)</f>
        <v/>
      </c>
      <c r="R1508" s="1" t="str">
        <f>IF(官網匯出!L1508="","",官網匯出!L1508)</f>
        <v/>
      </c>
      <c r="S1508" s="1" t="str">
        <f>IF(官網匯出!M1508="","",官網匯出!M1508)</f>
        <v/>
      </c>
      <c r="T1508" s="1" t="str">
        <f>IF(官網匯出!N1508="","",官網匯出!N1508)</f>
        <v/>
      </c>
      <c r="U1508" s="1" t="str">
        <f>IF(官網匯出!O1508="","",官網匯出!O1508)</f>
        <v/>
      </c>
      <c r="V1508" s="1" t="str">
        <f>IF(官網匯出!P1508="",IF(G1508="","",0),官網匯出!P1508)</f>
        <v/>
      </c>
      <c r="W1508" s="1" t="str">
        <f>IF(官網匯出!Q1508="",IF(G1508="","",0),官網匯出!Q1508)</f>
        <v/>
      </c>
      <c r="X1508" s="1" t="str">
        <f>IF(官網匯出!R1508="","",官網匯出!R1508)</f>
        <v/>
      </c>
      <c r="Y1508" s="1" t="str">
        <f>IF(官網匯出!S1508="","",官網匯出!S1508)</f>
        <v/>
      </c>
      <c r="Z1508" s="1" t="str">
        <f>IF(G1508="","",官網匯出!T1508)</f>
        <v/>
      </c>
      <c r="AA1508" s="1" t="str">
        <f>IF(G1508="","",官網匯出!AK1508)</f>
        <v/>
      </c>
      <c r="AB1508" s="1" t="str">
        <f>IF(G1508="","",IF(官網匯出!V1508="","",官網匯出!V1508))</f>
        <v/>
      </c>
      <c r="AJ1508" s="1" t="str">
        <f>IF(G1508="","",IF(官網匯出!AE1508="","",官網匯出!AE1508))</f>
        <v/>
      </c>
      <c r="AK1508" s="1" t="str">
        <f>IF(G1508="","",IF(官網匯出!AD1508="","",官網匯出!AD1508))</f>
        <v/>
      </c>
      <c r="AL1508" s="1" t="str">
        <f t="shared" si="266"/>
        <v>0</v>
      </c>
      <c r="AM1508" s="1" t="str">
        <f>IF(官網匯出!AG1508="","",官網匯出!AG1508)</f>
        <v/>
      </c>
      <c r="AN1508" s="1" t="str">
        <f>IF(G1508="","",IF(官網匯出!AH1508="","",官網匯出!AH1508))</f>
        <v/>
      </c>
      <c r="AO1508" s="14" t="str">
        <f t="shared" si="267"/>
        <v/>
      </c>
      <c r="AP1508" s="14" t="str">
        <f t="shared" si="268"/>
        <v>1</v>
      </c>
      <c r="AQ1508" s="14" t="str">
        <f t="shared" si="269"/>
        <v>0</v>
      </c>
      <c r="AR1508" s="1" t="str">
        <f t="shared" si="270"/>
        <v/>
      </c>
      <c r="AS1508" s="1" t="str">
        <f t="shared" si="271"/>
        <v/>
      </c>
      <c r="AT1508" s="1" t="str">
        <f t="shared" si="272"/>
        <v/>
      </c>
      <c r="AU1508" s="1" t="str">
        <f t="shared" si="263"/>
        <v/>
      </c>
      <c r="AV1508" s="1" t="e">
        <f>IF(VLOOKUP(G1508,官網匯出!A:AQ,42,FALSE)="","[黃金盾官網]",VLOOKUP(G1508,官網匯出!A:AQ,42,FALSE))</f>
        <v>#N/A</v>
      </c>
      <c r="AW1508" s="1" t="e">
        <f>IF(LEFT(VLOOKUP(G1508,官網匯出!A:AS,43,FALSE),2)="","web",LEFT(VLOOKUP(G1508,官網匯出!A:AS,43,FALSE),2))</f>
        <v>#N/A</v>
      </c>
      <c r="AX1508" s="1" t="str">
        <f t="shared" si="273"/>
        <v>O</v>
      </c>
    </row>
    <row r="1509" spans="1:50">
      <c r="A1509" s="1" t="str">
        <f>IF(G1509="","",VLOOKUP(官網轉換!AW1509,團名!A:B,2,FALSE))</f>
        <v/>
      </c>
      <c r="B1509" s="1" t="str">
        <f>IF(G1509="","",IF(LEFT(VLOOKUP(G1509,官網匯出!A:AQ,43,0),2)="wf",VLOOKUP(VLOOKUP(G1509,官網匯出!A:AQ,43,0),團名!$I$1:$K$12,2,FALSE),"N0071"))</f>
        <v/>
      </c>
      <c r="C1509" s="1" t="str">
        <f>IFERROR(VLOOKUP(官網匯出!D1509,團名!E:G,3,FALSE),"")</f>
        <v/>
      </c>
      <c r="D1509" s="1" t="str">
        <f t="shared" si="264"/>
        <v/>
      </c>
      <c r="E1509" s="1" t="str">
        <f t="shared" si="265"/>
        <v/>
      </c>
      <c r="F1509" s="1" t="str">
        <f>IF(官網匯出!F1509="已付款","","B0012")</f>
        <v>B0012</v>
      </c>
      <c r="G1509" s="1" t="str">
        <f>IF(官網匯出!A1509="","",官網匯出!A1509)</f>
        <v/>
      </c>
      <c r="H1509" s="3" t="str">
        <f>IF(官網匯出!B1509="","",官網匯出!B1509)</f>
        <v/>
      </c>
      <c r="I1509" s="1" t="str">
        <f>IF(官網匯出!C1509="","",官網匯出!C1509)</f>
        <v/>
      </c>
      <c r="J1509" s="1" t="str">
        <f>IF(官網匯出!D1509="","",官網匯出!D1509)</f>
        <v/>
      </c>
      <c r="K1509" s="3" t="str">
        <f>IF(官網匯出!E1509="","",官網匯出!E1509)</f>
        <v/>
      </c>
      <c r="L1509" s="1" t="str">
        <f>IF(官網匯出!F1509="","",官網匯出!F1509)</f>
        <v/>
      </c>
      <c r="M1509" s="1" t="str">
        <f>IF(官網匯出!G1509="","",官網匯出!G1509)</f>
        <v/>
      </c>
      <c r="N1509" s="1" t="str">
        <f>IF(官網匯出!H1509="","",官網匯出!H1509)</f>
        <v/>
      </c>
      <c r="P1509" s="1" t="str">
        <f>IF(官網匯出!J1509="","",RIGHT(官網匯出!J1509,LEN(官網匯出!J1509)-2))</f>
        <v/>
      </c>
      <c r="Q1509" s="1" t="str">
        <f>IF(官網匯出!K1509="","",官網匯出!K1509)</f>
        <v/>
      </c>
      <c r="R1509" s="1" t="str">
        <f>IF(官網匯出!L1509="","",官網匯出!L1509)</f>
        <v/>
      </c>
      <c r="S1509" s="1" t="str">
        <f>IF(官網匯出!M1509="","",官網匯出!M1509)</f>
        <v/>
      </c>
      <c r="T1509" s="1" t="str">
        <f>IF(官網匯出!N1509="","",官網匯出!N1509)</f>
        <v/>
      </c>
      <c r="U1509" s="1" t="str">
        <f>IF(官網匯出!O1509="","",官網匯出!O1509)</f>
        <v/>
      </c>
      <c r="V1509" s="1" t="str">
        <f>IF(官網匯出!P1509="",IF(G1509="","",0),官網匯出!P1509)</f>
        <v/>
      </c>
      <c r="W1509" s="1" t="str">
        <f>IF(官網匯出!Q1509="",IF(G1509="","",0),官網匯出!Q1509)</f>
        <v/>
      </c>
      <c r="X1509" s="1" t="str">
        <f>IF(官網匯出!R1509="","",官網匯出!R1509)</f>
        <v/>
      </c>
      <c r="Y1509" s="1" t="str">
        <f>IF(官網匯出!S1509="","",官網匯出!S1509)</f>
        <v/>
      </c>
      <c r="Z1509" s="1" t="str">
        <f>IF(G1509="","",官網匯出!T1509)</f>
        <v/>
      </c>
      <c r="AA1509" s="1" t="str">
        <f>IF(G1509="","",官網匯出!AK1509)</f>
        <v/>
      </c>
      <c r="AB1509" s="1" t="str">
        <f>IF(G1509="","",IF(官網匯出!V1509="","",官網匯出!V1509))</f>
        <v/>
      </c>
      <c r="AJ1509" s="1" t="str">
        <f>IF(G1509="","",IF(官網匯出!AE1509="","",官網匯出!AE1509))</f>
        <v/>
      </c>
      <c r="AK1509" s="1" t="str">
        <f>IF(G1509="","",IF(官網匯出!AD1509="","",官網匯出!AD1509))</f>
        <v/>
      </c>
      <c r="AL1509" s="1" t="str">
        <f t="shared" si="266"/>
        <v>0</v>
      </c>
      <c r="AM1509" s="1" t="str">
        <f>IF(官網匯出!AG1509="","",官網匯出!AG1509)</f>
        <v/>
      </c>
      <c r="AN1509" s="1" t="str">
        <f>IF(G1509="","",IF(官網匯出!AH1509="","",官網匯出!AH1509))</f>
        <v/>
      </c>
      <c r="AO1509" s="14" t="str">
        <f t="shared" si="267"/>
        <v/>
      </c>
      <c r="AP1509" s="14" t="str">
        <f t="shared" si="268"/>
        <v>1</v>
      </c>
      <c r="AQ1509" s="14" t="str">
        <f t="shared" si="269"/>
        <v>0</v>
      </c>
      <c r="AR1509" s="1" t="str">
        <f t="shared" si="270"/>
        <v/>
      </c>
      <c r="AS1509" s="1" t="str">
        <f t="shared" si="271"/>
        <v/>
      </c>
      <c r="AT1509" s="1" t="str">
        <f t="shared" si="272"/>
        <v/>
      </c>
      <c r="AU1509" s="1" t="str">
        <f t="shared" si="263"/>
        <v/>
      </c>
      <c r="AV1509" s="1" t="e">
        <f>IF(VLOOKUP(G1509,官網匯出!A:AQ,42,FALSE)="","[黃金盾官網]",VLOOKUP(G1509,官網匯出!A:AQ,42,FALSE))</f>
        <v>#N/A</v>
      </c>
      <c r="AW1509" s="1" t="e">
        <f>IF(LEFT(VLOOKUP(G1509,官網匯出!A:AS,43,FALSE),2)="","web",LEFT(VLOOKUP(G1509,官網匯出!A:AS,43,FALSE),2))</f>
        <v>#N/A</v>
      </c>
      <c r="AX1509" s="1" t="str">
        <f t="shared" si="273"/>
        <v>O</v>
      </c>
    </row>
    <row r="1510" spans="1:50">
      <c r="A1510" s="1" t="str">
        <f>IF(G1510="","",VLOOKUP(官網轉換!AW1510,團名!A:B,2,FALSE))</f>
        <v/>
      </c>
      <c r="B1510" s="1" t="str">
        <f>IF(G1510="","",IF(LEFT(VLOOKUP(G1510,官網匯出!A:AQ,43,0),2)="wf",VLOOKUP(VLOOKUP(G1510,官網匯出!A:AQ,43,0),團名!$I$1:$K$12,2,FALSE),"N0071"))</f>
        <v/>
      </c>
      <c r="C1510" s="1" t="str">
        <f>IFERROR(VLOOKUP(官網匯出!D1510,團名!E:G,3,FALSE),"")</f>
        <v/>
      </c>
      <c r="D1510" s="1" t="str">
        <f t="shared" si="264"/>
        <v/>
      </c>
      <c r="E1510" s="1" t="str">
        <f t="shared" si="265"/>
        <v/>
      </c>
      <c r="F1510" s="1" t="str">
        <f>IF(官網匯出!F1510="已付款","","B0012")</f>
        <v>B0012</v>
      </c>
      <c r="G1510" s="1" t="str">
        <f>IF(官網匯出!A1510="","",官網匯出!A1510)</f>
        <v/>
      </c>
      <c r="H1510" s="3" t="str">
        <f>IF(官網匯出!B1510="","",官網匯出!B1510)</f>
        <v/>
      </c>
      <c r="I1510" s="1" t="str">
        <f>IF(官網匯出!C1510="","",官網匯出!C1510)</f>
        <v/>
      </c>
      <c r="J1510" s="1" t="str">
        <f>IF(官網匯出!D1510="","",官網匯出!D1510)</f>
        <v/>
      </c>
      <c r="K1510" s="3" t="str">
        <f>IF(官網匯出!E1510="","",官網匯出!E1510)</f>
        <v/>
      </c>
      <c r="L1510" s="1" t="str">
        <f>IF(官網匯出!F1510="","",官網匯出!F1510)</f>
        <v/>
      </c>
      <c r="M1510" s="1" t="str">
        <f>IF(官網匯出!G1510="","",官網匯出!G1510)</f>
        <v/>
      </c>
      <c r="N1510" s="1" t="str">
        <f>IF(官網匯出!H1510="","",官網匯出!H1510)</f>
        <v/>
      </c>
      <c r="P1510" s="1" t="str">
        <f>IF(官網匯出!J1510="","",RIGHT(官網匯出!J1510,LEN(官網匯出!J1510)-2))</f>
        <v/>
      </c>
      <c r="Q1510" s="1" t="str">
        <f>IF(官網匯出!K1510="","",官網匯出!K1510)</f>
        <v/>
      </c>
      <c r="R1510" s="1" t="str">
        <f>IF(官網匯出!L1510="","",官網匯出!L1510)</f>
        <v/>
      </c>
      <c r="S1510" s="1" t="str">
        <f>IF(官網匯出!M1510="","",官網匯出!M1510)</f>
        <v/>
      </c>
      <c r="T1510" s="1" t="str">
        <f>IF(官網匯出!N1510="","",官網匯出!N1510)</f>
        <v/>
      </c>
      <c r="U1510" s="1" t="str">
        <f>IF(官網匯出!O1510="","",官網匯出!O1510)</f>
        <v/>
      </c>
      <c r="V1510" s="1" t="str">
        <f>IF(官網匯出!P1510="",IF(G1510="","",0),官網匯出!P1510)</f>
        <v/>
      </c>
      <c r="W1510" s="1" t="str">
        <f>IF(官網匯出!Q1510="",IF(G1510="","",0),官網匯出!Q1510)</f>
        <v/>
      </c>
      <c r="X1510" s="1" t="str">
        <f>IF(官網匯出!R1510="","",官網匯出!R1510)</f>
        <v/>
      </c>
      <c r="Y1510" s="1" t="str">
        <f>IF(官網匯出!S1510="","",官網匯出!S1510)</f>
        <v/>
      </c>
      <c r="Z1510" s="1" t="str">
        <f>IF(G1510="","",官網匯出!T1510)</f>
        <v/>
      </c>
      <c r="AA1510" s="1" t="str">
        <f>IF(G1510="","",官網匯出!AK1510)</f>
        <v/>
      </c>
      <c r="AB1510" s="1" t="str">
        <f>IF(G1510="","",IF(官網匯出!V1510="","",官網匯出!V1510))</f>
        <v/>
      </c>
      <c r="AJ1510" s="1" t="str">
        <f>IF(G1510="","",IF(官網匯出!AE1510="","",官網匯出!AE1510))</f>
        <v/>
      </c>
      <c r="AK1510" s="1" t="str">
        <f>IF(G1510="","",IF(官網匯出!AD1510="","",官網匯出!AD1510))</f>
        <v/>
      </c>
      <c r="AL1510" s="1" t="str">
        <f t="shared" si="266"/>
        <v>0</v>
      </c>
      <c r="AM1510" s="1" t="str">
        <f>IF(官網匯出!AG1510="","",官網匯出!AG1510)</f>
        <v/>
      </c>
      <c r="AN1510" s="1" t="str">
        <f>IF(G1510="","",IF(官網匯出!AH1510="","",官網匯出!AH1510))</f>
        <v/>
      </c>
      <c r="AO1510" s="14" t="str">
        <f t="shared" si="267"/>
        <v/>
      </c>
      <c r="AP1510" s="14" t="str">
        <f t="shared" si="268"/>
        <v>1</v>
      </c>
      <c r="AQ1510" s="14" t="str">
        <f t="shared" si="269"/>
        <v>0</v>
      </c>
      <c r="AR1510" s="1" t="str">
        <f t="shared" si="270"/>
        <v/>
      </c>
      <c r="AS1510" s="1" t="str">
        <f t="shared" si="271"/>
        <v/>
      </c>
      <c r="AT1510" s="1" t="str">
        <f t="shared" si="272"/>
        <v/>
      </c>
      <c r="AU1510" s="1" t="str">
        <f t="shared" si="263"/>
        <v/>
      </c>
      <c r="AV1510" s="1" t="e">
        <f>IF(VLOOKUP(G1510,官網匯出!A:AQ,42,FALSE)="","[黃金盾官網]",VLOOKUP(G1510,官網匯出!A:AQ,42,FALSE))</f>
        <v>#N/A</v>
      </c>
      <c r="AW1510" s="1" t="e">
        <f>IF(LEFT(VLOOKUP(G1510,官網匯出!A:AS,43,FALSE),2)="","web",LEFT(VLOOKUP(G1510,官網匯出!A:AS,43,FALSE),2))</f>
        <v>#N/A</v>
      </c>
      <c r="AX1510" s="1" t="str">
        <f t="shared" si="273"/>
        <v>O</v>
      </c>
    </row>
    <row r="1511" spans="1:50">
      <c r="A1511" s="1" t="str">
        <f>IF(G1511="","",VLOOKUP(官網轉換!AW1511,團名!A:B,2,FALSE))</f>
        <v/>
      </c>
      <c r="B1511" s="1" t="str">
        <f>IF(G1511="","",IF(LEFT(VLOOKUP(G1511,官網匯出!A:AQ,43,0),2)="wf",VLOOKUP(VLOOKUP(G1511,官網匯出!A:AQ,43,0),團名!$I$1:$K$12,2,FALSE),"N0071"))</f>
        <v/>
      </c>
      <c r="C1511" s="1" t="str">
        <f>IFERROR(VLOOKUP(官網匯出!D1511,團名!E:G,3,FALSE),"")</f>
        <v/>
      </c>
      <c r="D1511" s="1" t="str">
        <f t="shared" si="264"/>
        <v/>
      </c>
      <c r="E1511" s="1" t="str">
        <f t="shared" si="265"/>
        <v/>
      </c>
      <c r="F1511" s="1" t="str">
        <f>IF(官網匯出!F1511="已付款","","B0012")</f>
        <v>B0012</v>
      </c>
      <c r="G1511" s="1" t="str">
        <f>IF(官網匯出!A1511="","",官網匯出!A1511)</f>
        <v/>
      </c>
      <c r="H1511" s="3" t="str">
        <f>IF(官網匯出!B1511="","",官網匯出!B1511)</f>
        <v/>
      </c>
      <c r="I1511" s="1" t="str">
        <f>IF(官網匯出!C1511="","",官網匯出!C1511)</f>
        <v/>
      </c>
      <c r="J1511" s="1" t="str">
        <f>IF(官網匯出!D1511="","",官網匯出!D1511)</f>
        <v/>
      </c>
      <c r="K1511" s="3" t="str">
        <f>IF(官網匯出!E1511="","",官網匯出!E1511)</f>
        <v/>
      </c>
      <c r="L1511" s="1" t="str">
        <f>IF(官網匯出!F1511="","",官網匯出!F1511)</f>
        <v/>
      </c>
      <c r="M1511" s="1" t="str">
        <f>IF(官網匯出!G1511="","",官網匯出!G1511)</f>
        <v/>
      </c>
      <c r="N1511" s="1" t="str">
        <f>IF(官網匯出!H1511="","",官網匯出!H1511)</f>
        <v/>
      </c>
      <c r="P1511" s="1" t="str">
        <f>IF(官網匯出!J1511="","",RIGHT(官網匯出!J1511,LEN(官網匯出!J1511)-2))</f>
        <v/>
      </c>
      <c r="Q1511" s="1" t="str">
        <f>IF(官網匯出!K1511="","",官網匯出!K1511)</f>
        <v/>
      </c>
      <c r="R1511" s="1" t="str">
        <f>IF(官網匯出!L1511="","",官網匯出!L1511)</f>
        <v/>
      </c>
      <c r="S1511" s="1" t="str">
        <f>IF(官網匯出!M1511="","",官網匯出!M1511)</f>
        <v/>
      </c>
      <c r="T1511" s="1" t="str">
        <f>IF(官網匯出!N1511="","",官網匯出!N1511)</f>
        <v/>
      </c>
      <c r="U1511" s="1" t="str">
        <f>IF(官網匯出!O1511="","",官網匯出!O1511)</f>
        <v/>
      </c>
      <c r="V1511" s="1" t="str">
        <f>IF(官網匯出!P1511="",IF(G1511="","",0),官網匯出!P1511)</f>
        <v/>
      </c>
      <c r="W1511" s="1" t="str">
        <f>IF(官網匯出!Q1511="",IF(G1511="","",0),官網匯出!Q1511)</f>
        <v/>
      </c>
      <c r="X1511" s="1" t="str">
        <f>IF(官網匯出!R1511="","",官網匯出!R1511)</f>
        <v/>
      </c>
      <c r="Y1511" s="1" t="str">
        <f>IF(官網匯出!S1511="","",官網匯出!S1511)</f>
        <v/>
      </c>
      <c r="Z1511" s="1" t="str">
        <f>IF(G1511="","",官網匯出!T1511)</f>
        <v/>
      </c>
      <c r="AA1511" s="1" t="str">
        <f>IF(G1511="","",官網匯出!AK1511)</f>
        <v/>
      </c>
      <c r="AB1511" s="1" t="str">
        <f>IF(G1511="","",IF(官網匯出!V1511="","",官網匯出!V1511))</f>
        <v/>
      </c>
      <c r="AJ1511" s="1" t="str">
        <f>IF(G1511="","",IF(官網匯出!AE1511="","",官網匯出!AE1511))</f>
        <v/>
      </c>
      <c r="AK1511" s="1" t="str">
        <f>IF(G1511="","",IF(官網匯出!AD1511="","",官網匯出!AD1511))</f>
        <v/>
      </c>
      <c r="AL1511" s="1" t="str">
        <f t="shared" si="266"/>
        <v>0</v>
      </c>
      <c r="AM1511" s="1" t="str">
        <f>IF(官網匯出!AG1511="","",官網匯出!AG1511)</f>
        <v/>
      </c>
      <c r="AN1511" s="1" t="str">
        <f>IF(G1511="","",IF(官網匯出!AH1511="","",官網匯出!AH1511))</f>
        <v/>
      </c>
      <c r="AO1511" s="14" t="str">
        <f t="shared" si="267"/>
        <v/>
      </c>
      <c r="AP1511" s="14" t="str">
        <f t="shared" si="268"/>
        <v>1</v>
      </c>
      <c r="AQ1511" s="14" t="str">
        <f t="shared" si="269"/>
        <v>0</v>
      </c>
      <c r="AR1511" s="1" t="str">
        <f t="shared" si="270"/>
        <v/>
      </c>
      <c r="AS1511" s="1" t="str">
        <f t="shared" si="271"/>
        <v/>
      </c>
      <c r="AT1511" s="1" t="str">
        <f t="shared" si="272"/>
        <v/>
      </c>
      <c r="AU1511" s="1" t="str">
        <f t="shared" si="263"/>
        <v/>
      </c>
      <c r="AV1511" s="1" t="e">
        <f>IF(VLOOKUP(G1511,官網匯出!A:AQ,42,FALSE)="","[黃金盾官網]",VLOOKUP(G1511,官網匯出!A:AQ,42,FALSE))</f>
        <v>#N/A</v>
      </c>
      <c r="AW1511" s="1" t="e">
        <f>IF(LEFT(VLOOKUP(G1511,官網匯出!A:AS,43,FALSE),2)="","web",LEFT(VLOOKUP(G1511,官網匯出!A:AS,43,FALSE),2))</f>
        <v>#N/A</v>
      </c>
      <c r="AX1511" s="1" t="str">
        <f t="shared" si="273"/>
        <v>O</v>
      </c>
    </row>
    <row r="1512" spans="1:50">
      <c r="A1512" s="1" t="str">
        <f>IF(G1512="","",VLOOKUP(官網轉換!AW1512,團名!A:B,2,FALSE))</f>
        <v/>
      </c>
      <c r="B1512" s="1" t="str">
        <f>IF(G1512="","",IF(LEFT(VLOOKUP(G1512,官網匯出!A:AQ,43,0),2)="wf",VLOOKUP(VLOOKUP(G1512,官網匯出!A:AQ,43,0),團名!$I$1:$K$12,2,FALSE),"N0071"))</f>
        <v/>
      </c>
      <c r="C1512" s="1" t="str">
        <f>IFERROR(VLOOKUP(官網匯出!D1512,團名!E:G,3,FALSE),"")</f>
        <v/>
      </c>
      <c r="D1512" s="1" t="str">
        <f t="shared" si="264"/>
        <v/>
      </c>
      <c r="E1512" s="1" t="str">
        <f t="shared" si="265"/>
        <v/>
      </c>
      <c r="F1512" s="1" t="str">
        <f>IF(官網匯出!F1512="已付款","","B0012")</f>
        <v>B0012</v>
      </c>
      <c r="G1512" s="1" t="str">
        <f>IF(官網匯出!A1512="","",官網匯出!A1512)</f>
        <v/>
      </c>
      <c r="H1512" s="3" t="str">
        <f>IF(官網匯出!B1512="","",官網匯出!B1512)</f>
        <v/>
      </c>
      <c r="I1512" s="1" t="str">
        <f>IF(官網匯出!C1512="","",官網匯出!C1512)</f>
        <v/>
      </c>
      <c r="J1512" s="1" t="str">
        <f>IF(官網匯出!D1512="","",官網匯出!D1512)</f>
        <v/>
      </c>
      <c r="K1512" s="3" t="str">
        <f>IF(官網匯出!E1512="","",官網匯出!E1512)</f>
        <v/>
      </c>
      <c r="L1512" s="1" t="str">
        <f>IF(官網匯出!F1512="","",官網匯出!F1512)</f>
        <v/>
      </c>
      <c r="M1512" s="1" t="str">
        <f>IF(官網匯出!G1512="","",官網匯出!G1512)</f>
        <v/>
      </c>
      <c r="N1512" s="1" t="str">
        <f>IF(官網匯出!H1512="","",官網匯出!H1512)</f>
        <v/>
      </c>
      <c r="P1512" s="1" t="str">
        <f>IF(官網匯出!J1512="","",RIGHT(官網匯出!J1512,LEN(官網匯出!J1512)-2))</f>
        <v/>
      </c>
      <c r="Q1512" s="1" t="str">
        <f>IF(官網匯出!K1512="","",官網匯出!K1512)</f>
        <v/>
      </c>
      <c r="R1512" s="1" t="str">
        <f>IF(官網匯出!L1512="","",官網匯出!L1512)</f>
        <v/>
      </c>
      <c r="S1512" s="1" t="str">
        <f>IF(官網匯出!M1512="","",官網匯出!M1512)</f>
        <v/>
      </c>
      <c r="T1512" s="1" t="str">
        <f>IF(官網匯出!N1512="","",官網匯出!N1512)</f>
        <v/>
      </c>
      <c r="U1512" s="1" t="str">
        <f>IF(官網匯出!O1512="","",官網匯出!O1512)</f>
        <v/>
      </c>
      <c r="V1512" s="1" t="str">
        <f>IF(官網匯出!P1512="",IF(G1512="","",0),官網匯出!P1512)</f>
        <v/>
      </c>
      <c r="W1512" s="1" t="str">
        <f>IF(官網匯出!Q1512="",IF(G1512="","",0),官網匯出!Q1512)</f>
        <v/>
      </c>
      <c r="X1512" s="1" t="str">
        <f>IF(官網匯出!R1512="","",官網匯出!R1512)</f>
        <v/>
      </c>
      <c r="Y1512" s="1" t="str">
        <f>IF(官網匯出!S1512="","",官網匯出!S1512)</f>
        <v/>
      </c>
      <c r="Z1512" s="1" t="str">
        <f>IF(G1512="","",官網匯出!T1512)</f>
        <v/>
      </c>
      <c r="AA1512" s="1" t="str">
        <f>IF(G1512="","",官網匯出!AK1512)</f>
        <v/>
      </c>
      <c r="AB1512" s="1" t="str">
        <f>IF(G1512="","",IF(官網匯出!V1512="","",官網匯出!V1512))</f>
        <v/>
      </c>
      <c r="AJ1512" s="1" t="str">
        <f>IF(G1512="","",IF(官網匯出!AE1512="","",官網匯出!AE1512))</f>
        <v/>
      </c>
      <c r="AK1512" s="1" t="str">
        <f>IF(G1512="","",IF(官網匯出!AD1512="","",官網匯出!AD1512))</f>
        <v/>
      </c>
      <c r="AL1512" s="1" t="str">
        <f t="shared" si="266"/>
        <v>0</v>
      </c>
      <c r="AM1512" s="1" t="str">
        <f>IF(官網匯出!AG1512="","",官網匯出!AG1512)</f>
        <v/>
      </c>
      <c r="AN1512" s="1" t="str">
        <f>IF(G1512="","",IF(官網匯出!AH1512="","",官網匯出!AH1512))</f>
        <v/>
      </c>
      <c r="AO1512" s="14" t="str">
        <f t="shared" si="267"/>
        <v/>
      </c>
      <c r="AP1512" s="14" t="str">
        <f t="shared" si="268"/>
        <v>1</v>
      </c>
      <c r="AQ1512" s="14" t="str">
        <f t="shared" si="269"/>
        <v>0</v>
      </c>
      <c r="AR1512" s="1" t="str">
        <f t="shared" si="270"/>
        <v/>
      </c>
      <c r="AS1512" s="1" t="str">
        <f t="shared" si="271"/>
        <v/>
      </c>
      <c r="AT1512" s="1" t="str">
        <f t="shared" si="272"/>
        <v/>
      </c>
      <c r="AU1512" s="1" t="str">
        <f t="shared" si="263"/>
        <v/>
      </c>
      <c r="AV1512" s="1" t="e">
        <f>IF(VLOOKUP(G1512,官網匯出!A:AQ,42,FALSE)="","[黃金盾官網]",VLOOKUP(G1512,官網匯出!A:AQ,42,FALSE))</f>
        <v>#N/A</v>
      </c>
      <c r="AW1512" s="1" t="e">
        <f>IF(LEFT(VLOOKUP(G1512,官網匯出!A:AS,43,FALSE),2)="","web",LEFT(VLOOKUP(G1512,官網匯出!A:AS,43,FALSE),2))</f>
        <v>#N/A</v>
      </c>
      <c r="AX1512" s="1" t="str">
        <f t="shared" si="273"/>
        <v>O</v>
      </c>
    </row>
    <row r="1513" spans="1:50">
      <c r="A1513" s="1" t="str">
        <f>IF(G1513="","",VLOOKUP(官網轉換!AW1513,團名!A:B,2,FALSE))</f>
        <v/>
      </c>
      <c r="B1513" s="1" t="str">
        <f>IF(G1513="","",IF(LEFT(VLOOKUP(G1513,官網匯出!A:AQ,43,0),2)="wf",VLOOKUP(VLOOKUP(G1513,官網匯出!A:AQ,43,0),團名!$I$1:$K$12,2,FALSE),"N0071"))</f>
        <v/>
      </c>
      <c r="C1513" s="1" t="str">
        <f>IFERROR(VLOOKUP(官網匯出!D1513,團名!E:G,3,FALSE),"")</f>
        <v/>
      </c>
      <c r="D1513" s="1" t="str">
        <f t="shared" si="264"/>
        <v/>
      </c>
      <c r="E1513" s="1" t="str">
        <f t="shared" si="265"/>
        <v/>
      </c>
      <c r="F1513" s="1" t="str">
        <f>IF(官網匯出!F1513="已付款","","B0012")</f>
        <v>B0012</v>
      </c>
      <c r="G1513" s="1" t="str">
        <f>IF(官網匯出!A1513="","",官網匯出!A1513)</f>
        <v/>
      </c>
      <c r="H1513" s="3" t="str">
        <f>IF(官網匯出!B1513="","",官網匯出!B1513)</f>
        <v/>
      </c>
      <c r="I1513" s="1" t="str">
        <f>IF(官網匯出!C1513="","",官網匯出!C1513)</f>
        <v/>
      </c>
      <c r="J1513" s="1" t="str">
        <f>IF(官網匯出!D1513="","",官網匯出!D1513)</f>
        <v/>
      </c>
      <c r="K1513" s="3" t="str">
        <f>IF(官網匯出!E1513="","",官網匯出!E1513)</f>
        <v/>
      </c>
      <c r="L1513" s="1" t="str">
        <f>IF(官網匯出!F1513="","",官網匯出!F1513)</f>
        <v/>
      </c>
      <c r="M1513" s="1" t="str">
        <f>IF(官網匯出!G1513="","",官網匯出!G1513)</f>
        <v/>
      </c>
      <c r="N1513" s="1" t="str">
        <f>IF(官網匯出!H1513="","",官網匯出!H1513)</f>
        <v/>
      </c>
      <c r="P1513" s="1" t="str">
        <f>IF(官網匯出!J1513="","",RIGHT(官網匯出!J1513,LEN(官網匯出!J1513)-2))</f>
        <v/>
      </c>
      <c r="Q1513" s="1" t="str">
        <f>IF(官網匯出!K1513="","",官網匯出!K1513)</f>
        <v/>
      </c>
      <c r="R1513" s="1" t="str">
        <f>IF(官網匯出!L1513="","",官網匯出!L1513)</f>
        <v/>
      </c>
      <c r="S1513" s="1" t="str">
        <f>IF(官網匯出!M1513="","",官網匯出!M1513)</f>
        <v/>
      </c>
      <c r="T1513" s="1" t="str">
        <f>IF(官網匯出!N1513="","",官網匯出!N1513)</f>
        <v/>
      </c>
      <c r="U1513" s="1" t="str">
        <f>IF(官網匯出!O1513="","",官網匯出!O1513)</f>
        <v/>
      </c>
      <c r="V1513" s="1" t="str">
        <f>IF(官網匯出!P1513="",IF(G1513="","",0),官網匯出!P1513)</f>
        <v/>
      </c>
      <c r="W1513" s="1" t="str">
        <f>IF(官網匯出!Q1513="",IF(G1513="","",0),官網匯出!Q1513)</f>
        <v/>
      </c>
      <c r="X1513" s="1" t="str">
        <f>IF(官網匯出!R1513="","",官網匯出!R1513)</f>
        <v/>
      </c>
      <c r="Y1513" s="1" t="str">
        <f>IF(官網匯出!S1513="","",官網匯出!S1513)</f>
        <v/>
      </c>
      <c r="Z1513" s="1" t="str">
        <f>IF(G1513="","",官網匯出!T1513)</f>
        <v/>
      </c>
      <c r="AA1513" s="1" t="str">
        <f>IF(G1513="","",官網匯出!AK1513)</f>
        <v/>
      </c>
      <c r="AB1513" s="1" t="str">
        <f>IF(G1513="","",IF(官網匯出!V1513="","",官網匯出!V1513))</f>
        <v/>
      </c>
      <c r="AJ1513" s="1" t="str">
        <f>IF(G1513="","",IF(官網匯出!AE1513="","",官網匯出!AE1513))</f>
        <v/>
      </c>
      <c r="AK1513" s="1" t="str">
        <f>IF(G1513="","",IF(官網匯出!AD1513="","",官網匯出!AD1513))</f>
        <v/>
      </c>
      <c r="AL1513" s="1" t="str">
        <f t="shared" si="266"/>
        <v>0</v>
      </c>
      <c r="AM1513" s="1" t="str">
        <f>IF(官網匯出!AG1513="","",官網匯出!AG1513)</f>
        <v/>
      </c>
      <c r="AN1513" s="1" t="str">
        <f>IF(G1513="","",IF(官網匯出!AH1513="","",官網匯出!AH1513))</f>
        <v/>
      </c>
      <c r="AO1513" s="14" t="str">
        <f t="shared" si="267"/>
        <v/>
      </c>
      <c r="AP1513" s="14" t="str">
        <f t="shared" si="268"/>
        <v>1</v>
      </c>
      <c r="AQ1513" s="14" t="str">
        <f t="shared" si="269"/>
        <v>0</v>
      </c>
      <c r="AR1513" s="1" t="str">
        <f t="shared" si="270"/>
        <v/>
      </c>
      <c r="AS1513" s="1" t="str">
        <f t="shared" si="271"/>
        <v/>
      </c>
      <c r="AT1513" s="1" t="str">
        <f t="shared" si="272"/>
        <v/>
      </c>
      <c r="AU1513" s="1" t="str">
        <f t="shared" si="263"/>
        <v/>
      </c>
      <c r="AV1513" s="1" t="e">
        <f>IF(VLOOKUP(G1513,官網匯出!A:AQ,42,FALSE)="","[黃金盾官網]",VLOOKUP(G1513,官網匯出!A:AQ,42,FALSE))</f>
        <v>#N/A</v>
      </c>
      <c r="AW1513" s="1" t="e">
        <f>IF(LEFT(VLOOKUP(G1513,官網匯出!A:AS,43,FALSE),2)="","web",LEFT(VLOOKUP(G1513,官網匯出!A:AS,43,FALSE),2))</f>
        <v>#N/A</v>
      </c>
      <c r="AX1513" s="1" t="str">
        <f t="shared" si="273"/>
        <v>O</v>
      </c>
    </row>
    <row r="1514" spans="1:50">
      <c r="A1514" s="1" t="str">
        <f>IF(G1514="","",VLOOKUP(官網轉換!AW1514,團名!A:B,2,FALSE))</f>
        <v/>
      </c>
      <c r="B1514" s="1" t="str">
        <f>IF(G1514="","",IF(LEFT(VLOOKUP(G1514,官網匯出!A:AQ,43,0),2)="wf",VLOOKUP(VLOOKUP(G1514,官網匯出!A:AQ,43,0),團名!$I$1:$K$12,2,FALSE),"N0071"))</f>
        <v/>
      </c>
      <c r="C1514" s="1" t="str">
        <f>IFERROR(VLOOKUP(官網匯出!D1514,團名!E:G,3,FALSE),"")</f>
        <v/>
      </c>
      <c r="D1514" s="1" t="str">
        <f t="shared" si="264"/>
        <v/>
      </c>
      <c r="E1514" s="1" t="str">
        <f t="shared" si="265"/>
        <v/>
      </c>
      <c r="F1514" s="1" t="str">
        <f>IF(官網匯出!F1514="已付款","","B0012")</f>
        <v>B0012</v>
      </c>
      <c r="G1514" s="1" t="str">
        <f>IF(官網匯出!A1514="","",官網匯出!A1514)</f>
        <v/>
      </c>
      <c r="H1514" s="3" t="str">
        <f>IF(官網匯出!B1514="","",官網匯出!B1514)</f>
        <v/>
      </c>
      <c r="I1514" s="1" t="str">
        <f>IF(官網匯出!C1514="","",官網匯出!C1514)</f>
        <v/>
      </c>
      <c r="J1514" s="1" t="str">
        <f>IF(官網匯出!D1514="","",官網匯出!D1514)</f>
        <v/>
      </c>
      <c r="K1514" s="3" t="str">
        <f>IF(官網匯出!E1514="","",官網匯出!E1514)</f>
        <v/>
      </c>
      <c r="L1514" s="1" t="str">
        <f>IF(官網匯出!F1514="","",官網匯出!F1514)</f>
        <v/>
      </c>
      <c r="M1514" s="1" t="str">
        <f>IF(官網匯出!G1514="","",官網匯出!G1514)</f>
        <v/>
      </c>
      <c r="N1514" s="1" t="str">
        <f>IF(官網匯出!H1514="","",官網匯出!H1514)</f>
        <v/>
      </c>
      <c r="P1514" s="1" t="str">
        <f>IF(官網匯出!J1514="","",RIGHT(官網匯出!J1514,LEN(官網匯出!J1514)-2))</f>
        <v/>
      </c>
      <c r="Q1514" s="1" t="str">
        <f>IF(官網匯出!K1514="","",官網匯出!K1514)</f>
        <v/>
      </c>
      <c r="R1514" s="1" t="str">
        <f>IF(官網匯出!L1514="","",官網匯出!L1514)</f>
        <v/>
      </c>
      <c r="S1514" s="1" t="str">
        <f>IF(官網匯出!M1514="","",官網匯出!M1514)</f>
        <v/>
      </c>
      <c r="T1514" s="1" t="str">
        <f>IF(官網匯出!N1514="","",官網匯出!N1514)</f>
        <v/>
      </c>
      <c r="U1514" s="1" t="str">
        <f>IF(官網匯出!O1514="","",官網匯出!O1514)</f>
        <v/>
      </c>
      <c r="V1514" s="1" t="str">
        <f>IF(官網匯出!P1514="",IF(G1514="","",0),官網匯出!P1514)</f>
        <v/>
      </c>
      <c r="W1514" s="1" t="str">
        <f>IF(官網匯出!Q1514="",IF(G1514="","",0),官網匯出!Q1514)</f>
        <v/>
      </c>
      <c r="X1514" s="1" t="str">
        <f>IF(官網匯出!R1514="","",官網匯出!R1514)</f>
        <v/>
      </c>
      <c r="Y1514" s="1" t="str">
        <f>IF(官網匯出!S1514="","",官網匯出!S1514)</f>
        <v/>
      </c>
      <c r="Z1514" s="1" t="str">
        <f>IF(G1514="","",官網匯出!T1514)</f>
        <v/>
      </c>
      <c r="AA1514" s="1" t="str">
        <f>IF(G1514="","",官網匯出!AK1514)</f>
        <v/>
      </c>
      <c r="AB1514" s="1" t="str">
        <f>IF(G1514="","",IF(官網匯出!V1514="","",官網匯出!V1514))</f>
        <v/>
      </c>
      <c r="AJ1514" s="1" t="str">
        <f>IF(G1514="","",IF(官網匯出!AE1514="","",官網匯出!AE1514))</f>
        <v/>
      </c>
      <c r="AK1514" s="1" t="str">
        <f>IF(G1514="","",IF(官網匯出!AD1514="","",官網匯出!AD1514))</f>
        <v/>
      </c>
      <c r="AL1514" s="1" t="str">
        <f t="shared" si="266"/>
        <v>0</v>
      </c>
      <c r="AM1514" s="1" t="str">
        <f>IF(官網匯出!AG1514="","",官網匯出!AG1514)</f>
        <v/>
      </c>
      <c r="AN1514" s="1" t="str">
        <f>IF(G1514="","",IF(官網匯出!AH1514="","",官網匯出!AH1514))</f>
        <v/>
      </c>
      <c r="AO1514" s="14" t="str">
        <f t="shared" si="267"/>
        <v/>
      </c>
      <c r="AP1514" s="14" t="str">
        <f t="shared" si="268"/>
        <v>1</v>
      </c>
      <c r="AQ1514" s="14" t="str">
        <f t="shared" si="269"/>
        <v>0</v>
      </c>
      <c r="AR1514" s="1" t="str">
        <f t="shared" si="270"/>
        <v/>
      </c>
      <c r="AS1514" s="1" t="str">
        <f t="shared" si="271"/>
        <v/>
      </c>
      <c r="AT1514" s="1" t="str">
        <f t="shared" si="272"/>
        <v/>
      </c>
      <c r="AU1514" s="1" t="str">
        <f t="shared" si="263"/>
        <v/>
      </c>
      <c r="AV1514" s="1" t="e">
        <f>IF(VLOOKUP(G1514,官網匯出!A:AQ,42,FALSE)="","[黃金盾官網]",VLOOKUP(G1514,官網匯出!A:AQ,42,FALSE))</f>
        <v>#N/A</v>
      </c>
      <c r="AW1514" s="1" t="e">
        <f>IF(LEFT(VLOOKUP(G1514,官網匯出!A:AS,43,FALSE),2)="","web",LEFT(VLOOKUP(G1514,官網匯出!A:AS,43,FALSE),2))</f>
        <v>#N/A</v>
      </c>
      <c r="AX1514" s="1" t="str">
        <f t="shared" si="273"/>
        <v>O</v>
      </c>
    </row>
    <row r="1515" spans="1:50">
      <c r="A1515" s="1" t="str">
        <f>IF(G1515="","",VLOOKUP(官網轉換!AW1515,團名!A:B,2,FALSE))</f>
        <v/>
      </c>
      <c r="B1515" s="1" t="str">
        <f>IF(G1515="","",IF(LEFT(VLOOKUP(G1515,官網匯出!A:AQ,43,0),2)="wf",VLOOKUP(VLOOKUP(G1515,官網匯出!A:AQ,43,0),團名!$I$1:$K$12,2,FALSE),"N0071"))</f>
        <v/>
      </c>
      <c r="C1515" s="1" t="str">
        <f>IFERROR(VLOOKUP(官網匯出!D1515,團名!E:G,3,FALSE),"")</f>
        <v/>
      </c>
      <c r="D1515" s="1" t="str">
        <f t="shared" si="264"/>
        <v/>
      </c>
      <c r="E1515" s="1" t="str">
        <f t="shared" si="265"/>
        <v/>
      </c>
      <c r="F1515" s="1" t="str">
        <f>IF(官網匯出!F1515="已付款","","B0012")</f>
        <v>B0012</v>
      </c>
      <c r="G1515" s="1" t="str">
        <f>IF(官網匯出!A1515="","",官網匯出!A1515)</f>
        <v/>
      </c>
      <c r="H1515" s="3" t="str">
        <f>IF(官網匯出!B1515="","",官網匯出!B1515)</f>
        <v/>
      </c>
      <c r="I1515" s="1" t="str">
        <f>IF(官網匯出!C1515="","",官網匯出!C1515)</f>
        <v/>
      </c>
      <c r="J1515" s="1" t="str">
        <f>IF(官網匯出!D1515="","",官網匯出!D1515)</f>
        <v/>
      </c>
      <c r="K1515" s="3" t="str">
        <f>IF(官網匯出!E1515="","",官網匯出!E1515)</f>
        <v/>
      </c>
      <c r="L1515" s="1" t="str">
        <f>IF(官網匯出!F1515="","",官網匯出!F1515)</f>
        <v/>
      </c>
      <c r="M1515" s="1" t="str">
        <f>IF(官網匯出!G1515="","",官網匯出!G1515)</f>
        <v/>
      </c>
      <c r="N1515" s="1" t="str">
        <f>IF(官網匯出!H1515="","",官網匯出!H1515)</f>
        <v/>
      </c>
      <c r="P1515" s="1" t="str">
        <f>IF(官網匯出!J1515="","",RIGHT(官網匯出!J1515,LEN(官網匯出!J1515)-2))</f>
        <v/>
      </c>
      <c r="Q1515" s="1" t="str">
        <f>IF(官網匯出!K1515="","",官網匯出!K1515)</f>
        <v/>
      </c>
      <c r="R1515" s="1" t="str">
        <f>IF(官網匯出!L1515="","",官網匯出!L1515)</f>
        <v/>
      </c>
      <c r="S1515" s="1" t="str">
        <f>IF(官網匯出!M1515="","",官網匯出!M1515)</f>
        <v/>
      </c>
      <c r="T1515" s="1" t="str">
        <f>IF(官網匯出!N1515="","",官網匯出!N1515)</f>
        <v/>
      </c>
      <c r="U1515" s="1" t="str">
        <f>IF(官網匯出!O1515="","",官網匯出!O1515)</f>
        <v/>
      </c>
      <c r="V1515" s="1" t="str">
        <f>IF(官網匯出!P1515="",IF(G1515="","",0),官網匯出!P1515)</f>
        <v/>
      </c>
      <c r="W1515" s="1" t="str">
        <f>IF(官網匯出!Q1515="",IF(G1515="","",0),官網匯出!Q1515)</f>
        <v/>
      </c>
      <c r="X1515" s="1" t="str">
        <f>IF(官網匯出!R1515="","",官網匯出!R1515)</f>
        <v/>
      </c>
      <c r="Y1515" s="1" t="str">
        <f>IF(官網匯出!S1515="","",官網匯出!S1515)</f>
        <v/>
      </c>
      <c r="Z1515" s="1" t="str">
        <f>IF(G1515="","",官網匯出!T1515)</f>
        <v/>
      </c>
      <c r="AA1515" s="1" t="str">
        <f>IF(G1515="","",官網匯出!AK1515)</f>
        <v/>
      </c>
      <c r="AB1515" s="1" t="str">
        <f>IF(G1515="","",IF(官網匯出!V1515="","",官網匯出!V1515))</f>
        <v/>
      </c>
      <c r="AJ1515" s="1" t="str">
        <f>IF(G1515="","",IF(官網匯出!AE1515="","",官網匯出!AE1515))</f>
        <v/>
      </c>
      <c r="AK1515" s="1" t="str">
        <f>IF(G1515="","",IF(官網匯出!AD1515="","",官網匯出!AD1515))</f>
        <v/>
      </c>
      <c r="AL1515" s="1" t="str">
        <f t="shared" si="266"/>
        <v>0</v>
      </c>
      <c r="AM1515" s="1" t="str">
        <f>IF(官網匯出!AG1515="","",官網匯出!AG1515)</f>
        <v/>
      </c>
      <c r="AN1515" s="1" t="str">
        <f>IF(G1515="","",IF(官網匯出!AH1515="","",官網匯出!AH1515))</f>
        <v/>
      </c>
      <c r="AO1515" s="14" t="str">
        <f t="shared" si="267"/>
        <v/>
      </c>
      <c r="AP1515" s="14" t="str">
        <f t="shared" si="268"/>
        <v>1</v>
      </c>
      <c r="AQ1515" s="14" t="str">
        <f t="shared" si="269"/>
        <v>0</v>
      </c>
      <c r="AR1515" s="1" t="str">
        <f t="shared" si="270"/>
        <v/>
      </c>
      <c r="AS1515" s="1" t="str">
        <f t="shared" si="271"/>
        <v/>
      </c>
      <c r="AT1515" s="1" t="str">
        <f t="shared" si="272"/>
        <v/>
      </c>
      <c r="AU1515" s="1" t="str">
        <f t="shared" si="263"/>
        <v/>
      </c>
      <c r="AV1515" s="1" t="e">
        <f>IF(VLOOKUP(G1515,官網匯出!A:AQ,42,FALSE)="","[黃金盾官網]",VLOOKUP(G1515,官網匯出!A:AQ,42,FALSE))</f>
        <v>#N/A</v>
      </c>
      <c r="AW1515" s="1" t="e">
        <f>IF(LEFT(VLOOKUP(G1515,官網匯出!A:AS,43,FALSE),2)="","web",LEFT(VLOOKUP(G1515,官網匯出!A:AS,43,FALSE),2))</f>
        <v>#N/A</v>
      </c>
      <c r="AX1515" s="1" t="str">
        <f t="shared" si="273"/>
        <v>O</v>
      </c>
    </row>
    <row r="1516" spans="1:50">
      <c r="A1516" s="1" t="str">
        <f>IF(G1516="","",VLOOKUP(官網轉換!AW1516,團名!A:B,2,FALSE))</f>
        <v/>
      </c>
      <c r="B1516" s="1" t="str">
        <f>IF(G1516="","",IF(LEFT(VLOOKUP(G1516,官網匯出!A:AQ,43,0),2)="wf",VLOOKUP(VLOOKUP(G1516,官網匯出!A:AQ,43,0),團名!$I$1:$K$12,2,FALSE),"N0071"))</f>
        <v/>
      </c>
      <c r="C1516" s="1" t="str">
        <f>IFERROR(VLOOKUP(官網匯出!D1516,團名!E:G,3,FALSE),"")</f>
        <v/>
      </c>
      <c r="D1516" s="1" t="str">
        <f t="shared" si="264"/>
        <v/>
      </c>
      <c r="E1516" s="1" t="str">
        <f t="shared" si="265"/>
        <v/>
      </c>
      <c r="F1516" s="1" t="str">
        <f>IF(官網匯出!F1516="已付款","","B0012")</f>
        <v>B0012</v>
      </c>
      <c r="G1516" s="1" t="str">
        <f>IF(官網匯出!A1516="","",官網匯出!A1516)</f>
        <v/>
      </c>
      <c r="H1516" s="3" t="str">
        <f>IF(官網匯出!B1516="","",官網匯出!B1516)</f>
        <v/>
      </c>
      <c r="I1516" s="1" t="str">
        <f>IF(官網匯出!C1516="","",官網匯出!C1516)</f>
        <v/>
      </c>
      <c r="J1516" s="1" t="str">
        <f>IF(官網匯出!D1516="","",官網匯出!D1516)</f>
        <v/>
      </c>
      <c r="K1516" s="3" t="str">
        <f>IF(官網匯出!E1516="","",官網匯出!E1516)</f>
        <v/>
      </c>
      <c r="L1516" s="1" t="str">
        <f>IF(官網匯出!F1516="","",官網匯出!F1516)</f>
        <v/>
      </c>
      <c r="M1516" s="1" t="str">
        <f>IF(官網匯出!G1516="","",官網匯出!G1516)</f>
        <v/>
      </c>
      <c r="N1516" s="1" t="str">
        <f>IF(官網匯出!H1516="","",官網匯出!H1516)</f>
        <v/>
      </c>
      <c r="P1516" s="1" t="str">
        <f>IF(官網匯出!J1516="","",RIGHT(官網匯出!J1516,LEN(官網匯出!J1516)-2))</f>
        <v/>
      </c>
      <c r="Q1516" s="1" t="str">
        <f>IF(官網匯出!K1516="","",官網匯出!K1516)</f>
        <v/>
      </c>
      <c r="R1516" s="1" t="str">
        <f>IF(官網匯出!L1516="","",官網匯出!L1516)</f>
        <v/>
      </c>
      <c r="S1516" s="1" t="str">
        <f>IF(官網匯出!M1516="","",官網匯出!M1516)</f>
        <v/>
      </c>
      <c r="T1516" s="1" t="str">
        <f>IF(官網匯出!N1516="","",官網匯出!N1516)</f>
        <v/>
      </c>
      <c r="U1516" s="1" t="str">
        <f>IF(官網匯出!O1516="","",官網匯出!O1516)</f>
        <v/>
      </c>
      <c r="V1516" s="1" t="str">
        <f>IF(官網匯出!P1516="",IF(G1516="","",0),官網匯出!P1516)</f>
        <v/>
      </c>
      <c r="W1516" s="1" t="str">
        <f>IF(官網匯出!Q1516="",IF(G1516="","",0),官網匯出!Q1516)</f>
        <v/>
      </c>
      <c r="X1516" s="1" t="str">
        <f>IF(官網匯出!R1516="","",官網匯出!R1516)</f>
        <v/>
      </c>
      <c r="Y1516" s="1" t="str">
        <f>IF(官網匯出!S1516="","",官網匯出!S1516)</f>
        <v/>
      </c>
      <c r="Z1516" s="1" t="str">
        <f>IF(G1516="","",官網匯出!T1516)</f>
        <v/>
      </c>
      <c r="AA1516" s="1" t="str">
        <f>IF(G1516="","",官網匯出!AK1516)</f>
        <v/>
      </c>
      <c r="AB1516" s="1" t="str">
        <f>IF(G1516="","",IF(官網匯出!V1516="","",官網匯出!V1516))</f>
        <v/>
      </c>
      <c r="AJ1516" s="1" t="str">
        <f>IF(G1516="","",IF(官網匯出!AE1516="","",官網匯出!AE1516))</f>
        <v/>
      </c>
      <c r="AK1516" s="1" t="str">
        <f>IF(G1516="","",IF(官網匯出!AD1516="","",官網匯出!AD1516))</f>
        <v/>
      </c>
      <c r="AL1516" s="1" t="str">
        <f t="shared" si="266"/>
        <v>0</v>
      </c>
      <c r="AM1516" s="1" t="str">
        <f>IF(官網匯出!AG1516="","",官網匯出!AG1516)</f>
        <v/>
      </c>
      <c r="AN1516" s="1" t="str">
        <f>IF(G1516="","",IF(官網匯出!AH1516="","",官網匯出!AH1516))</f>
        <v/>
      </c>
      <c r="AO1516" s="14" t="str">
        <f t="shared" si="267"/>
        <v/>
      </c>
      <c r="AP1516" s="14" t="str">
        <f t="shared" si="268"/>
        <v>1</v>
      </c>
      <c r="AQ1516" s="14" t="str">
        <f t="shared" si="269"/>
        <v>0</v>
      </c>
      <c r="AR1516" s="1" t="str">
        <f t="shared" si="270"/>
        <v/>
      </c>
      <c r="AS1516" s="1" t="str">
        <f t="shared" si="271"/>
        <v/>
      </c>
      <c r="AT1516" s="1" t="str">
        <f t="shared" si="272"/>
        <v/>
      </c>
      <c r="AU1516" s="1" t="str">
        <f t="shared" si="263"/>
        <v/>
      </c>
      <c r="AV1516" s="1" t="e">
        <f>IF(VLOOKUP(G1516,官網匯出!A:AQ,42,FALSE)="","[黃金盾官網]",VLOOKUP(G1516,官網匯出!A:AQ,42,FALSE))</f>
        <v>#N/A</v>
      </c>
      <c r="AW1516" s="1" t="e">
        <f>IF(LEFT(VLOOKUP(G1516,官網匯出!A:AS,43,FALSE),2)="","web",LEFT(VLOOKUP(G1516,官網匯出!A:AS,43,FALSE),2))</f>
        <v>#N/A</v>
      </c>
      <c r="AX1516" s="1" t="str">
        <f t="shared" si="273"/>
        <v>O</v>
      </c>
    </row>
    <row r="1517" spans="1:50">
      <c r="A1517" s="1" t="str">
        <f>IF(G1517="","",VLOOKUP(官網轉換!AW1517,團名!A:B,2,FALSE))</f>
        <v/>
      </c>
      <c r="B1517" s="1" t="str">
        <f>IF(G1517="","",IF(LEFT(VLOOKUP(G1517,官網匯出!A:AQ,43,0),2)="wf",VLOOKUP(VLOOKUP(G1517,官網匯出!A:AQ,43,0),團名!$I$1:$K$12,2,FALSE),"N0071"))</f>
        <v/>
      </c>
      <c r="C1517" s="1" t="str">
        <f>IFERROR(VLOOKUP(官網匯出!D1517,團名!E:G,3,FALSE),"")</f>
        <v/>
      </c>
      <c r="D1517" s="1" t="str">
        <f t="shared" si="264"/>
        <v/>
      </c>
      <c r="E1517" s="1" t="str">
        <f t="shared" si="265"/>
        <v/>
      </c>
      <c r="F1517" s="1" t="str">
        <f>IF(官網匯出!F1517="已付款","","B0012")</f>
        <v>B0012</v>
      </c>
      <c r="G1517" s="1" t="str">
        <f>IF(官網匯出!A1517="","",官網匯出!A1517)</f>
        <v/>
      </c>
      <c r="H1517" s="3" t="str">
        <f>IF(官網匯出!B1517="","",官網匯出!B1517)</f>
        <v/>
      </c>
      <c r="I1517" s="1" t="str">
        <f>IF(官網匯出!C1517="","",官網匯出!C1517)</f>
        <v/>
      </c>
      <c r="J1517" s="1" t="str">
        <f>IF(官網匯出!D1517="","",官網匯出!D1517)</f>
        <v/>
      </c>
      <c r="K1517" s="3" t="str">
        <f>IF(官網匯出!E1517="","",官網匯出!E1517)</f>
        <v/>
      </c>
      <c r="L1517" s="1" t="str">
        <f>IF(官網匯出!F1517="","",官網匯出!F1517)</f>
        <v/>
      </c>
      <c r="M1517" s="1" t="str">
        <f>IF(官網匯出!G1517="","",官網匯出!G1517)</f>
        <v/>
      </c>
      <c r="N1517" s="1" t="str">
        <f>IF(官網匯出!H1517="","",官網匯出!H1517)</f>
        <v/>
      </c>
      <c r="P1517" s="1" t="str">
        <f>IF(官網匯出!J1517="","",RIGHT(官網匯出!J1517,LEN(官網匯出!J1517)-2))</f>
        <v/>
      </c>
      <c r="Q1517" s="1" t="str">
        <f>IF(官網匯出!K1517="","",官網匯出!K1517)</f>
        <v/>
      </c>
      <c r="R1517" s="1" t="str">
        <f>IF(官網匯出!L1517="","",官網匯出!L1517)</f>
        <v/>
      </c>
      <c r="S1517" s="1" t="str">
        <f>IF(官網匯出!M1517="","",官網匯出!M1517)</f>
        <v/>
      </c>
      <c r="T1517" s="1" t="str">
        <f>IF(官網匯出!N1517="","",官網匯出!N1517)</f>
        <v/>
      </c>
      <c r="U1517" s="1" t="str">
        <f>IF(官網匯出!O1517="","",官網匯出!O1517)</f>
        <v/>
      </c>
      <c r="V1517" s="1" t="str">
        <f>IF(官網匯出!P1517="",IF(G1517="","",0),官網匯出!P1517)</f>
        <v/>
      </c>
      <c r="W1517" s="1" t="str">
        <f>IF(官網匯出!Q1517="",IF(G1517="","",0),官網匯出!Q1517)</f>
        <v/>
      </c>
      <c r="X1517" s="1" t="str">
        <f>IF(官網匯出!R1517="","",官網匯出!R1517)</f>
        <v/>
      </c>
      <c r="Y1517" s="1" t="str">
        <f>IF(官網匯出!S1517="","",官網匯出!S1517)</f>
        <v/>
      </c>
      <c r="Z1517" s="1" t="str">
        <f>IF(G1517="","",官網匯出!T1517)</f>
        <v/>
      </c>
      <c r="AA1517" s="1" t="str">
        <f>IF(G1517="","",官網匯出!AK1517)</f>
        <v/>
      </c>
      <c r="AB1517" s="1" t="str">
        <f>IF(G1517="","",IF(官網匯出!V1517="","",官網匯出!V1517))</f>
        <v/>
      </c>
      <c r="AJ1517" s="1" t="str">
        <f>IF(G1517="","",IF(官網匯出!AE1517="","",官網匯出!AE1517))</f>
        <v/>
      </c>
      <c r="AK1517" s="1" t="str">
        <f>IF(G1517="","",IF(官網匯出!AD1517="","",官網匯出!AD1517))</f>
        <v/>
      </c>
      <c r="AL1517" s="1" t="str">
        <f t="shared" si="266"/>
        <v>0</v>
      </c>
      <c r="AM1517" s="1" t="str">
        <f>IF(官網匯出!AG1517="","",官網匯出!AG1517)</f>
        <v/>
      </c>
      <c r="AN1517" s="1" t="str">
        <f>IF(G1517="","",IF(官網匯出!AH1517="","",官網匯出!AH1517))</f>
        <v/>
      </c>
      <c r="AO1517" s="14" t="str">
        <f t="shared" si="267"/>
        <v/>
      </c>
      <c r="AP1517" s="14" t="str">
        <f t="shared" si="268"/>
        <v>1</v>
      </c>
      <c r="AQ1517" s="14" t="str">
        <f t="shared" si="269"/>
        <v>0</v>
      </c>
      <c r="AR1517" s="1" t="str">
        <f t="shared" si="270"/>
        <v/>
      </c>
      <c r="AS1517" s="1" t="str">
        <f t="shared" si="271"/>
        <v/>
      </c>
      <c r="AT1517" s="1" t="str">
        <f t="shared" si="272"/>
        <v/>
      </c>
      <c r="AU1517" s="1" t="str">
        <f t="shared" si="263"/>
        <v/>
      </c>
      <c r="AV1517" s="1" t="e">
        <f>IF(VLOOKUP(G1517,官網匯出!A:AQ,42,FALSE)="","[黃金盾官網]",VLOOKUP(G1517,官網匯出!A:AQ,42,FALSE))</f>
        <v>#N/A</v>
      </c>
      <c r="AW1517" s="1" t="e">
        <f>IF(LEFT(VLOOKUP(G1517,官網匯出!A:AS,43,FALSE),2)="","web",LEFT(VLOOKUP(G1517,官網匯出!A:AS,43,FALSE),2))</f>
        <v>#N/A</v>
      </c>
      <c r="AX1517" s="1" t="str">
        <f t="shared" si="273"/>
        <v>O</v>
      </c>
    </row>
    <row r="1518" spans="1:50">
      <c r="A1518" s="1" t="str">
        <f>IF(G1518="","",VLOOKUP(官網轉換!AW1518,團名!A:B,2,FALSE))</f>
        <v/>
      </c>
      <c r="B1518" s="1" t="str">
        <f>IF(G1518="","",IF(LEFT(VLOOKUP(G1518,官網匯出!A:AQ,43,0),2)="wf",VLOOKUP(VLOOKUP(G1518,官網匯出!A:AQ,43,0),團名!$I$1:$K$12,2,FALSE),"N0071"))</f>
        <v/>
      </c>
      <c r="C1518" s="1" t="str">
        <f>IFERROR(VLOOKUP(官網匯出!D1518,團名!E:G,3,FALSE),"")</f>
        <v/>
      </c>
      <c r="D1518" s="1" t="str">
        <f t="shared" si="264"/>
        <v/>
      </c>
      <c r="E1518" s="1" t="str">
        <f t="shared" si="265"/>
        <v/>
      </c>
      <c r="F1518" s="1" t="str">
        <f>IF(官網匯出!F1518="已付款","","B0012")</f>
        <v>B0012</v>
      </c>
      <c r="G1518" s="1" t="str">
        <f>IF(官網匯出!A1518="","",官網匯出!A1518)</f>
        <v/>
      </c>
      <c r="H1518" s="3" t="str">
        <f>IF(官網匯出!B1518="","",官網匯出!B1518)</f>
        <v/>
      </c>
      <c r="I1518" s="1" t="str">
        <f>IF(官網匯出!C1518="","",官網匯出!C1518)</f>
        <v/>
      </c>
      <c r="J1518" s="1" t="str">
        <f>IF(官網匯出!D1518="","",官網匯出!D1518)</f>
        <v/>
      </c>
      <c r="K1518" s="3" t="str">
        <f>IF(官網匯出!E1518="","",官網匯出!E1518)</f>
        <v/>
      </c>
      <c r="L1518" s="1" t="str">
        <f>IF(官網匯出!F1518="","",官網匯出!F1518)</f>
        <v/>
      </c>
      <c r="M1518" s="1" t="str">
        <f>IF(官網匯出!G1518="","",官網匯出!G1518)</f>
        <v/>
      </c>
      <c r="N1518" s="1" t="str">
        <f>IF(官網匯出!H1518="","",官網匯出!H1518)</f>
        <v/>
      </c>
      <c r="P1518" s="1" t="str">
        <f>IF(官網匯出!J1518="","",RIGHT(官網匯出!J1518,LEN(官網匯出!J1518)-2))</f>
        <v/>
      </c>
      <c r="Q1518" s="1" t="str">
        <f>IF(官網匯出!K1518="","",官網匯出!K1518)</f>
        <v/>
      </c>
      <c r="R1518" s="1" t="str">
        <f>IF(官網匯出!L1518="","",官網匯出!L1518)</f>
        <v/>
      </c>
      <c r="S1518" s="1" t="str">
        <f>IF(官網匯出!M1518="","",官網匯出!M1518)</f>
        <v/>
      </c>
      <c r="T1518" s="1" t="str">
        <f>IF(官網匯出!N1518="","",官網匯出!N1518)</f>
        <v/>
      </c>
      <c r="U1518" s="1" t="str">
        <f>IF(官網匯出!O1518="","",官網匯出!O1518)</f>
        <v/>
      </c>
      <c r="V1518" s="1" t="str">
        <f>IF(官網匯出!P1518="",IF(G1518="","",0),官網匯出!P1518)</f>
        <v/>
      </c>
      <c r="W1518" s="1" t="str">
        <f>IF(官網匯出!Q1518="",IF(G1518="","",0),官網匯出!Q1518)</f>
        <v/>
      </c>
      <c r="X1518" s="1" t="str">
        <f>IF(官網匯出!R1518="","",官網匯出!R1518)</f>
        <v/>
      </c>
      <c r="Y1518" s="1" t="str">
        <f>IF(官網匯出!S1518="","",官網匯出!S1518)</f>
        <v/>
      </c>
      <c r="Z1518" s="1" t="str">
        <f>IF(G1518="","",官網匯出!T1518)</f>
        <v/>
      </c>
      <c r="AA1518" s="1" t="str">
        <f>IF(G1518="","",官網匯出!AK1518)</f>
        <v/>
      </c>
      <c r="AB1518" s="1" t="str">
        <f>IF(G1518="","",IF(官網匯出!V1518="","",官網匯出!V1518))</f>
        <v/>
      </c>
      <c r="AJ1518" s="1" t="str">
        <f>IF(G1518="","",IF(官網匯出!AE1518="","",官網匯出!AE1518))</f>
        <v/>
      </c>
      <c r="AK1518" s="1" t="str">
        <f>IF(G1518="","",IF(官網匯出!AD1518="","",官網匯出!AD1518))</f>
        <v/>
      </c>
      <c r="AL1518" s="1" t="str">
        <f t="shared" si="266"/>
        <v>0</v>
      </c>
      <c r="AM1518" s="1" t="str">
        <f>IF(官網匯出!AG1518="","",官網匯出!AG1518)</f>
        <v/>
      </c>
      <c r="AN1518" s="1" t="str">
        <f>IF(G1518="","",IF(官網匯出!AH1518="","",官網匯出!AH1518))</f>
        <v/>
      </c>
      <c r="AO1518" s="14" t="str">
        <f t="shared" si="267"/>
        <v/>
      </c>
      <c r="AP1518" s="14" t="str">
        <f t="shared" si="268"/>
        <v>1</v>
      </c>
      <c r="AQ1518" s="14" t="str">
        <f t="shared" si="269"/>
        <v>0</v>
      </c>
      <c r="AR1518" s="1" t="str">
        <f t="shared" si="270"/>
        <v/>
      </c>
      <c r="AS1518" s="1" t="str">
        <f t="shared" si="271"/>
        <v/>
      </c>
      <c r="AT1518" s="1" t="str">
        <f t="shared" si="272"/>
        <v/>
      </c>
      <c r="AU1518" s="1" t="str">
        <f t="shared" si="263"/>
        <v/>
      </c>
      <c r="AV1518" s="1" t="e">
        <f>IF(VLOOKUP(G1518,官網匯出!A:AQ,42,FALSE)="","[黃金盾官網]",VLOOKUP(G1518,官網匯出!A:AQ,42,FALSE))</f>
        <v>#N/A</v>
      </c>
      <c r="AW1518" s="1" t="e">
        <f>IF(LEFT(VLOOKUP(G1518,官網匯出!A:AS,43,FALSE),2)="","web",LEFT(VLOOKUP(G1518,官網匯出!A:AS,43,FALSE),2))</f>
        <v>#N/A</v>
      </c>
      <c r="AX1518" s="1" t="str">
        <f t="shared" si="273"/>
        <v>O</v>
      </c>
    </row>
    <row r="1519" spans="1:50">
      <c r="A1519" s="1" t="str">
        <f>IF(G1519="","",VLOOKUP(官網轉換!AW1519,團名!A:B,2,FALSE))</f>
        <v/>
      </c>
      <c r="B1519" s="1" t="str">
        <f>IF(G1519="","",IF(LEFT(VLOOKUP(G1519,官網匯出!A:AQ,43,0),2)="wf",VLOOKUP(VLOOKUP(G1519,官網匯出!A:AQ,43,0),團名!$I$1:$K$12,2,FALSE),"N0071"))</f>
        <v/>
      </c>
      <c r="C1519" s="1" t="str">
        <f>IFERROR(VLOOKUP(官網匯出!D1519,團名!E:G,3,FALSE),"")</f>
        <v/>
      </c>
      <c r="D1519" s="1" t="str">
        <f t="shared" si="264"/>
        <v/>
      </c>
      <c r="E1519" s="1" t="str">
        <f t="shared" si="265"/>
        <v/>
      </c>
      <c r="F1519" s="1" t="str">
        <f>IF(官網匯出!F1519="已付款","","B0012")</f>
        <v>B0012</v>
      </c>
      <c r="G1519" s="1" t="str">
        <f>IF(官網匯出!A1519="","",官網匯出!A1519)</f>
        <v/>
      </c>
      <c r="H1519" s="3" t="str">
        <f>IF(官網匯出!B1519="","",官網匯出!B1519)</f>
        <v/>
      </c>
      <c r="I1519" s="1" t="str">
        <f>IF(官網匯出!C1519="","",官網匯出!C1519)</f>
        <v/>
      </c>
      <c r="J1519" s="1" t="str">
        <f>IF(官網匯出!D1519="","",官網匯出!D1519)</f>
        <v/>
      </c>
      <c r="K1519" s="3" t="str">
        <f>IF(官網匯出!E1519="","",官網匯出!E1519)</f>
        <v/>
      </c>
      <c r="L1519" s="1" t="str">
        <f>IF(官網匯出!F1519="","",官網匯出!F1519)</f>
        <v/>
      </c>
      <c r="M1519" s="1" t="str">
        <f>IF(官網匯出!G1519="","",官網匯出!G1519)</f>
        <v/>
      </c>
      <c r="N1519" s="1" t="str">
        <f>IF(官網匯出!H1519="","",官網匯出!H1519)</f>
        <v/>
      </c>
      <c r="P1519" s="1" t="str">
        <f>IF(官網匯出!J1519="","",RIGHT(官網匯出!J1519,LEN(官網匯出!J1519)-2))</f>
        <v/>
      </c>
      <c r="Q1519" s="1" t="str">
        <f>IF(官網匯出!K1519="","",官網匯出!K1519)</f>
        <v/>
      </c>
      <c r="R1519" s="1" t="str">
        <f>IF(官網匯出!L1519="","",官網匯出!L1519)</f>
        <v/>
      </c>
      <c r="S1519" s="1" t="str">
        <f>IF(官網匯出!M1519="","",官網匯出!M1519)</f>
        <v/>
      </c>
      <c r="T1519" s="1" t="str">
        <f>IF(官網匯出!N1519="","",官網匯出!N1519)</f>
        <v/>
      </c>
      <c r="U1519" s="1" t="str">
        <f>IF(官網匯出!O1519="","",官網匯出!O1519)</f>
        <v/>
      </c>
      <c r="V1519" s="1" t="str">
        <f>IF(官網匯出!P1519="",IF(G1519="","",0),官網匯出!P1519)</f>
        <v/>
      </c>
      <c r="W1519" s="1" t="str">
        <f>IF(官網匯出!Q1519="",IF(G1519="","",0),官網匯出!Q1519)</f>
        <v/>
      </c>
      <c r="X1519" s="1" t="str">
        <f>IF(官網匯出!R1519="","",官網匯出!R1519)</f>
        <v/>
      </c>
      <c r="Y1519" s="1" t="str">
        <f>IF(官網匯出!S1519="","",官網匯出!S1519)</f>
        <v/>
      </c>
      <c r="Z1519" s="1" t="str">
        <f>IF(G1519="","",官網匯出!T1519)</f>
        <v/>
      </c>
      <c r="AA1519" s="1" t="str">
        <f>IF(G1519="","",官網匯出!AK1519)</f>
        <v/>
      </c>
      <c r="AB1519" s="1" t="str">
        <f>IF(G1519="","",IF(官網匯出!V1519="","",官網匯出!V1519))</f>
        <v/>
      </c>
      <c r="AJ1519" s="1" t="str">
        <f>IF(G1519="","",IF(官網匯出!AE1519="","",官網匯出!AE1519))</f>
        <v/>
      </c>
      <c r="AK1519" s="1" t="str">
        <f>IF(G1519="","",IF(官網匯出!AD1519="","",官網匯出!AD1519))</f>
        <v/>
      </c>
      <c r="AL1519" s="1" t="str">
        <f t="shared" si="266"/>
        <v>0</v>
      </c>
      <c r="AM1519" s="1" t="str">
        <f>IF(官網匯出!AG1519="","",官網匯出!AG1519)</f>
        <v/>
      </c>
      <c r="AN1519" s="1" t="str">
        <f>IF(G1519="","",IF(官網匯出!AH1519="","",官網匯出!AH1519))</f>
        <v/>
      </c>
      <c r="AO1519" s="14" t="str">
        <f t="shared" si="267"/>
        <v/>
      </c>
      <c r="AP1519" s="14" t="str">
        <f t="shared" si="268"/>
        <v>1</v>
      </c>
      <c r="AQ1519" s="14" t="str">
        <f t="shared" si="269"/>
        <v>0</v>
      </c>
      <c r="AR1519" s="1" t="str">
        <f t="shared" si="270"/>
        <v/>
      </c>
      <c r="AS1519" s="1" t="str">
        <f t="shared" si="271"/>
        <v/>
      </c>
      <c r="AT1519" s="1" t="str">
        <f t="shared" si="272"/>
        <v/>
      </c>
      <c r="AU1519" s="1" t="str">
        <f t="shared" si="263"/>
        <v/>
      </c>
      <c r="AV1519" s="1" t="e">
        <f>IF(VLOOKUP(G1519,官網匯出!A:AQ,42,FALSE)="","[黃金盾官網]",VLOOKUP(G1519,官網匯出!A:AQ,42,FALSE))</f>
        <v>#N/A</v>
      </c>
      <c r="AW1519" s="1" t="e">
        <f>IF(LEFT(VLOOKUP(G1519,官網匯出!A:AS,43,FALSE),2)="","web",LEFT(VLOOKUP(G1519,官網匯出!A:AS,43,FALSE),2))</f>
        <v>#N/A</v>
      </c>
      <c r="AX1519" s="1" t="str">
        <f t="shared" si="273"/>
        <v>O</v>
      </c>
    </row>
    <row r="1520" spans="1:50">
      <c r="A1520" s="1" t="str">
        <f>IF(G1520="","",VLOOKUP(官網轉換!AW1520,團名!A:B,2,FALSE))</f>
        <v/>
      </c>
      <c r="B1520" s="1" t="str">
        <f>IF(G1520="","",IF(LEFT(VLOOKUP(G1520,官網匯出!A:AQ,43,0),2)="wf",VLOOKUP(VLOOKUP(G1520,官網匯出!A:AQ,43,0),團名!$I$1:$K$12,2,FALSE),"N0071"))</f>
        <v/>
      </c>
      <c r="C1520" s="1" t="str">
        <f>IFERROR(VLOOKUP(官網匯出!D1520,團名!E:G,3,FALSE),"")</f>
        <v/>
      </c>
      <c r="D1520" s="1" t="str">
        <f t="shared" si="264"/>
        <v/>
      </c>
      <c r="E1520" s="1" t="str">
        <f t="shared" si="265"/>
        <v/>
      </c>
      <c r="F1520" s="1" t="str">
        <f>IF(官網匯出!F1520="已付款","","B0012")</f>
        <v>B0012</v>
      </c>
      <c r="G1520" s="1" t="str">
        <f>IF(官網匯出!A1520="","",官網匯出!A1520)</f>
        <v/>
      </c>
      <c r="H1520" s="3" t="str">
        <f>IF(官網匯出!B1520="","",官網匯出!B1520)</f>
        <v/>
      </c>
      <c r="I1520" s="1" t="str">
        <f>IF(官網匯出!C1520="","",官網匯出!C1520)</f>
        <v/>
      </c>
      <c r="J1520" s="1" t="str">
        <f>IF(官網匯出!D1520="","",官網匯出!D1520)</f>
        <v/>
      </c>
      <c r="K1520" s="3" t="str">
        <f>IF(官網匯出!E1520="","",官網匯出!E1520)</f>
        <v/>
      </c>
      <c r="L1520" s="1" t="str">
        <f>IF(官網匯出!F1520="","",官網匯出!F1520)</f>
        <v/>
      </c>
      <c r="M1520" s="1" t="str">
        <f>IF(官網匯出!G1520="","",官網匯出!G1520)</f>
        <v/>
      </c>
      <c r="N1520" s="1" t="str">
        <f>IF(官網匯出!H1520="","",官網匯出!H1520)</f>
        <v/>
      </c>
      <c r="P1520" s="1" t="str">
        <f>IF(官網匯出!J1520="","",RIGHT(官網匯出!J1520,LEN(官網匯出!J1520)-2))</f>
        <v/>
      </c>
      <c r="Q1520" s="1" t="str">
        <f>IF(官網匯出!K1520="","",官網匯出!K1520)</f>
        <v/>
      </c>
      <c r="R1520" s="1" t="str">
        <f>IF(官網匯出!L1520="","",官網匯出!L1520)</f>
        <v/>
      </c>
      <c r="S1520" s="1" t="str">
        <f>IF(官網匯出!M1520="","",官網匯出!M1520)</f>
        <v/>
      </c>
      <c r="T1520" s="1" t="str">
        <f>IF(官網匯出!N1520="","",官網匯出!N1520)</f>
        <v/>
      </c>
      <c r="U1520" s="1" t="str">
        <f>IF(官網匯出!O1520="","",官網匯出!O1520)</f>
        <v/>
      </c>
      <c r="V1520" s="1" t="str">
        <f>IF(官網匯出!P1520="",IF(G1520="","",0),官網匯出!P1520)</f>
        <v/>
      </c>
      <c r="W1520" s="1" t="str">
        <f>IF(官網匯出!Q1520="",IF(G1520="","",0),官網匯出!Q1520)</f>
        <v/>
      </c>
      <c r="X1520" s="1" t="str">
        <f>IF(官網匯出!R1520="","",官網匯出!R1520)</f>
        <v/>
      </c>
      <c r="Y1520" s="1" t="str">
        <f>IF(官網匯出!S1520="","",官網匯出!S1520)</f>
        <v/>
      </c>
      <c r="Z1520" s="1" t="str">
        <f>IF(G1520="","",官網匯出!T1520)</f>
        <v/>
      </c>
      <c r="AA1520" s="1" t="str">
        <f>IF(G1520="","",官網匯出!AK1520)</f>
        <v/>
      </c>
      <c r="AB1520" s="1" t="str">
        <f>IF(G1520="","",IF(官網匯出!V1520="","",官網匯出!V1520))</f>
        <v/>
      </c>
      <c r="AJ1520" s="1" t="str">
        <f>IF(G1520="","",IF(官網匯出!AE1520="","",官網匯出!AE1520))</f>
        <v/>
      </c>
      <c r="AK1520" s="1" t="str">
        <f>IF(G1520="","",IF(官網匯出!AD1520="","",官網匯出!AD1520))</f>
        <v/>
      </c>
      <c r="AL1520" s="1" t="str">
        <f t="shared" si="266"/>
        <v>0</v>
      </c>
      <c r="AM1520" s="1" t="str">
        <f>IF(官網匯出!AG1520="","",官網匯出!AG1520)</f>
        <v/>
      </c>
      <c r="AN1520" s="1" t="str">
        <f>IF(G1520="","",IF(官網匯出!AH1520="","",官網匯出!AH1520))</f>
        <v/>
      </c>
      <c r="AO1520" s="14" t="str">
        <f t="shared" si="267"/>
        <v/>
      </c>
      <c r="AP1520" s="14" t="str">
        <f t="shared" si="268"/>
        <v>1</v>
      </c>
      <c r="AQ1520" s="14" t="str">
        <f t="shared" si="269"/>
        <v>0</v>
      </c>
      <c r="AR1520" s="1" t="str">
        <f t="shared" si="270"/>
        <v/>
      </c>
      <c r="AS1520" s="1" t="str">
        <f t="shared" si="271"/>
        <v/>
      </c>
      <c r="AT1520" s="1" t="str">
        <f t="shared" si="272"/>
        <v/>
      </c>
      <c r="AU1520" s="1" t="str">
        <f t="shared" si="263"/>
        <v/>
      </c>
      <c r="AV1520" s="1" t="e">
        <f>IF(VLOOKUP(G1520,官網匯出!A:AQ,42,FALSE)="","[黃金盾官網]",VLOOKUP(G1520,官網匯出!A:AQ,42,FALSE))</f>
        <v>#N/A</v>
      </c>
      <c r="AW1520" s="1" t="e">
        <f>IF(LEFT(VLOOKUP(G1520,官網匯出!A:AS,43,FALSE),2)="","web",LEFT(VLOOKUP(G1520,官網匯出!A:AS,43,FALSE),2))</f>
        <v>#N/A</v>
      </c>
      <c r="AX1520" s="1" t="str">
        <f t="shared" si="273"/>
        <v>O</v>
      </c>
    </row>
    <row r="1521" spans="1:50">
      <c r="A1521" s="1" t="str">
        <f>IF(G1521="","",VLOOKUP(官網轉換!AW1521,團名!A:B,2,FALSE))</f>
        <v/>
      </c>
      <c r="B1521" s="1" t="str">
        <f>IF(G1521="","",IF(LEFT(VLOOKUP(G1521,官網匯出!A:AQ,43,0),2)="wf",VLOOKUP(VLOOKUP(G1521,官網匯出!A:AQ,43,0),團名!$I$1:$K$12,2,FALSE),"N0071"))</f>
        <v/>
      </c>
      <c r="C1521" s="1" t="str">
        <f>IFERROR(VLOOKUP(官網匯出!D1521,團名!E:G,3,FALSE),"")</f>
        <v/>
      </c>
      <c r="D1521" s="1" t="str">
        <f t="shared" si="264"/>
        <v/>
      </c>
      <c r="E1521" s="1" t="str">
        <f t="shared" si="265"/>
        <v/>
      </c>
      <c r="F1521" s="1" t="str">
        <f>IF(官網匯出!F1521="已付款","","B0012")</f>
        <v>B0012</v>
      </c>
      <c r="G1521" s="1" t="str">
        <f>IF(官網匯出!A1521="","",官網匯出!A1521)</f>
        <v/>
      </c>
      <c r="H1521" s="3" t="str">
        <f>IF(官網匯出!B1521="","",官網匯出!B1521)</f>
        <v/>
      </c>
      <c r="I1521" s="1" t="str">
        <f>IF(官網匯出!C1521="","",官網匯出!C1521)</f>
        <v/>
      </c>
      <c r="J1521" s="1" t="str">
        <f>IF(官網匯出!D1521="","",官網匯出!D1521)</f>
        <v/>
      </c>
      <c r="K1521" s="3" t="str">
        <f>IF(官網匯出!E1521="","",官網匯出!E1521)</f>
        <v/>
      </c>
      <c r="L1521" s="1" t="str">
        <f>IF(官網匯出!F1521="","",官網匯出!F1521)</f>
        <v/>
      </c>
      <c r="M1521" s="1" t="str">
        <f>IF(官網匯出!G1521="","",官網匯出!G1521)</f>
        <v/>
      </c>
      <c r="N1521" s="1" t="str">
        <f>IF(官網匯出!H1521="","",官網匯出!H1521)</f>
        <v/>
      </c>
      <c r="P1521" s="1" t="str">
        <f>IF(官網匯出!J1521="","",RIGHT(官網匯出!J1521,LEN(官網匯出!J1521)-2))</f>
        <v/>
      </c>
      <c r="Q1521" s="1" t="str">
        <f>IF(官網匯出!K1521="","",官網匯出!K1521)</f>
        <v/>
      </c>
      <c r="R1521" s="1" t="str">
        <f>IF(官網匯出!L1521="","",官網匯出!L1521)</f>
        <v/>
      </c>
      <c r="S1521" s="1" t="str">
        <f>IF(官網匯出!M1521="","",官網匯出!M1521)</f>
        <v/>
      </c>
      <c r="T1521" s="1" t="str">
        <f>IF(官網匯出!N1521="","",官網匯出!N1521)</f>
        <v/>
      </c>
      <c r="U1521" s="1" t="str">
        <f>IF(官網匯出!O1521="","",官網匯出!O1521)</f>
        <v/>
      </c>
      <c r="V1521" s="1" t="str">
        <f>IF(官網匯出!P1521="",IF(G1521="","",0),官網匯出!P1521)</f>
        <v/>
      </c>
      <c r="W1521" s="1" t="str">
        <f>IF(官網匯出!Q1521="",IF(G1521="","",0),官網匯出!Q1521)</f>
        <v/>
      </c>
      <c r="X1521" s="1" t="str">
        <f>IF(官網匯出!R1521="","",官網匯出!R1521)</f>
        <v/>
      </c>
      <c r="Y1521" s="1" t="str">
        <f>IF(官網匯出!S1521="","",官網匯出!S1521)</f>
        <v/>
      </c>
      <c r="Z1521" s="1" t="str">
        <f>IF(G1521="","",官網匯出!T1521)</f>
        <v/>
      </c>
      <c r="AA1521" s="1" t="str">
        <f>IF(G1521="","",官網匯出!AK1521)</f>
        <v/>
      </c>
      <c r="AB1521" s="1" t="str">
        <f>IF(G1521="","",IF(官網匯出!V1521="","",官網匯出!V1521))</f>
        <v/>
      </c>
      <c r="AJ1521" s="1" t="str">
        <f>IF(G1521="","",IF(官網匯出!AE1521="","",官網匯出!AE1521))</f>
        <v/>
      </c>
      <c r="AK1521" s="1" t="str">
        <f>IF(G1521="","",IF(官網匯出!AD1521="","",官網匯出!AD1521))</f>
        <v/>
      </c>
      <c r="AL1521" s="1" t="str">
        <f t="shared" si="266"/>
        <v>0</v>
      </c>
      <c r="AM1521" s="1" t="str">
        <f>IF(官網匯出!AG1521="","",官網匯出!AG1521)</f>
        <v/>
      </c>
      <c r="AN1521" s="1" t="str">
        <f>IF(G1521="","",IF(官網匯出!AH1521="","",官網匯出!AH1521))</f>
        <v/>
      </c>
      <c r="AO1521" s="14" t="str">
        <f t="shared" si="267"/>
        <v/>
      </c>
      <c r="AP1521" s="14" t="str">
        <f t="shared" si="268"/>
        <v>1</v>
      </c>
      <c r="AQ1521" s="14" t="str">
        <f t="shared" si="269"/>
        <v>0</v>
      </c>
      <c r="AR1521" s="1" t="str">
        <f t="shared" si="270"/>
        <v/>
      </c>
      <c r="AS1521" s="1" t="str">
        <f t="shared" si="271"/>
        <v/>
      </c>
      <c r="AT1521" s="1" t="str">
        <f t="shared" si="272"/>
        <v/>
      </c>
      <c r="AU1521" s="1" t="str">
        <f t="shared" si="263"/>
        <v/>
      </c>
      <c r="AV1521" s="1" t="e">
        <f>IF(VLOOKUP(G1521,官網匯出!A:AQ,42,FALSE)="","[黃金盾官網]",VLOOKUP(G1521,官網匯出!A:AQ,42,FALSE))</f>
        <v>#N/A</v>
      </c>
      <c r="AW1521" s="1" t="e">
        <f>IF(LEFT(VLOOKUP(G1521,官網匯出!A:AS,43,FALSE),2)="","web",LEFT(VLOOKUP(G1521,官網匯出!A:AS,43,FALSE),2))</f>
        <v>#N/A</v>
      </c>
      <c r="AX1521" s="1" t="str">
        <f t="shared" si="273"/>
        <v>O</v>
      </c>
    </row>
    <row r="1522" spans="1:50">
      <c r="A1522" s="1" t="str">
        <f>IF(G1522="","",VLOOKUP(官網轉換!AW1522,團名!A:B,2,FALSE))</f>
        <v/>
      </c>
      <c r="B1522" s="1" t="str">
        <f>IF(G1522="","",IF(LEFT(VLOOKUP(G1522,官網匯出!A:AQ,43,0),2)="wf",VLOOKUP(VLOOKUP(G1522,官網匯出!A:AQ,43,0),團名!$I$1:$K$12,2,FALSE),"N0071"))</f>
        <v/>
      </c>
      <c r="C1522" s="1" t="str">
        <f>IFERROR(VLOOKUP(官網匯出!D1522,團名!E:G,3,FALSE),"")</f>
        <v/>
      </c>
      <c r="D1522" s="1" t="str">
        <f t="shared" si="264"/>
        <v/>
      </c>
      <c r="E1522" s="1" t="str">
        <f t="shared" si="265"/>
        <v/>
      </c>
      <c r="F1522" s="1" t="str">
        <f>IF(官網匯出!F1522="已付款","","B0012")</f>
        <v>B0012</v>
      </c>
      <c r="G1522" s="1" t="str">
        <f>IF(官網匯出!A1522="","",官網匯出!A1522)</f>
        <v/>
      </c>
      <c r="H1522" s="3" t="str">
        <f>IF(官網匯出!B1522="","",官網匯出!B1522)</f>
        <v/>
      </c>
      <c r="I1522" s="1" t="str">
        <f>IF(官網匯出!C1522="","",官網匯出!C1522)</f>
        <v/>
      </c>
      <c r="J1522" s="1" t="str">
        <f>IF(官網匯出!D1522="","",官網匯出!D1522)</f>
        <v/>
      </c>
      <c r="K1522" s="3" t="str">
        <f>IF(官網匯出!E1522="","",官網匯出!E1522)</f>
        <v/>
      </c>
      <c r="L1522" s="1" t="str">
        <f>IF(官網匯出!F1522="","",官網匯出!F1522)</f>
        <v/>
      </c>
      <c r="M1522" s="1" t="str">
        <f>IF(官網匯出!G1522="","",官網匯出!G1522)</f>
        <v/>
      </c>
      <c r="N1522" s="1" t="str">
        <f>IF(官網匯出!H1522="","",官網匯出!H1522)</f>
        <v/>
      </c>
      <c r="P1522" s="1" t="str">
        <f>IF(官網匯出!J1522="","",RIGHT(官網匯出!J1522,LEN(官網匯出!J1522)-2))</f>
        <v/>
      </c>
      <c r="Q1522" s="1" t="str">
        <f>IF(官網匯出!K1522="","",官網匯出!K1522)</f>
        <v/>
      </c>
      <c r="R1522" s="1" t="str">
        <f>IF(官網匯出!L1522="","",官網匯出!L1522)</f>
        <v/>
      </c>
      <c r="S1522" s="1" t="str">
        <f>IF(官網匯出!M1522="","",官網匯出!M1522)</f>
        <v/>
      </c>
      <c r="T1522" s="1" t="str">
        <f>IF(官網匯出!N1522="","",官網匯出!N1522)</f>
        <v/>
      </c>
      <c r="U1522" s="1" t="str">
        <f>IF(官網匯出!O1522="","",官網匯出!O1522)</f>
        <v/>
      </c>
      <c r="V1522" s="1" t="str">
        <f>IF(官網匯出!P1522="",IF(G1522="","",0),官網匯出!P1522)</f>
        <v/>
      </c>
      <c r="W1522" s="1" t="str">
        <f>IF(官網匯出!Q1522="",IF(G1522="","",0),官網匯出!Q1522)</f>
        <v/>
      </c>
      <c r="X1522" s="1" t="str">
        <f>IF(官網匯出!R1522="","",官網匯出!R1522)</f>
        <v/>
      </c>
      <c r="Y1522" s="1" t="str">
        <f>IF(官網匯出!S1522="","",官網匯出!S1522)</f>
        <v/>
      </c>
      <c r="Z1522" s="1" t="str">
        <f>IF(G1522="","",官網匯出!T1522)</f>
        <v/>
      </c>
      <c r="AA1522" s="1" t="str">
        <f>IF(G1522="","",官網匯出!AK1522)</f>
        <v/>
      </c>
      <c r="AB1522" s="1" t="str">
        <f>IF(G1522="","",IF(官網匯出!V1522="","",官網匯出!V1522))</f>
        <v/>
      </c>
      <c r="AJ1522" s="1" t="str">
        <f>IF(G1522="","",IF(官網匯出!AE1522="","",官網匯出!AE1522))</f>
        <v/>
      </c>
      <c r="AK1522" s="1" t="str">
        <f>IF(G1522="","",IF(官網匯出!AD1522="","",官網匯出!AD1522))</f>
        <v/>
      </c>
      <c r="AL1522" s="1" t="str">
        <f t="shared" si="266"/>
        <v>0</v>
      </c>
      <c r="AM1522" s="1" t="str">
        <f>IF(官網匯出!AG1522="","",官網匯出!AG1522)</f>
        <v/>
      </c>
      <c r="AN1522" s="1" t="str">
        <f>IF(G1522="","",IF(官網匯出!AH1522="","",官網匯出!AH1522))</f>
        <v/>
      </c>
      <c r="AO1522" s="14" t="str">
        <f t="shared" si="267"/>
        <v/>
      </c>
      <c r="AP1522" s="14" t="str">
        <f t="shared" si="268"/>
        <v>1</v>
      </c>
      <c r="AQ1522" s="14" t="str">
        <f t="shared" si="269"/>
        <v>0</v>
      </c>
      <c r="AR1522" s="1" t="str">
        <f t="shared" si="270"/>
        <v/>
      </c>
      <c r="AS1522" s="1" t="str">
        <f t="shared" si="271"/>
        <v/>
      </c>
      <c r="AT1522" s="1" t="str">
        <f t="shared" si="272"/>
        <v/>
      </c>
      <c r="AU1522" s="1" t="str">
        <f t="shared" si="263"/>
        <v/>
      </c>
      <c r="AV1522" s="1" t="e">
        <f>IF(VLOOKUP(G1522,官網匯出!A:AQ,42,FALSE)="","[黃金盾官網]",VLOOKUP(G1522,官網匯出!A:AQ,42,FALSE))</f>
        <v>#N/A</v>
      </c>
      <c r="AW1522" s="1" t="e">
        <f>IF(LEFT(VLOOKUP(G1522,官網匯出!A:AS,43,FALSE),2)="","web",LEFT(VLOOKUP(G1522,官網匯出!A:AS,43,FALSE),2))</f>
        <v>#N/A</v>
      </c>
      <c r="AX1522" s="1" t="str">
        <f t="shared" si="273"/>
        <v>O</v>
      </c>
    </row>
    <row r="1523" spans="1:50">
      <c r="A1523" s="1" t="str">
        <f>IF(G1523="","",VLOOKUP(官網轉換!AW1523,團名!A:B,2,FALSE))</f>
        <v/>
      </c>
      <c r="B1523" s="1" t="str">
        <f>IF(G1523="","",IF(LEFT(VLOOKUP(G1523,官網匯出!A:AQ,43,0),2)="wf",VLOOKUP(VLOOKUP(G1523,官網匯出!A:AQ,43,0),團名!$I$1:$K$12,2,FALSE),"N0071"))</f>
        <v/>
      </c>
      <c r="C1523" s="1" t="str">
        <f>IFERROR(VLOOKUP(官網匯出!D1523,團名!E:G,3,FALSE),"")</f>
        <v/>
      </c>
      <c r="D1523" s="1" t="str">
        <f t="shared" si="264"/>
        <v/>
      </c>
      <c r="E1523" s="1" t="str">
        <f t="shared" si="265"/>
        <v/>
      </c>
      <c r="F1523" s="1" t="str">
        <f>IF(官網匯出!F1523="已付款","","B0012")</f>
        <v>B0012</v>
      </c>
      <c r="G1523" s="1" t="str">
        <f>IF(官網匯出!A1523="","",官網匯出!A1523)</f>
        <v/>
      </c>
      <c r="H1523" s="3" t="str">
        <f>IF(官網匯出!B1523="","",官網匯出!B1523)</f>
        <v/>
      </c>
      <c r="I1523" s="1" t="str">
        <f>IF(官網匯出!C1523="","",官網匯出!C1523)</f>
        <v/>
      </c>
      <c r="J1523" s="1" t="str">
        <f>IF(官網匯出!D1523="","",官網匯出!D1523)</f>
        <v/>
      </c>
      <c r="K1523" s="3" t="str">
        <f>IF(官網匯出!E1523="","",官網匯出!E1523)</f>
        <v/>
      </c>
      <c r="L1523" s="1" t="str">
        <f>IF(官網匯出!F1523="","",官網匯出!F1523)</f>
        <v/>
      </c>
      <c r="M1523" s="1" t="str">
        <f>IF(官網匯出!G1523="","",官網匯出!G1523)</f>
        <v/>
      </c>
      <c r="N1523" s="1" t="str">
        <f>IF(官網匯出!H1523="","",官網匯出!H1523)</f>
        <v/>
      </c>
      <c r="P1523" s="1" t="str">
        <f>IF(官網匯出!J1523="","",RIGHT(官網匯出!J1523,LEN(官網匯出!J1523)-2))</f>
        <v/>
      </c>
      <c r="Q1523" s="1" t="str">
        <f>IF(官網匯出!K1523="","",官網匯出!K1523)</f>
        <v/>
      </c>
      <c r="R1523" s="1" t="str">
        <f>IF(官網匯出!L1523="","",官網匯出!L1523)</f>
        <v/>
      </c>
      <c r="S1523" s="1" t="str">
        <f>IF(官網匯出!M1523="","",官網匯出!M1523)</f>
        <v/>
      </c>
      <c r="T1523" s="1" t="str">
        <f>IF(官網匯出!N1523="","",官網匯出!N1523)</f>
        <v/>
      </c>
      <c r="U1523" s="1" t="str">
        <f>IF(官網匯出!O1523="","",官網匯出!O1523)</f>
        <v/>
      </c>
      <c r="V1523" s="1" t="str">
        <f>IF(官網匯出!P1523="",IF(G1523="","",0),官網匯出!P1523)</f>
        <v/>
      </c>
      <c r="W1523" s="1" t="str">
        <f>IF(官網匯出!Q1523="",IF(G1523="","",0),官網匯出!Q1523)</f>
        <v/>
      </c>
      <c r="X1523" s="1" t="str">
        <f>IF(官網匯出!R1523="","",官網匯出!R1523)</f>
        <v/>
      </c>
      <c r="Y1523" s="1" t="str">
        <f>IF(官網匯出!S1523="","",官網匯出!S1523)</f>
        <v/>
      </c>
      <c r="Z1523" s="1" t="str">
        <f>IF(G1523="","",官網匯出!T1523)</f>
        <v/>
      </c>
      <c r="AA1523" s="1" t="str">
        <f>IF(G1523="","",官網匯出!AK1523)</f>
        <v/>
      </c>
      <c r="AB1523" s="1" t="str">
        <f>IF(G1523="","",IF(官網匯出!V1523="","",官網匯出!V1523))</f>
        <v/>
      </c>
      <c r="AJ1523" s="1" t="str">
        <f>IF(G1523="","",IF(官網匯出!AE1523="","",官網匯出!AE1523))</f>
        <v/>
      </c>
      <c r="AK1523" s="1" t="str">
        <f>IF(G1523="","",IF(官網匯出!AD1523="","",官網匯出!AD1523))</f>
        <v/>
      </c>
      <c r="AL1523" s="1" t="str">
        <f t="shared" si="266"/>
        <v>0</v>
      </c>
      <c r="AM1523" s="1" t="str">
        <f>IF(官網匯出!AG1523="","",官網匯出!AG1523)</f>
        <v/>
      </c>
      <c r="AN1523" s="1" t="str">
        <f>IF(G1523="","",IF(官網匯出!AH1523="","",官網匯出!AH1523))</f>
        <v/>
      </c>
      <c r="AO1523" s="14" t="str">
        <f t="shared" si="267"/>
        <v/>
      </c>
      <c r="AP1523" s="14" t="str">
        <f t="shared" si="268"/>
        <v>1</v>
      </c>
      <c r="AQ1523" s="14" t="str">
        <f t="shared" si="269"/>
        <v>0</v>
      </c>
      <c r="AR1523" s="1" t="str">
        <f t="shared" si="270"/>
        <v/>
      </c>
      <c r="AS1523" s="1" t="str">
        <f t="shared" si="271"/>
        <v/>
      </c>
      <c r="AT1523" s="1" t="str">
        <f t="shared" si="272"/>
        <v/>
      </c>
      <c r="AU1523" s="1" t="str">
        <f t="shared" si="263"/>
        <v/>
      </c>
      <c r="AV1523" s="1" t="e">
        <f>IF(VLOOKUP(G1523,官網匯出!A:AQ,42,FALSE)="","[黃金盾官網]",VLOOKUP(G1523,官網匯出!A:AQ,42,FALSE))</f>
        <v>#N/A</v>
      </c>
      <c r="AW1523" s="1" t="e">
        <f>IF(LEFT(VLOOKUP(G1523,官網匯出!A:AS,43,FALSE),2)="","web",LEFT(VLOOKUP(G1523,官網匯出!A:AS,43,FALSE),2))</f>
        <v>#N/A</v>
      </c>
      <c r="AX1523" s="1" t="str">
        <f t="shared" si="273"/>
        <v>O</v>
      </c>
    </row>
    <row r="1524" spans="1:50">
      <c r="A1524" s="1" t="str">
        <f>IF(G1524="","",VLOOKUP(官網轉換!AW1524,團名!A:B,2,FALSE))</f>
        <v/>
      </c>
      <c r="B1524" s="1" t="str">
        <f>IF(G1524="","",IF(LEFT(VLOOKUP(G1524,官網匯出!A:AQ,43,0),2)="wf",VLOOKUP(VLOOKUP(G1524,官網匯出!A:AQ,43,0),團名!$I$1:$K$12,2,FALSE),"N0071"))</f>
        <v/>
      </c>
      <c r="C1524" s="1" t="str">
        <f>IFERROR(VLOOKUP(官網匯出!D1524,團名!E:G,3,FALSE),"")</f>
        <v/>
      </c>
      <c r="D1524" s="1" t="str">
        <f t="shared" si="264"/>
        <v/>
      </c>
      <c r="E1524" s="1" t="str">
        <f t="shared" si="265"/>
        <v/>
      </c>
      <c r="F1524" s="1" t="str">
        <f>IF(官網匯出!F1524="已付款","","B0012")</f>
        <v>B0012</v>
      </c>
      <c r="G1524" s="1" t="str">
        <f>IF(官網匯出!A1524="","",官網匯出!A1524)</f>
        <v/>
      </c>
      <c r="H1524" s="3" t="str">
        <f>IF(官網匯出!B1524="","",官網匯出!B1524)</f>
        <v/>
      </c>
      <c r="I1524" s="1" t="str">
        <f>IF(官網匯出!C1524="","",官網匯出!C1524)</f>
        <v/>
      </c>
      <c r="J1524" s="1" t="str">
        <f>IF(官網匯出!D1524="","",官網匯出!D1524)</f>
        <v/>
      </c>
      <c r="K1524" s="3" t="str">
        <f>IF(官網匯出!E1524="","",官網匯出!E1524)</f>
        <v/>
      </c>
      <c r="L1524" s="1" t="str">
        <f>IF(官網匯出!F1524="","",官網匯出!F1524)</f>
        <v/>
      </c>
      <c r="M1524" s="1" t="str">
        <f>IF(官網匯出!G1524="","",官網匯出!G1524)</f>
        <v/>
      </c>
      <c r="N1524" s="1" t="str">
        <f>IF(官網匯出!H1524="","",官網匯出!H1524)</f>
        <v/>
      </c>
      <c r="P1524" s="1" t="str">
        <f>IF(官網匯出!J1524="","",RIGHT(官網匯出!J1524,LEN(官網匯出!J1524)-2))</f>
        <v/>
      </c>
      <c r="Q1524" s="1" t="str">
        <f>IF(官網匯出!K1524="","",官網匯出!K1524)</f>
        <v/>
      </c>
      <c r="R1524" s="1" t="str">
        <f>IF(官網匯出!L1524="","",官網匯出!L1524)</f>
        <v/>
      </c>
      <c r="S1524" s="1" t="str">
        <f>IF(官網匯出!M1524="","",官網匯出!M1524)</f>
        <v/>
      </c>
      <c r="T1524" s="1" t="str">
        <f>IF(官網匯出!N1524="","",官網匯出!N1524)</f>
        <v/>
      </c>
      <c r="U1524" s="1" t="str">
        <f>IF(官網匯出!O1524="","",官網匯出!O1524)</f>
        <v/>
      </c>
      <c r="V1524" s="1" t="str">
        <f>IF(官網匯出!P1524="",IF(G1524="","",0),官網匯出!P1524)</f>
        <v/>
      </c>
      <c r="W1524" s="1" t="str">
        <f>IF(官網匯出!Q1524="",IF(G1524="","",0),官網匯出!Q1524)</f>
        <v/>
      </c>
      <c r="X1524" s="1" t="str">
        <f>IF(官網匯出!R1524="","",官網匯出!R1524)</f>
        <v/>
      </c>
      <c r="Y1524" s="1" t="str">
        <f>IF(官網匯出!S1524="","",官網匯出!S1524)</f>
        <v/>
      </c>
      <c r="Z1524" s="1" t="str">
        <f>IF(G1524="","",官網匯出!T1524)</f>
        <v/>
      </c>
      <c r="AA1524" s="1" t="str">
        <f>IF(G1524="","",官網匯出!AK1524)</f>
        <v/>
      </c>
      <c r="AB1524" s="1" t="str">
        <f>IF(G1524="","",IF(官網匯出!V1524="","",官網匯出!V1524))</f>
        <v/>
      </c>
      <c r="AJ1524" s="1" t="str">
        <f>IF(G1524="","",IF(官網匯出!AE1524="","",官網匯出!AE1524))</f>
        <v/>
      </c>
      <c r="AK1524" s="1" t="str">
        <f>IF(G1524="","",IF(官網匯出!AD1524="","",官網匯出!AD1524))</f>
        <v/>
      </c>
      <c r="AL1524" s="1" t="str">
        <f t="shared" si="266"/>
        <v>0</v>
      </c>
      <c r="AM1524" s="1" t="str">
        <f>IF(官網匯出!AG1524="","",官網匯出!AG1524)</f>
        <v/>
      </c>
      <c r="AN1524" s="1" t="str">
        <f>IF(G1524="","",IF(官網匯出!AH1524="","",官網匯出!AH1524))</f>
        <v/>
      </c>
      <c r="AO1524" s="14" t="str">
        <f t="shared" si="267"/>
        <v/>
      </c>
      <c r="AP1524" s="14" t="str">
        <f t="shared" si="268"/>
        <v>1</v>
      </c>
      <c r="AQ1524" s="14" t="str">
        <f t="shared" si="269"/>
        <v>0</v>
      </c>
      <c r="AR1524" s="1" t="str">
        <f t="shared" si="270"/>
        <v/>
      </c>
      <c r="AS1524" s="1" t="str">
        <f t="shared" si="271"/>
        <v/>
      </c>
      <c r="AT1524" s="1" t="str">
        <f t="shared" si="272"/>
        <v/>
      </c>
      <c r="AU1524" s="1" t="str">
        <f t="shared" si="263"/>
        <v/>
      </c>
      <c r="AV1524" s="1" t="e">
        <f>IF(VLOOKUP(G1524,官網匯出!A:AQ,42,FALSE)="","[黃金盾官網]",VLOOKUP(G1524,官網匯出!A:AQ,42,FALSE))</f>
        <v>#N/A</v>
      </c>
      <c r="AW1524" s="1" t="e">
        <f>IF(LEFT(VLOOKUP(G1524,官網匯出!A:AS,43,FALSE),2)="","web",LEFT(VLOOKUP(G1524,官網匯出!A:AS,43,FALSE),2))</f>
        <v>#N/A</v>
      </c>
      <c r="AX1524" s="1" t="str">
        <f t="shared" si="273"/>
        <v>O</v>
      </c>
    </row>
    <row r="1525" spans="1:50">
      <c r="A1525" s="1" t="str">
        <f>IF(G1525="","",VLOOKUP(官網轉換!AW1525,團名!A:B,2,FALSE))</f>
        <v/>
      </c>
      <c r="B1525" s="1" t="str">
        <f>IF(G1525="","",IF(LEFT(VLOOKUP(G1525,官網匯出!A:AQ,43,0),2)="wf",VLOOKUP(VLOOKUP(G1525,官網匯出!A:AQ,43,0),團名!$I$1:$K$12,2,FALSE),"N0071"))</f>
        <v/>
      </c>
      <c r="C1525" s="1" t="str">
        <f>IFERROR(VLOOKUP(官網匯出!D1525,團名!E:G,3,FALSE),"")</f>
        <v/>
      </c>
      <c r="D1525" s="1" t="str">
        <f t="shared" si="264"/>
        <v/>
      </c>
      <c r="E1525" s="1" t="str">
        <f t="shared" si="265"/>
        <v/>
      </c>
      <c r="F1525" s="1" t="str">
        <f>IF(官網匯出!F1525="已付款","","B0012")</f>
        <v>B0012</v>
      </c>
      <c r="G1525" s="1" t="str">
        <f>IF(官網匯出!A1525="","",官網匯出!A1525)</f>
        <v/>
      </c>
      <c r="H1525" s="3" t="str">
        <f>IF(官網匯出!B1525="","",官網匯出!B1525)</f>
        <v/>
      </c>
      <c r="I1525" s="1" t="str">
        <f>IF(官網匯出!C1525="","",官網匯出!C1525)</f>
        <v/>
      </c>
      <c r="J1525" s="1" t="str">
        <f>IF(官網匯出!D1525="","",官網匯出!D1525)</f>
        <v/>
      </c>
      <c r="K1525" s="3" t="str">
        <f>IF(官網匯出!E1525="","",官網匯出!E1525)</f>
        <v/>
      </c>
      <c r="L1525" s="1" t="str">
        <f>IF(官網匯出!F1525="","",官網匯出!F1525)</f>
        <v/>
      </c>
      <c r="M1525" s="1" t="str">
        <f>IF(官網匯出!G1525="","",官網匯出!G1525)</f>
        <v/>
      </c>
      <c r="N1525" s="1" t="str">
        <f>IF(官網匯出!H1525="","",官網匯出!H1525)</f>
        <v/>
      </c>
      <c r="P1525" s="1" t="str">
        <f>IF(官網匯出!J1525="","",RIGHT(官網匯出!J1525,LEN(官網匯出!J1525)-2))</f>
        <v/>
      </c>
      <c r="Q1525" s="1" t="str">
        <f>IF(官網匯出!K1525="","",官網匯出!K1525)</f>
        <v/>
      </c>
      <c r="R1525" s="1" t="str">
        <f>IF(官網匯出!L1525="","",官網匯出!L1525)</f>
        <v/>
      </c>
      <c r="S1525" s="1" t="str">
        <f>IF(官網匯出!M1525="","",官網匯出!M1525)</f>
        <v/>
      </c>
      <c r="T1525" s="1" t="str">
        <f>IF(官網匯出!N1525="","",官網匯出!N1525)</f>
        <v/>
      </c>
      <c r="U1525" s="1" t="str">
        <f>IF(官網匯出!O1525="","",官網匯出!O1525)</f>
        <v/>
      </c>
      <c r="V1525" s="1" t="str">
        <f>IF(官網匯出!P1525="",IF(G1525="","",0),官網匯出!P1525)</f>
        <v/>
      </c>
      <c r="W1525" s="1" t="str">
        <f>IF(官網匯出!Q1525="",IF(G1525="","",0),官網匯出!Q1525)</f>
        <v/>
      </c>
      <c r="X1525" s="1" t="str">
        <f>IF(官網匯出!R1525="","",官網匯出!R1525)</f>
        <v/>
      </c>
      <c r="Y1525" s="1" t="str">
        <f>IF(官網匯出!S1525="","",官網匯出!S1525)</f>
        <v/>
      </c>
      <c r="Z1525" s="1" t="str">
        <f>IF(G1525="","",官網匯出!T1525)</f>
        <v/>
      </c>
      <c r="AA1525" s="1" t="str">
        <f>IF(G1525="","",官網匯出!AK1525)</f>
        <v/>
      </c>
      <c r="AB1525" s="1" t="str">
        <f>IF(G1525="","",IF(官網匯出!V1525="","",官網匯出!V1525))</f>
        <v/>
      </c>
      <c r="AJ1525" s="1" t="str">
        <f>IF(G1525="","",IF(官網匯出!AE1525="","",官網匯出!AE1525))</f>
        <v/>
      </c>
      <c r="AK1525" s="1" t="str">
        <f>IF(G1525="","",IF(官網匯出!AD1525="","",官網匯出!AD1525))</f>
        <v/>
      </c>
      <c r="AL1525" s="1" t="str">
        <f t="shared" si="266"/>
        <v>0</v>
      </c>
      <c r="AM1525" s="1" t="str">
        <f>IF(官網匯出!AG1525="","",官網匯出!AG1525)</f>
        <v/>
      </c>
      <c r="AN1525" s="1" t="str">
        <f>IF(G1525="","",IF(官網匯出!AH1525="","",官網匯出!AH1525))</f>
        <v/>
      </c>
      <c r="AO1525" s="14" t="str">
        <f t="shared" si="267"/>
        <v/>
      </c>
      <c r="AP1525" s="14" t="str">
        <f t="shared" si="268"/>
        <v>1</v>
      </c>
      <c r="AQ1525" s="14" t="str">
        <f t="shared" si="269"/>
        <v>0</v>
      </c>
      <c r="AR1525" s="1" t="str">
        <f t="shared" si="270"/>
        <v/>
      </c>
      <c r="AS1525" s="1" t="str">
        <f t="shared" si="271"/>
        <v/>
      </c>
      <c r="AT1525" s="1" t="str">
        <f t="shared" si="272"/>
        <v/>
      </c>
      <c r="AU1525" s="1" t="str">
        <f t="shared" si="263"/>
        <v/>
      </c>
      <c r="AV1525" s="1" t="e">
        <f>IF(VLOOKUP(G1525,官網匯出!A:AQ,42,FALSE)="","[黃金盾官網]",VLOOKUP(G1525,官網匯出!A:AQ,42,FALSE))</f>
        <v>#N/A</v>
      </c>
      <c r="AW1525" s="1" t="e">
        <f>IF(LEFT(VLOOKUP(G1525,官網匯出!A:AS,43,FALSE),2)="","web",LEFT(VLOOKUP(G1525,官網匯出!A:AS,43,FALSE),2))</f>
        <v>#N/A</v>
      </c>
      <c r="AX1525" s="1" t="str">
        <f t="shared" si="273"/>
        <v>O</v>
      </c>
    </row>
    <row r="1526" spans="1:50">
      <c r="A1526" s="1" t="str">
        <f>IF(G1526="","",VLOOKUP(官網轉換!AW1526,團名!A:B,2,FALSE))</f>
        <v/>
      </c>
      <c r="B1526" s="1" t="str">
        <f>IF(G1526="","",IF(LEFT(VLOOKUP(G1526,官網匯出!A:AQ,43,0),2)="wf",VLOOKUP(VLOOKUP(G1526,官網匯出!A:AQ,43,0),團名!$I$1:$K$12,2,FALSE),"N0071"))</f>
        <v/>
      </c>
      <c r="C1526" s="1" t="str">
        <f>IFERROR(VLOOKUP(官網匯出!D1526,團名!E:G,3,FALSE),"")</f>
        <v/>
      </c>
      <c r="D1526" s="1" t="str">
        <f t="shared" si="264"/>
        <v/>
      </c>
      <c r="E1526" s="1" t="str">
        <f t="shared" si="265"/>
        <v/>
      </c>
      <c r="F1526" s="1" t="str">
        <f>IF(官網匯出!F1526="已付款","","B0012")</f>
        <v>B0012</v>
      </c>
      <c r="G1526" s="1" t="str">
        <f>IF(官網匯出!A1526="","",官網匯出!A1526)</f>
        <v/>
      </c>
      <c r="H1526" s="3" t="str">
        <f>IF(官網匯出!B1526="","",官網匯出!B1526)</f>
        <v/>
      </c>
      <c r="I1526" s="1" t="str">
        <f>IF(官網匯出!C1526="","",官網匯出!C1526)</f>
        <v/>
      </c>
      <c r="J1526" s="1" t="str">
        <f>IF(官網匯出!D1526="","",官網匯出!D1526)</f>
        <v/>
      </c>
      <c r="K1526" s="3" t="str">
        <f>IF(官網匯出!E1526="","",官網匯出!E1526)</f>
        <v/>
      </c>
      <c r="L1526" s="1" t="str">
        <f>IF(官網匯出!F1526="","",官網匯出!F1526)</f>
        <v/>
      </c>
      <c r="M1526" s="1" t="str">
        <f>IF(官網匯出!G1526="","",官網匯出!G1526)</f>
        <v/>
      </c>
      <c r="N1526" s="1" t="str">
        <f>IF(官網匯出!H1526="","",官網匯出!H1526)</f>
        <v/>
      </c>
      <c r="P1526" s="1" t="str">
        <f>IF(官網匯出!J1526="","",RIGHT(官網匯出!J1526,LEN(官網匯出!J1526)-2))</f>
        <v/>
      </c>
      <c r="Q1526" s="1" t="str">
        <f>IF(官網匯出!K1526="","",官網匯出!K1526)</f>
        <v/>
      </c>
      <c r="R1526" s="1" t="str">
        <f>IF(官網匯出!L1526="","",官網匯出!L1526)</f>
        <v/>
      </c>
      <c r="S1526" s="1" t="str">
        <f>IF(官網匯出!M1526="","",官網匯出!M1526)</f>
        <v/>
      </c>
      <c r="T1526" s="1" t="str">
        <f>IF(官網匯出!N1526="","",官網匯出!N1526)</f>
        <v/>
      </c>
      <c r="U1526" s="1" t="str">
        <f>IF(官網匯出!O1526="","",官網匯出!O1526)</f>
        <v/>
      </c>
      <c r="V1526" s="1" t="str">
        <f>IF(官網匯出!P1526="",IF(G1526="","",0),官網匯出!P1526)</f>
        <v/>
      </c>
      <c r="W1526" s="1" t="str">
        <f>IF(官網匯出!Q1526="",IF(G1526="","",0),官網匯出!Q1526)</f>
        <v/>
      </c>
      <c r="X1526" s="1" t="str">
        <f>IF(官網匯出!R1526="","",官網匯出!R1526)</f>
        <v/>
      </c>
      <c r="Y1526" s="1" t="str">
        <f>IF(官網匯出!S1526="","",官網匯出!S1526)</f>
        <v/>
      </c>
      <c r="Z1526" s="1" t="str">
        <f>IF(G1526="","",官網匯出!T1526)</f>
        <v/>
      </c>
      <c r="AA1526" s="1" t="str">
        <f>IF(G1526="","",官網匯出!AK1526)</f>
        <v/>
      </c>
      <c r="AB1526" s="1" t="str">
        <f>IF(G1526="","",IF(官網匯出!V1526="","",官網匯出!V1526))</f>
        <v/>
      </c>
      <c r="AJ1526" s="1" t="str">
        <f>IF(G1526="","",IF(官網匯出!AE1526="","",官網匯出!AE1526))</f>
        <v/>
      </c>
      <c r="AK1526" s="1" t="str">
        <f>IF(G1526="","",IF(官網匯出!AD1526="","",官網匯出!AD1526))</f>
        <v/>
      </c>
      <c r="AL1526" s="1" t="str">
        <f t="shared" si="266"/>
        <v>0</v>
      </c>
      <c r="AM1526" s="1" t="str">
        <f>IF(官網匯出!AG1526="","",官網匯出!AG1526)</f>
        <v/>
      </c>
      <c r="AN1526" s="1" t="str">
        <f>IF(G1526="","",IF(官網匯出!AH1526="","",官網匯出!AH1526))</f>
        <v/>
      </c>
      <c r="AO1526" s="14" t="str">
        <f t="shared" si="267"/>
        <v/>
      </c>
      <c r="AP1526" s="14" t="str">
        <f t="shared" si="268"/>
        <v>1</v>
      </c>
      <c r="AQ1526" s="14" t="str">
        <f t="shared" si="269"/>
        <v>0</v>
      </c>
      <c r="AR1526" s="1" t="str">
        <f t="shared" si="270"/>
        <v/>
      </c>
      <c r="AS1526" s="1" t="str">
        <f t="shared" si="271"/>
        <v/>
      </c>
      <c r="AT1526" s="1" t="str">
        <f t="shared" si="272"/>
        <v/>
      </c>
      <c r="AU1526" s="1" t="str">
        <f t="shared" si="263"/>
        <v/>
      </c>
      <c r="AV1526" s="1" t="e">
        <f>IF(VLOOKUP(G1526,官網匯出!A:AQ,42,FALSE)="","[黃金盾官網]",VLOOKUP(G1526,官網匯出!A:AQ,42,FALSE))</f>
        <v>#N/A</v>
      </c>
      <c r="AW1526" s="1" t="e">
        <f>IF(LEFT(VLOOKUP(G1526,官網匯出!A:AS,43,FALSE),2)="","web",LEFT(VLOOKUP(G1526,官網匯出!A:AS,43,FALSE),2))</f>
        <v>#N/A</v>
      </c>
      <c r="AX1526" s="1" t="str">
        <f t="shared" si="273"/>
        <v>O</v>
      </c>
    </row>
    <row r="1527" spans="1:50">
      <c r="A1527" s="1" t="str">
        <f>IF(G1527="","",VLOOKUP(官網轉換!AW1527,團名!A:B,2,FALSE))</f>
        <v/>
      </c>
      <c r="B1527" s="1" t="str">
        <f>IF(G1527="","",IF(LEFT(VLOOKUP(G1527,官網匯出!A:AQ,43,0),2)="wf",VLOOKUP(VLOOKUP(G1527,官網匯出!A:AQ,43,0),團名!$I$1:$K$12,2,FALSE),"N0071"))</f>
        <v/>
      </c>
      <c r="C1527" s="1" t="str">
        <f>IFERROR(VLOOKUP(官網匯出!D1527,團名!E:G,3,FALSE),"")</f>
        <v/>
      </c>
      <c r="D1527" s="1" t="str">
        <f t="shared" si="264"/>
        <v/>
      </c>
      <c r="E1527" s="1" t="str">
        <f t="shared" si="265"/>
        <v/>
      </c>
      <c r="F1527" s="1" t="str">
        <f>IF(官網匯出!F1527="已付款","","B0012")</f>
        <v>B0012</v>
      </c>
      <c r="G1527" s="1" t="str">
        <f>IF(官網匯出!A1527="","",官網匯出!A1527)</f>
        <v/>
      </c>
      <c r="H1527" s="3" t="str">
        <f>IF(官網匯出!B1527="","",官網匯出!B1527)</f>
        <v/>
      </c>
      <c r="I1527" s="1" t="str">
        <f>IF(官網匯出!C1527="","",官網匯出!C1527)</f>
        <v/>
      </c>
      <c r="J1527" s="1" t="str">
        <f>IF(官網匯出!D1527="","",官網匯出!D1527)</f>
        <v/>
      </c>
      <c r="K1527" s="3" t="str">
        <f>IF(官網匯出!E1527="","",官網匯出!E1527)</f>
        <v/>
      </c>
      <c r="L1527" s="1" t="str">
        <f>IF(官網匯出!F1527="","",官網匯出!F1527)</f>
        <v/>
      </c>
      <c r="M1527" s="1" t="str">
        <f>IF(官網匯出!G1527="","",官網匯出!G1527)</f>
        <v/>
      </c>
      <c r="N1527" s="1" t="str">
        <f>IF(官網匯出!H1527="","",官網匯出!H1527)</f>
        <v/>
      </c>
      <c r="P1527" s="1" t="str">
        <f>IF(官網匯出!J1527="","",RIGHT(官網匯出!J1527,LEN(官網匯出!J1527)-2))</f>
        <v/>
      </c>
      <c r="Q1527" s="1" t="str">
        <f>IF(官網匯出!K1527="","",官網匯出!K1527)</f>
        <v/>
      </c>
      <c r="R1527" s="1" t="str">
        <f>IF(官網匯出!L1527="","",官網匯出!L1527)</f>
        <v/>
      </c>
      <c r="S1527" s="1" t="str">
        <f>IF(官網匯出!M1527="","",官網匯出!M1527)</f>
        <v/>
      </c>
      <c r="T1527" s="1" t="str">
        <f>IF(官網匯出!N1527="","",官網匯出!N1527)</f>
        <v/>
      </c>
      <c r="U1527" s="1" t="str">
        <f>IF(官網匯出!O1527="","",官網匯出!O1527)</f>
        <v/>
      </c>
      <c r="V1527" s="1" t="str">
        <f>IF(官網匯出!P1527="",IF(G1527="","",0),官網匯出!P1527)</f>
        <v/>
      </c>
      <c r="W1527" s="1" t="str">
        <f>IF(官網匯出!Q1527="",IF(G1527="","",0),官網匯出!Q1527)</f>
        <v/>
      </c>
      <c r="X1527" s="1" t="str">
        <f>IF(官網匯出!R1527="","",官網匯出!R1527)</f>
        <v/>
      </c>
      <c r="Y1527" s="1" t="str">
        <f>IF(官網匯出!S1527="","",官網匯出!S1527)</f>
        <v/>
      </c>
      <c r="Z1527" s="1" t="str">
        <f>IF(G1527="","",官網匯出!T1527)</f>
        <v/>
      </c>
      <c r="AA1527" s="1" t="str">
        <f>IF(G1527="","",官網匯出!AK1527)</f>
        <v/>
      </c>
      <c r="AB1527" s="1" t="str">
        <f>IF(G1527="","",IF(官網匯出!V1527="","",官網匯出!V1527))</f>
        <v/>
      </c>
      <c r="AJ1527" s="1" t="str">
        <f>IF(G1527="","",IF(官網匯出!AE1527="","",官網匯出!AE1527))</f>
        <v/>
      </c>
      <c r="AK1527" s="1" t="str">
        <f>IF(G1527="","",IF(官網匯出!AD1527="","",官網匯出!AD1527))</f>
        <v/>
      </c>
      <c r="AL1527" s="1" t="str">
        <f t="shared" si="266"/>
        <v>0</v>
      </c>
      <c r="AM1527" s="1" t="str">
        <f>IF(官網匯出!AG1527="","",官網匯出!AG1527)</f>
        <v/>
      </c>
      <c r="AN1527" s="1" t="str">
        <f>IF(G1527="","",IF(官網匯出!AH1527="","",官網匯出!AH1527))</f>
        <v/>
      </c>
      <c r="AO1527" s="14" t="str">
        <f t="shared" si="267"/>
        <v/>
      </c>
      <c r="AP1527" s="14" t="str">
        <f t="shared" si="268"/>
        <v>1</v>
      </c>
      <c r="AQ1527" s="14" t="str">
        <f t="shared" si="269"/>
        <v>0</v>
      </c>
      <c r="AR1527" s="1" t="str">
        <f t="shared" si="270"/>
        <v/>
      </c>
      <c r="AS1527" s="1" t="str">
        <f t="shared" si="271"/>
        <v/>
      </c>
      <c r="AT1527" s="1" t="str">
        <f t="shared" si="272"/>
        <v/>
      </c>
      <c r="AU1527" s="1" t="str">
        <f t="shared" si="263"/>
        <v/>
      </c>
      <c r="AV1527" s="1" t="e">
        <f>IF(VLOOKUP(G1527,官網匯出!A:AQ,42,FALSE)="","[黃金盾官網]",VLOOKUP(G1527,官網匯出!A:AQ,42,FALSE))</f>
        <v>#N/A</v>
      </c>
      <c r="AW1527" s="1" t="e">
        <f>IF(LEFT(VLOOKUP(G1527,官網匯出!A:AS,43,FALSE),2)="","web",LEFT(VLOOKUP(G1527,官網匯出!A:AS,43,FALSE),2))</f>
        <v>#N/A</v>
      </c>
      <c r="AX1527" s="1" t="str">
        <f t="shared" si="273"/>
        <v>O</v>
      </c>
    </row>
    <row r="1528" spans="1:50">
      <c r="A1528" s="1" t="str">
        <f>IF(G1528="","",VLOOKUP(官網轉換!AW1528,團名!A:B,2,FALSE))</f>
        <v/>
      </c>
      <c r="B1528" s="1" t="str">
        <f>IF(G1528="","",IF(LEFT(VLOOKUP(G1528,官網匯出!A:AQ,43,0),2)="wf",VLOOKUP(VLOOKUP(G1528,官網匯出!A:AQ,43,0),團名!$I$1:$K$12,2,FALSE),"N0071"))</f>
        <v/>
      </c>
      <c r="C1528" s="1" t="str">
        <f>IFERROR(VLOOKUP(官網匯出!D1528,團名!E:G,3,FALSE),"")</f>
        <v/>
      </c>
      <c r="D1528" s="1" t="str">
        <f t="shared" si="264"/>
        <v/>
      </c>
      <c r="E1528" s="1" t="str">
        <f t="shared" si="265"/>
        <v/>
      </c>
      <c r="F1528" s="1" t="str">
        <f>IF(官網匯出!F1528="已付款","","B0012")</f>
        <v>B0012</v>
      </c>
      <c r="G1528" s="1" t="str">
        <f>IF(官網匯出!A1528="","",官網匯出!A1528)</f>
        <v/>
      </c>
      <c r="H1528" s="3" t="str">
        <f>IF(官網匯出!B1528="","",官網匯出!B1528)</f>
        <v/>
      </c>
      <c r="I1528" s="1" t="str">
        <f>IF(官網匯出!C1528="","",官網匯出!C1528)</f>
        <v/>
      </c>
      <c r="J1528" s="1" t="str">
        <f>IF(官網匯出!D1528="","",官網匯出!D1528)</f>
        <v/>
      </c>
      <c r="K1528" s="3" t="str">
        <f>IF(官網匯出!E1528="","",官網匯出!E1528)</f>
        <v/>
      </c>
      <c r="L1528" s="1" t="str">
        <f>IF(官網匯出!F1528="","",官網匯出!F1528)</f>
        <v/>
      </c>
      <c r="M1528" s="1" t="str">
        <f>IF(官網匯出!G1528="","",官網匯出!G1528)</f>
        <v/>
      </c>
      <c r="N1528" s="1" t="str">
        <f>IF(官網匯出!H1528="","",官網匯出!H1528)</f>
        <v/>
      </c>
      <c r="P1528" s="1" t="str">
        <f>IF(官網匯出!J1528="","",RIGHT(官網匯出!J1528,LEN(官網匯出!J1528)-2))</f>
        <v/>
      </c>
      <c r="Q1528" s="1" t="str">
        <f>IF(官網匯出!K1528="","",官網匯出!K1528)</f>
        <v/>
      </c>
      <c r="R1528" s="1" t="str">
        <f>IF(官網匯出!L1528="","",官網匯出!L1528)</f>
        <v/>
      </c>
      <c r="S1528" s="1" t="str">
        <f>IF(官網匯出!M1528="","",官網匯出!M1528)</f>
        <v/>
      </c>
      <c r="T1528" s="1" t="str">
        <f>IF(官網匯出!N1528="","",官網匯出!N1528)</f>
        <v/>
      </c>
      <c r="U1528" s="1" t="str">
        <f>IF(官網匯出!O1528="","",官網匯出!O1528)</f>
        <v/>
      </c>
      <c r="V1528" s="1" t="str">
        <f>IF(官網匯出!P1528="",IF(G1528="","",0),官網匯出!P1528)</f>
        <v/>
      </c>
      <c r="W1528" s="1" t="str">
        <f>IF(官網匯出!Q1528="",IF(G1528="","",0),官網匯出!Q1528)</f>
        <v/>
      </c>
      <c r="X1528" s="1" t="str">
        <f>IF(官網匯出!R1528="","",官網匯出!R1528)</f>
        <v/>
      </c>
      <c r="Y1528" s="1" t="str">
        <f>IF(官網匯出!S1528="","",官網匯出!S1528)</f>
        <v/>
      </c>
      <c r="Z1528" s="1" t="str">
        <f>IF(G1528="","",官網匯出!T1528)</f>
        <v/>
      </c>
      <c r="AA1528" s="1" t="str">
        <f>IF(G1528="","",官網匯出!AK1528)</f>
        <v/>
      </c>
      <c r="AB1528" s="1" t="str">
        <f>IF(G1528="","",IF(官網匯出!V1528="","",官網匯出!V1528))</f>
        <v/>
      </c>
      <c r="AJ1528" s="1" t="str">
        <f>IF(G1528="","",IF(官網匯出!AE1528="","",官網匯出!AE1528))</f>
        <v/>
      </c>
      <c r="AK1528" s="1" t="str">
        <f>IF(G1528="","",IF(官網匯出!AD1528="","",官網匯出!AD1528))</f>
        <v/>
      </c>
      <c r="AL1528" s="1" t="str">
        <f t="shared" si="266"/>
        <v>0</v>
      </c>
      <c r="AM1528" s="1" t="str">
        <f>IF(官網匯出!AG1528="","",官網匯出!AG1528)</f>
        <v/>
      </c>
      <c r="AN1528" s="1" t="str">
        <f>IF(G1528="","",IF(官網匯出!AH1528="","",官網匯出!AH1528))</f>
        <v/>
      </c>
      <c r="AO1528" s="14" t="str">
        <f t="shared" si="267"/>
        <v/>
      </c>
      <c r="AP1528" s="14" t="str">
        <f t="shared" si="268"/>
        <v>1</v>
      </c>
      <c r="AQ1528" s="14" t="str">
        <f t="shared" si="269"/>
        <v>0</v>
      </c>
      <c r="AR1528" s="1" t="str">
        <f t="shared" si="270"/>
        <v/>
      </c>
      <c r="AS1528" s="1" t="str">
        <f t="shared" si="271"/>
        <v/>
      </c>
      <c r="AT1528" s="1" t="str">
        <f t="shared" si="272"/>
        <v/>
      </c>
      <c r="AU1528" s="1" t="str">
        <f t="shared" si="263"/>
        <v/>
      </c>
      <c r="AV1528" s="1" t="e">
        <f>IF(VLOOKUP(G1528,官網匯出!A:AQ,42,FALSE)="","[黃金盾官網]",VLOOKUP(G1528,官網匯出!A:AQ,42,FALSE))</f>
        <v>#N/A</v>
      </c>
      <c r="AW1528" s="1" t="e">
        <f>IF(LEFT(VLOOKUP(G1528,官網匯出!A:AS,43,FALSE),2)="","web",LEFT(VLOOKUP(G1528,官網匯出!A:AS,43,FALSE),2))</f>
        <v>#N/A</v>
      </c>
      <c r="AX1528" s="1" t="str">
        <f t="shared" si="273"/>
        <v>O</v>
      </c>
    </row>
    <row r="1529" spans="1:50">
      <c r="A1529" s="1" t="str">
        <f>IF(G1529="","",VLOOKUP(官網轉換!AW1529,團名!A:B,2,FALSE))</f>
        <v/>
      </c>
      <c r="B1529" s="1" t="str">
        <f>IF(G1529="","",IF(LEFT(VLOOKUP(G1529,官網匯出!A:AQ,43,0),2)="wf",VLOOKUP(VLOOKUP(G1529,官網匯出!A:AQ,43,0),團名!$I$1:$K$12,2,FALSE),"N0071"))</f>
        <v/>
      </c>
      <c r="C1529" s="1" t="str">
        <f>IFERROR(VLOOKUP(官網匯出!D1529,團名!E:G,3,FALSE),"")</f>
        <v/>
      </c>
      <c r="D1529" s="1" t="str">
        <f t="shared" si="264"/>
        <v/>
      </c>
      <c r="E1529" s="1" t="str">
        <f t="shared" si="265"/>
        <v/>
      </c>
      <c r="F1529" s="1" t="str">
        <f>IF(官網匯出!F1529="已付款","","B0012")</f>
        <v>B0012</v>
      </c>
      <c r="G1529" s="1" t="str">
        <f>IF(官網匯出!A1529="","",官網匯出!A1529)</f>
        <v/>
      </c>
      <c r="H1529" s="3" t="str">
        <f>IF(官網匯出!B1529="","",官網匯出!B1529)</f>
        <v/>
      </c>
      <c r="I1529" s="1" t="str">
        <f>IF(官網匯出!C1529="","",官網匯出!C1529)</f>
        <v/>
      </c>
      <c r="J1529" s="1" t="str">
        <f>IF(官網匯出!D1529="","",官網匯出!D1529)</f>
        <v/>
      </c>
      <c r="K1529" s="3" t="str">
        <f>IF(官網匯出!E1529="","",官網匯出!E1529)</f>
        <v/>
      </c>
      <c r="L1529" s="1" t="str">
        <f>IF(官網匯出!F1529="","",官網匯出!F1529)</f>
        <v/>
      </c>
      <c r="M1529" s="1" t="str">
        <f>IF(官網匯出!G1529="","",官網匯出!G1529)</f>
        <v/>
      </c>
      <c r="N1529" s="1" t="str">
        <f>IF(官網匯出!H1529="","",官網匯出!H1529)</f>
        <v/>
      </c>
      <c r="P1529" s="1" t="str">
        <f>IF(官網匯出!J1529="","",RIGHT(官網匯出!J1529,LEN(官網匯出!J1529)-2))</f>
        <v/>
      </c>
      <c r="Q1529" s="1" t="str">
        <f>IF(官網匯出!K1529="","",官網匯出!K1529)</f>
        <v/>
      </c>
      <c r="R1529" s="1" t="str">
        <f>IF(官網匯出!L1529="","",官網匯出!L1529)</f>
        <v/>
      </c>
      <c r="S1529" s="1" t="str">
        <f>IF(官網匯出!M1529="","",官網匯出!M1529)</f>
        <v/>
      </c>
      <c r="T1529" s="1" t="str">
        <f>IF(官網匯出!N1529="","",官網匯出!N1529)</f>
        <v/>
      </c>
      <c r="U1529" s="1" t="str">
        <f>IF(官網匯出!O1529="","",官網匯出!O1529)</f>
        <v/>
      </c>
      <c r="V1529" s="1" t="str">
        <f>IF(官網匯出!P1529="",IF(G1529="","",0),官網匯出!P1529)</f>
        <v/>
      </c>
      <c r="W1529" s="1" t="str">
        <f>IF(官網匯出!Q1529="",IF(G1529="","",0),官網匯出!Q1529)</f>
        <v/>
      </c>
      <c r="X1529" s="1" t="str">
        <f>IF(官網匯出!R1529="","",官網匯出!R1529)</f>
        <v/>
      </c>
      <c r="Y1529" s="1" t="str">
        <f>IF(官網匯出!S1529="","",官網匯出!S1529)</f>
        <v/>
      </c>
      <c r="Z1529" s="1" t="str">
        <f>IF(G1529="","",官網匯出!T1529)</f>
        <v/>
      </c>
      <c r="AA1529" s="1" t="str">
        <f>IF(G1529="","",官網匯出!AK1529)</f>
        <v/>
      </c>
      <c r="AB1529" s="1" t="str">
        <f>IF(G1529="","",IF(官網匯出!V1529="","",官網匯出!V1529))</f>
        <v/>
      </c>
      <c r="AJ1529" s="1" t="str">
        <f>IF(G1529="","",IF(官網匯出!AE1529="","",官網匯出!AE1529))</f>
        <v/>
      </c>
      <c r="AK1529" s="1" t="str">
        <f>IF(G1529="","",IF(官網匯出!AD1529="","",官網匯出!AD1529))</f>
        <v/>
      </c>
      <c r="AL1529" s="1" t="str">
        <f t="shared" si="266"/>
        <v>0</v>
      </c>
      <c r="AM1529" s="1" t="str">
        <f>IF(官網匯出!AG1529="","",官網匯出!AG1529)</f>
        <v/>
      </c>
      <c r="AN1529" s="1" t="str">
        <f>IF(G1529="","",IF(官網匯出!AH1529="","",官網匯出!AH1529))</f>
        <v/>
      </c>
      <c r="AO1529" s="14" t="str">
        <f t="shared" si="267"/>
        <v/>
      </c>
      <c r="AP1529" s="14" t="str">
        <f t="shared" si="268"/>
        <v>1</v>
      </c>
      <c r="AQ1529" s="14" t="str">
        <f t="shared" si="269"/>
        <v>0</v>
      </c>
      <c r="AR1529" s="1" t="str">
        <f t="shared" si="270"/>
        <v/>
      </c>
      <c r="AS1529" s="1" t="str">
        <f t="shared" si="271"/>
        <v/>
      </c>
      <c r="AT1529" s="1" t="str">
        <f t="shared" si="272"/>
        <v/>
      </c>
      <c r="AU1529" s="1" t="str">
        <f t="shared" si="263"/>
        <v/>
      </c>
      <c r="AV1529" s="1" t="e">
        <f>IF(VLOOKUP(G1529,官網匯出!A:AQ,42,FALSE)="","[黃金盾官網]",VLOOKUP(G1529,官網匯出!A:AQ,42,FALSE))</f>
        <v>#N/A</v>
      </c>
      <c r="AW1529" s="1" t="e">
        <f>IF(LEFT(VLOOKUP(G1529,官網匯出!A:AS,43,FALSE),2)="","web",LEFT(VLOOKUP(G1529,官網匯出!A:AS,43,FALSE),2))</f>
        <v>#N/A</v>
      </c>
      <c r="AX1529" s="1" t="str">
        <f t="shared" si="273"/>
        <v>O</v>
      </c>
    </row>
    <row r="1530" spans="1:50">
      <c r="A1530" s="1" t="str">
        <f>IF(G1530="","",VLOOKUP(官網轉換!AW1530,團名!A:B,2,FALSE))</f>
        <v/>
      </c>
      <c r="B1530" s="1" t="str">
        <f>IF(G1530="","",IF(LEFT(VLOOKUP(G1530,官網匯出!A:AQ,43,0),2)="wf",VLOOKUP(VLOOKUP(G1530,官網匯出!A:AQ,43,0),團名!$I$1:$K$12,2,FALSE),"N0071"))</f>
        <v/>
      </c>
      <c r="C1530" s="1" t="str">
        <f>IFERROR(VLOOKUP(官網匯出!D1530,團名!E:G,3,FALSE),"")</f>
        <v/>
      </c>
      <c r="D1530" s="1" t="str">
        <f t="shared" si="264"/>
        <v/>
      </c>
      <c r="E1530" s="1" t="str">
        <f t="shared" si="265"/>
        <v/>
      </c>
      <c r="F1530" s="1" t="str">
        <f>IF(官網匯出!F1530="已付款","","B0012")</f>
        <v>B0012</v>
      </c>
      <c r="G1530" s="1" t="str">
        <f>IF(官網匯出!A1530="","",官網匯出!A1530)</f>
        <v/>
      </c>
      <c r="H1530" s="3" t="str">
        <f>IF(官網匯出!B1530="","",官網匯出!B1530)</f>
        <v/>
      </c>
      <c r="I1530" s="1" t="str">
        <f>IF(官網匯出!C1530="","",官網匯出!C1530)</f>
        <v/>
      </c>
      <c r="J1530" s="1" t="str">
        <f>IF(官網匯出!D1530="","",官網匯出!D1530)</f>
        <v/>
      </c>
      <c r="K1530" s="3" t="str">
        <f>IF(官網匯出!E1530="","",官網匯出!E1530)</f>
        <v/>
      </c>
      <c r="L1530" s="1" t="str">
        <f>IF(官網匯出!F1530="","",官網匯出!F1530)</f>
        <v/>
      </c>
      <c r="M1530" s="1" t="str">
        <f>IF(官網匯出!G1530="","",官網匯出!G1530)</f>
        <v/>
      </c>
      <c r="N1530" s="1" t="str">
        <f>IF(官網匯出!H1530="","",官網匯出!H1530)</f>
        <v/>
      </c>
      <c r="P1530" s="1" t="str">
        <f>IF(官網匯出!J1530="","",RIGHT(官網匯出!J1530,LEN(官網匯出!J1530)-2))</f>
        <v/>
      </c>
      <c r="Q1530" s="1" t="str">
        <f>IF(官網匯出!K1530="","",官網匯出!K1530)</f>
        <v/>
      </c>
      <c r="R1530" s="1" t="str">
        <f>IF(官網匯出!L1530="","",官網匯出!L1530)</f>
        <v/>
      </c>
      <c r="S1530" s="1" t="str">
        <f>IF(官網匯出!M1530="","",官網匯出!M1530)</f>
        <v/>
      </c>
      <c r="T1530" s="1" t="str">
        <f>IF(官網匯出!N1530="","",官網匯出!N1530)</f>
        <v/>
      </c>
      <c r="U1530" s="1" t="str">
        <f>IF(官網匯出!O1530="","",官網匯出!O1530)</f>
        <v/>
      </c>
      <c r="V1530" s="1" t="str">
        <f>IF(官網匯出!P1530="",IF(G1530="","",0),官網匯出!P1530)</f>
        <v/>
      </c>
      <c r="W1530" s="1" t="str">
        <f>IF(官網匯出!Q1530="",IF(G1530="","",0),官網匯出!Q1530)</f>
        <v/>
      </c>
      <c r="X1530" s="1" t="str">
        <f>IF(官網匯出!R1530="","",官網匯出!R1530)</f>
        <v/>
      </c>
      <c r="Y1530" s="1" t="str">
        <f>IF(官網匯出!S1530="","",官網匯出!S1530)</f>
        <v/>
      </c>
      <c r="Z1530" s="1" t="str">
        <f>IF(G1530="","",官網匯出!T1530)</f>
        <v/>
      </c>
      <c r="AA1530" s="1" t="str">
        <f>IF(G1530="","",官網匯出!AK1530)</f>
        <v/>
      </c>
      <c r="AB1530" s="1" t="str">
        <f>IF(G1530="","",IF(官網匯出!V1530="","",官網匯出!V1530))</f>
        <v/>
      </c>
      <c r="AJ1530" s="1" t="str">
        <f>IF(G1530="","",IF(官網匯出!AE1530="","",官網匯出!AE1530))</f>
        <v/>
      </c>
      <c r="AK1530" s="1" t="str">
        <f>IF(G1530="","",IF(官網匯出!AD1530="","",官網匯出!AD1530))</f>
        <v/>
      </c>
      <c r="AL1530" s="1" t="str">
        <f t="shared" si="266"/>
        <v>0</v>
      </c>
      <c r="AM1530" s="1" t="str">
        <f>IF(官網匯出!AG1530="","",官網匯出!AG1530)</f>
        <v/>
      </c>
      <c r="AN1530" s="1" t="str">
        <f>IF(G1530="","",IF(官網匯出!AH1530="","",官網匯出!AH1530))</f>
        <v/>
      </c>
      <c r="AO1530" s="14" t="str">
        <f t="shared" si="267"/>
        <v/>
      </c>
      <c r="AP1530" s="14" t="str">
        <f t="shared" si="268"/>
        <v>1</v>
      </c>
      <c r="AQ1530" s="14" t="str">
        <f t="shared" si="269"/>
        <v>0</v>
      </c>
      <c r="AR1530" s="1" t="str">
        <f t="shared" si="270"/>
        <v/>
      </c>
      <c r="AS1530" s="1" t="str">
        <f t="shared" si="271"/>
        <v/>
      </c>
      <c r="AT1530" s="1" t="str">
        <f t="shared" si="272"/>
        <v/>
      </c>
      <c r="AU1530" s="1" t="str">
        <f t="shared" si="263"/>
        <v/>
      </c>
      <c r="AV1530" s="1" t="e">
        <f>IF(VLOOKUP(G1530,官網匯出!A:AQ,42,FALSE)="","[黃金盾官網]",VLOOKUP(G1530,官網匯出!A:AQ,42,FALSE))</f>
        <v>#N/A</v>
      </c>
      <c r="AW1530" s="1" t="e">
        <f>IF(LEFT(VLOOKUP(G1530,官網匯出!A:AS,43,FALSE),2)="","web",LEFT(VLOOKUP(G1530,官網匯出!A:AS,43,FALSE),2))</f>
        <v>#N/A</v>
      </c>
      <c r="AX1530" s="1" t="str">
        <f t="shared" si="273"/>
        <v>O</v>
      </c>
    </row>
    <row r="1531" spans="1:50">
      <c r="A1531" s="1" t="str">
        <f>IF(G1531="","",VLOOKUP(官網轉換!AW1531,團名!A:B,2,FALSE))</f>
        <v/>
      </c>
      <c r="B1531" s="1" t="str">
        <f>IF(G1531="","",IF(LEFT(VLOOKUP(G1531,官網匯出!A:AQ,43,0),2)="wf",VLOOKUP(VLOOKUP(G1531,官網匯出!A:AQ,43,0),團名!$I$1:$K$12,2,FALSE),"N0071"))</f>
        <v/>
      </c>
      <c r="C1531" s="1" t="str">
        <f>IFERROR(VLOOKUP(官網匯出!D1531,團名!E:G,3,FALSE),"")</f>
        <v/>
      </c>
      <c r="D1531" s="1" t="str">
        <f t="shared" si="264"/>
        <v/>
      </c>
      <c r="E1531" s="1" t="str">
        <f t="shared" si="265"/>
        <v/>
      </c>
      <c r="F1531" s="1" t="str">
        <f>IF(官網匯出!F1531="已付款","","B0012")</f>
        <v>B0012</v>
      </c>
      <c r="G1531" s="1" t="str">
        <f>IF(官網匯出!A1531="","",官網匯出!A1531)</f>
        <v/>
      </c>
      <c r="H1531" s="3" t="str">
        <f>IF(官網匯出!B1531="","",官網匯出!B1531)</f>
        <v/>
      </c>
      <c r="I1531" s="1" t="str">
        <f>IF(官網匯出!C1531="","",官網匯出!C1531)</f>
        <v/>
      </c>
      <c r="J1531" s="1" t="str">
        <f>IF(官網匯出!D1531="","",官網匯出!D1531)</f>
        <v/>
      </c>
      <c r="K1531" s="3" t="str">
        <f>IF(官網匯出!E1531="","",官網匯出!E1531)</f>
        <v/>
      </c>
      <c r="L1531" s="1" t="str">
        <f>IF(官網匯出!F1531="","",官網匯出!F1531)</f>
        <v/>
      </c>
      <c r="M1531" s="1" t="str">
        <f>IF(官網匯出!G1531="","",官網匯出!G1531)</f>
        <v/>
      </c>
      <c r="N1531" s="1" t="str">
        <f>IF(官網匯出!H1531="","",官網匯出!H1531)</f>
        <v/>
      </c>
      <c r="P1531" s="1" t="str">
        <f>IF(官網匯出!J1531="","",RIGHT(官網匯出!J1531,LEN(官網匯出!J1531)-2))</f>
        <v/>
      </c>
      <c r="Q1531" s="1" t="str">
        <f>IF(官網匯出!K1531="","",官網匯出!K1531)</f>
        <v/>
      </c>
      <c r="R1531" s="1" t="str">
        <f>IF(官網匯出!L1531="","",官網匯出!L1531)</f>
        <v/>
      </c>
      <c r="S1531" s="1" t="str">
        <f>IF(官網匯出!M1531="","",官網匯出!M1531)</f>
        <v/>
      </c>
      <c r="T1531" s="1" t="str">
        <f>IF(官網匯出!N1531="","",官網匯出!N1531)</f>
        <v/>
      </c>
      <c r="U1531" s="1" t="str">
        <f>IF(官網匯出!O1531="","",官網匯出!O1531)</f>
        <v/>
      </c>
      <c r="V1531" s="1" t="str">
        <f>IF(官網匯出!P1531="",IF(G1531="","",0),官網匯出!P1531)</f>
        <v/>
      </c>
      <c r="W1531" s="1" t="str">
        <f>IF(官網匯出!Q1531="",IF(G1531="","",0),官網匯出!Q1531)</f>
        <v/>
      </c>
      <c r="X1531" s="1" t="str">
        <f>IF(官網匯出!R1531="","",官網匯出!R1531)</f>
        <v/>
      </c>
      <c r="Y1531" s="1" t="str">
        <f>IF(官網匯出!S1531="","",官網匯出!S1531)</f>
        <v/>
      </c>
      <c r="Z1531" s="1" t="str">
        <f>IF(G1531="","",官網匯出!T1531)</f>
        <v/>
      </c>
      <c r="AA1531" s="1" t="str">
        <f>IF(G1531="","",官網匯出!AK1531)</f>
        <v/>
      </c>
      <c r="AB1531" s="1" t="str">
        <f>IF(G1531="","",IF(官網匯出!V1531="","",官網匯出!V1531))</f>
        <v/>
      </c>
      <c r="AJ1531" s="1" t="str">
        <f>IF(G1531="","",IF(官網匯出!AE1531="","",官網匯出!AE1531))</f>
        <v/>
      </c>
      <c r="AK1531" s="1" t="str">
        <f>IF(G1531="","",IF(官網匯出!AD1531="","",官網匯出!AD1531))</f>
        <v/>
      </c>
      <c r="AL1531" s="1" t="str">
        <f t="shared" si="266"/>
        <v>0</v>
      </c>
      <c r="AM1531" s="1" t="str">
        <f>IF(官網匯出!AG1531="","",官網匯出!AG1531)</f>
        <v/>
      </c>
      <c r="AN1531" s="1" t="str">
        <f>IF(G1531="","",IF(官網匯出!AH1531="","",官網匯出!AH1531))</f>
        <v/>
      </c>
      <c r="AO1531" s="14" t="str">
        <f t="shared" si="267"/>
        <v/>
      </c>
      <c r="AP1531" s="14" t="str">
        <f t="shared" si="268"/>
        <v>1</v>
      </c>
      <c r="AQ1531" s="14" t="str">
        <f t="shared" si="269"/>
        <v>0</v>
      </c>
      <c r="AR1531" s="1" t="str">
        <f t="shared" si="270"/>
        <v/>
      </c>
      <c r="AS1531" s="1" t="str">
        <f t="shared" si="271"/>
        <v/>
      </c>
      <c r="AT1531" s="1" t="str">
        <f t="shared" si="272"/>
        <v/>
      </c>
      <c r="AU1531" s="1" t="str">
        <f t="shared" si="263"/>
        <v/>
      </c>
      <c r="AV1531" s="1" t="e">
        <f>IF(VLOOKUP(G1531,官網匯出!A:AQ,42,FALSE)="","[黃金盾官網]",VLOOKUP(G1531,官網匯出!A:AQ,42,FALSE))</f>
        <v>#N/A</v>
      </c>
      <c r="AW1531" s="1" t="e">
        <f>IF(LEFT(VLOOKUP(G1531,官網匯出!A:AS,43,FALSE),2)="","web",LEFT(VLOOKUP(G1531,官網匯出!A:AS,43,FALSE),2))</f>
        <v>#N/A</v>
      </c>
      <c r="AX1531" s="1" t="str">
        <f t="shared" si="273"/>
        <v>O</v>
      </c>
    </row>
    <row r="1532" spans="1:50">
      <c r="A1532" s="1" t="str">
        <f>IF(G1532="","",VLOOKUP(官網轉換!AW1532,團名!A:B,2,FALSE))</f>
        <v/>
      </c>
      <c r="B1532" s="1" t="str">
        <f>IF(G1532="","",IF(LEFT(VLOOKUP(G1532,官網匯出!A:AQ,43,0),2)="wf",VLOOKUP(VLOOKUP(G1532,官網匯出!A:AQ,43,0),團名!$I$1:$K$12,2,FALSE),"N0071"))</f>
        <v/>
      </c>
      <c r="C1532" s="1" t="str">
        <f>IFERROR(VLOOKUP(官網匯出!D1532,團名!E:G,3,FALSE),"")</f>
        <v/>
      </c>
      <c r="D1532" s="1" t="str">
        <f t="shared" si="264"/>
        <v/>
      </c>
      <c r="E1532" s="1" t="str">
        <f t="shared" si="265"/>
        <v/>
      </c>
      <c r="F1532" s="1" t="str">
        <f>IF(官網匯出!F1532="已付款","","B0012")</f>
        <v>B0012</v>
      </c>
      <c r="G1532" s="1" t="str">
        <f>IF(官網匯出!A1532="","",官網匯出!A1532)</f>
        <v/>
      </c>
      <c r="H1532" s="3" t="str">
        <f>IF(官網匯出!B1532="","",官網匯出!B1532)</f>
        <v/>
      </c>
      <c r="I1532" s="1" t="str">
        <f>IF(官網匯出!C1532="","",官網匯出!C1532)</f>
        <v/>
      </c>
      <c r="J1532" s="1" t="str">
        <f>IF(官網匯出!D1532="","",官網匯出!D1532)</f>
        <v/>
      </c>
      <c r="K1532" s="3" t="str">
        <f>IF(官網匯出!E1532="","",官網匯出!E1532)</f>
        <v/>
      </c>
      <c r="L1532" s="1" t="str">
        <f>IF(官網匯出!F1532="","",官網匯出!F1532)</f>
        <v/>
      </c>
      <c r="M1532" s="1" t="str">
        <f>IF(官網匯出!G1532="","",官網匯出!G1532)</f>
        <v/>
      </c>
      <c r="N1532" s="1" t="str">
        <f>IF(官網匯出!H1532="","",官網匯出!H1532)</f>
        <v/>
      </c>
      <c r="P1532" s="1" t="str">
        <f>IF(官網匯出!J1532="","",RIGHT(官網匯出!J1532,LEN(官網匯出!J1532)-2))</f>
        <v/>
      </c>
      <c r="Q1532" s="1" t="str">
        <f>IF(官網匯出!K1532="","",官網匯出!K1532)</f>
        <v/>
      </c>
      <c r="R1532" s="1" t="str">
        <f>IF(官網匯出!L1532="","",官網匯出!L1532)</f>
        <v/>
      </c>
      <c r="S1532" s="1" t="str">
        <f>IF(官網匯出!M1532="","",官網匯出!M1532)</f>
        <v/>
      </c>
      <c r="T1532" s="1" t="str">
        <f>IF(官網匯出!N1532="","",官網匯出!N1532)</f>
        <v/>
      </c>
      <c r="U1532" s="1" t="str">
        <f>IF(官網匯出!O1532="","",官網匯出!O1532)</f>
        <v/>
      </c>
      <c r="V1532" s="1" t="str">
        <f>IF(官網匯出!P1532="",IF(G1532="","",0),官網匯出!P1532)</f>
        <v/>
      </c>
      <c r="W1532" s="1" t="str">
        <f>IF(官網匯出!Q1532="",IF(G1532="","",0),官網匯出!Q1532)</f>
        <v/>
      </c>
      <c r="X1532" s="1" t="str">
        <f>IF(官網匯出!R1532="","",官網匯出!R1532)</f>
        <v/>
      </c>
      <c r="Y1532" s="1" t="str">
        <f>IF(官網匯出!S1532="","",官網匯出!S1532)</f>
        <v/>
      </c>
      <c r="Z1532" s="1" t="str">
        <f>IF(G1532="","",官網匯出!T1532)</f>
        <v/>
      </c>
      <c r="AA1532" s="1" t="str">
        <f>IF(G1532="","",官網匯出!AK1532)</f>
        <v/>
      </c>
      <c r="AB1532" s="1" t="str">
        <f>IF(G1532="","",IF(官網匯出!V1532="","",官網匯出!V1532))</f>
        <v/>
      </c>
      <c r="AJ1532" s="1" t="str">
        <f>IF(G1532="","",IF(官網匯出!AE1532="","",官網匯出!AE1532))</f>
        <v/>
      </c>
      <c r="AK1532" s="1" t="str">
        <f>IF(G1532="","",IF(官網匯出!AD1532="","",官網匯出!AD1532))</f>
        <v/>
      </c>
      <c r="AL1532" s="1" t="str">
        <f t="shared" si="266"/>
        <v>0</v>
      </c>
      <c r="AM1532" s="1" t="str">
        <f>IF(官網匯出!AG1532="","",官網匯出!AG1532)</f>
        <v/>
      </c>
      <c r="AN1532" s="1" t="str">
        <f>IF(G1532="","",IF(官網匯出!AH1532="","",官網匯出!AH1532))</f>
        <v/>
      </c>
      <c r="AO1532" s="14" t="str">
        <f t="shared" si="267"/>
        <v/>
      </c>
      <c r="AP1532" s="14" t="str">
        <f t="shared" si="268"/>
        <v>1</v>
      </c>
      <c r="AQ1532" s="14" t="str">
        <f t="shared" si="269"/>
        <v>0</v>
      </c>
      <c r="AR1532" s="1" t="str">
        <f t="shared" si="270"/>
        <v/>
      </c>
      <c r="AS1532" s="1" t="str">
        <f t="shared" si="271"/>
        <v/>
      </c>
      <c r="AT1532" s="1" t="str">
        <f t="shared" si="272"/>
        <v/>
      </c>
      <c r="AU1532" s="1" t="str">
        <f t="shared" si="263"/>
        <v/>
      </c>
      <c r="AV1532" s="1" t="e">
        <f>IF(VLOOKUP(G1532,官網匯出!A:AQ,42,FALSE)="","[黃金盾官網]",VLOOKUP(G1532,官網匯出!A:AQ,42,FALSE))</f>
        <v>#N/A</v>
      </c>
      <c r="AW1532" s="1" t="e">
        <f>IF(LEFT(VLOOKUP(G1532,官網匯出!A:AS,43,FALSE),2)="","web",LEFT(VLOOKUP(G1532,官網匯出!A:AS,43,FALSE),2))</f>
        <v>#N/A</v>
      </c>
      <c r="AX1532" s="1" t="str">
        <f t="shared" si="273"/>
        <v>O</v>
      </c>
    </row>
    <row r="1533" spans="1:50">
      <c r="A1533" s="1" t="str">
        <f>IF(G1533="","",VLOOKUP(官網轉換!AW1533,團名!A:B,2,FALSE))</f>
        <v/>
      </c>
      <c r="B1533" s="1" t="str">
        <f>IF(G1533="","",IF(LEFT(VLOOKUP(G1533,官網匯出!A:AQ,43,0),2)="wf",VLOOKUP(VLOOKUP(G1533,官網匯出!A:AQ,43,0),團名!$I$1:$K$12,2,FALSE),"N0071"))</f>
        <v/>
      </c>
      <c r="C1533" s="1" t="str">
        <f>IFERROR(VLOOKUP(官網匯出!D1533,團名!E:G,3,FALSE),"")</f>
        <v/>
      </c>
      <c r="D1533" s="1" t="str">
        <f t="shared" si="264"/>
        <v/>
      </c>
      <c r="E1533" s="1" t="str">
        <f t="shared" si="265"/>
        <v/>
      </c>
      <c r="F1533" s="1" t="str">
        <f>IF(官網匯出!F1533="已付款","","B0012")</f>
        <v>B0012</v>
      </c>
      <c r="G1533" s="1" t="str">
        <f>IF(官網匯出!A1533="","",官網匯出!A1533)</f>
        <v/>
      </c>
      <c r="H1533" s="3" t="str">
        <f>IF(官網匯出!B1533="","",官網匯出!B1533)</f>
        <v/>
      </c>
      <c r="I1533" s="1" t="str">
        <f>IF(官網匯出!C1533="","",官網匯出!C1533)</f>
        <v/>
      </c>
      <c r="J1533" s="1" t="str">
        <f>IF(官網匯出!D1533="","",官網匯出!D1533)</f>
        <v/>
      </c>
      <c r="K1533" s="3" t="str">
        <f>IF(官網匯出!E1533="","",官網匯出!E1533)</f>
        <v/>
      </c>
      <c r="L1533" s="1" t="str">
        <f>IF(官網匯出!F1533="","",官網匯出!F1533)</f>
        <v/>
      </c>
      <c r="M1533" s="1" t="str">
        <f>IF(官網匯出!G1533="","",官網匯出!G1533)</f>
        <v/>
      </c>
      <c r="N1533" s="1" t="str">
        <f>IF(官網匯出!H1533="","",官網匯出!H1533)</f>
        <v/>
      </c>
      <c r="P1533" s="1" t="str">
        <f>IF(官網匯出!J1533="","",RIGHT(官網匯出!J1533,LEN(官網匯出!J1533)-2))</f>
        <v/>
      </c>
      <c r="Q1533" s="1" t="str">
        <f>IF(官網匯出!K1533="","",官網匯出!K1533)</f>
        <v/>
      </c>
      <c r="R1533" s="1" t="str">
        <f>IF(官網匯出!L1533="","",官網匯出!L1533)</f>
        <v/>
      </c>
      <c r="S1533" s="1" t="str">
        <f>IF(官網匯出!M1533="","",官網匯出!M1533)</f>
        <v/>
      </c>
      <c r="T1533" s="1" t="str">
        <f>IF(官網匯出!N1533="","",官網匯出!N1533)</f>
        <v/>
      </c>
      <c r="U1533" s="1" t="str">
        <f>IF(官網匯出!O1533="","",官網匯出!O1533)</f>
        <v/>
      </c>
      <c r="V1533" s="1" t="str">
        <f>IF(官網匯出!P1533="",IF(G1533="","",0),官網匯出!P1533)</f>
        <v/>
      </c>
      <c r="W1533" s="1" t="str">
        <f>IF(官網匯出!Q1533="",IF(G1533="","",0),官網匯出!Q1533)</f>
        <v/>
      </c>
      <c r="X1533" s="1" t="str">
        <f>IF(官網匯出!R1533="","",官網匯出!R1533)</f>
        <v/>
      </c>
      <c r="Y1533" s="1" t="str">
        <f>IF(官網匯出!S1533="","",官網匯出!S1533)</f>
        <v/>
      </c>
      <c r="Z1533" s="1" t="str">
        <f>IF(G1533="","",官網匯出!T1533)</f>
        <v/>
      </c>
      <c r="AA1533" s="1" t="str">
        <f>IF(G1533="","",官網匯出!AK1533)</f>
        <v/>
      </c>
      <c r="AB1533" s="1" t="str">
        <f>IF(G1533="","",IF(官網匯出!V1533="","",官網匯出!V1533))</f>
        <v/>
      </c>
      <c r="AJ1533" s="1" t="str">
        <f>IF(G1533="","",IF(官網匯出!AE1533="","",官網匯出!AE1533))</f>
        <v/>
      </c>
      <c r="AK1533" s="1" t="str">
        <f>IF(G1533="","",IF(官網匯出!AD1533="","",官網匯出!AD1533))</f>
        <v/>
      </c>
      <c r="AL1533" s="1" t="str">
        <f t="shared" si="266"/>
        <v>0</v>
      </c>
      <c r="AM1533" s="1" t="str">
        <f>IF(官網匯出!AG1533="","",官網匯出!AG1533)</f>
        <v/>
      </c>
      <c r="AN1533" s="1" t="str">
        <f>IF(G1533="","",IF(官網匯出!AH1533="","",官網匯出!AH1533))</f>
        <v/>
      </c>
      <c r="AO1533" s="14" t="str">
        <f t="shared" si="267"/>
        <v/>
      </c>
      <c r="AP1533" s="14" t="str">
        <f t="shared" si="268"/>
        <v>1</v>
      </c>
      <c r="AQ1533" s="14" t="str">
        <f t="shared" si="269"/>
        <v>0</v>
      </c>
      <c r="AR1533" s="1" t="str">
        <f t="shared" si="270"/>
        <v/>
      </c>
      <c r="AS1533" s="1" t="str">
        <f t="shared" si="271"/>
        <v/>
      </c>
      <c r="AT1533" s="1" t="str">
        <f t="shared" si="272"/>
        <v/>
      </c>
      <c r="AU1533" s="1" t="str">
        <f t="shared" si="263"/>
        <v/>
      </c>
      <c r="AV1533" s="1" t="e">
        <f>IF(VLOOKUP(G1533,官網匯出!A:AQ,42,FALSE)="","[黃金盾官網]",VLOOKUP(G1533,官網匯出!A:AQ,42,FALSE))</f>
        <v>#N/A</v>
      </c>
      <c r="AW1533" s="1" t="e">
        <f>IF(LEFT(VLOOKUP(G1533,官網匯出!A:AS,43,FALSE),2)="","web",LEFT(VLOOKUP(G1533,官網匯出!A:AS,43,FALSE),2))</f>
        <v>#N/A</v>
      </c>
      <c r="AX1533" s="1" t="str">
        <f t="shared" si="273"/>
        <v>O</v>
      </c>
    </row>
    <row r="1534" spans="1:50">
      <c r="A1534" s="1" t="str">
        <f>IF(G1534="","",VLOOKUP(官網轉換!AW1534,團名!A:B,2,FALSE))</f>
        <v/>
      </c>
      <c r="B1534" s="1" t="str">
        <f>IF(G1534="","",IF(LEFT(VLOOKUP(G1534,官網匯出!A:AQ,43,0),2)="wf",VLOOKUP(VLOOKUP(G1534,官網匯出!A:AQ,43,0),團名!$I$1:$K$12,2,FALSE),"N0071"))</f>
        <v/>
      </c>
      <c r="C1534" s="1" t="str">
        <f>IFERROR(VLOOKUP(官網匯出!D1534,團名!E:G,3,FALSE),"")</f>
        <v/>
      </c>
      <c r="D1534" s="1" t="str">
        <f t="shared" si="264"/>
        <v/>
      </c>
      <c r="E1534" s="1" t="str">
        <f t="shared" si="265"/>
        <v/>
      </c>
      <c r="F1534" s="1" t="str">
        <f>IF(官網匯出!F1534="已付款","","B0012")</f>
        <v>B0012</v>
      </c>
      <c r="G1534" s="1" t="str">
        <f>IF(官網匯出!A1534="","",官網匯出!A1534)</f>
        <v/>
      </c>
      <c r="H1534" s="3" t="str">
        <f>IF(官網匯出!B1534="","",官網匯出!B1534)</f>
        <v/>
      </c>
      <c r="I1534" s="1" t="str">
        <f>IF(官網匯出!C1534="","",官網匯出!C1534)</f>
        <v/>
      </c>
      <c r="J1534" s="1" t="str">
        <f>IF(官網匯出!D1534="","",官網匯出!D1534)</f>
        <v/>
      </c>
      <c r="K1534" s="3" t="str">
        <f>IF(官網匯出!E1534="","",官網匯出!E1534)</f>
        <v/>
      </c>
      <c r="L1534" s="1" t="str">
        <f>IF(官網匯出!F1534="","",官網匯出!F1534)</f>
        <v/>
      </c>
      <c r="M1534" s="1" t="str">
        <f>IF(官網匯出!G1534="","",官網匯出!G1534)</f>
        <v/>
      </c>
      <c r="N1534" s="1" t="str">
        <f>IF(官網匯出!H1534="","",官網匯出!H1534)</f>
        <v/>
      </c>
      <c r="P1534" s="1" t="str">
        <f>IF(官網匯出!J1534="","",RIGHT(官網匯出!J1534,LEN(官網匯出!J1534)-2))</f>
        <v/>
      </c>
      <c r="Q1534" s="1" t="str">
        <f>IF(官網匯出!K1534="","",官網匯出!K1534)</f>
        <v/>
      </c>
      <c r="R1534" s="1" t="str">
        <f>IF(官網匯出!L1534="","",官網匯出!L1534)</f>
        <v/>
      </c>
      <c r="S1534" s="1" t="str">
        <f>IF(官網匯出!M1534="","",官網匯出!M1534)</f>
        <v/>
      </c>
      <c r="T1534" s="1" t="str">
        <f>IF(官網匯出!N1534="","",官網匯出!N1534)</f>
        <v/>
      </c>
      <c r="U1534" s="1" t="str">
        <f>IF(官網匯出!O1534="","",官網匯出!O1534)</f>
        <v/>
      </c>
      <c r="V1534" s="1" t="str">
        <f>IF(官網匯出!P1534="",IF(G1534="","",0),官網匯出!P1534)</f>
        <v/>
      </c>
      <c r="W1534" s="1" t="str">
        <f>IF(官網匯出!Q1534="",IF(G1534="","",0),官網匯出!Q1534)</f>
        <v/>
      </c>
      <c r="X1534" s="1" t="str">
        <f>IF(官網匯出!R1534="","",官網匯出!R1534)</f>
        <v/>
      </c>
      <c r="Y1534" s="1" t="str">
        <f>IF(官網匯出!S1534="","",官網匯出!S1534)</f>
        <v/>
      </c>
      <c r="Z1534" s="1" t="str">
        <f>IF(G1534="","",官網匯出!T1534)</f>
        <v/>
      </c>
      <c r="AA1534" s="1" t="str">
        <f>IF(G1534="","",官網匯出!AK1534)</f>
        <v/>
      </c>
      <c r="AB1534" s="1" t="str">
        <f>IF(G1534="","",IF(官網匯出!V1534="","",官網匯出!V1534))</f>
        <v/>
      </c>
      <c r="AJ1534" s="1" t="str">
        <f>IF(G1534="","",IF(官網匯出!AE1534="","",官網匯出!AE1534))</f>
        <v/>
      </c>
      <c r="AK1534" s="1" t="str">
        <f>IF(G1534="","",IF(官網匯出!AD1534="","",官網匯出!AD1534))</f>
        <v/>
      </c>
      <c r="AL1534" s="1" t="str">
        <f t="shared" si="266"/>
        <v>0</v>
      </c>
      <c r="AM1534" s="1" t="str">
        <f>IF(官網匯出!AG1534="","",官網匯出!AG1534)</f>
        <v/>
      </c>
      <c r="AN1534" s="1" t="str">
        <f>IF(G1534="","",IF(官網匯出!AH1534="","",官網匯出!AH1534))</f>
        <v/>
      </c>
      <c r="AO1534" s="14" t="str">
        <f t="shared" si="267"/>
        <v/>
      </c>
      <c r="AP1534" s="14" t="str">
        <f t="shared" si="268"/>
        <v>1</v>
      </c>
      <c r="AQ1534" s="14" t="str">
        <f t="shared" si="269"/>
        <v>0</v>
      </c>
      <c r="AR1534" s="1" t="str">
        <f t="shared" si="270"/>
        <v/>
      </c>
      <c r="AS1534" s="1" t="str">
        <f t="shared" si="271"/>
        <v/>
      </c>
      <c r="AT1534" s="1" t="str">
        <f t="shared" si="272"/>
        <v/>
      </c>
      <c r="AU1534" s="1" t="str">
        <f t="shared" si="263"/>
        <v/>
      </c>
      <c r="AV1534" s="1" t="e">
        <f>IF(VLOOKUP(G1534,官網匯出!A:AQ,42,FALSE)="","[黃金盾官網]",VLOOKUP(G1534,官網匯出!A:AQ,42,FALSE))</f>
        <v>#N/A</v>
      </c>
      <c r="AW1534" s="1" t="e">
        <f>IF(LEFT(VLOOKUP(G1534,官網匯出!A:AS,43,FALSE),2)="","web",LEFT(VLOOKUP(G1534,官網匯出!A:AS,43,FALSE),2))</f>
        <v>#N/A</v>
      </c>
      <c r="AX1534" s="1" t="str">
        <f t="shared" si="273"/>
        <v>O</v>
      </c>
    </row>
    <row r="1535" spans="1:50">
      <c r="A1535" s="1" t="str">
        <f>IF(G1535="","",VLOOKUP(官網轉換!AW1535,團名!A:B,2,FALSE))</f>
        <v/>
      </c>
      <c r="B1535" s="1" t="str">
        <f>IF(G1535="","",IF(LEFT(VLOOKUP(G1535,官網匯出!A:AQ,43,0),2)="wf",VLOOKUP(VLOOKUP(G1535,官網匯出!A:AQ,43,0),團名!$I$1:$K$12,2,FALSE),"N0071"))</f>
        <v/>
      </c>
      <c r="C1535" s="1" t="str">
        <f>IFERROR(VLOOKUP(官網匯出!D1535,團名!E:G,3,FALSE),"")</f>
        <v/>
      </c>
      <c r="D1535" s="1" t="str">
        <f t="shared" si="264"/>
        <v/>
      </c>
      <c r="E1535" s="1" t="str">
        <f t="shared" si="265"/>
        <v/>
      </c>
      <c r="F1535" s="1" t="str">
        <f>IF(官網匯出!F1535="已付款","","B0012")</f>
        <v>B0012</v>
      </c>
      <c r="G1535" s="1" t="str">
        <f>IF(官網匯出!A1535="","",官網匯出!A1535)</f>
        <v/>
      </c>
      <c r="H1535" s="3" t="str">
        <f>IF(官網匯出!B1535="","",官網匯出!B1535)</f>
        <v/>
      </c>
      <c r="I1535" s="1" t="str">
        <f>IF(官網匯出!C1535="","",官網匯出!C1535)</f>
        <v/>
      </c>
      <c r="J1535" s="1" t="str">
        <f>IF(官網匯出!D1535="","",官網匯出!D1535)</f>
        <v/>
      </c>
      <c r="K1535" s="3" t="str">
        <f>IF(官網匯出!E1535="","",官網匯出!E1535)</f>
        <v/>
      </c>
      <c r="L1535" s="1" t="str">
        <f>IF(官網匯出!F1535="","",官網匯出!F1535)</f>
        <v/>
      </c>
      <c r="M1535" s="1" t="str">
        <f>IF(官網匯出!G1535="","",官網匯出!G1535)</f>
        <v/>
      </c>
      <c r="N1535" s="1" t="str">
        <f>IF(官網匯出!H1535="","",官網匯出!H1535)</f>
        <v/>
      </c>
      <c r="P1535" s="1" t="str">
        <f>IF(官網匯出!J1535="","",RIGHT(官網匯出!J1535,LEN(官網匯出!J1535)-2))</f>
        <v/>
      </c>
      <c r="Q1535" s="1" t="str">
        <f>IF(官網匯出!K1535="","",官網匯出!K1535)</f>
        <v/>
      </c>
      <c r="R1535" s="1" t="str">
        <f>IF(官網匯出!L1535="","",官網匯出!L1535)</f>
        <v/>
      </c>
      <c r="S1535" s="1" t="str">
        <f>IF(官網匯出!M1535="","",官網匯出!M1535)</f>
        <v/>
      </c>
      <c r="T1535" s="1" t="str">
        <f>IF(官網匯出!N1535="","",官網匯出!N1535)</f>
        <v/>
      </c>
      <c r="U1535" s="1" t="str">
        <f>IF(官網匯出!O1535="","",官網匯出!O1535)</f>
        <v/>
      </c>
      <c r="V1535" s="1" t="str">
        <f>IF(官網匯出!P1535="",IF(G1535="","",0),官網匯出!P1535)</f>
        <v/>
      </c>
      <c r="W1535" s="1" t="str">
        <f>IF(官網匯出!Q1535="",IF(G1535="","",0),官網匯出!Q1535)</f>
        <v/>
      </c>
      <c r="X1535" s="1" t="str">
        <f>IF(官網匯出!R1535="","",官網匯出!R1535)</f>
        <v/>
      </c>
      <c r="Y1535" s="1" t="str">
        <f>IF(官網匯出!S1535="","",官網匯出!S1535)</f>
        <v/>
      </c>
      <c r="Z1535" s="1" t="str">
        <f>IF(G1535="","",官網匯出!T1535)</f>
        <v/>
      </c>
      <c r="AA1535" s="1" t="str">
        <f>IF(G1535="","",官網匯出!AK1535)</f>
        <v/>
      </c>
      <c r="AB1535" s="1" t="str">
        <f>IF(G1535="","",IF(官網匯出!V1535="","",官網匯出!V1535))</f>
        <v/>
      </c>
      <c r="AJ1535" s="1" t="str">
        <f>IF(G1535="","",IF(官網匯出!AE1535="","",官網匯出!AE1535))</f>
        <v/>
      </c>
      <c r="AK1535" s="1" t="str">
        <f>IF(G1535="","",IF(官網匯出!AD1535="","",官網匯出!AD1535))</f>
        <v/>
      </c>
      <c r="AL1535" s="1" t="str">
        <f t="shared" si="266"/>
        <v>0</v>
      </c>
      <c r="AM1535" s="1" t="str">
        <f>IF(官網匯出!AG1535="","",官網匯出!AG1535)</f>
        <v/>
      </c>
      <c r="AN1535" s="1" t="str">
        <f>IF(G1535="","",IF(官網匯出!AH1535="","",官網匯出!AH1535))</f>
        <v/>
      </c>
      <c r="AO1535" s="14" t="str">
        <f t="shared" si="267"/>
        <v/>
      </c>
      <c r="AP1535" s="14" t="str">
        <f t="shared" si="268"/>
        <v>1</v>
      </c>
      <c r="AQ1535" s="14" t="str">
        <f t="shared" si="269"/>
        <v>0</v>
      </c>
      <c r="AR1535" s="1" t="str">
        <f t="shared" si="270"/>
        <v/>
      </c>
      <c r="AS1535" s="1" t="str">
        <f t="shared" si="271"/>
        <v/>
      </c>
      <c r="AT1535" s="1" t="str">
        <f t="shared" si="272"/>
        <v/>
      </c>
      <c r="AU1535" s="1" t="str">
        <f t="shared" si="263"/>
        <v/>
      </c>
      <c r="AV1535" s="1" t="e">
        <f>IF(VLOOKUP(G1535,官網匯出!A:AQ,42,FALSE)="","[黃金盾官網]",VLOOKUP(G1535,官網匯出!A:AQ,42,FALSE))</f>
        <v>#N/A</v>
      </c>
      <c r="AW1535" s="1" t="e">
        <f>IF(LEFT(VLOOKUP(G1535,官網匯出!A:AS,43,FALSE),2)="","web",LEFT(VLOOKUP(G1535,官網匯出!A:AS,43,FALSE),2))</f>
        <v>#N/A</v>
      </c>
      <c r="AX1535" s="1" t="str">
        <f t="shared" si="273"/>
        <v>O</v>
      </c>
    </row>
    <row r="1536" spans="1:50">
      <c r="A1536" s="1" t="str">
        <f>IF(G1536="","",VLOOKUP(官網轉換!AW1536,團名!A:B,2,FALSE))</f>
        <v/>
      </c>
      <c r="B1536" s="1" t="str">
        <f>IF(G1536="","",IF(LEFT(VLOOKUP(G1536,官網匯出!A:AQ,43,0),2)="wf",VLOOKUP(VLOOKUP(G1536,官網匯出!A:AQ,43,0),團名!$I$1:$K$12,2,FALSE),"N0071"))</f>
        <v/>
      </c>
      <c r="C1536" s="1" t="str">
        <f>IFERROR(VLOOKUP(官網匯出!D1536,團名!E:G,3,FALSE),"")</f>
        <v/>
      </c>
      <c r="D1536" s="1" t="str">
        <f t="shared" si="264"/>
        <v/>
      </c>
      <c r="E1536" s="1" t="str">
        <f t="shared" si="265"/>
        <v/>
      </c>
      <c r="F1536" s="1" t="str">
        <f>IF(官網匯出!F1536="已付款","","B0012")</f>
        <v>B0012</v>
      </c>
      <c r="G1536" s="1" t="str">
        <f>IF(官網匯出!A1536="","",官網匯出!A1536)</f>
        <v/>
      </c>
      <c r="H1536" s="3" t="str">
        <f>IF(官網匯出!B1536="","",官網匯出!B1536)</f>
        <v/>
      </c>
      <c r="I1536" s="1" t="str">
        <f>IF(官網匯出!C1536="","",官網匯出!C1536)</f>
        <v/>
      </c>
      <c r="J1536" s="1" t="str">
        <f>IF(官網匯出!D1536="","",官網匯出!D1536)</f>
        <v/>
      </c>
      <c r="K1536" s="3" t="str">
        <f>IF(官網匯出!E1536="","",官網匯出!E1536)</f>
        <v/>
      </c>
      <c r="L1536" s="1" t="str">
        <f>IF(官網匯出!F1536="","",官網匯出!F1536)</f>
        <v/>
      </c>
      <c r="M1536" s="1" t="str">
        <f>IF(官網匯出!G1536="","",官網匯出!G1536)</f>
        <v/>
      </c>
      <c r="N1536" s="1" t="str">
        <f>IF(官網匯出!H1536="","",官網匯出!H1536)</f>
        <v/>
      </c>
      <c r="P1536" s="1" t="str">
        <f>IF(官網匯出!J1536="","",RIGHT(官網匯出!J1536,LEN(官網匯出!J1536)-2))</f>
        <v/>
      </c>
      <c r="Q1536" s="1" t="str">
        <f>IF(官網匯出!K1536="","",官網匯出!K1536)</f>
        <v/>
      </c>
      <c r="R1536" s="1" t="str">
        <f>IF(官網匯出!L1536="","",官網匯出!L1536)</f>
        <v/>
      </c>
      <c r="S1536" s="1" t="str">
        <f>IF(官網匯出!M1536="","",官網匯出!M1536)</f>
        <v/>
      </c>
      <c r="T1536" s="1" t="str">
        <f>IF(官網匯出!N1536="","",官網匯出!N1536)</f>
        <v/>
      </c>
      <c r="U1536" s="1" t="str">
        <f>IF(官網匯出!O1536="","",官網匯出!O1536)</f>
        <v/>
      </c>
      <c r="V1536" s="1" t="str">
        <f>IF(官網匯出!P1536="",IF(G1536="","",0),官網匯出!P1536)</f>
        <v/>
      </c>
      <c r="W1536" s="1" t="str">
        <f>IF(官網匯出!Q1536="",IF(G1536="","",0),官網匯出!Q1536)</f>
        <v/>
      </c>
      <c r="X1536" s="1" t="str">
        <f>IF(官網匯出!R1536="","",官網匯出!R1536)</f>
        <v/>
      </c>
      <c r="Y1536" s="1" t="str">
        <f>IF(官網匯出!S1536="","",官網匯出!S1536)</f>
        <v/>
      </c>
      <c r="Z1536" s="1" t="str">
        <f>IF(G1536="","",官網匯出!T1536)</f>
        <v/>
      </c>
      <c r="AA1536" s="1" t="str">
        <f>IF(G1536="","",官網匯出!AK1536)</f>
        <v/>
      </c>
      <c r="AB1536" s="1" t="str">
        <f>IF(G1536="","",IF(官網匯出!V1536="","",官網匯出!V1536))</f>
        <v/>
      </c>
      <c r="AJ1536" s="1" t="str">
        <f>IF(G1536="","",IF(官網匯出!AE1536="","",官網匯出!AE1536))</f>
        <v/>
      </c>
      <c r="AK1536" s="1" t="str">
        <f>IF(G1536="","",IF(官網匯出!AD1536="","",官網匯出!AD1536))</f>
        <v/>
      </c>
      <c r="AL1536" s="1" t="str">
        <f t="shared" si="266"/>
        <v>0</v>
      </c>
      <c r="AM1536" s="1" t="str">
        <f>IF(官網匯出!AG1536="","",官網匯出!AG1536)</f>
        <v/>
      </c>
      <c r="AN1536" s="1" t="str">
        <f>IF(G1536="","",IF(官網匯出!AH1536="","",官網匯出!AH1536))</f>
        <v/>
      </c>
      <c r="AO1536" s="14" t="str">
        <f t="shared" si="267"/>
        <v/>
      </c>
      <c r="AP1536" s="14" t="str">
        <f t="shared" si="268"/>
        <v>1</v>
      </c>
      <c r="AQ1536" s="14" t="str">
        <f t="shared" si="269"/>
        <v>0</v>
      </c>
      <c r="AR1536" s="1" t="str">
        <f t="shared" si="270"/>
        <v/>
      </c>
      <c r="AS1536" s="1" t="str">
        <f t="shared" si="271"/>
        <v/>
      </c>
      <c r="AT1536" s="1" t="str">
        <f t="shared" si="272"/>
        <v/>
      </c>
      <c r="AU1536" s="1" t="str">
        <f t="shared" si="263"/>
        <v/>
      </c>
      <c r="AV1536" s="1" t="e">
        <f>IF(VLOOKUP(G1536,官網匯出!A:AQ,42,FALSE)="","[黃金盾官網]",VLOOKUP(G1536,官網匯出!A:AQ,42,FALSE))</f>
        <v>#N/A</v>
      </c>
      <c r="AW1536" s="1" t="e">
        <f>IF(LEFT(VLOOKUP(G1536,官網匯出!A:AS,43,FALSE),2)="","web",LEFT(VLOOKUP(G1536,官網匯出!A:AS,43,FALSE),2))</f>
        <v>#N/A</v>
      </c>
      <c r="AX1536" s="1" t="str">
        <f t="shared" si="273"/>
        <v>O</v>
      </c>
    </row>
    <row r="1537" spans="1:50">
      <c r="A1537" s="1" t="str">
        <f>IF(G1537="","",VLOOKUP(官網轉換!AW1537,團名!A:B,2,FALSE))</f>
        <v/>
      </c>
      <c r="B1537" s="1" t="str">
        <f>IF(G1537="","",IF(LEFT(VLOOKUP(G1537,官網匯出!A:AQ,43,0),2)="wf",VLOOKUP(VLOOKUP(G1537,官網匯出!A:AQ,43,0),團名!$I$1:$K$12,2,FALSE),"N0071"))</f>
        <v/>
      </c>
      <c r="C1537" s="1" t="str">
        <f>IFERROR(VLOOKUP(官網匯出!D1537,團名!E:G,3,FALSE),"")</f>
        <v/>
      </c>
      <c r="D1537" s="1" t="str">
        <f t="shared" si="264"/>
        <v/>
      </c>
      <c r="E1537" s="1" t="str">
        <f t="shared" si="265"/>
        <v/>
      </c>
      <c r="F1537" s="1" t="str">
        <f>IF(官網匯出!F1537="已付款","","B0012")</f>
        <v>B0012</v>
      </c>
      <c r="G1537" s="1" t="str">
        <f>IF(官網匯出!A1537="","",官網匯出!A1537)</f>
        <v/>
      </c>
      <c r="H1537" s="3" t="str">
        <f>IF(官網匯出!B1537="","",官網匯出!B1537)</f>
        <v/>
      </c>
      <c r="I1537" s="1" t="str">
        <f>IF(官網匯出!C1537="","",官網匯出!C1537)</f>
        <v/>
      </c>
      <c r="J1537" s="1" t="str">
        <f>IF(官網匯出!D1537="","",官網匯出!D1537)</f>
        <v/>
      </c>
      <c r="K1537" s="3" t="str">
        <f>IF(官網匯出!E1537="","",官網匯出!E1537)</f>
        <v/>
      </c>
      <c r="L1537" s="1" t="str">
        <f>IF(官網匯出!F1537="","",官網匯出!F1537)</f>
        <v/>
      </c>
      <c r="M1537" s="1" t="str">
        <f>IF(官網匯出!G1537="","",官網匯出!G1537)</f>
        <v/>
      </c>
      <c r="N1537" s="1" t="str">
        <f>IF(官網匯出!H1537="","",官網匯出!H1537)</f>
        <v/>
      </c>
      <c r="P1537" s="1" t="str">
        <f>IF(官網匯出!J1537="","",RIGHT(官網匯出!J1537,LEN(官網匯出!J1537)-2))</f>
        <v/>
      </c>
      <c r="Q1537" s="1" t="str">
        <f>IF(官網匯出!K1537="","",官網匯出!K1537)</f>
        <v/>
      </c>
      <c r="R1537" s="1" t="str">
        <f>IF(官網匯出!L1537="","",官網匯出!L1537)</f>
        <v/>
      </c>
      <c r="S1537" s="1" t="str">
        <f>IF(官網匯出!M1537="","",官網匯出!M1537)</f>
        <v/>
      </c>
      <c r="T1537" s="1" t="str">
        <f>IF(官網匯出!N1537="","",官網匯出!N1537)</f>
        <v/>
      </c>
      <c r="U1537" s="1" t="str">
        <f>IF(官網匯出!O1537="","",官網匯出!O1537)</f>
        <v/>
      </c>
      <c r="V1537" s="1" t="str">
        <f>IF(官網匯出!P1537="",IF(G1537="","",0),官網匯出!P1537)</f>
        <v/>
      </c>
      <c r="W1537" s="1" t="str">
        <f>IF(官網匯出!Q1537="",IF(G1537="","",0),官網匯出!Q1537)</f>
        <v/>
      </c>
      <c r="X1537" s="1" t="str">
        <f>IF(官網匯出!R1537="","",官網匯出!R1537)</f>
        <v/>
      </c>
      <c r="Y1537" s="1" t="str">
        <f>IF(官網匯出!S1537="","",官網匯出!S1537)</f>
        <v/>
      </c>
      <c r="Z1537" s="1" t="str">
        <f>IF(G1537="","",官網匯出!T1537)</f>
        <v/>
      </c>
      <c r="AA1537" s="1" t="str">
        <f>IF(G1537="","",官網匯出!AK1537)</f>
        <v/>
      </c>
      <c r="AB1537" s="1" t="str">
        <f>IF(G1537="","",IF(官網匯出!V1537="","",官網匯出!V1537))</f>
        <v/>
      </c>
      <c r="AJ1537" s="1" t="str">
        <f>IF(G1537="","",IF(官網匯出!AE1537="","",官網匯出!AE1537))</f>
        <v/>
      </c>
      <c r="AK1537" s="1" t="str">
        <f>IF(G1537="","",IF(官網匯出!AD1537="","",官網匯出!AD1537))</f>
        <v/>
      </c>
      <c r="AL1537" s="1" t="str">
        <f t="shared" si="266"/>
        <v>0</v>
      </c>
      <c r="AM1537" s="1" t="str">
        <f>IF(官網匯出!AG1537="","",官網匯出!AG1537)</f>
        <v/>
      </c>
      <c r="AN1537" s="1" t="str">
        <f>IF(G1537="","",IF(官網匯出!AH1537="","",官網匯出!AH1537))</f>
        <v/>
      </c>
      <c r="AO1537" s="14" t="str">
        <f t="shared" si="267"/>
        <v/>
      </c>
      <c r="AP1537" s="14" t="str">
        <f t="shared" si="268"/>
        <v>1</v>
      </c>
      <c r="AQ1537" s="14" t="str">
        <f t="shared" si="269"/>
        <v>0</v>
      </c>
      <c r="AR1537" s="1" t="str">
        <f t="shared" si="270"/>
        <v/>
      </c>
      <c r="AS1537" s="1" t="str">
        <f t="shared" si="271"/>
        <v/>
      </c>
      <c r="AT1537" s="1" t="str">
        <f t="shared" si="272"/>
        <v/>
      </c>
      <c r="AU1537" s="1" t="str">
        <f t="shared" si="263"/>
        <v/>
      </c>
      <c r="AV1537" s="1" t="e">
        <f>IF(VLOOKUP(G1537,官網匯出!A:AQ,42,FALSE)="","[黃金盾官網]",VLOOKUP(G1537,官網匯出!A:AQ,42,FALSE))</f>
        <v>#N/A</v>
      </c>
      <c r="AW1537" s="1" t="e">
        <f>IF(LEFT(VLOOKUP(G1537,官網匯出!A:AS,43,FALSE),2)="","web",LEFT(VLOOKUP(G1537,官網匯出!A:AS,43,FALSE),2))</f>
        <v>#N/A</v>
      </c>
      <c r="AX1537" s="1" t="str">
        <f t="shared" si="273"/>
        <v>O</v>
      </c>
    </row>
    <row r="1538" spans="1:50">
      <c r="A1538" s="1" t="str">
        <f>IF(G1538="","",VLOOKUP(官網轉換!AW1538,團名!A:B,2,FALSE))</f>
        <v/>
      </c>
      <c r="B1538" s="1" t="str">
        <f>IF(G1538="","",IF(LEFT(VLOOKUP(G1538,官網匯出!A:AQ,43,0),2)="wf",VLOOKUP(VLOOKUP(G1538,官網匯出!A:AQ,43,0),團名!$I$1:$K$12,2,FALSE),"N0071"))</f>
        <v/>
      </c>
      <c r="C1538" s="1" t="str">
        <f>IFERROR(VLOOKUP(官網匯出!D1538,團名!E:G,3,FALSE),"")</f>
        <v/>
      </c>
      <c r="D1538" s="1" t="str">
        <f t="shared" si="264"/>
        <v/>
      </c>
      <c r="E1538" s="1" t="str">
        <f t="shared" si="265"/>
        <v/>
      </c>
      <c r="F1538" s="1" t="str">
        <f>IF(官網匯出!F1538="已付款","","B0012")</f>
        <v>B0012</v>
      </c>
      <c r="G1538" s="1" t="str">
        <f>IF(官網匯出!A1538="","",官網匯出!A1538)</f>
        <v/>
      </c>
      <c r="H1538" s="3" t="str">
        <f>IF(官網匯出!B1538="","",官網匯出!B1538)</f>
        <v/>
      </c>
      <c r="I1538" s="1" t="str">
        <f>IF(官網匯出!C1538="","",官網匯出!C1538)</f>
        <v/>
      </c>
      <c r="J1538" s="1" t="str">
        <f>IF(官網匯出!D1538="","",官網匯出!D1538)</f>
        <v/>
      </c>
      <c r="K1538" s="3" t="str">
        <f>IF(官網匯出!E1538="","",官網匯出!E1538)</f>
        <v/>
      </c>
      <c r="L1538" s="1" t="str">
        <f>IF(官網匯出!F1538="","",官網匯出!F1538)</f>
        <v/>
      </c>
      <c r="M1538" s="1" t="str">
        <f>IF(官網匯出!G1538="","",官網匯出!G1538)</f>
        <v/>
      </c>
      <c r="N1538" s="1" t="str">
        <f>IF(官網匯出!H1538="","",官網匯出!H1538)</f>
        <v/>
      </c>
      <c r="P1538" s="1" t="str">
        <f>IF(官網匯出!J1538="","",RIGHT(官網匯出!J1538,LEN(官網匯出!J1538)-2))</f>
        <v/>
      </c>
      <c r="Q1538" s="1" t="str">
        <f>IF(官網匯出!K1538="","",官網匯出!K1538)</f>
        <v/>
      </c>
      <c r="R1538" s="1" t="str">
        <f>IF(官網匯出!L1538="","",官網匯出!L1538)</f>
        <v/>
      </c>
      <c r="S1538" s="1" t="str">
        <f>IF(官網匯出!M1538="","",官網匯出!M1538)</f>
        <v/>
      </c>
      <c r="T1538" s="1" t="str">
        <f>IF(官網匯出!N1538="","",官網匯出!N1538)</f>
        <v/>
      </c>
      <c r="U1538" s="1" t="str">
        <f>IF(官網匯出!O1538="","",官網匯出!O1538)</f>
        <v/>
      </c>
      <c r="V1538" s="1" t="str">
        <f>IF(官網匯出!P1538="",IF(G1538="","",0),官網匯出!P1538)</f>
        <v/>
      </c>
      <c r="W1538" s="1" t="str">
        <f>IF(官網匯出!Q1538="",IF(G1538="","",0),官網匯出!Q1538)</f>
        <v/>
      </c>
      <c r="X1538" s="1" t="str">
        <f>IF(官網匯出!R1538="","",官網匯出!R1538)</f>
        <v/>
      </c>
      <c r="Y1538" s="1" t="str">
        <f>IF(官網匯出!S1538="","",官網匯出!S1538)</f>
        <v/>
      </c>
      <c r="Z1538" s="1" t="str">
        <f>IF(G1538="","",官網匯出!T1538)</f>
        <v/>
      </c>
      <c r="AA1538" s="1" t="str">
        <f>IF(G1538="","",官網匯出!AK1538)</f>
        <v/>
      </c>
      <c r="AB1538" s="1" t="str">
        <f>IF(G1538="","",IF(官網匯出!V1538="","",官網匯出!V1538))</f>
        <v/>
      </c>
      <c r="AJ1538" s="1" t="str">
        <f>IF(G1538="","",IF(官網匯出!AE1538="","",官網匯出!AE1538))</f>
        <v/>
      </c>
      <c r="AK1538" s="1" t="str">
        <f>IF(G1538="","",IF(官網匯出!AD1538="","",官網匯出!AD1538))</f>
        <v/>
      </c>
      <c r="AL1538" s="1" t="str">
        <f t="shared" si="266"/>
        <v>0</v>
      </c>
      <c r="AM1538" s="1" t="str">
        <f>IF(官網匯出!AG1538="","",官網匯出!AG1538)</f>
        <v/>
      </c>
      <c r="AN1538" s="1" t="str">
        <f>IF(G1538="","",IF(官網匯出!AH1538="","",官網匯出!AH1538))</f>
        <v/>
      </c>
      <c r="AO1538" s="14" t="str">
        <f t="shared" si="267"/>
        <v/>
      </c>
      <c r="AP1538" s="14" t="str">
        <f t="shared" si="268"/>
        <v>1</v>
      </c>
      <c r="AQ1538" s="14" t="str">
        <f t="shared" si="269"/>
        <v>0</v>
      </c>
      <c r="AR1538" s="1" t="str">
        <f t="shared" si="270"/>
        <v/>
      </c>
      <c r="AS1538" s="1" t="str">
        <f t="shared" si="271"/>
        <v/>
      </c>
      <c r="AT1538" s="1" t="str">
        <f t="shared" si="272"/>
        <v/>
      </c>
      <c r="AU1538" s="1" t="str">
        <f t="shared" ref="AU1538:AU1601" si="274">IF(G1538="","",AV1538&amp;"      訂單編號："&amp;G1538&amp;"      "&amp;IF(J1538="銀行轉帳(ATM/虛擬代碼繳費)","ATM(藍)",IF(J1538="ATM 虛擬代碼繳費（需持代碼至實體ATM或網路銀行繳費）","ATM"&amp;"　"&amp;AB1538&amp;AJ1538,IF(J1538="虛擬代碼繳費轉帳","ATM(SP)"&amp;"　"&amp;AB1538&amp;AJ1538,IF(J1538="信用卡（shopline payment）","信用卡(SP)",IF(J1538="信用卡","信用卡",IF(J1538="貨到付款","貨到付款　")))&amp;"　"&amp;AB1538&amp;AJ1538)))&amp;IF(L1538="退款中","客戶取消訂單，待退款(ATM)",""))</f>
        <v/>
      </c>
      <c r="AV1538" s="1" t="e">
        <f>IF(VLOOKUP(G1538,官網匯出!A:AQ,42,FALSE)="","[黃金盾官網]",VLOOKUP(G1538,官網匯出!A:AQ,42,FALSE))</f>
        <v>#N/A</v>
      </c>
      <c r="AW1538" s="1" t="e">
        <f>IF(LEFT(VLOOKUP(G1538,官網匯出!A:AS,43,FALSE),2)="","web",LEFT(VLOOKUP(G1538,官網匯出!A:AS,43,FALSE),2))</f>
        <v>#N/A</v>
      </c>
      <c r="AX1538" s="1" t="str">
        <f t="shared" si="273"/>
        <v>O</v>
      </c>
    </row>
    <row r="1539" spans="1:50">
      <c r="A1539" s="1" t="str">
        <f>IF(G1539="","",VLOOKUP(官網轉換!AW1539,團名!A:B,2,FALSE))</f>
        <v/>
      </c>
      <c r="B1539" s="1" t="str">
        <f>IF(G1539="","",IF(LEFT(VLOOKUP(G1539,官網匯出!A:AQ,43,0),2)="wf",VLOOKUP(VLOOKUP(G1539,官網匯出!A:AQ,43,0),團名!$I$1:$K$12,2,FALSE),"N0071"))</f>
        <v/>
      </c>
      <c r="C1539" s="1" t="str">
        <f>IFERROR(VLOOKUP(官網匯出!D1539,團名!E:G,3,FALSE),"")</f>
        <v/>
      </c>
      <c r="D1539" s="1" t="str">
        <f t="shared" ref="D1539:D1602" si="275">IF(G1539="","","NTD")</f>
        <v/>
      </c>
      <c r="E1539" s="1" t="str">
        <f t="shared" ref="E1539:E1602" si="276">IF(G1539="","","含稅")</f>
        <v/>
      </c>
      <c r="F1539" s="1" t="str">
        <f>IF(官網匯出!F1539="已付款","","B0012")</f>
        <v>B0012</v>
      </c>
      <c r="G1539" s="1" t="str">
        <f>IF(官網匯出!A1539="","",官網匯出!A1539)</f>
        <v/>
      </c>
      <c r="H1539" s="3" t="str">
        <f>IF(官網匯出!B1539="","",官網匯出!B1539)</f>
        <v/>
      </c>
      <c r="I1539" s="1" t="str">
        <f>IF(官網匯出!C1539="","",官網匯出!C1539)</f>
        <v/>
      </c>
      <c r="J1539" s="1" t="str">
        <f>IF(官網匯出!D1539="","",官網匯出!D1539)</f>
        <v/>
      </c>
      <c r="K1539" s="3" t="str">
        <f>IF(官網匯出!E1539="","",官網匯出!E1539)</f>
        <v/>
      </c>
      <c r="L1539" s="1" t="str">
        <f>IF(官網匯出!F1539="","",官網匯出!F1539)</f>
        <v/>
      </c>
      <c r="M1539" s="1" t="str">
        <f>IF(官網匯出!G1539="","",官網匯出!G1539)</f>
        <v/>
      </c>
      <c r="N1539" s="1" t="str">
        <f>IF(官網匯出!H1539="","",官網匯出!H1539)</f>
        <v/>
      </c>
      <c r="P1539" s="1" t="str">
        <f>IF(官網匯出!J1539="","",RIGHT(官網匯出!J1539,LEN(官網匯出!J1539)-2))</f>
        <v/>
      </c>
      <c r="Q1539" s="1" t="str">
        <f>IF(官網匯出!K1539="","",官網匯出!K1539)</f>
        <v/>
      </c>
      <c r="R1539" s="1" t="str">
        <f>IF(官網匯出!L1539="","",官網匯出!L1539)</f>
        <v/>
      </c>
      <c r="S1539" s="1" t="str">
        <f>IF(官網匯出!M1539="","",官網匯出!M1539)</f>
        <v/>
      </c>
      <c r="T1539" s="1" t="str">
        <f>IF(官網匯出!N1539="","",官網匯出!N1539)</f>
        <v/>
      </c>
      <c r="U1539" s="1" t="str">
        <f>IF(官網匯出!O1539="","",官網匯出!O1539)</f>
        <v/>
      </c>
      <c r="V1539" s="1" t="str">
        <f>IF(官網匯出!P1539="",IF(G1539="","",0),官網匯出!P1539)</f>
        <v/>
      </c>
      <c r="W1539" s="1" t="str">
        <f>IF(官網匯出!Q1539="",IF(G1539="","",0),官網匯出!Q1539)</f>
        <v/>
      </c>
      <c r="X1539" s="1" t="str">
        <f>IF(官網匯出!R1539="","",官網匯出!R1539)</f>
        <v/>
      </c>
      <c r="Y1539" s="1" t="str">
        <f>IF(官網匯出!S1539="","",官網匯出!S1539)</f>
        <v/>
      </c>
      <c r="Z1539" s="1" t="str">
        <f>IF(G1539="","",官網匯出!T1539)</f>
        <v/>
      </c>
      <c r="AA1539" s="1" t="str">
        <f>IF(G1539="","",官網匯出!AK1539)</f>
        <v/>
      </c>
      <c r="AB1539" s="1" t="str">
        <f>IF(G1539="","",IF(官網匯出!V1539="","",官網匯出!V1539))</f>
        <v/>
      </c>
      <c r="AJ1539" s="1" t="str">
        <f>IF(G1539="","",IF(官網匯出!AE1539="","",官網匯出!AE1539))</f>
        <v/>
      </c>
      <c r="AK1539" s="1" t="str">
        <f>IF(G1539="","",IF(官網匯出!AD1539="","",官網匯出!AD1539))</f>
        <v/>
      </c>
      <c r="AL1539" s="1" t="str">
        <f t="shared" ref="AL1539:AL1602" si="277">IF(AM1539="","0","1")</f>
        <v>0</v>
      </c>
      <c r="AM1539" s="1" t="str">
        <f>IF(官網匯出!AG1539="","",官網匯出!AG1539)</f>
        <v/>
      </c>
      <c r="AN1539" s="1" t="str">
        <f>IF(G1539="","",IF(官網匯出!AH1539="","",官網匯出!AH1539))</f>
        <v/>
      </c>
      <c r="AO1539" s="14" t="str">
        <f t="shared" ref="AO1539:AO1602" si="278">IF(AN1539="","","3J0002")</f>
        <v/>
      </c>
      <c r="AP1539" s="14" t="str">
        <f t="shared" ref="AP1539:AP1602" si="279">IF(AO1539="","1","0")</f>
        <v>1</v>
      </c>
      <c r="AQ1539" s="14" t="str">
        <f t="shared" ref="AQ1539:AQ1602" si="280">IF(AN1539="","0","1")</f>
        <v>0</v>
      </c>
      <c r="AR1539" s="1" t="str">
        <f t="shared" ref="AR1539:AR1602" si="281">IFERROR((T1539*U1539)-V1539-Z1539+W1539-AA1539,"")</f>
        <v/>
      </c>
      <c r="AS1539" s="1" t="str">
        <f t="shared" ref="AS1539:AS1602" si="282">IF(J1539="貨到付款",IF(Y1539="",0,Y1539),IF(G1539="","",0))</f>
        <v/>
      </c>
      <c r="AT1539" s="1" t="str">
        <f t="shared" ref="AT1539:AT1602" si="283">IF(G1539="","",IF(V1539&gt;0,"已扣抵"&amp;V1539&amp;"元"&amp;"購物金 ","")&amp;IF(Z1539&gt;0,"已扣抵"&amp;Z1539&amp;"元"&amp;"優惠折扣 ","")&amp;IF(W1539&gt;0,"含運費"&amp;W1539&amp;"元 ","")&amp;IF(AA1539&gt;0,"含附加費"&amp;AA1539&amp;"元 ",""))</f>
        <v/>
      </c>
      <c r="AU1539" s="1" t="str">
        <f t="shared" si="274"/>
        <v/>
      </c>
      <c r="AV1539" s="1" t="e">
        <f>IF(VLOOKUP(G1539,官網匯出!A:AQ,42,FALSE)="","[黃金盾官網]",VLOOKUP(G1539,官網匯出!A:AQ,42,FALSE))</f>
        <v>#N/A</v>
      </c>
      <c r="AW1539" s="1" t="e">
        <f>IF(LEFT(VLOOKUP(G1539,官網匯出!A:AS,43,FALSE),2)="","web",LEFT(VLOOKUP(G1539,官網匯出!A:AS,43,FALSE),2))</f>
        <v>#N/A</v>
      </c>
      <c r="AX1539" s="1" t="str">
        <f t="shared" ref="AX1539:AX1602" si="284">IF(AND(AM1539&lt;&gt;"",AN1539&lt;&gt;""),"X","O")</f>
        <v>O</v>
      </c>
    </row>
    <row r="1540" spans="1:50">
      <c r="A1540" s="1" t="str">
        <f>IF(G1540="","",VLOOKUP(官網轉換!AW1540,團名!A:B,2,FALSE))</f>
        <v/>
      </c>
      <c r="B1540" s="1" t="str">
        <f>IF(G1540="","",IF(LEFT(VLOOKUP(G1540,官網匯出!A:AQ,43,0),2)="wf",VLOOKUP(VLOOKUP(G1540,官網匯出!A:AQ,43,0),團名!$I$1:$K$12,2,FALSE),"N0071"))</f>
        <v/>
      </c>
      <c r="C1540" s="1" t="str">
        <f>IFERROR(VLOOKUP(官網匯出!D1540,團名!E:G,3,FALSE),"")</f>
        <v/>
      </c>
      <c r="D1540" s="1" t="str">
        <f t="shared" si="275"/>
        <v/>
      </c>
      <c r="E1540" s="1" t="str">
        <f t="shared" si="276"/>
        <v/>
      </c>
      <c r="F1540" s="1" t="str">
        <f>IF(官網匯出!F1540="已付款","","B0012")</f>
        <v>B0012</v>
      </c>
      <c r="G1540" s="1" t="str">
        <f>IF(官網匯出!A1540="","",官網匯出!A1540)</f>
        <v/>
      </c>
      <c r="H1540" s="3" t="str">
        <f>IF(官網匯出!B1540="","",官網匯出!B1540)</f>
        <v/>
      </c>
      <c r="I1540" s="1" t="str">
        <f>IF(官網匯出!C1540="","",官網匯出!C1540)</f>
        <v/>
      </c>
      <c r="J1540" s="1" t="str">
        <f>IF(官網匯出!D1540="","",官網匯出!D1540)</f>
        <v/>
      </c>
      <c r="K1540" s="3" t="str">
        <f>IF(官網匯出!E1540="","",官網匯出!E1540)</f>
        <v/>
      </c>
      <c r="L1540" s="1" t="str">
        <f>IF(官網匯出!F1540="","",官網匯出!F1540)</f>
        <v/>
      </c>
      <c r="M1540" s="1" t="str">
        <f>IF(官網匯出!G1540="","",官網匯出!G1540)</f>
        <v/>
      </c>
      <c r="N1540" s="1" t="str">
        <f>IF(官網匯出!H1540="","",官網匯出!H1540)</f>
        <v/>
      </c>
      <c r="P1540" s="1" t="str">
        <f>IF(官網匯出!J1540="","",RIGHT(官網匯出!J1540,LEN(官網匯出!J1540)-2))</f>
        <v/>
      </c>
      <c r="Q1540" s="1" t="str">
        <f>IF(官網匯出!K1540="","",官網匯出!K1540)</f>
        <v/>
      </c>
      <c r="R1540" s="1" t="str">
        <f>IF(官網匯出!L1540="","",官網匯出!L1540)</f>
        <v/>
      </c>
      <c r="S1540" s="1" t="str">
        <f>IF(官網匯出!M1540="","",官網匯出!M1540)</f>
        <v/>
      </c>
      <c r="T1540" s="1" t="str">
        <f>IF(官網匯出!N1540="","",官網匯出!N1540)</f>
        <v/>
      </c>
      <c r="U1540" s="1" t="str">
        <f>IF(官網匯出!O1540="","",官網匯出!O1540)</f>
        <v/>
      </c>
      <c r="V1540" s="1" t="str">
        <f>IF(官網匯出!P1540="",IF(G1540="","",0),官網匯出!P1540)</f>
        <v/>
      </c>
      <c r="W1540" s="1" t="str">
        <f>IF(官網匯出!Q1540="",IF(G1540="","",0),官網匯出!Q1540)</f>
        <v/>
      </c>
      <c r="X1540" s="1" t="str">
        <f>IF(官網匯出!R1540="","",官網匯出!R1540)</f>
        <v/>
      </c>
      <c r="Y1540" s="1" t="str">
        <f>IF(官網匯出!S1540="","",官網匯出!S1540)</f>
        <v/>
      </c>
      <c r="Z1540" s="1" t="str">
        <f>IF(G1540="","",官網匯出!T1540)</f>
        <v/>
      </c>
      <c r="AA1540" s="1" t="str">
        <f>IF(G1540="","",官網匯出!AK1540)</f>
        <v/>
      </c>
      <c r="AB1540" s="1" t="str">
        <f>IF(G1540="","",IF(官網匯出!V1540="","",官網匯出!V1540))</f>
        <v/>
      </c>
      <c r="AJ1540" s="1" t="str">
        <f>IF(G1540="","",IF(官網匯出!AE1540="","",官網匯出!AE1540))</f>
        <v/>
      </c>
      <c r="AK1540" s="1" t="str">
        <f>IF(G1540="","",IF(官網匯出!AD1540="","",官網匯出!AD1540))</f>
        <v/>
      </c>
      <c r="AL1540" s="1" t="str">
        <f t="shared" si="277"/>
        <v>0</v>
      </c>
      <c r="AM1540" s="1" t="str">
        <f>IF(官網匯出!AG1540="","",官網匯出!AG1540)</f>
        <v/>
      </c>
      <c r="AN1540" s="1" t="str">
        <f>IF(G1540="","",IF(官網匯出!AH1540="","",官網匯出!AH1540))</f>
        <v/>
      </c>
      <c r="AO1540" s="14" t="str">
        <f t="shared" si="278"/>
        <v/>
      </c>
      <c r="AP1540" s="14" t="str">
        <f t="shared" si="279"/>
        <v>1</v>
      </c>
      <c r="AQ1540" s="14" t="str">
        <f t="shared" si="280"/>
        <v>0</v>
      </c>
      <c r="AR1540" s="1" t="str">
        <f t="shared" si="281"/>
        <v/>
      </c>
      <c r="AS1540" s="1" t="str">
        <f t="shared" si="282"/>
        <v/>
      </c>
      <c r="AT1540" s="1" t="str">
        <f t="shared" si="283"/>
        <v/>
      </c>
      <c r="AU1540" s="1" t="str">
        <f t="shared" si="274"/>
        <v/>
      </c>
      <c r="AV1540" s="1" t="e">
        <f>IF(VLOOKUP(G1540,官網匯出!A:AQ,42,FALSE)="","[黃金盾官網]",VLOOKUP(G1540,官網匯出!A:AQ,42,FALSE))</f>
        <v>#N/A</v>
      </c>
      <c r="AW1540" s="1" t="e">
        <f>IF(LEFT(VLOOKUP(G1540,官網匯出!A:AS,43,FALSE),2)="","web",LEFT(VLOOKUP(G1540,官網匯出!A:AS,43,FALSE),2))</f>
        <v>#N/A</v>
      </c>
      <c r="AX1540" s="1" t="str">
        <f t="shared" si="284"/>
        <v>O</v>
      </c>
    </row>
    <row r="1541" spans="1:50">
      <c r="A1541" s="1" t="str">
        <f>IF(G1541="","",VLOOKUP(官網轉換!AW1541,團名!A:B,2,FALSE))</f>
        <v/>
      </c>
      <c r="B1541" s="1" t="str">
        <f>IF(G1541="","",IF(LEFT(VLOOKUP(G1541,官網匯出!A:AQ,43,0),2)="wf",VLOOKUP(VLOOKUP(G1541,官網匯出!A:AQ,43,0),團名!$I$1:$K$12,2,FALSE),"N0071"))</f>
        <v/>
      </c>
      <c r="C1541" s="1" t="str">
        <f>IFERROR(VLOOKUP(官網匯出!D1541,團名!E:G,3,FALSE),"")</f>
        <v/>
      </c>
      <c r="D1541" s="1" t="str">
        <f t="shared" si="275"/>
        <v/>
      </c>
      <c r="E1541" s="1" t="str">
        <f t="shared" si="276"/>
        <v/>
      </c>
      <c r="F1541" s="1" t="str">
        <f>IF(官網匯出!F1541="已付款","","B0012")</f>
        <v>B0012</v>
      </c>
      <c r="G1541" s="1" t="str">
        <f>IF(官網匯出!A1541="","",官網匯出!A1541)</f>
        <v/>
      </c>
      <c r="H1541" s="3" t="str">
        <f>IF(官網匯出!B1541="","",官網匯出!B1541)</f>
        <v/>
      </c>
      <c r="I1541" s="1" t="str">
        <f>IF(官網匯出!C1541="","",官網匯出!C1541)</f>
        <v/>
      </c>
      <c r="J1541" s="1" t="str">
        <f>IF(官網匯出!D1541="","",官網匯出!D1541)</f>
        <v/>
      </c>
      <c r="K1541" s="3" t="str">
        <f>IF(官網匯出!E1541="","",官網匯出!E1541)</f>
        <v/>
      </c>
      <c r="L1541" s="1" t="str">
        <f>IF(官網匯出!F1541="","",官網匯出!F1541)</f>
        <v/>
      </c>
      <c r="M1541" s="1" t="str">
        <f>IF(官網匯出!G1541="","",官網匯出!G1541)</f>
        <v/>
      </c>
      <c r="N1541" s="1" t="str">
        <f>IF(官網匯出!H1541="","",官網匯出!H1541)</f>
        <v/>
      </c>
      <c r="P1541" s="1" t="str">
        <f>IF(官網匯出!J1541="","",RIGHT(官網匯出!J1541,LEN(官網匯出!J1541)-2))</f>
        <v/>
      </c>
      <c r="Q1541" s="1" t="str">
        <f>IF(官網匯出!K1541="","",官網匯出!K1541)</f>
        <v/>
      </c>
      <c r="R1541" s="1" t="str">
        <f>IF(官網匯出!L1541="","",官網匯出!L1541)</f>
        <v/>
      </c>
      <c r="S1541" s="1" t="str">
        <f>IF(官網匯出!M1541="","",官網匯出!M1541)</f>
        <v/>
      </c>
      <c r="T1541" s="1" t="str">
        <f>IF(官網匯出!N1541="","",官網匯出!N1541)</f>
        <v/>
      </c>
      <c r="U1541" s="1" t="str">
        <f>IF(官網匯出!O1541="","",官網匯出!O1541)</f>
        <v/>
      </c>
      <c r="V1541" s="1" t="str">
        <f>IF(官網匯出!P1541="",IF(G1541="","",0),官網匯出!P1541)</f>
        <v/>
      </c>
      <c r="W1541" s="1" t="str">
        <f>IF(官網匯出!Q1541="",IF(G1541="","",0),官網匯出!Q1541)</f>
        <v/>
      </c>
      <c r="X1541" s="1" t="str">
        <f>IF(官網匯出!R1541="","",官網匯出!R1541)</f>
        <v/>
      </c>
      <c r="Y1541" s="1" t="str">
        <f>IF(官網匯出!S1541="","",官網匯出!S1541)</f>
        <v/>
      </c>
      <c r="Z1541" s="1" t="str">
        <f>IF(G1541="","",官網匯出!T1541)</f>
        <v/>
      </c>
      <c r="AA1541" s="1" t="str">
        <f>IF(G1541="","",官網匯出!AK1541)</f>
        <v/>
      </c>
      <c r="AB1541" s="1" t="str">
        <f>IF(G1541="","",IF(官網匯出!V1541="","",官網匯出!V1541))</f>
        <v/>
      </c>
      <c r="AJ1541" s="1" t="str">
        <f>IF(G1541="","",IF(官網匯出!AE1541="","",官網匯出!AE1541))</f>
        <v/>
      </c>
      <c r="AK1541" s="1" t="str">
        <f>IF(G1541="","",IF(官網匯出!AD1541="","",官網匯出!AD1541))</f>
        <v/>
      </c>
      <c r="AL1541" s="1" t="str">
        <f t="shared" si="277"/>
        <v>0</v>
      </c>
      <c r="AM1541" s="1" t="str">
        <f>IF(官網匯出!AG1541="","",官網匯出!AG1541)</f>
        <v/>
      </c>
      <c r="AN1541" s="1" t="str">
        <f>IF(G1541="","",IF(官網匯出!AH1541="","",官網匯出!AH1541))</f>
        <v/>
      </c>
      <c r="AO1541" s="14" t="str">
        <f t="shared" si="278"/>
        <v/>
      </c>
      <c r="AP1541" s="14" t="str">
        <f t="shared" si="279"/>
        <v>1</v>
      </c>
      <c r="AQ1541" s="14" t="str">
        <f t="shared" si="280"/>
        <v>0</v>
      </c>
      <c r="AR1541" s="1" t="str">
        <f t="shared" si="281"/>
        <v/>
      </c>
      <c r="AS1541" s="1" t="str">
        <f t="shared" si="282"/>
        <v/>
      </c>
      <c r="AT1541" s="1" t="str">
        <f t="shared" si="283"/>
        <v/>
      </c>
      <c r="AU1541" s="1" t="str">
        <f t="shared" si="274"/>
        <v/>
      </c>
      <c r="AV1541" s="1" t="e">
        <f>IF(VLOOKUP(G1541,官網匯出!A:AQ,42,FALSE)="","[黃金盾官網]",VLOOKUP(G1541,官網匯出!A:AQ,42,FALSE))</f>
        <v>#N/A</v>
      </c>
      <c r="AW1541" s="1" t="e">
        <f>IF(LEFT(VLOOKUP(G1541,官網匯出!A:AS,43,FALSE),2)="","web",LEFT(VLOOKUP(G1541,官網匯出!A:AS,43,FALSE),2))</f>
        <v>#N/A</v>
      </c>
      <c r="AX1541" s="1" t="str">
        <f t="shared" si="284"/>
        <v>O</v>
      </c>
    </row>
    <row r="1542" spans="1:50">
      <c r="A1542" s="1" t="str">
        <f>IF(G1542="","",VLOOKUP(官網轉換!AW1542,團名!A:B,2,FALSE))</f>
        <v/>
      </c>
      <c r="B1542" s="1" t="str">
        <f>IF(G1542="","",IF(LEFT(VLOOKUP(G1542,官網匯出!A:AQ,43,0),2)="wf",VLOOKUP(VLOOKUP(G1542,官網匯出!A:AQ,43,0),團名!$I$1:$K$12,2,FALSE),"N0071"))</f>
        <v/>
      </c>
      <c r="C1542" s="1" t="str">
        <f>IFERROR(VLOOKUP(官網匯出!D1542,團名!E:G,3,FALSE),"")</f>
        <v/>
      </c>
      <c r="D1542" s="1" t="str">
        <f t="shared" si="275"/>
        <v/>
      </c>
      <c r="E1542" s="1" t="str">
        <f t="shared" si="276"/>
        <v/>
      </c>
      <c r="F1542" s="1" t="str">
        <f>IF(官網匯出!F1542="已付款","","B0012")</f>
        <v>B0012</v>
      </c>
      <c r="G1542" s="1" t="str">
        <f>IF(官網匯出!A1542="","",官網匯出!A1542)</f>
        <v/>
      </c>
      <c r="H1542" s="3" t="str">
        <f>IF(官網匯出!B1542="","",官網匯出!B1542)</f>
        <v/>
      </c>
      <c r="I1542" s="1" t="str">
        <f>IF(官網匯出!C1542="","",官網匯出!C1542)</f>
        <v/>
      </c>
      <c r="J1542" s="1" t="str">
        <f>IF(官網匯出!D1542="","",官網匯出!D1542)</f>
        <v/>
      </c>
      <c r="K1542" s="3" t="str">
        <f>IF(官網匯出!E1542="","",官網匯出!E1542)</f>
        <v/>
      </c>
      <c r="L1542" s="1" t="str">
        <f>IF(官網匯出!F1542="","",官網匯出!F1542)</f>
        <v/>
      </c>
      <c r="M1542" s="1" t="str">
        <f>IF(官網匯出!G1542="","",官網匯出!G1542)</f>
        <v/>
      </c>
      <c r="N1542" s="1" t="str">
        <f>IF(官網匯出!H1542="","",官網匯出!H1542)</f>
        <v/>
      </c>
      <c r="P1542" s="1" t="str">
        <f>IF(官網匯出!J1542="","",RIGHT(官網匯出!J1542,LEN(官網匯出!J1542)-2))</f>
        <v/>
      </c>
      <c r="Q1542" s="1" t="str">
        <f>IF(官網匯出!K1542="","",官網匯出!K1542)</f>
        <v/>
      </c>
      <c r="R1542" s="1" t="str">
        <f>IF(官網匯出!L1542="","",官網匯出!L1542)</f>
        <v/>
      </c>
      <c r="S1542" s="1" t="str">
        <f>IF(官網匯出!M1542="","",官網匯出!M1542)</f>
        <v/>
      </c>
      <c r="T1542" s="1" t="str">
        <f>IF(官網匯出!N1542="","",官網匯出!N1542)</f>
        <v/>
      </c>
      <c r="U1542" s="1" t="str">
        <f>IF(官網匯出!O1542="","",官網匯出!O1542)</f>
        <v/>
      </c>
      <c r="V1542" s="1" t="str">
        <f>IF(官網匯出!P1542="",IF(G1542="","",0),官網匯出!P1542)</f>
        <v/>
      </c>
      <c r="W1542" s="1" t="str">
        <f>IF(官網匯出!Q1542="",IF(G1542="","",0),官網匯出!Q1542)</f>
        <v/>
      </c>
      <c r="X1542" s="1" t="str">
        <f>IF(官網匯出!R1542="","",官網匯出!R1542)</f>
        <v/>
      </c>
      <c r="Y1542" s="1" t="str">
        <f>IF(官網匯出!S1542="","",官網匯出!S1542)</f>
        <v/>
      </c>
      <c r="Z1542" s="1" t="str">
        <f>IF(G1542="","",官網匯出!T1542)</f>
        <v/>
      </c>
      <c r="AA1542" s="1" t="str">
        <f>IF(G1542="","",官網匯出!AK1542)</f>
        <v/>
      </c>
      <c r="AB1542" s="1" t="str">
        <f>IF(G1542="","",IF(官網匯出!V1542="","",官網匯出!V1542))</f>
        <v/>
      </c>
      <c r="AJ1542" s="1" t="str">
        <f>IF(G1542="","",IF(官網匯出!AE1542="","",官網匯出!AE1542))</f>
        <v/>
      </c>
      <c r="AK1542" s="1" t="str">
        <f>IF(G1542="","",IF(官網匯出!AD1542="","",官網匯出!AD1542))</f>
        <v/>
      </c>
      <c r="AL1542" s="1" t="str">
        <f t="shared" si="277"/>
        <v>0</v>
      </c>
      <c r="AM1542" s="1" t="str">
        <f>IF(官網匯出!AG1542="","",官網匯出!AG1542)</f>
        <v/>
      </c>
      <c r="AN1542" s="1" t="str">
        <f>IF(G1542="","",IF(官網匯出!AH1542="","",官網匯出!AH1542))</f>
        <v/>
      </c>
      <c r="AO1542" s="14" t="str">
        <f t="shared" si="278"/>
        <v/>
      </c>
      <c r="AP1542" s="14" t="str">
        <f t="shared" si="279"/>
        <v>1</v>
      </c>
      <c r="AQ1542" s="14" t="str">
        <f t="shared" si="280"/>
        <v>0</v>
      </c>
      <c r="AR1542" s="1" t="str">
        <f t="shared" si="281"/>
        <v/>
      </c>
      <c r="AS1542" s="1" t="str">
        <f t="shared" si="282"/>
        <v/>
      </c>
      <c r="AT1542" s="1" t="str">
        <f t="shared" si="283"/>
        <v/>
      </c>
      <c r="AU1542" s="1" t="str">
        <f t="shared" si="274"/>
        <v/>
      </c>
      <c r="AV1542" s="1" t="e">
        <f>IF(VLOOKUP(G1542,官網匯出!A:AQ,42,FALSE)="","[黃金盾官網]",VLOOKUP(G1542,官網匯出!A:AQ,42,FALSE))</f>
        <v>#N/A</v>
      </c>
      <c r="AW1542" s="1" t="e">
        <f>IF(LEFT(VLOOKUP(G1542,官網匯出!A:AS,43,FALSE),2)="","web",LEFT(VLOOKUP(G1542,官網匯出!A:AS,43,FALSE),2))</f>
        <v>#N/A</v>
      </c>
      <c r="AX1542" s="1" t="str">
        <f t="shared" si="284"/>
        <v>O</v>
      </c>
    </row>
    <row r="1543" spans="1:50">
      <c r="A1543" s="1" t="str">
        <f>IF(G1543="","",VLOOKUP(官網轉換!AW1543,團名!A:B,2,FALSE))</f>
        <v/>
      </c>
      <c r="B1543" s="1" t="str">
        <f>IF(G1543="","",IF(LEFT(VLOOKUP(G1543,官網匯出!A:AQ,43,0),2)="wf",VLOOKUP(VLOOKUP(G1543,官網匯出!A:AQ,43,0),團名!$I$1:$K$12,2,FALSE),"N0071"))</f>
        <v/>
      </c>
      <c r="C1543" s="1" t="str">
        <f>IFERROR(VLOOKUP(官網匯出!D1543,團名!E:G,3,FALSE),"")</f>
        <v/>
      </c>
      <c r="D1543" s="1" t="str">
        <f t="shared" si="275"/>
        <v/>
      </c>
      <c r="E1543" s="1" t="str">
        <f t="shared" si="276"/>
        <v/>
      </c>
      <c r="F1543" s="1" t="str">
        <f>IF(官網匯出!F1543="已付款","","B0012")</f>
        <v>B0012</v>
      </c>
      <c r="G1543" s="1" t="str">
        <f>IF(官網匯出!A1543="","",官網匯出!A1543)</f>
        <v/>
      </c>
      <c r="H1543" s="3" t="str">
        <f>IF(官網匯出!B1543="","",官網匯出!B1543)</f>
        <v/>
      </c>
      <c r="I1543" s="1" t="str">
        <f>IF(官網匯出!C1543="","",官網匯出!C1543)</f>
        <v/>
      </c>
      <c r="J1543" s="1" t="str">
        <f>IF(官網匯出!D1543="","",官網匯出!D1543)</f>
        <v/>
      </c>
      <c r="K1543" s="3" t="str">
        <f>IF(官網匯出!E1543="","",官網匯出!E1543)</f>
        <v/>
      </c>
      <c r="L1543" s="1" t="str">
        <f>IF(官網匯出!F1543="","",官網匯出!F1543)</f>
        <v/>
      </c>
      <c r="M1543" s="1" t="str">
        <f>IF(官網匯出!G1543="","",官網匯出!G1543)</f>
        <v/>
      </c>
      <c r="N1543" s="1" t="str">
        <f>IF(官網匯出!H1543="","",官網匯出!H1543)</f>
        <v/>
      </c>
      <c r="P1543" s="1" t="str">
        <f>IF(官網匯出!J1543="","",RIGHT(官網匯出!J1543,LEN(官網匯出!J1543)-2))</f>
        <v/>
      </c>
      <c r="Q1543" s="1" t="str">
        <f>IF(官網匯出!K1543="","",官網匯出!K1543)</f>
        <v/>
      </c>
      <c r="R1543" s="1" t="str">
        <f>IF(官網匯出!L1543="","",官網匯出!L1543)</f>
        <v/>
      </c>
      <c r="S1543" s="1" t="str">
        <f>IF(官網匯出!M1543="","",官網匯出!M1543)</f>
        <v/>
      </c>
      <c r="T1543" s="1" t="str">
        <f>IF(官網匯出!N1543="","",官網匯出!N1543)</f>
        <v/>
      </c>
      <c r="U1543" s="1" t="str">
        <f>IF(官網匯出!O1543="","",官網匯出!O1543)</f>
        <v/>
      </c>
      <c r="V1543" s="1" t="str">
        <f>IF(官網匯出!P1543="",IF(G1543="","",0),官網匯出!P1543)</f>
        <v/>
      </c>
      <c r="W1543" s="1" t="str">
        <f>IF(官網匯出!Q1543="",IF(G1543="","",0),官網匯出!Q1543)</f>
        <v/>
      </c>
      <c r="X1543" s="1" t="str">
        <f>IF(官網匯出!R1543="","",官網匯出!R1543)</f>
        <v/>
      </c>
      <c r="Y1543" s="1" t="str">
        <f>IF(官網匯出!S1543="","",官網匯出!S1543)</f>
        <v/>
      </c>
      <c r="Z1543" s="1" t="str">
        <f>IF(G1543="","",官網匯出!T1543)</f>
        <v/>
      </c>
      <c r="AA1543" s="1" t="str">
        <f>IF(G1543="","",官網匯出!AK1543)</f>
        <v/>
      </c>
      <c r="AB1543" s="1" t="str">
        <f>IF(G1543="","",IF(官網匯出!V1543="","",官網匯出!V1543))</f>
        <v/>
      </c>
      <c r="AJ1543" s="1" t="str">
        <f>IF(G1543="","",IF(官網匯出!AE1543="","",官網匯出!AE1543))</f>
        <v/>
      </c>
      <c r="AK1543" s="1" t="str">
        <f>IF(G1543="","",IF(官網匯出!AD1543="","",官網匯出!AD1543))</f>
        <v/>
      </c>
      <c r="AL1543" s="1" t="str">
        <f t="shared" si="277"/>
        <v>0</v>
      </c>
      <c r="AM1543" s="1" t="str">
        <f>IF(官網匯出!AG1543="","",官網匯出!AG1543)</f>
        <v/>
      </c>
      <c r="AN1543" s="1" t="str">
        <f>IF(G1543="","",IF(官網匯出!AH1543="","",官網匯出!AH1543))</f>
        <v/>
      </c>
      <c r="AO1543" s="14" t="str">
        <f t="shared" si="278"/>
        <v/>
      </c>
      <c r="AP1543" s="14" t="str">
        <f t="shared" si="279"/>
        <v>1</v>
      </c>
      <c r="AQ1543" s="14" t="str">
        <f t="shared" si="280"/>
        <v>0</v>
      </c>
      <c r="AR1543" s="1" t="str">
        <f t="shared" si="281"/>
        <v/>
      </c>
      <c r="AS1543" s="1" t="str">
        <f t="shared" si="282"/>
        <v/>
      </c>
      <c r="AT1543" s="1" t="str">
        <f t="shared" si="283"/>
        <v/>
      </c>
      <c r="AU1543" s="1" t="str">
        <f t="shared" si="274"/>
        <v/>
      </c>
      <c r="AV1543" s="1" t="e">
        <f>IF(VLOOKUP(G1543,官網匯出!A:AQ,42,FALSE)="","[黃金盾官網]",VLOOKUP(G1543,官網匯出!A:AQ,42,FALSE))</f>
        <v>#N/A</v>
      </c>
      <c r="AW1543" s="1" t="e">
        <f>IF(LEFT(VLOOKUP(G1543,官網匯出!A:AS,43,FALSE),2)="","web",LEFT(VLOOKUP(G1543,官網匯出!A:AS,43,FALSE),2))</f>
        <v>#N/A</v>
      </c>
      <c r="AX1543" s="1" t="str">
        <f t="shared" si="284"/>
        <v>O</v>
      </c>
    </row>
    <row r="1544" spans="1:50">
      <c r="A1544" s="1" t="str">
        <f>IF(G1544="","",VLOOKUP(官網轉換!AW1544,團名!A:B,2,FALSE))</f>
        <v/>
      </c>
      <c r="B1544" s="1" t="str">
        <f>IF(G1544="","",IF(LEFT(VLOOKUP(G1544,官網匯出!A:AQ,43,0),2)="wf",VLOOKUP(VLOOKUP(G1544,官網匯出!A:AQ,43,0),團名!$I$1:$K$12,2,FALSE),"N0071"))</f>
        <v/>
      </c>
      <c r="C1544" s="1" t="str">
        <f>IFERROR(VLOOKUP(官網匯出!D1544,團名!E:G,3,FALSE),"")</f>
        <v/>
      </c>
      <c r="D1544" s="1" t="str">
        <f t="shared" si="275"/>
        <v/>
      </c>
      <c r="E1544" s="1" t="str">
        <f t="shared" si="276"/>
        <v/>
      </c>
      <c r="F1544" s="1" t="str">
        <f>IF(官網匯出!F1544="已付款","","B0012")</f>
        <v>B0012</v>
      </c>
      <c r="G1544" s="1" t="str">
        <f>IF(官網匯出!A1544="","",官網匯出!A1544)</f>
        <v/>
      </c>
      <c r="H1544" s="3" t="str">
        <f>IF(官網匯出!B1544="","",官網匯出!B1544)</f>
        <v/>
      </c>
      <c r="I1544" s="1" t="str">
        <f>IF(官網匯出!C1544="","",官網匯出!C1544)</f>
        <v/>
      </c>
      <c r="J1544" s="1" t="str">
        <f>IF(官網匯出!D1544="","",官網匯出!D1544)</f>
        <v/>
      </c>
      <c r="K1544" s="3" t="str">
        <f>IF(官網匯出!E1544="","",官網匯出!E1544)</f>
        <v/>
      </c>
      <c r="L1544" s="1" t="str">
        <f>IF(官網匯出!F1544="","",官網匯出!F1544)</f>
        <v/>
      </c>
      <c r="M1544" s="1" t="str">
        <f>IF(官網匯出!G1544="","",官網匯出!G1544)</f>
        <v/>
      </c>
      <c r="N1544" s="1" t="str">
        <f>IF(官網匯出!H1544="","",官網匯出!H1544)</f>
        <v/>
      </c>
      <c r="P1544" s="1" t="str">
        <f>IF(官網匯出!J1544="","",RIGHT(官網匯出!J1544,LEN(官網匯出!J1544)-2))</f>
        <v/>
      </c>
      <c r="Q1544" s="1" t="str">
        <f>IF(官網匯出!K1544="","",官網匯出!K1544)</f>
        <v/>
      </c>
      <c r="R1544" s="1" t="str">
        <f>IF(官網匯出!L1544="","",官網匯出!L1544)</f>
        <v/>
      </c>
      <c r="S1544" s="1" t="str">
        <f>IF(官網匯出!M1544="","",官網匯出!M1544)</f>
        <v/>
      </c>
      <c r="T1544" s="1" t="str">
        <f>IF(官網匯出!N1544="","",官網匯出!N1544)</f>
        <v/>
      </c>
      <c r="U1544" s="1" t="str">
        <f>IF(官網匯出!O1544="","",官網匯出!O1544)</f>
        <v/>
      </c>
      <c r="V1544" s="1" t="str">
        <f>IF(官網匯出!P1544="",IF(G1544="","",0),官網匯出!P1544)</f>
        <v/>
      </c>
      <c r="W1544" s="1" t="str">
        <f>IF(官網匯出!Q1544="",IF(G1544="","",0),官網匯出!Q1544)</f>
        <v/>
      </c>
      <c r="X1544" s="1" t="str">
        <f>IF(官網匯出!R1544="","",官網匯出!R1544)</f>
        <v/>
      </c>
      <c r="Y1544" s="1" t="str">
        <f>IF(官網匯出!S1544="","",官網匯出!S1544)</f>
        <v/>
      </c>
      <c r="Z1544" s="1" t="str">
        <f>IF(G1544="","",官網匯出!T1544)</f>
        <v/>
      </c>
      <c r="AA1544" s="1" t="str">
        <f>IF(G1544="","",官網匯出!AK1544)</f>
        <v/>
      </c>
      <c r="AB1544" s="1" t="str">
        <f>IF(G1544="","",IF(官網匯出!V1544="","",官網匯出!V1544))</f>
        <v/>
      </c>
      <c r="AJ1544" s="1" t="str">
        <f>IF(G1544="","",IF(官網匯出!AE1544="","",官網匯出!AE1544))</f>
        <v/>
      </c>
      <c r="AK1544" s="1" t="str">
        <f>IF(G1544="","",IF(官網匯出!AD1544="","",官網匯出!AD1544))</f>
        <v/>
      </c>
      <c r="AL1544" s="1" t="str">
        <f t="shared" si="277"/>
        <v>0</v>
      </c>
      <c r="AM1544" s="1" t="str">
        <f>IF(官網匯出!AG1544="","",官網匯出!AG1544)</f>
        <v/>
      </c>
      <c r="AN1544" s="1" t="str">
        <f>IF(G1544="","",IF(官網匯出!AH1544="","",官網匯出!AH1544))</f>
        <v/>
      </c>
      <c r="AO1544" s="14" t="str">
        <f t="shared" si="278"/>
        <v/>
      </c>
      <c r="AP1544" s="14" t="str">
        <f t="shared" si="279"/>
        <v>1</v>
      </c>
      <c r="AQ1544" s="14" t="str">
        <f t="shared" si="280"/>
        <v>0</v>
      </c>
      <c r="AR1544" s="1" t="str">
        <f t="shared" si="281"/>
        <v/>
      </c>
      <c r="AS1544" s="1" t="str">
        <f t="shared" si="282"/>
        <v/>
      </c>
      <c r="AT1544" s="1" t="str">
        <f t="shared" si="283"/>
        <v/>
      </c>
      <c r="AU1544" s="1" t="str">
        <f t="shared" si="274"/>
        <v/>
      </c>
      <c r="AV1544" s="1" t="e">
        <f>IF(VLOOKUP(G1544,官網匯出!A:AQ,42,FALSE)="","[黃金盾官網]",VLOOKUP(G1544,官網匯出!A:AQ,42,FALSE))</f>
        <v>#N/A</v>
      </c>
      <c r="AW1544" s="1" t="e">
        <f>IF(LEFT(VLOOKUP(G1544,官網匯出!A:AS,43,FALSE),2)="","web",LEFT(VLOOKUP(G1544,官網匯出!A:AS,43,FALSE),2))</f>
        <v>#N/A</v>
      </c>
      <c r="AX1544" s="1" t="str">
        <f t="shared" si="284"/>
        <v>O</v>
      </c>
    </row>
    <row r="1545" spans="1:50">
      <c r="A1545" s="1" t="str">
        <f>IF(G1545="","",VLOOKUP(官網轉換!AW1545,團名!A:B,2,FALSE))</f>
        <v/>
      </c>
      <c r="B1545" s="1" t="str">
        <f>IF(G1545="","",IF(LEFT(VLOOKUP(G1545,官網匯出!A:AQ,43,0),2)="wf",VLOOKUP(VLOOKUP(G1545,官網匯出!A:AQ,43,0),團名!$I$1:$K$12,2,FALSE),"N0071"))</f>
        <v/>
      </c>
      <c r="C1545" s="1" t="str">
        <f>IFERROR(VLOOKUP(官網匯出!D1545,團名!E:G,3,FALSE),"")</f>
        <v/>
      </c>
      <c r="D1545" s="1" t="str">
        <f t="shared" si="275"/>
        <v/>
      </c>
      <c r="E1545" s="1" t="str">
        <f t="shared" si="276"/>
        <v/>
      </c>
      <c r="F1545" s="1" t="str">
        <f>IF(官網匯出!F1545="已付款","","B0012")</f>
        <v>B0012</v>
      </c>
      <c r="G1545" s="1" t="str">
        <f>IF(官網匯出!A1545="","",官網匯出!A1545)</f>
        <v/>
      </c>
      <c r="H1545" s="3" t="str">
        <f>IF(官網匯出!B1545="","",官網匯出!B1545)</f>
        <v/>
      </c>
      <c r="I1545" s="1" t="str">
        <f>IF(官網匯出!C1545="","",官網匯出!C1545)</f>
        <v/>
      </c>
      <c r="J1545" s="1" t="str">
        <f>IF(官網匯出!D1545="","",官網匯出!D1545)</f>
        <v/>
      </c>
      <c r="K1545" s="3" t="str">
        <f>IF(官網匯出!E1545="","",官網匯出!E1545)</f>
        <v/>
      </c>
      <c r="L1545" s="1" t="str">
        <f>IF(官網匯出!F1545="","",官網匯出!F1545)</f>
        <v/>
      </c>
      <c r="M1545" s="1" t="str">
        <f>IF(官網匯出!G1545="","",官網匯出!G1545)</f>
        <v/>
      </c>
      <c r="N1545" s="1" t="str">
        <f>IF(官網匯出!H1545="","",官網匯出!H1545)</f>
        <v/>
      </c>
      <c r="P1545" s="1" t="str">
        <f>IF(官網匯出!J1545="","",RIGHT(官網匯出!J1545,LEN(官網匯出!J1545)-2))</f>
        <v/>
      </c>
      <c r="Q1545" s="1" t="str">
        <f>IF(官網匯出!K1545="","",官網匯出!K1545)</f>
        <v/>
      </c>
      <c r="R1545" s="1" t="str">
        <f>IF(官網匯出!L1545="","",官網匯出!L1545)</f>
        <v/>
      </c>
      <c r="S1545" s="1" t="str">
        <f>IF(官網匯出!M1545="","",官網匯出!M1545)</f>
        <v/>
      </c>
      <c r="T1545" s="1" t="str">
        <f>IF(官網匯出!N1545="","",官網匯出!N1545)</f>
        <v/>
      </c>
      <c r="U1545" s="1" t="str">
        <f>IF(官網匯出!O1545="","",官網匯出!O1545)</f>
        <v/>
      </c>
      <c r="V1545" s="1" t="str">
        <f>IF(官網匯出!P1545="",IF(G1545="","",0),官網匯出!P1545)</f>
        <v/>
      </c>
      <c r="W1545" s="1" t="str">
        <f>IF(官網匯出!Q1545="",IF(G1545="","",0),官網匯出!Q1545)</f>
        <v/>
      </c>
      <c r="X1545" s="1" t="str">
        <f>IF(官網匯出!R1545="","",官網匯出!R1545)</f>
        <v/>
      </c>
      <c r="Y1545" s="1" t="str">
        <f>IF(官網匯出!S1545="","",官網匯出!S1545)</f>
        <v/>
      </c>
      <c r="Z1545" s="1" t="str">
        <f>IF(G1545="","",官網匯出!T1545)</f>
        <v/>
      </c>
      <c r="AA1545" s="1" t="str">
        <f>IF(G1545="","",官網匯出!AK1545)</f>
        <v/>
      </c>
      <c r="AB1545" s="1" t="str">
        <f>IF(G1545="","",IF(官網匯出!V1545="","",官網匯出!V1545))</f>
        <v/>
      </c>
      <c r="AJ1545" s="1" t="str">
        <f>IF(G1545="","",IF(官網匯出!AE1545="","",官網匯出!AE1545))</f>
        <v/>
      </c>
      <c r="AK1545" s="1" t="str">
        <f>IF(G1545="","",IF(官網匯出!AD1545="","",官網匯出!AD1545))</f>
        <v/>
      </c>
      <c r="AL1545" s="1" t="str">
        <f t="shared" si="277"/>
        <v>0</v>
      </c>
      <c r="AM1545" s="1" t="str">
        <f>IF(官網匯出!AG1545="","",官網匯出!AG1545)</f>
        <v/>
      </c>
      <c r="AN1545" s="1" t="str">
        <f>IF(G1545="","",IF(官網匯出!AH1545="","",官網匯出!AH1545))</f>
        <v/>
      </c>
      <c r="AO1545" s="14" t="str">
        <f t="shared" si="278"/>
        <v/>
      </c>
      <c r="AP1545" s="14" t="str">
        <f t="shared" si="279"/>
        <v>1</v>
      </c>
      <c r="AQ1545" s="14" t="str">
        <f t="shared" si="280"/>
        <v>0</v>
      </c>
      <c r="AR1545" s="1" t="str">
        <f t="shared" si="281"/>
        <v/>
      </c>
      <c r="AS1545" s="1" t="str">
        <f t="shared" si="282"/>
        <v/>
      </c>
      <c r="AT1545" s="1" t="str">
        <f t="shared" si="283"/>
        <v/>
      </c>
      <c r="AU1545" s="1" t="str">
        <f t="shared" si="274"/>
        <v/>
      </c>
      <c r="AV1545" s="1" t="e">
        <f>IF(VLOOKUP(G1545,官網匯出!A:AQ,42,FALSE)="","[黃金盾官網]",VLOOKUP(G1545,官網匯出!A:AQ,42,FALSE))</f>
        <v>#N/A</v>
      </c>
      <c r="AW1545" s="1" t="e">
        <f>IF(LEFT(VLOOKUP(G1545,官網匯出!A:AS,43,FALSE),2)="","web",LEFT(VLOOKUP(G1545,官網匯出!A:AS,43,FALSE),2))</f>
        <v>#N/A</v>
      </c>
      <c r="AX1545" s="1" t="str">
        <f t="shared" si="284"/>
        <v>O</v>
      </c>
    </row>
    <row r="1546" spans="1:50">
      <c r="A1546" s="1" t="str">
        <f>IF(G1546="","",VLOOKUP(官網轉換!AW1546,團名!A:B,2,FALSE))</f>
        <v/>
      </c>
      <c r="B1546" s="1" t="str">
        <f>IF(G1546="","",IF(LEFT(VLOOKUP(G1546,官網匯出!A:AQ,43,0),2)="wf",VLOOKUP(VLOOKUP(G1546,官網匯出!A:AQ,43,0),團名!$I$1:$K$12,2,FALSE),"N0071"))</f>
        <v/>
      </c>
      <c r="C1546" s="1" t="str">
        <f>IFERROR(VLOOKUP(官網匯出!D1546,團名!E:G,3,FALSE),"")</f>
        <v/>
      </c>
      <c r="D1546" s="1" t="str">
        <f t="shared" si="275"/>
        <v/>
      </c>
      <c r="E1546" s="1" t="str">
        <f t="shared" si="276"/>
        <v/>
      </c>
      <c r="F1546" s="1" t="str">
        <f>IF(官網匯出!F1546="已付款","","B0012")</f>
        <v>B0012</v>
      </c>
      <c r="G1546" s="1" t="str">
        <f>IF(官網匯出!A1546="","",官網匯出!A1546)</f>
        <v/>
      </c>
      <c r="H1546" s="3" t="str">
        <f>IF(官網匯出!B1546="","",官網匯出!B1546)</f>
        <v/>
      </c>
      <c r="I1546" s="1" t="str">
        <f>IF(官網匯出!C1546="","",官網匯出!C1546)</f>
        <v/>
      </c>
      <c r="J1546" s="1" t="str">
        <f>IF(官網匯出!D1546="","",官網匯出!D1546)</f>
        <v/>
      </c>
      <c r="K1546" s="3" t="str">
        <f>IF(官網匯出!E1546="","",官網匯出!E1546)</f>
        <v/>
      </c>
      <c r="L1546" s="1" t="str">
        <f>IF(官網匯出!F1546="","",官網匯出!F1546)</f>
        <v/>
      </c>
      <c r="M1546" s="1" t="str">
        <f>IF(官網匯出!G1546="","",官網匯出!G1546)</f>
        <v/>
      </c>
      <c r="N1546" s="1" t="str">
        <f>IF(官網匯出!H1546="","",官網匯出!H1546)</f>
        <v/>
      </c>
      <c r="P1546" s="1" t="str">
        <f>IF(官網匯出!J1546="","",RIGHT(官網匯出!J1546,LEN(官網匯出!J1546)-2))</f>
        <v/>
      </c>
      <c r="Q1546" s="1" t="str">
        <f>IF(官網匯出!K1546="","",官網匯出!K1546)</f>
        <v/>
      </c>
      <c r="R1546" s="1" t="str">
        <f>IF(官網匯出!L1546="","",官網匯出!L1546)</f>
        <v/>
      </c>
      <c r="S1546" s="1" t="str">
        <f>IF(官網匯出!M1546="","",官網匯出!M1546)</f>
        <v/>
      </c>
      <c r="T1546" s="1" t="str">
        <f>IF(官網匯出!N1546="","",官網匯出!N1546)</f>
        <v/>
      </c>
      <c r="U1546" s="1" t="str">
        <f>IF(官網匯出!O1546="","",官網匯出!O1546)</f>
        <v/>
      </c>
      <c r="V1546" s="1" t="str">
        <f>IF(官網匯出!P1546="",IF(G1546="","",0),官網匯出!P1546)</f>
        <v/>
      </c>
      <c r="W1546" s="1" t="str">
        <f>IF(官網匯出!Q1546="",IF(G1546="","",0),官網匯出!Q1546)</f>
        <v/>
      </c>
      <c r="X1546" s="1" t="str">
        <f>IF(官網匯出!R1546="","",官網匯出!R1546)</f>
        <v/>
      </c>
      <c r="Y1546" s="1" t="str">
        <f>IF(官網匯出!S1546="","",官網匯出!S1546)</f>
        <v/>
      </c>
      <c r="Z1546" s="1" t="str">
        <f>IF(G1546="","",官網匯出!T1546)</f>
        <v/>
      </c>
      <c r="AA1546" s="1" t="str">
        <f>IF(G1546="","",官網匯出!AK1546)</f>
        <v/>
      </c>
      <c r="AB1546" s="1" t="str">
        <f>IF(G1546="","",IF(官網匯出!V1546="","",官網匯出!V1546))</f>
        <v/>
      </c>
      <c r="AJ1546" s="1" t="str">
        <f>IF(G1546="","",IF(官網匯出!AE1546="","",官網匯出!AE1546))</f>
        <v/>
      </c>
      <c r="AK1546" s="1" t="str">
        <f>IF(G1546="","",IF(官網匯出!AD1546="","",官網匯出!AD1546))</f>
        <v/>
      </c>
      <c r="AL1546" s="1" t="str">
        <f t="shared" si="277"/>
        <v>0</v>
      </c>
      <c r="AM1546" s="1" t="str">
        <f>IF(官網匯出!AG1546="","",官網匯出!AG1546)</f>
        <v/>
      </c>
      <c r="AN1546" s="1" t="str">
        <f>IF(G1546="","",IF(官網匯出!AH1546="","",官網匯出!AH1546))</f>
        <v/>
      </c>
      <c r="AO1546" s="14" t="str">
        <f t="shared" si="278"/>
        <v/>
      </c>
      <c r="AP1546" s="14" t="str">
        <f t="shared" si="279"/>
        <v>1</v>
      </c>
      <c r="AQ1546" s="14" t="str">
        <f t="shared" si="280"/>
        <v>0</v>
      </c>
      <c r="AR1546" s="1" t="str">
        <f t="shared" si="281"/>
        <v/>
      </c>
      <c r="AS1546" s="1" t="str">
        <f t="shared" si="282"/>
        <v/>
      </c>
      <c r="AT1546" s="1" t="str">
        <f t="shared" si="283"/>
        <v/>
      </c>
      <c r="AU1546" s="1" t="str">
        <f t="shared" si="274"/>
        <v/>
      </c>
      <c r="AV1546" s="1" t="e">
        <f>IF(VLOOKUP(G1546,官網匯出!A:AQ,42,FALSE)="","[黃金盾官網]",VLOOKUP(G1546,官網匯出!A:AQ,42,FALSE))</f>
        <v>#N/A</v>
      </c>
      <c r="AW1546" s="1" t="e">
        <f>IF(LEFT(VLOOKUP(G1546,官網匯出!A:AS,43,FALSE),2)="","web",LEFT(VLOOKUP(G1546,官網匯出!A:AS,43,FALSE),2))</f>
        <v>#N/A</v>
      </c>
      <c r="AX1546" s="1" t="str">
        <f t="shared" si="284"/>
        <v>O</v>
      </c>
    </row>
    <row r="1547" spans="1:50">
      <c r="A1547" s="1" t="str">
        <f>IF(G1547="","",VLOOKUP(官網轉換!AW1547,團名!A:B,2,FALSE))</f>
        <v/>
      </c>
      <c r="B1547" s="1" t="str">
        <f>IF(G1547="","",IF(LEFT(VLOOKUP(G1547,官網匯出!A:AQ,43,0),2)="wf",VLOOKUP(VLOOKUP(G1547,官網匯出!A:AQ,43,0),團名!$I$1:$K$12,2,FALSE),"N0071"))</f>
        <v/>
      </c>
      <c r="C1547" s="1" t="str">
        <f>IFERROR(VLOOKUP(官網匯出!D1547,團名!E:G,3,FALSE),"")</f>
        <v/>
      </c>
      <c r="D1547" s="1" t="str">
        <f t="shared" si="275"/>
        <v/>
      </c>
      <c r="E1547" s="1" t="str">
        <f t="shared" si="276"/>
        <v/>
      </c>
      <c r="F1547" s="1" t="str">
        <f>IF(官網匯出!F1547="已付款","","B0012")</f>
        <v>B0012</v>
      </c>
      <c r="G1547" s="1" t="str">
        <f>IF(官網匯出!A1547="","",官網匯出!A1547)</f>
        <v/>
      </c>
      <c r="H1547" s="3" t="str">
        <f>IF(官網匯出!B1547="","",官網匯出!B1547)</f>
        <v/>
      </c>
      <c r="I1547" s="1" t="str">
        <f>IF(官網匯出!C1547="","",官網匯出!C1547)</f>
        <v/>
      </c>
      <c r="J1547" s="1" t="str">
        <f>IF(官網匯出!D1547="","",官網匯出!D1547)</f>
        <v/>
      </c>
      <c r="K1547" s="3" t="str">
        <f>IF(官網匯出!E1547="","",官網匯出!E1547)</f>
        <v/>
      </c>
      <c r="L1547" s="1" t="str">
        <f>IF(官網匯出!F1547="","",官網匯出!F1547)</f>
        <v/>
      </c>
      <c r="M1547" s="1" t="str">
        <f>IF(官網匯出!G1547="","",官網匯出!G1547)</f>
        <v/>
      </c>
      <c r="N1547" s="1" t="str">
        <f>IF(官網匯出!H1547="","",官網匯出!H1547)</f>
        <v/>
      </c>
      <c r="P1547" s="1" t="str">
        <f>IF(官網匯出!J1547="","",RIGHT(官網匯出!J1547,LEN(官網匯出!J1547)-2))</f>
        <v/>
      </c>
      <c r="Q1547" s="1" t="str">
        <f>IF(官網匯出!K1547="","",官網匯出!K1547)</f>
        <v/>
      </c>
      <c r="R1547" s="1" t="str">
        <f>IF(官網匯出!L1547="","",官網匯出!L1547)</f>
        <v/>
      </c>
      <c r="S1547" s="1" t="str">
        <f>IF(官網匯出!M1547="","",官網匯出!M1547)</f>
        <v/>
      </c>
      <c r="T1547" s="1" t="str">
        <f>IF(官網匯出!N1547="","",官網匯出!N1547)</f>
        <v/>
      </c>
      <c r="U1547" s="1" t="str">
        <f>IF(官網匯出!O1547="","",官網匯出!O1547)</f>
        <v/>
      </c>
      <c r="V1547" s="1" t="str">
        <f>IF(官網匯出!P1547="",IF(G1547="","",0),官網匯出!P1547)</f>
        <v/>
      </c>
      <c r="W1547" s="1" t="str">
        <f>IF(官網匯出!Q1547="",IF(G1547="","",0),官網匯出!Q1547)</f>
        <v/>
      </c>
      <c r="X1547" s="1" t="str">
        <f>IF(官網匯出!R1547="","",官網匯出!R1547)</f>
        <v/>
      </c>
      <c r="Y1547" s="1" t="str">
        <f>IF(官網匯出!S1547="","",官網匯出!S1547)</f>
        <v/>
      </c>
      <c r="Z1547" s="1" t="str">
        <f>IF(G1547="","",官網匯出!T1547)</f>
        <v/>
      </c>
      <c r="AA1547" s="1" t="str">
        <f>IF(G1547="","",官網匯出!AK1547)</f>
        <v/>
      </c>
      <c r="AB1547" s="1" t="str">
        <f>IF(G1547="","",IF(官網匯出!V1547="","",官網匯出!V1547))</f>
        <v/>
      </c>
      <c r="AJ1547" s="1" t="str">
        <f>IF(G1547="","",IF(官網匯出!AE1547="","",官網匯出!AE1547))</f>
        <v/>
      </c>
      <c r="AK1547" s="1" t="str">
        <f>IF(G1547="","",IF(官網匯出!AD1547="","",官網匯出!AD1547))</f>
        <v/>
      </c>
      <c r="AL1547" s="1" t="str">
        <f t="shared" si="277"/>
        <v>0</v>
      </c>
      <c r="AM1547" s="1" t="str">
        <f>IF(官網匯出!AG1547="","",官網匯出!AG1547)</f>
        <v/>
      </c>
      <c r="AN1547" s="1" t="str">
        <f>IF(G1547="","",IF(官網匯出!AH1547="","",官網匯出!AH1547))</f>
        <v/>
      </c>
      <c r="AO1547" s="14" t="str">
        <f t="shared" si="278"/>
        <v/>
      </c>
      <c r="AP1547" s="14" t="str">
        <f t="shared" si="279"/>
        <v>1</v>
      </c>
      <c r="AQ1547" s="14" t="str">
        <f t="shared" si="280"/>
        <v>0</v>
      </c>
      <c r="AR1547" s="1" t="str">
        <f t="shared" si="281"/>
        <v/>
      </c>
      <c r="AS1547" s="1" t="str">
        <f t="shared" si="282"/>
        <v/>
      </c>
      <c r="AT1547" s="1" t="str">
        <f t="shared" si="283"/>
        <v/>
      </c>
      <c r="AU1547" s="1" t="str">
        <f t="shared" si="274"/>
        <v/>
      </c>
      <c r="AV1547" s="1" t="e">
        <f>IF(VLOOKUP(G1547,官網匯出!A:AQ,42,FALSE)="","[黃金盾官網]",VLOOKUP(G1547,官網匯出!A:AQ,42,FALSE))</f>
        <v>#N/A</v>
      </c>
      <c r="AW1547" s="1" t="e">
        <f>IF(LEFT(VLOOKUP(G1547,官網匯出!A:AS,43,FALSE),2)="","web",LEFT(VLOOKUP(G1547,官網匯出!A:AS,43,FALSE),2))</f>
        <v>#N/A</v>
      </c>
      <c r="AX1547" s="1" t="str">
        <f t="shared" si="284"/>
        <v>O</v>
      </c>
    </row>
    <row r="1548" spans="1:50">
      <c r="A1548" s="1" t="str">
        <f>IF(G1548="","",VLOOKUP(官網轉換!AW1548,團名!A:B,2,FALSE))</f>
        <v/>
      </c>
      <c r="B1548" s="1" t="str">
        <f>IF(G1548="","",IF(LEFT(VLOOKUP(G1548,官網匯出!A:AQ,43,0),2)="wf",VLOOKUP(VLOOKUP(G1548,官網匯出!A:AQ,43,0),團名!$I$1:$K$12,2,FALSE),"N0071"))</f>
        <v/>
      </c>
      <c r="C1548" s="1" t="str">
        <f>IFERROR(VLOOKUP(官網匯出!D1548,團名!E:G,3,FALSE),"")</f>
        <v/>
      </c>
      <c r="D1548" s="1" t="str">
        <f t="shared" si="275"/>
        <v/>
      </c>
      <c r="E1548" s="1" t="str">
        <f t="shared" si="276"/>
        <v/>
      </c>
      <c r="F1548" s="1" t="str">
        <f>IF(官網匯出!F1548="已付款","","B0012")</f>
        <v>B0012</v>
      </c>
      <c r="G1548" s="1" t="str">
        <f>IF(官網匯出!A1548="","",官網匯出!A1548)</f>
        <v/>
      </c>
      <c r="H1548" s="3" t="str">
        <f>IF(官網匯出!B1548="","",官網匯出!B1548)</f>
        <v/>
      </c>
      <c r="I1548" s="1" t="str">
        <f>IF(官網匯出!C1548="","",官網匯出!C1548)</f>
        <v/>
      </c>
      <c r="J1548" s="1" t="str">
        <f>IF(官網匯出!D1548="","",官網匯出!D1548)</f>
        <v/>
      </c>
      <c r="K1548" s="3" t="str">
        <f>IF(官網匯出!E1548="","",官網匯出!E1548)</f>
        <v/>
      </c>
      <c r="L1548" s="1" t="str">
        <f>IF(官網匯出!F1548="","",官網匯出!F1548)</f>
        <v/>
      </c>
      <c r="M1548" s="1" t="str">
        <f>IF(官網匯出!G1548="","",官網匯出!G1548)</f>
        <v/>
      </c>
      <c r="N1548" s="1" t="str">
        <f>IF(官網匯出!H1548="","",官網匯出!H1548)</f>
        <v/>
      </c>
      <c r="P1548" s="1" t="str">
        <f>IF(官網匯出!J1548="","",RIGHT(官網匯出!J1548,LEN(官網匯出!J1548)-2))</f>
        <v/>
      </c>
      <c r="Q1548" s="1" t="str">
        <f>IF(官網匯出!K1548="","",官網匯出!K1548)</f>
        <v/>
      </c>
      <c r="R1548" s="1" t="str">
        <f>IF(官網匯出!L1548="","",官網匯出!L1548)</f>
        <v/>
      </c>
      <c r="S1548" s="1" t="str">
        <f>IF(官網匯出!M1548="","",官網匯出!M1548)</f>
        <v/>
      </c>
      <c r="T1548" s="1" t="str">
        <f>IF(官網匯出!N1548="","",官網匯出!N1548)</f>
        <v/>
      </c>
      <c r="U1548" s="1" t="str">
        <f>IF(官網匯出!O1548="","",官網匯出!O1548)</f>
        <v/>
      </c>
      <c r="V1548" s="1" t="str">
        <f>IF(官網匯出!P1548="",IF(G1548="","",0),官網匯出!P1548)</f>
        <v/>
      </c>
      <c r="W1548" s="1" t="str">
        <f>IF(官網匯出!Q1548="",IF(G1548="","",0),官網匯出!Q1548)</f>
        <v/>
      </c>
      <c r="X1548" s="1" t="str">
        <f>IF(官網匯出!R1548="","",官網匯出!R1548)</f>
        <v/>
      </c>
      <c r="Y1548" s="1" t="str">
        <f>IF(官網匯出!S1548="","",官網匯出!S1548)</f>
        <v/>
      </c>
      <c r="Z1548" s="1" t="str">
        <f>IF(G1548="","",官網匯出!T1548)</f>
        <v/>
      </c>
      <c r="AA1548" s="1" t="str">
        <f>IF(G1548="","",官網匯出!AK1548)</f>
        <v/>
      </c>
      <c r="AB1548" s="1" t="str">
        <f>IF(G1548="","",IF(官網匯出!V1548="","",官網匯出!V1548))</f>
        <v/>
      </c>
      <c r="AJ1548" s="1" t="str">
        <f>IF(G1548="","",IF(官網匯出!AE1548="","",官網匯出!AE1548))</f>
        <v/>
      </c>
      <c r="AK1548" s="1" t="str">
        <f>IF(G1548="","",IF(官網匯出!AD1548="","",官網匯出!AD1548))</f>
        <v/>
      </c>
      <c r="AL1548" s="1" t="str">
        <f t="shared" si="277"/>
        <v>0</v>
      </c>
      <c r="AM1548" s="1" t="str">
        <f>IF(官網匯出!AG1548="","",官網匯出!AG1548)</f>
        <v/>
      </c>
      <c r="AN1548" s="1" t="str">
        <f>IF(G1548="","",IF(官網匯出!AH1548="","",官網匯出!AH1548))</f>
        <v/>
      </c>
      <c r="AO1548" s="14" t="str">
        <f t="shared" si="278"/>
        <v/>
      </c>
      <c r="AP1548" s="14" t="str">
        <f t="shared" si="279"/>
        <v>1</v>
      </c>
      <c r="AQ1548" s="14" t="str">
        <f t="shared" si="280"/>
        <v>0</v>
      </c>
      <c r="AR1548" s="1" t="str">
        <f t="shared" si="281"/>
        <v/>
      </c>
      <c r="AS1548" s="1" t="str">
        <f t="shared" si="282"/>
        <v/>
      </c>
      <c r="AT1548" s="1" t="str">
        <f t="shared" si="283"/>
        <v/>
      </c>
      <c r="AU1548" s="1" t="str">
        <f t="shared" si="274"/>
        <v/>
      </c>
      <c r="AV1548" s="1" t="e">
        <f>IF(VLOOKUP(G1548,官網匯出!A:AQ,42,FALSE)="","[黃金盾官網]",VLOOKUP(G1548,官網匯出!A:AQ,42,FALSE))</f>
        <v>#N/A</v>
      </c>
      <c r="AW1548" s="1" t="e">
        <f>IF(LEFT(VLOOKUP(G1548,官網匯出!A:AS,43,FALSE),2)="","web",LEFT(VLOOKUP(G1548,官網匯出!A:AS,43,FALSE),2))</f>
        <v>#N/A</v>
      </c>
      <c r="AX1548" s="1" t="str">
        <f t="shared" si="284"/>
        <v>O</v>
      </c>
    </row>
    <row r="1549" spans="1:50">
      <c r="A1549" s="1" t="str">
        <f>IF(G1549="","",VLOOKUP(官網轉換!AW1549,團名!A:B,2,FALSE))</f>
        <v/>
      </c>
      <c r="B1549" s="1" t="str">
        <f>IF(G1549="","",IF(LEFT(VLOOKUP(G1549,官網匯出!A:AQ,43,0),2)="wf",VLOOKUP(VLOOKUP(G1549,官網匯出!A:AQ,43,0),團名!$I$1:$K$12,2,FALSE),"N0071"))</f>
        <v/>
      </c>
      <c r="C1549" s="1" t="str">
        <f>IFERROR(VLOOKUP(官網匯出!D1549,團名!E:G,3,FALSE),"")</f>
        <v/>
      </c>
      <c r="D1549" s="1" t="str">
        <f t="shared" si="275"/>
        <v/>
      </c>
      <c r="E1549" s="1" t="str">
        <f t="shared" si="276"/>
        <v/>
      </c>
      <c r="F1549" s="1" t="str">
        <f>IF(官網匯出!F1549="已付款","","B0012")</f>
        <v>B0012</v>
      </c>
      <c r="G1549" s="1" t="str">
        <f>IF(官網匯出!A1549="","",官網匯出!A1549)</f>
        <v/>
      </c>
      <c r="H1549" s="3" t="str">
        <f>IF(官網匯出!B1549="","",官網匯出!B1549)</f>
        <v/>
      </c>
      <c r="I1549" s="1" t="str">
        <f>IF(官網匯出!C1549="","",官網匯出!C1549)</f>
        <v/>
      </c>
      <c r="J1549" s="1" t="str">
        <f>IF(官網匯出!D1549="","",官網匯出!D1549)</f>
        <v/>
      </c>
      <c r="K1549" s="3" t="str">
        <f>IF(官網匯出!E1549="","",官網匯出!E1549)</f>
        <v/>
      </c>
      <c r="L1549" s="1" t="str">
        <f>IF(官網匯出!F1549="","",官網匯出!F1549)</f>
        <v/>
      </c>
      <c r="M1549" s="1" t="str">
        <f>IF(官網匯出!G1549="","",官網匯出!G1549)</f>
        <v/>
      </c>
      <c r="N1549" s="1" t="str">
        <f>IF(官網匯出!H1549="","",官網匯出!H1549)</f>
        <v/>
      </c>
      <c r="P1549" s="1" t="str">
        <f>IF(官網匯出!J1549="","",RIGHT(官網匯出!J1549,LEN(官網匯出!J1549)-2))</f>
        <v/>
      </c>
      <c r="Q1549" s="1" t="str">
        <f>IF(官網匯出!K1549="","",官網匯出!K1549)</f>
        <v/>
      </c>
      <c r="R1549" s="1" t="str">
        <f>IF(官網匯出!L1549="","",官網匯出!L1549)</f>
        <v/>
      </c>
      <c r="S1549" s="1" t="str">
        <f>IF(官網匯出!M1549="","",官網匯出!M1549)</f>
        <v/>
      </c>
      <c r="T1549" s="1" t="str">
        <f>IF(官網匯出!N1549="","",官網匯出!N1549)</f>
        <v/>
      </c>
      <c r="U1549" s="1" t="str">
        <f>IF(官網匯出!O1549="","",官網匯出!O1549)</f>
        <v/>
      </c>
      <c r="V1549" s="1" t="str">
        <f>IF(官網匯出!P1549="",IF(G1549="","",0),官網匯出!P1549)</f>
        <v/>
      </c>
      <c r="W1549" s="1" t="str">
        <f>IF(官網匯出!Q1549="",IF(G1549="","",0),官網匯出!Q1549)</f>
        <v/>
      </c>
      <c r="X1549" s="1" t="str">
        <f>IF(官網匯出!R1549="","",官網匯出!R1549)</f>
        <v/>
      </c>
      <c r="Y1549" s="1" t="str">
        <f>IF(官網匯出!S1549="","",官網匯出!S1549)</f>
        <v/>
      </c>
      <c r="Z1549" s="1" t="str">
        <f>IF(G1549="","",官網匯出!T1549)</f>
        <v/>
      </c>
      <c r="AA1549" s="1" t="str">
        <f>IF(G1549="","",官網匯出!AK1549)</f>
        <v/>
      </c>
      <c r="AB1549" s="1" t="str">
        <f>IF(G1549="","",IF(官網匯出!V1549="","",官網匯出!V1549))</f>
        <v/>
      </c>
      <c r="AJ1549" s="1" t="str">
        <f>IF(G1549="","",IF(官網匯出!AE1549="","",官網匯出!AE1549))</f>
        <v/>
      </c>
      <c r="AK1549" s="1" t="str">
        <f>IF(G1549="","",IF(官網匯出!AD1549="","",官網匯出!AD1549))</f>
        <v/>
      </c>
      <c r="AL1549" s="1" t="str">
        <f t="shared" si="277"/>
        <v>0</v>
      </c>
      <c r="AM1549" s="1" t="str">
        <f>IF(官網匯出!AG1549="","",官網匯出!AG1549)</f>
        <v/>
      </c>
      <c r="AN1549" s="1" t="str">
        <f>IF(G1549="","",IF(官網匯出!AH1549="","",官網匯出!AH1549))</f>
        <v/>
      </c>
      <c r="AO1549" s="14" t="str">
        <f t="shared" si="278"/>
        <v/>
      </c>
      <c r="AP1549" s="14" t="str">
        <f t="shared" si="279"/>
        <v>1</v>
      </c>
      <c r="AQ1549" s="14" t="str">
        <f t="shared" si="280"/>
        <v>0</v>
      </c>
      <c r="AR1549" s="1" t="str">
        <f t="shared" si="281"/>
        <v/>
      </c>
      <c r="AS1549" s="1" t="str">
        <f t="shared" si="282"/>
        <v/>
      </c>
      <c r="AT1549" s="1" t="str">
        <f t="shared" si="283"/>
        <v/>
      </c>
      <c r="AU1549" s="1" t="str">
        <f t="shared" si="274"/>
        <v/>
      </c>
      <c r="AV1549" s="1" t="e">
        <f>IF(VLOOKUP(G1549,官網匯出!A:AQ,42,FALSE)="","[黃金盾官網]",VLOOKUP(G1549,官網匯出!A:AQ,42,FALSE))</f>
        <v>#N/A</v>
      </c>
      <c r="AW1549" s="1" t="e">
        <f>IF(LEFT(VLOOKUP(G1549,官網匯出!A:AS,43,FALSE),2)="","web",LEFT(VLOOKUP(G1549,官網匯出!A:AS,43,FALSE),2))</f>
        <v>#N/A</v>
      </c>
      <c r="AX1549" s="1" t="str">
        <f t="shared" si="284"/>
        <v>O</v>
      </c>
    </row>
    <row r="1550" spans="1:50">
      <c r="A1550" s="1" t="str">
        <f>IF(G1550="","",VLOOKUP(官網轉換!AW1550,團名!A:B,2,FALSE))</f>
        <v/>
      </c>
      <c r="B1550" s="1" t="str">
        <f>IF(G1550="","",IF(LEFT(VLOOKUP(G1550,官網匯出!A:AQ,43,0),2)="wf",VLOOKUP(VLOOKUP(G1550,官網匯出!A:AQ,43,0),團名!$I$1:$K$12,2,FALSE),"N0071"))</f>
        <v/>
      </c>
      <c r="C1550" s="1" t="str">
        <f>IFERROR(VLOOKUP(官網匯出!D1550,團名!E:G,3,FALSE),"")</f>
        <v/>
      </c>
      <c r="D1550" s="1" t="str">
        <f t="shared" si="275"/>
        <v/>
      </c>
      <c r="E1550" s="1" t="str">
        <f t="shared" si="276"/>
        <v/>
      </c>
      <c r="F1550" s="1" t="str">
        <f>IF(官網匯出!F1550="已付款","","B0012")</f>
        <v>B0012</v>
      </c>
      <c r="G1550" s="1" t="str">
        <f>IF(官網匯出!A1550="","",官網匯出!A1550)</f>
        <v/>
      </c>
      <c r="H1550" s="3" t="str">
        <f>IF(官網匯出!B1550="","",官網匯出!B1550)</f>
        <v/>
      </c>
      <c r="I1550" s="1" t="str">
        <f>IF(官網匯出!C1550="","",官網匯出!C1550)</f>
        <v/>
      </c>
      <c r="J1550" s="1" t="str">
        <f>IF(官網匯出!D1550="","",官網匯出!D1550)</f>
        <v/>
      </c>
      <c r="K1550" s="3" t="str">
        <f>IF(官網匯出!E1550="","",官網匯出!E1550)</f>
        <v/>
      </c>
      <c r="L1550" s="1" t="str">
        <f>IF(官網匯出!F1550="","",官網匯出!F1550)</f>
        <v/>
      </c>
      <c r="M1550" s="1" t="str">
        <f>IF(官網匯出!G1550="","",官網匯出!G1550)</f>
        <v/>
      </c>
      <c r="N1550" s="1" t="str">
        <f>IF(官網匯出!H1550="","",官網匯出!H1550)</f>
        <v/>
      </c>
      <c r="P1550" s="1" t="str">
        <f>IF(官網匯出!J1550="","",RIGHT(官網匯出!J1550,LEN(官網匯出!J1550)-2))</f>
        <v/>
      </c>
      <c r="Q1550" s="1" t="str">
        <f>IF(官網匯出!K1550="","",官網匯出!K1550)</f>
        <v/>
      </c>
      <c r="R1550" s="1" t="str">
        <f>IF(官網匯出!L1550="","",官網匯出!L1550)</f>
        <v/>
      </c>
      <c r="S1550" s="1" t="str">
        <f>IF(官網匯出!M1550="","",官網匯出!M1550)</f>
        <v/>
      </c>
      <c r="T1550" s="1" t="str">
        <f>IF(官網匯出!N1550="","",官網匯出!N1550)</f>
        <v/>
      </c>
      <c r="U1550" s="1" t="str">
        <f>IF(官網匯出!O1550="","",官網匯出!O1550)</f>
        <v/>
      </c>
      <c r="V1550" s="1" t="str">
        <f>IF(官網匯出!P1550="",IF(G1550="","",0),官網匯出!P1550)</f>
        <v/>
      </c>
      <c r="W1550" s="1" t="str">
        <f>IF(官網匯出!Q1550="",IF(G1550="","",0),官網匯出!Q1550)</f>
        <v/>
      </c>
      <c r="X1550" s="1" t="str">
        <f>IF(官網匯出!R1550="","",官網匯出!R1550)</f>
        <v/>
      </c>
      <c r="Y1550" s="1" t="str">
        <f>IF(官網匯出!S1550="","",官網匯出!S1550)</f>
        <v/>
      </c>
      <c r="Z1550" s="1" t="str">
        <f>IF(G1550="","",官網匯出!T1550)</f>
        <v/>
      </c>
      <c r="AA1550" s="1" t="str">
        <f>IF(G1550="","",官網匯出!AK1550)</f>
        <v/>
      </c>
      <c r="AB1550" s="1" t="str">
        <f>IF(G1550="","",IF(官網匯出!V1550="","",官網匯出!V1550))</f>
        <v/>
      </c>
      <c r="AJ1550" s="1" t="str">
        <f>IF(G1550="","",IF(官網匯出!AE1550="","",官網匯出!AE1550))</f>
        <v/>
      </c>
      <c r="AK1550" s="1" t="str">
        <f>IF(G1550="","",IF(官網匯出!AD1550="","",官網匯出!AD1550))</f>
        <v/>
      </c>
      <c r="AL1550" s="1" t="str">
        <f t="shared" si="277"/>
        <v>0</v>
      </c>
      <c r="AM1550" s="1" t="str">
        <f>IF(官網匯出!AG1550="","",官網匯出!AG1550)</f>
        <v/>
      </c>
      <c r="AN1550" s="1" t="str">
        <f>IF(G1550="","",IF(官網匯出!AH1550="","",官網匯出!AH1550))</f>
        <v/>
      </c>
      <c r="AO1550" s="14" t="str">
        <f t="shared" si="278"/>
        <v/>
      </c>
      <c r="AP1550" s="14" t="str">
        <f t="shared" si="279"/>
        <v>1</v>
      </c>
      <c r="AQ1550" s="14" t="str">
        <f t="shared" si="280"/>
        <v>0</v>
      </c>
      <c r="AR1550" s="1" t="str">
        <f t="shared" si="281"/>
        <v/>
      </c>
      <c r="AS1550" s="1" t="str">
        <f t="shared" si="282"/>
        <v/>
      </c>
      <c r="AT1550" s="1" t="str">
        <f t="shared" si="283"/>
        <v/>
      </c>
      <c r="AU1550" s="1" t="str">
        <f t="shared" si="274"/>
        <v/>
      </c>
      <c r="AV1550" s="1" t="e">
        <f>IF(VLOOKUP(G1550,官網匯出!A:AQ,42,FALSE)="","[黃金盾官網]",VLOOKUP(G1550,官網匯出!A:AQ,42,FALSE))</f>
        <v>#N/A</v>
      </c>
      <c r="AW1550" s="1" t="e">
        <f>IF(LEFT(VLOOKUP(G1550,官網匯出!A:AS,43,FALSE),2)="","web",LEFT(VLOOKUP(G1550,官網匯出!A:AS,43,FALSE),2))</f>
        <v>#N/A</v>
      </c>
      <c r="AX1550" s="1" t="str">
        <f t="shared" si="284"/>
        <v>O</v>
      </c>
    </row>
    <row r="1551" spans="1:50">
      <c r="A1551" s="1" t="str">
        <f>IF(G1551="","",VLOOKUP(官網轉換!AW1551,團名!A:B,2,FALSE))</f>
        <v/>
      </c>
      <c r="B1551" s="1" t="str">
        <f>IF(G1551="","",IF(LEFT(VLOOKUP(G1551,官網匯出!A:AQ,43,0),2)="wf",VLOOKUP(VLOOKUP(G1551,官網匯出!A:AQ,43,0),團名!$I$1:$K$12,2,FALSE),"N0071"))</f>
        <v/>
      </c>
      <c r="C1551" s="1" t="str">
        <f>IFERROR(VLOOKUP(官網匯出!D1551,團名!E:G,3,FALSE),"")</f>
        <v/>
      </c>
      <c r="D1551" s="1" t="str">
        <f t="shared" si="275"/>
        <v/>
      </c>
      <c r="E1551" s="1" t="str">
        <f t="shared" si="276"/>
        <v/>
      </c>
      <c r="F1551" s="1" t="str">
        <f>IF(官網匯出!F1551="已付款","","B0012")</f>
        <v>B0012</v>
      </c>
      <c r="G1551" s="1" t="str">
        <f>IF(官網匯出!A1551="","",官網匯出!A1551)</f>
        <v/>
      </c>
      <c r="H1551" s="3" t="str">
        <f>IF(官網匯出!B1551="","",官網匯出!B1551)</f>
        <v/>
      </c>
      <c r="I1551" s="1" t="str">
        <f>IF(官網匯出!C1551="","",官網匯出!C1551)</f>
        <v/>
      </c>
      <c r="J1551" s="1" t="str">
        <f>IF(官網匯出!D1551="","",官網匯出!D1551)</f>
        <v/>
      </c>
      <c r="K1551" s="3" t="str">
        <f>IF(官網匯出!E1551="","",官網匯出!E1551)</f>
        <v/>
      </c>
      <c r="L1551" s="1" t="str">
        <f>IF(官網匯出!F1551="","",官網匯出!F1551)</f>
        <v/>
      </c>
      <c r="M1551" s="1" t="str">
        <f>IF(官網匯出!G1551="","",官網匯出!G1551)</f>
        <v/>
      </c>
      <c r="N1551" s="1" t="str">
        <f>IF(官網匯出!H1551="","",官網匯出!H1551)</f>
        <v/>
      </c>
      <c r="P1551" s="1" t="str">
        <f>IF(官網匯出!J1551="","",RIGHT(官網匯出!J1551,LEN(官網匯出!J1551)-2))</f>
        <v/>
      </c>
      <c r="Q1551" s="1" t="str">
        <f>IF(官網匯出!K1551="","",官網匯出!K1551)</f>
        <v/>
      </c>
      <c r="R1551" s="1" t="str">
        <f>IF(官網匯出!L1551="","",官網匯出!L1551)</f>
        <v/>
      </c>
      <c r="S1551" s="1" t="str">
        <f>IF(官網匯出!M1551="","",官網匯出!M1551)</f>
        <v/>
      </c>
      <c r="T1551" s="1" t="str">
        <f>IF(官網匯出!N1551="","",官網匯出!N1551)</f>
        <v/>
      </c>
      <c r="U1551" s="1" t="str">
        <f>IF(官網匯出!O1551="","",官網匯出!O1551)</f>
        <v/>
      </c>
      <c r="V1551" s="1" t="str">
        <f>IF(官網匯出!P1551="",IF(G1551="","",0),官網匯出!P1551)</f>
        <v/>
      </c>
      <c r="W1551" s="1" t="str">
        <f>IF(官網匯出!Q1551="",IF(G1551="","",0),官網匯出!Q1551)</f>
        <v/>
      </c>
      <c r="X1551" s="1" t="str">
        <f>IF(官網匯出!R1551="","",官網匯出!R1551)</f>
        <v/>
      </c>
      <c r="Y1551" s="1" t="str">
        <f>IF(官網匯出!S1551="","",官網匯出!S1551)</f>
        <v/>
      </c>
      <c r="Z1551" s="1" t="str">
        <f>IF(G1551="","",官網匯出!T1551)</f>
        <v/>
      </c>
      <c r="AA1551" s="1" t="str">
        <f>IF(G1551="","",官網匯出!AK1551)</f>
        <v/>
      </c>
      <c r="AB1551" s="1" t="str">
        <f>IF(G1551="","",IF(官網匯出!V1551="","",官網匯出!V1551))</f>
        <v/>
      </c>
      <c r="AJ1551" s="1" t="str">
        <f>IF(G1551="","",IF(官網匯出!AE1551="","",官網匯出!AE1551))</f>
        <v/>
      </c>
      <c r="AK1551" s="1" t="str">
        <f>IF(G1551="","",IF(官網匯出!AD1551="","",官網匯出!AD1551))</f>
        <v/>
      </c>
      <c r="AL1551" s="1" t="str">
        <f t="shared" si="277"/>
        <v>0</v>
      </c>
      <c r="AM1551" s="1" t="str">
        <f>IF(官網匯出!AG1551="","",官網匯出!AG1551)</f>
        <v/>
      </c>
      <c r="AN1551" s="1" t="str">
        <f>IF(G1551="","",IF(官網匯出!AH1551="","",官網匯出!AH1551))</f>
        <v/>
      </c>
      <c r="AO1551" s="14" t="str">
        <f t="shared" si="278"/>
        <v/>
      </c>
      <c r="AP1551" s="14" t="str">
        <f t="shared" si="279"/>
        <v>1</v>
      </c>
      <c r="AQ1551" s="14" t="str">
        <f t="shared" si="280"/>
        <v>0</v>
      </c>
      <c r="AR1551" s="1" t="str">
        <f t="shared" si="281"/>
        <v/>
      </c>
      <c r="AS1551" s="1" t="str">
        <f t="shared" si="282"/>
        <v/>
      </c>
      <c r="AT1551" s="1" t="str">
        <f t="shared" si="283"/>
        <v/>
      </c>
      <c r="AU1551" s="1" t="str">
        <f t="shared" si="274"/>
        <v/>
      </c>
      <c r="AV1551" s="1" t="e">
        <f>IF(VLOOKUP(G1551,官網匯出!A:AQ,42,FALSE)="","[黃金盾官網]",VLOOKUP(G1551,官網匯出!A:AQ,42,FALSE))</f>
        <v>#N/A</v>
      </c>
      <c r="AW1551" s="1" t="e">
        <f>IF(LEFT(VLOOKUP(G1551,官網匯出!A:AS,43,FALSE),2)="","web",LEFT(VLOOKUP(G1551,官網匯出!A:AS,43,FALSE),2))</f>
        <v>#N/A</v>
      </c>
      <c r="AX1551" s="1" t="str">
        <f t="shared" si="284"/>
        <v>O</v>
      </c>
    </row>
    <row r="1552" spans="1:50">
      <c r="A1552" s="1" t="str">
        <f>IF(G1552="","",VLOOKUP(官網轉換!AW1552,團名!A:B,2,FALSE))</f>
        <v/>
      </c>
      <c r="B1552" s="1" t="str">
        <f>IF(G1552="","",IF(LEFT(VLOOKUP(G1552,官網匯出!A:AQ,43,0),2)="wf",VLOOKUP(VLOOKUP(G1552,官網匯出!A:AQ,43,0),團名!$I$1:$K$12,2,FALSE),"N0071"))</f>
        <v/>
      </c>
      <c r="C1552" s="1" t="str">
        <f>IFERROR(VLOOKUP(官網匯出!D1552,團名!E:G,3,FALSE),"")</f>
        <v/>
      </c>
      <c r="D1552" s="1" t="str">
        <f t="shared" si="275"/>
        <v/>
      </c>
      <c r="E1552" s="1" t="str">
        <f t="shared" si="276"/>
        <v/>
      </c>
      <c r="F1552" s="1" t="str">
        <f>IF(官網匯出!F1552="已付款","","B0012")</f>
        <v>B0012</v>
      </c>
      <c r="G1552" s="1" t="str">
        <f>IF(官網匯出!A1552="","",官網匯出!A1552)</f>
        <v/>
      </c>
      <c r="H1552" s="3" t="str">
        <f>IF(官網匯出!B1552="","",官網匯出!B1552)</f>
        <v/>
      </c>
      <c r="I1552" s="1" t="str">
        <f>IF(官網匯出!C1552="","",官網匯出!C1552)</f>
        <v/>
      </c>
      <c r="J1552" s="1" t="str">
        <f>IF(官網匯出!D1552="","",官網匯出!D1552)</f>
        <v/>
      </c>
      <c r="K1552" s="3" t="str">
        <f>IF(官網匯出!E1552="","",官網匯出!E1552)</f>
        <v/>
      </c>
      <c r="L1552" s="1" t="str">
        <f>IF(官網匯出!F1552="","",官網匯出!F1552)</f>
        <v/>
      </c>
      <c r="M1552" s="1" t="str">
        <f>IF(官網匯出!G1552="","",官網匯出!G1552)</f>
        <v/>
      </c>
      <c r="N1552" s="1" t="str">
        <f>IF(官網匯出!H1552="","",官網匯出!H1552)</f>
        <v/>
      </c>
      <c r="P1552" s="1" t="str">
        <f>IF(官網匯出!J1552="","",RIGHT(官網匯出!J1552,LEN(官網匯出!J1552)-2))</f>
        <v/>
      </c>
      <c r="Q1552" s="1" t="str">
        <f>IF(官網匯出!K1552="","",官網匯出!K1552)</f>
        <v/>
      </c>
      <c r="R1552" s="1" t="str">
        <f>IF(官網匯出!L1552="","",官網匯出!L1552)</f>
        <v/>
      </c>
      <c r="S1552" s="1" t="str">
        <f>IF(官網匯出!M1552="","",官網匯出!M1552)</f>
        <v/>
      </c>
      <c r="T1552" s="1" t="str">
        <f>IF(官網匯出!N1552="","",官網匯出!N1552)</f>
        <v/>
      </c>
      <c r="U1552" s="1" t="str">
        <f>IF(官網匯出!O1552="","",官網匯出!O1552)</f>
        <v/>
      </c>
      <c r="V1552" s="1" t="str">
        <f>IF(官網匯出!P1552="",IF(G1552="","",0),官網匯出!P1552)</f>
        <v/>
      </c>
      <c r="W1552" s="1" t="str">
        <f>IF(官網匯出!Q1552="",IF(G1552="","",0),官網匯出!Q1552)</f>
        <v/>
      </c>
      <c r="X1552" s="1" t="str">
        <f>IF(官網匯出!R1552="","",官網匯出!R1552)</f>
        <v/>
      </c>
      <c r="Y1552" s="1" t="str">
        <f>IF(官網匯出!S1552="","",官網匯出!S1552)</f>
        <v/>
      </c>
      <c r="Z1552" s="1" t="str">
        <f>IF(G1552="","",官網匯出!T1552)</f>
        <v/>
      </c>
      <c r="AA1552" s="1" t="str">
        <f>IF(G1552="","",官網匯出!AK1552)</f>
        <v/>
      </c>
      <c r="AB1552" s="1" t="str">
        <f>IF(G1552="","",IF(官網匯出!V1552="","",官網匯出!V1552))</f>
        <v/>
      </c>
      <c r="AJ1552" s="1" t="str">
        <f>IF(G1552="","",IF(官網匯出!AE1552="","",官網匯出!AE1552))</f>
        <v/>
      </c>
      <c r="AK1552" s="1" t="str">
        <f>IF(G1552="","",IF(官網匯出!AD1552="","",官網匯出!AD1552))</f>
        <v/>
      </c>
      <c r="AL1552" s="1" t="str">
        <f t="shared" si="277"/>
        <v>0</v>
      </c>
      <c r="AM1552" s="1" t="str">
        <f>IF(官網匯出!AG1552="","",官網匯出!AG1552)</f>
        <v/>
      </c>
      <c r="AN1552" s="1" t="str">
        <f>IF(G1552="","",IF(官網匯出!AH1552="","",官網匯出!AH1552))</f>
        <v/>
      </c>
      <c r="AO1552" s="14" t="str">
        <f t="shared" si="278"/>
        <v/>
      </c>
      <c r="AP1552" s="14" t="str">
        <f t="shared" si="279"/>
        <v>1</v>
      </c>
      <c r="AQ1552" s="14" t="str">
        <f t="shared" si="280"/>
        <v>0</v>
      </c>
      <c r="AR1552" s="1" t="str">
        <f t="shared" si="281"/>
        <v/>
      </c>
      <c r="AS1552" s="1" t="str">
        <f t="shared" si="282"/>
        <v/>
      </c>
      <c r="AT1552" s="1" t="str">
        <f t="shared" si="283"/>
        <v/>
      </c>
      <c r="AU1552" s="1" t="str">
        <f t="shared" si="274"/>
        <v/>
      </c>
      <c r="AV1552" s="1" t="e">
        <f>IF(VLOOKUP(G1552,官網匯出!A:AQ,42,FALSE)="","[黃金盾官網]",VLOOKUP(G1552,官網匯出!A:AQ,42,FALSE))</f>
        <v>#N/A</v>
      </c>
      <c r="AW1552" s="1" t="e">
        <f>IF(LEFT(VLOOKUP(G1552,官網匯出!A:AS,43,FALSE),2)="","web",LEFT(VLOOKUP(G1552,官網匯出!A:AS,43,FALSE),2))</f>
        <v>#N/A</v>
      </c>
      <c r="AX1552" s="1" t="str">
        <f t="shared" si="284"/>
        <v>O</v>
      </c>
    </row>
    <row r="1553" spans="1:50">
      <c r="A1553" s="1" t="str">
        <f>IF(G1553="","",VLOOKUP(官網轉換!AW1553,團名!A:B,2,FALSE))</f>
        <v/>
      </c>
      <c r="B1553" s="1" t="str">
        <f>IF(G1553="","",IF(LEFT(VLOOKUP(G1553,官網匯出!A:AQ,43,0),2)="wf",VLOOKUP(VLOOKUP(G1553,官網匯出!A:AQ,43,0),團名!$I$1:$K$12,2,FALSE),"N0071"))</f>
        <v/>
      </c>
      <c r="C1553" s="1" t="str">
        <f>IFERROR(VLOOKUP(官網匯出!D1553,團名!E:G,3,FALSE),"")</f>
        <v/>
      </c>
      <c r="D1553" s="1" t="str">
        <f t="shared" si="275"/>
        <v/>
      </c>
      <c r="E1553" s="1" t="str">
        <f t="shared" si="276"/>
        <v/>
      </c>
      <c r="F1553" s="1" t="str">
        <f>IF(官網匯出!F1553="已付款","","B0012")</f>
        <v>B0012</v>
      </c>
      <c r="G1553" s="1" t="str">
        <f>IF(官網匯出!A1553="","",官網匯出!A1553)</f>
        <v/>
      </c>
      <c r="H1553" s="3" t="str">
        <f>IF(官網匯出!B1553="","",官網匯出!B1553)</f>
        <v/>
      </c>
      <c r="I1553" s="1" t="str">
        <f>IF(官網匯出!C1553="","",官網匯出!C1553)</f>
        <v/>
      </c>
      <c r="J1553" s="1" t="str">
        <f>IF(官網匯出!D1553="","",官網匯出!D1553)</f>
        <v/>
      </c>
      <c r="K1553" s="3" t="str">
        <f>IF(官網匯出!E1553="","",官網匯出!E1553)</f>
        <v/>
      </c>
      <c r="L1553" s="1" t="str">
        <f>IF(官網匯出!F1553="","",官網匯出!F1553)</f>
        <v/>
      </c>
      <c r="M1553" s="1" t="str">
        <f>IF(官網匯出!G1553="","",官網匯出!G1553)</f>
        <v/>
      </c>
      <c r="N1553" s="1" t="str">
        <f>IF(官網匯出!H1553="","",官網匯出!H1553)</f>
        <v/>
      </c>
      <c r="P1553" s="1" t="str">
        <f>IF(官網匯出!J1553="","",RIGHT(官網匯出!J1553,LEN(官網匯出!J1553)-2))</f>
        <v/>
      </c>
      <c r="Q1553" s="1" t="str">
        <f>IF(官網匯出!K1553="","",官網匯出!K1553)</f>
        <v/>
      </c>
      <c r="R1553" s="1" t="str">
        <f>IF(官網匯出!L1553="","",官網匯出!L1553)</f>
        <v/>
      </c>
      <c r="S1553" s="1" t="str">
        <f>IF(官網匯出!M1553="","",官網匯出!M1553)</f>
        <v/>
      </c>
      <c r="T1553" s="1" t="str">
        <f>IF(官網匯出!N1553="","",官網匯出!N1553)</f>
        <v/>
      </c>
      <c r="U1553" s="1" t="str">
        <f>IF(官網匯出!O1553="","",官網匯出!O1553)</f>
        <v/>
      </c>
      <c r="V1553" s="1" t="str">
        <f>IF(官網匯出!P1553="",IF(G1553="","",0),官網匯出!P1553)</f>
        <v/>
      </c>
      <c r="W1553" s="1" t="str">
        <f>IF(官網匯出!Q1553="",IF(G1553="","",0),官網匯出!Q1553)</f>
        <v/>
      </c>
      <c r="X1553" s="1" t="str">
        <f>IF(官網匯出!R1553="","",官網匯出!R1553)</f>
        <v/>
      </c>
      <c r="Y1553" s="1" t="str">
        <f>IF(官網匯出!S1553="","",官網匯出!S1553)</f>
        <v/>
      </c>
      <c r="Z1553" s="1" t="str">
        <f>IF(G1553="","",官網匯出!T1553)</f>
        <v/>
      </c>
      <c r="AA1553" s="1" t="str">
        <f>IF(G1553="","",官網匯出!AK1553)</f>
        <v/>
      </c>
      <c r="AB1553" s="1" t="str">
        <f>IF(G1553="","",IF(官網匯出!V1553="","",官網匯出!V1553))</f>
        <v/>
      </c>
      <c r="AJ1553" s="1" t="str">
        <f>IF(G1553="","",IF(官網匯出!AE1553="","",官網匯出!AE1553))</f>
        <v/>
      </c>
      <c r="AK1553" s="1" t="str">
        <f>IF(G1553="","",IF(官網匯出!AD1553="","",官網匯出!AD1553))</f>
        <v/>
      </c>
      <c r="AL1553" s="1" t="str">
        <f t="shared" si="277"/>
        <v>0</v>
      </c>
      <c r="AM1553" s="1" t="str">
        <f>IF(官網匯出!AG1553="","",官網匯出!AG1553)</f>
        <v/>
      </c>
      <c r="AN1553" s="1" t="str">
        <f>IF(G1553="","",IF(官網匯出!AH1553="","",官網匯出!AH1553))</f>
        <v/>
      </c>
      <c r="AO1553" s="14" t="str">
        <f t="shared" si="278"/>
        <v/>
      </c>
      <c r="AP1553" s="14" t="str">
        <f t="shared" si="279"/>
        <v>1</v>
      </c>
      <c r="AQ1553" s="14" t="str">
        <f t="shared" si="280"/>
        <v>0</v>
      </c>
      <c r="AR1553" s="1" t="str">
        <f t="shared" si="281"/>
        <v/>
      </c>
      <c r="AS1553" s="1" t="str">
        <f t="shared" si="282"/>
        <v/>
      </c>
      <c r="AT1553" s="1" t="str">
        <f t="shared" si="283"/>
        <v/>
      </c>
      <c r="AU1553" s="1" t="str">
        <f t="shared" si="274"/>
        <v/>
      </c>
      <c r="AV1553" s="1" t="e">
        <f>IF(VLOOKUP(G1553,官網匯出!A:AQ,42,FALSE)="","[黃金盾官網]",VLOOKUP(G1553,官網匯出!A:AQ,42,FALSE))</f>
        <v>#N/A</v>
      </c>
      <c r="AW1553" s="1" t="e">
        <f>IF(LEFT(VLOOKUP(G1553,官網匯出!A:AS,43,FALSE),2)="","web",LEFT(VLOOKUP(G1553,官網匯出!A:AS,43,FALSE),2))</f>
        <v>#N/A</v>
      </c>
      <c r="AX1553" s="1" t="str">
        <f t="shared" si="284"/>
        <v>O</v>
      </c>
    </row>
    <row r="1554" spans="1:50">
      <c r="A1554" s="1" t="str">
        <f>IF(G1554="","",VLOOKUP(官網轉換!AW1554,團名!A:B,2,FALSE))</f>
        <v/>
      </c>
      <c r="B1554" s="1" t="str">
        <f>IF(G1554="","",IF(LEFT(VLOOKUP(G1554,官網匯出!A:AQ,43,0),2)="wf",VLOOKUP(VLOOKUP(G1554,官網匯出!A:AQ,43,0),團名!$I$1:$K$12,2,FALSE),"N0071"))</f>
        <v/>
      </c>
      <c r="C1554" s="1" t="str">
        <f>IFERROR(VLOOKUP(官網匯出!D1554,團名!E:G,3,FALSE),"")</f>
        <v/>
      </c>
      <c r="D1554" s="1" t="str">
        <f t="shared" si="275"/>
        <v/>
      </c>
      <c r="E1554" s="1" t="str">
        <f t="shared" si="276"/>
        <v/>
      </c>
      <c r="F1554" s="1" t="str">
        <f>IF(官網匯出!F1554="已付款","","B0012")</f>
        <v>B0012</v>
      </c>
      <c r="G1554" s="1" t="str">
        <f>IF(官網匯出!A1554="","",官網匯出!A1554)</f>
        <v/>
      </c>
      <c r="H1554" s="3" t="str">
        <f>IF(官網匯出!B1554="","",官網匯出!B1554)</f>
        <v/>
      </c>
      <c r="I1554" s="1" t="str">
        <f>IF(官網匯出!C1554="","",官網匯出!C1554)</f>
        <v/>
      </c>
      <c r="J1554" s="1" t="str">
        <f>IF(官網匯出!D1554="","",官網匯出!D1554)</f>
        <v/>
      </c>
      <c r="K1554" s="3" t="str">
        <f>IF(官網匯出!E1554="","",官網匯出!E1554)</f>
        <v/>
      </c>
      <c r="L1554" s="1" t="str">
        <f>IF(官網匯出!F1554="","",官網匯出!F1554)</f>
        <v/>
      </c>
      <c r="M1554" s="1" t="str">
        <f>IF(官網匯出!G1554="","",官網匯出!G1554)</f>
        <v/>
      </c>
      <c r="N1554" s="1" t="str">
        <f>IF(官網匯出!H1554="","",官網匯出!H1554)</f>
        <v/>
      </c>
      <c r="P1554" s="1" t="str">
        <f>IF(官網匯出!J1554="","",RIGHT(官網匯出!J1554,LEN(官網匯出!J1554)-2))</f>
        <v/>
      </c>
      <c r="Q1554" s="1" t="str">
        <f>IF(官網匯出!K1554="","",官網匯出!K1554)</f>
        <v/>
      </c>
      <c r="R1554" s="1" t="str">
        <f>IF(官網匯出!L1554="","",官網匯出!L1554)</f>
        <v/>
      </c>
      <c r="S1554" s="1" t="str">
        <f>IF(官網匯出!M1554="","",官網匯出!M1554)</f>
        <v/>
      </c>
      <c r="T1554" s="1" t="str">
        <f>IF(官網匯出!N1554="","",官網匯出!N1554)</f>
        <v/>
      </c>
      <c r="U1554" s="1" t="str">
        <f>IF(官網匯出!O1554="","",官網匯出!O1554)</f>
        <v/>
      </c>
      <c r="V1554" s="1" t="str">
        <f>IF(官網匯出!P1554="",IF(G1554="","",0),官網匯出!P1554)</f>
        <v/>
      </c>
      <c r="W1554" s="1" t="str">
        <f>IF(官網匯出!Q1554="",IF(G1554="","",0),官網匯出!Q1554)</f>
        <v/>
      </c>
      <c r="X1554" s="1" t="str">
        <f>IF(官網匯出!R1554="","",官網匯出!R1554)</f>
        <v/>
      </c>
      <c r="Y1554" s="1" t="str">
        <f>IF(官網匯出!S1554="","",官網匯出!S1554)</f>
        <v/>
      </c>
      <c r="Z1554" s="1" t="str">
        <f>IF(G1554="","",官網匯出!T1554)</f>
        <v/>
      </c>
      <c r="AA1554" s="1" t="str">
        <f>IF(G1554="","",官網匯出!AK1554)</f>
        <v/>
      </c>
      <c r="AB1554" s="1" t="str">
        <f>IF(G1554="","",IF(官網匯出!V1554="","",官網匯出!V1554))</f>
        <v/>
      </c>
      <c r="AJ1554" s="1" t="str">
        <f>IF(G1554="","",IF(官網匯出!AE1554="","",官網匯出!AE1554))</f>
        <v/>
      </c>
      <c r="AK1554" s="1" t="str">
        <f>IF(G1554="","",IF(官網匯出!AD1554="","",官網匯出!AD1554))</f>
        <v/>
      </c>
      <c r="AL1554" s="1" t="str">
        <f t="shared" si="277"/>
        <v>0</v>
      </c>
      <c r="AM1554" s="1" t="str">
        <f>IF(官網匯出!AG1554="","",官網匯出!AG1554)</f>
        <v/>
      </c>
      <c r="AN1554" s="1" t="str">
        <f>IF(G1554="","",IF(官網匯出!AH1554="","",官網匯出!AH1554))</f>
        <v/>
      </c>
      <c r="AO1554" s="14" t="str">
        <f t="shared" si="278"/>
        <v/>
      </c>
      <c r="AP1554" s="14" t="str">
        <f t="shared" si="279"/>
        <v>1</v>
      </c>
      <c r="AQ1554" s="14" t="str">
        <f t="shared" si="280"/>
        <v>0</v>
      </c>
      <c r="AR1554" s="1" t="str">
        <f t="shared" si="281"/>
        <v/>
      </c>
      <c r="AS1554" s="1" t="str">
        <f t="shared" si="282"/>
        <v/>
      </c>
      <c r="AT1554" s="1" t="str">
        <f t="shared" si="283"/>
        <v/>
      </c>
      <c r="AU1554" s="1" t="str">
        <f t="shared" si="274"/>
        <v/>
      </c>
      <c r="AV1554" s="1" t="e">
        <f>IF(VLOOKUP(G1554,官網匯出!A:AQ,42,FALSE)="","[黃金盾官網]",VLOOKUP(G1554,官網匯出!A:AQ,42,FALSE))</f>
        <v>#N/A</v>
      </c>
      <c r="AW1554" s="1" t="e">
        <f>IF(LEFT(VLOOKUP(G1554,官網匯出!A:AS,43,FALSE),2)="","web",LEFT(VLOOKUP(G1554,官網匯出!A:AS,43,FALSE),2))</f>
        <v>#N/A</v>
      </c>
      <c r="AX1554" s="1" t="str">
        <f t="shared" si="284"/>
        <v>O</v>
      </c>
    </row>
    <row r="1555" spans="1:50">
      <c r="A1555" s="1" t="str">
        <f>IF(G1555="","",VLOOKUP(官網轉換!AW1555,團名!A:B,2,FALSE))</f>
        <v/>
      </c>
      <c r="B1555" s="1" t="str">
        <f>IF(G1555="","",IF(LEFT(VLOOKUP(G1555,官網匯出!A:AQ,43,0),2)="wf",VLOOKUP(VLOOKUP(G1555,官網匯出!A:AQ,43,0),團名!$I$1:$K$12,2,FALSE),"N0071"))</f>
        <v/>
      </c>
      <c r="C1555" s="1" t="str">
        <f>IFERROR(VLOOKUP(官網匯出!D1555,團名!E:G,3,FALSE),"")</f>
        <v/>
      </c>
      <c r="D1555" s="1" t="str">
        <f t="shared" si="275"/>
        <v/>
      </c>
      <c r="E1555" s="1" t="str">
        <f t="shared" si="276"/>
        <v/>
      </c>
      <c r="F1555" s="1" t="str">
        <f>IF(官網匯出!F1555="已付款","","B0012")</f>
        <v>B0012</v>
      </c>
      <c r="G1555" s="1" t="str">
        <f>IF(官網匯出!A1555="","",官網匯出!A1555)</f>
        <v/>
      </c>
      <c r="H1555" s="3" t="str">
        <f>IF(官網匯出!B1555="","",官網匯出!B1555)</f>
        <v/>
      </c>
      <c r="I1555" s="1" t="str">
        <f>IF(官網匯出!C1555="","",官網匯出!C1555)</f>
        <v/>
      </c>
      <c r="J1555" s="1" t="str">
        <f>IF(官網匯出!D1555="","",官網匯出!D1555)</f>
        <v/>
      </c>
      <c r="K1555" s="3" t="str">
        <f>IF(官網匯出!E1555="","",官網匯出!E1555)</f>
        <v/>
      </c>
      <c r="L1555" s="1" t="str">
        <f>IF(官網匯出!F1555="","",官網匯出!F1555)</f>
        <v/>
      </c>
      <c r="M1555" s="1" t="str">
        <f>IF(官網匯出!G1555="","",官網匯出!G1555)</f>
        <v/>
      </c>
      <c r="N1555" s="1" t="str">
        <f>IF(官網匯出!H1555="","",官網匯出!H1555)</f>
        <v/>
      </c>
      <c r="P1555" s="1" t="str">
        <f>IF(官網匯出!J1555="","",RIGHT(官網匯出!J1555,LEN(官網匯出!J1555)-2))</f>
        <v/>
      </c>
      <c r="Q1555" s="1" t="str">
        <f>IF(官網匯出!K1555="","",官網匯出!K1555)</f>
        <v/>
      </c>
      <c r="R1555" s="1" t="str">
        <f>IF(官網匯出!L1555="","",官網匯出!L1555)</f>
        <v/>
      </c>
      <c r="S1555" s="1" t="str">
        <f>IF(官網匯出!M1555="","",官網匯出!M1555)</f>
        <v/>
      </c>
      <c r="T1555" s="1" t="str">
        <f>IF(官網匯出!N1555="","",官網匯出!N1555)</f>
        <v/>
      </c>
      <c r="U1555" s="1" t="str">
        <f>IF(官網匯出!O1555="","",官網匯出!O1555)</f>
        <v/>
      </c>
      <c r="V1555" s="1" t="str">
        <f>IF(官網匯出!P1555="",IF(G1555="","",0),官網匯出!P1555)</f>
        <v/>
      </c>
      <c r="W1555" s="1" t="str">
        <f>IF(官網匯出!Q1555="",IF(G1555="","",0),官網匯出!Q1555)</f>
        <v/>
      </c>
      <c r="X1555" s="1" t="str">
        <f>IF(官網匯出!R1555="","",官網匯出!R1555)</f>
        <v/>
      </c>
      <c r="Y1555" s="1" t="str">
        <f>IF(官網匯出!S1555="","",官網匯出!S1555)</f>
        <v/>
      </c>
      <c r="Z1555" s="1" t="str">
        <f>IF(G1555="","",官網匯出!T1555)</f>
        <v/>
      </c>
      <c r="AA1555" s="1" t="str">
        <f>IF(G1555="","",官網匯出!AK1555)</f>
        <v/>
      </c>
      <c r="AB1555" s="1" t="str">
        <f>IF(G1555="","",IF(官網匯出!V1555="","",官網匯出!V1555))</f>
        <v/>
      </c>
      <c r="AJ1555" s="1" t="str">
        <f>IF(G1555="","",IF(官網匯出!AE1555="","",官網匯出!AE1555))</f>
        <v/>
      </c>
      <c r="AK1555" s="1" t="str">
        <f>IF(G1555="","",IF(官網匯出!AD1555="","",官網匯出!AD1555))</f>
        <v/>
      </c>
      <c r="AL1555" s="1" t="str">
        <f t="shared" si="277"/>
        <v>0</v>
      </c>
      <c r="AM1555" s="1" t="str">
        <f>IF(官網匯出!AG1555="","",官網匯出!AG1555)</f>
        <v/>
      </c>
      <c r="AN1555" s="1" t="str">
        <f>IF(G1555="","",IF(官網匯出!AH1555="","",官網匯出!AH1555))</f>
        <v/>
      </c>
      <c r="AO1555" s="14" t="str">
        <f t="shared" si="278"/>
        <v/>
      </c>
      <c r="AP1555" s="14" t="str">
        <f t="shared" si="279"/>
        <v>1</v>
      </c>
      <c r="AQ1555" s="14" t="str">
        <f t="shared" si="280"/>
        <v>0</v>
      </c>
      <c r="AR1555" s="1" t="str">
        <f t="shared" si="281"/>
        <v/>
      </c>
      <c r="AS1555" s="1" t="str">
        <f t="shared" si="282"/>
        <v/>
      </c>
      <c r="AT1555" s="1" t="str">
        <f t="shared" si="283"/>
        <v/>
      </c>
      <c r="AU1555" s="1" t="str">
        <f t="shared" si="274"/>
        <v/>
      </c>
      <c r="AV1555" s="1" t="e">
        <f>IF(VLOOKUP(G1555,官網匯出!A:AQ,42,FALSE)="","[黃金盾官網]",VLOOKUP(G1555,官網匯出!A:AQ,42,FALSE))</f>
        <v>#N/A</v>
      </c>
      <c r="AW1555" s="1" t="e">
        <f>IF(LEFT(VLOOKUP(G1555,官網匯出!A:AS,43,FALSE),2)="","web",LEFT(VLOOKUP(G1555,官網匯出!A:AS,43,FALSE),2))</f>
        <v>#N/A</v>
      </c>
      <c r="AX1555" s="1" t="str">
        <f t="shared" si="284"/>
        <v>O</v>
      </c>
    </row>
    <row r="1556" spans="1:50">
      <c r="A1556" s="1" t="str">
        <f>IF(G1556="","",VLOOKUP(官網轉換!AW1556,團名!A:B,2,FALSE))</f>
        <v/>
      </c>
      <c r="B1556" s="1" t="str">
        <f>IF(G1556="","",IF(LEFT(VLOOKUP(G1556,官網匯出!A:AQ,43,0),2)="wf",VLOOKUP(VLOOKUP(G1556,官網匯出!A:AQ,43,0),團名!$I$1:$K$12,2,FALSE),"N0071"))</f>
        <v/>
      </c>
      <c r="C1556" s="1" t="str">
        <f>IFERROR(VLOOKUP(官網匯出!D1556,團名!E:G,3,FALSE),"")</f>
        <v/>
      </c>
      <c r="D1556" s="1" t="str">
        <f t="shared" si="275"/>
        <v/>
      </c>
      <c r="E1556" s="1" t="str">
        <f t="shared" si="276"/>
        <v/>
      </c>
      <c r="F1556" s="1" t="str">
        <f>IF(官網匯出!F1556="已付款","","B0012")</f>
        <v>B0012</v>
      </c>
      <c r="G1556" s="1" t="str">
        <f>IF(官網匯出!A1556="","",官網匯出!A1556)</f>
        <v/>
      </c>
      <c r="H1556" s="3" t="str">
        <f>IF(官網匯出!B1556="","",官網匯出!B1556)</f>
        <v/>
      </c>
      <c r="I1556" s="1" t="str">
        <f>IF(官網匯出!C1556="","",官網匯出!C1556)</f>
        <v/>
      </c>
      <c r="J1556" s="1" t="str">
        <f>IF(官網匯出!D1556="","",官網匯出!D1556)</f>
        <v/>
      </c>
      <c r="K1556" s="3" t="str">
        <f>IF(官網匯出!E1556="","",官網匯出!E1556)</f>
        <v/>
      </c>
      <c r="L1556" s="1" t="str">
        <f>IF(官網匯出!F1556="","",官網匯出!F1556)</f>
        <v/>
      </c>
      <c r="M1556" s="1" t="str">
        <f>IF(官網匯出!G1556="","",官網匯出!G1556)</f>
        <v/>
      </c>
      <c r="N1556" s="1" t="str">
        <f>IF(官網匯出!H1556="","",官網匯出!H1556)</f>
        <v/>
      </c>
      <c r="P1556" s="1" t="str">
        <f>IF(官網匯出!J1556="","",RIGHT(官網匯出!J1556,LEN(官網匯出!J1556)-2))</f>
        <v/>
      </c>
      <c r="Q1556" s="1" t="str">
        <f>IF(官網匯出!K1556="","",官網匯出!K1556)</f>
        <v/>
      </c>
      <c r="R1556" s="1" t="str">
        <f>IF(官網匯出!L1556="","",官網匯出!L1556)</f>
        <v/>
      </c>
      <c r="S1556" s="1" t="str">
        <f>IF(官網匯出!M1556="","",官網匯出!M1556)</f>
        <v/>
      </c>
      <c r="T1556" s="1" t="str">
        <f>IF(官網匯出!N1556="","",官網匯出!N1556)</f>
        <v/>
      </c>
      <c r="U1556" s="1" t="str">
        <f>IF(官網匯出!O1556="","",官網匯出!O1556)</f>
        <v/>
      </c>
      <c r="V1556" s="1" t="str">
        <f>IF(官網匯出!P1556="",IF(G1556="","",0),官網匯出!P1556)</f>
        <v/>
      </c>
      <c r="W1556" s="1" t="str">
        <f>IF(官網匯出!Q1556="",IF(G1556="","",0),官網匯出!Q1556)</f>
        <v/>
      </c>
      <c r="X1556" s="1" t="str">
        <f>IF(官網匯出!R1556="","",官網匯出!R1556)</f>
        <v/>
      </c>
      <c r="Y1556" s="1" t="str">
        <f>IF(官網匯出!S1556="","",官網匯出!S1556)</f>
        <v/>
      </c>
      <c r="Z1556" s="1" t="str">
        <f>IF(G1556="","",官網匯出!T1556)</f>
        <v/>
      </c>
      <c r="AA1556" s="1" t="str">
        <f>IF(G1556="","",官網匯出!AK1556)</f>
        <v/>
      </c>
      <c r="AB1556" s="1" t="str">
        <f>IF(G1556="","",IF(官網匯出!V1556="","",官網匯出!V1556))</f>
        <v/>
      </c>
      <c r="AJ1556" s="1" t="str">
        <f>IF(G1556="","",IF(官網匯出!AE1556="","",官網匯出!AE1556))</f>
        <v/>
      </c>
      <c r="AK1556" s="1" t="str">
        <f>IF(G1556="","",IF(官網匯出!AD1556="","",官網匯出!AD1556))</f>
        <v/>
      </c>
      <c r="AL1556" s="1" t="str">
        <f t="shared" si="277"/>
        <v>0</v>
      </c>
      <c r="AM1556" s="1" t="str">
        <f>IF(官網匯出!AG1556="","",官網匯出!AG1556)</f>
        <v/>
      </c>
      <c r="AN1556" s="1" t="str">
        <f>IF(G1556="","",IF(官網匯出!AH1556="","",官網匯出!AH1556))</f>
        <v/>
      </c>
      <c r="AO1556" s="14" t="str">
        <f t="shared" si="278"/>
        <v/>
      </c>
      <c r="AP1556" s="14" t="str">
        <f t="shared" si="279"/>
        <v>1</v>
      </c>
      <c r="AQ1556" s="14" t="str">
        <f t="shared" si="280"/>
        <v>0</v>
      </c>
      <c r="AR1556" s="1" t="str">
        <f t="shared" si="281"/>
        <v/>
      </c>
      <c r="AS1556" s="1" t="str">
        <f t="shared" si="282"/>
        <v/>
      </c>
      <c r="AT1556" s="1" t="str">
        <f t="shared" si="283"/>
        <v/>
      </c>
      <c r="AU1556" s="1" t="str">
        <f t="shared" si="274"/>
        <v/>
      </c>
      <c r="AV1556" s="1" t="e">
        <f>IF(VLOOKUP(G1556,官網匯出!A:AQ,42,FALSE)="","[黃金盾官網]",VLOOKUP(G1556,官網匯出!A:AQ,42,FALSE))</f>
        <v>#N/A</v>
      </c>
      <c r="AW1556" s="1" t="e">
        <f>IF(LEFT(VLOOKUP(G1556,官網匯出!A:AS,43,FALSE),2)="","web",LEFT(VLOOKUP(G1556,官網匯出!A:AS,43,FALSE),2))</f>
        <v>#N/A</v>
      </c>
      <c r="AX1556" s="1" t="str">
        <f t="shared" si="284"/>
        <v>O</v>
      </c>
    </row>
    <row r="1557" spans="1:50">
      <c r="A1557" s="1" t="str">
        <f>IF(G1557="","",VLOOKUP(官網轉換!AW1557,團名!A:B,2,FALSE))</f>
        <v/>
      </c>
      <c r="B1557" s="1" t="str">
        <f>IF(G1557="","",IF(LEFT(VLOOKUP(G1557,官網匯出!A:AQ,43,0),2)="wf",VLOOKUP(VLOOKUP(G1557,官網匯出!A:AQ,43,0),團名!$I$1:$K$12,2,FALSE),"N0071"))</f>
        <v/>
      </c>
      <c r="C1557" s="1" t="str">
        <f>IFERROR(VLOOKUP(官網匯出!D1557,團名!E:G,3,FALSE),"")</f>
        <v/>
      </c>
      <c r="D1557" s="1" t="str">
        <f t="shared" si="275"/>
        <v/>
      </c>
      <c r="E1557" s="1" t="str">
        <f t="shared" si="276"/>
        <v/>
      </c>
      <c r="F1557" s="1" t="str">
        <f>IF(官網匯出!F1557="已付款","","B0012")</f>
        <v>B0012</v>
      </c>
      <c r="G1557" s="1" t="str">
        <f>IF(官網匯出!A1557="","",官網匯出!A1557)</f>
        <v/>
      </c>
      <c r="H1557" s="3" t="str">
        <f>IF(官網匯出!B1557="","",官網匯出!B1557)</f>
        <v/>
      </c>
      <c r="I1557" s="1" t="str">
        <f>IF(官網匯出!C1557="","",官網匯出!C1557)</f>
        <v/>
      </c>
      <c r="J1557" s="1" t="str">
        <f>IF(官網匯出!D1557="","",官網匯出!D1557)</f>
        <v/>
      </c>
      <c r="K1557" s="3" t="str">
        <f>IF(官網匯出!E1557="","",官網匯出!E1557)</f>
        <v/>
      </c>
      <c r="L1557" s="1" t="str">
        <f>IF(官網匯出!F1557="","",官網匯出!F1557)</f>
        <v/>
      </c>
      <c r="M1557" s="1" t="str">
        <f>IF(官網匯出!G1557="","",官網匯出!G1557)</f>
        <v/>
      </c>
      <c r="N1557" s="1" t="str">
        <f>IF(官網匯出!H1557="","",官網匯出!H1557)</f>
        <v/>
      </c>
      <c r="P1557" s="1" t="str">
        <f>IF(官網匯出!J1557="","",RIGHT(官網匯出!J1557,LEN(官網匯出!J1557)-2))</f>
        <v/>
      </c>
      <c r="Q1557" s="1" t="str">
        <f>IF(官網匯出!K1557="","",官網匯出!K1557)</f>
        <v/>
      </c>
      <c r="R1557" s="1" t="str">
        <f>IF(官網匯出!L1557="","",官網匯出!L1557)</f>
        <v/>
      </c>
      <c r="S1557" s="1" t="str">
        <f>IF(官網匯出!M1557="","",官網匯出!M1557)</f>
        <v/>
      </c>
      <c r="T1557" s="1" t="str">
        <f>IF(官網匯出!N1557="","",官網匯出!N1557)</f>
        <v/>
      </c>
      <c r="U1557" s="1" t="str">
        <f>IF(官網匯出!O1557="","",官網匯出!O1557)</f>
        <v/>
      </c>
      <c r="V1557" s="1" t="str">
        <f>IF(官網匯出!P1557="",IF(G1557="","",0),官網匯出!P1557)</f>
        <v/>
      </c>
      <c r="W1557" s="1" t="str">
        <f>IF(官網匯出!Q1557="",IF(G1557="","",0),官網匯出!Q1557)</f>
        <v/>
      </c>
      <c r="X1557" s="1" t="str">
        <f>IF(官網匯出!R1557="","",官網匯出!R1557)</f>
        <v/>
      </c>
      <c r="Y1557" s="1" t="str">
        <f>IF(官網匯出!S1557="","",官網匯出!S1557)</f>
        <v/>
      </c>
      <c r="Z1557" s="1" t="str">
        <f>IF(G1557="","",官網匯出!T1557)</f>
        <v/>
      </c>
      <c r="AA1557" s="1" t="str">
        <f>IF(G1557="","",官網匯出!AK1557)</f>
        <v/>
      </c>
      <c r="AB1557" s="1" t="str">
        <f>IF(G1557="","",IF(官網匯出!V1557="","",官網匯出!V1557))</f>
        <v/>
      </c>
      <c r="AJ1557" s="1" t="str">
        <f>IF(G1557="","",IF(官網匯出!AE1557="","",官網匯出!AE1557))</f>
        <v/>
      </c>
      <c r="AK1557" s="1" t="str">
        <f>IF(G1557="","",IF(官網匯出!AD1557="","",官網匯出!AD1557))</f>
        <v/>
      </c>
      <c r="AL1557" s="1" t="str">
        <f t="shared" si="277"/>
        <v>0</v>
      </c>
      <c r="AM1557" s="1" t="str">
        <f>IF(官網匯出!AG1557="","",官網匯出!AG1557)</f>
        <v/>
      </c>
      <c r="AN1557" s="1" t="str">
        <f>IF(G1557="","",IF(官網匯出!AH1557="","",官網匯出!AH1557))</f>
        <v/>
      </c>
      <c r="AO1557" s="14" t="str">
        <f t="shared" si="278"/>
        <v/>
      </c>
      <c r="AP1557" s="14" t="str">
        <f t="shared" si="279"/>
        <v>1</v>
      </c>
      <c r="AQ1557" s="14" t="str">
        <f t="shared" si="280"/>
        <v>0</v>
      </c>
      <c r="AR1557" s="1" t="str">
        <f t="shared" si="281"/>
        <v/>
      </c>
      <c r="AS1557" s="1" t="str">
        <f t="shared" si="282"/>
        <v/>
      </c>
      <c r="AT1557" s="1" t="str">
        <f t="shared" si="283"/>
        <v/>
      </c>
      <c r="AU1557" s="1" t="str">
        <f t="shared" si="274"/>
        <v/>
      </c>
      <c r="AV1557" s="1" t="e">
        <f>IF(VLOOKUP(G1557,官網匯出!A:AQ,42,FALSE)="","[黃金盾官網]",VLOOKUP(G1557,官網匯出!A:AQ,42,FALSE))</f>
        <v>#N/A</v>
      </c>
      <c r="AW1557" s="1" t="e">
        <f>IF(LEFT(VLOOKUP(G1557,官網匯出!A:AS,43,FALSE),2)="","web",LEFT(VLOOKUP(G1557,官網匯出!A:AS,43,FALSE),2))</f>
        <v>#N/A</v>
      </c>
      <c r="AX1557" s="1" t="str">
        <f t="shared" si="284"/>
        <v>O</v>
      </c>
    </row>
    <row r="1558" spans="1:50">
      <c r="A1558" s="1" t="str">
        <f>IF(G1558="","",VLOOKUP(官網轉換!AW1558,團名!A:B,2,FALSE))</f>
        <v/>
      </c>
      <c r="B1558" s="1" t="str">
        <f>IF(G1558="","",IF(LEFT(VLOOKUP(G1558,官網匯出!A:AQ,43,0),2)="wf",VLOOKUP(VLOOKUP(G1558,官網匯出!A:AQ,43,0),團名!$I$1:$K$12,2,FALSE),"N0071"))</f>
        <v/>
      </c>
      <c r="C1558" s="1" t="str">
        <f>IFERROR(VLOOKUP(官網匯出!D1558,團名!E:G,3,FALSE),"")</f>
        <v/>
      </c>
      <c r="D1558" s="1" t="str">
        <f t="shared" si="275"/>
        <v/>
      </c>
      <c r="E1558" s="1" t="str">
        <f t="shared" si="276"/>
        <v/>
      </c>
      <c r="F1558" s="1" t="str">
        <f>IF(官網匯出!F1558="已付款","","B0012")</f>
        <v>B0012</v>
      </c>
      <c r="G1558" s="1" t="str">
        <f>IF(官網匯出!A1558="","",官網匯出!A1558)</f>
        <v/>
      </c>
      <c r="H1558" s="3" t="str">
        <f>IF(官網匯出!B1558="","",官網匯出!B1558)</f>
        <v/>
      </c>
      <c r="I1558" s="1" t="str">
        <f>IF(官網匯出!C1558="","",官網匯出!C1558)</f>
        <v/>
      </c>
      <c r="J1558" s="1" t="str">
        <f>IF(官網匯出!D1558="","",官網匯出!D1558)</f>
        <v/>
      </c>
      <c r="K1558" s="3" t="str">
        <f>IF(官網匯出!E1558="","",官網匯出!E1558)</f>
        <v/>
      </c>
      <c r="L1558" s="1" t="str">
        <f>IF(官網匯出!F1558="","",官網匯出!F1558)</f>
        <v/>
      </c>
      <c r="M1558" s="1" t="str">
        <f>IF(官網匯出!G1558="","",官網匯出!G1558)</f>
        <v/>
      </c>
      <c r="N1558" s="1" t="str">
        <f>IF(官網匯出!H1558="","",官網匯出!H1558)</f>
        <v/>
      </c>
      <c r="P1558" s="1" t="str">
        <f>IF(官網匯出!J1558="","",RIGHT(官網匯出!J1558,LEN(官網匯出!J1558)-2))</f>
        <v/>
      </c>
      <c r="Q1558" s="1" t="str">
        <f>IF(官網匯出!K1558="","",官網匯出!K1558)</f>
        <v/>
      </c>
      <c r="R1558" s="1" t="str">
        <f>IF(官網匯出!L1558="","",官網匯出!L1558)</f>
        <v/>
      </c>
      <c r="S1558" s="1" t="str">
        <f>IF(官網匯出!M1558="","",官網匯出!M1558)</f>
        <v/>
      </c>
      <c r="T1558" s="1" t="str">
        <f>IF(官網匯出!N1558="","",官網匯出!N1558)</f>
        <v/>
      </c>
      <c r="U1558" s="1" t="str">
        <f>IF(官網匯出!O1558="","",官網匯出!O1558)</f>
        <v/>
      </c>
      <c r="V1558" s="1" t="str">
        <f>IF(官網匯出!P1558="",IF(G1558="","",0),官網匯出!P1558)</f>
        <v/>
      </c>
      <c r="W1558" s="1" t="str">
        <f>IF(官網匯出!Q1558="",IF(G1558="","",0),官網匯出!Q1558)</f>
        <v/>
      </c>
      <c r="X1558" s="1" t="str">
        <f>IF(官網匯出!R1558="","",官網匯出!R1558)</f>
        <v/>
      </c>
      <c r="Y1558" s="1" t="str">
        <f>IF(官網匯出!S1558="","",官網匯出!S1558)</f>
        <v/>
      </c>
      <c r="Z1558" s="1" t="str">
        <f>IF(G1558="","",官網匯出!T1558)</f>
        <v/>
      </c>
      <c r="AA1558" s="1" t="str">
        <f>IF(G1558="","",官網匯出!AK1558)</f>
        <v/>
      </c>
      <c r="AB1558" s="1" t="str">
        <f>IF(G1558="","",IF(官網匯出!V1558="","",官網匯出!V1558))</f>
        <v/>
      </c>
      <c r="AJ1558" s="1" t="str">
        <f>IF(G1558="","",IF(官網匯出!AE1558="","",官網匯出!AE1558))</f>
        <v/>
      </c>
      <c r="AK1558" s="1" t="str">
        <f>IF(G1558="","",IF(官網匯出!AD1558="","",官網匯出!AD1558))</f>
        <v/>
      </c>
      <c r="AL1558" s="1" t="str">
        <f t="shared" si="277"/>
        <v>0</v>
      </c>
      <c r="AM1558" s="1" t="str">
        <f>IF(官網匯出!AG1558="","",官網匯出!AG1558)</f>
        <v/>
      </c>
      <c r="AN1558" s="1" t="str">
        <f>IF(G1558="","",IF(官網匯出!AH1558="","",官網匯出!AH1558))</f>
        <v/>
      </c>
      <c r="AO1558" s="14" t="str">
        <f t="shared" si="278"/>
        <v/>
      </c>
      <c r="AP1558" s="14" t="str">
        <f t="shared" si="279"/>
        <v>1</v>
      </c>
      <c r="AQ1558" s="14" t="str">
        <f t="shared" si="280"/>
        <v>0</v>
      </c>
      <c r="AR1558" s="1" t="str">
        <f t="shared" si="281"/>
        <v/>
      </c>
      <c r="AS1558" s="1" t="str">
        <f t="shared" si="282"/>
        <v/>
      </c>
      <c r="AT1558" s="1" t="str">
        <f t="shared" si="283"/>
        <v/>
      </c>
      <c r="AU1558" s="1" t="str">
        <f t="shared" si="274"/>
        <v/>
      </c>
      <c r="AV1558" s="1" t="e">
        <f>IF(VLOOKUP(G1558,官網匯出!A:AQ,42,FALSE)="","[黃金盾官網]",VLOOKUP(G1558,官網匯出!A:AQ,42,FALSE))</f>
        <v>#N/A</v>
      </c>
      <c r="AW1558" s="1" t="e">
        <f>IF(LEFT(VLOOKUP(G1558,官網匯出!A:AS,43,FALSE),2)="","web",LEFT(VLOOKUP(G1558,官網匯出!A:AS,43,FALSE),2))</f>
        <v>#N/A</v>
      </c>
      <c r="AX1558" s="1" t="str">
        <f t="shared" si="284"/>
        <v>O</v>
      </c>
    </row>
    <row r="1559" spans="1:50">
      <c r="A1559" s="1" t="str">
        <f>IF(G1559="","",VLOOKUP(官網轉換!AW1559,團名!A:B,2,FALSE))</f>
        <v/>
      </c>
      <c r="B1559" s="1" t="str">
        <f>IF(G1559="","",IF(LEFT(VLOOKUP(G1559,官網匯出!A:AQ,43,0),2)="wf",VLOOKUP(VLOOKUP(G1559,官網匯出!A:AQ,43,0),團名!$I$1:$K$12,2,FALSE),"N0071"))</f>
        <v/>
      </c>
      <c r="C1559" s="1" t="str">
        <f>IFERROR(VLOOKUP(官網匯出!D1559,團名!E:G,3,FALSE),"")</f>
        <v/>
      </c>
      <c r="D1559" s="1" t="str">
        <f t="shared" si="275"/>
        <v/>
      </c>
      <c r="E1559" s="1" t="str">
        <f t="shared" si="276"/>
        <v/>
      </c>
      <c r="F1559" s="1" t="str">
        <f>IF(官網匯出!F1559="已付款","","B0012")</f>
        <v>B0012</v>
      </c>
      <c r="G1559" s="1" t="str">
        <f>IF(官網匯出!A1559="","",官網匯出!A1559)</f>
        <v/>
      </c>
      <c r="H1559" s="3" t="str">
        <f>IF(官網匯出!B1559="","",官網匯出!B1559)</f>
        <v/>
      </c>
      <c r="I1559" s="1" t="str">
        <f>IF(官網匯出!C1559="","",官網匯出!C1559)</f>
        <v/>
      </c>
      <c r="J1559" s="1" t="str">
        <f>IF(官網匯出!D1559="","",官網匯出!D1559)</f>
        <v/>
      </c>
      <c r="K1559" s="3" t="str">
        <f>IF(官網匯出!E1559="","",官網匯出!E1559)</f>
        <v/>
      </c>
      <c r="L1559" s="1" t="str">
        <f>IF(官網匯出!F1559="","",官網匯出!F1559)</f>
        <v/>
      </c>
      <c r="M1559" s="1" t="str">
        <f>IF(官網匯出!G1559="","",官網匯出!G1559)</f>
        <v/>
      </c>
      <c r="N1559" s="1" t="str">
        <f>IF(官網匯出!H1559="","",官網匯出!H1559)</f>
        <v/>
      </c>
      <c r="P1559" s="1" t="str">
        <f>IF(官網匯出!J1559="","",RIGHT(官網匯出!J1559,LEN(官網匯出!J1559)-2))</f>
        <v/>
      </c>
      <c r="Q1559" s="1" t="str">
        <f>IF(官網匯出!K1559="","",官網匯出!K1559)</f>
        <v/>
      </c>
      <c r="R1559" s="1" t="str">
        <f>IF(官網匯出!L1559="","",官網匯出!L1559)</f>
        <v/>
      </c>
      <c r="S1559" s="1" t="str">
        <f>IF(官網匯出!M1559="","",官網匯出!M1559)</f>
        <v/>
      </c>
      <c r="T1559" s="1" t="str">
        <f>IF(官網匯出!N1559="","",官網匯出!N1559)</f>
        <v/>
      </c>
      <c r="U1559" s="1" t="str">
        <f>IF(官網匯出!O1559="","",官網匯出!O1559)</f>
        <v/>
      </c>
      <c r="V1559" s="1" t="str">
        <f>IF(官網匯出!P1559="",IF(G1559="","",0),官網匯出!P1559)</f>
        <v/>
      </c>
      <c r="W1559" s="1" t="str">
        <f>IF(官網匯出!Q1559="",IF(G1559="","",0),官網匯出!Q1559)</f>
        <v/>
      </c>
      <c r="X1559" s="1" t="str">
        <f>IF(官網匯出!R1559="","",官網匯出!R1559)</f>
        <v/>
      </c>
      <c r="Y1559" s="1" t="str">
        <f>IF(官網匯出!S1559="","",官網匯出!S1559)</f>
        <v/>
      </c>
      <c r="Z1559" s="1" t="str">
        <f>IF(G1559="","",官網匯出!T1559)</f>
        <v/>
      </c>
      <c r="AA1559" s="1" t="str">
        <f>IF(G1559="","",官網匯出!AK1559)</f>
        <v/>
      </c>
      <c r="AB1559" s="1" t="str">
        <f>IF(G1559="","",IF(官網匯出!V1559="","",官網匯出!V1559))</f>
        <v/>
      </c>
      <c r="AJ1559" s="1" t="str">
        <f>IF(G1559="","",IF(官網匯出!AE1559="","",官網匯出!AE1559))</f>
        <v/>
      </c>
      <c r="AK1559" s="1" t="str">
        <f>IF(G1559="","",IF(官網匯出!AD1559="","",官網匯出!AD1559))</f>
        <v/>
      </c>
      <c r="AL1559" s="1" t="str">
        <f t="shared" si="277"/>
        <v>0</v>
      </c>
      <c r="AM1559" s="1" t="str">
        <f>IF(官網匯出!AG1559="","",官網匯出!AG1559)</f>
        <v/>
      </c>
      <c r="AN1559" s="1" t="str">
        <f>IF(G1559="","",IF(官網匯出!AH1559="","",官網匯出!AH1559))</f>
        <v/>
      </c>
      <c r="AO1559" s="14" t="str">
        <f t="shared" si="278"/>
        <v/>
      </c>
      <c r="AP1559" s="14" t="str">
        <f t="shared" si="279"/>
        <v>1</v>
      </c>
      <c r="AQ1559" s="14" t="str">
        <f t="shared" si="280"/>
        <v>0</v>
      </c>
      <c r="AR1559" s="1" t="str">
        <f t="shared" si="281"/>
        <v/>
      </c>
      <c r="AS1559" s="1" t="str">
        <f t="shared" si="282"/>
        <v/>
      </c>
      <c r="AT1559" s="1" t="str">
        <f t="shared" si="283"/>
        <v/>
      </c>
      <c r="AU1559" s="1" t="str">
        <f t="shared" si="274"/>
        <v/>
      </c>
      <c r="AV1559" s="1" t="e">
        <f>IF(VLOOKUP(G1559,官網匯出!A:AQ,42,FALSE)="","[黃金盾官網]",VLOOKUP(G1559,官網匯出!A:AQ,42,FALSE))</f>
        <v>#N/A</v>
      </c>
      <c r="AW1559" s="1" t="e">
        <f>IF(LEFT(VLOOKUP(G1559,官網匯出!A:AS,43,FALSE),2)="","web",LEFT(VLOOKUP(G1559,官網匯出!A:AS,43,FALSE),2))</f>
        <v>#N/A</v>
      </c>
      <c r="AX1559" s="1" t="str">
        <f t="shared" si="284"/>
        <v>O</v>
      </c>
    </row>
    <row r="1560" spans="1:50">
      <c r="A1560" s="1" t="str">
        <f>IF(G1560="","",VLOOKUP(官網轉換!AW1560,團名!A:B,2,FALSE))</f>
        <v/>
      </c>
      <c r="B1560" s="1" t="str">
        <f>IF(G1560="","",IF(LEFT(VLOOKUP(G1560,官網匯出!A:AQ,43,0),2)="wf",VLOOKUP(VLOOKUP(G1560,官網匯出!A:AQ,43,0),團名!$I$1:$K$12,2,FALSE),"N0071"))</f>
        <v/>
      </c>
      <c r="C1560" s="1" t="str">
        <f>IFERROR(VLOOKUP(官網匯出!D1560,團名!E:G,3,FALSE),"")</f>
        <v/>
      </c>
      <c r="D1560" s="1" t="str">
        <f t="shared" si="275"/>
        <v/>
      </c>
      <c r="E1560" s="1" t="str">
        <f t="shared" si="276"/>
        <v/>
      </c>
      <c r="F1560" s="1" t="str">
        <f>IF(官網匯出!F1560="已付款","","B0012")</f>
        <v>B0012</v>
      </c>
      <c r="G1560" s="1" t="str">
        <f>IF(官網匯出!A1560="","",官網匯出!A1560)</f>
        <v/>
      </c>
      <c r="H1560" s="3" t="str">
        <f>IF(官網匯出!B1560="","",官網匯出!B1560)</f>
        <v/>
      </c>
      <c r="I1560" s="1" t="str">
        <f>IF(官網匯出!C1560="","",官網匯出!C1560)</f>
        <v/>
      </c>
      <c r="J1560" s="1" t="str">
        <f>IF(官網匯出!D1560="","",官網匯出!D1560)</f>
        <v/>
      </c>
      <c r="K1560" s="3" t="str">
        <f>IF(官網匯出!E1560="","",官網匯出!E1560)</f>
        <v/>
      </c>
      <c r="L1560" s="1" t="str">
        <f>IF(官網匯出!F1560="","",官網匯出!F1560)</f>
        <v/>
      </c>
      <c r="M1560" s="1" t="str">
        <f>IF(官網匯出!G1560="","",官網匯出!G1560)</f>
        <v/>
      </c>
      <c r="N1560" s="1" t="str">
        <f>IF(官網匯出!H1560="","",官網匯出!H1560)</f>
        <v/>
      </c>
      <c r="P1560" s="1" t="str">
        <f>IF(官網匯出!J1560="","",RIGHT(官網匯出!J1560,LEN(官網匯出!J1560)-2))</f>
        <v/>
      </c>
      <c r="Q1560" s="1" t="str">
        <f>IF(官網匯出!K1560="","",官網匯出!K1560)</f>
        <v/>
      </c>
      <c r="R1560" s="1" t="str">
        <f>IF(官網匯出!L1560="","",官網匯出!L1560)</f>
        <v/>
      </c>
      <c r="S1560" s="1" t="str">
        <f>IF(官網匯出!M1560="","",官網匯出!M1560)</f>
        <v/>
      </c>
      <c r="T1560" s="1" t="str">
        <f>IF(官網匯出!N1560="","",官網匯出!N1560)</f>
        <v/>
      </c>
      <c r="U1560" s="1" t="str">
        <f>IF(官網匯出!O1560="","",官網匯出!O1560)</f>
        <v/>
      </c>
      <c r="V1560" s="1" t="str">
        <f>IF(官網匯出!P1560="",IF(G1560="","",0),官網匯出!P1560)</f>
        <v/>
      </c>
      <c r="W1560" s="1" t="str">
        <f>IF(官網匯出!Q1560="",IF(G1560="","",0),官網匯出!Q1560)</f>
        <v/>
      </c>
      <c r="X1560" s="1" t="str">
        <f>IF(官網匯出!R1560="","",官網匯出!R1560)</f>
        <v/>
      </c>
      <c r="Y1560" s="1" t="str">
        <f>IF(官網匯出!S1560="","",官網匯出!S1560)</f>
        <v/>
      </c>
      <c r="Z1560" s="1" t="str">
        <f>IF(G1560="","",官網匯出!T1560)</f>
        <v/>
      </c>
      <c r="AA1560" s="1" t="str">
        <f>IF(G1560="","",官網匯出!AK1560)</f>
        <v/>
      </c>
      <c r="AB1560" s="1" t="str">
        <f>IF(G1560="","",IF(官網匯出!V1560="","",官網匯出!V1560))</f>
        <v/>
      </c>
      <c r="AJ1560" s="1" t="str">
        <f>IF(G1560="","",IF(官網匯出!AE1560="","",官網匯出!AE1560))</f>
        <v/>
      </c>
      <c r="AK1560" s="1" t="str">
        <f>IF(G1560="","",IF(官網匯出!AD1560="","",官網匯出!AD1560))</f>
        <v/>
      </c>
      <c r="AL1560" s="1" t="str">
        <f t="shared" si="277"/>
        <v>0</v>
      </c>
      <c r="AM1560" s="1" t="str">
        <f>IF(官網匯出!AG1560="","",官網匯出!AG1560)</f>
        <v/>
      </c>
      <c r="AN1560" s="1" t="str">
        <f>IF(G1560="","",IF(官網匯出!AH1560="","",官網匯出!AH1560))</f>
        <v/>
      </c>
      <c r="AO1560" s="14" t="str">
        <f t="shared" si="278"/>
        <v/>
      </c>
      <c r="AP1560" s="14" t="str">
        <f t="shared" si="279"/>
        <v>1</v>
      </c>
      <c r="AQ1560" s="14" t="str">
        <f t="shared" si="280"/>
        <v>0</v>
      </c>
      <c r="AR1560" s="1" t="str">
        <f t="shared" si="281"/>
        <v/>
      </c>
      <c r="AS1560" s="1" t="str">
        <f t="shared" si="282"/>
        <v/>
      </c>
      <c r="AT1560" s="1" t="str">
        <f t="shared" si="283"/>
        <v/>
      </c>
      <c r="AU1560" s="1" t="str">
        <f t="shared" si="274"/>
        <v/>
      </c>
      <c r="AV1560" s="1" t="e">
        <f>IF(VLOOKUP(G1560,官網匯出!A:AQ,42,FALSE)="","[黃金盾官網]",VLOOKUP(G1560,官網匯出!A:AQ,42,FALSE))</f>
        <v>#N/A</v>
      </c>
      <c r="AW1560" s="1" t="e">
        <f>IF(LEFT(VLOOKUP(G1560,官網匯出!A:AS,43,FALSE),2)="","web",LEFT(VLOOKUP(G1560,官網匯出!A:AS,43,FALSE),2))</f>
        <v>#N/A</v>
      </c>
      <c r="AX1560" s="1" t="str">
        <f t="shared" si="284"/>
        <v>O</v>
      </c>
    </row>
    <row r="1561" spans="1:50">
      <c r="A1561" s="1" t="str">
        <f>IF(G1561="","",VLOOKUP(官網轉換!AW1561,團名!A:B,2,FALSE))</f>
        <v/>
      </c>
      <c r="B1561" s="1" t="str">
        <f>IF(G1561="","",IF(LEFT(VLOOKUP(G1561,官網匯出!A:AQ,43,0),2)="wf",VLOOKUP(VLOOKUP(G1561,官網匯出!A:AQ,43,0),團名!$I$1:$K$12,2,FALSE),"N0071"))</f>
        <v/>
      </c>
      <c r="C1561" s="1" t="str">
        <f>IFERROR(VLOOKUP(官網匯出!D1561,團名!E:G,3,FALSE),"")</f>
        <v/>
      </c>
      <c r="D1561" s="1" t="str">
        <f t="shared" si="275"/>
        <v/>
      </c>
      <c r="E1561" s="1" t="str">
        <f t="shared" si="276"/>
        <v/>
      </c>
      <c r="F1561" s="1" t="str">
        <f>IF(官網匯出!F1561="已付款","","B0012")</f>
        <v>B0012</v>
      </c>
      <c r="G1561" s="1" t="str">
        <f>IF(官網匯出!A1561="","",官網匯出!A1561)</f>
        <v/>
      </c>
      <c r="H1561" s="3" t="str">
        <f>IF(官網匯出!B1561="","",官網匯出!B1561)</f>
        <v/>
      </c>
      <c r="I1561" s="1" t="str">
        <f>IF(官網匯出!C1561="","",官網匯出!C1561)</f>
        <v/>
      </c>
      <c r="J1561" s="1" t="str">
        <f>IF(官網匯出!D1561="","",官網匯出!D1561)</f>
        <v/>
      </c>
      <c r="K1561" s="3" t="str">
        <f>IF(官網匯出!E1561="","",官網匯出!E1561)</f>
        <v/>
      </c>
      <c r="L1561" s="1" t="str">
        <f>IF(官網匯出!F1561="","",官網匯出!F1561)</f>
        <v/>
      </c>
      <c r="M1561" s="1" t="str">
        <f>IF(官網匯出!G1561="","",官網匯出!G1561)</f>
        <v/>
      </c>
      <c r="N1561" s="1" t="str">
        <f>IF(官網匯出!H1561="","",官網匯出!H1561)</f>
        <v/>
      </c>
      <c r="P1561" s="1" t="str">
        <f>IF(官網匯出!J1561="","",RIGHT(官網匯出!J1561,LEN(官網匯出!J1561)-2))</f>
        <v/>
      </c>
      <c r="Q1561" s="1" t="str">
        <f>IF(官網匯出!K1561="","",官網匯出!K1561)</f>
        <v/>
      </c>
      <c r="R1561" s="1" t="str">
        <f>IF(官網匯出!L1561="","",官網匯出!L1561)</f>
        <v/>
      </c>
      <c r="S1561" s="1" t="str">
        <f>IF(官網匯出!M1561="","",官網匯出!M1561)</f>
        <v/>
      </c>
      <c r="T1561" s="1" t="str">
        <f>IF(官網匯出!N1561="","",官網匯出!N1561)</f>
        <v/>
      </c>
      <c r="U1561" s="1" t="str">
        <f>IF(官網匯出!O1561="","",官網匯出!O1561)</f>
        <v/>
      </c>
      <c r="V1561" s="1" t="str">
        <f>IF(官網匯出!P1561="",IF(G1561="","",0),官網匯出!P1561)</f>
        <v/>
      </c>
      <c r="W1561" s="1" t="str">
        <f>IF(官網匯出!Q1561="",IF(G1561="","",0),官網匯出!Q1561)</f>
        <v/>
      </c>
      <c r="X1561" s="1" t="str">
        <f>IF(官網匯出!R1561="","",官網匯出!R1561)</f>
        <v/>
      </c>
      <c r="Y1561" s="1" t="str">
        <f>IF(官網匯出!S1561="","",官網匯出!S1561)</f>
        <v/>
      </c>
      <c r="Z1561" s="1" t="str">
        <f>IF(G1561="","",官網匯出!T1561)</f>
        <v/>
      </c>
      <c r="AA1561" s="1" t="str">
        <f>IF(G1561="","",官網匯出!AK1561)</f>
        <v/>
      </c>
      <c r="AB1561" s="1" t="str">
        <f>IF(G1561="","",IF(官網匯出!V1561="","",官網匯出!V1561))</f>
        <v/>
      </c>
      <c r="AJ1561" s="1" t="str">
        <f>IF(G1561="","",IF(官網匯出!AE1561="","",官網匯出!AE1561))</f>
        <v/>
      </c>
      <c r="AK1561" s="1" t="str">
        <f>IF(G1561="","",IF(官網匯出!AD1561="","",官網匯出!AD1561))</f>
        <v/>
      </c>
      <c r="AL1561" s="1" t="str">
        <f t="shared" si="277"/>
        <v>0</v>
      </c>
      <c r="AM1561" s="1" t="str">
        <f>IF(官網匯出!AG1561="","",官網匯出!AG1561)</f>
        <v/>
      </c>
      <c r="AN1561" s="1" t="str">
        <f>IF(G1561="","",IF(官網匯出!AH1561="","",官網匯出!AH1561))</f>
        <v/>
      </c>
      <c r="AO1561" s="14" t="str">
        <f t="shared" si="278"/>
        <v/>
      </c>
      <c r="AP1561" s="14" t="str">
        <f t="shared" si="279"/>
        <v>1</v>
      </c>
      <c r="AQ1561" s="14" t="str">
        <f t="shared" si="280"/>
        <v>0</v>
      </c>
      <c r="AR1561" s="1" t="str">
        <f t="shared" si="281"/>
        <v/>
      </c>
      <c r="AS1561" s="1" t="str">
        <f t="shared" si="282"/>
        <v/>
      </c>
      <c r="AT1561" s="1" t="str">
        <f t="shared" si="283"/>
        <v/>
      </c>
      <c r="AU1561" s="1" t="str">
        <f t="shared" si="274"/>
        <v/>
      </c>
      <c r="AV1561" s="1" t="e">
        <f>IF(VLOOKUP(G1561,官網匯出!A:AQ,42,FALSE)="","[黃金盾官網]",VLOOKUP(G1561,官網匯出!A:AQ,42,FALSE))</f>
        <v>#N/A</v>
      </c>
      <c r="AW1561" s="1" t="e">
        <f>IF(LEFT(VLOOKUP(G1561,官網匯出!A:AS,43,FALSE),2)="","web",LEFT(VLOOKUP(G1561,官網匯出!A:AS,43,FALSE),2))</f>
        <v>#N/A</v>
      </c>
      <c r="AX1561" s="1" t="str">
        <f t="shared" si="284"/>
        <v>O</v>
      </c>
    </row>
    <row r="1562" spans="1:50">
      <c r="A1562" s="1" t="str">
        <f>IF(G1562="","",VLOOKUP(官網轉換!AW1562,團名!A:B,2,FALSE))</f>
        <v/>
      </c>
      <c r="B1562" s="1" t="str">
        <f>IF(G1562="","",IF(LEFT(VLOOKUP(G1562,官網匯出!A:AQ,43,0),2)="wf",VLOOKUP(VLOOKUP(G1562,官網匯出!A:AQ,43,0),團名!$I$1:$K$12,2,FALSE),"N0071"))</f>
        <v/>
      </c>
      <c r="C1562" s="1" t="str">
        <f>IFERROR(VLOOKUP(官網匯出!D1562,團名!E:G,3,FALSE),"")</f>
        <v/>
      </c>
      <c r="D1562" s="1" t="str">
        <f t="shared" si="275"/>
        <v/>
      </c>
      <c r="E1562" s="1" t="str">
        <f t="shared" si="276"/>
        <v/>
      </c>
      <c r="F1562" s="1" t="str">
        <f>IF(官網匯出!F1562="已付款","","B0012")</f>
        <v>B0012</v>
      </c>
      <c r="G1562" s="1" t="str">
        <f>IF(官網匯出!A1562="","",官網匯出!A1562)</f>
        <v/>
      </c>
      <c r="H1562" s="3" t="str">
        <f>IF(官網匯出!B1562="","",官網匯出!B1562)</f>
        <v/>
      </c>
      <c r="I1562" s="1" t="str">
        <f>IF(官網匯出!C1562="","",官網匯出!C1562)</f>
        <v/>
      </c>
      <c r="J1562" s="1" t="str">
        <f>IF(官網匯出!D1562="","",官網匯出!D1562)</f>
        <v/>
      </c>
      <c r="K1562" s="3" t="str">
        <f>IF(官網匯出!E1562="","",官網匯出!E1562)</f>
        <v/>
      </c>
      <c r="L1562" s="1" t="str">
        <f>IF(官網匯出!F1562="","",官網匯出!F1562)</f>
        <v/>
      </c>
      <c r="M1562" s="1" t="str">
        <f>IF(官網匯出!G1562="","",官網匯出!G1562)</f>
        <v/>
      </c>
      <c r="N1562" s="1" t="str">
        <f>IF(官網匯出!H1562="","",官網匯出!H1562)</f>
        <v/>
      </c>
      <c r="P1562" s="1" t="str">
        <f>IF(官網匯出!J1562="","",RIGHT(官網匯出!J1562,LEN(官網匯出!J1562)-2))</f>
        <v/>
      </c>
      <c r="Q1562" s="1" t="str">
        <f>IF(官網匯出!K1562="","",官網匯出!K1562)</f>
        <v/>
      </c>
      <c r="R1562" s="1" t="str">
        <f>IF(官網匯出!L1562="","",官網匯出!L1562)</f>
        <v/>
      </c>
      <c r="S1562" s="1" t="str">
        <f>IF(官網匯出!M1562="","",官網匯出!M1562)</f>
        <v/>
      </c>
      <c r="T1562" s="1" t="str">
        <f>IF(官網匯出!N1562="","",官網匯出!N1562)</f>
        <v/>
      </c>
      <c r="U1562" s="1" t="str">
        <f>IF(官網匯出!O1562="","",官網匯出!O1562)</f>
        <v/>
      </c>
      <c r="V1562" s="1" t="str">
        <f>IF(官網匯出!P1562="",IF(G1562="","",0),官網匯出!P1562)</f>
        <v/>
      </c>
      <c r="W1562" s="1" t="str">
        <f>IF(官網匯出!Q1562="",IF(G1562="","",0),官網匯出!Q1562)</f>
        <v/>
      </c>
      <c r="X1562" s="1" t="str">
        <f>IF(官網匯出!R1562="","",官網匯出!R1562)</f>
        <v/>
      </c>
      <c r="Y1562" s="1" t="str">
        <f>IF(官網匯出!S1562="","",官網匯出!S1562)</f>
        <v/>
      </c>
      <c r="Z1562" s="1" t="str">
        <f>IF(G1562="","",官網匯出!T1562)</f>
        <v/>
      </c>
      <c r="AA1562" s="1" t="str">
        <f>IF(G1562="","",官網匯出!AK1562)</f>
        <v/>
      </c>
      <c r="AB1562" s="1" t="str">
        <f>IF(G1562="","",IF(官網匯出!V1562="","",官網匯出!V1562))</f>
        <v/>
      </c>
      <c r="AJ1562" s="1" t="str">
        <f>IF(G1562="","",IF(官網匯出!AE1562="","",官網匯出!AE1562))</f>
        <v/>
      </c>
      <c r="AK1562" s="1" t="str">
        <f>IF(G1562="","",IF(官網匯出!AD1562="","",官網匯出!AD1562))</f>
        <v/>
      </c>
      <c r="AL1562" s="1" t="str">
        <f t="shared" si="277"/>
        <v>0</v>
      </c>
      <c r="AM1562" s="1" t="str">
        <f>IF(官網匯出!AG1562="","",官網匯出!AG1562)</f>
        <v/>
      </c>
      <c r="AN1562" s="1" t="str">
        <f>IF(G1562="","",IF(官網匯出!AH1562="","",官網匯出!AH1562))</f>
        <v/>
      </c>
      <c r="AO1562" s="14" t="str">
        <f t="shared" si="278"/>
        <v/>
      </c>
      <c r="AP1562" s="14" t="str">
        <f t="shared" si="279"/>
        <v>1</v>
      </c>
      <c r="AQ1562" s="14" t="str">
        <f t="shared" si="280"/>
        <v>0</v>
      </c>
      <c r="AR1562" s="1" t="str">
        <f t="shared" si="281"/>
        <v/>
      </c>
      <c r="AS1562" s="1" t="str">
        <f t="shared" si="282"/>
        <v/>
      </c>
      <c r="AT1562" s="1" t="str">
        <f t="shared" si="283"/>
        <v/>
      </c>
      <c r="AU1562" s="1" t="str">
        <f t="shared" si="274"/>
        <v/>
      </c>
      <c r="AV1562" s="1" t="e">
        <f>IF(VLOOKUP(G1562,官網匯出!A:AQ,42,FALSE)="","[黃金盾官網]",VLOOKUP(G1562,官網匯出!A:AQ,42,FALSE))</f>
        <v>#N/A</v>
      </c>
      <c r="AW1562" s="1" t="e">
        <f>IF(LEFT(VLOOKUP(G1562,官網匯出!A:AS,43,FALSE),2)="","web",LEFT(VLOOKUP(G1562,官網匯出!A:AS,43,FALSE),2))</f>
        <v>#N/A</v>
      </c>
      <c r="AX1562" s="1" t="str">
        <f t="shared" si="284"/>
        <v>O</v>
      </c>
    </row>
    <row r="1563" spans="1:50">
      <c r="A1563" s="1" t="str">
        <f>IF(G1563="","",VLOOKUP(官網轉換!AW1563,團名!A:B,2,FALSE))</f>
        <v/>
      </c>
      <c r="B1563" s="1" t="str">
        <f>IF(G1563="","",IF(LEFT(VLOOKUP(G1563,官網匯出!A:AQ,43,0),2)="wf",VLOOKUP(VLOOKUP(G1563,官網匯出!A:AQ,43,0),團名!$I$1:$K$12,2,FALSE),"N0071"))</f>
        <v/>
      </c>
      <c r="C1563" s="1" t="str">
        <f>IFERROR(VLOOKUP(官網匯出!D1563,團名!E:G,3,FALSE),"")</f>
        <v/>
      </c>
      <c r="D1563" s="1" t="str">
        <f t="shared" si="275"/>
        <v/>
      </c>
      <c r="E1563" s="1" t="str">
        <f t="shared" si="276"/>
        <v/>
      </c>
      <c r="F1563" s="1" t="str">
        <f>IF(官網匯出!F1563="已付款","","B0012")</f>
        <v>B0012</v>
      </c>
      <c r="G1563" s="1" t="str">
        <f>IF(官網匯出!A1563="","",官網匯出!A1563)</f>
        <v/>
      </c>
      <c r="H1563" s="3" t="str">
        <f>IF(官網匯出!B1563="","",官網匯出!B1563)</f>
        <v/>
      </c>
      <c r="I1563" s="1" t="str">
        <f>IF(官網匯出!C1563="","",官網匯出!C1563)</f>
        <v/>
      </c>
      <c r="J1563" s="1" t="str">
        <f>IF(官網匯出!D1563="","",官網匯出!D1563)</f>
        <v/>
      </c>
      <c r="K1563" s="3" t="str">
        <f>IF(官網匯出!E1563="","",官網匯出!E1563)</f>
        <v/>
      </c>
      <c r="L1563" s="1" t="str">
        <f>IF(官網匯出!F1563="","",官網匯出!F1563)</f>
        <v/>
      </c>
      <c r="M1563" s="1" t="str">
        <f>IF(官網匯出!G1563="","",官網匯出!G1563)</f>
        <v/>
      </c>
      <c r="N1563" s="1" t="str">
        <f>IF(官網匯出!H1563="","",官網匯出!H1563)</f>
        <v/>
      </c>
      <c r="P1563" s="1" t="str">
        <f>IF(官網匯出!J1563="","",RIGHT(官網匯出!J1563,LEN(官網匯出!J1563)-2))</f>
        <v/>
      </c>
      <c r="Q1563" s="1" t="str">
        <f>IF(官網匯出!K1563="","",官網匯出!K1563)</f>
        <v/>
      </c>
      <c r="R1563" s="1" t="str">
        <f>IF(官網匯出!L1563="","",官網匯出!L1563)</f>
        <v/>
      </c>
      <c r="S1563" s="1" t="str">
        <f>IF(官網匯出!M1563="","",官網匯出!M1563)</f>
        <v/>
      </c>
      <c r="T1563" s="1" t="str">
        <f>IF(官網匯出!N1563="","",官網匯出!N1563)</f>
        <v/>
      </c>
      <c r="U1563" s="1" t="str">
        <f>IF(官網匯出!O1563="","",官網匯出!O1563)</f>
        <v/>
      </c>
      <c r="V1563" s="1" t="str">
        <f>IF(官網匯出!P1563="",IF(G1563="","",0),官網匯出!P1563)</f>
        <v/>
      </c>
      <c r="W1563" s="1" t="str">
        <f>IF(官網匯出!Q1563="",IF(G1563="","",0),官網匯出!Q1563)</f>
        <v/>
      </c>
      <c r="X1563" s="1" t="str">
        <f>IF(官網匯出!R1563="","",官網匯出!R1563)</f>
        <v/>
      </c>
      <c r="Y1563" s="1" t="str">
        <f>IF(官網匯出!S1563="","",官網匯出!S1563)</f>
        <v/>
      </c>
      <c r="Z1563" s="1" t="str">
        <f>IF(G1563="","",官網匯出!T1563)</f>
        <v/>
      </c>
      <c r="AA1563" s="1" t="str">
        <f>IF(G1563="","",官網匯出!AK1563)</f>
        <v/>
      </c>
      <c r="AB1563" s="1" t="str">
        <f>IF(G1563="","",IF(官網匯出!V1563="","",官網匯出!V1563))</f>
        <v/>
      </c>
      <c r="AJ1563" s="1" t="str">
        <f>IF(G1563="","",IF(官網匯出!AE1563="","",官網匯出!AE1563))</f>
        <v/>
      </c>
      <c r="AK1563" s="1" t="str">
        <f>IF(G1563="","",IF(官網匯出!AD1563="","",官網匯出!AD1563))</f>
        <v/>
      </c>
      <c r="AL1563" s="1" t="str">
        <f t="shared" si="277"/>
        <v>0</v>
      </c>
      <c r="AM1563" s="1" t="str">
        <f>IF(官網匯出!AG1563="","",官網匯出!AG1563)</f>
        <v/>
      </c>
      <c r="AN1563" s="1" t="str">
        <f>IF(G1563="","",IF(官網匯出!AH1563="","",官網匯出!AH1563))</f>
        <v/>
      </c>
      <c r="AO1563" s="14" t="str">
        <f t="shared" si="278"/>
        <v/>
      </c>
      <c r="AP1563" s="14" t="str">
        <f t="shared" si="279"/>
        <v>1</v>
      </c>
      <c r="AQ1563" s="14" t="str">
        <f t="shared" si="280"/>
        <v>0</v>
      </c>
      <c r="AR1563" s="1" t="str">
        <f t="shared" si="281"/>
        <v/>
      </c>
      <c r="AS1563" s="1" t="str">
        <f t="shared" si="282"/>
        <v/>
      </c>
      <c r="AT1563" s="1" t="str">
        <f t="shared" si="283"/>
        <v/>
      </c>
      <c r="AU1563" s="1" t="str">
        <f t="shared" si="274"/>
        <v/>
      </c>
      <c r="AV1563" s="1" t="e">
        <f>IF(VLOOKUP(G1563,官網匯出!A:AQ,42,FALSE)="","[黃金盾官網]",VLOOKUP(G1563,官網匯出!A:AQ,42,FALSE))</f>
        <v>#N/A</v>
      </c>
      <c r="AW1563" s="1" t="e">
        <f>IF(LEFT(VLOOKUP(G1563,官網匯出!A:AS,43,FALSE),2)="","web",LEFT(VLOOKUP(G1563,官網匯出!A:AS,43,FALSE),2))</f>
        <v>#N/A</v>
      </c>
      <c r="AX1563" s="1" t="str">
        <f t="shared" si="284"/>
        <v>O</v>
      </c>
    </row>
    <row r="1564" spans="1:50">
      <c r="A1564" s="1" t="str">
        <f>IF(G1564="","",VLOOKUP(官網轉換!AW1564,團名!A:B,2,FALSE))</f>
        <v/>
      </c>
      <c r="B1564" s="1" t="str">
        <f>IF(G1564="","",IF(LEFT(VLOOKUP(G1564,官網匯出!A:AQ,43,0),2)="wf",VLOOKUP(VLOOKUP(G1564,官網匯出!A:AQ,43,0),團名!$I$1:$K$12,2,FALSE),"N0071"))</f>
        <v/>
      </c>
      <c r="C1564" s="1" t="str">
        <f>IFERROR(VLOOKUP(官網匯出!D1564,團名!E:G,3,FALSE),"")</f>
        <v/>
      </c>
      <c r="D1564" s="1" t="str">
        <f t="shared" si="275"/>
        <v/>
      </c>
      <c r="E1564" s="1" t="str">
        <f t="shared" si="276"/>
        <v/>
      </c>
      <c r="F1564" s="1" t="str">
        <f>IF(官網匯出!F1564="已付款","","B0012")</f>
        <v>B0012</v>
      </c>
      <c r="G1564" s="1" t="str">
        <f>IF(官網匯出!A1564="","",官網匯出!A1564)</f>
        <v/>
      </c>
      <c r="H1564" s="3" t="str">
        <f>IF(官網匯出!B1564="","",官網匯出!B1564)</f>
        <v/>
      </c>
      <c r="I1564" s="1" t="str">
        <f>IF(官網匯出!C1564="","",官網匯出!C1564)</f>
        <v/>
      </c>
      <c r="J1564" s="1" t="str">
        <f>IF(官網匯出!D1564="","",官網匯出!D1564)</f>
        <v/>
      </c>
      <c r="K1564" s="3" t="str">
        <f>IF(官網匯出!E1564="","",官網匯出!E1564)</f>
        <v/>
      </c>
      <c r="L1564" s="1" t="str">
        <f>IF(官網匯出!F1564="","",官網匯出!F1564)</f>
        <v/>
      </c>
      <c r="M1564" s="1" t="str">
        <f>IF(官網匯出!G1564="","",官網匯出!G1564)</f>
        <v/>
      </c>
      <c r="N1564" s="1" t="str">
        <f>IF(官網匯出!H1564="","",官網匯出!H1564)</f>
        <v/>
      </c>
      <c r="P1564" s="1" t="str">
        <f>IF(官網匯出!J1564="","",RIGHT(官網匯出!J1564,LEN(官網匯出!J1564)-2))</f>
        <v/>
      </c>
      <c r="Q1564" s="1" t="str">
        <f>IF(官網匯出!K1564="","",官網匯出!K1564)</f>
        <v/>
      </c>
      <c r="R1564" s="1" t="str">
        <f>IF(官網匯出!L1564="","",官網匯出!L1564)</f>
        <v/>
      </c>
      <c r="S1564" s="1" t="str">
        <f>IF(官網匯出!M1564="","",官網匯出!M1564)</f>
        <v/>
      </c>
      <c r="T1564" s="1" t="str">
        <f>IF(官網匯出!N1564="","",官網匯出!N1564)</f>
        <v/>
      </c>
      <c r="U1564" s="1" t="str">
        <f>IF(官網匯出!O1564="","",官網匯出!O1564)</f>
        <v/>
      </c>
      <c r="V1564" s="1" t="str">
        <f>IF(官網匯出!P1564="",IF(G1564="","",0),官網匯出!P1564)</f>
        <v/>
      </c>
      <c r="W1564" s="1" t="str">
        <f>IF(官網匯出!Q1564="",IF(G1564="","",0),官網匯出!Q1564)</f>
        <v/>
      </c>
      <c r="X1564" s="1" t="str">
        <f>IF(官網匯出!R1564="","",官網匯出!R1564)</f>
        <v/>
      </c>
      <c r="Y1564" s="1" t="str">
        <f>IF(官網匯出!S1564="","",官網匯出!S1564)</f>
        <v/>
      </c>
      <c r="Z1564" s="1" t="str">
        <f>IF(G1564="","",官網匯出!T1564)</f>
        <v/>
      </c>
      <c r="AA1564" s="1" t="str">
        <f>IF(G1564="","",官網匯出!AK1564)</f>
        <v/>
      </c>
      <c r="AB1564" s="1" t="str">
        <f>IF(G1564="","",IF(官網匯出!V1564="","",官網匯出!V1564))</f>
        <v/>
      </c>
      <c r="AJ1564" s="1" t="str">
        <f>IF(G1564="","",IF(官網匯出!AE1564="","",官網匯出!AE1564))</f>
        <v/>
      </c>
      <c r="AK1564" s="1" t="str">
        <f>IF(G1564="","",IF(官網匯出!AD1564="","",官網匯出!AD1564))</f>
        <v/>
      </c>
      <c r="AL1564" s="1" t="str">
        <f t="shared" si="277"/>
        <v>0</v>
      </c>
      <c r="AM1564" s="1" t="str">
        <f>IF(官網匯出!AG1564="","",官網匯出!AG1564)</f>
        <v/>
      </c>
      <c r="AN1564" s="1" t="str">
        <f>IF(G1564="","",IF(官網匯出!AH1564="","",官網匯出!AH1564))</f>
        <v/>
      </c>
      <c r="AO1564" s="14" t="str">
        <f t="shared" si="278"/>
        <v/>
      </c>
      <c r="AP1564" s="14" t="str">
        <f t="shared" si="279"/>
        <v>1</v>
      </c>
      <c r="AQ1564" s="14" t="str">
        <f t="shared" si="280"/>
        <v>0</v>
      </c>
      <c r="AR1564" s="1" t="str">
        <f t="shared" si="281"/>
        <v/>
      </c>
      <c r="AS1564" s="1" t="str">
        <f t="shared" si="282"/>
        <v/>
      </c>
      <c r="AT1564" s="1" t="str">
        <f t="shared" si="283"/>
        <v/>
      </c>
      <c r="AU1564" s="1" t="str">
        <f t="shared" si="274"/>
        <v/>
      </c>
      <c r="AV1564" s="1" t="e">
        <f>IF(VLOOKUP(G1564,官網匯出!A:AQ,42,FALSE)="","[黃金盾官網]",VLOOKUP(G1564,官網匯出!A:AQ,42,FALSE))</f>
        <v>#N/A</v>
      </c>
      <c r="AW1564" s="1" t="e">
        <f>IF(LEFT(VLOOKUP(G1564,官網匯出!A:AS,43,FALSE),2)="","web",LEFT(VLOOKUP(G1564,官網匯出!A:AS,43,FALSE),2))</f>
        <v>#N/A</v>
      </c>
      <c r="AX1564" s="1" t="str">
        <f t="shared" si="284"/>
        <v>O</v>
      </c>
    </row>
    <row r="1565" spans="1:50">
      <c r="A1565" s="1" t="str">
        <f>IF(G1565="","",VLOOKUP(官網轉換!AW1565,團名!A:B,2,FALSE))</f>
        <v/>
      </c>
      <c r="B1565" s="1" t="str">
        <f>IF(G1565="","",IF(LEFT(VLOOKUP(G1565,官網匯出!A:AQ,43,0),2)="wf",VLOOKUP(VLOOKUP(G1565,官網匯出!A:AQ,43,0),團名!$I$1:$K$12,2,FALSE),"N0071"))</f>
        <v/>
      </c>
      <c r="C1565" s="1" t="str">
        <f>IFERROR(VLOOKUP(官網匯出!D1565,團名!E:G,3,FALSE),"")</f>
        <v/>
      </c>
      <c r="D1565" s="1" t="str">
        <f t="shared" si="275"/>
        <v/>
      </c>
      <c r="E1565" s="1" t="str">
        <f t="shared" si="276"/>
        <v/>
      </c>
      <c r="F1565" s="1" t="str">
        <f>IF(官網匯出!F1565="已付款","","B0012")</f>
        <v>B0012</v>
      </c>
      <c r="G1565" s="1" t="str">
        <f>IF(官網匯出!A1565="","",官網匯出!A1565)</f>
        <v/>
      </c>
      <c r="H1565" s="3" t="str">
        <f>IF(官網匯出!B1565="","",官網匯出!B1565)</f>
        <v/>
      </c>
      <c r="I1565" s="1" t="str">
        <f>IF(官網匯出!C1565="","",官網匯出!C1565)</f>
        <v/>
      </c>
      <c r="J1565" s="1" t="str">
        <f>IF(官網匯出!D1565="","",官網匯出!D1565)</f>
        <v/>
      </c>
      <c r="K1565" s="3" t="str">
        <f>IF(官網匯出!E1565="","",官網匯出!E1565)</f>
        <v/>
      </c>
      <c r="L1565" s="1" t="str">
        <f>IF(官網匯出!F1565="","",官網匯出!F1565)</f>
        <v/>
      </c>
      <c r="M1565" s="1" t="str">
        <f>IF(官網匯出!G1565="","",官網匯出!G1565)</f>
        <v/>
      </c>
      <c r="N1565" s="1" t="str">
        <f>IF(官網匯出!H1565="","",官網匯出!H1565)</f>
        <v/>
      </c>
      <c r="P1565" s="1" t="str">
        <f>IF(官網匯出!J1565="","",RIGHT(官網匯出!J1565,LEN(官網匯出!J1565)-2))</f>
        <v/>
      </c>
      <c r="Q1565" s="1" t="str">
        <f>IF(官網匯出!K1565="","",官網匯出!K1565)</f>
        <v/>
      </c>
      <c r="R1565" s="1" t="str">
        <f>IF(官網匯出!L1565="","",官網匯出!L1565)</f>
        <v/>
      </c>
      <c r="S1565" s="1" t="str">
        <f>IF(官網匯出!M1565="","",官網匯出!M1565)</f>
        <v/>
      </c>
      <c r="T1565" s="1" t="str">
        <f>IF(官網匯出!N1565="","",官網匯出!N1565)</f>
        <v/>
      </c>
      <c r="U1565" s="1" t="str">
        <f>IF(官網匯出!O1565="","",官網匯出!O1565)</f>
        <v/>
      </c>
      <c r="V1565" s="1" t="str">
        <f>IF(官網匯出!P1565="",IF(G1565="","",0),官網匯出!P1565)</f>
        <v/>
      </c>
      <c r="W1565" s="1" t="str">
        <f>IF(官網匯出!Q1565="",IF(G1565="","",0),官網匯出!Q1565)</f>
        <v/>
      </c>
      <c r="X1565" s="1" t="str">
        <f>IF(官網匯出!R1565="","",官網匯出!R1565)</f>
        <v/>
      </c>
      <c r="Y1565" s="1" t="str">
        <f>IF(官網匯出!S1565="","",官網匯出!S1565)</f>
        <v/>
      </c>
      <c r="Z1565" s="1" t="str">
        <f>IF(G1565="","",官網匯出!T1565)</f>
        <v/>
      </c>
      <c r="AA1565" s="1" t="str">
        <f>IF(G1565="","",官網匯出!AK1565)</f>
        <v/>
      </c>
      <c r="AB1565" s="1" t="str">
        <f>IF(G1565="","",IF(官網匯出!V1565="","",官網匯出!V1565))</f>
        <v/>
      </c>
      <c r="AJ1565" s="1" t="str">
        <f>IF(G1565="","",IF(官網匯出!AE1565="","",官網匯出!AE1565))</f>
        <v/>
      </c>
      <c r="AK1565" s="1" t="str">
        <f>IF(G1565="","",IF(官網匯出!AD1565="","",官網匯出!AD1565))</f>
        <v/>
      </c>
      <c r="AL1565" s="1" t="str">
        <f t="shared" si="277"/>
        <v>0</v>
      </c>
      <c r="AM1565" s="1" t="str">
        <f>IF(官網匯出!AG1565="","",官網匯出!AG1565)</f>
        <v/>
      </c>
      <c r="AN1565" s="1" t="str">
        <f>IF(G1565="","",IF(官網匯出!AH1565="","",官網匯出!AH1565))</f>
        <v/>
      </c>
      <c r="AO1565" s="14" t="str">
        <f t="shared" si="278"/>
        <v/>
      </c>
      <c r="AP1565" s="14" t="str">
        <f t="shared" si="279"/>
        <v>1</v>
      </c>
      <c r="AQ1565" s="14" t="str">
        <f t="shared" si="280"/>
        <v>0</v>
      </c>
      <c r="AR1565" s="1" t="str">
        <f t="shared" si="281"/>
        <v/>
      </c>
      <c r="AS1565" s="1" t="str">
        <f t="shared" si="282"/>
        <v/>
      </c>
      <c r="AT1565" s="1" t="str">
        <f t="shared" si="283"/>
        <v/>
      </c>
      <c r="AU1565" s="1" t="str">
        <f t="shared" si="274"/>
        <v/>
      </c>
      <c r="AV1565" s="1" t="e">
        <f>IF(VLOOKUP(G1565,官網匯出!A:AQ,42,FALSE)="","[黃金盾官網]",VLOOKUP(G1565,官網匯出!A:AQ,42,FALSE))</f>
        <v>#N/A</v>
      </c>
      <c r="AW1565" s="1" t="e">
        <f>IF(LEFT(VLOOKUP(G1565,官網匯出!A:AS,43,FALSE),2)="","web",LEFT(VLOOKUP(G1565,官網匯出!A:AS,43,FALSE),2))</f>
        <v>#N/A</v>
      </c>
      <c r="AX1565" s="1" t="str">
        <f t="shared" si="284"/>
        <v>O</v>
      </c>
    </row>
    <row r="1566" spans="1:50">
      <c r="A1566" s="1" t="str">
        <f>IF(G1566="","",VLOOKUP(官網轉換!AW1566,團名!A:B,2,FALSE))</f>
        <v/>
      </c>
      <c r="B1566" s="1" t="str">
        <f>IF(G1566="","",IF(LEFT(VLOOKUP(G1566,官網匯出!A:AQ,43,0),2)="wf",VLOOKUP(VLOOKUP(G1566,官網匯出!A:AQ,43,0),團名!$I$1:$K$12,2,FALSE),"N0071"))</f>
        <v/>
      </c>
      <c r="C1566" s="1" t="str">
        <f>IFERROR(VLOOKUP(官網匯出!D1566,團名!E:G,3,FALSE),"")</f>
        <v/>
      </c>
      <c r="D1566" s="1" t="str">
        <f t="shared" si="275"/>
        <v/>
      </c>
      <c r="E1566" s="1" t="str">
        <f t="shared" si="276"/>
        <v/>
      </c>
      <c r="F1566" s="1" t="str">
        <f>IF(官網匯出!F1566="已付款","","B0012")</f>
        <v>B0012</v>
      </c>
      <c r="G1566" s="1" t="str">
        <f>IF(官網匯出!A1566="","",官網匯出!A1566)</f>
        <v/>
      </c>
      <c r="H1566" s="3" t="str">
        <f>IF(官網匯出!B1566="","",官網匯出!B1566)</f>
        <v/>
      </c>
      <c r="I1566" s="1" t="str">
        <f>IF(官網匯出!C1566="","",官網匯出!C1566)</f>
        <v/>
      </c>
      <c r="J1566" s="1" t="str">
        <f>IF(官網匯出!D1566="","",官網匯出!D1566)</f>
        <v/>
      </c>
      <c r="K1566" s="3" t="str">
        <f>IF(官網匯出!E1566="","",官網匯出!E1566)</f>
        <v/>
      </c>
      <c r="L1566" s="1" t="str">
        <f>IF(官網匯出!F1566="","",官網匯出!F1566)</f>
        <v/>
      </c>
      <c r="M1566" s="1" t="str">
        <f>IF(官網匯出!G1566="","",官網匯出!G1566)</f>
        <v/>
      </c>
      <c r="N1566" s="1" t="str">
        <f>IF(官網匯出!H1566="","",官網匯出!H1566)</f>
        <v/>
      </c>
      <c r="P1566" s="1" t="str">
        <f>IF(官網匯出!J1566="","",RIGHT(官網匯出!J1566,LEN(官網匯出!J1566)-2))</f>
        <v/>
      </c>
      <c r="Q1566" s="1" t="str">
        <f>IF(官網匯出!K1566="","",官網匯出!K1566)</f>
        <v/>
      </c>
      <c r="R1566" s="1" t="str">
        <f>IF(官網匯出!L1566="","",官網匯出!L1566)</f>
        <v/>
      </c>
      <c r="S1566" s="1" t="str">
        <f>IF(官網匯出!M1566="","",官網匯出!M1566)</f>
        <v/>
      </c>
      <c r="T1566" s="1" t="str">
        <f>IF(官網匯出!N1566="","",官網匯出!N1566)</f>
        <v/>
      </c>
      <c r="U1566" s="1" t="str">
        <f>IF(官網匯出!O1566="","",官網匯出!O1566)</f>
        <v/>
      </c>
      <c r="V1566" s="1" t="str">
        <f>IF(官網匯出!P1566="",IF(G1566="","",0),官網匯出!P1566)</f>
        <v/>
      </c>
      <c r="W1566" s="1" t="str">
        <f>IF(官網匯出!Q1566="",IF(G1566="","",0),官網匯出!Q1566)</f>
        <v/>
      </c>
      <c r="X1566" s="1" t="str">
        <f>IF(官網匯出!R1566="","",官網匯出!R1566)</f>
        <v/>
      </c>
      <c r="Y1566" s="1" t="str">
        <f>IF(官網匯出!S1566="","",官網匯出!S1566)</f>
        <v/>
      </c>
      <c r="Z1566" s="1" t="str">
        <f>IF(G1566="","",官網匯出!T1566)</f>
        <v/>
      </c>
      <c r="AA1566" s="1" t="str">
        <f>IF(G1566="","",官網匯出!AK1566)</f>
        <v/>
      </c>
      <c r="AB1566" s="1" t="str">
        <f>IF(G1566="","",IF(官網匯出!V1566="","",官網匯出!V1566))</f>
        <v/>
      </c>
      <c r="AJ1566" s="1" t="str">
        <f>IF(G1566="","",IF(官網匯出!AE1566="","",官網匯出!AE1566))</f>
        <v/>
      </c>
      <c r="AK1566" s="1" t="str">
        <f>IF(G1566="","",IF(官網匯出!AD1566="","",官網匯出!AD1566))</f>
        <v/>
      </c>
      <c r="AL1566" s="1" t="str">
        <f t="shared" si="277"/>
        <v>0</v>
      </c>
      <c r="AM1566" s="1" t="str">
        <f>IF(官網匯出!AG1566="","",官網匯出!AG1566)</f>
        <v/>
      </c>
      <c r="AN1566" s="1" t="str">
        <f>IF(G1566="","",IF(官網匯出!AH1566="","",官網匯出!AH1566))</f>
        <v/>
      </c>
      <c r="AO1566" s="14" t="str">
        <f t="shared" si="278"/>
        <v/>
      </c>
      <c r="AP1566" s="14" t="str">
        <f t="shared" si="279"/>
        <v>1</v>
      </c>
      <c r="AQ1566" s="14" t="str">
        <f t="shared" si="280"/>
        <v>0</v>
      </c>
      <c r="AR1566" s="1" t="str">
        <f t="shared" si="281"/>
        <v/>
      </c>
      <c r="AS1566" s="1" t="str">
        <f t="shared" si="282"/>
        <v/>
      </c>
      <c r="AT1566" s="1" t="str">
        <f t="shared" si="283"/>
        <v/>
      </c>
      <c r="AU1566" s="1" t="str">
        <f t="shared" si="274"/>
        <v/>
      </c>
      <c r="AV1566" s="1" t="e">
        <f>IF(VLOOKUP(G1566,官網匯出!A:AQ,42,FALSE)="","[黃金盾官網]",VLOOKUP(G1566,官網匯出!A:AQ,42,FALSE))</f>
        <v>#N/A</v>
      </c>
      <c r="AW1566" s="1" t="e">
        <f>IF(LEFT(VLOOKUP(G1566,官網匯出!A:AS,43,FALSE),2)="","web",LEFT(VLOOKUP(G1566,官網匯出!A:AS,43,FALSE),2))</f>
        <v>#N/A</v>
      </c>
      <c r="AX1566" s="1" t="str">
        <f t="shared" si="284"/>
        <v>O</v>
      </c>
    </row>
    <row r="1567" spans="1:50">
      <c r="A1567" s="1" t="str">
        <f>IF(G1567="","",VLOOKUP(官網轉換!AW1567,團名!A:B,2,FALSE))</f>
        <v/>
      </c>
      <c r="B1567" s="1" t="str">
        <f>IF(G1567="","",IF(LEFT(VLOOKUP(G1567,官網匯出!A:AQ,43,0),2)="wf",VLOOKUP(VLOOKUP(G1567,官網匯出!A:AQ,43,0),團名!$I$1:$K$12,2,FALSE),"N0071"))</f>
        <v/>
      </c>
      <c r="C1567" s="1" t="str">
        <f>IFERROR(VLOOKUP(官網匯出!D1567,團名!E:G,3,FALSE),"")</f>
        <v/>
      </c>
      <c r="D1567" s="1" t="str">
        <f t="shared" si="275"/>
        <v/>
      </c>
      <c r="E1567" s="1" t="str">
        <f t="shared" si="276"/>
        <v/>
      </c>
      <c r="F1567" s="1" t="str">
        <f>IF(官網匯出!F1567="已付款","","B0012")</f>
        <v>B0012</v>
      </c>
      <c r="G1567" s="1" t="str">
        <f>IF(官網匯出!A1567="","",官網匯出!A1567)</f>
        <v/>
      </c>
      <c r="H1567" s="3" t="str">
        <f>IF(官網匯出!B1567="","",官網匯出!B1567)</f>
        <v/>
      </c>
      <c r="I1567" s="1" t="str">
        <f>IF(官網匯出!C1567="","",官網匯出!C1567)</f>
        <v/>
      </c>
      <c r="J1567" s="1" t="str">
        <f>IF(官網匯出!D1567="","",官網匯出!D1567)</f>
        <v/>
      </c>
      <c r="K1567" s="3" t="str">
        <f>IF(官網匯出!E1567="","",官網匯出!E1567)</f>
        <v/>
      </c>
      <c r="L1567" s="1" t="str">
        <f>IF(官網匯出!F1567="","",官網匯出!F1567)</f>
        <v/>
      </c>
      <c r="M1567" s="1" t="str">
        <f>IF(官網匯出!G1567="","",官網匯出!G1567)</f>
        <v/>
      </c>
      <c r="N1567" s="1" t="str">
        <f>IF(官網匯出!H1567="","",官網匯出!H1567)</f>
        <v/>
      </c>
      <c r="P1567" s="1" t="str">
        <f>IF(官網匯出!J1567="","",RIGHT(官網匯出!J1567,LEN(官網匯出!J1567)-2))</f>
        <v/>
      </c>
      <c r="Q1567" s="1" t="str">
        <f>IF(官網匯出!K1567="","",官網匯出!K1567)</f>
        <v/>
      </c>
      <c r="R1567" s="1" t="str">
        <f>IF(官網匯出!L1567="","",官網匯出!L1567)</f>
        <v/>
      </c>
      <c r="S1567" s="1" t="str">
        <f>IF(官網匯出!M1567="","",官網匯出!M1567)</f>
        <v/>
      </c>
      <c r="T1567" s="1" t="str">
        <f>IF(官網匯出!N1567="","",官網匯出!N1567)</f>
        <v/>
      </c>
      <c r="U1567" s="1" t="str">
        <f>IF(官網匯出!O1567="","",官網匯出!O1567)</f>
        <v/>
      </c>
      <c r="V1567" s="1" t="str">
        <f>IF(官網匯出!P1567="",IF(G1567="","",0),官網匯出!P1567)</f>
        <v/>
      </c>
      <c r="W1567" s="1" t="str">
        <f>IF(官網匯出!Q1567="",IF(G1567="","",0),官網匯出!Q1567)</f>
        <v/>
      </c>
      <c r="X1567" s="1" t="str">
        <f>IF(官網匯出!R1567="","",官網匯出!R1567)</f>
        <v/>
      </c>
      <c r="Y1567" s="1" t="str">
        <f>IF(官網匯出!S1567="","",官網匯出!S1567)</f>
        <v/>
      </c>
      <c r="Z1567" s="1" t="str">
        <f>IF(G1567="","",官網匯出!T1567)</f>
        <v/>
      </c>
      <c r="AA1567" s="1" t="str">
        <f>IF(G1567="","",官網匯出!AK1567)</f>
        <v/>
      </c>
      <c r="AB1567" s="1" t="str">
        <f>IF(G1567="","",IF(官網匯出!V1567="","",官網匯出!V1567))</f>
        <v/>
      </c>
      <c r="AJ1567" s="1" t="str">
        <f>IF(G1567="","",IF(官網匯出!AE1567="","",官網匯出!AE1567))</f>
        <v/>
      </c>
      <c r="AK1567" s="1" t="str">
        <f>IF(G1567="","",IF(官網匯出!AD1567="","",官網匯出!AD1567))</f>
        <v/>
      </c>
      <c r="AL1567" s="1" t="str">
        <f t="shared" si="277"/>
        <v>0</v>
      </c>
      <c r="AM1567" s="1" t="str">
        <f>IF(官網匯出!AG1567="","",官網匯出!AG1567)</f>
        <v/>
      </c>
      <c r="AN1567" s="1" t="str">
        <f>IF(G1567="","",IF(官網匯出!AH1567="","",官網匯出!AH1567))</f>
        <v/>
      </c>
      <c r="AO1567" s="14" t="str">
        <f t="shared" si="278"/>
        <v/>
      </c>
      <c r="AP1567" s="14" t="str">
        <f t="shared" si="279"/>
        <v>1</v>
      </c>
      <c r="AQ1567" s="14" t="str">
        <f t="shared" si="280"/>
        <v>0</v>
      </c>
      <c r="AR1567" s="1" t="str">
        <f t="shared" si="281"/>
        <v/>
      </c>
      <c r="AS1567" s="1" t="str">
        <f t="shared" si="282"/>
        <v/>
      </c>
      <c r="AT1567" s="1" t="str">
        <f t="shared" si="283"/>
        <v/>
      </c>
      <c r="AU1567" s="1" t="str">
        <f t="shared" si="274"/>
        <v/>
      </c>
      <c r="AV1567" s="1" t="e">
        <f>IF(VLOOKUP(G1567,官網匯出!A:AQ,42,FALSE)="","[黃金盾官網]",VLOOKUP(G1567,官網匯出!A:AQ,42,FALSE))</f>
        <v>#N/A</v>
      </c>
      <c r="AW1567" s="1" t="e">
        <f>IF(LEFT(VLOOKUP(G1567,官網匯出!A:AS,43,FALSE),2)="","web",LEFT(VLOOKUP(G1567,官網匯出!A:AS,43,FALSE),2))</f>
        <v>#N/A</v>
      </c>
      <c r="AX1567" s="1" t="str">
        <f t="shared" si="284"/>
        <v>O</v>
      </c>
    </row>
    <row r="1568" spans="1:50">
      <c r="A1568" s="1" t="str">
        <f>IF(G1568="","",VLOOKUP(官網轉換!AW1568,團名!A:B,2,FALSE))</f>
        <v/>
      </c>
      <c r="B1568" s="1" t="str">
        <f>IF(G1568="","",IF(LEFT(VLOOKUP(G1568,官網匯出!A:AQ,43,0),2)="wf",VLOOKUP(VLOOKUP(G1568,官網匯出!A:AQ,43,0),團名!$I$1:$K$12,2,FALSE),"N0071"))</f>
        <v/>
      </c>
      <c r="C1568" s="1" t="str">
        <f>IFERROR(VLOOKUP(官網匯出!D1568,團名!E:G,3,FALSE),"")</f>
        <v/>
      </c>
      <c r="D1568" s="1" t="str">
        <f t="shared" si="275"/>
        <v/>
      </c>
      <c r="E1568" s="1" t="str">
        <f t="shared" si="276"/>
        <v/>
      </c>
      <c r="F1568" s="1" t="str">
        <f>IF(官網匯出!F1568="已付款","","B0012")</f>
        <v>B0012</v>
      </c>
      <c r="G1568" s="1" t="str">
        <f>IF(官網匯出!A1568="","",官網匯出!A1568)</f>
        <v/>
      </c>
      <c r="H1568" s="3" t="str">
        <f>IF(官網匯出!B1568="","",官網匯出!B1568)</f>
        <v/>
      </c>
      <c r="I1568" s="1" t="str">
        <f>IF(官網匯出!C1568="","",官網匯出!C1568)</f>
        <v/>
      </c>
      <c r="J1568" s="1" t="str">
        <f>IF(官網匯出!D1568="","",官網匯出!D1568)</f>
        <v/>
      </c>
      <c r="K1568" s="3" t="str">
        <f>IF(官網匯出!E1568="","",官網匯出!E1568)</f>
        <v/>
      </c>
      <c r="L1568" s="1" t="str">
        <f>IF(官網匯出!F1568="","",官網匯出!F1568)</f>
        <v/>
      </c>
      <c r="M1568" s="1" t="str">
        <f>IF(官網匯出!G1568="","",官網匯出!G1568)</f>
        <v/>
      </c>
      <c r="N1568" s="1" t="str">
        <f>IF(官網匯出!H1568="","",官網匯出!H1568)</f>
        <v/>
      </c>
      <c r="P1568" s="1" t="str">
        <f>IF(官網匯出!J1568="","",RIGHT(官網匯出!J1568,LEN(官網匯出!J1568)-2))</f>
        <v/>
      </c>
      <c r="Q1568" s="1" t="str">
        <f>IF(官網匯出!K1568="","",官網匯出!K1568)</f>
        <v/>
      </c>
      <c r="R1568" s="1" t="str">
        <f>IF(官網匯出!L1568="","",官網匯出!L1568)</f>
        <v/>
      </c>
      <c r="S1568" s="1" t="str">
        <f>IF(官網匯出!M1568="","",官網匯出!M1568)</f>
        <v/>
      </c>
      <c r="T1568" s="1" t="str">
        <f>IF(官網匯出!N1568="","",官網匯出!N1568)</f>
        <v/>
      </c>
      <c r="U1568" s="1" t="str">
        <f>IF(官網匯出!O1568="","",官網匯出!O1568)</f>
        <v/>
      </c>
      <c r="V1568" s="1" t="str">
        <f>IF(官網匯出!P1568="",IF(G1568="","",0),官網匯出!P1568)</f>
        <v/>
      </c>
      <c r="W1568" s="1" t="str">
        <f>IF(官網匯出!Q1568="",IF(G1568="","",0),官網匯出!Q1568)</f>
        <v/>
      </c>
      <c r="X1568" s="1" t="str">
        <f>IF(官網匯出!R1568="","",官網匯出!R1568)</f>
        <v/>
      </c>
      <c r="Y1568" s="1" t="str">
        <f>IF(官網匯出!S1568="","",官網匯出!S1568)</f>
        <v/>
      </c>
      <c r="Z1568" s="1" t="str">
        <f>IF(G1568="","",官網匯出!T1568)</f>
        <v/>
      </c>
      <c r="AA1568" s="1" t="str">
        <f>IF(G1568="","",官網匯出!AK1568)</f>
        <v/>
      </c>
      <c r="AB1568" s="1" t="str">
        <f>IF(G1568="","",IF(官網匯出!V1568="","",官網匯出!V1568))</f>
        <v/>
      </c>
      <c r="AJ1568" s="1" t="str">
        <f>IF(G1568="","",IF(官網匯出!AE1568="","",官網匯出!AE1568))</f>
        <v/>
      </c>
      <c r="AK1568" s="1" t="str">
        <f>IF(G1568="","",IF(官網匯出!AD1568="","",官網匯出!AD1568))</f>
        <v/>
      </c>
      <c r="AL1568" s="1" t="str">
        <f t="shared" si="277"/>
        <v>0</v>
      </c>
      <c r="AM1568" s="1" t="str">
        <f>IF(官網匯出!AG1568="","",官網匯出!AG1568)</f>
        <v/>
      </c>
      <c r="AN1568" s="1" t="str">
        <f>IF(G1568="","",IF(官網匯出!AH1568="","",官網匯出!AH1568))</f>
        <v/>
      </c>
      <c r="AO1568" s="14" t="str">
        <f t="shared" si="278"/>
        <v/>
      </c>
      <c r="AP1568" s="14" t="str">
        <f t="shared" si="279"/>
        <v>1</v>
      </c>
      <c r="AQ1568" s="14" t="str">
        <f t="shared" si="280"/>
        <v>0</v>
      </c>
      <c r="AR1568" s="1" t="str">
        <f t="shared" si="281"/>
        <v/>
      </c>
      <c r="AS1568" s="1" t="str">
        <f t="shared" si="282"/>
        <v/>
      </c>
      <c r="AT1568" s="1" t="str">
        <f t="shared" si="283"/>
        <v/>
      </c>
      <c r="AU1568" s="1" t="str">
        <f t="shared" si="274"/>
        <v/>
      </c>
      <c r="AV1568" s="1" t="e">
        <f>IF(VLOOKUP(G1568,官網匯出!A:AQ,42,FALSE)="","[黃金盾官網]",VLOOKUP(G1568,官網匯出!A:AQ,42,FALSE))</f>
        <v>#N/A</v>
      </c>
      <c r="AW1568" s="1" t="e">
        <f>IF(LEFT(VLOOKUP(G1568,官網匯出!A:AS,43,FALSE),2)="","web",LEFT(VLOOKUP(G1568,官網匯出!A:AS,43,FALSE),2))</f>
        <v>#N/A</v>
      </c>
      <c r="AX1568" s="1" t="str">
        <f t="shared" si="284"/>
        <v>O</v>
      </c>
    </row>
    <row r="1569" spans="1:50">
      <c r="A1569" s="1" t="str">
        <f>IF(G1569="","",VLOOKUP(官網轉換!AW1569,團名!A:B,2,FALSE))</f>
        <v/>
      </c>
      <c r="B1569" s="1" t="str">
        <f>IF(G1569="","",IF(LEFT(VLOOKUP(G1569,官網匯出!A:AQ,43,0),2)="wf",VLOOKUP(VLOOKUP(G1569,官網匯出!A:AQ,43,0),團名!$I$1:$K$12,2,FALSE),"N0071"))</f>
        <v/>
      </c>
      <c r="C1569" s="1" t="str">
        <f>IFERROR(VLOOKUP(官網匯出!D1569,團名!E:G,3,FALSE),"")</f>
        <v/>
      </c>
      <c r="D1569" s="1" t="str">
        <f t="shared" si="275"/>
        <v/>
      </c>
      <c r="E1569" s="1" t="str">
        <f t="shared" si="276"/>
        <v/>
      </c>
      <c r="F1569" s="1" t="str">
        <f>IF(官網匯出!F1569="已付款","","B0012")</f>
        <v>B0012</v>
      </c>
      <c r="G1569" s="1" t="str">
        <f>IF(官網匯出!A1569="","",官網匯出!A1569)</f>
        <v/>
      </c>
      <c r="H1569" s="3" t="str">
        <f>IF(官網匯出!B1569="","",官網匯出!B1569)</f>
        <v/>
      </c>
      <c r="I1569" s="1" t="str">
        <f>IF(官網匯出!C1569="","",官網匯出!C1569)</f>
        <v/>
      </c>
      <c r="J1569" s="1" t="str">
        <f>IF(官網匯出!D1569="","",官網匯出!D1569)</f>
        <v/>
      </c>
      <c r="K1569" s="3" t="str">
        <f>IF(官網匯出!E1569="","",官網匯出!E1569)</f>
        <v/>
      </c>
      <c r="L1569" s="1" t="str">
        <f>IF(官網匯出!F1569="","",官網匯出!F1569)</f>
        <v/>
      </c>
      <c r="M1569" s="1" t="str">
        <f>IF(官網匯出!G1569="","",官網匯出!G1569)</f>
        <v/>
      </c>
      <c r="N1569" s="1" t="str">
        <f>IF(官網匯出!H1569="","",官網匯出!H1569)</f>
        <v/>
      </c>
      <c r="P1569" s="1" t="str">
        <f>IF(官網匯出!J1569="","",RIGHT(官網匯出!J1569,LEN(官網匯出!J1569)-2))</f>
        <v/>
      </c>
      <c r="Q1569" s="1" t="str">
        <f>IF(官網匯出!K1569="","",官網匯出!K1569)</f>
        <v/>
      </c>
      <c r="R1569" s="1" t="str">
        <f>IF(官網匯出!L1569="","",官網匯出!L1569)</f>
        <v/>
      </c>
      <c r="S1569" s="1" t="str">
        <f>IF(官網匯出!M1569="","",官網匯出!M1569)</f>
        <v/>
      </c>
      <c r="T1569" s="1" t="str">
        <f>IF(官網匯出!N1569="","",官網匯出!N1569)</f>
        <v/>
      </c>
      <c r="U1569" s="1" t="str">
        <f>IF(官網匯出!O1569="","",官網匯出!O1569)</f>
        <v/>
      </c>
      <c r="V1569" s="1" t="str">
        <f>IF(官網匯出!P1569="",IF(G1569="","",0),官網匯出!P1569)</f>
        <v/>
      </c>
      <c r="W1569" s="1" t="str">
        <f>IF(官網匯出!Q1569="",IF(G1569="","",0),官網匯出!Q1569)</f>
        <v/>
      </c>
      <c r="X1569" s="1" t="str">
        <f>IF(官網匯出!R1569="","",官網匯出!R1569)</f>
        <v/>
      </c>
      <c r="Y1569" s="1" t="str">
        <f>IF(官網匯出!S1569="","",官網匯出!S1569)</f>
        <v/>
      </c>
      <c r="Z1569" s="1" t="str">
        <f>IF(G1569="","",官網匯出!T1569)</f>
        <v/>
      </c>
      <c r="AA1569" s="1" t="str">
        <f>IF(G1569="","",官網匯出!AK1569)</f>
        <v/>
      </c>
      <c r="AB1569" s="1" t="str">
        <f>IF(G1569="","",IF(官網匯出!V1569="","",官網匯出!V1569))</f>
        <v/>
      </c>
      <c r="AJ1569" s="1" t="str">
        <f>IF(G1569="","",IF(官網匯出!AE1569="","",官網匯出!AE1569))</f>
        <v/>
      </c>
      <c r="AK1569" s="1" t="str">
        <f>IF(G1569="","",IF(官網匯出!AD1569="","",官網匯出!AD1569))</f>
        <v/>
      </c>
      <c r="AL1569" s="1" t="str">
        <f t="shared" si="277"/>
        <v>0</v>
      </c>
      <c r="AM1569" s="1" t="str">
        <f>IF(官網匯出!AG1569="","",官網匯出!AG1569)</f>
        <v/>
      </c>
      <c r="AN1569" s="1" t="str">
        <f>IF(G1569="","",IF(官網匯出!AH1569="","",官網匯出!AH1569))</f>
        <v/>
      </c>
      <c r="AO1569" s="14" t="str">
        <f t="shared" si="278"/>
        <v/>
      </c>
      <c r="AP1569" s="14" t="str">
        <f t="shared" si="279"/>
        <v>1</v>
      </c>
      <c r="AQ1569" s="14" t="str">
        <f t="shared" si="280"/>
        <v>0</v>
      </c>
      <c r="AR1569" s="1" t="str">
        <f t="shared" si="281"/>
        <v/>
      </c>
      <c r="AS1569" s="1" t="str">
        <f t="shared" si="282"/>
        <v/>
      </c>
      <c r="AT1569" s="1" t="str">
        <f t="shared" si="283"/>
        <v/>
      </c>
      <c r="AU1569" s="1" t="str">
        <f t="shared" si="274"/>
        <v/>
      </c>
      <c r="AV1569" s="1" t="e">
        <f>IF(VLOOKUP(G1569,官網匯出!A:AQ,42,FALSE)="","[黃金盾官網]",VLOOKUP(G1569,官網匯出!A:AQ,42,FALSE))</f>
        <v>#N/A</v>
      </c>
      <c r="AW1569" s="1" t="e">
        <f>IF(LEFT(VLOOKUP(G1569,官網匯出!A:AS,43,FALSE),2)="","web",LEFT(VLOOKUP(G1569,官網匯出!A:AS,43,FALSE),2))</f>
        <v>#N/A</v>
      </c>
      <c r="AX1569" s="1" t="str">
        <f t="shared" si="284"/>
        <v>O</v>
      </c>
    </row>
    <row r="1570" spans="1:50">
      <c r="A1570" s="1" t="str">
        <f>IF(G1570="","",VLOOKUP(官網轉換!AW1570,團名!A:B,2,FALSE))</f>
        <v/>
      </c>
      <c r="B1570" s="1" t="str">
        <f>IF(G1570="","",IF(LEFT(VLOOKUP(G1570,官網匯出!A:AQ,43,0),2)="wf",VLOOKUP(VLOOKUP(G1570,官網匯出!A:AQ,43,0),團名!$I$1:$K$12,2,FALSE),"N0071"))</f>
        <v/>
      </c>
      <c r="C1570" s="1" t="str">
        <f>IFERROR(VLOOKUP(官網匯出!D1570,團名!E:G,3,FALSE),"")</f>
        <v/>
      </c>
      <c r="D1570" s="1" t="str">
        <f t="shared" si="275"/>
        <v/>
      </c>
      <c r="E1570" s="1" t="str">
        <f t="shared" si="276"/>
        <v/>
      </c>
      <c r="F1570" s="1" t="str">
        <f>IF(官網匯出!F1570="已付款","","B0012")</f>
        <v>B0012</v>
      </c>
      <c r="G1570" s="1" t="str">
        <f>IF(官網匯出!A1570="","",官網匯出!A1570)</f>
        <v/>
      </c>
      <c r="H1570" s="3" t="str">
        <f>IF(官網匯出!B1570="","",官網匯出!B1570)</f>
        <v/>
      </c>
      <c r="I1570" s="1" t="str">
        <f>IF(官網匯出!C1570="","",官網匯出!C1570)</f>
        <v/>
      </c>
      <c r="J1570" s="1" t="str">
        <f>IF(官網匯出!D1570="","",官網匯出!D1570)</f>
        <v/>
      </c>
      <c r="K1570" s="3" t="str">
        <f>IF(官網匯出!E1570="","",官網匯出!E1570)</f>
        <v/>
      </c>
      <c r="L1570" s="1" t="str">
        <f>IF(官網匯出!F1570="","",官網匯出!F1570)</f>
        <v/>
      </c>
      <c r="M1570" s="1" t="str">
        <f>IF(官網匯出!G1570="","",官網匯出!G1570)</f>
        <v/>
      </c>
      <c r="N1570" s="1" t="str">
        <f>IF(官網匯出!H1570="","",官網匯出!H1570)</f>
        <v/>
      </c>
      <c r="P1570" s="1" t="str">
        <f>IF(官網匯出!J1570="","",RIGHT(官網匯出!J1570,LEN(官網匯出!J1570)-2))</f>
        <v/>
      </c>
      <c r="Q1570" s="1" t="str">
        <f>IF(官網匯出!K1570="","",官網匯出!K1570)</f>
        <v/>
      </c>
      <c r="R1570" s="1" t="str">
        <f>IF(官網匯出!L1570="","",官網匯出!L1570)</f>
        <v/>
      </c>
      <c r="S1570" s="1" t="str">
        <f>IF(官網匯出!M1570="","",官網匯出!M1570)</f>
        <v/>
      </c>
      <c r="T1570" s="1" t="str">
        <f>IF(官網匯出!N1570="","",官網匯出!N1570)</f>
        <v/>
      </c>
      <c r="U1570" s="1" t="str">
        <f>IF(官網匯出!O1570="","",官網匯出!O1570)</f>
        <v/>
      </c>
      <c r="V1570" s="1" t="str">
        <f>IF(官網匯出!P1570="",IF(G1570="","",0),官網匯出!P1570)</f>
        <v/>
      </c>
      <c r="W1570" s="1" t="str">
        <f>IF(官網匯出!Q1570="",IF(G1570="","",0),官網匯出!Q1570)</f>
        <v/>
      </c>
      <c r="X1570" s="1" t="str">
        <f>IF(官網匯出!R1570="","",官網匯出!R1570)</f>
        <v/>
      </c>
      <c r="Y1570" s="1" t="str">
        <f>IF(官網匯出!S1570="","",官網匯出!S1570)</f>
        <v/>
      </c>
      <c r="Z1570" s="1" t="str">
        <f>IF(G1570="","",官網匯出!T1570)</f>
        <v/>
      </c>
      <c r="AA1570" s="1" t="str">
        <f>IF(G1570="","",官網匯出!AK1570)</f>
        <v/>
      </c>
      <c r="AB1570" s="1" t="str">
        <f>IF(G1570="","",IF(官網匯出!V1570="","",官網匯出!V1570))</f>
        <v/>
      </c>
      <c r="AJ1570" s="1" t="str">
        <f>IF(G1570="","",IF(官網匯出!AE1570="","",官網匯出!AE1570))</f>
        <v/>
      </c>
      <c r="AK1570" s="1" t="str">
        <f>IF(G1570="","",IF(官網匯出!AD1570="","",官網匯出!AD1570))</f>
        <v/>
      </c>
      <c r="AL1570" s="1" t="str">
        <f t="shared" si="277"/>
        <v>0</v>
      </c>
      <c r="AM1570" s="1" t="str">
        <f>IF(官網匯出!AG1570="","",官網匯出!AG1570)</f>
        <v/>
      </c>
      <c r="AN1570" s="1" t="str">
        <f>IF(G1570="","",IF(官網匯出!AH1570="","",官網匯出!AH1570))</f>
        <v/>
      </c>
      <c r="AO1570" s="14" t="str">
        <f t="shared" si="278"/>
        <v/>
      </c>
      <c r="AP1570" s="14" t="str">
        <f t="shared" si="279"/>
        <v>1</v>
      </c>
      <c r="AQ1570" s="14" t="str">
        <f t="shared" si="280"/>
        <v>0</v>
      </c>
      <c r="AR1570" s="1" t="str">
        <f t="shared" si="281"/>
        <v/>
      </c>
      <c r="AS1570" s="1" t="str">
        <f t="shared" si="282"/>
        <v/>
      </c>
      <c r="AT1570" s="1" t="str">
        <f t="shared" si="283"/>
        <v/>
      </c>
      <c r="AU1570" s="1" t="str">
        <f t="shared" si="274"/>
        <v/>
      </c>
      <c r="AV1570" s="1" t="e">
        <f>IF(VLOOKUP(G1570,官網匯出!A:AQ,42,FALSE)="","[黃金盾官網]",VLOOKUP(G1570,官網匯出!A:AQ,42,FALSE))</f>
        <v>#N/A</v>
      </c>
      <c r="AW1570" s="1" t="e">
        <f>IF(LEFT(VLOOKUP(G1570,官網匯出!A:AS,43,FALSE),2)="","web",LEFT(VLOOKUP(G1570,官網匯出!A:AS,43,FALSE),2))</f>
        <v>#N/A</v>
      </c>
      <c r="AX1570" s="1" t="str">
        <f t="shared" si="284"/>
        <v>O</v>
      </c>
    </row>
    <row r="1571" spans="1:50">
      <c r="A1571" s="1" t="str">
        <f>IF(G1571="","",VLOOKUP(官網轉換!AW1571,團名!A:B,2,FALSE))</f>
        <v/>
      </c>
      <c r="B1571" s="1" t="str">
        <f>IF(G1571="","",IF(LEFT(VLOOKUP(G1571,官網匯出!A:AQ,43,0),2)="wf",VLOOKUP(VLOOKUP(G1571,官網匯出!A:AQ,43,0),團名!$I$1:$K$12,2,FALSE),"N0071"))</f>
        <v/>
      </c>
      <c r="C1571" s="1" t="str">
        <f>IFERROR(VLOOKUP(官網匯出!D1571,團名!E:G,3,FALSE),"")</f>
        <v/>
      </c>
      <c r="D1571" s="1" t="str">
        <f t="shared" si="275"/>
        <v/>
      </c>
      <c r="E1571" s="1" t="str">
        <f t="shared" si="276"/>
        <v/>
      </c>
      <c r="F1571" s="1" t="str">
        <f>IF(官網匯出!F1571="已付款","","B0012")</f>
        <v>B0012</v>
      </c>
      <c r="G1571" s="1" t="str">
        <f>IF(官網匯出!A1571="","",官網匯出!A1571)</f>
        <v/>
      </c>
      <c r="H1571" s="3" t="str">
        <f>IF(官網匯出!B1571="","",官網匯出!B1571)</f>
        <v/>
      </c>
      <c r="I1571" s="1" t="str">
        <f>IF(官網匯出!C1571="","",官網匯出!C1571)</f>
        <v/>
      </c>
      <c r="J1571" s="1" t="str">
        <f>IF(官網匯出!D1571="","",官網匯出!D1571)</f>
        <v/>
      </c>
      <c r="K1571" s="3" t="str">
        <f>IF(官網匯出!E1571="","",官網匯出!E1571)</f>
        <v/>
      </c>
      <c r="L1571" s="1" t="str">
        <f>IF(官網匯出!F1571="","",官網匯出!F1571)</f>
        <v/>
      </c>
      <c r="M1571" s="1" t="str">
        <f>IF(官網匯出!G1571="","",官網匯出!G1571)</f>
        <v/>
      </c>
      <c r="N1571" s="1" t="str">
        <f>IF(官網匯出!H1571="","",官網匯出!H1571)</f>
        <v/>
      </c>
      <c r="P1571" s="1" t="str">
        <f>IF(官網匯出!J1571="","",RIGHT(官網匯出!J1571,LEN(官網匯出!J1571)-2))</f>
        <v/>
      </c>
      <c r="Q1571" s="1" t="str">
        <f>IF(官網匯出!K1571="","",官網匯出!K1571)</f>
        <v/>
      </c>
      <c r="R1571" s="1" t="str">
        <f>IF(官網匯出!L1571="","",官網匯出!L1571)</f>
        <v/>
      </c>
      <c r="S1571" s="1" t="str">
        <f>IF(官網匯出!M1571="","",官網匯出!M1571)</f>
        <v/>
      </c>
      <c r="T1571" s="1" t="str">
        <f>IF(官網匯出!N1571="","",官網匯出!N1571)</f>
        <v/>
      </c>
      <c r="U1571" s="1" t="str">
        <f>IF(官網匯出!O1571="","",官網匯出!O1571)</f>
        <v/>
      </c>
      <c r="V1571" s="1" t="str">
        <f>IF(官網匯出!P1571="",IF(G1571="","",0),官網匯出!P1571)</f>
        <v/>
      </c>
      <c r="W1571" s="1" t="str">
        <f>IF(官網匯出!Q1571="",IF(G1571="","",0),官網匯出!Q1571)</f>
        <v/>
      </c>
      <c r="X1571" s="1" t="str">
        <f>IF(官網匯出!R1571="","",官網匯出!R1571)</f>
        <v/>
      </c>
      <c r="Y1571" s="1" t="str">
        <f>IF(官網匯出!S1571="","",官網匯出!S1571)</f>
        <v/>
      </c>
      <c r="Z1571" s="1" t="str">
        <f>IF(G1571="","",官網匯出!T1571)</f>
        <v/>
      </c>
      <c r="AA1571" s="1" t="str">
        <f>IF(G1571="","",官網匯出!AK1571)</f>
        <v/>
      </c>
      <c r="AB1571" s="1" t="str">
        <f>IF(G1571="","",IF(官網匯出!V1571="","",官網匯出!V1571))</f>
        <v/>
      </c>
      <c r="AJ1571" s="1" t="str">
        <f>IF(G1571="","",IF(官網匯出!AE1571="","",官網匯出!AE1571))</f>
        <v/>
      </c>
      <c r="AK1571" s="1" t="str">
        <f>IF(G1571="","",IF(官網匯出!AD1571="","",官網匯出!AD1571))</f>
        <v/>
      </c>
      <c r="AL1571" s="1" t="str">
        <f t="shared" si="277"/>
        <v>0</v>
      </c>
      <c r="AM1571" s="1" t="str">
        <f>IF(官網匯出!AG1571="","",官網匯出!AG1571)</f>
        <v/>
      </c>
      <c r="AN1571" s="1" t="str">
        <f>IF(G1571="","",IF(官網匯出!AH1571="","",官網匯出!AH1571))</f>
        <v/>
      </c>
      <c r="AO1571" s="14" t="str">
        <f t="shared" si="278"/>
        <v/>
      </c>
      <c r="AP1571" s="14" t="str">
        <f t="shared" si="279"/>
        <v>1</v>
      </c>
      <c r="AQ1571" s="14" t="str">
        <f t="shared" si="280"/>
        <v>0</v>
      </c>
      <c r="AR1571" s="1" t="str">
        <f t="shared" si="281"/>
        <v/>
      </c>
      <c r="AS1571" s="1" t="str">
        <f t="shared" si="282"/>
        <v/>
      </c>
      <c r="AT1571" s="1" t="str">
        <f t="shared" si="283"/>
        <v/>
      </c>
      <c r="AU1571" s="1" t="str">
        <f t="shared" si="274"/>
        <v/>
      </c>
      <c r="AV1571" s="1" t="e">
        <f>IF(VLOOKUP(G1571,官網匯出!A:AQ,42,FALSE)="","[黃金盾官網]",VLOOKUP(G1571,官網匯出!A:AQ,42,FALSE))</f>
        <v>#N/A</v>
      </c>
      <c r="AW1571" s="1" t="e">
        <f>IF(LEFT(VLOOKUP(G1571,官網匯出!A:AS,43,FALSE),2)="","web",LEFT(VLOOKUP(G1571,官網匯出!A:AS,43,FALSE),2))</f>
        <v>#N/A</v>
      </c>
      <c r="AX1571" s="1" t="str">
        <f t="shared" si="284"/>
        <v>O</v>
      </c>
    </row>
    <row r="1572" spans="1:50">
      <c r="A1572" s="1" t="str">
        <f>IF(G1572="","",VLOOKUP(官網轉換!AW1572,團名!A:B,2,FALSE))</f>
        <v/>
      </c>
      <c r="B1572" s="1" t="str">
        <f>IF(G1572="","",IF(LEFT(VLOOKUP(G1572,官網匯出!A:AQ,43,0),2)="wf",VLOOKUP(VLOOKUP(G1572,官網匯出!A:AQ,43,0),團名!$I$1:$K$12,2,FALSE),"N0071"))</f>
        <v/>
      </c>
      <c r="C1572" s="1" t="str">
        <f>IFERROR(VLOOKUP(官網匯出!D1572,團名!E:G,3,FALSE),"")</f>
        <v/>
      </c>
      <c r="D1572" s="1" t="str">
        <f t="shared" si="275"/>
        <v/>
      </c>
      <c r="E1572" s="1" t="str">
        <f t="shared" si="276"/>
        <v/>
      </c>
      <c r="F1572" s="1" t="str">
        <f>IF(官網匯出!F1572="已付款","","B0012")</f>
        <v>B0012</v>
      </c>
      <c r="G1572" s="1" t="str">
        <f>IF(官網匯出!A1572="","",官網匯出!A1572)</f>
        <v/>
      </c>
      <c r="H1572" s="3" t="str">
        <f>IF(官網匯出!B1572="","",官網匯出!B1572)</f>
        <v/>
      </c>
      <c r="I1572" s="1" t="str">
        <f>IF(官網匯出!C1572="","",官網匯出!C1572)</f>
        <v/>
      </c>
      <c r="J1572" s="1" t="str">
        <f>IF(官網匯出!D1572="","",官網匯出!D1572)</f>
        <v/>
      </c>
      <c r="K1572" s="3" t="str">
        <f>IF(官網匯出!E1572="","",官網匯出!E1572)</f>
        <v/>
      </c>
      <c r="L1572" s="1" t="str">
        <f>IF(官網匯出!F1572="","",官網匯出!F1572)</f>
        <v/>
      </c>
      <c r="M1572" s="1" t="str">
        <f>IF(官網匯出!G1572="","",官網匯出!G1572)</f>
        <v/>
      </c>
      <c r="N1572" s="1" t="str">
        <f>IF(官網匯出!H1572="","",官網匯出!H1572)</f>
        <v/>
      </c>
      <c r="P1572" s="1" t="str">
        <f>IF(官網匯出!J1572="","",RIGHT(官網匯出!J1572,LEN(官網匯出!J1572)-2))</f>
        <v/>
      </c>
      <c r="Q1572" s="1" t="str">
        <f>IF(官網匯出!K1572="","",官網匯出!K1572)</f>
        <v/>
      </c>
      <c r="R1572" s="1" t="str">
        <f>IF(官網匯出!L1572="","",官網匯出!L1572)</f>
        <v/>
      </c>
      <c r="S1572" s="1" t="str">
        <f>IF(官網匯出!M1572="","",官網匯出!M1572)</f>
        <v/>
      </c>
      <c r="T1572" s="1" t="str">
        <f>IF(官網匯出!N1572="","",官網匯出!N1572)</f>
        <v/>
      </c>
      <c r="U1572" s="1" t="str">
        <f>IF(官網匯出!O1572="","",官網匯出!O1572)</f>
        <v/>
      </c>
      <c r="V1572" s="1" t="str">
        <f>IF(官網匯出!P1572="",IF(G1572="","",0),官網匯出!P1572)</f>
        <v/>
      </c>
      <c r="W1572" s="1" t="str">
        <f>IF(官網匯出!Q1572="",IF(G1572="","",0),官網匯出!Q1572)</f>
        <v/>
      </c>
      <c r="X1572" s="1" t="str">
        <f>IF(官網匯出!R1572="","",官網匯出!R1572)</f>
        <v/>
      </c>
      <c r="Y1572" s="1" t="str">
        <f>IF(官網匯出!S1572="","",官網匯出!S1572)</f>
        <v/>
      </c>
      <c r="Z1572" s="1" t="str">
        <f>IF(G1572="","",官網匯出!T1572)</f>
        <v/>
      </c>
      <c r="AA1572" s="1" t="str">
        <f>IF(G1572="","",官網匯出!AK1572)</f>
        <v/>
      </c>
      <c r="AB1572" s="1" t="str">
        <f>IF(G1572="","",IF(官網匯出!V1572="","",官網匯出!V1572))</f>
        <v/>
      </c>
      <c r="AJ1572" s="1" t="str">
        <f>IF(G1572="","",IF(官網匯出!AE1572="","",官網匯出!AE1572))</f>
        <v/>
      </c>
      <c r="AK1572" s="1" t="str">
        <f>IF(G1572="","",IF(官網匯出!AD1572="","",官網匯出!AD1572))</f>
        <v/>
      </c>
      <c r="AL1572" s="1" t="str">
        <f t="shared" si="277"/>
        <v>0</v>
      </c>
      <c r="AM1572" s="1" t="str">
        <f>IF(官網匯出!AG1572="","",官網匯出!AG1572)</f>
        <v/>
      </c>
      <c r="AN1572" s="1" t="str">
        <f>IF(G1572="","",IF(官網匯出!AH1572="","",官網匯出!AH1572))</f>
        <v/>
      </c>
      <c r="AO1572" s="14" t="str">
        <f t="shared" si="278"/>
        <v/>
      </c>
      <c r="AP1572" s="14" t="str">
        <f t="shared" si="279"/>
        <v>1</v>
      </c>
      <c r="AQ1572" s="14" t="str">
        <f t="shared" si="280"/>
        <v>0</v>
      </c>
      <c r="AR1572" s="1" t="str">
        <f t="shared" si="281"/>
        <v/>
      </c>
      <c r="AS1572" s="1" t="str">
        <f t="shared" si="282"/>
        <v/>
      </c>
      <c r="AT1572" s="1" t="str">
        <f t="shared" si="283"/>
        <v/>
      </c>
      <c r="AU1572" s="1" t="str">
        <f t="shared" si="274"/>
        <v/>
      </c>
      <c r="AV1572" s="1" t="e">
        <f>IF(VLOOKUP(G1572,官網匯出!A:AQ,42,FALSE)="","[黃金盾官網]",VLOOKUP(G1572,官網匯出!A:AQ,42,FALSE))</f>
        <v>#N/A</v>
      </c>
      <c r="AW1572" s="1" t="e">
        <f>IF(LEFT(VLOOKUP(G1572,官網匯出!A:AS,43,FALSE),2)="","web",LEFT(VLOOKUP(G1572,官網匯出!A:AS,43,FALSE),2))</f>
        <v>#N/A</v>
      </c>
      <c r="AX1572" s="1" t="str">
        <f t="shared" si="284"/>
        <v>O</v>
      </c>
    </row>
    <row r="1573" spans="1:50">
      <c r="A1573" s="1" t="str">
        <f>IF(G1573="","",VLOOKUP(官網轉換!AW1573,團名!A:B,2,FALSE))</f>
        <v/>
      </c>
      <c r="B1573" s="1" t="str">
        <f>IF(G1573="","",IF(LEFT(VLOOKUP(G1573,官網匯出!A:AQ,43,0),2)="wf",VLOOKUP(VLOOKUP(G1573,官網匯出!A:AQ,43,0),團名!$I$1:$K$12,2,FALSE),"N0071"))</f>
        <v/>
      </c>
      <c r="C1573" s="1" t="str">
        <f>IFERROR(VLOOKUP(官網匯出!D1573,團名!E:G,3,FALSE),"")</f>
        <v/>
      </c>
      <c r="D1573" s="1" t="str">
        <f t="shared" si="275"/>
        <v/>
      </c>
      <c r="E1573" s="1" t="str">
        <f t="shared" si="276"/>
        <v/>
      </c>
      <c r="F1573" s="1" t="str">
        <f>IF(官網匯出!F1573="已付款","","B0012")</f>
        <v>B0012</v>
      </c>
      <c r="G1573" s="1" t="str">
        <f>IF(官網匯出!A1573="","",官網匯出!A1573)</f>
        <v/>
      </c>
      <c r="H1573" s="3" t="str">
        <f>IF(官網匯出!B1573="","",官網匯出!B1573)</f>
        <v/>
      </c>
      <c r="I1573" s="1" t="str">
        <f>IF(官網匯出!C1573="","",官網匯出!C1573)</f>
        <v/>
      </c>
      <c r="J1573" s="1" t="str">
        <f>IF(官網匯出!D1573="","",官網匯出!D1573)</f>
        <v/>
      </c>
      <c r="K1573" s="3" t="str">
        <f>IF(官網匯出!E1573="","",官網匯出!E1573)</f>
        <v/>
      </c>
      <c r="L1573" s="1" t="str">
        <f>IF(官網匯出!F1573="","",官網匯出!F1573)</f>
        <v/>
      </c>
      <c r="M1573" s="1" t="str">
        <f>IF(官網匯出!G1573="","",官網匯出!G1573)</f>
        <v/>
      </c>
      <c r="N1573" s="1" t="str">
        <f>IF(官網匯出!H1573="","",官網匯出!H1573)</f>
        <v/>
      </c>
      <c r="P1573" s="1" t="str">
        <f>IF(官網匯出!J1573="","",RIGHT(官網匯出!J1573,LEN(官網匯出!J1573)-2))</f>
        <v/>
      </c>
      <c r="Q1573" s="1" t="str">
        <f>IF(官網匯出!K1573="","",官網匯出!K1573)</f>
        <v/>
      </c>
      <c r="R1573" s="1" t="str">
        <f>IF(官網匯出!L1573="","",官網匯出!L1573)</f>
        <v/>
      </c>
      <c r="S1573" s="1" t="str">
        <f>IF(官網匯出!M1573="","",官網匯出!M1573)</f>
        <v/>
      </c>
      <c r="T1573" s="1" t="str">
        <f>IF(官網匯出!N1573="","",官網匯出!N1573)</f>
        <v/>
      </c>
      <c r="U1573" s="1" t="str">
        <f>IF(官網匯出!O1573="","",官網匯出!O1573)</f>
        <v/>
      </c>
      <c r="V1573" s="1" t="str">
        <f>IF(官網匯出!P1573="",IF(G1573="","",0),官網匯出!P1573)</f>
        <v/>
      </c>
      <c r="W1573" s="1" t="str">
        <f>IF(官網匯出!Q1573="",IF(G1573="","",0),官網匯出!Q1573)</f>
        <v/>
      </c>
      <c r="X1573" s="1" t="str">
        <f>IF(官網匯出!R1573="","",官網匯出!R1573)</f>
        <v/>
      </c>
      <c r="Y1573" s="1" t="str">
        <f>IF(官網匯出!S1573="","",官網匯出!S1573)</f>
        <v/>
      </c>
      <c r="Z1573" s="1" t="str">
        <f>IF(G1573="","",官網匯出!T1573)</f>
        <v/>
      </c>
      <c r="AA1573" s="1" t="str">
        <f>IF(G1573="","",官網匯出!AK1573)</f>
        <v/>
      </c>
      <c r="AB1573" s="1" t="str">
        <f>IF(G1573="","",IF(官網匯出!V1573="","",官網匯出!V1573))</f>
        <v/>
      </c>
      <c r="AJ1573" s="1" t="str">
        <f>IF(G1573="","",IF(官網匯出!AE1573="","",官網匯出!AE1573))</f>
        <v/>
      </c>
      <c r="AK1573" s="1" t="str">
        <f>IF(G1573="","",IF(官網匯出!AD1573="","",官網匯出!AD1573))</f>
        <v/>
      </c>
      <c r="AL1573" s="1" t="str">
        <f t="shared" si="277"/>
        <v>0</v>
      </c>
      <c r="AM1573" s="1" t="str">
        <f>IF(官網匯出!AG1573="","",官網匯出!AG1573)</f>
        <v/>
      </c>
      <c r="AN1573" s="1" t="str">
        <f>IF(G1573="","",IF(官網匯出!AH1573="","",官網匯出!AH1573))</f>
        <v/>
      </c>
      <c r="AO1573" s="14" t="str">
        <f t="shared" si="278"/>
        <v/>
      </c>
      <c r="AP1573" s="14" t="str">
        <f t="shared" si="279"/>
        <v>1</v>
      </c>
      <c r="AQ1573" s="14" t="str">
        <f t="shared" si="280"/>
        <v>0</v>
      </c>
      <c r="AR1573" s="1" t="str">
        <f t="shared" si="281"/>
        <v/>
      </c>
      <c r="AS1573" s="1" t="str">
        <f t="shared" si="282"/>
        <v/>
      </c>
      <c r="AT1573" s="1" t="str">
        <f t="shared" si="283"/>
        <v/>
      </c>
      <c r="AU1573" s="1" t="str">
        <f t="shared" si="274"/>
        <v/>
      </c>
      <c r="AV1573" s="1" t="e">
        <f>IF(VLOOKUP(G1573,官網匯出!A:AQ,42,FALSE)="","[黃金盾官網]",VLOOKUP(G1573,官網匯出!A:AQ,42,FALSE))</f>
        <v>#N/A</v>
      </c>
      <c r="AW1573" s="1" t="e">
        <f>IF(LEFT(VLOOKUP(G1573,官網匯出!A:AS,43,FALSE),2)="","web",LEFT(VLOOKUP(G1573,官網匯出!A:AS,43,FALSE),2))</f>
        <v>#N/A</v>
      </c>
      <c r="AX1573" s="1" t="str">
        <f t="shared" si="284"/>
        <v>O</v>
      </c>
    </row>
    <row r="1574" spans="1:50">
      <c r="A1574" s="1" t="str">
        <f>IF(G1574="","",VLOOKUP(官網轉換!AW1574,團名!A:B,2,FALSE))</f>
        <v/>
      </c>
      <c r="B1574" s="1" t="str">
        <f>IF(G1574="","",IF(LEFT(VLOOKUP(G1574,官網匯出!A:AQ,43,0),2)="wf",VLOOKUP(VLOOKUP(G1574,官網匯出!A:AQ,43,0),團名!$I$1:$K$12,2,FALSE),"N0071"))</f>
        <v/>
      </c>
      <c r="C1574" s="1" t="str">
        <f>IFERROR(VLOOKUP(官網匯出!D1574,團名!E:G,3,FALSE),"")</f>
        <v/>
      </c>
      <c r="D1574" s="1" t="str">
        <f t="shared" si="275"/>
        <v/>
      </c>
      <c r="E1574" s="1" t="str">
        <f t="shared" si="276"/>
        <v/>
      </c>
      <c r="F1574" s="1" t="str">
        <f>IF(官網匯出!F1574="已付款","","B0012")</f>
        <v>B0012</v>
      </c>
      <c r="G1574" s="1" t="str">
        <f>IF(官網匯出!A1574="","",官網匯出!A1574)</f>
        <v/>
      </c>
      <c r="H1574" s="3" t="str">
        <f>IF(官網匯出!B1574="","",官網匯出!B1574)</f>
        <v/>
      </c>
      <c r="I1574" s="1" t="str">
        <f>IF(官網匯出!C1574="","",官網匯出!C1574)</f>
        <v/>
      </c>
      <c r="J1574" s="1" t="str">
        <f>IF(官網匯出!D1574="","",官網匯出!D1574)</f>
        <v/>
      </c>
      <c r="K1574" s="3" t="str">
        <f>IF(官網匯出!E1574="","",官網匯出!E1574)</f>
        <v/>
      </c>
      <c r="L1574" s="1" t="str">
        <f>IF(官網匯出!F1574="","",官網匯出!F1574)</f>
        <v/>
      </c>
      <c r="M1574" s="1" t="str">
        <f>IF(官網匯出!G1574="","",官網匯出!G1574)</f>
        <v/>
      </c>
      <c r="N1574" s="1" t="str">
        <f>IF(官網匯出!H1574="","",官網匯出!H1574)</f>
        <v/>
      </c>
      <c r="P1574" s="1" t="str">
        <f>IF(官網匯出!J1574="","",RIGHT(官網匯出!J1574,LEN(官網匯出!J1574)-2))</f>
        <v/>
      </c>
      <c r="Q1574" s="1" t="str">
        <f>IF(官網匯出!K1574="","",官網匯出!K1574)</f>
        <v/>
      </c>
      <c r="R1574" s="1" t="str">
        <f>IF(官網匯出!L1574="","",官網匯出!L1574)</f>
        <v/>
      </c>
      <c r="S1574" s="1" t="str">
        <f>IF(官網匯出!M1574="","",官網匯出!M1574)</f>
        <v/>
      </c>
      <c r="T1574" s="1" t="str">
        <f>IF(官網匯出!N1574="","",官網匯出!N1574)</f>
        <v/>
      </c>
      <c r="U1574" s="1" t="str">
        <f>IF(官網匯出!O1574="","",官網匯出!O1574)</f>
        <v/>
      </c>
      <c r="V1574" s="1" t="str">
        <f>IF(官網匯出!P1574="",IF(G1574="","",0),官網匯出!P1574)</f>
        <v/>
      </c>
      <c r="W1574" s="1" t="str">
        <f>IF(官網匯出!Q1574="",IF(G1574="","",0),官網匯出!Q1574)</f>
        <v/>
      </c>
      <c r="X1574" s="1" t="str">
        <f>IF(官網匯出!R1574="","",官網匯出!R1574)</f>
        <v/>
      </c>
      <c r="Y1574" s="1" t="str">
        <f>IF(官網匯出!S1574="","",官網匯出!S1574)</f>
        <v/>
      </c>
      <c r="Z1574" s="1" t="str">
        <f>IF(G1574="","",官網匯出!T1574)</f>
        <v/>
      </c>
      <c r="AA1574" s="1" t="str">
        <f>IF(G1574="","",官網匯出!AK1574)</f>
        <v/>
      </c>
      <c r="AB1574" s="1" t="str">
        <f>IF(G1574="","",IF(官網匯出!V1574="","",官網匯出!V1574))</f>
        <v/>
      </c>
      <c r="AJ1574" s="1" t="str">
        <f>IF(G1574="","",IF(官網匯出!AE1574="","",官網匯出!AE1574))</f>
        <v/>
      </c>
      <c r="AK1574" s="1" t="str">
        <f>IF(G1574="","",IF(官網匯出!AD1574="","",官網匯出!AD1574))</f>
        <v/>
      </c>
      <c r="AL1574" s="1" t="str">
        <f t="shared" si="277"/>
        <v>0</v>
      </c>
      <c r="AM1574" s="1" t="str">
        <f>IF(官網匯出!AG1574="","",官網匯出!AG1574)</f>
        <v/>
      </c>
      <c r="AN1574" s="1" t="str">
        <f>IF(G1574="","",IF(官網匯出!AH1574="","",官網匯出!AH1574))</f>
        <v/>
      </c>
      <c r="AO1574" s="14" t="str">
        <f t="shared" si="278"/>
        <v/>
      </c>
      <c r="AP1574" s="14" t="str">
        <f t="shared" si="279"/>
        <v>1</v>
      </c>
      <c r="AQ1574" s="14" t="str">
        <f t="shared" si="280"/>
        <v>0</v>
      </c>
      <c r="AR1574" s="1" t="str">
        <f t="shared" si="281"/>
        <v/>
      </c>
      <c r="AS1574" s="1" t="str">
        <f t="shared" si="282"/>
        <v/>
      </c>
      <c r="AT1574" s="1" t="str">
        <f t="shared" si="283"/>
        <v/>
      </c>
      <c r="AU1574" s="1" t="str">
        <f t="shared" si="274"/>
        <v/>
      </c>
      <c r="AV1574" s="1" t="e">
        <f>IF(VLOOKUP(G1574,官網匯出!A:AQ,42,FALSE)="","[黃金盾官網]",VLOOKUP(G1574,官網匯出!A:AQ,42,FALSE))</f>
        <v>#N/A</v>
      </c>
      <c r="AW1574" s="1" t="e">
        <f>IF(LEFT(VLOOKUP(G1574,官網匯出!A:AS,43,FALSE),2)="","web",LEFT(VLOOKUP(G1574,官網匯出!A:AS,43,FALSE),2))</f>
        <v>#N/A</v>
      </c>
      <c r="AX1574" s="1" t="str">
        <f t="shared" si="284"/>
        <v>O</v>
      </c>
    </row>
    <row r="1575" spans="1:50">
      <c r="A1575" s="1" t="str">
        <f>IF(G1575="","",VLOOKUP(官網轉換!AW1575,團名!A:B,2,FALSE))</f>
        <v/>
      </c>
      <c r="B1575" s="1" t="str">
        <f>IF(G1575="","",IF(LEFT(VLOOKUP(G1575,官網匯出!A:AQ,43,0),2)="wf",VLOOKUP(VLOOKUP(G1575,官網匯出!A:AQ,43,0),團名!$I$1:$K$12,2,FALSE),"N0071"))</f>
        <v/>
      </c>
      <c r="C1575" s="1" t="str">
        <f>IFERROR(VLOOKUP(官網匯出!D1575,團名!E:G,3,FALSE),"")</f>
        <v/>
      </c>
      <c r="D1575" s="1" t="str">
        <f t="shared" si="275"/>
        <v/>
      </c>
      <c r="E1575" s="1" t="str">
        <f t="shared" si="276"/>
        <v/>
      </c>
      <c r="F1575" s="1" t="str">
        <f>IF(官網匯出!F1575="已付款","","B0012")</f>
        <v>B0012</v>
      </c>
      <c r="G1575" s="1" t="str">
        <f>IF(官網匯出!A1575="","",官網匯出!A1575)</f>
        <v/>
      </c>
      <c r="H1575" s="3" t="str">
        <f>IF(官網匯出!B1575="","",官網匯出!B1575)</f>
        <v/>
      </c>
      <c r="I1575" s="1" t="str">
        <f>IF(官網匯出!C1575="","",官網匯出!C1575)</f>
        <v/>
      </c>
      <c r="J1575" s="1" t="str">
        <f>IF(官網匯出!D1575="","",官網匯出!D1575)</f>
        <v/>
      </c>
      <c r="K1575" s="3" t="str">
        <f>IF(官網匯出!E1575="","",官網匯出!E1575)</f>
        <v/>
      </c>
      <c r="L1575" s="1" t="str">
        <f>IF(官網匯出!F1575="","",官網匯出!F1575)</f>
        <v/>
      </c>
      <c r="M1575" s="1" t="str">
        <f>IF(官網匯出!G1575="","",官網匯出!G1575)</f>
        <v/>
      </c>
      <c r="N1575" s="1" t="str">
        <f>IF(官網匯出!H1575="","",官網匯出!H1575)</f>
        <v/>
      </c>
      <c r="P1575" s="1" t="str">
        <f>IF(官網匯出!J1575="","",RIGHT(官網匯出!J1575,LEN(官網匯出!J1575)-2))</f>
        <v/>
      </c>
      <c r="Q1575" s="1" t="str">
        <f>IF(官網匯出!K1575="","",官網匯出!K1575)</f>
        <v/>
      </c>
      <c r="R1575" s="1" t="str">
        <f>IF(官網匯出!L1575="","",官網匯出!L1575)</f>
        <v/>
      </c>
      <c r="S1575" s="1" t="str">
        <f>IF(官網匯出!M1575="","",官網匯出!M1575)</f>
        <v/>
      </c>
      <c r="T1575" s="1" t="str">
        <f>IF(官網匯出!N1575="","",官網匯出!N1575)</f>
        <v/>
      </c>
      <c r="U1575" s="1" t="str">
        <f>IF(官網匯出!O1575="","",官網匯出!O1575)</f>
        <v/>
      </c>
      <c r="V1575" s="1" t="str">
        <f>IF(官網匯出!P1575="",IF(G1575="","",0),官網匯出!P1575)</f>
        <v/>
      </c>
      <c r="W1575" s="1" t="str">
        <f>IF(官網匯出!Q1575="",IF(G1575="","",0),官網匯出!Q1575)</f>
        <v/>
      </c>
      <c r="X1575" s="1" t="str">
        <f>IF(官網匯出!R1575="","",官網匯出!R1575)</f>
        <v/>
      </c>
      <c r="Y1575" s="1" t="str">
        <f>IF(官網匯出!S1575="","",官網匯出!S1575)</f>
        <v/>
      </c>
      <c r="Z1575" s="1" t="str">
        <f>IF(G1575="","",官網匯出!T1575)</f>
        <v/>
      </c>
      <c r="AA1575" s="1" t="str">
        <f>IF(G1575="","",官網匯出!AK1575)</f>
        <v/>
      </c>
      <c r="AB1575" s="1" t="str">
        <f>IF(G1575="","",IF(官網匯出!V1575="","",官網匯出!V1575))</f>
        <v/>
      </c>
      <c r="AJ1575" s="1" t="str">
        <f>IF(G1575="","",IF(官網匯出!AE1575="","",官網匯出!AE1575))</f>
        <v/>
      </c>
      <c r="AK1575" s="1" t="str">
        <f>IF(G1575="","",IF(官網匯出!AD1575="","",官網匯出!AD1575))</f>
        <v/>
      </c>
      <c r="AL1575" s="1" t="str">
        <f t="shared" si="277"/>
        <v>0</v>
      </c>
      <c r="AM1575" s="1" t="str">
        <f>IF(官網匯出!AG1575="","",官網匯出!AG1575)</f>
        <v/>
      </c>
      <c r="AN1575" s="1" t="str">
        <f>IF(G1575="","",IF(官網匯出!AH1575="","",官網匯出!AH1575))</f>
        <v/>
      </c>
      <c r="AO1575" s="14" t="str">
        <f t="shared" si="278"/>
        <v/>
      </c>
      <c r="AP1575" s="14" t="str">
        <f t="shared" si="279"/>
        <v>1</v>
      </c>
      <c r="AQ1575" s="14" t="str">
        <f t="shared" si="280"/>
        <v>0</v>
      </c>
      <c r="AR1575" s="1" t="str">
        <f t="shared" si="281"/>
        <v/>
      </c>
      <c r="AS1575" s="1" t="str">
        <f t="shared" si="282"/>
        <v/>
      </c>
      <c r="AT1575" s="1" t="str">
        <f t="shared" si="283"/>
        <v/>
      </c>
      <c r="AU1575" s="1" t="str">
        <f t="shared" si="274"/>
        <v/>
      </c>
      <c r="AV1575" s="1" t="e">
        <f>IF(VLOOKUP(G1575,官網匯出!A:AQ,42,FALSE)="","[黃金盾官網]",VLOOKUP(G1575,官網匯出!A:AQ,42,FALSE))</f>
        <v>#N/A</v>
      </c>
      <c r="AW1575" s="1" t="e">
        <f>IF(LEFT(VLOOKUP(G1575,官網匯出!A:AS,43,FALSE),2)="","web",LEFT(VLOOKUP(G1575,官網匯出!A:AS,43,FALSE),2))</f>
        <v>#N/A</v>
      </c>
      <c r="AX1575" s="1" t="str">
        <f t="shared" si="284"/>
        <v>O</v>
      </c>
    </row>
    <row r="1576" spans="1:50">
      <c r="A1576" s="1" t="str">
        <f>IF(G1576="","",VLOOKUP(官網轉換!AW1576,團名!A:B,2,FALSE))</f>
        <v/>
      </c>
      <c r="B1576" s="1" t="str">
        <f>IF(G1576="","",IF(LEFT(VLOOKUP(G1576,官網匯出!A:AQ,43,0),2)="wf",VLOOKUP(VLOOKUP(G1576,官網匯出!A:AQ,43,0),團名!$I$1:$K$12,2,FALSE),"N0071"))</f>
        <v/>
      </c>
      <c r="C1576" s="1" t="str">
        <f>IFERROR(VLOOKUP(官網匯出!D1576,團名!E:G,3,FALSE),"")</f>
        <v/>
      </c>
      <c r="D1576" s="1" t="str">
        <f t="shared" si="275"/>
        <v/>
      </c>
      <c r="E1576" s="1" t="str">
        <f t="shared" si="276"/>
        <v/>
      </c>
      <c r="F1576" s="1" t="str">
        <f>IF(官網匯出!F1576="已付款","","B0012")</f>
        <v>B0012</v>
      </c>
      <c r="G1576" s="1" t="str">
        <f>IF(官網匯出!A1576="","",官網匯出!A1576)</f>
        <v/>
      </c>
      <c r="H1576" s="3" t="str">
        <f>IF(官網匯出!B1576="","",官網匯出!B1576)</f>
        <v/>
      </c>
      <c r="I1576" s="1" t="str">
        <f>IF(官網匯出!C1576="","",官網匯出!C1576)</f>
        <v/>
      </c>
      <c r="J1576" s="1" t="str">
        <f>IF(官網匯出!D1576="","",官網匯出!D1576)</f>
        <v/>
      </c>
      <c r="K1576" s="3" t="str">
        <f>IF(官網匯出!E1576="","",官網匯出!E1576)</f>
        <v/>
      </c>
      <c r="L1576" s="1" t="str">
        <f>IF(官網匯出!F1576="","",官網匯出!F1576)</f>
        <v/>
      </c>
      <c r="M1576" s="1" t="str">
        <f>IF(官網匯出!G1576="","",官網匯出!G1576)</f>
        <v/>
      </c>
      <c r="N1576" s="1" t="str">
        <f>IF(官網匯出!H1576="","",官網匯出!H1576)</f>
        <v/>
      </c>
      <c r="P1576" s="1" t="str">
        <f>IF(官網匯出!J1576="","",RIGHT(官網匯出!J1576,LEN(官網匯出!J1576)-2))</f>
        <v/>
      </c>
      <c r="Q1576" s="1" t="str">
        <f>IF(官網匯出!K1576="","",官網匯出!K1576)</f>
        <v/>
      </c>
      <c r="R1576" s="1" t="str">
        <f>IF(官網匯出!L1576="","",官網匯出!L1576)</f>
        <v/>
      </c>
      <c r="S1576" s="1" t="str">
        <f>IF(官網匯出!M1576="","",官網匯出!M1576)</f>
        <v/>
      </c>
      <c r="T1576" s="1" t="str">
        <f>IF(官網匯出!N1576="","",官網匯出!N1576)</f>
        <v/>
      </c>
      <c r="U1576" s="1" t="str">
        <f>IF(官網匯出!O1576="","",官網匯出!O1576)</f>
        <v/>
      </c>
      <c r="V1576" s="1" t="str">
        <f>IF(官網匯出!P1576="",IF(G1576="","",0),官網匯出!P1576)</f>
        <v/>
      </c>
      <c r="W1576" s="1" t="str">
        <f>IF(官網匯出!Q1576="",IF(G1576="","",0),官網匯出!Q1576)</f>
        <v/>
      </c>
      <c r="X1576" s="1" t="str">
        <f>IF(官網匯出!R1576="","",官網匯出!R1576)</f>
        <v/>
      </c>
      <c r="Y1576" s="1" t="str">
        <f>IF(官網匯出!S1576="","",官網匯出!S1576)</f>
        <v/>
      </c>
      <c r="Z1576" s="1" t="str">
        <f>IF(G1576="","",官網匯出!T1576)</f>
        <v/>
      </c>
      <c r="AA1576" s="1" t="str">
        <f>IF(G1576="","",官網匯出!AK1576)</f>
        <v/>
      </c>
      <c r="AB1576" s="1" t="str">
        <f>IF(G1576="","",IF(官網匯出!V1576="","",官網匯出!V1576))</f>
        <v/>
      </c>
      <c r="AJ1576" s="1" t="str">
        <f>IF(G1576="","",IF(官網匯出!AE1576="","",官網匯出!AE1576))</f>
        <v/>
      </c>
      <c r="AK1576" s="1" t="str">
        <f>IF(G1576="","",IF(官網匯出!AD1576="","",官網匯出!AD1576))</f>
        <v/>
      </c>
      <c r="AL1576" s="1" t="str">
        <f t="shared" si="277"/>
        <v>0</v>
      </c>
      <c r="AM1576" s="1" t="str">
        <f>IF(官網匯出!AG1576="","",官網匯出!AG1576)</f>
        <v/>
      </c>
      <c r="AN1576" s="1" t="str">
        <f>IF(G1576="","",IF(官網匯出!AH1576="","",官網匯出!AH1576))</f>
        <v/>
      </c>
      <c r="AO1576" s="14" t="str">
        <f t="shared" si="278"/>
        <v/>
      </c>
      <c r="AP1576" s="14" t="str">
        <f t="shared" si="279"/>
        <v>1</v>
      </c>
      <c r="AQ1576" s="14" t="str">
        <f t="shared" si="280"/>
        <v>0</v>
      </c>
      <c r="AR1576" s="1" t="str">
        <f t="shared" si="281"/>
        <v/>
      </c>
      <c r="AS1576" s="1" t="str">
        <f t="shared" si="282"/>
        <v/>
      </c>
      <c r="AT1576" s="1" t="str">
        <f t="shared" si="283"/>
        <v/>
      </c>
      <c r="AU1576" s="1" t="str">
        <f t="shared" si="274"/>
        <v/>
      </c>
      <c r="AV1576" s="1" t="e">
        <f>IF(VLOOKUP(G1576,官網匯出!A:AQ,42,FALSE)="","[黃金盾官網]",VLOOKUP(G1576,官網匯出!A:AQ,42,FALSE))</f>
        <v>#N/A</v>
      </c>
      <c r="AW1576" s="1" t="e">
        <f>IF(LEFT(VLOOKUP(G1576,官網匯出!A:AS,43,FALSE),2)="","web",LEFT(VLOOKUP(G1576,官網匯出!A:AS,43,FALSE),2))</f>
        <v>#N/A</v>
      </c>
      <c r="AX1576" s="1" t="str">
        <f t="shared" si="284"/>
        <v>O</v>
      </c>
    </row>
    <row r="1577" spans="1:50">
      <c r="A1577" s="1" t="str">
        <f>IF(G1577="","",VLOOKUP(官網轉換!AW1577,團名!A:B,2,FALSE))</f>
        <v/>
      </c>
      <c r="B1577" s="1" t="str">
        <f>IF(G1577="","",IF(LEFT(VLOOKUP(G1577,官網匯出!A:AQ,43,0),2)="wf",VLOOKUP(VLOOKUP(G1577,官網匯出!A:AQ,43,0),團名!$I$1:$K$12,2,FALSE),"N0071"))</f>
        <v/>
      </c>
      <c r="C1577" s="1" t="str">
        <f>IFERROR(VLOOKUP(官網匯出!D1577,團名!E:G,3,FALSE),"")</f>
        <v/>
      </c>
      <c r="D1577" s="1" t="str">
        <f t="shared" si="275"/>
        <v/>
      </c>
      <c r="E1577" s="1" t="str">
        <f t="shared" si="276"/>
        <v/>
      </c>
      <c r="F1577" s="1" t="str">
        <f>IF(官網匯出!F1577="已付款","","B0012")</f>
        <v>B0012</v>
      </c>
      <c r="G1577" s="1" t="str">
        <f>IF(官網匯出!A1577="","",官網匯出!A1577)</f>
        <v/>
      </c>
      <c r="H1577" s="3" t="str">
        <f>IF(官網匯出!B1577="","",官網匯出!B1577)</f>
        <v/>
      </c>
      <c r="I1577" s="1" t="str">
        <f>IF(官網匯出!C1577="","",官網匯出!C1577)</f>
        <v/>
      </c>
      <c r="J1577" s="1" t="str">
        <f>IF(官網匯出!D1577="","",官網匯出!D1577)</f>
        <v/>
      </c>
      <c r="K1577" s="3" t="str">
        <f>IF(官網匯出!E1577="","",官網匯出!E1577)</f>
        <v/>
      </c>
      <c r="L1577" s="1" t="str">
        <f>IF(官網匯出!F1577="","",官網匯出!F1577)</f>
        <v/>
      </c>
      <c r="M1577" s="1" t="str">
        <f>IF(官網匯出!G1577="","",官網匯出!G1577)</f>
        <v/>
      </c>
      <c r="N1577" s="1" t="str">
        <f>IF(官網匯出!H1577="","",官網匯出!H1577)</f>
        <v/>
      </c>
      <c r="P1577" s="1" t="str">
        <f>IF(官網匯出!J1577="","",RIGHT(官網匯出!J1577,LEN(官網匯出!J1577)-2))</f>
        <v/>
      </c>
      <c r="Q1577" s="1" t="str">
        <f>IF(官網匯出!K1577="","",官網匯出!K1577)</f>
        <v/>
      </c>
      <c r="R1577" s="1" t="str">
        <f>IF(官網匯出!L1577="","",官網匯出!L1577)</f>
        <v/>
      </c>
      <c r="S1577" s="1" t="str">
        <f>IF(官網匯出!M1577="","",官網匯出!M1577)</f>
        <v/>
      </c>
      <c r="T1577" s="1" t="str">
        <f>IF(官網匯出!N1577="","",官網匯出!N1577)</f>
        <v/>
      </c>
      <c r="U1577" s="1" t="str">
        <f>IF(官網匯出!O1577="","",官網匯出!O1577)</f>
        <v/>
      </c>
      <c r="V1577" s="1" t="str">
        <f>IF(官網匯出!P1577="",IF(G1577="","",0),官網匯出!P1577)</f>
        <v/>
      </c>
      <c r="W1577" s="1" t="str">
        <f>IF(官網匯出!Q1577="",IF(G1577="","",0),官網匯出!Q1577)</f>
        <v/>
      </c>
      <c r="X1577" s="1" t="str">
        <f>IF(官網匯出!R1577="","",官網匯出!R1577)</f>
        <v/>
      </c>
      <c r="Y1577" s="1" t="str">
        <f>IF(官網匯出!S1577="","",官網匯出!S1577)</f>
        <v/>
      </c>
      <c r="Z1577" s="1" t="str">
        <f>IF(G1577="","",官網匯出!T1577)</f>
        <v/>
      </c>
      <c r="AA1577" s="1" t="str">
        <f>IF(G1577="","",官網匯出!AK1577)</f>
        <v/>
      </c>
      <c r="AB1577" s="1" t="str">
        <f>IF(G1577="","",IF(官網匯出!V1577="","",官網匯出!V1577))</f>
        <v/>
      </c>
      <c r="AJ1577" s="1" t="str">
        <f>IF(G1577="","",IF(官網匯出!AE1577="","",官網匯出!AE1577))</f>
        <v/>
      </c>
      <c r="AK1577" s="1" t="str">
        <f>IF(G1577="","",IF(官網匯出!AD1577="","",官網匯出!AD1577))</f>
        <v/>
      </c>
      <c r="AL1577" s="1" t="str">
        <f t="shared" si="277"/>
        <v>0</v>
      </c>
      <c r="AM1577" s="1" t="str">
        <f>IF(官網匯出!AG1577="","",官網匯出!AG1577)</f>
        <v/>
      </c>
      <c r="AN1577" s="1" t="str">
        <f>IF(G1577="","",IF(官網匯出!AH1577="","",官網匯出!AH1577))</f>
        <v/>
      </c>
      <c r="AO1577" s="14" t="str">
        <f t="shared" si="278"/>
        <v/>
      </c>
      <c r="AP1577" s="14" t="str">
        <f t="shared" si="279"/>
        <v>1</v>
      </c>
      <c r="AQ1577" s="14" t="str">
        <f t="shared" si="280"/>
        <v>0</v>
      </c>
      <c r="AR1577" s="1" t="str">
        <f t="shared" si="281"/>
        <v/>
      </c>
      <c r="AS1577" s="1" t="str">
        <f t="shared" si="282"/>
        <v/>
      </c>
      <c r="AT1577" s="1" t="str">
        <f t="shared" si="283"/>
        <v/>
      </c>
      <c r="AU1577" s="1" t="str">
        <f t="shared" si="274"/>
        <v/>
      </c>
      <c r="AV1577" s="1" t="e">
        <f>IF(VLOOKUP(G1577,官網匯出!A:AQ,42,FALSE)="","[黃金盾官網]",VLOOKUP(G1577,官網匯出!A:AQ,42,FALSE))</f>
        <v>#N/A</v>
      </c>
      <c r="AW1577" s="1" t="e">
        <f>IF(LEFT(VLOOKUP(G1577,官網匯出!A:AS,43,FALSE),2)="","web",LEFT(VLOOKUP(G1577,官網匯出!A:AS,43,FALSE),2))</f>
        <v>#N/A</v>
      </c>
      <c r="AX1577" s="1" t="str">
        <f t="shared" si="284"/>
        <v>O</v>
      </c>
    </row>
    <row r="1578" spans="1:50">
      <c r="A1578" s="1" t="str">
        <f>IF(G1578="","",VLOOKUP(官網轉換!AW1578,團名!A:B,2,FALSE))</f>
        <v/>
      </c>
      <c r="B1578" s="1" t="str">
        <f>IF(G1578="","",IF(LEFT(VLOOKUP(G1578,官網匯出!A:AQ,43,0),2)="wf",VLOOKUP(VLOOKUP(G1578,官網匯出!A:AQ,43,0),團名!$I$1:$K$12,2,FALSE),"N0071"))</f>
        <v/>
      </c>
      <c r="C1578" s="1" t="str">
        <f>IFERROR(VLOOKUP(官網匯出!D1578,團名!E:G,3,FALSE),"")</f>
        <v/>
      </c>
      <c r="D1578" s="1" t="str">
        <f t="shared" si="275"/>
        <v/>
      </c>
      <c r="E1578" s="1" t="str">
        <f t="shared" si="276"/>
        <v/>
      </c>
      <c r="F1578" s="1" t="str">
        <f>IF(官網匯出!F1578="已付款","","B0012")</f>
        <v>B0012</v>
      </c>
      <c r="G1578" s="1" t="str">
        <f>IF(官網匯出!A1578="","",官網匯出!A1578)</f>
        <v/>
      </c>
      <c r="H1578" s="3" t="str">
        <f>IF(官網匯出!B1578="","",官網匯出!B1578)</f>
        <v/>
      </c>
      <c r="I1578" s="1" t="str">
        <f>IF(官網匯出!C1578="","",官網匯出!C1578)</f>
        <v/>
      </c>
      <c r="J1578" s="1" t="str">
        <f>IF(官網匯出!D1578="","",官網匯出!D1578)</f>
        <v/>
      </c>
      <c r="K1578" s="3" t="str">
        <f>IF(官網匯出!E1578="","",官網匯出!E1578)</f>
        <v/>
      </c>
      <c r="L1578" s="1" t="str">
        <f>IF(官網匯出!F1578="","",官網匯出!F1578)</f>
        <v/>
      </c>
      <c r="M1578" s="1" t="str">
        <f>IF(官網匯出!G1578="","",官網匯出!G1578)</f>
        <v/>
      </c>
      <c r="N1578" s="1" t="str">
        <f>IF(官網匯出!H1578="","",官網匯出!H1578)</f>
        <v/>
      </c>
      <c r="P1578" s="1" t="str">
        <f>IF(官網匯出!J1578="","",RIGHT(官網匯出!J1578,LEN(官網匯出!J1578)-2))</f>
        <v/>
      </c>
      <c r="Q1578" s="1" t="str">
        <f>IF(官網匯出!K1578="","",官網匯出!K1578)</f>
        <v/>
      </c>
      <c r="R1578" s="1" t="str">
        <f>IF(官網匯出!L1578="","",官網匯出!L1578)</f>
        <v/>
      </c>
      <c r="S1578" s="1" t="str">
        <f>IF(官網匯出!M1578="","",官網匯出!M1578)</f>
        <v/>
      </c>
      <c r="T1578" s="1" t="str">
        <f>IF(官網匯出!N1578="","",官網匯出!N1578)</f>
        <v/>
      </c>
      <c r="U1578" s="1" t="str">
        <f>IF(官網匯出!O1578="","",官網匯出!O1578)</f>
        <v/>
      </c>
      <c r="V1578" s="1" t="str">
        <f>IF(官網匯出!P1578="",IF(G1578="","",0),官網匯出!P1578)</f>
        <v/>
      </c>
      <c r="W1578" s="1" t="str">
        <f>IF(官網匯出!Q1578="",IF(G1578="","",0),官網匯出!Q1578)</f>
        <v/>
      </c>
      <c r="X1578" s="1" t="str">
        <f>IF(官網匯出!R1578="","",官網匯出!R1578)</f>
        <v/>
      </c>
      <c r="Y1578" s="1" t="str">
        <f>IF(官網匯出!S1578="","",官網匯出!S1578)</f>
        <v/>
      </c>
      <c r="Z1578" s="1" t="str">
        <f>IF(G1578="","",官網匯出!T1578)</f>
        <v/>
      </c>
      <c r="AA1578" s="1" t="str">
        <f>IF(G1578="","",官網匯出!AK1578)</f>
        <v/>
      </c>
      <c r="AB1578" s="1" t="str">
        <f>IF(G1578="","",IF(官網匯出!V1578="","",官網匯出!V1578))</f>
        <v/>
      </c>
      <c r="AJ1578" s="1" t="str">
        <f>IF(G1578="","",IF(官網匯出!AE1578="","",官網匯出!AE1578))</f>
        <v/>
      </c>
      <c r="AK1578" s="1" t="str">
        <f>IF(G1578="","",IF(官網匯出!AD1578="","",官網匯出!AD1578))</f>
        <v/>
      </c>
      <c r="AL1578" s="1" t="str">
        <f t="shared" si="277"/>
        <v>0</v>
      </c>
      <c r="AM1578" s="1" t="str">
        <f>IF(官網匯出!AG1578="","",官網匯出!AG1578)</f>
        <v/>
      </c>
      <c r="AN1578" s="1" t="str">
        <f>IF(G1578="","",IF(官網匯出!AH1578="","",官網匯出!AH1578))</f>
        <v/>
      </c>
      <c r="AO1578" s="14" t="str">
        <f t="shared" si="278"/>
        <v/>
      </c>
      <c r="AP1578" s="14" t="str">
        <f t="shared" si="279"/>
        <v>1</v>
      </c>
      <c r="AQ1578" s="14" t="str">
        <f t="shared" si="280"/>
        <v>0</v>
      </c>
      <c r="AR1578" s="1" t="str">
        <f t="shared" si="281"/>
        <v/>
      </c>
      <c r="AS1578" s="1" t="str">
        <f t="shared" si="282"/>
        <v/>
      </c>
      <c r="AT1578" s="1" t="str">
        <f t="shared" si="283"/>
        <v/>
      </c>
      <c r="AU1578" s="1" t="str">
        <f t="shared" si="274"/>
        <v/>
      </c>
      <c r="AV1578" s="1" t="e">
        <f>IF(VLOOKUP(G1578,官網匯出!A:AQ,42,FALSE)="","[黃金盾官網]",VLOOKUP(G1578,官網匯出!A:AQ,42,FALSE))</f>
        <v>#N/A</v>
      </c>
      <c r="AW1578" s="1" t="e">
        <f>IF(LEFT(VLOOKUP(G1578,官網匯出!A:AS,43,FALSE),2)="","web",LEFT(VLOOKUP(G1578,官網匯出!A:AS,43,FALSE),2))</f>
        <v>#N/A</v>
      </c>
      <c r="AX1578" s="1" t="str">
        <f t="shared" si="284"/>
        <v>O</v>
      </c>
    </row>
    <row r="1579" spans="1:50">
      <c r="A1579" s="1" t="str">
        <f>IF(G1579="","",VLOOKUP(官網轉換!AW1579,團名!A:B,2,FALSE))</f>
        <v/>
      </c>
      <c r="B1579" s="1" t="str">
        <f>IF(G1579="","",IF(LEFT(VLOOKUP(G1579,官網匯出!A:AQ,43,0),2)="wf",VLOOKUP(VLOOKUP(G1579,官網匯出!A:AQ,43,0),團名!$I$1:$K$12,2,FALSE),"N0071"))</f>
        <v/>
      </c>
      <c r="C1579" s="1" t="str">
        <f>IFERROR(VLOOKUP(官網匯出!D1579,團名!E:G,3,FALSE),"")</f>
        <v/>
      </c>
      <c r="D1579" s="1" t="str">
        <f t="shared" si="275"/>
        <v/>
      </c>
      <c r="E1579" s="1" t="str">
        <f t="shared" si="276"/>
        <v/>
      </c>
      <c r="F1579" s="1" t="str">
        <f>IF(官網匯出!F1579="已付款","","B0012")</f>
        <v>B0012</v>
      </c>
      <c r="G1579" s="1" t="str">
        <f>IF(官網匯出!A1579="","",官網匯出!A1579)</f>
        <v/>
      </c>
      <c r="H1579" s="3" t="str">
        <f>IF(官網匯出!B1579="","",官網匯出!B1579)</f>
        <v/>
      </c>
      <c r="I1579" s="1" t="str">
        <f>IF(官網匯出!C1579="","",官網匯出!C1579)</f>
        <v/>
      </c>
      <c r="J1579" s="1" t="str">
        <f>IF(官網匯出!D1579="","",官網匯出!D1579)</f>
        <v/>
      </c>
      <c r="K1579" s="3" t="str">
        <f>IF(官網匯出!E1579="","",官網匯出!E1579)</f>
        <v/>
      </c>
      <c r="L1579" s="1" t="str">
        <f>IF(官網匯出!F1579="","",官網匯出!F1579)</f>
        <v/>
      </c>
      <c r="M1579" s="1" t="str">
        <f>IF(官網匯出!G1579="","",官網匯出!G1579)</f>
        <v/>
      </c>
      <c r="N1579" s="1" t="str">
        <f>IF(官網匯出!H1579="","",官網匯出!H1579)</f>
        <v/>
      </c>
      <c r="P1579" s="1" t="str">
        <f>IF(官網匯出!J1579="","",RIGHT(官網匯出!J1579,LEN(官網匯出!J1579)-2))</f>
        <v/>
      </c>
      <c r="Q1579" s="1" t="str">
        <f>IF(官網匯出!K1579="","",官網匯出!K1579)</f>
        <v/>
      </c>
      <c r="R1579" s="1" t="str">
        <f>IF(官網匯出!L1579="","",官網匯出!L1579)</f>
        <v/>
      </c>
      <c r="S1579" s="1" t="str">
        <f>IF(官網匯出!M1579="","",官網匯出!M1579)</f>
        <v/>
      </c>
      <c r="T1579" s="1" t="str">
        <f>IF(官網匯出!N1579="","",官網匯出!N1579)</f>
        <v/>
      </c>
      <c r="U1579" s="1" t="str">
        <f>IF(官網匯出!O1579="","",官網匯出!O1579)</f>
        <v/>
      </c>
      <c r="V1579" s="1" t="str">
        <f>IF(官網匯出!P1579="",IF(G1579="","",0),官網匯出!P1579)</f>
        <v/>
      </c>
      <c r="W1579" s="1" t="str">
        <f>IF(官網匯出!Q1579="",IF(G1579="","",0),官網匯出!Q1579)</f>
        <v/>
      </c>
      <c r="X1579" s="1" t="str">
        <f>IF(官網匯出!R1579="","",官網匯出!R1579)</f>
        <v/>
      </c>
      <c r="Y1579" s="1" t="str">
        <f>IF(官網匯出!S1579="","",官網匯出!S1579)</f>
        <v/>
      </c>
      <c r="Z1579" s="1" t="str">
        <f>IF(G1579="","",官網匯出!T1579)</f>
        <v/>
      </c>
      <c r="AA1579" s="1" t="str">
        <f>IF(G1579="","",官網匯出!AK1579)</f>
        <v/>
      </c>
      <c r="AB1579" s="1" t="str">
        <f>IF(G1579="","",IF(官網匯出!V1579="","",官網匯出!V1579))</f>
        <v/>
      </c>
      <c r="AJ1579" s="1" t="str">
        <f>IF(G1579="","",IF(官網匯出!AE1579="","",官網匯出!AE1579))</f>
        <v/>
      </c>
      <c r="AK1579" s="1" t="str">
        <f>IF(G1579="","",IF(官網匯出!AD1579="","",官網匯出!AD1579))</f>
        <v/>
      </c>
      <c r="AL1579" s="1" t="str">
        <f t="shared" si="277"/>
        <v>0</v>
      </c>
      <c r="AM1579" s="1" t="str">
        <f>IF(官網匯出!AG1579="","",官網匯出!AG1579)</f>
        <v/>
      </c>
      <c r="AN1579" s="1" t="str">
        <f>IF(G1579="","",IF(官網匯出!AH1579="","",官網匯出!AH1579))</f>
        <v/>
      </c>
      <c r="AO1579" s="14" t="str">
        <f t="shared" si="278"/>
        <v/>
      </c>
      <c r="AP1579" s="14" t="str">
        <f t="shared" si="279"/>
        <v>1</v>
      </c>
      <c r="AQ1579" s="14" t="str">
        <f t="shared" si="280"/>
        <v>0</v>
      </c>
      <c r="AR1579" s="1" t="str">
        <f t="shared" si="281"/>
        <v/>
      </c>
      <c r="AS1579" s="1" t="str">
        <f t="shared" si="282"/>
        <v/>
      </c>
      <c r="AT1579" s="1" t="str">
        <f t="shared" si="283"/>
        <v/>
      </c>
      <c r="AU1579" s="1" t="str">
        <f t="shared" si="274"/>
        <v/>
      </c>
      <c r="AV1579" s="1" t="e">
        <f>IF(VLOOKUP(G1579,官網匯出!A:AQ,42,FALSE)="","[黃金盾官網]",VLOOKUP(G1579,官網匯出!A:AQ,42,FALSE))</f>
        <v>#N/A</v>
      </c>
      <c r="AW1579" s="1" t="e">
        <f>IF(LEFT(VLOOKUP(G1579,官網匯出!A:AS,43,FALSE),2)="","web",LEFT(VLOOKUP(G1579,官網匯出!A:AS,43,FALSE),2))</f>
        <v>#N/A</v>
      </c>
      <c r="AX1579" s="1" t="str">
        <f t="shared" si="284"/>
        <v>O</v>
      </c>
    </row>
    <row r="1580" spans="1:50">
      <c r="A1580" s="1" t="str">
        <f>IF(G1580="","",VLOOKUP(官網轉換!AW1580,團名!A:B,2,FALSE))</f>
        <v/>
      </c>
      <c r="B1580" s="1" t="str">
        <f>IF(G1580="","",IF(LEFT(VLOOKUP(G1580,官網匯出!A:AQ,43,0),2)="wf",VLOOKUP(VLOOKUP(G1580,官網匯出!A:AQ,43,0),團名!$I$1:$K$12,2,FALSE),"N0071"))</f>
        <v/>
      </c>
      <c r="C1580" s="1" t="str">
        <f>IFERROR(VLOOKUP(官網匯出!D1580,團名!E:G,3,FALSE),"")</f>
        <v/>
      </c>
      <c r="D1580" s="1" t="str">
        <f t="shared" si="275"/>
        <v/>
      </c>
      <c r="E1580" s="1" t="str">
        <f t="shared" si="276"/>
        <v/>
      </c>
      <c r="F1580" s="1" t="str">
        <f>IF(官網匯出!F1580="已付款","","B0012")</f>
        <v>B0012</v>
      </c>
      <c r="G1580" s="1" t="str">
        <f>IF(官網匯出!A1580="","",官網匯出!A1580)</f>
        <v/>
      </c>
      <c r="H1580" s="3" t="str">
        <f>IF(官網匯出!B1580="","",官網匯出!B1580)</f>
        <v/>
      </c>
      <c r="I1580" s="1" t="str">
        <f>IF(官網匯出!C1580="","",官網匯出!C1580)</f>
        <v/>
      </c>
      <c r="J1580" s="1" t="str">
        <f>IF(官網匯出!D1580="","",官網匯出!D1580)</f>
        <v/>
      </c>
      <c r="K1580" s="3" t="str">
        <f>IF(官網匯出!E1580="","",官網匯出!E1580)</f>
        <v/>
      </c>
      <c r="L1580" s="1" t="str">
        <f>IF(官網匯出!F1580="","",官網匯出!F1580)</f>
        <v/>
      </c>
      <c r="M1580" s="1" t="str">
        <f>IF(官網匯出!G1580="","",官網匯出!G1580)</f>
        <v/>
      </c>
      <c r="N1580" s="1" t="str">
        <f>IF(官網匯出!H1580="","",官網匯出!H1580)</f>
        <v/>
      </c>
      <c r="P1580" s="1" t="str">
        <f>IF(官網匯出!J1580="","",RIGHT(官網匯出!J1580,LEN(官網匯出!J1580)-2))</f>
        <v/>
      </c>
      <c r="Q1580" s="1" t="str">
        <f>IF(官網匯出!K1580="","",官網匯出!K1580)</f>
        <v/>
      </c>
      <c r="R1580" s="1" t="str">
        <f>IF(官網匯出!L1580="","",官網匯出!L1580)</f>
        <v/>
      </c>
      <c r="S1580" s="1" t="str">
        <f>IF(官網匯出!M1580="","",官網匯出!M1580)</f>
        <v/>
      </c>
      <c r="T1580" s="1" t="str">
        <f>IF(官網匯出!N1580="","",官網匯出!N1580)</f>
        <v/>
      </c>
      <c r="U1580" s="1" t="str">
        <f>IF(官網匯出!O1580="","",官網匯出!O1580)</f>
        <v/>
      </c>
      <c r="V1580" s="1" t="str">
        <f>IF(官網匯出!P1580="",IF(G1580="","",0),官網匯出!P1580)</f>
        <v/>
      </c>
      <c r="W1580" s="1" t="str">
        <f>IF(官網匯出!Q1580="",IF(G1580="","",0),官網匯出!Q1580)</f>
        <v/>
      </c>
      <c r="X1580" s="1" t="str">
        <f>IF(官網匯出!R1580="","",官網匯出!R1580)</f>
        <v/>
      </c>
      <c r="Y1580" s="1" t="str">
        <f>IF(官網匯出!S1580="","",官網匯出!S1580)</f>
        <v/>
      </c>
      <c r="Z1580" s="1" t="str">
        <f>IF(G1580="","",官網匯出!T1580)</f>
        <v/>
      </c>
      <c r="AA1580" s="1" t="str">
        <f>IF(G1580="","",官網匯出!AK1580)</f>
        <v/>
      </c>
      <c r="AB1580" s="1" t="str">
        <f>IF(G1580="","",IF(官網匯出!V1580="","",官網匯出!V1580))</f>
        <v/>
      </c>
      <c r="AJ1580" s="1" t="str">
        <f>IF(G1580="","",IF(官網匯出!AE1580="","",官網匯出!AE1580))</f>
        <v/>
      </c>
      <c r="AK1580" s="1" t="str">
        <f>IF(G1580="","",IF(官網匯出!AD1580="","",官網匯出!AD1580))</f>
        <v/>
      </c>
      <c r="AL1580" s="1" t="str">
        <f t="shared" si="277"/>
        <v>0</v>
      </c>
      <c r="AM1580" s="1" t="str">
        <f>IF(官網匯出!AG1580="","",官網匯出!AG1580)</f>
        <v/>
      </c>
      <c r="AN1580" s="1" t="str">
        <f>IF(G1580="","",IF(官網匯出!AH1580="","",官網匯出!AH1580))</f>
        <v/>
      </c>
      <c r="AO1580" s="14" t="str">
        <f t="shared" si="278"/>
        <v/>
      </c>
      <c r="AP1580" s="14" t="str">
        <f t="shared" si="279"/>
        <v>1</v>
      </c>
      <c r="AQ1580" s="14" t="str">
        <f t="shared" si="280"/>
        <v>0</v>
      </c>
      <c r="AR1580" s="1" t="str">
        <f t="shared" si="281"/>
        <v/>
      </c>
      <c r="AS1580" s="1" t="str">
        <f t="shared" si="282"/>
        <v/>
      </c>
      <c r="AT1580" s="1" t="str">
        <f t="shared" si="283"/>
        <v/>
      </c>
      <c r="AU1580" s="1" t="str">
        <f t="shared" si="274"/>
        <v/>
      </c>
      <c r="AV1580" s="1" t="e">
        <f>IF(VLOOKUP(G1580,官網匯出!A:AQ,42,FALSE)="","[黃金盾官網]",VLOOKUP(G1580,官網匯出!A:AQ,42,FALSE))</f>
        <v>#N/A</v>
      </c>
      <c r="AW1580" s="1" t="e">
        <f>IF(LEFT(VLOOKUP(G1580,官網匯出!A:AS,43,FALSE),2)="","web",LEFT(VLOOKUP(G1580,官網匯出!A:AS,43,FALSE),2))</f>
        <v>#N/A</v>
      </c>
      <c r="AX1580" s="1" t="str">
        <f t="shared" si="284"/>
        <v>O</v>
      </c>
    </row>
    <row r="1581" spans="1:50">
      <c r="A1581" s="1" t="str">
        <f>IF(G1581="","",VLOOKUP(官網轉換!AW1581,團名!A:B,2,FALSE))</f>
        <v/>
      </c>
      <c r="B1581" s="1" t="str">
        <f>IF(G1581="","",IF(LEFT(VLOOKUP(G1581,官網匯出!A:AQ,43,0),2)="wf",VLOOKUP(VLOOKUP(G1581,官網匯出!A:AQ,43,0),團名!$I$1:$K$12,2,FALSE),"N0071"))</f>
        <v/>
      </c>
      <c r="C1581" s="1" t="str">
        <f>IFERROR(VLOOKUP(官網匯出!D1581,團名!E:G,3,FALSE),"")</f>
        <v/>
      </c>
      <c r="D1581" s="1" t="str">
        <f t="shared" si="275"/>
        <v/>
      </c>
      <c r="E1581" s="1" t="str">
        <f t="shared" si="276"/>
        <v/>
      </c>
      <c r="F1581" s="1" t="str">
        <f>IF(官網匯出!F1581="已付款","","B0012")</f>
        <v>B0012</v>
      </c>
      <c r="G1581" s="1" t="str">
        <f>IF(官網匯出!A1581="","",官網匯出!A1581)</f>
        <v/>
      </c>
      <c r="H1581" s="3" t="str">
        <f>IF(官網匯出!B1581="","",官網匯出!B1581)</f>
        <v/>
      </c>
      <c r="I1581" s="1" t="str">
        <f>IF(官網匯出!C1581="","",官網匯出!C1581)</f>
        <v/>
      </c>
      <c r="J1581" s="1" t="str">
        <f>IF(官網匯出!D1581="","",官網匯出!D1581)</f>
        <v/>
      </c>
      <c r="K1581" s="3" t="str">
        <f>IF(官網匯出!E1581="","",官網匯出!E1581)</f>
        <v/>
      </c>
      <c r="L1581" s="1" t="str">
        <f>IF(官網匯出!F1581="","",官網匯出!F1581)</f>
        <v/>
      </c>
      <c r="M1581" s="1" t="str">
        <f>IF(官網匯出!G1581="","",官網匯出!G1581)</f>
        <v/>
      </c>
      <c r="N1581" s="1" t="str">
        <f>IF(官網匯出!H1581="","",官網匯出!H1581)</f>
        <v/>
      </c>
      <c r="P1581" s="1" t="str">
        <f>IF(官網匯出!J1581="","",RIGHT(官網匯出!J1581,LEN(官網匯出!J1581)-2))</f>
        <v/>
      </c>
      <c r="Q1581" s="1" t="str">
        <f>IF(官網匯出!K1581="","",官網匯出!K1581)</f>
        <v/>
      </c>
      <c r="R1581" s="1" t="str">
        <f>IF(官網匯出!L1581="","",官網匯出!L1581)</f>
        <v/>
      </c>
      <c r="S1581" s="1" t="str">
        <f>IF(官網匯出!M1581="","",官網匯出!M1581)</f>
        <v/>
      </c>
      <c r="T1581" s="1" t="str">
        <f>IF(官網匯出!N1581="","",官網匯出!N1581)</f>
        <v/>
      </c>
      <c r="U1581" s="1" t="str">
        <f>IF(官網匯出!O1581="","",官網匯出!O1581)</f>
        <v/>
      </c>
      <c r="V1581" s="1" t="str">
        <f>IF(官網匯出!P1581="",IF(G1581="","",0),官網匯出!P1581)</f>
        <v/>
      </c>
      <c r="W1581" s="1" t="str">
        <f>IF(官網匯出!Q1581="",IF(G1581="","",0),官網匯出!Q1581)</f>
        <v/>
      </c>
      <c r="X1581" s="1" t="str">
        <f>IF(官網匯出!R1581="","",官網匯出!R1581)</f>
        <v/>
      </c>
      <c r="Y1581" s="1" t="str">
        <f>IF(官網匯出!S1581="","",官網匯出!S1581)</f>
        <v/>
      </c>
      <c r="Z1581" s="1" t="str">
        <f>IF(G1581="","",官網匯出!T1581)</f>
        <v/>
      </c>
      <c r="AA1581" s="1" t="str">
        <f>IF(G1581="","",官網匯出!AK1581)</f>
        <v/>
      </c>
      <c r="AB1581" s="1" t="str">
        <f>IF(G1581="","",IF(官網匯出!V1581="","",官網匯出!V1581))</f>
        <v/>
      </c>
      <c r="AJ1581" s="1" t="str">
        <f>IF(G1581="","",IF(官網匯出!AE1581="","",官網匯出!AE1581))</f>
        <v/>
      </c>
      <c r="AK1581" s="1" t="str">
        <f>IF(G1581="","",IF(官網匯出!AD1581="","",官網匯出!AD1581))</f>
        <v/>
      </c>
      <c r="AL1581" s="1" t="str">
        <f t="shared" si="277"/>
        <v>0</v>
      </c>
      <c r="AM1581" s="1" t="str">
        <f>IF(官網匯出!AG1581="","",官網匯出!AG1581)</f>
        <v/>
      </c>
      <c r="AN1581" s="1" t="str">
        <f>IF(G1581="","",IF(官網匯出!AH1581="","",官網匯出!AH1581))</f>
        <v/>
      </c>
      <c r="AO1581" s="14" t="str">
        <f t="shared" si="278"/>
        <v/>
      </c>
      <c r="AP1581" s="14" t="str">
        <f t="shared" si="279"/>
        <v>1</v>
      </c>
      <c r="AQ1581" s="14" t="str">
        <f t="shared" si="280"/>
        <v>0</v>
      </c>
      <c r="AR1581" s="1" t="str">
        <f t="shared" si="281"/>
        <v/>
      </c>
      <c r="AS1581" s="1" t="str">
        <f t="shared" si="282"/>
        <v/>
      </c>
      <c r="AT1581" s="1" t="str">
        <f t="shared" si="283"/>
        <v/>
      </c>
      <c r="AU1581" s="1" t="str">
        <f t="shared" si="274"/>
        <v/>
      </c>
      <c r="AV1581" s="1" t="e">
        <f>IF(VLOOKUP(G1581,官網匯出!A:AQ,42,FALSE)="","[黃金盾官網]",VLOOKUP(G1581,官網匯出!A:AQ,42,FALSE))</f>
        <v>#N/A</v>
      </c>
      <c r="AW1581" s="1" t="e">
        <f>IF(LEFT(VLOOKUP(G1581,官網匯出!A:AS,43,FALSE),2)="","web",LEFT(VLOOKUP(G1581,官網匯出!A:AS,43,FALSE),2))</f>
        <v>#N/A</v>
      </c>
      <c r="AX1581" s="1" t="str">
        <f t="shared" si="284"/>
        <v>O</v>
      </c>
    </row>
    <row r="1582" spans="1:50">
      <c r="A1582" s="1" t="str">
        <f>IF(G1582="","",VLOOKUP(官網轉換!AW1582,團名!A:B,2,FALSE))</f>
        <v/>
      </c>
      <c r="B1582" s="1" t="str">
        <f>IF(G1582="","",IF(LEFT(VLOOKUP(G1582,官網匯出!A:AQ,43,0),2)="wf",VLOOKUP(VLOOKUP(G1582,官網匯出!A:AQ,43,0),團名!$I$1:$K$12,2,FALSE),"N0071"))</f>
        <v/>
      </c>
      <c r="C1582" s="1" t="str">
        <f>IFERROR(VLOOKUP(官網匯出!D1582,團名!E:G,3,FALSE),"")</f>
        <v/>
      </c>
      <c r="D1582" s="1" t="str">
        <f t="shared" si="275"/>
        <v/>
      </c>
      <c r="E1582" s="1" t="str">
        <f t="shared" si="276"/>
        <v/>
      </c>
      <c r="F1582" s="1" t="str">
        <f>IF(官網匯出!F1582="已付款","","B0012")</f>
        <v>B0012</v>
      </c>
      <c r="G1582" s="1" t="str">
        <f>IF(官網匯出!A1582="","",官網匯出!A1582)</f>
        <v/>
      </c>
      <c r="H1582" s="3" t="str">
        <f>IF(官網匯出!B1582="","",官網匯出!B1582)</f>
        <v/>
      </c>
      <c r="I1582" s="1" t="str">
        <f>IF(官網匯出!C1582="","",官網匯出!C1582)</f>
        <v/>
      </c>
      <c r="J1582" s="1" t="str">
        <f>IF(官網匯出!D1582="","",官網匯出!D1582)</f>
        <v/>
      </c>
      <c r="K1582" s="3" t="str">
        <f>IF(官網匯出!E1582="","",官網匯出!E1582)</f>
        <v/>
      </c>
      <c r="L1582" s="1" t="str">
        <f>IF(官網匯出!F1582="","",官網匯出!F1582)</f>
        <v/>
      </c>
      <c r="M1582" s="1" t="str">
        <f>IF(官網匯出!G1582="","",官網匯出!G1582)</f>
        <v/>
      </c>
      <c r="N1582" s="1" t="str">
        <f>IF(官網匯出!H1582="","",官網匯出!H1582)</f>
        <v/>
      </c>
      <c r="P1582" s="1" t="str">
        <f>IF(官網匯出!J1582="","",RIGHT(官網匯出!J1582,LEN(官網匯出!J1582)-2))</f>
        <v/>
      </c>
      <c r="Q1582" s="1" t="str">
        <f>IF(官網匯出!K1582="","",官網匯出!K1582)</f>
        <v/>
      </c>
      <c r="R1582" s="1" t="str">
        <f>IF(官網匯出!L1582="","",官網匯出!L1582)</f>
        <v/>
      </c>
      <c r="S1582" s="1" t="str">
        <f>IF(官網匯出!M1582="","",官網匯出!M1582)</f>
        <v/>
      </c>
      <c r="T1582" s="1" t="str">
        <f>IF(官網匯出!N1582="","",官網匯出!N1582)</f>
        <v/>
      </c>
      <c r="U1582" s="1" t="str">
        <f>IF(官網匯出!O1582="","",官網匯出!O1582)</f>
        <v/>
      </c>
      <c r="V1582" s="1" t="str">
        <f>IF(官網匯出!P1582="",IF(G1582="","",0),官網匯出!P1582)</f>
        <v/>
      </c>
      <c r="W1582" s="1" t="str">
        <f>IF(官網匯出!Q1582="",IF(G1582="","",0),官網匯出!Q1582)</f>
        <v/>
      </c>
      <c r="X1582" s="1" t="str">
        <f>IF(官網匯出!R1582="","",官網匯出!R1582)</f>
        <v/>
      </c>
      <c r="Y1582" s="1" t="str">
        <f>IF(官網匯出!S1582="","",官網匯出!S1582)</f>
        <v/>
      </c>
      <c r="Z1582" s="1" t="str">
        <f>IF(G1582="","",官網匯出!T1582)</f>
        <v/>
      </c>
      <c r="AA1582" s="1" t="str">
        <f>IF(G1582="","",官網匯出!AK1582)</f>
        <v/>
      </c>
      <c r="AB1582" s="1" t="str">
        <f>IF(G1582="","",IF(官網匯出!V1582="","",官網匯出!V1582))</f>
        <v/>
      </c>
      <c r="AJ1582" s="1" t="str">
        <f>IF(G1582="","",IF(官網匯出!AE1582="","",官網匯出!AE1582))</f>
        <v/>
      </c>
      <c r="AK1582" s="1" t="str">
        <f>IF(G1582="","",IF(官網匯出!AD1582="","",官網匯出!AD1582))</f>
        <v/>
      </c>
      <c r="AL1582" s="1" t="str">
        <f t="shared" si="277"/>
        <v>0</v>
      </c>
      <c r="AM1582" s="1" t="str">
        <f>IF(官網匯出!AG1582="","",官網匯出!AG1582)</f>
        <v/>
      </c>
      <c r="AN1582" s="1" t="str">
        <f>IF(G1582="","",IF(官網匯出!AH1582="","",官網匯出!AH1582))</f>
        <v/>
      </c>
      <c r="AO1582" s="14" t="str">
        <f t="shared" si="278"/>
        <v/>
      </c>
      <c r="AP1582" s="14" t="str">
        <f t="shared" si="279"/>
        <v>1</v>
      </c>
      <c r="AQ1582" s="14" t="str">
        <f t="shared" si="280"/>
        <v>0</v>
      </c>
      <c r="AR1582" s="1" t="str">
        <f t="shared" si="281"/>
        <v/>
      </c>
      <c r="AS1582" s="1" t="str">
        <f t="shared" si="282"/>
        <v/>
      </c>
      <c r="AT1582" s="1" t="str">
        <f t="shared" si="283"/>
        <v/>
      </c>
      <c r="AU1582" s="1" t="str">
        <f t="shared" si="274"/>
        <v/>
      </c>
      <c r="AV1582" s="1" t="e">
        <f>IF(VLOOKUP(G1582,官網匯出!A:AQ,42,FALSE)="","[黃金盾官網]",VLOOKUP(G1582,官網匯出!A:AQ,42,FALSE))</f>
        <v>#N/A</v>
      </c>
      <c r="AW1582" s="1" t="e">
        <f>IF(LEFT(VLOOKUP(G1582,官網匯出!A:AS,43,FALSE),2)="","web",LEFT(VLOOKUP(G1582,官網匯出!A:AS,43,FALSE),2))</f>
        <v>#N/A</v>
      </c>
      <c r="AX1582" s="1" t="str">
        <f t="shared" si="284"/>
        <v>O</v>
      </c>
    </row>
    <row r="1583" spans="1:50">
      <c r="A1583" s="1" t="str">
        <f>IF(G1583="","",VLOOKUP(官網轉換!AW1583,團名!A:B,2,FALSE))</f>
        <v/>
      </c>
      <c r="B1583" s="1" t="str">
        <f>IF(G1583="","",IF(LEFT(VLOOKUP(G1583,官網匯出!A:AQ,43,0),2)="wf",VLOOKUP(VLOOKUP(G1583,官網匯出!A:AQ,43,0),團名!$I$1:$K$12,2,FALSE),"N0071"))</f>
        <v/>
      </c>
      <c r="C1583" s="1" t="str">
        <f>IFERROR(VLOOKUP(官網匯出!D1583,團名!E:G,3,FALSE),"")</f>
        <v/>
      </c>
      <c r="D1583" s="1" t="str">
        <f t="shared" si="275"/>
        <v/>
      </c>
      <c r="E1583" s="1" t="str">
        <f t="shared" si="276"/>
        <v/>
      </c>
      <c r="F1583" s="1" t="str">
        <f>IF(官網匯出!F1583="已付款","","B0012")</f>
        <v>B0012</v>
      </c>
      <c r="G1583" s="1" t="str">
        <f>IF(官網匯出!A1583="","",官網匯出!A1583)</f>
        <v/>
      </c>
      <c r="H1583" s="3" t="str">
        <f>IF(官網匯出!B1583="","",官網匯出!B1583)</f>
        <v/>
      </c>
      <c r="I1583" s="1" t="str">
        <f>IF(官網匯出!C1583="","",官網匯出!C1583)</f>
        <v/>
      </c>
      <c r="J1583" s="1" t="str">
        <f>IF(官網匯出!D1583="","",官網匯出!D1583)</f>
        <v/>
      </c>
      <c r="K1583" s="3" t="str">
        <f>IF(官網匯出!E1583="","",官網匯出!E1583)</f>
        <v/>
      </c>
      <c r="L1583" s="1" t="str">
        <f>IF(官網匯出!F1583="","",官網匯出!F1583)</f>
        <v/>
      </c>
      <c r="M1583" s="1" t="str">
        <f>IF(官網匯出!G1583="","",官網匯出!G1583)</f>
        <v/>
      </c>
      <c r="N1583" s="1" t="str">
        <f>IF(官網匯出!H1583="","",官網匯出!H1583)</f>
        <v/>
      </c>
      <c r="P1583" s="1" t="str">
        <f>IF(官網匯出!J1583="","",RIGHT(官網匯出!J1583,LEN(官網匯出!J1583)-2))</f>
        <v/>
      </c>
      <c r="Q1583" s="1" t="str">
        <f>IF(官網匯出!K1583="","",官網匯出!K1583)</f>
        <v/>
      </c>
      <c r="R1583" s="1" t="str">
        <f>IF(官網匯出!L1583="","",官網匯出!L1583)</f>
        <v/>
      </c>
      <c r="S1583" s="1" t="str">
        <f>IF(官網匯出!M1583="","",官網匯出!M1583)</f>
        <v/>
      </c>
      <c r="T1583" s="1" t="str">
        <f>IF(官網匯出!N1583="","",官網匯出!N1583)</f>
        <v/>
      </c>
      <c r="U1583" s="1" t="str">
        <f>IF(官網匯出!O1583="","",官網匯出!O1583)</f>
        <v/>
      </c>
      <c r="V1583" s="1" t="str">
        <f>IF(官網匯出!P1583="",IF(G1583="","",0),官網匯出!P1583)</f>
        <v/>
      </c>
      <c r="W1583" s="1" t="str">
        <f>IF(官網匯出!Q1583="",IF(G1583="","",0),官網匯出!Q1583)</f>
        <v/>
      </c>
      <c r="X1583" s="1" t="str">
        <f>IF(官網匯出!R1583="","",官網匯出!R1583)</f>
        <v/>
      </c>
      <c r="Y1583" s="1" t="str">
        <f>IF(官網匯出!S1583="","",官網匯出!S1583)</f>
        <v/>
      </c>
      <c r="Z1583" s="1" t="str">
        <f>IF(G1583="","",官網匯出!T1583)</f>
        <v/>
      </c>
      <c r="AA1583" s="1" t="str">
        <f>IF(G1583="","",官網匯出!AK1583)</f>
        <v/>
      </c>
      <c r="AB1583" s="1" t="str">
        <f>IF(G1583="","",IF(官網匯出!V1583="","",官網匯出!V1583))</f>
        <v/>
      </c>
      <c r="AJ1583" s="1" t="str">
        <f>IF(G1583="","",IF(官網匯出!AE1583="","",官網匯出!AE1583))</f>
        <v/>
      </c>
      <c r="AK1583" s="1" t="str">
        <f>IF(G1583="","",IF(官網匯出!AD1583="","",官網匯出!AD1583))</f>
        <v/>
      </c>
      <c r="AL1583" s="1" t="str">
        <f t="shared" si="277"/>
        <v>0</v>
      </c>
      <c r="AM1583" s="1" t="str">
        <f>IF(官網匯出!AG1583="","",官網匯出!AG1583)</f>
        <v/>
      </c>
      <c r="AN1583" s="1" t="str">
        <f>IF(G1583="","",IF(官網匯出!AH1583="","",官網匯出!AH1583))</f>
        <v/>
      </c>
      <c r="AO1583" s="14" t="str">
        <f t="shared" si="278"/>
        <v/>
      </c>
      <c r="AP1583" s="14" t="str">
        <f t="shared" si="279"/>
        <v>1</v>
      </c>
      <c r="AQ1583" s="14" t="str">
        <f t="shared" si="280"/>
        <v>0</v>
      </c>
      <c r="AR1583" s="1" t="str">
        <f t="shared" si="281"/>
        <v/>
      </c>
      <c r="AS1583" s="1" t="str">
        <f t="shared" si="282"/>
        <v/>
      </c>
      <c r="AT1583" s="1" t="str">
        <f t="shared" si="283"/>
        <v/>
      </c>
      <c r="AU1583" s="1" t="str">
        <f t="shared" si="274"/>
        <v/>
      </c>
      <c r="AV1583" s="1" t="e">
        <f>IF(VLOOKUP(G1583,官網匯出!A:AQ,42,FALSE)="","[黃金盾官網]",VLOOKUP(G1583,官網匯出!A:AQ,42,FALSE))</f>
        <v>#N/A</v>
      </c>
      <c r="AW1583" s="1" t="e">
        <f>IF(LEFT(VLOOKUP(G1583,官網匯出!A:AS,43,FALSE),2)="","web",LEFT(VLOOKUP(G1583,官網匯出!A:AS,43,FALSE),2))</f>
        <v>#N/A</v>
      </c>
      <c r="AX1583" s="1" t="str">
        <f t="shared" si="284"/>
        <v>O</v>
      </c>
    </row>
    <row r="1584" spans="1:50">
      <c r="A1584" s="1" t="str">
        <f>IF(G1584="","",VLOOKUP(官網轉換!AW1584,團名!A:B,2,FALSE))</f>
        <v/>
      </c>
      <c r="B1584" s="1" t="str">
        <f>IF(G1584="","",IF(LEFT(VLOOKUP(G1584,官網匯出!A:AQ,43,0),2)="wf",VLOOKUP(VLOOKUP(G1584,官網匯出!A:AQ,43,0),團名!$I$1:$K$12,2,FALSE),"N0071"))</f>
        <v/>
      </c>
      <c r="C1584" s="1" t="str">
        <f>IFERROR(VLOOKUP(官網匯出!D1584,團名!E:G,3,FALSE),"")</f>
        <v/>
      </c>
      <c r="D1584" s="1" t="str">
        <f t="shared" si="275"/>
        <v/>
      </c>
      <c r="E1584" s="1" t="str">
        <f t="shared" si="276"/>
        <v/>
      </c>
      <c r="F1584" s="1" t="str">
        <f>IF(官網匯出!F1584="已付款","","B0012")</f>
        <v>B0012</v>
      </c>
      <c r="G1584" s="1" t="str">
        <f>IF(官網匯出!A1584="","",官網匯出!A1584)</f>
        <v/>
      </c>
      <c r="H1584" s="3" t="str">
        <f>IF(官網匯出!B1584="","",官網匯出!B1584)</f>
        <v/>
      </c>
      <c r="I1584" s="1" t="str">
        <f>IF(官網匯出!C1584="","",官網匯出!C1584)</f>
        <v/>
      </c>
      <c r="J1584" s="1" t="str">
        <f>IF(官網匯出!D1584="","",官網匯出!D1584)</f>
        <v/>
      </c>
      <c r="K1584" s="3" t="str">
        <f>IF(官網匯出!E1584="","",官網匯出!E1584)</f>
        <v/>
      </c>
      <c r="L1584" s="1" t="str">
        <f>IF(官網匯出!F1584="","",官網匯出!F1584)</f>
        <v/>
      </c>
      <c r="M1584" s="1" t="str">
        <f>IF(官網匯出!G1584="","",官網匯出!G1584)</f>
        <v/>
      </c>
      <c r="N1584" s="1" t="str">
        <f>IF(官網匯出!H1584="","",官網匯出!H1584)</f>
        <v/>
      </c>
      <c r="P1584" s="1" t="str">
        <f>IF(官網匯出!J1584="","",RIGHT(官網匯出!J1584,LEN(官網匯出!J1584)-2))</f>
        <v/>
      </c>
      <c r="Q1584" s="1" t="str">
        <f>IF(官網匯出!K1584="","",官網匯出!K1584)</f>
        <v/>
      </c>
      <c r="R1584" s="1" t="str">
        <f>IF(官網匯出!L1584="","",官網匯出!L1584)</f>
        <v/>
      </c>
      <c r="S1584" s="1" t="str">
        <f>IF(官網匯出!M1584="","",官網匯出!M1584)</f>
        <v/>
      </c>
      <c r="T1584" s="1" t="str">
        <f>IF(官網匯出!N1584="","",官網匯出!N1584)</f>
        <v/>
      </c>
      <c r="U1584" s="1" t="str">
        <f>IF(官網匯出!O1584="","",官網匯出!O1584)</f>
        <v/>
      </c>
      <c r="V1584" s="1" t="str">
        <f>IF(官網匯出!P1584="",IF(G1584="","",0),官網匯出!P1584)</f>
        <v/>
      </c>
      <c r="W1584" s="1" t="str">
        <f>IF(官網匯出!Q1584="",IF(G1584="","",0),官網匯出!Q1584)</f>
        <v/>
      </c>
      <c r="X1584" s="1" t="str">
        <f>IF(官網匯出!R1584="","",官網匯出!R1584)</f>
        <v/>
      </c>
      <c r="Y1584" s="1" t="str">
        <f>IF(官網匯出!S1584="","",官網匯出!S1584)</f>
        <v/>
      </c>
      <c r="Z1584" s="1" t="str">
        <f>IF(G1584="","",官網匯出!T1584)</f>
        <v/>
      </c>
      <c r="AA1584" s="1" t="str">
        <f>IF(G1584="","",官網匯出!AK1584)</f>
        <v/>
      </c>
      <c r="AB1584" s="1" t="str">
        <f>IF(G1584="","",IF(官網匯出!V1584="","",官網匯出!V1584))</f>
        <v/>
      </c>
      <c r="AJ1584" s="1" t="str">
        <f>IF(G1584="","",IF(官網匯出!AE1584="","",官網匯出!AE1584))</f>
        <v/>
      </c>
      <c r="AK1584" s="1" t="str">
        <f>IF(G1584="","",IF(官網匯出!AD1584="","",官網匯出!AD1584))</f>
        <v/>
      </c>
      <c r="AL1584" s="1" t="str">
        <f t="shared" si="277"/>
        <v>0</v>
      </c>
      <c r="AM1584" s="1" t="str">
        <f>IF(官網匯出!AG1584="","",官網匯出!AG1584)</f>
        <v/>
      </c>
      <c r="AN1584" s="1" t="str">
        <f>IF(G1584="","",IF(官網匯出!AH1584="","",官網匯出!AH1584))</f>
        <v/>
      </c>
      <c r="AO1584" s="14" t="str">
        <f t="shared" si="278"/>
        <v/>
      </c>
      <c r="AP1584" s="14" t="str">
        <f t="shared" si="279"/>
        <v>1</v>
      </c>
      <c r="AQ1584" s="14" t="str">
        <f t="shared" si="280"/>
        <v>0</v>
      </c>
      <c r="AR1584" s="1" t="str">
        <f t="shared" si="281"/>
        <v/>
      </c>
      <c r="AS1584" s="1" t="str">
        <f t="shared" si="282"/>
        <v/>
      </c>
      <c r="AT1584" s="1" t="str">
        <f t="shared" si="283"/>
        <v/>
      </c>
      <c r="AU1584" s="1" t="str">
        <f t="shared" si="274"/>
        <v/>
      </c>
      <c r="AV1584" s="1" t="e">
        <f>IF(VLOOKUP(G1584,官網匯出!A:AQ,42,FALSE)="","[黃金盾官網]",VLOOKUP(G1584,官網匯出!A:AQ,42,FALSE))</f>
        <v>#N/A</v>
      </c>
      <c r="AW1584" s="1" t="e">
        <f>IF(LEFT(VLOOKUP(G1584,官網匯出!A:AS,43,FALSE),2)="","web",LEFT(VLOOKUP(G1584,官網匯出!A:AS,43,FALSE),2))</f>
        <v>#N/A</v>
      </c>
      <c r="AX1584" s="1" t="str">
        <f t="shared" si="284"/>
        <v>O</v>
      </c>
    </row>
    <row r="1585" spans="1:50">
      <c r="A1585" s="1" t="str">
        <f>IF(G1585="","",VLOOKUP(官網轉換!AW1585,團名!A:B,2,FALSE))</f>
        <v/>
      </c>
      <c r="B1585" s="1" t="str">
        <f>IF(G1585="","",IF(LEFT(VLOOKUP(G1585,官網匯出!A:AQ,43,0),2)="wf",VLOOKUP(VLOOKUP(G1585,官網匯出!A:AQ,43,0),團名!$I$1:$K$12,2,FALSE),"N0071"))</f>
        <v/>
      </c>
      <c r="C1585" s="1" t="str">
        <f>IFERROR(VLOOKUP(官網匯出!D1585,團名!E:G,3,FALSE),"")</f>
        <v/>
      </c>
      <c r="D1585" s="1" t="str">
        <f t="shared" si="275"/>
        <v/>
      </c>
      <c r="E1585" s="1" t="str">
        <f t="shared" si="276"/>
        <v/>
      </c>
      <c r="F1585" s="1" t="str">
        <f>IF(官網匯出!F1585="已付款","","B0012")</f>
        <v>B0012</v>
      </c>
      <c r="G1585" s="1" t="str">
        <f>IF(官網匯出!A1585="","",官網匯出!A1585)</f>
        <v/>
      </c>
      <c r="H1585" s="3" t="str">
        <f>IF(官網匯出!B1585="","",官網匯出!B1585)</f>
        <v/>
      </c>
      <c r="I1585" s="1" t="str">
        <f>IF(官網匯出!C1585="","",官網匯出!C1585)</f>
        <v/>
      </c>
      <c r="J1585" s="1" t="str">
        <f>IF(官網匯出!D1585="","",官網匯出!D1585)</f>
        <v/>
      </c>
      <c r="K1585" s="3" t="str">
        <f>IF(官網匯出!E1585="","",官網匯出!E1585)</f>
        <v/>
      </c>
      <c r="L1585" s="1" t="str">
        <f>IF(官網匯出!F1585="","",官網匯出!F1585)</f>
        <v/>
      </c>
      <c r="M1585" s="1" t="str">
        <f>IF(官網匯出!G1585="","",官網匯出!G1585)</f>
        <v/>
      </c>
      <c r="N1585" s="1" t="str">
        <f>IF(官網匯出!H1585="","",官網匯出!H1585)</f>
        <v/>
      </c>
      <c r="P1585" s="1" t="str">
        <f>IF(官網匯出!J1585="","",RIGHT(官網匯出!J1585,LEN(官網匯出!J1585)-2))</f>
        <v/>
      </c>
      <c r="Q1585" s="1" t="str">
        <f>IF(官網匯出!K1585="","",官網匯出!K1585)</f>
        <v/>
      </c>
      <c r="R1585" s="1" t="str">
        <f>IF(官網匯出!L1585="","",官網匯出!L1585)</f>
        <v/>
      </c>
      <c r="S1585" s="1" t="str">
        <f>IF(官網匯出!M1585="","",官網匯出!M1585)</f>
        <v/>
      </c>
      <c r="T1585" s="1" t="str">
        <f>IF(官網匯出!N1585="","",官網匯出!N1585)</f>
        <v/>
      </c>
      <c r="U1585" s="1" t="str">
        <f>IF(官網匯出!O1585="","",官網匯出!O1585)</f>
        <v/>
      </c>
      <c r="V1585" s="1" t="str">
        <f>IF(官網匯出!P1585="",IF(G1585="","",0),官網匯出!P1585)</f>
        <v/>
      </c>
      <c r="W1585" s="1" t="str">
        <f>IF(官網匯出!Q1585="",IF(G1585="","",0),官網匯出!Q1585)</f>
        <v/>
      </c>
      <c r="X1585" s="1" t="str">
        <f>IF(官網匯出!R1585="","",官網匯出!R1585)</f>
        <v/>
      </c>
      <c r="Y1585" s="1" t="str">
        <f>IF(官網匯出!S1585="","",官網匯出!S1585)</f>
        <v/>
      </c>
      <c r="Z1585" s="1" t="str">
        <f>IF(G1585="","",官網匯出!T1585)</f>
        <v/>
      </c>
      <c r="AA1585" s="1" t="str">
        <f>IF(G1585="","",官網匯出!AK1585)</f>
        <v/>
      </c>
      <c r="AB1585" s="1" t="str">
        <f>IF(G1585="","",IF(官網匯出!V1585="","",官網匯出!V1585))</f>
        <v/>
      </c>
      <c r="AJ1585" s="1" t="str">
        <f>IF(G1585="","",IF(官網匯出!AE1585="","",官網匯出!AE1585))</f>
        <v/>
      </c>
      <c r="AK1585" s="1" t="str">
        <f>IF(G1585="","",IF(官網匯出!AD1585="","",官網匯出!AD1585))</f>
        <v/>
      </c>
      <c r="AL1585" s="1" t="str">
        <f t="shared" si="277"/>
        <v>0</v>
      </c>
      <c r="AM1585" s="1" t="str">
        <f>IF(官網匯出!AG1585="","",官網匯出!AG1585)</f>
        <v/>
      </c>
      <c r="AN1585" s="1" t="str">
        <f>IF(G1585="","",IF(官網匯出!AH1585="","",官網匯出!AH1585))</f>
        <v/>
      </c>
      <c r="AO1585" s="14" t="str">
        <f t="shared" si="278"/>
        <v/>
      </c>
      <c r="AP1585" s="14" t="str">
        <f t="shared" si="279"/>
        <v>1</v>
      </c>
      <c r="AQ1585" s="14" t="str">
        <f t="shared" si="280"/>
        <v>0</v>
      </c>
      <c r="AR1585" s="1" t="str">
        <f t="shared" si="281"/>
        <v/>
      </c>
      <c r="AS1585" s="1" t="str">
        <f t="shared" si="282"/>
        <v/>
      </c>
      <c r="AT1585" s="1" t="str">
        <f t="shared" si="283"/>
        <v/>
      </c>
      <c r="AU1585" s="1" t="str">
        <f t="shared" si="274"/>
        <v/>
      </c>
      <c r="AV1585" s="1" t="e">
        <f>IF(VLOOKUP(G1585,官網匯出!A:AQ,42,FALSE)="","[黃金盾官網]",VLOOKUP(G1585,官網匯出!A:AQ,42,FALSE))</f>
        <v>#N/A</v>
      </c>
      <c r="AW1585" s="1" t="e">
        <f>IF(LEFT(VLOOKUP(G1585,官網匯出!A:AS,43,FALSE),2)="","web",LEFT(VLOOKUP(G1585,官網匯出!A:AS,43,FALSE),2))</f>
        <v>#N/A</v>
      </c>
      <c r="AX1585" s="1" t="str">
        <f t="shared" si="284"/>
        <v>O</v>
      </c>
    </row>
    <row r="1586" spans="1:50">
      <c r="A1586" s="1" t="str">
        <f>IF(G1586="","",VLOOKUP(官網轉換!AW1586,團名!A:B,2,FALSE))</f>
        <v/>
      </c>
      <c r="B1586" s="1" t="str">
        <f>IF(G1586="","",IF(LEFT(VLOOKUP(G1586,官網匯出!A:AQ,43,0),2)="wf",VLOOKUP(VLOOKUP(G1586,官網匯出!A:AQ,43,0),團名!$I$1:$K$12,2,FALSE),"N0071"))</f>
        <v/>
      </c>
      <c r="C1586" s="1" t="str">
        <f>IFERROR(VLOOKUP(官網匯出!D1586,團名!E:G,3,FALSE),"")</f>
        <v/>
      </c>
      <c r="D1586" s="1" t="str">
        <f t="shared" si="275"/>
        <v/>
      </c>
      <c r="E1586" s="1" t="str">
        <f t="shared" si="276"/>
        <v/>
      </c>
      <c r="F1586" s="1" t="str">
        <f>IF(官網匯出!F1586="已付款","","B0012")</f>
        <v>B0012</v>
      </c>
      <c r="G1586" s="1" t="str">
        <f>IF(官網匯出!A1586="","",官網匯出!A1586)</f>
        <v/>
      </c>
      <c r="H1586" s="3" t="str">
        <f>IF(官網匯出!B1586="","",官網匯出!B1586)</f>
        <v/>
      </c>
      <c r="I1586" s="1" t="str">
        <f>IF(官網匯出!C1586="","",官網匯出!C1586)</f>
        <v/>
      </c>
      <c r="J1586" s="1" t="str">
        <f>IF(官網匯出!D1586="","",官網匯出!D1586)</f>
        <v/>
      </c>
      <c r="K1586" s="3" t="str">
        <f>IF(官網匯出!E1586="","",官網匯出!E1586)</f>
        <v/>
      </c>
      <c r="L1586" s="1" t="str">
        <f>IF(官網匯出!F1586="","",官網匯出!F1586)</f>
        <v/>
      </c>
      <c r="M1586" s="1" t="str">
        <f>IF(官網匯出!G1586="","",官網匯出!G1586)</f>
        <v/>
      </c>
      <c r="N1586" s="1" t="str">
        <f>IF(官網匯出!H1586="","",官網匯出!H1586)</f>
        <v/>
      </c>
      <c r="P1586" s="1" t="str">
        <f>IF(官網匯出!J1586="","",RIGHT(官網匯出!J1586,LEN(官網匯出!J1586)-2))</f>
        <v/>
      </c>
      <c r="Q1586" s="1" t="str">
        <f>IF(官網匯出!K1586="","",官網匯出!K1586)</f>
        <v/>
      </c>
      <c r="R1586" s="1" t="str">
        <f>IF(官網匯出!L1586="","",官網匯出!L1586)</f>
        <v/>
      </c>
      <c r="S1586" s="1" t="str">
        <f>IF(官網匯出!M1586="","",官網匯出!M1586)</f>
        <v/>
      </c>
      <c r="T1586" s="1" t="str">
        <f>IF(官網匯出!N1586="","",官網匯出!N1586)</f>
        <v/>
      </c>
      <c r="U1586" s="1" t="str">
        <f>IF(官網匯出!O1586="","",官網匯出!O1586)</f>
        <v/>
      </c>
      <c r="V1586" s="1" t="str">
        <f>IF(官網匯出!P1586="",IF(G1586="","",0),官網匯出!P1586)</f>
        <v/>
      </c>
      <c r="W1586" s="1" t="str">
        <f>IF(官網匯出!Q1586="",IF(G1586="","",0),官網匯出!Q1586)</f>
        <v/>
      </c>
      <c r="X1586" s="1" t="str">
        <f>IF(官網匯出!R1586="","",官網匯出!R1586)</f>
        <v/>
      </c>
      <c r="Y1586" s="1" t="str">
        <f>IF(官網匯出!S1586="","",官網匯出!S1586)</f>
        <v/>
      </c>
      <c r="Z1586" s="1" t="str">
        <f>IF(G1586="","",官網匯出!T1586)</f>
        <v/>
      </c>
      <c r="AA1586" s="1" t="str">
        <f>IF(G1586="","",官網匯出!AK1586)</f>
        <v/>
      </c>
      <c r="AB1586" s="1" t="str">
        <f>IF(G1586="","",IF(官網匯出!V1586="","",官網匯出!V1586))</f>
        <v/>
      </c>
      <c r="AJ1586" s="1" t="str">
        <f>IF(G1586="","",IF(官網匯出!AE1586="","",官網匯出!AE1586))</f>
        <v/>
      </c>
      <c r="AK1586" s="1" t="str">
        <f>IF(G1586="","",IF(官網匯出!AD1586="","",官網匯出!AD1586))</f>
        <v/>
      </c>
      <c r="AL1586" s="1" t="str">
        <f t="shared" si="277"/>
        <v>0</v>
      </c>
      <c r="AM1586" s="1" t="str">
        <f>IF(官網匯出!AG1586="","",官網匯出!AG1586)</f>
        <v/>
      </c>
      <c r="AN1586" s="1" t="str">
        <f>IF(G1586="","",IF(官網匯出!AH1586="","",官網匯出!AH1586))</f>
        <v/>
      </c>
      <c r="AO1586" s="14" t="str">
        <f t="shared" si="278"/>
        <v/>
      </c>
      <c r="AP1586" s="14" t="str">
        <f t="shared" si="279"/>
        <v>1</v>
      </c>
      <c r="AQ1586" s="14" t="str">
        <f t="shared" si="280"/>
        <v>0</v>
      </c>
      <c r="AR1586" s="1" t="str">
        <f t="shared" si="281"/>
        <v/>
      </c>
      <c r="AS1586" s="1" t="str">
        <f t="shared" si="282"/>
        <v/>
      </c>
      <c r="AT1586" s="1" t="str">
        <f t="shared" si="283"/>
        <v/>
      </c>
      <c r="AU1586" s="1" t="str">
        <f t="shared" si="274"/>
        <v/>
      </c>
      <c r="AV1586" s="1" t="e">
        <f>IF(VLOOKUP(G1586,官網匯出!A:AQ,42,FALSE)="","[黃金盾官網]",VLOOKUP(G1586,官網匯出!A:AQ,42,FALSE))</f>
        <v>#N/A</v>
      </c>
      <c r="AW1586" s="1" t="e">
        <f>IF(LEFT(VLOOKUP(G1586,官網匯出!A:AS,43,FALSE),2)="","web",LEFT(VLOOKUP(G1586,官網匯出!A:AS,43,FALSE),2))</f>
        <v>#N/A</v>
      </c>
      <c r="AX1586" s="1" t="str">
        <f t="shared" si="284"/>
        <v>O</v>
      </c>
    </row>
    <row r="1587" spans="1:50">
      <c r="A1587" s="1" t="str">
        <f>IF(G1587="","",VLOOKUP(官網轉換!AW1587,團名!A:B,2,FALSE))</f>
        <v/>
      </c>
      <c r="B1587" s="1" t="str">
        <f>IF(G1587="","",IF(LEFT(VLOOKUP(G1587,官網匯出!A:AQ,43,0),2)="wf",VLOOKUP(VLOOKUP(G1587,官網匯出!A:AQ,43,0),團名!$I$1:$K$12,2,FALSE),"N0071"))</f>
        <v/>
      </c>
      <c r="C1587" s="1" t="str">
        <f>IFERROR(VLOOKUP(官網匯出!D1587,團名!E:G,3,FALSE),"")</f>
        <v/>
      </c>
      <c r="D1587" s="1" t="str">
        <f t="shared" si="275"/>
        <v/>
      </c>
      <c r="E1587" s="1" t="str">
        <f t="shared" si="276"/>
        <v/>
      </c>
      <c r="F1587" s="1" t="str">
        <f>IF(官網匯出!F1587="已付款","","B0012")</f>
        <v>B0012</v>
      </c>
      <c r="G1587" s="1" t="str">
        <f>IF(官網匯出!A1587="","",官網匯出!A1587)</f>
        <v/>
      </c>
      <c r="H1587" s="3" t="str">
        <f>IF(官網匯出!B1587="","",官網匯出!B1587)</f>
        <v/>
      </c>
      <c r="I1587" s="1" t="str">
        <f>IF(官網匯出!C1587="","",官網匯出!C1587)</f>
        <v/>
      </c>
      <c r="J1587" s="1" t="str">
        <f>IF(官網匯出!D1587="","",官網匯出!D1587)</f>
        <v/>
      </c>
      <c r="K1587" s="3" t="str">
        <f>IF(官網匯出!E1587="","",官網匯出!E1587)</f>
        <v/>
      </c>
      <c r="L1587" s="1" t="str">
        <f>IF(官網匯出!F1587="","",官網匯出!F1587)</f>
        <v/>
      </c>
      <c r="M1587" s="1" t="str">
        <f>IF(官網匯出!G1587="","",官網匯出!G1587)</f>
        <v/>
      </c>
      <c r="N1587" s="1" t="str">
        <f>IF(官網匯出!H1587="","",官網匯出!H1587)</f>
        <v/>
      </c>
      <c r="P1587" s="1" t="str">
        <f>IF(官網匯出!J1587="","",RIGHT(官網匯出!J1587,LEN(官網匯出!J1587)-2))</f>
        <v/>
      </c>
      <c r="Q1587" s="1" t="str">
        <f>IF(官網匯出!K1587="","",官網匯出!K1587)</f>
        <v/>
      </c>
      <c r="R1587" s="1" t="str">
        <f>IF(官網匯出!L1587="","",官網匯出!L1587)</f>
        <v/>
      </c>
      <c r="S1587" s="1" t="str">
        <f>IF(官網匯出!M1587="","",官網匯出!M1587)</f>
        <v/>
      </c>
      <c r="T1587" s="1" t="str">
        <f>IF(官網匯出!N1587="","",官網匯出!N1587)</f>
        <v/>
      </c>
      <c r="U1587" s="1" t="str">
        <f>IF(官網匯出!O1587="","",官網匯出!O1587)</f>
        <v/>
      </c>
      <c r="V1587" s="1" t="str">
        <f>IF(官網匯出!P1587="",IF(G1587="","",0),官網匯出!P1587)</f>
        <v/>
      </c>
      <c r="W1587" s="1" t="str">
        <f>IF(官網匯出!Q1587="",IF(G1587="","",0),官網匯出!Q1587)</f>
        <v/>
      </c>
      <c r="X1587" s="1" t="str">
        <f>IF(官網匯出!R1587="","",官網匯出!R1587)</f>
        <v/>
      </c>
      <c r="Y1587" s="1" t="str">
        <f>IF(官網匯出!S1587="","",官網匯出!S1587)</f>
        <v/>
      </c>
      <c r="Z1587" s="1" t="str">
        <f>IF(G1587="","",官網匯出!T1587)</f>
        <v/>
      </c>
      <c r="AA1587" s="1" t="str">
        <f>IF(G1587="","",官網匯出!AK1587)</f>
        <v/>
      </c>
      <c r="AB1587" s="1" t="str">
        <f>IF(G1587="","",IF(官網匯出!V1587="","",官網匯出!V1587))</f>
        <v/>
      </c>
      <c r="AJ1587" s="1" t="str">
        <f>IF(G1587="","",IF(官網匯出!AE1587="","",官網匯出!AE1587))</f>
        <v/>
      </c>
      <c r="AK1587" s="1" t="str">
        <f>IF(G1587="","",IF(官網匯出!AD1587="","",官網匯出!AD1587))</f>
        <v/>
      </c>
      <c r="AL1587" s="1" t="str">
        <f t="shared" si="277"/>
        <v>0</v>
      </c>
      <c r="AM1587" s="1" t="str">
        <f>IF(官網匯出!AG1587="","",官網匯出!AG1587)</f>
        <v/>
      </c>
      <c r="AN1587" s="1" t="str">
        <f>IF(G1587="","",IF(官網匯出!AH1587="","",官網匯出!AH1587))</f>
        <v/>
      </c>
      <c r="AO1587" s="14" t="str">
        <f t="shared" si="278"/>
        <v/>
      </c>
      <c r="AP1587" s="14" t="str">
        <f t="shared" si="279"/>
        <v>1</v>
      </c>
      <c r="AQ1587" s="14" t="str">
        <f t="shared" si="280"/>
        <v>0</v>
      </c>
      <c r="AR1587" s="1" t="str">
        <f t="shared" si="281"/>
        <v/>
      </c>
      <c r="AS1587" s="1" t="str">
        <f t="shared" si="282"/>
        <v/>
      </c>
      <c r="AT1587" s="1" t="str">
        <f t="shared" si="283"/>
        <v/>
      </c>
      <c r="AU1587" s="1" t="str">
        <f t="shared" si="274"/>
        <v/>
      </c>
      <c r="AV1587" s="1" t="e">
        <f>IF(VLOOKUP(G1587,官網匯出!A:AQ,42,FALSE)="","[黃金盾官網]",VLOOKUP(G1587,官網匯出!A:AQ,42,FALSE))</f>
        <v>#N/A</v>
      </c>
      <c r="AW1587" s="1" t="e">
        <f>IF(LEFT(VLOOKUP(G1587,官網匯出!A:AS,43,FALSE),2)="","web",LEFT(VLOOKUP(G1587,官網匯出!A:AS,43,FALSE),2))</f>
        <v>#N/A</v>
      </c>
      <c r="AX1587" s="1" t="str">
        <f t="shared" si="284"/>
        <v>O</v>
      </c>
    </row>
    <row r="1588" spans="1:50">
      <c r="A1588" s="1" t="str">
        <f>IF(G1588="","",VLOOKUP(官網轉換!AW1588,團名!A:B,2,FALSE))</f>
        <v/>
      </c>
      <c r="B1588" s="1" t="str">
        <f>IF(G1588="","",IF(LEFT(VLOOKUP(G1588,官網匯出!A:AQ,43,0),2)="wf",VLOOKUP(VLOOKUP(G1588,官網匯出!A:AQ,43,0),團名!$I$1:$K$12,2,FALSE),"N0071"))</f>
        <v/>
      </c>
      <c r="C1588" s="1" t="str">
        <f>IFERROR(VLOOKUP(官網匯出!D1588,團名!E:G,3,FALSE),"")</f>
        <v/>
      </c>
      <c r="D1588" s="1" t="str">
        <f t="shared" si="275"/>
        <v/>
      </c>
      <c r="E1588" s="1" t="str">
        <f t="shared" si="276"/>
        <v/>
      </c>
      <c r="F1588" s="1" t="str">
        <f>IF(官網匯出!F1588="已付款","","B0012")</f>
        <v>B0012</v>
      </c>
      <c r="G1588" s="1" t="str">
        <f>IF(官網匯出!A1588="","",官網匯出!A1588)</f>
        <v/>
      </c>
      <c r="H1588" s="3" t="str">
        <f>IF(官網匯出!B1588="","",官網匯出!B1588)</f>
        <v/>
      </c>
      <c r="I1588" s="1" t="str">
        <f>IF(官網匯出!C1588="","",官網匯出!C1588)</f>
        <v/>
      </c>
      <c r="J1588" s="1" t="str">
        <f>IF(官網匯出!D1588="","",官網匯出!D1588)</f>
        <v/>
      </c>
      <c r="K1588" s="3" t="str">
        <f>IF(官網匯出!E1588="","",官網匯出!E1588)</f>
        <v/>
      </c>
      <c r="L1588" s="1" t="str">
        <f>IF(官網匯出!F1588="","",官網匯出!F1588)</f>
        <v/>
      </c>
      <c r="M1588" s="1" t="str">
        <f>IF(官網匯出!G1588="","",官網匯出!G1588)</f>
        <v/>
      </c>
      <c r="N1588" s="1" t="str">
        <f>IF(官網匯出!H1588="","",官網匯出!H1588)</f>
        <v/>
      </c>
      <c r="P1588" s="1" t="str">
        <f>IF(官網匯出!J1588="","",RIGHT(官網匯出!J1588,LEN(官網匯出!J1588)-2))</f>
        <v/>
      </c>
      <c r="Q1588" s="1" t="str">
        <f>IF(官網匯出!K1588="","",官網匯出!K1588)</f>
        <v/>
      </c>
      <c r="R1588" s="1" t="str">
        <f>IF(官網匯出!L1588="","",官網匯出!L1588)</f>
        <v/>
      </c>
      <c r="S1588" s="1" t="str">
        <f>IF(官網匯出!M1588="","",官網匯出!M1588)</f>
        <v/>
      </c>
      <c r="T1588" s="1" t="str">
        <f>IF(官網匯出!N1588="","",官網匯出!N1588)</f>
        <v/>
      </c>
      <c r="U1588" s="1" t="str">
        <f>IF(官網匯出!O1588="","",官網匯出!O1588)</f>
        <v/>
      </c>
      <c r="V1588" s="1" t="str">
        <f>IF(官網匯出!P1588="",IF(G1588="","",0),官網匯出!P1588)</f>
        <v/>
      </c>
      <c r="W1588" s="1" t="str">
        <f>IF(官網匯出!Q1588="",IF(G1588="","",0),官網匯出!Q1588)</f>
        <v/>
      </c>
      <c r="X1588" s="1" t="str">
        <f>IF(官網匯出!R1588="","",官網匯出!R1588)</f>
        <v/>
      </c>
      <c r="Y1588" s="1" t="str">
        <f>IF(官網匯出!S1588="","",官網匯出!S1588)</f>
        <v/>
      </c>
      <c r="Z1588" s="1" t="str">
        <f>IF(G1588="","",官網匯出!T1588)</f>
        <v/>
      </c>
      <c r="AA1588" s="1" t="str">
        <f>IF(G1588="","",官網匯出!AK1588)</f>
        <v/>
      </c>
      <c r="AB1588" s="1" t="str">
        <f>IF(G1588="","",IF(官網匯出!V1588="","",官網匯出!V1588))</f>
        <v/>
      </c>
      <c r="AJ1588" s="1" t="str">
        <f>IF(G1588="","",IF(官網匯出!AE1588="","",官網匯出!AE1588))</f>
        <v/>
      </c>
      <c r="AK1588" s="1" t="str">
        <f>IF(G1588="","",IF(官網匯出!AD1588="","",官網匯出!AD1588))</f>
        <v/>
      </c>
      <c r="AL1588" s="1" t="str">
        <f t="shared" si="277"/>
        <v>0</v>
      </c>
      <c r="AM1588" s="1" t="str">
        <f>IF(官網匯出!AG1588="","",官網匯出!AG1588)</f>
        <v/>
      </c>
      <c r="AN1588" s="1" t="str">
        <f>IF(G1588="","",IF(官網匯出!AH1588="","",官網匯出!AH1588))</f>
        <v/>
      </c>
      <c r="AO1588" s="14" t="str">
        <f t="shared" si="278"/>
        <v/>
      </c>
      <c r="AP1588" s="14" t="str">
        <f t="shared" si="279"/>
        <v>1</v>
      </c>
      <c r="AQ1588" s="14" t="str">
        <f t="shared" si="280"/>
        <v>0</v>
      </c>
      <c r="AR1588" s="1" t="str">
        <f t="shared" si="281"/>
        <v/>
      </c>
      <c r="AS1588" s="1" t="str">
        <f t="shared" si="282"/>
        <v/>
      </c>
      <c r="AT1588" s="1" t="str">
        <f t="shared" si="283"/>
        <v/>
      </c>
      <c r="AU1588" s="1" t="str">
        <f t="shared" si="274"/>
        <v/>
      </c>
      <c r="AV1588" s="1" t="e">
        <f>IF(VLOOKUP(G1588,官網匯出!A:AQ,42,FALSE)="","[黃金盾官網]",VLOOKUP(G1588,官網匯出!A:AQ,42,FALSE))</f>
        <v>#N/A</v>
      </c>
      <c r="AW1588" s="1" t="e">
        <f>IF(LEFT(VLOOKUP(G1588,官網匯出!A:AS,43,FALSE),2)="","web",LEFT(VLOOKUP(G1588,官網匯出!A:AS,43,FALSE),2))</f>
        <v>#N/A</v>
      </c>
      <c r="AX1588" s="1" t="str">
        <f t="shared" si="284"/>
        <v>O</v>
      </c>
    </row>
    <row r="1589" spans="1:50">
      <c r="A1589" s="1" t="str">
        <f>IF(G1589="","",VLOOKUP(官網轉換!AW1589,團名!A:B,2,FALSE))</f>
        <v/>
      </c>
      <c r="B1589" s="1" t="str">
        <f>IF(G1589="","",IF(LEFT(VLOOKUP(G1589,官網匯出!A:AQ,43,0),2)="wf",VLOOKUP(VLOOKUP(G1589,官網匯出!A:AQ,43,0),團名!$I$1:$K$12,2,FALSE),"N0071"))</f>
        <v/>
      </c>
      <c r="C1589" s="1" t="str">
        <f>IFERROR(VLOOKUP(官網匯出!D1589,團名!E:G,3,FALSE),"")</f>
        <v/>
      </c>
      <c r="D1589" s="1" t="str">
        <f t="shared" si="275"/>
        <v/>
      </c>
      <c r="E1589" s="1" t="str">
        <f t="shared" si="276"/>
        <v/>
      </c>
      <c r="F1589" s="1" t="str">
        <f>IF(官網匯出!F1589="已付款","","B0012")</f>
        <v>B0012</v>
      </c>
      <c r="G1589" s="1" t="str">
        <f>IF(官網匯出!A1589="","",官網匯出!A1589)</f>
        <v/>
      </c>
      <c r="H1589" s="3" t="str">
        <f>IF(官網匯出!B1589="","",官網匯出!B1589)</f>
        <v/>
      </c>
      <c r="I1589" s="1" t="str">
        <f>IF(官網匯出!C1589="","",官網匯出!C1589)</f>
        <v/>
      </c>
      <c r="J1589" s="1" t="str">
        <f>IF(官網匯出!D1589="","",官網匯出!D1589)</f>
        <v/>
      </c>
      <c r="K1589" s="3" t="str">
        <f>IF(官網匯出!E1589="","",官網匯出!E1589)</f>
        <v/>
      </c>
      <c r="L1589" s="1" t="str">
        <f>IF(官網匯出!F1589="","",官網匯出!F1589)</f>
        <v/>
      </c>
      <c r="M1589" s="1" t="str">
        <f>IF(官網匯出!G1589="","",官網匯出!G1589)</f>
        <v/>
      </c>
      <c r="N1589" s="1" t="str">
        <f>IF(官網匯出!H1589="","",官網匯出!H1589)</f>
        <v/>
      </c>
      <c r="P1589" s="1" t="str">
        <f>IF(官網匯出!J1589="","",RIGHT(官網匯出!J1589,LEN(官網匯出!J1589)-2))</f>
        <v/>
      </c>
      <c r="Q1589" s="1" t="str">
        <f>IF(官網匯出!K1589="","",官網匯出!K1589)</f>
        <v/>
      </c>
      <c r="R1589" s="1" t="str">
        <f>IF(官網匯出!L1589="","",官網匯出!L1589)</f>
        <v/>
      </c>
      <c r="S1589" s="1" t="str">
        <f>IF(官網匯出!M1589="","",官網匯出!M1589)</f>
        <v/>
      </c>
      <c r="T1589" s="1" t="str">
        <f>IF(官網匯出!N1589="","",官網匯出!N1589)</f>
        <v/>
      </c>
      <c r="U1589" s="1" t="str">
        <f>IF(官網匯出!O1589="","",官網匯出!O1589)</f>
        <v/>
      </c>
      <c r="V1589" s="1" t="str">
        <f>IF(官網匯出!P1589="",IF(G1589="","",0),官網匯出!P1589)</f>
        <v/>
      </c>
      <c r="W1589" s="1" t="str">
        <f>IF(官網匯出!Q1589="",IF(G1589="","",0),官網匯出!Q1589)</f>
        <v/>
      </c>
      <c r="X1589" s="1" t="str">
        <f>IF(官網匯出!R1589="","",官網匯出!R1589)</f>
        <v/>
      </c>
      <c r="Y1589" s="1" t="str">
        <f>IF(官網匯出!S1589="","",官網匯出!S1589)</f>
        <v/>
      </c>
      <c r="Z1589" s="1" t="str">
        <f>IF(G1589="","",官網匯出!T1589)</f>
        <v/>
      </c>
      <c r="AA1589" s="1" t="str">
        <f>IF(G1589="","",官網匯出!AK1589)</f>
        <v/>
      </c>
      <c r="AB1589" s="1" t="str">
        <f>IF(G1589="","",IF(官網匯出!V1589="","",官網匯出!V1589))</f>
        <v/>
      </c>
      <c r="AJ1589" s="1" t="str">
        <f>IF(G1589="","",IF(官網匯出!AE1589="","",官網匯出!AE1589))</f>
        <v/>
      </c>
      <c r="AK1589" s="1" t="str">
        <f>IF(G1589="","",IF(官網匯出!AD1589="","",官網匯出!AD1589))</f>
        <v/>
      </c>
      <c r="AL1589" s="1" t="str">
        <f t="shared" si="277"/>
        <v>0</v>
      </c>
      <c r="AM1589" s="1" t="str">
        <f>IF(官網匯出!AG1589="","",官網匯出!AG1589)</f>
        <v/>
      </c>
      <c r="AN1589" s="1" t="str">
        <f>IF(G1589="","",IF(官網匯出!AH1589="","",官網匯出!AH1589))</f>
        <v/>
      </c>
      <c r="AO1589" s="14" t="str">
        <f t="shared" si="278"/>
        <v/>
      </c>
      <c r="AP1589" s="14" t="str">
        <f t="shared" si="279"/>
        <v>1</v>
      </c>
      <c r="AQ1589" s="14" t="str">
        <f t="shared" si="280"/>
        <v>0</v>
      </c>
      <c r="AR1589" s="1" t="str">
        <f t="shared" si="281"/>
        <v/>
      </c>
      <c r="AS1589" s="1" t="str">
        <f t="shared" si="282"/>
        <v/>
      </c>
      <c r="AT1589" s="1" t="str">
        <f t="shared" si="283"/>
        <v/>
      </c>
      <c r="AU1589" s="1" t="str">
        <f t="shared" si="274"/>
        <v/>
      </c>
      <c r="AV1589" s="1" t="e">
        <f>IF(VLOOKUP(G1589,官網匯出!A:AQ,42,FALSE)="","[黃金盾官網]",VLOOKUP(G1589,官網匯出!A:AQ,42,FALSE))</f>
        <v>#N/A</v>
      </c>
      <c r="AW1589" s="1" t="e">
        <f>IF(LEFT(VLOOKUP(G1589,官網匯出!A:AS,43,FALSE),2)="","web",LEFT(VLOOKUP(G1589,官網匯出!A:AS,43,FALSE),2))</f>
        <v>#N/A</v>
      </c>
      <c r="AX1589" s="1" t="str">
        <f t="shared" si="284"/>
        <v>O</v>
      </c>
    </row>
    <row r="1590" spans="1:50">
      <c r="A1590" s="1" t="str">
        <f>IF(G1590="","",VLOOKUP(官網轉換!AW1590,團名!A:B,2,FALSE))</f>
        <v/>
      </c>
      <c r="B1590" s="1" t="str">
        <f>IF(G1590="","",IF(LEFT(VLOOKUP(G1590,官網匯出!A:AQ,43,0),2)="wf",VLOOKUP(VLOOKUP(G1590,官網匯出!A:AQ,43,0),團名!$I$1:$K$12,2,FALSE),"N0071"))</f>
        <v/>
      </c>
      <c r="C1590" s="1" t="str">
        <f>IFERROR(VLOOKUP(官網匯出!D1590,團名!E:G,3,FALSE),"")</f>
        <v/>
      </c>
      <c r="D1590" s="1" t="str">
        <f t="shared" si="275"/>
        <v/>
      </c>
      <c r="E1590" s="1" t="str">
        <f t="shared" si="276"/>
        <v/>
      </c>
      <c r="F1590" s="1" t="str">
        <f>IF(官網匯出!F1590="已付款","","B0012")</f>
        <v>B0012</v>
      </c>
      <c r="G1590" s="1" t="str">
        <f>IF(官網匯出!A1590="","",官網匯出!A1590)</f>
        <v/>
      </c>
      <c r="H1590" s="3" t="str">
        <f>IF(官網匯出!B1590="","",官網匯出!B1590)</f>
        <v/>
      </c>
      <c r="I1590" s="1" t="str">
        <f>IF(官網匯出!C1590="","",官網匯出!C1590)</f>
        <v/>
      </c>
      <c r="J1590" s="1" t="str">
        <f>IF(官網匯出!D1590="","",官網匯出!D1590)</f>
        <v/>
      </c>
      <c r="K1590" s="3" t="str">
        <f>IF(官網匯出!E1590="","",官網匯出!E1590)</f>
        <v/>
      </c>
      <c r="L1590" s="1" t="str">
        <f>IF(官網匯出!F1590="","",官網匯出!F1590)</f>
        <v/>
      </c>
      <c r="M1590" s="1" t="str">
        <f>IF(官網匯出!G1590="","",官網匯出!G1590)</f>
        <v/>
      </c>
      <c r="N1590" s="1" t="str">
        <f>IF(官網匯出!H1590="","",官網匯出!H1590)</f>
        <v/>
      </c>
      <c r="P1590" s="1" t="str">
        <f>IF(官網匯出!J1590="","",RIGHT(官網匯出!J1590,LEN(官網匯出!J1590)-2))</f>
        <v/>
      </c>
      <c r="Q1590" s="1" t="str">
        <f>IF(官網匯出!K1590="","",官網匯出!K1590)</f>
        <v/>
      </c>
      <c r="R1590" s="1" t="str">
        <f>IF(官網匯出!L1590="","",官網匯出!L1590)</f>
        <v/>
      </c>
      <c r="S1590" s="1" t="str">
        <f>IF(官網匯出!M1590="","",官網匯出!M1590)</f>
        <v/>
      </c>
      <c r="T1590" s="1" t="str">
        <f>IF(官網匯出!N1590="","",官網匯出!N1590)</f>
        <v/>
      </c>
      <c r="U1590" s="1" t="str">
        <f>IF(官網匯出!O1590="","",官網匯出!O1590)</f>
        <v/>
      </c>
      <c r="V1590" s="1" t="str">
        <f>IF(官網匯出!P1590="",IF(G1590="","",0),官網匯出!P1590)</f>
        <v/>
      </c>
      <c r="W1590" s="1" t="str">
        <f>IF(官網匯出!Q1590="",IF(G1590="","",0),官網匯出!Q1590)</f>
        <v/>
      </c>
      <c r="X1590" s="1" t="str">
        <f>IF(官網匯出!R1590="","",官網匯出!R1590)</f>
        <v/>
      </c>
      <c r="Y1590" s="1" t="str">
        <f>IF(官網匯出!S1590="","",官網匯出!S1590)</f>
        <v/>
      </c>
      <c r="Z1590" s="1" t="str">
        <f>IF(G1590="","",官網匯出!T1590)</f>
        <v/>
      </c>
      <c r="AA1590" s="1" t="str">
        <f>IF(G1590="","",官網匯出!AK1590)</f>
        <v/>
      </c>
      <c r="AB1590" s="1" t="str">
        <f>IF(G1590="","",IF(官網匯出!V1590="","",官網匯出!V1590))</f>
        <v/>
      </c>
      <c r="AJ1590" s="1" t="str">
        <f>IF(G1590="","",IF(官網匯出!AE1590="","",官網匯出!AE1590))</f>
        <v/>
      </c>
      <c r="AK1590" s="1" t="str">
        <f>IF(G1590="","",IF(官網匯出!AD1590="","",官網匯出!AD1590))</f>
        <v/>
      </c>
      <c r="AL1590" s="1" t="str">
        <f t="shared" si="277"/>
        <v>0</v>
      </c>
      <c r="AM1590" s="1" t="str">
        <f>IF(官網匯出!AG1590="","",官網匯出!AG1590)</f>
        <v/>
      </c>
      <c r="AN1590" s="1" t="str">
        <f>IF(G1590="","",IF(官網匯出!AH1590="","",官網匯出!AH1590))</f>
        <v/>
      </c>
      <c r="AO1590" s="14" t="str">
        <f t="shared" si="278"/>
        <v/>
      </c>
      <c r="AP1590" s="14" t="str">
        <f t="shared" si="279"/>
        <v>1</v>
      </c>
      <c r="AQ1590" s="14" t="str">
        <f t="shared" si="280"/>
        <v>0</v>
      </c>
      <c r="AR1590" s="1" t="str">
        <f t="shared" si="281"/>
        <v/>
      </c>
      <c r="AS1590" s="1" t="str">
        <f t="shared" si="282"/>
        <v/>
      </c>
      <c r="AT1590" s="1" t="str">
        <f t="shared" si="283"/>
        <v/>
      </c>
      <c r="AU1590" s="1" t="str">
        <f t="shared" si="274"/>
        <v/>
      </c>
      <c r="AV1590" s="1" t="e">
        <f>IF(VLOOKUP(G1590,官網匯出!A:AQ,42,FALSE)="","[黃金盾官網]",VLOOKUP(G1590,官網匯出!A:AQ,42,FALSE))</f>
        <v>#N/A</v>
      </c>
      <c r="AW1590" s="1" t="e">
        <f>IF(LEFT(VLOOKUP(G1590,官網匯出!A:AS,43,FALSE),2)="","web",LEFT(VLOOKUP(G1590,官網匯出!A:AS,43,FALSE),2))</f>
        <v>#N/A</v>
      </c>
      <c r="AX1590" s="1" t="str">
        <f t="shared" si="284"/>
        <v>O</v>
      </c>
    </row>
    <row r="1591" spans="1:50">
      <c r="A1591" s="1" t="str">
        <f>IF(G1591="","",VLOOKUP(官網轉換!AW1591,團名!A:B,2,FALSE))</f>
        <v/>
      </c>
      <c r="B1591" s="1" t="str">
        <f>IF(G1591="","",IF(LEFT(VLOOKUP(G1591,官網匯出!A:AQ,43,0),2)="wf",VLOOKUP(VLOOKUP(G1591,官網匯出!A:AQ,43,0),團名!$I$1:$K$12,2,FALSE),"N0071"))</f>
        <v/>
      </c>
      <c r="C1591" s="1" t="str">
        <f>IFERROR(VLOOKUP(官網匯出!D1591,團名!E:G,3,FALSE),"")</f>
        <v/>
      </c>
      <c r="D1591" s="1" t="str">
        <f t="shared" si="275"/>
        <v/>
      </c>
      <c r="E1591" s="1" t="str">
        <f t="shared" si="276"/>
        <v/>
      </c>
      <c r="F1591" s="1" t="str">
        <f>IF(官網匯出!F1591="已付款","","B0012")</f>
        <v>B0012</v>
      </c>
      <c r="G1591" s="1" t="str">
        <f>IF(官網匯出!A1591="","",官網匯出!A1591)</f>
        <v/>
      </c>
      <c r="H1591" s="3" t="str">
        <f>IF(官網匯出!B1591="","",官網匯出!B1591)</f>
        <v/>
      </c>
      <c r="I1591" s="1" t="str">
        <f>IF(官網匯出!C1591="","",官網匯出!C1591)</f>
        <v/>
      </c>
      <c r="J1591" s="1" t="str">
        <f>IF(官網匯出!D1591="","",官網匯出!D1591)</f>
        <v/>
      </c>
      <c r="K1591" s="3" t="str">
        <f>IF(官網匯出!E1591="","",官網匯出!E1591)</f>
        <v/>
      </c>
      <c r="L1591" s="1" t="str">
        <f>IF(官網匯出!F1591="","",官網匯出!F1591)</f>
        <v/>
      </c>
      <c r="M1591" s="1" t="str">
        <f>IF(官網匯出!G1591="","",官網匯出!G1591)</f>
        <v/>
      </c>
      <c r="N1591" s="1" t="str">
        <f>IF(官網匯出!H1591="","",官網匯出!H1591)</f>
        <v/>
      </c>
      <c r="P1591" s="1" t="str">
        <f>IF(官網匯出!J1591="","",RIGHT(官網匯出!J1591,LEN(官網匯出!J1591)-2))</f>
        <v/>
      </c>
      <c r="Q1591" s="1" t="str">
        <f>IF(官網匯出!K1591="","",官網匯出!K1591)</f>
        <v/>
      </c>
      <c r="R1591" s="1" t="str">
        <f>IF(官網匯出!L1591="","",官網匯出!L1591)</f>
        <v/>
      </c>
      <c r="S1591" s="1" t="str">
        <f>IF(官網匯出!M1591="","",官網匯出!M1591)</f>
        <v/>
      </c>
      <c r="T1591" s="1" t="str">
        <f>IF(官網匯出!N1591="","",官網匯出!N1591)</f>
        <v/>
      </c>
      <c r="U1591" s="1" t="str">
        <f>IF(官網匯出!O1591="","",官網匯出!O1591)</f>
        <v/>
      </c>
      <c r="V1591" s="1" t="str">
        <f>IF(官網匯出!P1591="",IF(G1591="","",0),官網匯出!P1591)</f>
        <v/>
      </c>
      <c r="W1591" s="1" t="str">
        <f>IF(官網匯出!Q1591="",IF(G1591="","",0),官網匯出!Q1591)</f>
        <v/>
      </c>
      <c r="X1591" s="1" t="str">
        <f>IF(官網匯出!R1591="","",官網匯出!R1591)</f>
        <v/>
      </c>
      <c r="Y1591" s="1" t="str">
        <f>IF(官網匯出!S1591="","",官網匯出!S1591)</f>
        <v/>
      </c>
      <c r="Z1591" s="1" t="str">
        <f>IF(G1591="","",官網匯出!T1591)</f>
        <v/>
      </c>
      <c r="AA1591" s="1" t="str">
        <f>IF(G1591="","",官網匯出!AK1591)</f>
        <v/>
      </c>
      <c r="AB1591" s="1" t="str">
        <f>IF(G1591="","",IF(官網匯出!V1591="","",官網匯出!V1591))</f>
        <v/>
      </c>
      <c r="AJ1591" s="1" t="str">
        <f>IF(G1591="","",IF(官網匯出!AE1591="","",官網匯出!AE1591))</f>
        <v/>
      </c>
      <c r="AK1591" s="1" t="str">
        <f>IF(G1591="","",IF(官網匯出!AD1591="","",官網匯出!AD1591))</f>
        <v/>
      </c>
      <c r="AL1591" s="1" t="str">
        <f t="shared" si="277"/>
        <v>0</v>
      </c>
      <c r="AM1591" s="1" t="str">
        <f>IF(官網匯出!AG1591="","",官網匯出!AG1591)</f>
        <v/>
      </c>
      <c r="AN1591" s="1" t="str">
        <f>IF(G1591="","",IF(官網匯出!AH1591="","",官網匯出!AH1591))</f>
        <v/>
      </c>
      <c r="AO1591" s="14" t="str">
        <f t="shared" si="278"/>
        <v/>
      </c>
      <c r="AP1591" s="14" t="str">
        <f t="shared" si="279"/>
        <v>1</v>
      </c>
      <c r="AQ1591" s="14" t="str">
        <f t="shared" si="280"/>
        <v>0</v>
      </c>
      <c r="AR1591" s="1" t="str">
        <f t="shared" si="281"/>
        <v/>
      </c>
      <c r="AS1591" s="1" t="str">
        <f t="shared" si="282"/>
        <v/>
      </c>
      <c r="AT1591" s="1" t="str">
        <f t="shared" si="283"/>
        <v/>
      </c>
      <c r="AU1591" s="1" t="str">
        <f t="shared" si="274"/>
        <v/>
      </c>
      <c r="AV1591" s="1" t="e">
        <f>IF(VLOOKUP(G1591,官網匯出!A:AQ,42,FALSE)="","[黃金盾官網]",VLOOKUP(G1591,官網匯出!A:AQ,42,FALSE))</f>
        <v>#N/A</v>
      </c>
      <c r="AW1591" s="1" t="e">
        <f>IF(LEFT(VLOOKUP(G1591,官網匯出!A:AS,43,FALSE),2)="","web",LEFT(VLOOKUP(G1591,官網匯出!A:AS,43,FALSE),2))</f>
        <v>#N/A</v>
      </c>
      <c r="AX1591" s="1" t="str">
        <f t="shared" si="284"/>
        <v>O</v>
      </c>
    </row>
    <row r="1592" spans="1:50">
      <c r="A1592" s="1" t="str">
        <f>IF(G1592="","",VLOOKUP(官網轉換!AW1592,團名!A:B,2,FALSE))</f>
        <v/>
      </c>
      <c r="B1592" s="1" t="str">
        <f>IF(G1592="","",IF(LEFT(VLOOKUP(G1592,官網匯出!A:AQ,43,0),2)="wf",VLOOKUP(VLOOKUP(G1592,官網匯出!A:AQ,43,0),團名!$I$1:$K$12,2,FALSE),"N0071"))</f>
        <v/>
      </c>
      <c r="C1592" s="1" t="str">
        <f>IFERROR(VLOOKUP(官網匯出!D1592,團名!E:G,3,FALSE),"")</f>
        <v/>
      </c>
      <c r="D1592" s="1" t="str">
        <f t="shared" si="275"/>
        <v/>
      </c>
      <c r="E1592" s="1" t="str">
        <f t="shared" si="276"/>
        <v/>
      </c>
      <c r="F1592" s="1" t="str">
        <f>IF(官網匯出!F1592="已付款","","B0012")</f>
        <v>B0012</v>
      </c>
      <c r="G1592" s="1" t="str">
        <f>IF(官網匯出!A1592="","",官網匯出!A1592)</f>
        <v/>
      </c>
      <c r="H1592" s="3" t="str">
        <f>IF(官網匯出!B1592="","",官網匯出!B1592)</f>
        <v/>
      </c>
      <c r="I1592" s="1" t="str">
        <f>IF(官網匯出!C1592="","",官網匯出!C1592)</f>
        <v/>
      </c>
      <c r="J1592" s="1" t="str">
        <f>IF(官網匯出!D1592="","",官網匯出!D1592)</f>
        <v/>
      </c>
      <c r="K1592" s="3" t="str">
        <f>IF(官網匯出!E1592="","",官網匯出!E1592)</f>
        <v/>
      </c>
      <c r="L1592" s="1" t="str">
        <f>IF(官網匯出!F1592="","",官網匯出!F1592)</f>
        <v/>
      </c>
      <c r="M1592" s="1" t="str">
        <f>IF(官網匯出!G1592="","",官網匯出!G1592)</f>
        <v/>
      </c>
      <c r="N1592" s="1" t="str">
        <f>IF(官網匯出!H1592="","",官網匯出!H1592)</f>
        <v/>
      </c>
      <c r="P1592" s="1" t="str">
        <f>IF(官網匯出!J1592="","",RIGHT(官網匯出!J1592,LEN(官網匯出!J1592)-2))</f>
        <v/>
      </c>
      <c r="Q1592" s="1" t="str">
        <f>IF(官網匯出!K1592="","",官網匯出!K1592)</f>
        <v/>
      </c>
      <c r="R1592" s="1" t="str">
        <f>IF(官網匯出!L1592="","",官網匯出!L1592)</f>
        <v/>
      </c>
      <c r="S1592" s="1" t="str">
        <f>IF(官網匯出!M1592="","",官網匯出!M1592)</f>
        <v/>
      </c>
      <c r="T1592" s="1" t="str">
        <f>IF(官網匯出!N1592="","",官網匯出!N1592)</f>
        <v/>
      </c>
      <c r="U1592" s="1" t="str">
        <f>IF(官網匯出!O1592="","",官網匯出!O1592)</f>
        <v/>
      </c>
      <c r="V1592" s="1" t="str">
        <f>IF(官網匯出!P1592="",IF(G1592="","",0),官網匯出!P1592)</f>
        <v/>
      </c>
      <c r="W1592" s="1" t="str">
        <f>IF(官網匯出!Q1592="",IF(G1592="","",0),官網匯出!Q1592)</f>
        <v/>
      </c>
      <c r="X1592" s="1" t="str">
        <f>IF(官網匯出!R1592="","",官網匯出!R1592)</f>
        <v/>
      </c>
      <c r="Y1592" s="1" t="str">
        <f>IF(官網匯出!S1592="","",官網匯出!S1592)</f>
        <v/>
      </c>
      <c r="Z1592" s="1" t="str">
        <f>IF(G1592="","",官網匯出!T1592)</f>
        <v/>
      </c>
      <c r="AA1592" s="1" t="str">
        <f>IF(G1592="","",官網匯出!AK1592)</f>
        <v/>
      </c>
      <c r="AB1592" s="1" t="str">
        <f>IF(G1592="","",IF(官網匯出!V1592="","",官網匯出!V1592))</f>
        <v/>
      </c>
      <c r="AJ1592" s="1" t="str">
        <f>IF(G1592="","",IF(官網匯出!AE1592="","",官網匯出!AE1592))</f>
        <v/>
      </c>
      <c r="AK1592" s="1" t="str">
        <f>IF(G1592="","",IF(官網匯出!AD1592="","",官網匯出!AD1592))</f>
        <v/>
      </c>
      <c r="AL1592" s="1" t="str">
        <f t="shared" si="277"/>
        <v>0</v>
      </c>
      <c r="AM1592" s="1" t="str">
        <f>IF(官網匯出!AG1592="","",官網匯出!AG1592)</f>
        <v/>
      </c>
      <c r="AN1592" s="1" t="str">
        <f>IF(G1592="","",IF(官網匯出!AH1592="","",官網匯出!AH1592))</f>
        <v/>
      </c>
      <c r="AO1592" s="14" t="str">
        <f t="shared" si="278"/>
        <v/>
      </c>
      <c r="AP1592" s="14" t="str">
        <f t="shared" si="279"/>
        <v>1</v>
      </c>
      <c r="AQ1592" s="14" t="str">
        <f t="shared" si="280"/>
        <v>0</v>
      </c>
      <c r="AR1592" s="1" t="str">
        <f t="shared" si="281"/>
        <v/>
      </c>
      <c r="AS1592" s="1" t="str">
        <f t="shared" si="282"/>
        <v/>
      </c>
      <c r="AT1592" s="1" t="str">
        <f t="shared" si="283"/>
        <v/>
      </c>
      <c r="AU1592" s="1" t="str">
        <f t="shared" si="274"/>
        <v/>
      </c>
      <c r="AV1592" s="1" t="e">
        <f>IF(VLOOKUP(G1592,官網匯出!A:AQ,42,FALSE)="","[黃金盾官網]",VLOOKUP(G1592,官網匯出!A:AQ,42,FALSE))</f>
        <v>#N/A</v>
      </c>
      <c r="AW1592" s="1" t="e">
        <f>IF(LEFT(VLOOKUP(G1592,官網匯出!A:AS,43,FALSE),2)="","web",LEFT(VLOOKUP(G1592,官網匯出!A:AS,43,FALSE),2))</f>
        <v>#N/A</v>
      </c>
      <c r="AX1592" s="1" t="str">
        <f t="shared" si="284"/>
        <v>O</v>
      </c>
    </row>
    <row r="1593" spans="1:50">
      <c r="A1593" s="1" t="str">
        <f>IF(G1593="","",VLOOKUP(官網轉換!AW1593,團名!A:B,2,FALSE))</f>
        <v/>
      </c>
      <c r="B1593" s="1" t="str">
        <f>IF(G1593="","",IF(LEFT(VLOOKUP(G1593,官網匯出!A:AQ,43,0),2)="wf",VLOOKUP(VLOOKUP(G1593,官網匯出!A:AQ,43,0),團名!$I$1:$K$12,2,FALSE),"N0071"))</f>
        <v/>
      </c>
      <c r="C1593" s="1" t="str">
        <f>IFERROR(VLOOKUP(官網匯出!D1593,團名!E:G,3,FALSE),"")</f>
        <v/>
      </c>
      <c r="D1593" s="1" t="str">
        <f t="shared" si="275"/>
        <v/>
      </c>
      <c r="E1593" s="1" t="str">
        <f t="shared" si="276"/>
        <v/>
      </c>
      <c r="F1593" s="1" t="str">
        <f>IF(官網匯出!F1593="已付款","","B0012")</f>
        <v>B0012</v>
      </c>
      <c r="G1593" s="1" t="str">
        <f>IF(官網匯出!A1593="","",官網匯出!A1593)</f>
        <v/>
      </c>
      <c r="H1593" s="3" t="str">
        <f>IF(官網匯出!B1593="","",官網匯出!B1593)</f>
        <v/>
      </c>
      <c r="I1593" s="1" t="str">
        <f>IF(官網匯出!C1593="","",官網匯出!C1593)</f>
        <v/>
      </c>
      <c r="J1593" s="1" t="str">
        <f>IF(官網匯出!D1593="","",官網匯出!D1593)</f>
        <v/>
      </c>
      <c r="K1593" s="3" t="str">
        <f>IF(官網匯出!E1593="","",官網匯出!E1593)</f>
        <v/>
      </c>
      <c r="L1593" s="1" t="str">
        <f>IF(官網匯出!F1593="","",官網匯出!F1593)</f>
        <v/>
      </c>
      <c r="M1593" s="1" t="str">
        <f>IF(官網匯出!G1593="","",官網匯出!G1593)</f>
        <v/>
      </c>
      <c r="N1593" s="1" t="str">
        <f>IF(官網匯出!H1593="","",官網匯出!H1593)</f>
        <v/>
      </c>
      <c r="P1593" s="1" t="str">
        <f>IF(官網匯出!J1593="","",RIGHT(官網匯出!J1593,LEN(官網匯出!J1593)-2))</f>
        <v/>
      </c>
      <c r="Q1593" s="1" t="str">
        <f>IF(官網匯出!K1593="","",官網匯出!K1593)</f>
        <v/>
      </c>
      <c r="R1593" s="1" t="str">
        <f>IF(官網匯出!L1593="","",官網匯出!L1593)</f>
        <v/>
      </c>
      <c r="S1593" s="1" t="str">
        <f>IF(官網匯出!M1593="","",官網匯出!M1593)</f>
        <v/>
      </c>
      <c r="T1593" s="1" t="str">
        <f>IF(官網匯出!N1593="","",官網匯出!N1593)</f>
        <v/>
      </c>
      <c r="U1593" s="1" t="str">
        <f>IF(官網匯出!O1593="","",官網匯出!O1593)</f>
        <v/>
      </c>
      <c r="V1593" s="1" t="str">
        <f>IF(官網匯出!P1593="",IF(G1593="","",0),官網匯出!P1593)</f>
        <v/>
      </c>
      <c r="W1593" s="1" t="str">
        <f>IF(官網匯出!Q1593="",IF(G1593="","",0),官網匯出!Q1593)</f>
        <v/>
      </c>
      <c r="X1593" s="1" t="str">
        <f>IF(官網匯出!R1593="","",官網匯出!R1593)</f>
        <v/>
      </c>
      <c r="Y1593" s="1" t="str">
        <f>IF(官網匯出!S1593="","",官網匯出!S1593)</f>
        <v/>
      </c>
      <c r="Z1593" s="1" t="str">
        <f>IF(G1593="","",官網匯出!T1593)</f>
        <v/>
      </c>
      <c r="AA1593" s="1" t="str">
        <f>IF(G1593="","",官網匯出!AK1593)</f>
        <v/>
      </c>
      <c r="AB1593" s="1" t="str">
        <f>IF(G1593="","",IF(官網匯出!V1593="","",官網匯出!V1593))</f>
        <v/>
      </c>
      <c r="AJ1593" s="1" t="str">
        <f>IF(G1593="","",IF(官網匯出!AE1593="","",官網匯出!AE1593))</f>
        <v/>
      </c>
      <c r="AK1593" s="1" t="str">
        <f>IF(G1593="","",IF(官網匯出!AD1593="","",官網匯出!AD1593))</f>
        <v/>
      </c>
      <c r="AL1593" s="1" t="str">
        <f t="shared" si="277"/>
        <v>0</v>
      </c>
      <c r="AM1593" s="1" t="str">
        <f>IF(官網匯出!AG1593="","",官網匯出!AG1593)</f>
        <v/>
      </c>
      <c r="AN1593" s="1" t="str">
        <f>IF(G1593="","",IF(官網匯出!AH1593="","",官網匯出!AH1593))</f>
        <v/>
      </c>
      <c r="AO1593" s="14" t="str">
        <f t="shared" si="278"/>
        <v/>
      </c>
      <c r="AP1593" s="14" t="str">
        <f t="shared" si="279"/>
        <v>1</v>
      </c>
      <c r="AQ1593" s="14" t="str">
        <f t="shared" si="280"/>
        <v>0</v>
      </c>
      <c r="AR1593" s="1" t="str">
        <f t="shared" si="281"/>
        <v/>
      </c>
      <c r="AS1593" s="1" t="str">
        <f t="shared" si="282"/>
        <v/>
      </c>
      <c r="AT1593" s="1" t="str">
        <f t="shared" si="283"/>
        <v/>
      </c>
      <c r="AU1593" s="1" t="str">
        <f t="shared" si="274"/>
        <v/>
      </c>
      <c r="AV1593" s="1" t="e">
        <f>IF(VLOOKUP(G1593,官網匯出!A:AQ,42,FALSE)="","[黃金盾官網]",VLOOKUP(G1593,官網匯出!A:AQ,42,FALSE))</f>
        <v>#N/A</v>
      </c>
      <c r="AW1593" s="1" t="e">
        <f>IF(LEFT(VLOOKUP(G1593,官網匯出!A:AS,43,FALSE),2)="","web",LEFT(VLOOKUP(G1593,官網匯出!A:AS,43,FALSE),2))</f>
        <v>#N/A</v>
      </c>
      <c r="AX1593" s="1" t="str">
        <f t="shared" si="284"/>
        <v>O</v>
      </c>
    </row>
    <row r="1594" spans="1:50">
      <c r="A1594" s="1" t="str">
        <f>IF(G1594="","",VLOOKUP(官網轉換!AW1594,團名!A:B,2,FALSE))</f>
        <v/>
      </c>
      <c r="B1594" s="1" t="str">
        <f>IF(G1594="","",IF(LEFT(VLOOKUP(G1594,官網匯出!A:AQ,43,0),2)="wf",VLOOKUP(VLOOKUP(G1594,官網匯出!A:AQ,43,0),團名!$I$1:$K$12,2,FALSE),"N0071"))</f>
        <v/>
      </c>
      <c r="C1594" s="1" t="str">
        <f>IFERROR(VLOOKUP(官網匯出!D1594,團名!E:G,3,FALSE),"")</f>
        <v/>
      </c>
      <c r="D1594" s="1" t="str">
        <f t="shared" si="275"/>
        <v/>
      </c>
      <c r="E1594" s="1" t="str">
        <f t="shared" si="276"/>
        <v/>
      </c>
      <c r="F1594" s="1" t="str">
        <f>IF(官網匯出!F1594="已付款","","B0012")</f>
        <v>B0012</v>
      </c>
      <c r="G1594" s="1" t="str">
        <f>IF(官網匯出!A1594="","",官網匯出!A1594)</f>
        <v/>
      </c>
      <c r="H1594" s="3" t="str">
        <f>IF(官網匯出!B1594="","",官網匯出!B1594)</f>
        <v/>
      </c>
      <c r="I1594" s="1" t="str">
        <f>IF(官網匯出!C1594="","",官網匯出!C1594)</f>
        <v/>
      </c>
      <c r="J1594" s="1" t="str">
        <f>IF(官網匯出!D1594="","",官網匯出!D1594)</f>
        <v/>
      </c>
      <c r="K1594" s="3" t="str">
        <f>IF(官網匯出!E1594="","",官網匯出!E1594)</f>
        <v/>
      </c>
      <c r="L1594" s="1" t="str">
        <f>IF(官網匯出!F1594="","",官網匯出!F1594)</f>
        <v/>
      </c>
      <c r="M1594" s="1" t="str">
        <f>IF(官網匯出!G1594="","",官網匯出!G1594)</f>
        <v/>
      </c>
      <c r="N1594" s="1" t="str">
        <f>IF(官網匯出!H1594="","",官網匯出!H1594)</f>
        <v/>
      </c>
      <c r="P1594" s="1" t="str">
        <f>IF(官網匯出!J1594="","",RIGHT(官網匯出!J1594,LEN(官網匯出!J1594)-2))</f>
        <v/>
      </c>
      <c r="Q1594" s="1" t="str">
        <f>IF(官網匯出!K1594="","",官網匯出!K1594)</f>
        <v/>
      </c>
      <c r="R1594" s="1" t="str">
        <f>IF(官網匯出!L1594="","",官網匯出!L1594)</f>
        <v/>
      </c>
      <c r="S1594" s="1" t="str">
        <f>IF(官網匯出!M1594="","",官網匯出!M1594)</f>
        <v/>
      </c>
      <c r="T1594" s="1" t="str">
        <f>IF(官網匯出!N1594="","",官網匯出!N1594)</f>
        <v/>
      </c>
      <c r="U1594" s="1" t="str">
        <f>IF(官網匯出!O1594="","",官網匯出!O1594)</f>
        <v/>
      </c>
      <c r="V1594" s="1" t="str">
        <f>IF(官網匯出!P1594="",IF(G1594="","",0),官網匯出!P1594)</f>
        <v/>
      </c>
      <c r="W1594" s="1" t="str">
        <f>IF(官網匯出!Q1594="",IF(G1594="","",0),官網匯出!Q1594)</f>
        <v/>
      </c>
      <c r="X1594" s="1" t="str">
        <f>IF(官網匯出!R1594="","",官網匯出!R1594)</f>
        <v/>
      </c>
      <c r="Y1594" s="1" t="str">
        <f>IF(官網匯出!S1594="","",官網匯出!S1594)</f>
        <v/>
      </c>
      <c r="Z1594" s="1" t="str">
        <f>IF(G1594="","",官網匯出!T1594)</f>
        <v/>
      </c>
      <c r="AA1594" s="1" t="str">
        <f>IF(G1594="","",官網匯出!AK1594)</f>
        <v/>
      </c>
      <c r="AB1594" s="1" t="str">
        <f>IF(G1594="","",IF(官網匯出!V1594="","",官網匯出!V1594))</f>
        <v/>
      </c>
      <c r="AJ1594" s="1" t="str">
        <f>IF(G1594="","",IF(官網匯出!AE1594="","",官網匯出!AE1594))</f>
        <v/>
      </c>
      <c r="AK1594" s="1" t="str">
        <f>IF(G1594="","",IF(官網匯出!AD1594="","",官網匯出!AD1594))</f>
        <v/>
      </c>
      <c r="AL1594" s="1" t="str">
        <f t="shared" si="277"/>
        <v>0</v>
      </c>
      <c r="AM1594" s="1" t="str">
        <f>IF(官網匯出!AG1594="","",官網匯出!AG1594)</f>
        <v/>
      </c>
      <c r="AN1594" s="1" t="str">
        <f>IF(G1594="","",IF(官網匯出!AH1594="","",官網匯出!AH1594))</f>
        <v/>
      </c>
      <c r="AO1594" s="14" t="str">
        <f t="shared" si="278"/>
        <v/>
      </c>
      <c r="AP1594" s="14" t="str">
        <f t="shared" si="279"/>
        <v>1</v>
      </c>
      <c r="AQ1594" s="14" t="str">
        <f t="shared" si="280"/>
        <v>0</v>
      </c>
      <c r="AR1594" s="1" t="str">
        <f t="shared" si="281"/>
        <v/>
      </c>
      <c r="AS1594" s="1" t="str">
        <f t="shared" si="282"/>
        <v/>
      </c>
      <c r="AT1594" s="1" t="str">
        <f t="shared" si="283"/>
        <v/>
      </c>
      <c r="AU1594" s="1" t="str">
        <f t="shared" si="274"/>
        <v/>
      </c>
      <c r="AV1594" s="1" t="e">
        <f>IF(VLOOKUP(G1594,官網匯出!A:AQ,42,FALSE)="","[黃金盾官網]",VLOOKUP(G1594,官網匯出!A:AQ,42,FALSE))</f>
        <v>#N/A</v>
      </c>
      <c r="AW1594" s="1" t="e">
        <f>IF(LEFT(VLOOKUP(G1594,官網匯出!A:AS,43,FALSE),2)="","web",LEFT(VLOOKUP(G1594,官網匯出!A:AS,43,FALSE),2))</f>
        <v>#N/A</v>
      </c>
      <c r="AX1594" s="1" t="str">
        <f t="shared" si="284"/>
        <v>O</v>
      </c>
    </row>
    <row r="1595" spans="1:50">
      <c r="A1595" s="1" t="str">
        <f>IF(G1595="","",VLOOKUP(官網轉換!AW1595,團名!A:B,2,FALSE))</f>
        <v/>
      </c>
      <c r="B1595" s="1" t="str">
        <f>IF(G1595="","",IF(LEFT(VLOOKUP(G1595,官網匯出!A:AQ,43,0),2)="wf",VLOOKUP(VLOOKUP(G1595,官網匯出!A:AQ,43,0),團名!$I$1:$K$12,2,FALSE),"N0071"))</f>
        <v/>
      </c>
      <c r="C1595" s="1" t="str">
        <f>IFERROR(VLOOKUP(官網匯出!D1595,團名!E:G,3,FALSE),"")</f>
        <v/>
      </c>
      <c r="D1595" s="1" t="str">
        <f t="shared" si="275"/>
        <v/>
      </c>
      <c r="E1595" s="1" t="str">
        <f t="shared" si="276"/>
        <v/>
      </c>
      <c r="F1595" s="1" t="str">
        <f>IF(官網匯出!F1595="已付款","","B0012")</f>
        <v>B0012</v>
      </c>
      <c r="G1595" s="1" t="str">
        <f>IF(官網匯出!A1595="","",官網匯出!A1595)</f>
        <v/>
      </c>
      <c r="H1595" s="3" t="str">
        <f>IF(官網匯出!B1595="","",官網匯出!B1595)</f>
        <v/>
      </c>
      <c r="I1595" s="1" t="str">
        <f>IF(官網匯出!C1595="","",官網匯出!C1595)</f>
        <v/>
      </c>
      <c r="J1595" s="1" t="str">
        <f>IF(官網匯出!D1595="","",官網匯出!D1595)</f>
        <v/>
      </c>
      <c r="K1595" s="3" t="str">
        <f>IF(官網匯出!E1595="","",官網匯出!E1595)</f>
        <v/>
      </c>
      <c r="L1595" s="1" t="str">
        <f>IF(官網匯出!F1595="","",官網匯出!F1595)</f>
        <v/>
      </c>
      <c r="M1595" s="1" t="str">
        <f>IF(官網匯出!G1595="","",官網匯出!G1595)</f>
        <v/>
      </c>
      <c r="N1595" s="1" t="str">
        <f>IF(官網匯出!H1595="","",官網匯出!H1595)</f>
        <v/>
      </c>
      <c r="P1595" s="1" t="str">
        <f>IF(官網匯出!J1595="","",RIGHT(官網匯出!J1595,LEN(官網匯出!J1595)-2))</f>
        <v/>
      </c>
      <c r="Q1595" s="1" t="str">
        <f>IF(官網匯出!K1595="","",官網匯出!K1595)</f>
        <v/>
      </c>
      <c r="R1595" s="1" t="str">
        <f>IF(官網匯出!L1595="","",官網匯出!L1595)</f>
        <v/>
      </c>
      <c r="S1595" s="1" t="str">
        <f>IF(官網匯出!M1595="","",官網匯出!M1595)</f>
        <v/>
      </c>
      <c r="T1595" s="1" t="str">
        <f>IF(官網匯出!N1595="","",官網匯出!N1595)</f>
        <v/>
      </c>
      <c r="U1595" s="1" t="str">
        <f>IF(官網匯出!O1595="","",官網匯出!O1595)</f>
        <v/>
      </c>
      <c r="V1595" s="1" t="str">
        <f>IF(官網匯出!P1595="",IF(G1595="","",0),官網匯出!P1595)</f>
        <v/>
      </c>
      <c r="W1595" s="1" t="str">
        <f>IF(官網匯出!Q1595="",IF(G1595="","",0),官網匯出!Q1595)</f>
        <v/>
      </c>
      <c r="X1595" s="1" t="str">
        <f>IF(官網匯出!R1595="","",官網匯出!R1595)</f>
        <v/>
      </c>
      <c r="Y1595" s="1" t="str">
        <f>IF(官網匯出!S1595="","",官網匯出!S1595)</f>
        <v/>
      </c>
      <c r="Z1595" s="1" t="str">
        <f>IF(G1595="","",官網匯出!T1595)</f>
        <v/>
      </c>
      <c r="AA1595" s="1" t="str">
        <f>IF(G1595="","",官網匯出!AK1595)</f>
        <v/>
      </c>
      <c r="AB1595" s="1" t="str">
        <f>IF(G1595="","",IF(官網匯出!V1595="","",官網匯出!V1595))</f>
        <v/>
      </c>
      <c r="AJ1595" s="1" t="str">
        <f>IF(G1595="","",IF(官網匯出!AE1595="","",官網匯出!AE1595))</f>
        <v/>
      </c>
      <c r="AK1595" s="1" t="str">
        <f>IF(G1595="","",IF(官網匯出!AD1595="","",官網匯出!AD1595))</f>
        <v/>
      </c>
      <c r="AL1595" s="1" t="str">
        <f t="shared" si="277"/>
        <v>0</v>
      </c>
      <c r="AM1595" s="1" t="str">
        <f>IF(官網匯出!AG1595="","",官網匯出!AG1595)</f>
        <v/>
      </c>
      <c r="AN1595" s="1" t="str">
        <f>IF(G1595="","",IF(官網匯出!AH1595="","",官網匯出!AH1595))</f>
        <v/>
      </c>
      <c r="AO1595" s="14" t="str">
        <f t="shared" si="278"/>
        <v/>
      </c>
      <c r="AP1595" s="14" t="str">
        <f t="shared" si="279"/>
        <v>1</v>
      </c>
      <c r="AQ1595" s="14" t="str">
        <f t="shared" si="280"/>
        <v>0</v>
      </c>
      <c r="AR1595" s="1" t="str">
        <f t="shared" si="281"/>
        <v/>
      </c>
      <c r="AS1595" s="1" t="str">
        <f t="shared" si="282"/>
        <v/>
      </c>
      <c r="AT1595" s="1" t="str">
        <f t="shared" si="283"/>
        <v/>
      </c>
      <c r="AU1595" s="1" t="str">
        <f t="shared" si="274"/>
        <v/>
      </c>
      <c r="AV1595" s="1" t="e">
        <f>IF(VLOOKUP(G1595,官網匯出!A:AQ,42,FALSE)="","[黃金盾官網]",VLOOKUP(G1595,官網匯出!A:AQ,42,FALSE))</f>
        <v>#N/A</v>
      </c>
      <c r="AW1595" s="1" t="e">
        <f>IF(LEFT(VLOOKUP(G1595,官網匯出!A:AS,43,FALSE),2)="","web",LEFT(VLOOKUP(G1595,官網匯出!A:AS,43,FALSE),2))</f>
        <v>#N/A</v>
      </c>
      <c r="AX1595" s="1" t="str">
        <f t="shared" si="284"/>
        <v>O</v>
      </c>
    </row>
    <row r="1596" spans="1:50">
      <c r="A1596" s="1" t="str">
        <f>IF(G1596="","",VLOOKUP(官網轉換!AW1596,團名!A:B,2,FALSE))</f>
        <v/>
      </c>
      <c r="B1596" s="1" t="str">
        <f>IF(G1596="","",IF(LEFT(VLOOKUP(G1596,官網匯出!A:AQ,43,0),2)="wf",VLOOKUP(VLOOKUP(G1596,官網匯出!A:AQ,43,0),團名!$I$1:$K$12,2,FALSE),"N0071"))</f>
        <v/>
      </c>
      <c r="C1596" s="1" t="str">
        <f>IFERROR(VLOOKUP(官網匯出!D1596,團名!E:G,3,FALSE),"")</f>
        <v/>
      </c>
      <c r="D1596" s="1" t="str">
        <f t="shared" si="275"/>
        <v/>
      </c>
      <c r="E1596" s="1" t="str">
        <f t="shared" si="276"/>
        <v/>
      </c>
      <c r="F1596" s="1" t="str">
        <f>IF(官網匯出!F1596="已付款","","B0012")</f>
        <v>B0012</v>
      </c>
      <c r="G1596" s="1" t="str">
        <f>IF(官網匯出!A1596="","",官網匯出!A1596)</f>
        <v/>
      </c>
      <c r="H1596" s="3" t="str">
        <f>IF(官網匯出!B1596="","",官網匯出!B1596)</f>
        <v/>
      </c>
      <c r="I1596" s="1" t="str">
        <f>IF(官網匯出!C1596="","",官網匯出!C1596)</f>
        <v/>
      </c>
      <c r="J1596" s="1" t="str">
        <f>IF(官網匯出!D1596="","",官網匯出!D1596)</f>
        <v/>
      </c>
      <c r="K1596" s="3" t="str">
        <f>IF(官網匯出!E1596="","",官網匯出!E1596)</f>
        <v/>
      </c>
      <c r="L1596" s="1" t="str">
        <f>IF(官網匯出!F1596="","",官網匯出!F1596)</f>
        <v/>
      </c>
      <c r="M1596" s="1" t="str">
        <f>IF(官網匯出!G1596="","",官網匯出!G1596)</f>
        <v/>
      </c>
      <c r="N1596" s="1" t="str">
        <f>IF(官網匯出!H1596="","",官網匯出!H1596)</f>
        <v/>
      </c>
      <c r="P1596" s="1" t="str">
        <f>IF(官網匯出!J1596="","",RIGHT(官網匯出!J1596,LEN(官網匯出!J1596)-2))</f>
        <v/>
      </c>
      <c r="Q1596" s="1" t="str">
        <f>IF(官網匯出!K1596="","",官網匯出!K1596)</f>
        <v/>
      </c>
      <c r="R1596" s="1" t="str">
        <f>IF(官網匯出!L1596="","",官網匯出!L1596)</f>
        <v/>
      </c>
      <c r="S1596" s="1" t="str">
        <f>IF(官網匯出!M1596="","",官網匯出!M1596)</f>
        <v/>
      </c>
      <c r="T1596" s="1" t="str">
        <f>IF(官網匯出!N1596="","",官網匯出!N1596)</f>
        <v/>
      </c>
      <c r="U1596" s="1" t="str">
        <f>IF(官網匯出!O1596="","",官網匯出!O1596)</f>
        <v/>
      </c>
      <c r="V1596" s="1" t="str">
        <f>IF(官網匯出!P1596="",IF(G1596="","",0),官網匯出!P1596)</f>
        <v/>
      </c>
      <c r="W1596" s="1" t="str">
        <f>IF(官網匯出!Q1596="",IF(G1596="","",0),官網匯出!Q1596)</f>
        <v/>
      </c>
      <c r="X1596" s="1" t="str">
        <f>IF(官網匯出!R1596="","",官網匯出!R1596)</f>
        <v/>
      </c>
      <c r="Y1596" s="1" t="str">
        <f>IF(官網匯出!S1596="","",官網匯出!S1596)</f>
        <v/>
      </c>
      <c r="Z1596" s="1" t="str">
        <f>IF(G1596="","",官網匯出!T1596)</f>
        <v/>
      </c>
      <c r="AA1596" s="1" t="str">
        <f>IF(G1596="","",官網匯出!AK1596)</f>
        <v/>
      </c>
      <c r="AB1596" s="1" t="str">
        <f>IF(G1596="","",IF(官網匯出!V1596="","",官網匯出!V1596))</f>
        <v/>
      </c>
      <c r="AJ1596" s="1" t="str">
        <f>IF(G1596="","",IF(官網匯出!AE1596="","",官網匯出!AE1596))</f>
        <v/>
      </c>
      <c r="AK1596" s="1" t="str">
        <f>IF(G1596="","",IF(官網匯出!AD1596="","",官網匯出!AD1596))</f>
        <v/>
      </c>
      <c r="AL1596" s="1" t="str">
        <f t="shared" si="277"/>
        <v>0</v>
      </c>
      <c r="AM1596" s="1" t="str">
        <f>IF(官網匯出!AG1596="","",官網匯出!AG1596)</f>
        <v/>
      </c>
      <c r="AN1596" s="1" t="str">
        <f>IF(G1596="","",IF(官網匯出!AH1596="","",官網匯出!AH1596))</f>
        <v/>
      </c>
      <c r="AO1596" s="14" t="str">
        <f t="shared" si="278"/>
        <v/>
      </c>
      <c r="AP1596" s="14" t="str">
        <f t="shared" si="279"/>
        <v>1</v>
      </c>
      <c r="AQ1596" s="14" t="str">
        <f t="shared" si="280"/>
        <v>0</v>
      </c>
      <c r="AR1596" s="1" t="str">
        <f t="shared" si="281"/>
        <v/>
      </c>
      <c r="AS1596" s="1" t="str">
        <f t="shared" si="282"/>
        <v/>
      </c>
      <c r="AT1596" s="1" t="str">
        <f t="shared" si="283"/>
        <v/>
      </c>
      <c r="AU1596" s="1" t="str">
        <f t="shared" si="274"/>
        <v/>
      </c>
      <c r="AV1596" s="1" t="e">
        <f>IF(VLOOKUP(G1596,官網匯出!A:AQ,42,FALSE)="","[黃金盾官網]",VLOOKUP(G1596,官網匯出!A:AQ,42,FALSE))</f>
        <v>#N/A</v>
      </c>
      <c r="AW1596" s="1" t="e">
        <f>IF(LEFT(VLOOKUP(G1596,官網匯出!A:AS,43,FALSE),2)="","web",LEFT(VLOOKUP(G1596,官網匯出!A:AS,43,FALSE),2))</f>
        <v>#N/A</v>
      </c>
      <c r="AX1596" s="1" t="str">
        <f t="shared" si="284"/>
        <v>O</v>
      </c>
    </row>
    <row r="1597" spans="1:50">
      <c r="A1597" s="1" t="str">
        <f>IF(G1597="","",VLOOKUP(官網轉換!AW1597,團名!A:B,2,FALSE))</f>
        <v/>
      </c>
      <c r="B1597" s="1" t="str">
        <f>IF(G1597="","",IF(LEFT(VLOOKUP(G1597,官網匯出!A:AQ,43,0),2)="wf",VLOOKUP(VLOOKUP(G1597,官網匯出!A:AQ,43,0),團名!$I$1:$K$12,2,FALSE),"N0071"))</f>
        <v/>
      </c>
      <c r="C1597" s="1" t="str">
        <f>IFERROR(VLOOKUP(官網匯出!D1597,團名!E:G,3,FALSE),"")</f>
        <v/>
      </c>
      <c r="D1597" s="1" t="str">
        <f t="shared" si="275"/>
        <v/>
      </c>
      <c r="E1597" s="1" t="str">
        <f t="shared" si="276"/>
        <v/>
      </c>
      <c r="F1597" s="1" t="str">
        <f>IF(官網匯出!F1597="已付款","","B0012")</f>
        <v>B0012</v>
      </c>
      <c r="G1597" s="1" t="str">
        <f>IF(官網匯出!A1597="","",官網匯出!A1597)</f>
        <v/>
      </c>
      <c r="H1597" s="3" t="str">
        <f>IF(官網匯出!B1597="","",官網匯出!B1597)</f>
        <v/>
      </c>
      <c r="I1597" s="1" t="str">
        <f>IF(官網匯出!C1597="","",官網匯出!C1597)</f>
        <v/>
      </c>
      <c r="J1597" s="1" t="str">
        <f>IF(官網匯出!D1597="","",官網匯出!D1597)</f>
        <v/>
      </c>
      <c r="K1597" s="3" t="str">
        <f>IF(官網匯出!E1597="","",官網匯出!E1597)</f>
        <v/>
      </c>
      <c r="L1597" s="1" t="str">
        <f>IF(官網匯出!F1597="","",官網匯出!F1597)</f>
        <v/>
      </c>
      <c r="M1597" s="1" t="str">
        <f>IF(官網匯出!G1597="","",官網匯出!G1597)</f>
        <v/>
      </c>
      <c r="N1597" s="1" t="str">
        <f>IF(官網匯出!H1597="","",官網匯出!H1597)</f>
        <v/>
      </c>
      <c r="P1597" s="1" t="str">
        <f>IF(官網匯出!J1597="","",RIGHT(官網匯出!J1597,LEN(官網匯出!J1597)-2))</f>
        <v/>
      </c>
      <c r="Q1597" s="1" t="str">
        <f>IF(官網匯出!K1597="","",官網匯出!K1597)</f>
        <v/>
      </c>
      <c r="R1597" s="1" t="str">
        <f>IF(官網匯出!L1597="","",官網匯出!L1597)</f>
        <v/>
      </c>
      <c r="S1597" s="1" t="str">
        <f>IF(官網匯出!M1597="","",官網匯出!M1597)</f>
        <v/>
      </c>
      <c r="T1597" s="1" t="str">
        <f>IF(官網匯出!N1597="","",官網匯出!N1597)</f>
        <v/>
      </c>
      <c r="U1597" s="1" t="str">
        <f>IF(官網匯出!O1597="","",官網匯出!O1597)</f>
        <v/>
      </c>
      <c r="V1597" s="1" t="str">
        <f>IF(官網匯出!P1597="",IF(G1597="","",0),官網匯出!P1597)</f>
        <v/>
      </c>
      <c r="W1597" s="1" t="str">
        <f>IF(官網匯出!Q1597="",IF(G1597="","",0),官網匯出!Q1597)</f>
        <v/>
      </c>
      <c r="X1597" s="1" t="str">
        <f>IF(官網匯出!R1597="","",官網匯出!R1597)</f>
        <v/>
      </c>
      <c r="Y1597" s="1" t="str">
        <f>IF(官網匯出!S1597="","",官網匯出!S1597)</f>
        <v/>
      </c>
      <c r="Z1597" s="1" t="str">
        <f>IF(G1597="","",官網匯出!T1597)</f>
        <v/>
      </c>
      <c r="AA1597" s="1" t="str">
        <f>IF(G1597="","",官網匯出!AK1597)</f>
        <v/>
      </c>
      <c r="AB1597" s="1" t="str">
        <f>IF(G1597="","",IF(官網匯出!V1597="","",官網匯出!V1597))</f>
        <v/>
      </c>
      <c r="AJ1597" s="1" t="str">
        <f>IF(G1597="","",IF(官網匯出!AE1597="","",官網匯出!AE1597))</f>
        <v/>
      </c>
      <c r="AK1597" s="1" t="str">
        <f>IF(G1597="","",IF(官網匯出!AD1597="","",官網匯出!AD1597))</f>
        <v/>
      </c>
      <c r="AL1597" s="1" t="str">
        <f t="shared" si="277"/>
        <v>0</v>
      </c>
      <c r="AM1597" s="1" t="str">
        <f>IF(官網匯出!AG1597="","",官網匯出!AG1597)</f>
        <v/>
      </c>
      <c r="AN1597" s="1" t="str">
        <f>IF(G1597="","",IF(官網匯出!AH1597="","",官網匯出!AH1597))</f>
        <v/>
      </c>
      <c r="AO1597" s="14" t="str">
        <f t="shared" si="278"/>
        <v/>
      </c>
      <c r="AP1597" s="14" t="str">
        <f t="shared" si="279"/>
        <v>1</v>
      </c>
      <c r="AQ1597" s="14" t="str">
        <f t="shared" si="280"/>
        <v>0</v>
      </c>
      <c r="AR1597" s="1" t="str">
        <f t="shared" si="281"/>
        <v/>
      </c>
      <c r="AS1597" s="1" t="str">
        <f t="shared" si="282"/>
        <v/>
      </c>
      <c r="AT1597" s="1" t="str">
        <f t="shared" si="283"/>
        <v/>
      </c>
      <c r="AU1597" s="1" t="str">
        <f t="shared" si="274"/>
        <v/>
      </c>
      <c r="AV1597" s="1" t="e">
        <f>IF(VLOOKUP(G1597,官網匯出!A:AQ,42,FALSE)="","[黃金盾官網]",VLOOKUP(G1597,官網匯出!A:AQ,42,FALSE))</f>
        <v>#N/A</v>
      </c>
      <c r="AW1597" s="1" t="e">
        <f>IF(LEFT(VLOOKUP(G1597,官網匯出!A:AS,43,FALSE),2)="","web",LEFT(VLOOKUP(G1597,官網匯出!A:AS,43,FALSE),2))</f>
        <v>#N/A</v>
      </c>
      <c r="AX1597" s="1" t="str">
        <f t="shared" si="284"/>
        <v>O</v>
      </c>
    </row>
    <row r="1598" spans="1:50">
      <c r="A1598" s="1" t="str">
        <f>IF(G1598="","",VLOOKUP(官網轉換!AW1598,團名!A:B,2,FALSE))</f>
        <v/>
      </c>
      <c r="B1598" s="1" t="str">
        <f>IF(G1598="","",IF(LEFT(VLOOKUP(G1598,官網匯出!A:AQ,43,0),2)="wf",VLOOKUP(VLOOKUP(G1598,官網匯出!A:AQ,43,0),團名!$I$1:$K$12,2,FALSE),"N0071"))</f>
        <v/>
      </c>
      <c r="C1598" s="1" t="str">
        <f>IFERROR(VLOOKUP(官網匯出!D1598,團名!E:G,3,FALSE),"")</f>
        <v/>
      </c>
      <c r="D1598" s="1" t="str">
        <f t="shared" si="275"/>
        <v/>
      </c>
      <c r="E1598" s="1" t="str">
        <f t="shared" si="276"/>
        <v/>
      </c>
      <c r="F1598" s="1" t="str">
        <f>IF(官網匯出!F1598="已付款","","B0012")</f>
        <v>B0012</v>
      </c>
      <c r="G1598" s="1" t="str">
        <f>IF(官網匯出!A1598="","",官網匯出!A1598)</f>
        <v/>
      </c>
      <c r="H1598" s="3" t="str">
        <f>IF(官網匯出!B1598="","",官網匯出!B1598)</f>
        <v/>
      </c>
      <c r="I1598" s="1" t="str">
        <f>IF(官網匯出!C1598="","",官網匯出!C1598)</f>
        <v/>
      </c>
      <c r="J1598" s="1" t="str">
        <f>IF(官網匯出!D1598="","",官網匯出!D1598)</f>
        <v/>
      </c>
      <c r="K1598" s="3" t="str">
        <f>IF(官網匯出!E1598="","",官網匯出!E1598)</f>
        <v/>
      </c>
      <c r="L1598" s="1" t="str">
        <f>IF(官網匯出!F1598="","",官網匯出!F1598)</f>
        <v/>
      </c>
      <c r="M1598" s="1" t="str">
        <f>IF(官網匯出!G1598="","",官網匯出!G1598)</f>
        <v/>
      </c>
      <c r="N1598" s="1" t="str">
        <f>IF(官網匯出!H1598="","",官網匯出!H1598)</f>
        <v/>
      </c>
      <c r="P1598" s="1" t="str">
        <f>IF(官網匯出!J1598="","",RIGHT(官網匯出!J1598,LEN(官網匯出!J1598)-2))</f>
        <v/>
      </c>
      <c r="Q1598" s="1" t="str">
        <f>IF(官網匯出!K1598="","",官網匯出!K1598)</f>
        <v/>
      </c>
      <c r="R1598" s="1" t="str">
        <f>IF(官網匯出!L1598="","",官網匯出!L1598)</f>
        <v/>
      </c>
      <c r="S1598" s="1" t="str">
        <f>IF(官網匯出!M1598="","",官網匯出!M1598)</f>
        <v/>
      </c>
      <c r="T1598" s="1" t="str">
        <f>IF(官網匯出!N1598="","",官網匯出!N1598)</f>
        <v/>
      </c>
      <c r="U1598" s="1" t="str">
        <f>IF(官網匯出!O1598="","",官網匯出!O1598)</f>
        <v/>
      </c>
      <c r="V1598" s="1" t="str">
        <f>IF(官網匯出!P1598="",IF(G1598="","",0),官網匯出!P1598)</f>
        <v/>
      </c>
      <c r="W1598" s="1" t="str">
        <f>IF(官網匯出!Q1598="",IF(G1598="","",0),官網匯出!Q1598)</f>
        <v/>
      </c>
      <c r="X1598" s="1" t="str">
        <f>IF(官網匯出!R1598="","",官網匯出!R1598)</f>
        <v/>
      </c>
      <c r="Y1598" s="1" t="str">
        <f>IF(官網匯出!S1598="","",官網匯出!S1598)</f>
        <v/>
      </c>
      <c r="Z1598" s="1" t="str">
        <f>IF(G1598="","",官網匯出!T1598)</f>
        <v/>
      </c>
      <c r="AA1598" s="1" t="str">
        <f>IF(G1598="","",官網匯出!AK1598)</f>
        <v/>
      </c>
      <c r="AB1598" s="1" t="str">
        <f>IF(G1598="","",IF(官網匯出!V1598="","",官網匯出!V1598))</f>
        <v/>
      </c>
      <c r="AJ1598" s="1" t="str">
        <f>IF(G1598="","",IF(官網匯出!AE1598="","",官網匯出!AE1598))</f>
        <v/>
      </c>
      <c r="AK1598" s="1" t="str">
        <f>IF(G1598="","",IF(官網匯出!AD1598="","",官網匯出!AD1598))</f>
        <v/>
      </c>
      <c r="AL1598" s="1" t="str">
        <f t="shared" si="277"/>
        <v>0</v>
      </c>
      <c r="AM1598" s="1" t="str">
        <f>IF(官網匯出!AG1598="","",官網匯出!AG1598)</f>
        <v/>
      </c>
      <c r="AN1598" s="1" t="str">
        <f>IF(G1598="","",IF(官網匯出!AH1598="","",官網匯出!AH1598))</f>
        <v/>
      </c>
      <c r="AO1598" s="14" t="str">
        <f t="shared" si="278"/>
        <v/>
      </c>
      <c r="AP1598" s="14" t="str">
        <f t="shared" si="279"/>
        <v>1</v>
      </c>
      <c r="AQ1598" s="14" t="str">
        <f t="shared" si="280"/>
        <v>0</v>
      </c>
      <c r="AR1598" s="1" t="str">
        <f t="shared" si="281"/>
        <v/>
      </c>
      <c r="AS1598" s="1" t="str">
        <f t="shared" si="282"/>
        <v/>
      </c>
      <c r="AT1598" s="1" t="str">
        <f t="shared" si="283"/>
        <v/>
      </c>
      <c r="AU1598" s="1" t="str">
        <f t="shared" si="274"/>
        <v/>
      </c>
      <c r="AV1598" s="1" t="e">
        <f>IF(VLOOKUP(G1598,官網匯出!A:AQ,42,FALSE)="","[黃金盾官網]",VLOOKUP(G1598,官網匯出!A:AQ,42,FALSE))</f>
        <v>#N/A</v>
      </c>
      <c r="AW1598" s="1" t="e">
        <f>IF(LEFT(VLOOKUP(G1598,官網匯出!A:AS,43,FALSE),2)="","web",LEFT(VLOOKUP(G1598,官網匯出!A:AS,43,FALSE),2))</f>
        <v>#N/A</v>
      </c>
      <c r="AX1598" s="1" t="str">
        <f t="shared" si="284"/>
        <v>O</v>
      </c>
    </row>
    <row r="1599" spans="1:50">
      <c r="A1599" s="1" t="str">
        <f>IF(G1599="","",VLOOKUP(官網轉換!AW1599,團名!A:B,2,FALSE))</f>
        <v/>
      </c>
      <c r="B1599" s="1" t="str">
        <f>IF(G1599="","",IF(LEFT(VLOOKUP(G1599,官網匯出!A:AQ,43,0),2)="wf",VLOOKUP(VLOOKUP(G1599,官網匯出!A:AQ,43,0),團名!$I$1:$K$12,2,FALSE),"N0071"))</f>
        <v/>
      </c>
      <c r="C1599" s="1" t="str">
        <f>IFERROR(VLOOKUP(官網匯出!D1599,團名!E:G,3,FALSE),"")</f>
        <v/>
      </c>
      <c r="D1599" s="1" t="str">
        <f t="shared" si="275"/>
        <v/>
      </c>
      <c r="E1599" s="1" t="str">
        <f t="shared" si="276"/>
        <v/>
      </c>
      <c r="F1599" s="1" t="str">
        <f>IF(官網匯出!F1599="已付款","","B0012")</f>
        <v>B0012</v>
      </c>
      <c r="G1599" s="1" t="str">
        <f>IF(官網匯出!A1599="","",官網匯出!A1599)</f>
        <v/>
      </c>
      <c r="H1599" s="3" t="str">
        <f>IF(官網匯出!B1599="","",官網匯出!B1599)</f>
        <v/>
      </c>
      <c r="I1599" s="1" t="str">
        <f>IF(官網匯出!C1599="","",官網匯出!C1599)</f>
        <v/>
      </c>
      <c r="J1599" s="1" t="str">
        <f>IF(官網匯出!D1599="","",官網匯出!D1599)</f>
        <v/>
      </c>
      <c r="K1599" s="3" t="str">
        <f>IF(官網匯出!E1599="","",官網匯出!E1599)</f>
        <v/>
      </c>
      <c r="L1599" s="1" t="str">
        <f>IF(官網匯出!F1599="","",官網匯出!F1599)</f>
        <v/>
      </c>
      <c r="M1599" s="1" t="str">
        <f>IF(官網匯出!G1599="","",官網匯出!G1599)</f>
        <v/>
      </c>
      <c r="N1599" s="1" t="str">
        <f>IF(官網匯出!H1599="","",官網匯出!H1599)</f>
        <v/>
      </c>
      <c r="P1599" s="1" t="str">
        <f>IF(官網匯出!J1599="","",RIGHT(官網匯出!J1599,LEN(官網匯出!J1599)-2))</f>
        <v/>
      </c>
      <c r="Q1599" s="1" t="str">
        <f>IF(官網匯出!K1599="","",官網匯出!K1599)</f>
        <v/>
      </c>
      <c r="R1599" s="1" t="str">
        <f>IF(官網匯出!L1599="","",官網匯出!L1599)</f>
        <v/>
      </c>
      <c r="S1599" s="1" t="str">
        <f>IF(官網匯出!M1599="","",官網匯出!M1599)</f>
        <v/>
      </c>
      <c r="T1599" s="1" t="str">
        <f>IF(官網匯出!N1599="","",官網匯出!N1599)</f>
        <v/>
      </c>
      <c r="U1599" s="1" t="str">
        <f>IF(官網匯出!O1599="","",官網匯出!O1599)</f>
        <v/>
      </c>
      <c r="V1599" s="1" t="str">
        <f>IF(官網匯出!P1599="",IF(G1599="","",0),官網匯出!P1599)</f>
        <v/>
      </c>
      <c r="W1599" s="1" t="str">
        <f>IF(官網匯出!Q1599="",IF(G1599="","",0),官網匯出!Q1599)</f>
        <v/>
      </c>
      <c r="X1599" s="1" t="str">
        <f>IF(官網匯出!R1599="","",官網匯出!R1599)</f>
        <v/>
      </c>
      <c r="Y1599" s="1" t="str">
        <f>IF(官網匯出!S1599="","",官網匯出!S1599)</f>
        <v/>
      </c>
      <c r="Z1599" s="1" t="str">
        <f>IF(G1599="","",官網匯出!T1599)</f>
        <v/>
      </c>
      <c r="AA1599" s="1" t="str">
        <f>IF(G1599="","",官網匯出!AK1599)</f>
        <v/>
      </c>
      <c r="AB1599" s="1" t="str">
        <f>IF(G1599="","",IF(官網匯出!V1599="","",官網匯出!V1599))</f>
        <v/>
      </c>
      <c r="AJ1599" s="1" t="str">
        <f>IF(G1599="","",IF(官網匯出!AE1599="","",官網匯出!AE1599))</f>
        <v/>
      </c>
      <c r="AK1599" s="1" t="str">
        <f>IF(G1599="","",IF(官網匯出!AD1599="","",官網匯出!AD1599))</f>
        <v/>
      </c>
      <c r="AL1599" s="1" t="str">
        <f t="shared" si="277"/>
        <v>0</v>
      </c>
      <c r="AM1599" s="1" t="str">
        <f>IF(官網匯出!AG1599="","",官網匯出!AG1599)</f>
        <v/>
      </c>
      <c r="AN1599" s="1" t="str">
        <f>IF(G1599="","",IF(官網匯出!AH1599="","",官網匯出!AH1599))</f>
        <v/>
      </c>
      <c r="AO1599" s="14" t="str">
        <f t="shared" si="278"/>
        <v/>
      </c>
      <c r="AP1599" s="14" t="str">
        <f t="shared" si="279"/>
        <v>1</v>
      </c>
      <c r="AQ1599" s="14" t="str">
        <f t="shared" si="280"/>
        <v>0</v>
      </c>
      <c r="AR1599" s="1" t="str">
        <f t="shared" si="281"/>
        <v/>
      </c>
      <c r="AS1599" s="1" t="str">
        <f t="shared" si="282"/>
        <v/>
      </c>
      <c r="AT1599" s="1" t="str">
        <f t="shared" si="283"/>
        <v/>
      </c>
      <c r="AU1599" s="1" t="str">
        <f t="shared" si="274"/>
        <v/>
      </c>
      <c r="AV1599" s="1" t="e">
        <f>IF(VLOOKUP(G1599,官網匯出!A:AQ,42,FALSE)="","[黃金盾官網]",VLOOKUP(G1599,官網匯出!A:AQ,42,FALSE))</f>
        <v>#N/A</v>
      </c>
      <c r="AW1599" s="1" t="e">
        <f>IF(LEFT(VLOOKUP(G1599,官網匯出!A:AS,43,FALSE),2)="","web",LEFT(VLOOKUP(G1599,官網匯出!A:AS,43,FALSE),2))</f>
        <v>#N/A</v>
      </c>
      <c r="AX1599" s="1" t="str">
        <f t="shared" si="284"/>
        <v>O</v>
      </c>
    </row>
    <row r="1600" spans="1:50">
      <c r="A1600" s="1" t="str">
        <f>IF(G1600="","",VLOOKUP(官網轉換!AW1600,團名!A:B,2,FALSE))</f>
        <v/>
      </c>
      <c r="B1600" s="1" t="str">
        <f>IF(G1600="","",IF(LEFT(VLOOKUP(G1600,官網匯出!A:AQ,43,0),2)="wf",VLOOKUP(VLOOKUP(G1600,官網匯出!A:AQ,43,0),團名!$I$1:$K$12,2,FALSE),"N0071"))</f>
        <v/>
      </c>
      <c r="C1600" s="1" t="str">
        <f>IFERROR(VLOOKUP(官網匯出!D1600,團名!E:G,3,FALSE),"")</f>
        <v/>
      </c>
      <c r="D1600" s="1" t="str">
        <f t="shared" si="275"/>
        <v/>
      </c>
      <c r="E1600" s="1" t="str">
        <f t="shared" si="276"/>
        <v/>
      </c>
      <c r="F1600" s="1" t="str">
        <f>IF(官網匯出!F1600="已付款","","B0012")</f>
        <v>B0012</v>
      </c>
      <c r="G1600" s="1" t="str">
        <f>IF(官網匯出!A1600="","",官網匯出!A1600)</f>
        <v/>
      </c>
      <c r="H1600" s="3" t="str">
        <f>IF(官網匯出!B1600="","",官網匯出!B1600)</f>
        <v/>
      </c>
      <c r="I1600" s="1" t="str">
        <f>IF(官網匯出!C1600="","",官網匯出!C1600)</f>
        <v/>
      </c>
      <c r="J1600" s="1" t="str">
        <f>IF(官網匯出!D1600="","",官網匯出!D1600)</f>
        <v/>
      </c>
      <c r="K1600" s="3" t="str">
        <f>IF(官網匯出!E1600="","",官網匯出!E1600)</f>
        <v/>
      </c>
      <c r="L1600" s="1" t="str">
        <f>IF(官網匯出!F1600="","",官網匯出!F1600)</f>
        <v/>
      </c>
      <c r="M1600" s="1" t="str">
        <f>IF(官網匯出!G1600="","",官網匯出!G1600)</f>
        <v/>
      </c>
      <c r="N1600" s="1" t="str">
        <f>IF(官網匯出!H1600="","",官網匯出!H1600)</f>
        <v/>
      </c>
      <c r="P1600" s="1" t="str">
        <f>IF(官網匯出!J1600="","",RIGHT(官網匯出!J1600,LEN(官網匯出!J1600)-2))</f>
        <v/>
      </c>
      <c r="Q1600" s="1" t="str">
        <f>IF(官網匯出!K1600="","",官網匯出!K1600)</f>
        <v/>
      </c>
      <c r="R1600" s="1" t="str">
        <f>IF(官網匯出!L1600="","",官網匯出!L1600)</f>
        <v/>
      </c>
      <c r="S1600" s="1" t="str">
        <f>IF(官網匯出!M1600="","",官網匯出!M1600)</f>
        <v/>
      </c>
      <c r="T1600" s="1" t="str">
        <f>IF(官網匯出!N1600="","",官網匯出!N1600)</f>
        <v/>
      </c>
      <c r="U1600" s="1" t="str">
        <f>IF(官網匯出!O1600="","",官網匯出!O1600)</f>
        <v/>
      </c>
      <c r="V1600" s="1" t="str">
        <f>IF(官網匯出!P1600="",IF(G1600="","",0),官網匯出!P1600)</f>
        <v/>
      </c>
      <c r="W1600" s="1" t="str">
        <f>IF(官網匯出!Q1600="",IF(G1600="","",0),官網匯出!Q1600)</f>
        <v/>
      </c>
      <c r="X1600" s="1" t="str">
        <f>IF(官網匯出!R1600="","",官網匯出!R1600)</f>
        <v/>
      </c>
      <c r="Y1600" s="1" t="str">
        <f>IF(官網匯出!S1600="","",官網匯出!S1600)</f>
        <v/>
      </c>
      <c r="Z1600" s="1" t="str">
        <f>IF(G1600="","",官網匯出!T1600)</f>
        <v/>
      </c>
      <c r="AA1600" s="1" t="str">
        <f>IF(G1600="","",官網匯出!AK1600)</f>
        <v/>
      </c>
      <c r="AB1600" s="1" t="str">
        <f>IF(G1600="","",IF(官網匯出!V1600="","",官網匯出!V1600))</f>
        <v/>
      </c>
      <c r="AJ1600" s="1" t="str">
        <f>IF(G1600="","",IF(官網匯出!AE1600="","",官網匯出!AE1600))</f>
        <v/>
      </c>
      <c r="AK1600" s="1" t="str">
        <f>IF(G1600="","",IF(官網匯出!AD1600="","",官網匯出!AD1600))</f>
        <v/>
      </c>
      <c r="AL1600" s="1" t="str">
        <f t="shared" si="277"/>
        <v>0</v>
      </c>
      <c r="AM1600" s="1" t="str">
        <f>IF(官網匯出!AG1600="","",官網匯出!AG1600)</f>
        <v/>
      </c>
      <c r="AN1600" s="1" t="str">
        <f>IF(G1600="","",IF(官網匯出!AH1600="","",官網匯出!AH1600))</f>
        <v/>
      </c>
      <c r="AO1600" s="14" t="str">
        <f t="shared" si="278"/>
        <v/>
      </c>
      <c r="AP1600" s="14" t="str">
        <f t="shared" si="279"/>
        <v>1</v>
      </c>
      <c r="AQ1600" s="14" t="str">
        <f t="shared" si="280"/>
        <v>0</v>
      </c>
      <c r="AR1600" s="1" t="str">
        <f t="shared" si="281"/>
        <v/>
      </c>
      <c r="AS1600" s="1" t="str">
        <f t="shared" si="282"/>
        <v/>
      </c>
      <c r="AT1600" s="1" t="str">
        <f t="shared" si="283"/>
        <v/>
      </c>
      <c r="AU1600" s="1" t="str">
        <f t="shared" si="274"/>
        <v/>
      </c>
      <c r="AV1600" s="1" t="e">
        <f>IF(VLOOKUP(G1600,官網匯出!A:AQ,42,FALSE)="","[黃金盾官網]",VLOOKUP(G1600,官網匯出!A:AQ,42,FALSE))</f>
        <v>#N/A</v>
      </c>
      <c r="AW1600" s="1" t="e">
        <f>IF(LEFT(VLOOKUP(G1600,官網匯出!A:AS,43,FALSE),2)="","web",LEFT(VLOOKUP(G1600,官網匯出!A:AS,43,FALSE),2))</f>
        <v>#N/A</v>
      </c>
      <c r="AX1600" s="1" t="str">
        <f t="shared" si="284"/>
        <v>O</v>
      </c>
    </row>
    <row r="1601" spans="1:50">
      <c r="A1601" s="1" t="str">
        <f>IF(G1601="","",VLOOKUP(官網轉換!AW1601,團名!A:B,2,FALSE))</f>
        <v/>
      </c>
      <c r="B1601" s="1" t="str">
        <f>IF(G1601="","",IF(LEFT(VLOOKUP(G1601,官網匯出!A:AQ,43,0),2)="wf",VLOOKUP(VLOOKUP(G1601,官網匯出!A:AQ,43,0),團名!$I$1:$K$12,2,FALSE),"N0071"))</f>
        <v/>
      </c>
      <c r="C1601" s="1" t="str">
        <f>IFERROR(VLOOKUP(官網匯出!D1601,團名!E:G,3,FALSE),"")</f>
        <v/>
      </c>
      <c r="D1601" s="1" t="str">
        <f t="shared" si="275"/>
        <v/>
      </c>
      <c r="E1601" s="1" t="str">
        <f t="shared" si="276"/>
        <v/>
      </c>
      <c r="F1601" s="1" t="str">
        <f>IF(官網匯出!F1601="已付款","","B0012")</f>
        <v>B0012</v>
      </c>
      <c r="G1601" s="1" t="str">
        <f>IF(官網匯出!A1601="","",官網匯出!A1601)</f>
        <v/>
      </c>
      <c r="H1601" s="3" t="str">
        <f>IF(官網匯出!B1601="","",官網匯出!B1601)</f>
        <v/>
      </c>
      <c r="I1601" s="1" t="str">
        <f>IF(官網匯出!C1601="","",官網匯出!C1601)</f>
        <v/>
      </c>
      <c r="J1601" s="1" t="str">
        <f>IF(官網匯出!D1601="","",官網匯出!D1601)</f>
        <v/>
      </c>
      <c r="K1601" s="3" t="str">
        <f>IF(官網匯出!E1601="","",官網匯出!E1601)</f>
        <v/>
      </c>
      <c r="L1601" s="1" t="str">
        <f>IF(官網匯出!F1601="","",官網匯出!F1601)</f>
        <v/>
      </c>
      <c r="M1601" s="1" t="str">
        <f>IF(官網匯出!G1601="","",官網匯出!G1601)</f>
        <v/>
      </c>
      <c r="N1601" s="1" t="str">
        <f>IF(官網匯出!H1601="","",官網匯出!H1601)</f>
        <v/>
      </c>
      <c r="P1601" s="1" t="str">
        <f>IF(官網匯出!J1601="","",RIGHT(官網匯出!J1601,LEN(官網匯出!J1601)-2))</f>
        <v/>
      </c>
      <c r="Q1601" s="1" t="str">
        <f>IF(官網匯出!K1601="","",官網匯出!K1601)</f>
        <v/>
      </c>
      <c r="R1601" s="1" t="str">
        <f>IF(官網匯出!L1601="","",官網匯出!L1601)</f>
        <v/>
      </c>
      <c r="S1601" s="1" t="str">
        <f>IF(官網匯出!M1601="","",官網匯出!M1601)</f>
        <v/>
      </c>
      <c r="T1601" s="1" t="str">
        <f>IF(官網匯出!N1601="","",官網匯出!N1601)</f>
        <v/>
      </c>
      <c r="U1601" s="1" t="str">
        <f>IF(官網匯出!O1601="","",官網匯出!O1601)</f>
        <v/>
      </c>
      <c r="V1601" s="1" t="str">
        <f>IF(官網匯出!P1601="",IF(G1601="","",0),官網匯出!P1601)</f>
        <v/>
      </c>
      <c r="W1601" s="1" t="str">
        <f>IF(官網匯出!Q1601="",IF(G1601="","",0),官網匯出!Q1601)</f>
        <v/>
      </c>
      <c r="X1601" s="1" t="str">
        <f>IF(官網匯出!R1601="","",官網匯出!R1601)</f>
        <v/>
      </c>
      <c r="Y1601" s="1" t="str">
        <f>IF(官網匯出!S1601="","",官網匯出!S1601)</f>
        <v/>
      </c>
      <c r="Z1601" s="1" t="str">
        <f>IF(G1601="","",官網匯出!T1601)</f>
        <v/>
      </c>
      <c r="AA1601" s="1" t="str">
        <f>IF(G1601="","",官網匯出!AK1601)</f>
        <v/>
      </c>
      <c r="AB1601" s="1" t="str">
        <f>IF(G1601="","",IF(官網匯出!V1601="","",官網匯出!V1601))</f>
        <v/>
      </c>
      <c r="AJ1601" s="1" t="str">
        <f>IF(G1601="","",IF(官網匯出!AE1601="","",官網匯出!AE1601))</f>
        <v/>
      </c>
      <c r="AK1601" s="1" t="str">
        <f>IF(G1601="","",IF(官網匯出!AD1601="","",官網匯出!AD1601))</f>
        <v/>
      </c>
      <c r="AL1601" s="1" t="str">
        <f t="shared" si="277"/>
        <v>0</v>
      </c>
      <c r="AM1601" s="1" t="str">
        <f>IF(官網匯出!AG1601="","",官網匯出!AG1601)</f>
        <v/>
      </c>
      <c r="AN1601" s="1" t="str">
        <f>IF(G1601="","",IF(官網匯出!AH1601="","",官網匯出!AH1601))</f>
        <v/>
      </c>
      <c r="AO1601" s="14" t="str">
        <f t="shared" si="278"/>
        <v/>
      </c>
      <c r="AP1601" s="14" t="str">
        <f t="shared" si="279"/>
        <v>1</v>
      </c>
      <c r="AQ1601" s="14" t="str">
        <f t="shared" si="280"/>
        <v>0</v>
      </c>
      <c r="AR1601" s="1" t="str">
        <f t="shared" si="281"/>
        <v/>
      </c>
      <c r="AS1601" s="1" t="str">
        <f t="shared" si="282"/>
        <v/>
      </c>
      <c r="AT1601" s="1" t="str">
        <f t="shared" si="283"/>
        <v/>
      </c>
      <c r="AU1601" s="1" t="str">
        <f t="shared" si="274"/>
        <v/>
      </c>
      <c r="AV1601" s="1" t="e">
        <f>IF(VLOOKUP(G1601,官網匯出!A:AQ,42,FALSE)="","[黃金盾官網]",VLOOKUP(G1601,官網匯出!A:AQ,42,FALSE))</f>
        <v>#N/A</v>
      </c>
      <c r="AW1601" s="1" t="e">
        <f>IF(LEFT(VLOOKUP(G1601,官網匯出!A:AS,43,FALSE),2)="","web",LEFT(VLOOKUP(G1601,官網匯出!A:AS,43,FALSE),2))</f>
        <v>#N/A</v>
      </c>
      <c r="AX1601" s="1" t="str">
        <f t="shared" si="284"/>
        <v>O</v>
      </c>
    </row>
    <row r="1602" spans="1:50">
      <c r="A1602" s="1" t="str">
        <f>IF(G1602="","",VLOOKUP(官網轉換!AW1602,團名!A:B,2,FALSE))</f>
        <v/>
      </c>
      <c r="B1602" s="1" t="str">
        <f>IF(G1602="","",IF(LEFT(VLOOKUP(G1602,官網匯出!A:AQ,43,0),2)="wf",VLOOKUP(VLOOKUP(G1602,官網匯出!A:AQ,43,0),團名!$I$1:$K$12,2,FALSE),"N0071"))</f>
        <v/>
      </c>
      <c r="C1602" s="1" t="str">
        <f>IFERROR(VLOOKUP(官網匯出!D1602,團名!E:G,3,FALSE),"")</f>
        <v/>
      </c>
      <c r="D1602" s="1" t="str">
        <f t="shared" si="275"/>
        <v/>
      </c>
      <c r="E1602" s="1" t="str">
        <f t="shared" si="276"/>
        <v/>
      </c>
      <c r="F1602" s="1" t="str">
        <f>IF(官網匯出!F1602="已付款","","B0012")</f>
        <v>B0012</v>
      </c>
      <c r="G1602" s="1" t="str">
        <f>IF(官網匯出!A1602="","",官網匯出!A1602)</f>
        <v/>
      </c>
      <c r="H1602" s="3" t="str">
        <f>IF(官網匯出!B1602="","",官網匯出!B1602)</f>
        <v/>
      </c>
      <c r="I1602" s="1" t="str">
        <f>IF(官網匯出!C1602="","",官網匯出!C1602)</f>
        <v/>
      </c>
      <c r="J1602" s="1" t="str">
        <f>IF(官網匯出!D1602="","",官網匯出!D1602)</f>
        <v/>
      </c>
      <c r="K1602" s="3" t="str">
        <f>IF(官網匯出!E1602="","",官網匯出!E1602)</f>
        <v/>
      </c>
      <c r="L1602" s="1" t="str">
        <f>IF(官網匯出!F1602="","",官網匯出!F1602)</f>
        <v/>
      </c>
      <c r="M1602" s="1" t="str">
        <f>IF(官網匯出!G1602="","",官網匯出!G1602)</f>
        <v/>
      </c>
      <c r="N1602" s="1" t="str">
        <f>IF(官網匯出!H1602="","",官網匯出!H1602)</f>
        <v/>
      </c>
      <c r="P1602" s="1" t="str">
        <f>IF(官網匯出!J1602="","",RIGHT(官網匯出!J1602,LEN(官網匯出!J1602)-2))</f>
        <v/>
      </c>
      <c r="Q1602" s="1" t="str">
        <f>IF(官網匯出!K1602="","",官網匯出!K1602)</f>
        <v/>
      </c>
      <c r="R1602" s="1" t="str">
        <f>IF(官網匯出!L1602="","",官網匯出!L1602)</f>
        <v/>
      </c>
      <c r="S1602" s="1" t="str">
        <f>IF(官網匯出!M1602="","",官網匯出!M1602)</f>
        <v/>
      </c>
      <c r="T1602" s="1" t="str">
        <f>IF(官網匯出!N1602="","",官網匯出!N1602)</f>
        <v/>
      </c>
      <c r="U1602" s="1" t="str">
        <f>IF(官網匯出!O1602="","",官網匯出!O1602)</f>
        <v/>
      </c>
      <c r="V1602" s="1" t="str">
        <f>IF(官網匯出!P1602="",IF(G1602="","",0),官網匯出!P1602)</f>
        <v/>
      </c>
      <c r="W1602" s="1" t="str">
        <f>IF(官網匯出!Q1602="",IF(G1602="","",0),官網匯出!Q1602)</f>
        <v/>
      </c>
      <c r="X1602" s="1" t="str">
        <f>IF(官網匯出!R1602="","",官網匯出!R1602)</f>
        <v/>
      </c>
      <c r="Y1602" s="1" t="str">
        <f>IF(官網匯出!S1602="","",官網匯出!S1602)</f>
        <v/>
      </c>
      <c r="Z1602" s="1" t="str">
        <f>IF(G1602="","",官網匯出!T1602)</f>
        <v/>
      </c>
      <c r="AA1602" s="1" t="str">
        <f>IF(G1602="","",官網匯出!AK1602)</f>
        <v/>
      </c>
      <c r="AB1602" s="1" t="str">
        <f>IF(G1602="","",IF(官網匯出!V1602="","",官網匯出!V1602))</f>
        <v/>
      </c>
      <c r="AJ1602" s="1" t="str">
        <f>IF(G1602="","",IF(官網匯出!AE1602="","",官網匯出!AE1602))</f>
        <v/>
      </c>
      <c r="AK1602" s="1" t="str">
        <f>IF(G1602="","",IF(官網匯出!AD1602="","",官網匯出!AD1602))</f>
        <v/>
      </c>
      <c r="AL1602" s="1" t="str">
        <f t="shared" si="277"/>
        <v>0</v>
      </c>
      <c r="AM1602" s="1" t="str">
        <f>IF(官網匯出!AG1602="","",官網匯出!AG1602)</f>
        <v/>
      </c>
      <c r="AN1602" s="1" t="str">
        <f>IF(G1602="","",IF(官網匯出!AH1602="","",官網匯出!AH1602))</f>
        <v/>
      </c>
      <c r="AO1602" s="14" t="str">
        <f t="shared" si="278"/>
        <v/>
      </c>
      <c r="AP1602" s="14" t="str">
        <f t="shared" si="279"/>
        <v>1</v>
      </c>
      <c r="AQ1602" s="14" t="str">
        <f t="shared" si="280"/>
        <v>0</v>
      </c>
      <c r="AR1602" s="1" t="str">
        <f t="shared" si="281"/>
        <v/>
      </c>
      <c r="AS1602" s="1" t="str">
        <f t="shared" si="282"/>
        <v/>
      </c>
      <c r="AT1602" s="1" t="str">
        <f t="shared" si="283"/>
        <v/>
      </c>
      <c r="AU1602" s="1" t="str">
        <f t="shared" ref="AU1602:AU1665" si="285">IF(G1602="","",AV1602&amp;"      訂單編號："&amp;G1602&amp;"      "&amp;IF(J1602="銀行轉帳(ATM/虛擬代碼繳費)","ATM(藍)",IF(J1602="ATM 虛擬代碼繳費（需持代碼至實體ATM或網路銀行繳費）","ATM"&amp;"　"&amp;AB1602&amp;AJ1602,IF(J1602="虛擬代碼繳費轉帳","ATM(SP)"&amp;"　"&amp;AB1602&amp;AJ1602,IF(J1602="信用卡（shopline payment）","信用卡(SP)",IF(J1602="信用卡","信用卡",IF(J1602="貨到付款","貨到付款　")))&amp;"　"&amp;AB1602&amp;AJ1602)))&amp;IF(L1602="退款中","客戶取消訂單，待退款(ATM)",""))</f>
        <v/>
      </c>
      <c r="AV1602" s="1" t="e">
        <f>IF(VLOOKUP(G1602,官網匯出!A:AQ,42,FALSE)="","[黃金盾官網]",VLOOKUP(G1602,官網匯出!A:AQ,42,FALSE))</f>
        <v>#N/A</v>
      </c>
      <c r="AW1602" s="1" t="e">
        <f>IF(LEFT(VLOOKUP(G1602,官網匯出!A:AS,43,FALSE),2)="","web",LEFT(VLOOKUP(G1602,官網匯出!A:AS,43,FALSE),2))</f>
        <v>#N/A</v>
      </c>
      <c r="AX1602" s="1" t="str">
        <f t="shared" si="284"/>
        <v>O</v>
      </c>
    </row>
    <row r="1603" spans="1:50">
      <c r="A1603" s="1" t="str">
        <f>IF(G1603="","",VLOOKUP(官網轉換!AW1603,團名!A:B,2,FALSE))</f>
        <v/>
      </c>
      <c r="B1603" s="1" t="str">
        <f>IF(G1603="","",IF(LEFT(VLOOKUP(G1603,官網匯出!A:AQ,43,0),2)="wf",VLOOKUP(VLOOKUP(G1603,官網匯出!A:AQ,43,0),團名!$I$1:$K$12,2,FALSE),"N0071"))</f>
        <v/>
      </c>
      <c r="C1603" s="1" t="str">
        <f>IFERROR(VLOOKUP(官網匯出!D1603,團名!E:G,3,FALSE),"")</f>
        <v/>
      </c>
      <c r="D1603" s="1" t="str">
        <f t="shared" ref="D1603:D1666" si="286">IF(G1603="","","NTD")</f>
        <v/>
      </c>
      <c r="E1603" s="1" t="str">
        <f t="shared" ref="E1603:E1666" si="287">IF(G1603="","","含稅")</f>
        <v/>
      </c>
      <c r="F1603" s="1" t="str">
        <f>IF(官網匯出!F1603="已付款","","B0012")</f>
        <v>B0012</v>
      </c>
      <c r="G1603" s="1" t="str">
        <f>IF(官網匯出!A1603="","",官網匯出!A1603)</f>
        <v/>
      </c>
      <c r="H1603" s="3" t="str">
        <f>IF(官網匯出!B1603="","",官網匯出!B1603)</f>
        <v/>
      </c>
      <c r="I1603" s="1" t="str">
        <f>IF(官網匯出!C1603="","",官網匯出!C1603)</f>
        <v/>
      </c>
      <c r="J1603" s="1" t="str">
        <f>IF(官網匯出!D1603="","",官網匯出!D1603)</f>
        <v/>
      </c>
      <c r="K1603" s="3" t="str">
        <f>IF(官網匯出!E1603="","",官網匯出!E1603)</f>
        <v/>
      </c>
      <c r="L1603" s="1" t="str">
        <f>IF(官網匯出!F1603="","",官網匯出!F1603)</f>
        <v/>
      </c>
      <c r="M1603" s="1" t="str">
        <f>IF(官網匯出!G1603="","",官網匯出!G1603)</f>
        <v/>
      </c>
      <c r="N1603" s="1" t="str">
        <f>IF(官網匯出!H1603="","",官網匯出!H1603)</f>
        <v/>
      </c>
      <c r="P1603" s="1" t="str">
        <f>IF(官網匯出!J1603="","",RIGHT(官網匯出!J1603,LEN(官網匯出!J1603)-2))</f>
        <v/>
      </c>
      <c r="Q1603" s="1" t="str">
        <f>IF(官網匯出!K1603="","",官網匯出!K1603)</f>
        <v/>
      </c>
      <c r="R1603" s="1" t="str">
        <f>IF(官網匯出!L1603="","",官網匯出!L1603)</f>
        <v/>
      </c>
      <c r="S1603" s="1" t="str">
        <f>IF(官網匯出!M1603="","",官網匯出!M1603)</f>
        <v/>
      </c>
      <c r="T1603" s="1" t="str">
        <f>IF(官網匯出!N1603="","",官網匯出!N1603)</f>
        <v/>
      </c>
      <c r="U1603" s="1" t="str">
        <f>IF(官網匯出!O1603="","",官網匯出!O1603)</f>
        <v/>
      </c>
      <c r="V1603" s="1" t="str">
        <f>IF(官網匯出!P1603="",IF(G1603="","",0),官網匯出!P1603)</f>
        <v/>
      </c>
      <c r="W1603" s="1" t="str">
        <f>IF(官網匯出!Q1603="",IF(G1603="","",0),官網匯出!Q1603)</f>
        <v/>
      </c>
      <c r="X1603" s="1" t="str">
        <f>IF(官網匯出!R1603="","",官網匯出!R1603)</f>
        <v/>
      </c>
      <c r="Y1603" s="1" t="str">
        <f>IF(官網匯出!S1603="","",官網匯出!S1603)</f>
        <v/>
      </c>
      <c r="Z1603" s="1" t="str">
        <f>IF(G1603="","",官網匯出!T1603)</f>
        <v/>
      </c>
      <c r="AA1603" s="1" t="str">
        <f>IF(G1603="","",官網匯出!AK1603)</f>
        <v/>
      </c>
      <c r="AB1603" s="1" t="str">
        <f>IF(G1603="","",IF(官網匯出!V1603="","",官網匯出!V1603))</f>
        <v/>
      </c>
      <c r="AJ1603" s="1" t="str">
        <f>IF(G1603="","",IF(官網匯出!AE1603="","",官網匯出!AE1603))</f>
        <v/>
      </c>
      <c r="AK1603" s="1" t="str">
        <f>IF(G1603="","",IF(官網匯出!AD1603="","",官網匯出!AD1603))</f>
        <v/>
      </c>
      <c r="AL1603" s="1" t="str">
        <f t="shared" ref="AL1603:AL1666" si="288">IF(AM1603="","0","1")</f>
        <v>0</v>
      </c>
      <c r="AM1603" s="1" t="str">
        <f>IF(官網匯出!AG1603="","",官網匯出!AG1603)</f>
        <v/>
      </c>
      <c r="AN1603" s="1" t="str">
        <f>IF(G1603="","",IF(官網匯出!AH1603="","",官網匯出!AH1603))</f>
        <v/>
      </c>
      <c r="AO1603" s="14" t="str">
        <f t="shared" ref="AO1603:AO1666" si="289">IF(AN1603="","","3J0002")</f>
        <v/>
      </c>
      <c r="AP1603" s="14" t="str">
        <f t="shared" ref="AP1603:AP1666" si="290">IF(AO1603="","1","0")</f>
        <v>1</v>
      </c>
      <c r="AQ1603" s="14" t="str">
        <f t="shared" ref="AQ1603:AQ1666" si="291">IF(AN1603="","0","1")</f>
        <v>0</v>
      </c>
      <c r="AR1603" s="1" t="str">
        <f t="shared" ref="AR1603:AR1666" si="292">IFERROR((T1603*U1603)-V1603-Z1603+W1603-AA1603,"")</f>
        <v/>
      </c>
      <c r="AS1603" s="1" t="str">
        <f t="shared" ref="AS1603:AS1666" si="293">IF(J1603="貨到付款",IF(Y1603="",0,Y1603),IF(G1603="","",0))</f>
        <v/>
      </c>
      <c r="AT1603" s="1" t="str">
        <f t="shared" ref="AT1603:AT1666" si="294">IF(G1603="","",IF(V1603&gt;0,"已扣抵"&amp;V1603&amp;"元"&amp;"購物金 ","")&amp;IF(Z1603&gt;0,"已扣抵"&amp;Z1603&amp;"元"&amp;"優惠折扣 ","")&amp;IF(W1603&gt;0,"含運費"&amp;W1603&amp;"元 ","")&amp;IF(AA1603&gt;0,"含附加費"&amp;AA1603&amp;"元 ",""))</f>
        <v/>
      </c>
      <c r="AU1603" s="1" t="str">
        <f t="shared" si="285"/>
        <v/>
      </c>
      <c r="AV1603" s="1" t="e">
        <f>IF(VLOOKUP(G1603,官網匯出!A:AQ,42,FALSE)="","[黃金盾官網]",VLOOKUP(G1603,官網匯出!A:AQ,42,FALSE))</f>
        <v>#N/A</v>
      </c>
      <c r="AW1603" s="1" t="e">
        <f>IF(LEFT(VLOOKUP(G1603,官網匯出!A:AS,43,FALSE),2)="","web",LEFT(VLOOKUP(G1603,官網匯出!A:AS,43,FALSE),2))</f>
        <v>#N/A</v>
      </c>
      <c r="AX1603" s="1" t="str">
        <f t="shared" ref="AX1603:AX1666" si="295">IF(AND(AM1603&lt;&gt;"",AN1603&lt;&gt;""),"X","O")</f>
        <v>O</v>
      </c>
    </row>
    <row r="1604" spans="1:50">
      <c r="A1604" s="1" t="str">
        <f>IF(G1604="","",VLOOKUP(官網轉換!AW1604,團名!A:B,2,FALSE))</f>
        <v/>
      </c>
      <c r="B1604" s="1" t="str">
        <f>IF(G1604="","",IF(LEFT(VLOOKUP(G1604,官網匯出!A:AQ,43,0),2)="wf",VLOOKUP(VLOOKUP(G1604,官網匯出!A:AQ,43,0),團名!$I$1:$K$12,2,FALSE),"N0071"))</f>
        <v/>
      </c>
      <c r="C1604" s="1" t="str">
        <f>IFERROR(VLOOKUP(官網匯出!D1604,團名!E:G,3,FALSE),"")</f>
        <v/>
      </c>
      <c r="D1604" s="1" t="str">
        <f t="shared" si="286"/>
        <v/>
      </c>
      <c r="E1604" s="1" t="str">
        <f t="shared" si="287"/>
        <v/>
      </c>
      <c r="F1604" s="1" t="str">
        <f>IF(官網匯出!F1604="已付款","","B0012")</f>
        <v>B0012</v>
      </c>
      <c r="G1604" s="1" t="str">
        <f>IF(官網匯出!A1604="","",官網匯出!A1604)</f>
        <v/>
      </c>
      <c r="H1604" s="3" t="str">
        <f>IF(官網匯出!B1604="","",官網匯出!B1604)</f>
        <v/>
      </c>
      <c r="I1604" s="1" t="str">
        <f>IF(官網匯出!C1604="","",官網匯出!C1604)</f>
        <v/>
      </c>
      <c r="J1604" s="1" t="str">
        <f>IF(官網匯出!D1604="","",官網匯出!D1604)</f>
        <v/>
      </c>
      <c r="K1604" s="3" t="str">
        <f>IF(官網匯出!E1604="","",官網匯出!E1604)</f>
        <v/>
      </c>
      <c r="L1604" s="1" t="str">
        <f>IF(官網匯出!F1604="","",官網匯出!F1604)</f>
        <v/>
      </c>
      <c r="M1604" s="1" t="str">
        <f>IF(官網匯出!G1604="","",官網匯出!G1604)</f>
        <v/>
      </c>
      <c r="N1604" s="1" t="str">
        <f>IF(官網匯出!H1604="","",官網匯出!H1604)</f>
        <v/>
      </c>
      <c r="P1604" s="1" t="str">
        <f>IF(官網匯出!J1604="","",RIGHT(官網匯出!J1604,LEN(官網匯出!J1604)-2))</f>
        <v/>
      </c>
      <c r="Q1604" s="1" t="str">
        <f>IF(官網匯出!K1604="","",官網匯出!K1604)</f>
        <v/>
      </c>
      <c r="R1604" s="1" t="str">
        <f>IF(官網匯出!L1604="","",官網匯出!L1604)</f>
        <v/>
      </c>
      <c r="S1604" s="1" t="str">
        <f>IF(官網匯出!M1604="","",官網匯出!M1604)</f>
        <v/>
      </c>
      <c r="T1604" s="1" t="str">
        <f>IF(官網匯出!N1604="","",官網匯出!N1604)</f>
        <v/>
      </c>
      <c r="U1604" s="1" t="str">
        <f>IF(官網匯出!O1604="","",官網匯出!O1604)</f>
        <v/>
      </c>
      <c r="V1604" s="1" t="str">
        <f>IF(官網匯出!P1604="",IF(G1604="","",0),官網匯出!P1604)</f>
        <v/>
      </c>
      <c r="W1604" s="1" t="str">
        <f>IF(官網匯出!Q1604="",IF(G1604="","",0),官網匯出!Q1604)</f>
        <v/>
      </c>
      <c r="X1604" s="1" t="str">
        <f>IF(官網匯出!R1604="","",官網匯出!R1604)</f>
        <v/>
      </c>
      <c r="Y1604" s="1" t="str">
        <f>IF(官網匯出!S1604="","",官網匯出!S1604)</f>
        <v/>
      </c>
      <c r="Z1604" s="1" t="str">
        <f>IF(G1604="","",官網匯出!T1604)</f>
        <v/>
      </c>
      <c r="AA1604" s="1" t="str">
        <f>IF(G1604="","",官網匯出!AK1604)</f>
        <v/>
      </c>
      <c r="AB1604" s="1" t="str">
        <f>IF(G1604="","",IF(官網匯出!V1604="","",官網匯出!V1604))</f>
        <v/>
      </c>
      <c r="AJ1604" s="1" t="str">
        <f>IF(G1604="","",IF(官網匯出!AE1604="","",官網匯出!AE1604))</f>
        <v/>
      </c>
      <c r="AK1604" s="1" t="str">
        <f>IF(G1604="","",IF(官網匯出!AD1604="","",官網匯出!AD1604))</f>
        <v/>
      </c>
      <c r="AL1604" s="1" t="str">
        <f t="shared" si="288"/>
        <v>0</v>
      </c>
      <c r="AM1604" s="1" t="str">
        <f>IF(官網匯出!AG1604="","",官網匯出!AG1604)</f>
        <v/>
      </c>
      <c r="AN1604" s="1" t="str">
        <f>IF(G1604="","",IF(官網匯出!AH1604="","",官網匯出!AH1604))</f>
        <v/>
      </c>
      <c r="AO1604" s="14" t="str">
        <f t="shared" si="289"/>
        <v/>
      </c>
      <c r="AP1604" s="14" t="str">
        <f t="shared" si="290"/>
        <v>1</v>
      </c>
      <c r="AQ1604" s="14" t="str">
        <f t="shared" si="291"/>
        <v>0</v>
      </c>
      <c r="AR1604" s="1" t="str">
        <f t="shared" si="292"/>
        <v/>
      </c>
      <c r="AS1604" s="1" t="str">
        <f t="shared" si="293"/>
        <v/>
      </c>
      <c r="AT1604" s="1" t="str">
        <f t="shared" si="294"/>
        <v/>
      </c>
      <c r="AU1604" s="1" t="str">
        <f t="shared" si="285"/>
        <v/>
      </c>
      <c r="AV1604" s="1" t="e">
        <f>IF(VLOOKUP(G1604,官網匯出!A:AQ,42,FALSE)="","[黃金盾官網]",VLOOKUP(G1604,官網匯出!A:AQ,42,FALSE))</f>
        <v>#N/A</v>
      </c>
      <c r="AW1604" s="1" t="e">
        <f>IF(LEFT(VLOOKUP(G1604,官網匯出!A:AS,43,FALSE),2)="","web",LEFT(VLOOKUP(G1604,官網匯出!A:AS,43,FALSE),2))</f>
        <v>#N/A</v>
      </c>
      <c r="AX1604" s="1" t="str">
        <f t="shared" si="295"/>
        <v>O</v>
      </c>
    </row>
    <row r="1605" spans="1:50">
      <c r="A1605" s="1" t="str">
        <f>IF(G1605="","",VLOOKUP(官網轉換!AW1605,團名!A:B,2,FALSE))</f>
        <v/>
      </c>
      <c r="B1605" s="1" t="str">
        <f>IF(G1605="","",IF(LEFT(VLOOKUP(G1605,官網匯出!A:AQ,43,0),2)="wf",VLOOKUP(VLOOKUP(G1605,官網匯出!A:AQ,43,0),團名!$I$1:$K$12,2,FALSE),"N0071"))</f>
        <v/>
      </c>
      <c r="C1605" s="1" t="str">
        <f>IFERROR(VLOOKUP(官網匯出!D1605,團名!E:G,3,FALSE),"")</f>
        <v/>
      </c>
      <c r="D1605" s="1" t="str">
        <f t="shared" si="286"/>
        <v/>
      </c>
      <c r="E1605" s="1" t="str">
        <f t="shared" si="287"/>
        <v/>
      </c>
      <c r="F1605" s="1" t="str">
        <f>IF(官網匯出!F1605="已付款","","B0012")</f>
        <v>B0012</v>
      </c>
      <c r="G1605" s="1" t="str">
        <f>IF(官網匯出!A1605="","",官網匯出!A1605)</f>
        <v/>
      </c>
      <c r="H1605" s="3" t="str">
        <f>IF(官網匯出!B1605="","",官網匯出!B1605)</f>
        <v/>
      </c>
      <c r="I1605" s="1" t="str">
        <f>IF(官網匯出!C1605="","",官網匯出!C1605)</f>
        <v/>
      </c>
      <c r="J1605" s="1" t="str">
        <f>IF(官網匯出!D1605="","",官網匯出!D1605)</f>
        <v/>
      </c>
      <c r="K1605" s="3" t="str">
        <f>IF(官網匯出!E1605="","",官網匯出!E1605)</f>
        <v/>
      </c>
      <c r="L1605" s="1" t="str">
        <f>IF(官網匯出!F1605="","",官網匯出!F1605)</f>
        <v/>
      </c>
      <c r="M1605" s="1" t="str">
        <f>IF(官網匯出!G1605="","",官網匯出!G1605)</f>
        <v/>
      </c>
      <c r="N1605" s="1" t="str">
        <f>IF(官網匯出!H1605="","",官網匯出!H1605)</f>
        <v/>
      </c>
      <c r="P1605" s="1" t="str">
        <f>IF(官網匯出!J1605="","",RIGHT(官網匯出!J1605,LEN(官網匯出!J1605)-2))</f>
        <v/>
      </c>
      <c r="Q1605" s="1" t="str">
        <f>IF(官網匯出!K1605="","",官網匯出!K1605)</f>
        <v/>
      </c>
      <c r="R1605" s="1" t="str">
        <f>IF(官網匯出!L1605="","",官網匯出!L1605)</f>
        <v/>
      </c>
      <c r="S1605" s="1" t="str">
        <f>IF(官網匯出!M1605="","",官網匯出!M1605)</f>
        <v/>
      </c>
      <c r="T1605" s="1" t="str">
        <f>IF(官網匯出!N1605="","",官網匯出!N1605)</f>
        <v/>
      </c>
      <c r="U1605" s="1" t="str">
        <f>IF(官網匯出!O1605="","",官網匯出!O1605)</f>
        <v/>
      </c>
      <c r="V1605" s="1" t="str">
        <f>IF(官網匯出!P1605="",IF(G1605="","",0),官網匯出!P1605)</f>
        <v/>
      </c>
      <c r="W1605" s="1" t="str">
        <f>IF(官網匯出!Q1605="",IF(G1605="","",0),官網匯出!Q1605)</f>
        <v/>
      </c>
      <c r="X1605" s="1" t="str">
        <f>IF(官網匯出!R1605="","",官網匯出!R1605)</f>
        <v/>
      </c>
      <c r="Y1605" s="1" t="str">
        <f>IF(官網匯出!S1605="","",官網匯出!S1605)</f>
        <v/>
      </c>
      <c r="Z1605" s="1" t="str">
        <f>IF(G1605="","",官網匯出!T1605)</f>
        <v/>
      </c>
      <c r="AA1605" s="1" t="str">
        <f>IF(G1605="","",官網匯出!AK1605)</f>
        <v/>
      </c>
      <c r="AB1605" s="1" t="str">
        <f>IF(G1605="","",IF(官網匯出!V1605="","",官網匯出!V1605))</f>
        <v/>
      </c>
      <c r="AJ1605" s="1" t="str">
        <f>IF(G1605="","",IF(官網匯出!AE1605="","",官網匯出!AE1605))</f>
        <v/>
      </c>
      <c r="AK1605" s="1" t="str">
        <f>IF(G1605="","",IF(官網匯出!AD1605="","",官網匯出!AD1605))</f>
        <v/>
      </c>
      <c r="AL1605" s="1" t="str">
        <f t="shared" si="288"/>
        <v>0</v>
      </c>
      <c r="AM1605" s="1" t="str">
        <f>IF(官網匯出!AG1605="","",官網匯出!AG1605)</f>
        <v/>
      </c>
      <c r="AN1605" s="1" t="str">
        <f>IF(G1605="","",IF(官網匯出!AH1605="","",官網匯出!AH1605))</f>
        <v/>
      </c>
      <c r="AO1605" s="14" t="str">
        <f t="shared" si="289"/>
        <v/>
      </c>
      <c r="AP1605" s="14" t="str">
        <f t="shared" si="290"/>
        <v>1</v>
      </c>
      <c r="AQ1605" s="14" t="str">
        <f t="shared" si="291"/>
        <v>0</v>
      </c>
      <c r="AR1605" s="1" t="str">
        <f t="shared" si="292"/>
        <v/>
      </c>
      <c r="AS1605" s="1" t="str">
        <f t="shared" si="293"/>
        <v/>
      </c>
      <c r="AT1605" s="1" t="str">
        <f t="shared" si="294"/>
        <v/>
      </c>
      <c r="AU1605" s="1" t="str">
        <f t="shared" si="285"/>
        <v/>
      </c>
      <c r="AV1605" s="1" t="e">
        <f>IF(VLOOKUP(G1605,官網匯出!A:AQ,42,FALSE)="","[黃金盾官網]",VLOOKUP(G1605,官網匯出!A:AQ,42,FALSE))</f>
        <v>#N/A</v>
      </c>
      <c r="AW1605" s="1" t="e">
        <f>IF(LEFT(VLOOKUP(G1605,官網匯出!A:AS,43,FALSE),2)="","web",LEFT(VLOOKUP(G1605,官網匯出!A:AS,43,FALSE),2))</f>
        <v>#N/A</v>
      </c>
      <c r="AX1605" s="1" t="str">
        <f t="shared" si="295"/>
        <v>O</v>
      </c>
    </row>
    <row r="1606" spans="1:50">
      <c r="A1606" s="1" t="str">
        <f>IF(G1606="","",VLOOKUP(官網轉換!AW1606,團名!A:B,2,FALSE))</f>
        <v/>
      </c>
      <c r="B1606" s="1" t="str">
        <f>IF(G1606="","",IF(LEFT(VLOOKUP(G1606,官網匯出!A:AQ,43,0),2)="wf",VLOOKUP(VLOOKUP(G1606,官網匯出!A:AQ,43,0),團名!$I$1:$K$12,2,FALSE),"N0071"))</f>
        <v/>
      </c>
      <c r="C1606" s="1" t="str">
        <f>IFERROR(VLOOKUP(官網匯出!D1606,團名!E:G,3,FALSE),"")</f>
        <v/>
      </c>
      <c r="D1606" s="1" t="str">
        <f t="shared" si="286"/>
        <v/>
      </c>
      <c r="E1606" s="1" t="str">
        <f t="shared" si="287"/>
        <v/>
      </c>
      <c r="F1606" s="1" t="str">
        <f>IF(官網匯出!F1606="已付款","","B0012")</f>
        <v>B0012</v>
      </c>
      <c r="G1606" s="1" t="str">
        <f>IF(官網匯出!A1606="","",官網匯出!A1606)</f>
        <v/>
      </c>
      <c r="H1606" s="3" t="str">
        <f>IF(官網匯出!B1606="","",官網匯出!B1606)</f>
        <v/>
      </c>
      <c r="I1606" s="1" t="str">
        <f>IF(官網匯出!C1606="","",官網匯出!C1606)</f>
        <v/>
      </c>
      <c r="J1606" s="1" t="str">
        <f>IF(官網匯出!D1606="","",官網匯出!D1606)</f>
        <v/>
      </c>
      <c r="K1606" s="3" t="str">
        <f>IF(官網匯出!E1606="","",官網匯出!E1606)</f>
        <v/>
      </c>
      <c r="L1606" s="1" t="str">
        <f>IF(官網匯出!F1606="","",官網匯出!F1606)</f>
        <v/>
      </c>
      <c r="M1606" s="1" t="str">
        <f>IF(官網匯出!G1606="","",官網匯出!G1606)</f>
        <v/>
      </c>
      <c r="N1606" s="1" t="str">
        <f>IF(官網匯出!H1606="","",官網匯出!H1606)</f>
        <v/>
      </c>
      <c r="P1606" s="1" t="str">
        <f>IF(官網匯出!J1606="","",RIGHT(官網匯出!J1606,LEN(官網匯出!J1606)-2))</f>
        <v/>
      </c>
      <c r="Q1606" s="1" t="str">
        <f>IF(官網匯出!K1606="","",官網匯出!K1606)</f>
        <v/>
      </c>
      <c r="R1606" s="1" t="str">
        <f>IF(官網匯出!L1606="","",官網匯出!L1606)</f>
        <v/>
      </c>
      <c r="S1606" s="1" t="str">
        <f>IF(官網匯出!M1606="","",官網匯出!M1606)</f>
        <v/>
      </c>
      <c r="T1606" s="1" t="str">
        <f>IF(官網匯出!N1606="","",官網匯出!N1606)</f>
        <v/>
      </c>
      <c r="U1606" s="1" t="str">
        <f>IF(官網匯出!O1606="","",官網匯出!O1606)</f>
        <v/>
      </c>
      <c r="V1606" s="1" t="str">
        <f>IF(官網匯出!P1606="",IF(G1606="","",0),官網匯出!P1606)</f>
        <v/>
      </c>
      <c r="W1606" s="1" t="str">
        <f>IF(官網匯出!Q1606="",IF(G1606="","",0),官網匯出!Q1606)</f>
        <v/>
      </c>
      <c r="X1606" s="1" t="str">
        <f>IF(官網匯出!R1606="","",官網匯出!R1606)</f>
        <v/>
      </c>
      <c r="Y1606" s="1" t="str">
        <f>IF(官網匯出!S1606="","",官網匯出!S1606)</f>
        <v/>
      </c>
      <c r="Z1606" s="1" t="str">
        <f>IF(G1606="","",官網匯出!T1606)</f>
        <v/>
      </c>
      <c r="AA1606" s="1" t="str">
        <f>IF(G1606="","",官網匯出!AK1606)</f>
        <v/>
      </c>
      <c r="AB1606" s="1" t="str">
        <f>IF(G1606="","",IF(官網匯出!V1606="","",官網匯出!V1606))</f>
        <v/>
      </c>
      <c r="AJ1606" s="1" t="str">
        <f>IF(G1606="","",IF(官網匯出!AE1606="","",官網匯出!AE1606))</f>
        <v/>
      </c>
      <c r="AK1606" s="1" t="str">
        <f>IF(G1606="","",IF(官網匯出!AD1606="","",官網匯出!AD1606))</f>
        <v/>
      </c>
      <c r="AL1606" s="1" t="str">
        <f t="shared" si="288"/>
        <v>0</v>
      </c>
      <c r="AM1606" s="1" t="str">
        <f>IF(官網匯出!AG1606="","",官網匯出!AG1606)</f>
        <v/>
      </c>
      <c r="AN1606" s="1" t="str">
        <f>IF(G1606="","",IF(官網匯出!AH1606="","",官網匯出!AH1606))</f>
        <v/>
      </c>
      <c r="AO1606" s="14" t="str">
        <f t="shared" si="289"/>
        <v/>
      </c>
      <c r="AP1606" s="14" t="str">
        <f t="shared" si="290"/>
        <v>1</v>
      </c>
      <c r="AQ1606" s="14" t="str">
        <f t="shared" si="291"/>
        <v>0</v>
      </c>
      <c r="AR1606" s="1" t="str">
        <f t="shared" si="292"/>
        <v/>
      </c>
      <c r="AS1606" s="1" t="str">
        <f t="shared" si="293"/>
        <v/>
      </c>
      <c r="AT1606" s="1" t="str">
        <f t="shared" si="294"/>
        <v/>
      </c>
      <c r="AU1606" s="1" t="str">
        <f t="shared" si="285"/>
        <v/>
      </c>
      <c r="AV1606" s="1" t="e">
        <f>IF(VLOOKUP(G1606,官網匯出!A:AQ,42,FALSE)="","[黃金盾官網]",VLOOKUP(G1606,官網匯出!A:AQ,42,FALSE))</f>
        <v>#N/A</v>
      </c>
      <c r="AW1606" s="1" t="e">
        <f>IF(LEFT(VLOOKUP(G1606,官網匯出!A:AS,43,FALSE),2)="","web",LEFT(VLOOKUP(G1606,官網匯出!A:AS,43,FALSE),2))</f>
        <v>#N/A</v>
      </c>
      <c r="AX1606" s="1" t="str">
        <f t="shared" si="295"/>
        <v>O</v>
      </c>
    </row>
    <row r="1607" spans="1:50">
      <c r="A1607" s="1" t="str">
        <f>IF(G1607="","",VLOOKUP(官網轉換!AW1607,團名!A:B,2,FALSE))</f>
        <v/>
      </c>
      <c r="B1607" s="1" t="str">
        <f>IF(G1607="","",IF(LEFT(VLOOKUP(G1607,官網匯出!A:AQ,43,0),2)="wf",VLOOKUP(VLOOKUP(G1607,官網匯出!A:AQ,43,0),團名!$I$1:$K$12,2,FALSE),"N0071"))</f>
        <v/>
      </c>
      <c r="C1607" s="1" t="str">
        <f>IFERROR(VLOOKUP(官網匯出!D1607,團名!E:G,3,FALSE),"")</f>
        <v/>
      </c>
      <c r="D1607" s="1" t="str">
        <f t="shared" si="286"/>
        <v/>
      </c>
      <c r="E1607" s="1" t="str">
        <f t="shared" si="287"/>
        <v/>
      </c>
      <c r="F1607" s="1" t="str">
        <f>IF(官網匯出!F1607="已付款","","B0012")</f>
        <v>B0012</v>
      </c>
      <c r="G1607" s="1" t="str">
        <f>IF(官網匯出!A1607="","",官網匯出!A1607)</f>
        <v/>
      </c>
      <c r="H1607" s="3" t="str">
        <f>IF(官網匯出!B1607="","",官網匯出!B1607)</f>
        <v/>
      </c>
      <c r="I1607" s="1" t="str">
        <f>IF(官網匯出!C1607="","",官網匯出!C1607)</f>
        <v/>
      </c>
      <c r="J1607" s="1" t="str">
        <f>IF(官網匯出!D1607="","",官網匯出!D1607)</f>
        <v/>
      </c>
      <c r="K1607" s="3" t="str">
        <f>IF(官網匯出!E1607="","",官網匯出!E1607)</f>
        <v/>
      </c>
      <c r="L1607" s="1" t="str">
        <f>IF(官網匯出!F1607="","",官網匯出!F1607)</f>
        <v/>
      </c>
      <c r="M1607" s="1" t="str">
        <f>IF(官網匯出!G1607="","",官網匯出!G1607)</f>
        <v/>
      </c>
      <c r="N1607" s="1" t="str">
        <f>IF(官網匯出!H1607="","",官網匯出!H1607)</f>
        <v/>
      </c>
      <c r="P1607" s="1" t="str">
        <f>IF(官網匯出!J1607="","",RIGHT(官網匯出!J1607,LEN(官網匯出!J1607)-2))</f>
        <v/>
      </c>
      <c r="Q1607" s="1" t="str">
        <f>IF(官網匯出!K1607="","",官網匯出!K1607)</f>
        <v/>
      </c>
      <c r="R1607" s="1" t="str">
        <f>IF(官網匯出!L1607="","",官網匯出!L1607)</f>
        <v/>
      </c>
      <c r="S1607" s="1" t="str">
        <f>IF(官網匯出!M1607="","",官網匯出!M1607)</f>
        <v/>
      </c>
      <c r="T1607" s="1" t="str">
        <f>IF(官網匯出!N1607="","",官網匯出!N1607)</f>
        <v/>
      </c>
      <c r="U1607" s="1" t="str">
        <f>IF(官網匯出!O1607="","",官網匯出!O1607)</f>
        <v/>
      </c>
      <c r="V1607" s="1" t="str">
        <f>IF(官網匯出!P1607="",IF(G1607="","",0),官網匯出!P1607)</f>
        <v/>
      </c>
      <c r="W1607" s="1" t="str">
        <f>IF(官網匯出!Q1607="",IF(G1607="","",0),官網匯出!Q1607)</f>
        <v/>
      </c>
      <c r="X1607" s="1" t="str">
        <f>IF(官網匯出!R1607="","",官網匯出!R1607)</f>
        <v/>
      </c>
      <c r="Y1607" s="1" t="str">
        <f>IF(官網匯出!S1607="","",官網匯出!S1607)</f>
        <v/>
      </c>
      <c r="Z1607" s="1" t="str">
        <f>IF(G1607="","",官網匯出!T1607)</f>
        <v/>
      </c>
      <c r="AA1607" s="1" t="str">
        <f>IF(G1607="","",官網匯出!AK1607)</f>
        <v/>
      </c>
      <c r="AB1607" s="1" t="str">
        <f>IF(G1607="","",IF(官網匯出!V1607="","",官網匯出!V1607))</f>
        <v/>
      </c>
      <c r="AJ1607" s="1" t="str">
        <f>IF(G1607="","",IF(官網匯出!AE1607="","",官網匯出!AE1607))</f>
        <v/>
      </c>
      <c r="AK1607" s="1" t="str">
        <f>IF(G1607="","",IF(官網匯出!AD1607="","",官網匯出!AD1607))</f>
        <v/>
      </c>
      <c r="AL1607" s="1" t="str">
        <f t="shared" si="288"/>
        <v>0</v>
      </c>
      <c r="AM1607" s="1" t="str">
        <f>IF(官網匯出!AG1607="","",官網匯出!AG1607)</f>
        <v/>
      </c>
      <c r="AN1607" s="1" t="str">
        <f>IF(G1607="","",IF(官網匯出!AH1607="","",官網匯出!AH1607))</f>
        <v/>
      </c>
      <c r="AO1607" s="14" t="str">
        <f t="shared" si="289"/>
        <v/>
      </c>
      <c r="AP1607" s="14" t="str">
        <f t="shared" si="290"/>
        <v>1</v>
      </c>
      <c r="AQ1607" s="14" t="str">
        <f t="shared" si="291"/>
        <v>0</v>
      </c>
      <c r="AR1607" s="1" t="str">
        <f t="shared" si="292"/>
        <v/>
      </c>
      <c r="AS1607" s="1" t="str">
        <f t="shared" si="293"/>
        <v/>
      </c>
      <c r="AT1607" s="1" t="str">
        <f t="shared" si="294"/>
        <v/>
      </c>
      <c r="AU1607" s="1" t="str">
        <f t="shared" si="285"/>
        <v/>
      </c>
      <c r="AV1607" s="1" t="e">
        <f>IF(VLOOKUP(G1607,官網匯出!A:AQ,42,FALSE)="","[黃金盾官網]",VLOOKUP(G1607,官網匯出!A:AQ,42,FALSE))</f>
        <v>#N/A</v>
      </c>
      <c r="AW1607" s="1" t="e">
        <f>IF(LEFT(VLOOKUP(G1607,官網匯出!A:AS,43,FALSE),2)="","web",LEFT(VLOOKUP(G1607,官網匯出!A:AS,43,FALSE),2))</f>
        <v>#N/A</v>
      </c>
      <c r="AX1607" s="1" t="str">
        <f t="shared" si="295"/>
        <v>O</v>
      </c>
    </row>
    <row r="1608" spans="1:50">
      <c r="A1608" s="1" t="str">
        <f>IF(G1608="","",VLOOKUP(官網轉換!AW1608,團名!A:B,2,FALSE))</f>
        <v/>
      </c>
      <c r="B1608" s="1" t="str">
        <f>IF(G1608="","",IF(LEFT(VLOOKUP(G1608,官網匯出!A:AQ,43,0),2)="wf",VLOOKUP(VLOOKUP(G1608,官網匯出!A:AQ,43,0),團名!$I$1:$K$12,2,FALSE),"N0071"))</f>
        <v/>
      </c>
      <c r="C1608" s="1" t="str">
        <f>IFERROR(VLOOKUP(官網匯出!D1608,團名!E:G,3,FALSE),"")</f>
        <v/>
      </c>
      <c r="D1608" s="1" t="str">
        <f t="shared" si="286"/>
        <v/>
      </c>
      <c r="E1608" s="1" t="str">
        <f t="shared" si="287"/>
        <v/>
      </c>
      <c r="F1608" s="1" t="str">
        <f>IF(官網匯出!F1608="已付款","","B0012")</f>
        <v>B0012</v>
      </c>
      <c r="G1608" s="1" t="str">
        <f>IF(官網匯出!A1608="","",官網匯出!A1608)</f>
        <v/>
      </c>
      <c r="H1608" s="3" t="str">
        <f>IF(官網匯出!B1608="","",官網匯出!B1608)</f>
        <v/>
      </c>
      <c r="I1608" s="1" t="str">
        <f>IF(官網匯出!C1608="","",官網匯出!C1608)</f>
        <v/>
      </c>
      <c r="J1608" s="1" t="str">
        <f>IF(官網匯出!D1608="","",官網匯出!D1608)</f>
        <v/>
      </c>
      <c r="K1608" s="3" t="str">
        <f>IF(官網匯出!E1608="","",官網匯出!E1608)</f>
        <v/>
      </c>
      <c r="L1608" s="1" t="str">
        <f>IF(官網匯出!F1608="","",官網匯出!F1608)</f>
        <v/>
      </c>
      <c r="M1608" s="1" t="str">
        <f>IF(官網匯出!G1608="","",官網匯出!G1608)</f>
        <v/>
      </c>
      <c r="N1608" s="1" t="str">
        <f>IF(官網匯出!H1608="","",官網匯出!H1608)</f>
        <v/>
      </c>
      <c r="P1608" s="1" t="str">
        <f>IF(官網匯出!J1608="","",RIGHT(官網匯出!J1608,LEN(官網匯出!J1608)-2))</f>
        <v/>
      </c>
      <c r="Q1608" s="1" t="str">
        <f>IF(官網匯出!K1608="","",官網匯出!K1608)</f>
        <v/>
      </c>
      <c r="R1608" s="1" t="str">
        <f>IF(官網匯出!L1608="","",官網匯出!L1608)</f>
        <v/>
      </c>
      <c r="S1608" s="1" t="str">
        <f>IF(官網匯出!M1608="","",官網匯出!M1608)</f>
        <v/>
      </c>
      <c r="T1608" s="1" t="str">
        <f>IF(官網匯出!N1608="","",官網匯出!N1608)</f>
        <v/>
      </c>
      <c r="U1608" s="1" t="str">
        <f>IF(官網匯出!O1608="","",官網匯出!O1608)</f>
        <v/>
      </c>
      <c r="V1608" s="1" t="str">
        <f>IF(官網匯出!P1608="",IF(G1608="","",0),官網匯出!P1608)</f>
        <v/>
      </c>
      <c r="W1608" s="1" t="str">
        <f>IF(官網匯出!Q1608="",IF(G1608="","",0),官網匯出!Q1608)</f>
        <v/>
      </c>
      <c r="X1608" s="1" t="str">
        <f>IF(官網匯出!R1608="","",官網匯出!R1608)</f>
        <v/>
      </c>
      <c r="Y1608" s="1" t="str">
        <f>IF(官網匯出!S1608="","",官網匯出!S1608)</f>
        <v/>
      </c>
      <c r="Z1608" s="1" t="str">
        <f>IF(G1608="","",官網匯出!T1608)</f>
        <v/>
      </c>
      <c r="AA1608" s="1" t="str">
        <f>IF(G1608="","",官網匯出!AK1608)</f>
        <v/>
      </c>
      <c r="AB1608" s="1" t="str">
        <f>IF(G1608="","",IF(官網匯出!V1608="","",官網匯出!V1608))</f>
        <v/>
      </c>
      <c r="AJ1608" s="1" t="str">
        <f>IF(G1608="","",IF(官網匯出!AE1608="","",官網匯出!AE1608))</f>
        <v/>
      </c>
      <c r="AK1608" s="1" t="str">
        <f>IF(G1608="","",IF(官網匯出!AD1608="","",官網匯出!AD1608))</f>
        <v/>
      </c>
      <c r="AL1608" s="1" t="str">
        <f t="shared" si="288"/>
        <v>0</v>
      </c>
      <c r="AM1608" s="1" t="str">
        <f>IF(官網匯出!AG1608="","",官網匯出!AG1608)</f>
        <v/>
      </c>
      <c r="AN1608" s="1" t="str">
        <f>IF(G1608="","",IF(官網匯出!AH1608="","",官網匯出!AH1608))</f>
        <v/>
      </c>
      <c r="AO1608" s="14" t="str">
        <f t="shared" si="289"/>
        <v/>
      </c>
      <c r="AP1608" s="14" t="str">
        <f t="shared" si="290"/>
        <v>1</v>
      </c>
      <c r="AQ1608" s="14" t="str">
        <f t="shared" si="291"/>
        <v>0</v>
      </c>
      <c r="AR1608" s="1" t="str">
        <f t="shared" si="292"/>
        <v/>
      </c>
      <c r="AS1608" s="1" t="str">
        <f t="shared" si="293"/>
        <v/>
      </c>
      <c r="AT1608" s="1" t="str">
        <f t="shared" si="294"/>
        <v/>
      </c>
      <c r="AU1608" s="1" t="str">
        <f t="shared" si="285"/>
        <v/>
      </c>
      <c r="AV1608" s="1" t="e">
        <f>IF(VLOOKUP(G1608,官網匯出!A:AQ,42,FALSE)="","[黃金盾官網]",VLOOKUP(G1608,官網匯出!A:AQ,42,FALSE))</f>
        <v>#N/A</v>
      </c>
      <c r="AW1608" s="1" t="e">
        <f>IF(LEFT(VLOOKUP(G1608,官網匯出!A:AS,43,FALSE),2)="","web",LEFT(VLOOKUP(G1608,官網匯出!A:AS,43,FALSE),2))</f>
        <v>#N/A</v>
      </c>
      <c r="AX1608" s="1" t="str">
        <f t="shared" si="295"/>
        <v>O</v>
      </c>
    </row>
    <row r="1609" spans="1:50">
      <c r="A1609" s="1" t="str">
        <f>IF(G1609="","",VLOOKUP(官網轉換!AW1609,團名!A:B,2,FALSE))</f>
        <v/>
      </c>
      <c r="B1609" s="1" t="str">
        <f>IF(G1609="","",IF(LEFT(VLOOKUP(G1609,官網匯出!A:AQ,43,0),2)="wf",VLOOKUP(VLOOKUP(G1609,官網匯出!A:AQ,43,0),團名!$I$1:$K$12,2,FALSE),"N0071"))</f>
        <v/>
      </c>
      <c r="C1609" s="1" t="str">
        <f>IFERROR(VLOOKUP(官網匯出!D1609,團名!E:G,3,FALSE),"")</f>
        <v/>
      </c>
      <c r="D1609" s="1" t="str">
        <f t="shared" si="286"/>
        <v/>
      </c>
      <c r="E1609" s="1" t="str">
        <f t="shared" si="287"/>
        <v/>
      </c>
      <c r="F1609" s="1" t="str">
        <f>IF(官網匯出!F1609="已付款","","B0012")</f>
        <v>B0012</v>
      </c>
      <c r="G1609" s="1" t="str">
        <f>IF(官網匯出!A1609="","",官網匯出!A1609)</f>
        <v/>
      </c>
      <c r="H1609" s="3" t="str">
        <f>IF(官網匯出!B1609="","",官網匯出!B1609)</f>
        <v/>
      </c>
      <c r="I1609" s="1" t="str">
        <f>IF(官網匯出!C1609="","",官網匯出!C1609)</f>
        <v/>
      </c>
      <c r="J1609" s="1" t="str">
        <f>IF(官網匯出!D1609="","",官網匯出!D1609)</f>
        <v/>
      </c>
      <c r="K1609" s="3" t="str">
        <f>IF(官網匯出!E1609="","",官網匯出!E1609)</f>
        <v/>
      </c>
      <c r="L1609" s="1" t="str">
        <f>IF(官網匯出!F1609="","",官網匯出!F1609)</f>
        <v/>
      </c>
      <c r="M1609" s="1" t="str">
        <f>IF(官網匯出!G1609="","",官網匯出!G1609)</f>
        <v/>
      </c>
      <c r="N1609" s="1" t="str">
        <f>IF(官網匯出!H1609="","",官網匯出!H1609)</f>
        <v/>
      </c>
      <c r="P1609" s="1" t="str">
        <f>IF(官網匯出!J1609="","",RIGHT(官網匯出!J1609,LEN(官網匯出!J1609)-2))</f>
        <v/>
      </c>
      <c r="Q1609" s="1" t="str">
        <f>IF(官網匯出!K1609="","",官網匯出!K1609)</f>
        <v/>
      </c>
      <c r="R1609" s="1" t="str">
        <f>IF(官網匯出!L1609="","",官網匯出!L1609)</f>
        <v/>
      </c>
      <c r="S1609" s="1" t="str">
        <f>IF(官網匯出!M1609="","",官網匯出!M1609)</f>
        <v/>
      </c>
      <c r="T1609" s="1" t="str">
        <f>IF(官網匯出!N1609="","",官網匯出!N1609)</f>
        <v/>
      </c>
      <c r="U1609" s="1" t="str">
        <f>IF(官網匯出!O1609="","",官網匯出!O1609)</f>
        <v/>
      </c>
      <c r="V1609" s="1" t="str">
        <f>IF(官網匯出!P1609="",IF(G1609="","",0),官網匯出!P1609)</f>
        <v/>
      </c>
      <c r="W1609" s="1" t="str">
        <f>IF(官網匯出!Q1609="",IF(G1609="","",0),官網匯出!Q1609)</f>
        <v/>
      </c>
      <c r="X1609" s="1" t="str">
        <f>IF(官網匯出!R1609="","",官網匯出!R1609)</f>
        <v/>
      </c>
      <c r="Y1609" s="1" t="str">
        <f>IF(官網匯出!S1609="","",官網匯出!S1609)</f>
        <v/>
      </c>
      <c r="Z1609" s="1" t="str">
        <f>IF(G1609="","",官網匯出!T1609)</f>
        <v/>
      </c>
      <c r="AA1609" s="1" t="str">
        <f>IF(G1609="","",官網匯出!AK1609)</f>
        <v/>
      </c>
      <c r="AB1609" s="1" t="str">
        <f>IF(G1609="","",IF(官網匯出!V1609="","",官網匯出!V1609))</f>
        <v/>
      </c>
      <c r="AJ1609" s="1" t="str">
        <f>IF(G1609="","",IF(官網匯出!AE1609="","",官網匯出!AE1609))</f>
        <v/>
      </c>
      <c r="AK1609" s="1" t="str">
        <f>IF(G1609="","",IF(官網匯出!AD1609="","",官網匯出!AD1609))</f>
        <v/>
      </c>
      <c r="AL1609" s="1" t="str">
        <f t="shared" si="288"/>
        <v>0</v>
      </c>
      <c r="AM1609" s="1" t="str">
        <f>IF(官網匯出!AG1609="","",官網匯出!AG1609)</f>
        <v/>
      </c>
      <c r="AN1609" s="1" t="str">
        <f>IF(G1609="","",IF(官網匯出!AH1609="","",官網匯出!AH1609))</f>
        <v/>
      </c>
      <c r="AO1609" s="14" t="str">
        <f t="shared" si="289"/>
        <v/>
      </c>
      <c r="AP1609" s="14" t="str">
        <f t="shared" si="290"/>
        <v>1</v>
      </c>
      <c r="AQ1609" s="14" t="str">
        <f t="shared" si="291"/>
        <v>0</v>
      </c>
      <c r="AR1609" s="1" t="str">
        <f t="shared" si="292"/>
        <v/>
      </c>
      <c r="AS1609" s="1" t="str">
        <f t="shared" si="293"/>
        <v/>
      </c>
      <c r="AT1609" s="1" t="str">
        <f t="shared" si="294"/>
        <v/>
      </c>
      <c r="AU1609" s="1" t="str">
        <f t="shared" si="285"/>
        <v/>
      </c>
      <c r="AV1609" s="1" t="e">
        <f>IF(VLOOKUP(G1609,官網匯出!A:AQ,42,FALSE)="","[黃金盾官網]",VLOOKUP(G1609,官網匯出!A:AQ,42,FALSE))</f>
        <v>#N/A</v>
      </c>
      <c r="AW1609" s="1" t="e">
        <f>IF(LEFT(VLOOKUP(G1609,官網匯出!A:AS,43,FALSE),2)="","web",LEFT(VLOOKUP(G1609,官網匯出!A:AS,43,FALSE),2))</f>
        <v>#N/A</v>
      </c>
      <c r="AX1609" s="1" t="str">
        <f t="shared" si="295"/>
        <v>O</v>
      </c>
    </row>
    <row r="1610" spans="1:50">
      <c r="A1610" s="1" t="str">
        <f>IF(G1610="","",VLOOKUP(官網轉換!AW1610,團名!A:B,2,FALSE))</f>
        <v/>
      </c>
      <c r="B1610" s="1" t="str">
        <f>IF(G1610="","",IF(LEFT(VLOOKUP(G1610,官網匯出!A:AQ,43,0),2)="wf",VLOOKUP(VLOOKUP(G1610,官網匯出!A:AQ,43,0),團名!$I$1:$K$12,2,FALSE),"N0071"))</f>
        <v/>
      </c>
      <c r="C1610" s="1" t="str">
        <f>IFERROR(VLOOKUP(官網匯出!D1610,團名!E:G,3,FALSE),"")</f>
        <v/>
      </c>
      <c r="D1610" s="1" t="str">
        <f t="shared" si="286"/>
        <v/>
      </c>
      <c r="E1610" s="1" t="str">
        <f t="shared" si="287"/>
        <v/>
      </c>
      <c r="F1610" s="1" t="str">
        <f>IF(官網匯出!F1610="已付款","","B0012")</f>
        <v>B0012</v>
      </c>
      <c r="G1610" s="1" t="str">
        <f>IF(官網匯出!A1610="","",官網匯出!A1610)</f>
        <v/>
      </c>
      <c r="H1610" s="3" t="str">
        <f>IF(官網匯出!B1610="","",官網匯出!B1610)</f>
        <v/>
      </c>
      <c r="I1610" s="1" t="str">
        <f>IF(官網匯出!C1610="","",官網匯出!C1610)</f>
        <v/>
      </c>
      <c r="J1610" s="1" t="str">
        <f>IF(官網匯出!D1610="","",官網匯出!D1610)</f>
        <v/>
      </c>
      <c r="K1610" s="3" t="str">
        <f>IF(官網匯出!E1610="","",官網匯出!E1610)</f>
        <v/>
      </c>
      <c r="L1610" s="1" t="str">
        <f>IF(官網匯出!F1610="","",官網匯出!F1610)</f>
        <v/>
      </c>
      <c r="M1610" s="1" t="str">
        <f>IF(官網匯出!G1610="","",官網匯出!G1610)</f>
        <v/>
      </c>
      <c r="N1610" s="1" t="str">
        <f>IF(官網匯出!H1610="","",官網匯出!H1610)</f>
        <v/>
      </c>
      <c r="P1610" s="1" t="str">
        <f>IF(官網匯出!J1610="","",RIGHT(官網匯出!J1610,LEN(官網匯出!J1610)-2))</f>
        <v/>
      </c>
      <c r="Q1610" s="1" t="str">
        <f>IF(官網匯出!K1610="","",官網匯出!K1610)</f>
        <v/>
      </c>
      <c r="R1610" s="1" t="str">
        <f>IF(官網匯出!L1610="","",官網匯出!L1610)</f>
        <v/>
      </c>
      <c r="S1610" s="1" t="str">
        <f>IF(官網匯出!M1610="","",官網匯出!M1610)</f>
        <v/>
      </c>
      <c r="T1610" s="1" t="str">
        <f>IF(官網匯出!N1610="","",官網匯出!N1610)</f>
        <v/>
      </c>
      <c r="U1610" s="1" t="str">
        <f>IF(官網匯出!O1610="","",官網匯出!O1610)</f>
        <v/>
      </c>
      <c r="V1610" s="1" t="str">
        <f>IF(官網匯出!P1610="",IF(G1610="","",0),官網匯出!P1610)</f>
        <v/>
      </c>
      <c r="W1610" s="1" t="str">
        <f>IF(官網匯出!Q1610="",IF(G1610="","",0),官網匯出!Q1610)</f>
        <v/>
      </c>
      <c r="X1610" s="1" t="str">
        <f>IF(官網匯出!R1610="","",官網匯出!R1610)</f>
        <v/>
      </c>
      <c r="Y1610" s="1" t="str">
        <f>IF(官網匯出!S1610="","",官網匯出!S1610)</f>
        <v/>
      </c>
      <c r="Z1610" s="1" t="str">
        <f>IF(G1610="","",官網匯出!T1610)</f>
        <v/>
      </c>
      <c r="AA1610" s="1" t="str">
        <f>IF(G1610="","",官網匯出!AK1610)</f>
        <v/>
      </c>
      <c r="AB1610" s="1" t="str">
        <f>IF(G1610="","",IF(官網匯出!V1610="","",官網匯出!V1610))</f>
        <v/>
      </c>
      <c r="AJ1610" s="1" t="str">
        <f>IF(G1610="","",IF(官網匯出!AE1610="","",官網匯出!AE1610))</f>
        <v/>
      </c>
      <c r="AK1610" s="1" t="str">
        <f>IF(G1610="","",IF(官網匯出!AD1610="","",官網匯出!AD1610))</f>
        <v/>
      </c>
      <c r="AL1610" s="1" t="str">
        <f t="shared" si="288"/>
        <v>0</v>
      </c>
      <c r="AM1610" s="1" t="str">
        <f>IF(官網匯出!AG1610="","",官網匯出!AG1610)</f>
        <v/>
      </c>
      <c r="AN1610" s="1" t="str">
        <f>IF(G1610="","",IF(官網匯出!AH1610="","",官網匯出!AH1610))</f>
        <v/>
      </c>
      <c r="AO1610" s="14" t="str">
        <f t="shared" si="289"/>
        <v/>
      </c>
      <c r="AP1610" s="14" t="str">
        <f t="shared" si="290"/>
        <v>1</v>
      </c>
      <c r="AQ1610" s="14" t="str">
        <f t="shared" si="291"/>
        <v>0</v>
      </c>
      <c r="AR1610" s="1" t="str">
        <f t="shared" si="292"/>
        <v/>
      </c>
      <c r="AS1610" s="1" t="str">
        <f t="shared" si="293"/>
        <v/>
      </c>
      <c r="AT1610" s="1" t="str">
        <f t="shared" si="294"/>
        <v/>
      </c>
      <c r="AU1610" s="1" t="str">
        <f t="shared" si="285"/>
        <v/>
      </c>
      <c r="AV1610" s="1" t="e">
        <f>IF(VLOOKUP(G1610,官網匯出!A:AQ,42,FALSE)="","[黃金盾官網]",VLOOKUP(G1610,官網匯出!A:AQ,42,FALSE))</f>
        <v>#N/A</v>
      </c>
      <c r="AW1610" s="1" t="e">
        <f>IF(LEFT(VLOOKUP(G1610,官網匯出!A:AS,43,FALSE),2)="","web",LEFT(VLOOKUP(G1610,官網匯出!A:AS,43,FALSE),2))</f>
        <v>#N/A</v>
      </c>
      <c r="AX1610" s="1" t="str">
        <f t="shared" si="295"/>
        <v>O</v>
      </c>
    </row>
    <row r="1611" spans="1:50">
      <c r="A1611" s="1" t="str">
        <f>IF(G1611="","",VLOOKUP(官網轉換!AW1611,團名!A:B,2,FALSE))</f>
        <v/>
      </c>
      <c r="B1611" s="1" t="str">
        <f>IF(G1611="","",IF(LEFT(VLOOKUP(G1611,官網匯出!A:AQ,43,0),2)="wf",VLOOKUP(VLOOKUP(G1611,官網匯出!A:AQ,43,0),團名!$I$1:$K$12,2,FALSE),"N0071"))</f>
        <v/>
      </c>
      <c r="C1611" s="1" t="str">
        <f>IFERROR(VLOOKUP(官網匯出!D1611,團名!E:G,3,FALSE),"")</f>
        <v/>
      </c>
      <c r="D1611" s="1" t="str">
        <f t="shared" si="286"/>
        <v/>
      </c>
      <c r="E1611" s="1" t="str">
        <f t="shared" si="287"/>
        <v/>
      </c>
      <c r="F1611" s="1" t="str">
        <f>IF(官網匯出!F1611="已付款","","B0012")</f>
        <v>B0012</v>
      </c>
      <c r="G1611" s="1" t="str">
        <f>IF(官網匯出!A1611="","",官網匯出!A1611)</f>
        <v/>
      </c>
      <c r="H1611" s="3" t="str">
        <f>IF(官網匯出!B1611="","",官網匯出!B1611)</f>
        <v/>
      </c>
      <c r="I1611" s="1" t="str">
        <f>IF(官網匯出!C1611="","",官網匯出!C1611)</f>
        <v/>
      </c>
      <c r="J1611" s="1" t="str">
        <f>IF(官網匯出!D1611="","",官網匯出!D1611)</f>
        <v/>
      </c>
      <c r="K1611" s="3" t="str">
        <f>IF(官網匯出!E1611="","",官網匯出!E1611)</f>
        <v/>
      </c>
      <c r="L1611" s="1" t="str">
        <f>IF(官網匯出!F1611="","",官網匯出!F1611)</f>
        <v/>
      </c>
      <c r="M1611" s="1" t="str">
        <f>IF(官網匯出!G1611="","",官網匯出!G1611)</f>
        <v/>
      </c>
      <c r="N1611" s="1" t="str">
        <f>IF(官網匯出!H1611="","",官網匯出!H1611)</f>
        <v/>
      </c>
      <c r="P1611" s="1" t="str">
        <f>IF(官網匯出!J1611="","",RIGHT(官網匯出!J1611,LEN(官網匯出!J1611)-2))</f>
        <v/>
      </c>
      <c r="Q1611" s="1" t="str">
        <f>IF(官網匯出!K1611="","",官網匯出!K1611)</f>
        <v/>
      </c>
      <c r="R1611" s="1" t="str">
        <f>IF(官網匯出!L1611="","",官網匯出!L1611)</f>
        <v/>
      </c>
      <c r="S1611" s="1" t="str">
        <f>IF(官網匯出!M1611="","",官網匯出!M1611)</f>
        <v/>
      </c>
      <c r="T1611" s="1" t="str">
        <f>IF(官網匯出!N1611="","",官網匯出!N1611)</f>
        <v/>
      </c>
      <c r="U1611" s="1" t="str">
        <f>IF(官網匯出!O1611="","",官網匯出!O1611)</f>
        <v/>
      </c>
      <c r="V1611" s="1" t="str">
        <f>IF(官網匯出!P1611="",IF(G1611="","",0),官網匯出!P1611)</f>
        <v/>
      </c>
      <c r="W1611" s="1" t="str">
        <f>IF(官網匯出!Q1611="",IF(G1611="","",0),官網匯出!Q1611)</f>
        <v/>
      </c>
      <c r="X1611" s="1" t="str">
        <f>IF(官網匯出!R1611="","",官網匯出!R1611)</f>
        <v/>
      </c>
      <c r="Y1611" s="1" t="str">
        <f>IF(官網匯出!S1611="","",官網匯出!S1611)</f>
        <v/>
      </c>
      <c r="Z1611" s="1" t="str">
        <f>IF(G1611="","",官網匯出!T1611)</f>
        <v/>
      </c>
      <c r="AA1611" s="1" t="str">
        <f>IF(G1611="","",官網匯出!AK1611)</f>
        <v/>
      </c>
      <c r="AB1611" s="1" t="str">
        <f>IF(G1611="","",IF(官網匯出!V1611="","",官網匯出!V1611))</f>
        <v/>
      </c>
      <c r="AJ1611" s="1" t="str">
        <f>IF(G1611="","",IF(官網匯出!AE1611="","",官網匯出!AE1611))</f>
        <v/>
      </c>
      <c r="AK1611" s="1" t="str">
        <f>IF(G1611="","",IF(官網匯出!AD1611="","",官網匯出!AD1611))</f>
        <v/>
      </c>
      <c r="AL1611" s="1" t="str">
        <f t="shared" si="288"/>
        <v>0</v>
      </c>
      <c r="AM1611" s="1" t="str">
        <f>IF(官網匯出!AG1611="","",官網匯出!AG1611)</f>
        <v/>
      </c>
      <c r="AN1611" s="1" t="str">
        <f>IF(G1611="","",IF(官網匯出!AH1611="","",官網匯出!AH1611))</f>
        <v/>
      </c>
      <c r="AO1611" s="14" t="str">
        <f t="shared" si="289"/>
        <v/>
      </c>
      <c r="AP1611" s="14" t="str">
        <f t="shared" si="290"/>
        <v>1</v>
      </c>
      <c r="AQ1611" s="14" t="str">
        <f t="shared" si="291"/>
        <v>0</v>
      </c>
      <c r="AR1611" s="1" t="str">
        <f t="shared" si="292"/>
        <v/>
      </c>
      <c r="AS1611" s="1" t="str">
        <f t="shared" si="293"/>
        <v/>
      </c>
      <c r="AT1611" s="1" t="str">
        <f t="shared" si="294"/>
        <v/>
      </c>
      <c r="AU1611" s="1" t="str">
        <f t="shared" si="285"/>
        <v/>
      </c>
      <c r="AV1611" s="1" t="e">
        <f>IF(VLOOKUP(G1611,官網匯出!A:AQ,42,FALSE)="","[黃金盾官網]",VLOOKUP(G1611,官網匯出!A:AQ,42,FALSE))</f>
        <v>#N/A</v>
      </c>
      <c r="AW1611" s="1" t="e">
        <f>IF(LEFT(VLOOKUP(G1611,官網匯出!A:AS,43,FALSE),2)="","web",LEFT(VLOOKUP(G1611,官網匯出!A:AS,43,FALSE),2))</f>
        <v>#N/A</v>
      </c>
      <c r="AX1611" s="1" t="str">
        <f t="shared" si="295"/>
        <v>O</v>
      </c>
    </row>
    <row r="1612" spans="1:50">
      <c r="A1612" s="1" t="str">
        <f>IF(G1612="","",VLOOKUP(官網轉換!AW1612,團名!A:B,2,FALSE))</f>
        <v/>
      </c>
      <c r="B1612" s="1" t="str">
        <f>IF(G1612="","",IF(LEFT(VLOOKUP(G1612,官網匯出!A:AQ,43,0),2)="wf",VLOOKUP(VLOOKUP(G1612,官網匯出!A:AQ,43,0),團名!$I$1:$K$12,2,FALSE),"N0071"))</f>
        <v/>
      </c>
      <c r="C1612" s="1" t="str">
        <f>IFERROR(VLOOKUP(官網匯出!D1612,團名!E:G,3,FALSE),"")</f>
        <v/>
      </c>
      <c r="D1612" s="1" t="str">
        <f t="shared" si="286"/>
        <v/>
      </c>
      <c r="E1612" s="1" t="str">
        <f t="shared" si="287"/>
        <v/>
      </c>
      <c r="F1612" s="1" t="str">
        <f>IF(官網匯出!F1612="已付款","","B0012")</f>
        <v>B0012</v>
      </c>
      <c r="G1612" s="1" t="str">
        <f>IF(官網匯出!A1612="","",官網匯出!A1612)</f>
        <v/>
      </c>
      <c r="H1612" s="3" t="str">
        <f>IF(官網匯出!B1612="","",官網匯出!B1612)</f>
        <v/>
      </c>
      <c r="I1612" s="1" t="str">
        <f>IF(官網匯出!C1612="","",官網匯出!C1612)</f>
        <v/>
      </c>
      <c r="J1612" s="1" t="str">
        <f>IF(官網匯出!D1612="","",官網匯出!D1612)</f>
        <v/>
      </c>
      <c r="K1612" s="3" t="str">
        <f>IF(官網匯出!E1612="","",官網匯出!E1612)</f>
        <v/>
      </c>
      <c r="L1612" s="1" t="str">
        <f>IF(官網匯出!F1612="","",官網匯出!F1612)</f>
        <v/>
      </c>
      <c r="M1612" s="1" t="str">
        <f>IF(官網匯出!G1612="","",官網匯出!G1612)</f>
        <v/>
      </c>
      <c r="N1612" s="1" t="str">
        <f>IF(官網匯出!H1612="","",官網匯出!H1612)</f>
        <v/>
      </c>
      <c r="P1612" s="1" t="str">
        <f>IF(官網匯出!J1612="","",RIGHT(官網匯出!J1612,LEN(官網匯出!J1612)-2))</f>
        <v/>
      </c>
      <c r="Q1612" s="1" t="str">
        <f>IF(官網匯出!K1612="","",官網匯出!K1612)</f>
        <v/>
      </c>
      <c r="R1612" s="1" t="str">
        <f>IF(官網匯出!L1612="","",官網匯出!L1612)</f>
        <v/>
      </c>
      <c r="S1612" s="1" t="str">
        <f>IF(官網匯出!M1612="","",官網匯出!M1612)</f>
        <v/>
      </c>
      <c r="T1612" s="1" t="str">
        <f>IF(官網匯出!N1612="","",官網匯出!N1612)</f>
        <v/>
      </c>
      <c r="U1612" s="1" t="str">
        <f>IF(官網匯出!O1612="","",官網匯出!O1612)</f>
        <v/>
      </c>
      <c r="V1612" s="1" t="str">
        <f>IF(官網匯出!P1612="",IF(G1612="","",0),官網匯出!P1612)</f>
        <v/>
      </c>
      <c r="W1612" s="1" t="str">
        <f>IF(官網匯出!Q1612="",IF(G1612="","",0),官網匯出!Q1612)</f>
        <v/>
      </c>
      <c r="X1612" s="1" t="str">
        <f>IF(官網匯出!R1612="","",官網匯出!R1612)</f>
        <v/>
      </c>
      <c r="Y1612" s="1" t="str">
        <f>IF(官網匯出!S1612="","",官網匯出!S1612)</f>
        <v/>
      </c>
      <c r="Z1612" s="1" t="str">
        <f>IF(G1612="","",官網匯出!T1612)</f>
        <v/>
      </c>
      <c r="AA1612" s="1" t="str">
        <f>IF(G1612="","",官網匯出!AK1612)</f>
        <v/>
      </c>
      <c r="AB1612" s="1" t="str">
        <f>IF(G1612="","",IF(官網匯出!V1612="","",官網匯出!V1612))</f>
        <v/>
      </c>
      <c r="AJ1612" s="1" t="str">
        <f>IF(G1612="","",IF(官網匯出!AE1612="","",官網匯出!AE1612))</f>
        <v/>
      </c>
      <c r="AK1612" s="1" t="str">
        <f>IF(G1612="","",IF(官網匯出!AD1612="","",官網匯出!AD1612))</f>
        <v/>
      </c>
      <c r="AL1612" s="1" t="str">
        <f t="shared" si="288"/>
        <v>0</v>
      </c>
      <c r="AM1612" s="1" t="str">
        <f>IF(官網匯出!AG1612="","",官網匯出!AG1612)</f>
        <v/>
      </c>
      <c r="AN1612" s="1" t="str">
        <f>IF(G1612="","",IF(官網匯出!AH1612="","",官網匯出!AH1612))</f>
        <v/>
      </c>
      <c r="AO1612" s="14" t="str">
        <f t="shared" si="289"/>
        <v/>
      </c>
      <c r="AP1612" s="14" t="str">
        <f t="shared" si="290"/>
        <v>1</v>
      </c>
      <c r="AQ1612" s="14" t="str">
        <f t="shared" si="291"/>
        <v>0</v>
      </c>
      <c r="AR1612" s="1" t="str">
        <f t="shared" si="292"/>
        <v/>
      </c>
      <c r="AS1612" s="1" t="str">
        <f t="shared" si="293"/>
        <v/>
      </c>
      <c r="AT1612" s="1" t="str">
        <f t="shared" si="294"/>
        <v/>
      </c>
      <c r="AU1612" s="1" t="str">
        <f t="shared" si="285"/>
        <v/>
      </c>
      <c r="AV1612" s="1" t="e">
        <f>IF(VLOOKUP(G1612,官網匯出!A:AQ,42,FALSE)="","[黃金盾官網]",VLOOKUP(G1612,官網匯出!A:AQ,42,FALSE))</f>
        <v>#N/A</v>
      </c>
      <c r="AW1612" s="1" t="e">
        <f>IF(LEFT(VLOOKUP(G1612,官網匯出!A:AS,43,FALSE),2)="","web",LEFT(VLOOKUP(G1612,官網匯出!A:AS,43,FALSE),2))</f>
        <v>#N/A</v>
      </c>
      <c r="AX1612" s="1" t="str">
        <f t="shared" si="295"/>
        <v>O</v>
      </c>
    </row>
    <row r="1613" spans="1:50">
      <c r="A1613" s="1" t="str">
        <f>IF(G1613="","",VLOOKUP(官網轉換!AW1613,團名!A:B,2,FALSE))</f>
        <v/>
      </c>
      <c r="B1613" s="1" t="str">
        <f>IF(G1613="","",IF(LEFT(VLOOKUP(G1613,官網匯出!A:AQ,43,0),2)="wf",VLOOKUP(VLOOKUP(G1613,官網匯出!A:AQ,43,0),團名!$I$1:$K$12,2,FALSE),"N0071"))</f>
        <v/>
      </c>
      <c r="C1613" s="1" t="str">
        <f>IFERROR(VLOOKUP(官網匯出!D1613,團名!E:G,3,FALSE),"")</f>
        <v/>
      </c>
      <c r="D1613" s="1" t="str">
        <f t="shared" si="286"/>
        <v/>
      </c>
      <c r="E1613" s="1" t="str">
        <f t="shared" si="287"/>
        <v/>
      </c>
      <c r="F1613" s="1" t="str">
        <f>IF(官網匯出!F1613="已付款","","B0012")</f>
        <v>B0012</v>
      </c>
      <c r="G1613" s="1" t="str">
        <f>IF(官網匯出!A1613="","",官網匯出!A1613)</f>
        <v/>
      </c>
      <c r="H1613" s="3" t="str">
        <f>IF(官網匯出!B1613="","",官網匯出!B1613)</f>
        <v/>
      </c>
      <c r="I1613" s="1" t="str">
        <f>IF(官網匯出!C1613="","",官網匯出!C1613)</f>
        <v/>
      </c>
      <c r="J1613" s="1" t="str">
        <f>IF(官網匯出!D1613="","",官網匯出!D1613)</f>
        <v/>
      </c>
      <c r="K1613" s="3" t="str">
        <f>IF(官網匯出!E1613="","",官網匯出!E1613)</f>
        <v/>
      </c>
      <c r="L1613" s="1" t="str">
        <f>IF(官網匯出!F1613="","",官網匯出!F1613)</f>
        <v/>
      </c>
      <c r="M1613" s="1" t="str">
        <f>IF(官網匯出!G1613="","",官網匯出!G1613)</f>
        <v/>
      </c>
      <c r="N1613" s="1" t="str">
        <f>IF(官網匯出!H1613="","",官網匯出!H1613)</f>
        <v/>
      </c>
      <c r="P1613" s="1" t="str">
        <f>IF(官網匯出!J1613="","",RIGHT(官網匯出!J1613,LEN(官網匯出!J1613)-2))</f>
        <v/>
      </c>
      <c r="Q1613" s="1" t="str">
        <f>IF(官網匯出!K1613="","",官網匯出!K1613)</f>
        <v/>
      </c>
      <c r="R1613" s="1" t="str">
        <f>IF(官網匯出!L1613="","",官網匯出!L1613)</f>
        <v/>
      </c>
      <c r="S1613" s="1" t="str">
        <f>IF(官網匯出!M1613="","",官網匯出!M1613)</f>
        <v/>
      </c>
      <c r="T1613" s="1" t="str">
        <f>IF(官網匯出!N1613="","",官網匯出!N1613)</f>
        <v/>
      </c>
      <c r="U1613" s="1" t="str">
        <f>IF(官網匯出!O1613="","",官網匯出!O1613)</f>
        <v/>
      </c>
      <c r="V1613" s="1" t="str">
        <f>IF(官網匯出!P1613="",IF(G1613="","",0),官網匯出!P1613)</f>
        <v/>
      </c>
      <c r="W1613" s="1" t="str">
        <f>IF(官網匯出!Q1613="",IF(G1613="","",0),官網匯出!Q1613)</f>
        <v/>
      </c>
      <c r="X1613" s="1" t="str">
        <f>IF(官網匯出!R1613="","",官網匯出!R1613)</f>
        <v/>
      </c>
      <c r="Y1613" s="1" t="str">
        <f>IF(官網匯出!S1613="","",官網匯出!S1613)</f>
        <v/>
      </c>
      <c r="Z1613" s="1" t="str">
        <f>IF(G1613="","",官網匯出!T1613)</f>
        <v/>
      </c>
      <c r="AA1613" s="1" t="str">
        <f>IF(G1613="","",官網匯出!AK1613)</f>
        <v/>
      </c>
      <c r="AB1613" s="1" t="str">
        <f>IF(G1613="","",IF(官網匯出!V1613="","",官網匯出!V1613))</f>
        <v/>
      </c>
      <c r="AJ1613" s="1" t="str">
        <f>IF(G1613="","",IF(官網匯出!AE1613="","",官網匯出!AE1613))</f>
        <v/>
      </c>
      <c r="AK1613" s="1" t="str">
        <f>IF(G1613="","",IF(官網匯出!AD1613="","",官網匯出!AD1613))</f>
        <v/>
      </c>
      <c r="AL1613" s="1" t="str">
        <f t="shared" si="288"/>
        <v>0</v>
      </c>
      <c r="AM1613" s="1" t="str">
        <f>IF(官網匯出!AG1613="","",官網匯出!AG1613)</f>
        <v/>
      </c>
      <c r="AN1613" s="1" t="str">
        <f>IF(G1613="","",IF(官網匯出!AH1613="","",官網匯出!AH1613))</f>
        <v/>
      </c>
      <c r="AO1613" s="14" t="str">
        <f t="shared" si="289"/>
        <v/>
      </c>
      <c r="AP1613" s="14" t="str">
        <f t="shared" si="290"/>
        <v>1</v>
      </c>
      <c r="AQ1613" s="14" t="str">
        <f t="shared" si="291"/>
        <v>0</v>
      </c>
      <c r="AR1613" s="1" t="str">
        <f t="shared" si="292"/>
        <v/>
      </c>
      <c r="AS1613" s="1" t="str">
        <f t="shared" si="293"/>
        <v/>
      </c>
      <c r="AT1613" s="1" t="str">
        <f t="shared" si="294"/>
        <v/>
      </c>
      <c r="AU1613" s="1" t="str">
        <f t="shared" si="285"/>
        <v/>
      </c>
      <c r="AV1613" s="1" t="e">
        <f>IF(VLOOKUP(G1613,官網匯出!A:AQ,42,FALSE)="","[黃金盾官網]",VLOOKUP(G1613,官網匯出!A:AQ,42,FALSE))</f>
        <v>#N/A</v>
      </c>
      <c r="AW1613" s="1" t="e">
        <f>IF(LEFT(VLOOKUP(G1613,官網匯出!A:AS,43,FALSE),2)="","web",LEFT(VLOOKUP(G1613,官網匯出!A:AS,43,FALSE),2))</f>
        <v>#N/A</v>
      </c>
      <c r="AX1613" s="1" t="str">
        <f t="shared" si="295"/>
        <v>O</v>
      </c>
    </row>
    <row r="1614" spans="1:50">
      <c r="A1614" s="1" t="str">
        <f>IF(G1614="","",VLOOKUP(官網轉換!AW1614,團名!A:B,2,FALSE))</f>
        <v/>
      </c>
      <c r="B1614" s="1" t="str">
        <f>IF(G1614="","",IF(LEFT(VLOOKUP(G1614,官網匯出!A:AQ,43,0),2)="wf",VLOOKUP(VLOOKUP(G1614,官網匯出!A:AQ,43,0),團名!$I$1:$K$12,2,FALSE),"N0071"))</f>
        <v/>
      </c>
      <c r="C1614" s="1" t="str">
        <f>IFERROR(VLOOKUP(官網匯出!D1614,團名!E:G,3,FALSE),"")</f>
        <v/>
      </c>
      <c r="D1614" s="1" t="str">
        <f t="shared" si="286"/>
        <v/>
      </c>
      <c r="E1614" s="1" t="str">
        <f t="shared" si="287"/>
        <v/>
      </c>
      <c r="F1614" s="1" t="str">
        <f>IF(官網匯出!F1614="已付款","","B0012")</f>
        <v>B0012</v>
      </c>
      <c r="G1614" s="1" t="str">
        <f>IF(官網匯出!A1614="","",官網匯出!A1614)</f>
        <v/>
      </c>
      <c r="H1614" s="3" t="str">
        <f>IF(官網匯出!B1614="","",官網匯出!B1614)</f>
        <v/>
      </c>
      <c r="I1614" s="1" t="str">
        <f>IF(官網匯出!C1614="","",官網匯出!C1614)</f>
        <v/>
      </c>
      <c r="J1614" s="1" t="str">
        <f>IF(官網匯出!D1614="","",官網匯出!D1614)</f>
        <v/>
      </c>
      <c r="K1614" s="3" t="str">
        <f>IF(官網匯出!E1614="","",官網匯出!E1614)</f>
        <v/>
      </c>
      <c r="L1614" s="1" t="str">
        <f>IF(官網匯出!F1614="","",官網匯出!F1614)</f>
        <v/>
      </c>
      <c r="M1614" s="1" t="str">
        <f>IF(官網匯出!G1614="","",官網匯出!G1614)</f>
        <v/>
      </c>
      <c r="N1614" s="1" t="str">
        <f>IF(官網匯出!H1614="","",官網匯出!H1614)</f>
        <v/>
      </c>
      <c r="P1614" s="1" t="str">
        <f>IF(官網匯出!J1614="","",RIGHT(官網匯出!J1614,LEN(官網匯出!J1614)-2))</f>
        <v/>
      </c>
      <c r="Q1614" s="1" t="str">
        <f>IF(官網匯出!K1614="","",官網匯出!K1614)</f>
        <v/>
      </c>
      <c r="R1614" s="1" t="str">
        <f>IF(官網匯出!L1614="","",官網匯出!L1614)</f>
        <v/>
      </c>
      <c r="S1614" s="1" t="str">
        <f>IF(官網匯出!M1614="","",官網匯出!M1614)</f>
        <v/>
      </c>
      <c r="T1614" s="1" t="str">
        <f>IF(官網匯出!N1614="","",官網匯出!N1614)</f>
        <v/>
      </c>
      <c r="U1614" s="1" t="str">
        <f>IF(官網匯出!O1614="","",官網匯出!O1614)</f>
        <v/>
      </c>
      <c r="V1614" s="1" t="str">
        <f>IF(官網匯出!P1614="",IF(G1614="","",0),官網匯出!P1614)</f>
        <v/>
      </c>
      <c r="W1614" s="1" t="str">
        <f>IF(官網匯出!Q1614="",IF(G1614="","",0),官網匯出!Q1614)</f>
        <v/>
      </c>
      <c r="X1614" s="1" t="str">
        <f>IF(官網匯出!R1614="","",官網匯出!R1614)</f>
        <v/>
      </c>
      <c r="Y1614" s="1" t="str">
        <f>IF(官網匯出!S1614="","",官網匯出!S1614)</f>
        <v/>
      </c>
      <c r="Z1614" s="1" t="str">
        <f>IF(G1614="","",官網匯出!T1614)</f>
        <v/>
      </c>
      <c r="AA1614" s="1" t="str">
        <f>IF(G1614="","",官網匯出!AK1614)</f>
        <v/>
      </c>
      <c r="AB1614" s="1" t="str">
        <f>IF(G1614="","",IF(官網匯出!V1614="","",官網匯出!V1614))</f>
        <v/>
      </c>
      <c r="AJ1614" s="1" t="str">
        <f>IF(G1614="","",IF(官網匯出!AE1614="","",官網匯出!AE1614))</f>
        <v/>
      </c>
      <c r="AK1614" s="1" t="str">
        <f>IF(G1614="","",IF(官網匯出!AD1614="","",官網匯出!AD1614))</f>
        <v/>
      </c>
      <c r="AL1614" s="1" t="str">
        <f t="shared" si="288"/>
        <v>0</v>
      </c>
      <c r="AM1614" s="1" t="str">
        <f>IF(官網匯出!AG1614="","",官網匯出!AG1614)</f>
        <v/>
      </c>
      <c r="AN1614" s="1" t="str">
        <f>IF(G1614="","",IF(官網匯出!AH1614="","",官網匯出!AH1614))</f>
        <v/>
      </c>
      <c r="AO1614" s="14" t="str">
        <f t="shared" si="289"/>
        <v/>
      </c>
      <c r="AP1614" s="14" t="str">
        <f t="shared" si="290"/>
        <v>1</v>
      </c>
      <c r="AQ1614" s="14" t="str">
        <f t="shared" si="291"/>
        <v>0</v>
      </c>
      <c r="AR1614" s="1" t="str">
        <f t="shared" si="292"/>
        <v/>
      </c>
      <c r="AS1614" s="1" t="str">
        <f t="shared" si="293"/>
        <v/>
      </c>
      <c r="AT1614" s="1" t="str">
        <f t="shared" si="294"/>
        <v/>
      </c>
      <c r="AU1614" s="1" t="str">
        <f t="shared" si="285"/>
        <v/>
      </c>
      <c r="AV1614" s="1" t="e">
        <f>IF(VLOOKUP(G1614,官網匯出!A:AQ,42,FALSE)="","[黃金盾官網]",VLOOKUP(G1614,官網匯出!A:AQ,42,FALSE))</f>
        <v>#N/A</v>
      </c>
      <c r="AW1614" s="1" t="e">
        <f>IF(LEFT(VLOOKUP(G1614,官網匯出!A:AS,43,FALSE),2)="","web",LEFT(VLOOKUP(G1614,官網匯出!A:AS,43,FALSE),2))</f>
        <v>#N/A</v>
      </c>
      <c r="AX1614" s="1" t="str">
        <f t="shared" si="295"/>
        <v>O</v>
      </c>
    </row>
    <row r="1615" spans="1:50">
      <c r="A1615" s="1" t="str">
        <f>IF(G1615="","",VLOOKUP(官網轉換!AW1615,團名!A:B,2,FALSE))</f>
        <v/>
      </c>
      <c r="B1615" s="1" t="str">
        <f>IF(G1615="","",IF(LEFT(VLOOKUP(G1615,官網匯出!A:AQ,43,0),2)="wf",VLOOKUP(VLOOKUP(G1615,官網匯出!A:AQ,43,0),團名!$I$1:$K$12,2,FALSE),"N0071"))</f>
        <v/>
      </c>
      <c r="C1615" s="1" t="str">
        <f>IFERROR(VLOOKUP(官網匯出!D1615,團名!E:G,3,FALSE),"")</f>
        <v/>
      </c>
      <c r="D1615" s="1" t="str">
        <f t="shared" si="286"/>
        <v/>
      </c>
      <c r="E1615" s="1" t="str">
        <f t="shared" si="287"/>
        <v/>
      </c>
      <c r="F1615" s="1" t="str">
        <f>IF(官網匯出!F1615="已付款","","B0012")</f>
        <v>B0012</v>
      </c>
      <c r="G1615" s="1" t="str">
        <f>IF(官網匯出!A1615="","",官網匯出!A1615)</f>
        <v/>
      </c>
      <c r="H1615" s="3" t="str">
        <f>IF(官網匯出!B1615="","",官網匯出!B1615)</f>
        <v/>
      </c>
      <c r="I1615" s="1" t="str">
        <f>IF(官網匯出!C1615="","",官網匯出!C1615)</f>
        <v/>
      </c>
      <c r="J1615" s="1" t="str">
        <f>IF(官網匯出!D1615="","",官網匯出!D1615)</f>
        <v/>
      </c>
      <c r="K1615" s="3" t="str">
        <f>IF(官網匯出!E1615="","",官網匯出!E1615)</f>
        <v/>
      </c>
      <c r="L1615" s="1" t="str">
        <f>IF(官網匯出!F1615="","",官網匯出!F1615)</f>
        <v/>
      </c>
      <c r="M1615" s="1" t="str">
        <f>IF(官網匯出!G1615="","",官網匯出!G1615)</f>
        <v/>
      </c>
      <c r="N1615" s="1" t="str">
        <f>IF(官網匯出!H1615="","",官網匯出!H1615)</f>
        <v/>
      </c>
      <c r="P1615" s="1" t="str">
        <f>IF(官網匯出!J1615="","",RIGHT(官網匯出!J1615,LEN(官網匯出!J1615)-2))</f>
        <v/>
      </c>
      <c r="Q1615" s="1" t="str">
        <f>IF(官網匯出!K1615="","",官網匯出!K1615)</f>
        <v/>
      </c>
      <c r="R1615" s="1" t="str">
        <f>IF(官網匯出!L1615="","",官網匯出!L1615)</f>
        <v/>
      </c>
      <c r="S1615" s="1" t="str">
        <f>IF(官網匯出!M1615="","",官網匯出!M1615)</f>
        <v/>
      </c>
      <c r="T1615" s="1" t="str">
        <f>IF(官網匯出!N1615="","",官網匯出!N1615)</f>
        <v/>
      </c>
      <c r="U1615" s="1" t="str">
        <f>IF(官網匯出!O1615="","",官網匯出!O1615)</f>
        <v/>
      </c>
      <c r="V1615" s="1" t="str">
        <f>IF(官網匯出!P1615="",IF(G1615="","",0),官網匯出!P1615)</f>
        <v/>
      </c>
      <c r="W1615" s="1" t="str">
        <f>IF(官網匯出!Q1615="",IF(G1615="","",0),官網匯出!Q1615)</f>
        <v/>
      </c>
      <c r="X1615" s="1" t="str">
        <f>IF(官網匯出!R1615="","",官網匯出!R1615)</f>
        <v/>
      </c>
      <c r="Y1615" s="1" t="str">
        <f>IF(官網匯出!S1615="","",官網匯出!S1615)</f>
        <v/>
      </c>
      <c r="Z1615" s="1" t="str">
        <f>IF(G1615="","",官網匯出!T1615)</f>
        <v/>
      </c>
      <c r="AA1615" s="1" t="str">
        <f>IF(G1615="","",官網匯出!AK1615)</f>
        <v/>
      </c>
      <c r="AB1615" s="1" t="str">
        <f>IF(G1615="","",IF(官網匯出!V1615="","",官網匯出!V1615))</f>
        <v/>
      </c>
      <c r="AJ1615" s="1" t="str">
        <f>IF(G1615="","",IF(官網匯出!AE1615="","",官網匯出!AE1615))</f>
        <v/>
      </c>
      <c r="AK1615" s="1" t="str">
        <f>IF(G1615="","",IF(官網匯出!AD1615="","",官網匯出!AD1615))</f>
        <v/>
      </c>
      <c r="AL1615" s="1" t="str">
        <f t="shared" si="288"/>
        <v>0</v>
      </c>
      <c r="AM1615" s="1" t="str">
        <f>IF(官網匯出!AG1615="","",官網匯出!AG1615)</f>
        <v/>
      </c>
      <c r="AN1615" s="1" t="str">
        <f>IF(G1615="","",IF(官網匯出!AH1615="","",官網匯出!AH1615))</f>
        <v/>
      </c>
      <c r="AO1615" s="14" t="str">
        <f t="shared" si="289"/>
        <v/>
      </c>
      <c r="AP1615" s="14" t="str">
        <f t="shared" si="290"/>
        <v>1</v>
      </c>
      <c r="AQ1615" s="14" t="str">
        <f t="shared" si="291"/>
        <v>0</v>
      </c>
      <c r="AR1615" s="1" t="str">
        <f t="shared" si="292"/>
        <v/>
      </c>
      <c r="AS1615" s="1" t="str">
        <f t="shared" si="293"/>
        <v/>
      </c>
      <c r="AT1615" s="1" t="str">
        <f t="shared" si="294"/>
        <v/>
      </c>
      <c r="AU1615" s="1" t="str">
        <f t="shared" si="285"/>
        <v/>
      </c>
      <c r="AV1615" s="1" t="e">
        <f>IF(VLOOKUP(G1615,官網匯出!A:AQ,42,FALSE)="","[黃金盾官網]",VLOOKUP(G1615,官網匯出!A:AQ,42,FALSE))</f>
        <v>#N/A</v>
      </c>
      <c r="AW1615" s="1" t="e">
        <f>IF(LEFT(VLOOKUP(G1615,官網匯出!A:AS,43,FALSE),2)="","web",LEFT(VLOOKUP(G1615,官網匯出!A:AS,43,FALSE),2))</f>
        <v>#N/A</v>
      </c>
      <c r="AX1615" s="1" t="str">
        <f t="shared" si="295"/>
        <v>O</v>
      </c>
    </row>
    <row r="1616" spans="1:50">
      <c r="A1616" s="1" t="str">
        <f>IF(G1616="","",VLOOKUP(官網轉換!AW1616,團名!A:B,2,FALSE))</f>
        <v/>
      </c>
      <c r="B1616" s="1" t="str">
        <f>IF(G1616="","",IF(LEFT(VLOOKUP(G1616,官網匯出!A:AQ,43,0),2)="wf",VLOOKUP(VLOOKUP(G1616,官網匯出!A:AQ,43,0),團名!$I$1:$K$12,2,FALSE),"N0071"))</f>
        <v/>
      </c>
      <c r="C1616" s="1" t="str">
        <f>IFERROR(VLOOKUP(官網匯出!D1616,團名!E:G,3,FALSE),"")</f>
        <v/>
      </c>
      <c r="D1616" s="1" t="str">
        <f t="shared" si="286"/>
        <v/>
      </c>
      <c r="E1616" s="1" t="str">
        <f t="shared" si="287"/>
        <v/>
      </c>
      <c r="F1616" s="1" t="str">
        <f>IF(官網匯出!F1616="已付款","","B0012")</f>
        <v>B0012</v>
      </c>
      <c r="G1616" s="1" t="str">
        <f>IF(官網匯出!A1616="","",官網匯出!A1616)</f>
        <v/>
      </c>
      <c r="H1616" s="3" t="str">
        <f>IF(官網匯出!B1616="","",官網匯出!B1616)</f>
        <v/>
      </c>
      <c r="I1616" s="1" t="str">
        <f>IF(官網匯出!C1616="","",官網匯出!C1616)</f>
        <v/>
      </c>
      <c r="J1616" s="1" t="str">
        <f>IF(官網匯出!D1616="","",官網匯出!D1616)</f>
        <v/>
      </c>
      <c r="K1616" s="3" t="str">
        <f>IF(官網匯出!E1616="","",官網匯出!E1616)</f>
        <v/>
      </c>
      <c r="L1616" s="1" t="str">
        <f>IF(官網匯出!F1616="","",官網匯出!F1616)</f>
        <v/>
      </c>
      <c r="M1616" s="1" t="str">
        <f>IF(官網匯出!G1616="","",官網匯出!G1616)</f>
        <v/>
      </c>
      <c r="N1616" s="1" t="str">
        <f>IF(官網匯出!H1616="","",官網匯出!H1616)</f>
        <v/>
      </c>
      <c r="P1616" s="1" t="str">
        <f>IF(官網匯出!J1616="","",RIGHT(官網匯出!J1616,LEN(官網匯出!J1616)-2))</f>
        <v/>
      </c>
      <c r="Q1616" s="1" t="str">
        <f>IF(官網匯出!K1616="","",官網匯出!K1616)</f>
        <v/>
      </c>
      <c r="R1616" s="1" t="str">
        <f>IF(官網匯出!L1616="","",官網匯出!L1616)</f>
        <v/>
      </c>
      <c r="S1616" s="1" t="str">
        <f>IF(官網匯出!M1616="","",官網匯出!M1616)</f>
        <v/>
      </c>
      <c r="T1616" s="1" t="str">
        <f>IF(官網匯出!N1616="","",官網匯出!N1616)</f>
        <v/>
      </c>
      <c r="U1616" s="1" t="str">
        <f>IF(官網匯出!O1616="","",官網匯出!O1616)</f>
        <v/>
      </c>
      <c r="V1616" s="1" t="str">
        <f>IF(官網匯出!P1616="",IF(G1616="","",0),官網匯出!P1616)</f>
        <v/>
      </c>
      <c r="W1616" s="1" t="str">
        <f>IF(官網匯出!Q1616="",IF(G1616="","",0),官網匯出!Q1616)</f>
        <v/>
      </c>
      <c r="X1616" s="1" t="str">
        <f>IF(官網匯出!R1616="","",官網匯出!R1616)</f>
        <v/>
      </c>
      <c r="Y1616" s="1" t="str">
        <f>IF(官網匯出!S1616="","",官網匯出!S1616)</f>
        <v/>
      </c>
      <c r="Z1616" s="1" t="str">
        <f>IF(G1616="","",官網匯出!T1616)</f>
        <v/>
      </c>
      <c r="AA1616" s="1" t="str">
        <f>IF(G1616="","",官網匯出!AK1616)</f>
        <v/>
      </c>
      <c r="AB1616" s="1" t="str">
        <f>IF(G1616="","",IF(官網匯出!V1616="","",官網匯出!V1616))</f>
        <v/>
      </c>
      <c r="AJ1616" s="1" t="str">
        <f>IF(G1616="","",IF(官網匯出!AE1616="","",官網匯出!AE1616))</f>
        <v/>
      </c>
      <c r="AK1616" s="1" t="str">
        <f>IF(G1616="","",IF(官網匯出!AD1616="","",官網匯出!AD1616))</f>
        <v/>
      </c>
      <c r="AL1616" s="1" t="str">
        <f t="shared" si="288"/>
        <v>0</v>
      </c>
      <c r="AM1616" s="1" t="str">
        <f>IF(官網匯出!AG1616="","",官網匯出!AG1616)</f>
        <v/>
      </c>
      <c r="AN1616" s="1" t="str">
        <f>IF(G1616="","",IF(官網匯出!AH1616="","",官網匯出!AH1616))</f>
        <v/>
      </c>
      <c r="AO1616" s="14" t="str">
        <f t="shared" si="289"/>
        <v/>
      </c>
      <c r="AP1616" s="14" t="str">
        <f t="shared" si="290"/>
        <v>1</v>
      </c>
      <c r="AQ1616" s="14" t="str">
        <f t="shared" si="291"/>
        <v>0</v>
      </c>
      <c r="AR1616" s="1" t="str">
        <f t="shared" si="292"/>
        <v/>
      </c>
      <c r="AS1616" s="1" t="str">
        <f t="shared" si="293"/>
        <v/>
      </c>
      <c r="AT1616" s="1" t="str">
        <f t="shared" si="294"/>
        <v/>
      </c>
      <c r="AU1616" s="1" t="str">
        <f t="shared" si="285"/>
        <v/>
      </c>
      <c r="AV1616" s="1" t="e">
        <f>IF(VLOOKUP(G1616,官網匯出!A:AQ,42,FALSE)="","[黃金盾官網]",VLOOKUP(G1616,官網匯出!A:AQ,42,FALSE))</f>
        <v>#N/A</v>
      </c>
      <c r="AW1616" s="1" t="e">
        <f>IF(LEFT(VLOOKUP(G1616,官網匯出!A:AS,43,FALSE),2)="","web",LEFT(VLOOKUP(G1616,官網匯出!A:AS,43,FALSE),2))</f>
        <v>#N/A</v>
      </c>
      <c r="AX1616" s="1" t="str">
        <f t="shared" si="295"/>
        <v>O</v>
      </c>
    </row>
    <row r="1617" spans="1:50">
      <c r="A1617" s="1" t="str">
        <f>IF(G1617="","",VLOOKUP(官網轉換!AW1617,團名!A:B,2,FALSE))</f>
        <v/>
      </c>
      <c r="B1617" s="1" t="str">
        <f>IF(G1617="","",IF(LEFT(VLOOKUP(G1617,官網匯出!A:AQ,43,0),2)="wf",VLOOKUP(VLOOKUP(G1617,官網匯出!A:AQ,43,0),團名!$I$1:$K$12,2,FALSE),"N0071"))</f>
        <v/>
      </c>
      <c r="C1617" s="1" t="str">
        <f>IFERROR(VLOOKUP(官網匯出!D1617,團名!E:G,3,FALSE),"")</f>
        <v/>
      </c>
      <c r="D1617" s="1" t="str">
        <f t="shared" si="286"/>
        <v/>
      </c>
      <c r="E1617" s="1" t="str">
        <f t="shared" si="287"/>
        <v/>
      </c>
      <c r="F1617" s="1" t="str">
        <f>IF(官網匯出!F1617="已付款","","B0012")</f>
        <v>B0012</v>
      </c>
      <c r="G1617" s="1" t="str">
        <f>IF(官網匯出!A1617="","",官網匯出!A1617)</f>
        <v/>
      </c>
      <c r="H1617" s="3" t="str">
        <f>IF(官網匯出!B1617="","",官網匯出!B1617)</f>
        <v/>
      </c>
      <c r="I1617" s="1" t="str">
        <f>IF(官網匯出!C1617="","",官網匯出!C1617)</f>
        <v/>
      </c>
      <c r="J1617" s="1" t="str">
        <f>IF(官網匯出!D1617="","",官網匯出!D1617)</f>
        <v/>
      </c>
      <c r="K1617" s="3" t="str">
        <f>IF(官網匯出!E1617="","",官網匯出!E1617)</f>
        <v/>
      </c>
      <c r="L1617" s="1" t="str">
        <f>IF(官網匯出!F1617="","",官網匯出!F1617)</f>
        <v/>
      </c>
      <c r="M1617" s="1" t="str">
        <f>IF(官網匯出!G1617="","",官網匯出!G1617)</f>
        <v/>
      </c>
      <c r="N1617" s="1" t="str">
        <f>IF(官網匯出!H1617="","",官網匯出!H1617)</f>
        <v/>
      </c>
      <c r="P1617" s="1" t="str">
        <f>IF(官網匯出!J1617="","",RIGHT(官網匯出!J1617,LEN(官網匯出!J1617)-2))</f>
        <v/>
      </c>
      <c r="Q1617" s="1" t="str">
        <f>IF(官網匯出!K1617="","",官網匯出!K1617)</f>
        <v/>
      </c>
      <c r="R1617" s="1" t="str">
        <f>IF(官網匯出!L1617="","",官網匯出!L1617)</f>
        <v/>
      </c>
      <c r="S1617" s="1" t="str">
        <f>IF(官網匯出!M1617="","",官網匯出!M1617)</f>
        <v/>
      </c>
      <c r="T1617" s="1" t="str">
        <f>IF(官網匯出!N1617="","",官網匯出!N1617)</f>
        <v/>
      </c>
      <c r="U1617" s="1" t="str">
        <f>IF(官網匯出!O1617="","",官網匯出!O1617)</f>
        <v/>
      </c>
      <c r="V1617" s="1" t="str">
        <f>IF(官網匯出!P1617="",IF(G1617="","",0),官網匯出!P1617)</f>
        <v/>
      </c>
      <c r="W1617" s="1" t="str">
        <f>IF(官網匯出!Q1617="",IF(G1617="","",0),官網匯出!Q1617)</f>
        <v/>
      </c>
      <c r="X1617" s="1" t="str">
        <f>IF(官網匯出!R1617="","",官網匯出!R1617)</f>
        <v/>
      </c>
      <c r="Y1617" s="1" t="str">
        <f>IF(官網匯出!S1617="","",官網匯出!S1617)</f>
        <v/>
      </c>
      <c r="Z1617" s="1" t="str">
        <f>IF(G1617="","",官網匯出!T1617)</f>
        <v/>
      </c>
      <c r="AA1617" s="1" t="str">
        <f>IF(G1617="","",官網匯出!AK1617)</f>
        <v/>
      </c>
      <c r="AB1617" s="1" t="str">
        <f>IF(G1617="","",IF(官網匯出!V1617="","",官網匯出!V1617))</f>
        <v/>
      </c>
      <c r="AJ1617" s="1" t="str">
        <f>IF(G1617="","",IF(官網匯出!AE1617="","",官網匯出!AE1617))</f>
        <v/>
      </c>
      <c r="AK1617" s="1" t="str">
        <f>IF(G1617="","",IF(官網匯出!AD1617="","",官網匯出!AD1617))</f>
        <v/>
      </c>
      <c r="AL1617" s="1" t="str">
        <f t="shared" si="288"/>
        <v>0</v>
      </c>
      <c r="AM1617" s="1" t="str">
        <f>IF(官網匯出!AG1617="","",官網匯出!AG1617)</f>
        <v/>
      </c>
      <c r="AN1617" s="1" t="str">
        <f>IF(G1617="","",IF(官網匯出!AH1617="","",官網匯出!AH1617))</f>
        <v/>
      </c>
      <c r="AO1617" s="14" t="str">
        <f t="shared" si="289"/>
        <v/>
      </c>
      <c r="AP1617" s="14" t="str">
        <f t="shared" si="290"/>
        <v>1</v>
      </c>
      <c r="AQ1617" s="14" t="str">
        <f t="shared" si="291"/>
        <v>0</v>
      </c>
      <c r="AR1617" s="1" t="str">
        <f t="shared" si="292"/>
        <v/>
      </c>
      <c r="AS1617" s="1" t="str">
        <f t="shared" si="293"/>
        <v/>
      </c>
      <c r="AT1617" s="1" t="str">
        <f t="shared" si="294"/>
        <v/>
      </c>
      <c r="AU1617" s="1" t="str">
        <f t="shared" si="285"/>
        <v/>
      </c>
      <c r="AV1617" s="1" t="e">
        <f>IF(VLOOKUP(G1617,官網匯出!A:AQ,42,FALSE)="","[黃金盾官網]",VLOOKUP(G1617,官網匯出!A:AQ,42,FALSE))</f>
        <v>#N/A</v>
      </c>
      <c r="AW1617" s="1" t="e">
        <f>IF(LEFT(VLOOKUP(G1617,官網匯出!A:AS,43,FALSE),2)="","web",LEFT(VLOOKUP(G1617,官網匯出!A:AS,43,FALSE),2))</f>
        <v>#N/A</v>
      </c>
      <c r="AX1617" s="1" t="str">
        <f t="shared" si="295"/>
        <v>O</v>
      </c>
    </row>
    <row r="1618" spans="1:50">
      <c r="A1618" s="1" t="str">
        <f>IF(G1618="","",VLOOKUP(官網轉換!AW1618,團名!A:B,2,FALSE))</f>
        <v/>
      </c>
      <c r="B1618" s="1" t="str">
        <f>IF(G1618="","",IF(LEFT(VLOOKUP(G1618,官網匯出!A:AQ,43,0),2)="wf",VLOOKUP(VLOOKUP(G1618,官網匯出!A:AQ,43,0),團名!$I$1:$K$12,2,FALSE),"N0071"))</f>
        <v/>
      </c>
      <c r="C1618" s="1" t="str">
        <f>IFERROR(VLOOKUP(官網匯出!D1618,團名!E:G,3,FALSE),"")</f>
        <v/>
      </c>
      <c r="D1618" s="1" t="str">
        <f t="shared" si="286"/>
        <v/>
      </c>
      <c r="E1618" s="1" t="str">
        <f t="shared" si="287"/>
        <v/>
      </c>
      <c r="F1618" s="1" t="str">
        <f>IF(官網匯出!F1618="已付款","","B0012")</f>
        <v>B0012</v>
      </c>
      <c r="G1618" s="1" t="str">
        <f>IF(官網匯出!A1618="","",官網匯出!A1618)</f>
        <v/>
      </c>
      <c r="H1618" s="3" t="str">
        <f>IF(官網匯出!B1618="","",官網匯出!B1618)</f>
        <v/>
      </c>
      <c r="I1618" s="1" t="str">
        <f>IF(官網匯出!C1618="","",官網匯出!C1618)</f>
        <v/>
      </c>
      <c r="J1618" s="1" t="str">
        <f>IF(官網匯出!D1618="","",官網匯出!D1618)</f>
        <v/>
      </c>
      <c r="K1618" s="3" t="str">
        <f>IF(官網匯出!E1618="","",官網匯出!E1618)</f>
        <v/>
      </c>
      <c r="L1618" s="1" t="str">
        <f>IF(官網匯出!F1618="","",官網匯出!F1618)</f>
        <v/>
      </c>
      <c r="M1618" s="1" t="str">
        <f>IF(官網匯出!G1618="","",官網匯出!G1618)</f>
        <v/>
      </c>
      <c r="N1618" s="1" t="str">
        <f>IF(官網匯出!H1618="","",官網匯出!H1618)</f>
        <v/>
      </c>
      <c r="P1618" s="1" t="str">
        <f>IF(官網匯出!J1618="","",RIGHT(官網匯出!J1618,LEN(官網匯出!J1618)-2))</f>
        <v/>
      </c>
      <c r="Q1618" s="1" t="str">
        <f>IF(官網匯出!K1618="","",官網匯出!K1618)</f>
        <v/>
      </c>
      <c r="R1618" s="1" t="str">
        <f>IF(官網匯出!L1618="","",官網匯出!L1618)</f>
        <v/>
      </c>
      <c r="S1618" s="1" t="str">
        <f>IF(官網匯出!M1618="","",官網匯出!M1618)</f>
        <v/>
      </c>
      <c r="T1618" s="1" t="str">
        <f>IF(官網匯出!N1618="","",官網匯出!N1618)</f>
        <v/>
      </c>
      <c r="U1618" s="1" t="str">
        <f>IF(官網匯出!O1618="","",官網匯出!O1618)</f>
        <v/>
      </c>
      <c r="V1618" s="1" t="str">
        <f>IF(官網匯出!P1618="",IF(G1618="","",0),官網匯出!P1618)</f>
        <v/>
      </c>
      <c r="W1618" s="1" t="str">
        <f>IF(官網匯出!Q1618="",IF(G1618="","",0),官網匯出!Q1618)</f>
        <v/>
      </c>
      <c r="X1618" s="1" t="str">
        <f>IF(官網匯出!R1618="","",官網匯出!R1618)</f>
        <v/>
      </c>
      <c r="Y1618" s="1" t="str">
        <f>IF(官網匯出!S1618="","",官網匯出!S1618)</f>
        <v/>
      </c>
      <c r="Z1618" s="1" t="str">
        <f>IF(G1618="","",官網匯出!T1618)</f>
        <v/>
      </c>
      <c r="AA1618" s="1" t="str">
        <f>IF(G1618="","",官網匯出!AK1618)</f>
        <v/>
      </c>
      <c r="AB1618" s="1" t="str">
        <f>IF(G1618="","",IF(官網匯出!V1618="","",官網匯出!V1618))</f>
        <v/>
      </c>
      <c r="AJ1618" s="1" t="str">
        <f>IF(G1618="","",IF(官網匯出!AE1618="","",官網匯出!AE1618))</f>
        <v/>
      </c>
      <c r="AK1618" s="1" t="str">
        <f>IF(G1618="","",IF(官網匯出!AD1618="","",官網匯出!AD1618))</f>
        <v/>
      </c>
      <c r="AL1618" s="1" t="str">
        <f t="shared" si="288"/>
        <v>0</v>
      </c>
      <c r="AM1618" s="1" t="str">
        <f>IF(官網匯出!AG1618="","",官網匯出!AG1618)</f>
        <v/>
      </c>
      <c r="AN1618" s="1" t="str">
        <f>IF(G1618="","",IF(官網匯出!AH1618="","",官網匯出!AH1618))</f>
        <v/>
      </c>
      <c r="AO1618" s="14" t="str">
        <f t="shared" si="289"/>
        <v/>
      </c>
      <c r="AP1618" s="14" t="str">
        <f t="shared" si="290"/>
        <v>1</v>
      </c>
      <c r="AQ1618" s="14" t="str">
        <f t="shared" si="291"/>
        <v>0</v>
      </c>
      <c r="AR1618" s="1" t="str">
        <f t="shared" si="292"/>
        <v/>
      </c>
      <c r="AS1618" s="1" t="str">
        <f t="shared" si="293"/>
        <v/>
      </c>
      <c r="AT1618" s="1" t="str">
        <f t="shared" si="294"/>
        <v/>
      </c>
      <c r="AU1618" s="1" t="str">
        <f t="shared" si="285"/>
        <v/>
      </c>
      <c r="AV1618" s="1" t="e">
        <f>IF(VLOOKUP(G1618,官網匯出!A:AQ,42,FALSE)="","[黃金盾官網]",VLOOKUP(G1618,官網匯出!A:AQ,42,FALSE))</f>
        <v>#N/A</v>
      </c>
      <c r="AW1618" s="1" t="e">
        <f>IF(LEFT(VLOOKUP(G1618,官網匯出!A:AS,43,FALSE),2)="","web",LEFT(VLOOKUP(G1618,官網匯出!A:AS,43,FALSE),2))</f>
        <v>#N/A</v>
      </c>
      <c r="AX1618" s="1" t="str">
        <f t="shared" si="295"/>
        <v>O</v>
      </c>
    </row>
    <row r="1619" spans="1:50">
      <c r="A1619" s="1" t="str">
        <f>IF(G1619="","",VLOOKUP(官網轉換!AW1619,團名!A:B,2,FALSE))</f>
        <v/>
      </c>
      <c r="B1619" s="1" t="str">
        <f>IF(G1619="","",IF(LEFT(VLOOKUP(G1619,官網匯出!A:AQ,43,0),2)="wf",VLOOKUP(VLOOKUP(G1619,官網匯出!A:AQ,43,0),團名!$I$1:$K$12,2,FALSE),"N0071"))</f>
        <v/>
      </c>
      <c r="C1619" s="1" t="str">
        <f>IFERROR(VLOOKUP(官網匯出!D1619,團名!E:G,3,FALSE),"")</f>
        <v/>
      </c>
      <c r="D1619" s="1" t="str">
        <f t="shared" si="286"/>
        <v/>
      </c>
      <c r="E1619" s="1" t="str">
        <f t="shared" si="287"/>
        <v/>
      </c>
      <c r="F1619" s="1" t="str">
        <f>IF(官網匯出!F1619="已付款","","B0012")</f>
        <v>B0012</v>
      </c>
      <c r="G1619" s="1" t="str">
        <f>IF(官網匯出!A1619="","",官網匯出!A1619)</f>
        <v/>
      </c>
      <c r="H1619" s="3" t="str">
        <f>IF(官網匯出!B1619="","",官網匯出!B1619)</f>
        <v/>
      </c>
      <c r="I1619" s="1" t="str">
        <f>IF(官網匯出!C1619="","",官網匯出!C1619)</f>
        <v/>
      </c>
      <c r="J1619" s="1" t="str">
        <f>IF(官網匯出!D1619="","",官網匯出!D1619)</f>
        <v/>
      </c>
      <c r="K1619" s="3" t="str">
        <f>IF(官網匯出!E1619="","",官網匯出!E1619)</f>
        <v/>
      </c>
      <c r="L1619" s="1" t="str">
        <f>IF(官網匯出!F1619="","",官網匯出!F1619)</f>
        <v/>
      </c>
      <c r="M1619" s="1" t="str">
        <f>IF(官網匯出!G1619="","",官網匯出!G1619)</f>
        <v/>
      </c>
      <c r="N1619" s="1" t="str">
        <f>IF(官網匯出!H1619="","",官網匯出!H1619)</f>
        <v/>
      </c>
      <c r="P1619" s="1" t="str">
        <f>IF(官網匯出!J1619="","",RIGHT(官網匯出!J1619,LEN(官網匯出!J1619)-2))</f>
        <v/>
      </c>
      <c r="Q1619" s="1" t="str">
        <f>IF(官網匯出!K1619="","",官網匯出!K1619)</f>
        <v/>
      </c>
      <c r="R1619" s="1" t="str">
        <f>IF(官網匯出!L1619="","",官網匯出!L1619)</f>
        <v/>
      </c>
      <c r="S1619" s="1" t="str">
        <f>IF(官網匯出!M1619="","",官網匯出!M1619)</f>
        <v/>
      </c>
      <c r="T1619" s="1" t="str">
        <f>IF(官網匯出!N1619="","",官網匯出!N1619)</f>
        <v/>
      </c>
      <c r="U1619" s="1" t="str">
        <f>IF(官網匯出!O1619="","",官網匯出!O1619)</f>
        <v/>
      </c>
      <c r="V1619" s="1" t="str">
        <f>IF(官網匯出!P1619="",IF(G1619="","",0),官網匯出!P1619)</f>
        <v/>
      </c>
      <c r="W1619" s="1" t="str">
        <f>IF(官網匯出!Q1619="",IF(G1619="","",0),官網匯出!Q1619)</f>
        <v/>
      </c>
      <c r="X1619" s="1" t="str">
        <f>IF(官網匯出!R1619="","",官網匯出!R1619)</f>
        <v/>
      </c>
      <c r="Y1619" s="1" t="str">
        <f>IF(官網匯出!S1619="","",官網匯出!S1619)</f>
        <v/>
      </c>
      <c r="Z1619" s="1" t="str">
        <f>IF(G1619="","",官網匯出!T1619)</f>
        <v/>
      </c>
      <c r="AA1619" s="1" t="str">
        <f>IF(G1619="","",官網匯出!AK1619)</f>
        <v/>
      </c>
      <c r="AB1619" s="1" t="str">
        <f>IF(G1619="","",IF(官網匯出!V1619="","",官網匯出!V1619))</f>
        <v/>
      </c>
      <c r="AJ1619" s="1" t="str">
        <f>IF(G1619="","",IF(官網匯出!AE1619="","",官網匯出!AE1619))</f>
        <v/>
      </c>
      <c r="AK1619" s="1" t="str">
        <f>IF(G1619="","",IF(官網匯出!AD1619="","",官網匯出!AD1619))</f>
        <v/>
      </c>
      <c r="AL1619" s="1" t="str">
        <f t="shared" si="288"/>
        <v>0</v>
      </c>
      <c r="AM1619" s="1" t="str">
        <f>IF(官網匯出!AG1619="","",官網匯出!AG1619)</f>
        <v/>
      </c>
      <c r="AN1619" s="1" t="str">
        <f>IF(G1619="","",IF(官網匯出!AH1619="","",官網匯出!AH1619))</f>
        <v/>
      </c>
      <c r="AO1619" s="14" t="str">
        <f t="shared" si="289"/>
        <v/>
      </c>
      <c r="AP1619" s="14" t="str">
        <f t="shared" si="290"/>
        <v>1</v>
      </c>
      <c r="AQ1619" s="14" t="str">
        <f t="shared" si="291"/>
        <v>0</v>
      </c>
      <c r="AR1619" s="1" t="str">
        <f t="shared" si="292"/>
        <v/>
      </c>
      <c r="AS1619" s="1" t="str">
        <f t="shared" si="293"/>
        <v/>
      </c>
      <c r="AT1619" s="1" t="str">
        <f t="shared" si="294"/>
        <v/>
      </c>
      <c r="AU1619" s="1" t="str">
        <f t="shared" si="285"/>
        <v/>
      </c>
      <c r="AV1619" s="1" t="e">
        <f>IF(VLOOKUP(G1619,官網匯出!A:AQ,42,FALSE)="","[黃金盾官網]",VLOOKUP(G1619,官網匯出!A:AQ,42,FALSE))</f>
        <v>#N/A</v>
      </c>
      <c r="AW1619" s="1" t="e">
        <f>IF(LEFT(VLOOKUP(G1619,官網匯出!A:AS,43,FALSE),2)="","web",LEFT(VLOOKUP(G1619,官網匯出!A:AS,43,FALSE),2))</f>
        <v>#N/A</v>
      </c>
      <c r="AX1619" s="1" t="str">
        <f t="shared" si="295"/>
        <v>O</v>
      </c>
    </row>
    <row r="1620" spans="1:50">
      <c r="A1620" s="1" t="str">
        <f>IF(G1620="","",VLOOKUP(官網轉換!AW1620,團名!A:B,2,FALSE))</f>
        <v/>
      </c>
      <c r="B1620" s="1" t="str">
        <f>IF(G1620="","",IF(LEFT(VLOOKUP(G1620,官網匯出!A:AQ,43,0),2)="wf",VLOOKUP(VLOOKUP(G1620,官網匯出!A:AQ,43,0),團名!$I$1:$K$12,2,FALSE),"N0071"))</f>
        <v/>
      </c>
      <c r="C1620" s="1" t="str">
        <f>IFERROR(VLOOKUP(官網匯出!D1620,團名!E:G,3,FALSE),"")</f>
        <v/>
      </c>
      <c r="D1620" s="1" t="str">
        <f t="shared" si="286"/>
        <v/>
      </c>
      <c r="E1620" s="1" t="str">
        <f t="shared" si="287"/>
        <v/>
      </c>
      <c r="F1620" s="1" t="str">
        <f>IF(官網匯出!F1620="已付款","","B0012")</f>
        <v>B0012</v>
      </c>
      <c r="G1620" s="1" t="str">
        <f>IF(官網匯出!A1620="","",官網匯出!A1620)</f>
        <v/>
      </c>
      <c r="H1620" s="3" t="str">
        <f>IF(官網匯出!B1620="","",官網匯出!B1620)</f>
        <v/>
      </c>
      <c r="I1620" s="1" t="str">
        <f>IF(官網匯出!C1620="","",官網匯出!C1620)</f>
        <v/>
      </c>
      <c r="J1620" s="1" t="str">
        <f>IF(官網匯出!D1620="","",官網匯出!D1620)</f>
        <v/>
      </c>
      <c r="K1620" s="3" t="str">
        <f>IF(官網匯出!E1620="","",官網匯出!E1620)</f>
        <v/>
      </c>
      <c r="L1620" s="1" t="str">
        <f>IF(官網匯出!F1620="","",官網匯出!F1620)</f>
        <v/>
      </c>
      <c r="M1620" s="1" t="str">
        <f>IF(官網匯出!G1620="","",官網匯出!G1620)</f>
        <v/>
      </c>
      <c r="N1620" s="1" t="str">
        <f>IF(官網匯出!H1620="","",官網匯出!H1620)</f>
        <v/>
      </c>
      <c r="P1620" s="1" t="str">
        <f>IF(官網匯出!J1620="","",RIGHT(官網匯出!J1620,LEN(官網匯出!J1620)-2))</f>
        <v/>
      </c>
      <c r="Q1620" s="1" t="str">
        <f>IF(官網匯出!K1620="","",官網匯出!K1620)</f>
        <v/>
      </c>
      <c r="R1620" s="1" t="str">
        <f>IF(官網匯出!L1620="","",官網匯出!L1620)</f>
        <v/>
      </c>
      <c r="S1620" s="1" t="str">
        <f>IF(官網匯出!M1620="","",官網匯出!M1620)</f>
        <v/>
      </c>
      <c r="T1620" s="1" t="str">
        <f>IF(官網匯出!N1620="","",官網匯出!N1620)</f>
        <v/>
      </c>
      <c r="U1620" s="1" t="str">
        <f>IF(官網匯出!O1620="","",官網匯出!O1620)</f>
        <v/>
      </c>
      <c r="V1620" s="1" t="str">
        <f>IF(官網匯出!P1620="",IF(G1620="","",0),官網匯出!P1620)</f>
        <v/>
      </c>
      <c r="W1620" s="1" t="str">
        <f>IF(官網匯出!Q1620="",IF(G1620="","",0),官網匯出!Q1620)</f>
        <v/>
      </c>
      <c r="X1620" s="1" t="str">
        <f>IF(官網匯出!R1620="","",官網匯出!R1620)</f>
        <v/>
      </c>
      <c r="Y1620" s="1" t="str">
        <f>IF(官網匯出!S1620="","",官網匯出!S1620)</f>
        <v/>
      </c>
      <c r="Z1620" s="1" t="str">
        <f>IF(G1620="","",官網匯出!T1620)</f>
        <v/>
      </c>
      <c r="AA1620" s="1" t="str">
        <f>IF(G1620="","",官網匯出!AK1620)</f>
        <v/>
      </c>
      <c r="AB1620" s="1" t="str">
        <f>IF(G1620="","",IF(官網匯出!V1620="","",官網匯出!V1620))</f>
        <v/>
      </c>
      <c r="AJ1620" s="1" t="str">
        <f>IF(G1620="","",IF(官網匯出!AE1620="","",官網匯出!AE1620))</f>
        <v/>
      </c>
      <c r="AK1620" s="1" t="str">
        <f>IF(G1620="","",IF(官網匯出!AD1620="","",官網匯出!AD1620))</f>
        <v/>
      </c>
      <c r="AL1620" s="1" t="str">
        <f t="shared" si="288"/>
        <v>0</v>
      </c>
      <c r="AM1620" s="1" t="str">
        <f>IF(官網匯出!AG1620="","",官網匯出!AG1620)</f>
        <v/>
      </c>
      <c r="AN1620" s="1" t="str">
        <f>IF(G1620="","",IF(官網匯出!AH1620="","",官網匯出!AH1620))</f>
        <v/>
      </c>
      <c r="AO1620" s="14" t="str">
        <f t="shared" si="289"/>
        <v/>
      </c>
      <c r="AP1620" s="14" t="str">
        <f t="shared" si="290"/>
        <v>1</v>
      </c>
      <c r="AQ1620" s="14" t="str">
        <f t="shared" si="291"/>
        <v>0</v>
      </c>
      <c r="AR1620" s="1" t="str">
        <f t="shared" si="292"/>
        <v/>
      </c>
      <c r="AS1620" s="1" t="str">
        <f t="shared" si="293"/>
        <v/>
      </c>
      <c r="AT1620" s="1" t="str">
        <f t="shared" si="294"/>
        <v/>
      </c>
      <c r="AU1620" s="1" t="str">
        <f t="shared" si="285"/>
        <v/>
      </c>
      <c r="AV1620" s="1" t="e">
        <f>IF(VLOOKUP(G1620,官網匯出!A:AQ,42,FALSE)="","[黃金盾官網]",VLOOKUP(G1620,官網匯出!A:AQ,42,FALSE))</f>
        <v>#N/A</v>
      </c>
      <c r="AW1620" s="1" t="e">
        <f>IF(LEFT(VLOOKUP(G1620,官網匯出!A:AS,43,FALSE),2)="","web",LEFT(VLOOKUP(G1620,官網匯出!A:AS,43,FALSE),2))</f>
        <v>#N/A</v>
      </c>
      <c r="AX1620" s="1" t="str">
        <f t="shared" si="295"/>
        <v>O</v>
      </c>
    </row>
    <row r="1621" spans="1:50">
      <c r="A1621" s="1" t="str">
        <f>IF(G1621="","",VLOOKUP(官網轉換!AW1621,團名!A:B,2,FALSE))</f>
        <v/>
      </c>
      <c r="B1621" s="1" t="str">
        <f>IF(G1621="","",IF(LEFT(VLOOKUP(G1621,官網匯出!A:AQ,43,0),2)="wf",VLOOKUP(VLOOKUP(G1621,官網匯出!A:AQ,43,0),團名!$I$1:$K$12,2,FALSE),"N0071"))</f>
        <v/>
      </c>
      <c r="C1621" s="1" t="str">
        <f>IFERROR(VLOOKUP(官網匯出!D1621,團名!E:G,3,FALSE),"")</f>
        <v/>
      </c>
      <c r="D1621" s="1" t="str">
        <f t="shared" si="286"/>
        <v/>
      </c>
      <c r="E1621" s="1" t="str">
        <f t="shared" si="287"/>
        <v/>
      </c>
      <c r="F1621" s="1" t="str">
        <f>IF(官網匯出!F1621="已付款","","B0012")</f>
        <v>B0012</v>
      </c>
      <c r="G1621" s="1" t="str">
        <f>IF(官網匯出!A1621="","",官網匯出!A1621)</f>
        <v/>
      </c>
      <c r="H1621" s="3" t="str">
        <f>IF(官網匯出!B1621="","",官網匯出!B1621)</f>
        <v/>
      </c>
      <c r="I1621" s="1" t="str">
        <f>IF(官網匯出!C1621="","",官網匯出!C1621)</f>
        <v/>
      </c>
      <c r="J1621" s="1" t="str">
        <f>IF(官網匯出!D1621="","",官網匯出!D1621)</f>
        <v/>
      </c>
      <c r="K1621" s="3" t="str">
        <f>IF(官網匯出!E1621="","",官網匯出!E1621)</f>
        <v/>
      </c>
      <c r="L1621" s="1" t="str">
        <f>IF(官網匯出!F1621="","",官網匯出!F1621)</f>
        <v/>
      </c>
      <c r="M1621" s="1" t="str">
        <f>IF(官網匯出!G1621="","",官網匯出!G1621)</f>
        <v/>
      </c>
      <c r="N1621" s="1" t="str">
        <f>IF(官網匯出!H1621="","",官網匯出!H1621)</f>
        <v/>
      </c>
      <c r="P1621" s="1" t="str">
        <f>IF(官網匯出!J1621="","",RIGHT(官網匯出!J1621,LEN(官網匯出!J1621)-2))</f>
        <v/>
      </c>
      <c r="Q1621" s="1" t="str">
        <f>IF(官網匯出!K1621="","",官網匯出!K1621)</f>
        <v/>
      </c>
      <c r="R1621" s="1" t="str">
        <f>IF(官網匯出!L1621="","",官網匯出!L1621)</f>
        <v/>
      </c>
      <c r="S1621" s="1" t="str">
        <f>IF(官網匯出!M1621="","",官網匯出!M1621)</f>
        <v/>
      </c>
      <c r="T1621" s="1" t="str">
        <f>IF(官網匯出!N1621="","",官網匯出!N1621)</f>
        <v/>
      </c>
      <c r="U1621" s="1" t="str">
        <f>IF(官網匯出!O1621="","",官網匯出!O1621)</f>
        <v/>
      </c>
      <c r="V1621" s="1" t="str">
        <f>IF(官網匯出!P1621="",IF(G1621="","",0),官網匯出!P1621)</f>
        <v/>
      </c>
      <c r="W1621" s="1" t="str">
        <f>IF(官網匯出!Q1621="",IF(G1621="","",0),官網匯出!Q1621)</f>
        <v/>
      </c>
      <c r="X1621" s="1" t="str">
        <f>IF(官網匯出!R1621="","",官網匯出!R1621)</f>
        <v/>
      </c>
      <c r="Y1621" s="1" t="str">
        <f>IF(官網匯出!S1621="","",官網匯出!S1621)</f>
        <v/>
      </c>
      <c r="Z1621" s="1" t="str">
        <f>IF(G1621="","",官網匯出!T1621)</f>
        <v/>
      </c>
      <c r="AA1621" s="1" t="str">
        <f>IF(G1621="","",官網匯出!AK1621)</f>
        <v/>
      </c>
      <c r="AB1621" s="1" t="str">
        <f>IF(G1621="","",IF(官網匯出!V1621="","",官網匯出!V1621))</f>
        <v/>
      </c>
      <c r="AJ1621" s="1" t="str">
        <f>IF(G1621="","",IF(官網匯出!AE1621="","",官網匯出!AE1621))</f>
        <v/>
      </c>
      <c r="AK1621" s="1" t="str">
        <f>IF(G1621="","",IF(官網匯出!AD1621="","",官網匯出!AD1621))</f>
        <v/>
      </c>
      <c r="AL1621" s="1" t="str">
        <f t="shared" si="288"/>
        <v>0</v>
      </c>
      <c r="AM1621" s="1" t="str">
        <f>IF(官網匯出!AG1621="","",官網匯出!AG1621)</f>
        <v/>
      </c>
      <c r="AN1621" s="1" t="str">
        <f>IF(G1621="","",IF(官網匯出!AH1621="","",官網匯出!AH1621))</f>
        <v/>
      </c>
      <c r="AO1621" s="14" t="str">
        <f t="shared" si="289"/>
        <v/>
      </c>
      <c r="AP1621" s="14" t="str">
        <f t="shared" si="290"/>
        <v>1</v>
      </c>
      <c r="AQ1621" s="14" t="str">
        <f t="shared" si="291"/>
        <v>0</v>
      </c>
      <c r="AR1621" s="1" t="str">
        <f t="shared" si="292"/>
        <v/>
      </c>
      <c r="AS1621" s="1" t="str">
        <f t="shared" si="293"/>
        <v/>
      </c>
      <c r="AT1621" s="1" t="str">
        <f t="shared" si="294"/>
        <v/>
      </c>
      <c r="AU1621" s="1" t="str">
        <f t="shared" si="285"/>
        <v/>
      </c>
      <c r="AV1621" s="1" t="e">
        <f>IF(VLOOKUP(G1621,官網匯出!A:AQ,42,FALSE)="","[黃金盾官網]",VLOOKUP(G1621,官網匯出!A:AQ,42,FALSE))</f>
        <v>#N/A</v>
      </c>
      <c r="AW1621" s="1" t="e">
        <f>IF(LEFT(VLOOKUP(G1621,官網匯出!A:AS,43,FALSE),2)="","web",LEFT(VLOOKUP(G1621,官網匯出!A:AS,43,FALSE),2))</f>
        <v>#N/A</v>
      </c>
      <c r="AX1621" s="1" t="str">
        <f t="shared" si="295"/>
        <v>O</v>
      </c>
    </row>
    <row r="1622" spans="1:50">
      <c r="A1622" s="1" t="str">
        <f>IF(G1622="","",VLOOKUP(官網轉換!AW1622,團名!A:B,2,FALSE))</f>
        <v/>
      </c>
      <c r="B1622" s="1" t="str">
        <f>IF(G1622="","",IF(LEFT(VLOOKUP(G1622,官網匯出!A:AQ,43,0),2)="wf",VLOOKUP(VLOOKUP(G1622,官網匯出!A:AQ,43,0),團名!$I$1:$K$12,2,FALSE),"N0071"))</f>
        <v/>
      </c>
      <c r="C1622" s="1" t="str">
        <f>IFERROR(VLOOKUP(官網匯出!D1622,團名!E:G,3,FALSE),"")</f>
        <v/>
      </c>
      <c r="D1622" s="1" t="str">
        <f t="shared" si="286"/>
        <v/>
      </c>
      <c r="E1622" s="1" t="str">
        <f t="shared" si="287"/>
        <v/>
      </c>
      <c r="F1622" s="1" t="str">
        <f>IF(官網匯出!F1622="已付款","","B0012")</f>
        <v>B0012</v>
      </c>
      <c r="G1622" s="1" t="str">
        <f>IF(官網匯出!A1622="","",官網匯出!A1622)</f>
        <v/>
      </c>
      <c r="H1622" s="3" t="str">
        <f>IF(官網匯出!B1622="","",官網匯出!B1622)</f>
        <v/>
      </c>
      <c r="I1622" s="1" t="str">
        <f>IF(官網匯出!C1622="","",官網匯出!C1622)</f>
        <v/>
      </c>
      <c r="J1622" s="1" t="str">
        <f>IF(官網匯出!D1622="","",官網匯出!D1622)</f>
        <v/>
      </c>
      <c r="K1622" s="3" t="str">
        <f>IF(官網匯出!E1622="","",官網匯出!E1622)</f>
        <v/>
      </c>
      <c r="L1622" s="1" t="str">
        <f>IF(官網匯出!F1622="","",官網匯出!F1622)</f>
        <v/>
      </c>
      <c r="M1622" s="1" t="str">
        <f>IF(官網匯出!G1622="","",官網匯出!G1622)</f>
        <v/>
      </c>
      <c r="N1622" s="1" t="str">
        <f>IF(官網匯出!H1622="","",官網匯出!H1622)</f>
        <v/>
      </c>
      <c r="P1622" s="1" t="str">
        <f>IF(官網匯出!J1622="","",RIGHT(官網匯出!J1622,LEN(官網匯出!J1622)-2))</f>
        <v/>
      </c>
      <c r="Q1622" s="1" t="str">
        <f>IF(官網匯出!K1622="","",官網匯出!K1622)</f>
        <v/>
      </c>
      <c r="R1622" s="1" t="str">
        <f>IF(官網匯出!L1622="","",官網匯出!L1622)</f>
        <v/>
      </c>
      <c r="S1622" s="1" t="str">
        <f>IF(官網匯出!M1622="","",官網匯出!M1622)</f>
        <v/>
      </c>
      <c r="T1622" s="1" t="str">
        <f>IF(官網匯出!N1622="","",官網匯出!N1622)</f>
        <v/>
      </c>
      <c r="U1622" s="1" t="str">
        <f>IF(官網匯出!O1622="","",官網匯出!O1622)</f>
        <v/>
      </c>
      <c r="V1622" s="1" t="str">
        <f>IF(官網匯出!P1622="",IF(G1622="","",0),官網匯出!P1622)</f>
        <v/>
      </c>
      <c r="W1622" s="1" t="str">
        <f>IF(官網匯出!Q1622="",IF(G1622="","",0),官網匯出!Q1622)</f>
        <v/>
      </c>
      <c r="X1622" s="1" t="str">
        <f>IF(官網匯出!R1622="","",官網匯出!R1622)</f>
        <v/>
      </c>
      <c r="Y1622" s="1" t="str">
        <f>IF(官網匯出!S1622="","",官網匯出!S1622)</f>
        <v/>
      </c>
      <c r="Z1622" s="1" t="str">
        <f>IF(G1622="","",官網匯出!T1622)</f>
        <v/>
      </c>
      <c r="AA1622" s="1" t="str">
        <f>IF(G1622="","",官網匯出!AK1622)</f>
        <v/>
      </c>
      <c r="AB1622" s="1" t="str">
        <f>IF(G1622="","",IF(官網匯出!V1622="","",官網匯出!V1622))</f>
        <v/>
      </c>
      <c r="AJ1622" s="1" t="str">
        <f>IF(G1622="","",IF(官網匯出!AE1622="","",官網匯出!AE1622))</f>
        <v/>
      </c>
      <c r="AK1622" s="1" t="str">
        <f>IF(G1622="","",IF(官網匯出!AD1622="","",官網匯出!AD1622))</f>
        <v/>
      </c>
      <c r="AL1622" s="1" t="str">
        <f t="shared" si="288"/>
        <v>0</v>
      </c>
      <c r="AM1622" s="1" t="str">
        <f>IF(官網匯出!AG1622="","",官網匯出!AG1622)</f>
        <v/>
      </c>
      <c r="AN1622" s="1" t="str">
        <f>IF(G1622="","",IF(官網匯出!AH1622="","",官網匯出!AH1622))</f>
        <v/>
      </c>
      <c r="AO1622" s="14" t="str">
        <f t="shared" si="289"/>
        <v/>
      </c>
      <c r="AP1622" s="14" t="str">
        <f t="shared" si="290"/>
        <v>1</v>
      </c>
      <c r="AQ1622" s="14" t="str">
        <f t="shared" si="291"/>
        <v>0</v>
      </c>
      <c r="AR1622" s="1" t="str">
        <f t="shared" si="292"/>
        <v/>
      </c>
      <c r="AS1622" s="1" t="str">
        <f t="shared" si="293"/>
        <v/>
      </c>
      <c r="AT1622" s="1" t="str">
        <f t="shared" si="294"/>
        <v/>
      </c>
      <c r="AU1622" s="1" t="str">
        <f t="shared" si="285"/>
        <v/>
      </c>
      <c r="AV1622" s="1" t="e">
        <f>IF(VLOOKUP(G1622,官網匯出!A:AQ,42,FALSE)="","[黃金盾官網]",VLOOKUP(G1622,官網匯出!A:AQ,42,FALSE))</f>
        <v>#N/A</v>
      </c>
      <c r="AW1622" s="1" t="e">
        <f>IF(LEFT(VLOOKUP(G1622,官網匯出!A:AS,43,FALSE),2)="","web",LEFT(VLOOKUP(G1622,官網匯出!A:AS,43,FALSE),2))</f>
        <v>#N/A</v>
      </c>
      <c r="AX1622" s="1" t="str">
        <f t="shared" si="295"/>
        <v>O</v>
      </c>
    </row>
    <row r="1623" spans="1:50">
      <c r="A1623" s="1" t="str">
        <f>IF(G1623="","",VLOOKUP(官網轉換!AW1623,團名!A:B,2,FALSE))</f>
        <v/>
      </c>
      <c r="B1623" s="1" t="str">
        <f>IF(G1623="","",IF(LEFT(VLOOKUP(G1623,官網匯出!A:AQ,43,0),2)="wf",VLOOKUP(VLOOKUP(G1623,官網匯出!A:AQ,43,0),團名!$I$1:$K$12,2,FALSE),"N0071"))</f>
        <v/>
      </c>
      <c r="C1623" s="1" t="str">
        <f>IFERROR(VLOOKUP(官網匯出!D1623,團名!E:G,3,FALSE),"")</f>
        <v/>
      </c>
      <c r="D1623" s="1" t="str">
        <f t="shared" si="286"/>
        <v/>
      </c>
      <c r="E1623" s="1" t="str">
        <f t="shared" si="287"/>
        <v/>
      </c>
      <c r="F1623" s="1" t="str">
        <f>IF(官網匯出!F1623="已付款","","B0012")</f>
        <v>B0012</v>
      </c>
      <c r="G1623" s="1" t="str">
        <f>IF(官網匯出!A1623="","",官網匯出!A1623)</f>
        <v/>
      </c>
      <c r="H1623" s="3" t="str">
        <f>IF(官網匯出!B1623="","",官網匯出!B1623)</f>
        <v/>
      </c>
      <c r="I1623" s="1" t="str">
        <f>IF(官網匯出!C1623="","",官網匯出!C1623)</f>
        <v/>
      </c>
      <c r="J1623" s="1" t="str">
        <f>IF(官網匯出!D1623="","",官網匯出!D1623)</f>
        <v/>
      </c>
      <c r="K1623" s="3" t="str">
        <f>IF(官網匯出!E1623="","",官網匯出!E1623)</f>
        <v/>
      </c>
      <c r="L1623" s="1" t="str">
        <f>IF(官網匯出!F1623="","",官網匯出!F1623)</f>
        <v/>
      </c>
      <c r="M1623" s="1" t="str">
        <f>IF(官網匯出!G1623="","",官網匯出!G1623)</f>
        <v/>
      </c>
      <c r="N1623" s="1" t="str">
        <f>IF(官網匯出!H1623="","",官網匯出!H1623)</f>
        <v/>
      </c>
      <c r="P1623" s="1" t="str">
        <f>IF(官網匯出!J1623="","",RIGHT(官網匯出!J1623,LEN(官網匯出!J1623)-2))</f>
        <v/>
      </c>
      <c r="Q1623" s="1" t="str">
        <f>IF(官網匯出!K1623="","",官網匯出!K1623)</f>
        <v/>
      </c>
      <c r="R1623" s="1" t="str">
        <f>IF(官網匯出!L1623="","",官網匯出!L1623)</f>
        <v/>
      </c>
      <c r="S1623" s="1" t="str">
        <f>IF(官網匯出!M1623="","",官網匯出!M1623)</f>
        <v/>
      </c>
      <c r="T1623" s="1" t="str">
        <f>IF(官網匯出!N1623="","",官網匯出!N1623)</f>
        <v/>
      </c>
      <c r="U1623" s="1" t="str">
        <f>IF(官網匯出!O1623="","",官網匯出!O1623)</f>
        <v/>
      </c>
      <c r="V1623" s="1" t="str">
        <f>IF(官網匯出!P1623="",IF(G1623="","",0),官網匯出!P1623)</f>
        <v/>
      </c>
      <c r="W1623" s="1" t="str">
        <f>IF(官網匯出!Q1623="",IF(G1623="","",0),官網匯出!Q1623)</f>
        <v/>
      </c>
      <c r="X1623" s="1" t="str">
        <f>IF(官網匯出!R1623="","",官網匯出!R1623)</f>
        <v/>
      </c>
      <c r="Y1623" s="1" t="str">
        <f>IF(官網匯出!S1623="","",官網匯出!S1623)</f>
        <v/>
      </c>
      <c r="Z1623" s="1" t="str">
        <f>IF(G1623="","",官網匯出!T1623)</f>
        <v/>
      </c>
      <c r="AA1623" s="1" t="str">
        <f>IF(G1623="","",官網匯出!AK1623)</f>
        <v/>
      </c>
      <c r="AB1623" s="1" t="str">
        <f>IF(G1623="","",IF(官網匯出!V1623="","",官網匯出!V1623))</f>
        <v/>
      </c>
      <c r="AJ1623" s="1" t="str">
        <f>IF(G1623="","",IF(官網匯出!AE1623="","",官網匯出!AE1623))</f>
        <v/>
      </c>
      <c r="AK1623" s="1" t="str">
        <f>IF(G1623="","",IF(官網匯出!AD1623="","",官網匯出!AD1623))</f>
        <v/>
      </c>
      <c r="AL1623" s="1" t="str">
        <f t="shared" si="288"/>
        <v>0</v>
      </c>
      <c r="AM1623" s="1" t="str">
        <f>IF(官網匯出!AG1623="","",官網匯出!AG1623)</f>
        <v/>
      </c>
      <c r="AN1623" s="1" t="str">
        <f>IF(G1623="","",IF(官網匯出!AH1623="","",官網匯出!AH1623))</f>
        <v/>
      </c>
      <c r="AO1623" s="14" t="str">
        <f t="shared" si="289"/>
        <v/>
      </c>
      <c r="AP1623" s="14" t="str">
        <f t="shared" si="290"/>
        <v>1</v>
      </c>
      <c r="AQ1623" s="14" t="str">
        <f t="shared" si="291"/>
        <v>0</v>
      </c>
      <c r="AR1623" s="1" t="str">
        <f t="shared" si="292"/>
        <v/>
      </c>
      <c r="AS1623" s="1" t="str">
        <f t="shared" si="293"/>
        <v/>
      </c>
      <c r="AT1623" s="1" t="str">
        <f t="shared" si="294"/>
        <v/>
      </c>
      <c r="AU1623" s="1" t="str">
        <f t="shared" si="285"/>
        <v/>
      </c>
      <c r="AV1623" s="1" t="e">
        <f>IF(VLOOKUP(G1623,官網匯出!A:AQ,42,FALSE)="","[黃金盾官網]",VLOOKUP(G1623,官網匯出!A:AQ,42,FALSE))</f>
        <v>#N/A</v>
      </c>
      <c r="AW1623" s="1" t="e">
        <f>IF(LEFT(VLOOKUP(G1623,官網匯出!A:AS,43,FALSE),2)="","web",LEFT(VLOOKUP(G1623,官網匯出!A:AS,43,FALSE),2))</f>
        <v>#N/A</v>
      </c>
      <c r="AX1623" s="1" t="str">
        <f t="shared" si="295"/>
        <v>O</v>
      </c>
    </row>
    <row r="1624" spans="1:50">
      <c r="A1624" s="1" t="str">
        <f>IF(G1624="","",VLOOKUP(官網轉換!AW1624,團名!A:B,2,FALSE))</f>
        <v/>
      </c>
      <c r="B1624" s="1" t="str">
        <f>IF(G1624="","",IF(LEFT(VLOOKUP(G1624,官網匯出!A:AQ,43,0),2)="wf",VLOOKUP(VLOOKUP(G1624,官網匯出!A:AQ,43,0),團名!$I$1:$K$12,2,FALSE),"N0071"))</f>
        <v/>
      </c>
      <c r="C1624" s="1" t="str">
        <f>IFERROR(VLOOKUP(官網匯出!D1624,團名!E:G,3,FALSE),"")</f>
        <v/>
      </c>
      <c r="D1624" s="1" t="str">
        <f t="shared" si="286"/>
        <v/>
      </c>
      <c r="E1624" s="1" t="str">
        <f t="shared" si="287"/>
        <v/>
      </c>
      <c r="F1624" s="1" t="str">
        <f>IF(官網匯出!F1624="已付款","","B0012")</f>
        <v>B0012</v>
      </c>
      <c r="G1624" s="1" t="str">
        <f>IF(官網匯出!A1624="","",官網匯出!A1624)</f>
        <v/>
      </c>
      <c r="H1624" s="3" t="str">
        <f>IF(官網匯出!B1624="","",官網匯出!B1624)</f>
        <v/>
      </c>
      <c r="I1624" s="1" t="str">
        <f>IF(官網匯出!C1624="","",官網匯出!C1624)</f>
        <v/>
      </c>
      <c r="J1624" s="1" t="str">
        <f>IF(官網匯出!D1624="","",官網匯出!D1624)</f>
        <v/>
      </c>
      <c r="K1624" s="3" t="str">
        <f>IF(官網匯出!E1624="","",官網匯出!E1624)</f>
        <v/>
      </c>
      <c r="L1624" s="1" t="str">
        <f>IF(官網匯出!F1624="","",官網匯出!F1624)</f>
        <v/>
      </c>
      <c r="M1624" s="1" t="str">
        <f>IF(官網匯出!G1624="","",官網匯出!G1624)</f>
        <v/>
      </c>
      <c r="N1624" s="1" t="str">
        <f>IF(官網匯出!H1624="","",官網匯出!H1624)</f>
        <v/>
      </c>
      <c r="P1624" s="1" t="str">
        <f>IF(官網匯出!J1624="","",RIGHT(官網匯出!J1624,LEN(官網匯出!J1624)-2))</f>
        <v/>
      </c>
      <c r="Q1624" s="1" t="str">
        <f>IF(官網匯出!K1624="","",官網匯出!K1624)</f>
        <v/>
      </c>
      <c r="R1624" s="1" t="str">
        <f>IF(官網匯出!L1624="","",官網匯出!L1624)</f>
        <v/>
      </c>
      <c r="S1624" s="1" t="str">
        <f>IF(官網匯出!M1624="","",官網匯出!M1624)</f>
        <v/>
      </c>
      <c r="T1624" s="1" t="str">
        <f>IF(官網匯出!N1624="","",官網匯出!N1624)</f>
        <v/>
      </c>
      <c r="U1624" s="1" t="str">
        <f>IF(官網匯出!O1624="","",官網匯出!O1624)</f>
        <v/>
      </c>
      <c r="V1624" s="1" t="str">
        <f>IF(官網匯出!P1624="",IF(G1624="","",0),官網匯出!P1624)</f>
        <v/>
      </c>
      <c r="W1624" s="1" t="str">
        <f>IF(官網匯出!Q1624="",IF(G1624="","",0),官網匯出!Q1624)</f>
        <v/>
      </c>
      <c r="X1624" s="1" t="str">
        <f>IF(官網匯出!R1624="","",官網匯出!R1624)</f>
        <v/>
      </c>
      <c r="Y1624" s="1" t="str">
        <f>IF(官網匯出!S1624="","",官網匯出!S1624)</f>
        <v/>
      </c>
      <c r="Z1624" s="1" t="str">
        <f>IF(G1624="","",官網匯出!T1624)</f>
        <v/>
      </c>
      <c r="AA1624" s="1" t="str">
        <f>IF(G1624="","",官網匯出!AK1624)</f>
        <v/>
      </c>
      <c r="AB1624" s="1" t="str">
        <f>IF(G1624="","",IF(官網匯出!V1624="","",官網匯出!V1624))</f>
        <v/>
      </c>
      <c r="AJ1624" s="1" t="str">
        <f>IF(G1624="","",IF(官網匯出!AE1624="","",官網匯出!AE1624))</f>
        <v/>
      </c>
      <c r="AK1624" s="1" t="str">
        <f>IF(G1624="","",IF(官網匯出!AD1624="","",官網匯出!AD1624))</f>
        <v/>
      </c>
      <c r="AL1624" s="1" t="str">
        <f t="shared" si="288"/>
        <v>0</v>
      </c>
      <c r="AM1624" s="1" t="str">
        <f>IF(官網匯出!AG1624="","",官網匯出!AG1624)</f>
        <v/>
      </c>
      <c r="AN1624" s="1" t="str">
        <f>IF(G1624="","",IF(官網匯出!AH1624="","",官網匯出!AH1624))</f>
        <v/>
      </c>
      <c r="AO1624" s="14" t="str">
        <f t="shared" si="289"/>
        <v/>
      </c>
      <c r="AP1624" s="14" t="str">
        <f t="shared" si="290"/>
        <v>1</v>
      </c>
      <c r="AQ1624" s="14" t="str">
        <f t="shared" si="291"/>
        <v>0</v>
      </c>
      <c r="AR1624" s="1" t="str">
        <f t="shared" si="292"/>
        <v/>
      </c>
      <c r="AS1624" s="1" t="str">
        <f t="shared" si="293"/>
        <v/>
      </c>
      <c r="AT1624" s="1" t="str">
        <f t="shared" si="294"/>
        <v/>
      </c>
      <c r="AU1624" s="1" t="str">
        <f t="shared" si="285"/>
        <v/>
      </c>
      <c r="AV1624" s="1" t="e">
        <f>IF(VLOOKUP(G1624,官網匯出!A:AQ,42,FALSE)="","[黃金盾官網]",VLOOKUP(G1624,官網匯出!A:AQ,42,FALSE))</f>
        <v>#N/A</v>
      </c>
      <c r="AW1624" s="1" t="e">
        <f>IF(LEFT(VLOOKUP(G1624,官網匯出!A:AS,43,FALSE),2)="","web",LEFT(VLOOKUP(G1624,官網匯出!A:AS,43,FALSE),2))</f>
        <v>#N/A</v>
      </c>
      <c r="AX1624" s="1" t="str">
        <f t="shared" si="295"/>
        <v>O</v>
      </c>
    </row>
    <row r="1625" spans="1:50">
      <c r="A1625" s="1" t="str">
        <f>IF(G1625="","",VLOOKUP(官網轉換!AW1625,團名!A:B,2,FALSE))</f>
        <v/>
      </c>
      <c r="B1625" s="1" t="str">
        <f>IF(G1625="","",IF(LEFT(VLOOKUP(G1625,官網匯出!A:AQ,43,0),2)="wf",VLOOKUP(VLOOKUP(G1625,官網匯出!A:AQ,43,0),團名!$I$1:$K$12,2,FALSE),"N0071"))</f>
        <v/>
      </c>
      <c r="C1625" s="1" t="str">
        <f>IFERROR(VLOOKUP(官網匯出!D1625,團名!E:G,3,FALSE),"")</f>
        <v/>
      </c>
      <c r="D1625" s="1" t="str">
        <f t="shared" si="286"/>
        <v/>
      </c>
      <c r="E1625" s="1" t="str">
        <f t="shared" si="287"/>
        <v/>
      </c>
      <c r="F1625" s="1" t="str">
        <f>IF(官網匯出!F1625="已付款","","B0012")</f>
        <v>B0012</v>
      </c>
      <c r="G1625" s="1" t="str">
        <f>IF(官網匯出!A1625="","",官網匯出!A1625)</f>
        <v/>
      </c>
      <c r="H1625" s="3" t="str">
        <f>IF(官網匯出!B1625="","",官網匯出!B1625)</f>
        <v/>
      </c>
      <c r="I1625" s="1" t="str">
        <f>IF(官網匯出!C1625="","",官網匯出!C1625)</f>
        <v/>
      </c>
      <c r="J1625" s="1" t="str">
        <f>IF(官網匯出!D1625="","",官網匯出!D1625)</f>
        <v/>
      </c>
      <c r="K1625" s="3" t="str">
        <f>IF(官網匯出!E1625="","",官網匯出!E1625)</f>
        <v/>
      </c>
      <c r="L1625" s="1" t="str">
        <f>IF(官網匯出!F1625="","",官網匯出!F1625)</f>
        <v/>
      </c>
      <c r="M1625" s="1" t="str">
        <f>IF(官網匯出!G1625="","",官網匯出!G1625)</f>
        <v/>
      </c>
      <c r="N1625" s="1" t="str">
        <f>IF(官網匯出!H1625="","",官網匯出!H1625)</f>
        <v/>
      </c>
      <c r="P1625" s="1" t="str">
        <f>IF(官網匯出!J1625="","",RIGHT(官網匯出!J1625,LEN(官網匯出!J1625)-2))</f>
        <v/>
      </c>
      <c r="Q1625" s="1" t="str">
        <f>IF(官網匯出!K1625="","",官網匯出!K1625)</f>
        <v/>
      </c>
      <c r="R1625" s="1" t="str">
        <f>IF(官網匯出!L1625="","",官網匯出!L1625)</f>
        <v/>
      </c>
      <c r="S1625" s="1" t="str">
        <f>IF(官網匯出!M1625="","",官網匯出!M1625)</f>
        <v/>
      </c>
      <c r="T1625" s="1" t="str">
        <f>IF(官網匯出!N1625="","",官網匯出!N1625)</f>
        <v/>
      </c>
      <c r="U1625" s="1" t="str">
        <f>IF(官網匯出!O1625="","",官網匯出!O1625)</f>
        <v/>
      </c>
      <c r="V1625" s="1" t="str">
        <f>IF(官網匯出!P1625="",IF(G1625="","",0),官網匯出!P1625)</f>
        <v/>
      </c>
      <c r="W1625" s="1" t="str">
        <f>IF(官網匯出!Q1625="",IF(G1625="","",0),官網匯出!Q1625)</f>
        <v/>
      </c>
      <c r="X1625" s="1" t="str">
        <f>IF(官網匯出!R1625="","",官網匯出!R1625)</f>
        <v/>
      </c>
      <c r="Y1625" s="1" t="str">
        <f>IF(官網匯出!S1625="","",官網匯出!S1625)</f>
        <v/>
      </c>
      <c r="Z1625" s="1" t="str">
        <f>IF(G1625="","",官網匯出!T1625)</f>
        <v/>
      </c>
      <c r="AA1625" s="1" t="str">
        <f>IF(G1625="","",官網匯出!AK1625)</f>
        <v/>
      </c>
      <c r="AB1625" s="1" t="str">
        <f>IF(G1625="","",IF(官網匯出!V1625="","",官網匯出!V1625))</f>
        <v/>
      </c>
      <c r="AJ1625" s="1" t="str">
        <f>IF(G1625="","",IF(官網匯出!AE1625="","",官網匯出!AE1625))</f>
        <v/>
      </c>
      <c r="AK1625" s="1" t="str">
        <f>IF(G1625="","",IF(官網匯出!AD1625="","",官網匯出!AD1625))</f>
        <v/>
      </c>
      <c r="AL1625" s="1" t="str">
        <f t="shared" si="288"/>
        <v>0</v>
      </c>
      <c r="AM1625" s="1" t="str">
        <f>IF(官網匯出!AG1625="","",官網匯出!AG1625)</f>
        <v/>
      </c>
      <c r="AN1625" s="1" t="str">
        <f>IF(G1625="","",IF(官網匯出!AH1625="","",官網匯出!AH1625))</f>
        <v/>
      </c>
      <c r="AO1625" s="14" t="str">
        <f t="shared" si="289"/>
        <v/>
      </c>
      <c r="AP1625" s="14" t="str">
        <f t="shared" si="290"/>
        <v>1</v>
      </c>
      <c r="AQ1625" s="14" t="str">
        <f t="shared" si="291"/>
        <v>0</v>
      </c>
      <c r="AR1625" s="1" t="str">
        <f t="shared" si="292"/>
        <v/>
      </c>
      <c r="AS1625" s="1" t="str">
        <f t="shared" si="293"/>
        <v/>
      </c>
      <c r="AT1625" s="1" t="str">
        <f t="shared" si="294"/>
        <v/>
      </c>
      <c r="AU1625" s="1" t="str">
        <f t="shared" si="285"/>
        <v/>
      </c>
      <c r="AV1625" s="1" t="e">
        <f>IF(VLOOKUP(G1625,官網匯出!A:AQ,42,FALSE)="","[黃金盾官網]",VLOOKUP(G1625,官網匯出!A:AQ,42,FALSE))</f>
        <v>#N/A</v>
      </c>
      <c r="AW1625" s="1" t="e">
        <f>IF(LEFT(VLOOKUP(G1625,官網匯出!A:AS,43,FALSE),2)="","web",LEFT(VLOOKUP(G1625,官網匯出!A:AS,43,FALSE),2))</f>
        <v>#N/A</v>
      </c>
      <c r="AX1625" s="1" t="str">
        <f t="shared" si="295"/>
        <v>O</v>
      </c>
    </row>
    <row r="1626" spans="1:50">
      <c r="A1626" s="1" t="str">
        <f>IF(G1626="","",VLOOKUP(官網轉換!AW1626,團名!A:B,2,FALSE))</f>
        <v/>
      </c>
      <c r="B1626" s="1" t="str">
        <f>IF(G1626="","",IF(LEFT(VLOOKUP(G1626,官網匯出!A:AQ,43,0),2)="wf",VLOOKUP(VLOOKUP(G1626,官網匯出!A:AQ,43,0),團名!$I$1:$K$12,2,FALSE),"N0071"))</f>
        <v/>
      </c>
      <c r="C1626" s="1" t="str">
        <f>IFERROR(VLOOKUP(官網匯出!D1626,團名!E:G,3,FALSE),"")</f>
        <v/>
      </c>
      <c r="D1626" s="1" t="str">
        <f t="shared" si="286"/>
        <v/>
      </c>
      <c r="E1626" s="1" t="str">
        <f t="shared" si="287"/>
        <v/>
      </c>
      <c r="F1626" s="1" t="str">
        <f>IF(官網匯出!F1626="已付款","","B0012")</f>
        <v>B0012</v>
      </c>
      <c r="G1626" s="1" t="str">
        <f>IF(官網匯出!A1626="","",官網匯出!A1626)</f>
        <v/>
      </c>
      <c r="H1626" s="3" t="str">
        <f>IF(官網匯出!B1626="","",官網匯出!B1626)</f>
        <v/>
      </c>
      <c r="I1626" s="1" t="str">
        <f>IF(官網匯出!C1626="","",官網匯出!C1626)</f>
        <v/>
      </c>
      <c r="J1626" s="1" t="str">
        <f>IF(官網匯出!D1626="","",官網匯出!D1626)</f>
        <v/>
      </c>
      <c r="K1626" s="3" t="str">
        <f>IF(官網匯出!E1626="","",官網匯出!E1626)</f>
        <v/>
      </c>
      <c r="L1626" s="1" t="str">
        <f>IF(官網匯出!F1626="","",官網匯出!F1626)</f>
        <v/>
      </c>
      <c r="M1626" s="1" t="str">
        <f>IF(官網匯出!G1626="","",官網匯出!G1626)</f>
        <v/>
      </c>
      <c r="N1626" s="1" t="str">
        <f>IF(官網匯出!H1626="","",官網匯出!H1626)</f>
        <v/>
      </c>
      <c r="P1626" s="1" t="str">
        <f>IF(官網匯出!J1626="","",RIGHT(官網匯出!J1626,LEN(官網匯出!J1626)-2))</f>
        <v/>
      </c>
      <c r="Q1626" s="1" t="str">
        <f>IF(官網匯出!K1626="","",官網匯出!K1626)</f>
        <v/>
      </c>
      <c r="R1626" s="1" t="str">
        <f>IF(官網匯出!L1626="","",官網匯出!L1626)</f>
        <v/>
      </c>
      <c r="S1626" s="1" t="str">
        <f>IF(官網匯出!M1626="","",官網匯出!M1626)</f>
        <v/>
      </c>
      <c r="T1626" s="1" t="str">
        <f>IF(官網匯出!N1626="","",官網匯出!N1626)</f>
        <v/>
      </c>
      <c r="U1626" s="1" t="str">
        <f>IF(官網匯出!O1626="","",官網匯出!O1626)</f>
        <v/>
      </c>
      <c r="V1626" s="1" t="str">
        <f>IF(官網匯出!P1626="",IF(G1626="","",0),官網匯出!P1626)</f>
        <v/>
      </c>
      <c r="W1626" s="1" t="str">
        <f>IF(官網匯出!Q1626="",IF(G1626="","",0),官網匯出!Q1626)</f>
        <v/>
      </c>
      <c r="X1626" s="1" t="str">
        <f>IF(官網匯出!R1626="","",官網匯出!R1626)</f>
        <v/>
      </c>
      <c r="Y1626" s="1" t="str">
        <f>IF(官網匯出!S1626="","",官網匯出!S1626)</f>
        <v/>
      </c>
      <c r="Z1626" s="1" t="str">
        <f>IF(G1626="","",官網匯出!T1626)</f>
        <v/>
      </c>
      <c r="AA1626" s="1" t="str">
        <f>IF(G1626="","",官網匯出!AK1626)</f>
        <v/>
      </c>
      <c r="AB1626" s="1" t="str">
        <f>IF(G1626="","",IF(官網匯出!V1626="","",官網匯出!V1626))</f>
        <v/>
      </c>
      <c r="AJ1626" s="1" t="str">
        <f>IF(G1626="","",IF(官網匯出!AE1626="","",官網匯出!AE1626))</f>
        <v/>
      </c>
      <c r="AK1626" s="1" t="str">
        <f>IF(G1626="","",IF(官網匯出!AD1626="","",官網匯出!AD1626))</f>
        <v/>
      </c>
      <c r="AL1626" s="1" t="str">
        <f t="shared" si="288"/>
        <v>0</v>
      </c>
      <c r="AM1626" s="1" t="str">
        <f>IF(官網匯出!AG1626="","",官網匯出!AG1626)</f>
        <v/>
      </c>
      <c r="AN1626" s="1" t="str">
        <f>IF(G1626="","",IF(官網匯出!AH1626="","",官網匯出!AH1626))</f>
        <v/>
      </c>
      <c r="AO1626" s="14" t="str">
        <f t="shared" si="289"/>
        <v/>
      </c>
      <c r="AP1626" s="14" t="str">
        <f t="shared" si="290"/>
        <v>1</v>
      </c>
      <c r="AQ1626" s="14" t="str">
        <f t="shared" si="291"/>
        <v>0</v>
      </c>
      <c r="AR1626" s="1" t="str">
        <f t="shared" si="292"/>
        <v/>
      </c>
      <c r="AS1626" s="1" t="str">
        <f t="shared" si="293"/>
        <v/>
      </c>
      <c r="AT1626" s="1" t="str">
        <f t="shared" si="294"/>
        <v/>
      </c>
      <c r="AU1626" s="1" t="str">
        <f t="shared" si="285"/>
        <v/>
      </c>
      <c r="AV1626" s="1" t="e">
        <f>IF(VLOOKUP(G1626,官網匯出!A:AQ,42,FALSE)="","[黃金盾官網]",VLOOKUP(G1626,官網匯出!A:AQ,42,FALSE))</f>
        <v>#N/A</v>
      </c>
      <c r="AW1626" s="1" t="e">
        <f>IF(LEFT(VLOOKUP(G1626,官網匯出!A:AS,43,FALSE),2)="","web",LEFT(VLOOKUP(G1626,官網匯出!A:AS,43,FALSE),2))</f>
        <v>#N/A</v>
      </c>
      <c r="AX1626" s="1" t="str">
        <f t="shared" si="295"/>
        <v>O</v>
      </c>
    </row>
    <row r="1627" spans="1:50">
      <c r="A1627" s="1" t="str">
        <f>IF(G1627="","",VLOOKUP(官網轉換!AW1627,團名!A:B,2,FALSE))</f>
        <v/>
      </c>
      <c r="B1627" s="1" t="str">
        <f>IF(G1627="","",IF(LEFT(VLOOKUP(G1627,官網匯出!A:AQ,43,0),2)="wf",VLOOKUP(VLOOKUP(G1627,官網匯出!A:AQ,43,0),團名!$I$1:$K$12,2,FALSE),"N0071"))</f>
        <v/>
      </c>
      <c r="C1627" s="1" t="str">
        <f>IFERROR(VLOOKUP(官網匯出!D1627,團名!E:G,3,FALSE),"")</f>
        <v/>
      </c>
      <c r="D1627" s="1" t="str">
        <f t="shared" si="286"/>
        <v/>
      </c>
      <c r="E1627" s="1" t="str">
        <f t="shared" si="287"/>
        <v/>
      </c>
      <c r="F1627" s="1" t="str">
        <f>IF(官網匯出!F1627="已付款","","B0012")</f>
        <v>B0012</v>
      </c>
      <c r="G1627" s="1" t="str">
        <f>IF(官網匯出!A1627="","",官網匯出!A1627)</f>
        <v/>
      </c>
      <c r="H1627" s="3" t="str">
        <f>IF(官網匯出!B1627="","",官網匯出!B1627)</f>
        <v/>
      </c>
      <c r="I1627" s="1" t="str">
        <f>IF(官網匯出!C1627="","",官網匯出!C1627)</f>
        <v/>
      </c>
      <c r="J1627" s="1" t="str">
        <f>IF(官網匯出!D1627="","",官網匯出!D1627)</f>
        <v/>
      </c>
      <c r="K1627" s="3" t="str">
        <f>IF(官網匯出!E1627="","",官網匯出!E1627)</f>
        <v/>
      </c>
      <c r="L1627" s="1" t="str">
        <f>IF(官網匯出!F1627="","",官網匯出!F1627)</f>
        <v/>
      </c>
      <c r="M1627" s="1" t="str">
        <f>IF(官網匯出!G1627="","",官網匯出!G1627)</f>
        <v/>
      </c>
      <c r="N1627" s="1" t="str">
        <f>IF(官網匯出!H1627="","",官網匯出!H1627)</f>
        <v/>
      </c>
      <c r="P1627" s="1" t="str">
        <f>IF(官網匯出!J1627="","",RIGHT(官網匯出!J1627,LEN(官網匯出!J1627)-2))</f>
        <v/>
      </c>
      <c r="Q1627" s="1" t="str">
        <f>IF(官網匯出!K1627="","",官網匯出!K1627)</f>
        <v/>
      </c>
      <c r="R1627" s="1" t="str">
        <f>IF(官網匯出!L1627="","",官網匯出!L1627)</f>
        <v/>
      </c>
      <c r="S1627" s="1" t="str">
        <f>IF(官網匯出!M1627="","",官網匯出!M1627)</f>
        <v/>
      </c>
      <c r="T1627" s="1" t="str">
        <f>IF(官網匯出!N1627="","",官網匯出!N1627)</f>
        <v/>
      </c>
      <c r="U1627" s="1" t="str">
        <f>IF(官網匯出!O1627="","",官網匯出!O1627)</f>
        <v/>
      </c>
      <c r="V1627" s="1" t="str">
        <f>IF(官網匯出!P1627="",IF(G1627="","",0),官網匯出!P1627)</f>
        <v/>
      </c>
      <c r="W1627" s="1" t="str">
        <f>IF(官網匯出!Q1627="",IF(G1627="","",0),官網匯出!Q1627)</f>
        <v/>
      </c>
      <c r="X1627" s="1" t="str">
        <f>IF(官網匯出!R1627="","",官網匯出!R1627)</f>
        <v/>
      </c>
      <c r="Y1627" s="1" t="str">
        <f>IF(官網匯出!S1627="","",官網匯出!S1627)</f>
        <v/>
      </c>
      <c r="Z1627" s="1" t="str">
        <f>IF(G1627="","",官網匯出!T1627)</f>
        <v/>
      </c>
      <c r="AA1627" s="1" t="str">
        <f>IF(G1627="","",官網匯出!AK1627)</f>
        <v/>
      </c>
      <c r="AB1627" s="1" t="str">
        <f>IF(G1627="","",IF(官網匯出!V1627="","",官網匯出!V1627))</f>
        <v/>
      </c>
      <c r="AJ1627" s="1" t="str">
        <f>IF(G1627="","",IF(官網匯出!AE1627="","",官網匯出!AE1627))</f>
        <v/>
      </c>
      <c r="AK1627" s="1" t="str">
        <f>IF(G1627="","",IF(官網匯出!AD1627="","",官網匯出!AD1627))</f>
        <v/>
      </c>
      <c r="AL1627" s="1" t="str">
        <f t="shared" si="288"/>
        <v>0</v>
      </c>
      <c r="AM1627" s="1" t="str">
        <f>IF(官網匯出!AG1627="","",官網匯出!AG1627)</f>
        <v/>
      </c>
      <c r="AN1627" s="1" t="str">
        <f>IF(G1627="","",IF(官網匯出!AH1627="","",官網匯出!AH1627))</f>
        <v/>
      </c>
      <c r="AO1627" s="14" t="str">
        <f t="shared" si="289"/>
        <v/>
      </c>
      <c r="AP1627" s="14" t="str">
        <f t="shared" si="290"/>
        <v>1</v>
      </c>
      <c r="AQ1627" s="14" t="str">
        <f t="shared" si="291"/>
        <v>0</v>
      </c>
      <c r="AR1627" s="1" t="str">
        <f t="shared" si="292"/>
        <v/>
      </c>
      <c r="AS1627" s="1" t="str">
        <f t="shared" si="293"/>
        <v/>
      </c>
      <c r="AT1627" s="1" t="str">
        <f t="shared" si="294"/>
        <v/>
      </c>
      <c r="AU1627" s="1" t="str">
        <f t="shared" si="285"/>
        <v/>
      </c>
      <c r="AV1627" s="1" t="e">
        <f>IF(VLOOKUP(G1627,官網匯出!A:AQ,42,FALSE)="","[黃金盾官網]",VLOOKUP(G1627,官網匯出!A:AQ,42,FALSE))</f>
        <v>#N/A</v>
      </c>
      <c r="AW1627" s="1" t="e">
        <f>IF(LEFT(VLOOKUP(G1627,官網匯出!A:AS,43,FALSE),2)="","web",LEFT(VLOOKUP(G1627,官網匯出!A:AS,43,FALSE),2))</f>
        <v>#N/A</v>
      </c>
      <c r="AX1627" s="1" t="str">
        <f t="shared" si="295"/>
        <v>O</v>
      </c>
    </row>
    <row r="1628" spans="1:50">
      <c r="A1628" s="1" t="str">
        <f>IF(G1628="","",VLOOKUP(官網轉換!AW1628,團名!A:B,2,FALSE))</f>
        <v/>
      </c>
      <c r="B1628" s="1" t="str">
        <f>IF(G1628="","",IF(LEFT(VLOOKUP(G1628,官網匯出!A:AQ,43,0),2)="wf",VLOOKUP(VLOOKUP(G1628,官網匯出!A:AQ,43,0),團名!$I$1:$K$12,2,FALSE),"N0071"))</f>
        <v/>
      </c>
      <c r="C1628" s="1" t="str">
        <f>IFERROR(VLOOKUP(官網匯出!D1628,團名!E:G,3,FALSE),"")</f>
        <v/>
      </c>
      <c r="D1628" s="1" t="str">
        <f t="shared" si="286"/>
        <v/>
      </c>
      <c r="E1628" s="1" t="str">
        <f t="shared" si="287"/>
        <v/>
      </c>
      <c r="F1628" s="1" t="str">
        <f>IF(官網匯出!F1628="已付款","","B0012")</f>
        <v>B0012</v>
      </c>
      <c r="G1628" s="1" t="str">
        <f>IF(官網匯出!A1628="","",官網匯出!A1628)</f>
        <v/>
      </c>
      <c r="H1628" s="3" t="str">
        <f>IF(官網匯出!B1628="","",官網匯出!B1628)</f>
        <v/>
      </c>
      <c r="I1628" s="1" t="str">
        <f>IF(官網匯出!C1628="","",官網匯出!C1628)</f>
        <v/>
      </c>
      <c r="J1628" s="1" t="str">
        <f>IF(官網匯出!D1628="","",官網匯出!D1628)</f>
        <v/>
      </c>
      <c r="K1628" s="3" t="str">
        <f>IF(官網匯出!E1628="","",官網匯出!E1628)</f>
        <v/>
      </c>
      <c r="L1628" s="1" t="str">
        <f>IF(官網匯出!F1628="","",官網匯出!F1628)</f>
        <v/>
      </c>
      <c r="M1628" s="1" t="str">
        <f>IF(官網匯出!G1628="","",官網匯出!G1628)</f>
        <v/>
      </c>
      <c r="N1628" s="1" t="str">
        <f>IF(官網匯出!H1628="","",官網匯出!H1628)</f>
        <v/>
      </c>
      <c r="P1628" s="1" t="str">
        <f>IF(官網匯出!J1628="","",RIGHT(官網匯出!J1628,LEN(官網匯出!J1628)-2))</f>
        <v/>
      </c>
      <c r="Q1628" s="1" t="str">
        <f>IF(官網匯出!K1628="","",官網匯出!K1628)</f>
        <v/>
      </c>
      <c r="R1628" s="1" t="str">
        <f>IF(官網匯出!L1628="","",官網匯出!L1628)</f>
        <v/>
      </c>
      <c r="S1628" s="1" t="str">
        <f>IF(官網匯出!M1628="","",官網匯出!M1628)</f>
        <v/>
      </c>
      <c r="T1628" s="1" t="str">
        <f>IF(官網匯出!N1628="","",官網匯出!N1628)</f>
        <v/>
      </c>
      <c r="U1628" s="1" t="str">
        <f>IF(官網匯出!O1628="","",官網匯出!O1628)</f>
        <v/>
      </c>
      <c r="V1628" s="1" t="str">
        <f>IF(官網匯出!P1628="",IF(G1628="","",0),官網匯出!P1628)</f>
        <v/>
      </c>
      <c r="W1628" s="1" t="str">
        <f>IF(官網匯出!Q1628="",IF(G1628="","",0),官網匯出!Q1628)</f>
        <v/>
      </c>
      <c r="X1628" s="1" t="str">
        <f>IF(官網匯出!R1628="","",官網匯出!R1628)</f>
        <v/>
      </c>
      <c r="Y1628" s="1" t="str">
        <f>IF(官網匯出!S1628="","",官網匯出!S1628)</f>
        <v/>
      </c>
      <c r="Z1628" s="1" t="str">
        <f>IF(G1628="","",官網匯出!T1628)</f>
        <v/>
      </c>
      <c r="AA1628" s="1" t="str">
        <f>IF(G1628="","",官網匯出!AK1628)</f>
        <v/>
      </c>
      <c r="AB1628" s="1" t="str">
        <f>IF(G1628="","",IF(官網匯出!V1628="","",官網匯出!V1628))</f>
        <v/>
      </c>
      <c r="AJ1628" s="1" t="str">
        <f>IF(G1628="","",IF(官網匯出!AE1628="","",官網匯出!AE1628))</f>
        <v/>
      </c>
      <c r="AK1628" s="1" t="str">
        <f>IF(G1628="","",IF(官網匯出!AD1628="","",官網匯出!AD1628))</f>
        <v/>
      </c>
      <c r="AL1628" s="1" t="str">
        <f t="shared" si="288"/>
        <v>0</v>
      </c>
      <c r="AM1628" s="1" t="str">
        <f>IF(官網匯出!AG1628="","",官網匯出!AG1628)</f>
        <v/>
      </c>
      <c r="AN1628" s="1" t="str">
        <f>IF(G1628="","",IF(官網匯出!AH1628="","",官網匯出!AH1628))</f>
        <v/>
      </c>
      <c r="AO1628" s="14" t="str">
        <f t="shared" si="289"/>
        <v/>
      </c>
      <c r="AP1628" s="14" t="str">
        <f t="shared" si="290"/>
        <v>1</v>
      </c>
      <c r="AQ1628" s="14" t="str">
        <f t="shared" si="291"/>
        <v>0</v>
      </c>
      <c r="AR1628" s="1" t="str">
        <f t="shared" si="292"/>
        <v/>
      </c>
      <c r="AS1628" s="1" t="str">
        <f t="shared" si="293"/>
        <v/>
      </c>
      <c r="AT1628" s="1" t="str">
        <f t="shared" si="294"/>
        <v/>
      </c>
      <c r="AU1628" s="1" t="str">
        <f t="shared" si="285"/>
        <v/>
      </c>
      <c r="AV1628" s="1" t="e">
        <f>IF(VLOOKUP(G1628,官網匯出!A:AQ,42,FALSE)="","[黃金盾官網]",VLOOKUP(G1628,官網匯出!A:AQ,42,FALSE))</f>
        <v>#N/A</v>
      </c>
      <c r="AW1628" s="1" t="e">
        <f>IF(LEFT(VLOOKUP(G1628,官網匯出!A:AS,43,FALSE),2)="","web",LEFT(VLOOKUP(G1628,官網匯出!A:AS,43,FALSE),2))</f>
        <v>#N/A</v>
      </c>
      <c r="AX1628" s="1" t="str">
        <f t="shared" si="295"/>
        <v>O</v>
      </c>
    </row>
    <row r="1629" spans="1:50">
      <c r="A1629" s="1" t="str">
        <f>IF(G1629="","",VLOOKUP(官網轉換!AW1629,團名!A:B,2,FALSE))</f>
        <v/>
      </c>
      <c r="B1629" s="1" t="str">
        <f>IF(G1629="","",IF(LEFT(VLOOKUP(G1629,官網匯出!A:AQ,43,0),2)="wf",VLOOKUP(VLOOKUP(G1629,官網匯出!A:AQ,43,0),團名!$I$1:$K$12,2,FALSE),"N0071"))</f>
        <v/>
      </c>
      <c r="C1629" s="1" t="str">
        <f>IFERROR(VLOOKUP(官網匯出!D1629,團名!E:G,3,FALSE),"")</f>
        <v/>
      </c>
      <c r="D1629" s="1" t="str">
        <f t="shared" si="286"/>
        <v/>
      </c>
      <c r="E1629" s="1" t="str">
        <f t="shared" si="287"/>
        <v/>
      </c>
      <c r="F1629" s="1" t="str">
        <f>IF(官網匯出!F1629="已付款","","B0012")</f>
        <v>B0012</v>
      </c>
      <c r="G1629" s="1" t="str">
        <f>IF(官網匯出!A1629="","",官網匯出!A1629)</f>
        <v/>
      </c>
      <c r="H1629" s="3" t="str">
        <f>IF(官網匯出!B1629="","",官網匯出!B1629)</f>
        <v/>
      </c>
      <c r="I1629" s="1" t="str">
        <f>IF(官網匯出!C1629="","",官網匯出!C1629)</f>
        <v/>
      </c>
      <c r="J1629" s="1" t="str">
        <f>IF(官網匯出!D1629="","",官網匯出!D1629)</f>
        <v/>
      </c>
      <c r="K1629" s="3" t="str">
        <f>IF(官網匯出!E1629="","",官網匯出!E1629)</f>
        <v/>
      </c>
      <c r="L1629" s="1" t="str">
        <f>IF(官網匯出!F1629="","",官網匯出!F1629)</f>
        <v/>
      </c>
      <c r="M1629" s="1" t="str">
        <f>IF(官網匯出!G1629="","",官網匯出!G1629)</f>
        <v/>
      </c>
      <c r="N1629" s="1" t="str">
        <f>IF(官網匯出!H1629="","",官網匯出!H1629)</f>
        <v/>
      </c>
      <c r="P1629" s="1" t="str">
        <f>IF(官網匯出!J1629="","",RIGHT(官網匯出!J1629,LEN(官網匯出!J1629)-2))</f>
        <v/>
      </c>
      <c r="Q1629" s="1" t="str">
        <f>IF(官網匯出!K1629="","",官網匯出!K1629)</f>
        <v/>
      </c>
      <c r="R1629" s="1" t="str">
        <f>IF(官網匯出!L1629="","",官網匯出!L1629)</f>
        <v/>
      </c>
      <c r="S1629" s="1" t="str">
        <f>IF(官網匯出!M1629="","",官網匯出!M1629)</f>
        <v/>
      </c>
      <c r="T1629" s="1" t="str">
        <f>IF(官網匯出!N1629="","",官網匯出!N1629)</f>
        <v/>
      </c>
      <c r="U1629" s="1" t="str">
        <f>IF(官網匯出!O1629="","",官網匯出!O1629)</f>
        <v/>
      </c>
      <c r="V1629" s="1" t="str">
        <f>IF(官網匯出!P1629="",IF(G1629="","",0),官網匯出!P1629)</f>
        <v/>
      </c>
      <c r="W1629" s="1" t="str">
        <f>IF(官網匯出!Q1629="",IF(G1629="","",0),官網匯出!Q1629)</f>
        <v/>
      </c>
      <c r="X1629" s="1" t="str">
        <f>IF(官網匯出!R1629="","",官網匯出!R1629)</f>
        <v/>
      </c>
      <c r="Y1629" s="1" t="str">
        <f>IF(官網匯出!S1629="","",官網匯出!S1629)</f>
        <v/>
      </c>
      <c r="Z1629" s="1" t="str">
        <f>IF(G1629="","",官網匯出!T1629)</f>
        <v/>
      </c>
      <c r="AA1629" s="1" t="str">
        <f>IF(G1629="","",官網匯出!AK1629)</f>
        <v/>
      </c>
      <c r="AB1629" s="1" t="str">
        <f>IF(G1629="","",IF(官網匯出!V1629="","",官網匯出!V1629))</f>
        <v/>
      </c>
      <c r="AJ1629" s="1" t="str">
        <f>IF(G1629="","",IF(官網匯出!AE1629="","",官網匯出!AE1629))</f>
        <v/>
      </c>
      <c r="AK1629" s="1" t="str">
        <f>IF(G1629="","",IF(官網匯出!AD1629="","",官網匯出!AD1629))</f>
        <v/>
      </c>
      <c r="AL1629" s="1" t="str">
        <f t="shared" si="288"/>
        <v>0</v>
      </c>
      <c r="AM1629" s="1" t="str">
        <f>IF(官網匯出!AG1629="","",官網匯出!AG1629)</f>
        <v/>
      </c>
      <c r="AN1629" s="1" t="str">
        <f>IF(G1629="","",IF(官網匯出!AH1629="","",官網匯出!AH1629))</f>
        <v/>
      </c>
      <c r="AO1629" s="14" t="str">
        <f t="shared" si="289"/>
        <v/>
      </c>
      <c r="AP1629" s="14" t="str">
        <f t="shared" si="290"/>
        <v>1</v>
      </c>
      <c r="AQ1629" s="14" t="str">
        <f t="shared" si="291"/>
        <v>0</v>
      </c>
      <c r="AR1629" s="1" t="str">
        <f t="shared" si="292"/>
        <v/>
      </c>
      <c r="AS1629" s="1" t="str">
        <f t="shared" si="293"/>
        <v/>
      </c>
      <c r="AT1629" s="1" t="str">
        <f t="shared" si="294"/>
        <v/>
      </c>
      <c r="AU1629" s="1" t="str">
        <f t="shared" si="285"/>
        <v/>
      </c>
      <c r="AV1629" s="1" t="e">
        <f>IF(VLOOKUP(G1629,官網匯出!A:AQ,42,FALSE)="","[黃金盾官網]",VLOOKUP(G1629,官網匯出!A:AQ,42,FALSE))</f>
        <v>#N/A</v>
      </c>
      <c r="AW1629" s="1" t="e">
        <f>IF(LEFT(VLOOKUP(G1629,官網匯出!A:AS,43,FALSE),2)="","web",LEFT(VLOOKUP(G1629,官網匯出!A:AS,43,FALSE),2))</f>
        <v>#N/A</v>
      </c>
      <c r="AX1629" s="1" t="str">
        <f t="shared" si="295"/>
        <v>O</v>
      </c>
    </row>
    <row r="1630" spans="1:50">
      <c r="A1630" s="1" t="str">
        <f>IF(G1630="","",VLOOKUP(官網轉換!AW1630,團名!A:B,2,FALSE))</f>
        <v/>
      </c>
      <c r="B1630" s="1" t="str">
        <f>IF(G1630="","",IF(LEFT(VLOOKUP(G1630,官網匯出!A:AQ,43,0),2)="wf",VLOOKUP(VLOOKUP(G1630,官網匯出!A:AQ,43,0),團名!$I$1:$K$12,2,FALSE),"N0071"))</f>
        <v/>
      </c>
      <c r="C1630" s="1" t="str">
        <f>IFERROR(VLOOKUP(官網匯出!D1630,團名!E:G,3,FALSE),"")</f>
        <v/>
      </c>
      <c r="D1630" s="1" t="str">
        <f t="shared" si="286"/>
        <v/>
      </c>
      <c r="E1630" s="1" t="str">
        <f t="shared" si="287"/>
        <v/>
      </c>
      <c r="F1630" s="1" t="str">
        <f>IF(官網匯出!F1630="已付款","","B0012")</f>
        <v>B0012</v>
      </c>
      <c r="G1630" s="1" t="str">
        <f>IF(官網匯出!A1630="","",官網匯出!A1630)</f>
        <v/>
      </c>
      <c r="H1630" s="3" t="str">
        <f>IF(官網匯出!B1630="","",官網匯出!B1630)</f>
        <v/>
      </c>
      <c r="I1630" s="1" t="str">
        <f>IF(官網匯出!C1630="","",官網匯出!C1630)</f>
        <v/>
      </c>
      <c r="J1630" s="1" t="str">
        <f>IF(官網匯出!D1630="","",官網匯出!D1630)</f>
        <v/>
      </c>
      <c r="K1630" s="3" t="str">
        <f>IF(官網匯出!E1630="","",官網匯出!E1630)</f>
        <v/>
      </c>
      <c r="L1630" s="1" t="str">
        <f>IF(官網匯出!F1630="","",官網匯出!F1630)</f>
        <v/>
      </c>
      <c r="M1630" s="1" t="str">
        <f>IF(官網匯出!G1630="","",官網匯出!G1630)</f>
        <v/>
      </c>
      <c r="N1630" s="1" t="str">
        <f>IF(官網匯出!H1630="","",官網匯出!H1630)</f>
        <v/>
      </c>
      <c r="P1630" s="1" t="str">
        <f>IF(官網匯出!J1630="","",RIGHT(官網匯出!J1630,LEN(官網匯出!J1630)-2))</f>
        <v/>
      </c>
      <c r="Q1630" s="1" t="str">
        <f>IF(官網匯出!K1630="","",官網匯出!K1630)</f>
        <v/>
      </c>
      <c r="R1630" s="1" t="str">
        <f>IF(官網匯出!L1630="","",官網匯出!L1630)</f>
        <v/>
      </c>
      <c r="S1630" s="1" t="str">
        <f>IF(官網匯出!M1630="","",官網匯出!M1630)</f>
        <v/>
      </c>
      <c r="T1630" s="1" t="str">
        <f>IF(官網匯出!N1630="","",官網匯出!N1630)</f>
        <v/>
      </c>
      <c r="U1630" s="1" t="str">
        <f>IF(官網匯出!O1630="","",官網匯出!O1630)</f>
        <v/>
      </c>
      <c r="V1630" s="1" t="str">
        <f>IF(官網匯出!P1630="",IF(G1630="","",0),官網匯出!P1630)</f>
        <v/>
      </c>
      <c r="W1630" s="1" t="str">
        <f>IF(官網匯出!Q1630="",IF(G1630="","",0),官網匯出!Q1630)</f>
        <v/>
      </c>
      <c r="X1630" s="1" t="str">
        <f>IF(官網匯出!R1630="","",官網匯出!R1630)</f>
        <v/>
      </c>
      <c r="Y1630" s="1" t="str">
        <f>IF(官網匯出!S1630="","",官網匯出!S1630)</f>
        <v/>
      </c>
      <c r="Z1630" s="1" t="str">
        <f>IF(G1630="","",官網匯出!T1630)</f>
        <v/>
      </c>
      <c r="AA1630" s="1" t="str">
        <f>IF(G1630="","",官網匯出!AK1630)</f>
        <v/>
      </c>
      <c r="AB1630" s="1" t="str">
        <f>IF(G1630="","",IF(官網匯出!V1630="","",官網匯出!V1630))</f>
        <v/>
      </c>
      <c r="AJ1630" s="1" t="str">
        <f>IF(G1630="","",IF(官網匯出!AE1630="","",官網匯出!AE1630))</f>
        <v/>
      </c>
      <c r="AK1630" s="1" t="str">
        <f>IF(G1630="","",IF(官網匯出!AD1630="","",官網匯出!AD1630))</f>
        <v/>
      </c>
      <c r="AL1630" s="1" t="str">
        <f t="shared" si="288"/>
        <v>0</v>
      </c>
      <c r="AM1630" s="1" t="str">
        <f>IF(官網匯出!AG1630="","",官網匯出!AG1630)</f>
        <v/>
      </c>
      <c r="AN1630" s="1" t="str">
        <f>IF(G1630="","",IF(官網匯出!AH1630="","",官網匯出!AH1630))</f>
        <v/>
      </c>
      <c r="AO1630" s="14" t="str">
        <f t="shared" si="289"/>
        <v/>
      </c>
      <c r="AP1630" s="14" t="str">
        <f t="shared" si="290"/>
        <v>1</v>
      </c>
      <c r="AQ1630" s="14" t="str">
        <f t="shared" si="291"/>
        <v>0</v>
      </c>
      <c r="AR1630" s="1" t="str">
        <f t="shared" si="292"/>
        <v/>
      </c>
      <c r="AS1630" s="1" t="str">
        <f t="shared" si="293"/>
        <v/>
      </c>
      <c r="AT1630" s="1" t="str">
        <f t="shared" si="294"/>
        <v/>
      </c>
      <c r="AU1630" s="1" t="str">
        <f t="shared" si="285"/>
        <v/>
      </c>
      <c r="AV1630" s="1" t="e">
        <f>IF(VLOOKUP(G1630,官網匯出!A:AQ,42,FALSE)="","[黃金盾官網]",VLOOKUP(G1630,官網匯出!A:AQ,42,FALSE))</f>
        <v>#N/A</v>
      </c>
      <c r="AW1630" s="1" t="e">
        <f>IF(LEFT(VLOOKUP(G1630,官網匯出!A:AS,43,FALSE),2)="","web",LEFT(VLOOKUP(G1630,官網匯出!A:AS,43,FALSE),2))</f>
        <v>#N/A</v>
      </c>
      <c r="AX1630" s="1" t="str">
        <f t="shared" si="295"/>
        <v>O</v>
      </c>
    </row>
    <row r="1631" spans="1:50">
      <c r="A1631" s="1" t="str">
        <f>IF(G1631="","",VLOOKUP(官網轉換!AW1631,團名!A:B,2,FALSE))</f>
        <v/>
      </c>
      <c r="B1631" s="1" t="str">
        <f>IF(G1631="","",IF(LEFT(VLOOKUP(G1631,官網匯出!A:AQ,43,0),2)="wf",VLOOKUP(VLOOKUP(G1631,官網匯出!A:AQ,43,0),團名!$I$1:$K$12,2,FALSE),"N0071"))</f>
        <v/>
      </c>
      <c r="C1631" s="1" t="str">
        <f>IFERROR(VLOOKUP(官網匯出!D1631,團名!E:G,3,FALSE),"")</f>
        <v/>
      </c>
      <c r="D1631" s="1" t="str">
        <f t="shared" si="286"/>
        <v/>
      </c>
      <c r="E1631" s="1" t="str">
        <f t="shared" si="287"/>
        <v/>
      </c>
      <c r="F1631" s="1" t="str">
        <f>IF(官網匯出!F1631="已付款","","B0012")</f>
        <v>B0012</v>
      </c>
      <c r="G1631" s="1" t="str">
        <f>IF(官網匯出!A1631="","",官網匯出!A1631)</f>
        <v/>
      </c>
      <c r="H1631" s="3" t="str">
        <f>IF(官網匯出!B1631="","",官網匯出!B1631)</f>
        <v/>
      </c>
      <c r="I1631" s="1" t="str">
        <f>IF(官網匯出!C1631="","",官網匯出!C1631)</f>
        <v/>
      </c>
      <c r="J1631" s="1" t="str">
        <f>IF(官網匯出!D1631="","",官網匯出!D1631)</f>
        <v/>
      </c>
      <c r="K1631" s="3" t="str">
        <f>IF(官網匯出!E1631="","",官網匯出!E1631)</f>
        <v/>
      </c>
      <c r="L1631" s="1" t="str">
        <f>IF(官網匯出!F1631="","",官網匯出!F1631)</f>
        <v/>
      </c>
      <c r="M1631" s="1" t="str">
        <f>IF(官網匯出!G1631="","",官網匯出!G1631)</f>
        <v/>
      </c>
      <c r="N1631" s="1" t="str">
        <f>IF(官網匯出!H1631="","",官網匯出!H1631)</f>
        <v/>
      </c>
      <c r="P1631" s="1" t="str">
        <f>IF(官網匯出!J1631="","",RIGHT(官網匯出!J1631,LEN(官網匯出!J1631)-2))</f>
        <v/>
      </c>
      <c r="Q1631" s="1" t="str">
        <f>IF(官網匯出!K1631="","",官網匯出!K1631)</f>
        <v/>
      </c>
      <c r="R1631" s="1" t="str">
        <f>IF(官網匯出!L1631="","",官網匯出!L1631)</f>
        <v/>
      </c>
      <c r="S1631" s="1" t="str">
        <f>IF(官網匯出!M1631="","",官網匯出!M1631)</f>
        <v/>
      </c>
      <c r="T1631" s="1" t="str">
        <f>IF(官網匯出!N1631="","",官網匯出!N1631)</f>
        <v/>
      </c>
      <c r="U1631" s="1" t="str">
        <f>IF(官網匯出!O1631="","",官網匯出!O1631)</f>
        <v/>
      </c>
      <c r="V1631" s="1" t="str">
        <f>IF(官網匯出!P1631="",IF(G1631="","",0),官網匯出!P1631)</f>
        <v/>
      </c>
      <c r="W1631" s="1" t="str">
        <f>IF(官網匯出!Q1631="",IF(G1631="","",0),官網匯出!Q1631)</f>
        <v/>
      </c>
      <c r="X1631" s="1" t="str">
        <f>IF(官網匯出!R1631="","",官網匯出!R1631)</f>
        <v/>
      </c>
      <c r="Y1631" s="1" t="str">
        <f>IF(官網匯出!S1631="","",官網匯出!S1631)</f>
        <v/>
      </c>
      <c r="Z1631" s="1" t="str">
        <f>IF(G1631="","",官網匯出!T1631)</f>
        <v/>
      </c>
      <c r="AA1631" s="1" t="str">
        <f>IF(G1631="","",官網匯出!AK1631)</f>
        <v/>
      </c>
      <c r="AB1631" s="1" t="str">
        <f>IF(G1631="","",IF(官網匯出!V1631="","",官網匯出!V1631))</f>
        <v/>
      </c>
      <c r="AJ1631" s="1" t="str">
        <f>IF(G1631="","",IF(官網匯出!AE1631="","",官網匯出!AE1631))</f>
        <v/>
      </c>
      <c r="AK1631" s="1" t="str">
        <f>IF(G1631="","",IF(官網匯出!AD1631="","",官網匯出!AD1631))</f>
        <v/>
      </c>
      <c r="AL1631" s="1" t="str">
        <f t="shared" si="288"/>
        <v>0</v>
      </c>
      <c r="AM1631" s="1" t="str">
        <f>IF(官網匯出!AG1631="","",官網匯出!AG1631)</f>
        <v/>
      </c>
      <c r="AN1631" s="1" t="str">
        <f>IF(G1631="","",IF(官網匯出!AH1631="","",官網匯出!AH1631))</f>
        <v/>
      </c>
      <c r="AO1631" s="14" t="str">
        <f t="shared" si="289"/>
        <v/>
      </c>
      <c r="AP1631" s="14" t="str">
        <f t="shared" si="290"/>
        <v>1</v>
      </c>
      <c r="AQ1631" s="14" t="str">
        <f t="shared" si="291"/>
        <v>0</v>
      </c>
      <c r="AR1631" s="1" t="str">
        <f t="shared" si="292"/>
        <v/>
      </c>
      <c r="AS1631" s="1" t="str">
        <f t="shared" si="293"/>
        <v/>
      </c>
      <c r="AT1631" s="1" t="str">
        <f t="shared" si="294"/>
        <v/>
      </c>
      <c r="AU1631" s="1" t="str">
        <f t="shared" si="285"/>
        <v/>
      </c>
      <c r="AV1631" s="1" t="e">
        <f>IF(VLOOKUP(G1631,官網匯出!A:AQ,42,FALSE)="","[黃金盾官網]",VLOOKUP(G1631,官網匯出!A:AQ,42,FALSE))</f>
        <v>#N/A</v>
      </c>
      <c r="AW1631" s="1" t="e">
        <f>IF(LEFT(VLOOKUP(G1631,官網匯出!A:AS,43,FALSE),2)="","web",LEFT(VLOOKUP(G1631,官網匯出!A:AS,43,FALSE),2))</f>
        <v>#N/A</v>
      </c>
      <c r="AX1631" s="1" t="str">
        <f t="shared" si="295"/>
        <v>O</v>
      </c>
    </row>
    <row r="1632" spans="1:50">
      <c r="A1632" s="1" t="str">
        <f>IF(G1632="","",VLOOKUP(官網轉換!AW1632,團名!A:B,2,FALSE))</f>
        <v/>
      </c>
      <c r="B1632" s="1" t="str">
        <f>IF(G1632="","",IF(LEFT(VLOOKUP(G1632,官網匯出!A:AQ,43,0),2)="wf",VLOOKUP(VLOOKUP(G1632,官網匯出!A:AQ,43,0),團名!$I$1:$K$12,2,FALSE),"N0071"))</f>
        <v/>
      </c>
      <c r="C1632" s="1" t="str">
        <f>IFERROR(VLOOKUP(官網匯出!D1632,團名!E:G,3,FALSE),"")</f>
        <v/>
      </c>
      <c r="D1632" s="1" t="str">
        <f t="shared" si="286"/>
        <v/>
      </c>
      <c r="E1632" s="1" t="str">
        <f t="shared" si="287"/>
        <v/>
      </c>
      <c r="F1632" s="1" t="str">
        <f>IF(官網匯出!F1632="已付款","","B0012")</f>
        <v>B0012</v>
      </c>
      <c r="G1632" s="1" t="str">
        <f>IF(官網匯出!A1632="","",官網匯出!A1632)</f>
        <v/>
      </c>
      <c r="H1632" s="3" t="str">
        <f>IF(官網匯出!B1632="","",官網匯出!B1632)</f>
        <v/>
      </c>
      <c r="I1632" s="1" t="str">
        <f>IF(官網匯出!C1632="","",官網匯出!C1632)</f>
        <v/>
      </c>
      <c r="J1632" s="1" t="str">
        <f>IF(官網匯出!D1632="","",官網匯出!D1632)</f>
        <v/>
      </c>
      <c r="K1632" s="3" t="str">
        <f>IF(官網匯出!E1632="","",官網匯出!E1632)</f>
        <v/>
      </c>
      <c r="L1632" s="1" t="str">
        <f>IF(官網匯出!F1632="","",官網匯出!F1632)</f>
        <v/>
      </c>
      <c r="M1632" s="1" t="str">
        <f>IF(官網匯出!G1632="","",官網匯出!G1632)</f>
        <v/>
      </c>
      <c r="N1632" s="1" t="str">
        <f>IF(官網匯出!H1632="","",官網匯出!H1632)</f>
        <v/>
      </c>
      <c r="P1632" s="1" t="str">
        <f>IF(官網匯出!J1632="","",RIGHT(官網匯出!J1632,LEN(官網匯出!J1632)-2))</f>
        <v/>
      </c>
      <c r="Q1632" s="1" t="str">
        <f>IF(官網匯出!K1632="","",官網匯出!K1632)</f>
        <v/>
      </c>
      <c r="R1632" s="1" t="str">
        <f>IF(官網匯出!L1632="","",官網匯出!L1632)</f>
        <v/>
      </c>
      <c r="S1632" s="1" t="str">
        <f>IF(官網匯出!M1632="","",官網匯出!M1632)</f>
        <v/>
      </c>
      <c r="T1632" s="1" t="str">
        <f>IF(官網匯出!N1632="","",官網匯出!N1632)</f>
        <v/>
      </c>
      <c r="U1632" s="1" t="str">
        <f>IF(官網匯出!O1632="","",官網匯出!O1632)</f>
        <v/>
      </c>
      <c r="V1632" s="1" t="str">
        <f>IF(官網匯出!P1632="",IF(G1632="","",0),官網匯出!P1632)</f>
        <v/>
      </c>
      <c r="W1632" s="1" t="str">
        <f>IF(官網匯出!Q1632="",IF(G1632="","",0),官網匯出!Q1632)</f>
        <v/>
      </c>
      <c r="X1632" s="1" t="str">
        <f>IF(官網匯出!R1632="","",官網匯出!R1632)</f>
        <v/>
      </c>
      <c r="Y1632" s="1" t="str">
        <f>IF(官網匯出!S1632="","",官網匯出!S1632)</f>
        <v/>
      </c>
      <c r="Z1632" s="1" t="str">
        <f>IF(G1632="","",官網匯出!T1632)</f>
        <v/>
      </c>
      <c r="AA1632" s="1" t="str">
        <f>IF(G1632="","",官網匯出!AK1632)</f>
        <v/>
      </c>
      <c r="AB1632" s="1" t="str">
        <f>IF(G1632="","",IF(官網匯出!V1632="","",官網匯出!V1632))</f>
        <v/>
      </c>
      <c r="AJ1632" s="1" t="str">
        <f>IF(G1632="","",IF(官網匯出!AE1632="","",官網匯出!AE1632))</f>
        <v/>
      </c>
      <c r="AK1632" s="1" t="str">
        <f>IF(G1632="","",IF(官網匯出!AD1632="","",官網匯出!AD1632))</f>
        <v/>
      </c>
      <c r="AL1632" s="1" t="str">
        <f t="shared" si="288"/>
        <v>0</v>
      </c>
      <c r="AM1632" s="1" t="str">
        <f>IF(官網匯出!AG1632="","",官網匯出!AG1632)</f>
        <v/>
      </c>
      <c r="AN1632" s="1" t="str">
        <f>IF(G1632="","",IF(官網匯出!AH1632="","",官網匯出!AH1632))</f>
        <v/>
      </c>
      <c r="AO1632" s="14" t="str">
        <f t="shared" si="289"/>
        <v/>
      </c>
      <c r="AP1632" s="14" t="str">
        <f t="shared" si="290"/>
        <v>1</v>
      </c>
      <c r="AQ1632" s="14" t="str">
        <f t="shared" si="291"/>
        <v>0</v>
      </c>
      <c r="AR1632" s="1" t="str">
        <f t="shared" si="292"/>
        <v/>
      </c>
      <c r="AS1632" s="1" t="str">
        <f t="shared" si="293"/>
        <v/>
      </c>
      <c r="AT1632" s="1" t="str">
        <f t="shared" si="294"/>
        <v/>
      </c>
      <c r="AU1632" s="1" t="str">
        <f t="shared" si="285"/>
        <v/>
      </c>
      <c r="AV1632" s="1" t="e">
        <f>IF(VLOOKUP(G1632,官網匯出!A:AQ,42,FALSE)="","[黃金盾官網]",VLOOKUP(G1632,官網匯出!A:AQ,42,FALSE))</f>
        <v>#N/A</v>
      </c>
      <c r="AW1632" s="1" t="e">
        <f>IF(LEFT(VLOOKUP(G1632,官網匯出!A:AS,43,FALSE),2)="","web",LEFT(VLOOKUP(G1632,官網匯出!A:AS,43,FALSE),2))</f>
        <v>#N/A</v>
      </c>
      <c r="AX1632" s="1" t="str">
        <f t="shared" si="295"/>
        <v>O</v>
      </c>
    </row>
    <row r="1633" spans="1:50">
      <c r="A1633" s="1" t="str">
        <f>IF(G1633="","",VLOOKUP(官網轉換!AW1633,團名!A:B,2,FALSE))</f>
        <v/>
      </c>
      <c r="B1633" s="1" t="str">
        <f>IF(G1633="","",IF(LEFT(VLOOKUP(G1633,官網匯出!A:AQ,43,0),2)="wf",VLOOKUP(VLOOKUP(G1633,官網匯出!A:AQ,43,0),團名!$I$1:$K$12,2,FALSE),"N0071"))</f>
        <v/>
      </c>
      <c r="C1633" s="1" t="str">
        <f>IFERROR(VLOOKUP(官網匯出!D1633,團名!E:G,3,FALSE),"")</f>
        <v/>
      </c>
      <c r="D1633" s="1" t="str">
        <f t="shared" si="286"/>
        <v/>
      </c>
      <c r="E1633" s="1" t="str">
        <f t="shared" si="287"/>
        <v/>
      </c>
      <c r="F1633" s="1" t="str">
        <f>IF(官網匯出!F1633="已付款","","B0012")</f>
        <v>B0012</v>
      </c>
      <c r="G1633" s="1" t="str">
        <f>IF(官網匯出!A1633="","",官網匯出!A1633)</f>
        <v/>
      </c>
      <c r="H1633" s="3" t="str">
        <f>IF(官網匯出!B1633="","",官網匯出!B1633)</f>
        <v/>
      </c>
      <c r="I1633" s="1" t="str">
        <f>IF(官網匯出!C1633="","",官網匯出!C1633)</f>
        <v/>
      </c>
      <c r="J1633" s="1" t="str">
        <f>IF(官網匯出!D1633="","",官網匯出!D1633)</f>
        <v/>
      </c>
      <c r="K1633" s="3" t="str">
        <f>IF(官網匯出!E1633="","",官網匯出!E1633)</f>
        <v/>
      </c>
      <c r="L1633" s="1" t="str">
        <f>IF(官網匯出!F1633="","",官網匯出!F1633)</f>
        <v/>
      </c>
      <c r="M1633" s="1" t="str">
        <f>IF(官網匯出!G1633="","",官網匯出!G1633)</f>
        <v/>
      </c>
      <c r="N1633" s="1" t="str">
        <f>IF(官網匯出!H1633="","",官網匯出!H1633)</f>
        <v/>
      </c>
      <c r="P1633" s="1" t="str">
        <f>IF(官網匯出!J1633="","",RIGHT(官網匯出!J1633,LEN(官網匯出!J1633)-2))</f>
        <v/>
      </c>
      <c r="Q1633" s="1" t="str">
        <f>IF(官網匯出!K1633="","",官網匯出!K1633)</f>
        <v/>
      </c>
      <c r="R1633" s="1" t="str">
        <f>IF(官網匯出!L1633="","",官網匯出!L1633)</f>
        <v/>
      </c>
      <c r="S1633" s="1" t="str">
        <f>IF(官網匯出!M1633="","",官網匯出!M1633)</f>
        <v/>
      </c>
      <c r="T1633" s="1" t="str">
        <f>IF(官網匯出!N1633="","",官網匯出!N1633)</f>
        <v/>
      </c>
      <c r="U1633" s="1" t="str">
        <f>IF(官網匯出!O1633="","",官網匯出!O1633)</f>
        <v/>
      </c>
      <c r="V1633" s="1" t="str">
        <f>IF(官網匯出!P1633="",IF(G1633="","",0),官網匯出!P1633)</f>
        <v/>
      </c>
      <c r="W1633" s="1" t="str">
        <f>IF(官網匯出!Q1633="",IF(G1633="","",0),官網匯出!Q1633)</f>
        <v/>
      </c>
      <c r="X1633" s="1" t="str">
        <f>IF(官網匯出!R1633="","",官網匯出!R1633)</f>
        <v/>
      </c>
      <c r="Y1633" s="1" t="str">
        <f>IF(官網匯出!S1633="","",官網匯出!S1633)</f>
        <v/>
      </c>
      <c r="Z1633" s="1" t="str">
        <f>IF(G1633="","",官網匯出!T1633)</f>
        <v/>
      </c>
      <c r="AA1633" s="1" t="str">
        <f>IF(G1633="","",官網匯出!AK1633)</f>
        <v/>
      </c>
      <c r="AB1633" s="1" t="str">
        <f>IF(G1633="","",IF(官網匯出!V1633="","",官網匯出!V1633))</f>
        <v/>
      </c>
      <c r="AJ1633" s="1" t="str">
        <f>IF(G1633="","",IF(官網匯出!AE1633="","",官網匯出!AE1633))</f>
        <v/>
      </c>
      <c r="AK1633" s="1" t="str">
        <f>IF(G1633="","",IF(官網匯出!AD1633="","",官網匯出!AD1633))</f>
        <v/>
      </c>
      <c r="AL1633" s="1" t="str">
        <f t="shared" si="288"/>
        <v>0</v>
      </c>
      <c r="AM1633" s="1" t="str">
        <f>IF(官網匯出!AG1633="","",官網匯出!AG1633)</f>
        <v/>
      </c>
      <c r="AN1633" s="1" t="str">
        <f>IF(G1633="","",IF(官網匯出!AH1633="","",官網匯出!AH1633))</f>
        <v/>
      </c>
      <c r="AO1633" s="14" t="str">
        <f t="shared" si="289"/>
        <v/>
      </c>
      <c r="AP1633" s="14" t="str">
        <f t="shared" si="290"/>
        <v>1</v>
      </c>
      <c r="AQ1633" s="14" t="str">
        <f t="shared" si="291"/>
        <v>0</v>
      </c>
      <c r="AR1633" s="1" t="str">
        <f t="shared" si="292"/>
        <v/>
      </c>
      <c r="AS1633" s="1" t="str">
        <f t="shared" si="293"/>
        <v/>
      </c>
      <c r="AT1633" s="1" t="str">
        <f t="shared" si="294"/>
        <v/>
      </c>
      <c r="AU1633" s="1" t="str">
        <f t="shared" si="285"/>
        <v/>
      </c>
      <c r="AV1633" s="1" t="e">
        <f>IF(VLOOKUP(G1633,官網匯出!A:AQ,42,FALSE)="","[黃金盾官網]",VLOOKUP(G1633,官網匯出!A:AQ,42,FALSE))</f>
        <v>#N/A</v>
      </c>
      <c r="AW1633" s="1" t="e">
        <f>IF(LEFT(VLOOKUP(G1633,官網匯出!A:AS,43,FALSE),2)="","web",LEFT(VLOOKUP(G1633,官網匯出!A:AS,43,FALSE),2))</f>
        <v>#N/A</v>
      </c>
      <c r="AX1633" s="1" t="str">
        <f t="shared" si="295"/>
        <v>O</v>
      </c>
    </row>
    <row r="1634" spans="1:50">
      <c r="A1634" s="1" t="str">
        <f>IF(G1634="","",VLOOKUP(官網轉換!AW1634,團名!A:B,2,FALSE))</f>
        <v/>
      </c>
      <c r="B1634" s="1" t="str">
        <f>IF(G1634="","",IF(LEFT(VLOOKUP(G1634,官網匯出!A:AQ,43,0),2)="wf",VLOOKUP(VLOOKUP(G1634,官網匯出!A:AQ,43,0),團名!$I$1:$K$12,2,FALSE),"N0071"))</f>
        <v/>
      </c>
      <c r="C1634" s="1" t="str">
        <f>IFERROR(VLOOKUP(官網匯出!D1634,團名!E:G,3,FALSE),"")</f>
        <v/>
      </c>
      <c r="D1634" s="1" t="str">
        <f t="shared" si="286"/>
        <v/>
      </c>
      <c r="E1634" s="1" t="str">
        <f t="shared" si="287"/>
        <v/>
      </c>
      <c r="F1634" s="1" t="str">
        <f>IF(官網匯出!F1634="已付款","","B0012")</f>
        <v>B0012</v>
      </c>
      <c r="G1634" s="1" t="str">
        <f>IF(官網匯出!A1634="","",官網匯出!A1634)</f>
        <v/>
      </c>
      <c r="H1634" s="3" t="str">
        <f>IF(官網匯出!B1634="","",官網匯出!B1634)</f>
        <v/>
      </c>
      <c r="I1634" s="1" t="str">
        <f>IF(官網匯出!C1634="","",官網匯出!C1634)</f>
        <v/>
      </c>
      <c r="J1634" s="1" t="str">
        <f>IF(官網匯出!D1634="","",官網匯出!D1634)</f>
        <v/>
      </c>
      <c r="K1634" s="3" t="str">
        <f>IF(官網匯出!E1634="","",官網匯出!E1634)</f>
        <v/>
      </c>
      <c r="L1634" s="1" t="str">
        <f>IF(官網匯出!F1634="","",官網匯出!F1634)</f>
        <v/>
      </c>
      <c r="M1634" s="1" t="str">
        <f>IF(官網匯出!G1634="","",官網匯出!G1634)</f>
        <v/>
      </c>
      <c r="N1634" s="1" t="str">
        <f>IF(官網匯出!H1634="","",官網匯出!H1634)</f>
        <v/>
      </c>
      <c r="P1634" s="1" t="str">
        <f>IF(官網匯出!J1634="","",RIGHT(官網匯出!J1634,LEN(官網匯出!J1634)-2))</f>
        <v/>
      </c>
      <c r="Q1634" s="1" t="str">
        <f>IF(官網匯出!K1634="","",官網匯出!K1634)</f>
        <v/>
      </c>
      <c r="R1634" s="1" t="str">
        <f>IF(官網匯出!L1634="","",官網匯出!L1634)</f>
        <v/>
      </c>
      <c r="S1634" s="1" t="str">
        <f>IF(官網匯出!M1634="","",官網匯出!M1634)</f>
        <v/>
      </c>
      <c r="T1634" s="1" t="str">
        <f>IF(官網匯出!N1634="","",官網匯出!N1634)</f>
        <v/>
      </c>
      <c r="U1634" s="1" t="str">
        <f>IF(官網匯出!O1634="","",官網匯出!O1634)</f>
        <v/>
      </c>
      <c r="V1634" s="1" t="str">
        <f>IF(官網匯出!P1634="",IF(G1634="","",0),官網匯出!P1634)</f>
        <v/>
      </c>
      <c r="W1634" s="1" t="str">
        <f>IF(官網匯出!Q1634="",IF(G1634="","",0),官網匯出!Q1634)</f>
        <v/>
      </c>
      <c r="X1634" s="1" t="str">
        <f>IF(官網匯出!R1634="","",官網匯出!R1634)</f>
        <v/>
      </c>
      <c r="Y1634" s="1" t="str">
        <f>IF(官網匯出!S1634="","",官網匯出!S1634)</f>
        <v/>
      </c>
      <c r="Z1634" s="1" t="str">
        <f>IF(G1634="","",官網匯出!T1634)</f>
        <v/>
      </c>
      <c r="AA1634" s="1" t="str">
        <f>IF(G1634="","",官網匯出!AK1634)</f>
        <v/>
      </c>
      <c r="AB1634" s="1" t="str">
        <f>IF(G1634="","",IF(官網匯出!V1634="","",官網匯出!V1634))</f>
        <v/>
      </c>
      <c r="AJ1634" s="1" t="str">
        <f>IF(G1634="","",IF(官網匯出!AE1634="","",官網匯出!AE1634))</f>
        <v/>
      </c>
      <c r="AK1634" s="1" t="str">
        <f>IF(G1634="","",IF(官網匯出!AD1634="","",官網匯出!AD1634))</f>
        <v/>
      </c>
      <c r="AL1634" s="1" t="str">
        <f t="shared" si="288"/>
        <v>0</v>
      </c>
      <c r="AM1634" s="1" t="str">
        <f>IF(官網匯出!AG1634="","",官網匯出!AG1634)</f>
        <v/>
      </c>
      <c r="AN1634" s="1" t="str">
        <f>IF(G1634="","",IF(官網匯出!AH1634="","",官網匯出!AH1634))</f>
        <v/>
      </c>
      <c r="AO1634" s="14" t="str">
        <f t="shared" si="289"/>
        <v/>
      </c>
      <c r="AP1634" s="14" t="str">
        <f t="shared" si="290"/>
        <v>1</v>
      </c>
      <c r="AQ1634" s="14" t="str">
        <f t="shared" si="291"/>
        <v>0</v>
      </c>
      <c r="AR1634" s="1" t="str">
        <f t="shared" si="292"/>
        <v/>
      </c>
      <c r="AS1634" s="1" t="str">
        <f t="shared" si="293"/>
        <v/>
      </c>
      <c r="AT1634" s="1" t="str">
        <f t="shared" si="294"/>
        <v/>
      </c>
      <c r="AU1634" s="1" t="str">
        <f t="shared" si="285"/>
        <v/>
      </c>
      <c r="AV1634" s="1" t="e">
        <f>IF(VLOOKUP(G1634,官網匯出!A:AQ,42,FALSE)="","[黃金盾官網]",VLOOKUP(G1634,官網匯出!A:AQ,42,FALSE))</f>
        <v>#N/A</v>
      </c>
      <c r="AW1634" s="1" t="e">
        <f>IF(LEFT(VLOOKUP(G1634,官網匯出!A:AS,43,FALSE),2)="","web",LEFT(VLOOKUP(G1634,官網匯出!A:AS,43,FALSE),2))</f>
        <v>#N/A</v>
      </c>
      <c r="AX1634" s="1" t="str">
        <f t="shared" si="295"/>
        <v>O</v>
      </c>
    </row>
    <row r="1635" spans="1:50">
      <c r="A1635" s="1" t="str">
        <f>IF(G1635="","",VLOOKUP(官網轉換!AW1635,團名!A:B,2,FALSE))</f>
        <v/>
      </c>
      <c r="B1635" s="1" t="str">
        <f>IF(G1635="","",IF(LEFT(VLOOKUP(G1635,官網匯出!A:AQ,43,0),2)="wf",VLOOKUP(VLOOKUP(G1635,官網匯出!A:AQ,43,0),團名!$I$1:$K$12,2,FALSE),"N0071"))</f>
        <v/>
      </c>
      <c r="C1635" s="1" t="str">
        <f>IFERROR(VLOOKUP(官網匯出!D1635,團名!E:G,3,FALSE),"")</f>
        <v/>
      </c>
      <c r="D1635" s="1" t="str">
        <f t="shared" si="286"/>
        <v/>
      </c>
      <c r="E1635" s="1" t="str">
        <f t="shared" si="287"/>
        <v/>
      </c>
      <c r="F1635" s="1" t="str">
        <f>IF(官網匯出!F1635="已付款","","B0012")</f>
        <v>B0012</v>
      </c>
      <c r="G1635" s="1" t="str">
        <f>IF(官網匯出!A1635="","",官網匯出!A1635)</f>
        <v/>
      </c>
      <c r="H1635" s="3" t="str">
        <f>IF(官網匯出!B1635="","",官網匯出!B1635)</f>
        <v/>
      </c>
      <c r="I1635" s="1" t="str">
        <f>IF(官網匯出!C1635="","",官網匯出!C1635)</f>
        <v/>
      </c>
      <c r="J1635" s="1" t="str">
        <f>IF(官網匯出!D1635="","",官網匯出!D1635)</f>
        <v/>
      </c>
      <c r="K1635" s="3" t="str">
        <f>IF(官網匯出!E1635="","",官網匯出!E1635)</f>
        <v/>
      </c>
      <c r="L1635" s="1" t="str">
        <f>IF(官網匯出!F1635="","",官網匯出!F1635)</f>
        <v/>
      </c>
      <c r="M1635" s="1" t="str">
        <f>IF(官網匯出!G1635="","",官網匯出!G1635)</f>
        <v/>
      </c>
      <c r="N1635" s="1" t="str">
        <f>IF(官網匯出!H1635="","",官網匯出!H1635)</f>
        <v/>
      </c>
      <c r="P1635" s="1" t="str">
        <f>IF(官網匯出!J1635="","",RIGHT(官網匯出!J1635,LEN(官網匯出!J1635)-2))</f>
        <v/>
      </c>
      <c r="Q1635" s="1" t="str">
        <f>IF(官網匯出!K1635="","",官網匯出!K1635)</f>
        <v/>
      </c>
      <c r="R1635" s="1" t="str">
        <f>IF(官網匯出!L1635="","",官網匯出!L1635)</f>
        <v/>
      </c>
      <c r="S1635" s="1" t="str">
        <f>IF(官網匯出!M1635="","",官網匯出!M1635)</f>
        <v/>
      </c>
      <c r="T1635" s="1" t="str">
        <f>IF(官網匯出!N1635="","",官網匯出!N1635)</f>
        <v/>
      </c>
      <c r="U1635" s="1" t="str">
        <f>IF(官網匯出!O1635="","",官網匯出!O1635)</f>
        <v/>
      </c>
      <c r="V1635" s="1" t="str">
        <f>IF(官網匯出!P1635="",IF(G1635="","",0),官網匯出!P1635)</f>
        <v/>
      </c>
      <c r="W1635" s="1" t="str">
        <f>IF(官網匯出!Q1635="",IF(G1635="","",0),官網匯出!Q1635)</f>
        <v/>
      </c>
      <c r="X1635" s="1" t="str">
        <f>IF(官網匯出!R1635="","",官網匯出!R1635)</f>
        <v/>
      </c>
      <c r="Y1635" s="1" t="str">
        <f>IF(官網匯出!S1635="","",官網匯出!S1635)</f>
        <v/>
      </c>
      <c r="Z1635" s="1" t="str">
        <f>IF(G1635="","",官網匯出!T1635)</f>
        <v/>
      </c>
      <c r="AA1635" s="1" t="str">
        <f>IF(G1635="","",官網匯出!AK1635)</f>
        <v/>
      </c>
      <c r="AB1635" s="1" t="str">
        <f>IF(G1635="","",IF(官網匯出!V1635="","",官網匯出!V1635))</f>
        <v/>
      </c>
      <c r="AJ1635" s="1" t="str">
        <f>IF(G1635="","",IF(官網匯出!AE1635="","",官網匯出!AE1635))</f>
        <v/>
      </c>
      <c r="AK1635" s="1" t="str">
        <f>IF(G1635="","",IF(官網匯出!AD1635="","",官網匯出!AD1635))</f>
        <v/>
      </c>
      <c r="AL1635" s="1" t="str">
        <f t="shared" si="288"/>
        <v>0</v>
      </c>
      <c r="AM1635" s="1" t="str">
        <f>IF(官網匯出!AG1635="","",官網匯出!AG1635)</f>
        <v/>
      </c>
      <c r="AN1635" s="1" t="str">
        <f>IF(G1635="","",IF(官網匯出!AH1635="","",官網匯出!AH1635))</f>
        <v/>
      </c>
      <c r="AO1635" s="14" t="str">
        <f t="shared" si="289"/>
        <v/>
      </c>
      <c r="AP1635" s="14" t="str">
        <f t="shared" si="290"/>
        <v>1</v>
      </c>
      <c r="AQ1635" s="14" t="str">
        <f t="shared" si="291"/>
        <v>0</v>
      </c>
      <c r="AR1635" s="1" t="str">
        <f t="shared" si="292"/>
        <v/>
      </c>
      <c r="AS1635" s="1" t="str">
        <f t="shared" si="293"/>
        <v/>
      </c>
      <c r="AT1635" s="1" t="str">
        <f t="shared" si="294"/>
        <v/>
      </c>
      <c r="AU1635" s="1" t="str">
        <f t="shared" si="285"/>
        <v/>
      </c>
      <c r="AV1635" s="1" t="e">
        <f>IF(VLOOKUP(G1635,官網匯出!A:AQ,42,FALSE)="","[黃金盾官網]",VLOOKUP(G1635,官網匯出!A:AQ,42,FALSE))</f>
        <v>#N/A</v>
      </c>
      <c r="AW1635" s="1" t="e">
        <f>IF(LEFT(VLOOKUP(G1635,官網匯出!A:AS,43,FALSE),2)="","web",LEFT(VLOOKUP(G1635,官網匯出!A:AS,43,FALSE),2))</f>
        <v>#N/A</v>
      </c>
      <c r="AX1635" s="1" t="str">
        <f t="shared" si="295"/>
        <v>O</v>
      </c>
    </row>
    <row r="1636" spans="1:50">
      <c r="A1636" s="1" t="str">
        <f>IF(G1636="","",VLOOKUP(官網轉換!AW1636,團名!A:B,2,FALSE))</f>
        <v/>
      </c>
      <c r="B1636" s="1" t="str">
        <f>IF(G1636="","",IF(LEFT(VLOOKUP(G1636,官網匯出!A:AQ,43,0),2)="wf",VLOOKUP(VLOOKUP(G1636,官網匯出!A:AQ,43,0),團名!$I$1:$K$12,2,FALSE),"N0071"))</f>
        <v/>
      </c>
      <c r="C1636" s="1" t="str">
        <f>IFERROR(VLOOKUP(官網匯出!D1636,團名!E:G,3,FALSE),"")</f>
        <v/>
      </c>
      <c r="D1636" s="1" t="str">
        <f t="shared" si="286"/>
        <v/>
      </c>
      <c r="E1636" s="1" t="str">
        <f t="shared" si="287"/>
        <v/>
      </c>
      <c r="F1636" s="1" t="str">
        <f>IF(官網匯出!F1636="已付款","","B0012")</f>
        <v>B0012</v>
      </c>
      <c r="G1636" s="1" t="str">
        <f>IF(官網匯出!A1636="","",官網匯出!A1636)</f>
        <v/>
      </c>
      <c r="H1636" s="3" t="str">
        <f>IF(官網匯出!B1636="","",官網匯出!B1636)</f>
        <v/>
      </c>
      <c r="I1636" s="1" t="str">
        <f>IF(官網匯出!C1636="","",官網匯出!C1636)</f>
        <v/>
      </c>
      <c r="J1636" s="1" t="str">
        <f>IF(官網匯出!D1636="","",官網匯出!D1636)</f>
        <v/>
      </c>
      <c r="K1636" s="3" t="str">
        <f>IF(官網匯出!E1636="","",官網匯出!E1636)</f>
        <v/>
      </c>
      <c r="L1636" s="1" t="str">
        <f>IF(官網匯出!F1636="","",官網匯出!F1636)</f>
        <v/>
      </c>
      <c r="M1636" s="1" t="str">
        <f>IF(官網匯出!G1636="","",官網匯出!G1636)</f>
        <v/>
      </c>
      <c r="N1636" s="1" t="str">
        <f>IF(官網匯出!H1636="","",官網匯出!H1636)</f>
        <v/>
      </c>
      <c r="P1636" s="1" t="str">
        <f>IF(官網匯出!J1636="","",RIGHT(官網匯出!J1636,LEN(官網匯出!J1636)-2))</f>
        <v/>
      </c>
      <c r="Q1636" s="1" t="str">
        <f>IF(官網匯出!K1636="","",官網匯出!K1636)</f>
        <v/>
      </c>
      <c r="R1636" s="1" t="str">
        <f>IF(官網匯出!L1636="","",官網匯出!L1636)</f>
        <v/>
      </c>
      <c r="S1636" s="1" t="str">
        <f>IF(官網匯出!M1636="","",官網匯出!M1636)</f>
        <v/>
      </c>
      <c r="T1636" s="1" t="str">
        <f>IF(官網匯出!N1636="","",官網匯出!N1636)</f>
        <v/>
      </c>
      <c r="U1636" s="1" t="str">
        <f>IF(官網匯出!O1636="","",官網匯出!O1636)</f>
        <v/>
      </c>
      <c r="V1636" s="1" t="str">
        <f>IF(官網匯出!P1636="",IF(G1636="","",0),官網匯出!P1636)</f>
        <v/>
      </c>
      <c r="W1636" s="1" t="str">
        <f>IF(官網匯出!Q1636="",IF(G1636="","",0),官網匯出!Q1636)</f>
        <v/>
      </c>
      <c r="X1636" s="1" t="str">
        <f>IF(官網匯出!R1636="","",官網匯出!R1636)</f>
        <v/>
      </c>
      <c r="Y1636" s="1" t="str">
        <f>IF(官網匯出!S1636="","",官網匯出!S1636)</f>
        <v/>
      </c>
      <c r="Z1636" s="1" t="str">
        <f>IF(G1636="","",官網匯出!T1636)</f>
        <v/>
      </c>
      <c r="AA1636" s="1" t="str">
        <f>IF(G1636="","",官網匯出!AK1636)</f>
        <v/>
      </c>
      <c r="AB1636" s="1" t="str">
        <f>IF(G1636="","",IF(官網匯出!V1636="","",官網匯出!V1636))</f>
        <v/>
      </c>
      <c r="AJ1636" s="1" t="str">
        <f>IF(G1636="","",IF(官網匯出!AE1636="","",官網匯出!AE1636))</f>
        <v/>
      </c>
      <c r="AK1636" s="1" t="str">
        <f>IF(G1636="","",IF(官網匯出!AD1636="","",官網匯出!AD1636))</f>
        <v/>
      </c>
      <c r="AL1636" s="1" t="str">
        <f t="shared" si="288"/>
        <v>0</v>
      </c>
      <c r="AM1636" s="1" t="str">
        <f>IF(官網匯出!AG1636="","",官網匯出!AG1636)</f>
        <v/>
      </c>
      <c r="AN1636" s="1" t="str">
        <f>IF(G1636="","",IF(官網匯出!AH1636="","",官網匯出!AH1636))</f>
        <v/>
      </c>
      <c r="AO1636" s="14" t="str">
        <f t="shared" si="289"/>
        <v/>
      </c>
      <c r="AP1636" s="14" t="str">
        <f t="shared" si="290"/>
        <v>1</v>
      </c>
      <c r="AQ1636" s="14" t="str">
        <f t="shared" si="291"/>
        <v>0</v>
      </c>
      <c r="AR1636" s="1" t="str">
        <f t="shared" si="292"/>
        <v/>
      </c>
      <c r="AS1636" s="1" t="str">
        <f t="shared" si="293"/>
        <v/>
      </c>
      <c r="AT1636" s="1" t="str">
        <f t="shared" si="294"/>
        <v/>
      </c>
      <c r="AU1636" s="1" t="str">
        <f t="shared" si="285"/>
        <v/>
      </c>
      <c r="AV1636" s="1" t="e">
        <f>IF(VLOOKUP(G1636,官網匯出!A:AQ,42,FALSE)="","[黃金盾官網]",VLOOKUP(G1636,官網匯出!A:AQ,42,FALSE))</f>
        <v>#N/A</v>
      </c>
      <c r="AW1636" s="1" t="e">
        <f>IF(LEFT(VLOOKUP(G1636,官網匯出!A:AS,43,FALSE),2)="","web",LEFT(VLOOKUP(G1636,官網匯出!A:AS,43,FALSE),2))</f>
        <v>#N/A</v>
      </c>
      <c r="AX1636" s="1" t="str">
        <f t="shared" si="295"/>
        <v>O</v>
      </c>
    </row>
    <row r="1637" spans="1:50">
      <c r="A1637" s="1" t="str">
        <f>IF(G1637="","",VLOOKUP(官網轉換!AW1637,團名!A:B,2,FALSE))</f>
        <v/>
      </c>
      <c r="B1637" s="1" t="str">
        <f>IF(G1637="","",IF(LEFT(VLOOKUP(G1637,官網匯出!A:AQ,43,0),2)="wf",VLOOKUP(VLOOKUP(G1637,官網匯出!A:AQ,43,0),團名!$I$1:$K$12,2,FALSE),"N0071"))</f>
        <v/>
      </c>
      <c r="C1637" s="1" t="str">
        <f>IFERROR(VLOOKUP(官網匯出!D1637,團名!E:G,3,FALSE),"")</f>
        <v/>
      </c>
      <c r="D1637" s="1" t="str">
        <f t="shared" si="286"/>
        <v/>
      </c>
      <c r="E1637" s="1" t="str">
        <f t="shared" si="287"/>
        <v/>
      </c>
      <c r="F1637" s="1" t="str">
        <f>IF(官網匯出!F1637="已付款","","B0012")</f>
        <v>B0012</v>
      </c>
      <c r="G1637" s="1" t="str">
        <f>IF(官網匯出!A1637="","",官網匯出!A1637)</f>
        <v/>
      </c>
      <c r="H1637" s="3" t="str">
        <f>IF(官網匯出!B1637="","",官網匯出!B1637)</f>
        <v/>
      </c>
      <c r="I1637" s="1" t="str">
        <f>IF(官網匯出!C1637="","",官網匯出!C1637)</f>
        <v/>
      </c>
      <c r="J1637" s="1" t="str">
        <f>IF(官網匯出!D1637="","",官網匯出!D1637)</f>
        <v/>
      </c>
      <c r="K1637" s="3" t="str">
        <f>IF(官網匯出!E1637="","",官網匯出!E1637)</f>
        <v/>
      </c>
      <c r="L1637" s="1" t="str">
        <f>IF(官網匯出!F1637="","",官網匯出!F1637)</f>
        <v/>
      </c>
      <c r="M1637" s="1" t="str">
        <f>IF(官網匯出!G1637="","",官網匯出!G1637)</f>
        <v/>
      </c>
      <c r="N1637" s="1" t="str">
        <f>IF(官網匯出!H1637="","",官網匯出!H1637)</f>
        <v/>
      </c>
      <c r="P1637" s="1" t="str">
        <f>IF(官網匯出!J1637="","",RIGHT(官網匯出!J1637,LEN(官網匯出!J1637)-2))</f>
        <v/>
      </c>
      <c r="Q1637" s="1" t="str">
        <f>IF(官網匯出!K1637="","",官網匯出!K1637)</f>
        <v/>
      </c>
      <c r="R1637" s="1" t="str">
        <f>IF(官網匯出!L1637="","",官網匯出!L1637)</f>
        <v/>
      </c>
      <c r="S1637" s="1" t="str">
        <f>IF(官網匯出!M1637="","",官網匯出!M1637)</f>
        <v/>
      </c>
      <c r="T1637" s="1" t="str">
        <f>IF(官網匯出!N1637="","",官網匯出!N1637)</f>
        <v/>
      </c>
      <c r="U1637" s="1" t="str">
        <f>IF(官網匯出!O1637="","",官網匯出!O1637)</f>
        <v/>
      </c>
      <c r="V1637" s="1" t="str">
        <f>IF(官網匯出!P1637="",IF(G1637="","",0),官網匯出!P1637)</f>
        <v/>
      </c>
      <c r="W1637" s="1" t="str">
        <f>IF(官網匯出!Q1637="",IF(G1637="","",0),官網匯出!Q1637)</f>
        <v/>
      </c>
      <c r="X1637" s="1" t="str">
        <f>IF(官網匯出!R1637="","",官網匯出!R1637)</f>
        <v/>
      </c>
      <c r="Y1637" s="1" t="str">
        <f>IF(官網匯出!S1637="","",官網匯出!S1637)</f>
        <v/>
      </c>
      <c r="Z1637" s="1" t="str">
        <f>IF(G1637="","",官網匯出!T1637)</f>
        <v/>
      </c>
      <c r="AA1637" s="1" t="str">
        <f>IF(G1637="","",官網匯出!AK1637)</f>
        <v/>
      </c>
      <c r="AB1637" s="1" t="str">
        <f>IF(G1637="","",IF(官網匯出!V1637="","",官網匯出!V1637))</f>
        <v/>
      </c>
      <c r="AJ1637" s="1" t="str">
        <f>IF(G1637="","",IF(官網匯出!AE1637="","",官網匯出!AE1637))</f>
        <v/>
      </c>
      <c r="AK1637" s="1" t="str">
        <f>IF(G1637="","",IF(官網匯出!AD1637="","",官網匯出!AD1637))</f>
        <v/>
      </c>
      <c r="AL1637" s="1" t="str">
        <f t="shared" si="288"/>
        <v>0</v>
      </c>
      <c r="AM1637" s="1" t="str">
        <f>IF(官網匯出!AG1637="","",官網匯出!AG1637)</f>
        <v/>
      </c>
      <c r="AN1637" s="1" t="str">
        <f>IF(G1637="","",IF(官網匯出!AH1637="","",官網匯出!AH1637))</f>
        <v/>
      </c>
      <c r="AO1637" s="14" t="str">
        <f t="shared" si="289"/>
        <v/>
      </c>
      <c r="AP1637" s="14" t="str">
        <f t="shared" si="290"/>
        <v>1</v>
      </c>
      <c r="AQ1637" s="14" t="str">
        <f t="shared" si="291"/>
        <v>0</v>
      </c>
      <c r="AR1637" s="1" t="str">
        <f t="shared" si="292"/>
        <v/>
      </c>
      <c r="AS1637" s="1" t="str">
        <f t="shared" si="293"/>
        <v/>
      </c>
      <c r="AT1637" s="1" t="str">
        <f t="shared" si="294"/>
        <v/>
      </c>
      <c r="AU1637" s="1" t="str">
        <f t="shared" si="285"/>
        <v/>
      </c>
      <c r="AV1637" s="1" t="e">
        <f>IF(VLOOKUP(G1637,官網匯出!A:AQ,42,FALSE)="","[黃金盾官網]",VLOOKUP(G1637,官網匯出!A:AQ,42,FALSE))</f>
        <v>#N/A</v>
      </c>
      <c r="AW1637" s="1" t="e">
        <f>IF(LEFT(VLOOKUP(G1637,官網匯出!A:AS,43,FALSE),2)="","web",LEFT(VLOOKUP(G1637,官網匯出!A:AS,43,FALSE),2))</f>
        <v>#N/A</v>
      </c>
      <c r="AX1637" s="1" t="str">
        <f t="shared" si="295"/>
        <v>O</v>
      </c>
    </row>
    <row r="1638" spans="1:50">
      <c r="A1638" s="1" t="str">
        <f>IF(G1638="","",VLOOKUP(官網轉換!AW1638,團名!A:B,2,FALSE))</f>
        <v/>
      </c>
      <c r="B1638" s="1" t="str">
        <f>IF(G1638="","",IF(LEFT(VLOOKUP(G1638,官網匯出!A:AQ,43,0),2)="wf",VLOOKUP(VLOOKUP(G1638,官網匯出!A:AQ,43,0),團名!$I$1:$K$12,2,FALSE),"N0071"))</f>
        <v/>
      </c>
      <c r="C1638" s="1" t="str">
        <f>IFERROR(VLOOKUP(官網匯出!D1638,團名!E:G,3,FALSE),"")</f>
        <v/>
      </c>
      <c r="D1638" s="1" t="str">
        <f t="shared" si="286"/>
        <v/>
      </c>
      <c r="E1638" s="1" t="str">
        <f t="shared" si="287"/>
        <v/>
      </c>
      <c r="F1638" s="1" t="str">
        <f>IF(官網匯出!F1638="已付款","","B0012")</f>
        <v>B0012</v>
      </c>
      <c r="G1638" s="1" t="str">
        <f>IF(官網匯出!A1638="","",官網匯出!A1638)</f>
        <v/>
      </c>
      <c r="H1638" s="3" t="str">
        <f>IF(官網匯出!B1638="","",官網匯出!B1638)</f>
        <v/>
      </c>
      <c r="I1638" s="1" t="str">
        <f>IF(官網匯出!C1638="","",官網匯出!C1638)</f>
        <v/>
      </c>
      <c r="J1638" s="1" t="str">
        <f>IF(官網匯出!D1638="","",官網匯出!D1638)</f>
        <v/>
      </c>
      <c r="K1638" s="3" t="str">
        <f>IF(官網匯出!E1638="","",官網匯出!E1638)</f>
        <v/>
      </c>
      <c r="L1638" s="1" t="str">
        <f>IF(官網匯出!F1638="","",官網匯出!F1638)</f>
        <v/>
      </c>
      <c r="M1638" s="1" t="str">
        <f>IF(官網匯出!G1638="","",官網匯出!G1638)</f>
        <v/>
      </c>
      <c r="N1638" s="1" t="str">
        <f>IF(官網匯出!H1638="","",官網匯出!H1638)</f>
        <v/>
      </c>
      <c r="P1638" s="1" t="str">
        <f>IF(官網匯出!J1638="","",RIGHT(官網匯出!J1638,LEN(官網匯出!J1638)-2))</f>
        <v/>
      </c>
      <c r="Q1638" s="1" t="str">
        <f>IF(官網匯出!K1638="","",官網匯出!K1638)</f>
        <v/>
      </c>
      <c r="R1638" s="1" t="str">
        <f>IF(官網匯出!L1638="","",官網匯出!L1638)</f>
        <v/>
      </c>
      <c r="S1638" s="1" t="str">
        <f>IF(官網匯出!M1638="","",官網匯出!M1638)</f>
        <v/>
      </c>
      <c r="T1638" s="1" t="str">
        <f>IF(官網匯出!N1638="","",官網匯出!N1638)</f>
        <v/>
      </c>
      <c r="U1638" s="1" t="str">
        <f>IF(官網匯出!O1638="","",官網匯出!O1638)</f>
        <v/>
      </c>
      <c r="V1638" s="1" t="str">
        <f>IF(官網匯出!P1638="",IF(G1638="","",0),官網匯出!P1638)</f>
        <v/>
      </c>
      <c r="W1638" s="1" t="str">
        <f>IF(官網匯出!Q1638="",IF(G1638="","",0),官網匯出!Q1638)</f>
        <v/>
      </c>
      <c r="X1638" s="1" t="str">
        <f>IF(官網匯出!R1638="","",官網匯出!R1638)</f>
        <v/>
      </c>
      <c r="Y1638" s="1" t="str">
        <f>IF(官網匯出!S1638="","",官網匯出!S1638)</f>
        <v/>
      </c>
      <c r="Z1638" s="1" t="str">
        <f>IF(G1638="","",官網匯出!T1638)</f>
        <v/>
      </c>
      <c r="AA1638" s="1" t="str">
        <f>IF(G1638="","",官網匯出!AK1638)</f>
        <v/>
      </c>
      <c r="AB1638" s="1" t="str">
        <f>IF(G1638="","",IF(官網匯出!V1638="","",官網匯出!V1638))</f>
        <v/>
      </c>
      <c r="AJ1638" s="1" t="str">
        <f>IF(G1638="","",IF(官網匯出!AE1638="","",官網匯出!AE1638))</f>
        <v/>
      </c>
      <c r="AK1638" s="1" t="str">
        <f>IF(G1638="","",IF(官網匯出!AD1638="","",官網匯出!AD1638))</f>
        <v/>
      </c>
      <c r="AL1638" s="1" t="str">
        <f t="shared" si="288"/>
        <v>0</v>
      </c>
      <c r="AM1638" s="1" t="str">
        <f>IF(官網匯出!AG1638="","",官網匯出!AG1638)</f>
        <v/>
      </c>
      <c r="AN1638" s="1" t="str">
        <f>IF(G1638="","",IF(官網匯出!AH1638="","",官網匯出!AH1638))</f>
        <v/>
      </c>
      <c r="AO1638" s="14" t="str">
        <f t="shared" si="289"/>
        <v/>
      </c>
      <c r="AP1638" s="14" t="str">
        <f t="shared" si="290"/>
        <v>1</v>
      </c>
      <c r="AQ1638" s="14" t="str">
        <f t="shared" si="291"/>
        <v>0</v>
      </c>
      <c r="AR1638" s="1" t="str">
        <f t="shared" si="292"/>
        <v/>
      </c>
      <c r="AS1638" s="1" t="str">
        <f t="shared" si="293"/>
        <v/>
      </c>
      <c r="AT1638" s="1" t="str">
        <f t="shared" si="294"/>
        <v/>
      </c>
      <c r="AU1638" s="1" t="str">
        <f t="shared" si="285"/>
        <v/>
      </c>
      <c r="AV1638" s="1" t="e">
        <f>IF(VLOOKUP(G1638,官網匯出!A:AQ,42,FALSE)="","[黃金盾官網]",VLOOKUP(G1638,官網匯出!A:AQ,42,FALSE))</f>
        <v>#N/A</v>
      </c>
      <c r="AW1638" s="1" t="e">
        <f>IF(LEFT(VLOOKUP(G1638,官網匯出!A:AS,43,FALSE),2)="","web",LEFT(VLOOKUP(G1638,官網匯出!A:AS,43,FALSE),2))</f>
        <v>#N/A</v>
      </c>
      <c r="AX1638" s="1" t="str">
        <f t="shared" si="295"/>
        <v>O</v>
      </c>
    </row>
    <row r="1639" spans="1:50">
      <c r="A1639" s="1" t="str">
        <f>IF(G1639="","",VLOOKUP(官網轉換!AW1639,團名!A:B,2,FALSE))</f>
        <v/>
      </c>
      <c r="B1639" s="1" t="str">
        <f>IF(G1639="","",IF(LEFT(VLOOKUP(G1639,官網匯出!A:AQ,43,0),2)="wf",VLOOKUP(VLOOKUP(G1639,官網匯出!A:AQ,43,0),團名!$I$1:$K$12,2,FALSE),"N0071"))</f>
        <v/>
      </c>
      <c r="C1639" s="1" t="str">
        <f>IFERROR(VLOOKUP(官網匯出!D1639,團名!E:G,3,FALSE),"")</f>
        <v/>
      </c>
      <c r="D1639" s="1" t="str">
        <f t="shared" si="286"/>
        <v/>
      </c>
      <c r="E1639" s="1" t="str">
        <f t="shared" si="287"/>
        <v/>
      </c>
      <c r="F1639" s="1" t="str">
        <f>IF(官網匯出!F1639="已付款","","B0012")</f>
        <v>B0012</v>
      </c>
      <c r="G1639" s="1" t="str">
        <f>IF(官網匯出!A1639="","",官網匯出!A1639)</f>
        <v/>
      </c>
      <c r="H1639" s="3" t="str">
        <f>IF(官網匯出!B1639="","",官網匯出!B1639)</f>
        <v/>
      </c>
      <c r="I1639" s="1" t="str">
        <f>IF(官網匯出!C1639="","",官網匯出!C1639)</f>
        <v/>
      </c>
      <c r="J1639" s="1" t="str">
        <f>IF(官網匯出!D1639="","",官網匯出!D1639)</f>
        <v/>
      </c>
      <c r="K1639" s="3" t="str">
        <f>IF(官網匯出!E1639="","",官網匯出!E1639)</f>
        <v/>
      </c>
      <c r="L1639" s="1" t="str">
        <f>IF(官網匯出!F1639="","",官網匯出!F1639)</f>
        <v/>
      </c>
      <c r="M1639" s="1" t="str">
        <f>IF(官網匯出!G1639="","",官網匯出!G1639)</f>
        <v/>
      </c>
      <c r="N1639" s="1" t="str">
        <f>IF(官網匯出!H1639="","",官網匯出!H1639)</f>
        <v/>
      </c>
      <c r="P1639" s="1" t="str">
        <f>IF(官網匯出!J1639="","",RIGHT(官網匯出!J1639,LEN(官網匯出!J1639)-2))</f>
        <v/>
      </c>
      <c r="Q1639" s="1" t="str">
        <f>IF(官網匯出!K1639="","",官網匯出!K1639)</f>
        <v/>
      </c>
      <c r="R1639" s="1" t="str">
        <f>IF(官網匯出!L1639="","",官網匯出!L1639)</f>
        <v/>
      </c>
      <c r="S1639" s="1" t="str">
        <f>IF(官網匯出!M1639="","",官網匯出!M1639)</f>
        <v/>
      </c>
      <c r="T1639" s="1" t="str">
        <f>IF(官網匯出!N1639="","",官網匯出!N1639)</f>
        <v/>
      </c>
      <c r="U1639" s="1" t="str">
        <f>IF(官網匯出!O1639="","",官網匯出!O1639)</f>
        <v/>
      </c>
      <c r="V1639" s="1" t="str">
        <f>IF(官網匯出!P1639="",IF(G1639="","",0),官網匯出!P1639)</f>
        <v/>
      </c>
      <c r="W1639" s="1" t="str">
        <f>IF(官網匯出!Q1639="",IF(G1639="","",0),官網匯出!Q1639)</f>
        <v/>
      </c>
      <c r="X1639" s="1" t="str">
        <f>IF(官網匯出!R1639="","",官網匯出!R1639)</f>
        <v/>
      </c>
      <c r="Y1639" s="1" t="str">
        <f>IF(官網匯出!S1639="","",官網匯出!S1639)</f>
        <v/>
      </c>
      <c r="Z1639" s="1" t="str">
        <f>IF(G1639="","",官網匯出!T1639)</f>
        <v/>
      </c>
      <c r="AA1639" s="1" t="str">
        <f>IF(G1639="","",官網匯出!AK1639)</f>
        <v/>
      </c>
      <c r="AB1639" s="1" t="str">
        <f>IF(G1639="","",IF(官網匯出!V1639="","",官網匯出!V1639))</f>
        <v/>
      </c>
      <c r="AJ1639" s="1" t="str">
        <f>IF(G1639="","",IF(官網匯出!AE1639="","",官網匯出!AE1639))</f>
        <v/>
      </c>
      <c r="AK1639" s="1" t="str">
        <f>IF(G1639="","",IF(官網匯出!AD1639="","",官網匯出!AD1639))</f>
        <v/>
      </c>
      <c r="AL1639" s="1" t="str">
        <f t="shared" si="288"/>
        <v>0</v>
      </c>
      <c r="AM1639" s="1" t="str">
        <f>IF(官網匯出!AG1639="","",官網匯出!AG1639)</f>
        <v/>
      </c>
      <c r="AN1639" s="1" t="str">
        <f>IF(G1639="","",IF(官網匯出!AH1639="","",官網匯出!AH1639))</f>
        <v/>
      </c>
      <c r="AO1639" s="14" t="str">
        <f t="shared" si="289"/>
        <v/>
      </c>
      <c r="AP1639" s="14" t="str">
        <f t="shared" si="290"/>
        <v>1</v>
      </c>
      <c r="AQ1639" s="14" t="str">
        <f t="shared" si="291"/>
        <v>0</v>
      </c>
      <c r="AR1639" s="1" t="str">
        <f t="shared" si="292"/>
        <v/>
      </c>
      <c r="AS1639" s="1" t="str">
        <f t="shared" si="293"/>
        <v/>
      </c>
      <c r="AT1639" s="1" t="str">
        <f t="shared" si="294"/>
        <v/>
      </c>
      <c r="AU1639" s="1" t="str">
        <f t="shared" si="285"/>
        <v/>
      </c>
      <c r="AV1639" s="1" t="e">
        <f>IF(VLOOKUP(G1639,官網匯出!A:AQ,42,FALSE)="","[黃金盾官網]",VLOOKUP(G1639,官網匯出!A:AQ,42,FALSE))</f>
        <v>#N/A</v>
      </c>
      <c r="AW1639" s="1" t="e">
        <f>IF(LEFT(VLOOKUP(G1639,官網匯出!A:AS,43,FALSE),2)="","web",LEFT(VLOOKUP(G1639,官網匯出!A:AS,43,FALSE),2))</f>
        <v>#N/A</v>
      </c>
      <c r="AX1639" s="1" t="str">
        <f t="shared" si="295"/>
        <v>O</v>
      </c>
    </row>
    <row r="1640" spans="1:50">
      <c r="A1640" s="1" t="str">
        <f>IF(G1640="","",VLOOKUP(官網轉換!AW1640,團名!A:B,2,FALSE))</f>
        <v/>
      </c>
      <c r="B1640" s="1" t="str">
        <f>IF(G1640="","",IF(LEFT(VLOOKUP(G1640,官網匯出!A:AQ,43,0),2)="wf",VLOOKUP(VLOOKUP(G1640,官網匯出!A:AQ,43,0),團名!$I$1:$K$12,2,FALSE),"N0071"))</f>
        <v/>
      </c>
      <c r="C1640" s="1" t="str">
        <f>IFERROR(VLOOKUP(官網匯出!D1640,團名!E:G,3,FALSE),"")</f>
        <v/>
      </c>
      <c r="D1640" s="1" t="str">
        <f t="shared" si="286"/>
        <v/>
      </c>
      <c r="E1640" s="1" t="str">
        <f t="shared" si="287"/>
        <v/>
      </c>
      <c r="F1640" s="1" t="str">
        <f>IF(官網匯出!F1640="已付款","","B0012")</f>
        <v>B0012</v>
      </c>
      <c r="G1640" s="1" t="str">
        <f>IF(官網匯出!A1640="","",官網匯出!A1640)</f>
        <v/>
      </c>
      <c r="H1640" s="3" t="str">
        <f>IF(官網匯出!B1640="","",官網匯出!B1640)</f>
        <v/>
      </c>
      <c r="I1640" s="1" t="str">
        <f>IF(官網匯出!C1640="","",官網匯出!C1640)</f>
        <v/>
      </c>
      <c r="J1640" s="1" t="str">
        <f>IF(官網匯出!D1640="","",官網匯出!D1640)</f>
        <v/>
      </c>
      <c r="K1640" s="3" t="str">
        <f>IF(官網匯出!E1640="","",官網匯出!E1640)</f>
        <v/>
      </c>
      <c r="L1640" s="1" t="str">
        <f>IF(官網匯出!F1640="","",官網匯出!F1640)</f>
        <v/>
      </c>
      <c r="M1640" s="1" t="str">
        <f>IF(官網匯出!G1640="","",官網匯出!G1640)</f>
        <v/>
      </c>
      <c r="N1640" s="1" t="str">
        <f>IF(官網匯出!H1640="","",官網匯出!H1640)</f>
        <v/>
      </c>
      <c r="P1640" s="1" t="str">
        <f>IF(官網匯出!J1640="","",RIGHT(官網匯出!J1640,LEN(官網匯出!J1640)-2))</f>
        <v/>
      </c>
      <c r="Q1640" s="1" t="str">
        <f>IF(官網匯出!K1640="","",官網匯出!K1640)</f>
        <v/>
      </c>
      <c r="R1640" s="1" t="str">
        <f>IF(官網匯出!L1640="","",官網匯出!L1640)</f>
        <v/>
      </c>
      <c r="S1640" s="1" t="str">
        <f>IF(官網匯出!M1640="","",官網匯出!M1640)</f>
        <v/>
      </c>
      <c r="T1640" s="1" t="str">
        <f>IF(官網匯出!N1640="","",官網匯出!N1640)</f>
        <v/>
      </c>
      <c r="U1640" s="1" t="str">
        <f>IF(官網匯出!O1640="","",官網匯出!O1640)</f>
        <v/>
      </c>
      <c r="V1640" s="1" t="str">
        <f>IF(官網匯出!P1640="",IF(G1640="","",0),官網匯出!P1640)</f>
        <v/>
      </c>
      <c r="W1640" s="1" t="str">
        <f>IF(官網匯出!Q1640="",IF(G1640="","",0),官網匯出!Q1640)</f>
        <v/>
      </c>
      <c r="X1640" s="1" t="str">
        <f>IF(官網匯出!R1640="","",官網匯出!R1640)</f>
        <v/>
      </c>
      <c r="Y1640" s="1" t="str">
        <f>IF(官網匯出!S1640="","",官網匯出!S1640)</f>
        <v/>
      </c>
      <c r="Z1640" s="1" t="str">
        <f>IF(G1640="","",官網匯出!T1640)</f>
        <v/>
      </c>
      <c r="AA1640" s="1" t="str">
        <f>IF(G1640="","",官網匯出!AK1640)</f>
        <v/>
      </c>
      <c r="AB1640" s="1" t="str">
        <f>IF(G1640="","",IF(官網匯出!V1640="","",官網匯出!V1640))</f>
        <v/>
      </c>
      <c r="AJ1640" s="1" t="str">
        <f>IF(G1640="","",IF(官網匯出!AE1640="","",官網匯出!AE1640))</f>
        <v/>
      </c>
      <c r="AK1640" s="1" t="str">
        <f>IF(G1640="","",IF(官網匯出!AD1640="","",官網匯出!AD1640))</f>
        <v/>
      </c>
      <c r="AL1640" s="1" t="str">
        <f t="shared" si="288"/>
        <v>0</v>
      </c>
      <c r="AM1640" s="1" t="str">
        <f>IF(官網匯出!AG1640="","",官網匯出!AG1640)</f>
        <v/>
      </c>
      <c r="AN1640" s="1" t="str">
        <f>IF(G1640="","",IF(官網匯出!AH1640="","",官網匯出!AH1640))</f>
        <v/>
      </c>
      <c r="AO1640" s="14" t="str">
        <f t="shared" si="289"/>
        <v/>
      </c>
      <c r="AP1640" s="14" t="str">
        <f t="shared" si="290"/>
        <v>1</v>
      </c>
      <c r="AQ1640" s="14" t="str">
        <f t="shared" si="291"/>
        <v>0</v>
      </c>
      <c r="AR1640" s="1" t="str">
        <f t="shared" si="292"/>
        <v/>
      </c>
      <c r="AS1640" s="1" t="str">
        <f t="shared" si="293"/>
        <v/>
      </c>
      <c r="AT1640" s="1" t="str">
        <f t="shared" si="294"/>
        <v/>
      </c>
      <c r="AU1640" s="1" t="str">
        <f t="shared" si="285"/>
        <v/>
      </c>
      <c r="AV1640" s="1" t="e">
        <f>IF(VLOOKUP(G1640,官網匯出!A:AQ,42,FALSE)="","[黃金盾官網]",VLOOKUP(G1640,官網匯出!A:AQ,42,FALSE))</f>
        <v>#N/A</v>
      </c>
      <c r="AW1640" s="1" t="e">
        <f>IF(LEFT(VLOOKUP(G1640,官網匯出!A:AS,43,FALSE),2)="","web",LEFT(VLOOKUP(G1640,官網匯出!A:AS,43,FALSE),2))</f>
        <v>#N/A</v>
      </c>
      <c r="AX1640" s="1" t="str">
        <f t="shared" si="295"/>
        <v>O</v>
      </c>
    </row>
    <row r="1641" spans="1:50">
      <c r="A1641" s="1" t="str">
        <f>IF(G1641="","",VLOOKUP(官網轉換!AW1641,團名!A:B,2,FALSE))</f>
        <v/>
      </c>
      <c r="B1641" s="1" t="str">
        <f>IF(G1641="","",IF(LEFT(VLOOKUP(G1641,官網匯出!A:AQ,43,0),2)="wf",VLOOKUP(VLOOKUP(G1641,官網匯出!A:AQ,43,0),團名!$I$1:$K$12,2,FALSE),"N0071"))</f>
        <v/>
      </c>
      <c r="C1641" s="1" t="str">
        <f>IFERROR(VLOOKUP(官網匯出!D1641,團名!E:G,3,FALSE),"")</f>
        <v/>
      </c>
      <c r="D1641" s="1" t="str">
        <f t="shared" si="286"/>
        <v/>
      </c>
      <c r="E1641" s="1" t="str">
        <f t="shared" si="287"/>
        <v/>
      </c>
      <c r="F1641" s="1" t="str">
        <f>IF(官網匯出!F1641="已付款","","B0012")</f>
        <v>B0012</v>
      </c>
      <c r="G1641" s="1" t="str">
        <f>IF(官網匯出!A1641="","",官網匯出!A1641)</f>
        <v/>
      </c>
      <c r="H1641" s="3" t="str">
        <f>IF(官網匯出!B1641="","",官網匯出!B1641)</f>
        <v/>
      </c>
      <c r="I1641" s="1" t="str">
        <f>IF(官網匯出!C1641="","",官網匯出!C1641)</f>
        <v/>
      </c>
      <c r="J1641" s="1" t="str">
        <f>IF(官網匯出!D1641="","",官網匯出!D1641)</f>
        <v/>
      </c>
      <c r="K1641" s="3" t="str">
        <f>IF(官網匯出!E1641="","",官網匯出!E1641)</f>
        <v/>
      </c>
      <c r="L1641" s="1" t="str">
        <f>IF(官網匯出!F1641="","",官網匯出!F1641)</f>
        <v/>
      </c>
      <c r="M1641" s="1" t="str">
        <f>IF(官網匯出!G1641="","",官網匯出!G1641)</f>
        <v/>
      </c>
      <c r="N1641" s="1" t="str">
        <f>IF(官網匯出!H1641="","",官網匯出!H1641)</f>
        <v/>
      </c>
      <c r="P1641" s="1" t="str">
        <f>IF(官網匯出!J1641="","",RIGHT(官網匯出!J1641,LEN(官網匯出!J1641)-2))</f>
        <v/>
      </c>
      <c r="Q1641" s="1" t="str">
        <f>IF(官網匯出!K1641="","",官網匯出!K1641)</f>
        <v/>
      </c>
      <c r="R1641" s="1" t="str">
        <f>IF(官網匯出!L1641="","",官網匯出!L1641)</f>
        <v/>
      </c>
      <c r="S1641" s="1" t="str">
        <f>IF(官網匯出!M1641="","",官網匯出!M1641)</f>
        <v/>
      </c>
      <c r="T1641" s="1" t="str">
        <f>IF(官網匯出!N1641="","",官網匯出!N1641)</f>
        <v/>
      </c>
      <c r="U1641" s="1" t="str">
        <f>IF(官網匯出!O1641="","",官網匯出!O1641)</f>
        <v/>
      </c>
      <c r="V1641" s="1" t="str">
        <f>IF(官網匯出!P1641="",IF(G1641="","",0),官網匯出!P1641)</f>
        <v/>
      </c>
      <c r="W1641" s="1" t="str">
        <f>IF(官網匯出!Q1641="",IF(G1641="","",0),官網匯出!Q1641)</f>
        <v/>
      </c>
      <c r="X1641" s="1" t="str">
        <f>IF(官網匯出!R1641="","",官網匯出!R1641)</f>
        <v/>
      </c>
      <c r="Y1641" s="1" t="str">
        <f>IF(官網匯出!S1641="","",官網匯出!S1641)</f>
        <v/>
      </c>
      <c r="Z1641" s="1" t="str">
        <f>IF(G1641="","",官網匯出!T1641)</f>
        <v/>
      </c>
      <c r="AA1641" s="1" t="str">
        <f>IF(G1641="","",官網匯出!AK1641)</f>
        <v/>
      </c>
      <c r="AB1641" s="1" t="str">
        <f>IF(G1641="","",IF(官網匯出!V1641="","",官網匯出!V1641))</f>
        <v/>
      </c>
      <c r="AJ1641" s="1" t="str">
        <f>IF(G1641="","",IF(官網匯出!AE1641="","",官網匯出!AE1641))</f>
        <v/>
      </c>
      <c r="AK1641" s="1" t="str">
        <f>IF(G1641="","",IF(官網匯出!AD1641="","",官網匯出!AD1641))</f>
        <v/>
      </c>
      <c r="AL1641" s="1" t="str">
        <f t="shared" si="288"/>
        <v>0</v>
      </c>
      <c r="AM1641" s="1" t="str">
        <f>IF(官網匯出!AG1641="","",官網匯出!AG1641)</f>
        <v/>
      </c>
      <c r="AN1641" s="1" t="str">
        <f>IF(G1641="","",IF(官網匯出!AH1641="","",官網匯出!AH1641))</f>
        <v/>
      </c>
      <c r="AO1641" s="14" t="str">
        <f t="shared" si="289"/>
        <v/>
      </c>
      <c r="AP1641" s="14" t="str">
        <f t="shared" si="290"/>
        <v>1</v>
      </c>
      <c r="AQ1641" s="14" t="str">
        <f t="shared" si="291"/>
        <v>0</v>
      </c>
      <c r="AR1641" s="1" t="str">
        <f t="shared" si="292"/>
        <v/>
      </c>
      <c r="AS1641" s="1" t="str">
        <f t="shared" si="293"/>
        <v/>
      </c>
      <c r="AT1641" s="1" t="str">
        <f t="shared" si="294"/>
        <v/>
      </c>
      <c r="AU1641" s="1" t="str">
        <f t="shared" si="285"/>
        <v/>
      </c>
      <c r="AV1641" s="1" t="e">
        <f>IF(VLOOKUP(G1641,官網匯出!A:AQ,42,FALSE)="","[黃金盾官網]",VLOOKUP(G1641,官網匯出!A:AQ,42,FALSE))</f>
        <v>#N/A</v>
      </c>
      <c r="AW1641" s="1" t="e">
        <f>IF(LEFT(VLOOKUP(G1641,官網匯出!A:AS,43,FALSE),2)="","web",LEFT(VLOOKUP(G1641,官網匯出!A:AS,43,FALSE),2))</f>
        <v>#N/A</v>
      </c>
      <c r="AX1641" s="1" t="str">
        <f t="shared" si="295"/>
        <v>O</v>
      </c>
    </row>
    <row r="1642" spans="1:50">
      <c r="A1642" s="1" t="str">
        <f>IF(G1642="","",VLOOKUP(官網轉換!AW1642,團名!A:B,2,FALSE))</f>
        <v/>
      </c>
      <c r="B1642" s="1" t="str">
        <f>IF(G1642="","",IF(LEFT(VLOOKUP(G1642,官網匯出!A:AQ,43,0),2)="wf",VLOOKUP(VLOOKUP(G1642,官網匯出!A:AQ,43,0),團名!$I$1:$K$12,2,FALSE),"N0071"))</f>
        <v/>
      </c>
      <c r="C1642" s="1" t="str">
        <f>IFERROR(VLOOKUP(官網匯出!D1642,團名!E:G,3,FALSE),"")</f>
        <v/>
      </c>
      <c r="D1642" s="1" t="str">
        <f t="shared" si="286"/>
        <v/>
      </c>
      <c r="E1642" s="1" t="str">
        <f t="shared" si="287"/>
        <v/>
      </c>
      <c r="F1642" s="1" t="str">
        <f>IF(官網匯出!F1642="已付款","","B0012")</f>
        <v>B0012</v>
      </c>
      <c r="G1642" s="1" t="str">
        <f>IF(官網匯出!A1642="","",官網匯出!A1642)</f>
        <v/>
      </c>
      <c r="H1642" s="3" t="str">
        <f>IF(官網匯出!B1642="","",官網匯出!B1642)</f>
        <v/>
      </c>
      <c r="I1642" s="1" t="str">
        <f>IF(官網匯出!C1642="","",官網匯出!C1642)</f>
        <v/>
      </c>
      <c r="J1642" s="1" t="str">
        <f>IF(官網匯出!D1642="","",官網匯出!D1642)</f>
        <v/>
      </c>
      <c r="K1642" s="3" t="str">
        <f>IF(官網匯出!E1642="","",官網匯出!E1642)</f>
        <v/>
      </c>
      <c r="L1642" s="1" t="str">
        <f>IF(官網匯出!F1642="","",官網匯出!F1642)</f>
        <v/>
      </c>
      <c r="M1642" s="1" t="str">
        <f>IF(官網匯出!G1642="","",官網匯出!G1642)</f>
        <v/>
      </c>
      <c r="N1642" s="1" t="str">
        <f>IF(官網匯出!H1642="","",官網匯出!H1642)</f>
        <v/>
      </c>
      <c r="P1642" s="1" t="str">
        <f>IF(官網匯出!J1642="","",RIGHT(官網匯出!J1642,LEN(官網匯出!J1642)-2))</f>
        <v/>
      </c>
      <c r="Q1642" s="1" t="str">
        <f>IF(官網匯出!K1642="","",官網匯出!K1642)</f>
        <v/>
      </c>
      <c r="R1642" s="1" t="str">
        <f>IF(官網匯出!L1642="","",官網匯出!L1642)</f>
        <v/>
      </c>
      <c r="S1642" s="1" t="str">
        <f>IF(官網匯出!M1642="","",官網匯出!M1642)</f>
        <v/>
      </c>
      <c r="T1642" s="1" t="str">
        <f>IF(官網匯出!N1642="","",官網匯出!N1642)</f>
        <v/>
      </c>
      <c r="U1642" s="1" t="str">
        <f>IF(官網匯出!O1642="","",官網匯出!O1642)</f>
        <v/>
      </c>
      <c r="V1642" s="1" t="str">
        <f>IF(官網匯出!P1642="",IF(G1642="","",0),官網匯出!P1642)</f>
        <v/>
      </c>
      <c r="W1642" s="1" t="str">
        <f>IF(官網匯出!Q1642="",IF(G1642="","",0),官網匯出!Q1642)</f>
        <v/>
      </c>
      <c r="X1642" s="1" t="str">
        <f>IF(官網匯出!R1642="","",官網匯出!R1642)</f>
        <v/>
      </c>
      <c r="Y1642" s="1" t="str">
        <f>IF(官網匯出!S1642="","",官網匯出!S1642)</f>
        <v/>
      </c>
      <c r="Z1642" s="1" t="str">
        <f>IF(G1642="","",官網匯出!T1642)</f>
        <v/>
      </c>
      <c r="AA1642" s="1" t="str">
        <f>IF(G1642="","",官網匯出!AK1642)</f>
        <v/>
      </c>
      <c r="AB1642" s="1" t="str">
        <f>IF(G1642="","",IF(官網匯出!V1642="","",官網匯出!V1642))</f>
        <v/>
      </c>
      <c r="AJ1642" s="1" t="str">
        <f>IF(G1642="","",IF(官網匯出!AE1642="","",官網匯出!AE1642))</f>
        <v/>
      </c>
      <c r="AK1642" s="1" t="str">
        <f>IF(G1642="","",IF(官網匯出!AD1642="","",官網匯出!AD1642))</f>
        <v/>
      </c>
      <c r="AL1642" s="1" t="str">
        <f t="shared" si="288"/>
        <v>0</v>
      </c>
      <c r="AM1642" s="1" t="str">
        <f>IF(官網匯出!AG1642="","",官網匯出!AG1642)</f>
        <v/>
      </c>
      <c r="AN1642" s="1" t="str">
        <f>IF(G1642="","",IF(官網匯出!AH1642="","",官網匯出!AH1642))</f>
        <v/>
      </c>
      <c r="AO1642" s="14" t="str">
        <f t="shared" si="289"/>
        <v/>
      </c>
      <c r="AP1642" s="14" t="str">
        <f t="shared" si="290"/>
        <v>1</v>
      </c>
      <c r="AQ1642" s="14" t="str">
        <f t="shared" si="291"/>
        <v>0</v>
      </c>
      <c r="AR1642" s="1" t="str">
        <f t="shared" si="292"/>
        <v/>
      </c>
      <c r="AS1642" s="1" t="str">
        <f t="shared" si="293"/>
        <v/>
      </c>
      <c r="AT1642" s="1" t="str">
        <f t="shared" si="294"/>
        <v/>
      </c>
      <c r="AU1642" s="1" t="str">
        <f t="shared" si="285"/>
        <v/>
      </c>
      <c r="AV1642" s="1" t="e">
        <f>IF(VLOOKUP(G1642,官網匯出!A:AQ,42,FALSE)="","[黃金盾官網]",VLOOKUP(G1642,官網匯出!A:AQ,42,FALSE))</f>
        <v>#N/A</v>
      </c>
      <c r="AW1642" s="1" t="e">
        <f>IF(LEFT(VLOOKUP(G1642,官網匯出!A:AS,43,FALSE),2)="","web",LEFT(VLOOKUP(G1642,官網匯出!A:AS,43,FALSE),2))</f>
        <v>#N/A</v>
      </c>
      <c r="AX1642" s="1" t="str">
        <f t="shared" si="295"/>
        <v>O</v>
      </c>
    </row>
    <row r="1643" spans="1:50">
      <c r="A1643" s="1" t="str">
        <f>IF(G1643="","",VLOOKUP(官網轉換!AW1643,團名!A:B,2,FALSE))</f>
        <v/>
      </c>
      <c r="B1643" s="1" t="str">
        <f>IF(G1643="","",IF(LEFT(VLOOKUP(G1643,官網匯出!A:AQ,43,0),2)="wf",VLOOKUP(VLOOKUP(G1643,官網匯出!A:AQ,43,0),團名!$I$1:$K$12,2,FALSE),"N0071"))</f>
        <v/>
      </c>
      <c r="C1643" s="1" t="str">
        <f>IFERROR(VLOOKUP(官網匯出!D1643,團名!E:G,3,FALSE),"")</f>
        <v/>
      </c>
      <c r="D1643" s="1" t="str">
        <f t="shared" si="286"/>
        <v/>
      </c>
      <c r="E1643" s="1" t="str">
        <f t="shared" si="287"/>
        <v/>
      </c>
      <c r="F1643" s="1" t="str">
        <f>IF(官網匯出!F1643="已付款","","B0012")</f>
        <v>B0012</v>
      </c>
      <c r="G1643" s="1" t="str">
        <f>IF(官網匯出!A1643="","",官網匯出!A1643)</f>
        <v/>
      </c>
      <c r="H1643" s="3" t="str">
        <f>IF(官網匯出!B1643="","",官網匯出!B1643)</f>
        <v/>
      </c>
      <c r="I1643" s="1" t="str">
        <f>IF(官網匯出!C1643="","",官網匯出!C1643)</f>
        <v/>
      </c>
      <c r="J1643" s="1" t="str">
        <f>IF(官網匯出!D1643="","",官網匯出!D1643)</f>
        <v/>
      </c>
      <c r="K1643" s="3" t="str">
        <f>IF(官網匯出!E1643="","",官網匯出!E1643)</f>
        <v/>
      </c>
      <c r="L1643" s="1" t="str">
        <f>IF(官網匯出!F1643="","",官網匯出!F1643)</f>
        <v/>
      </c>
      <c r="M1643" s="1" t="str">
        <f>IF(官網匯出!G1643="","",官網匯出!G1643)</f>
        <v/>
      </c>
      <c r="N1643" s="1" t="str">
        <f>IF(官網匯出!H1643="","",官網匯出!H1643)</f>
        <v/>
      </c>
      <c r="P1643" s="1" t="str">
        <f>IF(官網匯出!J1643="","",RIGHT(官網匯出!J1643,LEN(官網匯出!J1643)-2))</f>
        <v/>
      </c>
      <c r="Q1643" s="1" t="str">
        <f>IF(官網匯出!K1643="","",官網匯出!K1643)</f>
        <v/>
      </c>
      <c r="R1643" s="1" t="str">
        <f>IF(官網匯出!L1643="","",官網匯出!L1643)</f>
        <v/>
      </c>
      <c r="S1643" s="1" t="str">
        <f>IF(官網匯出!M1643="","",官網匯出!M1643)</f>
        <v/>
      </c>
      <c r="T1643" s="1" t="str">
        <f>IF(官網匯出!N1643="","",官網匯出!N1643)</f>
        <v/>
      </c>
      <c r="U1643" s="1" t="str">
        <f>IF(官網匯出!O1643="","",官網匯出!O1643)</f>
        <v/>
      </c>
      <c r="V1643" s="1" t="str">
        <f>IF(官網匯出!P1643="",IF(G1643="","",0),官網匯出!P1643)</f>
        <v/>
      </c>
      <c r="W1643" s="1" t="str">
        <f>IF(官網匯出!Q1643="",IF(G1643="","",0),官網匯出!Q1643)</f>
        <v/>
      </c>
      <c r="X1643" s="1" t="str">
        <f>IF(官網匯出!R1643="","",官網匯出!R1643)</f>
        <v/>
      </c>
      <c r="Y1643" s="1" t="str">
        <f>IF(官網匯出!S1643="","",官網匯出!S1643)</f>
        <v/>
      </c>
      <c r="Z1643" s="1" t="str">
        <f>IF(G1643="","",官網匯出!T1643)</f>
        <v/>
      </c>
      <c r="AA1643" s="1" t="str">
        <f>IF(G1643="","",官網匯出!AK1643)</f>
        <v/>
      </c>
      <c r="AB1643" s="1" t="str">
        <f>IF(G1643="","",IF(官網匯出!V1643="","",官網匯出!V1643))</f>
        <v/>
      </c>
      <c r="AJ1643" s="1" t="str">
        <f>IF(G1643="","",IF(官網匯出!AE1643="","",官網匯出!AE1643))</f>
        <v/>
      </c>
      <c r="AK1643" s="1" t="str">
        <f>IF(G1643="","",IF(官網匯出!AD1643="","",官網匯出!AD1643))</f>
        <v/>
      </c>
      <c r="AL1643" s="1" t="str">
        <f t="shared" si="288"/>
        <v>0</v>
      </c>
      <c r="AM1643" s="1" t="str">
        <f>IF(官網匯出!AG1643="","",官網匯出!AG1643)</f>
        <v/>
      </c>
      <c r="AN1643" s="1" t="str">
        <f>IF(G1643="","",IF(官網匯出!AH1643="","",官網匯出!AH1643))</f>
        <v/>
      </c>
      <c r="AO1643" s="14" t="str">
        <f t="shared" si="289"/>
        <v/>
      </c>
      <c r="AP1643" s="14" t="str">
        <f t="shared" si="290"/>
        <v>1</v>
      </c>
      <c r="AQ1643" s="14" t="str">
        <f t="shared" si="291"/>
        <v>0</v>
      </c>
      <c r="AR1643" s="1" t="str">
        <f t="shared" si="292"/>
        <v/>
      </c>
      <c r="AS1643" s="1" t="str">
        <f t="shared" si="293"/>
        <v/>
      </c>
      <c r="AT1643" s="1" t="str">
        <f t="shared" si="294"/>
        <v/>
      </c>
      <c r="AU1643" s="1" t="str">
        <f t="shared" si="285"/>
        <v/>
      </c>
      <c r="AV1643" s="1" t="e">
        <f>IF(VLOOKUP(G1643,官網匯出!A:AQ,42,FALSE)="","[黃金盾官網]",VLOOKUP(G1643,官網匯出!A:AQ,42,FALSE))</f>
        <v>#N/A</v>
      </c>
      <c r="AW1643" s="1" t="e">
        <f>IF(LEFT(VLOOKUP(G1643,官網匯出!A:AS,43,FALSE),2)="","web",LEFT(VLOOKUP(G1643,官網匯出!A:AS,43,FALSE),2))</f>
        <v>#N/A</v>
      </c>
      <c r="AX1643" s="1" t="str">
        <f t="shared" si="295"/>
        <v>O</v>
      </c>
    </row>
    <row r="1644" spans="1:50">
      <c r="A1644" s="1" t="str">
        <f>IF(G1644="","",VLOOKUP(官網轉換!AW1644,團名!A:B,2,FALSE))</f>
        <v/>
      </c>
      <c r="B1644" s="1" t="str">
        <f>IF(G1644="","",IF(LEFT(VLOOKUP(G1644,官網匯出!A:AQ,43,0),2)="wf",VLOOKUP(VLOOKUP(G1644,官網匯出!A:AQ,43,0),團名!$I$1:$K$12,2,FALSE),"N0071"))</f>
        <v/>
      </c>
      <c r="C1644" s="1" t="str">
        <f>IFERROR(VLOOKUP(官網匯出!D1644,團名!E:G,3,FALSE),"")</f>
        <v/>
      </c>
      <c r="D1644" s="1" t="str">
        <f t="shared" si="286"/>
        <v/>
      </c>
      <c r="E1644" s="1" t="str">
        <f t="shared" si="287"/>
        <v/>
      </c>
      <c r="F1644" s="1" t="str">
        <f>IF(官網匯出!F1644="已付款","","B0012")</f>
        <v>B0012</v>
      </c>
      <c r="G1644" s="1" t="str">
        <f>IF(官網匯出!A1644="","",官網匯出!A1644)</f>
        <v/>
      </c>
      <c r="H1644" s="3" t="str">
        <f>IF(官網匯出!B1644="","",官網匯出!B1644)</f>
        <v/>
      </c>
      <c r="I1644" s="1" t="str">
        <f>IF(官網匯出!C1644="","",官網匯出!C1644)</f>
        <v/>
      </c>
      <c r="J1644" s="1" t="str">
        <f>IF(官網匯出!D1644="","",官網匯出!D1644)</f>
        <v/>
      </c>
      <c r="K1644" s="3" t="str">
        <f>IF(官網匯出!E1644="","",官網匯出!E1644)</f>
        <v/>
      </c>
      <c r="L1644" s="1" t="str">
        <f>IF(官網匯出!F1644="","",官網匯出!F1644)</f>
        <v/>
      </c>
      <c r="M1644" s="1" t="str">
        <f>IF(官網匯出!G1644="","",官網匯出!G1644)</f>
        <v/>
      </c>
      <c r="N1644" s="1" t="str">
        <f>IF(官網匯出!H1644="","",官網匯出!H1644)</f>
        <v/>
      </c>
      <c r="P1644" s="1" t="str">
        <f>IF(官網匯出!J1644="","",RIGHT(官網匯出!J1644,LEN(官網匯出!J1644)-2))</f>
        <v/>
      </c>
      <c r="Q1644" s="1" t="str">
        <f>IF(官網匯出!K1644="","",官網匯出!K1644)</f>
        <v/>
      </c>
      <c r="R1644" s="1" t="str">
        <f>IF(官網匯出!L1644="","",官網匯出!L1644)</f>
        <v/>
      </c>
      <c r="S1644" s="1" t="str">
        <f>IF(官網匯出!M1644="","",官網匯出!M1644)</f>
        <v/>
      </c>
      <c r="T1644" s="1" t="str">
        <f>IF(官網匯出!N1644="","",官網匯出!N1644)</f>
        <v/>
      </c>
      <c r="U1644" s="1" t="str">
        <f>IF(官網匯出!O1644="","",官網匯出!O1644)</f>
        <v/>
      </c>
      <c r="V1644" s="1" t="str">
        <f>IF(官網匯出!P1644="",IF(G1644="","",0),官網匯出!P1644)</f>
        <v/>
      </c>
      <c r="W1644" s="1" t="str">
        <f>IF(官網匯出!Q1644="",IF(G1644="","",0),官網匯出!Q1644)</f>
        <v/>
      </c>
      <c r="X1644" s="1" t="str">
        <f>IF(官網匯出!R1644="","",官網匯出!R1644)</f>
        <v/>
      </c>
      <c r="Y1644" s="1" t="str">
        <f>IF(官網匯出!S1644="","",官網匯出!S1644)</f>
        <v/>
      </c>
      <c r="Z1644" s="1" t="str">
        <f>IF(G1644="","",官網匯出!T1644)</f>
        <v/>
      </c>
      <c r="AA1644" s="1" t="str">
        <f>IF(G1644="","",官網匯出!AK1644)</f>
        <v/>
      </c>
      <c r="AB1644" s="1" t="str">
        <f>IF(G1644="","",IF(官網匯出!V1644="","",官網匯出!V1644))</f>
        <v/>
      </c>
      <c r="AJ1644" s="1" t="str">
        <f>IF(G1644="","",IF(官網匯出!AE1644="","",官網匯出!AE1644))</f>
        <v/>
      </c>
      <c r="AK1644" s="1" t="str">
        <f>IF(G1644="","",IF(官網匯出!AD1644="","",官網匯出!AD1644))</f>
        <v/>
      </c>
      <c r="AL1644" s="1" t="str">
        <f t="shared" si="288"/>
        <v>0</v>
      </c>
      <c r="AM1644" s="1" t="str">
        <f>IF(官網匯出!AG1644="","",官網匯出!AG1644)</f>
        <v/>
      </c>
      <c r="AN1644" s="1" t="str">
        <f>IF(G1644="","",IF(官網匯出!AH1644="","",官網匯出!AH1644))</f>
        <v/>
      </c>
      <c r="AO1644" s="14" t="str">
        <f t="shared" si="289"/>
        <v/>
      </c>
      <c r="AP1644" s="14" t="str">
        <f t="shared" si="290"/>
        <v>1</v>
      </c>
      <c r="AQ1644" s="14" t="str">
        <f t="shared" si="291"/>
        <v>0</v>
      </c>
      <c r="AR1644" s="1" t="str">
        <f t="shared" si="292"/>
        <v/>
      </c>
      <c r="AS1644" s="1" t="str">
        <f t="shared" si="293"/>
        <v/>
      </c>
      <c r="AT1644" s="1" t="str">
        <f t="shared" si="294"/>
        <v/>
      </c>
      <c r="AU1644" s="1" t="str">
        <f t="shared" si="285"/>
        <v/>
      </c>
      <c r="AV1644" s="1" t="e">
        <f>IF(VLOOKUP(G1644,官網匯出!A:AQ,42,FALSE)="","[黃金盾官網]",VLOOKUP(G1644,官網匯出!A:AQ,42,FALSE))</f>
        <v>#N/A</v>
      </c>
      <c r="AW1644" s="1" t="e">
        <f>IF(LEFT(VLOOKUP(G1644,官網匯出!A:AS,43,FALSE),2)="","web",LEFT(VLOOKUP(G1644,官網匯出!A:AS,43,FALSE),2))</f>
        <v>#N/A</v>
      </c>
      <c r="AX1644" s="1" t="str">
        <f t="shared" si="295"/>
        <v>O</v>
      </c>
    </row>
    <row r="1645" spans="1:50">
      <c r="A1645" s="1" t="str">
        <f>IF(G1645="","",VLOOKUP(官網轉換!AW1645,團名!A:B,2,FALSE))</f>
        <v/>
      </c>
      <c r="B1645" s="1" t="str">
        <f>IF(G1645="","",IF(LEFT(VLOOKUP(G1645,官網匯出!A:AQ,43,0),2)="wf",VLOOKUP(VLOOKUP(G1645,官網匯出!A:AQ,43,0),團名!$I$1:$K$12,2,FALSE),"N0071"))</f>
        <v/>
      </c>
      <c r="C1645" s="1" t="str">
        <f>IFERROR(VLOOKUP(官網匯出!D1645,團名!E:G,3,FALSE),"")</f>
        <v/>
      </c>
      <c r="D1645" s="1" t="str">
        <f t="shared" si="286"/>
        <v/>
      </c>
      <c r="E1645" s="1" t="str">
        <f t="shared" si="287"/>
        <v/>
      </c>
      <c r="F1645" s="1" t="str">
        <f>IF(官網匯出!F1645="已付款","","B0012")</f>
        <v>B0012</v>
      </c>
      <c r="G1645" s="1" t="str">
        <f>IF(官網匯出!A1645="","",官網匯出!A1645)</f>
        <v/>
      </c>
      <c r="H1645" s="3" t="str">
        <f>IF(官網匯出!B1645="","",官網匯出!B1645)</f>
        <v/>
      </c>
      <c r="I1645" s="1" t="str">
        <f>IF(官網匯出!C1645="","",官網匯出!C1645)</f>
        <v/>
      </c>
      <c r="J1645" s="1" t="str">
        <f>IF(官網匯出!D1645="","",官網匯出!D1645)</f>
        <v/>
      </c>
      <c r="K1645" s="3" t="str">
        <f>IF(官網匯出!E1645="","",官網匯出!E1645)</f>
        <v/>
      </c>
      <c r="L1645" s="1" t="str">
        <f>IF(官網匯出!F1645="","",官網匯出!F1645)</f>
        <v/>
      </c>
      <c r="M1645" s="1" t="str">
        <f>IF(官網匯出!G1645="","",官網匯出!G1645)</f>
        <v/>
      </c>
      <c r="N1645" s="1" t="str">
        <f>IF(官網匯出!H1645="","",官網匯出!H1645)</f>
        <v/>
      </c>
      <c r="P1645" s="1" t="str">
        <f>IF(官網匯出!J1645="","",RIGHT(官網匯出!J1645,LEN(官網匯出!J1645)-2))</f>
        <v/>
      </c>
      <c r="Q1645" s="1" t="str">
        <f>IF(官網匯出!K1645="","",官網匯出!K1645)</f>
        <v/>
      </c>
      <c r="R1645" s="1" t="str">
        <f>IF(官網匯出!L1645="","",官網匯出!L1645)</f>
        <v/>
      </c>
      <c r="S1645" s="1" t="str">
        <f>IF(官網匯出!M1645="","",官網匯出!M1645)</f>
        <v/>
      </c>
      <c r="T1645" s="1" t="str">
        <f>IF(官網匯出!N1645="","",官網匯出!N1645)</f>
        <v/>
      </c>
      <c r="U1645" s="1" t="str">
        <f>IF(官網匯出!O1645="","",官網匯出!O1645)</f>
        <v/>
      </c>
      <c r="V1645" s="1" t="str">
        <f>IF(官網匯出!P1645="",IF(G1645="","",0),官網匯出!P1645)</f>
        <v/>
      </c>
      <c r="W1645" s="1" t="str">
        <f>IF(官網匯出!Q1645="",IF(G1645="","",0),官網匯出!Q1645)</f>
        <v/>
      </c>
      <c r="X1645" s="1" t="str">
        <f>IF(官網匯出!R1645="","",官網匯出!R1645)</f>
        <v/>
      </c>
      <c r="Y1645" s="1" t="str">
        <f>IF(官網匯出!S1645="","",官網匯出!S1645)</f>
        <v/>
      </c>
      <c r="Z1645" s="1" t="str">
        <f>IF(G1645="","",官網匯出!T1645)</f>
        <v/>
      </c>
      <c r="AA1645" s="1" t="str">
        <f>IF(G1645="","",官網匯出!AK1645)</f>
        <v/>
      </c>
      <c r="AB1645" s="1" t="str">
        <f>IF(G1645="","",IF(官網匯出!V1645="","",官網匯出!V1645))</f>
        <v/>
      </c>
      <c r="AJ1645" s="1" t="str">
        <f>IF(G1645="","",IF(官網匯出!AE1645="","",官網匯出!AE1645))</f>
        <v/>
      </c>
      <c r="AK1645" s="1" t="str">
        <f>IF(G1645="","",IF(官網匯出!AD1645="","",官網匯出!AD1645))</f>
        <v/>
      </c>
      <c r="AL1645" s="1" t="str">
        <f t="shared" si="288"/>
        <v>0</v>
      </c>
      <c r="AM1645" s="1" t="str">
        <f>IF(官網匯出!AG1645="","",官網匯出!AG1645)</f>
        <v/>
      </c>
      <c r="AN1645" s="1" t="str">
        <f>IF(G1645="","",IF(官網匯出!AH1645="","",官網匯出!AH1645))</f>
        <v/>
      </c>
      <c r="AO1645" s="14" t="str">
        <f t="shared" si="289"/>
        <v/>
      </c>
      <c r="AP1645" s="14" t="str">
        <f t="shared" si="290"/>
        <v>1</v>
      </c>
      <c r="AQ1645" s="14" t="str">
        <f t="shared" si="291"/>
        <v>0</v>
      </c>
      <c r="AR1645" s="1" t="str">
        <f t="shared" si="292"/>
        <v/>
      </c>
      <c r="AS1645" s="1" t="str">
        <f t="shared" si="293"/>
        <v/>
      </c>
      <c r="AT1645" s="1" t="str">
        <f t="shared" si="294"/>
        <v/>
      </c>
      <c r="AU1645" s="1" t="str">
        <f t="shared" si="285"/>
        <v/>
      </c>
      <c r="AV1645" s="1" t="e">
        <f>IF(VLOOKUP(G1645,官網匯出!A:AQ,42,FALSE)="","[黃金盾官網]",VLOOKUP(G1645,官網匯出!A:AQ,42,FALSE))</f>
        <v>#N/A</v>
      </c>
      <c r="AW1645" s="1" t="e">
        <f>IF(LEFT(VLOOKUP(G1645,官網匯出!A:AS,43,FALSE),2)="","web",LEFT(VLOOKUP(G1645,官網匯出!A:AS,43,FALSE),2))</f>
        <v>#N/A</v>
      </c>
      <c r="AX1645" s="1" t="str">
        <f t="shared" si="295"/>
        <v>O</v>
      </c>
    </row>
    <row r="1646" spans="1:50">
      <c r="A1646" s="1" t="str">
        <f>IF(G1646="","",VLOOKUP(官網轉換!AW1646,團名!A:B,2,FALSE))</f>
        <v/>
      </c>
      <c r="B1646" s="1" t="str">
        <f>IF(G1646="","",IF(LEFT(VLOOKUP(G1646,官網匯出!A:AQ,43,0),2)="wf",VLOOKUP(VLOOKUP(G1646,官網匯出!A:AQ,43,0),團名!$I$1:$K$12,2,FALSE),"N0071"))</f>
        <v/>
      </c>
      <c r="C1646" s="1" t="str">
        <f>IFERROR(VLOOKUP(官網匯出!D1646,團名!E:G,3,FALSE),"")</f>
        <v/>
      </c>
      <c r="D1646" s="1" t="str">
        <f t="shared" si="286"/>
        <v/>
      </c>
      <c r="E1646" s="1" t="str">
        <f t="shared" si="287"/>
        <v/>
      </c>
      <c r="F1646" s="1" t="str">
        <f>IF(官網匯出!F1646="已付款","","B0012")</f>
        <v>B0012</v>
      </c>
      <c r="G1646" s="1" t="str">
        <f>IF(官網匯出!A1646="","",官網匯出!A1646)</f>
        <v/>
      </c>
      <c r="H1646" s="3" t="str">
        <f>IF(官網匯出!B1646="","",官網匯出!B1646)</f>
        <v/>
      </c>
      <c r="I1646" s="1" t="str">
        <f>IF(官網匯出!C1646="","",官網匯出!C1646)</f>
        <v/>
      </c>
      <c r="J1646" s="1" t="str">
        <f>IF(官網匯出!D1646="","",官網匯出!D1646)</f>
        <v/>
      </c>
      <c r="K1646" s="3" t="str">
        <f>IF(官網匯出!E1646="","",官網匯出!E1646)</f>
        <v/>
      </c>
      <c r="L1646" s="1" t="str">
        <f>IF(官網匯出!F1646="","",官網匯出!F1646)</f>
        <v/>
      </c>
      <c r="M1646" s="1" t="str">
        <f>IF(官網匯出!G1646="","",官網匯出!G1646)</f>
        <v/>
      </c>
      <c r="N1646" s="1" t="str">
        <f>IF(官網匯出!H1646="","",官網匯出!H1646)</f>
        <v/>
      </c>
      <c r="P1646" s="1" t="str">
        <f>IF(官網匯出!J1646="","",RIGHT(官網匯出!J1646,LEN(官網匯出!J1646)-2))</f>
        <v/>
      </c>
      <c r="Q1646" s="1" t="str">
        <f>IF(官網匯出!K1646="","",官網匯出!K1646)</f>
        <v/>
      </c>
      <c r="R1646" s="1" t="str">
        <f>IF(官網匯出!L1646="","",官網匯出!L1646)</f>
        <v/>
      </c>
      <c r="S1646" s="1" t="str">
        <f>IF(官網匯出!M1646="","",官網匯出!M1646)</f>
        <v/>
      </c>
      <c r="T1646" s="1" t="str">
        <f>IF(官網匯出!N1646="","",官網匯出!N1646)</f>
        <v/>
      </c>
      <c r="U1646" s="1" t="str">
        <f>IF(官網匯出!O1646="","",官網匯出!O1646)</f>
        <v/>
      </c>
      <c r="V1646" s="1" t="str">
        <f>IF(官網匯出!P1646="",IF(G1646="","",0),官網匯出!P1646)</f>
        <v/>
      </c>
      <c r="W1646" s="1" t="str">
        <f>IF(官網匯出!Q1646="",IF(G1646="","",0),官網匯出!Q1646)</f>
        <v/>
      </c>
      <c r="X1646" s="1" t="str">
        <f>IF(官網匯出!R1646="","",官網匯出!R1646)</f>
        <v/>
      </c>
      <c r="Y1646" s="1" t="str">
        <f>IF(官網匯出!S1646="","",官網匯出!S1646)</f>
        <v/>
      </c>
      <c r="Z1646" s="1" t="str">
        <f>IF(G1646="","",官網匯出!T1646)</f>
        <v/>
      </c>
      <c r="AA1646" s="1" t="str">
        <f>IF(G1646="","",官網匯出!AK1646)</f>
        <v/>
      </c>
      <c r="AB1646" s="1" t="str">
        <f>IF(G1646="","",IF(官網匯出!V1646="","",官網匯出!V1646))</f>
        <v/>
      </c>
      <c r="AJ1646" s="1" t="str">
        <f>IF(G1646="","",IF(官網匯出!AE1646="","",官網匯出!AE1646))</f>
        <v/>
      </c>
      <c r="AK1646" s="1" t="str">
        <f>IF(G1646="","",IF(官網匯出!AD1646="","",官網匯出!AD1646))</f>
        <v/>
      </c>
      <c r="AL1646" s="1" t="str">
        <f t="shared" si="288"/>
        <v>0</v>
      </c>
      <c r="AM1646" s="1" t="str">
        <f>IF(官網匯出!AG1646="","",官網匯出!AG1646)</f>
        <v/>
      </c>
      <c r="AN1646" s="1" t="str">
        <f>IF(G1646="","",IF(官網匯出!AH1646="","",官網匯出!AH1646))</f>
        <v/>
      </c>
      <c r="AO1646" s="14" t="str">
        <f t="shared" si="289"/>
        <v/>
      </c>
      <c r="AP1646" s="14" t="str">
        <f t="shared" si="290"/>
        <v>1</v>
      </c>
      <c r="AQ1646" s="14" t="str">
        <f t="shared" si="291"/>
        <v>0</v>
      </c>
      <c r="AR1646" s="1" t="str">
        <f t="shared" si="292"/>
        <v/>
      </c>
      <c r="AS1646" s="1" t="str">
        <f t="shared" si="293"/>
        <v/>
      </c>
      <c r="AT1646" s="1" t="str">
        <f t="shared" si="294"/>
        <v/>
      </c>
      <c r="AU1646" s="1" t="str">
        <f t="shared" si="285"/>
        <v/>
      </c>
      <c r="AV1646" s="1" t="e">
        <f>IF(VLOOKUP(G1646,官網匯出!A:AQ,42,FALSE)="","[黃金盾官網]",VLOOKUP(G1646,官網匯出!A:AQ,42,FALSE))</f>
        <v>#N/A</v>
      </c>
      <c r="AW1646" s="1" t="e">
        <f>IF(LEFT(VLOOKUP(G1646,官網匯出!A:AS,43,FALSE),2)="","web",LEFT(VLOOKUP(G1646,官網匯出!A:AS,43,FALSE),2))</f>
        <v>#N/A</v>
      </c>
      <c r="AX1646" s="1" t="str">
        <f t="shared" si="295"/>
        <v>O</v>
      </c>
    </row>
    <row r="1647" spans="1:50">
      <c r="A1647" s="1" t="str">
        <f>IF(G1647="","",VLOOKUP(官網轉換!AW1647,團名!A:B,2,FALSE))</f>
        <v/>
      </c>
      <c r="B1647" s="1" t="str">
        <f>IF(G1647="","",IF(LEFT(VLOOKUP(G1647,官網匯出!A:AQ,43,0),2)="wf",VLOOKUP(VLOOKUP(G1647,官網匯出!A:AQ,43,0),團名!$I$1:$K$12,2,FALSE),"N0071"))</f>
        <v/>
      </c>
      <c r="C1647" s="1" t="str">
        <f>IFERROR(VLOOKUP(官網匯出!D1647,團名!E:G,3,FALSE),"")</f>
        <v/>
      </c>
      <c r="D1647" s="1" t="str">
        <f t="shared" si="286"/>
        <v/>
      </c>
      <c r="E1647" s="1" t="str">
        <f t="shared" si="287"/>
        <v/>
      </c>
      <c r="F1647" s="1" t="str">
        <f>IF(官網匯出!F1647="已付款","","B0012")</f>
        <v>B0012</v>
      </c>
      <c r="G1647" s="1" t="str">
        <f>IF(官網匯出!A1647="","",官網匯出!A1647)</f>
        <v/>
      </c>
      <c r="H1647" s="3" t="str">
        <f>IF(官網匯出!B1647="","",官網匯出!B1647)</f>
        <v/>
      </c>
      <c r="I1647" s="1" t="str">
        <f>IF(官網匯出!C1647="","",官網匯出!C1647)</f>
        <v/>
      </c>
      <c r="J1647" s="1" t="str">
        <f>IF(官網匯出!D1647="","",官網匯出!D1647)</f>
        <v/>
      </c>
      <c r="K1647" s="3" t="str">
        <f>IF(官網匯出!E1647="","",官網匯出!E1647)</f>
        <v/>
      </c>
      <c r="L1647" s="1" t="str">
        <f>IF(官網匯出!F1647="","",官網匯出!F1647)</f>
        <v/>
      </c>
      <c r="M1647" s="1" t="str">
        <f>IF(官網匯出!G1647="","",官網匯出!G1647)</f>
        <v/>
      </c>
      <c r="N1647" s="1" t="str">
        <f>IF(官網匯出!H1647="","",官網匯出!H1647)</f>
        <v/>
      </c>
      <c r="P1647" s="1" t="str">
        <f>IF(官網匯出!J1647="","",RIGHT(官網匯出!J1647,LEN(官網匯出!J1647)-2))</f>
        <v/>
      </c>
      <c r="Q1647" s="1" t="str">
        <f>IF(官網匯出!K1647="","",官網匯出!K1647)</f>
        <v/>
      </c>
      <c r="R1647" s="1" t="str">
        <f>IF(官網匯出!L1647="","",官網匯出!L1647)</f>
        <v/>
      </c>
      <c r="S1647" s="1" t="str">
        <f>IF(官網匯出!M1647="","",官網匯出!M1647)</f>
        <v/>
      </c>
      <c r="T1647" s="1" t="str">
        <f>IF(官網匯出!N1647="","",官網匯出!N1647)</f>
        <v/>
      </c>
      <c r="U1647" s="1" t="str">
        <f>IF(官網匯出!O1647="","",官網匯出!O1647)</f>
        <v/>
      </c>
      <c r="V1647" s="1" t="str">
        <f>IF(官網匯出!P1647="",IF(G1647="","",0),官網匯出!P1647)</f>
        <v/>
      </c>
      <c r="W1647" s="1" t="str">
        <f>IF(官網匯出!Q1647="",IF(G1647="","",0),官網匯出!Q1647)</f>
        <v/>
      </c>
      <c r="X1647" s="1" t="str">
        <f>IF(官網匯出!R1647="","",官網匯出!R1647)</f>
        <v/>
      </c>
      <c r="Y1647" s="1" t="str">
        <f>IF(官網匯出!S1647="","",官網匯出!S1647)</f>
        <v/>
      </c>
      <c r="Z1647" s="1" t="str">
        <f>IF(G1647="","",官網匯出!T1647)</f>
        <v/>
      </c>
      <c r="AA1647" s="1" t="str">
        <f>IF(G1647="","",官網匯出!AK1647)</f>
        <v/>
      </c>
      <c r="AB1647" s="1" t="str">
        <f>IF(G1647="","",IF(官網匯出!V1647="","",官網匯出!V1647))</f>
        <v/>
      </c>
      <c r="AJ1647" s="1" t="str">
        <f>IF(G1647="","",IF(官網匯出!AE1647="","",官網匯出!AE1647))</f>
        <v/>
      </c>
      <c r="AK1647" s="1" t="str">
        <f>IF(G1647="","",IF(官網匯出!AD1647="","",官網匯出!AD1647))</f>
        <v/>
      </c>
      <c r="AL1647" s="1" t="str">
        <f t="shared" si="288"/>
        <v>0</v>
      </c>
      <c r="AM1647" s="1" t="str">
        <f>IF(官網匯出!AG1647="","",官網匯出!AG1647)</f>
        <v/>
      </c>
      <c r="AN1647" s="1" t="str">
        <f>IF(G1647="","",IF(官網匯出!AH1647="","",官網匯出!AH1647))</f>
        <v/>
      </c>
      <c r="AO1647" s="14" t="str">
        <f t="shared" si="289"/>
        <v/>
      </c>
      <c r="AP1647" s="14" t="str">
        <f t="shared" si="290"/>
        <v>1</v>
      </c>
      <c r="AQ1647" s="14" t="str">
        <f t="shared" si="291"/>
        <v>0</v>
      </c>
      <c r="AR1647" s="1" t="str">
        <f t="shared" si="292"/>
        <v/>
      </c>
      <c r="AS1647" s="1" t="str">
        <f t="shared" si="293"/>
        <v/>
      </c>
      <c r="AT1647" s="1" t="str">
        <f t="shared" si="294"/>
        <v/>
      </c>
      <c r="AU1647" s="1" t="str">
        <f t="shared" si="285"/>
        <v/>
      </c>
      <c r="AV1647" s="1" t="e">
        <f>IF(VLOOKUP(G1647,官網匯出!A:AQ,42,FALSE)="","[黃金盾官網]",VLOOKUP(G1647,官網匯出!A:AQ,42,FALSE))</f>
        <v>#N/A</v>
      </c>
      <c r="AW1647" s="1" t="e">
        <f>IF(LEFT(VLOOKUP(G1647,官網匯出!A:AS,43,FALSE),2)="","web",LEFT(VLOOKUP(G1647,官網匯出!A:AS,43,FALSE),2))</f>
        <v>#N/A</v>
      </c>
      <c r="AX1647" s="1" t="str">
        <f t="shared" si="295"/>
        <v>O</v>
      </c>
    </row>
    <row r="1648" spans="1:50">
      <c r="A1648" s="1" t="str">
        <f>IF(G1648="","",VLOOKUP(官網轉換!AW1648,團名!A:B,2,FALSE))</f>
        <v/>
      </c>
      <c r="B1648" s="1" t="str">
        <f>IF(G1648="","",IF(LEFT(VLOOKUP(G1648,官網匯出!A:AQ,43,0),2)="wf",VLOOKUP(VLOOKUP(G1648,官網匯出!A:AQ,43,0),團名!$I$1:$K$12,2,FALSE),"N0071"))</f>
        <v/>
      </c>
      <c r="C1648" s="1" t="str">
        <f>IFERROR(VLOOKUP(官網匯出!D1648,團名!E:G,3,FALSE),"")</f>
        <v/>
      </c>
      <c r="D1648" s="1" t="str">
        <f t="shared" si="286"/>
        <v/>
      </c>
      <c r="E1648" s="1" t="str">
        <f t="shared" si="287"/>
        <v/>
      </c>
      <c r="F1648" s="1" t="str">
        <f>IF(官網匯出!F1648="已付款","","B0012")</f>
        <v>B0012</v>
      </c>
      <c r="G1648" s="1" t="str">
        <f>IF(官網匯出!A1648="","",官網匯出!A1648)</f>
        <v/>
      </c>
      <c r="H1648" s="3" t="str">
        <f>IF(官網匯出!B1648="","",官網匯出!B1648)</f>
        <v/>
      </c>
      <c r="I1648" s="1" t="str">
        <f>IF(官網匯出!C1648="","",官網匯出!C1648)</f>
        <v/>
      </c>
      <c r="J1648" s="1" t="str">
        <f>IF(官網匯出!D1648="","",官網匯出!D1648)</f>
        <v/>
      </c>
      <c r="K1648" s="3" t="str">
        <f>IF(官網匯出!E1648="","",官網匯出!E1648)</f>
        <v/>
      </c>
      <c r="L1648" s="1" t="str">
        <f>IF(官網匯出!F1648="","",官網匯出!F1648)</f>
        <v/>
      </c>
      <c r="M1648" s="1" t="str">
        <f>IF(官網匯出!G1648="","",官網匯出!G1648)</f>
        <v/>
      </c>
      <c r="N1648" s="1" t="str">
        <f>IF(官網匯出!H1648="","",官網匯出!H1648)</f>
        <v/>
      </c>
      <c r="P1648" s="1" t="str">
        <f>IF(官網匯出!J1648="","",RIGHT(官網匯出!J1648,LEN(官網匯出!J1648)-2))</f>
        <v/>
      </c>
      <c r="Q1648" s="1" t="str">
        <f>IF(官網匯出!K1648="","",官網匯出!K1648)</f>
        <v/>
      </c>
      <c r="R1648" s="1" t="str">
        <f>IF(官網匯出!L1648="","",官網匯出!L1648)</f>
        <v/>
      </c>
      <c r="S1648" s="1" t="str">
        <f>IF(官網匯出!M1648="","",官網匯出!M1648)</f>
        <v/>
      </c>
      <c r="T1648" s="1" t="str">
        <f>IF(官網匯出!N1648="","",官網匯出!N1648)</f>
        <v/>
      </c>
      <c r="U1648" s="1" t="str">
        <f>IF(官網匯出!O1648="","",官網匯出!O1648)</f>
        <v/>
      </c>
      <c r="V1648" s="1" t="str">
        <f>IF(官網匯出!P1648="",IF(G1648="","",0),官網匯出!P1648)</f>
        <v/>
      </c>
      <c r="W1648" s="1" t="str">
        <f>IF(官網匯出!Q1648="",IF(G1648="","",0),官網匯出!Q1648)</f>
        <v/>
      </c>
      <c r="X1648" s="1" t="str">
        <f>IF(官網匯出!R1648="","",官網匯出!R1648)</f>
        <v/>
      </c>
      <c r="Y1648" s="1" t="str">
        <f>IF(官網匯出!S1648="","",官網匯出!S1648)</f>
        <v/>
      </c>
      <c r="Z1648" s="1" t="str">
        <f>IF(G1648="","",官網匯出!T1648)</f>
        <v/>
      </c>
      <c r="AA1648" s="1" t="str">
        <f>IF(G1648="","",官網匯出!AK1648)</f>
        <v/>
      </c>
      <c r="AB1648" s="1" t="str">
        <f>IF(G1648="","",IF(官網匯出!V1648="","",官網匯出!V1648))</f>
        <v/>
      </c>
      <c r="AJ1648" s="1" t="str">
        <f>IF(G1648="","",IF(官網匯出!AE1648="","",官網匯出!AE1648))</f>
        <v/>
      </c>
      <c r="AK1648" s="1" t="str">
        <f>IF(G1648="","",IF(官網匯出!AD1648="","",官網匯出!AD1648))</f>
        <v/>
      </c>
      <c r="AL1648" s="1" t="str">
        <f t="shared" si="288"/>
        <v>0</v>
      </c>
      <c r="AM1648" s="1" t="str">
        <f>IF(官網匯出!AG1648="","",官網匯出!AG1648)</f>
        <v/>
      </c>
      <c r="AN1648" s="1" t="str">
        <f>IF(G1648="","",IF(官網匯出!AH1648="","",官網匯出!AH1648))</f>
        <v/>
      </c>
      <c r="AO1648" s="14" t="str">
        <f t="shared" si="289"/>
        <v/>
      </c>
      <c r="AP1648" s="14" t="str">
        <f t="shared" si="290"/>
        <v>1</v>
      </c>
      <c r="AQ1648" s="14" t="str">
        <f t="shared" si="291"/>
        <v>0</v>
      </c>
      <c r="AR1648" s="1" t="str">
        <f t="shared" si="292"/>
        <v/>
      </c>
      <c r="AS1648" s="1" t="str">
        <f t="shared" si="293"/>
        <v/>
      </c>
      <c r="AT1648" s="1" t="str">
        <f t="shared" si="294"/>
        <v/>
      </c>
      <c r="AU1648" s="1" t="str">
        <f t="shared" si="285"/>
        <v/>
      </c>
      <c r="AV1648" s="1" t="e">
        <f>IF(VLOOKUP(G1648,官網匯出!A:AQ,42,FALSE)="","[黃金盾官網]",VLOOKUP(G1648,官網匯出!A:AQ,42,FALSE))</f>
        <v>#N/A</v>
      </c>
      <c r="AW1648" s="1" t="e">
        <f>IF(LEFT(VLOOKUP(G1648,官網匯出!A:AS,43,FALSE),2)="","web",LEFT(VLOOKUP(G1648,官網匯出!A:AS,43,FALSE),2))</f>
        <v>#N/A</v>
      </c>
      <c r="AX1648" s="1" t="str">
        <f t="shared" si="295"/>
        <v>O</v>
      </c>
    </row>
    <row r="1649" spans="1:50">
      <c r="A1649" s="1" t="str">
        <f>IF(G1649="","",VLOOKUP(官網轉換!AW1649,團名!A:B,2,FALSE))</f>
        <v/>
      </c>
      <c r="B1649" s="1" t="str">
        <f>IF(G1649="","",IF(LEFT(VLOOKUP(G1649,官網匯出!A:AQ,43,0),2)="wf",VLOOKUP(VLOOKUP(G1649,官網匯出!A:AQ,43,0),團名!$I$1:$K$12,2,FALSE),"N0071"))</f>
        <v/>
      </c>
      <c r="C1649" s="1" t="str">
        <f>IFERROR(VLOOKUP(官網匯出!D1649,團名!E:G,3,FALSE),"")</f>
        <v/>
      </c>
      <c r="D1649" s="1" t="str">
        <f t="shared" si="286"/>
        <v/>
      </c>
      <c r="E1649" s="1" t="str">
        <f t="shared" si="287"/>
        <v/>
      </c>
      <c r="F1649" s="1" t="str">
        <f>IF(官網匯出!F1649="已付款","","B0012")</f>
        <v>B0012</v>
      </c>
      <c r="G1649" s="1" t="str">
        <f>IF(官網匯出!A1649="","",官網匯出!A1649)</f>
        <v/>
      </c>
      <c r="H1649" s="3" t="str">
        <f>IF(官網匯出!B1649="","",官網匯出!B1649)</f>
        <v/>
      </c>
      <c r="I1649" s="1" t="str">
        <f>IF(官網匯出!C1649="","",官網匯出!C1649)</f>
        <v/>
      </c>
      <c r="J1649" s="1" t="str">
        <f>IF(官網匯出!D1649="","",官網匯出!D1649)</f>
        <v/>
      </c>
      <c r="K1649" s="3" t="str">
        <f>IF(官網匯出!E1649="","",官網匯出!E1649)</f>
        <v/>
      </c>
      <c r="L1649" s="1" t="str">
        <f>IF(官網匯出!F1649="","",官網匯出!F1649)</f>
        <v/>
      </c>
      <c r="M1649" s="1" t="str">
        <f>IF(官網匯出!G1649="","",官網匯出!G1649)</f>
        <v/>
      </c>
      <c r="N1649" s="1" t="str">
        <f>IF(官網匯出!H1649="","",官網匯出!H1649)</f>
        <v/>
      </c>
      <c r="P1649" s="1" t="str">
        <f>IF(官網匯出!J1649="","",RIGHT(官網匯出!J1649,LEN(官網匯出!J1649)-2))</f>
        <v/>
      </c>
      <c r="Q1649" s="1" t="str">
        <f>IF(官網匯出!K1649="","",官網匯出!K1649)</f>
        <v/>
      </c>
      <c r="R1649" s="1" t="str">
        <f>IF(官網匯出!L1649="","",官網匯出!L1649)</f>
        <v/>
      </c>
      <c r="S1649" s="1" t="str">
        <f>IF(官網匯出!M1649="","",官網匯出!M1649)</f>
        <v/>
      </c>
      <c r="T1649" s="1" t="str">
        <f>IF(官網匯出!N1649="","",官網匯出!N1649)</f>
        <v/>
      </c>
      <c r="U1649" s="1" t="str">
        <f>IF(官網匯出!O1649="","",官網匯出!O1649)</f>
        <v/>
      </c>
      <c r="V1649" s="1" t="str">
        <f>IF(官網匯出!P1649="",IF(G1649="","",0),官網匯出!P1649)</f>
        <v/>
      </c>
      <c r="W1649" s="1" t="str">
        <f>IF(官網匯出!Q1649="",IF(G1649="","",0),官網匯出!Q1649)</f>
        <v/>
      </c>
      <c r="X1649" s="1" t="str">
        <f>IF(官網匯出!R1649="","",官網匯出!R1649)</f>
        <v/>
      </c>
      <c r="Y1649" s="1" t="str">
        <f>IF(官網匯出!S1649="","",官網匯出!S1649)</f>
        <v/>
      </c>
      <c r="Z1649" s="1" t="str">
        <f>IF(G1649="","",官網匯出!T1649)</f>
        <v/>
      </c>
      <c r="AA1649" s="1" t="str">
        <f>IF(G1649="","",官網匯出!AK1649)</f>
        <v/>
      </c>
      <c r="AB1649" s="1" t="str">
        <f>IF(G1649="","",IF(官網匯出!V1649="","",官網匯出!V1649))</f>
        <v/>
      </c>
      <c r="AJ1649" s="1" t="str">
        <f>IF(G1649="","",IF(官網匯出!AE1649="","",官網匯出!AE1649))</f>
        <v/>
      </c>
      <c r="AK1649" s="1" t="str">
        <f>IF(G1649="","",IF(官網匯出!AD1649="","",官網匯出!AD1649))</f>
        <v/>
      </c>
      <c r="AL1649" s="1" t="str">
        <f t="shared" si="288"/>
        <v>0</v>
      </c>
      <c r="AM1649" s="1" t="str">
        <f>IF(官網匯出!AG1649="","",官網匯出!AG1649)</f>
        <v/>
      </c>
      <c r="AN1649" s="1" t="str">
        <f>IF(G1649="","",IF(官網匯出!AH1649="","",官網匯出!AH1649))</f>
        <v/>
      </c>
      <c r="AO1649" s="14" t="str">
        <f t="shared" si="289"/>
        <v/>
      </c>
      <c r="AP1649" s="14" t="str">
        <f t="shared" si="290"/>
        <v>1</v>
      </c>
      <c r="AQ1649" s="14" t="str">
        <f t="shared" si="291"/>
        <v>0</v>
      </c>
      <c r="AR1649" s="1" t="str">
        <f t="shared" si="292"/>
        <v/>
      </c>
      <c r="AS1649" s="1" t="str">
        <f t="shared" si="293"/>
        <v/>
      </c>
      <c r="AT1649" s="1" t="str">
        <f t="shared" si="294"/>
        <v/>
      </c>
      <c r="AU1649" s="1" t="str">
        <f t="shared" si="285"/>
        <v/>
      </c>
      <c r="AV1649" s="1" t="e">
        <f>IF(VLOOKUP(G1649,官網匯出!A:AQ,42,FALSE)="","[黃金盾官網]",VLOOKUP(G1649,官網匯出!A:AQ,42,FALSE))</f>
        <v>#N/A</v>
      </c>
      <c r="AW1649" s="1" t="e">
        <f>IF(LEFT(VLOOKUP(G1649,官網匯出!A:AS,43,FALSE),2)="","web",LEFT(VLOOKUP(G1649,官網匯出!A:AS,43,FALSE),2))</f>
        <v>#N/A</v>
      </c>
      <c r="AX1649" s="1" t="str">
        <f t="shared" si="295"/>
        <v>O</v>
      </c>
    </row>
    <row r="1650" spans="1:50">
      <c r="A1650" s="1" t="str">
        <f>IF(G1650="","",VLOOKUP(官網轉換!AW1650,團名!A:B,2,FALSE))</f>
        <v/>
      </c>
      <c r="B1650" s="1" t="str">
        <f>IF(G1650="","",IF(LEFT(VLOOKUP(G1650,官網匯出!A:AQ,43,0),2)="wf",VLOOKUP(VLOOKUP(G1650,官網匯出!A:AQ,43,0),團名!$I$1:$K$12,2,FALSE),"N0071"))</f>
        <v/>
      </c>
      <c r="C1650" s="1" t="str">
        <f>IFERROR(VLOOKUP(官網匯出!D1650,團名!E:G,3,FALSE),"")</f>
        <v/>
      </c>
      <c r="D1650" s="1" t="str">
        <f t="shared" si="286"/>
        <v/>
      </c>
      <c r="E1650" s="1" t="str">
        <f t="shared" si="287"/>
        <v/>
      </c>
      <c r="F1650" s="1" t="str">
        <f>IF(官網匯出!F1650="已付款","","B0012")</f>
        <v>B0012</v>
      </c>
      <c r="G1650" s="1" t="str">
        <f>IF(官網匯出!A1650="","",官網匯出!A1650)</f>
        <v/>
      </c>
      <c r="H1650" s="3" t="str">
        <f>IF(官網匯出!B1650="","",官網匯出!B1650)</f>
        <v/>
      </c>
      <c r="I1650" s="1" t="str">
        <f>IF(官網匯出!C1650="","",官網匯出!C1650)</f>
        <v/>
      </c>
      <c r="J1650" s="1" t="str">
        <f>IF(官網匯出!D1650="","",官網匯出!D1650)</f>
        <v/>
      </c>
      <c r="K1650" s="3" t="str">
        <f>IF(官網匯出!E1650="","",官網匯出!E1650)</f>
        <v/>
      </c>
      <c r="L1650" s="1" t="str">
        <f>IF(官網匯出!F1650="","",官網匯出!F1650)</f>
        <v/>
      </c>
      <c r="M1650" s="1" t="str">
        <f>IF(官網匯出!G1650="","",官網匯出!G1650)</f>
        <v/>
      </c>
      <c r="N1650" s="1" t="str">
        <f>IF(官網匯出!H1650="","",官網匯出!H1650)</f>
        <v/>
      </c>
      <c r="P1650" s="1" t="str">
        <f>IF(官網匯出!J1650="","",RIGHT(官網匯出!J1650,LEN(官網匯出!J1650)-2))</f>
        <v/>
      </c>
      <c r="Q1650" s="1" t="str">
        <f>IF(官網匯出!K1650="","",官網匯出!K1650)</f>
        <v/>
      </c>
      <c r="R1650" s="1" t="str">
        <f>IF(官網匯出!L1650="","",官網匯出!L1650)</f>
        <v/>
      </c>
      <c r="S1650" s="1" t="str">
        <f>IF(官網匯出!M1650="","",官網匯出!M1650)</f>
        <v/>
      </c>
      <c r="T1650" s="1" t="str">
        <f>IF(官網匯出!N1650="","",官網匯出!N1650)</f>
        <v/>
      </c>
      <c r="U1650" s="1" t="str">
        <f>IF(官網匯出!O1650="","",官網匯出!O1650)</f>
        <v/>
      </c>
      <c r="V1650" s="1" t="str">
        <f>IF(官網匯出!P1650="",IF(G1650="","",0),官網匯出!P1650)</f>
        <v/>
      </c>
      <c r="W1650" s="1" t="str">
        <f>IF(官網匯出!Q1650="",IF(G1650="","",0),官網匯出!Q1650)</f>
        <v/>
      </c>
      <c r="X1650" s="1" t="str">
        <f>IF(官網匯出!R1650="","",官網匯出!R1650)</f>
        <v/>
      </c>
      <c r="Y1650" s="1" t="str">
        <f>IF(官網匯出!S1650="","",官網匯出!S1650)</f>
        <v/>
      </c>
      <c r="Z1650" s="1" t="str">
        <f>IF(G1650="","",官網匯出!T1650)</f>
        <v/>
      </c>
      <c r="AA1650" s="1" t="str">
        <f>IF(G1650="","",官網匯出!AK1650)</f>
        <v/>
      </c>
      <c r="AB1650" s="1" t="str">
        <f>IF(G1650="","",IF(官網匯出!V1650="","",官網匯出!V1650))</f>
        <v/>
      </c>
      <c r="AJ1650" s="1" t="str">
        <f>IF(G1650="","",IF(官網匯出!AE1650="","",官網匯出!AE1650))</f>
        <v/>
      </c>
      <c r="AK1650" s="1" t="str">
        <f>IF(G1650="","",IF(官網匯出!AD1650="","",官網匯出!AD1650))</f>
        <v/>
      </c>
      <c r="AL1650" s="1" t="str">
        <f t="shared" si="288"/>
        <v>0</v>
      </c>
      <c r="AM1650" s="1" t="str">
        <f>IF(官網匯出!AG1650="","",官網匯出!AG1650)</f>
        <v/>
      </c>
      <c r="AN1650" s="1" t="str">
        <f>IF(G1650="","",IF(官網匯出!AH1650="","",官網匯出!AH1650))</f>
        <v/>
      </c>
      <c r="AO1650" s="14" t="str">
        <f t="shared" si="289"/>
        <v/>
      </c>
      <c r="AP1650" s="14" t="str">
        <f t="shared" si="290"/>
        <v>1</v>
      </c>
      <c r="AQ1650" s="14" t="str">
        <f t="shared" si="291"/>
        <v>0</v>
      </c>
      <c r="AR1650" s="1" t="str">
        <f t="shared" si="292"/>
        <v/>
      </c>
      <c r="AS1650" s="1" t="str">
        <f t="shared" si="293"/>
        <v/>
      </c>
      <c r="AT1650" s="1" t="str">
        <f t="shared" si="294"/>
        <v/>
      </c>
      <c r="AU1650" s="1" t="str">
        <f t="shared" si="285"/>
        <v/>
      </c>
      <c r="AV1650" s="1" t="e">
        <f>IF(VLOOKUP(G1650,官網匯出!A:AQ,42,FALSE)="","[黃金盾官網]",VLOOKUP(G1650,官網匯出!A:AQ,42,FALSE))</f>
        <v>#N/A</v>
      </c>
      <c r="AW1650" s="1" t="e">
        <f>IF(LEFT(VLOOKUP(G1650,官網匯出!A:AS,43,FALSE),2)="","web",LEFT(VLOOKUP(G1650,官網匯出!A:AS,43,FALSE),2))</f>
        <v>#N/A</v>
      </c>
      <c r="AX1650" s="1" t="str">
        <f t="shared" si="295"/>
        <v>O</v>
      </c>
    </row>
    <row r="1651" spans="1:50">
      <c r="A1651" s="1" t="str">
        <f>IF(G1651="","",VLOOKUP(官網轉換!AW1651,團名!A:B,2,FALSE))</f>
        <v/>
      </c>
      <c r="B1651" s="1" t="str">
        <f>IF(G1651="","",IF(LEFT(VLOOKUP(G1651,官網匯出!A:AQ,43,0),2)="wf",VLOOKUP(VLOOKUP(G1651,官網匯出!A:AQ,43,0),團名!$I$1:$K$12,2,FALSE),"N0071"))</f>
        <v/>
      </c>
      <c r="C1651" s="1" t="str">
        <f>IFERROR(VLOOKUP(官網匯出!D1651,團名!E:G,3,FALSE),"")</f>
        <v/>
      </c>
      <c r="D1651" s="1" t="str">
        <f t="shared" si="286"/>
        <v/>
      </c>
      <c r="E1651" s="1" t="str">
        <f t="shared" si="287"/>
        <v/>
      </c>
      <c r="F1651" s="1" t="str">
        <f>IF(官網匯出!F1651="已付款","","B0012")</f>
        <v>B0012</v>
      </c>
      <c r="G1651" s="1" t="str">
        <f>IF(官網匯出!A1651="","",官網匯出!A1651)</f>
        <v/>
      </c>
      <c r="H1651" s="3" t="str">
        <f>IF(官網匯出!B1651="","",官網匯出!B1651)</f>
        <v/>
      </c>
      <c r="I1651" s="1" t="str">
        <f>IF(官網匯出!C1651="","",官網匯出!C1651)</f>
        <v/>
      </c>
      <c r="J1651" s="1" t="str">
        <f>IF(官網匯出!D1651="","",官網匯出!D1651)</f>
        <v/>
      </c>
      <c r="K1651" s="3" t="str">
        <f>IF(官網匯出!E1651="","",官網匯出!E1651)</f>
        <v/>
      </c>
      <c r="L1651" s="1" t="str">
        <f>IF(官網匯出!F1651="","",官網匯出!F1651)</f>
        <v/>
      </c>
      <c r="M1651" s="1" t="str">
        <f>IF(官網匯出!G1651="","",官網匯出!G1651)</f>
        <v/>
      </c>
      <c r="N1651" s="1" t="str">
        <f>IF(官網匯出!H1651="","",官網匯出!H1651)</f>
        <v/>
      </c>
      <c r="P1651" s="1" t="str">
        <f>IF(官網匯出!J1651="","",RIGHT(官網匯出!J1651,LEN(官網匯出!J1651)-2))</f>
        <v/>
      </c>
      <c r="Q1651" s="1" t="str">
        <f>IF(官網匯出!K1651="","",官網匯出!K1651)</f>
        <v/>
      </c>
      <c r="R1651" s="1" t="str">
        <f>IF(官網匯出!L1651="","",官網匯出!L1651)</f>
        <v/>
      </c>
      <c r="S1651" s="1" t="str">
        <f>IF(官網匯出!M1651="","",官網匯出!M1651)</f>
        <v/>
      </c>
      <c r="T1651" s="1" t="str">
        <f>IF(官網匯出!N1651="","",官網匯出!N1651)</f>
        <v/>
      </c>
      <c r="U1651" s="1" t="str">
        <f>IF(官網匯出!O1651="","",官網匯出!O1651)</f>
        <v/>
      </c>
      <c r="V1651" s="1" t="str">
        <f>IF(官網匯出!P1651="",IF(G1651="","",0),官網匯出!P1651)</f>
        <v/>
      </c>
      <c r="W1651" s="1" t="str">
        <f>IF(官網匯出!Q1651="",IF(G1651="","",0),官網匯出!Q1651)</f>
        <v/>
      </c>
      <c r="X1651" s="1" t="str">
        <f>IF(官網匯出!R1651="","",官網匯出!R1651)</f>
        <v/>
      </c>
      <c r="Y1651" s="1" t="str">
        <f>IF(官網匯出!S1651="","",官網匯出!S1651)</f>
        <v/>
      </c>
      <c r="Z1651" s="1" t="str">
        <f>IF(G1651="","",官網匯出!T1651)</f>
        <v/>
      </c>
      <c r="AA1651" s="1" t="str">
        <f>IF(G1651="","",官網匯出!AK1651)</f>
        <v/>
      </c>
      <c r="AB1651" s="1" t="str">
        <f>IF(G1651="","",IF(官網匯出!V1651="","",官網匯出!V1651))</f>
        <v/>
      </c>
      <c r="AJ1651" s="1" t="str">
        <f>IF(G1651="","",IF(官網匯出!AE1651="","",官網匯出!AE1651))</f>
        <v/>
      </c>
      <c r="AK1651" s="1" t="str">
        <f>IF(G1651="","",IF(官網匯出!AD1651="","",官網匯出!AD1651))</f>
        <v/>
      </c>
      <c r="AL1651" s="1" t="str">
        <f t="shared" si="288"/>
        <v>0</v>
      </c>
      <c r="AM1651" s="1" t="str">
        <f>IF(官網匯出!AG1651="","",官網匯出!AG1651)</f>
        <v/>
      </c>
      <c r="AN1651" s="1" t="str">
        <f>IF(G1651="","",IF(官網匯出!AH1651="","",官網匯出!AH1651))</f>
        <v/>
      </c>
      <c r="AO1651" s="14" t="str">
        <f t="shared" si="289"/>
        <v/>
      </c>
      <c r="AP1651" s="14" t="str">
        <f t="shared" si="290"/>
        <v>1</v>
      </c>
      <c r="AQ1651" s="14" t="str">
        <f t="shared" si="291"/>
        <v>0</v>
      </c>
      <c r="AR1651" s="1" t="str">
        <f t="shared" si="292"/>
        <v/>
      </c>
      <c r="AS1651" s="1" t="str">
        <f t="shared" si="293"/>
        <v/>
      </c>
      <c r="AT1651" s="1" t="str">
        <f t="shared" si="294"/>
        <v/>
      </c>
      <c r="AU1651" s="1" t="str">
        <f t="shared" si="285"/>
        <v/>
      </c>
      <c r="AV1651" s="1" t="e">
        <f>IF(VLOOKUP(G1651,官網匯出!A:AQ,42,FALSE)="","[黃金盾官網]",VLOOKUP(G1651,官網匯出!A:AQ,42,FALSE))</f>
        <v>#N/A</v>
      </c>
      <c r="AW1651" s="1" t="e">
        <f>IF(LEFT(VLOOKUP(G1651,官網匯出!A:AS,43,FALSE),2)="","web",LEFT(VLOOKUP(G1651,官網匯出!A:AS,43,FALSE),2))</f>
        <v>#N/A</v>
      </c>
      <c r="AX1651" s="1" t="str">
        <f t="shared" si="295"/>
        <v>O</v>
      </c>
    </row>
    <row r="1652" spans="1:50">
      <c r="A1652" s="1" t="str">
        <f>IF(G1652="","",VLOOKUP(官網轉換!AW1652,團名!A:B,2,FALSE))</f>
        <v/>
      </c>
      <c r="B1652" s="1" t="str">
        <f>IF(G1652="","",IF(LEFT(VLOOKUP(G1652,官網匯出!A:AQ,43,0),2)="wf",VLOOKUP(VLOOKUP(G1652,官網匯出!A:AQ,43,0),團名!$I$1:$K$12,2,FALSE),"N0071"))</f>
        <v/>
      </c>
      <c r="C1652" s="1" t="str">
        <f>IFERROR(VLOOKUP(官網匯出!D1652,團名!E:G,3,FALSE),"")</f>
        <v/>
      </c>
      <c r="D1652" s="1" t="str">
        <f t="shared" si="286"/>
        <v/>
      </c>
      <c r="E1652" s="1" t="str">
        <f t="shared" si="287"/>
        <v/>
      </c>
      <c r="F1652" s="1" t="str">
        <f>IF(官網匯出!F1652="已付款","","B0012")</f>
        <v>B0012</v>
      </c>
      <c r="G1652" s="1" t="str">
        <f>IF(官網匯出!A1652="","",官網匯出!A1652)</f>
        <v/>
      </c>
      <c r="H1652" s="3" t="str">
        <f>IF(官網匯出!B1652="","",官網匯出!B1652)</f>
        <v/>
      </c>
      <c r="I1652" s="1" t="str">
        <f>IF(官網匯出!C1652="","",官網匯出!C1652)</f>
        <v/>
      </c>
      <c r="J1652" s="1" t="str">
        <f>IF(官網匯出!D1652="","",官網匯出!D1652)</f>
        <v/>
      </c>
      <c r="K1652" s="3" t="str">
        <f>IF(官網匯出!E1652="","",官網匯出!E1652)</f>
        <v/>
      </c>
      <c r="L1652" s="1" t="str">
        <f>IF(官網匯出!F1652="","",官網匯出!F1652)</f>
        <v/>
      </c>
      <c r="M1652" s="1" t="str">
        <f>IF(官網匯出!G1652="","",官網匯出!G1652)</f>
        <v/>
      </c>
      <c r="N1652" s="1" t="str">
        <f>IF(官網匯出!H1652="","",官網匯出!H1652)</f>
        <v/>
      </c>
      <c r="P1652" s="1" t="str">
        <f>IF(官網匯出!J1652="","",RIGHT(官網匯出!J1652,LEN(官網匯出!J1652)-2))</f>
        <v/>
      </c>
      <c r="Q1652" s="1" t="str">
        <f>IF(官網匯出!K1652="","",官網匯出!K1652)</f>
        <v/>
      </c>
      <c r="R1652" s="1" t="str">
        <f>IF(官網匯出!L1652="","",官網匯出!L1652)</f>
        <v/>
      </c>
      <c r="S1652" s="1" t="str">
        <f>IF(官網匯出!M1652="","",官網匯出!M1652)</f>
        <v/>
      </c>
      <c r="T1652" s="1" t="str">
        <f>IF(官網匯出!N1652="","",官網匯出!N1652)</f>
        <v/>
      </c>
      <c r="U1652" s="1" t="str">
        <f>IF(官網匯出!O1652="","",官網匯出!O1652)</f>
        <v/>
      </c>
      <c r="V1652" s="1" t="str">
        <f>IF(官網匯出!P1652="",IF(G1652="","",0),官網匯出!P1652)</f>
        <v/>
      </c>
      <c r="W1652" s="1" t="str">
        <f>IF(官網匯出!Q1652="",IF(G1652="","",0),官網匯出!Q1652)</f>
        <v/>
      </c>
      <c r="X1652" s="1" t="str">
        <f>IF(官網匯出!R1652="","",官網匯出!R1652)</f>
        <v/>
      </c>
      <c r="Y1652" s="1" t="str">
        <f>IF(官網匯出!S1652="","",官網匯出!S1652)</f>
        <v/>
      </c>
      <c r="Z1652" s="1" t="str">
        <f>IF(G1652="","",官網匯出!T1652)</f>
        <v/>
      </c>
      <c r="AA1652" s="1" t="str">
        <f>IF(G1652="","",官網匯出!AK1652)</f>
        <v/>
      </c>
      <c r="AB1652" s="1" t="str">
        <f>IF(G1652="","",IF(官網匯出!V1652="","",官網匯出!V1652))</f>
        <v/>
      </c>
      <c r="AJ1652" s="1" t="str">
        <f>IF(G1652="","",IF(官網匯出!AE1652="","",官網匯出!AE1652))</f>
        <v/>
      </c>
      <c r="AK1652" s="1" t="str">
        <f>IF(G1652="","",IF(官網匯出!AD1652="","",官網匯出!AD1652))</f>
        <v/>
      </c>
      <c r="AL1652" s="1" t="str">
        <f t="shared" si="288"/>
        <v>0</v>
      </c>
      <c r="AM1652" s="1" t="str">
        <f>IF(官網匯出!AG1652="","",官網匯出!AG1652)</f>
        <v/>
      </c>
      <c r="AN1652" s="1" t="str">
        <f>IF(G1652="","",IF(官網匯出!AH1652="","",官網匯出!AH1652))</f>
        <v/>
      </c>
      <c r="AO1652" s="14" t="str">
        <f t="shared" si="289"/>
        <v/>
      </c>
      <c r="AP1652" s="14" t="str">
        <f t="shared" si="290"/>
        <v>1</v>
      </c>
      <c r="AQ1652" s="14" t="str">
        <f t="shared" si="291"/>
        <v>0</v>
      </c>
      <c r="AR1652" s="1" t="str">
        <f t="shared" si="292"/>
        <v/>
      </c>
      <c r="AS1652" s="1" t="str">
        <f t="shared" si="293"/>
        <v/>
      </c>
      <c r="AT1652" s="1" t="str">
        <f t="shared" si="294"/>
        <v/>
      </c>
      <c r="AU1652" s="1" t="str">
        <f t="shared" si="285"/>
        <v/>
      </c>
      <c r="AV1652" s="1" t="e">
        <f>IF(VLOOKUP(G1652,官網匯出!A:AQ,42,FALSE)="","[黃金盾官網]",VLOOKUP(G1652,官網匯出!A:AQ,42,FALSE))</f>
        <v>#N/A</v>
      </c>
      <c r="AW1652" s="1" t="e">
        <f>IF(LEFT(VLOOKUP(G1652,官網匯出!A:AS,43,FALSE),2)="","web",LEFT(VLOOKUP(G1652,官網匯出!A:AS,43,FALSE),2))</f>
        <v>#N/A</v>
      </c>
      <c r="AX1652" s="1" t="str">
        <f t="shared" si="295"/>
        <v>O</v>
      </c>
    </row>
    <row r="1653" spans="1:50">
      <c r="A1653" s="1" t="str">
        <f>IF(G1653="","",VLOOKUP(官網轉換!AW1653,團名!A:B,2,FALSE))</f>
        <v/>
      </c>
      <c r="B1653" s="1" t="str">
        <f>IF(G1653="","",IF(LEFT(VLOOKUP(G1653,官網匯出!A:AQ,43,0),2)="wf",VLOOKUP(VLOOKUP(G1653,官網匯出!A:AQ,43,0),團名!$I$1:$K$12,2,FALSE),"N0071"))</f>
        <v/>
      </c>
      <c r="C1653" s="1" t="str">
        <f>IFERROR(VLOOKUP(官網匯出!D1653,團名!E:G,3,FALSE),"")</f>
        <v/>
      </c>
      <c r="D1653" s="1" t="str">
        <f t="shared" si="286"/>
        <v/>
      </c>
      <c r="E1653" s="1" t="str">
        <f t="shared" si="287"/>
        <v/>
      </c>
      <c r="F1653" s="1" t="str">
        <f>IF(官網匯出!F1653="已付款","","B0012")</f>
        <v>B0012</v>
      </c>
      <c r="G1653" s="1" t="str">
        <f>IF(官網匯出!A1653="","",官網匯出!A1653)</f>
        <v/>
      </c>
      <c r="H1653" s="3" t="str">
        <f>IF(官網匯出!B1653="","",官網匯出!B1653)</f>
        <v/>
      </c>
      <c r="I1653" s="1" t="str">
        <f>IF(官網匯出!C1653="","",官網匯出!C1653)</f>
        <v/>
      </c>
      <c r="J1653" s="1" t="str">
        <f>IF(官網匯出!D1653="","",官網匯出!D1653)</f>
        <v/>
      </c>
      <c r="K1653" s="3" t="str">
        <f>IF(官網匯出!E1653="","",官網匯出!E1653)</f>
        <v/>
      </c>
      <c r="L1653" s="1" t="str">
        <f>IF(官網匯出!F1653="","",官網匯出!F1653)</f>
        <v/>
      </c>
      <c r="M1653" s="1" t="str">
        <f>IF(官網匯出!G1653="","",官網匯出!G1653)</f>
        <v/>
      </c>
      <c r="N1653" s="1" t="str">
        <f>IF(官網匯出!H1653="","",官網匯出!H1653)</f>
        <v/>
      </c>
      <c r="P1653" s="1" t="str">
        <f>IF(官網匯出!J1653="","",RIGHT(官網匯出!J1653,LEN(官網匯出!J1653)-2))</f>
        <v/>
      </c>
      <c r="Q1653" s="1" t="str">
        <f>IF(官網匯出!K1653="","",官網匯出!K1653)</f>
        <v/>
      </c>
      <c r="R1653" s="1" t="str">
        <f>IF(官網匯出!L1653="","",官網匯出!L1653)</f>
        <v/>
      </c>
      <c r="S1653" s="1" t="str">
        <f>IF(官網匯出!M1653="","",官網匯出!M1653)</f>
        <v/>
      </c>
      <c r="T1653" s="1" t="str">
        <f>IF(官網匯出!N1653="","",官網匯出!N1653)</f>
        <v/>
      </c>
      <c r="U1653" s="1" t="str">
        <f>IF(官網匯出!O1653="","",官網匯出!O1653)</f>
        <v/>
      </c>
      <c r="V1653" s="1" t="str">
        <f>IF(官網匯出!P1653="",IF(G1653="","",0),官網匯出!P1653)</f>
        <v/>
      </c>
      <c r="W1653" s="1" t="str">
        <f>IF(官網匯出!Q1653="",IF(G1653="","",0),官網匯出!Q1653)</f>
        <v/>
      </c>
      <c r="X1653" s="1" t="str">
        <f>IF(官網匯出!R1653="","",官網匯出!R1653)</f>
        <v/>
      </c>
      <c r="Y1653" s="1" t="str">
        <f>IF(官網匯出!S1653="","",官網匯出!S1653)</f>
        <v/>
      </c>
      <c r="Z1653" s="1" t="str">
        <f>IF(G1653="","",官網匯出!T1653)</f>
        <v/>
      </c>
      <c r="AA1653" s="1" t="str">
        <f>IF(G1653="","",官網匯出!AK1653)</f>
        <v/>
      </c>
      <c r="AB1653" s="1" t="str">
        <f>IF(G1653="","",IF(官網匯出!V1653="","",官網匯出!V1653))</f>
        <v/>
      </c>
      <c r="AJ1653" s="1" t="str">
        <f>IF(G1653="","",IF(官網匯出!AE1653="","",官網匯出!AE1653))</f>
        <v/>
      </c>
      <c r="AK1653" s="1" t="str">
        <f>IF(G1653="","",IF(官網匯出!AD1653="","",官網匯出!AD1653))</f>
        <v/>
      </c>
      <c r="AL1653" s="1" t="str">
        <f t="shared" si="288"/>
        <v>0</v>
      </c>
      <c r="AM1653" s="1" t="str">
        <f>IF(官網匯出!AG1653="","",官網匯出!AG1653)</f>
        <v/>
      </c>
      <c r="AN1653" s="1" t="str">
        <f>IF(G1653="","",IF(官網匯出!AH1653="","",官網匯出!AH1653))</f>
        <v/>
      </c>
      <c r="AO1653" s="14" t="str">
        <f t="shared" si="289"/>
        <v/>
      </c>
      <c r="AP1653" s="14" t="str">
        <f t="shared" si="290"/>
        <v>1</v>
      </c>
      <c r="AQ1653" s="14" t="str">
        <f t="shared" si="291"/>
        <v>0</v>
      </c>
      <c r="AR1653" s="1" t="str">
        <f t="shared" si="292"/>
        <v/>
      </c>
      <c r="AS1653" s="1" t="str">
        <f t="shared" si="293"/>
        <v/>
      </c>
      <c r="AT1653" s="1" t="str">
        <f t="shared" si="294"/>
        <v/>
      </c>
      <c r="AU1653" s="1" t="str">
        <f t="shared" si="285"/>
        <v/>
      </c>
      <c r="AV1653" s="1" t="e">
        <f>IF(VLOOKUP(G1653,官網匯出!A:AQ,42,FALSE)="","[黃金盾官網]",VLOOKUP(G1653,官網匯出!A:AQ,42,FALSE))</f>
        <v>#N/A</v>
      </c>
      <c r="AW1653" s="1" t="e">
        <f>IF(LEFT(VLOOKUP(G1653,官網匯出!A:AS,43,FALSE),2)="","web",LEFT(VLOOKUP(G1653,官網匯出!A:AS,43,FALSE),2))</f>
        <v>#N/A</v>
      </c>
      <c r="AX1653" s="1" t="str">
        <f t="shared" si="295"/>
        <v>O</v>
      </c>
    </row>
    <row r="1654" spans="1:50">
      <c r="A1654" s="1" t="str">
        <f>IF(G1654="","",VLOOKUP(官網轉換!AW1654,團名!A:B,2,FALSE))</f>
        <v/>
      </c>
      <c r="B1654" s="1" t="str">
        <f>IF(G1654="","",IF(LEFT(VLOOKUP(G1654,官網匯出!A:AQ,43,0),2)="wf",VLOOKUP(VLOOKUP(G1654,官網匯出!A:AQ,43,0),團名!$I$1:$K$12,2,FALSE),"N0071"))</f>
        <v/>
      </c>
      <c r="C1654" s="1" t="str">
        <f>IFERROR(VLOOKUP(官網匯出!D1654,團名!E:G,3,FALSE),"")</f>
        <v/>
      </c>
      <c r="D1654" s="1" t="str">
        <f t="shared" si="286"/>
        <v/>
      </c>
      <c r="E1654" s="1" t="str">
        <f t="shared" si="287"/>
        <v/>
      </c>
      <c r="F1654" s="1" t="str">
        <f>IF(官網匯出!F1654="已付款","","B0012")</f>
        <v>B0012</v>
      </c>
      <c r="G1654" s="1" t="str">
        <f>IF(官網匯出!A1654="","",官網匯出!A1654)</f>
        <v/>
      </c>
      <c r="H1654" s="3" t="str">
        <f>IF(官網匯出!B1654="","",官網匯出!B1654)</f>
        <v/>
      </c>
      <c r="I1654" s="1" t="str">
        <f>IF(官網匯出!C1654="","",官網匯出!C1654)</f>
        <v/>
      </c>
      <c r="J1654" s="1" t="str">
        <f>IF(官網匯出!D1654="","",官網匯出!D1654)</f>
        <v/>
      </c>
      <c r="K1654" s="3" t="str">
        <f>IF(官網匯出!E1654="","",官網匯出!E1654)</f>
        <v/>
      </c>
      <c r="L1654" s="1" t="str">
        <f>IF(官網匯出!F1654="","",官網匯出!F1654)</f>
        <v/>
      </c>
      <c r="M1654" s="1" t="str">
        <f>IF(官網匯出!G1654="","",官網匯出!G1654)</f>
        <v/>
      </c>
      <c r="N1654" s="1" t="str">
        <f>IF(官網匯出!H1654="","",官網匯出!H1654)</f>
        <v/>
      </c>
      <c r="P1654" s="1" t="str">
        <f>IF(官網匯出!J1654="","",RIGHT(官網匯出!J1654,LEN(官網匯出!J1654)-2))</f>
        <v/>
      </c>
      <c r="Q1654" s="1" t="str">
        <f>IF(官網匯出!K1654="","",官網匯出!K1654)</f>
        <v/>
      </c>
      <c r="R1654" s="1" t="str">
        <f>IF(官網匯出!L1654="","",官網匯出!L1654)</f>
        <v/>
      </c>
      <c r="S1654" s="1" t="str">
        <f>IF(官網匯出!M1654="","",官網匯出!M1654)</f>
        <v/>
      </c>
      <c r="T1654" s="1" t="str">
        <f>IF(官網匯出!N1654="","",官網匯出!N1654)</f>
        <v/>
      </c>
      <c r="U1654" s="1" t="str">
        <f>IF(官網匯出!O1654="","",官網匯出!O1654)</f>
        <v/>
      </c>
      <c r="V1654" s="1" t="str">
        <f>IF(官網匯出!P1654="",IF(G1654="","",0),官網匯出!P1654)</f>
        <v/>
      </c>
      <c r="W1654" s="1" t="str">
        <f>IF(官網匯出!Q1654="",IF(G1654="","",0),官網匯出!Q1654)</f>
        <v/>
      </c>
      <c r="X1654" s="1" t="str">
        <f>IF(官網匯出!R1654="","",官網匯出!R1654)</f>
        <v/>
      </c>
      <c r="Y1654" s="1" t="str">
        <f>IF(官網匯出!S1654="","",官網匯出!S1654)</f>
        <v/>
      </c>
      <c r="Z1654" s="1" t="str">
        <f>IF(G1654="","",官網匯出!T1654)</f>
        <v/>
      </c>
      <c r="AA1654" s="1" t="str">
        <f>IF(G1654="","",官網匯出!AK1654)</f>
        <v/>
      </c>
      <c r="AB1654" s="1" t="str">
        <f>IF(G1654="","",IF(官網匯出!V1654="","",官網匯出!V1654))</f>
        <v/>
      </c>
      <c r="AJ1654" s="1" t="str">
        <f>IF(G1654="","",IF(官網匯出!AE1654="","",官網匯出!AE1654))</f>
        <v/>
      </c>
      <c r="AK1654" s="1" t="str">
        <f>IF(G1654="","",IF(官網匯出!AD1654="","",官網匯出!AD1654))</f>
        <v/>
      </c>
      <c r="AL1654" s="1" t="str">
        <f t="shared" si="288"/>
        <v>0</v>
      </c>
      <c r="AM1654" s="1" t="str">
        <f>IF(官網匯出!AG1654="","",官網匯出!AG1654)</f>
        <v/>
      </c>
      <c r="AN1654" s="1" t="str">
        <f>IF(G1654="","",IF(官網匯出!AH1654="","",官網匯出!AH1654))</f>
        <v/>
      </c>
      <c r="AO1654" s="14" t="str">
        <f t="shared" si="289"/>
        <v/>
      </c>
      <c r="AP1654" s="14" t="str">
        <f t="shared" si="290"/>
        <v>1</v>
      </c>
      <c r="AQ1654" s="14" t="str">
        <f t="shared" si="291"/>
        <v>0</v>
      </c>
      <c r="AR1654" s="1" t="str">
        <f t="shared" si="292"/>
        <v/>
      </c>
      <c r="AS1654" s="1" t="str">
        <f t="shared" si="293"/>
        <v/>
      </c>
      <c r="AT1654" s="1" t="str">
        <f t="shared" si="294"/>
        <v/>
      </c>
      <c r="AU1654" s="1" t="str">
        <f t="shared" si="285"/>
        <v/>
      </c>
      <c r="AV1654" s="1" t="e">
        <f>IF(VLOOKUP(G1654,官網匯出!A:AQ,42,FALSE)="","[黃金盾官網]",VLOOKUP(G1654,官網匯出!A:AQ,42,FALSE))</f>
        <v>#N/A</v>
      </c>
      <c r="AW1654" s="1" t="e">
        <f>IF(LEFT(VLOOKUP(G1654,官網匯出!A:AS,43,FALSE),2)="","web",LEFT(VLOOKUP(G1654,官網匯出!A:AS,43,FALSE),2))</f>
        <v>#N/A</v>
      </c>
      <c r="AX1654" s="1" t="str">
        <f t="shared" si="295"/>
        <v>O</v>
      </c>
    </row>
    <row r="1655" spans="1:50">
      <c r="A1655" s="1" t="str">
        <f>IF(G1655="","",VLOOKUP(官網轉換!AW1655,團名!A:B,2,FALSE))</f>
        <v/>
      </c>
      <c r="B1655" s="1" t="str">
        <f>IF(G1655="","",IF(LEFT(VLOOKUP(G1655,官網匯出!A:AQ,43,0),2)="wf",VLOOKUP(VLOOKUP(G1655,官網匯出!A:AQ,43,0),團名!$I$1:$K$12,2,FALSE),"N0071"))</f>
        <v/>
      </c>
      <c r="C1655" s="1" t="str">
        <f>IFERROR(VLOOKUP(官網匯出!D1655,團名!E:G,3,FALSE),"")</f>
        <v/>
      </c>
      <c r="D1655" s="1" t="str">
        <f t="shared" si="286"/>
        <v/>
      </c>
      <c r="E1655" s="1" t="str">
        <f t="shared" si="287"/>
        <v/>
      </c>
      <c r="F1655" s="1" t="str">
        <f>IF(官網匯出!F1655="已付款","","B0012")</f>
        <v>B0012</v>
      </c>
      <c r="G1655" s="1" t="str">
        <f>IF(官網匯出!A1655="","",官網匯出!A1655)</f>
        <v/>
      </c>
      <c r="H1655" s="3" t="str">
        <f>IF(官網匯出!B1655="","",官網匯出!B1655)</f>
        <v/>
      </c>
      <c r="I1655" s="1" t="str">
        <f>IF(官網匯出!C1655="","",官網匯出!C1655)</f>
        <v/>
      </c>
      <c r="J1655" s="1" t="str">
        <f>IF(官網匯出!D1655="","",官網匯出!D1655)</f>
        <v/>
      </c>
      <c r="K1655" s="3" t="str">
        <f>IF(官網匯出!E1655="","",官網匯出!E1655)</f>
        <v/>
      </c>
      <c r="L1655" s="1" t="str">
        <f>IF(官網匯出!F1655="","",官網匯出!F1655)</f>
        <v/>
      </c>
      <c r="M1655" s="1" t="str">
        <f>IF(官網匯出!G1655="","",官網匯出!G1655)</f>
        <v/>
      </c>
      <c r="N1655" s="1" t="str">
        <f>IF(官網匯出!H1655="","",官網匯出!H1655)</f>
        <v/>
      </c>
      <c r="P1655" s="1" t="str">
        <f>IF(官網匯出!J1655="","",RIGHT(官網匯出!J1655,LEN(官網匯出!J1655)-2))</f>
        <v/>
      </c>
      <c r="Q1655" s="1" t="str">
        <f>IF(官網匯出!K1655="","",官網匯出!K1655)</f>
        <v/>
      </c>
      <c r="R1655" s="1" t="str">
        <f>IF(官網匯出!L1655="","",官網匯出!L1655)</f>
        <v/>
      </c>
      <c r="S1655" s="1" t="str">
        <f>IF(官網匯出!M1655="","",官網匯出!M1655)</f>
        <v/>
      </c>
      <c r="T1655" s="1" t="str">
        <f>IF(官網匯出!N1655="","",官網匯出!N1655)</f>
        <v/>
      </c>
      <c r="U1655" s="1" t="str">
        <f>IF(官網匯出!O1655="","",官網匯出!O1655)</f>
        <v/>
      </c>
      <c r="V1655" s="1" t="str">
        <f>IF(官網匯出!P1655="",IF(G1655="","",0),官網匯出!P1655)</f>
        <v/>
      </c>
      <c r="W1655" s="1" t="str">
        <f>IF(官網匯出!Q1655="",IF(G1655="","",0),官網匯出!Q1655)</f>
        <v/>
      </c>
      <c r="X1655" s="1" t="str">
        <f>IF(官網匯出!R1655="","",官網匯出!R1655)</f>
        <v/>
      </c>
      <c r="Y1655" s="1" t="str">
        <f>IF(官網匯出!S1655="","",官網匯出!S1655)</f>
        <v/>
      </c>
      <c r="Z1655" s="1" t="str">
        <f>IF(G1655="","",官網匯出!T1655)</f>
        <v/>
      </c>
      <c r="AA1655" s="1" t="str">
        <f>IF(G1655="","",官網匯出!AK1655)</f>
        <v/>
      </c>
      <c r="AB1655" s="1" t="str">
        <f>IF(G1655="","",IF(官網匯出!V1655="","",官網匯出!V1655))</f>
        <v/>
      </c>
      <c r="AJ1655" s="1" t="str">
        <f>IF(G1655="","",IF(官網匯出!AE1655="","",官網匯出!AE1655))</f>
        <v/>
      </c>
      <c r="AK1655" s="1" t="str">
        <f>IF(G1655="","",IF(官網匯出!AD1655="","",官網匯出!AD1655))</f>
        <v/>
      </c>
      <c r="AL1655" s="1" t="str">
        <f t="shared" si="288"/>
        <v>0</v>
      </c>
      <c r="AM1655" s="1" t="str">
        <f>IF(官網匯出!AG1655="","",官網匯出!AG1655)</f>
        <v/>
      </c>
      <c r="AN1655" s="1" t="str">
        <f>IF(G1655="","",IF(官網匯出!AH1655="","",官網匯出!AH1655))</f>
        <v/>
      </c>
      <c r="AO1655" s="14" t="str">
        <f t="shared" si="289"/>
        <v/>
      </c>
      <c r="AP1655" s="14" t="str">
        <f t="shared" si="290"/>
        <v>1</v>
      </c>
      <c r="AQ1655" s="14" t="str">
        <f t="shared" si="291"/>
        <v>0</v>
      </c>
      <c r="AR1655" s="1" t="str">
        <f t="shared" si="292"/>
        <v/>
      </c>
      <c r="AS1655" s="1" t="str">
        <f t="shared" si="293"/>
        <v/>
      </c>
      <c r="AT1655" s="1" t="str">
        <f t="shared" si="294"/>
        <v/>
      </c>
      <c r="AU1655" s="1" t="str">
        <f t="shared" si="285"/>
        <v/>
      </c>
      <c r="AV1655" s="1" t="e">
        <f>IF(VLOOKUP(G1655,官網匯出!A:AQ,42,FALSE)="","[黃金盾官網]",VLOOKUP(G1655,官網匯出!A:AQ,42,FALSE))</f>
        <v>#N/A</v>
      </c>
      <c r="AW1655" s="1" t="e">
        <f>IF(LEFT(VLOOKUP(G1655,官網匯出!A:AS,43,FALSE),2)="","web",LEFT(VLOOKUP(G1655,官網匯出!A:AS,43,FALSE),2))</f>
        <v>#N/A</v>
      </c>
      <c r="AX1655" s="1" t="str">
        <f t="shared" si="295"/>
        <v>O</v>
      </c>
    </row>
    <row r="1656" spans="1:50">
      <c r="A1656" s="1" t="str">
        <f>IF(G1656="","",VLOOKUP(官網轉換!AW1656,團名!A:B,2,FALSE))</f>
        <v/>
      </c>
      <c r="B1656" s="1" t="str">
        <f>IF(G1656="","",IF(LEFT(VLOOKUP(G1656,官網匯出!A:AQ,43,0),2)="wf",VLOOKUP(VLOOKUP(G1656,官網匯出!A:AQ,43,0),團名!$I$1:$K$12,2,FALSE),"N0071"))</f>
        <v/>
      </c>
      <c r="C1656" s="1" t="str">
        <f>IFERROR(VLOOKUP(官網匯出!D1656,團名!E:G,3,FALSE),"")</f>
        <v/>
      </c>
      <c r="D1656" s="1" t="str">
        <f t="shared" si="286"/>
        <v/>
      </c>
      <c r="E1656" s="1" t="str">
        <f t="shared" si="287"/>
        <v/>
      </c>
      <c r="F1656" s="1" t="str">
        <f>IF(官網匯出!F1656="已付款","","B0012")</f>
        <v>B0012</v>
      </c>
      <c r="G1656" s="1" t="str">
        <f>IF(官網匯出!A1656="","",官網匯出!A1656)</f>
        <v/>
      </c>
      <c r="H1656" s="3" t="str">
        <f>IF(官網匯出!B1656="","",官網匯出!B1656)</f>
        <v/>
      </c>
      <c r="I1656" s="1" t="str">
        <f>IF(官網匯出!C1656="","",官網匯出!C1656)</f>
        <v/>
      </c>
      <c r="J1656" s="1" t="str">
        <f>IF(官網匯出!D1656="","",官網匯出!D1656)</f>
        <v/>
      </c>
      <c r="K1656" s="3" t="str">
        <f>IF(官網匯出!E1656="","",官網匯出!E1656)</f>
        <v/>
      </c>
      <c r="L1656" s="1" t="str">
        <f>IF(官網匯出!F1656="","",官網匯出!F1656)</f>
        <v/>
      </c>
      <c r="M1656" s="1" t="str">
        <f>IF(官網匯出!G1656="","",官網匯出!G1656)</f>
        <v/>
      </c>
      <c r="N1656" s="1" t="str">
        <f>IF(官網匯出!H1656="","",官網匯出!H1656)</f>
        <v/>
      </c>
      <c r="P1656" s="1" t="str">
        <f>IF(官網匯出!J1656="","",RIGHT(官網匯出!J1656,LEN(官網匯出!J1656)-2))</f>
        <v/>
      </c>
      <c r="Q1656" s="1" t="str">
        <f>IF(官網匯出!K1656="","",官網匯出!K1656)</f>
        <v/>
      </c>
      <c r="R1656" s="1" t="str">
        <f>IF(官網匯出!L1656="","",官網匯出!L1656)</f>
        <v/>
      </c>
      <c r="S1656" s="1" t="str">
        <f>IF(官網匯出!M1656="","",官網匯出!M1656)</f>
        <v/>
      </c>
      <c r="T1656" s="1" t="str">
        <f>IF(官網匯出!N1656="","",官網匯出!N1656)</f>
        <v/>
      </c>
      <c r="U1656" s="1" t="str">
        <f>IF(官網匯出!O1656="","",官網匯出!O1656)</f>
        <v/>
      </c>
      <c r="V1656" s="1" t="str">
        <f>IF(官網匯出!P1656="",IF(G1656="","",0),官網匯出!P1656)</f>
        <v/>
      </c>
      <c r="W1656" s="1" t="str">
        <f>IF(官網匯出!Q1656="",IF(G1656="","",0),官網匯出!Q1656)</f>
        <v/>
      </c>
      <c r="X1656" s="1" t="str">
        <f>IF(官網匯出!R1656="","",官網匯出!R1656)</f>
        <v/>
      </c>
      <c r="Y1656" s="1" t="str">
        <f>IF(官網匯出!S1656="","",官網匯出!S1656)</f>
        <v/>
      </c>
      <c r="Z1656" s="1" t="str">
        <f>IF(G1656="","",官網匯出!T1656)</f>
        <v/>
      </c>
      <c r="AA1656" s="1" t="str">
        <f>IF(G1656="","",官網匯出!AK1656)</f>
        <v/>
      </c>
      <c r="AB1656" s="1" t="str">
        <f>IF(G1656="","",IF(官網匯出!V1656="","",官網匯出!V1656))</f>
        <v/>
      </c>
      <c r="AJ1656" s="1" t="str">
        <f>IF(G1656="","",IF(官網匯出!AE1656="","",官網匯出!AE1656))</f>
        <v/>
      </c>
      <c r="AK1656" s="1" t="str">
        <f>IF(G1656="","",IF(官網匯出!AD1656="","",官網匯出!AD1656))</f>
        <v/>
      </c>
      <c r="AL1656" s="1" t="str">
        <f t="shared" si="288"/>
        <v>0</v>
      </c>
      <c r="AM1656" s="1" t="str">
        <f>IF(官網匯出!AG1656="","",官網匯出!AG1656)</f>
        <v/>
      </c>
      <c r="AN1656" s="1" t="str">
        <f>IF(G1656="","",IF(官網匯出!AH1656="","",官網匯出!AH1656))</f>
        <v/>
      </c>
      <c r="AO1656" s="14" t="str">
        <f t="shared" si="289"/>
        <v/>
      </c>
      <c r="AP1656" s="14" t="str">
        <f t="shared" si="290"/>
        <v>1</v>
      </c>
      <c r="AQ1656" s="14" t="str">
        <f t="shared" si="291"/>
        <v>0</v>
      </c>
      <c r="AR1656" s="1" t="str">
        <f t="shared" si="292"/>
        <v/>
      </c>
      <c r="AS1656" s="1" t="str">
        <f t="shared" si="293"/>
        <v/>
      </c>
      <c r="AT1656" s="1" t="str">
        <f t="shared" si="294"/>
        <v/>
      </c>
      <c r="AU1656" s="1" t="str">
        <f t="shared" si="285"/>
        <v/>
      </c>
      <c r="AV1656" s="1" t="e">
        <f>IF(VLOOKUP(G1656,官網匯出!A:AQ,42,FALSE)="","[黃金盾官網]",VLOOKUP(G1656,官網匯出!A:AQ,42,FALSE))</f>
        <v>#N/A</v>
      </c>
      <c r="AW1656" s="1" t="e">
        <f>IF(LEFT(VLOOKUP(G1656,官網匯出!A:AS,43,FALSE),2)="","web",LEFT(VLOOKUP(G1656,官網匯出!A:AS,43,FALSE),2))</f>
        <v>#N/A</v>
      </c>
      <c r="AX1656" s="1" t="str">
        <f t="shared" si="295"/>
        <v>O</v>
      </c>
    </row>
    <row r="1657" spans="1:50">
      <c r="A1657" s="1" t="str">
        <f>IF(G1657="","",VLOOKUP(官網轉換!AW1657,團名!A:B,2,FALSE))</f>
        <v/>
      </c>
      <c r="B1657" s="1" t="str">
        <f>IF(G1657="","",IF(LEFT(VLOOKUP(G1657,官網匯出!A:AQ,43,0),2)="wf",VLOOKUP(VLOOKUP(G1657,官網匯出!A:AQ,43,0),團名!$I$1:$K$12,2,FALSE),"N0071"))</f>
        <v/>
      </c>
      <c r="C1657" s="1" t="str">
        <f>IFERROR(VLOOKUP(官網匯出!D1657,團名!E:G,3,FALSE),"")</f>
        <v/>
      </c>
      <c r="D1657" s="1" t="str">
        <f t="shared" si="286"/>
        <v/>
      </c>
      <c r="E1657" s="1" t="str">
        <f t="shared" si="287"/>
        <v/>
      </c>
      <c r="F1657" s="1" t="str">
        <f>IF(官網匯出!F1657="已付款","","B0012")</f>
        <v>B0012</v>
      </c>
      <c r="G1657" s="1" t="str">
        <f>IF(官網匯出!A1657="","",官網匯出!A1657)</f>
        <v/>
      </c>
      <c r="H1657" s="3" t="str">
        <f>IF(官網匯出!B1657="","",官網匯出!B1657)</f>
        <v/>
      </c>
      <c r="I1657" s="1" t="str">
        <f>IF(官網匯出!C1657="","",官網匯出!C1657)</f>
        <v/>
      </c>
      <c r="J1657" s="1" t="str">
        <f>IF(官網匯出!D1657="","",官網匯出!D1657)</f>
        <v/>
      </c>
      <c r="K1657" s="3" t="str">
        <f>IF(官網匯出!E1657="","",官網匯出!E1657)</f>
        <v/>
      </c>
      <c r="L1657" s="1" t="str">
        <f>IF(官網匯出!F1657="","",官網匯出!F1657)</f>
        <v/>
      </c>
      <c r="M1657" s="1" t="str">
        <f>IF(官網匯出!G1657="","",官網匯出!G1657)</f>
        <v/>
      </c>
      <c r="N1657" s="1" t="str">
        <f>IF(官網匯出!H1657="","",官網匯出!H1657)</f>
        <v/>
      </c>
      <c r="P1657" s="1" t="str">
        <f>IF(官網匯出!J1657="","",RIGHT(官網匯出!J1657,LEN(官網匯出!J1657)-2))</f>
        <v/>
      </c>
      <c r="Q1657" s="1" t="str">
        <f>IF(官網匯出!K1657="","",官網匯出!K1657)</f>
        <v/>
      </c>
      <c r="R1657" s="1" t="str">
        <f>IF(官網匯出!L1657="","",官網匯出!L1657)</f>
        <v/>
      </c>
      <c r="S1657" s="1" t="str">
        <f>IF(官網匯出!M1657="","",官網匯出!M1657)</f>
        <v/>
      </c>
      <c r="T1657" s="1" t="str">
        <f>IF(官網匯出!N1657="","",官網匯出!N1657)</f>
        <v/>
      </c>
      <c r="U1657" s="1" t="str">
        <f>IF(官網匯出!O1657="","",官網匯出!O1657)</f>
        <v/>
      </c>
      <c r="V1657" s="1" t="str">
        <f>IF(官網匯出!P1657="",IF(G1657="","",0),官網匯出!P1657)</f>
        <v/>
      </c>
      <c r="W1657" s="1" t="str">
        <f>IF(官網匯出!Q1657="",IF(G1657="","",0),官網匯出!Q1657)</f>
        <v/>
      </c>
      <c r="X1657" s="1" t="str">
        <f>IF(官網匯出!R1657="","",官網匯出!R1657)</f>
        <v/>
      </c>
      <c r="Y1657" s="1" t="str">
        <f>IF(官網匯出!S1657="","",官網匯出!S1657)</f>
        <v/>
      </c>
      <c r="Z1657" s="1" t="str">
        <f>IF(G1657="","",官網匯出!T1657)</f>
        <v/>
      </c>
      <c r="AA1657" s="1" t="str">
        <f>IF(G1657="","",官網匯出!AK1657)</f>
        <v/>
      </c>
      <c r="AB1657" s="1" t="str">
        <f>IF(G1657="","",IF(官網匯出!V1657="","",官網匯出!V1657))</f>
        <v/>
      </c>
      <c r="AJ1657" s="1" t="str">
        <f>IF(G1657="","",IF(官網匯出!AE1657="","",官網匯出!AE1657))</f>
        <v/>
      </c>
      <c r="AK1657" s="1" t="str">
        <f>IF(G1657="","",IF(官網匯出!AD1657="","",官網匯出!AD1657))</f>
        <v/>
      </c>
      <c r="AL1657" s="1" t="str">
        <f t="shared" si="288"/>
        <v>0</v>
      </c>
      <c r="AM1657" s="1" t="str">
        <f>IF(官網匯出!AG1657="","",官網匯出!AG1657)</f>
        <v/>
      </c>
      <c r="AN1657" s="1" t="str">
        <f>IF(G1657="","",IF(官網匯出!AH1657="","",官網匯出!AH1657))</f>
        <v/>
      </c>
      <c r="AO1657" s="14" t="str">
        <f t="shared" si="289"/>
        <v/>
      </c>
      <c r="AP1657" s="14" t="str">
        <f t="shared" si="290"/>
        <v>1</v>
      </c>
      <c r="AQ1657" s="14" t="str">
        <f t="shared" si="291"/>
        <v>0</v>
      </c>
      <c r="AR1657" s="1" t="str">
        <f t="shared" si="292"/>
        <v/>
      </c>
      <c r="AS1657" s="1" t="str">
        <f t="shared" si="293"/>
        <v/>
      </c>
      <c r="AT1657" s="1" t="str">
        <f t="shared" si="294"/>
        <v/>
      </c>
      <c r="AU1657" s="1" t="str">
        <f t="shared" si="285"/>
        <v/>
      </c>
      <c r="AV1657" s="1" t="e">
        <f>IF(VLOOKUP(G1657,官網匯出!A:AQ,42,FALSE)="","[黃金盾官網]",VLOOKUP(G1657,官網匯出!A:AQ,42,FALSE))</f>
        <v>#N/A</v>
      </c>
      <c r="AW1657" s="1" t="e">
        <f>IF(LEFT(VLOOKUP(G1657,官網匯出!A:AS,43,FALSE),2)="","web",LEFT(VLOOKUP(G1657,官網匯出!A:AS,43,FALSE),2))</f>
        <v>#N/A</v>
      </c>
      <c r="AX1657" s="1" t="str">
        <f t="shared" si="295"/>
        <v>O</v>
      </c>
    </row>
    <row r="1658" spans="1:50">
      <c r="A1658" s="1" t="str">
        <f>IF(G1658="","",VLOOKUP(官網轉換!AW1658,團名!A:B,2,FALSE))</f>
        <v/>
      </c>
      <c r="B1658" s="1" t="str">
        <f>IF(G1658="","",IF(LEFT(VLOOKUP(G1658,官網匯出!A:AQ,43,0),2)="wf",VLOOKUP(VLOOKUP(G1658,官網匯出!A:AQ,43,0),團名!$I$1:$K$12,2,FALSE),"N0071"))</f>
        <v/>
      </c>
      <c r="C1658" s="1" t="str">
        <f>IFERROR(VLOOKUP(官網匯出!D1658,團名!E:G,3,FALSE),"")</f>
        <v/>
      </c>
      <c r="D1658" s="1" t="str">
        <f t="shared" si="286"/>
        <v/>
      </c>
      <c r="E1658" s="1" t="str">
        <f t="shared" si="287"/>
        <v/>
      </c>
      <c r="F1658" s="1" t="str">
        <f>IF(官網匯出!F1658="已付款","","B0012")</f>
        <v>B0012</v>
      </c>
      <c r="G1658" s="1" t="str">
        <f>IF(官網匯出!A1658="","",官網匯出!A1658)</f>
        <v/>
      </c>
      <c r="H1658" s="3" t="str">
        <f>IF(官網匯出!B1658="","",官網匯出!B1658)</f>
        <v/>
      </c>
      <c r="I1658" s="1" t="str">
        <f>IF(官網匯出!C1658="","",官網匯出!C1658)</f>
        <v/>
      </c>
      <c r="J1658" s="1" t="str">
        <f>IF(官網匯出!D1658="","",官網匯出!D1658)</f>
        <v/>
      </c>
      <c r="K1658" s="3" t="str">
        <f>IF(官網匯出!E1658="","",官網匯出!E1658)</f>
        <v/>
      </c>
      <c r="L1658" s="1" t="str">
        <f>IF(官網匯出!F1658="","",官網匯出!F1658)</f>
        <v/>
      </c>
      <c r="M1658" s="1" t="str">
        <f>IF(官網匯出!G1658="","",官網匯出!G1658)</f>
        <v/>
      </c>
      <c r="N1658" s="1" t="str">
        <f>IF(官網匯出!H1658="","",官網匯出!H1658)</f>
        <v/>
      </c>
      <c r="P1658" s="1" t="str">
        <f>IF(官網匯出!J1658="","",RIGHT(官網匯出!J1658,LEN(官網匯出!J1658)-2))</f>
        <v/>
      </c>
      <c r="Q1658" s="1" t="str">
        <f>IF(官網匯出!K1658="","",官網匯出!K1658)</f>
        <v/>
      </c>
      <c r="R1658" s="1" t="str">
        <f>IF(官網匯出!L1658="","",官網匯出!L1658)</f>
        <v/>
      </c>
      <c r="S1658" s="1" t="str">
        <f>IF(官網匯出!M1658="","",官網匯出!M1658)</f>
        <v/>
      </c>
      <c r="T1658" s="1" t="str">
        <f>IF(官網匯出!N1658="","",官網匯出!N1658)</f>
        <v/>
      </c>
      <c r="U1658" s="1" t="str">
        <f>IF(官網匯出!O1658="","",官網匯出!O1658)</f>
        <v/>
      </c>
      <c r="V1658" s="1" t="str">
        <f>IF(官網匯出!P1658="",IF(G1658="","",0),官網匯出!P1658)</f>
        <v/>
      </c>
      <c r="W1658" s="1" t="str">
        <f>IF(官網匯出!Q1658="",IF(G1658="","",0),官網匯出!Q1658)</f>
        <v/>
      </c>
      <c r="X1658" s="1" t="str">
        <f>IF(官網匯出!R1658="","",官網匯出!R1658)</f>
        <v/>
      </c>
      <c r="Y1658" s="1" t="str">
        <f>IF(官網匯出!S1658="","",官網匯出!S1658)</f>
        <v/>
      </c>
      <c r="Z1658" s="1" t="str">
        <f>IF(G1658="","",官網匯出!T1658)</f>
        <v/>
      </c>
      <c r="AA1658" s="1" t="str">
        <f>IF(G1658="","",官網匯出!AK1658)</f>
        <v/>
      </c>
      <c r="AB1658" s="1" t="str">
        <f>IF(G1658="","",IF(官網匯出!V1658="","",官網匯出!V1658))</f>
        <v/>
      </c>
      <c r="AJ1658" s="1" t="str">
        <f>IF(G1658="","",IF(官網匯出!AE1658="","",官網匯出!AE1658))</f>
        <v/>
      </c>
      <c r="AK1658" s="1" t="str">
        <f>IF(G1658="","",IF(官網匯出!AD1658="","",官網匯出!AD1658))</f>
        <v/>
      </c>
      <c r="AL1658" s="1" t="str">
        <f t="shared" si="288"/>
        <v>0</v>
      </c>
      <c r="AM1658" s="1" t="str">
        <f>IF(官網匯出!AG1658="","",官網匯出!AG1658)</f>
        <v/>
      </c>
      <c r="AN1658" s="1" t="str">
        <f>IF(G1658="","",IF(官網匯出!AH1658="","",官網匯出!AH1658))</f>
        <v/>
      </c>
      <c r="AO1658" s="14" t="str">
        <f t="shared" si="289"/>
        <v/>
      </c>
      <c r="AP1658" s="14" t="str">
        <f t="shared" si="290"/>
        <v>1</v>
      </c>
      <c r="AQ1658" s="14" t="str">
        <f t="shared" si="291"/>
        <v>0</v>
      </c>
      <c r="AR1658" s="1" t="str">
        <f t="shared" si="292"/>
        <v/>
      </c>
      <c r="AS1658" s="1" t="str">
        <f t="shared" si="293"/>
        <v/>
      </c>
      <c r="AT1658" s="1" t="str">
        <f t="shared" si="294"/>
        <v/>
      </c>
      <c r="AU1658" s="1" t="str">
        <f t="shared" si="285"/>
        <v/>
      </c>
      <c r="AV1658" s="1" t="e">
        <f>IF(VLOOKUP(G1658,官網匯出!A:AQ,42,FALSE)="","[黃金盾官網]",VLOOKUP(G1658,官網匯出!A:AQ,42,FALSE))</f>
        <v>#N/A</v>
      </c>
      <c r="AW1658" s="1" t="e">
        <f>IF(LEFT(VLOOKUP(G1658,官網匯出!A:AS,43,FALSE),2)="","web",LEFT(VLOOKUP(G1658,官網匯出!A:AS,43,FALSE),2))</f>
        <v>#N/A</v>
      </c>
      <c r="AX1658" s="1" t="str">
        <f t="shared" si="295"/>
        <v>O</v>
      </c>
    </row>
    <row r="1659" spans="1:50">
      <c r="A1659" s="1" t="str">
        <f>IF(G1659="","",VLOOKUP(官網轉換!AW1659,團名!A:B,2,FALSE))</f>
        <v/>
      </c>
      <c r="B1659" s="1" t="str">
        <f>IF(G1659="","",IF(LEFT(VLOOKUP(G1659,官網匯出!A:AQ,43,0),2)="wf",VLOOKUP(VLOOKUP(G1659,官網匯出!A:AQ,43,0),團名!$I$1:$K$12,2,FALSE),"N0071"))</f>
        <v/>
      </c>
      <c r="C1659" s="1" t="str">
        <f>IFERROR(VLOOKUP(官網匯出!D1659,團名!E:G,3,FALSE),"")</f>
        <v/>
      </c>
      <c r="D1659" s="1" t="str">
        <f t="shared" si="286"/>
        <v/>
      </c>
      <c r="E1659" s="1" t="str">
        <f t="shared" si="287"/>
        <v/>
      </c>
      <c r="F1659" s="1" t="str">
        <f>IF(官網匯出!F1659="已付款","","B0012")</f>
        <v>B0012</v>
      </c>
      <c r="G1659" s="1" t="str">
        <f>IF(官網匯出!A1659="","",官網匯出!A1659)</f>
        <v/>
      </c>
      <c r="H1659" s="3" t="str">
        <f>IF(官網匯出!B1659="","",官網匯出!B1659)</f>
        <v/>
      </c>
      <c r="I1659" s="1" t="str">
        <f>IF(官網匯出!C1659="","",官網匯出!C1659)</f>
        <v/>
      </c>
      <c r="J1659" s="1" t="str">
        <f>IF(官網匯出!D1659="","",官網匯出!D1659)</f>
        <v/>
      </c>
      <c r="K1659" s="3" t="str">
        <f>IF(官網匯出!E1659="","",官網匯出!E1659)</f>
        <v/>
      </c>
      <c r="L1659" s="1" t="str">
        <f>IF(官網匯出!F1659="","",官網匯出!F1659)</f>
        <v/>
      </c>
      <c r="M1659" s="1" t="str">
        <f>IF(官網匯出!G1659="","",官網匯出!G1659)</f>
        <v/>
      </c>
      <c r="N1659" s="1" t="str">
        <f>IF(官網匯出!H1659="","",官網匯出!H1659)</f>
        <v/>
      </c>
      <c r="P1659" s="1" t="str">
        <f>IF(官網匯出!J1659="","",RIGHT(官網匯出!J1659,LEN(官網匯出!J1659)-2))</f>
        <v/>
      </c>
      <c r="Q1659" s="1" t="str">
        <f>IF(官網匯出!K1659="","",官網匯出!K1659)</f>
        <v/>
      </c>
      <c r="R1659" s="1" t="str">
        <f>IF(官網匯出!L1659="","",官網匯出!L1659)</f>
        <v/>
      </c>
      <c r="S1659" s="1" t="str">
        <f>IF(官網匯出!M1659="","",官網匯出!M1659)</f>
        <v/>
      </c>
      <c r="T1659" s="1" t="str">
        <f>IF(官網匯出!N1659="","",官網匯出!N1659)</f>
        <v/>
      </c>
      <c r="U1659" s="1" t="str">
        <f>IF(官網匯出!O1659="","",官網匯出!O1659)</f>
        <v/>
      </c>
      <c r="V1659" s="1" t="str">
        <f>IF(官網匯出!P1659="",IF(G1659="","",0),官網匯出!P1659)</f>
        <v/>
      </c>
      <c r="W1659" s="1" t="str">
        <f>IF(官網匯出!Q1659="",IF(G1659="","",0),官網匯出!Q1659)</f>
        <v/>
      </c>
      <c r="X1659" s="1" t="str">
        <f>IF(官網匯出!R1659="","",官網匯出!R1659)</f>
        <v/>
      </c>
      <c r="Y1659" s="1" t="str">
        <f>IF(官網匯出!S1659="","",官網匯出!S1659)</f>
        <v/>
      </c>
      <c r="Z1659" s="1" t="str">
        <f>IF(G1659="","",官網匯出!T1659)</f>
        <v/>
      </c>
      <c r="AA1659" s="1" t="str">
        <f>IF(G1659="","",官網匯出!AK1659)</f>
        <v/>
      </c>
      <c r="AB1659" s="1" t="str">
        <f>IF(G1659="","",IF(官網匯出!V1659="","",官網匯出!V1659))</f>
        <v/>
      </c>
      <c r="AJ1659" s="1" t="str">
        <f>IF(G1659="","",IF(官網匯出!AE1659="","",官網匯出!AE1659))</f>
        <v/>
      </c>
      <c r="AK1659" s="1" t="str">
        <f>IF(G1659="","",IF(官網匯出!AD1659="","",官網匯出!AD1659))</f>
        <v/>
      </c>
      <c r="AL1659" s="1" t="str">
        <f t="shared" si="288"/>
        <v>0</v>
      </c>
      <c r="AM1659" s="1" t="str">
        <f>IF(官網匯出!AG1659="","",官網匯出!AG1659)</f>
        <v/>
      </c>
      <c r="AN1659" s="1" t="str">
        <f>IF(G1659="","",IF(官網匯出!AH1659="","",官網匯出!AH1659))</f>
        <v/>
      </c>
      <c r="AO1659" s="14" t="str">
        <f t="shared" si="289"/>
        <v/>
      </c>
      <c r="AP1659" s="14" t="str">
        <f t="shared" si="290"/>
        <v>1</v>
      </c>
      <c r="AQ1659" s="14" t="str">
        <f t="shared" si="291"/>
        <v>0</v>
      </c>
      <c r="AR1659" s="1" t="str">
        <f t="shared" si="292"/>
        <v/>
      </c>
      <c r="AS1659" s="1" t="str">
        <f t="shared" si="293"/>
        <v/>
      </c>
      <c r="AT1659" s="1" t="str">
        <f t="shared" si="294"/>
        <v/>
      </c>
      <c r="AU1659" s="1" t="str">
        <f t="shared" si="285"/>
        <v/>
      </c>
      <c r="AV1659" s="1" t="e">
        <f>IF(VLOOKUP(G1659,官網匯出!A:AQ,42,FALSE)="","[黃金盾官網]",VLOOKUP(G1659,官網匯出!A:AQ,42,FALSE))</f>
        <v>#N/A</v>
      </c>
      <c r="AW1659" s="1" t="e">
        <f>IF(LEFT(VLOOKUP(G1659,官網匯出!A:AS,43,FALSE),2)="","web",LEFT(VLOOKUP(G1659,官網匯出!A:AS,43,FALSE),2))</f>
        <v>#N/A</v>
      </c>
      <c r="AX1659" s="1" t="str">
        <f t="shared" si="295"/>
        <v>O</v>
      </c>
    </row>
    <row r="1660" spans="1:50">
      <c r="A1660" s="1" t="str">
        <f>IF(G1660="","",VLOOKUP(官網轉換!AW1660,團名!A:B,2,FALSE))</f>
        <v/>
      </c>
      <c r="B1660" s="1" t="str">
        <f>IF(G1660="","",IF(LEFT(VLOOKUP(G1660,官網匯出!A:AQ,43,0),2)="wf",VLOOKUP(VLOOKUP(G1660,官網匯出!A:AQ,43,0),團名!$I$1:$K$12,2,FALSE),"N0071"))</f>
        <v/>
      </c>
      <c r="C1660" s="1" t="str">
        <f>IFERROR(VLOOKUP(官網匯出!D1660,團名!E:G,3,FALSE),"")</f>
        <v/>
      </c>
      <c r="D1660" s="1" t="str">
        <f t="shared" si="286"/>
        <v/>
      </c>
      <c r="E1660" s="1" t="str">
        <f t="shared" si="287"/>
        <v/>
      </c>
      <c r="F1660" s="1" t="str">
        <f>IF(官網匯出!F1660="已付款","","B0012")</f>
        <v>B0012</v>
      </c>
      <c r="G1660" s="1" t="str">
        <f>IF(官網匯出!A1660="","",官網匯出!A1660)</f>
        <v/>
      </c>
      <c r="H1660" s="3" t="str">
        <f>IF(官網匯出!B1660="","",官網匯出!B1660)</f>
        <v/>
      </c>
      <c r="I1660" s="1" t="str">
        <f>IF(官網匯出!C1660="","",官網匯出!C1660)</f>
        <v/>
      </c>
      <c r="J1660" s="1" t="str">
        <f>IF(官網匯出!D1660="","",官網匯出!D1660)</f>
        <v/>
      </c>
      <c r="K1660" s="3" t="str">
        <f>IF(官網匯出!E1660="","",官網匯出!E1660)</f>
        <v/>
      </c>
      <c r="L1660" s="1" t="str">
        <f>IF(官網匯出!F1660="","",官網匯出!F1660)</f>
        <v/>
      </c>
      <c r="M1660" s="1" t="str">
        <f>IF(官網匯出!G1660="","",官網匯出!G1660)</f>
        <v/>
      </c>
      <c r="N1660" s="1" t="str">
        <f>IF(官網匯出!H1660="","",官網匯出!H1660)</f>
        <v/>
      </c>
      <c r="P1660" s="1" t="str">
        <f>IF(官網匯出!J1660="","",RIGHT(官網匯出!J1660,LEN(官網匯出!J1660)-2))</f>
        <v/>
      </c>
      <c r="Q1660" s="1" t="str">
        <f>IF(官網匯出!K1660="","",官網匯出!K1660)</f>
        <v/>
      </c>
      <c r="R1660" s="1" t="str">
        <f>IF(官網匯出!L1660="","",官網匯出!L1660)</f>
        <v/>
      </c>
      <c r="S1660" s="1" t="str">
        <f>IF(官網匯出!M1660="","",官網匯出!M1660)</f>
        <v/>
      </c>
      <c r="T1660" s="1" t="str">
        <f>IF(官網匯出!N1660="","",官網匯出!N1660)</f>
        <v/>
      </c>
      <c r="U1660" s="1" t="str">
        <f>IF(官網匯出!O1660="","",官網匯出!O1660)</f>
        <v/>
      </c>
      <c r="V1660" s="1" t="str">
        <f>IF(官網匯出!P1660="",IF(G1660="","",0),官網匯出!P1660)</f>
        <v/>
      </c>
      <c r="W1660" s="1" t="str">
        <f>IF(官網匯出!Q1660="",IF(G1660="","",0),官網匯出!Q1660)</f>
        <v/>
      </c>
      <c r="X1660" s="1" t="str">
        <f>IF(官網匯出!R1660="","",官網匯出!R1660)</f>
        <v/>
      </c>
      <c r="Y1660" s="1" t="str">
        <f>IF(官網匯出!S1660="","",官網匯出!S1660)</f>
        <v/>
      </c>
      <c r="Z1660" s="1" t="str">
        <f>IF(G1660="","",官網匯出!T1660)</f>
        <v/>
      </c>
      <c r="AA1660" s="1" t="str">
        <f>IF(G1660="","",官網匯出!AK1660)</f>
        <v/>
      </c>
      <c r="AB1660" s="1" t="str">
        <f>IF(G1660="","",IF(官網匯出!V1660="","",官網匯出!V1660))</f>
        <v/>
      </c>
      <c r="AJ1660" s="1" t="str">
        <f>IF(G1660="","",IF(官網匯出!AE1660="","",官網匯出!AE1660))</f>
        <v/>
      </c>
      <c r="AK1660" s="1" t="str">
        <f>IF(G1660="","",IF(官網匯出!AD1660="","",官網匯出!AD1660))</f>
        <v/>
      </c>
      <c r="AL1660" s="1" t="str">
        <f t="shared" si="288"/>
        <v>0</v>
      </c>
      <c r="AM1660" s="1" t="str">
        <f>IF(官網匯出!AG1660="","",官網匯出!AG1660)</f>
        <v/>
      </c>
      <c r="AN1660" s="1" t="str">
        <f>IF(G1660="","",IF(官網匯出!AH1660="","",官網匯出!AH1660))</f>
        <v/>
      </c>
      <c r="AO1660" s="14" t="str">
        <f t="shared" si="289"/>
        <v/>
      </c>
      <c r="AP1660" s="14" t="str">
        <f t="shared" si="290"/>
        <v>1</v>
      </c>
      <c r="AQ1660" s="14" t="str">
        <f t="shared" si="291"/>
        <v>0</v>
      </c>
      <c r="AR1660" s="1" t="str">
        <f t="shared" si="292"/>
        <v/>
      </c>
      <c r="AS1660" s="1" t="str">
        <f t="shared" si="293"/>
        <v/>
      </c>
      <c r="AT1660" s="1" t="str">
        <f t="shared" si="294"/>
        <v/>
      </c>
      <c r="AU1660" s="1" t="str">
        <f t="shared" si="285"/>
        <v/>
      </c>
      <c r="AV1660" s="1" t="e">
        <f>IF(VLOOKUP(G1660,官網匯出!A:AQ,42,FALSE)="","[黃金盾官網]",VLOOKUP(G1660,官網匯出!A:AQ,42,FALSE))</f>
        <v>#N/A</v>
      </c>
      <c r="AW1660" s="1" t="e">
        <f>IF(LEFT(VLOOKUP(G1660,官網匯出!A:AS,43,FALSE),2)="","web",LEFT(VLOOKUP(G1660,官網匯出!A:AS,43,FALSE),2))</f>
        <v>#N/A</v>
      </c>
      <c r="AX1660" s="1" t="str">
        <f t="shared" si="295"/>
        <v>O</v>
      </c>
    </row>
    <row r="1661" spans="1:50">
      <c r="A1661" s="1" t="str">
        <f>IF(G1661="","",VLOOKUP(官網轉換!AW1661,團名!A:B,2,FALSE))</f>
        <v/>
      </c>
      <c r="B1661" s="1" t="str">
        <f>IF(G1661="","",IF(LEFT(VLOOKUP(G1661,官網匯出!A:AQ,43,0),2)="wf",VLOOKUP(VLOOKUP(G1661,官網匯出!A:AQ,43,0),團名!$I$1:$K$12,2,FALSE),"N0071"))</f>
        <v/>
      </c>
      <c r="C1661" s="1" t="str">
        <f>IFERROR(VLOOKUP(官網匯出!D1661,團名!E:G,3,FALSE),"")</f>
        <v/>
      </c>
      <c r="D1661" s="1" t="str">
        <f t="shared" si="286"/>
        <v/>
      </c>
      <c r="E1661" s="1" t="str">
        <f t="shared" si="287"/>
        <v/>
      </c>
      <c r="F1661" s="1" t="str">
        <f>IF(官網匯出!F1661="已付款","","B0012")</f>
        <v>B0012</v>
      </c>
      <c r="G1661" s="1" t="str">
        <f>IF(官網匯出!A1661="","",官網匯出!A1661)</f>
        <v/>
      </c>
      <c r="H1661" s="3" t="str">
        <f>IF(官網匯出!B1661="","",官網匯出!B1661)</f>
        <v/>
      </c>
      <c r="I1661" s="1" t="str">
        <f>IF(官網匯出!C1661="","",官網匯出!C1661)</f>
        <v/>
      </c>
      <c r="J1661" s="1" t="str">
        <f>IF(官網匯出!D1661="","",官網匯出!D1661)</f>
        <v/>
      </c>
      <c r="K1661" s="3" t="str">
        <f>IF(官網匯出!E1661="","",官網匯出!E1661)</f>
        <v/>
      </c>
      <c r="L1661" s="1" t="str">
        <f>IF(官網匯出!F1661="","",官網匯出!F1661)</f>
        <v/>
      </c>
      <c r="M1661" s="1" t="str">
        <f>IF(官網匯出!G1661="","",官網匯出!G1661)</f>
        <v/>
      </c>
      <c r="N1661" s="1" t="str">
        <f>IF(官網匯出!H1661="","",官網匯出!H1661)</f>
        <v/>
      </c>
      <c r="P1661" s="1" t="str">
        <f>IF(官網匯出!J1661="","",RIGHT(官網匯出!J1661,LEN(官網匯出!J1661)-2))</f>
        <v/>
      </c>
      <c r="Q1661" s="1" t="str">
        <f>IF(官網匯出!K1661="","",官網匯出!K1661)</f>
        <v/>
      </c>
      <c r="R1661" s="1" t="str">
        <f>IF(官網匯出!L1661="","",官網匯出!L1661)</f>
        <v/>
      </c>
      <c r="S1661" s="1" t="str">
        <f>IF(官網匯出!M1661="","",官網匯出!M1661)</f>
        <v/>
      </c>
      <c r="T1661" s="1" t="str">
        <f>IF(官網匯出!N1661="","",官網匯出!N1661)</f>
        <v/>
      </c>
      <c r="U1661" s="1" t="str">
        <f>IF(官網匯出!O1661="","",官網匯出!O1661)</f>
        <v/>
      </c>
      <c r="V1661" s="1" t="str">
        <f>IF(官網匯出!P1661="",IF(G1661="","",0),官網匯出!P1661)</f>
        <v/>
      </c>
      <c r="W1661" s="1" t="str">
        <f>IF(官網匯出!Q1661="",IF(G1661="","",0),官網匯出!Q1661)</f>
        <v/>
      </c>
      <c r="X1661" s="1" t="str">
        <f>IF(官網匯出!R1661="","",官網匯出!R1661)</f>
        <v/>
      </c>
      <c r="Y1661" s="1" t="str">
        <f>IF(官網匯出!S1661="","",官網匯出!S1661)</f>
        <v/>
      </c>
      <c r="Z1661" s="1" t="str">
        <f>IF(G1661="","",官網匯出!T1661)</f>
        <v/>
      </c>
      <c r="AA1661" s="1" t="str">
        <f>IF(G1661="","",官網匯出!AK1661)</f>
        <v/>
      </c>
      <c r="AB1661" s="1" t="str">
        <f>IF(G1661="","",IF(官網匯出!V1661="","",官網匯出!V1661))</f>
        <v/>
      </c>
      <c r="AJ1661" s="1" t="str">
        <f>IF(G1661="","",IF(官網匯出!AE1661="","",官網匯出!AE1661))</f>
        <v/>
      </c>
      <c r="AK1661" s="1" t="str">
        <f>IF(G1661="","",IF(官網匯出!AD1661="","",官網匯出!AD1661))</f>
        <v/>
      </c>
      <c r="AL1661" s="1" t="str">
        <f t="shared" si="288"/>
        <v>0</v>
      </c>
      <c r="AM1661" s="1" t="str">
        <f>IF(官網匯出!AG1661="","",官網匯出!AG1661)</f>
        <v/>
      </c>
      <c r="AN1661" s="1" t="str">
        <f>IF(G1661="","",IF(官網匯出!AH1661="","",官網匯出!AH1661))</f>
        <v/>
      </c>
      <c r="AO1661" s="14" t="str">
        <f t="shared" si="289"/>
        <v/>
      </c>
      <c r="AP1661" s="14" t="str">
        <f t="shared" si="290"/>
        <v>1</v>
      </c>
      <c r="AQ1661" s="14" t="str">
        <f t="shared" si="291"/>
        <v>0</v>
      </c>
      <c r="AR1661" s="1" t="str">
        <f t="shared" si="292"/>
        <v/>
      </c>
      <c r="AS1661" s="1" t="str">
        <f t="shared" si="293"/>
        <v/>
      </c>
      <c r="AT1661" s="1" t="str">
        <f t="shared" si="294"/>
        <v/>
      </c>
      <c r="AU1661" s="1" t="str">
        <f t="shared" si="285"/>
        <v/>
      </c>
      <c r="AV1661" s="1" t="e">
        <f>IF(VLOOKUP(G1661,官網匯出!A:AQ,42,FALSE)="","[黃金盾官網]",VLOOKUP(G1661,官網匯出!A:AQ,42,FALSE))</f>
        <v>#N/A</v>
      </c>
      <c r="AW1661" s="1" t="e">
        <f>IF(LEFT(VLOOKUP(G1661,官網匯出!A:AS,43,FALSE),2)="","web",LEFT(VLOOKUP(G1661,官網匯出!A:AS,43,FALSE),2))</f>
        <v>#N/A</v>
      </c>
      <c r="AX1661" s="1" t="str">
        <f t="shared" si="295"/>
        <v>O</v>
      </c>
    </row>
    <row r="1662" spans="1:50">
      <c r="A1662" s="1" t="str">
        <f>IF(G1662="","",VLOOKUP(官網轉換!AW1662,團名!A:B,2,FALSE))</f>
        <v/>
      </c>
      <c r="B1662" s="1" t="str">
        <f>IF(G1662="","",IF(LEFT(VLOOKUP(G1662,官網匯出!A:AQ,43,0),2)="wf",VLOOKUP(VLOOKUP(G1662,官網匯出!A:AQ,43,0),團名!$I$1:$K$12,2,FALSE),"N0071"))</f>
        <v/>
      </c>
      <c r="C1662" s="1" t="str">
        <f>IFERROR(VLOOKUP(官網匯出!D1662,團名!E:G,3,FALSE),"")</f>
        <v/>
      </c>
      <c r="D1662" s="1" t="str">
        <f t="shared" si="286"/>
        <v/>
      </c>
      <c r="E1662" s="1" t="str">
        <f t="shared" si="287"/>
        <v/>
      </c>
      <c r="F1662" s="1" t="str">
        <f>IF(官網匯出!F1662="已付款","","B0012")</f>
        <v>B0012</v>
      </c>
      <c r="G1662" s="1" t="str">
        <f>IF(官網匯出!A1662="","",官網匯出!A1662)</f>
        <v/>
      </c>
      <c r="H1662" s="3" t="str">
        <f>IF(官網匯出!B1662="","",官網匯出!B1662)</f>
        <v/>
      </c>
      <c r="I1662" s="1" t="str">
        <f>IF(官網匯出!C1662="","",官網匯出!C1662)</f>
        <v/>
      </c>
      <c r="J1662" s="1" t="str">
        <f>IF(官網匯出!D1662="","",官網匯出!D1662)</f>
        <v/>
      </c>
      <c r="K1662" s="3" t="str">
        <f>IF(官網匯出!E1662="","",官網匯出!E1662)</f>
        <v/>
      </c>
      <c r="L1662" s="1" t="str">
        <f>IF(官網匯出!F1662="","",官網匯出!F1662)</f>
        <v/>
      </c>
      <c r="M1662" s="1" t="str">
        <f>IF(官網匯出!G1662="","",官網匯出!G1662)</f>
        <v/>
      </c>
      <c r="N1662" s="1" t="str">
        <f>IF(官網匯出!H1662="","",官網匯出!H1662)</f>
        <v/>
      </c>
      <c r="P1662" s="1" t="str">
        <f>IF(官網匯出!J1662="","",RIGHT(官網匯出!J1662,LEN(官網匯出!J1662)-2))</f>
        <v/>
      </c>
      <c r="Q1662" s="1" t="str">
        <f>IF(官網匯出!K1662="","",官網匯出!K1662)</f>
        <v/>
      </c>
      <c r="R1662" s="1" t="str">
        <f>IF(官網匯出!L1662="","",官網匯出!L1662)</f>
        <v/>
      </c>
      <c r="S1662" s="1" t="str">
        <f>IF(官網匯出!M1662="","",官網匯出!M1662)</f>
        <v/>
      </c>
      <c r="T1662" s="1" t="str">
        <f>IF(官網匯出!N1662="","",官網匯出!N1662)</f>
        <v/>
      </c>
      <c r="U1662" s="1" t="str">
        <f>IF(官網匯出!O1662="","",官網匯出!O1662)</f>
        <v/>
      </c>
      <c r="V1662" s="1" t="str">
        <f>IF(官網匯出!P1662="",IF(G1662="","",0),官網匯出!P1662)</f>
        <v/>
      </c>
      <c r="W1662" s="1" t="str">
        <f>IF(官網匯出!Q1662="",IF(G1662="","",0),官網匯出!Q1662)</f>
        <v/>
      </c>
      <c r="X1662" s="1" t="str">
        <f>IF(官網匯出!R1662="","",官網匯出!R1662)</f>
        <v/>
      </c>
      <c r="Y1662" s="1" t="str">
        <f>IF(官網匯出!S1662="","",官網匯出!S1662)</f>
        <v/>
      </c>
      <c r="Z1662" s="1" t="str">
        <f>IF(G1662="","",官網匯出!T1662)</f>
        <v/>
      </c>
      <c r="AA1662" s="1" t="str">
        <f>IF(G1662="","",官網匯出!AK1662)</f>
        <v/>
      </c>
      <c r="AB1662" s="1" t="str">
        <f>IF(G1662="","",IF(官網匯出!V1662="","",官網匯出!V1662))</f>
        <v/>
      </c>
      <c r="AJ1662" s="1" t="str">
        <f>IF(G1662="","",IF(官網匯出!AE1662="","",官網匯出!AE1662))</f>
        <v/>
      </c>
      <c r="AK1662" s="1" t="str">
        <f>IF(G1662="","",IF(官網匯出!AD1662="","",官網匯出!AD1662))</f>
        <v/>
      </c>
      <c r="AL1662" s="1" t="str">
        <f t="shared" si="288"/>
        <v>0</v>
      </c>
      <c r="AM1662" s="1" t="str">
        <f>IF(官網匯出!AG1662="","",官網匯出!AG1662)</f>
        <v/>
      </c>
      <c r="AN1662" s="1" t="str">
        <f>IF(G1662="","",IF(官網匯出!AH1662="","",官網匯出!AH1662))</f>
        <v/>
      </c>
      <c r="AO1662" s="14" t="str">
        <f t="shared" si="289"/>
        <v/>
      </c>
      <c r="AP1662" s="14" t="str">
        <f t="shared" si="290"/>
        <v>1</v>
      </c>
      <c r="AQ1662" s="14" t="str">
        <f t="shared" si="291"/>
        <v>0</v>
      </c>
      <c r="AR1662" s="1" t="str">
        <f t="shared" si="292"/>
        <v/>
      </c>
      <c r="AS1662" s="1" t="str">
        <f t="shared" si="293"/>
        <v/>
      </c>
      <c r="AT1662" s="1" t="str">
        <f t="shared" si="294"/>
        <v/>
      </c>
      <c r="AU1662" s="1" t="str">
        <f t="shared" si="285"/>
        <v/>
      </c>
      <c r="AV1662" s="1" t="e">
        <f>IF(VLOOKUP(G1662,官網匯出!A:AQ,42,FALSE)="","[黃金盾官網]",VLOOKUP(G1662,官網匯出!A:AQ,42,FALSE))</f>
        <v>#N/A</v>
      </c>
      <c r="AW1662" s="1" t="e">
        <f>IF(LEFT(VLOOKUP(G1662,官網匯出!A:AS,43,FALSE),2)="","web",LEFT(VLOOKUP(G1662,官網匯出!A:AS,43,FALSE),2))</f>
        <v>#N/A</v>
      </c>
      <c r="AX1662" s="1" t="str">
        <f t="shared" si="295"/>
        <v>O</v>
      </c>
    </row>
    <row r="1663" spans="1:50">
      <c r="A1663" s="1" t="str">
        <f>IF(G1663="","",VLOOKUP(官網轉換!AW1663,團名!A:B,2,FALSE))</f>
        <v/>
      </c>
      <c r="B1663" s="1" t="str">
        <f>IF(G1663="","",IF(LEFT(VLOOKUP(G1663,官網匯出!A:AQ,43,0),2)="wf",VLOOKUP(VLOOKUP(G1663,官網匯出!A:AQ,43,0),團名!$I$1:$K$12,2,FALSE),"N0071"))</f>
        <v/>
      </c>
      <c r="C1663" s="1" t="str">
        <f>IFERROR(VLOOKUP(官網匯出!D1663,團名!E:G,3,FALSE),"")</f>
        <v/>
      </c>
      <c r="D1663" s="1" t="str">
        <f t="shared" si="286"/>
        <v/>
      </c>
      <c r="E1663" s="1" t="str">
        <f t="shared" si="287"/>
        <v/>
      </c>
      <c r="F1663" s="1" t="str">
        <f>IF(官網匯出!F1663="已付款","","B0012")</f>
        <v>B0012</v>
      </c>
      <c r="G1663" s="1" t="str">
        <f>IF(官網匯出!A1663="","",官網匯出!A1663)</f>
        <v/>
      </c>
      <c r="H1663" s="3" t="str">
        <f>IF(官網匯出!B1663="","",官網匯出!B1663)</f>
        <v/>
      </c>
      <c r="I1663" s="1" t="str">
        <f>IF(官網匯出!C1663="","",官網匯出!C1663)</f>
        <v/>
      </c>
      <c r="J1663" s="1" t="str">
        <f>IF(官網匯出!D1663="","",官網匯出!D1663)</f>
        <v/>
      </c>
      <c r="K1663" s="3" t="str">
        <f>IF(官網匯出!E1663="","",官網匯出!E1663)</f>
        <v/>
      </c>
      <c r="L1663" s="1" t="str">
        <f>IF(官網匯出!F1663="","",官網匯出!F1663)</f>
        <v/>
      </c>
      <c r="M1663" s="1" t="str">
        <f>IF(官網匯出!G1663="","",官網匯出!G1663)</f>
        <v/>
      </c>
      <c r="N1663" s="1" t="str">
        <f>IF(官網匯出!H1663="","",官網匯出!H1663)</f>
        <v/>
      </c>
      <c r="P1663" s="1" t="str">
        <f>IF(官網匯出!J1663="","",RIGHT(官網匯出!J1663,LEN(官網匯出!J1663)-2))</f>
        <v/>
      </c>
      <c r="Q1663" s="1" t="str">
        <f>IF(官網匯出!K1663="","",官網匯出!K1663)</f>
        <v/>
      </c>
      <c r="R1663" s="1" t="str">
        <f>IF(官網匯出!L1663="","",官網匯出!L1663)</f>
        <v/>
      </c>
      <c r="S1663" s="1" t="str">
        <f>IF(官網匯出!M1663="","",官網匯出!M1663)</f>
        <v/>
      </c>
      <c r="T1663" s="1" t="str">
        <f>IF(官網匯出!N1663="","",官網匯出!N1663)</f>
        <v/>
      </c>
      <c r="U1663" s="1" t="str">
        <f>IF(官網匯出!O1663="","",官網匯出!O1663)</f>
        <v/>
      </c>
      <c r="V1663" s="1" t="str">
        <f>IF(官網匯出!P1663="",IF(G1663="","",0),官網匯出!P1663)</f>
        <v/>
      </c>
      <c r="W1663" s="1" t="str">
        <f>IF(官網匯出!Q1663="",IF(G1663="","",0),官網匯出!Q1663)</f>
        <v/>
      </c>
      <c r="X1663" s="1" t="str">
        <f>IF(官網匯出!R1663="","",官網匯出!R1663)</f>
        <v/>
      </c>
      <c r="Y1663" s="1" t="str">
        <f>IF(官網匯出!S1663="","",官網匯出!S1663)</f>
        <v/>
      </c>
      <c r="Z1663" s="1" t="str">
        <f>IF(G1663="","",官網匯出!T1663)</f>
        <v/>
      </c>
      <c r="AA1663" s="1" t="str">
        <f>IF(G1663="","",官網匯出!AK1663)</f>
        <v/>
      </c>
      <c r="AB1663" s="1" t="str">
        <f>IF(G1663="","",IF(官網匯出!V1663="","",官網匯出!V1663))</f>
        <v/>
      </c>
      <c r="AJ1663" s="1" t="str">
        <f>IF(G1663="","",IF(官網匯出!AE1663="","",官網匯出!AE1663))</f>
        <v/>
      </c>
      <c r="AK1663" s="1" t="str">
        <f>IF(G1663="","",IF(官網匯出!AD1663="","",官網匯出!AD1663))</f>
        <v/>
      </c>
      <c r="AL1663" s="1" t="str">
        <f t="shared" si="288"/>
        <v>0</v>
      </c>
      <c r="AM1663" s="1" t="str">
        <f>IF(官網匯出!AG1663="","",官網匯出!AG1663)</f>
        <v/>
      </c>
      <c r="AN1663" s="1" t="str">
        <f>IF(G1663="","",IF(官網匯出!AH1663="","",官網匯出!AH1663))</f>
        <v/>
      </c>
      <c r="AO1663" s="14" t="str">
        <f t="shared" si="289"/>
        <v/>
      </c>
      <c r="AP1663" s="14" t="str">
        <f t="shared" si="290"/>
        <v>1</v>
      </c>
      <c r="AQ1663" s="14" t="str">
        <f t="shared" si="291"/>
        <v>0</v>
      </c>
      <c r="AR1663" s="1" t="str">
        <f t="shared" si="292"/>
        <v/>
      </c>
      <c r="AS1663" s="1" t="str">
        <f t="shared" si="293"/>
        <v/>
      </c>
      <c r="AT1663" s="1" t="str">
        <f t="shared" si="294"/>
        <v/>
      </c>
      <c r="AU1663" s="1" t="str">
        <f t="shared" si="285"/>
        <v/>
      </c>
      <c r="AV1663" s="1" t="e">
        <f>IF(VLOOKUP(G1663,官網匯出!A:AQ,42,FALSE)="","[黃金盾官網]",VLOOKUP(G1663,官網匯出!A:AQ,42,FALSE))</f>
        <v>#N/A</v>
      </c>
      <c r="AW1663" s="1" t="e">
        <f>IF(LEFT(VLOOKUP(G1663,官網匯出!A:AS,43,FALSE),2)="","web",LEFT(VLOOKUP(G1663,官網匯出!A:AS,43,FALSE),2))</f>
        <v>#N/A</v>
      </c>
      <c r="AX1663" s="1" t="str">
        <f t="shared" si="295"/>
        <v>O</v>
      </c>
    </row>
    <row r="1664" spans="1:50">
      <c r="A1664" s="1" t="str">
        <f>IF(G1664="","",VLOOKUP(官網轉換!AW1664,團名!A:B,2,FALSE))</f>
        <v/>
      </c>
      <c r="B1664" s="1" t="str">
        <f>IF(G1664="","",IF(LEFT(VLOOKUP(G1664,官網匯出!A:AQ,43,0),2)="wf",VLOOKUP(VLOOKUP(G1664,官網匯出!A:AQ,43,0),團名!$I$1:$K$12,2,FALSE),"N0071"))</f>
        <v/>
      </c>
      <c r="C1664" s="1" t="str">
        <f>IFERROR(VLOOKUP(官網匯出!D1664,團名!E:G,3,FALSE),"")</f>
        <v/>
      </c>
      <c r="D1664" s="1" t="str">
        <f t="shared" si="286"/>
        <v/>
      </c>
      <c r="E1664" s="1" t="str">
        <f t="shared" si="287"/>
        <v/>
      </c>
      <c r="F1664" s="1" t="str">
        <f>IF(官網匯出!F1664="已付款","","B0012")</f>
        <v>B0012</v>
      </c>
      <c r="G1664" s="1" t="str">
        <f>IF(官網匯出!A1664="","",官網匯出!A1664)</f>
        <v/>
      </c>
      <c r="H1664" s="3" t="str">
        <f>IF(官網匯出!B1664="","",官網匯出!B1664)</f>
        <v/>
      </c>
      <c r="I1664" s="1" t="str">
        <f>IF(官網匯出!C1664="","",官網匯出!C1664)</f>
        <v/>
      </c>
      <c r="J1664" s="1" t="str">
        <f>IF(官網匯出!D1664="","",官網匯出!D1664)</f>
        <v/>
      </c>
      <c r="K1664" s="3" t="str">
        <f>IF(官網匯出!E1664="","",官網匯出!E1664)</f>
        <v/>
      </c>
      <c r="L1664" s="1" t="str">
        <f>IF(官網匯出!F1664="","",官網匯出!F1664)</f>
        <v/>
      </c>
      <c r="M1664" s="1" t="str">
        <f>IF(官網匯出!G1664="","",官網匯出!G1664)</f>
        <v/>
      </c>
      <c r="N1664" s="1" t="str">
        <f>IF(官網匯出!H1664="","",官網匯出!H1664)</f>
        <v/>
      </c>
      <c r="P1664" s="1" t="str">
        <f>IF(官網匯出!J1664="","",RIGHT(官網匯出!J1664,LEN(官網匯出!J1664)-2))</f>
        <v/>
      </c>
      <c r="Q1664" s="1" t="str">
        <f>IF(官網匯出!K1664="","",官網匯出!K1664)</f>
        <v/>
      </c>
      <c r="R1664" s="1" t="str">
        <f>IF(官網匯出!L1664="","",官網匯出!L1664)</f>
        <v/>
      </c>
      <c r="S1664" s="1" t="str">
        <f>IF(官網匯出!M1664="","",官網匯出!M1664)</f>
        <v/>
      </c>
      <c r="T1664" s="1" t="str">
        <f>IF(官網匯出!N1664="","",官網匯出!N1664)</f>
        <v/>
      </c>
      <c r="U1664" s="1" t="str">
        <f>IF(官網匯出!O1664="","",官網匯出!O1664)</f>
        <v/>
      </c>
      <c r="V1664" s="1" t="str">
        <f>IF(官網匯出!P1664="",IF(G1664="","",0),官網匯出!P1664)</f>
        <v/>
      </c>
      <c r="W1664" s="1" t="str">
        <f>IF(官網匯出!Q1664="",IF(G1664="","",0),官網匯出!Q1664)</f>
        <v/>
      </c>
      <c r="X1664" s="1" t="str">
        <f>IF(官網匯出!R1664="","",官網匯出!R1664)</f>
        <v/>
      </c>
      <c r="Y1664" s="1" t="str">
        <f>IF(官網匯出!S1664="","",官網匯出!S1664)</f>
        <v/>
      </c>
      <c r="Z1664" s="1" t="str">
        <f>IF(G1664="","",官網匯出!T1664)</f>
        <v/>
      </c>
      <c r="AA1664" s="1" t="str">
        <f>IF(G1664="","",官網匯出!AK1664)</f>
        <v/>
      </c>
      <c r="AB1664" s="1" t="str">
        <f>IF(G1664="","",IF(官網匯出!V1664="","",官網匯出!V1664))</f>
        <v/>
      </c>
      <c r="AJ1664" s="1" t="str">
        <f>IF(G1664="","",IF(官網匯出!AE1664="","",官網匯出!AE1664))</f>
        <v/>
      </c>
      <c r="AK1664" s="1" t="str">
        <f>IF(G1664="","",IF(官網匯出!AD1664="","",官網匯出!AD1664))</f>
        <v/>
      </c>
      <c r="AL1664" s="1" t="str">
        <f t="shared" si="288"/>
        <v>0</v>
      </c>
      <c r="AM1664" s="1" t="str">
        <f>IF(官網匯出!AG1664="","",官網匯出!AG1664)</f>
        <v/>
      </c>
      <c r="AN1664" s="1" t="str">
        <f>IF(G1664="","",IF(官網匯出!AH1664="","",官網匯出!AH1664))</f>
        <v/>
      </c>
      <c r="AO1664" s="14" t="str">
        <f t="shared" si="289"/>
        <v/>
      </c>
      <c r="AP1664" s="14" t="str">
        <f t="shared" si="290"/>
        <v>1</v>
      </c>
      <c r="AQ1664" s="14" t="str">
        <f t="shared" si="291"/>
        <v>0</v>
      </c>
      <c r="AR1664" s="1" t="str">
        <f t="shared" si="292"/>
        <v/>
      </c>
      <c r="AS1664" s="1" t="str">
        <f t="shared" si="293"/>
        <v/>
      </c>
      <c r="AT1664" s="1" t="str">
        <f t="shared" si="294"/>
        <v/>
      </c>
      <c r="AU1664" s="1" t="str">
        <f t="shared" si="285"/>
        <v/>
      </c>
      <c r="AV1664" s="1" t="e">
        <f>IF(VLOOKUP(G1664,官網匯出!A:AQ,42,FALSE)="","[黃金盾官網]",VLOOKUP(G1664,官網匯出!A:AQ,42,FALSE))</f>
        <v>#N/A</v>
      </c>
      <c r="AW1664" s="1" t="e">
        <f>IF(LEFT(VLOOKUP(G1664,官網匯出!A:AS,43,FALSE),2)="","web",LEFT(VLOOKUP(G1664,官網匯出!A:AS,43,FALSE),2))</f>
        <v>#N/A</v>
      </c>
      <c r="AX1664" s="1" t="str">
        <f t="shared" si="295"/>
        <v>O</v>
      </c>
    </row>
    <row r="1665" spans="1:50">
      <c r="A1665" s="1" t="str">
        <f>IF(G1665="","",VLOOKUP(官網轉換!AW1665,團名!A:B,2,FALSE))</f>
        <v/>
      </c>
      <c r="B1665" s="1" t="str">
        <f>IF(G1665="","",IF(LEFT(VLOOKUP(G1665,官網匯出!A:AQ,43,0),2)="wf",VLOOKUP(VLOOKUP(G1665,官網匯出!A:AQ,43,0),團名!$I$1:$K$12,2,FALSE),"N0071"))</f>
        <v/>
      </c>
      <c r="C1665" s="1" t="str">
        <f>IFERROR(VLOOKUP(官網匯出!D1665,團名!E:G,3,FALSE),"")</f>
        <v/>
      </c>
      <c r="D1665" s="1" t="str">
        <f t="shared" si="286"/>
        <v/>
      </c>
      <c r="E1665" s="1" t="str">
        <f t="shared" si="287"/>
        <v/>
      </c>
      <c r="F1665" s="1" t="str">
        <f>IF(官網匯出!F1665="已付款","","B0012")</f>
        <v>B0012</v>
      </c>
      <c r="G1665" s="1" t="str">
        <f>IF(官網匯出!A1665="","",官網匯出!A1665)</f>
        <v/>
      </c>
      <c r="H1665" s="3" t="str">
        <f>IF(官網匯出!B1665="","",官網匯出!B1665)</f>
        <v/>
      </c>
      <c r="I1665" s="1" t="str">
        <f>IF(官網匯出!C1665="","",官網匯出!C1665)</f>
        <v/>
      </c>
      <c r="J1665" s="1" t="str">
        <f>IF(官網匯出!D1665="","",官網匯出!D1665)</f>
        <v/>
      </c>
      <c r="K1665" s="3" t="str">
        <f>IF(官網匯出!E1665="","",官網匯出!E1665)</f>
        <v/>
      </c>
      <c r="L1665" s="1" t="str">
        <f>IF(官網匯出!F1665="","",官網匯出!F1665)</f>
        <v/>
      </c>
      <c r="M1665" s="1" t="str">
        <f>IF(官網匯出!G1665="","",官網匯出!G1665)</f>
        <v/>
      </c>
      <c r="N1665" s="1" t="str">
        <f>IF(官網匯出!H1665="","",官網匯出!H1665)</f>
        <v/>
      </c>
      <c r="P1665" s="1" t="str">
        <f>IF(官網匯出!J1665="","",RIGHT(官網匯出!J1665,LEN(官網匯出!J1665)-2))</f>
        <v/>
      </c>
      <c r="Q1665" s="1" t="str">
        <f>IF(官網匯出!K1665="","",官網匯出!K1665)</f>
        <v/>
      </c>
      <c r="R1665" s="1" t="str">
        <f>IF(官網匯出!L1665="","",官網匯出!L1665)</f>
        <v/>
      </c>
      <c r="S1665" s="1" t="str">
        <f>IF(官網匯出!M1665="","",官網匯出!M1665)</f>
        <v/>
      </c>
      <c r="T1665" s="1" t="str">
        <f>IF(官網匯出!N1665="","",官網匯出!N1665)</f>
        <v/>
      </c>
      <c r="U1665" s="1" t="str">
        <f>IF(官網匯出!O1665="","",官網匯出!O1665)</f>
        <v/>
      </c>
      <c r="V1665" s="1" t="str">
        <f>IF(官網匯出!P1665="",IF(G1665="","",0),官網匯出!P1665)</f>
        <v/>
      </c>
      <c r="W1665" s="1" t="str">
        <f>IF(官網匯出!Q1665="",IF(G1665="","",0),官網匯出!Q1665)</f>
        <v/>
      </c>
      <c r="X1665" s="1" t="str">
        <f>IF(官網匯出!R1665="","",官網匯出!R1665)</f>
        <v/>
      </c>
      <c r="Y1665" s="1" t="str">
        <f>IF(官網匯出!S1665="","",官網匯出!S1665)</f>
        <v/>
      </c>
      <c r="Z1665" s="1" t="str">
        <f>IF(G1665="","",官網匯出!T1665)</f>
        <v/>
      </c>
      <c r="AA1665" s="1" t="str">
        <f>IF(G1665="","",官網匯出!AK1665)</f>
        <v/>
      </c>
      <c r="AB1665" s="1" t="str">
        <f>IF(G1665="","",IF(官網匯出!V1665="","",官網匯出!V1665))</f>
        <v/>
      </c>
      <c r="AJ1665" s="1" t="str">
        <f>IF(G1665="","",IF(官網匯出!AE1665="","",官網匯出!AE1665))</f>
        <v/>
      </c>
      <c r="AK1665" s="1" t="str">
        <f>IF(G1665="","",IF(官網匯出!AD1665="","",官網匯出!AD1665))</f>
        <v/>
      </c>
      <c r="AL1665" s="1" t="str">
        <f t="shared" si="288"/>
        <v>0</v>
      </c>
      <c r="AM1665" s="1" t="str">
        <f>IF(官網匯出!AG1665="","",官網匯出!AG1665)</f>
        <v/>
      </c>
      <c r="AN1665" s="1" t="str">
        <f>IF(G1665="","",IF(官網匯出!AH1665="","",官網匯出!AH1665))</f>
        <v/>
      </c>
      <c r="AO1665" s="14" t="str">
        <f t="shared" si="289"/>
        <v/>
      </c>
      <c r="AP1665" s="14" t="str">
        <f t="shared" si="290"/>
        <v>1</v>
      </c>
      <c r="AQ1665" s="14" t="str">
        <f t="shared" si="291"/>
        <v>0</v>
      </c>
      <c r="AR1665" s="1" t="str">
        <f t="shared" si="292"/>
        <v/>
      </c>
      <c r="AS1665" s="1" t="str">
        <f t="shared" si="293"/>
        <v/>
      </c>
      <c r="AT1665" s="1" t="str">
        <f t="shared" si="294"/>
        <v/>
      </c>
      <c r="AU1665" s="1" t="str">
        <f t="shared" si="285"/>
        <v/>
      </c>
      <c r="AV1665" s="1" t="e">
        <f>IF(VLOOKUP(G1665,官網匯出!A:AQ,42,FALSE)="","[黃金盾官網]",VLOOKUP(G1665,官網匯出!A:AQ,42,FALSE))</f>
        <v>#N/A</v>
      </c>
      <c r="AW1665" s="1" t="e">
        <f>IF(LEFT(VLOOKUP(G1665,官網匯出!A:AS,43,FALSE),2)="","web",LEFT(VLOOKUP(G1665,官網匯出!A:AS,43,FALSE),2))</f>
        <v>#N/A</v>
      </c>
      <c r="AX1665" s="1" t="str">
        <f t="shared" si="295"/>
        <v>O</v>
      </c>
    </row>
    <row r="1666" spans="1:50">
      <c r="A1666" s="1" t="str">
        <f>IF(G1666="","",VLOOKUP(官網轉換!AW1666,團名!A:B,2,FALSE))</f>
        <v/>
      </c>
      <c r="B1666" s="1" t="str">
        <f>IF(G1666="","",IF(LEFT(VLOOKUP(G1666,官網匯出!A:AQ,43,0),2)="wf",VLOOKUP(VLOOKUP(G1666,官網匯出!A:AQ,43,0),團名!$I$1:$K$12,2,FALSE),"N0071"))</f>
        <v/>
      </c>
      <c r="C1666" s="1" t="str">
        <f>IFERROR(VLOOKUP(官網匯出!D1666,團名!E:G,3,FALSE),"")</f>
        <v/>
      </c>
      <c r="D1666" s="1" t="str">
        <f t="shared" si="286"/>
        <v/>
      </c>
      <c r="E1666" s="1" t="str">
        <f t="shared" si="287"/>
        <v/>
      </c>
      <c r="F1666" s="1" t="str">
        <f>IF(官網匯出!F1666="已付款","","B0012")</f>
        <v>B0012</v>
      </c>
      <c r="G1666" s="1" t="str">
        <f>IF(官網匯出!A1666="","",官網匯出!A1666)</f>
        <v/>
      </c>
      <c r="H1666" s="3" t="str">
        <f>IF(官網匯出!B1666="","",官網匯出!B1666)</f>
        <v/>
      </c>
      <c r="I1666" s="1" t="str">
        <f>IF(官網匯出!C1666="","",官網匯出!C1666)</f>
        <v/>
      </c>
      <c r="J1666" s="1" t="str">
        <f>IF(官網匯出!D1666="","",官網匯出!D1666)</f>
        <v/>
      </c>
      <c r="K1666" s="3" t="str">
        <f>IF(官網匯出!E1666="","",官網匯出!E1666)</f>
        <v/>
      </c>
      <c r="L1666" s="1" t="str">
        <f>IF(官網匯出!F1666="","",官網匯出!F1666)</f>
        <v/>
      </c>
      <c r="M1666" s="1" t="str">
        <f>IF(官網匯出!G1666="","",官網匯出!G1666)</f>
        <v/>
      </c>
      <c r="N1666" s="1" t="str">
        <f>IF(官網匯出!H1666="","",官網匯出!H1666)</f>
        <v/>
      </c>
      <c r="P1666" s="1" t="str">
        <f>IF(官網匯出!J1666="","",RIGHT(官網匯出!J1666,LEN(官網匯出!J1666)-2))</f>
        <v/>
      </c>
      <c r="Q1666" s="1" t="str">
        <f>IF(官網匯出!K1666="","",官網匯出!K1666)</f>
        <v/>
      </c>
      <c r="R1666" s="1" t="str">
        <f>IF(官網匯出!L1666="","",官網匯出!L1666)</f>
        <v/>
      </c>
      <c r="S1666" s="1" t="str">
        <f>IF(官網匯出!M1666="","",官網匯出!M1666)</f>
        <v/>
      </c>
      <c r="T1666" s="1" t="str">
        <f>IF(官網匯出!N1666="","",官網匯出!N1666)</f>
        <v/>
      </c>
      <c r="U1666" s="1" t="str">
        <f>IF(官網匯出!O1666="","",官網匯出!O1666)</f>
        <v/>
      </c>
      <c r="V1666" s="1" t="str">
        <f>IF(官網匯出!P1666="",IF(G1666="","",0),官網匯出!P1666)</f>
        <v/>
      </c>
      <c r="W1666" s="1" t="str">
        <f>IF(官網匯出!Q1666="",IF(G1666="","",0),官網匯出!Q1666)</f>
        <v/>
      </c>
      <c r="X1666" s="1" t="str">
        <f>IF(官網匯出!R1666="","",官網匯出!R1666)</f>
        <v/>
      </c>
      <c r="Y1666" s="1" t="str">
        <f>IF(官網匯出!S1666="","",官網匯出!S1666)</f>
        <v/>
      </c>
      <c r="Z1666" s="1" t="str">
        <f>IF(G1666="","",官網匯出!T1666)</f>
        <v/>
      </c>
      <c r="AA1666" s="1" t="str">
        <f>IF(G1666="","",官網匯出!AK1666)</f>
        <v/>
      </c>
      <c r="AB1666" s="1" t="str">
        <f>IF(G1666="","",IF(官網匯出!V1666="","",官網匯出!V1666))</f>
        <v/>
      </c>
      <c r="AJ1666" s="1" t="str">
        <f>IF(G1666="","",IF(官網匯出!AE1666="","",官網匯出!AE1666))</f>
        <v/>
      </c>
      <c r="AK1666" s="1" t="str">
        <f>IF(G1666="","",IF(官網匯出!AD1666="","",官網匯出!AD1666))</f>
        <v/>
      </c>
      <c r="AL1666" s="1" t="str">
        <f t="shared" si="288"/>
        <v>0</v>
      </c>
      <c r="AM1666" s="1" t="str">
        <f>IF(官網匯出!AG1666="","",官網匯出!AG1666)</f>
        <v/>
      </c>
      <c r="AN1666" s="1" t="str">
        <f>IF(G1666="","",IF(官網匯出!AH1666="","",官網匯出!AH1666))</f>
        <v/>
      </c>
      <c r="AO1666" s="14" t="str">
        <f t="shared" si="289"/>
        <v/>
      </c>
      <c r="AP1666" s="14" t="str">
        <f t="shared" si="290"/>
        <v>1</v>
      </c>
      <c r="AQ1666" s="14" t="str">
        <f t="shared" si="291"/>
        <v>0</v>
      </c>
      <c r="AR1666" s="1" t="str">
        <f t="shared" si="292"/>
        <v/>
      </c>
      <c r="AS1666" s="1" t="str">
        <f t="shared" si="293"/>
        <v/>
      </c>
      <c r="AT1666" s="1" t="str">
        <f t="shared" si="294"/>
        <v/>
      </c>
      <c r="AU1666" s="1" t="str">
        <f t="shared" ref="AU1666:AU1729" si="296">IF(G1666="","",AV1666&amp;"      訂單編號："&amp;G1666&amp;"      "&amp;IF(J1666="銀行轉帳(ATM/虛擬代碼繳費)","ATM(藍)",IF(J1666="ATM 虛擬代碼繳費（需持代碼至實體ATM或網路銀行繳費）","ATM"&amp;"　"&amp;AB1666&amp;AJ1666,IF(J1666="虛擬代碼繳費轉帳","ATM(SP)"&amp;"　"&amp;AB1666&amp;AJ1666,IF(J1666="信用卡（shopline payment）","信用卡(SP)",IF(J1666="信用卡","信用卡",IF(J1666="貨到付款","貨到付款　")))&amp;"　"&amp;AB1666&amp;AJ1666)))&amp;IF(L1666="退款中","客戶取消訂單，待退款(ATM)",""))</f>
        <v/>
      </c>
      <c r="AV1666" s="1" t="e">
        <f>IF(VLOOKUP(G1666,官網匯出!A:AQ,42,FALSE)="","[黃金盾官網]",VLOOKUP(G1666,官網匯出!A:AQ,42,FALSE))</f>
        <v>#N/A</v>
      </c>
      <c r="AW1666" s="1" t="e">
        <f>IF(LEFT(VLOOKUP(G1666,官網匯出!A:AS,43,FALSE),2)="","web",LEFT(VLOOKUP(G1666,官網匯出!A:AS,43,FALSE),2))</f>
        <v>#N/A</v>
      </c>
      <c r="AX1666" s="1" t="str">
        <f t="shared" si="295"/>
        <v>O</v>
      </c>
    </row>
    <row r="1667" spans="1:50">
      <c r="A1667" s="1" t="str">
        <f>IF(G1667="","",VLOOKUP(官網轉換!AW1667,團名!A:B,2,FALSE))</f>
        <v/>
      </c>
      <c r="B1667" s="1" t="str">
        <f>IF(G1667="","",IF(LEFT(VLOOKUP(G1667,官網匯出!A:AQ,43,0),2)="wf",VLOOKUP(VLOOKUP(G1667,官網匯出!A:AQ,43,0),團名!$I$1:$K$12,2,FALSE),"N0071"))</f>
        <v/>
      </c>
      <c r="C1667" s="1" t="str">
        <f>IFERROR(VLOOKUP(官網匯出!D1667,團名!E:G,3,FALSE),"")</f>
        <v/>
      </c>
      <c r="D1667" s="1" t="str">
        <f t="shared" ref="D1667:D1730" si="297">IF(G1667="","","NTD")</f>
        <v/>
      </c>
      <c r="E1667" s="1" t="str">
        <f t="shared" ref="E1667:E1730" si="298">IF(G1667="","","含稅")</f>
        <v/>
      </c>
      <c r="F1667" s="1" t="str">
        <f>IF(官網匯出!F1667="已付款","","B0012")</f>
        <v>B0012</v>
      </c>
      <c r="G1667" s="1" t="str">
        <f>IF(官網匯出!A1667="","",官網匯出!A1667)</f>
        <v/>
      </c>
      <c r="H1667" s="3" t="str">
        <f>IF(官網匯出!B1667="","",官網匯出!B1667)</f>
        <v/>
      </c>
      <c r="I1667" s="1" t="str">
        <f>IF(官網匯出!C1667="","",官網匯出!C1667)</f>
        <v/>
      </c>
      <c r="J1667" s="1" t="str">
        <f>IF(官網匯出!D1667="","",官網匯出!D1667)</f>
        <v/>
      </c>
      <c r="K1667" s="3" t="str">
        <f>IF(官網匯出!E1667="","",官網匯出!E1667)</f>
        <v/>
      </c>
      <c r="L1667" s="1" t="str">
        <f>IF(官網匯出!F1667="","",官網匯出!F1667)</f>
        <v/>
      </c>
      <c r="M1667" s="1" t="str">
        <f>IF(官網匯出!G1667="","",官網匯出!G1667)</f>
        <v/>
      </c>
      <c r="N1667" s="1" t="str">
        <f>IF(官網匯出!H1667="","",官網匯出!H1667)</f>
        <v/>
      </c>
      <c r="P1667" s="1" t="str">
        <f>IF(官網匯出!J1667="","",RIGHT(官網匯出!J1667,LEN(官網匯出!J1667)-2))</f>
        <v/>
      </c>
      <c r="Q1667" s="1" t="str">
        <f>IF(官網匯出!K1667="","",官網匯出!K1667)</f>
        <v/>
      </c>
      <c r="R1667" s="1" t="str">
        <f>IF(官網匯出!L1667="","",官網匯出!L1667)</f>
        <v/>
      </c>
      <c r="S1667" s="1" t="str">
        <f>IF(官網匯出!M1667="","",官網匯出!M1667)</f>
        <v/>
      </c>
      <c r="T1667" s="1" t="str">
        <f>IF(官網匯出!N1667="","",官網匯出!N1667)</f>
        <v/>
      </c>
      <c r="U1667" s="1" t="str">
        <f>IF(官網匯出!O1667="","",官網匯出!O1667)</f>
        <v/>
      </c>
      <c r="V1667" s="1" t="str">
        <f>IF(官網匯出!P1667="",IF(G1667="","",0),官網匯出!P1667)</f>
        <v/>
      </c>
      <c r="W1667" s="1" t="str">
        <f>IF(官網匯出!Q1667="",IF(G1667="","",0),官網匯出!Q1667)</f>
        <v/>
      </c>
      <c r="X1667" s="1" t="str">
        <f>IF(官網匯出!R1667="","",官網匯出!R1667)</f>
        <v/>
      </c>
      <c r="Y1667" s="1" t="str">
        <f>IF(官網匯出!S1667="","",官網匯出!S1667)</f>
        <v/>
      </c>
      <c r="Z1667" s="1" t="str">
        <f>IF(G1667="","",官網匯出!T1667)</f>
        <v/>
      </c>
      <c r="AA1667" s="1" t="str">
        <f>IF(G1667="","",官網匯出!AK1667)</f>
        <v/>
      </c>
      <c r="AB1667" s="1" t="str">
        <f>IF(G1667="","",IF(官網匯出!V1667="","",官網匯出!V1667))</f>
        <v/>
      </c>
      <c r="AJ1667" s="1" t="str">
        <f>IF(G1667="","",IF(官網匯出!AE1667="","",官網匯出!AE1667))</f>
        <v/>
      </c>
      <c r="AK1667" s="1" t="str">
        <f>IF(G1667="","",IF(官網匯出!AD1667="","",官網匯出!AD1667))</f>
        <v/>
      </c>
      <c r="AL1667" s="1" t="str">
        <f t="shared" ref="AL1667:AL1730" si="299">IF(AM1667="","0","1")</f>
        <v>0</v>
      </c>
      <c r="AM1667" s="1" t="str">
        <f>IF(官網匯出!AG1667="","",官網匯出!AG1667)</f>
        <v/>
      </c>
      <c r="AN1667" s="1" t="str">
        <f>IF(G1667="","",IF(官網匯出!AH1667="","",官網匯出!AH1667))</f>
        <v/>
      </c>
      <c r="AO1667" s="14" t="str">
        <f t="shared" ref="AO1667:AO1730" si="300">IF(AN1667="","","3J0002")</f>
        <v/>
      </c>
      <c r="AP1667" s="14" t="str">
        <f t="shared" ref="AP1667:AP1730" si="301">IF(AO1667="","1","0")</f>
        <v>1</v>
      </c>
      <c r="AQ1667" s="14" t="str">
        <f t="shared" ref="AQ1667:AQ1730" si="302">IF(AN1667="","0","1")</f>
        <v>0</v>
      </c>
      <c r="AR1667" s="1" t="str">
        <f t="shared" ref="AR1667:AR1730" si="303">IFERROR((T1667*U1667)-V1667-Z1667+W1667-AA1667,"")</f>
        <v/>
      </c>
      <c r="AS1667" s="1" t="str">
        <f t="shared" ref="AS1667:AS1730" si="304">IF(J1667="貨到付款",IF(Y1667="",0,Y1667),IF(G1667="","",0))</f>
        <v/>
      </c>
      <c r="AT1667" s="1" t="str">
        <f t="shared" ref="AT1667:AT1730" si="305">IF(G1667="","",IF(V1667&gt;0,"已扣抵"&amp;V1667&amp;"元"&amp;"購物金 ","")&amp;IF(Z1667&gt;0,"已扣抵"&amp;Z1667&amp;"元"&amp;"優惠折扣 ","")&amp;IF(W1667&gt;0,"含運費"&amp;W1667&amp;"元 ","")&amp;IF(AA1667&gt;0,"含附加費"&amp;AA1667&amp;"元 ",""))</f>
        <v/>
      </c>
      <c r="AU1667" s="1" t="str">
        <f t="shared" si="296"/>
        <v/>
      </c>
      <c r="AV1667" s="1" t="e">
        <f>IF(VLOOKUP(G1667,官網匯出!A:AQ,42,FALSE)="","[黃金盾官網]",VLOOKUP(G1667,官網匯出!A:AQ,42,FALSE))</f>
        <v>#N/A</v>
      </c>
      <c r="AW1667" s="1" t="e">
        <f>IF(LEFT(VLOOKUP(G1667,官網匯出!A:AS,43,FALSE),2)="","web",LEFT(VLOOKUP(G1667,官網匯出!A:AS,43,FALSE),2))</f>
        <v>#N/A</v>
      </c>
      <c r="AX1667" s="1" t="str">
        <f t="shared" ref="AX1667:AX1730" si="306">IF(AND(AM1667&lt;&gt;"",AN1667&lt;&gt;""),"X","O")</f>
        <v>O</v>
      </c>
    </row>
    <row r="1668" spans="1:50">
      <c r="A1668" s="1" t="str">
        <f>IF(G1668="","",VLOOKUP(官網轉換!AW1668,團名!A:B,2,FALSE))</f>
        <v/>
      </c>
      <c r="B1668" s="1" t="str">
        <f>IF(G1668="","",IF(LEFT(VLOOKUP(G1668,官網匯出!A:AQ,43,0),2)="wf",VLOOKUP(VLOOKUP(G1668,官網匯出!A:AQ,43,0),團名!$I$1:$K$12,2,FALSE),"N0071"))</f>
        <v/>
      </c>
      <c r="C1668" s="1" t="str">
        <f>IFERROR(VLOOKUP(官網匯出!D1668,團名!E:G,3,FALSE),"")</f>
        <v/>
      </c>
      <c r="D1668" s="1" t="str">
        <f t="shared" si="297"/>
        <v/>
      </c>
      <c r="E1668" s="1" t="str">
        <f t="shared" si="298"/>
        <v/>
      </c>
      <c r="F1668" s="1" t="str">
        <f>IF(官網匯出!F1668="已付款","","B0012")</f>
        <v>B0012</v>
      </c>
      <c r="G1668" s="1" t="str">
        <f>IF(官網匯出!A1668="","",官網匯出!A1668)</f>
        <v/>
      </c>
      <c r="H1668" s="3" t="str">
        <f>IF(官網匯出!B1668="","",官網匯出!B1668)</f>
        <v/>
      </c>
      <c r="I1668" s="1" t="str">
        <f>IF(官網匯出!C1668="","",官網匯出!C1668)</f>
        <v/>
      </c>
      <c r="J1668" s="1" t="str">
        <f>IF(官網匯出!D1668="","",官網匯出!D1668)</f>
        <v/>
      </c>
      <c r="K1668" s="3" t="str">
        <f>IF(官網匯出!E1668="","",官網匯出!E1668)</f>
        <v/>
      </c>
      <c r="L1668" s="1" t="str">
        <f>IF(官網匯出!F1668="","",官網匯出!F1668)</f>
        <v/>
      </c>
      <c r="M1668" s="1" t="str">
        <f>IF(官網匯出!G1668="","",官網匯出!G1668)</f>
        <v/>
      </c>
      <c r="N1668" s="1" t="str">
        <f>IF(官網匯出!H1668="","",官網匯出!H1668)</f>
        <v/>
      </c>
      <c r="P1668" s="1" t="str">
        <f>IF(官網匯出!J1668="","",RIGHT(官網匯出!J1668,LEN(官網匯出!J1668)-2))</f>
        <v/>
      </c>
      <c r="Q1668" s="1" t="str">
        <f>IF(官網匯出!K1668="","",官網匯出!K1668)</f>
        <v/>
      </c>
      <c r="R1668" s="1" t="str">
        <f>IF(官網匯出!L1668="","",官網匯出!L1668)</f>
        <v/>
      </c>
      <c r="S1668" s="1" t="str">
        <f>IF(官網匯出!M1668="","",官網匯出!M1668)</f>
        <v/>
      </c>
      <c r="T1668" s="1" t="str">
        <f>IF(官網匯出!N1668="","",官網匯出!N1668)</f>
        <v/>
      </c>
      <c r="U1668" s="1" t="str">
        <f>IF(官網匯出!O1668="","",官網匯出!O1668)</f>
        <v/>
      </c>
      <c r="V1668" s="1" t="str">
        <f>IF(官網匯出!P1668="",IF(G1668="","",0),官網匯出!P1668)</f>
        <v/>
      </c>
      <c r="W1668" s="1" t="str">
        <f>IF(官網匯出!Q1668="",IF(G1668="","",0),官網匯出!Q1668)</f>
        <v/>
      </c>
      <c r="X1668" s="1" t="str">
        <f>IF(官網匯出!R1668="","",官網匯出!R1668)</f>
        <v/>
      </c>
      <c r="Y1668" s="1" t="str">
        <f>IF(官網匯出!S1668="","",官網匯出!S1668)</f>
        <v/>
      </c>
      <c r="Z1668" s="1" t="str">
        <f>IF(G1668="","",官網匯出!T1668)</f>
        <v/>
      </c>
      <c r="AA1668" s="1" t="str">
        <f>IF(G1668="","",官網匯出!AK1668)</f>
        <v/>
      </c>
      <c r="AB1668" s="1" t="str">
        <f>IF(G1668="","",IF(官網匯出!V1668="","",官網匯出!V1668))</f>
        <v/>
      </c>
      <c r="AJ1668" s="1" t="str">
        <f>IF(G1668="","",IF(官網匯出!AE1668="","",官網匯出!AE1668))</f>
        <v/>
      </c>
      <c r="AK1668" s="1" t="str">
        <f>IF(G1668="","",IF(官網匯出!AD1668="","",官網匯出!AD1668))</f>
        <v/>
      </c>
      <c r="AL1668" s="1" t="str">
        <f t="shared" si="299"/>
        <v>0</v>
      </c>
      <c r="AM1668" s="1" t="str">
        <f>IF(官網匯出!AG1668="","",官網匯出!AG1668)</f>
        <v/>
      </c>
      <c r="AN1668" s="1" t="str">
        <f>IF(G1668="","",IF(官網匯出!AH1668="","",官網匯出!AH1668))</f>
        <v/>
      </c>
      <c r="AO1668" s="14" t="str">
        <f t="shared" si="300"/>
        <v/>
      </c>
      <c r="AP1668" s="14" t="str">
        <f t="shared" si="301"/>
        <v>1</v>
      </c>
      <c r="AQ1668" s="14" t="str">
        <f t="shared" si="302"/>
        <v>0</v>
      </c>
      <c r="AR1668" s="1" t="str">
        <f t="shared" si="303"/>
        <v/>
      </c>
      <c r="AS1668" s="1" t="str">
        <f t="shared" si="304"/>
        <v/>
      </c>
      <c r="AT1668" s="1" t="str">
        <f t="shared" si="305"/>
        <v/>
      </c>
      <c r="AU1668" s="1" t="str">
        <f t="shared" si="296"/>
        <v/>
      </c>
      <c r="AV1668" s="1" t="e">
        <f>IF(VLOOKUP(G1668,官網匯出!A:AQ,42,FALSE)="","[黃金盾官網]",VLOOKUP(G1668,官網匯出!A:AQ,42,FALSE))</f>
        <v>#N/A</v>
      </c>
      <c r="AW1668" s="1" t="e">
        <f>IF(LEFT(VLOOKUP(G1668,官網匯出!A:AS,43,FALSE),2)="","web",LEFT(VLOOKUP(G1668,官網匯出!A:AS,43,FALSE),2))</f>
        <v>#N/A</v>
      </c>
      <c r="AX1668" s="1" t="str">
        <f t="shared" si="306"/>
        <v>O</v>
      </c>
    </row>
    <row r="1669" spans="1:50">
      <c r="A1669" s="1" t="str">
        <f>IF(G1669="","",VLOOKUP(官網轉換!AW1669,團名!A:B,2,FALSE))</f>
        <v/>
      </c>
      <c r="B1669" s="1" t="str">
        <f>IF(G1669="","",IF(LEFT(VLOOKUP(G1669,官網匯出!A:AQ,43,0),2)="wf",VLOOKUP(VLOOKUP(G1669,官網匯出!A:AQ,43,0),團名!$I$1:$K$12,2,FALSE),"N0071"))</f>
        <v/>
      </c>
      <c r="C1669" s="1" t="str">
        <f>IFERROR(VLOOKUP(官網匯出!D1669,團名!E:G,3,FALSE),"")</f>
        <v/>
      </c>
      <c r="D1669" s="1" t="str">
        <f t="shared" si="297"/>
        <v/>
      </c>
      <c r="E1669" s="1" t="str">
        <f t="shared" si="298"/>
        <v/>
      </c>
      <c r="F1669" s="1" t="str">
        <f>IF(官網匯出!F1669="已付款","","B0012")</f>
        <v>B0012</v>
      </c>
      <c r="G1669" s="1" t="str">
        <f>IF(官網匯出!A1669="","",官網匯出!A1669)</f>
        <v/>
      </c>
      <c r="H1669" s="3" t="str">
        <f>IF(官網匯出!B1669="","",官網匯出!B1669)</f>
        <v/>
      </c>
      <c r="I1669" s="1" t="str">
        <f>IF(官網匯出!C1669="","",官網匯出!C1669)</f>
        <v/>
      </c>
      <c r="J1669" s="1" t="str">
        <f>IF(官網匯出!D1669="","",官網匯出!D1669)</f>
        <v/>
      </c>
      <c r="K1669" s="3" t="str">
        <f>IF(官網匯出!E1669="","",官網匯出!E1669)</f>
        <v/>
      </c>
      <c r="L1669" s="1" t="str">
        <f>IF(官網匯出!F1669="","",官網匯出!F1669)</f>
        <v/>
      </c>
      <c r="M1669" s="1" t="str">
        <f>IF(官網匯出!G1669="","",官網匯出!G1669)</f>
        <v/>
      </c>
      <c r="N1669" s="1" t="str">
        <f>IF(官網匯出!H1669="","",官網匯出!H1669)</f>
        <v/>
      </c>
      <c r="P1669" s="1" t="str">
        <f>IF(官網匯出!J1669="","",RIGHT(官網匯出!J1669,LEN(官網匯出!J1669)-2))</f>
        <v/>
      </c>
      <c r="Q1669" s="1" t="str">
        <f>IF(官網匯出!K1669="","",官網匯出!K1669)</f>
        <v/>
      </c>
      <c r="R1669" s="1" t="str">
        <f>IF(官網匯出!L1669="","",官網匯出!L1669)</f>
        <v/>
      </c>
      <c r="S1669" s="1" t="str">
        <f>IF(官網匯出!M1669="","",官網匯出!M1669)</f>
        <v/>
      </c>
      <c r="T1669" s="1" t="str">
        <f>IF(官網匯出!N1669="","",官網匯出!N1669)</f>
        <v/>
      </c>
      <c r="U1669" s="1" t="str">
        <f>IF(官網匯出!O1669="","",官網匯出!O1669)</f>
        <v/>
      </c>
      <c r="V1669" s="1" t="str">
        <f>IF(官網匯出!P1669="",IF(G1669="","",0),官網匯出!P1669)</f>
        <v/>
      </c>
      <c r="W1669" s="1" t="str">
        <f>IF(官網匯出!Q1669="",IF(G1669="","",0),官網匯出!Q1669)</f>
        <v/>
      </c>
      <c r="X1669" s="1" t="str">
        <f>IF(官網匯出!R1669="","",官網匯出!R1669)</f>
        <v/>
      </c>
      <c r="Y1669" s="1" t="str">
        <f>IF(官網匯出!S1669="","",官網匯出!S1669)</f>
        <v/>
      </c>
      <c r="Z1669" s="1" t="str">
        <f>IF(G1669="","",官網匯出!T1669)</f>
        <v/>
      </c>
      <c r="AA1669" s="1" t="str">
        <f>IF(G1669="","",官網匯出!AK1669)</f>
        <v/>
      </c>
      <c r="AB1669" s="1" t="str">
        <f>IF(G1669="","",IF(官網匯出!V1669="","",官網匯出!V1669))</f>
        <v/>
      </c>
      <c r="AJ1669" s="1" t="str">
        <f>IF(G1669="","",IF(官網匯出!AE1669="","",官網匯出!AE1669))</f>
        <v/>
      </c>
      <c r="AK1669" s="1" t="str">
        <f>IF(G1669="","",IF(官網匯出!AD1669="","",官網匯出!AD1669))</f>
        <v/>
      </c>
      <c r="AL1669" s="1" t="str">
        <f t="shared" si="299"/>
        <v>0</v>
      </c>
      <c r="AM1669" s="1" t="str">
        <f>IF(官網匯出!AG1669="","",官網匯出!AG1669)</f>
        <v/>
      </c>
      <c r="AN1669" s="1" t="str">
        <f>IF(G1669="","",IF(官網匯出!AH1669="","",官網匯出!AH1669))</f>
        <v/>
      </c>
      <c r="AO1669" s="14" t="str">
        <f t="shared" si="300"/>
        <v/>
      </c>
      <c r="AP1669" s="14" t="str">
        <f t="shared" si="301"/>
        <v>1</v>
      </c>
      <c r="AQ1669" s="14" t="str">
        <f t="shared" si="302"/>
        <v>0</v>
      </c>
      <c r="AR1669" s="1" t="str">
        <f t="shared" si="303"/>
        <v/>
      </c>
      <c r="AS1669" s="1" t="str">
        <f t="shared" si="304"/>
        <v/>
      </c>
      <c r="AT1669" s="1" t="str">
        <f t="shared" si="305"/>
        <v/>
      </c>
      <c r="AU1669" s="1" t="str">
        <f t="shared" si="296"/>
        <v/>
      </c>
      <c r="AV1669" s="1" t="e">
        <f>IF(VLOOKUP(G1669,官網匯出!A:AQ,42,FALSE)="","[黃金盾官網]",VLOOKUP(G1669,官網匯出!A:AQ,42,FALSE))</f>
        <v>#N/A</v>
      </c>
      <c r="AW1669" s="1" t="e">
        <f>IF(LEFT(VLOOKUP(G1669,官網匯出!A:AS,43,FALSE),2)="","web",LEFT(VLOOKUP(G1669,官網匯出!A:AS,43,FALSE),2))</f>
        <v>#N/A</v>
      </c>
      <c r="AX1669" s="1" t="str">
        <f t="shared" si="306"/>
        <v>O</v>
      </c>
    </row>
    <row r="1670" spans="1:50">
      <c r="A1670" s="1" t="str">
        <f>IF(G1670="","",VLOOKUP(官網轉換!AW1670,團名!A:B,2,FALSE))</f>
        <v/>
      </c>
      <c r="B1670" s="1" t="str">
        <f>IF(G1670="","",IF(LEFT(VLOOKUP(G1670,官網匯出!A:AQ,43,0),2)="wf",VLOOKUP(VLOOKUP(G1670,官網匯出!A:AQ,43,0),團名!$I$1:$K$12,2,FALSE),"N0071"))</f>
        <v/>
      </c>
      <c r="C1670" s="1" t="str">
        <f>IFERROR(VLOOKUP(官網匯出!D1670,團名!E:G,3,FALSE),"")</f>
        <v/>
      </c>
      <c r="D1670" s="1" t="str">
        <f t="shared" si="297"/>
        <v/>
      </c>
      <c r="E1670" s="1" t="str">
        <f t="shared" si="298"/>
        <v/>
      </c>
      <c r="F1670" s="1" t="str">
        <f>IF(官網匯出!F1670="已付款","","B0012")</f>
        <v>B0012</v>
      </c>
      <c r="G1670" s="1" t="str">
        <f>IF(官網匯出!A1670="","",官網匯出!A1670)</f>
        <v/>
      </c>
      <c r="H1670" s="3" t="str">
        <f>IF(官網匯出!B1670="","",官網匯出!B1670)</f>
        <v/>
      </c>
      <c r="I1670" s="1" t="str">
        <f>IF(官網匯出!C1670="","",官網匯出!C1670)</f>
        <v/>
      </c>
      <c r="J1670" s="1" t="str">
        <f>IF(官網匯出!D1670="","",官網匯出!D1670)</f>
        <v/>
      </c>
      <c r="K1670" s="3" t="str">
        <f>IF(官網匯出!E1670="","",官網匯出!E1670)</f>
        <v/>
      </c>
      <c r="L1670" s="1" t="str">
        <f>IF(官網匯出!F1670="","",官網匯出!F1670)</f>
        <v/>
      </c>
      <c r="M1670" s="1" t="str">
        <f>IF(官網匯出!G1670="","",官網匯出!G1670)</f>
        <v/>
      </c>
      <c r="N1670" s="1" t="str">
        <f>IF(官網匯出!H1670="","",官網匯出!H1670)</f>
        <v/>
      </c>
      <c r="P1670" s="1" t="str">
        <f>IF(官網匯出!J1670="","",RIGHT(官網匯出!J1670,LEN(官網匯出!J1670)-2))</f>
        <v/>
      </c>
      <c r="Q1670" s="1" t="str">
        <f>IF(官網匯出!K1670="","",官網匯出!K1670)</f>
        <v/>
      </c>
      <c r="R1670" s="1" t="str">
        <f>IF(官網匯出!L1670="","",官網匯出!L1670)</f>
        <v/>
      </c>
      <c r="S1670" s="1" t="str">
        <f>IF(官網匯出!M1670="","",官網匯出!M1670)</f>
        <v/>
      </c>
      <c r="T1670" s="1" t="str">
        <f>IF(官網匯出!N1670="","",官網匯出!N1670)</f>
        <v/>
      </c>
      <c r="U1670" s="1" t="str">
        <f>IF(官網匯出!O1670="","",官網匯出!O1670)</f>
        <v/>
      </c>
      <c r="V1670" s="1" t="str">
        <f>IF(官網匯出!P1670="",IF(G1670="","",0),官網匯出!P1670)</f>
        <v/>
      </c>
      <c r="W1670" s="1" t="str">
        <f>IF(官網匯出!Q1670="",IF(G1670="","",0),官網匯出!Q1670)</f>
        <v/>
      </c>
      <c r="X1670" s="1" t="str">
        <f>IF(官網匯出!R1670="","",官網匯出!R1670)</f>
        <v/>
      </c>
      <c r="Y1670" s="1" t="str">
        <f>IF(官網匯出!S1670="","",官網匯出!S1670)</f>
        <v/>
      </c>
      <c r="Z1670" s="1" t="str">
        <f>IF(G1670="","",官網匯出!T1670)</f>
        <v/>
      </c>
      <c r="AA1670" s="1" t="str">
        <f>IF(G1670="","",官網匯出!AK1670)</f>
        <v/>
      </c>
      <c r="AB1670" s="1" t="str">
        <f>IF(G1670="","",IF(官網匯出!V1670="","",官網匯出!V1670))</f>
        <v/>
      </c>
      <c r="AJ1670" s="1" t="str">
        <f>IF(G1670="","",IF(官網匯出!AE1670="","",官網匯出!AE1670))</f>
        <v/>
      </c>
      <c r="AK1670" s="1" t="str">
        <f>IF(G1670="","",IF(官網匯出!AD1670="","",官網匯出!AD1670))</f>
        <v/>
      </c>
      <c r="AL1670" s="1" t="str">
        <f t="shared" si="299"/>
        <v>0</v>
      </c>
      <c r="AM1670" s="1" t="str">
        <f>IF(官網匯出!AG1670="","",官網匯出!AG1670)</f>
        <v/>
      </c>
      <c r="AN1670" s="1" t="str">
        <f>IF(G1670="","",IF(官網匯出!AH1670="","",官網匯出!AH1670))</f>
        <v/>
      </c>
      <c r="AO1670" s="14" t="str">
        <f t="shared" si="300"/>
        <v/>
      </c>
      <c r="AP1670" s="14" t="str">
        <f t="shared" si="301"/>
        <v>1</v>
      </c>
      <c r="AQ1670" s="14" t="str">
        <f t="shared" si="302"/>
        <v>0</v>
      </c>
      <c r="AR1670" s="1" t="str">
        <f t="shared" si="303"/>
        <v/>
      </c>
      <c r="AS1670" s="1" t="str">
        <f t="shared" si="304"/>
        <v/>
      </c>
      <c r="AT1670" s="1" t="str">
        <f t="shared" si="305"/>
        <v/>
      </c>
      <c r="AU1670" s="1" t="str">
        <f t="shared" si="296"/>
        <v/>
      </c>
      <c r="AV1670" s="1" t="e">
        <f>IF(VLOOKUP(G1670,官網匯出!A:AQ,42,FALSE)="","[黃金盾官網]",VLOOKUP(G1670,官網匯出!A:AQ,42,FALSE))</f>
        <v>#N/A</v>
      </c>
      <c r="AW1670" s="1" t="e">
        <f>IF(LEFT(VLOOKUP(G1670,官網匯出!A:AS,43,FALSE),2)="","web",LEFT(VLOOKUP(G1670,官網匯出!A:AS,43,FALSE),2))</f>
        <v>#N/A</v>
      </c>
      <c r="AX1670" s="1" t="str">
        <f t="shared" si="306"/>
        <v>O</v>
      </c>
    </row>
    <row r="1671" spans="1:50">
      <c r="A1671" s="1" t="str">
        <f>IF(G1671="","",VLOOKUP(官網轉換!AW1671,團名!A:B,2,FALSE))</f>
        <v/>
      </c>
      <c r="B1671" s="1" t="str">
        <f>IF(G1671="","",IF(LEFT(VLOOKUP(G1671,官網匯出!A:AQ,43,0),2)="wf",VLOOKUP(VLOOKUP(G1671,官網匯出!A:AQ,43,0),團名!$I$1:$K$12,2,FALSE),"N0071"))</f>
        <v/>
      </c>
      <c r="C1671" s="1" t="str">
        <f>IFERROR(VLOOKUP(官網匯出!D1671,團名!E:G,3,FALSE),"")</f>
        <v/>
      </c>
      <c r="D1671" s="1" t="str">
        <f t="shared" si="297"/>
        <v/>
      </c>
      <c r="E1671" s="1" t="str">
        <f t="shared" si="298"/>
        <v/>
      </c>
      <c r="F1671" s="1" t="str">
        <f>IF(官網匯出!F1671="已付款","","B0012")</f>
        <v>B0012</v>
      </c>
      <c r="G1671" s="1" t="str">
        <f>IF(官網匯出!A1671="","",官網匯出!A1671)</f>
        <v/>
      </c>
      <c r="H1671" s="3" t="str">
        <f>IF(官網匯出!B1671="","",官網匯出!B1671)</f>
        <v/>
      </c>
      <c r="I1671" s="1" t="str">
        <f>IF(官網匯出!C1671="","",官網匯出!C1671)</f>
        <v/>
      </c>
      <c r="J1671" s="1" t="str">
        <f>IF(官網匯出!D1671="","",官網匯出!D1671)</f>
        <v/>
      </c>
      <c r="K1671" s="3" t="str">
        <f>IF(官網匯出!E1671="","",官網匯出!E1671)</f>
        <v/>
      </c>
      <c r="L1671" s="1" t="str">
        <f>IF(官網匯出!F1671="","",官網匯出!F1671)</f>
        <v/>
      </c>
      <c r="M1671" s="1" t="str">
        <f>IF(官網匯出!G1671="","",官網匯出!G1671)</f>
        <v/>
      </c>
      <c r="N1671" s="1" t="str">
        <f>IF(官網匯出!H1671="","",官網匯出!H1671)</f>
        <v/>
      </c>
      <c r="P1671" s="1" t="str">
        <f>IF(官網匯出!J1671="","",RIGHT(官網匯出!J1671,LEN(官網匯出!J1671)-2))</f>
        <v/>
      </c>
      <c r="Q1671" s="1" t="str">
        <f>IF(官網匯出!K1671="","",官網匯出!K1671)</f>
        <v/>
      </c>
      <c r="R1671" s="1" t="str">
        <f>IF(官網匯出!L1671="","",官網匯出!L1671)</f>
        <v/>
      </c>
      <c r="S1671" s="1" t="str">
        <f>IF(官網匯出!M1671="","",官網匯出!M1671)</f>
        <v/>
      </c>
      <c r="T1671" s="1" t="str">
        <f>IF(官網匯出!N1671="","",官網匯出!N1671)</f>
        <v/>
      </c>
      <c r="U1671" s="1" t="str">
        <f>IF(官網匯出!O1671="","",官網匯出!O1671)</f>
        <v/>
      </c>
      <c r="V1671" s="1" t="str">
        <f>IF(官網匯出!P1671="",IF(G1671="","",0),官網匯出!P1671)</f>
        <v/>
      </c>
      <c r="W1671" s="1" t="str">
        <f>IF(官網匯出!Q1671="",IF(G1671="","",0),官網匯出!Q1671)</f>
        <v/>
      </c>
      <c r="X1671" s="1" t="str">
        <f>IF(官網匯出!R1671="","",官網匯出!R1671)</f>
        <v/>
      </c>
      <c r="Y1671" s="1" t="str">
        <f>IF(官網匯出!S1671="","",官網匯出!S1671)</f>
        <v/>
      </c>
      <c r="Z1671" s="1" t="str">
        <f>IF(G1671="","",官網匯出!T1671)</f>
        <v/>
      </c>
      <c r="AA1671" s="1" t="str">
        <f>IF(G1671="","",官網匯出!AK1671)</f>
        <v/>
      </c>
      <c r="AB1671" s="1" t="str">
        <f>IF(G1671="","",IF(官網匯出!V1671="","",官網匯出!V1671))</f>
        <v/>
      </c>
      <c r="AJ1671" s="1" t="str">
        <f>IF(G1671="","",IF(官網匯出!AE1671="","",官網匯出!AE1671))</f>
        <v/>
      </c>
      <c r="AK1671" s="1" t="str">
        <f>IF(G1671="","",IF(官網匯出!AD1671="","",官網匯出!AD1671))</f>
        <v/>
      </c>
      <c r="AL1671" s="1" t="str">
        <f t="shared" si="299"/>
        <v>0</v>
      </c>
      <c r="AM1671" s="1" t="str">
        <f>IF(官網匯出!AG1671="","",官網匯出!AG1671)</f>
        <v/>
      </c>
      <c r="AN1671" s="1" t="str">
        <f>IF(G1671="","",IF(官網匯出!AH1671="","",官網匯出!AH1671))</f>
        <v/>
      </c>
      <c r="AO1671" s="14" t="str">
        <f t="shared" si="300"/>
        <v/>
      </c>
      <c r="AP1671" s="14" t="str">
        <f t="shared" si="301"/>
        <v>1</v>
      </c>
      <c r="AQ1671" s="14" t="str">
        <f t="shared" si="302"/>
        <v>0</v>
      </c>
      <c r="AR1671" s="1" t="str">
        <f t="shared" si="303"/>
        <v/>
      </c>
      <c r="AS1671" s="1" t="str">
        <f t="shared" si="304"/>
        <v/>
      </c>
      <c r="AT1671" s="1" t="str">
        <f t="shared" si="305"/>
        <v/>
      </c>
      <c r="AU1671" s="1" t="str">
        <f t="shared" si="296"/>
        <v/>
      </c>
      <c r="AV1671" s="1" t="e">
        <f>IF(VLOOKUP(G1671,官網匯出!A:AQ,42,FALSE)="","[黃金盾官網]",VLOOKUP(G1671,官網匯出!A:AQ,42,FALSE))</f>
        <v>#N/A</v>
      </c>
      <c r="AW1671" s="1" t="e">
        <f>IF(LEFT(VLOOKUP(G1671,官網匯出!A:AS,43,FALSE),2)="","web",LEFT(VLOOKUP(G1671,官網匯出!A:AS,43,FALSE),2))</f>
        <v>#N/A</v>
      </c>
      <c r="AX1671" s="1" t="str">
        <f t="shared" si="306"/>
        <v>O</v>
      </c>
    </row>
    <row r="1672" spans="1:50">
      <c r="A1672" s="1" t="str">
        <f>IF(G1672="","",VLOOKUP(官網轉換!AW1672,團名!A:B,2,FALSE))</f>
        <v/>
      </c>
      <c r="B1672" s="1" t="str">
        <f>IF(G1672="","",IF(LEFT(VLOOKUP(G1672,官網匯出!A:AQ,43,0),2)="wf",VLOOKUP(VLOOKUP(G1672,官網匯出!A:AQ,43,0),團名!$I$1:$K$12,2,FALSE),"N0071"))</f>
        <v/>
      </c>
      <c r="C1672" s="1" t="str">
        <f>IFERROR(VLOOKUP(官網匯出!D1672,團名!E:G,3,FALSE),"")</f>
        <v/>
      </c>
      <c r="D1672" s="1" t="str">
        <f t="shared" si="297"/>
        <v/>
      </c>
      <c r="E1672" s="1" t="str">
        <f t="shared" si="298"/>
        <v/>
      </c>
      <c r="F1672" s="1" t="str">
        <f>IF(官網匯出!F1672="已付款","","B0012")</f>
        <v>B0012</v>
      </c>
      <c r="G1672" s="1" t="str">
        <f>IF(官網匯出!A1672="","",官網匯出!A1672)</f>
        <v/>
      </c>
      <c r="H1672" s="3" t="str">
        <f>IF(官網匯出!B1672="","",官網匯出!B1672)</f>
        <v/>
      </c>
      <c r="I1672" s="1" t="str">
        <f>IF(官網匯出!C1672="","",官網匯出!C1672)</f>
        <v/>
      </c>
      <c r="J1672" s="1" t="str">
        <f>IF(官網匯出!D1672="","",官網匯出!D1672)</f>
        <v/>
      </c>
      <c r="K1672" s="3" t="str">
        <f>IF(官網匯出!E1672="","",官網匯出!E1672)</f>
        <v/>
      </c>
      <c r="L1672" s="1" t="str">
        <f>IF(官網匯出!F1672="","",官網匯出!F1672)</f>
        <v/>
      </c>
      <c r="M1672" s="1" t="str">
        <f>IF(官網匯出!G1672="","",官網匯出!G1672)</f>
        <v/>
      </c>
      <c r="N1672" s="1" t="str">
        <f>IF(官網匯出!H1672="","",官網匯出!H1672)</f>
        <v/>
      </c>
      <c r="P1672" s="1" t="str">
        <f>IF(官網匯出!J1672="","",RIGHT(官網匯出!J1672,LEN(官網匯出!J1672)-2))</f>
        <v/>
      </c>
      <c r="Q1672" s="1" t="str">
        <f>IF(官網匯出!K1672="","",官網匯出!K1672)</f>
        <v/>
      </c>
      <c r="R1672" s="1" t="str">
        <f>IF(官網匯出!L1672="","",官網匯出!L1672)</f>
        <v/>
      </c>
      <c r="S1672" s="1" t="str">
        <f>IF(官網匯出!M1672="","",官網匯出!M1672)</f>
        <v/>
      </c>
      <c r="T1672" s="1" t="str">
        <f>IF(官網匯出!N1672="","",官網匯出!N1672)</f>
        <v/>
      </c>
      <c r="U1672" s="1" t="str">
        <f>IF(官網匯出!O1672="","",官網匯出!O1672)</f>
        <v/>
      </c>
      <c r="V1672" s="1" t="str">
        <f>IF(官網匯出!P1672="",IF(G1672="","",0),官網匯出!P1672)</f>
        <v/>
      </c>
      <c r="W1672" s="1" t="str">
        <f>IF(官網匯出!Q1672="",IF(G1672="","",0),官網匯出!Q1672)</f>
        <v/>
      </c>
      <c r="X1672" s="1" t="str">
        <f>IF(官網匯出!R1672="","",官網匯出!R1672)</f>
        <v/>
      </c>
      <c r="Y1672" s="1" t="str">
        <f>IF(官網匯出!S1672="","",官網匯出!S1672)</f>
        <v/>
      </c>
      <c r="Z1672" s="1" t="str">
        <f>IF(G1672="","",官網匯出!T1672)</f>
        <v/>
      </c>
      <c r="AA1672" s="1" t="str">
        <f>IF(G1672="","",官網匯出!AK1672)</f>
        <v/>
      </c>
      <c r="AB1672" s="1" t="str">
        <f>IF(G1672="","",IF(官網匯出!V1672="","",官網匯出!V1672))</f>
        <v/>
      </c>
      <c r="AJ1672" s="1" t="str">
        <f>IF(G1672="","",IF(官網匯出!AE1672="","",官網匯出!AE1672))</f>
        <v/>
      </c>
      <c r="AK1672" s="1" t="str">
        <f>IF(G1672="","",IF(官網匯出!AD1672="","",官網匯出!AD1672))</f>
        <v/>
      </c>
      <c r="AL1672" s="1" t="str">
        <f t="shared" si="299"/>
        <v>0</v>
      </c>
      <c r="AM1672" s="1" t="str">
        <f>IF(官網匯出!AG1672="","",官網匯出!AG1672)</f>
        <v/>
      </c>
      <c r="AN1672" s="1" t="str">
        <f>IF(G1672="","",IF(官網匯出!AH1672="","",官網匯出!AH1672))</f>
        <v/>
      </c>
      <c r="AO1672" s="14" t="str">
        <f t="shared" si="300"/>
        <v/>
      </c>
      <c r="AP1672" s="14" t="str">
        <f t="shared" si="301"/>
        <v>1</v>
      </c>
      <c r="AQ1672" s="14" t="str">
        <f t="shared" si="302"/>
        <v>0</v>
      </c>
      <c r="AR1672" s="1" t="str">
        <f t="shared" si="303"/>
        <v/>
      </c>
      <c r="AS1672" s="1" t="str">
        <f t="shared" si="304"/>
        <v/>
      </c>
      <c r="AT1672" s="1" t="str">
        <f t="shared" si="305"/>
        <v/>
      </c>
      <c r="AU1672" s="1" t="str">
        <f t="shared" si="296"/>
        <v/>
      </c>
      <c r="AV1672" s="1" t="e">
        <f>IF(VLOOKUP(G1672,官網匯出!A:AQ,42,FALSE)="","[黃金盾官網]",VLOOKUP(G1672,官網匯出!A:AQ,42,FALSE))</f>
        <v>#N/A</v>
      </c>
      <c r="AW1672" s="1" t="e">
        <f>IF(LEFT(VLOOKUP(G1672,官網匯出!A:AS,43,FALSE),2)="","web",LEFT(VLOOKUP(G1672,官網匯出!A:AS,43,FALSE),2))</f>
        <v>#N/A</v>
      </c>
      <c r="AX1672" s="1" t="str">
        <f t="shared" si="306"/>
        <v>O</v>
      </c>
    </row>
    <row r="1673" spans="1:50">
      <c r="A1673" s="1" t="str">
        <f>IF(G1673="","",VLOOKUP(官網轉換!AW1673,團名!A:B,2,FALSE))</f>
        <v/>
      </c>
      <c r="B1673" s="1" t="str">
        <f>IF(G1673="","",IF(LEFT(VLOOKUP(G1673,官網匯出!A:AQ,43,0),2)="wf",VLOOKUP(VLOOKUP(G1673,官網匯出!A:AQ,43,0),團名!$I$1:$K$12,2,FALSE),"N0071"))</f>
        <v/>
      </c>
      <c r="C1673" s="1" t="str">
        <f>IFERROR(VLOOKUP(官網匯出!D1673,團名!E:G,3,FALSE),"")</f>
        <v/>
      </c>
      <c r="D1673" s="1" t="str">
        <f t="shared" si="297"/>
        <v/>
      </c>
      <c r="E1673" s="1" t="str">
        <f t="shared" si="298"/>
        <v/>
      </c>
      <c r="F1673" s="1" t="str">
        <f>IF(官網匯出!F1673="已付款","","B0012")</f>
        <v>B0012</v>
      </c>
      <c r="G1673" s="1" t="str">
        <f>IF(官網匯出!A1673="","",官網匯出!A1673)</f>
        <v/>
      </c>
      <c r="H1673" s="3" t="str">
        <f>IF(官網匯出!B1673="","",官網匯出!B1673)</f>
        <v/>
      </c>
      <c r="I1673" s="1" t="str">
        <f>IF(官網匯出!C1673="","",官網匯出!C1673)</f>
        <v/>
      </c>
      <c r="J1673" s="1" t="str">
        <f>IF(官網匯出!D1673="","",官網匯出!D1673)</f>
        <v/>
      </c>
      <c r="K1673" s="3" t="str">
        <f>IF(官網匯出!E1673="","",官網匯出!E1673)</f>
        <v/>
      </c>
      <c r="L1673" s="1" t="str">
        <f>IF(官網匯出!F1673="","",官網匯出!F1673)</f>
        <v/>
      </c>
      <c r="M1673" s="1" t="str">
        <f>IF(官網匯出!G1673="","",官網匯出!G1673)</f>
        <v/>
      </c>
      <c r="N1673" s="1" t="str">
        <f>IF(官網匯出!H1673="","",官網匯出!H1673)</f>
        <v/>
      </c>
      <c r="P1673" s="1" t="str">
        <f>IF(官網匯出!J1673="","",RIGHT(官網匯出!J1673,LEN(官網匯出!J1673)-2))</f>
        <v/>
      </c>
      <c r="Q1673" s="1" t="str">
        <f>IF(官網匯出!K1673="","",官網匯出!K1673)</f>
        <v/>
      </c>
      <c r="R1673" s="1" t="str">
        <f>IF(官網匯出!L1673="","",官網匯出!L1673)</f>
        <v/>
      </c>
      <c r="S1673" s="1" t="str">
        <f>IF(官網匯出!M1673="","",官網匯出!M1673)</f>
        <v/>
      </c>
      <c r="T1673" s="1" t="str">
        <f>IF(官網匯出!N1673="","",官網匯出!N1673)</f>
        <v/>
      </c>
      <c r="U1673" s="1" t="str">
        <f>IF(官網匯出!O1673="","",官網匯出!O1673)</f>
        <v/>
      </c>
      <c r="V1673" s="1" t="str">
        <f>IF(官網匯出!P1673="",IF(G1673="","",0),官網匯出!P1673)</f>
        <v/>
      </c>
      <c r="W1673" s="1" t="str">
        <f>IF(官網匯出!Q1673="",IF(G1673="","",0),官網匯出!Q1673)</f>
        <v/>
      </c>
      <c r="X1673" s="1" t="str">
        <f>IF(官網匯出!R1673="","",官網匯出!R1673)</f>
        <v/>
      </c>
      <c r="Y1673" s="1" t="str">
        <f>IF(官網匯出!S1673="","",官網匯出!S1673)</f>
        <v/>
      </c>
      <c r="Z1673" s="1" t="str">
        <f>IF(G1673="","",官網匯出!T1673)</f>
        <v/>
      </c>
      <c r="AA1673" s="1" t="str">
        <f>IF(G1673="","",官網匯出!AK1673)</f>
        <v/>
      </c>
      <c r="AB1673" s="1" t="str">
        <f>IF(G1673="","",IF(官網匯出!V1673="","",官網匯出!V1673))</f>
        <v/>
      </c>
      <c r="AJ1673" s="1" t="str">
        <f>IF(G1673="","",IF(官網匯出!AE1673="","",官網匯出!AE1673))</f>
        <v/>
      </c>
      <c r="AK1673" s="1" t="str">
        <f>IF(G1673="","",IF(官網匯出!AD1673="","",官網匯出!AD1673))</f>
        <v/>
      </c>
      <c r="AL1673" s="1" t="str">
        <f t="shared" si="299"/>
        <v>0</v>
      </c>
      <c r="AM1673" s="1" t="str">
        <f>IF(官網匯出!AG1673="","",官網匯出!AG1673)</f>
        <v/>
      </c>
      <c r="AN1673" s="1" t="str">
        <f>IF(G1673="","",IF(官網匯出!AH1673="","",官網匯出!AH1673))</f>
        <v/>
      </c>
      <c r="AO1673" s="14" t="str">
        <f t="shared" si="300"/>
        <v/>
      </c>
      <c r="AP1673" s="14" t="str">
        <f t="shared" si="301"/>
        <v>1</v>
      </c>
      <c r="AQ1673" s="14" t="str">
        <f t="shared" si="302"/>
        <v>0</v>
      </c>
      <c r="AR1673" s="1" t="str">
        <f t="shared" si="303"/>
        <v/>
      </c>
      <c r="AS1673" s="1" t="str">
        <f t="shared" si="304"/>
        <v/>
      </c>
      <c r="AT1673" s="1" t="str">
        <f t="shared" si="305"/>
        <v/>
      </c>
      <c r="AU1673" s="1" t="str">
        <f t="shared" si="296"/>
        <v/>
      </c>
      <c r="AV1673" s="1" t="e">
        <f>IF(VLOOKUP(G1673,官網匯出!A:AQ,42,FALSE)="","[黃金盾官網]",VLOOKUP(G1673,官網匯出!A:AQ,42,FALSE))</f>
        <v>#N/A</v>
      </c>
      <c r="AW1673" s="1" t="e">
        <f>IF(LEFT(VLOOKUP(G1673,官網匯出!A:AS,43,FALSE),2)="","web",LEFT(VLOOKUP(G1673,官網匯出!A:AS,43,FALSE),2))</f>
        <v>#N/A</v>
      </c>
      <c r="AX1673" s="1" t="str">
        <f t="shared" si="306"/>
        <v>O</v>
      </c>
    </row>
    <row r="1674" spans="1:50">
      <c r="A1674" s="1" t="str">
        <f>IF(G1674="","",VLOOKUP(官網轉換!AW1674,團名!A:B,2,FALSE))</f>
        <v/>
      </c>
      <c r="B1674" s="1" t="str">
        <f>IF(G1674="","",IF(LEFT(VLOOKUP(G1674,官網匯出!A:AQ,43,0),2)="wf",VLOOKUP(VLOOKUP(G1674,官網匯出!A:AQ,43,0),團名!$I$1:$K$12,2,FALSE),"N0071"))</f>
        <v/>
      </c>
      <c r="C1674" s="1" t="str">
        <f>IFERROR(VLOOKUP(官網匯出!D1674,團名!E:G,3,FALSE),"")</f>
        <v/>
      </c>
      <c r="D1674" s="1" t="str">
        <f t="shared" si="297"/>
        <v/>
      </c>
      <c r="E1674" s="1" t="str">
        <f t="shared" si="298"/>
        <v/>
      </c>
      <c r="F1674" s="1" t="str">
        <f>IF(官網匯出!F1674="已付款","","B0012")</f>
        <v>B0012</v>
      </c>
      <c r="G1674" s="1" t="str">
        <f>IF(官網匯出!A1674="","",官網匯出!A1674)</f>
        <v/>
      </c>
      <c r="H1674" s="3" t="str">
        <f>IF(官網匯出!B1674="","",官網匯出!B1674)</f>
        <v/>
      </c>
      <c r="I1674" s="1" t="str">
        <f>IF(官網匯出!C1674="","",官網匯出!C1674)</f>
        <v/>
      </c>
      <c r="J1674" s="1" t="str">
        <f>IF(官網匯出!D1674="","",官網匯出!D1674)</f>
        <v/>
      </c>
      <c r="K1674" s="3" t="str">
        <f>IF(官網匯出!E1674="","",官網匯出!E1674)</f>
        <v/>
      </c>
      <c r="L1674" s="1" t="str">
        <f>IF(官網匯出!F1674="","",官網匯出!F1674)</f>
        <v/>
      </c>
      <c r="M1674" s="1" t="str">
        <f>IF(官網匯出!G1674="","",官網匯出!G1674)</f>
        <v/>
      </c>
      <c r="N1674" s="1" t="str">
        <f>IF(官網匯出!H1674="","",官網匯出!H1674)</f>
        <v/>
      </c>
      <c r="P1674" s="1" t="str">
        <f>IF(官網匯出!J1674="","",RIGHT(官網匯出!J1674,LEN(官網匯出!J1674)-2))</f>
        <v/>
      </c>
      <c r="Q1674" s="1" t="str">
        <f>IF(官網匯出!K1674="","",官網匯出!K1674)</f>
        <v/>
      </c>
      <c r="R1674" s="1" t="str">
        <f>IF(官網匯出!L1674="","",官網匯出!L1674)</f>
        <v/>
      </c>
      <c r="S1674" s="1" t="str">
        <f>IF(官網匯出!M1674="","",官網匯出!M1674)</f>
        <v/>
      </c>
      <c r="T1674" s="1" t="str">
        <f>IF(官網匯出!N1674="","",官網匯出!N1674)</f>
        <v/>
      </c>
      <c r="U1674" s="1" t="str">
        <f>IF(官網匯出!O1674="","",官網匯出!O1674)</f>
        <v/>
      </c>
      <c r="V1674" s="1" t="str">
        <f>IF(官網匯出!P1674="",IF(G1674="","",0),官網匯出!P1674)</f>
        <v/>
      </c>
      <c r="W1674" s="1" t="str">
        <f>IF(官網匯出!Q1674="",IF(G1674="","",0),官網匯出!Q1674)</f>
        <v/>
      </c>
      <c r="X1674" s="1" t="str">
        <f>IF(官網匯出!R1674="","",官網匯出!R1674)</f>
        <v/>
      </c>
      <c r="Y1674" s="1" t="str">
        <f>IF(官網匯出!S1674="","",官網匯出!S1674)</f>
        <v/>
      </c>
      <c r="Z1674" s="1" t="str">
        <f>IF(G1674="","",官網匯出!T1674)</f>
        <v/>
      </c>
      <c r="AA1674" s="1" t="str">
        <f>IF(G1674="","",官網匯出!AK1674)</f>
        <v/>
      </c>
      <c r="AB1674" s="1" t="str">
        <f>IF(G1674="","",IF(官網匯出!V1674="","",官網匯出!V1674))</f>
        <v/>
      </c>
      <c r="AJ1674" s="1" t="str">
        <f>IF(G1674="","",IF(官網匯出!AE1674="","",官網匯出!AE1674))</f>
        <v/>
      </c>
      <c r="AK1674" s="1" t="str">
        <f>IF(G1674="","",IF(官網匯出!AD1674="","",官網匯出!AD1674))</f>
        <v/>
      </c>
      <c r="AL1674" s="1" t="str">
        <f t="shared" si="299"/>
        <v>0</v>
      </c>
      <c r="AM1674" s="1" t="str">
        <f>IF(官網匯出!AG1674="","",官網匯出!AG1674)</f>
        <v/>
      </c>
      <c r="AN1674" s="1" t="str">
        <f>IF(G1674="","",IF(官網匯出!AH1674="","",官網匯出!AH1674))</f>
        <v/>
      </c>
      <c r="AO1674" s="14" t="str">
        <f t="shared" si="300"/>
        <v/>
      </c>
      <c r="AP1674" s="14" t="str">
        <f t="shared" si="301"/>
        <v>1</v>
      </c>
      <c r="AQ1674" s="14" t="str">
        <f t="shared" si="302"/>
        <v>0</v>
      </c>
      <c r="AR1674" s="1" t="str">
        <f t="shared" si="303"/>
        <v/>
      </c>
      <c r="AS1674" s="1" t="str">
        <f t="shared" si="304"/>
        <v/>
      </c>
      <c r="AT1674" s="1" t="str">
        <f t="shared" si="305"/>
        <v/>
      </c>
      <c r="AU1674" s="1" t="str">
        <f t="shared" si="296"/>
        <v/>
      </c>
      <c r="AV1674" s="1" t="e">
        <f>IF(VLOOKUP(G1674,官網匯出!A:AQ,42,FALSE)="","[黃金盾官網]",VLOOKUP(G1674,官網匯出!A:AQ,42,FALSE))</f>
        <v>#N/A</v>
      </c>
      <c r="AW1674" s="1" t="e">
        <f>IF(LEFT(VLOOKUP(G1674,官網匯出!A:AS,43,FALSE),2)="","web",LEFT(VLOOKUP(G1674,官網匯出!A:AS,43,FALSE),2))</f>
        <v>#N/A</v>
      </c>
      <c r="AX1674" s="1" t="str">
        <f t="shared" si="306"/>
        <v>O</v>
      </c>
    </row>
    <row r="1675" spans="1:50">
      <c r="A1675" s="1" t="str">
        <f>IF(G1675="","",VLOOKUP(官網轉換!AW1675,團名!A:B,2,FALSE))</f>
        <v/>
      </c>
      <c r="B1675" s="1" t="str">
        <f>IF(G1675="","",IF(LEFT(VLOOKUP(G1675,官網匯出!A:AQ,43,0),2)="wf",VLOOKUP(VLOOKUP(G1675,官網匯出!A:AQ,43,0),團名!$I$1:$K$12,2,FALSE),"N0071"))</f>
        <v/>
      </c>
      <c r="C1675" s="1" t="str">
        <f>IFERROR(VLOOKUP(官網匯出!D1675,團名!E:G,3,FALSE),"")</f>
        <v/>
      </c>
      <c r="D1675" s="1" t="str">
        <f t="shared" si="297"/>
        <v/>
      </c>
      <c r="E1675" s="1" t="str">
        <f t="shared" si="298"/>
        <v/>
      </c>
      <c r="F1675" s="1" t="str">
        <f>IF(官網匯出!F1675="已付款","","B0012")</f>
        <v>B0012</v>
      </c>
      <c r="G1675" s="1" t="str">
        <f>IF(官網匯出!A1675="","",官網匯出!A1675)</f>
        <v/>
      </c>
      <c r="H1675" s="3" t="str">
        <f>IF(官網匯出!B1675="","",官網匯出!B1675)</f>
        <v/>
      </c>
      <c r="I1675" s="1" t="str">
        <f>IF(官網匯出!C1675="","",官網匯出!C1675)</f>
        <v/>
      </c>
      <c r="J1675" s="1" t="str">
        <f>IF(官網匯出!D1675="","",官網匯出!D1675)</f>
        <v/>
      </c>
      <c r="K1675" s="3" t="str">
        <f>IF(官網匯出!E1675="","",官網匯出!E1675)</f>
        <v/>
      </c>
      <c r="L1675" s="1" t="str">
        <f>IF(官網匯出!F1675="","",官網匯出!F1675)</f>
        <v/>
      </c>
      <c r="M1675" s="1" t="str">
        <f>IF(官網匯出!G1675="","",官網匯出!G1675)</f>
        <v/>
      </c>
      <c r="N1675" s="1" t="str">
        <f>IF(官網匯出!H1675="","",官網匯出!H1675)</f>
        <v/>
      </c>
      <c r="P1675" s="1" t="str">
        <f>IF(官網匯出!J1675="","",RIGHT(官網匯出!J1675,LEN(官網匯出!J1675)-2))</f>
        <v/>
      </c>
      <c r="Q1675" s="1" t="str">
        <f>IF(官網匯出!K1675="","",官網匯出!K1675)</f>
        <v/>
      </c>
      <c r="R1675" s="1" t="str">
        <f>IF(官網匯出!L1675="","",官網匯出!L1675)</f>
        <v/>
      </c>
      <c r="S1675" s="1" t="str">
        <f>IF(官網匯出!M1675="","",官網匯出!M1675)</f>
        <v/>
      </c>
      <c r="T1675" s="1" t="str">
        <f>IF(官網匯出!N1675="","",官網匯出!N1675)</f>
        <v/>
      </c>
      <c r="U1675" s="1" t="str">
        <f>IF(官網匯出!O1675="","",官網匯出!O1675)</f>
        <v/>
      </c>
      <c r="V1675" s="1" t="str">
        <f>IF(官網匯出!P1675="",IF(G1675="","",0),官網匯出!P1675)</f>
        <v/>
      </c>
      <c r="W1675" s="1" t="str">
        <f>IF(官網匯出!Q1675="",IF(G1675="","",0),官網匯出!Q1675)</f>
        <v/>
      </c>
      <c r="X1675" s="1" t="str">
        <f>IF(官網匯出!R1675="","",官網匯出!R1675)</f>
        <v/>
      </c>
      <c r="Y1675" s="1" t="str">
        <f>IF(官網匯出!S1675="","",官網匯出!S1675)</f>
        <v/>
      </c>
      <c r="Z1675" s="1" t="str">
        <f>IF(G1675="","",官網匯出!T1675)</f>
        <v/>
      </c>
      <c r="AA1675" s="1" t="str">
        <f>IF(G1675="","",官網匯出!AK1675)</f>
        <v/>
      </c>
      <c r="AB1675" s="1" t="str">
        <f>IF(G1675="","",IF(官網匯出!V1675="","",官網匯出!V1675))</f>
        <v/>
      </c>
      <c r="AJ1675" s="1" t="str">
        <f>IF(G1675="","",IF(官網匯出!AE1675="","",官網匯出!AE1675))</f>
        <v/>
      </c>
      <c r="AK1675" s="1" t="str">
        <f>IF(G1675="","",IF(官網匯出!AD1675="","",官網匯出!AD1675))</f>
        <v/>
      </c>
      <c r="AL1675" s="1" t="str">
        <f t="shared" si="299"/>
        <v>0</v>
      </c>
      <c r="AM1675" s="1" t="str">
        <f>IF(官網匯出!AG1675="","",官網匯出!AG1675)</f>
        <v/>
      </c>
      <c r="AN1675" s="1" t="str">
        <f>IF(G1675="","",IF(官網匯出!AH1675="","",官網匯出!AH1675))</f>
        <v/>
      </c>
      <c r="AO1675" s="14" t="str">
        <f t="shared" si="300"/>
        <v/>
      </c>
      <c r="AP1675" s="14" t="str">
        <f t="shared" si="301"/>
        <v>1</v>
      </c>
      <c r="AQ1675" s="14" t="str">
        <f t="shared" si="302"/>
        <v>0</v>
      </c>
      <c r="AR1675" s="1" t="str">
        <f t="shared" si="303"/>
        <v/>
      </c>
      <c r="AS1675" s="1" t="str">
        <f t="shared" si="304"/>
        <v/>
      </c>
      <c r="AT1675" s="1" t="str">
        <f t="shared" si="305"/>
        <v/>
      </c>
      <c r="AU1675" s="1" t="str">
        <f t="shared" si="296"/>
        <v/>
      </c>
      <c r="AV1675" s="1" t="e">
        <f>IF(VLOOKUP(G1675,官網匯出!A:AQ,42,FALSE)="","[黃金盾官網]",VLOOKUP(G1675,官網匯出!A:AQ,42,FALSE))</f>
        <v>#N/A</v>
      </c>
      <c r="AW1675" s="1" t="e">
        <f>IF(LEFT(VLOOKUP(G1675,官網匯出!A:AS,43,FALSE),2)="","web",LEFT(VLOOKUP(G1675,官網匯出!A:AS,43,FALSE),2))</f>
        <v>#N/A</v>
      </c>
      <c r="AX1675" s="1" t="str">
        <f t="shared" si="306"/>
        <v>O</v>
      </c>
    </row>
    <row r="1676" spans="1:50">
      <c r="A1676" s="1" t="str">
        <f>IF(G1676="","",VLOOKUP(官網轉換!AW1676,團名!A:B,2,FALSE))</f>
        <v/>
      </c>
      <c r="B1676" s="1" t="str">
        <f>IF(G1676="","",IF(LEFT(VLOOKUP(G1676,官網匯出!A:AQ,43,0),2)="wf",VLOOKUP(VLOOKUP(G1676,官網匯出!A:AQ,43,0),團名!$I$1:$K$12,2,FALSE),"N0071"))</f>
        <v/>
      </c>
      <c r="C1676" s="1" t="str">
        <f>IFERROR(VLOOKUP(官網匯出!D1676,團名!E:G,3,FALSE),"")</f>
        <v/>
      </c>
      <c r="D1676" s="1" t="str">
        <f t="shared" si="297"/>
        <v/>
      </c>
      <c r="E1676" s="1" t="str">
        <f t="shared" si="298"/>
        <v/>
      </c>
      <c r="F1676" s="1" t="str">
        <f>IF(官網匯出!F1676="已付款","","B0012")</f>
        <v>B0012</v>
      </c>
      <c r="G1676" s="1" t="str">
        <f>IF(官網匯出!A1676="","",官網匯出!A1676)</f>
        <v/>
      </c>
      <c r="H1676" s="3" t="str">
        <f>IF(官網匯出!B1676="","",官網匯出!B1676)</f>
        <v/>
      </c>
      <c r="I1676" s="1" t="str">
        <f>IF(官網匯出!C1676="","",官網匯出!C1676)</f>
        <v/>
      </c>
      <c r="J1676" s="1" t="str">
        <f>IF(官網匯出!D1676="","",官網匯出!D1676)</f>
        <v/>
      </c>
      <c r="K1676" s="3" t="str">
        <f>IF(官網匯出!E1676="","",官網匯出!E1676)</f>
        <v/>
      </c>
      <c r="L1676" s="1" t="str">
        <f>IF(官網匯出!F1676="","",官網匯出!F1676)</f>
        <v/>
      </c>
      <c r="M1676" s="1" t="str">
        <f>IF(官網匯出!G1676="","",官網匯出!G1676)</f>
        <v/>
      </c>
      <c r="N1676" s="1" t="str">
        <f>IF(官網匯出!H1676="","",官網匯出!H1676)</f>
        <v/>
      </c>
      <c r="P1676" s="1" t="str">
        <f>IF(官網匯出!J1676="","",RIGHT(官網匯出!J1676,LEN(官網匯出!J1676)-2))</f>
        <v/>
      </c>
      <c r="Q1676" s="1" t="str">
        <f>IF(官網匯出!K1676="","",官網匯出!K1676)</f>
        <v/>
      </c>
      <c r="R1676" s="1" t="str">
        <f>IF(官網匯出!L1676="","",官網匯出!L1676)</f>
        <v/>
      </c>
      <c r="S1676" s="1" t="str">
        <f>IF(官網匯出!M1676="","",官網匯出!M1676)</f>
        <v/>
      </c>
      <c r="T1676" s="1" t="str">
        <f>IF(官網匯出!N1676="","",官網匯出!N1676)</f>
        <v/>
      </c>
      <c r="U1676" s="1" t="str">
        <f>IF(官網匯出!O1676="","",官網匯出!O1676)</f>
        <v/>
      </c>
      <c r="V1676" s="1" t="str">
        <f>IF(官網匯出!P1676="",IF(G1676="","",0),官網匯出!P1676)</f>
        <v/>
      </c>
      <c r="W1676" s="1" t="str">
        <f>IF(官網匯出!Q1676="",IF(G1676="","",0),官網匯出!Q1676)</f>
        <v/>
      </c>
      <c r="X1676" s="1" t="str">
        <f>IF(官網匯出!R1676="","",官網匯出!R1676)</f>
        <v/>
      </c>
      <c r="Y1676" s="1" t="str">
        <f>IF(官網匯出!S1676="","",官網匯出!S1676)</f>
        <v/>
      </c>
      <c r="Z1676" s="1" t="str">
        <f>IF(G1676="","",官網匯出!T1676)</f>
        <v/>
      </c>
      <c r="AA1676" s="1" t="str">
        <f>IF(G1676="","",官網匯出!AK1676)</f>
        <v/>
      </c>
      <c r="AB1676" s="1" t="str">
        <f>IF(G1676="","",IF(官網匯出!V1676="","",官網匯出!V1676))</f>
        <v/>
      </c>
      <c r="AJ1676" s="1" t="str">
        <f>IF(G1676="","",IF(官網匯出!AE1676="","",官網匯出!AE1676))</f>
        <v/>
      </c>
      <c r="AK1676" s="1" t="str">
        <f>IF(G1676="","",IF(官網匯出!AD1676="","",官網匯出!AD1676))</f>
        <v/>
      </c>
      <c r="AL1676" s="1" t="str">
        <f t="shared" si="299"/>
        <v>0</v>
      </c>
      <c r="AM1676" s="1" t="str">
        <f>IF(官網匯出!AG1676="","",官網匯出!AG1676)</f>
        <v/>
      </c>
      <c r="AN1676" s="1" t="str">
        <f>IF(G1676="","",IF(官網匯出!AH1676="","",官網匯出!AH1676))</f>
        <v/>
      </c>
      <c r="AO1676" s="14" t="str">
        <f t="shared" si="300"/>
        <v/>
      </c>
      <c r="AP1676" s="14" t="str">
        <f t="shared" si="301"/>
        <v>1</v>
      </c>
      <c r="AQ1676" s="14" t="str">
        <f t="shared" si="302"/>
        <v>0</v>
      </c>
      <c r="AR1676" s="1" t="str">
        <f t="shared" si="303"/>
        <v/>
      </c>
      <c r="AS1676" s="1" t="str">
        <f t="shared" si="304"/>
        <v/>
      </c>
      <c r="AT1676" s="1" t="str">
        <f t="shared" si="305"/>
        <v/>
      </c>
      <c r="AU1676" s="1" t="str">
        <f t="shared" si="296"/>
        <v/>
      </c>
      <c r="AV1676" s="1" t="e">
        <f>IF(VLOOKUP(G1676,官網匯出!A:AQ,42,FALSE)="","[黃金盾官網]",VLOOKUP(G1676,官網匯出!A:AQ,42,FALSE))</f>
        <v>#N/A</v>
      </c>
      <c r="AW1676" s="1" t="e">
        <f>IF(LEFT(VLOOKUP(G1676,官網匯出!A:AS,43,FALSE),2)="","web",LEFT(VLOOKUP(G1676,官網匯出!A:AS,43,FALSE),2))</f>
        <v>#N/A</v>
      </c>
      <c r="AX1676" s="1" t="str">
        <f t="shared" si="306"/>
        <v>O</v>
      </c>
    </row>
    <row r="1677" spans="1:50">
      <c r="A1677" s="1" t="str">
        <f>IF(G1677="","",VLOOKUP(官網轉換!AW1677,團名!A:B,2,FALSE))</f>
        <v/>
      </c>
      <c r="B1677" s="1" t="str">
        <f>IF(G1677="","",IF(LEFT(VLOOKUP(G1677,官網匯出!A:AQ,43,0),2)="wf",VLOOKUP(VLOOKUP(G1677,官網匯出!A:AQ,43,0),團名!$I$1:$K$12,2,FALSE),"N0071"))</f>
        <v/>
      </c>
      <c r="C1677" s="1" t="str">
        <f>IFERROR(VLOOKUP(官網匯出!D1677,團名!E:G,3,FALSE),"")</f>
        <v/>
      </c>
      <c r="D1677" s="1" t="str">
        <f t="shared" si="297"/>
        <v/>
      </c>
      <c r="E1677" s="1" t="str">
        <f t="shared" si="298"/>
        <v/>
      </c>
      <c r="F1677" s="1" t="str">
        <f>IF(官網匯出!F1677="已付款","","B0012")</f>
        <v>B0012</v>
      </c>
      <c r="G1677" s="1" t="str">
        <f>IF(官網匯出!A1677="","",官網匯出!A1677)</f>
        <v/>
      </c>
      <c r="H1677" s="3" t="str">
        <f>IF(官網匯出!B1677="","",官網匯出!B1677)</f>
        <v/>
      </c>
      <c r="I1677" s="1" t="str">
        <f>IF(官網匯出!C1677="","",官網匯出!C1677)</f>
        <v/>
      </c>
      <c r="J1677" s="1" t="str">
        <f>IF(官網匯出!D1677="","",官網匯出!D1677)</f>
        <v/>
      </c>
      <c r="K1677" s="3" t="str">
        <f>IF(官網匯出!E1677="","",官網匯出!E1677)</f>
        <v/>
      </c>
      <c r="L1677" s="1" t="str">
        <f>IF(官網匯出!F1677="","",官網匯出!F1677)</f>
        <v/>
      </c>
      <c r="M1677" s="1" t="str">
        <f>IF(官網匯出!G1677="","",官網匯出!G1677)</f>
        <v/>
      </c>
      <c r="N1677" s="1" t="str">
        <f>IF(官網匯出!H1677="","",官網匯出!H1677)</f>
        <v/>
      </c>
      <c r="P1677" s="1" t="str">
        <f>IF(官網匯出!J1677="","",RIGHT(官網匯出!J1677,LEN(官網匯出!J1677)-2))</f>
        <v/>
      </c>
      <c r="Q1677" s="1" t="str">
        <f>IF(官網匯出!K1677="","",官網匯出!K1677)</f>
        <v/>
      </c>
      <c r="R1677" s="1" t="str">
        <f>IF(官網匯出!L1677="","",官網匯出!L1677)</f>
        <v/>
      </c>
      <c r="S1677" s="1" t="str">
        <f>IF(官網匯出!M1677="","",官網匯出!M1677)</f>
        <v/>
      </c>
      <c r="T1677" s="1" t="str">
        <f>IF(官網匯出!N1677="","",官網匯出!N1677)</f>
        <v/>
      </c>
      <c r="U1677" s="1" t="str">
        <f>IF(官網匯出!O1677="","",官網匯出!O1677)</f>
        <v/>
      </c>
      <c r="V1677" s="1" t="str">
        <f>IF(官網匯出!P1677="",IF(G1677="","",0),官網匯出!P1677)</f>
        <v/>
      </c>
      <c r="W1677" s="1" t="str">
        <f>IF(官網匯出!Q1677="",IF(G1677="","",0),官網匯出!Q1677)</f>
        <v/>
      </c>
      <c r="X1677" s="1" t="str">
        <f>IF(官網匯出!R1677="","",官網匯出!R1677)</f>
        <v/>
      </c>
      <c r="Y1677" s="1" t="str">
        <f>IF(官網匯出!S1677="","",官網匯出!S1677)</f>
        <v/>
      </c>
      <c r="Z1677" s="1" t="str">
        <f>IF(G1677="","",官網匯出!T1677)</f>
        <v/>
      </c>
      <c r="AA1677" s="1" t="str">
        <f>IF(G1677="","",官網匯出!AK1677)</f>
        <v/>
      </c>
      <c r="AB1677" s="1" t="str">
        <f>IF(G1677="","",IF(官網匯出!V1677="","",官網匯出!V1677))</f>
        <v/>
      </c>
      <c r="AJ1677" s="1" t="str">
        <f>IF(G1677="","",IF(官網匯出!AE1677="","",官網匯出!AE1677))</f>
        <v/>
      </c>
      <c r="AK1677" s="1" t="str">
        <f>IF(G1677="","",IF(官網匯出!AD1677="","",官網匯出!AD1677))</f>
        <v/>
      </c>
      <c r="AL1677" s="1" t="str">
        <f t="shared" si="299"/>
        <v>0</v>
      </c>
      <c r="AM1677" s="1" t="str">
        <f>IF(官網匯出!AG1677="","",官網匯出!AG1677)</f>
        <v/>
      </c>
      <c r="AN1677" s="1" t="str">
        <f>IF(G1677="","",IF(官網匯出!AH1677="","",官網匯出!AH1677))</f>
        <v/>
      </c>
      <c r="AO1677" s="14" t="str">
        <f t="shared" si="300"/>
        <v/>
      </c>
      <c r="AP1677" s="14" t="str">
        <f t="shared" si="301"/>
        <v>1</v>
      </c>
      <c r="AQ1677" s="14" t="str">
        <f t="shared" si="302"/>
        <v>0</v>
      </c>
      <c r="AR1677" s="1" t="str">
        <f t="shared" si="303"/>
        <v/>
      </c>
      <c r="AS1677" s="1" t="str">
        <f t="shared" si="304"/>
        <v/>
      </c>
      <c r="AT1677" s="1" t="str">
        <f t="shared" si="305"/>
        <v/>
      </c>
      <c r="AU1677" s="1" t="str">
        <f t="shared" si="296"/>
        <v/>
      </c>
      <c r="AV1677" s="1" t="e">
        <f>IF(VLOOKUP(G1677,官網匯出!A:AQ,42,FALSE)="","[黃金盾官網]",VLOOKUP(G1677,官網匯出!A:AQ,42,FALSE))</f>
        <v>#N/A</v>
      </c>
      <c r="AW1677" s="1" t="e">
        <f>IF(LEFT(VLOOKUP(G1677,官網匯出!A:AS,43,FALSE),2)="","web",LEFT(VLOOKUP(G1677,官網匯出!A:AS,43,FALSE),2))</f>
        <v>#N/A</v>
      </c>
      <c r="AX1677" s="1" t="str">
        <f t="shared" si="306"/>
        <v>O</v>
      </c>
    </row>
    <row r="1678" spans="1:50">
      <c r="A1678" s="1" t="str">
        <f>IF(G1678="","",VLOOKUP(官網轉換!AW1678,團名!A:B,2,FALSE))</f>
        <v/>
      </c>
      <c r="B1678" s="1" t="str">
        <f>IF(G1678="","",IF(LEFT(VLOOKUP(G1678,官網匯出!A:AQ,43,0),2)="wf",VLOOKUP(VLOOKUP(G1678,官網匯出!A:AQ,43,0),團名!$I$1:$K$12,2,FALSE),"N0071"))</f>
        <v/>
      </c>
      <c r="C1678" s="1" t="str">
        <f>IFERROR(VLOOKUP(官網匯出!D1678,團名!E:G,3,FALSE),"")</f>
        <v/>
      </c>
      <c r="D1678" s="1" t="str">
        <f t="shared" si="297"/>
        <v/>
      </c>
      <c r="E1678" s="1" t="str">
        <f t="shared" si="298"/>
        <v/>
      </c>
      <c r="F1678" s="1" t="str">
        <f>IF(官網匯出!F1678="已付款","","B0012")</f>
        <v>B0012</v>
      </c>
      <c r="G1678" s="1" t="str">
        <f>IF(官網匯出!A1678="","",官網匯出!A1678)</f>
        <v/>
      </c>
      <c r="H1678" s="3" t="str">
        <f>IF(官網匯出!B1678="","",官網匯出!B1678)</f>
        <v/>
      </c>
      <c r="I1678" s="1" t="str">
        <f>IF(官網匯出!C1678="","",官網匯出!C1678)</f>
        <v/>
      </c>
      <c r="J1678" s="1" t="str">
        <f>IF(官網匯出!D1678="","",官網匯出!D1678)</f>
        <v/>
      </c>
      <c r="K1678" s="3" t="str">
        <f>IF(官網匯出!E1678="","",官網匯出!E1678)</f>
        <v/>
      </c>
      <c r="L1678" s="1" t="str">
        <f>IF(官網匯出!F1678="","",官網匯出!F1678)</f>
        <v/>
      </c>
      <c r="M1678" s="1" t="str">
        <f>IF(官網匯出!G1678="","",官網匯出!G1678)</f>
        <v/>
      </c>
      <c r="N1678" s="1" t="str">
        <f>IF(官網匯出!H1678="","",官網匯出!H1678)</f>
        <v/>
      </c>
      <c r="P1678" s="1" t="str">
        <f>IF(官網匯出!J1678="","",RIGHT(官網匯出!J1678,LEN(官網匯出!J1678)-2))</f>
        <v/>
      </c>
      <c r="Q1678" s="1" t="str">
        <f>IF(官網匯出!K1678="","",官網匯出!K1678)</f>
        <v/>
      </c>
      <c r="R1678" s="1" t="str">
        <f>IF(官網匯出!L1678="","",官網匯出!L1678)</f>
        <v/>
      </c>
      <c r="S1678" s="1" t="str">
        <f>IF(官網匯出!M1678="","",官網匯出!M1678)</f>
        <v/>
      </c>
      <c r="T1678" s="1" t="str">
        <f>IF(官網匯出!N1678="","",官網匯出!N1678)</f>
        <v/>
      </c>
      <c r="U1678" s="1" t="str">
        <f>IF(官網匯出!O1678="","",官網匯出!O1678)</f>
        <v/>
      </c>
      <c r="V1678" s="1" t="str">
        <f>IF(官網匯出!P1678="",IF(G1678="","",0),官網匯出!P1678)</f>
        <v/>
      </c>
      <c r="W1678" s="1" t="str">
        <f>IF(官網匯出!Q1678="",IF(G1678="","",0),官網匯出!Q1678)</f>
        <v/>
      </c>
      <c r="X1678" s="1" t="str">
        <f>IF(官網匯出!R1678="","",官網匯出!R1678)</f>
        <v/>
      </c>
      <c r="Y1678" s="1" t="str">
        <f>IF(官網匯出!S1678="","",官網匯出!S1678)</f>
        <v/>
      </c>
      <c r="Z1678" s="1" t="str">
        <f>IF(G1678="","",官網匯出!T1678)</f>
        <v/>
      </c>
      <c r="AA1678" s="1" t="str">
        <f>IF(G1678="","",官網匯出!AK1678)</f>
        <v/>
      </c>
      <c r="AB1678" s="1" t="str">
        <f>IF(G1678="","",IF(官網匯出!V1678="","",官網匯出!V1678))</f>
        <v/>
      </c>
      <c r="AJ1678" s="1" t="str">
        <f>IF(G1678="","",IF(官網匯出!AE1678="","",官網匯出!AE1678))</f>
        <v/>
      </c>
      <c r="AK1678" s="1" t="str">
        <f>IF(G1678="","",IF(官網匯出!AD1678="","",官網匯出!AD1678))</f>
        <v/>
      </c>
      <c r="AL1678" s="1" t="str">
        <f t="shared" si="299"/>
        <v>0</v>
      </c>
      <c r="AM1678" s="1" t="str">
        <f>IF(官網匯出!AG1678="","",官網匯出!AG1678)</f>
        <v/>
      </c>
      <c r="AN1678" s="1" t="str">
        <f>IF(G1678="","",IF(官網匯出!AH1678="","",官網匯出!AH1678))</f>
        <v/>
      </c>
      <c r="AO1678" s="14" t="str">
        <f t="shared" si="300"/>
        <v/>
      </c>
      <c r="AP1678" s="14" t="str">
        <f t="shared" si="301"/>
        <v>1</v>
      </c>
      <c r="AQ1678" s="14" t="str">
        <f t="shared" si="302"/>
        <v>0</v>
      </c>
      <c r="AR1678" s="1" t="str">
        <f t="shared" si="303"/>
        <v/>
      </c>
      <c r="AS1678" s="1" t="str">
        <f t="shared" si="304"/>
        <v/>
      </c>
      <c r="AT1678" s="1" t="str">
        <f t="shared" si="305"/>
        <v/>
      </c>
      <c r="AU1678" s="1" t="str">
        <f t="shared" si="296"/>
        <v/>
      </c>
      <c r="AV1678" s="1" t="e">
        <f>IF(VLOOKUP(G1678,官網匯出!A:AQ,42,FALSE)="","[黃金盾官網]",VLOOKUP(G1678,官網匯出!A:AQ,42,FALSE))</f>
        <v>#N/A</v>
      </c>
      <c r="AW1678" s="1" t="e">
        <f>IF(LEFT(VLOOKUP(G1678,官網匯出!A:AS,43,FALSE),2)="","web",LEFT(VLOOKUP(G1678,官網匯出!A:AS,43,FALSE),2))</f>
        <v>#N/A</v>
      </c>
      <c r="AX1678" s="1" t="str">
        <f t="shared" si="306"/>
        <v>O</v>
      </c>
    </row>
    <row r="1679" spans="1:50">
      <c r="A1679" s="1" t="str">
        <f>IF(G1679="","",VLOOKUP(官網轉換!AW1679,團名!A:B,2,FALSE))</f>
        <v/>
      </c>
      <c r="B1679" s="1" t="str">
        <f>IF(G1679="","",IF(LEFT(VLOOKUP(G1679,官網匯出!A:AQ,43,0),2)="wf",VLOOKUP(VLOOKUP(G1679,官網匯出!A:AQ,43,0),團名!$I$1:$K$12,2,FALSE),"N0071"))</f>
        <v/>
      </c>
      <c r="C1679" s="1" t="str">
        <f>IFERROR(VLOOKUP(官網匯出!D1679,團名!E:G,3,FALSE),"")</f>
        <v/>
      </c>
      <c r="D1679" s="1" t="str">
        <f t="shared" si="297"/>
        <v/>
      </c>
      <c r="E1679" s="1" t="str">
        <f t="shared" si="298"/>
        <v/>
      </c>
      <c r="F1679" s="1" t="str">
        <f>IF(官網匯出!F1679="已付款","","B0012")</f>
        <v>B0012</v>
      </c>
      <c r="G1679" s="1" t="str">
        <f>IF(官網匯出!A1679="","",官網匯出!A1679)</f>
        <v/>
      </c>
      <c r="H1679" s="3" t="str">
        <f>IF(官網匯出!B1679="","",官網匯出!B1679)</f>
        <v/>
      </c>
      <c r="I1679" s="1" t="str">
        <f>IF(官網匯出!C1679="","",官網匯出!C1679)</f>
        <v/>
      </c>
      <c r="J1679" s="1" t="str">
        <f>IF(官網匯出!D1679="","",官網匯出!D1679)</f>
        <v/>
      </c>
      <c r="K1679" s="3" t="str">
        <f>IF(官網匯出!E1679="","",官網匯出!E1679)</f>
        <v/>
      </c>
      <c r="L1679" s="1" t="str">
        <f>IF(官網匯出!F1679="","",官網匯出!F1679)</f>
        <v/>
      </c>
      <c r="M1679" s="1" t="str">
        <f>IF(官網匯出!G1679="","",官網匯出!G1679)</f>
        <v/>
      </c>
      <c r="N1679" s="1" t="str">
        <f>IF(官網匯出!H1679="","",官網匯出!H1679)</f>
        <v/>
      </c>
      <c r="P1679" s="1" t="str">
        <f>IF(官網匯出!J1679="","",RIGHT(官網匯出!J1679,LEN(官網匯出!J1679)-2))</f>
        <v/>
      </c>
      <c r="Q1679" s="1" t="str">
        <f>IF(官網匯出!K1679="","",官網匯出!K1679)</f>
        <v/>
      </c>
      <c r="R1679" s="1" t="str">
        <f>IF(官網匯出!L1679="","",官網匯出!L1679)</f>
        <v/>
      </c>
      <c r="S1679" s="1" t="str">
        <f>IF(官網匯出!M1679="","",官網匯出!M1679)</f>
        <v/>
      </c>
      <c r="T1679" s="1" t="str">
        <f>IF(官網匯出!N1679="","",官網匯出!N1679)</f>
        <v/>
      </c>
      <c r="U1679" s="1" t="str">
        <f>IF(官網匯出!O1679="","",官網匯出!O1679)</f>
        <v/>
      </c>
      <c r="V1679" s="1" t="str">
        <f>IF(官網匯出!P1679="",IF(G1679="","",0),官網匯出!P1679)</f>
        <v/>
      </c>
      <c r="W1679" s="1" t="str">
        <f>IF(官網匯出!Q1679="",IF(G1679="","",0),官網匯出!Q1679)</f>
        <v/>
      </c>
      <c r="X1679" s="1" t="str">
        <f>IF(官網匯出!R1679="","",官網匯出!R1679)</f>
        <v/>
      </c>
      <c r="Y1679" s="1" t="str">
        <f>IF(官網匯出!S1679="","",官網匯出!S1679)</f>
        <v/>
      </c>
      <c r="Z1679" s="1" t="str">
        <f>IF(G1679="","",官網匯出!T1679)</f>
        <v/>
      </c>
      <c r="AA1679" s="1" t="str">
        <f>IF(G1679="","",官網匯出!AK1679)</f>
        <v/>
      </c>
      <c r="AB1679" s="1" t="str">
        <f>IF(G1679="","",IF(官網匯出!V1679="","",官網匯出!V1679))</f>
        <v/>
      </c>
      <c r="AJ1679" s="1" t="str">
        <f>IF(G1679="","",IF(官網匯出!AE1679="","",官網匯出!AE1679))</f>
        <v/>
      </c>
      <c r="AK1679" s="1" t="str">
        <f>IF(G1679="","",IF(官網匯出!AD1679="","",官網匯出!AD1679))</f>
        <v/>
      </c>
      <c r="AL1679" s="1" t="str">
        <f t="shared" si="299"/>
        <v>0</v>
      </c>
      <c r="AM1679" s="1" t="str">
        <f>IF(官網匯出!AG1679="","",官網匯出!AG1679)</f>
        <v/>
      </c>
      <c r="AN1679" s="1" t="str">
        <f>IF(G1679="","",IF(官網匯出!AH1679="","",官網匯出!AH1679))</f>
        <v/>
      </c>
      <c r="AO1679" s="14" t="str">
        <f t="shared" si="300"/>
        <v/>
      </c>
      <c r="AP1679" s="14" t="str">
        <f t="shared" si="301"/>
        <v>1</v>
      </c>
      <c r="AQ1679" s="14" t="str">
        <f t="shared" si="302"/>
        <v>0</v>
      </c>
      <c r="AR1679" s="1" t="str">
        <f t="shared" si="303"/>
        <v/>
      </c>
      <c r="AS1679" s="1" t="str">
        <f t="shared" si="304"/>
        <v/>
      </c>
      <c r="AT1679" s="1" t="str">
        <f t="shared" si="305"/>
        <v/>
      </c>
      <c r="AU1679" s="1" t="str">
        <f t="shared" si="296"/>
        <v/>
      </c>
      <c r="AV1679" s="1" t="e">
        <f>IF(VLOOKUP(G1679,官網匯出!A:AQ,42,FALSE)="","[黃金盾官網]",VLOOKUP(G1679,官網匯出!A:AQ,42,FALSE))</f>
        <v>#N/A</v>
      </c>
      <c r="AW1679" s="1" t="e">
        <f>IF(LEFT(VLOOKUP(G1679,官網匯出!A:AS,43,FALSE),2)="","web",LEFT(VLOOKUP(G1679,官網匯出!A:AS,43,FALSE),2))</f>
        <v>#N/A</v>
      </c>
      <c r="AX1679" s="1" t="str">
        <f t="shared" si="306"/>
        <v>O</v>
      </c>
    </row>
    <row r="1680" spans="1:50">
      <c r="A1680" s="1" t="str">
        <f>IF(G1680="","",VLOOKUP(官網轉換!AW1680,團名!A:B,2,FALSE))</f>
        <v/>
      </c>
      <c r="B1680" s="1" t="str">
        <f>IF(G1680="","",IF(LEFT(VLOOKUP(G1680,官網匯出!A:AQ,43,0),2)="wf",VLOOKUP(VLOOKUP(G1680,官網匯出!A:AQ,43,0),團名!$I$1:$K$12,2,FALSE),"N0071"))</f>
        <v/>
      </c>
      <c r="C1680" s="1" t="str">
        <f>IFERROR(VLOOKUP(官網匯出!D1680,團名!E:G,3,FALSE),"")</f>
        <v/>
      </c>
      <c r="D1680" s="1" t="str">
        <f t="shared" si="297"/>
        <v/>
      </c>
      <c r="E1680" s="1" t="str">
        <f t="shared" si="298"/>
        <v/>
      </c>
      <c r="F1680" s="1" t="str">
        <f>IF(官網匯出!F1680="已付款","","B0012")</f>
        <v>B0012</v>
      </c>
      <c r="G1680" s="1" t="str">
        <f>IF(官網匯出!A1680="","",官網匯出!A1680)</f>
        <v/>
      </c>
      <c r="H1680" s="3" t="str">
        <f>IF(官網匯出!B1680="","",官網匯出!B1680)</f>
        <v/>
      </c>
      <c r="I1680" s="1" t="str">
        <f>IF(官網匯出!C1680="","",官網匯出!C1680)</f>
        <v/>
      </c>
      <c r="J1680" s="1" t="str">
        <f>IF(官網匯出!D1680="","",官網匯出!D1680)</f>
        <v/>
      </c>
      <c r="K1680" s="3" t="str">
        <f>IF(官網匯出!E1680="","",官網匯出!E1680)</f>
        <v/>
      </c>
      <c r="L1680" s="1" t="str">
        <f>IF(官網匯出!F1680="","",官網匯出!F1680)</f>
        <v/>
      </c>
      <c r="M1680" s="1" t="str">
        <f>IF(官網匯出!G1680="","",官網匯出!G1680)</f>
        <v/>
      </c>
      <c r="N1680" s="1" t="str">
        <f>IF(官網匯出!H1680="","",官網匯出!H1680)</f>
        <v/>
      </c>
      <c r="P1680" s="1" t="str">
        <f>IF(官網匯出!J1680="","",RIGHT(官網匯出!J1680,LEN(官網匯出!J1680)-2))</f>
        <v/>
      </c>
      <c r="Q1680" s="1" t="str">
        <f>IF(官網匯出!K1680="","",官網匯出!K1680)</f>
        <v/>
      </c>
      <c r="R1680" s="1" t="str">
        <f>IF(官網匯出!L1680="","",官網匯出!L1680)</f>
        <v/>
      </c>
      <c r="S1680" s="1" t="str">
        <f>IF(官網匯出!M1680="","",官網匯出!M1680)</f>
        <v/>
      </c>
      <c r="T1680" s="1" t="str">
        <f>IF(官網匯出!N1680="","",官網匯出!N1680)</f>
        <v/>
      </c>
      <c r="U1680" s="1" t="str">
        <f>IF(官網匯出!O1680="","",官網匯出!O1680)</f>
        <v/>
      </c>
      <c r="V1680" s="1" t="str">
        <f>IF(官網匯出!P1680="",IF(G1680="","",0),官網匯出!P1680)</f>
        <v/>
      </c>
      <c r="W1680" s="1" t="str">
        <f>IF(官網匯出!Q1680="",IF(G1680="","",0),官網匯出!Q1680)</f>
        <v/>
      </c>
      <c r="X1680" s="1" t="str">
        <f>IF(官網匯出!R1680="","",官網匯出!R1680)</f>
        <v/>
      </c>
      <c r="Y1680" s="1" t="str">
        <f>IF(官網匯出!S1680="","",官網匯出!S1680)</f>
        <v/>
      </c>
      <c r="Z1680" s="1" t="str">
        <f>IF(G1680="","",官網匯出!T1680)</f>
        <v/>
      </c>
      <c r="AA1680" s="1" t="str">
        <f>IF(G1680="","",官網匯出!AK1680)</f>
        <v/>
      </c>
      <c r="AB1680" s="1" t="str">
        <f>IF(G1680="","",IF(官網匯出!V1680="","",官網匯出!V1680))</f>
        <v/>
      </c>
      <c r="AJ1680" s="1" t="str">
        <f>IF(G1680="","",IF(官網匯出!AE1680="","",官網匯出!AE1680))</f>
        <v/>
      </c>
      <c r="AK1680" s="1" t="str">
        <f>IF(G1680="","",IF(官網匯出!AD1680="","",官網匯出!AD1680))</f>
        <v/>
      </c>
      <c r="AL1680" s="1" t="str">
        <f t="shared" si="299"/>
        <v>0</v>
      </c>
      <c r="AM1680" s="1" t="str">
        <f>IF(官網匯出!AG1680="","",官網匯出!AG1680)</f>
        <v/>
      </c>
      <c r="AN1680" s="1" t="str">
        <f>IF(G1680="","",IF(官網匯出!AH1680="","",官網匯出!AH1680))</f>
        <v/>
      </c>
      <c r="AO1680" s="14" t="str">
        <f t="shared" si="300"/>
        <v/>
      </c>
      <c r="AP1680" s="14" t="str">
        <f t="shared" si="301"/>
        <v>1</v>
      </c>
      <c r="AQ1680" s="14" t="str">
        <f t="shared" si="302"/>
        <v>0</v>
      </c>
      <c r="AR1680" s="1" t="str">
        <f t="shared" si="303"/>
        <v/>
      </c>
      <c r="AS1680" s="1" t="str">
        <f t="shared" si="304"/>
        <v/>
      </c>
      <c r="AT1680" s="1" t="str">
        <f t="shared" si="305"/>
        <v/>
      </c>
      <c r="AU1680" s="1" t="str">
        <f t="shared" si="296"/>
        <v/>
      </c>
      <c r="AV1680" s="1" t="e">
        <f>IF(VLOOKUP(G1680,官網匯出!A:AQ,42,FALSE)="","[黃金盾官網]",VLOOKUP(G1680,官網匯出!A:AQ,42,FALSE))</f>
        <v>#N/A</v>
      </c>
      <c r="AW1680" s="1" t="e">
        <f>IF(LEFT(VLOOKUP(G1680,官網匯出!A:AS,43,FALSE),2)="","web",LEFT(VLOOKUP(G1680,官網匯出!A:AS,43,FALSE),2))</f>
        <v>#N/A</v>
      </c>
      <c r="AX1680" s="1" t="str">
        <f t="shared" si="306"/>
        <v>O</v>
      </c>
    </row>
    <row r="1681" spans="1:50">
      <c r="A1681" s="1" t="str">
        <f>IF(G1681="","",VLOOKUP(官網轉換!AW1681,團名!A:B,2,FALSE))</f>
        <v/>
      </c>
      <c r="B1681" s="1" t="str">
        <f>IF(G1681="","",IF(LEFT(VLOOKUP(G1681,官網匯出!A:AQ,43,0),2)="wf",VLOOKUP(VLOOKUP(G1681,官網匯出!A:AQ,43,0),團名!$I$1:$K$12,2,FALSE),"N0071"))</f>
        <v/>
      </c>
      <c r="C1681" s="1" t="str">
        <f>IFERROR(VLOOKUP(官網匯出!D1681,團名!E:G,3,FALSE),"")</f>
        <v/>
      </c>
      <c r="D1681" s="1" t="str">
        <f t="shared" si="297"/>
        <v/>
      </c>
      <c r="E1681" s="1" t="str">
        <f t="shared" si="298"/>
        <v/>
      </c>
      <c r="F1681" s="1" t="str">
        <f>IF(官網匯出!F1681="已付款","","B0012")</f>
        <v>B0012</v>
      </c>
      <c r="G1681" s="1" t="str">
        <f>IF(官網匯出!A1681="","",官網匯出!A1681)</f>
        <v/>
      </c>
      <c r="H1681" s="3" t="str">
        <f>IF(官網匯出!B1681="","",官網匯出!B1681)</f>
        <v/>
      </c>
      <c r="I1681" s="1" t="str">
        <f>IF(官網匯出!C1681="","",官網匯出!C1681)</f>
        <v/>
      </c>
      <c r="J1681" s="1" t="str">
        <f>IF(官網匯出!D1681="","",官網匯出!D1681)</f>
        <v/>
      </c>
      <c r="K1681" s="3" t="str">
        <f>IF(官網匯出!E1681="","",官網匯出!E1681)</f>
        <v/>
      </c>
      <c r="L1681" s="1" t="str">
        <f>IF(官網匯出!F1681="","",官網匯出!F1681)</f>
        <v/>
      </c>
      <c r="M1681" s="1" t="str">
        <f>IF(官網匯出!G1681="","",官網匯出!G1681)</f>
        <v/>
      </c>
      <c r="N1681" s="1" t="str">
        <f>IF(官網匯出!H1681="","",官網匯出!H1681)</f>
        <v/>
      </c>
      <c r="P1681" s="1" t="str">
        <f>IF(官網匯出!J1681="","",RIGHT(官網匯出!J1681,LEN(官網匯出!J1681)-2))</f>
        <v/>
      </c>
      <c r="Q1681" s="1" t="str">
        <f>IF(官網匯出!K1681="","",官網匯出!K1681)</f>
        <v/>
      </c>
      <c r="R1681" s="1" t="str">
        <f>IF(官網匯出!L1681="","",官網匯出!L1681)</f>
        <v/>
      </c>
      <c r="S1681" s="1" t="str">
        <f>IF(官網匯出!M1681="","",官網匯出!M1681)</f>
        <v/>
      </c>
      <c r="T1681" s="1" t="str">
        <f>IF(官網匯出!N1681="","",官網匯出!N1681)</f>
        <v/>
      </c>
      <c r="U1681" s="1" t="str">
        <f>IF(官網匯出!O1681="","",官網匯出!O1681)</f>
        <v/>
      </c>
      <c r="V1681" s="1" t="str">
        <f>IF(官網匯出!P1681="",IF(G1681="","",0),官網匯出!P1681)</f>
        <v/>
      </c>
      <c r="W1681" s="1" t="str">
        <f>IF(官網匯出!Q1681="",IF(G1681="","",0),官網匯出!Q1681)</f>
        <v/>
      </c>
      <c r="X1681" s="1" t="str">
        <f>IF(官網匯出!R1681="","",官網匯出!R1681)</f>
        <v/>
      </c>
      <c r="Y1681" s="1" t="str">
        <f>IF(官網匯出!S1681="","",官網匯出!S1681)</f>
        <v/>
      </c>
      <c r="Z1681" s="1" t="str">
        <f>IF(G1681="","",官網匯出!T1681)</f>
        <v/>
      </c>
      <c r="AA1681" s="1" t="str">
        <f>IF(G1681="","",官網匯出!AK1681)</f>
        <v/>
      </c>
      <c r="AB1681" s="1" t="str">
        <f>IF(G1681="","",IF(官網匯出!V1681="","",官網匯出!V1681))</f>
        <v/>
      </c>
      <c r="AJ1681" s="1" t="str">
        <f>IF(G1681="","",IF(官網匯出!AE1681="","",官網匯出!AE1681))</f>
        <v/>
      </c>
      <c r="AK1681" s="1" t="str">
        <f>IF(G1681="","",IF(官網匯出!AD1681="","",官網匯出!AD1681))</f>
        <v/>
      </c>
      <c r="AL1681" s="1" t="str">
        <f t="shared" si="299"/>
        <v>0</v>
      </c>
      <c r="AM1681" s="1" t="str">
        <f>IF(官網匯出!AG1681="","",官網匯出!AG1681)</f>
        <v/>
      </c>
      <c r="AN1681" s="1" t="str">
        <f>IF(G1681="","",IF(官網匯出!AH1681="","",官網匯出!AH1681))</f>
        <v/>
      </c>
      <c r="AO1681" s="14" t="str">
        <f t="shared" si="300"/>
        <v/>
      </c>
      <c r="AP1681" s="14" t="str">
        <f t="shared" si="301"/>
        <v>1</v>
      </c>
      <c r="AQ1681" s="14" t="str">
        <f t="shared" si="302"/>
        <v>0</v>
      </c>
      <c r="AR1681" s="1" t="str">
        <f t="shared" si="303"/>
        <v/>
      </c>
      <c r="AS1681" s="1" t="str">
        <f t="shared" si="304"/>
        <v/>
      </c>
      <c r="AT1681" s="1" t="str">
        <f t="shared" si="305"/>
        <v/>
      </c>
      <c r="AU1681" s="1" t="str">
        <f t="shared" si="296"/>
        <v/>
      </c>
      <c r="AV1681" s="1" t="e">
        <f>IF(VLOOKUP(G1681,官網匯出!A:AQ,42,FALSE)="","[黃金盾官網]",VLOOKUP(G1681,官網匯出!A:AQ,42,FALSE))</f>
        <v>#N/A</v>
      </c>
      <c r="AW1681" s="1" t="e">
        <f>IF(LEFT(VLOOKUP(G1681,官網匯出!A:AS,43,FALSE),2)="","web",LEFT(VLOOKUP(G1681,官網匯出!A:AS,43,FALSE),2))</f>
        <v>#N/A</v>
      </c>
      <c r="AX1681" s="1" t="str">
        <f t="shared" si="306"/>
        <v>O</v>
      </c>
    </row>
    <row r="1682" spans="1:50">
      <c r="A1682" s="1" t="str">
        <f>IF(G1682="","",VLOOKUP(官網轉換!AW1682,團名!A:B,2,FALSE))</f>
        <v/>
      </c>
      <c r="B1682" s="1" t="str">
        <f>IF(G1682="","",IF(LEFT(VLOOKUP(G1682,官網匯出!A:AQ,43,0),2)="wf",VLOOKUP(VLOOKUP(G1682,官網匯出!A:AQ,43,0),團名!$I$1:$K$12,2,FALSE),"N0071"))</f>
        <v/>
      </c>
      <c r="C1682" s="1" t="str">
        <f>IFERROR(VLOOKUP(官網匯出!D1682,團名!E:G,3,FALSE),"")</f>
        <v/>
      </c>
      <c r="D1682" s="1" t="str">
        <f t="shared" si="297"/>
        <v/>
      </c>
      <c r="E1682" s="1" t="str">
        <f t="shared" si="298"/>
        <v/>
      </c>
      <c r="F1682" s="1" t="str">
        <f>IF(官網匯出!F1682="已付款","","B0012")</f>
        <v>B0012</v>
      </c>
      <c r="G1682" s="1" t="str">
        <f>IF(官網匯出!A1682="","",官網匯出!A1682)</f>
        <v/>
      </c>
      <c r="H1682" s="3" t="str">
        <f>IF(官網匯出!B1682="","",官網匯出!B1682)</f>
        <v/>
      </c>
      <c r="I1682" s="1" t="str">
        <f>IF(官網匯出!C1682="","",官網匯出!C1682)</f>
        <v/>
      </c>
      <c r="J1682" s="1" t="str">
        <f>IF(官網匯出!D1682="","",官網匯出!D1682)</f>
        <v/>
      </c>
      <c r="K1682" s="3" t="str">
        <f>IF(官網匯出!E1682="","",官網匯出!E1682)</f>
        <v/>
      </c>
      <c r="L1682" s="1" t="str">
        <f>IF(官網匯出!F1682="","",官網匯出!F1682)</f>
        <v/>
      </c>
      <c r="M1682" s="1" t="str">
        <f>IF(官網匯出!G1682="","",官網匯出!G1682)</f>
        <v/>
      </c>
      <c r="N1682" s="1" t="str">
        <f>IF(官網匯出!H1682="","",官網匯出!H1682)</f>
        <v/>
      </c>
      <c r="P1682" s="1" t="str">
        <f>IF(官網匯出!J1682="","",RIGHT(官網匯出!J1682,LEN(官網匯出!J1682)-2))</f>
        <v/>
      </c>
      <c r="Q1682" s="1" t="str">
        <f>IF(官網匯出!K1682="","",官網匯出!K1682)</f>
        <v/>
      </c>
      <c r="R1682" s="1" t="str">
        <f>IF(官網匯出!L1682="","",官網匯出!L1682)</f>
        <v/>
      </c>
      <c r="S1682" s="1" t="str">
        <f>IF(官網匯出!M1682="","",官網匯出!M1682)</f>
        <v/>
      </c>
      <c r="T1682" s="1" t="str">
        <f>IF(官網匯出!N1682="","",官網匯出!N1682)</f>
        <v/>
      </c>
      <c r="U1682" s="1" t="str">
        <f>IF(官網匯出!O1682="","",官網匯出!O1682)</f>
        <v/>
      </c>
      <c r="V1682" s="1" t="str">
        <f>IF(官網匯出!P1682="",IF(G1682="","",0),官網匯出!P1682)</f>
        <v/>
      </c>
      <c r="W1682" s="1" t="str">
        <f>IF(官網匯出!Q1682="",IF(G1682="","",0),官網匯出!Q1682)</f>
        <v/>
      </c>
      <c r="X1682" s="1" t="str">
        <f>IF(官網匯出!R1682="","",官網匯出!R1682)</f>
        <v/>
      </c>
      <c r="Y1682" s="1" t="str">
        <f>IF(官網匯出!S1682="","",官網匯出!S1682)</f>
        <v/>
      </c>
      <c r="Z1682" s="1" t="str">
        <f>IF(G1682="","",官網匯出!T1682)</f>
        <v/>
      </c>
      <c r="AA1682" s="1" t="str">
        <f>IF(G1682="","",官網匯出!AK1682)</f>
        <v/>
      </c>
      <c r="AB1682" s="1" t="str">
        <f>IF(G1682="","",IF(官網匯出!V1682="","",官網匯出!V1682))</f>
        <v/>
      </c>
      <c r="AJ1682" s="1" t="str">
        <f>IF(G1682="","",IF(官網匯出!AE1682="","",官網匯出!AE1682))</f>
        <v/>
      </c>
      <c r="AK1682" s="1" t="str">
        <f>IF(G1682="","",IF(官網匯出!AD1682="","",官網匯出!AD1682))</f>
        <v/>
      </c>
      <c r="AL1682" s="1" t="str">
        <f t="shared" si="299"/>
        <v>0</v>
      </c>
      <c r="AM1682" s="1" t="str">
        <f>IF(官網匯出!AG1682="","",官網匯出!AG1682)</f>
        <v/>
      </c>
      <c r="AN1682" s="1" t="str">
        <f>IF(G1682="","",IF(官網匯出!AH1682="","",官網匯出!AH1682))</f>
        <v/>
      </c>
      <c r="AO1682" s="14" t="str">
        <f t="shared" si="300"/>
        <v/>
      </c>
      <c r="AP1682" s="14" t="str">
        <f t="shared" si="301"/>
        <v>1</v>
      </c>
      <c r="AQ1682" s="14" t="str">
        <f t="shared" si="302"/>
        <v>0</v>
      </c>
      <c r="AR1682" s="1" t="str">
        <f t="shared" si="303"/>
        <v/>
      </c>
      <c r="AS1682" s="1" t="str">
        <f t="shared" si="304"/>
        <v/>
      </c>
      <c r="AT1682" s="1" t="str">
        <f t="shared" si="305"/>
        <v/>
      </c>
      <c r="AU1682" s="1" t="str">
        <f t="shared" si="296"/>
        <v/>
      </c>
      <c r="AV1682" s="1" t="e">
        <f>IF(VLOOKUP(G1682,官網匯出!A:AQ,42,FALSE)="","[黃金盾官網]",VLOOKUP(G1682,官網匯出!A:AQ,42,FALSE))</f>
        <v>#N/A</v>
      </c>
      <c r="AW1682" s="1" t="e">
        <f>IF(LEFT(VLOOKUP(G1682,官網匯出!A:AS,43,FALSE),2)="","web",LEFT(VLOOKUP(G1682,官網匯出!A:AS,43,FALSE),2))</f>
        <v>#N/A</v>
      </c>
      <c r="AX1682" s="1" t="str">
        <f t="shared" si="306"/>
        <v>O</v>
      </c>
    </row>
    <row r="1683" spans="1:50">
      <c r="A1683" s="1" t="str">
        <f>IF(G1683="","",VLOOKUP(官網轉換!AW1683,團名!A:B,2,FALSE))</f>
        <v/>
      </c>
      <c r="B1683" s="1" t="str">
        <f>IF(G1683="","",IF(LEFT(VLOOKUP(G1683,官網匯出!A:AQ,43,0),2)="wf",VLOOKUP(VLOOKUP(G1683,官網匯出!A:AQ,43,0),團名!$I$1:$K$12,2,FALSE),"N0071"))</f>
        <v/>
      </c>
      <c r="C1683" s="1" t="str">
        <f>IFERROR(VLOOKUP(官網匯出!D1683,團名!E:G,3,FALSE),"")</f>
        <v/>
      </c>
      <c r="D1683" s="1" t="str">
        <f t="shared" si="297"/>
        <v/>
      </c>
      <c r="E1683" s="1" t="str">
        <f t="shared" si="298"/>
        <v/>
      </c>
      <c r="F1683" s="1" t="str">
        <f>IF(官網匯出!F1683="已付款","","B0012")</f>
        <v>B0012</v>
      </c>
      <c r="G1683" s="1" t="str">
        <f>IF(官網匯出!A1683="","",官網匯出!A1683)</f>
        <v/>
      </c>
      <c r="H1683" s="3" t="str">
        <f>IF(官網匯出!B1683="","",官網匯出!B1683)</f>
        <v/>
      </c>
      <c r="I1683" s="1" t="str">
        <f>IF(官網匯出!C1683="","",官網匯出!C1683)</f>
        <v/>
      </c>
      <c r="J1683" s="1" t="str">
        <f>IF(官網匯出!D1683="","",官網匯出!D1683)</f>
        <v/>
      </c>
      <c r="K1683" s="3" t="str">
        <f>IF(官網匯出!E1683="","",官網匯出!E1683)</f>
        <v/>
      </c>
      <c r="L1683" s="1" t="str">
        <f>IF(官網匯出!F1683="","",官網匯出!F1683)</f>
        <v/>
      </c>
      <c r="M1683" s="1" t="str">
        <f>IF(官網匯出!G1683="","",官網匯出!G1683)</f>
        <v/>
      </c>
      <c r="N1683" s="1" t="str">
        <f>IF(官網匯出!H1683="","",官網匯出!H1683)</f>
        <v/>
      </c>
      <c r="P1683" s="1" t="str">
        <f>IF(官網匯出!J1683="","",RIGHT(官網匯出!J1683,LEN(官網匯出!J1683)-2))</f>
        <v/>
      </c>
      <c r="Q1683" s="1" t="str">
        <f>IF(官網匯出!K1683="","",官網匯出!K1683)</f>
        <v/>
      </c>
      <c r="R1683" s="1" t="str">
        <f>IF(官網匯出!L1683="","",官網匯出!L1683)</f>
        <v/>
      </c>
      <c r="S1683" s="1" t="str">
        <f>IF(官網匯出!M1683="","",官網匯出!M1683)</f>
        <v/>
      </c>
      <c r="T1683" s="1" t="str">
        <f>IF(官網匯出!N1683="","",官網匯出!N1683)</f>
        <v/>
      </c>
      <c r="U1683" s="1" t="str">
        <f>IF(官網匯出!O1683="","",官網匯出!O1683)</f>
        <v/>
      </c>
      <c r="V1683" s="1" t="str">
        <f>IF(官網匯出!P1683="",IF(G1683="","",0),官網匯出!P1683)</f>
        <v/>
      </c>
      <c r="W1683" s="1" t="str">
        <f>IF(官網匯出!Q1683="",IF(G1683="","",0),官網匯出!Q1683)</f>
        <v/>
      </c>
      <c r="X1683" s="1" t="str">
        <f>IF(官網匯出!R1683="","",官網匯出!R1683)</f>
        <v/>
      </c>
      <c r="Y1683" s="1" t="str">
        <f>IF(官網匯出!S1683="","",官網匯出!S1683)</f>
        <v/>
      </c>
      <c r="Z1683" s="1" t="str">
        <f>IF(G1683="","",官網匯出!T1683)</f>
        <v/>
      </c>
      <c r="AA1683" s="1" t="str">
        <f>IF(G1683="","",官網匯出!AK1683)</f>
        <v/>
      </c>
      <c r="AB1683" s="1" t="str">
        <f>IF(G1683="","",IF(官網匯出!V1683="","",官網匯出!V1683))</f>
        <v/>
      </c>
      <c r="AJ1683" s="1" t="str">
        <f>IF(G1683="","",IF(官網匯出!AE1683="","",官網匯出!AE1683))</f>
        <v/>
      </c>
      <c r="AK1683" s="1" t="str">
        <f>IF(G1683="","",IF(官網匯出!AD1683="","",官網匯出!AD1683))</f>
        <v/>
      </c>
      <c r="AL1683" s="1" t="str">
        <f t="shared" si="299"/>
        <v>0</v>
      </c>
      <c r="AM1683" s="1" t="str">
        <f>IF(官網匯出!AG1683="","",官網匯出!AG1683)</f>
        <v/>
      </c>
      <c r="AN1683" s="1" t="str">
        <f>IF(G1683="","",IF(官網匯出!AH1683="","",官網匯出!AH1683))</f>
        <v/>
      </c>
      <c r="AO1683" s="14" t="str">
        <f t="shared" si="300"/>
        <v/>
      </c>
      <c r="AP1683" s="14" t="str">
        <f t="shared" si="301"/>
        <v>1</v>
      </c>
      <c r="AQ1683" s="14" t="str">
        <f t="shared" si="302"/>
        <v>0</v>
      </c>
      <c r="AR1683" s="1" t="str">
        <f t="shared" si="303"/>
        <v/>
      </c>
      <c r="AS1683" s="1" t="str">
        <f t="shared" si="304"/>
        <v/>
      </c>
      <c r="AT1683" s="1" t="str">
        <f t="shared" si="305"/>
        <v/>
      </c>
      <c r="AU1683" s="1" t="str">
        <f t="shared" si="296"/>
        <v/>
      </c>
      <c r="AV1683" s="1" t="e">
        <f>IF(VLOOKUP(G1683,官網匯出!A:AQ,42,FALSE)="","[黃金盾官網]",VLOOKUP(G1683,官網匯出!A:AQ,42,FALSE))</f>
        <v>#N/A</v>
      </c>
      <c r="AW1683" s="1" t="e">
        <f>IF(LEFT(VLOOKUP(G1683,官網匯出!A:AS,43,FALSE),2)="","web",LEFT(VLOOKUP(G1683,官網匯出!A:AS,43,FALSE),2))</f>
        <v>#N/A</v>
      </c>
      <c r="AX1683" s="1" t="str">
        <f t="shared" si="306"/>
        <v>O</v>
      </c>
    </row>
    <row r="1684" spans="1:50">
      <c r="A1684" s="1" t="str">
        <f>IF(G1684="","",VLOOKUP(官網轉換!AW1684,團名!A:B,2,FALSE))</f>
        <v/>
      </c>
      <c r="B1684" s="1" t="str">
        <f>IF(G1684="","",IF(LEFT(VLOOKUP(G1684,官網匯出!A:AQ,43,0),2)="wf",VLOOKUP(VLOOKUP(G1684,官網匯出!A:AQ,43,0),團名!$I$1:$K$12,2,FALSE),"N0071"))</f>
        <v/>
      </c>
      <c r="C1684" s="1" t="str">
        <f>IFERROR(VLOOKUP(官網匯出!D1684,團名!E:G,3,FALSE),"")</f>
        <v/>
      </c>
      <c r="D1684" s="1" t="str">
        <f t="shared" si="297"/>
        <v/>
      </c>
      <c r="E1684" s="1" t="str">
        <f t="shared" si="298"/>
        <v/>
      </c>
      <c r="F1684" s="1" t="str">
        <f>IF(官網匯出!F1684="已付款","","B0012")</f>
        <v>B0012</v>
      </c>
      <c r="G1684" s="1" t="str">
        <f>IF(官網匯出!A1684="","",官網匯出!A1684)</f>
        <v/>
      </c>
      <c r="H1684" s="3" t="str">
        <f>IF(官網匯出!B1684="","",官網匯出!B1684)</f>
        <v/>
      </c>
      <c r="I1684" s="1" t="str">
        <f>IF(官網匯出!C1684="","",官網匯出!C1684)</f>
        <v/>
      </c>
      <c r="J1684" s="1" t="str">
        <f>IF(官網匯出!D1684="","",官網匯出!D1684)</f>
        <v/>
      </c>
      <c r="K1684" s="3" t="str">
        <f>IF(官網匯出!E1684="","",官網匯出!E1684)</f>
        <v/>
      </c>
      <c r="L1684" s="1" t="str">
        <f>IF(官網匯出!F1684="","",官網匯出!F1684)</f>
        <v/>
      </c>
      <c r="M1684" s="1" t="str">
        <f>IF(官網匯出!G1684="","",官網匯出!G1684)</f>
        <v/>
      </c>
      <c r="N1684" s="1" t="str">
        <f>IF(官網匯出!H1684="","",官網匯出!H1684)</f>
        <v/>
      </c>
      <c r="P1684" s="1" t="str">
        <f>IF(官網匯出!J1684="","",RIGHT(官網匯出!J1684,LEN(官網匯出!J1684)-2))</f>
        <v/>
      </c>
      <c r="Q1684" s="1" t="str">
        <f>IF(官網匯出!K1684="","",官網匯出!K1684)</f>
        <v/>
      </c>
      <c r="R1684" s="1" t="str">
        <f>IF(官網匯出!L1684="","",官網匯出!L1684)</f>
        <v/>
      </c>
      <c r="S1684" s="1" t="str">
        <f>IF(官網匯出!M1684="","",官網匯出!M1684)</f>
        <v/>
      </c>
      <c r="T1684" s="1" t="str">
        <f>IF(官網匯出!N1684="","",官網匯出!N1684)</f>
        <v/>
      </c>
      <c r="U1684" s="1" t="str">
        <f>IF(官網匯出!O1684="","",官網匯出!O1684)</f>
        <v/>
      </c>
      <c r="V1684" s="1" t="str">
        <f>IF(官網匯出!P1684="",IF(G1684="","",0),官網匯出!P1684)</f>
        <v/>
      </c>
      <c r="W1684" s="1" t="str">
        <f>IF(官網匯出!Q1684="",IF(G1684="","",0),官網匯出!Q1684)</f>
        <v/>
      </c>
      <c r="X1684" s="1" t="str">
        <f>IF(官網匯出!R1684="","",官網匯出!R1684)</f>
        <v/>
      </c>
      <c r="Y1684" s="1" t="str">
        <f>IF(官網匯出!S1684="","",官網匯出!S1684)</f>
        <v/>
      </c>
      <c r="Z1684" s="1" t="str">
        <f>IF(G1684="","",官網匯出!T1684)</f>
        <v/>
      </c>
      <c r="AA1684" s="1" t="str">
        <f>IF(G1684="","",官網匯出!AK1684)</f>
        <v/>
      </c>
      <c r="AB1684" s="1" t="str">
        <f>IF(G1684="","",IF(官網匯出!V1684="","",官網匯出!V1684))</f>
        <v/>
      </c>
      <c r="AJ1684" s="1" t="str">
        <f>IF(G1684="","",IF(官網匯出!AE1684="","",官網匯出!AE1684))</f>
        <v/>
      </c>
      <c r="AK1684" s="1" t="str">
        <f>IF(G1684="","",IF(官網匯出!AD1684="","",官網匯出!AD1684))</f>
        <v/>
      </c>
      <c r="AL1684" s="1" t="str">
        <f t="shared" si="299"/>
        <v>0</v>
      </c>
      <c r="AM1684" s="1" t="str">
        <f>IF(官網匯出!AG1684="","",官網匯出!AG1684)</f>
        <v/>
      </c>
      <c r="AN1684" s="1" t="str">
        <f>IF(G1684="","",IF(官網匯出!AH1684="","",官網匯出!AH1684))</f>
        <v/>
      </c>
      <c r="AO1684" s="14" t="str">
        <f t="shared" si="300"/>
        <v/>
      </c>
      <c r="AP1684" s="14" t="str">
        <f t="shared" si="301"/>
        <v>1</v>
      </c>
      <c r="AQ1684" s="14" t="str">
        <f t="shared" si="302"/>
        <v>0</v>
      </c>
      <c r="AR1684" s="1" t="str">
        <f t="shared" si="303"/>
        <v/>
      </c>
      <c r="AS1684" s="1" t="str">
        <f t="shared" si="304"/>
        <v/>
      </c>
      <c r="AT1684" s="1" t="str">
        <f t="shared" si="305"/>
        <v/>
      </c>
      <c r="AU1684" s="1" t="str">
        <f t="shared" si="296"/>
        <v/>
      </c>
      <c r="AV1684" s="1" t="e">
        <f>IF(VLOOKUP(G1684,官網匯出!A:AQ,42,FALSE)="","[黃金盾官網]",VLOOKUP(G1684,官網匯出!A:AQ,42,FALSE))</f>
        <v>#N/A</v>
      </c>
      <c r="AW1684" s="1" t="e">
        <f>IF(LEFT(VLOOKUP(G1684,官網匯出!A:AS,43,FALSE),2)="","web",LEFT(VLOOKUP(G1684,官網匯出!A:AS,43,FALSE),2))</f>
        <v>#N/A</v>
      </c>
      <c r="AX1684" s="1" t="str">
        <f t="shared" si="306"/>
        <v>O</v>
      </c>
    </row>
    <row r="1685" spans="1:50">
      <c r="A1685" s="1" t="str">
        <f>IF(G1685="","",VLOOKUP(官網轉換!AW1685,團名!A:B,2,FALSE))</f>
        <v/>
      </c>
      <c r="B1685" s="1" t="str">
        <f>IF(G1685="","",IF(LEFT(VLOOKUP(G1685,官網匯出!A:AQ,43,0),2)="wf",VLOOKUP(VLOOKUP(G1685,官網匯出!A:AQ,43,0),團名!$I$1:$K$12,2,FALSE),"N0071"))</f>
        <v/>
      </c>
      <c r="C1685" s="1" t="str">
        <f>IFERROR(VLOOKUP(官網匯出!D1685,團名!E:G,3,FALSE),"")</f>
        <v/>
      </c>
      <c r="D1685" s="1" t="str">
        <f t="shared" si="297"/>
        <v/>
      </c>
      <c r="E1685" s="1" t="str">
        <f t="shared" si="298"/>
        <v/>
      </c>
      <c r="F1685" s="1" t="str">
        <f>IF(官網匯出!F1685="已付款","","B0012")</f>
        <v>B0012</v>
      </c>
      <c r="G1685" s="1" t="str">
        <f>IF(官網匯出!A1685="","",官網匯出!A1685)</f>
        <v/>
      </c>
      <c r="H1685" s="3" t="str">
        <f>IF(官網匯出!B1685="","",官網匯出!B1685)</f>
        <v/>
      </c>
      <c r="I1685" s="1" t="str">
        <f>IF(官網匯出!C1685="","",官網匯出!C1685)</f>
        <v/>
      </c>
      <c r="J1685" s="1" t="str">
        <f>IF(官網匯出!D1685="","",官網匯出!D1685)</f>
        <v/>
      </c>
      <c r="K1685" s="3" t="str">
        <f>IF(官網匯出!E1685="","",官網匯出!E1685)</f>
        <v/>
      </c>
      <c r="L1685" s="1" t="str">
        <f>IF(官網匯出!F1685="","",官網匯出!F1685)</f>
        <v/>
      </c>
      <c r="M1685" s="1" t="str">
        <f>IF(官網匯出!G1685="","",官網匯出!G1685)</f>
        <v/>
      </c>
      <c r="N1685" s="1" t="str">
        <f>IF(官網匯出!H1685="","",官網匯出!H1685)</f>
        <v/>
      </c>
      <c r="P1685" s="1" t="str">
        <f>IF(官網匯出!J1685="","",RIGHT(官網匯出!J1685,LEN(官網匯出!J1685)-2))</f>
        <v/>
      </c>
      <c r="Q1685" s="1" t="str">
        <f>IF(官網匯出!K1685="","",官網匯出!K1685)</f>
        <v/>
      </c>
      <c r="R1685" s="1" t="str">
        <f>IF(官網匯出!L1685="","",官網匯出!L1685)</f>
        <v/>
      </c>
      <c r="S1685" s="1" t="str">
        <f>IF(官網匯出!M1685="","",官網匯出!M1685)</f>
        <v/>
      </c>
      <c r="T1685" s="1" t="str">
        <f>IF(官網匯出!N1685="","",官網匯出!N1685)</f>
        <v/>
      </c>
      <c r="U1685" s="1" t="str">
        <f>IF(官網匯出!O1685="","",官網匯出!O1685)</f>
        <v/>
      </c>
      <c r="V1685" s="1" t="str">
        <f>IF(官網匯出!P1685="",IF(G1685="","",0),官網匯出!P1685)</f>
        <v/>
      </c>
      <c r="W1685" s="1" t="str">
        <f>IF(官網匯出!Q1685="",IF(G1685="","",0),官網匯出!Q1685)</f>
        <v/>
      </c>
      <c r="X1685" s="1" t="str">
        <f>IF(官網匯出!R1685="","",官網匯出!R1685)</f>
        <v/>
      </c>
      <c r="Y1685" s="1" t="str">
        <f>IF(官網匯出!S1685="","",官網匯出!S1685)</f>
        <v/>
      </c>
      <c r="Z1685" s="1" t="str">
        <f>IF(G1685="","",官網匯出!T1685)</f>
        <v/>
      </c>
      <c r="AA1685" s="1" t="str">
        <f>IF(G1685="","",官網匯出!AK1685)</f>
        <v/>
      </c>
      <c r="AB1685" s="1" t="str">
        <f>IF(G1685="","",IF(官網匯出!V1685="","",官網匯出!V1685))</f>
        <v/>
      </c>
      <c r="AJ1685" s="1" t="str">
        <f>IF(G1685="","",IF(官網匯出!AE1685="","",官網匯出!AE1685))</f>
        <v/>
      </c>
      <c r="AK1685" s="1" t="str">
        <f>IF(G1685="","",IF(官網匯出!AD1685="","",官網匯出!AD1685))</f>
        <v/>
      </c>
      <c r="AL1685" s="1" t="str">
        <f t="shared" si="299"/>
        <v>0</v>
      </c>
      <c r="AM1685" s="1" t="str">
        <f>IF(官網匯出!AG1685="","",官網匯出!AG1685)</f>
        <v/>
      </c>
      <c r="AN1685" s="1" t="str">
        <f>IF(G1685="","",IF(官網匯出!AH1685="","",官網匯出!AH1685))</f>
        <v/>
      </c>
      <c r="AO1685" s="14" t="str">
        <f t="shared" si="300"/>
        <v/>
      </c>
      <c r="AP1685" s="14" t="str">
        <f t="shared" si="301"/>
        <v>1</v>
      </c>
      <c r="AQ1685" s="14" t="str">
        <f t="shared" si="302"/>
        <v>0</v>
      </c>
      <c r="AR1685" s="1" t="str">
        <f t="shared" si="303"/>
        <v/>
      </c>
      <c r="AS1685" s="1" t="str">
        <f t="shared" si="304"/>
        <v/>
      </c>
      <c r="AT1685" s="1" t="str">
        <f t="shared" si="305"/>
        <v/>
      </c>
      <c r="AU1685" s="1" t="str">
        <f t="shared" si="296"/>
        <v/>
      </c>
      <c r="AV1685" s="1" t="e">
        <f>IF(VLOOKUP(G1685,官網匯出!A:AQ,42,FALSE)="","[黃金盾官網]",VLOOKUP(G1685,官網匯出!A:AQ,42,FALSE))</f>
        <v>#N/A</v>
      </c>
      <c r="AW1685" s="1" t="e">
        <f>IF(LEFT(VLOOKUP(G1685,官網匯出!A:AS,43,FALSE),2)="","web",LEFT(VLOOKUP(G1685,官網匯出!A:AS,43,FALSE),2))</f>
        <v>#N/A</v>
      </c>
      <c r="AX1685" s="1" t="str">
        <f t="shared" si="306"/>
        <v>O</v>
      </c>
    </row>
    <row r="1686" spans="1:50">
      <c r="A1686" s="1" t="str">
        <f>IF(G1686="","",VLOOKUP(官網轉換!AW1686,團名!A:B,2,FALSE))</f>
        <v/>
      </c>
      <c r="B1686" s="1" t="str">
        <f>IF(G1686="","",IF(LEFT(VLOOKUP(G1686,官網匯出!A:AQ,43,0),2)="wf",VLOOKUP(VLOOKUP(G1686,官網匯出!A:AQ,43,0),團名!$I$1:$K$12,2,FALSE),"N0071"))</f>
        <v/>
      </c>
      <c r="C1686" s="1" t="str">
        <f>IFERROR(VLOOKUP(官網匯出!D1686,團名!E:G,3,FALSE),"")</f>
        <v/>
      </c>
      <c r="D1686" s="1" t="str">
        <f t="shared" si="297"/>
        <v/>
      </c>
      <c r="E1686" s="1" t="str">
        <f t="shared" si="298"/>
        <v/>
      </c>
      <c r="F1686" s="1" t="str">
        <f>IF(官網匯出!F1686="已付款","","B0012")</f>
        <v>B0012</v>
      </c>
      <c r="G1686" s="1" t="str">
        <f>IF(官網匯出!A1686="","",官網匯出!A1686)</f>
        <v/>
      </c>
      <c r="H1686" s="3" t="str">
        <f>IF(官網匯出!B1686="","",官網匯出!B1686)</f>
        <v/>
      </c>
      <c r="I1686" s="1" t="str">
        <f>IF(官網匯出!C1686="","",官網匯出!C1686)</f>
        <v/>
      </c>
      <c r="J1686" s="1" t="str">
        <f>IF(官網匯出!D1686="","",官網匯出!D1686)</f>
        <v/>
      </c>
      <c r="K1686" s="3" t="str">
        <f>IF(官網匯出!E1686="","",官網匯出!E1686)</f>
        <v/>
      </c>
      <c r="L1686" s="1" t="str">
        <f>IF(官網匯出!F1686="","",官網匯出!F1686)</f>
        <v/>
      </c>
      <c r="M1686" s="1" t="str">
        <f>IF(官網匯出!G1686="","",官網匯出!G1686)</f>
        <v/>
      </c>
      <c r="N1686" s="1" t="str">
        <f>IF(官網匯出!H1686="","",官網匯出!H1686)</f>
        <v/>
      </c>
      <c r="P1686" s="1" t="str">
        <f>IF(官網匯出!J1686="","",RIGHT(官網匯出!J1686,LEN(官網匯出!J1686)-2))</f>
        <v/>
      </c>
      <c r="Q1686" s="1" t="str">
        <f>IF(官網匯出!K1686="","",官網匯出!K1686)</f>
        <v/>
      </c>
      <c r="R1686" s="1" t="str">
        <f>IF(官網匯出!L1686="","",官網匯出!L1686)</f>
        <v/>
      </c>
      <c r="S1686" s="1" t="str">
        <f>IF(官網匯出!M1686="","",官網匯出!M1686)</f>
        <v/>
      </c>
      <c r="T1686" s="1" t="str">
        <f>IF(官網匯出!N1686="","",官網匯出!N1686)</f>
        <v/>
      </c>
      <c r="U1686" s="1" t="str">
        <f>IF(官網匯出!O1686="","",官網匯出!O1686)</f>
        <v/>
      </c>
      <c r="V1686" s="1" t="str">
        <f>IF(官網匯出!P1686="",IF(G1686="","",0),官網匯出!P1686)</f>
        <v/>
      </c>
      <c r="W1686" s="1" t="str">
        <f>IF(官網匯出!Q1686="",IF(G1686="","",0),官網匯出!Q1686)</f>
        <v/>
      </c>
      <c r="X1686" s="1" t="str">
        <f>IF(官網匯出!R1686="","",官網匯出!R1686)</f>
        <v/>
      </c>
      <c r="Y1686" s="1" t="str">
        <f>IF(官網匯出!S1686="","",官網匯出!S1686)</f>
        <v/>
      </c>
      <c r="Z1686" s="1" t="str">
        <f>IF(G1686="","",官網匯出!T1686)</f>
        <v/>
      </c>
      <c r="AA1686" s="1" t="str">
        <f>IF(G1686="","",官網匯出!AK1686)</f>
        <v/>
      </c>
      <c r="AB1686" s="1" t="str">
        <f>IF(G1686="","",IF(官網匯出!V1686="","",官網匯出!V1686))</f>
        <v/>
      </c>
      <c r="AJ1686" s="1" t="str">
        <f>IF(G1686="","",IF(官網匯出!AE1686="","",官網匯出!AE1686))</f>
        <v/>
      </c>
      <c r="AK1686" s="1" t="str">
        <f>IF(G1686="","",IF(官網匯出!AD1686="","",官網匯出!AD1686))</f>
        <v/>
      </c>
      <c r="AL1686" s="1" t="str">
        <f t="shared" si="299"/>
        <v>0</v>
      </c>
      <c r="AM1686" s="1" t="str">
        <f>IF(官網匯出!AG1686="","",官網匯出!AG1686)</f>
        <v/>
      </c>
      <c r="AN1686" s="1" t="str">
        <f>IF(G1686="","",IF(官網匯出!AH1686="","",官網匯出!AH1686))</f>
        <v/>
      </c>
      <c r="AO1686" s="14" t="str">
        <f t="shared" si="300"/>
        <v/>
      </c>
      <c r="AP1686" s="14" t="str">
        <f t="shared" si="301"/>
        <v>1</v>
      </c>
      <c r="AQ1686" s="14" t="str">
        <f t="shared" si="302"/>
        <v>0</v>
      </c>
      <c r="AR1686" s="1" t="str">
        <f t="shared" si="303"/>
        <v/>
      </c>
      <c r="AS1686" s="1" t="str">
        <f t="shared" si="304"/>
        <v/>
      </c>
      <c r="AT1686" s="1" t="str">
        <f t="shared" si="305"/>
        <v/>
      </c>
      <c r="AU1686" s="1" t="str">
        <f t="shared" si="296"/>
        <v/>
      </c>
      <c r="AV1686" s="1" t="e">
        <f>IF(VLOOKUP(G1686,官網匯出!A:AQ,42,FALSE)="","[黃金盾官網]",VLOOKUP(G1686,官網匯出!A:AQ,42,FALSE))</f>
        <v>#N/A</v>
      </c>
      <c r="AW1686" s="1" t="e">
        <f>IF(LEFT(VLOOKUP(G1686,官網匯出!A:AS,43,FALSE),2)="","web",LEFT(VLOOKUP(G1686,官網匯出!A:AS,43,FALSE),2))</f>
        <v>#N/A</v>
      </c>
      <c r="AX1686" s="1" t="str">
        <f t="shared" si="306"/>
        <v>O</v>
      </c>
    </row>
    <row r="1687" spans="1:50">
      <c r="A1687" s="1" t="str">
        <f>IF(G1687="","",VLOOKUP(官網轉換!AW1687,團名!A:B,2,FALSE))</f>
        <v/>
      </c>
      <c r="B1687" s="1" t="str">
        <f>IF(G1687="","",IF(LEFT(VLOOKUP(G1687,官網匯出!A:AQ,43,0),2)="wf",VLOOKUP(VLOOKUP(G1687,官網匯出!A:AQ,43,0),團名!$I$1:$K$12,2,FALSE),"N0071"))</f>
        <v/>
      </c>
      <c r="C1687" s="1" t="str">
        <f>IFERROR(VLOOKUP(官網匯出!D1687,團名!E:G,3,FALSE),"")</f>
        <v/>
      </c>
      <c r="D1687" s="1" t="str">
        <f t="shared" si="297"/>
        <v/>
      </c>
      <c r="E1687" s="1" t="str">
        <f t="shared" si="298"/>
        <v/>
      </c>
      <c r="F1687" s="1" t="str">
        <f>IF(官網匯出!F1687="已付款","","B0012")</f>
        <v>B0012</v>
      </c>
      <c r="G1687" s="1" t="str">
        <f>IF(官網匯出!A1687="","",官網匯出!A1687)</f>
        <v/>
      </c>
      <c r="H1687" s="3" t="str">
        <f>IF(官網匯出!B1687="","",官網匯出!B1687)</f>
        <v/>
      </c>
      <c r="I1687" s="1" t="str">
        <f>IF(官網匯出!C1687="","",官網匯出!C1687)</f>
        <v/>
      </c>
      <c r="J1687" s="1" t="str">
        <f>IF(官網匯出!D1687="","",官網匯出!D1687)</f>
        <v/>
      </c>
      <c r="K1687" s="3" t="str">
        <f>IF(官網匯出!E1687="","",官網匯出!E1687)</f>
        <v/>
      </c>
      <c r="L1687" s="1" t="str">
        <f>IF(官網匯出!F1687="","",官網匯出!F1687)</f>
        <v/>
      </c>
      <c r="M1687" s="1" t="str">
        <f>IF(官網匯出!G1687="","",官網匯出!G1687)</f>
        <v/>
      </c>
      <c r="N1687" s="1" t="str">
        <f>IF(官網匯出!H1687="","",官網匯出!H1687)</f>
        <v/>
      </c>
      <c r="P1687" s="1" t="str">
        <f>IF(官網匯出!J1687="","",RIGHT(官網匯出!J1687,LEN(官網匯出!J1687)-2))</f>
        <v/>
      </c>
      <c r="Q1687" s="1" t="str">
        <f>IF(官網匯出!K1687="","",官網匯出!K1687)</f>
        <v/>
      </c>
      <c r="R1687" s="1" t="str">
        <f>IF(官網匯出!L1687="","",官網匯出!L1687)</f>
        <v/>
      </c>
      <c r="S1687" s="1" t="str">
        <f>IF(官網匯出!M1687="","",官網匯出!M1687)</f>
        <v/>
      </c>
      <c r="T1687" s="1" t="str">
        <f>IF(官網匯出!N1687="","",官網匯出!N1687)</f>
        <v/>
      </c>
      <c r="U1687" s="1" t="str">
        <f>IF(官網匯出!O1687="","",官網匯出!O1687)</f>
        <v/>
      </c>
      <c r="V1687" s="1" t="str">
        <f>IF(官網匯出!P1687="",IF(G1687="","",0),官網匯出!P1687)</f>
        <v/>
      </c>
      <c r="W1687" s="1" t="str">
        <f>IF(官網匯出!Q1687="",IF(G1687="","",0),官網匯出!Q1687)</f>
        <v/>
      </c>
      <c r="X1687" s="1" t="str">
        <f>IF(官網匯出!R1687="","",官網匯出!R1687)</f>
        <v/>
      </c>
      <c r="Y1687" s="1" t="str">
        <f>IF(官網匯出!S1687="","",官網匯出!S1687)</f>
        <v/>
      </c>
      <c r="Z1687" s="1" t="str">
        <f>IF(G1687="","",官網匯出!T1687)</f>
        <v/>
      </c>
      <c r="AA1687" s="1" t="str">
        <f>IF(G1687="","",官網匯出!AK1687)</f>
        <v/>
      </c>
      <c r="AB1687" s="1" t="str">
        <f>IF(G1687="","",IF(官網匯出!V1687="","",官網匯出!V1687))</f>
        <v/>
      </c>
      <c r="AJ1687" s="1" t="str">
        <f>IF(G1687="","",IF(官網匯出!AE1687="","",官網匯出!AE1687))</f>
        <v/>
      </c>
      <c r="AK1687" s="1" t="str">
        <f>IF(G1687="","",IF(官網匯出!AD1687="","",官網匯出!AD1687))</f>
        <v/>
      </c>
      <c r="AL1687" s="1" t="str">
        <f t="shared" si="299"/>
        <v>0</v>
      </c>
      <c r="AM1687" s="1" t="str">
        <f>IF(官網匯出!AG1687="","",官網匯出!AG1687)</f>
        <v/>
      </c>
      <c r="AN1687" s="1" t="str">
        <f>IF(G1687="","",IF(官網匯出!AH1687="","",官網匯出!AH1687))</f>
        <v/>
      </c>
      <c r="AO1687" s="14" t="str">
        <f t="shared" si="300"/>
        <v/>
      </c>
      <c r="AP1687" s="14" t="str">
        <f t="shared" si="301"/>
        <v>1</v>
      </c>
      <c r="AQ1687" s="14" t="str">
        <f t="shared" si="302"/>
        <v>0</v>
      </c>
      <c r="AR1687" s="1" t="str">
        <f t="shared" si="303"/>
        <v/>
      </c>
      <c r="AS1687" s="1" t="str">
        <f t="shared" si="304"/>
        <v/>
      </c>
      <c r="AT1687" s="1" t="str">
        <f t="shared" si="305"/>
        <v/>
      </c>
      <c r="AU1687" s="1" t="str">
        <f t="shared" si="296"/>
        <v/>
      </c>
      <c r="AV1687" s="1" t="e">
        <f>IF(VLOOKUP(G1687,官網匯出!A:AQ,42,FALSE)="","[黃金盾官網]",VLOOKUP(G1687,官網匯出!A:AQ,42,FALSE))</f>
        <v>#N/A</v>
      </c>
      <c r="AW1687" s="1" t="e">
        <f>IF(LEFT(VLOOKUP(G1687,官網匯出!A:AS,43,FALSE),2)="","web",LEFT(VLOOKUP(G1687,官網匯出!A:AS,43,FALSE),2))</f>
        <v>#N/A</v>
      </c>
      <c r="AX1687" s="1" t="str">
        <f t="shared" si="306"/>
        <v>O</v>
      </c>
    </row>
    <row r="1688" spans="1:50">
      <c r="A1688" s="1" t="str">
        <f>IF(G1688="","",VLOOKUP(官網轉換!AW1688,團名!A:B,2,FALSE))</f>
        <v/>
      </c>
      <c r="B1688" s="1" t="str">
        <f>IF(G1688="","",IF(LEFT(VLOOKUP(G1688,官網匯出!A:AQ,43,0),2)="wf",VLOOKUP(VLOOKUP(G1688,官網匯出!A:AQ,43,0),團名!$I$1:$K$12,2,FALSE),"N0071"))</f>
        <v/>
      </c>
      <c r="C1688" s="1" t="str">
        <f>IFERROR(VLOOKUP(官網匯出!D1688,團名!E:G,3,FALSE),"")</f>
        <v/>
      </c>
      <c r="D1688" s="1" t="str">
        <f t="shared" si="297"/>
        <v/>
      </c>
      <c r="E1688" s="1" t="str">
        <f t="shared" si="298"/>
        <v/>
      </c>
      <c r="F1688" s="1" t="str">
        <f>IF(官網匯出!F1688="已付款","","B0012")</f>
        <v>B0012</v>
      </c>
      <c r="G1688" s="1" t="str">
        <f>IF(官網匯出!A1688="","",官網匯出!A1688)</f>
        <v/>
      </c>
      <c r="H1688" s="3" t="str">
        <f>IF(官網匯出!B1688="","",官網匯出!B1688)</f>
        <v/>
      </c>
      <c r="I1688" s="1" t="str">
        <f>IF(官網匯出!C1688="","",官網匯出!C1688)</f>
        <v/>
      </c>
      <c r="J1688" s="1" t="str">
        <f>IF(官網匯出!D1688="","",官網匯出!D1688)</f>
        <v/>
      </c>
      <c r="K1688" s="3" t="str">
        <f>IF(官網匯出!E1688="","",官網匯出!E1688)</f>
        <v/>
      </c>
      <c r="L1688" s="1" t="str">
        <f>IF(官網匯出!F1688="","",官網匯出!F1688)</f>
        <v/>
      </c>
      <c r="M1688" s="1" t="str">
        <f>IF(官網匯出!G1688="","",官網匯出!G1688)</f>
        <v/>
      </c>
      <c r="N1688" s="1" t="str">
        <f>IF(官網匯出!H1688="","",官網匯出!H1688)</f>
        <v/>
      </c>
      <c r="P1688" s="1" t="str">
        <f>IF(官網匯出!J1688="","",RIGHT(官網匯出!J1688,LEN(官網匯出!J1688)-2))</f>
        <v/>
      </c>
      <c r="Q1688" s="1" t="str">
        <f>IF(官網匯出!K1688="","",官網匯出!K1688)</f>
        <v/>
      </c>
      <c r="R1688" s="1" t="str">
        <f>IF(官網匯出!L1688="","",官網匯出!L1688)</f>
        <v/>
      </c>
      <c r="S1688" s="1" t="str">
        <f>IF(官網匯出!M1688="","",官網匯出!M1688)</f>
        <v/>
      </c>
      <c r="T1688" s="1" t="str">
        <f>IF(官網匯出!N1688="","",官網匯出!N1688)</f>
        <v/>
      </c>
      <c r="U1688" s="1" t="str">
        <f>IF(官網匯出!O1688="","",官網匯出!O1688)</f>
        <v/>
      </c>
      <c r="V1688" s="1" t="str">
        <f>IF(官網匯出!P1688="",IF(G1688="","",0),官網匯出!P1688)</f>
        <v/>
      </c>
      <c r="W1688" s="1" t="str">
        <f>IF(官網匯出!Q1688="",IF(G1688="","",0),官網匯出!Q1688)</f>
        <v/>
      </c>
      <c r="X1688" s="1" t="str">
        <f>IF(官網匯出!R1688="","",官網匯出!R1688)</f>
        <v/>
      </c>
      <c r="Y1688" s="1" t="str">
        <f>IF(官網匯出!S1688="","",官網匯出!S1688)</f>
        <v/>
      </c>
      <c r="Z1688" s="1" t="str">
        <f>IF(G1688="","",官網匯出!T1688)</f>
        <v/>
      </c>
      <c r="AA1688" s="1" t="str">
        <f>IF(G1688="","",官網匯出!AK1688)</f>
        <v/>
      </c>
      <c r="AB1688" s="1" t="str">
        <f>IF(G1688="","",IF(官網匯出!V1688="","",官網匯出!V1688))</f>
        <v/>
      </c>
      <c r="AJ1688" s="1" t="str">
        <f>IF(G1688="","",IF(官網匯出!AE1688="","",官網匯出!AE1688))</f>
        <v/>
      </c>
      <c r="AK1688" s="1" t="str">
        <f>IF(G1688="","",IF(官網匯出!AD1688="","",官網匯出!AD1688))</f>
        <v/>
      </c>
      <c r="AL1688" s="1" t="str">
        <f t="shared" si="299"/>
        <v>0</v>
      </c>
      <c r="AM1688" s="1" t="str">
        <f>IF(官網匯出!AG1688="","",官網匯出!AG1688)</f>
        <v/>
      </c>
      <c r="AN1688" s="1" t="str">
        <f>IF(G1688="","",IF(官網匯出!AH1688="","",官網匯出!AH1688))</f>
        <v/>
      </c>
      <c r="AO1688" s="14" t="str">
        <f t="shared" si="300"/>
        <v/>
      </c>
      <c r="AP1688" s="14" t="str">
        <f t="shared" si="301"/>
        <v>1</v>
      </c>
      <c r="AQ1688" s="14" t="str">
        <f t="shared" si="302"/>
        <v>0</v>
      </c>
      <c r="AR1688" s="1" t="str">
        <f t="shared" si="303"/>
        <v/>
      </c>
      <c r="AS1688" s="1" t="str">
        <f t="shared" si="304"/>
        <v/>
      </c>
      <c r="AT1688" s="1" t="str">
        <f t="shared" si="305"/>
        <v/>
      </c>
      <c r="AU1688" s="1" t="str">
        <f t="shared" si="296"/>
        <v/>
      </c>
      <c r="AV1688" s="1" t="e">
        <f>IF(VLOOKUP(G1688,官網匯出!A:AQ,42,FALSE)="","[黃金盾官網]",VLOOKUP(G1688,官網匯出!A:AQ,42,FALSE))</f>
        <v>#N/A</v>
      </c>
      <c r="AW1688" s="1" t="e">
        <f>IF(LEFT(VLOOKUP(G1688,官網匯出!A:AS,43,FALSE),2)="","web",LEFT(VLOOKUP(G1688,官網匯出!A:AS,43,FALSE),2))</f>
        <v>#N/A</v>
      </c>
      <c r="AX1688" s="1" t="str">
        <f t="shared" si="306"/>
        <v>O</v>
      </c>
    </row>
    <row r="1689" spans="1:50">
      <c r="A1689" s="1" t="str">
        <f>IF(G1689="","",VLOOKUP(官網轉換!AW1689,團名!A:B,2,FALSE))</f>
        <v/>
      </c>
      <c r="B1689" s="1" t="str">
        <f>IF(G1689="","",IF(LEFT(VLOOKUP(G1689,官網匯出!A:AQ,43,0),2)="wf",VLOOKUP(VLOOKUP(G1689,官網匯出!A:AQ,43,0),團名!$I$1:$K$12,2,FALSE),"N0071"))</f>
        <v/>
      </c>
      <c r="C1689" s="1" t="str">
        <f>IFERROR(VLOOKUP(官網匯出!D1689,團名!E:G,3,FALSE),"")</f>
        <v/>
      </c>
      <c r="D1689" s="1" t="str">
        <f t="shared" si="297"/>
        <v/>
      </c>
      <c r="E1689" s="1" t="str">
        <f t="shared" si="298"/>
        <v/>
      </c>
      <c r="F1689" s="1" t="str">
        <f>IF(官網匯出!F1689="已付款","","B0012")</f>
        <v>B0012</v>
      </c>
      <c r="G1689" s="1" t="str">
        <f>IF(官網匯出!A1689="","",官網匯出!A1689)</f>
        <v/>
      </c>
      <c r="H1689" s="3" t="str">
        <f>IF(官網匯出!B1689="","",官網匯出!B1689)</f>
        <v/>
      </c>
      <c r="I1689" s="1" t="str">
        <f>IF(官網匯出!C1689="","",官網匯出!C1689)</f>
        <v/>
      </c>
      <c r="J1689" s="1" t="str">
        <f>IF(官網匯出!D1689="","",官網匯出!D1689)</f>
        <v/>
      </c>
      <c r="K1689" s="3" t="str">
        <f>IF(官網匯出!E1689="","",官網匯出!E1689)</f>
        <v/>
      </c>
      <c r="L1689" s="1" t="str">
        <f>IF(官網匯出!F1689="","",官網匯出!F1689)</f>
        <v/>
      </c>
      <c r="M1689" s="1" t="str">
        <f>IF(官網匯出!G1689="","",官網匯出!G1689)</f>
        <v/>
      </c>
      <c r="N1689" s="1" t="str">
        <f>IF(官網匯出!H1689="","",官網匯出!H1689)</f>
        <v/>
      </c>
      <c r="P1689" s="1" t="str">
        <f>IF(官網匯出!J1689="","",RIGHT(官網匯出!J1689,LEN(官網匯出!J1689)-2))</f>
        <v/>
      </c>
      <c r="Q1689" s="1" t="str">
        <f>IF(官網匯出!K1689="","",官網匯出!K1689)</f>
        <v/>
      </c>
      <c r="R1689" s="1" t="str">
        <f>IF(官網匯出!L1689="","",官網匯出!L1689)</f>
        <v/>
      </c>
      <c r="S1689" s="1" t="str">
        <f>IF(官網匯出!M1689="","",官網匯出!M1689)</f>
        <v/>
      </c>
      <c r="T1689" s="1" t="str">
        <f>IF(官網匯出!N1689="","",官網匯出!N1689)</f>
        <v/>
      </c>
      <c r="U1689" s="1" t="str">
        <f>IF(官網匯出!O1689="","",官網匯出!O1689)</f>
        <v/>
      </c>
      <c r="V1689" s="1" t="str">
        <f>IF(官網匯出!P1689="",IF(G1689="","",0),官網匯出!P1689)</f>
        <v/>
      </c>
      <c r="W1689" s="1" t="str">
        <f>IF(官網匯出!Q1689="",IF(G1689="","",0),官網匯出!Q1689)</f>
        <v/>
      </c>
      <c r="X1689" s="1" t="str">
        <f>IF(官網匯出!R1689="","",官網匯出!R1689)</f>
        <v/>
      </c>
      <c r="Y1689" s="1" t="str">
        <f>IF(官網匯出!S1689="","",官網匯出!S1689)</f>
        <v/>
      </c>
      <c r="Z1689" s="1" t="str">
        <f>IF(G1689="","",官網匯出!T1689)</f>
        <v/>
      </c>
      <c r="AA1689" s="1" t="str">
        <f>IF(G1689="","",官網匯出!AK1689)</f>
        <v/>
      </c>
      <c r="AB1689" s="1" t="str">
        <f>IF(G1689="","",IF(官網匯出!V1689="","",官網匯出!V1689))</f>
        <v/>
      </c>
      <c r="AJ1689" s="1" t="str">
        <f>IF(G1689="","",IF(官網匯出!AE1689="","",官網匯出!AE1689))</f>
        <v/>
      </c>
      <c r="AK1689" s="1" t="str">
        <f>IF(G1689="","",IF(官網匯出!AD1689="","",官網匯出!AD1689))</f>
        <v/>
      </c>
      <c r="AL1689" s="1" t="str">
        <f t="shared" si="299"/>
        <v>0</v>
      </c>
      <c r="AM1689" s="1" t="str">
        <f>IF(官網匯出!AG1689="","",官網匯出!AG1689)</f>
        <v/>
      </c>
      <c r="AN1689" s="1" t="str">
        <f>IF(G1689="","",IF(官網匯出!AH1689="","",官網匯出!AH1689))</f>
        <v/>
      </c>
      <c r="AO1689" s="14" t="str">
        <f t="shared" si="300"/>
        <v/>
      </c>
      <c r="AP1689" s="14" t="str">
        <f t="shared" si="301"/>
        <v>1</v>
      </c>
      <c r="AQ1689" s="14" t="str">
        <f t="shared" si="302"/>
        <v>0</v>
      </c>
      <c r="AR1689" s="1" t="str">
        <f t="shared" si="303"/>
        <v/>
      </c>
      <c r="AS1689" s="1" t="str">
        <f t="shared" si="304"/>
        <v/>
      </c>
      <c r="AT1689" s="1" t="str">
        <f t="shared" si="305"/>
        <v/>
      </c>
      <c r="AU1689" s="1" t="str">
        <f t="shared" si="296"/>
        <v/>
      </c>
      <c r="AV1689" s="1" t="e">
        <f>IF(VLOOKUP(G1689,官網匯出!A:AQ,42,FALSE)="","[黃金盾官網]",VLOOKUP(G1689,官網匯出!A:AQ,42,FALSE))</f>
        <v>#N/A</v>
      </c>
      <c r="AW1689" s="1" t="e">
        <f>IF(LEFT(VLOOKUP(G1689,官網匯出!A:AS,43,FALSE),2)="","web",LEFT(VLOOKUP(G1689,官網匯出!A:AS,43,FALSE),2))</f>
        <v>#N/A</v>
      </c>
      <c r="AX1689" s="1" t="str">
        <f t="shared" si="306"/>
        <v>O</v>
      </c>
    </row>
    <row r="1690" spans="1:50">
      <c r="A1690" s="1" t="str">
        <f>IF(G1690="","",VLOOKUP(官網轉換!AW1690,團名!A:B,2,FALSE))</f>
        <v/>
      </c>
      <c r="B1690" s="1" t="str">
        <f>IF(G1690="","",IF(LEFT(VLOOKUP(G1690,官網匯出!A:AQ,43,0),2)="wf",VLOOKUP(VLOOKUP(G1690,官網匯出!A:AQ,43,0),團名!$I$1:$K$12,2,FALSE),"N0071"))</f>
        <v/>
      </c>
      <c r="C1690" s="1" t="str">
        <f>IFERROR(VLOOKUP(官網匯出!D1690,團名!E:G,3,FALSE),"")</f>
        <v/>
      </c>
      <c r="D1690" s="1" t="str">
        <f t="shared" si="297"/>
        <v/>
      </c>
      <c r="E1690" s="1" t="str">
        <f t="shared" si="298"/>
        <v/>
      </c>
      <c r="F1690" s="1" t="str">
        <f>IF(官網匯出!F1690="已付款","","B0012")</f>
        <v>B0012</v>
      </c>
      <c r="G1690" s="1" t="str">
        <f>IF(官網匯出!A1690="","",官網匯出!A1690)</f>
        <v/>
      </c>
      <c r="H1690" s="3" t="str">
        <f>IF(官網匯出!B1690="","",官網匯出!B1690)</f>
        <v/>
      </c>
      <c r="I1690" s="1" t="str">
        <f>IF(官網匯出!C1690="","",官網匯出!C1690)</f>
        <v/>
      </c>
      <c r="J1690" s="1" t="str">
        <f>IF(官網匯出!D1690="","",官網匯出!D1690)</f>
        <v/>
      </c>
      <c r="K1690" s="3" t="str">
        <f>IF(官網匯出!E1690="","",官網匯出!E1690)</f>
        <v/>
      </c>
      <c r="L1690" s="1" t="str">
        <f>IF(官網匯出!F1690="","",官網匯出!F1690)</f>
        <v/>
      </c>
      <c r="M1690" s="1" t="str">
        <f>IF(官網匯出!G1690="","",官網匯出!G1690)</f>
        <v/>
      </c>
      <c r="N1690" s="1" t="str">
        <f>IF(官網匯出!H1690="","",官網匯出!H1690)</f>
        <v/>
      </c>
      <c r="P1690" s="1" t="str">
        <f>IF(官網匯出!J1690="","",RIGHT(官網匯出!J1690,LEN(官網匯出!J1690)-2))</f>
        <v/>
      </c>
      <c r="Q1690" s="1" t="str">
        <f>IF(官網匯出!K1690="","",官網匯出!K1690)</f>
        <v/>
      </c>
      <c r="R1690" s="1" t="str">
        <f>IF(官網匯出!L1690="","",官網匯出!L1690)</f>
        <v/>
      </c>
      <c r="S1690" s="1" t="str">
        <f>IF(官網匯出!M1690="","",官網匯出!M1690)</f>
        <v/>
      </c>
      <c r="T1690" s="1" t="str">
        <f>IF(官網匯出!N1690="","",官網匯出!N1690)</f>
        <v/>
      </c>
      <c r="U1690" s="1" t="str">
        <f>IF(官網匯出!O1690="","",官網匯出!O1690)</f>
        <v/>
      </c>
      <c r="V1690" s="1" t="str">
        <f>IF(官網匯出!P1690="",IF(G1690="","",0),官網匯出!P1690)</f>
        <v/>
      </c>
      <c r="W1690" s="1" t="str">
        <f>IF(官網匯出!Q1690="",IF(G1690="","",0),官網匯出!Q1690)</f>
        <v/>
      </c>
      <c r="X1690" s="1" t="str">
        <f>IF(官網匯出!R1690="","",官網匯出!R1690)</f>
        <v/>
      </c>
      <c r="Y1690" s="1" t="str">
        <f>IF(官網匯出!S1690="","",官網匯出!S1690)</f>
        <v/>
      </c>
      <c r="Z1690" s="1" t="str">
        <f>IF(G1690="","",官網匯出!T1690)</f>
        <v/>
      </c>
      <c r="AA1690" s="1" t="str">
        <f>IF(G1690="","",官網匯出!AK1690)</f>
        <v/>
      </c>
      <c r="AB1690" s="1" t="str">
        <f>IF(G1690="","",IF(官網匯出!V1690="","",官網匯出!V1690))</f>
        <v/>
      </c>
      <c r="AJ1690" s="1" t="str">
        <f>IF(G1690="","",IF(官網匯出!AE1690="","",官網匯出!AE1690))</f>
        <v/>
      </c>
      <c r="AK1690" s="1" t="str">
        <f>IF(G1690="","",IF(官網匯出!AD1690="","",官網匯出!AD1690))</f>
        <v/>
      </c>
      <c r="AL1690" s="1" t="str">
        <f t="shared" si="299"/>
        <v>0</v>
      </c>
      <c r="AM1690" s="1" t="str">
        <f>IF(官網匯出!AG1690="","",官網匯出!AG1690)</f>
        <v/>
      </c>
      <c r="AN1690" s="1" t="str">
        <f>IF(G1690="","",IF(官網匯出!AH1690="","",官網匯出!AH1690))</f>
        <v/>
      </c>
      <c r="AO1690" s="14" t="str">
        <f t="shared" si="300"/>
        <v/>
      </c>
      <c r="AP1690" s="14" t="str">
        <f t="shared" si="301"/>
        <v>1</v>
      </c>
      <c r="AQ1690" s="14" t="str">
        <f t="shared" si="302"/>
        <v>0</v>
      </c>
      <c r="AR1690" s="1" t="str">
        <f t="shared" si="303"/>
        <v/>
      </c>
      <c r="AS1690" s="1" t="str">
        <f t="shared" si="304"/>
        <v/>
      </c>
      <c r="AT1690" s="1" t="str">
        <f t="shared" si="305"/>
        <v/>
      </c>
      <c r="AU1690" s="1" t="str">
        <f t="shared" si="296"/>
        <v/>
      </c>
      <c r="AV1690" s="1" t="e">
        <f>IF(VLOOKUP(G1690,官網匯出!A:AQ,42,FALSE)="","[黃金盾官網]",VLOOKUP(G1690,官網匯出!A:AQ,42,FALSE))</f>
        <v>#N/A</v>
      </c>
      <c r="AW1690" s="1" t="e">
        <f>IF(LEFT(VLOOKUP(G1690,官網匯出!A:AS,43,FALSE),2)="","web",LEFT(VLOOKUP(G1690,官網匯出!A:AS,43,FALSE),2))</f>
        <v>#N/A</v>
      </c>
      <c r="AX1690" s="1" t="str">
        <f t="shared" si="306"/>
        <v>O</v>
      </c>
    </row>
    <row r="1691" spans="1:50">
      <c r="A1691" s="1" t="str">
        <f>IF(G1691="","",VLOOKUP(官網轉換!AW1691,團名!A:B,2,FALSE))</f>
        <v/>
      </c>
      <c r="B1691" s="1" t="str">
        <f>IF(G1691="","",IF(LEFT(VLOOKUP(G1691,官網匯出!A:AQ,43,0),2)="wf",VLOOKUP(VLOOKUP(G1691,官網匯出!A:AQ,43,0),團名!$I$1:$K$12,2,FALSE),"N0071"))</f>
        <v/>
      </c>
      <c r="C1691" s="1" t="str">
        <f>IFERROR(VLOOKUP(官網匯出!D1691,團名!E:G,3,FALSE),"")</f>
        <v/>
      </c>
      <c r="D1691" s="1" t="str">
        <f t="shared" si="297"/>
        <v/>
      </c>
      <c r="E1691" s="1" t="str">
        <f t="shared" si="298"/>
        <v/>
      </c>
      <c r="F1691" s="1" t="str">
        <f>IF(官網匯出!F1691="已付款","","B0012")</f>
        <v>B0012</v>
      </c>
      <c r="G1691" s="1" t="str">
        <f>IF(官網匯出!A1691="","",官網匯出!A1691)</f>
        <v/>
      </c>
      <c r="H1691" s="3" t="str">
        <f>IF(官網匯出!B1691="","",官網匯出!B1691)</f>
        <v/>
      </c>
      <c r="I1691" s="1" t="str">
        <f>IF(官網匯出!C1691="","",官網匯出!C1691)</f>
        <v/>
      </c>
      <c r="J1691" s="1" t="str">
        <f>IF(官網匯出!D1691="","",官網匯出!D1691)</f>
        <v/>
      </c>
      <c r="K1691" s="3" t="str">
        <f>IF(官網匯出!E1691="","",官網匯出!E1691)</f>
        <v/>
      </c>
      <c r="L1691" s="1" t="str">
        <f>IF(官網匯出!F1691="","",官網匯出!F1691)</f>
        <v/>
      </c>
      <c r="M1691" s="1" t="str">
        <f>IF(官網匯出!G1691="","",官網匯出!G1691)</f>
        <v/>
      </c>
      <c r="N1691" s="1" t="str">
        <f>IF(官網匯出!H1691="","",官網匯出!H1691)</f>
        <v/>
      </c>
      <c r="P1691" s="1" t="str">
        <f>IF(官網匯出!J1691="","",RIGHT(官網匯出!J1691,LEN(官網匯出!J1691)-2))</f>
        <v/>
      </c>
      <c r="Q1691" s="1" t="str">
        <f>IF(官網匯出!K1691="","",官網匯出!K1691)</f>
        <v/>
      </c>
      <c r="R1691" s="1" t="str">
        <f>IF(官網匯出!L1691="","",官網匯出!L1691)</f>
        <v/>
      </c>
      <c r="S1691" s="1" t="str">
        <f>IF(官網匯出!M1691="","",官網匯出!M1691)</f>
        <v/>
      </c>
      <c r="T1691" s="1" t="str">
        <f>IF(官網匯出!N1691="","",官網匯出!N1691)</f>
        <v/>
      </c>
      <c r="U1691" s="1" t="str">
        <f>IF(官網匯出!O1691="","",官網匯出!O1691)</f>
        <v/>
      </c>
      <c r="V1691" s="1" t="str">
        <f>IF(官網匯出!P1691="",IF(G1691="","",0),官網匯出!P1691)</f>
        <v/>
      </c>
      <c r="W1691" s="1" t="str">
        <f>IF(官網匯出!Q1691="",IF(G1691="","",0),官網匯出!Q1691)</f>
        <v/>
      </c>
      <c r="X1691" s="1" t="str">
        <f>IF(官網匯出!R1691="","",官網匯出!R1691)</f>
        <v/>
      </c>
      <c r="Y1691" s="1" t="str">
        <f>IF(官網匯出!S1691="","",官網匯出!S1691)</f>
        <v/>
      </c>
      <c r="Z1691" s="1" t="str">
        <f>IF(G1691="","",官網匯出!T1691)</f>
        <v/>
      </c>
      <c r="AA1691" s="1" t="str">
        <f>IF(G1691="","",官網匯出!AK1691)</f>
        <v/>
      </c>
      <c r="AB1691" s="1" t="str">
        <f>IF(G1691="","",IF(官網匯出!V1691="","",官網匯出!V1691))</f>
        <v/>
      </c>
      <c r="AJ1691" s="1" t="str">
        <f>IF(G1691="","",IF(官網匯出!AE1691="","",官網匯出!AE1691))</f>
        <v/>
      </c>
      <c r="AK1691" s="1" t="str">
        <f>IF(G1691="","",IF(官網匯出!AD1691="","",官網匯出!AD1691))</f>
        <v/>
      </c>
      <c r="AL1691" s="1" t="str">
        <f t="shared" si="299"/>
        <v>0</v>
      </c>
      <c r="AM1691" s="1" t="str">
        <f>IF(官網匯出!AG1691="","",官網匯出!AG1691)</f>
        <v/>
      </c>
      <c r="AN1691" s="1" t="str">
        <f>IF(G1691="","",IF(官網匯出!AH1691="","",官網匯出!AH1691))</f>
        <v/>
      </c>
      <c r="AO1691" s="14" t="str">
        <f t="shared" si="300"/>
        <v/>
      </c>
      <c r="AP1691" s="14" t="str">
        <f t="shared" si="301"/>
        <v>1</v>
      </c>
      <c r="AQ1691" s="14" t="str">
        <f t="shared" si="302"/>
        <v>0</v>
      </c>
      <c r="AR1691" s="1" t="str">
        <f t="shared" si="303"/>
        <v/>
      </c>
      <c r="AS1691" s="1" t="str">
        <f t="shared" si="304"/>
        <v/>
      </c>
      <c r="AT1691" s="1" t="str">
        <f t="shared" si="305"/>
        <v/>
      </c>
      <c r="AU1691" s="1" t="str">
        <f t="shared" si="296"/>
        <v/>
      </c>
      <c r="AV1691" s="1" t="e">
        <f>IF(VLOOKUP(G1691,官網匯出!A:AQ,42,FALSE)="","[黃金盾官網]",VLOOKUP(G1691,官網匯出!A:AQ,42,FALSE))</f>
        <v>#N/A</v>
      </c>
      <c r="AW1691" s="1" t="e">
        <f>IF(LEFT(VLOOKUP(G1691,官網匯出!A:AS,43,FALSE),2)="","web",LEFT(VLOOKUP(G1691,官網匯出!A:AS,43,FALSE),2))</f>
        <v>#N/A</v>
      </c>
      <c r="AX1691" s="1" t="str">
        <f t="shared" si="306"/>
        <v>O</v>
      </c>
    </row>
    <row r="1692" spans="1:50">
      <c r="A1692" s="1" t="str">
        <f>IF(G1692="","",VLOOKUP(官網轉換!AW1692,團名!A:B,2,FALSE))</f>
        <v/>
      </c>
      <c r="B1692" s="1" t="str">
        <f>IF(G1692="","",IF(LEFT(VLOOKUP(G1692,官網匯出!A:AQ,43,0),2)="wf",VLOOKUP(VLOOKUP(G1692,官網匯出!A:AQ,43,0),團名!$I$1:$K$12,2,FALSE),"N0071"))</f>
        <v/>
      </c>
      <c r="C1692" s="1" t="str">
        <f>IFERROR(VLOOKUP(官網匯出!D1692,團名!E:G,3,FALSE),"")</f>
        <v/>
      </c>
      <c r="D1692" s="1" t="str">
        <f t="shared" si="297"/>
        <v/>
      </c>
      <c r="E1692" s="1" t="str">
        <f t="shared" si="298"/>
        <v/>
      </c>
      <c r="F1692" s="1" t="str">
        <f>IF(官網匯出!F1692="已付款","","B0012")</f>
        <v>B0012</v>
      </c>
      <c r="G1692" s="1" t="str">
        <f>IF(官網匯出!A1692="","",官網匯出!A1692)</f>
        <v/>
      </c>
      <c r="H1692" s="3" t="str">
        <f>IF(官網匯出!B1692="","",官網匯出!B1692)</f>
        <v/>
      </c>
      <c r="I1692" s="1" t="str">
        <f>IF(官網匯出!C1692="","",官網匯出!C1692)</f>
        <v/>
      </c>
      <c r="J1692" s="1" t="str">
        <f>IF(官網匯出!D1692="","",官網匯出!D1692)</f>
        <v/>
      </c>
      <c r="K1692" s="3" t="str">
        <f>IF(官網匯出!E1692="","",官網匯出!E1692)</f>
        <v/>
      </c>
      <c r="L1692" s="1" t="str">
        <f>IF(官網匯出!F1692="","",官網匯出!F1692)</f>
        <v/>
      </c>
      <c r="M1692" s="1" t="str">
        <f>IF(官網匯出!G1692="","",官網匯出!G1692)</f>
        <v/>
      </c>
      <c r="N1692" s="1" t="str">
        <f>IF(官網匯出!H1692="","",官網匯出!H1692)</f>
        <v/>
      </c>
      <c r="P1692" s="1" t="str">
        <f>IF(官網匯出!J1692="","",RIGHT(官網匯出!J1692,LEN(官網匯出!J1692)-2))</f>
        <v/>
      </c>
      <c r="Q1692" s="1" t="str">
        <f>IF(官網匯出!K1692="","",官網匯出!K1692)</f>
        <v/>
      </c>
      <c r="R1692" s="1" t="str">
        <f>IF(官網匯出!L1692="","",官網匯出!L1692)</f>
        <v/>
      </c>
      <c r="S1692" s="1" t="str">
        <f>IF(官網匯出!M1692="","",官網匯出!M1692)</f>
        <v/>
      </c>
      <c r="T1692" s="1" t="str">
        <f>IF(官網匯出!N1692="","",官網匯出!N1692)</f>
        <v/>
      </c>
      <c r="U1692" s="1" t="str">
        <f>IF(官網匯出!O1692="","",官網匯出!O1692)</f>
        <v/>
      </c>
      <c r="V1692" s="1" t="str">
        <f>IF(官網匯出!P1692="",IF(G1692="","",0),官網匯出!P1692)</f>
        <v/>
      </c>
      <c r="W1692" s="1" t="str">
        <f>IF(官網匯出!Q1692="",IF(G1692="","",0),官網匯出!Q1692)</f>
        <v/>
      </c>
      <c r="X1692" s="1" t="str">
        <f>IF(官網匯出!R1692="","",官網匯出!R1692)</f>
        <v/>
      </c>
      <c r="Y1692" s="1" t="str">
        <f>IF(官網匯出!S1692="","",官網匯出!S1692)</f>
        <v/>
      </c>
      <c r="Z1692" s="1" t="str">
        <f>IF(G1692="","",官網匯出!T1692)</f>
        <v/>
      </c>
      <c r="AA1692" s="1" t="str">
        <f>IF(G1692="","",官網匯出!AK1692)</f>
        <v/>
      </c>
      <c r="AB1692" s="1" t="str">
        <f>IF(G1692="","",IF(官網匯出!V1692="","",官網匯出!V1692))</f>
        <v/>
      </c>
      <c r="AJ1692" s="1" t="str">
        <f>IF(G1692="","",IF(官網匯出!AE1692="","",官網匯出!AE1692))</f>
        <v/>
      </c>
      <c r="AK1692" s="1" t="str">
        <f>IF(G1692="","",IF(官網匯出!AD1692="","",官網匯出!AD1692))</f>
        <v/>
      </c>
      <c r="AL1692" s="1" t="str">
        <f t="shared" si="299"/>
        <v>0</v>
      </c>
      <c r="AM1692" s="1" t="str">
        <f>IF(官網匯出!AG1692="","",官網匯出!AG1692)</f>
        <v/>
      </c>
      <c r="AN1692" s="1" t="str">
        <f>IF(G1692="","",IF(官網匯出!AH1692="","",官網匯出!AH1692))</f>
        <v/>
      </c>
      <c r="AO1692" s="14" t="str">
        <f t="shared" si="300"/>
        <v/>
      </c>
      <c r="AP1692" s="14" t="str">
        <f t="shared" si="301"/>
        <v>1</v>
      </c>
      <c r="AQ1692" s="14" t="str">
        <f t="shared" si="302"/>
        <v>0</v>
      </c>
      <c r="AR1692" s="1" t="str">
        <f t="shared" si="303"/>
        <v/>
      </c>
      <c r="AS1692" s="1" t="str">
        <f t="shared" si="304"/>
        <v/>
      </c>
      <c r="AT1692" s="1" t="str">
        <f t="shared" si="305"/>
        <v/>
      </c>
      <c r="AU1692" s="1" t="str">
        <f t="shared" si="296"/>
        <v/>
      </c>
      <c r="AV1692" s="1" t="e">
        <f>IF(VLOOKUP(G1692,官網匯出!A:AQ,42,FALSE)="","[黃金盾官網]",VLOOKUP(G1692,官網匯出!A:AQ,42,FALSE))</f>
        <v>#N/A</v>
      </c>
      <c r="AW1692" s="1" t="e">
        <f>IF(LEFT(VLOOKUP(G1692,官網匯出!A:AS,43,FALSE),2)="","web",LEFT(VLOOKUP(G1692,官網匯出!A:AS,43,FALSE),2))</f>
        <v>#N/A</v>
      </c>
      <c r="AX1692" s="1" t="str">
        <f t="shared" si="306"/>
        <v>O</v>
      </c>
    </row>
    <row r="1693" spans="1:50">
      <c r="A1693" s="1" t="str">
        <f>IF(G1693="","",VLOOKUP(官網轉換!AW1693,團名!A:B,2,FALSE))</f>
        <v/>
      </c>
      <c r="B1693" s="1" t="str">
        <f>IF(G1693="","",IF(LEFT(VLOOKUP(G1693,官網匯出!A:AQ,43,0),2)="wf",VLOOKUP(VLOOKUP(G1693,官網匯出!A:AQ,43,0),團名!$I$1:$K$12,2,FALSE),"N0071"))</f>
        <v/>
      </c>
      <c r="C1693" s="1" t="str">
        <f>IFERROR(VLOOKUP(官網匯出!D1693,團名!E:G,3,FALSE),"")</f>
        <v/>
      </c>
      <c r="D1693" s="1" t="str">
        <f t="shared" si="297"/>
        <v/>
      </c>
      <c r="E1693" s="1" t="str">
        <f t="shared" si="298"/>
        <v/>
      </c>
      <c r="F1693" s="1" t="str">
        <f>IF(官網匯出!F1693="已付款","","B0012")</f>
        <v>B0012</v>
      </c>
      <c r="G1693" s="1" t="str">
        <f>IF(官網匯出!A1693="","",官網匯出!A1693)</f>
        <v/>
      </c>
      <c r="H1693" s="3" t="str">
        <f>IF(官網匯出!B1693="","",官網匯出!B1693)</f>
        <v/>
      </c>
      <c r="I1693" s="1" t="str">
        <f>IF(官網匯出!C1693="","",官網匯出!C1693)</f>
        <v/>
      </c>
      <c r="J1693" s="1" t="str">
        <f>IF(官網匯出!D1693="","",官網匯出!D1693)</f>
        <v/>
      </c>
      <c r="K1693" s="3" t="str">
        <f>IF(官網匯出!E1693="","",官網匯出!E1693)</f>
        <v/>
      </c>
      <c r="L1693" s="1" t="str">
        <f>IF(官網匯出!F1693="","",官網匯出!F1693)</f>
        <v/>
      </c>
      <c r="M1693" s="1" t="str">
        <f>IF(官網匯出!G1693="","",官網匯出!G1693)</f>
        <v/>
      </c>
      <c r="N1693" s="1" t="str">
        <f>IF(官網匯出!H1693="","",官網匯出!H1693)</f>
        <v/>
      </c>
      <c r="P1693" s="1" t="str">
        <f>IF(官網匯出!J1693="","",RIGHT(官網匯出!J1693,LEN(官網匯出!J1693)-2))</f>
        <v/>
      </c>
      <c r="Q1693" s="1" t="str">
        <f>IF(官網匯出!K1693="","",官網匯出!K1693)</f>
        <v/>
      </c>
      <c r="R1693" s="1" t="str">
        <f>IF(官網匯出!L1693="","",官網匯出!L1693)</f>
        <v/>
      </c>
      <c r="S1693" s="1" t="str">
        <f>IF(官網匯出!M1693="","",官網匯出!M1693)</f>
        <v/>
      </c>
      <c r="T1693" s="1" t="str">
        <f>IF(官網匯出!N1693="","",官網匯出!N1693)</f>
        <v/>
      </c>
      <c r="U1693" s="1" t="str">
        <f>IF(官網匯出!O1693="","",官網匯出!O1693)</f>
        <v/>
      </c>
      <c r="V1693" s="1" t="str">
        <f>IF(官網匯出!P1693="",IF(G1693="","",0),官網匯出!P1693)</f>
        <v/>
      </c>
      <c r="W1693" s="1" t="str">
        <f>IF(官網匯出!Q1693="",IF(G1693="","",0),官網匯出!Q1693)</f>
        <v/>
      </c>
      <c r="X1693" s="1" t="str">
        <f>IF(官網匯出!R1693="","",官網匯出!R1693)</f>
        <v/>
      </c>
      <c r="Y1693" s="1" t="str">
        <f>IF(官網匯出!S1693="","",官網匯出!S1693)</f>
        <v/>
      </c>
      <c r="Z1693" s="1" t="str">
        <f>IF(G1693="","",官網匯出!T1693)</f>
        <v/>
      </c>
      <c r="AA1693" s="1" t="str">
        <f>IF(G1693="","",官網匯出!AK1693)</f>
        <v/>
      </c>
      <c r="AB1693" s="1" t="str">
        <f>IF(G1693="","",IF(官網匯出!V1693="","",官網匯出!V1693))</f>
        <v/>
      </c>
      <c r="AJ1693" s="1" t="str">
        <f>IF(G1693="","",IF(官網匯出!AE1693="","",官網匯出!AE1693))</f>
        <v/>
      </c>
      <c r="AK1693" s="1" t="str">
        <f>IF(G1693="","",IF(官網匯出!AD1693="","",官網匯出!AD1693))</f>
        <v/>
      </c>
      <c r="AL1693" s="1" t="str">
        <f t="shared" si="299"/>
        <v>0</v>
      </c>
      <c r="AM1693" s="1" t="str">
        <f>IF(官網匯出!AG1693="","",官網匯出!AG1693)</f>
        <v/>
      </c>
      <c r="AN1693" s="1" t="str">
        <f>IF(G1693="","",IF(官網匯出!AH1693="","",官網匯出!AH1693))</f>
        <v/>
      </c>
      <c r="AO1693" s="14" t="str">
        <f t="shared" si="300"/>
        <v/>
      </c>
      <c r="AP1693" s="14" t="str">
        <f t="shared" si="301"/>
        <v>1</v>
      </c>
      <c r="AQ1693" s="14" t="str">
        <f t="shared" si="302"/>
        <v>0</v>
      </c>
      <c r="AR1693" s="1" t="str">
        <f t="shared" si="303"/>
        <v/>
      </c>
      <c r="AS1693" s="1" t="str">
        <f t="shared" si="304"/>
        <v/>
      </c>
      <c r="AT1693" s="1" t="str">
        <f t="shared" si="305"/>
        <v/>
      </c>
      <c r="AU1693" s="1" t="str">
        <f t="shared" si="296"/>
        <v/>
      </c>
      <c r="AV1693" s="1" t="e">
        <f>IF(VLOOKUP(G1693,官網匯出!A:AQ,42,FALSE)="","[黃金盾官網]",VLOOKUP(G1693,官網匯出!A:AQ,42,FALSE))</f>
        <v>#N/A</v>
      </c>
      <c r="AW1693" s="1" t="e">
        <f>IF(LEFT(VLOOKUP(G1693,官網匯出!A:AS,43,FALSE),2)="","web",LEFT(VLOOKUP(G1693,官網匯出!A:AS,43,FALSE),2))</f>
        <v>#N/A</v>
      </c>
      <c r="AX1693" s="1" t="str">
        <f t="shared" si="306"/>
        <v>O</v>
      </c>
    </row>
    <row r="1694" spans="1:50">
      <c r="A1694" s="1" t="str">
        <f>IF(G1694="","",VLOOKUP(官網轉換!AW1694,團名!A:B,2,FALSE))</f>
        <v/>
      </c>
      <c r="B1694" s="1" t="str">
        <f>IF(G1694="","",IF(LEFT(VLOOKUP(G1694,官網匯出!A:AQ,43,0),2)="wf",VLOOKUP(VLOOKUP(G1694,官網匯出!A:AQ,43,0),團名!$I$1:$K$12,2,FALSE),"N0071"))</f>
        <v/>
      </c>
      <c r="C1694" s="1" t="str">
        <f>IFERROR(VLOOKUP(官網匯出!D1694,團名!E:G,3,FALSE),"")</f>
        <v/>
      </c>
      <c r="D1694" s="1" t="str">
        <f t="shared" si="297"/>
        <v/>
      </c>
      <c r="E1694" s="1" t="str">
        <f t="shared" si="298"/>
        <v/>
      </c>
      <c r="F1694" s="1" t="str">
        <f>IF(官網匯出!F1694="已付款","","B0012")</f>
        <v>B0012</v>
      </c>
      <c r="G1694" s="1" t="str">
        <f>IF(官網匯出!A1694="","",官網匯出!A1694)</f>
        <v/>
      </c>
      <c r="H1694" s="3" t="str">
        <f>IF(官網匯出!B1694="","",官網匯出!B1694)</f>
        <v/>
      </c>
      <c r="I1694" s="1" t="str">
        <f>IF(官網匯出!C1694="","",官網匯出!C1694)</f>
        <v/>
      </c>
      <c r="J1694" s="1" t="str">
        <f>IF(官網匯出!D1694="","",官網匯出!D1694)</f>
        <v/>
      </c>
      <c r="K1694" s="3" t="str">
        <f>IF(官網匯出!E1694="","",官網匯出!E1694)</f>
        <v/>
      </c>
      <c r="L1694" s="1" t="str">
        <f>IF(官網匯出!F1694="","",官網匯出!F1694)</f>
        <v/>
      </c>
      <c r="M1694" s="1" t="str">
        <f>IF(官網匯出!G1694="","",官網匯出!G1694)</f>
        <v/>
      </c>
      <c r="N1694" s="1" t="str">
        <f>IF(官網匯出!H1694="","",官網匯出!H1694)</f>
        <v/>
      </c>
      <c r="P1694" s="1" t="str">
        <f>IF(官網匯出!J1694="","",RIGHT(官網匯出!J1694,LEN(官網匯出!J1694)-2))</f>
        <v/>
      </c>
      <c r="Q1694" s="1" t="str">
        <f>IF(官網匯出!K1694="","",官網匯出!K1694)</f>
        <v/>
      </c>
      <c r="R1694" s="1" t="str">
        <f>IF(官網匯出!L1694="","",官網匯出!L1694)</f>
        <v/>
      </c>
      <c r="S1694" s="1" t="str">
        <f>IF(官網匯出!M1694="","",官網匯出!M1694)</f>
        <v/>
      </c>
      <c r="T1694" s="1" t="str">
        <f>IF(官網匯出!N1694="","",官網匯出!N1694)</f>
        <v/>
      </c>
      <c r="U1694" s="1" t="str">
        <f>IF(官網匯出!O1694="","",官網匯出!O1694)</f>
        <v/>
      </c>
      <c r="V1694" s="1" t="str">
        <f>IF(官網匯出!P1694="",IF(G1694="","",0),官網匯出!P1694)</f>
        <v/>
      </c>
      <c r="W1694" s="1" t="str">
        <f>IF(官網匯出!Q1694="",IF(G1694="","",0),官網匯出!Q1694)</f>
        <v/>
      </c>
      <c r="X1694" s="1" t="str">
        <f>IF(官網匯出!R1694="","",官網匯出!R1694)</f>
        <v/>
      </c>
      <c r="Y1694" s="1" t="str">
        <f>IF(官網匯出!S1694="","",官網匯出!S1694)</f>
        <v/>
      </c>
      <c r="Z1694" s="1" t="str">
        <f>IF(G1694="","",官網匯出!T1694)</f>
        <v/>
      </c>
      <c r="AA1694" s="1" t="str">
        <f>IF(G1694="","",官網匯出!AK1694)</f>
        <v/>
      </c>
      <c r="AB1694" s="1" t="str">
        <f>IF(G1694="","",IF(官網匯出!V1694="","",官網匯出!V1694))</f>
        <v/>
      </c>
      <c r="AJ1694" s="1" t="str">
        <f>IF(G1694="","",IF(官網匯出!AE1694="","",官網匯出!AE1694))</f>
        <v/>
      </c>
      <c r="AK1694" s="1" t="str">
        <f>IF(G1694="","",IF(官網匯出!AD1694="","",官網匯出!AD1694))</f>
        <v/>
      </c>
      <c r="AL1694" s="1" t="str">
        <f t="shared" si="299"/>
        <v>0</v>
      </c>
      <c r="AM1694" s="1" t="str">
        <f>IF(官網匯出!AG1694="","",官網匯出!AG1694)</f>
        <v/>
      </c>
      <c r="AN1694" s="1" t="str">
        <f>IF(G1694="","",IF(官網匯出!AH1694="","",官網匯出!AH1694))</f>
        <v/>
      </c>
      <c r="AO1694" s="14" t="str">
        <f t="shared" si="300"/>
        <v/>
      </c>
      <c r="AP1694" s="14" t="str">
        <f t="shared" si="301"/>
        <v>1</v>
      </c>
      <c r="AQ1694" s="14" t="str">
        <f t="shared" si="302"/>
        <v>0</v>
      </c>
      <c r="AR1694" s="1" t="str">
        <f t="shared" si="303"/>
        <v/>
      </c>
      <c r="AS1694" s="1" t="str">
        <f t="shared" si="304"/>
        <v/>
      </c>
      <c r="AT1694" s="1" t="str">
        <f t="shared" si="305"/>
        <v/>
      </c>
      <c r="AU1694" s="1" t="str">
        <f t="shared" si="296"/>
        <v/>
      </c>
      <c r="AV1694" s="1" t="e">
        <f>IF(VLOOKUP(G1694,官網匯出!A:AQ,42,FALSE)="","[黃金盾官網]",VLOOKUP(G1694,官網匯出!A:AQ,42,FALSE))</f>
        <v>#N/A</v>
      </c>
      <c r="AW1694" s="1" t="e">
        <f>IF(LEFT(VLOOKUP(G1694,官網匯出!A:AS,43,FALSE),2)="","web",LEFT(VLOOKUP(G1694,官網匯出!A:AS,43,FALSE),2))</f>
        <v>#N/A</v>
      </c>
      <c r="AX1694" s="1" t="str">
        <f t="shared" si="306"/>
        <v>O</v>
      </c>
    </row>
    <row r="1695" spans="1:50">
      <c r="A1695" s="1" t="str">
        <f>IF(G1695="","",VLOOKUP(官網轉換!AW1695,團名!A:B,2,FALSE))</f>
        <v/>
      </c>
      <c r="B1695" s="1" t="str">
        <f>IF(G1695="","",IF(LEFT(VLOOKUP(G1695,官網匯出!A:AQ,43,0),2)="wf",VLOOKUP(VLOOKUP(G1695,官網匯出!A:AQ,43,0),團名!$I$1:$K$12,2,FALSE),"N0071"))</f>
        <v/>
      </c>
      <c r="C1695" s="1" t="str">
        <f>IFERROR(VLOOKUP(官網匯出!D1695,團名!E:G,3,FALSE),"")</f>
        <v/>
      </c>
      <c r="D1695" s="1" t="str">
        <f t="shared" si="297"/>
        <v/>
      </c>
      <c r="E1695" s="1" t="str">
        <f t="shared" si="298"/>
        <v/>
      </c>
      <c r="F1695" s="1" t="str">
        <f>IF(官網匯出!F1695="已付款","","B0012")</f>
        <v>B0012</v>
      </c>
      <c r="G1695" s="1" t="str">
        <f>IF(官網匯出!A1695="","",官網匯出!A1695)</f>
        <v/>
      </c>
      <c r="H1695" s="3" t="str">
        <f>IF(官網匯出!B1695="","",官網匯出!B1695)</f>
        <v/>
      </c>
      <c r="I1695" s="1" t="str">
        <f>IF(官網匯出!C1695="","",官網匯出!C1695)</f>
        <v/>
      </c>
      <c r="J1695" s="1" t="str">
        <f>IF(官網匯出!D1695="","",官網匯出!D1695)</f>
        <v/>
      </c>
      <c r="K1695" s="3" t="str">
        <f>IF(官網匯出!E1695="","",官網匯出!E1695)</f>
        <v/>
      </c>
      <c r="L1695" s="1" t="str">
        <f>IF(官網匯出!F1695="","",官網匯出!F1695)</f>
        <v/>
      </c>
      <c r="M1695" s="1" t="str">
        <f>IF(官網匯出!G1695="","",官網匯出!G1695)</f>
        <v/>
      </c>
      <c r="N1695" s="1" t="str">
        <f>IF(官網匯出!H1695="","",官網匯出!H1695)</f>
        <v/>
      </c>
      <c r="P1695" s="1" t="str">
        <f>IF(官網匯出!J1695="","",RIGHT(官網匯出!J1695,LEN(官網匯出!J1695)-2))</f>
        <v/>
      </c>
      <c r="Q1695" s="1" t="str">
        <f>IF(官網匯出!K1695="","",官網匯出!K1695)</f>
        <v/>
      </c>
      <c r="R1695" s="1" t="str">
        <f>IF(官網匯出!L1695="","",官網匯出!L1695)</f>
        <v/>
      </c>
      <c r="S1695" s="1" t="str">
        <f>IF(官網匯出!M1695="","",官網匯出!M1695)</f>
        <v/>
      </c>
      <c r="T1695" s="1" t="str">
        <f>IF(官網匯出!N1695="","",官網匯出!N1695)</f>
        <v/>
      </c>
      <c r="U1695" s="1" t="str">
        <f>IF(官網匯出!O1695="","",官網匯出!O1695)</f>
        <v/>
      </c>
      <c r="V1695" s="1" t="str">
        <f>IF(官網匯出!P1695="",IF(G1695="","",0),官網匯出!P1695)</f>
        <v/>
      </c>
      <c r="W1695" s="1" t="str">
        <f>IF(官網匯出!Q1695="",IF(G1695="","",0),官網匯出!Q1695)</f>
        <v/>
      </c>
      <c r="X1695" s="1" t="str">
        <f>IF(官網匯出!R1695="","",官網匯出!R1695)</f>
        <v/>
      </c>
      <c r="Y1695" s="1" t="str">
        <f>IF(官網匯出!S1695="","",官網匯出!S1695)</f>
        <v/>
      </c>
      <c r="Z1695" s="1" t="str">
        <f>IF(G1695="","",官網匯出!T1695)</f>
        <v/>
      </c>
      <c r="AA1695" s="1" t="str">
        <f>IF(G1695="","",官網匯出!AK1695)</f>
        <v/>
      </c>
      <c r="AB1695" s="1" t="str">
        <f>IF(G1695="","",IF(官網匯出!V1695="","",官網匯出!V1695))</f>
        <v/>
      </c>
      <c r="AJ1695" s="1" t="str">
        <f>IF(G1695="","",IF(官網匯出!AE1695="","",官網匯出!AE1695))</f>
        <v/>
      </c>
      <c r="AK1695" s="1" t="str">
        <f>IF(G1695="","",IF(官網匯出!AD1695="","",官網匯出!AD1695))</f>
        <v/>
      </c>
      <c r="AL1695" s="1" t="str">
        <f t="shared" si="299"/>
        <v>0</v>
      </c>
      <c r="AM1695" s="1" t="str">
        <f>IF(官網匯出!AG1695="","",官網匯出!AG1695)</f>
        <v/>
      </c>
      <c r="AN1695" s="1" t="str">
        <f>IF(G1695="","",IF(官網匯出!AH1695="","",官網匯出!AH1695))</f>
        <v/>
      </c>
      <c r="AO1695" s="14" t="str">
        <f t="shared" si="300"/>
        <v/>
      </c>
      <c r="AP1695" s="14" t="str">
        <f t="shared" si="301"/>
        <v>1</v>
      </c>
      <c r="AQ1695" s="14" t="str">
        <f t="shared" si="302"/>
        <v>0</v>
      </c>
      <c r="AR1695" s="1" t="str">
        <f t="shared" si="303"/>
        <v/>
      </c>
      <c r="AS1695" s="1" t="str">
        <f t="shared" si="304"/>
        <v/>
      </c>
      <c r="AT1695" s="1" t="str">
        <f t="shared" si="305"/>
        <v/>
      </c>
      <c r="AU1695" s="1" t="str">
        <f t="shared" si="296"/>
        <v/>
      </c>
      <c r="AV1695" s="1" t="e">
        <f>IF(VLOOKUP(G1695,官網匯出!A:AQ,42,FALSE)="","[黃金盾官網]",VLOOKUP(G1695,官網匯出!A:AQ,42,FALSE))</f>
        <v>#N/A</v>
      </c>
      <c r="AW1695" s="1" t="e">
        <f>IF(LEFT(VLOOKUP(G1695,官網匯出!A:AS,43,FALSE),2)="","web",LEFT(VLOOKUP(G1695,官網匯出!A:AS,43,FALSE),2))</f>
        <v>#N/A</v>
      </c>
      <c r="AX1695" s="1" t="str">
        <f t="shared" si="306"/>
        <v>O</v>
      </c>
    </row>
    <row r="1696" spans="1:50">
      <c r="A1696" s="1" t="str">
        <f>IF(G1696="","",VLOOKUP(官網轉換!AW1696,團名!A:B,2,FALSE))</f>
        <v/>
      </c>
      <c r="B1696" s="1" t="str">
        <f>IF(G1696="","",IF(LEFT(VLOOKUP(G1696,官網匯出!A:AQ,43,0),2)="wf",VLOOKUP(VLOOKUP(G1696,官網匯出!A:AQ,43,0),團名!$I$1:$K$12,2,FALSE),"N0071"))</f>
        <v/>
      </c>
      <c r="C1696" s="1" t="str">
        <f>IFERROR(VLOOKUP(官網匯出!D1696,團名!E:G,3,FALSE),"")</f>
        <v/>
      </c>
      <c r="D1696" s="1" t="str">
        <f t="shared" si="297"/>
        <v/>
      </c>
      <c r="E1696" s="1" t="str">
        <f t="shared" si="298"/>
        <v/>
      </c>
      <c r="F1696" s="1" t="str">
        <f>IF(官網匯出!F1696="已付款","","B0012")</f>
        <v>B0012</v>
      </c>
      <c r="G1696" s="1" t="str">
        <f>IF(官網匯出!A1696="","",官網匯出!A1696)</f>
        <v/>
      </c>
      <c r="H1696" s="3" t="str">
        <f>IF(官網匯出!B1696="","",官網匯出!B1696)</f>
        <v/>
      </c>
      <c r="I1696" s="1" t="str">
        <f>IF(官網匯出!C1696="","",官網匯出!C1696)</f>
        <v/>
      </c>
      <c r="J1696" s="1" t="str">
        <f>IF(官網匯出!D1696="","",官網匯出!D1696)</f>
        <v/>
      </c>
      <c r="K1696" s="3" t="str">
        <f>IF(官網匯出!E1696="","",官網匯出!E1696)</f>
        <v/>
      </c>
      <c r="L1696" s="1" t="str">
        <f>IF(官網匯出!F1696="","",官網匯出!F1696)</f>
        <v/>
      </c>
      <c r="M1696" s="1" t="str">
        <f>IF(官網匯出!G1696="","",官網匯出!G1696)</f>
        <v/>
      </c>
      <c r="N1696" s="1" t="str">
        <f>IF(官網匯出!H1696="","",官網匯出!H1696)</f>
        <v/>
      </c>
      <c r="P1696" s="1" t="str">
        <f>IF(官網匯出!J1696="","",RIGHT(官網匯出!J1696,LEN(官網匯出!J1696)-2))</f>
        <v/>
      </c>
      <c r="Q1696" s="1" t="str">
        <f>IF(官網匯出!K1696="","",官網匯出!K1696)</f>
        <v/>
      </c>
      <c r="R1696" s="1" t="str">
        <f>IF(官網匯出!L1696="","",官網匯出!L1696)</f>
        <v/>
      </c>
      <c r="S1696" s="1" t="str">
        <f>IF(官網匯出!M1696="","",官網匯出!M1696)</f>
        <v/>
      </c>
      <c r="T1696" s="1" t="str">
        <f>IF(官網匯出!N1696="","",官網匯出!N1696)</f>
        <v/>
      </c>
      <c r="U1696" s="1" t="str">
        <f>IF(官網匯出!O1696="","",官網匯出!O1696)</f>
        <v/>
      </c>
      <c r="V1696" s="1" t="str">
        <f>IF(官網匯出!P1696="",IF(G1696="","",0),官網匯出!P1696)</f>
        <v/>
      </c>
      <c r="W1696" s="1" t="str">
        <f>IF(官網匯出!Q1696="",IF(G1696="","",0),官網匯出!Q1696)</f>
        <v/>
      </c>
      <c r="X1696" s="1" t="str">
        <f>IF(官網匯出!R1696="","",官網匯出!R1696)</f>
        <v/>
      </c>
      <c r="Y1696" s="1" t="str">
        <f>IF(官網匯出!S1696="","",官網匯出!S1696)</f>
        <v/>
      </c>
      <c r="Z1696" s="1" t="str">
        <f>IF(G1696="","",官網匯出!T1696)</f>
        <v/>
      </c>
      <c r="AA1696" s="1" t="str">
        <f>IF(G1696="","",官網匯出!AK1696)</f>
        <v/>
      </c>
      <c r="AB1696" s="1" t="str">
        <f>IF(G1696="","",IF(官網匯出!V1696="","",官網匯出!V1696))</f>
        <v/>
      </c>
      <c r="AJ1696" s="1" t="str">
        <f>IF(G1696="","",IF(官網匯出!AE1696="","",官網匯出!AE1696))</f>
        <v/>
      </c>
      <c r="AK1696" s="1" t="str">
        <f>IF(G1696="","",IF(官網匯出!AD1696="","",官網匯出!AD1696))</f>
        <v/>
      </c>
      <c r="AL1696" s="1" t="str">
        <f t="shared" si="299"/>
        <v>0</v>
      </c>
      <c r="AM1696" s="1" t="str">
        <f>IF(官網匯出!AG1696="","",官網匯出!AG1696)</f>
        <v/>
      </c>
      <c r="AN1696" s="1" t="str">
        <f>IF(G1696="","",IF(官網匯出!AH1696="","",官網匯出!AH1696))</f>
        <v/>
      </c>
      <c r="AO1696" s="14" t="str">
        <f t="shared" si="300"/>
        <v/>
      </c>
      <c r="AP1696" s="14" t="str">
        <f t="shared" si="301"/>
        <v>1</v>
      </c>
      <c r="AQ1696" s="14" t="str">
        <f t="shared" si="302"/>
        <v>0</v>
      </c>
      <c r="AR1696" s="1" t="str">
        <f t="shared" si="303"/>
        <v/>
      </c>
      <c r="AS1696" s="1" t="str">
        <f t="shared" si="304"/>
        <v/>
      </c>
      <c r="AT1696" s="1" t="str">
        <f t="shared" si="305"/>
        <v/>
      </c>
      <c r="AU1696" s="1" t="str">
        <f t="shared" si="296"/>
        <v/>
      </c>
      <c r="AV1696" s="1" t="e">
        <f>IF(VLOOKUP(G1696,官網匯出!A:AQ,42,FALSE)="","[黃金盾官網]",VLOOKUP(G1696,官網匯出!A:AQ,42,FALSE))</f>
        <v>#N/A</v>
      </c>
      <c r="AW1696" s="1" t="e">
        <f>IF(LEFT(VLOOKUP(G1696,官網匯出!A:AS,43,FALSE),2)="","web",LEFT(VLOOKUP(G1696,官網匯出!A:AS,43,FALSE),2))</f>
        <v>#N/A</v>
      </c>
      <c r="AX1696" s="1" t="str">
        <f t="shared" si="306"/>
        <v>O</v>
      </c>
    </row>
    <row r="1697" spans="1:50">
      <c r="A1697" s="1" t="str">
        <f>IF(G1697="","",VLOOKUP(官網轉換!AW1697,團名!A:B,2,FALSE))</f>
        <v/>
      </c>
      <c r="B1697" s="1" t="str">
        <f>IF(G1697="","",IF(LEFT(VLOOKUP(G1697,官網匯出!A:AQ,43,0),2)="wf",VLOOKUP(VLOOKUP(G1697,官網匯出!A:AQ,43,0),團名!$I$1:$K$12,2,FALSE),"N0071"))</f>
        <v/>
      </c>
      <c r="C1697" s="1" t="str">
        <f>IFERROR(VLOOKUP(官網匯出!D1697,團名!E:G,3,FALSE),"")</f>
        <v/>
      </c>
      <c r="D1697" s="1" t="str">
        <f t="shared" si="297"/>
        <v/>
      </c>
      <c r="E1697" s="1" t="str">
        <f t="shared" si="298"/>
        <v/>
      </c>
      <c r="F1697" s="1" t="str">
        <f>IF(官網匯出!F1697="已付款","","B0012")</f>
        <v>B0012</v>
      </c>
      <c r="G1697" s="1" t="str">
        <f>IF(官網匯出!A1697="","",官網匯出!A1697)</f>
        <v/>
      </c>
      <c r="H1697" s="3" t="str">
        <f>IF(官網匯出!B1697="","",官網匯出!B1697)</f>
        <v/>
      </c>
      <c r="I1697" s="1" t="str">
        <f>IF(官網匯出!C1697="","",官網匯出!C1697)</f>
        <v/>
      </c>
      <c r="J1697" s="1" t="str">
        <f>IF(官網匯出!D1697="","",官網匯出!D1697)</f>
        <v/>
      </c>
      <c r="K1697" s="3" t="str">
        <f>IF(官網匯出!E1697="","",官網匯出!E1697)</f>
        <v/>
      </c>
      <c r="L1697" s="1" t="str">
        <f>IF(官網匯出!F1697="","",官網匯出!F1697)</f>
        <v/>
      </c>
      <c r="M1697" s="1" t="str">
        <f>IF(官網匯出!G1697="","",官網匯出!G1697)</f>
        <v/>
      </c>
      <c r="N1697" s="1" t="str">
        <f>IF(官網匯出!H1697="","",官網匯出!H1697)</f>
        <v/>
      </c>
      <c r="P1697" s="1" t="str">
        <f>IF(官網匯出!J1697="","",RIGHT(官網匯出!J1697,LEN(官網匯出!J1697)-2))</f>
        <v/>
      </c>
      <c r="Q1697" s="1" t="str">
        <f>IF(官網匯出!K1697="","",官網匯出!K1697)</f>
        <v/>
      </c>
      <c r="R1697" s="1" t="str">
        <f>IF(官網匯出!L1697="","",官網匯出!L1697)</f>
        <v/>
      </c>
      <c r="S1697" s="1" t="str">
        <f>IF(官網匯出!M1697="","",官網匯出!M1697)</f>
        <v/>
      </c>
      <c r="T1697" s="1" t="str">
        <f>IF(官網匯出!N1697="","",官網匯出!N1697)</f>
        <v/>
      </c>
      <c r="U1697" s="1" t="str">
        <f>IF(官網匯出!O1697="","",官網匯出!O1697)</f>
        <v/>
      </c>
      <c r="V1697" s="1" t="str">
        <f>IF(官網匯出!P1697="",IF(G1697="","",0),官網匯出!P1697)</f>
        <v/>
      </c>
      <c r="W1697" s="1" t="str">
        <f>IF(官網匯出!Q1697="",IF(G1697="","",0),官網匯出!Q1697)</f>
        <v/>
      </c>
      <c r="X1697" s="1" t="str">
        <f>IF(官網匯出!R1697="","",官網匯出!R1697)</f>
        <v/>
      </c>
      <c r="Y1697" s="1" t="str">
        <f>IF(官網匯出!S1697="","",官網匯出!S1697)</f>
        <v/>
      </c>
      <c r="Z1697" s="1" t="str">
        <f>IF(G1697="","",官網匯出!T1697)</f>
        <v/>
      </c>
      <c r="AA1697" s="1" t="str">
        <f>IF(G1697="","",官網匯出!AK1697)</f>
        <v/>
      </c>
      <c r="AB1697" s="1" t="str">
        <f>IF(G1697="","",IF(官網匯出!V1697="","",官網匯出!V1697))</f>
        <v/>
      </c>
      <c r="AJ1697" s="1" t="str">
        <f>IF(G1697="","",IF(官網匯出!AE1697="","",官網匯出!AE1697))</f>
        <v/>
      </c>
      <c r="AK1697" s="1" t="str">
        <f>IF(G1697="","",IF(官網匯出!AD1697="","",官網匯出!AD1697))</f>
        <v/>
      </c>
      <c r="AL1697" s="1" t="str">
        <f t="shared" si="299"/>
        <v>0</v>
      </c>
      <c r="AM1697" s="1" t="str">
        <f>IF(官網匯出!AG1697="","",官網匯出!AG1697)</f>
        <v/>
      </c>
      <c r="AN1697" s="1" t="str">
        <f>IF(G1697="","",IF(官網匯出!AH1697="","",官網匯出!AH1697))</f>
        <v/>
      </c>
      <c r="AO1697" s="14" t="str">
        <f t="shared" si="300"/>
        <v/>
      </c>
      <c r="AP1697" s="14" t="str">
        <f t="shared" si="301"/>
        <v>1</v>
      </c>
      <c r="AQ1697" s="14" t="str">
        <f t="shared" si="302"/>
        <v>0</v>
      </c>
      <c r="AR1697" s="1" t="str">
        <f t="shared" si="303"/>
        <v/>
      </c>
      <c r="AS1697" s="1" t="str">
        <f t="shared" si="304"/>
        <v/>
      </c>
      <c r="AT1697" s="1" t="str">
        <f t="shared" si="305"/>
        <v/>
      </c>
      <c r="AU1697" s="1" t="str">
        <f t="shared" si="296"/>
        <v/>
      </c>
      <c r="AV1697" s="1" t="e">
        <f>IF(VLOOKUP(G1697,官網匯出!A:AQ,42,FALSE)="","[黃金盾官網]",VLOOKUP(G1697,官網匯出!A:AQ,42,FALSE))</f>
        <v>#N/A</v>
      </c>
      <c r="AW1697" s="1" t="e">
        <f>IF(LEFT(VLOOKUP(G1697,官網匯出!A:AS,43,FALSE),2)="","web",LEFT(VLOOKUP(G1697,官網匯出!A:AS,43,FALSE),2))</f>
        <v>#N/A</v>
      </c>
      <c r="AX1697" s="1" t="str">
        <f t="shared" si="306"/>
        <v>O</v>
      </c>
    </row>
    <row r="1698" spans="1:50">
      <c r="A1698" s="1" t="str">
        <f>IF(G1698="","",VLOOKUP(官網轉換!AW1698,團名!A:B,2,FALSE))</f>
        <v/>
      </c>
      <c r="B1698" s="1" t="str">
        <f>IF(G1698="","",IF(LEFT(VLOOKUP(G1698,官網匯出!A:AQ,43,0),2)="wf",VLOOKUP(VLOOKUP(G1698,官網匯出!A:AQ,43,0),團名!$I$1:$K$12,2,FALSE),"N0071"))</f>
        <v/>
      </c>
      <c r="C1698" s="1" t="str">
        <f>IFERROR(VLOOKUP(官網匯出!D1698,團名!E:G,3,FALSE),"")</f>
        <v/>
      </c>
      <c r="D1698" s="1" t="str">
        <f t="shared" si="297"/>
        <v/>
      </c>
      <c r="E1698" s="1" t="str">
        <f t="shared" si="298"/>
        <v/>
      </c>
      <c r="F1698" s="1" t="str">
        <f>IF(官網匯出!F1698="已付款","","B0012")</f>
        <v>B0012</v>
      </c>
      <c r="G1698" s="1" t="str">
        <f>IF(官網匯出!A1698="","",官網匯出!A1698)</f>
        <v/>
      </c>
      <c r="H1698" s="3" t="str">
        <f>IF(官網匯出!B1698="","",官網匯出!B1698)</f>
        <v/>
      </c>
      <c r="I1698" s="1" t="str">
        <f>IF(官網匯出!C1698="","",官網匯出!C1698)</f>
        <v/>
      </c>
      <c r="J1698" s="1" t="str">
        <f>IF(官網匯出!D1698="","",官網匯出!D1698)</f>
        <v/>
      </c>
      <c r="K1698" s="3" t="str">
        <f>IF(官網匯出!E1698="","",官網匯出!E1698)</f>
        <v/>
      </c>
      <c r="L1698" s="1" t="str">
        <f>IF(官網匯出!F1698="","",官網匯出!F1698)</f>
        <v/>
      </c>
      <c r="M1698" s="1" t="str">
        <f>IF(官網匯出!G1698="","",官網匯出!G1698)</f>
        <v/>
      </c>
      <c r="N1698" s="1" t="str">
        <f>IF(官網匯出!H1698="","",官網匯出!H1698)</f>
        <v/>
      </c>
      <c r="P1698" s="1" t="str">
        <f>IF(官網匯出!J1698="","",RIGHT(官網匯出!J1698,LEN(官網匯出!J1698)-2))</f>
        <v/>
      </c>
      <c r="Q1698" s="1" t="str">
        <f>IF(官網匯出!K1698="","",官網匯出!K1698)</f>
        <v/>
      </c>
      <c r="R1698" s="1" t="str">
        <f>IF(官網匯出!L1698="","",官網匯出!L1698)</f>
        <v/>
      </c>
      <c r="S1698" s="1" t="str">
        <f>IF(官網匯出!M1698="","",官網匯出!M1698)</f>
        <v/>
      </c>
      <c r="T1698" s="1" t="str">
        <f>IF(官網匯出!N1698="","",官網匯出!N1698)</f>
        <v/>
      </c>
      <c r="U1698" s="1" t="str">
        <f>IF(官網匯出!O1698="","",官網匯出!O1698)</f>
        <v/>
      </c>
      <c r="V1698" s="1" t="str">
        <f>IF(官網匯出!P1698="",IF(G1698="","",0),官網匯出!P1698)</f>
        <v/>
      </c>
      <c r="W1698" s="1" t="str">
        <f>IF(官網匯出!Q1698="",IF(G1698="","",0),官網匯出!Q1698)</f>
        <v/>
      </c>
      <c r="X1698" s="1" t="str">
        <f>IF(官網匯出!R1698="","",官網匯出!R1698)</f>
        <v/>
      </c>
      <c r="Y1698" s="1" t="str">
        <f>IF(官網匯出!S1698="","",官網匯出!S1698)</f>
        <v/>
      </c>
      <c r="Z1698" s="1" t="str">
        <f>IF(G1698="","",官網匯出!T1698)</f>
        <v/>
      </c>
      <c r="AA1698" s="1" t="str">
        <f>IF(G1698="","",官網匯出!AK1698)</f>
        <v/>
      </c>
      <c r="AB1698" s="1" t="str">
        <f>IF(G1698="","",IF(官網匯出!V1698="","",官網匯出!V1698))</f>
        <v/>
      </c>
      <c r="AJ1698" s="1" t="str">
        <f>IF(G1698="","",IF(官網匯出!AE1698="","",官網匯出!AE1698))</f>
        <v/>
      </c>
      <c r="AK1698" s="1" t="str">
        <f>IF(G1698="","",IF(官網匯出!AD1698="","",官網匯出!AD1698))</f>
        <v/>
      </c>
      <c r="AL1698" s="1" t="str">
        <f t="shared" si="299"/>
        <v>0</v>
      </c>
      <c r="AM1698" s="1" t="str">
        <f>IF(官網匯出!AG1698="","",官網匯出!AG1698)</f>
        <v/>
      </c>
      <c r="AN1698" s="1" t="str">
        <f>IF(G1698="","",IF(官網匯出!AH1698="","",官網匯出!AH1698))</f>
        <v/>
      </c>
      <c r="AO1698" s="14" t="str">
        <f t="shared" si="300"/>
        <v/>
      </c>
      <c r="AP1698" s="14" t="str">
        <f t="shared" si="301"/>
        <v>1</v>
      </c>
      <c r="AQ1698" s="14" t="str">
        <f t="shared" si="302"/>
        <v>0</v>
      </c>
      <c r="AR1698" s="1" t="str">
        <f t="shared" si="303"/>
        <v/>
      </c>
      <c r="AS1698" s="1" t="str">
        <f t="shared" si="304"/>
        <v/>
      </c>
      <c r="AT1698" s="1" t="str">
        <f t="shared" si="305"/>
        <v/>
      </c>
      <c r="AU1698" s="1" t="str">
        <f t="shared" si="296"/>
        <v/>
      </c>
      <c r="AV1698" s="1" t="e">
        <f>IF(VLOOKUP(G1698,官網匯出!A:AQ,42,FALSE)="","[黃金盾官網]",VLOOKUP(G1698,官網匯出!A:AQ,42,FALSE))</f>
        <v>#N/A</v>
      </c>
      <c r="AW1698" s="1" t="e">
        <f>IF(LEFT(VLOOKUP(G1698,官網匯出!A:AS,43,FALSE),2)="","web",LEFT(VLOOKUP(G1698,官網匯出!A:AS,43,FALSE),2))</f>
        <v>#N/A</v>
      </c>
      <c r="AX1698" s="1" t="str">
        <f t="shared" si="306"/>
        <v>O</v>
      </c>
    </row>
    <row r="1699" spans="1:50">
      <c r="A1699" s="1" t="str">
        <f>IF(G1699="","",VLOOKUP(官網轉換!AW1699,團名!A:B,2,FALSE))</f>
        <v/>
      </c>
      <c r="B1699" s="1" t="str">
        <f>IF(G1699="","",IF(LEFT(VLOOKUP(G1699,官網匯出!A:AQ,43,0),2)="wf",VLOOKUP(VLOOKUP(G1699,官網匯出!A:AQ,43,0),團名!$I$1:$K$12,2,FALSE),"N0071"))</f>
        <v/>
      </c>
      <c r="C1699" s="1" t="str">
        <f>IFERROR(VLOOKUP(官網匯出!D1699,團名!E:G,3,FALSE),"")</f>
        <v/>
      </c>
      <c r="D1699" s="1" t="str">
        <f t="shared" si="297"/>
        <v/>
      </c>
      <c r="E1699" s="1" t="str">
        <f t="shared" si="298"/>
        <v/>
      </c>
      <c r="F1699" s="1" t="str">
        <f>IF(官網匯出!F1699="已付款","","B0012")</f>
        <v>B0012</v>
      </c>
      <c r="G1699" s="1" t="str">
        <f>IF(官網匯出!A1699="","",官網匯出!A1699)</f>
        <v/>
      </c>
      <c r="H1699" s="3" t="str">
        <f>IF(官網匯出!B1699="","",官網匯出!B1699)</f>
        <v/>
      </c>
      <c r="I1699" s="1" t="str">
        <f>IF(官網匯出!C1699="","",官網匯出!C1699)</f>
        <v/>
      </c>
      <c r="J1699" s="1" t="str">
        <f>IF(官網匯出!D1699="","",官網匯出!D1699)</f>
        <v/>
      </c>
      <c r="K1699" s="3" t="str">
        <f>IF(官網匯出!E1699="","",官網匯出!E1699)</f>
        <v/>
      </c>
      <c r="L1699" s="1" t="str">
        <f>IF(官網匯出!F1699="","",官網匯出!F1699)</f>
        <v/>
      </c>
      <c r="M1699" s="1" t="str">
        <f>IF(官網匯出!G1699="","",官網匯出!G1699)</f>
        <v/>
      </c>
      <c r="N1699" s="1" t="str">
        <f>IF(官網匯出!H1699="","",官網匯出!H1699)</f>
        <v/>
      </c>
      <c r="P1699" s="1" t="str">
        <f>IF(官網匯出!J1699="","",RIGHT(官網匯出!J1699,LEN(官網匯出!J1699)-2))</f>
        <v/>
      </c>
      <c r="Q1699" s="1" t="str">
        <f>IF(官網匯出!K1699="","",官網匯出!K1699)</f>
        <v/>
      </c>
      <c r="R1699" s="1" t="str">
        <f>IF(官網匯出!L1699="","",官網匯出!L1699)</f>
        <v/>
      </c>
      <c r="S1699" s="1" t="str">
        <f>IF(官網匯出!M1699="","",官網匯出!M1699)</f>
        <v/>
      </c>
      <c r="T1699" s="1" t="str">
        <f>IF(官網匯出!N1699="","",官網匯出!N1699)</f>
        <v/>
      </c>
      <c r="U1699" s="1" t="str">
        <f>IF(官網匯出!O1699="","",官網匯出!O1699)</f>
        <v/>
      </c>
      <c r="V1699" s="1" t="str">
        <f>IF(官網匯出!P1699="",IF(G1699="","",0),官網匯出!P1699)</f>
        <v/>
      </c>
      <c r="W1699" s="1" t="str">
        <f>IF(官網匯出!Q1699="",IF(G1699="","",0),官網匯出!Q1699)</f>
        <v/>
      </c>
      <c r="X1699" s="1" t="str">
        <f>IF(官網匯出!R1699="","",官網匯出!R1699)</f>
        <v/>
      </c>
      <c r="Y1699" s="1" t="str">
        <f>IF(官網匯出!S1699="","",官網匯出!S1699)</f>
        <v/>
      </c>
      <c r="Z1699" s="1" t="str">
        <f>IF(G1699="","",官網匯出!T1699)</f>
        <v/>
      </c>
      <c r="AA1699" s="1" t="str">
        <f>IF(G1699="","",官網匯出!AK1699)</f>
        <v/>
      </c>
      <c r="AB1699" s="1" t="str">
        <f>IF(G1699="","",IF(官網匯出!V1699="","",官網匯出!V1699))</f>
        <v/>
      </c>
      <c r="AJ1699" s="1" t="str">
        <f>IF(G1699="","",IF(官網匯出!AE1699="","",官網匯出!AE1699))</f>
        <v/>
      </c>
      <c r="AK1699" s="1" t="str">
        <f>IF(G1699="","",IF(官網匯出!AD1699="","",官網匯出!AD1699))</f>
        <v/>
      </c>
      <c r="AL1699" s="1" t="str">
        <f t="shared" si="299"/>
        <v>0</v>
      </c>
      <c r="AM1699" s="1" t="str">
        <f>IF(官網匯出!AG1699="","",官網匯出!AG1699)</f>
        <v/>
      </c>
      <c r="AN1699" s="1" t="str">
        <f>IF(G1699="","",IF(官網匯出!AH1699="","",官網匯出!AH1699))</f>
        <v/>
      </c>
      <c r="AO1699" s="14" t="str">
        <f t="shared" si="300"/>
        <v/>
      </c>
      <c r="AP1699" s="14" t="str">
        <f t="shared" si="301"/>
        <v>1</v>
      </c>
      <c r="AQ1699" s="14" t="str">
        <f t="shared" si="302"/>
        <v>0</v>
      </c>
      <c r="AR1699" s="1" t="str">
        <f t="shared" si="303"/>
        <v/>
      </c>
      <c r="AS1699" s="1" t="str">
        <f t="shared" si="304"/>
        <v/>
      </c>
      <c r="AT1699" s="1" t="str">
        <f t="shared" si="305"/>
        <v/>
      </c>
      <c r="AU1699" s="1" t="str">
        <f t="shared" si="296"/>
        <v/>
      </c>
      <c r="AV1699" s="1" t="e">
        <f>IF(VLOOKUP(G1699,官網匯出!A:AQ,42,FALSE)="","[黃金盾官網]",VLOOKUP(G1699,官網匯出!A:AQ,42,FALSE))</f>
        <v>#N/A</v>
      </c>
      <c r="AW1699" s="1" t="e">
        <f>IF(LEFT(VLOOKUP(G1699,官網匯出!A:AS,43,FALSE),2)="","web",LEFT(VLOOKUP(G1699,官網匯出!A:AS,43,FALSE),2))</f>
        <v>#N/A</v>
      </c>
      <c r="AX1699" s="1" t="str">
        <f t="shared" si="306"/>
        <v>O</v>
      </c>
    </row>
    <row r="1700" spans="1:50">
      <c r="A1700" s="1" t="str">
        <f>IF(G1700="","",VLOOKUP(官網轉換!AW1700,團名!A:B,2,FALSE))</f>
        <v/>
      </c>
      <c r="B1700" s="1" t="str">
        <f>IF(G1700="","",IF(LEFT(VLOOKUP(G1700,官網匯出!A:AQ,43,0),2)="wf",VLOOKUP(VLOOKUP(G1700,官網匯出!A:AQ,43,0),團名!$I$1:$K$12,2,FALSE),"N0071"))</f>
        <v/>
      </c>
      <c r="C1700" s="1" t="str">
        <f>IFERROR(VLOOKUP(官網匯出!D1700,團名!E:G,3,FALSE),"")</f>
        <v/>
      </c>
      <c r="D1700" s="1" t="str">
        <f t="shared" si="297"/>
        <v/>
      </c>
      <c r="E1700" s="1" t="str">
        <f t="shared" si="298"/>
        <v/>
      </c>
      <c r="F1700" s="1" t="str">
        <f>IF(官網匯出!F1700="已付款","","B0012")</f>
        <v>B0012</v>
      </c>
      <c r="G1700" s="1" t="str">
        <f>IF(官網匯出!A1700="","",官網匯出!A1700)</f>
        <v/>
      </c>
      <c r="H1700" s="3" t="str">
        <f>IF(官網匯出!B1700="","",官網匯出!B1700)</f>
        <v/>
      </c>
      <c r="I1700" s="1" t="str">
        <f>IF(官網匯出!C1700="","",官網匯出!C1700)</f>
        <v/>
      </c>
      <c r="J1700" s="1" t="str">
        <f>IF(官網匯出!D1700="","",官網匯出!D1700)</f>
        <v/>
      </c>
      <c r="K1700" s="3" t="str">
        <f>IF(官網匯出!E1700="","",官網匯出!E1700)</f>
        <v/>
      </c>
      <c r="L1700" s="1" t="str">
        <f>IF(官網匯出!F1700="","",官網匯出!F1700)</f>
        <v/>
      </c>
      <c r="M1700" s="1" t="str">
        <f>IF(官網匯出!G1700="","",官網匯出!G1700)</f>
        <v/>
      </c>
      <c r="N1700" s="1" t="str">
        <f>IF(官網匯出!H1700="","",官網匯出!H1700)</f>
        <v/>
      </c>
      <c r="P1700" s="1" t="str">
        <f>IF(官網匯出!J1700="","",RIGHT(官網匯出!J1700,LEN(官網匯出!J1700)-2))</f>
        <v/>
      </c>
      <c r="Q1700" s="1" t="str">
        <f>IF(官網匯出!K1700="","",官網匯出!K1700)</f>
        <v/>
      </c>
      <c r="R1700" s="1" t="str">
        <f>IF(官網匯出!L1700="","",官網匯出!L1700)</f>
        <v/>
      </c>
      <c r="S1700" s="1" t="str">
        <f>IF(官網匯出!M1700="","",官網匯出!M1700)</f>
        <v/>
      </c>
      <c r="T1700" s="1" t="str">
        <f>IF(官網匯出!N1700="","",官網匯出!N1700)</f>
        <v/>
      </c>
      <c r="U1700" s="1" t="str">
        <f>IF(官網匯出!O1700="","",官網匯出!O1700)</f>
        <v/>
      </c>
      <c r="V1700" s="1" t="str">
        <f>IF(官網匯出!P1700="",IF(G1700="","",0),官網匯出!P1700)</f>
        <v/>
      </c>
      <c r="W1700" s="1" t="str">
        <f>IF(官網匯出!Q1700="",IF(G1700="","",0),官網匯出!Q1700)</f>
        <v/>
      </c>
      <c r="X1700" s="1" t="str">
        <f>IF(官網匯出!R1700="","",官網匯出!R1700)</f>
        <v/>
      </c>
      <c r="Y1700" s="1" t="str">
        <f>IF(官網匯出!S1700="","",官網匯出!S1700)</f>
        <v/>
      </c>
      <c r="Z1700" s="1" t="str">
        <f>IF(G1700="","",官網匯出!T1700)</f>
        <v/>
      </c>
      <c r="AA1700" s="1" t="str">
        <f>IF(G1700="","",官網匯出!AK1700)</f>
        <v/>
      </c>
      <c r="AB1700" s="1" t="str">
        <f>IF(G1700="","",IF(官網匯出!V1700="","",官網匯出!V1700))</f>
        <v/>
      </c>
      <c r="AJ1700" s="1" t="str">
        <f>IF(G1700="","",IF(官網匯出!AE1700="","",官網匯出!AE1700))</f>
        <v/>
      </c>
      <c r="AK1700" s="1" t="str">
        <f>IF(G1700="","",IF(官網匯出!AD1700="","",官網匯出!AD1700))</f>
        <v/>
      </c>
      <c r="AL1700" s="1" t="str">
        <f t="shared" si="299"/>
        <v>0</v>
      </c>
      <c r="AM1700" s="1" t="str">
        <f>IF(官網匯出!AG1700="","",官網匯出!AG1700)</f>
        <v/>
      </c>
      <c r="AN1700" s="1" t="str">
        <f>IF(G1700="","",IF(官網匯出!AH1700="","",官網匯出!AH1700))</f>
        <v/>
      </c>
      <c r="AO1700" s="14" t="str">
        <f t="shared" si="300"/>
        <v/>
      </c>
      <c r="AP1700" s="14" t="str">
        <f t="shared" si="301"/>
        <v>1</v>
      </c>
      <c r="AQ1700" s="14" t="str">
        <f t="shared" si="302"/>
        <v>0</v>
      </c>
      <c r="AR1700" s="1" t="str">
        <f t="shared" si="303"/>
        <v/>
      </c>
      <c r="AS1700" s="1" t="str">
        <f t="shared" si="304"/>
        <v/>
      </c>
      <c r="AT1700" s="1" t="str">
        <f t="shared" si="305"/>
        <v/>
      </c>
      <c r="AU1700" s="1" t="str">
        <f t="shared" si="296"/>
        <v/>
      </c>
      <c r="AV1700" s="1" t="e">
        <f>IF(VLOOKUP(G1700,官網匯出!A:AQ,42,FALSE)="","[黃金盾官網]",VLOOKUP(G1700,官網匯出!A:AQ,42,FALSE))</f>
        <v>#N/A</v>
      </c>
      <c r="AW1700" s="1" t="e">
        <f>IF(LEFT(VLOOKUP(G1700,官網匯出!A:AS,43,FALSE),2)="","web",LEFT(VLOOKUP(G1700,官網匯出!A:AS,43,FALSE),2))</f>
        <v>#N/A</v>
      </c>
      <c r="AX1700" s="1" t="str">
        <f t="shared" si="306"/>
        <v>O</v>
      </c>
    </row>
    <row r="1701" spans="1:50">
      <c r="A1701" s="1" t="str">
        <f>IF(G1701="","",VLOOKUP(官網轉換!AW1701,團名!A:B,2,FALSE))</f>
        <v/>
      </c>
      <c r="B1701" s="1" t="str">
        <f>IF(G1701="","",IF(LEFT(VLOOKUP(G1701,官網匯出!A:AQ,43,0),2)="wf",VLOOKUP(VLOOKUP(G1701,官網匯出!A:AQ,43,0),團名!$I$1:$K$12,2,FALSE),"N0071"))</f>
        <v/>
      </c>
      <c r="C1701" s="1" t="str">
        <f>IFERROR(VLOOKUP(官網匯出!D1701,團名!E:G,3,FALSE),"")</f>
        <v/>
      </c>
      <c r="D1701" s="1" t="str">
        <f t="shared" si="297"/>
        <v/>
      </c>
      <c r="E1701" s="1" t="str">
        <f t="shared" si="298"/>
        <v/>
      </c>
      <c r="F1701" s="1" t="str">
        <f>IF(官網匯出!F1701="已付款","","B0012")</f>
        <v>B0012</v>
      </c>
      <c r="G1701" s="1" t="str">
        <f>IF(官網匯出!A1701="","",官網匯出!A1701)</f>
        <v/>
      </c>
      <c r="H1701" s="3" t="str">
        <f>IF(官網匯出!B1701="","",官網匯出!B1701)</f>
        <v/>
      </c>
      <c r="I1701" s="1" t="str">
        <f>IF(官網匯出!C1701="","",官網匯出!C1701)</f>
        <v/>
      </c>
      <c r="J1701" s="1" t="str">
        <f>IF(官網匯出!D1701="","",官網匯出!D1701)</f>
        <v/>
      </c>
      <c r="K1701" s="3" t="str">
        <f>IF(官網匯出!E1701="","",官網匯出!E1701)</f>
        <v/>
      </c>
      <c r="L1701" s="1" t="str">
        <f>IF(官網匯出!F1701="","",官網匯出!F1701)</f>
        <v/>
      </c>
      <c r="M1701" s="1" t="str">
        <f>IF(官網匯出!G1701="","",官網匯出!G1701)</f>
        <v/>
      </c>
      <c r="N1701" s="1" t="str">
        <f>IF(官網匯出!H1701="","",官網匯出!H1701)</f>
        <v/>
      </c>
      <c r="P1701" s="1" t="str">
        <f>IF(官網匯出!J1701="","",RIGHT(官網匯出!J1701,LEN(官網匯出!J1701)-2))</f>
        <v/>
      </c>
      <c r="Q1701" s="1" t="str">
        <f>IF(官網匯出!K1701="","",官網匯出!K1701)</f>
        <v/>
      </c>
      <c r="R1701" s="1" t="str">
        <f>IF(官網匯出!L1701="","",官網匯出!L1701)</f>
        <v/>
      </c>
      <c r="S1701" s="1" t="str">
        <f>IF(官網匯出!M1701="","",官網匯出!M1701)</f>
        <v/>
      </c>
      <c r="T1701" s="1" t="str">
        <f>IF(官網匯出!N1701="","",官網匯出!N1701)</f>
        <v/>
      </c>
      <c r="U1701" s="1" t="str">
        <f>IF(官網匯出!O1701="","",官網匯出!O1701)</f>
        <v/>
      </c>
      <c r="V1701" s="1" t="str">
        <f>IF(官網匯出!P1701="",IF(G1701="","",0),官網匯出!P1701)</f>
        <v/>
      </c>
      <c r="W1701" s="1" t="str">
        <f>IF(官網匯出!Q1701="",IF(G1701="","",0),官網匯出!Q1701)</f>
        <v/>
      </c>
      <c r="X1701" s="1" t="str">
        <f>IF(官網匯出!R1701="","",官網匯出!R1701)</f>
        <v/>
      </c>
      <c r="Y1701" s="1" t="str">
        <f>IF(官網匯出!S1701="","",官網匯出!S1701)</f>
        <v/>
      </c>
      <c r="Z1701" s="1" t="str">
        <f>IF(G1701="","",官網匯出!T1701)</f>
        <v/>
      </c>
      <c r="AA1701" s="1" t="str">
        <f>IF(G1701="","",官網匯出!AK1701)</f>
        <v/>
      </c>
      <c r="AB1701" s="1" t="str">
        <f>IF(G1701="","",IF(官網匯出!V1701="","",官網匯出!V1701))</f>
        <v/>
      </c>
      <c r="AJ1701" s="1" t="str">
        <f>IF(G1701="","",IF(官網匯出!AE1701="","",官網匯出!AE1701))</f>
        <v/>
      </c>
      <c r="AK1701" s="1" t="str">
        <f>IF(G1701="","",IF(官網匯出!AD1701="","",官網匯出!AD1701))</f>
        <v/>
      </c>
      <c r="AL1701" s="1" t="str">
        <f t="shared" si="299"/>
        <v>0</v>
      </c>
      <c r="AM1701" s="1" t="str">
        <f>IF(官網匯出!AG1701="","",官網匯出!AG1701)</f>
        <v/>
      </c>
      <c r="AN1701" s="1" t="str">
        <f>IF(G1701="","",IF(官網匯出!AH1701="","",官網匯出!AH1701))</f>
        <v/>
      </c>
      <c r="AO1701" s="14" t="str">
        <f t="shared" si="300"/>
        <v/>
      </c>
      <c r="AP1701" s="14" t="str">
        <f t="shared" si="301"/>
        <v>1</v>
      </c>
      <c r="AQ1701" s="14" t="str">
        <f t="shared" si="302"/>
        <v>0</v>
      </c>
      <c r="AR1701" s="1" t="str">
        <f t="shared" si="303"/>
        <v/>
      </c>
      <c r="AS1701" s="1" t="str">
        <f t="shared" si="304"/>
        <v/>
      </c>
      <c r="AT1701" s="1" t="str">
        <f t="shared" si="305"/>
        <v/>
      </c>
      <c r="AU1701" s="1" t="str">
        <f t="shared" si="296"/>
        <v/>
      </c>
      <c r="AV1701" s="1" t="e">
        <f>IF(VLOOKUP(G1701,官網匯出!A:AQ,42,FALSE)="","[黃金盾官網]",VLOOKUP(G1701,官網匯出!A:AQ,42,FALSE))</f>
        <v>#N/A</v>
      </c>
      <c r="AW1701" s="1" t="e">
        <f>IF(LEFT(VLOOKUP(G1701,官網匯出!A:AS,43,FALSE),2)="","web",LEFT(VLOOKUP(G1701,官網匯出!A:AS,43,FALSE),2))</f>
        <v>#N/A</v>
      </c>
      <c r="AX1701" s="1" t="str">
        <f t="shared" si="306"/>
        <v>O</v>
      </c>
    </row>
    <row r="1702" spans="1:50">
      <c r="A1702" s="1" t="str">
        <f>IF(G1702="","",VLOOKUP(官網轉換!AW1702,團名!A:B,2,FALSE))</f>
        <v/>
      </c>
      <c r="B1702" s="1" t="str">
        <f>IF(G1702="","",IF(LEFT(VLOOKUP(G1702,官網匯出!A:AQ,43,0),2)="wf",VLOOKUP(VLOOKUP(G1702,官網匯出!A:AQ,43,0),團名!$I$1:$K$12,2,FALSE),"N0071"))</f>
        <v/>
      </c>
      <c r="C1702" s="1" t="str">
        <f>IFERROR(VLOOKUP(官網匯出!D1702,團名!E:G,3,FALSE),"")</f>
        <v/>
      </c>
      <c r="D1702" s="1" t="str">
        <f t="shared" si="297"/>
        <v/>
      </c>
      <c r="E1702" s="1" t="str">
        <f t="shared" si="298"/>
        <v/>
      </c>
      <c r="F1702" s="1" t="str">
        <f>IF(官網匯出!F1702="已付款","","B0012")</f>
        <v>B0012</v>
      </c>
      <c r="G1702" s="1" t="str">
        <f>IF(官網匯出!A1702="","",官網匯出!A1702)</f>
        <v/>
      </c>
      <c r="H1702" s="3" t="str">
        <f>IF(官網匯出!B1702="","",官網匯出!B1702)</f>
        <v/>
      </c>
      <c r="I1702" s="1" t="str">
        <f>IF(官網匯出!C1702="","",官網匯出!C1702)</f>
        <v/>
      </c>
      <c r="J1702" s="1" t="str">
        <f>IF(官網匯出!D1702="","",官網匯出!D1702)</f>
        <v/>
      </c>
      <c r="K1702" s="3" t="str">
        <f>IF(官網匯出!E1702="","",官網匯出!E1702)</f>
        <v/>
      </c>
      <c r="L1702" s="1" t="str">
        <f>IF(官網匯出!F1702="","",官網匯出!F1702)</f>
        <v/>
      </c>
      <c r="M1702" s="1" t="str">
        <f>IF(官網匯出!G1702="","",官網匯出!G1702)</f>
        <v/>
      </c>
      <c r="N1702" s="1" t="str">
        <f>IF(官網匯出!H1702="","",官網匯出!H1702)</f>
        <v/>
      </c>
      <c r="P1702" s="1" t="str">
        <f>IF(官網匯出!J1702="","",RIGHT(官網匯出!J1702,LEN(官網匯出!J1702)-2))</f>
        <v/>
      </c>
      <c r="Q1702" s="1" t="str">
        <f>IF(官網匯出!K1702="","",官網匯出!K1702)</f>
        <v/>
      </c>
      <c r="R1702" s="1" t="str">
        <f>IF(官網匯出!L1702="","",官網匯出!L1702)</f>
        <v/>
      </c>
      <c r="S1702" s="1" t="str">
        <f>IF(官網匯出!M1702="","",官網匯出!M1702)</f>
        <v/>
      </c>
      <c r="T1702" s="1" t="str">
        <f>IF(官網匯出!N1702="","",官網匯出!N1702)</f>
        <v/>
      </c>
      <c r="U1702" s="1" t="str">
        <f>IF(官網匯出!O1702="","",官網匯出!O1702)</f>
        <v/>
      </c>
      <c r="V1702" s="1" t="str">
        <f>IF(官網匯出!P1702="",IF(G1702="","",0),官網匯出!P1702)</f>
        <v/>
      </c>
      <c r="W1702" s="1" t="str">
        <f>IF(官網匯出!Q1702="",IF(G1702="","",0),官網匯出!Q1702)</f>
        <v/>
      </c>
      <c r="X1702" s="1" t="str">
        <f>IF(官網匯出!R1702="","",官網匯出!R1702)</f>
        <v/>
      </c>
      <c r="Y1702" s="1" t="str">
        <f>IF(官網匯出!S1702="","",官網匯出!S1702)</f>
        <v/>
      </c>
      <c r="Z1702" s="1" t="str">
        <f>IF(G1702="","",官網匯出!T1702)</f>
        <v/>
      </c>
      <c r="AA1702" s="1" t="str">
        <f>IF(G1702="","",官網匯出!AK1702)</f>
        <v/>
      </c>
      <c r="AB1702" s="1" t="str">
        <f>IF(G1702="","",IF(官網匯出!V1702="","",官網匯出!V1702))</f>
        <v/>
      </c>
      <c r="AJ1702" s="1" t="str">
        <f>IF(G1702="","",IF(官網匯出!AE1702="","",官網匯出!AE1702))</f>
        <v/>
      </c>
      <c r="AK1702" s="1" t="str">
        <f>IF(G1702="","",IF(官網匯出!AD1702="","",官網匯出!AD1702))</f>
        <v/>
      </c>
      <c r="AL1702" s="1" t="str">
        <f t="shared" si="299"/>
        <v>0</v>
      </c>
      <c r="AM1702" s="1" t="str">
        <f>IF(官網匯出!AG1702="","",官網匯出!AG1702)</f>
        <v/>
      </c>
      <c r="AN1702" s="1" t="str">
        <f>IF(G1702="","",IF(官網匯出!AH1702="","",官網匯出!AH1702))</f>
        <v/>
      </c>
      <c r="AO1702" s="14" t="str">
        <f t="shared" si="300"/>
        <v/>
      </c>
      <c r="AP1702" s="14" t="str">
        <f t="shared" si="301"/>
        <v>1</v>
      </c>
      <c r="AQ1702" s="14" t="str">
        <f t="shared" si="302"/>
        <v>0</v>
      </c>
      <c r="AR1702" s="1" t="str">
        <f t="shared" si="303"/>
        <v/>
      </c>
      <c r="AS1702" s="1" t="str">
        <f t="shared" si="304"/>
        <v/>
      </c>
      <c r="AT1702" s="1" t="str">
        <f t="shared" si="305"/>
        <v/>
      </c>
      <c r="AU1702" s="1" t="str">
        <f t="shared" si="296"/>
        <v/>
      </c>
      <c r="AV1702" s="1" t="e">
        <f>IF(VLOOKUP(G1702,官網匯出!A:AQ,42,FALSE)="","[黃金盾官網]",VLOOKUP(G1702,官網匯出!A:AQ,42,FALSE))</f>
        <v>#N/A</v>
      </c>
      <c r="AW1702" s="1" t="e">
        <f>IF(LEFT(VLOOKUP(G1702,官網匯出!A:AS,43,FALSE),2)="","web",LEFT(VLOOKUP(G1702,官網匯出!A:AS,43,FALSE),2))</f>
        <v>#N/A</v>
      </c>
      <c r="AX1702" s="1" t="str">
        <f t="shared" si="306"/>
        <v>O</v>
      </c>
    </row>
    <row r="1703" spans="1:50">
      <c r="A1703" s="1" t="str">
        <f>IF(G1703="","",VLOOKUP(官網轉換!AW1703,團名!A:B,2,FALSE))</f>
        <v/>
      </c>
      <c r="B1703" s="1" t="str">
        <f>IF(G1703="","",IF(LEFT(VLOOKUP(G1703,官網匯出!A:AQ,43,0),2)="wf",VLOOKUP(VLOOKUP(G1703,官網匯出!A:AQ,43,0),團名!$I$1:$K$12,2,FALSE),"N0071"))</f>
        <v/>
      </c>
      <c r="C1703" s="1" t="str">
        <f>IFERROR(VLOOKUP(官網匯出!D1703,團名!E:G,3,FALSE),"")</f>
        <v/>
      </c>
      <c r="D1703" s="1" t="str">
        <f t="shared" si="297"/>
        <v/>
      </c>
      <c r="E1703" s="1" t="str">
        <f t="shared" si="298"/>
        <v/>
      </c>
      <c r="F1703" s="1" t="str">
        <f>IF(官網匯出!F1703="已付款","","B0012")</f>
        <v>B0012</v>
      </c>
      <c r="G1703" s="1" t="str">
        <f>IF(官網匯出!A1703="","",官網匯出!A1703)</f>
        <v/>
      </c>
      <c r="H1703" s="3" t="str">
        <f>IF(官網匯出!B1703="","",官網匯出!B1703)</f>
        <v/>
      </c>
      <c r="I1703" s="1" t="str">
        <f>IF(官網匯出!C1703="","",官網匯出!C1703)</f>
        <v/>
      </c>
      <c r="J1703" s="1" t="str">
        <f>IF(官網匯出!D1703="","",官網匯出!D1703)</f>
        <v/>
      </c>
      <c r="K1703" s="3" t="str">
        <f>IF(官網匯出!E1703="","",官網匯出!E1703)</f>
        <v/>
      </c>
      <c r="L1703" s="1" t="str">
        <f>IF(官網匯出!F1703="","",官網匯出!F1703)</f>
        <v/>
      </c>
      <c r="M1703" s="1" t="str">
        <f>IF(官網匯出!G1703="","",官網匯出!G1703)</f>
        <v/>
      </c>
      <c r="N1703" s="1" t="str">
        <f>IF(官網匯出!H1703="","",官網匯出!H1703)</f>
        <v/>
      </c>
      <c r="P1703" s="1" t="str">
        <f>IF(官網匯出!J1703="","",RIGHT(官網匯出!J1703,LEN(官網匯出!J1703)-2))</f>
        <v/>
      </c>
      <c r="Q1703" s="1" t="str">
        <f>IF(官網匯出!K1703="","",官網匯出!K1703)</f>
        <v/>
      </c>
      <c r="R1703" s="1" t="str">
        <f>IF(官網匯出!L1703="","",官網匯出!L1703)</f>
        <v/>
      </c>
      <c r="S1703" s="1" t="str">
        <f>IF(官網匯出!M1703="","",官網匯出!M1703)</f>
        <v/>
      </c>
      <c r="T1703" s="1" t="str">
        <f>IF(官網匯出!N1703="","",官網匯出!N1703)</f>
        <v/>
      </c>
      <c r="U1703" s="1" t="str">
        <f>IF(官網匯出!O1703="","",官網匯出!O1703)</f>
        <v/>
      </c>
      <c r="V1703" s="1" t="str">
        <f>IF(官網匯出!P1703="",IF(G1703="","",0),官網匯出!P1703)</f>
        <v/>
      </c>
      <c r="W1703" s="1" t="str">
        <f>IF(官網匯出!Q1703="",IF(G1703="","",0),官網匯出!Q1703)</f>
        <v/>
      </c>
      <c r="X1703" s="1" t="str">
        <f>IF(官網匯出!R1703="","",官網匯出!R1703)</f>
        <v/>
      </c>
      <c r="Y1703" s="1" t="str">
        <f>IF(官網匯出!S1703="","",官網匯出!S1703)</f>
        <v/>
      </c>
      <c r="Z1703" s="1" t="str">
        <f>IF(G1703="","",官網匯出!T1703)</f>
        <v/>
      </c>
      <c r="AA1703" s="1" t="str">
        <f>IF(G1703="","",官網匯出!AK1703)</f>
        <v/>
      </c>
      <c r="AB1703" s="1" t="str">
        <f>IF(G1703="","",IF(官網匯出!V1703="","",官網匯出!V1703))</f>
        <v/>
      </c>
      <c r="AJ1703" s="1" t="str">
        <f>IF(G1703="","",IF(官網匯出!AE1703="","",官網匯出!AE1703))</f>
        <v/>
      </c>
      <c r="AK1703" s="1" t="str">
        <f>IF(G1703="","",IF(官網匯出!AD1703="","",官網匯出!AD1703))</f>
        <v/>
      </c>
      <c r="AL1703" s="1" t="str">
        <f t="shared" si="299"/>
        <v>0</v>
      </c>
      <c r="AM1703" s="1" t="str">
        <f>IF(官網匯出!AG1703="","",官網匯出!AG1703)</f>
        <v/>
      </c>
      <c r="AN1703" s="1" t="str">
        <f>IF(G1703="","",IF(官網匯出!AH1703="","",官網匯出!AH1703))</f>
        <v/>
      </c>
      <c r="AO1703" s="14" t="str">
        <f t="shared" si="300"/>
        <v/>
      </c>
      <c r="AP1703" s="14" t="str">
        <f t="shared" si="301"/>
        <v>1</v>
      </c>
      <c r="AQ1703" s="14" t="str">
        <f t="shared" si="302"/>
        <v>0</v>
      </c>
      <c r="AR1703" s="1" t="str">
        <f t="shared" si="303"/>
        <v/>
      </c>
      <c r="AS1703" s="1" t="str">
        <f t="shared" si="304"/>
        <v/>
      </c>
      <c r="AT1703" s="1" t="str">
        <f t="shared" si="305"/>
        <v/>
      </c>
      <c r="AU1703" s="1" t="str">
        <f t="shared" si="296"/>
        <v/>
      </c>
      <c r="AV1703" s="1" t="e">
        <f>IF(VLOOKUP(G1703,官網匯出!A:AQ,42,FALSE)="","[黃金盾官網]",VLOOKUP(G1703,官網匯出!A:AQ,42,FALSE))</f>
        <v>#N/A</v>
      </c>
      <c r="AW1703" s="1" t="e">
        <f>IF(LEFT(VLOOKUP(G1703,官網匯出!A:AS,43,FALSE),2)="","web",LEFT(VLOOKUP(G1703,官網匯出!A:AS,43,FALSE),2))</f>
        <v>#N/A</v>
      </c>
      <c r="AX1703" s="1" t="str">
        <f t="shared" si="306"/>
        <v>O</v>
      </c>
    </row>
    <row r="1704" spans="1:50">
      <c r="A1704" s="1" t="str">
        <f>IF(G1704="","",VLOOKUP(官網轉換!AW1704,團名!A:B,2,FALSE))</f>
        <v/>
      </c>
      <c r="B1704" s="1" t="str">
        <f>IF(G1704="","",IF(LEFT(VLOOKUP(G1704,官網匯出!A:AQ,43,0),2)="wf",VLOOKUP(VLOOKUP(G1704,官網匯出!A:AQ,43,0),團名!$I$1:$K$12,2,FALSE),"N0071"))</f>
        <v/>
      </c>
      <c r="C1704" s="1" t="str">
        <f>IFERROR(VLOOKUP(官網匯出!D1704,團名!E:G,3,FALSE),"")</f>
        <v/>
      </c>
      <c r="D1704" s="1" t="str">
        <f t="shared" si="297"/>
        <v/>
      </c>
      <c r="E1704" s="1" t="str">
        <f t="shared" si="298"/>
        <v/>
      </c>
      <c r="F1704" s="1" t="str">
        <f>IF(官網匯出!F1704="已付款","","B0012")</f>
        <v>B0012</v>
      </c>
      <c r="G1704" s="1" t="str">
        <f>IF(官網匯出!A1704="","",官網匯出!A1704)</f>
        <v/>
      </c>
      <c r="H1704" s="3" t="str">
        <f>IF(官網匯出!B1704="","",官網匯出!B1704)</f>
        <v/>
      </c>
      <c r="I1704" s="1" t="str">
        <f>IF(官網匯出!C1704="","",官網匯出!C1704)</f>
        <v/>
      </c>
      <c r="J1704" s="1" t="str">
        <f>IF(官網匯出!D1704="","",官網匯出!D1704)</f>
        <v/>
      </c>
      <c r="K1704" s="3" t="str">
        <f>IF(官網匯出!E1704="","",官網匯出!E1704)</f>
        <v/>
      </c>
      <c r="L1704" s="1" t="str">
        <f>IF(官網匯出!F1704="","",官網匯出!F1704)</f>
        <v/>
      </c>
      <c r="M1704" s="1" t="str">
        <f>IF(官網匯出!G1704="","",官網匯出!G1704)</f>
        <v/>
      </c>
      <c r="N1704" s="1" t="str">
        <f>IF(官網匯出!H1704="","",官網匯出!H1704)</f>
        <v/>
      </c>
      <c r="P1704" s="1" t="str">
        <f>IF(官網匯出!J1704="","",RIGHT(官網匯出!J1704,LEN(官網匯出!J1704)-2))</f>
        <v/>
      </c>
      <c r="Q1704" s="1" t="str">
        <f>IF(官網匯出!K1704="","",官網匯出!K1704)</f>
        <v/>
      </c>
      <c r="R1704" s="1" t="str">
        <f>IF(官網匯出!L1704="","",官網匯出!L1704)</f>
        <v/>
      </c>
      <c r="S1704" s="1" t="str">
        <f>IF(官網匯出!M1704="","",官網匯出!M1704)</f>
        <v/>
      </c>
      <c r="T1704" s="1" t="str">
        <f>IF(官網匯出!N1704="","",官網匯出!N1704)</f>
        <v/>
      </c>
      <c r="U1704" s="1" t="str">
        <f>IF(官網匯出!O1704="","",官網匯出!O1704)</f>
        <v/>
      </c>
      <c r="V1704" s="1" t="str">
        <f>IF(官網匯出!P1704="",IF(G1704="","",0),官網匯出!P1704)</f>
        <v/>
      </c>
      <c r="W1704" s="1" t="str">
        <f>IF(官網匯出!Q1704="",IF(G1704="","",0),官網匯出!Q1704)</f>
        <v/>
      </c>
      <c r="X1704" s="1" t="str">
        <f>IF(官網匯出!R1704="","",官網匯出!R1704)</f>
        <v/>
      </c>
      <c r="Y1704" s="1" t="str">
        <f>IF(官網匯出!S1704="","",官網匯出!S1704)</f>
        <v/>
      </c>
      <c r="Z1704" s="1" t="str">
        <f>IF(G1704="","",官網匯出!T1704)</f>
        <v/>
      </c>
      <c r="AA1704" s="1" t="str">
        <f>IF(G1704="","",官網匯出!AK1704)</f>
        <v/>
      </c>
      <c r="AB1704" s="1" t="str">
        <f>IF(G1704="","",IF(官網匯出!V1704="","",官網匯出!V1704))</f>
        <v/>
      </c>
      <c r="AJ1704" s="1" t="str">
        <f>IF(G1704="","",IF(官網匯出!AE1704="","",官網匯出!AE1704))</f>
        <v/>
      </c>
      <c r="AK1704" s="1" t="str">
        <f>IF(G1704="","",IF(官網匯出!AD1704="","",官網匯出!AD1704))</f>
        <v/>
      </c>
      <c r="AL1704" s="1" t="str">
        <f t="shared" si="299"/>
        <v>0</v>
      </c>
      <c r="AM1704" s="1" t="str">
        <f>IF(官網匯出!AG1704="","",官網匯出!AG1704)</f>
        <v/>
      </c>
      <c r="AN1704" s="1" t="str">
        <f>IF(G1704="","",IF(官網匯出!AH1704="","",官網匯出!AH1704))</f>
        <v/>
      </c>
      <c r="AO1704" s="14" t="str">
        <f t="shared" si="300"/>
        <v/>
      </c>
      <c r="AP1704" s="14" t="str">
        <f t="shared" si="301"/>
        <v>1</v>
      </c>
      <c r="AQ1704" s="14" t="str">
        <f t="shared" si="302"/>
        <v>0</v>
      </c>
      <c r="AR1704" s="1" t="str">
        <f t="shared" si="303"/>
        <v/>
      </c>
      <c r="AS1704" s="1" t="str">
        <f t="shared" si="304"/>
        <v/>
      </c>
      <c r="AT1704" s="1" t="str">
        <f t="shared" si="305"/>
        <v/>
      </c>
      <c r="AU1704" s="1" t="str">
        <f t="shared" si="296"/>
        <v/>
      </c>
      <c r="AV1704" s="1" t="e">
        <f>IF(VLOOKUP(G1704,官網匯出!A:AQ,42,FALSE)="","[黃金盾官網]",VLOOKUP(G1704,官網匯出!A:AQ,42,FALSE))</f>
        <v>#N/A</v>
      </c>
      <c r="AW1704" s="1" t="e">
        <f>IF(LEFT(VLOOKUP(G1704,官網匯出!A:AS,43,FALSE),2)="","web",LEFT(VLOOKUP(G1704,官網匯出!A:AS,43,FALSE),2))</f>
        <v>#N/A</v>
      </c>
      <c r="AX1704" s="1" t="str">
        <f t="shared" si="306"/>
        <v>O</v>
      </c>
    </row>
    <row r="1705" spans="1:50">
      <c r="A1705" s="1" t="str">
        <f>IF(G1705="","",VLOOKUP(官網轉換!AW1705,團名!A:B,2,FALSE))</f>
        <v/>
      </c>
      <c r="B1705" s="1" t="str">
        <f>IF(G1705="","",IF(LEFT(VLOOKUP(G1705,官網匯出!A:AQ,43,0),2)="wf",VLOOKUP(VLOOKUP(G1705,官網匯出!A:AQ,43,0),團名!$I$1:$K$12,2,FALSE),"N0071"))</f>
        <v/>
      </c>
      <c r="C1705" s="1" t="str">
        <f>IFERROR(VLOOKUP(官網匯出!D1705,團名!E:G,3,FALSE),"")</f>
        <v/>
      </c>
      <c r="D1705" s="1" t="str">
        <f t="shared" si="297"/>
        <v/>
      </c>
      <c r="E1705" s="1" t="str">
        <f t="shared" si="298"/>
        <v/>
      </c>
      <c r="F1705" s="1" t="str">
        <f>IF(官網匯出!F1705="已付款","","B0012")</f>
        <v>B0012</v>
      </c>
      <c r="G1705" s="1" t="str">
        <f>IF(官網匯出!A1705="","",官網匯出!A1705)</f>
        <v/>
      </c>
      <c r="H1705" s="3" t="str">
        <f>IF(官網匯出!B1705="","",官網匯出!B1705)</f>
        <v/>
      </c>
      <c r="I1705" s="1" t="str">
        <f>IF(官網匯出!C1705="","",官網匯出!C1705)</f>
        <v/>
      </c>
      <c r="J1705" s="1" t="str">
        <f>IF(官網匯出!D1705="","",官網匯出!D1705)</f>
        <v/>
      </c>
      <c r="K1705" s="3" t="str">
        <f>IF(官網匯出!E1705="","",官網匯出!E1705)</f>
        <v/>
      </c>
      <c r="L1705" s="1" t="str">
        <f>IF(官網匯出!F1705="","",官網匯出!F1705)</f>
        <v/>
      </c>
      <c r="M1705" s="1" t="str">
        <f>IF(官網匯出!G1705="","",官網匯出!G1705)</f>
        <v/>
      </c>
      <c r="N1705" s="1" t="str">
        <f>IF(官網匯出!H1705="","",官網匯出!H1705)</f>
        <v/>
      </c>
      <c r="P1705" s="1" t="str">
        <f>IF(官網匯出!J1705="","",RIGHT(官網匯出!J1705,LEN(官網匯出!J1705)-2))</f>
        <v/>
      </c>
      <c r="Q1705" s="1" t="str">
        <f>IF(官網匯出!K1705="","",官網匯出!K1705)</f>
        <v/>
      </c>
      <c r="R1705" s="1" t="str">
        <f>IF(官網匯出!L1705="","",官網匯出!L1705)</f>
        <v/>
      </c>
      <c r="S1705" s="1" t="str">
        <f>IF(官網匯出!M1705="","",官網匯出!M1705)</f>
        <v/>
      </c>
      <c r="T1705" s="1" t="str">
        <f>IF(官網匯出!N1705="","",官網匯出!N1705)</f>
        <v/>
      </c>
      <c r="U1705" s="1" t="str">
        <f>IF(官網匯出!O1705="","",官網匯出!O1705)</f>
        <v/>
      </c>
      <c r="V1705" s="1" t="str">
        <f>IF(官網匯出!P1705="",IF(G1705="","",0),官網匯出!P1705)</f>
        <v/>
      </c>
      <c r="W1705" s="1" t="str">
        <f>IF(官網匯出!Q1705="",IF(G1705="","",0),官網匯出!Q1705)</f>
        <v/>
      </c>
      <c r="X1705" s="1" t="str">
        <f>IF(官網匯出!R1705="","",官網匯出!R1705)</f>
        <v/>
      </c>
      <c r="Y1705" s="1" t="str">
        <f>IF(官網匯出!S1705="","",官網匯出!S1705)</f>
        <v/>
      </c>
      <c r="Z1705" s="1" t="str">
        <f>IF(G1705="","",官網匯出!T1705)</f>
        <v/>
      </c>
      <c r="AA1705" s="1" t="str">
        <f>IF(G1705="","",官網匯出!AK1705)</f>
        <v/>
      </c>
      <c r="AB1705" s="1" t="str">
        <f>IF(G1705="","",IF(官網匯出!V1705="","",官網匯出!V1705))</f>
        <v/>
      </c>
      <c r="AJ1705" s="1" t="str">
        <f>IF(G1705="","",IF(官網匯出!AE1705="","",官網匯出!AE1705))</f>
        <v/>
      </c>
      <c r="AK1705" s="1" t="str">
        <f>IF(G1705="","",IF(官網匯出!AD1705="","",官網匯出!AD1705))</f>
        <v/>
      </c>
      <c r="AL1705" s="1" t="str">
        <f t="shared" si="299"/>
        <v>0</v>
      </c>
      <c r="AM1705" s="1" t="str">
        <f>IF(官網匯出!AG1705="","",官網匯出!AG1705)</f>
        <v/>
      </c>
      <c r="AN1705" s="1" t="str">
        <f>IF(G1705="","",IF(官網匯出!AH1705="","",官網匯出!AH1705))</f>
        <v/>
      </c>
      <c r="AO1705" s="14" t="str">
        <f t="shared" si="300"/>
        <v/>
      </c>
      <c r="AP1705" s="14" t="str">
        <f t="shared" si="301"/>
        <v>1</v>
      </c>
      <c r="AQ1705" s="14" t="str">
        <f t="shared" si="302"/>
        <v>0</v>
      </c>
      <c r="AR1705" s="1" t="str">
        <f t="shared" si="303"/>
        <v/>
      </c>
      <c r="AS1705" s="1" t="str">
        <f t="shared" si="304"/>
        <v/>
      </c>
      <c r="AT1705" s="1" t="str">
        <f t="shared" si="305"/>
        <v/>
      </c>
      <c r="AU1705" s="1" t="str">
        <f t="shared" si="296"/>
        <v/>
      </c>
      <c r="AV1705" s="1" t="e">
        <f>IF(VLOOKUP(G1705,官網匯出!A:AQ,42,FALSE)="","[黃金盾官網]",VLOOKUP(G1705,官網匯出!A:AQ,42,FALSE))</f>
        <v>#N/A</v>
      </c>
      <c r="AW1705" s="1" t="e">
        <f>IF(LEFT(VLOOKUP(G1705,官網匯出!A:AS,43,FALSE),2)="","web",LEFT(VLOOKUP(G1705,官網匯出!A:AS,43,FALSE),2))</f>
        <v>#N/A</v>
      </c>
      <c r="AX1705" s="1" t="str">
        <f t="shared" si="306"/>
        <v>O</v>
      </c>
    </row>
    <row r="1706" spans="1:50">
      <c r="A1706" s="1" t="str">
        <f>IF(G1706="","",VLOOKUP(官網轉換!AW1706,團名!A:B,2,FALSE))</f>
        <v/>
      </c>
      <c r="B1706" s="1" t="str">
        <f>IF(G1706="","",IF(LEFT(VLOOKUP(G1706,官網匯出!A:AQ,43,0),2)="wf",VLOOKUP(VLOOKUP(G1706,官網匯出!A:AQ,43,0),團名!$I$1:$K$12,2,FALSE),"N0071"))</f>
        <v/>
      </c>
      <c r="C1706" s="1" t="str">
        <f>IFERROR(VLOOKUP(官網匯出!D1706,團名!E:G,3,FALSE),"")</f>
        <v/>
      </c>
      <c r="D1706" s="1" t="str">
        <f t="shared" si="297"/>
        <v/>
      </c>
      <c r="E1706" s="1" t="str">
        <f t="shared" si="298"/>
        <v/>
      </c>
      <c r="F1706" s="1" t="str">
        <f>IF(官網匯出!F1706="已付款","","B0012")</f>
        <v>B0012</v>
      </c>
      <c r="G1706" s="1" t="str">
        <f>IF(官網匯出!A1706="","",官網匯出!A1706)</f>
        <v/>
      </c>
      <c r="H1706" s="3" t="str">
        <f>IF(官網匯出!B1706="","",官網匯出!B1706)</f>
        <v/>
      </c>
      <c r="I1706" s="1" t="str">
        <f>IF(官網匯出!C1706="","",官網匯出!C1706)</f>
        <v/>
      </c>
      <c r="J1706" s="1" t="str">
        <f>IF(官網匯出!D1706="","",官網匯出!D1706)</f>
        <v/>
      </c>
      <c r="K1706" s="3" t="str">
        <f>IF(官網匯出!E1706="","",官網匯出!E1706)</f>
        <v/>
      </c>
      <c r="L1706" s="1" t="str">
        <f>IF(官網匯出!F1706="","",官網匯出!F1706)</f>
        <v/>
      </c>
      <c r="M1706" s="1" t="str">
        <f>IF(官網匯出!G1706="","",官網匯出!G1706)</f>
        <v/>
      </c>
      <c r="N1706" s="1" t="str">
        <f>IF(官網匯出!H1706="","",官網匯出!H1706)</f>
        <v/>
      </c>
      <c r="P1706" s="1" t="str">
        <f>IF(官網匯出!J1706="","",RIGHT(官網匯出!J1706,LEN(官網匯出!J1706)-2))</f>
        <v/>
      </c>
      <c r="Q1706" s="1" t="str">
        <f>IF(官網匯出!K1706="","",官網匯出!K1706)</f>
        <v/>
      </c>
      <c r="R1706" s="1" t="str">
        <f>IF(官網匯出!L1706="","",官網匯出!L1706)</f>
        <v/>
      </c>
      <c r="S1706" s="1" t="str">
        <f>IF(官網匯出!M1706="","",官網匯出!M1706)</f>
        <v/>
      </c>
      <c r="T1706" s="1" t="str">
        <f>IF(官網匯出!N1706="","",官網匯出!N1706)</f>
        <v/>
      </c>
      <c r="U1706" s="1" t="str">
        <f>IF(官網匯出!O1706="","",官網匯出!O1706)</f>
        <v/>
      </c>
      <c r="V1706" s="1" t="str">
        <f>IF(官網匯出!P1706="",IF(G1706="","",0),官網匯出!P1706)</f>
        <v/>
      </c>
      <c r="W1706" s="1" t="str">
        <f>IF(官網匯出!Q1706="",IF(G1706="","",0),官網匯出!Q1706)</f>
        <v/>
      </c>
      <c r="X1706" s="1" t="str">
        <f>IF(官網匯出!R1706="","",官網匯出!R1706)</f>
        <v/>
      </c>
      <c r="Y1706" s="1" t="str">
        <f>IF(官網匯出!S1706="","",官網匯出!S1706)</f>
        <v/>
      </c>
      <c r="Z1706" s="1" t="str">
        <f>IF(G1706="","",官網匯出!T1706)</f>
        <v/>
      </c>
      <c r="AA1706" s="1" t="str">
        <f>IF(G1706="","",官網匯出!AK1706)</f>
        <v/>
      </c>
      <c r="AB1706" s="1" t="str">
        <f>IF(G1706="","",IF(官網匯出!V1706="","",官網匯出!V1706))</f>
        <v/>
      </c>
      <c r="AJ1706" s="1" t="str">
        <f>IF(G1706="","",IF(官網匯出!AE1706="","",官網匯出!AE1706))</f>
        <v/>
      </c>
      <c r="AK1706" s="1" t="str">
        <f>IF(G1706="","",IF(官網匯出!AD1706="","",官網匯出!AD1706))</f>
        <v/>
      </c>
      <c r="AL1706" s="1" t="str">
        <f t="shared" si="299"/>
        <v>0</v>
      </c>
      <c r="AM1706" s="1" t="str">
        <f>IF(官網匯出!AG1706="","",官網匯出!AG1706)</f>
        <v/>
      </c>
      <c r="AN1706" s="1" t="str">
        <f>IF(G1706="","",IF(官網匯出!AH1706="","",官網匯出!AH1706))</f>
        <v/>
      </c>
      <c r="AO1706" s="14" t="str">
        <f t="shared" si="300"/>
        <v/>
      </c>
      <c r="AP1706" s="14" t="str">
        <f t="shared" si="301"/>
        <v>1</v>
      </c>
      <c r="AQ1706" s="14" t="str">
        <f t="shared" si="302"/>
        <v>0</v>
      </c>
      <c r="AR1706" s="1" t="str">
        <f t="shared" si="303"/>
        <v/>
      </c>
      <c r="AS1706" s="1" t="str">
        <f t="shared" si="304"/>
        <v/>
      </c>
      <c r="AT1706" s="1" t="str">
        <f t="shared" si="305"/>
        <v/>
      </c>
      <c r="AU1706" s="1" t="str">
        <f t="shared" si="296"/>
        <v/>
      </c>
      <c r="AV1706" s="1" t="e">
        <f>IF(VLOOKUP(G1706,官網匯出!A:AQ,42,FALSE)="","[黃金盾官網]",VLOOKUP(G1706,官網匯出!A:AQ,42,FALSE))</f>
        <v>#N/A</v>
      </c>
      <c r="AW1706" s="1" t="e">
        <f>IF(LEFT(VLOOKUP(G1706,官網匯出!A:AS,43,FALSE),2)="","web",LEFT(VLOOKUP(G1706,官網匯出!A:AS,43,FALSE),2))</f>
        <v>#N/A</v>
      </c>
      <c r="AX1706" s="1" t="str">
        <f t="shared" si="306"/>
        <v>O</v>
      </c>
    </row>
    <row r="1707" spans="1:50">
      <c r="A1707" s="1" t="str">
        <f>IF(G1707="","",VLOOKUP(官網轉換!AW1707,團名!A:B,2,FALSE))</f>
        <v/>
      </c>
      <c r="B1707" s="1" t="str">
        <f>IF(G1707="","",IF(LEFT(VLOOKUP(G1707,官網匯出!A:AQ,43,0),2)="wf",VLOOKUP(VLOOKUP(G1707,官網匯出!A:AQ,43,0),團名!$I$1:$K$12,2,FALSE),"N0071"))</f>
        <v/>
      </c>
      <c r="C1707" s="1" t="str">
        <f>IFERROR(VLOOKUP(官網匯出!D1707,團名!E:G,3,FALSE),"")</f>
        <v/>
      </c>
      <c r="D1707" s="1" t="str">
        <f t="shared" si="297"/>
        <v/>
      </c>
      <c r="E1707" s="1" t="str">
        <f t="shared" si="298"/>
        <v/>
      </c>
      <c r="F1707" s="1" t="str">
        <f>IF(官網匯出!F1707="已付款","","B0012")</f>
        <v>B0012</v>
      </c>
      <c r="G1707" s="1" t="str">
        <f>IF(官網匯出!A1707="","",官網匯出!A1707)</f>
        <v/>
      </c>
      <c r="H1707" s="3" t="str">
        <f>IF(官網匯出!B1707="","",官網匯出!B1707)</f>
        <v/>
      </c>
      <c r="I1707" s="1" t="str">
        <f>IF(官網匯出!C1707="","",官網匯出!C1707)</f>
        <v/>
      </c>
      <c r="J1707" s="1" t="str">
        <f>IF(官網匯出!D1707="","",官網匯出!D1707)</f>
        <v/>
      </c>
      <c r="K1707" s="3" t="str">
        <f>IF(官網匯出!E1707="","",官網匯出!E1707)</f>
        <v/>
      </c>
      <c r="L1707" s="1" t="str">
        <f>IF(官網匯出!F1707="","",官網匯出!F1707)</f>
        <v/>
      </c>
      <c r="M1707" s="1" t="str">
        <f>IF(官網匯出!G1707="","",官網匯出!G1707)</f>
        <v/>
      </c>
      <c r="N1707" s="1" t="str">
        <f>IF(官網匯出!H1707="","",官網匯出!H1707)</f>
        <v/>
      </c>
      <c r="P1707" s="1" t="str">
        <f>IF(官網匯出!J1707="","",RIGHT(官網匯出!J1707,LEN(官網匯出!J1707)-2))</f>
        <v/>
      </c>
      <c r="Q1707" s="1" t="str">
        <f>IF(官網匯出!K1707="","",官網匯出!K1707)</f>
        <v/>
      </c>
      <c r="R1707" s="1" t="str">
        <f>IF(官網匯出!L1707="","",官網匯出!L1707)</f>
        <v/>
      </c>
      <c r="S1707" s="1" t="str">
        <f>IF(官網匯出!M1707="","",官網匯出!M1707)</f>
        <v/>
      </c>
      <c r="T1707" s="1" t="str">
        <f>IF(官網匯出!N1707="","",官網匯出!N1707)</f>
        <v/>
      </c>
      <c r="U1707" s="1" t="str">
        <f>IF(官網匯出!O1707="","",官網匯出!O1707)</f>
        <v/>
      </c>
      <c r="V1707" s="1" t="str">
        <f>IF(官網匯出!P1707="",IF(G1707="","",0),官網匯出!P1707)</f>
        <v/>
      </c>
      <c r="W1707" s="1" t="str">
        <f>IF(官網匯出!Q1707="",IF(G1707="","",0),官網匯出!Q1707)</f>
        <v/>
      </c>
      <c r="X1707" s="1" t="str">
        <f>IF(官網匯出!R1707="","",官網匯出!R1707)</f>
        <v/>
      </c>
      <c r="Y1707" s="1" t="str">
        <f>IF(官網匯出!S1707="","",官網匯出!S1707)</f>
        <v/>
      </c>
      <c r="Z1707" s="1" t="str">
        <f>IF(G1707="","",官網匯出!T1707)</f>
        <v/>
      </c>
      <c r="AA1707" s="1" t="str">
        <f>IF(G1707="","",官網匯出!AK1707)</f>
        <v/>
      </c>
      <c r="AB1707" s="1" t="str">
        <f>IF(G1707="","",IF(官網匯出!V1707="","",官網匯出!V1707))</f>
        <v/>
      </c>
      <c r="AJ1707" s="1" t="str">
        <f>IF(G1707="","",IF(官網匯出!AE1707="","",官網匯出!AE1707))</f>
        <v/>
      </c>
      <c r="AK1707" s="1" t="str">
        <f>IF(G1707="","",IF(官網匯出!AD1707="","",官網匯出!AD1707))</f>
        <v/>
      </c>
      <c r="AL1707" s="1" t="str">
        <f t="shared" si="299"/>
        <v>0</v>
      </c>
      <c r="AM1707" s="1" t="str">
        <f>IF(官網匯出!AG1707="","",官網匯出!AG1707)</f>
        <v/>
      </c>
      <c r="AN1707" s="1" t="str">
        <f>IF(G1707="","",IF(官網匯出!AH1707="","",官網匯出!AH1707))</f>
        <v/>
      </c>
      <c r="AO1707" s="14" t="str">
        <f t="shared" si="300"/>
        <v/>
      </c>
      <c r="AP1707" s="14" t="str">
        <f t="shared" si="301"/>
        <v>1</v>
      </c>
      <c r="AQ1707" s="14" t="str">
        <f t="shared" si="302"/>
        <v>0</v>
      </c>
      <c r="AR1707" s="1" t="str">
        <f t="shared" si="303"/>
        <v/>
      </c>
      <c r="AS1707" s="1" t="str">
        <f t="shared" si="304"/>
        <v/>
      </c>
      <c r="AT1707" s="1" t="str">
        <f t="shared" si="305"/>
        <v/>
      </c>
      <c r="AU1707" s="1" t="str">
        <f t="shared" si="296"/>
        <v/>
      </c>
      <c r="AV1707" s="1" t="e">
        <f>IF(VLOOKUP(G1707,官網匯出!A:AQ,42,FALSE)="","[黃金盾官網]",VLOOKUP(G1707,官網匯出!A:AQ,42,FALSE))</f>
        <v>#N/A</v>
      </c>
      <c r="AW1707" s="1" t="e">
        <f>IF(LEFT(VLOOKUP(G1707,官網匯出!A:AS,43,FALSE),2)="","web",LEFT(VLOOKUP(G1707,官網匯出!A:AS,43,FALSE),2))</f>
        <v>#N/A</v>
      </c>
      <c r="AX1707" s="1" t="str">
        <f t="shared" si="306"/>
        <v>O</v>
      </c>
    </row>
    <row r="1708" spans="1:50">
      <c r="A1708" s="1" t="str">
        <f>IF(G1708="","",VLOOKUP(官網轉換!AW1708,團名!A:B,2,FALSE))</f>
        <v/>
      </c>
      <c r="B1708" s="1" t="str">
        <f>IF(G1708="","",IF(LEFT(VLOOKUP(G1708,官網匯出!A:AQ,43,0),2)="wf",VLOOKUP(VLOOKUP(G1708,官網匯出!A:AQ,43,0),團名!$I$1:$K$12,2,FALSE),"N0071"))</f>
        <v/>
      </c>
      <c r="C1708" s="1" t="str">
        <f>IFERROR(VLOOKUP(官網匯出!D1708,團名!E:G,3,FALSE),"")</f>
        <v/>
      </c>
      <c r="D1708" s="1" t="str">
        <f t="shared" si="297"/>
        <v/>
      </c>
      <c r="E1708" s="1" t="str">
        <f t="shared" si="298"/>
        <v/>
      </c>
      <c r="F1708" s="1" t="str">
        <f>IF(官網匯出!F1708="已付款","","B0012")</f>
        <v>B0012</v>
      </c>
      <c r="G1708" s="1" t="str">
        <f>IF(官網匯出!A1708="","",官網匯出!A1708)</f>
        <v/>
      </c>
      <c r="H1708" s="3" t="str">
        <f>IF(官網匯出!B1708="","",官網匯出!B1708)</f>
        <v/>
      </c>
      <c r="I1708" s="1" t="str">
        <f>IF(官網匯出!C1708="","",官網匯出!C1708)</f>
        <v/>
      </c>
      <c r="J1708" s="1" t="str">
        <f>IF(官網匯出!D1708="","",官網匯出!D1708)</f>
        <v/>
      </c>
      <c r="K1708" s="3" t="str">
        <f>IF(官網匯出!E1708="","",官網匯出!E1708)</f>
        <v/>
      </c>
      <c r="L1708" s="1" t="str">
        <f>IF(官網匯出!F1708="","",官網匯出!F1708)</f>
        <v/>
      </c>
      <c r="M1708" s="1" t="str">
        <f>IF(官網匯出!G1708="","",官網匯出!G1708)</f>
        <v/>
      </c>
      <c r="N1708" s="1" t="str">
        <f>IF(官網匯出!H1708="","",官網匯出!H1708)</f>
        <v/>
      </c>
      <c r="P1708" s="1" t="str">
        <f>IF(官網匯出!J1708="","",RIGHT(官網匯出!J1708,LEN(官網匯出!J1708)-2))</f>
        <v/>
      </c>
      <c r="Q1708" s="1" t="str">
        <f>IF(官網匯出!K1708="","",官網匯出!K1708)</f>
        <v/>
      </c>
      <c r="R1708" s="1" t="str">
        <f>IF(官網匯出!L1708="","",官網匯出!L1708)</f>
        <v/>
      </c>
      <c r="S1708" s="1" t="str">
        <f>IF(官網匯出!M1708="","",官網匯出!M1708)</f>
        <v/>
      </c>
      <c r="T1708" s="1" t="str">
        <f>IF(官網匯出!N1708="","",官網匯出!N1708)</f>
        <v/>
      </c>
      <c r="U1708" s="1" t="str">
        <f>IF(官網匯出!O1708="","",官網匯出!O1708)</f>
        <v/>
      </c>
      <c r="V1708" s="1" t="str">
        <f>IF(官網匯出!P1708="",IF(G1708="","",0),官網匯出!P1708)</f>
        <v/>
      </c>
      <c r="W1708" s="1" t="str">
        <f>IF(官網匯出!Q1708="",IF(G1708="","",0),官網匯出!Q1708)</f>
        <v/>
      </c>
      <c r="X1708" s="1" t="str">
        <f>IF(官網匯出!R1708="","",官網匯出!R1708)</f>
        <v/>
      </c>
      <c r="Y1708" s="1" t="str">
        <f>IF(官網匯出!S1708="","",官網匯出!S1708)</f>
        <v/>
      </c>
      <c r="Z1708" s="1" t="str">
        <f>IF(G1708="","",官網匯出!T1708)</f>
        <v/>
      </c>
      <c r="AA1708" s="1" t="str">
        <f>IF(G1708="","",官網匯出!AK1708)</f>
        <v/>
      </c>
      <c r="AB1708" s="1" t="str">
        <f>IF(G1708="","",IF(官網匯出!V1708="","",官網匯出!V1708))</f>
        <v/>
      </c>
      <c r="AJ1708" s="1" t="str">
        <f>IF(G1708="","",IF(官網匯出!AE1708="","",官網匯出!AE1708))</f>
        <v/>
      </c>
      <c r="AK1708" s="1" t="str">
        <f>IF(G1708="","",IF(官網匯出!AD1708="","",官網匯出!AD1708))</f>
        <v/>
      </c>
      <c r="AL1708" s="1" t="str">
        <f t="shared" si="299"/>
        <v>0</v>
      </c>
      <c r="AM1708" s="1" t="str">
        <f>IF(官網匯出!AG1708="","",官網匯出!AG1708)</f>
        <v/>
      </c>
      <c r="AN1708" s="1" t="str">
        <f>IF(G1708="","",IF(官網匯出!AH1708="","",官網匯出!AH1708))</f>
        <v/>
      </c>
      <c r="AO1708" s="14" t="str">
        <f t="shared" si="300"/>
        <v/>
      </c>
      <c r="AP1708" s="14" t="str">
        <f t="shared" si="301"/>
        <v>1</v>
      </c>
      <c r="AQ1708" s="14" t="str">
        <f t="shared" si="302"/>
        <v>0</v>
      </c>
      <c r="AR1708" s="1" t="str">
        <f t="shared" si="303"/>
        <v/>
      </c>
      <c r="AS1708" s="1" t="str">
        <f t="shared" si="304"/>
        <v/>
      </c>
      <c r="AT1708" s="1" t="str">
        <f t="shared" si="305"/>
        <v/>
      </c>
      <c r="AU1708" s="1" t="str">
        <f t="shared" si="296"/>
        <v/>
      </c>
      <c r="AV1708" s="1" t="e">
        <f>IF(VLOOKUP(G1708,官網匯出!A:AQ,42,FALSE)="","[黃金盾官網]",VLOOKUP(G1708,官網匯出!A:AQ,42,FALSE))</f>
        <v>#N/A</v>
      </c>
      <c r="AW1708" s="1" t="e">
        <f>IF(LEFT(VLOOKUP(G1708,官網匯出!A:AS,43,FALSE),2)="","web",LEFT(VLOOKUP(G1708,官網匯出!A:AS,43,FALSE),2))</f>
        <v>#N/A</v>
      </c>
      <c r="AX1708" s="1" t="str">
        <f t="shared" si="306"/>
        <v>O</v>
      </c>
    </row>
    <row r="1709" spans="1:50">
      <c r="A1709" s="1" t="str">
        <f>IF(G1709="","",VLOOKUP(官網轉換!AW1709,團名!A:B,2,FALSE))</f>
        <v/>
      </c>
      <c r="B1709" s="1" t="str">
        <f>IF(G1709="","",IF(LEFT(VLOOKUP(G1709,官網匯出!A:AQ,43,0),2)="wf",VLOOKUP(VLOOKUP(G1709,官網匯出!A:AQ,43,0),團名!$I$1:$K$12,2,FALSE),"N0071"))</f>
        <v/>
      </c>
      <c r="C1709" s="1" t="str">
        <f>IFERROR(VLOOKUP(官網匯出!D1709,團名!E:G,3,FALSE),"")</f>
        <v/>
      </c>
      <c r="D1709" s="1" t="str">
        <f t="shared" si="297"/>
        <v/>
      </c>
      <c r="E1709" s="1" t="str">
        <f t="shared" si="298"/>
        <v/>
      </c>
      <c r="F1709" s="1" t="str">
        <f>IF(官網匯出!F1709="已付款","","B0012")</f>
        <v>B0012</v>
      </c>
      <c r="G1709" s="1" t="str">
        <f>IF(官網匯出!A1709="","",官網匯出!A1709)</f>
        <v/>
      </c>
      <c r="H1709" s="3" t="str">
        <f>IF(官網匯出!B1709="","",官網匯出!B1709)</f>
        <v/>
      </c>
      <c r="I1709" s="1" t="str">
        <f>IF(官網匯出!C1709="","",官網匯出!C1709)</f>
        <v/>
      </c>
      <c r="J1709" s="1" t="str">
        <f>IF(官網匯出!D1709="","",官網匯出!D1709)</f>
        <v/>
      </c>
      <c r="K1709" s="3" t="str">
        <f>IF(官網匯出!E1709="","",官網匯出!E1709)</f>
        <v/>
      </c>
      <c r="L1709" s="1" t="str">
        <f>IF(官網匯出!F1709="","",官網匯出!F1709)</f>
        <v/>
      </c>
      <c r="M1709" s="1" t="str">
        <f>IF(官網匯出!G1709="","",官網匯出!G1709)</f>
        <v/>
      </c>
      <c r="N1709" s="1" t="str">
        <f>IF(官網匯出!H1709="","",官網匯出!H1709)</f>
        <v/>
      </c>
      <c r="P1709" s="1" t="str">
        <f>IF(官網匯出!J1709="","",RIGHT(官網匯出!J1709,LEN(官網匯出!J1709)-2))</f>
        <v/>
      </c>
      <c r="Q1709" s="1" t="str">
        <f>IF(官網匯出!K1709="","",官網匯出!K1709)</f>
        <v/>
      </c>
      <c r="R1709" s="1" t="str">
        <f>IF(官網匯出!L1709="","",官網匯出!L1709)</f>
        <v/>
      </c>
      <c r="S1709" s="1" t="str">
        <f>IF(官網匯出!M1709="","",官網匯出!M1709)</f>
        <v/>
      </c>
      <c r="T1709" s="1" t="str">
        <f>IF(官網匯出!N1709="","",官網匯出!N1709)</f>
        <v/>
      </c>
      <c r="U1709" s="1" t="str">
        <f>IF(官網匯出!O1709="","",官網匯出!O1709)</f>
        <v/>
      </c>
      <c r="V1709" s="1" t="str">
        <f>IF(官網匯出!P1709="",IF(G1709="","",0),官網匯出!P1709)</f>
        <v/>
      </c>
      <c r="W1709" s="1" t="str">
        <f>IF(官網匯出!Q1709="",IF(G1709="","",0),官網匯出!Q1709)</f>
        <v/>
      </c>
      <c r="X1709" s="1" t="str">
        <f>IF(官網匯出!R1709="","",官網匯出!R1709)</f>
        <v/>
      </c>
      <c r="Y1709" s="1" t="str">
        <f>IF(官網匯出!S1709="","",官網匯出!S1709)</f>
        <v/>
      </c>
      <c r="Z1709" s="1" t="str">
        <f>IF(G1709="","",官網匯出!T1709)</f>
        <v/>
      </c>
      <c r="AA1709" s="1" t="str">
        <f>IF(G1709="","",官網匯出!AK1709)</f>
        <v/>
      </c>
      <c r="AB1709" s="1" t="str">
        <f>IF(G1709="","",IF(官網匯出!V1709="","",官網匯出!V1709))</f>
        <v/>
      </c>
      <c r="AJ1709" s="1" t="str">
        <f>IF(G1709="","",IF(官網匯出!AE1709="","",官網匯出!AE1709))</f>
        <v/>
      </c>
      <c r="AK1709" s="1" t="str">
        <f>IF(G1709="","",IF(官網匯出!AD1709="","",官網匯出!AD1709))</f>
        <v/>
      </c>
      <c r="AL1709" s="1" t="str">
        <f t="shared" si="299"/>
        <v>0</v>
      </c>
      <c r="AM1709" s="1" t="str">
        <f>IF(官網匯出!AG1709="","",官網匯出!AG1709)</f>
        <v/>
      </c>
      <c r="AN1709" s="1" t="str">
        <f>IF(G1709="","",IF(官網匯出!AH1709="","",官網匯出!AH1709))</f>
        <v/>
      </c>
      <c r="AO1709" s="14" t="str">
        <f t="shared" si="300"/>
        <v/>
      </c>
      <c r="AP1709" s="14" t="str">
        <f t="shared" si="301"/>
        <v>1</v>
      </c>
      <c r="AQ1709" s="14" t="str">
        <f t="shared" si="302"/>
        <v>0</v>
      </c>
      <c r="AR1709" s="1" t="str">
        <f t="shared" si="303"/>
        <v/>
      </c>
      <c r="AS1709" s="1" t="str">
        <f t="shared" si="304"/>
        <v/>
      </c>
      <c r="AT1709" s="1" t="str">
        <f t="shared" si="305"/>
        <v/>
      </c>
      <c r="AU1709" s="1" t="str">
        <f t="shared" si="296"/>
        <v/>
      </c>
      <c r="AV1709" s="1" t="e">
        <f>IF(VLOOKUP(G1709,官網匯出!A:AQ,42,FALSE)="","[黃金盾官網]",VLOOKUP(G1709,官網匯出!A:AQ,42,FALSE))</f>
        <v>#N/A</v>
      </c>
      <c r="AW1709" s="1" t="e">
        <f>IF(LEFT(VLOOKUP(G1709,官網匯出!A:AS,43,FALSE),2)="","web",LEFT(VLOOKUP(G1709,官網匯出!A:AS,43,FALSE),2))</f>
        <v>#N/A</v>
      </c>
      <c r="AX1709" s="1" t="str">
        <f t="shared" si="306"/>
        <v>O</v>
      </c>
    </row>
    <row r="1710" spans="1:50">
      <c r="A1710" s="1" t="str">
        <f>IF(G1710="","",VLOOKUP(官網轉換!AW1710,團名!A:B,2,FALSE))</f>
        <v/>
      </c>
      <c r="B1710" s="1" t="str">
        <f>IF(G1710="","",IF(LEFT(VLOOKUP(G1710,官網匯出!A:AQ,43,0),2)="wf",VLOOKUP(VLOOKUP(G1710,官網匯出!A:AQ,43,0),團名!$I$1:$K$12,2,FALSE),"N0071"))</f>
        <v/>
      </c>
      <c r="C1710" s="1" t="str">
        <f>IFERROR(VLOOKUP(官網匯出!D1710,團名!E:G,3,FALSE),"")</f>
        <v/>
      </c>
      <c r="D1710" s="1" t="str">
        <f t="shared" si="297"/>
        <v/>
      </c>
      <c r="E1710" s="1" t="str">
        <f t="shared" si="298"/>
        <v/>
      </c>
      <c r="F1710" s="1" t="str">
        <f>IF(官網匯出!F1710="已付款","","B0012")</f>
        <v>B0012</v>
      </c>
      <c r="G1710" s="1" t="str">
        <f>IF(官網匯出!A1710="","",官網匯出!A1710)</f>
        <v/>
      </c>
      <c r="H1710" s="3" t="str">
        <f>IF(官網匯出!B1710="","",官網匯出!B1710)</f>
        <v/>
      </c>
      <c r="I1710" s="1" t="str">
        <f>IF(官網匯出!C1710="","",官網匯出!C1710)</f>
        <v/>
      </c>
      <c r="J1710" s="1" t="str">
        <f>IF(官網匯出!D1710="","",官網匯出!D1710)</f>
        <v/>
      </c>
      <c r="K1710" s="3" t="str">
        <f>IF(官網匯出!E1710="","",官網匯出!E1710)</f>
        <v/>
      </c>
      <c r="L1710" s="1" t="str">
        <f>IF(官網匯出!F1710="","",官網匯出!F1710)</f>
        <v/>
      </c>
      <c r="M1710" s="1" t="str">
        <f>IF(官網匯出!G1710="","",官網匯出!G1710)</f>
        <v/>
      </c>
      <c r="N1710" s="1" t="str">
        <f>IF(官網匯出!H1710="","",官網匯出!H1710)</f>
        <v/>
      </c>
      <c r="P1710" s="1" t="str">
        <f>IF(官網匯出!J1710="","",RIGHT(官網匯出!J1710,LEN(官網匯出!J1710)-2))</f>
        <v/>
      </c>
      <c r="Q1710" s="1" t="str">
        <f>IF(官網匯出!K1710="","",官網匯出!K1710)</f>
        <v/>
      </c>
      <c r="R1710" s="1" t="str">
        <f>IF(官網匯出!L1710="","",官網匯出!L1710)</f>
        <v/>
      </c>
      <c r="S1710" s="1" t="str">
        <f>IF(官網匯出!M1710="","",官網匯出!M1710)</f>
        <v/>
      </c>
      <c r="T1710" s="1" t="str">
        <f>IF(官網匯出!N1710="","",官網匯出!N1710)</f>
        <v/>
      </c>
      <c r="U1710" s="1" t="str">
        <f>IF(官網匯出!O1710="","",官網匯出!O1710)</f>
        <v/>
      </c>
      <c r="V1710" s="1" t="str">
        <f>IF(官網匯出!P1710="",IF(G1710="","",0),官網匯出!P1710)</f>
        <v/>
      </c>
      <c r="W1710" s="1" t="str">
        <f>IF(官網匯出!Q1710="",IF(G1710="","",0),官網匯出!Q1710)</f>
        <v/>
      </c>
      <c r="X1710" s="1" t="str">
        <f>IF(官網匯出!R1710="","",官網匯出!R1710)</f>
        <v/>
      </c>
      <c r="Y1710" s="1" t="str">
        <f>IF(官網匯出!S1710="","",官網匯出!S1710)</f>
        <v/>
      </c>
      <c r="Z1710" s="1" t="str">
        <f>IF(G1710="","",官網匯出!T1710)</f>
        <v/>
      </c>
      <c r="AA1710" s="1" t="str">
        <f>IF(G1710="","",官網匯出!AK1710)</f>
        <v/>
      </c>
      <c r="AB1710" s="1" t="str">
        <f>IF(G1710="","",IF(官網匯出!V1710="","",官網匯出!V1710))</f>
        <v/>
      </c>
      <c r="AJ1710" s="1" t="str">
        <f>IF(G1710="","",IF(官網匯出!AE1710="","",官網匯出!AE1710))</f>
        <v/>
      </c>
      <c r="AK1710" s="1" t="str">
        <f>IF(G1710="","",IF(官網匯出!AD1710="","",官網匯出!AD1710))</f>
        <v/>
      </c>
      <c r="AL1710" s="1" t="str">
        <f t="shared" si="299"/>
        <v>0</v>
      </c>
      <c r="AM1710" s="1" t="str">
        <f>IF(官網匯出!AG1710="","",官網匯出!AG1710)</f>
        <v/>
      </c>
      <c r="AN1710" s="1" t="str">
        <f>IF(G1710="","",IF(官網匯出!AH1710="","",官網匯出!AH1710))</f>
        <v/>
      </c>
      <c r="AO1710" s="14" t="str">
        <f t="shared" si="300"/>
        <v/>
      </c>
      <c r="AP1710" s="14" t="str">
        <f t="shared" si="301"/>
        <v>1</v>
      </c>
      <c r="AQ1710" s="14" t="str">
        <f t="shared" si="302"/>
        <v>0</v>
      </c>
      <c r="AR1710" s="1" t="str">
        <f t="shared" si="303"/>
        <v/>
      </c>
      <c r="AS1710" s="1" t="str">
        <f t="shared" si="304"/>
        <v/>
      </c>
      <c r="AT1710" s="1" t="str">
        <f t="shared" si="305"/>
        <v/>
      </c>
      <c r="AU1710" s="1" t="str">
        <f t="shared" si="296"/>
        <v/>
      </c>
      <c r="AV1710" s="1" t="e">
        <f>IF(VLOOKUP(G1710,官網匯出!A:AQ,42,FALSE)="","[黃金盾官網]",VLOOKUP(G1710,官網匯出!A:AQ,42,FALSE))</f>
        <v>#N/A</v>
      </c>
      <c r="AW1710" s="1" t="e">
        <f>IF(LEFT(VLOOKUP(G1710,官網匯出!A:AS,43,FALSE),2)="","web",LEFT(VLOOKUP(G1710,官網匯出!A:AS,43,FALSE),2))</f>
        <v>#N/A</v>
      </c>
      <c r="AX1710" s="1" t="str">
        <f t="shared" si="306"/>
        <v>O</v>
      </c>
    </row>
    <row r="1711" spans="1:50">
      <c r="A1711" s="1" t="str">
        <f>IF(G1711="","",VLOOKUP(官網轉換!AW1711,團名!A:B,2,FALSE))</f>
        <v/>
      </c>
      <c r="B1711" s="1" t="str">
        <f>IF(G1711="","",IF(LEFT(VLOOKUP(G1711,官網匯出!A:AQ,43,0),2)="wf",VLOOKUP(VLOOKUP(G1711,官網匯出!A:AQ,43,0),團名!$I$1:$K$12,2,FALSE),"N0071"))</f>
        <v/>
      </c>
      <c r="C1711" s="1" t="str">
        <f>IFERROR(VLOOKUP(官網匯出!D1711,團名!E:G,3,FALSE),"")</f>
        <v/>
      </c>
      <c r="D1711" s="1" t="str">
        <f t="shared" si="297"/>
        <v/>
      </c>
      <c r="E1711" s="1" t="str">
        <f t="shared" si="298"/>
        <v/>
      </c>
      <c r="F1711" s="1" t="str">
        <f>IF(官網匯出!F1711="已付款","","B0012")</f>
        <v>B0012</v>
      </c>
      <c r="G1711" s="1" t="str">
        <f>IF(官網匯出!A1711="","",官網匯出!A1711)</f>
        <v/>
      </c>
      <c r="H1711" s="3" t="str">
        <f>IF(官網匯出!B1711="","",官網匯出!B1711)</f>
        <v/>
      </c>
      <c r="I1711" s="1" t="str">
        <f>IF(官網匯出!C1711="","",官網匯出!C1711)</f>
        <v/>
      </c>
      <c r="J1711" s="1" t="str">
        <f>IF(官網匯出!D1711="","",官網匯出!D1711)</f>
        <v/>
      </c>
      <c r="K1711" s="3" t="str">
        <f>IF(官網匯出!E1711="","",官網匯出!E1711)</f>
        <v/>
      </c>
      <c r="L1711" s="1" t="str">
        <f>IF(官網匯出!F1711="","",官網匯出!F1711)</f>
        <v/>
      </c>
      <c r="M1711" s="1" t="str">
        <f>IF(官網匯出!G1711="","",官網匯出!G1711)</f>
        <v/>
      </c>
      <c r="N1711" s="1" t="str">
        <f>IF(官網匯出!H1711="","",官網匯出!H1711)</f>
        <v/>
      </c>
      <c r="P1711" s="1" t="str">
        <f>IF(官網匯出!J1711="","",RIGHT(官網匯出!J1711,LEN(官網匯出!J1711)-2))</f>
        <v/>
      </c>
      <c r="Q1711" s="1" t="str">
        <f>IF(官網匯出!K1711="","",官網匯出!K1711)</f>
        <v/>
      </c>
      <c r="R1711" s="1" t="str">
        <f>IF(官網匯出!L1711="","",官網匯出!L1711)</f>
        <v/>
      </c>
      <c r="S1711" s="1" t="str">
        <f>IF(官網匯出!M1711="","",官網匯出!M1711)</f>
        <v/>
      </c>
      <c r="T1711" s="1" t="str">
        <f>IF(官網匯出!N1711="","",官網匯出!N1711)</f>
        <v/>
      </c>
      <c r="U1711" s="1" t="str">
        <f>IF(官網匯出!O1711="","",官網匯出!O1711)</f>
        <v/>
      </c>
      <c r="V1711" s="1" t="str">
        <f>IF(官網匯出!P1711="",IF(G1711="","",0),官網匯出!P1711)</f>
        <v/>
      </c>
      <c r="W1711" s="1" t="str">
        <f>IF(官網匯出!Q1711="",IF(G1711="","",0),官網匯出!Q1711)</f>
        <v/>
      </c>
      <c r="X1711" s="1" t="str">
        <f>IF(官網匯出!R1711="","",官網匯出!R1711)</f>
        <v/>
      </c>
      <c r="Y1711" s="1" t="str">
        <f>IF(官網匯出!S1711="","",官網匯出!S1711)</f>
        <v/>
      </c>
      <c r="Z1711" s="1" t="str">
        <f>IF(G1711="","",官網匯出!T1711)</f>
        <v/>
      </c>
      <c r="AA1711" s="1" t="str">
        <f>IF(G1711="","",官網匯出!AK1711)</f>
        <v/>
      </c>
      <c r="AB1711" s="1" t="str">
        <f>IF(G1711="","",IF(官網匯出!V1711="","",官網匯出!V1711))</f>
        <v/>
      </c>
      <c r="AJ1711" s="1" t="str">
        <f>IF(G1711="","",IF(官網匯出!AE1711="","",官網匯出!AE1711))</f>
        <v/>
      </c>
      <c r="AK1711" s="1" t="str">
        <f>IF(G1711="","",IF(官網匯出!AD1711="","",官網匯出!AD1711))</f>
        <v/>
      </c>
      <c r="AL1711" s="1" t="str">
        <f t="shared" si="299"/>
        <v>0</v>
      </c>
      <c r="AM1711" s="1" t="str">
        <f>IF(官網匯出!AG1711="","",官網匯出!AG1711)</f>
        <v/>
      </c>
      <c r="AN1711" s="1" t="str">
        <f>IF(G1711="","",IF(官網匯出!AH1711="","",官網匯出!AH1711))</f>
        <v/>
      </c>
      <c r="AO1711" s="14" t="str">
        <f t="shared" si="300"/>
        <v/>
      </c>
      <c r="AP1711" s="14" t="str">
        <f t="shared" si="301"/>
        <v>1</v>
      </c>
      <c r="AQ1711" s="14" t="str">
        <f t="shared" si="302"/>
        <v>0</v>
      </c>
      <c r="AR1711" s="1" t="str">
        <f t="shared" si="303"/>
        <v/>
      </c>
      <c r="AS1711" s="1" t="str">
        <f t="shared" si="304"/>
        <v/>
      </c>
      <c r="AT1711" s="1" t="str">
        <f t="shared" si="305"/>
        <v/>
      </c>
      <c r="AU1711" s="1" t="str">
        <f t="shared" si="296"/>
        <v/>
      </c>
      <c r="AV1711" s="1" t="e">
        <f>IF(VLOOKUP(G1711,官網匯出!A:AQ,42,FALSE)="","[黃金盾官網]",VLOOKUP(G1711,官網匯出!A:AQ,42,FALSE))</f>
        <v>#N/A</v>
      </c>
      <c r="AW1711" s="1" t="e">
        <f>IF(LEFT(VLOOKUP(G1711,官網匯出!A:AS,43,FALSE),2)="","web",LEFT(VLOOKUP(G1711,官網匯出!A:AS,43,FALSE),2))</f>
        <v>#N/A</v>
      </c>
      <c r="AX1711" s="1" t="str">
        <f t="shared" si="306"/>
        <v>O</v>
      </c>
    </row>
    <row r="1712" spans="1:50">
      <c r="A1712" s="1" t="str">
        <f>IF(G1712="","",VLOOKUP(官網轉換!AW1712,團名!A:B,2,FALSE))</f>
        <v/>
      </c>
      <c r="B1712" s="1" t="str">
        <f>IF(G1712="","",IF(LEFT(VLOOKUP(G1712,官網匯出!A:AQ,43,0),2)="wf",VLOOKUP(VLOOKUP(G1712,官網匯出!A:AQ,43,0),團名!$I$1:$K$12,2,FALSE),"N0071"))</f>
        <v/>
      </c>
      <c r="C1712" s="1" t="str">
        <f>IFERROR(VLOOKUP(官網匯出!D1712,團名!E:G,3,FALSE),"")</f>
        <v/>
      </c>
      <c r="D1712" s="1" t="str">
        <f t="shared" si="297"/>
        <v/>
      </c>
      <c r="E1712" s="1" t="str">
        <f t="shared" si="298"/>
        <v/>
      </c>
      <c r="F1712" s="1" t="str">
        <f>IF(官網匯出!F1712="已付款","","B0012")</f>
        <v>B0012</v>
      </c>
      <c r="G1712" s="1" t="str">
        <f>IF(官網匯出!A1712="","",官網匯出!A1712)</f>
        <v/>
      </c>
      <c r="H1712" s="3" t="str">
        <f>IF(官網匯出!B1712="","",官網匯出!B1712)</f>
        <v/>
      </c>
      <c r="I1712" s="1" t="str">
        <f>IF(官網匯出!C1712="","",官網匯出!C1712)</f>
        <v/>
      </c>
      <c r="J1712" s="1" t="str">
        <f>IF(官網匯出!D1712="","",官網匯出!D1712)</f>
        <v/>
      </c>
      <c r="K1712" s="3" t="str">
        <f>IF(官網匯出!E1712="","",官網匯出!E1712)</f>
        <v/>
      </c>
      <c r="L1712" s="1" t="str">
        <f>IF(官網匯出!F1712="","",官網匯出!F1712)</f>
        <v/>
      </c>
      <c r="M1712" s="1" t="str">
        <f>IF(官網匯出!G1712="","",官網匯出!G1712)</f>
        <v/>
      </c>
      <c r="N1712" s="1" t="str">
        <f>IF(官網匯出!H1712="","",官網匯出!H1712)</f>
        <v/>
      </c>
      <c r="P1712" s="1" t="str">
        <f>IF(官網匯出!J1712="","",RIGHT(官網匯出!J1712,LEN(官網匯出!J1712)-2))</f>
        <v/>
      </c>
      <c r="Q1712" s="1" t="str">
        <f>IF(官網匯出!K1712="","",官網匯出!K1712)</f>
        <v/>
      </c>
      <c r="R1712" s="1" t="str">
        <f>IF(官網匯出!L1712="","",官網匯出!L1712)</f>
        <v/>
      </c>
      <c r="S1712" s="1" t="str">
        <f>IF(官網匯出!M1712="","",官網匯出!M1712)</f>
        <v/>
      </c>
      <c r="T1712" s="1" t="str">
        <f>IF(官網匯出!N1712="","",官網匯出!N1712)</f>
        <v/>
      </c>
      <c r="U1712" s="1" t="str">
        <f>IF(官網匯出!O1712="","",官網匯出!O1712)</f>
        <v/>
      </c>
      <c r="V1712" s="1" t="str">
        <f>IF(官網匯出!P1712="",IF(G1712="","",0),官網匯出!P1712)</f>
        <v/>
      </c>
      <c r="W1712" s="1" t="str">
        <f>IF(官網匯出!Q1712="",IF(G1712="","",0),官網匯出!Q1712)</f>
        <v/>
      </c>
      <c r="X1712" s="1" t="str">
        <f>IF(官網匯出!R1712="","",官網匯出!R1712)</f>
        <v/>
      </c>
      <c r="Y1712" s="1" t="str">
        <f>IF(官網匯出!S1712="","",官網匯出!S1712)</f>
        <v/>
      </c>
      <c r="Z1712" s="1" t="str">
        <f>IF(G1712="","",官網匯出!T1712)</f>
        <v/>
      </c>
      <c r="AA1712" s="1" t="str">
        <f>IF(G1712="","",官網匯出!AK1712)</f>
        <v/>
      </c>
      <c r="AB1712" s="1" t="str">
        <f>IF(G1712="","",IF(官網匯出!V1712="","",官網匯出!V1712))</f>
        <v/>
      </c>
      <c r="AJ1712" s="1" t="str">
        <f>IF(G1712="","",IF(官網匯出!AE1712="","",官網匯出!AE1712))</f>
        <v/>
      </c>
      <c r="AK1712" s="1" t="str">
        <f>IF(G1712="","",IF(官網匯出!AD1712="","",官網匯出!AD1712))</f>
        <v/>
      </c>
      <c r="AL1712" s="1" t="str">
        <f t="shared" si="299"/>
        <v>0</v>
      </c>
      <c r="AM1712" s="1" t="str">
        <f>IF(官網匯出!AG1712="","",官網匯出!AG1712)</f>
        <v/>
      </c>
      <c r="AN1712" s="1" t="str">
        <f>IF(G1712="","",IF(官網匯出!AH1712="","",官網匯出!AH1712))</f>
        <v/>
      </c>
      <c r="AO1712" s="14" t="str">
        <f t="shared" si="300"/>
        <v/>
      </c>
      <c r="AP1712" s="14" t="str">
        <f t="shared" si="301"/>
        <v>1</v>
      </c>
      <c r="AQ1712" s="14" t="str">
        <f t="shared" si="302"/>
        <v>0</v>
      </c>
      <c r="AR1712" s="1" t="str">
        <f t="shared" si="303"/>
        <v/>
      </c>
      <c r="AS1712" s="1" t="str">
        <f t="shared" si="304"/>
        <v/>
      </c>
      <c r="AT1712" s="1" t="str">
        <f t="shared" si="305"/>
        <v/>
      </c>
      <c r="AU1712" s="1" t="str">
        <f t="shared" si="296"/>
        <v/>
      </c>
      <c r="AV1712" s="1" t="e">
        <f>IF(VLOOKUP(G1712,官網匯出!A:AQ,42,FALSE)="","[黃金盾官網]",VLOOKUP(G1712,官網匯出!A:AQ,42,FALSE))</f>
        <v>#N/A</v>
      </c>
      <c r="AW1712" s="1" t="e">
        <f>IF(LEFT(VLOOKUP(G1712,官網匯出!A:AS,43,FALSE),2)="","web",LEFT(VLOOKUP(G1712,官網匯出!A:AS,43,FALSE),2))</f>
        <v>#N/A</v>
      </c>
      <c r="AX1712" s="1" t="str">
        <f t="shared" si="306"/>
        <v>O</v>
      </c>
    </row>
    <row r="1713" spans="1:50">
      <c r="A1713" s="1" t="str">
        <f>IF(G1713="","",VLOOKUP(官網轉換!AW1713,團名!A:B,2,FALSE))</f>
        <v/>
      </c>
      <c r="B1713" s="1" t="str">
        <f>IF(G1713="","",IF(LEFT(VLOOKUP(G1713,官網匯出!A:AQ,43,0),2)="wf",VLOOKUP(VLOOKUP(G1713,官網匯出!A:AQ,43,0),團名!$I$1:$K$12,2,FALSE),"N0071"))</f>
        <v/>
      </c>
      <c r="C1713" s="1" t="str">
        <f>IFERROR(VLOOKUP(官網匯出!D1713,團名!E:G,3,FALSE),"")</f>
        <v/>
      </c>
      <c r="D1713" s="1" t="str">
        <f t="shared" si="297"/>
        <v/>
      </c>
      <c r="E1713" s="1" t="str">
        <f t="shared" si="298"/>
        <v/>
      </c>
      <c r="F1713" s="1" t="str">
        <f>IF(官網匯出!F1713="已付款","","B0012")</f>
        <v>B0012</v>
      </c>
      <c r="G1713" s="1" t="str">
        <f>IF(官網匯出!A1713="","",官網匯出!A1713)</f>
        <v/>
      </c>
      <c r="H1713" s="3" t="str">
        <f>IF(官網匯出!B1713="","",官網匯出!B1713)</f>
        <v/>
      </c>
      <c r="I1713" s="1" t="str">
        <f>IF(官網匯出!C1713="","",官網匯出!C1713)</f>
        <v/>
      </c>
      <c r="J1713" s="1" t="str">
        <f>IF(官網匯出!D1713="","",官網匯出!D1713)</f>
        <v/>
      </c>
      <c r="K1713" s="3" t="str">
        <f>IF(官網匯出!E1713="","",官網匯出!E1713)</f>
        <v/>
      </c>
      <c r="L1713" s="1" t="str">
        <f>IF(官網匯出!F1713="","",官網匯出!F1713)</f>
        <v/>
      </c>
      <c r="M1713" s="1" t="str">
        <f>IF(官網匯出!G1713="","",官網匯出!G1713)</f>
        <v/>
      </c>
      <c r="N1713" s="1" t="str">
        <f>IF(官網匯出!H1713="","",官網匯出!H1713)</f>
        <v/>
      </c>
      <c r="P1713" s="1" t="str">
        <f>IF(官網匯出!J1713="","",RIGHT(官網匯出!J1713,LEN(官網匯出!J1713)-2))</f>
        <v/>
      </c>
      <c r="Q1713" s="1" t="str">
        <f>IF(官網匯出!K1713="","",官網匯出!K1713)</f>
        <v/>
      </c>
      <c r="R1713" s="1" t="str">
        <f>IF(官網匯出!L1713="","",官網匯出!L1713)</f>
        <v/>
      </c>
      <c r="S1713" s="1" t="str">
        <f>IF(官網匯出!M1713="","",官網匯出!M1713)</f>
        <v/>
      </c>
      <c r="T1713" s="1" t="str">
        <f>IF(官網匯出!N1713="","",官網匯出!N1713)</f>
        <v/>
      </c>
      <c r="U1713" s="1" t="str">
        <f>IF(官網匯出!O1713="","",官網匯出!O1713)</f>
        <v/>
      </c>
      <c r="V1713" s="1" t="str">
        <f>IF(官網匯出!P1713="",IF(G1713="","",0),官網匯出!P1713)</f>
        <v/>
      </c>
      <c r="W1713" s="1" t="str">
        <f>IF(官網匯出!Q1713="",IF(G1713="","",0),官網匯出!Q1713)</f>
        <v/>
      </c>
      <c r="X1713" s="1" t="str">
        <f>IF(官網匯出!R1713="","",官網匯出!R1713)</f>
        <v/>
      </c>
      <c r="Y1713" s="1" t="str">
        <f>IF(官網匯出!S1713="","",官網匯出!S1713)</f>
        <v/>
      </c>
      <c r="Z1713" s="1" t="str">
        <f>IF(G1713="","",官網匯出!T1713)</f>
        <v/>
      </c>
      <c r="AA1713" s="1" t="str">
        <f>IF(G1713="","",官網匯出!AK1713)</f>
        <v/>
      </c>
      <c r="AB1713" s="1" t="str">
        <f>IF(G1713="","",IF(官網匯出!V1713="","",官網匯出!V1713))</f>
        <v/>
      </c>
      <c r="AJ1713" s="1" t="str">
        <f>IF(G1713="","",IF(官網匯出!AE1713="","",官網匯出!AE1713))</f>
        <v/>
      </c>
      <c r="AK1713" s="1" t="str">
        <f>IF(G1713="","",IF(官網匯出!AD1713="","",官網匯出!AD1713))</f>
        <v/>
      </c>
      <c r="AL1713" s="1" t="str">
        <f t="shared" si="299"/>
        <v>0</v>
      </c>
      <c r="AM1713" s="1" t="str">
        <f>IF(官網匯出!AG1713="","",官網匯出!AG1713)</f>
        <v/>
      </c>
      <c r="AN1713" s="1" t="str">
        <f>IF(G1713="","",IF(官網匯出!AH1713="","",官網匯出!AH1713))</f>
        <v/>
      </c>
      <c r="AO1713" s="14" t="str">
        <f t="shared" si="300"/>
        <v/>
      </c>
      <c r="AP1713" s="14" t="str">
        <f t="shared" si="301"/>
        <v>1</v>
      </c>
      <c r="AQ1713" s="14" t="str">
        <f t="shared" si="302"/>
        <v>0</v>
      </c>
      <c r="AR1713" s="1" t="str">
        <f t="shared" si="303"/>
        <v/>
      </c>
      <c r="AS1713" s="1" t="str">
        <f t="shared" si="304"/>
        <v/>
      </c>
      <c r="AT1713" s="1" t="str">
        <f t="shared" si="305"/>
        <v/>
      </c>
      <c r="AU1713" s="1" t="str">
        <f t="shared" si="296"/>
        <v/>
      </c>
      <c r="AV1713" s="1" t="e">
        <f>IF(VLOOKUP(G1713,官網匯出!A:AQ,42,FALSE)="","[黃金盾官網]",VLOOKUP(G1713,官網匯出!A:AQ,42,FALSE))</f>
        <v>#N/A</v>
      </c>
      <c r="AW1713" s="1" t="e">
        <f>IF(LEFT(VLOOKUP(G1713,官網匯出!A:AS,43,FALSE),2)="","web",LEFT(VLOOKUP(G1713,官網匯出!A:AS,43,FALSE),2))</f>
        <v>#N/A</v>
      </c>
      <c r="AX1713" s="1" t="str">
        <f t="shared" si="306"/>
        <v>O</v>
      </c>
    </row>
    <row r="1714" spans="1:50">
      <c r="A1714" s="1" t="str">
        <f>IF(G1714="","",VLOOKUP(官網轉換!AW1714,團名!A:B,2,FALSE))</f>
        <v/>
      </c>
      <c r="B1714" s="1" t="str">
        <f>IF(G1714="","",IF(LEFT(VLOOKUP(G1714,官網匯出!A:AQ,43,0),2)="wf",VLOOKUP(VLOOKUP(G1714,官網匯出!A:AQ,43,0),團名!$I$1:$K$12,2,FALSE),"N0071"))</f>
        <v/>
      </c>
      <c r="C1714" s="1" t="str">
        <f>IFERROR(VLOOKUP(官網匯出!D1714,團名!E:G,3,FALSE),"")</f>
        <v/>
      </c>
      <c r="D1714" s="1" t="str">
        <f t="shared" si="297"/>
        <v/>
      </c>
      <c r="E1714" s="1" t="str">
        <f t="shared" si="298"/>
        <v/>
      </c>
      <c r="F1714" s="1" t="str">
        <f>IF(官網匯出!F1714="已付款","","B0012")</f>
        <v>B0012</v>
      </c>
      <c r="G1714" s="1" t="str">
        <f>IF(官網匯出!A1714="","",官網匯出!A1714)</f>
        <v/>
      </c>
      <c r="H1714" s="3" t="str">
        <f>IF(官網匯出!B1714="","",官網匯出!B1714)</f>
        <v/>
      </c>
      <c r="I1714" s="1" t="str">
        <f>IF(官網匯出!C1714="","",官網匯出!C1714)</f>
        <v/>
      </c>
      <c r="J1714" s="1" t="str">
        <f>IF(官網匯出!D1714="","",官網匯出!D1714)</f>
        <v/>
      </c>
      <c r="K1714" s="3" t="str">
        <f>IF(官網匯出!E1714="","",官網匯出!E1714)</f>
        <v/>
      </c>
      <c r="L1714" s="1" t="str">
        <f>IF(官網匯出!F1714="","",官網匯出!F1714)</f>
        <v/>
      </c>
      <c r="M1714" s="1" t="str">
        <f>IF(官網匯出!G1714="","",官網匯出!G1714)</f>
        <v/>
      </c>
      <c r="N1714" s="1" t="str">
        <f>IF(官網匯出!H1714="","",官網匯出!H1714)</f>
        <v/>
      </c>
      <c r="P1714" s="1" t="str">
        <f>IF(官網匯出!J1714="","",RIGHT(官網匯出!J1714,LEN(官網匯出!J1714)-2))</f>
        <v/>
      </c>
      <c r="Q1714" s="1" t="str">
        <f>IF(官網匯出!K1714="","",官網匯出!K1714)</f>
        <v/>
      </c>
      <c r="R1714" s="1" t="str">
        <f>IF(官網匯出!L1714="","",官網匯出!L1714)</f>
        <v/>
      </c>
      <c r="S1714" s="1" t="str">
        <f>IF(官網匯出!M1714="","",官網匯出!M1714)</f>
        <v/>
      </c>
      <c r="T1714" s="1" t="str">
        <f>IF(官網匯出!N1714="","",官網匯出!N1714)</f>
        <v/>
      </c>
      <c r="U1714" s="1" t="str">
        <f>IF(官網匯出!O1714="","",官網匯出!O1714)</f>
        <v/>
      </c>
      <c r="V1714" s="1" t="str">
        <f>IF(官網匯出!P1714="",IF(G1714="","",0),官網匯出!P1714)</f>
        <v/>
      </c>
      <c r="W1714" s="1" t="str">
        <f>IF(官網匯出!Q1714="",IF(G1714="","",0),官網匯出!Q1714)</f>
        <v/>
      </c>
      <c r="X1714" s="1" t="str">
        <f>IF(官網匯出!R1714="","",官網匯出!R1714)</f>
        <v/>
      </c>
      <c r="Y1714" s="1" t="str">
        <f>IF(官網匯出!S1714="","",官網匯出!S1714)</f>
        <v/>
      </c>
      <c r="Z1714" s="1" t="str">
        <f>IF(G1714="","",官網匯出!T1714)</f>
        <v/>
      </c>
      <c r="AA1714" s="1" t="str">
        <f>IF(G1714="","",官網匯出!AK1714)</f>
        <v/>
      </c>
      <c r="AB1714" s="1" t="str">
        <f>IF(G1714="","",IF(官網匯出!V1714="","",官網匯出!V1714))</f>
        <v/>
      </c>
      <c r="AJ1714" s="1" t="str">
        <f>IF(G1714="","",IF(官網匯出!AE1714="","",官網匯出!AE1714))</f>
        <v/>
      </c>
      <c r="AK1714" s="1" t="str">
        <f>IF(G1714="","",IF(官網匯出!AD1714="","",官網匯出!AD1714))</f>
        <v/>
      </c>
      <c r="AL1714" s="1" t="str">
        <f t="shared" si="299"/>
        <v>0</v>
      </c>
      <c r="AM1714" s="1" t="str">
        <f>IF(官網匯出!AG1714="","",官網匯出!AG1714)</f>
        <v/>
      </c>
      <c r="AN1714" s="1" t="str">
        <f>IF(G1714="","",IF(官網匯出!AH1714="","",官網匯出!AH1714))</f>
        <v/>
      </c>
      <c r="AO1714" s="14" t="str">
        <f t="shared" si="300"/>
        <v/>
      </c>
      <c r="AP1714" s="14" t="str">
        <f t="shared" si="301"/>
        <v>1</v>
      </c>
      <c r="AQ1714" s="14" t="str">
        <f t="shared" si="302"/>
        <v>0</v>
      </c>
      <c r="AR1714" s="1" t="str">
        <f t="shared" si="303"/>
        <v/>
      </c>
      <c r="AS1714" s="1" t="str">
        <f t="shared" si="304"/>
        <v/>
      </c>
      <c r="AT1714" s="1" t="str">
        <f t="shared" si="305"/>
        <v/>
      </c>
      <c r="AU1714" s="1" t="str">
        <f t="shared" si="296"/>
        <v/>
      </c>
      <c r="AV1714" s="1" t="e">
        <f>IF(VLOOKUP(G1714,官網匯出!A:AQ,42,FALSE)="","[黃金盾官網]",VLOOKUP(G1714,官網匯出!A:AQ,42,FALSE))</f>
        <v>#N/A</v>
      </c>
      <c r="AW1714" s="1" t="e">
        <f>IF(LEFT(VLOOKUP(G1714,官網匯出!A:AS,43,FALSE),2)="","web",LEFT(VLOOKUP(G1714,官網匯出!A:AS,43,FALSE),2))</f>
        <v>#N/A</v>
      </c>
      <c r="AX1714" s="1" t="str">
        <f t="shared" si="306"/>
        <v>O</v>
      </c>
    </row>
    <row r="1715" spans="1:50">
      <c r="A1715" s="1" t="str">
        <f>IF(G1715="","",VLOOKUP(官網轉換!AW1715,團名!A:B,2,FALSE))</f>
        <v/>
      </c>
      <c r="B1715" s="1" t="str">
        <f>IF(G1715="","",IF(LEFT(VLOOKUP(G1715,官網匯出!A:AQ,43,0),2)="wf",VLOOKUP(VLOOKUP(G1715,官網匯出!A:AQ,43,0),團名!$I$1:$K$12,2,FALSE),"N0071"))</f>
        <v/>
      </c>
      <c r="C1715" s="1" t="str">
        <f>IFERROR(VLOOKUP(官網匯出!D1715,團名!E:G,3,FALSE),"")</f>
        <v/>
      </c>
      <c r="D1715" s="1" t="str">
        <f t="shared" si="297"/>
        <v/>
      </c>
      <c r="E1715" s="1" t="str">
        <f t="shared" si="298"/>
        <v/>
      </c>
      <c r="F1715" s="1" t="str">
        <f>IF(官網匯出!F1715="已付款","","B0012")</f>
        <v>B0012</v>
      </c>
      <c r="G1715" s="1" t="str">
        <f>IF(官網匯出!A1715="","",官網匯出!A1715)</f>
        <v/>
      </c>
      <c r="H1715" s="3" t="str">
        <f>IF(官網匯出!B1715="","",官網匯出!B1715)</f>
        <v/>
      </c>
      <c r="I1715" s="1" t="str">
        <f>IF(官網匯出!C1715="","",官網匯出!C1715)</f>
        <v/>
      </c>
      <c r="J1715" s="1" t="str">
        <f>IF(官網匯出!D1715="","",官網匯出!D1715)</f>
        <v/>
      </c>
      <c r="K1715" s="3" t="str">
        <f>IF(官網匯出!E1715="","",官網匯出!E1715)</f>
        <v/>
      </c>
      <c r="L1715" s="1" t="str">
        <f>IF(官網匯出!F1715="","",官網匯出!F1715)</f>
        <v/>
      </c>
      <c r="M1715" s="1" t="str">
        <f>IF(官網匯出!G1715="","",官網匯出!G1715)</f>
        <v/>
      </c>
      <c r="N1715" s="1" t="str">
        <f>IF(官網匯出!H1715="","",官網匯出!H1715)</f>
        <v/>
      </c>
      <c r="P1715" s="1" t="str">
        <f>IF(官網匯出!J1715="","",RIGHT(官網匯出!J1715,LEN(官網匯出!J1715)-2))</f>
        <v/>
      </c>
      <c r="Q1715" s="1" t="str">
        <f>IF(官網匯出!K1715="","",官網匯出!K1715)</f>
        <v/>
      </c>
      <c r="R1715" s="1" t="str">
        <f>IF(官網匯出!L1715="","",官網匯出!L1715)</f>
        <v/>
      </c>
      <c r="S1715" s="1" t="str">
        <f>IF(官網匯出!M1715="","",官網匯出!M1715)</f>
        <v/>
      </c>
      <c r="T1715" s="1" t="str">
        <f>IF(官網匯出!N1715="","",官網匯出!N1715)</f>
        <v/>
      </c>
      <c r="U1715" s="1" t="str">
        <f>IF(官網匯出!O1715="","",官網匯出!O1715)</f>
        <v/>
      </c>
      <c r="V1715" s="1" t="str">
        <f>IF(官網匯出!P1715="",IF(G1715="","",0),官網匯出!P1715)</f>
        <v/>
      </c>
      <c r="W1715" s="1" t="str">
        <f>IF(官網匯出!Q1715="",IF(G1715="","",0),官網匯出!Q1715)</f>
        <v/>
      </c>
      <c r="X1715" s="1" t="str">
        <f>IF(官網匯出!R1715="","",官網匯出!R1715)</f>
        <v/>
      </c>
      <c r="Y1715" s="1" t="str">
        <f>IF(官網匯出!S1715="","",官網匯出!S1715)</f>
        <v/>
      </c>
      <c r="Z1715" s="1" t="str">
        <f>IF(G1715="","",官網匯出!T1715)</f>
        <v/>
      </c>
      <c r="AA1715" s="1" t="str">
        <f>IF(G1715="","",官網匯出!AK1715)</f>
        <v/>
      </c>
      <c r="AB1715" s="1" t="str">
        <f>IF(G1715="","",IF(官網匯出!V1715="","",官網匯出!V1715))</f>
        <v/>
      </c>
      <c r="AJ1715" s="1" t="str">
        <f>IF(G1715="","",IF(官網匯出!AE1715="","",官網匯出!AE1715))</f>
        <v/>
      </c>
      <c r="AK1715" s="1" t="str">
        <f>IF(G1715="","",IF(官網匯出!AD1715="","",官網匯出!AD1715))</f>
        <v/>
      </c>
      <c r="AL1715" s="1" t="str">
        <f t="shared" si="299"/>
        <v>0</v>
      </c>
      <c r="AM1715" s="1" t="str">
        <f>IF(官網匯出!AG1715="","",官網匯出!AG1715)</f>
        <v/>
      </c>
      <c r="AN1715" s="1" t="str">
        <f>IF(G1715="","",IF(官網匯出!AH1715="","",官網匯出!AH1715))</f>
        <v/>
      </c>
      <c r="AO1715" s="14" t="str">
        <f t="shared" si="300"/>
        <v/>
      </c>
      <c r="AP1715" s="14" t="str">
        <f t="shared" si="301"/>
        <v>1</v>
      </c>
      <c r="AQ1715" s="14" t="str">
        <f t="shared" si="302"/>
        <v>0</v>
      </c>
      <c r="AR1715" s="1" t="str">
        <f t="shared" si="303"/>
        <v/>
      </c>
      <c r="AS1715" s="1" t="str">
        <f t="shared" si="304"/>
        <v/>
      </c>
      <c r="AT1715" s="1" t="str">
        <f t="shared" si="305"/>
        <v/>
      </c>
      <c r="AU1715" s="1" t="str">
        <f t="shared" si="296"/>
        <v/>
      </c>
      <c r="AV1715" s="1" t="e">
        <f>IF(VLOOKUP(G1715,官網匯出!A:AQ,42,FALSE)="","[黃金盾官網]",VLOOKUP(G1715,官網匯出!A:AQ,42,FALSE))</f>
        <v>#N/A</v>
      </c>
      <c r="AW1715" s="1" t="e">
        <f>IF(LEFT(VLOOKUP(G1715,官網匯出!A:AS,43,FALSE),2)="","web",LEFT(VLOOKUP(G1715,官網匯出!A:AS,43,FALSE),2))</f>
        <v>#N/A</v>
      </c>
      <c r="AX1715" s="1" t="str">
        <f t="shared" si="306"/>
        <v>O</v>
      </c>
    </row>
    <row r="1716" spans="1:50">
      <c r="A1716" s="1" t="str">
        <f>IF(G1716="","",VLOOKUP(官網轉換!AW1716,團名!A:B,2,FALSE))</f>
        <v/>
      </c>
      <c r="B1716" s="1" t="str">
        <f>IF(G1716="","",IF(LEFT(VLOOKUP(G1716,官網匯出!A:AQ,43,0),2)="wf",VLOOKUP(VLOOKUP(G1716,官網匯出!A:AQ,43,0),團名!$I$1:$K$12,2,FALSE),"N0071"))</f>
        <v/>
      </c>
      <c r="C1716" s="1" t="str">
        <f>IFERROR(VLOOKUP(官網匯出!D1716,團名!E:G,3,FALSE),"")</f>
        <v/>
      </c>
      <c r="D1716" s="1" t="str">
        <f t="shared" si="297"/>
        <v/>
      </c>
      <c r="E1716" s="1" t="str">
        <f t="shared" si="298"/>
        <v/>
      </c>
      <c r="F1716" s="1" t="str">
        <f>IF(官網匯出!F1716="已付款","","B0012")</f>
        <v>B0012</v>
      </c>
      <c r="G1716" s="1" t="str">
        <f>IF(官網匯出!A1716="","",官網匯出!A1716)</f>
        <v/>
      </c>
      <c r="H1716" s="3" t="str">
        <f>IF(官網匯出!B1716="","",官網匯出!B1716)</f>
        <v/>
      </c>
      <c r="I1716" s="1" t="str">
        <f>IF(官網匯出!C1716="","",官網匯出!C1716)</f>
        <v/>
      </c>
      <c r="J1716" s="1" t="str">
        <f>IF(官網匯出!D1716="","",官網匯出!D1716)</f>
        <v/>
      </c>
      <c r="K1716" s="3" t="str">
        <f>IF(官網匯出!E1716="","",官網匯出!E1716)</f>
        <v/>
      </c>
      <c r="L1716" s="1" t="str">
        <f>IF(官網匯出!F1716="","",官網匯出!F1716)</f>
        <v/>
      </c>
      <c r="M1716" s="1" t="str">
        <f>IF(官網匯出!G1716="","",官網匯出!G1716)</f>
        <v/>
      </c>
      <c r="N1716" s="1" t="str">
        <f>IF(官網匯出!H1716="","",官網匯出!H1716)</f>
        <v/>
      </c>
      <c r="P1716" s="1" t="str">
        <f>IF(官網匯出!J1716="","",RIGHT(官網匯出!J1716,LEN(官網匯出!J1716)-2))</f>
        <v/>
      </c>
      <c r="Q1716" s="1" t="str">
        <f>IF(官網匯出!K1716="","",官網匯出!K1716)</f>
        <v/>
      </c>
      <c r="R1716" s="1" t="str">
        <f>IF(官網匯出!L1716="","",官網匯出!L1716)</f>
        <v/>
      </c>
      <c r="S1716" s="1" t="str">
        <f>IF(官網匯出!M1716="","",官網匯出!M1716)</f>
        <v/>
      </c>
      <c r="T1716" s="1" t="str">
        <f>IF(官網匯出!N1716="","",官網匯出!N1716)</f>
        <v/>
      </c>
      <c r="U1716" s="1" t="str">
        <f>IF(官網匯出!O1716="","",官網匯出!O1716)</f>
        <v/>
      </c>
      <c r="V1716" s="1" t="str">
        <f>IF(官網匯出!P1716="",IF(G1716="","",0),官網匯出!P1716)</f>
        <v/>
      </c>
      <c r="W1716" s="1" t="str">
        <f>IF(官網匯出!Q1716="",IF(G1716="","",0),官網匯出!Q1716)</f>
        <v/>
      </c>
      <c r="X1716" s="1" t="str">
        <f>IF(官網匯出!R1716="","",官網匯出!R1716)</f>
        <v/>
      </c>
      <c r="Y1716" s="1" t="str">
        <f>IF(官網匯出!S1716="","",官網匯出!S1716)</f>
        <v/>
      </c>
      <c r="Z1716" s="1" t="str">
        <f>IF(G1716="","",官網匯出!T1716)</f>
        <v/>
      </c>
      <c r="AA1716" s="1" t="str">
        <f>IF(G1716="","",官網匯出!AK1716)</f>
        <v/>
      </c>
      <c r="AB1716" s="1" t="str">
        <f>IF(G1716="","",IF(官網匯出!V1716="","",官網匯出!V1716))</f>
        <v/>
      </c>
      <c r="AJ1716" s="1" t="str">
        <f>IF(G1716="","",IF(官網匯出!AE1716="","",官網匯出!AE1716))</f>
        <v/>
      </c>
      <c r="AK1716" s="1" t="str">
        <f>IF(G1716="","",IF(官網匯出!AD1716="","",官網匯出!AD1716))</f>
        <v/>
      </c>
      <c r="AL1716" s="1" t="str">
        <f t="shared" si="299"/>
        <v>0</v>
      </c>
      <c r="AM1716" s="1" t="str">
        <f>IF(官網匯出!AG1716="","",官網匯出!AG1716)</f>
        <v/>
      </c>
      <c r="AN1716" s="1" t="str">
        <f>IF(G1716="","",IF(官網匯出!AH1716="","",官網匯出!AH1716))</f>
        <v/>
      </c>
      <c r="AO1716" s="14" t="str">
        <f t="shared" si="300"/>
        <v/>
      </c>
      <c r="AP1716" s="14" t="str">
        <f t="shared" si="301"/>
        <v>1</v>
      </c>
      <c r="AQ1716" s="14" t="str">
        <f t="shared" si="302"/>
        <v>0</v>
      </c>
      <c r="AR1716" s="1" t="str">
        <f t="shared" si="303"/>
        <v/>
      </c>
      <c r="AS1716" s="1" t="str">
        <f t="shared" si="304"/>
        <v/>
      </c>
      <c r="AT1716" s="1" t="str">
        <f t="shared" si="305"/>
        <v/>
      </c>
      <c r="AU1716" s="1" t="str">
        <f t="shared" si="296"/>
        <v/>
      </c>
      <c r="AV1716" s="1" t="e">
        <f>IF(VLOOKUP(G1716,官網匯出!A:AQ,42,FALSE)="","[黃金盾官網]",VLOOKUP(G1716,官網匯出!A:AQ,42,FALSE))</f>
        <v>#N/A</v>
      </c>
      <c r="AW1716" s="1" t="e">
        <f>IF(LEFT(VLOOKUP(G1716,官網匯出!A:AS,43,FALSE),2)="","web",LEFT(VLOOKUP(G1716,官網匯出!A:AS,43,FALSE),2))</f>
        <v>#N/A</v>
      </c>
      <c r="AX1716" s="1" t="str">
        <f t="shared" si="306"/>
        <v>O</v>
      </c>
    </row>
    <row r="1717" spans="1:50">
      <c r="A1717" s="1" t="str">
        <f>IF(G1717="","",VLOOKUP(官網轉換!AW1717,團名!A:B,2,FALSE))</f>
        <v/>
      </c>
      <c r="B1717" s="1" t="str">
        <f>IF(G1717="","",IF(LEFT(VLOOKUP(G1717,官網匯出!A:AQ,43,0),2)="wf",VLOOKUP(VLOOKUP(G1717,官網匯出!A:AQ,43,0),團名!$I$1:$K$12,2,FALSE),"N0071"))</f>
        <v/>
      </c>
      <c r="C1717" s="1" t="str">
        <f>IFERROR(VLOOKUP(官網匯出!D1717,團名!E:G,3,FALSE),"")</f>
        <v/>
      </c>
      <c r="D1717" s="1" t="str">
        <f t="shared" si="297"/>
        <v/>
      </c>
      <c r="E1717" s="1" t="str">
        <f t="shared" si="298"/>
        <v/>
      </c>
      <c r="F1717" s="1" t="str">
        <f>IF(官網匯出!F1717="已付款","","B0012")</f>
        <v>B0012</v>
      </c>
      <c r="G1717" s="1" t="str">
        <f>IF(官網匯出!A1717="","",官網匯出!A1717)</f>
        <v/>
      </c>
      <c r="H1717" s="3" t="str">
        <f>IF(官網匯出!B1717="","",官網匯出!B1717)</f>
        <v/>
      </c>
      <c r="I1717" s="1" t="str">
        <f>IF(官網匯出!C1717="","",官網匯出!C1717)</f>
        <v/>
      </c>
      <c r="J1717" s="1" t="str">
        <f>IF(官網匯出!D1717="","",官網匯出!D1717)</f>
        <v/>
      </c>
      <c r="K1717" s="3" t="str">
        <f>IF(官網匯出!E1717="","",官網匯出!E1717)</f>
        <v/>
      </c>
      <c r="L1717" s="1" t="str">
        <f>IF(官網匯出!F1717="","",官網匯出!F1717)</f>
        <v/>
      </c>
      <c r="M1717" s="1" t="str">
        <f>IF(官網匯出!G1717="","",官網匯出!G1717)</f>
        <v/>
      </c>
      <c r="N1717" s="1" t="str">
        <f>IF(官網匯出!H1717="","",官網匯出!H1717)</f>
        <v/>
      </c>
      <c r="P1717" s="1" t="str">
        <f>IF(官網匯出!J1717="","",RIGHT(官網匯出!J1717,LEN(官網匯出!J1717)-2))</f>
        <v/>
      </c>
      <c r="Q1717" s="1" t="str">
        <f>IF(官網匯出!K1717="","",官網匯出!K1717)</f>
        <v/>
      </c>
      <c r="R1717" s="1" t="str">
        <f>IF(官網匯出!L1717="","",官網匯出!L1717)</f>
        <v/>
      </c>
      <c r="S1717" s="1" t="str">
        <f>IF(官網匯出!M1717="","",官網匯出!M1717)</f>
        <v/>
      </c>
      <c r="T1717" s="1" t="str">
        <f>IF(官網匯出!N1717="","",官網匯出!N1717)</f>
        <v/>
      </c>
      <c r="U1717" s="1" t="str">
        <f>IF(官網匯出!O1717="","",官網匯出!O1717)</f>
        <v/>
      </c>
      <c r="V1717" s="1" t="str">
        <f>IF(官網匯出!P1717="",IF(G1717="","",0),官網匯出!P1717)</f>
        <v/>
      </c>
      <c r="W1717" s="1" t="str">
        <f>IF(官網匯出!Q1717="",IF(G1717="","",0),官網匯出!Q1717)</f>
        <v/>
      </c>
      <c r="X1717" s="1" t="str">
        <f>IF(官網匯出!R1717="","",官網匯出!R1717)</f>
        <v/>
      </c>
      <c r="Y1717" s="1" t="str">
        <f>IF(官網匯出!S1717="","",官網匯出!S1717)</f>
        <v/>
      </c>
      <c r="Z1717" s="1" t="str">
        <f>IF(G1717="","",官網匯出!T1717)</f>
        <v/>
      </c>
      <c r="AA1717" s="1" t="str">
        <f>IF(G1717="","",官網匯出!AK1717)</f>
        <v/>
      </c>
      <c r="AB1717" s="1" t="str">
        <f>IF(G1717="","",IF(官網匯出!V1717="","",官網匯出!V1717))</f>
        <v/>
      </c>
      <c r="AJ1717" s="1" t="str">
        <f>IF(G1717="","",IF(官網匯出!AE1717="","",官網匯出!AE1717))</f>
        <v/>
      </c>
      <c r="AK1717" s="1" t="str">
        <f>IF(G1717="","",IF(官網匯出!AD1717="","",官網匯出!AD1717))</f>
        <v/>
      </c>
      <c r="AL1717" s="1" t="str">
        <f t="shared" si="299"/>
        <v>0</v>
      </c>
      <c r="AM1717" s="1" t="str">
        <f>IF(官網匯出!AG1717="","",官網匯出!AG1717)</f>
        <v/>
      </c>
      <c r="AN1717" s="1" t="str">
        <f>IF(G1717="","",IF(官網匯出!AH1717="","",官網匯出!AH1717))</f>
        <v/>
      </c>
      <c r="AO1717" s="14" t="str">
        <f t="shared" si="300"/>
        <v/>
      </c>
      <c r="AP1717" s="14" t="str">
        <f t="shared" si="301"/>
        <v>1</v>
      </c>
      <c r="AQ1717" s="14" t="str">
        <f t="shared" si="302"/>
        <v>0</v>
      </c>
      <c r="AR1717" s="1" t="str">
        <f t="shared" si="303"/>
        <v/>
      </c>
      <c r="AS1717" s="1" t="str">
        <f t="shared" si="304"/>
        <v/>
      </c>
      <c r="AT1717" s="1" t="str">
        <f t="shared" si="305"/>
        <v/>
      </c>
      <c r="AU1717" s="1" t="str">
        <f t="shared" si="296"/>
        <v/>
      </c>
      <c r="AV1717" s="1" t="e">
        <f>IF(VLOOKUP(G1717,官網匯出!A:AQ,42,FALSE)="","[黃金盾官網]",VLOOKUP(G1717,官網匯出!A:AQ,42,FALSE))</f>
        <v>#N/A</v>
      </c>
      <c r="AW1717" s="1" t="e">
        <f>IF(LEFT(VLOOKUP(G1717,官網匯出!A:AS,43,FALSE),2)="","web",LEFT(VLOOKUP(G1717,官網匯出!A:AS,43,FALSE),2))</f>
        <v>#N/A</v>
      </c>
      <c r="AX1717" s="1" t="str">
        <f t="shared" si="306"/>
        <v>O</v>
      </c>
    </row>
    <row r="1718" spans="1:50">
      <c r="A1718" s="1" t="str">
        <f>IF(G1718="","",VLOOKUP(官網轉換!AW1718,團名!A:B,2,FALSE))</f>
        <v/>
      </c>
      <c r="B1718" s="1" t="str">
        <f>IF(G1718="","",IF(LEFT(VLOOKUP(G1718,官網匯出!A:AQ,43,0),2)="wf",VLOOKUP(VLOOKUP(G1718,官網匯出!A:AQ,43,0),團名!$I$1:$K$12,2,FALSE),"N0071"))</f>
        <v/>
      </c>
      <c r="C1718" s="1" t="str">
        <f>IFERROR(VLOOKUP(官網匯出!D1718,團名!E:G,3,FALSE),"")</f>
        <v/>
      </c>
      <c r="D1718" s="1" t="str">
        <f t="shared" si="297"/>
        <v/>
      </c>
      <c r="E1718" s="1" t="str">
        <f t="shared" si="298"/>
        <v/>
      </c>
      <c r="F1718" s="1" t="str">
        <f>IF(官網匯出!F1718="已付款","","B0012")</f>
        <v>B0012</v>
      </c>
      <c r="G1718" s="1" t="str">
        <f>IF(官網匯出!A1718="","",官網匯出!A1718)</f>
        <v/>
      </c>
      <c r="H1718" s="3" t="str">
        <f>IF(官網匯出!B1718="","",官網匯出!B1718)</f>
        <v/>
      </c>
      <c r="I1718" s="1" t="str">
        <f>IF(官網匯出!C1718="","",官網匯出!C1718)</f>
        <v/>
      </c>
      <c r="J1718" s="1" t="str">
        <f>IF(官網匯出!D1718="","",官網匯出!D1718)</f>
        <v/>
      </c>
      <c r="K1718" s="3" t="str">
        <f>IF(官網匯出!E1718="","",官網匯出!E1718)</f>
        <v/>
      </c>
      <c r="L1718" s="1" t="str">
        <f>IF(官網匯出!F1718="","",官網匯出!F1718)</f>
        <v/>
      </c>
      <c r="M1718" s="1" t="str">
        <f>IF(官網匯出!G1718="","",官網匯出!G1718)</f>
        <v/>
      </c>
      <c r="N1718" s="1" t="str">
        <f>IF(官網匯出!H1718="","",官網匯出!H1718)</f>
        <v/>
      </c>
      <c r="P1718" s="1" t="str">
        <f>IF(官網匯出!J1718="","",RIGHT(官網匯出!J1718,LEN(官網匯出!J1718)-2))</f>
        <v/>
      </c>
      <c r="Q1718" s="1" t="str">
        <f>IF(官網匯出!K1718="","",官網匯出!K1718)</f>
        <v/>
      </c>
      <c r="R1718" s="1" t="str">
        <f>IF(官網匯出!L1718="","",官網匯出!L1718)</f>
        <v/>
      </c>
      <c r="S1718" s="1" t="str">
        <f>IF(官網匯出!M1718="","",官網匯出!M1718)</f>
        <v/>
      </c>
      <c r="T1718" s="1" t="str">
        <f>IF(官網匯出!N1718="","",官網匯出!N1718)</f>
        <v/>
      </c>
      <c r="U1718" s="1" t="str">
        <f>IF(官網匯出!O1718="","",官網匯出!O1718)</f>
        <v/>
      </c>
      <c r="V1718" s="1" t="str">
        <f>IF(官網匯出!P1718="",IF(G1718="","",0),官網匯出!P1718)</f>
        <v/>
      </c>
      <c r="W1718" s="1" t="str">
        <f>IF(官網匯出!Q1718="",IF(G1718="","",0),官網匯出!Q1718)</f>
        <v/>
      </c>
      <c r="X1718" s="1" t="str">
        <f>IF(官網匯出!R1718="","",官網匯出!R1718)</f>
        <v/>
      </c>
      <c r="Y1718" s="1" t="str">
        <f>IF(官網匯出!S1718="","",官網匯出!S1718)</f>
        <v/>
      </c>
      <c r="Z1718" s="1" t="str">
        <f>IF(G1718="","",官網匯出!T1718)</f>
        <v/>
      </c>
      <c r="AA1718" s="1" t="str">
        <f>IF(G1718="","",官網匯出!AK1718)</f>
        <v/>
      </c>
      <c r="AB1718" s="1" t="str">
        <f>IF(G1718="","",IF(官網匯出!V1718="","",官網匯出!V1718))</f>
        <v/>
      </c>
      <c r="AJ1718" s="1" t="str">
        <f>IF(G1718="","",IF(官網匯出!AE1718="","",官網匯出!AE1718))</f>
        <v/>
      </c>
      <c r="AK1718" s="1" t="str">
        <f>IF(G1718="","",IF(官網匯出!AD1718="","",官網匯出!AD1718))</f>
        <v/>
      </c>
      <c r="AL1718" s="1" t="str">
        <f t="shared" si="299"/>
        <v>0</v>
      </c>
      <c r="AM1718" s="1" t="str">
        <f>IF(官網匯出!AG1718="","",官網匯出!AG1718)</f>
        <v/>
      </c>
      <c r="AN1718" s="1" t="str">
        <f>IF(G1718="","",IF(官網匯出!AH1718="","",官網匯出!AH1718))</f>
        <v/>
      </c>
      <c r="AO1718" s="14" t="str">
        <f t="shared" si="300"/>
        <v/>
      </c>
      <c r="AP1718" s="14" t="str">
        <f t="shared" si="301"/>
        <v>1</v>
      </c>
      <c r="AQ1718" s="14" t="str">
        <f t="shared" si="302"/>
        <v>0</v>
      </c>
      <c r="AR1718" s="1" t="str">
        <f t="shared" si="303"/>
        <v/>
      </c>
      <c r="AS1718" s="1" t="str">
        <f t="shared" si="304"/>
        <v/>
      </c>
      <c r="AT1718" s="1" t="str">
        <f t="shared" si="305"/>
        <v/>
      </c>
      <c r="AU1718" s="1" t="str">
        <f t="shared" si="296"/>
        <v/>
      </c>
      <c r="AV1718" s="1" t="e">
        <f>IF(VLOOKUP(G1718,官網匯出!A:AQ,42,FALSE)="","[黃金盾官網]",VLOOKUP(G1718,官網匯出!A:AQ,42,FALSE))</f>
        <v>#N/A</v>
      </c>
      <c r="AW1718" s="1" t="e">
        <f>IF(LEFT(VLOOKUP(G1718,官網匯出!A:AS,43,FALSE),2)="","web",LEFT(VLOOKUP(G1718,官網匯出!A:AS,43,FALSE),2))</f>
        <v>#N/A</v>
      </c>
      <c r="AX1718" s="1" t="str">
        <f t="shared" si="306"/>
        <v>O</v>
      </c>
    </row>
    <row r="1719" spans="1:50">
      <c r="A1719" s="1" t="str">
        <f>IF(G1719="","",VLOOKUP(官網轉換!AW1719,團名!A:B,2,FALSE))</f>
        <v/>
      </c>
      <c r="B1719" s="1" t="str">
        <f>IF(G1719="","",IF(LEFT(VLOOKUP(G1719,官網匯出!A:AQ,43,0),2)="wf",VLOOKUP(VLOOKUP(G1719,官網匯出!A:AQ,43,0),團名!$I$1:$K$12,2,FALSE),"N0071"))</f>
        <v/>
      </c>
      <c r="C1719" s="1" t="str">
        <f>IFERROR(VLOOKUP(官網匯出!D1719,團名!E:G,3,FALSE),"")</f>
        <v/>
      </c>
      <c r="D1719" s="1" t="str">
        <f t="shared" si="297"/>
        <v/>
      </c>
      <c r="E1719" s="1" t="str">
        <f t="shared" si="298"/>
        <v/>
      </c>
      <c r="F1719" s="1" t="str">
        <f>IF(官網匯出!F1719="已付款","","B0012")</f>
        <v>B0012</v>
      </c>
      <c r="G1719" s="1" t="str">
        <f>IF(官網匯出!A1719="","",官網匯出!A1719)</f>
        <v/>
      </c>
      <c r="H1719" s="3" t="str">
        <f>IF(官網匯出!B1719="","",官網匯出!B1719)</f>
        <v/>
      </c>
      <c r="I1719" s="1" t="str">
        <f>IF(官網匯出!C1719="","",官網匯出!C1719)</f>
        <v/>
      </c>
      <c r="J1719" s="1" t="str">
        <f>IF(官網匯出!D1719="","",官網匯出!D1719)</f>
        <v/>
      </c>
      <c r="K1719" s="3" t="str">
        <f>IF(官網匯出!E1719="","",官網匯出!E1719)</f>
        <v/>
      </c>
      <c r="L1719" s="1" t="str">
        <f>IF(官網匯出!F1719="","",官網匯出!F1719)</f>
        <v/>
      </c>
      <c r="M1719" s="1" t="str">
        <f>IF(官網匯出!G1719="","",官網匯出!G1719)</f>
        <v/>
      </c>
      <c r="N1719" s="1" t="str">
        <f>IF(官網匯出!H1719="","",官網匯出!H1719)</f>
        <v/>
      </c>
      <c r="P1719" s="1" t="str">
        <f>IF(官網匯出!J1719="","",RIGHT(官網匯出!J1719,LEN(官網匯出!J1719)-2))</f>
        <v/>
      </c>
      <c r="Q1719" s="1" t="str">
        <f>IF(官網匯出!K1719="","",官網匯出!K1719)</f>
        <v/>
      </c>
      <c r="R1719" s="1" t="str">
        <f>IF(官網匯出!L1719="","",官網匯出!L1719)</f>
        <v/>
      </c>
      <c r="S1719" s="1" t="str">
        <f>IF(官網匯出!M1719="","",官網匯出!M1719)</f>
        <v/>
      </c>
      <c r="T1719" s="1" t="str">
        <f>IF(官網匯出!N1719="","",官網匯出!N1719)</f>
        <v/>
      </c>
      <c r="U1719" s="1" t="str">
        <f>IF(官網匯出!O1719="","",官網匯出!O1719)</f>
        <v/>
      </c>
      <c r="V1719" s="1" t="str">
        <f>IF(官網匯出!P1719="",IF(G1719="","",0),官網匯出!P1719)</f>
        <v/>
      </c>
      <c r="W1719" s="1" t="str">
        <f>IF(官網匯出!Q1719="",IF(G1719="","",0),官網匯出!Q1719)</f>
        <v/>
      </c>
      <c r="X1719" s="1" t="str">
        <f>IF(官網匯出!R1719="","",官網匯出!R1719)</f>
        <v/>
      </c>
      <c r="Y1719" s="1" t="str">
        <f>IF(官網匯出!S1719="","",官網匯出!S1719)</f>
        <v/>
      </c>
      <c r="Z1719" s="1" t="str">
        <f>IF(G1719="","",官網匯出!T1719)</f>
        <v/>
      </c>
      <c r="AA1719" s="1" t="str">
        <f>IF(G1719="","",官網匯出!AK1719)</f>
        <v/>
      </c>
      <c r="AB1719" s="1" t="str">
        <f>IF(G1719="","",IF(官網匯出!V1719="","",官網匯出!V1719))</f>
        <v/>
      </c>
      <c r="AJ1719" s="1" t="str">
        <f>IF(G1719="","",IF(官網匯出!AE1719="","",官網匯出!AE1719))</f>
        <v/>
      </c>
      <c r="AK1719" s="1" t="str">
        <f>IF(G1719="","",IF(官網匯出!AD1719="","",官網匯出!AD1719))</f>
        <v/>
      </c>
      <c r="AL1719" s="1" t="str">
        <f t="shared" si="299"/>
        <v>0</v>
      </c>
      <c r="AM1719" s="1" t="str">
        <f>IF(官網匯出!AG1719="","",官網匯出!AG1719)</f>
        <v/>
      </c>
      <c r="AN1719" s="1" t="str">
        <f>IF(G1719="","",IF(官網匯出!AH1719="","",官網匯出!AH1719))</f>
        <v/>
      </c>
      <c r="AO1719" s="14" t="str">
        <f t="shared" si="300"/>
        <v/>
      </c>
      <c r="AP1719" s="14" t="str">
        <f t="shared" si="301"/>
        <v>1</v>
      </c>
      <c r="AQ1719" s="14" t="str">
        <f t="shared" si="302"/>
        <v>0</v>
      </c>
      <c r="AR1719" s="1" t="str">
        <f t="shared" si="303"/>
        <v/>
      </c>
      <c r="AS1719" s="1" t="str">
        <f t="shared" si="304"/>
        <v/>
      </c>
      <c r="AT1719" s="1" t="str">
        <f t="shared" si="305"/>
        <v/>
      </c>
      <c r="AU1719" s="1" t="str">
        <f t="shared" si="296"/>
        <v/>
      </c>
      <c r="AV1719" s="1" t="e">
        <f>IF(VLOOKUP(G1719,官網匯出!A:AQ,42,FALSE)="","[黃金盾官網]",VLOOKUP(G1719,官網匯出!A:AQ,42,FALSE))</f>
        <v>#N/A</v>
      </c>
      <c r="AW1719" s="1" t="e">
        <f>IF(LEFT(VLOOKUP(G1719,官網匯出!A:AS,43,FALSE),2)="","web",LEFT(VLOOKUP(G1719,官網匯出!A:AS,43,FALSE),2))</f>
        <v>#N/A</v>
      </c>
      <c r="AX1719" s="1" t="str">
        <f t="shared" si="306"/>
        <v>O</v>
      </c>
    </row>
    <row r="1720" spans="1:50">
      <c r="A1720" s="1" t="str">
        <f>IF(G1720="","",VLOOKUP(官網轉換!AW1720,團名!A:B,2,FALSE))</f>
        <v/>
      </c>
      <c r="B1720" s="1" t="str">
        <f>IF(G1720="","",IF(LEFT(VLOOKUP(G1720,官網匯出!A:AQ,43,0),2)="wf",VLOOKUP(VLOOKUP(G1720,官網匯出!A:AQ,43,0),團名!$I$1:$K$12,2,FALSE),"N0071"))</f>
        <v/>
      </c>
      <c r="C1720" s="1" t="str">
        <f>IFERROR(VLOOKUP(官網匯出!D1720,團名!E:G,3,FALSE),"")</f>
        <v/>
      </c>
      <c r="D1720" s="1" t="str">
        <f t="shared" si="297"/>
        <v/>
      </c>
      <c r="E1720" s="1" t="str">
        <f t="shared" si="298"/>
        <v/>
      </c>
      <c r="F1720" s="1" t="str">
        <f>IF(官網匯出!F1720="已付款","","B0012")</f>
        <v>B0012</v>
      </c>
      <c r="G1720" s="1" t="str">
        <f>IF(官網匯出!A1720="","",官網匯出!A1720)</f>
        <v/>
      </c>
      <c r="H1720" s="3" t="str">
        <f>IF(官網匯出!B1720="","",官網匯出!B1720)</f>
        <v/>
      </c>
      <c r="I1720" s="1" t="str">
        <f>IF(官網匯出!C1720="","",官網匯出!C1720)</f>
        <v/>
      </c>
      <c r="J1720" s="1" t="str">
        <f>IF(官網匯出!D1720="","",官網匯出!D1720)</f>
        <v/>
      </c>
      <c r="K1720" s="3" t="str">
        <f>IF(官網匯出!E1720="","",官網匯出!E1720)</f>
        <v/>
      </c>
      <c r="L1720" s="1" t="str">
        <f>IF(官網匯出!F1720="","",官網匯出!F1720)</f>
        <v/>
      </c>
      <c r="M1720" s="1" t="str">
        <f>IF(官網匯出!G1720="","",官網匯出!G1720)</f>
        <v/>
      </c>
      <c r="N1720" s="1" t="str">
        <f>IF(官網匯出!H1720="","",官網匯出!H1720)</f>
        <v/>
      </c>
      <c r="P1720" s="1" t="str">
        <f>IF(官網匯出!J1720="","",RIGHT(官網匯出!J1720,LEN(官網匯出!J1720)-2))</f>
        <v/>
      </c>
      <c r="Q1720" s="1" t="str">
        <f>IF(官網匯出!K1720="","",官網匯出!K1720)</f>
        <v/>
      </c>
      <c r="R1720" s="1" t="str">
        <f>IF(官網匯出!L1720="","",官網匯出!L1720)</f>
        <v/>
      </c>
      <c r="S1720" s="1" t="str">
        <f>IF(官網匯出!M1720="","",官網匯出!M1720)</f>
        <v/>
      </c>
      <c r="T1720" s="1" t="str">
        <f>IF(官網匯出!N1720="","",官網匯出!N1720)</f>
        <v/>
      </c>
      <c r="U1720" s="1" t="str">
        <f>IF(官網匯出!O1720="","",官網匯出!O1720)</f>
        <v/>
      </c>
      <c r="V1720" s="1" t="str">
        <f>IF(官網匯出!P1720="",IF(G1720="","",0),官網匯出!P1720)</f>
        <v/>
      </c>
      <c r="W1720" s="1" t="str">
        <f>IF(官網匯出!Q1720="",IF(G1720="","",0),官網匯出!Q1720)</f>
        <v/>
      </c>
      <c r="X1720" s="1" t="str">
        <f>IF(官網匯出!R1720="","",官網匯出!R1720)</f>
        <v/>
      </c>
      <c r="Y1720" s="1" t="str">
        <f>IF(官網匯出!S1720="","",官網匯出!S1720)</f>
        <v/>
      </c>
      <c r="Z1720" s="1" t="str">
        <f>IF(G1720="","",官網匯出!T1720)</f>
        <v/>
      </c>
      <c r="AA1720" s="1" t="str">
        <f>IF(G1720="","",官網匯出!AK1720)</f>
        <v/>
      </c>
      <c r="AB1720" s="1" t="str">
        <f>IF(G1720="","",IF(官網匯出!V1720="","",官網匯出!V1720))</f>
        <v/>
      </c>
      <c r="AJ1720" s="1" t="str">
        <f>IF(G1720="","",IF(官網匯出!AE1720="","",官網匯出!AE1720))</f>
        <v/>
      </c>
      <c r="AK1720" s="1" t="str">
        <f>IF(G1720="","",IF(官網匯出!AD1720="","",官網匯出!AD1720))</f>
        <v/>
      </c>
      <c r="AL1720" s="1" t="str">
        <f t="shared" si="299"/>
        <v>0</v>
      </c>
      <c r="AM1720" s="1" t="str">
        <f>IF(官網匯出!AG1720="","",官網匯出!AG1720)</f>
        <v/>
      </c>
      <c r="AN1720" s="1" t="str">
        <f>IF(G1720="","",IF(官網匯出!AH1720="","",官網匯出!AH1720))</f>
        <v/>
      </c>
      <c r="AO1720" s="14" t="str">
        <f t="shared" si="300"/>
        <v/>
      </c>
      <c r="AP1720" s="14" t="str">
        <f t="shared" si="301"/>
        <v>1</v>
      </c>
      <c r="AQ1720" s="14" t="str">
        <f t="shared" si="302"/>
        <v>0</v>
      </c>
      <c r="AR1720" s="1" t="str">
        <f t="shared" si="303"/>
        <v/>
      </c>
      <c r="AS1720" s="1" t="str">
        <f t="shared" si="304"/>
        <v/>
      </c>
      <c r="AT1720" s="1" t="str">
        <f t="shared" si="305"/>
        <v/>
      </c>
      <c r="AU1720" s="1" t="str">
        <f t="shared" si="296"/>
        <v/>
      </c>
      <c r="AV1720" s="1" t="e">
        <f>IF(VLOOKUP(G1720,官網匯出!A:AQ,42,FALSE)="","[黃金盾官網]",VLOOKUP(G1720,官網匯出!A:AQ,42,FALSE))</f>
        <v>#N/A</v>
      </c>
      <c r="AW1720" s="1" t="e">
        <f>IF(LEFT(VLOOKUP(G1720,官網匯出!A:AS,43,FALSE),2)="","web",LEFT(VLOOKUP(G1720,官網匯出!A:AS,43,FALSE),2))</f>
        <v>#N/A</v>
      </c>
      <c r="AX1720" s="1" t="str">
        <f t="shared" si="306"/>
        <v>O</v>
      </c>
    </row>
    <row r="1721" spans="1:50">
      <c r="A1721" s="1" t="str">
        <f>IF(G1721="","",VLOOKUP(官網轉換!AW1721,團名!A:B,2,FALSE))</f>
        <v/>
      </c>
      <c r="B1721" s="1" t="str">
        <f>IF(G1721="","",IF(LEFT(VLOOKUP(G1721,官網匯出!A:AQ,43,0),2)="wf",VLOOKUP(VLOOKUP(G1721,官網匯出!A:AQ,43,0),團名!$I$1:$K$12,2,FALSE),"N0071"))</f>
        <v/>
      </c>
      <c r="C1721" s="1" t="str">
        <f>IFERROR(VLOOKUP(官網匯出!D1721,團名!E:G,3,FALSE),"")</f>
        <v/>
      </c>
      <c r="D1721" s="1" t="str">
        <f t="shared" si="297"/>
        <v/>
      </c>
      <c r="E1721" s="1" t="str">
        <f t="shared" si="298"/>
        <v/>
      </c>
      <c r="F1721" s="1" t="str">
        <f>IF(官網匯出!F1721="已付款","","B0012")</f>
        <v>B0012</v>
      </c>
      <c r="G1721" s="1" t="str">
        <f>IF(官網匯出!A1721="","",官網匯出!A1721)</f>
        <v/>
      </c>
      <c r="H1721" s="3" t="str">
        <f>IF(官網匯出!B1721="","",官網匯出!B1721)</f>
        <v/>
      </c>
      <c r="I1721" s="1" t="str">
        <f>IF(官網匯出!C1721="","",官網匯出!C1721)</f>
        <v/>
      </c>
      <c r="J1721" s="1" t="str">
        <f>IF(官網匯出!D1721="","",官網匯出!D1721)</f>
        <v/>
      </c>
      <c r="K1721" s="3" t="str">
        <f>IF(官網匯出!E1721="","",官網匯出!E1721)</f>
        <v/>
      </c>
      <c r="L1721" s="1" t="str">
        <f>IF(官網匯出!F1721="","",官網匯出!F1721)</f>
        <v/>
      </c>
      <c r="M1721" s="1" t="str">
        <f>IF(官網匯出!G1721="","",官網匯出!G1721)</f>
        <v/>
      </c>
      <c r="N1721" s="1" t="str">
        <f>IF(官網匯出!H1721="","",官網匯出!H1721)</f>
        <v/>
      </c>
      <c r="P1721" s="1" t="str">
        <f>IF(官網匯出!J1721="","",RIGHT(官網匯出!J1721,LEN(官網匯出!J1721)-2))</f>
        <v/>
      </c>
      <c r="Q1721" s="1" t="str">
        <f>IF(官網匯出!K1721="","",官網匯出!K1721)</f>
        <v/>
      </c>
      <c r="R1721" s="1" t="str">
        <f>IF(官網匯出!L1721="","",官網匯出!L1721)</f>
        <v/>
      </c>
      <c r="S1721" s="1" t="str">
        <f>IF(官網匯出!M1721="","",官網匯出!M1721)</f>
        <v/>
      </c>
      <c r="T1721" s="1" t="str">
        <f>IF(官網匯出!N1721="","",官網匯出!N1721)</f>
        <v/>
      </c>
      <c r="U1721" s="1" t="str">
        <f>IF(官網匯出!O1721="","",官網匯出!O1721)</f>
        <v/>
      </c>
      <c r="V1721" s="1" t="str">
        <f>IF(官網匯出!P1721="",IF(G1721="","",0),官網匯出!P1721)</f>
        <v/>
      </c>
      <c r="W1721" s="1" t="str">
        <f>IF(官網匯出!Q1721="",IF(G1721="","",0),官網匯出!Q1721)</f>
        <v/>
      </c>
      <c r="X1721" s="1" t="str">
        <f>IF(官網匯出!R1721="","",官網匯出!R1721)</f>
        <v/>
      </c>
      <c r="Y1721" s="1" t="str">
        <f>IF(官網匯出!S1721="","",官網匯出!S1721)</f>
        <v/>
      </c>
      <c r="Z1721" s="1" t="str">
        <f>IF(G1721="","",官網匯出!T1721)</f>
        <v/>
      </c>
      <c r="AA1721" s="1" t="str">
        <f>IF(G1721="","",官網匯出!AK1721)</f>
        <v/>
      </c>
      <c r="AB1721" s="1" t="str">
        <f>IF(G1721="","",IF(官網匯出!V1721="","",官網匯出!V1721))</f>
        <v/>
      </c>
      <c r="AJ1721" s="1" t="str">
        <f>IF(G1721="","",IF(官網匯出!AE1721="","",官網匯出!AE1721))</f>
        <v/>
      </c>
      <c r="AK1721" s="1" t="str">
        <f>IF(G1721="","",IF(官網匯出!AD1721="","",官網匯出!AD1721))</f>
        <v/>
      </c>
      <c r="AL1721" s="1" t="str">
        <f t="shared" si="299"/>
        <v>0</v>
      </c>
      <c r="AM1721" s="1" t="str">
        <f>IF(官網匯出!AG1721="","",官網匯出!AG1721)</f>
        <v/>
      </c>
      <c r="AN1721" s="1" t="str">
        <f>IF(G1721="","",IF(官網匯出!AH1721="","",官網匯出!AH1721))</f>
        <v/>
      </c>
      <c r="AO1721" s="14" t="str">
        <f t="shared" si="300"/>
        <v/>
      </c>
      <c r="AP1721" s="14" t="str">
        <f t="shared" si="301"/>
        <v>1</v>
      </c>
      <c r="AQ1721" s="14" t="str">
        <f t="shared" si="302"/>
        <v>0</v>
      </c>
      <c r="AR1721" s="1" t="str">
        <f t="shared" si="303"/>
        <v/>
      </c>
      <c r="AS1721" s="1" t="str">
        <f t="shared" si="304"/>
        <v/>
      </c>
      <c r="AT1721" s="1" t="str">
        <f t="shared" si="305"/>
        <v/>
      </c>
      <c r="AU1721" s="1" t="str">
        <f t="shared" si="296"/>
        <v/>
      </c>
      <c r="AV1721" s="1" t="e">
        <f>IF(VLOOKUP(G1721,官網匯出!A:AQ,42,FALSE)="","[黃金盾官網]",VLOOKUP(G1721,官網匯出!A:AQ,42,FALSE))</f>
        <v>#N/A</v>
      </c>
      <c r="AW1721" s="1" t="e">
        <f>IF(LEFT(VLOOKUP(G1721,官網匯出!A:AS,43,FALSE),2)="","web",LEFT(VLOOKUP(G1721,官網匯出!A:AS,43,FALSE),2))</f>
        <v>#N/A</v>
      </c>
      <c r="AX1721" s="1" t="str">
        <f t="shared" si="306"/>
        <v>O</v>
      </c>
    </row>
    <row r="1722" spans="1:50">
      <c r="A1722" s="1" t="str">
        <f>IF(G1722="","",VLOOKUP(官網轉換!AW1722,團名!A:B,2,FALSE))</f>
        <v/>
      </c>
      <c r="B1722" s="1" t="str">
        <f>IF(G1722="","",IF(LEFT(VLOOKUP(G1722,官網匯出!A:AQ,43,0),2)="wf",VLOOKUP(VLOOKUP(G1722,官網匯出!A:AQ,43,0),團名!$I$1:$K$12,2,FALSE),"N0071"))</f>
        <v/>
      </c>
      <c r="C1722" s="1" t="str">
        <f>IFERROR(VLOOKUP(官網匯出!D1722,團名!E:G,3,FALSE),"")</f>
        <v/>
      </c>
      <c r="D1722" s="1" t="str">
        <f t="shared" si="297"/>
        <v/>
      </c>
      <c r="E1722" s="1" t="str">
        <f t="shared" si="298"/>
        <v/>
      </c>
      <c r="F1722" s="1" t="str">
        <f>IF(官網匯出!F1722="已付款","","B0012")</f>
        <v>B0012</v>
      </c>
      <c r="G1722" s="1" t="str">
        <f>IF(官網匯出!A1722="","",官網匯出!A1722)</f>
        <v/>
      </c>
      <c r="H1722" s="3" t="str">
        <f>IF(官網匯出!B1722="","",官網匯出!B1722)</f>
        <v/>
      </c>
      <c r="I1722" s="1" t="str">
        <f>IF(官網匯出!C1722="","",官網匯出!C1722)</f>
        <v/>
      </c>
      <c r="J1722" s="1" t="str">
        <f>IF(官網匯出!D1722="","",官網匯出!D1722)</f>
        <v/>
      </c>
      <c r="K1722" s="3" t="str">
        <f>IF(官網匯出!E1722="","",官網匯出!E1722)</f>
        <v/>
      </c>
      <c r="L1722" s="1" t="str">
        <f>IF(官網匯出!F1722="","",官網匯出!F1722)</f>
        <v/>
      </c>
      <c r="M1722" s="1" t="str">
        <f>IF(官網匯出!G1722="","",官網匯出!G1722)</f>
        <v/>
      </c>
      <c r="N1722" s="1" t="str">
        <f>IF(官網匯出!H1722="","",官網匯出!H1722)</f>
        <v/>
      </c>
      <c r="P1722" s="1" t="str">
        <f>IF(官網匯出!J1722="","",RIGHT(官網匯出!J1722,LEN(官網匯出!J1722)-2))</f>
        <v/>
      </c>
      <c r="Q1722" s="1" t="str">
        <f>IF(官網匯出!K1722="","",官網匯出!K1722)</f>
        <v/>
      </c>
      <c r="R1722" s="1" t="str">
        <f>IF(官網匯出!L1722="","",官網匯出!L1722)</f>
        <v/>
      </c>
      <c r="S1722" s="1" t="str">
        <f>IF(官網匯出!M1722="","",官網匯出!M1722)</f>
        <v/>
      </c>
      <c r="T1722" s="1" t="str">
        <f>IF(官網匯出!N1722="","",官網匯出!N1722)</f>
        <v/>
      </c>
      <c r="U1722" s="1" t="str">
        <f>IF(官網匯出!O1722="","",官網匯出!O1722)</f>
        <v/>
      </c>
      <c r="V1722" s="1" t="str">
        <f>IF(官網匯出!P1722="",IF(G1722="","",0),官網匯出!P1722)</f>
        <v/>
      </c>
      <c r="W1722" s="1" t="str">
        <f>IF(官網匯出!Q1722="",IF(G1722="","",0),官網匯出!Q1722)</f>
        <v/>
      </c>
      <c r="X1722" s="1" t="str">
        <f>IF(官網匯出!R1722="","",官網匯出!R1722)</f>
        <v/>
      </c>
      <c r="Y1722" s="1" t="str">
        <f>IF(官網匯出!S1722="","",官網匯出!S1722)</f>
        <v/>
      </c>
      <c r="Z1722" s="1" t="str">
        <f>IF(G1722="","",官網匯出!T1722)</f>
        <v/>
      </c>
      <c r="AA1722" s="1" t="str">
        <f>IF(G1722="","",官網匯出!AK1722)</f>
        <v/>
      </c>
      <c r="AB1722" s="1" t="str">
        <f>IF(G1722="","",IF(官網匯出!V1722="","",官網匯出!V1722))</f>
        <v/>
      </c>
      <c r="AJ1722" s="1" t="str">
        <f>IF(G1722="","",IF(官網匯出!AE1722="","",官網匯出!AE1722))</f>
        <v/>
      </c>
      <c r="AK1722" s="1" t="str">
        <f>IF(G1722="","",IF(官網匯出!AD1722="","",官網匯出!AD1722))</f>
        <v/>
      </c>
      <c r="AL1722" s="1" t="str">
        <f t="shared" si="299"/>
        <v>0</v>
      </c>
      <c r="AM1722" s="1" t="str">
        <f>IF(官網匯出!AG1722="","",官網匯出!AG1722)</f>
        <v/>
      </c>
      <c r="AN1722" s="1" t="str">
        <f>IF(G1722="","",IF(官網匯出!AH1722="","",官網匯出!AH1722))</f>
        <v/>
      </c>
      <c r="AO1722" s="14" t="str">
        <f t="shared" si="300"/>
        <v/>
      </c>
      <c r="AP1722" s="14" t="str">
        <f t="shared" si="301"/>
        <v>1</v>
      </c>
      <c r="AQ1722" s="14" t="str">
        <f t="shared" si="302"/>
        <v>0</v>
      </c>
      <c r="AR1722" s="1" t="str">
        <f t="shared" si="303"/>
        <v/>
      </c>
      <c r="AS1722" s="1" t="str">
        <f t="shared" si="304"/>
        <v/>
      </c>
      <c r="AT1722" s="1" t="str">
        <f t="shared" si="305"/>
        <v/>
      </c>
      <c r="AU1722" s="1" t="str">
        <f t="shared" si="296"/>
        <v/>
      </c>
      <c r="AV1722" s="1" t="e">
        <f>IF(VLOOKUP(G1722,官網匯出!A:AQ,42,FALSE)="","[黃金盾官網]",VLOOKUP(G1722,官網匯出!A:AQ,42,FALSE))</f>
        <v>#N/A</v>
      </c>
      <c r="AW1722" s="1" t="e">
        <f>IF(LEFT(VLOOKUP(G1722,官網匯出!A:AS,43,FALSE),2)="","web",LEFT(VLOOKUP(G1722,官網匯出!A:AS,43,FALSE),2))</f>
        <v>#N/A</v>
      </c>
      <c r="AX1722" s="1" t="str">
        <f t="shared" si="306"/>
        <v>O</v>
      </c>
    </row>
    <row r="1723" spans="1:50">
      <c r="A1723" s="1" t="str">
        <f>IF(G1723="","",VLOOKUP(官網轉換!AW1723,團名!A:B,2,FALSE))</f>
        <v/>
      </c>
      <c r="B1723" s="1" t="str">
        <f>IF(G1723="","",IF(LEFT(VLOOKUP(G1723,官網匯出!A:AQ,43,0),2)="wf",VLOOKUP(VLOOKUP(G1723,官網匯出!A:AQ,43,0),團名!$I$1:$K$12,2,FALSE),"N0071"))</f>
        <v/>
      </c>
      <c r="C1723" s="1" t="str">
        <f>IFERROR(VLOOKUP(官網匯出!D1723,團名!E:G,3,FALSE),"")</f>
        <v/>
      </c>
      <c r="D1723" s="1" t="str">
        <f t="shared" si="297"/>
        <v/>
      </c>
      <c r="E1723" s="1" t="str">
        <f t="shared" si="298"/>
        <v/>
      </c>
      <c r="F1723" s="1" t="str">
        <f>IF(官網匯出!F1723="已付款","","B0012")</f>
        <v>B0012</v>
      </c>
      <c r="G1723" s="1" t="str">
        <f>IF(官網匯出!A1723="","",官網匯出!A1723)</f>
        <v/>
      </c>
      <c r="H1723" s="3" t="str">
        <f>IF(官網匯出!B1723="","",官網匯出!B1723)</f>
        <v/>
      </c>
      <c r="I1723" s="1" t="str">
        <f>IF(官網匯出!C1723="","",官網匯出!C1723)</f>
        <v/>
      </c>
      <c r="J1723" s="1" t="str">
        <f>IF(官網匯出!D1723="","",官網匯出!D1723)</f>
        <v/>
      </c>
      <c r="K1723" s="3" t="str">
        <f>IF(官網匯出!E1723="","",官網匯出!E1723)</f>
        <v/>
      </c>
      <c r="L1723" s="1" t="str">
        <f>IF(官網匯出!F1723="","",官網匯出!F1723)</f>
        <v/>
      </c>
      <c r="M1723" s="1" t="str">
        <f>IF(官網匯出!G1723="","",官網匯出!G1723)</f>
        <v/>
      </c>
      <c r="N1723" s="1" t="str">
        <f>IF(官網匯出!H1723="","",官網匯出!H1723)</f>
        <v/>
      </c>
      <c r="P1723" s="1" t="str">
        <f>IF(官網匯出!J1723="","",RIGHT(官網匯出!J1723,LEN(官網匯出!J1723)-2))</f>
        <v/>
      </c>
      <c r="Q1723" s="1" t="str">
        <f>IF(官網匯出!K1723="","",官網匯出!K1723)</f>
        <v/>
      </c>
      <c r="R1723" s="1" t="str">
        <f>IF(官網匯出!L1723="","",官網匯出!L1723)</f>
        <v/>
      </c>
      <c r="S1723" s="1" t="str">
        <f>IF(官網匯出!M1723="","",官網匯出!M1723)</f>
        <v/>
      </c>
      <c r="T1723" s="1" t="str">
        <f>IF(官網匯出!N1723="","",官網匯出!N1723)</f>
        <v/>
      </c>
      <c r="U1723" s="1" t="str">
        <f>IF(官網匯出!O1723="","",官網匯出!O1723)</f>
        <v/>
      </c>
      <c r="V1723" s="1" t="str">
        <f>IF(官網匯出!P1723="",IF(G1723="","",0),官網匯出!P1723)</f>
        <v/>
      </c>
      <c r="W1723" s="1" t="str">
        <f>IF(官網匯出!Q1723="",IF(G1723="","",0),官網匯出!Q1723)</f>
        <v/>
      </c>
      <c r="X1723" s="1" t="str">
        <f>IF(官網匯出!R1723="","",官網匯出!R1723)</f>
        <v/>
      </c>
      <c r="Y1723" s="1" t="str">
        <f>IF(官網匯出!S1723="","",官網匯出!S1723)</f>
        <v/>
      </c>
      <c r="Z1723" s="1" t="str">
        <f>IF(G1723="","",官網匯出!T1723)</f>
        <v/>
      </c>
      <c r="AA1723" s="1" t="str">
        <f>IF(G1723="","",官網匯出!AK1723)</f>
        <v/>
      </c>
      <c r="AB1723" s="1" t="str">
        <f>IF(G1723="","",IF(官網匯出!V1723="","",官網匯出!V1723))</f>
        <v/>
      </c>
      <c r="AJ1723" s="1" t="str">
        <f>IF(G1723="","",IF(官網匯出!AE1723="","",官網匯出!AE1723))</f>
        <v/>
      </c>
      <c r="AK1723" s="1" t="str">
        <f>IF(G1723="","",IF(官網匯出!AD1723="","",官網匯出!AD1723))</f>
        <v/>
      </c>
      <c r="AL1723" s="1" t="str">
        <f t="shared" si="299"/>
        <v>0</v>
      </c>
      <c r="AM1723" s="1" t="str">
        <f>IF(官網匯出!AG1723="","",官網匯出!AG1723)</f>
        <v/>
      </c>
      <c r="AN1723" s="1" t="str">
        <f>IF(G1723="","",IF(官網匯出!AH1723="","",官網匯出!AH1723))</f>
        <v/>
      </c>
      <c r="AO1723" s="14" t="str">
        <f t="shared" si="300"/>
        <v/>
      </c>
      <c r="AP1723" s="14" t="str">
        <f t="shared" si="301"/>
        <v>1</v>
      </c>
      <c r="AQ1723" s="14" t="str">
        <f t="shared" si="302"/>
        <v>0</v>
      </c>
      <c r="AR1723" s="1" t="str">
        <f t="shared" si="303"/>
        <v/>
      </c>
      <c r="AS1723" s="1" t="str">
        <f t="shared" si="304"/>
        <v/>
      </c>
      <c r="AT1723" s="1" t="str">
        <f t="shared" si="305"/>
        <v/>
      </c>
      <c r="AU1723" s="1" t="str">
        <f t="shared" si="296"/>
        <v/>
      </c>
      <c r="AV1723" s="1" t="e">
        <f>IF(VLOOKUP(G1723,官網匯出!A:AQ,42,FALSE)="","[黃金盾官網]",VLOOKUP(G1723,官網匯出!A:AQ,42,FALSE))</f>
        <v>#N/A</v>
      </c>
      <c r="AW1723" s="1" t="e">
        <f>IF(LEFT(VLOOKUP(G1723,官網匯出!A:AS,43,FALSE),2)="","web",LEFT(VLOOKUP(G1723,官網匯出!A:AS,43,FALSE),2))</f>
        <v>#N/A</v>
      </c>
      <c r="AX1723" s="1" t="str">
        <f t="shared" si="306"/>
        <v>O</v>
      </c>
    </row>
    <row r="1724" spans="1:50">
      <c r="A1724" s="1" t="str">
        <f>IF(G1724="","",VLOOKUP(官網轉換!AW1724,團名!A:B,2,FALSE))</f>
        <v/>
      </c>
      <c r="B1724" s="1" t="str">
        <f>IF(G1724="","",IF(LEFT(VLOOKUP(G1724,官網匯出!A:AQ,43,0),2)="wf",VLOOKUP(VLOOKUP(G1724,官網匯出!A:AQ,43,0),團名!$I$1:$K$12,2,FALSE),"N0071"))</f>
        <v/>
      </c>
      <c r="C1724" s="1" t="str">
        <f>IFERROR(VLOOKUP(官網匯出!D1724,團名!E:G,3,FALSE),"")</f>
        <v/>
      </c>
      <c r="D1724" s="1" t="str">
        <f t="shared" si="297"/>
        <v/>
      </c>
      <c r="E1724" s="1" t="str">
        <f t="shared" si="298"/>
        <v/>
      </c>
      <c r="F1724" s="1" t="str">
        <f>IF(官網匯出!F1724="已付款","","B0012")</f>
        <v>B0012</v>
      </c>
      <c r="G1724" s="1" t="str">
        <f>IF(官網匯出!A1724="","",官網匯出!A1724)</f>
        <v/>
      </c>
      <c r="H1724" s="3" t="str">
        <f>IF(官網匯出!B1724="","",官網匯出!B1724)</f>
        <v/>
      </c>
      <c r="I1724" s="1" t="str">
        <f>IF(官網匯出!C1724="","",官網匯出!C1724)</f>
        <v/>
      </c>
      <c r="J1724" s="1" t="str">
        <f>IF(官網匯出!D1724="","",官網匯出!D1724)</f>
        <v/>
      </c>
      <c r="K1724" s="3" t="str">
        <f>IF(官網匯出!E1724="","",官網匯出!E1724)</f>
        <v/>
      </c>
      <c r="L1724" s="1" t="str">
        <f>IF(官網匯出!F1724="","",官網匯出!F1724)</f>
        <v/>
      </c>
      <c r="M1724" s="1" t="str">
        <f>IF(官網匯出!G1724="","",官網匯出!G1724)</f>
        <v/>
      </c>
      <c r="N1724" s="1" t="str">
        <f>IF(官網匯出!H1724="","",官網匯出!H1724)</f>
        <v/>
      </c>
      <c r="P1724" s="1" t="str">
        <f>IF(官網匯出!J1724="","",RIGHT(官網匯出!J1724,LEN(官網匯出!J1724)-2))</f>
        <v/>
      </c>
      <c r="Q1724" s="1" t="str">
        <f>IF(官網匯出!K1724="","",官網匯出!K1724)</f>
        <v/>
      </c>
      <c r="R1724" s="1" t="str">
        <f>IF(官網匯出!L1724="","",官網匯出!L1724)</f>
        <v/>
      </c>
      <c r="S1724" s="1" t="str">
        <f>IF(官網匯出!M1724="","",官網匯出!M1724)</f>
        <v/>
      </c>
      <c r="T1724" s="1" t="str">
        <f>IF(官網匯出!N1724="","",官網匯出!N1724)</f>
        <v/>
      </c>
      <c r="U1724" s="1" t="str">
        <f>IF(官網匯出!O1724="","",官網匯出!O1724)</f>
        <v/>
      </c>
      <c r="V1724" s="1" t="str">
        <f>IF(官網匯出!P1724="",IF(G1724="","",0),官網匯出!P1724)</f>
        <v/>
      </c>
      <c r="W1724" s="1" t="str">
        <f>IF(官網匯出!Q1724="",IF(G1724="","",0),官網匯出!Q1724)</f>
        <v/>
      </c>
      <c r="X1724" s="1" t="str">
        <f>IF(官網匯出!R1724="","",官網匯出!R1724)</f>
        <v/>
      </c>
      <c r="Y1724" s="1" t="str">
        <f>IF(官網匯出!S1724="","",官網匯出!S1724)</f>
        <v/>
      </c>
      <c r="Z1724" s="1" t="str">
        <f>IF(G1724="","",官網匯出!T1724)</f>
        <v/>
      </c>
      <c r="AA1724" s="1" t="str">
        <f>IF(G1724="","",官網匯出!AK1724)</f>
        <v/>
      </c>
      <c r="AB1724" s="1" t="str">
        <f>IF(G1724="","",IF(官網匯出!V1724="","",官網匯出!V1724))</f>
        <v/>
      </c>
      <c r="AJ1724" s="1" t="str">
        <f>IF(G1724="","",IF(官網匯出!AE1724="","",官網匯出!AE1724))</f>
        <v/>
      </c>
      <c r="AK1724" s="1" t="str">
        <f>IF(G1724="","",IF(官網匯出!AD1724="","",官網匯出!AD1724))</f>
        <v/>
      </c>
      <c r="AL1724" s="1" t="str">
        <f t="shared" si="299"/>
        <v>0</v>
      </c>
      <c r="AM1724" s="1" t="str">
        <f>IF(官網匯出!AG1724="","",官網匯出!AG1724)</f>
        <v/>
      </c>
      <c r="AN1724" s="1" t="str">
        <f>IF(G1724="","",IF(官網匯出!AH1724="","",官網匯出!AH1724))</f>
        <v/>
      </c>
      <c r="AO1724" s="14" t="str">
        <f t="shared" si="300"/>
        <v/>
      </c>
      <c r="AP1724" s="14" t="str">
        <f t="shared" si="301"/>
        <v>1</v>
      </c>
      <c r="AQ1724" s="14" t="str">
        <f t="shared" si="302"/>
        <v>0</v>
      </c>
      <c r="AR1724" s="1" t="str">
        <f t="shared" si="303"/>
        <v/>
      </c>
      <c r="AS1724" s="1" t="str">
        <f t="shared" si="304"/>
        <v/>
      </c>
      <c r="AT1724" s="1" t="str">
        <f t="shared" si="305"/>
        <v/>
      </c>
      <c r="AU1724" s="1" t="str">
        <f t="shared" si="296"/>
        <v/>
      </c>
      <c r="AV1724" s="1" t="e">
        <f>IF(VLOOKUP(G1724,官網匯出!A:AQ,42,FALSE)="","[黃金盾官網]",VLOOKUP(G1724,官網匯出!A:AQ,42,FALSE))</f>
        <v>#N/A</v>
      </c>
      <c r="AW1724" s="1" t="e">
        <f>IF(LEFT(VLOOKUP(G1724,官網匯出!A:AS,43,FALSE),2)="","web",LEFT(VLOOKUP(G1724,官網匯出!A:AS,43,FALSE),2))</f>
        <v>#N/A</v>
      </c>
      <c r="AX1724" s="1" t="str">
        <f t="shared" si="306"/>
        <v>O</v>
      </c>
    </row>
    <row r="1725" spans="1:50">
      <c r="A1725" s="1" t="str">
        <f>IF(G1725="","",VLOOKUP(官網轉換!AW1725,團名!A:B,2,FALSE))</f>
        <v/>
      </c>
      <c r="B1725" s="1" t="str">
        <f>IF(G1725="","",IF(LEFT(VLOOKUP(G1725,官網匯出!A:AQ,43,0),2)="wf",VLOOKUP(VLOOKUP(G1725,官網匯出!A:AQ,43,0),團名!$I$1:$K$12,2,FALSE),"N0071"))</f>
        <v/>
      </c>
      <c r="C1725" s="1" t="str">
        <f>IFERROR(VLOOKUP(官網匯出!D1725,團名!E:G,3,FALSE),"")</f>
        <v/>
      </c>
      <c r="D1725" s="1" t="str">
        <f t="shared" si="297"/>
        <v/>
      </c>
      <c r="E1725" s="1" t="str">
        <f t="shared" si="298"/>
        <v/>
      </c>
      <c r="F1725" s="1" t="str">
        <f>IF(官網匯出!F1725="已付款","","B0012")</f>
        <v>B0012</v>
      </c>
      <c r="G1725" s="1" t="str">
        <f>IF(官網匯出!A1725="","",官網匯出!A1725)</f>
        <v/>
      </c>
      <c r="H1725" s="3" t="str">
        <f>IF(官網匯出!B1725="","",官網匯出!B1725)</f>
        <v/>
      </c>
      <c r="I1725" s="1" t="str">
        <f>IF(官網匯出!C1725="","",官網匯出!C1725)</f>
        <v/>
      </c>
      <c r="J1725" s="1" t="str">
        <f>IF(官網匯出!D1725="","",官網匯出!D1725)</f>
        <v/>
      </c>
      <c r="K1725" s="3" t="str">
        <f>IF(官網匯出!E1725="","",官網匯出!E1725)</f>
        <v/>
      </c>
      <c r="L1725" s="1" t="str">
        <f>IF(官網匯出!F1725="","",官網匯出!F1725)</f>
        <v/>
      </c>
      <c r="M1725" s="1" t="str">
        <f>IF(官網匯出!G1725="","",官網匯出!G1725)</f>
        <v/>
      </c>
      <c r="N1725" s="1" t="str">
        <f>IF(官網匯出!H1725="","",官網匯出!H1725)</f>
        <v/>
      </c>
      <c r="P1725" s="1" t="str">
        <f>IF(官網匯出!J1725="","",RIGHT(官網匯出!J1725,LEN(官網匯出!J1725)-2))</f>
        <v/>
      </c>
      <c r="Q1725" s="1" t="str">
        <f>IF(官網匯出!K1725="","",官網匯出!K1725)</f>
        <v/>
      </c>
      <c r="R1725" s="1" t="str">
        <f>IF(官網匯出!L1725="","",官網匯出!L1725)</f>
        <v/>
      </c>
      <c r="S1725" s="1" t="str">
        <f>IF(官網匯出!M1725="","",官網匯出!M1725)</f>
        <v/>
      </c>
      <c r="T1725" s="1" t="str">
        <f>IF(官網匯出!N1725="","",官網匯出!N1725)</f>
        <v/>
      </c>
      <c r="U1725" s="1" t="str">
        <f>IF(官網匯出!O1725="","",官網匯出!O1725)</f>
        <v/>
      </c>
      <c r="V1725" s="1" t="str">
        <f>IF(官網匯出!P1725="",IF(G1725="","",0),官網匯出!P1725)</f>
        <v/>
      </c>
      <c r="W1725" s="1" t="str">
        <f>IF(官網匯出!Q1725="",IF(G1725="","",0),官網匯出!Q1725)</f>
        <v/>
      </c>
      <c r="X1725" s="1" t="str">
        <f>IF(官網匯出!R1725="","",官網匯出!R1725)</f>
        <v/>
      </c>
      <c r="Y1725" s="1" t="str">
        <f>IF(官網匯出!S1725="","",官網匯出!S1725)</f>
        <v/>
      </c>
      <c r="Z1725" s="1" t="str">
        <f>IF(G1725="","",官網匯出!T1725)</f>
        <v/>
      </c>
      <c r="AA1725" s="1" t="str">
        <f>IF(G1725="","",官網匯出!AK1725)</f>
        <v/>
      </c>
      <c r="AB1725" s="1" t="str">
        <f>IF(G1725="","",IF(官網匯出!V1725="","",官網匯出!V1725))</f>
        <v/>
      </c>
      <c r="AJ1725" s="1" t="str">
        <f>IF(G1725="","",IF(官網匯出!AE1725="","",官網匯出!AE1725))</f>
        <v/>
      </c>
      <c r="AK1725" s="1" t="str">
        <f>IF(G1725="","",IF(官網匯出!AD1725="","",官網匯出!AD1725))</f>
        <v/>
      </c>
      <c r="AL1725" s="1" t="str">
        <f t="shared" si="299"/>
        <v>0</v>
      </c>
      <c r="AM1725" s="1" t="str">
        <f>IF(官網匯出!AG1725="","",官網匯出!AG1725)</f>
        <v/>
      </c>
      <c r="AN1725" s="1" t="str">
        <f>IF(G1725="","",IF(官網匯出!AH1725="","",官網匯出!AH1725))</f>
        <v/>
      </c>
      <c r="AO1725" s="14" t="str">
        <f t="shared" si="300"/>
        <v/>
      </c>
      <c r="AP1725" s="14" t="str">
        <f t="shared" si="301"/>
        <v>1</v>
      </c>
      <c r="AQ1725" s="14" t="str">
        <f t="shared" si="302"/>
        <v>0</v>
      </c>
      <c r="AR1725" s="1" t="str">
        <f t="shared" si="303"/>
        <v/>
      </c>
      <c r="AS1725" s="1" t="str">
        <f t="shared" si="304"/>
        <v/>
      </c>
      <c r="AT1725" s="1" t="str">
        <f t="shared" si="305"/>
        <v/>
      </c>
      <c r="AU1725" s="1" t="str">
        <f t="shared" si="296"/>
        <v/>
      </c>
      <c r="AV1725" s="1" t="e">
        <f>IF(VLOOKUP(G1725,官網匯出!A:AQ,42,FALSE)="","[黃金盾官網]",VLOOKUP(G1725,官網匯出!A:AQ,42,FALSE))</f>
        <v>#N/A</v>
      </c>
      <c r="AW1725" s="1" t="e">
        <f>IF(LEFT(VLOOKUP(G1725,官網匯出!A:AS,43,FALSE),2)="","web",LEFT(VLOOKUP(G1725,官網匯出!A:AS,43,FALSE),2))</f>
        <v>#N/A</v>
      </c>
      <c r="AX1725" s="1" t="str">
        <f t="shared" si="306"/>
        <v>O</v>
      </c>
    </row>
    <row r="1726" spans="1:50">
      <c r="A1726" s="1" t="str">
        <f>IF(G1726="","",VLOOKUP(官網轉換!AW1726,團名!A:B,2,FALSE))</f>
        <v/>
      </c>
      <c r="B1726" s="1" t="str">
        <f>IF(G1726="","",IF(LEFT(VLOOKUP(G1726,官網匯出!A:AQ,43,0),2)="wf",VLOOKUP(VLOOKUP(G1726,官網匯出!A:AQ,43,0),團名!$I$1:$K$12,2,FALSE),"N0071"))</f>
        <v/>
      </c>
      <c r="C1726" s="1" t="str">
        <f>IFERROR(VLOOKUP(官網匯出!D1726,團名!E:G,3,FALSE),"")</f>
        <v/>
      </c>
      <c r="D1726" s="1" t="str">
        <f t="shared" si="297"/>
        <v/>
      </c>
      <c r="E1726" s="1" t="str">
        <f t="shared" si="298"/>
        <v/>
      </c>
      <c r="F1726" s="1" t="str">
        <f>IF(官網匯出!F1726="已付款","","B0012")</f>
        <v>B0012</v>
      </c>
      <c r="G1726" s="1" t="str">
        <f>IF(官網匯出!A1726="","",官網匯出!A1726)</f>
        <v/>
      </c>
      <c r="H1726" s="3" t="str">
        <f>IF(官網匯出!B1726="","",官網匯出!B1726)</f>
        <v/>
      </c>
      <c r="I1726" s="1" t="str">
        <f>IF(官網匯出!C1726="","",官網匯出!C1726)</f>
        <v/>
      </c>
      <c r="J1726" s="1" t="str">
        <f>IF(官網匯出!D1726="","",官網匯出!D1726)</f>
        <v/>
      </c>
      <c r="K1726" s="3" t="str">
        <f>IF(官網匯出!E1726="","",官網匯出!E1726)</f>
        <v/>
      </c>
      <c r="L1726" s="1" t="str">
        <f>IF(官網匯出!F1726="","",官網匯出!F1726)</f>
        <v/>
      </c>
      <c r="M1726" s="1" t="str">
        <f>IF(官網匯出!G1726="","",官網匯出!G1726)</f>
        <v/>
      </c>
      <c r="N1726" s="1" t="str">
        <f>IF(官網匯出!H1726="","",官網匯出!H1726)</f>
        <v/>
      </c>
      <c r="P1726" s="1" t="str">
        <f>IF(官網匯出!J1726="","",RIGHT(官網匯出!J1726,LEN(官網匯出!J1726)-2))</f>
        <v/>
      </c>
      <c r="Q1726" s="1" t="str">
        <f>IF(官網匯出!K1726="","",官網匯出!K1726)</f>
        <v/>
      </c>
      <c r="R1726" s="1" t="str">
        <f>IF(官網匯出!L1726="","",官網匯出!L1726)</f>
        <v/>
      </c>
      <c r="S1726" s="1" t="str">
        <f>IF(官網匯出!M1726="","",官網匯出!M1726)</f>
        <v/>
      </c>
      <c r="T1726" s="1" t="str">
        <f>IF(官網匯出!N1726="","",官網匯出!N1726)</f>
        <v/>
      </c>
      <c r="U1726" s="1" t="str">
        <f>IF(官網匯出!O1726="","",官網匯出!O1726)</f>
        <v/>
      </c>
      <c r="V1726" s="1" t="str">
        <f>IF(官網匯出!P1726="",IF(G1726="","",0),官網匯出!P1726)</f>
        <v/>
      </c>
      <c r="W1726" s="1" t="str">
        <f>IF(官網匯出!Q1726="",IF(G1726="","",0),官網匯出!Q1726)</f>
        <v/>
      </c>
      <c r="X1726" s="1" t="str">
        <f>IF(官網匯出!R1726="","",官網匯出!R1726)</f>
        <v/>
      </c>
      <c r="Y1726" s="1" t="str">
        <f>IF(官網匯出!S1726="","",官網匯出!S1726)</f>
        <v/>
      </c>
      <c r="Z1726" s="1" t="str">
        <f>IF(G1726="","",官網匯出!T1726)</f>
        <v/>
      </c>
      <c r="AA1726" s="1" t="str">
        <f>IF(G1726="","",官網匯出!AK1726)</f>
        <v/>
      </c>
      <c r="AB1726" s="1" t="str">
        <f>IF(G1726="","",IF(官網匯出!V1726="","",官網匯出!V1726))</f>
        <v/>
      </c>
      <c r="AJ1726" s="1" t="str">
        <f>IF(G1726="","",IF(官網匯出!AE1726="","",官網匯出!AE1726))</f>
        <v/>
      </c>
      <c r="AK1726" s="1" t="str">
        <f>IF(G1726="","",IF(官網匯出!AD1726="","",官網匯出!AD1726))</f>
        <v/>
      </c>
      <c r="AL1726" s="1" t="str">
        <f t="shared" si="299"/>
        <v>0</v>
      </c>
      <c r="AM1726" s="1" t="str">
        <f>IF(官網匯出!AG1726="","",官網匯出!AG1726)</f>
        <v/>
      </c>
      <c r="AN1726" s="1" t="str">
        <f>IF(G1726="","",IF(官網匯出!AH1726="","",官網匯出!AH1726))</f>
        <v/>
      </c>
      <c r="AO1726" s="14" t="str">
        <f t="shared" si="300"/>
        <v/>
      </c>
      <c r="AP1726" s="14" t="str">
        <f t="shared" si="301"/>
        <v>1</v>
      </c>
      <c r="AQ1726" s="14" t="str">
        <f t="shared" si="302"/>
        <v>0</v>
      </c>
      <c r="AR1726" s="1" t="str">
        <f t="shared" si="303"/>
        <v/>
      </c>
      <c r="AS1726" s="1" t="str">
        <f t="shared" si="304"/>
        <v/>
      </c>
      <c r="AT1726" s="1" t="str">
        <f t="shared" si="305"/>
        <v/>
      </c>
      <c r="AU1726" s="1" t="str">
        <f t="shared" si="296"/>
        <v/>
      </c>
      <c r="AV1726" s="1" t="e">
        <f>IF(VLOOKUP(G1726,官網匯出!A:AQ,42,FALSE)="","[黃金盾官網]",VLOOKUP(G1726,官網匯出!A:AQ,42,FALSE))</f>
        <v>#N/A</v>
      </c>
      <c r="AW1726" s="1" t="e">
        <f>IF(LEFT(VLOOKUP(G1726,官網匯出!A:AS,43,FALSE),2)="","web",LEFT(VLOOKUP(G1726,官網匯出!A:AS,43,FALSE),2))</f>
        <v>#N/A</v>
      </c>
      <c r="AX1726" s="1" t="str">
        <f t="shared" si="306"/>
        <v>O</v>
      </c>
    </row>
    <row r="1727" spans="1:50">
      <c r="A1727" s="1" t="str">
        <f>IF(G1727="","",VLOOKUP(官網轉換!AW1727,團名!A:B,2,FALSE))</f>
        <v/>
      </c>
      <c r="B1727" s="1" t="str">
        <f>IF(G1727="","",IF(LEFT(VLOOKUP(G1727,官網匯出!A:AQ,43,0),2)="wf",VLOOKUP(VLOOKUP(G1727,官網匯出!A:AQ,43,0),團名!$I$1:$K$12,2,FALSE),"N0071"))</f>
        <v/>
      </c>
      <c r="C1727" s="1" t="str">
        <f>IFERROR(VLOOKUP(官網匯出!D1727,團名!E:G,3,FALSE),"")</f>
        <v/>
      </c>
      <c r="D1727" s="1" t="str">
        <f t="shared" si="297"/>
        <v/>
      </c>
      <c r="E1727" s="1" t="str">
        <f t="shared" si="298"/>
        <v/>
      </c>
      <c r="F1727" s="1" t="str">
        <f>IF(官網匯出!F1727="已付款","","B0012")</f>
        <v>B0012</v>
      </c>
      <c r="G1727" s="1" t="str">
        <f>IF(官網匯出!A1727="","",官網匯出!A1727)</f>
        <v/>
      </c>
      <c r="H1727" s="3" t="str">
        <f>IF(官網匯出!B1727="","",官網匯出!B1727)</f>
        <v/>
      </c>
      <c r="I1727" s="1" t="str">
        <f>IF(官網匯出!C1727="","",官網匯出!C1727)</f>
        <v/>
      </c>
      <c r="J1727" s="1" t="str">
        <f>IF(官網匯出!D1727="","",官網匯出!D1727)</f>
        <v/>
      </c>
      <c r="K1727" s="3" t="str">
        <f>IF(官網匯出!E1727="","",官網匯出!E1727)</f>
        <v/>
      </c>
      <c r="L1727" s="1" t="str">
        <f>IF(官網匯出!F1727="","",官網匯出!F1727)</f>
        <v/>
      </c>
      <c r="M1727" s="1" t="str">
        <f>IF(官網匯出!G1727="","",官網匯出!G1727)</f>
        <v/>
      </c>
      <c r="N1727" s="1" t="str">
        <f>IF(官網匯出!H1727="","",官網匯出!H1727)</f>
        <v/>
      </c>
      <c r="P1727" s="1" t="str">
        <f>IF(官網匯出!J1727="","",RIGHT(官網匯出!J1727,LEN(官網匯出!J1727)-2))</f>
        <v/>
      </c>
      <c r="Q1727" s="1" t="str">
        <f>IF(官網匯出!K1727="","",官網匯出!K1727)</f>
        <v/>
      </c>
      <c r="R1727" s="1" t="str">
        <f>IF(官網匯出!L1727="","",官網匯出!L1727)</f>
        <v/>
      </c>
      <c r="S1727" s="1" t="str">
        <f>IF(官網匯出!M1727="","",官網匯出!M1727)</f>
        <v/>
      </c>
      <c r="T1727" s="1" t="str">
        <f>IF(官網匯出!N1727="","",官網匯出!N1727)</f>
        <v/>
      </c>
      <c r="U1727" s="1" t="str">
        <f>IF(官網匯出!O1727="","",官網匯出!O1727)</f>
        <v/>
      </c>
      <c r="V1727" s="1" t="str">
        <f>IF(官網匯出!P1727="",IF(G1727="","",0),官網匯出!P1727)</f>
        <v/>
      </c>
      <c r="W1727" s="1" t="str">
        <f>IF(官網匯出!Q1727="",IF(G1727="","",0),官網匯出!Q1727)</f>
        <v/>
      </c>
      <c r="X1727" s="1" t="str">
        <f>IF(官網匯出!R1727="","",官網匯出!R1727)</f>
        <v/>
      </c>
      <c r="Y1727" s="1" t="str">
        <f>IF(官網匯出!S1727="","",官網匯出!S1727)</f>
        <v/>
      </c>
      <c r="Z1727" s="1" t="str">
        <f>IF(G1727="","",官網匯出!T1727)</f>
        <v/>
      </c>
      <c r="AA1727" s="1" t="str">
        <f>IF(G1727="","",官網匯出!AK1727)</f>
        <v/>
      </c>
      <c r="AB1727" s="1" t="str">
        <f>IF(G1727="","",IF(官網匯出!V1727="","",官網匯出!V1727))</f>
        <v/>
      </c>
      <c r="AJ1727" s="1" t="str">
        <f>IF(G1727="","",IF(官網匯出!AE1727="","",官網匯出!AE1727))</f>
        <v/>
      </c>
      <c r="AK1727" s="1" t="str">
        <f>IF(G1727="","",IF(官網匯出!AD1727="","",官網匯出!AD1727))</f>
        <v/>
      </c>
      <c r="AL1727" s="1" t="str">
        <f t="shared" si="299"/>
        <v>0</v>
      </c>
      <c r="AM1727" s="1" t="str">
        <f>IF(官網匯出!AG1727="","",官網匯出!AG1727)</f>
        <v/>
      </c>
      <c r="AN1727" s="1" t="str">
        <f>IF(G1727="","",IF(官網匯出!AH1727="","",官網匯出!AH1727))</f>
        <v/>
      </c>
      <c r="AO1727" s="14" t="str">
        <f t="shared" si="300"/>
        <v/>
      </c>
      <c r="AP1727" s="14" t="str">
        <f t="shared" si="301"/>
        <v>1</v>
      </c>
      <c r="AQ1727" s="14" t="str">
        <f t="shared" si="302"/>
        <v>0</v>
      </c>
      <c r="AR1727" s="1" t="str">
        <f t="shared" si="303"/>
        <v/>
      </c>
      <c r="AS1727" s="1" t="str">
        <f t="shared" si="304"/>
        <v/>
      </c>
      <c r="AT1727" s="1" t="str">
        <f t="shared" si="305"/>
        <v/>
      </c>
      <c r="AU1727" s="1" t="str">
        <f t="shared" si="296"/>
        <v/>
      </c>
      <c r="AV1727" s="1" t="e">
        <f>IF(VLOOKUP(G1727,官網匯出!A:AQ,42,FALSE)="","[黃金盾官網]",VLOOKUP(G1727,官網匯出!A:AQ,42,FALSE))</f>
        <v>#N/A</v>
      </c>
      <c r="AW1727" s="1" t="e">
        <f>IF(LEFT(VLOOKUP(G1727,官網匯出!A:AS,43,FALSE),2)="","web",LEFT(VLOOKUP(G1727,官網匯出!A:AS,43,FALSE),2))</f>
        <v>#N/A</v>
      </c>
      <c r="AX1727" s="1" t="str">
        <f t="shared" si="306"/>
        <v>O</v>
      </c>
    </row>
    <row r="1728" spans="1:50">
      <c r="A1728" s="1" t="str">
        <f>IF(G1728="","",VLOOKUP(官網轉換!AW1728,團名!A:B,2,FALSE))</f>
        <v/>
      </c>
      <c r="B1728" s="1" t="str">
        <f>IF(G1728="","",IF(LEFT(VLOOKUP(G1728,官網匯出!A:AQ,43,0),2)="wf",VLOOKUP(VLOOKUP(G1728,官網匯出!A:AQ,43,0),團名!$I$1:$K$12,2,FALSE),"N0071"))</f>
        <v/>
      </c>
      <c r="C1728" s="1" t="str">
        <f>IFERROR(VLOOKUP(官網匯出!D1728,團名!E:G,3,FALSE),"")</f>
        <v/>
      </c>
      <c r="D1728" s="1" t="str">
        <f t="shared" si="297"/>
        <v/>
      </c>
      <c r="E1728" s="1" t="str">
        <f t="shared" si="298"/>
        <v/>
      </c>
      <c r="F1728" s="1" t="str">
        <f>IF(官網匯出!F1728="已付款","","B0012")</f>
        <v>B0012</v>
      </c>
      <c r="G1728" s="1" t="str">
        <f>IF(官網匯出!A1728="","",官網匯出!A1728)</f>
        <v/>
      </c>
      <c r="H1728" s="3" t="str">
        <f>IF(官網匯出!B1728="","",官網匯出!B1728)</f>
        <v/>
      </c>
      <c r="I1728" s="1" t="str">
        <f>IF(官網匯出!C1728="","",官網匯出!C1728)</f>
        <v/>
      </c>
      <c r="J1728" s="1" t="str">
        <f>IF(官網匯出!D1728="","",官網匯出!D1728)</f>
        <v/>
      </c>
      <c r="K1728" s="3" t="str">
        <f>IF(官網匯出!E1728="","",官網匯出!E1728)</f>
        <v/>
      </c>
      <c r="L1728" s="1" t="str">
        <f>IF(官網匯出!F1728="","",官網匯出!F1728)</f>
        <v/>
      </c>
      <c r="M1728" s="1" t="str">
        <f>IF(官網匯出!G1728="","",官網匯出!G1728)</f>
        <v/>
      </c>
      <c r="N1728" s="1" t="str">
        <f>IF(官網匯出!H1728="","",官網匯出!H1728)</f>
        <v/>
      </c>
      <c r="P1728" s="1" t="str">
        <f>IF(官網匯出!J1728="","",RIGHT(官網匯出!J1728,LEN(官網匯出!J1728)-2))</f>
        <v/>
      </c>
      <c r="Q1728" s="1" t="str">
        <f>IF(官網匯出!K1728="","",官網匯出!K1728)</f>
        <v/>
      </c>
      <c r="R1728" s="1" t="str">
        <f>IF(官網匯出!L1728="","",官網匯出!L1728)</f>
        <v/>
      </c>
      <c r="S1728" s="1" t="str">
        <f>IF(官網匯出!M1728="","",官網匯出!M1728)</f>
        <v/>
      </c>
      <c r="T1728" s="1" t="str">
        <f>IF(官網匯出!N1728="","",官網匯出!N1728)</f>
        <v/>
      </c>
      <c r="U1728" s="1" t="str">
        <f>IF(官網匯出!O1728="","",官網匯出!O1728)</f>
        <v/>
      </c>
      <c r="V1728" s="1" t="str">
        <f>IF(官網匯出!P1728="",IF(G1728="","",0),官網匯出!P1728)</f>
        <v/>
      </c>
      <c r="W1728" s="1" t="str">
        <f>IF(官網匯出!Q1728="",IF(G1728="","",0),官網匯出!Q1728)</f>
        <v/>
      </c>
      <c r="X1728" s="1" t="str">
        <f>IF(官網匯出!R1728="","",官網匯出!R1728)</f>
        <v/>
      </c>
      <c r="Y1728" s="1" t="str">
        <f>IF(官網匯出!S1728="","",官網匯出!S1728)</f>
        <v/>
      </c>
      <c r="Z1728" s="1" t="str">
        <f>IF(G1728="","",官網匯出!T1728)</f>
        <v/>
      </c>
      <c r="AA1728" s="1" t="str">
        <f>IF(G1728="","",官網匯出!AK1728)</f>
        <v/>
      </c>
      <c r="AB1728" s="1" t="str">
        <f>IF(G1728="","",IF(官網匯出!V1728="","",官網匯出!V1728))</f>
        <v/>
      </c>
      <c r="AJ1728" s="1" t="str">
        <f>IF(G1728="","",IF(官網匯出!AE1728="","",官網匯出!AE1728))</f>
        <v/>
      </c>
      <c r="AK1728" s="1" t="str">
        <f>IF(G1728="","",IF(官網匯出!AD1728="","",官網匯出!AD1728))</f>
        <v/>
      </c>
      <c r="AL1728" s="1" t="str">
        <f t="shared" si="299"/>
        <v>0</v>
      </c>
      <c r="AM1728" s="1" t="str">
        <f>IF(官網匯出!AG1728="","",官網匯出!AG1728)</f>
        <v/>
      </c>
      <c r="AN1728" s="1" t="str">
        <f>IF(G1728="","",IF(官網匯出!AH1728="","",官網匯出!AH1728))</f>
        <v/>
      </c>
      <c r="AO1728" s="14" t="str">
        <f t="shared" si="300"/>
        <v/>
      </c>
      <c r="AP1728" s="14" t="str">
        <f t="shared" si="301"/>
        <v>1</v>
      </c>
      <c r="AQ1728" s="14" t="str">
        <f t="shared" si="302"/>
        <v>0</v>
      </c>
      <c r="AR1728" s="1" t="str">
        <f t="shared" si="303"/>
        <v/>
      </c>
      <c r="AS1728" s="1" t="str">
        <f t="shared" si="304"/>
        <v/>
      </c>
      <c r="AT1728" s="1" t="str">
        <f t="shared" si="305"/>
        <v/>
      </c>
      <c r="AU1728" s="1" t="str">
        <f t="shared" si="296"/>
        <v/>
      </c>
      <c r="AV1728" s="1" t="e">
        <f>IF(VLOOKUP(G1728,官網匯出!A:AQ,42,FALSE)="","[黃金盾官網]",VLOOKUP(G1728,官網匯出!A:AQ,42,FALSE))</f>
        <v>#N/A</v>
      </c>
      <c r="AW1728" s="1" t="e">
        <f>IF(LEFT(VLOOKUP(G1728,官網匯出!A:AS,43,FALSE),2)="","web",LEFT(VLOOKUP(G1728,官網匯出!A:AS,43,FALSE),2))</f>
        <v>#N/A</v>
      </c>
      <c r="AX1728" s="1" t="str">
        <f t="shared" si="306"/>
        <v>O</v>
      </c>
    </row>
    <row r="1729" spans="1:50">
      <c r="A1729" s="1" t="str">
        <f>IF(G1729="","",VLOOKUP(官網轉換!AW1729,團名!A:B,2,FALSE))</f>
        <v/>
      </c>
      <c r="B1729" s="1" t="str">
        <f>IF(G1729="","",IF(LEFT(VLOOKUP(G1729,官網匯出!A:AQ,43,0),2)="wf",VLOOKUP(VLOOKUP(G1729,官網匯出!A:AQ,43,0),團名!$I$1:$K$12,2,FALSE),"N0071"))</f>
        <v/>
      </c>
      <c r="C1729" s="1" t="str">
        <f>IFERROR(VLOOKUP(官網匯出!D1729,團名!E:G,3,FALSE),"")</f>
        <v/>
      </c>
      <c r="D1729" s="1" t="str">
        <f t="shared" si="297"/>
        <v/>
      </c>
      <c r="E1729" s="1" t="str">
        <f t="shared" si="298"/>
        <v/>
      </c>
      <c r="F1729" s="1" t="str">
        <f>IF(官網匯出!F1729="已付款","","B0012")</f>
        <v>B0012</v>
      </c>
      <c r="G1729" s="1" t="str">
        <f>IF(官網匯出!A1729="","",官網匯出!A1729)</f>
        <v/>
      </c>
      <c r="H1729" s="3" t="str">
        <f>IF(官網匯出!B1729="","",官網匯出!B1729)</f>
        <v/>
      </c>
      <c r="I1729" s="1" t="str">
        <f>IF(官網匯出!C1729="","",官網匯出!C1729)</f>
        <v/>
      </c>
      <c r="J1729" s="1" t="str">
        <f>IF(官網匯出!D1729="","",官網匯出!D1729)</f>
        <v/>
      </c>
      <c r="K1729" s="3" t="str">
        <f>IF(官網匯出!E1729="","",官網匯出!E1729)</f>
        <v/>
      </c>
      <c r="L1729" s="1" t="str">
        <f>IF(官網匯出!F1729="","",官網匯出!F1729)</f>
        <v/>
      </c>
      <c r="M1729" s="1" t="str">
        <f>IF(官網匯出!G1729="","",官網匯出!G1729)</f>
        <v/>
      </c>
      <c r="N1729" s="1" t="str">
        <f>IF(官網匯出!H1729="","",官網匯出!H1729)</f>
        <v/>
      </c>
      <c r="P1729" s="1" t="str">
        <f>IF(官網匯出!J1729="","",RIGHT(官網匯出!J1729,LEN(官網匯出!J1729)-2))</f>
        <v/>
      </c>
      <c r="Q1729" s="1" t="str">
        <f>IF(官網匯出!K1729="","",官網匯出!K1729)</f>
        <v/>
      </c>
      <c r="R1729" s="1" t="str">
        <f>IF(官網匯出!L1729="","",官網匯出!L1729)</f>
        <v/>
      </c>
      <c r="S1729" s="1" t="str">
        <f>IF(官網匯出!M1729="","",官網匯出!M1729)</f>
        <v/>
      </c>
      <c r="T1729" s="1" t="str">
        <f>IF(官網匯出!N1729="","",官網匯出!N1729)</f>
        <v/>
      </c>
      <c r="U1729" s="1" t="str">
        <f>IF(官網匯出!O1729="","",官網匯出!O1729)</f>
        <v/>
      </c>
      <c r="V1729" s="1" t="str">
        <f>IF(官網匯出!P1729="",IF(G1729="","",0),官網匯出!P1729)</f>
        <v/>
      </c>
      <c r="W1729" s="1" t="str">
        <f>IF(官網匯出!Q1729="",IF(G1729="","",0),官網匯出!Q1729)</f>
        <v/>
      </c>
      <c r="X1729" s="1" t="str">
        <f>IF(官網匯出!R1729="","",官網匯出!R1729)</f>
        <v/>
      </c>
      <c r="Y1729" s="1" t="str">
        <f>IF(官網匯出!S1729="","",官網匯出!S1729)</f>
        <v/>
      </c>
      <c r="Z1729" s="1" t="str">
        <f>IF(G1729="","",官網匯出!T1729)</f>
        <v/>
      </c>
      <c r="AA1729" s="1" t="str">
        <f>IF(G1729="","",官網匯出!AK1729)</f>
        <v/>
      </c>
      <c r="AB1729" s="1" t="str">
        <f>IF(G1729="","",IF(官網匯出!V1729="","",官網匯出!V1729))</f>
        <v/>
      </c>
      <c r="AJ1729" s="1" t="str">
        <f>IF(G1729="","",IF(官網匯出!AE1729="","",官網匯出!AE1729))</f>
        <v/>
      </c>
      <c r="AK1729" s="1" t="str">
        <f>IF(G1729="","",IF(官網匯出!AD1729="","",官網匯出!AD1729))</f>
        <v/>
      </c>
      <c r="AL1729" s="1" t="str">
        <f t="shared" si="299"/>
        <v>0</v>
      </c>
      <c r="AM1729" s="1" t="str">
        <f>IF(官網匯出!AG1729="","",官網匯出!AG1729)</f>
        <v/>
      </c>
      <c r="AN1729" s="1" t="str">
        <f>IF(G1729="","",IF(官網匯出!AH1729="","",官網匯出!AH1729))</f>
        <v/>
      </c>
      <c r="AO1729" s="14" t="str">
        <f t="shared" si="300"/>
        <v/>
      </c>
      <c r="AP1729" s="14" t="str">
        <f t="shared" si="301"/>
        <v>1</v>
      </c>
      <c r="AQ1729" s="14" t="str">
        <f t="shared" si="302"/>
        <v>0</v>
      </c>
      <c r="AR1729" s="1" t="str">
        <f t="shared" si="303"/>
        <v/>
      </c>
      <c r="AS1729" s="1" t="str">
        <f t="shared" si="304"/>
        <v/>
      </c>
      <c r="AT1729" s="1" t="str">
        <f t="shared" si="305"/>
        <v/>
      </c>
      <c r="AU1729" s="1" t="str">
        <f t="shared" si="296"/>
        <v/>
      </c>
      <c r="AV1729" s="1" t="e">
        <f>IF(VLOOKUP(G1729,官網匯出!A:AQ,42,FALSE)="","[黃金盾官網]",VLOOKUP(G1729,官網匯出!A:AQ,42,FALSE))</f>
        <v>#N/A</v>
      </c>
      <c r="AW1729" s="1" t="e">
        <f>IF(LEFT(VLOOKUP(G1729,官網匯出!A:AS,43,FALSE),2)="","web",LEFT(VLOOKUP(G1729,官網匯出!A:AS,43,FALSE),2))</f>
        <v>#N/A</v>
      </c>
      <c r="AX1729" s="1" t="str">
        <f t="shared" si="306"/>
        <v>O</v>
      </c>
    </row>
    <row r="1730" spans="1:50">
      <c r="A1730" s="1" t="str">
        <f>IF(G1730="","",VLOOKUP(官網轉換!AW1730,團名!A:B,2,FALSE))</f>
        <v/>
      </c>
      <c r="B1730" s="1" t="str">
        <f>IF(G1730="","",IF(LEFT(VLOOKUP(G1730,官網匯出!A:AQ,43,0),2)="wf",VLOOKUP(VLOOKUP(G1730,官網匯出!A:AQ,43,0),團名!$I$1:$K$12,2,FALSE),"N0071"))</f>
        <v/>
      </c>
      <c r="C1730" s="1" t="str">
        <f>IFERROR(VLOOKUP(官網匯出!D1730,團名!E:G,3,FALSE),"")</f>
        <v/>
      </c>
      <c r="D1730" s="1" t="str">
        <f t="shared" si="297"/>
        <v/>
      </c>
      <c r="E1730" s="1" t="str">
        <f t="shared" si="298"/>
        <v/>
      </c>
      <c r="F1730" s="1" t="str">
        <f>IF(官網匯出!F1730="已付款","","B0012")</f>
        <v>B0012</v>
      </c>
      <c r="G1730" s="1" t="str">
        <f>IF(官網匯出!A1730="","",官網匯出!A1730)</f>
        <v/>
      </c>
      <c r="H1730" s="3" t="str">
        <f>IF(官網匯出!B1730="","",官網匯出!B1730)</f>
        <v/>
      </c>
      <c r="I1730" s="1" t="str">
        <f>IF(官網匯出!C1730="","",官網匯出!C1730)</f>
        <v/>
      </c>
      <c r="J1730" s="1" t="str">
        <f>IF(官網匯出!D1730="","",官網匯出!D1730)</f>
        <v/>
      </c>
      <c r="K1730" s="3" t="str">
        <f>IF(官網匯出!E1730="","",官網匯出!E1730)</f>
        <v/>
      </c>
      <c r="L1730" s="1" t="str">
        <f>IF(官網匯出!F1730="","",官網匯出!F1730)</f>
        <v/>
      </c>
      <c r="M1730" s="1" t="str">
        <f>IF(官網匯出!G1730="","",官網匯出!G1730)</f>
        <v/>
      </c>
      <c r="N1730" s="1" t="str">
        <f>IF(官網匯出!H1730="","",官網匯出!H1730)</f>
        <v/>
      </c>
      <c r="P1730" s="1" t="str">
        <f>IF(官網匯出!J1730="","",RIGHT(官網匯出!J1730,LEN(官網匯出!J1730)-2))</f>
        <v/>
      </c>
      <c r="Q1730" s="1" t="str">
        <f>IF(官網匯出!K1730="","",官網匯出!K1730)</f>
        <v/>
      </c>
      <c r="R1730" s="1" t="str">
        <f>IF(官網匯出!L1730="","",官網匯出!L1730)</f>
        <v/>
      </c>
      <c r="S1730" s="1" t="str">
        <f>IF(官網匯出!M1730="","",官網匯出!M1730)</f>
        <v/>
      </c>
      <c r="T1730" s="1" t="str">
        <f>IF(官網匯出!N1730="","",官網匯出!N1730)</f>
        <v/>
      </c>
      <c r="U1730" s="1" t="str">
        <f>IF(官網匯出!O1730="","",官網匯出!O1730)</f>
        <v/>
      </c>
      <c r="V1730" s="1" t="str">
        <f>IF(官網匯出!P1730="",IF(G1730="","",0),官網匯出!P1730)</f>
        <v/>
      </c>
      <c r="W1730" s="1" t="str">
        <f>IF(官網匯出!Q1730="",IF(G1730="","",0),官網匯出!Q1730)</f>
        <v/>
      </c>
      <c r="X1730" s="1" t="str">
        <f>IF(官網匯出!R1730="","",官網匯出!R1730)</f>
        <v/>
      </c>
      <c r="Y1730" s="1" t="str">
        <f>IF(官網匯出!S1730="","",官網匯出!S1730)</f>
        <v/>
      </c>
      <c r="Z1730" s="1" t="str">
        <f>IF(G1730="","",官網匯出!T1730)</f>
        <v/>
      </c>
      <c r="AA1730" s="1" t="str">
        <f>IF(G1730="","",官網匯出!AK1730)</f>
        <v/>
      </c>
      <c r="AB1730" s="1" t="str">
        <f>IF(G1730="","",IF(官網匯出!V1730="","",官網匯出!V1730))</f>
        <v/>
      </c>
      <c r="AJ1730" s="1" t="str">
        <f>IF(G1730="","",IF(官網匯出!AE1730="","",官網匯出!AE1730))</f>
        <v/>
      </c>
      <c r="AK1730" s="1" t="str">
        <f>IF(G1730="","",IF(官網匯出!AD1730="","",官網匯出!AD1730))</f>
        <v/>
      </c>
      <c r="AL1730" s="1" t="str">
        <f t="shared" si="299"/>
        <v>0</v>
      </c>
      <c r="AM1730" s="1" t="str">
        <f>IF(官網匯出!AG1730="","",官網匯出!AG1730)</f>
        <v/>
      </c>
      <c r="AN1730" s="1" t="str">
        <f>IF(G1730="","",IF(官網匯出!AH1730="","",官網匯出!AH1730))</f>
        <v/>
      </c>
      <c r="AO1730" s="14" t="str">
        <f t="shared" si="300"/>
        <v/>
      </c>
      <c r="AP1730" s="14" t="str">
        <f t="shared" si="301"/>
        <v>1</v>
      </c>
      <c r="AQ1730" s="14" t="str">
        <f t="shared" si="302"/>
        <v>0</v>
      </c>
      <c r="AR1730" s="1" t="str">
        <f t="shared" si="303"/>
        <v/>
      </c>
      <c r="AS1730" s="1" t="str">
        <f t="shared" si="304"/>
        <v/>
      </c>
      <c r="AT1730" s="1" t="str">
        <f t="shared" si="305"/>
        <v/>
      </c>
      <c r="AU1730" s="1" t="str">
        <f t="shared" ref="AU1730:AU1793" si="307">IF(G1730="","",AV1730&amp;"      訂單編號："&amp;G1730&amp;"      "&amp;IF(J1730="銀行轉帳(ATM/虛擬代碼繳費)","ATM(藍)",IF(J1730="ATM 虛擬代碼繳費（需持代碼至實體ATM或網路銀行繳費）","ATM"&amp;"　"&amp;AB1730&amp;AJ1730,IF(J1730="虛擬代碼繳費轉帳","ATM(SP)"&amp;"　"&amp;AB1730&amp;AJ1730,IF(J1730="信用卡（shopline payment）","信用卡(SP)",IF(J1730="信用卡","信用卡",IF(J1730="貨到付款","貨到付款　")))&amp;"　"&amp;AB1730&amp;AJ1730)))&amp;IF(L1730="退款中","客戶取消訂單，待退款(ATM)",""))</f>
        <v/>
      </c>
      <c r="AV1730" s="1" t="e">
        <f>IF(VLOOKUP(G1730,官網匯出!A:AQ,42,FALSE)="","[黃金盾官網]",VLOOKUP(G1730,官網匯出!A:AQ,42,FALSE))</f>
        <v>#N/A</v>
      </c>
      <c r="AW1730" s="1" t="e">
        <f>IF(LEFT(VLOOKUP(G1730,官網匯出!A:AS,43,FALSE),2)="","web",LEFT(VLOOKUP(G1730,官網匯出!A:AS,43,FALSE),2))</f>
        <v>#N/A</v>
      </c>
      <c r="AX1730" s="1" t="str">
        <f t="shared" si="306"/>
        <v>O</v>
      </c>
    </row>
    <row r="1731" spans="1:50">
      <c r="A1731" s="1" t="str">
        <f>IF(G1731="","",VLOOKUP(官網轉換!AW1731,團名!A:B,2,FALSE))</f>
        <v/>
      </c>
      <c r="B1731" s="1" t="str">
        <f>IF(G1731="","",IF(LEFT(VLOOKUP(G1731,官網匯出!A:AQ,43,0),2)="wf",VLOOKUP(VLOOKUP(G1731,官網匯出!A:AQ,43,0),團名!$I$1:$K$12,2,FALSE),"N0071"))</f>
        <v/>
      </c>
      <c r="C1731" s="1" t="str">
        <f>IFERROR(VLOOKUP(官網匯出!D1731,團名!E:G,3,FALSE),"")</f>
        <v/>
      </c>
      <c r="D1731" s="1" t="str">
        <f t="shared" ref="D1731:D1794" si="308">IF(G1731="","","NTD")</f>
        <v/>
      </c>
      <c r="E1731" s="1" t="str">
        <f t="shared" ref="E1731:E1794" si="309">IF(G1731="","","含稅")</f>
        <v/>
      </c>
      <c r="F1731" s="1" t="str">
        <f>IF(官網匯出!F1731="已付款","","B0012")</f>
        <v>B0012</v>
      </c>
      <c r="G1731" s="1" t="str">
        <f>IF(官網匯出!A1731="","",官網匯出!A1731)</f>
        <v/>
      </c>
      <c r="H1731" s="3" t="str">
        <f>IF(官網匯出!B1731="","",官網匯出!B1731)</f>
        <v/>
      </c>
      <c r="I1731" s="1" t="str">
        <f>IF(官網匯出!C1731="","",官網匯出!C1731)</f>
        <v/>
      </c>
      <c r="J1731" s="1" t="str">
        <f>IF(官網匯出!D1731="","",官網匯出!D1731)</f>
        <v/>
      </c>
      <c r="K1731" s="3" t="str">
        <f>IF(官網匯出!E1731="","",官網匯出!E1731)</f>
        <v/>
      </c>
      <c r="L1731" s="1" t="str">
        <f>IF(官網匯出!F1731="","",官網匯出!F1731)</f>
        <v/>
      </c>
      <c r="M1731" s="1" t="str">
        <f>IF(官網匯出!G1731="","",官網匯出!G1731)</f>
        <v/>
      </c>
      <c r="N1731" s="1" t="str">
        <f>IF(官網匯出!H1731="","",官網匯出!H1731)</f>
        <v/>
      </c>
      <c r="P1731" s="1" t="str">
        <f>IF(官網匯出!J1731="","",RIGHT(官網匯出!J1731,LEN(官網匯出!J1731)-2))</f>
        <v/>
      </c>
      <c r="Q1731" s="1" t="str">
        <f>IF(官網匯出!K1731="","",官網匯出!K1731)</f>
        <v/>
      </c>
      <c r="R1731" s="1" t="str">
        <f>IF(官網匯出!L1731="","",官網匯出!L1731)</f>
        <v/>
      </c>
      <c r="S1731" s="1" t="str">
        <f>IF(官網匯出!M1731="","",官網匯出!M1731)</f>
        <v/>
      </c>
      <c r="T1731" s="1" t="str">
        <f>IF(官網匯出!N1731="","",官網匯出!N1731)</f>
        <v/>
      </c>
      <c r="U1731" s="1" t="str">
        <f>IF(官網匯出!O1731="","",官網匯出!O1731)</f>
        <v/>
      </c>
      <c r="V1731" s="1" t="str">
        <f>IF(官網匯出!P1731="",IF(G1731="","",0),官網匯出!P1731)</f>
        <v/>
      </c>
      <c r="W1731" s="1" t="str">
        <f>IF(官網匯出!Q1731="",IF(G1731="","",0),官網匯出!Q1731)</f>
        <v/>
      </c>
      <c r="X1731" s="1" t="str">
        <f>IF(官網匯出!R1731="","",官網匯出!R1731)</f>
        <v/>
      </c>
      <c r="Y1731" s="1" t="str">
        <f>IF(官網匯出!S1731="","",官網匯出!S1731)</f>
        <v/>
      </c>
      <c r="Z1731" s="1" t="str">
        <f>IF(G1731="","",官網匯出!T1731)</f>
        <v/>
      </c>
      <c r="AA1731" s="1" t="str">
        <f>IF(G1731="","",官網匯出!AK1731)</f>
        <v/>
      </c>
      <c r="AB1731" s="1" t="str">
        <f>IF(G1731="","",IF(官網匯出!V1731="","",官網匯出!V1731))</f>
        <v/>
      </c>
      <c r="AJ1731" s="1" t="str">
        <f>IF(G1731="","",IF(官網匯出!AE1731="","",官網匯出!AE1731))</f>
        <v/>
      </c>
      <c r="AK1731" s="1" t="str">
        <f>IF(G1731="","",IF(官網匯出!AD1731="","",官網匯出!AD1731))</f>
        <v/>
      </c>
      <c r="AL1731" s="1" t="str">
        <f t="shared" ref="AL1731:AL1794" si="310">IF(AM1731="","0","1")</f>
        <v>0</v>
      </c>
      <c r="AM1731" s="1" t="str">
        <f>IF(官網匯出!AG1731="","",官網匯出!AG1731)</f>
        <v/>
      </c>
      <c r="AN1731" s="1" t="str">
        <f>IF(G1731="","",IF(官網匯出!AH1731="","",官網匯出!AH1731))</f>
        <v/>
      </c>
      <c r="AO1731" s="14" t="str">
        <f t="shared" ref="AO1731:AO1794" si="311">IF(AN1731="","","3J0002")</f>
        <v/>
      </c>
      <c r="AP1731" s="14" t="str">
        <f t="shared" ref="AP1731:AP1794" si="312">IF(AO1731="","1","0")</f>
        <v>1</v>
      </c>
      <c r="AQ1731" s="14" t="str">
        <f t="shared" ref="AQ1731:AQ1794" si="313">IF(AN1731="","0","1")</f>
        <v>0</v>
      </c>
      <c r="AR1731" s="1" t="str">
        <f t="shared" ref="AR1731:AR1794" si="314">IFERROR((T1731*U1731)-V1731-Z1731+W1731-AA1731,"")</f>
        <v/>
      </c>
      <c r="AS1731" s="1" t="str">
        <f t="shared" ref="AS1731:AS1794" si="315">IF(J1731="貨到付款",IF(Y1731="",0,Y1731),IF(G1731="","",0))</f>
        <v/>
      </c>
      <c r="AT1731" s="1" t="str">
        <f t="shared" ref="AT1731:AT1794" si="316">IF(G1731="","",IF(V1731&gt;0,"已扣抵"&amp;V1731&amp;"元"&amp;"購物金 ","")&amp;IF(Z1731&gt;0,"已扣抵"&amp;Z1731&amp;"元"&amp;"優惠折扣 ","")&amp;IF(W1731&gt;0,"含運費"&amp;W1731&amp;"元 ","")&amp;IF(AA1731&gt;0,"含附加費"&amp;AA1731&amp;"元 ",""))</f>
        <v/>
      </c>
      <c r="AU1731" s="1" t="str">
        <f t="shared" si="307"/>
        <v/>
      </c>
      <c r="AV1731" s="1" t="e">
        <f>IF(VLOOKUP(G1731,官網匯出!A:AQ,42,FALSE)="","[黃金盾官網]",VLOOKUP(G1731,官網匯出!A:AQ,42,FALSE))</f>
        <v>#N/A</v>
      </c>
      <c r="AW1731" s="1" t="e">
        <f>IF(LEFT(VLOOKUP(G1731,官網匯出!A:AS,43,FALSE),2)="","web",LEFT(VLOOKUP(G1731,官網匯出!A:AS,43,FALSE),2))</f>
        <v>#N/A</v>
      </c>
      <c r="AX1731" s="1" t="str">
        <f t="shared" ref="AX1731:AX1794" si="317">IF(AND(AM1731&lt;&gt;"",AN1731&lt;&gt;""),"X","O")</f>
        <v>O</v>
      </c>
    </row>
    <row r="1732" spans="1:50">
      <c r="A1732" s="1" t="str">
        <f>IF(G1732="","",VLOOKUP(官網轉換!AW1732,團名!A:B,2,FALSE))</f>
        <v/>
      </c>
      <c r="B1732" s="1" t="str">
        <f>IF(G1732="","",IF(LEFT(VLOOKUP(G1732,官網匯出!A:AQ,43,0),2)="wf",VLOOKUP(VLOOKUP(G1732,官網匯出!A:AQ,43,0),團名!$I$1:$K$12,2,FALSE),"N0071"))</f>
        <v/>
      </c>
      <c r="C1732" s="1" t="str">
        <f>IFERROR(VLOOKUP(官網匯出!D1732,團名!E:G,3,FALSE),"")</f>
        <v/>
      </c>
      <c r="D1732" s="1" t="str">
        <f t="shared" si="308"/>
        <v/>
      </c>
      <c r="E1732" s="1" t="str">
        <f t="shared" si="309"/>
        <v/>
      </c>
      <c r="F1732" s="1" t="str">
        <f>IF(官網匯出!F1732="已付款","","B0012")</f>
        <v>B0012</v>
      </c>
      <c r="G1732" s="1" t="str">
        <f>IF(官網匯出!A1732="","",官網匯出!A1732)</f>
        <v/>
      </c>
      <c r="H1732" s="3" t="str">
        <f>IF(官網匯出!B1732="","",官網匯出!B1732)</f>
        <v/>
      </c>
      <c r="I1732" s="1" t="str">
        <f>IF(官網匯出!C1732="","",官網匯出!C1732)</f>
        <v/>
      </c>
      <c r="J1732" s="1" t="str">
        <f>IF(官網匯出!D1732="","",官網匯出!D1732)</f>
        <v/>
      </c>
      <c r="K1732" s="3" t="str">
        <f>IF(官網匯出!E1732="","",官網匯出!E1732)</f>
        <v/>
      </c>
      <c r="L1732" s="1" t="str">
        <f>IF(官網匯出!F1732="","",官網匯出!F1732)</f>
        <v/>
      </c>
      <c r="M1732" s="1" t="str">
        <f>IF(官網匯出!G1732="","",官網匯出!G1732)</f>
        <v/>
      </c>
      <c r="N1732" s="1" t="str">
        <f>IF(官網匯出!H1732="","",官網匯出!H1732)</f>
        <v/>
      </c>
      <c r="P1732" s="1" t="str">
        <f>IF(官網匯出!J1732="","",RIGHT(官網匯出!J1732,LEN(官網匯出!J1732)-2))</f>
        <v/>
      </c>
      <c r="Q1732" s="1" t="str">
        <f>IF(官網匯出!K1732="","",官網匯出!K1732)</f>
        <v/>
      </c>
      <c r="R1732" s="1" t="str">
        <f>IF(官網匯出!L1732="","",官網匯出!L1732)</f>
        <v/>
      </c>
      <c r="S1732" s="1" t="str">
        <f>IF(官網匯出!M1732="","",官網匯出!M1732)</f>
        <v/>
      </c>
      <c r="T1732" s="1" t="str">
        <f>IF(官網匯出!N1732="","",官網匯出!N1732)</f>
        <v/>
      </c>
      <c r="U1732" s="1" t="str">
        <f>IF(官網匯出!O1732="","",官網匯出!O1732)</f>
        <v/>
      </c>
      <c r="V1732" s="1" t="str">
        <f>IF(官網匯出!P1732="",IF(G1732="","",0),官網匯出!P1732)</f>
        <v/>
      </c>
      <c r="W1732" s="1" t="str">
        <f>IF(官網匯出!Q1732="",IF(G1732="","",0),官網匯出!Q1732)</f>
        <v/>
      </c>
      <c r="X1732" s="1" t="str">
        <f>IF(官網匯出!R1732="","",官網匯出!R1732)</f>
        <v/>
      </c>
      <c r="Y1732" s="1" t="str">
        <f>IF(官網匯出!S1732="","",官網匯出!S1732)</f>
        <v/>
      </c>
      <c r="Z1732" s="1" t="str">
        <f>IF(G1732="","",官網匯出!T1732)</f>
        <v/>
      </c>
      <c r="AA1732" s="1" t="str">
        <f>IF(G1732="","",官網匯出!AK1732)</f>
        <v/>
      </c>
      <c r="AB1732" s="1" t="str">
        <f>IF(G1732="","",IF(官網匯出!V1732="","",官網匯出!V1732))</f>
        <v/>
      </c>
      <c r="AJ1732" s="1" t="str">
        <f>IF(G1732="","",IF(官網匯出!AE1732="","",官網匯出!AE1732))</f>
        <v/>
      </c>
      <c r="AK1732" s="1" t="str">
        <f>IF(G1732="","",IF(官網匯出!AD1732="","",官網匯出!AD1732))</f>
        <v/>
      </c>
      <c r="AL1732" s="1" t="str">
        <f t="shared" si="310"/>
        <v>0</v>
      </c>
      <c r="AM1732" s="1" t="str">
        <f>IF(官網匯出!AG1732="","",官網匯出!AG1732)</f>
        <v/>
      </c>
      <c r="AN1732" s="1" t="str">
        <f>IF(G1732="","",IF(官網匯出!AH1732="","",官網匯出!AH1732))</f>
        <v/>
      </c>
      <c r="AO1732" s="14" t="str">
        <f t="shared" si="311"/>
        <v/>
      </c>
      <c r="AP1732" s="14" t="str">
        <f t="shared" si="312"/>
        <v>1</v>
      </c>
      <c r="AQ1732" s="14" t="str">
        <f t="shared" si="313"/>
        <v>0</v>
      </c>
      <c r="AR1732" s="1" t="str">
        <f t="shared" si="314"/>
        <v/>
      </c>
      <c r="AS1732" s="1" t="str">
        <f t="shared" si="315"/>
        <v/>
      </c>
      <c r="AT1732" s="1" t="str">
        <f t="shared" si="316"/>
        <v/>
      </c>
      <c r="AU1732" s="1" t="str">
        <f t="shared" si="307"/>
        <v/>
      </c>
      <c r="AV1732" s="1" t="e">
        <f>IF(VLOOKUP(G1732,官網匯出!A:AQ,42,FALSE)="","[黃金盾官網]",VLOOKUP(G1732,官網匯出!A:AQ,42,FALSE))</f>
        <v>#N/A</v>
      </c>
      <c r="AW1732" s="1" t="e">
        <f>IF(LEFT(VLOOKUP(G1732,官網匯出!A:AS,43,FALSE),2)="","web",LEFT(VLOOKUP(G1732,官網匯出!A:AS,43,FALSE),2))</f>
        <v>#N/A</v>
      </c>
      <c r="AX1732" s="1" t="str">
        <f t="shared" si="317"/>
        <v>O</v>
      </c>
    </row>
    <row r="1733" spans="1:50">
      <c r="A1733" s="1" t="str">
        <f>IF(G1733="","",VLOOKUP(官網轉換!AW1733,團名!A:B,2,FALSE))</f>
        <v/>
      </c>
      <c r="B1733" s="1" t="str">
        <f>IF(G1733="","",IF(LEFT(VLOOKUP(G1733,官網匯出!A:AQ,43,0),2)="wf",VLOOKUP(VLOOKUP(G1733,官網匯出!A:AQ,43,0),團名!$I$1:$K$12,2,FALSE),"N0071"))</f>
        <v/>
      </c>
      <c r="C1733" s="1" t="str">
        <f>IFERROR(VLOOKUP(官網匯出!D1733,團名!E:G,3,FALSE),"")</f>
        <v/>
      </c>
      <c r="D1733" s="1" t="str">
        <f t="shared" si="308"/>
        <v/>
      </c>
      <c r="E1733" s="1" t="str">
        <f t="shared" si="309"/>
        <v/>
      </c>
      <c r="F1733" s="1" t="str">
        <f>IF(官網匯出!F1733="已付款","","B0012")</f>
        <v>B0012</v>
      </c>
      <c r="G1733" s="1" t="str">
        <f>IF(官網匯出!A1733="","",官網匯出!A1733)</f>
        <v/>
      </c>
      <c r="H1733" s="3" t="str">
        <f>IF(官網匯出!B1733="","",官網匯出!B1733)</f>
        <v/>
      </c>
      <c r="I1733" s="1" t="str">
        <f>IF(官網匯出!C1733="","",官網匯出!C1733)</f>
        <v/>
      </c>
      <c r="J1733" s="1" t="str">
        <f>IF(官網匯出!D1733="","",官網匯出!D1733)</f>
        <v/>
      </c>
      <c r="K1733" s="3" t="str">
        <f>IF(官網匯出!E1733="","",官網匯出!E1733)</f>
        <v/>
      </c>
      <c r="L1733" s="1" t="str">
        <f>IF(官網匯出!F1733="","",官網匯出!F1733)</f>
        <v/>
      </c>
      <c r="M1733" s="1" t="str">
        <f>IF(官網匯出!G1733="","",官網匯出!G1733)</f>
        <v/>
      </c>
      <c r="N1733" s="1" t="str">
        <f>IF(官網匯出!H1733="","",官網匯出!H1733)</f>
        <v/>
      </c>
      <c r="P1733" s="1" t="str">
        <f>IF(官網匯出!J1733="","",RIGHT(官網匯出!J1733,LEN(官網匯出!J1733)-2))</f>
        <v/>
      </c>
      <c r="Q1733" s="1" t="str">
        <f>IF(官網匯出!K1733="","",官網匯出!K1733)</f>
        <v/>
      </c>
      <c r="R1733" s="1" t="str">
        <f>IF(官網匯出!L1733="","",官網匯出!L1733)</f>
        <v/>
      </c>
      <c r="S1733" s="1" t="str">
        <f>IF(官網匯出!M1733="","",官網匯出!M1733)</f>
        <v/>
      </c>
      <c r="T1733" s="1" t="str">
        <f>IF(官網匯出!N1733="","",官網匯出!N1733)</f>
        <v/>
      </c>
      <c r="U1733" s="1" t="str">
        <f>IF(官網匯出!O1733="","",官網匯出!O1733)</f>
        <v/>
      </c>
      <c r="V1733" s="1" t="str">
        <f>IF(官網匯出!P1733="",IF(G1733="","",0),官網匯出!P1733)</f>
        <v/>
      </c>
      <c r="W1733" s="1" t="str">
        <f>IF(官網匯出!Q1733="",IF(G1733="","",0),官網匯出!Q1733)</f>
        <v/>
      </c>
      <c r="X1733" s="1" t="str">
        <f>IF(官網匯出!R1733="","",官網匯出!R1733)</f>
        <v/>
      </c>
      <c r="Y1733" s="1" t="str">
        <f>IF(官網匯出!S1733="","",官網匯出!S1733)</f>
        <v/>
      </c>
      <c r="Z1733" s="1" t="str">
        <f>IF(G1733="","",官網匯出!T1733)</f>
        <v/>
      </c>
      <c r="AA1733" s="1" t="str">
        <f>IF(G1733="","",官網匯出!AK1733)</f>
        <v/>
      </c>
      <c r="AB1733" s="1" t="str">
        <f>IF(G1733="","",IF(官網匯出!V1733="","",官網匯出!V1733))</f>
        <v/>
      </c>
      <c r="AJ1733" s="1" t="str">
        <f>IF(G1733="","",IF(官網匯出!AE1733="","",官網匯出!AE1733))</f>
        <v/>
      </c>
      <c r="AK1733" s="1" t="str">
        <f>IF(G1733="","",IF(官網匯出!AD1733="","",官網匯出!AD1733))</f>
        <v/>
      </c>
      <c r="AL1733" s="1" t="str">
        <f t="shared" si="310"/>
        <v>0</v>
      </c>
      <c r="AM1733" s="1" t="str">
        <f>IF(官網匯出!AG1733="","",官網匯出!AG1733)</f>
        <v/>
      </c>
      <c r="AN1733" s="1" t="str">
        <f>IF(G1733="","",IF(官網匯出!AH1733="","",官網匯出!AH1733))</f>
        <v/>
      </c>
      <c r="AO1733" s="14" t="str">
        <f t="shared" si="311"/>
        <v/>
      </c>
      <c r="AP1733" s="14" t="str">
        <f t="shared" si="312"/>
        <v>1</v>
      </c>
      <c r="AQ1733" s="14" t="str">
        <f t="shared" si="313"/>
        <v>0</v>
      </c>
      <c r="AR1733" s="1" t="str">
        <f t="shared" si="314"/>
        <v/>
      </c>
      <c r="AS1733" s="1" t="str">
        <f t="shared" si="315"/>
        <v/>
      </c>
      <c r="AT1733" s="1" t="str">
        <f t="shared" si="316"/>
        <v/>
      </c>
      <c r="AU1733" s="1" t="str">
        <f t="shared" si="307"/>
        <v/>
      </c>
      <c r="AV1733" s="1" t="e">
        <f>IF(VLOOKUP(G1733,官網匯出!A:AQ,42,FALSE)="","[黃金盾官網]",VLOOKUP(G1733,官網匯出!A:AQ,42,FALSE))</f>
        <v>#N/A</v>
      </c>
      <c r="AW1733" s="1" t="e">
        <f>IF(LEFT(VLOOKUP(G1733,官網匯出!A:AS,43,FALSE),2)="","web",LEFT(VLOOKUP(G1733,官網匯出!A:AS,43,FALSE),2))</f>
        <v>#N/A</v>
      </c>
      <c r="AX1733" s="1" t="str">
        <f t="shared" si="317"/>
        <v>O</v>
      </c>
    </row>
    <row r="1734" spans="1:50">
      <c r="A1734" s="1" t="str">
        <f>IF(G1734="","",VLOOKUP(官網轉換!AW1734,團名!A:B,2,FALSE))</f>
        <v/>
      </c>
      <c r="B1734" s="1" t="str">
        <f>IF(G1734="","",IF(LEFT(VLOOKUP(G1734,官網匯出!A:AQ,43,0),2)="wf",VLOOKUP(VLOOKUP(G1734,官網匯出!A:AQ,43,0),團名!$I$1:$K$12,2,FALSE),"N0071"))</f>
        <v/>
      </c>
      <c r="C1734" s="1" t="str">
        <f>IFERROR(VLOOKUP(官網匯出!D1734,團名!E:G,3,FALSE),"")</f>
        <v/>
      </c>
      <c r="D1734" s="1" t="str">
        <f t="shared" si="308"/>
        <v/>
      </c>
      <c r="E1734" s="1" t="str">
        <f t="shared" si="309"/>
        <v/>
      </c>
      <c r="F1734" s="1" t="str">
        <f>IF(官網匯出!F1734="已付款","","B0012")</f>
        <v>B0012</v>
      </c>
      <c r="G1734" s="1" t="str">
        <f>IF(官網匯出!A1734="","",官網匯出!A1734)</f>
        <v/>
      </c>
      <c r="H1734" s="3" t="str">
        <f>IF(官網匯出!B1734="","",官網匯出!B1734)</f>
        <v/>
      </c>
      <c r="I1734" s="1" t="str">
        <f>IF(官網匯出!C1734="","",官網匯出!C1734)</f>
        <v/>
      </c>
      <c r="J1734" s="1" t="str">
        <f>IF(官網匯出!D1734="","",官網匯出!D1734)</f>
        <v/>
      </c>
      <c r="K1734" s="3" t="str">
        <f>IF(官網匯出!E1734="","",官網匯出!E1734)</f>
        <v/>
      </c>
      <c r="L1734" s="1" t="str">
        <f>IF(官網匯出!F1734="","",官網匯出!F1734)</f>
        <v/>
      </c>
      <c r="M1734" s="1" t="str">
        <f>IF(官網匯出!G1734="","",官網匯出!G1734)</f>
        <v/>
      </c>
      <c r="N1734" s="1" t="str">
        <f>IF(官網匯出!H1734="","",官網匯出!H1734)</f>
        <v/>
      </c>
      <c r="P1734" s="1" t="str">
        <f>IF(官網匯出!J1734="","",RIGHT(官網匯出!J1734,LEN(官網匯出!J1734)-2))</f>
        <v/>
      </c>
      <c r="Q1734" s="1" t="str">
        <f>IF(官網匯出!K1734="","",官網匯出!K1734)</f>
        <v/>
      </c>
      <c r="R1734" s="1" t="str">
        <f>IF(官網匯出!L1734="","",官網匯出!L1734)</f>
        <v/>
      </c>
      <c r="S1734" s="1" t="str">
        <f>IF(官網匯出!M1734="","",官網匯出!M1734)</f>
        <v/>
      </c>
      <c r="T1734" s="1" t="str">
        <f>IF(官網匯出!N1734="","",官網匯出!N1734)</f>
        <v/>
      </c>
      <c r="U1734" s="1" t="str">
        <f>IF(官網匯出!O1734="","",官網匯出!O1734)</f>
        <v/>
      </c>
      <c r="V1734" s="1" t="str">
        <f>IF(官網匯出!P1734="",IF(G1734="","",0),官網匯出!P1734)</f>
        <v/>
      </c>
      <c r="W1734" s="1" t="str">
        <f>IF(官網匯出!Q1734="",IF(G1734="","",0),官網匯出!Q1734)</f>
        <v/>
      </c>
      <c r="X1734" s="1" t="str">
        <f>IF(官網匯出!R1734="","",官網匯出!R1734)</f>
        <v/>
      </c>
      <c r="Y1734" s="1" t="str">
        <f>IF(官網匯出!S1734="","",官網匯出!S1734)</f>
        <v/>
      </c>
      <c r="Z1734" s="1" t="str">
        <f>IF(G1734="","",官網匯出!T1734)</f>
        <v/>
      </c>
      <c r="AA1734" s="1" t="str">
        <f>IF(G1734="","",官網匯出!AK1734)</f>
        <v/>
      </c>
      <c r="AB1734" s="1" t="str">
        <f>IF(G1734="","",IF(官網匯出!V1734="","",官網匯出!V1734))</f>
        <v/>
      </c>
      <c r="AJ1734" s="1" t="str">
        <f>IF(G1734="","",IF(官網匯出!AE1734="","",官網匯出!AE1734))</f>
        <v/>
      </c>
      <c r="AK1734" s="1" t="str">
        <f>IF(G1734="","",IF(官網匯出!AD1734="","",官網匯出!AD1734))</f>
        <v/>
      </c>
      <c r="AL1734" s="1" t="str">
        <f t="shared" si="310"/>
        <v>0</v>
      </c>
      <c r="AM1734" s="1" t="str">
        <f>IF(官網匯出!AG1734="","",官網匯出!AG1734)</f>
        <v/>
      </c>
      <c r="AN1734" s="1" t="str">
        <f>IF(G1734="","",IF(官網匯出!AH1734="","",官網匯出!AH1734))</f>
        <v/>
      </c>
      <c r="AO1734" s="14" t="str">
        <f t="shared" si="311"/>
        <v/>
      </c>
      <c r="AP1734" s="14" t="str">
        <f t="shared" si="312"/>
        <v>1</v>
      </c>
      <c r="AQ1734" s="14" t="str">
        <f t="shared" si="313"/>
        <v>0</v>
      </c>
      <c r="AR1734" s="1" t="str">
        <f t="shared" si="314"/>
        <v/>
      </c>
      <c r="AS1734" s="1" t="str">
        <f t="shared" si="315"/>
        <v/>
      </c>
      <c r="AT1734" s="1" t="str">
        <f t="shared" si="316"/>
        <v/>
      </c>
      <c r="AU1734" s="1" t="str">
        <f t="shared" si="307"/>
        <v/>
      </c>
      <c r="AV1734" s="1" t="e">
        <f>IF(VLOOKUP(G1734,官網匯出!A:AQ,42,FALSE)="","[黃金盾官網]",VLOOKUP(G1734,官網匯出!A:AQ,42,FALSE))</f>
        <v>#N/A</v>
      </c>
      <c r="AW1734" s="1" t="e">
        <f>IF(LEFT(VLOOKUP(G1734,官網匯出!A:AS,43,FALSE),2)="","web",LEFT(VLOOKUP(G1734,官網匯出!A:AS,43,FALSE),2))</f>
        <v>#N/A</v>
      </c>
      <c r="AX1734" s="1" t="str">
        <f t="shared" si="317"/>
        <v>O</v>
      </c>
    </row>
    <row r="1735" spans="1:50">
      <c r="A1735" s="1" t="str">
        <f>IF(G1735="","",VLOOKUP(官網轉換!AW1735,團名!A:B,2,FALSE))</f>
        <v/>
      </c>
      <c r="B1735" s="1" t="str">
        <f>IF(G1735="","",IF(LEFT(VLOOKUP(G1735,官網匯出!A:AQ,43,0),2)="wf",VLOOKUP(VLOOKUP(G1735,官網匯出!A:AQ,43,0),團名!$I$1:$K$12,2,FALSE),"N0071"))</f>
        <v/>
      </c>
      <c r="C1735" s="1" t="str">
        <f>IFERROR(VLOOKUP(官網匯出!D1735,團名!E:G,3,FALSE),"")</f>
        <v/>
      </c>
      <c r="D1735" s="1" t="str">
        <f t="shared" si="308"/>
        <v/>
      </c>
      <c r="E1735" s="1" t="str">
        <f t="shared" si="309"/>
        <v/>
      </c>
      <c r="F1735" s="1" t="str">
        <f>IF(官網匯出!F1735="已付款","","B0012")</f>
        <v>B0012</v>
      </c>
      <c r="G1735" s="1" t="str">
        <f>IF(官網匯出!A1735="","",官網匯出!A1735)</f>
        <v/>
      </c>
      <c r="H1735" s="3" t="str">
        <f>IF(官網匯出!B1735="","",官網匯出!B1735)</f>
        <v/>
      </c>
      <c r="I1735" s="1" t="str">
        <f>IF(官網匯出!C1735="","",官網匯出!C1735)</f>
        <v/>
      </c>
      <c r="J1735" s="1" t="str">
        <f>IF(官網匯出!D1735="","",官網匯出!D1735)</f>
        <v/>
      </c>
      <c r="K1735" s="3" t="str">
        <f>IF(官網匯出!E1735="","",官網匯出!E1735)</f>
        <v/>
      </c>
      <c r="L1735" s="1" t="str">
        <f>IF(官網匯出!F1735="","",官網匯出!F1735)</f>
        <v/>
      </c>
      <c r="M1735" s="1" t="str">
        <f>IF(官網匯出!G1735="","",官網匯出!G1735)</f>
        <v/>
      </c>
      <c r="N1735" s="1" t="str">
        <f>IF(官網匯出!H1735="","",官網匯出!H1735)</f>
        <v/>
      </c>
      <c r="P1735" s="1" t="str">
        <f>IF(官網匯出!J1735="","",RIGHT(官網匯出!J1735,LEN(官網匯出!J1735)-2))</f>
        <v/>
      </c>
      <c r="Q1735" s="1" t="str">
        <f>IF(官網匯出!K1735="","",官網匯出!K1735)</f>
        <v/>
      </c>
      <c r="R1735" s="1" t="str">
        <f>IF(官網匯出!L1735="","",官網匯出!L1735)</f>
        <v/>
      </c>
      <c r="S1735" s="1" t="str">
        <f>IF(官網匯出!M1735="","",官網匯出!M1735)</f>
        <v/>
      </c>
      <c r="T1735" s="1" t="str">
        <f>IF(官網匯出!N1735="","",官網匯出!N1735)</f>
        <v/>
      </c>
      <c r="U1735" s="1" t="str">
        <f>IF(官網匯出!O1735="","",官網匯出!O1735)</f>
        <v/>
      </c>
      <c r="V1735" s="1" t="str">
        <f>IF(官網匯出!P1735="",IF(G1735="","",0),官網匯出!P1735)</f>
        <v/>
      </c>
      <c r="W1735" s="1" t="str">
        <f>IF(官網匯出!Q1735="",IF(G1735="","",0),官網匯出!Q1735)</f>
        <v/>
      </c>
      <c r="X1735" s="1" t="str">
        <f>IF(官網匯出!R1735="","",官網匯出!R1735)</f>
        <v/>
      </c>
      <c r="Y1735" s="1" t="str">
        <f>IF(官網匯出!S1735="","",官網匯出!S1735)</f>
        <v/>
      </c>
      <c r="Z1735" s="1" t="str">
        <f>IF(G1735="","",官網匯出!T1735)</f>
        <v/>
      </c>
      <c r="AA1735" s="1" t="str">
        <f>IF(G1735="","",官網匯出!AK1735)</f>
        <v/>
      </c>
      <c r="AB1735" s="1" t="str">
        <f>IF(G1735="","",IF(官網匯出!V1735="","",官網匯出!V1735))</f>
        <v/>
      </c>
      <c r="AJ1735" s="1" t="str">
        <f>IF(G1735="","",IF(官網匯出!AE1735="","",官網匯出!AE1735))</f>
        <v/>
      </c>
      <c r="AK1735" s="1" t="str">
        <f>IF(G1735="","",IF(官網匯出!AD1735="","",官網匯出!AD1735))</f>
        <v/>
      </c>
      <c r="AL1735" s="1" t="str">
        <f t="shared" si="310"/>
        <v>0</v>
      </c>
      <c r="AM1735" s="1" t="str">
        <f>IF(官網匯出!AG1735="","",官網匯出!AG1735)</f>
        <v/>
      </c>
      <c r="AN1735" s="1" t="str">
        <f>IF(G1735="","",IF(官網匯出!AH1735="","",官網匯出!AH1735))</f>
        <v/>
      </c>
      <c r="AO1735" s="14" t="str">
        <f t="shared" si="311"/>
        <v/>
      </c>
      <c r="AP1735" s="14" t="str">
        <f t="shared" si="312"/>
        <v>1</v>
      </c>
      <c r="AQ1735" s="14" t="str">
        <f t="shared" si="313"/>
        <v>0</v>
      </c>
      <c r="AR1735" s="1" t="str">
        <f t="shared" si="314"/>
        <v/>
      </c>
      <c r="AS1735" s="1" t="str">
        <f t="shared" si="315"/>
        <v/>
      </c>
      <c r="AT1735" s="1" t="str">
        <f t="shared" si="316"/>
        <v/>
      </c>
      <c r="AU1735" s="1" t="str">
        <f t="shared" si="307"/>
        <v/>
      </c>
      <c r="AV1735" s="1" t="e">
        <f>IF(VLOOKUP(G1735,官網匯出!A:AQ,42,FALSE)="","[黃金盾官網]",VLOOKUP(G1735,官網匯出!A:AQ,42,FALSE))</f>
        <v>#N/A</v>
      </c>
      <c r="AW1735" s="1" t="e">
        <f>IF(LEFT(VLOOKUP(G1735,官網匯出!A:AS,43,FALSE),2)="","web",LEFT(VLOOKUP(G1735,官網匯出!A:AS,43,FALSE),2))</f>
        <v>#N/A</v>
      </c>
      <c r="AX1735" s="1" t="str">
        <f t="shared" si="317"/>
        <v>O</v>
      </c>
    </row>
    <row r="1736" spans="1:50">
      <c r="A1736" s="1" t="str">
        <f>IF(G1736="","",VLOOKUP(官網轉換!AW1736,團名!A:B,2,FALSE))</f>
        <v/>
      </c>
      <c r="B1736" s="1" t="str">
        <f>IF(G1736="","",IF(LEFT(VLOOKUP(G1736,官網匯出!A:AQ,43,0),2)="wf",VLOOKUP(VLOOKUP(G1736,官網匯出!A:AQ,43,0),團名!$I$1:$K$12,2,FALSE),"N0071"))</f>
        <v/>
      </c>
      <c r="C1736" s="1" t="str">
        <f>IFERROR(VLOOKUP(官網匯出!D1736,團名!E:G,3,FALSE),"")</f>
        <v/>
      </c>
      <c r="D1736" s="1" t="str">
        <f t="shared" si="308"/>
        <v/>
      </c>
      <c r="E1736" s="1" t="str">
        <f t="shared" si="309"/>
        <v/>
      </c>
      <c r="F1736" s="1" t="str">
        <f>IF(官網匯出!F1736="已付款","","B0012")</f>
        <v>B0012</v>
      </c>
      <c r="G1736" s="1" t="str">
        <f>IF(官網匯出!A1736="","",官網匯出!A1736)</f>
        <v/>
      </c>
      <c r="H1736" s="3" t="str">
        <f>IF(官網匯出!B1736="","",官網匯出!B1736)</f>
        <v/>
      </c>
      <c r="I1736" s="1" t="str">
        <f>IF(官網匯出!C1736="","",官網匯出!C1736)</f>
        <v/>
      </c>
      <c r="J1736" s="1" t="str">
        <f>IF(官網匯出!D1736="","",官網匯出!D1736)</f>
        <v/>
      </c>
      <c r="K1736" s="3" t="str">
        <f>IF(官網匯出!E1736="","",官網匯出!E1736)</f>
        <v/>
      </c>
      <c r="L1736" s="1" t="str">
        <f>IF(官網匯出!F1736="","",官網匯出!F1736)</f>
        <v/>
      </c>
      <c r="M1736" s="1" t="str">
        <f>IF(官網匯出!G1736="","",官網匯出!G1736)</f>
        <v/>
      </c>
      <c r="N1736" s="1" t="str">
        <f>IF(官網匯出!H1736="","",官網匯出!H1736)</f>
        <v/>
      </c>
      <c r="P1736" s="1" t="str">
        <f>IF(官網匯出!J1736="","",RIGHT(官網匯出!J1736,LEN(官網匯出!J1736)-2))</f>
        <v/>
      </c>
      <c r="Q1736" s="1" t="str">
        <f>IF(官網匯出!K1736="","",官網匯出!K1736)</f>
        <v/>
      </c>
      <c r="R1736" s="1" t="str">
        <f>IF(官網匯出!L1736="","",官網匯出!L1736)</f>
        <v/>
      </c>
      <c r="S1736" s="1" t="str">
        <f>IF(官網匯出!M1736="","",官網匯出!M1736)</f>
        <v/>
      </c>
      <c r="T1736" s="1" t="str">
        <f>IF(官網匯出!N1736="","",官網匯出!N1736)</f>
        <v/>
      </c>
      <c r="U1736" s="1" t="str">
        <f>IF(官網匯出!O1736="","",官網匯出!O1736)</f>
        <v/>
      </c>
      <c r="V1736" s="1" t="str">
        <f>IF(官網匯出!P1736="",IF(G1736="","",0),官網匯出!P1736)</f>
        <v/>
      </c>
      <c r="W1736" s="1" t="str">
        <f>IF(官網匯出!Q1736="",IF(G1736="","",0),官網匯出!Q1736)</f>
        <v/>
      </c>
      <c r="X1736" s="1" t="str">
        <f>IF(官網匯出!R1736="","",官網匯出!R1736)</f>
        <v/>
      </c>
      <c r="Y1736" s="1" t="str">
        <f>IF(官網匯出!S1736="","",官網匯出!S1736)</f>
        <v/>
      </c>
      <c r="Z1736" s="1" t="str">
        <f>IF(G1736="","",官網匯出!T1736)</f>
        <v/>
      </c>
      <c r="AA1736" s="1" t="str">
        <f>IF(G1736="","",官網匯出!AK1736)</f>
        <v/>
      </c>
      <c r="AB1736" s="1" t="str">
        <f>IF(G1736="","",IF(官網匯出!V1736="","",官網匯出!V1736))</f>
        <v/>
      </c>
      <c r="AJ1736" s="1" t="str">
        <f>IF(G1736="","",IF(官網匯出!AE1736="","",官網匯出!AE1736))</f>
        <v/>
      </c>
      <c r="AK1736" s="1" t="str">
        <f>IF(G1736="","",IF(官網匯出!AD1736="","",官網匯出!AD1736))</f>
        <v/>
      </c>
      <c r="AL1736" s="1" t="str">
        <f t="shared" si="310"/>
        <v>0</v>
      </c>
      <c r="AM1736" s="1" t="str">
        <f>IF(官網匯出!AG1736="","",官網匯出!AG1736)</f>
        <v/>
      </c>
      <c r="AN1736" s="1" t="str">
        <f>IF(G1736="","",IF(官網匯出!AH1736="","",官網匯出!AH1736))</f>
        <v/>
      </c>
      <c r="AO1736" s="14" t="str">
        <f t="shared" si="311"/>
        <v/>
      </c>
      <c r="AP1736" s="14" t="str">
        <f t="shared" si="312"/>
        <v>1</v>
      </c>
      <c r="AQ1736" s="14" t="str">
        <f t="shared" si="313"/>
        <v>0</v>
      </c>
      <c r="AR1736" s="1" t="str">
        <f t="shared" si="314"/>
        <v/>
      </c>
      <c r="AS1736" s="1" t="str">
        <f t="shared" si="315"/>
        <v/>
      </c>
      <c r="AT1736" s="1" t="str">
        <f t="shared" si="316"/>
        <v/>
      </c>
      <c r="AU1736" s="1" t="str">
        <f t="shared" si="307"/>
        <v/>
      </c>
      <c r="AV1736" s="1" t="e">
        <f>IF(VLOOKUP(G1736,官網匯出!A:AQ,42,FALSE)="","[黃金盾官網]",VLOOKUP(G1736,官網匯出!A:AQ,42,FALSE))</f>
        <v>#N/A</v>
      </c>
      <c r="AW1736" s="1" t="e">
        <f>IF(LEFT(VLOOKUP(G1736,官網匯出!A:AS,43,FALSE),2)="","web",LEFT(VLOOKUP(G1736,官網匯出!A:AS,43,FALSE),2))</f>
        <v>#N/A</v>
      </c>
      <c r="AX1736" s="1" t="str">
        <f t="shared" si="317"/>
        <v>O</v>
      </c>
    </row>
    <row r="1737" spans="1:50">
      <c r="A1737" s="1" t="str">
        <f>IF(G1737="","",VLOOKUP(官網轉換!AW1737,團名!A:B,2,FALSE))</f>
        <v/>
      </c>
      <c r="B1737" s="1" t="str">
        <f>IF(G1737="","",IF(LEFT(VLOOKUP(G1737,官網匯出!A:AQ,43,0),2)="wf",VLOOKUP(VLOOKUP(G1737,官網匯出!A:AQ,43,0),團名!$I$1:$K$12,2,FALSE),"N0071"))</f>
        <v/>
      </c>
      <c r="C1737" s="1" t="str">
        <f>IFERROR(VLOOKUP(官網匯出!D1737,團名!E:G,3,FALSE),"")</f>
        <v/>
      </c>
      <c r="D1737" s="1" t="str">
        <f t="shared" si="308"/>
        <v/>
      </c>
      <c r="E1737" s="1" t="str">
        <f t="shared" si="309"/>
        <v/>
      </c>
      <c r="F1737" s="1" t="str">
        <f>IF(官網匯出!F1737="已付款","","B0012")</f>
        <v>B0012</v>
      </c>
      <c r="G1737" s="1" t="str">
        <f>IF(官網匯出!A1737="","",官網匯出!A1737)</f>
        <v/>
      </c>
      <c r="H1737" s="3" t="str">
        <f>IF(官網匯出!B1737="","",官網匯出!B1737)</f>
        <v/>
      </c>
      <c r="I1737" s="1" t="str">
        <f>IF(官網匯出!C1737="","",官網匯出!C1737)</f>
        <v/>
      </c>
      <c r="J1737" s="1" t="str">
        <f>IF(官網匯出!D1737="","",官網匯出!D1737)</f>
        <v/>
      </c>
      <c r="K1737" s="3" t="str">
        <f>IF(官網匯出!E1737="","",官網匯出!E1737)</f>
        <v/>
      </c>
      <c r="L1737" s="1" t="str">
        <f>IF(官網匯出!F1737="","",官網匯出!F1737)</f>
        <v/>
      </c>
      <c r="M1737" s="1" t="str">
        <f>IF(官網匯出!G1737="","",官網匯出!G1737)</f>
        <v/>
      </c>
      <c r="N1737" s="1" t="str">
        <f>IF(官網匯出!H1737="","",官網匯出!H1737)</f>
        <v/>
      </c>
      <c r="P1737" s="1" t="str">
        <f>IF(官網匯出!J1737="","",RIGHT(官網匯出!J1737,LEN(官網匯出!J1737)-2))</f>
        <v/>
      </c>
      <c r="Q1737" s="1" t="str">
        <f>IF(官網匯出!K1737="","",官網匯出!K1737)</f>
        <v/>
      </c>
      <c r="R1737" s="1" t="str">
        <f>IF(官網匯出!L1737="","",官網匯出!L1737)</f>
        <v/>
      </c>
      <c r="S1737" s="1" t="str">
        <f>IF(官網匯出!M1737="","",官網匯出!M1737)</f>
        <v/>
      </c>
      <c r="T1737" s="1" t="str">
        <f>IF(官網匯出!N1737="","",官網匯出!N1737)</f>
        <v/>
      </c>
      <c r="U1737" s="1" t="str">
        <f>IF(官網匯出!O1737="","",官網匯出!O1737)</f>
        <v/>
      </c>
      <c r="V1737" s="1" t="str">
        <f>IF(官網匯出!P1737="",IF(G1737="","",0),官網匯出!P1737)</f>
        <v/>
      </c>
      <c r="W1737" s="1" t="str">
        <f>IF(官網匯出!Q1737="",IF(G1737="","",0),官網匯出!Q1737)</f>
        <v/>
      </c>
      <c r="X1737" s="1" t="str">
        <f>IF(官網匯出!R1737="","",官網匯出!R1737)</f>
        <v/>
      </c>
      <c r="Y1737" s="1" t="str">
        <f>IF(官網匯出!S1737="","",官網匯出!S1737)</f>
        <v/>
      </c>
      <c r="Z1737" s="1" t="str">
        <f>IF(G1737="","",官網匯出!T1737)</f>
        <v/>
      </c>
      <c r="AA1737" s="1" t="str">
        <f>IF(G1737="","",官網匯出!AK1737)</f>
        <v/>
      </c>
      <c r="AB1737" s="1" t="str">
        <f>IF(G1737="","",IF(官網匯出!V1737="","",官網匯出!V1737))</f>
        <v/>
      </c>
      <c r="AJ1737" s="1" t="str">
        <f>IF(G1737="","",IF(官網匯出!AE1737="","",官網匯出!AE1737))</f>
        <v/>
      </c>
      <c r="AK1737" s="1" t="str">
        <f>IF(G1737="","",IF(官網匯出!AD1737="","",官網匯出!AD1737))</f>
        <v/>
      </c>
      <c r="AL1737" s="1" t="str">
        <f t="shared" si="310"/>
        <v>0</v>
      </c>
      <c r="AM1737" s="1" t="str">
        <f>IF(官網匯出!AG1737="","",官網匯出!AG1737)</f>
        <v/>
      </c>
      <c r="AN1737" s="1" t="str">
        <f>IF(G1737="","",IF(官網匯出!AH1737="","",官網匯出!AH1737))</f>
        <v/>
      </c>
      <c r="AO1737" s="14" t="str">
        <f t="shared" si="311"/>
        <v/>
      </c>
      <c r="AP1737" s="14" t="str">
        <f t="shared" si="312"/>
        <v>1</v>
      </c>
      <c r="AQ1737" s="14" t="str">
        <f t="shared" si="313"/>
        <v>0</v>
      </c>
      <c r="AR1737" s="1" t="str">
        <f t="shared" si="314"/>
        <v/>
      </c>
      <c r="AS1737" s="1" t="str">
        <f t="shared" si="315"/>
        <v/>
      </c>
      <c r="AT1737" s="1" t="str">
        <f t="shared" si="316"/>
        <v/>
      </c>
      <c r="AU1737" s="1" t="str">
        <f t="shared" si="307"/>
        <v/>
      </c>
      <c r="AV1737" s="1" t="e">
        <f>IF(VLOOKUP(G1737,官網匯出!A:AQ,42,FALSE)="","[黃金盾官網]",VLOOKUP(G1737,官網匯出!A:AQ,42,FALSE))</f>
        <v>#N/A</v>
      </c>
      <c r="AW1737" s="1" t="e">
        <f>IF(LEFT(VLOOKUP(G1737,官網匯出!A:AS,43,FALSE),2)="","web",LEFT(VLOOKUP(G1737,官網匯出!A:AS,43,FALSE),2))</f>
        <v>#N/A</v>
      </c>
      <c r="AX1737" s="1" t="str">
        <f t="shared" si="317"/>
        <v>O</v>
      </c>
    </row>
    <row r="1738" spans="1:50">
      <c r="A1738" s="1" t="str">
        <f>IF(G1738="","",VLOOKUP(官網轉換!AW1738,團名!A:B,2,FALSE))</f>
        <v/>
      </c>
      <c r="B1738" s="1" t="str">
        <f>IF(G1738="","",IF(LEFT(VLOOKUP(G1738,官網匯出!A:AQ,43,0),2)="wf",VLOOKUP(VLOOKUP(G1738,官網匯出!A:AQ,43,0),團名!$I$1:$K$12,2,FALSE),"N0071"))</f>
        <v/>
      </c>
      <c r="C1738" s="1" t="str">
        <f>IFERROR(VLOOKUP(官網匯出!D1738,團名!E:G,3,FALSE),"")</f>
        <v/>
      </c>
      <c r="D1738" s="1" t="str">
        <f t="shared" si="308"/>
        <v/>
      </c>
      <c r="E1738" s="1" t="str">
        <f t="shared" si="309"/>
        <v/>
      </c>
      <c r="F1738" s="1" t="str">
        <f>IF(官網匯出!F1738="已付款","","B0012")</f>
        <v>B0012</v>
      </c>
      <c r="G1738" s="1" t="str">
        <f>IF(官網匯出!A1738="","",官網匯出!A1738)</f>
        <v/>
      </c>
      <c r="H1738" s="3" t="str">
        <f>IF(官網匯出!B1738="","",官網匯出!B1738)</f>
        <v/>
      </c>
      <c r="I1738" s="1" t="str">
        <f>IF(官網匯出!C1738="","",官網匯出!C1738)</f>
        <v/>
      </c>
      <c r="J1738" s="1" t="str">
        <f>IF(官網匯出!D1738="","",官網匯出!D1738)</f>
        <v/>
      </c>
      <c r="K1738" s="3" t="str">
        <f>IF(官網匯出!E1738="","",官網匯出!E1738)</f>
        <v/>
      </c>
      <c r="L1738" s="1" t="str">
        <f>IF(官網匯出!F1738="","",官網匯出!F1738)</f>
        <v/>
      </c>
      <c r="M1738" s="1" t="str">
        <f>IF(官網匯出!G1738="","",官網匯出!G1738)</f>
        <v/>
      </c>
      <c r="N1738" s="1" t="str">
        <f>IF(官網匯出!H1738="","",官網匯出!H1738)</f>
        <v/>
      </c>
      <c r="P1738" s="1" t="str">
        <f>IF(官網匯出!J1738="","",RIGHT(官網匯出!J1738,LEN(官網匯出!J1738)-2))</f>
        <v/>
      </c>
      <c r="Q1738" s="1" t="str">
        <f>IF(官網匯出!K1738="","",官網匯出!K1738)</f>
        <v/>
      </c>
      <c r="R1738" s="1" t="str">
        <f>IF(官網匯出!L1738="","",官網匯出!L1738)</f>
        <v/>
      </c>
      <c r="S1738" s="1" t="str">
        <f>IF(官網匯出!M1738="","",官網匯出!M1738)</f>
        <v/>
      </c>
      <c r="T1738" s="1" t="str">
        <f>IF(官網匯出!N1738="","",官網匯出!N1738)</f>
        <v/>
      </c>
      <c r="U1738" s="1" t="str">
        <f>IF(官網匯出!O1738="","",官網匯出!O1738)</f>
        <v/>
      </c>
      <c r="V1738" s="1" t="str">
        <f>IF(官網匯出!P1738="",IF(G1738="","",0),官網匯出!P1738)</f>
        <v/>
      </c>
      <c r="W1738" s="1" t="str">
        <f>IF(官網匯出!Q1738="",IF(G1738="","",0),官網匯出!Q1738)</f>
        <v/>
      </c>
      <c r="X1738" s="1" t="str">
        <f>IF(官網匯出!R1738="","",官網匯出!R1738)</f>
        <v/>
      </c>
      <c r="Y1738" s="1" t="str">
        <f>IF(官網匯出!S1738="","",官網匯出!S1738)</f>
        <v/>
      </c>
      <c r="Z1738" s="1" t="str">
        <f>IF(G1738="","",官網匯出!T1738)</f>
        <v/>
      </c>
      <c r="AA1738" s="1" t="str">
        <f>IF(G1738="","",官網匯出!AK1738)</f>
        <v/>
      </c>
      <c r="AB1738" s="1" t="str">
        <f>IF(G1738="","",IF(官網匯出!V1738="","",官網匯出!V1738))</f>
        <v/>
      </c>
      <c r="AJ1738" s="1" t="str">
        <f>IF(G1738="","",IF(官網匯出!AE1738="","",官網匯出!AE1738))</f>
        <v/>
      </c>
      <c r="AK1738" s="1" t="str">
        <f>IF(G1738="","",IF(官網匯出!AD1738="","",官網匯出!AD1738))</f>
        <v/>
      </c>
      <c r="AL1738" s="1" t="str">
        <f t="shared" si="310"/>
        <v>0</v>
      </c>
      <c r="AM1738" s="1" t="str">
        <f>IF(官網匯出!AG1738="","",官網匯出!AG1738)</f>
        <v/>
      </c>
      <c r="AN1738" s="1" t="str">
        <f>IF(G1738="","",IF(官網匯出!AH1738="","",官網匯出!AH1738))</f>
        <v/>
      </c>
      <c r="AO1738" s="14" t="str">
        <f t="shared" si="311"/>
        <v/>
      </c>
      <c r="AP1738" s="14" t="str">
        <f t="shared" si="312"/>
        <v>1</v>
      </c>
      <c r="AQ1738" s="14" t="str">
        <f t="shared" si="313"/>
        <v>0</v>
      </c>
      <c r="AR1738" s="1" t="str">
        <f t="shared" si="314"/>
        <v/>
      </c>
      <c r="AS1738" s="1" t="str">
        <f t="shared" si="315"/>
        <v/>
      </c>
      <c r="AT1738" s="1" t="str">
        <f t="shared" si="316"/>
        <v/>
      </c>
      <c r="AU1738" s="1" t="str">
        <f t="shared" si="307"/>
        <v/>
      </c>
      <c r="AV1738" s="1" t="e">
        <f>IF(VLOOKUP(G1738,官網匯出!A:AQ,42,FALSE)="","[黃金盾官網]",VLOOKUP(G1738,官網匯出!A:AQ,42,FALSE))</f>
        <v>#N/A</v>
      </c>
      <c r="AW1738" s="1" t="e">
        <f>IF(LEFT(VLOOKUP(G1738,官網匯出!A:AS,43,FALSE),2)="","web",LEFT(VLOOKUP(G1738,官網匯出!A:AS,43,FALSE),2))</f>
        <v>#N/A</v>
      </c>
      <c r="AX1738" s="1" t="str">
        <f t="shared" si="317"/>
        <v>O</v>
      </c>
    </row>
    <row r="1739" spans="1:50">
      <c r="A1739" s="1" t="str">
        <f>IF(G1739="","",VLOOKUP(官網轉換!AW1739,團名!A:B,2,FALSE))</f>
        <v/>
      </c>
      <c r="B1739" s="1" t="str">
        <f>IF(G1739="","",IF(LEFT(VLOOKUP(G1739,官網匯出!A:AQ,43,0),2)="wf",VLOOKUP(VLOOKUP(G1739,官網匯出!A:AQ,43,0),團名!$I$1:$K$12,2,FALSE),"N0071"))</f>
        <v/>
      </c>
      <c r="C1739" s="1" t="str">
        <f>IFERROR(VLOOKUP(官網匯出!D1739,團名!E:G,3,FALSE),"")</f>
        <v/>
      </c>
      <c r="D1739" s="1" t="str">
        <f t="shared" si="308"/>
        <v/>
      </c>
      <c r="E1739" s="1" t="str">
        <f t="shared" si="309"/>
        <v/>
      </c>
      <c r="F1739" s="1" t="str">
        <f>IF(官網匯出!F1739="已付款","","B0012")</f>
        <v>B0012</v>
      </c>
      <c r="G1739" s="1" t="str">
        <f>IF(官網匯出!A1739="","",官網匯出!A1739)</f>
        <v/>
      </c>
      <c r="H1739" s="3" t="str">
        <f>IF(官網匯出!B1739="","",官網匯出!B1739)</f>
        <v/>
      </c>
      <c r="I1739" s="1" t="str">
        <f>IF(官網匯出!C1739="","",官網匯出!C1739)</f>
        <v/>
      </c>
      <c r="J1739" s="1" t="str">
        <f>IF(官網匯出!D1739="","",官網匯出!D1739)</f>
        <v/>
      </c>
      <c r="K1739" s="3" t="str">
        <f>IF(官網匯出!E1739="","",官網匯出!E1739)</f>
        <v/>
      </c>
      <c r="L1739" s="1" t="str">
        <f>IF(官網匯出!F1739="","",官網匯出!F1739)</f>
        <v/>
      </c>
      <c r="M1739" s="1" t="str">
        <f>IF(官網匯出!G1739="","",官網匯出!G1739)</f>
        <v/>
      </c>
      <c r="N1739" s="1" t="str">
        <f>IF(官網匯出!H1739="","",官網匯出!H1739)</f>
        <v/>
      </c>
      <c r="P1739" s="1" t="str">
        <f>IF(官網匯出!J1739="","",RIGHT(官網匯出!J1739,LEN(官網匯出!J1739)-2))</f>
        <v/>
      </c>
      <c r="Q1739" s="1" t="str">
        <f>IF(官網匯出!K1739="","",官網匯出!K1739)</f>
        <v/>
      </c>
      <c r="R1739" s="1" t="str">
        <f>IF(官網匯出!L1739="","",官網匯出!L1739)</f>
        <v/>
      </c>
      <c r="S1739" s="1" t="str">
        <f>IF(官網匯出!M1739="","",官網匯出!M1739)</f>
        <v/>
      </c>
      <c r="T1739" s="1" t="str">
        <f>IF(官網匯出!N1739="","",官網匯出!N1739)</f>
        <v/>
      </c>
      <c r="U1739" s="1" t="str">
        <f>IF(官網匯出!O1739="","",官網匯出!O1739)</f>
        <v/>
      </c>
      <c r="V1739" s="1" t="str">
        <f>IF(官網匯出!P1739="",IF(G1739="","",0),官網匯出!P1739)</f>
        <v/>
      </c>
      <c r="W1739" s="1" t="str">
        <f>IF(官網匯出!Q1739="",IF(G1739="","",0),官網匯出!Q1739)</f>
        <v/>
      </c>
      <c r="X1739" s="1" t="str">
        <f>IF(官網匯出!R1739="","",官網匯出!R1739)</f>
        <v/>
      </c>
      <c r="Y1739" s="1" t="str">
        <f>IF(官網匯出!S1739="","",官網匯出!S1739)</f>
        <v/>
      </c>
      <c r="Z1739" s="1" t="str">
        <f>IF(G1739="","",官網匯出!T1739)</f>
        <v/>
      </c>
      <c r="AA1739" s="1" t="str">
        <f>IF(G1739="","",官網匯出!AK1739)</f>
        <v/>
      </c>
      <c r="AB1739" s="1" t="str">
        <f>IF(G1739="","",IF(官網匯出!V1739="","",官網匯出!V1739))</f>
        <v/>
      </c>
      <c r="AJ1739" s="1" t="str">
        <f>IF(G1739="","",IF(官網匯出!AE1739="","",官網匯出!AE1739))</f>
        <v/>
      </c>
      <c r="AK1739" s="1" t="str">
        <f>IF(G1739="","",IF(官網匯出!AD1739="","",官網匯出!AD1739))</f>
        <v/>
      </c>
      <c r="AL1739" s="1" t="str">
        <f t="shared" si="310"/>
        <v>0</v>
      </c>
      <c r="AM1739" s="1" t="str">
        <f>IF(官網匯出!AG1739="","",官網匯出!AG1739)</f>
        <v/>
      </c>
      <c r="AN1739" s="1" t="str">
        <f>IF(G1739="","",IF(官網匯出!AH1739="","",官網匯出!AH1739))</f>
        <v/>
      </c>
      <c r="AO1739" s="14" t="str">
        <f t="shared" si="311"/>
        <v/>
      </c>
      <c r="AP1739" s="14" t="str">
        <f t="shared" si="312"/>
        <v>1</v>
      </c>
      <c r="AQ1739" s="14" t="str">
        <f t="shared" si="313"/>
        <v>0</v>
      </c>
      <c r="AR1739" s="1" t="str">
        <f t="shared" si="314"/>
        <v/>
      </c>
      <c r="AS1739" s="1" t="str">
        <f t="shared" si="315"/>
        <v/>
      </c>
      <c r="AT1739" s="1" t="str">
        <f t="shared" si="316"/>
        <v/>
      </c>
      <c r="AU1739" s="1" t="str">
        <f t="shared" si="307"/>
        <v/>
      </c>
      <c r="AV1739" s="1" t="e">
        <f>IF(VLOOKUP(G1739,官網匯出!A:AQ,42,FALSE)="","[黃金盾官網]",VLOOKUP(G1739,官網匯出!A:AQ,42,FALSE))</f>
        <v>#N/A</v>
      </c>
      <c r="AW1739" s="1" t="e">
        <f>IF(LEFT(VLOOKUP(G1739,官網匯出!A:AS,43,FALSE),2)="","web",LEFT(VLOOKUP(G1739,官網匯出!A:AS,43,FALSE),2))</f>
        <v>#N/A</v>
      </c>
      <c r="AX1739" s="1" t="str">
        <f t="shared" si="317"/>
        <v>O</v>
      </c>
    </row>
    <row r="1740" spans="1:50">
      <c r="A1740" s="1" t="str">
        <f>IF(G1740="","",VLOOKUP(官網轉換!AW1740,團名!A:B,2,FALSE))</f>
        <v/>
      </c>
      <c r="B1740" s="1" t="str">
        <f>IF(G1740="","",IF(LEFT(VLOOKUP(G1740,官網匯出!A:AQ,43,0),2)="wf",VLOOKUP(VLOOKUP(G1740,官網匯出!A:AQ,43,0),團名!$I$1:$K$12,2,FALSE),"N0071"))</f>
        <v/>
      </c>
      <c r="C1740" s="1" t="str">
        <f>IFERROR(VLOOKUP(官網匯出!D1740,團名!E:G,3,FALSE),"")</f>
        <v/>
      </c>
      <c r="D1740" s="1" t="str">
        <f t="shared" si="308"/>
        <v/>
      </c>
      <c r="E1740" s="1" t="str">
        <f t="shared" si="309"/>
        <v/>
      </c>
      <c r="F1740" s="1" t="str">
        <f>IF(官網匯出!F1740="已付款","","B0012")</f>
        <v>B0012</v>
      </c>
      <c r="G1740" s="1" t="str">
        <f>IF(官網匯出!A1740="","",官網匯出!A1740)</f>
        <v/>
      </c>
      <c r="H1740" s="3" t="str">
        <f>IF(官網匯出!B1740="","",官網匯出!B1740)</f>
        <v/>
      </c>
      <c r="I1740" s="1" t="str">
        <f>IF(官網匯出!C1740="","",官網匯出!C1740)</f>
        <v/>
      </c>
      <c r="J1740" s="1" t="str">
        <f>IF(官網匯出!D1740="","",官網匯出!D1740)</f>
        <v/>
      </c>
      <c r="K1740" s="3" t="str">
        <f>IF(官網匯出!E1740="","",官網匯出!E1740)</f>
        <v/>
      </c>
      <c r="L1740" s="1" t="str">
        <f>IF(官網匯出!F1740="","",官網匯出!F1740)</f>
        <v/>
      </c>
      <c r="M1740" s="1" t="str">
        <f>IF(官網匯出!G1740="","",官網匯出!G1740)</f>
        <v/>
      </c>
      <c r="N1740" s="1" t="str">
        <f>IF(官網匯出!H1740="","",官網匯出!H1740)</f>
        <v/>
      </c>
      <c r="P1740" s="1" t="str">
        <f>IF(官網匯出!J1740="","",RIGHT(官網匯出!J1740,LEN(官網匯出!J1740)-2))</f>
        <v/>
      </c>
      <c r="Q1740" s="1" t="str">
        <f>IF(官網匯出!K1740="","",官網匯出!K1740)</f>
        <v/>
      </c>
      <c r="R1740" s="1" t="str">
        <f>IF(官網匯出!L1740="","",官網匯出!L1740)</f>
        <v/>
      </c>
      <c r="S1740" s="1" t="str">
        <f>IF(官網匯出!M1740="","",官網匯出!M1740)</f>
        <v/>
      </c>
      <c r="T1740" s="1" t="str">
        <f>IF(官網匯出!N1740="","",官網匯出!N1740)</f>
        <v/>
      </c>
      <c r="U1740" s="1" t="str">
        <f>IF(官網匯出!O1740="","",官網匯出!O1740)</f>
        <v/>
      </c>
      <c r="V1740" s="1" t="str">
        <f>IF(官網匯出!P1740="",IF(G1740="","",0),官網匯出!P1740)</f>
        <v/>
      </c>
      <c r="W1740" s="1" t="str">
        <f>IF(官網匯出!Q1740="",IF(G1740="","",0),官網匯出!Q1740)</f>
        <v/>
      </c>
      <c r="X1740" s="1" t="str">
        <f>IF(官網匯出!R1740="","",官網匯出!R1740)</f>
        <v/>
      </c>
      <c r="Y1740" s="1" t="str">
        <f>IF(官網匯出!S1740="","",官網匯出!S1740)</f>
        <v/>
      </c>
      <c r="Z1740" s="1" t="str">
        <f>IF(G1740="","",官網匯出!T1740)</f>
        <v/>
      </c>
      <c r="AA1740" s="1" t="str">
        <f>IF(G1740="","",官網匯出!AK1740)</f>
        <v/>
      </c>
      <c r="AB1740" s="1" t="str">
        <f>IF(G1740="","",IF(官網匯出!V1740="","",官網匯出!V1740))</f>
        <v/>
      </c>
      <c r="AJ1740" s="1" t="str">
        <f>IF(G1740="","",IF(官網匯出!AE1740="","",官網匯出!AE1740))</f>
        <v/>
      </c>
      <c r="AK1740" s="1" t="str">
        <f>IF(G1740="","",IF(官網匯出!AD1740="","",官網匯出!AD1740))</f>
        <v/>
      </c>
      <c r="AL1740" s="1" t="str">
        <f t="shared" si="310"/>
        <v>0</v>
      </c>
      <c r="AM1740" s="1" t="str">
        <f>IF(官網匯出!AG1740="","",官網匯出!AG1740)</f>
        <v/>
      </c>
      <c r="AN1740" s="1" t="str">
        <f>IF(G1740="","",IF(官網匯出!AH1740="","",官網匯出!AH1740))</f>
        <v/>
      </c>
      <c r="AO1740" s="14" t="str">
        <f t="shared" si="311"/>
        <v/>
      </c>
      <c r="AP1740" s="14" t="str">
        <f t="shared" si="312"/>
        <v>1</v>
      </c>
      <c r="AQ1740" s="14" t="str">
        <f t="shared" si="313"/>
        <v>0</v>
      </c>
      <c r="AR1740" s="1" t="str">
        <f t="shared" si="314"/>
        <v/>
      </c>
      <c r="AS1740" s="1" t="str">
        <f t="shared" si="315"/>
        <v/>
      </c>
      <c r="AT1740" s="1" t="str">
        <f t="shared" si="316"/>
        <v/>
      </c>
      <c r="AU1740" s="1" t="str">
        <f t="shared" si="307"/>
        <v/>
      </c>
      <c r="AV1740" s="1" t="e">
        <f>IF(VLOOKUP(G1740,官網匯出!A:AQ,42,FALSE)="","[黃金盾官網]",VLOOKUP(G1740,官網匯出!A:AQ,42,FALSE))</f>
        <v>#N/A</v>
      </c>
      <c r="AW1740" s="1" t="e">
        <f>IF(LEFT(VLOOKUP(G1740,官網匯出!A:AS,43,FALSE),2)="","web",LEFT(VLOOKUP(G1740,官網匯出!A:AS,43,FALSE),2))</f>
        <v>#N/A</v>
      </c>
      <c r="AX1740" s="1" t="str">
        <f t="shared" si="317"/>
        <v>O</v>
      </c>
    </row>
    <row r="1741" spans="1:50">
      <c r="A1741" s="1" t="str">
        <f>IF(G1741="","",VLOOKUP(官網轉換!AW1741,團名!A:B,2,FALSE))</f>
        <v/>
      </c>
      <c r="B1741" s="1" t="str">
        <f>IF(G1741="","",IF(LEFT(VLOOKUP(G1741,官網匯出!A:AQ,43,0),2)="wf",VLOOKUP(VLOOKUP(G1741,官網匯出!A:AQ,43,0),團名!$I$1:$K$12,2,FALSE),"N0071"))</f>
        <v/>
      </c>
      <c r="C1741" s="1" t="str">
        <f>IFERROR(VLOOKUP(官網匯出!D1741,團名!E:G,3,FALSE),"")</f>
        <v/>
      </c>
      <c r="D1741" s="1" t="str">
        <f t="shared" si="308"/>
        <v/>
      </c>
      <c r="E1741" s="1" t="str">
        <f t="shared" si="309"/>
        <v/>
      </c>
      <c r="F1741" s="1" t="str">
        <f>IF(官網匯出!F1741="已付款","","B0012")</f>
        <v>B0012</v>
      </c>
      <c r="G1741" s="1" t="str">
        <f>IF(官網匯出!A1741="","",官網匯出!A1741)</f>
        <v/>
      </c>
      <c r="H1741" s="3" t="str">
        <f>IF(官網匯出!B1741="","",官網匯出!B1741)</f>
        <v/>
      </c>
      <c r="I1741" s="1" t="str">
        <f>IF(官網匯出!C1741="","",官網匯出!C1741)</f>
        <v/>
      </c>
      <c r="J1741" s="1" t="str">
        <f>IF(官網匯出!D1741="","",官網匯出!D1741)</f>
        <v/>
      </c>
      <c r="K1741" s="3" t="str">
        <f>IF(官網匯出!E1741="","",官網匯出!E1741)</f>
        <v/>
      </c>
      <c r="L1741" s="1" t="str">
        <f>IF(官網匯出!F1741="","",官網匯出!F1741)</f>
        <v/>
      </c>
      <c r="M1741" s="1" t="str">
        <f>IF(官網匯出!G1741="","",官網匯出!G1741)</f>
        <v/>
      </c>
      <c r="N1741" s="1" t="str">
        <f>IF(官網匯出!H1741="","",官網匯出!H1741)</f>
        <v/>
      </c>
      <c r="P1741" s="1" t="str">
        <f>IF(官網匯出!J1741="","",RIGHT(官網匯出!J1741,LEN(官網匯出!J1741)-2))</f>
        <v/>
      </c>
      <c r="Q1741" s="1" t="str">
        <f>IF(官網匯出!K1741="","",官網匯出!K1741)</f>
        <v/>
      </c>
      <c r="R1741" s="1" t="str">
        <f>IF(官網匯出!L1741="","",官網匯出!L1741)</f>
        <v/>
      </c>
      <c r="S1741" s="1" t="str">
        <f>IF(官網匯出!M1741="","",官網匯出!M1741)</f>
        <v/>
      </c>
      <c r="T1741" s="1" t="str">
        <f>IF(官網匯出!N1741="","",官網匯出!N1741)</f>
        <v/>
      </c>
      <c r="U1741" s="1" t="str">
        <f>IF(官網匯出!O1741="","",官網匯出!O1741)</f>
        <v/>
      </c>
      <c r="V1741" s="1" t="str">
        <f>IF(官網匯出!P1741="",IF(G1741="","",0),官網匯出!P1741)</f>
        <v/>
      </c>
      <c r="W1741" s="1" t="str">
        <f>IF(官網匯出!Q1741="",IF(G1741="","",0),官網匯出!Q1741)</f>
        <v/>
      </c>
      <c r="X1741" s="1" t="str">
        <f>IF(官網匯出!R1741="","",官網匯出!R1741)</f>
        <v/>
      </c>
      <c r="Y1741" s="1" t="str">
        <f>IF(官網匯出!S1741="","",官網匯出!S1741)</f>
        <v/>
      </c>
      <c r="Z1741" s="1" t="str">
        <f>IF(G1741="","",官網匯出!T1741)</f>
        <v/>
      </c>
      <c r="AA1741" s="1" t="str">
        <f>IF(G1741="","",官網匯出!AK1741)</f>
        <v/>
      </c>
      <c r="AB1741" s="1" t="str">
        <f>IF(G1741="","",IF(官網匯出!V1741="","",官網匯出!V1741))</f>
        <v/>
      </c>
      <c r="AJ1741" s="1" t="str">
        <f>IF(G1741="","",IF(官網匯出!AE1741="","",官網匯出!AE1741))</f>
        <v/>
      </c>
      <c r="AK1741" s="1" t="str">
        <f>IF(G1741="","",IF(官網匯出!AD1741="","",官網匯出!AD1741))</f>
        <v/>
      </c>
      <c r="AL1741" s="1" t="str">
        <f t="shared" si="310"/>
        <v>0</v>
      </c>
      <c r="AM1741" s="1" t="str">
        <f>IF(官網匯出!AG1741="","",官網匯出!AG1741)</f>
        <v/>
      </c>
      <c r="AN1741" s="1" t="str">
        <f>IF(G1741="","",IF(官網匯出!AH1741="","",官網匯出!AH1741))</f>
        <v/>
      </c>
      <c r="AO1741" s="14" t="str">
        <f t="shared" si="311"/>
        <v/>
      </c>
      <c r="AP1741" s="14" t="str">
        <f t="shared" si="312"/>
        <v>1</v>
      </c>
      <c r="AQ1741" s="14" t="str">
        <f t="shared" si="313"/>
        <v>0</v>
      </c>
      <c r="AR1741" s="1" t="str">
        <f t="shared" si="314"/>
        <v/>
      </c>
      <c r="AS1741" s="1" t="str">
        <f t="shared" si="315"/>
        <v/>
      </c>
      <c r="AT1741" s="1" t="str">
        <f t="shared" si="316"/>
        <v/>
      </c>
      <c r="AU1741" s="1" t="str">
        <f t="shared" si="307"/>
        <v/>
      </c>
      <c r="AV1741" s="1" t="e">
        <f>IF(VLOOKUP(G1741,官網匯出!A:AQ,42,FALSE)="","[黃金盾官網]",VLOOKUP(G1741,官網匯出!A:AQ,42,FALSE))</f>
        <v>#N/A</v>
      </c>
      <c r="AW1741" s="1" t="e">
        <f>IF(LEFT(VLOOKUP(G1741,官網匯出!A:AS,43,FALSE),2)="","web",LEFT(VLOOKUP(G1741,官網匯出!A:AS,43,FALSE),2))</f>
        <v>#N/A</v>
      </c>
      <c r="AX1741" s="1" t="str">
        <f t="shared" si="317"/>
        <v>O</v>
      </c>
    </row>
    <row r="1742" spans="1:50">
      <c r="A1742" s="1" t="str">
        <f>IF(G1742="","",VLOOKUP(官網轉換!AW1742,團名!A:B,2,FALSE))</f>
        <v/>
      </c>
      <c r="B1742" s="1" t="str">
        <f>IF(G1742="","",IF(LEFT(VLOOKUP(G1742,官網匯出!A:AQ,43,0),2)="wf",VLOOKUP(VLOOKUP(G1742,官網匯出!A:AQ,43,0),團名!$I$1:$K$12,2,FALSE),"N0071"))</f>
        <v/>
      </c>
      <c r="C1742" s="1" t="str">
        <f>IFERROR(VLOOKUP(官網匯出!D1742,團名!E:G,3,FALSE),"")</f>
        <v/>
      </c>
      <c r="D1742" s="1" t="str">
        <f t="shared" si="308"/>
        <v/>
      </c>
      <c r="E1742" s="1" t="str">
        <f t="shared" si="309"/>
        <v/>
      </c>
      <c r="F1742" s="1" t="str">
        <f>IF(官網匯出!F1742="已付款","","B0012")</f>
        <v>B0012</v>
      </c>
      <c r="G1742" s="1" t="str">
        <f>IF(官網匯出!A1742="","",官網匯出!A1742)</f>
        <v/>
      </c>
      <c r="H1742" s="3" t="str">
        <f>IF(官網匯出!B1742="","",官網匯出!B1742)</f>
        <v/>
      </c>
      <c r="I1742" s="1" t="str">
        <f>IF(官網匯出!C1742="","",官網匯出!C1742)</f>
        <v/>
      </c>
      <c r="J1742" s="1" t="str">
        <f>IF(官網匯出!D1742="","",官網匯出!D1742)</f>
        <v/>
      </c>
      <c r="K1742" s="3" t="str">
        <f>IF(官網匯出!E1742="","",官網匯出!E1742)</f>
        <v/>
      </c>
      <c r="L1742" s="1" t="str">
        <f>IF(官網匯出!F1742="","",官網匯出!F1742)</f>
        <v/>
      </c>
      <c r="M1742" s="1" t="str">
        <f>IF(官網匯出!G1742="","",官網匯出!G1742)</f>
        <v/>
      </c>
      <c r="N1742" s="1" t="str">
        <f>IF(官網匯出!H1742="","",官網匯出!H1742)</f>
        <v/>
      </c>
      <c r="P1742" s="1" t="str">
        <f>IF(官網匯出!J1742="","",RIGHT(官網匯出!J1742,LEN(官網匯出!J1742)-2))</f>
        <v/>
      </c>
      <c r="Q1742" s="1" t="str">
        <f>IF(官網匯出!K1742="","",官網匯出!K1742)</f>
        <v/>
      </c>
      <c r="R1742" s="1" t="str">
        <f>IF(官網匯出!L1742="","",官網匯出!L1742)</f>
        <v/>
      </c>
      <c r="S1742" s="1" t="str">
        <f>IF(官網匯出!M1742="","",官網匯出!M1742)</f>
        <v/>
      </c>
      <c r="T1742" s="1" t="str">
        <f>IF(官網匯出!N1742="","",官網匯出!N1742)</f>
        <v/>
      </c>
      <c r="U1742" s="1" t="str">
        <f>IF(官網匯出!O1742="","",官網匯出!O1742)</f>
        <v/>
      </c>
      <c r="V1742" s="1" t="str">
        <f>IF(官網匯出!P1742="",IF(G1742="","",0),官網匯出!P1742)</f>
        <v/>
      </c>
      <c r="W1742" s="1" t="str">
        <f>IF(官網匯出!Q1742="",IF(G1742="","",0),官網匯出!Q1742)</f>
        <v/>
      </c>
      <c r="X1742" s="1" t="str">
        <f>IF(官網匯出!R1742="","",官網匯出!R1742)</f>
        <v/>
      </c>
      <c r="Y1742" s="1" t="str">
        <f>IF(官網匯出!S1742="","",官網匯出!S1742)</f>
        <v/>
      </c>
      <c r="Z1742" s="1" t="str">
        <f>IF(G1742="","",官網匯出!T1742)</f>
        <v/>
      </c>
      <c r="AA1742" s="1" t="str">
        <f>IF(G1742="","",官網匯出!AK1742)</f>
        <v/>
      </c>
      <c r="AB1742" s="1" t="str">
        <f>IF(G1742="","",IF(官網匯出!V1742="","",官網匯出!V1742))</f>
        <v/>
      </c>
      <c r="AJ1742" s="1" t="str">
        <f>IF(G1742="","",IF(官網匯出!AE1742="","",官網匯出!AE1742))</f>
        <v/>
      </c>
      <c r="AK1742" s="1" t="str">
        <f>IF(G1742="","",IF(官網匯出!AD1742="","",官網匯出!AD1742))</f>
        <v/>
      </c>
      <c r="AL1742" s="1" t="str">
        <f t="shared" si="310"/>
        <v>0</v>
      </c>
      <c r="AM1742" s="1" t="str">
        <f>IF(官網匯出!AG1742="","",官網匯出!AG1742)</f>
        <v/>
      </c>
      <c r="AN1742" s="1" t="str">
        <f>IF(G1742="","",IF(官網匯出!AH1742="","",官網匯出!AH1742))</f>
        <v/>
      </c>
      <c r="AO1742" s="14" t="str">
        <f t="shared" si="311"/>
        <v/>
      </c>
      <c r="AP1742" s="14" t="str">
        <f t="shared" si="312"/>
        <v>1</v>
      </c>
      <c r="AQ1742" s="14" t="str">
        <f t="shared" si="313"/>
        <v>0</v>
      </c>
      <c r="AR1742" s="1" t="str">
        <f t="shared" si="314"/>
        <v/>
      </c>
      <c r="AS1742" s="1" t="str">
        <f t="shared" si="315"/>
        <v/>
      </c>
      <c r="AT1742" s="1" t="str">
        <f t="shared" si="316"/>
        <v/>
      </c>
      <c r="AU1742" s="1" t="str">
        <f t="shared" si="307"/>
        <v/>
      </c>
      <c r="AV1742" s="1" t="e">
        <f>IF(VLOOKUP(G1742,官網匯出!A:AQ,42,FALSE)="","[黃金盾官網]",VLOOKUP(G1742,官網匯出!A:AQ,42,FALSE))</f>
        <v>#N/A</v>
      </c>
      <c r="AW1742" s="1" t="e">
        <f>IF(LEFT(VLOOKUP(G1742,官網匯出!A:AS,43,FALSE),2)="","web",LEFT(VLOOKUP(G1742,官網匯出!A:AS,43,FALSE),2))</f>
        <v>#N/A</v>
      </c>
      <c r="AX1742" s="1" t="str">
        <f t="shared" si="317"/>
        <v>O</v>
      </c>
    </row>
    <row r="1743" spans="1:50">
      <c r="A1743" s="1" t="str">
        <f>IF(G1743="","",VLOOKUP(官網轉換!AW1743,團名!A:B,2,FALSE))</f>
        <v/>
      </c>
      <c r="B1743" s="1" t="str">
        <f>IF(G1743="","",IF(LEFT(VLOOKUP(G1743,官網匯出!A:AQ,43,0),2)="wf",VLOOKUP(VLOOKUP(G1743,官網匯出!A:AQ,43,0),團名!$I$1:$K$12,2,FALSE),"N0071"))</f>
        <v/>
      </c>
      <c r="C1743" s="1" t="str">
        <f>IFERROR(VLOOKUP(官網匯出!D1743,團名!E:G,3,FALSE),"")</f>
        <v/>
      </c>
      <c r="D1743" s="1" t="str">
        <f t="shared" si="308"/>
        <v/>
      </c>
      <c r="E1743" s="1" t="str">
        <f t="shared" si="309"/>
        <v/>
      </c>
      <c r="F1743" s="1" t="str">
        <f>IF(官網匯出!F1743="已付款","","B0012")</f>
        <v>B0012</v>
      </c>
      <c r="G1743" s="1" t="str">
        <f>IF(官網匯出!A1743="","",官網匯出!A1743)</f>
        <v/>
      </c>
      <c r="H1743" s="3" t="str">
        <f>IF(官網匯出!B1743="","",官網匯出!B1743)</f>
        <v/>
      </c>
      <c r="I1743" s="1" t="str">
        <f>IF(官網匯出!C1743="","",官網匯出!C1743)</f>
        <v/>
      </c>
      <c r="J1743" s="1" t="str">
        <f>IF(官網匯出!D1743="","",官網匯出!D1743)</f>
        <v/>
      </c>
      <c r="K1743" s="3" t="str">
        <f>IF(官網匯出!E1743="","",官網匯出!E1743)</f>
        <v/>
      </c>
      <c r="L1743" s="1" t="str">
        <f>IF(官網匯出!F1743="","",官網匯出!F1743)</f>
        <v/>
      </c>
      <c r="M1743" s="1" t="str">
        <f>IF(官網匯出!G1743="","",官網匯出!G1743)</f>
        <v/>
      </c>
      <c r="N1743" s="1" t="str">
        <f>IF(官網匯出!H1743="","",官網匯出!H1743)</f>
        <v/>
      </c>
      <c r="P1743" s="1" t="str">
        <f>IF(官網匯出!J1743="","",RIGHT(官網匯出!J1743,LEN(官網匯出!J1743)-2))</f>
        <v/>
      </c>
      <c r="Q1743" s="1" t="str">
        <f>IF(官網匯出!K1743="","",官網匯出!K1743)</f>
        <v/>
      </c>
      <c r="R1743" s="1" t="str">
        <f>IF(官網匯出!L1743="","",官網匯出!L1743)</f>
        <v/>
      </c>
      <c r="S1743" s="1" t="str">
        <f>IF(官網匯出!M1743="","",官網匯出!M1743)</f>
        <v/>
      </c>
      <c r="T1743" s="1" t="str">
        <f>IF(官網匯出!N1743="","",官網匯出!N1743)</f>
        <v/>
      </c>
      <c r="U1743" s="1" t="str">
        <f>IF(官網匯出!O1743="","",官網匯出!O1743)</f>
        <v/>
      </c>
      <c r="V1743" s="1" t="str">
        <f>IF(官網匯出!P1743="",IF(G1743="","",0),官網匯出!P1743)</f>
        <v/>
      </c>
      <c r="W1743" s="1" t="str">
        <f>IF(官網匯出!Q1743="",IF(G1743="","",0),官網匯出!Q1743)</f>
        <v/>
      </c>
      <c r="X1743" s="1" t="str">
        <f>IF(官網匯出!R1743="","",官網匯出!R1743)</f>
        <v/>
      </c>
      <c r="Y1743" s="1" t="str">
        <f>IF(官網匯出!S1743="","",官網匯出!S1743)</f>
        <v/>
      </c>
      <c r="Z1743" s="1" t="str">
        <f>IF(G1743="","",官網匯出!T1743)</f>
        <v/>
      </c>
      <c r="AA1743" s="1" t="str">
        <f>IF(G1743="","",官網匯出!AK1743)</f>
        <v/>
      </c>
      <c r="AB1743" s="1" t="str">
        <f>IF(G1743="","",IF(官網匯出!V1743="","",官網匯出!V1743))</f>
        <v/>
      </c>
      <c r="AJ1743" s="1" t="str">
        <f>IF(G1743="","",IF(官網匯出!AE1743="","",官網匯出!AE1743))</f>
        <v/>
      </c>
      <c r="AK1743" s="1" t="str">
        <f>IF(G1743="","",IF(官網匯出!AD1743="","",官網匯出!AD1743))</f>
        <v/>
      </c>
      <c r="AL1743" s="1" t="str">
        <f t="shared" si="310"/>
        <v>0</v>
      </c>
      <c r="AM1743" s="1" t="str">
        <f>IF(官網匯出!AG1743="","",官網匯出!AG1743)</f>
        <v/>
      </c>
      <c r="AN1743" s="1" t="str">
        <f>IF(G1743="","",IF(官網匯出!AH1743="","",官網匯出!AH1743))</f>
        <v/>
      </c>
      <c r="AO1743" s="14" t="str">
        <f t="shared" si="311"/>
        <v/>
      </c>
      <c r="AP1743" s="14" t="str">
        <f t="shared" si="312"/>
        <v>1</v>
      </c>
      <c r="AQ1743" s="14" t="str">
        <f t="shared" si="313"/>
        <v>0</v>
      </c>
      <c r="AR1743" s="1" t="str">
        <f t="shared" si="314"/>
        <v/>
      </c>
      <c r="AS1743" s="1" t="str">
        <f t="shared" si="315"/>
        <v/>
      </c>
      <c r="AT1743" s="1" t="str">
        <f t="shared" si="316"/>
        <v/>
      </c>
      <c r="AU1743" s="1" t="str">
        <f t="shared" si="307"/>
        <v/>
      </c>
      <c r="AV1743" s="1" t="e">
        <f>IF(VLOOKUP(G1743,官網匯出!A:AQ,42,FALSE)="","[黃金盾官網]",VLOOKUP(G1743,官網匯出!A:AQ,42,FALSE))</f>
        <v>#N/A</v>
      </c>
      <c r="AW1743" s="1" t="e">
        <f>IF(LEFT(VLOOKUP(G1743,官網匯出!A:AS,43,FALSE),2)="","web",LEFT(VLOOKUP(G1743,官網匯出!A:AS,43,FALSE),2))</f>
        <v>#N/A</v>
      </c>
      <c r="AX1743" s="1" t="str">
        <f t="shared" si="317"/>
        <v>O</v>
      </c>
    </row>
    <row r="1744" spans="1:50">
      <c r="A1744" s="1" t="str">
        <f>IF(G1744="","",VLOOKUP(官網轉換!AW1744,團名!A:B,2,FALSE))</f>
        <v/>
      </c>
      <c r="B1744" s="1" t="str">
        <f>IF(G1744="","",IF(LEFT(VLOOKUP(G1744,官網匯出!A:AQ,43,0),2)="wf",VLOOKUP(VLOOKUP(G1744,官網匯出!A:AQ,43,0),團名!$I$1:$K$12,2,FALSE),"N0071"))</f>
        <v/>
      </c>
      <c r="C1744" s="1" t="str">
        <f>IFERROR(VLOOKUP(官網匯出!D1744,團名!E:G,3,FALSE),"")</f>
        <v/>
      </c>
      <c r="D1744" s="1" t="str">
        <f t="shared" si="308"/>
        <v/>
      </c>
      <c r="E1744" s="1" t="str">
        <f t="shared" si="309"/>
        <v/>
      </c>
      <c r="F1744" s="1" t="str">
        <f>IF(官網匯出!F1744="已付款","","B0012")</f>
        <v>B0012</v>
      </c>
      <c r="G1744" s="1" t="str">
        <f>IF(官網匯出!A1744="","",官網匯出!A1744)</f>
        <v/>
      </c>
      <c r="H1744" s="3" t="str">
        <f>IF(官網匯出!B1744="","",官網匯出!B1744)</f>
        <v/>
      </c>
      <c r="I1744" s="1" t="str">
        <f>IF(官網匯出!C1744="","",官網匯出!C1744)</f>
        <v/>
      </c>
      <c r="J1744" s="1" t="str">
        <f>IF(官網匯出!D1744="","",官網匯出!D1744)</f>
        <v/>
      </c>
      <c r="K1744" s="3" t="str">
        <f>IF(官網匯出!E1744="","",官網匯出!E1744)</f>
        <v/>
      </c>
      <c r="L1744" s="1" t="str">
        <f>IF(官網匯出!F1744="","",官網匯出!F1744)</f>
        <v/>
      </c>
      <c r="M1744" s="1" t="str">
        <f>IF(官網匯出!G1744="","",官網匯出!G1744)</f>
        <v/>
      </c>
      <c r="N1744" s="1" t="str">
        <f>IF(官網匯出!H1744="","",官網匯出!H1744)</f>
        <v/>
      </c>
      <c r="P1744" s="1" t="str">
        <f>IF(官網匯出!J1744="","",RIGHT(官網匯出!J1744,LEN(官網匯出!J1744)-2))</f>
        <v/>
      </c>
      <c r="Q1744" s="1" t="str">
        <f>IF(官網匯出!K1744="","",官網匯出!K1744)</f>
        <v/>
      </c>
      <c r="R1744" s="1" t="str">
        <f>IF(官網匯出!L1744="","",官網匯出!L1744)</f>
        <v/>
      </c>
      <c r="S1744" s="1" t="str">
        <f>IF(官網匯出!M1744="","",官網匯出!M1744)</f>
        <v/>
      </c>
      <c r="T1744" s="1" t="str">
        <f>IF(官網匯出!N1744="","",官網匯出!N1744)</f>
        <v/>
      </c>
      <c r="U1744" s="1" t="str">
        <f>IF(官網匯出!O1744="","",官網匯出!O1744)</f>
        <v/>
      </c>
      <c r="V1744" s="1" t="str">
        <f>IF(官網匯出!P1744="",IF(G1744="","",0),官網匯出!P1744)</f>
        <v/>
      </c>
      <c r="W1744" s="1" t="str">
        <f>IF(官網匯出!Q1744="",IF(G1744="","",0),官網匯出!Q1744)</f>
        <v/>
      </c>
      <c r="X1744" s="1" t="str">
        <f>IF(官網匯出!R1744="","",官網匯出!R1744)</f>
        <v/>
      </c>
      <c r="Y1744" s="1" t="str">
        <f>IF(官網匯出!S1744="","",官網匯出!S1744)</f>
        <v/>
      </c>
      <c r="Z1744" s="1" t="str">
        <f>IF(G1744="","",官網匯出!T1744)</f>
        <v/>
      </c>
      <c r="AA1744" s="1" t="str">
        <f>IF(G1744="","",官網匯出!AK1744)</f>
        <v/>
      </c>
      <c r="AB1744" s="1" t="str">
        <f>IF(G1744="","",IF(官網匯出!V1744="","",官網匯出!V1744))</f>
        <v/>
      </c>
      <c r="AJ1744" s="1" t="str">
        <f>IF(G1744="","",IF(官網匯出!AE1744="","",官網匯出!AE1744))</f>
        <v/>
      </c>
      <c r="AK1744" s="1" t="str">
        <f>IF(G1744="","",IF(官網匯出!AD1744="","",官網匯出!AD1744))</f>
        <v/>
      </c>
      <c r="AL1744" s="1" t="str">
        <f t="shared" si="310"/>
        <v>0</v>
      </c>
      <c r="AM1744" s="1" t="str">
        <f>IF(官網匯出!AG1744="","",官網匯出!AG1744)</f>
        <v/>
      </c>
      <c r="AN1744" s="1" t="str">
        <f>IF(G1744="","",IF(官網匯出!AH1744="","",官網匯出!AH1744))</f>
        <v/>
      </c>
      <c r="AO1744" s="14" t="str">
        <f t="shared" si="311"/>
        <v/>
      </c>
      <c r="AP1744" s="14" t="str">
        <f t="shared" si="312"/>
        <v>1</v>
      </c>
      <c r="AQ1744" s="14" t="str">
        <f t="shared" si="313"/>
        <v>0</v>
      </c>
      <c r="AR1744" s="1" t="str">
        <f t="shared" si="314"/>
        <v/>
      </c>
      <c r="AS1744" s="1" t="str">
        <f t="shared" si="315"/>
        <v/>
      </c>
      <c r="AT1744" s="1" t="str">
        <f t="shared" si="316"/>
        <v/>
      </c>
      <c r="AU1744" s="1" t="str">
        <f t="shared" si="307"/>
        <v/>
      </c>
      <c r="AV1744" s="1" t="e">
        <f>IF(VLOOKUP(G1744,官網匯出!A:AQ,42,FALSE)="","[黃金盾官網]",VLOOKUP(G1744,官網匯出!A:AQ,42,FALSE))</f>
        <v>#N/A</v>
      </c>
      <c r="AW1744" s="1" t="e">
        <f>IF(LEFT(VLOOKUP(G1744,官網匯出!A:AS,43,FALSE),2)="","web",LEFT(VLOOKUP(G1744,官網匯出!A:AS,43,FALSE),2))</f>
        <v>#N/A</v>
      </c>
      <c r="AX1744" s="1" t="str">
        <f t="shared" si="317"/>
        <v>O</v>
      </c>
    </row>
    <row r="1745" spans="1:50">
      <c r="A1745" s="1" t="str">
        <f>IF(G1745="","",VLOOKUP(官網轉換!AW1745,團名!A:B,2,FALSE))</f>
        <v/>
      </c>
      <c r="B1745" s="1" t="str">
        <f>IF(G1745="","",IF(LEFT(VLOOKUP(G1745,官網匯出!A:AQ,43,0),2)="wf",VLOOKUP(VLOOKUP(G1745,官網匯出!A:AQ,43,0),團名!$I$1:$K$12,2,FALSE),"N0071"))</f>
        <v/>
      </c>
      <c r="C1745" s="1" t="str">
        <f>IFERROR(VLOOKUP(官網匯出!D1745,團名!E:G,3,FALSE),"")</f>
        <v/>
      </c>
      <c r="D1745" s="1" t="str">
        <f t="shared" si="308"/>
        <v/>
      </c>
      <c r="E1745" s="1" t="str">
        <f t="shared" si="309"/>
        <v/>
      </c>
      <c r="F1745" s="1" t="str">
        <f>IF(官網匯出!F1745="已付款","","B0012")</f>
        <v>B0012</v>
      </c>
      <c r="G1745" s="1" t="str">
        <f>IF(官網匯出!A1745="","",官網匯出!A1745)</f>
        <v/>
      </c>
      <c r="H1745" s="3" t="str">
        <f>IF(官網匯出!B1745="","",官網匯出!B1745)</f>
        <v/>
      </c>
      <c r="I1745" s="1" t="str">
        <f>IF(官網匯出!C1745="","",官網匯出!C1745)</f>
        <v/>
      </c>
      <c r="J1745" s="1" t="str">
        <f>IF(官網匯出!D1745="","",官網匯出!D1745)</f>
        <v/>
      </c>
      <c r="K1745" s="3" t="str">
        <f>IF(官網匯出!E1745="","",官網匯出!E1745)</f>
        <v/>
      </c>
      <c r="L1745" s="1" t="str">
        <f>IF(官網匯出!F1745="","",官網匯出!F1745)</f>
        <v/>
      </c>
      <c r="M1745" s="1" t="str">
        <f>IF(官網匯出!G1745="","",官網匯出!G1745)</f>
        <v/>
      </c>
      <c r="N1745" s="1" t="str">
        <f>IF(官網匯出!H1745="","",官網匯出!H1745)</f>
        <v/>
      </c>
      <c r="P1745" s="1" t="str">
        <f>IF(官網匯出!J1745="","",RIGHT(官網匯出!J1745,LEN(官網匯出!J1745)-2))</f>
        <v/>
      </c>
      <c r="Q1745" s="1" t="str">
        <f>IF(官網匯出!K1745="","",官網匯出!K1745)</f>
        <v/>
      </c>
      <c r="R1745" s="1" t="str">
        <f>IF(官網匯出!L1745="","",官網匯出!L1745)</f>
        <v/>
      </c>
      <c r="S1745" s="1" t="str">
        <f>IF(官網匯出!M1745="","",官網匯出!M1745)</f>
        <v/>
      </c>
      <c r="T1745" s="1" t="str">
        <f>IF(官網匯出!N1745="","",官網匯出!N1745)</f>
        <v/>
      </c>
      <c r="U1745" s="1" t="str">
        <f>IF(官網匯出!O1745="","",官網匯出!O1745)</f>
        <v/>
      </c>
      <c r="V1745" s="1" t="str">
        <f>IF(官網匯出!P1745="",IF(G1745="","",0),官網匯出!P1745)</f>
        <v/>
      </c>
      <c r="W1745" s="1" t="str">
        <f>IF(官網匯出!Q1745="",IF(G1745="","",0),官網匯出!Q1745)</f>
        <v/>
      </c>
      <c r="X1745" s="1" t="str">
        <f>IF(官網匯出!R1745="","",官網匯出!R1745)</f>
        <v/>
      </c>
      <c r="Y1745" s="1" t="str">
        <f>IF(官網匯出!S1745="","",官網匯出!S1745)</f>
        <v/>
      </c>
      <c r="Z1745" s="1" t="str">
        <f>IF(G1745="","",官網匯出!T1745)</f>
        <v/>
      </c>
      <c r="AA1745" s="1" t="str">
        <f>IF(G1745="","",官網匯出!AK1745)</f>
        <v/>
      </c>
      <c r="AB1745" s="1" t="str">
        <f>IF(G1745="","",IF(官網匯出!V1745="","",官網匯出!V1745))</f>
        <v/>
      </c>
      <c r="AJ1745" s="1" t="str">
        <f>IF(G1745="","",IF(官網匯出!AE1745="","",官網匯出!AE1745))</f>
        <v/>
      </c>
      <c r="AK1745" s="1" t="str">
        <f>IF(G1745="","",IF(官網匯出!AD1745="","",官網匯出!AD1745))</f>
        <v/>
      </c>
      <c r="AL1745" s="1" t="str">
        <f t="shared" si="310"/>
        <v>0</v>
      </c>
      <c r="AM1745" s="1" t="str">
        <f>IF(官網匯出!AG1745="","",官網匯出!AG1745)</f>
        <v/>
      </c>
      <c r="AN1745" s="1" t="str">
        <f>IF(G1745="","",IF(官網匯出!AH1745="","",官網匯出!AH1745))</f>
        <v/>
      </c>
      <c r="AO1745" s="14" t="str">
        <f t="shared" si="311"/>
        <v/>
      </c>
      <c r="AP1745" s="14" t="str">
        <f t="shared" si="312"/>
        <v>1</v>
      </c>
      <c r="AQ1745" s="14" t="str">
        <f t="shared" si="313"/>
        <v>0</v>
      </c>
      <c r="AR1745" s="1" t="str">
        <f t="shared" si="314"/>
        <v/>
      </c>
      <c r="AS1745" s="1" t="str">
        <f t="shared" si="315"/>
        <v/>
      </c>
      <c r="AT1745" s="1" t="str">
        <f t="shared" si="316"/>
        <v/>
      </c>
      <c r="AU1745" s="1" t="str">
        <f t="shared" si="307"/>
        <v/>
      </c>
      <c r="AV1745" s="1" t="e">
        <f>IF(VLOOKUP(G1745,官網匯出!A:AQ,42,FALSE)="","[黃金盾官網]",VLOOKUP(G1745,官網匯出!A:AQ,42,FALSE))</f>
        <v>#N/A</v>
      </c>
      <c r="AW1745" s="1" t="e">
        <f>IF(LEFT(VLOOKUP(G1745,官網匯出!A:AS,43,FALSE),2)="","web",LEFT(VLOOKUP(G1745,官網匯出!A:AS,43,FALSE),2))</f>
        <v>#N/A</v>
      </c>
      <c r="AX1745" s="1" t="str">
        <f t="shared" si="317"/>
        <v>O</v>
      </c>
    </row>
    <row r="1746" spans="1:50">
      <c r="A1746" s="1" t="str">
        <f>IF(G1746="","",VLOOKUP(官網轉換!AW1746,團名!A:B,2,FALSE))</f>
        <v/>
      </c>
      <c r="B1746" s="1" t="str">
        <f>IF(G1746="","",IF(LEFT(VLOOKUP(G1746,官網匯出!A:AQ,43,0),2)="wf",VLOOKUP(VLOOKUP(G1746,官網匯出!A:AQ,43,0),團名!$I$1:$K$12,2,FALSE),"N0071"))</f>
        <v/>
      </c>
      <c r="C1746" s="1" t="str">
        <f>IFERROR(VLOOKUP(官網匯出!D1746,團名!E:G,3,FALSE),"")</f>
        <v/>
      </c>
      <c r="D1746" s="1" t="str">
        <f t="shared" si="308"/>
        <v/>
      </c>
      <c r="E1746" s="1" t="str">
        <f t="shared" si="309"/>
        <v/>
      </c>
      <c r="F1746" s="1" t="str">
        <f>IF(官網匯出!F1746="已付款","","B0012")</f>
        <v>B0012</v>
      </c>
      <c r="G1746" s="1" t="str">
        <f>IF(官網匯出!A1746="","",官網匯出!A1746)</f>
        <v/>
      </c>
      <c r="H1746" s="3" t="str">
        <f>IF(官網匯出!B1746="","",官網匯出!B1746)</f>
        <v/>
      </c>
      <c r="I1746" s="1" t="str">
        <f>IF(官網匯出!C1746="","",官網匯出!C1746)</f>
        <v/>
      </c>
      <c r="J1746" s="1" t="str">
        <f>IF(官網匯出!D1746="","",官網匯出!D1746)</f>
        <v/>
      </c>
      <c r="K1746" s="3" t="str">
        <f>IF(官網匯出!E1746="","",官網匯出!E1746)</f>
        <v/>
      </c>
      <c r="L1746" s="1" t="str">
        <f>IF(官網匯出!F1746="","",官網匯出!F1746)</f>
        <v/>
      </c>
      <c r="M1746" s="1" t="str">
        <f>IF(官網匯出!G1746="","",官網匯出!G1746)</f>
        <v/>
      </c>
      <c r="N1746" s="1" t="str">
        <f>IF(官網匯出!H1746="","",官網匯出!H1746)</f>
        <v/>
      </c>
      <c r="P1746" s="1" t="str">
        <f>IF(官網匯出!J1746="","",RIGHT(官網匯出!J1746,LEN(官網匯出!J1746)-2))</f>
        <v/>
      </c>
      <c r="Q1746" s="1" t="str">
        <f>IF(官網匯出!K1746="","",官網匯出!K1746)</f>
        <v/>
      </c>
      <c r="R1746" s="1" t="str">
        <f>IF(官網匯出!L1746="","",官網匯出!L1746)</f>
        <v/>
      </c>
      <c r="S1746" s="1" t="str">
        <f>IF(官網匯出!M1746="","",官網匯出!M1746)</f>
        <v/>
      </c>
      <c r="T1746" s="1" t="str">
        <f>IF(官網匯出!N1746="","",官網匯出!N1746)</f>
        <v/>
      </c>
      <c r="U1746" s="1" t="str">
        <f>IF(官網匯出!O1746="","",官網匯出!O1746)</f>
        <v/>
      </c>
      <c r="V1746" s="1" t="str">
        <f>IF(官網匯出!P1746="",IF(G1746="","",0),官網匯出!P1746)</f>
        <v/>
      </c>
      <c r="W1746" s="1" t="str">
        <f>IF(官網匯出!Q1746="",IF(G1746="","",0),官網匯出!Q1746)</f>
        <v/>
      </c>
      <c r="X1746" s="1" t="str">
        <f>IF(官網匯出!R1746="","",官網匯出!R1746)</f>
        <v/>
      </c>
      <c r="Y1746" s="1" t="str">
        <f>IF(官網匯出!S1746="","",官網匯出!S1746)</f>
        <v/>
      </c>
      <c r="Z1746" s="1" t="str">
        <f>IF(G1746="","",官網匯出!T1746)</f>
        <v/>
      </c>
      <c r="AA1746" s="1" t="str">
        <f>IF(G1746="","",官網匯出!AK1746)</f>
        <v/>
      </c>
      <c r="AB1746" s="1" t="str">
        <f>IF(G1746="","",IF(官網匯出!V1746="","",官網匯出!V1746))</f>
        <v/>
      </c>
      <c r="AJ1746" s="1" t="str">
        <f>IF(G1746="","",IF(官網匯出!AE1746="","",官網匯出!AE1746))</f>
        <v/>
      </c>
      <c r="AK1746" s="1" t="str">
        <f>IF(G1746="","",IF(官網匯出!AD1746="","",官網匯出!AD1746))</f>
        <v/>
      </c>
      <c r="AL1746" s="1" t="str">
        <f t="shared" si="310"/>
        <v>0</v>
      </c>
      <c r="AM1746" s="1" t="str">
        <f>IF(官網匯出!AG1746="","",官網匯出!AG1746)</f>
        <v/>
      </c>
      <c r="AN1746" s="1" t="str">
        <f>IF(G1746="","",IF(官網匯出!AH1746="","",官網匯出!AH1746))</f>
        <v/>
      </c>
      <c r="AO1746" s="14" t="str">
        <f t="shared" si="311"/>
        <v/>
      </c>
      <c r="AP1746" s="14" t="str">
        <f t="shared" si="312"/>
        <v>1</v>
      </c>
      <c r="AQ1746" s="14" t="str">
        <f t="shared" si="313"/>
        <v>0</v>
      </c>
      <c r="AR1746" s="1" t="str">
        <f t="shared" si="314"/>
        <v/>
      </c>
      <c r="AS1746" s="1" t="str">
        <f t="shared" si="315"/>
        <v/>
      </c>
      <c r="AT1746" s="1" t="str">
        <f t="shared" si="316"/>
        <v/>
      </c>
      <c r="AU1746" s="1" t="str">
        <f t="shared" si="307"/>
        <v/>
      </c>
      <c r="AV1746" s="1" t="e">
        <f>IF(VLOOKUP(G1746,官網匯出!A:AQ,42,FALSE)="","[黃金盾官網]",VLOOKUP(G1746,官網匯出!A:AQ,42,FALSE))</f>
        <v>#N/A</v>
      </c>
      <c r="AW1746" s="1" t="e">
        <f>IF(LEFT(VLOOKUP(G1746,官網匯出!A:AS,43,FALSE),2)="","web",LEFT(VLOOKUP(G1746,官網匯出!A:AS,43,FALSE),2))</f>
        <v>#N/A</v>
      </c>
      <c r="AX1746" s="1" t="str">
        <f t="shared" si="317"/>
        <v>O</v>
      </c>
    </row>
    <row r="1747" spans="1:50">
      <c r="A1747" s="1" t="str">
        <f>IF(G1747="","",VLOOKUP(官網轉換!AW1747,團名!A:B,2,FALSE))</f>
        <v/>
      </c>
      <c r="B1747" s="1" t="str">
        <f>IF(G1747="","",IF(LEFT(VLOOKUP(G1747,官網匯出!A:AQ,43,0),2)="wf",VLOOKUP(VLOOKUP(G1747,官網匯出!A:AQ,43,0),團名!$I$1:$K$12,2,FALSE),"N0071"))</f>
        <v/>
      </c>
      <c r="C1747" s="1" t="str">
        <f>IFERROR(VLOOKUP(官網匯出!D1747,團名!E:G,3,FALSE),"")</f>
        <v/>
      </c>
      <c r="D1747" s="1" t="str">
        <f t="shared" si="308"/>
        <v/>
      </c>
      <c r="E1747" s="1" t="str">
        <f t="shared" si="309"/>
        <v/>
      </c>
      <c r="F1747" s="1" t="str">
        <f>IF(官網匯出!F1747="已付款","","B0012")</f>
        <v>B0012</v>
      </c>
      <c r="G1747" s="1" t="str">
        <f>IF(官網匯出!A1747="","",官網匯出!A1747)</f>
        <v/>
      </c>
      <c r="H1747" s="3" t="str">
        <f>IF(官網匯出!B1747="","",官網匯出!B1747)</f>
        <v/>
      </c>
      <c r="I1747" s="1" t="str">
        <f>IF(官網匯出!C1747="","",官網匯出!C1747)</f>
        <v/>
      </c>
      <c r="J1747" s="1" t="str">
        <f>IF(官網匯出!D1747="","",官網匯出!D1747)</f>
        <v/>
      </c>
      <c r="K1747" s="3" t="str">
        <f>IF(官網匯出!E1747="","",官網匯出!E1747)</f>
        <v/>
      </c>
      <c r="L1747" s="1" t="str">
        <f>IF(官網匯出!F1747="","",官網匯出!F1747)</f>
        <v/>
      </c>
      <c r="M1747" s="1" t="str">
        <f>IF(官網匯出!G1747="","",官網匯出!G1747)</f>
        <v/>
      </c>
      <c r="N1747" s="1" t="str">
        <f>IF(官網匯出!H1747="","",官網匯出!H1747)</f>
        <v/>
      </c>
      <c r="P1747" s="1" t="str">
        <f>IF(官網匯出!J1747="","",RIGHT(官網匯出!J1747,LEN(官網匯出!J1747)-2))</f>
        <v/>
      </c>
      <c r="Q1747" s="1" t="str">
        <f>IF(官網匯出!K1747="","",官網匯出!K1747)</f>
        <v/>
      </c>
      <c r="R1747" s="1" t="str">
        <f>IF(官網匯出!L1747="","",官網匯出!L1747)</f>
        <v/>
      </c>
      <c r="S1747" s="1" t="str">
        <f>IF(官網匯出!M1747="","",官網匯出!M1747)</f>
        <v/>
      </c>
      <c r="T1747" s="1" t="str">
        <f>IF(官網匯出!N1747="","",官網匯出!N1747)</f>
        <v/>
      </c>
      <c r="U1747" s="1" t="str">
        <f>IF(官網匯出!O1747="","",官網匯出!O1747)</f>
        <v/>
      </c>
      <c r="V1747" s="1" t="str">
        <f>IF(官網匯出!P1747="",IF(G1747="","",0),官網匯出!P1747)</f>
        <v/>
      </c>
      <c r="W1747" s="1" t="str">
        <f>IF(官網匯出!Q1747="",IF(G1747="","",0),官網匯出!Q1747)</f>
        <v/>
      </c>
      <c r="X1747" s="1" t="str">
        <f>IF(官網匯出!R1747="","",官網匯出!R1747)</f>
        <v/>
      </c>
      <c r="Y1747" s="1" t="str">
        <f>IF(官網匯出!S1747="","",官網匯出!S1747)</f>
        <v/>
      </c>
      <c r="Z1747" s="1" t="str">
        <f>IF(G1747="","",官網匯出!T1747)</f>
        <v/>
      </c>
      <c r="AA1747" s="1" t="str">
        <f>IF(G1747="","",官網匯出!AK1747)</f>
        <v/>
      </c>
      <c r="AB1747" s="1" t="str">
        <f>IF(G1747="","",IF(官網匯出!V1747="","",官網匯出!V1747))</f>
        <v/>
      </c>
      <c r="AJ1747" s="1" t="str">
        <f>IF(G1747="","",IF(官網匯出!AE1747="","",官網匯出!AE1747))</f>
        <v/>
      </c>
      <c r="AK1747" s="1" t="str">
        <f>IF(G1747="","",IF(官網匯出!AD1747="","",官網匯出!AD1747))</f>
        <v/>
      </c>
      <c r="AL1747" s="1" t="str">
        <f t="shared" si="310"/>
        <v>0</v>
      </c>
      <c r="AM1747" s="1" t="str">
        <f>IF(官網匯出!AG1747="","",官網匯出!AG1747)</f>
        <v/>
      </c>
      <c r="AN1747" s="1" t="str">
        <f>IF(G1747="","",IF(官網匯出!AH1747="","",官網匯出!AH1747))</f>
        <v/>
      </c>
      <c r="AO1747" s="14" t="str">
        <f t="shared" si="311"/>
        <v/>
      </c>
      <c r="AP1747" s="14" t="str">
        <f t="shared" si="312"/>
        <v>1</v>
      </c>
      <c r="AQ1747" s="14" t="str">
        <f t="shared" si="313"/>
        <v>0</v>
      </c>
      <c r="AR1747" s="1" t="str">
        <f t="shared" si="314"/>
        <v/>
      </c>
      <c r="AS1747" s="1" t="str">
        <f t="shared" si="315"/>
        <v/>
      </c>
      <c r="AT1747" s="1" t="str">
        <f t="shared" si="316"/>
        <v/>
      </c>
      <c r="AU1747" s="1" t="str">
        <f t="shared" si="307"/>
        <v/>
      </c>
      <c r="AV1747" s="1" t="e">
        <f>IF(VLOOKUP(G1747,官網匯出!A:AQ,42,FALSE)="","[黃金盾官網]",VLOOKUP(G1747,官網匯出!A:AQ,42,FALSE))</f>
        <v>#N/A</v>
      </c>
      <c r="AW1747" s="1" t="e">
        <f>IF(LEFT(VLOOKUP(G1747,官網匯出!A:AS,43,FALSE),2)="","web",LEFT(VLOOKUP(G1747,官網匯出!A:AS,43,FALSE),2))</f>
        <v>#N/A</v>
      </c>
      <c r="AX1747" s="1" t="str">
        <f t="shared" si="317"/>
        <v>O</v>
      </c>
    </row>
    <row r="1748" spans="1:50">
      <c r="A1748" s="1" t="str">
        <f>IF(G1748="","",VLOOKUP(官網轉換!AW1748,團名!A:B,2,FALSE))</f>
        <v/>
      </c>
      <c r="B1748" s="1" t="str">
        <f>IF(G1748="","",IF(LEFT(VLOOKUP(G1748,官網匯出!A:AQ,43,0),2)="wf",VLOOKUP(VLOOKUP(G1748,官網匯出!A:AQ,43,0),團名!$I$1:$K$12,2,FALSE),"N0071"))</f>
        <v/>
      </c>
      <c r="C1748" s="1" t="str">
        <f>IFERROR(VLOOKUP(官網匯出!D1748,團名!E:G,3,FALSE),"")</f>
        <v/>
      </c>
      <c r="D1748" s="1" t="str">
        <f t="shared" si="308"/>
        <v/>
      </c>
      <c r="E1748" s="1" t="str">
        <f t="shared" si="309"/>
        <v/>
      </c>
      <c r="F1748" s="1" t="str">
        <f>IF(官網匯出!F1748="已付款","","B0012")</f>
        <v>B0012</v>
      </c>
      <c r="G1748" s="1" t="str">
        <f>IF(官網匯出!A1748="","",官網匯出!A1748)</f>
        <v/>
      </c>
      <c r="H1748" s="3" t="str">
        <f>IF(官網匯出!B1748="","",官網匯出!B1748)</f>
        <v/>
      </c>
      <c r="I1748" s="1" t="str">
        <f>IF(官網匯出!C1748="","",官網匯出!C1748)</f>
        <v/>
      </c>
      <c r="J1748" s="1" t="str">
        <f>IF(官網匯出!D1748="","",官網匯出!D1748)</f>
        <v/>
      </c>
      <c r="K1748" s="3" t="str">
        <f>IF(官網匯出!E1748="","",官網匯出!E1748)</f>
        <v/>
      </c>
      <c r="L1748" s="1" t="str">
        <f>IF(官網匯出!F1748="","",官網匯出!F1748)</f>
        <v/>
      </c>
      <c r="M1748" s="1" t="str">
        <f>IF(官網匯出!G1748="","",官網匯出!G1748)</f>
        <v/>
      </c>
      <c r="N1748" s="1" t="str">
        <f>IF(官網匯出!H1748="","",官網匯出!H1748)</f>
        <v/>
      </c>
      <c r="P1748" s="1" t="str">
        <f>IF(官網匯出!J1748="","",RIGHT(官網匯出!J1748,LEN(官網匯出!J1748)-2))</f>
        <v/>
      </c>
      <c r="Q1748" s="1" t="str">
        <f>IF(官網匯出!K1748="","",官網匯出!K1748)</f>
        <v/>
      </c>
      <c r="R1748" s="1" t="str">
        <f>IF(官網匯出!L1748="","",官網匯出!L1748)</f>
        <v/>
      </c>
      <c r="S1748" s="1" t="str">
        <f>IF(官網匯出!M1748="","",官網匯出!M1748)</f>
        <v/>
      </c>
      <c r="T1748" s="1" t="str">
        <f>IF(官網匯出!N1748="","",官網匯出!N1748)</f>
        <v/>
      </c>
      <c r="U1748" s="1" t="str">
        <f>IF(官網匯出!O1748="","",官網匯出!O1748)</f>
        <v/>
      </c>
      <c r="V1748" s="1" t="str">
        <f>IF(官網匯出!P1748="",IF(G1748="","",0),官網匯出!P1748)</f>
        <v/>
      </c>
      <c r="W1748" s="1" t="str">
        <f>IF(官網匯出!Q1748="",IF(G1748="","",0),官網匯出!Q1748)</f>
        <v/>
      </c>
      <c r="X1748" s="1" t="str">
        <f>IF(官網匯出!R1748="","",官網匯出!R1748)</f>
        <v/>
      </c>
      <c r="Y1748" s="1" t="str">
        <f>IF(官網匯出!S1748="","",官網匯出!S1748)</f>
        <v/>
      </c>
      <c r="Z1748" s="1" t="str">
        <f>IF(G1748="","",官網匯出!T1748)</f>
        <v/>
      </c>
      <c r="AA1748" s="1" t="str">
        <f>IF(G1748="","",官網匯出!AK1748)</f>
        <v/>
      </c>
      <c r="AB1748" s="1" t="str">
        <f>IF(G1748="","",IF(官網匯出!V1748="","",官網匯出!V1748))</f>
        <v/>
      </c>
      <c r="AJ1748" s="1" t="str">
        <f>IF(G1748="","",IF(官網匯出!AE1748="","",官網匯出!AE1748))</f>
        <v/>
      </c>
      <c r="AK1748" s="1" t="str">
        <f>IF(G1748="","",IF(官網匯出!AD1748="","",官網匯出!AD1748))</f>
        <v/>
      </c>
      <c r="AL1748" s="1" t="str">
        <f t="shared" si="310"/>
        <v>0</v>
      </c>
      <c r="AM1748" s="1" t="str">
        <f>IF(官網匯出!AG1748="","",官網匯出!AG1748)</f>
        <v/>
      </c>
      <c r="AN1748" s="1" t="str">
        <f>IF(G1748="","",IF(官網匯出!AH1748="","",官網匯出!AH1748))</f>
        <v/>
      </c>
      <c r="AO1748" s="14" t="str">
        <f t="shared" si="311"/>
        <v/>
      </c>
      <c r="AP1748" s="14" t="str">
        <f t="shared" si="312"/>
        <v>1</v>
      </c>
      <c r="AQ1748" s="14" t="str">
        <f t="shared" si="313"/>
        <v>0</v>
      </c>
      <c r="AR1748" s="1" t="str">
        <f t="shared" si="314"/>
        <v/>
      </c>
      <c r="AS1748" s="1" t="str">
        <f t="shared" si="315"/>
        <v/>
      </c>
      <c r="AT1748" s="1" t="str">
        <f t="shared" si="316"/>
        <v/>
      </c>
      <c r="AU1748" s="1" t="str">
        <f t="shared" si="307"/>
        <v/>
      </c>
      <c r="AV1748" s="1" t="e">
        <f>IF(VLOOKUP(G1748,官網匯出!A:AQ,42,FALSE)="","[黃金盾官網]",VLOOKUP(G1748,官網匯出!A:AQ,42,FALSE))</f>
        <v>#N/A</v>
      </c>
      <c r="AW1748" s="1" t="e">
        <f>IF(LEFT(VLOOKUP(G1748,官網匯出!A:AS,43,FALSE),2)="","web",LEFT(VLOOKUP(G1748,官網匯出!A:AS,43,FALSE),2))</f>
        <v>#N/A</v>
      </c>
      <c r="AX1748" s="1" t="str">
        <f t="shared" si="317"/>
        <v>O</v>
      </c>
    </row>
    <row r="1749" spans="1:50">
      <c r="A1749" s="1" t="str">
        <f>IF(G1749="","",VLOOKUP(官網轉換!AW1749,團名!A:B,2,FALSE))</f>
        <v/>
      </c>
      <c r="B1749" s="1" t="str">
        <f>IF(G1749="","",IF(LEFT(VLOOKUP(G1749,官網匯出!A:AQ,43,0),2)="wf",VLOOKUP(VLOOKUP(G1749,官網匯出!A:AQ,43,0),團名!$I$1:$K$12,2,FALSE),"N0071"))</f>
        <v/>
      </c>
      <c r="C1749" s="1" t="str">
        <f>IFERROR(VLOOKUP(官網匯出!D1749,團名!E:G,3,FALSE),"")</f>
        <v/>
      </c>
      <c r="D1749" s="1" t="str">
        <f t="shared" si="308"/>
        <v/>
      </c>
      <c r="E1749" s="1" t="str">
        <f t="shared" si="309"/>
        <v/>
      </c>
      <c r="F1749" s="1" t="str">
        <f>IF(官網匯出!F1749="已付款","","B0012")</f>
        <v>B0012</v>
      </c>
      <c r="G1749" s="1" t="str">
        <f>IF(官網匯出!A1749="","",官網匯出!A1749)</f>
        <v/>
      </c>
      <c r="H1749" s="3" t="str">
        <f>IF(官網匯出!B1749="","",官網匯出!B1749)</f>
        <v/>
      </c>
      <c r="I1749" s="1" t="str">
        <f>IF(官網匯出!C1749="","",官網匯出!C1749)</f>
        <v/>
      </c>
      <c r="J1749" s="1" t="str">
        <f>IF(官網匯出!D1749="","",官網匯出!D1749)</f>
        <v/>
      </c>
      <c r="K1749" s="3" t="str">
        <f>IF(官網匯出!E1749="","",官網匯出!E1749)</f>
        <v/>
      </c>
      <c r="L1749" s="1" t="str">
        <f>IF(官網匯出!F1749="","",官網匯出!F1749)</f>
        <v/>
      </c>
      <c r="M1749" s="1" t="str">
        <f>IF(官網匯出!G1749="","",官網匯出!G1749)</f>
        <v/>
      </c>
      <c r="N1749" s="1" t="str">
        <f>IF(官網匯出!H1749="","",官網匯出!H1749)</f>
        <v/>
      </c>
      <c r="P1749" s="1" t="str">
        <f>IF(官網匯出!J1749="","",RIGHT(官網匯出!J1749,LEN(官網匯出!J1749)-2))</f>
        <v/>
      </c>
      <c r="Q1749" s="1" t="str">
        <f>IF(官網匯出!K1749="","",官網匯出!K1749)</f>
        <v/>
      </c>
      <c r="R1749" s="1" t="str">
        <f>IF(官網匯出!L1749="","",官網匯出!L1749)</f>
        <v/>
      </c>
      <c r="S1749" s="1" t="str">
        <f>IF(官網匯出!M1749="","",官網匯出!M1749)</f>
        <v/>
      </c>
      <c r="T1749" s="1" t="str">
        <f>IF(官網匯出!N1749="","",官網匯出!N1749)</f>
        <v/>
      </c>
      <c r="U1749" s="1" t="str">
        <f>IF(官網匯出!O1749="","",官網匯出!O1749)</f>
        <v/>
      </c>
      <c r="V1749" s="1" t="str">
        <f>IF(官網匯出!P1749="",IF(G1749="","",0),官網匯出!P1749)</f>
        <v/>
      </c>
      <c r="W1749" s="1" t="str">
        <f>IF(官網匯出!Q1749="",IF(G1749="","",0),官網匯出!Q1749)</f>
        <v/>
      </c>
      <c r="X1749" s="1" t="str">
        <f>IF(官網匯出!R1749="","",官網匯出!R1749)</f>
        <v/>
      </c>
      <c r="Y1749" s="1" t="str">
        <f>IF(官網匯出!S1749="","",官網匯出!S1749)</f>
        <v/>
      </c>
      <c r="Z1749" s="1" t="str">
        <f>IF(G1749="","",官網匯出!T1749)</f>
        <v/>
      </c>
      <c r="AA1749" s="1" t="str">
        <f>IF(G1749="","",官網匯出!AK1749)</f>
        <v/>
      </c>
      <c r="AB1749" s="1" t="str">
        <f>IF(G1749="","",IF(官網匯出!V1749="","",官網匯出!V1749))</f>
        <v/>
      </c>
      <c r="AJ1749" s="1" t="str">
        <f>IF(G1749="","",IF(官網匯出!AE1749="","",官網匯出!AE1749))</f>
        <v/>
      </c>
      <c r="AK1749" s="1" t="str">
        <f>IF(G1749="","",IF(官網匯出!AD1749="","",官網匯出!AD1749))</f>
        <v/>
      </c>
      <c r="AL1749" s="1" t="str">
        <f t="shared" si="310"/>
        <v>0</v>
      </c>
      <c r="AM1749" s="1" t="str">
        <f>IF(官網匯出!AG1749="","",官網匯出!AG1749)</f>
        <v/>
      </c>
      <c r="AN1749" s="1" t="str">
        <f>IF(G1749="","",IF(官網匯出!AH1749="","",官網匯出!AH1749))</f>
        <v/>
      </c>
      <c r="AO1749" s="14" t="str">
        <f t="shared" si="311"/>
        <v/>
      </c>
      <c r="AP1749" s="14" t="str">
        <f t="shared" si="312"/>
        <v>1</v>
      </c>
      <c r="AQ1749" s="14" t="str">
        <f t="shared" si="313"/>
        <v>0</v>
      </c>
      <c r="AR1749" s="1" t="str">
        <f t="shared" si="314"/>
        <v/>
      </c>
      <c r="AS1749" s="1" t="str">
        <f t="shared" si="315"/>
        <v/>
      </c>
      <c r="AT1749" s="1" t="str">
        <f t="shared" si="316"/>
        <v/>
      </c>
      <c r="AU1749" s="1" t="str">
        <f t="shared" si="307"/>
        <v/>
      </c>
      <c r="AV1749" s="1" t="e">
        <f>IF(VLOOKUP(G1749,官網匯出!A:AQ,42,FALSE)="","[黃金盾官網]",VLOOKUP(G1749,官網匯出!A:AQ,42,FALSE))</f>
        <v>#N/A</v>
      </c>
      <c r="AW1749" s="1" t="e">
        <f>IF(LEFT(VLOOKUP(G1749,官網匯出!A:AS,43,FALSE),2)="","web",LEFT(VLOOKUP(G1749,官網匯出!A:AS,43,FALSE),2))</f>
        <v>#N/A</v>
      </c>
      <c r="AX1749" s="1" t="str">
        <f t="shared" si="317"/>
        <v>O</v>
      </c>
    </row>
    <row r="1750" spans="1:50">
      <c r="A1750" s="1" t="str">
        <f>IF(G1750="","",VLOOKUP(官網轉換!AW1750,團名!A:B,2,FALSE))</f>
        <v/>
      </c>
      <c r="B1750" s="1" t="str">
        <f>IF(G1750="","",IF(LEFT(VLOOKUP(G1750,官網匯出!A:AQ,43,0),2)="wf",VLOOKUP(VLOOKUP(G1750,官網匯出!A:AQ,43,0),團名!$I$1:$K$12,2,FALSE),"N0071"))</f>
        <v/>
      </c>
      <c r="C1750" s="1" t="str">
        <f>IFERROR(VLOOKUP(官網匯出!D1750,團名!E:G,3,FALSE),"")</f>
        <v/>
      </c>
      <c r="D1750" s="1" t="str">
        <f t="shared" si="308"/>
        <v/>
      </c>
      <c r="E1750" s="1" t="str">
        <f t="shared" si="309"/>
        <v/>
      </c>
      <c r="F1750" s="1" t="str">
        <f>IF(官網匯出!F1750="已付款","","B0012")</f>
        <v>B0012</v>
      </c>
      <c r="G1750" s="1" t="str">
        <f>IF(官網匯出!A1750="","",官網匯出!A1750)</f>
        <v/>
      </c>
      <c r="H1750" s="3" t="str">
        <f>IF(官網匯出!B1750="","",官網匯出!B1750)</f>
        <v/>
      </c>
      <c r="I1750" s="1" t="str">
        <f>IF(官網匯出!C1750="","",官網匯出!C1750)</f>
        <v/>
      </c>
      <c r="J1750" s="1" t="str">
        <f>IF(官網匯出!D1750="","",官網匯出!D1750)</f>
        <v/>
      </c>
      <c r="K1750" s="3" t="str">
        <f>IF(官網匯出!E1750="","",官網匯出!E1750)</f>
        <v/>
      </c>
      <c r="L1750" s="1" t="str">
        <f>IF(官網匯出!F1750="","",官網匯出!F1750)</f>
        <v/>
      </c>
      <c r="M1750" s="1" t="str">
        <f>IF(官網匯出!G1750="","",官網匯出!G1750)</f>
        <v/>
      </c>
      <c r="N1750" s="1" t="str">
        <f>IF(官網匯出!H1750="","",官網匯出!H1750)</f>
        <v/>
      </c>
      <c r="P1750" s="1" t="str">
        <f>IF(官網匯出!J1750="","",RIGHT(官網匯出!J1750,LEN(官網匯出!J1750)-2))</f>
        <v/>
      </c>
      <c r="Q1750" s="1" t="str">
        <f>IF(官網匯出!K1750="","",官網匯出!K1750)</f>
        <v/>
      </c>
      <c r="R1750" s="1" t="str">
        <f>IF(官網匯出!L1750="","",官網匯出!L1750)</f>
        <v/>
      </c>
      <c r="S1750" s="1" t="str">
        <f>IF(官網匯出!M1750="","",官網匯出!M1750)</f>
        <v/>
      </c>
      <c r="T1750" s="1" t="str">
        <f>IF(官網匯出!N1750="","",官網匯出!N1750)</f>
        <v/>
      </c>
      <c r="U1750" s="1" t="str">
        <f>IF(官網匯出!O1750="","",官網匯出!O1750)</f>
        <v/>
      </c>
      <c r="V1750" s="1" t="str">
        <f>IF(官網匯出!P1750="",IF(G1750="","",0),官網匯出!P1750)</f>
        <v/>
      </c>
      <c r="W1750" s="1" t="str">
        <f>IF(官網匯出!Q1750="",IF(G1750="","",0),官網匯出!Q1750)</f>
        <v/>
      </c>
      <c r="X1750" s="1" t="str">
        <f>IF(官網匯出!R1750="","",官網匯出!R1750)</f>
        <v/>
      </c>
      <c r="Y1750" s="1" t="str">
        <f>IF(官網匯出!S1750="","",官網匯出!S1750)</f>
        <v/>
      </c>
      <c r="Z1750" s="1" t="str">
        <f>IF(G1750="","",官網匯出!T1750)</f>
        <v/>
      </c>
      <c r="AA1750" s="1" t="str">
        <f>IF(G1750="","",官網匯出!AK1750)</f>
        <v/>
      </c>
      <c r="AB1750" s="1" t="str">
        <f>IF(G1750="","",IF(官網匯出!V1750="","",官網匯出!V1750))</f>
        <v/>
      </c>
      <c r="AJ1750" s="1" t="str">
        <f>IF(G1750="","",IF(官網匯出!AE1750="","",官網匯出!AE1750))</f>
        <v/>
      </c>
      <c r="AK1750" s="1" t="str">
        <f>IF(G1750="","",IF(官網匯出!AD1750="","",官網匯出!AD1750))</f>
        <v/>
      </c>
      <c r="AL1750" s="1" t="str">
        <f t="shared" si="310"/>
        <v>0</v>
      </c>
      <c r="AM1750" s="1" t="str">
        <f>IF(官網匯出!AG1750="","",官網匯出!AG1750)</f>
        <v/>
      </c>
      <c r="AN1750" s="1" t="str">
        <f>IF(G1750="","",IF(官網匯出!AH1750="","",官網匯出!AH1750))</f>
        <v/>
      </c>
      <c r="AO1750" s="14" t="str">
        <f t="shared" si="311"/>
        <v/>
      </c>
      <c r="AP1750" s="14" t="str">
        <f t="shared" si="312"/>
        <v>1</v>
      </c>
      <c r="AQ1750" s="14" t="str">
        <f t="shared" si="313"/>
        <v>0</v>
      </c>
      <c r="AR1750" s="1" t="str">
        <f t="shared" si="314"/>
        <v/>
      </c>
      <c r="AS1750" s="1" t="str">
        <f t="shared" si="315"/>
        <v/>
      </c>
      <c r="AT1750" s="1" t="str">
        <f t="shared" si="316"/>
        <v/>
      </c>
      <c r="AU1750" s="1" t="str">
        <f t="shared" si="307"/>
        <v/>
      </c>
      <c r="AV1750" s="1" t="e">
        <f>IF(VLOOKUP(G1750,官網匯出!A:AQ,42,FALSE)="","[黃金盾官網]",VLOOKUP(G1750,官網匯出!A:AQ,42,FALSE))</f>
        <v>#N/A</v>
      </c>
      <c r="AW1750" s="1" t="e">
        <f>IF(LEFT(VLOOKUP(G1750,官網匯出!A:AS,43,FALSE),2)="","web",LEFT(VLOOKUP(G1750,官網匯出!A:AS,43,FALSE),2))</f>
        <v>#N/A</v>
      </c>
      <c r="AX1750" s="1" t="str">
        <f t="shared" si="317"/>
        <v>O</v>
      </c>
    </row>
    <row r="1751" spans="1:50">
      <c r="A1751" s="1" t="str">
        <f>IF(G1751="","",VLOOKUP(官網轉換!AW1751,團名!A:B,2,FALSE))</f>
        <v/>
      </c>
      <c r="B1751" s="1" t="str">
        <f>IF(G1751="","",IF(LEFT(VLOOKUP(G1751,官網匯出!A:AQ,43,0),2)="wf",VLOOKUP(VLOOKUP(G1751,官網匯出!A:AQ,43,0),團名!$I$1:$K$12,2,FALSE),"N0071"))</f>
        <v/>
      </c>
      <c r="C1751" s="1" t="str">
        <f>IFERROR(VLOOKUP(官網匯出!D1751,團名!E:G,3,FALSE),"")</f>
        <v/>
      </c>
      <c r="D1751" s="1" t="str">
        <f t="shared" si="308"/>
        <v/>
      </c>
      <c r="E1751" s="1" t="str">
        <f t="shared" si="309"/>
        <v/>
      </c>
      <c r="F1751" s="1" t="str">
        <f>IF(官網匯出!F1751="已付款","","B0012")</f>
        <v>B0012</v>
      </c>
      <c r="G1751" s="1" t="str">
        <f>IF(官網匯出!A1751="","",官網匯出!A1751)</f>
        <v/>
      </c>
      <c r="H1751" s="3" t="str">
        <f>IF(官網匯出!B1751="","",官網匯出!B1751)</f>
        <v/>
      </c>
      <c r="I1751" s="1" t="str">
        <f>IF(官網匯出!C1751="","",官網匯出!C1751)</f>
        <v/>
      </c>
      <c r="J1751" s="1" t="str">
        <f>IF(官網匯出!D1751="","",官網匯出!D1751)</f>
        <v/>
      </c>
      <c r="K1751" s="3" t="str">
        <f>IF(官網匯出!E1751="","",官網匯出!E1751)</f>
        <v/>
      </c>
      <c r="L1751" s="1" t="str">
        <f>IF(官網匯出!F1751="","",官網匯出!F1751)</f>
        <v/>
      </c>
      <c r="M1751" s="1" t="str">
        <f>IF(官網匯出!G1751="","",官網匯出!G1751)</f>
        <v/>
      </c>
      <c r="N1751" s="1" t="str">
        <f>IF(官網匯出!H1751="","",官網匯出!H1751)</f>
        <v/>
      </c>
      <c r="P1751" s="1" t="str">
        <f>IF(官網匯出!J1751="","",RIGHT(官網匯出!J1751,LEN(官網匯出!J1751)-2))</f>
        <v/>
      </c>
      <c r="Q1751" s="1" t="str">
        <f>IF(官網匯出!K1751="","",官網匯出!K1751)</f>
        <v/>
      </c>
      <c r="R1751" s="1" t="str">
        <f>IF(官網匯出!L1751="","",官網匯出!L1751)</f>
        <v/>
      </c>
      <c r="S1751" s="1" t="str">
        <f>IF(官網匯出!M1751="","",官網匯出!M1751)</f>
        <v/>
      </c>
      <c r="T1751" s="1" t="str">
        <f>IF(官網匯出!N1751="","",官網匯出!N1751)</f>
        <v/>
      </c>
      <c r="U1751" s="1" t="str">
        <f>IF(官網匯出!O1751="","",官網匯出!O1751)</f>
        <v/>
      </c>
      <c r="V1751" s="1" t="str">
        <f>IF(官網匯出!P1751="",IF(G1751="","",0),官網匯出!P1751)</f>
        <v/>
      </c>
      <c r="W1751" s="1" t="str">
        <f>IF(官網匯出!Q1751="",IF(G1751="","",0),官網匯出!Q1751)</f>
        <v/>
      </c>
      <c r="X1751" s="1" t="str">
        <f>IF(官網匯出!R1751="","",官網匯出!R1751)</f>
        <v/>
      </c>
      <c r="Y1751" s="1" t="str">
        <f>IF(官網匯出!S1751="","",官網匯出!S1751)</f>
        <v/>
      </c>
      <c r="Z1751" s="1" t="str">
        <f>IF(G1751="","",官網匯出!T1751)</f>
        <v/>
      </c>
      <c r="AA1751" s="1" t="str">
        <f>IF(G1751="","",官網匯出!AK1751)</f>
        <v/>
      </c>
      <c r="AB1751" s="1" t="str">
        <f>IF(G1751="","",IF(官網匯出!V1751="","",官網匯出!V1751))</f>
        <v/>
      </c>
      <c r="AJ1751" s="1" t="str">
        <f>IF(G1751="","",IF(官網匯出!AE1751="","",官網匯出!AE1751))</f>
        <v/>
      </c>
      <c r="AK1751" s="1" t="str">
        <f>IF(G1751="","",IF(官網匯出!AD1751="","",官網匯出!AD1751))</f>
        <v/>
      </c>
      <c r="AL1751" s="1" t="str">
        <f t="shared" si="310"/>
        <v>0</v>
      </c>
      <c r="AM1751" s="1" t="str">
        <f>IF(官網匯出!AG1751="","",官網匯出!AG1751)</f>
        <v/>
      </c>
      <c r="AN1751" s="1" t="str">
        <f>IF(G1751="","",IF(官網匯出!AH1751="","",官網匯出!AH1751))</f>
        <v/>
      </c>
      <c r="AO1751" s="14" t="str">
        <f t="shared" si="311"/>
        <v/>
      </c>
      <c r="AP1751" s="14" t="str">
        <f t="shared" si="312"/>
        <v>1</v>
      </c>
      <c r="AQ1751" s="14" t="str">
        <f t="shared" si="313"/>
        <v>0</v>
      </c>
      <c r="AR1751" s="1" t="str">
        <f t="shared" si="314"/>
        <v/>
      </c>
      <c r="AS1751" s="1" t="str">
        <f t="shared" si="315"/>
        <v/>
      </c>
      <c r="AT1751" s="1" t="str">
        <f t="shared" si="316"/>
        <v/>
      </c>
      <c r="AU1751" s="1" t="str">
        <f t="shared" si="307"/>
        <v/>
      </c>
      <c r="AV1751" s="1" t="e">
        <f>IF(VLOOKUP(G1751,官網匯出!A:AQ,42,FALSE)="","[黃金盾官網]",VLOOKUP(G1751,官網匯出!A:AQ,42,FALSE))</f>
        <v>#N/A</v>
      </c>
      <c r="AW1751" s="1" t="e">
        <f>IF(LEFT(VLOOKUP(G1751,官網匯出!A:AS,43,FALSE),2)="","web",LEFT(VLOOKUP(G1751,官網匯出!A:AS,43,FALSE),2))</f>
        <v>#N/A</v>
      </c>
      <c r="AX1751" s="1" t="str">
        <f t="shared" si="317"/>
        <v>O</v>
      </c>
    </row>
    <row r="1752" spans="1:50">
      <c r="A1752" s="1" t="str">
        <f>IF(G1752="","",VLOOKUP(官網轉換!AW1752,團名!A:B,2,FALSE))</f>
        <v/>
      </c>
      <c r="B1752" s="1" t="str">
        <f>IF(G1752="","",IF(LEFT(VLOOKUP(G1752,官網匯出!A:AQ,43,0),2)="wf",VLOOKUP(VLOOKUP(G1752,官網匯出!A:AQ,43,0),團名!$I$1:$K$12,2,FALSE),"N0071"))</f>
        <v/>
      </c>
      <c r="C1752" s="1" t="str">
        <f>IFERROR(VLOOKUP(官網匯出!D1752,團名!E:G,3,FALSE),"")</f>
        <v/>
      </c>
      <c r="D1752" s="1" t="str">
        <f t="shared" si="308"/>
        <v/>
      </c>
      <c r="E1752" s="1" t="str">
        <f t="shared" si="309"/>
        <v/>
      </c>
      <c r="F1752" s="1" t="str">
        <f>IF(官網匯出!F1752="已付款","","B0012")</f>
        <v>B0012</v>
      </c>
      <c r="G1752" s="1" t="str">
        <f>IF(官網匯出!A1752="","",官網匯出!A1752)</f>
        <v/>
      </c>
      <c r="H1752" s="3" t="str">
        <f>IF(官網匯出!B1752="","",官網匯出!B1752)</f>
        <v/>
      </c>
      <c r="I1752" s="1" t="str">
        <f>IF(官網匯出!C1752="","",官網匯出!C1752)</f>
        <v/>
      </c>
      <c r="J1752" s="1" t="str">
        <f>IF(官網匯出!D1752="","",官網匯出!D1752)</f>
        <v/>
      </c>
      <c r="K1752" s="3" t="str">
        <f>IF(官網匯出!E1752="","",官網匯出!E1752)</f>
        <v/>
      </c>
      <c r="L1752" s="1" t="str">
        <f>IF(官網匯出!F1752="","",官網匯出!F1752)</f>
        <v/>
      </c>
      <c r="M1752" s="1" t="str">
        <f>IF(官網匯出!G1752="","",官網匯出!G1752)</f>
        <v/>
      </c>
      <c r="N1752" s="1" t="str">
        <f>IF(官網匯出!H1752="","",官網匯出!H1752)</f>
        <v/>
      </c>
      <c r="P1752" s="1" t="str">
        <f>IF(官網匯出!J1752="","",RIGHT(官網匯出!J1752,LEN(官網匯出!J1752)-2))</f>
        <v/>
      </c>
      <c r="Q1752" s="1" t="str">
        <f>IF(官網匯出!K1752="","",官網匯出!K1752)</f>
        <v/>
      </c>
      <c r="R1752" s="1" t="str">
        <f>IF(官網匯出!L1752="","",官網匯出!L1752)</f>
        <v/>
      </c>
      <c r="S1752" s="1" t="str">
        <f>IF(官網匯出!M1752="","",官網匯出!M1752)</f>
        <v/>
      </c>
      <c r="T1752" s="1" t="str">
        <f>IF(官網匯出!N1752="","",官網匯出!N1752)</f>
        <v/>
      </c>
      <c r="U1752" s="1" t="str">
        <f>IF(官網匯出!O1752="","",官網匯出!O1752)</f>
        <v/>
      </c>
      <c r="V1752" s="1" t="str">
        <f>IF(官網匯出!P1752="",IF(G1752="","",0),官網匯出!P1752)</f>
        <v/>
      </c>
      <c r="W1752" s="1" t="str">
        <f>IF(官網匯出!Q1752="",IF(G1752="","",0),官網匯出!Q1752)</f>
        <v/>
      </c>
      <c r="X1752" s="1" t="str">
        <f>IF(官網匯出!R1752="","",官網匯出!R1752)</f>
        <v/>
      </c>
      <c r="Y1752" s="1" t="str">
        <f>IF(官網匯出!S1752="","",官網匯出!S1752)</f>
        <v/>
      </c>
      <c r="Z1752" s="1" t="str">
        <f>IF(G1752="","",官網匯出!T1752)</f>
        <v/>
      </c>
      <c r="AA1752" s="1" t="str">
        <f>IF(G1752="","",官網匯出!AK1752)</f>
        <v/>
      </c>
      <c r="AB1752" s="1" t="str">
        <f>IF(G1752="","",IF(官網匯出!V1752="","",官網匯出!V1752))</f>
        <v/>
      </c>
      <c r="AJ1752" s="1" t="str">
        <f>IF(G1752="","",IF(官網匯出!AE1752="","",官網匯出!AE1752))</f>
        <v/>
      </c>
      <c r="AK1752" s="1" t="str">
        <f>IF(G1752="","",IF(官網匯出!AD1752="","",官網匯出!AD1752))</f>
        <v/>
      </c>
      <c r="AL1752" s="1" t="str">
        <f t="shared" si="310"/>
        <v>0</v>
      </c>
      <c r="AM1752" s="1" t="str">
        <f>IF(官網匯出!AG1752="","",官網匯出!AG1752)</f>
        <v/>
      </c>
      <c r="AN1752" s="1" t="str">
        <f>IF(G1752="","",IF(官網匯出!AH1752="","",官網匯出!AH1752))</f>
        <v/>
      </c>
      <c r="AO1752" s="14" t="str">
        <f t="shared" si="311"/>
        <v/>
      </c>
      <c r="AP1752" s="14" t="str">
        <f t="shared" si="312"/>
        <v>1</v>
      </c>
      <c r="AQ1752" s="14" t="str">
        <f t="shared" si="313"/>
        <v>0</v>
      </c>
      <c r="AR1752" s="1" t="str">
        <f t="shared" si="314"/>
        <v/>
      </c>
      <c r="AS1752" s="1" t="str">
        <f t="shared" si="315"/>
        <v/>
      </c>
      <c r="AT1752" s="1" t="str">
        <f t="shared" si="316"/>
        <v/>
      </c>
      <c r="AU1752" s="1" t="str">
        <f t="shared" si="307"/>
        <v/>
      </c>
      <c r="AV1752" s="1" t="e">
        <f>IF(VLOOKUP(G1752,官網匯出!A:AQ,42,FALSE)="","[黃金盾官網]",VLOOKUP(G1752,官網匯出!A:AQ,42,FALSE))</f>
        <v>#N/A</v>
      </c>
      <c r="AW1752" s="1" t="e">
        <f>IF(LEFT(VLOOKUP(G1752,官網匯出!A:AS,43,FALSE),2)="","web",LEFT(VLOOKUP(G1752,官網匯出!A:AS,43,FALSE),2))</f>
        <v>#N/A</v>
      </c>
      <c r="AX1752" s="1" t="str">
        <f t="shared" si="317"/>
        <v>O</v>
      </c>
    </row>
    <row r="1753" spans="1:50">
      <c r="A1753" s="1" t="str">
        <f>IF(G1753="","",VLOOKUP(官網轉換!AW1753,團名!A:B,2,FALSE))</f>
        <v/>
      </c>
      <c r="B1753" s="1" t="str">
        <f>IF(G1753="","",IF(LEFT(VLOOKUP(G1753,官網匯出!A:AQ,43,0),2)="wf",VLOOKUP(VLOOKUP(G1753,官網匯出!A:AQ,43,0),團名!$I$1:$K$12,2,FALSE),"N0071"))</f>
        <v/>
      </c>
      <c r="C1753" s="1" t="str">
        <f>IFERROR(VLOOKUP(官網匯出!D1753,團名!E:G,3,FALSE),"")</f>
        <v/>
      </c>
      <c r="D1753" s="1" t="str">
        <f t="shared" si="308"/>
        <v/>
      </c>
      <c r="E1753" s="1" t="str">
        <f t="shared" si="309"/>
        <v/>
      </c>
      <c r="F1753" s="1" t="str">
        <f>IF(官網匯出!F1753="已付款","","B0012")</f>
        <v>B0012</v>
      </c>
      <c r="G1753" s="1" t="str">
        <f>IF(官網匯出!A1753="","",官網匯出!A1753)</f>
        <v/>
      </c>
      <c r="H1753" s="3" t="str">
        <f>IF(官網匯出!B1753="","",官網匯出!B1753)</f>
        <v/>
      </c>
      <c r="I1753" s="1" t="str">
        <f>IF(官網匯出!C1753="","",官網匯出!C1753)</f>
        <v/>
      </c>
      <c r="J1753" s="1" t="str">
        <f>IF(官網匯出!D1753="","",官網匯出!D1753)</f>
        <v/>
      </c>
      <c r="K1753" s="3" t="str">
        <f>IF(官網匯出!E1753="","",官網匯出!E1753)</f>
        <v/>
      </c>
      <c r="L1753" s="1" t="str">
        <f>IF(官網匯出!F1753="","",官網匯出!F1753)</f>
        <v/>
      </c>
      <c r="M1753" s="1" t="str">
        <f>IF(官網匯出!G1753="","",官網匯出!G1753)</f>
        <v/>
      </c>
      <c r="N1753" s="1" t="str">
        <f>IF(官網匯出!H1753="","",官網匯出!H1753)</f>
        <v/>
      </c>
      <c r="P1753" s="1" t="str">
        <f>IF(官網匯出!J1753="","",RIGHT(官網匯出!J1753,LEN(官網匯出!J1753)-2))</f>
        <v/>
      </c>
      <c r="Q1753" s="1" t="str">
        <f>IF(官網匯出!K1753="","",官網匯出!K1753)</f>
        <v/>
      </c>
      <c r="R1753" s="1" t="str">
        <f>IF(官網匯出!L1753="","",官網匯出!L1753)</f>
        <v/>
      </c>
      <c r="S1753" s="1" t="str">
        <f>IF(官網匯出!M1753="","",官網匯出!M1753)</f>
        <v/>
      </c>
      <c r="T1753" s="1" t="str">
        <f>IF(官網匯出!N1753="","",官網匯出!N1753)</f>
        <v/>
      </c>
      <c r="U1753" s="1" t="str">
        <f>IF(官網匯出!O1753="","",官網匯出!O1753)</f>
        <v/>
      </c>
      <c r="V1753" s="1" t="str">
        <f>IF(官網匯出!P1753="",IF(G1753="","",0),官網匯出!P1753)</f>
        <v/>
      </c>
      <c r="W1753" s="1" t="str">
        <f>IF(官網匯出!Q1753="",IF(G1753="","",0),官網匯出!Q1753)</f>
        <v/>
      </c>
      <c r="X1753" s="1" t="str">
        <f>IF(官網匯出!R1753="","",官網匯出!R1753)</f>
        <v/>
      </c>
      <c r="Y1753" s="1" t="str">
        <f>IF(官網匯出!S1753="","",官網匯出!S1753)</f>
        <v/>
      </c>
      <c r="Z1753" s="1" t="str">
        <f>IF(G1753="","",官網匯出!T1753)</f>
        <v/>
      </c>
      <c r="AA1753" s="1" t="str">
        <f>IF(G1753="","",官網匯出!AK1753)</f>
        <v/>
      </c>
      <c r="AB1753" s="1" t="str">
        <f>IF(G1753="","",IF(官網匯出!V1753="","",官網匯出!V1753))</f>
        <v/>
      </c>
      <c r="AJ1753" s="1" t="str">
        <f>IF(G1753="","",IF(官網匯出!AE1753="","",官網匯出!AE1753))</f>
        <v/>
      </c>
      <c r="AK1753" s="1" t="str">
        <f>IF(G1753="","",IF(官網匯出!AD1753="","",官網匯出!AD1753))</f>
        <v/>
      </c>
      <c r="AL1753" s="1" t="str">
        <f t="shared" si="310"/>
        <v>0</v>
      </c>
      <c r="AM1753" s="1" t="str">
        <f>IF(官網匯出!AG1753="","",官網匯出!AG1753)</f>
        <v/>
      </c>
      <c r="AN1753" s="1" t="str">
        <f>IF(G1753="","",IF(官網匯出!AH1753="","",官網匯出!AH1753))</f>
        <v/>
      </c>
      <c r="AO1753" s="14" t="str">
        <f t="shared" si="311"/>
        <v/>
      </c>
      <c r="AP1753" s="14" t="str">
        <f t="shared" si="312"/>
        <v>1</v>
      </c>
      <c r="AQ1753" s="14" t="str">
        <f t="shared" si="313"/>
        <v>0</v>
      </c>
      <c r="AR1753" s="1" t="str">
        <f t="shared" si="314"/>
        <v/>
      </c>
      <c r="AS1753" s="1" t="str">
        <f t="shared" si="315"/>
        <v/>
      </c>
      <c r="AT1753" s="1" t="str">
        <f t="shared" si="316"/>
        <v/>
      </c>
      <c r="AU1753" s="1" t="str">
        <f t="shared" si="307"/>
        <v/>
      </c>
      <c r="AV1753" s="1" t="e">
        <f>IF(VLOOKUP(G1753,官網匯出!A:AQ,42,FALSE)="","[黃金盾官網]",VLOOKUP(G1753,官網匯出!A:AQ,42,FALSE))</f>
        <v>#N/A</v>
      </c>
      <c r="AW1753" s="1" t="e">
        <f>IF(LEFT(VLOOKUP(G1753,官網匯出!A:AS,43,FALSE),2)="","web",LEFT(VLOOKUP(G1753,官網匯出!A:AS,43,FALSE),2))</f>
        <v>#N/A</v>
      </c>
      <c r="AX1753" s="1" t="str">
        <f t="shared" si="317"/>
        <v>O</v>
      </c>
    </row>
    <row r="1754" spans="1:50">
      <c r="A1754" s="1" t="str">
        <f>IF(G1754="","",VLOOKUP(官網轉換!AW1754,團名!A:B,2,FALSE))</f>
        <v/>
      </c>
      <c r="B1754" s="1" t="str">
        <f>IF(G1754="","",IF(LEFT(VLOOKUP(G1754,官網匯出!A:AQ,43,0),2)="wf",VLOOKUP(VLOOKUP(G1754,官網匯出!A:AQ,43,0),團名!$I$1:$K$12,2,FALSE),"N0071"))</f>
        <v/>
      </c>
      <c r="C1754" s="1" t="str">
        <f>IFERROR(VLOOKUP(官網匯出!D1754,團名!E:G,3,FALSE),"")</f>
        <v/>
      </c>
      <c r="D1754" s="1" t="str">
        <f t="shared" si="308"/>
        <v/>
      </c>
      <c r="E1754" s="1" t="str">
        <f t="shared" si="309"/>
        <v/>
      </c>
      <c r="F1754" s="1" t="str">
        <f>IF(官網匯出!F1754="已付款","","B0012")</f>
        <v>B0012</v>
      </c>
      <c r="G1754" s="1" t="str">
        <f>IF(官網匯出!A1754="","",官網匯出!A1754)</f>
        <v/>
      </c>
      <c r="H1754" s="3" t="str">
        <f>IF(官網匯出!B1754="","",官網匯出!B1754)</f>
        <v/>
      </c>
      <c r="I1754" s="1" t="str">
        <f>IF(官網匯出!C1754="","",官網匯出!C1754)</f>
        <v/>
      </c>
      <c r="J1754" s="1" t="str">
        <f>IF(官網匯出!D1754="","",官網匯出!D1754)</f>
        <v/>
      </c>
      <c r="K1754" s="3" t="str">
        <f>IF(官網匯出!E1754="","",官網匯出!E1754)</f>
        <v/>
      </c>
      <c r="L1754" s="1" t="str">
        <f>IF(官網匯出!F1754="","",官網匯出!F1754)</f>
        <v/>
      </c>
      <c r="M1754" s="1" t="str">
        <f>IF(官網匯出!G1754="","",官網匯出!G1754)</f>
        <v/>
      </c>
      <c r="N1754" s="1" t="str">
        <f>IF(官網匯出!H1754="","",官網匯出!H1754)</f>
        <v/>
      </c>
      <c r="P1754" s="1" t="str">
        <f>IF(官網匯出!J1754="","",RIGHT(官網匯出!J1754,LEN(官網匯出!J1754)-2))</f>
        <v/>
      </c>
      <c r="Q1754" s="1" t="str">
        <f>IF(官網匯出!K1754="","",官網匯出!K1754)</f>
        <v/>
      </c>
      <c r="R1754" s="1" t="str">
        <f>IF(官網匯出!L1754="","",官網匯出!L1754)</f>
        <v/>
      </c>
      <c r="S1754" s="1" t="str">
        <f>IF(官網匯出!M1754="","",官網匯出!M1754)</f>
        <v/>
      </c>
      <c r="T1754" s="1" t="str">
        <f>IF(官網匯出!N1754="","",官網匯出!N1754)</f>
        <v/>
      </c>
      <c r="U1754" s="1" t="str">
        <f>IF(官網匯出!O1754="","",官網匯出!O1754)</f>
        <v/>
      </c>
      <c r="V1754" s="1" t="str">
        <f>IF(官網匯出!P1754="",IF(G1754="","",0),官網匯出!P1754)</f>
        <v/>
      </c>
      <c r="W1754" s="1" t="str">
        <f>IF(官網匯出!Q1754="",IF(G1754="","",0),官網匯出!Q1754)</f>
        <v/>
      </c>
      <c r="X1754" s="1" t="str">
        <f>IF(官網匯出!R1754="","",官網匯出!R1754)</f>
        <v/>
      </c>
      <c r="Y1754" s="1" t="str">
        <f>IF(官網匯出!S1754="","",官網匯出!S1754)</f>
        <v/>
      </c>
      <c r="Z1754" s="1" t="str">
        <f>IF(G1754="","",官網匯出!T1754)</f>
        <v/>
      </c>
      <c r="AA1754" s="1" t="str">
        <f>IF(G1754="","",官網匯出!AK1754)</f>
        <v/>
      </c>
      <c r="AB1754" s="1" t="str">
        <f>IF(G1754="","",IF(官網匯出!V1754="","",官網匯出!V1754))</f>
        <v/>
      </c>
      <c r="AJ1754" s="1" t="str">
        <f>IF(G1754="","",IF(官網匯出!AE1754="","",官網匯出!AE1754))</f>
        <v/>
      </c>
      <c r="AK1754" s="1" t="str">
        <f>IF(G1754="","",IF(官網匯出!AD1754="","",官網匯出!AD1754))</f>
        <v/>
      </c>
      <c r="AL1754" s="1" t="str">
        <f t="shared" si="310"/>
        <v>0</v>
      </c>
      <c r="AM1754" s="1" t="str">
        <f>IF(官網匯出!AG1754="","",官網匯出!AG1754)</f>
        <v/>
      </c>
      <c r="AN1754" s="1" t="str">
        <f>IF(G1754="","",IF(官網匯出!AH1754="","",官網匯出!AH1754))</f>
        <v/>
      </c>
      <c r="AO1754" s="14" t="str">
        <f t="shared" si="311"/>
        <v/>
      </c>
      <c r="AP1754" s="14" t="str">
        <f t="shared" si="312"/>
        <v>1</v>
      </c>
      <c r="AQ1754" s="14" t="str">
        <f t="shared" si="313"/>
        <v>0</v>
      </c>
      <c r="AR1754" s="1" t="str">
        <f t="shared" si="314"/>
        <v/>
      </c>
      <c r="AS1754" s="1" t="str">
        <f t="shared" si="315"/>
        <v/>
      </c>
      <c r="AT1754" s="1" t="str">
        <f t="shared" si="316"/>
        <v/>
      </c>
      <c r="AU1754" s="1" t="str">
        <f t="shared" si="307"/>
        <v/>
      </c>
      <c r="AV1754" s="1" t="e">
        <f>IF(VLOOKUP(G1754,官網匯出!A:AQ,42,FALSE)="","[黃金盾官網]",VLOOKUP(G1754,官網匯出!A:AQ,42,FALSE))</f>
        <v>#N/A</v>
      </c>
      <c r="AW1754" s="1" t="e">
        <f>IF(LEFT(VLOOKUP(G1754,官網匯出!A:AS,43,FALSE),2)="","web",LEFT(VLOOKUP(G1754,官網匯出!A:AS,43,FALSE),2))</f>
        <v>#N/A</v>
      </c>
      <c r="AX1754" s="1" t="str">
        <f t="shared" si="317"/>
        <v>O</v>
      </c>
    </row>
    <row r="1755" spans="1:50">
      <c r="A1755" s="1" t="str">
        <f>IF(G1755="","",VLOOKUP(官網轉換!AW1755,團名!A:B,2,FALSE))</f>
        <v/>
      </c>
      <c r="B1755" s="1" t="str">
        <f>IF(G1755="","",IF(LEFT(VLOOKUP(G1755,官網匯出!A:AQ,43,0),2)="wf",VLOOKUP(VLOOKUP(G1755,官網匯出!A:AQ,43,0),團名!$I$1:$K$12,2,FALSE),"N0071"))</f>
        <v/>
      </c>
      <c r="C1755" s="1" t="str">
        <f>IFERROR(VLOOKUP(官網匯出!D1755,團名!E:G,3,FALSE),"")</f>
        <v/>
      </c>
      <c r="D1755" s="1" t="str">
        <f t="shared" si="308"/>
        <v/>
      </c>
      <c r="E1755" s="1" t="str">
        <f t="shared" si="309"/>
        <v/>
      </c>
      <c r="F1755" s="1" t="str">
        <f>IF(官網匯出!F1755="已付款","","B0012")</f>
        <v>B0012</v>
      </c>
      <c r="G1755" s="1" t="str">
        <f>IF(官網匯出!A1755="","",官網匯出!A1755)</f>
        <v/>
      </c>
      <c r="H1755" s="3" t="str">
        <f>IF(官網匯出!B1755="","",官網匯出!B1755)</f>
        <v/>
      </c>
      <c r="I1755" s="1" t="str">
        <f>IF(官網匯出!C1755="","",官網匯出!C1755)</f>
        <v/>
      </c>
      <c r="J1755" s="1" t="str">
        <f>IF(官網匯出!D1755="","",官網匯出!D1755)</f>
        <v/>
      </c>
      <c r="K1755" s="3" t="str">
        <f>IF(官網匯出!E1755="","",官網匯出!E1755)</f>
        <v/>
      </c>
      <c r="L1755" s="1" t="str">
        <f>IF(官網匯出!F1755="","",官網匯出!F1755)</f>
        <v/>
      </c>
      <c r="M1755" s="1" t="str">
        <f>IF(官網匯出!G1755="","",官網匯出!G1755)</f>
        <v/>
      </c>
      <c r="N1755" s="1" t="str">
        <f>IF(官網匯出!H1755="","",官網匯出!H1755)</f>
        <v/>
      </c>
      <c r="P1755" s="1" t="str">
        <f>IF(官網匯出!J1755="","",RIGHT(官網匯出!J1755,LEN(官網匯出!J1755)-2))</f>
        <v/>
      </c>
      <c r="Q1755" s="1" t="str">
        <f>IF(官網匯出!K1755="","",官網匯出!K1755)</f>
        <v/>
      </c>
      <c r="R1755" s="1" t="str">
        <f>IF(官網匯出!L1755="","",官網匯出!L1755)</f>
        <v/>
      </c>
      <c r="S1755" s="1" t="str">
        <f>IF(官網匯出!M1755="","",官網匯出!M1755)</f>
        <v/>
      </c>
      <c r="T1755" s="1" t="str">
        <f>IF(官網匯出!N1755="","",官網匯出!N1755)</f>
        <v/>
      </c>
      <c r="U1755" s="1" t="str">
        <f>IF(官網匯出!O1755="","",官網匯出!O1755)</f>
        <v/>
      </c>
      <c r="V1755" s="1" t="str">
        <f>IF(官網匯出!P1755="",IF(G1755="","",0),官網匯出!P1755)</f>
        <v/>
      </c>
      <c r="W1755" s="1" t="str">
        <f>IF(官網匯出!Q1755="",IF(G1755="","",0),官網匯出!Q1755)</f>
        <v/>
      </c>
      <c r="X1755" s="1" t="str">
        <f>IF(官網匯出!R1755="","",官網匯出!R1755)</f>
        <v/>
      </c>
      <c r="Y1755" s="1" t="str">
        <f>IF(官網匯出!S1755="","",官網匯出!S1755)</f>
        <v/>
      </c>
      <c r="Z1755" s="1" t="str">
        <f>IF(G1755="","",官網匯出!T1755)</f>
        <v/>
      </c>
      <c r="AA1755" s="1" t="str">
        <f>IF(G1755="","",官網匯出!AK1755)</f>
        <v/>
      </c>
      <c r="AB1755" s="1" t="str">
        <f>IF(G1755="","",IF(官網匯出!V1755="","",官網匯出!V1755))</f>
        <v/>
      </c>
      <c r="AJ1755" s="1" t="str">
        <f>IF(G1755="","",IF(官網匯出!AE1755="","",官網匯出!AE1755))</f>
        <v/>
      </c>
      <c r="AK1755" s="1" t="str">
        <f>IF(G1755="","",IF(官網匯出!AD1755="","",官網匯出!AD1755))</f>
        <v/>
      </c>
      <c r="AL1755" s="1" t="str">
        <f t="shared" si="310"/>
        <v>0</v>
      </c>
      <c r="AM1755" s="1" t="str">
        <f>IF(官網匯出!AG1755="","",官網匯出!AG1755)</f>
        <v/>
      </c>
      <c r="AN1755" s="1" t="str">
        <f>IF(G1755="","",IF(官網匯出!AH1755="","",官網匯出!AH1755))</f>
        <v/>
      </c>
      <c r="AO1755" s="14" t="str">
        <f t="shared" si="311"/>
        <v/>
      </c>
      <c r="AP1755" s="14" t="str">
        <f t="shared" si="312"/>
        <v>1</v>
      </c>
      <c r="AQ1755" s="14" t="str">
        <f t="shared" si="313"/>
        <v>0</v>
      </c>
      <c r="AR1755" s="1" t="str">
        <f t="shared" si="314"/>
        <v/>
      </c>
      <c r="AS1755" s="1" t="str">
        <f t="shared" si="315"/>
        <v/>
      </c>
      <c r="AT1755" s="1" t="str">
        <f t="shared" si="316"/>
        <v/>
      </c>
      <c r="AU1755" s="1" t="str">
        <f t="shared" si="307"/>
        <v/>
      </c>
      <c r="AV1755" s="1" t="e">
        <f>IF(VLOOKUP(G1755,官網匯出!A:AQ,42,FALSE)="","[黃金盾官網]",VLOOKUP(G1755,官網匯出!A:AQ,42,FALSE))</f>
        <v>#N/A</v>
      </c>
      <c r="AW1755" s="1" t="e">
        <f>IF(LEFT(VLOOKUP(G1755,官網匯出!A:AS,43,FALSE),2)="","web",LEFT(VLOOKUP(G1755,官網匯出!A:AS,43,FALSE),2))</f>
        <v>#N/A</v>
      </c>
      <c r="AX1755" s="1" t="str">
        <f t="shared" si="317"/>
        <v>O</v>
      </c>
    </row>
    <row r="1756" spans="1:50">
      <c r="A1756" s="1" t="str">
        <f>IF(G1756="","",VLOOKUP(官網轉換!AW1756,團名!A:B,2,FALSE))</f>
        <v/>
      </c>
      <c r="B1756" s="1" t="str">
        <f>IF(G1756="","",IF(LEFT(VLOOKUP(G1756,官網匯出!A:AQ,43,0),2)="wf",VLOOKUP(VLOOKUP(G1756,官網匯出!A:AQ,43,0),團名!$I$1:$K$12,2,FALSE),"N0071"))</f>
        <v/>
      </c>
      <c r="C1756" s="1" t="str">
        <f>IFERROR(VLOOKUP(官網匯出!D1756,團名!E:G,3,FALSE),"")</f>
        <v/>
      </c>
      <c r="D1756" s="1" t="str">
        <f t="shared" si="308"/>
        <v/>
      </c>
      <c r="E1756" s="1" t="str">
        <f t="shared" si="309"/>
        <v/>
      </c>
      <c r="F1756" s="1" t="str">
        <f>IF(官網匯出!F1756="已付款","","B0012")</f>
        <v>B0012</v>
      </c>
      <c r="G1756" s="1" t="str">
        <f>IF(官網匯出!A1756="","",官網匯出!A1756)</f>
        <v/>
      </c>
      <c r="H1756" s="3" t="str">
        <f>IF(官網匯出!B1756="","",官網匯出!B1756)</f>
        <v/>
      </c>
      <c r="I1756" s="1" t="str">
        <f>IF(官網匯出!C1756="","",官網匯出!C1756)</f>
        <v/>
      </c>
      <c r="J1756" s="1" t="str">
        <f>IF(官網匯出!D1756="","",官網匯出!D1756)</f>
        <v/>
      </c>
      <c r="K1756" s="3" t="str">
        <f>IF(官網匯出!E1756="","",官網匯出!E1756)</f>
        <v/>
      </c>
      <c r="L1756" s="1" t="str">
        <f>IF(官網匯出!F1756="","",官網匯出!F1756)</f>
        <v/>
      </c>
      <c r="M1756" s="1" t="str">
        <f>IF(官網匯出!G1756="","",官網匯出!G1756)</f>
        <v/>
      </c>
      <c r="N1756" s="1" t="str">
        <f>IF(官網匯出!H1756="","",官網匯出!H1756)</f>
        <v/>
      </c>
      <c r="P1756" s="1" t="str">
        <f>IF(官網匯出!J1756="","",RIGHT(官網匯出!J1756,LEN(官網匯出!J1756)-2))</f>
        <v/>
      </c>
      <c r="Q1756" s="1" t="str">
        <f>IF(官網匯出!K1756="","",官網匯出!K1756)</f>
        <v/>
      </c>
      <c r="R1756" s="1" t="str">
        <f>IF(官網匯出!L1756="","",官網匯出!L1756)</f>
        <v/>
      </c>
      <c r="S1756" s="1" t="str">
        <f>IF(官網匯出!M1756="","",官網匯出!M1756)</f>
        <v/>
      </c>
      <c r="T1756" s="1" t="str">
        <f>IF(官網匯出!N1756="","",官網匯出!N1756)</f>
        <v/>
      </c>
      <c r="U1756" s="1" t="str">
        <f>IF(官網匯出!O1756="","",官網匯出!O1756)</f>
        <v/>
      </c>
      <c r="V1756" s="1" t="str">
        <f>IF(官網匯出!P1756="",IF(G1756="","",0),官網匯出!P1756)</f>
        <v/>
      </c>
      <c r="W1756" s="1" t="str">
        <f>IF(官網匯出!Q1756="",IF(G1756="","",0),官網匯出!Q1756)</f>
        <v/>
      </c>
      <c r="X1756" s="1" t="str">
        <f>IF(官網匯出!R1756="","",官網匯出!R1756)</f>
        <v/>
      </c>
      <c r="Y1756" s="1" t="str">
        <f>IF(官網匯出!S1756="","",官網匯出!S1756)</f>
        <v/>
      </c>
      <c r="Z1756" s="1" t="str">
        <f>IF(G1756="","",官網匯出!T1756)</f>
        <v/>
      </c>
      <c r="AA1756" s="1" t="str">
        <f>IF(G1756="","",官網匯出!AK1756)</f>
        <v/>
      </c>
      <c r="AB1756" s="1" t="str">
        <f>IF(G1756="","",IF(官網匯出!V1756="","",官網匯出!V1756))</f>
        <v/>
      </c>
      <c r="AJ1756" s="1" t="str">
        <f>IF(G1756="","",IF(官網匯出!AE1756="","",官網匯出!AE1756))</f>
        <v/>
      </c>
      <c r="AK1756" s="1" t="str">
        <f>IF(G1756="","",IF(官網匯出!AD1756="","",官網匯出!AD1756))</f>
        <v/>
      </c>
      <c r="AL1756" s="1" t="str">
        <f t="shared" si="310"/>
        <v>0</v>
      </c>
      <c r="AM1756" s="1" t="str">
        <f>IF(官網匯出!AG1756="","",官網匯出!AG1756)</f>
        <v/>
      </c>
      <c r="AN1756" s="1" t="str">
        <f>IF(G1756="","",IF(官網匯出!AH1756="","",官網匯出!AH1756))</f>
        <v/>
      </c>
      <c r="AO1756" s="14" t="str">
        <f t="shared" si="311"/>
        <v/>
      </c>
      <c r="AP1756" s="14" t="str">
        <f t="shared" si="312"/>
        <v>1</v>
      </c>
      <c r="AQ1756" s="14" t="str">
        <f t="shared" si="313"/>
        <v>0</v>
      </c>
      <c r="AR1756" s="1" t="str">
        <f t="shared" si="314"/>
        <v/>
      </c>
      <c r="AS1756" s="1" t="str">
        <f t="shared" si="315"/>
        <v/>
      </c>
      <c r="AT1756" s="1" t="str">
        <f t="shared" si="316"/>
        <v/>
      </c>
      <c r="AU1756" s="1" t="str">
        <f t="shared" si="307"/>
        <v/>
      </c>
      <c r="AV1756" s="1" t="e">
        <f>IF(VLOOKUP(G1756,官網匯出!A:AQ,42,FALSE)="","[黃金盾官網]",VLOOKUP(G1756,官網匯出!A:AQ,42,FALSE))</f>
        <v>#N/A</v>
      </c>
      <c r="AW1756" s="1" t="e">
        <f>IF(LEFT(VLOOKUP(G1756,官網匯出!A:AS,43,FALSE),2)="","web",LEFT(VLOOKUP(G1756,官網匯出!A:AS,43,FALSE),2))</f>
        <v>#N/A</v>
      </c>
      <c r="AX1756" s="1" t="str">
        <f t="shared" si="317"/>
        <v>O</v>
      </c>
    </row>
    <row r="1757" spans="1:50">
      <c r="A1757" s="1" t="str">
        <f>IF(G1757="","",VLOOKUP(官網轉換!AW1757,團名!A:B,2,FALSE))</f>
        <v/>
      </c>
      <c r="B1757" s="1" t="str">
        <f>IF(G1757="","",IF(LEFT(VLOOKUP(G1757,官網匯出!A:AQ,43,0),2)="wf",VLOOKUP(VLOOKUP(G1757,官網匯出!A:AQ,43,0),團名!$I$1:$K$12,2,FALSE),"N0071"))</f>
        <v/>
      </c>
      <c r="C1757" s="1" t="str">
        <f>IFERROR(VLOOKUP(官網匯出!D1757,團名!E:G,3,FALSE),"")</f>
        <v/>
      </c>
      <c r="D1757" s="1" t="str">
        <f t="shared" si="308"/>
        <v/>
      </c>
      <c r="E1757" s="1" t="str">
        <f t="shared" si="309"/>
        <v/>
      </c>
      <c r="F1757" s="1" t="str">
        <f>IF(官網匯出!F1757="已付款","","B0012")</f>
        <v>B0012</v>
      </c>
      <c r="G1757" s="1" t="str">
        <f>IF(官網匯出!A1757="","",官網匯出!A1757)</f>
        <v/>
      </c>
      <c r="H1757" s="3" t="str">
        <f>IF(官網匯出!B1757="","",官網匯出!B1757)</f>
        <v/>
      </c>
      <c r="I1757" s="1" t="str">
        <f>IF(官網匯出!C1757="","",官網匯出!C1757)</f>
        <v/>
      </c>
      <c r="J1757" s="1" t="str">
        <f>IF(官網匯出!D1757="","",官網匯出!D1757)</f>
        <v/>
      </c>
      <c r="K1757" s="3" t="str">
        <f>IF(官網匯出!E1757="","",官網匯出!E1757)</f>
        <v/>
      </c>
      <c r="L1757" s="1" t="str">
        <f>IF(官網匯出!F1757="","",官網匯出!F1757)</f>
        <v/>
      </c>
      <c r="M1757" s="1" t="str">
        <f>IF(官網匯出!G1757="","",官網匯出!G1757)</f>
        <v/>
      </c>
      <c r="N1757" s="1" t="str">
        <f>IF(官網匯出!H1757="","",官網匯出!H1757)</f>
        <v/>
      </c>
      <c r="P1757" s="1" t="str">
        <f>IF(官網匯出!J1757="","",RIGHT(官網匯出!J1757,LEN(官網匯出!J1757)-2))</f>
        <v/>
      </c>
      <c r="Q1757" s="1" t="str">
        <f>IF(官網匯出!K1757="","",官網匯出!K1757)</f>
        <v/>
      </c>
      <c r="R1757" s="1" t="str">
        <f>IF(官網匯出!L1757="","",官網匯出!L1757)</f>
        <v/>
      </c>
      <c r="S1757" s="1" t="str">
        <f>IF(官網匯出!M1757="","",官網匯出!M1757)</f>
        <v/>
      </c>
      <c r="T1757" s="1" t="str">
        <f>IF(官網匯出!N1757="","",官網匯出!N1757)</f>
        <v/>
      </c>
      <c r="U1757" s="1" t="str">
        <f>IF(官網匯出!O1757="","",官網匯出!O1757)</f>
        <v/>
      </c>
      <c r="V1757" s="1" t="str">
        <f>IF(官網匯出!P1757="",IF(G1757="","",0),官網匯出!P1757)</f>
        <v/>
      </c>
      <c r="W1757" s="1" t="str">
        <f>IF(官網匯出!Q1757="",IF(G1757="","",0),官網匯出!Q1757)</f>
        <v/>
      </c>
      <c r="X1757" s="1" t="str">
        <f>IF(官網匯出!R1757="","",官網匯出!R1757)</f>
        <v/>
      </c>
      <c r="Y1757" s="1" t="str">
        <f>IF(官網匯出!S1757="","",官網匯出!S1757)</f>
        <v/>
      </c>
      <c r="Z1757" s="1" t="str">
        <f>IF(G1757="","",官網匯出!T1757)</f>
        <v/>
      </c>
      <c r="AA1757" s="1" t="str">
        <f>IF(G1757="","",官網匯出!AK1757)</f>
        <v/>
      </c>
      <c r="AB1757" s="1" t="str">
        <f>IF(G1757="","",IF(官網匯出!V1757="","",官網匯出!V1757))</f>
        <v/>
      </c>
      <c r="AJ1757" s="1" t="str">
        <f>IF(G1757="","",IF(官網匯出!AE1757="","",官網匯出!AE1757))</f>
        <v/>
      </c>
      <c r="AK1757" s="1" t="str">
        <f>IF(G1757="","",IF(官網匯出!AD1757="","",官網匯出!AD1757))</f>
        <v/>
      </c>
      <c r="AL1757" s="1" t="str">
        <f t="shared" si="310"/>
        <v>0</v>
      </c>
      <c r="AM1757" s="1" t="str">
        <f>IF(官網匯出!AG1757="","",官網匯出!AG1757)</f>
        <v/>
      </c>
      <c r="AN1757" s="1" t="str">
        <f>IF(G1757="","",IF(官網匯出!AH1757="","",官網匯出!AH1757))</f>
        <v/>
      </c>
      <c r="AO1757" s="14" t="str">
        <f t="shared" si="311"/>
        <v/>
      </c>
      <c r="AP1757" s="14" t="str">
        <f t="shared" si="312"/>
        <v>1</v>
      </c>
      <c r="AQ1757" s="14" t="str">
        <f t="shared" si="313"/>
        <v>0</v>
      </c>
      <c r="AR1757" s="1" t="str">
        <f t="shared" si="314"/>
        <v/>
      </c>
      <c r="AS1757" s="1" t="str">
        <f t="shared" si="315"/>
        <v/>
      </c>
      <c r="AT1757" s="1" t="str">
        <f t="shared" si="316"/>
        <v/>
      </c>
      <c r="AU1757" s="1" t="str">
        <f t="shared" si="307"/>
        <v/>
      </c>
      <c r="AV1757" s="1" t="e">
        <f>IF(VLOOKUP(G1757,官網匯出!A:AQ,42,FALSE)="","[黃金盾官網]",VLOOKUP(G1757,官網匯出!A:AQ,42,FALSE))</f>
        <v>#N/A</v>
      </c>
      <c r="AW1757" s="1" t="e">
        <f>IF(LEFT(VLOOKUP(G1757,官網匯出!A:AS,43,FALSE),2)="","web",LEFT(VLOOKUP(G1757,官網匯出!A:AS,43,FALSE),2))</f>
        <v>#N/A</v>
      </c>
      <c r="AX1757" s="1" t="str">
        <f t="shared" si="317"/>
        <v>O</v>
      </c>
    </row>
    <row r="1758" spans="1:50">
      <c r="A1758" s="1" t="str">
        <f>IF(G1758="","",VLOOKUP(官網轉換!AW1758,團名!A:B,2,FALSE))</f>
        <v/>
      </c>
      <c r="B1758" s="1" t="str">
        <f>IF(G1758="","",IF(LEFT(VLOOKUP(G1758,官網匯出!A:AQ,43,0),2)="wf",VLOOKUP(VLOOKUP(G1758,官網匯出!A:AQ,43,0),團名!$I$1:$K$12,2,FALSE),"N0071"))</f>
        <v/>
      </c>
      <c r="C1758" s="1" t="str">
        <f>IFERROR(VLOOKUP(官網匯出!D1758,團名!E:G,3,FALSE),"")</f>
        <v/>
      </c>
      <c r="D1758" s="1" t="str">
        <f t="shared" si="308"/>
        <v/>
      </c>
      <c r="E1758" s="1" t="str">
        <f t="shared" si="309"/>
        <v/>
      </c>
      <c r="F1758" s="1" t="str">
        <f>IF(官網匯出!F1758="已付款","","B0012")</f>
        <v>B0012</v>
      </c>
      <c r="G1758" s="1" t="str">
        <f>IF(官網匯出!A1758="","",官網匯出!A1758)</f>
        <v/>
      </c>
      <c r="H1758" s="3" t="str">
        <f>IF(官網匯出!B1758="","",官網匯出!B1758)</f>
        <v/>
      </c>
      <c r="I1758" s="1" t="str">
        <f>IF(官網匯出!C1758="","",官網匯出!C1758)</f>
        <v/>
      </c>
      <c r="J1758" s="1" t="str">
        <f>IF(官網匯出!D1758="","",官網匯出!D1758)</f>
        <v/>
      </c>
      <c r="K1758" s="3" t="str">
        <f>IF(官網匯出!E1758="","",官網匯出!E1758)</f>
        <v/>
      </c>
      <c r="L1758" s="1" t="str">
        <f>IF(官網匯出!F1758="","",官網匯出!F1758)</f>
        <v/>
      </c>
      <c r="M1758" s="1" t="str">
        <f>IF(官網匯出!G1758="","",官網匯出!G1758)</f>
        <v/>
      </c>
      <c r="N1758" s="1" t="str">
        <f>IF(官網匯出!H1758="","",官網匯出!H1758)</f>
        <v/>
      </c>
      <c r="P1758" s="1" t="str">
        <f>IF(官網匯出!J1758="","",RIGHT(官網匯出!J1758,LEN(官網匯出!J1758)-2))</f>
        <v/>
      </c>
      <c r="Q1758" s="1" t="str">
        <f>IF(官網匯出!K1758="","",官網匯出!K1758)</f>
        <v/>
      </c>
      <c r="R1758" s="1" t="str">
        <f>IF(官網匯出!L1758="","",官網匯出!L1758)</f>
        <v/>
      </c>
      <c r="S1758" s="1" t="str">
        <f>IF(官網匯出!M1758="","",官網匯出!M1758)</f>
        <v/>
      </c>
      <c r="T1758" s="1" t="str">
        <f>IF(官網匯出!N1758="","",官網匯出!N1758)</f>
        <v/>
      </c>
      <c r="U1758" s="1" t="str">
        <f>IF(官網匯出!O1758="","",官網匯出!O1758)</f>
        <v/>
      </c>
      <c r="V1758" s="1" t="str">
        <f>IF(官網匯出!P1758="",IF(G1758="","",0),官網匯出!P1758)</f>
        <v/>
      </c>
      <c r="W1758" s="1" t="str">
        <f>IF(官網匯出!Q1758="",IF(G1758="","",0),官網匯出!Q1758)</f>
        <v/>
      </c>
      <c r="X1758" s="1" t="str">
        <f>IF(官網匯出!R1758="","",官網匯出!R1758)</f>
        <v/>
      </c>
      <c r="Y1758" s="1" t="str">
        <f>IF(官網匯出!S1758="","",官網匯出!S1758)</f>
        <v/>
      </c>
      <c r="Z1758" s="1" t="str">
        <f>IF(G1758="","",官網匯出!T1758)</f>
        <v/>
      </c>
      <c r="AA1758" s="1" t="str">
        <f>IF(G1758="","",官網匯出!AK1758)</f>
        <v/>
      </c>
      <c r="AB1758" s="1" t="str">
        <f>IF(G1758="","",IF(官網匯出!V1758="","",官網匯出!V1758))</f>
        <v/>
      </c>
      <c r="AJ1758" s="1" t="str">
        <f>IF(G1758="","",IF(官網匯出!AE1758="","",官網匯出!AE1758))</f>
        <v/>
      </c>
      <c r="AK1758" s="1" t="str">
        <f>IF(G1758="","",IF(官網匯出!AD1758="","",官網匯出!AD1758))</f>
        <v/>
      </c>
      <c r="AL1758" s="1" t="str">
        <f t="shared" si="310"/>
        <v>0</v>
      </c>
      <c r="AM1758" s="1" t="str">
        <f>IF(官網匯出!AG1758="","",官網匯出!AG1758)</f>
        <v/>
      </c>
      <c r="AN1758" s="1" t="str">
        <f>IF(G1758="","",IF(官網匯出!AH1758="","",官網匯出!AH1758))</f>
        <v/>
      </c>
      <c r="AO1758" s="14" t="str">
        <f t="shared" si="311"/>
        <v/>
      </c>
      <c r="AP1758" s="14" t="str">
        <f t="shared" si="312"/>
        <v>1</v>
      </c>
      <c r="AQ1758" s="14" t="str">
        <f t="shared" si="313"/>
        <v>0</v>
      </c>
      <c r="AR1758" s="1" t="str">
        <f t="shared" si="314"/>
        <v/>
      </c>
      <c r="AS1758" s="1" t="str">
        <f t="shared" si="315"/>
        <v/>
      </c>
      <c r="AT1758" s="1" t="str">
        <f t="shared" si="316"/>
        <v/>
      </c>
      <c r="AU1758" s="1" t="str">
        <f t="shared" si="307"/>
        <v/>
      </c>
      <c r="AV1758" s="1" t="e">
        <f>IF(VLOOKUP(G1758,官網匯出!A:AQ,42,FALSE)="","[黃金盾官網]",VLOOKUP(G1758,官網匯出!A:AQ,42,FALSE))</f>
        <v>#N/A</v>
      </c>
      <c r="AW1758" s="1" t="e">
        <f>IF(LEFT(VLOOKUP(G1758,官網匯出!A:AS,43,FALSE),2)="","web",LEFT(VLOOKUP(G1758,官網匯出!A:AS,43,FALSE),2))</f>
        <v>#N/A</v>
      </c>
      <c r="AX1758" s="1" t="str">
        <f t="shared" si="317"/>
        <v>O</v>
      </c>
    </row>
    <row r="1759" spans="1:50">
      <c r="A1759" s="1" t="str">
        <f>IF(G1759="","",VLOOKUP(官網轉換!AW1759,團名!A:B,2,FALSE))</f>
        <v/>
      </c>
      <c r="B1759" s="1" t="str">
        <f>IF(G1759="","",IF(LEFT(VLOOKUP(G1759,官網匯出!A:AQ,43,0),2)="wf",VLOOKUP(VLOOKUP(G1759,官網匯出!A:AQ,43,0),團名!$I$1:$K$12,2,FALSE),"N0071"))</f>
        <v/>
      </c>
      <c r="C1759" s="1" t="str">
        <f>IFERROR(VLOOKUP(官網匯出!D1759,團名!E:G,3,FALSE),"")</f>
        <v/>
      </c>
      <c r="D1759" s="1" t="str">
        <f t="shared" si="308"/>
        <v/>
      </c>
      <c r="E1759" s="1" t="str">
        <f t="shared" si="309"/>
        <v/>
      </c>
      <c r="F1759" s="1" t="str">
        <f>IF(官網匯出!F1759="已付款","","B0012")</f>
        <v>B0012</v>
      </c>
      <c r="G1759" s="1" t="str">
        <f>IF(官網匯出!A1759="","",官網匯出!A1759)</f>
        <v/>
      </c>
      <c r="H1759" s="3" t="str">
        <f>IF(官網匯出!B1759="","",官網匯出!B1759)</f>
        <v/>
      </c>
      <c r="I1759" s="1" t="str">
        <f>IF(官網匯出!C1759="","",官網匯出!C1759)</f>
        <v/>
      </c>
      <c r="J1759" s="1" t="str">
        <f>IF(官網匯出!D1759="","",官網匯出!D1759)</f>
        <v/>
      </c>
      <c r="K1759" s="3" t="str">
        <f>IF(官網匯出!E1759="","",官網匯出!E1759)</f>
        <v/>
      </c>
      <c r="L1759" s="1" t="str">
        <f>IF(官網匯出!F1759="","",官網匯出!F1759)</f>
        <v/>
      </c>
      <c r="M1759" s="1" t="str">
        <f>IF(官網匯出!G1759="","",官網匯出!G1759)</f>
        <v/>
      </c>
      <c r="N1759" s="1" t="str">
        <f>IF(官網匯出!H1759="","",官網匯出!H1759)</f>
        <v/>
      </c>
      <c r="P1759" s="1" t="str">
        <f>IF(官網匯出!J1759="","",RIGHT(官網匯出!J1759,LEN(官網匯出!J1759)-2))</f>
        <v/>
      </c>
      <c r="Q1759" s="1" t="str">
        <f>IF(官網匯出!K1759="","",官網匯出!K1759)</f>
        <v/>
      </c>
      <c r="R1759" s="1" t="str">
        <f>IF(官網匯出!L1759="","",官網匯出!L1759)</f>
        <v/>
      </c>
      <c r="S1759" s="1" t="str">
        <f>IF(官網匯出!M1759="","",官網匯出!M1759)</f>
        <v/>
      </c>
      <c r="T1759" s="1" t="str">
        <f>IF(官網匯出!N1759="","",官網匯出!N1759)</f>
        <v/>
      </c>
      <c r="U1759" s="1" t="str">
        <f>IF(官網匯出!O1759="","",官網匯出!O1759)</f>
        <v/>
      </c>
      <c r="V1759" s="1" t="str">
        <f>IF(官網匯出!P1759="",IF(G1759="","",0),官網匯出!P1759)</f>
        <v/>
      </c>
      <c r="W1759" s="1" t="str">
        <f>IF(官網匯出!Q1759="",IF(G1759="","",0),官網匯出!Q1759)</f>
        <v/>
      </c>
      <c r="X1759" s="1" t="str">
        <f>IF(官網匯出!R1759="","",官網匯出!R1759)</f>
        <v/>
      </c>
      <c r="Y1759" s="1" t="str">
        <f>IF(官網匯出!S1759="","",官網匯出!S1759)</f>
        <v/>
      </c>
      <c r="Z1759" s="1" t="str">
        <f>IF(G1759="","",官網匯出!T1759)</f>
        <v/>
      </c>
      <c r="AA1759" s="1" t="str">
        <f>IF(G1759="","",官網匯出!AK1759)</f>
        <v/>
      </c>
      <c r="AB1759" s="1" t="str">
        <f>IF(G1759="","",IF(官網匯出!V1759="","",官網匯出!V1759))</f>
        <v/>
      </c>
      <c r="AJ1759" s="1" t="str">
        <f>IF(G1759="","",IF(官網匯出!AE1759="","",官網匯出!AE1759))</f>
        <v/>
      </c>
      <c r="AK1759" s="1" t="str">
        <f>IF(G1759="","",IF(官網匯出!AD1759="","",官網匯出!AD1759))</f>
        <v/>
      </c>
      <c r="AL1759" s="1" t="str">
        <f t="shared" si="310"/>
        <v>0</v>
      </c>
      <c r="AM1759" s="1" t="str">
        <f>IF(官網匯出!AG1759="","",官網匯出!AG1759)</f>
        <v/>
      </c>
      <c r="AN1759" s="1" t="str">
        <f>IF(G1759="","",IF(官網匯出!AH1759="","",官網匯出!AH1759))</f>
        <v/>
      </c>
      <c r="AO1759" s="14" t="str">
        <f t="shared" si="311"/>
        <v/>
      </c>
      <c r="AP1759" s="14" t="str">
        <f t="shared" si="312"/>
        <v>1</v>
      </c>
      <c r="AQ1759" s="14" t="str">
        <f t="shared" si="313"/>
        <v>0</v>
      </c>
      <c r="AR1759" s="1" t="str">
        <f t="shared" si="314"/>
        <v/>
      </c>
      <c r="AS1759" s="1" t="str">
        <f t="shared" si="315"/>
        <v/>
      </c>
      <c r="AT1759" s="1" t="str">
        <f t="shared" si="316"/>
        <v/>
      </c>
      <c r="AU1759" s="1" t="str">
        <f t="shared" si="307"/>
        <v/>
      </c>
      <c r="AV1759" s="1" t="e">
        <f>IF(VLOOKUP(G1759,官網匯出!A:AQ,42,FALSE)="","[黃金盾官網]",VLOOKUP(G1759,官網匯出!A:AQ,42,FALSE))</f>
        <v>#N/A</v>
      </c>
      <c r="AW1759" s="1" t="e">
        <f>IF(LEFT(VLOOKUP(G1759,官網匯出!A:AS,43,FALSE),2)="","web",LEFT(VLOOKUP(G1759,官網匯出!A:AS,43,FALSE),2))</f>
        <v>#N/A</v>
      </c>
      <c r="AX1759" s="1" t="str">
        <f t="shared" si="317"/>
        <v>O</v>
      </c>
    </row>
    <row r="1760" spans="1:50">
      <c r="A1760" s="1" t="str">
        <f>IF(G1760="","",VLOOKUP(官網轉換!AW1760,團名!A:B,2,FALSE))</f>
        <v/>
      </c>
      <c r="B1760" s="1" t="str">
        <f>IF(G1760="","",IF(LEFT(VLOOKUP(G1760,官網匯出!A:AQ,43,0),2)="wf",VLOOKUP(VLOOKUP(G1760,官網匯出!A:AQ,43,0),團名!$I$1:$K$12,2,FALSE),"N0071"))</f>
        <v/>
      </c>
      <c r="C1760" s="1" t="str">
        <f>IFERROR(VLOOKUP(官網匯出!D1760,團名!E:G,3,FALSE),"")</f>
        <v/>
      </c>
      <c r="D1760" s="1" t="str">
        <f t="shared" si="308"/>
        <v/>
      </c>
      <c r="E1760" s="1" t="str">
        <f t="shared" si="309"/>
        <v/>
      </c>
      <c r="F1760" s="1" t="str">
        <f>IF(官網匯出!F1760="已付款","","B0012")</f>
        <v>B0012</v>
      </c>
      <c r="G1760" s="1" t="str">
        <f>IF(官網匯出!A1760="","",官網匯出!A1760)</f>
        <v/>
      </c>
      <c r="H1760" s="3" t="str">
        <f>IF(官網匯出!B1760="","",官網匯出!B1760)</f>
        <v/>
      </c>
      <c r="I1760" s="1" t="str">
        <f>IF(官網匯出!C1760="","",官網匯出!C1760)</f>
        <v/>
      </c>
      <c r="J1760" s="1" t="str">
        <f>IF(官網匯出!D1760="","",官網匯出!D1760)</f>
        <v/>
      </c>
      <c r="K1760" s="3" t="str">
        <f>IF(官網匯出!E1760="","",官網匯出!E1760)</f>
        <v/>
      </c>
      <c r="L1760" s="1" t="str">
        <f>IF(官網匯出!F1760="","",官網匯出!F1760)</f>
        <v/>
      </c>
      <c r="M1760" s="1" t="str">
        <f>IF(官網匯出!G1760="","",官網匯出!G1760)</f>
        <v/>
      </c>
      <c r="N1760" s="1" t="str">
        <f>IF(官網匯出!H1760="","",官網匯出!H1760)</f>
        <v/>
      </c>
      <c r="P1760" s="1" t="str">
        <f>IF(官網匯出!J1760="","",RIGHT(官網匯出!J1760,LEN(官網匯出!J1760)-2))</f>
        <v/>
      </c>
      <c r="Q1760" s="1" t="str">
        <f>IF(官網匯出!K1760="","",官網匯出!K1760)</f>
        <v/>
      </c>
      <c r="R1760" s="1" t="str">
        <f>IF(官網匯出!L1760="","",官網匯出!L1760)</f>
        <v/>
      </c>
      <c r="S1760" s="1" t="str">
        <f>IF(官網匯出!M1760="","",官網匯出!M1760)</f>
        <v/>
      </c>
      <c r="T1760" s="1" t="str">
        <f>IF(官網匯出!N1760="","",官網匯出!N1760)</f>
        <v/>
      </c>
      <c r="U1760" s="1" t="str">
        <f>IF(官網匯出!O1760="","",官網匯出!O1760)</f>
        <v/>
      </c>
      <c r="V1760" s="1" t="str">
        <f>IF(官網匯出!P1760="",IF(G1760="","",0),官網匯出!P1760)</f>
        <v/>
      </c>
      <c r="W1760" s="1" t="str">
        <f>IF(官網匯出!Q1760="",IF(G1760="","",0),官網匯出!Q1760)</f>
        <v/>
      </c>
      <c r="X1760" s="1" t="str">
        <f>IF(官網匯出!R1760="","",官網匯出!R1760)</f>
        <v/>
      </c>
      <c r="Y1760" s="1" t="str">
        <f>IF(官網匯出!S1760="","",官網匯出!S1760)</f>
        <v/>
      </c>
      <c r="Z1760" s="1" t="str">
        <f>IF(G1760="","",官網匯出!T1760)</f>
        <v/>
      </c>
      <c r="AA1760" s="1" t="str">
        <f>IF(G1760="","",官網匯出!AK1760)</f>
        <v/>
      </c>
      <c r="AB1760" s="1" t="str">
        <f>IF(G1760="","",IF(官網匯出!V1760="","",官網匯出!V1760))</f>
        <v/>
      </c>
      <c r="AJ1760" s="1" t="str">
        <f>IF(G1760="","",IF(官網匯出!AE1760="","",官網匯出!AE1760))</f>
        <v/>
      </c>
      <c r="AK1760" s="1" t="str">
        <f>IF(G1760="","",IF(官網匯出!AD1760="","",官網匯出!AD1760))</f>
        <v/>
      </c>
      <c r="AL1760" s="1" t="str">
        <f t="shared" si="310"/>
        <v>0</v>
      </c>
      <c r="AM1760" s="1" t="str">
        <f>IF(官網匯出!AG1760="","",官網匯出!AG1760)</f>
        <v/>
      </c>
      <c r="AN1760" s="1" t="str">
        <f>IF(G1760="","",IF(官網匯出!AH1760="","",官網匯出!AH1760))</f>
        <v/>
      </c>
      <c r="AO1760" s="14" t="str">
        <f t="shared" si="311"/>
        <v/>
      </c>
      <c r="AP1760" s="14" t="str">
        <f t="shared" si="312"/>
        <v>1</v>
      </c>
      <c r="AQ1760" s="14" t="str">
        <f t="shared" si="313"/>
        <v>0</v>
      </c>
      <c r="AR1760" s="1" t="str">
        <f t="shared" si="314"/>
        <v/>
      </c>
      <c r="AS1760" s="1" t="str">
        <f t="shared" si="315"/>
        <v/>
      </c>
      <c r="AT1760" s="1" t="str">
        <f t="shared" si="316"/>
        <v/>
      </c>
      <c r="AU1760" s="1" t="str">
        <f t="shared" si="307"/>
        <v/>
      </c>
      <c r="AV1760" s="1" t="e">
        <f>IF(VLOOKUP(G1760,官網匯出!A:AQ,42,FALSE)="","[黃金盾官網]",VLOOKUP(G1760,官網匯出!A:AQ,42,FALSE))</f>
        <v>#N/A</v>
      </c>
      <c r="AW1760" s="1" t="e">
        <f>IF(LEFT(VLOOKUP(G1760,官網匯出!A:AS,43,FALSE),2)="","web",LEFT(VLOOKUP(G1760,官網匯出!A:AS,43,FALSE),2))</f>
        <v>#N/A</v>
      </c>
      <c r="AX1760" s="1" t="str">
        <f t="shared" si="317"/>
        <v>O</v>
      </c>
    </row>
    <row r="1761" spans="1:50">
      <c r="A1761" s="1" t="str">
        <f>IF(G1761="","",VLOOKUP(官網轉換!AW1761,團名!A:B,2,FALSE))</f>
        <v/>
      </c>
      <c r="B1761" s="1" t="str">
        <f>IF(G1761="","",IF(LEFT(VLOOKUP(G1761,官網匯出!A:AQ,43,0),2)="wf",VLOOKUP(VLOOKUP(G1761,官網匯出!A:AQ,43,0),團名!$I$1:$K$12,2,FALSE),"N0071"))</f>
        <v/>
      </c>
      <c r="C1761" s="1" t="str">
        <f>IFERROR(VLOOKUP(官網匯出!D1761,團名!E:G,3,FALSE),"")</f>
        <v/>
      </c>
      <c r="D1761" s="1" t="str">
        <f t="shared" si="308"/>
        <v/>
      </c>
      <c r="E1761" s="1" t="str">
        <f t="shared" si="309"/>
        <v/>
      </c>
      <c r="F1761" s="1" t="str">
        <f>IF(官網匯出!F1761="已付款","","B0012")</f>
        <v>B0012</v>
      </c>
      <c r="G1761" s="1" t="str">
        <f>IF(官網匯出!A1761="","",官網匯出!A1761)</f>
        <v/>
      </c>
      <c r="H1761" s="3" t="str">
        <f>IF(官網匯出!B1761="","",官網匯出!B1761)</f>
        <v/>
      </c>
      <c r="I1761" s="1" t="str">
        <f>IF(官網匯出!C1761="","",官網匯出!C1761)</f>
        <v/>
      </c>
      <c r="J1761" s="1" t="str">
        <f>IF(官網匯出!D1761="","",官網匯出!D1761)</f>
        <v/>
      </c>
      <c r="K1761" s="3" t="str">
        <f>IF(官網匯出!E1761="","",官網匯出!E1761)</f>
        <v/>
      </c>
      <c r="L1761" s="1" t="str">
        <f>IF(官網匯出!F1761="","",官網匯出!F1761)</f>
        <v/>
      </c>
      <c r="M1761" s="1" t="str">
        <f>IF(官網匯出!G1761="","",官網匯出!G1761)</f>
        <v/>
      </c>
      <c r="N1761" s="1" t="str">
        <f>IF(官網匯出!H1761="","",官網匯出!H1761)</f>
        <v/>
      </c>
      <c r="P1761" s="1" t="str">
        <f>IF(官網匯出!J1761="","",RIGHT(官網匯出!J1761,LEN(官網匯出!J1761)-2))</f>
        <v/>
      </c>
      <c r="Q1761" s="1" t="str">
        <f>IF(官網匯出!K1761="","",官網匯出!K1761)</f>
        <v/>
      </c>
      <c r="R1761" s="1" t="str">
        <f>IF(官網匯出!L1761="","",官網匯出!L1761)</f>
        <v/>
      </c>
      <c r="S1761" s="1" t="str">
        <f>IF(官網匯出!M1761="","",官網匯出!M1761)</f>
        <v/>
      </c>
      <c r="T1761" s="1" t="str">
        <f>IF(官網匯出!N1761="","",官網匯出!N1761)</f>
        <v/>
      </c>
      <c r="U1761" s="1" t="str">
        <f>IF(官網匯出!O1761="","",官網匯出!O1761)</f>
        <v/>
      </c>
      <c r="V1761" s="1" t="str">
        <f>IF(官網匯出!P1761="",IF(G1761="","",0),官網匯出!P1761)</f>
        <v/>
      </c>
      <c r="W1761" s="1" t="str">
        <f>IF(官網匯出!Q1761="",IF(G1761="","",0),官網匯出!Q1761)</f>
        <v/>
      </c>
      <c r="X1761" s="1" t="str">
        <f>IF(官網匯出!R1761="","",官網匯出!R1761)</f>
        <v/>
      </c>
      <c r="Y1761" s="1" t="str">
        <f>IF(官網匯出!S1761="","",官網匯出!S1761)</f>
        <v/>
      </c>
      <c r="Z1761" s="1" t="str">
        <f>IF(G1761="","",官網匯出!T1761)</f>
        <v/>
      </c>
      <c r="AA1761" s="1" t="str">
        <f>IF(G1761="","",官網匯出!AK1761)</f>
        <v/>
      </c>
      <c r="AB1761" s="1" t="str">
        <f>IF(G1761="","",IF(官網匯出!V1761="","",官網匯出!V1761))</f>
        <v/>
      </c>
      <c r="AJ1761" s="1" t="str">
        <f>IF(G1761="","",IF(官網匯出!AE1761="","",官網匯出!AE1761))</f>
        <v/>
      </c>
      <c r="AK1761" s="1" t="str">
        <f>IF(G1761="","",IF(官網匯出!AD1761="","",官網匯出!AD1761))</f>
        <v/>
      </c>
      <c r="AL1761" s="1" t="str">
        <f t="shared" si="310"/>
        <v>0</v>
      </c>
      <c r="AM1761" s="1" t="str">
        <f>IF(官網匯出!AG1761="","",官網匯出!AG1761)</f>
        <v/>
      </c>
      <c r="AN1761" s="1" t="str">
        <f>IF(G1761="","",IF(官網匯出!AH1761="","",官網匯出!AH1761))</f>
        <v/>
      </c>
      <c r="AO1761" s="14" t="str">
        <f t="shared" si="311"/>
        <v/>
      </c>
      <c r="AP1761" s="14" t="str">
        <f t="shared" si="312"/>
        <v>1</v>
      </c>
      <c r="AQ1761" s="14" t="str">
        <f t="shared" si="313"/>
        <v>0</v>
      </c>
      <c r="AR1761" s="1" t="str">
        <f t="shared" si="314"/>
        <v/>
      </c>
      <c r="AS1761" s="1" t="str">
        <f t="shared" si="315"/>
        <v/>
      </c>
      <c r="AT1761" s="1" t="str">
        <f t="shared" si="316"/>
        <v/>
      </c>
      <c r="AU1761" s="1" t="str">
        <f t="shared" si="307"/>
        <v/>
      </c>
      <c r="AV1761" s="1" t="e">
        <f>IF(VLOOKUP(G1761,官網匯出!A:AQ,42,FALSE)="","[黃金盾官網]",VLOOKUP(G1761,官網匯出!A:AQ,42,FALSE))</f>
        <v>#N/A</v>
      </c>
      <c r="AW1761" s="1" t="e">
        <f>IF(LEFT(VLOOKUP(G1761,官網匯出!A:AS,43,FALSE),2)="","web",LEFT(VLOOKUP(G1761,官網匯出!A:AS,43,FALSE),2))</f>
        <v>#N/A</v>
      </c>
      <c r="AX1761" s="1" t="str">
        <f t="shared" si="317"/>
        <v>O</v>
      </c>
    </row>
    <row r="1762" spans="1:50">
      <c r="A1762" s="1" t="str">
        <f>IF(G1762="","",VLOOKUP(官網轉換!AW1762,團名!A:B,2,FALSE))</f>
        <v/>
      </c>
      <c r="B1762" s="1" t="str">
        <f>IF(G1762="","",IF(LEFT(VLOOKUP(G1762,官網匯出!A:AQ,43,0),2)="wf",VLOOKUP(VLOOKUP(G1762,官網匯出!A:AQ,43,0),團名!$I$1:$K$12,2,FALSE),"N0071"))</f>
        <v/>
      </c>
      <c r="C1762" s="1" t="str">
        <f>IFERROR(VLOOKUP(官網匯出!D1762,團名!E:G,3,FALSE),"")</f>
        <v/>
      </c>
      <c r="D1762" s="1" t="str">
        <f t="shared" si="308"/>
        <v/>
      </c>
      <c r="E1762" s="1" t="str">
        <f t="shared" si="309"/>
        <v/>
      </c>
      <c r="F1762" s="1" t="str">
        <f>IF(官網匯出!F1762="已付款","","B0012")</f>
        <v>B0012</v>
      </c>
      <c r="G1762" s="1" t="str">
        <f>IF(官網匯出!A1762="","",官網匯出!A1762)</f>
        <v/>
      </c>
      <c r="H1762" s="3" t="str">
        <f>IF(官網匯出!B1762="","",官網匯出!B1762)</f>
        <v/>
      </c>
      <c r="I1762" s="1" t="str">
        <f>IF(官網匯出!C1762="","",官網匯出!C1762)</f>
        <v/>
      </c>
      <c r="J1762" s="1" t="str">
        <f>IF(官網匯出!D1762="","",官網匯出!D1762)</f>
        <v/>
      </c>
      <c r="K1762" s="3" t="str">
        <f>IF(官網匯出!E1762="","",官網匯出!E1762)</f>
        <v/>
      </c>
      <c r="L1762" s="1" t="str">
        <f>IF(官網匯出!F1762="","",官網匯出!F1762)</f>
        <v/>
      </c>
      <c r="M1762" s="1" t="str">
        <f>IF(官網匯出!G1762="","",官網匯出!G1762)</f>
        <v/>
      </c>
      <c r="N1762" s="1" t="str">
        <f>IF(官網匯出!H1762="","",官網匯出!H1762)</f>
        <v/>
      </c>
      <c r="P1762" s="1" t="str">
        <f>IF(官網匯出!J1762="","",RIGHT(官網匯出!J1762,LEN(官網匯出!J1762)-2))</f>
        <v/>
      </c>
      <c r="Q1762" s="1" t="str">
        <f>IF(官網匯出!K1762="","",官網匯出!K1762)</f>
        <v/>
      </c>
      <c r="R1762" s="1" t="str">
        <f>IF(官網匯出!L1762="","",官網匯出!L1762)</f>
        <v/>
      </c>
      <c r="S1762" s="1" t="str">
        <f>IF(官網匯出!M1762="","",官網匯出!M1762)</f>
        <v/>
      </c>
      <c r="T1762" s="1" t="str">
        <f>IF(官網匯出!N1762="","",官網匯出!N1762)</f>
        <v/>
      </c>
      <c r="U1762" s="1" t="str">
        <f>IF(官網匯出!O1762="","",官網匯出!O1762)</f>
        <v/>
      </c>
      <c r="V1762" s="1" t="str">
        <f>IF(官網匯出!P1762="",IF(G1762="","",0),官網匯出!P1762)</f>
        <v/>
      </c>
      <c r="W1762" s="1" t="str">
        <f>IF(官網匯出!Q1762="",IF(G1762="","",0),官網匯出!Q1762)</f>
        <v/>
      </c>
      <c r="X1762" s="1" t="str">
        <f>IF(官網匯出!R1762="","",官網匯出!R1762)</f>
        <v/>
      </c>
      <c r="Y1762" s="1" t="str">
        <f>IF(官網匯出!S1762="","",官網匯出!S1762)</f>
        <v/>
      </c>
      <c r="Z1762" s="1" t="str">
        <f>IF(G1762="","",官網匯出!T1762)</f>
        <v/>
      </c>
      <c r="AA1762" s="1" t="str">
        <f>IF(G1762="","",官網匯出!AK1762)</f>
        <v/>
      </c>
      <c r="AB1762" s="1" t="str">
        <f>IF(G1762="","",IF(官網匯出!V1762="","",官網匯出!V1762))</f>
        <v/>
      </c>
      <c r="AJ1762" s="1" t="str">
        <f>IF(G1762="","",IF(官網匯出!AE1762="","",官網匯出!AE1762))</f>
        <v/>
      </c>
      <c r="AK1762" s="1" t="str">
        <f>IF(G1762="","",IF(官網匯出!AD1762="","",官網匯出!AD1762))</f>
        <v/>
      </c>
      <c r="AL1762" s="1" t="str">
        <f t="shared" si="310"/>
        <v>0</v>
      </c>
      <c r="AM1762" s="1" t="str">
        <f>IF(官網匯出!AG1762="","",官網匯出!AG1762)</f>
        <v/>
      </c>
      <c r="AN1762" s="1" t="str">
        <f>IF(G1762="","",IF(官網匯出!AH1762="","",官網匯出!AH1762))</f>
        <v/>
      </c>
      <c r="AO1762" s="14" t="str">
        <f t="shared" si="311"/>
        <v/>
      </c>
      <c r="AP1762" s="14" t="str">
        <f t="shared" si="312"/>
        <v>1</v>
      </c>
      <c r="AQ1762" s="14" t="str">
        <f t="shared" si="313"/>
        <v>0</v>
      </c>
      <c r="AR1762" s="1" t="str">
        <f t="shared" si="314"/>
        <v/>
      </c>
      <c r="AS1762" s="1" t="str">
        <f t="shared" si="315"/>
        <v/>
      </c>
      <c r="AT1762" s="1" t="str">
        <f t="shared" si="316"/>
        <v/>
      </c>
      <c r="AU1762" s="1" t="str">
        <f t="shared" si="307"/>
        <v/>
      </c>
      <c r="AV1762" s="1" t="e">
        <f>IF(VLOOKUP(G1762,官網匯出!A:AQ,42,FALSE)="","[黃金盾官網]",VLOOKUP(G1762,官網匯出!A:AQ,42,FALSE))</f>
        <v>#N/A</v>
      </c>
      <c r="AW1762" s="1" t="e">
        <f>IF(LEFT(VLOOKUP(G1762,官網匯出!A:AS,43,FALSE),2)="","web",LEFT(VLOOKUP(G1762,官網匯出!A:AS,43,FALSE),2))</f>
        <v>#N/A</v>
      </c>
      <c r="AX1762" s="1" t="str">
        <f t="shared" si="317"/>
        <v>O</v>
      </c>
    </row>
    <row r="1763" spans="1:50">
      <c r="A1763" s="1" t="str">
        <f>IF(G1763="","",VLOOKUP(官網轉換!AW1763,團名!A:B,2,FALSE))</f>
        <v/>
      </c>
      <c r="B1763" s="1" t="str">
        <f>IF(G1763="","",IF(LEFT(VLOOKUP(G1763,官網匯出!A:AQ,43,0),2)="wf",VLOOKUP(VLOOKUP(G1763,官網匯出!A:AQ,43,0),團名!$I$1:$K$12,2,FALSE),"N0071"))</f>
        <v/>
      </c>
      <c r="C1763" s="1" t="str">
        <f>IFERROR(VLOOKUP(官網匯出!D1763,團名!E:G,3,FALSE),"")</f>
        <v/>
      </c>
      <c r="D1763" s="1" t="str">
        <f t="shared" si="308"/>
        <v/>
      </c>
      <c r="E1763" s="1" t="str">
        <f t="shared" si="309"/>
        <v/>
      </c>
      <c r="F1763" s="1" t="str">
        <f>IF(官網匯出!F1763="已付款","","B0012")</f>
        <v>B0012</v>
      </c>
      <c r="G1763" s="1" t="str">
        <f>IF(官網匯出!A1763="","",官網匯出!A1763)</f>
        <v/>
      </c>
      <c r="H1763" s="3" t="str">
        <f>IF(官網匯出!B1763="","",官網匯出!B1763)</f>
        <v/>
      </c>
      <c r="I1763" s="1" t="str">
        <f>IF(官網匯出!C1763="","",官網匯出!C1763)</f>
        <v/>
      </c>
      <c r="J1763" s="1" t="str">
        <f>IF(官網匯出!D1763="","",官網匯出!D1763)</f>
        <v/>
      </c>
      <c r="K1763" s="3" t="str">
        <f>IF(官網匯出!E1763="","",官網匯出!E1763)</f>
        <v/>
      </c>
      <c r="L1763" s="1" t="str">
        <f>IF(官網匯出!F1763="","",官網匯出!F1763)</f>
        <v/>
      </c>
      <c r="M1763" s="1" t="str">
        <f>IF(官網匯出!G1763="","",官網匯出!G1763)</f>
        <v/>
      </c>
      <c r="N1763" s="1" t="str">
        <f>IF(官網匯出!H1763="","",官網匯出!H1763)</f>
        <v/>
      </c>
      <c r="P1763" s="1" t="str">
        <f>IF(官網匯出!J1763="","",RIGHT(官網匯出!J1763,LEN(官網匯出!J1763)-2))</f>
        <v/>
      </c>
      <c r="Q1763" s="1" t="str">
        <f>IF(官網匯出!K1763="","",官網匯出!K1763)</f>
        <v/>
      </c>
      <c r="R1763" s="1" t="str">
        <f>IF(官網匯出!L1763="","",官網匯出!L1763)</f>
        <v/>
      </c>
      <c r="S1763" s="1" t="str">
        <f>IF(官網匯出!M1763="","",官網匯出!M1763)</f>
        <v/>
      </c>
      <c r="T1763" s="1" t="str">
        <f>IF(官網匯出!N1763="","",官網匯出!N1763)</f>
        <v/>
      </c>
      <c r="U1763" s="1" t="str">
        <f>IF(官網匯出!O1763="","",官網匯出!O1763)</f>
        <v/>
      </c>
      <c r="V1763" s="1" t="str">
        <f>IF(官網匯出!P1763="",IF(G1763="","",0),官網匯出!P1763)</f>
        <v/>
      </c>
      <c r="W1763" s="1" t="str">
        <f>IF(官網匯出!Q1763="",IF(G1763="","",0),官網匯出!Q1763)</f>
        <v/>
      </c>
      <c r="X1763" s="1" t="str">
        <f>IF(官網匯出!R1763="","",官網匯出!R1763)</f>
        <v/>
      </c>
      <c r="Y1763" s="1" t="str">
        <f>IF(官網匯出!S1763="","",官網匯出!S1763)</f>
        <v/>
      </c>
      <c r="Z1763" s="1" t="str">
        <f>IF(G1763="","",官網匯出!T1763)</f>
        <v/>
      </c>
      <c r="AA1763" s="1" t="str">
        <f>IF(G1763="","",官網匯出!AK1763)</f>
        <v/>
      </c>
      <c r="AB1763" s="1" t="str">
        <f>IF(G1763="","",IF(官網匯出!V1763="","",官網匯出!V1763))</f>
        <v/>
      </c>
      <c r="AJ1763" s="1" t="str">
        <f>IF(G1763="","",IF(官網匯出!AE1763="","",官網匯出!AE1763))</f>
        <v/>
      </c>
      <c r="AK1763" s="1" t="str">
        <f>IF(G1763="","",IF(官網匯出!AD1763="","",官網匯出!AD1763))</f>
        <v/>
      </c>
      <c r="AL1763" s="1" t="str">
        <f t="shared" si="310"/>
        <v>0</v>
      </c>
      <c r="AM1763" s="1" t="str">
        <f>IF(官網匯出!AG1763="","",官網匯出!AG1763)</f>
        <v/>
      </c>
      <c r="AN1763" s="1" t="str">
        <f>IF(G1763="","",IF(官網匯出!AH1763="","",官網匯出!AH1763))</f>
        <v/>
      </c>
      <c r="AO1763" s="14" t="str">
        <f t="shared" si="311"/>
        <v/>
      </c>
      <c r="AP1763" s="14" t="str">
        <f t="shared" si="312"/>
        <v>1</v>
      </c>
      <c r="AQ1763" s="14" t="str">
        <f t="shared" si="313"/>
        <v>0</v>
      </c>
      <c r="AR1763" s="1" t="str">
        <f t="shared" si="314"/>
        <v/>
      </c>
      <c r="AS1763" s="1" t="str">
        <f t="shared" si="315"/>
        <v/>
      </c>
      <c r="AT1763" s="1" t="str">
        <f t="shared" si="316"/>
        <v/>
      </c>
      <c r="AU1763" s="1" t="str">
        <f t="shared" si="307"/>
        <v/>
      </c>
      <c r="AV1763" s="1" t="e">
        <f>IF(VLOOKUP(G1763,官網匯出!A:AQ,42,FALSE)="","[黃金盾官網]",VLOOKUP(G1763,官網匯出!A:AQ,42,FALSE))</f>
        <v>#N/A</v>
      </c>
      <c r="AW1763" s="1" t="e">
        <f>IF(LEFT(VLOOKUP(G1763,官網匯出!A:AS,43,FALSE),2)="","web",LEFT(VLOOKUP(G1763,官網匯出!A:AS,43,FALSE),2))</f>
        <v>#N/A</v>
      </c>
      <c r="AX1763" s="1" t="str">
        <f t="shared" si="317"/>
        <v>O</v>
      </c>
    </row>
    <row r="1764" spans="1:50">
      <c r="A1764" s="1" t="str">
        <f>IF(G1764="","",VLOOKUP(官網轉換!AW1764,團名!A:B,2,FALSE))</f>
        <v/>
      </c>
      <c r="B1764" s="1" t="str">
        <f>IF(G1764="","",IF(LEFT(VLOOKUP(G1764,官網匯出!A:AQ,43,0),2)="wf",VLOOKUP(VLOOKUP(G1764,官網匯出!A:AQ,43,0),團名!$I$1:$K$12,2,FALSE),"N0071"))</f>
        <v/>
      </c>
      <c r="C1764" s="1" t="str">
        <f>IFERROR(VLOOKUP(官網匯出!D1764,團名!E:G,3,FALSE),"")</f>
        <v/>
      </c>
      <c r="D1764" s="1" t="str">
        <f t="shared" si="308"/>
        <v/>
      </c>
      <c r="E1764" s="1" t="str">
        <f t="shared" si="309"/>
        <v/>
      </c>
      <c r="F1764" s="1" t="str">
        <f>IF(官網匯出!F1764="已付款","","B0012")</f>
        <v>B0012</v>
      </c>
      <c r="G1764" s="1" t="str">
        <f>IF(官網匯出!A1764="","",官網匯出!A1764)</f>
        <v/>
      </c>
      <c r="H1764" s="3" t="str">
        <f>IF(官網匯出!B1764="","",官網匯出!B1764)</f>
        <v/>
      </c>
      <c r="I1764" s="1" t="str">
        <f>IF(官網匯出!C1764="","",官網匯出!C1764)</f>
        <v/>
      </c>
      <c r="J1764" s="1" t="str">
        <f>IF(官網匯出!D1764="","",官網匯出!D1764)</f>
        <v/>
      </c>
      <c r="K1764" s="3" t="str">
        <f>IF(官網匯出!E1764="","",官網匯出!E1764)</f>
        <v/>
      </c>
      <c r="L1764" s="1" t="str">
        <f>IF(官網匯出!F1764="","",官網匯出!F1764)</f>
        <v/>
      </c>
      <c r="M1764" s="1" t="str">
        <f>IF(官網匯出!G1764="","",官網匯出!G1764)</f>
        <v/>
      </c>
      <c r="N1764" s="1" t="str">
        <f>IF(官網匯出!H1764="","",官網匯出!H1764)</f>
        <v/>
      </c>
      <c r="P1764" s="1" t="str">
        <f>IF(官網匯出!J1764="","",RIGHT(官網匯出!J1764,LEN(官網匯出!J1764)-2))</f>
        <v/>
      </c>
      <c r="Q1764" s="1" t="str">
        <f>IF(官網匯出!K1764="","",官網匯出!K1764)</f>
        <v/>
      </c>
      <c r="R1764" s="1" t="str">
        <f>IF(官網匯出!L1764="","",官網匯出!L1764)</f>
        <v/>
      </c>
      <c r="S1764" s="1" t="str">
        <f>IF(官網匯出!M1764="","",官網匯出!M1764)</f>
        <v/>
      </c>
      <c r="T1764" s="1" t="str">
        <f>IF(官網匯出!N1764="","",官網匯出!N1764)</f>
        <v/>
      </c>
      <c r="U1764" s="1" t="str">
        <f>IF(官網匯出!O1764="","",官網匯出!O1764)</f>
        <v/>
      </c>
      <c r="V1764" s="1" t="str">
        <f>IF(官網匯出!P1764="",IF(G1764="","",0),官網匯出!P1764)</f>
        <v/>
      </c>
      <c r="W1764" s="1" t="str">
        <f>IF(官網匯出!Q1764="",IF(G1764="","",0),官網匯出!Q1764)</f>
        <v/>
      </c>
      <c r="X1764" s="1" t="str">
        <f>IF(官網匯出!R1764="","",官網匯出!R1764)</f>
        <v/>
      </c>
      <c r="Y1764" s="1" t="str">
        <f>IF(官網匯出!S1764="","",官網匯出!S1764)</f>
        <v/>
      </c>
      <c r="Z1764" s="1" t="str">
        <f>IF(G1764="","",官網匯出!T1764)</f>
        <v/>
      </c>
      <c r="AA1764" s="1" t="str">
        <f>IF(G1764="","",官網匯出!AK1764)</f>
        <v/>
      </c>
      <c r="AB1764" s="1" t="str">
        <f>IF(G1764="","",IF(官網匯出!V1764="","",官網匯出!V1764))</f>
        <v/>
      </c>
      <c r="AJ1764" s="1" t="str">
        <f>IF(G1764="","",IF(官網匯出!AE1764="","",官網匯出!AE1764))</f>
        <v/>
      </c>
      <c r="AK1764" s="1" t="str">
        <f>IF(G1764="","",IF(官網匯出!AD1764="","",官網匯出!AD1764))</f>
        <v/>
      </c>
      <c r="AL1764" s="1" t="str">
        <f t="shared" si="310"/>
        <v>0</v>
      </c>
      <c r="AM1764" s="1" t="str">
        <f>IF(官網匯出!AG1764="","",官網匯出!AG1764)</f>
        <v/>
      </c>
      <c r="AN1764" s="1" t="str">
        <f>IF(G1764="","",IF(官網匯出!AH1764="","",官網匯出!AH1764))</f>
        <v/>
      </c>
      <c r="AO1764" s="14" t="str">
        <f t="shared" si="311"/>
        <v/>
      </c>
      <c r="AP1764" s="14" t="str">
        <f t="shared" si="312"/>
        <v>1</v>
      </c>
      <c r="AQ1764" s="14" t="str">
        <f t="shared" si="313"/>
        <v>0</v>
      </c>
      <c r="AR1764" s="1" t="str">
        <f t="shared" si="314"/>
        <v/>
      </c>
      <c r="AS1764" s="1" t="str">
        <f t="shared" si="315"/>
        <v/>
      </c>
      <c r="AT1764" s="1" t="str">
        <f t="shared" si="316"/>
        <v/>
      </c>
      <c r="AU1764" s="1" t="str">
        <f t="shared" si="307"/>
        <v/>
      </c>
      <c r="AV1764" s="1" t="e">
        <f>IF(VLOOKUP(G1764,官網匯出!A:AQ,42,FALSE)="","[黃金盾官網]",VLOOKUP(G1764,官網匯出!A:AQ,42,FALSE))</f>
        <v>#N/A</v>
      </c>
      <c r="AW1764" s="1" t="e">
        <f>IF(LEFT(VLOOKUP(G1764,官網匯出!A:AS,43,FALSE),2)="","web",LEFT(VLOOKUP(G1764,官網匯出!A:AS,43,FALSE),2))</f>
        <v>#N/A</v>
      </c>
      <c r="AX1764" s="1" t="str">
        <f t="shared" si="317"/>
        <v>O</v>
      </c>
    </row>
    <row r="1765" spans="1:50">
      <c r="A1765" s="1" t="str">
        <f>IF(G1765="","",VLOOKUP(官網轉換!AW1765,團名!A:B,2,FALSE))</f>
        <v/>
      </c>
      <c r="B1765" s="1" t="str">
        <f>IF(G1765="","",IF(LEFT(VLOOKUP(G1765,官網匯出!A:AQ,43,0),2)="wf",VLOOKUP(VLOOKUP(G1765,官網匯出!A:AQ,43,0),團名!$I$1:$K$12,2,FALSE),"N0071"))</f>
        <v/>
      </c>
      <c r="C1765" s="1" t="str">
        <f>IFERROR(VLOOKUP(官網匯出!D1765,團名!E:G,3,FALSE),"")</f>
        <v/>
      </c>
      <c r="D1765" s="1" t="str">
        <f t="shared" si="308"/>
        <v/>
      </c>
      <c r="E1765" s="1" t="str">
        <f t="shared" si="309"/>
        <v/>
      </c>
      <c r="F1765" s="1" t="str">
        <f>IF(官網匯出!F1765="已付款","","B0012")</f>
        <v>B0012</v>
      </c>
      <c r="G1765" s="1" t="str">
        <f>IF(官網匯出!A1765="","",官網匯出!A1765)</f>
        <v/>
      </c>
      <c r="H1765" s="3" t="str">
        <f>IF(官網匯出!B1765="","",官網匯出!B1765)</f>
        <v/>
      </c>
      <c r="I1765" s="1" t="str">
        <f>IF(官網匯出!C1765="","",官網匯出!C1765)</f>
        <v/>
      </c>
      <c r="J1765" s="1" t="str">
        <f>IF(官網匯出!D1765="","",官網匯出!D1765)</f>
        <v/>
      </c>
      <c r="K1765" s="3" t="str">
        <f>IF(官網匯出!E1765="","",官網匯出!E1765)</f>
        <v/>
      </c>
      <c r="L1765" s="1" t="str">
        <f>IF(官網匯出!F1765="","",官網匯出!F1765)</f>
        <v/>
      </c>
      <c r="M1765" s="1" t="str">
        <f>IF(官網匯出!G1765="","",官網匯出!G1765)</f>
        <v/>
      </c>
      <c r="N1765" s="1" t="str">
        <f>IF(官網匯出!H1765="","",官網匯出!H1765)</f>
        <v/>
      </c>
      <c r="P1765" s="1" t="str">
        <f>IF(官網匯出!J1765="","",RIGHT(官網匯出!J1765,LEN(官網匯出!J1765)-2))</f>
        <v/>
      </c>
      <c r="Q1765" s="1" t="str">
        <f>IF(官網匯出!K1765="","",官網匯出!K1765)</f>
        <v/>
      </c>
      <c r="R1765" s="1" t="str">
        <f>IF(官網匯出!L1765="","",官網匯出!L1765)</f>
        <v/>
      </c>
      <c r="S1765" s="1" t="str">
        <f>IF(官網匯出!M1765="","",官網匯出!M1765)</f>
        <v/>
      </c>
      <c r="T1765" s="1" t="str">
        <f>IF(官網匯出!N1765="","",官網匯出!N1765)</f>
        <v/>
      </c>
      <c r="U1765" s="1" t="str">
        <f>IF(官網匯出!O1765="","",官網匯出!O1765)</f>
        <v/>
      </c>
      <c r="V1765" s="1" t="str">
        <f>IF(官網匯出!P1765="",IF(G1765="","",0),官網匯出!P1765)</f>
        <v/>
      </c>
      <c r="W1765" s="1" t="str">
        <f>IF(官網匯出!Q1765="",IF(G1765="","",0),官網匯出!Q1765)</f>
        <v/>
      </c>
      <c r="X1765" s="1" t="str">
        <f>IF(官網匯出!R1765="","",官網匯出!R1765)</f>
        <v/>
      </c>
      <c r="Y1765" s="1" t="str">
        <f>IF(官網匯出!S1765="","",官網匯出!S1765)</f>
        <v/>
      </c>
      <c r="Z1765" s="1" t="str">
        <f>IF(G1765="","",官網匯出!T1765)</f>
        <v/>
      </c>
      <c r="AA1765" s="1" t="str">
        <f>IF(G1765="","",官網匯出!AK1765)</f>
        <v/>
      </c>
      <c r="AB1765" s="1" t="str">
        <f>IF(G1765="","",IF(官網匯出!V1765="","",官網匯出!V1765))</f>
        <v/>
      </c>
      <c r="AJ1765" s="1" t="str">
        <f>IF(G1765="","",IF(官網匯出!AE1765="","",官網匯出!AE1765))</f>
        <v/>
      </c>
      <c r="AK1765" s="1" t="str">
        <f>IF(G1765="","",IF(官網匯出!AD1765="","",官網匯出!AD1765))</f>
        <v/>
      </c>
      <c r="AL1765" s="1" t="str">
        <f t="shared" si="310"/>
        <v>0</v>
      </c>
      <c r="AM1765" s="1" t="str">
        <f>IF(官網匯出!AG1765="","",官網匯出!AG1765)</f>
        <v/>
      </c>
      <c r="AN1765" s="1" t="str">
        <f>IF(G1765="","",IF(官網匯出!AH1765="","",官網匯出!AH1765))</f>
        <v/>
      </c>
      <c r="AO1765" s="14" t="str">
        <f t="shared" si="311"/>
        <v/>
      </c>
      <c r="AP1765" s="14" t="str">
        <f t="shared" si="312"/>
        <v>1</v>
      </c>
      <c r="AQ1765" s="14" t="str">
        <f t="shared" si="313"/>
        <v>0</v>
      </c>
      <c r="AR1765" s="1" t="str">
        <f t="shared" si="314"/>
        <v/>
      </c>
      <c r="AS1765" s="1" t="str">
        <f t="shared" si="315"/>
        <v/>
      </c>
      <c r="AT1765" s="1" t="str">
        <f t="shared" si="316"/>
        <v/>
      </c>
      <c r="AU1765" s="1" t="str">
        <f t="shared" si="307"/>
        <v/>
      </c>
      <c r="AV1765" s="1" t="e">
        <f>IF(VLOOKUP(G1765,官網匯出!A:AQ,42,FALSE)="","[黃金盾官網]",VLOOKUP(G1765,官網匯出!A:AQ,42,FALSE))</f>
        <v>#N/A</v>
      </c>
      <c r="AW1765" s="1" t="e">
        <f>IF(LEFT(VLOOKUP(G1765,官網匯出!A:AS,43,FALSE),2)="","web",LEFT(VLOOKUP(G1765,官網匯出!A:AS,43,FALSE),2))</f>
        <v>#N/A</v>
      </c>
      <c r="AX1765" s="1" t="str">
        <f t="shared" si="317"/>
        <v>O</v>
      </c>
    </row>
    <row r="1766" spans="1:50">
      <c r="A1766" s="1" t="str">
        <f>IF(G1766="","",VLOOKUP(官網轉換!AW1766,團名!A:B,2,FALSE))</f>
        <v/>
      </c>
      <c r="B1766" s="1" t="str">
        <f>IF(G1766="","",IF(LEFT(VLOOKUP(G1766,官網匯出!A:AQ,43,0),2)="wf",VLOOKUP(VLOOKUP(G1766,官網匯出!A:AQ,43,0),團名!$I$1:$K$12,2,FALSE),"N0071"))</f>
        <v/>
      </c>
      <c r="C1766" s="1" t="str">
        <f>IFERROR(VLOOKUP(官網匯出!D1766,團名!E:G,3,FALSE),"")</f>
        <v/>
      </c>
      <c r="D1766" s="1" t="str">
        <f t="shared" si="308"/>
        <v/>
      </c>
      <c r="E1766" s="1" t="str">
        <f t="shared" si="309"/>
        <v/>
      </c>
      <c r="F1766" s="1" t="str">
        <f>IF(官網匯出!F1766="已付款","","B0012")</f>
        <v>B0012</v>
      </c>
      <c r="G1766" s="1" t="str">
        <f>IF(官網匯出!A1766="","",官網匯出!A1766)</f>
        <v/>
      </c>
      <c r="H1766" s="3" t="str">
        <f>IF(官網匯出!B1766="","",官網匯出!B1766)</f>
        <v/>
      </c>
      <c r="I1766" s="1" t="str">
        <f>IF(官網匯出!C1766="","",官網匯出!C1766)</f>
        <v/>
      </c>
      <c r="J1766" s="1" t="str">
        <f>IF(官網匯出!D1766="","",官網匯出!D1766)</f>
        <v/>
      </c>
      <c r="K1766" s="3" t="str">
        <f>IF(官網匯出!E1766="","",官網匯出!E1766)</f>
        <v/>
      </c>
      <c r="L1766" s="1" t="str">
        <f>IF(官網匯出!F1766="","",官網匯出!F1766)</f>
        <v/>
      </c>
      <c r="M1766" s="1" t="str">
        <f>IF(官網匯出!G1766="","",官網匯出!G1766)</f>
        <v/>
      </c>
      <c r="N1766" s="1" t="str">
        <f>IF(官網匯出!H1766="","",官網匯出!H1766)</f>
        <v/>
      </c>
      <c r="P1766" s="1" t="str">
        <f>IF(官網匯出!J1766="","",RIGHT(官網匯出!J1766,LEN(官網匯出!J1766)-2))</f>
        <v/>
      </c>
      <c r="Q1766" s="1" t="str">
        <f>IF(官網匯出!K1766="","",官網匯出!K1766)</f>
        <v/>
      </c>
      <c r="R1766" s="1" t="str">
        <f>IF(官網匯出!L1766="","",官網匯出!L1766)</f>
        <v/>
      </c>
      <c r="S1766" s="1" t="str">
        <f>IF(官網匯出!M1766="","",官網匯出!M1766)</f>
        <v/>
      </c>
      <c r="T1766" s="1" t="str">
        <f>IF(官網匯出!N1766="","",官網匯出!N1766)</f>
        <v/>
      </c>
      <c r="U1766" s="1" t="str">
        <f>IF(官網匯出!O1766="","",官網匯出!O1766)</f>
        <v/>
      </c>
      <c r="V1766" s="1" t="str">
        <f>IF(官網匯出!P1766="",IF(G1766="","",0),官網匯出!P1766)</f>
        <v/>
      </c>
      <c r="W1766" s="1" t="str">
        <f>IF(官網匯出!Q1766="",IF(G1766="","",0),官網匯出!Q1766)</f>
        <v/>
      </c>
      <c r="X1766" s="1" t="str">
        <f>IF(官網匯出!R1766="","",官網匯出!R1766)</f>
        <v/>
      </c>
      <c r="Y1766" s="1" t="str">
        <f>IF(官網匯出!S1766="","",官網匯出!S1766)</f>
        <v/>
      </c>
      <c r="Z1766" s="1" t="str">
        <f>IF(G1766="","",官網匯出!T1766)</f>
        <v/>
      </c>
      <c r="AA1766" s="1" t="str">
        <f>IF(G1766="","",官網匯出!AK1766)</f>
        <v/>
      </c>
      <c r="AB1766" s="1" t="str">
        <f>IF(G1766="","",IF(官網匯出!V1766="","",官網匯出!V1766))</f>
        <v/>
      </c>
      <c r="AJ1766" s="1" t="str">
        <f>IF(G1766="","",IF(官網匯出!AE1766="","",官網匯出!AE1766))</f>
        <v/>
      </c>
      <c r="AK1766" s="1" t="str">
        <f>IF(G1766="","",IF(官網匯出!AD1766="","",官網匯出!AD1766))</f>
        <v/>
      </c>
      <c r="AL1766" s="1" t="str">
        <f t="shared" si="310"/>
        <v>0</v>
      </c>
      <c r="AM1766" s="1" t="str">
        <f>IF(官網匯出!AG1766="","",官網匯出!AG1766)</f>
        <v/>
      </c>
      <c r="AN1766" s="1" t="str">
        <f>IF(G1766="","",IF(官網匯出!AH1766="","",官網匯出!AH1766))</f>
        <v/>
      </c>
      <c r="AO1766" s="14" t="str">
        <f t="shared" si="311"/>
        <v/>
      </c>
      <c r="AP1766" s="14" t="str">
        <f t="shared" si="312"/>
        <v>1</v>
      </c>
      <c r="AQ1766" s="14" t="str">
        <f t="shared" si="313"/>
        <v>0</v>
      </c>
      <c r="AR1766" s="1" t="str">
        <f t="shared" si="314"/>
        <v/>
      </c>
      <c r="AS1766" s="1" t="str">
        <f t="shared" si="315"/>
        <v/>
      </c>
      <c r="AT1766" s="1" t="str">
        <f t="shared" si="316"/>
        <v/>
      </c>
      <c r="AU1766" s="1" t="str">
        <f t="shared" si="307"/>
        <v/>
      </c>
      <c r="AV1766" s="1" t="e">
        <f>IF(VLOOKUP(G1766,官網匯出!A:AQ,42,FALSE)="","[黃金盾官網]",VLOOKUP(G1766,官網匯出!A:AQ,42,FALSE))</f>
        <v>#N/A</v>
      </c>
      <c r="AW1766" s="1" t="e">
        <f>IF(LEFT(VLOOKUP(G1766,官網匯出!A:AS,43,FALSE),2)="","web",LEFT(VLOOKUP(G1766,官網匯出!A:AS,43,FALSE),2))</f>
        <v>#N/A</v>
      </c>
      <c r="AX1766" s="1" t="str">
        <f t="shared" si="317"/>
        <v>O</v>
      </c>
    </row>
    <row r="1767" spans="1:50">
      <c r="A1767" s="1" t="str">
        <f>IF(G1767="","",VLOOKUP(官網轉換!AW1767,團名!A:B,2,FALSE))</f>
        <v/>
      </c>
      <c r="B1767" s="1" t="str">
        <f>IF(G1767="","",IF(LEFT(VLOOKUP(G1767,官網匯出!A:AQ,43,0),2)="wf",VLOOKUP(VLOOKUP(G1767,官網匯出!A:AQ,43,0),團名!$I$1:$K$12,2,FALSE),"N0071"))</f>
        <v/>
      </c>
      <c r="C1767" s="1" t="str">
        <f>IFERROR(VLOOKUP(官網匯出!D1767,團名!E:G,3,FALSE),"")</f>
        <v/>
      </c>
      <c r="D1767" s="1" t="str">
        <f t="shared" si="308"/>
        <v/>
      </c>
      <c r="E1767" s="1" t="str">
        <f t="shared" si="309"/>
        <v/>
      </c>
      <c r="F1767" s="1" t="str">
        <f>IF(官網匯出!F1767="已付款","","B0012")</f>
        <v>B0012</v>
      </c>
      <c r="G1767" s="1" t="str">
        <f>IF(官網匯出!A1767="","",官網匯出!A1767)</f>
        <v/>
      </c>
      <c r="H1767" s="3" t="str">
        <f>IF(官網匯出!B1767="","",官網匯出!B1767)</f>
        <v/>
      </c>
      <c r="I1767" s="1" t="str">
        <f>IF(官網匯出!C1767="","",官網匯出!C1767)</f>
        <v/>
      </c>
      <c r="J1767" s="1" t="str">
        <f>IF(官網匯出!D1767="","",官網匯出!D1767)</f>
        <v/>
      </c>
      <c r="K1767" s="3" t="str">
        <f>IF(官網匯出!E1767="","",官網匯出!E1767)</f>
        <v/>
      </c>
      <c r="L1767" s="1" t="str">
        <f>IF(官網匯出!F1767="","",官網匯出!F1767)</f>
        <v/>
      </c>
      <c r="M1767" s="1" t="str">
        <f>IF(官網匯出!G1767="","",官網匯出!G1767)</f>
        <v/>
      </c>
      <c r="N1767" s="1" t="str">
        <f>IF(官網匯出!H1767="","",官網匯出!H1767)</f>
        <v/>
      </c>
      <c r="P1767" s="1" t="str">
        <f>IF(官網匯出!J1767="","",RIGHT(官網匯出!J1767,LEN(官網匯出!J1767)-2))</f>
        <v/>
      </c>
      <c r="Q1767" s="1" t="str">
        <f>IF(官網匯出!K1767="","",官網匯出!K1767)</f>
        <v/>
      </c>
      <c r="R1767" s="1" t="str">
        <f>IF(官網匯出!L1767="","",官網匯出!L1767)</f>
        <v/>
      </c>
      <c r="S1767" s="1" t="str">
        <f>IF(官網匯出!M1767="","",官網匯出!M1767)</f>
        <v/>
      </c>
      <c r="T1767" s="1" t="str">
        <f>IF(官網匯出!N1767="","",官網匯出!N1767)</f>
        <v/>
      </c>
      <c r="U1767" s="1" t="str">
        <f>IF(官網匯出!O1767="","",官網匯出!O1767)</f>
        <v/>
      </c>
      <c r="V1767" s="1" t="str">
        <f>IF(官網匯出!P1767="",IF(G1767="","",0),官網匯出!P1767)</f>
        <v/>
      </c>
      <c r="W1767" s="1" t="str">
        <f>IF(官網匯出!Q1767="",IF(G1767="","",0),官網匯出!Q1767)</f>
        <v/>
      </c>
      <c r="X1767" s="1" t="str">
        <f>IF(官網匯出!R1767="","",官網匯出!R1767)</f>
        <v/>
      </c>
      <c r="Y1767" s="1" t="str">
        <f>IF(官網匯出!S1767="","",官網匯出!S1767)</f>
        <v/>
      </c>
      <c r="Z1767" s="1" t="str">
        <f>IF(G1767="","",官網匯出!T1767)</f>
        <v/>
      </c>
      <c r="AA1767" s="1" t="str">
        <f>IF(G1767="","",官網匯出!AK1767)</f>
        <v/>
      </c>
      <c r="AB1767" s="1" t="str">
        <f>IF(G1767="","",IF(官網匯出!V1767="","",官網匯出!V1767))</f>
        <v/>
      </c>
      <c r="AJ1767" s="1" t="str">
        <f>IF(G1767="","",IF(官網匯出!AE1767="","",官網匯出!AE1767))</f>
        <v/>
      </c>
      <c r="AK1767" s="1" t="str">
        <f>IF(G1767="","",IF(官網匯出!AD1767="","",官網匯出!AD1767))</f>
        <v/>
      </c>
      <c r="AL1767" s="1" t="str">
        <f t="shared" si="310"/>
        <v>0</v>
      </c>
      <c r="AM1767" s="1" t="str">
        <f>IF(官網匯出!AG1767="","",官網匯出!AG1767)</f>
        <v/>
      </c>
      <c r="AN1767" s="1" t="str">
        <f>IF(G1767="","",IF(官網匯出!AH1767="","",官網匯出!AH1767))</f>
        <v/>
      </c>
      <c r="AO1767" s="14" t="str">
        <f t="shared" si="311"/>
        <v/>
      </c>
      <c r="AP1767" s="14" t="str">
        <f t="shared" si="312"/>
        <v>1</v>
      </c>
      <c r="AQ1767" s="14" t="str">
        <f t="shared" si="313"/>
        <v>0</v>
      </c>
      <c r="AR1767" s="1" t="str">
        <f t="shared" si="314"/>
        <v/>
      </c>
      <c r="AS1767" s="1" t="str">
        <f t="shared" si="315"/>
        <v/>
      </c>
      <c r="AT1767" s="1" t="str">
        <f t="shared" si="316"/>
        <v/>
      </c>
      <c r="AU1767" s="1" t="str">
        <f t="shared" si="307"/>
        <v/>
      </c>
      <c r="AV1767" s="1" t="e">
        <f>IF(VLOOKUP(G1767,官網匯出!A:AQ,42,FALSE)="","[黃金盾官網]",VLOOKUP(G1767,官網匯出!A:AQ,42,FALSE))</f>
        <v>#N/A</v>
      </c>
      <c r="AW1767" s="1" t="e">
        <f>IF(LEFT(VLOOKUP(G1767,官網匯出!A:AS,43,FALSE),2)="","web",LEFT(VLOOKUP(G1767,官網匯出!A:AS,43,FALSE),2))</f>
        <v>#N/A</v>
      </c>
      <c r="AX1767" s="1" t="str">
        <f t="shared" si="317"/>
        <v>O</v>
      </c>
    </row>
    <row r="1768" spans="1:50">
      <c r="A1768" s="1" t="str">
        <f>IF(G1768="","",VLOOKUP(官網轉換!AW1768,團名!A:B,2,FALSE))</f>
        <v/>
      </c>
      <c r="B1768" s="1" t="str">
        <f>IF(G1768="","",IF(LEFT(VLOOKUP(G1768,官網匯出!A:AQ,43,0),2)="wf",VLOOKUP(VLOOKUP(G1768,官網匯出!A:AQ,43,0),團名!$I$1:$K$12,2,FALSE),"N0071"))</f>
        <v/>
      </c>
      <c r="C1768" s="1" t="str">
        <f>IFERROR(VLOOKUP(官網匯出!D1768,團名!E:G,3,FALSE),"")</f>
        <v/>
      </c>
      <c r="D1768" s="1" t="str">
        <f t="shared" si="308"/>
        <v/>
      </c>
      <c r="E1768" s="1" t="str">
        <f t="shared" si="309"/>
        <v/>
      </c>
      <c r="F1768" s="1" t="str">
        <f>IF(官網匯出!F1768="已付款","","B0012")</f>
        <v>B0012</v>
      </c>
      <c r="G1768" s="1" t="str">
        <f>IF(官網匯出!A1768="","",官網匯出!A1768)</f>
        <v/>
      </c>
      <c r="H1768" s="3" t="str">
        <f>IF(官網匯出!B1768="","",官網匯出!B1768)</f>
        <v/>
      </c>
      <c r="I1768" s="1" t="str">
        <f>IF(官網匯出!C1768="","",官網匯出!C1768)</f>
        <v/>
      </c>
      <c r="J1768" s="1" t="str">
        <f>IF(官網匯出!D1768="","",官網匯出!D1768)</f>
        <v/>
      </c>
      <c r="K1768" s="3" t="str">
        <f>IF(官網匯出!E1768="","",官網匯出!E1768)</f>
        <v/>
      </c>
      <c r="L1768" s="1" t="str">
        <f>IF(官網匯出!F1768="","",官網匯出!F1768)</f>
        <v/>
      </c>
      <c r="M1768" s="1" t="str">
        <f>IF(官網匯出!G1768="","",官網匯出!G1768)</f>
        <v/>
      </c>
      <c r="N1768" s="1" t="str">
        <f>IF(官網匯出!H1768="","",官網匯出!H1768)</f>
        <v/>
      </c>
      <c r="P1768" s="1" t="str">
        <f>IF(官網匯出!J1768="","",RIGHT(官網匯出!J1768,LEN(官網匯出!J1768)-2))</f>
        <v/>
      </c>
      <c r="Q1768" s="1" t="str">
        <f>IF(官網匯出!K1768="","",官網匯出!K1768)</f>
        <v/>
      </c>
      <c r="R1768" s="1" t="str">
        <f>IF(官網匯出!L1768="","",官網匯出!L1768)</f>
        <v/>
      </c>
      <c r="S1768" s="1" t="str">
        <f>IF(官網匯出!M1768="","",官網匯出!M1768)</f>
        <v/>
      </c>
      <c r="T1768" s="1" t="str">
        <f>IF(官網匯出!N1768="","",官網匯出!N1768)</f>
        <v/>
      </c>
      <c r="U1768" s="1" t="str">
        <f>IF(官網匯出!O1768="","",官網匯出!O1768)</f>
        <v/>
      </c>
      <c r="V1768" s="1" t="str">
        <f>IF(官網匯出!P1768="",IF(G1768="","",0),官網匯出!P1768)</f>
        <v/>
      </c>
      <c r="W1768" s="1" t="str">
        <f>IF(官網匯出!Q1768="",IF(G1768="","",0),官網匯出!Q1768)</f>
        <v/>
      </c>
      <c r="X1768" s="1" t="str">
        <f>IF(官網匯出!R1768="","",官網匯出!R1768)</f>
        <v/>
      </c>
      <c r="Y1768" s="1" t="str">
        <f>IF(官網匯出!S1768="","",官網匯出!S1768)</f>
        <v/>
      </c>
      <c r="Z1768" s="1" t="str">
        <f>IF(G1768="","",官網匯出!T1768)</f>
        <v/>
      </c>
      <c r="AA1768" s="1" t="str">
        <f>IF(G1768="","",官網匯出!AK1768)</f>
        <v/>
      </c>
      <c r="AB1768" s="1" t="str">
        <f>IF(G1768="","",IF(官網匯出!V1768="","",官網匯出!V1768))</f>
        <v/>
      </c>
      <c r="AJ1768" s="1" t="str">
        <f>IF(G1768="","",IF(官網匯出!AE1768="","",官網匯出!AE1768))</f>
        <v/>
      </c>
      <c r="AK1768" s="1" t="str">
        <f>IF(G1768="","",IF(官網匯出!AD1768="","",官網匯出!AD1768))</f>
        <v/>
      </c>
      <c r="AL1768" s="1" t="str">
        <f t="shared" si="310"/>
        <v>0</v>
      </c>
      <c r="AM1768" s="1" t="str">
        <f>IF(官網匯出!AG1768="","",官網匯出!AG1768)</f>
        <v/>
      </c>
      <c r="AN1768" s="1" t="str">
        <f>IF(G1768="","",IF(官網匯出!AH1768="","",官網匯出!AH1768))</f>
        <v/>
      </c>
      <c r="AO1768" s="14" t="str">
        <f t="shared" si="311"/>
        <v/>
      </c>
      <c r="AP1768" s="14" t="str">
        <f t="shared" si="312"/>
        <v>1</v>
      </c>
      <c r="AQ1768" s="14" t="str">
        <f t="shared" si="313"/>
        <v>0</v>
      </c>
      <c r="AR1768" s="1" t="str">
        <f t="shared" si="314"/>
        <v/>
      </c>
      <c r="AS1768" s="1" t="str">
        <f t="shared" si="315"/>
        <v/>
      </c>
      <c r="AT1768" s="1" t="str">
        <f t="shared" si="316"/>
        <v/>
      </c>
      <c r="AU1768" s="1" t="str">
        <f t="shared" si="307"/>
        <v/>
      </c>
      <c r="AV1768" s="1" t="e">
        <f>IF(VLOOKUP(G1768,官網匯出!A:AQ,42,FALSE)="","[黃金盾官網]",VLOOKUP(G1768,官網匯出!A:AQ,42,FALSE))</f>
        <v>#N/A</v>
      </c>
      <c r="AW1768" s="1" t="e">
        <f>IF(LEFT(VLOOKUP(G1768,官網匯出!A:AS,43,FALSE),2)="","web",LEFT(VLOOKUP(G1768,官網匯出!A:AS,43,FALSE),2))</f>
        <v>#N/A</v>
      </c>
      <c r="AX1768" s="1" t="str">
        <f t="shared" si="317"/>
        <v>O</v>
      </c>
    </row>
    <row r="1769" spans="1:50">
      <c r="A1769" s="1" t="str">
        <f>IF(G1769="","",VLOOKUP(官網轉換!AW1769,團名!A:B,2,FALSE))</f>
        <v/>
      </c>
      <c r="B1769" s="1" t="str">
        <f>IF(G1769="","",IF(LEFT(VLOOKUP(G1769,官網匯出!A:AQ,43,0),2)="wf",VLOOKUP(VLOOKUP(G1769,官網匯出!A:AQ,43,0),團名!$I$1:$K$12,2,FALSE),"N0071"))</f>
        <v/>
      </c>
      <c r="C1769" s="1" t="str">
        <f>IFERROR(VLOOKUP(官網匯出!D1769,團名!E:G,3,FALSE),"")</f>
        <v/>
      </c>
      <c r="D1769" s="1" t="str">
        <f t="shared" si="308"/>
        <v/>
      </c>
      <c r="E1769" s="1" t="str">
        <f t="shared" si="309"/>
        <v/>
      </c>
      <c r="F1769" s="1" t="str">
        <f>IF(官網匯出!F1769="已付款","","B0012")</f>
        <v>B0012</v>
      </c>
      <c r="G1769" s="1" t="str">
        <f>IF(官網匯出!A1769="","",官網匯出!A1769)</f>
        <v/>
      </c>
      <c r="H1769" s="3" t="str">
        <f>IF(官網匯出!B1769="","",官網匯出!B1769)</f>
        <v/>
      </c>
      <c r="I1769" s="1" t="str">
        <f>IF(官網匯出!C1769="","",官網匯出!C1769)</f>
        <v/>
      </c>
      <c r="J1769" s="1" t="str">
        <f>IF(官網匯出!D1769="","",官網匯出!D1769)</f>
        <v/>
      </c>
      <c r="K1769" s="3" t="str">
        <f>IF(官網匯出!E1769="","",官網匯出!E1769)</f>
        <v/>
      </c>
      <c r="L1769" s="1" t="str">
        <f>IF(官網匯出!F1769="","",官網匯出!F1769)</f>
        <v/>
      </c>
      <c r="M1769" s="1" t="str">
        <f>IF(官網匯出!G1769="","",官網匯出!G1769)</f>
        <v/>
      </c>
      <c r="N1769" s="1" t="str">
        <f>IF(官網匯出!H1769="","",官網匯出!H1769)</f>
        <v/>
      </c>
      <c r="P1769" s="1" t="str">
        <f>IF(官網匯出!J1769="","",RIGHT(官網匯出!J1769,LEN(官網匯出!J1769)-2))</f>
        <v/>
      </c>
      <c r="Q1769" s="1" t="str">
        <f>IF(官網匯出!K1769="","",官網匯出!K1769)</f>
        <v/>
      </c>
      <c r="R1769" s="1" t="str">
        <f>IF(官網匯出!L1769="","",官網匯出!L1769)</f>
        <v/>
      </c>
      <c r="S1769" s="1" t="str">
        <f>IF(官網匯出!M1769="","",官網匯出!M1769)</f>
        <v/>
      </c>
      <c r="T1769" s="1" t="str">
        <f>IF(官網匯出!N1769="","",官網匯出!N1769)</f>
        <v/>
      </c>
      <c r="U1769" s="1" t="str">
        <f>IF(官網匯出!O1769="","",官網匯出!O1769)</f>
        <v/>
      </c>
      <c r="V1769" s="1" t="str">
        <f>IF(官網匯出!P1769="",IF(G1769="","",0),官網匯出!P1769)</f>
        <v/>
      </c>
      <c r="W1769" s="1" t="str">
        <f>IF(官網匯出!Q1769="",IF(G1769="","",0),官網匯出!Q1769)</f>
        <v/>
      </c>
      <c r="X1769" s="1" t="str">
        <f>IF(官網匯出!R1769="","",官網匯出!R1769)</f>
        <v/>
      </c>
      <c r="Y1769" s="1" t="str">
        <f>IF(官網匯出!S1769="","",官網匯出!S1769)</f>
        <v/>
      </c>
      <c r="Z1769" s="1" t="str">
        <f>IF(G1769="","",官網匯出!T1769)</f>
        <v/>
      </c>
      <c r="AA1769" s="1" t="str">
        <f>IF(G1769="","",官網匯出!AK1769)</f>
        <v/>
      </c>
      <c r="AB1769" s="1" t="str">
        <f>IF(G1769="","",IF(官網匯出!V1769="","",官網匯出!V1769))</f>
        <v/>
      </c>
      <c r="AJ1769" s="1" t="str">
        <f>IF(G1769="","",IF(官網匯出!AE1769="","",官網匯出!AE1769))</f>
        <v/>
      </c>
      <c r="AK1769" s="1" t="str">
        <f>IF(G1769="","",IF(官網匯出!AD1769="","",官網匯出!AD1769))</f>
        <v/>
      </c>
      <c r="AL1769" s="1" t="str">
        <f t="shared" si="310"/>
        <v>0</v>
      </c>
      <c r="AM1769" s="1" t="str">
        <f>IF(官網匯出!AG1769="","",官網匯出!AG1769)</f>
        <v/>
      </c>
      <c r="AN1769" s="1" t="str">
        <f>IF(G1769="","",IF(官網匯出!AH1769="","",官網匯出!AH1769))</f>
        <v/>
      </c>
      <c r="AO1769" s="14" t="str">
        <f t="shared" si="311"/>
        <v/>
      </c>
      <c r="AP1769" s="14" t="str">
        <f t="shared" si="312"/>
        <v>1</v>
      </c>
      <c r="AQ1769" s="14" t="str">
        <f t="shared" si="313"/>
        <v>0</v>
      </c>
      <c r="AR1769" s="1" t="str">
        <f t="shared" si="314"/>
        <v/>
      </c>
      <c r="AS1769" s="1" t="str">
        <f t="shared" si="315"/>
        <v/>
      </c>
      <c r="AT1769" s="1" t="str">
        <f t="shared" si="316"/>
        <v/>
      </c>
      <c r="AU1769" s="1" t="str">
        <f t="shared" si="307"/>
        <v/>
      </c>
      <c r="AV1769" s="1" t="e">
        <f>IF(VLOOKUP(G1769,官網匯出!A:AQ,42,FALSE)="","[黃金盾官網]",VLOOKUP(G1769,官網匯出!A:AQ,42,FALSE))</f>
        <v>#N/A</v>
      </c>
      <c r="AW1769" s="1" t="e">
        <f>IF(LEFT(VLOOKUP(G1769,官網匯出!A:AS,43,FALSE),2)="","web",LEFT(VLOOKUP(G1769,官網匯出!A:AS,43,FALSE),2))</f>
        <v>#N/A</v>
      </c>
      <c r="AX1769" s="1" t="str">
        <f t="shared" si="317"/>
        <v>O</v>
      </c>
    </row>
    <row r="1770" spans="1:50">
      <c r="A1770" s="1" t="str">
        <f>IF(G1770="","",VLOOKUP(官網轉換!AW1770,團名!A:B,2,FALSE))</f>
        <v/>
      </c>
      <c r="B1770" s="1" t="str">
        <f>IF(G1770="","",IF(LEFT(VLOOKUP(G1770,官網匯出!A:AQ,43,0),2)="wf",VLOOKUP(VLOOKUP(G1770,官網匯出!A:AQ,43,0),團名!$I$1:$K$12,2,FALSE),"N0071"))</f>
        <v/>
      </c>
      <c r="C1770" s="1" t="str">
        <f>IFERROR(VLOOKUP(官網匯出!D1770,團名!E:G,3,FALSE),"")</f>
        <v/>
      </c>
      <c r="D1770" s="1" t="str">
        <f t="shared" si="308"/>
        <v/>
      </c>
      <c r="E1770" s="1" t="str">
        <f t="shared" si="309"/>
        <v/>
      </c>
      <c r="F1770" s="1" t="str">
        <f>IF(官網匯出!F1770="已付款","","B0012")</f>
        <v>B0012</v>
      </c>
      <c r="G1770" s="1" t="str">
        <f>IF(官網匯出!A1770="","",官網匯出!A1770)</f>
        <v/>
      </c>
      <c r="H1770" s="3" t="str">
        <f>IF(官網匯出!B1770="","",官網匯出!B1770)</f>
        <v/>
      </c>
      <c r="I1770" s="1" t="str">
        <f>IF(官網匯出!C1770="","",官網匯出!C1770)</f>
        <v/>
      </c>
      <c r="J1770" s="1" t="str">
        <f>IF(官網匯出!D1770="","",官網匯出!D1770)</f>
        <v/>
      </c>
      <c r="K1770" s="3" t="str">
        <f>IF(官網匯出!E1770="","",官網匯出!E1770)</f>
        <v/>
      </c>
      <c r="L1770" s="1" t="str">
        <f>IF(官網匯出!F1770="","",官網匯出!F1770)</f>
        <v/>
      </c>
      <c r="M1770" s="1" t="str">
        <f>IF(官網匯出!G1770="","",官網匯出!G1770)</f>
        <v/>
      </c>
      <c r="N1770" s="1" t="str">
        <f>IF(官網匯出!H1770="","",官網匯出!H1770)</f>
        <v/>
      </c>
      <c r="P1770" s="1" t="str">
        <f>IF(官網匯出!J1770="","",RIGHT(官網匯出!J1770,LEN(官網匯出!J1770)-2))</f>
        <v/>
      </c>
      <c r="Q1770" s="1" t="str">
        <f>IF(官網匯出!K1770="","",官網匯出!K1770)</f>
        <v/>
      </c>
      <c r="R1770" s="1" t="str">
        <f>IF(官網匯出!L1770="","",官網匯出!L1770)</f>
        <v/>
      </c>
      <c r="S1770" s="1" t="str">
        <f>IF(官網匯出!M1770="","",官網匯出!M1770)</f>
        <v/>
      </c>
      <c r="T1770" s="1" t="str">
        <f>IF(官網匯出!N1770="","",官網匯出!N1770)</f>
        <v/>
      </c>
      <c r="U1770" s="1" t="str">
        <f>IF(官網匯出!O1770="","",官網匯出!O1770)</f>
        <v/>
      </c>
      <c r="V1770" s="1" t="str">
        <f>IF(官網匯出!P1770="",IF(G1770="","",0),官網匯出!P1770)</f>
        <v/>
      </c>
      <c r="W1770" s="1" t="str">
        <f>IF(官網匯出!Q1770="",IF(G1770="","",0),官網匯出!Q1770)</f>
        <v/>
      </c>
      <c r="X1770" s="1" t="str">
        <f>IF(官網匯出!R1770="","",官網匯出!R1770)</f>
        <v/>
      </c>
      <c r="Y1770" s="1" t="str">
        <f>IF(官網匯出!S1770="","",官網匯出!S1770)</f>
        <v/>
      </c>
      <c r="Z1770" s="1" t="str">
        <f>IF(G1770="","",官網匯出!T1770)</f>
        <v/>
      </c>
      <c r="AA1770" s="1" t="str">
        <f>IF(G1770="","",官網匯出!AK1770)</f>
        <v/>
      </c>
      <c r="AB1770" s="1" t="str">
        <f>IF(G1770="","",IF(官網匯出!V1770="","",官網匯出!V1770))</f>
        <v/>
      </c>
      <c r="AJ1770" s="1" t="str">
        <f>IF(G1770="","",IF(官網匯出!AE1770="","",官網匯出!AE1770))</f>
        <v/>
      </c>
      <c r="AK1770" s="1" t="str">
        <f>IF(G1770="","",IF(官網匯出!AD1770="","",官網匯出!AD1770))</f>
        <v/>
      </c>
      <c r="AL1770" s="1" t="str">
        <f t="shared" si="310"/>
        <v>0</v>
      </c>
      <c r="AM1770" s="1" t="str">
        <f>IF(官網匯出!AG1770="","",官網匯出!AG1770)</f>
        <v/>
      </c>
      <c r="AN1770" s="1" t="str">
        <f>IF(G1770="","",IF(官網匯出!AH1770="","",官網匯出!AH1770))</f>
        <v/>
      </c>
      <c r="AO1770" s="14" t="str">
        <f t="shared" si="311"/>
        <v/>
      </c>
      <c r="AP1770" s="14" t="str">
        <f t="shared" si="312"/>
        <v>1</v>
      </c>
      <c r="AQ1770" s="14" t="str">
        <f t="shared" si="313"/>
        <v>0</v>
      </c>
      <c r="AR1770" s="1" t="str">
        <f t="shared" si="314"/>
        <v/>
      </c>
      <c r="AS1770" s="1" t="str">
        <f t="shared" si="315"/>
        <v/>
      </c>
      <c r="AT1770" s="1" t="str">
        <f t="shared" si="316"/>
        <v/>
      </c>
      <c r="AU1770" s="1" t="str">
        <f t="shared" si="307"/>
        <v/>
      </c>
      <c r="AV1770" s="1" t="e">
        <f>IF(VLOOKUP(G1770,官網匯出!A:AQ,42,FALSE)="","[黃金盾官網]",VLOOKUP(G1770,官網匯出!A:AQ,42,FALSE))</f>
        <v>#N/A</v>
      </c>
      <c r="AW1770" s="1" t="e">
        <f>IF(LEFT(VLOOKUP(G1770,官網匯出!A:AS,43,FALSE),2)="","web",LEFT(VLOOKUP(G1770,官網匯出!A:AS,43,FALSE),2))</f>
        <v>#N/A</v>
      </c>
      <c r="AX1770" s="1" t="str">
        <f t="shared" si="317"/>
        <v>O</v>
      </c>
    </row>
    <row r="1771" spans="1:50">
      <c r="A1771" s="1" t="str">
        <f>IF(G1771="","",VLOOKUP(官網轉換!AW1771,團名!A:B,2,FALSE))</f>
        <v/>
      </c>
      <c r="B1771" s="1" t="str">
        <f>IF(G1771="","",IF(LEFT(VLOOKUP(G1771,官網匯出!A:AQ,43,0),2)="wf",VLOOKUP(VLOOKUP(G1771,官網匯出!A:AQ,43,0),團名!$I$1:$K$12,2,FALSE),"N0071"))</f>
        <v/>
      </c>
      <c r="C1771" s="1" t="str">
        <f>IFERROR(VLOOKUP(官網匯出!D1771,團名!E:G,3,FALSE),"")</f>
        <v/>
      </c>
      <c r="D1771" s="1" t="str">
        <f t="shared" si="308"/>
        <v/>
      </c>
      <c r="E1771" s="1" t="str">
        <f t="shared" si="309"/>
        <v/>
      </c>
      <c r="F1771" s="1" t="str">
        <f>IF(官網匯出!F1771="已付款","","B0012")</f>
        <v>B0012</v>
      </c>
      <c r="G1771" s="1" t="str">
        <f>IF(官網匯出!A1771="","",官網匯出!A1771)</f>
        <v/>
      </c>
      <c r="H1771" s="3" t="str">
        <f>IF(官網匯出!B1771="","",官網匯出!B1771)</f>
        <v/>
      </c>
      <c r="I1771" s="1" t="str">
        <f>IF(官網匯出!C1771="","",官網匯出!C1771)</f>
        <v/>
      </c>
      <c r="J1771" s="1" t="str">
        <f>IF(官網匯出!D1771="","",官網匯出!D1771)</f>
        <v/>
      </c>
      <c r="K1771" s="3" t="str">
        <f>IF(官網匯出!E1771="","",官網匯出!E1771)</f>
        <v/>
      </c>
      <c r="L1771" s="1" t="str">
        <f>IF(官網匯出!F1771="","",官網匯出!F1771)</f>
        <v/>
      </c>
      <c r="M1771" s="1" t="str">
        <f>IF(官網匯出!G1771="","",官網匯出!G1771)</f>
        <v/>
      </c>
      <c r="N1771" s="1" t="str">
        <f>IF(官網匯出!H1771="","",官網匯出!H1771)</f>
        <v/>
      </c>
      <c r="P1771" s="1" t="str">
        <f>IF(官網匯出!J1771="","",RIGHT(官網匯出!J1771,LEN(官網匯出!J1771)-2))</f>
        <v/>
      </c>
      <c r="Q1771" s="1" t="str">
        <f>IF(官網匯出!K1771="","",官網匯出!K1771)</f>
        <v/>
      </c>
      <c r="R1771" s="1" t="str">
        <f>IF(官網匯出!L1771="","",官網匯出!L1771)</f>
        <v/>
      </c>
      <c r="S1771" s="1" t="str">
        <f>IF(官網匯出!M1771="","",官網匯出!M1771)</f>
        <v/>
      </c>
      <c r="T1771" s="1" t="str">
        <f>IF(官網匯出!N1771="","",官網匯出!N1771)</f>
        <v/>
      </c>
      <c r="U1771" s="1" t="str">
        <f>IF(官網匯出!O1771="","",官網匯出!O1771)</f>
        <v/>
      </c>
      <c r="V1771" s="1" t="str">
        <f>IF(官網匯出!P1771="",IF(G1771="","",0),官網匯出!P1771)</f>
        <v/>
      </c>
      <c r="W1771" s="1" t="str">
        <f>IF(官網匯出!Q1771="",IF(G1771="","",0),官網匯出!Q1771)</f>
        <v/>
      </c>
      <c r="X1771" s="1" t="str">
        <f>IF(官網匯出!R1771="","",官網匯出!R1771)</f>
        <v/>
      </c>
      <c r="Y1771" s="1" t="str">
        <f>IF(官網匯出!S1771="","",官網匯出!S1771)</f>
        <v/>
      </c>
      <c r="Z1771" s="1" t="str">
        <f>IF(G1771="","",官網匯出!T1771)</f>
        <v/>
      </c>
      <c r="AA1771" s="1" t="str">
        <f>IF(G1771="","",官網匯出!AK1771)</f>
        <v/>
      </c>
      <c r="AB1771" s="1" t="str">
        <f>IF(G1771="","",IF(官網匯出!V1771="","",官網匯出!V1771))</f>
        <v/>
      </c>
      <c r="AJ1771" s="1" t="str">
        <f>IF(G1771="","",IF(官網匯出!AE1771="","",官網匯出!AE1771))</f>
        <v/>
      </c>
      <c r="AK1771" s="1" t="str">
        <f>IF(G1771="","",IF(官網匯出!AD1771="","",官網匯出!AD1771))</f>
        <v/>
      </c>
      <c r="AL1771" s="1" t="str">
        <f t="shared" si="310"/>
        <v>0</v>
      </c>
      <c r="AM1771" s="1" t="str">
        <f>IF(官網匯出!AG1771="","",官網匯出!AG1771)</f>
        <v/>
      </c>
      <c r="AN1771" s="1" t="str">
        <f>IF(G1771="","",IF(官網匯出!AH1771="","",官網匯出!AH1771))</f>
        <v/>
      </c>
      <c r="AO1771" s="14" t="str">
        <f t="shared" si="311"/>
        <v/>
      </c>
      <c r="AP1771" s="14" t="str">
        <f t="shared" si="312"/>
        <v>1</v>
      </c>
      <c r="AQ1771" s="14" t="str">
        <f t="shared" si="313"/>
        <v>0</v>
      </c>
      <c r="AR1771" s="1" t="str">
        <f t="shared" si="314"/>
        <v/>
      </c>
      <c r="AS1771" s="1" t="str">
        <f t="shared" si="315"/>
        <v/>
      </c>
      <c r="AT1771" s="1" t="str">
        <f t="shared" si="316"/>
        <v/>
      </c>
      <c r="AU1771" s="1" t="str">
        <f t="shared" si="307"/>
        <v/>
      </c>
      <c r="AV1771" s="1" t="e">
        <f>IF(VLOOKUP(G1771,官網匯出!A:AQ,42,FALSE)="","[黃金盾官網]",VLOOKUP(G1771,官網匯出!A:AQ,42,FALSE))</f>
        <v>#N/A</v>
      </c>
      <c r="AW1771" s="1" t="e">
        <f>IF(LEFT(VLOOKUP(G1771,官網匯出!A:AS,43,FALSE),2)="","web",LEFT(VLOOKUP(G1771,官網匯出!A:AS,43,FALSE),2))</f>
        <v>#N/A</v>
      </c>
      <c r="AX1771" s="1" t="str">
        <f t="shared" si="317"/>
        <v>O</v>
      </c>
    </row>
    <row r="1772" spans="1:50">
      <c r="A1772" s="1" t="str">
        <f>IF(G1772="","",VLOOKUP(官網轉換!AW1772,團名!A:B,2,FALSE))</f>
        <v/>
      </c>
      <c r="B1772" s="1" t="str">
        <f>IF(G1772="","",IF(LEFT(VLOOKUP(G1772,官網匯出!A:AQ,43,0),2)="wf",VLOOKUP(VLOOKUP(G1772,官網匯出!A:AQ,43,0),團名!$I$1:$K$12,2,FALSE),"N0071"))</f>
        <v/>
      </c>
      <c r="C1772" s="1" t="str">
        <f>IFERROR(VLOOKUP(官網匯出!D1772,團名!E:G,3,FALSE),"")</f>
        <v/>
      </c>
      <c r="D1772" s="1" t="str">
        <f t="shared" si="308"/>
        <v/>
      </c>
      <c r="E1772" s="1" t="str">
        <f t="shared" si="309"/>
        <v/>
      </c>
      <c r="F1772" s="1" t="str">
        <f>IF(官網匯出!F1772="已付款","","B0012")</f>
        <v>B0012</v>
      </c>
      <c r="G1772" s="1" t="str">
        <f>IF(官網匯出!A1772="","",官網匯出!A1772)</f>
        <v/>
      </c>
      <c r="H1772" s="3" t="str">
        <f>IF(官網匯出!B1772="","",官網匯出!B1772)</f>
        <v/>
      </c>
      <c r="I1772" s="1" t="str">
        <f>IF(官網匯出!C1772="","",官網匯出!C1772)</f>
        <v/>
      </c>
      <c r="J1772" s="1" t="str">
        <f>IF(官網匯出!D1772="","",官網匯出!D1772)</f>
        <v/>
      </c>
      <c r="K1772" s="3" t="str">
        <f>IF(官網匯出!E1772="","",官網匯出!E1772)</f>
        <v/>
      </c>
      <c r="L1772" s="1" t="str">
        <f>IF(官網匯出!F1772="","",官網匯出!F1772)</f>
        <v/>
      </c>
      <c r="M1772" s="1" t="str">
        <f>IF(官網匯出!G1772="","",官網匯出!G1772)</f>
        <v/>
      </c>
      <c r="N1772" s="1" t="str">
        <f>IF(官網匯出!H1772="","",官網匯出!H1772)</f>
        <v/>
      </c>
      <c r="P1772" s="1" t="str">
        <f>IF(官網匯出!J1772="","",RIGHT(官網匯出!J1772,LEN(官網匯出!J1772)-2))</f>
        <v/>
      </c>
      <c r="Q1772" s="1" t="str">
        <f>IF(官網匯出!K1772="","",官網匯出!K1772)</f>
        <v/>
      </c>
      <c r="R1772" s="1" t="str">
        <f>IF(官網匯出!L1772="","",官網匯出!L1772)</f>
        <v/>
      </c>
      <c r="S1772" s="1" t="str">
        <f>IF(官網匯出!M1772="","",官網匯出!M1772)</f>
        <v/>
      </c>
      <c r="T1772" s="1" t="str">
        <f>IF(官網匯出!N1772="","",官網匯出!N1772)</f>
        <v/>
      </c>
      <c r="U1772" s="1" t="str">
        <f>IF(官網匯出!O1772="","",官網匯出!O1772)</f>
        <v/>
      </c>
      <c r="V1772" s="1" t="str">
        <f>IF(官網匯出!P1772="",IF(G1772="","",0),官網匯出!P1772)</f>
        <v/>
      </c>
      <c r="W1772" s="1" t="str">
        <f>IF(官網匯出!Q1772="",IF(G1772="","",0),官網匯出!Q1772)</f>
        <v/>
      </c>
      <c r="X1772" s="1" t="str">
        <f>IF(官網匯出!R1772="","",官網匯出!R1772)</f>
        <v/>
      </c>
      <c r="Y1772" s="1" t="str">
        <f>IF(官網匯出!S1772="","",官網匯出!S1772)</f>
        <v/>
      </c>
      <c r="Z1772" s="1" t="str">
        <f>IF(G1772="","",官網匯出!T1772)</f>
        <v/>
      </c>
      <c r="AA1772" s="1" t="str">
        <f>IF(G1772="","",官網匯出!AK1772)</f>
        <v/>
      </c>
      <c r="AB1772" s="1" t="str">
        <f>IF(G1772="","",IF(官網匯出!V1772="","",官網匯出!V1772))</f>
        <v/>
      </c>
      <c r="AJ1772" s="1" t="str">
        <f>IF(G1772="","",IF(官網匯出!AE1772="","",官網匯出!AE1772))</f>
        <v/>
      </c>
      <c r="AK1772" s="1" t="str">
        <f>IF(G1772="","",IF(官網匯出!AD1772="","",官網匯出!AD1772))</f>
        <v/>
      </c>
      <c r="AL1772" s="1" t="str">
        <f t="shared" si="310"/>
        <v>0</v>
      </c>
      <c r="AM1772" s="1" t="str">
        <f>IF(官網匯出!AG1772="","",官網匯出!AG1772)</f>
        <v/>
      </c>
      <c r="AN1772" s="1" t="str">
        <f>IF(G1772="","",IF(官網匯出!AH1772="","",官網匯出!AH1772))</f>
        <v/>
      </c>
      <c r="AO1772" s="14" t="str">
        <f t="shared" si="311"/>
        <v/>
      </c>
      <c r="AP1772" s="14" t="str">
        <f t="shared" si="312"/>
        <v>1</v>
      </c>
      <c r="AQ1772" s="14" t="str">
        <f t="shared" si="313"/>
        <v>0</v>
      </c>
      <c r="AR1772" s="1" t="str">
        <f t="shared" si="314"/>
        <v/>
      </c>
      <c r="AS1772" s="1" t="str">
        <f t="shared" si="315"/>
        <v/>
      </c>
      <c r="AT1772" s="1" t="str">
        <f t="shared" si="316"/>
        <v/>
      </c>
      <c r="AU1772" s="1" t="str">
        <f t="shared" si="307"/>
        <v/>
      </c>
      <c r="AV1772" s="1" t="e">
        <f>IF(VLOOKUP(G1772,官網匯出!A:AQ,42,FALSE)="","[黃金盾官網]",VLOOKUP(G1772,官網匯出!A:AQ,42,FALSE))</f>
        <v>#N/A</v>
      </c>
      <c r="AW1772" s="1" t="e">
        <f>IF(LEFT(VLOOKUP(G1772,官網匯出!A:AS,43,FALSE),2)="","web",LEFT(VLOOKUP(G1772,官網匯出!A:AS,43,FALSE),2))</f>
        <v>#N/A</v>
      </c>
      <c r="AX1772" s="1" t="str">
        <f t="shared" si="317"/>
        <v>O</v>
      </c>
    </row>
    <row r="1773" spans="1:50">
      <c r="A1773" s="1" t="str">
        <f>IF(G1773="","",VLOOKUP(官網轉換!AW1773,團名!A:B,2,FALSE))</f>
        <v/>
      </c>
      <c r="B1773" s="1" t="str">
        <f>IF(G1773="","",IF(LEFT(VLOOKUP(G1773,官網匯出!A:AQ,43,0),2)="wf",VLOOKUP(VLOOKUP(G1773,官網匯出!A:AQ,43,0),團名!$I$1:$K$12,2,FALSE),"N0071"))</f>
        <v/>
      </c>
      <c r="C1773" s="1" t="str">
        <f>IFERROR(VLOOKUP(官網匯出!D1773,團名!E:G,3,FALSE),"")</f>
        <v/>
      </c>
      <c r="D1773" s="1" t="str">
        <f t="shared" si="308"/>
        <v/>
      </c>
      <c r="E1773" s="1" t="str">
        <f t="shared" si="309"/>
        <v/>
      </c>
      <c r="F1773" s="1" t="str">
        <f>IF(官網匯出!F1773="已付款","","B0012")</f>
        <v>B0012</v>
      </c>
      <c r="G1773" s="1" t="str">
        <f>IF(官網匯出!A1773="","",官網匯出!A1773)</f>
        <v/>
      </c>
      <c r="H1773" s="3" t="str">
        <f>IF(官網匯出!B1773="","",官網匯出!B1773)</f>
        <v/>
      </c>
      <c r="I1773" s="1" t="str">
        <f>IF(官網匯出!C1773="","",官網匯出!C1773)</f>
        <v/>
      </c>
      <c r="J1773" s="1" t="str">
        <f>IF(官網匯出!D1773="","",官網匯出!D1773)</f>
        <v/>
      </c>
      <c r="K1773" s="3" t="str">
        <f>IF(官網匯出!E1773="","",官網匯出!E1773)</f>
        <v/>
      </c>
      <c r="L1773" s="1" t="str">
        <f>IF(官網匯出!F1773="","",官網匯出!F1773)</f>
        <v/>
      </c>
      <c r="M1773" s="1" t="str">
        <f>IF(官網匯出!G1773="","",官網匯出!G1773)</f>
        <v/>
      </c>
      <c r="N1773" s="1" t="str">
        <f>IF(官網匯出!H1773="","",官網匯出!H1773)</f>
        <v/>
      </c>
      <c r="P1773" s="1" t="str">
        <f>IF(官網匯出!J1773="","",RIGHT(官網匯出!J1773,LEN(官網匯出!J1773)-2))</f>
        <v/>
      </c>
      <c r="Q1773" s="1" t="str">
        <f>IF(官網匯出!K1773="","",官網匯出!K1773)</f>
        <v/>
      </c>
      <c r="R1773" s="1" t="str">
        <f>IF(官網匯出!L1773="","",官網匯出!L1773)</f>
        <v/>
      </c>
      <c r="S1773" s="1" t="str">
        <f>IF(官網匯出!M1773="","",官網匯出!M1773)</f>
        <v/>
      </c>
      <c r="T1773" s="1" t="str">
        <f>IF(官網匯出!N1773="","",官網匯出!N1773)</f>
        <v/>
      </c>
      <c r="U1773" s="1" t="str">
        <f>IF(官網匯出!O1773="","",官網匯出!O1773)</f>
        <v/>
      </c>
      <c r="V1773" s="1" t="str">
        <f>IF(官網匯出!P1773="",IF(G1773="","",0),官網匯出!P1773)</f>
        <v/>
      </c>
      <c r="W1773" s="1" t="str">
        <f>IF(官網匯出!Q1773="",IF(G1773="","",0),官網匯出!Q1773)</f>
        <v/>
      </c>
      <c r="X1773" s="1" t="str">
        <f>IF(官網匯出!R1773="","",官網匯出!R1773)</f>
        <v/>
      </c>
      <c r="Y1773" s="1" t="str">
        <f>IF(官網匯出!S1773="","",官網匯出!S1773)</f>
        <v/>
      </c>
      <c r="Z1773" s="1" t="str">
        <f>IF(G1773="","",官網匯出!T1773)</f>
        <v/>
      </c>
      <c r="AA1773" s="1" t="str">
        <f>IF(G1773="","",官網匯出!AK1773)</f>
        <v/>
      </c>
      <c r="AB1773" s="1" t="str">
        <f>IF(G1773="","",IF(官網匯出!V1773="","",官網匯出!V1773))</f>
        <v/>
      </c>
      <c r="AJ1773" s="1" t="str">
        <f>IF(G1773="","",IF(官網匯出!AE1773="","",官網匯出!AE1773))</f>
        <v/>
      </c>
      <c r="AK1773" s="1" t="str">
        <f>IF(G1773="","",IF(官網匯出!AD1773="","",官網匯出!AD1773))</f>
        <v/>
      </c>
      <c r="AL1773" s="1" t="str">
        <f t="shared" si="310"/>
        <v>0</v>
      </c>
      <c r="AM1773" s="1" t="str">
        <f>IF(官網匯出!AG1773="","",官網匯出!AG1773)</f>
        <v/>
      </c>
      <c r="AN1773" s="1" t="str">
        <f>IF(G1773="","",IF(官網匯出!AH1773="","",官網匯出!AH1773))</f>
        <v/>
      </c>
      <c r="AO1773" s="14" t="str">
        <f t="shared" si="311"/>
        <v/>
      </c>
      <c r="AP1773" s="14" t="str">
        <f t="shared" si="312"/>
        <v>1</v>
      </c>
      <c r="AQ1773" s="14" t="str">
        <f t="shared" si="313"/>
        <v>0</v>
      </c>
      <c r="AR1773" s="1" t="str">
        <f t="shared" si="314"/>
        <v/>
      </c>
      <c r="AS1773" s="1" t="str">
        <f t="shared" si="315"/>
        <v/>
      </c>
      <c r="AT1773" s="1" t="str">
        <f t="shared" si="316"/>
        <v/>
      </c>
      <c r="AU1773" s="1" t="str">
        <f t="shared" si="307"/>
        <v/>
      </c>
      <c r="AV1773" s="1" t="e">
        <f>IF(VLOOKUP(G1773,官網匯出!A:AQ,42,FALSE)="","[黃金盾官網]",VLOOKUP(G1773,官網匯出!A:AQ,42,FALSE))</f>
        <v>#N/A</v>
      </c>
      <c r="AW1773" s="1" t="e">
        <f>IF(LEFT(VLOOKUP(G1773,官網匯出!A:AS,43,FALSE),2)="","web",LEFT(VLOOKUP(G1773,官網匯出!A:AS,43,FALSE),2))</f>
        <v>#N/A</v>
      </c>
      <c r="AX1773" s="1" t="str">
        <f t="shared" si="317"/>
        <v>O</v>
      </c>
    </row>
    <row r="1774" spans="1:50">
      <c r="A1774" s="1" t="str">
        <f>IF(G1774="","",VLOOKUP(官網轉換!AW1774,團名!A:B,2,FALSE))</f>
        <v/>
      </c>
      <c r="B1774" s="1" t="str">
        <f>IF(G1774="","",IF(LEFT(VLOOKUP(G1774,官網匯出!A:AQ,43,0),2)="wf",VLOOKUP(VLOOKUP(G1774,官網匯出!A:AQ,43,0),團名!$I$1:$K$12,2,FALSE),"N0071"))</f>
        <v/>
      </c>
      <c r="C1774" s="1" t="str">
        <f>IFERROR(VLOOKUP(官網匯出!D1774,團名!E:G,3,FALSE),"")</f>
        <v/>
      </c>
      <c r="D1774" s="1" t="str">
        <f t="shared" si="308"/>
        <v/>
      </c>
      <c r="E1774" s="1" t="str">
        <f t="shared" si="309"/>
        <v/>
      </c>
      <c r="F1774" s="1" t="str">
        <f>IF(官網匯出!F1774="已付款","","B0012")</f>
        <v>B0012</v>
      </c>
      <c r="G1774" s="1" t="str">
        <f>IF(官網匯出!A1774="","",官網匯出!A1774)</f>
        <v/>
      </c>
      <c r="H1774" s="3" t="str">
        <f>IF(官網匯出!B1774="","",官網匯出!B1774)</f>
        <v/>
      </c>
      <c r="I1774" s="1" t="str">
        <f>IF(官網匯出!C1774="","",官網匯出!C1774)</f>
        <v/>
      </c>
      <c r="J1774" s="1" t="str">
        <f>IF(官網匯出!D1774="","",官網匯出!D1774)</f>
        <v/>
      </c>
      <c r="K1774" s="3" t="str">
        <f>IF(官網匯出!E1774="","",官網匯出!E1774)</f>
        <v/>
      </c>
      <c r="L1774" s="1" t="str">
        <f>IF(官網匯出!F1774="","",官網匯出!F1774)</f>
        <v/>
      </c>
      <c r="M1774" s="1" t="str">
        <f>IF(官網匯出!G1774="","",官網匯出!G1774)</f>
        <v/>
      </c>
      <c r="N1774" s="1" t="str">
        <f>IF(官網匯出!H1774="","",官網匯出!H1774)</f>
        <v/>
      </c>
      <c r="P1774" s="1" t="str">
        <f>IF(官網匯出!J1774="","",RIGHT(官網匯出!J1774,LEN(官網匯出!J1774)-2))</f>
        <v/>
      </c>
      <c r="Q1774" s="1" t="str">
        <f>IF(官網匯出!K1774="","",官網匯出!K1774)</f>
        <v/>
      </c>
      <c r="R1774" s="1" t="str">
        <f>IF(官網匯出!L1774="","",官網匯出!L1774)</f>
        <v/>
      </c>
      <c r="S1774" s="1" t="str">
        <f>IF(官網匯出!M1774="","",官網匯出!M1774)</f>
        <v/>
      </c>
      <c r="T1774" s="1" t="str">
        <f>IF(官網匯出!N1774="","",官網匯出!N1774)</f>
        <v/>
      </c>
      <c r="U1774" s="1" t="str">
        <f>IF(官網匯出!O1774="","",官網匯出!O1774)</f>
        <v/>
      </c>
      <c r="V1774" s="1" t="str">
        <f>IF(官網匯出!P1774="",IF(G1774="","",0),官網匯出!P1774)</f>
        <v/>
      </c>
      <c r="W1774" s="1" t="str">
        <f>IF(官網匯出!Q1774="",IF(G1774="","",0),官網匯出!Q1774)</f>
        <v/>
      </c>
      <c r="X1774" s="1" t="str">
        <f>IF(官網匯出!R1774="","",官網匯出!R1774)</f>
        <v/>
      </c>
      <c r="Y1774" s="1" t="str">
        <f>IF(官網匯出!S1774="","",官網匯出!S1774)</f>
        <v/>
      </c>
      <c r="Z1774" s="1" t="str">
        <f>IF(G1774="","",官網匯出!T1774)</f>
        <v/>
      </c>
      <c r="AA1774" s="1" t="str">
        <f>IF(G1774="","",官網匯出!AK1774)</f>
        <v/>
      </c>
      <c r="AB1774" s="1" t="str">
        <f>IF(G1774="","",IF(官網匯出!V1774="","",官網匯出!V1774))</f>
        <v/>
      </c>
      <c r="AJ1774" s="1" t="str">
        <f>IF(G1774="","",IF(官網匯出!AE1774="","",官網匯出!AE1774))</f>
        <v/>
      </c>
      <c r="AK1774" s="1" t="str">
        <f>IF(G1774="","",IF(官網匯出!AD1774="","",官網匯出!AD1774))</f>
        <v/>
      </c>
      <c r="AL1774" s="1" t="str">
        <f t="shared" si="310"/>
        <v>0</v>
      </c>
      <c r="AM1774" s="1" t="str">
        <f>IF(官網匯出!AG1774="","",官網匯出!AG1774)</f>
        <v/>
      </c>
      <c r="AN1774" s="1" t="str">
        <f>IF(G1774="","",IF(官網匯出!AH1774="","",官網匯出!AH1774))</f>
        <v/>
      </c>
      <c r="AO1774" s="14" t="str">
        <f t="shared" si="311"/>
        <v/>
      </c>
      <c r="AP1774" s="14" t="str">
        <f t="shared" si="312"/>
        <v>1</v>
      </c>
      <c r="AQ1774" s="14" t="str">
        <f t="shared" si="313"/>
        <v>0</v>
      </c>
      <c r="AR1774" s="1" t="str">
        <f t="shared" si="314"/>
        <v/>
      </c>
      <c r="AS1774" s="1" t="str">
        <f t="shared" si="315"/>
        <v/>
      </c>
      <c r="AT1774" s="1" t="str">
        <f t="shared" si="316"/>
        <v/>
      </c>
      <c r="AU1774" s="1" t="str">
        <f t="shared" si="307"/>
        <v/>
      </c>
      <c r="AV1774" s="1" t="e">
        <f>IF(VLOOKUP(G1774,官網匯出!A:AQ,42,FALSE)="","[黃金盾官網]",VLOOKUP(G1774,官網匯出!A:AQ,42,FALSE))</f>
        <v>#N/A</v>
      </c>
      <c r="AW1774" s="1" t="e">
        <f>IF(LEFT(VLOOKUP(G1774,官網匯出!A:AS,43,FALSE),2)="","web",LEFT(VLOOKUP(G1774,官網匯出!A:AS,43,FALSE),2))</f>
        <v>#N/A</v>
      </c>
      <c r="AX1774" s="1" t="str">
        <f t="shared" si="317"/>
        <v>O</v>
      </c>
    </row>
    <row r="1775" spans="1:50">
      <c r="A1775" s="1" t="str">
        <f>IF(G1775="","",VLOOKUP(官網轉換!AW1775,團名!A:B,2,FALSE))</f>
        <v/>
      </c>
      <c r="B1775" s="1" t="str">
        <f>IF(G1775="","",IF(LEFT(VLOOKUP(G1775,官網匯出!A:AQ,43,0),2)="wf",VLOOKUP(VLOOKUP(G1775,官網匯出!A:AQ,43,0),團名!$I$1:$K$12,2,FALSE),"N0071"))</f>
        <v/>
      </c>
      <c r="C1775" s="1" t="str">
        <f>IFERROR(VLOOKUP(官網匯出!D1775,團名!E:G,3,FALSE),"")</f>
        <v/>
      </c>
      <c r="D1775" s="1" t="str">
        <f t="shared" si="308"/>
        <v/>
      </c>
      <c r="E1775" s="1" t="str">
        <f t="shared" si="309"/>
        <v/>
      </c>
      <c r="F1775" s="1" t="str">
        <f>IF(官網匯出!F1775="已付款","","B0012")</f>
        <v>B0012</v>
      </c>
      <c r="G1775" s="1" t="str">
        <f>IF(官網匯出!A1775="","",官網匯出!A1775)</f>
        <v/>
      </c>
      <c r="H1775" s="3" t="str">
        <f>IF(官網匯出!B1775="","",官網匯出!B1775)</f>
        <v/>
      </c>
      <c r="I1775" s="1" t="str">
        <f>IF(官網匯出!C1775="","",官網匯出!C1775)</f>
        <v/>
      </c>
      <c r="J1775" s="1" t="str">
        <f>IF(官網匯出!D1775="","",官網匯出!D1775)</f>
        <v/>
      </c>
      <c r="K1775" s="3" t="str">
        <f>IF(官網匯出!E1775="","",官網匯出!E1775)</f>
        <v/>
      </c>
      <c r="L1775" s="1" t="str">
        <f>IF(官網匯出!F1775="","",官網匯出!F1775)</f>
        <v/>
      </c>
      <c r="M1775" s="1" t="str">
        <f>IF(官網匯出!G1775="","",官網匯出!G1775)</f>
        <v/>
      </c>
      <c r="N1775" s="1" t="str">
        <f>IF(官網匯出!H1775="","",官網匯出!H1775)</f>
        <v/>
      </c>
      <c r="P1775" s="1" t="str">
        <f>IF(官網匯出!J1775="","",RIGHT(官網匯出!J1775,LEN(官網匯出!J1775)-2))</f>
        <v/>
      </c>
      <c r="Q1775" s="1" t="str">
        <f>IF(官網匯出!K1775="","",官網匯出!K1775)</f>
        <v/>
      </c>
      <c r="R1775" s="1" t="str">
        <f>IF(官網匯出!L1775="","",官網匯出!L1775)</f>
        <v/>
      </c>
      <c r="S1775" s="1" t="str">
        <f>IF(官網匯出!M1775="","",官網匯出!M1775)</f>
        <v/>
      </c>
      <c r="T1775" s="1" t="str">
        <f>IF(官網匯出!N1775="","",官網匯出!N1775)</f>
        <v/>
      </c>
      <c r="U1775" s="1" t="str">
        <f>IF(官網匯出!O1775="","",官網匯出!O1775)</f>
        <v/>
      </c>
      <c r="V1775" s="1" t="str">
        <f>IF(官網匯出!P1775="",IF(G1775="","",0),官網匯出!P1775)</f>
        <v/>
      </c>
      <c r="W1775" s="1" t="str">
        <f>IF(官網匯出!Q1775="",IF(G1775="","",0),官網匯出!Q1775)</f>
        <v/>
      </c>
      <c r="X1775" s="1" t="str">
        <f>IF(官網匯出!R1775="","",官網匯出!R1775)</f>
        <v/>
      </c>
      <c r="Y1775" s="1" t="str">
        <f>IF(官網匯出!S1775="","",官網匯出!S1775)</f>
        <v/>
      </c>
      <c r="Z1775" s="1" t="str">
        <f>IF(G1775="","",官網匯出!T1775)</f>
        <v/>
      </c>
      <c r="AA1775" s="1" t="str">
        <f>IF(G1775="","",官網匯出!AK1775)</f>
        <v/>
      </c>
      <c r="AB1775" s="1" t="str">
        <f>IF(G1775="","",IF(官網匯出!V1775="","",官網匯出!V1775))</f>
        <v/>
      </c>
      <c r="AJ1775" s="1" t="str">
        <f>IF(G1775="","",IF(官網匯出!AE1775="","",官網匯出!AE1775))</f>
        <v/>
      </c>
      <c r="AK1775" s="1" t="str">
        <f>IF(G1775="","",IF(官網匯出!AD1775="","",官網匯出!AD1775))</f>
        <v/>
      </c>
      <c r="AL1775" s="1" t="str">
        <f t="shared" si="310"/>
        <v>0</v>
      </c>
      <c r="AM1775" s="1" t="str">
        <f>IF(官網匯出!AG1775="","",官網匯出!AG1775)</f>
        <v/>
      </c>
      <c r="AN1775" s="1" t="str">
        <f>IF(G1775="","",IF(官網匯出!AH1775="","",官網匯出!AH1775))</f>
        <v/>
      </c>
      <c r="AO1775" s="14" t="str">
        <f t="shared" si="311"/>
        <v/>
      </c>
      <c r="AP1775" s="14" t="str">
        <f t="shared" si="312"/>
        <v>1</v>
      </c>
      <c r="AQ1775" s="14" t="str">
        <f t="shared" si="313"/>
        <v>0</v>
      </c>
      <c r="AR1775" s="1" t="str">
        <f t="shared" si="314"/>
        <v/>
      </c>
      <c r="AS1775" s="1" t="str">
        <f t="shared" si="315"/>
        <v/>
      </c>
      <c r="AT1775" s="1" t="str">
        <f t="shared" si="316"/>
        <v/>
      </c>
      <c r="AU1775" s="1" t="str">
        <f t="shared" si="307"/>
        <v/>
      </c>
      <c r="AV1775" s="1" t="e">
        <f>IF(VLOOKUP(G1775,官網匯出!A:AQ,42,FALSE)="","[黃金盾官網]",VLOOKUP(G1775,官網匯出!A:AQ,42,FALSE))</f>
        <v>#N/A</v>
      </c>
      <c r="AW1775" s="1" t="e">
        <f>IF(LEFT(VLOOKUP(G1775,官網匯出!A:AS,43,FALSE),2)="","web",LEFT(VLOOKUP(G1775,官網匯出!A:AS,43,FALSE),2))</f>
        <v>#N/A</v>
      </c>
      <c r="AX1775" s="1" t="str">
        <f t="shared" si="317"/>
        <v>O</v>
      </c>
    </row>
    <row r="1776" spans="1:50">
      <c r="A1776" s="1" t="str">
        <f>IF(G1776="","",VLOOKUP(官網轉換!AW1776,團名!A:B,2,FALSE))</f>
        <v/>
      </c>
      <c r="B1776" s="1" t="str">
        <f>IF(G1776="","",IF(LEFT(VLOOKUP(G1776,官網匯出!A:AQ,43,0),2)="wf",VLOOKUP(VLOOKUP(G1776,官網匯出!A:AQ,43,0),團名!$I$1:$K$12,2,FALSE),"N0071"))</f>
        <v/>
      </c>
      <c r="C1776" s="1" t="str">
        <f>IFERROR(VLOOKUP(官網匯出!D1776,團名!E:G,3,FALSE),"")</f>
        <v/>
      </c>
      <c r="D1776" s="1" t="str">
        <f t="shared" si="308"/>
        <v/>
      </c>
      <c r="E1776" s="1" t="str">
        <f t="shared" si="309"/>
        <v/>
      </c>
      <c r="F1776" s="1" t="str">
        <f>IF(官網匯出!F1776="已付款","","B0012")</f>
        <v>B0012</v>
      </c>
      <c r="G1776" s="1" t="str">
        <f>IF(官網匯出!A1776="","",官網匯出!A1776)</f>
        <v/>
      </c>
      <c r="H1776" s="3" t="str">
        <f>IF(官網匯出!B1776="","",官網匯出!B1776)</f>
        <v/>
      </c>
      <c r="I1776" s="1" t="str">
        <f>IF(官網匯出!C1776="","",官網匯出!C1776)</f>
        <v/>
      </c>
      <c r="J1776" s="1" t="str">
        <f>IF(官網匯出!D1776="","",官網匯出!D1776)</f>
        <v/>
      </c>
      <c r="K1776" s="3" t="str">
        <f>IF(官網匯出!E1776="","",官網匯出!E1776)</f>
        <v/>
      </c>
      <c r="L1776" s="1" t="str">
        <f>IF(官網匯出!F1776="","",官網匯出!F1776)</f>
        <v/>
      </c>
      <c r="M1776" s="1" t="str">
        <f>IF(官網匯出!G1776="","",官網匯出!G1776)</f>
        <v/>
      </c>
      <c r="N1776" s="1" t="str">
        <f>IF(官網匯出!H1776="","",官網匯出!H1776)</f>
        <v/>
      </c>
      <c r="P1776" s="1" t="str">
        <f>IF(官網匯出!J1776="","",RIGHT(官網匯出!J1776,LEN(官網匯出!J1776)-2))</f>
        <v/>
      </c>
      <c r="Q1776" s="1" t="str">
        <f>IF(官網匯出!K1776="","",官網匯出!K1776)</f>
        <v/>
      </c>
      <c r="R1776" s="1" t="str">
        <f>IF(官網匯出!L1776="","",官網匯出!L1776)</f>
        <v/>
      </c>
      <c r="S1776" s="1" t="str">
        <f>IF(官網匯出!M1776="","",官網匯出!M1776)</f>
        <v/>
      </c>
      <c r="T1776" s="1" t="str">
        <f>IF(官網匯出!N1776="","",官網匯出!N1776)</f>
        <v/>
      </c>
      <c r="U1776" s="1" t="str">
        <f>IF(官網匯出!O1776="","",官網匯出!O1776)</f>
        <v/>
      </c>
      <c r="V1776" s="1" t="str">
        <f>IF(官網匯出!P1776="",IF(G1776="","",0),官網匯出!P1776)</f>
        <v/>
      </c>
      <c r="W1776" s="1" t="str">
        <f>IF(官網匯出!Q1776="",IF(G1776="","",0),官網匯出!Q1776)</f>
        <v/>
      </c>
      <c r="X1776" s="1" t="str">
        <f>IF(官網匯出!R1776="","",官網匯出!R1776)</f>
        <v/>
      </c>
      <c r="Y1776" s="1" t="str">
        <f>IF(官網匯出!S1776="","",官網匯出!S1776)</f>
        <v/>
      </c>
      <c r="Z1776" s="1" t="str">
        <f>IF(G1776="","",官網匯出!T1776)</f>
        <v/>
      </c>
      <c r="AA1776" s="1" t="str">
        <f>IF(G1776="","",官網匯出!AK1776)</f>
        <v/>
      </c>
      <c r="AB1776" s="1" t="str">
        <f>IF(G1776="","",IF(官網匯出!V1776="","",官網匯出!V1776))</f>
        <v/>
      </c>
      <c r="AJ1776" s="1" t="str">
        <f>IF(G1776="","",IF(官網匯出!AE1776="","",官網匯出!AE1776))</f>
        <v/>
      </c>
      <c r="AK1776" s="1" t="str">
        <f>IF(G1776="","",IF(官網匯出!AD1776="","",官網匯出!AD1776))</f>
        <v/>
      </c>
      <c r="AL1776" s="1" t="str">
        <f t="shared" si="310"/>
        <v>0</v>
      </c>
      <c r="AM1776" s="1" t="str">
        <f>IF(官網匯出!AG1776="","",官網匯出!AG1776)</f>
        <v/>
      </c>
      <c r="AN1776" s="1" t="str">
        <f>IF(G1776="","",IF(官網匯出!AH1776="","",官網匯出!AH1776))</f>
        <v/>
      </c>
      <c r="AO1776" s="14" t="str">
        <f t="shared" si="311"/>
        <v/>
      </c>
      <c r="AP1776" s="14" t="str">
        <f t="shared" si="312"/>
        <v>1</v>
      </c>
      <c r="AQ1776" s="14" t="str">
        <f t="shared" si="313"/>
        <v>0</v>
      </c>
      <c r="AR1776" s="1" t="str">
        <f t="shared" si="314"/>
        <v/>
      </c>
      <c r="AS1776" s="1" t="str">
        <f t="shared" si="315"/>
        <v/>
      </c>
      <c r="AT1776" s="1" t="str">
        <f t="shared" si="316"/>
        <v/>
      </c>
      <c r="AU1776" s="1" t="str">
        <f t="shared" si="307"/>
        <v/>
      </c>
      <c r="AV1776" s="1" t="e">
        <f>IF(VLOOKUP(G1776,官網匯出!A:AQ,42,FALSE)="","[黃金盾官網]",VLOOKUP(G1776,官網匯出!A:AQ,42,FALSE))</f>
        <v>#N/A</v>
      </c>
      <c r="AW1776" s="1" t="e">
        <f>IF(LEFT(VLOOKUP(G1776,官網匯出!A:AS,43,FALSE),2)="","web",LEFT(VLOOKUP(G1776,官網匯出!A:AS,43,FALSE),2))</f>
        <v>#N/A</v>
      </c>
      <c r="AX1776" s="1" t="str">
        <f t="shared" si="317"/>
        <v>O</v>
      </c>
    </row>
    <row r="1777" spans="1:50">
      <c r="A1777" s="1" t="str">
        <f>IF(G1777="","",VLOOKUP(官網轉換!AW1777,團名!A:B,2,FALSE))</f>
        <v/>
      </c>
      <c r="B1777" s="1" t="str">
        <f>IF(G1777="","",IF(LEFT(VLOOKUP(G1777,官網匯出!A:AQ,43,0),2)="wf",VLOOKUP(VLOOKUP(G1777,官網匯出!A:AQ,43,0),團名!$I$1:$K$12,2,FALSE),"N0071"))</f>
        <v/>
      </c>
      <c r="C1777" s="1" t="str">
        <f>IFERROR(VLOOKUP(官網匯出!D1777,團名!E:G,3,FALSE),"")</f>
        <v/>
      </c>
      <c r="D1777" s="1" t="str">
        <f t="shared" si="308"/>
        <v/>
      </c>
      <c r="E1777" s="1" t="str">
        <f t="shared" si="309"/>
        <v/>
      </c>
      <c r="F1777" s="1" t="str">
        <f>IF(官網匯出!F1777="已付款","","B0012")</f>
        <v>B0012</v>
      </c>
      <c r="G1777" s="1" t="str">
        <f>IF(官網匯出!A1777="","",官網匯出!A1777)</f>
        <v/>
      </c>
      <c r="H1777" s="3" t="str">
        <f>IF(官網匯出!B1777="","",官網匯出!B1777)</f>
        <v/>
      </c>
      <c r="I1777" s="1" t="str">
        <f>IF(官網匯出!C1777="","",官網匯出!C1777)</f>
        <v/>
      </c>
      <c r="J1777" s="1" t="str">
        <f>IF(官網匯出!D1777="","",官網匯出!D1777)</f>
        <v/>
      </c>
      <c r="K1777" s="3" t="str">
        <f>IF(官網匯出!E1777="","",官網匯出!E1777)</f>
        <v/>
      </c>
      <c r="L1777" s="1" t="str">
        <f>IF(官網匯出!F1777="","",官網匯出!F1777)</f>
        <v/>
      </c>
      <c r="M1777" s="1" t="str">
        <f>IF(官網匯出!G1777="","",官網匯出!G1777)</f>
        <v/>
      </c>
      <c r="N1777" s="1" t="str">
        <f>IF(官網匯出!H1777="","",官網匯出!H1777)</f>
        <v/>
      </c>
      <c r="P1777" s="1" t="str">
        <f>IF(官網匯出!J1777="","",RIGHT(官網匯出!J1777,LEN(官網匯出!J1777)-2))</f>
        <v/>
      </c>
      <c r="Q1777" s="1" t="str">
        <f>IF(官網匯出!K1777="","",官網匯出!K1777)</f>
        <v/>
      </c>
      <c r="R1777" s="1" t="str">
        <f>IF(官網匯出!L1777="","",官網匯出!L1777)</f>
        <v/>
      </c>
      <c r="S1777" s="1" t="str">
        <f>IF(官網匯出!M1777="","",官網匯出!M1777)</f>
        <v/>
      </c>
      <c r="T1777" s="1" t="str">
        <f>IF(官網匯出!N1777="","",官網匯出!N1777)</f>
        <v/>
      </c>
      <c r="U1777" s="1" t="str">
        <f>IF(官網匯出!O1777="","",官網匯出!O1777)</f>
        <v/>
      </c>
      <c r="V1777" s="1" t="str">
        <f>IF(官網匯出!P1777="",IF(G1777="","",0),官網匯出!P1777)</f>
        <v/>
      </c>
      <c r="W1777" s="1" t="str">
        <f>IF(官網匯出!Q1777="",IF(G1777="","",0),官網匯出!Q1777)</f>
        <v/>
      </c>
      <c r="X1777" s="1" t="str">
        <f>IF(官網匯出!R1777="","",官網匯出!R1777)</f>
        <v/>
      </c>
      <c r="Y1777" s="1" t="str">
        <f>IF(官網匯出!S1777="","",官網匯出!S1777)</f>
        <v/>
      </c>
      <c r="Z1777" s="1" t="str">
        <f>IF(G1777="","",官網匯出!T1777)</f>
        <v/>
      </c>
      <c r="AA1777" s="1" t="str">
        <f>IF(G1777="","",官網匯出!AK1777)</f>
        <v/>
      </c>
      <c r="AB1777" s="1" t="str">
        <f>IF(G1777="","",IF(官網匯出!V1777="","",官網匯出!V1777))</f>
        <v/>
      </c>
      <c r="AJ1777" s="1" t="str">
        <f>IF(G1777="","",IF(官網匯出!AE1777="","",官網匯出!AE1777))</f>
        <v/>
      </c>
      <c r="AK1777" s="1" t="str">
        <f>IF(G1777="","",IF(官網匯出!AD1777="","",官網匯出!AD1777))</f>
        <v/>
      </c>
      <c r="AL1777" s="1" t="str">
        <f t="shared" si="310"/>
        <v>0</v>
      </c>
      <c r="AM1777" s="1" t="str">
        <f>IF(官網匯出!AG1777="","",官網匯出!AG1777)</f>
        <v/>
      </c>
      <c r="AN1777" s="1" t="str">
        <f>IF(G1777="","",IF(官網匯出!AH1777="","",官網匯出!AH1777))</f>
        <v/>
      </c>
      <c r="AO1777" s="14" t="str">
        <f t="shared" si="311"/>
        <v/>
      </c>
      <c r="AP1777" s="14" t="str">
        <f t="shared" si="312"/>
        <v>1</v>
      </c>
      <c r="AQ1777" s="14" t="str">
        <f t="shared" si="313"/>
        <v>0</v>
      </c>
      <c r="AR1777" s="1" t="str">
        <f t="shared" si="314"/>
        <v/>
      </c>
      <c r="AS1777" s="1" t="str">
        <f t="shared" si="315"/>
        <v/>
      </c>
      <c r="AT1777" s="1" t="str">
        <f t="shared" si="316"/>
        <v/>
      </c>
      <c r="AU1777" s="1" t="str">
        <f t="shared" si="307"/>
        <v/>
      </c>
      <c r="AV1777" s="1" t="e">
        <f>IF(VLOOKUP(G1777,官網匯出!A:AQ,42,FALSE)="","[黃金盾官網]",VLOOKUP(G1777,官網匯出!A:AQ,42,FALSE))</f>
        <v>#N/A</v>
      </c>
      <c r="AW1777" s="1" t="e">
        <f>IF(LEFT(VLOOKUP(G1777,官網匯出!A:AS,43,FALSE),2)="","web",LEFT(VLOOKUP(G1777,官網匯出!A:AS,43,FALSE),2))</f>
        <v>#N/A</v>
      </c>
      <c r="AX1777" s="1" t="str">
        <f t="shared" si="317"/>
        <v>O</v>
      </c>
    </row>
    <row r="1778" spans="1:50">
      <c r="A1778" s="1" t="str">
        <f>IF(G1778="","",VLOOKUP(官網轉換!AW1778,團名!A:B,2,FALSE))</f>
        <v/>
      </c>
      <c r="B1778" s="1" t="str">
        <f>IF(G1778="","",IF(LEFT(VLOOKUP(G1778,官網匯出!A:AQ,43,0),2)="wf",VLOOKUP(VLOOKUP(G1778,官網匯出!A:AQ,43,0),團名!$I$1:$K$12,2,FALSE),"N0071"))</f>
        <v/>
      </c>
      <c r="C1778" s="1" t="str">
        <f>IFERROR(VLOOKUP(官網匯出!D1778,團名!E:G,3,FALSE),"")</f>
        <v/>
      </c>
      <c r="D1778" s="1" t="str">
        <f t="shared" si="308"/>
        <v/>
      </c>
      <c r="E1778" s="1" t="str">
        <f t="shared" si="309"/>
        <v/>
      </c>
      <c r="F1778" s="1" t="str">
        <f>IF(官網匯出!F1778="已付款","","B0012")</f>
        <v>B0012</v>
      </c>
      <c r="G1778" s="1" t="str">
        <f>IF(官網匯出!A1778="","",官網匯出!A1778)</f>
        <v/>
      </c>
      <c r="H1778" s="3" t="str">
        <f>IF(官網匯出!B1778="","",官網匯出!B1778)</f>
        <v/>
      </c>
      <c r="I1778" s="1" t="str">
        <f>IF(官網匯出!C1778="","",官網匯出!C1778)</f>
        <v/>
      </c>
      <c r="J1778" s="1" t="str">
        <f>IF(官網匯出!D1778="","",官網匯出!D1778)</f>
        <v/>
      </c>
      <c r="K1778" s="3" t="str">
        <f>IF(官網匯出!E1778="","",官網匯出!E1778)</f>
        <v/>
      </c>
      <c r="L1778" s="1" t="str">
        <f>IF(官網匯出!F1778="","",官網匯出!F1778)</f>
        <v/>
      </c>
      <c r="M1778" s="1" t="str">
        <f>IF(官網匯出!G1778="","",官網匯出!G1778)</f>
        <v/>
      </c>
      <c r="N1778" s="1" t="str">
        <f>IF(官網匯出!H1778="","",官網匯出!H1778)</f>
        <v/>
      </c>
      <c r="P1778" s="1" t="str">
        <f>IF(官網匯出!J1778="","",RIGHT(官網匯出!J1778,LEN(官網匯出!J1778)-2))</f>
        <v/>
      </c>
      <c r="Q1778" s="1" t="str">
        <f>IF(官網匯出!K1778="","",官網匯出!K1778)</f>
        <v/>
      </c>
      <c r="R1778" s="1" t="str">
        <f>IF(官網匯出!L1778="","",官網匯出!L1778)</f>
        <v/>
      </c>
      <c r="S1778" s="1" t="str">
        <f>IF(官網匯出!M1778="","",官網匯出!M1778)</f>
        <v/>
      </c>
      <c r="T1778" s="1" t="str">
        <f>IF(官網匯出!N1778="","",官網匯出!N1778)</f>
        <v/>
      </c>
      <c r="U1778" s="1" t="str">
        <f>IF(官網匯出!O1778="","",官網匯出!O1778)</f>
        <v/>
      </c>
      <c r="V1778" s="1" t="str">
        <f>IF(官網匯出!P1778="",IF(G1778="","",0),官網匯出!P1778)</f>
        <v/>
      </c>
      <c r="W1778" s="1" t="str">
        <f>IF(官網匯出!Q1778="",IF(G1778="","",0),官網匯出!Q1778)</f>
        <v/>
      </c>
      <c r="X1778" s="1" t="str">
        <f>IF(官網匯出!R1778="","",官網匯出!R1778)</f>
        <v/>
      </c>
      <c r="Y1778" s="1" t="str">
        <f>IF(官網匯出!S1778="","",官網匯出!S1778)</f>
        <v/>
      </c>
      <c r="Z1778" s="1" t="str">
        <f>IF(G1778="","",官網匯出!T1778)</f>
        <v/>
      </c>
      <c r="AA1778" s="1" t="str">
        <f>IF(G1778="","",官網匯出!AK1778)</f>
        <v/>
      </c>
      <c r="AB1778" s="1" t="str">
        <f>IF(G1778="","",IF(官網匯出!V1778="","",官網匯出!V1778))</f>
        <v/>
      </c>
      <c r="AJ1778" s="1" t="str">
        <f>IF(G1778="","",IF(官網匯出!AE1778="","",官網匯出!AE1778))</f>
        <v/>
      </c>
      <c r="AK1778" s="1" t="str">
        <f>IF(G1778="","",IF(官網匯出!AD1778="","",官網匯出!AD1778))</f>
        <v/>
      </c>
      <c r="AL1778" s="1" t="str">
        <f t="shared" si="310"/>
        <v>0</v>
      </c>
      <c r="AM1778" s="1" t="str">
        <f>IF(官網匯出!AG1778="","",官網匯出!AG1778)</f>
        <v/>
      </c>
      <c r="AN1778" s="1" t="str">
        <f>IF(G1778="","",IF(官網匯出!AH1778="","",官網匯出!AH1778))</f>
        <v/>
      </c>
      <c r="AO1778" s="14" t="str">
        <f t="shared" si="311"/>
        <v/>
      </c>
      <c r="AP1778" s="14" t="str">
        <f t="shared" si="312"/>
        <v>1</v>
      </c>
      <c r="AQ1778" s="14" t="str">
        <f t="shared" si="313"/>
        <v>0</v>
      </c>
      <c r="AR1778" s="1" t="str">
        <f t="shared" si="314"/>
        <v/>
      </c>
      <c r="AS1778" s="1" t="str">
        <f t="shared" si="315"/>
        <v/>
      </c>
      <c r="AT1778" s="1" t="str">
        <f t="shared" si="316"/>
        <v/>
      </c>
      <c r="AU1778" s="1" t="str">
        <f t="shared" si="307"/>
        <v/>
      </c>
      <c r="AV1778" s="1" t="e">
        <f>IF(VLOOKUP(G1778,官網匯出!A:AQ,42,FALSE)="","[黃金盾官網]",VLOOKUP(G1778,官網匯出!A:AQ,42,FALSE))</f>
        <v>#N/A</v>
      </c>
      <c r="AW1778" s="1" t="e">
        <f>IF(LEFT(VLOOKUP(G1778,官網匯出!A:AS,43,FALSE),2)="","web",LEFT(VLOOKUP(G1778,官網匯出!A:AS,43,FALSE),2))</f>
        <v>#N/A</v>
      </c>
      <c r="AX1778" s="1" t="str">
        <f t="shared" si="317"/>
        <v>O</v>
      </c>
    </row>
    <row r="1779" spans="1:50">
      <c r="A1779" s="1" t="str">
        <f>IF(G1779="","",VLOOKUP(官網轉換!AW1779,團名!A:B,2,FALSE))</f>
        <v/>
      </c>
      <c r="B1779" s="1" t="str">
        <f>IF(G1779="","",IF(LEFT(VLOOKUP(G1779,官網匯出!A:AQ,43,0),2)="wf",VLOOKUP(VLOOKUP(G1779,官網匯出!A:AQ,43,0),團名!$I$1:$K$12,2,FALSE),"N0071"))</f>
        <v/>
      </c>
      <c r="C1779" s="1" t="str">
        <f>IFERROR(VLOOKUP(官網匯出!D1779,團名!E:G,3,FALSE),"")</f>
        <v/>
      </c>
      <c r="D1779" s="1" t="str">
        <f t="shared" si="308"/>
        <v/>
      </c>
      <c r="E1779" s="1" t="str">
        <f t="shared" si="309"/>
        <v/>
      </c>
      <c r="F1779" s="1" t="str">
        <f>IF(官網匯出!F1779="已付款","","B0012")</f>
        <v>B0012</v>
      </c>
      <c r="G1779" s="1" t="str">
        <f>IF(官網匯出!A1779="","",官網匯出!A1779)</f>
        <v/>
      </c>
      <c r="H1779" s="3" t="str">
        <f>IF(官網匯出!B1779="","",官網匯出!B1779)</f>
        <v/>
      </c>
      <c r="I1779" s="1" t="str">
        <f>IF(官網匯出!C1779="","",官網匯出!C1779)</f>
        <v/>
      </c>
      <c r="J1779" s="1" t="str">
        <f>IF(官網匯出!D1779="","",官網匯出!D1779)</f>
        <v/>
      </c>
      <c r="K1779" s="3" t="str">
        <f>IF(官網匯出!E1779="","",官網匯出!E1779)</f>
        <v/>
      </c>
      <c r="L1779" s="1" t="str">
        <f>IF(官網匯出!F1779="","",官網匯出!F1779)</f>
        <v/>
      </c>
      <c r="M1779" s="1" t="str">
        <f>IF(官網匯出!G1779="","",官網匯出!G1779)</f>
        <v/>
      </c>
      <c r="N1779" s="1" t="str">
        <f>IF(官網匯出!H1779="","",官網匯出!H1779)</f>
        <v/>
      </c>
      <c r="P1779" s="1" t="str">
        <f>IF(官網匯出!J1779="","",RIGHT(官網匯出!J1779,LEN(官網匯出!J1779)-2))</f>
        <v/>
      </c>
      <c r="Q1779" s="1" t="str">
        <f>IF(官網匯出!K1779="","",官網匯出!K1779)</f>
        <v/>
      </c>
      <c r="R1779" s="1" t="str">
        <f>IF(官網匯出!L1779="","",官網匯出!L1779)</f>
        <v/>
      </c>
      <c r="S1779" s="1" t="str">
        <f>IF(官網匯出!M1779="","",官網匯出!M1779)</f>
        <v/>
      </c>
      <c r="T1779" s="1" t="str">
        <f>IF(官網匯出!N1779="","",官網匯出!N1779)</f>
        <v/>
      </c>
      <c r="U1779" s="1" t="str">
        <f>IF(官網匯出!O1779="","",官網匯出!O1779)</f>
        <v/>
      </c>
      <c r="V1779" s="1" t="str">
        <f>IF(官網匯出!P1779="",IF(G1779="","",0),官網匯出!P1779)</f>
        <v/>
      </c>
      <c r="W1779" s="1" t="str">
        <f>IF(官網匯出!Q1779="",IF(G1779="","",0),官網匯出!Q1779)</f>
        <v/>
      </c>
      <c r="X1779" s="1" t="str">
        <f>IF(官網匯出!R1779="","",官網匯出!R1779)</f>
        <v/>
      </c>
      <c r="Y1779" s="1" t="str">
        <f>IF(官網匯出!S1779="","",官網匯出!S1779)</f>
        <v/>
      </c>
      <c r="Z1779" s="1" t="str">
        <f>IF(G1779="","",官網匯出!T1779)</f>
        <v/>
      </c>
      <c r="AA1779" s="1" t="str">
        <f>IF(G1779="","",官網匯出!AK1779)</f>
        <v/>
      </c>
      <c r="AB1779" s="1" t="str">
        <f>IF(G1779="","",IF(官網匯出!V1779="","",官網匯出!V1779))</f>
        <v/>
      </c>
      <c r="AJ1779" s="1" t="str">
        <f>IF(G1779="","",IF(官網匯出!AE1779="","",官網匯出!AE1779))</f>
        <v/>
      </c>
      <c r="AK1779" s="1" t="str">
        <f>IF(G1779="","",IF(官網匯出!AD1779="","",官網匯出!AD1779))</f>
        <v/>
      </c>
      <c r="AL1779" s="1" t="str">
        <f t="shared" si="310"/>
        <v>0</v>
      </c>
      <c r="AM1779" s="1" t="str">
        <f>IF(官網匯出!AG1779="","",官網匯出!AG1779)</f>
        <v/>
      </c>
      <c r="AN1779" s="1" t="str">
        <f>IF(G1779="","",IF(官網匯出!AH1779="","",官網匯出!AH1779))</f>
        <v/>
      </c>
      <c r="AO1779" s="14" t="str">
        <f t="shared" si="311"/>
        <v/>
      </c>
      <c r="AP1779" s="14" t="str">
        <f t="shared" si="312"/>
        <v>1</v>
      </c>
      <c r="AQ1779" s="14" t="str">
        <f t="shared" si="313"/>
        <v>0</v>
      </c>
      <c r="AR1779" s="1" t="str">
        <f t="shared" si="314"/>
        <v/>
      </c>
      <c r="AS1779" s="1" t="str">
        <f t="shared" si="315"/>
        <v/>
      </c>
      <c r="AT1779" s="1" t="str">
        <f t="shared" si="316"/>
        <v/>
      </c>
      <c r="AU1779" s="1" t="str">
        <f t="shared" si="307"/>
        <v/>
      </c>
      <c r="AV1779" s="1" t="e">
        <f>IF(VLOOKUP(G1779,官網匯出!A:AQ,42,FALSE)="","[黃金盾官網]",VLOOKUP(G1779,官網匯出!A:AQ,42,FALSE))</f>
        <v>#N/A</v>
      </c>
      <c r="AW1779" s="1" t="e">
        <f>IF(LEFT(VLOOKUP(G1779,官網匯出!A:AS,43,FALSE),2)="","web",LEFT(VLOOKUP(G1779,官網匯出!A:AS,43,FALSE),2))</f>
        <v>#N/A</v>
      </c>
      <c r="AX1779" s="1" t="str">
        <f t="shared" si="317"/>
        <v>O</v>
      </c>
    </row>
    <row r="1780" spans="1:50">
      <c r="A1780" s="1" t="str">
        <f>IF(G1780="","",VLOOKUP(官網轉換!AW1780,團名!A:B,2,FALSE))</f>
        <v/>
      </c>
      <c r="B1780" s="1" t="str">
        <f>IF(G1780="","",IF(LEFT(VLOOKUP(G1780,官網匯出!A:AQ,43,0),2)="wf",VLOOKUP(VLOOKUP(G1780,官網匯出!A:AQ,43,0),團名!$I$1:$K$12,2,FALSE),"N0071"))</f>
        <v/>
      </c>
      <c r="C1780" s="1" t="str">
        <f>IFERROR(VLOOKUP(官網匯出!D1780,團名!E:G,3,FALSE),"")</f>
        <v/>
      </c>
      <c r="D1780" s="1" t="str">
        <f t="shared" si="308"/>
        <v/>
      </c>
      <c r="E1780" s="1" t="str">
        <f t="shared" si="309"/>
        <v/>
      </c>
      <c r="F1780" s="1" t="str">
        <f>IF(官網匯出!F1780="已付款","","B0012")</f>
        <v>B0012</v>
      </c>
      <c r="G1780" s="1" t="str">
        <f>IF(官網匯出!A1780="","",官網匯出!A1780)</f>
        <v/>
      </c>
      <c r="H1780" s="3" t="str">
        <f>IF(官網匯出!B1780="","",官網匯出!B1780)</f>
        <v/>
      </c>
      <c r="I1780" s="1" t="str">
        <f>IF(官網匯出!C1780="","",官網匯出!C1780)</f>
        <v/>
      </c>
      <c r="J1780" s="1" t="str">
        <f>IF(官網匯出!D1780="","",官網匯出!D1780)</f>
        <v/>
      </c>
      <c r="K1780" s="3" t="str">
        <f>IF(官網匯出!E1780="","",官網匯出!E1780)</f>
        <v/>
      </c>
      <c r="L1780" s="1" t="str">
        <f>IF(官網匯出!F1780="","",官網匯出!F1780)</f>
        <v/>
      </c>
      <c r="M1780" s="1" t="str">
        <f>IF(官網匯出!G1780="","",官網匯出!G1780)</f>
        <v/>
      </c>
      <c r="N1780" s="1" t="str">
        <f>IF(官網匯出!H1780="","",官網匯出!H1780)</f>
        <v/>
      </c>
      <c r="P1780" s="1" t="str">
        <f>IF(官網匯出!J1780="","",RIGHT(官網匯出!J1780,LEN(官網匯出!J1780)-2))</f>
        <v/>
      </c>
      <c r="Q1780" s="1" t="str">
        <f>IF(官網匯出!K1780="","",官網匯出!K1780)</f>
        <v/>
      </c>
      <c r="R1780" s="1" t="str">
        <f>IF(官網匯出!L1780="","",官網匯出!L1780)</f>
        <v/>
      </c>
      <c r="S1780" s="1" t="str">
        <f>IF(官網匯出!M1780="","",官網匯出!M1780)</f>
        <v/>
      </c>
      <c r="T1780" s="1" t="str">
        <f>IF(官網匯出!N1780="","",官網匯出!N1780)</f>
        <v/>
      </c>
      <c r="U1780" s="1" t="str">
        <f>IF(官網匯出!O1780="","",官網匯出!O1780)</f>
        <v/>
      </c>
      <c r="V1780" s="1" t="str">
        <f>IF(官網匯出!P1780="",IF(G1780="","",0),官網匯出!P1780)</f>
        <v/>
      </c>
      <c r="W1780" s="1" t="str">
        <f>IF(官網匯出!Q1780="",IF(G1780="","",0),官網匯出!Q1780)</f>
        <v/>
      </c>
      <c r="X1780" s="1" t="str">
        <f>IF(官網匯出!R1780="","",官網匯出!R1780)</f>
        <v/>
      </c>
      <c r="Y1780" s="1" t="str">
        <f>IF(官網匯出!S1780="","",官網匯出!S1780)</f>
        <v/>
      </c>
      <c r="Z1780" s="1" t="str">
        <f>IF(G1780="","",官網匯出!T1780)</f>
        <v/>
      </c>
      <c r="AA1780" s="1" t="str">
        <f>IF(G1780="","",官網匯出!AK1780)</f>
        <v/>
      </c>
      <c r="AB1780" s="1" t="str">
        <f>IF(G1780="","",IF(官網匯出!V1780="","",官網匯出!V1780))</f>
        <v/>
      </c>
      <c r="AJ1780" s="1" t="str">
        <f>IF(G1780="","",IF(官網匯出!AE1780="","",官網匯出!AE1780))</f>
        <v/>
      </c>
      <c r="AK1780" s="1" t="str">
        <f>IF(G1780="","",IF(官網匯出!AD1780="","",官網匯出!AD1780))</f>
        <v/>
      </c>
      <c r="AL1780" s="1" t="str">
        <f t="shared" si="310"/>
        <v>0</v>
      </c>
      <c r="AM1780" s="1" t="str">
        <f>IF(官網匯出!AG1780="","",官網匯出!AG1780)</f>
        <v/>
      </c>
      <c r="AN1780" s="1" t="str">
        <f>IF(G1780="","",IF(官網匯出!AH1780="","",官網匯出!AH1780))</f>
        <v/>
      </c>
      <c r="AO1780" s="14" t="str">
        <f t="shared" si="311"/>
        <v/>
      </c>
      <c r="AP1780" s="14" t="str">
        <f t="shared" si="312"/>
        <v>1</v>
      </c>
      <c r="AQ1780" s="14" t="str">
        <f t="shared" si="313"/>
        <v>0</v>
      </c>
      <c r="AR1780" s="1" t="str">
        <f t="shared" si="314"/>
        <v/>
      </c>
      <c r="AS1780" s="1" t="str">
        <f t="shared" si="315"/>
        <v/>
      </c>
      <c r="AT1780" s="1" t="str">
        <f t="shared" si="316"/>
        <v/>
      </c>
      <c r="AU1780" s="1" t="str">
        <f t="shared" si="307"/>
        <v/>
      </c>
      <c r="AV1780" s="1" t="e">
        <f>IF(VLOOKUP(G1780,官網匯出!A:AQ,42,FALSE)="","[黃金盾官網]",VLOOKUP(G1780,官網匯出!A:AQ,42,FALSE))</f>
        <v>#N/A</v>
      </c>
      <c r="AW1780" s="1" t="e">
        <f>IF(LEFT(VLOOKUP(G1780,官網匯出!A:AS,43,FALSE),2)="","web",LEFT(VLOOKUP(G1780,官網匯出!A:AS,43,FALSE),2))</f>
        <v>#N/A</v>
      </c>
      <c r="AX1780" s="1" t="str">
        <f t="shared" si="317"/>
        <v>O</v>
      </c>
    </row>
    <row r="1781" spans="1:50">
      <c r="A1781" s="1" t="str">
        <f>IF(G1781="","",VLOOKUP(官網轉換!AW1781,團名!A:B,2,FALSE))</f>
        <v/>
      </c>
      <c r="B1781" s="1" t="str">
        <f>IF(G1781="","",IF(LEFT(VLOOKUP(G1781,官網匯出!A:AQ,43,0),2)="wf",VLOOKUP(VLOOKUP(G1781,官網匯出!A:AQ,43,0),團名!$I$1:$K$12,2,FALSE),"N0071"))</f>
        <v/>
      </c>
      <c r="C1781" s="1" t="str">
        <f>IFERROR(VLOOKUP(官網匯出!D1781,團名!E:G,3,FALSE),"")</f>
        <v/>
      </c>
      <c r="D1781" s="1" t="str">
        <f t="shared" si="308"/>
        <v/>
      </c>
      <c r="E1781" s="1" t="str">
        <f t="shared" si="309"/>
        <v/>
      </c>
      <c r="F1781" s="1" t="str">
        <f>IF(官網匯出!F1781="已付款","","B0012")</f>
        <v>B0012</v>
      </c>
      <c r="G1781" s="1" t="str">
        <f>IF(官網匯出!A1781="","",官網匯出!A1781)</f>
        <v/>
      </c>
      <c r="H1781" s="3" t="str">
        <f>IF(官網匯出!B1781="","",官網匯出!B1781)</f>
        <v/>
      </c>
      <c r="I1781" s="1" t="str">
        <f>IF(官網匯出!C1781="","",官網匯出!C1781)</f>
        <v/>
      </c>
      <c r="J1781" s="1" t="str">
        <f>IF(官網匯出!D1781="","",官網匯出!D1781)</f>
        <v/>
      </c>
      <c r="K1781" s="3" t="str">
        <f>IF(官網匯出!E1781="","",官網匯出!E1781)</f>
        <v/>
      </c>
      <c r="L1781" s="1" t="str">
        <f>IF(官網匯出!F1781="","",官網匯出!F1781)</f>
        <v/>
      </c>
      <c r="M1781" s="1" t="str">
        <f>IF(官網匯出!G1781="","",官網匯出!G1781)</f>
        <v/>
      </c>
      <c r="N1781" s="1" t="str">
        <f>IF(官網匯出!H1781="","",官網匯出!H1781)</f>
        <v/>
      </c>
      <c r="P1781" s="1" t="str">
        <f>IF(官網匯出!J1781="","",RIGHT(官網匯出!J1781,LEN(官網匯出!J1781)-2))</f>
        <v/>
      </c>
      <c r="Q1781" s="1" t="str">
        <f>IF(官網匯出!K1781="","",官網匯出!K1781)</f>
        <v/>
      </c>
      <c r="R1781" s="1" t="str">
        <f>IF(官網匯出!L1781="","",官網匯出!L1781)</f>
        <v/>
      </c>
      <c r="S1781" s="1" t="str">
        <f>IF(官網匯出!M1781="","",官網匯出!M1781)</f>
        <v/>
      </c>
      <c r="T1781" s="1" t="str">
        <f>IF(官網匯出!N1781="","",官網匯出!N1781)</f>
        <v/>
      </c>
      <c r="U1781" s="1" t="str">
        <f>IF(官網匯出!O1781="","",官網匯出!O1781)</f>
        <v/>
      </c>
      <c r="V1781" s="1" t="str">
        <f>IF(官網匯出!P1781="",IF(G1781="","",0),官網匯出!P1781)</f>
        <v/>
      </c>
      <c r="W1781" s="1" t="str">
        <f>IF(官網匯出!Q1781="",IF(G1781="","",0),官網匯出!Q1781)</f>
        <v/>
      </c>
      <c r="X1781" s="1" t="str">
        <f>IF(官網匯出!R1781="","",官網匯出!R1781)</f>
        <v/>
      </c>
      <c r="Y1781" s="1" t="str">
        <f>IF(官網匯出!S1781="","",官網匯出!S1781)</f>
        <v/>
      </c>
      <c r="Z1781" s="1" t="str">
        <f>IF(G1781="","",官網匯出!T1781)</f>
        <v/>
      </c>
      <c r="AA1781" s="1" t="str">
        <f>IF(G1781="","",官網匯出!AK1781)</f>
        <v/>
      </c>
      <c r="AB1781" s="1" t="str">
        <f>IF(G1781="","",IF(官網匯出!V1781="","",官網匯出!V1781))</f>
        <v/>
      </c>
      <c r="AJ1781" s="1" t="str">
        <f>IF(G1781="","",IF(官網匯出!AE1781="","",官網匯出!AE1781))</f>
        <v/>
      </c>
      <c r="AK1781" s="1" t="str">
        <f>IF(G1781="","",IF(官網匯出!AD1781="","",官網匯出!AD1781))</f>
        <v/>
      </c>
      <c r="AL1781" s="1" t="str">
        <f t="shared" si="310"/>
        <v>0</v>
      </c>
      <c r="AM1781" s="1" t="str">
        <f>IF(官網匯出!AG1781="","",官網匯出!AG1781)</f>
        <v/>
      </c>
      <c r="AN1781" s="1" t="str">
        <f>IF(G1781="","",IF(官網匯出!AH1781="","",官網匯出!AH1781))</f>
        <v/>
      </c>
      <c r="AO1781" s="14" t="str">
        <f t="shared" si="311"/>
        <v/>
      </c>
      <c r="AP1781" s="14" t="str">
        <f t="shared" si="312"/>
        <v>1</v>
      </c>
      <c r="AQ1781" s="14" t="str">
        <f t="shared" si="313"/>
        <v>0</v>
      </c>
      <c r="AR1781" s="1" t="str">
        <f t="shared" si="314"/>
        <v/>
      </c>
      <c r="AS1781" s="1" t="str">
        <f t="shared" si="315"/>
        <v/>
      </c>
      <c r="AT1781" s="1" t="str">
        <f t="shared" si="316"/>
        <v/>
      </c>
      <c r="AU1781" s="1" t="str">
        <f t="shared" si="307"/>
        <v/>
      </c>
      <c r="AV1781" s="1" t="e">
        <f>IF(VLOOKUP(G1781,官網匯出!A:AQ,42,FALSE)="","[黃金盾官網]",VLOOKUP(G1781,官網匯出!A:AQ,42,FALSE))</f>
        <v>#N/A</v>
      </c>
      <c r="AW1781" s="1" t="e">
        <f>IF(LEFT(VLOOKUP(G1781,官網匯出!A:AS,43,FALSE),2)="","web",LEFT(VLOOKUP(G1781,官網匯出!A:AS,43,FALSE),2))</f>
        <v>#N/A</v>
      </c>
      <c r="AX1781" s="1" t="str">
        <f t="shared" si="317"/>
        <v>O</v>
      </c>
    </row>
    <row r="1782" spans="1:50">
      <c r="A1782" s="1" t="str">
        <f>IF(G1782="","",VLOOKUP(官網轉換!AW1782,團名!A:B,2,FALSE))</f>
        <v/>
      </c>
      <c r="B1782" s="1" t="str">
        <f>IF(G1782="","",IF(LEFT(VLOOKUP(G1782,官網匯出!A:AQ,43,0),2)="wf",VLOOKUP(VLOOKUP(G1782,官網匯出!A:AQ,43,0),團名!$I$1:$K$12,2,FALSE),"N0071"))</f>
        <v/>
      </c>
      <c r="C1782" s="1" t="str">
        <f>IFERROR(VLOOKUP(官網匯出!D1782,團名!E:G,3,FALSE),"")</f>
        <v/>
      </c>
      <c r="D1782" s="1" t="str">
        <f t="shared" si="308"/>
        <v/>
      </c>
      <c r="E1782" s="1" t="str">
        <f t="shared" si="309"/>
        <v/>
      </c>
      <c r="F1782" s="1" t="str">
        <f>IF(官網匯出!F1782="已付款","","B0012")</f>
        <v>B0012</v>
      </c>
      <c r="G1782" s="1" t="str">
        <f>IF(官網匯出!A1782="","",官網匯出!A1782)</f>
        <v/>
      </c>
      <c r="H1782" s="3" t="str">
        <f>IF(官網匯出!B1782="","",官網匯出!B1782)</f>
        <v/>
      </c>
      <c r="I1782" s="1" t="str">
        <f>IF(官網匯出!C1782="","",官網匯出!C1782)</f>
        <v/>
      </c>
      <c r="J1782" s="1" t="str">
        <f>IF(官網匯出!D1782="","",官網匯出!D1782)</f>
        <v/>
      </c>
      <c r="K1782" s="3" t="str">
        <f>IF(官網匯出!E1782="","",官網匯出!E1782)</f>
        <v/>
      </c>
      <c r="L1782" s="1" t="str">
        <f>IF(官網匯出!F1782="","",官網匯出!F1782)</f>
        <v/>
      </c>
      <c r="M1782" s="1" t="str">
        <f>IF(官網匯出!G1782="","",官網匯出!G1782)</f>
        <v/>
      </c>
      <c r="N1782" s="1" t="str">
        <f>IF(官網匯出!H1782="","",官網匯出!H1782)</f>
        <v/>
      </c>
      <c r="P1782" s="1" t="str">
        <f>IF(官網匯出!J1782="","",RIGHT(官網匯出!J1782,LEN(官網匯出!J1782)-2))</f>
        <v/>
      </c>
      <c r="Q1782" s="1" t="str">
        <f>IF(官網匯出!K1782="","",官網匯出!K1782)</f>
        <v/>
      </c>
      <c r="R1782" s="1" t="str">
        <f>IF(官網匯出!L1782="","",官網匯出!L1782)</f>
        <v/>
      </c>
      <c r="S1782" s="1" t="str">
        <f>IF(官網匯出!M1782="","",官網匯出!M1782)</f>
        <v/>
      </c>
      <c r="T1782" s="1" t="str">
        <f>IF(官網匯出!N1782="","",官網匯出!N1782)</f>
        <v/>
      </c>
      <c r="U1782" s="1" t="str">
        <f>IF(官網匯出!O1782="","",官網匯出!O1782)</f>
        <v/>
      </c>
      <c r="V1782" s="1" t="str">
        <f>IF(官網匯出!P1782="",IF(G1782="","",0),官網匯出!P1782)</f>
        <v/>
      </c>
      <c r="W1782" s="1" t="str">
        <f>IF(官網匯出!Q1782="",IF(G1782="","",0),官網匯出!Q1782)</f>
        <v/>
      </c>
      <c r="X1782" s="1" t="str">
        <f>IF(官網匯出!R1782="","",官網匯出!R1782)</f>
        <v/>
      </c>
      <c r="Y1782" s="1" t="str">
        <f>IF(官網匯出!S1782="","",官網匯出!S1782)</f>
        <v/>
      </c>
      <c r="Z1782" s="1" t="str">
        <f>IF(G1782="","",官網匯出!T1782)</f>
        <v/>
      </c>
      <c r="AA1782" s="1" t="str">
        <f>IF(G1782="","",官網匯出!AK1782)</f>
        <v/>
      </c>
      <c r="AB1782" s="1" t="str">
        <f>IF(G1782="","",IF(官網匯出!V1782="","",官網匯出!V1782))</f>
        <v/>
      </c>
      <c r="AJ1782" s="1" t="str">
        <f>IF(G1782="","",IF(官網匯出!AE1782="","",官網匯出!AE1782))</f>
        <v/>
      </c>
      <c r="AK1782" s="1" t="str">
        <f>IF(G1782="","",IF(官網匯出!AD1782="","",官網匯出!AD1782))</f>
        <v/>
      </c>
      <c r="AL1782" s="1" t="str">
        <f t="shared" si="310"/>
        <v>0</v>
      </c>
      <c r="AM1782" s="1" t="str">
        <f>IF(官網匯出!AG1782="","",官網匯出!AG1782)</f>
        <v/>
      </c>
      <c r="AN1782" s="1" t="str">
        <f>IF(G1782="","",IF(官網匯出!AH1782="","",官網匯出!AH1782))</f>
        <v/>
      </c>
      <c r="AO1782" s="14" t="str">
        <f t="shared" si="311"/>
        <v/>
      </c>
      <c r="AP1782" s="14" t="str">
        <f t="shared" si="312"/>
        <v>1</v>
      </c>
      <c r="AQ1782" s="14" t="str">
        <f t="shared" si="313"/>
        <v>0</v>
      </c>
      <c r="AR1782" s="1" t="str">
        <f t="shared" si="314"/>
        <v/>
      </c>
      <c r="AS1782" s="1" t="str">
        <f t="shared" si="315"/>
        <v/>
      </c>
      <c r="AT1782" s="1" t="str">
        <f t="shared" si="316"/>
        <v/>
      </c>
      <c r="AU1782" s="1" t="str">
        <f t="shared" si="307"/>
        <v/>
      </c>
      <c r="AV1782" s="1" t="e">
        <f>IF(VLOOKUP(G1782,官網匯出!A:AQ,42,FALSE)="","[黃金盾官網]",VLOOKUP(G1782,官網匯出!A:AQ,42,FALSE))</f>
        <v>#N/A</v>
      </c>
      <c r="AW1782" s="1" t="e">
        <f>IF(LEFT(VLOOKUP(G1782,官網匯出!A:AS,43,FALSE),2)="","web",LEFT(VLOOKUP(G1782,官網匯出!A:AS,43,FALSE),2))</f>
        <v>#N/A</v>
      </c>
      <c r="AX1782" s="1" t="str">
        <f t="shared" si="317"/>
        <v>O</v>
      </c>
    </row>
    <row r="1783" spans="1:50">
      <c r="A1783" s="1" t="str">
        <f>IF(G1783="","",VLOOKUP(官網轉換!AW1783,團名!A:B,2,FALSE))</f>
        <v/>
      </c>
      <c r="B1783" s="1" t="str">
        <f>IF(G1783="","",IF(LEFT(VLOOKUP(G1783,官網匯出!A:AQ,43,0),2)="wf",VLOOKUP(VLOOKUP(G1783,官網匯出!A:AQ,43,0),團名!$I$1:$K$12,2,FALSE),"N0071"))</f>
        <v/>
      </c>
      <c r="C1783" s="1" t="str">
        <f>IFERROR(VLOOKUP(官網匯出!D1783,團名!E:G,3,FALSE),"")</f>
        <v/>
      </c>
      <c r="D1783" s="1" t="str">
        <f t="shared" si="308"/>
        <v/>
      </c>
      <c r="E1783" s="1" t="str">
        <f t="shared" si="309"/>
        <v/>
      </c>
      <c r="F1783" s="1" t="str">
        <f>IF(官網匯出!F1783="已付款","","B0012")</f>
        <v>B0012</v>
      </c>
      <c r="G1783" s="1" t="str">
        <f>IF(官網匯出!A1783="","",官網匯出!A1783)</f>
        <v/>
      </c>
      <c r="H1783" s="3" t="str">
        <f>IF(官網匯出!B1783="","",官網匯出!B1783)</f>
        <v/>
      </c>
      <c r="I1783" s="1" t="str">
        <f>IF(官網匯出!C1783="","",官網匯出!C1783)</f>
        <v/>
      </c>
      <c r="J1783" s="1" t="str">
        <f>IF(官網匯出!D1783="","",官網匯出!D1783)</f>
        <v/>
      </c>
      <c r="K1783" s="3" t="str">
        <f>IF(官網匯出!E1783="","",官網匯出!E1783)</f>
        <v/>
      </c>
      <c r="L1783" s="1" t="str">
        <f>IF(官網匯出!F1783="","",官網匯出!F1783)</f>
        <v/>
      </c>
      <c r="M1783" s="1" t="str">
        <f>IF(官網匯出!G1783="","",官網匯出!G1783)</f>
        <v/>
      </c>
      <c r="N1783" s="1" t="str">
        <f>IF(官網匯出!H1783="","",官網匯出!H1783)</f>
        <v/>
      </c>
      <c r="P1783" s="1" t="str">
        <f>IF(官網匯出!J1783="","",RIGHT(官網匯出!J1783,LEN(官網匯出!J1783)-2))</f>
        <v/>
      </c>
      <c r="Q1783" s="1" t="str">
        <f>IF(官網匯出!K1783="","",官網匯出!K1783)</f>
        <v/>
      </c>
      <c r="R1783" s="1" t="str">
        <f>IF(官網匯出!L1783="","",官網匯出!L1783)</f>
        <v/>
      </c>
      <c r="S1783" s="1" t="str">
        <f>IF(官網匯出!M1783="","",官網匯出!M1783)</f>
        <v/>
      </c>
      <c r="T1783" s="1" t="str">
        <f>IF(官網匯出!N1783="","",官網匯出!N1783)</f>
        <v/>
      </c>
      <c r="U1783" s="1" t="str">
        <f>IF(官網匯出!O1783="","",官網匯出!O1783)</f>
        <v/>
      </c>
      <c r="V1783" s="1" t="str">
        <f>IF(官網匯出!P1783="",IF(G1783="","",0),官網匯出!P1783)</f>
        <v/>
      </c>
      <c r="W1783" s="1" t="str">
        <f>IF(官網匯出!Q1783="",IF(G1783="","",0),官網匯出!Q1783)</f>
        <v/>
      </c>
      <c r="X1783" s="1" t="str">
        <f>IF(官網匯出!R1783="","",官網匯出!R1783)</f>
        <v/>
      </c>
      <c r="Y1783" s="1" t="str">
        <f>IF(官網匯出!S1783="","",官網匯出!S1783)</f>
        <v/>
      </c>
      <c r="Z1783" s="1" t="str">
        <f>IF(G1783="","",官網匯出!T1783)</f>
        <v/>
      </c>
      <c r="AA1783" s="1" t="str">
        <f>IF(G1783="","",官網匯出!AK1783)</f>
        <v/>
      </c>
      <c r="AB1783" s="1" t="str">
        <f>IF(G1783="","",IF(官網匯出!V1783="","",官網匯出!V1783))</f>
        <v/>
      </c>
      <c r="AJ1783" s="1" t="str">
        <f>IF(G1783="","",IF(官網匯出!AE1783="","",官網匯出!AE1783))</f>
        <v/>
      </c>
      <c r="AK1783" s="1" t="str">
        <f>IF(G1783="","",IF(官網匯出!AD1783="","",官網匯出!AD1783))</f>
        <v/>
      </c>
      <c r="AL1783" s="1" t="str">
        <f t="shared" si="310"/>
        <v>0</v>
      </c>
      <c r="AM1783" s="1" t="str">
        <f>IF(官網匯出!AG1783="","",官網匯出!AG1783)</f>
        <v/>
      </c>
      <c r="AN1783" s="1" t="str">
        <f>IF(G1783="","",IF(官網匯出!AH1783="","",官網匯出!AH1783))</f>
        <v/>
      </c>
      <c r="AO1783" s="14" t="str">
        <f t="shared" si="311"/>
        <v/>
      </c>
      <c r="AP1783" s="14" t="str">
        <f t="shared" si="312"/>
        <v>1</v>
      </c>
      <c r="AQ1783" s="14" t="str">
        <f t="shared" si="313"/>
        <v>0</v>
      </c>
      <c r="AR1783" s="1" t="str">
        <f t="shared" si="314"/>
        <v/>
      </c>
      <c r="AS1783" s="1" t="str">
        <f t="shared" si="315"/>
        <v/>
      </c>
      <c r="AT1783" s="1" t="str">
        <f t="shared" si="316"/>
        <v/>
      </c>
      <c r="AU1783" s="1" t="str">
        <f t="shared" si="307"/>
        <v/>
      </c>
      <c r="AV1783" s="1" t="e">
        <f>IF(VLOOKUP(G1783,官網匯出!A:AQ,42,FALSE)="","[黃金盾官網]",VLOOKUP(G1783,官網匯出!A:AQ,42,FALSE))</f>
        <v>#N/A</v>
      </c>
      <c r="AW1783" s="1" t="e">
        <f>IF(LEFT(VLOOKUP(G1783,官網匯出!A:AS,43,FALSE),2)="","web",LEFT(VLOOKUP(G1783,官網匯出!A:AS,43,FALSE),2))</f>
        <v>#N/A</v>
      </c>
      <c r="AX1783" s="1" t="str">
        <f t="shared" si="317"/>
        <v>O</v>
      </c>
    </row>
    <row r="1784" spans="1:50">
      <c r="A1784" s="1" t="str">
        <f>IF(G1784="","",VLOOKUP(官網轉換!AW1784,團名!A:B,2,FALSE))</f>
        <v/>
      </c>
      <c r="B1784" s="1" t="str">
        <f>IF(G1784="","",IF(LEFT(VLOOKUP(G1784,官網匯出!A:AQ,43,0),2)="wf",VLOOKUP(VLOOKUP(G1784,官網匯出!A:AQ,43,0),團名!$I$1:$K$12,2,FALSE),"N0071"))</f>
        <v/>
      </c>
      <c r="C1784" s="1" t="str">
        <f>IFERROR(VLOOKUP(官網匯出!D1784,團名!E:G,3,FALSE),"")</f>
        <v/>
      </c>
      <c r="D1784" s="1" t="str">
        <f t="shared" si="308"/>
        <v/>
      </c>
      <c r="E1784" s="1" t="str">
        <f t="shared" si="309"/>
        <v/>
      </c>
      <c r="F1784" s="1" t="str">
        <f>IF(官網匯出!F1784="已付款","","B0012")</f>
        <v>B0012</v>
      </c>
      <c r="G1784" s="1" t="str">
        <f>IF(官網匯出!A1784="","",官網匯出!A1784)</f>
        <v/>
      </c>
      <c r="H1784" s="3" t="str">
        <f>IF(官網匯出!B1784="","",官網匯出!B1784)</f>
        <v/>
      </c>
      <c r="I1784" s="1" t="str">
        <f>IF(官網匯出!C1784="","",官網匯出!C1784)</f>
        <v/>
      </c>
      <c r="J1784" s="1" t="str">
        <f>IF(官網匯出!D1784="","",官網匯出!D1784)</f>
        <v/>
      </c>
      <c r="K1784" s="3" t="str">
        <f>IF(官網匯出!E1784="","",官網匯出!E1784)</f>
        <v/>
      </c>
      <c r="L1784" s="1" t="str">
        <f>IF(官網匯出!F1784="","",官網匯出!F1784)</f>
        <v/>
      </c>
      <c r="M1784" s="1" t="str">
        <f>IF(官網匯出!G1784="","",官網匯出!G1784)</f>
        <v/>
      </c>
      <c r="N1784" s="1" t="str">
        <f>IF(官網匯出!H1784="","",官網匯出!H1784)</f>
        <v/>
      </c>
      <c r="P1784" s="1" t="str">
        <f>IF(官網匯出!J1784="","",RIGHT(官網匯出!J1784,LEN(官網匯出!J1784)-2))</f>
        <v/>
      </c>
      <c r="Q1784" s="1" t="str">
        <f>IF(官網匯出!K1784="","",官網匯出!K1784)</f>
        <v/>
      </c>
      <c r="R1784" s="1" t="str">
        <f>IF(官網匯出!L1784="","",官網匯出!L1784)</f>
        <v/>
      </c>
      <c r="S1784" s="1" t="str">
        <f>IF(官網匯出!M1784="","",官網匯出!M1784)</f>
        <v/>
      </c>
      <c r="T1784" s="1" t="str">
        <f>IF(官網匯出!N1784="","",官網匯出!N1784)</f>
        <v/>
      </c>
      <c r="U1784" s="1" t="str">
        <f>IF(官網匯出!O1784="","",官網匯出!O1784)</f>
        <v/>
      </c>
      <c r="V1784" s="1" t="str">
        <f>IF(官網匯出!P1784="",IF(G1784="","",0),官網匯出!P1784)</f>
        <v/>
      </c>
      <c r="W1784" s="1" t="str">
        <f>IF(官網匯出!Q1784="",IF(G1784="","",0),官網匯出!Q1784)</f>
        <v/>
      </c>
      <c r="X1784" s="1" t="str">
        <f>IF(官網匯出!R1784="","",官網匯出!R1784)</f>
        <v/>
      </c>
      <c r="Y1784" s="1" t="str">
        <f>IF(官網匯出!S1784="","",官網匯出!S1784)</f>
        <v/>
      </c>
      <c r="Z1784" s="1" t="str">
        <f>IF(G1784="","",官網匯出!T1784)</f>
        <v/>
      </c>
      <c r="AA1784" s="1" t="str">
        <f>IF(G1784="","",官網匯出!AK1784)</f>
        <v/>
      </c>
      <c r="AB1784" s="1" t="str">
        <f>IF(G1784="","",IF(官網匯出!V1784="","",官網匯出!V1784))</f>
        <v/>
      </c>
      <c r="AJ1784" s="1" t="str">
        <f>IF(G1784="","",IF(官網匯出!AE1784="","",官網匯出!AE1784))</f>
        <v/>
      </c>
      <c r="AK1784" s="1" t="str">
        <f>IF(G1784="","",IF(官網匯出!AD1784="","",官網匯出!AD1784))</f>
        <v/>
      </c>
      <c r="AL1784" s="1" t="str">
        <f t="shared" si="310"/>
        <v>0</v>
      </c>
      <c r="AM1784" s="1" t="str">
        <f>IF(官網匯出!AG1784="","",官網匯出!AG1784)</f>
        <v/>
      </c>
      <c r="AN1784" s="1" t="str">
        <f>IF(G1784="","",IF(官網匯出!AH1784="","",官網匯出!AH1784))</f>
        <v/>
      </c>
      <c r="AO1784" s="14" t="str">
        <f t="shared" si="311"/>
        <v/>
      </c>
      <c r="AP1784" s="14" t="str">
        <f t="shared" si="312"/>
        <v>1</v>
      </c>
      <c r="AQ1784" s="14" t="str">
        <f t="shared" si="313"/>
        <v>0</v>
      </c>
      <c r="AR1784" s="1" t="str">
        <f t="shared" si="314"/>
        <v/>
      </c>
      <c r="AS1784" s="1" t="str">
        <f t="shared" si="315"/>
        <v/>
      </c>
      <c r="AT1784" s="1" t="str">
        <f t="shared" si="316"/>
        <v/>
      </c>
      <c r="AU1784" s="1" t="str">
        <f t="shared" si="307"/>
        <v/>
      </c>
      <c r="AV1784" s="1" t="e">
        <f>IF(VLOOKUP(G1784,官網匯出!A:AQ,42,FALSE)="","[黃金盾官網]",VLOOKUP(G1784,官網匯出!A:AQ,42,FALSE))</f>
        <v>#N/A</v>
      </c>
      <c r="AW1784" s="1" t="e">
        <f>IF(LEFT(VLOOKUP(G1784,官網匯出!A:AS,43,FALSE),2)="","web",LEFT(VLOOKUP(G1784,官網匯出!A:AS,43,FALSE),2))</f>
        <v>#N/A</v>
      </c>
      <c r="AX1784" s="1" t="str">
        <f t="shared" si="317"/>
        <v>O</v>
      </c>
    </row>
    <row r="1785" spans="1:50">
      <c r="A1785" s="1" t="str">
        <f>IF(G1785="","",VLOOKUP(官網轉換!AW1785,團名!A:B,2,FALSE))</f>
        <v/>
      </c>
      <c r="B1785" s="1" t="str">
        <f>IF(G1785="","",IF(LEFT(VLOOKUP(G1785,官網匯出!A:AQ,43,0),2)="wf",VLOOKUP(VLOOKUP(G1785,官網匯出!A:AQ,43,0),團名!$I$1:$K$12,2,FALSE),"N0071"))</f>
        <v/>
      </c>
      <c r="C1785" s="1" t="str">
        <f>IFERROR(VLOOKUP(官網匯出!D1785,團名!E:G,3,FALSE),"")</f>
        <v/>
      </c>
      <c r="D1785" s="1" t="str">
        <f t="shared" si="308"/>
        <v/>
      </c>
      <c r="E1785" s="1" t="str">
        <f t="shared" si="309"/>
        <v/>
      </c>
      <c r="F1785" s="1" t="str">
        <f>IF(官網匯出!F1785="已付款","","B0012")</f>
        <v>B0012</v>
      </c>
      <c r="G1785" s="1" t="str">
        <f>IF(官網匯出!A1785="","",官網匯出!A1785)</f>
        <v/>
      </c>
      <c r="H1785" s="3" t="str">
        <f>IF(官網匯出!B1785="","",官網匯出!B1785)</f>
        <v/>
      </c>
      <c r="I1785" s="1" t="str">
        <f>IF(官網匯出!C1785="","",官網匯出!C1785)</f>
        <v/>
      </c>
      <c r="J1785" s="1" t="str">
        <f>IF(官網匯出!D1785="","",官網匯出!D1785)</f>
        <v/>
      </c>
      <c r="K1785" s="3" t="str">
        <f>IF(官網匯出!E1785="","",官網匯出!E1785)</f>
        <v/>
      </c>
      <c r="L1785" s="1" t="str">
        <f>IF(官網匯出!F1785="","",官網匯出!F1785)</f>
        <v/>
      </c>
      <c r="M1785" s="1" t="str">
        <f>IF(官網匯出!G1785="","",官網匯出!G1785)</f>
        <v/>
      </c>
      <c r="N1785" s="1" t="str">
        <f>IF(官網匯出!H1785="","",官網匯出!H1785)</f>
        <v/>
      </c>
      <c r="P1785" s="1" t="str">
        <f>IF(官網匯出!J1785="","",RIGHT(官網匯出!J1785,LEN(官網匯出!J1785)-2))</f>
        <v/>
      </c>
      <c r="Q1785" s="1" t="str">
        <f>IF(官網匯出!K1785="","",官網匯出!K1785)</f>
        <v/>
      </c>
      <c r="R1785" s="1" t="str">
        <f>IF(官網匯出!L1785="","",官網匯出!L1785)</f>
        <v/>
      </c>
      <c r="S1785" s="1" t="str">
        <f>IF(官網匯出!M1785="","",官網匯出!M1785)</f>
        <v/>
      </c>
      <c r="T1785" s="1" t="str">
        <f>IF(官網匯出!N1785="","",官網匯出!N1785)</f>
        <v/>
      </c>
      <c r="U1785" s="1" t="str">
        <f>IF(官網匯出!O1785="","",官網匯出!O1785)</f>
        <v/>
      </c>
      <c r="V1785" s="1" t="str">
        <f>IF(官網匯出!P1785="",IF(G1785="","",0),官網匯出!P1785)</f>
        <v/>
      </c>
      <c r="W1785" s="1" t="str">
        <f>IF(官網匯出!Q1785="",IF(G1785="","",0),官網匯出!Q1785)</f>
        <v/>
      </c>
      <c r="X1785" s="1" t="str">
        <f>IF(官網匯出!R1785="","",官網匯出!R1785)</f>
        <v/>
      </c>
      <c r="Y1785" s="1" t="str">
        <f>IF(官網匯出!S1785="","",官網匯出!S1785)</f>
        <v/>
      </c>
      <c r="Z1785" s="1" t="str">
        <f>IF(G1785="","",官網匯出!T1785)</f>
        <v/>
      </c>
      <c r="AA1785" s="1" t="str">
        <f>IF(G1785="","",官網匯出!AK1785)</f>
        <v/>
      </c>
      <c r="AB1785" s="1" t="str">
        <f>IF(G1785="","",IF(官網匯出!V1785="","",官網匯出!V1785))</f>
        <v/>
      </c>
      <c r="AJ1785" s="1" t="str">
        <f>IF(G1785="","",IF(官網匯出!AE1785="","",官網匯出!AE1785))</f>
        <v/>
      </c>
      <c r="AK1785" s="1" t="str">
        <f>IF(G1785="","",IF(官網匯出!AD1785="","",官網匯出!AD1785))</f>
        <v/>
      </c>
      <c r="AL1785" s="1" t="str">
        <f t="shared" si="310"/>
        <v>0</v>
      </c>
      <c r="AM1785" s="1" t="str">
        <f>IF(官網匯出!AG1785="","",官網匯出!AG1785)</f>
        <v/>
      </c>
      <c r="AN1785" s="1" t="str">
        <f>IF(G1785="","",IF(官網匯出!AH1785="","",官網匯出!AH1785))</f>
        <v/>
      </c>
      <c r="AO1785" s="14" t="str">
        <f t="shared" si="311"/>
        <v/>
      </c>
      <c r="AP1785" s="14" t="str">
        <f t="shared" si="312"/>
        <v>1</v>
      </c>
      <c r="AQ1785" s="14" t="str">
        <f t="shared" si="313"/>
        <v>0</v>
      </c>
      <c r="AR1785" s="1" t="str">
        <f t="shared" si="314"/>
        <v/>
      </c>
      <c r="AS1785" s="1" t="str">
        <f t="shared" si="315"/>
        <v/>
      </c>
      <c r="AT1785" s="1" t="str">
        <f t="shared" si="316"/>
        <v/>
      </c>
      <c r="AU1785" s="1" t="str">
        <f t="shared" si="307"/>
        <v/>
      </c>
      <c r="AV1785" s="1" t="e">
        <f>IF(VLOOKUP(G1785,官網匯出!A:AQ,42,FALSE)="","[黃金盾官網]",VLOOKUP(G1785,官網匯出!A:AQ,42,FALSE))</f>
        <v>#N/A</v>
      </c>
      <c r="AW1785" s="1" t="e">
        <f>IF(LEFT(VLOOKUP(G1785,官網匯出!A:AS,43,FALSE),2)="","web",LEFT(VLOOKUP(G1785,官網匯出!A:AS,43,FALSE),2))</f>
        <v>#N/A</v>
      </c>
      <c r="AX1785" s="1" t="str">
        <f t="shared" si="317"/>
        <v>O</v>
      </c>
    </row>
    <row r="1786" spans="1:50">
      <c r="A1786" s="1" t="str">
        <f>IF(G1786="","",VLOOKUP(官網轉換!AW1786,團名!A:B,2,FALSE))</f>
        <v/>
      </c>
      <c r="B1786" s="1" t="str">
        <f>IF(G1786="","",IF(LEFT(VLOOKUP(G1786,官網匯出!A:AQ,43,0),2)="wf",VLOOKUP(VLOOKUP(G1786,官網匯出!A:AQ,43,0),團名!$I$1:$K$12,2,FALSE),"N0071"))</f>
        <v/>
      </c>
      <c r="C1786" s="1" t="str">
        <f>IFERROR(VLOOKUP(官網匯出!D1786,團名!E:G,3,FALSE),"")</f>
        <v/>
      </c>
      <c r="D1786" s="1" t="str">
        <f t="shared" si="308"/>
        <v/>
      </c>
      <c r="E1786" s="1" t="str">
        <f t="shared" si="309"/>
        <v/>
      </c>
      <c r="F1786" s="1" t="str">
        <f>IF(官網匯出!F1786="已付款","","B0012")</f>
        <v>B0012</v>
      </c>
      <c r="G1786" s="1" t="str">
        <f>IF(官網匯出!A1786="","",官網匯出!A1786)</f>
        <v/>
      </c>
      <c r="H1786" s="3" t="str">
        <f>IF(官網匯出!B1786="","",官網匯出!B1786)</f>
        <v/>
      </c>
      <c r="I1786" s="1" t="str">
        <f>IF(官網匯出!C1786="","",官網匯出!C1786)</f>
        <v/>
      </c>
      <c r="J1786" s="1" t="str">
        <f>IF(官網匯出!D1786="","",官網匯出!D1786)</f>
        <v/>
      </c>
      <c r="K1786" s="3" t="str">
        <f>IF(官網匯出!E1786="","",官網匯出!E1786)</f>
        <v/>
      </c>
      <c r="L1786" s="1" t="str">
        <f>IF(官網匯出!F1786="","",官網匯出!F1786)</f>
        <v/>
      </c>
      <c r="M1786" s="1" t="str">
        <f>IF(官網匯出!G1786="","",官網匯出!G1786)</f>
        <v/>
      </c>
      <c r="N1786" s="1" t="str">
        <f>IF(官網匯出!H1786="","",官網匯出!H1786)</f>
        <v/>
      </c>
      <c r="P1786" s="1" t="str">
        <f>IF(官網匯出!J1786="","",RIGHT(官網匯出!J1786,LEN(官網匯出!J1786)-2))</f>
        <v/>
      </c>
      <c r="Q1786" s="1" t="str">
        <f>IF(官網匯出!K1786="","",官網匯出!K1786)</f>
        <v/>
      </c>
      <c r="R1786" s="1" t="str">
        <f>IF(官網匯出!L1786="","",官網匯出!L1786)</f>
        <v/>
      </c>
      <c r="S1786" s="1" t="str">
        <f>IF(官網匯出!M1786="","",官網匯出!M1786)</f>
        <v/>
      </c>
      <c r="T1786" s="1" t="str">
        <f>IF(官網匯出!N1786="","",官網匯出!N1786)</f>
        <v/>
      </c>
      <c r="U1786" s="1" t="str">
        <f>IF(官網匯出!O1786="","",官網匯出!O1786)</f>
        <v/>
      </c>
      <c r="V1786" s="1" t="str">
        <f>IF(官網匯出!P1786="",IF(G1786="","",0),官網匯出!P1786)</f>
        <v/>
      </c>
      <c r="W1786" s="1" t="str">
        <f>IF(官網匯出!Q1786="",IF(G1786="","",0),官網匯出!Q1786)</f>
        <v/>
      </c>
      <c r="X1786" s="1" t="str">
        <f>IF(官網匯出!R1786="","",官網匯出!R1786)</f>
        <v/>
      </c>
      <c r="Y1786" s="1" t="str">
        <f>IF(官網匯出!S1786="","",官網匯出!S1786)</f>
        <v/>
      </c>
      <c r="Z1786" s="1" t="str">
        <f>IF(G1786="","",官網匯出!T1786)</f>
        <v/>
      </c>
      <c r="AA1786" s="1" t="str">
        <f>IF(G1786="","",官網匯出!AK1786)</f>
        <v/>
      </c>
      <c r="AB1786" s="1" t="str">
        <f>IF(G1786="","",IF(官網匯出!V1786="","",官網匯出!V1786))</f>
        <v/>
      </c>
      <c r="AJ1786" s="1" t="str">
        <f>IF(G1786="","",IF(官網匯出!AE1786="","",官網匯出!AE1786))</f>
        <v/>
      </c>
      <c r="AK1786" s="1" t="str">
        <f>IF(G1786="","",IF(官網匯出!AD1786="","",官網匯出!AD1786))</f>
        <v/>
      </c>
      <c r="AL1786" s="1" t="str">
        <f t="shared" si="310"/>
        <v>0</v>
      </c>
      <c r="AM1786" s="1" t="str">
        <f>IF(官網匯出!AG1786="","",官網匯出!AG1786)</f>
        <v/>
      </c>
      <c r="AN1786" s="1" t="str">
        <f>IF(G1786="","",IF(官網匯出!AH1786="","",官網匯出!AH1786))</f>
        <v/>
      </c>
      <c r="AO1786" s="14" t="str">
        <f t="shared" si="311"/>
        <v/>
      </c>
      <c r="AP1786" s="14" t="str">
        <f t="shared" si="312"/>
        <v>1</v>
      </c>
      <c r="AQ1786" s="14" t="str">
        <f t="shared" si="313"/>
        <v>0</v>
      </c>
      <c r="AR1786" s="1" t="str">
        <f t="shared" si="314"/>
        <v/>
      </c>
      <c r="AS1786" s="1" t="str">
        <f t="shared" si="315"/>
        <v/>
      </c>
      <c r="AT1786" s="1" t="str">
        <f t="shared" si="316"/>
        <v/>
      </c>
      <c r="AU1786" s="1" t="str">
        <f t="shared" si="307"/>
        <v/>
      </c>
      <c r="AV1786" s="1" t="e">
        <f>IF(VLOOKUP(G1786,官網匯出!A:AQ,42,FALSE)="","[黃金盾官網]",VLOOKUP(G1786,官網匯出!A:AQ,42,FALSE))</f>
        <v>#N/A</v>
      </c>
      <c r="AW1786" s="1" t="e">
        <f>IF(LEFT(VLOOKUP(G1786,官網匯出!A:AS,43,FALSE),2)="","web",LEFT(VLOOKUP(G1786,官網匯出!A:AS,43,FALSE),2))</f>
        <v>#N/A</v>
      </c>
      <c r="AX1786" s="1" t="str">
        <f t="shared" si="317"/>
        <v>O</v>
      </c>
    </row>
    <row r="1787" spans="1:50">
      <c r="A1787" s="1" t="str">
        <f>IF(G1787="","",VLOOKUP(官網轉換!AW1787,團名!A:B,2,FALSE))</f>
        <v/>
      </c>
      <c r="B1787" s="1" t="str">
        <f>IF(G1787="","",IF(LEFT(VLOOKUP(G1787,官網匯出!A:AQ,43,0),2)="wf",VLOOKUP(VLOOKUP(G1787,官網匯出!A:AQ,43,0),團名!$I$1:$K$12,2,FALSE),"N0071"))</f>
        <v/>
      </c>
      <c r="C1787" s="1" t="str">
        <f>IFERROR(VLOOKUP(官網匯出!D1787,團名!E:G,3,FALSE),"")</f>
        <v/>
      </c>
      <c r="D1787" s="1" t="str">
        <f t="shared" si="308"/>
        <v/>
      </c>
      <c r="E1787" s="1" t="str">
        <f t="shared" si="309"/>
        <v/>
      </c>
      <c r="F1787" s="1" t="str">
        <f>IF(官網匯出!F1787="已付款","","B0012")</f>
        <v>B0012</v>
      </c>
      <c r="G1787" s="1" t="str">
        <f>IF(官網匯出!A1787="","",官網匯出!A1787)</f>
        <v/>
      </c>
      <c r="H1787" s="3" t="str">
        <f>IF(官網匯出!B1787="","",官網匯出!B1787)</f>
        <v/>
      </c>
      <c r="I1787" s="1" t="str">
        <f>IF(官網匯出!C1787="","",官網匯出!C1787)</f>
        <v/>
      </c>
      <c r="J1787" s="1" t="str">
        <f>IF(官網匯出!D1787="","",官網匯出!D1787)</f>
        <v/>
      </c>
      <c r="K1787" s="3" t="str">
        <f>IF(官網匯出!E1787="","",官網匯出!E1787)</f>
        <v/>
      </c>
      <c r="L1787" s="1" t="str">
        <f>IF(官網匯出!F1787="","",官網匯出!F1787)</f>
        <v/>
      </c>
      <c r="M1787" s="1" t="str">
        <f>IF(官網匯出!G1787="","",官網匯出!G1787)</f>
        <v/>
      </c>
      <c r="N1787" s="1" t="str">
        <f>IF(官網匯出!H1787="","",官網匯出!H1787)</f>
        <v/>
      </c>
      <c r="P1787" s="1" t="str">
        <f>IF(官網匯出!J1787="","",RIGHT(官網匯出!J1787,LEN(官網匯出!J1787)-2))</f>
        <v/>
      </c>
      <c r="Q1787" s="1" t="str">
        <f>IF(官網匯出!K1787="","",官網匯出!K1787)</f>
        <v/>
      </c>
      <c r="R1787" s="1" t="str">
        <f>IF(官網匯出!L1787="","",官網匯出!L1787)</f>
        <v/>
      </c>
      <c r="S1787" s="1" t="str">
        <f>IF(官網匯出!M1787="","",官網匯出!M1787)</f>
        <v/>
      </c>
      <c r="T1787" s="1" t="str">
        <f>IF(官網匯出!N1787="","",官網匯出!N1787)</f>
        <v/>
      </c>
      <c r="U1787" s="1" t="str">
        <f>IF(官網匯出!O1787="","",官網匯出!O1787)</f>
        <v/>
      </c>
      <c r="V1787" s="1" t="str">
        <f>IF(官網匯出!P1787="",IF(G1787="","",0),官網匯出!P1787)</f>
        <v/>
      </c>
      <c r="W1787" s="1" t="str">
        <f>IF(官網匯出!Q1787="",IF(G1787="","",0),官網匯出!Q1787)</f>
        <v/>
      </c>
      <c r="X1787" s="1" t="str">
        <f>IF(官網匯出!R1787="","",官網匯出!R1787)</f>
        <v/>
      </c>
      <c r="Y1787" s="1" t="str">
        <f>IF(官網匯出!S1787="","",官網匯出!S1787)</f>
        <v/>
      </c>
      <c r="Z1787" s="1" t="str">
        <f>IF(G1787="","",官網匯出!T1787)</f>
        <v/>
      </c>
      <c r="AA1787" s="1" t="str">
        <f>IF(G1787="","",官網匯出!AK1787)</f>
        <v/>
      </c>
      <c r="AB1787" s="1" t="str">
        <f>IF(G1787="","",IF(官網匯出!V1787="","",官網匯出!V1787))</f>
        <v/>
      </c>
      <c r="AJ1787" s="1" t="str">
        <f>IF(G1787="","",IF(官網匯出!AE1787="","",官網匯出!AE1787))</f>
        <v/>
      </c>
      <c r="AK1787" s="1" t="str">
        <f>IF(G1787="","",IF(官網匯出!AD1787="","",官網匯出!AD1787))</f>
        <v/>
      </c>
      <c r="AL1787" s="1" t="str">
        <f t="shared" si="310"/>
        <v>0</v>
      </c>
      <c r="AM1787" s="1" t="str">
        <f>IF(官網匯出!AG1787="","",官網匯出!AG1787)</f>
        <v/>
      </c>
      <c r="AN1787" s="1" t="str">
        <f>IF(G1787="","",IF(官網匯出!AH1787="","",官網匯出!AH1787))</f>
        <v/>
      </c>
      <c r="AO1787" s="14" t="str">
        <f t="shared" si="311"/>
        <v/>
      </c>
      <c r="AP1787" s="14" t="str">
        <f t="shared" si="312"/>
        <v>1</v>
      </c>
      <c r="AQ1787" s="14" t="str">
        <f t="shared" si="313"/>
        <v>0</v>
      </c>
      <c r="AR1787" s="1" t="str">
        <f t="shared" si="314"/>
        <v/>
      </c>
      <c r="AS1787" s="1" t="str">
        <f t="shared" si="315"/>
        <v/>
      </c>
      <c r="AT1787" s="1" t="str">
        <f t="shared" si="316"/>
        <v/>
      </c>
      <c r="AU1787" s="1" t="str">
        <f t="shared" si="307"/>
        <v/>
      </c>
      <c r="AV1787" s="1" t="e">
        <f>IF(VLOOKUP(G1787,官網匯出!A:AQ,42,FALSE)="","[黃金盾官網]",VLOOKUP(G1787,官網匯出!A:AQ,42,FALSE))</f>
        <v>#N/A</v>
      </c>
      <c r="AW1787" s="1" t="e">
        <f>IF(LEFT(VLOOKUP(G1787,官網匯出!A:AS,43,FALSE),2)="","web",LEFT(VLOOKUP(G1787,官網匯出!A:AS,43,FALSE),2))</f>
        <v>#N/A</v>
      </c>
      <c r="AX1787" s="1" t="str">
        <f t="shared" si="317"/>
        <v>O</v>
      </c>
    </row>
    <row r="1788" spans="1:50">
      <c r="A1788" s="1" t="str">
        <f>IF(G1788="","",VLOOKUP(官網轉換!AW1788,團名!A:B,2,FALSE))</f>
        <v/>
      </c>
      <c r="B1788" s="1" t="str">
        <f>IF(G1788="","",IF(LEFT(VLOOKUP(G1788,官網匯出!A:AQ,43,0),2)="wf",VLOOKUP(VLOOKUP(G1788,官網匯出!A:AQ,43,0),團名!$I$1:$K$12,2,FALSE),"N0071"))</f>
        <v/>
      </c>
      <c r="C1788" s="1" t="str">
        <f>IFERROR(VLOOKUP(官網匯出!D1788,團名!E:G,3,FALSE),"")</f>
        <v/>
      </c>
      <c r="D1788" s="1" t="str">
        <f t="shared" si="308"/>
        <v/>
      </c>
      <c r="E1788" s="1" t="str">
        <f t="shared" si="309"/>
        <v/>
      </c>
      <c r="F1788" s="1" t="str">
        <f>IF(官網匯出!F1788="已付款","","B0012")</f>
        <v>B0012</v>
      </c>
      <c r="G1788" s="1" t="str">
        <f>IF(官網匯出!A1788="","",官網匯出!A1788)</f>
        <v/>
      </c>
      <c r="H1788" s="3" t="str">
        <f>IF(官網匯出!B1788="","",官網匯出!B1788)</f>
        <v/>
      </c>
      <c r="I1788" s="1" t="str">
        <f>IF(官網匯出!C1788="","",官網匯出!C1788)</f>
        <v/>
      </c>
      <c r="J1788" s="1" t="str">
        <f>IF(官網匯出!D1788="","",官網匯出!D1788)</f>
        <v/>
      </c>
      <c r="K1788" s="3" t="str">
        <f>IF(官網匯出!E1788="","",官網匯出!E1788)</f>
        <v/>
      </c>
      <c r="L1788" s="1" t="str">
        <f>IF(官網匯出!F1788="","",官網匯出!F1788)</f>
        <v/>
      </c>
      <c r="M1788" s="1" t="str">
        <f>IF(官網匯出!G1788="","",官網匯出!G1788)</f>
        <v/>
      </c>
      <c r="N1788" s="1" t="str">
        <f>IF(官網匯出!H1788="","",官網匯出!H1788)</f>
        <v/>
      </c>
      <c r="P1788" s="1" t="str">
        <f>IF(官網匯出!J1788="","",RIGHT(官網匯出!J1788,LEN(官網匯出!J1788)-2))</f>
        <v/>
      </c>
      <c r="Q1788" s="1" t="str">
        <f>IF(官網匯出!K1788="","",官網匯出!K1788)</f>
        <v/>
      </c>
      <c r="R1788" s="1" t="str">
        <f>IF(官網匯出!L1788="","",官網匯出!L1788)</f>
        <v/>
      </c>
      <c r="S1788" s="1" t="str">
        <f>IF(官網匯出!M1788="","",官網匯出!M1788)</f>
        <v/>
      </c>
      <c r="T1788" s="1" t="str">
        <f>IF(官網匯出!N1788="","",官網匯出!N1788)</f>
        <v/>
      </c>
      <c r="U1788" s="1" t="str">
        <f>IF(官網匯出!O1788="","",官網匯出!O1788)</f>
        <v/>
      </c>
      <c r="V1788" s="1" t="str">
        <f>IF(官網匯出!P1788="",IF(G1788="","",0),官網匯出!P1788)</f>
        <v/>
      </c>
      <c r="W1788" s="1" t="str">
        <f>IF(官網匯出!Q1788="",IF(G1788="","",0),官網匯出!Q1788)</f>
        <v/>
      </c>
      <c r="X1788" s="1" t="str">
        <f>IF(官網匯出!R1788="","",官網匯出!R1788)</f>
        <v/>
      </c>
      <c r="Y1788" s="1" t="str">
        <f>IF(官網匯出!S1788="","",官網匯出!S1788)</f>
        <v/>
      </c>
      <c r="Z1788" s="1" t="str">
        <f>IF(G1788="","",官網匯出!T1788)</f>
        <v/>
      </c>
      <c r="AA1788" s="1" t="str">
        <f>IF(G1788="","",官網匯出!AK1788)</f>
        <v/>
      </c>
      <c r="AB1788" s="1" t="str">
        <f>IF(G1788="","",IF(官網匯出!V1788="","",官網匯出!V1788))</f>
        <v/>
      </c>
      <c r="AJ1788" s="1" t="str">
        <f>IF(G1788="","",IF(官網匯出!AE1788="","",官網匯出!AE1788))</f>
        <v/>
      </c>
      <c r="AK1788" s="1" t="str">
        <f>IF(G1788="","",IF(官網匯出!AD1788="","",官網匯出!AD1788))</f>
        <v/>
      </c>
      <c r="AL1788" s="1" t="str">
        <f t="shared" si="310"/>
        <v>0</v>
      </c>
      <c r="AM1788" s="1" t="str">
        <f>IF(官網匯出!AG1788="","",官網匯出!AG1788)</f>
        <v/>
      </c>
      <c r="AN1788" s="1" t="str">
        <f>IF(G1788="","",IF(官網匯出!AH1788="","",官網匯出!AH1788))</f>
        <v/>
      </c>
      <c r="AO1788" s="14" t="str">
        <f t="shared" si="311"/>
        <v/>
      </c>
      <c r="AP1788" s="14" t="str">
        <f t="shared" si="312"/>
        <v>1</v>
      </c>
      <c r="AQ1788" s="14" t="str">
        <f t="shared" si="313"/>
        <v>0</v>
      </c>
      <c r="AR1788" s="1" t="str">
        <f t="shared" si="314"/>
        <v/>
      </c>
      <c r="AS1788" s="1" t="str">
        <f t="shared" si="315"/>
        <v/>
      </c>
      <c r="AT1788" s="1" t="str">
        <f t="shared" si="316"/>
        <v/>
      </c>
      <c r="AU1788" s="1" t="str">
        <f t="shared" si="307"/>
        <v/>
      </c>
      <c r="AV1788" s="1" t="e">
        <f>IF(VLOOKUP(G1788,官網匯出!A:AQ,42,FALSE)="","[黃金盾官網]",VLOOKUP(G1788,官網匯出!A:AQ,42,FALSE))</f>
        <v>#N/A</v>
      </c>
      <c r="AW1788" s="1" t="e">
        <f>IF(LEFT(VLOOKUP(G1788,官網匯出!A:AS,43,FALSE),2)="","web",LEFT(VLOOKUP(G1788,官網匯出!A:AS,43,FALSE),2))</f>
        <v>#N/A</v>
      </c>
      <c r="AX1788" s="1" t="str">
        <f t="shared" si="317"/>
        <v>O</v>
      </c>
    </row>
    <row r="1789" spans="1:50">
      <c r="A1789" s="1" t="str">
        <f>IF(G1789="","",VLOOKUP(官網轉換!AW1789,團名!A:B,2,FALSE))</f>
        <v/>
      </c>
      <c r="B1789" s="1" t="str">
        <f>IF(G1789="","",IF(LEFT(VLOOKUP(G1789,官網匯出!A:AQ,43,0),2)="wf",VLOOKUP(VLOOKUP(G1789,官網匯出!A:AQ,43,0),團名!$I$1:$K$12,2,FALSE),"N0071"))</f>
        <v/>
      </c>
      <c r="C1789" s="1" t="str">
        <f>IFERROR(VLOOKUP(官網匯出!D1789,團名!E:G,3,FALSE),"")</f>
        <v/>
      </c>
      <c r="D1789" s="1" t="str">
        <f t="shared" si="308"/>
        <v/>
      </c>
      <c r="E1789" s="1" t="str">
        <f t="shared" si="309"/>
        <v/>
      </c>
      <c r="F1789" s="1" t="str">
        <f>IF(官網匯出!F1789="已付款","","B0012")</f>
        <v>B0012</v>
      </c>
      <c r="G1789" s="1" t="str">
        <f>IF(官網匯出!A1789="","",官網匯出!A1789)</f>
        <v/>
      </c>
      <c r="H1789" s="3" t="str">
        <f>IF(官網匯出!B1789="","",官網匯出!B1789)</f>
        <v/>
      </c>
      <c r="I1789" s="1" t="str">
        <f>IF(官網匯出!C1789="","",官網匯出!C1789)</f>
        <v/>
      </c>
      <c r="J1789" s="1" t="str">
        <f>IF(官網匯出!D1789="","",官網匯出!D1789)</f>
        <v/>
      </c>
      <c r="K1789" s="3" t="str">
        <f>IF(官網匯出!E1789="","",官網匯出!E1789)</f>
        <v/>
      </c>
      <c r="L1789" s="1" t="str">
        <f>IF(官網匯出!F1789="","",官網匯出!F1789)</f>
        <v/>
      </c>
      <c r="M1789" s="1" t="str">
        <f>IF(官網匯出!G1789="","",官網匯出!G1789)</f>
        <v/>
      </c>
      <c r="N1789" s="1" t="str">
        <f>IF(官網匯出!H1789="","",官網匯出!H1789)</f>
        <v/>
      </c>
      <c r="P1789" s="1" t="str">
        <f>IF(官網匯出!J1789="","",RIGHT(官網匯出!J1789,LEN(官網匯出!J1789)-2))</f>
        <v/>
      </c>
      <c r="Q1789" s="1" t="str">
        <f>IF(官網匯出!K1789="","",官網匯出!K1789)</f>
        <v/>
      </c>
      <c r="R1789" s="1" t="str">
        <f>IF(官網匯出!L1789="","",官網匯出!L1789)</f>
        <v/>
      </c>
      <c r="S1789" s="1" t="str">
        <f>IF(官網匯出!M1789="","",官網匯出!M1789)</f>
        <v/>
      </c>
      <c r="T1789" s="1" t="str">
        <f>IF(官網匯出!N1789="","",官網匯出!N1789)</f>
        <v/>
      </c>
      <c r="U1789" s="1" t="str">
        <f>IF(官網匯出!O1789="","",官網匯出!O1789)</f>
        <v/>
      </c>
      <c r="V1789" s="1" t="str">
        <f>IF(官網匯出!P1789="",IF(G1789="","",0),官網匯出!P1789)</f>
        <v/>
      </c>
      <c r="W1789" s="1" t="str">
        <f>IF(官網匯出!Q1789="",IF(G1789="","",0),官網匯出!Q1789)</f>
        <v/>
      </c>
      <c r="X1789" s="1" t="str">
        <f>IF(官網匯出!R1789="","",官網匯出!R1789)</f>
        <v/>
      </c>
      <c r="Y1789" s="1" t="str">
        <f>IF(官網匯出!S1789="","",官網匯出!S1789)</f>
        <v/>
      </c>
      <c r="Z1789" s="1" t="str">
        <f>IF(G1789="","",官網匯出!T1789)</f>
        <v/>
      </c>
      <c r="AA1789" s="1" t="str">
        <f>IF(G1789="","",官網匯出!AK1789)</f>
        <v/>
      </c>
      <c r="AB1789" s="1" t="str">
        <f>IF(G1789="","",IF(官網匯出!V1789="","",官網匯出!V1789))</f>
        <v/>
      </c>
      <c r="AJ1789" s="1" t="str">
        <f>IF(G1789="","",IF(官網匯出!AE1789="","",官網匯出!AE1789))</f>
        <v/>
      </c>
      <c r="AK1789" s="1" t="str">
        <f>IF(G1789="","",IF(官網匯出!AD1789="","",官網匯出!AD1789))</f>
        <v/>
      </c>
      <c r="AL1789" s="1" t="str">
        <f t="shared" si="310"/>
        <v>0</v>
      </c>
      <c r="AM1789" s="1" t="str">
        <f>IF(官網匯出!AG1789="","",官網匯出!AG1789)</f>
        <v/>
      </c>
      <c r="AN1789" s="1" t="str">
        <f>IF(G1789="","",IF(官網匯出!AH1789="","",官網匯出!AH1789))</f>
        <v/>
      </c>
      <c r="AO1789" s="14" t="str">
        <f t="shared" si="311"/>
        <v/>
      </c>
      <c r="AP1789" s="14" t="str">
        <f t="shared" si="312"/>
        <v>1</v>
      </c>
      <c r="AQ1789" s="14" t="str">
        <f t="shared" si="313"/>
        <v>0</v>
      </c>
      <c r="AR1789" s="1" t="str">
        <f t="shared" si="314"/>
        <v/>
      </c>
      <c r="AS1789" s="1" t="str">
        <f t="shared" si="315"/>
        <v/>
      </c>
      <c r="AT1789" s="1" t="str">
        <f t="shared" si="316"/>
        <v/>
      </c>
      <c r="AU1789" s="1" t="str">
        <f t="shared" si="307"/>
        <v/>
      </c>
      <c r="AV1789" s="1" t="e">
        <f>IF(VLOOKUP(G1789,官網匯出!A:AQ,42,FALSE)="","[黃金盾官網]",VLOOKUP(G1789,官網匯出!A:AQ,42,FALSE))</f>
        <v>#N/A</v>
      </c>
      <c r="AW1789" s="1" t="e">
        <f>IF(LEFT(VLOOKUP(G1789,官網匯出!A:AS,43,FALSE),2)="","web",LEFT(VLOOKUP(G1789,官網匯出!A:AS,43,FALSE),2))</f>
        <v>#N/A</v>
      </c>
      <c r="AX1789" s="1" t="str">
        <f t="shared" si="317"/>
        <v>O</v>
      </c>
    </row>
    <row r="1790" spans="1:50">
      <c r="A1790" s="1" t="str">
        <f>IF(G1790="","",VLOOKUP(官網轉換!AW1790,團名!A:B,2,FALSE))</f>
        <v/>
      </c>
      <c r="B1790" s="1" t="str">
        <f>IF(G1790="","",IF(LEFT(VLOOKUP(G1790,官網匯出!A:AQ,43,0),2)="wf",VLOOKUP(VLOOKUP(G1790,官網匯出!A:AQ,43,0),團名!$I$1:$K$12,2,FALSE),"N0071"))</f>
        <v/>
      </c>
      <c r="C1790" s="1" t="str">
        <f>IFERROR(VLOOKUP(官網匯出!D1790,團名!E:G,3,FALSE),"")</f>
        <v/>
      </c>
      <c r="D1790" s="1" t="str">
        <f t="shared" si="308"/>
        <v/>
      </c>
      <c r="E1790" s="1" t="str">
        <f t="shared" si="309"/>
        <v/>
      </c>
      <c r="F1790" s="1" t="str">
        <f>IF(官網匯出!F1790="已付款","","B0012")</f>
        <v>B0012</v>
      </c>
      <c r="G1790" s="1" t="str">
        <f>IF(官網匯出!A1790="","",官網匯出!A1790)</f>
        <v/>
      </c>
      <c r="H1790" s="3" t="str">
        <f>IF(官網匯出!B1790="","",官網匯出!B1790)</f>
        <v/>
      </c>
      <c r="I1790" s="1" t="str">
        <f>IF(官網匯出!C1790="","",官網匯出!C1790)</f>
        <v/>
      </c>
      <c r="J1790" s="1" t="str">
        <f>IF(官網匯出!D1790="","",官網匯出!D1790)</f>
        <v/>
      </c>
      <c r="K1790" s="3" t="str">
        <f>IF(官網匯出!E1790="","",官網匯出!E1790)</f>
        <v/>
      </c>
      <c r="L1790" s="1" t="str">
        <f>IF(官網匯出!F1790="","",官網匯出!F1790)</f>
        <v/>
      </c>
      <c r="M1790" s="1" t="str">
        <f>IF(官網匯出!G1790="","",官網匯出!G1790)</f>
        <v/>
      </c>
      <c r="N1790" s="1" t="str">
        <f>IF(官網匯出!H1790="","",官網匯出!H1790)</f>
        <v/>
      </c>
      <c r="P1790" s="1" t="str">
        <f>IF(官網匯出!J1790="","",RIGHT(官網匯出!J1790,LEN(官網匯出!J1790)-2))</f>
        <v/>
      </c>
      <c r="Q1790" s="1" t="str">
        <f>IF(官網匯出!K1790="","",官網匯出!K1790)</f>
        <v/>
      </c>
      <c r="R1790" s="1" t="str">
        <f>IF(官網匯出!L1790="","",官網匯出!L1790)</f>
        <v/>
      </c>
      <c r="S1790" s="1" t="str">
        <f>IF(官網匯出!M1790="","",官網匯出!M1790)</f>
        <v/>
      </c>
      <c r="T1790" s="1" t="str">
        <f>IF(官網匯出!N1790="","",官網匯出!N1790)</f>
        <v/>
      </c>
      <c r="U1790" s="1" t="str">
        <f>IF(官網匯出!O1790="","",官網匯出!O1790)</f>
        <v/>
      </c>
      <c r="V1790" s="1" t="str">
        <f>IF(官網匯出!P1790="",IF(G1790="","",0),官網匯出!P1790)</f>
        <v/>
      </c>
      <c r="W1790" s="1" t="str">
        <f>IF(官網匯出!Q1790="",IF(G1790="","",0),官網匯出!Q1790)</f>
        <v/>
      </c>
      <c r="X1790" s="1" t="str">
        <f>IF(官網匯出!R1790="","",官網匯出!R1790)</f>
        <v/>
      </c>
      <c r="Y1790" s="1" t="str">
        <f>IF(官網匯出!S1790="","",官網匯出!S1790)</f>
        <v/>
      </c>
      <c r="Z1790" s="1" t="str">
        <f>IF(G1790="","",官網匯出!T1790)</f>
        <v/>
      </c>
      <c r="AA1790" s="1" t="str">
        <f>IF(G1790="","",官網匯出!AK1790)</f>
        <v/>
      </c>
      <c r="AB1790" s="1" t="str">
        <f>IF(G1790="","",IF(官網匯出!V1790="","",官網匯出!V1790))</f>
        <v/>
      </c>
      <c r="AJ1790" s="1" t="str">
        <f>IF(G1790="","",IF(官網匯出!AE1790="","",官網匯出!AE1790))</f>
        <v/>
      </c>
      <c r="AK1790" s="1" t="str">
        <f>IF(G1790="","",IF(官網匯出!AD1790="","",官網匯出!AD1790))</f>
        <v/>
      </c>
      <c r="AL1790" s="1" t="str">
        <f t="shared" si="310"/>
        <v>0</v>
      </c>
      <c r="AM1790" s="1" t="str">
        <f>IF(官網匯出!AG1790="","",官網匯出!AG1790)</f>
        <v/>
      </c>
      <c r="AN1790" s="1" t="str">
        <f>IF(G1790="","",IF(官網匯出!AH1790="","",官網匯出!AH1790))</f>
        <v/>
      </c>
      <c r="AO1790" s="14" t="str">
        <f t="shared" si="311"/>
        <v/>
      </c>
      <c r="AP1790" s="14" t="str">
        <f t="shared" si="312"/>
        <v>1</v>
      </c>
      <c r="AQ1790" s="14" t="str">
        <f t="shared" si="313"/>
        <v>0</v>
      </c>
      <c r="AR1790" s="1" t="str">
        <f t="shared" si="314"/>
        <v/>
      </c>
      <c r="AS1790" s="1" t="str">
        <f t="shared" si="315"/>
        <v/>
      </c>
      <c r="AT1790" s="1" t="str">
        <f t="shared" si="316"/>
        <v/>
      </c>
      <c r="AU1790" s="1" t="str">
        <f t="shared" si="307"/>
        <v/>
      </c>
      <c r="AV1790" s="1" t="e">
        <f>IF(VLOOKUP(G1790,官網匯出!A:AQ,42,FALSE)="","[黃金盾官網]",VLOOKUP(G1790,官網匯出!A:AQ,42,FALSE))</f>
        <v>#N/A</v>
      </c>
      <c r="AW1790" s="1" t="e">
        <f>IF(LEFT(VLOOKUP(G1790,官網匯出!A:AS,43,FALSE),2)="","web",LEFT(VLOOKUP(G1790,官網匯出!A:AS,43,FALSE),2))</f>
        <v>#N/A</v>
      </c>
      <c r="AX1790" s="1" t="str">
        <f t="shared" si="317"/>
        <v>O</v>
      </c>
    </row>
    <row r="1791" spans="1:50">
      <c r="A1791" s="1" t="str">
        <f>IF(G1791="","",VLOOKUP(官網轉換!AW1791,團名!A:B,2,FALSE))</f>
        <v/>
      </c>
      <c r="B1791" s="1" t="str">
        <f>IF(G1791="","",IF(LEFT(VLOOKUP(G1791,官網匯出!A:AQ,43,0),2)="wf",VLOOKUP(VLOOKUP(G1791,官網匯出!A:AQ,43,0),團名!$I$1:$K$12,2,FALSE),"N0071"))</f>
        <v/>
      </c>
      <c r="C1791" s="1" t="str">
        <f>IFERROR(VLOOKUP(官網匯出!D1791,團名!E:G,3,FALSE),"")</f>
        <v/>
      </c>
      <c r="D1791" s="1" t="str">
        <f t="shared" si="308"/>
        <v/>
      </c>
      <c r="E1791" s="1" t="str">
        <f t="shared" si="309"/>
        <v/>
      </c>
      <c r="F1791" s="1" t="str">
        <f>IF(官網匯出!F1791="已付款","","B0012")</f>
        <v>B0012</v>
      </c>
      <c r="G1791" s="1" t="str">
        <f>IF(官網匯出!A1791="","",官網匯出!A1791)</f>
        <v/>
      </c>
      <c r="H1791" s="3" t="str">
        <f>IF(官網匯出!B1791="","",官網匯出!B1791)</f>
        <v/>
      </c>
      <c r="I1791" s="1" t="str">
        <f>IF(官網匯出!C1791="","",官網匯出!C1791)</f>
        <v/>
      </c>
      <c r="J1791" s="1" t="str">
        <f>IF(官網匯出!D1791="","",官網匯出!D1791)</f>
        <v/>
      </c>
      <c r="K1791" s="3" t="str">
        <f>IF(官網匯出!E1791="","",官網匯出!E1791)</f>
        <v/>
      </c>
      <c r="L1791" s="1" t="str">
        <f>IF(官網匯出!F1791="","",官網匯出!F1791)</f>
        <v/>
      </c>
      <c r="M1791" s="1" t="str">
        <f>IF(官網匯出!G1791="","",官網匯出!G1791)</f>
        <v/>
      </c>
      <c r="N1791" s="1" t="str">
        <f>IF(官網匯出!H1791="","",官網匯出!H1791)</f>
        <v/>
      </c>
      <c r="P1791" s="1" t="str">
        <f>IF(官網匯出!J1791="","",RIGHT(官網匯出!J1791,LEN(官網匯出!J1791)-2))</f>
        <v/>
      </c>
      <c r="Q1791" s="1" t="str">
        <f>IF(官網匯出!K1791="","",官網匯出!K1791)</f>
        <v/>
      </c>
      <c r="R1791" s="1" t="str">
        <f>IF(官網匯出!L1791="","",官網匯出!L1791)</f>
        <v/>
      </c>
      <c r="S1791" s="1" t="str">
        <f>IF(官網匯出!M1791="","",官網匯出!M1791)</f>
        <v/>
      </c>
      <c r="T1791" s="1" t="str">
        <f>IF(官網匯出!N1791="","",官網匯出!N1791)</f>
        <v/>
      </c>
      <c r="U1791" s="1" t="str">
        <f>IF(官網匯出!O1791="","",官網匯出!O1791)</f>
        <v/>
      </c>
      <c r="V1791" s="1" t="str">
        <f>IF(官網匯出!P1791="",IF(G1791="","",0),官網匯出!P1791)</f>
        <v/>
      </c>
      <c r="W1791" s="1" t="str">
        <f>IF(官網匯出!Q1791="",IF(G1791="","",0),官網匯出!Q1791)</f>
        <v/>
      </c>
      <c r="X1791" s="1" t="str">
        <f>IF(官網匯出!R1791="","",官網匯出!R1791)</f>
        <v/>
      </c>
      <c r="Y1791" s="1" t="str">
        <f>IF(官網匯出!S1791="","",官網匯出!S1791)</f>
        <v/>
      </c>
      <c r="Z1791" s="1" t="str">
        <f>IF(G1791="","",官網匯出!T1791)</f>
        <v/>
      </c>
      <c r="AA1791" s="1" t="str">
        <f>IF(G1791="","",官網匯出!AK1791)</f>
        <v/>
      </c>
      <c r="AB1791" s="1" t="str">
        <f>IF(G1791="","",IF(官網匯出!V1791="","",官網匯出!V1791))</f>
        <v/>
      </c>
      <c r="AJ1791" s="1" t="str">
        <f>IF(G1791="","",IF(官網匯出!AE1791="","",官網匯出!AE1791))</f>
        <v/>
      </c>
      <c r="AK1791" s="1" t="str">
        <f>IF(G1791="","",IF(官網匯出!AD1791="","",官網匯出!AD1791))</f>
        <v/>
      </c>
      <c r="AL1791" s="1" t="str">
        <f t="shared" si="310"/>
        <v>0</v>
      </c>
      <c r="AM1791" s="1" t="str">
        <f>IF(官網匯出!AG1791="","",官網匯出!AG1791)</f>
        <v/>
      </c>
      <c r="AN1791" s="1" t="str">
        <f>IF(G1791="","",IF(官網匯出!AH1791="","",官網匯出!AH1791))</f>
        <v/>
      </c>
      <c r="AO1791" s="14" t="str">
        <f t="shared" si="311"/>
        <v/>
      </c>
      <c r="AP1791" s="14" t="str">
        <f t="shared" si="312"/>
        <v>1</v>
      </c>
      <c r="AQ1791" s="14" t="str">
        <f t="shared" si="313"/>
        <v>0</v>
      </c>
      <c r="AR1791" s="1" t="str">
        <f t="shared" si="314"/>
        <v/>
      </c>
      <c r="AS1791" s="1" t="str">
        <f t="shared" si="315"/>
        <v/>
      </c>
      <c r="AT1791" s="1" t="str">
        <f t="shared" si="316"/>
        <v/>
      </c>
      <c r="AU1791" s="1" t="str">
        <f t="shared" si="307"/>
        <v/>
      </c>
      <c r="AV1791" s="1" t="e">
        <f>IF(VLOOKUP(G1791,官網匯出!A:AQ,42,FALSE)="","[黃金盾官網]",VLOOKUP(G1791,官網匯出!A:AQ,42,FALSE))</f>
        <v>#N/A</v>
      </c>
      <c r="AW1791" s="1" t="e">
        <f>IF(LEFT(VLOOKUP(G1791,官網匯出!A:AS,43,FALSE),2)="","web",LEFT(VLOOKUP(G1791,官網匯出!A:AS,43,FALSE),2))</f>
        <v>#N/A</v>
      </c>
      <c r="AX1791" s="1" t="str">
        <f t="shared" si="317"/>
        <v>O</v>
      </c>
    </row>
    <row r="1792" spans="1:50">
      <c r="A1792" s="1" t="str">
        <f>IF(G1792="","",VLOOKUP(官網轉換!AW1792,團名!A:B,2,FALSE))</f>
        <v/>
      </c>
      <c r="B1792" s="1" t="str">
        <f>IF(G1792="","",IF(LEFT(VLOOKUP(G1792,官網匯出!A:AQ,43,0),2)="wf",VLOOKUP(VLOOKUP(G1792,官網匯出!A:AQ,43,0),團名!$I$1:$K$12,2,FALSE),"N0071"))</f>
        <v/>
      </c>
      <c r="C1792" s="1" t="str">
        <f>IFERROR(VLOOKUP(官網匯出!D1792,團名!E:G,3,FALSE),"")</f>
        <v/>
      </c>
      <c r="D1792" s="1" t="str">
        <f t="shared" si="308"/>
        <v/>
      </c>
      <c r="E1792" s="1" t="str">
        <f t="shared" si="309"/>
        <v/>
      </c>
      <c r="F1792" s="1" t="str">
        <f>IF(官網匯出!F1792="已付款","","B0012")</f>
        <v>B0012</v>
      </c>
      <c r="G1792" s="1" t="str">
        <f>IF(官網匯出!A1792="","",官網匯出!A1792)</f>
        <v/>
      </c>
      <c r="H1792" s="3" t="str">
        <f>IF(官網匯出!B1792="","",官網匯出!B1792)</f>
        <v/>
      </c>
      <c r="I1792" s="1" t="str">
        <f>IF(官網匯出!C1792="","",官網匯出!C1792)</f>
        <v/>
      </c>
      <c r="J1792" s="1" t="str">
        <f>IF(官網匯出!D1792="","",官網匯出!D1792)</f>
        <v/>
      </c>
      <c r="K1792" s="3" t="str">
        <f>IF(官網匯出!E1792="","",官網匯出!E1792)</f>
        <v/>
      </c>
      <c r="L1792" s="1" t="str">
        <f>IF(官網匯出!F1792="","",官網匯出!F1792)</f>
        <v/>
      </c>
      <c r="M1792" s="1" t="str">
        <f>IF(官網匯出!G1792="","",官網匯出!G1792)</f>
        <v/>
      </c>
      <c r="N1792" s="1" t="str">
        <f>IF(官網匯出!H1792="","",官網匯出!H1792)</f>
        <v/>
      </c>
      <c r="P1792" s="1" t="str">
        <f>IF(官網匯出!J1792="","",RIGHT(官網匯出!J1792,LEN(官網匯出!J1792)-2))</f>
        <v/>
      </c>
      <c r="Q1792" s="1" t="str">
        <f>IF(官網匯出!K1792="","",官網匯出!K1792)</f>
        <v/>
      </c>
      <c r="R1792" s="1" t="str">
        <f>IF(官網匯出!L1792="","",官網匯出!L1792)</f>
        <v/>
      </c>
      <c r="S1792" s="1" t="str">
        <f>IF(官網匯出!M1792="","",官網匯出!M1792)</f>
        <v/>
      </c>
      <c r="T1792" s="1" t="str">
        <f>IF(官網匯出!N1792="","",官網匯出!N1792)</f>
        <v/>
      </c>
      <c r="U1792" s="1" t="str">
        <f>IF(官網匯出!O1792="","",官網匯出!O1792)</f>
        <v/>
      </c>
      <c r="V1792" s="1" t="str">
        <f>IF(官網匯出!P1792="",IF(G1792="","",0),官網匯出!P1792)</f>
        <v/>
      </c>
      <c r="W1792" s="1" t="str">
        <f>IF(官網匯出!Q1792="",IF(G1792="","",0),官網匯出!Q1792)</f>
        <v/>
      </c>
      <c r="X1792" s="1" t="str">
        <f>IF(官網匯出!R1792="","",官網匯出!R1792)</f>
        <v/>
      </c>
      <c r="Y1792" s="1" t="str">
        <f>IF(官網匯出!S1792="","",官網匯出!S1792)</f>
        <v/>
      </c>
      <c r="Z1792" s="1" t="str">
        <f>IF(G1792="","",官網匯出!T1792)</f>
        <v/>
      </c>
      <c r="AA1792" s="1" t="str">
        <f>IF(G1792="","",官網匯出!AK1792)</f>
        <v/>
      </c>
      <c r="AB1792" s="1" t="str">
        <f>IF(G1792="","",IF(官網匯出!V1792="","",官網匯出!V1792))</f>
        <v/>
      </c>
      <c r="AJ1792" s="1" t="str">
        <f>IF(G1792="","",IF(官網匯出!AE1792="","",官網匯出!AE1792))</f>
        <v/>
      </c>
      <c r="AK1792" s="1" t="str">
        <f>IF(G1792="","",IF(官網匯出!AD1792="","",官網匯出!AD1792))</f>
        <v/>
      </c>
      <c r="AL1792" s="1" t="str">
        <f t="shared" si="310"/>
        <v>0</v>
      </c>
      <c r="AM1792" s="1" t="str">
        <f>IF(官網匯出!AG1792="","",官網匯出!AG1792)</f>
        <v/>
      </c>
      <c r="AN1792" s="1" t="str">
        <f>IF(G1792="","",IF(官網匯出!AH1792="","",官網匯出!AH1792))</f>
        <v/>
      </c>
      <c r="AO1792" s="14" t="str">
        <f t="shared" si="311"/>
        <v/>
      </c>
      <c r="AP1792" s="14" t="str">
        <f t="shared" si="312"/>
        <v>1</v>
      </c>
      <c r="AQ1792" s="14" t="str">
        <f t="shared" si="313"/>
        <v>0</v>
      </c>
      <c r="AR1792" s="1" t="str">
        <f t="shared" si="314"/>
        <v/>
      </c>
      <c r="AS1792" s="1" t="str">
        <f t="shared" si="315"/>
        <v/>
      </c>
      <c r="AT1792" s="1" t="str">
        <f t="shared" si="316"/>
        <v/>
      </c>
      <c r="AU1792" s="1" t="str">
        <f t="shared" si="307"/>
        <v/>
      </c>
      <c r="AV1792" s="1" t="e">
        <f>IF(VLOOKUP(G1792,官網匯出!A:AQ,42,FALSE)="","[黃金盾官網]",VLOOKUP(G1792,官網匯出!A:AQ,42,FALSE))</f>
        <v>#N/A</v>
      </c>
      <c r="AW1792" s="1" t="e">
        <f>IF(LEFT(VLOOKUP(G1792,官網匯出!A:AS,43,FALSE),2)="","web",LEFT(VLOOKUP(G1792,官網匯出!A:AS,43,FALSE),2))</f>
        <v>#N/A</v>
      </c>
      <c r="AX1792" s="1" t="str">
        <f t="shared" si="317"/>
        <v>O</v>
      </c>
    </row>
    <row r="1793" spans="1:50">
      <c r="A1793" s="1" t="str">
        <f>IF(G1793="","",VLOOKUP(官網轉換!AW1793,團名!A:B,2,FALSE))</f>
        <v/>
      </c>
      <c r="B1793" s="1" t="str">
        <f>IF(G1793="","",IF(LEFT(VLOOKUP(G1793,官網匯出!A:AQ,43,0),2)="wf",VLOOKUP(VLOOKUP(G1793,官網匯出!A:AQ,43,0),團名!$I$1:$K$12,2,FALSE),"N0071"))</f>
        <v/>
      </c>
      <c r="C1793" s="1" t="str">
        <f>IFERROR(VLOOKUP(官網匯出!D1793,團名!E:G,3,FALSE),"")</f>
        <v/>
      </c>
      <c r="D1793" s="1" t="str">
        <f t="shared" si="308"/>
        <v/>
      </c>
      <c r="E1793" s="1" t="str">
        <f t="shared" si="309"/>
        <v/>
      </c>
      <c r="F1793" s="1" t="str">
        <f>IF(官網匯出!F1793="已付款","","B0012")</f>
        <v>B0012</v>
      </c>
      <c r="G1793" s="1" t="str">
        <f>IF(官網匯出!A1793="","",官網匯出!A1793)</f>
        <v/>
      </c>
      <c r="H1793" s="3" t="str">
        <f>IF(官網匯出!B1793="","",官網匯出!B1793)</f>
        <v/>
      </c>
      <c r="I1793" s="1" t="str">
        <f>IF(官網匯出!C1793="","",官網匯出!C1793)</f>
        <v/>
      </c>
      <c r="J1793" s="1" t="str">
        <f>IF(官網匯出!D1793="","",官網匯出!D1793)</f>
        <v/>
      </c>
      <c r="K1793" s="3" t="str">
        <f>IF(官網匯出!E1793="","",官網匯出!E1793)</f>
        <v/>
      </c>
      <c r="L1793" s="1" t="str">
        <f>IF(官網匯出!F1793="","",官網匯出!F1793)</f>
        <v/>
      </c>
      <c r="M1793" s="1" t="str">
        <f>IF(官網匯出!G1793="","",官網匯出!G1793)</f>
        <v/>
      </c>
      <c r="N1793" s="1" t="str">
        <f>IF(官網匯出!H1793="","",官網匯出!H1793)</f>
        <v/>
      </c>
      <c r="P1793" s="1" t="str">
        <f>IF(官網匯出!J1793="","",RIGHT(官網匯出!J1793,LEN(官網匯出!J1793)-2))</f>
        <v/>
      </c>
      <c r="Q1793" s="1" t="str">
        <f>IF(官網匯出!K1793="","",官網匯出!K1793)</f>
        <v/>
      </c>
      <c r="R1793" s="1" t="str">
        <f>IF(官網匯出!L1793="","",官網匯出!L1793)</f>
        <v/>
      </c>
      <c r="S1793" s="1" t="str">
        <f>IF(官網匯出!M1793="","",官網匯出!M1793)</f>
        <v/>
      </c>
      <c r="T1793" s="1" t="str">
        <f>IF(官網匯出!N1793="","",官網匯出!N1793)</f>
        <v/>
      </c>
      <c r="U1793" s="1" t="str">
        <f>IF(官網匯出!O1793="","",官網匯出!O1793)</f>
        <v/>
      </c>
      <c r="V1793" s="1" t="str">
        <f>IF(官網匯出!P1793="",IF(G1793="","",0),官網匯出!P1793)</f>
        <v/>
      </c>
      <c r="W1793" s="1" t="str">
        <f>IF(官網匯出!Q1793="",IF(G1793="","",0),官網匯出!Q1793)</f>
        <v/>
      </c>
      <c r="X1793" s="1" t="str">
        <f>IF(官網匯出!R1793="","",官網匯出!R1793)</f>
        <v/>
      </c>
      <c r="Y1793" s="1" t="str">
        <f>IF(官網匯出!S1793="","",官網匯出!S1793)</f>
        <v/>
      </c>
      <c r="Z1793" s="1" t="str">
        <f>IF(G1793="","",官網匯出!T1793)</f>
        <v/>
      </c>
      <c r="AA1793" s="1" t="str">
        <f>IF(G1793="","",官網匯出!AK1793)</f>
        <v/>
      </c>
      <c r="AB1793" s="1" t="str">
        <f>IF(G1793="","",IF(官網匯出!V1793="","",官網匯出!V1793))</f>
        <v/>
      </c>
      <c r="AJ1793" s="1" t="str">
        <f>IF(G1793="","",IF(官網匯出!AE1793="","",官網匯出!AE1793))</f>
        <v/>
      </c>
      <c r="AK1793" s="1" t="str">
        <f>IF(G1793="","",IF(官網匯出!AD1793="","",官網匯出!AD1793))</f>
        <v/>
      </c>
      <c r="AL1793" s="1" t="str">
        <f t="shared" si="310"/>
        <v>0</v>
      </c>
      <c r="AM1793" s="1" t="str">
        <f>IF(官網匯出!AG1793="","",官網匯出!AG1793)</f>
        <v/>
      </c>
      <c r="AN1793" s="1" t="str">
        <f>IF(G1793="","",IF(官網匯出!AH1793="","",官網匯出!AH1793))</f>
        <v/>
      </c>
      <c r="AO1793" s="14" t="str">
        <f t="shared" si="311"/>
        <v/>
      </c>
      <c r="AP1793" s="14" t="str">
        <f t="shared" si="312"/>
        <v>1</v>
      </c>
      <c r="AQ1793" s="14" t="str">
        <f t="shared" si="313"/>
        <v>0</v>
      </c>
      <c r="AR1793" s="1" t="str">
        <f t="shared" si="314"/>
        <v/>
      </c>
      <c r="AS1793" s="1" t="str">
        <f t="shared" si="315"/>
        <v/>
      </c>
      <c r="AT1793" s="1" t="str">
        <f t="shared" si="316"/>
        <v/>
      </c>
      <c r="AU1793" s="1" t="str">
        <f t="shared" si="307"/>
        <v/>
      </c>
      <c r="AV1793" s="1" t="e">
        <f>IF(VLOOKUP(G1793,官網匯出!A:AQ,42,FALSE)="","[黃金盾官網]",VLOOKUP(G1793,官網匯出!A:AQ,42,FALSE))</f>
        <v>#N/A</v>
      </c>
      <c r="AW1793" s="1" t="e">
        <f>IF(LEFT(VLOOKUP(G1793,官網匯出!A:AS,43,FALSE),2)="","web",LEFT(VLOOKUP(G1793,官網匯出!A:AS,43,FALSE),2))</f>
        <v>#N/A</v>
      </c>
      <c r="AX1793" s="1" t="str">
        <f t="shared" si="317"/>
        <v>O</v>
      </c>
    </row>
    <row r="1794" spans="1:50">
      <c r="A1794" s="1" t="str">
        <f>IF(G1794="","",VLOOKUP(官網轉換!AW1794,團名!A:B,2,FALSE))</f>
        <v/>
      </c>
      <c r="B1794" s="1" t="str">
        <f>IF(G1794="","",IF(LEFT(VLOOKUP(G1794,官網匯出!A:AQ,43,0),2)="wf",VLOOKUP(VLOOKUP(G1794,官網匯出!A:AQ,43,0),團名!$I$1:$K$12,2,FALSE),"N0071"))</f>
        <v/>
      </c>
      <c r="C1794" s="1" t="str">
        <f>IFERROR(VLOOKUP(官網匯出!D1794,團名!E:G,3,FALSE),"")</f>
        <v/>
      </c>
      <c r="D1794" s="1" t="str">
        <f t="shared" si="308"/>
        <v/>
      </c>
      <c r="E1794" s="1" t="str">
        <f t="shared" si="309"/>
        <v/>
      </c>
      <c r="F1794" s="1" t="str">
        <f>IF(官網匯出!F1794="已付款","","B0012")</f>
        <v>B0012</v>
      </c>
      <c r="G1794" s="1" t="str">
        <f>IF(官網匯出!A1794="","",官網匯出!A1794)</f>
        <v/>
      </c>
      <c r="H1794" s="3" t="str">
        <f>IF(官網匯出!B1794="","",官網匯出!B1794)</f>
        <v/>
      </c>
      <c r="I1794" s="1" t="str">
        <f>IF(官網匯出!C1794="","",官網匯出!C1794)</f>
        <v/>
      </c>
      <c r="J1794" s="1" t="str">
        <f>IF(官網匯出!D1794="","",官網匯出!D1794)</f>
        <v/>
      </c>
      <c r="K1794" s="3" t="str">
        <f>IF(官網匯出!E1794="","",官網匯出!E1794)</f>
        <v/>
      </c>
      <c r="L1794" s="1" t="str">
        <f>IF(官網匯出!F1794="","",官網匯出!F1794)</f>
        <v/>
      </c>
      <c r="M1794" s="1" t="str">
        <f>IF(官網匯出!G1794="","",官網匯出!G1794)</f>
        <v/>
      </c>
      <c r="N1794" s="1" t="str">
        <f>IF(官網匯出!H1794="","",官網匯出!H1794)</f>
        <v/>
      </c>
      <c r="P1794" s="1" t="str">
        <f>IF(官網匯出!J1794="","",RIGHT(官網匯出!J1794,LEN(官網匯出!J1794)-2))</f>
        <v/>
      </c>
      <c r="Q1794" s="1" t="str">
        <f>IF(官網匯出!K1794="","",官網匯出!K1794)</f>
        <v/>
      </c>
      <c r="R1794" s="1" t="str">
        <f>IF(官網匯出!L1794="","",官網匯出!L1794)</f>
        <v/>
      </c>
      <c r="S1794" s="1" t="str">
        <f>IF(官網匯出!M1794="","",官網匯出!M1794)</f>
        <v/>
      </c>
      <c r="T1794" s="1" t="str">
        <f>IF(官網匯出!N1794="","",官網匯出!N1794)</f>
        <v/>
      </c>
      <c r="U1794" s="1" t="str">
        <f>IF(官網匯出!O1794="","",官網匯出!O1794)</f>
        <v/>
      </c>
      <c r="V1794" s="1" t="str">
        <f>IF(官網匯出!P1794="",IF(G1794="","",0),官網匯出!P1794)</f>
        <v/>
      </c>
      <c r="W1794" s="1" t="str">
        <f>IF(官網匯出!Q1794="",IF(G1794="","",0),官網匯出!Q1794)</f>
        <v/>
      </c>
      <c r="X1794" s="1" t="str">
        <f>IF(官網匯出!R1794="","",官網匯出!R1794)</f>
        <v/>
      </c>
      <c r="Y1794" s="1" t="str">
        <f>IF(官網匯出!S1794="","",官網匯出!S1794)</f>
        <v/>
      </c>
      <c r="Z1794" s="1" t="str">
        <f>IF(G1794="","",官網匯出!T1794)</f>
        <v/>
      </c>
      <c r="AA1794" s="1" t="str">
        <f>IF(G1794="","",官網匯出!AK1794)</f>
        <v/>
      </c>
      <c r="AB1794" s="1" t="str">
        <f>IF(G1794="","",IF(官網匯出!V1794="","",官網匯出!V1794))</f>
        <v/>
      </c>
      <c r="AJ1794" s="1" t="str">
        <f>IF(G1794="","",IF(官網匯出!AE1794="","",官網匯出!AE1794))</f>
        <v/>
      </c>
      <c r="AK1794" s="1" t="str">
        <f>IF(G1794="","",IF(官網匯出!AD1794="","",官網匯出!AD1794))</f>
        <v/>
      </c>
      <c r="AL1794" s="1" t="str">
        <f t="shared" si="310"/>
        <v>0</v>
      </c>
      <c r="AM1794" s="1" t="str">
        <f>IF(官網匯出!AG1794="","",官網匯出!AG1794)</f>
        <v/>
      </c>
      <c r="AN1794" s="1" t="str">
        <f>IF(G1794="","",IF(官網匯出!AH1794="","",官網匯出!AH1794))</f>
        <v/>
      </c>
      <c r="AO1794" s="14" t="str">
        <f t="shared" si="311"/>
        <v/>
      </c>
      <c r="AP1794" s="14" t="str">
        <f t="shared" si="312"/>
        <v>1</v>
      </c>
      <c r="AQ1794" s="14" t="str">
        <f t="shared" si="313"/>
        <v>0</v>
      </c>
      <c r="AR1794" s="1" t="str">
        <f t="shared" si="314"/>
        <v/>
      </c>
      <c r="AS1794" s="1" t="str">
        <f t="shared" si="315"/>
        <v/>
      </c>
      <c r="AT1794" s="1" t="str">
        <f t="shared" si="316"/>
        <v/>
      </c>
      <c r="AU1794" s="1" t="str">
        <f t="shared" ref="AU1794:AU1857" si="318">IF(G1794="","",AV1794&amp;"      訂單編號："&amp;G1794&amp;"      "&amp;IF(J1794="銀行轉帳(ATM/虛擬代碼繳費)","ATM(藍)",IF(J1794="ATM 虛擬代碼繳費（需持代碼至實體ATM或網路銀行繳費）","ATM"&amp;"　"&amp;AB1794&amp;AJ1794,IF(J1794="虛擬代碼繳費轉帳","ATM(SP)"&amp;"　"&amp;AB1794&amp;AJ1794,IF(J1794="信用卡（shopline payment）","信用卡(SP)",IF(J1794="信用卡","信用卡",IF(J1794="貨到付款","貨到付款　")))&amp;"　"&amp;AB1794&amp;AJ1794)))&amp;IF(L1794="退款中","客戶取消訂單，待退款(ATM)",""))</f>
        <v/>
      </c>
      <c r="AV1794" s="1" t="e">
        <f>IF(VLOOKUP(G1794,官網匯出!A:AQ,42,FALSE)="","[黃金盾官網]",VLOOKUP(G1794,官網匯出!A:AQ,42,FALSE))</f>
        <v>#N/A</v>
      </c>
      <c r="AW1794" s="1" t="e">
        <f>IF(LEFT(VLOOKUP(G1794,官網匯出!A:AS,43,FALSE),2)="","web",LEFT(VLOOKUP(G1794,官網匯出!A:AS,43,FALSE),2))</f>
        <v>#N/A</v>
      </c>
      <c r="AX1794" s="1" t="str">
        <f t="shared" si="317"/>
        <v>O</v>
      </c>
    </row>
    <row r="1795" spans="1:50">
      <c r="A1795" s="1" t="str">
        <f>IF(G1795="","",VLOOKUP(官網轉換!AW1795,團名!A:B,2,FALSE))</f>
        <v/>
      </c>
      <c r="B1795" s="1" t="str">
        <f>IF(G1795="","",IF(LEFT(VLOOKUP(G1795,官網匯出!A:AQ,43,0),2)="wf",VLOOKUP(VLOOKUP(G1795,官網匯出!A:AQ,43,0),團名!$I$1:$K$12,2,FALSE),"N0071"))</f>
        <v/>
      </c>
      <c r="C1795" s="1" t="str">
        <f>IFERROR(VLOOKUP(官網匯出!D1795,團名!E:G,3,FALSE),"")</f>
        <v/>
      </c>
      <c r="D1795" s="1" t="str">
        <f t="shared" ref="D1795:D1858" si="319">IF(G1795="","","NTD")</f>
        <v/>
      </c>
      <c r="E1795" s="1" t="str">
        <f t="shared" ref="E1795:E1858" si="320">IF(G1795="","","含稅")</f>
        <v/>
      </c>
      <c r="F1795" s="1" t="str">
        <f>IF(官網匯出!F1795="已付款","","B0012")</f>
        <v>B0012</v>
      </c>
      <c r="G1795" s="1" t="str">
        <f>IF(官網匯出!A1795="","",官網匯出!A1795)</f>
        <v/>
      </c>
      <c r="H1795" s="3" t="str">
        <f>IF(官網匯出!B1795="","",官網匯出!B1795)</f>
        <v/>
      </c>
      <c r="I1795" s="1" t="str">
        <f>IF(官網匯出!C1795="","",官網匯出!C1795)</f>
        <v/>
      </c>
      <c r="J1795" s="1" t="str">
        <f>IF(官網匯出!D1795="","",官網匯出!D1795)</f>
        <v/>
      </c>
      <c r="K1795" s="3" t="str">
        <f>IF(官網匯出!E1795="","",官網匯出!E1795)</f>
        <v/>
      </c>
      <c r="L1795" s="1" t="str">
        <f>IF(官網匯出!F1795="","",官網匯出!F1795)</f>
        <v/>
      </c>
      <c r="M1795" s="1" t="str">
        <f>IF(官網匯出!G1795="","",官網匯出!G1795)</f>
        <v/>
      </c>
      <c r="N1795" s="1" t="str">
        <f>IF(官網匯出!H1795="","",官網匯出!H1795)</f>
        <v/>
      </c>
      <c r="P1795" s="1" t="str">
        <f>IF(官網匯出!J1795="","",RIGHT(官網匯出!J1795,LEN(官網匯出!J1795)-2))</f>
        <v/>
      </c>
      <c r="Q1795" s="1" t="str">
        <f>IF(官網匯出!K1795="","",官網匯出!K1795)</f>
        <v/>
      </c>
      <c r="R1795" s="1" t="str">
        <f>IF(官網匯出!L1795="","",官網匯出!L1795)</f>
        <v/>
      </c>
      <c r="S1795" s="1" t="str">
        <f>IF(官網匯出!M1795="","",官網匯出!M1795)</f>
        <v/>
      </c>
      <c r="T1795" s="1" t="str">
        <f>IF(官網匯出!N1795="","",官網匯出!N1795)</f>
        <v/>
      </c>
      <c r="U1795" s="1" t="str">
        <f>IF(官網匯出!O1795="","",官網匯出!O1795)</f>
        <v/>
      </c>
      <c r="V1795" s="1" t="str">
        <f>IF(官網匯出!P1795="",IF(G1795="","",0),官網匯出!P1795)</f>
        <v/>
      </c>
      <c r="W1795" s="1" t="str">
        <f>IF(官網匯出!Q1795="",IF(G1795="","",0),官網匯出!Q1795)</f>
        <v/>
      </c>
      <c r="X1795" s="1" t="str">
        <f>IF(官網匯出!R1795="","",官網匯出!R1795)</f>
        <v/>
      </c>
      <c r="Y1795" s="1" t="str">
        <f>IF(官網匯出!S1795="","",官網匯出!S1795)</f>
        <v/>
      </c>
      <c r="Z1795" s="1" t="str">
        <f>IF(G1795="","",官網匯出!T1795)</f>
        <v/>
      </c>
      <c r="AA1795" s="1" t="str">
        <f>IF(G1795="","",官網匯出!AK1795)</f>
        <v/>
      </c>
      <c r="AB1795" s="1" t="str">
        <f>IF(G1795="","",IF(官網匯出!V1795="","",官網匯出!V1795))</f>
        <v/>
      </c>
      <c r="AJ1795" s="1" t="str">
        <f>IF(G1795="","",IF(官網匯出!AE1795="","",官網匯出!AE1795))</f>
        <v/>
      </c>
      <c r="AK1795" s="1" t="str">
        <f>IF(G1795="","",IF(官網匯出!AD1795="","",官網匯出!AD1795))</f>
        <v/>
      </c>
      <c r="AL1795" s="1" t="str">
        <f t="shared" ref="AL1795:AL1858" si="321">IF(AM1795="","0","1")</f>
        <v>0</v>
      </c>
      <c r="AM1795" s="1" t="str">
        <f>IF(官網匯出!AG1795="","",官網匯出!AG1795)</f>
        <v/>
      </c>
      <c r="AN1795" s="1" t="str">
        <f>IF(G1795="","",IF(官網匯出!AH1795="","",官網匯出!AH1795))</f>
        <v/>
      </c>
      <c r="AO1795" s="14" t="str">
        <f t="shared" ref="AO1795:AO1858" si="322">IF(AN1795="","","3J0002")</f>
        <v/>
      </c>
      <c r="AP1795" s="14" t="str">
        <f t="shared" ref="AP1795:AP1858" si="323">IF(AO1795="","1","0")</f>
        <v>1</v>
      </c>
      <c r="AQ1795" s="14" t="str">
        <f t="shared" ref="AQ1795:AQ1858" si="324">IF(AN1795="","0","1")</f>
        <v>0</v>
      </c>
      <c r="AR1795" s="1" t="str">
        <f t="shared" ref="AR1795:AR1858" si="325">IFERROR((T1795*U1795)-V1795-Z1795+W1795-AA1795,"")</f>
        <v/>
      </c>
      <c r="AS1795" s="1" t="str">
        <f t="shared" ref="AS1795:AS1858" si="326">IF(J1795="貨到付款",IF(Y1795="",0,Y1795),IF(G1795="","",0))</f>
        <v/>
      </c>
      <c r="AT1795" s="1" t="str">
        <f t="shared" ref="AT1795:AT1858" si="327">IF(G1795="","",IF(V1795&gt;0,"已扣抵"&amp;V1795&amp;"元"&amp;"購物金 ","")&amp;IF(Z1795&gt;0,"已扣抵"&amp;Z1795&amp;"元"&amp;"優惠折扣 ","")&amp;IF(W1795&gt;0,"含運費"&amp;W1795&amp;"元 ","")&amp;IF(AA1795&gt;0,"含附加費"&amp;AA1795&amp;"元 ",""))</f>
        <v/>
      </c>
      <c r="AU1795" s="1" t="str">
        <f t="shared" si="318"/>
        <v/>
      </c>
      <c r="AV1795" s="1" t="e">
        <f>IF(VLOOKUP(G1795,官網匯出!A:AQ,42,FALSE)="","[黃金盾官網]",VLOOKUP(G1795,官網匯出!A:AQ,42,FALSE))</f>
        <v>#N/A</v>
      </c>
      <c r="AW1795" s="1" t="e">
        <f>IF(LEFT(VLOOKUP(G1795,官網匯出!A:AS,43,FALSE),2)="","web",LEFT(VLOOKUP(G1795,官網匯出!A:AS,43,FALSE),2))</f>
        <v>#N/A</v>
      </c>
      <c r="AX1795" s="1" t="str">
        <f t="shared" ref="AX1795:AX1858" si="328">IF(AND(AM1795&lt;&gt;"",AN1795&lt;&gt;""),"X","O")</f>
        <v>O</v>
      </c>
    </row>
    <row r="1796" spans="1:50">
      <c r="A1796" s="1" t="str">
        <f>IF(G1796="","",VLOOKUP(官網轉換!AW1796,團名!A:B,2,FALSE))</f>
        <v/>
      </c>
      <c r="B1796" s="1" t="str">
        <f>IF(G1796="","",IF(LEFT(VLOOKUP(G1796,官網匯出!A:AQ,43,0),2)="wf",VLOOKUP(VLOOKUP(G1796,官網匯出!A:AQ,43,0),團名!$I$1:$K$12,2,FALSE),"N0071"))</f>
        <v/>
      </c>
      <c r="C1796" s="1" t="str">
        <f>IFERROR(VLOOKUP(官網匯出!D1796,團名!E:G,3,FALSE),"")</f>
        <v/>
      </c>
      <c r="D1796" s="1" t="str">
        <f t="shared" si="319"/>
        <v/>
      </c>
      <c r="E1796" s="1" t="str">
        <f t="shared" si="320"/>
        <v/>
      </c>
      <c r="F1796" s="1" t="str">
        <f>IF(官網匯出!F1796="已付款","","B0012")</f>
        <v>B0012</v>
      </c>
      <c r="G1796" s="1" t="str">
        <f>IF(官網匯出!A1796="","",官網匯出!A1796)</f>
        <v/>
      </c>
      <c r="H1796" s="3" t="str">
        <f>IF(官網匯出!B1796="","",官網匯出!B1796)</f>
        <v/>
      </c>
      <c r="I1796" s="1" t="str">
        <f>IF(官網匯出!C1796="","",官網匯出!C1796)</f>
        <v/>
      </c>
      <c r="J1796" s="1" t="str">
        <f>IF(官網匯出!D1796="","",官網匯出!D1796)</f>
        <v/>
      </c>
      <c r="K1796" s="3" t="str">
        <f>IF(官網匯出!E1796="","",官網匯出!E1796)</f>
        <v/>
      </c>
      <c r="L1796" s="1" t="str">
        <f>IF(官網匯出!F1796="","",官網匯出!F1796)</f>
        <v/>
      </c>
      <c r="M1796" s="1" t="str">
        <f>IF(官網匯出!G1796="","",官網匯出!G1796)</f>
        <v/>
      </c>
      <c r="N1796" s="1" t="str">
        <f>IF(官網匯出!H1796="","",官網匯出!H1796)</f>
        <v/>
      </c>
      <c r="P1796" s="1" t="str">
        <f>IF(官網匯出!J1796="","",RIGHT(官網匯出!J1796,LEN(官網匯出!J1796)-2))</f>
        <v/>
      </c>
      <c r="Q1796" s="1" t="str">
        <f>IF(官網匯出!K1796="","",官網匯出!K1796)</f>
        <v/>
      </c>
      <c r="R1796" s="1" t="str">
        <f>IF(官網匯出!L1796="","",官網匯出!L1796)</f>
        <v/>
      </c>
      <c r="S1796" s="1" t="str">
        <f>IF(官網匯出!M1796="","",官網匯出!M1796)</f>
        <v/>
      </c>
      <c r="T1796" s="1" t="str">
        <f>IF(官網匯出!N1796="","",官網匯出!N1796)</f>
        <v/>
      </c>
      <c r="U1796" s="1" t="str">
        <f>IF(官網匯出!O1796="","",官網匯出!O1796)</f>
        <v/>
      </c>
      <c r="V1796" s="1" t="str">
        <f>IF(官網匯出!P1796="",IF(G1796="","",0),官網匯出!P1796)</f>
        <v/>
      </c>
      <c r="W1796" s="1" t="str">
        <f>IF(官網匯出!Q1796="",IF(G1796="","",0),官網匯出!Q1796)</f>
        <v/>
      </c>
      <c r="X1796" s="1" t="str">
        <f>IF(官網匯出!R1796="","",官網匯出!R1796)</f>
        <v/>
      </c>
      <c r="Y1796" s="1" t="str">
        <f>IF(官網匯出!S1796="","",官網匯出!S1796)</f>
        <v/>
      </c>
      <c r="Z1796" s="1" t="str">
        <f>IF(G1796="","",官網匯出!T1796)</f>
        <v/>
      </c>
      <c r="AA1796" s="1" t="str">
        <f>IF(G1796="","",官網匯出!AK1796)</f>
        <v/>
      </c>
      <c r="AB1796" s="1" t="str">
        <f>IF(G1796="","",IF(官網匯出!V1796="","",官網匯出!V1796))</f>
        <v/>
      </c>
      <c r="AJ1796" s="1" t="str">
        <f>IF(G1796="","",IF(官網匯出!AE1796="","",官網匯出!AE1796))</f>
        <v/>
      </c>
      <c r="AK1796" s="1" t="str">
        <f>IF(G1796="","",IF(官網匯出!AD1796="","",官網匯出!AD1796))</f>
        <v/>
      </c>
      <c r="AL1796" s="1" t="str">
        <f t="shared" si="321"/>
        <v>0</v>
      </c>
      <c r="AM1796" s="1" t="str">
        <f>IF(官網匯出!AG1796="","",官網匯出!AG1796)</f>
        <v/>
      </c>
      <c r="AN1796" s="1" t="str">
        <f>IF(G1796="","",IF(官網匯出!AH1796="","",官網匯出!AH1796))</f>
        <v/>
      </c>
      <c r="AO1796" s="14" t="str">
        <f t="shared" si="322"/>
        <v/>
      </c>
      <c r="AP1796" s="14" t="str">
        <f t="shared" si="323"/>
        <v>1</v>
      </c>
      <c r="AQ1796" s="14" t="str">
        <f t="shared" si="324"/>
        <v>0</v>
      </c>
      <c r="AR1796" s="1" t="str">
        <f t="shared" si="325"/>
        <v/>
      </c>
      <c r="AS1796" s="1" t="str">
        <f t="shared" si="326"/>
        <v/>
      </c>
      <c r="AT1796" s="1" t="str">
        <f t="shared" si="327"/>
        <v/>
      </c>
      <c r="AU1796" s="1" t="str">
        <f t="shared" si="318"/>
        <v/>
      </c>
      <c r="AV1796" s="1" t="e">
        <f>IF(VLOOKUP(G1796,官網匯出!A:AQ,42,FALSE)="","[黃金盾官網]",VLOOKUP(G1796,官網匯出!A:AQ,42,FALSE))</f>
        <v>#N/A</v>
      </c>
      <c r="AW1796" s="1" t="e">
        <f>IF(LEFT(VLOOKUP(G1796,官網匯出!A:AS,43,FALSE),2)="","web",LEFT(VLOOKUP(G1796,官網匯出!A:AS,43,FALSE),2))</f>
        <v>#N/A</v>
      </c>
      <c r="AX1796" s="1" t="str">
        <f t="shared" si="328"/>
        <v>O</v>
      </c>
    </row>
    <row r="1797" spans="1:50">
      <c r="A1797" s="1" t="str">
        <f>IF(G1797="","",VLOOKUP(官網轉換!AW1797,團名!A:B,2,FALSE))</f>
        <v/>
      </c>
      <c r="B1797" s="1" t="str">
        <f>IF(G1797="","",IF(LEFT(VLOOKUP(G1797,官網匯出!A:AQ,43,0),2)="wf",VLOOKUP(VLOOKUP(G1797,官網匯出!A:AQ,43,0),團名!$I$1:$K$12,2,FALSE),"N0071"))</f>
        <v/>
      </c>
      <c r="C1797" s="1" t="str">
        <f>IFERROR(VLOOKUP(官網匯出!D1797,團名!E:G,3,FALSE),"")</f>
        <v/>
      </c>
      <c r="D1797" s="1" t="str">
        <f t="shared" si="319"/>
        <v/>
      </c>
      <c r="E1797" s="1" t="str">
        <f t="shared" si="320"/>
        <v/>
      </c>
      <c r="F1797" s="1" t="str">
        <f>IF(官網匯出!F1797="已付款","","B0012")</f>
        <v>B0012</v>
      </c>
      <c r="G1797" s="1" t="str">
        <f>IF(官網匯出!A1797="","",官網匯出!A1797)</f>
        <v/>
      </c>
      <c r="H1797" s="3" t="str">
        <f>IF(官網匯出!B1797="","",官網匯出!B1797)</f>
        <v/>
      </c>
      <c r="I1797" s="1" t="str">
        <f>IF(官網匯出!C1797="","",官網匯出!C1797)</f>
        <v/>
      </c>
      <c r="J1797" s="1" t="str">
        <f>IF(官網匯出!D1797="","",官網匯出!D1797)</f>
        <v/>
      </c>
      <c r="K1797" s="3" t="str">
        <f>IF(官網匯出!E1797="","",官網匯出!E1797)</f>
        <v/>
      </c>
      <c r="L1797" s="1" t="str">
        <f>IF(官網匯出!F1797="","",官網匯出!F1797)</f>
        <v/>
      </c>
      <c r="M1797" s="1" t="str">
        <f>IF(官網匯出!G1797="","",官網匯出!G1797)</f>
        <v/>
      </c>
      <c r="N1797" s="1" t="str">
        <f>IF(官網匯出!H1797="","",官網匯出!H1797)</f>
        <v/>
      </c>
      <c r="P1797" s="1" t="str">
        <f>IF(官網匯出!J1797="","",RIGHT(官網匯出!J1797,LEN(官網匯出!J1797)-2))</f>
        <v/>
      </c>
      <c r="Q1797" s="1" t="str">
        <f>IF(官網匯出!K1797="","",官網匯出!K1797)</f>
        <v/>
      </c>
      <c r="R1797" s="1" t="str">
        <f>IF(官網匯出!L1797="","",官網匯出!L1797)</f>
        <v/>
      </c>
      <c r="S1797" s="1" t="str">
        <f>IF(官網匯出!M1797="","",官網匯出!M1797)</f>
        <v/>
      </c>
      <c r="T1797" s="1" t="str">
        <f>IF(官網匯出!N1797="","",官網匯出!N1797)</f>
        <v/>
      </c>
      <c r="U1797" s="1" t="str">
        <f>IF(官網匯出!O1797="","",官網匯出!O1797)</f>
        <v/>
      </c>
      <c r="V1797" s="1" t="str">
        <f>IF(官網匯出!P1797="",IF(G1797="","",0),官網匯出!P1797)</f>
        <v/>
      </c>
      <c r="W1797" s="1" t="str">
        <f>IF(官網匯出!Q1797="",IF(G1797="","",0),官網匯出!Q1797)</f>
        <v/>
      </c>
      <c r="X1797" s="1" t="str">
        <f>IF(官網匯出!R1797="","",官網匯出!R1797)</f>
        <v/>
      </c>
      <c r="Y1797" s="1" t="str">
        <f>IF(官網匯出!S1797="","",官網匯出!S1797)</f>
        <v/>
      </c>
      <c r="Z1797" s="1" t="str">
        <f>IF(G1797="","",官網匯出!T1797)</f>
        <v/>
      </c>
      <c r="AA1797" s="1" t="str">
        <f>IF(G1797="","",官網匯出!AK1797)</f>
        <v/>
      </c>
      <c r="AB1797" s="1" t="str">
        <f>IF(G1797="","",IF(官網匯出!V1797="","",官網匯出!V1797))</f>
        <v/>
      </c>
      <c r="AJ1797" s="1" t="str">
        <f>IF(G1797="","",IF(官網匯出!AE1797="","",官網匯出!AE1797))</f>
        <v/>
      </c>
      <c r="AK1797" s="1" t="str">
        <f>IF(G1797="","",IF(官網匯出!AD1797="","",官網匯出!AD1797))</f>
        <v/>
      </c>
      <c r="AL1797" s="1" t="str">
        <f t="shared" si="321"/>
        <v>0</v>
      </c>
      <c r="AM1797" s="1" t="str">
        <f>IF(官網匯出!AG1797="","",官網匯出!AG1797)</f>
        <v/>
      </c>
      <c r="AN1797" s="1" t="str">
        <f>IF(G1797="","",IF(官網匯出!AH1797="","",官網匯出!AH1797))</f>
        <v/>
      </c>
      <c r="AO1797" s="14" t="str">
        <f t="shared" si="322"/>
        <v/>
      </c>
      <c r="AP1797" s="14" t="str">
        <f t="shared" si="323"/>
        <v>1</v>
      </c>
      <c r="AQ1797" s="14" t="str">
        <f t="shared" si="324"/>
        <v>0</v>
      </c>
      <c r="AR1797" s="1" t="str">
        <f t="shared" si="325"/>
        <v/>
      </c>
      <c r="AS1797" s="1" t="str">
        <f t="shared" si="326"/>
        <v/>
      </c>
      <c r="AT1797" s="1" t="str">
        <f t="shared" si="327"/>
        <v/>
      </c>
      <c r="AU1797" s="1" t="str">
        <f t="shared" si="318"/>
        <v/>
      </c>
      <c r="AV1797" s="1" t="e">
        <f>IF(VLOOKUP(G1797,官網匯出!A:AQ,42,FALSE)="","[黃金盾官網]",VLOOKUP(G1797,官網匯出!A:AQ,42,FALSE))</f>
        <v>#N/A</v>
      </c>
      <c r="AW1797" s="1" t="e">
        <f>IF(LEFT(VLOOKUP(G1797,官網匯出!A:AS,43,FALSE),2)="","web",LEFT(VLOOKUP(G1797,官網匯出!A:AS,43,FALSE),2))</f>
        <v>#N/A</v>
      </c>
      <c r="AX1797" s="1" t="str">
        <f t="shared" si="328"/>
        <v>O</v>
      </c>
    </row>
    <row r="1798" spans="1:50">
      <c r="A1798" s="1" t="str">
        <f>IF(G1798="","",VLOOKUP(官網轉換!AW1798,團名!A:B,2,FALSE))</f>
        <v/>
      </c>
      <c r="B1798" s="1" t="str">
        <f>IF(G1798="","",IF(LEFT(VLOOKUP(G1798,官網匯出!A:AQ,43,0),2)="wf",VLOOKUP(VLOOKUP(G1798,官網匯出!A:AQ,43,0),團名!$I$1:$K$12,2,FALSE),"N0071"))</f>
        <v/>
      </c>
      <c r="C1798" s="1" t="str">
        <f>IFERROR(VLOOKUP(官網匯出!D1798,團名!E:G,3,FALSE),"")</f>
        <v/>
      </c>
      <c r="D1798" s="1" t="str">
        <f t="shared" si="319"/>
        <v/>
      </c>
      <c r="E1798" s="1" t="str">
        <f t="shared" si="320"/>
        <v/>
      </c>
      <c r="F1798" s="1" t="str">
        <f>IF(官網匯出!F1798="已付款","","B0012")</f>
        <v>B0012</v>
      </c>
      <c r="G1798" s="1" t="str">
        <f>IF(官網匯出!A1798="","",官網匯出!A1798)</f>
        <v/>
      </c>
      <c r="H1798" s="3" t="str">
        <f>IF(官網匯出!B1798="","",官網匯出!B1798)</f>
        <v/>
      </c>
      <c r="I1798" s="1" t="str">
        <f>IF(官網匯出!C1798="","",官網匯出!C1798)</f>
        <v/>
      </c>
      <c r="J1798" s="1" t="str">
        <f>IF(官網匯出!D1798="","",官網匯出!D1798)</f>
        <v/>
      </c>
      <c r="K1798" s="3" t="str">
        <f>IF(官網匯出!E1798="","",官網匯出!E1798)</f>
        <v/>
      </c>
      <c r="L1798" s="1" t="str">
        <f>IF(官網匯出!F1798="","",官網匯出!F1798)</f>
        <v/>
      </c>
      <c r="M1798" s="1" t="str">
        <f>IF(官網匯出!G1798="","",官網匯出!G1798)</f>
        <v/>
      </c>
      <c r="N1798" s="1" t="str">
        <f>IF(官網匯出!H1798="","",官網匯出!H1798)</f>
        <v/>
      </c>
      <c r="P1798" s="1" t="str">
        <f>IF(官網匯出!J1798="","",RIGHT(官網匯出!J1798,LEN(官網匯出!J1798)-2))</f>
        <v/>
      </c>
      <c r="Q1798" s="1" t="str">
        <f>IF(官網匯出!K1798="","",官網匯出!K1798)</f>
        <v/>
      </c>
      <c r="R1798" s="1" t="str">
        <f>IF(官網匯出!L1798="","",官網匯出!L1798)</f>
        <v/>
      </c>
      <c r="S1798" s="1" t="str">
        <f>IF(官網匯出!M1798="","",官網匯出!M1798)</f>
        <v/>
      </c>
      <c r="T1798" s="1" t="str">
        <f>IF(官網匯出!N1798="","",官網匯出!N1798)</f>
        <v/>
      </c>
      <c r="U1798" s="1" t="str">
        <f>IF(官網匯出!O1798="","",官網匯出!O1798)</f>
        <v/>
      </c>
      <c r="V1798" s="1" t="str">
        <f>IF(官網匯出!P1798="",IF(G1798="","",0),官網匯出!P1798)</f>
        <v/>
      </c>
      <c r="W1798" s="1" t="str">
        <f>IF(官網匯出!Q1798="",IF(G1798="","",0),官網匯出!Q1798)</f>
        <v/>
      </c>
      <c r="X1798" s="1" t="str">
        <f>IF(官網匯出!R1798="","",官網匯出!R1798)</f>
        <v/>
      </c>
      <c r="Y1798" s="1" t="str">
        <f>IF(官網匯出!S1798="","",官網匯出!S1798)</f>
        <v/>
      </c>
      <c r="Z1798" s="1" t="str">
        <f>IF(G1798="","",官網匯出!T1798)</f>
        <v/>
      </c>
      <c r="AA1798" s="1" t="str">
        <f>IF(G1798="","",官網匯出!AK1798)</f>
        <v/>
      </c>
      <c r="AB1798" s="1" t="str">
        <f>IF(G1798="","",IF(官網匯出!V1798="","",官網匯出!V1798))</f>
        <v/>
      </c>
      <c r="AJ1798" s="1" t="str">
        <f>IF(G1798="","",IF(官網匯出!AE1798="","",官網匯出!AE1798))</f>
        <v/>
      </c>
      <c r="AK1798" s="1" t="str">
        <f>IF(G1798="","",IF(官網匯出!AD1798="","",官網匯出!AD1798))</f>
        <v/>
      </c>
      <c r="AL1798" s="1" t="str">
        <f t="shared" si="321"/>
        <v>0</v>
      </c>
      <c r="AM1798" s="1" t="str">
        <f>IF(官網匯出!AG1798="","",官網匯出!AG1798)</f>
        <v/>
      </c>
      <c r="AN1798" s="1" t="str">
        <f>IF(G1798="","",IF(官網匯出!AH1798="","",官網匯出!AH1798))</f>
        <v/>
      </c>
      <c r="AO1798" s="14" t="str">
        <f t="shared" si="322"/>
        <v/>
      </c>
      <c r="AP1798" s="14" t="str">
        <f t="shared" si="323"/>
        <v>1</v>
      </c>
      <c r="AQ1798" s="14" t="str">
        <f t="shared" si="324"/>
        <v>0</v>
      </c>
      <c r="AR1798" s="1" t="str">
        <f t="shared" si="325"/>
        <v/>
      </c>
      <c r="AS1798" s="1" t="str">
        <f t="shared" si="326"/>
        <v/>
      </c>
      <c r="AT1798" s="1" t="str">
        <f t="shared" si="327"/>
        <v/>
      </c>
      <c r="AU1798" s="1" t="str">
        <f t="shared" si="318"/>
        <v/>
      </c>
      <c r="AV1798" s="1" t="e">
        <f>IF(VLOOKUP(G1798,官網匯出!A:AQ,42,FALSE)="","[黃金盾官網]",VLOOKUP(G1798,官網匯出!A:AQ,42,FALSE))</f>
        <v>#N/A</v>
      </c>
      <c r="AW1798" s="1" t="e">
        <f>IF(LEFT(VLOOKUP(G1798,官網匯出!A:AS,43,FALSE),2)="","web",LEFT(VLOOKUP(G1798,官網匯出!A:AS,43,FALSE),2))</f>
        <v>#N/A</v>
      </c>
      <c r="AX1798" s="1" t="str">
        <f t="shared" si="328"/>
        <v>O</v>
      </c>
    </row>
    <row r="1799" spans="1:50">
      <c r="A1799" s="1" t="str">
        <f>IF(G1799="","",VLOOKUP(官網轉換!AW1799,團名!A:B,2,FALSE))</f>
        <v/>
      </c>
      <c r="B1799" s="1" t="str">
        <f>IF(G1799="","",IF(LEFT(VLOOKUP(G1799,官網匯出!A:AQ,43,0),2)="wf",VLOOKUP(VLOOKUP(G1799,官網匯出!A:AQ,43,0),團名!$I$1:$K$12,2,FALSE),"N0071"))</f>
        <v/>
      </c>
      <c r="C1799" s="1" t="str">
        <f>IFERROR(VLOOKUP(官網匯出!D1799,團名!E:G,3,FALSE),"")</f>
        <v/>
      </c>
      <c r="D1799" s="1" t="str">
        <f t="shared" si="319"/>
        <v/>
      </c>
      <c r="E1799" s="1" t="str">
        <f t="shared" si="320"/>
        <v/>
      </c>
      <c r="F1799" s="1" t="str">
        <f>IF(官網匯出!F1799="已付款","","B0012")</f>
        <v>B0012</v>
      </c>
      <c r="G1799" s="1" t="str">
        <f>IF(官網匯出!A1799="","",官網匯出!A1799)</f>
        <v/>
      </c>
      <c r="H1799" s="3" t="str">
        <f>IF(官網匯出!B1799="","",官網匯出!B1799)</f>
        <v/>
      </c>
      <c r="I1799" s="1" t="str">
        <f>IF(官網匯出!C1799="","",官網匯出!C1799)</f>
        <v/>
      </c>
      <c r="J1799" s="1" t="str">
        <f>IF(官網匯出!D1799="","",官網匯出!D1799)</f>
        <v/>
      </c>
      <c r="K1799" s="3" t="str">
        <f>IF(官網匯出!E1799="","",官網匯出!E1799)</f>
        <v/>
      </c>
      <c r="L1799" s="1" t="str">
        <f>IF(官網匯出!F1799="","",官網匯出!F1799)</f>
        <v/>
      </c>
      <c r="M1799" s="1" t="str">
        <f>IF(官網匯出!G1799="","",官網匯出!G1799)</f>
        <v/>
      </c>
      <c r="N1799" s="1" t="str">
        <f>IF(官網匯出!H1799="","",官網匯出!H1799)</f>
        <v/>
      </c>
      <c r="P1799" s="1" t="str">
        <f>IF(官網匯出!J1799="","",RIGHT(官網匯出!J1799,LEN(官網匯出!J1799)-2))</f>
        <v/>
      </c>
      <c r="Q1799" s="1" t="str">
        <f>IF(官網匯出!K1799="","",官網匯出!K1799)</f>
        <v/>
      </c>
      <c r="R1799" s="1" t="str">
        <f>IF(官網匯出!L1799="","",官網匯出!L1799)</f>
        <v/>
      </c>
      <c r="S1799" s="1" t="str">
        <f>IF(官網匯出!M1799="","",官網匯出!M1799)</f>
        <v/>
      </c>
      <c r="T1799" s="1" t="str">
        <f>IF(官網匯出!N1799="","",官網匯出!N1799)</f>
        <v/>
      </c>
      <c r="U1799" s="1" t="str">
        <f>IF(官網匯出!O1799="","",官網匯出!O1799)</f>
        <v/>
      </c>
      <c r="V1799" s="1" t="str">
        <f>IF(官網匯出!P1799="",IF(G1799="","",0),官網匯出!P1799)</f>
        <v/>
      </c>
      <c r="W1799" s="1" t="str">
        <f>IF(官網匯出!Q1799="",IF(G1799="","",0),官網匯出!Q1799)</f>
        <v/>
      </c>
      <c r="X1799" s="1" t="str">
        <f>IF(官網匯出!R1799="","",官網匯出!R1799)</f>
        <v/>
      </c>
      <c r="Y1799" s="1" t="str">
        <f>IF(官網匯出!S1799="","",官網匯出!S1799)</f>
        <v/>
      </c>
      <c r="Z1799" s="1" t="str">
        <f>IF(G1799="","",官網匯出!T1799)</f>
        <v/>
      </c>
      <c r="AA1799" s="1" t="str">
        <f>IF(G1799="","",官網匯出!AK1799)</f>
        <v/>
      </c>
      <c r="AB1799" s="1" t="str">
        <f>IF(G1799="","",IF(官網匯出!V1799="","",官網匯出!V1799))</f>
        <v/>
      </c>
      <c r="AJ1799" s="1" t="str">
        <f>IF(G1799="","",IF(官網匯出!AE1799="","",官網匯出!AE1799))</f>
        <v/>
      </c>
      <c r="AK1799" s="1" t="str">
        <f>IF(G1799="","",IF(官網匯出!AD1799="","",官網匯出!AD1799))</f>
        <v/>
      </c>
      <c r="AL1799" s="1" t="str">
        <f t="shared" si="321"/>
        <v>0</v>
      </c>
      <c r="AM1799" s="1" t="str">
        <f>IF(官網匯出!AG1799="","",官網匯出!AG1799)</f>
        <v/>
      </c>
      <c r="AN1799" s="1" t="str">
        <f>IF(G1799="","",IF(官網匯出!AH1799="","",官網匯出!AH1799))</f>
        <v/>
      </c>
      <c r="AO1799" s="14" t="str">
        <f t="shared" si="322"/>
        <v/>
      </c>
      <c r="AP1799" s="14" t="str">
        <f t="shared" si="323"/>
        <v>1</v>
      </c>
      <c r="AQ1799" s="14" t="str">
        <f t="shared" si="324"/>
        <v>0</v>
      </c>
      <c r="AR1799" s="1" t="str">
        <f t="shared" si="325"/>
        <v/>
      </c>
      <c r="AS1799" s="1" t="str">
        <f t="shared" si="326"/>
        <v/>
      </c>
      <c r="AT1799" s="1" t="str">
        <f t="shared" si="327"/>
        <v/>
      </c>
      <c r="AU1799" s="1" t="str">
        <f t="shared" si="318"/>
        <v/>
      </c>
      <c r="AV1799" s="1" t="e">
        <f>IF(VLOOKUP(G1799,官網匯出!A:AQ,42,FALSE)="","[黃金盾官網]",VLOOKUP(G1799,官網匯出!A:AQ,42,FALSE))</f>
        <v>#N/A</v>
      </c>
      <c r="AW1799" s="1" t="e">
        <f>IF(LEFT(VLOOKUP(G1799,官網匯出!A:AS,43,FALSE),2)="","web",LEFT(VLOOKUP(G1799,官網匯出!A:AS,43,FALSE),2))</f>
        <v>#N/A</v>
      </c>
      <c r="AX1799" s="1" t="str">
        <f t="shared" si="328"/>
        <v>O</v>
      </c>
    </row>
    <row r="1800" spans="1:50">
      <c r="A1800" s="1" t="str">
        <f>IF(G1800="","",VLOOKUP(官網轉換!AW1800,團名!A:B,2,FALSE))</f>
        <v/>
      </c>
      <c r="B1800" s="1" t="str">
        <f>IF(G1800="","",IF(LEFT(VLOOKUP(G1800,官網匯出!A:AQ,43,0),2)="wf",VLOOKUP(VLOOKUP(G1800,官網匯出!A:AQ,43,0),團名!$I$1:$K$12,2,FALSE),"N0071"))</f>
        <v/>
      </c>
      <c r="C1800" s="1" t="str">
        <f>IFERROR(VLOOKUP(官網匯出!D1800,團名!E:G,3,FALSE),"")</f>
        <v/>
      </c>
      <c r="D1800" s="1" t="str">
        <f t="shared" si="319"/>
        <v/>
      </c>
      <c r="E1800" s="1" t="str">
        <f t="shared" si="320"/>
        <v/>
      </c>
      <c r="F1800" s="1" t="str">
        <f>IF(官網匯出!F1800="已付款","","B0012")</f>
        <v>B0012</v>
      </c>
      <c r="G1800" s="1" t="str">
        <f>IF(官網匯出!A1800="","",官網匯出!A1800)</f>
        <v/>
      </c>
      <c r="H1800" s="3" t="str">
        <f>IF(官網匯出!B1800="","",官網匯出!B1800)</f>
        <v/>
      </c>
      <c r="I1800" s="1" t="str">
        <f>IF(官網匯出!C1800="","",官網匯出!C1800)</f>
        <v/>
      </c>
      <c r="J1800" s="1" t="str">
        <f>IF(官網匯出!D1800="","",官網匯出!D1800)</f>
        <v/>
      </c>
      <c r="K1800" s="3" t="str">
        <f>IF(官網匯出!E1800="","",官網匯出!E1800)</f>
        <v/>
      </c>
      <c r="L1800" s="1" t="str">
        <f>IF(官網匯出!F1800="","",官網匯出!F1800)</f>
        <v/>
      </c>
      <c r="M1800" s="1" t="str">
        <f>IF(官網匯出!G1800="","",官網匯出!G1800)</f>
        <v/>
      </c>
      <c r="N1800" s="1" t="str">
        <f>IF(官網匯出!H1800="","",官網匯出!H1800)</f>
        <v/>
      </c>
      <c r="P1800" s="1" t="str">
        <f>IF(官網匯出!J1800="","",RIGHT(官網匯出!J1800,LEN(官網匯出!J1800)-2))</f>
        <v/>
      </c>
      <c r="Q1800" s="1" t="str">
        <f>IF(官網匯出!K1800="","",官網匯出!K1800)</f>
        <v/>
      </c>
      <c r="R1800" s="1" t="str">
        <f>IF(官網匯出!L1800="","",官網匯出!L1800)</f>
        <v/>
      </c>
      <c r="S1800" s="1" t="str">
        <f>IF(官網匯出!M1800="","",官網匯出!M1800)</f>
        <v/>
      </c>
      <c r="T1800" s="1" t="str">
        <f>IF(官網匯出!N1800="","",官網匯出!N1800)</f>
        <v/>
      </c>
      <c r="U1800" s="1" t="str">
        <f>IF(官網匯出!O1800="","",官網匯出!O1800)</f>
        <v/>
      </c>
      <c r="V1800" s="1" t="str">
        <f>IF(官網匯出!P1800="",IF(G1800="","",0),官網匯出!P1800)</f>
        <v/>
      </c>
      <c r="W1800" s="1" t="str">
        <f>IF(官網匯出!Q1800="",IF(G1800="","",0),官網匯出!Q1800)</f>
        <v/>
      </c>
      <c r="X1800" s="1" t="str">
        <f>IF(官網匯出!R1800="","",官網匯出!R1800)</f>
        <v/>
      </c>
      <c r="Y1800" s="1" t="str">
        <f>IF(官網匯出!S1800="","",官網匯出!S1800)</f>
        <v/>
      </c>
      <c r="Z1800" s="1" t="str">
        <f>IF(G1800="","",官網匯出!T1800)</f>
        <v/>
      </c>
      <c r="AA1800" s="1" t="str">
        <f>IF(G1800="","",官網匯出!AK1800)</f>
        <v/>
      </c>
      <c r="AB1800" s="1" t="str">
        <f>IF(G1800="","",IF(官網匯出!V1800="","",官網匯出!V1800))</f>
        <v/>
      </c>
      <c r="AJ1800" s="1" t="str">
        <f>IF(G1800="","",IF(官網匯出!AE1800="","",官網匯出!AE1800))</f>
        <v/>
      </c>
      <c r="AK1800" s="1" t="str">
        <f>IF(G1800="","",IF(官網匯出!AD1800="","",官網匯出!AD1800))</f>
        <v/>
      </c>
      <c r="AL1800" s="1" t="str">
        <f t="shared" si="321"/>
        <v>0</v>
      </c>
      <c r="AM1800" s="1" t="str">
        <f>IF(官網匯出!AG1800="","",官網匯出!AG1800)</f>
        <v/>
      </c>
      <c r="AN1800" s="1" t="str">
        <f>IF(G1800="","",IF(官網匯出!AH1800="","",官網匯出!AH1800))</f>
        <v/>
      </c>
      <c r="AO1800" s="14" t="str">
        <f t="shared" si="322"/>
        <v/>
      </c>
      <c r="AP1800" s="14" t="str">
        <f t="shared" si="323"/>
        <v>1</v>
      </c>
      <c r="AQ1800" s="14" t="str">
        <f t="shared" si="324"/>
        <v>0</v>
      </c>
      <c r="AR1800" s="1" t="str">
        <f t="shared" si="325"/>
        <v/>
      </c>
      <c r="AS1800" s="1" t="str">
        <f t="shared" si="326"/>
        <v/>
      </c>
      <c r="AT1800" s="1" t="str">
        <f t="shared" si="327"/>
        <v/>
      </c>
      <c r="AU1800" s="1" t="str">
        <f t="shared" si="318"/>
        <v/>
      </c>
      <c r="AV1800" s="1" t="e">
        <f>IF(VLOOKUP(G1800,官網匯出!A:AQ,42,FALSE)="","[黃金盾官網]",VLOOKUP(G1800,官網匯出!A:AQ,42,FALSE))</f>
        <v>#N/A</v>
      </c>
      <c r="AW1800" s="1" t="e">
        <f>IF(LEFT(VLOOKUP(G1800,官網匯出!A:AS,43,FALSE),2)="","web",LEFT(VLOOKUP(G1800,官網匯出!A:AS,43,FALSE),2))</f>
        <v>#N/A</v>
      </c>
      <c r="AX1800" s="1" t="str">
        <f t="shared" si="328"/>
        <v>O</v>
      </c>
    </row>
    <row r="1801" spans="1:50">
      <c r="A1801" s="1" t="str">
        <f>IF(G1801="","",VLOOKUP(官網轉換!AW1801,團名!A:B,2,FALSE))</f>
        <v/>
      </c>
      <c r="B1801" s="1" t="str">
        <f>IF(G1801="","",IF(LEFT(VLOOKUP(G1801,官網匯出!A:AQ,43,0),2)="wf",VLOOKUP(VLOOKUP(G1801,官網匯出!A:AQ,43,0),團名!$I$1:$K$12,2,FALSE),"N0071"))</f>
        <v/>
      </c>
      <c r="C1801" s="1" t="str">
        <f>IFERROR(VLOOKUP(官網匯出!D1801,團名!E:G,3,FALSE),"")</f>
        <v/>
      </c>
      <c r="D1801" s="1" t="str">
        <f t="shared" si="319"/>
        <v/>
      </c>
      <c r="E1801" s="1" t="str">
        <f t="shared" si="320"/>
        <v/>
      </c>
      <c r="F1801" s="1" t="str">
        <f>IF(官網匯出!F1801="已付款","","B0012")</f>
        <v>B0012</v>
      </c>
      <c r="G1801" s="1" t="str">
        <f>IF(官網匯出!A1801="","",官網匯出!A1801)</f>
        <v/>
      </c>
      <c r="H1801" s="3" t="str">
        <f>IF(官網匯出!B1801="","",官網匯出!B1801)</f>
        <v/>
      </c>
      <c r="I1801" s="1" t="str">
        <f>IF(官網匯出!C1801="","",官網匯出!C1801)</f>
        <v/>
      </c>
      <c r="J1801" s="1" t="str">
        <f>IF(官網匯出!D1801="","",官網匯出!D1801)</f>
        <v/>
      </c>
      <c r="K1801" s="3" t="str">
        <f>IF(官網匯出!E1801="","",官網匯出!E1801)</f>
        <v/>
      </c>
      <c r="L1801" s="1" t="str">
        <f>IF(官網匯出!F1801="","",官網匯出!F1801)</f>
        <v/>
      </c>
      <c r="M1801" s="1" t="str">
        <f>IF(官網匯出!G1801="","",官網匯出!G1801)</f>
        <v/>
      </c>
      <c r="N1801" s="1" t="str">
        <f>IF(官網匯出!H1801="","",官網匯出!H1801)</f>
        <v/>
      </c>
      <c r="P1801" s="1" t="str">
        <f>IF(官網匯出!J1801="","",RIGHT(官網匯出!J1801,LEN(官網匯出!J1801)-2))</f>
        <v/>
      </c>
      <c r="Q1801" s="1" t="str">
        <f>IF(官網匯出!K1801="","",官網匯出!K1801)</f>
        <v/>
      </c>
      <c r="R1801" s="1" t="str">
        <f>IF(官網匯出!L1801="","",官網匯出!L1801)</f>
        <v/>
      </c>
      <c r="S1801" s="1" t="str">
        <f>IF(官網匯出!M1801="","",官網匯出!M1801)</f>
        <v/>
      </c>
      <c r="T1801" s="1" t="str">
        <f>IF(官網匯出!N1801="","",官網匯出!N1801)</f>
        <v/>
      </c>
      <c r="U1801" s="1" t="str">
        <f>IF(官網匯出!O1801="","",官網匯出!O1801)</f>
        <v/>
      </c>
      <c r="V1801" s="1" t="str">
        <f>IF(官網匯出!P1801="",IF(G1801="","",0),官網匯出!P1801)</f>
        <v/>
      </c>
      <c r="W1801" s="1" t="str">
        <f>IF(官網匯出!Q1801="",IF(G1801="","",0),官網匯出!Q1801)</f>
        <v/>
      </c>
      <c r="X1801" s="1" t="str">
        <f>IF(官網匯出!R1801="","",官網匯出!R1801)</f>
        <v/>
      </c>
      <c r="Y1801" s="1" t="str">
        <f>IF(官網匯出!S1801="","",官網匯出!S1801)</f>
        <v/>
      </c>
      <c r="Z1801" s="1" t="str">
        <f>IF(G1801="","",官網匯出!T1801)</f>
        <v/>
      </c>
      <c r="AA1801" s="1" t="str">
        <f>IF(G1801="","",官網匯出!AK1801)</f>
        <v/>
      </c>
      <c r="AB1801" s="1" t="str">
        <f>IF(G1801="","",IF(官網匯出!V1801="","",官網匯出!V1801))</f>
        <v/>
      </c>
      <c r="AJ1801" s="1" t="str">
        <f>IF(G1801="","",IF(官網匯出!AE1801="","",官網匯出!AE1801))</f>
        <v/>
      </c>
      <c r="AK1801" s="1" t="str">
        <f>IF(G1801="","",IF(官網匯出!AD1801="","",官網匯出!AD1801))</f>
        <v/>
      </c>
      <c r="AL1801" s="1" t="str">
        <f t="shared" si="321"/>
        <v>0</v>
      </c>
      <c r="AM1801" s="1" t="str">
        <f>IF(官網匯出!AG1801="","",官網匯出!AG1801)</f>
        <v/>
      </c>
      <c r="AN1801" s="1" t="str">
        <f>IF(G1801="","",IF(官網匯出!AH1801="","",官網匯出!AH1801))</f>
        <v/>
      </c>
      <c r="AO1801" s="14" t="str">
        <f t="shared" si="322"/>
        <v/>
      </c>
      <c r="AP1801" s="14" t="str">
        <f t="shared" si="323"/>
        <v>1</v>
      </c>
      <c r="AQ1801" s="14" t="str">
        <f t="shared" si="324"/>
        <v>0</v>
      </c>
      <c r="AR1801" s="1" t="str">
        <f t="shared" si="325"/>
        <v/>
      </c>
      <c r="AS1801" s="1" t="str">
        <f t="shared" si="326"/>
        <v/>
      </c>
      <c r="AT1801" s="1" t="str">
        <f t="shared" si="327"/>
        <v/>
      </c>
      <c r="AU1801" s="1" t="str">
        <f t="shared" si="318"/>
        <v/>
      </c>
      <c r="AV1801" s="1" t="e">
        <f>IF(VLOOKUP(G1801,官網匯出!A:AQ,42,FALSE)="","[黃金盾官網]",VLOOKUP(G1801,官網匯出!A:AQ,42,FALSE))</f>
        <v>#N/A</v>
      </c>
      <c r="AW1801" s="1" t="e">
        <f>IF(LEFT(VLOOKUP(G1801,官網匯出!A:AS,43,FALSE),2)="","web",LEFT(VLOOKUP(G1801,官網匯出!A:AS,43,FALSE),2))</f>
        <v>#N/A</v>
      </c>
      <c r="AX1801" s="1" t="str">
        <f t="shared" si="328"/>
        <v>O</v>
      </c>
    </row>
    <row r="1802" spans="1:50">
      <c r="A1802" s="1" t="str">
        <f>IF(G1802="","",VLOOKUP(官網轉換!AW1802,團名!A:B,2,FALSE))</f>
        <v/>
      </c>
      <c r="B1802" s="1" t="str">
        <f>IF(G1802="","",IF(LEFT(VLOOKUP(G1802,官網匯出!A:AQ,43,0),2)="wf",VLOOKUP(VLOOKUP(G1802,官網匯出!A:AQ,43,0),團名!$I$1:$K$12,2,FALSE),"N0071"))</f>
        <v/>
      </c>
      <c r="C1802" s="1" t="str">
        <f>IFERROR(VLOOKUP(官網匯出!D1802,團名!E:G,3,FALSE),"")</f>
        <v/>
      </c>
      <c r="D1802" s="1" t="str">
        <f t="shared" si="319"/>
        <v/>
      </c>
      <c r="E1802" s="1" t="str">
        <f t="shared" si="320"/>
        <v/>
      </c>
      <c r="F1802" s="1" t="str">
        <f>IF(官網匯出!F1802="已付款","","B0012")</f>
        <v>B0012</v>
      </c>
      <c r="G1802" s="1" t="str">
        <f>IF(官網匯出!A1802="","",官網匯出!A1802)</f>
        <v/>
      </c>
      <c r="H1802" s="3" t="str">
        <f>IF(官網匯出!B1802="","",官網匯出!B1802)</f>
        <v/>
      </c>
      <c r="I1802" s="1" t="str">
        <f>IF(官網匯出!C1802="","",官網匯出!C1802)</f>
        <v/>
      </c>
      <c r="J1802" s="1" t="str">
        <f>IF(官網匯出!D1802="","",官網匯出!D1802)</f>
        <v/>
      </c>
      <c r="K1802" s="3" t="str">
        <f>IF(官網匯出!E1802="","",官網匯出!E1802)</f>
        <v/>
      </c>
      <c r="L1802" s="1" t="str">
        <f>IF(官網匯出!F1802="","",官網匯出!F1802)</f>
        <v/>
      </c>
      <c r="M1802" s="1" t="str">
        <f>IF(官網匯出!G1802="","",官網匯出!G1802)</f>
        <v/>
      </c>
      <c r="N1802" s="1" t="str">
        <f>IF(官網匯出!H1802="","",官網匯出!H1802)</f>
        <v/>
      </c>
      <c r="P1802" s="1" t="str">
        <f>IF(官網匯出!J1802="","",RIGHT(官網匯出!J1802,LEN(官網匯出!J1802)-2))</f>
        <v/>
      </c>
      <c r="Q1802" s="1" t="str">
        <f>IF(官網匯出!K1802="","",官網匯出!K1802)</f>
        <v/>
      </c>
      <c r="R1802" s="1" t="str">
        <f>IF(官網匯出!L1802="","",官網匯出!L1802)</f>
        <v/>
      </c>
      <c r="S1802" s="1" t="str">
        <f>IF(官網匯出!M1802="","",官網匯出!M1802)</f>
        <v/>
      </c>
      <c r="T1802" s="1" t="str">
        <f>IF(官網匯出!N1802="","",官網匯出!N1802)</f>
        <v/>
      </c>
      <c r="U1802" s="1" t="str">
        <f>IF(官網匯出!O1802="","",官網匯出!O1802)</f>
        <v/>
      </c>
      <c r="V1802" s="1" t="str">
        <f>IF(官網匯出!P1802="",IF(G1802="","",0),官網匯出!P1802)</f>
        <v/>
      </c>
      <c r="W1802" s="1" t="str">
        <f>IF(官網匯出!Q1802="",IF(G1802="","",0),官網匯出!Q1802)</f>
        <v/>
      </c>
      <c r="X1802" s="1" t="str">
        <f>IF(官網匯出!R1802="","",官網匯出!R1802)</f>
        <v/>
      </c>
      <c r="Y1802" s="1" t="str">
        <f>IF(官網匯出!S1802="","",官網匯出!S1802)</f>
        <v/>
      </c>
      <c r="Z1802" s="1" t="str">
        <f>IF(G1802="","",官網匯出!T1802)</f>
        <v/>
      </c>
      <c r="AA1802" s="1" t="str">
        <f>IF(G1802="","",官網匯出!AK1802)</f>
        <v/>
      </c>
      <c r="AB1802" s="1" t="str">
        <f>IF(G1802="","",IF(官網匯出!V1802="","",官網匯出!V1802))</f>
        <v/>
      </c>
      <c r="AJ1802" s="1" t="str">
        <f>IF(G1802="","",IF(官網匯出!AE1802="","",官網匯出!AE1802))</f>
        <v/>
      </c>
      <c r="AK1802" s="1" t="str">
        <f>IF(G1802="","",IF(官網匯出!AD1802="","",官網匯出!AD1802))</f>
        <v/>
      </c>
      <c r="AL1802" s="1" t="str">
        <f t="shared" si="321"/>
        <v>0</v>
      </c>
      <c r="AM1802" s="1" t="str">
        <f>IF(官網匯出!AG1802="","",官網匯出!AG1802)</f>
        <v/>
      </c>
      <c r="AN1802" s="1" t="str">
        <f>IF(G1802="","",IF(官網匯出!AH1802="","",官網匯出!AH1802))</f>
        <v/>
      </c>
      <c r="AO1802" s="14" t="str">
        <f t="shared" si="322"/>
        <v/>
      </c>
      <c r="AP1802" s="14" t="str">
        <f t="shared" si="323"/>
        <v>1</v>
      </c>
      <c r="AQ1802" s="14" t="str">
        <f t="shared" si="324"/>
        <v>0</v>
      </c>
      <c r="AR1802" s="1" t="str">
        <f t="shared" si="325"/>
        <v/>
      </c>
      <c r="AS1802" s="1" t="str">
        <f t="shared" si="326"/>
        <v/>
      </c>
      <c r="AT1802" s="1" t="str">
        <f t="shared" si="327"/>
        <v/>
      </c>
      <c r="AU1802" s="1" t="str">
        <f t="shared" si="318"/>
        <v/>
      </c>
      <c r="AV1802" s="1" t="e">
        <f>IF(VLOOKUP(G1802,官網匯出!A:AQ,42,FALSE)="","[黃金盾官網]",VLOOKUP(G1802,官網匯出!A:AQ,42,FALSE))</f>
        <v>#N/A</v>
      </c>
      <c r="AW1802" s="1" t="e">
        <f>IF(LEFT(VLOOKUP(G1802,官網匯出!A:AS,43,FALSE),2)="","web",LEFT(VLOOKUP(G1802,官網匯出!A:AS,43,FALSE),2))</f>
        <v>#N/A</v>
      </c>
      <c r="AX1802" s="1" t="str">
        <f t="shared" si="328"/>
        <v>O</v>
      </c>
    </row>
    <row r="1803" spans="1:50">
      <c r="A1803" s="1" t="str">
        <f>IF(G1803="","",VLOOKUP(官網轉換!AW1803,團名!A:B,2,FALSE))</f>
        <v/>
      </c>
      <c r="B1803" s="1" t="str">
        <f>IF(G1803="","",IF(LEFT(VLOOKUP(G1803,官網匯出!A:AQ,43,0),2)="wf",VLOOKUP(VLOOKUP(G1803,官網匯出!A:AQ,43,0),團名!$I$1:$K$12,2,FALSE),"N0071"))</f>
        <v/>
      </c>
      <c r="C1803" s="1" t="str">
        <f>IFERROR(VLOOKUP(官網匯出!D1803,團名!E:G,3,FALSE),"")</f>
        <v/>
      </c>
      <c r="D1803" s="1" t="str">
        <f t="shared" si="319"/>
        <v/>
      </c>
      <c r="E1803" s="1" t="str">
        <f t="shared" si="320"/>
        <v/>
      </c>
      <c r="F1803" s="1" t="str">
        <f>IF(官網匯出!F1803="已付款","","B0012")</f>
        <v>B0012</v>
      </c>
      <c r="G1803" s="1" t="str">
        <f>IF(官網匯出!A1803="","",官網匯出!A1803)</f>
        <v/>
      </c>
      <c r="H1803" s="3" t="str">
        <f>IF(官網匯出!B1803="","",官網匯出!B1803)</f>
        <v/>
      </c>
      <c r="I1803" s="1" t="str">
        <f>IF(官網匯出!C1803="","",官網匯出!C1803)</f>
        <v/>
      </c>
      <c r="J1803" s="1" t="str">
        <f>IF(官網匯出!D1803="","",官網匯出!D1803)</f>
        <v/>
      </c>
      <c r="K1803" s="3" t="str">
        <f>IF(官網匯出!E1803="","",官網匯出!E1803)</f>
        <v/>
      </c>
      <c r="L1803" s="1" t="str">
        <f>IF(官網匯出!F1803="","",官網匯出!F1803)</f>
        <v/>
      </c>
      <c r="M1803" s="1" t="str">
        <f>IF(官網匯出!G1803="","",官網匯出!G1803)</f>
        <v/>
      </c>
      <c r="N1803" s="1" t="str">
        <f>IF(官網匯出!H1803="","",官網匯出!H1803)</f>
        <v/>
      </c>
      <c r="P1803" s="1" t="str">
        <f>IF(官網匯出!J1803="","",RIGHT(官網匯出!J1803,LEN(官網匯出!J1803)-2))</f>
        <v/>
      </c>
      <c r="Q1803" s="1" t="str">
        <f>IF(官網匯出!K1803="","",官網匯出!K1803)</f>
        <v/>
      </c>
      <c r="R1803" s="1" t="str">
        <f>IF(官網匯出!L1803="","",官網匯出!L1803)</f>
        <v/>
      </c>
      <c r="S1803" s="1" t="str">
        <f>IF(官網匯出!M1803="","",官網匯出!M1803)</f>
        <v/>
      </c>
      <c r="T1803" s="1" t="str">
        <f>IF(官網匯出!N1803="","",官網匯出!N1803)</f>
        <v/>
      </c>
      <c r="U1803" s="1" t="str">
        <f>IF(官網匯出!O1803="","",官網匯出!O1803)</f>
        <v/>
      </c>
      <c r="V1803" s="1" t="str">
        <f>IF(官網匯出!P1803="",IF(G1803="","",0),官網匯出!P1803)</f>
        <v/>
      </c>
      <c r="W1803" s="1" t="str">
        <f>IF(官網匯出!Q1803="",IF(G1803="","",0),官網匯出!Q1803)</f>
        <v/>
      </c>
      <c r="X1803" s="1" t="str">
        <f>IF(官網匯出!R1803="","",官網匯出!R1803)</f>
        <v/>
      </c>
      <c r="Y1803" s="1" t="str">
        <f>IF(官網匯出!S1803="","",官網匯出!S1803)</f>
        <v/>
      </c>
      <c r="Z1803" s="1" t="str">
        <f>IF(G1803="","",官網匯出!T1803)</f>
        <v/>
      </c>
      <c r="AA1803" s="1" t="str">
        <f>IF(G1803="","",官網匯出!AK1803)</f>
        <v/>
      </c>
      <c r="AB1803" s="1" t="str">
        <f>IF(G1803="","",IF(官網匯出!V1803="","",官網匯出!V1803))</f>
        <v/>
      </c>
      <c r="AJ1803" s="1" t="str">
        <f>IF(G1803="","",IF(官網匯出!AE1803="","",官網匯出!AE1803))</f>
        <v/>
      </c>
      <c r="AK1803" s="1" t="str">
        <f>IF(G1803="","",IF(官網匯出!AD1803="","",官網匯出!AD1803))</f>
        <v/>
      </c>
      <c r="AL1803" s="1" t="str">
        <f t="shared" si="321"/>
        <v>0</v>
      </c>
      <c r="AM1803" s="1" t="str">
        <f>IF(官網匯出!AG1803="","",官網匯出!AG1803)</f>
        <v/>
      </c>
      <c r="AN1803" s="1" t="str">
        <f>IF(G1803="","",IF(官網匯出!AH1803="","",官網匯出!AH1803))</f>
        <v/>
      </c>
      <c r="AO1803" s="14" t="str">
        <f t="shared" si="322"/>
        <v/>
      </c>
      <c r="AP1803" s="14" t="str">
        <f t="shared" si="323"/>
        <v>1</v>
      </c>
      <c r="AQ1803" s="14" t="str">
        <f t="shared" si="324"/>
        <v>0</v>
      </c>
      <c r="AR1803" s="1" t="str">
        <f t="shared" si="325"/>
        <v/>
      </c>
      <c r="AS1803" s="1" t="str">
        <f t="shared" si="326"/>
        <v/>
      </c>
      <c r="AT1803" s="1" t="str">
        <f t="shared" si="327"/>
        <v/>
      </c>
      <c r="AU1803" s="1" t="str">
        <f t="shared" si="318"/>
        <v/>
      </c>
      <c r="AV1803" s="1" t="e">
        <f>IF(VLOOKUP(G1803,官網匯出!A:AQ,42,FALSE)="","[黃金盾官網]",VLOOKUP(G1803,官網匯出!A:AQ,42,FALSE))</f>
        <v>#N/A</v>
      </c>
      <c r="AW1803" s="1" t="e">
        <f>IF(LEFT(VLOOKUP(G1803,官網匯出!A:AS,43,FALSE),2)="","web",LEFT(VLOOKUP(G1803,官網匯出!A:AS,43,FALSE),2))</f>
        <v>#N/A</v>
      </c>
      <c r="AX1803" s="1" t="str">
        <f t="shared" si="328"/>
        <v>O</v>
      </c>
    </row>
    <row r="1804" spans="1:50">
      <c r="A1804" s="1" t="str">
        <f>IF(G1804="","",VLOOKUP(官網轉換!AW1804,團名!A:B,2,FALSE))</f>
        <v/>
      </c>
      <c r="B1804" s="1" t="str">
        <f>IF(G1804="","",IF(LEFT(VLOOKUP(G1804,官網匯出!A:AQ,43,0),2)="wf",VLOOKUP(VLOOKUP(G1804,官網匯出!A:AQ,43,0),團名!$I$1:$K$12,2,FALSE),"N0071"))</f>
        <v/>
      </c>
      <c r="C1804" s="1" t="str">
        <f>IFERROR(VLOOKUP(官網匯出!D1804,團名!E:G,3,FALSE),"")</f>
        <v/>
      </c>
      <c r="D1804" s="1" t="str">
        <f t="shared" si="319"/>
        <v/>
      </c>
      <c r="E1804" s="1" t="str">
        <f t="shared" si="320"/>
        <v/>
      </c>
      <c r="F1804" s="1" t="str">
        <f>IF(官網匯出!F1804="已付款","","B0012")</f>
        <v>B0012</v>
      </c>
      <c r="G1804" s="1" t="str">
        <f>IF(官網匯出!A1804="","",官網匯出!A1804)</f>
        <v/>
      </c>
      <c r="H1804" s="3" t="str">
        <f>IF(官網匯出!B1804="","",官網匯出!B1804)</f>
        <v/>
      </c>
      <c r="I1804" s="1" t="str">
        <f>IF(官網匯出!C1804="","",官網匯出!C1804)</f>
        <v/>
      </c>
      <c r="J1804" s="1" t="str">
        <f>IF(官網匯出!D1804="","",官網匯出!D1804)</f>
        <v/>
      </c>
      <c r="K1804" s="3" t="str">
        <f>IF(官網匯出!E1804="","",官網匯出!E1804)</f>
        <v/>
      </c>
      <c r="L1804" s="1" t="str">
        <f>IF(官網匯出!F1804="","",官網匯出!F1804)</f>
        <v/>
      </c>
      <c r="M1804" s="1" t="str">
        <f>IF(官網匯出!G1804="","",官網匯出!G1804)</f>
        <v/>
      </c>
      <c r="N1804" s="1" t="str">
        <f>IF(官網匯出!H1804="","",官網匯出!H1804)</f>
        <v/>
      </c>
      <c r="P1804" s="1" t="str">
        <f>IF(官網匯出!J1804="","",RIGHT(官網匯出!J1804,LEN(官網匯出!J1804)-2))</f>
        <v/>
      </c>
      <c r="Q1804" s="1" t="str">
        <f>IF(官網匯出!K1804="","",官網匯出!K1804)</f>
        <v/>
      </c>
      <c r="R1804" s="1" t="str">
        <f>IF(官網匯出!L1804="","",官網匯出!L1804)</f>
        <v/>
      </c>
      <c r="S1804" s="1" t="str">
        <f>IF(官網匯出!M1804="","",官網匯出!M1804)</f>
        <v/>
      </c>
      <c r="T1804" s="1" t="str">
        <f>IF(官網匯出!N1804="","",官網匯出!N1804)</f>
        <v/>
      </c>
      <c r="U1804" s="1" t="str">
        <f>IF(官網匯出!O1804="","",官網匯出!O1804)</f>
        <v/>
      </c>
      <c r="V1804" s="1" t="str">
        <f>IF(官網匯出!P1804="",IF(G1804="","",0),官網匯出!P1804)</f>
        <v/>
      </c>
      <c r="W1804" s="1" t="str">
        <f>IF(官網匯出!Q1804="",IF(G1804="","",0),官網匯出!Q1804)</f>
        <v/>
      </c>
      <c r="X1804" s="1" t="str">
        <f>IF(官網匯出!R1804="","",官網匯出!R1804)</f>
        <v/>
      </c>
      <c r="Y1804" s="1" t="str">
        <f>IF(官網匯出!S1804="","",官網匯出!S1804)</f>
        <v/>
      </c>
      <c r="Z1804" s="1" t="str">
        <f>IF(G1804="","",官網匯出!T1804)</f>
        <v/>
      </c>
      <c r="AA1804" s="1" t="str">
        <f>IF(G1804="","",官網匯出!AK1804)</f>
        <v/>
      </c>
      <c r="AB1804" s="1" t="str">
        <f>IF(G1804="","",IF(官網匯出!V1804="","",官網匯出!V1804))</f>
        <v/>
      </c>
      <c r="AJ1804" s="1" t="str">
        <f>IF(G1804="","",IF(官網匯出!AE1804="","",官網匯出!AE1804))</f>
        <v/>
      </c>
      <c r="AK1804" s="1" t="str">
        <f>IF(G1804="","",IF(官網匯出!AD1804="","",官網匯出!AD1804))</f>
        <v/>
      </c>
      <c r="AL1804" s="1" t="str">
        <f t="shared" si="321"/>
        <v>0</v>
      </c>
      <c r="AM1804" s="1" t="str">
        <f>IF(官網匯出!AG1804="","",官網匯出!AG1804)</f>
        <v/>
      </c>
      <c r="AN1804" s="1" t="str">
        <f>IF(G1804="","",IF(官網匯出!AH1804="","",官網匯出!AH1804))</f>
        <v/>
      </c>
      <c r="AO1804" s="14" t="str">
        <f t="shared" si="322"/>
        <v/>
      </c>
      <c r="AP1804" s="14" t="str">
        <f t="shared" si="323"/>
        <v>1</v>
      </c>
      <c r="AQ1804" s="14" t="str">
        <f t="shared" si="324"/>
        <v>0</v>
      </c>
      <c r="AR1804" s="1" t="str">
        <f t="shared" si="325"/>
        <v/>
      </c>
      <c r="AS1804" s="1" t="str">
        <f t="shared" si="326"/>
        <v/>
      </c>
      <c r="AT1804" s="1" t="str">
        <f t="shared" si="327"/>
        <v/>
      </c>
      <c r="AU1804" s="1" t="str">
        <f t="shared" si="318"/>
        <v/>
      </c>
      <c r="AV1804" s="1" t="e">
        <f>IF(VLOOKUP(G1804,官網匯出!A:AQ,42,FALSE)="","[黃金盾官網]",VLOOKUP(G1804,官網匯出!A:AQ,42,FALSE))</f>
        <v>#N/A</v>
      </c>
      <c r="AW1804" s="1" t="e">
        <f>IF(LEFT(VLOOKUP(G1804,官網匯出!A:AS,43,FALSE),2)="","web",LEFT(VLOOKUP(G1804,官網匯出!A:AS,43,FALSE),2))</f>
        <v>#N/A</v>
      </c>
      <c r="AX1804" s="1" t="str">
        <f t="shared" si="328"/>
        <v>O</v>
      </c>
    </row>
    <row r="1805" spans="1:50">
      <c r="A1805" s="1" t="str">
        <f>IF(G1805="","",VLOOKUP(官網轉換!AW1805,團名!A:B,2,FALSE))</f>
        <v/>
      </c>
      <c r="B1805" s="1" t="str">
        <f>IF(G1805="","",IF(LEFT(VLOOKUP(G1805,官網匯出!A:AQ,43,0),2)="wf",VLOOKUP(VLOOKUP(G1805,官網匯出!A:AQ,43,0),團名!$I$1:$K$12,2,FALSE),"N0071"))</f>
        <v/>
      </c>
      <c r="C1805" s="1" t="str">
        <f>IFERROR(VLOOKUP(官網匯出!D1805,團名!E:G,3,FALSE),"")</f>
        <v/>
      </c>
      <c r="D1805" s="1" t="str">
        <f t="shared" si="319"/>
        <v/>
      </c>
      <c r="E1805" s="1" t="str">
        <f t="shared" si="320"/>
        <v/>
      </c>
      <c r="F1805" s="1" t="str">
        <f>IF(官網匯出!F1805="已付款","","B0012")</f>
        <v>B0012</v>
      </c>
      <c r="G1805" s="1" t="str">
        <f>IF(官網匯出!A1805="","",官網匯出!A1805)</f>
        <v/>
      </c>
      <c r="H1805" s="3" t="str">
        <f>IF(官網匯出!B1805="","",官網匯出!B1805)</f>
        <v/>
      </c>
      <c r="I1805" s="1" t="str">
        <f>IF(官網匯出!C1805="","",官網匯出!C1805)</f>
        <v/>
      </c>
      <c r="J1805" s="1" t="str">
        <f>IF(官網匯出!D1805="","",官網匯出!D1805)</f>
        <v/>
      </c>
      <c r="K1805" s="3" t="str">
        <f>IF(官網匯出!E1805="","",官網匯出!E1805)</f>
        <v/>
      </c>
      <c r="L1805" s="1" t="str">
        <f>IF(官網匯出!F1805="","",官網匯出!F1805)</f>
        <v/>
      </c>
      <c r="M1805" s="1" t="str">
        <f>IF(官網匯出!G1805="","",官網匯出!G1805)</f>
        <v/>
      </c>
      <c r="N1805" s="1" t="str">
        <f>IF(官網匯出!H1805="","",官網匯出!H1805)</f>
        <v/>
      </c>
      <c r="P1805" s="1" t="str">
        <f>IF(官網匯出!J1805="","",RIGHT(官網匯出!J1805,LEN(官網匯出!J1805)-2))</f>
        <v/>
      </c>
      <c r="Q1805" s="1" t="str">
        <f>IF(官網匯出!K1805="","",官網匯出!K1805)</f>
        <v/>
      </c>
      <c r="R1805" s="1" t="str">
        <f>IF(官網匯出!L1805="","",官網匯出!L1805)</f>
        <v/>
      </c>
      <c r="S1805" s="1" t="str">
        <f>IF(官網匯出!M1805="","",官網匯出!M1805)</f>
        <v/>
      </c>
      <c r="T1805" s="1" t="str">
        <f>IF(官網匯出!N1805="","",官網匯出!N1805)</f>
        <v/>
      </c>
      <c r="U1805" s="1" t="str">
        <f>IF(官網匯出!O1805="","",官網匯出!O1805)</f>
        <v/>
      </c>
      <c r="V1805" s="1" t="str">
        <f>IF(官網匯出!P1805="",IF(G1805="","",0),官網匯出!P1805)</f>
        <v/>
      </c>
      <c r="W1805" s="1" t="str">
        <f>IF(官網匯出!Q1805="",IF(G1805="","",0),官網匯出!Q1805)</f>
        <v/>
      </c>
      <c r="X1805" s="1" t="str">
        <f>IF(官網匯出!R1805="","",官網匯出!R1805)</f>
        <v/>
      </c>
      <c r="Y1805" s="1" t="str">
        <f>IF(官網匯出!S1805="","",官網匯出!S1805)</f>
        <v/>
      </c>
      <c r="Z1805" s="1" t="str">
        <f>IF(G1805="","",官網匯出!T1805)</f>
        <v/>
      </c>
      <c r="AA1805" s="1" t="str">
        <f>IF(G1805="","",官網匯出!AK1805)</f>
        <v/>
      </c>
      <c r="AB1805" s="1" t="str">
        <f>IF(G1805="","",IF(官網匯出!V1805="","",官網匯出!V1805))</f>
        <v/>
      </c>
      <c r="AJ1805" s="1" t="str">
        <f>IF(G1805="","",IF(官網匯出!AE1805="","",官網匯出!AE1805))</f>
        <v/>
      </c>
      <c r="AK1805" s="1" t="str">
        <f>IF(G1805="","",IF(官網匯出!AD1805="","",官網匯出!AD1805))</f>
        <v/>
      </c>
      <c r="AL1805" s="1" t="str">
        <f t="shared" si="321"/>
        <v>0</v>
      </c>
      <c r="AM1805" s="1" t="str">
        <f>IF(官網匯出!AG1805="","",官網匯出!AG1805)</f>
        <v/>
      </c>
      <c r="AN1805" s="1" t="str">
        <f>IF(G1805="","",IF(官網匯出!AH1805="","",官網匯出!AH1805))</f>
        <v/>
      </c>
      <c r="AO1805" s="14" t="str">
        <f t="shared" si="322"/>
        <v/>
      </c>
      <c r="AP1805" s="14" t="str">
        <f t="shared" si="323"/>
        <v>1</v>
      </c>
      <c r="AQ1805" s="14" t="str">
        <f t="shared" si="324"/>
        <v>0</v>
      </c>
      <c r="AR1805" s="1" t="str">
        <f t="shared" si="325"/>
        <v/>
      </c>
      <c r="AS1805" s="1" t="str">
        <f t="shared" si="326"/>
        <v/>
      </c>
      <c r="AT1805" s="1" t="str">
        <f t="shared" si="327"/>
        <v/>
      </c>
      <c r="AU1805" s="1" t="str">
        <f t="shared" si="318"/>
        <v/>
      </c>
      <c r="AV1805" s="1" t="e">
        <f>IF(VLOOKUP(G1805,官網匯出!A:AQ,42,FALSE)="","[黃金盾官網]",VLOOKUP(G1805,官網匯出!A:AQ,42,FALSE))</f>
        <v>#N/A</v>
      </c>
      <c r="AW1805" s="1" t="e">
        <f>IF(LEFT(VLOOKUP(G1805,官網匯出!A:AS,43,FALSE),2)="","web",LEFT(VLOOKUP(G1805,官網匯出!A:AS,43,FALSE),2))</f>
        <v>#N/A</v>
      </c>
      <c r="AX1805" s="1" t="str">
        <f t="shared" si="328"/>
        <v>O</v>
      </c>
    </row>
    <row r="1806" spans="1:50">
      <c r="A1806" s="1" t="str">
        <f>IF(G1806="","",VLOOKUP(官網轉換!AW1806,團名!A:B,2,FALSE))</f>
        <v/>
      </c>
      <c r="B1806" s="1" t="str">
        <f>IF(G1806="","",IF(LEFT(VLOOKUP(G1806,官網匯出!A:AQ,43,0),2)="wf",VLOOKUP(VLOOKUP(G1806,官網匯出!A:AQ,43,0),團名!$I$1:$K$12,2,FALSE),"N0071"))</f>
        <v/>
      </c>
      <c r="C1806" s="1" t="str">
        <f>IFERROR(VLOOKUP(官網匯出!D1806,團名!E:G,3,FALSE),"")</f>
        <v/>
      </c>
      <c r="D1806" s="1" t="str">
        <f t="shared" si="319"/>
        <v/>
      </c>
      <c r="E1806" s="1" t="str">
        <f t="shared" si="320"/>
        <v/>
      </c>
      <c r="F1806" s="1" t="str">
        <f>IF(官網匯出!F1806="已付款","","B0012")</f>
        <v>B0012</v>
      </c>
      <c r="G1806" s="1" t="str">
        <f>IF(官網匯出!A1806="","",官網匯出!A1806)</f>
        <v/>
      </c>
      <c r="H1806" s="3" t="str">
        <f>IF(官網匯出!B1806="","",官網匯出!B1806)</f>
        <v/>
      </c>
      <c r="I1806" s="1" t="str">
        <f>IF(官網匯出!C1806="","",官網匯出!C1806)</f>
        <v/>
      </c>
      <c r="J1806" s="1" t="str">
        <f>IF(官網匯出!D1806="","",官網匯出!D1806)</f>
        <v/>
      </c>
      <c r="K1806" s="3" t="str">
        <f>IF(官網匯出!E1806="","",官網匯出!E1806)</f>
        <v/>
      </c>
      <c r="L1806" s="1" t="str">
        <f>IF(官網匯出!F1806="","",官網匯出!F1806)</f>
        <v/>
      </c>
      <c r="M1806" s="1" t="str">
        <f>IF(官網匯出!G1806="","",官網匯出!G1806)</f>
        <v/>
      </c>
      <c r="N1806" s="1" t="str">
        <f>IF(官網匯出!H1806="","",官網匯出!H1806)</f>
        <v/>
      </c>
      <c r="P1806" s="1" t="str">
        <f>IF(官網匯出!J1806="","",RIGHT(官網匯出!J1806,LEN(官網匯出!J1806)-2))</f>
        <v/>
      </c>
      <c r="Q1806" s="1" t="str">
        <f>IF(官網匯出!K1806="","",官網匯出!K1806)</f>
        <v/>
      </c>
      <c r="R1806" s="1" t="str">
        <f>IF(官網匯出!L1806="","",官網匯出!L1806)</f>
        <v/>
      </c>
      <c r="S1806" s="1" t="str">
        <f>IF(官網匯出!M1806="","",官網匯出!M1806)</f>
        <v/>
      </c>
      <c r="T1806" s="1" t="str">
        <f>IF(官網匯出!N1806="","",官網匯出!N1806)</f>
        <v/>
      </c>
      <c r="U1806" s="1" t="str">
        <f>IF(官網匯出!O1806="","",官網匯出!O1806)</f>
        <v/>
      </c>
      <c r="V1806" s="1" t="str">
        <f>IF(官網匯出!P1806="",IF(G1806="","",0),官網匯出!P1806)</f>
        <v/>
      </c>
      <c r="W1806" s="1" t="str">
        <f>IF(官網匯出!Q1806="",IF(G1806="","",0),官網匯出!Q1806)</f>
        <v/>
      </c>
      <c r="X1806" s="1" t="str">
        <f>IF(官網匯出!R1806="","",官網匯出!R1806)</f>
        <v/>
      </c>
      <c r="Y1806" s="1" t="str">
        <f>IF(官網匯出!S1806="","",官網匯出!S1806)</f>
        <v/>
      </c>
      <c r="Z1806" s="1" t="str">
        <f>IF(G1806="","",官網匯出!T1806)</f>
        <v/>
      </c>
      <c r="AA1806" s="1" t="str">
        <f>IF(G1806="","",官網匯出!AK1806)</f>
        <v/>
      </c>
      <c r="AB1806" s="1" t="str">
        <f>IF(G1806="","",IF(官網匯出!V1806="","",官網匯出!V1806))</f>
        <v/>
      </c>
      <c r="AJ1806" s="1" t="str">
        <f>IF(G1806="","",IF(官網匯出!AE1806="","",官網匯出!AE1806))</f>
        <v/>
      </c>
      <c r="AK1806" s="1" t="str">
        <f>IF(G1806="","",IF(官網匯出!AD1806="","",官網匯出!AD1806))</f>
        <v/>
      </c>
      <c r="AL1806" s="1" t="str">
        <f t="shared" si="321"/>
        <v>0</v>
      </c>
      <c r="AM1806" s="1" t="str">
        <f>IF(官網匯出!AG1806="","",官網匯出!AG1806)</f>
        <v/>
      </c>
      <c r="AN1806" s="1" t="str">
        <f>IF(G1806="","",IF(官網匯出!AH1806="","",官網匯出!AH1806))</f>
        <v/>
      </c>
      <c r="AO1806" s="14" t="str">
        <f t="shared" si="322"/>
        <v/>
      </c>
      <c r="AP1806" s="14" t="str">
        <f t="shared" si="323"/>
        <v>1</v>
      </c>
      <c r="AQ1806" s="14" t="str">
        <f t="shared" si="324"/>
        <v>0</v>
      </c>
      <c r="AR1806" s="1" t="str">
        <f t="shared" si="325"/>
        <v/>
      </c>
      <c r="AS1806" s="1" t="str">
        <f t="shared" si="326"/>
        <v/>
      </c>
      <c r="AT1806" s="1" t="str">
        <f t="shared" si="327"/>
        <v/>
      </c>
      <c r="AU1806" s="1" t="str">
        <f t="shared" si="318"/>
        <v/>
      </c>
      <c r="AV1806" s="1" t="e">
        <f>IF(VLOOKUP(G1806,官網匯出!A:AQ,42,FALSE)="","[黃金盾官網]",VLOOKUP(G1806,官網匯出!A:AQ,42,FALSE))</f>
        <v>#N/A</v>
      </c>
      <c r="AW1806" s="1" t="e">
        <f>IF(LEFT(VLOOKUP(G1806,官網匯出!A:AS,43,FALSE),2)="","web",LEFT(VLOOKUP(G1806,官網匯出!A:AS,43,FALSE),2))</f>
        <v>#N/A</v>
      </c>
      <c r="AX1806" s="1" t="str">
        <f t="shared" si="328"/>
        <v>O</v>
      </c>
    </row>
    <row r="1807" spans="1:50">
      <c r="A1807" s="1" t="str">
        <f>IF(G1807="","",VLOOKUP(官網轉換!AW1807,團名!A:B,2,FALSE))</f>
        <v/>
      </c>
      <c r="B1807" s="1" t="str">
        <f>IF(G1807="","",IF(LEFT(VLOOKUP(G1807,官網匯出!A:AQ,43,0),2)="wf",VLOOKUP(VLOOKUP(G1807,官網匯出!A:AQ,43,0),團名!$I$1:$K$12,2,FALSE),"N0071"))</f>
        <v/>
      </c>
      <c r="C1807" s="1" t="str">
        <f>IFERROR(VLOOKUP(官網匯出!D1807,團名!E:G,3,FALSE),"")</f>
        <v/>
      </c>
      <c r="D1807" s="1" t="str">
        <f t="shared" si="319"/>
        <v/>
      </c>
      <c r="E1807" s="1" t="str">
        <f t="shared" si="320"/>
        <v/>
      </c>
      <c r="F1807" s="1" t="str">
        <f>IF(官網匯出!F1807="已付款","","B0012")</f>
        <v>B0012</v>
      </c>
      <c r="G1807" s="1" t="str">
        <f>IF(官網匯出!A1807="","",官網匯出!A1807)</f>
        <v/>
      </c>
      <c r="H1807" s="3" t="str">
        <f>IF(官網匯出!B1807="","",官網匯出!B1807)</f>
        <v/>
      </c>
      <c r="I1807" s="1" t="str">
        <f>IF(官網匯出!C1807="","",官網匯出!C1807)</f>
        <v/>
      </c>
      <c r="J1807" s="1" t="str">
        <f>IF(官網匯出!D1807="","",官網匯出!D1807)</f>
        <v/>
      </c>
      <c r="K1807" s="3" t="str">
        <f>IF(官網匯出!E1807="","",官網匯出!E1807)</f>
        <v/>
      </c>
      <c r="L1807" s="1" t="str">
        <f>IF(官網匯出!F1807="","",官網匯出!F1807)</f>
        <v/>
      </c>
      <c r="M1807" s="1" t="str">
        <f>IF(官網匯出!G1807="","",官網匯出!G1807)</f>
        <v/>
      </c>
      <c r="N1807" s="1" t="str">
        <f>IF(官網匯出!H1807="","",官網匯出!H1807)</f>
        <v/>
      </c>
      <c r="P1807" s="1" t="str">
        <f>IF(官網匯出!J1807="","",RIGHT(官網匯出!J1807,LEN(官網匯出!J1807)-2))</f>
        <v/>
      </c>
      <c r="Q1807" s="1" t="str">
        <f>IF(官網匯出!K1807="","",官網匯出!K1807)</f>
        <v/>
      </c>
      <c r="R1807" s="1" t="str">
        <f>IF(官網匯出!L1807="","",官網匯出!L1807)</f>
        <v/>
      </c>
      <c r="S1807" s="1" t="str">
        <f>IF(官網匯出!M1807="","",官網匯出!M1807)</f>
        <v/>
      </c>
      <c r="T1807" s="1" t="str">
        <f>IF(官網匯出!N1807="","",官網匯出!N1807)</f>
        <v/>
      </c>
      <c r="U1807" s="1" t="str">
        <f>IF(官網匯出!O1807="","",官網匯出!O1807)</f>
        <v/>
      </c>
      <c r="V1807" s="1" t="str">
        <f>IF(官網匯出!P1807="",IF(G1807="","",0),官網匯出!P1807)</f>
        <v/>
      </c>
      <c r="W1807" s="1" t="str">
        <f>IF(官網匯出!Q1807="",IF(G1807="","",0),官網匯出!Q1807)</f>
        <v/>
      </c>
      <c r="X1807" s="1" t="str">
        <f>IF(官網匯出!R1807="","",官網匯出!R1807)</f>
        <v/>
      </c>
      <c r="Y1807" s="1" t="str">
        <f>IF(官網匯出!S1807="","",官網匯出!S1807)</f>
        <v/>
      </c>
      <c r="Z1807" s="1" t="str">
        <f>IF(G1807="","",官網匯出!T1807)</f>
        <v/>
      </c>
      <c r="AA1807" s="1" t="str">
        <f>IF(G1807="","",官網匯出!AK1807)</f>
        <v/>
      </c>
      <c r="AB1807" s="1" t="str">
        <f>IF(G1807="","",IF(官網匯出!V1807="","",官網匯出!V1807))</f>
        <v/>
      </c>
      <c r="AJ1807" s="1" t="str">
        <f>IF(G1807="","",IF(官網匯出!AE1807="","",官網匯出!AE1807))</f>
        <v/>
      </c>
      <c r="AK1807" s="1" t="str">
        <f>IF(G1807="","",IF(官網匯出!AD1807="","",官網匯出!AD1807))</f>
        <v/>
      </c>
      <c r="AL1807" s="1" t="str">
        <f t="shared" si="321"/>
        <v>0</v>
      </c>
      <c r="AM1807" s="1" t="str">
        <f>IF(官網匯出!AG1807="","",官網匯出!AG1807)</f>
        <v/>
      </c>
      <c r="AN1807" s="1" t="str">
        <f>IF(G1807="","",IF(官網匯出!AH1807="","",官網匯出!AH1807))</f>
        <v/>
      </c>
      <c r="AO1807" s="14" t="str">
        <f t="shared" si="322"/>
        <v/>
      </c>
      <c r="AP1807" s="14" t="str">
        <f t="shared" si="323"/>
        <v>1</v>
      </c>
      <c r="AQ1807" s="14" t="str">
        <f t="shared" si="324"/>
        <v>0</v>
      </c>
      <c r="AR1807" s="1" t="str">
        <f t="shared" si="325"/>
        <v/>
      </c>
      <c r="AS1807" s="1" t="str">
        <f t="shared" si="326"/>
        <v/>
      </c>
      <c r="AT1807" s="1" t="str">
        <f t="shared" si="327"/>
        <v/>
      </c>
      <c r="AU1807" s="1" t="str">
        <f t="shared" si="318"/>
        <v/>
      </c>
      <c r="AV1807" s="1" t="e">
        <f>IF(VLOOKUP(G1807,官網匯出!A:AQ,42,FALSE)="","[黃金盾官網]",VLOOKUP(G1807,官網匯出!A:AQ,42,FALSE))</f>
        <v>#N/A</v>
      </c>
      <c r="AW1807" s="1" t="e">
        <f>IF(LEFT(VLOOKUP(G1807,官網匯出!A:AS,43,FALSE),2)="","web",LEFT(VLOOKUP(G1807,官網匯出!A:AS,43,FALSE),2))</f>
        <v>#N/A</v>
      </c>
      <c r="AX1807" s="1" t="str">
        <f t="shared" si="328"/>
        <v>O</v>
      </c>
    </row>
    <row r="1808" spans="1:50">
      <c r="A1808" s="1" t="str">
        <f>IF(G1808="","",VLOOKUP(官網轉換!AW1808,團名!A:B,2,FALSE))</f>
        <v/>
      </c>
      <c r="B1808" s="1" t="str">
        <f>IF(G1808="","",IF(LEFT(VLOOKUP(G1808,官網匯出!A:AQ,43,0),2)="wf",VLOOKUP(VLOOKUP(G1808,官網匯出!A:AQ,43,0),團名!$I$1:$K$12,2,FALSE),"N0071"))</f>
        <v/>
      </c>
      <c r="C1808" s="1" t="str">
        <f>IFERROR(VLOOKUP(官網匯出!D1808,團名!E:G,3,FALSE),"")</f>
        <v/>
      </c>
      <c r="D1808" s="1" t="str">
        <f t="shared" si="319"/>
        <v/>
      </c>
      <c r="E1808" s="1" t="str">
        <f t="shared" si="320"/>
        <v/>
      </c>
      <c r="F1808" s="1" t="str">
        <f>IF(官網匯出!F1808="已付款","","B0012")</f>
        <v>B0012</v>
      </c>
      <c r="G1808" s="1" t="str">
        <f>IF(官網匯出!A1808="","",官網匯出!A1808)</f>
        <v/>
      </c>
      <c r="H1808" s="3" t="str">
        <f>IF(官網匯出!B1808="","",官網匯出!B1808)</f>
        <v/>
      </c>
      <c r="I1808" s="1" t="str">
        <f>IF(官網匯出!C1808="","",官網匯出!C1808)</f>
        <v/>
      </c>
      <c r="J1808" s="1" t="str">
        <f>IF(官網匯出!D1808="","",官網匯出!D1808)</f>
        <v/>
      </c>
      <c r="K1808" s="3" t="str">
        <f>IF(官網匯出!E1808="","",官網匯出!E1808)</f>
        <v/>
      </c>
      <c r="L1808" s="1" t="str">
        <f>IF(官網匯出!F1808="","",官網匯出!F1808)</f>
        <v/>
      </c>
      <c r="M1808" s="1" t="str">
        <f>IF(官網匯出!G1808="","",官網匯出!G1808)</f>
        <v/>
      </c>
      <c r="N1808" s="1" t="str">
        <f>IF(官網匯出!H1808="","",官網匯出!H1808)</f>
        <v/>
      </c>
      <c r="P1808" s="1" t="str">
        <f>IF(官網匯出!J1808="","",RIGHT(官網匯出!J1808,LEN(官網匯出!J1808)-2))</f>
        <v/>
      </c>
      <c r="Q1808" s="1" t="str">
        <f>IF(官網匯出!K1808="","",官網匯出!K1808)</f>
        <v/>
      </c>
      <c r="R1808" s="1" t="str">
        <f>IF(官網匯出!L1808="","",官網匯出!L1808)</f>
        <v/>
      </c>
      <c r="S1808" s="1" t="str">
        <f>IF(官網匯出!M1808="","",官網匯出!M1808)</f>
        <v/>
      </c>
      <c r="T1808" s="1" t="str">
        <f>IF(官網匯出!N1808="","",官網匯出!N1808)</f>
        <v/>
      </c>
      <c r="U1808" s="1" t="str">
        <f>IF(官網匯出!O1808="","",官網匯出!O1808)</f>
        <v/>
      </c>
      <c r="V1808" s="1" t="str">
        <f>IF(官網匯出!P1808="",IF(G1808="","",0),官網匯出!P1808)</f>
        <v/>
      </c>
      <c r="W1808" s="1" t="str">
        <f>IF(官網匯出!Q1808="",IF(G1808="","",0),官網匯出!Q1808)</f>
        <v/>
      </c>
      <c r="X1808" s="1" t="str">
        <f>IF(官網匯出!R1808="","",官網匯出!R1808)</f>
        <v/>
      </c>
      <c r="Y1808" s="1" t="str">
        <f>IF(官網匯出!S1808="","",官網匯出!S1808)</f>
        <v/>
      </c>
      <c r="Z1808" s="1" t="str">
        <f>IF(G1808="","",官網匯出!T1808)</f>
        <v/>
      </c>
      <c r="AA1808" s="1" t="str">
        <f>IF(G1808="","",官網匯出!AK1808)</f>
        <v/>
      </c>
      <c r="AB1808" s="1" t="str">
        <f>IF(G1808="","",IF(官網匯出!V1808="","",官網匯出!V1808))</f>
        <v/>
      </c>
      <c r="AJ1808" s="1" t="str">
        <f>IF(G1808="","",IF(官網匯出!AE1808="","",官網匯出!AE1808))</f>
        <v/>
      </c>
      <c r="AK1808" s="1" t="str">
        <f>IF(G1808="","",IF(官網匯出!AD1808="","",官網匯出!AD1808))</f>
        <v/>
      </c>
      <c r="AL1808" s="1" t="str">
        <f t="shared" si="321"/>
        <v>0</v>
      </c>
      <c r="AM1808" s="1" t="str">
        <f>IF(官網匯出!AG1808="","",官網匯出!AG1808)</f>
        <v/>
      </c>
      <c r="AN1808" s="1" t="str">
        <f>IF(G1808="","",IF(官網匯出!AH1808="","",官網匯出!AH1808))</f>
        <v/>
      </c>
      <c r="AO1808" s="14" t="str">
        <f t="shared" si="322"/>
        <v/>
      </c>
      <c r="AP1808" s="14" t="str">
        <f t="shared" si="323"/>
        <v>1</v>
      </c>
      <c r="AQ1808" s="14" t="str">
        <f t="shared" si="324"/>
        <v>0</v>
      </c>
      <c r="AR1808" s="1" t="str">
        <f t="shared" si="325"/>
        <v/>
      </c>
      <c r="AS1808" s="1" t="str">
        <f t="shared" si="326"/>
        <v/>
      </c>
      <c r="AT1808" s="1" t="str">
        <f t="shared" si="327"/>
        <v/>
      </c>
      <c r="AU1808" s="1" t="str">
        <f t="shared" si="318"/>
        <v/>
      </c>
      <c r="AV1808" s="1" t="e">
        <f>IF(VLOOKUP(G1808,官網匯出!A:AQ,42,FALSE)="","[黃金盾官網]",VLOOKUP(G1808,官網匯出!A:AQ,42,FALSE))</f>
        <v>#N/A</v>
      </c>
      <c r="AW1808" s="1" t="e">
        <f>IF(LEFT(VLOOKUP(G1808,官網匯出!A:AS,43,FALSE),2)="","web",LEFT(VLOOKUP(G1808,官網匯出!A:AS,43,FALSE),2))</f>
        <v>#N/A</v>
      </c>
      <c r="AX1808" s="1" t="str">
        <f t="shared" si="328"/>
        <v>O</v>
      </c>
    </row>
    <row r="1809" spans="1:50">
      <c r="A1809" s="1" t="str">
        <f>IF(G1809="","",VLOOKUP(官網轉換!AW1809,團名!A:B,2,FALSE))</f>
        <v/>
      </c>
      <c r="B1809" s="1" t="str">
        <f>IF(G1809="","",IF(LEFT(VLOOKUP(G1809,官網匯出!A:AQ,43,0),2)="wf",VLOOKUP(VLOOKUP(G1809,官網匯出!A:AQ,43,0),團名!$I$1:$K$12,2,FALSE),"N0071"))</f>
        <v/>
      </c>
      <c r="C1809" s="1" t="str">
        <f>IFERROR(VLOOKUP(官網匯出!D1809,團名!E:G,3,FALSE),"")</f>
        <v/>
      </c>
      <c r="D1809" s="1" t="str">
        <f t="shared" si="319"/>
        <v/>
      </c>
      <c r="E1809" s="1" t="str">
        <f t="shared" si="320"/>
        <v/>
      </c>
      <c r="F1809" s="1" t="str">
        <f>IF(官網匯出!F1809="已付款","","B0012")</f>
        <v>B0012</v>
      </c>
      <c r="G1809" s="1" t="str">
        <f>IF(官網匯出!A1809="","",官網匯出!A1809)</f>
        <v/>
      </c>
      <c r="H1809" s="3" t="str">
        <f>IF(官網匯出!B1809="","",官網匯出!B1809)</f>
        <v/>
      </c>
      <c r="I1809" s="1" t="str">
        <f>IF(官網匯出!C1809="","",官網匯出!C1809)</f>
        <v/>
      </c>
      <c r="J1809" s="1" t="str">
        <f>IF(官網匯出!D1809="","",官網匯出!D1809)</f>
        <v/>
      </c>
      <c r="K1809" s="3" t="str">
        <f>IF(官網匯出!E1809="","",官網匯出!E1809)</f>
        <v/>
      </c>
      <c r="L1809" s="1" t="str">
        <f>IF(官網匯出!F1809="","",官網匯出!F1809)</f>
        <v/>
      </c>
      <c r="M1809" s="1" t="str">
        <f>IF(官網匯出!G1809="","",官網匯出!G1809)</f>
        <v/>
      </c>
      <c r="N1809" s="1" t="str">
        <f>IF(官網匯出!H1809="","",官網匯出!H1809)</f>
        <v/>
      </c>
      <c r="P1809" s="1" t="str">
        <f>IF(官網匯出!J1809="","",RIGHT(官網匯出!J1809,LEN(官網匯出!J1809)-2))</f>
        <v/>
      </c>
      <c r="Q1809" s="1" t="str">
        <f>IF(官網匯出!K1809="","",官網匯出!K1809)</f>
        <v/>
      </c>
      <c r="R1809" s="1" t="str">
        <f>IF(官網匯出!L1809="","",官網匯出!L1809)</f>
        <v/>
      </c>
      <c r="S1809" s="1" t="str">
        <f>IF(官網匯出!M1809="","",官網匯出!M1809)</f>
        <v/>
      </c>
      <c r="T1809" s="1" t="str">
        <f>IF(官網匯出!N1809="","",官網匯出!N1809)</f>
        <v/>
      </c>
      <c r="U1809" s="1" t="str">
        <f>IF(官網匯出!O1809="","",官網匯出!O1809)</f>
        <v/>
      </c>
      <c r="V1809" s="1" t="str">
        <f>IF(官網匯出!P1809="",IF(G1809="","",0),官網匯出!P1809)</f>
        <v/>
      </c>
      <c r="W1809" s="1" t="str">
        <f>IF(官網匯出!Q1809="",IF(G1809="","",0),官網匯出!Q1809)</f>
        <v/>
      </c>
      <c r="X1809" s="1" t="str">
        <f>IF(官網匯出!R1809="","",官網匯出!R1809)</f>
        <v/>
      </c>
      <c r="Y1809" s="1" t="str">
        <f>IF(官網匯出!S1809="","",官網匯出!S1809)</f>
        <v/>
      </c>
      <c r="Z1809" s="1" t="str">
        <f>IF(G1809="","",官網匯出!T1809)</f>
        <v/>
      </c>
      <c r="AA1809" s="1" t="str">
        <f>IF(G1809="","",官網匯出!AK1809)</f>
        <v/>
      </c>
      <c r="AB1809" s="1" t="str">
        <f>IF(G1809="","",IF(官網匯出!V1809="","",官網匯出!V1809))</f>
        <v/>
      </c>
      <c r="AJ1809" s="1" t="str">
        <f>IF(G1809="","",IF(官網匯出!AE1809="","",官網匯出!AE1809))</f>
        <v/>
      </c>
      <c r="AK1809" s="1" t="str">
        <f>IF(G1809="","",IF(官網匯出!AD1809="","",官網匯出!AD1809))</f>
        <v/>
      </c>
      <c r="AL1809" s="1" t="str">
        <f t="shared" si="321"/>
        <v>0</v>
      </c>
      <c r="AM1809" s="1" t="str">
        <f>IF(官網匯出!AG1809="","",官網匯出!AG1809)</f>
        <v/>
      </c>
      <c r="AN1809" s="1" t="str">
        <f>IF(G1809="","",IF(官網匯出!AH1809="","",官網匯出!AH1809))</f>
        <v/>
      </c>
      <c r="AO1809" s="14" t="str">
        <f t="shared" si="322"/>
        <v/>
      </c>
      <c r="AP1809" s="14" t="str">
        <f t="shared" si="323"/>
        <v>1</v>
      </c>
      <c r="AQ1809" s="14" t="str">
        <f t="shared" si="324"/>
        <v>0</v>
      </c>
      <c r="AR1809" s="1" t="str">
        <f t="shared" si="325"/>
        <v/>
      </c>
      <c r="AS1809" s="1" t="str">
        <f t="shared" si="326"/>
        <v/>
      </c>
      <c r="AT1809" s="1" t="str">
        <f t="shared" si="327"/>
        <v/>
      </c>
      <c r="AU1809" s="1" t="str">
        <f t="shared" si="318"/>
        <v/>
      </c>
      <c r="AV1809" s="1" t="e">
        <f>IF(VLOOKUP(G1809,官網匯出!A:AQ,42,FALSE)="","[黃金盾官網]",VLOOKUP(G1809,官網匯出!A:AQ,42,FALSE))</f>
        <v>#N/A</v>
      </c>
      <c r="AW1809" s="1" t="e">
        <f>IF(LEFT(VLOOKUP(G1809,官網匯出!A:AS,43,FALSE),2)="","web",LEFT(VLOOKUP(G1809,官網匯出!A:AS,43,FALSE),2))</f>
        <v>#N/A</v>
      </c>
      <c r="AX1809" s="1" t="str">
        <f t="shared" si="328"/>
        <v>O</v>
      </c>
    </row>
    <row r="1810" spans="1:50">
      <c r="A1810" s="1" t="str">
        <f>IF(G1810="","",VLOOKUP(官網轉換!AW1810,團名!A:B,2,FALSE))</f>
        <v/>
      </c>
      <c r="B1810" s="1" t="str">
        <f>IF(G1810="","",IF(LEFT(VLOOKUP(G1810,官網匯出!A:AQ,43,0),2)="wf",VLOOKUP(VLOOKUP(G1810,官網匯出!A:AQ,43,0),團名!$I$1:$K$12,2,FALSE),"N0071"))</f>
        <v/>
      </c>
      <c r="C1810" s="1" t="str">
        <f>IFERROR(VLOOKUP(官網匯出!D1810,團名!E:G,3,FALSE),"")</f>
        <v/>
      </c>
      <c r="D1810" s="1" t="str">
        <f t="shared" si="319"/>
        <v/>
      </c>
      <c r="E1810" s="1" t="str">
        <f t="shared" si="320"/>
        <v/>
      </c>
      <c r="F1810" s="1" t="str">
        <f>IF(官網匯出!F1810="已付款","","B0012")</f>
        <v>B0012</v>
      </c>
      <c r="G1810" s="1" t="str">
        <f>IF(官網匯出!A1810="","",官網匯出!A1810)</f>
        <v/>
      </c>
      <c r="H1810" s="3" t="str">
        <f>IF(官網匯出!B1810="","",官網匯出!B1810)</f>
        <v/>
      </c>
      <c r="I1810" s="1" t="str">
        <f>IF(官網匯出!C1810="","",官網匯出!C1810)</f>
        <v/>
      </c>
      <c r="J1810" s="1" t="str">
        <f>IF(官網匯出!D1810="","",官網匯出!D1810)</f>
        <v/>
      </c>
      <c r="K1810" s="3" t="str">
        <f>IF(官網匯出!E1810="","",官網匯出!E1810)</f>
        <v/>
      </c>
      <c r="L1810" s="1" t="str">
        <f>IF(官網匯出!F1810="","",官網匯出!F1810)</f>
        <v/>
      </c>
      <c r="M1810" s="1" t="str">
        <f>IF(官網匯出!G1810="","",官網匯出!G1810)</f>
        <v/>
      </c>
      <c r="N1810" s="1" t="str">
        <f>IF(官網匯出!H1810="","",官網匯出!H1810)</f>
        <v/>
      </c>
      <c r="P1810" s="1" t="str">
        <f>IF(官網匯出!J1810="","",RIGHT(官網匯出!J1810,LEN(官網匯出!J1810)-2))</f>
        <v/>
      </c>
      <c r="Q1810" s="1" t="str">
        <f>IF(官網匯出!K1810="","",官網匯出!K1810)</f>
        <v/>
      </c>
      <c r="R1810" s="1" t="str">
        <f>IF(官網匯出!L1810="","",官網匯出!L1810)</f>
        <v/>
      </c>
      <c r="S1810" s="1" t="str">
        <f>IF(官網匯出!M1810="","",官網匯出!M1810)</f>
        <v/>
      </c>
      <c r="T1810" s="1" t="str">
        <f>IF(官網匯出!N1810="","",官網匯出!N1810)</f>
        <v/>
      </c>
      <c r="U1810" s="1" t="str">
        <f>IF(官網匯出!O1810="","",官網匯出!O1810)</f>
        <v/>
      </c>
      <c r="V1810" s="1" t="str">
        <f>IF(官網匯出!P1810="",IF(G1810="","",0),官網匯出!P1810)</f>
        <v/>
      </c>
      <c r="W1810" s="1" t="str">
        <f>IF(官網匯出!Q1810="",IF(G1810="","",0),官網匯出!Q1810)</f>
        <v/>
      </c>
      <c r="X1810" s="1" t="str">
        <f>IF(官網匯出!R1810="","",官網匯出!R1810)</f>
        <v/>
      </c>
      <c r="Y1810" s="1" t="str">
        <f>IF(官網匯出!S1810="","",官網匯出!S1810)</f>
        <v/>
      </c>
      <c r="Z1810" s="1" t="str">
        <f>IF(G1810="","",官網匯出!T1810)</f>
        <v/>
      </c>
      <c r="AA1810" s="1" t="str">
        <f>IF(G1810="","",官網匯出!AK1810)</f>
        <v/>
      </c>
      <c r="AB1810" s="1" t="str">
        <f>IF(G1810="","",IF(官網匯出!V1810="","",官網匯出!V1810))</f>
        <v/>
      </c>
      <c r="AJ1810" s="1" t="str">
        <f>IF(G1810="","",IF(官網匯出!AE1810="","",官網匯出!AE1810))</f>
        <v/>
      </c>
      <c r="AK1810" s="1" t="str">
        <f>IF(G1810="","",IF(官網匯出!AD1810="","",官網匯出!AD1810))</f>
        <v/>
      </c>
      <c r="AL1810" s="1" t="str">
        <f t="shared" si="321"/>
        <v>0</v>
      </c>
      <c r="AM1810" s="1" t="str">
        <f>IF(官網匯出!AG1810="","",官網匯出!AG1810)</f>
        <v/>
      </c>
      <c r="AN1810" s="1" t="str">
        <f>IF(G1810="","",IF(官網匯出!AH1810="","",官網匯出!AH1810))</f>
        <v/>
      </c>
      <c r="AO1810" s="14" t="str">
        <f t="shared" si="322"/>
        <v/>
      </c>
      <c r="AP1810" s="14" t="str">
        <f t="shared" si="323"/>
        <v>1</v>
      </c>
      <c r="AQ1810" s="14" t="str">
        <f t="shared" si="324"/>
        <v>0</v>
      </c>
      <c r="AR1810" s="1" t="str">
        <f t="shared" si="325"/>
        <v/>
      </c>
      <c r="AS1810" s="1" t="str">
        <f t="shared" si="326"/>
        <v/>
      </c>
      <c r="AT1810" s="1" t="str">
        <f t="shared" si="327"/>
        <v/>
      </c>
      <c r="AU1810" s="1" t="str">
        <f t="shared" si="318"/>
        <v/>
      </c>
      <c r="AV1810" s="1" t="e">
        <f>IF(VLOOKUP(G1810,官網匯出!A:AQ,42,FALSE)="","[黃金盾官網]",VLOOKUP(G1810,官網匯出!A:AQ,42,FALSE))</f>
        <v>#N/A</v>
      </c>
      <c r="AW1810" s="1" t="e">
        <f>IF(LEFT(VLOOKUP(G1810,官網匯出!A:AS,43,FALSE),2)="","web",LEFT(VLOOKUP(G1810,官網匯出!A:AS,43,FALSE),2))</f>
        <v>#N/A</v>
      </c>
      <c r="AX1810" s="1" t="str">
        <f t="shared" si="328"/>
        <v>O</v>
      </c>
    </row>
    <row r="1811" spans="1:50">
      <c r="A1811" s="1" t="str">
        <f>IF(G1811="","",VLOOKUP(官網轉換!AW1811,團名!A:B,2,FALSE))</f>
        <v/>
      </c>
      <c r="B1811" s="1" t="str">
        <f>IF(G1811="","",IF(LEFT(VLOOKUP(G1811,官網匯出!A:AQ,43,0),2)="wf",VLOOKUP(VLOOKUP(G1811,官網匯出!A:AQ,43,0),團名!$I$1:$K$12,2,FALSE),"N0071"))</f>
        <v/>
      </c>
      <c r="C1811" s="1" t="str">
        <f>IFERROR(VLOOKUP(官網匯出!D1811,團名!E:G,3,FALSE),"")</f>
        <v/>
      </c>
      <c r="D1811" s="1" t="str">
        <f t="shared" si="319"/>
        <v/>
      </c>
      <c r="E1811" s="1" t="str">
        <f t="shared" si="320"/>
        <v/>
      </c>
      <c r="F1811" s="1" t="str">
        <f>IF(官網匯出!F1811="已付款","","B0012")</f>
        <v>B0012</v>
      </c>
      <c r="G1811" s="1" t="str">
        <f>IF(官網匯出!A1811="","",官網匯出!A1811)</f>
        <v/>
      </c>
      <c r="H1811" s="3" t="str">
        <f>IF(官網匯出!B1811="","",官網匯出!B1811)</f>
        <v/>
      </c>
      <c r="I1811" s="1" t="str">
        <f>IF(官網匯出!C1811="","",官網匯出!C1811)</f>
        <v/>
      </c>
      <c r="J1811" s="1" t="str">
        <f>IF(官網匯出!D1811="","",官網匯出!D1811)</f>
        <v/>
      </c>
      <c r="K1811" s="3" t="str">
        <f>IF(官網匯出!E1811="","",官網匯出!E1811)</f>
        <v/>
      </c>
      <c r="L1811" s="1" t="str">
        <f>IF(官網匯出!F1811="","",官網匯出!F1811)</f>
        <v/>
      </c>
      <c r="M1811" s="1" t="str">
        <f>IF(官網匯出!G1811="","",官網匯出!G1811)</f>
        <v/>
      </c>
      <c r="N1811" s="1" t="str">
        <f>IF(官網匯出!H1811="","",官網匯出!H1811)</f>
        <v/>
      </c>
      <c r="P1811" s="1" t="str">
        <f>IF(官網匯出!J1811="","",RIGHT(官網匯出!J1811,LEN(官網匯出!J1811)-2))</f>
        <v/>
      </c>
      <c r="Q1811" s="1" t="str">
        <f>IF(官網匯出!K1811="","",官網匯出!K1811)</f>
        <v/>
      </c>
      <c r="R1811" s="1" t="str">
        <f>IF(官網匯出!L1811="","",官網匯出!L1811)</f>
        <v/>
      </c>
      <c r="S1811" s="1" t="str">
        <f>IF(官網匯出!M1811="","",官網匯出!M1811)</f>
        <v/>
      </c>
      <c r="T1811" s="1" t="str">
        <f>IF(官網匯出!N1811="","",官網匯出!N1811)</f>
        <v/>
      </c>
      <c r="U1811" s="1" t="str">
        <f>IF(官網匯出!O1811="","",官網匯出!O1811)</f>
        <v/>
      </c>
      <c r="V1811" s="1" t="str">
        <f>IF(官網匯出!P1811="",IF(G1811="","",0),官網匯出!P1811)</f>
        <v/>
      </c>
      <c r="W1811" s="1" t="str">
        <f>IF(官網匯出!Q1811="",IF(G1811="","",0),官網匯出!Q1811)</f>
        <v/>
      </c>
      <c r="X1811" s="1" t="str">
        <f>IF(官網匯出!R1811="","",官網匯出!R1811)</f>
        <v/>
      </c>
      <c r="Y1811" s="1" t="str">
        <f>IF(官網匯出!S1811="","",官網匯出!S1811)</f>
        <v/>
      </c>
      <c r="Z1811" s="1" t="str">
        <f>IF(G1811="","",官網匯出!T1811)</f>
        <v/>
      </c>
      <c r="AA1811" s="1" t="str">
        <f>IF(G1811="","",官網匯出!AK1811)</f>
        <v/>
      </c>
      <c r="AB1811" s="1" t="str">
        <f>IF(G1811="","",IF(官網匯出!V1811="","",官網匯出!V1811))</f>
        <v/>
      </c>
      <c r="AJ1811" s="1" t="str">
        <f>IF(G1811="","",IF(官網匯出!AE1811="","",官網匯出!AE1811))</f>
        <v/>
      </c>
      <c r="AK1811" s="1" t="str">
        <f>IF(G1811="","",IF(官網匯出!AD1811="","",官網匯出!AD1811))</f>
        <v/>
      </c>
      <c r="AL1811" s="1" t="str">
        <f t="shared" si="321"/>
        <v>0</v>
      </c>
      <c r="AM1811" s="1" t="str">
        <f>IF(官網匯出!AG1811="","",官網匯出!AG1811)</f>
        <v/>
      </c>
      <c r="AN1811" s="1" t="str">
        <f>IF(G1811="","",IF(官網匯出!AH1811="","",官網匯出!AH1811))</f>
        <v/>
      </c>
      <c r="AO1811" s="14" t="str">
        <f t="shared" si="322"/>
        <v/>
      </c>
      <c r="AP1811" s="14" t="str">
        <f t="shared" si="323"/>
        <v>1</v>
      </c>
      <c r="AQ1811" s="14" t="str">
        <f t="shared" si="324"/>
        <v>0</v>
      </c>
      <c r="AR1811" s="1" t="str">
        <f t="shared" si="325"/>
        <v/>
      </c>
      <c r="AS1811" s="1" t="str">
        <f t="shared" si="326"/>
        <v/>
      </c>
      <c r="AT1811" s="1" t="str">
        <f t="shared" si="327"/>
        <v/>
      </c>
      <c r="AU1811" s="1" t="str">
        <f t="shared" si="318"/>
        <v/>
      </c>
      <c r="AV1811" s="1" t="e">
        <f>IF(VLOOKUP(G1811,官網匯出!A:AQ,42,FALSE)="","[黃金盾官網]",VLOOKUP(G1811,官網匯出!A:AQ,42,FALSE))</f>
        <v>#N/A</v>
      </c>
      <c r="AW1811" s="1" t="e">
        <f>IF(LEFT(VLOOKUP(G1811,官網匯出!A:AS,43,FALSE),2)="","web",LEFT(VLOOKUP(G1811,官網匯出!A:AS,43,FALSE),2))</f>
        <v>#N/A</v>
      </c>
      <c r="AX1811" s="1" t="str">
        <f t="shared" si="328"/>
        <v>O</v>
      </c>
    </row>
    <row r="1812" spans="1:50">
      <c r="A1812" s="1" t="str">
        <f>IF(G1812="","",VLOOKUP(官網轉換!AW1812,團名!A:B,2,FALSE))</f>
        <v/>
      </c>
      <c r="B1812" s="1" t="str">
        <f>IF(G1812="","",IF(LEFT(VLOOKUP(G1812,官網匯出!A:AQ,43,0),2)="wf",VLOOKUP(VLOOKUP(G1812,官網匯出!A:AQ,43,0),團名!$I$1:$K$12,2,FALSE),"N0071"))</f>
        <v/>
      </c>
      <c r="C1812" s="1" t="str">
        <f>IFERROR(VLOOKUP(官網匯出!D1812,團名!E:G,3,FALSE),"")</f>
        <v/>
      </c>
      <c r="D1812" s="1" t="str">
        <f t="shared" si="319"/>
        <v/>
      </c>
      <c r="E1812" s="1" t="str">
        <f t="shared" si="320"/>
        <v/>
      </c>
      <c r="F1812" s="1" t="str">
        <f>IF(官網匯出!F1812="已付款","","B0012")</f>
        <v>B0012</v>
      </c>
      <c r="G1812" s="1" t="str">
        <f>IF(官網匯出!A1812="","",官網匯出!A1812)</f>
        <v/>
      </c>
      <c r="H1812" s="3" t="str">
        <f>IF(官網匯出!B1812="","",官網匯出!B1812)</f>
        <v/>
      </c>
      <c r="I1812" s="1" t="str">
        <f>IF(官網匯出!C1812="","",官網匯出!C1812)</f>
        <v/>
      </c>
      <c r="J1812" s="1" t="str">
        <f>IF(官網匯出!D1812="","",官網匯出!D1812)</f>
        <v/>
      </c>
      <c r="K1812" s="3" t="str">
        <f>IF(官網匯出!E1812="","",官網匯出!E1812)</f>
        <v/>
      </c>
      <c r="L1812" s="1" t="str">
        <f>IF(官網匯出!F1812="","",官網匯出!F1812)</f>
        <v/>
      </c>
      <c r="M1812" s="1" t="str">
        <f>IF(官網匯出!G1812="","",官網匯出!G1812)</f>
        <v/>
      </c>
      <c r="N1812" s="1" t="str">
        <f>IF(官網匯出!H1812="","",官網匯出!H1812)</f>
        <v/>
      </c>
      <c r="P1812" s="1" t="str">
        <f>IF(官網匯出!J1812="","",RIGHT(官網匯出!J1812,LEN(官網匯出!J1812)-2))</f>
        <v/>
      </c>
      <c r="Q1812" s="1" t="str">
        <f>IF(官網匯出!K1812="","",官網匯出!K1812)</f>
        <v/>
      </c>
      <c r="R1812" s="1" t="str">
        <f>IF(官網匯出!L1812="","",官網匯出!L1812)</f>
        <v/>
      </c>
      <c r="S1812" s="1" t="str">
        <f>IF(官網匯出!M1812="","",官網匯出!M1812)</f>
        <v/>
      </c>
      <c r="T1812" s="1" t="str">
        <f>IF(官網匯出!N1812="","",官網匯出!N1812)</f>
        <v/>
      </c>
      <c r="U1812" s="1" t="str">
        <f>IF(官網匯出!O1812="","",官網匯出!O1812)</f>
        <v/>
      </c>
      <c r="V1812" s="1" t="str">
        <f>IF(官網匯出!P1812="",IF(G1812="","",0),官網匯出!P1812)</f>
        <v/>
      </c>
      <c r="W1812" s="1" t="str">
        <f>IF(官網匯出!Q1812="",IF(G1812="","",0),官網匯出!Q1812)</f>
        <v/>
      </c>
      <c r="X1812" s="1" t="str">
        <f>IF(官網匯出!R1812="","",官網匯出!R1812)</f>
        <v/>
      </c>
      <c r="Y1812" s="1" t="str">
        <f>IF(官網匯出!S1812="","",官網匯出!S1812)</f>
        <v/>
      </c>
      <c r="Z1812" s="1" t="str">
        <f>IF(G1812="","",官網匯出!T1812)</f>
        <v/>
      </c>
      <c r="AA1812" s="1" t="str">
        <f>IF(G1812="","",官網匯出!AK1812)</f>
        <v/>
      </c>
      <c r="AB1812" s="1" t="str">
        <f>IF(G1812="","",IF(官網匯出!V1812="","",官網匯出!V1812))</f>
        <v/>
      </c>
      <c r="AJ1812" s="1" t="str">
        <f>IF(G1812="","",IF(官網匯出!AE1812="","",官網匯出!AE1812))</f>
        <v/>
      </c>
      <c r="AK1812" s="1" t="str">
        <f>IF(G1812="","",IF(官網匯出!AD1812="","",官網匯出!AD1812))</f>
        <v/>
      </c>
      <c r="AL1812" s="1" t="str">
        <f t="shared" si="321"/>
        <v>0</v>
      </c>
      <c r="AM1812" s="1" t="str">
        <f>IF(官網匯出!AG1812="","",官網匯出!AG1812)</f>
        <v/>
      </c>
      <c r="AN1812" s="1" t="str">
        <f>IF(G1812="","",IF(官網匯出!AH1812="","",官網匯出!AH1812))</f>
        <v/>
      </c>
      <c r="AO1812" s="14" t="str">
        <f t="shared" si="322"/>
        <v/>
      </c>
      <c r="AP1812" s="14" t="str">
        <f t="shared" si="323"/>
        <v>1</v>
      </c>
      <c r="AQ1812" s="14" t="str">
        <f t="shared" si="324"/>
        <v>0</v>
      </c>
      <c r="AR1812" s="1" t="str">
        <f t="shared" si="325"/>
        <v/>
      </c>
      <c r="AS1812" s="1" t="str">
        <f t="shared" si="326"/>
        <v/>
      </c>
      <c r="AT1812" s="1" t="str">
        <f t="shared" si="327"/>
        <v/>
      </c>
      <c r="AU1812" s="1" t="str">
        <f t="shared" si="318"/>
        <v/>
      </c>
      <c r="AV1812" s="1" t="e">
        <f>IF(VLOOKUP(G1812,官網匯出!A:AQ,42,FALSE)="","[黃金盾官網]",VLOOKUP(G1812,官網匯出!A:AQ,42,FALSE))</f>
        <v>#N/A</v>
      </c>
      <c r="AW1812" s="1" t="e">
        <f>IF(LEFT(VLOOKUP(G1812,官網匯出!A:AS,43,FALSE),2)="","web",LEFT(VLOOKUP(G1812,官網匯出!A:AS,43,FALSE),2))</f>
        <v>#N/A</v>
      </c>
      <c r="AX1812" s="1" t="str">
        <f t="shared" si="328"/>
        <v>O</v>
      </c>
    </row>
    <row r="1813" spans="1:50">
      <c r="A1813" s="1" t="str">
        <f>IF(G1813="","",VLOOKUP(官網轉換!AW1813,團名!A:B,2,FALSE))</f>
        <v/>
      </c>
      <c r="B1813" s="1" t="str">
        <f>IF(G1813="","",IF(LEFT(VLOOKUP(G1813,官網匯出!A:AQ,43,0),2)="wf",VLOOKUP(VLOOKUP(G1813,官網匯出!A:AQ,43,0),團名!$I$1:$K$12,2,FALSE),"N0071"))</f>
        <v/>
      </c>
      <c r="C1813" s="1" t="str">
        <f>IFERROR(VLOOKUP(官網匯出!D1813,團名!E:G,3,FALSE),"")</f>
        <v/>
      </c>
      <c r="D1813" s="1" t="str">
        <f t="shared" si="319"/>
        <v/>
      </c>
      <c r="E1813" s="1" t="str">
        <f t="shared" si="320"/>
        <v/>
      </c>
      <c r="F1813" s="1" t="str">
        <f>IF(官網匯出!F1813="已付款","","B0012")</f>
        <v>B0012</v>
      </c>
      <c r="G1813" s="1" t="str">
        <f>IF(官網匯出!A1813="","",官網匯出!A1813)</f>
        <v/>
      </c>
      <c r="H1813" s="3" t="str">
        <f>IF(官網匯出!B1813="","",官網匯出!B1813)</f>
        <v/>
      </c>
      <c r="I1813" s="1" t="str">
        <f>IF(官網匯出!C1813="","",官網匯出!C1813)</f>
        <v/>
      </c>
      <c r="J1813" s="1" t="str">
        <f>IF(官網匯出!D1813="","",官網匯出!D1813)</f>
        <v/>
      </c>
      <c r="K1813" s="3" t="str">
        <f>IF(官網匯出!E1813="","",官網匯出!E1813)</f>
        <v/>
      </c>
      <c r="L1813" s="1" t="str">
        <f>IF(官網匯出!F1813="","",官網匯出!F1813)</f>
        <v/>
      </c>
      <c r="M1813" s="1" t="str">
        <f>IF(官網匯出!G1813="","",官網匯出!G1813)</f>
        <v/>
      </c>
      <c r="N1813" s="1" t="str">
        <f>IF(官網匯出!H1813="","",官網匯出!H1813)</f>
        <v/>
      </c>
      <c r="P1813" s="1" t="str">
        <f>IF(官網匯出!J1813="","",RIGHT(官網匯出!J1813,LEN(官網匯出!J1813)-2))</f>
        <v/>
      </c>
      <c r="Q1813" s="1" t="str">
        <f>IF(官網匯出!K1813="","",官網匯出!K1813)</f>
        <v/>
      </c>
      <c r="R1813" s="1" t="str">
        <f>IF(官網匯出!L1813="","",官網匯出!L1813)</f>
        <v/>
      </c>
      <c r="S1813" s="1" t="str">
        <f>IF(官網匯出!M1813="","",官網匯出!M1813)</f>
        <v/>
      </c>
      <c r="T1813" s="1" t="str">
        <f>IF(官網匯出!N1813="","",官網匯出!N1813)</f>
        <v/>
      </c>
      <c r="U1813" s="1" t="str">
        <f>IF(官網匯出!O1813="","",官網匯出!O1813)</f>
        <v/>
      </c>
      <c r="V1813" s="1" t="str">
        <f>IF(官網匯出!P1813="",IF(G1813="","",0),官網匯出!P1813)</f>
        <v/>
      </c>
      <c r="W1813" s="1" t="str">
        <f>IF(官網匯出!Q1813="",IF(G1813="","",0),官網匯出!Q1813)</f>
        <v/>
      </c>
      <c r="X1813" s="1" t="str">
        <f>IF(官網匯出!R1813="","",官網匯出!R1813)</f>
        <v/>
      </c>
      <c r="Y1813" s="1" t="str">
        <f>IF(官網匯出!S1813="","",官網匯出!S1813)</f>
        <v/>
      </c>
      <c r="Z1813" s="1" t="str">
        <f>IF(G1813="","",官網匯出!T1813)</f>
        <v/>
      </c>
      <c r="AA1813" s="1" t="str">
        <f>IF(G1813="","",官網匯出!AK1813)</f>
        <v/>
      </c>
      <c r="AB1813" s="1" t="str">
        <f>IF(G1813="","",IF(官網匯出!V1813="","",官網匯出!V1813))</f>
        <v/>
      </c>
      <c r="AJ1813" s="1" t="str">
        <f>IF(G1813="","",IF(官網匯出!AE1813="","",官網匯出!AE1813))</f>
        <v/>
      </c>
      <c r="AK1813" s="1" t="str">
        <f>IF(G1813="","",IF(官網匯出!AD1813="","",官網匯出!AD1813))</f>
        <v/>
      </c>
      <c r="AL1813" s="1" t="str">
        <f t="shared" si="321"/>
        <v>0</v>
      </c>
      <c r="AM1813" s="1" t="str">
        <f>IF(官網匯出!AG1813="","",官網匯出!AG1813)</f>
        <v/>
      </c>
      <c r="AN1813" s="1" t="str">
        <f>IF(G1813="","",IF(官網匯出!AH1813="","",官網匯出!AH1813))</f>
        <v/>
      </c>
      <c r="AO1813" s="14" t="str">
        <f t="shared" si="322"/>
        <v/>
      </c>
      <c r="AP1813" s="14" t="str">
        <f t="shared" si="323"/>
        <v>1</v>
      </c>
      <c r="AQ1813" s="14" t="str">
        <f t="shared" si="324"/>
        <v>0</v>
      </c>
      <c r="AR1813" s="1" t="str">
        <f t="shared" si="325"/>
        <v/>
      </c>
      <c r="AS1813" s="1" t="str">
        <f t="shared" si="326"/>
        <v/>
      </c>
      <c r="AT1813" s="1" t="str">
        <f t="shared" si="327"/>
        <v/>
      </c>
      <c r="AU1813" s="1" t="str">
        <f t="shared" si="318"/>
        <v/>
      </c>
      <c r="AV1813" s="1" t="e">
        <f>IF(VLOOKUP(G1813,官網匯出!A:AQ,42,FALSE)="","[黃金盾官網]",VLOOKUP(G1813,官網匯出!A:AQ,42,FALSE))</f>
        <v>#N/A</v>
      </c>
      <c r="AW1813" s="1" t="e">
        <f>IF(LEFT(VLOOKUP(G1813,官網匯出!A:AS,43,FALSE),2)="","web",LEFT(VLOOKUP(G1813,官網匯出!A:AS,43,FALSE),2))</f>
        <v>#N/A</v>
      </c>
      <c r="AX1813" s="1" t="str">
        <f t="shared" si="328"/>
        <v>O</v>
      </c>
    </row>
    <row r="1814" spans="1:50">
      <c r="A1814" s="1" t="str">
        <f>IF(G1814="","",VLOOKUP(官網轉換!AW1814,團名!A:B,2,FALSE))</f>
        <v/>
      </c>
      <c r="B1814" s="1" t="str">
        <f>IF(G1814="","",IF(LEFT(VLOOKUP(G1814,官網匯出!A:AQ,43,0),2)="wf",VLOOKUP(VLOOKUP(G1814,官網匯出!A:AQ,43,0),團名!$I$1:$K$12,2,FALSE),"N0071"))</f>
        <v/>
      </c>
      <c r="C1814" s="1" t="str">
        <f>IFERROR(VLOOKUP(官網匯出!D1814,團名!E:G,3,FALSE),"")</f>
        <v/>
      </c>
      <c r="D1814" s="1" t="str">
        <f t="shared" si="319"/>
        <v/>
      </c>
      <c r="E1814" s="1" t="str">
        <f t="shared" si="320"/>
        <v/>
      </c>
      <c r="F1814" s="1" t="str">
        <f>IF(官網匯出!F1814="已付款","","B0012")</f>
        <v>B0012</v>
      </c>
      <c r="G1814" s="1" t="str">
        <f>IF(官網匯出!A1814="","",官網匯出!A1814)</f>
        <v/>
      </c>
      <c r="H1814" s="3" t="str">
        <f>IF(官網匯出!B1814="","",官網匯出!B1814)</f>
        <v/>
      </c>
      <c r="I1814" s="1" t="str">
        <f>IF(官網匯出!C1814="","",官網匯出!C1814)</f>
        <v/>
      </c>
      <c r="J1814" s="1" t="str">
        <f>IF(官網匯出!D1814="","",官網匯出!D1814)</f>
        <v/>
      </c>
      <c r="K1814" s="3" t="str">
        <f>IF(官網匯出!E1814="","",官網匯出!E1814)</f>
        <v/>
      </c>
      <c r="L1814" s="1" t="str">
        <f>IF(官網匯出!F1814="","",官網匯出!F1814)</f>
        <v/>
      </c>
      <c r="M1814" s="1" t="str">
        <f>IF(官網匯出!G1814="","",官網匯出!G1814)</f>
        <v/>
      </c>
      <c r="N1814" s="1" t="str">
        <f>IF(官網匯出!H1814="","",官網匯出!H1814)</f>
        <v/>
      </c>
      <c r="P1814" s="1" t="str">
        <f>IF(官網匯出!J1814="","",RIGHT(官網匯出!J1814,LEN(官網匯出!J1814)-2))</f>
        <v/>
      </c>
      <c r="Q1814" s="1" t="str">
        <f>IF(官網匯出!K1814="","",官網匯出!K1814)</f>
        <v/>
      </c>
      <c r="R1814" s="1" t="str">
        <f>IF(官網匯出!L1814="","",官網匯出!L1814)</f>
        <v/>
      </c>
      <c r="S1814" s="1" t="str">
        <f>IF(官網匯出!M1814="","",官網匯出!M1814)</f>
        <v/>
      </c>
      <c r="T1814" s="1" t="str">
        <f>IF(官網匯出!N1814="","",官網匯出!N1814)</f>
        <v/>
      </c>
      <c r="U1814" s="1" t="str">
        <f>IF(官網匯出!O1814="","",官網匯出!O1814)</f>
        <v/>
      </c>
      <c r="V1814" s="1" t="str">
        <f>IF(官網匯出!P1814="",IF(G1814="","",0),官網匯出!P1814)</f>
        <v/>
      </c>
      <c r="W1814" s="1" t="str">
        <f>IF(官網匯出!Q1814="",IF(G1814="","",0),官網匯出!Q1814)</f>
        <v/>
      </c>
      <c r="X1814" s="1" t="str">
        <f>IF(官網匯出!R1814="","",官網匯出!R1814)</f>
        <v/>
      </c>
      <c r="Y1814" s="1" t="str">
        <f>IF(官網匯出!S1814="","",官網匯出!S1814)</f>
        <v/>
      </c>
      <c r="Z1814" s="1" t="str">
        <f>IF(G1814="","",官網匯出!T1814)</f>
        <v/>
      </c>
      <c r="AA1814" s="1" t="str">
        <f>IF(G1814="","",官網匯出!AK1814)</f>
        <v/>
      </c>
      <c r="AB1814" s="1" t="str">
        <f>IF(G1814="","",IF(官網匯出!V1814="","",官網匯出!V1814))</f>
        <v/>
      </c>
      <c r="AJ1814" s="1" t="str">
        <f>IF(G1814="","",IF(官網匯出!AE1814="","",官網匯出!AE1814))</f>
        <v/>
      </c>
      <c r="AK1814" s="1" t="str">
        <f>IF(G1814="","",IF(官網匯出!AD1814="","",官網匯出!AD1814))</f>
        <v/>
      </c>
      <c r="AL1814" s="1" t="str">
        <f t="shared" si="321"/>
        <v>0</v>
      </c>
      <c r="AM1814" s="1" t="str">
        <f>IF(官網匯出!AG1814="","",官網匯出!AG1814)</f>
        <v/>
      </c>
      <c r="AN1814" s="1" t="str">
        <f>IF(G1814="","",IF(官網匯出!AH1814="","",官網匯出!AH1814))</f>
        <v/>
      </c>
      <c r="AO1814" s="14" t="str">
        <f t="shared" si="322"/>
        <v/>
      </c>
      <c r="AP1814" s="14" t="str">
        <f t="shared" si="323"/>
        <v>1</v>
      </c>
      <c r="AQ1814" s="14" t="str">
        <f t="shared" si="324"/>
        <v>0</v>
      </c>
      <c r="AR1814" s="1" t="str">
        <f t="shared" si="325"/>
        <v/>
      </c>
      <c r="AS1814" s="1" t="str">
        <f t="shared" si="326"/>
        <v/>
      </c>
      <c r="AT1814" s="1" t="str">
        <f t="shared" si="327"/>
        <v/>
      </c>
      <c r="AU1814" s="1" t="str">
        <f t="shared" si="318"/>
        <v/>
      </c>
      <c r="AV1814" s="1" t="e">
        <f>IF(VLOOKUP(G1814,官網匯出!A:AQ,42,FALSE)="","[黃金盾官網]",VLOOKUP(G1814,官網匯出!A:AQ,42,FALSE))</f>
        <v>#N/A</v>
      </c>
      <c r="AW1814" s="1" t="e">
        <f>IF(LEFT(VLOOKUP(G1814,官網匯出!A:AS,43,FALSE),2)="","web",LEFT(VLOOKUP(G1814,官網匯出!A:AS,43,FALSE),2))</f>
        <v>#N/A</v>
      </c>
      <c r="AX1814" s="1" t="str">
        <f t="shared" si="328"/>
        <v>O</v>
      </c>
    </row>
    <row r="1815" spans="1:50">
      <c r="A1815" s="1" t="str">
        <f>IF(G1815="","",VLOOKUP(官網轉換!AW1815,團名!A:B,2,FALSE))</f>
        <v/>
      </c>
      <c r="B1815" s="1" t="str">
        <f>IF(G1815="","",IF(LEFT(VLOOKUP(G1815,官網匯出!A:AQ,43,0),2)="wf",VLOOKUP(VLOOKUP(G1815,官網匯出!A:AQ,43,0),團名!$I$1:$K$12,2,FALSE),"N0071"))</f>
        <v/>
      </c>
      <c r="C1815" s="1" t="str">
        <f>IFERROR(VLOOKUP(官網匯出!D1815,團名!E:G,3,FALSE),"")</f>
        <v/>
      </c>
      <c r="D1815" s="1" t="str">
        <f t="shared" si="319"/>
        <v/>
      </c>
      <c r="E1815" s="1" t="str">
        <f t="shared" si="320"/>
        <v/>
      </c>
      <c r="F1815" s="1" t="str">
        <f>IF(官網匯出!F1815="已付款","","B0012")</f>
        <v>B0012</v>
      </c>
      <c r="G1815" s="1" t="str">
        <f>IF(官網匯出!A1815="","",官網匯出!A1815)</f>
        <v/>
      </c>
      <c r="H1815" s="3" t="str">
        <f>IF(官網匯出!B1815="","",官網匯出!B1815)</f>
        <v/>
      </c>
      <c r="I1815" s="1" t="str">
        <f>IF(官網匯出!C1815="","",官網匯出!C1815)</f>
        <v/>
      </c>
      <c r="J1815" s="1" t="str">
        <f>IF(官網匯出!D1815="","",官網匯出!D1815)</f>
        <v/>
      </c>
      <c r="K1815" s="3" t="str">
        <f>IF(官網匯出!E1815="","",官網匯出!E1815)</f>
        <v/>
      </c>
      <c r="L1815" s="1" t="str">
        <f>IF(官網匯出!F1815="","",官網匯出!F1815)</f>
        <v/>
      </c>
      <c r="M1815" s="1" t="str">
        <f>IF(官網匯出!G1815="","",官網匯出!G1815)</f>
        <v/>
      </c>
      <c r="N1815" s="1" t="str">
        <f>IF(官網匯出!H1815="","",官網匯出!H1815)</f>
        <v/>
      </c>
      <c r="P1815" s="1" t="str">
        <f>IF(官網匯出!J1815="","",RIGHT(官網匯出!J1815,LEN(官網匯出!J1815)-2))</f>
        <v/>
      </c>
      <c r="Q1815" s="1" t="str">
        <f>IF(官網匯出!K1815="","",官網匯出!K1815)</f>
        <v/>
      </c>
      <c r="R1815" s="1" t="str">
        <f>IF(官網匯出!L1815="","",官網匯出!L1815)</f>
        <v/>
      </c>
      <c r="S1815" s="1" t="str">
        <f>IF(官網匯出!M1815="","",官網匯出!M1815)</f>
        <v/>
      </c>
      <c r="T1815" s="1" t="str">
        <f>IF(官網匯出!N1815="","",官網匯出!N1815)</f>
        <v/>
      </c>
      <c r="U1815" s="1" t="str">
        <f>IF(官網匯出!O1815="","",官網匯出!O1815)</f>
        <v/>
      </c>
      <c r="V1815" s="1" t="str">
        <f>IF(官網匯出!P1815="",IF(G1815="","",0),官網匯出!P1815)</f>
        <v/>
      </c>
      <c r="W1815" s="1" t="str">
        <f>IF(官網匯出!Q1815="",IF(G1815="","",0),官網匯出!Q1815)</f>
        <v/>
      </c>
      <c r="X1815" s="1" t="str">
        <f>IF(官網匯出!R1815="","",官網匯出!R1815)</f>
        <v/>
      </c>
      <c r="Y1815" s="1" t="str">
        <f>IF(官網匯出!S1815="","",官網匯出!S1815)</f>
        <v/>
      </c>
      <c r="Z1815" s="1" t="str">
        <f>IF(G1815="","",官網匯出!T1815)</f>
        <v/>
      </c>
      <c r="AA1815" s="1" t="str">
        <f>IF(G1815="","",官網匯出!AK1815)</f>
        <v/>
      </c>
      <c r="AB1815" s="1" t="str">
        <f>IF(G1815="","",IF(官網匯出!V1815="","",官網匯出!V1815))</f>
        <v/>
      </c>
      <c r="AJ1815" s="1" t="str">
        <f>IF(G1815="","",IF(官網匯出!AE1815="","",官網匯出!AE1815))</f>
        <v/>
      </c>
      <c r="AK1815" s="1" t="str">
        <f>IF(G1815="","",IF(官網匯出!AD1815="","",官網匯出!AD1815))</f>
        <v/>
      </c>
      <c r="AL1815" s="1" t="str">
        <f t="shared" si="321"/>
        <v>0</v>
      </c>
      <c r="AM1815" s="1" t="str">
        <f>IF(官網匯出!AG1815="","",官網匯出!AG1815)</f>
        <v/>
      </c>
      <c r="AN1815" s="1" t="str">
        <f>IF(G1815="","",IF(官網匯出!AH1815="","",官網匯出!AH1815))</f>
        <v/>
      </c>
      <c r="AO1815" s="14" t="str">
        <f t="shared" si="322"/>
        <v/>
      </c>
      <c r="AP1815" s="14" t="str">
        <f t="shared" si="323"/>
        <v>1</v>
      </c>
      <c r="AQ1815" s="14" t="str">
        <f t="shared" si="324"/>
        <v>0</v>
      </c>
      <c r="AR1815" s="1" t="str">
        <f t="shared" si="325"/>
        <v/>
      </c>
      <c r="AS1815" s="1" t="str">
        <f t="shared" si="326"/>
        <v/>
      </c>
      <c r="AT1815" s="1" t="str">
        <f t="shared" si="327"/>
        <v/>
      </c>
      <c r="AU1815" s="1" t="str">
        <f t="shared" si="318"/>
        <v/>
      </c>
      <c r="AV1815" s="1" t="e">
        <f>IF(VLOOKUP(G1815,官網匯出!A:AQ,42,FALSE)="","[黃金盾官網]",VLOOKUP(G1815,官網匯出!A:AQ,42,FALSE))</f>
        <v>#N/A</v>
      </c>
      <c r="AW1815" s="1" t="e">
        <f>IF(LEFT(VLOOKUP(G1815,官網匯出!A:AS,43,FALSE),2)="","web",LEFT(VLOOKUP(G1815,官網匯出!A:AS,43,FALSE),2))</f>
        <v>#N/A</v>
      </c>
      <c r="AX1815" s="1" t="str">
        <f t="shared" si="328"/>
        <v>O</v>
      </c>
    </row>
    <row r="1816" spans="1:50">
      <c r="A1816" s="1" t="str">
        <f>IF(G1816="","",VLOOKUP(官網轉換!AW1816,團名!A:B,2,FALSE))</f>
        <v/>
      </c>
      <c r="B1816" s="1" t="str">
        <f>IF(G1816="","",IF(LEFT(VLOOKUP(G1816,官網匯出!A:AQ,43,0),2)="wf",VLOOKUP(VLOOKUP(G1816,官網匯出!A:AQ,43,0),團名!$I$1:$K$12,2,FALSE),"N0071"))</f>
        <v/>
      </c>
      <c r="C1816" s="1" t="str">
        <f>IFERROR(VLOOKUP(官網匯出!D1816,團名!E:G,3,FALSE),"")</f>
        <v/>
      </c>
      <c r="D1816" s="1" t="str">
        <f t="shared" si="319"/>
        <v/>
      </c>
      <c r="E1816" s="1" t="str">
        <f t="shared" si="320"/>
        <v/>
      </c>
      <c r="F1816" s="1" t="str">
        <f>IF(官網匯出!F1816="已付款","","B0012")</f>
        <v>B0012</v>
      </c>
      <c r="G1816" s="1" t="str">
        <f>IF(官網匯出!A1816="","",官網匯出!A1816)</f>
        <v/>
      </c>
      <c r="H1816" s="3" t="str">
        <f>IF(官網匯出!B1816="","",官網匯出!B1816)</f>
        <v/>
      </c>
      <c r="I1816" s="1" t="str">
        <f>IF(官網匯出!C1816="","",官網匯出!C1816)</f>
        <v/>
      </c>
      <c r="J1816" s="1" t="str">
        <f>IF(官網匯出!D1816="","",官網匯出!D1816)</f>
        <v/>
      </c>
      <c r="K1816" s="3" t="str">
        <f>IF(官網匯出!E1816="","",官網匯出!E1816)</f>
        <v/>
      </c>
      <c r="L1816" s="1" t="str">
        <f>IF(官網匯出!F1816="","",官網匯出!F1816)</f>
        <v/>
      </c>
      <c r="M1816" s="1" t="str">
        <f>IF(官網匯出!G1816="","",官網匯出!G1816)</f>
        <v/>
      </c>
      <c r="N1816" s="1" t="str">
        <f>IF(官網匯出!H1816="","",官網匯出!H1816)</f>
        <v/>
      </c>
      <c r="P1816" s="1" t="str">
        <f>IF(官網匯出!J1816="","",RIGHT(官網匯出!J1816,LEN(官網匯出!J1816)-2))</f>
        <v/>
      </c>
      <c r="Q1816" s="1" t="str">
        <f>IF(官網匯出!K1816="","",官網匯出!K1816)</f>
        <v/>
      </c>
      <c r="R1816" s="1" t="str">
        <f>IF(官網匯出!L1816="","",官網匯出!L1816)</f>
        <v/>
      </c>
      <c r="S1816" s="1" t="str">
        <f>IF(官網匯出!M1816="","",官網匯出!M1816)</f>
        <v/>
      </c>
      <c r="T1816" s="1" t="str">
        <f>IF(官網匯出!N1816="","",官網匯出!N1816)</f>
        <v/>
      </c>
      <c r="U1816" s="1" t="str">
        <f>IF(官網匯出!O1816="","",官網匯出!O1816)</f>
        <v/>
      </c>
      <c r="V1816" s="1" t="str">
        <f>IF(官網匯出!P1816="",IF(G1816="","",0),官網匯出!P1816)</f>
        <v/>
      </c>
      <c r="W1816" s="1" t="str">
        <f>IF(官網匯出!Q1816="",IF(G1816="","",0),官網匯出!Q1816)</f>
        <v/>
      </c>
      <c r="X1816" s="1" t="str">
        <f>IF(官網匯出!R1816="","",官網匯出!R1816)</f>
        <v/>
      </c>
      <c r="Y1816" s="1" t="str">
        <f>IF(官網匯出!S1816="","",官網匯出!S1816)</f>
        <v/>
      </c>
      <c r="Z1816" s="1" t="str">
        <f>IF(G1816="","",官網匯出!T1816)</f>
        <v/>
      </c>
      <c r="AA1816" s="1" t="str">
        <f>IF(G1816="","",官網匯出!AK1816)</f>
        <v/>
      </c>
      <c r="AB1816" s="1" t="str">
        <f>IF(G1816="","",IF(官網匯出!V1816="","",官網匯出!V1816))</f>
        <v/>
      </c>
      <c r="AJ1816" s="1" t="str">
        <f>IF(G1816="","",IF(官網匯出!AE1816="","",官網匯出!AE1816))</f>
        <v/>
      </c>
      <c r="AK1816" s="1" t="str">
        <f>IF(G1816="","",IF(官網匯出!AD1816="","",官網匯出!AD1816))</f>
        <v/>
      </c>
      <c r="AL1816" s="1" t="str">
        <f t="shared" si="321"/>
        <v>0</v>
      </c>
      <c r="AM1816" s="1" t="str">
        <f>IF(官網匯出!AG1816="","",官網匯出!AG1816)</f>
        <v/>
      </c>
      <c r="AN1816" s="1" t="str">
        <f>IF(G1816="","",IF(官網匯出!AH1816="","",官網匯出!AH1816))</f>
        <v/>
      </c>
      <c r="AO1816" s="14" t="str">
        <f t="shared" si="322"/>
        <v/>
      </c>
      <c r="AP1816" s="14" t="str">
        <f t="shared" si="323"/>
        <v>1</v>
      </c>
      <c r="AQ1816" s="14" t="str">
        <f t="shared" si="324"/>
        <v>0</v>
      </c>
      <c r="AR1816" s="1" t="str">
        <f t="shared" si="325"/>
        <v/>
      </c>
      <c r="AS1816" s="1" t="str">
        <f t="shared" si="326"/>
        <v/>
      </c>
      <c r="AT1816" s="1" t="str">
        <f t="shared" si="327"/>
        <v/>
      </c>
      <c r="AU1816" s="1" t="str">
        <f t="shared" si="318"/>
        <v/>
      </c>
      <c r="AV1816" s="1" t="e">
        <f>IF(VLOOKUP(G1816,官網匯出!A:AQ,42,FALSE)="","[黃金盾官網]",VLOOKUP(G1816,官網匯出!A:AQ,42,FALSE))</f>
        <v>#N/A</v>
      </c>
      <c r="AW1816" s="1" t="e">
        <f>IF(LEFT(VLOOKUP(G1816,官網匯出!A:AS,43,FALSE),2)="","web",LEFT(VLOOKUP(G1816,官網匯出!A:AS,43,FALSE),2))</f>
        <v>#N/A</v>
      </c>
      <c r="AX1816" s="1" t="str">
        <f t="shared" si="328"/>
        <v>O</v>
      </c>
    </row>
    <row r="1817" spans="1:50">
      <c r="A1817" s="1" t="str">
        <f>IF(G1817="","",VLOOKUP(官網轉換!AW1817,團名!A:B,2,FALSE))</f>
        <v/>
      </c>
      <c r="B1817" s="1" t="str">
        <f>IF(G1817="","",IF(LEFT(VLOOKUP(G1817,官網匯出!A:AQ,43,0),2)="wf",VLOOKUP(VLOOKUP(G1817,官網匯出!A:AQ,43,0),團名!$I$1:$K$12,2,FALSE),"N0071"))</f>
        <v/>
      </c>
      <c r="C1817" s="1" t="str">
        <f>IFERROR(VLOOKUP(官網匯出!D1817,團名!E:G,3,FALSE),"")</f>
        <v/>
      </c>
      <c r="D1817" s="1" t="str">
        <f t="shared" si="319"/>
        <v/>
      </c>
      <c r="E1817" s="1" t="str">
        <f t="shared" si="320"/>
        <v/>
      </c>
      <c r="F1817" s="1" t="str">
        <f>IF(官網匯出!F1817="已付款","","B0012")</f>
        <v>B0012</v>
      </c>
      <c r="G1817" s="1" t="str">
        <f>IF(官網匯出!A1817="","",官網匯出!A1817)</f>
        <v/>
      </c>
      <c r="H1817" s="3" t="str">
        <f>IF(官網匯出!B1817="","",官網匯出!B1817)</f>
        <v/>
      </c>
      <c r="I1817" s="1" t="str">
        <f>IF(官網匯出!C1817="","",官網匯出!C1817)</f>
        <v/>
      </c>
      <c r="J1817" s="1" t="str">
        <f>IF(官網匯出!D1817="","",官網匯出!D1817)</f>
        <v/>
      </c>
      <c r="K1817" s="3" t="str">
        <f>IF(官網匯出!E1817="","",官網匯出!E1817)</f>
        <v/>
      </c>
      <c r="L1817" s="1" t="str">
        <f>IF(官網匯出!F1817="","",官網匯出!F1817)</f>
        <v/>
      </c>
      <c r="M1817" s="1" t="str">
        <f>IF(官網匯出!G1817="","",官網匯出!G1817)</f>
        <v/>
      </c>
      <c r="N1817" s="1" t="str">
        <f>IF(官網匯出!H1817="","",官網匯出!H1817)</f>
        <v/>
      </c>
      <c r="P1817" s="1" t="str">
        <f>IF(官網匯出!J1817="","",RIGHT(官網匯出!J1817,LEN(官網匯出!J1817)-2))</f>
        <v/>
      </c>
      <c r="Q1817" s="1" t="str">
        <f>IF(官網匯出!K1817="","",官網匯出!K1817)</f>
        <v/>
      </c>
      <c r="R1817" s="1" t="str">
        <f>IF(官網匯出!L1817="","",官網匯出!L1817)</f>
        <v/>
      </c>
      <c r="S1817" s="1" t="str">
        <f>IF(官網匯出!M1817="","",官網匯出!M1817)</f>
        <v/>
      </c>
      <c r="T1817" s="1" t="str">
        <f>IF(官網匯出!N1817="","",官網匯出!N1817)</f>
        <v/>
      </c>
      <c r="U1817" s="1" t="str">
        <f>IF(官網匯出!O1817="","",官網匯出!O1817)</f>
        <v/>
      </c>
      <c r="V1817" s="1" t="str">
        <f>IF(官網匯出!P1817="",IF(G1817="","",0),官網匯出!P1817)</f>
        <v/>
      </c>
      <c r="W1817" s="1" t="str">
        <f>IF(官網匯出!Q1817="",IF(G1817="","",0),官網匯出!Q1817)</f>
        <v/>
      </c>
      <c r="X1817" s="1" t="str">
        <f>IF(官網匯出!R1817="","",官網匯出!R1817)</f>
        <v/>
      </c>
      <c r="Y1817" s="1" t="str">
        <f>IF(官網匯出!S1817="","",官網匯出!S1817)</f>
        <v/>
      </c>
      <c r="Z1817" s="1" t="str">
        <f>IF(G1817="","",官網匯出!T1817)</f>
        <v/>
      </c>
      <c r="AA1817" s="1" t="str">
        <f>IF(G1817="","",官網匯出!AK1817)</f>
        <v/>
      </c>
      <c r="AB1817" s="1" t="str">
        <f>IF(G1817="","",IF(官網匯出!V1817="","",官網匯出!V1817))</f>
        <v/>
      </c>
      <c r="AJ1817" s="1" t="str">
        <f>IF(G1817="","",IF(官網匯出!AE1817="","",官網匯出!AE1817))</f>
        <v/>
      </c>
      <c r="AK1817" s="1" t="str">
        <f>IF(G1817="","",IF(官網匯出!AD1817="","",官網匯出!AD1817))</f>
        <v/>
      </c>
      <c r="AL1817" s="1" t="str">
        <f t="shared" si="321"/>
        <v>0</v>
      </c>
      <c r="AM1817" s="1" t="str">
        <f>IF(官網匯出!AG1817="","",官網匯出!AG1817)</f>
        <v/>
      </c>
      <c r="AN1817" s="1" t="str">
        <f>IF(G1817="","",IF(官網匯出!AH1817="","",官網匯出!AH1817))</f>
        <v/>
      </c>
      <c r="AO1817" s="14" t="str">
        <f t="shared" si="322"/>
        <v/>
      </c>
      <c r="AP1817" s="14" t="str">
        <f t="shared" si="323"/>
        <v>1</v>
      </c>
      <c r="AQ1817" s="14" t="str">
        <f t="shared" si="324"/>
        <v>0</v>
      </c>
      <c r="AR1817" s="1" t="str">
        <f t="shared" si="325"/>
        <v/>
      </c>
      <c r="AS1817" s="1" t="str">
        <f t="shared" si="326"/>
        <v/>
      </c>
      <c r="AT1817" s="1" t="str">
        <f t="shared" si="327"/>
        <v/>
      </c>
      <c r="AU1817" s="1" t="str">
        <f t="shared" si="318"/>
        <v/>
      </c>
      <c r="AV1817" s="1" t="e">
        <f>IF(VLOOKUP(G1817,官網匯出!A:AQ,42,FALSE)="","[黃金盾官網]",VLOOKUP(G1817,官網匯出!A:AQ,42,FALSE))</f>
        <v>#N/A</v>
      </c>
      <c r="AW1817" s="1" t="e">
        <f>IF(LEFT(VLOOKUP(G1817,官網匯出!A:AS,43,FALSE),2)="","web",LEFT(VLOOKUP(G1817,官網匯出!A:AS,43,FALSE),2))</f>
        <v>#N/A</v>
      </c>
      <c r="AX1817" s="1" t="str">
        <f t="shared" si="328"/>
        <v>O</v>
      </c>
    </row>
    <row r="1818" spans="1:50">
      <c r="A1818" s="1" t="str">
        <f>IF(G1818="","",VLOOKUP(官網轉換!AW1818,團名!A:B,2,FALSE))</f>
        <v/>
      </c>
      <c r="B1818" s="1" t="str">
        <f>IF(G1818="","",IF(LEFT(VLOOKUP(G1818,官網匯出!A:AQ,43,0),2)="wf",VLOOKUP(VLOOKUP(G1818,官網匯出!A:AQ,43,0),團名!$I$1:$K$12,2,FALSE),"N0071"))</f>
        <v/>
      </c>
      <c r="C1818" s="1" t="str">
        <f>IFERROR(VLOOKUP(官網匯出!D1818,團名!E:G,3,FALSE),"")</f>
        <v/>
      </c>
      <c r="D1818" s="1" t="str">
        <f t="shared" si="319"/>
        <v/>
      </c>
      <c r="E1818" s="1" t="str">
        <f t="shared" si="320"/>
        <v/>
      </c>
      <c r="F1818" s="1" t="str">
        <f>IF(官網匯出!F1818="已付款","","B0012")</f>
        <v>B0012</v>
      </c>
      <c r="G1818" s="1" t="str">
        <f>IF(官網匯出!A1818="","",官網匯出!A1818)</f>
        <v/>
      </c>
      <c r="H1818" s="3" t="str">
        <f>IF(官網匯出!B1818="","",官網匯出!B1818)</f>
        <v/>
      </c>
      <c r="I1818" s="1" t="str">
        <f>IF(官網匯出!C1818="","",官網匯出!C1818)</f>
        <v/>
      </c>
      <c r="J1818" s="1" t="str">
        <f>IF(官網匯出!D1818="","",官網匯出!D1818)</f>
        <v/>
      </c>
      <c r="K1818" s="3" t="str">
        <f>IF(官網匯出!E1818="","",官網匯出!E1818)</f>
        <v/>
      </c>
      <c r="L1818" s="1" t="str">
        <f>IF(官網匯出!F1818="","",官網匯出!F1818)</f>
        <v/>
      </c>
      <c r="M1818" s="1" t="str">
        <f>IF(官網匯出!G1818="","",官網匯出!G1818)</f>
        <v/>
      </c>
      <c r="N1818" s="1" t="str">
        <f>IF(官網匯出!H1818="","",官網匯出!H1818)</f>
        <v/>
      </c>
      <c r="P1818" s="1" t="str">
        <f>IF(官網匯出!J1818="","",RIGHT(官網匯出!J1818,LEN(官網匯出!J1818)-2))</f>
        <v/>
      </c>
      <c r="Q1818" s="1" t="str">
        <f>IF(官網匯出!K1818="","",官網匯出!K1818)</f>
        <v/>
      </c>
      <c r="R1818" s="1" t="str">
        <f>IF(官網匯出!L1818="","",官網匯出!L1818)</f>
        <v/>
      </c>
      <c r="S1818" s="1" t="str">
        <f>IF(官網匯出!M1818="","",官網匯出!M1818)</f>
        <v/>
      </c>
      <c r="T1818" s="1" t="str">
        <f>IF(官網匯出!N1818="","",官網匯出!N1818)</f>
        <v/>
      </c>
      <c r="U1818" s="1" t="str">
        <f>IF(官網匯出!O1818="","",官網匯出!O1818)</f>
        <v/>
      </c>
      <c r="V1818" s="1" t="str">
        <f>IF(官網匯出!P1818="",IF(G1818="","",0),官網匯出!P1818)</f>
        <v/>
      </c>
      <c r="W1818" s="1" t="str">
        <f>IF(官網匯出!Q1818="",IF(G1818="","",0),官網匯出!Q1818)</f>
        <v/>
      </c>
      <c r="X1818" s="1" t="str">
        <f>IF(官網匯出!R1818="","",官網匯出!R1818)</f>
        <v/>
      </c>
      <c r="Y1818" s="1" t="str">
        <f>IF(官網匯出!S1818="","",官網匯出!S1818)</f>
        <v/>
      </c>
      <c r="Z1818" s="1" t="str">
        <f>IF(G1818="","",官網匯出!T1818)</f>
        <v/>
      </c>
      <c r="AA1818" s="1" t="str">
        <f>IF(G1818="","",官網匯出!AK1818)</f>
        <v/>
      </c>
      <c r="AB1818" s="1" t="str">
        <f>IF(G1818="","",IF(官網匯出!V1818="","",官網匯出!V1818))</f>
        <v/>
      </c>
      <c r="AJ1818" s="1" t="str">
        <f>IF(G1818="","",IF(官網匯出!AE1818="","",官網匯出!AE1818))</f>
        <v/>
      </c>
      <c r="AK1818" s="1" t="str">
        <f>IF(G1818="","",IF(官網匯出!AD1818="","",官網匯出!AD1818))</f>
        <v/>
      </c>
      <c r="AL1818" s="1" t="str">
        <f t="shared" si="321"/>
        <v>0</v>
      </c>
      <c r="AM1818" s="1" t="str">
        <f>IF(官網匯出!AG1818="","",官網匯出!AG1818)</f>
        <v/>
      </c>
      <c r="AN1818" s="1" t="str">
        <f>IF(G1818="","",IF(官網匯出!AH1818="","",官網匯出!AH1818))</f>
        <v/>
      </c>
      <c r="AO1818" s="14" t="str">
        <f t="shared" si="322"/>
        <v/>
      </c>
      <c r="AP1818" s="14" t="str">
        <f t="shared" si="323"/>
        <v>1</v>
      </c>
      <c r="AQ1818" s="14" t="str">
        <f t="shared" si="324"/>
        <v>0</v>
      </c>
      <c r="AR1818" s="1" t="str">
        <f t="shared" si="325"/>
        <v/>
      </c>
      <c r="AS1818" s="1" t="str">
        <f t="shared" si="326"/>
        <v/>
      </c>
      <c r="AT1818" s="1" t="str">
        <f t="shared" si="327"/>
        <v/>
      </c>
      <c r="AU1818" s="1" t="str">
        <f t="shared" si="318"/>
        <v/>
      </c>
      <c r="AV1818" s="1" t="e">
        <f>IF(VLOOKUP(G1818,官網匯出!A:AQ,42,FALSE)="","[黃金盾官網]",VLOOKUP(G1818,官網匯出!A:AQ,42,FALSE))</f>
        <v>#N/A</v>
      </c>
      <c r="AW1818" s="1" t="e">
        <f>IF(LEFT(VLOOKUP(G1818,官網匯出!A:AS,43,FALSE),2)="","web",LEFT(VLOOKUP(G1818,官網匯出!A:AS,43,FALSE),2))</f>
        <v>#N/A</v>
      </c>
      <c r="AX1818" s="1" t="str">
        <f t="shared" si="328"/>
        <v>O</v>
      </c>
    </row>
    <row r="1819" spans="1:50">
      <c r="A1819" s="1" t="str">
        <f>IF(G1819="","",VLOOKUP(官網轉換!AW1819,團名!A:B,2,FALSE))</f>
        <v/>
      </c>
      <c r="B1819" s="1" t="str">
        <f>IF(G1819="","",IF(LEFT(VLOOKUP(G1819,官網匯出!A:AQ,43,0),2)="wf",VLOOKUP(VLOOKUP(G1819,官網匯出!A:AQ,43,0),團名!$I$1:$K$12,2,FALSE),"N0071"))</f>
        <v/>
      </c>
      <c r="C1819" s="1" t="str">
        <f>IFERROR(VLOOKUP(官網匯出!D1819,團名!E:G,3,FALSE),"")</f>
        <v/>
      </c>
      <c r="D1819" s="1" t="str">
        <f t="shared" si="319"/>
        <v/>
      </c>
      <c r="E1819" s="1" t="str">
        <f t="shared" si="320"/>
        <v/>
      </c>
      <c r="F1819" s="1" t="str">
        <f>IF(官網匯出!F1819="已付款","","B0012")</f>
        <v>B0012</v>
      </c>
      <c r="G1819" s="1" t="str">
        <f>IF(官網匯出!A1819="","",官網匯出!A1819)</f>
        <v/>
      </c>
      <c r="H1819" s="3" t="str">
        <f>IF(官網匯出!B1819="","",官網匯出!B1819)</f>
        <v/>
      </c>
      <c r="I1819" s="1" t="str">
        <f>IF(官網匯出!C1819="","",官網匯出!C1819)</f>
        <v/>
      </c>
      <c r="J1819" s="1" t="str">
        <f>IF(官網匯出!D1819="","",官網匯出!D1819)</f>
        <v/>
      </c>
      <c r="K1819" s="3" t="str">
        <f>IF(官網匯出!E1819="","",官網匯出!E1819)</f>
        <v/>
      </c>
      <c r="L1819" s="1" t="str">
        <f>IF(官網匯出!F1819="","",官網匯出!F1819)</f>
        <v/>
      </c>
      <c r="M1819" s="1" t="str">
        <f>IF(官網匯出!G1819="","",官網匯出!G1819)</f>
        <v/>
      </c>
      <c r="N1819" s="1" t="str">
        <f>IF(官網匯出!H1819="","",官網匯出!H1819)</f>
        <v/>
      </c>
      <c r="P1819" s="1" t="str">
        <f>IF(官網匯出!J1819="","",RIGHT(官網匯出!J1819,LEN(官網匯出!J1819)-2))</f>
        <v/>
      </c>
      <c r="Q1819" s="1" t="str">
        <f>IF(官網匯出!K1819="","",官網匯出!K1819)</f>
        <v/>
      </c>
      <c r="R1819" s="1" t="str">
        <f>IF(官網匯出!L1819="","",官網匯出!L1819)</f>
        <v/>
      </c>
      <c r="S1819" s="1" t="str">
        <f>IF(官網匯出!M1819="","",官網匯出!M1819)</f>
        <v/>
      </c>
      <c r="T1819" s="1" t="str">
        <f>IF(官網匯出!N1819="","",官網匯出!N1819)</f>
        <v/>
      </c>
      <c r="U1819" s="1" t="str">
        <f>IF(官網匯出!O1819="","",官網匯出!O1819)</f>
        <v/>
      </c>
      <c r="V1819" s="1" t="str">
        <f>IF(官網匯出!P1819="",IF(G1819="","",0),官網匯出!P1819)</f>
        <v/>
      </c>
      <c r="W1819" s="1" t="str">
        <f>IF(官網匯出!Q1819="",IF(G1819="","",0),官網匯出!Q1819)</f>
        <v/>
      </c>
      <c r="X1819" s="1" t="str">
        <f>IF(官網匯出!R1819="","",官網匯出!R1819)</f>
        <v/>
      </c>
      <c r="Y1819" s="1" t="str">
        <f>IF(官網匯出!S1819="","",官網匯出!S1819)</f>
        <v/>
      </c>
      <c r="Z1819" s="1" t="str">
        <f>IF(G1819="","",官網匯出!T1819)</f>
        <v/>
      </c>
      <c r="AA1819" s="1" t="str">
        <f>IF(G1819="","",官網匯出!AK1819)</f>
        <v/>
      </c>
      <c r="AB1819" s="1" t="str">
        <f>IF(G1819="","",IF(官網匯出!V1819="","",官網匯出!V1819))</f>
        <v/>
      </c>
      <c r="AJ1819" s="1" t="str">
        <f>IF(G1819="","",IF(官網匯出!AE1819="","",官網匯出!AE1819))</f>
        <v/>
      </c>
      <c r="AK1819" s="1" t="str">
        <f>IF(G1819="","",IF(官網匯出!AD1819="","",官網匯出!AD1819))</f>
        <v/>
      </c>
      <c r="AL1819" s="1" t="str">
        <f t="shared" si="321"/>
        <v>0</v>
      </c>
      <c r="AM1819" s="1" t="str">
        <f>IF(官網匯出!AG1819="","",官網匯出!AG1819)</f>
        <v/>
      </c>
      <c r="AN1819" s="1" t="str">
        <f>IF(G1819="","",IF(官網匯出!AH1819="","",官網匯出!AH1819))</f>
        <v/>
      </c>
      <c r="AO1819" s="14" t="str">
        <f t="shared" si="322"/>
        <v/>
      </c>
      <c r="AP1819" s="14" t="str">
        <f t="shared" si="323"/>
        <v>1</v>
      </c>
      <c r="AQ1819" s="14" t="str">
        <f t="shared" si="324"/>
        <v>0</v>
      </c>
      <c r="AR1819" s="1" t="str">
        <f t="shared" si="325"/>
        <v/>
      </c>
      <c r="AS1819" s="1" t="str">
        <f t="shared" si="326"/>
        <v/>
      </c>
      <c r="AT1819" s="1" t="str">
        <f t="shared" si="327"/>
        <v/>
      </c>
      <c r="AU1819" s="1" t="str">
        <f t="shared" si="318"/>
        <v/>
      </c>
      <c r="AV1819" s="1" t="e">
        <f>IF(VLOOKUP(G1819,官網匯出!A:AQ,42,FALSE)="","[黃金盾官網]",VLOOKUP(G1819,官網匯出!A:AQ,42,FALSE))</f>
        <v>#N/A</v>
      </c>
      <c r="AW1819" s="1" t="e">
        <f>IF(LEFT(VLOOKUP(G1819,官網匯出!A:AS,43,FALSE),2)="","web",LEFT(VLOOKUP(G1819,官網匯出!A:AS,43,FALSE),2))</f>
        <v>#N/A</v>
      </c>
      <c r="AX1819" s="1" t="str">
        <f t="shared" si="328"/>
        <v>O</v>
      </c>
    </row>
    <row r="1820" spans="1:50">
      <c r="A1820" s="1" t="str">
        <f>IF(G1820="","",VLOOKUP(官網轉換!AW1820,團名!A:B,2,FALSE))</f>
        <v/>
      </c>
      <c r="B1820" s="1" t="str">
        <f>IF(G1820="","",IF(LEFT(VLOOKUP(G1820,官網匯出!A:AQ,43,0),2)="wf",VLOOKUP(VLOOKUP(G1820,官網匯出!A:AQ,43,0),團名!$I$1:$K$12,2,FALSE),"N0071"))</f>
        <v/>
      </c>
      <c r="C1820" s="1" t="str">
        <f>IFERROR(VLOOKUP(官網匯出!D1820,團名!E:G,3,FALSE),"")</f>
        <v/>
      </c>
      <c r="D1820" s="1" t="str">
        <f t="shared" si="319"/>
        <v/>
      </c>
      <c r="E1820" s="1" t="str">
        <f t="shared" si="320"/>
        <v/>
      </c>
      <c r="F1820" s="1" t="str">
        <f>IF(官網匯出!F1820="已付款","","B0012")</f>
        <v>B0012</v>
      </c>
      <c r="G1820" s="1" t="str">
        <f>IF(官網匯出!A1820="","",官網匯出!A1820)</f>
        <v/>
      </c>
      <c r="H1820" s="3" t="str">
        <f>IF(官網匯出!B1820="","",官網匯出!B1820)</f>
        <v/>
      </c>
      <c r="I1820" s="1" t="str">
        <f>IF(官網匯出!C1820="","",官網匯出!C1820)</f>
        <v/>
      </c>
      <c r="J1820" s="1" t="str">
        <f>IF(官網匯出!D1820="","",官網匯出!D1820)</f>
        <v/>
      </c>
      <c r="K1820" s="3" t="str">
        <f>IF(官網匯出!E1820="","",官網匯出!E1820)</f>
        <v/>
      </c>
      <c r="L1820" s="1" t="str">
        <f>IF(官網匯出!F1820="","",官網匯出!F1820)</f>
        <v/>
      </c>
      <c r="M1820" s="1" t="str">
        <f>IF(官網匯出!G1820="","",官網匯出!G1820)</f>
        <v/>
      </c>
      <c r="N1820" s="1" t="str">
        <f>IF(官網匯出!H1820="","",官網匯出!H1820)</f>
        <v/>
      </c>
      <c r="P1820" s="1" t="str">
        <f>IF(官網匯出!J1820="","",RIGHT(官網匯出!J1820,LEN(官網匯出!J1820)-2))</f>
        <v/>
      </c>
      <c r="Q1820" s="1" t="str">
        <f>IF(官網匯出!K1820="","",官網匯出!K1820)</f>
        <v/>
      </c>
      <c r="R1820" s="1" t="str">
        <f>IF(官網匯出!L1820="","",官網匯出!L1820)</f>
        <v/>
      </c>
      <c r="S1820" s="1" t="str">
        <f>IF(官網匯出!M1820="","",官網匯出!M1820)</f>
        <v/>
      </c>
      <c r="T1820" s="1" t="str">
        <f>IF(官網匯出!N1820="","",官網匯出!N1820)</f>
        <v/>
      </c>
      <c r="U1820" s="1" t="str">
        <f>IF(官網匯出!O1820="","",官網匯出!O1820)</f>
        <v/>
      </c>
      <c r="V1820" s="1" t="str">
        <f>IF(官網匯出!P1820="",IF(G1820="","",0),官網匯出!P1820)</f>
        <v/>
      </c>
      <c r="W1820" s="1" t="str">
        <f>IF(官網匯出!Q1820="",IF(G1820="","",0),官網匯出!Q1820)</f>
        <v/>
      </c>
      <c r="X1820" s="1" t="str">
        <f>IF(官網匯出!R1820="","",官網匯出!R1820)</f>
        <v/>
      </c>
      <c r="Y1820" s="1" t="str">
        <f>IF(官網匯出!S1820="","",官網匯出!S1820)</f>
        <v/>
      </c>
      <c r="Z1820" s="1" t="str">
        <f>IF(G1820="","",官網匯出!T1820)</f>
        <v/>
      </c>
      <c r="AA1820" s="1" t="str">
        <f>IF(G1820="","",官網匯出!AK1820)</f>
        <v/>
      </c>
      <c r="AB1820" s="1" t="str">
        <f>IF(G1820="","",IF(官網匯出!V1820="","",官網匯出!V1820))</f>
        <v/>
      </c>
      <c r="AJ1820" s="1" t="str">
        <f>IF(G1820="","",IF(官網匯出!AE1820="","",官網匯出!AE1820))</f>
        <v/>
      </c>
      <c r="AK1820" s="1" t="str">
        <f>IF(G1820="","",IF(官網匯出!AD1820="","",官網匯出!AD1820))</f>
        <v/>
      </c>
      <c r="AL1820" s="1" t="str">
        <f t="shared" si="321"/>
        <v>0</v>
      </c>
      <c r="AM1820" s="1" t="str">
        <f>IF(官網匯出!AG1820="","",官網匯出!AG1820)</f>
        <v/>
      </c>
      <c r="AN1820" s="1" t="str">
        <f>IF(G1820="","",IF(官網匯出!AH1820="","",官網匯出!AH1820))</f>
        <v/>
      </c>
      <c r="AO1820" s="14" t="str">
        <f t="shared" si="322"/>
        <v/>
      </c>
      <c r="AP1820" s="14" t="str">
        <f t="shared" si="323"/>
        <v>1</v>
      </c>
      <c r="AQ1820" s="14" t="str">
        <f t="shared" si="324"/>
        <v>0</v>
      </c>
      <c r="AR1820" s="1" t="str">
        <f t="shared" si="325"/>
        <v/>
      </c>
      <c r="AS1820" s="1" t="str">
        <f t="shared" si="326"/>
        <v/>
      </c>
      <c r="AT1820" s="1" t="str">
        <f t="shared" si="327"/>
        <v/>
      </c>
      <c r="AU1820" s="1" t="str">
        <f t="shared" si="318"/>
        <v/>
      </c>
      <c r="AV1820" s="1" t="e">
        <f>IF(VLOOKUP(G1820,官網匯出!A:AQ,42,FALSE)="","[黃金盾官網]",VLOOKUP(G1820,官網匯出!A:AQ,42,FALSE))</f>
        <v>#N/A</v>
      </c>
      <c r="AW1820" s="1" t="e">
        <f>IF(LEFT(VLOOKUP(G1820,官網匯出!A:AS,43,FALSE),2)="","web",LEFT(VLOOKUP(G1820,官網匯出!A:AS,43,FALSE),2))</f>
        <v>#N/A</v>
      </c>
      <c r="AX1820" s="1" t="str">
        <f t="shared" si="328"/>
        <v>O</v>
      </c>
    </row>
    <row r="1821" spans="1:50">
      <c r="A1821" s="1" t="str">
        <f>IF(G1821="","",VLOOKUP(官網轉換!AW1821,團名!A:B,2,FALSE))</f>
        <v/>
      </c>
      <c r="B1821" s="1" t="str">
        <f>IF(G1821="","",IF(LEFT(VLOOKUP(G1821,官網匯出!A:AQ,43,0),2)="wf",VLOOKUP(VLOOKUP(G1821,官網匯出!A:AQ,43,0),團名!$I$1:$K$12,2,FALSE),"N0071"))</f>
        <v/>
      </c>
      <c r="C1821" s="1" t="str">
        <f>IFERROR(VLOOKUP(官網匯出!D1821,團名!E:G,3,FALSE),"")</f>
        <v/>
      </c>
      <c r="D1821" s="1" t="str">
        <f t="shared" si="319"/>
        <v/>
      </c>
      <c r="E1821" s="1" t="str">
        <f t="shared" si="320"/>
        <v/>
      </c>
      <c r="F1821" s="1" t="str">
        <f>IF(官網匯出!F1821="已付款","","B0012")</f>
        <v>B0012</v>
      </c>
      <c r="G1821" s="1" t="str">
        <f>IF(官網匯出!A1821="","",官網匯出!A1821)</f>
        <v/>
      </c>
      <c r="H1821" s="3" t="str">
        <f>IF(官網匯出!B1821="","",官網匯出!B1821)</f>
        <v/>
      </c>
      <c r="I1821" s="1" t="str">
        <f>IF(官網匯出!C1821="","",官網匯出!C1821)</f>
        <v/>
      </c>
      <c r="J1821" s="1" t="str">
        <f>IF(官網匯出!D1821="","",官網匯出!D1821)</f>
        <v/>
      </c>
      <c r="K1821" s="3" t="str">
        <f>IF(官網匯出!E1821="","",官網匯出!E1821)</f>
        <v/>
      </c>
      <c r="L1821" s="1" t="str">
        <f>IF(官網匯出!F1821="","",官網匯出!F1821)</f>
        <v/>
      </c>
      <c r="M1821" s="1" t="str">
        <f>IF(官網匯出!G1821="","",官網匯出!G1821)</f>
        <v/>
      </c>
      <c r="N1821" s="1" t="str">
        <f>IF(官網匯出!H1821="","",官網匯出!H1821)</f>
        <v/>
      </c>
      <c r="P1821" s="1" t="str">
        <f>IF(官網匯出!J1821="","",RIGHT(官網匯出!J1821,LEN(官網匯出!J1821)-2))</f>
        <v/>
      </c>
      <c r="Q1821" s="1" t="str">
        <f>IF(官網匯出!K1821="","",官網匯出!K1821)</f>
        <v/>
      </c>
      <c r="R1821" s="1" t="str">
        <f>IF(官網匯出!L1821="","",官網匯出!L1821)</f>
        <v/>
      </c>
      <c r="S1821" s="1" t="str">
        <f>IF(官網匯出!M1821="","",官網匯出!M1821)</f>
        <v/>
      </c>
      <c r="T1821" s="1" t="str">
        <f>IF(官網匯出!N1821="","",官網匯出!N1821)</f>
        <v/>
      </c>
      <c r="U1821" s="1" t="str">
        <f>IF(官網匯出!O1821="","",官網匯出!O1821)</f>
        <v/>
      </c>
      <c r="V1821" s="1" t="str">
        <f>IF(官網匯出!P1821="",IF(G1821="","",0),官網匯出!P1821)</f>
        <v/>
      </c>
      <c r="W1821" s="1" t="str">
        <f>IF(官網匯出!Q1821="",IF(G1821="","",0),官網匯出!Q1821)</f>
        <v/>
      </c>
      <c r="X1821" s="1" t="str">
        <f>IF(官網匯出!R1821="","",官網匯出!R1821)</f>
        <v/>
      </c>
      <c r="Y1821" s="1" t="str">
        <f>IF(官網匯出!S1821="","",官網匯出!S1821)</f>
        <v/>
      </c>
      <c r="Z1821" s="1" t="str">
        <f>IF(G1821="","",官網匯出!T1821)</f>
        <v/>
      </c>
      <c r="AA1821" s="1" t="str">
        <f>IF(G1821="","",官網匯出!AK1821)</f>
        <v/>
      </c>
      <c r="AB1821" s="1" t="str">
        <f>IF(G1821="","",IF(官網匯出!V1821="","",官網匯出!V1821))</f>
        <v/>
      </c>
      <c r="AJ1821" s="1" t="str">
        <f>IF(G1821="","",IF(官網匯出!AE1821="","",官網匯出!AE1821))</f>
        <v/>
      </c>
      <c r="AK1821" s="1" t="str">
        <f>IF(G1821="","",IF(官網匯出!AD1821="","",官網匯出!AD1821))</f>
        <v/>
      </c>
      <c r="AL1821" s="1" t="str">
        <f t="shared" si="321"/>
        <v>0</v>
      </c>
      <c r="AM1821" s="1" t="str">
        <f>IF(官網匯出!AG1821="","",官網匯出!AG1821)</f>
        <v/>
      </c>
      <c r="AN1821" s="1" t="str">
        <f>IF(G1821="","",IF(官網匯出!AH1821="","",官網匯出!AH1821))</f>
        <v/>
      </c>
      <c r="AO1821" s="14" t="str">
        <f t="shared" si="322"/>
        <v/>
      </c>
      <c r="AP1821" s="14" t="str">
        <f t="shared" si="323"/>
        <v>1</v>
      </c>
      <c r="AQ1821" s="14" t="str">
        <f t="shared" si="324"/>
        <v>0</v>
      </c>
      <c r="AR1821" s="1" t="str">
        <f t="shared" si="325"/>
        <v/>
      </c>
      <c r="AS1821" s="1" t="str">
        <f t="shared" si="326"/>
        <v/>
      </c>
      <c r="AT1821" s="1" t="str">
        <f t="shared" si="327"/>
        <v/>
      </c>
      <c r="AU1821" s="1" t="str">
        <f t="shared" si="318"/>
        <v/>
      </c>
      <c r="AV1821" s="1" t="e">
        <f>IF(VLOOKUP(G1821,官網匯出!A:AQ,42,FALSE)="","[黃金盾官網]",VLOOKUP(G1821,官網匯出!A:AQ,42,FALSE))</f>
        <v>#N/A</v>
      </c>
      <c r="AW1821" s="1" t="e">
        <f>IF(LEFT(VLOOKUP(G1821,官網匯出!A:AS,43,FALSE),2)="","web",LEFT(VLOOKUP(G1821,官網匯出!A:AS,43,FALSE),2))</f>
        <v>#N/A</v>
      </c>
      <c r="AX1821" s="1" t="str">
        <f t="shared" si="328"/>
        <v>O</v>
      </c>
    </row>
    <row r="1822" spans="1:50">
      <c r="A1822" s="1" t="str">
        <f>IF(G1822="","",VLOOKUP(官網轉換!AW1822,團名!A:B,2,FALSE))</f>
        <v/>
      </c>
      <c r="B1822" s="1" t="str">
        <f>IF(G1822="","",IF(LEFT(VLOOKUP(G1822,官網匯出!A:AQ,43,0),2)="wf",VLOOKUP(VLOOKUP(G1822,官網匯出!A:AQ,43,0),團名!$I$1:$K$12,2,FALSE),"N0071"))</f>
        <v/>
      </c>
      <c r="C1822" s="1" t="str">
        <f>IFERROR(VLOOKUP(官網匯出!D1822,團名!E:G,3,FALSE),"")</f>
        <v/>
      </c>
      <c r="D1822" s="1" t="str">
        <f t="shared" si="319"/>
        <v/>
      </c>
      <c r="E1822" s="1" t="str">
        <f t="shared" si="320"/>
        <v/>
      </c>
      <c r="F1822" s="1" t="str">
        <f>IF(官網匯出!F1822="已付款","","B0012")</f>
        <v>B0012</v>
      </c>
      <c r="G1822" s="1" t="str">
        <f>IF(官網匯出!A1822="","",官網匯出!A1822)</f>
        <v/>
      </c>
      <c r="H1822" s="3" t="str">
        <f>IF(官網匯出!B1822="","",官網匯出!B1822)</f>
        <v/>
      </c>
      <c r="I1822" s="1" t="str">
        <f>IF(官網匯出!C1822="","",官網匯出!C1822)</f>
        <v/>
      </c>
      <c r="J1822" s="1" t="str">
        <f>IF(官網匯出!D1822="","",官網匯出!D1822)</f>
        <v/>
      </c>
      <c r="K1822" s="3" t="str">
        <f>IF(官網匯出!E1822="","",官網匯出!E1822)</f>
        <v/>
      </c>
      <c r="L1822" s="1" t="str">
        <f>IF(官網匯出!F1822="","",官網匯出!F1822)</f>
        <v/>
      </c>
      <c r="M1822" s="1" t="str">
        <f>IF(官網匯出!G1822="","",官網匯出!G1822)</f>
        <v/>
      </c>
      <c r="N1822" s="1" t="str">
        <f>IF(官網匯出!H1822="","",官網匯出!H1822)</f>
        <v/>
      </c>
      <c r="P1822" s="1" t="str">
        <f>IF(官網匯出!J1822="","",RIGHT(官網匯出!J1822,LEN(官網匯出!J1822)-2))</f>
        <v/>
      </c>
      <c r="Q1822" s="1" t="str">
        <f>IF(官網匯出!K1822="","",官網匯出!K1822)</f>
        <v/>
      </c>
      <c r="R1822" s="1" t="str">
        <f>IF(官網匯出!L1822="","",官網匯出!L1822)</f>
        <v/>
      </c>
      <c r="S1822" s="1" t="str">
        <f>IF(官網匯出!M1822="","",官網匯出!M1822)</f>
        <v/>
      </c>
      <c r="T1822" s="1" t="str">
        <f>IF(官網匯出!N1822="","",官網匯出!N1822)</f>
        <v/>
      </c>
      <c r="U1822" s="1" t="str">
        <f>IF(官網匯出!O1822="","",官網匯出!O1822)</f>
        <v/>
      </c>
      <c r="V1822" s="1" t="str">
        <f>IF(官網匯出!P1822="",IF(G1822="","",0),官網匯出!P1822)</f>
        <v/>
      </c>
      <c r="W1822" s="1" t="str">
        <f>IF(官網匯出!Q1822="",IF(G1822="","",0),官網匯出!Q1822)</f>
        <v/>
      </c>
      <c r="X1822" s="1" t="str">
        <f>IF(官網匯出!R1822="","",官網匯出!R1822)</f>
        <v/>
      </c>
      <c r="Y1822" s="1" t="str">
        <f>IF(官網匯出!S1822="","",官網匯出!S1822)</f>
        <v/>
      </c>
      <c r="Z1822" s="1" t="str">
        <f>IF(G1822="","",官網匯出!T1822)</f>
        <v/>
      </c>
      <c r="AA1822" s="1" t="str">
        <f>IF(G1822="","",官網匯出!AK1822)</f>
        <v/>
      </c>
      <c r="AB1822" s="1" t="str">
        <f>IF(G1822="","",IF(官網匯出!V1822="","",官網匯出!V1822))</f>
        <v/>
      </c>
      <c r="AJ1822" s="1" t="str">
        <f>IF(G1822="","",IF(官網匯出!AE1822="","",官網匯出!AE1822))</f>
        <v/>
      </c>
      <c r="AK1822" s="1" t="str">
        <f>IF(G1822="","",IF(官網匯出!AD1822="","",官網匯出!AD1822))</f>
        <v/>
      </c>
      <c r="AL1822" s="1" t="str">
        <f t="shared" si="321"/>
        <v>0</v>
      </c>
      <c r="AM1822" s="1" t="str">
        <f>IF(官網匯出!AG1822="","",官網匯出!AG1822)</f>
        <v/>
      </c>
      <c r="AN1822" s="1" t="str">
        <f>IF(G1822="","",IF(官網匯出!AH1822="","",官網匯出!AH1822))</f>
        <v/>
      </c>
      <c r="AO1822" s="14" t="str">
        <f t="shared" si="322"/>
        <v/>
      </c>
      <c r="AP1822" s="14" t="str">
        <f t="shared" si="323"/>
        <v>1</v>
      </c>
      <c r="AQ1822" s="14" t="str">
        <f t="shared" si="324"/>
        <v>0</v>
      </c>
      <c r="AR1822" s="1" t="str">
        <f t="shared" si="325"/>
        <v/>
      </c>
      <c r="AS1822" s="1" t="str">
        <f t="shared" si="326"/>
        <v/>
      </c>
      <c r="AT1822" s="1" t="str">
        <f t="shared" si="327"/>
        <v/>
      </c>
      <c r="AU1822" s="1" t="str">
        <f t="shared" si="318"/>
        <v/>
      </c>
      <c r="AV1822" s="1" t="e">
        <f>IF(VLOOKUP(G1822,官網匯出!A:AQ,42,FALSE)="","[黃金盾官網]",VLOOKUP(G1822,官網匯出!A:AQ,42,FALSE))</f>
        <v>#N/A</v>
      </c>
      <c r="AW1822" s="1" t="e">
        <f>IF(LEFT(VLOOKUP(G1822,官網匯出!A:AS,43,FALSE),2)="","web",LEFT(VLOOKUP(G1822,官網匯出!A:AS,43,FALSE),2))</f>
        <v>#N/A</v>
      </c>
      <c r="AX1822" s="1" t="str">
        <f t="shared" si="328"/>
        <v>O</v>
      </c>
    </row>
    <row r="1823" spans="1:50">
      <c r="A1823" s="1" t="str">
        <f>IF(G1823="","",VLOOKUP(官網轉換!AW1823,團名!A:B,2,FALSE))</f>
        <v/>
      </c>
      <c r="B1823" s="1" t="str">
        <f>IF(G1823="","",IF(LEFT(VLOOKUP(G1823,官網匯出!A:AQ,43,0),2)="wf",VLOOKUP(VLOOKUP(G1823,官網匯出!A:AQ,43,0),團名!$I$1:$K$12,2,FALSE),"N0071"))</f>
        <v/>
      </c>
      <c r="C1823" s="1" t="str">
        <f>IFERROR(VLOOKUP(官網匯出!D1823,團名!E:G,3,FALSE),"")</f>
        <v/>
      </c>
      <c r="D1823" s="1" t="str">
        <f t="shared" si="319"/>
        <v/>
      </c>
      <c r="E1823" s="1" t="str">
        <f t="shared" si="320"/>
        <v/>
      </c>
      <c r="F1823" s="1" t="str">
        <f>IF(官網匯出!F1823="已付款","","B0012")</f>
        <v>B0012</v>
      </c>
      <c r="G1823" s="1" t="str">
        <f>IF(官網匯出!A1823="","",官網匯出!A1823)</f>
        <v/>
      </c>
      <c r="H1823" s="3" t="str">
        <f>IF(官網匯出!B1823="","",官網匯出!B1823)</f>
        <v/>
      </c>
      <c r="I1823" s="1" t="str">
        <f>IF(官網匯出!C1823="","",官網匯出!C1823)</f>
        <v/>
      </c>
      <c r="J1823" s="1" t="str">
        <f>IF(官網匯出!D1823="","",官網匯出!D1823)</f>
        <v/>
      </c>
      <c r="K1823" s="3" t="str">
        <f>IF(官網匯出!E1823="","",官網匯出!E1823)</f>
        <v/>
      </c>
      <c r="L1823" s="1" t="str">
        <f>IF(官網匯出!F1823="","",官網匯出!F1823)</f>
        <v/>
      </c>
      <c r="M1823" s="1" t="str">
        <f>IF(官網匯出!G1823="","",官網匯出!G1823)</f>
        <v/>
      </c>
      <c r="N1823" s="1" t="str">
        <f>IF(官網匯出!H1823="","",官網匯出!H1823)</f>
        <v/>
      </c>
      <c r="P1823" s="1" t="str">
        <f>IF(官網匯出!J1823="","",RIGHT(官網匯出!J1823,LEN(官網匯出!J1823)-2))</f>
        <v/>
      </c>
      <c r="Q1823" s="1" t="str">
        <f>IF(官網匯出!K1823="","",官網匯出!K1823)</f>
        <v/>
      </c>
      <c r="R1823" s="1" t="str">
        <f>IF(官網匯出!L1823="","",官網匯出!L1823)</f>
        <v/>
      </c>
      <c r="S1823" s="1" t="str">
        <f>IF(官網匯出!M1823="","",官網匯出!M1823)</f>
        <v/>
      </c>
      <c r="T1823" s="1" t="str">
        <f>IF(官網匯出!N1823="","",官網匯出!N1823)</f>
        <v/>
      </c>
      <c r="U1823" s="1" t="str">
        <f>IF(官網匯出!O1823="","",官網匯出!O1823)</f>
        <v/>
      </c>
      <c r="V1823" s="1" t="str">
        <f>IF(官網匯出!P1823="",IF(G1823="","",0),官網匯出!P1823)</f>
        <v/>
      </c>
      <c r="W1823" s="1" t="str">
        <f>IF(官網匯出!Q1823="",IF(G1823="","",0),官網匯出!Q1823)</f>
        <v/>
      </c>
      <c r="X1823" s="1" t="str">
        <f>IF(官網匯出!R1823="","",官網匯出!R1823)</f>
        <v/>
      </c>
      <c r="Y1823" s="1" t="str">
        <f>IF(官網匯出!S1823="","",官網匯出!S1823)</f>
        <v/>
      </c>
      <c r="Z1823" s="1" t="str">
        <f>IF(G1823="","",官網匯出!T1823)</f>
        <v/>
      </c>
      <c r="AA1823" s="1" t="str">
        <f>IF(G1823="","",官網匯出!AK1823)</f>
        <v/>
      </c>
      <c r="AB1823" s="1" t="str">
        <f>IF(G1823="","",IF(官網匯出!V1823="","",官網匯出!V1823))</f>
        <v/>
      </c>
      <c r="AJ1823" s="1" t="str">
        <f>IF(G1823="","",IF(官網匯出!AE1823="","",官網匯出!AE1823))</f>
        <v/>
      </c>
      <c r="AK1823" s="1" t="str">
        <f>IF(G1823="","",IF(官網匯出!AD1823="","",官網匯出!AD1823))</f>
        <v/>
      </c>
      <c r="AL1823" s="1" t="str">
        <f t="shared" si="321"/>
        <v>0</v>
      </c>
      <c r="AM1823" s="1" t="str">
        <f>IF(官網匯出!AG1823="","",官網匯出!AG1823)</f>
        <v/>
      </c>
      <c r="AN1823" s="1" t="str">
        <f>IF(G1823="","",IF(官網匯出!AH1823="","",官網匯出!AH1823))</f>
        <v/>
      </c>
      <c r="AO1823" s="14" t="str">
        <f t="shared" si="322"/>
        <v/>
      </c>
      <c r="AP1823" s="14" t="str">
        <f t="shared" si="323"/>
        <v>1</v>
      </c>
      <c r="AQ1823" s="14" t="str">
        <f t="shared" si="324"/>
        <v>0</v>
      </c>
      <c r="AR1823" s="1" t="str">
        <f t="shared" si="325"/>
        <v/>
      </c>
      <c r="AS1823" s="1" t="str">
        <f t="shared" si="326"/>
        <v/>
      </c>
      <c r="AT1823" s="1" t="str">
        <f t="shared" si="327"/>
        <v/>
      </c>
      <c r="AU1823" s="1" t="str">
        <f t="shared" si="318"/>
        <v/>
      </c>
      <c r="AV1823" s="1" t="e">
        <f>IF(VLOOKUP(G1823,官網匯出!A:AQ,42,FALSE)="","[黃金盾官網]",VLOOKUP(G1823,官網匯出!A:AQ,42,FALSE))</f>
        <v>#N/A</v>
      </c>
      <c r="AW1823" s="1" t="e">
        <f>IF(LEFT(VLOOKUP(G1823,官網匯出!A:AS,43,FALSE),2)="","web",LEFT(VLOOKUP(G1823,官網匯出!A:AS,43,FALSE),2))</f>
        <v>#N/A</v>
      </c>
      <c r="AX1823" s="1" t="str">
        <f t="shared" si="328"/>
        <v>O</v>
      </c>
    </row>
    <row r="1824" spans="1:50">
      <c r="A1824" s="1" t="str">
        <f>IF(G1824="","",VLOOKUP(官網轉換!AW1824,團名!A:B,2,FALSE))</f>
        <v/>
      </c>
      <c r="B1824" s="1" t="str">
        <f>IF(G1824="","",IF(LEFT(VLOOKUP(G1824,官網匯出!A:AQ,43,0),2)="wf",VLOOKUP(VLOOKUP(G1824,官網匯出!A:AQ,43,0),團名!$I$1:$K$12,2,FALSE),"N0071"))</f>
        <v/>
      </c>
      <c r="C1824" s="1" t="str">
        <f>IFERROR(VLOOKUP(官網匯出!D1824,團名!E:G,3,FALSE),"")</f>
        <v/>
      </c>
      <c r="D1824" s="1" t="str">
        <f t="shared" si="319"/>
        <v/>
      </c>
      <c r="E1824" s="1" t="str">
        <f t="shared" si="320"/>
        <v/>
      </c>
      <c r="F1824" s="1" t="str">
        <f>IF(官網匯出!F1824="已付款","","B0012")</f>
        <v>B0012</v>
      </c>
      <c r="G1824" s="1" t="str">
        <f>IF(官網匯出!A1824="","",官網匯出!A1824)</f>
        <v/>
      </c>
      <c r="H1824" s="3" t="str">
        <f>IF(官網匯出!B1824="","",官網匯出!B1824)</f>
        <v/>
      </c>
      <c r="I1824" s="1" t="str">
        <f>IF(官網匯出!C1824="","",官網匯出!C1824)</f>
        <v/>
      </c>
      <c r="J1824" s="1" t="str">
        <f>IF(官網匯出!D1824="","",官網匯出!D1824)</f>
        <v/>
      </c>
      <c r="K1824" s="3" t="str">
        <f>IF(官網匯出!E1824="","",官網匯出!E1824)</f>
        <v/>
      </c>
      <c r="L1824" s="1" t="str">
        <f>IF(官網匯出!F1824="","",官網匯出!F1824)</f>
        <v/>
      </c>
      <c r="M1824" s="1" t="str">
        <f>IF(官網匯出!G1824="","",官網匯出!G1824)</f>
        <v/>
      </c>
      <c r="N1824" s="1" t="str">
        <f>IF(官網匯出!H1824="","",官網匯出!H1824)</f>
        <v/>
      </c>
      <c r="P1824" s="1" t="str">
        <f>IF(官網匯出!J1824="","",RIGHT(官網匯出!J1824,LEN(官網匯出!J1824)-2))</f>
        <v/>
      </c>
      <c r="Q1824" s="1" t="str">
        <f>IF(官網匯出!K1824="","",官網匯出!K1824)</f>
        <v/>
      </c>
      <c r="R1824" s="1" t="str">
        <f>IF(官網匯出!L1824="","",官網匯出!L1824)</f>
        <v/>
      </c>
      <c r="S1824" s="1" t="str">
        <f>IF(官網匯出!M1824="","",官網匯出!M1824)</f>
        <v/>
      </c>
      <c r="T1824" s="1" t="str">
        <f>IF(官網匯出!N1824="","",官網匯出!N1824)</f>
        <v/>
      </c>
      <c r="U1824" s="1" t="str">
        <f>IF(官網匯出!O1824="","",官網匯出!O1824)</f>
        <v/>
      </c>
      <c r="V1824" s="1" t="str">
        <f>IF(官網匯出!P1824="",IF(G1824="","",0),官網匯出!P1824)</f>
        <v/>
      </c>
      <c r="W1824" s="1" t="str">
        <f>IF(官網匯出!Q1824="",IF(G1824="","",0),官網匯出!Q1824)</f>
        <v/>
      </c>
      <c r="X1824" s="1" t="str">
        <f>IF(官網匯出!R1824="","",官網匯出!R1824)</f>
        <v/>
      </c>
      <c r="Y1824" s="1" t="str">
        <f>IF(官網匯出!S1824="","",官網匯出!S1824)</f>
        <v/>
      </c>
      <c r="Z1824" s="1" t="str">
        <f>IF(G1824="","",官網匯出!T1824)</f>
        <v/>
      </c>
      <c r="AA1824" s="1" t="str">
        <f>IF(G1824="","",官網匯出!AK1824)</f>
        <v/>
      </c>
      <c r="AB1824" s="1" t="str">
        <f>IF(G1824="","",IF(官網匯出!V1824="","",官網匯出!V1824))</f>
        <v/>
      </c>
      <c r="AJ1824" s="1" t="str">
        <f>IF(G1824="","",IF(官網匯出!AE1824="","",官網匯出!AE1824))</f>
        <v/>
      </c>
      <c r="AK1824" s="1" t="str">
        <f>IF(G1824="","",IF(官網匯出!AD1824="","",官網匯出!AD1824))</f>
        <v/>
      </c>
      <c r="AL1824" s="1" t="str">
        <f t="shared" si="321"/>
        <v>0</v>
      </c>
      <c r="AM1824" s="1" t="str">
        <f>IF(官網匯出!AG1824="","",官網匯出!AG1824)</f>
        <v/>
      </c>
      <c r="AN1824" s="1" t="str">
        <f>IF(G1824="","",IF(官網匯出!AH1824="","",官網匯出!AH1824))</f>
        <v/>
      </c>
      <c r="AO1824" s="14" t="str">
        <f t="shared" si="322"/>
        <v/>
      </c>
      <c r="AP1824" s="14" t="str">
        <f t="shared" si="323"/>
        <v>1</v>
      </c>
      <c r="AQ1824" s="14" t="str">
        <f t="shared" si="324"/>
        <v>0</v>
      </c>
      <c r="AR1824" s="1" t="str">
        <f t="shared" si="325"/>
        <v/>
      </c>
      <c r="AS1824" s="1" t="str">
        <f t="shared" si="326"/>
        <v/>
      </c>
      <c r="AT1824" s="1" t="str">
        <f t="shared" si="327"/>
        <v/>
      </c>
      <c r="AU1824" s="1" t="str">
        <f t="shared" si="318"/>
        <v/>
      </c>
      <c r="AV1824" s="1" t="e">
        <f>IF(VLOOKUP(G1824,官網匯出!A:AQ,42,FALSE)="","[黃金盾官網]",VLOOKUP(G1824,官網匯出!A:AQ,42,FALSE))</f>
        <v>#N/A</v>
      </c>
      <c r="AW1824" s="1" t="e">
        <f>IF(LEFT(VLOOKUP(G1824,官網匯出!A:AS,43,FALSE),2)="","web",LEFT(VLOOKUP(G1824,官網匯出!A:AS,43,FALSE),2))</f>
        <v>#N/A</v>
      </c>
      <c r="AX1824" s="1" t="str">
        <f t="shared" si="328"/>
        <v>O</v>
      </c>
    </row>
    <row r="1825" spans="1:50">
      <c r="A1825" s="1" t="str">
        <f>IF(G1825="","",VLOOKUP(官網轉換!AW1825,團名!A:B,2,FALSE))</f>
        <v/>
      </c>
      <c r="B1825" s="1" t="str">
        <f>IF(G1825="","",IF(LEFT(VLOOKUP(G1825,官網匯出!A:AQ,43,0),2)="wf",VLOOKUP(VLOOKUP(G1825,官網匯出!A:AQ,43,0),團名!$I$1:$K$12,2,FALSE),"N0071"))</f>
        <v/>
      </c>
      <c r="C1825" s="1" t="str">
        <f>IFERROR(VLOOKUP(官網匯出!D1825,團名!E:G,3,FALSE),"")</f>
        <v/>
      </c>
      <c r="D1825" s="1" t="str">
        <f t="shared" si="319"/>
        <v/>
      </c>
      <c r="E1825" s="1" t="str">
        <f t="shared" si="320"/>
        <v/>
      </c>
      <c r="F1825" s="1" t="str">
        <f>IF(官網匯出!F1825="已付款","","B0012")</f>
        <v>B0012</v>
      </c>
      <c r="G1825" s="1" t="str">
        <f>IF(官網匯出!A1825="","",官網匯出!A1825)</f>
        <v/>
      </c>
      <c r="H1825" s="3" t="str">
        <f>IF(官網匯出!B1825="","",官網匯出!B1825)</f>
        <v/>
      </c>
      <c r="I1825" s="1" t="str">
        <f>IF(官網匯出!C1825="","",官網匯出!C1825)</f>
        <v/>
      </c>
      <c r="J1825" s="1" t="str">
        <f>IF(官網匯出!D1825="","",官網匯出!D1825)</f>
        <v/>
      </c>
      <c r="K1825" s="3" t="str">
        <f>IF(官網匯出!E1825="","",官網匯出!E1825)</f>
        <v/>
      </c>
      <c r="L1825" s="1" t="str">
        <f>IF(官網匯出!F1825="","",官網匯出!F1825)</f>
        <v/>
      </c>
      <c r="M1825" s="1" t="str">
        <f>IF(官網匯出!G1825="","",官網匯出!G1825)</f>
        <v/>
      </c>
      <c r="N1825" s="1" t="str">
        <f>IF(官網匯出!H1825="","",官網匯出!H1825)</f>
        <v/>
      </c>
      <c r="P1825" s="1" t="str">
        <f>IF(官網匯出!J1825="","",RIGHT(官網匯出!J1825,LEN(官網匯出!J1825)-2))</f>
        <v/>
      </c>
      <c r="Q1825" s="1" t="str">
        <f>IF(官網匯出!K1825="","",官網匯出!K1825)</f>
        <v/>
      </c>
      <c r="R1825" s="1" t="str">
        <f>IF(官網匯出!L1825="","",官網匯出!L1825)</f>
        <v/>
      </c>
      <c r="S1825" s="1" t="str">
        <f>IF(官網匯出!M1825="","",官網匯出!M1825)</f>
        <v/>
      </c>
      <c r="T1825" s="1" t="str">
        <f>IF(官網匯出!N1825="","",官網匯出!N1825)</f>
        <v/>
      </c>
      <c r="U1825" s="1" t="str">
        <f>IF(官網匯出!O1825="","",官網匯出!O1825)</f>
        <v/>
      </c>
      <c r="V1825" s="1" t="str">
        <f>IF(官網匯出!P1825="",IF(G1825="","",0),官網匯出!P1825)</f>
        <v/>
      </c>
      <c r="W1825" s="1" t="str">
        <f>IF(官網匯出!Q1825="",IF(G1825="","",0),官網匯出!Q1825)</f>
        <v/>
      </c>
      <c r="X1825" s="1" t="str">
        <f>IF(官網匯出!R1825="","",官網匯出!R1825)</f>
        <v/>
      </c>
      <c r="Y1825" s="1" t="str">
        <f>IF(官網匯出!S1825="","",官網匯出!S1825)</f>
        <v/>
      </c>
      <c r="Z1825" s="1" t="str">
        <f>IF(G1825="","",官網匯出!T1825)</f>
        <v/>
      </c>
      <c r="AA1825" s="1" t="str">
        <f>IF(G1825="","",官網匯出!AK1825)</f>
        <v/>
      </c>
      <c r="AB1825" s="1" t="str">
        <f>IF(G1825="","",IF(官網匯出!V1825="","",官網匯出!V1825))</f>
        <v/>
      </c>
      <c r="AJ1825" s="1" t="str">
        <f>IF(G1825="","",IF(官網匯出!AE1825="","",官網匯出!AE1825))</f>
        <v/>
      </c>
      <c r="AK1825" s="1" t="str">
        <f>IF(G1825="","",IF(官網匯出!AD1825="","",官網匯出!AD1825))</f>
        <v/>
      </c>
      <c r="AL1825" s="1" t="str">
        <f t="shared" si="321"/>
        <v>0</v>
      </c>
      <c r="AM1825" s="1" t="str">
        <f>IF(官網匯出!AG1825="","",官網匯出!AG1825)</f>
        <v/>
      </c>
      <c r="AN1825" s="1" t="str">
        <f>IF(G1825="","",IF(官網匯出!AH1825="","",官網匯出!AH1825))</f>
        <v/>
      </c>
      <c r="AO1825" s="14" t="str">
        <f t="shared" si="322"/>
        <v/>
      </c>
      <c r="AP1825" s="14" t="str">
        <f t="shared" si="323"/>
        <v>1</v>
      </c>
      <c r="AQ1825" s="14" t="str">
        <f t="shared" si="324"/>
        <v>0</v>
      </c>
      <c r="AR1825" s="1" t="str">
        <f t="shared" si="325"/>
        <v/>
      </c>
      <c r="AS1825" s="1" t="str">
        <f t="shared" si="326"/>
        <v/>
      </c>
      <c r="AT1825" s="1" t="str">
        <f t="shared" si="327"/>
        <v/>
      </c>
      <c r="AU1825" s="1" t="str">
        <f t="shared" si="318"/>
        <v/>
      </c>
      <c r="AV1825" s="1" t="e">
        <f>IF(VLOOKUP(G1825,官網匯出!A:AQ,42,FALSE)="","[黃金盾官網]",VLOOKUP(G1825,官網匯出!A:AQ,42,FALSE))</f>
        <v>#N/A</v>
      </c>
      <c r="AW1825" s="1" t="e">
        <f>IF(LEFT(VLOOKUP(G1825,官網匯出!A:AS,43,FALSE),2)="","web",LEFT(VLOOKUP(G1825,官網匯出!A:AS,43,FALSE),2))</f>
        <v>#N/A</v>
      </c>
      <c r="AX1825" s="1" t="str">
        <f t="shared" si="328"/>
        <v>O</v>
      </c>
    </row>
    <row r="1826" spans="1:50">
      <c r="A1826" s="1" t="str">
        <f>IF(G1826="","",VLOOKUP(官網轉換!AW1826,團名!A:B,2,FALSE))</f>
        <v/>
      </c>
      <c r="B1826" s="1" t="str">
        <f>IF(G1826="","",IF(LEFT(VLOOKUP(G1826,官網匯出!A:AQ,43,0),2)="wf",VLOOKUP(VLOOKUP(G1826,官網匯出!A:AQ,43,0),團名!$I$1:$K$12,2,FALSE),"N0071"))</f>
        <v/>
      </c>
      <c r="C1826" s="1" t="str">
        <f>IFERROR(VLOOKUP(官網匯出!D1826,團名!E:G,3,FALSE),"")</f>
        <v/>
      </c>
      <c r="D1826" s="1" t="str">
        <f t="shared" si="319"/>
        <v/>
      </c>
      <c r="E1826" s="1" t="str">
        <f t="shared" si="320"/>
        <v/>
      </c>
      <c r="F1826" s="1" t="str">
        <f>IF(官網匯出!F1826="已付款","","B0012")</f>
        <v>B0012</v>
      </c>
      <c r="G1826" s="1" t="str">
        <f>IF(官網匯出!A1826="","",官網匯出!A1826)</f>
        <v/>
      </c>
      <c r="H1826" s="3" t="str">
        <f>IF(官網匯出!B1826="","",官網匯出!B1826)</f>
        <v/>
      </c>
      <c r="I1826" s="1" t="str">
        <f>IF(官網匯出!C1826="","",官網匯出!C1826)</f>
        <v/>
      </c>
      <c r="J1826" s="1" t="str">
        <f>IF(官網匯出!D1826="","",官網匯出!D1826)</f>
        <v/>
      </c>
      <c r="K1826" s="3" t="str">
        <f>IF(官網匯出!E1826="","",官網匯出!E1826)</f>
        <v/>
      </c>
      <c r="L1826" s="1" t="str">
        <f>IF(官網匯出!F1826="","",官網匯出!F1826)</f>
        <v/>
      </c>
      <c r="M1826" s="1" t="str">
        <f>IF(官網匯出!G1826="","",官網匯出!G1826)</f>
        <v/>
      </c>
      <c r="N1826" s="1" t="str">
        <f>IF(官網匯出!H1826="","",官網匯出!H1826)</f>
        <v/>
      </c>
      <c r="P1826" s="1" t="str">
        <f>IF(官網匯出!J1826="","",RIGHT(官網匯出!J1826,LEN(官網匯出!J1826)-2))</f>
        <v/>
      </c>
      <c r="Q1826" s="1" t="str">
        <f>IF(官網匯出!K1826="","",官網匯出!K1826)</f>
        <v/>
      </c>
      <c r="R1826" s="1" t="str">
        <f>IF(官網匯出!L1826="","",官網匯出!L1826)</f>
        <v/>
      </c>
      <c r="S1826" s="1" t="str">
        <f>IF(官網匯出!M1826="","",官網匯出!M1826)</f>
        <v/>
      </c>
      <c r="T1826" s="1" t="str">
        <f>IF(官網匯出!N1826="","",官網匯出!N1826)</f>
        <v/>
      </c>
      <c r="U1826" s="1" t="str">
        <f>IF(官網匯出!O1826="","",官網匯出!O1826)</f>
        <v/>
      </c>
      <c r="V1826" s="1" t="str">
        <f>IF(官網匯出!P1826="",IF(G1826="","",0),官網匯出!P1826)</f>
        <v/>
      </c>
      <c r="W1826" s="1" t="str">
        <f>IF(官網匯出!Q1826="",IF(G1826="","",0),官網匯出!Q1826)</f>
        <v/>
      </c>
      <c r="X1826" s="1" t="str">
        <f>IF(官網匯出!R1826="","",官網匯出!R1826)</f>
        <v/>
      </c>
      <c r="Y1826" s="1" t="str">
        <f>IF(官網匯出!S1826="","",官網匯出!S1826)</f>
        <v/>
      </c>
      <c r="Z1826" s="1" t="str">
        <f>IF(G1826="","",官網匯出!T1826)</f>
        <v/>
      </c>
      <c r="AA1826" s="1" t="str">
        <f>IF(G1826="","",官網匯出!AK1826)</f>
        <v/>
      </c>
      <c r="AB1826" s="1" t="str">
        <f>IF(G1826="","",IF(官網匯出!V1826="","",官網匯出!V1826))</f>
        <v/>
      </c>
      <c r="AJ1826" s="1" t="str">
        <f>IF(G1826="","",IF(官網匯出!AE1826="","",官網匯出!AE1826))</f>
        <v/>
      </c>
      <c r="AK1826" s="1" t="str">
        <f>IF(G1826="","",IF(官網匯出!AD1826="","",官網匯出!AD1826))</f>
        <v/>
      </c>
      <c r="AL1826" s="1" t="str">
        <f t="shared" si="321"/>
        <v>0</v>
      </c>
      <c r="AM1826" s="1" t="str">
        <f>IF(官網匯出!AG1826="","",官網匯出!AG1826)</f>
        <v/>
      </c>
      <c r="AN1826" s="1" t="str">
        <f>IF(G1826="","",IF(官網匯出!AH1826="","",官網匯出!AH1826))</f>
        <v/>
      </c>
      <c r="AO1826" s="14" t="str">
        <f t="shared" si="322"/>
        <v/>
      </c>
      <c r="AP1826" s="14" t="str">
        <f t="shared" si="323"/>
        <v>1</v>
      </c>
      <c r="AQ1826" s="14" t="str">
        <f t="shared" si="324"/>
        <v>0</v>
      </c>
      <c r="AR1826" s="1" t="str">
        <f t="shared" si="325"/>
        <v/>
      </c>
      <c r="AS1826" s="1" t="str">
        <f t="shared" si="326"/>
        <v/>
      </c>
      <c r="AT1826" s="1" t="str">
        <f t="shared" si="327"/>
        <v/>
      </c>
      <c r="AU1826" s="1" t="str">
        <f t="shared" si="318"/>
        <v/>
      </c>
      <c r="AV1826" s="1" t="e">
        <f>IF(VLOOKUP(G1826,官網匯出!A:AQ,42,FALSE)="","[黃金盾官網]",VLOOKUP(G1826,官網匯出!A:AQ,42,FALSE))</f>
        <v>#N/A</v>
      </c>
      <c r="AW1826" s="1" t="e">
        <f>IF(LEFT(VLOOKUP(G1826,官網匯出!A:AS,43,FALSE),2)="","web",LEFT(VLOOKUP(G1826,官網匯出!A:AS,43,FALSE),2))</f>
        <v>#N/A</v>
      </c>
      <c r="AX1826" s="1" t="str">
        <f t="shared" si="328"/>
        <v>O</v>
      </c>
    </row>
    <row r="1827" spans="1:50">
      <c r="A1827" s="1" t="str">
        <f>IF(G1827="","",VLOOKUP(官網轉換!AW1827,團名!A:B,2,FALSE))</f>
        <v/>
      </c>
      <c r="B1827" s="1" t="str">
        <f>IF(G1827="","",IF(LEFT(VLOOKUP(G1827,官網匯出!A:AQ,43,0),2)="wf",VLOOKUP(VLOOKUP(G1827,官網匯出!A:AQ,43,0),團名!$I$1:$K$12,2,FALSE),"N0071"))</f>
        <v/>
      </c>
      <c r="C1827" s="1" t="str">
        <f>IFERROR(VLOOKUP(官網匯出!D1827,團名!E:G,3,FALSE),"")</f>
        <v/>
      </c>
      <c r="D1827" s="1" t="str">
        <f t="shared" si="319"/>
        <v/>
      </c>
      <c r="E1827" s="1" t="str">
        <f t="shared" si="320"/>
        <v/>
      </c>
      <c r="F1827" s="1" t="str">
        <f>IF(官網匯出!F1827="已付款","","B0012")</f>
        <v>B0012</v>
      </c>
      <c r="G1827" s="1" t="str">
        <f>IF(官網匯出!A1827="","",官網匯出!A1827)</f>
        <v/>
      </c>
      <c r="H1827" s="3" t="str">
        <f>IF(官網匯出!B1827="","",官網匯出!B1827)</f>
        <v/>
      </c>
      <c r="I1827" s="1" t="str">
        <f>IF(官網匯出!C1827="","",官網匯出!C1827)</f>
        <v/>
      </c>
      <c r="J1827" s="1" t="str">
        <f>IF(官網匯出!D1827="","",官網匯出!D1827)</f>
        <v/>
      </c>
      <c r="K1827" s="3" t="str">
        <f>IF(官網匯出!E1827="","",官網匯出!E1827)</f>
        <v/>
      </c>
      <c r="L1827" s="1" t="str">
        <f>IF(官網匯出!F1827="","",官網匯出!F1827)</f>
        <v/>
      </c>
      <c r="M1827" s="1" t="str">
        <f>IF(官網匯出!G1827="","",官網匯出!G1827)</f>
        <v/>
      </c>
      <c r="N1827" s="1" t="str">
        <f>IF(官網匯出!H1827="","",官網匯出!H1827)</f>
        <v/>
      </c>
      <c r="P1827" s="1" t="str">
        <f>IF(官網匯出!J1827="","",RIGHT(官網匯出!J1827,LEN(官網匯出!J1827)-2))</f>
        <v/>
      </c>
      <c r="Q1827" s="1" t="str">
        <f>IF(官網匯出!K1827="","",官網匯出!K1827)</f>
        <v/>
      </c>
      <c r="R1827" s="1" t="str">
        <f>IF(官網匯出!L1827="","",官網匯出!L1827)</f>
        <v/>
      </c>
      <c r="S1827" s="1" t="str">
        <f>IF(官網匯出!M1827="","",官網匯出!M1827)</f>
        <v/>
      </c>
      <c r="T1827" s="1" t="str">
        <f>IF(官網匯出!N1827="","",官網匯出!N1827)</f>
        <v/>
      </c>
      <c r="U1827" s="1" t="str">
        <f>IF(官網匯出!O1827="","",官網匯出!O1827)</f>
        <v/>
      </c>
      <c r="V1827" s="1" t="str">
        <f>IF(官網匯出!P1827="",IF(G1827="","",0),官網匯出!P1827)</f>
        <v/>
      </c>
      <c r="W1827" s="1" t="str">
        <f>IF(官網匯出!Q1827="",IF(G1827="","",0),官網匯出!Q1827)</f>
        <v/>
      </c>
      <c r="X1827" s="1" t="str">
        <f>IF(官網匯出!R1827="","",官網匯出!R1827)</f>
        <v/>
      </c>
      <c r="Y1827" s="1" t="str">
        <f>IF(官網匯出!S1827="","",官網匯出!S1827)</f>
        <v/>
      </c>
      <c r="Z1827" s="1" t="str">
        <f>IF(G1827="","",官網匯出!T1827)</f>
        <v/>
      </c>
      <c r="AA1827" s="1" t="str">
        <f>IF(G1827="","",官網匯出!AK1827)</f>
        <v/>
      </c>
      <c r="AB1827" s="1" t="str">
        <f>IF(G1827="","",IF(官網匯出!V1827="","",官網匯出!V1827))</f>
        <v/>
      </c>
      <c r="AJ1827" s="1" t="str">
        <f>IF(G1827="","",IF(官網匯出!AE1827="","",官網匯出!AE1827))</f>
        <v/>
      </c>
      <c r="AK1827" s="1" t="str">
        <f>IF(G1827="","",IF(官網匯出!AD1827="","",官網匯出!AD1827))</f>
        <v/>
      </c>
      <c r="AL1827" s="1" t="str">
        <f t="shared" si="321"/>
        <v>0</v>
      </c>
      <c r="AM1827" s="1" t="str">
        <f>IF(官網匯出!AG1827="","",官網匯出!AG1827)</f>
        <v/>
      </c>
      <c r="AN1827" s="1" t="str">
        <f>IF(G1827="","",IF(官網匯出!AH1827="","",官網匯出!AH1827))</f>
        <v/>
      </c>
      <c r="AO1827" s="14" t="str">
        <f t="shared" si="322"/>
        <v/>
      </c>
      <c r="AP1827" s="14" t="str">
        <f t="shared" si="323"/>
        <v>1</v>
      </c>
      <c r="AQ1827" s="14" t="str">
        <f t="shared" si="324"/>
        <v>0</v>
      </c>
      <c r="AR1827" s="1" t="str">
        <f t="shared" si="325"/>
        <v/>
      </c>
      <c r="AS1827" s="1" t="str">
        <f t="shared" si="326"/>
        <v/>
      </c>
      <c r="AT1827" s="1" t="str">
        <f t="shared" si="327"/>
        <v/>
      </c>
      <c r="AU1827" s="1" t="str">
        <f t="shared" si="318"/>
        <v/>
      </c>
      <c r="AV1827" s="1" t="e">
        <f>IF(VLOOKUP(G1827,官網匯出!A:AQ,42,FALSE)="","[黃金盾官網]",VLOOKUP(G1827,官網匯出!A:AQ,42,FALSE))</f>
        <v>#N/A</v>
      </c>
      <c r="AW1827" s="1" t="e">
        <f>IF(LEFT(VLOOKUP(G1827,官網匯出!A:AS,43,FALSE),2)="","web",LEFT(VLOOKUP(G1827,官網匯出!A:AS,43,FALSE),2))</f>
        <v>#N/A</v>
      </c>
      <c r="AX1827" s="1" t="str">
        <f t="shared" si="328"/>
        <v>O</v>
      </c>
    </row>
    <row r="1828" spans="1:50">
      <c r="A1828" s="1" t="str">
        <f>IF(G1828="","",VLOOKUP(官網轉換!AW1828,團名!A:B,2,FALSE))</f>
        <v/>
      </c>
      <c r="B1828" s="1" t="str">
        <f>IF(G1828="","",IF(LEFT(VLOOKUP(G1828,官網匯出!A:AQ,43,0),2)="wf",VLOOKUP(VLOOKUP(G1828,官網匯出!A:AQ,43,0),團名!$I$1:$K$12,2,FALSE),"N0071"))</f>
        <v/>
      </c>
      <c r="C1828" s="1" t="str">
        <f>IFERROR(VLOOKUP(官網匯出!D1828,團名!E:G,3,FALSE),"")</f>
        <v/>
      </c>
      <c r="D1828" s="1" t="str">
        <f t="shared" si="319"/>
        <v/>
      </c>
      <c r="E1828" s="1" t="str">
        <f t="shared" si="320"/>
        <v/>
      </c>
      <c r="F1828" s="1" t="str">
        <f>IF(官網匯出!F1828="已付款","","B0012")</f>
        <v>B0012</v>
      </c>
      <c r="G1828" s="1" t="str">
        <f>IF(官網匯出!A1828="","",官網匯出!A1828)</f>
        <v/>
      </c>
      <c r="H1828" s="3" t="str">
        <f>IF(官網匯出!B1828="","",官網匯出!B1828)</f>
        <v/>
      </c>
      <c r="I1828" s="1" t="str">
        <f>IF(官網匯出!C1828="","",官網匯出!C1828)</f>
        <v/>
      </c>
      <c r="J1828" s="1" t="str">
        <f>IF(官網匯出!D1828="","",官網匯出!D1828)</f>
        <v/>
      </c>
      <c r="K1828" s="3" t="str">
        <f>IF(官網匯出!E1828="","",官網匯出!E1828)</f>
        <v/>
      </c>
      <c r="L1828" s="1" t="str">
        <f>IF(官網匯出!F1828="","",官網匯出!F1828)</f>
        <v/>
      </c>
      <c r="M1828" s="1" t="str">
        <f>IF(官網匯出!G1828="","",官網匯出!G1828)</f>
        <v/>
      </c>
      <c r="N1828" s="1" t="str">
        <f>IF(官網匯出!H1828="","",官網匯出!H1828)</f>
        <v/>
      </c>
      <c r="P1828" s="1" t="str">
        <f>IF(官網匯出!J1828="","",RIGHT(官網匯出!J1828,LEN(官網匯出!J1828)-2))</f>
        <v/>
      </c>
      <c r="Q1828" s="1" t="str">
        <f>IF(官網匯出!K1828="","",官網匯出!K1828)</f>
        <v/>
      </c>
      <c r="R1828" s="1" t="str">
        <f>IF(官網匯出!L1828="","",官網匯出!L1828)</f>
        <v/>
      </c>
      <c r="S1828" s="1" t="str">
        <f>IF(官網匯出!M1828="","",官網匯出!M1828)</f>
        <v/>
      </c>
      <c r="T1828" s="1" t="str">
        <f>IF(官網匯出!N1828="","",官網匯出!N1828)</f>
        <v/>
      </c>
      <c r="U1828" s="1" t="str">
        <f>IF(官網匯出!O1828="","",官網匯出!O1828)</f>
        <v/>
      </c>
      <c r="V1828" s="1" t="str">
        <f>IF(官網匯出!P1828="",IF(G1828="","",0),官網匯出!P1828)</f>
        <v/>
      </c>
      <c r="W1828" s="1" t="str">
        <f>IF(官網匯出!Q1828="",IF(G1828="","",0),官網匯出!Q1828)</f>
        <v/>
      </c>
      <c r="X1828" s="1" t="str">
        <f>IF(官網匯出!R1828="","",官網匯出!R1828)</f>
        <v/>
      </c>
      <c r="Y1828" s="1" t="str">
        <f>IF(官網匯出!S1828="","",官網匯出!S1828)</f>
        <v/>
      </c>
      <c r="Z1828" s="1" t="str">
        <f>IF(G1828="","",官網匯出!T1828)</f>
        <v/>
      </c>
      <c r="AA1828" s="1" t="str">
        <f>IF(G1828="","",官網匯出!AK1828)</f>
        <v/>
      </c>
      <c r="AB1828" s="1" t="str">
        <f>IF(G1828="","",IF(官網匯出!V1828="","",官網匯出!V1828))</f>
        <v/>
      </c>
      <c r="AJ1828" s="1" t="str">
        <f>IF(G1828="","",IF(官網匯出!AE1828="","",官網匯出!AE1828))</f>
        <v/>
      </c>
      <c r="AK1828" s="1" t="str">
        <f>IF(G1828="","",IF(官網匯出!AD1828="","",官網匯出!AD1828))</f>
        <v/>
      </c>
      <c r="AL1828" s="1" t="str">
        <f t="shared" si="321"/>
        <v>0</v>
      </c>
      <c r="AM1828" s="1" t="str">
        <f>IF(官網匯出!AG1828="","",官網匯出!AG1828)</f>
        <v/>
      </c>
      <c r="AN1828" s="1" t="str">
        <f>IF(G1828="","",IF(官網匯出!AH1828="","",官網匯出!AH1828))</f>
        <v/>
      </c>
      <c r="AO1828" s="14" t="str">
        <f t="shared" si="322"/>
        <v/>
      </c>
      <c r="AP1828" s="14" t="str">
        <f t="shared" si="323"/>
        <v>1</v>
      </c>
      <c r="AQ1828" s="14" t="str">
        <f t="shared" si="324"/>
        <v>0</v>
      </c>
      <c r="AR1828" s="1" t="str">
        <f t="shared" si="325"/>
        <v/>
      </c>
      <c r="AS1828" s="1" t="str">
        <f t="shared" si="326"/>
        <v/>
      </c>
      <c r="AT1828" s="1" t="str">
        <f t="shared" si="327"/>
        <v/>
      </c>
      <c r="AU1828" s="1" t="str">
        <f t="shared" si="318"/>
        <v/>
      </c>
      <c r="AV1828" s="1" t="e">
        <f>IF(VLOOKUP(G1828,官網匯出!A:AQ,42,FALSE)="","[黃金盾官網]",VLOOKUP(G1828,官網匯出!A:AQ,42,FALSE))</f>
        <v>#N/A</v>
      </c>
      <c r="AW1828" s="1" t="e">
        <f>IF(LEFT(VLOOKUP(G1828,官網匯出!A:AS,43,FALSE),2)="","web",LEFT(VLOOKUP(G1828,官網匯出!A:AS,43,FALSE),2))</f>
        <v>#N/A</v>
      </c>
      <c r="AX1828" s="1" t="str">
        <f t="shared" si="328"/>
        <v>O</v>
      </c>
    </row>
    <row r="1829" spans="1:50">
      <c r="A1829" s="1" t="str">
        <f>IF(G1829="","",VLOOKUP(官網轉換!AW1829,團名!A:B,2,FALSE))</f>
        <v/>
      </c>
      <c r="B1829" s="1" t="str">
        <f>IF(G1829="","",IF(LEFT(VLOOKUP(G1829,官網匯出!A:AQ,43,0),2)="wf",VLOOKUP(VLOOKUP(G1829,官網匯出!A:AQ,43,0),團名!$I$1:$K$12,2,FALSE),"N0071"))</f>
        <v/>
      </c>
      <c r="C1829" s="1" t="str">
        <f>IFERROR(VLOOKUP(官網匯出!D1829,團名!E:G,3,FALSE),"")</f>
        <v/>
      </c>
      <c r="D1829" s="1" t="str">
        <f t="shared" si="319"/>
        <v/>
      </c>
      <c r="E1829" s="1" t="str">
        <f t="shared" si="320"/>
        <v/>
      </c>
      <c r="F1829" s="1" t="str">
        <f>IF(官網匯出!F1829="已付款","","B0012")</f>
        <v>B0012</v>
      </c>
      <c r="G1829" s="1" t="str">
        <f>IF(官網匯出!A1829="","",官網匯出!A1829)</f>
        <v/>
      </c>
      <c r="H1829" s="3" t="str">
        <f>IF(官網匯出!B1829="","",官網匯出!B1829)</f>
        <v/>
      </c>
      <c r="I1829" s="1" t="str">
        <f>IF(官網匯出!C1829="","",官網匯出!C1829)</f>
        <v/>
      </c>
      <c r="J1829" s="1" t="str">
        <f>IF(官網匯出!D1829="","",官網匯出!D1829)</f>
        <v/>
      </c>
      <c r="K1829" s="3" t="str">
        <f>IF(官網匯出!E1829="","",官網匯出!E1829)</f>
        <v/>
      </c>
      <c r="L1829" s="1" t="str">
        <f>IF(官網匯出!F1829="","",官網匯出!F1829)</f>
        <v/>
      </c>
      <c r="M1829" s="1" t="str">
        <f>IF(官網匯出!G1829="","",官網匯出!G1829)</f>
        <v/>
      </c>
      <c r="N1829" s="1" t="str">
        <f>IF(官網匯出!H1829="","",官網匯出!H1829)</f>
        <v/>
      </c>
      <c r="P1829" s="1" t="str">
        <f>IF(官網匯出!J1829="","",RIGHT(官網匯出!J1829,LEN(官網匯出!J1829)-2))</f>
        <v/>
      </c>
      <c r="Q1829" s="1" t="str">
        <f>IF(官網匯出!K1829="","",官網匯出!K1829)</f>
        <v/>
      </c>
      <c r="R1829" s="1" t="str">
        <f>IF(官網匯出!L1829="","",官網匯出!L1829)</f>
        <v/>
      </c>
      <c r="S1829" s="1" t="str">
        <f>IF(官網匯出!M1829="","",官網匯出!M1829)</f>
        <v/>
      </c>
      <c r="T1829" s="1" t="str">
        <f>IF(官網匯出!N1829="","",官網匯出!N1829)</f>
        <v/>
      </c>
      <c r="U1829" s="1" t="str">
        <f>IF(官網匯出!O1829="","",官網匯出!O1829)</f>
        <v/>
      </c>
      <c r="V1829" s="1" t="str">
        <f>IF(官網匯出!P1829="",IF(G1829="","",0),官網匯出!P1829)</f>
        <v/>
      </c>
      <c r="W1829" s="1" t="str">
        <f>IF(官網匯出!Q1829="",IF(G1829="","",0),官網匯出!Q1829)</f>
        <v/>
      </c>
      <c r="X1829" s="1" t="str">
        <f>IF(官網匯出!R1829="","",官網匯出!R1829)</f>
        <v/>
      </c>
      <c r="Y1829" s="1" t="str">
        <f>IF(官網匯出!S1829="","",官網匯出!S1829)</f>
        <v/>
      </c>
      <c r="Z1829" s="1" t="str">
        <f>IF(G1829="","",官網匯出!T1829)</f>
        <v/>
      </c>
      <c r="AA1829" s="1" t="str">
        <f>IF(G1829="","",官網匯出!AK1829)</f>
        <v/>
      </c>
      <c r="AB1829" s="1" t="str">
        <f>IF(G1829="","",IF(官網匯出!V1829="","",官網匯出!V1829))</f>
        <v/>
      </c>
      <c r="AJ1829" s="1" t="str">
        <f>IF(G1829="","",IF(官網匯出!AE1829="","",官網匯出!AE1829))</f>
        <v/>
      </c>
      <c r="AK1829" s="1" t="str">
        <f>IF(G1829="","",IF(官網匯出!AD1829="","",官網匯出!AD1829))</f>
        <v/>
      </c>
      <c r="AL1829" s="1" t="str">
        <f t="shared" si="321"/>
        <v>0</v>
      </c>
      <c r="AM1829" s="1" t="str">
        <f>IF(官網匯出!AG1829="","",官網匯出!AG1829)</f>
        <v/>
      </c>
      <c r="AN1829" s="1" t="str">
        <f>IF(G1829="","",IF(官網匯出!AH1829="","",官網匯出!AH1829))</f>
        <v/>
      </c>
      <c r="AO1829" s="14" t="str">
        <f t="shared" si="322"/>
        <v/>
      </c>
      <c r="AP1829" s="14" t="str">
        <f t="shared" si="323"/>
        <v>1</v>
      </c>
      <c r="AQ1829" s="14" t="str">
        <f t="shared" si="324"/>
        <v>0</v>
      </c>
      <c r="AR1829" s="1" t="str">
        <f t="shared" si="325"/>
        <v/>
      </c>
      <c r="AS1829" s="1" t="str">
        <f t="shared" si="326"/>
        <v/>
      </c>
      <c r="AT1829" s="1" t="str">
        <f t="shared" si="327"/>
        <v/>
      </c>
      <c r="AU1829" s="1" t="str">
        <f t="shared" si="318"/>
        <v/>
      </c>
      <c r="AV1829" s="1" t="e">
        <f>IF(VLOOKUP(G1829,官網匯出!A:AQ,42,FALSE)="","[黃金盾官網]",VLOOKUP(G1829,官網匯出!A:AQ,42,FALSE))</f>
        <v>#N/A</v>
      </c>
      <c r="AW1829" s="1" t="e">
        <f>IF(LEFT(VLOOKUP(G1829,官網匯出!A:AS,43,FALSE),2)="","web",LEFT(VLOOKUP(G1829,官網匯出!A:AS,43,FALSE),2))</f>
        <v>#N/A</v>
      </c>
      <c r="AX1829" s="1" t="str">
        <f t="shared" si="328"/>
        <v>O</v>
      </c>
    </row>
    <row r="1830" spans="1:50">
      <c r="A1830" s="1" t="str">
        <f>IF(G1830="","",VLOOKUP(官網轉換!AW1830,團名!A:B,2,FALSE))</f>
        <v/>
      </c>
      <c r="B1830" s="1" t="str">
        <f>IF(G1830="","",IF(LEFT(VLOOKUP(G1830,官網匯出!A:AQ,43,0),2)="wf",VLOOKUP(VLOOKUP(G1830,官網匯出!A:AQ,43,0),團名!$I$1:$K$12,2,FALSE),"N0071"))</f>
        <v/>
      </c>
      <c r="C1830" s="1" t="str">
        <f>IFERROR(VLOOKUP(官網匯出!D1830,團名!E:G,3,FALSE),"")</f>
        <v/>
      </c>
      <c r="D1830" s="1" t="str">
        <f t="shared" si="319"/>
        <v/>
      </c>
      <c r="E1830" s="1" t="str">
        <f t="shared" si="320"/>
        <v/>
      </c>
      <c r="F1830" s="1" t="str">
        <f>IF(官網匯出!F1830="已付款","","B0012")</f>
        <v>B0012</v>
      </c>
      <c r="G1830" s="1" t="str">
        <f>IF(官網匯出!A1830="","",官網匯出!A1830)</f>
        <v/>
      </c>
      <c r="H1830" s="3" t="str">
        <f>IF(官網匯出!B1830="","",官網匯出!B1830)</f>
        <v/>
      </c>
      <c r="I1830" s="1" t="str">
        <f>IF(官網匯出!C1830="","",官網匯出!C1830)</f>
        <v/>
      </c>
      <c r="J1830" s="1" t="str">
        <f>IF(官網匯出!D1830="","",官網匯出!D1830)</f>
        <v/>
      </c>
      <c r="K1830" s="3" t="str">
        <f>IF(官網匯出!E1830="","",官網匯出!E1830)</f>
        <v/>
      </c>
      <c r="L1830" s="1" t="str">
        <f>IF(官網匯出!F1830="","",官網匯出!F1830)</f>
        <v/>
      </c>
      <c r="M1830" s="1" t="str">
        <f>IF(官網匯出!G1830="","",官網匯出!G1830)</f>
        <v/>
      </c>
      <c r="N1830" s="1" t="str">
        <f>IF(官網匯出!H1830="","",官網匯出!H1830)</f>
        <v/>
      </c>
      <c r="P1830" s="1" t="str">
        <f>IF(官網匯出!J1830="","",RIGHT(官網匯出!J1830,LEN(官網匯出!J1830)-2))</f>
        <v/>
      </c>
      <c r="Q1830" s="1" t="str">
        <f>IF(官網匯出!K1830="","",官網匯出!K1830)</f>
        <v/>
      </c>
      <c r="R1830" s="1" t="str">
        <f>IF(官網匯出!L1830="","",官網匯出!L1830)</f>
        <v/>
      </c>
      <c r="S1830" s="1" t="str">
        <f>IF(官網匯出!M1830="","",官網匯出!M1830)</f>
        <v/>
      </c>
      <c r="T1830" s="1" t="str">
        <f>IF(官網匯出!N1830="","",官網匯出!N1830)</f>
        <v/>
      </c>
      <c r="U1830" s="1" t="str">
        <f>IF(官網匯出!O1830="","",官網匯出!O1830)</f>
        <v/>
      </c>
      <c r="V1830" s="1" t="str">
        <f>IF(官網匯出!P1830="",IF(G1830="","",0),官網匯出!P1830)</f>
        <v/>
      </c>
      <c r="W1830" s="1" t="str">
        <f>IF(官網匯出!Q1830="",IF(G1830="","",0),官網匯出!Q1830)</f>
        <v/>
      </c>
      <c r="X1830" s="1" t="str">
        <f>IF(官網匯出!R1830="","",官網匯出!R1830)</f>
        <v/>
      </c>
      <c r="Y1830" s="1" t="str">
        <f>IF(官網匯出!S1830="","",官網匯出!S1830)</f>
        <v/>
      </c>
      <c r="Z1830" s="1" t="str">
        <f>IF(G1830="","",官網匯出!T1830)</f>
        <v/>
      </c>
      <c r="AA1830" s="1" t="str">
        <f>IF(G1830="","",官網匯出!AK1830)</f>
        <v/>
      </c>
      <c r="AB1830" s="1" t="str">
        <f>IF(G1830="","",IF(官網匯出!V1830="","",官網匯出!V1830))</f>
        <v/>
      </c>
      <c r="AJ1830" s="1" t="str">
        <f>IF(G1830="","",IF(官網匯出!AE1830="","",官網匯出!AE1830))</f>
        <v/>
      </c>
      <c r="AK1830" s="1" t="str">
        <f>IF(G1830="","",IF(官網匯出!AD1830="","",官網匯出!AD1830))</f>
        <v/>
      </c>
      <c r="AL1830" s="1" t="str">
        <f t="shared" si="321"/>
        <v>0</v>
      </c>
      <c r="AM1830" s="1" t="str">
        <f>IF(官網匯出!AG1830="","",官網匯出!AG1830)</f>
        <v/>
      </c>
      <c r="AN1830" s="1" t="str">
        <f>IF(G1830="","",IF(官網匯出!AH1830="","",官網匯出!AH1830))</f>
        <v/>
      </c>
      <c r="AO1830" s="14" t="str">
        <f t="shared" si="322"/>
        <v/>
      </c>
      <c r="AP1830" s="14" t="str">
        <f t="shared" si="323"/>
        <v>1</v>
      </c>
      <c r="AQ1830" s="14" t="str">
        <f t="shared" si="324"/>
        <v>0</v>
      </c>
      <c r="AR1830" s="1" t="str">
        <f t="shared" si="325"/>
        <v/>
      </c>
      <c r="AS1830" s="1" t="str">
        <f t="shared" si="326"/>
        <v/>
      </c>
      <c r="AT1830" s="1" t="str">
        <f t="shared" si="327"/>
        <v/>
      </c>
      <c r="AU1830" s="1" t="str">
        <f t="shared" si="318"/>
        <v/>
      </c>
      <c r="AV1830" s="1" t="e">
        <f>IF(VLOOKUP(G1830,官網匯出!A:AQ,42,FALSE)="","[黃金盾官網]",VLOOKUP(G1830,官網匯出!A:AQ,42,FALSE))</f>
        <v>#N/A</v>
      </c>
      <c r="AW1830" s="1" t="e">
        <f>IF(LEFT(VLOOKUP(G1830,官網匯出!A:AS,43,FALSE),2)="","web",LEFT(VLOOKUP(G1830,官網匯出!A:AS,43,FALSE),2))</f>
        <v>#N/A</v>
      </c>
      <c r="AX1830" s="1" t="str">
        <f t="shared" si="328"/>
        <v>O</v>
      </c>
    </row>
    <row r="1831" spans="1:50">
      <c r="A1831" s="1" t="str">
        <f>IF(G1831="","",VLOOKUP(官網轉換!AW1831,團名!A:B,2,FALSE))</f>
        <v/>
      </c>
      <c r="B1831" s="1" t="str">
        <f>IF(G1831="","",IF(LEFT(VLOOKUP(G1831,官網匯出!A:AQ,43,0),2)="wf",VLOOKUP(VLOOKUP(G1831,官網匯出!A:AQ,43,0),團名!$I$1:$K$12,2,FALSE),"N0071"))</f>
        <v/>
      </c>
      <c r="C1831" s="1" t="str">
        <f>IFERROR(VLOOKUP(官網匯出!D1831,團名!E:G,3,FALSE),"")</f>
        <v/>
      </c>
      <c r="D1831" s="1" t="str">
        <f t="shared" si="319"/>
        <v/>
      </c>
      <c r="E1831" s="1" t="str">
        <f t="shared" si="320"/>
        <v/>
      </c>
      <c r="F1831" s="1" t="str">
        <f>IF(官網匯出!F1831="已付款","","B0012")</f>
        <v>B0012</v>
      </c>
      <c r="G1831" s="1" t="str">
        <f>IF(官網匯出!A1831="","",官網匯出!A1831)</f>
        <v/>
      </c>
      <c r="H1831" s="3" t="str">
        <f>IF(官網匯出!B1831="","",官網匯出!B1831)</f>
        <v/>
      </c>
      <c r="I1831" s="1" t="str">
        <f>IF(官網匯出!C1831="","",官網匯出!C1831)</f>
        <v/>
      </c>
      <c r="J1831" s="1" t="str">
        <f>IF(官網匯出!D1831="","",官網匯出!D1831)</f>
        <v/>
      </c>
      <c r="K1831" s="3" t="str">
        <f>IF(官網匯出!E1831="","",官網匯出!E1831)</f>
        <v/>
      </c>
      <c r="L1831" s="1" t="str">
        <f>IF(官網匯出!F1831="","",官網匯出!F1831)</f>
        <v/>
      </c>
      <c r="M1831" s="1" t="str">
        <f>IF(官網匯出!G1831="","",官網匯出!G1831)</f>
        <v/>
      </c>
      <c r="N1831" s="1" t="str">
        <f>IF(官網匯出!H1831="","",官網匯出!H1831)</f>
        <v/>
      </c>
      <c r="P1831" s="1" t="str">
        <f>IF(官網匯出!J1831="","",RIGHT(官網匯出!J1831,LEN(官網匯出!J1831)-2))</f>
        <v/>
      </c>
      <c r="Q1831" s="1" t="str">
        <f>IF(官網匯出!K1831="","",官網匯出!K1831)</f>
        <v/>
      </c>
      <c r="R1831" s="1" t="str">
        <f>IF(官網匯出!L1831="","",官網匯出!L1831)</f>
        <v/>
      </c>
      <c r="S1831" s="1" t="str">
        <f>IF(官網匯出!M1831="","",官網匯出!M1831)</f>
        <v/>
      </c>
      <c r="T1831" s="1" t="str">
        <f>IF(官網匯出!N1831="","",官網匯出!N1831)</f>
        <v/>
      </c>
      <c r="U1831" s="1" t="str">
        <f>IF(官網匯出!O1831="","",官網匯出!O1831)</f>
        <v/>
      </c>
      <c r="V1831" s="1" t="str">
        <f>IF(官網匯出!P1831="",IF(G1831="","",0),官網匯出!P1831)</f>
        <v/>
      </c>
      <c r="W1831" s="1" t="str">
        <f>IF(官網匯出!Q1831="",IF(G1831="","",0),官網匯出!Q1831)</f>
        <v/>
      </c>
      <c r="X1831" s="1" t="str">
        <f>IF(官網匯出!R1831="","",官網匯出!R1831)</f>
        <v/>
      </c>
      <c r="Y1831" s="1" t="str">
        <f>IF(官網匯出!S1831="","",官網匯出!S1831)</f>
        <v/>
      </c>
      <c r="Z1831" s="1" t="str">
        <f>IF(G1831="","",官網匯出!T1831)</f>
        <v/>
      </c>
      <c r="AA1831" s="1" t="str">
        <f>IF(G1831="","",官網匯出!AK1831)</f>
        <v/>
      </c>
      <c r="AB1831" s="1" t="str">
        <f>IF(G1831="","",IF(官網匯出!V1831="","",官網匯出!V1831))</f>
        <v/>
      </c>
      <c r="AJ1831" s="1" t="str">
        <f>IF(G1831="","",IF(官網匯出!AE1831="","",官網匯出!AE1831))</f>
        <v/>
      </c>
      <c r="AK1831" s="1" t="str">
        <f>IF(G1831="","",IF(官網匯出!AD1831="","",官網匯出!AD1831))</f>
        <v/>
      </c>
      <c r="AL1831" s="1" t="str">
        <f t="shared" si="321"/>
        <v>0</v>
      </c>
      <c r="AM1831" s="1" t="str">
        <f>IF(官網匯出!AG1831="","",官網匯出!AG1831)</f>
        <v/>
      </c>
      <c r="AN1831" s="1" t="str">
        <f>IF(G1831="","",IF(官網匯出!AH1831="","",官網匯出!AH1831))</f>
        <v/>
      </c>
      <c r="AO1831" s="14" t="str">
        <f t="shared" si="322"/>
        <v/>
      </c>
      <c r="AP1831" s="14" t="str">
        <f t="shared" si="323"/>
        <v>1</v>
      </c>
      <c r="AQ1831" s="14" t="str">
        <f t="shared" si="324"/>
        <v>0</v>
      </c>
      <c r="AR1831" s="1" t="str">
        <f t="shared" si="325"/>
        <v/>
      </c>
      <c r="AS1831" s="1" t="str">
        <f t="shared" si="326"/>
        <v/>
      </c>
      <c r="AT1831" s="1" t="str">
        <f t="shared" si="327"/>
        <v/>
      </c>
      <c r="AU1831" s="1" t="str">
        <f t="shared" si="318"/>
        <v/>
      </c>
      <c r="AV1831" s="1" t="e">
        <f>IF(VLOOKUP(G1831,官網匯出!A:AQ,42,FALSE)="","[黃金盾官網]",VLOOKUP(G1831,官網匯出!A:AQ,42,FALSE))</f>
        <v>#N/A</v>
      </c>
      <c r="AW1831" s="1" t="e">
        <f>IF(LEFT(VLOOKUP(G1831,官網匯出!A:AS,43,FALSE),2)="","web",LEFT(VLOOKUP(G1831,官網匯出!A:AS,43,FALSE),2))</f>
        <v>#N/A</v>
      </c>
      <c r="AX1831" s="1" t="str">
        <f t="shared" si="328"/>
        <v>O</v>
      </c>
    </row>
    <row r="1832" spans="1:50">
      <c r="A1832" s="1" t="str">
        <f>IF(G1832="","",VLOOKUP(官網轉換!AW1832,團名!A:B,2,FALSE))</f>
        <v/>
      </c>
      <c r="B1832" s="1" t="str">
        <f>IF(G1832="","",IF(LEFT(VLOOKUP(G1832,官網匯出!A:AQ,43,0),2)="wf",VLOOKUP(VLOOKUP(G1832,官網匯出!A:AQ,43,0),團名!$I$1:$K$12,2,FALSE),"N0071"))</f>
        <v/>
      </c>
      <c r="C1832" s="1" t="str">
        <f>IFERROR(VLOOKUP(官網匯出!D1832,團名!E:G,3,FALSE),"")</f>
        <v/>
      </c>
      <c r="D1832" s="1" t="str">
        <f t="shared" si="319"/>
        <v/>
      </c>
      <c r="E1832" s="1" t="str">
        <f t="shared" si="320"/>
        <v/>
      </c>
      <c r="F1832" s="1" t="str">
        <f>IF(官網匯出!F1832="已付款","","B0012")</f>
        <v>B0012</v>
      </c>
      <c r="G1832" s="1" t="str">
        <f>IF(官網匯出!A1832="","",官網匯出!A1832)</f>
        <v/>
      </c>
      <c r="H1832" s="3" t="str">
        <f>IF(官網匯出!B1832="","",官網匯出!B1832)</f>
        <v/>
      </c>
      <c r="I1832" s="1" t="str">
        <f>IF(官網匯出!C1832="","",官網匯出!C1832)</f>
        <v/>
      </c>
      <c r="J1832" s="1" t="str">
        <f>IF(官網匯出!D1832="","",官網匯出!D1832)</f>
        <v/>
      </c>
      <c r="K1832" s="3" t="str">
        <f>IF(官網匯出!E1832="","",官網匯出!E1832)</f>
        <v/>
      </c>
      <c r="L1832" s="1" t="str">
        <f>IF(官網匯出!F1832="","",官網匯出!F1832)</f>
        <v/>
      </c>
      <c r="M1832" s="1" t="str">
        <f>IF(官網匯出!G1832="","",官網匯出!G1832)</f>
        <v/>
      </c>
      <c r="N1832" s="1" t="str">
        <f>IF(官網匯出!H1832="","",官網匯出!H1832)</f>
        <v/>
      </c>
      <c r="P1832" s="1" t="str">
        <f>IF(官網匯出!J1832="","",RIGHT(官網匯出!J1832,LEN(官網匯出!J1832)-2))</f>
        <v/>
      </c>
      <c r="Q1832" s="1" t="str">
        <f>IF(官網匯出!K1832="","",官網匯出!K1832)</f>
        <v/>
      </c>
      <c r="R1832" s="1" t="str">
        <f>IF(官網匯出!L1832="","",官網匯出!L1832)</f>
        <v/>
      </c>
      <c r="S1832" s="1" t="str">
        <f>IF(官網匯出!M1832="","",官網匯出!M1832)</f>
        <v/>
      </c>
      <c r="T1832" s="1" t="str">
        <f>IF(官網匯出!N1832="","",官網匯出!N1832)</f>
        <v/>
      </c>
      <c r="U1832" s="1" t="str">
        <f>IF(官網匯出!O1832="","",官網匯出!O1832)</f>
        <v/>
      </c>
      <c r="V1832" s="1" t="str">
        <f>IF(官網匯出!P1832="",IF(G1832="","",0),官網匯出!P1832)</f>
        <v/>
      </c>
      <c r="W1832" s="1" t="str">
        <f>IF(官網匯出!Q1832="",IF(G1832="","",0),官網匯出!Q1832)</f>
        <v/>
      </c>
      <c r="X1832" s="1" t="str">
        <f>IF(官網匯出!R1832="","",官網匯出!R1832)</f>
        <v/>
      </c>
      <c r="Y1832" s="1" t="str">
        <f>IF(官網匯出!S1832="","",官網匯出!S1832)</f>
        <v/>
      </c>
      <c r="Z1832" s="1" t="str">
        <f>IF(G1832="","",官網匯出!T1832)</f>
        <v/>
      </c>
      <c r="AA1832" s="1" t="str">
        <f>IF(G1832="","",官網匯出!AK1832)</f>
        <v/>
      </c>
      <c r="AB1832" s="1" t="str">
        <f>IF(G1832="","",IF(官網匯出!V1832="","",官網匯出!V1832))</f>
        <v/>
      </c>
      <c r="AJ1832" s="1" t="str">
        <f>IF(G1832="","",IF(官網匯出!AE1832="","",官網匯出!AE1832))</f>
        <v/>
      </c>
      <c r="AK1832" s="1" t="str">
        <f>IF(G1832="","",IF(官網匯出!AD1832="","",官網匯出!AD1832))</f>
        <v/>
      </c>
      <c r="AL1832" s="1" t="str">
        <f t="shared" si="321"/>
        <v>0</v>
      </c>
      <c r="AM1832" s="1" t="str">
        <f>IF(官網匯出!AG1832="","",官網匯出!AG1832)</f>
        <v/>
      </c>
      <c r="AN1832" s="1" t="str">
        <f>IF(G1832="","",IF(官網匯出!AH1832="","",官網匯出!AH1832))</f>
        <v/>
      </c>
      <c r="AO1832" s="14" t="str">
        <f t="shared" si="322"/>
        <v/>
      </c>
      <c r="AP1832" s="14" t="str">
        <f t="shared" si="323"/>
        <v>1</v>
      </c>
      <c r="AQ1832" s="14" t="str">
        <f t="shared" si="324"/>
        <v>0</v>
      </c>
      <c r="AR1832" s="1" t="str">
        <f t="shared" si="325"/>
        <v/>
      </c>
      <c r="AS1832" s="1" t="str">
        <f t="shared" si="326"/>
        <v/>
      </c>
      <c r="AT1832" s="1" t="str">
        <f t="shared" si="327"/>
        <v/>
      </c>
      <c r="AU1832" s="1" t="str">
        <f t="shared" si="318"/>
        <v/>
      </c>
      <c r="AV1832" s="1" t="e">
        <f>IF(VLOOKUP(G1832,官網匯出!A:AQ,42,FALSE)="","[黃金盾官網]",VLOOKUP(G1832,官網匯出!A:AQ,42,FALSE))</f>
        <v>#N/A</v>
      </c>
      <c r="AW1832" s="1" t="e">
        <f>IF(LEFT(VLOOKUP(G1832,官網匯出!A:AS,43,FALSE),2)="","web",LEFT(VLOOKUP(G1832,官網匯出!A:AS,43,FALSE),2))</f>
        <v>#N/A</v>
      </c>
      <c r="AX1832" s="1" t="str">
        <f t="shared" si="328"/>
        <v>O</v>
      </c>
    </row>
    <row r="1833" spans="1:50">
      <c r="A1833" s="1" t="str">
        <f>IF(G1833="","",VLOOKUP(官網轉換!AW1833,團名!A:B,2,FALSE))</f>
        <v/>
      </c>
      <c r="B1833" s="1" t="str">
        <f>IF(G1833="","",IF(LEFT(VLOOKUP(G1833,官網匯出!A:AQ,43,0),2)="wf",VLOOKUP(VLOOKUP(G1833,官網匯出!A:AQ,43,0),團名!$I$1:$K$12,2,FALSE),"N0071"))</f>
        <v/>
      </c>
      <c r="C1833" s="1" t="str">
        <f>IFERROR(VLOOKUP(官網匯出!D1833,團名!E:G,3,FALSE),"")</f>
        <v/>
      </c>
      <c r="D1833" s="1" t="str">
        <f t="shared" si="319"/>
        <v/>
      </c>
      <c r="E1833" s="1" t="str">
        <f t="shared" si="320"/>
        <v/>
      </c>
      <c r="F1833" s="1" t="str">
        <f>IF(官網匯出!F1833="已付款","","B0012")</f>
        <v>B0012</v>
      </c>
      <c r="G1833" s="1" t="str">
        <f>IF(官網匯出!A1833="","",官網匯出!A1833)</f>
        <v/>
      </c>
      <c r="H1833" s="3" t="str">
        <f>IF(官網匯出!B1833="","",官網匯出!B1833)</f>
        <v/>
      </c>
      <c r="I1833" s="1" t="str">
        <f>IF(官網匯出!C1833="","",官網匯出!C1833)</f>
        <v/>
      </c>
      <c r="J1833" s="1" t="str">
        <f>IF(官網匯出!D1833="","",官網匯出!D1833)</f>
        <v/>
      </c>
      <c r="K1833" s="3" t="str">
        <f>IF(官網匯出!E1833="","",官網匯出!E1833)</f>
        <v/>
      </c>
      <c r="L1833" s="1" t="str">
        <f>IF(官網匯出!F1833="","",官網匯出!F1833)</f>
        <v/>
      </c>
      <c r="M1833" s="1" t="str">
        <f>IF(官網匯出!G1833="","",官網匯出!G1833)</f>
        <v/>
      </c>
      <c r="N1833" s="1" t="str">
        <f>IF(官網匯出!H1833="","",官網匯出!H1833)</f>
        <v/>
      </c>
      <c r="P1833" s="1" t="str">
        <f>IF(官網匯出!J1833="","",RIGHT(官網匯出!J1833,LEN(官網匯出!J1833)-2))</f>
        <v/>
      </c>
      <c r="Q1833" s="1" t="str">
        <f>IF(官網匯出!K1833="","",官網匯出!K1833)</f>
        <v/>
      </c>
      <c r="R1833" s="1" t="str">
        <f>IF(官網匯出!L1833="","",官網匯出!L1833)</f>
        <v/>
      </c>
      <c r="S1833" s="1" t="str">
        <f>IF(官網匯出!M1833="","",官網匯出!M1833)</f>
        <v/>
      </c>
      <c r="T1833" s="1" t="str">
        <f>IF(官網匯出!N1833="","",官網匯出!N1833)</f>
        <v/>
      </c>
      <c r="U1833" s="1" t="str">
        <f>IF(官網匯出!O1833="","",官網匯出!O1833)</f>
        <v/>
      </c>
      <c r="V1833" s="1" t="str">
        <f>IF(官網匯出!P1833="",IF(G1833="","",0),官網匯出!P1833)</f>
        <v/>
      </c>
      <c r="W1833" s="1" t="str">
        <f>IF(官網匯出!Q1833="",IF(G1833="","",0),官網匯出!Q1833)</f>
        <v/>
      </c>
      <c r="X1833" s="1" t="str">
        <f>IF(官網匯出!R1833="","",官網匯出!R1833)</f>
        <v/>
      </c>
      <c r="Y1833" s="1" t="str">
        <f>IF(官網匯出!S1833="","",官網匯出!S1833)</f>
        <v/>
      </c>
      <c r="Z1833" s="1" t="str">
        <f>IF(G1833="","",官網匯出!T1833)</f>
        <v/>
      </c>
      <c r="AA1833" s="1" t="str">
        <f>IF(G1833="","",官網匯出!AK1833)</f>
        <v/>
      </c>
      <c r="AB1833" s="1" t="str">
        <f>IF(G1833="","",IF(官網匯出!V1833="","",官網匯出!V1833))</f>
        <v/>
      </c>
      <c r="AJ1833" s="1" t="str">
        <f>IF(G1833="","",IF(官網匯出!AE1833="","",官網匯出!AE1833))</f>
        <v/>
      </c>
      <c r="AK1833" s="1" t="str">
        <f>IF(G1833="","",IF(官網匯出!AD1833="","",官網匯出!AD1833))</f>
        <v/>
      </c>
      <c r="AL1833" s="1" t="str">
        <f t="shared" si="321"/>
        <v>0</v>
      </c>
      <c r="AM1833" s="1" t="str">
        <f>IF(官網匯出!AG1833="","",官網匯出!AG1833)</f>
        <v/>
      </c>
      <c r="AN1833" s="1" t="str">
        <f>IF(G1833="","",IF(官網匯出!AH1833="","",官網匯出!AH1833))</f>
        <v/>
      </c>
      <c r="AO1833" s="14" t="str">
        <f t="shared" si="322"/>
        <v/>
      </c>
      <c r="AP1833" s="14" t="str">
        <f t="shared" si="323"/>
        <v>1</v>
      </c>
      <c r="AQ1833" s="14" t="str">
        <f t="shared" si="324"/>
        <v>0</v>
      </c>
      <c r="AR1833" s="1" t="str">
        <f t="shared" si="325"/>
        <v/>
      </c>
      <c r="AS1833" s="1" t="str">
        <f t="shared" si="326"/>
        <v/>
      </c>
      <c r="AT1833" s="1" t="str">
        <f t="shared" si="327"/>
        <v/>
      </c>
      <c r="AU1833" s="1" t="str">
        <f t="shared" si="318"/>
        <v/>
      </c>
      <c r="AV1833" s="1" t="e">
        <f>IF(VLOOKUP(G1833,官網匯出!A:AQ,42,FALSE)="","[黃金盾官網]",VLOOKUP(G1833,官網匯出!A:AQ,42,FALSE))</f>
        <v>#N/A</v>
      </c>
      <c r="AW1833" s="1" t="e">
        <f>IF(LEFT(VLOOKUP(G1833,官網匯出!A:AS,43,FALSE),2)="","web",LEFT(VLOOKUP(G1833,官網匯出!A:AS,43,FALSE),2))</f>
        <v>#N/A</v>
      </c>
      <c r="AX1833" s="1" t="str">
        <f t="shared" si="328"/>
        <v>O</v>
      </c>
    </row>
    <row r="1834" spans="1:50">
      <c r="A1834" s="1" t="str">
        <f>IF(G1834="","",VLOOKUP(官網轉換!AW1834,團名!A:B,2,FALSE))</f>
        <v/>
      </c>
      <c r="B1834" s="1" t="str">
        <f>IF(G1834="","",IF(LEFT(VLOOKUP(G1834,官網匯出!A:AQ,43,0),2)="wf",VLOOKUP(VLOOKUP(G1834,官網匯出!A:AQ,43,0),團名!$I$1:$K$12,2,FALSE),"N0071"))</f>
        <v/>
      </c>
      <c r="C1834" s="1" t="str">
        <f>IFERROR(VLOOKUP(官網匯出!D1834,團名!E:G,3,FALSE),"")</f>
        <v/>
      </c>
      <c r="D1834" s="1" t="str">
        <f t="shared" si="319"/>
        <v/>
      </c>
      <c r="E1834" s="1" t="str">
        <f t="shared" si="320"/>
        <v/>
      </c>
      <c r="F1834" s="1" t="str">
        <f>IF(官網匯出!F1834="已付款","","B0012")</f>
        <v>B0012</v>
      </c>
      <c r="G1834" s="1" t="str">
        <f>IF(官網匯出!A1834="","",官網匯出!A1834)</f>
        <v/>
      </c>
      <c r="H1834" s="3" t="str">
        <f>IF(官網匯出!B1834="","",官網匯出!B1834)</f>
        <v/>
      </c>
      <c r="I1834" s="1" t="str">
        <f>IF(官網匯出!C1834="","",官網匯出!C1834)</f>
        <v/>
      </c>
      <c r="J1834" s="1" t="str">
        <f>IF(官網匯出!D1834="","",官網匯出!D1834)</f>
        <v/>
      </c>
      <c r="K1834" s="3" t="str">
        <f>IF(官網匯出!E1834="","",官網匯出!E1834)</f>
        <v/>
      </c>
      <c r="L1834" s="1" t="str">
        <f>IF(官網匯出!F1834="","",官網匯出!F1834)</f>
        <v/>
      </c>
      <c r="M1834" s="1" t="str">
        <f>IF(官網匯出!G1834="","",官網匯出!G1834)</f>
        <v/>
      </c>
      <c r="N1834" s="1" t="str">
        <f>IF(官網匯出!H1834="","",官網匯出!H1834)</f>
        <v/>
      </c>
      <c r="P1834" s="1" t="str">
        <f>IF(官網匯出!J1834="","",RIGHT(官網匯出!J1834,LEN(官網匯出!J1834)-2))</f>
        <v/>
      </c>
      <c r="Q1834" s="1" t="str">
        <f>IF(官網匯出!K1834="","",官網匯出!K1834)</f>
        <v/>
      </c>
      <c r="R1834" s="1" t="str">
        <f>IF(官網匯出!L1834="","",官網匯出!L1834)</f>
        <v/>
      </c>
      <c r="S1834" s="1" t="str">
        <f>IF(官網匯出!M1834="","",官網匯出!M1834)</f>
        <v/>
      </c>
      <c r="T1834" s="1" t="str">
        <f>IF(官網匯出!N1834="","",官網匯出!N1834)</f>
        <v/>
      </c>
      <c r="U1834" s="1" t="str">
        <f>IF(官網匯出!O1834="","",官網匯出!O1834)</f>
        <v/>
      </c>
      <c r="V1834" s="1" t="str">
        <f>IF(官網匯出!P1834="",IF(G1834="","",0),官網匯出!P1834)</f>
        <v/>
      </c>
      <c r="W1834" s="1" t="str">
        <f>IF(官網匯出!Q1834="",IF(G1834="","",0),官網匯出!Q1834)</f>
        <v/>
      </c>
      <c r="X1834" s="1" t="str">
        <f>IF(官網匯出!R1834="","",官網匯出!R1834)</f>
        <v/>
      </c>
      <c r="Y1834" s="1" t="str">
        <f>IF(官網匯出!S1834="","",官網匯出!S1834)</f>
        <v/>
      </c>
      <c r="Z1834" s="1" t="str">
        <f>IF(G1834="","",官網匯出!T1834)</f>
        <v/>
      </c>
      <c r="AA1834" s="1" t="str">
        <f>IF(G1834="","",官網匯出!AK1834)</f>
        <v/>
      </c>
      <c r="AB1834" s="1" t="str">
        <f>IF(G1834="","",IF(官網匯出!V1834="","",官網匯出!V1834))</f>
        <v/>
      </c>
      <c r="AJ1834" s="1" t="str">
        <f>IF(G1834="","",IF(官網匯出!AE1834="","",官網匯出!AE1834))</f>
        <v/>
      </c>
      <c r="AK1834" s="1" t="str">
        <f>IF(G1834="","",IF(官網匯出!AD1834="","",官網匯出!AD1834))</f>
        <v/>
      </c>
      <c r="AL1834" s="1" t="str">
        <f t="shared" si="321"/>
        <v>0</v>
      </c>
      <c r="AM1834" s="1" t="str">
        <f>IF(官網匯出!AG1834="","",官網匯出!AG1834)</f>
        <v/>
      </c>
      <c r="AN1834" s="1" t="str">
        <f>IF(G1834="","",IF(官網匯出!AH1834="","",官網匯出!AH1834))</f>
        <v/>
      </c>
      <c r="AO1834" s="14" t="str">
        <f t="shared" si="322"/>
        <v/>
      </c>
      <c r="AP1834" s="14" t="str">
        <f t="shared" si="323"/>
        <v>1</v>
      </c>
      <c r="AQ1834" s="14" t="str">
        <f t="shared" si="324"/>
        <v>0</v>
      </c>
      <c r="AR1834" s="1" t="str">
        <f t="shared" si="325"/>
        <v/>
      </c>
      <c r="AS1834" s="1" t="str">
        <f t="shared" si="326"/>
        <v/>
      </c>
      <c r="AT1834" s="1" t="str">
        <f t="shared" si="327"/>
        <v/>
      </c>
      <c r="AU1834" s="1" t="str">
        <f t="shared" si="318"/>
        <v/>
      </c>
      <c r="AV1834" s="1" t="e">
        <f>IF(VLOOKUP(G1834,官網匯出!A:AQ,42,FALSE)="","[黃金盾官網]",VLOOKUP(G1834,官網匯出!A:AQ,42,FALSE))</f>
        <v>#N/A</v>
      </c>
      <c r="AW1834" s="1" t="e">
        <f>IF(LEFT(VLOOKUP(G1834,官網匯出!A:AS,43,FALSE),2)="","web",LEFT(VLOOKUP(G1834,官網匯出!A:AS,43,FALSE),2))</f>
        <v>#N/A</v>
      </c>
      <c r="AX1834" s="1" t="str">
        <f t="shared" si="328"/>
        <v>O</v>
      </c>
    </row>
    <row r="1835" spans="1:50">
      <c r="A1835" s="1" t="str">
        <f>IF(G1835="","",VLOOKUP(官網轉換!AW1835,團名!A:B,2,FALSE))</f>
        <v/>
      </c>
      <c r="B1835" s="1" t="str">
        <f>IF(G1835="","",IF(LEFT(VLOOKUP(G1835,官網匯出!A:AQ,43,0),2)="wf",VLOOKUP(VLOOKUP(G1835,官網匯出!A:AQ,43,0),團名!$I$1:$K$12,2,FALSE),"N0071"))</f>
        <v/>
      </c>
      <c r="C1835" s="1" t="str">
        <f>IFERROR(VLOOKUP(官網匯出!D1835,團名!E:G,3,FALSE),"")</f>
        <v/>
      </c>
      <c r="D1835" s="1" t="str">
        <f t="shared" si="319"/>
        <v/>
      </c>
      <c r="E1835" s="1" t="str">
        <f t="shared" si="320"/>
        <v/>
      </c>
      <c r="F1835" s="1" t="str">
        <f>IF(官網匯出!F1835="已付款","","B0012")</f>
        <v>B0012</v>
      </c>
      <c r="G1835" s="1" t="str">
        <f>IF(官網匯出!A1835="","",官網匯出!A1835)</f>
        <v/>
      </c>
      <c r="H1835" s="3" t="str">
        <f>IF(官網匯出!B1835="","",官網匯出!B1835)</f>
        <v/>
      </c>
      <c r="I1835" s="1" t="str">
        <f>IF(官網匯出!C1835="","",官網匯出!C1835)</f>
        <v/>
      </c>
      <c r="J1835" s="1" t="str">
        <f>IF(官網匯出!D1835="","",官網匯出!D1835)</f>
        <v/>
      </c>
      <c r="K1835" s="3" t="str">
        <f>IF(官網匯出!E1835="","",官網匯出!E1835)</f>
        <v/>
      </c>
      <c r="L1835" s="1" t="str">
        <f>IF(官網匯出!F1835="","",官網匯出!F1835)</f>
        <v/>
      </c>
      <c r="M1835" s="1" t="str">
        <f>IF(官網匯出!G1835="","",官網匯出!G1835)</f>
        <v/>
      </c>
      <c r="N1835" s="1" t="str">
        <f>IF(官網匯出!H1835="","",官網匯出!H1835)</f>
        <v/>
      </c>
      <c r="P1835" s="1" t="str">
        <f>IF(官網匯出!J1835="","",RIGHT(官網匯出!J1835,LEN(官網匯出!J1835)-2))</f>
        <v/>
      </c>
      <c r="Q1835" s="1" t="str">
        <f>IF(官網匯出!K1835="","",官網匯出!K1835)</f>
        <v/>
      </c>
      <c r="R1835" s="1" t="str">
        <f>IF(官網匯出!L1835="","",官網匯出!L1835)</f>
        <v/>
      </c>
      <c r="S1835" s="1" t="str">
        <f>IF(官網匯出!M1835="","",官網匯出!M1835)</f>
        <v/>
      </c>
      <c r="T1835" s="1" t="str">
        <f>IF(官網匯出!N1835="","",官網匯出!N1835)</f>
        <v/>
      </c>
      <c r="U1835" s="1" t="str">
        <f>IF(官網匯出!O1835="","",官網匯出!O1835)</f>
        <v/>
      </c>
      <c r="V1835" s="1" t="str">
        <f>IF(官網匯出!P1835="",IF(G1835="","",0),官網匯出!P1835)</f>
        <v/>
      </c>
      <c r="W1835" s="1" t="str">
        <f>IF(官網匯出!Q1835="",IF(G1835="","",0),官網匯出!Q1835)</f>
        <v/>
      </c>
      <c r="X1835" s="1" t="str">
        <f>IF(官網匯出!R1835="","",官網匯出!R1835)</f>
        <v/>
      </c>
      <c r="Y1835" s="1" t="str">
        <f>IF(官網匯出!S1835="","",官網匯出!S1835)</f>
        <v/>
      </c>
      <c r="Z1835" s="1" t="str">
        <f>IF(G1835="","",官網匯出!T1835)</f>
        <v/>
      </c>
      <c r="AA1835" s="1" t="str">
        <f>IF(G1835="","",官網匯出!AK1835)</f>
        <v/>
      </c>
      <c r="AB1835" s="1" t="str">
        <f>IF(G1835="","",IF(官網匯出!V1835="","",官網匯出!V1835))</f>
        <v/>
      </c>
      <c r="AJ1835" s="1" t="str">
        <f>IF(G1835="","",IF(官網匯出!AE1835="","",官網匯出!AE1835))</f>
        <v/>
      </c>
      <c r="AK1835" s="1" t="str">
        <f>IF(G1835="","",IF(官網匯出!AD1835="","",官網匯出!AD1835))</f>
        <v/>
      </c>
      <c r="AL1835" s="1" t="str">
        <f t="shared" si="321"/>
        <v>0</v>
      </c>
      <c r="AM1835" s="1" t="str">
        <f>IF(官網匯出!AG1835="","",官網匯出!AG1835)</f>
        <v/>
      </c>
      <c r="AN1835" s="1" t="str">
        <f>IF(G1835="","",IF(官網匯出!AH1835="","",官網匯出!AH1835))</f>
        <v/>
      </c>
      <c r="AO1835" s="14" t="str">
        <f t="shared" si="322"/>
        <v/>
      </c>
      <c r="AP1835" s="14" t="str">
        <f t="shared" si="323"/>
        <v>1</v>
      </c>
      <c r="AQ1835" s="14" t="str">
        <f t="shared" si="324"/>
        <v>0</v>
      </c>
      <c r="AR1835" s="1" t="str">
        <f t="shared" si="325"/>
        <v/>
      </c>
      <c r="AS1835" s="1" t="str">
        <f t="shared" si="326"/>
        <v/>
      </c>
      <c r="AT1835" s="1" t="str">
        <f t="shared" si="327"/>
        <v/>
      </c>
      <c r="AU1835" s="1" t="str">
        <f t="shared" si="318"/>
        <v/>
      </c>
      <c r="AV1835" s="1" t="e">
        <f>IF(VLOOKUP(G1835,官網匯出!A:AQ,42,FALSE)="","[黃金盾官網]",VLOOKUP(G1835,官網匯出!A:AQ,42,FALSE))</f>
        <v>#N/A</v>
      </c>
      <c r="AW1835" s="1" t="e">
        <f>IF(LEFT(VLOOKUP(G1835,官網匯出!A:AS,43,FALSE),2)="","web",LEFT(VLOOKUP(G1835,官網匯出!A:AS,43,FALSE),2))</f>
        <v>#N/A</v>
      </c>
      <c r="AX1835" s="1" t="str">
        <f t="shared" si="328"/>
        <v>O</v>
      </c>
    </row>
    <row r="1836" spans="1:50">
      <c r="A1836" s="1" t="str">
        <f>IF(G1836="","",VLOOKUP(官網轉換!AW1836,團名!A:B,2,FALSE))</f>
        <v/>
      </c>
      <c r="B1836" s="1" t="str">
        <f>IF(G1836="","",IF(LEFT(VLOOKUP(G1836,官網匯出!A:AQ,43,0),2)="wf",VLOOKUP(VLOOKUP(G1836,官網匯出!A:AQ,43,0),團名!$I$1:$K$12,2,FALSE),"N0071"))</f>
        <v/>
      </c>
      <c r="C1836" s="1" t="str">
        <f>IFERROR(VLOOKUP(官網匯出!D1836,團名!E:G,3,FALSE),"")</f>
        <v/>
      </c>
      <c r="D1836" s="1" t="str">
        <f t="shared" si="319"/>
        <v/>
      </c>
      <c r="E1836" s="1" t="str">
        <f t="shared" si="320"/>
        <v/>
      </c>
      <c r="F1836" s="1" t="str">
        <f>IF(官網匯出!F1836="已付款","","B0012")</f>
        <v>B0012</v>
      </c>
      <c r="G1836" s="1" t="str">
        <f>IF(官網匯出!A1836="","",官網匯出!A1836)</f>
        <v/>
      </c>
      <c r="H1836" s="3" t="str">
        <f>IF(官網匯出!B1836="","",官網匯出!B1836)</f>
        <v/>
      </c>
      <c r="I1836" s="1" t="str">
        <f>IF(官網匯出!C1836="","",官網匯出!C1836)</f>
        <v/>
      </c>
      <c r="J1836" s="1" t="str">
        <f>IF(官網匯出!D1836="","",官網匯出!D1836)</f>
        <v/>
      </c>
      <c r="K1836" s="3" t="str">
        <f>IF(官網匯出!E1836="","",官網匯出!E1836)</f>
        <v/>
      </c>
      <c r="L1836" s="1" t="str">
        <f>IF(官網匯出!F1836="","",官網匯出!F1836)</f>
        <v/>
      </c>
      <c r="M1836" s="1" t="str">
        <f>IF(官網匯出!G1836="","",官網匯出!G1836)</f>
        <v/>
      </c>
      <c r="N1836" s="1" t="str">
        <f>IF(官網匯出!H1836="","",官網匯出!H1836)</f>
        <v/>
      </c>
      <c r="P1836" s="1" t="str">
        <f>IF(官網匯出!J1836="","",RIGHT(官網匯出!J1836,LEN(官網匯出!J1836)-2))</f>
        <v/>
      </c>
      <c r="Q1836" s="1" t="str">
        <f>IF(官網匯出!K1836="","",官網匯出!K1836)</f>
        <v/>
      </c>
      <c r="R1836" s="1" t="str">
        <f>IF(官網匯出!L1836="","",官網匯出!L1836)</f>
        <v/>
      </c>
      <c r="S1836" s="1" t="str">
        <f>IF(官網匯出!M1836="","",官網匯出!M1836)</f>
        <v/>
      </c>
      <c r="T1836" s="1" t="str">
        <f>IF(官網匯出!N1836="","",官網匯出!N1836)</f>
        <v/>
      </c>
      <c r="U1836" s="1" t="str">
        <f>IF(官網匯出!O1836="","",官網匯出!O1836)</f>
        <v/>
      </c>
      <c r="V1836" s="1" t="str">
        <f>IF(官網匯出!P1836="",IF(G1836="","",0),官網匯出!P1836)</f>
        <v/>
      </c>
      <c r="W1836" s="1" t="str">
        <f>IF(官網匯出!Q1836="",IF(G1836="","",0),官網匯出!Q1836)</f>
        <v/>
      </c>
      <c r="X1836" s="1" t="str">
        <f>IF(官網匯出!R1836="","",官網匯出!R1836)</f>
        <v/>
      </c>
      <c r="Y1836" s="1" t="str">
        <f>IF(官網匯出!S1836="","",官網匯出!S1836)</f>
        <v/>
      </c>
      <c r="Z1836" s="1" t="str">
        <f>IF(G1836="","",官網匯出!T1836)</f>
        <v/>
      </c>
      <c r="AA1836" s="1" t="str">
        <f>IF(G1836="","",官網匯出!AK1836)</f>
        <v/>
      </c>
      <c r="AB1836" s="1" t="str">
        <f>IF(G1836="","",IF(官網匯出!V1836="","",官網匯出!V1836))</f>
        <v/>
      </c>
      <c r="AJ1836" s="1" t="str">
        <f>IF(G1836="","",IF(官網匯出!AE1836="","",官網匯出!AE1836))</f>
        <v/>
      </c>
      <c r="AK1836" s="1" t="str">
        <f>IF(G1836="","",IF(官網匯出!AD1836="","",官網匯出!AD1836))</f>
        <v/>
      </c>
      <c r="AL1836" s="1" t="str">
        <f t="shared" si="321"/>
        <v>0</v>
      </c>
      <c r="AM1836" s="1" t="str">
        <f>IF(官網匯出!AG1836="","",官網匯出!AG1836)</f>
        <v/>
      </c>
      <c r="AN1836" s="1" t="str">
        <f>IF(G1836="","",IF(官網匯出!AH1836="","",官網匯出!AH1836))</f>
        <v/>
      </c>
      <c r="AO1836" s="14" t="str">
        <f t="shared" si="322"/>
        <v/>
      </c>
      <c r="AP1836" s="14" t="str">
        <f t="shared" si="323"/>
        <v>1</v>
      </c>
      <c r="AQ1836" s="14" t="str">
        <f t="shared" si="324"/>
        <v>0</v>
      </c>
      <c r="AR1836" s="1" t="str">
        <f t="shared" si="325"/>
        <v/>
      </c>
      <c r="AS1836" s="1" t="str">
        <f t="shared" si="326"/>
        <v/>
      </c>
      <c r="AT1836" s="1" t="str">
        <f t="shared" si="327"/>
        <v/>
      </c>
      <c r="AU1836" s="1" t="str">
        <f t="shared" si="318"/>
        <v/>
      </c>
      <c r="AV1836" s="1" t="e">
        <f>IF(VLOOKUP(G1836,官網匯出!A:AQ,42,FALSE)="","[黃金盾官網]",VLOOKUP(G1836,官網匯出!A:AQ,42,FALSE))</f>
        <v>#N/A</v>
      </c>
      <c r="AW1836" s="1" t="e">
        <f>IF(LEFT(VLOOKUP(G1836,官網匯出!A:AS,43,FALSE),2)="","web",LEFT(VLOOKUP(G1836,官網匯出!A:AS,43,FALSE),2))</f>
        <v>#N/A</v>
      </c>
      <c r="AX1836" s="1" t="str">
        <f t="shared" si="328"/>
        <v>O</v>
      </c>
    </row>
    <row r="1837" spans="1:50">
      <c r="A1837" s="1" t="str">
        <f>IF(G1837="","",VLOOKUP(官網轉換!AW1837,團名!A:B,2,FALSE))</f>
        <v/>
      </c>
      <c r="B1837" s="1" t="str">
        <f>IF(G1837="","",IF(LEFT(VLOOKUP(G1837,官網匯出!A:AQ,43,0),2)="wf",VLOOKUP(VLOOKUP(G1837,官網匯出!A:AQ,43,0),團名!$I$1:$K$12,2,FALSE),"N0071"))</f>
        <v/>
      </c>
      <c r="C1837" s="1" t="str">
        <f>IFERROR(VLOOKUP(官網匯出!D1837,團名!E:G,3,FALSE),"")</f>
        <v/>
      </c>
      <c r="D1837" s="1" t="str">
        <f t="shared" si="319"/>
        <v/>
      </c>
      <c r="E1837" s="1" t="str">
        <f t="shared" si="320"/>
        <v/>
      </c>
      <c r="F1837" s="1" t="str">
        <f>IF(官網匯出!F1837="已付款","","B0012")</f>
        <v>B0012</v>
      </c>
      <c r="G1837" s="1" t="str">
        <f>IF(官網匯出!A1837="","",官網匯出!A1837)</f>
        <v/>
      </c>
      <c r="H1837" s="3" t="str">
        <f>IF(官網匯出!B1837="","",官網匯出!B1837)</f>
        <v/>
      </c>
      <c r="I1837" s="1" t="str">
        <f>IF(官網匯出!C1837="","",官網匯出!C1837)</f>
        <v/>
      </c>
      <c r="J1837" s="1" t="str">
        <f>IF(官網匯出!D1837="","",官網匯出!D1837)</f>
        <v/>
      </c>
      <c r="K1837" s="3" t="str">
        <f>IF(官網匯出!E1837="","",官網匯出!E1837)</f>
        <v/>
      </c>
      <c r="L1837" s="1" t="str">
        <f>IF(官網匯出!F1837="","",官網匯出!F1837)</f>
        <v/>
      </c>
      <c r="M1837" s="1" t="str">
        <f>IF(官網匯出!G1837="","",官網匯出!G1837)</f>
        <v/>
      </c>
      <c r="N1837" s="1" t="str">
        <f>IF(官網匯出!H1837="","",官網匯出!H1837)</f>
        <v/>
      </c>
      <c r="P1837" s="1" t="str">
        <f>IF(官網匯出!J1837="","",RIGHT(官網匯出!J1837,LEN(官網匯出!J1837)-2))</f>
        <v/>
      </c>
      <c r="Q1837" s="1" t="str">
        <f>IF(官網匯出!K1837="","",官網匯出!K1837)</f>
        <v/>
      </c>
      <c r="R1837" s="1" t="str">
        <f>IF(官網匯出!L1837="","",官網匯出!L1837)</f>
        <v/>
      </c>
      <c r="S1837" s="1" t="str">
        <f>IF(官網匯出!M1837="","",官網匯出!M1837)</f>
        <v/>
      </c>
      <c r="T1837" s="1" t="str">
        <f>IF(官網匯出!N1837="","",官網匯出!N1837)</f>
        <v/>
      </c>
      <c r="U1837" s="1" t="str">
        <f>IF(官網匯出!O1837="","",官網匯出!O1837)</f>
        <v/>
      </c>
      <c r="V1837" s="1" t="str">
        <f>IF(官網匯出!P1837="",IF(G1837="","",0),官網匯出!P1837)</f>
        <v/>
      </c>
      <c r="W1837" s="1" t="str">
        <f>IF(官網匯出!Q1837="",IF(G1837="","",0),官網匯出!Q1837)</f>
        <v/>
      </c>
      <c r="X1837" s="1" t="str">
        <f>IF(官網匯出!R1837="","",官網匯出!R1837)</f>
        <v/>
      </c>
      <c r="Y1837" s="1" t="str">
        <f>IF(官網匯出!S1837="","",官網匯出!S1837)</f>
        <v/>
      </c>
      <c r="Z1837" s="1" t="str">
        <f>IF(G1837="","",官網匯出!T1837)</f>
        <v/>
      </c>
      <c r="AA1837" s="1" t="str">
        <f>IF(G1837="","",官網匯出!AK1837)</f>
        <v/>
      </c>
      <c r="AB1837" s="1" t="str">
        <f>IF(G1837="","",IF(官網匯出!V1837="","",官網匯出!V1837))</f>
        <v/>
      </c>
      <c r="AJ1837" s="1" t="str">
        <f>IF(G1837="","",IF(官網匯出!AE1837="","",官網匯出!AE1837))</f>
        <v/>
      </c>
      <c r="AK1837" s="1" t="str">
        <f>IF(G1837="","",IF(官網匯出!AD1837="","",官網匯出!AD1837))</f>
        <v/>
      </c>
      <c r="AL1837" s="1" t="str">
        <f t="shared" si="321"/>
        <v>0</v>
      </c>
      <c r="AM1837" s="1" t="str">
        <f>IF(官網匯出!AG1837="","",官網匯出!AG1837)</f>
        <v/>
      </c>
      <c r="AN1837" s="1" t="str">
        <f>IF(G1837="","",IF(官網匯出!AH1837="","",官網匯出!AH1837))</f>
        <v/>
      </c>
      <c r="AO1837" s="14" t="str">
        <f t="shared" si="322"/>
        <v/>
      </c>
      <c r="AP1837" s="14" t="str">
        <f t="shared" si="323"/>
        <v>1</v>
      </c>
      <c r="AQ1837" s="14" t="str">
        <f t="shared" si="324"/>
        <v>0</v>
      </c>
      <c r="AR1837" s="1" t="str">
        <f t="shared" si="325"/>
        <v/>
      </c>
      <c r="AS1837" s="1" t="str">
        <f t="shared" si="326"/>
        <v/>
      </c>
      <c r="AT1837" s="1" t="str">
        <f t="shared" si="327"/>
        <v/>
      </c>
      <c r="AU1837" s="1" t="str">
        <f t="shared" si="318"/>
        <v/>
      </c>
      <c r="AV1837" s="1" t="e">
        <f>IF(VLOOKUP(G1837,官網匯出!A:AQ,42,FALSE)="","[黃金盾官網]",VLOOKUP(G1837,官網匯出!A:AQ,42,FALSE))</f>
        <v>#N/A</v>
      </c>
      <c r="AW1837" s="1" t="e">
        <f>IF(LEFT(VLOOKUP(G1837,官網匯出!A:AS,43,FALSE),2)="","web",LEFT(VLOOKUP(G1837,官網匯出!A:AS,43,FALSE),2))</f>
        <v>#N/A</v>
      </c>
      <c r="AX1837" s="1" t="str">
        <f t="shared" si="328"/>
        <v>O</v>
      </c>
    </row>
    <row r="1838" spans="1:50">
      <c r="A1838" s="1" t="str">
        <f>IF(G1838="","",VLOOKUP(官網轉換!AW1838,團名!A:B,2,FALSE))</f>
        <v/>
      </c>
      <c r="B1838" s="1" t="str">
        <f>IF(G1838="","",IF(LEFT(VLOOKUP(G1838,官網匯出!A:AQ,43,0),2)="wf",VLOOKUP(VLOOKUP(G1838,官網匯出!A:AQ,43,0),團名!$I$1:$K$12,2,FALSE),"N0071"))</f>
        <v/>
      </c>
      <c r="C1838" s="1" t="str">
        <f>IFERROR(VLOOKUP(官網匯出!D1838,團名!E:G,3,FALSE),"")</f>
        <v/>
      </c>
      <c r="D1838" s="1" t="str">
        <f t="shared" si="319"/>
        <v/>
      </c>
      <c r="E1838" s="1" t="str">
        <f t="shared" si="320"/>
        <v/>
      </c>
      <c r="F1838" s="1" t="str">
        <f>IF(官網匯出!F1838="已付款","","B0012")</f>
        <v>B0012</v>
      </c>
      <c r="G1838" s="1" t="str">
        <f>IF(官網匯出!A1838="","",官網匯出!A1838)</f>
        <v/>
      </c>
      <c r="H1838" s="3" t="str">
        <f>IF(官網匯出!B1838="","",官網匯出!B1838)</f>
        <v/>
      </c>
      <c r="I1838" s="1" t="str">
        <f>IF(官網匯出!C1838="","",官網匯出!C1838)</f>
        <v/>
      </c>
      <c r="J1838" s="1" t="str">
        <f>IF(官網匯出!D1838="","",官網匯出!D1838)</f>
        <v/>
      </c>
      <c r="K1838" s="3" t="str">
        <f>IF(官網匯出!E1838="","",官網匯出!E1838)</f>
        <v/>
      </c>
      <c r="L1838" s="1" t="str">
        <f>IF(官網匯出!F1838="","",官網匯出!F1838)</f>
        <v/>
      </c>
      <c r="M1838" s="1" t="str">
        <f>IF(官網匯出!G1838="","",官網匯出!G1838)</f>
        <v/>
      </c>
      <c r="N1838" s="1" t="str">
        <f>IF(官網匯出!H1838="","",官網匯出!H1838)</f>
        <v/>
      </c>
      <c r="P1838" s="1" t="str">
        <f>IF(官網匯出!J1838="","",RIGHT(官網匯出!J1838,LEN(官網匯出!J1838)-2))</f>
        <v/>
      </c>
      <c r="Q1838" s="1" t="str">
        <f>IF(官網匯出!K1838="","",官網匯出!K1838)</f>
        <v/>
      </c>
      <c r="R1838" s="1" t="str">
        <f>IF(官網匯出!L1838="","",官網匯出!L1838)</f>
        <v/>
      </c>
      <c r="S1838" s="1" t="str">
        <f>IF(官網匯出!M1838="","",官網匯出!M1838)</f>
        <v/>
      </c>
      <c r="T1838" s="1" t="str">
        <f>IF(官網匯出!N1838="","",官網匯出!N1838)</f>
        <v/>
      </c>
      <c r="U1838" s="1" t="str">
        <f>IF(官網匯出!O1838="","",官網匯出!O1838)</f>
        <v/>
      </c>
      <c r="V1838" s="1" t="str">
        <f>IF(官網匯出!P1838="",IF(G1838="","",0),官網匯出!P1838)</f>
        <v/>
      </c>
      <c r="W1838" s="1" t="str">
        <f>IF(官網匯出!Q1838="",IF(G1838="","",0),官網匯出!Q1838)</f>
        <v/>
      </c>
      <c r="X1838" s="1" t="str">
        <f>IF(官網匯出!R1838="","",官網匯出!R1838)</f>
        <v/>
      </c>
      <c r="Y1838" s="1" t="str">
        <f>IF(官網匯出!S1838="","",官網匯出!S1838)</f>
        <v/>
      </c>
      <c r="Z1838" s="1" t="str">
        <f>IF(G1838="","",官網匯出!T1838)</f>
        <v/>
      </c>
      <c r="AA1838" s="1" t="str">
        <f>IF(G1838="","",官網匯出!AK1838)</f>
        <v/>
      </c>
      <c r="AB1838" s="1" t="str">
        <f>IF(G1838="","",IF(官網匯出!V1838="","",官網匯出!V1838))</f>
        <v/>
      </c>
      <c r="AJ1838" s="1" t="str">
        <f>IF(G1838="","",IF(官網匯出!AE1838="","",官網匯出!AE1838))</f>
        <v/>
      </c>
      <c r="AK1838" s="1" t="str">
        <f>IF(G1838="","",IF(官網匯出!AD1838="","",官網匯出!AD1838))</f>
        <v/>
      </c>
      <c r="AL1838" s="1" t="str">
        <f t="shared" si="321"/>
        <v>0</v>
      </c>
      <c r="AM1838" s="1" t="str">
        <f>IF(官網匯出!AG1838="","",官網匯出!AG1838)</f>
        <v/>
      </c>
      <c r="AN1838" s="1" t="str">
        <f>IF(G1838="","",IF(官網匯出!AH1838="","",官網匯出!AH1838))</f>
        <v/>
      </c>
      <c r="AO1838" s="14" t="str">
        <f t="shared" si="322"/>
        <v/>
      </c>
      <c r="AP1838" s="14" t="str">
        <f t="shared" si="323"/>
        <v>1</v>
      </c>
      <c r="AQ1838" s="14" t="str">
        <f t="shared" si="324"/>
        <v>0</v>
      </c>
      <c r="AR1838" s="1" t="str">
        <f t="shared" si="325"/>
        <v/>
      </c>
      <c r="AS1838" s="1" t="str">
        <f t="shared" si="326"/>
        <v/>
      </c>
      <c r="AT1838" s="1" t="str">
        <f t="shared" si="327"/>
        <v/>
      </c>
      <c r="AU1838" s="1" t="str">
        <f t="shared" si="318"/>
        <v/>
      </c>
      <c r="AV1838" s="1" t="e">
        <f>IF(VLOOKUP(G1838,官網匯出!A:AQ,42,FALSE)="","[黃金盾官網]",VLOOKUP(G1838,官網匯出!A:AQ,42,FALSE))</f>
        <v>#N/A</v>
      </c>
      <c r="AW1838" s="1" t="e">
        <f>IF(LEFT(VLOOKUP(G1838,官網匯出!A:AS,43,FALSE),2)="","web",LEFT(VLOOKUP(G1838,官網匯出!A:AS,43,FALSE),2))</f>
        <v>#N/A</v>
      </c>
      <c r="AX1838" s="1" t="str">
        <f t="shared" si="328"/>
        <v>O</v>
      </c>
    </row>
    <row r="1839" spans="1:50">
      <c r="A1839" s="1" t="str">
        <f>IF(G1839="","",VLOOKUP(官網轉換!AW1839,團名!A:B,2,FALSE))</f>
        <v/>
      </c>
      <c r="B1839" s="1" t="str">
        <f>IF(G1839="","",IF(LEFT(VLOOKUP(G1839,官網匯出!A:AQ,43,0),2)="wf",VLOOKUP(VLOOKUP(G1839,官網匯出!A:AQ,43,0),團名!$I$1:$K$12,2,FALSE),"N0071"))</f>
        <v/>
      </c>
      <c r="C1839" s="1" t="str">
        <f>IFERROR(VLOOKUP(官網匯出!D1839,團名!E:G,3,FALSE),"")</f>
        <v/>
      </c>
      <c r="D1839" s="1" t="str">
        <f t="shared" si="319"/>
        <v/>
      </c>
      <c r="E1839" s="1" t="str">
        <f t="shared" si="320"/>
        <v/>
      </c>
      <c r="F1839" s="1" t="str">
        <f>IF(官網匯出!F1839="已付款","","B0012")</f>
        <v>B0012</v>
      </c>
      <c r="G1839" s="1" t="str">
        <f>IF(官網匯出!A1839="","",官網匯出!A1839)</f>
        <v/>
      </c>
      <c r="H1839" s="3" t="str">
        <f>IF(官網匯出!B1839="","",官網匯出!B1839)</f>
        <v/>
      </c>
      <c r="I1839" s="1" t="str">
        <f>IF(官網匯出!C1839="","",官網匯出!C1839)</f>
        <v/>
      </c>
      <c r="J1839" s="1" t="str">
        <f>IF(官網匯出!D1839="","",官網匯出!D1839)</f>
        <v/>
      </c>
      <c r="K1839" s="3" t="str">
        <f>IF(官網匯出!E1839="","",官網匯出!E1839)</f>
        <v/>
      </c>
      <c r="L1839" s="1" t="str">
        <f>IF(官網匯出!F1839="","",官網匯出!F1839)</f>
        <v/>
      </c>
      <c r="M1839" s="1" t="str">
        <f>IF(官網匯出!G1839="","",官網匯出!G1839)</f>
        <v/>
      </c>
      <c r="N1839" s="1" t="str">
        <f>IF(官網匯出!H1839="","",官網匯出!H1839)</f>
        <v/>
      </c>
      <c r="P1839" s="1" t="str">
        <f>IF(官網匯出!J1839="","",RIGHT(官網匯出!J1839,LEN(官網匯出!J1839)-2))</f>
        <v/>
      </c>
      <c r="Q1839" s="1" t="str">
        <f>IF(官網匯出!K1839="","",官網匯出!K1839)</f>
        <v/>
      </c>
      <c r="R1839" s="1" t="str">
        <f>IF(官網匯出!L1839="","",官網匯出!L1839)</f>
        <v/>
      </c>
      <c r="S1839" s="1" t="str">
        <f>IF(官網匯出!M1839="","",官網匯出!M1839)</f>
        <v/>
      </c>
      <c r="T1839" s="1" t="str">
        <f>IF(官網匯出!N1839="","",官網匯出!N1839)</f>
        <v/>
      </c>
      <c r="U1839" s="1" t="str">
        <f>IF(官網匯出!O1839="","",官網匯出!O1839)</f>
        <v/>
      </c>
      <c r="V1839" s="1" t="str">
        <f>IF(官網匯出!P1839="",IF(G1839="","",0),官網匯出!P1839)</f>
        <v/>
      </c>
      <c r="W1839" s="1" t="str">
        <f>IF(官網匯出!Q1839="",IF(G1839="","",0),官網匯出!Q1839)</f>
        <v/>
      </c>
      <c r="X1839" s="1" t="str">
        <f>IF(官網匯出!R1839="","",官網匯出!R1839)</f>
        <v/>
      </c>
      <c r="Y1839" s="1" t="str">
        <f>IF(官網匯出!S1839="","",官網匯出!S1839)</f>
        <v/>
      </c>
      <c r="Z1839" s="1" t="str">
        <f>IF(G1839="","",官網匯出!T1839)</f>
        <v/>
      </c>
      <c r="AA1839" s="1" t="str">
        <f>IF(G1839="","",官網匯出!AK1839)</f>
        <v/>
      </c>
      <c r="AB1839" s="1" t="str">
        <f>IF(G1839="","",IF(官網匯出!V1839="","",官網匯出!V1839))</f>
        <v/>
      </c>
      <c r="AJ1839" s="1" t="str">
        <f>IF(G1839="","",IF(官網匯出!AE1839="","",官網匯出!AE1839))</f>
        <v/>
      </c>
      <c r="AK1839" s="1" t="str">
        <f>IF(G1839="","",IF(官網匯出!AD1839="","",官網匯出!AD1839))</f>
        <v/>
      </c>
      <c r="AL1839" s="1" t="str">
        <f t="shared" si="321"/>
        <v>0</v>
      </c>
      <c r="AM1839" s="1" t="str">
        <f>IF(官網匯出!AG1839="","",官網匯出!AG1839)</f>
        <v/>
      </c>
      <c r="AN1839" s="1" t="str">
        <f>IF(G1839="","",IF(官網匯出!AH1839="","",官網匯出!AH1839))</f>
        <v/>
      </c>
      <c r="AO1839" s="14" t="str">
        <f t="shared" si="322"/>
        <v/>
      </c>
      <c r="AP1839" s="14" t="str">
        <f t="shared" si="323"/>
        <v>1</v>
      </c>
      <c r="AQ1839" s="14" t="str">
        <f t="shared" si="324"/>
        <v>0</v>
      </c>
      <c r="AR1839" s="1" t="str">
        <f t="shared" si="325"/>
        <v/>
      </c>
      <c r="AS1839" s="1" t="str">
        <f t="shared" si="326"/>
        <v/>
      </c>
      <c r="AT1839" s="1" t="str">
        <f t="shared" si="327"/>
        <v/>
      </c>
      <c r="AU1839" s="1" t="str">
        <f t="shared" si="318"/>
        <v/>
      </c>
      <c r="AV1839" s="1" t="e">
        <f>IF(VLOOKUP(G1839,官網匯出!A:AQ,42,FALSE)="","[黃金盾官網]",VLOOKUP(G1839,官網匯出!A:AQ,42,FALSE))</f>
        <v>#N/A</v>
      </c>
      <c r="AW1839" s="1" t="e">
        <f>IF(LEFT(VLOOKUP(G1839,官網匯出!A:AS,43,FALSE),2)="","web",LEFT(VLOOKUP(G1839,官網匯出!A:AS,43,FALSE),2))</f>
        <v>#N/A</v>
      </c>
      <c r="AX1839" s="1" t="str">
        <f t="shared" si="328"/>
        <v>O</v>
      </c>
    </row>
    <row r="1840" spans="1:50">
      <c r="A1840" s="1" t="str">
        <f>IF(G1840="","",VLOOKUP(官網轉換!AW1840,團名!A:B,2,FALSE))</f>
        <v/>
      </c>
      <c r="B1840" s="1" t="str">
        <f>IF(G1840="","",IF(LEFT(VLOOKUP(G1840,官網匯出!A:AQ,43,0),2)="wf",VLOOKUP(VLOOKUP(G1840,官網匯出!A:AQ,43,0),團名!$I$1:$K$12,2,FALSE),"N0071"))</f>
        <v/>
      </c>
      <c r="C1840" s="1" t="str">
        <f>IFERROR(VLOOKUP(官網匯出!D1840,團名!E:G,3,FALSE),"")</f>
        <v/>
      </c>
      <c r="D1840" s="1" t="str">
        <f t="shared" si="319"/>
        <v/>
      </c>
      <c r="E1840" s="1" t="str">
        <f t="shared" si="320"/>
        <v/>
      </c>
      <c r="F1840" s="1" t="str">
        <f>IF(官網匯出!F1840="已付款","","B0012")</f>
        <v>B0012</v>
      </c>
      <c r="G1840" s="1" t="str">
        <f>IF(官網匯出!A1840="","",官網匯出!A1840)</f>
        <v/>
      </c>
      <c r="H1840" s="3" t="str">
        <f>IF(官網匯出!B1840="","",官網匯出!B1840)</f>
        <v/>
      </c>
      <c r="I1840" s="1" t="str">
        <f>IF(官網匯出!C1840="","",官網匯出!C1840)</f>
        <v/>
      </c>
      <c r="J1840" s="1" t="str">
        <f>IF(官網匯出!D1840="","",官網匯出!D1840)</f>
        <v/>
      </c>
      <c r="K1840" s="3" t="str">
        <f>IF(官網匯出!E1840="","",官網匯出!E1840)</f>
        <v/>
      </c>
      <c r="L1840" s="1" t="str">
        <f>IF(官網匯出!F1840="","",官網匯出!F1840)</f>
        <v/>
      </c>
      <c r="M1840" s="1" t="str">
        <f>IF(官網匯出!G1840="","",官網匯出!G1840)</f>
        <v/>
      </c>
      <c r="N1840" s="1" t="str">
        <f>IF(官網匯出!H1840="","",官網匯出!H1840)</f>
        <v/>
      </c>
      <c r="P1840" s="1" t="str">
        <f>IF(官網匯出!J1840="","",RIGHT(官網匯出!J1840,LEN(官網匯出!J1840)-2))</f>
        <v/>
      </c>
      <c r="Q1840" s="1" t="str">
        <f>IF(官網匯出!K1840="","",官網匯出!K1840)</f>
        <v/>
      </c>
      <c r="R1840" s="1" t="str">
        <f>IF(官網匯出!L1840="","",官網匯出!L1840)</f>
        <v/>
      </c>
      <c r="S1840" s="1" t="str">
        <f>IF(官網匯出!M1840="","",官網匯出!M1840)</f>
        <v/>
      </c>
      <c r="T1840" s="1" t="str">
        <f>IF(官網匯出!N1840="","",官網匯出!N1840)</f>
        <v/>
      </c>
      <c r="U1840" s="1" t="str">
        <f>IF(官網匯出!O1840="","",官網匯出!O1840)</f>
        <v/>
      </c>
      <c r="V1840" s="1" t="str">
        <f>IF(官網匯出!P1840="",IF(G1840="","",0),官網匯出!P1840)</f>
        <v/>
      </c>
      <c r="W1840" s="1" t="str">
        <f>IF(官網匯出!Q1840="",IF(G1840="","",0),官網匯出!Q1840)</f>
        <v/>
      </c>
      <c r="X1840" s="1" t="str">
        <f>IF(官網匯出!R1840="","",官網匯出!R1840)</f>
        <v/>
      </c>
      <c r="Y1840" s="1" t="str">
        <f>IF(官網匯出!S1840="","",官網匯出!S1840)</f>
        <v/>
      </c>
      <c r="Z1840" s="1" t="str">
        <f>IF(G1840="","",官網匯出!T1840)</f>
        <v/>
      </c>
      <c r="AA1840" s="1" t="str">
        <f>IF(G1840="","",官網匯出!AK1840)</f>
        <v/>
      </c>
      <c r="AB1840" s="1" t="str">
        <f>IF(G1840="","",IF(官網匯出!V1840="","",官網匯出!V1840))</f>
        <v/>
      </c>
      <c r="AJ1840" s="1" t="str">
        <f>IF(G1840="","",IF(官網匯出!AE1840="","",官網匯出!AE1840))</f>
        <v/>
      </c>
      <c r="AK1840" s="1" t="str">
        <f>IF(G1840="","",IF(官網匯出!AD1840="","",官網匯出!AD1840))</f>
        <v/>
      </c>
      <c r="AL1840" s="1" t="str">
        <f t="shared" si="321"/>
        <v>0</v>
      </c>
      <c r="AM1840" s="1" t="str">
        <f>IF(官網匯出!AG1840="","",官網匯出!AG1840)</f>
        <v/>
      </c>
      <c r="AN1840" s="1" t="str">
        <f>IF(G1840="","",IF(官網匯出!AH1840="","",官網匯出!AH1840))</f>
        <v/>
      </c>
      <c r="AO1840" s="14" t="str">
        <f t="shared" si="322"/>
        <v/>
      </c>
      <c r="AP1840" s="14" t="str">
        <f t="shared" si="323"/>
        <v>1</v>
      </c>
      <c r="AQ1840" s="14" t="str">
        <f t="shared" si="324"/>
        <v>0</v>
      </c>
      <c r="AR1840" s="1" t="str">
        <f t="shared" si="325"/>
        <v/>
      </c>
      <c r="AS1840" s="1" t="str">
        <f t="shared" si="326"/>
        <v/>
      </c>
      <c r="AT1840" s="1" t="str">
        <f t="shared" si="327"/>
        <v/>
      </c>
      <c r="AU1840" s="1" t="str">
        <f t="shared" si="318"/>
        <v/>
      </c>
      <c r="AV1840" s="1" t="e">
        <f>IF(VLOOKUP(G1840,官網匯出!A:AQ,42,FALSE)="","[黃金盾官網]",VLOOKUP(G1840,官網匯出!A:AQ,42,FALSE))</f>
        <v>#N/A</v>
      </c>
      <c r="AW1840" s="1" t="e">
        <f>IF(LEFT(VLOOKUP(G1840,官網匯出!A:AS,43,FALSE),2)="","web",LEFT(VLOOKUP(G1840,官網匯出!A:AS,43,FALSE),2))</f>
        <v>#N/A</v>
      </c>
      <c r="AX1840" s="1" t="str">
        <f t="shared" si="328"/>
        <v>O</v>
      </c>
    </row>
    <row r="1841" spans="1:50">
      <c r="A1841" s="1" t="str">
        <f>IF(G1841="","",VLOOKUP(官網轉換!AW1841,團名!A:B,2,FALSE))</f>
        <v/>
      </c>
      <c r="B1841" s="1" t="str">
        <f>IF(G1841="","",IF(LEFT(VLOOKUP(G1841,官網匯出!A:AQ,43,0),2)="wf",VLOOKUP(VLOOKUP(G1841,官網匯出!A:AQ,43,0),團名!$I$1:$K$12,2,FALSE),"N0071"))</f>
        <v/>
      </c>
      <c r="C1841" s="1" t="str">
        <f>IFERROR(VLOOKUP(官網匯出!D1841,團名!E:G,3,FALSE),"")</f>
        <v/>
      </c>
      <c r="D1841" s="1" t="str">
        <f t="shared" si="319"/>
        <v/>
      </c>
      <c r="E1841" s="1" t="str">
        <f t="shared" si="320"/>
        <v/>
      </c>
      <c r="F1841" s="1" t="str">
        <f>IF(官網匯出!F1841="已付款","","B0012")</f>
        <v>B0012</v>
      </c>
      <c r="G1841" s="1" t="str">
        <f>IF(官網匯出!A1841="","",官網匯出!A1841)</f>
        <v/>
      </c>
      <c r="H1841" s="3" t="str">
        <f>IF(官網匯出!B1841="","",官網匯出!B1841)</f>
        <v/>
      </c>
      <c r="I1841" s="1" t="str">
        <f>IF(官網匯出!C1841="","",官網匯出!C1841)</f>
        <v/>
      </c>
      <c r="J1841" s="1" t="str">
        <f>IF(官網匯出!D1841="","",官網匯出!D1841)</f>
        <v/>
      </c>
      <c r="K1841" s="3" t="str">
        <f>IF(官網匯出!E1841="","",官網匯出!E1841)</f>
        <v/>
      </c>
      <c r="L1841" s="1" t="str">
        <f>IF(官網匯出!F1841="","",官網匯出!F1841)</f>
        <v/>
      </c>
      <c r="M1841" s="1" t="str">
        <f>IF(官網匯出!G1841="","",官網匯出!G1841)</f>
        <v/>
      </c>
      <c r="N1841" s="1" t="str">
        <f>IF(官網匯出!H1841="","",官網匯出!H1841)</f>
        <v/>
      </c>
      <c r="P1841" s="1" t="str">
        <f>IF(官網匯出!J1841="","",RIGHT(官網匯出!J1841,LEN(官網匯出!J1841)-2))</f>
        <v/>
      </c>
      <c r="Q1841" s="1" t="str">
        <f>IF(官網匯出!K1841="","",官網匯出!K1841)</f>
        <v/>
      </c>
      <c r="R1841" s="1" t="str">
        <f>IF(官網匯出!L1841="","",官網匯出!L1841)</f>
        <v/>
      </c>
      <c r="S1841" s="1" t="str">
        <f>IF(官網匯出!M1841="","",官網匯出!M1841)</f>
        <v/>
      </c>
      <c r="T1841" s="1" t="str">
        <f>IF(官網匯出!N1841="","",官網匯出!N1841)</f>
        <v/>
      </c>
      <c r="U1841" s="1" t="str">
        <f>IF(官網匯出!O1841="","",官網匯出!O1841)</f>
        <v/>
      </c>
      <c r="V1841" s="1" t="str">
        <f>IF(官網匯出!P1841="",IF(G1841="","",0),官網匯出!P1841)</f>
        <v/>
      </c>
      <c r="W1841" s="1" t="str">
        <f>IF(官網匯出!Q1841="",IF(G1841="","",0),官網匯出!Q1841)</f>
        <v/>
      </c>
      <c r="X1841" s="1" t="str">
        <f>IF(官網匯出!R1841="","",官網匯出!R1841)</f>
        <v/>
      </c>
      <c r="Y1841" s="1" t="str">
        <f>IF(官網匯出!S1841="","",官網匯出!S1841)</f>
        <v/>
      </c>
      <c r="Z1841" s="1" t="str">
        <f>IF(G1841="","",官網匯出!T1841)</f>
        <v/>
      </c>
      <c r="AA1841" s="1" t="str">
        <f>IF(G1841="","",官網匯出!AK1841)</f>
        <v/>
      </c>
      <c r="AB1841" s="1" t="str">
        <f>IF(G1841="","",IF(官網匯出!V1841="","",官網匯出!V1841))</f>
        <v/>
      </c>
      <c r="AJ1841" s="1" t="str">
        <f>IF(G1841="","",IF(官網匯出!AE1841="","",官網匯出!AE1841))</f>
        <v/>
      </c>
      <c r="AK1841" s="1" t="str">
        <f>IF(G1841="","",IF(官網匯出!AD1841="","",官網匯出!AD1841))</f>
        <v/>
      </c>
      <c r="AL1841" s="1" t="str">
        <f t="shared" si="321"/>
        <v>0</v>
      </c>
      <c r="AM1841" s="1" t="str">
        <f>IF(官網匯出!AG1841="","",官網匯出!AG1841)</f>
        <v/>
      </c>
      <c r="AN1841" s="1" t="str">
        <f>IF(G1841="","",IF(官網匯出!AH1841="","",官網匯出!AH1841))</f>
        <v/>
      </c>
      <c r="AO1841" s="14" t="str">
        <f t="shared" si="322"/>
        <v/>
      </c>
      <c r="AP1841" s="14" t="str">
        <f t="shared" si="323"/>
        <v>1</v>
      </c>
      <c r="AQ1841" s="14" t="str">
        <f t="shared" si="324"/>
        <v>0</v>
      </c>
      <c r="AR1841" s="1" t="str">
        <f t="shared" si="325"/>
        <v/>
      </c>
      <c r="AS1841" s="1" t="str">
        <f t="shared" si="326"/>
        <v/>
      </c>
      <c r="AT1841" s="1" t="str">
        <f t="shared" si="327"/>
        <v/>
      </c>
      <c r="AU1841" s="1" t="str">
        <f t="shared" si="318"/>
        <v/>
      </c>
      <c r="AV1841" s="1" t="e">
        <f>IF(VLOOKUP(G1841,官網匯出!A:AQ,42,FALSE)="","[黃金盾官網]",VLOOKUP(G1841,官網匯出!A:AQ,42,FALSE))</f>
        <v>#N/A</v>
      </c>
      <c r="AW1841" s="1" t="e">
        <f>IF(LEFT(VLOOKUP(G1841,官網匯出!A:AS,43,FALSE),2)="","web",LEFT(VLOOKUP(G1841,官網匯出!A:AS,43,FALSE),2))</f>
        <v>#N/A</v>
      </c>
      <c r="AX1841" s="1" t="str">
        <f t="shared" si="328"/>
        <v>O</v>
      </c>
    </row>
    <row r="1842" spans="1:50">
      <c r="A1842" s="1" t="str">
        <f>IF(G1842="","",VLOOKUP(官網轉換!AW1842,團名!A:B,2,FALSE))</f>
        <v/>
      </c>
      <c r="B1842" s="1" t="str">
        <f>IF(G1842="","",IF(LEFT(VLOOKUP(G1842,官網匯出!A:AQ,43,0),2)="wf",VLOOKUP(VLOOKUP(G1842,官網匯出!A:AQ,43,0),團名!$I$1:$K$12,2,FALSE),"N0071"))</f>
        <v/>
      </c>
      <c r="C1842" s="1" t="str">
        <f>IFERROR(VLOOKUP(官網匯出!D1842,團名!E:G,3,FALSE),"")</f>
        <v/>
      </c>
      <c r="D1842" s="1" t="str">
        <f t="shared" si="319"/>
        <v/>
      </c>
      <c r="E1842" s="1" t="str">
        <f t="shared" si="320"/>
        <v/>
      </c>
      <c r="F1842" s="1" t="str">
        <f>IF(官網匯出!F1842="已付款","","B0012")</f>
        <v>B0012</v>
      </c>
      <c r="G1842" s="1" t="str">
        <f>IF(官網匯出!A1842="","",官網匯出!A1842)</f>
        <v/>
      </c>
      <c r="H1842" s="3" t="str">
        <f>IF(官網匯出!B1842="","",官網匯出!B1842)</f>
        <v/>
      </c>
      <c r="I1842" s="1" t="str">
        <f>IF(官網匯出!C1842="","",官網匯出!C1842)</f>
        <v/>
      </c>
      <c r="J1842" s="1" t="str">
        <f>IF(官網匯出!D1842="","",官網匯出!D1842)</f>
        <v/>
      </c>
      <c r="K1842" s="3" t="str">
        <f>IF(官網匯出!E1842="","",官網匯出!E1842)</f>
        <v/>
      </c>
      <c r="L1842" s="1" t="str">
        <f>IF(官網匯出!F1842="","",官網匯出!F1842)</f>
        <v/>
      </c>
      <c r="M1842" s="1" t="str">
        <f>IF(官網匯出!G1842="","",官網匯出!G1842)</f>
        <v/>
      </c>
      <c r="N1842" s="1" t="str">
        <f>IF(官網匯出!H1842="","",官網匯出!H1842)</f>
        <v/>
      </c>
      <c r="P1842" s="1" t="str">
        <f>IF(官網匯出!J1842="","",RIGHT(官網匯出!J1842,LEN(官網匯出!J1842)-2))</f>
        <v/>
      </c>
      <c r="Q1842" s="1" t="str">
        <f>IF(官網匯出!K1842="","",官網匯出!K1842)</f>
        <v/>
      </c>
      <c r="R1842" s="1" t="str">
        <f>IF(官網匯出!L1842="","",官網匯出!L1842)</f>
        <v/>
      </c>
      <c r="S1842" s="1" t="str">
        <f>IF(官網匯出!M1842="","",官網匯出!M1842)</f>
        <v/>
      </c>
      <c r="T1842" s="1" t="str">
        <f>IF(官網匯出!N1842="","",官網匯出!N1842)</f>
        <v/>
      </c>
      <c r="U1842" s="1" t="str">
        <f>IF(官網匯出!O1842="","",官網匯出!O1842)</f>
        <v/>
      </c>
      <c r="V1842" s="1" t="str">
        <f>IF(官網匯出!P1842="",IF(G1842="","",0),官網匯出!P1842)</f>
        <v/>
      </c>
      <c r="W1842" s="1" t="str">
        <f>IF(官網匯出!Q1842="",IF(G1842="","",0),官網匯出!Q1842)</f>
        <v/>
      </c>
      <c r="X1842" s="1" t="str">
        <f>IF(官網匯出!R1842="","",官網匯出!R1842)</f>
        <v/>
      </c>
      <c r="Y1842" s="1" t="str">
        <f>IF(官網匯出!S1842="","",官網匯出!S1842)</f>
        <v/>
      </c>
      <c r="Z1842" s="1" t="str">
        <f>IF(G1842="","",官網匯出!T1842)</f>
        <v/>
      </c>
      <c r="AA1842" s="1" t="str">
        <f>IF(G1842="","",官網匯出!AK1842)</f>
        <v/>
      </c>
      <c r="AB1842" s="1" t="str">
        <f>IF(G1842="","",IF(官網匯出!V1842="","",官網匯出!V1842))</f>
        <v/>
      </c>
      <c r="AJ1842" s="1" t="str">
        <f>IF(G1842="","",IF(官網匯出!AE1842="","",官網匯出!AE1842))</f>
        <v/>
      </c>
      <c r="AK1842" s="1" t="str">
        <f>IF(G1842="","",IF(官網匯出!AD1842="","",官網匯出!AD1842))</f>
        <v/>
      </c>
      <c r="AL1842" s="1" t="str">
        <f t="shared" si="321"/>
        <v>0</v>
      </c>
      <c r="AM1842" s="1" t="str">
        <f>IF(官網匯出!AG1842="","",官網匯出!AG1842)</f>
        <v/>
      </c>
      <c r="AN1842" s="1" t="str">
        <f>IF(G1842="","",IF(官網匯出!AH1842="","",官網匯出!AH1842))</f>
        <v/>
      </c>
      <c r="AO1842" s="14" t="str">
        <f t="shared" si="322"/>
        <v/>
      </c>
      <c r="AP1842" s="14" t="str">
        <f t="shared" si="323"/>
        <v>1</v>
      </c>
      <c r="AQ1842" s="14" t="str">
        <f t="shared" si="324"/>
        <v>0</v>
      </c>
      <c r="AR1842" s="1" t="str">
        <f t="shared" si="325"/>
        <v/>
      </c>
      <c r="AS1842" s="1" t="str">
        <f t="shared" si="326"/>
        <v/>
      </c>
      <c r="AT1842" s="1" t="str">
        <f t="shared" si="327"/>
        <v/>
      </c>
      <c r="AU1842" s="1" t="str">
        <f t="shared" si="318"/>
        <v/>
      </c>
      <c r="AV1842" s="1" t="e">
        <f>IF(VLOOKUP(G1842,官網匯出!A:AQ,42,FALSE)="","[黃金盾官網]",VLOOKUP(G1842,官網匯出!A:AQ,42,FALSE))</f>
        <v>#N/A</v>
      </c>
      <c r="AW1842" s="1" t="e">
        <f>IF(LEFT(VLOOKUP(G1842,官網匯出!A:AS,43,FALSE),2)="","web",LEFT(VLOOKUP(G1842,官網匯出!A:AS,43,FALSE),2))</f>
        <v>#N/A</v>
      </c>
      <c r="AX1842" s="1" t="str">
        <f t="shared" si="328"/>
        <v>O</v>
      </c>
    </row>
    <row r="1843" spans="1:50">
      <c r="A1843" s="1" t="str">
        <f>IF(G1843="","",VLOOKUP(官網轉換!AW1843,團名!A:B,2,FALSE))</f>
        <v/>
      </c>
      <c r="B1843" s="1" t="str">
        <f>IF(G1843="","",IF(LEFT(VLOOKUP(G1843,官網匯出!A:AQ,43,0),2)="wf",VLOOKUP(VLOOKUP(G1843,官網匯出!A:AQ,43,0),團名!$I$1:$K$12,2,FALSE),"N0071"))</f>
        <v/>
      </c>
      <c r="C1843" s="1" t="str">
        <f>IFERROR(VLOOKUP(官網匯出!D1843,團名!E:G,3,FALSE),"")</f>
        <v/>
      </c>
      <c r="D1843" s="1" t="str">
        <f t="shared" si="319"/>
        <v/>
      </c>
      <c r="E1843" s="1" t="str">
        <f t="shared" si="320"/>
        <v/>
      </c>
      <c r="F1843" s="1" t="str">
        <f>IF(官網匯出!F1843="已付款","","B0012")</f>
        <v>B0012</v>
      </c>
      <c r="G1843" s="1" t="str">
        <f>IF(官網匯出!A1843="","",官網匯出!A1843)</f>
        <v/>
      </c>
      <c r="H1843" s="3" t="str">
        <f>IF(官網匯出!B1843="","",官網匯出!B1843)</f>
        <v/>
      </c>
      <c r="I1843" s="1" t="str">
        <f>IF(官網匯出!C1843="","",官網匯出!C1843)</f>
        <v/>
      </c>
      <c r="J1843" s="1" t="str">
        <f>IF(官網匯出!D1843="","",官網匯出!D1843)</f>
        <v/>
      </c>
      <c r="K1843" s="3" t="str">
        <f>IF(官網匯出!E1843="","",官網匯出!E1843)</f>
        <v/>
      </c>
      <c r="L1843" s="1" t="str">
        <f>IF(官網匯出!F1843="","",官網匯出!F1843)</f>
        <v/>
      </c>
      <c r="M1843" s="1" t="str">
        <f>IF(官網匯出!G1843="","",官網匯出!G1843)</f>
        <v/>
      </c>
      <c r="N1843" s="1" t="str">
        <f>IF(官網匯出!H1843="","",官網匯出!H1843)</f>
        <v/>
      </c>
      <c r="P1843" s="1" t="str">
        <f>IF(官網匯出!J1843="","",RIGHT(官網匯出!J1843,LEN(官網匯出!J1843)-2))</f>
        <v/>
      </c>
      <c r="Q1843" s="1" t="str">
        <f>IF(官網匯出!K1843="","",官網匯出!K1843)</f>
        <v/>
      </c>
      <c r="R1843" s="1" t="str">
        <f>IF(官網匯出!L1843="","",官網匯出!L1843)</f>
        <v/>
      </c>
      <c r="S1843" s="1" t="str">
        <f>IF(官網匯出!M1843="","",官網匯出!M1843)</f>
        <v/>
      </c>
      <c r="T1843" s="1" t="str">
        <f>IF(官網匯出!N1843="","",官網匯出!N1843)</f>
        <v/>
      </c>
      <c r="U1843" s="1" t="str">
        <f>IF(官網匯出!O1843="","",官網匯出!O1843)</f>
        <v/>
      </c>
      <c r="V1843" s="1" t="str">
        <f>IF(官網匯出!P1843="",IF(G1843="","",0),官網匯出!P1843)</f>
        <v/>
      </c>
      <c r="W1843" s="1" t="str">
        <f>IF(官網匯出!Q1843="",IF(G1843="","",0),官網匯出!Q1843)</f>
        <v/>
      </c>
      <c r="X1843" s="1" t="str">
        <f>IF(官網匯出!R1843="","",官網匯出!R1843)</f>
        <v/>
      </c>
      <c r="Y1843" s="1" t="str">
        <f>IF(官網匯出!S1843="","",官網匯出!S1843)</f>
        <v/>
      </c>
      <c r="Z1843" s="1" t="str">
        <f>IF(G1843="","",官網匯出!T1843)</f>
        <v/>
      </c>
      <c r="AA1843" s="1" t="str">
        <f>IF(G1843="","",官網匯出!AK1843)</f>
        <v/>
      </c>
      <c r="AB1843" s="1" t="str">
        <f>IF(G1843="","",IF(官網匯出!V1843="","",官網匯出!V1843))</f>
        <v/>
      </c>
      <c r="AJ1843" s="1" t="str">
        <f>IF(G1843="","",IF(官網匯出!AE1843="","",官網匯出!AE1843))</f>
        <v/>
      </c>
      <c r="AK1843" s="1" t="str">
        <f>IF(G1843="","",IF(官網匯出!AD1843="","",官網匯出!AD1843))</f>
        <v/>
      </c>
      <c r="AL1843" s="1" t="str">
        <f t="shared" si="321"/>
        <v>0</v>
      </c>
      <c r="AM1843" s="1" t="str">
        <f>IF(官網匯出!AG1843="","",官網匯出!AG1843)</f>
        <v/>
      </c>
      <c r="AN1843" s="1" t="str">
        <f>IF(G1843="","",IF(官網匯出!AH1843="","",官網匯出!AH1843))</f>
        <v/>
      </c>
      <c r="AO1843" s="14" t="str">
        <f t="shared" si="322"/>
        <v/>
      </c>
      <c r="AP1843" s="14" t="str">
        <f t="shared" si="323"/>
        <v>1</v>
      </c>
      <c r="AQ1843" s="14" t="str">
        <f t="shared" si="324"/>
        <v>0</v>
      </c>
      <c r="AR1843" s="1" t="str">
        <f t="shared" si="325"/>
        <v/>
      </c>
      <c r="AS1843" s="1" t="str">
        <f t="shared" si="326"/>
        <v/>
      </c>
      <c r="AT1843" s="1" t="str">
        <f t="shared" si="327"/>
        <v/>
      </c>
      <c r="AU1843" s="1" t="str">
        <f t="shared" si="318"/>
        <v/>
      </c>
      <c r="AV1843" s="1" t="e">
        <f>IF(VLOOKUP(G1843,官網匯出!A:AQ,42,FALSE)="","[黃金盾官網]",VLOOKUP(G1843,官網匯出!A:AQ,42,FALSE))</f>
        <v>#N/A</v>
      </c>
      <c r="AW1843" s="1" t="e">
        <f>IF(LEFT(VLOOKUP(G1843,官網匯出!A:AS,43,FALSE),2)="","web",LEFT(VLOOKUP(G1843,官網匯出!A:AS,43,FALSE),2))</f>
        <v>#N/A</v>
      </c>
      <c r="AX1843" s="1" t="str">
        <f t="shared" si="328"/>
        <v>O</v>
      </c>
    </row>
    <row r="1844" spans="1:50">
      <c r="A1844" s="1" t="str">
        <f>IF(G1844="","",VLOOKUP(官網轉換!AW1844,團名!A:B,2,FALSE))</f>
        <v/>
      </c>
      <c r="B1844" s="1" t="str">
        <f>IF(G1844="","",IF(LEFT(VLOOKUP(G1844,官網匯出!A:AQ,43,0),2)="wf",VLOOKUP(VLOOKUP(G1844,官網匯出!A:AQ,43,0),團名!$I$1:$K$12,2,FALSE),"N0071"))</f>
        <v/>
      </c>
      <c r="C1844" s="1" t="str">
        <f>IFERROR(VLOOKUP(官網匯出!D1844,團名!E:G,3,FALSE),"")</f>
        <v/>
      </c>
      <c r="D1844" s="1" t="str">
        <f t="shared" si="319"/>
        <v/>
      </c>
      <c r="E1844" s="1" t="str">
        <f t="shared" si="320"/>
        <v/>
      </c>
      <c r="F1844" s="1" t="str">
        <f>IF(官網匯出!F1844="已付款","","B0012")</f>
        <v>B0012</v>
      </c>
      <c r="G1844" s="1" t="str">
        <f>IF(官網匯出!A1844="","",官網匯出!A1844)</f>
        <v/>
      </c>
      <c r="H1844" s="3" t="str">
        <f>IF(官網匯出!B1844="","",官網匯出!B1844)</f>
        <v/>
      </c>
      <c r="I1844" s="1" t="str">
        <f>IF(官網匯出!C1844="","",官網匯出!C1844)</f>
        <v/>
      </c>
      <c r="J1844" s="1" t="str">
        <f>IF(官網匯出!D1844="","",官網匯出!D1844)</f>
        <v/>
      </c>
      <c r="K1844" s="3" t="str">
        <f>IF(官網匯出!E1844="","",官網匯出!E1844)</f>
        <v/>
      </c>
      <c r="L1844" s="1" t="str">
        <f>IF(官網匯出!F1844="","",官網匯出!F1844)</f>
        <v/>
      </c>
      <c r="M1844" s="1" t="str">
        <f>IF(官網匯出!G1844="","",官網匯出!G1844)</f>
        <v/>
      </c>
      <c r="N1844" s="1" t="str">
        <f>IF(官網匯出!H1844="","",官網匯出!H1844)</f>
        <v/>
      </c>
      <c r="P1844" s="1" t="str">
        <f>IF(官網匯出!J1844="","",RIGHT(官網匯出!J1844,LEN(官網匯出!J1844)-2))</f>
        <v/>
      </c>
      <c r="Q1844" s="1" t="str">
        <f>IF(官網匯出!K1844="","",官網匯出!K1844)</f>
        <v/>
      </c>
      <c r="R1844" s="1" t="str">
        <f>IF(官網匯出!L1844="","",官網匯出!L1844)</f>
        <v/>
      </c>
      <c r="S1844" s="1" t="str">
        <f>IF(官網匯出!M1844="","",官網匯出!M1844)</f>
        <v/>
      </c>
      <c r="T1844" s="1" t="str">
        <f>IF(官網匯出!N1844="","",官網匯出!N1844)</f>
        <v/>
      </c>
      <c r="U1844" s="1" t="str">
        <f>IF(官網匯出!O1844="","",官網匯出!O1844)</f>
        <v/>
      </c>
      <c r="V1844" s="1" t="str">
        <f>IF(官網匯出!P1844="",IF(G1844="","",0),官網匯出!P1844)</f>
        <v/>
      </c>
      <c r="W1844" s="1" t="str">
        <f>IF(官網匯出!Q1844="",IF(G1844="","",0),官網匯出!Q1844)</f>
        <v/>
      </c>
      <c r="X1844" s="1" t="str">
        <f>IF(官網匯出!R1844="","",官網匯出!R1844)</f>
        <v/>
      </c>
      <c r="Y1844" s="1" t="str">
        <f>IF(官網匯出!S1844="","",官網匯出!S1844)</f>
        <v/>
      </c>
      <c r="Z1844" s="1" t="str">
        <f>IF(G1844="","",官網匯出!T1844)</f>
        <v/>
      </c>
      <c r="AA1844" s="1" t="str">
        <f>IF(G1844="","",官網匯出!AK1844)</f>
        <v/>
      </c>
      <c r="AB1844" s="1" t="str">
        <f>IF(G1844="","",IF(官網匯出!V1844="","",官網匯出!V1844))</f>
        <v/>
      </c>
      <c r="AJ1844" s="1" t="str">
        <f>IF(G1844="","",IF(官網匯出!AE1844="","",官網匯出!AE1844))</f>
        <v/>
      </c>
      <c r="AK1844" s="1" t="str">
        <f>IF(G1844="","",IF(官網匯出!AD1844="","",官網匯出!AD1844))</f>
        <v/>
      </c>
      <c r="AL1844" s="1" t="str">
        <f t="shared" si="321"/>
        <v>0</v>
      </c>
      <c r="AM1844" s="1" t="str">
        <f>IF(官網匯出!AG1844="","",官網匯出!AG1844)</f>
        <v/>
      </c>
      <c r="AN1844" s="1" t="str">
        <f>IF(G1844="","",IF(官網匯出!AH1844="","",官網匯出!AH1844))</f>
        <v/>
      </c>
      <c r="AO1844" s="14" t="str">
        <f t="shared" si="322"/>
        <v/>
      </c>
      <c r="AP1844" s="14" t="str">
        <f t="shared" si="323"/>
        <v>1</v>
      </c>
      <c r="AQ1844" s="14" t="str">
        <f t="shared" si="324"/>
        <v>0</v>
      </c>
      <c r="AR1844" s="1" t="str">
        <f t="shared" si="325"/>
        <v/>
      </c>
      <c r="AS1844" s="1" t="str">
        <f t="shared" si="326"/>
        <v/>
      </c>
      <c r="AT1844" s="1" t="str">
        <f t="shared" si="327"/>
        <v/>
      </c>
      <c r="AU1844" s="1" t="str">
        <f t="shared" si="318"/>
        <v/>
      </c>
      <c r="AV1844" s="1" t="e">
        <f>IF(VLOOKUP(G1844,官網匯出!A:AQ,42,FALSE)="","[黃金盾官網]",VLOOKUP(G1844,官網匯出!A:AQ,42,FALSE))</f>
        <v>#N/A</v>
      </c>
      <c r="AW1844" s="1" t="e">
        <f>IF(LEFT(VLOOKUP(G1844,官網匯出!A:AS,43,FALSE),2)="","web",LEFT(VLOOKUP(G1844,官網匯出!A:AS,43,FALSE),2))</f>
        <v>#N/A</v>
      </c>
      <c r="AX1844" s="1" t="str">
        <f t="shared" si="328"/>
        <v>O</v>
      </c>
    </row>
    <row r="1845" spans="1:50">
      <c r="A1845" s="1" t="str">
        <f>IF(G1845="","",VLOOKUP(官網轉換!AW1845,團名!A:B,2,FALSE))</f>
        <v/>
      </c>
      <c r="B1845" s="1" t="str">
        <f>IF(G1845="","",IF(LEFT(VLOOKUP(G1845,官網匯出!A:AQ,43,0),2)="wf",VLOOKUP(VLOOKUP(G1845,官網匯出!A:AQ,43,0),團名!$I$1:$K$12,2,FALSE),"N0071"))</f>
        <v/>
      </c>
      <c r="C1845" s="1" t="str">
        <f>IFERROR(VLOOKUP(官網匯出!D1845,團名!E:G,3,FALSE),"")</f>
        <v/>
      </c>
      <c r="D1845" s="1" t="str">
        <f t="shared" si="319"/>
        <v/>
      </c>
      <c r="E1845" s="1" t="str">
        <f t="shared" si="320"/>
        <v/>
      </c>
      <c r="F1845" s="1" t="str">
        <f>IF(官網匯出!F1845="已付款","","B0012")</f>
        <v>B0012</v>
      </c>
      <c r="G1845" s="1" t="str">
        <f>IF(官網匯出!A1845="","",官網匯出!A1845)</f>
        <v/>
      </c>
      <c r="H1845" s="3" t="str">
        <f>IF(官網匯出!B1845="","",官網匯出!B1845)</f>
        <v/>
      </c>
      <c r="I1845" s="1" t="str">
        <f>IF(官網匯出!C1845="","",官網匯出!C1845)</f>
        <v/>
      </c>
      <c r="J1845" s="1" t="str">
        <f>IF(官網匯出!D1845="","",官網匯出!D1845)</f>
        <v/>
      </c>
      <c r="K1845" s="3" t="str">
        <f>IF(官網匯出!E1845="","",官網匯出!E1845)</f>
        <v/>
      </c>
      <c r="L1845" s="1" t="str">
        <f>IF(官網匯出!F1845="","",官網匯出!F1845)</f>
        <v/>
      </c>
      <c r="M1845" s="1" t="str">
        <f>IF(官網匯出!G1845="","",官網匯出!G1845)</f>
        <v/>
      </c>
      <c r="N1845" s="1" t="str">
        <f>IF(官網匯出!H1845="","",官網匯出!H1845)</f>
        <v/>
      </c>
      <c r="P1845" s="1" t="str">
        <f>IF(官網匯出!J1845="","",RIGHT(官網匯出!J1845,LEN(官網匯出!J1845)-2))</f>
        <v/>
      </c>
      <c r="Q1845" s="1" t="str">
        <f>IF(官網匯出!K1845="","",官網匯出!K1845)</f>
        <v/>
      </c>
      <c r="R1845" s="1" t="str">
        <f>IF(官網匯出!L1845="","",官網匯出!L1845)</f>
        <v/>
      </c>
      <c r="S1845" s="1" t="str">
        <f>IF(官網匯出!M1845="","",官網匯出!M1845)</f>
        <v/>
      </c>
      <c r="T1845" s="1" t="str">
        <f>IF(官網匯出!N1845="","",官網匯出!N1845)</f>
        <v/>
      </c>
      <c r="U1845" s="1" t="str">
        <f>IF(官網匯出!O1845="","",官網匯出!O1845)</f>
        <v/>
      </c>
      <c r="V1845" s="1" t="str">
        <f>IF(官網匯出!P1845="",IF(G1845="","",0),官網匯出!P1845)</f>
        <v/>
      </c>
      <c r="W1845" s="1" t="str">
        <f>IF(官網匯出!Q1845="",IF(G1845="","",0),官網匯出!Q1845)</f>
        <v/>
      </c>
      <c r="X1845" s="1" t="str">
        <f>IF(官網匯出!R1845="","",官網匯出!R1845)</f>
        <v/>
      </c>
      <c r="Y1845" s="1" t="str">
        <f>IF(官網匯出!S1845="","",官網匯出!S1845)</f>
        <v/>
      </c>
      <c r="Z1845" s="1" t="str">
        <f>IF(G1845="","",官網匯出!T1845)</f>
        <v/>
      </c>
      <c r="AA1845" s="1" t="str">
        <f>IF(G1845="","",官網匯出!AK1845)</f>
        <v/>
      </c>
      <c r="AB1845" s="1" t="str">
        <f>IF(G1845="","",IF(官網匯出!V1845="","",官網匯出!V1845))</f>
        <v/>
      </c>
      <c r="AJ1845" s="1" t="str">
        <f>IF(G1845="","",IF(官網匯出!AE1845="","",官網匯出!AE1845))</f>
        <v/>
      </c>
      <c r="AK1845" s="1" t="str">
        <f>IF(G1845="","",IF(官網匯出!AD1845="","",官網匯出!AD1845))</f>
        <v/>
      </c>
      <c r="AL1845" s="1" t="str">
        <f t="shared" si="321"/>
        <v>0</v>
      </c>
      <c r="AM1845" s="1" t="str">
        <f>IF(官網匯出!AG1845="","",官網匯出!AG1845)</f>
        <v/>
      </c>
      <c r="AN1845" s="1" t="str">
        <f>IF(G1845="","",IF(官網匯出!AH1845="","",官網匯出!AH1845))</f>
        <v/>
      </c>
      <c r="AO1845" s="14" t="str">
        <f t="shared" si="322"/>
        <v/>
      </c>
      <c r="AP1845" s="14" t="str">
        <f t="shared" si="323"/>
        <v>1</v>
      </c>
      <c r="AQ1845" s="14" t="str">
        <f t="shared" si="324"/>
        <v>0</v>
      </c>
      <c r="AR1845" s="1" t="str">
        <f t="shared" si="325"/>
        <v/>
      </c>
      <c r="AS1845" s="1" t="str">
        <f t="shared" si="326"/>
        <v/>
      </c>
      <c r="AT1845" s="1" t="str">
        <f t="shared" si="327"/>
        <v/>
      </c>
      <c r="AU1845" s="1" t="str">
        <f t="shared" si="318"/>
        <v/>
      </c>
      <c r="AV1845" s="1" t="e">
        <f>IF(VLOOKUP(G1845,官網匯出!A:AQ,42,FALSE)="","[黃金盾官網]",VLOOKUP(G1845,官網匯出!A:AQ,42,FALSE))</f>
        <v>#N/A</v>
      </c>
      <c r="AW1845" s="1" t="e">
        <f>IF(LEFT(VLOOKUP(G1845,官網匯出!A:AS,43,FALSE),2)="","web",LEFT(VLOOKUP(G1845,官網匯出!A:AS,43,FALSE),2))</f>
        <v>#N/A</v>
      </c>
      <c r="AX1845" s="1" t="str">
        <f t="shared" si="328"/>
        <v>O</v>
      </c>
    </row>
    <row r="1846" spans="1:50">
      <c r="A1846" s="1" t="str">
        <f>IF(G1846="","",VLOOKUP(官網轉換!AW1846,團名!A:B,2,FALSE))</f>
        <v/>
      </c>
      <c r="B1846" s="1" t="str">
        <f>IF(G1846="","",IF(LEFT(VLOOKUP(G1846,官網匯出!A:AQ,43,0),2)="wf",VLOOKUP(VLOOKUP(G1846,官網匯出!A:AQ,43,0),團名!$I$1:$K$12,2,FALSE),"N0071"))</f>
        <v/>
      </c>
      <c r="C1846" s="1" t="str">
        <f>IFERROR(VLOOKUP(官網匯出!D1846,團名!E:G,3,FALSE),"")</f>
        <v/>
      </c>
      <c r="D1846" s="1" t="str">
        <f t="shared" si="319"/>
        <v/>
      </c>
      <c r="E1846" s="1" t="str">
        <f t="shared" si="320"/>
        <v/>
      </c>
      <c r="F1846" s="1" t="str">
        <f>IF(官網匯出!F1846="已付款","","B0012")</f>
        <v>B0012</v>
      </c>
      <c r="G1846" s="1" t="str">
        <f>IF(官網匯出!A1846="","",官網匯出!A1846)</f>
        <v/>
      </c>
      <c r="H1846" s="3" t="str">
        <f>IF(官網匯出!B1846="","",官網匯出!B1846)</f>
        <v/>
      </c>
      <c r="I1846" s="1" t="str">
        <f>IF(官網匯出!C1846="","",官網匯出!C1846)</f>
        <v/>
      </c>
      <c r="J1846" s="1" t="str">
        <f>IF(官網匯出!D1846="","",官網匯出!D1846)</f>
        <v/>
      </c>
      <c r="K1846" s="3" t="str">
        <f>IF(官網匯出!E1846="","",官網匯出!E1846)</f>
        <v/>
      </c>
      <c r="L1846" s="1" t="str">
        <f>IF(官網匯出!F1846="","",官網匯出!F1846)</f>
        <v/>
      </c>
      <c r="M1846" s="1" t="str">
        <f>IF(官網匯出!G1846="","",官網匯出!G1846)</f>
        <v/>
      </c>
      <c r="N1846" s="1" t="str">
        <f>IF(官網匯出!H1846="","",官網匯出!H1846)</f>
        <v/>
      </c>
      <c r="P1846" s="1" t="str">
        <f>IF(官網匯出!J1846="","",RIGHT(官網匯出!J1846,LEN(官網匯出!J1846)-2))</f>
        <v/>
      </c>
      <c r="Q1846" s="1" t="str">
        <f>IF(官網匯出!K1846="","",官網匯出!K1846)</f>
        <v/>
      </c>
      <c r="R1846" s="1" t="str">
        <f>IF(官網匯出!L1846="","",官網匯出!L1846)</f>
        <v/>
      </c>
      <c r="S1846" s="1" t="str">
        <f>IF(官網匯出!M1846="","",官網匯出!M1846)</f>
        <v/>
      </c>
      <c r="T1846" s="1" t="str">
        <f>IF(官網匯出!N1846="","",官網匯出!N1846)</f>
        <v/>
      </c>
      <c r="U1846" s="1" t="str">
        <f>IF(官網匯出!O1846="","",官網匯出!O1846)</f>
        <v/>
      </c>
      <c r="V1846" s="1" t="str">
        <f>IF(官網匯出!P1846="",IF(G1846="","",0),官網匯出!P1846)</f>
        <v/>
      </c>
      <c r="W1846" s="1" t="str">
        <f>IF(官網匯出!Q1846="",IF(G1846="","",0),官網匯出!Q1846)</f>
        <v/>
      </c>
      <c r="X1846" s="1" t="str">
        <f>IF(官網匯出!R1846="","",官網匯出!R1846)</f>
        <v/>
      </c>
      <c r="Y1846" s="1" t="str">
        <f>IF(官網匯出!S1846="","",官網匯出!S1846)</f>
        <v/>
      </c>
      <c r="Z1846" s="1" t="str">
        <f>IF(G1846="","",官網匯出!T1846)</f>
        <v/>
      </c>
      <c r="AA1846" s="1" t="str">
        <f>IF(G1846="","",官網匯出!AK1846)</f>
        <v/>
      </c>
      <c r="AB1846" s="1" t="str">
        <f>IF(G1846="","",IF(官網匯出!V1846="","",官網匯出!V1846))</f>
        <v/>
      </c>
      <c r="AJ1846" s="1" t="str">
        <f>IF(G1846="","",IF(官網匯出!AE1846="","",官網匯出!AE1846))</f>
        <v/>
      </c>
      <c r="AK1846" s="1" t="str">
        <f>IF(G1846="","",IF(官網匯出!AD1846="","",官網匯出!AD1846))</f>
        <v/>
      </c>
      <c r="AL1846" s="1" t="str">
        <f t="shared" si="321"/>
        <v>0</v>
      </c>
      <c r="AM1846" s="1" t="str">
        <f>IF(官網匯出!AG1846="","",官網匯出!AG1846)</f>
        <v/>
      </c>
      <c r="AN1846" s="1" t="str">
        <f>IF(G1846="","",IF(官網匯出!AH1846="","",官網匯出!AH1846))</f>
        <v/>
      </c>
      <c r="AO1846" s="14" t="str">
        <f t="shared" si="322"/>
        <v/>
      </c>
      <c r="AP1846" s="14" t="str">
        <f t="shared" si="323"/>
        <v>1</v>
      </c>
      <c r="AQ1846" s="14" t="str">
        <f t="shared" si="324"/>
        <v>0</v>
      </c>
      <c r="AR1846" s="1" t="str">
        <f t="shared" si="325"/>
        <v/>
      </c>
      <c r="AS1846" s="1" t="str">
        <f t="shared" si="326"/>
        <v/>
      </c>
      <c r="AT1846" s="1" t="str">
        <f t="shared" si="327"/>
        <v/>
      </c>
      <c r="AU1846" s="1" t="str">
        <f t="shared" si="318"/>
        <v/>
      </c>
      <c r="AV1846" s="1" t="e">
        <f>IF(VLOOKUP(G1846,官網匯出!A:AQ,42,FALSE)="","[黃金盾官網]",VLOOKUP(G1846,官網匯出!A:AQ,42,FALSE))</f>
        <v>#N/A</v>
      </c>
      <c r="AW1846" s="1" t="e">
        <f>IF(LEFT(VLOOKUP(G1846,官網匯出!A:AS,43,FALSE),2)="","web",LEFT(VLOOKUP(G1846,官網匯出!A:AS,43,FALSE),2))</f>
        <v>#N/A</v>
      </c>
      <c r="AX1846" s="1" t="str">
        <f t="shared" si="328"/>
        <v>O</v>
      </c>
    </row>
    <row r="1847" spans="1:50">
      <c r="A1847" s="1" t="str">
        <f>IF(G1847="","",VLOOKUP(官網轉換!AW1847,團名!A:B,2,FALSE))</f>
        <v/>
      </c>
      <c r="B1847" s="1" t="str">
        <f>IF(G1847="","",IF(LEFT(VLOOKUP(G1847,官網匯出!A:AQ,43,0),2)="wf",VLOOKUP(VLOOKUP(G1847,官網匯出!A:AQ,43,0),團名!$I$1:$K$12,2,FALSE),"N0071"))</f>
        <v/>
      </c>
      <c r="C1847" s="1" t="str">
        <f>IFERROR(VLOOKUP(官網匯出!D1847,團名!E:G,3,FALSE),"")</f>
        <v/>
      </c>
      <c r="D1847" s="1" t="str">
        <f t="shared" si="319"/>
        <v/>
      </c>
      <c r="E1847" s="1" t="str">
        <f t="shared" si="320"/>
        <v/>
      </c>
      <c r="F1847" s="1" t="str">
        <f>IF(官網匯出!F1847="已付款","","B0012")</f>
        <v>B0012</v>
      </c>
      <c r="G1847" s="1" t="str">
        <f>IF(官網匯出!A1847="","",官網匯出!A1847)</f>
        <v/>
      </c>
      <c r="H1847" s="3" t="str">
        <f>IF(官網匯出!B1847="","",官網匯出!B1847)</f>
        <v/>
      </c>
      <c r="I1847" s="1" t="str">
        <f>IF(官網匯出!C1847="","",官網匯出!C1847)</f>
        <v/>
      </c>
      <c r="J1847" s="1" t="str">
        <f>IF(官網匯出!D1847="","",官網匯出!D1847)</f>
        <v/>
      </c>
      <c r="K1847" s="3" t="str">
        <f>IF(官網匯出!E1847="","",官網匯出!E1847)</f>
        <v/>
      </c>
      <c r="L1847" s="1" t="str">
        <f>IF(官網匯出!F1847="","",官網匯出!F1847)</f>
        <v/>
      </c>
      <c r="M1847" s="1" t="str">
        <f>IF(官網匯出!G1847="","",官網匯出!G1847)</f>
        <v/>
      </c>
      <c r="N1847" s="1" t="str">
        <f>IF(官網匯出!H1847="","",官網匯出!H1847)</f>
        <v/>
      </c>
      <c r="P1847" s="1" t="str">
        <f>IF(官網匯出!J1847="","",RIGHT(官網匯出!J1847,LEN(官網匯出!J1847)-2))</f>
        <v/>
      </c>
      <c r="Q1847" s="1" t="str">
        <f>IF(官網匯出!K1847="","",官網匯出!K1847)</f>
        <v/>
      </c>
      <c r="R1847" s="1" t="str">
        <f>IF(官網匯出!L1847="","",官網匯出!L1847)</f>
        <v/>
      </c>
      <c r="S1847" s="1" t="str">
        <f>IF(官網匯出!M1847="","",官網匯出!M1847)</f>
        <v/>
      </c>
      <c r="T1847" s="1" t="str">
        <f>IF(官網匯出!N1847="","",官網匯出!N1847)</f>
        <v/>
      </c>
      <c r="U1847" s="1" t="str">
        <f>IF(官網匯出!O1847="","",官網匯出!O1847)</f>
        <v/>
      </c>
      <c r="V1847" s="1" t="str">
        <f>IF(官網匯出!P1847="",IF(G1847="","",0),官網匯出!P1847)</f>
        <v/>
      </c>
      <c r="W1847" s="1" t="str">
        <f>IF(官網匯出!Q1847="",IF(G1847="","",0),官網匯出!Q1847)</f>
        <v/>
      </c>
      <c r="X1847" s="1" t="str">
        <f>IF(官網匯出!R1847="","",官網匯出!R1847)</f>
        <v/>
      </c>
      <c r="Y1847" s="1" t="str">
        <f>IF(官網匯出!S1847="","",官網匯出!S1847)</f>
        <v/>
      </c>
      <c r="Z1847" s="1" t="str">
        <f>IF(G1847="","",官網匯出!T1847)</f>
        <v/>
      </c>
      <c r="AA1847" s="1" t="str">
        <f>IF(G1847="","",官網匯出!AK1847)</f>
        <v/>
      </c>
      <c r="AB1847" s="1" t="str">
        <f>IF(G1847="","",IF(官網匯出!V1847="","",官網匯出!V1847))</f>
        <v/>
      </c>
      <c r="AJ1847" s="1" t="str">
        <f>IF(G1847="","",IF(官網匯出!AE1847="","",官網匯出!AE1847))</f>
        <v/>
      </c>
      <c r="AK1847" s="1" t="str">
        <f>IF(G1847="","",IF(官網匯出!AD1847="","",官網匯出!AD1847))</f>
        <v/>
      </c>
      <c r="AL1847" s="1" t="str">
        <f t="shared" si="321"/>
        <v>0</v>
      </c>
      <c r="AM1847" s="1" t="str">
        <f>IF(官網匯出!AG1847="","",官網匯出!AG1847)</f>
        <v/>
      </c>
      <c r="AN1847" s="1" t="str">
        <f>IF(G1847="","",IF(官網匯出!AH1847="","",官網匯出!AH1847))</f>
        <v/>
      </c>
      <c r="AO1847" s="14" t="str">
        <f t="shared" si="322"/>
        <v/>
      </c>
      <c r="AP1847" s="14" t="str">
        <f t="shared" si="323"/>
        <v>1</v>
      </c>
      <c r="AQ1847" s="14" t="str">
        <f t="shared" si="324"/>
        <v>0</v>
      </c>
      <c r="AR1847" s="1" t="str">
        <f t="shared" si="325"/>
        <v/>
      </c>
      <c r="AS1847" s="1" t="str">
        <f t="shared" si="326"/>
        <v/>
      </c>
      <c r="AT1847" s="1" t="str">
        <f t="shared" si="327"/>
        <v/>
      </c>
      <c r="AU1847" s="1" t="str">
        <f t="shared" si="318"/>
        <v/>
      </c>
      <c r="AV1847" s="1" t="e">
        <f>IF(VLOOKUP(G1847,官網匯出!A:AQ,42,FALSE)="","[黃金盾官網]",VLOOKUP(G1847,官網匯出!A:AQ,42,FALSE))</f>
        <v>#N/A</v>
      </c>
      <c r="AW1847" s="1" t="e">
        <f>IF(LEFT(VLOOKUP(G1847,官網匯出!A:AS,43,FALSE),2)="","web",LEFT(VLOOKUP(G1847,官網匯出!A:AS,43,FALSE),2))</f>
        <v>#N/A</v>
      </c>
      <c r="AX1847" s="1" t="str">
        <f t="shared" si="328"/>
        <v>O</v>
      </c>
    </row>
    <row r="1848" spans="1:50">
      <c r="A1848" s="1" t="str">
        <f>IF(G1848="","",VLOOKUP(官網轉換!AW1848,團名!A:B,2,FALSE))</f>
        <v/>
      </c>
      <c r="B1848" s="1" t="str">
        <f>IF(G1848="","",IF(LEFT(VLOOKUP(G1848,官網匯出!A:AQ,43,0),2)="wf",VLOOKUP(VLOOKUP(G1848,官網匯出!A:AQ,43,0),團名!$I$1:$K$12,2,FALSE),"N0071"))</f>
        <v/>
      </c>
      <c r="C1848" s="1" t="str">
        <f>IFERROR(VLOOKUP(官網匯出!D1848,團名!E:G,3,FALSE),"")</f>
        <v/>
      </c>
      <c r="D1848" s="1" t="str">
        <f t="shared" si="319"/>
        <v/>
      </c>
      <c r="E1848" s="1" t="str">
        <f t="shared" si="320"/>
        <v/>
      </c>
      <c r="F1848" s="1" t="str">
        <f>IF(官網匯出!F1848="已付款","","B0012")</f>
        <v>B0012</v>
      </c>
      <c r="G1848" s="1" t="str">
        <f>IF(官網匯出!A1848="","",官網匯出!A1848)</f>
        <v/>
      </c>
      <c r="H1848" s="3" t="str">
        <f>IF(官網匯出!B1848="","",官網匯出!B1848)</f>
        <v/>
      </c>
      <c r="I1848" s="1" t="str">
        <f>IF(官網匯出!C1848="","",官網匯出!C1848)</f>
        <v/>
      </c>
      <c r="J1848" s="1" t="str">
        <f>IF(官網匯出!D1848="","",官網匯出!D1848)</f>
        <v/>
      </c>
      <c r="K1848" s="3" t="str">
        <f>IF(官網匯出!E1848="","",官網匯出!E1848)</f>
        <v/>
      </c>
      <c r="L1848" s="1" t="str">
        <f>IF(官網匯出!F1848="","",官網匯出!F1848)</f>
        <v/>
      </c>
      <c r="M1848" s="1" t="str">
        <f>IF(官網匯出!G1848="","",官網匯出!G1848)</f>
        <v/>
      </c>
      <c r="N1848" s="1" t="str">
        <f>IF(官網匯出!H1848="","",官網匯出!H1848)</f>
        <v/>
      </c>
      <c r="P1848" s="1" t="str">
        <f>IF(官網匯出!J1848="","",RIGHT(官網匯出!J1848,LEN(官網匯出!J1848)-2))</f>
        <v/>
      </c>
      <c r="Q1848" s="1" t="str">
        <f>IF(官網匯出!K1848="","",官網匯出!K1848)</f>
        <v/>
      </c>
      <c r="R1848" s="1" t="str">
        <f>IF(官網匯出!L1848="","",官網匯出!L1848)</f>
        <v/>
      </c>
      <c r="S1848" s="1" t="str">
        <f>IF(官網匯出!M1848="","",官網匯出!M1848)</f>
        <v/>
      </c>
      <c r="T1848" s="1" t="str">
        <f>IF(官網匯出!N1848="","",官網匯出!N1848)</f>
        <v/>
      </c>
      <c r="U1848" s="1" t="str">
        <f>IF(官網匯出!O1848="","",官網匯出!O1848)</f>
        <v/>
      </c>
      <c r="V1848" s="1" t="str">
        <f>IF(官網匯出!P1848="",IF(G1848="","",0),官網匯出!P1848)</f>
        <v/>
      </c>
      <c r="W1848" s="1" t="str">
        <f>IF(官網匯出!Q1848="",IF(G1848="","",0),官網匯出!Q1848)</f>
        <v/>
      </c>
      <c r="X1848" s="1" t="str">
        <f>IF(官網匯出!R1848="","",官網匯出!R1848)</f>
        <v/>
      </c>
      <c r="Y1848" s="1" t="str">
        <f>IF(官網匯出!S1848="","",官網匯出!S1848)</f>
        <v/>
      </c>
      <c r="Z1848" s="1" t="str">
        <f>IF(G1848="","",官網匯出!T1848)</f>
        <v/>
      </c>
      <c r="AA1848" s="1" t="str">
        <f>IF(G1848="","",官網匯出!AK1848)</f>
        <v/>
      </c>
      <c r="AB1848" s="1" t="str">
        <f>IF(G1848="","",IF(官網匯出!V1848="","",官網匯出!V1848))</f>
        <v/>
      </c>
      <c r="AJ1848" s="1" t="str">
        <f>IF(G1848="","",IF(官網匯出!AE1848="","",官網匯出!AE1848))</f>
        <v/>
      </c>
      <c r="AK1848" s="1" t="str">
        <f>IF(G1848="","",IF(官網匯出!AD1848="","",官網匯出!AD1848))</f>
        <v/>
      </c>
      <c r="AL1848" s="1" t="str">
        <f t="shared" si="321"/>
        <v>0</v>
      </c>
      <c r="AM1848" s="1" t="str">
        <f>IF(官網匯出!AG1848="","",官網匯出!AG1848)</f>
        <v/>
      </c>
      <c r="AN1848" s="1" t="str">
        <f>IF(G1848="","",IF(官網匯出!AH1848="","",官網匯出!AH1848))</f>
        <v/>
      </c>
      <c r="AO1848" s="14" t="str">
        <f t="shared" si="322"/>
        <v/>
      </c>
      <c r="AP1848" s="14" t="str">
        <f t="shared" si="323"/>
        <v>1</v>
      </c>
      <c r="AQ1848" s="14" t="str">
        <f t="shared" si="324"/>
        <v>0</v>
      </c>
      <c r="AR1848" s="1" t="str">
        <f t="shared" si="325"/>
        <v/>
      </c>
      <c r="AS1848" s="1" t="str">
        <f t="shared" si="326"/>
        <v/>
      </c>
      <c r="AT1848" s="1" t="str">
        <f t="shared" si="327"/>
        <v/>
      </c>
      <c r="AU1848" s="1" t="str">
        <f t="shared" si="318"/>
        <v/>
      </c>
      <c r="AV1848" s="1" t="e">
        <f>IF(VLOOKUP(G1848,官網匯出!A:AQ,42,FALSE)="","[黃金盾官網]",VLOOKUP(G1848,官網匯出!A:AQ,42,FALSE))</f>
        <v>#N/A</v>
      </c>
      <c r="AW1848" s="1" t="e">
        <f>IF(LEFT(VLOOKUP(G1848,官網匯出!A:AS,43,FALSE),2)="","web",LEFT(VLOOKUP(G1848,官網匯出!A:AS,43,FALSE),2))</f>
        <v>#N/A</v>
      </c>
      <c r="AX1848" s="1" t="str">
        <f t="shared" si="328"/>
        <v>O</v>
      </c>
    </row>
    <row r="1849" spans="1:50">
      <c r="A1849" s="1" t="str">
        <f>IF(G1849="","",VLOOKUP(官網轉換!AW1849,團名!A:B,2,FALSE))</f>
        <v/>
      </c>
      <c r="B1849" s="1" t="str">
        <f>IF(G1849="","",IF(LEFT(VLOOKUP(G1849,官網匯出!A:AQ,43,0),2)="wf",VLOOKUP(VLOOKUP(G1849,官網匯出!A:AQ,43,0),團名!$I$1:$K$12,2,FALSE),"N0071"))</f>
        <v/>
      </c>
      <c r="C1849" s="1" t="str">
        <f>IFERROR(VLOOKUP(官網匯出!D1849,團名!E:G,3,FALSE),"")</f>
        <v/>
      </c>
      <c r="D1849" s="1" t="str">
        <f t="shared" si="319"/>
        <v/>
      </c>
      <c r="E1849" s="1" t="str">
        <f t="shared" si="320"/>
        <v/>
      </c>
      <c r="F1849" s="1" t="str">
        <f>IF(官網匯出!F1849="已付款","","B0012")</f>
        <v>B0012</v>
      </c>
      <c r="G1849" s="1" t="str">
        <f>IF(官網匯出!A1849="","",官網匯出!A1849)</f>
        <v/>
      </c>
      <c r="H1849" s="3" t="str">
        <f>IF(官網匯出!B1849="","",官網匯出!B1849)</f>
        <v/>
      </c>
      <c r="I1849" s="1" t="str">
        <f>IF(官網匯出!C1849="","",官網匯出!C1849)</f>
        <v/>
      </c>
      <c r="J1849" s="1" t="str">
        <f>IF(官網匯出!D1849="","",官網匯出!D1849)</f>
        <v/>
      </c>
      <c r="K1849" s="3" t="str">
        <f>IF(官網匯出!E1849="","",官網匯出!E1849)</f>
        <v/>
      </c>
      <c r="L1849" s="1" t="str">
        <f>IF(官網匯出!F1849="","",官網匯出!F1849)</f>
        <v/>
      </c>
      <c r="M1849" s="1" t="str">
        <f>IF(官網匯出!G1849="","",官網匯出!G1849)</f>
        <v/>
      </c>
      <c r="N1849" s="1" t="str">
        <f>IF(官網匯出!H1849="","",官網匯出!H1849)</f>
        <v/>
      </c>
      <c r="P1849" s="1" t="str">
        <f>IF(官網匯出!J1849="","",RIGHT(官網匯出!J1849,LEN(官網匯出!J1849)-2))</f>
        <v/>
      </c>
      <c r="Q1849" s="1" t="str">
        <f>IF(官網匯出!K1849="","",官網匯出!K1849)</f>
        <v/>
      </c>
      <c r="R1849" s="1" t="str">
        <f>IF(官網匯出!L1849="","",官網匯出!L1849)</f>
        <v/>
      </c>
      <c r="S1849" s="1" t="str">
        <f>IF(官網匯出!M1849="","",官網匯出!M1849)</f>
        <v/>
      </c>
      <c r="T1849" s="1" t="str">
        <f>IF(官網匯出!N1849="","",官網匯出!N1849)</f>
        <v/>
      </c>
      <c r="U1849" s="1" t="str">
        <f>IF(官網匯出!O1849="","",官網匯出!O1849)</f>
        <v/>
      </c>
      <c r="V1849" s="1" t="str">
        <f>IF(官網匯出!P1849="",IF(G1849="","",0),官網匯出!P1849)</f>
        <v/>
      </c>
      <c r="W1849" s="1" t="str">
        <f>IF(官網匯出!Q1849="",IF(G1849="","",0),官網匯出!Q1849)</f>
        <v/>
      </c>
      <c r="X1849" s="1" t="str">
        <f>IF(官網匯出!R1849="","",官網匯出!R1849)</f>
        <v/>
      </c>
      <c r="Y1849" s="1" t="str">
        <f>IF(官網匯出!S1849="","",官網匯出!S1849)</f>
        <v/>
      </c>
      <c r="Z1849" s="1" t="str">
        <f>IF(G1849="","",官網匯出!T1849)</f>
        <v/>
      </c>
      <c r="AA1849" s="1" t="str">
        <f>IF(G1849="","",官網匯出!AK1849)</f>
        <v/>
      </c>
      <c r="AB1849" s="1" t="str">
        <f>IF(G1849="","",IF(官網匯出!V1849="","",官網匯出!V1849))</f>
        <v/>
      </c>
      <c r="AJ1849" s="1" t="str">
        <f>IF(G1849="","",IF(官網匯出!AE1849="","",官網匯出!AE1849))</f>
        <v/>
      </c>
      <c r="AK1849" s="1" t="str">
        <f>IF(G1849="","",IF(官網匯出!AD1849="","",官網匯出!AD1849))</f>
        <v/>
      </c>
      <c r="AL1849" s="1" t="str">
        <f t="shared" si="321"/>
        <v>0</v>
      </c>
      <c r="AM1849" s="1" t="str">
        <f>IF(官網匯出!AG1849="","",官網匯出!AG1849)</f>
        <v/>
      </c>
      <c r="AN1849" s="1" t="str">
        <f>IF(G1849="","",IF(官網匯出!AH1849="","",官網匯出!AH1849))</f>
        <v/>
      </c>
      <c r="AO1849" s="14" t="str">
        <f t="shared" si="322"/>
        <v/>
      </c>
      <c r="AP1849" s="14" t="str">
        <f t="shared" si="323"/>
        <v>1</v>
      </c>
      <c r="AQ1849" s="14" t="str">
        <f t="shared" si="324"/>
        <v>0</v>
      </c>
      <c r="AR1849" s="1" t="str">
        <f t="shared" si="325"/>
        <v/>
      </c>
      <c r="AS1849" s="1" t="str">
        <f t="shared" si="326"/>
        <v/>
      </c>
      <c r="AT1849" s="1" t="str">
        <f t="shared" si="327"/>
        <v/>
      </c>
      <c r="AU1849" s="1" t="str">
        <f t="shared" si="318"/>
        <v/>
      </c>
      <c r="AV1849" s="1" t="e">
        <f>IF(VLOOKUP(G1849,官網匯出!A:AQ,42,FALSE)="","[黃金盾官網]",VLOOKUP(G1849,官網匯出!A:AQ,42,FALSE))</f>
        <v>#N/A</v>
      </c>
      <c r="AW1849" s="1" t="e">
        <f>IF(LEFT(VLOOKUP(G1849,官網匯出!A:AS,43,FALSE),2)="","web",LEFT(VLOOKUP(G1849,官網匯出!A:AS,43,FALSE),2))</f>
        <v>#N/A</v>
      </c>
      <c r="AX1849" s="1" t="str">
        <f t="shared" si="328"/>
        <v>O</v>
      </c>
    </row>
    <row r="1850" spans="1:50">
      <c r="A1850" s="1" t="str">
        <f>IF(G1850="","",VLOOKUP(官網轉換!AW1850,團名!A:B,2,FALSE))</f>
        <v/>
      </c>
      <c r="B1850" s="1" t="str">
        <f>IF(G1850="","",IF(LEFT(VLOOKUP(G1850,官網匯出!A:AQ,43,0),2)="wf",VLOOKUP(VLOOKUP(G1850,官網匯出!A:AQ,43,0),團名!$I$1:$K$12,2,FALSE),"N0071"))</f>
        <v/>
      </c>
      <c r="C1850" s="1" t="str">
        <f>IFERROR(VLOOKUP(官網匯出!D1850,團名!E:G,3,FALSE),"")</f>
        <v/>
      </c>
      <c r="D1850" s="1" t="str">
        <f t="shared" si="319"/>
        <v/>
      </c>
      <c r="E1850" s="1" t="str">
        <f t="shared" si="320"/>
        <v/>
      </c>
      <c r="F1850" s="1" t="str">
        <f>IF(官網匯出!F1850="已付款","","B0012")</f>
        <v>B0012</v>
      </c>
      <c r="G1850" s="1" t="str">
        <f>IF(官網匯出!A1850="","",官網匯出!A1850)</f>
        <v/>
      </c>
      <c r="H1850" s="3" t="str">
        <f>IF(官網匯出!B1850="","",官網匯出!B1850)</f>
        <v/>
      </c>
      <c r="I1850" s="1" t="str">
        <f>IF(官網匯出!C1850="","",官網匯出!C1850)</f>
        <v/>
      </c>
      <c r="J1850" s="1" t="str">
        <f>IF(官網匯出!D1850="","",官網匯出!D1850)</f>
        <v/>
      </c>
      <c r="K1850" s="3" t="str">
        <f>IF(官網匯出!E1850="","",官網匯出!E1850)</f>
        <v/>
      </c>
      <c r="L1850" s="1" t="str">
        <f>IF(官網匯出!F1850="","",官網匯出!F1850)</f>
        <v/>
      </c>
      <c r="M1850" s="1" t="str">
        <f>IF(官網匯出!G1850="","",官網匯出!G1850)</f>
        <v/>
      </c>
      <c r="N1850" s="1" t="str">
        <f>IF(官網匯出!H1850="","",官網匯出!H1850)</f>
        <v/>
      </c>
      <c r="P1850" s="1" t="str">
        <f>IF(官網匯出!J1850="","",RIGHT(官網匯出!J1850,LEN(官網匯出!J1850)-2))</f>
        <v/>
      </c>
      <c r="Q1850" s="1" t="str">
        <f>IF(官網匯出!K1850="","",官網匯出!K1850)</f>
        <v/>
      </c>
      <c r="R1850" s="1" t="str">
        <f>IF(官網匯出!L1850="","",官網匯出!L1850)</f>
        <v/>
      </c>
      <c r="S1850" s="1" t="str">
        <f>IF(官網匯出!M1850="","",官網匯出!M1850)</f>
        <v/>
      </c>
      <c r="T1850" s="1" t="str">
        <f>IF(官網匯出!N1850="","",官網匯出!N1850)</f>
        <v/>
      </c>
      <c r="U1850" s="1" t="str">
        <f>IF(官網匯出!O1850="","",官網匯出!O1850)</f>
        <v/>
      </c>
      <c r="V1850" s="1" t="str">
        <f>IF(官網匯出!P1850="",IF(G1850="","",0),官網匯出!P1850)</f>
        <v/>
      </c>
      <c r="W1850" s="1" t="str">
        <f>IF(官網匯出!Q1850="",IF(G1850="","",0),官網匯出!Q1850)</f>
        <v/>
      </c>
      <c r="X1850" s="1" t="str">
        <f>IF(官網匯出!R1850="","",官網匯出!R1850)</f>
        <v/>
      </c>
      <c r="Y1850" s="1" t="str">
        <f>IF(官網匯出!S1850="","",官網匯出!S1850)</f>
        <v/>
      </c>
      <c r="Z1850" s="1" t="str">
        <f>IF(G1850="","",官網匯出!T1850)</f>
        <v/>
      </c>
      <c r="AA1850" s="1" t="str">
        <f>IF(G1850="","",官網匯出!AK1850)</f>
        <v/>
      </c>
      <c r="AB1850" s="1" t="str">
        <f>IF(G1850="","",IF(官網匯出!V1850="","",官網匯出!V1850))</f>
        <v/>
      </c>
      <c r="AJ1850" s="1" t="str">
        <f>IF(G1850="","",IF(官網匯出!AE1850="","",官網匯出!AE1850))</f>
        <v/>
      </c>
      <c r="AK1850" s="1" t="str">
        <f>IF(G1850="","",IF(官網匯出!AD1850="","",官網匯出!AD1850))</f>
        <v/>
      </c>
      <c r="AL1850" s="1" t="str">
        <f t="shared" si="321"/>
        <v>0</v>
      </c>
      <c r="AM1850" s="1" t="str">
        <f>IF(官網匯出!AG1850="","",官網匯出!AG1850)</f>
        <v/>
      </c>
      <c r="AN1850" s="1" t="str">
        <f>IF(G1850="","",IF(官網匯出!AH1850="","",官網匯出!AH1850))</f>
        <v/>
      </c>
      <c r="AO1850" s="14" t="str">
        <f t="shared" si="322"/>
        <v/>
      </c>
      <c r="AP1850" s="14" t="str">
        <f t="shared" si="323"/>
        <v>1</v>
      </c>
      <c r="AQ1850" s="14" t="str">
        <f t="shared" si="324"/>
        <v>0</v>
      </c>
      <c r="AR1850" s="1" t="str">
        <f t="shared" si="325"/>
        <v/>
      </c>
      <c r="AS1850" s="1" t="str">
        <f t="shared" si="326"/>
        <v/>
      </c>
      <c r="AT1850" s="1" t="str">
        <f t="shared" si="327"/>
        <v/>
      </c>
      <c r="AU1850" s="1" t="str">
        <f t="shared" si="318"/>
        <v/>
      </c>
      <c r="AV1850" s="1" t="e">
        <f>IF(VLOOKUP(G1850,官網匯出!A:AQ,42,FALSE)="","[黃金盾官網]",VLOOKUP(G1850,官網匯出!A:AQ,42,FALSE))</f>
        <v>#N/A</v>
      </c>
      <c r="AW1850" s="1" t="e">
        <f>IF(LEFT(VLOOKUP(G1850,官網匯出!A:AS,43,FALSE),2)="","web",LEFT(VLOOKUP(G1850,官網匯出!A:AS,43,FALSE),2))</f>
        <v>#N/A</v>
      </c>
      <c r="AX1850" s="1" t="str">
        <f t="shared" si="328"/>
        <v>O</v>
      </c>
    </row>
    <row r="1851" spans="1:50">
      <c r="A1851" s="1" t="str">
        <f>IF(G1851="","",VLOOKUP(官網轉換!AW1851,團名!A:B,2,FALSE))</f>
        <v/>
      </c>
      <c r="B1851" s="1" t="str">
        <f>IF(G1851="","",IF(LEFT(VLOOKUP(G1851,官網匯出!A:AQ,43,0),2)="wf",VLOOKUP(VLOOKUP(G1851,官網匯出!A:AQ,43,0),團名!$I$1:$K$12,2,FALSE),"N0071"))</f>
        <v/>
      </c>
      <c r="C1851" s="1" t="str">
        <f>IFERROR(VLOOKUP(官網匯出!D1851,團名!E:G,3,FALSE),"")</f>
        <v/>
      </c>
      <c r="D1851" s="1" t="str">
        <f t="shared" si="319"/>
        <v/>
      </c>
      <c r="E1851" s="1" t="str">
        <f t="shared" si="320"/>
        <v/>
      </c>
      <c r="F1851" s="1" t="str">
        <f>IF(官網匯出!F1851="已付款","","B0012")</f>
        <v>B0012</v>
      </c>
      <c r="G1851" s="1" t="str">
        <f>IF(官網匯出!A1851="","",官網匯出!A1851)</f>
        <v/>
      </c>
      <c r="H1851" s="3" t="str">
        <f>IF(官網匯出!B1851="","",官網匯出!B1851)</f>
        <v/>
      </c>
      <c r="I1851" s="1" t="str">
        <f>IF(官網匯出!C1851="","",官網匯出!C1851)</f>
        <v/>
      </c>
      <c r="J1851" s="1" t="str">
        <f>IF(官網匯出!D1851="","",官網匯出!D1851)</f>
        <v/>
      </c>
      <c r="K1851" s="3" t="str">
        <f>IF(官網匯出!E1851="","",官網匯出!E1851)</f>
        <v/>
      </c>
      <c r="L1851" s="1" t="str">
        <f>IF(官網匯出!F1851="","",官網匯出!F1851)</f>
        <v/>
      </c>
      <c r="M1851" s="1" t="str">
        <f>IF(官網匯出!G1851="","",官網匯出!G1851)</f>
        <v/>
      </c>
      <c r="N1851" s="1" t="str">
        <f>IF(官網匯出!H1851="","",官網匯出!H1851)</f>
        <v/>
      </c>
      <c r="P1851" s="1" t="str">
        <f>IF(官網匯出!J1851="","",RIGHT(官網匯出!J1851,LEN(官網匯出!J1851)-2))</f>
        <v/>
      </c>
      <c r="Q1851" s="1" t="str">
        <f>IF(官網匯出!K1851="","",官網匯出!K1851)</f>
        <v/>
      </c>
      <c r="R1851" s="1" t="str">
        <f>IF(官網匯出!L1851="","",官網匯出!L1851)</f>
        <v/>
      </c>
      <c r="S1851" s="1" t="str">
        <f>IF(官網匯出!M1851="","",官網匯出!M1851)</f>
        <v/>
      </c>
      <c r="T1851" s="1" t="str">
        <f>IF(官網匯出!N1851="","",官網匯出!N1851)</f>
        <v/>
      </c>
      <c r="U1851" s="1" t="str">
        <f>IF(官網匯出!O1851="","",官網匯出!O1851)</f>
        <v/>
      </c>
      <c r="V1851" s="1" t="str">
        <f>IF(官網匯出!P1851="",IF(G1851="","",0),官網匯出!P1851)</f>
        <v/>
      </c>
      <c r="W1851" s="1" t="str">
        <f>IF(官網匯出!Q1851="",IF(G1851="","",0),官網匯出!Q1851)</f>
        <v/>
      </c>
      <c r="X1851" s="1" t="str">
        <f>IF(官網匯出!R1851="","",官網匯出!R1851)</f>
        <v/>
      </c>
      <c r="Y1851" s="1" t="str">
        <f>IF(官網匯出!S1851="","",官網匯出!S1851)</f>
        <v/>
      </c>
      <c r="Z1851" s="1" t="str">
        <f>IF(G1851="","",官網匯出!T1851)</f>
        <v/>
      </c>
      <c r="AA1851" s="1" t="str">
        <f>IF(G1851="","",官網匯出!AK1851)</f>
        <v/>
      </c>
      <c r="AB1851" s="1" t="str">
        <f>IF(G1851="","",IF(官網匯出!V1851="","",官網匯出!V1851))</f>
        <v/>
      </c>
      <c r="AJ1851" s="1" t="str">
        <f>IF(G1851="","",IF(官網匯出!AE1851="","",官網匯出!AE1851))</f>
        <v/>
      </c>
      <c r="AK1851" s="1" t="str">
        <f>IF(G1851="","",IF(官網匯出!AD1851="","",官網匯出!AD1851))</f>
        <v/>
      </c>
      <c r="AL1851" s="1" t="str">
        <f t="shared" si="321"/>
        <v>0</v>
      </c>
      <c r="AM1851" s="1" t="str">
        <f>IF(官網匯出!AG1851="","",官網匯出!AG1851)</f>
        <v/>
      </c>
      <c r="AN1851" s="1" t="str">
        <f>IF(G1851="","",IF(官網匯出!AH1851="","",官網匯出!AH1851))</f>
        <v/>
      </c>
      <c r="AO1851" s="14" t="str">
        <f t="shared" si="322"/>
        <v/>
      </c>
      <c r="AP1851" s="14" t="str">
        <f t="shared" si="323"/>
        <v>1</v>
      </c>
      <c r="AQ1851" s="14" t="str">
        <f t="shared" si="324"/>
        <v>0</v>
      </c>
      <c r="AR1851" s="1" t="str">
        <f t="shared" si="325"/>
        <v/>
      </c>
      <c r="AS1851" s="1" t="str">
        <f t="shared" si="326"/>
        <v/>
      </c>
      <c r="AT1851" s="1" t="str">
        <f t="shared" si="327"/>
        <v/>
      </c>
      <c r="AU1851" s="1" t="str">
        <f t="shared" si="318"/>
        <v/>
      </c>
      <c r="AV1851" s="1" t="e">
        <f>IF(VLOOKUP(G1851,官網匯出!A:AQ,42,FALSE)="","[黃金盾官網]",VLOOKUP(G1851,官網匯出!A:AQ,42,FALSE))</f>
        <v>#N/A</v>
      </c>
      <c r="AW1851" s="1" t="e">
        <f>IF(LEFT(VLOOKUP(G1851,官網匯出!A:AS,43,FALSE),2)="","web",LEFT(VLOOKUP(G1851,官網匯出!A:AS,43,FALSE),2))</f>
        <v>#N/A</v>
      </c>
      <c r="AX1851" s="1" t="str">
        <f t="shared" si="328"/>
        <v>O</v>
      </c>
    </row>
    <row r="1852" spans="1:50">
      <c r="A1852" s="1" t="str">
        <f>IF(G1852="","",VLOOKUP(官網轉換!AW1852,團名!A:B,2,FALSE))</f>
        <v/>
      </c>
      <c r="B1852" s="1" t="str">
        <f>IF(G1852="","",IF(LEFT(VLOOKUP(G1852,官網匯出!A:AQ,43,0),2)="wf",VLOOKUP(VLOOKUP(G1852,官網匯出!A:AQ,43,0),團名!$I$1:$K$12,2,FALSE),"N0071"))</f>
        <v/>
      </c>
      <c r="C1852" s="1" t="str">
        <f>IFERROR(VLOOKUP(官網匯出!D1852,團名!E:G,3,FALSE),"")</f>
        <v/>
      </c>
      <c r="D1852" s="1" t="str">
        <f t="shared" si="319"/>
        <v/>
      </c>
      <c r="E1852" s="1" t="str">
        <f t="shared" si="320"/>
        <v/>
      </c>
      <c r="F1852" s="1" t="str">
        <f>IF(官網匯出!F1852="已付款","","B0012")</f>
        <v>B0012</v>
      </c>
      <c r="G1852" s="1" t="str">
        <f>IF(官網匯出!A1852="","",官網匯出!A1852)</f>
        <v/>
      </c>
      <c r="H1852" s="3" t="str">
        <f>IF(官網匯出!B1852="","",官網匯出!B1852)</f>
        <v/>
      </c>
      <c r="I1852" s="1" t="str">
        <f>IF(官網匯出!C1852="","",官網匯出!C1852)</f>
        <v/>
      </c>
      <c r="J1852" s="1" t="str">
        <f>IF(官網匯出!D1852="","",官網匯出!D1852)</f>
        <v/>
      </c>
      <c r="K1852" s="3" t="str">
        <f>IF(官網匯出!E1852="","",官網匯出!E1852)</f>
        <v/>
      </c>
      <c r="L1852" s="1" t="str">
        <f>IF(官網匯出!F1852="","",官網匯出!F1852)</f>
        <v/>
      </c>
      <c r="M1852" s="1" t="str">
        <f>IF(官網匯出!G1852="","",官網匯出!G1852)</f>
        <v/>
      </c>
      <c r="N1852" s="1" t="str">
        <f>IF(官網匯出!H1852="","",官網匯出!H1852)</f>
        <v/>
      </c>
      <c r="P1852" s="1" t="str">
        <f>IF(官網匯出!J1852="","",RIGHT(官網匯出!J1852,LEN(官網匯出!J1852)-2))</f>
        <v/>
      </c>
      <c r="Q1852" s="1" t="str">
        <f>IF(官網匯出!K1852="","",官網匯出!K1852)</f>
        <v/>
      </c>
      <c r="R1852" s="1" t="str">
        <f>IF(官網匯出!L1852="","",官網匯出!L1852)</f>
        <v/>
      </c>
      <c r="S1852" s="1" t="str">
        <f>IF(官網匯出!M1852="","",官網匯出!M1852)</f>
        <v/>
      </c>
      <c r="T1852" s="1" t="str">
        <f>IF(官網匯出!N1852="","",官網匯出!N1852)</f>
        <v/>
      </c>
      <c r="U1852" s="1" t="str">
        <f>IF(官網匯出!O1852="","",官網匯出!O1852)</f>
        <v/>
      </c>
      <c r="V1852" s="1" t="str">
        <f>IF(官網匯出!P1852="",IF(G1852="","",0),官網匯出!P1852)</f>
        <v/>
      </c>
      <c r="W1852" s="1" t="str">
        <f>IF(官網匯出!Q1852="",IF(G1852="","",0),官網匯出!Q1852)</f>
        <v/>
      </c>
      <c r="X1852" s="1" t="str">
        <f>IF(官網匯出!R1852="","",官網匯出!R1852)</f>
        <v/>
      </c>
      <c r="Y1852" s="1" t="str">
        <f>IF(官網匯出!S1852="","",官網匯出!S1852)</f>
        <v/>
      </c>
      <c r="Z1852" s="1" t="str">
        <f>IF(G1852="","",官網匯出!T1852)</f>
        <v/>
      </c>
      <c r="AA1852" s="1" t="str">
        <f>IF(G1852="","",官網匯出!AK1852)</f>
        <v/>
      </c>
      <c r="AB1852" s="1" t="str">
        <f>IF(G1852="","",IF(官網匯出!V1852="","",官網匯出!V1852))</f>
        <v/>
      </c>
      <c r="AJ1852" s="1" t="str">
        <f>IF(G1852="","",IF(官網匯出!AE1852="","",官網匯出!AE1852))</f>
        <v/>
      </c>
      <c r="AK1852" s="1" t="str">
        <f>IF(G1852="","",IF(官網匯出!AD1852="","",官網匯出!AD1852))</f>
        <v/>
      </c>
      <c r="AL1852" s="1" t="str">
        <f t="shared" si="321"/>
        <v>0</v>
      </c>
      <c r="AM1852" s="1" t="str">
        <f>IF(官網匯出!AG1852="","",官網匯出!AG1852)</f>
        <v/>
      </c>
      <c r="AN1852" s="1" t="str">
        <f>IF(G1852="","",IF(官網匯出!AH1852="","",官網匯出!AH1852))</f>
        <v/>
      </c>
      <c r="AO1852" s="14" t="str">
        <f t="shared" si="322"/>
        <v/>
      </c>
      <c r="AP1852" s="14" t="str">
        <f t="shared" si="323"/>
        <v>1</v>
      </c>
      <c r="AQ1852" s="14" t="str">
        <f t="shared" si="324"/>
        <v>0</v>
      </c>
      <c r="AR1852" s="1" t="str">
        <f t="shared" si="325"/>
        <v/>
      </c>
      <c r="AS1852" s="1" t="str">
        <f t="shared" si="326"/>
        <v/>
      </c>
      <c r="AT1852" s="1" t="str">
        <f t="shared" si="327"/>
        <v/>
      </c>
      <c r="AU1852" s="1" t="str">
        <f t="shared" si="318"/>
        <v/>
      </c>
      <c r="AV1852" s="1" t="e">
        <f>IF(VLOOKUP(G1852,官網匯出!A:AQ,42,FALSE)="","[黃金盾官網]",VLOOKUP(G1852,官網匯出!A:AQ,42,FALSE))</f>
        <v>#N/A</v>
      </c>
      <c r="AW1852" s="1" t="e">
        <f>IF(LEFT(VLOOKUP(G1852,官網匯出!A:AS,43,FALSE),2)="","web",LEFT(VLOOKUP(G1852,官網匯出!A:AS,43,FALSE),2))</f>
        <v>#N/A</v>
      </c>
      <c r="AX1852" s="1" t="str">
        <f t="shared" si="328"/>
        <v>O</v>
      </c>
    </row>
    <row r="1853" spans="1:50">
      <c r="A1853" s="1" t="str">
        <f>IF(G1853="","",VLOOKUP(官網轉換!AW1853,團名!A:B,2,FALSE))</f>
        <v/>
      </c>
      <c r="B1853" s="1" t="str">
        <f>IF(G1853="","",IF(LEFT(VLOOKUP(G1853,官網匯出!A:AQ,43,0),2)="wf",VLOOKUP(VLOOKUP(G1853,官網匯出!A:AQ,43,0),團名!$I$1:$K$12,2,FALSE),"N0071"))</f>
        <v/>
      </c>
      <c r="C1853" s="1" t="str">
        <f>IFERROR(VLOOKUP(官網匯出!D1853,團名!E:G,3,FALSE),"")</f>
        <v/>
      </c>
      <c r="D1853" s="1" t="str">
        <f t="shared" si="319"/>
        <v/>
      </c>
      <c r="E1853" s="1" t="str">
        <f t="shared" si="320"/>
        <v/>
      </c>
      <c r="F1853" s="1" t="str">
        <f>IF(官網匯出!F1853="已付款","","B0012")</f>
        <v>B0012</v>
      </c>
      <c r="G1853" s="1" t="str">
        <f>IF(官網匯出!A1853="","",官網匯出!A1853)</f>
        <v/>
      </c>
      <c r="H1853" s="3" t="str">
        <f>IF(官網匯出!B1853="","",官網匯出!B1853)</f>
        <v/>
      </c>
      <c r="I1853" s="1" t="str">
        <f>IF(官網匯出!C1853="","",官網匯出!C1853)</f>
        <v/>
      </c>
      <c r="J1853" s="1" t="str">
        <f>IF(官網匯出!D1853="","",官網匯出!D1853)</f>
        <v/>
      </c>
      <c r="K1853" s="3" t="str">
        <f>IF(官網匯出!E1853="","",官網匯出!E1853)</f>
        <v/>
      </c>
      <c r="L1853" s="1" t="str">
        <f>IF(官網匯出!F1853="","",官網匯出!F1853)</f>
        <v/>
      </c>
      <c r="M1853" s="1" t="str">
        <f>IF(官網匯出!G1853="","",官網匯出!G1853)</f>
        <v/>
      </c>
      <c r="N1853" s="1" t="str">
        <f>IF(官網匯出!H1853="","",官網匯出!H1853)</f>
        <v/>
      </c>
      <c r="P1853" s="1" t="str">
        <f>IF(官網匯出!J1853="","",RIGHT(官網匯出!J1853,LEN(官網匯出!J1853)-2))</f>
        <v/>
      </c>
      <c r="Q1853" s="1" t="str">
        <f>IF(官網匯出!K1853="","",官網匯出!K1853)</f>
        <v/>
      </c>
      <c r="R1853" s="1" t="str">
        <f>IF(官網匯出!L1853="","",官網匯出!L1853)</f>
        <v/>
      </c>
      <c r="S1853" s="1" t="str">
        <f>IF(官網匯出!M1853="","",官網匯出!M1853)</f>
        <v/>
      </c>
      <c r="T1853" s="1" t="str">
        <f>IF(官網匯出!N1853="","",官網匯出!N1853)</f>
        <v/>
      </c>
      <c r="U1853" s="1" t="str">
        <f>IF(官網匯出!O1853="","",官網匯出!O1853)</f>
        <v/>
      </c>
      <c r="V1853" s="1" t="str">
        <f>IF(官網匯出!P1853="",IF(G1853="","",0),官網匯出!P1853)</f>
        <v/>
      </c>
      <c r="W1853" s="1" t="str">
        <f>IF(官網匯出!Q1853="",IF(G1853="","",0),官網匯出!Q1853)</f>
        <v/>
      </c>
      <c r="X1853" s="1" t="str">
        <f>IF(官網匯出!R1853="","",官網匯出!R1853)</f>
        <v/>
      </c>
      <c r="Y1853" s="1" t="str">
        <f>IF(官網匯出!S1853="","",官網匯出!S1853)</f>
        <v/>
      </c>
      <c r="Z1853" s="1" t="str">
        <f>IF(G1853="","",官網匯出!T1853)</f>
        <v/>
      </c>
      <c r="AA1853" s="1" t="str">
        <f>IF(G1853="","",官網匯出!AK1853)</f>
        <v/>
      </c>
      <c r="AB1853" s="1" t="str">
        <f>IF(G1853="","",IF(官網匯出!V1853="","",官網匯出!V1853))</f>
        <v/>
      </c>
      <c r="AJ1853" s="1" t="str">
        <f>IF(G1853="","",IF(官網匯出!AE1853="","",官網匯出!AE1853))</f>
        <v/>
      </c>
      <c r="AK1853" s="1" t="str">
        <f>IF(G1853="","",IF(官網匯出!AD1853="","",官網匯出!AD1853))</f>
        <v/>
      </c>
      <c r="AL1853" s="1" t="str">
        <f t="shared" si="321"/>
        <v>0</v>
      </c>
      <c r="AM1853" s="1" t="str">
        <f>IF(官網匯出!AG1853="","",官網匯出!AG1853)</f>
        <v/>
      </c>
      <c r="AN1853" s="1" t="str">
        <f>IF(G1853="","",IF(官網匯出!AH1853="","",官網匯出!AH1853))</f>
        <v/>
      </c>
      <c r="AO1853" s="14" t="str">
        <f t="shared" si="322"/>
        <v/>
      </c>
      <c r="AP1853" s="14" t="str">
        <f t="shared" si="323"/>
        <v>1</v>
      </c>
      <c r="AQ1853" s="14" t="str">
        <f t="shared" si="324"/>
        <v>0</v>
      </c>
      <c r="AR1853" s="1" t="str">
        <f t="shared" si="325"/>
        <v/>
      </c>
      <c r="AS1853" s="1" t="str">
        <f t="shared" si="326"/>
        <v/>
      </c>
      <c r="AT1853" s="1" t="str">
        <f t="shared" si="327"/>
        <v/>
      </c>
      <c r="AU1853" s="1" t="str">
        <f t="shared" si="318"/>
        <v/>
      </c>
      <c r="AV1853" s="1" t="e">
        <f>IF(VLOOKUP(G1853,官網匯出!A:AQ,42,FALSE)="","[黃金盾官網]",VLOOKUP(G1853,官網匯出!A:AQ,42,FALSE))</f>
        <v>#N/A</v>
      </c>
      <c r="AW1853" s="1" t="e">
        <f>IF(LEFT(VLOOKUP(G1853,官網匯出!A:AS,43,FALSE),2)="","web",LEFT(VLOOKUP(G1853,官網匯出!A:AS,43,FALSE),2))</f>
        <v>#N/A</v>
      </c>
      <c r="AX1853" s="1" t="str">
        <f t="shared" si="328"/>
        <v>O</v>
      </c>
    </row>
    <row r="1854" spans="1:50">
      <c r="A1854" s="1" t="str">
        <f>IF(G1854="","",VLOOKUP(官網轉換!AW1854,團名!A:B,2,FALSE))</f>
        <v/>
      </c>
      <c r="B1854" s="1" t="str">
        <f>IF(G1854="","",IF(LEFT(VLOOKUP(G1854,官網匯出!A:AQ,43,0),2)="wf",VLOOKUP(VLOOKUP(G1854,官網匯出!A:AQ,43,0),團名!$I$1:$K$12,2,FALSE),"N0071"))</f>
        <v/>
      </c>
      <c r="C1854" s="1" t="str">
        <f>IFERROR(VLOOKUP(官網匯出!D1854,團名!E:G,3,FALSE),"")</f>
        <v/>
      </c>
      <c r="D1854" s="1" t="str">
        <f t="shared" si="319"/>
        <v/>
      </c>
      <c r="E1854" s="1" t="str">
        <f t="shared" si="320"/>
        <v/>
      </c>
      <c r="F1854" s="1" t="str">
        <f>IF(官網匯出!F1854="已付款","","B0012")</f>
        <v>B0012</v>
      </c>
      <c r="G1854" s="1" t="str">
        <f>IF(官網匯出!A1854="","",官網匯出!A1854)</f>
        <v/>
      </c>
      <c r="H1854" s="3" t="str">
        <f>IF(官網匯出!B1854="","",官網匯出!B1854)</f>
        <v/>
      </c>
      <c r="I1854" s="1" t="str">
        <f>IF(官網匯出!C1854="","",官網匯出!C1854)</f>
        <v/>
      </c>
      <c r="J1854" s="1" t="str">
        <f>IF(官網匯出!D1854="","",官網匯出!D1854)</f>
        <v/>
      </c>
      <c r="K1854" s="3" t="str">
        <f>IF(官網匯出!E1854="","",官網匯出!E1854)</f>
        <v/>
      </c>
      <c r="L1854" s="1" t="str">
        <f>IF(官網匯出!F1854="","",官網匯出!F1854)</f>
        <v/>
      </c>
      <c r="M1854" s="1" t="str">
        <f>IF(官網匯出!G1854="","",官網匯出!G1854)</f>
        <v/>
      </c>
      <c r="N1854" s="1" t="str">
        <f>IF(官網匯出!H1854="","",官網匯出!H1854)</f>
        <v/>
      </c>
      <c r="P1854" s="1" t="str">
        <f>IF(官網匯出!J1854="","",RIGHT(官網匯出!J1854,LEN(官網匯出!J1854)-2))</f>
        <v/>
      </c>
      <c r="Q1854" s="1" t="str">
        <f>IF(官網匯出!K1854="","",官網匯出!K1854)</f>
        <v/>
      </c>
      <c r="R1854" s="1" t="str">
        <f>IF(官網匯出!L1854="","",官網匯出!L1854)</f>
        <v/>
      </c>
      <c r="S1854" s="1" t="str">
        <f>IF(官網匯出!M1854="","",官網匯出!M1854)</f>
        <v/>
      </c>
      <c r="T1854" s="1" t="str">
        <f>IF(官網匯出!N1854="","",官網匯出!N1854)</f>
        <v/>
      </c>
      <c r="U1854" s="1" t="str">
        <f>IF(官網匯出!O1854="","",官網匯出!O1854)</f>
        <v/>
      </c>
      <c r="V1854" s="1" t="str">
        <f>IF(官網匯出!P1854="",IF(G1854="","",0),官網匯出!P1854)</f>
        <v/>
      </c>
      <c r="W1854" s="1" t="str">
        <f>IF(官網匯出!Q1854="",IF(G1854="","",0),官網匯出!Q1854)</f>
        <v/>
      </c>
      <c r="X1854" s="1" t="str">
        <f>IF(官網匯出!R1854="","",官網匯出!R1854)</f>
        <v/>
      </c>
      <c r="Y1854" s="1" t="str">
        <f>IF(官網匯出!S1854="","",官網匯出!S1854)</f>
        <v/>
      </c>
      <c r="Z1854" s="1" t="str">
        <f>IF(G1854="","",官網匯出!T1854)</f>
        <v/>
      </c>
      <c r="AA1854" s="1" t="str">
        <f>IF(G1854="","",官網匯出!AK1854)</f>
        <v/>
      </c>
      <c r="AB1854" s="1" t="str">
        <f>IF(G1854="","",IF(官網匯出!V1854="","",官網匯出!V1854))</f>
        <v/>
      </c>
      <c r="AJ1854" s="1" t="str">
        <f>IF(G1854="","",IF(官網匯出!AE1854="","",官網匯出!AE1854))</f>
        <v/>
      </c>
      <c r="AK1854" s="1" t="str">
        <f>IF(G1854="","",IF(官網匯出!AD1854="","",官網匯出!AD1854))</f>
        <v/>
      </c>
      <c r="AL1854" s="1" t="str">
        <f t="shared" si="321"/>
        <v>0</v>
      </c>
      <c r="AM1854" s="1" t="str">
        <f>IF(官網匯出!AG1854="","",官網匯出!AG1854)</f>
        <v/>
      </c>
      <c r="AN1854" s="1" t="str">
        <f>IF(G1854="","",IF(官網匯出!AH1854="","",官網匯出!AH1854))</f>
        <v/>
      </c>
      <c r="AO1854" s="14" t="str">
        <f t="shared" si="322"/>
        <v/>
      </c>
      <c r="AP1854" s="14" t="str">
        <f t="shared" si="323"/>
        <v>1</v>
      </c>
      <c r="AQ1854" s="14" t="str">
        <f t="shared" si="324"/>
        <v>0</v>
      </c>
      <c r="AR1854" s="1" t="str">
        <f t="shared" si="325"/>
        <v/>
      </c>
      <c r="AS1854" s="1" t="str">
        <f t="shared" si="326"/>
        <v/>
      </c>
      <c r="AT1854" s="1" t="str">
        <f t="shared" si="327"/>
        <v/>
      </c>
      <c r="AU1854" s="1" t="str">
        <f t="shared" si="318"/>
        <v/>
      </c>
      <c r="AV1854" s="1" t="e">
        <f>IF(VLOOKUP(G1854,官網匯出!A:AQ,42,FALSE)="","[黃金盾官網]",VLOOKUP(G1854,官網匯出!A:AQ,42,FALSE))</f>
        <v>#N/A</v>
      </c>
      <c r="AW1854" s="1" t="e">
        <f>IF(LEFT(VLOOKUP(G1854,官網匯出!A:AS,43,FALSE),2)="","web",LEFT(VLOOKUP(G1854,官網匯出!A:AS,43,FALSE),2))</f>
        <v>#N/A</v>
      </c>
      <c r="AX1854" s="1" t="str">
        <f t="shared" si="328"/>
        <v>O</v>
      </c>
    </row>
    <row r="1855" spans="1:50">
      <c r="A1855" s="1" t="str">
        <f>IF(G1855="","",VLOOKUP(官網轉換!AW1855,團名!A:B,2,FALSE))</f>
        <v/>
      </c>
      <c r="B1855" s="1" t="str">
        <f>IF(G1855="","",IF(LEFT(VLOOKUP(G1855,官網匯出!A:AQ,43,0),2)="wf",VLOOKUP(VLOOKUP(G1855,官網匯出!A:AQ,43,0),團名!$I$1:$K$12,2,FALSE),"N0071"))</f>
        <v/>
      </c>
      <c r="C1855" s="1" t="str">
        <f>IFERROR(VLOOKUP(官網匯出!D1855,團名!E:G,3,FALSE),"")</f>
        <v/>
      </c>
      <c r="D1855" s="1" t="str">
        <f t="shared" si="319"/>
        <v/>
      </c>
      <c r="E1855" s="1" t="str">
        <f t="shared" si="320"/>
        <v/>
      </c>
      <c r="F1855" s="1" t="str">
        <f>IF(官網匯出!F1855="已付款","","B0012")</f>
        <v>B0012</v>
      </c>
      <c r="G1855" s="1" t="str">
        <f>IF(官網匯出!A1855="","",官網匯出!A1855)</f>
        <v/>
      </c>
      <c r="H1855" s="3" t="str">
        <f>IF(官網匯出!B1855="","",官網匯出!B1855)</f>
        <v/>
      </c>
      <c r="I1855" s="1" t="str">
        <f>IF(官網匯出!C1855="","",官網匯出!C1855)</f>
        <v/>
      </c>
      <c r="J1855" s="1" t="str">
        <f>IF(官網匯出!D1855="","",官網匯出!D1855)</f>
        <v/>
      </c>
      <c r="K1855" s="3" t="str">
        <f>IF(官網匯出!E1855="","",官網匯出!E1855)</f>
        <v/>
      </c>
      <c r="L1855" s="1" t="str">
        <f>IF(官網匯出!F1855="","",官網匯出!F1855)</f>
        <v/>
      </c>
      <c r="M1855" s="1" t="str">
        <f>IF(官網匯出!G1855="","",官網匯出!G1855)</f>
        <v/>
      </c>
      <c r="N1855" s="1" t="str">
        <f>IF(官網匯出!H1855="","",官網匯出!H1855)</f>
        <v/>
      </c>
      <c r="P1855" s="1" t="str">
        <f>IF(官網匯出!J1855="","",RIGHT(官網匯出!J1855,LEN(官網匯出!J1855)-2))</f>
        <v/>
      </c>
      <c r="Q1855" s="1" t="str">
        <f>IF(官網匯出!K1855="","",官網匯出!K1855)</f>
        <v/>
      </c>
      <c r="R1855" s="1" t="str">
        <f>IF(官網匯出!L1855="","",官網匯出!L1855)</f>
        <v/>
      </c>
      <c r="S1855" s="1" t="str">
        <f>IF(官網匯出!M1855="","",官網匯出!M1855)</f>
        <v/>
      </c>
      <c r="T1855" s="1" t="str">
        <f>IF(官網匯出!N1855="","",官網匯出!N1855)</f>
        <v/>
      </c>
      <c r="U1855" s="1" t="str">
        <f>IF(官網匯出!O1855="","",官網匯出!O1855)</f>
        <v/>
      </c>
      <c r="V1855" s="1" t="str">
        <f>IF(官網匯出!P1855="",IF(G1855="","",0),官網匯出!P1855)</f>
        <v/>
      </c>
      <c r="W1855" s="1" t="str">
        <f>IF(官網匯出!Q1855="",IF(G1855="","",0),官網匯出!Q1855)</f>
        <v/>
      </c>
      <c r="X1855" s="1" t="str">
        <f>IF(官網匯出!R1855="","",官網匯出!R1855)</f>
        <v/>
      </c>
      <c r="Y1855" s="1" t="str">
        <f>IF(官網匯出!S1855="","",官網匯出!S1855)</f>
        <v/>
      </c>
      <c r="Z1855" s="1" t="str">
        <f>IF(G1855="","",官網匯出!T1855)</f>
        <v/>
      </c>
      <c r="AA1855" s="1" t="str">
        <f>IF(G1855="","",官網匯出!AK1855)</f>
        <v/>
      </c>
      <c r="AB1855" s="1" t="str">
        <f>IF(G1855="","",IF(官網匯出!V1855="","",官網匯出!V1855))</f>
        <v/>
      </c>
      <c r="AJ1855" s="1" t="str">
        <f>IF(G1855="","",IF(官網匯出!AE1855="","",官網匯出!AE1855))</f>
        <v/>
      </c>
      <c r="AK1855" s="1" t="str">
        <f>IF(G1855="","",IF(官網匯出!AD1855="","",官網匯出!AD1855))</f>
        <v/>
      </c>
      <c r="AL1855" s="1" t="str">
        <f t="shared" si="321"/>
        <v>0</v>
      </c>
      <c r="AM1855" s="1" t="str">
        <f>IF(官網匯出!AG1855="","",官網匯出!AG1855)</f>
        <v/>
      </c>
      <c r="AN1855" s="1" t="str">
        <f>IF(G1855="","",IF(官網匯出!AH1855="","",官網匯出!AH1855))</f>
        <v/>
      </c>
      <c r="AO1855" s="14" t="str">
        <f t="shared" si="322"/>
        <v/>
      </c>
      <c r="AP1855" s="14" t="str">
        <f t="shared" si="323"/>
        <v>1</v>
      </c>
      <c r="AQ1855" s="14" t="str">
        <f t="shared" si="324"/>
        <v>0</v>
      </c>
      <c r="AR1855" s="1" t="str">
        <f t="shared" si="325"/>
        <v/>
      </c>
      <c r="AS1855" s="1" t="str">
        <f t="shared" si="326"/>
        <v/>
      </c>
      <c r="AT1855" s="1" t="str">
        <f t="shared" si="327"/>
        <v/>
      </c>
      <c r="AU1855" s="1" t="str">
        <f t="shared" si="318"/>
        <v/>
      </c>
      <c r="AV1855" s="1" t="e">
        <f>IF(VLOOKUP(G1855,官網匯出!A:AQ,42,FALSE)="","[黃金盾官網]",VLOOKUP(G1855,官網匯出!A:AQ,42,FALSE))</f>
        <v>#N/A</v>
      </c>
      <c r="AW1855" s="1" t="e">
        <f>IF(LEFT(VLOOKUP(G1855,官網匯出!A:AS,43,FALSE),2)="","web",LEFT(VLOOKUP(G1855,官網匯出!A:AS,43,FALSE),2))</f>
        <v>#N/A</v>
      </c>
      <c r="AX1855" s="1" t="str">
        <f t="shared" si="328"/>
        <v>O</v>
      </c>
    </row>
    <row r="1856" spans="1:50">
      <c r="A1856" s="1" t="str">
        <f>IF(G1856="","",VLOOKUP(官網轉換!AW1856,團名!A:B,2,FALSE))</f>
        <v/>
      </c>
      <c r="B1856" s="1" t="str">
        <f>IF(G1856="","",IF(LEFT(VLOOKUP(G1856,官網匯出!A:AQ,43,0),2)="wf",VLOOKUP(VLOOKUP(G1856,官網匯出!A:AQ,43,0),團名!$I$1:$K$12,2,FALSE),"N0071"))</f>
        <v/>
      </c>
      <c r="C1856" s="1" t="str">
        <f>IFERROR(VLOOKUP(官網匯出!D1856,團名!E:G,3,FALSE),"")</f>
        <v/>
      </c>
      <c r="D1856" s="1" t="str">
        <f t="shared" si="319"/>
        <v/>
      </c>
      <c r="E1856" s="1" t="str">
        <f t="shared" si="320"/>
        <v/>
      </c>
      <c r="F1856" s="1" t="str">
        <f>IF(官網匯出!F1856="已付款","","B0012")</f>
        <v>B0012</v>
      </c>
      <c r="G1856" s="1" t="str">
        <f>IF(官網匯出!A1856="","",官網匯出!A1856)</f>
        <v/>
      </c>
      <c r="H1856" s="3" t="str">
        <f>IF(官網匯出!B1856="","",官網匯出!B1856)</f>
        <v/>
      </c>
      <c r="I1856" s="1" t="str">
        <f>IF(官網匯出!C1856="","",官網匯出!C1856)</f>
        <v/>
      </c>
      <c r="J1856" s="1" t="str">
        <f>IF(官網匯出!D1856="","",官網匯出!D1856)</f>
        <v/>
      </c>
      <c r="K1856" s="3" t="str">
        <f>IF(官網匯出!E1856="","",官網匯出!E1856)</f>
        <v/>
      </c>
      <c r="L1856" s="1" t="str">
        <f>IF(官網匯出!F1856="","",官網匯出!F1856)</f>
        <v/>
      </c>
      <c r="M1856" s="1" t="str">
        <f>IF(官網匯出!G1856="","",官網匯出!G1856)</f>
        <v/>
      </c>
      <c r="N1856" s="1" t="str">
        <f>IF(官網匯出!H1856="","",官網匯出!H1856)</f>
        <v/>
      </c>
      <c r="P1856" s="1" t="str">
        <f>IF(官網匯出!J1856="","",RIGHT(官網匯出!J1856,LEN(官網匯出!J1856)-2))</f>
        <v/>
      </c>
      <c r="Q1856" s="1" t="str">
        <f>IF(官網匯出!K1856="","",官網匯出!K1856)</f>
        <v/>
      </c>
      <c r="R1856" s="1" t="str">
        <f>IF(官網匯出!L1856="","",官網匯出!L1856)</f>
        <v/>
      </c>
      <c r="S1856" s="1" t="str">
        <f>IF(官網匯出!M1856="","",官網匯出!M1856)</f>
        <v/>
      </c>
      <c r="T1856" s="1" t="str">
        <f>IF(官網匯出!N1856="","",官網匯出!N1856)</f>
        <v/>
      </c>
      <c r="U1856" s="1" t="str">
        <f>IF(官網匯出!O1856="","",官網匯出!O1856)</f>
        <v/>
      </c>
      <c r="V1856" s="1" t="str">
        <f>IF(官網匯出!P1856="",IF(G1856="","",0),官網匯出!P1856)</f>
        <v/>
      </c>
      <c r="W1856" s="1" t="str">
        <f>IF(官網匯出!Q1856="",IF(G1856="","",0),官網匯出!Q1856)</f>
        <v/>
      </c>
      <c r="X1856" s="1" t="str">
        <f>IF(官網匯出!R1856="","",官網匯出!R1856)</f>
        <v/>
      </c>
      <c r="Y1856" s="1" t="str">
        <f>IF(官網匯出!S1856="","",官網匯出!S1856)</f>
        <v/>
      </c>
      <c r="Z1856" s="1" t="str">
        <f>IF(G1856="","",官網匯出!T1856)</f>
        <v/>
      </c>
      <c r="AA1856" s="1" t="str">
        <f>IF(G1856="","",官網匯出!AK1856)</f>
        <v/>
      </c>
      <c r="AB1856" s="1" t="str">
        <f>IF(G1856="","",IF(官網匯出!V1856="","",官網匯出!V1856))</f>
        <v/>
      </c>
      <c r="AJ1856" s="1" t="str">
        <f>IF(G1856="","",IF(官網匯出!AE1856="","",官網匯出!AE1856))</f>
        <v/>
      </c>
      <c r="AK1856" s="1" t="str">
        <f>IF(G1856="","",IF(官網匯出!AD1856="","",官網匯出!AD1856))</f>
        <v/>
      </c>
      <c r="AL1856" s="1" t="str">
        <f t="shared" si="321"/>
        <v>0</v>
      </c>
      <c r="AM1856" s="1" t="str">
        <f>IF(官網匯出!AG1856="","",官網匯出!AG1856)</f>
        <v/>
      </c>
      <c r="AN1856" s="1" t="str">
        <f>IF(G1856="","",IF(官網匯出!AH1856="","",官網匯出!AH1856))</f>
        <v/>
      </c>
      <c r="AO1856" s="14" t="str">
        <f t="shared" si="322"/>
        <v/>
      </c>
      <c r="AP1856" s="14" t="str">
        <f t="shared" si="323"/>
        <v>1</v>
      </c>
      <c r="AQ1856" s="14" t="str">
        <f t="shared" si="324"/>
        <v>0</v>
      </c>
      <c r="AR1856" s="1" t="str">
        <f t="shared" si="325"/>
        <v/>
      </c>
      <c r="AS1856" s="1" t="str">
        <f t="shared" si="326"/>
        <v/>
      </c>
      <c r="AT1856" s="1" t="str">
        <f t="shared" si="327"/>
        <v/>
      </c>
      <c r="AU1856" s="1" t="str">
        <f t="shared" si="318"/>
        <v/>
      </c>
      <c r="AV1856" s="1" t="e">
        <f>IF(VLOOKUP(G1856,官網匯出!A:AQ,42,FALSE)="","[黃金盾官網]",VLOOKUP(G1856,官網匯出!A:AQ,42,FALSE))</f>
        <v>#N/A</v>
      </c>
      <c r="AW1856" s="1" t="e">
        <f>IF(LEFT(VLOOKUP(G1856,官網匯出!A:AS,43,FALSE),2)="","web",LEFT(VLOOKUP(G1856,官網匯出!A:AS,43,FALSE),2))</f>
        <v>#N/A</v>
      </c>
      <c r="AX1856" s="1" t="str">
        <f t="shared" si="328"/>
        <v>O</v>
      </c>
    </row>
    <row r="1857" spans="1:50">
      <c r="A1857" s="1" t="str">
        <f>IF(G1857="","",VLOOKUP(官網轉換!AW1857,團名!A:B,2,FALSE))</f>
        <v/>
      </c>
      <c r="B1857" s="1" t="str">
        <f>IF(G1857="","",IF(LEFT(VLOOKUP(G1857,官網匯出!A:AQ,43,0),2)="wf",VLOOKUP(VLOOKUP(G1857,官網匯出!A:AQ,43,0),團名!$I$1:$K$12,2,FALSE),"N0071"))</f>
        <v/>
      </c>
      <c r="C1857" s="1" t="str">
        <f>IFERROR(VLOOKUP(官網匯出!D1857,團名!E:G,3,FALSE),"")</f>
        <v/>
      </c>
      <c r="D1857" s="1" t="str">
        <f t="shared" si="319"/>
        <v/>
      </c>
      <c r="E1857" s="1" t="str">
        <f t="shared" si="320"/>
        <v/>
      </c>
      <c r="F1857" s="1" t="str">
        <f>IF(官網匯出!F1857="已付款","","B0012")</f>
        <v>B0012</v>
      </c>
      <c r="G1857" s="1" t="str">
        <f>IF(官網匯出!A1857="","",官網匯出!A1857)</f>
        <v/>
      </c>
      <c r="H1857" s="3" t="str">
        <f>IF(官網匯出!B1857="","",官網匯出!B1857)</f>
        <v/>
      </c>
      <c r="I1857" s="1" t="str">
        <f>IF(官網匯出!C1857="","",官網匯出!C1857)</f>
        <v/>
      </c>
      <c r="J1857" s="1" t="str">
        <f>IF(官網匯出!D1857="","",官網匯出!D1857)</f>
        <v/>
      </c>
      <c r="K1857" s="3" t="str">
        <f>IF(官網匯出!E1857="","",官網匯出!E1857)</f>
        <v/>
      </c>
      <c r="L1857" s="1" t="str">
        <f>IF(官網匯出!F1857="","",官網匯出!F1857)</f>
        <v/>
      </c>
      <c r="M1857" s="1" t="str">
        <f>IF(官網匯出!G1857="","",官網匯出!G1857)</f>
        <v/>
      </c>
      <c r="N1857" s="1" t="str">
        <f>IF(官網匯出!H1857="","",官網匯出!H1857)</f>
        <v/>
      </c>
      <c r="P1857" s="1" t="str">
        <f>IF(官網匯出!J1857="","",RIGHT(官網匯出!J1857,LEN(官網匯出!J1857)-2))</f>
        <v/>
      </c>
      <c r="Q1857" s="1" t="str">
        <f>IF(官網匯出!K1857="","",官網匯出!K1857)</f>
        <v/>
      </c>
      <c r="R1857" s="1" t="str">
        <f>IF(官網匯出!L1857="","",官網匯出!L1857)</f>
        <v/>
      </c>
      <c r="S1857" s="1" t="str">
        <f>IF(官網匯出!M1857="","",官網匯出!M1857)</f>
        <v/>
      </c>
      <c r="T1857" s="1" t="str">
        <f>IF(官網匯出!N1857="","",官網匯出!N1857)</f>
        <v/>
      </c>
      <c r="U1857" s="1" t="str">
        <f>IF(官網匯出!O1857="","",官網匯出!O1857)</f>
        <v/>
      </c>
      <c r="V1857" s="1" t="str">
        <f>IF(官網匯出!P1857="",IF(G1857="","",0),官網匯出!P1857)</f>
        <v/>
      </c>
      <c r="W1857" s="1" t="str">
        <f>IF(官網匯出!Q1857="",IF(G1857="","",0),官網匯出!Q1857)</f>
        <v/>
      </c>
      <c r="X1857" s="1" t="str">
        <f>IF(官網匯出!R1857="","",官網匯出!R1857)</f>
        <v/>
      </c>
      <c r="Y1857" s="1" t="str">
        <f>IF(官網匯出!S1857="","",官網匯出!S1857)</f>
        <v/>
      </c>
      <c r="Z1857" s="1" t="str">
        <f>IF(G1857="","",官網匯出!T1857)</f>
        <v/>
      </c>
      <c r="AA1857" s="1" t="str">
        <f>IF(G1857="","",官網匯出!AK1857)</f>
        <v/>
      </c>
      <c r="AB1857" s="1" t="str">
        <f>IF(G1857="","",IF(官網匯出!V1857="","",官網匯出!V1857))</f>
        <v/>
      </c>
      <c r="AJ1857" s="1" t="str">
        <f>IF(G1857="","",IF(官網匯出!AE1857="","",官網匯出!AE1857))</f>
        <v/>
      </c>
      <c r="AK1857" s="1" t="str">
        <f>IF(G1857="","",IF(官網匯出!AD1857="","",官網匯出!AD1857))</f>
        <v/>
      </c>
      <c r="AL1857" s="1" t="str">
        <f t="shared" si="321"/>
        <v>0</v>
      </c>
      <c r="AM1857" s="1" t="str">
        <f>IF(官網匯出!AG1857="","",官網匯出!AG1857)</f>
        <v/>
      </c>
      <c r="AN1857" s="1" t="str">
        <f>IF(G1857="","",IF(官網匯出!AH1857="","",官網匯出!AH1857))</f>
        <v/>
      </c>
      <c r="AO1857" s="14" t="str">
        <f t="shared" si="322"/>
        <v/>
      </c>
      <c r="AP1857" s="14" t="str">
        <f t="shared" si="323"/>
        <v>1</v>
      </c>
      <c r="AQ1857" s="14" t="str">
        <f t="shared" si="324"/>
        <v>0</v>
      </c>
      <c r="AR1857" s="1" t="str">
        <f t="shared" si="325"/>
        <v/>
      </c>
      <c r="AS1857" s="1" t="str">
        <f t="shared" si="326"/>
        <v/>
      </c>
      <c r="AT1857" s="1" t="str">
        <f t="shared" si="327"/>
        <v/>
      </c>
      <c r="AU1857" s="1" t="str">
        <f t="shared" si="318"/>
        <v/>
      </c>
      <c r="AV1857" s="1" t="e">
        <f>IF(VLOOKUP(G1857,官網匯出!A:AQ,42,FALSE)="","[黃金盾官網]",VLOOKUP(G1857,官網匯出!A:AQ,42,FALSE))</f>
        <v>#N/A</v>
      </c>
      <c r="AW1857" s="1" t="e">
        <f>IF(LEFT(VLOOKUP(G1857,官網匯出!A:AS,43,FALSE),2)="","web",LEFT(VLOOKUP(G1857,官網匯出!A:AS,43,FALSE),2))</f>
        <v>#N/A</v>
      </c>
      <c r="AX1857" s="1" t="str">
        <f t="shared" si="328"/>
        <v>O</v>
      </c>
    </row>
    <row r="1858" spans="1:50">
      <c r="A1858" s="1" t="str">
        <f>IF(G1858="","",VLOOKUP(官網轉換!AW1858,團名!A:B,2,FALSE))</f>
        <v/>
      </c>
      <c r="B1858" s="1" t="str">
        <f>IF(G1858="","",IF(LEFT(VLOOKUP(G1858,官網匯出!A:AQ,43,0),2)="wf",VLOOKUP(VLOOKUP(G1858,官網匯出!A:AQ,43,0),團名!$I$1:$K$12,2,FALSE),"N0071"))</f>
        <v/>
      </c>
      <c r="C1858" s="1" t="str">
        <f>IFERROR(VLOOKUP(官網匯出!D1858,團名!E:G,3,FALSE),"")</f>
        <v/>
      </c>
      <c r="D1858" s="1" t="str">
        <f t="shared" si="319"/>
        <v/>
      </c>
      <c r="E1858" s="1" t="str">
        <f t="shared" si="320"/>
        <v/>
      </c>
      <c r="F1858" s="1" t="str">
        <f>IF(官網匯出!F1858="已付款","","B0012")</f>
        <v>B0012</v>
      </c>
      <c r="G1858" s="1" t="str">
        <f>IF(官網匯出!A1858="","",官網匯出!A1858)</f>
        <v/>
      </c>
      <c r="H1858" s="3" t="str">
        <f>IF(官網匯出!B1858="","",官網匯出!B1858)</f>
        <v/>
      </c>
      <c r="I1858" s="1" t="str">
        <f>IF(官網匯出!C1858="","",官網匯出!C1858)</f>
        <v/>
      </c>
      <c r="J1858" s="1" t="str">
        <f>IF(官網匯出!D1858="","",官網匯出!D1858)</f>
        <v/>
      </c>
      <c r="K1858" s="3" t="str">
        <f>IF(官網匯出!E1858="","",官網匯出!E1858)</f>
        <v/>
      </c>
      <c r="L1858" s="1" t="str">
        <f>IF(官網匯出!F1858="","",官網匯出!F1858)</f>
        <v/>
      </c>
      <c r="M1858" s="1" t="str">
        <f>IF(官網匯出!G1858="","",官網匯出!G1858)</f>
        <v/>
      </c>
      <c r="N1858" s="1" t="str">
        <f>IF(官網匯出!H1858="","",官網匯出!H1858)</f>
        <v/>
      </c>
      <c r="P1858" s="1" t="str">
        <f>IF(官網匯出!J1858="","",RIGHT(官網匯出!J1858,LEN(官網匯出!J1858)-2))</f>
        <v/>
      </c>
      <c r="Q1858" s="1" t="str">
        <f>IF(官網匯出!K1858="","",官網匯出!K1858)</f>
        <v/>
      </c>
      <c r="R1858" s="1" t="str">
        <f>IF(官網匯出!L1858="","",官網匯出!L1858)</f>
        <v/>
      </c>
      <c r="S1858" s="1" t="str">
        <f>IF(官網匯出!M1858="","",官網匯出!M1858)</f>
        <v/>
      </c>
      <c r="T1858" s="1" t="str">
        <f>IF(官網匯出!N1858="","",官網匯出!N1858)</f>
        <v/>
      </c>
      <c r="U1858" s="1" t="str">
        <f>IF(官網匯出!O1858="","",官網匯出!O1858)</f>
        <v/>
      </c>
      <c r="V1858" s="1" t="str">
        <f>IF(官網匯出!P1858="",IF(G1858="","",0),官網匯出!P1858)</f>
        <v/>
      </c>
      <c r="W1858" s="1" t="str">
        <f>IF(官網匯出!Q1858="",IF(G1858="","",0),官網匯出!Q1858)</f>
        <v/>
      </c>
      <c r="X1858" s="1" t="str">
        <f>IF(官網匯出!R1858="","",官網匯出!R1858)</f>
        <v/>
      </c>
      <c r="Y1858" s="1" t="str">
        <f>IF(官網匯出!S1858="","",官網匯出!S1858)</f>
        <v/>
      </c>
      <c r="Z1858" s="1" t="str">
        <f>IF(G1858="","",官網匯出!T1858)</f>
        <v/>
      </c>
      <c r="AA1858" s="1" t="str">
        <f>IF(G1858="","",官網匯出!AK1858)</f>
        <v/>
      </c>
      <c r="AB1858" s="1" t="str">
        <f>IF(G1858="","",IF(官網匯出!V1858="","",官網匯出!V1858))</f>
        <v/>
      </c>
      <c r="AJ1858" s="1" t="str">
        <f>IF(G1858="","",IF(官網匯出!AE1858="","",官網匯出!AE1858))</f>
        <v/>
      </c>
      <c r="AK1858" s="1" t="str">
        <f>IF(G1858="","",IF(官網匯出!AD1858="","",官網匯出!AD1858))</f>
        <v/>
      </c>
      <c r="AL1858" s="1" t="str">
        <f t="shared" si="321"/>
        <v>0</v>
      </c>
      <c r="AM1858" s="1" t="str">
        <f>IF(官網匯出!AG1858="","",官網匯出!AG1858)</f>
        <v/>
      </c>
      <c r="AN1858" s="1" t="str">
        <f>IF(G1858="","",IF(官網匯出!AH1858="","",官網匯出!AH1858))</f>
        <v/>
      </c>
      <c r="AO1858" s="14" t="str">
        <f t="shared" si="322"/>
        <v/>
      </c>
      <c r="AP1858" s="14" t="str">
        <f t="shared" si="323"/>
        <v>1</v>
      </c>
      <c r="AQ1858" s="14" t="str">
        <f t="shared" si="324"/>
        <v>0</v>
      </c>
      <c r="AR1858" s="1" t="str">
        <f t="shared" si="325"/>
        <v/>
      </c>
      <c r="AS1858" s="1" t="str">
        <f t="shared" si="326"/>
        <v/>
      </c>
      <c r="AT1858" s="1" t="str">
        <f t="shared" si="327"/>
        <v/>
      </c>
      <c r="AU1858" s="1" t="str">
        <f t="shared" ref="AU1858:AU1921" si="329">IF(G1858="","",AV1858&amp;"      訂單編號："&amp;G1858&amp;"      "&amp;IF(J1858="銀行轉帳(ATM/虛擬代碼繳費)","ATM(藍)",IF(J1858="ATM 虛擬代碼繳費（需持代碼至實體ATM或網路銀行繳費）","ATM"&amp;"　"&amp;AB1858&amp;AJ1858,IF(J1858="虛擬代碼繳費轉帳","ATM(SP)"&amp;"　"&amp;AB1858&amp;AJ1858,IF(J1858="信用卡（shopline payment）","信用卡(SP)",IF(J1858="信用卡","信用卡",IF(J1858="貨到付款","貨到付款　")))&amp;"　"&amp;AB1858&amp;AJ1858)))&amp;IF(L1858="退款中","客戶取消訂單，待退款(ATM)",""))</f>
        <v/>
      </c>
      <c r="AV1858" s="1" t="e">
        <f>IF(VLOOKUP(G1858,官網匯出!A:AQ,42,FALSE)="","[黃金盾官網]",VLOOKUP(G1858,官網匯出!A:AQ,42,FALSE))</f>
        <v>#N/A</v>
      </c>
      <c r="AW1858" s="1" t="e">
        <f>IF(LEFT(VLOOKUP(G1858,官網匯出!A:AS,43,FALSE),2)="","web",LEFT(VLOOKUP(G1858,官網匯出!A:AS,43,FALSE),2))</f>
        <v>#N/A</v>
      </c>
      <c r="AX1858" s="1" t="str">
        <f t="shared" si="328"/>
        <v>O</v>
      </c>
    </row>
    <row r="1859" spans="1:50">
      <c r="A1859" s="1" t="str">
        <f>IF(G1859="","",VLOOKUP(官網轉換!AW1859,團名!A:B,2,FALSE))</f>
        <v/>
      </c>
      <c r="B1859" s="1" t="str">
        <f>IF(G1859="","",IF(LEFT(VLOOKUP(G1859,官網匯出!A:AQ,43,0),2)="wf",VLOOKUP(VLOOKUP(G1859,官網匯出!A:AQ,43,0),團名!$I$1:$K$12,2,FALSE),"N0071"))</f>
        <v/>
      </c>
      <c r="C1859" s="1" t="str">
        <f>IFERROR(VLOOKUP(官網匯出!D1859,團名!E:G,3,FALSE),"")</f>
        <v/>
      </c>
      <c r="D1859" s="1" t="str">
        <f t="shared" ref="D1859:D1922" si="330">IF(G1859="","","NTD")</f>
        <v/>
      </c>
      <c r="E1859" s="1" t="str">
        <f t="shared" ref="E1859:E1922" si="331">IF(G1859="","","含稅")</f>
        <v/>
      </c>
      <c r="F1859" s="1" t="str">
        <f>IF(官網匯出!F1859="已付款","","B0012")</f>
        <v>B0012</v>
      </c>
      <c r="G1859" s="1" t="str">
        <f>IF(官網匯出!A1859="","",官網匯出!A1859)</f>
        <v/>
      </c>
      <c r="H1859" s="3" t="str">
        <f>IF(官網匯出!B1859="","",官網匯出!B1859)</f>
        <v/>
      </c>
      <c r="I1859" s="1" t="str">
        <f>IF(官網匯出!C1859="","",官網匯出!C1859)</f>
        <v/>
      </c>
      <c r="J1859" s="1" t="str">
        <f>IF(官網匯出!D1859="","",官網匯出!D1859)</f>
        <v/>
      </c>
      <c r="K1859" s="3" t="str">
        <f>IF(官網匯出!E1859="","",官網匯出!E1859)</f>
        <v/>
      </c>
      <c r="L1859" s="1" t="str">
        <f>IF(官網匯出!F1859="","",官網匯出!F1859)</f>
        <v/>
      </c>
      <c r="M1859" s="1" t="str">
        <f>IF(官網匯出!G1859="","",官網匯出!G1859)</f>
        <v/>
      </c>
      <c r="N1859" s="1" t="str">
        <f>IF(官網匯出!H1859="","",官網匯出!H1859)</f>
        <v/>
      </c>
      <c r="P1859" s="1" t="str">
        <f>IF(官網匯出!J1859="","",RIGHT(官網匯出!J1859,LEN(官網匯出!J1859)-2))</f>
        <v/>
      </c>
      <c r="Q1859" s="1" t="str">
        <f>IF(官網匯出!K1859="","",官網匯出!K1859)</f>
        <v/>
      </c>
      <c r="R1859" s="1" t="str">
        <f>IF(官網匯出!L1859="","",官網匯出!L1859)</f>
        <v/>
      </c>
      <c r="S1859" s="1" t="str">
        <f>IF(官網匯出!M1859="","",官網匯出!M1859)</f>
        <v/>
      </c>
      <c r="T1859" s="1" t="str">
        <f>IF(官網匯出!N1859="","",官網匯出!N1859)</f>
        <v/>
      </c>
      <c r="U1859" s="1" t="str">
        <f>IF(官網匯出!O1859="","",官網匯出!O1859)</f>
        <v/>
      </c>
      <c r="V1859" s="1" t="str">
        <f>IF(官網匯出!P1859="",IF(G1859="","",0),官網匯出!P1859)</f>
        <v/>
      </c>
      <c r="W1859" s="1" t="str">
        <f>IF(官網匯出!Q1859="",IF(G1859="","",0),官網匯出!Q1859)</f>
        <v/>
      </c>
      <c r="X1859" s="1" t="str">
        <f>IF(官網匯出!R1859="","",官網匯出!R1859)</f>
        <v/>
      </c>
      <c r="Y1859" s="1" t="str">
        <f>IF(官網匯出!S1859="","",官網匯出!S1859)</f>
        <v/>
      </c>
      <c r="Z1859" s="1" t="str">
        <f>IF(G1859="","",官網匯出!T1859)</f>
        <v/>
      </c>
      <c r="AA1859" s="1" t="str">
        <f>IF(G1859="","",官網匯出!AK1859)</f>
        <v/>
      </c>
      <c r="AB1859" s="1" t="str">
        <f>IF(G1859="","",IF(官網匯出!V1859="","",官網匯出!V1859))</f>
        <v/>
      </c>
      <c r="AJ1859" s="1" t="str">
        <f>IF(G1859="","",IF(官網匯出!AE1859="","",官網匯出!AE1859))</f>
        <v/>
      </c>
      <c r="AK1859" s="1" t="str">
        <f>IF(G1859="","",IF(官網匯出!AD1859="","",官網匯出!AD1859))</f>
        <v/>
      </c>
      <c r="AL1859" s="1" t="str">
        <f t="shared" ref="AL1859:AL1922" si="332">IF(AM1859="","0","1")</f>
        <v>0</v>
      </c>
      <c r="AM1859" s="1" t="str">
        <f>IF(官網匯出!AG1859="","",官網匯出!AG1859)</f>
        <v/>
      </c>
      <c r="AN1859" s="1" t="str">
        <f>IF(G1859="","",IF(官網匯出!AH1859="","",官網匯出!AH1859))</f>
        <v/>
      </c>
      <c r="AO1859" s="14" t="str">
        <f t="shared" ref="AO1859:AO1922" si="333">IF(AN1859="","","3J0002")</f>
        <v/>
      </c>
      <c r="AP1859" s="14" t="str">
        <f t="shared" ref="AP1859:AP1922" si="334">IF(AO1859="","1","0")</f>
        <v>1</v>
      </c>
      <c r="AQ1859" s="14" t="str">
        <f t="shared" ref="AQ1859:AQ1922" si="335">IF(AN1859="","0","1")</f>
        <v>0</v>
      </c>
      <c r="AR1859" s="1" t="str">
        <f t="shared" ref="AR1859:AR1922" si="336">IFERROR((T1859*U1859)-V1859-Z1859+W1859-AA1859,"")</f>
        <v/>
      </c>
      <c r="AS1859" s="1" t="str">
        <f t="shared" ref="AS1859:AS1922" si="337">IF(J1859="貨到付款",IF(Y1859="",0,Y1859),IF(G1859="","",0))</f>
        <v/>
      </c>
      <c r="AT1859" s="1" t="str">
        <f t="shared" ref="AT1859:AT1922" si="338">IF(G1859="","",IF(V1859&gt;0,"已扣抵"&amp;V1859&amp;"元"&amp;"購物金 ","")&amp;IF(Z1859&gt;0,"已扣抵"&amp;Z1859&amp;"元"&amp;"優惠折扣 ","")&amp;IF(W1859&gt;0,"含運費"&amp;W1859&amp;"元 ","")&amp;IF(AA1859&gt;0,"含附加費"&amp;AA1859&amp;"元 ",""))</f>
        <v/>
      </c>
      <c r="AU1859" s="1" t="str">
        <f t="shared" si="329"/>
        <v/>
      </c>
      <c r="AV1859" s="1" t="e">
        <f>IF(VLOOKUP(G1859,官網匯出!A:AQ,42,FALSE)="","[黃金盾官網]",VLOOKUP(G1859,官網匯出!A:AQ,42,FALSE))</f>
        <v>#N/A</v>
      </c>
      <c r="AW1859" s="1" t="e">
        <f>IF(LEFT(VLOOKUP(G1859,官網匯出!A:AS,43,FALSE),2)="","web",LEFT(VLOOKUP(G1859,官網匯出!A:AS,43,FALSE),2))</f>
        <v>#N/A</v>
      </c>
      <c r="AX1859" s="1" t="str">
        <f t="shared" ref="AX1859:AX1922" si="339">IF(AND(AM1859&lt;&gt;"",AN1859&lt;&gt;""),"X","O")</f>
        <v>O</v>
      </c>
    </row>
    <row r="1860" spans="1:50">
      <c r="A1860" s="1" t="str">
        <f>IF(G1860="","",VLOOKUP(官網轉換!AW1860,團名!A:B,2,FALSE))</f>
        <v/>
      </c>
      <c r="B1860" s="1" t="str">
        <f>IF(G1860="","",IF(LEFT(VLOOKUP(G1860,官網匯出!A:AQ,43,0),2)="wf",VLOOKUP(VLOOKUP(G1860,官網匯出!A:AQ,43,0),團名!$I$1:$K$12,2,FALSE),"N0071"))</f>
        <v/>
      </c>
      <c r="C1860" s="1" t="str">
        <f>IFERROR(VLOOKUP(官網匯出!D1860,團名!E:G,3,FALSE),"")</f>
        <v/>
      </c>
      <c r="D1860" s="1" t="str">
        <f t="shared" si="330"/>
        <v/>
      </c>
      <c r="E1860" s="1" t="str">
        <f t="shared" si="331"/>
        <v/>
      </c>
      <c r="F1860" s="1" t="str">
        <f>IF(官網匯出!F1860="已付款","","B0012")</f>
        <v>B0012</v>
      </c>
      <c r="G1860" s="1" t="str">
        <f>IF(官網匯出!A1860="","",官網匯出!A1860)</f>
        <v/>
      </c>
      <c r="H1860" s="3" t="str">
        <f>IF(官網匯出!B1860="","",官網匯出!B1860)</f>
        <v/>
      </c>
      <c r="I1860" s="1" t="str">
        <f>IF(官網匯出!C1860="","",官網匯出!C1860)</f>
        <v/>
      </c>
      <c r="J1860" s="1" t="str">
        <f>IF(官網匯出!D1860="","",官網匯出!D1860)</f>
        <v/>
      </c>
      <c r="K1860" s="3" t="str">
        <f>IF(官網匯出!E1860="","",官網匯出!E1860)</f>
        <v/>
      </c>
      <c r="L1860" s="1" t="str">
        <f>IF(官網匯出!F1860="","",官網匯出!F1860)</f>
        <v/>
      </c>
      <c r="M1860" s="1" t="str">
        <f>IF(官網匯出!G1860="","",官網匯出!G1860)</f>
        <v/>
      </c>
      <c r="N1860" s="1" t="str">
        <f>IF(官網匯出!H1860="","",官網匯出!H1860)</f>
        <v/>
      </c>
      <c r="P1860" s="1" t="str">
        <f>IF(官網匯出!J1860="","",RIGHT(官網匯出!J1860,LEN(官網匯出!J1860)-2))</f>
        <v/>
      </c>
      <c r="Q1860" s="1" t="str">
        <f>IF(官網匯出!K1860="","",官網匯出!K1860)</f>
        <v/>
      </c>
      <c r="R1860" s="1" t="str">
        <f>IF(官網匯出!L1860="","",官網匯出!L1860)</f>
        <v/>
      </c>
      <c r="S1860" s="1" t="str">
        <f>IF(官網匯出!M1860="","",官網匯出!M1860)</f>
        <v/>
      </c>
      <c r="T1860" s="1" t="str">
        <f>IF(官網匯出!N1860="","",官網匯出!N1860)</f>
        <v/>
      </c>
      <c r="U1860" s="1" t="str">
        <f>IF(官網匯出!O1860="","",官網匯出!O1860)</f>
        <v/>
      </c>
      <c r="V1860" s="1" t="str">
        <f>IF(官網匯出!P1860="",IF(G1860="","",0),官網匯出!P1860)</f>
        <v/>
      </c>
      <c r="W1860" s="1" t="str">
        <f>IF(官網匯出!Q1860="",IF(G1860="","",0),官網匯出!Q1860)</f>
        <v/>
      </c>
      <c r="X1860" s="1" t="str">
        <f>IF(官網匯出!R1860="","",官網匯出!R1860)</f>
        <v/>
      </c>
      <c r="Y1860" s="1" t="str">
        <f>IF(官網匯出!S1860="","",官網匯出!S1860)</f>
        <v/>
      </c>
      <c r="Z1860" s="1" t="str">
        <f>IF(G1860="","",官網匯出!T1860)</f>
        <v/>
      </c>
      <c r="AA1860" s="1" t="str">
        <f>IF(G1860="","",官網匯出!AK1860)</f>
        <v/>
      </c>
      <c r="AB1860" s="1" t="str">
        <f>IF(G1860="","",IF(官網匯出!V1860="","",官網匯出!V1860))</f>
        <v/>
      </c>
      <c r="AJ1860" s="1" t="str">
        <f>IF(G1860="","",IF(官網匯出!AE1860="","",官網匯出!AE1860))</f>
        <v/>
      </c>
      <c r="AK1860" s="1" t="str">
        <f>IF(G1860="","",IF(官網匯出!AD1860="","",官網匯出!AD1860))</f>
        <v/>
      </c>
      <c r="AL1860" s="1" t="str">
        <f t="shared" si="332"/>
        <v>0</v>
      </c>
      <c r="AM1860" s="1" t="str">
        <f>IF(官網匯出!AG1860="","",官網匯出!AG1860)</f>
        <v/>
      </c>
      <c r="AN1860" s="1" t="str">
        <f>IF(G1860="","",IF(官網匯出!AH1860="","",官網匯出!AH1860))</f>
        <v/>
      </c>
      <c r="AO1860" s="14" t="str">
        <f t="shared" si="333"/>
        <v/>
      </c>
      <c r="AP1860" s="14" t="str">
        <f t="shared" si="334"/>
        <v>1</v>
      </c>
      <c r="AQ1860" s="14" t="str">
        <f t="shared" si="335"/>
        <v>0</v>
      </c>
      <c r="AR1860" s="1" t="str">
        <f t="shared" si="336"/>
        <v/>
      </c>
      <c r="AS1860" s="1" t="str">
        <f t="shared" si="337"/>
        <v/>
      </c>
      <c r="AT1860" s="1" t="str">
        <f t="shared" si="338"/>
        <v/>
      </c>
      <c r="AU1860" s="1" t="str">
        <f t="shared" si="329"/>
        <v/>
      </c>
      <c r="AV1860" s="1" t="e">
        <f>IF(VLOOKUP(G1860,官網匯出!A:AQ,42,FALSE)="","[黃金盾官網]",VLOOKUP(G1860,官網匯出!A:AQ,42,FALSE))</f>
        <v>#N/A</v>
      </c>
      <c r="AW1860" s="1" t="e">
        <f>IF(LEFT(VLOOKUP(G1860,官網匯出!A:AS,43,FALSE),2)="","web",LEFT(VLOOKUP(G1860,官網匯出!A:AS,43,FALSE),2))</f>
        <v>#N/A</v>
      </c>
      <c r="AX1860" s="1" t="str">
        <f t="shared" si="339"/>
        <v>O</v>
      </c>
    </row>
    <row r="1861" spans="1:50">
      <c r="A1861" s="1" t="str">
        <f>IF(G1861="","",VLOOKUP(官網轉換!AW1861,團名!A:B,2,FALSE))</f>
        <v/>
      </c>
      <c r="B1861" s="1" t="str">
        <f>IF(G1861="","",IF(LEFT(VLOOKUP(G1861,官網匯出!A:AQ,43,0),2)="wf",VLOOKUP(VLOOKUP(G1861,官網匯出!A:AQ,43,0),團名!$I$1:$K$12,2,FALSE),"N0071"))</f>
        <v/>
      </c>
      <c r="C1861" s="1" t="str">
        <f>IFERROR(VLOOKUP(官網匯出!D1861,團名!E:G,3,FALSE),"")</f>
        <v/>
      </c>
      <c r="D1861" s="1" t="str">
        <f t="shared" si="330"/>
        <v/>
      </c>
      <c r="E1861" s="1" t="str">
        <f t="shared" si="331"/>
        <v/>
      </c>
      <c r="F1861" s="1" t="str">
        <f>IF(官網匯出!F1861="已付款","","B0012")</f>
        <v>B0012</v>
      </c>
      <c r="G1861" s="1" t="str">
        <f>IF(官網匯出!A1861="","",官網匯出!A1861)</f>
        <v/>
      </c>
      <c r="H1861" s="3" t="str">
        <f>IF(官網匯出!B1861="","",官網匯出!B1861)</f>
        <v/>
      </c>
      <c r="I1861" s="1" t="str">
        <f>IF(官網匯出!C1861="","",官網匯出!C1861)</f>
        <v/>
      </c>
      <c r="J1861" s="1" t="str">
        <f>IF(官網匯出!D1861="","",官網匯出!D1861)</f>
        <v/>
      </c>
      <c r="K1861" s="3" t="str">
        <f>IF(官網匯出!E1861="","",官網匯出!E1861)</f>
        <v/>
      </c>
      <c r="L1861" s="1" t="str">
        <f>IF(官網匯出!F1861="","",官網匯出!F1861)</f>
        <v/>
      </c>
      <c r="M1861" s="1" t="str">
        <f>IF(官網匯出!G1861="","",官網匯出!G1861)</f>
        <v/>
      </c>
      <c r="N1861" s="1" t="str">
        <f>IF(官網匯出!H1861="","",官網匯出!H1861)</f>
        <v/>
      </c>
      <c r="P1861" s="1" t="str">
        <f>IF(官網匯出!J1861="","",RIGHT(官網匯出!J1861,LEN(官網匯出!J1861)-2))</f>
        <v/>
      </c>
      <c r="Q1861" s="1" t="str">
        <f>IF(官網匯出!K1861="","",官網匯出!K1861)</f>
        <v/>
      </c>
      <c r="R1861" s="1" t="str">
        <f>IF(官網匯出!L1861="","",官網匯出!L1861)</f>
        <v/>
      </c>
      <c r="S1861" s="1" t="str">
        <f>IF(官網匯出!M1861="","",官網匯出!M1861)</f>
        <v/>
      </c>
      <c r="T1861" s="1" t="str">
        <f>IF(官網匯出!N1861="","",官網匯出!N1861)</f>
        <v/>
      </c>
      <c r="U1861" s="1" t="str">
        <f>IF(官網匯出!O1861="","",官網匯出!O1861)</f>
        <v/>
      </c>
      <c r="V1861" s="1" t="str">
        <f>IF(官網匯出!P1861="",IF(G1861="","",0),官網匯出!P1861)</f>
        <v/>
      </c>
      <c r="W1861" s="1" t="str">
        <f>IF(官網匯出!Q1861="",IF(G1861="","",0),官網匯出!Q1861)</f>
        <v/>
      </c>
      <c r="X1861" s="1" t="str">
        <f>IF(官網匯出!R1861="","",官網匯出!R1861)</f>
        <v/>
      </c>
      <c r="Y1861" s="1" t="str">
        <f>IF(官網匯出!S1861="","",官網匯出!S1861)</f>
        <v/>
      </c>
      <c r="Z1861" s="1" t="str">
        <f>IF(G1861="","",官網匯出!T1861)</f>
        <v/>
      </c>
      <c r="AA1861" s="1" t="str">
        <f>IF(G1861="","",官網匯出!AK1861)</f>
        <v/>
      </c>
      <c r="AB1861" s="1" t="str">
        <f>IF(G1861="","",IF(官網匯出!V1861="","",官網匯出!V1861))</f>
        <v/>
      </c>
      <c r="AJ1861" s="1" t="str">
        <f>IF(G1861="","",IF(官網匯出!AE1861="","",官網匯出!AE1861))</f>
        <v/>
      </c>
      <c r="AK1861" s="1" t="str">
        <f>IF(G1861="","",IF(官網匯出!AD1861="","",官網匯出!AD1861))</f>
        <v/>
      </c>
      <c r="AL1861" s="1" t="str">
        <f t="shared" si="332"/>
        <v>0</v>
      </c>
      <c r="AM1861" s="1" t="str">
        <f>IF(官網匯出!AG1861="","",官網匯出!AG1861)</f>
        <v/>
      </c>
      <c r="AN1861" s="1" t="str">
        <f>IF(G1861="","",IF(官網匯出!AH1861="","",官網匯出!AH1861))</f>
        <v/>
      </c>
      <c r="AO1861" s="14" t="str">
        <f t="shared" si="333"/>
        <v/>
      </c>
      <c r="AP1861" s="14" t="str">
        <f t="shared" si="334"/>
        <v>1</v>
      </c>
      <c r="AQ1861" s="14" t="str">
        <f t="shared" si="335"/>
        <v>0</v>
      </c>
      <c r="AR1861" s="1" t="str">
        <f t="shared" si="336"/>
        <v/>
      </c>
      <c r="AS1861" s="1" t="str">
        <f t="shared" si="337"/>
        <v/>
      </c>
      <c r="AT1861" s="1" t="str">
        <f t="shared" si="338"/>
        <v/>
      </c>
      <c r="AU1861" s="1" t="str">
        <f t="shared" si="329"/>
        <v/>
      </c>
      <c r="AV1861" s="1" t="e">
        <f>IF(VLOOKUP(G1861,官網匯出!A:AQ,42,FALSE)="","[黃金盾官網]",VLOOKUP(G1861,官網匯出!A:AQ,42,FALSE))</f>
        <v>#N/A</v>
      </c>
      <c r="AW1861" s="1" t="e">
        <f>IF(LEFT(VLOOKUP(G1861,官網匯出!A:AS,43,FALSE),2)="","web",LEFT(VLOOKUP(G1861,官網匯出!A:AS,43,FALSE),2))</f>
        <v>#N/A</v>
      </c>
      <c r="AX1861" s="1" t="str">
        <f t="shared" si="339"/>
        <v>O</v>
      </c>
    </row>
    <row r="1862" spans="1:50">
      <c r="A1862" s="1" t="str">
        <f>IF(G1862="","",VLOOKUP(官網轉換!AW1862,團名!A:B,2,FALSE))</f>
        <v/>
      </c>
      <c r="B1862" s="1" t="str">
        <f>IF(G1862="","",IF(LEFT(VLOOKUP(G1862,官網匯出!A:AQ,43,0),2)="wf",VLOOKUP(VLOOKUP(G1862,官網匯出!A:AQ,43,0),團名!$I$1:$K$12,2,FALSE),"N0071"))</f>
        <v/>
      </c>
      <c r="C1862" s="1" t="str">
        <f>IFERROR(VLOOKUP(官網匯出!D1862,團名!E:G,3,FALSE),"")</f>
        <v/>
      </c>
      <c r="D1862" s="1" t="str">
        <f t="shared" si="330"/>
        <v/>
      </c>
      <c r="E1862" s="1" t="str">
        <f t="shared" si="331"/>
        <v/>
      </c>
      <c r="F1862" s="1" t="str">
        <f>IF(官網匯出!F1862="已付款","","B0012")</f>
        <v>B0012</v>
      </c>
      <c r="G1862" s="1" t="str">
        <f>IF(官網匯出!A1862="","",官網匯出!A1862)</f>
        <v/>
      </c>
      <c r="H1862" s="3" t="str">
        <f>IF(官網匯出!B1862="","",官網匯出!B1862)</f>
        <v/>
      </c>
      <c r="I1862" s="1" t="str">
        <f>IF(官網匯出!C1862="","",官網匯出!C1862)</f>
        <v/>
      </c>
      <c r="J1862" s="1" t="str">
        <f>IF(官網匯出!D1862="","",官網匯出!D1862)</f>
        <v/>
      </c>
      <c r="K1862" s="3" t="str">
        <f>IF(官網匯出!E1862="","",官網匯出!E1862)</f>
        <v/>
      </c>
      <c r="L1862" s="1" t="str">
        <f>IF(官網匯出!F1862="","",官網匯出!F1862)</f>
        <v/>
      </c>
      <c r="M1862" s="1" t="str">
        <f>IF(官網匯出!G1862="","",官網匯出!G1862)</f>
        <v/>
      </c>
      <c r="N1862" s="1" t="str">
        <f>IF(官網匯出!H1862="","",官網匯出!H1862)</f>
        <v/>
      </c>
      <c r="P1862" s="1" t="str">
        <f>IF(官網匯出!J1862="","",RIGHT(官網匯出!J1862,LEN(官網匯出!J1862)-2))</f>
        <v/>
      </c>
      <c r="Q1862" s="1" t="str">
        <f>IF(官網匯出!K1862="","",官網匯出!K1862)</f>
        <v/>
      </c>
      <c r="R1862" s="1" t="str">
        <f>IF(官網匯出!L1862="","",官網匯出!L1862)</f>
        <v/>
      </c>
      <c r="S1862" s="1" t="str">
        <f>IF(官網匯出!M1862="","",官網匯出!M1862)</f>
        <v/>
      </c>
      <c r="T1862" s="1" t="str">
        <f>IF(官網匯出!N1862="","",官網匯出!N1862)</f>
        <v/>
      </c>
      <c r="U1862" s="1" t="str">
        <f>IF(官網匯出!O1862="","",官網匯出!O1862)</f>
        <v/>
      </c>
      <c r="V1862" s="1" t="str">
        <f>IF(官網匯出!P1862="",IF(G1862="","",0),官網匯出!P1862)</f>
        <v/>
      </c>
      <c r="W1862" s="1" t="str">
        <f>IF(官網匯出!Q1862="",IF(G1862="","",0),官網匯出!Q1862)</f>
        <v/>
      </c>
      <c r="X1862" s="1" t="str">
        <f>IF(官網匯出!R1862="","",官網匯出!R1862)</f>
        <v/>
      </c>
      <c r="Y1862" s="1" t="str">
        <f>IF(官網匯出!S1862="","",官網匯出!S1862)</f>
        <v/>
      </c>
      <c r="Z1862" s="1" t="str">
        <f>IF(G1862="","",官網匯出!T1862)</f>
        <v/>
      </c>
      <c r="AA1862" s="1" t="str">
        <f>IF(G1862="","",官網匯出!AK1862)</f>
        <v/>
      </c>
      <c r="AB1862" s="1" t="str">
        <f>IF(G1862="","",IF(官網匯出!V1862="","",官網匯出!V1862))</f>
        <v/>
      </c>
      <c r="AJ1862" s="1" t="str">
        <f>IF(G1862="","",IF(官網匯出!AE1862="","",官網匯出!AE1862))</f>
        <v/>
      </c>
      <c r="AK1862" s="1" t="str">
        <f>IF(G1862="","",IF(官網匯出!AD1862="","",官網匯出!AD1862))</f>
        <v/>
      </c>
      <c r="AL1862" s="1" t="str">
        <f t="shared" si="332"/>
        <v>0</v>
      </c>
      <c r="AM1862" s="1" t="str">
        <f>IF(官網匯出!AG1862="","",官網匯出!AG1862)</f>
        <v/>
      </c>
      <c r="AN1862" s="1" t="str">
        <f>IF(G1862="","",IF(官網匯出!AH1862="","",官網匯出!AH1862))</f>
        <v/>
      </c>
      <c r="AO1862" s="14" t="str">
        <f t="shared" si="333"/>
        <v/>
      </c>
      <c r="AP1862" s="14" t="str">
        <f t="shared" si="334"/>
        <v>1</v>
      </c>
      <c r="AQ1862" s="14" t="str">
        <f t="shared" si="335"/>
        <v>0</v>
      </c>
      <c r="AR1862" s="1" t="str">
        <f t="shared" si="336"/>
        <v/>
      </c>
      <c r="AS1862" s="1" t="str">
        <f t="shared" si="337"/>
        <v/>
      </c>
      <c r="AT1862" s="1" t="str">
        <f t="shared" si="338"/>
        <v/>
      </c>
      <c r="AU1862" s="1" t="str">
        <f t="shared" si="329"/>
        <v/>
      </c>
      <c r="AV1862" s="1" t="e">
        <f>IF(VLOOKUP(G1862,官網匯出!A:AQ,42,FALSE)="","[黃金盾官網]",VLOOKUP(G1862,官網匯出!A:AQ,42,FALSE))</f>
        <v>#N/A</v>
      </c>
      <c r="AW1862" s="1" t="e">
        <f>IF(LEFT(VLOOKUP(G1862,官網匯出!A:AS,43,FALSE),2)="","web",LEFT(VLOOKUP(G1862,官網匯出!A:AS,43,FALSE),2))</f>
        <v>#N/A</v>
      </c>
      <c r="AX1862" s="1" t="str">
        <f t="shared" si="339"/>
        <v>O</v>
      </c>
    </row>
    <row r="1863" spans="1:50">
      <c r="A1863" s="1" t="str">
        <f>IF(G1863="","",VLOOKUP(官網轉換!AW1863,團名!A:B,2,FALSE))</f>
        <v/>
      </c>
      <c r="B1863" s="1" t="str">
        <f>IF(G1863="","",IF(LEFT(VLOOKUP(G1863,官網匯出!A:AQ,43,0),2)="wf",VLOOKUP(VLOOKUP(G1863,官網匯出!A:AQ,43,0),團名!$I$1:$K$12,2,FALSE),"N0071"))</f>
        <v/>
      </c>
      <c r="C1863" s="1" t="str">
        <f>IFERROR(VLOOKUP(官網匯出!D1863,團名!E:G,3,FALSE),"")</f>
        <v/>
      </c>
      <c r="D1863" s="1" t="str">
        <f t="shared" si="330"/>
        <v/>
      </c>
      <c r="E1863" s="1" t="str">
        <f t="shared" si="331"/>
        <v/>
      </c>
      <c r="F1863" s="1" t="str">
        <f>IF(官網匯出!F1863="已付款","","B0012")</f>
        <v>B0012</v>
      </c>
      <c r="G1863" s="1" t="str">
        <f>IF(官網匯出!A1863="","",官網匯出!A1863)</f>
        <v/>
      </c>
      <c r="H1863" s="3" t="str">
        <f>IF(官網匯出!B1863="","",官網匯出!B1863)</f>
        <v/>
      </c>
      <c r="I1863" s="1" t="str">
        <f>IF(官網匯出!C1863="","",官網匯出!C1863)</f>
        <v/>
      </c>
      <c r="J1863" s="1" t="str">
        <f>IF(官網匯出!D1863="","",官網匯出!D1863)</f>
        <v/>
      </c>
      <c r="K1863" s="3" t="str">
        <f>IF(官網匯出!E1863="","",官網匯出!E1863)</f>
        <v/>
      </c>
      <c r="L1863" s="1" t="str">
        <f>IF(官網匯出!F1863="","",官網匯出!F1863)</f>
        <v/>
      </c>
      <c r="M1863" s="1" t="str">
        <f>IF(官網匯出!G1863="","",官網匯出!G1863)</f>
        <v/>
      </c>
      <c r="N1863" s="1" t="str">
        <f>IF(官網匯出!H1863="","",官網匯出!H1863)</f>
        <v/>
      </c>
      <c r="P1863" s="1" t="str">
        <f>IF(官網匯出!J1863="","",RIGHT(官網匯出!J1863,LEN(官網匯出!J1863)-2))</f>
        <v/>
      </c>
      <c r="Q1863" s="1" t="str">
        <f>IF(官網匯出!K1863="","",官網匯出!K1863)</f>
        <v/>
      </c>
      <c r="R1863" s="1" t="str">
        <f>IF(官網匯出!L1863="","",官網匯出!L1863)</f>
        <v/>
      </c>
      <c r="S1863" s="1" t="str">
        <f>IF(官網匯出!M1863="","",官網匯出!M1863)</f>
        <v/>
      </c>
      <c r="T1863" s="1" t="str">
        <f>IF(官網匯出!N1863="","",官網匯出!N1863)</f>
        <v/>
      </c>
      <c r="U1863" s="1" t="str">
        <f>IF(官網匯出!O1863="","",官網匯出!O1863)</f>
        <v/>
      </c>
      <c r="V1863" s="1" t="str">
        <f>IF(官網匯出!P1863="",IF(G1863="","",0),官網匯出!P1863)</f>
        <v/>
      </c>
      <c r="W1863" s="1" t="str">
        <f>IF(官網匯出!Q1863="",IF(G1863="","",0),官網匯出!Q1863)</f>
        <v/>
      </c>
      <c r="X1863" s="1" t="str">
        <f>IF(官網匯出!R1863="","",官網匯出!R1863)</f>
        <v/>
      </c>
      <c r="Y1863" s="1" t="str">
        <f>IF(官網匯出!S1863="","",官網匯出!S1863)</f>
        <v/>
      </c>
      <c r="Z1863" s="1" t="str">
        <f>IF(G1863="","",官網匯出!T1863)</f>
        <v/>
      </c>
      <c r="AA1863" s="1" t="str">
        <f>IF(G1863="","",官網匯出!AK1863)</f>
        <v/>
      </c>
      <c r="AB1863" s="1" t="str">
        <f>IF(G1863="","",IF(官網匯出!V1863="","",官網匯出!V1863))</f>
        <v/>
      </c>
      <c r="AJ1863" s="1" t="str">
        <f>IF(G1863="","",IF(官網匯出!AE1863="","",官網匯出!AE1863))</f>
        <v/>
      </c>
      <c r="AK1863" s="1" t="str">
        <f>IF(G1863="","",IF(官網匯出!AD1863="","",官網匯出!AD1863))</f>
        <v/>
      </c>
      <c r="AL1863" s="1" t="str">
        <f t="shared" si="332"/>
        <v>0</v>
      </c>
      <c r="AM1863" s="1" t="str">
        <f>IF(官網匯出!AG1863="","",官網匯出!AG1863)</f>
        <v/>
      </c>
      <c r="AN1863" s="1" t="str">
        <f>IF(G1863="","",IF(官網匯出!AH1863="","",官網匯出!AH1863))</f>
        <v/>
      </c>
      <c r="AO1863" s="14" t="str">
        <f t="shared" si="333"/>
        <v/>
      </c>
      <c r="AP1863" s="14" t="str">
        <f t="shared" si="334"/>
        <v>1</v>
      </c>
      <c r="AQ1863" s="14" t="str">
        <f t="shared" si="335"/>
        <v>0</v>
      </c>
      <c r="AR1863" s="1" t="str">
        <f t="shared" si="336"/>
        <v/>
      </c>
      <c r="AS1863" s="1" t="str">
        <f t="shared" si="337"/>
        <v/>
      </c>
      <c r="AT1863" s="1" t="str">
        <f t="shared" si="338"/>
        <v/>
      </c>
      <c r="AU1863" s="1" t="str">
        <f t="shared" si="329"/>
        <v/>
      </c>
      <c r="AV1863" s="1" t="e">
        <f>IF(VLOOKUP(G1863,官網匯出!A:AQ,42,FALSE)="","[黃金盾官網]",VLOOKUP(G1863,官網匯出!A:AQ,42,FALSE))</f>
        <v>#N/A</v>
      </c>
      <c r="AW1863" s="1" t="e">
        <f>IF(LEFT(VLOOKUP(G1863,官網匯出!A:AS,43,FALSE),2)="","web",LEFT(VLOOKUP(G1863,官網匯出!A:AS,43,FALSE),2))</f>
        <v>#N/A</v>
      </c>
      <c r="AX1863" s="1" t="str">
        <f t="shared" si="339"/>
        <v>O</v>
      </c>
    </row>
    <row r="1864" spans="1:50">
      <c r="A1864" s="1" t="str">
        <f>IF(G1864="","",VLOOKUP(官網轉換!AW1864,團名!A:B,2,FALSE))</f>
        <v/>
      </c>
      <c r="B1864" s="1" t="str">
        <f>IF(G1864="","",IF(LEFT(VLOOKUP(G1864,官網匯出!A:AQ,43,0),2)="wf",VLOOKUP(VLOOKUP(G1864,官網匯出!A:AQ,43,0),團名!$I$1:$K$12,2,FALSE),"N0071"))</f>
        <v/>
      </c>
      <c r="C1864" s="1" t="str">
        <f>IFERROR(VLOOKUP(官網匯出!D1864,團名!E:G,3,FALSE),"")</f>
        <v/>
      </c>
      <c r="D1864" s="1" t="str">
        <f t="shared" si="330"/>
        <v/>
      </c>
      <c r="E1864" s="1" t="str">
        <f t="shared" si="331"/>
        <v/>
      </c>
      <c r="F1864" s="1" t="str">
        <f>IF(官網匯出!F1864="已付款","","B0012")</f>
        <v>B0012</v>
      </c>
      <c r="G1864" s="1" t="str">
        <f>IF(官網匯出!A1864="","",官網匯出!A1864)</f>
        <v/>
      </c>
      <c r="H1864" s="3" t="str">
        <f>IF(官網匯出!B1864="","",官網匯出!B1864)</f>
        <v/>
      </c>
      <c r="I1864" s="1" t="str">
        <f>IF(官網匯出!C1864="","",官網匯出!C1864)</f>
        <v/>
      </c>
      <c r="J1864" s="1" t="str">
        <f>IF(官網匯出!D1864="","",官網匯出!D1864)</f>
        <v/>
      </c>
      <c r="K1864" s="3" t="str">
        <f>IF(官網匯出!E1864="","",官網匯出!E1864)</f>
        <v/>
      </c>
      <c r="L1864" s="1" t="str">
        <f>IF(官網匯出!F1864="","",官網匯出!F1864)</f>
        <v/>
      </c>
      <c r="M1864" s="1" t="str">
        <f>IF(官網匯出!G1864="","",官網匯出!G1864)</f>
        <v/>
      </c>
      <c r="N1864" s="1" t="str">
        <f>IF(官網匯出!H1864="","",官網匯出!H1864)</f>
        <v/>
      </c>
      <c r="P1864" s="1" t="str">
        <f>IF(官網匯出!J1864="","",RIGHT(官網匯出!J1864,LEN(官網匯出!J1864)-2))</f>
        <v/>
      </c>
      <c r="Q1864" s="1" t="str">
        <f>IF(官網匯出!K1864="","",官網匯出!K1864)</f>
        <v/>
      </c>
      <c r="R1864" s="1" t="str">
        <f>IF(官網匯出!L1864="","",官網匯出!L1864)</f>
        <v/>
      </c>
      <c r="S1864" s="1" t="str">
        <f>IF(官網匯出!M1864="","",官網匯出!M1864)</f>
        <v/>
      </c>
      <c r="T1864" s="1" t="str">
        <f>IF(官網匯出!N1864="","",官網匯出!N1864)</f>
        <v/>
      </c>
      <c r="U1864" s="1" t="str">
        <f>IF(官網匯出!O1864="","",官網匯出!O1864)</f>
        <v/>
      </c>
      <c r="V1864" s="1" t="str">
        <f>IF(官網匯出!P1864="",IF(G1864="","",0),官網匯出!P1864)</f>
        <v/>
      </c>
      <c r="W1864" s="1" t="str">
        <f>IF(官網匯出!Q1864="",IF(G1864="","",0),官網匯出!Q1864)</f>
        <v/>
      </c>
      <c r="X1864" s="1" t="str">
        <f>IF(官網匯出!R1864="","",官網匯出!R1864)</f>
        <v/>
      </c>
      <c r="Y1864" s="1" t="str">
        <f>IF(官網匯出!S1864="","",官網匯出!S1864)</f>
        <v/>
      </c>
      <c r="Z1864" s="1" t="str">
        <f>IF(G1864="","",官網匯出!T1864)</f>
        <v/>
      </c>
      <c r="AA1864" s="1" t="str">
        <f>IF(G1864="","",官網匯出!AK1864)</f>
        <v/>
      </c>
      <c r="AB1864" s="1" t="str">
        <f>IF(G1864="","",IF(官網匯出!V1864="","",官網匯出!V1864))</f>
        <v/>
      </c>
      <c r="AJ1864" s="1" t="str">
        <f>IF(G1864="","",IF(官網匯出!AE1864="","",官網匯出!AE1864))</f>
        <v/>
      </c>
      <c r="AK1864" s="1" t="str">
        <f>IF(G1864="","",IF(官網匯出!AD1864="","",官網匯出!AD1864))</f>
        <v/>
      </c>
      <c r="AL1864" s="1" t="str">
        <f t="shared" si="332"/>
        <v>0</v>
      </c>
      <c r="AM1864" s="1" t="str">
        <f>IF(官網匯出!AG1864="","",官網匯出!AG1864)</f>
        <v/>
      </c>
      <c r="AN1864" s="1" t="str">
        <f>IF(G1864="","",IF(官網匯出!AH1864="","",官網匯出!AH1864))</f>
        <v/>
      </c>
      <c r="AO1864" s="14" t="str">
        <f t="shared" si="333"/>
        <v/>
      </c>
      <c r="AP1864" s="14" t="str">
        <f t="shared" si="334"/>
        <v>1</v>
      </c>
      <c r="AQ1864" s="14" t="str">
        <f t="shared" si="335"/>
        <v>0</v>
      </c>
      <c r="AR1864" s="1" t="str">
        <f t="shared" si="336"/>
        <v/>
      </c>
      <c r="AS1864" s="1" t="str">
        <f t="shared" si="337"/>
        <v/>
      </c>
      <c r="AT1864" s="1" t="str">
        <f t="shared" si="338"/>
        <v/>
      </c>
      <c r="AU1864" s="1" t="str">
        <f t="shared" si="329"/>
        <v/>
      </c>
      <c r="AV1864" s="1" t="e">
        <f>IF(VLOOKUP(G1864,官網匯出!A:AQ,42,FALSE)="","[黃金盾官網]",VLOOKUP(G1864,官網匯出!A:AQ,42,FALSE))</f>
        <v>#N/A</v>
      </c>
      <c r="AW1864" s="1" t="e">
        <f>IF(LEFT(VLOOKUP(G1864,官網匯出!A:AS,43,FALSE),2)="","web",LEFT(VLOOKUP(G1864,官網匯出!A:AS,43,FALSE),2))</f>
        <v>#N/A</v>
      </c>
      <c r="AX1864" s="1" t="str">
        <f t="shared" si="339"/>
        <v>O</v>
      </c>
    </row>
    <row r="1865" spans="1:50">
      <c r="A1865" s="1" t="str">
        <f>IF(G1865="","",VLOOKUP(官網轉換!AW1865,團名!A:B,2,FALSE))</f>
        <v/>
      </c>
      <c r="B1865" s="1" t="str">
        <f>IF(G1865="","",IF(LEFT(VLOOKUP(G1865,官網匯出!A:AQ,43,0),2)="wf",VLOOKUP(VLOOKUP(G1865,官網匯出!A:AQ,43,0),團名!$I$1:$K$12,2,FALSE),"N0071"))</f>
        <v/>
      </c>
      <c r="C1865" s="1" t="str">
        <f>IFERROR(VLOOKUP(官網匯出!D1865,團名!E:G,3,FALSE),"")</f>
        <v/>
      </c>
      <c r="D1865" s="1" t="str">
        <f t="shared" si="330"/>
        <v/>
      </c>
      <c r="E1865" s="1" t="str">
        <f t="shared" si="331"/>
        <v/>
      </c>
      <c r="F1865" s="1" t="str">
        <f>IF(官網匯出!F1865="已付款","","B0012")</f>
        <v>B0012</v>
      </c>
      <c r="G1865" s="1" t="str">
        <f>IF(官網匯出!A1865="","",官網匯出!A1865)</f>
        <v/>
      </c>
      <c r="H1865" s="3" t="str">
        <f>IF(官網匯出!B1865="","",官網匯出!B1865)</f>
        <v/>
      </c>
      <c r="I1865" s="1" t="str">
        <f>IF(官網匯出!C1865="","",官網匯出!C1865)</f>
        <v/>
      </c>
      <c r="J1865" s="1" t="str">
        <f>IF(官網匯出!D1865="","",官網匯出!D1865)</f>
        <v/>
      </c>
      <c r="K1865" s="3" t="str">
        <f>IF(官網匯出!E1865="","",官網匯出!E1865)</f>
        <v/>
      </c>
      <c r="L1865" s="1" t="str">
        <f>IF(官網匯出!F1865="","",官網匯出!F1865)</f>
        <v/>
      </c>
      <c r="M1865" s="1" t="str">
        <f>IF(官網匯出!G1865="","",官網匯出!G1865)</f>
        <v/>
      </c>
      <c r="N1865" s="1" t="str">
        <f>IF(官網匯出!H1865="","",官網匯出!H1865)</f>
        <v/>
      </c>
      <c r="P1865" s="1" t="str">
        <f>IF(官網匯出!J1865="","",RIGHT(官網匯出!J1865,LEN(官網匯出!J1865)-2))</f>
        <v/>
      </c>
      <c r="Q1865" s="1" t="str">
        <f>IF(官網匯出!K1865="","",官網匯出!K1865)</f>
        <v/>
      </c>
      <c r="R1865" s="1" t="str">
        <f>IF(官網匯出!L1865="","",官網匯出!L1865)</f>
        <v/>
      </c>
      <c r="S1865" s="1" t="str">
        <f>IF(官網匯出!M1865="","",官網匯出!M1865)</f>
        <v/>
      </c>
      <c r="T1865" s="1" t="str">
        <f>IF(官網匯出!N1865="","",官網匯出!N1865)</f>
        <v/>
      </c>
      <c r="U1865" s="1" t="str">
        <f>IF(官網匯出!O1865="","",官網匯出!O1865)</f>
        <v/>
      </c>
      <c r="V1865" s="1" t="str">
        <f>IF(官網匯出!P1865="",IF(G1865="","",0),官網匯出!P1865)</f>
        <v/>
      </c>
      <c r="W1865" s="1" t="str">
        <f>IF(官網匯出!Q1865="",IF(G1865="","",0),官網匯出!Q1865)</f>
        <v/>
      </c>
      <c r="X1865" s="1" t="str">
        <f>IF(官網匯出!R1865="","",官網匯出!R1865)</f>
        <v/>
      </c>
      <c r="Y1865" s="1" t="str">
        <f>IF(官網匯出!S1865="","",官網匯出!S1865)</f>
        <v/>
      </c>
      <c r="Z1865" s="1" t="str">
        <f>IF(G1865="","",官網匯出!T1865)</f>
        <v/>
      </c>
      <c r="AA1865" s="1" t="str">
        <f>IF(G1865="","",官網匯出!AK1865)</f>
        <v/>
      </c>
      <c r="AB1865" s="1" t="str">
        <f>IF(G1865="","",IF(官網匯出!V1865="","",官網匯出!V1865))</f>
        <v/>
      </c>
      <c r="AJ1865" s="1" t="str">
        <f>IF(G1865="","",IF(官網匯出!AE1865="","",官網匯出!AE1865))</f>
        <v/>
      </c>
      <c r="AK1865" s="1" t="str">
        <f>IF(G1865="","",IF(官網匯出!AD1865="","",官網匯出!AD1865))</f>
        <v/>
      </c>
      <c r="AL1865" s="1" t="str">
        <f t="shared" si="332"/>
        <v>0</v>
      </c>
      <c r="AM1865" s="1" t="str">
        <f>IF(官網匯出!AG1865="","",官網匯出!AG1865)</f>
        <v/>
      </c>
      <c r="AN1865" s="1" t="str">
        <f>IF(G1865="","",IF(官網匯出!AH1865="","",官網匯出!AH1865))</f>
        <v/>
      </c>
      <c r="AO1865" s="14" t="str">
        <f t="shared" si="333"/>
        <v/>
      </c>
      <c r="AP1865" s="14" t="str">
        <f t="shared" si="334"/>
        <v>1</v>
      </c>
      <c r="AQ1865" s="14" t="str">
        <f t="shared" si="335"/>
        <v>0</v>
      </c>
      <c r="AR1865" s="1" t="str">
        <f t="shared" si="336"/>
        <v/>
      </c>
      <c r="AS1865" s="1" t="str">
        <f t="shared" si="337"/>
        <v/>
      </c>
      <c r="AT1865" s="1" t="str">
        <f t="shared" si="338"/>
        <v/>
      </c>
      <c r="AU1865" s="1" t="str">
        <f t="shared" si="329"/>
        <v/>
      </c>
      <c r="AV1865" s="1" t="e">
        <f>IF(VLOOKUP(G1865,官網匯出!A:AQ,42,FALSE)="","[黃金盾官網]",VLOOKUP(G1865,官網匯出!A:AQ,42,FALSE))</f>
        <v>#N/A</v>
      </c>
      <c r="AW1865" s="1" t="e">
        <f>IF(LEFT(VLOOKUP(G1865,官網匯出!A:AS,43,FALSE),2)="","web",LEFT(VLOOKUP(G1865,官網匯出!A:AS,43,FALSE),2))</f>
        <v>#N/A</v>
      </c>
      <c r="AX1865" s="1" t="str">
        <f t="shared" si="339"/>
        <v>O</v>
      </c>
    </row>
    <row r="1866" spans="1:50">
      <c r="A1866" s="1" t="str">
        <f>IF(G1866="","",VLOOKUP(官網轉換!AW1866,團名!A:B,2,FALSE))</f>
        <v/>
      </c>
      <c r="B1866" s="1" t="str">
        <f>IF(G1866="","",IF(LEFT(VLOOKUP(G1866,官網匯出!A:AQ,43,0),2)="wf",VLOOKUP(VLOOKUP(G1866,官網匯出!A:AQ,43,0),團名!$I$1:$K$12,2,FALSE),"N0071"))</f>
        <v/>
      </c>
      <c r="C1866" s="1" t="str">
        <f>IFERROR(VLOOKUP(官網匯出!D1866,團名!E:G,3,FALSE),"")</f>
        <v/>
      </c>
      <c r="D1866" s="1" t="str">
        <f t="shared" si="330"/>
        <v/>
      </c>
      <c r="E1866" s="1" t="str">
        <f t="shared" si="331"/>
        <v/>
      </c>
      <c r="F1866" s="1" t="str">
        <f>IF(官網匯出!F1866="已付款","","B0012")</f>
        <v>B0012</v>
      </c>
      <c r="G1866" s="1" t="str">
        <f>IF(官網匯出!A1866="","",官網匯出!A1866)</f>
        <v/>
      </c>
      <c r="H1866" s="3" t="str">
        <f>IF(官網匯出!B1866="","",官網匯出!B1866)</f>
        <v/>
      </c>
      <c r="I1866" s="1" t="str">
        <f>IF(官網匯出!C1866="","",官網匯出!C1866)</f>
        <v/>
      </c>
      <c r="J1866" s="1" t="str">
        <f>IF(官網匯出!D1866="","",官網匯出!D1866)</f>
        <v/>
      </c>
      <c r="K1866" s="3" t="str">
        <f>IF(官網匯出!E1866="","",官網匯出!E1866)</f>
        <v/>
      </c>
      <c r="L1866" s="1" t="str">
        <f>IF(官網匯出!F1866="","",官網匯出!F1866)</f>
        <v/>
      </c>
      <c r="M1866" s="1" t="str">
        <f>IF(官網匯出!G1866="","",官網匯出!G1866)</f>
        <v/>
      </c>
      <c r="N1866" s="1" t="str">
        <f>IF(官網匯出!H1866="","",官網匯出!H1866)</f>
        <v/>
      </c>
      <c r="P1866" s="1" t="str">
        <f>IF(官網匯出!J1866="","",RIGHT(官網匯出!J1866,LEN(官網匯出!J1866)-2))</f>
        <v/>
      </c>
      <c r="Q1866" s="1" t="str">
        <f>IF(官網匯出!K1866="","",官網匯出!K1866)</f>
        <v/>
      </c>
      <c r="R1866" s="1" t="str">
        <f>IF(官網匯出!L1866="","",官網匯出!L1866)</f>
        <v/>
      </c>
      <c r="S1866" s="1" t="str">
        <f>IF(官網匯出!M1866="","",官網匯出!M1866)</f>
        <v/>
      </c>
      <c r="T1866" s="1" t="str">
        <f>IF(官網匯出!N1866="","",官網匯出!N1866)</f>
        <v/>
      </c>
      <c r="U1866" s="1" t="str">
        <f>IF(官網匯出!O1866="","",官網匯出!O1866)</f>
        <v/>
      </c>
      <c r="V1866" s="1" t="str">
        <f>IF(官網匯出!P1866="",IF(G1866="","",0),官網匯出!P1866)</f>
        <v/>
      </c>
      <c r="W1866" s="1" t="str">
        <f>IF(官網匯出!Q1866="",IF(G1866="","",0),官網匯出!Q1866)</f>
        <v/>
      </c>
      <c r="X1866" s="1" t="str">
        <f>IF(官網匯出!R1866="","",官網匯出!R1866)</f>
        <v/>
      </c>
      <c r="Y1866" s="1" t="str">
        <f>IF(官網匯出!S1866="","",官網匯出!S1866)</f>
        <v/>
      </c>
      <c r="Z1866" s="1" t="str">
        <f>IF(G1866="","",官網匯出!T1866)</f>
        <v/>
      </c>
      <c r="AA1866" s="1" t="str">
        <f>IF(G1866="","",官網匯出!AK1866)</f>
        <v/>
      </c>
      <c r="AB1866" s="1" t="str">
        <f>IF(G1866="","",IF(官網匯出!V1866="","",官網匯出!V1866))</f>
        <v/>
      </c>
      <c r="AJ1866" s="1" t="str">
        <f>IF(G1866="","",IF(官網匯出!AE1866="","",官網匯出!AE1866))</f>
        <v/>
      </c>
      <c r="AK1866" s="1" t="str">
        <f>IF(G1866="","",IF(官網匯出!AD1866="","",官網匯出!AD1866))</f>
        <v/>
      </c>
      <c r="AL1866" s="1" t="str">
        <f t="shared" si="332"/>
        <v>0</v>
      </c>
      <c r="AM1866" s="1" t="str">
        <f>IF(官網匯出!AG1866="","",官網匯出!AG1866)</f>
        <v/>
      </c>
      <c r="AN1866" s="1" t="str">
        <f>IF(G1866="","",IF(官網匯出!AH1866="","",官網匯出!AH1866))</f>
        <v/>
      </c>
      <c r="AO1866" s="14" t="str">
        <f t="shared" si="333"/>
        <v/>
      </c>
      <c r="AP1866" s="14" t="str">
        <f t="shared" si="334"/>
        <v>1</v>
      </c>
      <c r="AQ1866" s="14" t="str">
        <f t="shared" si="335"/>
        <v>0</v>
      </c>
      <c r="AR1866" s="1" t="str">
        <f t="shared" si="336"/>
        <v/>
      </c>
      <c r="AS1866" s="1" t="str">
        <f t="shared" si="337"/>
        <v/>
      </c>
      <c r="AT1866" s="1" t="str">
        <f t="shared" si="338"/>
        <v/>
      </c>
      <c r="AU1866" s="1" t="str">
        <f t="shared" si="329"/>
        <v/>
      </c>
      <c r="AV1866" s="1" t="e">
        <f>IF(VLOOKUP(G1866,官網匯出!A:AQ,42,FALSE)="","[黃金盾官網]",VLOOKUP(G1866,官網匯出!A:AQ,42,FALSE))</f>
        <v>#N/A</v>
      </c>
      <c r="AW1866" s="1" t="e">
        <f>IF(LEFT(VLOOKUP(G1866,官網匯出!A:AS,43,FALSE),2)="","web",LEFT(VLOOKUP(G1866,官網匯出!A:AS,43,FALSE),2))</f>
        <v>#N/A</v>
      </c>
      <c r="AX1866" s="1" t="str">
        <f t="shared" si="339"/>
        <v>O</v>
      </c>
    </row>
    <row r="1867" spans="1:50">
      <c r="A1867" s="1" t="str">
        <f>IF(G1867="","",VLOOKUP(官網轉換!AW1867,團名!A:B,2,FALSE))</f>
        <v/>
      </c>
      <c r="B1867" s="1" t="str">
        <f>IF(G1867="","",IF(LEFT(VLOOKUP(G1867,官網匯出!A:AQ,43,0),2)="wf",VLOOKUP(VLOOKUP(G1867,官網匯出!A:AQ,43,0),團名!$I$1:$K$12,2,FALSE),"N0071"))</f>
        <v/>
      </c>
      <c r="C1867" s="1" t="str">
        <f>IFERROR(VLOOKUP(官網匯出!D1867,團名!E:G,3,FALSE),"")</f>
        <v/>
      </c>
      <c r="D1867" s="1" t="str">
        <f t="shared" si="330"/>
        <v/>
      </c>
      <c r="E1867" s="1" t="str">
        <f t="shared" si="331"/>
        <v/>
      </c>
      <c r="F1867" s="1" t="str">
        <f>IF(官網匯出!F1867="已付款","","B0012")</f>
        <v>B0012</v>
      </c>
      <c r="G1867" s="1" t="str">
        <f>IF(官網匯出!A1867="","",官網匯出!A1867)</f>
        <v/>
      </c>
      <c r="H1867" s="3" t="str">
        <f>IF(官網匯出!B1867="","",官網匯出!B1867)</f>
        <v/>
      </c>
      <c r="I1867" s="1" t="str">
        <f>IF(官網匯出!C1867="","",官網匯出!C1867)</f>
        <v/>
      </c>
      <c r="J1867" s="1" t="str">
        <f>IF(官網匯出!D1867="","",官網匯出!D1867)</f>
        <v/>
      </c>
      <c r="K1867" s="3" t="str">
        <f>IF(官網匯出!E1867="","",官網匯出!E1867)</f>
        <v/>
      </c>
      <c r="L1867" s="1" t="str">
        <f>IF(官網匯出!F1867="","",官網匯出!F1867)</f>
        <v/>
      </c>
      <c r="M1867" s="1" t="str">
        <f>IF(官網匯出!G1867="","",官網匯出!G1867)</f>
        <v/>
      </c>
      <c r="N1867" s="1" t="str">
        <f>IF(官網匯出!H1867="","",官網匯出!H1867)</f>
        <v/>
      </c>
      <c r="P1867" s="1" t="str">
        <f>IF(官網匯出!J1867="","",RIGHT(官網匯出!J1867,LEN(官網匯出!J1867)-2))</f>
        <v/>
      </c>
      <c r="Q1867" s="1" t="str">
        <f>IF(官網匯出!K1867="","",官網匯出!K1867)</f>
        <v/>
      </c>
      <c r="R1867" s="1" t="str">
        <f>IF(官網匯出!L1867="","",官網匯出!L1867)</f>
        <v/>
      </c>
      <c r="S1867" s="1" t="str">
        <f>IF(官網匯出!M1867="","",官網匯出!M1867)</f>
        <v/>
      </c>
      <c r="T1867" s="1" t="str">
        <f>IF(官網匯出!N1867="","",官網匯出!N1867)</f>
        <v/>
      </c>
      <c r="U1867" s="1" t="str">
        <f>IF(官網匯出!O1867="","",官網匯出!O1867)</f>
        <v/>
      </c>
      <c r="V1867" s="1" t="str">
        <f>IF(官網匯出!P1867="",IF(G1867="","",0),官網匯出!P1867)</f>
        <v/>
      </c>
      <c r="W1867" s="1" t="str">
        <f>IF(官網匯出!Q1867="",IF(G1867="","",0),官網匯出!Q1867)</f>
        <v/>
      </c>
      <c r="X1867" s="1" t="str">
        <f>IF(官網匯出!R1867="","",官網匯出!R1867)</f>
        <v/>
      </c>
      <c r="Y1867" s="1" t="str">
        <f>IF(官網匯出!S1867="","",官網匯出!S1867)</f>
        <v/>
      </c>
      <c r="Z1867" s="1" t="str">
        <f>IF(G1867="","",官網匯出!T1867)</f>
        <v/>
      </c>
      <c r="AA1867" s="1" t="str">
        <f>IF(G1867="","",官網匯出!AK1867)</f>
        <v/>
      </c>
      <c r="AB1867" s="1" t="str">
        <f>IF(G1867="","",IF(官網匯出!V1867="","",官網匯出!V1867))</f>
        <v/>
      </c>
      <c r="AJ1867" s="1" t="str">
        <f>IF(G1867="","",IF(官網匯出!AE1867="","",官網匯出!AE1867))</f>
        <v/>
      </c>
      <c r="AK1867" s="1" t="str">
        <f>IF(G1867="","",IF(官網匯出!AD1867="","",官網匯出!AD1867))</f>
        <v/>
      </c>
      <c r="AL1867" s="1" t="str">
        <f t="shared" si="332"/>
        <v>0</v>
      </c>
      <c r="AM1867" s="1" t="str">
        <f>IF(官網匯出!AG1867="","",官網匯出!AG1867)</f>
        <v/>
      </c>
      <c r="AN1867" s="1" t="str">
        <f>IF(G1867="","",IF(官網匯出!AH1867="","",官網匯出!AH1867))</f>
        <v/>
      </c>
      <c r="AO1867" s="14" t="str">
        <f t="shared" si="333"/>
        <v/>
      </c>
      <c r="AP1867" s="14" t="str">
        <f t="shared" si="334"/>
        <v>1</v>
      </c>
      <c r="AQ1867" s="14" t="str">
        <f t="shared" si="335"/>
        <v>0</v>
      </c>
      <c r="AR1867" s="1" t="str">
        <f t="shared" si="336"/>
        <v/>
      </c>
      <c r="AS1867" s="1" t="str">
        <f t="shared" si="337"/>
        <v/>
      </c>
      <c r="AT1867" s="1" t="str">
        <f t="shared" si="338"/>
        <v/>
      </c>
      <c r="AU1867" s="1" t="str">
        <f t="shared" si="329"/>
        <v/>
      </c>
      <c r="AV1867" s="1" t="e">
        <f>IF(VLOOKUP(G1867,官網匯出!A:AQ,42,FALSE)="","[黃金盾官網]",VLOOKUP(G1867,官網匯出!A:AQ,42,FALSE))</f>
        <v>#N/A</v>
      </c>
      <c r="AW1867" s="1" t="e">
        <f>IF(LEFT(VLOOKUP(G1867,官網匯出!A:AS,43,FALSE),2)="","web",LEFT(VLOOKUP(G1867,官網匯出!A:AS,43,FALSE),2))</f>
        <v>#N/A</v>
      </c>
      <c r="AX1867" s="1" t="str">
        <f t="shared" si="339"/>
        <v>O</v>
      </c>
    </row>
    <row r="1868" spans="1:50">
      <c r="A1868" s="1" t="str">
        <f>IF(G1868="","",VLOOKUP(官網轉換!AW1868,團名!A:B,2,FALSE))</f>
        <v/>
      </c>
      <c r="B1868" s="1" t="str">
        <f>IF(G1868="","",IF(LEFT(VLOOKUP(G1868,官網匯出!A:AQ,43,0),2)="wf",VLOOKUP(VLOOKUP(G1868,官網匯出!A:AQ,43,0),團名!$I$1:$K$12,2,FALSE),"N0071"))</f>
        <v/>
      </c>
      <c r="C1868" s="1" t="str">
        <f>IFERROR(VLOOKUP(官網匯出!D1868,團名!E:G,3,FALSE),"")</f>
        <v/>
      </c>
      <c r="D1868" s="1" t="str">
        <f t="shared" si="330"/>
        <v/>
      </c>
      <c r="E1868" s="1" t="str">
        <f t="shared" si="331"/>
        <v/>
      </c>
      <c r="F1868" s="1" t="str">
        <f>IF(官網匯出!F1868="已付款","","B0012")</f>
        <v>B0012</v>
      </c>
      <c r="G1868" s="1" t="str">
        <f>IF(官網匯出!A1868="","",官網匯出!A1868)</f>
        <v/>
      </c>
      <c r="H1868" s="3" t="str">
        <f>IF(官網匯出!B1868="","",官網匯出!B1868)</f>
        <v/>
      </c>
      <c r="I1868" s="1" t="str">
        <f>IF(官網匯出!C1868="","",官網匯出!C1868)</f>
        <v/>
      </c>
      <c r="J1868" s="1" t="str">
        <f>IF(官網匯出!D1868="","",官網匯出!D1868)</f>
        <v/>
      </c>
      <c r="K1868" s="3" t="str">
        <f>IF(官網匯出!E1868="","",官網匯出!E1868)</f>
        <v/>
      </c>
      <c r="L1868" s="1" t="str">
        <f>IF(官網匯出!F1868="","",官網匯出!F1868)</f>
        <v/>
      </c>
      <c r="M1868" s="1" t="str">
        <f>IF(官網匯出!G1868="","",官網匯出!G1868)</f>
        <v/>
      </c>
      <c r="N1868" s="1" t="str">
        <f>IF(官網匯出!H1868="","",官網匯出!H1868)</f>
        <v/>
      </c>
      <c r="P1868" s="1" t="str">
        <f>IF(官網匯出!J1868="","",RIGHT(官網匯出!J1868,LEN(官網匯出!J1868)-2))</f>
        <v/>
      </c>
      <c r="Q1868" s="1" t="str">
        <f>IF(官網匯出!K1868="","",官網匯出!K1868)</f>
        <v/>
      </c>
      <c r="R1868" s="1" t="str">
        <f>IF(官網匯出!L1868="","",官網匯出!L1868)</f>
        <v/>
      </c>
      <c r="S1868" s="1" t="str">
        <f>IF(官網匯出!M1868="","",官網匯出!M1868)</f>
        <v/>
      </c>
      <c r="T1868" s="1" t="str">
        <f>IF(官網匯出!N1868="","",官網匯出!N1868)</f>
        <v/>
      </c>
      <c r="U1868" s="1" t="str">
        <f>IF(官網匯出!O1868="","",官網匯出!O1868)</f>
        <v/>
      </c>
      <c r="V1868" s="1" t="str">
        <f>IF(官網匯出!P1868="",IF(G1868="","",0),官網匯出!P1868)</f>
        <v/>
      </c>
      <c r="W1868" s="1" t="str">
        <f>IF(官網匯出!Q1868="",IF(G1868="","",0),官網匯出!Q1868)</f>
        <v/>
      </c>
      <c r="X1868" s="1" t="str">
        <f>IF(官網匯出!R1868="","",官網匯出!R1868)</f>
        <v/>
      </c>
      <c r="Y1868" s="1" t="str">
        <f>IF(官網匯出!S1868="","",官網匯出!S1868)</f>
        <v/>
      </c>
      <c r="Z1868" s="1" t="str">
        <f>IF(G1868="","",官網匯出!T1868)</f>
        <v/>
      </c>
      <c r="AA1868" s="1" t="str">
        <f>IF(G1868="","",官網匯出!AK1868)</f>
        <v/>
      </c>
      <c r="AB1868" s="1" t="str">
        <f>IF(G1868="","",IF(官網匯出!V1868="","",官網匯出!V1868))</f>
        <v/>
      </c>
      <c r="AJ1868" s="1" t="str">
        <f>IF(G1868="","",IF(官網匯出!AE1868="","",官網匯出!AE1868))</f>
        <v/>
      </c>
      <c r="AK1868" s="1" t="str">
        <f>IF(G1868="","",IF(官網匯出!AD1868="","",官網匯出!AD1868))</f>
        <v/>
      </c>
      <c r="AL1868" s="1" t="str">
        <f t="shared" si="332"/>
        <v>0</v>
      </c>
      <c r="AM1868" s="1" t="str">
        <f>IF(官網匯出!AG1868="","",官網匯出!AG1868)</f>
        <v/>
      </c>
      <c r="AN1868" s="1" t="str">
        <f>IF(G1868="","",IF(官網匯出!AH1868="","",官網匯出!AH1868))</f>
        <v/>
      </c>
      <c r="AO1868" s="14" t="str">
        <f t="shared" si="333"/>
        <v/>
      </c>
      <c r="AP1868" s="14" t="str">
        <f t="shared" si="334"/>
        <v>1</v>
      </c>
      <c r="AQ1868" s="14" t="str">
        <f t="shared" si="335"/>
        <v>0</v>
      </c>
      <c r="AR1868" s="1" t="str">
        <f t="shared" si="336"/>
        <v/>
      </c>
      <c r="AS1868" s="1" t="str">
        <f t="shared" si="337"/>
        <v/>
      </c>
      <c r="AT1868" s="1" t="str">
        <f t="shared" si="338"/>
        <v/>
      </c>
      <c r="AU1868" s="1" t="str">
        <f t="shared" si="329"/>
        <v/>
      </c>
      <c r="AV1868" s="1" t="e">
        <f>IF(VLOOKUP(G1868,官網匯出!A:AQ,42,FALSE)="","[黃金盾官網]",VLOOKUP(G1868,官網匯出!A:AQ,42,FALSE))</f>
        <v>#N/A</v>
      </c>
      <c r="AW1868" s="1" t="e">
        <f>IF(LEFT(VLOOKUP(G1868,官網匯出!A:AS,43,FALSE),2)="","web",LEFT(VLOOKUP(G1868,官網匯出!A:AS,43,FALSE),2))</f>
        <v>#N/A</v>
      </c>
      <c r="AX1868" s="1" t="str">
        <f t="shared" si="339"/>
        <v>O</v>
      </c>
    </row>
    <row r="1869" spans="1:50">
      <c r="A1869" s="1" t="str">
        <f>IF(G1869="","",VLOOKUP(官網轉換!AW1869,團名!A:B,2,FALSE))</f>
        <v/>
      </c>
      <c r="B1869" s="1" t="str">
        <f>IF(G1869="","",IF(LEFT(VLOOKUP(G1869,官網匯出!A:AQ,43,0),2)="wf",VLOOKUP(VLOOKUP(G1869,官網匯出!A:AQ,43,0),團名!$I$1:$K$12,2,FALSE),"N0071"))</f>
        <v/>
      </c>
      <c r="C1869" s="1" t="str">
        <f>IFERROR(VLOOKUP(官網匯出!D1869,團名!E:G,3,FALSE),"")</f>
        <v/>
      </c>
      <c r="D1869" s="1" t="str">
        <f t="shared" si="330"/>
        <v/>
      </c>
      <c r="E1869" s="1" t="str">
        <f t="shared" si="331"/>
        <v/>
      </c>
      <c r="F1869" s="1" t="str">
        <f>IF(官網匯出!F1869="已付款","","B0012")</f>
        <v>B0012</v>
      </c>
      <c r="G1869" s="1" t="str">
        <f>IF(官網匯出!A1869="","",官網匯出!A1869)</f>
        <v/>
      </c>
      <c r="H1869" s="3" t="str">
        <f>IF(官網匯出!B1869="","",官網匯出!B1869)</f>
        <v/>
      </c>
      <c r="I1869" s="1" t="str">
        <f>IF(官網匯出!C1869="","",官網匯出!C1869)</f>
        <v/>
      </c>
      <c r="J1869" s="1" t="str">
        <f>IF(官網匯出!D1869="","",官網匯出!D1869)</f>
        <v/>
      </c>
      <c r="K1869" s="3" t="str">
        <f>IF(官網匯出!E1869="","",官網匯出!E1869)</f>
        <v/>
      </c>
      <c r="L1869" s="1" t="str">
        <f>IF(官網匯出!F1869="","",官網匯出!F1869)</f>
        <v/>
      </c>
      <c r="M1869" s="1" t="str">
        <f>IF(官網匯出!G1869="","",官網匯出!G1869)</f>
        <v/>
      </c>
      <c r="N1869" s="1" t="str">
        <f>IF(官網匯出!H1869="","",官網匯出!H1869)</f>
        <v/>
      </c>
      <c r="P1869" s="1" t="str">
        <f>IF(官網匯出!J1869="","",RIGHT(官網匯出!J1869,LEN(官網匯出!J1869)-2))</f>
        <v/>
      </c>
      <c r="Q1869" s="1" t="str">
        <f>IF(官網匯出!K1869="","",官網匯出!K1869)</f>
        <v/>
      </c>
      <c r="R1869" s="1" t="str">
        <f>IF(官網匯出!L1869="","",官網匯出!L1869)</f>
        <v/>
      </c>
      <c r="S1869" s="1" t="str">
        <f>IF(官網匯出!M1869="","",官網匯出!M1869)</f>
        <v/>
      </c>
      <c r="T1869" s="1" t="str">
        <f>IF(官網匯出!N1869="","",官網匯出!N1869)</f>
        <v/>
      </c>
      <c r="U1869" s="1" t="str">
        <f>IF(官網匯出!O1869="","",官網匯出!O1869)</f>
        <v/>
      </c>
      <c r="V1869" s="1" t="str">
        <f>IF(官網匯出!P1869="",IF(G1869="","",0),官網匯出!P1869)</f>
        <v/>
      </c>
      <c r="W1869" s="1" t="str">
        <f>IF(官網匯出!Q1869="",IF(G1869="","",0),官網匯出!Q1869)</f>
        <v/>
      </c>
      <c r="X1869" s="1" t="str">
        <f>IF(官網匯出!R1869="","",官網匯出!R1869)</f>
        <v/>
      </c>
      <c r="Y1869" s="1" t="str">
        <f>IF(官網匯出!S1869="","",官網匯出!S1869)</f>
        <v/>
      </c>
      <c r="Z1869" s="1" t="str">
        <f>IF(G1869="","",官網匯出!T1869)</f>
        <v/>
      </c>
      <c r="AA1869" s="1" t="str">
        <f>IF(G1869="","",官網匯出!AK1869)</f>
        <v/>
      </c>
      <c r="AB1869" s="1" t="str">
        <f>IF(G1869="","",IF(官網匯出!V1869="","",官網匯出!V1869))</f>
        <v/>
      </c>
      <c r="AJ1869" s="1" t="str">
        <f>IF(G1869="","",IF(官網匯出!AE1869="","",官網匯出!AE1869))</f>
        <v/>
      </c>
      <c r="AK1869" s="1" t="str">
        <f>IF(G1869="","",IF(官網匯出!AD1869="","",官網匯出!AD1869))</f>
        <v/>
      </c>
      <c r="AL1869" s="1" t="str">
        <f t="shared" si="332"/>
        <v>0</v>
      </c>
      <c r="AM1869" s="1" t="str">
        <f>IF(官網匯出!AG1869="","",官網匯出!AG1869)</f>
        <v/>
      </c>
      <c r="AN1869" s="1" t="str">
        <f>IF(G1869="","",IF(官網匯出!AH1869="","",官網匯出!AH1869))</f>
        <v/>
      </c>
      <c r="AO1869" s="14" t="str">
        <f t="shared" si="333"/>
        <v/>
      </c>
      <c r="AP1869" s="14" t="str">
        <f t="shared" si="334"/>
        <v>1</v>
      </c>
      <c r="AQ1869" s="14" t="str">
        <f t="shared" si="335"/>
        <v>0</v>
      </c>
      <c r="AR1869" s="1" t="str">
        <f t="shared" si="336"/>
        <v/>
      </c>
      <c r="AS1869" s="1" t="str">
        <f t="shared" si="337"/>
        <v/>
      </c>
      <c r="AT1869" s="1" t="str">
        <f t="shared" si="338"/>
        <v/>
      </c>
      <c r="AU1869" s="1" t="str">
        <f t="shared" si="329"/>
        <v/>
      </c>
      <c r="AV1869" s="1" t="e">
        <f>IF(VLOOKUP(G1869,官網匯出!A:AQ,42,FALSE)="","[黃金盾官網]",VLOOKUP(G1869,官網匯出!A:AQ,42,FALSE))</f>
        <v>#N/A</v>
      </c>
      <c r="AW1869" s="1" t="e">
        <f>IF(LEFT(VLOOKUP(G1869,官網匯出!A:AS,43,FALSE),2)="","web",LEFT(VLOOKUP(G1869,官網匯出!A:AS,43,FALSE),2))</f>
        <v>#N/A</v>
      </c>
      <c r="AX1869" s="1" t="str">
        <f t="shared" si="339"/>
        <v>O</v>
      </c>
    </row>
    <row r="1870" spans="1:50">
      <c r="A1870" s="1" t="str">
        <f>IF(G1870="","",VLOOKUP(官網轉換!AW1870,團名!A:B,2,FALSE))</f>
        <v/>
      </c>
      <c r="B1870" s="1" t="str">
        <f>IF(G1870="","",IF(LEFT(VLOOKUP(G1870,官網匯出!A:AQ,43,0),2)="wf",VLOOKUP(VLOOKUP(G1870,官網匯出!A:AQ,43,0),團名!$I$1:$K$12,2,FALSE),"N0071"))</f>
        <v/>
      </c>
      <c r="C1870" s="1" t="str">
        <f>IFERROR(VLOOKUP(官網匯出!D1870,團名!E:G,3,FALSE),"")</f>
        <v/>
      </c>
      <c r="D1870" s="1" t="str">
        <f t="shared" si="330"/>
        <v/>
      </c>
      <c r="E1870" s="1" t="str">
        <f t="shared" si="331"/>
        <v/>
      </c>
      <c r="F1870" s="1" t="str">
        <f>IF(官網匯出!F1870="已付款","","B0012")</f>
        <v>B0012</v>
      </c>
      <c r="G1870" s="1" t="str">
        <f>IF(官網匯出!A1870="","",官網匯出!A1870)</f>
        <v/>
      </c>
      <c r="H1870" s="3" t="str">
        <f>IF(官網匯出!B1870="","",官網匯出!B1870)</f>
        <v/>
      </c>
      <c r="I1870" s="1" t="str">
        <f>IF(官網匯出!C1870="","",官網匯出!C1870)</f>
        <v/>
      </c>
      <c r="J1870" s="1" t="str">
        <f>IF(官網匯出!D1870="","",官網匯出!D1870)</f>
        <v/>
      </c>
      <c r="K1870" s="3" t="str">
        <f>IF(官網匯出!E1870="","",官網匯出!E1870)</f>
        <v/>
      </c>
      <c r="L1870" s="1" t="str">
        <f>IF(官網匯出!F1870="","",官網匯出!F1870)</f>
        <v/>
      </c>
      <c r="M1870" s="1" t="str">
        <f>IF(官網匯出!G1870="","",官網匯出!G1870)</f>
        <v/>
      </c>
      <c r="N1870" s="1" t="str">
        <f>IF(官網匯出!H1870="","",官網匯出!H1870)</f>
        <v/>
      </c>
      <c r="P1870" s="1" t="str">
        <f>IF(官網匯出!J1870="","",RIGHT(官網匯出!J1870,LEN(官網匯出!J1870)-2))</f>
        <v/>
      </c>
      <c r="Q1870" s="1" t="str">
        <f>IF(官網匯出!K1870="","",官網匯出!K1870)</f>
        <v/>
      </c>
      <c r="R1870" s="1" t="str">
        <f>IF(官網匯出!L1870="","",官網匯出!L1870)</f>
        <v/>
      </c>
      <c r="S1870" s="1" t="str">
        <f>IF(官網匯出!M1870="","",官網匯出!M1870)</f>
        <v/>
      </c>
      <c r="T1870" s="1" t="str">
        <f>IF(官網匯出!N1870="","",官網匯出!N1870)</f>
        <v/>
      </c>
      <c r="U1870" s="1" t="str">
        <f>IF(官網匯出!O1870="","",官網匯出!O1870)</f>
        <v/>
      </c>
      <c r="V1870" s="1" t="str">
        <f>IF(官網匯出!P1870="",IF(G1870="","",0),官網匯出!P1870)</f>
        <v/>
      </c>
      <c r="W1870" s="1" t="str">
        <f>IF(官網匯出!Q1870="",IF(G1870="","",0),官網匯出!Q1870)</f>
        <v/>
      </c>
      <c r="X1870" s="1" t="str">
        <f>IF(官網匯出!R1870="","",官網匯出!R1870)</f>
        <v/>
      </c>
      <c r="Y1870" s="1" t="str">
        <f>IF(官網匯出!S1870="","",官網匯出!S1870)</f>
        <v/>
      </c>
      <c r="Z1870" s="1" t="str">
        <f>IF(G1870="","",官網匯出!T1870)</f>
        <v/>
      </c>
      <c r="AA1870" s="1" t="str">
        <f>IF(G1870="","",官網匯出!AK1870)</f>
        <v/>
      </c>
      <c r="AB1870" s="1" t="str">
        <f>IF(G1870="","",IF(官網匯出!V1870="","",官網匯出!V1870))</f>
        <v/>
      </c>
      <c r="AJ1870" s="1" t="str">
        <f>IF(G1870="","",IF(官網匯出!AE1870="","",官網匯出!AE1870))</f>
        <v/>
      </c>
      <c r="AK1870" s="1" t="str">
        <f>IF(G1870="","",IF(官網匯出!AD1870="","",官網匯出!AD1870))</f>
        <v/>
      </c>
      <c r="AL1870" s="1" t="str">
        <f t="shared" si="332"/>
        <v>0</v>
      </c>
      <c r="AM1870" s="1" t="str">
        <f>IF(官網匯出!AG1870="","",官網匯出!AG1870)</f>
        <v/>
      </c>
      <c r="AN1870" s="1" t="str">
        <f>IF(G1870="","",IF(官網匯出!AH1870="","",官網匯出!AH1870))</f>
        <v/>
      </c>
      <c r="AO1870" s="14" t="str">
        <f t="shared" si="333"/>
        <v/>
      </c>
      <c r="AP1870" s="14" t="str">
        <f t="shared" si="334"/>
        <v>1</v>
      </c>
      <c r="AQ1870" s="14" t="str">
        <f t="shared" si="335"/>
        <v>0</v>
      </c>
      <c r="AR1870" s="1" t="str">
        <f t="shared" si="336"/>
        <v/>
      </c>
      <c r="AS1870" s="1" t="str">
        <f t="shared" si="337"/>
        <v/>
      </c>
      <c r="AT1870" s="1" t="str">
        <f t="shared" si="338"/>
        <v/>
      </c>
      <c r="AU1870" s="1" t="str">
        <f t="shared" si="329"/>
        <v/>
      </c>
      <c r="AV1870" s="1" t="e">
        <f>IF(VLOOKUP(G1870,官網匯出!A:AQ,42,FALSE)="","[黃金盾官網]",VLOOKUP(G1870,官網匯出!A:AQ,42,FALSE))</f>
        <v>#N/A</v>
      </c>
      <c r="AW1870" s="1" t="e">
        <f>IF(LEFT(VLOOKUP(G1870,官網匯出!A:AS,43,FALSE),2)="","web",LEFT(VLOOKUP(G1870,官網匯出!A:AS,43,FALSE),2))</f>
        <v>#N/A</v>
      </c>
      <c r="AX1870" s="1" t="str">
        <f t="shared" si="339"/>
        <v>O</v>
      </c>
    </row>
    <row r="1871" spans="1:50">
      <c r="A1871" s="1" t="str">
        <f>IF(G1871="","",VLOOKUP(官網轉換!AW1871,團名!A:B,2,FALSE))</f>
        <v/>
      </c>
      <c r="B1871" s="1" t="str">
        <f>IF(G1871="","",IF(LEFT(VLOOKUP(G1871,官網匯出!A:AQ,43,0),2)="wf",VLOOKUP(VLOOKUP(G1871,官網匯出!A:AQ,43,0),團名!$I$1:$K$12,2,FALSE),"N0071"))</f>
        <v/>
      </c>
      <c r="C1871" s="1" t="str">
        <f>IFERROR(VLOOKUP(官網匯出!D1871,團名!E:G,3,FALSE),"")</f>
        <v/>
      </c>
      <c r="D1871" s="1" t="str">
        <f t="shared" si="330"/>
        <v/>
      </c>
      <c r="E1871" s="1" t="str">
        <f t="shared" si="331"/>
        <v/>
      </c>
      <c r="F1871" s="1" t="str">
        <f>IF(官網匯出!F1871="已付款","","B0012")</f>
        <v>B0012</v>
      </c>
      <c r="G1871" s="1" t="str">
        <f>IF(官網匯出!A1871="","",官網匯出!A1871)</f>
        <v/>
      </c>
      <c r="H1871" s="3" t="str">
        <f>IF(官網匯出!B1871="","",官網匯出!B1871)</f>
        <v/>
      </c>
      <c r="I1871" s="1" t="str">
        <f>IF(官網匯出!C1871="","",官網匯出!C1871)</f>
        <v/>
      </c>
      <c r="J1871" s="1" t="str">
        <f>IF(官網匯出!D1871="","",官網匯出!D1871)</f>
        <v/>
      </c>
      <c r="K1871" s="3" t="str">
        <f>IF(官網匯出!E1871="","",官網匯出!E1871)</f>
        <v/>
      </c>
      <c r="L1871" s="1" t="str">
        <f>IF(官網匯出!F1871="","",官網匯出!F1871)</f>
        <v/>
      </c>
      <c r="M1871" s="1" t="str">
        <f>IF(官網匯出!G1871="","",官網匯出!G1871)</f>
        <v/>
      </c>
      <c r="N1871" s="1" t="str">
        <f>IF(官網匯出!H1871="","",官網匯出!H1871)</f>
        <v/>
      </c>
      <c r="P1871" s="1" t="str">
        <f>IF(官網匯出!J1871="","",RIGHT(官網匯出!J1871,LEN(官網匯出!J1871)-2))</f>
        <v/>
      </c>
      <c r="Q1871" s="1" t="str">
        <f>IF(官網匯出!K1871="","",官網匯出!K1871)</f>
        <v/>
      </c>
      <c r="R1871" s="1" t="str">
        <f>IF(官網匯出!L1871="","",官網匯出!L1871)</f>
        <v/>
      </c>
      <c r="S1871" s="1" t="str">
        <f>IF(官網匯出!M1871="","",官網匯出!M1871)</f>
        <v/>
      </c>
      <c r="T1871" s="1" t="str">
        <f>IF(官網匯出!N1871="","",官網匯出!N1871)</f>
        <v/>
      </c>
      <c r="U1871" s="1" t="str">
        <f>IF(官網匯出!O1871="","",官網匯出!O1871)</f>
        <v/>
      </c>
      <c r="V1871" s="1" t="str">
        <f>IF(官網匯出!P1871="",IF(G1871="","",0),官網匯出!P1871)</f>
        <v/>
      </c>
      <c r="W1871" s="1" t="str">
        <f>IF(官網匯出!Q1871="",IF(G1871="","",0),官網匯出!Q1871)</f>
        <v/>
      </c>
      <c r="X1871" s="1" t="str">
        <f>IF(官網匯出!R1871="","",官網匯出!R1871)</f>
        <v/>
      </c>
      <c r="Y1871" s="1" t="str">
        <f>IF(官網匯出!S1871="","",官網匯出!S1871)</f>
        <v/>
      </c>
      <c r="Z1871" s="1" t="str">
        <f>IF(G1871="","",官網匯出!T1871)</f>
        <v/>
      </c>
      <c r="AA1871" s="1" t="str">
        <f>IF(G1871="","",官網匯出!AK1871)</f>
        <v/>
      </c>
      <c r="AB1871" s="1" t="str">
        <f>IF(G1871="","",IF(官網匯出!V1871="","",官網匯出!V1871))</f>
        <v/>
      </c>
      <c r="AJ1871" s="1" t="str">
        <f>IF(G1871="","",IF(官網匯出!AE1871="","",官網匯出!AE1871))</f>
        <v/>
      </c>
      <c r="AK1871" s="1" t="str">
        <f>IF(G1871="","",IF(官網匯出!AD1871="","",官網匯出!AD1871))</f>
        <v/>
      </c>
      <c r="AL1871" s="1" t="str">
        <f t="shared" si="332"/>
        <v>0</v>
      </c>
      <c r="AM1871" s="1" t="str">
        <f>IF(官網匯出!AG1871="","",官網匯出!AG1871)</f>
        <v/>
      </c>
      <c r="AN1871" s="1" t="str">
        <f>IF(G1871="","",IF(官網匯出!AH1871="","",官網匯出!AH1871))</f>
        <v/>
      </c>
      <c r="AO1871" s="14" t="str">
        <f t="shared" si="333"/>
        <v/>
      </c>
      <c r="AP1871" s="14" t="str">
        <f t="shared" si="334"/>
        <v>1</v>
      </c>
      <c r="AQ1871" s="14" t="str">
        <f t="shared" si="335"/>
        <v>0</v>
      </c>
      <c r="AR1871" s="1" t="str">
        <f t="shared" si="336"/>
        <v/>
      </c>
      <c r="AS1871" s="1" t="str">
        <f t="shared" si="337"/>
        <v/>
      </c>
      <c r="AT1871" s="1" t="str">
        <f t="shared" si="338"/>
        <v/>
      </c>
      <c r="AU1871" s="1" t="str">
        <f t="shared" si="329"/>
        <v/>
      </c>
      <c r="AV1871" s="1" t="e">
        <f>IF(VLOOKUP(G1871,官網匯出!A:AQ,42,FALSE)="","[黃金盾官網]",VLOOKUP(G1871,官網匯出!A:AQ,42,FALSE))</f>
        <v>#N/A</v>
      </c>
      <c r="AW1871" s="1" t="e">
        <f>IF(LEFT(VLOOKUP(G1871,官網匯出!A:AS,43,FALSE),2)="","web",LEFT(VLOOKUP(G1871,官網匯出!A:AS,43,FALSE),2))</f>
        <v>#N/A</v>
      </c>
      <c r="AX1871" s="1" t="str">
        <f t="shared" si="339"/>
        <v>O</v>
      </c>
    </row>
    <row r="1872" spans="1:50">
      <c r="A1872" s="1" t="str">
        <f>IF(G1872="","",VLOOKUP(官網轉換!AW1872,團名!A:B,2,FALSE))</f>
        <v/>
      </c>
      <c r="B1872" s="1" t="str">
        <f>IF(G1872="","",IF(LEFT(VLOOKUP(G1872,官網匯出!A:AQ,43,0),2)="wf",VLOOKUP(VLOOKUP(G1872,官網匯出!A:AQ,43,0),團名!$I$1:$K$12,2,FALSE),"N0071"))</f>
        <v/>
      </c>
      <c r="C1872" s="1" t="str">
        <f>IFERROR(VLOOKUP(官網匯出!D1872,團名!E:G,3,FALSE),"")</f>
        <v/>
      </c>
      <c r="D1872" s="1" t="str">
        <f t="shared" si="330"/>
        <v/>
      </c>
      <c r="E1872" s="1" t="str">
        <f t="shared" si="331"/>
        <v/>
      </c>
      <c r="F1872" s="1" t="str">
        <f>IF(官網匯出!F1872="已付款","","B0012")</f>
        <v>B0012</v>
      </c>
      <c r="G1872" s="1" t="str">
        <f>IF(官網匯出!A1872="","",官網匯出!A1872)</f>
        <v/>
      </c>
      <c r="H1872" s="3" t="str">
        <f>IF(官網匯出!B1872="","",官網匯出!B1872)</f>
        <v/>
      </c>
      <c r="I1872" s="1" t="str">
        <f>IF(官網匯出!C1872="","",官網匯出!C1872)</f>
        <v/>
      </c>
      <c r="J1872" s="1" t="str">
        <f>IF(官網匯出!D1872="","",官網匯出!D1872)</f>
        <v/>
      </c>
      <c r="K1872" s="3" t="str">
        <f>IF(官網匯出!E1872="","",官網匯出!E1872)</f>
        <v/>
      </c>
      <c r="L1872" s="1" t="str">
        <f>IF(官網匯出!F1872="","",官網匯出!F1872)</f>
        <v/>
      </c>
      <c r="M1872" s="1" t="str">
        <f>IF(官網匯出!G1872="","",官網匯出!G1872)</f>
        <v/>
      </c>
      <c r="N1872" s="1" t="str">
        <f>IF(官網匯出!H1872="","",官網匯出!H1872)</f>
        <v/>
      </c>
      <c r="P1872" s="1" t="str">
        <f>IF(官網匯出!J1872="","",RIGHT(官網匯出!J1872,LEN(官網匯出!J1872)-2))</f>
        <v/>
      </c>
      <c r="Q1872" s="1" t="str">
        <f>IF(官網匯出!K1872="","",官網匯出!K1872)</f>
        <v/>
      </c>
      <c r="R1872" s="1" t="str">
        <f>IF(官網匯出!L1872="","",官網匯出!L1872)</f>
        <v/>
      </c>
      <c r="S1872" s="1" t="str">
        <f>IF(官網匯出!M1872="","",官網匯出!M1872)</f>
        <v/>
      </c>
      <c r="T1872" s="1" t="str">
        <f>IF(官網匯出!N1872="","",官網匯出!N1872)</f>
        <v/>
      </c>
      <c r="U1872" s="1" t="str">
        <f>IF(官網匯出!O1872="","",官網匯出!O1872)</f>
        <v/>
      </c>
      <c r="V1872" s="1" t="str">
        <f>IF(官網匯出!P1872="",IF(G1872="","",0),官網匯出!P1872)</f>
        <v/>
      </c>
      <c r="W1872" s="1" t="str">
        <f>IF(官網匯出!Q1872="",IF(G1872="","",0),官網匯出!Q1872)</f>
        <v/>
      </c>
      <c r="X1872" s="1" t="str">
        <f>IF(官網匯出!R1872="","",官網匯出!R1872)</f>
        <v/>
      </c>
      <c r="Y1872" s="1" t="str">
        <f>IF(官網匯出!S1872="","",官網匯出!S1872)</f>
        <v/>
      </c>
      <c r="Z1872" s="1" t="str">
        <f>IF(G1872="","",官網匯出!T1872)</f>
        <v/>
      </c>
      <c r="AA1872" s="1" t="str">
        <f>IF(G1872="","",官網匯出!AK1872)</f>
        <v/>
      </c>
      <c r="AB1872" s="1" t="str">
        <f>IF(G1872="","",IF(官網匯出!V1872="","",官網匯出!V1872))</f>
        <v/>
      </c>
      <c r="AJ1872" s="1" t="str">
        <f>IF(G1872="","",IF(官網匯出!AE1872="","",官網匯出!AE1872))</f>
        <v/>
      </c>
      <c r="AK1872" s="1" t="str">
        <f>IF(G1872="","",IF(官網匯出!AD1872="","",官網匯出!AD1872))</f>
        <v/>
      </c>
      <c r="AL1872" s="1" t="str">
        <f t="shared" si="332"/>
        <v>0</v>
      </c>
      <c r="AM1872" s="1" t="str">
        <f>IF(官網匯出!AG1872="","",官網匯出!AG1872)</f>
        <v/>
      </c>
      <c r="AN1872" s="1" t="str">
        <f>IF(G1872="","",IF(官網匯出!AH1872="","",官網匯出!AH1872))</f>
        <v/>
      </c>
      <c r="AO1872" s="14" t="str">
        <f t="shared" si="333"/>
        <v/>
      </c>
      <c r="AP1872" s="14" t="str">
        <f t="shared" si="334"/>
        <v>1</v>
      </c>
      <c r="AQ1872" s="14" t="str">
        <f t="shared" si="335"/>
        <v>0</v>
      </c>
      <c r="AR1872" s="1" t="str">
        <f t="shared" si="336"/>
        <v/>
      </c>
      <c r="AS1872" s="1" t="str">
        <f t="shared" si="337"/>
        <v/>
      </c>
      <c r="AT1872" s="1" t="str">
        <f t="shared" si="338"/>
        <v/>
      </c>
      <c r="AU1872" s="1" t="str">
        <f t="shared" si="329"/>
        <v/>
      </c>
      <c r="AV1872" s="1" t="e">
        <f>IF(VLOOKUP(G1872,官網匯出!A:AQ,42,FALSE)="","[黃金盾官網]",VLOOKUP(G1872,官網匯出!A:AQ,42,FALSE))</f>
        <v>#N/A</v>
      </c>
      <c r="AW1872" s="1" t="e">
        <f>IF(LEFT(VLOOKUP(G1872,官網匯出!A:AS,43,FALSE),2)="","web",LEFT(VLOOKUP(G1872,官網匯出!A:AS,43,FALSE),2))</f>
        <v>#N/A</v>
      </c>
      <c r="AX1872" s="1" t="str">
        <f t="shared" si="339"/>
        <v>O</v>
      </c>
    </row>
    <row r="1873" spans="1:50">
      <c r="A1873" s="1" t="str">
        <f>IF(G1873="","",VLOOKUP(官網轉換!AW1873,團名!A:B,2,FALSE))</f>
        <v/>
      </c>
      <c r="B1873" s="1" t="str">
        <f>IF(G1873="","",IF(LEFT(VLOOKUP(G1873,官網匯出!A:AQ,43,0),2)="wf",VLOOKUP(VLOOKUP(G1873,官網匯出!A:AQ,43,0),團名!$I$1:$K$12,2,FALSE),"N0071"))</f>
        <v/>
      </c>
      <c r="C1873" s="1" t="str">
        <f>IFERROR(VLOOKUP(官網匯出!D1873,團名!E:G,3,FALSE),"")</f>
        <v/>
      </c>
      <c r="D1873" s="1" t="str">
        <f t="shared" si="330"/>
        <v/>
      </c>
      <c r="E1873" s="1" t="str">
        <f t="shared" si="331"/>
        <v/>
      </c>
      <c r="F1873" s="1" t="str">
        <f>IF(官網匯出!F1873="已付款","","B0012")</f>
        <v>B0012</v>
      </c>
      <c r="G1873" s="1" t="str">
        <f>IF(官網匯出!A1873="","",官網匯出!A1873)</f>
        <v/>
      </c>
      <c r="H1873" s="3" t="str">
        <f>IF(官網匯出!B1873="","",官網匯出!B1873)</f>
        <v/>
      </c>
      <c r="I1873" s="1" t="str">
        <f>IF(官網匯出!C1873="","",官網匯出!C1873)</f>
        <v/>
      </c>
      <c r="J1873" s="1" t="str">
        <f>IF(官網匯出!D1873="","",官網匯出!D1873)</f>
        <v/>
      </c>
      <c r="K1873" s="3" t="str">
        <f>IF(官網匯出!E1873="","",官網匯出!E1873)</f>
        <v/>
      </c>
      <c r="L1873" s="1" t="str">
        <f>IF(官網匯出!F1873="","",官網匯出!F1873)</f>
        <v/>
      </c>
      <c r="M1873" s="1" t="str">
        <f>IF(官網匯出!G1873="","",官網匯出!G1873)</f>
        <v/>
      </c>
      <c r="N1873" s="1" t="str">
        <f>IF(官網匯出!H1873="","",官網匯出!H1873)</f>
        <v/>
      </c>
      <c r="P1873" s="1" t="str">
        <f>IF(官網匯出!J1873="","",RIGHT(官網匯出!J1873,LEN(官網匯出!J1873)-2))</f>
        <v/>
      </c>
      <c r="Q1873" s="1" t="str">
        <f>IF(官網匯出!K1873="","",官網匯出!K1873)</f>
        <v/>
      </c>
      <c r="R1873" s="1" t="str">
        <f>IF(官網匯出!L1873="","",官網匯出!L1873)</f>
        <v/>
      </c>
      <c r="S1873" s="1" t="str">
        <f>IF(官網匯出!M1873="","",官網匯出!M1873)</f>
        <v/>
      </c>
      <c r="T1873" s="1" t="str">
        <f>IF(官網匯出!N1873="","",官網匯出!N1873)</f>
        <v/>
      </c>
      <c r="U1873" s="1" t="str">
        <f>IF(官網匯出!O1873="","",官網匯出!O1873)</f>
        <v/>
      </c>
      <c r="V1873" s="1" t="str">
        <f>IF(官網匯出!P1873="",IF(G1873="","",0),官網匯出!P1873)</f>
        <v/>
      </c>
      <c r="W1873" s="1" t="str">
        <f>IF(官網匯出!Q1873="",IF(G1873="","",0),官網匯出!Q1873)</f>
        <v/>
      </c>
      <c r="X1873" s="1" t="str">
        <f>IF(官網匯出!R1873="","",官網匯出!R1873)</f>
        <v/>
      </c>
      <c r="Y1873" s="1" t="str">
        <f>IF(官網匯出!S1873="","",官網匯出!S1873)</f>
        <v/>
      </c>
      <c r="Z1873" s="1" t="str">
        <f>IF(G1873="","",官網匯出!T1873)</f>
        <v/>
      </c>
      <c r="AA1873" s="1" t="str">
        <f>IF(G1873="","",官網匯出!AK1873)</f>
        <v/>
      </c>
      <c r="AB1873" s="1" t="str">
        <f>IF(G1873="","",IF(官網匯出!V1873="","",官網匯出!V1873))</f>
        <v/>
      </c>
      <c r="AJ1873" s="1" t="str">
        <f>IF(G1873="","",IF(官網匯出!AE1873="","",官網匯出!AE1873))</f>
        <v/>
      </c>
      <c r="AK1873" s="1" t="str">
        <f>IF(G1873="","",IF(官網匯出!AD1873="","",官網匯出!AD1873))</f>
        <v/>
      </c>
      <c r="AL1873" s="1" t="str">
        <f t="shared" si="332"/>
        <v>0</v>
      </c>
      <c r="AM1873" s="1" t="str">
        <f>IF(官網匯出!AG1873="","",官網匯出!AG1873)</f>
        <v/>
      </c>
      <c r="AN1873" s="1" t="str">
        <f>IF(G1873="","",IF(官網匯出!AH1873="","",官網匯出!AH1873))</f>
        <v/>
      </c>
      <c r="AO1873" s="14" t="str">
        <f t="shared" si="333"/>
        <v/>
      </c>
      <c r="AP1873" s="14" t="str">
        <f t="shared" si="334"/>
        <v>1</v>
      </c>
      <c r="AQ1873" s="14" t="str">
        <f t="shared" si="335"/>
        <v>0</v>
      </c>
      <c r="AR1873" s="1" t="str">
        <f t="shared" si="336"/>
        <v/>
      </c>
      <c r="AS1873" s="1" t="str">
        <f t="shared" si="337"/>
        <v/>
      </c>
      <c r="AT1873" s="1" t="str">
        <f t="shared" si="338"/>
        <v/>
      </c>
      <c r="AU1873" s="1" t="str">
        <f t="shared" si="329"/>
        <v/>
      </c>
      <c r="AV1873" s="1" t="e">
        <f>IF(VLOOKUP(G1873,官網匯出!A:AQ,42,FALSE)="","[黃金盾官網]",VLOOKUP(G1873,官網匯出!A:AQ,42,FALSE))</f>
        <v>#N/A</v>
      </c>
      <c r="AW1873" s="1" t="e">
        <f>IF(LEFT(VLOOKUP(G1873,官網匯出!A:AS,43,FALSE),2)="","web",LEFT(VLOOKUP(G1873,官網匯出!A:AS,43,FALSE),2))</f>
        <v>#N/A</v>
      </c>
      <c r="AX1873" s="1" t="str">
        <f t="shared" si="339"/>
        <v>O</v>
      </c>
    </row>
    <row r="1874" spans="1:50">
      <c r="A1874" s="1" t="str">
        <f>IF(G1874="","",VLOOKUP(官網轉換!AW1874,團名!A:B,2,FALSE))</f>
        <v/>
      </c>
      <c r="B1874" s="1" t="str">
        <f>IF(G1874="","",IF(LEFT(VLOOKUP(G1874,官網匯出!A:AQ,43,0),2)="wf",VLOOKUP(VLOOKUP(G1874,官網匯出!A:AQ,43,0),團名!$I$1:$K$12,2,FALSE),"N0071"))</f>
        <v/>
      </c>
      <c r="C1874" s="1" t="str">
        <f>IFERROR(VLOOKUP(官網匯出!D1874,團名!E:G,3,FALSE),"")</f>
        <v/>
      </c>
      <c r="D1874" s="1" t="str">
        <f t="shared" si="330"/>
        <v/>
      </c>
      <c r="E1874" s="1" t="str">
        <f t="shared" si="331"/>
        <v/>
      </c>
      <c r="F1874" s="1" t="str">
        <f>IF(官網匯出!F1874="已付款","","B0012")</f>
        <v>B0012</v>
      </c>
      <c r="G1874" s="1" t="str">
        <f>IF(官網匯出!A1874="","",官網匯出!A1874)</f>
        <v/>
      </c>
      <c r="H1874" s="3" t="str">
        <f>IF(官網匯出!B1874="","",官網匯出!B1874)</f>
        <v/>
      </c>
      <c r="I1874" s="1" t="str">
        <f>IF(官網匯出!C1874="","",官網匯出!C1874)</f>
        <v/>
      </c>
      <c r="J1874" s="1" t="str">
        <f>IF(官網匯出!D1874="","",官網匯出!D1874)</f>
        <v/>
      </c>
      <c r="K1874" s="3" t="str">
        <f>IF(官網匯出!E1874="","",官網匯出!E1874)</f>
        <v/>
      </c>
      <c r="L1874" s="1" t="str">
        <f>IF(官網匯出!F1874="","",官網匯出!F1874)</f>
        <v/>
      </c>
      <c r="M1874" s="1" t="str">
        <f>IF(官網匯出!G1874="","",官網匯出!G1874)</f>
        <v/>
      </c>
      <c r="N1874" s="1" t="str">
        <f>IF(官網匯出!H1874="","",官網匯出!H1874)</f>
        <v/>
      </c>
      <c r="P1874" s="1" t="str">
        <f>IF(官網匯出!J1874="","",RIGHT(官網匯出!J1874,LEN(官網匯出!J1874)-2))</f>
        <v/>
      </c>
      <c r="Q1874" s="1" t="str">
        <f>IF(官網匯出!K1874="","",官網匯出!K1874)</f>
        <v/>
      </c>
      <c r="R1874" s="1" t="str">
        <f>IF(官網匯出!L1874="","",官網匯出!L1874)</f>
        <v/>
      </c>
      <c r="S1874" s="1" t="str">
        <f>IF(官網匯出!M1874="","",官網匯出!M1874)</f>
        <v/>
      </c>
      <c r="T1874" s="1" t="str">
        <f>IF(官網匯出!N1874="","",官網匯出!N1874)</f>
        <v/>
      </c>
      <c r="U1874" s="1" t="str">
        <f>IF(官網匯出!O1874="","",官網匯出!O1874)</f>
        <v/>
      </c>
      <c r="V1874" s="1" t="str">
        <f>IF(官網匯出!P1874="",IF(G1874="","",0),官網匯出!P1874)</f>
        <v/>
      </c>
      <c r="W1874" s="1" t="str">
        <f>IF(官網匯出!Q1874="",IF(G1874="","",0),官網匯出!Q1874)</f>
        <v/>
      </c>
      <c r="X1874" s="1" t="str">
        <f>IF(官網匯出!R1874="","",官網匯出!R1874)</f>
        <v/>
      </c>
      <c r="Y1874" s="1" t="str">
        <f>IF(官網匯出!S1874="","",官網匯出!S1874)</f>
        <v/>
      </c>
      <c r="Z1874" s="1" t="str">
        <f>IF(G1874="","",官網匯出!T1874)</f>
        <v/>
      </c>
      <c r="AA1874" s="1" t="str">
        <f>IF(G1874="","",官網匯出!AK1874)</f>
        <v/>
      </c>
      <c r="AB1874" s="1" t="str">
        <f>IF(G1874="","",IF(官網匯出!V1874="","",官網匯出!V1874))</f>
        <v/>
      </c>
      <c r="AJ1874" s="1" t="str">
        <f>IF(G1874="","",IF(官網匯出!AE1874="","",官網匯出!AE1874))</f>
        <v/>
      </c>
      <c r="AK1874" s="1" t="str">
        <f>IF(G1874="","",IF(官網匯出!AD1874="","",官網匯出!AD1874))</f>
        <v/>
      </c>
      <c r="AL1874" s="1" t="str">
        <f t="shared" si="332"/>
        <v>0</v>
      </c>
      <c r="AM1874" s="1" t="str">
        <f>IF(官網匯出!AG1874="","",官網匯出!AG1874)</f>
        <v/>
      </c>
      <c r="AN1874" s="1" t="str">
        <f>IF(G1874="","",IF(官網匯出!AH1874="","",官網匯出!AH1874))</f>
        <v/>
      </c>
      <c r="AO1874" s="14" t="str">
        <f t="shared" si="333"/>
        <v/>
      </c>
      <c r="AP1874" s="14" t="str">
        <f t="shared" si="334"/>
        <v>1</v>
      </c>
      <c r="AQ1874" s="14" t="str">
        <f t="shared" si="335"/>
        <v>0</v>
      </c>
      <c r="AR1874" s="1" t="str">
        <f t="shared" si="336"/>
        <v/>
      </c>
      <c r="AS1874" s="1" t="str">
        <f t="shared" si="337"/>
        <v/>
      </c>
      <c r="AT1874" s="1" t="str">
        <f t="shared" si="338"/>
        <v/>
      </c>
      <c r="AU1874" s="1" t="str">
        <f t="shared" si="329"/>
        <v/>
      </c>
      <c r="AV1874" s="1" t="e">
        <f>IF(VLOOKUP(G1874,官網匯出!A:AQ,42,FALSE)="","[黃金盾官網]",VLOOKUP(G1874,官網匯出!A:AQ,42,FALSE))</f>
        <v>#N/A</v>
      </c>
      <c r="AW1874" s="1" t="e">
        <f>IF(LEFT(VLOOKUP(G1874,官網匯出!A:AS,43,FALSE),2)="","web",LEFT(VLOOKUP(G1874,官網匯出!A:AS,43,FALSE),2))</f>
        <v>#N/A</v>
      </c>
      <c r="AX1874" s="1" t="str">
        <f t="shared" si="339"/>
        <v>O</v>
      </c>
    </row>
    <row r="1875" spans="1:50">
      <c r="A1875" s="1" t="str">
        <f>IF(G1875="","",VLOOKUP(官網轉換!AW1875,團名!A:B,2,FALSE))</f>
        <v/>
      </c>
      <c r="B1875" s="1" t="str">
        <f>IF(G1875="","",IF(LEFT(VLOOKUP(G1875,官網匯出!A:AQ,43,0),2)="wf",VLOOKUP(VLOOKUP(G1875,官網匯出!A:AQ,43,0),團名!$I$1:$K$12,2,FALSE),"N0071"))</f>
        <v/>
      </c>
      <c r="C1875" s="1" t="str">
        <f>IFERROR(VLOOKUP(官網匯出!D1875,團名!E:G,3,FALSE),"")</f>
        <v/>
      </c>
      <c r="D1875" s="1" t="str">
        <f t="shared" si="330"/>
        <v/>
      </c>
      <c r="E1875" s="1" t="str">
        <f t="shared" si="331"/>
        <v/>
      </c>
      <c r="F1875" s="1" t="str">
        <f>IF(官網匯出!F1875="已付款","","B0012")</f>
        <v>B0012</v>
      </c>
      <c r="G1875" s="1" t="str">
        <f>IF(官網匯出!A1875="","",官網匯出!A1875)</f>
        <v/>
      </c>
      <c r="H1875" s="3" t="str">
        <f>IF(官網匯出!B1875="","",官網匯出!B1875)</f>
        <v/>
      </c>
      <c r="I1875" s="1" t="str">
        <f>IF(官網匯出!C1875="","",官網匯出!C1875)</f>
        <v/>
      </c>
      <c r="J1875" s="1" t="str">
        <f>IF(官網匯出!D1875="","",官網匯出!D1875)</f>
        <v/>
      </c>
      <c r="K1875" s="3" t="str">
        <f>IF(官網匯出!E1875="","",官網匯出!E1875)</f>
        <v/>
      </c>
      <c r="L1875" s="1" t="str">
        <f>IF(官網匯出!F1875="","",官網匯出!F1875)</f>
        <v/>
      </c>
      <c r="M1875" s="1" t="str">
        <f>IF(官網匯出!G1875="","",官網匯出!G1875)</f>
        <v/>
      </c>
      <c r="N1875" s="1" t="str">
        <f>IF(官網匯出!H1875="","",官網匯出!H1875)</f>
        <v/>
      </c>
      <c r="P1875" s="1" t="str">
        <f>IF(官網匯出!J1875="","",RIGHT(官網匯出!J1875,LEN(官網匯出!J1875)-2))</f>
        <v/>
      </c>
      <c r="Q1875" s="1" t="str">
        <f>IF(官網匯出!K1875="","",官網匯出!K1875)</f>
        <v/>
      </c>
      <c r="R1875" s="1" t="str">
        <f>IF(官網匯出!L1875="","",官網匯出!L1875)</f>
        <v/>
      </c>
      <c r="S1875" s="1" t="str">
        <f>IF(官網匯出!M1875="","",官網匯出!M1875)</f>
        <v/>
      </c>
      <c r="T1875" s="1" t="str">
        <f>IF(官網匯出!N1875="","",官網匯出!N1875)</f>
        <v/>
      </c>
      <c r="U1875" s="1" t="str">
        <f>IF(官網匯出!O1875="","",官網匯出!O1875)</f>
        <v/>
      </c>
      <c r="V1875" s="1" t="str">
        <f>IF(官網匯出!P1875="",IF(G1875="","",0),官網匯出!P1875)</f>
        <v/>
      </c>
      <c r="W1875" s="1" t="str">
        <f>IF(官網匯出!Q1875="",IF(G1875="","",0),官網匯出!Q1875)</f>
        <v/>
      </c>
      <c r="X1875" s="1" t="str">
        <f>IF(官網匯出!R1875="","",官網匯出!R1875)</f>
        <v/>
      </c>
      <c r="Y1875" s="1" t="str">
        <f>IF(官網匯出!S1875="","",官網匯出!S1875)</f>
        <v/>
      </c>
      <c r="Z1875" s="1" t="str">
        <f>IF(G1875="","",官網匯出!T1875)</f>
        <v/>
      </c>
      <c r="AA1875" s="1" t="str">
        <f>IF(G1875="","",官網匯出!AK1875)</f>
        <v/>
      </c>
      <c r="AB1875" s="1" t="str">
        <f>IF(G1875="","",IF(官網匯出!V1875="","",官網匯出!V1875))</f>
        <v/>
      </c>
      <c r="AJ1875" s="1" t="str">
        <f>IF(G1875="","",IF(官網匯出!AE1875="","",官網匯出!AE1875))</f>
        <v/>
      </c>
      <c r="AK1875" s="1" t="str">
        <f>IF(G1875="","",IF(官網匯出!AD1875="","",官網匯出!AD1875))</f>
        <v/>
      </c>
      <c r="AL1875" s="1" t="str">
        <f t="shared" si="332"/>
        <v>0</v>
      </c>
      <c r="AM1875" s="1" t="str">
        <f>IF(官網匯出!AG1875="","",官網匯出!AG1875)</f>
        <v/>
      </c>
      <c r="AN1875" s="1" t="str">
        <f>IF(G1875="","",IF(官網匯出!AH1875="","",官網匯出!AH1875))</f>
        <v/>
      </c>
      <c r="AO1875" s="14" t="str">
        <f t="shared" si="333"/>
        <v/>
      </c>
      <c r="AP1875" s="14" t="str">
        <f t="shared" si="334"/>
        <v>1</v>
      </c>
      <c r="AQ1875" s="14" t="str">
        <f t="shared" si="335"/>
        <v>0</v>
      </c>
      <c r="AR1875" s="1" t="str">
        <f t="shared" si="336"/>
        <v/>
      </c>
      <c r="AS1875" s="1" t="str">
        <f t="shared" si="337"/>
        <v/>
      </c>
      <c r="AT1875" s="1" t="str">
        <f t="shared" si="338"/>
        <v/>
      </c>
      <c r="AU1875" s="1" t="str">
        <f t="shared" si="329"/>
        <v/>
      </c>
      <c r="AV1875" s="1" t="e">
        <f>IF(VLOOKUP(G1875,官網匯出!A:AQ,42,FALSE)="","[黃金盾官網]",VLOOKUP(G1875,官網匯出!A:AQ,42,FALSE))</f>
        <v>#N/A</v>
      </c>
      <c r="AW1875" s="1" t="e">
        <f>IF(LEFT(VLOOKUP(G1875,官網匯出!A:AS,43,FALSE),2)="","web",LEFT(VLOOKUP(G1875,官網匯出!A:AS,43,FALSE),2))</f>
        <v>#N/A</v>
      </c>
      <c r="AX1875" s="1" t="str">
        <f t="shared" si="339"/>
        <v>O</v>
      </c>
    </row>
    <row r="1876" spans="1:50">
      <c r="A1876" s="1" t="str">
        <f>IF(G1876="","",VLOOKUP(官網轉換!AW1876,團名!A:B,2,FALSE))</f>
        <v/>
      </c>
      <c r="B1876" s="1" t="str">
        <f>IF(G1876="","",IF(LEFT(VLOOKUP(G1876,官網匯出!A:AQ,43,0),2)="wf",VLOOKUP(VLOOKUP(G1876,官網匯出!A:AQ,43,0),團名!$I$1:$K$12,2,FALSE),"N0071"))</f>
        <v/>
      </c>
      <c r="C1876" s="1" t="str">
        <f>IFERROR(VLOOKUP(官網匯出!D1876,團名!E:G,3,FALSE),"")</f>
        <v/>
      </c>
      <c r="D1876" s="1" t="str">
        <f t="shared" si="330"/>
        <v/>
      </c>
      <c r="E1876" s="1" t="str">
        <f t="shared" si="331"/>
        <v/>
      </c>
      <c r="F1876" s="1" t="str">
        <f>IF(官網匯出!F1876="已付款","","B0012")</f>
        <v>B0012</v>
      </c>
      <c r="G1876" s="1" t="str">
        <f>IF(官網匯出!A1876="","",官網匯出!A1876)</f>
        <v/>
      </c>
      <c r="H1876" s="3" t="str">
        <f>IF(官網匯出!B1876="","",官網匯出!B1876)</f>
        <v/>
      </c>
      <c r="I1876" s="1" t="str">
        <f>IF(官網匯出!C1876="","",官網匯出!C1876)</f>
        <v/>
      </c>
      <c r="J1876" s="1" t="str">
        <f>IF(官網匯出!D1876="","",官網匯出!D1876)</f>
        <v/>
      </c>
      <c r="K1876" s="3" t="str">
        <f>IF(官網匯出!E1876="","",官網匯出!E1876)</f>
        <v/>
      </c>
      <c r="L1876" s="1" t="str">
        <f>IF(官網匯出!F1876="","",官網匯出!F1876)</f>
        <v/>
      </c>
      <c r="M1876" s="1" t="str">
        <f>IF(官網匯出!G1876="","",官網匯出!G1876)</f>
        <v/>
      </c>
      <c r="N1876" s="1" t="str">
        <f>IF(官網匯出!H1876="","",官網匯出!H1876)</f>
        <v/>
      </c>
      <c r="P1876" s="1" t="str">
        <f>IF(官網匯出!J1876="","",RIGHT(官網匯出!J1876,LEN(官網匯出!J1876)-2))</f>
        <v/>
      </c>
      <c r="Q1876" s="1" t="str">
        <f>IF(官網匯出!K1876="","",官網匯出!K1876)</f>
        <v/>
      </c>
      <c r="R1876" s="1" t="str">
        <f>IF(官網匯出!L1876="","",官網匯出!L1876)</f>
        <v/>
      </c>
      <c r="S1876" s="1" t="str">
        <f>IF(官網匯出!M1876="","",官網匯出!M1876)</f>
        <v/>
      </c>
      <c r="T1876" s="1" t="str">
        <f>IF(官網匯出!N1876="","",官網匯出!N1876)</f>
        <v/>
      </c>
      <c r="U1876" s="1" t="str">
        <f>IF(官網匯出!O1876="","",官網匯出!O1876)</f>
        <v/>
      </c>
      <c r="V1876" s="1" t="str">
        <f>IF(官網匯出!P1876="",IF(G1876="","",0),官網匯出!P1876)</f>
        <v/>
      </c>
      <c r="W1876" s="1" t="str">
        <f>IF(官網匯出!Q1876="",IF(G1876="","",0),官網匯出!Q1876)</f>
        <v/>
      </c>
      <c r="X1876" s="1" t="str">
        <f>IF(官網匯出!R1876="","",官網匯出!R1876)</f>
        <v/>
      </c>
      <c r="Y1876" s="1" t="str">
        <f>IF(官網匯出!S1876="","",官網匯出!S1876)</f>
        <v/>
      </c>
      <c r="Z1876" s="1" t="str">
        <f>IF(G1876="","",官網匯出!T1876)</f>
        <v/>
      </c>
      <c r="AA1876" s="1" t="str">
        <f>IF(G1876="","",官網匯出!AK1876)</f>
        <v/>
      </c>
      <c r="AB1876" s="1" t="str">
        <f>IF(G1876="","",IF(官網匯出!V1876="","",官網匯出!V1876))</f>
        <v/>
      </c>
      <c r="AJ1876" s="1" t="str">
        <f>IF(G1876="","",IF(官網匯出!AE1876="","",官網匯出!AE1876))</f>
        <v/>
      </c>
      <c r="AK1876" s="1" t="str">
        <f>IF(G1876="","",IF(官網匯出!AD1876="","",官網匯出!AD1876))</f>
        <v/>
      </c>
      <c r="AL1876" s="1" t="str">
        <f t="shared" si="332"/>
        <v>0</v>
      </c>
      <c r="AM1876" s="1" t="str">
        <f>IF(官網匯出!AG1876="","",官網匯出!AG1876)</f>
        <v/>
      </c>
      <c r="AN1876" s="1" t="str">
        <f>IF(G1876="","",IF(官網匯出!AH1876="","",官網匯出!AH1876))</f>
        <v/>
      </c>
      <c r="AO1876" s="14" t="str">
        <f t="shared" si="333"/>
        <v/>
      </c>
      <c r="AP1876" s="14" t="str">
        <f t="shared" si="334"/>
        <v>1</v>
      </c>
      <c r="AQ1876" s="14" t="str">
        <f t="shared" si="335"/>
        <v>0</v>
      </c>
      <c r="AR1876" s="1" t="str">
        <f t="shared" si="336"/>
        <v/>
      </c>
      <c r="AS1876" s="1" t="str">
        <f t="shared" si="337"/>
        <v/>
      </c>
      <c r="AT1876" s="1" t="str">
        <f t="shared" si="338"/>
        <v/>
      </c>
      <c r="AU1876" s="1" t="str">
        <f t="shared" si="329"/>
        <v/>
      </c>
      <c r="AV1876" s="1" t="e">
        <f>IF(VLOOKUP(G1876,官網匯出!A:AQ,42,FALSE)="","[黃金盾官網]",VLOOKUP(G1876,官網匯出!A:AQ,42,FALSE))</f>
        <v>#N/A</v>
      </c>
      <c r="AW1876" s="1" t="e">
        <f>IF(LEFT(VLOOKUP(G1876,官網匯出!A:AS,43,FALSE),2)="","web",LEFT(VLOOKUP(G1876,官網匯出!A:AS,43,FALSE),2))</f>
        <v>#N/A</v>
      </c>
      <c r="AX1876" s="1" t="str">
        <f t="shared" si="339"/>
        <v>O</v>
      </c>
    </row>
    <row r="1877" spans="1:50">
      <c r="A1877" s="1" t="str">
        <f>IF(G1877="","",VLOOKUP(官網轉換!AW1877,團名!A:B,2,FALSE))</f>
        <v/>
      </c>
      <c r="B1877" s="1" t="str">
        <f>IF(G1877="","",IF(LEFT(VLOOKUP(G1877,官網匯出!A:AQ,43,0),2)="wf",VLOOKUP(VLOOKUP(G1877,官網匯出!A:AQ,43,0),團名!$I$1:$K$12,2,FALSE),"N0071"))</f>
        <v/>
      </c>
      <c r="C1877" s="1" t="str">
        <f>IFERROR(VLOOKUP(官網匯出!D1877,團名!E:G,3,FALSE),"")</f>
        <v/>
      </c>
      <c r="D1877" s="1" t="str">
        <f t="shared" si="330"/>
        <v/>
      </c>
      <c r="E1877" s="1" t="str">
        <f t="shared" si="331"/>
        <v/>
      </c>
      <c r="F1877" s="1" t="str">
        <f>IF(官網匯出!F1877="已付款","","B0012")</f>
        <v>B0012</v>
      </c>
      <c r="G1877" s="1" t="str">
        <f>IF(官網匯出!A1877="","",官網匯出!A1877)</f>
        <v/>
      </c>
      <c r="H1877" s="3" t="str">
        <f>IF(官網匯出!B1877="","",官網匯出!B1877)</f>
        <v/>
      </c>
      <c r="I1877" s="1" t="str">
        <f>IF(官網匯出!C1877="","",官網匯出!C1877)</f>
        <v/>
      </c>
      <c r="J1877" s="1" t="str">
        <f>IF(官網匯出!D1877="","",官網匯出!D1877)</f>
        <v/>
      </c>
      <c r="K1877" s="3" t="str">
        <f>IF(官網匯出!E1877="","",官網匯出!E1877)</f>
        <v/>
      </c>
      <c r="L1877" s="1" t="str">
        <f>IF(官網匯出!F1877="","",官網匯出!F1877)</f>
        <v/>
      </c>
      <c r="M1877" s="1" t="str">
        <f>IF(官網匯出!G1877="","",官網匯出!G1877)</f>
        <v/>
      </c>
      <c r="N1877" s="1" t="str">
        <f>IF(官網匯出!H1877="","",官網匯出!H1877)</f>
        <v/>
      </c>
      <c r="P1877" s="1" t="str">
        <f>IF(官網匯出!J1877="","",RIGHT(官網匯出!J1877,LEN(官網匯出!J1877)-2))</f>
        <v/>
      </c>
      <c r="Q1877" s="1" t="str">
        <f>IF(官網匯出!K1877="","",官網匯出!K1877)</f>
        <v/>
      </c>
      <c r="R1877" s="1" t="str">
        <f>IF(官網匯出!L1877="","",官網匯出!L1877)</f>
        <v/>
      </c>
      <c r="S1877" s="1" t="str">
        <f>IF(官網匯出!M1877="","",官網匯出!M1877)</f>
        <v/>
      </c>
      <c r="T1877" s="1" t="str">
        <f>IF(官網匯出!N1877="","",官網匯出!N1877)</f>
        <v/>
      </c>
      <c r="U1877" s="1" t="str">
        <f>IF(官網匯出!O1877="","",官網匯出!O1877)</f>
        <v/>
      </c>
      <c r="V1877" s="1" t="str">
        <f>IF(官網匯出!P1877="",IF(G1877="","",0),官網匯出!P1877)</f>
        <v/>
      </c>
      <c r="W1877" s="1" t="str">
        <f>IF(官網匯出!Q1877="",IF(G1877="","",0),官網匯出!Q1877)</f>
        <v/>
      </c>
      <c r="X1877" s="1" t="str">
        <f>IF(官網匯出!R1877="","",官網匯出!R1877)</f>
        <v/>
      </c>
      <c r="Y1877" s="1" t="str">
        <f>IF(官網匯出!S1877="","",官網匯出!S1877)</f>
        <v/>
      </c>
      <c r="Z1877" s="1" t="str">
        <f>IF(G1877="","",官網匯出!T1877)</f>
        <v/>
      </c>
      <c r="AA1877" s="1" t="str">
        <f>IF(G1877="","",官網匯出!AK1877)</f>
        <v/>
      </c>
      <c r="AB1877" s="1" t="str">
        <f>IF(G1877="","",IF(官網匯出!V1877="","",官網匯出!V1877))</f>
        <v/>
      </c>
      <c r="AJ1877" s="1" t="str">
        <f>IF(G1877="","",IF(官網匯出!AE1877="","",官網匯出!AE1877))</f>
        <v/>
      </c>
      <c r="AK1877" s="1" t="str">
        <f>IF(G1877="","",IF(官網匯出!AD1877="","",官網匯出!AD1877))</f>
        <v/>
      </c>
      <c r="AL1877" s="1" t="str">
        <f t="shared" si="332"/>
        <v>0</v>
      </c>
      <c r="AM1877" s="1" t="str">
        <f>IF(官網匯出!AG1877="","",官網匯出!AG1877)</f>
        <v/>
      </c>
      <c r="AN1877" s="1" t="str">
        <f>IF(G1877="","",IF(官網匯出!AH1877="","",官網匯出!AH1877))</f>
        <v/>
      </c>
      <c r="AO1877" s="14" t="str">
        <f t="shared" si="333"/>
        <v/>
      </c>
      <c r="AP1877" s="14" t="str">
        <f t="shared" si="334"/>
        <v>1</v>
      </c>
      <c r="AQ1877" s="14" t="str">
        <f t="shared" si="335"/>
        <v>0</v>
      </c>
      <c r="AR1877" s="1" t="str">
        <f t="shared" si="336"/>
        <v/>
      </c>
      <c r="AS1877" s="1" t="str">
        <f t="shared" si="337"/>
        <v/>
      </c>
      <c r="AT1877" s="1" t="str">
        <f t="shared" si="338"/>
        <v/>
      </c>
      <c r="AU1877" s="1" t="str">
        <f t="shared" si="329"/>
        <v/>
      </c>
      <c r="AV1877" s="1" t="e">
        <f>IF(VLOOKUP(G1877,官網匯出!A:AQ,42,FALSE)="","[黃金盾官網]",VLOOKUP(G1877,官網匯出!A:AQ,42,FALSE))</f>
        <v>#N/A</v>
      </c>
      <c r="AW1877" s="1" t="e">
        <f>IF(LEFT(VLOOKUP(G1877,官網匯出!A:AS,43,FALSE),2)="","web",LEFT(VLOOKUP(G1877,官網匯出!A:AS,43,FALSE),2))</f>
        <v>#N/A</v>
      </c>
      <c r="AX1877" s="1" t="str">
        <f t="shared" si="339"/>
        <v>O</v>
      </c>
    </row>
    <row r="1878" spans="1:50">
      <c r="A1878" s="1" t="str">
        <f>IF(G1878="","",VLOOKUP(官網轉換!AW1878,團名!A:B,2,FALSE))</f>
        <v/>
      </c>
      <c r="B1878" s="1" t="str">
        <f>IF(G1878="","",IF(LEFT(VLOOKUP(G1878,官網匯出!A:AQ,43,0),2)="wf",VLOOKUP(VLOOKUP(G1878,官網匯出!A:AQ,43,0),團名!$I$1:$K$12,2,FALSE),"N0071"))</f>
        <v/>
      </c>
      <c r="C1878" s="1" t="str">
        <f>IFERROR(VLOOKUP(官網匯出!D1878,團名!E:G,3,FALSE),"")</f>
        <v/>
      </c>
      <c r="D1878" s="1" t="str">
        <f t="shared" si="330"/>
        <v/>
      </c>
      <c r="E1878" s="1" t="str">
        <f t="shared" si="331"/>
        <v/>
      </c>
      <c r="F1878" s="1" t="str">
        <f>IF(官網匯出!F1878="已付款","","B0012")</f>
        <v>B0012</v>
      </c>
      <c r="G1878" s="1" t="str">
        <f>IF(官網匯出!A1878="","",官網匯出!A1878)</f>
        <v/>
      </c>
      <c r="H1878" s="3" t="str">
        <f>IF(官網匯出!B1878="","",官網匯出!B1878)</f>
        <v/>
      </c>
      <c r="I1878" s="1" t="str">
        <f>IF(官網匯出!C1878="","",官網匯出!C1878)</f>
        <v/>
      </c>
      <c r="J1878" s="1" t="str">
        <f>IF(官網匯出!D1878="","",官網匯出!D1878)</f>
        <v/>
      </c>
      <c r="K1878" s="3" t="str">
        <f>IF(官網匯出!E1878="","",官網匯出!E1878)</f>
        <v/>
      </c>
      <c r="L1878" s="1" t="str">
        <f>IF(官網匯出!F1878="","",官網匯出!F1878)</f>
        <v/>
      </c>
      <c r="M1878" s="1" t="str">
        <f>IF(官網匯出!G1878="","",官網匯出!G1878)</f>
        <v/>
      </c>
      <c r="N1878" s="1" t="str">
        <f>IF(官網匯出!H1878="","",官網匯出!H1878)</f>
        <v/>
      </c>
      <c r="P1878" s="1" t="str">
        <f>IF(官網匯出!J1878="","",RIGHT(官網匯出!J1878,LEN(官網匯出!J1878)-2))</f>
        <v/>
      </c>
      <c r="Q1878" s="1" t="str">
        <f>IF(官網匯出!K1878="","",官網匯出!K1878)</f>
        <v/>
      </c>
      <c r="R1878" s="1" t="str">
        <f>IF(官網匯出!L1878="","",官網匯出!L1878)</f>
        <v/>
      </c>
      <c r="S1878" s="1" t="str">
        <f>IF(官網匯出!M1878="","",官網匯出!M1878)</f>
        <v/>
      </c>
      <c r="T1878" s="1" t="str">
        <f>IF(官網匯出!N1878="","",官網匯出!N1878)</f>
        <v/>
      </c>
      <c r="U1878" s="1" t="str">
        <f>IF(官網匯出!O1878="","",官網匯出!O1878)</f>
        <v/>
      </c>
      <c r="V1878" s="1" t="str">
        <f>IF(官網匯出!P1878="",IF(G1878="","",0),官網匯出!P1878)</f>
        <v/>
      </c>
      <c r="W1878" s="1" t="str">
        <f>IF(官網匯出!Q1878="",IF(G1878="","",0),官網匯出!Q1878)</f>
        <v/>
      </c>
      <c r="X1878" s="1" t="str">
        <f>IF(官網匯出!R1878="","",官網匯出!R1878)</f>
        <v/>
      </c>
      <c r="Y1878" s="1" t="str">
        <f>IF(官網匯出!S1878="","",官網匯出!S1878)</f>
        <v/>
      </c>
      <c r="Z1878" s="1" t="str">
        <f>IF(G1878="","",官網匯出!T1878)</f>
        <v/>
      </c>
      <c r="AA1878" s="1" t="str">
        <f>IF(G1878="","",官網匯出!AK1878)</f>
        <v/>
      </c>
      <c r="AB1878" s="1" t="str">
        <f>IF(G1878="","",IF(官網匯出!V1878="","",官網匯出!V1878))</f>
        <v/>
      </c>
      <c r="AJ1878" s="1" t="str">
        <f>IF(G1878="","",IF(官網匯出!AE1878="","",官網匯出!AE1878))</f>
        <v/>
      </c>
      <c r="AK1878" s="1" t="str">
        <f>IF(G1878="","",IF(官網匯出!AD1878="","",官網匯出!AD1878))</f>
        <v/>
      </c>
      <c r="AL1878" s="1" t="str">
        <f t="shared" si="332"/>
        <v>0</v>
      </c>
      <c r="AM1878" s="1" t="str">
        <f>IF(官網匯出!AG1878="","",官網匯出!AG1878)</f>
        <v/>
      </c>
      <c r="AN1878" s="1" t="str">
        <f>IF(G1878="","",IF(官網匯出!AH1878="","",官網匯出!AH1878))</f>
        <v/>
      </c>
      <c r="AO1878" s="14" t="str">
        <f t="shared" si="333"/>
        <v/>
      </c>
      <c r="AP1878" s="14" t="str">
        <f t="shared" si="334"/>
        <v>1</v>
      </c>
      <c r="AQ1878" s="14" t="str">
        <f t="shared" si="335"/>
        <v>0</v>
      </c>
      <c r="AR1878" s="1" t="str">
        <f t="shared" si="336"/>
        <v/>
      </c>
      <c r="AS1878" s="1" t="str">
        <f t="shared" si="337"/>
        <v/>
      </c>
      <c r="AT1878" s="1" t="str">
        <f t="shared" si="338"/>
        <v/>
      </c>
      <c r="AU1878" s="1" t="str">
        <f t="shared" si="329"/>
        <v/>
      </c>
      <c r="AV1878" s="1" t="e">
        <f>IF(VLOOKUP(G1878,官網匯出!A:AQ,42,FALSE)="","[黃金盾官網]",VLOOKUP(G1878,官網匯出!A:AQ,42,FALSE))</f>
        <v>#N/A</v>
      </c>
      <c r="AW1878" s="1" t="e">
        <f>IF(LEFT(VLOOKUP(G1878,官網匯出!A:AS,43,FALSE),2)="","web",LEFT(VLOOKUP(G1878,官網匯出!A:AS,43,FALSE),2))</f>
        <v>#N/A</v>
      </c>
      <c r="AX1878" s="1" t="str">
        <f t="shared" si="339"/>
        <v>O</v>
      </c>
    </row>
    <row r="1879" spans="1:50">
      <c r="A1879" s="1" t="str">
        <f>IF(G1879="","",VLOOKUP(官網轉換!AW1879,團名!A:B,2,FALSE))</f>
        <v/>
      </c>
      <c r="B1879" s="1" t="str">
        <f>IF(G1879="","",IF(LEFT(VLOOKUP(G1879,官網匯出!A:AQ,43,0),2)="wf",VLOOKUP(VLOOKUP(G1879,官網匯出!A:AQ,43,0),團名!$I$1:$K$12,2,FALSE),"N0071"))</f>
        <v/>
      </c>
      <c r="C1879" s="1" t="str">
        <f>IFERROR(VLOOKUP(官網匯出!D1879,團名!E:G,3,FALSE),"")</f>
        <v/>
      </c>
      <c r="D1879" s="1" t="str">
        <f t="shared" si="330"/>
        <v/>
      </c>
      <c r="E1879" s="1" t="str">
        <f t="shared" si="331"/>
        <v/>
      </c>
      <c r="F1879" s="1" t="str">
        <f>IF(官網匯出!F1879="已付款","","B0012")</f>
        <v>B0012</v>
      </c>
      <c r="G1879" s="1" t="str">
        <f>IF(官網匯出!A1879="","",官網匯出!A1879)</f>
        <v/>
      </c>
      <c r="H1879" s="3" t="str">
        <f>IF(官網匯出!B1879="","",官網匯出!B1879)</f>
        <v/>
      </c>
      <c r="I1879" s="1" t="str">
        <f>IF(官網匯出!C1879="","",官網匯出!C1879)</f>
        <v/>
      </c>
      <c r="J1879" s="1" t="str">
        <f>IF(官網匯出!D1879="","",官網匯出!D1879)</f>
        <v/>
      </c>
      <c r="K1879" s="3" t="str">
        <f>IF(官網匯出!E1879="","",官網匯出!E1879)</f>
        <v/>
      </c>
      <c r="L1879" s="1" t="str">
        <f>IF(官網匯出!F1879="","",官網匯出!F1879)</f>
        <v/>
      </c>
      <c r="M1879" s="1" t="str">
        <f>IF(官網匯出!G1879="","",官網匯出!G1879)</f>
        <v/>
      </c>
      <c r="N1879" s="1" t="str">
        <f>IF(官網匯出!H1879="","",官網匯出!H1879)</f>
        <v/>
      </c>
      <c r="P1879" s="1" t="str">
        <f>IF(官網匯出!J1879="","",RIGHT(官網匯出!J1879,LEN(官網匯出!J1879)-2))</f>
        <v/>
      </c>
      <c r="Q1879" s="1" t="str">
        <f>IF(官網匯出!K1879="","",官網匯出!K1879)</f>
        <v/>
      </c>
      <c r="R1879" s="1" t="str">
        <f>IF(官網匯出!L1879="","",官網匯出!L1879)</f>
        <v/>
      </c>
      <c r="S1879" s="1" t="str">
        <f>IF(官網匯出!M1879="","",官網匯出!M1879)</f>
        <v/>
      </c>
      <c r="T1879" s="1" t="str">
        <f>IF(官網匯出!N1879="","",官網匯出!N1879)</f>
        <v/>
      </c>
      <c r="U1879" s="1" t="str">
        <f>IF(官網匯出!O1879="","",官網匯出!O1879)</f>
        <v/>
      </c>
      <c r="V1879" s="1" t="str">
        <f>IF(官網匯出!P1879="",IF(G1879="","",0),官網匯出!P1879)</f>
        <v/>
      </c>
      <c r="W1879" s="1" t="str">
        <f>IF(官網匯出!Q1879="",IF(G1879="","",0),官網匯出!Q1879)</f>
        <v/>
      </c>
      <c r="X1879" s="1" t="str">
        <f>IF(官網匯出!R1879="","",官網匯出!R1879)</f>
        <v/>
      </c>
      <c r="Y1879" s="1" t="str">
        <f>IF(官網匯出!S1879="","",官網匯出!S1879)</f>
        <v/>
      </c>
      <c r="Z1879" s="1" t="str">
        <f>IF(G1879="","",官網匯出!T1879)</f>
        <v/>
      </c>
      <c r="AA1879" s="1" t="str">
        <f>IF(G1879="","",官網匯出!AK1879)</f>
        <v/>
      </c>
      <c r="AB1879" s="1" t="str">
        <f>IF(G1879="","",IF(官網匯出!V1879="","",官網匯出!V1879))</f>
        <v/>
      </c>
      <c r="AJ1879" s="1" t="str">
        <f>IF(G1879="","",IF(官網匯出!AE1879="","",官網匯出!AE1879))</f>
        <v/>
      </c>
      <c r="AK1879" s="1" t="str">
        <f>IF(G1879="","",IF(官網匯出!AD1879="","",官網匯出!AD1879))</f>
        <v/>
      </c>
      <c r="AL1879" s="1" t="str">
        <f t="shared" si="332"/>
        <v>0</v>
      </c>
      <c r="AM1879" s="1" t="str">
        <f>IF(官網匯出!AG1879="","",官網匯出!AG1879)</f>
        <v/>
      </c>
      <c r="AN1879" s="1" t="str">
        <f>IF(G1879="","",IF(官網匯出!AH1879="","",官網匯出!AH1879))</f>
        <v/>
      </c>
      <c r="AO1879" s="14" t="str">
        <f t="shared" si="333"/>
        <v/>
      </c>
      <c r="AP1879" s="14" t="str">
        <f t="shared" si="334"/>
        <v>1</v>
      </c>
      <c r="AQ1879" s="14" t="str">
        <f t="shared" si="335"/>
        <v>0</v>
      </c>
      <c r="AR1879" s="1" t="str">
        <f t="shared" si="336"/>
        <v/>
      </c>
      <c r="AS1879" s="1" t="str">
        <f t="shared" si="337"/>
        <v/>
      </c>
      <c r="AT1879" s="1" t="str">
        <f t="shared" si="338"/>
        <v/>
      </c>
      <c r="AU1879" s="1" t="str">
        <f t="shared" si="329"/>
        <v/>
      </c>
      <c r="AV1879" s="1" t="e">
        <f>IF(VLOOKUP(G1879,官網匯出!A:AQ,42,FALSE)="","[黃金盾官網]",VLOOKUP(G1879,官網匯出!A:AQ,42,FALSE))</f>
        <v>#N/A</v>
      </c>
      <c r="AW1879" s="1" t="e">
        <f>IF(LEFT(VLOOKUP(G1879,官網匯出!A:AS,43,FALSE),2)="","web",LEFT(VLOOKUP(G1879,官網匯出!A:AS,43,FALSE),2))</f>
        <v>#N/A</v>
      </c>
      <c r="AX1879" s="1" t="str">
        <f t="shared" si="339"/>
        <v>O</v>
      </c>
    </row>
    <row r="1880" spans="1:50">
      <c r="A1880" s="1" t="str">
        <f>IF(G1880="","",VLOOKUP(官網轉換!AW1880,團名!A:B,2,FALSE))</f>
        <v/>
      </c>
      <c r="B1880" s="1" t="str">
        <f>IF(G1880="","",IF(LEFT(VLOOKUP(G1880,官網匯出!A:AQ,43,0),2)="wf",VLOOKUP(VLOOKUP(G1880,官網匯出!A:AQ,43,0),團名!$I$1:$K$12,2,FALSE),"N0071"))</f>
        <v/>
      </c>
      <c r="C1880" s="1" t="str">
        <f>IFERROR(VLOOKUP(官網匯出!D1880,團名!E:G,3,FALSE),"")</f>
        <v/>
      </c>
      <c r="D1880" s="1" t="str">
        <f t="shared" si="330"/>
        <v/>
      </c>
      <c r="E1880" s="1" t="str">
        <f t="shared" si="331"/>
        <v/>
      </c>
      <c r="F1880" s="1" t="str">
        <f>IF(官網匯出!F1880="已付款","","B0012")</f>
        <v>B0012</v>
      </c>
      <c r="G1880" s="1" t="str">
        <f>IF(官網匯出!A1880="","",官網匯出!A1880)</f>
        <v/>
      </c>
      <c r="H1880" s="3" t="str">
        <f>IF(官網匯出!B1880="","",官網匯出!B1880)</f>
        <v/>
      </c>
      <c r="I1880" s="1" t="str">
        <f>IF(官網匯出!C1880="","",官網匯出!C1880)</f>
        <v/>
      </c>
      <c r="J1880" s="1" t="str">
        <f>IF(官網匯出!D1880="","",官網匯出!D1880)</f>
        <v/>
      </c>
      <c r="K1880" s="3" t="str">
        <f>IF(官網匯出!E1880="","",官網匯出!E1880)</f>
        <v/>
      </c>
      <c r="L1880" s="1" t="str">
        <f>IF(官網匯出!F1880="","",官網匯出!F1880)</f>
        <v/>
      </c>
      <c r="M1880" s="1" t="str">
        <f>IF(官網匯出!G1880="","",官網匯出!G1880)</f>
        <v/>
      </c>
      <c r="N1880" s="1" t="str">
        <f>IF(官網匯出!H1880="","",官網匯出!H1880)</f>
        <v/>
      </c>
      <c r="P1880" s="1" t="str">
        <f>IF(官網匯出!J1880="","",RIGHT(官網匯出!J1880,LEN(官網匯出!J1880)-2))</f>
        <v/>
      </c>
      <c r="Q1880" s="1" t="str">
        <f>IF(官網匯出!K1880="","",官網匯出!K1880)</f>
        <v/>
      </c>
      <c r="R1880" s="1" t="str">
        <f>IF(官網匯出!L1880="","",官網匯出!L1880)</f>
        <v/>
      </c>
      <c r="S1880" s="1" t="str">
        <f>IF(官網匯出!M1880="","",官網匯出!M1880)</f>
        <v/>
      </c>
      <c r="T1880" s="1" t="str">
        <f>IF(官網匯出!N1880="","",官網匯出!N1880)</f>
        <v/>
      </c>
      <c r="U1880" s="1" t="str">
        <f>IF(官網匯出!O1880="","",官網匯出!O1880)</f>
        <v/>
      </c>
      <c r="V1880" s="1" t="str">
        <f>IF(官網匯出!P1880="",IF(G1880="","",0),官網匯出!P1880)</f>
        <v/>
      </c>
      <c r="W1880" s="1" t="str">
        <f>IF(官網匯出!Q1880="",IF(G1880="","",0),官網匯出!Q1880)</f>
        <v/>
      </c>
      <c r="X1880" s="1" t="str">
        <f>IF(官網匯出!R1880="","",官網匯出!R1880)</f>
        <v/>
      </c>
      <c r="Y1880" s="1" t="str">
        <f>IF(官網匯出!S1880="","",官網匯出!S1880)</f>
        <v/>
      </c>
      <c r="Z1880" s="1" t="str">
        <f>IF(G1880="","",官網匯出!T1880)</f>
        <v/>
      </c>
      <c r="AA1880" s="1" t="str">
        <f>IF(G1880="","",官網匯出!AK1880)</f>
        <v/>
      </c>
      <c r="AB1880" s="1" t="str">
        <f>IF(G1880="","",IF(官網匯出!V1880="","",官網匯出!V1880))</f>
        <v/>
      </c>
      <c r="AJ1880" s="1" t="str">
        <f>IF(G1880="","",IF(官網匯出!AE1880="","",官網匯出!AE1880))</f>
        <v/>
      </c>
      <c r="AK1880" s="1" t="str">
        <f>IF(G1880="","",IF(官網匯出!AD1880="","",官網匯出!AD1880))</f>
        <v/>
      </c>
      <c r="AL1880" s="1" t="str">
        <f t="shared" si="332"/>
        <v>0</v>
      </c>
      <c r="AM1880" s="1" t="str">
        <f>IF(官網匯出!AG1880="","",官網匯出!AG1880)</f>
        <v/>
      </c>
      <c r="AN1880" s="1" t="str">
        <f>IF(G1880="","",IF(官網匯出!AH1880="","",官網匯出!AH1880))</f>
        <v/>
      </c>
      <c r="AO1880" s="14" t="str">
        <f t="shared" si="333"/>
        <v/>
      </c>
      <c r="AP1880" s="14" t="str">
        <f t="shared" si="334"/>
        <v>1</v>
      </c>
      <c r="AQ1880" s="14" t="str">
        <f t="shared" si="335"/>
        <v>0</v>
      </c>
      <c r="AR1880" s="1" t="str">
        <f t="shared" si="336"/>
        <v/>
      </c>
      <c r="AS1880" s="1" t="str">
        <f t="shared" si="337"/>
        <v/>
      </c>
      <c r="AT1880" s="1" t="str">
        <f t="shared" si="338"/>
        <v/>
      </c>
      <c r="AU1880" s="1" t="str">
        <f t="shared" si="329"/>
        <v/>
      </c>
      <c r="AV1880" s="1" t="e">
        <f>IF(VLOOKUP(G1880,官網匯出!A:AQ,42,FALSE)="","[黃金盾官網]",VLOOKUP(G1880,官網匯出!A:AQ,42,FALSE))</f>
        <v>#N/A</v>
      </c>
      <c r="AW1880" s="1" t="e">
        <f>IF(LEFT(VLOOKUP(G1880,官網匯出!A:AS,43,FALSE),2)="","web",LEFT(VLOOKUP(G1880,官網匯出!A:AS,43,FALSE),2))</f>
        <v>#N/A</v>
      </c>
      <c r="AX1880" s="1" t="str">
        <f t="shared" si="339"/>
        <v>O</v>
      </c>
    </row>
    <row r="1881" spans="1:50">
      <c r="A1881" s="1" t="str">
        <f>IF(G1881="","",VLOOKUP(官網轉換!AW1881,團名!A:B,2,FALSE))</f>
        <v/>
      </c>
      <c r="B1881" s="1" t="str">
        <f>IF(G1881="","",IF(LEFT(VLOOKUP(G1881,官網匯出!A:AQ,43,0),2)="wf",VLOOKUP(VLOOKUP(G1881,官網匯出!A:AQ,43,0),團名!$I$1:$K$12,2,FALSE),"N0071"))</f>
        <v/>
      </c>
      <c r="C1881" s="1" t="str">
        <f>IFERROR(VLOOKUP(官網匯出!D1881,團名!E:G,3,FALSE),"")</f>
        <v/>
      </c>
      <c r="D1881" s="1" t="str">
        <f t="shared" si="330"/>
        <v/>
      </c>
      <c r="E1881" s="1" t="str">
        <f t="shared" si="331"/>
        <v/>
      </c>
      <c r="F1881" s="1" t="str">
        <f>IF(官網匯出!F1881="已付款","","B0012")</f>
        <v>B0012</v>
      </c>
      <c r="G1881" s="1" t="str">
        <f>IF(官網匯出!A1881="","",官網匯出!A1881)</f>
        <v/>
      </c>
      <c r="H1881" s="3" t="str">
        <f>IF(官網匯出!B1881="","",官網匯出!B1881)</f>
        <v/>
      </c>
      <c r="I1881" s="1" t="str">
        <f>IF(官網匯出!C1881="","",官網匯出!C1881)</f>
        <v/>
      </c>
      <c r="J1881" s="1" t="str">
        <f>IF(官網匯出!D1881="","",官網匯出!D1881)</f>
        <v/>
      </c>
      <c r="K1881" s="3" t="str">
        <f>IF(官網匯出!E1881="","",官網匯出!E1881)</f>
        <v/>
      </c>
      <c r="L1881" s="1" t="str">
        <f>IF(官網匯出!F1881="","",官網匯出!F1881)</f>
        <v/>
      </c>
      <c r="M1881" s="1" t="str">
        <f>IF(官網匯出!G1881="","",官網匯出!G1881)</f>
        <v/>
      </c>
      <c r="N1881" s="1" t="str">
        <f>IF(官網匯出!H1881="","",官網匯出!H1881)</f>
        <v/>
      </c>
      <c r="P1881" s="1" t="str">
        <f>IF(官網匯出!J1881="","",RIGHT(官網匯出!J1881,LEN(官網匯出!J1881)-2))</f>
        <v/>
      </c>
      <c r="Q1881" s="1" t="str">
        <f>IF(官網匯出!K1881="","",官網匯出!K1881)</f>
        <v/>
      </c>
      <c r="R1881" s="1" t="str">
        <f>IF(官網匯出!L1881="","",官網匯出!L1881)</f>
        <v/>
      </c>
      <c r="S1881" s="1" t="str">
        <f>IF(官網匯出!M1881="","",官網匯出!M1881)</f>
        <v/>
      </c>
      <c r="T1881" s="1" t="str">
        <f>IF(官網匯出!N1881="","",官網匯出!N1881)</f>
        <v/>
      </c>
      <c r="U1881" s="1" t="str">
        <f>IF(官網匯出!O1881="","",官網匯出!O1881)</f>
        <v/>
      </c>
      <c r="V1881" s="1" t="str">
        <f>IF(官網匯出!P1881="",IF(G1881="","",0),官網匯出!P1881)</f>
        <v/>
      </c>
      <c r="W1881" s="1" t="str">
        <f>IF(官網匯出!Q1881="",IF(G1881="","",0),官網匯出!Q1881)</f>
        <v/>
      </c>
      <c r="X1881" s="1" t="str">
        <f>IF(官網匯出!R1881="","",官網匯出!R1881)</f>
        <v/>
      </c>
      <c r="Y1881" s="1" t="str">
        <f>IF(官網匯出!S1881="","",官網匯出!S1881)</f>
        <v/>
      </c>
      <c r="Z1881" s="1" t="str">
        <f>IF(G1881="","",官網匯出!T1881)</f>
        <v/>
      </c>
      <c r="AA1881" s="1" t="str">
        <f>IF(G1881="","",官網匯出!AK1881)</f>
        <v/>
      </c>
      <c r="AB1881" s="1" t="str">
        <f>IF(G1881="","",IF(官網匯出!V1881="","",官網匯出!V1881))</f>
        <v/>
      </c>
      <c r="AJ1881" s="1" t="str">
        <f>IF(G1881="","",IF(官網匯出!AE1881="","",官網匯出!AE1881))</f>
        <v/>
      </c>
      <c r="AK1881" s="1" t="str">
        <f>IF(G1881="","",IF(官網匯出!AD1881="","",官網匯出!AD1881))</f>
        <v/>
      </c>
      <c r="AL1881" s="1" t="str">
        <f t="shared" si="332"/>
        <v>0</v>
      </c>
      <c r="AM1881" s="1" t="str">
        <f>IF(官網匯出!AG1881="","",官網匯出!AG1881)</f>
        <v/>
      </c>
      <c r="AN1881" s="1" t="str">
        <f>IF(G1881="","",IF(官網匯出!AH1881="","",官網匯出!AH1881))</f>
        <v/>
      </c>
      <c r="AO1881" s="14" t="str">
        <f t="shared" si="333"/>
        <v/>
      </c>
      <c r="AP1881" s="14" t="str">
        <f t="shared" si="334"/>
        <v>1</v>
      </c>
      <c r="AQ1881" s="14" t="str">
        <f t="shared" si="335"/>
        <v>0</v>
      </c>
      <c r="AR1881" s="1" t="str">
        <f t="shared" si="336"/>
        <v/>
      </c>
      <c r="AS1881" s="1" t="str">
        <f t="shared" si="337"/>
        <v/>
      </c>
      <c r="AT1881" s="1" t="str">
        <f t="shared" si="338"/>
        <v/>
      </c>
      <c r="AU1881" s="1" t="str">
        <f t="shared" si="329"/>
        <v/>
      </c>
      <c r="AV1881" s="1" t="e">
        <f>IF(VLOOKUP(G1881,官網匯出!A:AQ,42,FALSE)="","[黃金盾官網]",VLOOKUP(G1881,官網匯出!A:AQ,42,FALSE))</f>
        <v>#N/A</v>
      </c>
      <c r="AW1881" s="1" t="e">
        <f>IF(LEFT(VLOOKUP(G1881,官網匯出!A:AS,43,FALSE),2)="","web",LEFT(VLOOKUP(G1881,官網匯出!A:AS,43,FALSE),2))</f>
        <v>#N/A</v>
      </c>
      <c r="AX1881" s="1" t="str">
        <f t="shared" si="339"/>
        <v>O</v>
      </c>
    </row>
    <row r="1882" spans="1:50">
      <c r="A1882" s="1" t="str">
        <f>IF(G1882="","",VLOOKUP(官網轉換!AW1882,團名!A:B,2,FALSE))</f>
        <v/>
      </c>
      <c r="B1882" s="1" t="str">
        <f>IF(G1882="","",IF(LEFT(VLOOKUP(G1882,官網匯出!A:AQ,43,0),2)="wf",VLOOKUP(VLOOKUP(G1882,官網匯出!A:AQ,43,0),團名!$I$1:$K$12,2,FALSE),"N0071"))</f>
        <v/>
      </c>
      <c r="C1882" s="1" t="str">
        <f>IFERROR(VLOOKUP(官網匯出!D1882,團名!E:G,3,FALSE),"")</f>
        <v/>
      </c>
      <c r="D1882" s="1" t="str">
        <f t="shared" si="330"/>
        <v/>
      </c>
      <c r="E1882" s="1" t="str">
        <f t="shared" si="331"/>
        <v/>
      </c>
      <c r="F1882" s="1" t="str">
        <f>IF(官網匯出!F1882="已付款","","B0012")</f>
        <v>B0012</v>
      </c>
      <c r="G1882" s="1" t="str">
        <f>IF(官網匯出!A1882="","",官網匯出!A1882)</f>
        <v/>
      </c>
      <c r="H1882" s="3" t="str">
        <f>IF(官網匯出!B1882="","",官網匯出!B1882)</f>
        <v/>
      </c>
      <c r="I1882" s="1" t="str">
        <f>IF(官網匯出!C1882="","",官網匯出!C1882)</f>
        <v/>
      </c>
      <c r="J1882" s="1" t="str">
        <f>IF(官網匯出!D1882="","",官網匯出!D1882)</f>
        <v/>
      </c>
      <c r="K1882" s="3" t="str">
        <f>IF(官網匯出!E1882="","",官網匯出!E1882)</f>
        <v/>
      </c>
      <c r="L1882" s="1" t="str">
        <f>IF(官網匯出!F1882="","",官網匯出!F1882)</f>
        <v/>
      </c>
      <c r="M1882" s="1" t="str">
        <f>IF(官網匯出!G1882="","",官網匯出!G1882)</f>
        <v/>
      </c>
      <c r="N1882" s="1" t="str">
        <f>IF(官網匯出!H1882="","",官網匯出!H1882)</f>
        <v/>
      </c>
      <c r="P1882" s="1" t="str">
        <f>IF(官網匯出!J1882="","",RIGHT(官網匯出!J1882,LEN(官網匯出!J1882)-2))</f>
        <v/>
      </c>
      <c r="Q1882" s="1" t="str">
        <f>IF(官網匯出!K1882="","",官網匯出!K1882)</f>
        <v/>
      </c>
      <c r="R1882" s="1" t="str">
        <f>IF(官網匯出!L1882="","",官網匯出!L1882)</f>
        <v/>
      </c>
      <c r="S1882" s="1" t="str">
        <f>IF(官網匯出!M1882="","",官網匯出!M1882)</f>
        <v/>
      </c>
      <c r="T1882" s="1" t="str">
        <f>IF(官網匯出!N1882="","",官網匯出!N1882)</f>
        <v/>
      </c>
      <c r="U1882" s="1" t="str">
        <f>IF(官網匯出!O1882="","",官網匯出!O1882)</f>
        <v/>
      </c>
      <c r="V1882" s="1" t="str">
        <f>IF(官網匯出!P1882="",IF(G1882="","",0),官網匯出!P1882)</f>
        <v/>
      </c>
      <c r="W1882" s="1" t="str">
        <f>IF(官網匯出!Q1882="",IF(G1882="","",0),官網匯出!Q1882)</f>
        <v/>
      </c>
      <c r="X1882" s="1" t="str">
        <f>IF(官網匯出!R1882="","",官網匯出!R1882)</f>
        <v/>
      </c>
      <c r="Y1882" s="1" t="str">
        <f>IF(官網匯出!S1882="","",官網匯出!S1882)</f>
        <v/>
      </c>
      <c r="Z1882" s="1" t="str">
        <f>IF(G1882="","",官網匯出!T1882)</f>
        <v/>
      </c>
      <c r="AA1882" s="1" t="str">
        <f>IF(G1882="","",官網匯出!AK1882)</f>
        <v/>
      </c>
      <c r="AB1882" s="1" t="str">
        <f>IF(G1882="","",IF(官網匯出!V1882="","",官網匯出!V1882))</f>
        <v/>
      </c>
      <c r="AJ1882" s="1" t="str">
        <f>IF(G1882="","",IF(官網匯出!AE1882="","",官網匯出!AE1882))</f>
        <v/>
      </c>
      <c r="AK1882" s="1" t="str">
        <f>IF(G1882="","",IF(官網匯出!AD1882="","",官網匯出!AD1882))</f>
        <v/>
      </c>
      <c r="AL1882" s="1" t="str">
        <f t="shared" si="332"/>
        <v>0</v>
      </c>
      <c r="AM1882" s="1" t="str">
        <f>IF(官網匯出!AG1882="","",官網匯出!AG1882)</f>
        <v/>
      </c>
      <c r="AN1882" s="1" t="str">
        <f>IF(G1882="","",IF(官網匯出!AH1882="","",官網匯出!AH1882))</f>
        <v/>
      </c>
      <c r="AO1882" s="14" t="str">
        <f t="shared" si="333"/>
        <v/>
      </c>
      <c r="AP1882" s="14" t="str">
        <f t="shared" si="334"/>
        <v>1</v>
      </c>
      <c r="AQ1882" s="14" t="str">
        <f t="shared" si="335"/>
        <v>0</v>
      </c>
      <c r="AR1882" s="1" t="str">
        <f t="shared" si="336"/>
        <v/>
      </c>
      <c r="AS1882" s="1" t="str">
        <f t="shared" si="337"/>
        <v/>
      </c>
      <c r="AT1882" s="1" t="str">
        <f t="shared" si="338"/>
        <v/>
      </c>
      <c r="AU1882" s="1" t="str">
        <f t="shared" si="329"/>
        <v/>
      </c>
      <c r="AV1882" s="1" t="e">
        <f>IF(VLOOKUP(G1882,官網匯出!A:AQ,42,FALSE)="","[黃金盾官網]",VLOOKUP(G1882,官網匯出!A:AQ,42,FALSE))</f>
        <v>#N/A</v>
      </c>
      <c r="AW1882" s="1" t="e">
        <f>IF(LEFT(VLOOKUP(G1882,官網匯出!A:AS,43,FALSE),2)="","web",LEFT(VLOOKUP(G1882,官網匯出!A:AS,43,FALSE),2))</f>
        <v>#N/A</v>
      </c>
      <c r="AX1882" s="1" t="str">
        <f t="shared" si="339"/>
        <v>O</v>
      </c>
    </row>
    <row r="1883" spans="1:50">
      <c r="A1883" s="1" t="str">
        <f>IF(G1883="","",VLOOKUP(官網轉換!AW1883,團名!A:B,2,FALSE))</f>
        <v/>
      </c>
      <c r="B1883" s="1" t="str">
        <f>IF(G1883="","",IF(LEFT(VLOOKUP(G1883,官網匯出!A:AQ,43,0),2)="wf",VLOOKUP(VLOOKUP(G1883,官網匯出!A:AQ,43,0),團名!$I$1:$K$12,2,FALSE),"N0071"))</f>
        <v/>
      </c>
      <c r="C1883" s="1" t="str">
        <f>IFERROR(VLOOKUP(官網匯出!D1883,團名!E:G,3,FALSE),"")</f>
        <v/>
      </c>
      <c r="D1883" s="1" t="str">
        <f t="shared" si="330"/>
        <v/>
      </c>
      <c r="E1883" s="1" t="str">
        <f t="shared" si="331"/>
        <v/>
      </c>
      <c r="F1883" s="1" t="str">
        <f>IF(官網匯出!F1883="已付款","","B0012")</f>
        <v>B0012</v>
      </c>
      <c r="G1883" s="1" t="str">
        <f>IF(官網匯出!A1883="","",官網匯出!A1883)</f>
        <v/>
      </c>
      <c r="H1883" s="3" t="str">
        <f>IF(官網匯出!B1883="","",官網匯出!B1883)</f>
        <v/>
      </c>
      <c r="I1883" s="1" t="str">
        <f>IF(官網匯出!C1883="","",官網匯出!C1883)</f>
        <v/>
      </c>
      <c r="J1883" s="1" t="str">
        <f>IF(官網匯出!D1883="","",官網匯出!D1883)</f>
        <v/>
      </c>
      <c r="K1883" s="3" t="str">
        <f>IF(官網匯出!E1883="","",官網匯出!E1883)</f>
        <v/>
      </c>
      <c r="L1883" s="1" t="str">
        <f>IF(官網匯出!F1883="","",官網匯出!F1883)</f>
        <v/>
      </c>
      <c r="M1883" s="1" t="str">
        <f>IF(官網匯出!G1883="","",官網匯出!G1883)</f>
        <v/>
      </c>
      <c r="N1883" s="1" t="str">
        <f>IF(官網匯出!H1883="","",官網匯出!H1883)</f>
        <v/>
      </c>
      <c r="P1883" s="1" t="str">
        <f>IF(官網匯出!J1883="","",RIGHT(官網匯出!J1883,LEN(官網匯出!J1883)-2))</f>
        <v/>
      </c>
      <c r="Q1883" s="1" t="str">
        <f>IF(官網匯出!K1883="","",官網匯出!K1883)</f>
        <v/>
      </c>
      <c r="R1883" s="1" t="str">
        <f>IF(官網匯出!L1883="","",官網匯出!L1883)</f>
        <v/>
      </c>
      <c r="S1883" s="1" t="str">
        <f>IF(官網匯出!M1883="","",官網匯出!M1883)</f>
        <v/>
      </c>
      <c r="T1883" s="1" t="str">
        <f>IF(官網匯出!N1883="","",官網匯出!N1883)</f>
        <v/>
      </c>
      <c r="U1883" s="1" t="str">
        <f>IF(官網匯出!O1883="","",官網匯出!O1883)</f>
        <v/>
      </c>
      <c r="V1883" s="1" t="str">
        <f>IF(官網匯出!P1883="",IF(G1883="","",0),官網匯出!P1883)</f>
        <v/>
      </c>
      <c r="W1883" s="1" t="str">
        <f>IF(官網匯出!Q1883="",IF(G1883="","",0),官網匯出!Q1883)</f>
        <v/>
      </c>
      <c r="X1883" s="1" t="str">
        <f>IF(官網匯出!R1883="","",官網匯出!R1883)</f>
        <v/>
      </c>
      <c r="Y1883" s="1" t="str">
        <f>IF(官網匯出!S1883="","",官網匯出!S1883)</f>
        <v/>
      </c>
      <c r="Z1883" s="1" t="str">
        <f>IF(G1883="","",官網匯出!T1883)</f>
        <v/>
      </c>
      <c r="AA1883" s="1" t="str">
        <f>IF(G1883="","",官網匯出!AK1883)</f>
        <v/>
      </c>
      <c r="AB1883" s="1" t="str">
        <f>IF(G1883="","",IF(官網匯出!V1883="","",官網匯出!V1883))</f>
        <v/>
      </c>
      <c r="AJ1883" s="1" t="str">
        <f>IF(G1883="","",IF(官網匯出!AE1883="","",官網匯出!AE1883))</f>
        <v/>
      </c>
      <c r="AK1883" s="1" t="str">
        <f>IF(G1883="","",IF(官網匯出!AD1883="","",官網匯出!AD1883))</f>
        <v/>
      </c>
      <c r="AL1883" s="1" t="str">
        <f t="shared" si="332"/>
        <v>0</v>
      </c>
      <c r="AM1883" s="1" t="str">
        <f>IF(官網匯出!AG1883="","",官網匯出!AG1883)</f>
        <v/>
      </c>
      <c r="AN1883" s="1" t="str">
        <f>IF(G1883="","",IF(官網匯出!AH1883="","",官網匯出!AH1883))</f>
        <v/>
      </c>
      <c r="AO1883" s="14" t="str">
        <f t="shared" si="333"/>
        <v/>
      </c>
      <c r="AP1883" s="14" t="str">
        <f t="shared" si="334"/>
        <v>1</v>
      </c>
      <c r="AQ1883" s="14" t="str">
        <f t="shared" si="335"/>
        <v>0</v>
      </c>
      <c r="AR1883" s="1" t="str">
        <f t="shared" si="336"/>
        <v/>
      </c>
      <c r="AS1883" s="1" t="str">
        <f t="shared" si="337"/>
        <v/>
      </c>
      <c r="AT1883" s="1" t="str">
        <f t="shared" si="338"/>
        <v/>
      </c>
      <c r="AU1883" s="1" t="str">
        <f t="shared" si="329"/>
        <v/>
      </c>
      <c r="AV1883" s="1" t="e">
        <f>IF(VLOOKUP(G1883,官網匯出!A:AQ,42,FALSE)="","[黃金盾官網]",VLOOKUP(G1883,官網匯出!A:AQ,42,FALSE))</f>
        <v>#N/A</v>
      </c>
      <c r="AW1883" s="1" t="e">
        <f>IF(LEFT(VLOOKUP(G1883,官網匯出!A:AS,43,FALSE),2)="","web",LEFT(VLOOKUP(G1883,官網匯出!A:AS,43,FALSE),2))</f>
        <v>#N/A</v>
      </c>
      <c r="AX1883" s="1" t="str">
        <f t="shared" si="339"/>
        <v>O</v>
      </c>
    </row>
    <row r="1884" spans="1:50">
      <c r="A1884" s="1" t="str">
        <f>IF(G1884="","",VLOOKUP(官網轉換!AW1884,團名!A:B,2,FALSE))</f>
        <v/>
      </c>
      <c r="B1884" s="1" t="str">
        <f>IF(G1884="","",IF(LEFT(VLOOKUP(G1884,官網匯出!A:AQ,43,0),2)="wf",VLOOKUP(VLOOKUP(G1884,官網匯出!A:AQ,43,0),團名!$I$1:$K$12,2,FALSE),"N0071"))</f>
        <v/>
      </c>
      <c r="C1884" s="1" t="str">
        <f>IFERROR(VLOOKUP(官網匯出!D1884,團名!E:G,3,FALSE),"")</f>
        <v/>
      </c>
      <c r="D1884" s="1" t="str">
        <f t="shared" si="330"/>
        <v/>
      </c>
      <c r="E1884" s="1" t="str">
        <f t="shared" si="331"/>
        <v/>
      </c>
      <c r="F1884" s="1" t="str">
        <f>IF(官網匯出!F1884="已付款","","B0012")</f>
        <v>B0012</v>
      </c>
      <c r="G1884" s="1" t="str">
        <f>IF(官網匯出!A1884="","",官網匯出!A1884)</f>
        <v/>
      </c>
      <c r="H1884" s="3" t="str">
        <f>IF(官網匯出!B1884="","",官網匯出!B1884)</f>
        <v/>
      </c>
      <c r="I1884" s="1" t="str">
        <f>IF(官網匯出!C1884="","",官網匯出!C1884)</f>
        <v/>
      </c>
      <c r="J1884" s="1" t="str">
        <f>IF(官網匯出!D1884="","",官網匯出!D1884)</f>
        <v/>
      </c>
      <c r="K1884" s="3" t="str">
        <f>IF(官網匯出!E1884="","",官網匯出!E1884)</f>
        <v/>
      </c>
      <c r="L1884" s="1" t="str">
        <f>IF(官網匯出!F1884="","",官網匯出!F1884)</f>
        <v/>
      </c>
      <c r="M1884" s="1" t="str">
        <f>IF(官網匯出!G1884="","",官網匯出!G1884)</f>
        <v/>
      </c>
      <c r="N1884" s="1" t="str">
        <f>IF(官網匯出!H1884="","",官網匯出!H1884)</f>
        <v/>
      </c>
      <c r="P1884" s="1" t="str">
        <f>IF(官網匯出!J1884="","",RIGHT(官網匯出!J1884,LEN(官網匯出!J1884)-2))</f>
        <v/>
      </c>
      <c r="Q1884" s="1" t="str">
        <f>IF(官網匯出!K1884="","",官網匯出!K1884)</f>
        <v/>
      </c>
      <c r="R1884" s="1" t="str">
        <f>IF(官網匯出!L1884="","",官網匯出!L1884)</f>
        <v/>
      </c>
      <c r="S1884" s="1" t="str">
        <f>IF(官網匯出!M1884="","",官網匯出!M1884)</f>
        <v/>
      </c>
      <c r="T1884" s="1" t="str">
        <f>IF(官網匯出!N1884="","",官網匯出!N1884)</f>
        <v/>
      </c>
      <c r="U1884" s="1" t="str">
        <f>IF(官網匯出!O1884="","",官網匯出!O1884)</f>
        <v/>
      </c>
      <c r="V1884" s="1" t="str">
        <f>IF(官網匯出!P1884="",IF(G1884="","",0),官網匯出!P1884)</f>
        <v/>
      </c>
      <c r="W1884" s="1" t="str">
        <f>IF(官網匯出!Q1884="",IF(G1884="","",0),官網匯出!Q1884)</f>
        <v/>
      </c>
      <c r="X1884" s="1" t="str">
        <f>IF(官網匯出!R1884="","",官網匯出!R1884)</f>
        <v/>
      </c>
      <c r="Y1884" s="1" t="str">
        <f>IF(官網匯出!S1884="","",官網匯出!S1884)</f>
        <v/>
      </c>
      <c r="Z1884" s="1" t="str">
        <f>IF(G1884="","",官網匯出!T1884)</f>
        <v/>
      </c>
      <c r="AA1884" s="1" t="str">
        <f>IF(G1884="","",官網匯出!AK1884)</f>
        <v/>
      </c>
      <c r="AB1884" s="1" t="str">
        <f>IF(G1884="","",IF(官網匯出!V1884="","",官網匯出!V1884))</f>
        <v/>
      </c>
      <c r="AJ1884" s="1" t="str">
        <f>IF(G1884="","",IF(官網匯出!AE1884="","",官網匯出!AE1884))</f>
        <v/>
      </c>
      <c r="AK1884" s="1" t="str">
        <f>IF(G1884="","",IF(官網匯出!AD1884="","",官網匯出!AD1884))</f>
        <v/>
      </c>
      <c r="AL1884" s="1" t="str">
        <f t="shared" si="332"/>
        <v>0</v>
      </c>
      <c r="AM1884" s="1" t="str">
        <f>IF(官網匯出!AG1884="","",官網匯出!AG1884)</f>
        <v/>
      </c>
      <c r="AN1884" s="1" t="str">
        <f>IF(G1884="","",IF(官網匯出!AH1884="","",官網匯出!AH1884))</f>
        <v/>
      </c>
      <c r="AO1884" s="14" t="str">
        <f t="shared" si="333"/>
        <v/>
      </c>
      <c r="AP1884" s="14" t="str">
        <f t="shared" si="334"/>
        <v>1</v>
      </c>
      <c r="AQ1884" s="14" t="str">
        <f t="shared" si="335"/>
        <v>0</v>
      </c>
      <c r="AR1884" s="1" t="str">
        <f t="shared" si="336"/>
        <v/>
      </c>
      <c r="AS1884" s="1" t="str">
        <f t="shared" si="337"/>
        <v/>
      </c>
      <c r="AT1884" s="1" t="str">
        <f t="shared" si="338"/>
        <v/>
      </c>
      <c r="AU1884" s="1" t="str">
        <f t="shared" si="329"/>
        <v/>
      </c>
      <c r="AV1884" s="1" t="e">
        <f>IF(VLOOKUP(G1884,官網匯出!A:AQ,42,FALSE)="","[黃金盾官網]",VLOOKUP(G1884,官網匯出!A:AQ,42,FALSE))</f>
        <v>#N/A</v>
      </c>
      <c r="AW1884" s="1" t="e">
        <f>IF(LEFT(VLOOKUP(G1884,官網匯出!A:AS,43,FALSE),2)="","web",LEFT(VLOOKUP(G1884,官網匯出!A:AS,43,FALSE),2))</f>
        <v>#N/A</v>
      </c>
      <c r="AX1884" s="1" t="str">
        <f t="shared" si="339"/>
        <v>O</v>
      </c>
    </row>
    <row r="1885" spans="1:50">
      <c r="A1885" s="1" t="str">
        <f>IF(G1885="","",VLOOKUP(官網轉換!AW1885,團名!A:B,2,FALSE))</f>
        <v/>
      </c>
      <c r="B1885" s="1" t="str">
        <f>IF(G1885="","",IF(LEFT(VLOOKUP(G1885,官網匯出!A:AQ,43,0),2)="wf",VLOOKUP(VLOOKUP(G1885,官網匯出!A:AQ,43,0),團名!$I$1:$K$12,2,FALSE),"N0071"))</f>
        <v/>
      </c>
      <c r="C1885" s="1" t="str">
        <f>IFERROR(VLOOKUP(官網匯出!D1885,團名!E:G,3,FALSE),"")</f>
        <v/>
      </c>
      <c r="D1885" s="1" t="str">
        <f t="shared" si="330"/>
        <v/>
      </c>
      <c r="E1885" s="1" t="str">
        <f t="shared" si="331"/>
        <v/>
      </c>
      <c r="F1885" s="1" t="str">
        <f>IF(官網匯出!F1885="已付款","","B0012")</f>
        <v>B0012</v>
      </c>
      <c r="G1885" s="1" t="str">
        <f>IF(官網匯出!A1885="","",官網匯出!A1885)</f>
        <v/>
      </c>
      <c r="H1885" s="3" t="str">
        <f>IF(官網匯出!B1885="","",官網匯出!B1885)</f>
        <v/>
      </c>
      <c r="I1885" s="1" t="str">
        <f>IF(官網匯出!C1885="","",官網匯出!C1885)</f>
        <v/>
      </c>
      <c r="J1885" s="1" t="str">
        <f>IF(官網匯出!D1885="","",官網匯出!D1885)</f>
        <v/>
      </c>
      <c r="K1885" s="3" t="str">
        <f>IF(官網匯出!E1885="","",官網匯出!E1885)</f>
        <v/>
      </c>
      <c r="L1885" s="1" t="str">
        <f>IF(官網匯出!F1885="","",官網匯出!F1885)</f>
        <v/>
      </c>
      <c r="M1885" s="1" t="str">
        <f>IF(官網匯出!G1885="","",官網匯出!G1885)</f>
        <v/>
      </c>
      <c r="N1885" s="1" t="str">
        <f>IF(官網匯出!H1885="","",官網匯出!H1885)</f>
        <v/>
      </c>
      <c r="P1885" s="1" t="str">
        <f>IF(官網匯出!J1885="","",RIGHT(官網匯出!J1885,LEN(官網匯出!J1885)-2))</f>
        <v/>
      </c>
      <c r="Q1885" s="1" t="str">
        <f>IF(官網匯出!K1885="","",官網匯出!K1885)</f>
        <v/>
      </c>
      <c r="R1885" s="1" t="str">
        <f>IF(官網匯出!L1885="","",官網匯出!L1885)</f>
        <v/>
      </c>
      <c r="S1885" s="1" t="str">
        <f>IF(官網匯出!M1885="","",官網匯出!M1885)</f>
        <v/>
      </c>
      <c r="T1885" s="1" t="str">
        <f>IF(官網匯出!N1885="","",官網匯出!N1885)</f>
        <v/>
      </c>
      <c r="U1885" s="1" t="str">
        <f>IF(官網匯出!O1885="","",官網匯出!O1885)</f>
        <v/>
      </c>
      <c r="V1885" s="1" t="str">
        <f>IF(官網匯出!P1885="",IF(G1885="","",0),官網匯出!P1885)</f>
        <v/>
      </c>
      <c r="W1885" s="1" t="str">
        <f>IF(官網匯出!Q1885="",IF(G1885="","",0),官網匯出!Q1885)</f>
        <v/>
      </c>
      <c r="X1885" s="1" t="str">
        <f>IF(官網匯出!R1885="","",官網匯出!R1885)</f>
        <v/>
      </c>
      <c r="Y1885" s="1" t="str">
        <f>IF(官網匯出!S1885="","",官網匯出!S1885)</f>
        <v/>
      </c>
      <c r="Z1885" s="1" t="str">
        <f>IF(G1885="","",官網匯出!T1885)</f>
        <v/>
      </c>
      <c r="AA1885" s="1" t="str">
        <f>IF(G1885="","",官網匯出!AK1885)</f>
        <v/>
      </c>
      <c r="AB1885" s="1" t="str">
        <f>IF(G1885="","",IF(官網匯出!V1885="","",官網匯出!V1885))</f>
        <v/>
      </c>
      <c r="AJ1885" s="1" t="str">
        <f>IF(G1885="","",IF(官網匯出!AE1885="","",官網匯出!AE1885))</f>
        <v/>
      </c>
      <c r="AK1885" s="1" t="str">
        <f>IF(G1885="","",IF(官網匯出!AD1885="","",官網匯出!AD1885))</f>
        <v/>
      </c>
      <c r="AL1885" s="1" t="str">
        <f t="shared" si="332"/>
        <v>0</v>
      </c>
      <c r="AM1885" s="1" t="str">
        <f>IF(官網匯出!AG1885="","",官網匯出!AG1885)</f>
        <v/>
      </c>
      <c r="AN1885" s="1" t="str">
        <f>IF(G1885="","",IF(官網匯出!AH1885="","",官網匯出!AH1885))</f>
        <v/>
      </c>
      <c r="AO1885" s="14" t="str">
        <f t="shared" si="333"/>
        <v/>
      </c>
      <c r="AP1885" s="14" t="str">
        <f t="shared" si="334"/>
        <v>1</v>
      </c>
      <c r="AQ1885" s="14" t="str">
        <f t="shared" si="335"/>
        <v>0</v>
      </c>
      <c r="AR1885" s="1" t="str">
        <f t="shared" si="336"/>
        <v/>
      </c>
      <c r="AS1885" s="1" t="str">
        <f t="shared" si="337"/>
        <v/>
      </c>
      <c r="AT1885" s="1" t="str">
        <f t="shared" si="338"/>
        <v/>
      </c>
      <c r="AU1885" s="1" t="str">
        <f t="shared" si="329"/>
        <v/>
      </c>
      <c r="AV1885" s="1" t="e">
        <f>IF(VLOOKUP(G1885,官網匯出!A:AQ,42,FALSE)="","[黃金盾官網]",VLOOKUP(G1885,官網匯出!A:AQ,42,FALSE))</f>
        <v>#N/A</v>
      </c>
      <c r="AW1885" s="1" t="e">
        <f>IF(LEFT(VLOOKUP(G1885,官網匯出!A:AS,43,FALSE),2)="","web",LEFT(VLOOKUP(G1885,官網匯出!A:AS,43,FALSE),2))</f>
        <v>#N/A</v>
      </c>
      <c r="AX1885" s="1" t="str">
        <f t="shared" si="339"/>
        <v>O</v>
      </c>
    </row>
    <row r="1886" spans="1:50">
      <c r="A1886" s="1" t="str">
        <f>IF(G1886="","",VLOOKUP(官網轉換!AW1886,團名!A:B,2,FALSE))</f>
        <v/>
      </c>
      <c r="B1886" s="1" t="str">
        <f>IF(G1886="","",IF(LEFT(VLOOKUP(G1886,官網匯出!A:AQ,43,0),2)="wf",VLOOKUP(VLOOKUP(G1886,官網匯出!A:AQ,43,0),團名!$I$1:$K$12,2,FALSE),"N0071"))</f>
        <v/>
      </c>
      <c r="C1886" s="1" t="str">
        <f>IFERROR(VLOOKUP(官網匯出!D1886,團名!E:G,3,FALSE),"")</f>
        <v/>
      </c>
      <c r="D1886" s="1" t="str">
        <f t="shared" si="330"/>
        <v/>
      </c>
      <c r="E1886" s="1" t="str">
        <f t="shared" si="331"/>
        <v/>
      </c>
      <c r="F1886" s="1" t="str">
        <f>IF(官網匯出!F1886="已付款","","B0012")</f>
        <v>B0012</v>
      </c>
      <c r="G1886" s="1" t="str">
        <f>IF(官網匯出!A1886="","",官網匯出!A1886)</f>
        <v/>
      </c>
      <c r="H1886" s="3" t="str">
        <f>IF(官網匯出!B1886="","",官網匯出!B1886)</f>
        <v/>
      </c>
      <c r="I1886" s="1" t="str">
        <f>IF(官網匯出!C1886="","",官網匯出!C1886)</f>
        <v/>
      </c>
      <c r="J1886" s="1" t="str">
        <f>IF(官網匯出!D1886="","",官網匯出!D1886)</f>
        <v/>
      </c>
      <c r="K1886" s="3" t="str">
        <f>IF(官網匯出!E1886="","",官網匯出!E1886)</f>
        <v/>
      </c>
      <c r="L1886" s="1" t="str">
        <f>IF(官網匯出!F1886="","",官網匯出!F1886)</f>
        <v/>
      </c>
      <c r="M1886" s="1" t="str">
        <f>IF(官網匯出!G1886="","",官網匯出!G1886)</f>
        <v/>
      </c>
      <c r="N1886" s="1" t="str">
        <f>IF(官網匯出!H1886="","",官網匯出!H1886)</f>
        <v/>
      </c>
      <c r="P1886" s="1" t="str">
        <f>IF(官網匯出!J1886="","",RIGHT(官網匯出!J1886,LEN(官網匯出!J1886)-2))</f>
        <v/>
      </c>
      <c r="Q1886" s="1" t="str">
        <f>IF(官網匯出!K1886="","",官網匯出!K1886)</f>
        <v/>
      </c>
      <c r="R1886" s="1" t="str">
        <f>IF(官網匯出!L1886="","",官網匯出!L1886)</f>
        <v/>
      </c>
      <c r="S1886" s="1" t="str">
        <f>IF(官網匯出!M1886="","",官網匯出!M1886)</f>
        <v/>
      </c>
      <c r="T1886" s="1" t="str">
        <f>IF(官網匯出!N1886="","",官網匯出!N1886)</f>
        <v/>
      </c>
      <c r="U1886" s="1" t="str">
        <f>IF(官網匯出!O1886="","",官網匯出!O1886)</f>
        <v/>
      </c>
      <c r="V1886" s="1" t="str">
        <f>IF(官網匯出!P1886="",IF(G1886="","",0),官網匯出!P1886)</f>
        <v/>
      </c>
      <c r="W1886" s="1" t="str">
        <f>IF(官網匯出!Q1886="",IF(G1886="","",0),官網匯出!Q1886)</f>
        <v/>
      </c>
      <c r="X1886" s="1" t="str">
        <f>IF(官網匯出!R1886="","",官網匯出!R1886)</f>
        <v/>
      </c>
      <c r="Y1886" s="1" t="str">
        <f>IF(官網匯出!S1886="","",官網匯出!S1886)</f>
        <v/>
      </c>
      <c r="Z1886" s="1" t="str">
        <f>IF(G1886="","",官網匯出!T1886)</f>
        <v/>
      </c>
      <c r="AA1886" s="1" t="str">
        <f>IF(G1886="","",官網匯出!AK1886)</f>
        <v/>
      </c>
      <c r="AB1886" s="1" t="str">
        <f>IF(G1886="","",IF(官網匯出!V1886="","",官網匯出!V1886))</f>
        <v/>
      </c>
      <c r="AJ1886" s="1" t="str">
        <f>IF(G1886="","",IF(官網匯出!AE1886="","",官網匯出!AE1886))</f>
        <v/>
      </c>
      <c r="AK1886" s="1" t="str">
        <f>IF(G1886="","",IF(官網匯出!AD1886="","",官網匯出!AD1886))</f>
        <v/>
      </c>
      <c r="AL1886" s="1" t="str">
        <f t="shared" si="332"/>
        <v>0</v>
      </c>
      <c r="AM1886" s="1" t="str">
        <f>IF(官網匯出!AG1886="","",官網匯出!AG1886)</f>
        <v/>
      </c>
      <c r="AN1886" s="1" t="str">
        <f>IF(G1886="","",IF(官網匯出!AH1886="","",官網匯出!AH1886))</f>
        <v/>
      </c>
      <c r="AO1886" s="14" t="str">
        <f t="shared" si="333"/>
        <v/>
      </c>
      <c r="AP1886" s="14" t="str">
        <f t="shared" si="334"/>
        <v>1</v>
      </c>
      <c r="AQ1886" s="14" t="str">
        <f t="shared" si="335"/>
        <v>0</v>
      </c>
      <c r="AR1886" s="1" t="str">
        <f t="shared" si="336"/>
        <v/>
      </c>
      <c r="AS1886" s="1" t="str">
        <f t="shared" si="337"/>
        <v/>
      </c>
      <c r="AT1886" s="1" t="str">
        <f t="shared" si="338"/>
        <v/>
      </c>
      <c r="AU1886" s="1" t="str">
        <f t="shared" si="329"/>
        <v/>
      </c>
      <c r="AV1886" s="1" t="e">
        <f>IF(VLOOKUP(G1886,官網匯出!A:AQ,42,FALSE)="","[黃金盾官網]",VLOOKUP(G1886,官網匯出!A:AQ,42,FALSE))</f>
        <v>#N/A</v>
      </c>
      <c r="AW1886" s="1" t="e">
        <f>IF(LEFT(VLOOKUP(G1886,官網匯出!A:AS,43,FALSE),2)="","web",LEFT(VLOOKUP(G1886,官網匯出!A:AS,43,FALSE),2))</f>
        <v>#N/A</v>
      </c>
      <c r="AX1886" s="1" t="str">
        <f t="shared" si="339"/>
        <v>O</v>
      </c>
    </row>
    <row r="1887" spans="1:50">
      <c r="A1887" s="1" t="str">
        <f>IF(G1887="","",VLOOKUP(官網轉換!AW1887,團名!A:B,2,FALSE))</f>
        <v/>
      </c>
      <c r="B1887" s="1" t="str">
        <f>IF(G1887="","",IF(LEFT(VLOOKUP(G1887,官網匯出!A:AQ,43,0),2)="wf",VLOOKUP(VLOOKUP(G1887,官網匯出!A:AQ,43,0),團名!$I$1:$K$12,2,FALSE),"N0071"))</f>
        <v/>
      </c>
      <c r="C1887" s="1" t="str">
        <f>IFERROR(VLOOKUP(官網匯出!D1887,團名!E:G,3,FALSE),"")</f>
        <v/>
      </c>
      <c r="D1887" s="1" t="str">
        <f t="shared" si="330"/>
        <v/>
      </c>
      <c r="E1887" s="1" t="str">
        <f t="shared" si="331"/>
        <v/>
      </c>
      <c r="F1887" s="1" t="str">
        <f>IF(官網匯出!F1887="已付款","","B0012")</f>
        <v>B0012</v>
      </c>
      <c r="G1887" s="1" t="str">
        <f>IF(官網匯出!A1887="","",官網匯出!A1887)</f>
        <v/>
      </c>
      <c r="H1887" s="3" t="str">
        <f>IF(官網匯出!B1887="","",官網匯出!B1887)</f>
        <v/>
      </c>
      <c r="I1887" s="1" t="str">
        <f>IF(官網匯出!C1887="","",官網匯出!C1887)</f>
        <v/>
      </c>
      <c r="J1887" s="1" t="str">
        <f>IF(官網匯出!D1887="","",官網匯出!D1887)</f>
        <v/>
      </c>
      <c r="K1887" s="3" t="str">
        <f>IF(官網匯出!E1887="","",官網匯出!E1887)</f>
        <v/>
      </c>
      <c r="L1887" s="1" t="str">
        <f>IF(官網匯出!F1887="","",官網匯出!F1887)</f>
        <v/>
      </c>
      <c r="M1887" s="1" t="str">
        <f>IF(官網匯出!G1887="","",官網匯出!G1887)</f>
        <v/>
      </c>
      <c r="N1887" s="1" t="str">
        <f>IF(官網匯出!H1887="","",官網匯出!H1887)</f>
        <v/>
      </c>
      <c r="P1887" s="1" t="str">
        <f>IF(官網匯出!J1887="","",RIGHT(官網匯出!J1887,LEN(官網匯出!J1887)-2))</f>
        <v/>
      </c>
      <c r="Q1887" s="1" t="str">
        <f>IF(官網匯出!K1887="","",官網匯出!K1887)</f>
        <v/>
      </c>
      <c r="R1887" s="1" t="str">
        <f>IF(官網匯出!L1887="","",官網匯出!L1887)</f>
        <v/>
      </c>
      <c r="S1887" s="1" t="str">
        <f>IF(官網匯出!M1887="","",官網匯出!M1887)</f>
        <v/>
      </c>
      <c r="T1887" s="1" t="str">
        <f>IF(官網匯出!N1887="","",官網匯出!N1887)</f>
        <v/>
      </c>
      <c r="U1887" s="1" t="str">
        <f>IF(官網匯出!O1887="","",官網匯出!O1887)</f>
        <v/>
      </c>
      <c r="V1887" s="1" t="str">
        <f>IF(官網匯出!P1887="",IF(G1887="","",0),官網匯出!P1887)</f>
        <v/>
      </c>
      <c r="W1887" s="1" t="str">
        <f>IF(官網匯出!Q1887="",IF(G1887="","",0),官網匯出!Q1887)</f>
        <v/>
      </c>
      <c r="X1887" s="1" t="str">
        <f>IF(官網匯出!R1887="","",官網匯出!R1887)</f>
        <v/>
      </c>
      <c r="Y1887" s="1" t="str">
        <f>IF(官網匯出!S1887="","",官網匯出!S1887)</f>
        <v/>
      </c>
      <c r="Z1887" s="1" t="str">
        <f>IF(G1887="","",官網匯出!T1887)</f>
        <v/>
      </c>
      <c r="AA1887" s="1" t="str">
        <f>IF(G1887="","",官網匯出!AK1887)</f>
        <v/>
      </c>
      <c r="AB1887" s="1" t="str">
        <f>IF(G1887="","",IF(官網匯出!V1887="","",官網匯出!V1887))</f>
        <v/>
      </c>
      <c r="AJ1887" s="1" t="str">
        <f>IF(G1887="","",IF(官網匯出!AE1887="","",官網匯出!AE1887))</f>
        <v/>
      </c>
      <c r="AK1887" s="1" t="str">
        <f>IF(G1887="","",IF(官網匯出!AD1887="","",官網匯出!AD1887))</f>
        <v/>
      </c>
      <c r="AL1887" s="1" t="str">
        <f t="shared" si="332"/>
        <v>0</v>
      </c>
      <c r="AM1887" s="1" t="str">
        <f>IF(官網匯出!AG1887="","",官網匯出!AG1887)</f>
        <v/>
      </c>
      <c r="AN1887" s="1" t="str">
        <f>IF(G1887="","",IF(官網匯出!AH1887="","",官網匯出!AH1887))</f>
        <v/>
      </c>
      <c r="AO1887" s="14" t="str">
        <f t="shared" si="333"/>
        <v/>
      </c>
      <c r="AP1887" s="14" t="str">
        <f t="shared" si="334"/>
        <v>1</v>
      </c>
      <c r="AQ1887" s="14" t="str">
        <f t="shared" si="335"/>
        <v>0</v>
      </c>
      <c r="AR1887" s="1" t="str">
        <f t="shared" si="336"/>
        <v/>
      </c>
      <c r="AS1887" s="1" t="str">
        <f t="shared" si="337"/>
        <v/>
      </c>
      <c r="AT1887" s="1" t="str">
        <f t="shared" si="338"/>
        <v/>
      </c>
      <c r="AU1887" s="1" t="str">
        <f t="shared" si="329"/>
        <v/>
      </c>
      <c r="AV1887" s="1" t="e">
        <f>IF(VLOOKUP(G1887,官網匯出!A:AQ,42,FALSE)="","[黃金盾官網]",VLOOKUP(G1887,官網匯出!A:AQ,42,FALSE))</f>
        <v>#N/A</v>
      </c>
      <c r="AW1887" s="1" t="e">
        <f>IF(LEFT(VLOOKUP(G1887,官網匯出!A:AS,43,FALSE),2)="","web",LEFT(VLOOKUP(G1887,官網匯出!A:AS,43,FALSE),2))</f>
        <v>#N/A</v>
      </c>
      <c r="AX1887" s="1" t="str">
        <f t="shared" si="339"/>
        <v>O</v>
      </c>
    </row>
    <row r="1888" spans="1:50">
      <c r="A1888" s="1" t="str">
        <f>IF(G1888="","",VLOOKUP(官網轉換!AW1888,團名!A:B,2,FALSE))</f>
        <v/>
      </c>
      <c r="B1888" s="1" t="str">
        <f>IF(G1888="","",IF(LEFT(VLOOKUP(G1888,官網匯出!A:AQ,43,0),2)="wf",VLOOKUP(VLOOKUP(G1888,官網匯出!A:AQ,43,0),團名!$I$1:$K$12,2,FALSE),"N0071"))</f>
        <v/>
      </c>
      <c r="C1888" s="1" t="str">
        <f>IFERROR(VLOOKUP(官網匯出!D1888,團名!E:G,3,FALSE),"")</f>
        <v/>
      </c>
      <c r="D1888" s="1" t="str">
        <f t="shared" si="330"/>
        <v/>
      </c>
      <c r="E1888" s="1" t="str">
        <f t="shared" si="331"/>
        <v/>
      </c>
      <c r="F1888" s="1" t="str">
        <f>IF(官網匯出!F1888="已付款","","B0012")</f>
        <v>B0012</v>
      </c>
      <c r="G1888" s="1" t="str">
        <f>IF(官網匯出!A1888="","",官網匯出!A1888)</f>
        <v/>
      </c>
      <c r="H1888" s="3" t="str">
        <f>IF(官網匯出!B1888="","",官網匯出!B1888)</f>
        <v/>
      </c>
      <c r="I1888" s="1" t="str">
        <f>IF(官網匯出!C1888="","",官網匯出!C1888)</f>
        <v/>
      </c>
      <c r="J1888" s="1" t="str">
        <f>IF(官網匯出!D1888="","",官網匯出!D1888)</f>
        <v/>
      </c>
      <c r="K1888" s="3" t="str">
        <f>IF(官網匯出!E1888="","",官網匯出!E1888)</f>
        <v/>
      </c>
      <c r="L1888" s="1" t="str">
        <f>IF(官網匯出!F1888="","",官網匯出!F1888)</f>
        <v/>
      </c>
      <c r="M1888" s="1" t="str">
        <f>IF(官網匯出!G1888="","",官網匯出!G1888)</f>
        <v/>
      </c>
      <c r="N1888" s="1" t="str">
        <f>IF(官網匯出!H1888="","",官網匯出!H1888)</f>
        <v/>
      </c>
      <c r="P1888" s="1" t="str">
        <f>IF(官網匯出!J1888="","",RIGHT(官網匯出!J1888,LEN(官網匯出!J1888)-2))</f>
        <v/>
      </c>
      <c r="Q1888" s="1" t="str">
        <f>IF(官網匯出!K1888="","",官網匯出!K1888)</f>
        <v/>
      </c>
      <c r="R1888" s="1" t="str">
        <f>IF(官網匯出!L1888="","",官網匯出!L1888)</f>
        <v/>
      </c>
      <c r="S1888" s="1" t="str">
        <f>IF(官網匯出!M1888="","",官網匯出!M1888)</f>
        <v/>
      </c>
      <c r="T1888" s="1" t="str">
        <f>IF(官網匯出!N1888="","",官網匯出!N1888)</f>
        <v/>
      </c>
      <c r="U1888" s="1" t="str">
        <f>IF(官網匯出!O1888="","",官網匯出!O1888)</f>
        <v/>
      </c>
      <c r="V1888" s="1" t="str">
        <f>IF(官網匯出!P1888="",IF(G1888="","",0),官網匯出!P1888)</f>
        <v/>
      </c>
      <c r="W1888" s="1" t="str">
        <f>IF(官網匯出!Q1888="",IF(G1888="","",0),官網匯出!Q1888)</f>
        <v/>
      </c>
      <c r="X1888" s="1" t="str">
        <f>IF(官網匯出!R1888="","",官網匯出!R1888)</f>
        <v/>
      </c>
      <c r="Y1888" s="1" t="str">
        <f>IF(官網匯出!S1888="","",官網匯出!S1888)</f>
        <v/>
      </c>
      <c r="Z1888" s="1" t="str">
        <f>IF(G1888="","",官網匯出!T1888)</f>
        <v/>
      </c>
      <c r="AA1888" s="1" t="str">
        <f>IF(G1888="","",官網匯出!AK1888)</f>
        <v/>
      </c>
      <c r="AB1888" s="1" t="str">
        <f>IF(G1888="","",IF(官網匯出!V1888="","",官網匯出!V1888))</f>
        <v/>
      </c>
      <c r="AJ1888" s="1" t="str">
        <f>IF(G1888="","",IF(官網匯出!AE1888="","",官網匯出!AE1888))</f>
        <v/>
      </c>
      <c r="AK1888" s="1" t="str">
        <f>IF(G1888="","",IF(官網匯出!AD1888="","",官網匯出!AD1888))</f>
        <v/>
      </c>
      <c r="AL1888" s="1" t="str">
        <f t="shared" si="332"/>
        <v>0</v>
      </c>
      <c r="AM1888" s="1" t="str">
        <f>IF(官網匯出!AG1888="","",官網匯出!AG1888)</f>
        <v/>
      </c>
      <c r="AN1888" s="1" t="str">
        <f>IF(G1888="","",IF(官網匯出!AH1888="","",官網匯出!AH1888))</f>
        <v/>
      </c>
      <c r="AO1888" s="14" t="str">
        <f t="shared" si="333"/>
        <v/>
      </c>
      <c r="AP1888" s="14" t="str">
        <f t="shared" si="334"/>
        <v>1</v>
      </c>
      <c r="AQ1888" s="14" t="str">
        <f t="shared" si="335"/>
        <v>0</v>
      </c>
      <c r="AR1888" s="1" t="str">
        <f t="shared" si="336"/>
        <v/>
      </c>
      <c r="AS1888" s="1" t="str">
        <f t="shared" si="337"/>
        <v/>
      </c>
      <c r="AT1888" s="1" t="str">
        <f t="shared" si="338"/>
        <v/>
      </c>
      <c r="AU1888" s="1" t="str">
        <f t="shared" si="329"/>
        <v/>
      </c>
      <c r="AV1888" s="1" t="e">
        <f>IF(VLOOKUP(G1888,官網匯出!A:AQ,42,FALSE)="","[黃金盾官網]",VLOOKUP(G1888,官網匯出!A:AQ,42,FALSE))</f>
        <v>#N/A</v>
      </c>
      <c r="AW1888" s="1" t="e">
        <f>IF(LEFT(VLOOKUP(G1888,官網匯出!A:AS,43,FALSE),2)="","web",LEFT(VLOOKUP(G1888,官網匯出!A:AS,43,FALSE),2))</f>
        <v>#N/A</v>
      </c>
      <c r="AX1888" s="1" t="str">
        <f t="shared" si="339"/>
        <v>O</v>
      </c>
    </row>
    <row r="1889" spans="1:50">
      <c r="A1889" s="1" t="str">
        <f>IF(G1889="","",VLOOKUP(官網轉換!AW1889,團名!A:B,2,FALSE))</f>
        <v/>
      </c>
      <c r="B1889" s="1" t="str">
        <f>IF(G1889="","",IF(LEFT(VLOOKUP(G1889,官網匯出!A:AQ,43,0),2)="wf",VLOOKUP(VLOOKUP(G1889,官網匯出!A:AQ,43,0),團名!$I$1:$K$12,2,FALSE),"N0071"))</f>
        <v/>
      </c>
      <c r="C1889" s="1" t="str">
        <f>IFERROR(VLOOKUP(官網匯出!D1889,團名!E:G,3,FALSE),"")</f>
        <v/>
      </c>
      <c r="D1889" s="1" t="str">
        <f t="shared" si="330"/>
        <v/>
      </c>
      <c r="E1889" s="1" t="str">
        <f t="shared" si="331"/>
        <v/>
      </c>
      <c r="F1889" s="1" t="str">
        <f>IF(官網匯出!F1889="已付款","","B0012")</f>
        <v>B0012</v>
      </c>
      <c r="G1889" s="1" t="str">
        <f>IF(官網匯出!A1889="","",官網匯出!A1889)</f>
        <v/>
      </c>
      <c r="H1889" s="3" t="str">
        <f>IF(官網匯出!B1889="","",官網匯出!B1889)</f>
        <v/>
      </c>
      <c r="I1889" s="1" t="str">
        <f>IF(官網匯出!C1889="","",官網匯出!C1889)</f>
        <v/>
      </c>
      <c r="J1889" s="1" t="str">
        <f>IF(官網匯出!D1889="","",官網匯出!D1889)</f>
        <v/>
      </c>
      <c r="K1889" s="3" t="str">
        <f>IF(官網匯出!E1889="","",官網匯出!E1889)</f>
        <v/>
      </c>
      <c r="L1889" s="1" t="str">
        <f>IF(官網匯出!F1889="","",官網匯出!F1889)</f>
        <v/>
      </c>
      <c r="M1889" s="1" t="str">
        <f>IF(官網匯出!G1889="","",官網匯出!G1889)</f>
        <v/>
      </c>
      <c r="N1889" s="1" t="str">
        <f>IF(官網匯出!H1889="","",官網匯出!H1889)</f>
        <v/>
      </c>
      <c r="P1889" s="1" t="str">
        <f>IF(官網匯出!J1889="","",RIGHT(官網匯出!J1889,LEN(官網匯出!J1889)-2))</f>
        <v/>
      </c>
      <c r="Q1889" s="1" t="str">
        <f>IF(官網匯出!K1889="","",官網匯出!K1889)</f>
        <v/>
      </c>
      <c r="R1889" s="1" t="str">
        <f>IF(官網匯出!L1889="","",官網匯出!L1889)</f>
        <v/>
      </c>
      <c r="S1889" s="1" t="str">
        <f>IF(官網匯出!M1889="","",官網匯出!M1889)</f>
        <v/>
      </c>
      <c r="T1889" s="1" t="str">
        <f>IF(官網匯出!N1889="","",官網匯出!N1889)</f>
        <v/>
      </c>
      <c r="U1889" s="1" t="str">
        <f>IF(官網匯出!O1889="","",官網匯出!O1889)</f>
        <v/>
      </c>
      <c r="V1889" s="1" t="str">
        <f>IF(官網匯出!P1889="",IF(G1889="","",0),官網匯出!P1889)</f>
        <v/>
      </c>
      <c r="W1889" s="1" t="str">
        <f>IF(官網匯出!Q1889="",IF(G1889="","",0),官網匯出!Q1889)</f>
        <v/>
      </c>
      <c r="X1889" s="1" t="str">
        <f>IF(官網匯出!R1889="","",官網匯出!R1889)</f>
        <v/>
      </c>
      <c r="Y1889" s="1" t="str">
        <f>IF(官網匯出!S1889="","",官網匯出!S1889)</f>
        <v/>
      </c>
      <c r="Z1889" s="1" t="str">
        <f>IF(G1889="","",官網匯出!T1889)</f>
        <v/>
      </c>
      <c r="AA1889" s="1" t="str">
        <f>IF(G1889="","",官網匯出!AK1889)</f>
        <v/>
      </c>
      <c r="AB1889" s="1" t="str">
        <f>IF(G1889="","",IF(官網匯出!V1889="","",官網匯出!V1889))</f>
        <v/>
      </c>
      <c r="AJ1889" s="1" t="str">
        <f>IF(G1889="","",IF(官網匯出!AE1889="","",官網匯出!AE1889))</f>
        <v/>
      </c>
      <c r="AK1889" s="1" t="str">
        <f>IF(G1889="","",IF(官網匯出!AD1889="","",官網匯出!AD1889))</f>
        <v/>
      </c>
      <c r="AL1889" s="1" t="str">
        <f t="shared" si="332"/>
        <v>0</v>
      </c>
      <c r="AM1889" s="1" t="str">
        <f>IF(官網匯出!AG1889="","",官網匯出!AG1889)</f>
        <v/>
      </c>
      <c r="AN1889" s="1" t="str">
        <f>IF(G1889="","",IF(官網匯出!AH1889="","",官網匯出!AH1889))</f>
        <v/>
      </c>
      <c r="AO1889" s="14" t="str">
        <f t="shared" si="333"/>
        <v/>
      </c>
      <c r="AP1889" s="14" t="str">
        <f t="shared" si="334"/>
        <v>1</v>
      </c>
      <c r="AQ1889" s="14" t="str">
        <f t="shared" si="335"/>
        <v>0</v>
      </c>
      <c r="AR1889" s="1" t="str">
        <f t="shared" si="336"/>
        <v/>
      </c>
      <c r="AS1889" s="1" t="str">
        <f t="shared" si="337"/>
        <v/>
      </c>
      <c r="AT1889" s="1" t="str">
        <f t="shared" si="338"/>
        <v/>
      </c>
      <c r="AU1889" s="1" t="str">
        <f t="shared" si="329"/>
        <v/>
      </c>
      <c r="AV1889" s="1" t="e">
        <f>IF(VLOOKUP(G1889,官網匯出!A:AQ,42,FALSE)="","[黃金盾官網]",VLOOKUP(G1889,官網匯出!A:AQ,42,FALSE))</f>
        <v>#N/A</v>
      </c>
      <c r="AW1889" s="1" t="e">
        <f>IF(LEFT(VLOOKUP(G1889,官網匯出!A:AS,43,FALSE),2)="","web",LEFT(VLOOKUP(G1889,官網匯出!A:AS,43,FALSE),2))</f>
        <v>#N/A</v>
      </c>
      <c r="AX1889" s="1" t="str">
        <f t="shared" si="339"/>
        <v>O</v>
      </c>
    </row>
    <row r="1890" spans="1:50">
      <c r="A1890" s="1" t="str">
        <f>IF(G1890="","",VLOOKUP(官網轉換!AW1890,團名!A:B,2,FALSE))</f>
        <v/>
      </c>
      <c r="B1890" s="1" t="str">
        <f>IF(G1890="","",IF(LEFT(VLOOKUP(G1890,官網匯出!A:AQ,43,0),2)="wf",VLOOKUP(VLOOKUP(G1890,官網匯出!A:AQ,43,0),團名!$I$1:$K$12,2,FALSE),"N0071"))</f>
        <v/>
      </c>
      <c r="C1890" s="1" t="str">
        <f>IFERROR(VLOOKUP(官網匯出!D1890,團名!E:G,3,FALSE),"")</f>
        <v/>
      </c>
      <c r="D1890" s="1" t="str">
        <f t="shared" si="330"/>
        <v/>
      </c>
      <c r="E1890" s="1" t="str">
        <f t="shared" si="331"/>
        <v/>
      </c>
      <c r="F1890" s="1" t="str">
        <f>IF(官網匯出!F1890="已付款","","B0012")</f>
        <v>B0012</v>
      </c>
      <c r="G1890" s="1" t="str">
        <f>IF(官網匯出!A1890="","",官網匯出!A1890)</f>
        <v/>
      </c>
      <c r="H1890" s="3" t="str">
        <f>IF(官網匯出!B1890="","",官網匯出!B1890)</f>
        <v/>
      </c>
      <c r="I1890" s="1" t="str">
        <f>IF(官網匯出!C1890="","",官網匯出!C1890)</f>
        <v/>
      </c>
      <c r="J1890" s="1" t="str">
        <f>IF(官網匯出!D1890="","",官網匯出!D1890)</f>
        <v/>
      </c>
      <c r="K1890" s="3" t="str">
        <f>IF(官網匯出!E1890="","",官網匯出!E1890)</f>
        <v/>
      </c>
      <c r="L1890" s="1" t="str">
        <f>IF(官網匯出!F1890="","",官網匯出!F1890)</f>
        <v/>
      </c>
      <c r="M1890" s="1" t="str">
        <f>IF(官網匯出!G1890="","",官網匯出!G1890)</f>
        <v/>
      </c>
      <c r="N1890" s="1" t="str">
        <f>IF(官網匯出!H1890="","",官網匯出!H1890)</f>
        <v/>
      </c>
      <c r="P1890" s="1" t="str">
        <f>IF(官網匯出!J1890="","",RIGHT(官網匯出!J1890,LEN(官網匯出!J1890)-2))</f>
        <v/>
      </c>
      <c r="Q1890" s="1" t="str">
        <f>IF(官網匯出!K1890="","",官網匯出!K1890)</f>
        <v/>
      </c>
      <c r="R1890" s="1" t="str">
        <f>IF(官網匯出!L1890="","",官網匯出!L1890)</f>
        <v/>
      </c>
      <c r="S1890" s="1" t="str">
        <f>IF(官網匯出!M1890="","",官網匯出!M1890)</f>
        <v/>
      </c>
      <c r="T1890" s="1" t="str">
        <f>IF(官網匯出!N1890="","",官網匯出!N1890)</f>
        <v/>
      </c>
      <c r="U1890" s="1" t="str">
        <f>IF(官網匯出!O1890="","",官網匯出!O1890)</f>
        <v/>
      </c>
      <c r="V1890" s="1" t="str">
        <f>IF(官網匯出!P1890="",IF(G1890="","",0),官網匯出!P1890)</f>
        <v/>
      </c>
      <c r="W1890" s="1" t="str">
        <f>IF(官網匯出!Q1890="",IF(G1890="","",0),官網匯出!Q1890)</f>
        <v/>
      </c>
      <c r="X1890" s="1" t="str">
        <f>IF(官網匯出!R1890="","",官網匯出!R1890)</f>
        <v/>
      </c>
      <c r="Y1890" s="1" t="str">
        <f>IF(官網匯出!S1890="","",官網匯出!S1890)</f>
        <v/>
      </c>
      <c r="Z1890" s="1" t="str">
        <f>IF(G1890="","",官網匯出!T1890)</f>
        <v/>
      </c>
      <c r="AA1890" s="1" t="str">
        <f>IF(G1890="","",官網匯出!AK1890)</f>
        <v/>
      </c>
      <c r="AB1890" s="1" t="str">
        <f>IF(G1890="","",IF(官網匯出!V1890="","",官網匯出!V1890))</f>
        <v/>
      </c>
      <c r="AJ1890" s="1" t="str">
        <f>IF(G1890="","",IF(官網匯出!AE1890="","",官網匯出!AE1890))</f>
        <v/>
      </c>
      <c r="AK1890" s="1" t="str">
        <f>IF(G1890="","",IF(官網匯出!AD1890="","",官網匯出!AD1890))</f>
        <v/>
      </c>
      <c r="AL1890" s="1" t="str">
        <f t="shared" si="332"/>
        <v>0</v>
      </c>
      <c r="AM1890" s="1" t="str">
        <f>IF(官網匯出!AG1890="","",官網匯出!AG1890)</f>
        <v/>
      </c>
      <c r="AN1890" s="1" t="str">
        <f>IF(G1890="","",IF(官網匯出!AH1890="","",官網匯出!AH1890))</f>
        <v/>
      </c>
      <c r="AO1890" s="14" t="str">
        <f t="shared" si="333"/>
        <v/>
      </c>
      <c r="AP1890" s="14" t="str">
        <f t="shared" si="334"/>
        <v>1</v>
      </c>
      <c r="AQ1890" s="14" t="str">
        <f t="shared" si="335"/>
        <v>0</v>
      </c>
      <c r="AR1890" s="1" t="str">
        <f t="shared" si="336"/>
        <v/>
      </c>
      <c r="AS1890" s="1" t="str">
        <f t="shared" si="337"/>
        <v/>
      </c>
      <c r="AT1890" s="1" t="str">
        <f t="shared" si="338"/>
        <v/>
      </c>
      <c r="AU1890" s="1" t="str">
        <f t="shared" si="329"/>
        <v/>
      </c>
      <c r="AV1890" s="1" t="e">
        <f>IF(VLOOKUP(G1890,官網匯出!A:AQ,42,FALSE)="","[黃金盾官網]",VLOOKUP(G1890,官網匯出!A:AQ,42,FALSE))</f>
        <v>#N/A</v>
      </c>
      <c r="AW1890" s="1" t="e">
        <f>IF(LEFT(VLOOKUP(G1890,官網匯出!A:AS,43,FALSE),2)="","web",LEFT(VLOOKUP(G1890,官網匯出!A:AS,43,FALSE),2))</f>
        <v>#N/A</v>
      </c>
      <c r="AX1890" s="1" t="str">
        <f t="shared" si="339"/>
        <v>O</v>
      </c>
    </row>
    <row r="1891" spans="1:50">
      <c r="A1891" s="1" t="str">
        <f>IF(G1891="","",VLOOKUP(官網轉換!AW1891,團名!A:B,2,FALSE))</f>
        <v/>
      </c>
      <c r="B1891" s="1" t="str">
        <f>IF(G1891="","",IF(LEFT(VLOOKUP(G1891,官網匯出!A:AQ,43,0),2)="wf",VLOOKUP(VLOOKUP(G1891,官網匯出!A:AQ,43,0),團名!$I$1:$K$12,2,FALSE),"N0071"))</f>
        <v/>
      </c>
      <c r="C1891" s="1" t="str">
        <f>IFERROR(VLOOKUP(官網匯出!D1891,團名!E:G,3,FALSE),"")</f>
        <v/>
      </c>
      <c r="D1891" s="1" t="str">
        <f t="shared" si="330"/>
        <v/>
      </c>
      <c r="E1891" s="1" t="str">
        <f t="shared" si="331"/>
        <v/>
      </c>
      <c r="F1891" s="1" t="str">
        <f>IF(官網匯出!F1891="已付款","","B0012")</f>
        <v>B0012</v>
      </c>
      <c r="G1891" s="1" t="str">
        <f>IF(官網匯出!A1891="","",官網匯出!A1891)</f>
        <v/>
      </c>
      <c r="H1891" s="3" t="str">
        <f>IF(官網匯出!B1891="","",官網匯出!B1891)</f>
        <v/>
      </c>
      <c r="I1891" s="1" t="str">
        <f>IF(官網匯出!C1891="","",官網匯出!C1891)</f>
        <v/>
      </c>
      <c r="J1891" s="1" t="str">
        <f>IF(官網匯出!D1891="","",官網匯出!D1891)</f>
        <v/>
      </c>
      <c r="K1891" s="3" t="str">
        <f>IF(官網匯出!E1891="","",官網匯出!E1891)</f>
        <v/>
      </c>
      <c r="L1891" s="1" t="str">
        <f>IF(官網匯出!F1891="","",官網匯出!F1891)</f>
        <v/>
      </c>
      <c r="M1891" s="1" t="str">
        <f>IF(官網匯出!G1891="","",官網匯出!G1891)</f>
        <v/>
      </c>
      <c r="N1891" s="1" t="str">
        <f>IF(官網匯出!H1891="","",官網匯出!H1891)</f>
        <v/>
      </c>
      <c r="P1891" s="1" t="str">
        <f>IF(官網匯出!J1891="","",RIGHT(官網匯出!J1891,LEN(官網匯出!J1891)-2))</f>
        <v/>
      </c>
      <c r="Q1891" s="1" t="str">
        <f>IF(官網匯出!K1891="","",官網匯出!K1891)</f>
        <v/>
      </c>
      <c r="R1891" s="1" t="str">
        <f>IF(官網匯出!L1891="","",官網匯出!L1891)</f>
        <v/>
      </c>
      <c r="S1891" s="1" t="str">
        <f>IF(官網匯出!M1891="","",官網匯出!M1891)</f>
        <v/>
      </c>
      <c r="T1891" s="1" t="str">
        <f>IF(官網匯出!N1891="","",官網匯出!N1891)</f>
        <v/>
      </c>
      <c r="U1891" s="1" t="str">
        <f>IF(官網匯出!O1891="","",官網匯出!O1891)</f>
        <v/>
      </c>
      <c r="V1891" s="1" t="str">
        <f>IF(官網匯出!P1891="",IF(G1891="","",0),官網匯出!P1891)</f>
        <v/>
      </c>
      <c r="W1891" s="1" t="str">
        <f>IF(官網匯出!Q1891="",IF(G1891="","",0),官網匯出!Q1891)</f>
        <v/>
      </c>
      <c r="X1891" s="1" t="str">
        <f>IF(官網匯出!R1891="","",官網匯出!R1891)</f>
        <v/>
      </c>
      <c r="Y1891" s="1" t="str">
        <f>IF(官網匯出!S1891="","",官網匯出!S1891)</f>
        <v/>
      </c>
      <c r="Z1891" s="1" t="str">
        <f>IF(G1891="","",官網匯出!T1891)</f>
        <v/>
      </c>
      <c r="AA1891" s="1" t="str">
        <f>IF(G1891="","",官網匯出!AK1891)</f>
        <v/>
      </c>
      <c r="AB1891" s="1" t="str">
        <f>IF(G1891="","",IF(官網匯出!V1891="","",官網匯出!V1891))</f>
        <v/>
      </c>
      <c r="AJ1891" s="1" t="str">
        <f>IF(G1891="","",IF(官網匯出!AE1891="","",官網匯出!AE1891))</f>
        <v/>
      </c>
      <c r="AK1891" s="1" t="str">
        <f>IF(G1891="","",IF(官網匯出!AD1891="","",官網匯出!AD1891))</f>
        <v/>
      </c>
      <c r="AL1891" s="1" t="str">
        <f t="shared" si="332"/>
        <v>0</v>
      </c>
      <c r="AM1891" s="1" t="str">
        <f>IF(官網匯出!AG1891="","",官網匯出!AG1891)</f>
        <v/>
      </c>
      <c r="AN1891" s="1" t="str">
        <f>IF(G1891="","",IF(官網匯出!AH1891="","",官網匯出!AH1891))</f>
        <v/>
      </c>
      <c r="AO1891" s="14" t="str">
        <f t="shared" si="333"/>
        <v/>
      </c>
      <c r="AP1891" s="14" t="str">
        <f t="shared" si="334"/>
        <v>1</v>
      </c>
      <c r="AQ1891" s="14" t="str">
        <f t="shared" si="335"/>
        <v>0</v>
      </c>
      <c r="AR1891" s="1" t="str">
        <f t="shared" si="336"/>
        <v/>
      </c>
      <c r="AS1891" s="1" t="str">
        <f t="shared" si="337"/>
        <v/>
      </c>
      <c r="AT1891" s="1" t="str">
        <f t="shared" si="338"/>
        <v/>
      </c>
      <c r="AU1891" s="1" t="str">
        <f t="shared" si="329"/>
        <v/>
      </c>
      <c r="AV1891" s="1" t="e">
        <f>IF(VLOOKUP(G1891,官網匯出!A:AQ,42,FALSE)="","[黃金盾官網]",VLOOKUP(G1891,官網匯出!A:AQ,42,FALSE))</f>
        <v>#N/A</v>
      </c>
      <c r="AW1891" s="1" t="e">
        <f>IF(LEFT(VLOOKUP(G1891,官網匯出!A:AS,43,FALSE),2)="","web",LEFT(VLOOKUP(G1891,官網匯出!A:AS,43,FALSE),2))</f>
        <v>#N/A</v>
      </c>
      <c r="AX1891" s="1" t="str">
        <f t="shared" si="339"/>
        <v>O</v>
      </c>
    </row>
    <row r="1892" spans="1:50">
      <c r="A1892" s="1" t="str">
        <f>IF(G1892="","",VLOOKUP(官網轉換!AW1892,團名!A:B,2,FALSE))</f>
        <v/>
      </c>
      <c r="B1892" s="1" t="str">
        <f>IF(G1892="","",IF(LEFT(VLOOKUP(G1892,官網匯出!A:AQ,43,0),2)="wf",VLOOKUP(VLOOKUP(G1892,官網匯出!A:AQ,43,0),團名!$I$1:$K$12,2,FALSE),"N0071"))</f>
        <v/>
      </c>
      <c r="C1892" s="1" t="str">
        <f>IFERROR(VLOOKUP(官網匯出!D1892,團名!E:G,3,FALSE),"")</f>
        <v/>
      </c>
      <c r="D1892" s="1" t="str">
        <f t="shared" si="330"/>
        <v/>
      </c>
      <c r="E1892" s="1" t="str">
        <f t="shared" si="331"/>
        <v/>
      </c>
      <c r="F1892" s="1" t="str">
        <f>IF(官網匯出!F1892="已付款","","B0012")</f>
        <v>B0012</v>
      </c>
      <c r="G1892" s="1" t="str">
        <f>IF(官網匯出!A1892="","",官網匯出!A1892)</f>
        <v/>
      </c>
      <c r="H1892" s="3" t="str">
        <f>IF(官網匯出!B1892="","",官網匯出!B1892)</f>
        <v/>
      </c>
      <c r="I1892" s="1" t="str">
        <f>IF(官網匯出!C1892="","",官網匯出!C1892)</f>
        <v/>
      </c>
      <c r="J1892" s="1" t="str">
        <f>IF(官網匯出!D1892="","",官網匯出!D1892)</f>
        <v/>
      </c>
      <c r="K1892" s="3" t="str">
        <f>IF(官網匯出!E1892="","",官網匯出!E1892)</f>
        <v/>
      </c>
      <c r="L1892" s="1" t="str">
        <f>IF(官網匯出!F1892="","",官網匯出!F1892)</f>
        <v/>
      </c>
      <c r="M1892" s="1" t="str">
        <f>IF(官網匯出!G1892="","",官網匯出!G1892)</f>
        <v/>
      </c>
      <c r="N1892" s="1" t="str">
        <f>IF(官網匯出!H1892="","",官網匯出!H1892)</f>
        <v/>
      </c>
      <c r="P1892" s="1" t="str">
        <f>IF(官網匯出!J1892="","",RIGHT(官網匯出!J1892,LEN(官網匯出!J1892)-2))</f>
        <v/>
      </c>
      <c r="Q1892" s="1" t="str">
        <f>IF(官網匯出!K1892="","",官網匯出!K1892)</f>
        <v/>
      </c>
      <c r="R1892" s="1" t="str">
        <f>IF(官網匯出!L1892="","",官網匯出!L1892)</f>
        <v/>
      </c>
      <c r="S1892" s="1" t="str">
        <f>IF(官網匯出!M1892="","",官網匯出!M1892)</f>
        <v/>
      </c>
      <c r="T1892" s="1" t="str">
        <f>IF(官網匯出!N1892="","",官網匯出!N1892)</f>
        <v/>
      </c>
      <c r="U1892" s="1" t="str">
        <f>IF(官網匯出!O1892="","",官網匯出!O1892)</f>
        <v/>
      </c>
      <c r="V1892" s="1" t="str">
        <f>IF(官網匯出!P1892="",IF(G1892="","",0),官網匯出!P1892)</f>
        <v/>
      </c>
      <c r="W1892" s="1" t="str">
        <f>IF(官網匯出!Q1892="",IF(G1892="","",0),官網匯出!Q1892)</f>
        <v/>
      </c>
      <c r="X1892" s="1" t="str">
        <f>IF(官網匯出!R1892="","",官網匯出!R1892)</f>
        <v/>
      </c>
      <c r="Y1892" s="1" t="str">
        <f>IF(官網匯出!S1892="","",官網匯出!S1892)</f>
        <v/>
      </c>
      <c r="Z1892" s="1" t="str">
        <f>IF(G1892="","",官網匯出!T1892)</f>
        <v/>
      </c>
      <c r="AA1892" s="1" t="str">
        <f>IF(G1892="","",官網匯出!AK1892)</f>
        <v/>
      </c>
      <c r="AB1892" s="1" t="str">
        <f>IF(G1892="","",IF(官網匯出!V1892="","",官網匯出!V1892))</f>
        <v/>
      </c>
      <c r="AJ1892" s="1" t="str">
        <f>IF(G1892="","",IF(官網匯出!AE1892="","",官網匯出!AE1892))</f>
        <v/>
      </c>
      <c r="AK1892" s="1" t="str">
        <f>IF(G1892="","",IF(官網匯出!AD1892="","",官網匯出!AD1892))</f>
        <v/>
      </c>
      <c r="AL1892" s="1" t="str">
        <f t="shared" si="332"/>
        <v>0</v>
      </c>
      <c r="AM1892" s="1" t="str">
        <f>IF(官網匯出!AG1892="","",官網匯出!AG1892)</f>
        <v/>
      </c>
      <c r="AN1892" s="1" t="str">
        <f>IF(G1892="","",IF(官網匯出!AH1892="","",官網匯出!AH1892))</f>
        <v/>
      </c>
      <c r="AO1892" s="14" t="str">
        <f t="shared" si="333"/>
        <v/>
      </c>
      <c r="AP1892" s="14" t="str">
        <f t="shared" si="334"/>
        <v>1</v>
      </c>
      <c r="AQ1892" s="14" t="str">
        <f t="shared" si="335"/>
        <v>0</v>
      </c>
      <c r="AR1892" s="1" t="str">
        <f t="shared" si="336"/>
        <v/>
      </c>
      <c r="AS1892" s="1" t="str">
        <f t="shared" si="337"/>
        <v/>
      </c>
      <c r="AT1892" s="1" t="str">
        <f t="shared" si="338"/>
        <v/>
      </c>
      <c r="AU1892" s="1" t="str">
        <f t="shared" si="329"/>
        <v/>
      </c>
      <c r="AV1892" s="1" t="e">
        <f>IF(VLOOKUP(G1892,官網匯出!A:AQ,42,FALSE)="","[黃金盾官網]",VLOOKUP(G1892,官網匯出!A:AQ,42,FALSE))</f>
        <v>#N/A</v>
      </c>
      <c r="AW1892" s="1" t="e">
        <f>IF(LEFT(VLOOKUP(G1892,官網匯出!A:AS,43,FALSE),2)="","web",LEFT(VLOOKUP(G1892,官網匯出!A:AS,43,FALSE),2))</f>
        <v>#N/A</v>
      </c>
      <c r="AX1892" s="1" t="str">
        <f t="shared" si="339"/>
        <v>O</v>
      </c>
    </row>
    <row r="1893" spans="1:50">
      <c r="A1893" s="1" t="str">
        <f>IF(G1893="","",VLOOKUP(官網轉換!AW1893,團名!A:B,2,FALSE))</f>
        <v/>
      </c>
      <c r="B1893" s="1" t="str">
        <f>IF(G1893="","",IF(LEFT(VLOOKUP(G1893,官網匯出!A:AQ,43,0),2)="wf",VLOOKUP(VLOOKUP(G1893,官網匯出!A:AQ,43,0),團名!$I$1:$K$12,2,FALSE),"N0071"))</f>
        <v/>
      </c>
      <c r="C1893" s="1" t="str">
        <f>IFERROR(VLOOKUP(官網匯出!D1893,團名!E:G,3,FALSE),"")</f>
        <v/>
      </c>
      <c r="D1893" s="1" t="str">
        <f t="shared" si="330"/>
        <v/>
      </c>
      <c r="E1893" s="1" t="str">
        <f t="shared" si="331"/>
        <v/>
      </c>
      <c r="F1893" s="1" t="str">
        <f>IF(官網匯出!F1893="已付款","","B0012")</f>
        <v>B0012</v>
      </c>
      <c r="G1893" s="1" t="str">
        <f>IF(官網匯出!A1893="","",官網匯出!A1893)</f>
        <v/>
      </c>
      <c r="H1893" s="3" t="str">
        <f>IF(官網匯出!B1893="","",官網匯出!B1893)</f>
        <v/>
      </c>
      <c r="I1893" s="1" t="str">
        <f>IF(官網匯出!C1893="","",官網匯出!C1893)</f>
        <v/>
      </c>
      <c r="J1893" s="1" t="str">
        <f>IF(官網匯出!D1893="","",官網匯出!D1893)</f>
        <v/>
      </c>
      <c r="K1893" s="3" t="str">
        <f>IF(官網匯出!E1893="","",官網匯出!E1893)</f>
        <v/>
      </c>
      <c r="L1893" s="1" t="str">
        <f>IF(官網匯出!F1893="","",官網匯出!F1893)</f>
        <v/>
      </c>
      <c r="M1893" s="1" t="str">
        <f>IF(官網匯出!G1893="","",官網匯出!G1893)</f>
        <v/>
      </c>
      <c r="N1893" s="1" t="str">
        <f>IF(官網匯出!H1893="","",官網匯出!H1893)</f>
        <v/>
      </c>
      <c r="P1893" s="1" t="str">
        <f>IF(官網匯出!J1893="","",RIGHT(官網匯出!J1893,LEN(官網匯出!J1893)-2))</f>
        <v/>
      </c>
      <c r="Q1893" s="1" t="str">
        <f>IF(官網匯出!K1893="","",官網匯出!K1893)</f>
        <v/>
      </c>
      <c r="R1893" s="1" t="str">
        <f>IF(官網匯出!L1893="","",官網匯出!L1893)</f>
        <v/>
      </c>
      <c r="S1893" s="1" t="str">
        <f>IF(官網匯出!M1893="","",官網匯出!M1893)</f>
        <v/>
      </c>
      <c r="T1893" s="1" t="str">
        <f>IF(官網匯出!N1893="","",官網匯出!N1893)</f>
        <v/>
      </c>
      <c r="U1893" s="1" t="str">
        <f>IF(官網匯出!O1893="","",官網匯出!O1893)</f>
        <v/>
      </c>
      <c r="V1893" s="1" t="str">
        <f>IF(官網匯出!P1893="",IF(G1893="","",0),官網匯出!P1893)</f>
        <v/>
      </c>
      <c r="W1893" s="1" t="str">
        <f>IF(官網匯出!Q1893="",IF(G1893="","",0),官網匯出!Q1893)</f>
        <v/>
      </c>
      <c r="X1893" s="1" t="str">
        <f>IF(官網匯出!R1893="","",官網匯出!R1893)</f>
        <v/>
      </c>
      <c r="Y1893" s="1" t="str">
        <f>IF(官網匯出!S1893="","",官網匯出!S1893)</f>
        <v/>
      </c>
      <c r="Z1893" s="1" t="str">
        <f>IF(G1893="","",官網匯出!T1893)</f>
        <v/>
      </c>
      <c r="AA1893" s="1" t="str">
        <f>IF(G1893="","",官網匯出!AK1893)</f>
        <v/>
      </c>
      <c r="AB1893" s="1" t="str">
        <f>IF(G1893="","",IF(官網匯出!V1893="","",官網匯出!V1893))</f>
        <v/>
      </c>
      <c r="AJ1893" s="1" t="str">
        <f>IF(G1893="","",IF(官網匯出!AE1893="","",官網匯出!AE1893))</f>
        <v/>
      </c>
      <c r="AK1893" s="1" t="str">
        <f>IF(G1893="","",IF(官網匯出!AD1893="","",官網匯出!AD1893))</f>
        <v/>
      </c>
      <c r="AL1893" s="1" t="str">
        <f t="shared" si="332"/>
        <v>0</v>
      </c>
      <c r="AM1893" s="1" t="str">
        <f>IF(官網匯出!AG1893="","",官網匯出!AG1893)</f>
        <v/>
      </c>
      <c r="AN1893" s="1" t="str">
        <f>IF(G1893="","",IF(官網匯出!AH1893="","",官網匯出!AH1893))</f>
        <v/>
      </c>
      <c r="AO1893" s="14" t="str">
        <f t="shared" si="333"/>
        <v/>
      </c>
      <c r="AP1893" s="14" t="str">
        <f t="shared" si="334"/>
        <v>1</v>
      </c>
      <c r="AQ1893" s="14" t="str">
        <f t="shared" si="335"/>
        <v>0</v>
      </c>
      <c r="AR1893" s="1" t="str">
        <f t="shared" si="336"/>
        <v/>
      </c>
      <c r="AS1893" s="1" t="str">
        <f t="shared" si="337"/>
        <v/>
      </c>
      <c r="AT1893" s="1" t="str">
        <f t="shared" si="338"/>
        <v/>
      </c>
      <c r="AU1893" s="1" t="str">
        <f t="shared" si="329"/>
        <v/>
      </c>
      <c r="AV1893" s="1" t="e">
        <f>IF(VLOOKUP(G1893,官網匯出!A:AQ,42,FALSE)="","[黃金盾官網]",VLOOKUP(G1893,官網匯出!A:AQ,42,FALSE))</f>
        <v>#N/A</v>
      </c>
      <c r="AW1893" s="1" t="e">
        <f>IF(LEFT(VLOOKUP(G1893,官網匯出!A:AS,43,FALSE),2)="","web",LEFT(VLOOKUP(G1893,官網匯出!A:AS,43,FALSE),2))</f>
        <v>#N/A</v>
      </c>
      <c r="AX1893" s="1" t="str">
        <f t="shared" si="339"/>
        <v>O</v>
      </c>
    </row>
    <row r="1894" spans="1:50">
      <c r="A1894" s="1" t="str">
        <f>IF(G1894="","",VLOOKUP(官網轉換!AW1894,團名!A:B,2,FALSE))</f>
        <v/>
      </c>
      <c r="B1894" s="1" t="str">
        <f>IF(G1894="","",IF(LEFT(VLOOKUP(G1894,官網匯出!A:AQ,43,0),2)="wf",VLOOKUP(VLOOKUP(G1894,官網匯出!A:AQ,43,0),團名!$I$1:$K$12,2,FALSE),"N0071"))</f>
        <v/>
      </c>
      <c r="C1894" s="1" t="str">
        <f>IFERROR(VLOOKUP(官網匯出!D1894,團名!E:G,3,FALSE),"")</f>
        <v/>
      </c>
      <c r="D1894" s="1" t="str">
        <f t="shared" si="330"/>
        <v/>
      </c>
      <c r="E1894" s="1" t="str">
        <f t="shared" si="331"/>
        <v/>
      </c>
      <c r="F1894" s="1" t="str">
        <f>IF(官網匯出!F1894="已付款","","B0012")</f>
        <v>B0012</v>
      </c>
      <c r="G1894" s="1" t="str">
        <f>IF(官網匯出!A1894="","",官網匯出!A1894)</f>
        <v/>
      </c>
      <c r="H1894" s="3" t="str">
        <f>IF(官網匯出!B1894="","",官網匯出!B1894)</f>
        <v/>
      </c>
      <c r="I1894" s="1" t="str">
        <f>IF(官網匯出!C1894="","",官網匯出!C1894)</f>
        <v/>
      </c>
      <c r="J1894" s="1" t="str">
        <f>IF(官網匯出!D1894="","",官網匯出!D1894)</f>
        <v/>
      </c>
      <c r="K1894" s="3" t="str">
        <f>IF(官網匯出!E1894="","",官網匯出!E1894)</f>
        <v/>
      </c>
      <c r="L1894" s="1" t="str">
        <f>IF(官網匯出!F1894="","",官網匯出!F1894)</f>
        <v/>
      </c>
      <c r="M1894" s="1" t="str">
        <f>IF(官網匯出!G1894="","",官網匯出!G1894)</f>
        <v/>
      </c>
      <c r="N1894" s="1" t="str">
        <f>IF(官網匯出!H1894="","",官網匯出!H1894)</f>
        <v/>
      </c>
      <c r="P1894" s="1" t="str">
        <f>IF(官網匯出!J1894="","",RIGHT(官網匯出!J1894,LEN(官網匯出!J1894)-2))</f>
        <v/>
      </c>
      <c r="Q1894" s="1" t="str">
        <f>IF(官網匯出!K1894="","",官網匯出!K1894)</f>
        <v/>
      </c>
      <c r="R1894" s="1" t="str">
        <f>IF(官網匯出!L1894="","",官網匯出!L1894)</f>
        <v/>
      </c>
      <c r="S1894" s="1" t="str">
        <f>IF(官網匯出!M1894="","",官網匯出!M1894)</f>
        <v/>
      </c>
      <c r="T1894" s="1" t="str">
        <f>IF(官網匯出!N1894="","",官網匯出!N1894)</f>
        <v/>
      </c>
      <c r="U1894" s="1" t="str">
        <f>IF(官網匯出!O1894="","",官網匯出!O1894)</f>
        <v/>
      </c>
      <c r="V1894" s="1" t="str">
        <f>IF(官網匯出!P1894="",IF(G1894="","",0),官網匯出!P1894)</f>
        <v/>
      </c>
      <c r="W1894" s="1" t="str">
        <f>IF(官網匯出!Q1894="",IF(G1894="","",0),官網匯出!Q1894)</f>
        <v/>
      </c>
      <c r="X1894" s="1" t="str">
        <f>IF(官網匯出!R1894="","",官網匯出!R1894)</f>
        <v/>
      </c>
      <c r="Y1894" s="1" t="str">
        <f>IF(官網匯出!S1894="","",官網匯出!S1894)</f>
        <v/>
      </c>
      <c r="Z1894" s="1" t="str">
        <f>IF(G1894="","",官網匯出!T1894)</f>
        <v/>
      </c>
      <c r="AA1894" s="1" t="str">
        <f>IF(G1894="","",官網匯出!AK1894)</f>
        <v/>
      </c>
      <c r="AB1894" s="1" t="str">
        <f>IF(G1894="","",IF(官網匯出!V1894="","",官網匯出!V1894))</f>
        <v/>
      </c>
      <c r="AJ1894" s="1" t="str">
        <f>IF(G1894="","",IF(官網匯出!AE1894="","",官網匯出!AE1894))</f>
        <v/>
      </c>
      <c r="AK1894" s="1" t="str">
        <f>IF(G1894="","",IF(官網匯出!AD1894="","",官網匯出!AD1894))</f>
        <v/>
      </c>
      <c r="AL1894" s="1" t="str">
        <f t="shared" si="332"/>
        <v>0</v>
      </c>
      <c r="AM1894" s="1" t="str">
        <f>IF(官網匯出!AG1894="","",官網匯出!AG1894)</f>
        <v/>
      </c>
      <c r="AN1894" s="1" t="str">
        <f>IF(G1894="","",IF(官網匯出!AH1894="","",官網匯出!AH1894))</f>
        <v/>
      </c>
      <c r="AO1894" s="14" t="str">
        <f t="shared" si="333"/>
        <v/>
      </c>
      <c r="AP1894" s="14" t="str">
        <f t="shared" si="334"/>
        <v>1</v>
      </c>
      <c r="AQ1894" s="14" t="str">
        <f t="shared" si="335"/>
        <v>0</v>
      </c>
      <c r="AR1894" s="1" t="str">
        <f t="shared" si="336"/>
        <v/>
      </c>
      <c r="AS1894" s="1" t="str">
        <f t="shared" si="337"/>
        <v/>
      </c>
      <c r="AT1894" s="1" t="str">
        <f t="shared" si="338"/>
        <v/>
      </c>
      <c r="AU1894" s="1" t="str">
        <f t="shared" si="329"/>
        <v/>
      </c>
      <c r="AV1894" s="1" t="e">
        <f>IF(VLOOKUP(G1894,官網匯出!A:AQ,42,FALSE)="","[黃金盾官網]",VLOOKUP(G1894,官網匯出!A:AQ,42,FALSE))</f>
        <v>#N/A</v>
      </c>
      <c r="AW1894" s="1" t="e">
        <f>IF(LEFT(VLOOKUP(G1894,官網匯出!A:AS,43,FALSE),2)="","web",LEFT(VLOOKUP(G1894,官網匯出!A:AS,43,FALSE),2))</f>
        <v>#N/A</v>
      </c>
      <c r="AX1894" s="1" t="str">
        <f t="shared" si="339"/>
        <v>O</v>
      </c>
    </row>
    <row r="1895" spans="1:50">
      <c r="A1895" s="1" t="str">
        <f>IF(G1895="","",VLOOKUP(官網轉換!AW1895,團名!A:B,2,FALSE))</f>
        <v/>
      </c>
      <c r="B1895" s="1" t="str">
        <f>IF(G1895="","",IF(LEFT(VLOOKUP(G1895,官網匯出!A:AQ,43,0),2)="wf",VLOOKUP(VLOOKUP(G1895,官網匯出!A:AQ,43,0),團名!$I$1:$K$12,2,FALSE),"N0071"))</f>
        <v/>
      </c>
      <c r="C1895" s="1" t="str">
        <f>IFERROR(VLOOKUP(官網匯出!D1895,團名!E:G,3,FALSE),"")</f>
        <v/>
      </c>
      <c r="D1895" s="1" t="str">
        <f t="shared" si="330"/>
        <v/>
      </c>
      <c r="E1895" s="1" t="str">
        <f t="shared" si="331"/>
        <v/>
      </c>
      <c r="F1895" s="1" t="str">
        <f>IF(官網匯出!F1895="已付款","","B0012")</f>
        <v>B0012</v>
      </c>
      <c r="G1895" s="1" t="str">
        <f>IF(官網匯出!A1895="","",官網匯出!A1895)</f>
        <v/>
      </c>
      <c r="H1895" s="3" t="str">
        <f>IF(官網匯出!B1895="","",官網匯出!B1895)</f>
        <v/>
      </c>
      <c r="I1895" s="1" t="str">
        <f>IF(官網匯出!C1895="","",官網匯出!C1895)</f>
        <v/>
      </c>
      <c r="J1895" s="1" t="str">
        <f>IF(官網匯出!D1895="","",官網匯出!D1895)</f>
        <v/>
      </c>
      <c r="K1895" s="3" t="str">
        <f>IF(官網匯出!E1895="","",官網匯出!E1895)</f>
        <v/>
      </c>
      <c r="L1895" s="1" t="str">
        <f>IF(官網匯出!F1895="","",官網匯出!F1895)</f>
        <v/>
      </c>
      <c r="M1895" s="1" t="str">
        <f>IF(官網匯出!G1895="","",官網匯出!G1895)</f>
        <v/>
      </c>
      <c r="N1895" s="1" t="str">
        <f>IF(官網匯出!H1895="","",官網匯出!H1895)</f>
        <v/>
      </c>
      <c r="P1895" s="1" t="str">
        <f>IF(官網匯出!J1895="","",RIGHT(官網匯出!J1895,LEN(官網匯出!J1895)-2))</f>
        <v/>
      </c>
      <c r="Q1895" s="1" t="str">
        <f>IF(官網匯出!K1895="","",官網匯出!K1895)</f>
        <v/>
      </c>
      <c r="R1895" s="1" t="str">
        <f>IF(官網匯出!L1895="","",官網匯出!L1895)</f>
        <v/>
      </c>
      <c r="S1895" s="1" t="str">
        <f>IF(官網匯出!M1895="","",官網匯出!M1895)</f>
        <v/>
      </c>
      <c r="T1895" s="1" t="str">
        <f>IF(官網匯出!N1895="","",官網匯出!N1895)</f>
        <v/>
      </c>
      <c r="U1895" s="1" t="str">
        <f>IF(官網匯出!O1895="","",官網匯出!O1895)</f>
        <v/>
      </c>
      <c r="V1895" s="1" t="str">
        <f>IF(官網匯出!P1895="",IF(G1895="","",0),官網匯出!P1895)</f>
        <v/>
      </c>
      <c r="W1895" s="1" t="str">
        <f>IF(官網匯出!Q1895="",IF(G1895="","",0),官網匯出!Q1895)</f>
        <v/>
      </c>
      <c r="X1895" s="1" t="str">
        <f>IF(官網匯出!R1895="","",官網匯出!R1895)</f>
        <v/>
      </c>
      <c r="Y1895" s="1" t="str">
        <f>IF(官網匯出!S1895="","",官網匯出!S1895)</f>
        <v/>
      </c>
      <c r="Z1895" s="1" t="str">
        <f>IF(G1895="","",官網匯出!T1895)</f>
        <v/>
      </c>
      <c r="AA1895" s="1" t="str">
        <f>IF(G1895="","",官網匯出!AK1895)</f>
        <v/>
      </c>
      <c r="AB1895" s="1" t="str">
        <f>IF(G1895="","",IF(官網匯出!V1895="","",官網匯出!V1895))</f>
        <v/>
      </c>
      <c r="AJ1895" s="1" t="str">
        <f>IF(G1895="","",IF(官網匯出!AE1895="","",官網匯出!AE1895))</f>
        <v/>
      </c>
      <c r="AK1895" s="1" t="str">
        <f>IF(G1895="","",IF(官網匯出!AD1895="","",官網匯出!AD1895))</f>
        <v/>
      </c>
      <c r="AL1895" s="1" t="str">
        <f t="shared" si="332"/>
        <v>0</v>
      </c>
      <c r="AM1895" s="1" t="str">
        <f>IF(官網匯出!AG1895="","",官網匯出!AG1895)</f>
        <v/>
      </c>
      <c r="AN1895" s="1" t="str">
        <f>IF(G1895="","",IF(官網匯出!AH1895="","",官網匯出!AH1895))</f>
        <v/>
      </c>
      <c r="AO1895" s="14" t="str">
        <f t="shared" si="333"/>
        <v/>
      </c>
      <c r="AP1895" s="14" t="str">
        <f t="shared" si="334"/>
        <v>1</v>
      </c>
      <c r="AQ1895" s="14" t="str">
        <f t="shared" si="335"/>
        <v>0</v>
      </c>
      <c r="AR1895" s="1" t="str">
        <f t="shared" si="336"/>
        <v/>
      </c>
      <c r="AS1895" s="1" t="str">
        <f t="shared" si="337"/>
        <v/>
      </c>
      <c r="AT1895" s="1" t="str">
        <f t="shared" si="338"/>
        <v/>
      </c>
      <c r="AU1895" s="1" t="str">
        <f t="shared" si="329"/>
        <v/>
      </c>
      <c r="AV1895" s="1" t="e">
        <f>IF(VLOOKUP(G1895,官網匯出!A:AQ,42,FALSE)="","[黃金盾官網]",VLOOKUP(G1895,官網匯出!A:AQ,42,FALSE))</f>
        <v>#N/A</v>
      </c>
      <c r="AW1895" s="1" t="e">
        <f>IF(LEFT(VLOOKUP(G1895,官網匯出!A:AS,43,FALSE),2)="","web",LEFT(VLOOKUP(G1895,官網匯出!A:AS,43,FALSE),2))</f>
        <v>#N/A</v>
      </c>
      <c r="AX1895" s="1" t="str">
        <f t="shared" si="339"/>
        <v>O</v>
      </c>
    </row>
    <row r="1896" spans="1:50">
      <c r="A1896" s="1" t="str">
        <f>IF(G1896="","",VLOOKUP(官網轉換!AW1896,團名!A:B,2,FALSE))</f>
        <v/>
      </c>
      <c r="B1896" s="1" t="str">
        <f>IF(G1896="","",IF(LEFT(VLOOKUP(G1896,官網匯出!A:AQ,43,0),2)="wf",VLOOKUP(VLOOKUP(G1896,官網匯出!A:AQ,43,0),團名!$I$1:$K$12,2,FALSE),"N0071"))</f>
        <v/>
      </c>
      <c r="C1896" s="1" t="str">
        <f>IFERROR(VLOOKUP(官網匯出!D1896,團名!E:G,3,FALSE),"")</f>
        <v/>
      </c>
      <c r="D1896" s="1" t="str">
        <f t="shared" si="330"/>
        <v/>
      </c>
      <c r="E1896" s="1" t="str">
        <f t="shared" si="331"/>
        <v/>
      </c>
      <c r="F1896" s="1" t="str">
        <f>IF(官網匯出!F1896="已付款","","B0012")</f>
        <v>B0012</v>
      </c>
      <c r="G1896" s="1" t="str">
        <f>IF(官網匯出!A1896="","",官網匯出!A1896)</f>
        <v/>
      </c>
      <c r="H1896" s="3" t="str">
        <f>IF(官網匯出!B1896="","",官網匯出!B1896)</f>
        <v/>
      </c>
      <c r="I1896" s="1" t="str">
        <f>IF(官網匯出!C1896="","",官網匯出!C1896)</f>
        <v/>
      </c>
      <c r="J1896" s="1" t="str">
        <f>IF(官網匯出!D1896="","",官網匯出!D1896)</f>
        <v/>
      </c>
      <c r="K1896" s="3" t="str">
        <f>IF(官網匯出!E1896="","",官網匯出!E1896)</f>
        <v/>
      </c>
      <c r="L1896" s="1" t="str">
        <f>IF(官網匯出!F1896="","",官網匯出!F1896)</f>
        <v/>
      </c>
      <c r="M1896" s="1" t="str">
        <f>IF(官網匯出!G1896="","",官網匯出!G1896)</f>
        <v/>
      </c>
      <c r="N1896" s="1" t="str">
        <f>IF(官網匯出!H1896="","",官網匯出!H1896)</f>
        <v/>
      </c>
      <c r="P1896" s="1" t="str">
        <f>IF(官網匯出!J1896="","",RIGHT(官網匯出!J1896,LEN(官網匯出!J1896)-2))</f>
        <v/>
      </c>
      <c r="Q1896" s="1" t="str">
        <f>IF(官網匯出!K1896="","",官網匯出!K1896)</f>
        <v/>
      </c>
      <c r="R1896" s="1" t="str">
        <f>IF(官網匯出!L1896="","",官網匯出!L1896)</f>
        <v/>
      </c>
      <c r="S1896" s="1" t="str">
        <f>IF(官網匯出!M1896="","",官網匯出!M1896)</f>
        <v/>
      </c>
      <c r="T1896" s="1" t="str">
        <f>IF(官網匯出!N1896="","",官網匯出!N1896)</f>
        <v/>
      </c>
      <c r="U1896" s="1" t="str">
        <f>IF(官網匯出!O1896="","",官網匯出!O1896)</f>
        <v/>
      </c>
      <c r="V1896" s="1" t="str">
        <f>IF(官網匯出!P1896="",IF(G1896="","",0),官網匯出!P1896)</f>
        <v/>
      </c>
      <c r="W1896" s="1" t="str">
        <f>IF(官網匯出!Q1896="",IF(G1896="","",0),官網匯出!Q1896)</f>
        <v/>
      </c>
      <c r="X1896" s="1" t="str">
        <f>IF(官網匯出!R1896="","",官網匯出!R1896)</f>
        <v/>
      </c>
      <c r="Y1896" s="1" t="str">
        <f>IF(官網匯出!S1896="","",官網匯出!S1896)</f>
        <v/>
      </c>
      <c r="Z1896" s="1" t="str">
        <f>IF(G1896="","",官網匯出!T1896)</f>
        <v/>
      </c>
      <c r="AA1896" s="1" t="str">
        <f>IF(G1896="","",官網匯出!AK1896)</f>
        <v/>
      </c>
      <c r="AB1896" s="1" t="str">
        <f>IF(G1896="","",IF(官網匯出!V1896="","",官網匯出!V1896))</f>
        <v/>
      </c>
      <c r="AJ1896" s="1" t="str">
        <f>IF(G1896="","",IF(官網匯出!AE1896="","",官網匯出!AE1896))</f>
        <v/>
      </c>
      <c r="AK1896" s="1" t="str">
        <f>IF(G1896="","",IF(官網匯出!AD1896="","",官網匯出!AD1896))</f>
        <v/>
      </c>
      <c r="AL1896" s="1" t="str">
        <f t="shared" si="332"/>
        <v>0</v>
      </c>
      <c r="AM1896" s="1" t="str">
        <f>IF(官網匯出!AG1896="","",官網匯出!AG1896)</f>
        <v/>
      </c>
      <c r="AN1896" s="1" t="str">
        <f>IF(G1896="","",IF(官網匯出!AH1896="","",官網匯出!AH1896))</f>
        <v/>
      </c>
      <c r="AO1896" s="14" t="str">
        <f t="shared" si="333"/>
        <v/>
      </c>
      <c r="AP1896" s="14" t="str">
        <f t="shared" si="334"/>
        <v>1</v>
      </c>
      <c r="AQ1896" s="14" t="str">
        <f t="shared" si="335"/>
        <v>0</v>
      </c>
      <c r="AR1896" s="1" t="str">
        <f t="shared" si="336"/>
        <v/>
      </c>
      <c r="AS1896" s="1" t="str">
        <f t="shared" si="337"/>
        <v/>
      </c>
      <c r="AT1896" s="1" t="str">
        <f t="shared" si="338"/>
        <v/>
      </c>
      <c r="AU1896" s="1" t="str">
        <f t="shared" si="329"/>
        <v/>
      </c>
      <c r="AV1896" s="1" t="e">
        <f>IF(VLOOKUP(G1896,官網匯出!A:AQ,42,FALSE)="","[黃金盾官網]",VLOOKUP(G1896,官網匯出!A:AQ,42,FALSE))</f>
        <v>#N/A</v>
      </c>
      <c r="AW1896" s="1" t="e">
        <f>IF(LEFT(VLOOKUP(G1896,官網匯出!A:AS,43,FALSE),2)="","web",LEFT(VLOOKUP(G1896,官網匯出!A:AS,43,FALSE),2))</f>
        <v>#N/A</v>
      </c>
      <c r="AX1896" s="1" t="str">
        <f t="shared" si="339"/>
        <v>O</v>
      </c>
    </row>
    <row r="1897" spans="1:50">
      <c r="A1897" s="1" t="str">
        <f>IF(G1897="","",VLOOKUP(官網轉換!AW1897,團名!A:B,2,FALSE))</f>
        <v/>
      </c>
      <c r="B1897" s="1" t="str">
        <f>IF(G1897="","",IF(LEFT(VLOOKUP(G1897,官網匯出!A:AQ,43,0),2)="wf",VLOOKUP(VLOOKUP(G1897,官網匯出!A:AQ,43,0),團名!$I$1:$K$12,2,FALSE),"N0071"))</f>
        <v/>
      </c>
      <c r="C1897" s="1" t="str">
        <f>IFERROR(VLOOKUP(官網匯出!D1897,團名!E:G,3,FALSE),"")</f>
        <v/>
      </c>
      <c r="D1897" s="1" t="str">
        <f t="shared" si="330"/>
        <v/>
      </c>
      <c r="E1897" s="1" t="str">
        <f t="shared" si="331"/>
        <v/>
      </c>
      <c r="F1897" s="1" t="str">
        <f>IF(官網匯出!F1897="已付款","","B0012")</f>
        <v>B0012</v>
      </c>
      <c r="G1897" s="1" t="str">
        <f>IF(官網匯出!A1897="","",官網匯出!A1897)</f>
        <v/>
      </c>
      <c r="H1897" s="3" t="str">
        <f>IF(官網匯出!B1897="","",官網匯出!B1897)</f>
        <v/>
      </c>
      <c r="I1897" s="1" t="str">
        <f>IF(官網匯出!C1897="","",官網匯出!C1897)</f>
        <v/>
      </c>
      <c r="J1897" s="1" t="str">
        <f>IF(官網匯出!D1897="","",官網匯出!D1897)</f>
        <v/>
      </c>
      <c r="K1897" s="3" t="str">
        <f>IF(官網匯出!E1897="","",官網匯出!E1897)</f>
        <v/>
      </c>
      <c r="L1897" s="1" t="str">
        <f>IF(官網匯出!F1897="","",官網匯出!F1897)</f>
        <v/>
      </c>
      <c r="M1897" s="1" t="str">
        <f>IF(官網匯出!G1897="","",官網匯出!G1897)</f>
        <v/>
      </c>
      <c r="N1897" s="1" t="str">
        <f>IF(官網匯出!H1897="","",官網匯出!H1897)</f>
        <v/>
      </c>
      <c r="P1897" s="1" t="str">
        <f>IF(官網匯出!J1897="","",RIGHT(官網匯出!J1897,LEN(官網匯出!J1897)-2))</f>
        <v/>
      </c>
      <c r="Q1897" s="1" t="str">
        <f>IF(官網匯出!K1897="","",官網匯出!K1897)</f>
        <v/>
      </c>
      <c r="R1897" s="1" t="str">
        <f>IF(官網匯出!L1897="","",官網匯出!L1897)</f>
        <v/>
      </c>
      <c r="S1897" s="1" t="str">
        <f>IF(官網匯出!M1897="","",官網匯出!M1897)</f>
        <v/>
      </c>
      <c r="T1897" s="1" t="str">
        <f>IF(官網匯出!N1897="","",官網匯出!N1897)</f>
        <v/>
      </c>
      <c r="U1897" s="1" t="str">
        <f>IF(官網匯出!O1897="","",官網匯出!O1897)</f>
        <v/>
      </c>
      <c r="V1897" s="1" t="str">
        <f>IF(官網匯出!P1897="",IF(G1897="","",0),官網匯出!P1897)</f>
        <v/>
      </c>
      <c r="W1897" s="1" t="str">
        <f>IF(官網匯出!Q1897="",IF(G1897="","",0),官網匯出!Q1897)</f>
        <v/>
      </c>
      <c r="X1897" s="1" t="str">
        <f>IF(官網匯出!R1897="","",官網匯出!R1897)</f>
        <v/>
      </c>
      <c r="Y1897" s="1" t="str">
        <f>IF(官網匯出!S1897="","",官網匯出!S1897)</f>
        <v/>
      </c>
      <c r="Z1897" s="1" t="str">
        <f>IF(G1897="","",官網匯出!T1897)</f>
        <v/>
      </c>
      <c r="AA1897" s="1" t="str">
        <f>IF(G1897="","",官網匯出!AK1897)</f>
        <v/>
      </c>
      <c r="AB1897" s="1" t="str">
        <f>IF(G1897="","",IF(官網匯出!V1897="","",官網匯出!V1897))</f>
        <v/>
      </c>
      <c r="AJ1897" s="1" t="str">
        <f>IF(G1897="","",IF(官網匯出!AE1897="","",官網匯出!AE1897))</f>
        <v/>
      </c>
      <c r="AK1897" s="1" t="str">
        <f>IF(G1897="","",IF(官網匯出!AD1897="","",官網匯出!AD1897))</f>
        <v/>
      </c>
      <c r="AL1897" s="1" t="str">
        <f t="shared" si="332"/>
        <v>0</v>
      </c>
      <c r="AM1897" s="1" t="str">
        <f>IF(官網匯出!AG1897="","",官網匯出!AG1897)</f>
        <v/>
      </c>
      <c r="AN1897" s="1" t="str">
        <f>IF(G1897="","",IF(官網匯出!AH1897="","",官網匯出!AH1897))</f>
        <v/>
      </c>
      <c r="AO1897" s="14" t="str">
        <f t="shared" si="333"/>
        <v/>
      </c>
      <c r="AP1897" s="14" t="str">
        <f t="shared" si="334"/>
        <v>1</v>
      </c>
      <c r="AQ1897" s="14" t="str">
        <f t="shared" si="335"/>
        <v>0</v>
      </c>
      <c r="AR1897" s="1" t="str">
        <f t="shared" si="336"/>
        <v/>
      </c>
      <c r="AS1897" s="1" t="str">
        <f t="shared" si="337"/>
        <v/>
      </c>
      <c r="AT1897" s="1" t="str">
        <f t="shared" si="338"/>
        <v/>
      </c>
      <c r="AU1897" s="1" t="str">
        <f t="shared" si="329"/>
        <v/>
      </c>
      <c r="AV1897" s="1" t="e">
        <f>IF(VLOOKUP(G1897,官網匯出!A:AQ,42,FALSE)="","[黃金盾官網]",VLOOKUP(G1897,官網匯出!A:AQ,42,FALSE))</f>
        <v>#N/A</v>
      </c>
      <c r="AW1897" s="1" t="e">
        <f>IF(LEFT(VLOOKUP(G1897,官網匯出!A:AS,43,FALSE),2)="","web",LEFT(VLOOKUP(G1897,官網匯出!A:AS,43,FALSE),2))</f>
        <v>#N/A</v>
      </c>
      <c r="AX1897" s="1" t="str">
        <f t="shared" si="339"/>
        <v>O</v>
      </c>
    </row>
    <row r="1898" spans="1:50">
      <c r="A1898" s="1" t="str">
        <f>IF(G1898="","",VLOOKUP(官網轉換!AW1898,團名!A:B,2,FALSE))</f>
        <v/>
      </c>
      <c r="B1898" s="1" t="str">
        <f>IF(G1898="","",IF(LEFT(VLOOKUP(G1898,官網匯出!A:AQ,43,0),2)="wf",VLOOKUP(VLOOKUP(G1898,官網匯出!A:AQ,43,0),團名!$I$1:$K$12,2,FALSE),"N0071"))</f>
        <v/>
      </c>
      <c r="C1898" s="1" t="str">
        <f>IFERROR(VLOOKUP(官網匯出!D1898,團名!E:G,3,FALSE),"")</f>
        <v/>
      </c>
      <c r="D1898" s="1" t="str">
        <f t="shared" si="330"/>
        <v/>
      </c>
      <c r="E1898" s="1" t="str">
        <f t="shared" si="331"/>
        <v/>
      </c>
      <c r="F1898" s="1" t="str">
        <f>IF(官網匯出!F1898="已付款","","B0012")</f>
        <v>B0012</v>
      </c>
      <c r="G1898" s="1" t="str">
        <f>IF(官網匯出!A1898="","",官網匯出!A1898)</f>
        <v/>
      </c>
      <c r="H1898" s="3" t="str">
        <f>IF(官網匯出!B1898="","",官網匯出!B1898)</f>
        <v/>
      </c>
      <c r="I1898" s="1" t="str">
        <f>IF(官網匯出!C1898="","",官網匯出!C1898)</f>
        <v/>
      </c>
      <c r="J1898" s="1" t="str">
        <f>IF(官網匯出!D1898="","",官網匯出!D1898)</f>
        <v/>
      </c>
      <c r="K1898" s="3" t="str">
        <f>IF(官網匯出!E1898="","",官網匯出!E1898)</f>
        <v/>
      </c>
      <c r="L1898" s="1" t="str">
        <f>IF(官網匯出!F1898="","",官網匯出!F1898)</f>
        <v/>
      </c>
      <c r="M1898" s="1" t="str">
        <f>IF(官網匯出!G1898="","",官網匯出!G1898)</f>
        <v/>
      </c>
      <c r="N1898" s="1" t="str">
        <f>IF(官網匯出!H1898="","",官網匯出!H1898)</f>
        <v/>
      </c>
      <c r="P1898" s="1" t="str">
        <f>IF(官網匯出!J1898="","",RIGHT(官網匯出!J1898,LEN(官網匯出!J1898)-2))</f>
        <v/>
      </c>
      <c r="Q1898" s="1" t="str">
        <f>IF(官網匯出!K1898="","",官網匯出!K1898)</f>
        <v/>
      </c>
      <c r="R1898" s="1" t="str">
        <f>IF(官網匯出!L1898="","",官網匯出!L1898)</f>
        <v/>
      </c>
      <c r="S1898" s="1" t="str">
        <f>IF(官網匯出!M1898="","",官網匯出!M1898)</f>
        <v/>
      </c>
      <c r="T1898" s="1" t="str">
        <f>IF(官網匯出!N1898="","",官網匯出!N1898)</f>
        <v/>
      </c>
      <c r="U1898" s="1" t="str">
        <f>IF(官網匯出!O1898="","",官網匯出!O1898)</f>
        <v/>
      </c>
      <c r="V1898" s="1" t="str">
        <f>IF(官網匯出!P1898="",IF(G1898="","",0),官網匯出!P1898)</f>
        <v/>
      </c>
      <c r="W1898" s="1" t="str">
        <f>IF(官網匯出!Q1898="",IF(G1898="","",0),官網匯出!Q1898)</f>
        <v/>
      </c>
      <c r="X1898" s="1" t="str">
        <f>IF(官網匯出!R1898="","",官網匯出!R1898)</f>
        <v/>
      </c>
      <c r="Y1898" s="1" t="str">
        <f>IF(官網匯出!S1898="","",官網匯出!S1898)</f>
        <v/>
      </c>
      <c r="Z1898" s="1" t="str">
        <f>IF(G1898="","",官網匯出!T1898)</f>
        <v/>
      </c>
      <c r="AA1898" s="1" t="str">
        <f>IF(G1898="","",官網匯出!AK1898)</f>
        <v/>
      </c>
      <c r="AB1898" s="1" t="str">
        <f>IF(G1898="","",IF(官網匯出!V1898="","",官網匯出!V1898))</f>
        <v/>
      </c>
      <c r="AJ1898" s="1" t="str">
        <f>IF(G1898="","",IF(官網匯出!AE1898="","",官網匯出!AE1898))</f>
        <v/>
      </c>
      <c r="AK1898" s="1" t="str">
        <f>IF(G1898="","",IF(官網匯出!AD1898="","",官網匯出!AD1898))</f>
        <v/>
      </c>
      <c r="AL1898" s="1" t="str">
        <f t="shared" si="332"/>
        <v>0</v>
      </c>
      <c r="AM1898" s="1" t="str">
        <f>IF(官網匯出!AG1898="","",官網匯出!AG1898)</f>
        <v/>
      </c>
      <c r="AN1898" s="1" t="str">
        <f>IF(G1898="","",IF(官網匯出!AH1898="","",官網匯出!AH1898))</f>
        <v/>
      </c>
      <c r="AO1898" s="14" t="str">
        <f t="shared" si="333"/>
        <v/>
      </c>
      <c r="AP1898" s="14" t="str">
        <f t="shared" si="334"/>
        <v>1</v>
      </c>
      <c r="AQ1898" s="14" t="str">
        <f t="shared" si="335"/>
        <v>0</v>
      </c>
      <c r="AR1898" s="1" t="str">
        <f t="shared" si="336"/>
        <v/>
      </c>
      <c r="AS1898" s="1" t="str">
        <f t="shared" si="337"/>
        <v/>
      </c>
      <c r="AT1898" s="1" t="str">
        <f t="shared" si="338"/>
        <v/>
      </c>
      <c r="AU1898" s="1" t="str">
        <f t="shared" si="329"/>
        <v/>
      </c>
      <c r="AV1898" s="1" t="e">
        <f>IF(VLOOKUP(G1898,官網匯出!A:AQ,42,FALSE)="","[黃金盾官網]",VLOOKUP(G1898,官網匯出!A:AQ,42,FALSE))</f>
        <v>#N/A</v>
      </c>
      <c r="AW1898" s="1" t="e">
        <f>IF(LEFT(VLOOKUP(G1898,官網匯出!A:AS,43,FALSE),2)="","web",LEFT(VLOOKUP(G1898,官網匯出!A:AS,43,FALSE),2))</f>
        <v>#N/A</v>
      </c>
      <c r="AX1898" s="1" t="str">
        <f t="shared" si="339"/>
        <v>O</v>
      </c>
    </row>
    <row r="1899" spans="1:50">
      <c r="A1899" s="1" t="str">
        <f>IF(G1899="","",VLOOKUP(官網轉換!AW1899,團名!A:B,2,FALSE))</f>
        <v/>
      </c>
      <c r="B1899" s="1" t="str">
        <f>IF(G1899="","",IF(LEFT(VLOOKUP(G1899,官網匯出!A:AQ,43,0),2)="wf",VLOOKUP(VLOOKUP(G1899,官網匯出!A:AQ,43,0),團名!$I$1:$K$12,2,FALSE),"N0071"))</f>
        <v/>
      </c>
      <c r="C1899" s="1" t="str">
        <f>IFERROR(VLOOKUP(官網匯出!D1899,團名!E:G,3,FALSE),"")</f>
        <v/>
      </c>
      <c r="D1899" s="1" t="str">
        <f t="shared" si="330"/>
        <v/>
      </c>
      <c r="E1899" s="1" t="str">
        <f t="shared" si="331"/>
        <v/>
      </c>
      <c r="F1899" s="1" t="str">
        <f>IF(官網匯出!F1899="已付款","","B0012")</f>
        <v>B0012</v>
      </c>
      <c r="G1899" s="1" t="str">
        <f>IF(官網匯出!A1899="","",官網匯出!A1899)</f>
        <v/>
      </c>
      <c r="H1899" s="3" t="str">
        <f>IF(官網匯出!B1899="","",官網匯出!B1899)</f>
        <v/>
      </c>
      <c r="I1899" s="1" t="str">
        <f>IF(官網匯出!C1899="","",官網匯出!C1899)</f>
        <v/>
      </c>
      <c r="J1899" s="1" t="str">
        <f>IF(官網匯出!D1899="","",官網匯出!D1899)</f>
        <v/>
      </c>
      <c r="K1899" s="3" t="str">
        <f>IF(官網匯出!E1899="","",官網匯出!E1899)</f>
        <v/>
      </c>
      <c r="L1899" s="1" t="str">
        <f>IF(官網匯出!F1899="","",官網匯出!F1899)</f>
        <v/>
      </c>
      <c r="M1899" s="1" t="str">
        <f>IF(官網匯出!G1899="","",官網匯出!G1899)</f>
        <v/>
      </c>
      <c r="N1899" s="1" t="str">
        <f>IF(官網匯出!H1899="","",官網匯出!H1899)</f>
        <v/>
      </c>
      <c r="P1899" s="1" t="str">
        <f>IF(官網匯出!J1899="","",RIGHT(官網匯出!J1899,LEN(官網匯出!J1899)-2))</f>
        <v/>
      </c>
      <c r="Q1899" s="1" t="str">
        <f>IF(官網匯出!K1899="","",官網匯出!K1899)</f>
        <v/>
      </c>
      <c r="R1899" s="1" t="str">
        <f>IF(官網匯出!L1899="","",官網匯出!L1899)</f>
        <v/>
      </c>
      <c r="S1899" s="1" t="str">
        <f>IF(官網匯出!M1899="","",官網匯出!M1899)</f>
        <v/>
      </c>
      <c r="T1899" s="1" t="str">
        <f>IF(官網匯出!N1899="","",官網匯出!N1899)</f>
        <v/>
      </c>
      <c r="U1899" s="1" t="str">
        <f>IF(官網匯出!O1899="","",官網匯出!O1899)</f>
        <v/>
      </c>
      <c r="V1899" s="1" t="str">
        <f>IF(官網匯出!P1899="",IF(G1899="","",0),官網匯出!P1899)</f>
        <v/>
      </c>
      <c r="W1899" s="1" t="str">
        <f>IF(官網匯出!Q1899="",IF(G1899="","",0),官網匯出!Q1899)</f>
        <v/>
      </c>
      <c r="X1899" s="1" t="str">
        <f>IF(官網匯出!R1899="","",官網匯出!R1899)</f>
        <v/>
      </c>
      <c r="Y1899" s="1" t="str">
        <f>IF(官網匯出!S1899="","",官網匯出!S1899)</f>
        <v/>
      </c>
      <c r="Z1899" s="1" t="str">
        <f>IF(G1899="","",官網匯出!T1899)</f>
        <v/>
      </c>
      <c r="AA1899" s="1" t="str">
        <f>IF(G1899="","",官網匯出!AK1899)</f>
        <v/>
      </c>
      <c r="AB1899" s="1" t="str">
        <f>IF(G1899="","",IF(官網匯出!V1899="","",官網匯出!V1899))</f>
        <v/>
      </c>
      <c r="AJ1899" s="1" t="str">
        <f>IF(G1899="","",IF(官網匯出!AE1899="","",官網匯出!AE1899))</f>
        <v/>
      </c>
      <c r="AK1899" s="1" t="str">
        <f>IF(G1899="","",IF(官網匯出!AD1899="","",官網匯出!AD1899))</f>
        <v/>
      </c>
      <c r="AL1899" s="1" t="str">
        <f t="shared" si="332"/>
        <v>0</v>
      </c>
      <c r="AM1899" s="1" t="str">
        <f>IF(官網匯出!AG1899="","",官網匯出!AG1899)</f>
        <v/>
      </c>
      <c r="AN1899" s="1" t="str">
        <f>IF(G1899="","",IF(官網匯出!AH1899="","",官網匯出!AH1899))</f>
        <v/>
      </c>
      <c r="AO1899" s="14" t="str">
        <f t="shared" si="333"/>
        <v/>
      </c>
      <c r="AP1899" s="14" t="str">
        <f t="shared" si="334"/>
        <v>1</v>
      </c>
      <c r="AQ1899" s="14" t="str">
        <f t="shared" si="335"/>
        <v>0</v>
      </c>
      <c r="AR1899" s="1" t="str">
        <f t="shared" si="336"/>
        <v/>
      </c>
      <c r="AS1899" s="1" t="str">
        <f t="shared" si="337"/>
        <v/>
      </c>
      <c r="AT1899" s="1" t="str">
        <f t="shared" si="338"/>
        <v/>
      </c>
      <c r="AU1899" s="1" t="str">
        <f t="shared" si="329"/>
        <v/>
      </c>
      <c r="AV1899" s="1" t="e">
        <f>IF(VLOOKUP(G1899,官網匯出!A:AQ,42,FALSE)="","[黃金盾官網]",VLOOKUP(G1899,官網匯出!A:AQ,42,FALSE))</f>
        <v>#N/A</v>
      </c>
      <c r="AW1899" s="1" t="e">
        <f>IF(LEFT(VLOOKUP(G1899,官網匯出!A:AS,43,FALSE),2)="","web",LEFT(VLOOKUP(G1899,官網匯出!A:AS,43,FALSE),2))</f>
        <v>#N/A</v>
      </c>
      <c r="AX1899" s="1" t="str">
        <f t="shared" si="339"/>
        <v>O</v>
      </c>
    </row>
    <row r="1900" spans="1:50">
      <c r="A1900" s="1" t="str">
        <f>IF(G1900="","",VLOOKUP(官網轉換!AW1900,團名!A:B,2,FALSE))</f>
        <v/>
      </c>
      <c r="B1900" s="1" t="str">
        <f>IF(G1900="","",IF(LEFT(VLOOKUP(G1900,官網匯出!A:AQ,43,0),2)="wf",VLOOKUP(VLOOKUP(G1900,官網匯出!A:AQ,43,0),團名!$I$1:$K$12,2,FALSE),"N0071"))</f>
        <v/>
      </c>
      <c r="C1900" s="1" t="str">
        <f>IFERROR(VLOOKUP(官網匯出!D1900,團名!E:G,3,FALSE),"")</f>
        <v/>
      </c>
      <c r="D1900" s="1" t="str">
        <f t="shared" si="330"/>
        <v/>
      </c>
      <c r="E1900" s="1" t="str">
        <f t="shared" si="331"/>
        <v/>
      </c>
      <c r="F1900" s="1" t="str">
        <f>IF(官網匯出!F1900="已付款","","B0012")</f>
        <v>B0012</v>
      </c>
      <c r="G1900" s="1" t="str">
        <f>IF(官網匯出!A1900="","",官網匯出!A1900)</f>
        <v/>
      </c>
      <c r="H1900" s="3" t="str">
        <f>IF(官網匯出!B1900="","",官網匯出!B1900)</f>
        <v/>
      </c>
      <c r="I1900" s="1" t="str">
        <f>IF(官網匯出!C1900="","",官網匯出!C1900)</f>
        <v/>
      </c>
      <c r="J1900" s="1" t="str">
        <f>IF(官網匯出!D1900="","",官網匯出!D1900)</f>
        <v/>
      </c>
      <c r="K1900" s="3" t="str">
        <f>IF(官網匯出!E1900="","",官網匯出!E1900)</f>
        <v/>
      </c>
      <c r="L1900" s="1" t="str">
        <f>IF(官網匯出!F1900="","",官網匯出!F1900)</f>
        <v/>
      </c>
      <c r="M1900" s="1" t="str">
        <f>IF(官網匯出!G1900="","",官網匯出!G1900)</f>
        <v/>
      </c>
      <c r="N1900" s="1" t="str">
        <f>IF(官網匯出!H1900="","",官網匯出!H1900)</f>
        <v/>
      </c>
      <c r="P1900" s="1" t="str">
        <f>IF(官網匯出!J1900="","",RIGHT(官網匯出!J1900,LEN(官網匯出!J1900)-2))</f>
        <v/>
      </c>
      <c r="Q1900" s="1" t="str">
        <f>IF(官網匯出!K1900="","",官網匯出!K1900)</f>
        <v/>
      </c>
      <c r="R1900" s="1" t="str">
        <f>IF(官網匯出!L1900="","",官網匯出!L1900)</f>
        <v/>
      </c>
      <c r="S1900" s="1" t="str">
        <f>IF(官網匯出!M1900="","",官網匯出!M1900)</f>
        <v/>
      </c>
      <c r="T1900" s="1" t="str">
        <f>IF(官網匯出!N1900="","",官網匯出!N1900)</f>
        <v/>
      </c>
      <c r="U1900" s="1" t="str">
        <f>IF(官網匯出!O1900="","",官網匯出!O1900)</f>
        <v/>
      </c>
      <c r="V1900" s="1" t="str">
        <f>IF(官網匯出!P1900="",IF(G1900="","",0),官網匯出!P1900)</f>
        <v/>
      </c>
      <c r="W1900" s="1" t="str">
        <f>IF(官網匯出!Q1900="",IF(G1900="","",0),官網匯出!Q1900)</f>
        <v/>
      </c>
      <c r="X1900" s="1" t="str">
        <f>IF(官網匯出!R1900="","",官網匯出!R1900)</f>
        <v/>
      </c>
      <c r="Y1900" s="1" t="str">
        <f>IF(官網匯出!S1900="","",官網匯出!S1900)</f>
        <v/>
      </c>
      <c r="Z1900" s="1" t="str">
        <f>IF(G1900="","",官網匯出!T1900)</f>
        <v/>
      </c>
      <c r="AA1900" s="1" t="str">
        <f>IF(G1900="","",官網匯出!AK1900)</f>
        <v/>
      </c>
      <c r="AB1900" s="1" t="str">
        <f>IF(G1900="","",IF(官網匯出!V1900="","",官網匯出!V1900))</f>
        <v/>
      </c>
      <c r="AJ1900" s="1" t="str">
        <f>IF(G1900="","",IF(官網匯出!AE1900="","",官網匯出!AE1900))</f>
        <v/>
      </c>
      <c r="AK1900" s="1" t="str">
        <f>IF(G1900="","",IF(官網匯出!AD1900="","",官網匯出!AD1900))</f>
        <v/>
      </c>
      <c r="AL1900" s="1" t="str">
        <f t="shared" si="332"/>
        <v>0</v>
      </c>
      <c r="AM1900" s="1" t="str">
        <f>IF(官網匯出!AG1900="","",官網匯出!AG1900)</f>
        <v/>
      </c>
      <c r="AN1900" s="1" t="str">
        <f>IF(G1900="","",IF(官網匯出!AH1900="","",官網匯出!AH1900))</f>
        <v/>
      </c>
      <c r="AO1900" s="14" t="str">
        <f t="shared" si="333"/>
        <v/>
      </c>
      <c r="AP1900" s="14" t="str">
        <f t="shared" si="334"/>
        <v>1</v>
      </c>
      <c r="AQ1900" s="14" t="str">
        <f t="shared" si="335"/>
        <v>0</v>
      </c>
      <c r="AR1900" s="1" t="str">
        <f t="shared" si="336"/>
        <v/>
      </c>
      <c r="AS1900" s="1" t="str">
        <f t="shared" si="337"/>
        <v/>
      </c>
      <c r="AT1900" s="1" t="str">
        <f t="shared" si="338"/>
        <v/>
      </c>
      <c r="AU1900" s="1" t="str">
        <f t="shared" si="329"/>
        <v/>
      </c>
      <c r="AV1900" s="1" t="e">
        <f>IF(VLOOKUP(G1900,官網匯出!A:AQ,42,FALSE)="","[黃金盾官網]",VLOOKUP(G1900,官網匯出!A:AQ,42,FALSE))</f>
        <v>#N/A</v>
      </c>
      <c r="AW1900" s="1" t="e">
        <f>IF(LEFT(VLOOKUP(G1900,官網匯出!A:AS,43,FALSE),2)="","web",LEFT(VLOOKUP(G1900,官網匯出!A:AS,43,FALSE),2))</f>
        <v>#N/A</v>
      </c>
      <c r="AX1900" s="1" t="str">
        <f t="shared" si="339"/>
        <v>O</v>
      </c>
    </row>
    <row r="1901" spans="1:50">
      <c r="A1901" s="1" t="str">
        <f>IF(G1901="","",VLOOKUP(官網轉換!AW1901,團名!A:B,2,FALSE))</f>
        <v/>
      </c>
      <c r="B1901" s="1" t="str">
        <f>IF(G1901="","",IF(LEFT(VLOOKUP(G1901,官網匯出!A:AQ,43,0),2)="wf",VLOOKUP(VLOOKUP(G1901,官網匯出!A:AQ,43,0),團名!$I$1:$K$12,2,FALSE),"N0071"))</f>
        <v/>
      </c>
      <c r="C1901" s="1" t="str">
        <f>IFERROR(VLOOKUP(官網匯出!D1901,團名!E:G,3,FALSE),"")</f>
        <v/>
      </c>
      <c r="D1901" s="1" t="str">
        <f t="shared" si="330"/>
        <v/>
      </c>
      <c r="E1901" s="1" t="str">
        <f t="shared" si="331"/>
        <v/>
      </c>
      <c r="F1901" s="1" t="str">
        <f>IF(官網匯出!F1901="已付款","","B0012")</f>
        <v>B0012</v>
      </c>
      <c r="G1901" s="1" t="str">
        <f>IF(官網匯出!A1901="","",官網匯出!A1901)</f>
        <v/>
      </c>
      <c r="H1901" s="3" t="str">
        <f>IF(官網匯出!B1901="","",官網匯出!B1901)</f>
        <v/>
      </c>
      <c r="I1901" s="1" t="str">
        <f>IF(官網匯出!C1901="","",官網匯出!C1901)</f>
        <v/>
      </c>
      <c r="J1901" s="1" t="str">
        <f>IF(官網匯出!D1901="","",官網匯出!D1901)</f>
        <v/>
      </c>
      <c r="K1901" s="3" t="str">
        <f>IF(官網匯出!E1901="","",官網匯出!E1901)</f>
        <v/>
      </c>
      <c r="L1901" s="1" t="str">
        <f>IF(官網匯出!F1901="","",官網匯出!F1901)</f>
        <v/>
      </c>
      <c r="M1901" s="1" t="str">
        <f>IF(官網匯出!G1901="","",官網匯出!G1901)</f>
        <v/>
      </c>
      <c r="N1901" s="1" t="str">
        <f>IF(官網匯出!H1901="","",官網匯出!H1901)</f>
        <v/>
      </c>
      <c r="P1901" s="1" t="str">
        <f>IF(官網匯出!J1901="","",RIGHT(官網匯出!J1901,LEN(官網匯出!J1901)-2))</f>
        <v/>
      </c>
      <c r="Q1901" s="1" t="str">
        <f>IF(官網匯出!K1901="","",官網匯出!K1901)</f>
        <v/>
      </c>
      <c r="R1901" s="1" t="str">
        <f>IF(官網匯出!L1901="","",官網匯出!L1901)</f>
        <v/>
      </c>
      <c r="S1901" s="1" t="str">
        <f>IF(官網匯出!M1901="","",官網匯出!M1901)</f>
        <v/>
      </c>
      <c r="T1901" s="1" t="str">
        <f>IF(官網匯出!N1901="","",官網匯出!N1901)</f>
        <v/>
      </c>
      <c r="U1901" s="1" t="str">
        <f>IF(官網匯出!O1901="","",官網匯出!O1901)</f>
        <v/>
      </c>
      <c r="V1901" s="1" t="str">
        <f>IF(官網匯出!P1901="",IF(G1901="","",0),官網匯出!P1901)</f>
        <v/>
      </c>
      <c r="W1901" s="1" t="str">
        <f>IF(官網匯出!Q1901="",IF(G1901="","",0),官網匯出!Q1901)</f>
        <v/>
      </c>
      <c r="X1901" s="1" t="str">
        <f>IF(官網匯出!R1901="","",官網匯出!R1901)</f>
        <v/>
      </c>
      <c r="Y1901" s="1" t="str">
        <f>IF(官網匯出!S1901="","",官網匯出!S1901)</f>
        <v/>
      </c>
      <c r="Z1901" s="1" t="str">
        <f>IF(G1901="","",官網匯出!T1901)</f>
        <v/>
      </c>
      <c r="AA1901" s="1" t="str">
        <f>IF(G1901="","",官網匯出!AK1901)</f>
        <v/>
      </c>
      <c r="AB1901" s="1" t="str">
        <f>IF(G1901="","",IF(官網匯出!V1901="","",官網匯出!V1901))</f>
        <v/>
      </c>
      <c r="AJ1901" s="1" t="str">
        <f>IF(G1901="","",IF(官網匯出!AE1901="","",官網匯出!AE1901))</f>
        <v/>
      </c>
      <c r="AK1901" s="1" t="str">
        <f>IF(G1901="","",IF(官網匯出!AD1901="","",官網匯出!AD1901))</f>
        <v/>
      </c>
      <c r="AL1901" s="1" t="str">
        <f t="shared" si="332"/>
        <v>0</v>
      </c>
      <c r="AM1901" s="1" t="str">
        <f>IF(官網匯出!AG1901="","",官網匯出!AG1901)</f>
        <v/>
      </c>
      <c r="AN1901" s="1" t="str">
        <f>IF(G1901="","",IF(官網匯出!AH1901="","",官網匯出!AH1901))</f>
        <v/>
      </c>
      <c r="AO1901" s="14" t="str">
        <f t="shared" si="333"/>
        <v/>
      </c>
      <c r="AP1901" s="14" t="str">
        <f t="shared" si="334"/>
        <v>1</v>
      </c>
      <c r="AQ1901" s="14" t="str">
        <f t="shared" si="335"/>
        <v>0</v>
      </c>
      <c r="AR1901" s="1" t="str">
        <f t="shared" si="336"/>
        <v/>
      </c>
      <c r="AS1901" s="1" t="str">
        <f t="shared" si="337"/>
        <v/>
      </c>
      <c r="AT1901" s="1" t="str">
        <f t="shared" si="338"/>
        <v/>
      </c>
      <c r="AU1901" s="1" t="str">
        <f t="shared" si="329"/>
        <v/>
      </c>
      <c r="AV1901" s="1" t="e">
        <f>IF(VLOOKUP(G1901,官網匯出!A:AQ,42,FALSE)="","[黃金盾官網]",VLOOKUP(G1901,官網匯出!A:AQ,42,FALSE))</f>
        <v>#N/A</v>
      </c>
      <c r="AW1901" s="1" t="e">
        <f>IF(LEFT(VLOOKUP(G1901,官網匯出!A:AS,43,FALSE),2)="","web",LEFT(VLOOKUP(G1901,官網匯出!A:AS,43,FALSE),2))</f>
        <v>#N/A</v>
      </c>
      <c r="AX1901" s="1" t="str">
        <f t="shared" si="339"/>
        <v>O</v>
      </c>
    </row>
    <row r="1902" spans="1:50">
      <c r="A1902" s="1" t="str">
        <f>IF(G1902="","",VLOOKUP(官網轉換!AW1902,團名!A:B,2,FALSE))</f>
        <v/>
      </c>
      <c r="B1902" s="1" t="str">
        <f>IF(G1902="","",IF(LEFT(VLOOKUP(G1902,官網匯出!A:AQ,43,0),2)="wf",VLOOKUP(VLOOKUP(G1902,官網匯出!A:AQ,43,0),團名!$I$1:$K$12,2,FALSE),"N0071"))</f>
        <v/>
      </c>
      <c r="C1902" s="1" t="str">
        <f>IFERROR(VLOOKUP(官網匯出!D1902,團名!E:G,3,FALSE),"")</f>
        <v/>
      </c>
      <c r="D1902" s="1" t="str">
        <f t="shared" si="330"/>
        <v/>
      </c>
      <c r="E1902" s="1" t="str">
        <f t="shared" si="331"/>
        <v/>
      </c>
      <c r="F1902" s="1" t="str">
        <f>IF(官網匯出!F1902="已付款","","B0012")</f>
        <v>B0012</v>
      </c>
      <c r="G1902" s="1" t="str">
        <f>IF(官網匯出!A1902="","",官網匯出!A1902)</f>
        <v/>
      </c>
      <c r="H1902" s="3" t="str">
        <f>IF(官網匯出!B1902="","",官網匯出!B1902)</f>
        <v/>
      </c>
      <c r="I1902" s="1" t="str">
        <f>IF(官網匯出!C1902="","",官網匯出!C1902)</f>
        <v/>
      </c>
      <c r="J1902" s="1" t="str">
        <f>IF(官網匯出!D1902="","",官網匯出!D1902)</f>
        <v/>
      </c>
      <c r="K1902" s="3" t="str">
        <f>IF(官網匯出!E1902="","",官網匯出!E1902)</f>
        <v/>
      </c>
      <c r="L1902" s="1" t="str">
        <f>IF(官網匯出!F1902="","",官網匯出!F1902)</f>
        <v/>
      </c>
      <c r="M1902" s="1" t="str">
        <f>IF(官網匯出!G1902="","",官網匯出!G1902)</f>
        <v/>
      </c>
      <c r="N1902" s="1" t="str">
        <f>IF(官網匯出!H1902="","",官網匯出!H1902)</f>
        <v/>
      </c>
      <c r="P1902" s="1" t="str">
        <f>IF(官網匯出!J1902="","",RIGHT(官網匯出!J1902,LEN(官網匯出!J1902)-2))</f>
        <v/>
      </c>
      <c r="Q1902" s="1" t="str">
        <f>IF(官網匯出!K1902="","",官網匯出!K1902)</f>
        <v/>
      </c>
      <c r="R1902" s="1" t="str">
        <f>IF(官網匯出!L1902="","",官網匯出!L1902)</f>
        <v/>
      </c>
      <c r="S1902" s="1" t="str">
        <f>IF(官網匯出!M1902="","",官網匯出!M1902)</f>
        <v/>
      </c>
      <c r="T1902" s="1" t="str">
        <f>IF(官網匯出!N1902="","",官網匯出!N1902)</f>
        <v/>
      </c>
      <c r="U1902" s="1" t="str">
        <f>IF(官網匯出!O1902="","",官網匯出!O1902)</f>
        <v/>
      </c>
      <c r="V1902" s="1" t="str">
        <f>IF(官網匯出!P1902="",IF(G1902="","",0),官網匯出!P1902)</f>
        <v/>
      </c>
      <c r="W1902" s="1" t="str">
        <f>IF(官網匯出!Q1902="",IF(G1902="","",0),官網匯出!Q1902)</f>
        <v/>
      </c>
      <c r="X1902" s="1" t="str">
        <f>IF(官網匯出!R1902="","",官網匯出!R1902)</f>
        <v/>
      </c>
      <c r="Y1902" s="1" t="str">
        <f>IF(官網匯出!S1902="","",官網匯出!S1902)</f>
        <v/>
      </c>
      <c r="Z1902" s="1" t="str">
        <f>IF(G1902="","",官網匯出!T1902)</f>
        <v/>
      </c>
      <c r="AA1902" s="1" t="str">
        <f>IF(G1902="","",官網匯出!AK1902)</f>
        <v/>
      </c>
      <c r="AB1902" s="1" t="str">
        <f>IF(G1902="","",IF(官網匯出!V1902="","",官網匯出!V1902))</f>
        <v/>
      </c>
      <c r="AJ1902" s="1" t="str">
        <f>IF(G1902="","",IF(官網匯出!AE1902="","",官網匯出!AE1902))</f>
        <v/>
      </c>
      <c r="AK1902" s="1" t="str">
        <f>IF(G1902="","",IF(官網匯出!AD1902="","",官網匯出!AD1902))</f>
        <v/>
      </c>
      <c r="AL1902" s="1" t="str">
        <f t="shared" si="332"/>
        <v>0</v>
      </c>
      <c r="AM1902" s="1" t="str">
        <f>IF(官網匯出!AG1902="","",官網匯出!AG1902)</f>
        <v/>
      </c>
      <c r="AN1902" s="1" t="str">
        <f>IF(G1902="","",IF(官網匯出!AH1902="","",官網匯出!AH1902))</f>
        <v/>
      </c>
      <c r="AO1902" s="14" t="str">
        <f t="shared" si="333"/>
        <v/>
      </c>
      <c r="AP1902" s="14" t="str">
        <f t="shared" si="334"/>
        <v>1</v>
      </c>
      <c r="AQ1902" s="14" t="str">
        <f t="shared" si="335"/>
        <v>0</v>
      </c>
      <c r="AR1902" s="1" t="str">
        <f t="shared" si="336"/>
        <v/>
      </c>
      <c r="AS1902" s="1" t="str">
        <f t="shared" si="337"/>
        <v/>
      </c>
      <c r="AT1902" s="1" t="str">
        <f t="shared" si="338"/>
        <v/>
      </c>
      <c r="AU1902" s="1" t="str">
        <f t="shared" si="329"/>
        <v/>
      </c>
      <c r="AV1902" s="1" t="e">
        <f>IF(VLOOKUP(G1902,官網匯出!A:AQ,42,FALSE)="","[黃金盾官網]",VLOOKUP(G1902,官網匯出!A:AQ,42,FALSE))</f>
        <v>#N/A</v>
      </c>
      <c r="AW1902" s="1" t="e">
        <f>IF(LEFT(VLOOKUP(G1902,官網匯出!A:AS,43,FALSE),2)="","web",LEFT(VLOOKUP(G1902,官網匯出!A:AS,43,FALSE),2))</f>
        <v>#N/A</v>
      </c>
      <c r="AX1902" s="1" t="str">
        <f t="shared" si="339"/>
        <v>O</v>
      </c>
    </row>
    <row r="1903" spans="1:50">
      <c r="A1903" s="1" t="str">
        <f>IF(G1903="","",VLOOKUP(官網轉換!AW1903,團名!A:B,2,FALSE))</f>
        <v/>
      </c>
      <c r="B1903" s="1" t="str">
        <f>IF(G1903="","",IF(LEFT(VLOOKUP(G1903,官網匯出!A:AQ,43,0),2)="wf",VLOOKUP(VLOOKUP(G1903,官網匯出!A:AQ,43,0),團名!$I$1:$K$12,2,FALSE),"N0071"))</f>
        <v/>
      </c>
      <c r="C1903" s="1" t="str">
        <f>IFERROR(VLOOKUP(官網匯出!D1903,團名!E:G,3,FALSE),"")</f>
        <v/>
      </c>
      <c r="D1903" s="1" t="str">
        <f t="shared" si="330"/>
        <v/>
      </c>
      <c r="E1903" s="1" t="str">
        <f t="shared" si="331"/>
        <v/>
      </c>
      <c r="F1903" s="1" t="str">
        <f>IF(官網匯出!F1903="已付款","","B0012")</f>
        <v>B0012</v>
      </c>
      <c r="G1903" s="1" t="str">
        <f>IF(官網匯出!A1903="","",官網匯出!A1903)</f>
        <v/>
      </c>
      <c r="H1903" s="3" t="str">
        <f>IF(官網匯出!B1903="","",官網匯出!B1903)</f>
        <v/>
      </c>
      <c r="I1903" s="1" t="str">
        <f>IF(官網匯出!C1903="","",官網匯出!C1903)</f>
        <v/>
      </c>
      <c r="J1903" s="1" t="str">
        <f>IF(官網匯出!D1903="","",官網匯出!D1903)</f>
        <v/>
      </c>
      <c r="K1903" s="3" t="str">
        <f>IF(官網匯出!E1903="","",官網匯出!E1903)</f>
        <v/>
      </c>
      <c r="L1903" s="1" t="str">
        <f>IF(官網匯出!F1903="","",官網匯出!F1903)</f>
        <v/>
      </c>
      <c r="M1903" s="1" t="str">
        <f>IF(官網匯出!G1903="","",官網匯出!G1903)</f>
        <v/>
      </c>
      <c r="N1903" s="1" t="str">
        <f>IF(官網匯出!H1903="","",官網匯出!H1903)</f>
        <v/>
      </c>
      <c r="P1903" s="1" t="str">
        <f>IF(官網匯出!J1903="","",RIGHT(官網匯出!J1903,LEN(官網匯出!J1903)-2))</f>
        <v/>
      </c>
      <c r="Q1903" s="1" t="str">
        <f>IF(官網匯出!K1903="","",官網匯出!K1903)</f>
        <v/>
      </c>
      <c r="R1903" s="1" t="str">
        <f>IF(官網匯出!L1903="","",官網匯出!L1903)</f>
        <v/>
      </c>
      <c r="S1903" s="1" t="str">
        <f>IF(官網匯出!M1903="","",官網匯出!M1903)</f>
        <v/>
      </c>
      <c r="T1903" s="1" t="str">
        <f>IF(官網匯出!N1903="","",官網匯出!N1903)</f>
        <v/>
      </c>
      <c r="U1903" s="1" t="str">
        <f>IF(官網匯出!O1903="","",官網匯出!O1903)</f>
        <v/>
      </c>
      <c r="V1903" s="1" t="str">
        <f>IF(官網匯出!P1903="",IF(G1903="","",0),官網匯出!P1903)</f>
        <v/>
      </c>
      <c r="W1903" s="1" t="str">
        <f>IF(官網匯出!Q1903="",IF(G1903="","",0),官網匯出!Q1903)</f>
        <v/>
      </c>
      <c r="X1903" s="1" t="str">
        <f>IF(官網匯出!R1903="","",官網匯出!R1903)</f>
        <v/>
      </c>
      <c r="Y1903" s="1" t="str">
        <f>IF(官網匯出!S1903="","",官網匯出!S1903)</f>
        <v/>
      </c>
      <c r="Z1903" s="1" t="str">
        <f>IF(G1903="","",官網匯出!T1903)</f>
        <v/>
      </c>
      <c r="AA1903" s="1" t="str">
        <f>IF(G1903="","",官網匯出!AK1903)</f>
        <v/>
      </c>
      <c r="AB1903" s="1" t="str">
        <f>IF(G1903="","",IF(官網匯出!V1903="","",官網匯出!V1903))</f>
        <v/>
      </c>
      <c r="AJ1903" s="1" t="str">
        <f>IF(G1903="","",IF(官網匯出!AE1903="","",官網匯出!AE1903))</f>
        <v/>
      </c>
      <c r="AK1903" s="1" t="str">
        <f>IF(G1903="","",IF(官網匯出!AD1903="","",官網匯出!AD1903))</f>
        <v/>
      </c>
      <c r="AL1903" s="1" t="str">
        <f t="shared" si="332"/>
        <v>0</v>
      </c>
      <c r="AM1903" s="1" t="str">
        <f>IF(官網匯出!AG1903="","",官網匯出!AG1903)</f>
        <v/>
      </c>
      <c r="AN1903" s="1" t="str">
        <f>IF(G1903="","",IF(官網匯出!AH1903="","",官網匯出!AH1903))</f>
        <v/>
      </c>
      <c r="AO1903" s="14" t="str">
        <f t="shared" si="333"/>
        <v/>
      </c>
      <c r="AP1903" s="14" t="str">
        <f t="shared" si="334"/>
        <v>1</v>
      </c>
      <c r="AQ1903" s="14" t="str">
        <f t="shared" si="335"/>
        <v>0</v>
      </c>
      <c r="AR1903" s="1" t="str">
        <f t="shared" si="336"/>
        <v/>
      </c>
      <c r="AS1903" s="1" t="str">
        <f t="shared" si="337"/>
        <v/>
      </c>
      <c r="AT1903" s="1" t="str">
        <f t="shared" si="338"/>
        <v/>
      </c>
      <c r="AU1903" s="1" t="str">
        <f t="shared" si="329"/>
        <v/>
      </c>
      <c r="AV1903" s="1" t="e">
        <f>IF(VLOOKUP(G1903,官網匯出!A:AQ,42,FALSE)="","[黃金盾官網]",VLOOKUP(G1903,官網匯出!A:AQ,42,FALSE))</f>
        <v>#N/A</v>
      </c>
      <c r="AW1903" s="1" t="e">
        <f>IF(LEFT(VLOOKUP(G1903,官網匯出!A:AS,43,FALSE),2)="","web",LEFT(VLOOKUP(G1903,官網匯出!A:AS,43,FALSE),2))</f>
        <v>#N/A</v>
      </c>
      <c r="AX1903" s="1" t="str">
        <f t="shared" si="339"/>
        <v>O</v>
      </c>
    </row>
    <row r="1904" spans="1:50">
      <c r="A1904" s="1" t="str">
        <f>IF(G1904="","",VLOOKUP(官網轉換!AW1904,團名!A:B,2,FALSE))</f>
        <v/>
      </c>
      <c r="B1904" s="1" t="str">
        <f>IF(G1904="","",IF(LEFT(VLOOKUP(G1904,官網匯出!A:AQ,43,0),2)="wf",VLOOKUP(VLOOKUP(G1904,官網匯出!A:AQ,43,0),團名!$I$1:$K$12,2,FALSE),"N0071"))</f>
        <v/>
      </c>
      <c r="C1904" s="1" t="str">
        <f>IFERROR(VLOOKUP(官網匯出!D1904,團名!E:G,3,FALSE),"")</f>
        <v/>
      </c>
      <c r="D1904" s="1" t="str">
        <f t="shared" si="330"/>
        <v/>
      </c>
      <c r="E1904" s="1" t="str">
        <f t="shared" si="331"/>
        <v/>
      </c>
      <c r="F1904" s="1" t="str">
        <f>IF(官網匯出!F1904="已付款","","B0012")</f>
        <v>B0012</v>
      </c>
      <c r="G1904" s="1" t="str">
        <f>IF(官網匯出!A1904="","",官網匯出!A1904)</f>
        <v/>
      </c>
      <c r="H1904" s="3" t="str">
        <f>IF(官網匯出!B1904="","",官網匯出!B1904)</f>
        <v/>
      </c>
      <c r="I1904" s="1" t="str">
        <f>IF(官網匯出!C1904="","",官網匯出!C1904)</f>
        <v/>
      </c>
      <c r="J1904" s="1" t="str">
        <f>IF(官網匯出!D1904="","",官網匯出!D1904)</f>
        <v/>
      </c>
      <c r="K1904" s="3" t="str">
        <f>IF(官網匯出!E1904="","",官網匯出!E1904)</f>
        <v/>
      </c>
      <c r="L1904" s="1" t="str">
        <f>IF(官網匯出!F1904="","",官網匯出!F1904)</f>
        <v/>
      </c>
      <c r="M1904" s="1" t="str">
        <f>IF(官網匯出!G1904="","",官網匯出!G1904)</f>
        <v/>
      </c>
      <c r="N1904" s="1" t="str">
        <f>IF(官網匯出!H1904="","",官網匯出!H1904)</f>
        <v/>
      </c>
      <c r="P1904" s="1" t="str">
        <f>IF(官網匯出!J1904="","",RIGHT(官網匯出!J1904,LEN(官網匯出!J1904)-2))</f>
        <v/>
      </c>
      <c r="Q1904" s="1" t="str">
        <f>IF(官網匯出!K1904="","",官網匯出!K1904)</f>
        <v/>
      </c>
      <c r="R1904" s="1" t="str">
        <f>IF(官網匯出!L1904="","",官網匯出!L1904)</f>
        <v/>
      </c>
      <c r="S1904" s="1" t="str">
        <f>IF(官網匯出!M1904="","",官網匯出!M1904)</f>
        <v/>
      </c>
      <c r="T1904" s="1" t="str">
        <f>IF(官網匯出!N1904="","",官網匯出!N1904)</f>
        <v/>
      </c>
      <c r="U1904" s="1" t="str">
        <f>IF(官網匯出!O1904="","",官網匯出!O1904)</f>
        <v/>
      </c>
      <c r="V1904" s="1" t="str">
        <f>IF(官網匯出!P1904="",IF(G1904="","",0),官網匯出!P1904)</f>
        <v/>
      </c>
      <c r="W1904" s="1" t="str">
        <f>IF(官網匯出!Q1904="",IF(G1904="","",0),官網匯出!Q1904)</f>
        <v/>
      </c>
      <c r="X1904" s="1" t="str">
        <f>IF(官網匯出!R1904="","",官網匯出!R1904)</f>
        <v/>
      </c>
      <c r="Y1904" s="1" t="str">
        <f>IF(官網匯出!S1904="","",官網匯出!S1904)</f>
        <v/>
      </c>
      <c r="Z1904" s="1" t="str">
        <f>IF(G1904="","",官網匯出!T1904)</f>
        <v/>
      </c>
      <c r="AA1904" s="1" t="str">
        <f>IF(G1904="","",官網匯出!AK1904)</f>
        <v/>
      </c>
      <c r="AB1904" s="1" t="str">
        <f>IF(G1904="","",IF(官網匯出!V1904="","",官網匯出!V1904))</f>
        <v/>
      </c>
      <c r="AJ1904" s="1" t="str">
        <f>IF(G1904="","",IF(官網匯出!AE1904="","",官網匯出!AE1904))</f>
        <v/>
      </c>
      <c r="AK1904" s="1" t="str">
        <f>IF(G1904="","",IF(官網匯出!AD1904="","",官網匯出!AD1904))</f>
        <v/>
      </c>
      <c r="AL1904" s="1" t="str">
        <f t="shared" si="332"/>
        <v>0</v>
      </c>
      <c r="AM1904" s="1" t="str">
        <f>IF(官網匯出!AG1904="","",官網匯出!AG1904)</f>
        <v/>
      </c>
      <c r="AN1904" s="1" t="str">
        <f>IF(G1904="","",IF(官網匯出!AH1904="","",官網匯出!AH1904))</f>
        <v/>
      </c>
      <c r="AO1904" s="14" t="str">
        <f t="shared" si="333"/>
        <v/>
      </c>
      <c r="AP1904" s="14" t="str">
        <f t="shared" si="334"/>
        <v>1</v>
      </c>
      <c r="AQ1904" s="14" t="str">
        <f t="shared" si="335"/>
        <v>0</v>
      </c>
      <c r="AR1904" s="1" t="str">
        <f t="shared" si="336"/>
        <v/>
      </c>
      <c r="AS1904" s="1" t="str">
        <f t="shared" si="337"/>
        <v/>
      </c>
      <c r="AT1904" s="1" t="str">
        <f t="shared" si="338"/>
        <v/>
      </c>
      <c r="AU1904" s="1" t="str">
        <f t="shared" si="329"/>
        <v/>
      </c>
      <c r="AV1904" s="1" t="e">
        <f>IF(VLOOKUP(G1904,官網匯出!A:AQ,42,FALSE)="","[黃金盾官網]",VLOOKUP(G1904,官網匯出!A:AQ,42,FALSE))</f>
        <v>#N/A</v>
      </c>
      <c r="AW1904" s="1" t="e">
        <f>IF(LEFT(VLOOKUP(G1904,官網匯出!A:AS,43,FALSE),2)="","web",LEFT(VLOOKUP(G1904,官網匯出!A:AS,43,FALSE),2))</f>
        <v>#N/A</v>
      </c>
      <c r="AX1904" s="1" t="str">
        <f t="shared" si="339"/>
        <v>O</v>
      </c>
    </row>
    <row r="1905" spans="1:50">
      <c r="A1905" s="1" t="str">
        <f>IF(G1905="","",VLOOKUP(官網轉換!AW1905,團名!A:B,2,FALSE))</f>
        <v/>
      </c>
      <c r="B1905" s="1" t="str">
        <f>IF(G1905="","",IF(LEFT(VLOOKUP(G1905,官網匯出!A:AQ,43,0),2)="wf",VLOOKUP(VLOOKUP(G1905,官網匯出!A:AQ,43,0),團名!$I$1:$K$12,2,FALSE),"N0071"))</f>
        <v/>
      </c>
      <c r="C1905" s="1" t="str">
        <f>IFERROR(VLOOKUP(官網匯出!D1905,團名!E:G,3,FALSE),"")</f>
        <v/>
      </c>
      <c r="D1905" s="1" t="str">
        <f t="shared" si="330"/>
        <v/>
      </c>
      <c r="E1905" s="1" t="str">
        <f t="shared" si="331"/>
        <v/>
      </c>
      <c r="F1905" s="1" t="str">
        <f>IF(官網匯出!F1905="已付款","","B0012")</f>
        <v>B0012</v>
      </c>
      <c r="G1905" s="1" t="str">
        <f>IF(官網匯出!A1905="","",官網匯出!A1905)</f>
        <v/>
      </c>
      <c r="H1905" s="3" t="str">
        <f>IF(官網匯出!B1905="","",官網匯出!B1905)</f>
        <v/>
      </c>
      <c r="I1905" s="1" t="str">
        <f>IF(官網匯出!C1905="","",官網匯出!C1905)</f>
        <v/>
      </c>
      <c r="J1905" s="1" t="str">
        <f>IF(官網匯出!D1905="","",官網匯出!D1905)</f>
        <v/>
      </c>
      <c r="K1905" s="3" t="str">
        <f>IF(官網匯出!E1905="","",官網匯出!E1905)</f>
        <v/>
      </c>
      <c r="L1905" s="1" t="str">
        <f>IF(官網匯出!F1905="","",官網匯出!F1905)</f>
        <v/>
      </c>
      <c r="M1905" s="1" t="str">
        <f>IF(官網匯出!G1905="","",官網匯出!G1905)</f>
        <v/>
      </c>
      <c r="N1905" s="1" t="str">
        <f>IF(官網匯出!H1905="","",官網匯出!H1905)</f>
        <v/>
      </c>
      <c r="P1905" s="1" t="str">
        <f>IF(官網匯出!J1905="","",RIGHT(官網匯出!J1905,LEN(官網匯出!J1905)-2))</f>
        <v/>
      </c>
      <c r="Q1905" s="1" t="str">
        <f>IF(官網匯出!K1905="","",官網匯出!K1905)</f>
        <v/>
      </c>
      <c r="R1905" s="1" t="str">
        <f>IF(官網匯出!L1905="","",官網匯出!L1905)</f>
        <v/>
      </c>
      <c r="S1905" s="1" t="str">
        <f>IF(官網匯出!M1905="","",官網匯出!M1905)</f>
        <v/>
      </c>
      <c r="T1905" s="1" t="str">
        <f>IF(官網匯出!N1905="","",官網匯出!N1905)</f>
        <v/>
      </c>
      <c r="U1905" s="1" t="str">
        <f>IF(官網匯出!O1905="","",官網匯出!O1905)</f>
        <v/>
      </c>
      <c r="V1905" s="1" t="str">
        <f>IF(官網匯出!P1905="",IF(G1905="","",0),官網匯出!P1905)</f>
        <v/>
      </c>
      <c r="W1905" s="1" t="str">
        <f>IF(官網匯出!Q1905="",IF(G1905="","",0),官網匯出!Q1905)</f>
        <v/>
      </c>
      <c r="X1905" s="1" t="str">
        <f>IF(官網匯出!R1905="","",官網匯出!R1905)</f>
        <v/>
      </c>
      <c r="Y1905" s="1" t="str">
        <f>IF(官網匯出!S1905="","",官網匯出!S1905)</f>
        <v/>
      </c>
      <c r="Z1905" s="1" t="str">
        <f>IF(G1905="","",官網匯出!T1905)</f>
        <v/>
      </c>
      <c r="AA1905" s="1" t="str">
        <f>IF(G1905="","",官網匯出!AK1905)</f>
        <v/>
      </c>
      <c r="AB1905" s="1" t="str">
        <f>IF(G1905="","",IF(官網匯出!V1905="","",官網匯出!V1905))</f>
        <v/>
      </c>
      <c r="AJ1905" s="1" t="str">
        <f>IF(G1905="","",IF(官網匯出!AE1905="","",官網匯出!AE1905))</f>
        <v/>
      </c>
      <c r="AK1905" s="1" t="str">
        <f>IF(G1905="","",IF(官網匯出!AD1905="","",官網匯出!AD1905))</f>
        <v/>
      </c>
      <c r="AL1905" s="1" t="str">
        <f t="shared" si="332"/>
        <v>0</v>
      </c>
      <c r="AM1905" s="1" t="str">
        <f>IF(官網匯出!AG1905="","",官網匯出!AG1905)</f>
        <v/>
      </c>
      <c r="AN1905" s="1" t="str">
        <f>IF(G1905="","",IF(官網匯出!AH1905="","",官網匯出!AH1905))</f>
        <v/>
      </c>
      <c r="AO1905" s="14" t="str">
        <f t="shared" si="333"/>
        <v/>
      </c>
      <c r="AP1905" s="14" t="str">
        <f t="shared" si="334"/>
        <v>1</v>
      </c>
      <c r="AQ1905" s="14" t="str">
        <f t="shared" si="335"/>
        <v>0</v>
      </c>
      <c r="AR1905" s="1" t="str">
        <f t="shared" si="336"/>
        <v/>
      </c>
      <c r="AS1905" s="1" t="str">
        <f t="shared" si="337"/>
        <v/>
      </c>
      <c r="AT1905" s="1" t="str">
        <f t="shared" si="338"/>
        <v/>
      </c>
      <c r="AU1905" s="1" t="str">
        <f t="shared" si="329"/>
        <v/>
      </c>
      <c r="AV1905" s="1" t="e">
        <f>IF(VLOOKUP(G1905,官網匯出!A:AQ,42,FALSE)="","[黃金盾官網]",VLOOKUP(G1905,官網匯出!A:AQ,42,FALSE))</f>
        <v>#N/A</v>
      </c>
      <c r="AW1905" s="1" t="e">
        <f>IF(LEFT(VLOOKUP(G1905,官網匯出!A:AS,43,FALSE),2)="","web",LEFT(VLOOKUP(G1905,官網匯出!A:AS,43,FALSE),2))</f>
        <v>#N/A</v>
      </c>
      <c r="AX1905" s="1" t="str">
        <f t="shared" si="339"/>
        <v>O</v>
      </c>
    </row>
    <row r="1906" spans="1:50">
      <c r="A1906" s="1" t="str">
        <f>IF(G1906="","",VLOOKUP(官網轉換!AW1906,團名!A:B,2,FALSE))</f>
        <v/>
      </c>
      <c r="B1906" s="1" t="str">
        <f>IF(G1906="","",IF(LEFT(VLOOKUP(G1906,官網匯出!A:AQ,43,0),2)="wf",VLOOKUP(VLOOKUP(G1906,官網匯出!A:AQ,43,0),團名!$I$1:$K$12,2,FALSE),"N0071"))</f>
        <v/>
      </c>
      <c r="C1906" s="1" t="str">
        <f>IFERROR(VLOOKUP(官網匯出!D1906,團名!E:G,3,FALSE),"")</f>
        <v/>
      </c>
      <c r="D1906" s="1" t="str">
        <f t="shared" si="330"/>
        <v/>
      </c>
      <c r="E1906" s="1" t="str">
        <f t="shared" si="331"/>
        <v/>
      </c>
      <c r="F1906" s="1" t="str">
        <f>IF(官網匯出!F1906="已付款","","B0012")</f>
        <v>B0012</v>
      </c>
      <c r="G1906" s="1" t="str">
        <f>IF(官網匯出!A1906="","",官網匯出!A1906)</f>
        <v/>
      </c>
      <c r="H1906" s="3" t="str">
        <f>IF(官網匯出!B1906="","",官網匯出!B1906)</f>
        <v/>
      </c>
      <c r="I1906" s="1" t="str">
        <f>IF(官網匯出!C1906="","",官網匯出!C1906)</f>
        <v/>
      </c>
      <c r="J1906" s="1" t="str">
        <f>IF(官網匯出!D1906="","",官網匯出!D1906)</f>
        <v/>
      </c>
      <c r="K1906" s="3" t="str">
        <f>IF(官網匯出!E1906="","",官網匯出!E1906)</f>
        <v/>
      </c>
      <c r="L1906" s="1" t="str">
        <f>IF(官網匯出!F1906="","",官網匯出!F1906)</f>
        <v/>
      </c>
      <c r="M1906" s="1" t="str">
        <f>IF(官網匯出!G1906="","",官網匯出!G1906)</f>
        <v/>
      </c>
      <c r="N1906" s="1" t="str">
        <f>IF(官網匯出!H1906="","",官網匯出!H1906)</f>
        <v/>
      </c>
      <c r="P1906" s="1" t="str">
        <f>IF(官網匯出!J1906="","",RIGHT(官網匯出!J1906,LEN(官網匯出!J1906)-2))</f>
        <v/>
      </c>
      <c r="Q1906" s="1" t="str">
        <f>IF(官網匯出!K1906="","",官網匯出!K1906)</f>
        <v/>
      </c>
      <c r="R1906" s="1" t="str">
        <f>IF(官網匯出!L1906="","",官網匯出!L1906)</f>
        <v/>
      </c>
      <c r="S1906" s="1" t="str">
        <f>IF(官網匯出!M1906="","",官網匯出!M1906)</f>
        <v/>
      </c>
      <c r="T1906" s="1" t="str">
        <f>IF(官網匯出!N1906="","",官網匯出!N1906)</f>
        <v/>
      </c>
      <c r="U1906" s="1" t="str">
        <f>IF(官網匯出!O1906="","",官網匯出!O1906)</f>
        <v/>
      </c>
      <c r="V1906" s="1" t="str">
        <f>IF(官網匯出!P1906="",IF(G1906="","",0),官網匯出!P1906)</f>
        <v/>
      </c>
      <c r="W1906" s="1" t="str">
        <f>IF(官網匯出!Q1906="",IF(G1906="","",0),官網匯出!Q1906)</f>
        <v/>
      </c>
      <c r="X1906" s="1" t="str">
        <f>IF(官網匯出!R1906="","",官網匯出!R1906)</f>
        <v/>
      </c>
      <c r="Y1906" s="1" t="str">
        <f>IF(官網匯出!S1906="","",官網匯出!S1906)</f>
        <v/>
      </c>
      <c r="Z1906" s="1" t="str">
        <f>IF(G1906="","",官網匯出!T1906)</f>
        <v/>
      </c>
      <c r="AA1906" s="1" t="str">
        <f>IF(G1906="","",官網匯出!AK1906)</f>
        <v/>
      </c>
      <c r="AB1906" s="1" t="str">
        <f>IF(G1906="","",IF(官網匯出!V1906="","",官網匯出!V1906))</f>
        <v/>
      </c>
      <c r="AJ1906" s="1" t="str">
        <f>IF(G1906="","",IF(官網匯出!AE1906="","",官網匯出!AE1906))</f>
        <v/>
      </c>
      <c r="AK1906" s="1" t="str">
        <f>IF(G1906="","",IF(官網匯出!AD1906="","",官網匯出!AD1906))</f>
        <v/>
      </c>
      <c r="AL1906" s="1" t="str">
        <f t="shared" si="332"/>
        <v>0</v>
      </c>
      <c r="AM1906" s="1" t="str">
        <f>IF(官網匯出!AG1906="","",官網匯出!AG1906)</f>
        <v/>
      </c>
      <c r="AN1906" s="1" t="str">
        <f>IF(G1906="","",IF(官網匯出!AH1906="","",官網匯出!AH1906))</f>
        <v/>
      </c>
      <c r="AO1906" s="14" t="str">
        <f t="shared" si="333"/>
        <v/>
      </c>
      <c r="AP1906" s="14" t="str">
        <f t="shared" si="334"/>
        <v>1</v>
      </c>
      <c r="AQ1906" s="14" t="str">
        <f t="shared" si="335"/>
        <v>0</v>
      </c>
      <c r="AR1906" s="1" t="str">
        <f t="shared" si="336"/>
        <v/>
      </c>
      <c r="AS1906" s="1" t="str">
        <f t="shared" si="337"/>
        <v/>
      </c>
      <c r="AT1906" s="1" t="str">
        <f t="shared" si="338"/>
        <v/>
      </c>
      <c r="AU1906" s="1" t="str">
        <f t="shared" si="329"/>
        <v/>
      </c>
      <c r="AV1906" s="1" t="e">
        <f>IF(VLOOKUP(G1906,官網匯出!A:AQ,42,FALSE)="","[黃金盾官網]",VLOOKUP(G1906,官網匯出!A:AQ,42,FALSE))</f>
        <v>#N/A</v>
      </c>
      <c r="AW1906" s="1" t="e">
        <f>IF(LEFT(VLOOKUP(G1906,官網匯出!A:AS,43,FALSE),2)="","web",LEFT(VLOOKUP(G1906,官網匯出!A:AS,43,FALSE),2))</f>
        <v>#N/A</v>
      </c>
      <c r="AX1906" s="1" t="str">
        <f t="shared" si="339"/>
        <v>O</v>
      </c>
    </row>
    <row r="1907" spans="1:50">
      <c r="A1907" s="1" t="str">
        <f>IF(G1907="","",VLOOKUP(官網轉換!AW1907,團名!A:B,2,FALSE))</f>
        <v/>
      </c>
      <c r="B1907" s="1" t="str">
        <f>IF(G1907="","",IF(LEFT(VLOOKUP(G1907,官網匯出!A:AQ,43,0),2)="wf",VLOOKUP(VLOOKUP(G1907,官網匯出!A:AQ,43,0),團名!$I$1:$K$12,2,FALSE),"N0071"))</f>
        <v/>
      </c>
      <c r="C1907" s="1" t="str">
        <f>IFERROR(VLOOKUP(官網匯出!D1907,團名!E:G,3,FALSE),"")</f>
        <v/>
      </c>
      <c r="D1907" s="1" t="str">
        <f t="shared" si="330"/>
        <v/>
      </c>
      <c r="E1907" s="1" t="str">
        <f t="shared" si="331"/>
        <v/>
      </c>
      <c r="F1907" s="1" t="str">
        <f>IF(官網匯出!F1907="已付款","","B0012")</f>
        <v>B0012</v>
      </c>
      <c r="G1907" s="1" t="str">
        <f>IF(官網匯出!A1907="","",官網匯出!A1907)</f>
        <v/>
      </c>
      <c r="H1907" s="3" t="str">
        <f>IF(官網匯出!B1907="","",官網匯出!B1907)</f>
        <v/>
      </c>
      <c r="I1907" s="1" t="str">
        <f>IF(官網匯出!C1907="","",官網匯出!C1907)</f>
        <v/>
      </c>
      <c r="J1907" s="1" t="str">
        <f>IF(官網匯出!D1907="","",官網匯出!D1907)</f>
        <v/>
      </c>
      <c r="K1907" s="3" t="str">
        <f>IF(官網匯出!E1907="","",官網匯出!E1907)</f>
        <v/>
      </c>
      <c r="L1907" s="1" t="str">
        <f>IF(官網匯出!F1907="","",官網匯出!F1907)</f>
        <v/>
      </c>
      <c r="M1907" s="1" t="str">
        <f>IF(官網匯出!G1907="","",官網匯出!G1907)</f>
        <v/>
      </c>
      <c r="N1907" s="1" t="str">
        <f>IF(官網匯出!H1907="","",官網匯出!H1907)</f>
        <v/>
      </c>
      <c r="P1907" s="1" t="str">
        <f>IF(官網匯出!J1907="","",RIGHT(官網匯出!J1907,LEN(官網匯出!J1907)-2))</f>
        <v/>
      </c>
      <c r="Q1907" s="1" t="str">
        <f>IF(官網匯出!K1907="","",官網匯出!K1907)</f>
        <v/>
      </c>
      <c r="R1907" s="1" t="str">
        <f>IF(官網匯出!L1907="","",官網匯出!L1907)</f>
        <v/>
      </c>
      <c r="S1907" s="1" t="str">
        <f>IF(官網匯出!M1907="","",官網匯出!M1907)</f>
        <v/>
      </c>
      <c r="T1907" s="1" t="str">
        <f>IF(官網匯出!N1907="","",官網匯出!N1907)</f>
        <v/>
      </c>
      <c r="U1907" s="1" t="str">
        <f>IF(官網匯出!O1907="","",官網匯出!O1907)</f>
        <v/>
      </c>
      <c r="V1907" s="1" t="str">
        <f>IF(官網匯出!P1907="",IF(G1907="","",0),官網匯出!P1907)</f>
        <v/>
      </c>
      <c r="W1907" s="1" t="str">
        <f>IF(官網匯出!Q1907="",IF(G1907="","",0),官網匯出!Q1907)</f>
        <v/>
      </c>
      <c r="X1907" s="1" t="str">
        <f>IF(官網匯出!R1907="","",官網匯出!R1907)</f>
        <v/>
      </c>
      <c r="Y1907" s="1" t="str">
        <f>IF(官網匯出!S1907="","",官網匯出!S1907)</f>
        <v/>
      </c>
      <c r="Z1907" s="1" t="str">
        <f>IF(G1907="","",官網匯出!T1907)</f>
        <v/>
      </c>
      <c r="AA1907" s="1" t="str">
        <f>IF(G1907="","",官網匯出!AK1907)</f>
        <v/>
      </c>
      <c r="AB1907" s="1" t="str">
        <f>IF(G1907="","",IF(官網匯出!V1907="","",官網匯出!V1907))</f>
        <v/>
      </c>
      <c r="AJ1907" s="1" t="str">
        <f>IF(G1907="","",IF(官網匯出!AE1907="","",官網匯出!AE1907))</f>
        <v/>
      </c>
      <c r="AK1907" s="1" t="str">
        <f>IF(G1907="","",IF(官網匯出!AD1907="","",官網匯出!AD1907))</f>
        <v/>
      </c>
      <c r="AL1907" s="1" t="str">
        <f t="shared" si="332"/>
        <v>0</v>
      </c>
      <c r="AM1907" s="1" t="str">
        <f>IF(官網匯出!AG1907="","",官網匯出!AG1907)</f>
        <v/>
      </c>
      <c r="AN1907" s="1" t="str">
        <f>IF(G1907="","",IF(官網匯出!AH1907="","",官網匯出!AH1907))</f>
        <v/>
      </c>
      <c r="AO1907" s="14" t="str">
        <f t="shared" si="333"/>
        <v/>
      </c>
      <c r="AP1907" s="14" t="str">
        <f t="shared" si="334"/>
        <v>1</v>
      </c>
      <c r="AQ1907" s="14" t="str">
        <f t="shared" si="335"/>
        <v>0</v>
      </c>
      <c r="AR1907" s="1" t="str">
        <f t="shared" si="336"/>
        <v/>
      </c>
      <c r="AS1907" s="1" t="str">
        <f t="shared" si="337"/>
        <v/>
      </c>
      <c r="AT1907" s="1" t="str">
        <f t="shared" si="338"/>
        <v/>
      </c>
      <c r="AU1907" s="1" t="str">
        <f t="shared" si="329"/>
        <v/>
      </c>
      <c r="AV1907" s="1" t="e">
        <f>IF(VLOOKUP(G1907,官網匯出!A:AQ,42,FALSE)="","[黃金盾官網]",VLOOKUP(G1907,官網匯出!A:AQ,42,FALSE))</f>
        <v>#N/A</v>
      </c>
      <c r="AW1907" s="1" t="e">
        <f>IF(LEFT(VLOOKUP(G1907,官網匯出!A:AS,43,FALSE),2)="","web",LEFT(VLOOKUP(G1907,官網匯出!A:AS,43,FALSE),2))</f>
        <v>#N/A</v>
      </c>
      <c r="AX1907" s="1" t="str">
        <f t="shared" si="339"/>
        <v>O</v>
      </c>
    </row>
    <row r="1908" spans="1:50">
      <c r="A1908" s="1" t="str">
        <f>IF(G1908="","",VLOOKUP(官網轉換!AW1908,團名!A:B,2,FALSE))</f>
        <v/>
      </c>
      <c r="B1908" s="1" t="str">
        <f>IF(G1908="","",IF(LEFT(VLOOKUP(G1908,官網匯出!A:AQ,43,0),2)="wf",VLOOKUP(VLOOKUP(G1908,官網匯出!A:AQ,43,0),團名!$I$1:$K$12,2,FALSE),"N0071"))</f>
        <v/>
      </c>
      <c r="C1908" s="1" t="str">
        <f>IFERROR(VLOOKUP(官網匯出!D1908,團名!E:G,3,FALSE),"")</f>
        <v/>
      </c>
      <c r="D1908" s="1" t="str">
        <f t="shared" si="330"/>
        <v/>
      </c>
      <c r="E1908" s="1" t="str">
        <f t="shared" si="331"/>
        <v/>
      </c>
      <c r="F1908" s="1" t="str">
        <f>IF(官網匯出!F1908="已付款","","B0012")</f>
        <v>B0012</v>
      </c>
      <c r="G1908" s="1" t="str">
        <f>IF(官網匯出!A1908="","",官網匯出!A1908)</f>
        <v/>
      </c>
      <c r="H1908" s="3" t="str">
        <f>IF(官網匯出!B1908="","",官網匯出!B1908)</f>
        <v/>
      </c>
      <c r="I1908" s="1" t="str">
        <f>IF(官網匯出!C1908="","",官網匯出!C1908)</f>
        <v/>
      </c>
      <c r="J1908" s="1" t="str">
        <f>IF(官網匯出!D1908="","",官網匯出!D1908)</f>
        <v/>
      </c>
      <c r="K1908" s="3" t="str">
        <f>IF(官網匯出!E1908="","",官網匯出!E1908)</f>
        <v/>
      </c>
      <c r="L1908" s="1" t="str">
        <f>IF(官網匯出!F1908="","",官網匯出!F1908)</f>
        <v/>
      </c>
      <c r="M1908" s="1" t="str">
        <f>IF(官網匯出!G1908="","",官網匯出!G1908)</f>
        <v/>
      </c>
      <c r="N1908" s="1" t="str">
        <f>IF(官網匯出!H1908="","",官網匯出!H1908)</f>
        <v/>
      </c>
      <c r="P1908" s="1" t="str">
        <f>IF(官網匯出!J1908="","",RIGHT(官網匯出!J1908,LEN(官網匯出!J1908)-2))</f>
        <v/>
      </c>
      <c r="Q1908" s="1" t="str">
        <f>IF(官網匯出!K1908="","",官網匯出!K1908)</f>
        <v/>
      </c>
      <c r="R1908" s="1" t="str">
        <f>IF(官網匯出!L1908="","",官網匯出!L1908)</f>
        <v/>
      </c>
      <c r="S1908" s="1" t="str">
        <f>IF(官網匯出!M1908="","",官網匯出!M1908)</f>
        <v/>
      </c>
      <c r="T1908" s="1" t="str">
        <f>IF(官網匯出!N1908="","",官網匯出!N1908)</f>
        <v/>
      </c>
      <c r="U1908" s="1" t="str">
        <f>IF(官網匯出!O1908="","",官網匯出!O1908)</f>
        <v/>
      </c>
      <c r="V1908" s="1" t="str">
        <f>IF(官網匯出!P1908="",IF(G1908="","",0),官網匯出!P1908)</f>
        <v/>
      </c>
      <c r="W1908" s="1" t="str">
        <f>IF(官網匯出!Q1908="",IF(G1908="","",0),官網匯出!Q1908)</f>
        <v/>
      </c>
      <c r="X1908" s="1" t="str">
        <f>IF(官網匯出!R1908="","",官網匯出!R1908)</f>
        <v/>
      </c>
      <c r="Y1908" s="1" t="str">
        <f>IF(官網匯出!S1908="","",官網匯出!S1908)</f>
        <v/>
      </c>
      <c r="Z1908" s="1" t="str">
        <f>IF(G1908="","",官網匯出!T1908)</f>
        <v/>
      </c>
      <c r="AA1908" s="1" t="str">
        <f>IF(G1908="","",官網匯出!AK1908)</f>
        <v/>
      </c>
      <c r="AB1908" s="1" t="str">
        <f>IF(G1908="","",IF(官網匯出!V1908="","",官網匯出!V1908))</f>
        <v/>
      </c>
      <c r="AJ1908" s="1" t="str">
        <f>IF(G1908="","",IF(官網匯出!AE1908="","",官網匯出!AE1908))</f>
        <v/>
      </c>
      <c r="AK1908" s="1" t="str">
        <f>IF(G1908="","",IF(官網匯出!AD1908="","",官網匯出!AD1908))</f>
        <v/>
      </c>
      <c r="AL1908" s="1" t="str">
        <f t="shared" si="332"/>
        <v>0</v>
      </c>
      <c r="AM1908" s="1" t="str">
        <f>IF(官網匯出!AG1908="","",官網匯出!AG1908)</f>
        <v/>
      </c>
      <c r="AN1908" s="1" t="str">
        <f>IF(G1908="","",IF(官網匯出!AH1908="","",官網匯出!AH1908))</f>
        <v/>
      </c>
      <c r="AO1908" s="14" t="str">
        <f t="shared" si="333"/>
        <v/>
      </c>
      <c r="AP1908" s="14" t="str">
        <f t="shared" si="334"/>
        <v>1</v>
      </c>
      <c r="AQ1908" s="14" t="str">
        <f t="shared" si="335"/>
        <v>0</v>
      </c>
      <c r="AR1908" s="1" t="str">
        <f t="shared" si="336"/>
        <v/>
      </c>
      <c r="AS1908" s="1" t="str">
        <f t="shared" si="337"/>
        <v/>
      </c>
      <c r="AT1908" s="1" t="str">
        <f t="shared" si="338"/>
        <v/>
      </c>
      <c r="AU1908" s="1" t="str">
        <f t="shared" si="329"/>
        <v/>
      </c>
      <c r="AV1908" s="1" t="e">
        <f>IF(VLOOKUP(G1908,官網匯出!A:AQ,42,FALSE)="","[黃金盾官網]",VLOOKUP(G1908,官網匯出!A:AQ,42,FALSE))</f>
        <v>#N/A</v>
      </c>
      <c r="AW1908" s="1" t="e">
        <f>IF(LEFT(VLOOKUP(G1908,官網匯出!A:AS,43,FALSE),2)="","web",LEFT(VLOOKUP(G1908,官網匯出!A:AS,43,FALSE),2))</f>
        <v>#N/A</v>
      </c>
      <c r="AX1908" s="1" t="str">
        <f t="shared" si="339"/>
        <v>O</v>
      </c>
    </row>
    <row r="1909" spans="1:50">
      <c r="A1909" s="1" t="str">
        <f>IF(G1909="","",VLOOKUP(官網轉換!AW1909,團名!A:B,2,FALSE))</f>
        <v/>
      </c>
      <c r="B1909" s="1" t="str">
        <f>IF(G1909="","",IF(LEFT(VLOOKUP(G1909,官網匯出!A:AQ,43,0),2)="wf",VLOOKUP(VLOOKUP(G1909,官網匯出!A:AQ,43,0),團名!$I$1:$K$12,2,FALSE),"N0071"))</f>
        <v/>
      </c>
      <c r="C1909" s="1" t="str">
        <f>IFERROR(VLOOKUP(官網匯出!D1909,團名!E:G,3,FALSE),"")</f>
        <v/>
      </c>
      <c r="D1909" s="1" t="str">
        <f t="shared" si="330"/>
        <v/>
      </c>
      <c r="E1909" s="1" t="str">
        <f t="shared" si="331"/>
        <v/>
      </c>
      <c r="F1909" s="1" t="str">
        <f>IF(官網匯出!F1909="已付款","","B0012")</f>
        <v>B0012</v>
      </c>
      <c r="G1909" s="1" t="str">
        <f>IF(官網匯出!A1909="","",官網匯出!A1909)</f>
        <v/>
      </c>
      <c r="H1909" s="3" t="str">
        <f>IF(官網匯出!B1909="","",官網匯出!B1909)</f>
        <v/>
      </c>
      <c r="I1909" s="1" t="str">
        <f>IF(官網匯出!C1909="","",官網匯出!C1909)</f>
        <v/>
      </c>
      <c r="J1909" s="1" t="str">
        <f>IF(官網匯出!D1909="","",官網匯出!D1909)</f>
        <v/>
      </c>
      <c r="K1909" s="3" t="str">
        <f>IF(官網匯出!E1909="","",官網匯出!E1909)</f>
        <v/>
      </c>
      <c r="L1909" s="1" t="str">
        <f>IF(官網匯出!F1909="","",官網匯出!F1909)</f>
        <v/>
      </c>
      <c r="M1909" s="1" t="str">
        <f>IF(官網匯出!G1909="","",官網匯出!G1909)</f>
        <v/>
      </c>
      <c r="N1909" s="1" t="str">
        <f>IF(官網匯出!H1909="","",官網匯出!H1909)</f>
        <v/>
      </c>
      <c r="P1909" s="1" t="str">
        <f>IF(官網匯出!J1909="","",RIGHT(官網匯出!J1909,LEN(官網匯出!J1909)-2))</f>
        <v/>
      </c>
      <c r="Q1909" s="1" t="str">
        <f>IF(官網匯出!K1909="","",官網匯出!K1909)</f>
        <v/>
      </c>
      <c r="R1909" s="1" t="str">
        <f>IF(官網匯出!L1909="","",官網匯出!L1909)</f>
        <v/>
      </c>
      <c r="S1909" s="1" t="str">
        <f>IF(官網匯出!M1909="","",官網匯出!M1909)</f>
        <v/>
      </c>
      <c r="T1909" s="1" t="str">
        <f>IF(官網匯出!N1909="","",官網匯出!N1909)</f>
        <v/>
      </c>
      <c r="U1909" s="1" t="str">
        <f>IF(官網匯出!O1909="","",官網匯出!O1909)</f>
        <v/>
      </c>
      <c r="V1909" s="1" t="str">
        <f>IF(官網匯出!P1909="",IF(G1909="","",0),官網匯出!P1909)</f>
        <v/>
      </c>
      <c r="W1909" s="1" t="str">
        <f>IF(官網匯出!Q1909="",IF(G1909="","",0),官網匯出!Q1909)</f>
        <v/>
      </c>
      <c r="X1909" s="1" t="str">
        <f>IF(官網匯出!R1909="","",官網匯出!R1909)</f>
        <v/>
      </c>
      <c r="Y1909" s="1" t="str">
        <f>IF(官網匯出!S1909="","",官網匯出!S1909)</f>
        <v/>
      </c>
      <c r="Z1909" s="1" t="str">
        <f>IF(G1909="","",官網匯出!T1909)</f>
        <v/>
      </c>
      <c r="AA1909" s="1" t="str">
        <f>IF(G1909="","",官網匯出!AK1909)</f>
        <v/>
      </c>
      <c r="AB1909" s="1" t="str">
        <f>IF(G1909="","",IF(官網匯出!V1909="","",官網匯出!V1909))</f>
        <v/>
      </c>
      <c r="AJ1909" s="1" t="str">
        <f>IF(G1909="","",IF(官網匯出!AE1909="","",官網匯出!AE1909))</f>
        <v/>
      </c>
      <c r="AK1909" s="1" t="str">
        <f>IF(G1909="","",IF(官網匯出!AD1909="","",官網匯出!AD1909))</f>
        <v/>
      </c>
      <c r="AL1909" s="1" t="str">
        <f t="shared" si="332"/>
        <v>0</v>
      </c>
      <c r="AM1909" s="1" t="str">
        <f>IF(官網匯出!AG1909="","",官網匯出!AG1909)</f>
        <v/>
      </c>
      <c r="AN1909" s="1" t="str">
        <f>IF(G1909="","",IF(官網匯出!AH1909="","",官網匯出!AH1909))</f>
        <v/>
      </c>
      <c r="AO1909" s="14" t="str">
        <f t="shared" si="333"/>
        <v/>
      </c>
      <c r="AP1909" s="14" t="str">
        <f t="shared" si="334"/>
        <v>1</v>
      </c>
      <c r="AQ1909" s="14" t="str">
        <f t="shared" si="335"/>
        <v>0</v>
      </c>
      <c r="AR1909" s="1" t="str">
        <f t="shared" si="336"/>
        <v/>
      </c>
      <c r="AS1909" s="1" t="str">
        <f t="shared" si="337"/>
        <v/>
      </c>
      <c r="AT1909" s="1" t="str">
        <f t="shared" si="338"/>
        <v/>
      </c>
      <c r="AU1909" s="1" t="str">
        <f t="shared" si="329"/>
        <v/>
      </c>
      <c r="AV1909" s="1" t="e">
        <f>IF(VLOOKUP(G1909,官網匯出!A:AQ,42,FALSE)="","[黃金盾官網]",VLOOKUP(G1909,官網匯出!A:AQ,42,FALSE))</f>
        <v>#N/A</v>
      </c>
      <c r="AW1909" s="1" t="e">
        <f>IF(LEFT(VLOOKUP(G1909,官網匯出!A:AS,43,FALSE),2)="","web",LEFT(VLOOKUP(G1909,官網匯出!A:AS,43,FALSE),2))</f>
        <v>#N/A</v>
      </c>
      <c r="AX1909" s="1" t="str">
        <f t="shared" si="339"/>
        <v>O</v>
      </c>
    </row>
    <row r="1910" spans="1:50">
      <c r="A1910" s="1" t="str">
        <f>IF(G1910="","",VLOOKUP(官網轉換!AW1910,團名!A:B,2,FALSE))</f>
        <v/>
      </c>
      <c r="B1910" s="1" t="str">
        <f>IF(G1910="","",IF(LEFT(VLOOKUP(G1910,官網匯出!A:AQ,43,0),2)="wf",VLOOKUP(VLOOKUP(G1910,官網匯出!A:AQ,43,0),團名!$I$1:$K$12,2,FALSE),"N0071"))</f>
        <v/>
      </c>
      <c r="C1910" s="1" t="str">
        <f>IFERROR(VLOOKUP(官網匯出!D1910,團名!E:G,3,FALSE),"")</f>
        <v/>
      </c>
      <c r="D1910" s="1" t="str">
        <f t="shared" si="330"/>
        <v/>
      </c>
      <c r="E1910" s="1" t="str">
        <f t="shared" si="331"/>
        <v/>
      </c>
      <c r="F1910" s="1" t="str">
        <f>IF(官網匯出!F1910="已付款","","B0012")</f>
        <v>B0012</v>
      </c>
      <c r="G1910" s="1" t="str">
        <f>IF(官網匯出!A1910="","",官網匯出!A1910)</f>
        <v/>
      </c>
      <c r="H1910" s="3" t="str">
        <f>IF(官網匯出!B1910="","",官網匯出!B1910)</f>
        <v/>
      </c>
      <c r="I1910" s="1" t="str">
        <f>IF(官網匯出!C1910="","",官網匯出!C1910)</f>
        <v/>
      </c>
      <c r="J1910" s="1" t="str">
        <f>IF(官網匯出!D1910="","",官網匯出!D1910)</f>
        <v/>
      </c>
      <c r="K1910" s="3" t="str">
        <f>IF(官網匯出!E1910="","",官網匯出!E1910)</f>
        <v/>
      </c>
      <c r="L1910" s="1" t="str">
        <f>IF(官網匯出!F1910="","",官網匯出!F1910)</f>
        <v/>
      </c>
      <c r="M1910" s="1" t="str">
        <f>IF(官網匯出!G1910="","",官網匯出!G1910)</f>
        <v/>
      </c>
      <c r="N1910" s="1" t="str">
        <f>IF(官網匯出!H1910="","",官網匯出!H1910)</f>
        <v/>
      </c>
      <c r="P1910" s="1" t="str">
        <f>IF(官網匯出!J1910="","",RIGHT(官網匯出!J1910,LEN(官網匯出!J1910)-2))</f>
        <v/>
      </c>
      <c r="Q1910" s="1" t="str">
        <f>IF(官網匯出!K1910="","",官網匯出!K1910)</f>
        <v/>
      </c>
      <c r="R1910" s="1" t="str">
        <f>IF(官網匯出!L1910="","",官網匯出!L1910)</f>
        <v/>
      </c>
      <c r="S1910" s="1" t="str">
        <f>IF(官網匯出!M1910="","",官網匯出!M1910)</f>
        <v/>
      </c>
      <c r="T1910" s="1" t="str">
        <f>IF(官網匯出!N1910="","",官網匯出!N1910)</f>
        <v/>
      </c>
      <c r="U1910" s="1" t="str">
        <f>IF(官網匯出!O1910="","",官網匯出!O1910)</f>
        <v/>
      </c>
      <c r="V1910" s="1" t="str">
        <f>IF(官網匯出!P1910="",IF(G1910="","",0),官網匯出!P1910)</f>
        <v/>
      </c>
      <c r="W1910" s="1" t="str">
        <f>IF(官網匯出!Q1910="",IF(G1910="","",0),官網匯出!Q1910)</f>
        <v/>
      </c>
      <c r="X1910" s="1" t="str">
        <f>IF(官網匯出!R1910="","",官網匯出!R1910)</f>
        <v/>
      </c>
      <c r="Y1910" s="1" t="str">
        <f>IF(官網匯出!S1910="","",官網匯出!S1910)</f>
        <v/>
      </c>
      <c r="Z1910" s="1" t="str">
        <f>IF(G1910="","",官網匯出!T1910)</f>
        <v/>
      </c>
      <c r="AA1910" s="1" t="str">
        <f>IF(G1910="","",官網匯出!AK1910)</f>
        <v/>
      </c>
      <c r="AB1910" s="1" t="str">
        <f>IF(G1910="","",IF(官網匯出!V1910="","",官網匯出!V1910))</f>
        <v/>
      </c>
      <c r="AJ1910" s="1" t="str">
        <f>IF(G1910="","",IF(官網匯出!AE1910="","",官網匯出!AE1910))</f>
        <v/>
      </c>
      <c r="AK1910" s="1" t="str">
        <f>IF(G1910="","",IF(官網匯出!AD1910="","",官網匯出!AD1910))</f>
        <v/>
      </c>
      <c r="AL1910" s="1" t="str">
        <f t="shared" si="332"/>
        <v>0</v>
      </c>
      <c r="AM1910" s="1" t="str">
        <f>IF(官網匯出!AG1910="","",官網匯出!AG1910)</f>
        <v/>
      </c>
      <c r="AN1910" s="1" t="str">
        <f>IF(G1910="","",IF(官網匯出!AH1910="","",官網匯出!AH1910))</f>
        <v/>
      </c>
      <c r="AO1910" s="14" t="str">
        <f t="shared" si="333"/>
        <v/>
      </c>
      <c r="AP1910" s="14" t="str">
        <f t="shared" si="334"/>
        <v>1</v>
      </c>
      <c r="AQ1910" s="14" t="str">
        <f t="shared" si="335"/>
        <v>0</v>
      </c>
      <c r="AR1910" s="1" t="str">
        <f t="shared" si="336"/>
        <v/>
      </c>
      <c r="AS1910" s="1" t="str">
        <f t="shared" si="337"/>
        <v/>
      </c>
      <c r="AT1910" s="1" t="str">
        <f t="shared" si="338"/>
        <v/>
      </c>
      <c r="AU1910" s="1" t="str">
        <f t="shared" si="329"/>
        <v/>
      </c>
      <c r="AV1910" s="1" t="e">
        <f>IF(VLOOKUP(G1910,官網匯出!A:AQ,42,FALSE)="","[黃金盾官網]",VLOOKUP(G1910,官網匯出!A:AQ,42,FALSE))</f>
        <v>#N/A</v>
      </c>
      <c r="AW1910" s="1" t="e">
        <f>IF(LEFT(VLOOKUP(G1910,官網匯出!A:AS,43,FALSE),2)="","web",LEFT(VLOOKUP(G1910,官網匯出!A:AS,43,FALSE),2))</f>
        <v>#N/A</v>
      </c>
      <c r="AX1910" s="1" t="str">
        <f t="shared" si="339"/>
        <v>O</v>
      </c>
    </row>
    <row r="1911" spans="1:50">
      <c r="A1911" s="1" t="str">
        <f>IF(G1911="","",VLOOKUP(官網轉換!AW1911,團名!A:B,2,FALSE))</f>
        <v/>
      </c>
      <c r="B1911" s="1" t="str">
        <f>IF(G1911="","",IF(LEFT(VLOOKUP(G1911,官網匯出!A:AQ,43,0),2)="wf",VLOOKUP(VLOOKUP(G1911,官網匯出!A:AQ,43,0),團名!$I$1:$K$12,2,FALSE),"N0071"))</f>
        <v/>
      </c>
      <c r="C1911" s="1" t="str">
        <f>IFERROR(VLOOKUP(官網匯出!D1911,團名!E:G,3,FALSE),"")</f>
        <v/>
      </c>
      <c r="D1911" s="1" t="str">
        <f t="shared" si="330"/>
        <v/>
      </c>
      <c r="E1911" s="1" t="str">
        <f t="shared" si="331"/>
        <v/>
      </c>
      <c r="F1911" s="1" t="str">
        <f>IF(官網匯出!F1911="已付款","","B0012")</f>
        <v>B0012</v>
      </c>
      <c r="G1911" s="1" t="str">
        <f>IF(官網匯出!A1911="","",官網匯出!A1911)</f>
        <v/>
      </c>
      <c r="H1911" s="3" t="str">
        <f>IF(官網匯出!B1911="","",官網匯出!B1911)</f>
        <v/>
      </c>
      <c r="I1911" s="1" t="str">
        <f>IF(官網匯出!C1911="","",官網匯出!C1911)</f>
        <v/>
      </c>
      <c r="J1911" s="1" t="str">
        <f>IF(官網匯出!D1911="","",官網匯出!D1911)</f>
        <v/>
      </c>
      <c r="K1911" s="3" t="str">
        <f>IF(官網匯出!E1911="","",官網匯出!E1911)</f>
        <v/>
      </c>
      <c r="L1911" s="1" t="str">
        <f>IF(官網匯出!F1911="","",官網匯出!F1911)</f>
        <v/>
      </c>
      <c r="M1911" s="1" t="str">
        <f>IF(官網匯出!G1911="","",官網匯出!G1911)</f>
        <v/>
      </c>
      <c r="N1911" s="1" t="str">
        <f>IF(官網匯出!H1911="","",官網匯出!H1911)</f>
        <v/>
      </c>
      <c r="P1911" s="1" t="str">
        <f>IF(官網匯出!J1911="","",RIGHT(官網匯出!J1911,LEN(官網匯出!J1911)-2))</f>
        <v/>
      </c>
      <c r="Q1911" s="1" t="str">
        <f>IF(官網匯出!K1911="","",官網匯出!K1911)</f>
        <v/>
      </c>
      <c r="R1911" s="1" t="str">
        <f>IF(官網匯出!L1911="","",官網匯出!L1911)</f>
        <v/>
      </c>
      <c r="S1911" s="1" t="str">
        <f>IF(官網匯出!M1911="","",官網匯出!M1911)</f>
        <v/>
      </c>
      <c r="T1911" s="1" t="str">
        <f>IF(官網匯出!N1911="","",官網匯出!N1911)</f>
        <v/>
      </c>
      <c r="U1911" s="1" t="str">
        <f>IF(官網匯出!O1911="","",官網匯出!O1911)</f>
        <v/>
      </c>
      <c r="V1911" s="1" t="str">
        <f>IF(官網匯出!P1911="",IF(G1911="","",0),官網匯出!P1911)</f>
        <v/>
      </c>
      <c r="W1911" s="1" t="str">
        <f>IF(官網匯出!Q1911="",IF(G1911="","",0),官網匯出!Q1911)</f>
        <v/>
      </c>
      <c r="X1911" s="1" t="str">
        <f>IF(官網匯出!R1911="","",官網匯出!R1911)</f>
        <v/>
      </c>
      <c r="Y1911" s="1" t="str">
        <f>IF(官網匯出!S1911="","",官網匯出!S1911)</f>
        <v/>
      </c>
      <c r="Z1911" s="1" t="str">
        <f>IF(G1911="","",官網匯出!T1911)</f>
        <v/>
      </c>
      <c r="AA1911" s="1" t="str">
        <f>IF(G1911="","",官網匯出!AK1911)</f>
        <v/>
      </c>
      <c r="AB1911" s="1" t="str">
        <f>IF(G1911="","",IF(官網匯出!V1911="","",官網匯出!V1911))</f>
        <v/>
      </c>
      <c r="AJ1911" s="1" t="str">
        <f>IF(G1911="","",IF(官網匯出!AE1911="","",官網匯出!AE1911))</f>
        <v/>
      </c>
      <c r="AK1911" s="1" t="str">
        <f>IF(G1911="","",IF(官網匯出!AD1911="","",官網匯出!AD1911))</f>
        <v/>
      </c>
      <c r="AL1911" s="1" t="str">
        <f t="shared" si="332"/>
        <v>0</v>
      </c>
      <c r="AM1911" s="1" t="str">
        <f>IF(官網匯出!AG1911="","",官網匯出!AG1911)</f>
        <v/>
      </c>
      <c r="AN1911" s="1" t="str">
        <f>IF(G1911="","",IF(官網匯出!AH1911="","",官網匯出!AH1911))</f>
        <v/>
      </c>
      <c r="AO1911" s="14" t="str">
        <f t="shared" si="333"/>
        <v/>
      </c>
      <c r="AP1911" s="14" t="str">
        <f t="shared" si="334"/>
        <v>1</v>
      </c>
      <c r="AQ1911" s="14" t="str">
        <f t="shared" si="335"/>
        <v>0</v>
      </c>
      <c r="AR1911" s="1" t="str">
        <f t="shared" si="336"/>
        <v/>
      </c>
      <c r="AS1911" s="1" t="str">
        <f t="shared" si="337"/>
        <v/>
      </c>
      <c r="AT1911" s="1" t="str">
        <f t="shared" si="338"/>
        <v/>
      </c>
      <c r="AU1911" s="1" t="str">
        <f t="shared" si="329"/>
        <v/>
      </c>
      <c r="AV1911" s="1" t="e">
        <f>IF(VLOOKUP(G1911,官網匯出!A:AQ,42,FALSE)="","[黃金盾官網]",VLOOKUP(G1911,官網匯出!A:AQ,42,FALSE))</f>
        <v>#N/A</v>
      </c>
      <c r="AW1911" s="1" t="e">
        <f>IF(LEFT(VLOOKUP(G1911,官網匯出!A:AS,43,FALSE),2)="","web",LEFT(VLOOKUP(G1911,官網匯出!A:AS,43,FALSE),2))</f>
        <v>#N/A</v>
      </c>
      <c r="AX1911" s="1" t="str">
        <f t="shared" si="339"/>
        <v>O</v>
      </c>
    </row>
    <row r="1912" spans="1:50">
      <c r="A1912" s="1" t="str">
        <f>IF(G1912="","",VLOOKUP(官網轉換!AW1912,團名!A:B,2,FALSE))</f>
        <v/>
      </c>
      <c r="B1912" s="1" t="str">
        <f>IF(G1912="","",IF(LEFT(VLOOKUP(G1912,官網匯出!A:AQ,43,0),2)="wf",VLOOKUP(VLOOKUP(G1912,官網匯出!A:AQ,43,0),團名!$I$1:$K$12,2,FALSE),"N0071"))</f>
        <v/>
      </c>
      <c r="C1912" s="1" t="str">
        <f>IFERROR(VLOOKUP(官網匯出!D1912,團名!E:G,3,FALSE),"")</f>
        <v/>
      </c>
      <c r="D1912" s="1" t="str">
        <f t="shared" si="330"/>
        <v/>
      </c>
      <c r="E1912" s="1" t="str">
        <f t="shared" si="331"/>
        <v/>
      </c>
      <c r="F1912" s="1" t="str">
        <f>IF(官網匯出!F1912="已付款","","B0012")</f>
        <v>B0012</v>
      </c>
      <c r="G1912" s="1" t="str">
        <f>IF(官網匯出!A1912="","",官網匯出!A1912)</f>
        <v/>
      </c>
      <c r="H1912" s="3" t="str">
        <f>IF(官網匯出!B1912="","",官網匯出!B1912)</f>
        <v/>
      </c>
      <c r="I1912" s="1" t="str">
        <f>IF(官網匯出!C1912="","",官網匯出!C1912)</f>
        <v/>
      </c>
      <c r="J1912" s="1" t="str">
        <f>IF(官網匯出!D1912="","",官網匯出!D1912)</f>
        <v/>
      </c>
      <c r="K1912" s="3" t="str">
        <f>IF(官網匯出!E1912="","",官網匯出!E1912)</f>
        <v/>
      </c>
      <c r="L1912" s="1" t="str">
        <f>IF(官網匯出!F1912="","",官網匯出!F1912)</f>
        <v/>
      </c>
      <c r="M1912" s="1" t="str">
        <f>IF(官網匯出!G1912="","",官網匯出!G1912)</f>
        <v/>
      </c>
      <c r="N1912" s="1" t="str">
        <f>IF(官網匯出!H1912="","",官網匯出!H1912)</f>
        <v/>
      </c>
      <c r="P1912" s="1" t="str">
        <f>IF(官網匯出!J1912="","",RIGHT(官網匯出!J1912,LEN(官網匯出!J1912)-2))</f>
        <v/>
      </c>
      <c r="Q1912" s="1" t="str">
        <f>IF(官網匯出!K1912="","",官網匯出!K1912)</f>
        <v/>
      </c>
      <c r="R1912" s="1" t="str">
        <f>IF(官網匯出!L1912="","",官網匯出!L1912)</f>
        <v/>
      </c>
      <c r="S1912" s="1" t="str">
        <f>IF(官網匯出!M1912="","",官網匯出!M1912)</f>
        <v/>
      </c>
      <c r="T1912" s="1" t="str">
        <f>IF(官網匯出!N1912="","",官網匯出!N1912)</f>
        <v/>
      </c>
      <c r="U1912" s="1" t="str">
        <f>IF(官網匯出!O1912="","",官網匯出!O1912)</f>
        <v/>
      </c>
      <c r="V1912" s="1" t="str">
        <f>IF(官網匯出!P1912="",IF(G1912="","",0),官網匯出!P1912)</f>
        <v/>
      </c>
      <c r="W1912" s="1" t="str">
        <f>IF(官網匯出!Q1912="",IF(G1912="","",0),官網匯出!Q1912)</f>
        <v/>
      </c>
      <c r="X1912" s="1" t="str">
        <f>IF(官網匯出!R1912="","",官網匯出!R1912)</f>
        <v/>
      </c>
      <c r="Y1912" s="1" t="str">
        <f>IF(官網匯出!S1912="","",官網匯出!S1912)</f>
        <v/>
      </c>
      <c r="Z1912" s="1" t="str">
        <f>IF(G1912="","",官網匯出!T1912)</f>
        <v/>
      </c>
      <c r="AA1912" s="1" t="str">
        <f>IF(G1912="","",官網匯出!AK1912)</f>
        <v/>
      </c>
      <c r="AB1912" s="1" t="str">
        <f>IF(G1912="","",IF(官網匯出!V1912="","",官網匯出!V1912))</f>
        <v/>
      </c>
      <c r="AJ1912" s="1" t="str">
        <f>IF(G1912="","",IF(官網匯出!AE1912="","",官網匯出!AE1912))</f>
        <v/>
      </c>
      <c r="AK1912" s="1" t="str">
        <f>IF(G1912="","",IF(官網匯出!AD1912="","",官網匯出!AD1912))</f>
        <v/>
      </c>
      <c r="AL1912" s="1" t="str">
        <f t="shared" si="332"/>
        <v>0</v>
      </c>
      <c r="AM1912" s="1" t="str">
        <f>IF(官網匯出!AG1912="","",官網匯出!AG1912)</f>
        <v/>
      </c>
      <c r="AN1912" s="1" t="str">
        <f>IF(G1912="","",IF(官網匯出!AH1912="","",官網匯出!AH1912))</f>
        <v/>
      </c>
      <c r="AO1912" s="14" t="str">
        <f t="shared" si="333"/>
        <v/>
      </c>
      <c r="AP1912" s="14" t="str">
        <f t="shared" si="334"/>
        <v>1</v>
      </c>
      <c r="AQ1912" s="14" t="str">
        <f t="shared" si="335"/>
        <v>0</v>
      </c>
      <c r="AR1912" s="1" t="str">
        <f t="shared" si="336"/>
        <v/>
      </c>
      <c r="AS1912" s="1" t="str">
        <f t="shared" si="337"/>
        <v/>
      </c>
      <c r="AT1912" s="1" t="str">
        <f t="shared" si="338"/>
        <v/>
      </c>
      <c r="AU1912" s="1" t="str">
        <f t="shared" si="329"/>
        <v/>
      </c>
      <c r="AV1912" s="1" t="e">
        <f>IF(VLOOKUP(G1912,官網匯出!A:AQ,42,FALSE)="","[黃金盾官網]",VLOOKUP(G1912,官網匯出!A:AQ,42,FALSE))</f>
        <v>#N/A</v>
      </c>
      <c r="AW1912" s="1" t="e">
        <f>IF(LEFT(VLOOKUP(G1912,官網匯出!A:AS,43,FALSE),2)="","web",LEFT(VLOOKUP(G1912,官網匯出!A:AS,43,FALSE),2))</f>
        <v>#N/A</v>
      </c>
      <c r="AX1912" s="1" t="str">
        <f t="shared" si="339"/>
        <v>O</v>
      </c>
    </row>
    <row r="1913" spans="1:50">
      <c r="A1913" s="1" t="str">
        <f>IF(G1913="","",VLOOKUP(官網轉換!AW1913,團名!A:B,2,FALSE))</f>
        <v/>
      </c>
      <c r="B1913" s="1" t="str">
        <f>IF(G1913="","",IF(LEFT(VLOOKUP(G1913,官網匯出!A:AQ,43,0),2)="wf",VLOOKUP(VLOOKUP(G1913,官網匯出!A:AQ,43,0),團名!$I$1:$K$12,2,FALSE),"N0071"))</f>
        <v/>
      </c>
      <c r="C1913" s="1" t="str">
        <f>IFERROR(VLOOKUP(官網匯出!D1913,團名!E:G,3,FALSE),"")</f>
        <v/>
      </c>
      <c r="D1913" s="1" t="str">
        <f t="shared" si="330"/>
        <v/>
      </c>
      <c r="E1913" s="1" t="str">
        <f t="shared" si="331"/>
        <v/>
      </c>
      <c r="F1913" s="1" t="str">
        <f>IF(官網匯出!F1913="已付款","","B0012")</f>
        <v>B0012</v>
      </c>
      <c r="G1913" s="1" t="str">
        <f>IF(官網匯出!A1913="","",官網匯出!A1913)</f>
        <v/>
      </c>
      <c r="H1913" s="3" t="str">
        <f>IF(官網匯出!B1913="","",官網匯出!B1913)</f>
        <v/>
      </c>
      <c r="I1913" s="1" t="str">
        <f>IF(官網匯出!C1913="","",官網匯出!C1913)</f>
        <v/>
      </c>
      <c r="J1913" s="1" t="str">
        <f>IF(官網匯出!D1913="","",官網匯出!D1913)</f>
        <v/>
      </c>
      <c r="K1913" s="3" t="str">
        <f>IF(官網匯出!E1913="","",官網匯出!E1913)</f>
        <v/>
      </c>
      <c r="L1913" s="1" t="str">
        <f>IF(官網匯出!F1913="","",官網匯出!F1913)</f>
        <v/>
      </c>
      <c r="M1913" s="1" t="str">
        <f>IF(官網匯出!G1913="","",官網匯出!G1913)</f>
        <v/>
      </c>
      <c r="N1913" s="1" t="str">
        <f>IF(官網匯出!H1913="","",官網匯出!H1913)</f>
        <v/>
      </c>
      <c r="P1913" s="1" t="str">
        <f>IF(官網匯出!J1913="","",RIGHT(官網匯出!J1913,LEN(官網匯出!J1913)-2))</f>
        <v/>
      </c>
      <c r="Q1913" s="1" t="str">
        <f>IF(官網匯出!K1913="","",官網匯出!K1913)</f>
        <v/>
      </c>
      <c r="R1913" s="1" t="str">
        <f>IF(官網匯出!L1913="","",官網匯出!L1913)</f>
        <v/>
      </c>
      <c r="S1913" s="1" t="str">
        <f>IF(官網匯出!M1913="","",官網匯出!M1913)</f>
        <v/>
      </c>
      <c r="T1913" s="1" t="str">
        <f>IF(官網匯出!N1913="","",官網匯出!N1913)</f>
        <v/>
      </c>
      <c r="U1913" s="1" t="str">
        <f>IF(官網匯出!O1913="","",官網匯出!O1913)</f>
        <v/>
      </c>
      <c r="V1913" s="1" t="str">
        <f>IF(官網匯出!P1913="",IF(G1913="","",0),官網匯出!P1913)</f>
        <v/>
      </c>
      <c r="W1913" s="1" t="str">
        <f>IF(官網匯出!Q1913="",IF(G1913="","",0),官網匯出!Q1913)</f>
        <v/>
      </c>
      <c r="X1913" s="1" t="str">
        <f>IF(官網匯出!R1913="","",官網匯出!R1913)</f>
        <v/>
      </c>
      <c r="Y1913" s="1" t="str">
        <f>IF(官網匯出!S1913="","",官網匯出!S1913)</f>
        <v/>
      </c>
      <c r="Z1913" s="1" t="str">
        <f>IF(G1913="","",官網匯出!T1913)</f>
        <v/>
      </c>
      <c r="AA1913" s="1" t="str">
        <f>IF(G1913="","",官網匯出!AK1913)</f>
        <v/>
      </c>
      <c r="AB1913" s="1" t="str">
        <f>IF(G1913="","",IF(官網匯出!V1913="","",官網匯出!V1913))</f>
        <v/>
      </c>
      <c r="AJ1913" s="1" t="str">
        <f>IF(G1913="","",IF(官網匯出!AE1913="","",官網匯出!AE1913))</f>
        <v/>
      </c>
      <c r="AK1913" s="1" t="str">
        <f>IF(G1913="","",IF(官網匯出!AD1913="","",官網匯出!AD1913))</f>
        <v/>
      </c>
      <c r="AL1913" s="1" t="str">
        <f t="shared" si="332"/>
        <v>0</v>
      </c>
      <c r="AM1913" s="1" t="str">
        <f>IF(官網匯出!AG1913="","",官網匯出!AG1913)</f>
        <v/>
      </c>
      <c r="AN1913" s="1" t="str">
        <f>IF(G1913="","",IF(官網匯出!AH1913="","",官網匯出!AH1913))</f>
        <v/>
      </c>
      <c r="AO1913" s="14" t="str">
        <f t="shared" si="333"/>
        <v/>
      </c>
      <c r="AP1913" s="14" t="str">
        <f t="shared" si="334"/>
        <v>1</v>
      </c>
      <c r="AQ1913" s="14" t="str">
        <f t="shared" si="335"/>
        <v>0</v>
      </c>
      <c r="AR1913" s="1" t="str">
        <f t="shared" si="336"/>
        <v/>
      </c>
      <c r="AS1913" s="1" t="str">
        <f t="shared" si="337"/>
        <v/>
      </c>
      <c r="AT1913" s="1" t="str">
        <f t="shared" si="338"/>
        <v/>
      </c>
      <c r="AU1913" s="1" t="str">
        <f t="shared" si="329"/>
        <v/>
      </c>
      <c r="AV1913" s="1" t="e">
        <f>IF(VLOOKUP(G1913,官網匯出!A:AQ,42,FALSE)="","[黃金盾官網]",VLOOKUP(G1913,官網匯出!A:AQ,42,FALSE))</f>
        <v>#N/A</v>
      </c>
      <c r="AW1913" s="1" t="e">
        <f>IF(LEFT(VLOOKUP(G1913,官網匯出!A:AS,43,FALSE),2)="","web",LEFT(VLOOKUP(G1913,官網匯出!A:AS,43,FALSE),2))</f>
        <v>#N/A</v>
      </c>
      <c r="AX1913" s="1" t="str">
        <f t="shared" si="339"/>
        <v>O</v>
      </c>
    </row>
    <row r="1914" spans="1:50">
      <c r="A1914" s="1" t="str">
        <f>IF(G1914="","",VLOOKUP(官網轉換!AW1914,團名!A:B,2,FALSE))</f>
        <v/>
      </c>
      <c r="B1914" s="1" t="str">
        <f>IF(G1914="","",IF(LEFT(VLOOKUP(G1914,官網匯出!A:AQ,43,0),2)="wf",VLOOKUP(VLOOKUP(G1914,官網匯出!A:AQ,43,0),團名!$I$1:$K$12,2,FALSE),"N0071"))</f>
        <v/>
      </c>
      <c r="C1914" s="1" t="str">
        <f>IFERROR(VLOOKUP(官網匯出!D1914,團名!E:G,3,FALSE),"")</f>
        <v/>
      </c>
      <c r="D1914" s="1" t="str">
        <f t="shared" si="330"/>
        <v/>
      </c>
      <c r="E1914" s="1" t="str">
        <f t="shared" si="331"/>
        <v/>
      </c>
      <c r="F1914" s="1" t="str">
        <f>IF(官網匯出!F1914="已付款","","B0012")</f>
        <v>B0012</v>
      </c>
      <c r="G1914" s="1" t="str">
        <f>IF(官網匯出!A1914="","",官網匯出!A1914)</f>
        <v/>
      </c>
      <c r="H1914" s="3" t="str">
        <f>IF(官網匯出!B1914="","",官網匯出!B1914)</f>
        <v/>
      </c>
      <c r="I1914" s="1" t="str">
        <f>IF(官網匯出!C1914="","",官網匯出!C1914)</f>
        <v/>
      </c>
      <c r="J1914" s="1" t="str">
        <f>IF(官網匯出!D1914="","",官網匯出!D1914)</f>
        <v/>
      </c>
      <c r="K1914" s="3" t="str">
        <f>IF(官網匯出!E1914="","",官網匯出!E1914)</f>
        <v/>
      </c>
      <c r="L1914" s="1" t="str">
        <f>IF(官網匯出!F1914="","",官網匯出!F1914)</f>
        <v/>
      </c>
      <c r="M1914" s="1" t="str">
        <f>IF(官網匯出!G1914="","",官網匯出!G1914)</f>
        <v/>
      </c>
      <c r="N1914" s="1" t="str">
        <f>IF(官網匯出!H1914="","",官網匯出!H1914)</f>
        <v/>
      </c>
      <c r="P1914" s="1" t="str">
        <f>IF(官網匯出!J1914="","",RIGHT(官網匯出!J1914,LEN(官網匯出!J1914)-2))</f>
        <v/>
      </c>
      <c r="Q1914" s="1" t="str">
        <f>IF(官網匯出!K1914="","",官網匯出!K1914)</f>
        <v/>
      </c>
      <c r="R1914" s="1" t="str">
        <f>IF(官網匯出!L1914="","",官網匯出!L1914)</f>
        <v/>
      </c>
      <c r="S1914" s="1" t="str">
        <f>IF(官網匯出!M1914="","",官網匯出!M1914)</f>
        <v/>
      </c>
      <c r="T1914" s="1" t="str">
        <f>IF(官網匯出!N1914="","",官網匯出!N1914)</f>
        <v/>
      </c>
      <c r="U1914" s="1" t="str">
        <f>IF(官網匯出!O1914="","",官網匯出!O1914)</f>
        <v/>
      </c>
      <c r="V1914" s="1" t="str">
        <f>IF(官網匯出!P1914="",IF(G1914="","",0),官網匯出!P1914)</f>
        <v/>
      </c>
      <c r="W1914" s="1" t="str">
        <f>IF(官網匯出!Q1914="",IF(G1914="","",0),官網匯出!Q1914)</f>
        <v/>
      </c>
      <c r="X1914" s="1" t="str">
        <f>IF(官網匯出!R1914="","",官網匯出!R1914)</f>
        <v/>
      </c>
      <c r="Y1914" s="1" t="str">
        <f>IF(官網匯出!S1914="","",官網匯出!S1914)</f>
        <v/>
      </c>
      <c r="Z1914" s="1" t="str">
        <f>IF(G1914="","",官網匯出!T1914)</f>
        <v/>
      </c>
      <c r="AA1914" s="1" t="str">
        <f>IF(G1914="","",官網匯出!AK1914)</f>
        <v/>
      </c>
      <c r="AB1914" s="1" t="str">
        <f>IF(G1914="","",IF(官網匯出!V1914="","",官網匯出!V1914))</f>
        <v/>
      </c>
      <c r="AJ1914" s="1" t="str">
        <f>IF(G1914="","",IF(官網匯出!AE1914="","",官網匯出!AE1914))</f>
        <v/>
      </c>
      <c r="AK1914" s="1" t="str">
        <f>IF(G1914="","",IF(官網匯出!AD1914="","",官網匯出!AD1914))</f>
        <v/>
      </c>
      <c r="AL1914" s="1" t="str">
        <f t="shared" si="332"/>
        <v>0</v>
      </c>
      <c r="AM1914" s="1" t="str">
        <f>IF(官網匯出!AG1914="","",官網匯出!AG1914)</f>
        <v/>
      </c>
      <c r="AN1914" s="1" t="str">
        <f>IF(G1914="","",IF(官網匯出!AH1914="","",官網匯出!AH1914))</f>
        <v/>
      </c>
      <c r="AO1914" s="14" t="str">
        <f t="shared" si="333"/>
        <v/>
      </c>
      <c r="AP1914" s="14" t="str">
        <f t="shared" si="334"/>
        <v>1</v>
      </c>
      <c r="AQ1914" s="14" t="str">
        <f t="shared" si="335"/>
        <v>0</v>
      </c>
      <c r="AR1914" s="1" t="str">
        <f t="shared" si="336"/>
        <v/>
      </c>
      <c r="AS1914" s="1" t="str">
        <f t="shared" si="337"/>
        <v/>
      </c>
      <c r="AT1914" s="1" t="str">
        <f t="shared" si="338"/>
        <v/>
      </c>
      <c r="AU1914" s="1" t="str">
        <f t="shared" si="329"/>
        <v/>
      </c>
      <c r="AV1914" s="1" t="e">
        <f>IF(VLOOKUP(G1914,官網匯出!A:AQ,42,FALSE)="","[黃金盾官網]",VLOOKUP(G1914,官網匯出!A:AQ,42,FALSE))</f>
        <v>#N/A</v>
      </c>
      <c r="AW1914" s="1" t="e">
        <f>IF(LEFT(VLOOKUP(G1914,官網匯出!A:AS,43,FALSE),2)="","web",LEFT(VLOOKUP(G1914,官網匯出!A:AS,43,FALSE),2))</f>
        <v>#N/A</v>
      </c>
      <c r="AX1914" s="1" t="str">
        <f t="shared" si="339"/>
        <v>O</v>
      </c>
    </row>
    <row r="1915" spans="1:50">
      <c r="A1915" s="1" t="str">
        <f>IF(G1915="","",VLOOKUP(官網轉換!AW1915,團名!A:B,2,FALSE))</f>
        <v/>
      </c>
      <c r="B1915" s="1" t="str">
        <f>IF(G1915="","",IF(LEFT(VLOOKUP(G1915,官網匯出!A:AQ,43,0),2)="wf",VLOOKUP(VLOOKUP(G1915,官網匯出!A:AQ,43,0),團名!$I$1:$K$12,2,FALSE),"N0071"))</f>
        <v/>
      </c>
      <c r="C1915" s="1" t="str">
        <f>IFERROR(VLOOKUP(官網匯出!D1915,團名!E:G,3,FALSE),"")</f>
        <v/>
      </c>
      <c r="D1915" s="1" t="str">
        <f t="shared" si="330"/>
        <v/>
      </c>
      <c r="E1915" s="1" t="str">
        <f t="shared" si="331"/>
        <v/>
      </c>
      <c r="F1915" s="1" t="str">
        <f>IF(官網匯出!F1915="已付款","","B0012")</f>
        <v>B0012</v>
      </c>
      <c r="G1915" s="1" t="str">
        <f>IF(官網匯出!A1915="","",官網匯出!A1915)</f>
        <v/>
      </c>
      <c r="H1915" s="3" t="str">
        <f>IF(官網匯出!B1915="","",官網匯出!B1915)</f>
        <v/>
      </c>
      <c r="I1915" s="1" t="str">
        <f>IF(官網匯出!C1915="","",官網匯出!C1915)</f>
        <v/>
      </c>
      <c r="J1915" s="1" t="str">
        <f>IF(官網匯出!D1915="","",官網匯出!D1915)</f>
        <v/>
      </c>
      <c r="K1915" s="3" t="str">
        <f>IF(官網匯出!E1915="","",官網匯出!E1915)</f>
        <v/>
      </c>
      <c r="L1915" s="1" t="str">
        <f>IF(官網匯出!F1915="","",官網匯出!F1915)</f>
        <v/>
      </c>
      <c r="M1915" s="1" t="str">
        <f>IF(官網匯出!G1915="","",官網匯出!G1915)</f>
        <v/>
      </c>
      <c r="N1915" s="1" t="str">
        <f>IF(官網匯出!H1915="","",官網匯出!H1915)</f>
        <v/>
      </c>
      <c r="P1915" s="1" t="str">
        <f>IF(官網匯出!J1915="","",RIGHT(官網匯出!J1915,LEN(官網匯出!J1915)-2))</f>
        <v/>
      </c>
      <c r="Q1915" s="1" t="str">
        <f>IF(官網匯出!K1915="","",官網匯出!K1915)</f>
        <v/>
      </c>
      <c r="R1915" s="1" t="str">
        <f>IF(官網匯出!L1915="","",官網匯出!L1915)</f>
        <v/>
      </c>
      <c r="S1915" s="1" t="str">
        <f>IF(官網匯出!M1915="","",官網匯出!M1915)</f>
        <v/>
      </c>
      <c r="T1915" s="1" t="str">
        <f>IF(官網匯出!N1915="","",官網匯出!N1915)</f>
        <v/>
      </c>
      <c r="U1915" s="1" t="str">
        <f>IF(官網匯出!O1915="","",官網匯出!O1915)</f>
        <v/>
      </c>
      <c r="V1915" s="1" t="str">
        <f>IF(官網匯出!P1915="",IF(G1915="","",0),官網匯出!P1915)</f>
        <v/>
      </c>
      <c r="W1915" s="1" t="str">
        <f>IF(官網匯出!Q1915="",IF(G1915="","",0),官網匯出!Q1915)</f>
        <v/>
      </c>
      <c r="X1915" s="1" t="str">
        <f>IF(官網匯出!R1915="","",官網匯出!R1915)</f>
        <v/>
      </c>
      <c r="Y1915" s="1" t="str">
        <f>IF(官網匯出!S1915="","",官網匯出!S1915)</f>
        <v/>
      </c>
      <c r="Z1915" s="1" t="str">
        <f>IF(G1915="","",官網匯出!T1915)</f>
        <v/>
      </c>
      <c r="AA1915" s="1" t="str">
        <f>IF(G1915="","",官網匯出!AK1915)</f>
        <v/>
      </c>
      <c r="AB1915" s="1" t="str">
        <f>IF(G1915="","",IF(官網匯出!V1915="","",官網匯出!V1915))</f>
        <v/>
      </c>
      <c r="AJ1915" s="1" t="str">
        <f>IF(G1915="","",IF(官網匯出!AE1915="","",官網匯出!AE1915))</f>
        <v/>
      </c>
      <c r="AK1915" s="1" t="str">
        <f>IF(G1915="","",IF(官網匯出!AD1915="","",官網匯出!AD1915))</f>
        <v/>
      </c>
      <c r="AL1915" s="1" t="str">
        <f t="shared" si="332"/>
        <v>0</v>
      </c>
      <c r="AM1915" s="1" t="str">
        <f>IF(官網匯出!AG1915="","",官網匯出!AG1915)</f>
        <v/>
      </c>
      <c r="AN1915" s="1" t="str">
        <f>IF(G1915="","",IF(官網匯出!AH1915="","",官網匯出!AH1915))</f>
        <v/>
      </c>
      <c r="AO1915" s="14" t="str">
        <f t="shared" si="333"/>
        <v/>
      </c>
      <c r="AP1915" s="14" t="str">
        <f t="shared" si="334"/>
        <v>1</v>
      </c>
      <c r="AQ1915" s="14" t="str">
        <f t="shared" si="335"/>
        <v>0</v>
      </c>
      <c r="AR1915" s="1" t="str">
        <f t="shared" si="336"/>
        <v/>
      </c>
      <c r="AS1915" s="1" t="str">
        <f t="shared" si="337"/>
        <v/>
      </c>
      <c r="AT1915" s="1" t="str">
        <f t="shared" si="338"/>
        <v/>
      </c>
      <c r="AU1915" s="1" t="str">
        <f t="shared" si="329"/>
        <v/>
      </c>
      <c r="AV1915" s="1" t="e">
        <f>IF(VLOOKUP(G1915,官網匯出!A:AQ,42,FALSE)="","[黃金盾官網]",VLOOKUP(G1915,官網匯出!A:AQ,42,FALSE))</f>
        <v>#N/A</v>
      </c>
      <c r="AW1915" s="1" t="e">
        <f>IF(LEFT(VLOOKUP(G1915,官網匯出!A:AS,43,FALSE),2)="","web",LEFT(VLOOKUP(G1915,官網匯出!A:AS,43,FALSE),2))</f>
        <v>#N/A</v>
      </c>
      <c r="AX1915" s="1" t="str">
        <f t="shared" si="339"/>
        <v>O</v>
      </c>
    </row>
    <row r="1916" spans="1:50">
      <c r="A1916" s="1" t="str">
        <f>IF(G1916="","",VLOOKUP(官網轉換!AW1916,團名!A:B,2,FALSE))</f>
        <v/>
      </c>
      <c r="B1916" s="1" t="str">
        <f>IF(G1916="","",IF(LEFT(VLOOKUP(G1916,官網匯出!A:AQ,43,0),2)="wf",VLOOKUP(VLOOKUP(G1916,官網匯出!A:AQ,43,0),團名!$I$1:$K$12,2,FALSE),"N0071"))</f>
        <v/>
      </c>
      <c r="C1916" s="1" t="str">
        <f>IFERROR(VLOOKUP(官網匯出!D1916,團名!E:G,3,FALSE),"")</f>
        <v/>
      </c>
      <c r="D1916" s="1" t="str">
        <f t="shared" si="330"/>
        <v/>
      </c>
      <c r="E1916" s="1" t="str">
        <f t="shared" si="331"/>
        <v/>
      </c>
      <c r="F1916" s="1" t="str">
        <f>IF(官網匯出!F1916="已付款","","B0012")</f>
        <v>B0012</v>
      </c>
      <c r="G1916" s="1" t="str">
        <f>IF(官網匯出!A1916="","",官網匯出!A1916)</f>
        <v/>
      </c>
      <c r="H1916" s="3" t="str">
        <f>IF(官網匯出!B1916="","",官網匯出!B1916)</f>
        <v/>
      </c>
      <c r="I1916" s="1" t="str">
        <f>IF(官網匯出!C1916="","",官網匯出!C1916)</f>
        <v/>
      </c>
      <c r="J1916" s="1" t="str">
        <f>IF(官網匯出!D1916="","",官網匯出!D1916)</f>
        <v/>
      </c>
      <c r="K1916" s="3" t="str">
        <f>IF(官網匯出!E1916="","",官網匯出!E1916)</f>
        <v/>
      </c>
      <c r="L1916" s="1" t="str">
        <f>IF(官網匯出!F1916="","",官網匯出!F1916)</f>
        <v/>
      </c>
      <c r="M1916" s="1" t="str">
        <f>IF(官網匯出!G1916="","",官網匯出!G1916)</f>
        <v/>
      </c>
      <c r="N1916" s="1" t="str">
        <f>IF(官網匯出!H1916="","",官網匯出!H1916)</f>
        <v/>
      </c>
      <c r="P1916" s="1" t="str">
        <f>IF(官網匯出!J1916="","",RIGHT(官網匯出!J1916,LEN(官網匯出!J1916)-2))</f>
        <v/>
      </c>
      <c r="Q1916" s="1" t="str">
        <f>IF(官網匯出!K1916="","",官網匯出!K1916)</f>
        <v/>
      </c>
      <c r="R1916" s="1" t="str">
        <f>IF(官網匯出!L1916="","",官網匯出!L1916)</f>
        <v/>
      </c>
      <c r="S1916" s="1" t="str">
        <f>IF(官網匯出!M1916="","",官網匯出!M1916)</f>
        <v/>
      </c>
      <c r="T1916" s="1" t="str">
        <f>IF(官網匯出!N1916="","",官網匯出!N1916)</f>
        <v/>
      </c>
      <c r="U1916" s="1" t="str">
        <f>IF(官網匯出!O1916="","",官網匯出!O1916)</f>
        <v/>
      </c>
      <c r="V1916" s="1" t="str">
        <f>IF(官網匯出!P1916="",IF(G1916="","",0),官網匯出!P1916)</f>
        <v/>
      </c>
      <c r="W1916" s="1" t="str">
        <f>IF(官網匯出!Q1916="",IF(G1916="","",0),官網匯出!Q1916)</f>
        <v/>
      </c>
      <c r="X1916" s="1" t="str">
        <f>IF(官網匯出!R1916="","",官網匯出!R1916)</f>
        <v/>
      </c>
      <c r="Y1916" s="1" t="str">
        <f>IF(官網匯出!S1916="","",官網匯出!S1916)</f>
        <v/>
      </c>
      <c r="Z1916" s="1" t="str">
        <f>IF(G1916="","",官網匯出!T1916)</f>
        <v/>
      </c>
      <c r="AA1916" s="1" t="str">
        <f>IF(G1916="","",官網匯出!AK1916)</f>
        <v/>
      </c>
      <c r="AB1916" s="1" t="str">
        <f>IF(G1916="","",IF(官網匯出!V1916="","",官網匯出!V1916))</f>
        <v/>
      </c>
      <c r="AJ1916" s="1" t="str">
        <f>IF(G1916="","",IF(官網匯出!AE1916="","",官網匯出!AE1916))</f>
        <v/>
      </c>
      <c r="AK1916" s="1" t="str">
        <f>IF(G1916="","",IF(官網匯出!AD1916="","",官網匯出!AD1916))</f>
        <v/>
      </c>
      <c r="AL1916" s="1" t="str">
        <f t="shared" si="332"/>
        <v>0</v>
      </c>
      <c r="AM1916" s="1" t="str">
        <f>IF(官網匯出!AG1916="","",官網匯出!AG1916)</f>
        <v/>
      </c>
      <c r="AN1916" s="1" t="str">
        <f>IF(G1916="","",IF(官網匯出!AH1916="","",官網匯出!AH1916))</f>
        <v/>
      </c>
      <c r="AO1916" s="14" t="str">
        <f t="shared" si="333"/>
        <v/>
      </c>
      <c r="AP1916" s="14" t="str">
        <f t="shared" si="334"/>
        <v>1</v>
      </c>
      <c r="AQ1916" s="14" t="str">
        <f t="shared" si="335"/>
        <v>0</v>
      </c>
      <c r="AR1916" s="1" t="str">
        <f t="shared" si="336"/>
        <v/>
      </c>
      <c r="AS1916" s="1" t="str">
        <f t="shared" si="337"/>
        <v/>
      </c>
      <c r="AT1916" s="1" t="str">
        <f t="shared" si="338"/>
        <v/>
      </c>
      <c r="AU1916" s="1" t="str">
        <f t="shared" si="329"/>
        <v/>
      </c>
      <c r="AV1916" s="1" t="e">
        <f>IF(VLOOKUP(G1916,官網匯出!A:AQ,42,FALSE)="","[黃金盾官網]",VLOOKUP(G1916,官網匯出!A:AQ,42,FALSE))</f>
        <v>#N/A</v>
      </c>
      <c r="AW1916" s="1" t="e">
        <f>IF(LEFT(VLOOKUP(G1916,官網匯出!A:AS,43,FALSE),2)="","web",LEFT(VLOOKUP(G1916,官網匯出!A:AS,43,FALSE),2))</f>
        <v>#N/A</v>
      </c>
      <c r="AX1916" s="1" t="str">
        <f t="shared" si="339"/>
        <v>O</v>
      </c>
    </row>
    <row r="1917" spans="1:50">
      <c r="A1917" s="1" t="str">
        <f>IF(G1917="","",VLOOKUP(官網轉換!AW1917,團名!A:B,2,FALSE))</f>
        <v/>
      </c>
      <c r="B1917" s="1" t="str">
        <f>IF(G1917="","",IF(LEFT(VLOOKUP(G1917,官網匯出!A:AQ,43,0),2)="wf",VLOOKUP(VLOOKUP(G1917,官網匯出!A:AQ,43,0),團名!$I$1:$K$12,2,FALSE),"N0071"))</f>
        <v/>
      </c>
      <c r="C1917" s="1" t="str">
        <f>IFERROR(VLOOKUP(官網匯出!D1917,團名!E:G,3,FALSE),"")</f>
        <v/>
      </c>
      <c r="D1917" s="1" t="str">
        <f t="shared" si="330"/>
        <v/>
      </c>
      <c r="E1917" s="1" t="str">
        <f t="shared" si="331"/>
        <v/>
      </c>
      <c r="F1917" s="1" t="str">
        <f>IF(官網匯出!F1917="已付款","","B0012")</f>
        <v>B0012</v>
      </c>
      <c r="G1917" s="1" t="str">
        <f>IF(官網匯出!A1917="","",官網匯出!A1917)</f>
        <v/>
      </c>
      <c r="H1917" s="3" t="str">
        <f>IF(官網匯出!B1917="","",官網匯出!B1917)</f>
        <v/>
      </c>
      <c r="I1917" s="1" t="str">
        <f>IF(官網匯出!C1917="","",官網匯出!C1917)</f>
        <v/>
      </c>
      <c r="J1917" s="1" t="str">
        <f>IF(官網匯出!D1917="","",官網匯出!D1917)</f>
        <v/>
      </c>
      <c r="K1917" s="3" t="str">
        <f>IF(官網匯出!E1917="","",官網匯出!E1917)</f>
        <v/>
      </c>
      <c r="L1917" s="1" t="str">
        <f>IF(官網匯出!F1917="","",官網匯出!F1917)</f>
        <v/>
      </c>
      <c r="M1917" s="1" t="str">
        <f>IF(官網匯出!G1917="","",官網匯出!G1917)</f>
        <v/>
      </c>
      <c r="N1917" s="1" t="str">
        <f>IF(官網匯出!H1917="","",官網匯出!H1917)</f>
        <v/>
      </c>
      <c r="P1917" s="1" t="str">
        <f>IF(官網匯出!J1917="","",RIGHT(官網匯出!J1917,LEN(官網匯出!J1917)-2))</f>
        <v/>
      </c>
      <c r="Q1917" s="1" t="str">
        <f>IF(官網匯出!K1917="","",官網匯出!K1917)</f>
        <v/>
      </c>
      <c r="R1917" s="1" t="str">
        <f>IF(官網匯出!L1917="","",官網匯出!L1917)</f>
        <v/>
      </c>
      <c r="S1917" s="1" t="str">
        <f>IF(官網匯出!M1917="","",官網匯出!M1917)</f>
        <v/>
      </c>
      <c r="T1917" s="1" t="str">
        <f>IF(官網匯出!N1917="","",官網匯出!N1917)</f>
        <v/>
      </c>
      <c r="U1917" s="1" t="str">
        <f>IF(官網匯出!O1917="","",官網匯出!O1917)</f>
        <v/>
      </c>
      <c r="V1917" s="1" t="str">
        <f>IF(官網匯出!P1917="",IF(G1917="","",0),官網匯出!P1917)</f>
        <v/>
      </c>
      <c r="W1917" s="1" t="str">
        <f>IF(官網匯出!Q1917="",IF(G1917="","",0),官網匯出!Q1917)</f>
        <v/>
      </c>
      <c r="X1917" s="1" t="str">
        <f>IF(官網匯出!R1917="","",官網匯出!R1917)</f>
        <v/>
      </c>
      <c r="Y1917" s="1" t="str">
        <f>IF(官網匯出!S1917="","",官網匯出!S1917)</f>
        <v/>
      </c>
      <c r="Z1917" s="1" t="str">
        <f>IF(G1917="","",官網匯出!T1917)</f>
        <v/>
      </c>
      <c r="AA1917" s="1" t="str">
        <f>IF(G1917="","",官網匯出!AK1917)</f>
        <v/>
      </c>
      <c r="AB1917" s="1" t="str">
        <f>IF(G1917="","",IF(官網匯出!V1917="","",官網匯出!V1917))</f>
        <v/>
      </c>
      <c r="AJ1917" s="1" t="str">
        <f>IF(G1917="","",IF(官網匯出!AE1917="","",官網匯出!AE1917))</f>
        <v/>
      </c>
      <c r="AK1917" s="1" t="str">
        <f>IF(G1917="","",IF(官網匯出!AD1917="","",官網匯出!AD1917))</f>
        <v/>
      </c>
      <c r="AL1917" s="1" t="str">
        <f t="shared" si="332"/>
        <v>0</v>
      </c>
      <c r="AM1917" s="1" t="str">
        <f>IF(官網匯出!AG1917="","",官網匯出!AG1917)</f>
        <v/>
      </c>
      <c r="AN1917" s="1" t="str">
        <f>IF(G1917="","",IF(官網匯出!AH1917="","",官網匯出!AH1917))</f>
        <v/>
      </c>
      <c r="AO1917" s="14" t="str">
        <f t="shared" si="333"/>
        <v/>
      </c>
      <c r="AP1917" s="14" t="str">
        <f t="shared" si="334"/>
        <v>1</v>
      </c>
      <c r="AQ1917" s="14" t="str">
        <f t="shared" si="335"/>
        <v>0</v>
      </c>
      <c r="AR1917" s="1" t="str">
        <f t="shared" si="336"/>
        <v/>
      </c>
      <c r="AS1917" s="1" t="str">
        <f t="shared" si="337"/>
        <v/>
      </c>
      <c r="AT1917" s="1" t="str">
        <f t="shared" si="338"/>
        <v/>
      </c>
      <c r="AU1917" s="1" t="str">
        <f t="shared" si="329"/>
        <v/>
      </c>
      <c r="AV1917" s="1" t="e">
        <f>IF(VLOOKUP(G1917,官網匯出!A:AQ,42,FALSE)="","[黃金盾官網]",VLOOKUP(G1917,官網匯出!A:AQ,42,FALSE))</f>
        <v>#N/A</v>
      </c>
      <c r="AW1917" s="1" t="e">
        <f>IF(LEFT(VLOOKUP(G1917,官網匯出!A:AS,43,FALSE),2)="","web",LEFT(VLOOKUP(G1917,官網匯出!A:AS,43,FALSE),2))</f>
        <v>#N/A</v>
      </c>
      <c r="AX1917" s="1" t="str">
        <f t="shared" si="339"/>
        <v>O</v>
      </c>
    </row>
    <row r="1918" spans="1:50">
      <c r="A1918" s="1" t="str">
        <f>IF(G1918="","",VLOOKUP(官網轉換!AW1918,團名!A:B,2,FALSE))</f>
        <v/>
      </c>
      <c r="B1918" s="1" t="str">
        <f>IF(G1918="","",IF(LEFT(VLOOKUP(G1918,官網匯出!A:AQ,43,0),2)="wf",VLOOKUP(VLOOKUP(G1918,官網匯出!A:AQ,43,0),團名!$I$1:$K$12,2,FALSE),"N0071"))</f>
        <v/>
      </c>
      <c r="C1918" s="1" t="str">
        <f>IFERROR(VLOOKUP(官網匯出!D1918,團名!E:G,3,FALSE),"")</f>
        <v/>
      </c>
      <c r="D1918" s="1" t="str">
        <f t="shared" si="330"/>
        <v/>
      </c>
      <c r="E1918" s="1" t="str">
        <f t="shared" si="331"/>
        <v/>
      </c>
      <c r="F1918" s="1" t="str">
        <f>IF(官網匯出!F1918="已付款","","B0012")</f>
        <v>B0012</v>
      </c>
      <c r="G1918" s="1" t="str">
        <f>IF(官網匯出!A1918="","",官網匯出!A1918)</f>
        <v/>
      </c>
      <c r="H1918" s="3" t="str">
        <f>IF(官網匯出!B1918="","",官網匯出!B1918)</f>
        <v/>
      </c>
      <c r="I1918" s="1" t="str">
        <f>IF(官網匯出!C1918="","",官網匯出!C1918)</f>
        <v/>
      </c>
      <c r="J1918" s="1" t="str">
        <f>IF(官網匯出!D1918="","",官網匯出!D1918)</f>
        <v/>
      </c>
      <c r="K1918" s="3" t="str">
        <f>IF(官網匯出!E1918="","",官網匯出!E1918)</f>
        <v/>
      </c>
      <c r="L1918" s="1" t="str">
        <f>IF(官網匯出!F1918="","",官網匯出!F1918)</f>
        <v/>
      </c>
      <c r="M1918" s="1" t="str">
        <f>IF(官網匯出!G1918="","",官網匯出!G1918)</f>
        <v/>
      </c>
      <c r="N1918" s="1" t="str">
        <f>IF(官網匯出!H1918="","",官網匯出!H1918)</f>
        <v/>
      </c>
      <c r="P1918" s="1" t="str">
        <f>IF(官網匯出!J1918="","",RIGHT(官網匯出!J1918,LEN(官網匯出!J1918)-2))</f>
        <v/>
      </c>
      <c r="Q1918" s="1" t="str">
        <f>IF(官網匯出!K1918="","",官網匯出!K1918)</f>
        <v/>
      </c>
      <c r="R1918" s="1" t="str">
        <f>IF(官網匯出!L1918="","",官網匯出!L1918)</f>
        <v/>
      </c>
      <c r="S1918" s="1" t="str">
        <f>IF(官網匯出!M1918="","",官網匯出!M1918)</f>
        <v/>
      </c>
      <c r="T1918" s="1" t="str">
        <f>IF(官網匯出!N1918="","",官網匯出!N1918)</f>
        <v/>
      </c>
      <c r="U1918" s="1" t="str">
        <f>IF(官網匯出!O1918="","",官網匯出!O1918)</f>
        <v/>
      </c>
      <c r="V1918" s="1" t="str">
        <f>IF(官網匯出!P1918="",IF(G1918="","",0),官網匯出!P1918)</f>
        <v/>
      </c>
      <c r="W1918" s="1" t="str">
        <f>IF(官網匯出!Q1918="",IF(G1918="","",0),官網匯出!Q1918)</f>
        <v/>
      </c>
      <c r="X1918" s="1" t="str">
        <f>IF(官網匯出!R1918="","",官網匯出!R1918)</f>
        <v/>
      </c>
      <c r="Y1918" s="1" t="str">
        <f>IF(官網匯出!S1918="","",官網匯出!S1918)</f>
        <v/>
      </c>
      <c r="Z1918" s="1" t="str">
        <f>IF(G1918="","",官網匯出!T1918)</f>
        <v/>
      </c>
      <c r="AA1918" s="1" t="str">
        <f>IF(G1918="","",官網匯出!AK1918)</f>
        <v/>
      </c>
      <c r="AB1918" s="1" t="str">
        <f>IF(G1918="","",IF(官網匯出!V1918="","",官網匯出!V1918))</f>
        <v/>
      </c>
      <c r="AJ1918" s="1" t="str">
        <f>IF(G1918="","",IF(官網匯出!AE1918="","",官網匯出!AE1918))</f>
        <v/>
      </c>
      <c r="AK1918" s="1" t="str">
        <f>IF(G1918="","",IF(官網匯出!AD1918="","",官網匯出!AD1918))</f>
        <v/>
      </c>
      <c r="AL1918" s="1" t="str">
        <f t="shared" si="332"/>
        <v>0</v>
      </c>
      <c r="AM1918" s="1" t="str">
        <f>IF(官網匯出!AG1918="","",官網匯出!AG1918)</f>
        <v/>
      </c>
      <c r="AN1918" s="1" t="str">
        <f>IF(G1918="","",IF(官網匯出!AH1918="","",官網匯出!AH1918))</f>
        <v/>
      </c>
      <c r="AO1918" s="14" t="str">
        <f t="shared" si="333"/>
        <v/>
      </c>
      <c r="AP1918" s="14" t="str">
        <f t="shared" si="334"/>
        <v>1</v>
      </c>
      <c r="AQ1918" s="14" t="str">
        <f t="shared" si="335"/>
        <v>0</v>
      </c>
      <c r="AR1918" s="1" t="str">
        <f t="shared" si="336"/>
        <v/>
      </c>
      <c r="AS1918" s="1" t="str">
        <f t="shared" si="337"/>
        <v/>
      </c>
      <c r="AT1918" s="1" t="str">
        <f t="shared" si="338"/>
        <v/>
      </c>
      <c r="AU1918" s="1" t="str">
        <f t="shared" si="329"/>
        <v/>
      </c>
      <c r="AV1918" s="1" t="e">
        <f>IF(VLOOKUP(G1918,官網匯出!A:AQ,42,FALSE)="","[黃金盾官網]",VLOOKUP(G1918,官網匯出!A:AQ,42,FALSE))</f>
        <v>#N/A</v>
      </c>
      <c r="AW1918" s="1" t="e">
        <f>IF(LEFT(VLOOKUP(G1918,官網匯出!A:AS,43,FALSE),2)="","web",LEFT(VLOOKUP(G1918,官網匯出!A:AS,43,FALSE),2))</f>
        <v>#N/A</v>
      </c>
      <c r="AX1918" s="1" t="str">
        <f t="shared" si="339"/>
        <v>O</v>
      </c>
    </row>
    <row r="1919" spans="1:50">
      <c r="A1919" s="1" t="str">
        <f>IF(G1919="","",VLOOKUP(官網轉換!AW1919,團名!A:B,2,FALSE))</f>
        <v/>
      </c>
      <c r="B1919" s="1" t="str">
        <f>IF(G1919="","",IF(LEFT(VLOOKUP(G1919,官網匯出!A:AQ,43,0),2)="wf",VLOOKUP(VLOOKUP(G1919,官網匯出!A:AQ,43,0),團名!$I$1:$K$12,2,FALSE),"N0071"))</f>
        <v/>
      </c>
      <c r="C1919" s="1" t="str">
        <f>IFERROR(VLOOKUP(官網匯出!D1919,團名!E:G,3,FALSE),"")</f>
        <v/>
      </c>
      <c r="D1919" s="1" t="str">
        <f t="shared" si="330"/>
        <v/>
      </c>
      <c r="E1919" s="1" t="str">
        <f t="shared" si="331"/>
        <v/>
      </c>
      <c r="F1919" s="1" t="str">
        <f>IF(官網匯出!F1919="已付款","","B0012")</f>
        <v>B0012</v>
      </c>
      <c r="G1919" s="1" t="str">
        <f>IF(官網匯出!A1919="","",官網匯出!A1919)</f>
        <v/>
      </c>
      <c r="H1919" s="3" t="str">
        <f>IF(官網匯出!B1919="","",官網匯出!B1919)</f>
        <v/>
      </c>
      <c r="I1919" s="1" t="str">
        <f>IF(官網匯出!C1919="","",官網匯出!C1919)</f>
        <v/>
      </c>
      <c r="J1919" s="1" t="str">
        <f>IF(官網匯出!D1919="","",官網匯出!D1919)</f>
        <v/>
      </c>
      <c r="K1919" s="3" t="str">
        <f>IF(官網匯出!E1919="","",官網匯出!E1919)</f>
        <v/>
      </c>
      <c r="L1919" s="1" t="str">
        <f>IF(官網匯出!F1919="","",官網匯出!F1919)</f>
        <v/>
      </c>
      <c r="M1919" s="1" t="str">
        <f>IF(官網匯出!G1919="","",官網匯出!G1919)</f>
        <v/>
      </c>
      <c r="N1919" s="1" t="str">
        <f>IF(官網匯出!H1919="","",官網匯出!H1919)</f>
        <v/>
      </c>
      <c r="P1919" s="1" t="str">
        <f>IF(官網匯出!J1919="","",RIGHT(官網匯出!J1919,LEN(官網匯出!J1919)-2))</f>
        <v/>
      </c>
      <c r="Q1919" s="1" t="str">
        <f>IF(官網匯出!K1919="","",官網匯出!K1919)</f>
        <v/>
      </c>
      <c r="R1919" s="1" t="str">
        <f>IF(官網匯出!L1919="","",官網匯出!L1919)</f>
        <v/>
      </c>
      <c r="S1919" s="1" t="str">
        <f>IF(官網匯出!M1919="","",官網匯出!M1919)</f>
        <v/>
      </c>
      <c r="T1919" s="1" t="str">
        <f>IF(官網匯出!N1919="","",官網匯出!N1919)</f>
        <v/>
      </c>
      <c r="U1919" s="1" t="str">
        <f>IF(官網匯出!O1919="","",官網匯出!O1919)</f>
        <v/>
      </c>
      <c r="V1919" s="1" t="str">
        <f>IF(官網匯出!P1919="",IF(G1919="","",0),官網匯出!P1919)</f>
        <v/>
      </c>
      <c r="W1919" s="1" t="str">
        <f>IF(官網匯出!Q1919="",IF(G1919="","",0),官網匯出!Q1919)</f>
        <v/>
      </c>
      <c r="X1919" s="1" t="str">
        <f>IF(官網匯出!R1919="","",官網匯出!R1919)</f>
        <v/>
      </c>
      <c r="Y1919" s="1" t="str">
        <f>IF(官網匯出!S1919="","",官網匯出!S1919)</f>
        <v/>
      </c>
      <c r="Z1919" s="1" t="str">
        <f>IF(G1919="","",官網匯出!T1919)</f>
        <v/>
      </c>
      <c r="AA1919" s="1" t="str">
        <f>IF(G1919="","",官網匯出!AK1919)</f>
        <v/>
      </c>
      <c r="AB1919" s="1" t="str">
        <f>IF(G1919="","",IF(官網匯出!V1919="","",官網匯出!V1919))</f>
        <v/>
      </c>
      <c r="AJ1919" s="1" t="str">
        <f>IF(G1919="","",IF(官網匯出!AE1919="","",官網匯出!AE1919))</f>
        <v/>
      </c>
      <c r="AK1919" s="1" t="str">
        <f>IF(G1919="","",IF(官網匯出!AD1919="","",官網匯出!AD1919))</f>
        <v/>
      </c>
      <c r="AL1919" s="1" t="str">
        <f t="shared" si="332"/>
        <v>0</v>
      </c>
      <c r="AM1919" s="1" t="str">
        <f>IF(官網匯出!AG1919="","",官網匯出!AG1919)</f>
        <v/>
      </c>
      <c r="AN1919" s="1" t="str">
        <f>IF(G1919="","",IF(官網匯出!AH1919="","",官網匯出!AH1919))</f>
        <v/>
      </c>
      <c r="AO1919" s="14" t="str">
        <f t="shared" si="333"/>
        <v/>
      </c>
      <c r="AP1919" s="14" t="str">
        <f t="shared" si="334"/>
        <v>1</v>
      </c>
      <c r="AQ1919" s="14" t="str">
        <f t="shared" si="335"/>
        <v>0</v>
      </c>
      <c r="AR1919" s="1" t="str">
        <f t="shared" si="336"/>
        <v/>
      </c>
      <c r="AS1919" s="1" t="str">
        <f t="shared" si="337"/>
        <v/>
      </c>
      <c r="AT1919" s="1" t="str">
        <f t="shared" si="338"/>
        <v/>
      </c>
      <c r="AU1919" s="1" t="str">
        <f t="shared" si="329"/>
        <v/>
      </c>
      <c r="AV1919" s="1" t="e">
        <f>IF(VLOOKUP(G1919,官網匯出!A:AQ,42,FALSE)="","[黃金盾官網]",VLOOKUP(G1919,官網匯出!A:AQ,42,FALSE))</f>
        <v>#N/A</v>
      </c>
      <c r="AW1919" s="1" t="e">
        <f>IF(LEFT(VLOOKUP(G1919,官網匯出!A:AS,43,FALSE),2)="","web",LEFT(VLOOKUP(G1919,官網匯出!A:AS,43,FALSE),2))</f>
        <v>#N/A</v>
      </c>
      <c r="AX1919" s="1" t="str">
        <f t="shared" si="339"/>
        <v>O</v>
      </c>
    </row>
    <row r="1920" spans="1:50">
      <c r="A1920" s="1" t="str">
        <f>IF(G1920="","",VLOOKUP(官網轉換!AW1920,團名!A:B,2,FALSE))</f>
        <v/>
      </c>
      <c r="B1920" s="1" t="str">
        <f>IF(G1920="","",IF(LEFT(VLOOKUP(G1920,官網匯出!A:AQ,43,0),2)="wf",VLOOKUP(VLOOKUP(G1920,官網匯出!A:AQ,43,0),團名!$I$1:$K$12,2,FALSE),"N0071"))</f>
        <v/>
      </c>
      <c r="C1920" s="1" t="str">
        <f>IFERROR(VLOOKUP(官網匯出!D1920,團名!E:G,3,FALSE),"")</f>
        <v/>
      </c>
      <c r="D1920" s="1" t="str">
        <f t="shared" si="330"/>
        <v/>
      </c>
      <c r="E1920" s="1" t="str">
        <f t="shared" si="331"/>
        <v/>
      </c>
      <c r="F1920" s="1" t="str">
        <f>IF(官網匯出!F1920="已付款","","B0012")</f>
        <v>B0012</v>
      </c>
      <c r="G1920" s="1" t="str">
        <f>IF(官網匯出!A1920="","",官網匯出!A1920)</f>
        <v/>
      </c>
      <c r="H1920" s="3" t="str">
        <f>IF(官網匯出!B1920="","",官網匯出!B1920)</f>
        <v/>
      </c>
      <c r="I1920" s="1" t="str">
        <f>IF(官網匯出!C1920="","",官網匯出!C1920)</f>
        <v/>
      </c>
      <c r="J1920" s="1" t="str">
        <f>IF(官網匯出!D1920="","",官網匯出!D1920)</f>
        <v/>
      </c>
      <c r="K1920" s="3" t="str">
        <f>IF(官網匯出!E1920="","",官網匯出!E1920)</f>
        <v/>
      </c>
      <c r="L1920" s="1" t="str">
        <f>IF(官網匯出!F1920="","",官網匯出!F1920)</f>
        <v/>
      </c>
      <c r="M1920" s="1" t="str">
        <f>IF(官網匯出!G1920="","",官網匯出!G1920)</f>
        <v/>
      </c>
      <c r="N1920" s="1" t="str">
        <f>IF(官網匯出!H1920="","",官網匯出!H1920)</f>
        <v/>
      </c>
      <c r="P1920" s="1" t="str">
        <f>IF(官網匯出!J1920="","",RIGHT(官網匯出!J1920,LEN(官網匯出!J1920)-2))</f>
        <v/>
      </c>
      <c r="Q1920" s="1" t="str">
        <f>IF(官網匯出!K1920="","",官網匯出!K1920)</f>
        <v/>
      </c>
      <c r="R1920" s="1" t="str">
        <f>IF(官網匯出!L1920="","",官網匯出!L1920)</f>
        <v/>
      </c>
      <c r="S1920" s="1" t="str">
        <f>IF(官網匯出!M1920="","",官網匯出!M1920)</f>
        <v/>
      </c>
      <c r="T1920" s="1" t="str">
        <f>IF(官網匯出!N1920="","",官網匯出!N1920)</f>
        <v/>
      </c>
      <c r="U1920" s="1" t="str">
        <f>IF(官網匯出!O1920="","",官網匯出!O1920)</f>
        <v/>
      </c>
      <c r="V1920" s="1" t="str">
        <f>IF(官網匯出!P1920="",IF(G1920="","",0),官網匯出!P1920)</f>
        <v/>
      </c>
      <c r="W1920" s="1" t="str">
        <f>IF(官網匯出!Q1920="",IF(G1920="","",0),官網匯出!Q1920)</f>
        <v/>
      </c>
      <c r="X1920" s="1" t="str">
        <f>IF(官網匯出!R1920="","",官網匯出!R1920)</f>
        <v/>
      </c>
      <c r="Y1920" s="1" t="str">
        <f>IF(官網匯出!S1920="","",官網匯出!S1920)</f>
        <v/>
      </c>
      <c r="Z1920" s="1" t="str">
        <f>IF(G1920="","",官網匯出!T1920)</f>
        <v/>
      </c>
      <c r="AA1920" s="1" t="str">
        <f>IF(G1920="","",官網匯出!AK1920)</f>
        <v/>
      </c>
      <c r="AB1920" s="1" t="str">
        <f>IF(G1920="","",IF(官網匯出!V1920="","",官網匯出!V1920))</f>
        <v/>
      </c>
      <c r="AJ1920" s="1" t="str">
        <f>IF(G1920="","",IF(官網匯出!AE1920="","",官網匯出!AE1920))</f>
        <v/>
      </c>
      <c r="AK1920" s="1" t="str">
        <f>IF(G1920="","",IF(官網匯出!AD1920="","",官網匯出!AD1920))</f>
        <v/>
      </c>
      <c r="AL1920" s="1" t="str">
        <f t="shared" si="332"/>
        <v>0</v>
      </c>
      <c r="AM1920" s="1" t="str">
        <f>IF(官網匯出!AG1920="","",官網匯出!AG1920)</f>
        <v/>
      </c>
      <c r="AN1920" s="1" t="str">
        <f>IF(G1920="","",IF(官網匯出!AH1920="","",官網匯出!AH1920))</f>
        <v/>
      </c>
      <c r="AO1920" s="14" t="str">
        <f t="shared" si="333"/>
        <v/>
      </c>
      <c r="AP1920" s="14" t="str">
        <f t="shared" si="334"/>
        <v>1</v>
      </c>
      <c r="AQ1920" s="14" t="str">
        <f t="shared" si="335"/>
        <v>0</v>
      </c>
      <c r="AR1920" s="1" t="str">
        <f t="shared" si="336"/>
        <v/>
      </c>
      <c r="AS1920" s="1" t="str">
        <f t="shared" si="337"/>
        <v/>
      </c>
      <c r="AT1920" s="1" t="str">
        <f t="shared" si="338"/>
        <v/>
      </c>
      <c r="AU1920" s="1" t="str">
        <f t="shared" si="329"/>
        <v/>
      </c>
      <c r="AV1920" s="1" t="e">
        <f>IF(VLOOKUP(G1920,官網匯出!A:AQ,42,FALSE)="","[黃金盾官網]",VLOOKUP(G1920,官網匯出!A:AQ,42,FALSE))</f>
        <v>#N/A</v>
      </c>
      <c r="AW1920" s="1" t="e">
        <f>IF(LEFT(VLOOKUP(G1920,官網匯出!A:AS,43,FALSE),2)="","web",LEFT(VLOOKUP(G1920,官網匯出!A:AS,43,FALSE),2))</f>
        <v>#N/A</v>
      </c>
      <c r="AX1920" s="1" t="str">
        <f t="shared" si="339"/>
        <v>O</v>
      </c>
    </row>
    <row r="1921" spans="1:50">
      <c r="A1921" s="1" t="str">
        <f>IF(G1921="","",VLOOKUP(官網轉換!AW1921,團名!A:B,2,FALSE))</f>
        <v/>
      </c>
      <c r="B1921" s="1" t="str">
        <f>IF(G1921="","",IF(LEFT(VLOOKUP(G1921,官網匯出!A:AQ,43,0),2)="wf",VLOOKUP(VLOOKUP(G1921,官網匯出!A:AQ,43,0),團名!$I$1:$K$12,2,FALSE),"N0071"))</f>
        <v/>
      </c>
      <c r="C1921" s="1" t="str">
        <f>IFERROR(VLOOKUP(官網匯出!D1921,團名!E:G,3,FALSE),"")</f>
        <v/>
      </c>
      <c r="D1921" s="1" t="str">
        <f t="shared" si="330"/>
        <v/>
      </c>
      <c r="E1921" s="1" t="str">
        <f t="shared" si="331"/>
        <v/>
      </c>
      <c r="F1921" s="1" t="str">
        <f>IF(官網匯出!F1921="已付款","","B0012")</f>
        <v>B0012</v>
      </c>
      <c r="G1921" s="1" t="str">
        <f>IF(官網匯出!A1921="","",官網匯出!A1921)</f>
        <v/>
      </c>
      <c r="H1921" s="3" t="str">
        <f>IF(官網匯出!B1921="","",官網匯出!B1921)</f>
        <v/>
      </c>
      <c r="I1921" s="1" t="str">
        <f>IF(官網匯出!C1921="","",官網匯出!C1921)</f>
        <v/>
      </c>
      <c r="J1921" s="1" t="str">
        <f>IF(官網匯出!D1921="","",官網匯出!D1921)</f>
        <v/>
      </c>
      <c r="K1921" s="3" t="str">
        <f>IF(官網匯出!E1921="","",官網匯出!E1921)</f>
        <v/>
      </c>
      <c r="L1921" s="1" t="str">
        <f>IF(官網匯出!F1921="","",官網匯出!F1921)</f>
        <v/>
      </c>
      <c r="M1921" s="1" t="str">
        <f>IF(官網匯出!G1921="","",官網匯出!G1921)</f>
        <v/>
      </c>
      <c r="N1921" s="1" t="str">
        <f>IF(官網匯出!H1921="","",官網匯出!H1921)</f>
        <v/>
      </c>
      <c r="P1921" s="1" t="str">
        <f>IF(官網匯出!J1921="","",RIGHT(官網匯出!J1921,LEN(官網匯出!J1921)-2))</f>
        <v/>
      </c>
      <c r="Q1921" s="1" t="str">
        <f>IF(官網匯出!K1921="","",官網匯出!K1921)</f>
        <v/>
      </c>
      <c r="R1921" s="1" t="str">
        <f>IF(官網匯出!L1921="","",官網匯出!L1921)</f>
        <v/>
      </c>
      <c r="S1921" s="1" t="str">
        <f>IF(官網匯出!M1921="","",官網匯出!M1921)</f>
        <v/>
      </c>
      <c r="T1921" s="1" t="str">
        <f>IF(官網匯出!N1921="","",官網匯出!N1921)</f>
        <v/>
      </c>
      <c r="U1921" s="1" t="str">
        <f>IF(官網匯出!O1921="","",官網匯出!O1921)</f>
        <v/>
      </c>
      <c r="V1921" s="1" t="str">
        <f>IF(官網匯出!P1921="",IF(G1921="","",0),官網匯出!P1921)</f>
        <v/>
      </c>
      <c r="W1921" s="1" t="str">
        <f>IF(官網匯出!Q1921="",IF(G1921="","",0),官網匯出!Q1921)</f>
        <v/>
      </c>
      <c r="X1921" s="1" t="str">
        <f>IF(官網匯出!R1921="","",官網匯出!R1921)</f>
        <v/>
      </c>
      <c r="Y1921" s="1" t="str">
        <f>IF(官網匯出!S1921="","",官網匯出!S1921)</f>
        <v/>
      </c>
      <c r="Z1921" s="1" t="str">
        <f>IF(G1921="","",官網匯出!T1921)</f>
        <v/>
      </c>
      <c r="AA1921" s="1" t="str">
        <f>IF(G1921="","",官網匯出!AK1921)</f>
        <v/>
      </c>
      <c r="AB1921" s="1" t="str">
        <f>IF(G1921="","",IF(官網匯出!V1921="","",官網匯出!V1921))</f>
        <v/>
      </c>
      <c r="AJ1921" s="1" t="str">
        <f>IF(G1921="","",IF(官網匯出!AE1921="","",官網匯出!AE1921))</f>
        <v/>
      </c>
      <c r="AK1921" s="1" t="str">
        <f>IF(G1921="","",IF(官網匯出!AD1921="","",官網匯出!AD1921))</f>
        <v/>
      </c>
      <c r="AL1921" s="1" t="str">
        <f t="shared" si="332"/>
        <v>0</v>
      </c>
      <c r="AM1921" s="1" t="str">
        <f>IF(官網匯出!AG1921="","",官網匯出!AG1921)</f>
        <v/>
      </c>
      <c r="AN1921" s="1" t="str">
        <f>IF(G1921="","",IF(官網匯出!AH1921="","",官網匯出!AH1921))</f>
        <v/>
      </c>
      <c r="AO1921" s="14" t="str">
        <f t="shared" si="333"/>
        <v/>
      </c>
      <c r="AP1921" s="14" t="str">
        <f t="shared" si="334"/>
        <v>1</v>
      </c>
      <c r="AQ1921" s="14" t="str">
        <f t="shared" si="335"/>
        <v>0</v>
      </c>
      <c r="AR1921" s="1" t="str">
        <f t="shared" si="336"/>
        <v/>
      </c>
      <c r="AS1921" s="1" t="str">
        <f t="shared" si="337"/>
        <v/>
      </c>
      <c r="AT1921" s="1" t="str">
        <f t="shared" si="338"/>
        <v/>
      </c>
      <c r="AU1921" s="1" t="str">
        <f t="shared" si="329"/>
        <v/>
      </c>
      <c r="AV1921" s="1" t="e">
        <f>IF(VLOOKUP(G1921,官網匯出!A:AQ,42,FALSE)="","[黃金盾官網]",VLOOKUP(G1921,官網匯出!A:AQ,42,FALSE))</f>
        <v>#N/A</v>
      </c>
      <c r="AW1921" s="1" t="e">
        <f>IF(LEFT(VLOOKUP(G1921,官網匯出!A:AS,43,FALSE),2)="","web",LEFT(VLOOKUP(G1921,官網匯出!A:AS,43,FALSE),2))</f>
        <v>#N/A</v>
      </c>
      <c r="AX1921" s="1" t="str">
        <f t="shared" si="339"/>
        <v>O</v>
      </c>
    </row>
    <row r="1922" spans="1:50">
      <c r="A1922" s="1" t="str">
        <f>IF(G1922="","",VLOOKUP(官網轉換!AW1922,團名!A:B,2,FALSE))</f>
        <v/>
      </c>
      <c r="B1922" s="1" t="str">
        <f>IF(G1922="","",IF(LEFT(VLOOKUP(G1922,官網匯出!A:AQ,43,0),2)="wf",VLOOKUP(VLOOKUP(G1922,官網匯出!A:AQ,43,0),團名!$I$1:$K$12,2,FALSE),"N0071"))</f>
        <v/>
      </c>
      <c r="C1922" s="1" t="str">
        <f>IFERROR(VLOOKUP(官網匯出!D1922,團名!E:G,3,FALSE),"")</f>
        <v/>
      </c>
      <c r="D1922" s="1" t="str">
        <f t="shared" si="330"/>
        <v/>
      </c>
      <c r="E1922" s="1" t="str">
        <f t="shared" si="331"/>
        <v/>
      </c>
      <c r="F1922" s="1" t="str">
        <f>IF(官網匯出!F1922="已付款","","B0012")</f>
        <v>B0012</v>
      </c>
      <c r="G1922" s="1" t="str">
        <f>IF(官網匯出!A1922="","",官網匯出!A1922)</f>
        <v/>
      </c>
      <c r="H1922" s="3" t="str">
        <f>IF(官網匯出!B1922="","",官網匯出!B1922)</f>
        <v/>
      </c>
      <c r="I1922" s="1" t="str">
        <f>IF(官網匯出!C1922="","",官網匯出!C1922)</f>
        <v/>
      </c>
      <c r="J1922" s="1" t="str">
        <f>IF(官網匯出!D1922="","",官網匯出!D1922)</f>
        <v/>
      </c>
      <c r="K1922" s="3" t="str">
        <f>IF(官網匯出!E1922="","",官網匯出!E1922)</f>
        <v/>
      </c>
      <c r="L1922" s="1" t="str">
        <f>IF(官網匯出!F1922="","",官網匯出!F1922)</f>
        <v/>
      </c>
      <c r="M1922" s="1" t="str">
        <f>IF(官網匯出!G1922="","",官網匯出!G1922)</f>
        <v/>
      </c>
      <c r="N1922" s="1" t="str">
        <f>IF(官網匯出!H1922="","",官網匯出!H1922)</f>
        <v/>
      </c>
      <c r="P1922" s="1" t="str">
        <f>IF(官網匯出!J1922="","",RIGHT(官網匯出!J1922,LEN(官網匯出!J1922)-2))</f>
        <v/>
      </c>
      <c r="Q1922" s="1" t="str">
        <f>IF(官網匯出!K1922="","",官網匯出!K1922)</f>
        <v/>
      </c>
      <c r="R1922" s="1" t="str">
        <f>IF(官網匯出!L1922="","",官網匯出!L1922)</f>
        <v/>
      </c>
      <c r="S1922" s="1" t="str">
        <f>IF(官網匯出!M1922="","",官網匯出!M1922)</f>
        <v/>
      </c>
      <c r="T1922" s="1" t="str">
        <f>IF(官網匯出!N1922="","",官網匯出!N1922)</f>
        <v/>
      </c>
      <c r="U1922" s="1" t="str">
        <f>IF(官網匯出!O1922="","",官網匯出!O1922)</f>
        <v/>
      </c>
      <c r="V1922" s="1" t="str">
        <f>IF(官網匯出!P1922="",IF(G1922="","",0),官網匯出!P1922)</f>
        <v/>
      </c>
      <c r="W1922" s="1" t="str">
        <f>IF(官網匯出!Q1922="",IF(G1922="","",0),官網匯出!Q1922)</f>
        <v/>
      </c>
      <c r="X1922" s="1" t="str">
        <f>IF(官網匯出!R1922="","",官網匯出!R1922)</f>
        <v/>
      </c>
      <c r="Y1922" s="1" t="str">
        <f>IF(官網匯出!S1922="","",官網匯出!S1922)</f>
        <v/>
      </c>
      <c r="Z1922" s="1" t="str">
        <f>IF(G1922="","",官網匯出!T1922)</f>
        <v/>
      </c>
      <c r="AA1922" s="1" t="str">
        <f>IF(G1922="","",官網匯出!AK1922)</f>
        <v/>
      </c>
      <c r="AB1922" s="1" t="str">
        <f>IF(G1922="","",IF(官網匯出!V1922="","",官網匯出!V1922))</f>
        <v/>
      </c>
      <c r="AJ1922" s="1" t="str">
        <f>IF(G1922="","",IF(官網匯出!AE1922="","",官網匯出!AE1922))</f>
        <v/>
      </c>
      <c r="AK1922" s="1" t="str">
        <f>IF(G1922="","",IF(官網匯出!AD1922="","",官網匯出!AD1922))</f>
        <v/>
      </c>
      <c r="AL1922" s="1" t="str">
        <f t="shared" si="332"/>
        <v>0</v>
      </c>
      <c r="AM1922" s="1" t="str">
        <f>IF(官網匯出!AG1922="","",官網匯出!AG1922)</f>
        <v/>
      </c>
      <c r="AN1922" s="1" t="str">
        <f>IF(G1922="","",IF(官網匯出!AH1922="","",官網匯出!AH1922))</f>
        <v/>
      </c>
      <c r="AO1922" s="14" t="str">
        <f t="shared" si="333"/>
        <v/>
      </c>
      <c r="AP1922" s="14" t="str">
        <f t="shared" si="334"/>
        <v>1</v>
      </c>
      <c r="AQ1922" s="14" t="str">
        <f t="shared" si="335"/>
        <v>0</v>
      </c>
      <c r="AR1922" s="1" t="str">
        <f t="shared" si="336"/>
        <v/>
      </c>
      <c r="AS1922" s="1" t="str">
        <f t="shared" si="337"/>
        <v/>
      </c>
      <c r="AT1922" s="1" t="str">
        <f t="shared" si="338"/>
        <v/>
      </c>
      <c r="AU1922" s="1" t="str">
        <f t="shared" ref="AU1922:AU1985" si="340">IF(G1922="","",AV1922&amp;"      訂單編號："&amp;G1922&amp;"      "&amp;IF(J1922="銀行轉帳(ATM/虛擬代碼繳費)","ATM(藍)",IF(J1922="ATM 虛擬代碼繳費（需持代碼至實體ATM或網路銀行繳費）","ATM"&amp;"　"&amp;AB1922&amp;AJ1922,IF(J1922="虛擬代碼繳費轉帳","ATM(SP)"&amp;"　"&amp;AB1922&amp;AJ1922,IF(J1922="信用卡（shopline payment）","信用卡(SP)",IF(J1922="信用卡","信用卡",IF(J1922="貨到付款","貨到付款　")))&amp;"　"&amp;AB1922&amp;AJ1922)))&amp;IF(L1922="退款中","客戶取消訂單，待退款(ATM)",""))</f>
        <v/>
      </c>
      <c r="AV1922" s="1" t="e">
        <f>IF(VLOOKUP(G1922,官網匯出!A:AQ,42,FALSE)="","[黃金盾官網]",VLOOKUP(G1922,官網匯出!A:AQ,42,FALSE))</f>
        <v>#N/A</v>
      </c>
      <c r="AW1922" s="1" t="e">
        <f>IF(LEFT(VLOOKUP(G1922,官網匯出!A:AS,43,FALSE),2)="","web",LEFT(VLOOKUP(G1922,官網匯出!A:AS,43,FALSE),2))</f>
        <v>#N/A</v>
      </c>
      <c r="AX1922" s="1" t="str">
        <f t="shared" si="339"/>
        <v>O</v>
      </c>
    </row>
    <row r="1923" spans="1:50">
      <c r="A1923" s="1" t="str">
        <f>IF(G1923="","",VLOOKUP(官網轉換!AW1923,團名!A:B,2,FALSE))</f>
        <v/>
      </c>
      <c r="B1923" s="1" t="str">
        <f>IF(G1923="","",IF(LEFT(VLOOKUP(G1923,官網匯出!A:AQ,43,0),2)="wf",VLOOKUP(VLOOKUP(G1923,官網匯出!A:AQ,43,0),團名!$I$1:$K$12,2,FALSE),"N0071"))</f>
        <v/>
      </c>
      <c r="C1923" s="1" t="str">
        <f>IFERROR(VLOOKUP(官網匯出!D1923,團名!E:G,3,FALSE),"")</f>
        <v/>
      </c>
      <c r="D1923" s="1" t="str">
        <f t="shared" ref="D1923:D1986" si="341">IF(G1923="","","NTD")</f>
        <v/>
      </c>
      <c r="E1923" s="1" t="str">
        <f t="shared" ref="E1923:E1986" si="342">IF(G1923="","","含稅")</f>
        <v/>
      </c>
      <c r="F1923" s="1" t="str">
        <f>IF(官網匯出!F1923="已付款","","B0012")</f>
        <v>B0012</v>
      </c>
      <c r="G1923" s="1" t="str">
        <f>IF(官網匯出!A1923="","",官網匯出!A1923)</f>
        <v/>
      </c>
      <c r="H1923" s="3" t="str">
        <f>IF(官網匯出!B1923="","",官網匯出!B1923)</f>
        <v/>
      </c>
      <c r="I1923" s="1" t="str">
        <f>IF(官網匯出!C1923="","",官網匯出!C1923)</f>
        <v/>
      </c>
      <c r="J1923" s="1" t="str">
        <f>IF(官網匯出!D1923="","",官網匯出!D1923)</f>
        <v/>
      </c>
      <c r="K1923" s="3" t="str">
        <f>IF(官網匯出!E1923="","",官網匯出!E1923)</f>
        <v/>
      </c>
      <c r="L1923" s="1" t="str">
        <f>IF(官網匯出!F1923="","",官網匯出!F1923)</f>
        <v/>
      </c>
      <c r="M1923" s="1" t="str">
        <f>IF(官網匯出!G1923="","",官網匯出!G1923)</f>
        <v/>
      </c>
      <c r="N1923" s="1" t="str">
        <f>IF(官網匯出!H1923="","",官網匯出!H1923)</f>
        <v/>
      </c>
      <c r="P1923" s="1" t="str">
        <f>IF(官網匯出!J1923="","",RIGHT(官網匯出!J1923,LEN(官網匯出!J1923)-2))</f>
        <v/>
      </c>
      <c r="Q1923" s="1" t="str">
        <f>IF(官網匯出!K1923="","",官網匯出!K1923)</f>
        <v/>
      </c>
      <c r="R1923" s="1" t="str">
        <f>IF(官網匯出!L1923="","",官網匯出!L1923)</f>
        <v/>
      </c>
      <c r="S1923" s="1" t="str">
        <f>IF(官網匯出!M1923="","",官網匯出!M1923)</f>
        <v/>
      </c>
      <c r="T1923" s="1" t="str">
        <f>IF(官網匯出!N1923="","",官網匯出!N1923)</f>
        <v/>
      </c>
      <c r="U1923" s="1" t="str">
        <f>IF(官網匯出!O1923="","",官網匯出!O1923)</f>
        <v/>
      </c>
      <c r="V1923" s="1" t="str">
        <f>IF(官網匯出!P1923="",IF(G1923="","",0),官網匯出!P1923)</f>
        <v/>
      </c>
      <c r="W1923" s="1" t="str">
        <f>IF(官網匯出!Q1923="",IF(G1923="","",0),官網匯出!Q1923)</f>
        <v/>
      </c>
      <c r="X1923" s="1" t="str">
        <f>IF(官網匯出!R1923="","",官網匯出!R1923)</f>
        <v/>
      </c>
      <c r="Y1923" s="1" t="str">
        <f>IF(官網匯出!S1923="","",官網匯出!S1923)</f>
        <v/>
      </c>
      <c r="Z1923" s="1" t="str">
        <f>IF(G1923="","",官網匯出!T1923)</f>
        <v/>
      </c>
      <c r="AA1923" s="1" t="str">
        <f>IF(G1923="","",官網匯出!AK1923)</f>
        <v/>
      </c>
      <c r="AB1923" s="1" t="str">
        <f>IF(G1923="","",IF(官網匯出!V1923="","",官網匯出!V1923))</f>
        <v/>
      </c>
      <c r="AJ1923" s="1" t="str">
        <f>IF(G1923="","",IF(官網匯出!AE1923="","",官網匯出!AE1923))</f>
        <v/>
      </c>
      <c r="AK1923" s="1" t="str">
        <f>IF(G1923="","",IF(官網匯出!AD1923="","",官網匯出!AD1923))</f>
        <v/>
      </c>
      <c r="AL1923" s="1" t="str">
        <f t="shared" ref="AL1923:AL1986" si="343">IF(AM1923="","0","1")</f>
        <v>0</v>
      </c>
      <c r="AM1923" s="1" t="str">
        <f>IF(官網匯出!AG1923="","",官網匯出!AG1923)</f>
        <v/>
      </c>
      <c r="AN1923" s="1" t="str">
        <f>IF(G1923="","",IF(官網匯出!AH1923="","",官網匯出!AH1923))</f>
        <v/>
      </c>
      <c r="AO1923" s="14" t="str">
        <f t="shared" ref="AO1923:AO1986" si="344">IF(AN1923="","","3J0002")</f>
        <v/>
      </c>
      <c r="AP1923" s="14" t="str">
        <f t="shared" ref="AP1923:AP1986" si="345">IF(AO1923="","1","0")</f>
        <v>1</v>
      </c>
      <c r="AQ1923" s="14" t="str">
        <f t="shared" ref="AQ1923:AQ1986" si="346">IF(AN1923="","0","1")</f>
        <v>0</v>
      </c>
      <c r="AR1923" s="1" t="str">
        <f t="shared" ref="AR1923:AR1986" si="347">IFERROR((T1923*U1923)-V1923-Z1923+W1923-AA1923,"")</f>
        <v/>
      </c>
      <c r="AS1923" s="1" t="str">
        <f t="shared" ref="AS1923:AS1986" si="348">IF(J1923="貨到付款",IF(Y1923="",0,Y1923),IF(G1923="","",0))</f>
        <v/>
      </c>
      <c r="AT1923" s="1" t="str">
        <f t="shared" ref="AT1923:AT1986" si="349">IF(G1923="","",IF(V1923&gt;0,"已扣抵"&amp;V1923&amp;"元"&amp;"購物金 ","")&amp;IF(Z1923&gt;0,"已扣抵"&amp;Z1923&amp;"元"&amp;"優惠折扣 ","")&amp;IF(W1923&gt;0,"含運費"&amp;W1923&amp;"元 ","")&amp;IF(AA1923&gt;0,"含附加費"&amp;AA1923&amp;"元 ",""))</f>
        <v/>
      </c>
      <c r="AU1923" s="1" t="str">
        <f t="shared" si="340"/>
        <v/>
      </c>
      <c r="AV1923" s="1" t="e">
        <f>IF(VLOOKUP(G1923,官網匯出!A:AQ,42,FALSE)="","[黃金盾官網]",VLOOKUP(G1923,官網匯出!A:AQ,42,FALSE))</f>
        <v>#N/A</v>
      </c>
      <c r="AW1923" s="1" t="e">
        <f>IF(LEFT(VLOOKUP(G1923,官網匯出!A:AS,43,FALSE),2)="","web",LEFT(VLOOKUP(G1923,官網匯出!A:AS,43,FALSE),2))</f>
        <v>#N/A</v>
      </c>
      <c r="AX1923" s="1" t="str">
        <f t="shared" ref="AX1923:AX1986" si="350">IF(AND(AM1923&lt;&gt;"",AN1923&lt;&gt;""),"X","O")</f>
        <v>O</v>
      </c>
    </row>
    <row r="1924" spans="1:50">
      <c r="A1924" s="1" t="str">
        <f>IF(G1924="","",VLOOKUP(官網轉換!AW1924,團名!A:B,2,FALSE))</f>
        <v/>
      </c>
      <c r="B1924" s="1" t="str">
        <f>IF(G1924="","",IF(LEFT(VLOOKUP(G1924,官網匯出!A:AQ,43,0),2)="wf",VLOOKUP(VLOOKUP(G1924,官網匯出!A:AQ,43,0),團名!$I$1:$K$12,2,FALSE),"N0071"))</f>
        <v/>
      </c>
      <c r="C1924" s="1" t="str">
        <f>IFERROR(VLOOKUP(官網匯出!D1924,團名!E:G,3,FALSE),"")</f>
        <v/>
      </c>
      <c r="D1924" s="1" t="str">
        <f t="shared" si="341"/>
        <v/>
      </c>
      <c r="E1924" s="1" t="str">
        <f t="shared" si="342"/>
        <v/>
      </c>
      <c r="F1924" s="1" t="str">
        <f>IF(官網匯出!F1924="已付款","","B0012")</f>
        <v>B0012</v>
      </c>
      <c r="G1924" s="1" t="str">
        <f>IF(官網匯出!A1924="","",官網匯出!A1924)</f>
        <v/>
      </c>
      <c r="H1924" s="3" t="str">
        <f>IF(官網匯出!B1924="","",官網匯出!B1924)</f>
        <v/>
      </c>
      <c r="I1924" s="1" t="str">
        <f>IF(官網匯出!C1924="","",官網匯出!C1924)</f>
        <v/>
      </c>
      <c r="J1924" s="1" t="str">
        <f>IF(官網匯出!D1924="","",官網匯出!D1924)</f>
        <v/>
      </c>
      <c r="K1924" s="3" t="str">
        <f>IF(官網匯出!E1924="","",官網匯出!E1924)</f>
        <v/>
      </c>
      <c r="L1924" s="1" t="str">
        <f>IF(官網匯出!F1924="","",官網匯出!F1924)</f>
        <v/>
      </c>
      <c r="M1924" s="1" t="str">
        <f>IF(官網匯出!G1924="","",官網匯出!G1924)</f>
        <v/>
      </c>
      <c r="N1924" s="1" t="str">
        <f>IF(官網匯出!H1924="","",官網匯出!H1924)</f>
        <v/>
      </c>
      <c r="P1924" s="1" t="str">
        <f>IF(官網匯出!J1924="","",RIGHT(官網匯出!J1924,LEN(官網匯出!J1924)-2))</f>
        <v/>
      </c>
      <c r="Q1924" s="1" t="str">
        <f>IF(官網匯出!K1924="","",官網匯出!K1924)</f>
        <v/>
      </c>
      <c r="R1924" s="1" t="str">
        <f>IF(官網匯出!L1924="","",官網匯出!L1924)</f>
        <v/>
      </c>
      <c r="S1924" s="1" t="str">
        <f>IF(官網匯出!M1924="","",官網匯出!M1924)</f>
        <v/>
      </c>
      <c r="T1924" s="1" t="str">
        <f>IF(官網匯出!N1924="","",官網匯出!N1924)</f>
        <v/>
      </c>
      <c r="U1924" s="1" t="str">
        <f>IF(官網匯出!O1924="","",官網匯出!O1924)</f>
        <v/>
      </c>
      <c r="V1924" s="1" t="str">
        <f>IF(官網匯出!P1924="",IF(G1924="","",0),官網匯出!P1924)</f>
        <v/>
      </c>
      <c r="W1924" s="1" t="str">
        <f>IF(官網匯出!Q1924="",IF(G1924="","",0),官網匯出!Q1924)</f>
        <v/>
      </c>
      <c r="X1924" s="1" t="str">
        <f>IF(官網匯出!R1924="","",官網匯出!R1924)</f>
        <v/>
      </c>
      <c r="Y1924" s="1" t="str">
        <f>IF(官網匯出!S1924="","",官網匯出!S1924)</f>
        <v/>
      </c>
      <c r="Z1924" s="1" t="str">
        <f>IF(G1924="","",官網匯出!T1924)</f>
        <v/>
      </c>
      <c r="AA1924" s="1" t="str">
        <f>IF(G1924="","",官網匯出!AK1924)</f>
        <v/>
      </c>
      <c r="AB1924" s="1" t="str">
        <f>IF(G1924="","",IF(官網匯出!V1924="","",官網匯出!V1924))</f>
        <v/>
      </c>
      <c r="AJ1924" s="1" t="str">
        <f>IF(G1924="","",IF(官網匯出!AE1924="","",官網匯出!AE1924))</f>
        <v/>
      </c>
      <c r="AK1924" s="1" t="str">
        <f>IF(G1924="","",IF(官網匯出!AD1924="","",官網匯出!AD1924))</f>
        <v/>
      </c>
      <c r="AL1924" s="1" t="str">
        <f t="shared" si="343"/>
        <v>0</v>
      </c>
      <c r="AM1924" s="1" t="str">
        <f>IF(官網匯出!AG1924="","",官網匯出!AG1924)</f>
        <v/>
      </c>
      <c r="AN1924" s="1" t="str">
        <f>IF(G1924="","",IF(官網匯出!AH1924="","",官網匯出!AH1924))</f>
        <v/>
      </c>
      <c r="AO1924" s="14" t="str">
        <f t="shared" si="344"/>
        <v/>
      </c>
      <c r="AP1924" s="14" t="str">
        <f t="shared" si="345"/>
        <v>1</v>
      </c>
      <c r="AQ1924" s="14" t="str">
        <f t="shared" si="346"/>
        <v>0</v>
      </c>
      <c r="AR1924" s="1" t="str">
        <f t="shared" si="347"/>
        <v/>
      </c>
      <c r="AS1924" s="1" t="str">
        <f t="shared" si="348"/>
        <v/>
      </c>
      <c r="AT1924" s="1" t="str">
        <f t="shared" si="349"/>
        <v/>
      </c>
      <c r="AU1924" s="1" t="str">
        <f t="shared" si="340"/>
        <v/>
      </c>
      <c r="AV1924" s="1" t="e">
        <f>IF(VLOOKUP(G1924,官網匯出!A:AQ,42,FALSE)="","[黃金盾官網]",VLOOKUP(G1924,官網匯出!A:AQ,42,FALSE))</f>
        <v>#N/A</v>
      </c>
      <c r="AW1924" s="1" t="e">
        <f>IF(LEFT(VLOOKUP(G1924,官網匯出!A:AS,43,FALSE),2)="","web",LEFT(VLOOKUP(G1924,官網匯出!A:AS,43,FALSE),2))</f>
        <v>#N/A</v>
      </c>
      <c r="AX1924" s="1" t="str">
        <f t="shared" si="350"/>
        <v>O</v>
      </c>
    </row>
    <row r="1925" spans="1:50">
      <c r="A1925" s="1" t="str">
        <f>IF(G1925="","",VLOOKUP(官網轉換!AW1925,團名!A:B,2,FALSE))</f>
        <v/>
      </c>
      <c r="B1925" s="1" t="str">
        <f>IF(G1925="","",IF(LEFT(VLOOKUP(G1925,官網匯出!A:AQ,43,0),2)="wf",VLOOKUP(VLOOKUP(G1925,官網匯出!A:AQ,43,0),團名!$I$1:$K$12,2,FALSE),"N0071"))</f>
        <v/>
      </c>
      <c r="C1925" s="1" t="str">
        <f>IFERROR(VLOOKUP(官網匯出!D1925,團名!E:G,3,FALSE),"")</f>
        <v/>
      </c>
      <c r="D1925" s="1" t="str">
        <f t="shared" si="341"/>
        <v/>
      </c>
      <c r="E1925" s="1" t="str">
        <f t="shared" si="342"/>
        <v/>
      </c>
      <c r="F1925" s="1" t="str">
        <f>IF(官網匯出!F1925="已付款","","B0012")</f>
        <v>B0012</v>
      </c>
      <c r="G1925" s="1" t="str">
        <f>IF(官網匯出!A1925="","",官網匯出!A1925)</f>
        <v/>
      </c>
      <c r="H1925" s="3" t="str">
        <f>IF(官網匯出!B1925="","",官網匯出!B1925)</f>
        <v/>
      </c>
      <c r="I1925" s="1" t="str">
        <f>IF(官網匯出!C1925="","",官網匯出!C1925)</f>
        <v/>
      </c>
      <c r="J1925" s="1" t="str">
        <f>IF(官網匯出!D1925="","",官網匯出!D1925)</f>
        <v/>
      </c>
      <c r="K1925" s="3" t="str">
        <f>IF(官網匯出!E1925="","",官網匯出!E1925)</f>
        <v/>
      </c>
      <c r="L1925" s="1" t="str">
        <f>IF(官網匯出!F1925="","",官網匯出!F1925)</f>
        <v/>
      </c>
      <c r="M1925" s="1" t="str">
        <f>IF(官網匯出!G1925="","",官網匯出!G1925)</f>
        <v/>
      </c>
      <c r="N1925" s="1" t="str">
        <f>IF(官網匯出!H1925="","",官網匯出!H1925)</f>
        <v/>
      </c>
      <c r="P1925" s="1" t="str">
        <f>IF(官網匯出!J1925="","",RIGHT(官網匯出!J1925,LEN(官網匯出!J1925)-2))</f>
        <v/>
      </c>
      <c r="Q1925" s="1" t="str">
        <f>IF(官網匯出!K1925="","",官網匯出!K1925)</f>
        <v/>
      </c>
      <c r="R1925" s="1" t="str">
        <f>IF(官網匯出!L1925="","",官網匯出!L1925)</f>
        <v/>
      </c>
      <c r="S1925" s="1" t="str">
        <f>IF(官網匯出!M1925="","",官網匯出!M1925)</f>
        <v/>
      </c>
      <c r="T1925" s="1" t="str">
        <f>IF(官網匯出!N1925="","",官網匯出!N1925)</f>
        <v/>
      </c>
      <c r="U1925" s="1" t="str">
        <f>IF(官網匯出!O1925="","",官網匯出!O1925)</f>
        <v/>
      </c>
      <c r="V1925" s="1" t="str">
        <f>IF(官網匯出!P1925="",IF(G1925="","",0),官網匯出!P1925)</f>
        <v/>
      </c>
      <c r="W1925" s="1" t="str">
        <f>IF(官網匯出!Q1925="",IF(G1925="","",0),官網匯出!Q1925)</f>
        <v/>
      </c>
      <c r="X1925" s="1" t="str">
        <f>IF(官網匯出!R1925="","",官網匯出!R1925)</f>
        <v/>
      </c>
      <c r="Y1925" s="1" t="str">
        <f>IF(官網匯出!S1925="","",官網匯出!S1925)</f>
        <v/>
      </c>
      <c r="Z1925" s="1" t="str">
        <f>IF(G1925="","",官網匯出!T1925)</f>
        <v/>
      </c>
      <c r="AA1925" s="1" t="str">
        <f>IF(G1925="","",官網匯出!AK1925)</f>
        <v/>
      </c>
      <c r="AB1925" s="1" t="str">
        <f>IF(G1925="","",IF(官網匯出!V1925="","",官網匯出!V1925))</f>
        <v/>
      </c>
      <c r="AJ1925" s="1" t="str">
        <f>IF(G1925="","",IF(官網匯出!AE1925="","",官網匯出!AE1925))</f>
        <v/>
      </c>
      <c r="AK1925" s="1" t="str">
        <f>IF(G1925="","",IF(官網匯出!AD1925="","",官網匯出!AD1925))</f>
        <v/>
      </c>
      <c r="AL1925" s="1" t="str">
        <f t="shared" si="343"/>
        <v>0</v>
      </c>
      <c r="AM1925" s="1" t="str">
        <f>IF(官網匯出!AG1925="","",官網匯出!AG1925)</f>
        <v/>
      </c>
      <c r="AN1925" s="1" t="str">
        <f>IF(G1925="","",IF(官網匯出!AH1925="","",官網匯出!AH1925))</f>
        <v/>
      </c>
      <c r="AO1925" s="14" t="str">
        <f t="shared" si="344"/>
        <v/>
      </c>
      <c r="AP1925" s="14" t="str">
        <f t="shared" si="345"/>
        <v>1</v>
      </c>
      <c r="AQ1925" s="14" t="str">
        <f t="shared" si="346"/>
        <v>0</v>
      </c>
      <c r="AR1925" s="1" t="str">
        <f t="shared" si="347"/>
        <v/>
      </c>
      <c r="AS1925" s="1" t="str">
        <f t="shared" si="348"/>
        <v/>
      </c>
      <c r="AT1925" s="1" t="str">
        <f t="shared" si="349"/>
        <v/>
      </c>
      <c r="AU1925" s="1" t="str">
        <f t="shared" si="340"/>
        <v/>
      </c>
      <c r="AV1925" s="1" t="e">
        <f>IF(VLOOKUP(G1925,官網匯出!A:AQ,42,FALSE)="","[黃金盾官網]",VLOOKUP(G1925,官網匯出!A:AQ,42,FALSE))</f>
        <v>#N/A</v>
      </c>
      <c r="AW1925" s="1" t="e">
        <f>IF(LEFT(VLOOKUP(G1925,官網匯出!A:AS,43,FALSE),2)="","web",LEFT(VLOOKUP(G1925,官網匯出!A:AS,43,FALSE),2))</f>
        <v>#N/A</v>
      </c>
      <c r="AX1925" s="1" t="str">
        <f t="shared" si="350"/>
        <v>O</v>
      </c>
    </row>
    <row r="1926" spans="1:50">
      <c r="A1926" s="1" t="str">
        <f>IF(G1926="","",VLOOKUP(官網轉換!AW1926,團名!A:B,2,FALSE))</f>
        <v/>
      </c>
      <c r="B1926" s="1" t="str">
        <f>IF(G1926="","",IF(LEFT(VLOOKUP(G1926,官網匯出!A:AQ,43,0),2)="wf",VLOOKUP(VLOOKUP(G1926,官網匯出!A:AQ,43,0),團名!$I$1:$K$12,2,FALSE),"N0071"))</f>
        <v/>
      </c>
      <c r="C1926" s="1" t="str">
        <f>IFERROR(VLOOKUP(官網匯出!D1926,團名!E:G,3,FALSE),"")</f>
        <v/>
      </c>
      <c r="D1926" s="1" t="str">
        <f t="shared" si="341"/>
        <v/>
      </c>
      <c r="E1926" s="1" t="str">
        <f t="shared" si="342"/>
        <v/>
      </c>
      <c r="F1926" s="1" t="str">
        <f>IF(官網匯出!F1926="已付款","","B0012")</f>
        <v>B0012</v>
      </c>
      <c r="G1926" s="1" t="str">
        <f>IF(官網匯出!A1926="","",官網匯出!A1926)</f>
        <v/>
      </c>
      <c r="H1926" s="3" t="str">
        <f>IF(官網匯出!B1926="","",官網匯出!B1926)</f>
        <v/>
      </c>
      <c r="I1926" s="1" t="str">
        <f>IF(官網匯出!C1926="","",官網匯出!C1926)</f>
        <v/>
      </c>
      <c r="J1926" s="1" t="str">
        <f>IF(官網匯出!D1926="","",官網匯出!D1926)</f>
        <v/>
      </c>
      <c r="K1926" s="3" t="str">
        <f>IF(官網匯出!E1926="","",官網匯出!E1926)</f>
        <v/>
      </c>
      <c r="L1926" s="1" t="str">
        <f>IF(官網匯出!F1926="","",官網匯出!F1926)</f>
        <v/>
      </c>
      <c r="M1926" s="1" t="str">
        <f>IF(官網匯出!G1926="","",官網匯出!G1926)</f>
        <v/>
      </c>
      <c r="N1926" s="1" t="str">
        <f>IF(官網匯出!H1926="","",官網匯出!H1926)</f>
        <v/>
      </c>
      <c r="P1926" s="1" t="str">
        <f>IF(官網匯出!J1926="","",RIGHT(官網匯出!J1926,LEN(官網匯出!J1926)-2))</f>
        <v/>
      </c>
      <c r="Q1926" s="1" t="str">
        <f>IF(官網匯出!K1926="","",官網匯出!K1926)</f>
        <v/>
      </c>
      <c r="R1926" s="1" t="str">
        <f>IF(官網匯出!L1926="","",官網匯出!L1926)</f>
        <v/>
      </c>
      <c r="S1926" s="1" t="str">
        <f>IF(官網匯出!M1926="","",官網匯出!M1926)</f>
        <v/>
      </c>
      <c r="T1926" s="1" t="str">
        <f>IF(官網匯出!N1926="","",官網匯出!N1926)</f>
        <v/>
      </c>
      <c r="U1926" s="1" t="str">
        <f>IF(官網匯出!O1926="","",官網匯出!O1926)</f>
        <v/>
      </c>
      <c r="V1926" s="1" t="str">
        <f>IF(官網匯出!P1926="",IF(G1926="","",0),官網匯出!P1926)</f>
        <v/>
      </c>
      <c r="W1926" s="1" t="str">
        <f>IF(官網匯出!Q1926="",IF(G1926="","",0),官網匯出!Q1926)</f>
        <v/>
      </c>
      <c r="X1926" s="1" t="str">
        <f>IF(官網匯出!R1926="","",官網匯出!R1926)</f>
        <v/>
      </c>
      <c r="Y1926" s="1" t="str">
        <f>IF(官網匯出!S1926="","",官網匯出!S1926)</f>
        <v/>
      </c>
      <c r="Z1926" s="1" t="str">
        <f>IF(G1926="","",官網匯出!T1926)</f>
        <v/>
      </c>
      <c r="AA1926" s="1" t="str">
        <f>IF(G1926="","",官網匯出!AK1926)</f>
        <v/>
      </c>
      <c r="AB1926" s="1" t="str">
        <f>IF(G1926="","",IF(官網匯出!V1926="","",官網匯出!V1926))</f>
        <v/>
      </c>
      <c r="AJ1926" s="1" t="str">
        <f>IF(G1926="","",IF(官網匯出!AE1926="","",官網匯出!AE1926))</f>
        <v/>
      </c>
      <c r="AK1926" s="1" t="str">
        <f>IF(G1926="","",IF(官網匯出!AD1926="","",官網匯出!AD1926))</f>
        <v/>
      </c>
      <c r="AL1926" s="1" t="str">
        <f t="shared" si="343"/>
        <v>0</v>
      </c>
      <c r="AM1926" s="1" t="str">
        <f>IF(官網匯出!AG1926="","",官網匯出!AG1926)</f>
        <v/>
      </c>
      <c r="AN1926" s="1" t="str">
        <f>IF(G1926="","",IF(官網匯出!AH1926="","",官網匯出!AH1926))</f>
        <v/>
      </c>
      <c r="AO1926" s="14" t="str">
        <f t="shared" si="344"/>
        <v/>
      </c>
      <c r="AP1926" s="14" t="str">
        <f t="shared" si="345"/>
        <v>1</v>
      </c>
      <c r="AQ1926" s="14" t="str">
        <f t="shared" si="346"/>
        <v>0</v>
      </c>
      <c r="AR1926" s="1" t="str">
        <f t="shared" si="347"/>
        <v/>
      </c>
      <c r="AS1926" s="1" t="str">
        <f t="shared" si="348"/>
        <v/>
      </c>
      <c r="AT1926" s="1" t="str">
        <f t="shared" si="349"/>
        <v/>
      </c>
      <c r="AU1926" s="1" t="str">
        <f t="shared" si="340"/>
        <v/>
      </c>
      <c r="AV1926" s="1" t="e">
        <f>IF(VLOOKUP(G1926,官網匯出!A:AQ,42,FALSE)="","[黃金盾官網]",VLOOKUP(G1926,官網匯出!A:AQ,42,FALSE))</f>
        <v>#N/A</v>
      </c>
      <c r="AW1926" s="1" t="e">
        <f>IF(LEFT(VLOOKUP(G1926,官網匯出!A:AS,43,FALSE),2)="","web",LEFT(VLOOKUP(G1926,官網匯出!A:AS,43,FALSE),2))</f>
        <v>#N/A</v>
      </c>
      <c r="AX1926" s="1" t="str">
        <f t="shared" si="350"/>
        <v>O</v>
      </c>
    </row>
    <row r="1927" spans="1:50">
      <c r="A1927" s="1" t="str">
        <f>IF(G1927="","",VLOOKUP(官網轉換!AW1927,團名!A:B,2,FALSE))</f>
        <v/>
      </c>
      <c r="B1927" s="1" t="str">
        <f>IF(G1927="","",IF(LEFT(VLOOKUP(G1927,官網匯出!A:AQ,43,0),2)="wf",VLOOKUP(VLOOKUP(G1927,官網匯出!A:AQ,43,0),團名!$I$1:$K$12,2,FALSE),"N0071"))</f>
        <v/>
      </c>
      <c r="C1927" s="1" t="str">
        <f>IFERROR(VLOOKUP(官網匯出!D1927,團名!E:G,3,FALSE),"")</f>
        <v/>
      </c>
      <c r="D1927" s="1" t="str">
        <f t="shared" si="341"/>
        <v/>
      </c>
      <c r="E1927" s="1" t="str">
        <f t="shared" si="342"/>
        <v/>
      </c>
      <c r="F1927" s="1" t="str">
        <f>IF(官網匯出!F1927="已付款","","B0012")</f>
        <v>B0012</v>
      </c>
      <c r="G1927" s="1" t="str">
        <f>IF(官網匯出!A1927="","",官網匯出!A1927)</f>
        <v/>
      </c>
      <c r="H1927" s="3" t="str">
        <f>IF(官網匯出!B1927="","",官網匯出!B1927)</f>
        <v/>
      </c>
      <c r="I1927" s="1" t="str">
        <f>IF(官網匯出!C1927="","",官網匯出!C1927)</f>
        <v/>
      </c>
      <c r="J1927" s="1" t="str">
        <f>IF(官網匯出!D1927="","",官網匯出!D1927)</f>
        <v/>
      </c>
      <c r="K1927" s="3" t="str">
        <f>IF(官網匯出!E1927="","",官網匯出!E1927)</f>
        <v/>
      </c>
      <c r="L1927" s="1" t="str">
        <f>IF(官網匯出!F1927="","",官網匯出!F1927)</f>
        <v/>
      </c>
      <c r="M1927" s="1" t="str">
        <f>IF(官網匯出!G1927="","",官網匯出!G1927)</f>
        <v/>
      </c>
      <c r="N1927" s="1" t="str">
        <f>IF(官網匯出!H1927="","",官網匯出!H1927)</f>
        <v/>
      </c>
      <c r="P1927" s="1" t="str">
        <f>IF(官網匯出!J1927="","",RIGHT(官網匯出!J1927,LEN(官網匯出!J1927)-2))</f>
        <v/>
      </c>
      <c r="Q1927" s="1" t="str">
        <f>IF(官網匯出!K1927="","",官網匯出!K1927)</f>
        <v/>
      </c>
      <c r="R1927" s="1" t="str">
        <f>IF(官網匯出!L1927="","",官網匯出!L1927)</f>
        <v/>
      </c>
      <c r="S1927" s="1" t="str">
        <f>IF(官網匯出!M1927="","",官網匯出!M1927)</f>
        <v/>
      </c>
      <c r="T1927" s="1" t="str">
        <f>IF(官網匯出!N1927="","",官網匯出!N1927)</f>
        <v/>
      </c>
      <c r="U1927" s="1" t="str">
        <f>IF(官網匯出!O1927="","",官網匯出!O1927)</f>
        <v/>
      </c>
      <c r="V1927" s="1" t="str">
        <f>IF(官網匯出!P1927="",IF(G1927="","",0),官網匯出!P1927)</f>
        <v/>
      </c>
      <c r="W1927" s="1" t="str">
        <f>IF(官網匯出!Q1927="",IF(G1927="","",0),官網匯出!Q1927)</f>
        <v/>
      </c>
      <c r="X1927" s="1" t="str">
        <f>IF(官網匯出!R1927="","",官網匯出!R1927)</f>
        <v/>
      </c>
      <c r="Y1927" s="1" t="str">
        <f>IF(官網匯出!S1927="","",官網匯出!S1927)</f>
        <v/>
      </c>
      <c r="Z1927" s="1" t="str">
        <f>IF(G1927="","",官網匯出!T1927)</f>
        <v/>
      </c>
      <c r="AA1927" s="1" t="str">
        <f>IF(G1927="","",官網匯出!AK1927)</f>
        <v/>
      </c>
      <c r="AB1927" s="1" t="str">
        <f>IF(G1927="","",IF(官網匯出!V1927="","",官網匯出!V1927))</f>
        <v/>
      </c>
      <c r="AJ1927" s="1" t="str">
        <f>IF(G1927="","",IF(官網匯出!AE1927="","",官網匯出!AE1927))</f>
        <v/>
      </c>
      <c r="AK1927" s="1" t="str">
        <f>IF(G1927="","",IF(官網匯出!AD1927="","",官網匯出!AD1927))</f>
        <v/>
      </c>
      <c r="AL1927" s="1" t="str">
        <f t="shared" si="343"/>
        <v>0</v>
      </c>
      <c r="AM1927" s="1" t="str">
        <f>IF(官網匯出!AG1927="","",官網匯出!AG1927)</f>
        <v/>
      </c>
      <c r="AN1927" s="1" t="str">
        <f>IF(G1927="","",IF(官網匯出!AH1927="","",官網匯出!AH1927))</f>
        <v/>
      </c>
      <c r="AO1927" s="14" t="str">
        <f t="shared" si="344"/>
        <v/>
      </c>
      <c r="AP1927" s="14" t="str">
        <f t="shared" si="345"/>
        <v>1</v>
      </c>
      <c r="AQ1927" s="14" t="str">
        <f t="shared" si="346"/>
        <v>0</v>
      </c>
      <c r="AR1927" s="1" t="str">
        <f t="shared" si="347"/>
        <v/>
      </c>
      <c r="AS1927" s="1" t="str">
        <f t="shared" si="348"/>
        <v/>
      </c>
      <c r="AT1927" s="1" t="str">
        <f t="shared" si="349"/>
        <v/>
      </c>
      <c r="AU1927" s="1" t="str">
        <f t="shared" si="340"/>
        <v/>
      </c>
      <c r="AV1927" s="1" t="e">
        <f>IF(VLOOKUP(G1927,官網匯出!A:AQ,42,FALSE)="","[黃金盾官網]",VLOOKUP(G1927,官網匯出!A:AQ,42,FALSE))</f>
        <v>#N/A</v>
      </c>
      <c r="AW1927" s="1" t="e">
        <f>IF(LEFT(VLOOKUP(G1927,官網匯出!A:AS,43,FALSE),2)="","web",LEFT(VLOOKUP(G1927,官網匯出!A:AS,43,FALSE),2))</f>
        <v>#N/A</v>
      </c>
      <c r="AX1927" s="1" t="str">
        <f t="shared" si="350"/>
        <v>O</v>
      </c>
    </row>
    <row r="1928" spans="1:50">
      <c r="A1928" s="1" t="str">
        <f>IF(G1928="","",VLOOKUP(官網轉換!AW1928,團名!A:B,2,FALSE))</f>
        <v/>
      </c>
      <c r="B1928" s="1" t="str">
        <f>IF(G1928="","",IF(LEFT(VLOOKUP(G1928,官網匯出!A:AQ,43,0),2)="wf",VLOOKUP(VLOOKUP(G1928,官網匯出!A:AQ,43,0),團名!$I$1:$K$12,2,FALSE),"N0071"))</f>
        <v/>
      </c>
      <c r="C1928" s="1" t="str">
        <f>IFERROR(VLOOKUP(官網匯出!D1928,團名!E:G,3,FALSE),"")</f>
        <v/>
      </c>
      <c r="D1928" s="1" t="str">
        <f t="shared" si="341"/>
        <v/>
      </c>
      <c r="E1928" s="1" t="str">
        <f t="shared" si="342"/>
        <v/>
      </c>
      <c r="F1928" s="1" t="str">
        <f>IF(官網匯出!F1928="已付款","","B0012")</f>
        <v>B0012</v>
      </c>
      <c r="G1928" s="1" t="str">
        <f>IF(官網匯出!A1928="","",官網匯出!A1928)</f>
        <v/>
      </c>
      <c r="H1928" s="3" t="str">
        <f>IF(官網匯出!B1928="","",官網匯出!B1928)</f>
        <v/>
      </c>
      <c r="I1928" s="1" t="str">
        <f>IF(官網匯出!C1928="","",官網匯出!C1928)</f>
        <v/>
      </c>
      <c r="J1928" s="1" t="str">
        <f>IF(官網匯出!D1928="","",官網匯出!D1928)</f>
        <v/>
      </c>
      <c r="K1928" s="3" t="str">
        <f>IF(官網匯出!E1928="","",官網匯出!E1928)</f>
        <v/>
      </c>
      <c r="L1928" s="1" t="str">
        <f>IF(官網匯出!F1928="","",官網匯出!F1928)</f>
        <v/>
      </c>
      <c r="M1928" s="1" t="str">
        <f>IF(官網匯出!G1928="","",官網匯出!G1928)</f>
        <v/>
      </c>
      <c r="N1928" s="1" t="str">
        <f>IF(官網匯出!H1928="","",官網匯出!H1928)</f>
        <v/>
      </c>
      <c r="P1928" s="1" t="str">
        <f>IF(官網匯出!J1928="","",RIGHT(官網匯出!J1928,LEN(官網匯出!J1928)-2))</f>
        <v/>
      </c>
      <c r="Q1928" s="1" t="str">
        <f>IF(官網匯出!K1928="","",官網匯出!K1928)</f>
        <v/>
      </c>
      <c r="R1928" s="1" t="str">
        <f>IF(官網匯出!L1928="","",官網匯出!L1928)</f>
        <v/>
      </c>
      <c r="S1928" s="1" t="str">
        <f>IF(官網匯出!M1928="","",官網匯出!M1928)</f>
        <v/>
      </c>
      <c r="T1928" s="1" t="str">
        <f>IF(官網匯出!N1928="","",官網匯出!N1928)</f>
        <v/>
      </c>
      <c r="U1928" s="1" t="str">
        <f>IF(官網匯出!O1928="","",官網匯出!O1928)</f>
        <v/>
      </c>
      <c r="V1928" s="1" t="str">
        <f>IF(官網匯出!P1928="",IF(G1928="","",0),官網匯出!P1928)</f>
        <v/>
      </c>
      <c r="W1928" s="1" t="str">
        <f>IF(官網匯出!Q1928="",IF(G1928="","",0),官網匯出!Q1928)</f>
        <v/>
      </c>
      <c r="X1928" s="1" t="str">
        <f>IF(官網匯出!R1928="","",官網匯出!R1928)</f>
        <v/>
      </c>
      <c r="Y1928" s="1" t="str">
        <f>IF(官網匯出!S1928="","",官網匯出!S1928)</f>
        <v/>
      </c>
      <c r="Z1928" s="1" t="str">
        <f>IF(G1928="","",官網匯出!T1928)</f>
        <v/>
      </c>
      <c r="AA1928" s="1" t="str">
        <f>IF(G1928="","",官網匯出!AK1928)</f>
        <v/>
      </c>
      <c r="AB1928" s="1" t="str">
        <f>IF(G1928="","",IF(官網匯出!V1928="","",官網匯出!V1928))</f>
        <v/>
      </c>
      <c r="AJ1928" s="1" t="str">
        <f>IF(G1928="","",IF(官網匯出!AE1928="","",官網匯出!AE1928))</f>
        <v/>
      </c>
      <c r="AK1928" s="1" t="str">
        <f>IF(G1928="","",IF(官網匯出!AD1928="","",官網匯出!AD1928))</f>
        <v/>
      </c>
      <c r="AL1928" s="1" t="str">
        <f t="shared" si="343"/>
        <v>0</v>
      </c>
      <c r="AM1928" s="1" t="str">
        <f>IF(官網匯出!AG1928="","",官網匯出!AG1928)</f>
        <v/>
      </c>
      <c r="AN1928" s="1" t="str">
        <f>IF(G1928="","",IF(官網匯出!AH1928="","",官網匯出!AH1928))</f>
        <v/>
      </c>
      <c r="AO1928" s="14" t="str">
        <f t="shared" si="344"/>
        <v/>
      </c>
      <c r="AP1928" s="14" t="str">
        <f t="shared" si="345"/>
        <v>1</v>
      </c>
      <c r="AQ1928" s="14" t="str">
        <f t="shared" si="346"/>
        <v>0</v>
      </c>
      <c r="AR1928" s="1" t="str">
        <f t="shared" si="347"/>
        <v/>
      </c>
      <c r="AS1928" s="1" t="str">
        <f t="shared" si="348"/>
        <v/>
      </c>
      <c r="AT1928" s="1" t="str">
        <f t="shared" si="349"/>
        <v/>
      </c>
      <c r="AU1928" s="1" t="str">
        <f t="shared" si="340"/>
        <v/>
      </c>
      <c r="AV1928" s="1" t="e">
        <f>IF(VLOOKUP(G1928,官網匯出!A:AQ,42,FALSE)="","[黃金盾官網]",VLOOKUP(G1928,官網匯出!A:AQ,42,FALSE))</f>
        <v>#N/A</v>
      </c>
      <c r="AW1928" s="1" t="e">
        <f>IF(LEFT(VLOOKUP(G1928,官網匯出!A:AS,43,FALSE),2)="","web",LEFT(VLOOKUP(G1928,官網匯出!A:AS,43,FALSE),2))</f>
        <v>#N/A</v>
      </c>
      <c r="AX1928" s="1" t="str">
        <f t="shared" si="350"/>
        <v>O</v>
      </c>
    </row>
    <row r="1929" spans="1:50">
      <c r="A1929" s="1" t="str">
        <f>IF(G1929="","",VLOOKUP(官網轉換!AW1929,團名!A:B,2,FALSE))</f>
        <v/>
      </c>
      <c r="B1929" s="1" t="str">
        <f>IF(G1929="","",IF(LEFT(VLOOKUP(G1929,官網匯出!A:AQ,43,0),2)="wf",VLOOKUP(VLOOKUP(G1929,官網匯出!A:AQ,43,0),團名!$I$1:$K$12,2,FALSE),"N0071"))</f>
        <v/>
      </c>
      <c r="C1929" s="1" t="str">
        <f>IFERROR(VLOOKUP(官網匯出!D1929,團名!E:G,3,FALSE),"")</f>
        <v/>
      </c>
      <c r="D1929" s="1" t="str">
        <f t="shared" si="341"/>
        <v/>
      </c>
      <c r="E1929" s="1" t="str">
        <f t="shared" si="342"/>
        <v/>
      </c>
      <c r="F1929" s="1" t="str">
        <f>IF(官網匯出!F1929="已付款","","B0012")</f>
        <v>B0012</v>
      </c>
      <c r="G1929" s="1" t="str">
        <f>IF(官網匯出!A1929="","",官網匯出!A1929)</f>
        <v/>
      </c>
      <c r="H1929" s="3" t="str">
        <f>IF(官網匯出!B1929="","",官網匯出!B1929)</f>
        <v/>
      </c>
      <c r="I1929" s="1" t="str">
        <f>IF(官網匯出!C1929="","",官網匯出!C1929)</f>
        <v/>
      </c>
      <c r="J1929" s="1" t="str">
        <f>IF(官網匯出!D1929="","",官網匯出!D1929)</f>
        <v/>
      </c>
      <c r="K1929" s="3" t="str">
        <f>IF(官網匯出!E1929="","",官網匯出!E1929)</f>
        <v/>
      </c>
      <c r="L1929" s="1" t="str">
        <f>IF(官網匯出!F1929="","",官網匯出!F1929)</f>
        <v/>
      </c>
      <c r="M1929" s="1" t="str">
        <f>IF(官網匯出!G1929="","",官網匯出!G1929)</f>
        <v/>
      </c>
      <c r="N1929" s="1" t="str">
        <f>IF(官網匯出!H1929="","",官網匯出!H1929)</f>
        <v/>
      </c>
      <c r="P1929" s="1" t="str">
        <f>IF(官網匯出!J1929="","",RIGHT(官網匯出!J1929,LEN(官網匯出!J1929)-2))</f>
        <v/>
      </c>
      <c r="Q1929" s="1" t="str">
        <f>IF(官網匯出!K1929="","",官網匯出!K1929)</f>
        <v/>
      </c>
      <c r="R1929" s="1" t="str">
        <f>IF(官網匯出!L1929="","",官網匯出!L1929)</f>
        <v/>
      </c>
      <c r="S1929" s="1" t="str">
        <f>IF(官網匯出!M1929="","",官網匯出!M1929)</f>
        <v/>
      </c>
      <c r="T1929" s="1" t="str">
        <f>IF(官網匯出!N1929="","",官網匯出!N1929)</f>
        <v/>
      </c>
      <c r="U1929" s="1" t="str">
        <f>IF(官網匯出!O1929="","",官網匯出!O1929)</f>
        <v/>
      </c>
      <c r="V1929" s="1" t="str">
        <f>IF(官網匯出!P1929="",IF(G1929="","",0),官網匯出!P1929)</f>
        <v/>
      </c>
      <c r="W1929" s="1" t="str">
        <f>IF(官網匯出!Q1929="",IF(G1929="","",0),官網匯出!Q1929)</f>
        <v/>
      </c>
      <c r="X1929" s="1" t="str">
        <f>IF(官網匯出!R1929="","",官網匯出!R1929)</f>
        <v/>
      </c>
      <c r="Y1929" s="1" t="str">
        <f>IF(官網匯出!S1929="","",官網匯出!S1929)</f>
        <v/>
      </c>
      <c r="Z1929" s="1" t="str">
        <f>IF(G1929="","",官網匯出!T1929)</f>
        <v/>
      </c>
      <c r="AA1929" s="1" t="str">
        <f>IF(G1929="","",官網匯出!AK1929)</f>
        <v/>
      </c>
      <c r="AB1929" s="1" t="str">
        <f>IF(G1929="","",IF(官網匯出!V1929="","",官網匯出!V1929))</f>
        <v/>
      </c>
      <c r="AJ1929" s="1" t="str">
        <f>IF(G1929="","",IF(官網匯出!AE1929="","",官網匯出!AE1929))</f>
        <v/>
      </c>
      <c r="AK1929" s="1" t="str">
        <f>IF(G1929="","",IF(官網匯出!AD1929="","",官網匯出!AD1929))</f>
        <v/>
      </c>
      <c r="AL1929" s="1" t="str">
        <f t="shared" si="343"/>
        <v>0</v>
      </c>
      <c r="AM1929" s="1" t="str">
        <f>IF(官網匯出!AG1929="","",官網匯出!AG1929)</f>
        <v/>
      </c>
      <c r="AN1929" s="1" t="str">
        <f>IF(G1929="","",IF(官網匯出!AH1929="","",官網匯出!AH1929))</f>
        <v/>
      </c>
      <c r="AO1929" s="14" t="str">
        <f t="shared" si="344"/>
        <v/>
      </c>
      <c r="AP1929" s="14" t="str">
        <f t="shared" si="345"/>
        <v>1</v>
      </c>
      <c r="AQ1929" s="14" t="str">
        <f t="shared" si="346"/>
        <v>0</v>
      </c>
      <c r="AR1929" s="1" t="str">
        <f t="shared" si="347"/>
        <v/>
      </c>
      <c r="AS1929" s="1" t="str">
        <f t="shared" si="348"/>
        <v/>
      </c>
      <c r="AT1929" s="1" t="str">
        <f t="shared" si="349"/>
        <v/>
      </c>
      <c r="AU1929" s="1" t="str">
        <f t="shared" si="340"/>
        <v/>
      </c>
      <c r="AV1929" s="1" t="e">
        <f>IF(VLOOKUP(G1929,官網匯出!A:AQ,42,FALSE)="","[黃金盾官網]",VLOOKUP(G1929,官網匯出!A:AQ,42,FALSE))</f>
        <v>#N/A</v>
      </c>
      <c r="AW1929" s="1" t="e">
        <f>IF(LEFT(VLOOKUP(G1929,官網匯出!A:AS,43,FALSE),2)="","web",LEFT(VLOOKUP(G1929,官網匯出!A:AS,43,FALSE),2))</f>
        <v>#N/A</v>
      </c>
      <c r="AX1929" s="1" t="str">
        <f t="shared" si="350"/>
        <v>O</v>
      </c>
    </row>
    <row r="1930" spans="1:50">
      <c r="A1930" s="1" t="str">
        <f>IF(G1930="","",VLOOKUP(官網轉換!AW1930,團名!A:B,2,FALSE))</f>
        <v/>
      </c>
      <c r="B1930" s="1" t="str">
        <f>IF(G1930="","",IF(LEFT(VLOOKUP(G1930,官網匯出!A:AQ,43,0),2)="wf",VLOOKUP(VLOOKUP(G1930,官網匯出!A:AQ,43,0),團名!$I$1:$K$12,2,FALSE),"N0071"))</f>
        <v/>
      </c>
      <c r="C1930" s="1" t="str">
        <f>IFERROR(VLOOKUP(官網匯出!D1930,團名!E:G,3,FALSE),"")</f>
        <v/>
      </c>
      <c r="D1930" s="1" t="str">
        <f t="shared" si="341"/>
        <v/>
      </c>
      <c r="E1930" s="1" t="str">
        <f t="shared" si="342"/>
        <v/>
      </c>
      <c r="F1930" s="1" t="str">
        <f>IF(官網匯出!F1930="已付款","","B0012")</f>
        <v>B0012</v>
      </c>
      <c r="G1930" s="1" t="str">
        <f>IF(官網匯出!A1930="","",官網匯出!A1930)</f>
        <v/>
      </c>
      <c r="H1930" s="3" t="str">
        <f>IF(官網匯出!B1930="","",官網匯出!B1930)</f>
        <v/>
      </c>
      <c r="I1930" s="1" t="str">
        <f>IF(官網匯出!C1930="","",官網匯出!C1930)</f>
        <v/>
      </c>
      <c r="J1930" s="1" t="str">
        <f>IF(官網匯出!D1930="","",官網匯出!D1930)</f>
        <v/>
      </c>
      <c r="K1930" s="3" t="str">
        <f>IF(官網匯出!E1930="","",官網匯出!E1930)</f>
        <v/>
      </c>
      <c r="L1930" s="1" t="str">
        <f>IF(官網匯出!F1930="","",官網匯出!F1930)</f>
        <v/>
      </c>
      <c r="M1930" s="1" t="str">
        <f>IF(官網匯出!G1930="","",官網匯出!G1930)</f>
        <v/>
      </c>
      <c r="N1930" s="1" t="str">
        <f>IF(官網匯出!H1930="","",官網匯出!H1930)</f>
        <v/>
      </c>
      <c r="P1930" s="1" t="str">
        <f>IF(官網匯出!J1930="","",RIGHT(官網匯出!J1930,LEN(官網匯出!J1930)-2))</f>
        <v/>
      </c>
      <c r="Q1930" s="1" t="str">
        <f>IF(官網匯出!K1930="","",官網匯出!K1930)</f>
        <v/>
      </c>
      <c r="R1930" s="1" t="str">
        <f>IF(官網匯出!L1930="","",官網匯出!L1930)</f>
        <v/>
      </c>
      <c r="S1930" s="1" t="str">
        <f>IF(官網匯出!M1930="","",官網匯出!M1930)</f>
        <v/>
      </c>
      <c r="T1930" s="1" t="str">
        <f>IF(官網匯出!N1930="","",官網匯出!N1930)</f>
        <v/>
      </c>
      <c r="U1930" s="1" t="str">
        <f>IF(官網匯出!O1930="","",官網匯出!O1930)</f>
        <v/>
      </c>
      <c r="V1930" s="1" t="str">
        <f>IF(官網匯出!P1930="",IF(G1930="","",0),官網匯出!P1930)</f>
        <v/>
      </c>
      <c r="W1930" s="1" t="str">
        <f>IF(官網匯出!Q1930="",IF(G1930="","",0),官網匯出!Q1930)</f>
        <v/>
      </c>
      <c r="X1930" s="1" t="str">
        <f>IF(官網匯出!R1930="","",官網匯出!R1930)</f>
        <v/>
      </c>
      <c r="Y1930" s="1" t="str">
        <f>IF(官網匯出!S1930="","",官網匯出!S1930)</f>
        <v/>
      </c>
      <c r="Z1930" s="1" t="str">
        <f>IF(G1930="","",官網匯出!T1930)</f>
        <v/>
      </c>
      <c r="AA1930" s="1" t="str">
        <f>IF(G1930="","",官網匯出!AK1930)</f>
        <v/>
      </c>
      <c r="AB1930" s="1" t="str">
        <f>IF(G1930="","",IF(官網匯出!V1930="","",官網匯出!V1930))</f>
        <v/>
      </c>
      <c r="AJ1930" s="1" t="str">
        <f>IF(G1930="","",IF(官網匯出!AE1930="","",官網匯出!AE1930))</f>
        <v/>
      </c>
      <c r="AK1930" s="1" t="str">
        <f>IF(G1930="","",IF(官網匯出!AD1930="","",官網匯出!AD1930))</f>
        <v/>
      </c>
      <c r="AL1930" s="1" t="str">
        <f t="shared" si="343"/>
        <v>0</v>
      </c>
      <c r="AM1930" s="1" t="str">
        <f>IF(官網匯出!AG1930="","",官網匯出!AG1930)</f>
        <v/>
      </c>
      <c r="AN1930" s="1" t="str">
        <f>IF(G1930="","",IF(官網匯出!AH1930="","",官網匯出!AH1930))</f>
        <v/>
      </c>
      <c r="AO1930" s="14" t="str">
        <f t="shared" si="344"/>
        <v/>
      </c>
      <c r="AP1930" s="14" t="str">
        <f t="shared" si="345"/>
        <v>1</v>
      </c>
      <c r="AQ1930" s="14" t="str">
        <f t="shared" si="346"/>
        <v>0</v>
      </c>
      <c r="AR1930" s="1" t="str">
        <f t="shared" si="347"/>
        <v/>
      </c>
      <c r="AS1930" s="1" t="str">
        <f t="shared" si="348"/>
        <v/>
      </c>
      <c r="AT1930" s="1" t="str">
        <f t="shared" si="349"/>
        <v/>
      </c>
      <c r="AU1930" s="1" t="str">
        <f t="shared" si="340"/>
        <v/>
      </c>
      <c r="AV1930" s="1" t="e">
        <f>IF(VLOOKUP(G1930,官網匯出!A:AQ,42,FALSE)="","[黃金盾官網]",VLOOKUP(G1930,官網匯出!A:AQ,42,FALSE))</f>
        <v>#N/A</v>
      </c>
      <c r="AW1930" s="1" t="e">
        <f>IF(LEFT(VLOOKUP(G1930,官網匯出!A:AS,43,FALSE),2)="","web",LEFT(VLOOKUP(G1930,官網匯出!A:AS,43,FALSE),2))</f>
        <v>#N/A</v>
      </c>
      <c r="AX1930" s="1" t="str">
        <f t="shared" si="350"/>
        <v>O</v>
      </c>
    </row>
    <row r="1931" spans="1:50">
      <c r="A1931" s="1" t="str">
        <f>IF(G1931="","",VLOOKUP(官網轉換!AW1931,團名!A:B,2,FALSE))</f>
        <v/>
      </c>
      <c r="B1931" s="1" t="str">
        <f>IF(G1931="","",IF(LEFT(VLOOKUP(G1931,官網匯出!A:AQ,43,0),2)="wf",VLOOKUP(VLOOKUP(G1931,官網匯出!A:AQ,43,0),團名!$I$1:$K$12,2,FALSE),"N0071"))</f>
        <v/>
      </c>
      <c r="C1931" s="1" t="str">
        <f>IFERROR(VLOOKUP(官網匯出!D1931,團名!E:G,3,FALSE),"")</f>
        <v/>
      </c>
      <c r="D1931" s="1" t="str">
        <f t="shared" si="341"/>
        <v/>
      </c>
      <c r="E1931" s="1" t="str">
        <f t="shared" si="342"/>
        <v/>
      </c>
      <c r="F1931" s="1" t="str">
        <f>IF(官網匯出!F1931="已付款","","B0012")</f>
        <v>B0012</v>
      </c>
      <c r="G1931" s="1" t="str">
        <f>IF(官網匯出!A1931="","",官網匯出!A1931)</f>
        <v/>
      </c>
      <c r="H1931" s="3" t="str">
        <f>IF(官網匯出!B1931="","",官網匯出!B1931)</f>
        <v/>
      </c>
      <c r="I1931" s="1" t="str">
        <f>IF(官網匯出!C1931="","",官網匯出!C1931)</f>
        <v/>
      </c>
      <c r="J1931" s="1" t="str">
        <f>IF(官網匯出!D1931="","",官網匯出!D1931)</f>
        <v/>
      </c>
      <c r="K1931" s="3" t="str">
        <f>IF(官網匯出!E1931="","",官網匯出!E1931)</f>
        <v/>
      </c>
      <c r="L1931" s="1" t="str">
        <f>IF(官網匯出!F1931="","",官網匯出!F1931)</f>
        <v/>
      </c>
      <c r="M1931" s="1" t="str">
        <f>IF(官網匯出!G1931="","",官網匯出!G1931)</f>
        <v/>
      </c>
      <c r="N1931" s="1" t="str">
        <f>IF(官網匯出!H1931="","",官網匯出!H1931)</f>
        <v/>
      </c>
      <c r="P1931" s="1" t="str">
        <f>IF(官網匯出!J1931="","",RIGHT(官網匯出!J1931,LEN(官網匯出!J1931)-2))</f>
        <v/>
      </c>
      <c r="Q1931" s="1" t="str">
        <f>IF(官網匯出!K1931="","",官網匯出!K1931)</f>
        <v/>
      </c>
      <c r="R1931" s="1" t="str">
        <f>IF(官網匯出!L1931="","",官網匯出!L1931)</f>
        <v/>
      </c>
      <c r="S1931" s="1" t="str">
        <f>IF(官網匯出!M1931="","",官網匯出!M1931)</f>
        <v/>
      </c>
      <c r="T1931" s="1" t="str">
        <f>IF(官網匯出!N1931="","",官網匯出!N1931)</f>
        <v/>
      </c>
      <c r="U1931" s="1" t="str">
        <f>IF(官網匯出!O1931="","",官網匯出!O1931)</f>
        <v/>
      </c>
      <c r="V1931" s="1" t="str">
        <f>IF(官網匯出!P1931="",IF(G1931="","",0),官網匯出!P1931)</f>
        <v/>
      </c>
      <c r="W1931" s="1" t="str">
        <f>IF(官網匯出!Q1931="",IF(G1931="","",0),官網匯出!Q1931)</f>
        <v/>
      </c>
      <c r="X1931" s="1" t="str">
        <f>IF(官網匯出!R1931="","",官網匯出!R1931)</f>
        <v/>
      </c>
      <c r="Y1931" s="1" t="str">
        <f>IF(官網匯出!S1931="","",官網匯出!S1931)</f>
        <v/>
      </c>
      <c r="Z1931" s="1" t="str">
        <f>IF(G1931="","",官網匯出!T1931)</f>
        <v/>
      </c>
      <c r="AA1931" s="1" t="str">
        <f>IF(G1931="","",官網匯出!AK1931)</f>
        <v/>
      </c>
      <c r="AB1931" s="1" t="str">
        <f>IF(G1931="","",IF(官網匯出!V1931="","",官網匯出!V1931))</f>
        <v/>
      </c>
      <c r="AJ1931" s="1" t="str">
        <f>IF(G1931="","",IF(官網匯出!AE1931="","",官網匯出!AE1931))</f>
        <v/>
      </c>
      <c r="AK1931" s="1" t="str">
        <f>IF(G1931="","",IF(官網匯出!AD1931="","",官網匯出!AD1931))</f>
        <v/>
      </c>
      <c r="AL1931" s="1" t="str">
        <f t="shared" si="343"/>
        <v>0</v>
      </c>
      <c r="AM1931" s="1" t="str">
        <f>IF(官網匯出!AG1931="","",官網匯出!AG1931)</f>
        <v/>
      </c>
      <c r="AN1931" s="1" t="str">
        <f>IF(G1931="","",IF(官網匯出!AH1931="","",官網匯出!AH1931))</f>
        <v/>
      </c>
      <c r="AO1931" s="14" t="str">
        <f t="shared" si="344"/>
        <v/>
      </c>
      <c r="AP1931" s="14" t="str">
        <f t="shared" si="345"/>
        <v>1</v>
      </c>
      <c r="AQ1931" s="14" t="str">
        <f t="shared" si="346"/>
        <v>0</v>
      </c>
      <c r="AR1931" s="1" t="str">
        <f t="shared" si="347"/>
        <v/>
      </c>
      <c r="AS1931" s="1" t="str">
        <f t="shared" si="348"/>
        <v/>
      </c>
      <c r="AT1931" s="1" t="str">
        <f t="shared" si="349"/>
        <v/>
      </c>
      <c r="AU1931" s="1" t="str">
        <f t="shared" si="340"/>
        <v/>
      </c>
      <c r="AV1931" s="1" t="e">
        <f>IF(VLOOKUP(G1931,官網匯出!A:AQ,42,FALSE)="","[黃金盾官網]",VLOOKUP(G1931,官網匯出!A:AQ,42,FALSE))</f>
        <v>#N/A</v>
      </c>
      <c r="AW1931" s="1" t="e">
        <f>IF(LEFT(VLOOKUP(G1931,官網匯出!A:AS,43,FALSE),2)="","web",LEFT(VLOOKUP(G1931,官網匯出!A:AS,43,FALSE),2))</f>
        <v>#N/A</v>
      </c>
      <c r="AX1931" s="1" t="str">
        <f t="shared" si="350"/>
        <v>O</v>
      </c>
    </row>
    <row r="1932" spans="1:50">
      <c r="A1932" s="1" t="str">
        <f>IF(G1932="","",VLOOKUP(官網轉換!AW1932,團名!A:B,2,FALSE))</f>
        <v/>
      </c>
      <c r="B1932" s="1" t="str">
        <f>IF(G1932="","",IF(LEFT(VLOOKUP(G1932,官網匯出!A:AQ,43,0),2)="wf",VLOOKUP(VLOOKUP(G1932,官網匯出!A:AQ,43,0),團名!$I$1:$K$12,2,FALSE),"N0071"))</f>
        <v/>
      </c>
      <c r="C1932" s="1" t="str">
        <f>IFERROR(VLOOKUP(官網匯出!D1932,團名!E:G,3,FALSE),"")</f>
        <v/>
      </c>
      <c r="D1932" s="1" t="str">
        <f t="shared" si="341"/>
        <v/>
      </c>
      <c r="E1932" s="1" t="str">
        <f t="shared" si="342"/>
        <v/>
      </c>
      <c r="F1932" s="1" t="str">
        <f>IF(官網匯出!F1932="已付款","","B0012")</f>
        <v>B0012</v>
      </c>
      <c r="G1932" s="1" t="str">
        <f>IF(官網匯出!A1932="","",官網匯出!A1932)</f>
        <v/>
      </c>
      <c r="H1932" s="3" t="str">
        <f>IF(官網匯出!B1932="","",官網匯出!B1932)</f>
        <v/>
      </c>
      <c r="I1932" s="1" t="str">
        <f>IF(官網匯出!C1932="","",官網匯出!C1932)</f>
        <v/>
      </c>
      <c r="J1932" s="1" t="str">
        <f>IF(官網匯出!D1932="","",官網匯出!D1932)</f>
        <v/>
      </c>
      <c r="K1932" s="3" t="str">
        <f>IF(官網匯出!E1932="","",官網匯出!E1932)</f>
        <v/>
      </c>
      <c r="L1932" s="1" t="str">
        <f>IF(官網匯出!F1932="","",官網匯出!F1932)</f>
        <v/>
      </c>
      <c r="M1932" s="1" t="str">
        <f>IF(官網匯出!G1932="","",官網匯出!G1932)</f>
        <v/>
      </c>
      <c r="N1932" s="1" t="str">
        <f>IF(官網匯出!H1932="","",官網匯出!H1932)</f>
        <v/>
      </c>
      <c r="P1932" s="1" t="str">
        <f>IF(官網匯出!J1932="","",RIGHT(官網匯出!J1932,LEN(官網匯出!J1932)-2))</f>
        <v/>
      </c>
      <c r="Q1932" s="1" t="str">
        <f>IF(官網匯出!K1932="","",官網匯出!K1932)</f>
        <v/>
      </c>
      <c r="R1932" s="1" t="str">
        <f>IF(官網匯出!L1932="","",官網匯出!L1932)</f>
        <v/>
      </c>
      <c r="S1932" s="1" t="str">
        <f>IF(官網匯出!M1932="","",官網匯出!M1932)</f>
        <v/>
      </c>
      <c r="T1932" s="1" t="str">
        <f>IF(官網匯出!N1932="","",官網匯出!N1932)</f>
        <v/>
      </c>
      <c r="U1932" s="1" t="str">
        <f>IF(官網匯出!O1932="","",官網匯出!O1932)</f>
        <v/>
      </c>
      <c r="V1932" s="1" t="str">
        <f>IF(官網匯出!P1932="",IF(G1932="","",0),官網匯出!P1932)</f>
        <v/>
      </c>
      <c r="W1932" s="1" t="str">
        <f>IF(官網匯出!Q1932="",IF(G1932="","",0),官網匯出!Q1932)</f>
        <v/>
      </c>
      <c r="X1932" s="1" t="str">
        <f>IF(官網匯出!R1932="","",官網匯出!R1932)</f>
        <v/>
      </c>
      <c r="Y1932" s="1" t="str">
        <f>IF(官網匯出!S1932="","",官網匯出!S1932)</f>
        <v/>
      </c>
      <c r="Z1932" s="1" t="str">
        <f>IF(G1932="","",官網匯出!T1932)</f>
        <v/>
      </c>
      <c r="AA1932" s="1" t="str">
        <f>IF(G1932="","",官網匯出!AK1932)</f>
        <v/>
      </c>
      <c r="AB1932" s="1" t="str">
        <f>IF(G1932="","",IF(官網匯出!V1932="","",官網匯出!V1932))</f>
        <v/>
      </c>
      <c r="AJ1932" s="1" t="str">
        <f>IF(G1932="","",IF(官網匯出!AE1932="","",官網匯出!AE1932))</f>
        <v/>
      </c>
      <c r="AK1932" s="1" t="str">
        <f>IF(G1932="","",IF(官網匯出!AD1932="","",官網匯出!AD1932))</f>
        <v/>
      </c>
      <c r="AL1932" s="1" t="str">
        <f t="shared" si="343"/>
        <v>0</v>
      </c>
      <c r="AM1932" s="1" t="str">
        <f>IF(官網匯出!AG1932="","",官網匯出!AG1932)</f>
        <v/>
      </c>
      <c r="AN1932" s="1" t="str">
        <f>IF(G1932="","",IF(官網匯出!AH1932="","",官網匯出!AH1932))</f>
        <v/>
      </c>
      <c r="AO1932" s="14" t="str">
        <f t="shared" si="344"/>
        <v/>
      </c>
      <c r="AP1932" s="14" t="str">
        <f t="shared" si="345"/>
        <v>1</v>
      </c>
      <c r="AQ1932" s="14" t="str">
        <f t="shared" si="346"/>
        <v>0</v>
      </c>
      <c r="AR1932" s="1" t="str">
        <f t="shared" si="347"/>
        <v/>
      </c>
      <c r="AS1932" s="1" t="str">
        <f t="shared" si="348"/>
        <v/>
      </c>
      <c r="AT1932" s="1" t="str">
        <f t="shared" si="349"/>
        <v/>
      </c>
      <c r="AU1932" s="1" t="str">
        <f t="shared" si="340"/>
        <v/>
      </c>
      <c r="AV1932" s="1" t="e">
        <f>IF(VLOOKUP(G1932,官網匯出!A:AQ,42,FALSE)="","[黃金盾官網]",VLOOKUP(G1932,官網匯出!A:AQ,42,FALSE))</f>
        <v>#N/A</v>
      </c>
      <c r="AW1932" s="1" t="e">
        <f>IF(LEFT(VLOOKUP(G1932,官網匯出!A:AS,43,FALSE),2)="","web",LEFT(VLOOKUP(G1932,官網匯出!A:AS,43,FALSE),2))</f>
        <v>#N/A</v>
      </c>
      <c r="AX1932" s="1" t="str">
        <f t="shared" si="350"/>
        <v>O</v>
      </c>
    </row>
    <row r="1933" spans="1:50">
      <c r="A1933" s="1" t="str">
        <f>IF(G1933="","",VLOOKUP(官網轉換!AW1933,團名!A:B,2,FALSE))</f>
        <v/>
      </c>
      <c r="B1933" s="1" t="str">
        <f>IF(G1933="","",IF(LEFT(VLOOKUP(G1933,官網匯出!A:AQ,43,0),2)="wf",VLOOKUP(VLOOKUP(G1933,官網匯出!A:AQ,43,0),團名!$I$1:$K$12,2,FALSE),"N0071"))</f>
        <v/>
      </c>
      <c r="C1933" s="1" t="str">
        <f>IFERROR(VLOOKUP(官網匯出!D1933,團名!E:G,3,FALSE),"")</f>
        <v/>
      </c>
      <c r="D1933" s="1" t="str">
        <f t="shared" si="341"/>
        <v/>
      </c>
      <c r="E1933" s="1" t="str">
        <f t="shared" si="342"/>
        <v/>
      </c>
      <c r="F1933" s="1" t="str">
        <f>IF(官網匯出!F1933="已付款","","B0012")</f>
        <v>B0012</v>
      </c>
      <c r="G1933" s="1" t="str">
        <f>IF(官網匯出!A1933="","",官網匯出!A1933)</f>
        <v/>
      </c>
      <c r="H1933" s="3" t="str">
        <f>IF(官網匯出!B1933="","",官網匯出!B1933)</f>
        <v/>
      </c>
      <c r="I1933" s="1" t="str">
        <f>IF(官網匯出!C1933="","",官網匯出!C1933)</f>
        <v/>
      </c>
      <c r="J1933" s="1" t="str">
        <f>IF(官網匯出!D1933="","",官網匯出!D1933)</f>
        <v/>
      </c>
      <c r="K1933" s="3" t="str">
        <f>IF(官網匯出!E1933="","",官網匯出!E1933)</f>
        <v/>
      </c>
      <c r="L1933" s="1" t="str">
        <f>IF(官網匯出!F1933="","",官網匯出!F1933)</f>
        <v/>
      </c>
      <c r="M1933" s="1" t="str">
        <f>IF(官網匯出!G1933="","",官網匯出!G1933)</f>
        <v/>
      </c>
      <c r="N1933" s="1" t="str">
        <f>IF(官網匯出!H1933="","",官網匯出!H1933)</f>
        <v/>
      </c>
      <c r="P1933" s="1" t="str">
        <f>IF(官網匯出!J1933="","",RIGHT(官網匯出!J1933,LEN(官網匯出!J1933)-2))</f>
        <v/>
      </c>
      <c r="Q1933" s="1" t="str">
        <f>IF(官網匯出!K1933="","",官網匯出!K1933)</f>
        <v/>
      </c>
      <c r="R1933" s="1" t="str">
        <f>IF(官網匯出!L1933="","",官網匯出!L1933)</f>
        <v/>
      </c>
      <c r="S1933" s="1" t="str">
        <f>IF(官網匯出!M1933="","",官網匯出!M1933)</f>
        <v/>
      </c>
      <c r="T1933" s="1" t="str">
        <f>IF(官網匯出!N1933="","",官網匯出!N1933)</f>
        <v/>
      </c>
      <c r="U1933" s="1" t="str">
        <f>IF(官網匯出!O1933="","",官網匯出!O1933)</f>
        <v/>
      </c>
      <c r="V1933" s="1" t="str">
        <f>IF(官網匯出!P1933="",IF(G1933="","",0),官網匯出!P1933)</f>
        <v/>
      </c>
      <c r="W1933" s="1" t="str">
        <f>IF(官網匯出!Q1933="",IF(G1933="","",0),官網匯出!Q1933)</f>
        <v/>
      </c>
      <c r="X1933" s="1" t="str">
        <f>IF(官網匯出!R1933="","",官網匯出!R1933)</f>
        <v/>
      </c>
      <c r="Y1933" s="1" t="str">
        <f>IF(官網匯出!S1933="","",官網匯出!S1933)</f>
        <v/>
      </c>
      <c r="Z1933" s="1" t="str">
        <f>IF(G1933="","",官網匯出!T1933)</f>
        <v/>
      </c>
      <c r="AA1933" s="1" t="str">
        <f>IF(G1933="","",官網匯出!AK1933)</f>
        <v/>
      </c>
      <c r="AB1933" s="1" t="str">
        <f>IF(G1933="","",IF(官網匯出!V1933="","",官網匯出!V1933))</f>
        <v/>
      </c>
      <c r="AJ1933" s="1" t="str">
        <f>IF(G1933="","",IF(官網匯出!AE1933="","",官網匯出!AE1933))</f>
        <v/>
      </c>
      <c r="AK1933" s="1" t="str">
        <f>IF(G1933="","",IF(官網匯出!AD1933="","",官網匯出!AD1933))</f>
        <v/>
      </c>
      <c r="AL1933" s="1" t="str">
        <f t="shared" si="343"/>
        <v>0</v>
      </c>
      <c r="AM1933" s="1" t="str">
        <f>IF(官網匯出!AG1933="","",官網匯出!AG1933)</f>
        <v/>
      </c>
      <c r="AN1933" s="1" t="str">
        <f>IF(G1933="","",IF(官網匯出!AH1933="","",官網匯出!AH1933))</f>
        <v/>
      </c>
      <c r="AO1933" s="14" t="str">
        <f t="shared" si="344"/>
        <v/>
      </c>
      <c r="AP1933" s="14" t="str">
        <f t="shared" si="345"/>
        <v>1</v>
      </c>
      <c r="AQ1933" s="14" t="str">
        <f t="shared" si="346"/>
        <v>0</v>
      </c>
      <c r="AR1933" s="1" t="str">
        <f t="shared" si="347"/>
        <v/>
      </c>
      <c r="AS1933" s="1" t="str">
        <f t="shared" si="348"/>
        <v/>
      </c>
      <c r="AT1933" s="1" t="str">
        <f t="shared" si="349"/>
        <v/>
      </c>
      <c r="AU1933" s="1" t="str">
        <f t="shared" si="340"/>
        <v/>
      </c>
      <c r="AV1933" s="1" t="e">
        <f>IF(VLOOKUP(G1933,官網匯出!A:AQ,42,FALSE)="","[黃金盾官網]",VLOOKUP(G1933,官網匯出!A:AQ,42,FALSE))</f>
        <v>#N/A</v>
      </c>
      <c r="AW1933" s="1" t="e">
        <f>IF(LEFT(VLOOKUP(G1933,官網匯出!A:AS,43,FALSE),2)="","web",LEFT(VLOOKUP(G1933,官網匯出!A:AS,43,FALSE),2))</f>
        <v>#N/A</v>
      </c>
      <c r="AX1933" s="1" t="str">
        <f t="shared" si="350"/>
        <v>O</v>
      </c>
    </row>
    <row r="1934" spans="1:50">
      <c r="A1934" s="1" t="str">
        <f>IF(G1934="","",VLOOKUP(官網轉換!AW1934,團名!A:B,2,FALSE))</f>
        <v/>
      </c>
      <c r="B1934" s="1" t="str">
        <f>IF(G1934="","",IF(LEFT(VLOOKUP(G1934,官網匯出!A:AQ,43,0),2)="wf",VLOOKUP(VLOOKUP(G1934,官網匯出!A:AQ,43,0),團名!$I$1:$K$12,2,FALSE),"N0071"))</f>
        <v/>
      </c>
      <c r="C1934" s="1" t="str">
        <f>IFERROR(VLOOKUP(官網匯出!D1934,團名!E:G,3,FALSE),"")</f>
        <v/>
      </c>
      <c r="D1934" s="1" t="str">
        <f t="shared" si="341"/>
        <v/>
      </c>
      <c r="E1934" s="1" t="str">
        <f t="shared" si="342"/>
        <v/>
      </c>
      <c r="F1934" s="1" t="str">
        <f>IF(官網匯出!F1934="已付款","","B0012")</f>
        <v>B0012</v>
      </c>
      <c r="G1934" s="1" t="str">
        <f>IF(官網匯出!A1934="","",官網匯出!A1934)</f>
        <v/>
      </c>
      <c r="H1934" s="3" t="str">
        <f>IF(官網匯出!B1934="","",官網匯出!B1934)</f>
        <v/>
      </c>
      <c r="I1934" s="1" t="str">
        <f>IF(官網匯出!C1934="","",官網匯出!C1934)</f>
        <v/>
      </c>
      <c r="J1934" s="1" t="str">
        <f>IF(官網匯出!D1934="","",官網匯出!D1934)</f>
        <v/>
      </c>
      <c r="K1934" s="3" t="str">
        <f>IF(官網匯出!E1934="","",官網匯出!E1934)</f>
        <v/>
      </c>
      <c r="L1934" s="1" t="str">
        <f>IF(官網匯出!F1934="","",官網匯出!F1934)</f>
        <v/>
      </c>
      <c r="M1934" s="1" t="str">
        <f>IF(官網匯出!G1934="","",官網匯出!G1934)</f>
        <v/>
      </c>
      <c r="N1934" s="1" t="str">
        <f>IF(官網匯出!H1934="","",官網匯出!H1934)</f>
        <v/>
      </c>
      <c r="P1934" s="1" t="str">
        <f>IF(官網匯出!J1934="","",RIGHT(官網匯出!J1934,LEN(官網匯出!J1934)-2))</f>
        <v/>
      </c>
      <c r="Q1934" s="1" t="str">
        <f>IF(官網匯出!K1934="","",官網匯出!K1934)</f>
        <v/>
      </c>
      <c r="R1934" s="1" t="str">
        <f>IF(官網匯出!L1934="","",官網匯出!L1934)</f>
        <v/>
      </c>
      <c r="S1934" s="1" t="str">
        <f>IF(官網匯出!M1934="","",官網匯出!M1934)</f>
        <v/>
      </c>
      <c r="T1934" s="1" t="str">
        <f>IF(官網匯出!N1934="","",官網匯出!N1934)</f>
        <v/>
      </c>
      <c r="U1934" s="1" t="str">
        <f>IF(官網匯出!O1934="","",官網匯出!O1934)</f>
        <v/>
      </c>
      <c r="V1934" s="1" t="str">
        <f>IF(官網匯出!P1934="",IF(G1934="","",0),官網匯出!P1934)</f>
        <v/>
      </c>
      <c r="W1934" s="1" t="str">
        <f>IF(官網匯出!Q1934="",IF(G1934="","",0),官網匯出!Q1934)</f>
        <v/>
      </c>
      <c r="X1934" s="1" t="str">
        <f>IF(官網匯出!R1934="","",官網匯出!R1934)</f>
        <v/>
      </c>
      <c r="Y1934" s="1" t="str">
        <f>IF(官網匯出!S1934="","",官網匯出!S1934)</f>
        <v/>
      </c>
      <c r="Z1934" s="1" t="str">
        <f>IF(G1934="","",官網匯出!T1934)</f>
        <v/>
      </c>
      <c r="AA1934" s="1" t="str">
        <f>IF(G1934="","",官網匯出!AK1934)</f>
        <v/>
      </c>
      <c r="AB1934" s="1" t="str">
        <f>IF(G1934="","",IF(官網匯出!V1934="","",官網匯出!V1934))</f>
        <v/>
      </c>
      <c r="AJ1934" s="1" t="str">
        <f>IF(G1934="","",IF(官網匯出!AE1934="","",官網匯出!AE1934))</f>
        <v/>
      </c>
      <c r="AK1934" s="1" t="str">
        <f>IF(G1934="","",IF(官網匯出!AD1934="","",官網匯出!AD1934))</f>
        <v/>
      </c>
      <c r="AL1934" s="1" t="str">
        <f t="shared" si="343"/>
        <v>0</v>
      </c>
      <c r="AM1934" s="1" t="str">
        <f>IF(官網匯出!AG1934="","",官網匯出!AG1934)</f>
        <v/>
      </c>
      <c r="AN1934" s="1" t="str">
        <f>IF(G1934="","",IF(官網匯出!AH1934="","",官網匯出!AH1934))</f>
        <v/>
      </c>
      <c r="AO1934" s="14" t="str">
        <f t="shared" si="344"/>
        <v/>
      </c>
      <c r="AP1934" s="14" t="str">
        <f t="shared" si="345"/>
        <v>1</v>
      </c>
      <c r="AQ1934" s="14" t="str">
        <f t="shared" si="346"/>
        <v>0</v>
      </c>
      <c r="AR1934" s="1" t="str">
        <f t="shared" si="347"/>
        <v/>
      </c>
      <c r="AS1934" s="1" t="str">
        <f t="shared" si="348"/>
        <v/>
      </c>
      <c r="AT1934" s="1" t="str">
        <f t="shared" si="349"/>
        <v/>
      </c>
      <c r="AU1934" s="1" t="str">
        <f t="shared" si="340"/>
        <v/>
      </c>
      <c r="AV1934" s="1" t="e">
        <f>IF(VLOOKUP(G1934,官網匯出!A:AQ,42,FALSE)="","[黃金盾官網]",VLOOKUP(G1934,官網匯出!A:AQ,42,FALSE))</f>
        <v>#N/A</v>
      </c>
      <c r="AW1934" s="1" t="e">
        <f>IF(LEFT(VLOOKUP(G1934,官網匯出!A:AS,43,FALSE),2)="","web",LEFT(VLOOKUP(G1934,官網匯出!A:AS,43,FALSE),2))</f>
        <v>#N/A</v>
      </c>
      <c r="AX1934" s="1" t="str">
        <f t="shared" si="350"/>
        <v>O</v>
      </c>
    </row>
    <row r="1935" spans="1:50">
      <c r="A1935" s="1" t="str">
        <f>IF(G1935="","",VLOOKUP(官網轉換!AW1935,團名!A:B,2,FALSE))</f>
        <v/>
      </c>
      <c r="B1935" s="1" t="str">
        <f>IF(G1935="","",IF(LEFT(VLOOKUP(G1935,官網匯出!A:AQ,43,0),2)="wf",VLOOKUP(VLOOKUP(G1935,官網匯出!A:AQ,43,0),團名!$I$1:$K$12,2,FALSE),"N0071"))</f>
        <v/>
      </c>
      <c r="C1935" s="1" t="str">
        <f>IFERROR(VLOOKUP(官網匯出!D1935,團名!E:G,3,FALSE),"")</f>
        <v/>
      </c>
      <c r="D1935" s="1" t="str">
        <f t="shared" si="341"/>
        <v/>
      </c>
      <c r="E1935" s="1" t="str">
        <f t="shared" si="342"/>
        <v/>
      </c>
      <c r="F1935" s="1" t="str">
        <f>IF(官網匯出!F1935="已付款","","B0012")</f>
        <v>B0012</v>
      </c>
      <c r="G1935" s="1" t="str">
        <f>IF(官網匯出!A1935="","",官網匯出!A1935)</f>
        <v/>
      </c>
      <c r="H1935" s="3" t="str">
        <f>IF(官網匯出!B1935="","",官網匯出!B1935)</f>
        <v/>
      </c>
      <c r="I1935" s="1" t="str">
        <f>IF(官網匯出!C1935="","",官網匯出!C1935)</f>
        <v/>
      </c>
      <c r="J1935" s="1" t="str">
        <f>IF(官網匯出!D1935="","",官網匯出!D1935)</f>
        <v/>
      </c>
      <c r="K1935" s="3" t="str">
        <f>IF(官網匯出!E1935="","",官網匯出!E1935)</f>
        <v/>
      </c>
      <c r="L1935" s="1" t="str">
        <f>IF(官網匯出!F1935="","",官網匯出!F1935)</f>
        <v/>
      </c>
      <c r="M1935" s="1" t="str">
        <f>IF(官網匯出!G1935="","",官網匯出!G1935)</f>
        <v/>
      </c>
      <c r="N1935" s="1" t="str">
        <f>IF(官網匯出!H1935="","",官網匯出!H1935)</f>
        <v/>
      </c>
      <c r="P1935" s="1" t="str">
        <f>IF(官網匯出!J1935="","",RIGHT(官網匯出!J1935,LEN(官網匯出!J1935)-2))</f>
        <v/>
      </c>
      <c r="Q1935" s="1" t="str">
        <f>IF(官網匯出!K1935="","",官網匯出!K1935)</f>
        <v/>
      </c>
      <c r="R1935" s="1" t="str">
        <f>IF(官網匯出!L1935="","",官網匯出!L1935)</f>
        <v/>
      </c>
      <c r="S1935" s="1" t="str">
        <f>IF(官網匯出!M1935="","",官網匯出!M1935)</f>
        <v/>
      </c>
      <c r="T1935" s="1" t="str">
        <f>IF(官網匯出!N1935="","",官網匯出!N1935)</f>
        <v/>
      </c>
      <c r="U1935" s="1" t="str">
        <f>IF(官網匯出!O1935="","",官網匯出!O1935)</f>
        <v/>
      </c>
      <c r="V1935" s="1" t="str">
        <f>IF(官網匯出!P1935="",IF(G1935="","",0),官網匯出!P1935)</f>
        <v/>
      </c>
      <c r="W1935" s="1" t="str">
        <f>IF(官網匯出!Q1935="",IF(G1935="","",0),官網匯出!Q1935)</f>
        <v/>
      </c>
      <c r="X1935" s="1" t="str">
        <f>IF(官網匯出!R1935="","",官網匯出!R1935)</f>
        <v/>
      </c>
      <c r="Y1935" s="1" t="str">
        <f>IF(官網匯出!S1935="","",官網匯出!S1935)</f>
        <v/>
      </c>
      <c r="Z1935" s="1" t="str">
        <f>IF(G1935="","",官網匯出!T1935)</f>
        <v/>
      </c>
      <c r="AA1935" s="1" t="str">
        <f>IF(G1935="","",官網匯出!AK1935)</f>
        <v/>
      </c>
      <c r="AB1935" s="1" t="str">
        <f>IF(G1935="","",IF(官網匯出!V1935="","",官網匯出!V1935))</f>
        <v/>
      </c>
      <c r="AJ1935" s="1" t="str">
        <f>IF(G1935="","",IF(官網匯出!AE1935="","",官網匯出!AE1935))</f>
        <v/>
      </c>
      <c r="AK1935" s="1" t="str">
        <f>IF(G1935="","",IF(官網匯出!AD1935="","",官網匯出!AD1935))</f>
        <v/>
      </c>
      <c r="AL1935" s="1" t="str">
        <f t="shared" si="343"/>
        <v>0</v>
      </c>
      <c r="AM1935" s="1" t="str">
        <f>IF(官網匯出!AG1935="","",官網匯出!AG1935)</f>
        <v/>
      </c>
      <c r="AN1935" s="1" t="str">
        <f>IF(G1935="","",IF(官網匯出!AH1935="","",官網匯出!AH1935))</f>
        <v/>
      </c>
      <c r="AO1935" s="14" t="str">
        <f t="shared" si="344"/>
        <v/>
      </c>
      <c r="AP1935" s="14" t="str">
        <f t="shared" si="345"/>
        <v>1</v>
      </c>
      <c r="AQ1935" s="14" t="str">
        <f t="shared" si="346"/>
        <v>0</v>
      </c>
      <c r="AR1935" s="1" t="str">
        <f t="shared" si="347"/>
        <v/>
      </c>
      <c r="AS1935" s="1" t="str">
        <f t="shared" si="348"/>
        <v/>
      </c>
      <c r="AT1935" s="1" t="str">
        <f t="shared" si="349"/>
        <v/>
      </c>
      <c r="AU1935" s="1" t="str">
        <f t="shared" si="340"/>
        <v/>
      </c>
      <c r="AV1935" s="1" t="e">
        <f>IF(VLOOKUP(G1935,官網匯出!A:AQ,42,FALSE)="","[黃金盾官網]",VLOOKUP(G1935,官網匯出!A:AQ,42,FALSE))</f>
        <v>#N/A</v>
      </c>
      <c r="AW1935" s="1" t="e">
        <f>IF(LEFT(VLOOKUP(G1935,官網匯出!A:AS,43,FALSE),2)="","web",LEFT(VLOOKUP(G1935,官網匯出!A:AS,43,FALSE),2))</f>
        <v>#N/A</v>
      </c>
      <c r="AX1935" s="1" t="str">
        <f t="shared" si="350"/>
        <v>O</v>
      </c>
    </row>
    <row r="1936" spans="1:50">
      <c r="A1936" s="1" t="str">
        <f>IF(G1936="","",VLOOKUP(官網轉換!AW1936,團名!A:B,2,FALSE))</f>
        <v/>
      </c>
      <c r="B1936" s="1" t="str">
        <f>IF(G1936="","",IF(LEFT(VLOOKUP(G1936,官網匯出!A:AQ,43,0),2)="wf",VLOOKUP(VLOOKUP(G1936,官網匯出!A:AQ,43,0),團名!$I$1:$K$12,2,FALSE),"N0071"))</f>
        <v/>
      </c>
      <c r="C1936" s="1" t="str">
        <f>IFERROR(VLOOKUP(官網匯出!D1936,團名!E:G,3,FALSE),"")</f>
        <v/>
      </c>
      <c r="D1936" s="1" t="str">
        <f t="shared" si="341"/>
        <v/>
      </c>
      <c r="E1936" s="1" t="str">
        <f t="shared" si="342"/>
        <v/>
      </c>
      <c r="F1936" s="1" t="str">
        <f>IF(官網匯出!F1936="已付款","","B0012")</f>
        <v>B0012</v>
      </c>
      <c r="G1936" s="1" t="str">
        <f>IF(官網匯出!A1936="","",官網匯出!A1936)</f>
        <v/>
      </c>
      <c r="H1936" s="3" t="str">
        <f>IF(官網匯出!B1936="","",官網匯出!B1936)</f>
        <v/>
      </c>
      <c r="I1936" s="1" t="str">
        <f>IF(官網匯出!C1936="","",官網匯出!C1936)</f>
        <v/>
      </c>
      <c r="J1936" s="1" t="str">
        <f>IF(官網匯出!D1936="","",官網匯出!D1936)</f>
        <v/>
      </c>
      <c r="K1936" s="3" t="str">
        <f>IF(官網匯出!E1936="","",官網匯出!E1936)</f>
        <v/>
      </c>
      <c r="L1936" s="1" t="str">
        <f>IF(官網匯出!F1936="","",官網匯出!F1936)</f>
        <v/>
      </c>
      <c r="M1936" s="1" t="str">
        <f>IF(官網匯出!G1936="","",官網匯出!G1936)</f>
        <v/>
      </c>
      <c r="N1936" s="1" t="str">
        <f>IF(官網匯出!H1936="","",官網匯出!H1936)</f>
        <v/>
      </c>
      <c r="P1936" s="1" t="str">
        <f>IF(官網匯出!J1936="","",RIGHT(官網匯出!J1936,LEN(官網匯出!J1936)-2))</f>
        <v/>
      </c>
      <c r="Q1936" s="1" t="str">
        <f>IF(官網匯出!K1936="","",官網匯出!K1936)</f>
        <v/>
      </c>
      <c r="R1936" s="1" t="str">
        <f>IF(官網匯出!L1936="","",官網匯出!L1936)</f>
        <v/>
      </c>
      <c r="S1936" s="1" t="str">
        <f>IF(官網匯出!M1936="","",官網匯出!M1936)</f>
        <v/>
      </c>
      <c r="T1936" s="1" t="str">
        <f>IF(官網匯出!N1936="","",官網匯出!N1936)</f>
        <v/>
      </c>
      <c r="U1936" s="1" t="str">
        <f>IF(官網匯出!O1936="","",官網匯出!O1936)</f>
        <v/>
      </c>
      <c r="V1936" s="1" t="str">
        <f>IF(官網匯出!P1936="",IF(G1936="","",0),官網匯出!P1936)</f>
        <v/>
      </c>
      <c r="W1936" s="1" t="str">
        <f>IF(官網匯出!Q1936="",IF(G1936="","",0),官網匯出!Q1936)</f>
        <v/>
      </c>
      <c r="X1936" s="1" t="str">
        <f>IF(官網匯出!R1936="","",官網匯出!R1936)</f>
        <v/>
      </c>
      <c r="Y1936" s="1" t="str">
        <f>IF(官網匯出!S1936="","",官網匯出!S1936)</f>
        <v/>
      </c>
      <c r="Z1936" s="1" t="str">
        <f>IF(G1936="","",官網匯出!T1936)</f>
        <v/>
      </c>
      <c r="AA1936" s="1" t="str">
        <f>IF(G1936="","",官網匯出!AK1936)</f>
        <v/>
      </c>
      <c r="AB1936" s="1" t="str">
        <f>IF(G1936="","",IF(官網匯出!V1936="","",官網匯出!V1936))</f>
        <v/>
      </c>
      <c r="AJ1936" s="1" t="str">
        <f>IF(G1936="","",IF(官網匯出!AE1936="","",官網匯出!AE1936))</f>
        <v/>
      </c>
      <c r="AK1936" s="1" t="str">
        <f>IF(G1936="","",IF(官網匯出!AD1936="","",官網匯出!AD1936))</f>
        <v/>
      </c>
      <c r="AL1936" s="1" t="str">
        <f t="shared" si="343"/>
        <v>0</v>
      </c>
      <c r="AM1936" s="1" t="str">
        <f>IF(官網匯出!AG1936="","",官網匯出!AG1936)</f>
        <v/>
      </c>
      <c r="AN1936" s="1" t="str">
        <f>IF(G1936="","",IF(官網匯出!AH1936="","",官網匯出!AH1936))</f>
        <v/>
      </c>
      <c r="AO1936" s="14" t="str">
        <f t="shared" si="344"/>
        <v/>
      </c>
      <c r="AP1936" s="14" t="str">
        <f t="shared" si="345"/>
        <v>1</v>
      </c>
      <c r="AQ1936" s="14" t="str">
        <f t="shared" si="346"/>
        <v>0</v>
      </c>
      <c r="AR1936" s="1" t="str">
        <f t="shared" si="347"/>
        <v/>
      </c>
      <c r="AS1936" s="1" t="str">
        <f t="shared" si="348"/>
        <v/>
      </c>
      <c r="AT1936" s="1" t="str">
        <f t="shared" si="349"/>
        <v/>
      </c>
      <c r="AU1936" s="1" t="str">
        <f t="shared" si="340"/>
        <v/>
      </c>
      <c r="AV1936" s="1" t="e">
        <f>IF(VLOOKUP(G1936,官網匯出!A:AQ,42,FALSE)="","[黃金盾官網]",VLOOKUP(G1936,官網匯出!A:AQ,42,FALSE))</f>
        <v>#N/A</v>
      </c>
      <c r="AW1936" s="1" t="e">
        <f>IF(LEFT(VLOOKUP(G1936,官網匯出!A:AS,43,FALSE),2)="","web",LEFT(VLOOKUP(G1936,官網匯出!A:AS,43,FALSE),2))</f>
        <v>#N/A</v>
      </c>
      <c r="AX1936" s="1" t="str">
        <f t="shared" si="350"/>
        <v>O</v>
      </c>
    </row>
    <row r="1937" spans="1:50">
      <c r="A1937" s="1" t="str">
        <f>IF(G1937="","",VLOOKUP(官網轉換!AW1937,團名!A:B,2,FALSE))</f>
        <v/>
      </c>
      <c r="B1937" s="1" t="str">
        <f>IF(G1937="","",IF(LEFT(VLOOKUP(G1937,官網匯出!A:AQ,43,0),2)="wf",VLOOKUP(VLOOKUP(G1937,官網匯出!A:AQ,43,0),團名!$I$1:$K$12,2,FALSE),"N0071"))</f>
        <v/>
      </c>
      <c r="C1937" s="1" t="str">
        <f>IFERROR(VLOOKUP(官網匯出!D1937,團名!E:G,3,FALSE),"")</f>
        <v/>
      </c>
      <c r="D1937" s="1" t="str">
        <f t="shared" si="341"/>
        <v/>
      </c>
      <c r="E1937" s="1" t="str">
        <f t="shared" si="342"/>
        <v/>
      </c>
      <c r="F1937" s="1" t="str">
        <f>IF(官網匯出!F1937="已付款","","B0012")</f>
        <v>B0012</v>
      </c>
      <c r="G1937" s="1" t="str">
        <f>IF(官網匯出!A1937="","",官網匯出!A1937)</f>
        <v/>
      </c>
      <c r="H1937" s="3" t="str">
        <f>IF(官網匯出!B1937="","",官網匯出!B1937)</f>
        <v/>
      </c>
      <c r="I1937" s="1" t="str">
        <f>IF(官網匯出!C1937="","",官網匯出!C1937)</f>
        <v/>
      </c>
      <c r="J1937" s="1" t="str">
        <f>IF(官網匯出!D1937="","",官網匯出!D1937)</f>
        <v/>
      </c>
      <c r="K1937" s="3" t="str">
        <f>IF(官網匯出!E1937="","",官網匯出!E1937)</f>
        <v/>
      </c>
      <c r="L1937" s="1" t="str">
        <f>IF(官網匯出!F1937="","",官網匯出!F1937)</f>
        <v/>
      </c>
      <c r="M1937" s="1" t="str">
        <f>IF(官網匯出!G1937="","",官網匯出!G1937)</f>
        <v/>
      </c>
      <c r="N1937" s="1" t="str">
        <f>IF(官網匯出!H1937="","",官網匯出!H1937)</f>
        <v/>
      </c>
      <c r="P1937" s="1" t="str">
        <f>IF(官網匯出!J1937="","",RIGHT(官網匯出!J1937,LEN(官網匯出!J1937)-2))</f>
        <v/>
      </c>
      <c r="Q1937" s="1" t="str">
        <f>IF(官網匯出!K1937="","",官網匯出!K1937)</f>
        <v/>
      </c>
      <c r="R1937" s="1" t="str">
        <f>IF(官網匯出!L1937="","",官網匯出!L1937)</f>
        <v/>
      </c>
      <c r="S1937" s="1" t="str">
        <f>IF(官網匯出!M1937="","",官網匯出!M1937)</f>
        <v/>
      </c>
      <c r="T1937" s="1" t="str">
        <f>IF(官網匯出!N1937="","",官網匯出!N1937)</f>
        <v/>
      </c>
      <c r="U1937" s="1" t="str">
        <f>IF(官網匯出!O1937="","",官網匯出!O1937)</f>
        <v/>
      </c>
      <c r="V1937" s="1" t="str">
        <f>IF(官網匯出!P1937="",IF(G1937="","",0),官網匯出!P1937)</f>
        <v/>
      </c>
      <c r="W1937" s="1" t="str">
        <f>IF(官網匯出!Q1937="",IF(G1937="","",0),官網匯出!Q1937)</f>
        <v/>
      </c>
      <c r="X1937" s="1" t="str">
        <f>IF(官網匯出!R1937="","",官網匯出!R1937)</f>
        <v/>
      </c>
      <c r="Y1937" s="1" t="str">
        <f>IF(官網匯出!S1937="","",官網匯出!S1937)</f>
        <v/>
      </c>
      <c r="Z1937" s="1" t="str">
        <f>IF(G1937="","",官網匯出!T1937)</f>
        <v/>
      </c>
      <c r="AA1937" s="1" t="str">
        <f>IF(G1937="","",官網匯出!AK1937)</f>
        <v/>
      </c>
      <c r="AB1937" s="1" t="str">
        <f>IF(G1937="","",IF(官網匯出!V1937="","",官網匯出!V1937))</f>
        <v/>
      </c>
      <c r="AJ1937" s="1" t="str">
        <f>IF(G1937="","",IF(官網匯出!AE1937="","",官網匯出!AE1937))</f>
        <v/>
      </c>
      <c r="AK1937" s="1" t="str">
        <f>IF(G1937="","",IF(官網匯出!AD1937="","",官網匯出!AD1937))</f>
        <v/>
      </c>
      <c r="AL1937" s="1" t="str">
        <f t="shared" si="343"/>
        <v>0</v>
      </c>
      <c r="AM1937" s="1" t="str">
        <f>IF(官網匯出!AG1937="","",官網匯出!AG1937)</f>
        <v/>
      </c>
      <c r="AN1937" s="1" t="str">
        <f>IF(G1937="","",IF(官網匯出!AH1937="","",官網匯出!AH1937))</f>
        <v/>
      </c>
      <c r="AO1937" s="14" t="str">
        <f t="shared" si="344"/>
        <v/>
      </c>
      <c r="AP1937" s="14" t="str">
        <f t="shared" si="345"/>
        <v>1</v>
      </c>
      <c r="AQ1937" s="14" t="str">
        <f t="shared" si="346"/>
        <v>0</v>
      </c>
      <c r="AR1937" s="1" t="str">
        <f t="shared" si="347"/>
        <v/>
      </c>
      <c r="AS1937" s="1" t="str">
        <f t="shared" si="348"/>
        <v/>
      </c>
      <c r="AT1937" s="1" t="str">
        <f t="shared" si="349"/>
        <v/>
      </c>
      <c r="AU1937" s="1" t="str">
        <f t="shared" si="340"/>
        <v/>
      </c>
      <c r="AV1937" s="1" t="e">
        <f>IF(VLOOKUP(G1937,官網匯出!A:AQ,42,FALSE)="","[黃金盾官網]",VLOOKUP(G1937,官網匯出!A:AQ,42,FALSE))</f>
        <v>#N/A</v>
      </c>
      <c r="AW1937" s="1" t="e">
        <f>IF(LEFT(VLOOKUP(G1937,官網匯出!A:AS,43,FALSE),2)="","web",LEFT(VLOOKUP(G1937,官網匯出!A:AS,43,FALSE),2))</f>
        <v>#N/A</v>
      </c>
      <c r="AX1937" s="1" t="str">
        <f t="shared" si="350"/>
        <v>O</v>
      </c>
    </row>
    <row r="1938" spans="1:50">
      <c r="A1938" s="1" t="str">
        <f>IF(G1938="","",VLOOKUP(官網轉換!AW1938,團名!A:B,2,FALSE))</f>
        <v/>
      </c>
      <c r="B1938" s="1" t="str">
        <f>IF(G1938="","",IF(LEFT(VLOOKUP(G1938,官網匯出!A:AQ,43,0),2)="wf",VLOOKUP(VLOOKUP(G1938,官網匯出!A:AQ,43,0),團名!$I$1:$K$12,2,FALSE),"N0071"))</f>
        <v/>
      </c>
      <c r="C1938" s="1" t="str">
        <f>IFERROR(VLOOKUP(官網匯出!D1938,團名!E:G,3,FALSE),"")</f>
        <v/>
      </c>
      <c r="D1938" s="1" t="str">
        <f t="shared" si="341"/>
        <v/>
      </c>
      <c r="E1938" s="1" t="str">
        <f t="shared" si="342"/>
        <v/>
      </c>
      <c r="F1938" s="1" t="str">
        <f>IF(官網匯出!F1938="已付款","","B0012")</f>
        <v>B0012</v>
      </c>
      <c r="G1938" s="1" t="str">
        <f>IF(官網匯出!A1938="","",官網匯出!A1938)</f>
        <v/>
      </c>
      <c r="H1938" s="3" t="str">
        <f>IF(官網匯出!B1938="","",官網匯出!B1938)</f>
        <v/>
      </c>
      <c r="I1938" s="1" t="str">
        <f>IF(官網匯出!C1938="","",官網匯出!C1938)</f>
        <v/>
      </c>
      <c r="J1938" s="1" t="str">
        <f>IF(官網匯出!D1938="","",官網匯出!D1938)</f>
        <v/>
      </c>
      <c r="K1938" s="3" t="str">
        <f>IF(官網匯出!E1938="","",官網匯出!E1938)</f>
        <v/>
      </c>
      <c r="L1938" s="1" t="str">
        <f>IF(官網匯出!F1938="","",官網匯出!F1938)</f>
        <v/>
      </c>
      <c r="M1938" s="1" t="str">
        <f>IF(官網匯出!G1938="","",官網匯出!G1938)</f>
        <v/>
      </c>
      <c r="N1938" s="1" t="str">
        <f>IF(官網匯出!H1938="","",官網匯出!H1938)</f>
        <v/>
      </c>
      <c r="P1938" s="1" t="str">
        <f>IF(官網匯出!J1938="","",RIGHT(官網匯出!J1938,LEN(官網匯出!J1938)-2))</f>
        <v/>
      </c>
      <c r="Q1938" s="1" t="str">
        <f>IF(官網匯出!K1938="","",官網匯出!K1938)</f>
        <v/>
      </c>
      <c r="R1938" s="1" t="str">
        <f>IF(官網匯出!L1938="","",官網匯出!L1938)</f>
        <v/>
      </c>
      <c r="S1938" s="1" t="str">
        <f>IF(官網匯出!M1938="","",官網匯出!M1938)</f>
        <v/>
      </c>
      <c r="T1938" s="1" t="str">
        <f>IF(官網匯出!N1938="","",官網匯出!N1938)</f>
        <v/>
      </c>
      <c r="U1938" s="1" t="str">
        <f>IF(官網匯出!O1938="","",官網匯出!O1938)</f>
        <v/>
      </c>
      <c r="V1938" s="1" t="str">
        <f>IF(官網匯出!P1938="",IF(G1938="","",0),官網匯出!P1938)</f>
        <v/>
      </c>
      <c r="W1938" s="1" t="str">
        <f>IF(官網匯出!Q1938="",IF(G1938="","",0),官網匯出!Q1938)</f>
        <v/>
      </c>
      <c r="X1938" s="1" t="str">
        <f>IF(官網匯出!R1938="","",官網匯出!R1938)</f>
        <v/>
      </c>
      <c r="Y1938" s="1" t="str">
        <f>IF(官網匯出!S1938="","",官網匯出!S1938)</f>
        <v/>
      </c>
      <c r="Z1938" s="1" t="str">
        <f>IF(G1938="","",官網匯出!T1938)</f>
        <v/>
      </c>
      <c r="AA1938" s="1" t="str">
        <f>IF(G1938="","",官網匯出!AK1938)</f>
        <v/>
      </c>
      <c r="AB1938" s="1" t="str">
        <f>IF(G1938="","",IF(官網匯出!V1938="","",官網匯出!V1938))</f>
        <v/>
      </c>
      <c r="AJ1938" s="1" t="str">
        <f>IF(G1938="","",IF(官網匯出!AE1938="","",官網匯出!AE1938))</f>
        <v/>
      </c>
      <c r="AK1938" s="1" t="str">
        <f>IF(G1938="","",IF(官網匯出!AD1938="","",官網匯出!AD1938))</f>
        <v/>
      </c>
      <c r="AL1938" s="1" t="str">
        <f t="shared" si="343"/>
        <v>0</v>
      </c>
      <c r="AM1938" s="1" t="str">
        <f>IF(官網匯出!AG1938="","",官網匯出!AG1938)</f>
        <v/>
      </c>
      <c r="AN1938" s="1" t="str">
        <f>IF(G1938="","",IF(官網匯出!AH1938="","",官網匯出!AH1938))</f>
        <v/>
      </c>
      <c r="AO1938" s="14" t="str">
        <f t="shared" si="344"/>
        <v/>
      </c>
      <c r="AP1938" s="14" t="str">
        <f t="shared" si="345"/>
        <v>1</v>
      </c>
      <c r="AQ1938" s="14" t="str">
        <f t="shared" si="346"/>
        <v>0</v>
      </c>
      <c r="AR1938" s="1" t="str">
        <f t="shared" si="347"/>
        <v/>
      </c>
      <c r="AS1938" s="1" t="str">
        <f t="shared" si="348"/>
        <v/>
      </c>
      <c r="AT1938" s="1" t="str">
        <f t="shared" si="349"/>
        <v/>
      </c>
      <c r="AU1938" s="1" t="str">
        <f t="shared" si="340"/>
        <v/>
      </c>
      <c r="AV1938" s="1" t="e">
        <f>IF(VLOOKUP(G1938,官網匯出!A:AQ,42,FALSE)="","[黃金盾官網]",VLOOKUP(G1938,官網匯出!A:AQ,42,FALSE))</f>
        <v>#N/A</v>
      </c>
      <c r="AW1938" s="1" t="e">
        <f>IF(LEFT(VLOOKUP(G1938,官網匯出!A:AS,43,FALSE),2)="","web",LEFT(VLOOKUP(G1938,官網匯出!A:AS,43,FALSE),2))</f>
        <v>#N/A</v>
      </c>
      <c r="AX1938" s="1" t="str">
        <f t="shared" si="350"/>
        <v>O</v>
      </c>
    </row>
    <row r="1939" spans="1:50">
      <c r="A1939" s="1" t="str">
        <f>IF(G1939="","",VLOOKUP(官網轉換!AW1939,團名!A:B,2,FALSE))</f>
        <v/>
      </c>
      <c r="B1939" s="1" t="str">
        <f>IF(G1939="","",IF(LEFT(VLOOKUP(G1939,官網匯出!A:AQ,43,0),2)="wf",VLOOKUP(VLOOKUP(G1939,官網匯出!A:AQ,43,0),團名!$I$1:$K$12,2,FALSE),"N0071"))</f>
        <v/>
      </c>
      <c r="C1939" s="1" t="str">
        <f>IFERROR(VLOOKUP(官網匯出!D1939,團名!E:G,3,FALSE),"")</f>
        <v/>
      </c>
      <c r="D1939" s="1" t="str">
        <f t="shared" si="341"/>
        <v/>
      </c>
      <c r="E1939" s="1" t="str">
        <f t="shared" si="342"/>
        <v/>
      </c>
      <c r="F1939" s="1" t="str">
        <f>IF(官網匯出!F1939="已付款","","B0012")</f>
        <v>B0012</v>
      </c>
      <c r="G1939" s="1" t="str">
        <f>IF(官網匯出!A1939="","",官網匯出!A1939)</f>
        <v/>
      </c>
      <c r="H1939" s="3" t="str">
        <f>IF(官網匯出!B1939="","",官網匯出!B1939)</f>
        <v/>
      </c>
      <c r="I1939" s="1" t="str">
        <f>IF(官網匯出!C1939="","",官網匯出!C1939)</f>
        <v/>
      </c>
      <c r="J1939" s="1" t="str">
        <f>IF(官網匯出!D1939="","",官網匯出!D1939)</f>
        <v/>
      </c>
      <c r="K1939" s="3" t="str">
        <f>IF(官網匯出!E1939="","",官網匯出!E1939)</f>
        <v/>
      </c>
      <c r="L1939" s="1" t="str">
        <f>IF(官網匯出!F1939="","",官網匯出!F1939)</f>
        <v/>
      </c>
      <c r="M1939" s="1" t="str">
        <f>IF(官網匯出!G1939="","",官網匯出!G1939)</f>
        <v/>
      </c>
      <c r="N1939" s="1" t="str">
        <f>IF(官網匯出!H1939="","",官網匯出!H1939)</f>
        <v/>
      </c>
      <c r="P1939" s="1" t="str">
        <f>IF(官網匯出!J1939="","",RIGHT(官網匯出!J1939,LEN(官網匯出!J1939)-2))</f>
        <v/>
      </c>
      <c r="Q1939" s="1" t="str">
        <f>IF(官網匯出!K1939="","",官網匯出!K1939)</f>
        <v/>
      </c>
      <c r="R1939" s="1" t="str">
        <f>IF(官網匯出!L1939="","",官網匯出!L1939)</f>
        <v/>
      </c>
      <c r="S1939" s="1" t="str">
        <f>IF(官網匯出!M1939="","",官網匯出!M1939)</f>
        <v/>
      </c>
      <c r="T1939" s="1" t="str">
        <f>IF(官網匯出!N1939="","",官網匯出!N1939)</f>
        <v/>
      </c>
      <c r="U1939" s="1" t="str">
        <f>IF(官網匯出!O1939="","",官網匯出!O1939)</f>
        <v/>
      </c>
      <c r="V1939" s="1" t="str">
        <f>IF(官網匯出!P1939="",IF(G1939="","",0),官網匯出!P1939)</f>
        <v/>
      </c>
      <c r="W1939" s="1" t="str">
        <f>IF(官網匯出!Q1939="",IF(G1939="","",0),官網匯出!Q1939)</f>
        <v/>
      </c>
      <c r="X1939" s="1" t="str">
        <f>IF(官網匯出!R1939="","",官網匯出!R1939)</f>
        <v/>
      </c>
      <c r="Y1939" s="1" t="str">
        <f>IF(官網匯出!S1939="","",官網匯出!S1939)</f>
        <v/>
      </c>
      <c r="Z1939" s="1" t="str">
        <f>IF(G1939="","",官網匯出!T1939)</f>
        <v/>
      </c>
      <c r="AA1939" s="1" t="str">
        <f>IF(G1939="","",官網匯出!AK1939)</f>
        <v/>
      </c>
      <c r="AB1939" s="1" t="str">
        <f>IF(G1939="","",IF(官網匯出!V1939="","",官網匯出!V1939))</f>
        <v/>
      </c>
      <c r="AJ1939" s="1" t="str">
        <f>IF(G1939="","",IF(官網匯出!AE1939="","",官網匯出!AE1939))</f>
        <v/>
      </c>
      <c r="AK1939" s="1" t="str">
        <f>IF(G1939="","",IF(官網匯出!AD1939="","",官網匯出!AD1939))</f>
        <v/>
      </c>
      <c r="AL1939" s="1" t="str">
        <f t="shared" si="343"/>
        <v>0</v>
      </c>
      <c r="AM1939" s="1" t="str">
        <f>IF(官網匯出!AG1939="","",官網匯出!AG1939)</f>
        <v/>
      </c>
      <c r="AN1939" s="1" t="str">
        <f>IF(G1939="","",IF(官網匯出!AH1939="","",官網匯出!AH1939))</f>
        <v/>
      </c>
      <c r="AO1939" s="14" t="str">
        <f t="shared" si="344"/>
        <v/>
      </c>
      <c r="AP1939" s="14" t="str">
        <f t="shared" si="345"/>
        <v>1</v>
      </c>
      <c r="AQ1939" s="14" t="str">
        <f t="shared" si="346"/>
        <v>0</v>
      </c>
      <c r="AR1939" s="1" t="str">
        <f t="shared" si="347"/>
        <v/>
      </c>
      <c r="AS1939" s="1" t="str">
        <f t="shared" si="348"/>
        <v/>
      </c>
      <c r="AT1939" s="1" t="str">
        <f t="shared" si="349"/>
        <v/>
      </c>
      <c r="AU1939" s="1" t="str">
        <f t="shared" si="340"/>
        <v/>
      </c>
      <c r="AV1939" s="1" t="e">
        <f>IF(VLOOKUP(G1939,官網匯出!A:AQ,42,FALSE)="","[黃金盾官網]",VLOOKUP(G1939,官網匯出!A:AQ,42,FALSE))</f>
        <v>#N/A</v>
      </c>
      <c r="AW1939" s="1" t="e">
        <f>IF(LEFT(VLOOKUP(G1939,官網匯出!A:AS,43,FALSE),2)="","web",LEFT(VLOOKUP(G1939,官網匯出!A:AS,43,FALSE),2))</f>
        <v>#N/A</v>
      </c>
      <c r="AX1939" s="1" t="str">
        <f t="shared" si="350"/>
        <v>O</v>
      </c>
    </row>
    <row r="1940" spans="1:50">
      <c r="A1940" s="1" t="str">
        <f>IF(G1940="","",VLOOKUP(官網轉換!AW1940,團名!A:B,2,FALSE))</f>
        <v/>
      </c>
      <c r="B1940" s="1" t="str">
        <f>IF(G1940="","",IF(LEFT(VLOOKUP(G1940,官網匯出!A:AQ,43,0),2)="wf",VLOOKUP(VLOOKUP(G1940,官網匯出!A:AQ,43,0),團名!$I$1:$K$12,2,FALSE),"N0071"))</f>
        <v/>
      </c>
      <c r="C1940" s="1" t="str">
        <f>IFERROR(VLOOKUP(官網匯出!D1940,團名!E:G,3,FALSE),"")</f>
        <v/>
      </c>
      <c r="D1940" s="1" t="str">
        <f t="shared" si="341"/>
        <v/>
      </c>
      <c r="E1940" s="1" t="str">
        <f t="shared" si="342"/>
        <v/>
      </c>
      <c r="F1940" s="1" t="str">
        <f>IF(官網匯出!F1940="已付款","","B0012")</f>
        <v>B0012</v>
      </c>
      <c r="G1940" s="1" t="str">
        <f>IF(官網匯出!A1940="","",官網匯出!A1940)</f>
        <v/>
      </c>
      <c r="H1940" s="3" t="str">
        <f>IF(官網匯出!B1940="","",官網匯出!B1940)</f>
        <v/>
      </c>
      <c r="I1940" s="1" t="str">
        <f>IF(官網匯出!C1940="","",官網匯出!C1940)</f>
        <v/>
      </c>
      <c r="J1940" s="1" t="str">
        <f>IF(官網匯出!D1940="","",官網匯出!D1940)</f>
        <v/>
      </c>
      <c r="K1940" s="3" t="str">
        <f>IF(官網匯出!E1940="","",官網匯出!E1940)</f>
        <v/>
      </c>
      <c r="L1940" s="1" t="str">
        <f>IF(官網匯出!F1940="","",官網匯出!F1940)</f>
        <v/>
      </c>
      <c r="M1940" s="1" t="str">
        <f>IF(官網匯出!G1940="","",官網匯出!G1940)</f>
        <v/>
      </c>
      <c r="N1940" s="1" t="str">
        <f>IF(官網匯出!H1940="","",官網匯出!H1940)</f>
        <v/>
      </c>
      <c r="P1940" s="1" t="str">
        <f>IF(官網匯出!J1940="","",RIGHT(官網匯出!J1940,LEN(官網匯出!J1940)-2))</f>
        <v/>
      </c>
      <c r="Q1940" s="1" t="str">
        <f>IF(官網匯出!K1940="","",官網匯出!K1940)</f>
        <v/>
      </c>
      <c r="R1940" s="1" t="str">
        <f>IF(官網匯出!L1940="","",官網匯出!L1940)</f>
        <v/>
      </c>
      <c r="S1940" s="1" t="str">
        <f>IF(官網匯出!M1940="","",官網匯出!M1940)</f>
        <v/>
      </c>
      <c r="T1940" s="1" t="str">
        <f>IF(官網匯出!N1940="","",官網匯出!N1940)</f>
        <v/>
      </c>
      <c r="U1940" s="1" t="str">
        <f>IF(官網匯出!O1940="","",官網匯出!O1940)</f>
        <v/>
      </c>
      <c r="V1940" s="1" t="str">
        <f>IF(官網匯出!P1940="",IF(G1940="","",0),官網匯出!P1940)</f>
        <v/>
      </c>
      <c r="W1940" s="1" t="str">
        <f>IF(官網匯出!Q1940="",IF(G1940="","",0),官網匯出!Q1940)</f>
        <v/>
      </c>
      <c r="X1940" s="1" t="str">
        <f>IF(官網匯出!R1940="","",官網匯出!R1940)</f>
        <v/>
      </c>
      <c r="Y1940" s="1" t="str">
        <f>IF(官網匯出!S1940="","",官網匯出!S1940)</f>
        <v/>
      </c>
      <c r="Z1940" s="1" t="str">
        <f>IF(G1940="","",官網匯出!T1940)</f>
        <v/>
      </c>
      <c r="AA1940" s="1" t="str">
        <f>IF(G1940="","",官網匯出!AK1940)</f>
        <v/>
      </c>
      <c r="AB1940" s="1" t="str">
        <f>IF(G1940="","",IF(官網匯出!V1940="","",官網匯出!V1940))</f>
        <v/>
      </c>
      <c r="AJ1940" s="1" t="str">
        <f>IF(G1940="","",IF(官網匯出!AE1940="","",官網匯出!AE1940))</f>
        <v/>
      </c>
      <c r="AK1940" s="1" t="str">
        <f>IF(G1940="","",IF(官網匯出!AD1940="","",官網匯出!AD1940))</f>
        <v/>
      </c>
      <c r="AL1940" s="1" t="str">
        <f t="shared" si="343"/>
        <v>0</v>
      </c>
      <c r="AM1940" s="1" t="str">
        <f>IF(官網匯出!AG1940="","",官網匯出!AG1940)</f>
        <v/>
      </c>
      <c r="AN1940" s="1" t="str">
        <f>IF(G1940="","",IF(官網匯出!AH1940="","",官網匯出!AH1940))</f>
        <v/>
      </c>
      <c r="AO1940" s="14" t="str">
        <f t="shared" si="344"/>
        <v/>
      </c>
      <c r="AP1940" s="14" t="str">
        <f t="shared" si="345"/>
        <v>1</v>
      </c>
      <c r="AQ1940" s="14" t="str">
        <f t="shared" si="346"/>
        <v>0</v>
      </c>
      <c r="AR1940" s="1" t="str">
        <f t="shared" si="347"/>
        <v/>
      </c>
      <c r="AS1940" s="1" t="str">
        <f t="shared" si="348"/>
        <v/>
      </c>
      <c r="AT1940" s="1" t="str">
        <f t="shared" si="349"/>
        <v/>
      </c>
      <c r="AU1940" s="1" t="str">
        <f t="shared" si="340"/>
        <v/>
      </c>
      <c r="AV1940" s="1" t="e">
        <f>IF(VLOOKUP(G1940,官網匯出!A:AQ,42,FALSE)="","[黃金盾官網]",VLOOKUP(G1940,官網匯出!A:AQ,42,FALSE))</f>
        <v>#N/A</v>
      </c>
      <c r="AW1940" s="1" t="e">
        <f>IF(LEFT(VLOOKUP(G1940,官網匯出!A:AS,43,FALSE),2)="","web",LEFT(VLOOKUP(G1940,官網匯出!A:AS,43,FALSE),2))</f>
        <v>#N/A</v>
      </c>
      <c r="AX1940" s="1" t="str">
        <f t="shared" si="350"/>
        <v>O</v>
      </c>
    </row>
    <row r="1941" spans="1:50">
      <c r="A1941" s="1" t="str">
        <f>IF(G1941="","",VLOOKUP(官網轉換!AW1941,團名!A:B,2,FALSE))</f>
        <v/>
      </c>
      <c r="B1941" s="1" t="str">
        <f>IF(G1941="","",IF(LEFT(VLOOKUP(G1941,官網匯出!A:AQ,43,0),2)="wf",VLOOKUP(VLOOKUP(G1941,官網匯出!A:AQ,43,0),團名!$I$1:$K$12,2,FALSE),"N0071"))</f>
        <v/>
      </c>
      <c r="C1941" s="1" t="str">
        <f>IFERROR(VLOOKUP(官網匯出!D1941,團名!E:G,3,FALSE),"")</f>
        <v/>
      </c>
      <c r="D1941" s="1" t="str">
        <f t="shared" si="341"/>
        <v/>
      </c>
      <c r="E1941" s="1" t="str">
        <f t="shared" si="342"/>
        <v/>
      </c>
      <c r="F1941" s="1" t="str">
        <f>IF(官網匯出!F1941="已付款","","B0012")</f>
        <v>B0012</v>
      </c>
      <c r="G1941" s="1" t="str">
        <f>IF(官網匯出!A1941="","",官網匯出!A1941)</f>
        <v/>
      </c>
      <c r="H1941" s="3" t="str">
        <f>IF(官網匯出!B1941="","",官網匯出!B1941)</f>
        <v/>
      </c>
      <c r="I1941" s="1" t="str">
        <f>IF(官網匯出!C1941="","",官網匯出!C1941)</f>
        <v/>
      </c>
      <c r="J1941" s="1" t="str">
        <f>IF(官網匯出!D1941="","",官網匯出!D1941)</f>
        <v/>
      </c>
      <c r="K1941" s="3" t="str">
        <f>IF(官網匯出!E1941="","",官網匯出!E1941)</f>
        <v/>
      </c>
      <c r="L1941" s="1" t="str">
        <f>IF(官網匯出!F1941="","",官網匯出!F1941)</f>
        <v/>
      </c>
      <c r="M1941" s="1" t="str">
        <f>IF(官網匯出!G1941="","",官網匯出!G1941)</f>
        <v/>
      </c>
      <c r="N1941" s="1" t="str">
        <f>IF(官網匯出!H1941="","",官網匯出!H1941)</f>
        <v/>
      </c>
      <c r="P1941" s="1" t="str">
        <f>IF(官網匯出!J1941="","",RIGHT(官網匯出!J1941,LEN(官網匯出!J1941)-2))</f>
        <v/>
      </c>
      <c r="Q1941" s="1" t="str">
        <f>IF(官網匯出!K1941="","",官網匯出!K1941)</f>
        <v/>
      </c>
      <c r="R1941" s="1" t="str">
        <f>IF(官網匯出!L1941="","",官網匯出!L1941)</f>
        <v/>
      </c>
      <c r="S1941" s="1" t="str">
        <f>IF(官網匯出!M1941="","",官網匯出!M1941)</f>
        <v/>
      </c>
      <c r="T1941" s="1" t="str">
        <f>IF(官網匯出!N1941="","",官網匯出!N1941)</f>
        <v/>
      </c>
      <c r="U1941" s="1" t="str">
        <f>IF(官網匯出!O1941="","",官網匯出!O1941)</f>
        <v/>
      </c>
      <c r="V1941" s="1" t="str">
        <f>IF(官網匯出!P1941="",IF(G1941="","",0),官網匯出!P1941)</f>
        <v/>
      </c>
      <c r="W1941" s="1" t="str">
        <f>IF(官網匯出!Q1941="",IF(G1941="","",0),官網匯出!Q1941)</f>
        <v/>
      </c>
      <c r="X1941" s="1" t="str">
        <f>IF(官網匯出!R1941="","",官網匯出!R1941)</f>
        <v/>
      </c>
      <c r="Y1941" s="1" t="str">
        <f>IF(官網匯出!S1941="","",官網匯出!S1941)</f>
        <v/>
      </c>
      <c r="Z1941" s="1" t="str">
        <f>IF(G1941="","",官網匯出!T1941)</f>
        <v/>
      </c>
      <c r="AA1941" s="1" t="str">
        <f>IF(G1941="","",官網匯出!AK1941)</f>
        <v/>
      </c>
      <c r="AB1941" s="1" t="str">
        <f>IF(G1941="","",IF(官網匯出!V1941="","",官網匯出!V1941))</f>
        <v/>
      </c>
      <c r="AJ1941" s="1" t="str">
        <f>IF(G1941="","",IF(官網匯出!AE1941="","",官網匯出!AE1941))</f>
        <v/>
      </c>
      <c r="AK1941" s="1" t="str">
        <f>IF(G1941="","",IF(官網匯出!AD1941="","",官網匯出!AD1941))</f>
        <v/>
      </c>
      <c r="AL1941" s="1" t="str">
        <f t="shared" si="343"/>
        <v>0</v>
      </c>
      <c r="AM1941" s="1" t="str">
        <f>IF(官網匯出!AG1941="","",官網匯出!AG1941)</f>
        <v/>
      </c>
      <c r="AN1941" s="1" t="str">
        <f>IF(G1941="","",IF(官網匯出!AH1941="","",官網匯出!AH1941))</f>
        <v/>
      </c>
      <c r="AO1941" s="14" t="str">
        <f t="shared" si="344"/>
        <v/>
      </c>
      <c r="AP1941" s="14" t="str">
        <f t="shared" si="345"/>
        <v>1</v>
      </c>
      <c r="AQ1941" s="14" t="str">
        <f t="shared" si="346"/>
        <v>0</v>
      </c>
      <c r="AR1941" s="1" t="str">
        <f t="shared" si="347"/>
        <v/>
      </c>
      <c r="AS1941" s="1" t="str">
        <f t="shared" si="348"/>
        <v/>
      </c>
      <c r="AT1941" s="1" t="str">
        <f t="shared" si="349"/>
        <v/>
      </c>
      <c r="AU1941" s="1" t="str">
        <f t="shared" si="340"/>
        <v/>
      </c>
      <c r="AV1941" s="1" t="e">
        <f>IF(VLOOKUP(G1941,官網匯出!A:AQ,42,FALSE)="","[黃金盾官網]",VLOOKUP(G1941,官網匯出!A:AQ,42,FALSE))</f>
        <v>#N/A</v>
      </c>
      <c r="AW1941" s="1" t="e">
        <f>IF(LEFT(VLOOKUP(G1941,官網匯出!A:AS,43,FALSE),2)="","web",LEFT(VLOOKUP(G1941,官網匯出!A:AS,43,FALSE),2))</f>
        <v>#N/A</v>
      </c>
      <c r="AX1941" s="1" t="str">
        <f t="shared" si="350"/>
        <v>O</v>
      </c>
    </row>
    <row r="1942" spans="1:50">
      <c r="A1942" s="1" t="str">
        <f>IF(G1942="","",VLOOKUP(官網轉換!AW1942,團名!A:B,2,FALSE))</f>
        <v/>
      </c>
      <c r="B1942" s="1" t="str">
        <f>IF(G1942="","",IF(LEFT(VLOOKUP(G1942,官網匯出!A:AQ,43,0),2)="wf",VLOOKUP(VLOOKUP(G1942,官網匯出!A:AQ,43,0),團名!$I$1:$K$12,2,FALSE),"N0071"))</f>
        <v/>
      </c>
      <c r="C1942" s="1" t="str">
        <f>IFERROR(VLOOKUP(官網匯出!D1942,團名!E:G,3,FALSE),"")</f>
        <v/>
      </c>
      <c r="D1942" s="1" t="str">
        <f t="shared" si="341"/>
        <v/>
      </c>
      <c r="E1942" s="1" t="str">
        <f t="shared" si="342"/>
        <v/>
      </c>
      <c r="F1942" s="1" t="str">
        <f>IF(官網匯出!F1942="已付款","","B0012")</f>
        <v>B0012</v>
      </c>
      <c r="G1942" s="1" t="str">
        <f>IF(官網匯出!A1942="","",官網匯出!A1942)</f>
        <v/>
      </c>
      <c r="H1942" s="3" t="str">
        <f>IF(官網匯出!B1942="","",官網匯出!B1942)</f>
        <v/>
      </c>
      <c r="I1942" s="1" t="str">
        <f>IF(官網匯出!C1942="","",官網匯出!C1942)</f>
        <v/>
      </c>
      <c r="J1942" s="1" t="str">
        <f>IF(官網匯出!D1942="","",官網匯出!D1942)</f>
        <v/>
      </c>
      <c r="K1942" s="3" t="str">
        <f>IF(官網匯出!E1942="","",官網匯出!E1942)</f>
        <v/>
      </c>
      <c r="L1942" s="1" t="str">
        <f>IF(官網匯出!F1942="","",官網匯出!F1942)</f>
        <v/>
      </c>
      <c r="M1942" s="1" t="str">
        <f>IF(官網匯出!G1942="","",官網匯出!G1942)</f>
        <v/>
      </c>
      <c r="N1942" s="1" t="str">
        <f>IF(官網匯出!H1942="","",官網匯出!H1942)</f>
        <v/>
      </c>
      <c r="P1942" s="1" t="str">
        <f>IF(官網匯出!J1942="","",RIGHT(官網匯出!J1942,LEN(官網匯出!J1942)-2))</f>
        <v/>
      </c>
      <c r="Q1942" s="1" t="str">
        <f>IF(官網匯出!K1942="","",官網匯出!K1942)</f>
        <v/>
      </c>
      <c r="R1942" s="1" t="str">
        <f>IF(官網匯出!L1942="","",官網匯出!L1942)</f>
        <v/>
      </c>
      <c r="S1942" s="1" t="str">
        <f>IF(官網匯出!M1942="","",官網匯出!M1942)</f>
        <v/>
      </c>
      <c r="T1942" s="1" t="str">
        <f>IF(官網匯出!N1942="","",官網匯出!N1942)</f>
        <v/>
      </c>
      <c r="U1942" s="1" t="str">
        <f>IF(官網匯出!O1942="","",官網匯出!O1942)</f>
        <v/>
      </c>
      <c r="V1942" s="1" t="str">
        <f>IF(官網匯出!P1942="",IF(G1942="","",0),官網匯出!P1942)</f>
        <v/>
      </c>
      <c r="W1942" s="1" t="str">
        <f>IF(官網匯出!Q1942="",IF(G1942="","",0),官網匯出!Q1942)</f>
        <v/>
      </c>
      <c r="X1942" s="1" t="str">
        <f>IF(官網匯出!R1942="","",官網匯出!R1942)</f>
        <v/>
      </c>
      <c r="Y1942" s="1" t="str">
        <f>IF(官網匯出!S1942="","",官網匯出!S1942)</f>
        <v/>
      </c>
      <c r="Z1942" s="1" t="str">
        <f>IF(G1942="","",官網匯出!T1942)</f>
        <v/>
      </c>
      <c r="AA1942" s="1" t="str">
        <f>IF(G1942="","",官網匯出!AK1942)</f>
        <v/>
      </c>
      <c r="AB1942" s="1" t="str">
        <f>IF(G1942="","",IF(官網匯出!V1942="","",官網匯出!V1942))</f>
        <v/>
      </c>
      <c r="AJ1942" s="1" t="str">
        <f>IF(G1942="","",IF(官網匯出!AE1942="","",官網匯出!AE1942))</f>
        <v/>
      </c>
      <c r="AK1942" s="1" t="str">
        <f>IF(G1942="","",IF(官網匯出!AD1942="","",官網匯出!AD1942))</f>
        <v/>
      </c>
      <c r="AL1942" s="1" t="str">
        <f t="shared" si="343"/>
        <v>0</v>
      </c>
      <c r="AM1942" s="1" t="str">
        <f>IF(官網匯出!AG1942="","",官網匯出!AG1942)</f>
        <v/>
      </c>
      <c r="AN1942" s="1" t="str">
        <f>IF(G1942="","",IF(官網匯出!AH1942="","",官網匯出!AH1942))</f>
        <v/>
      </c>
      <c r="AO1942" s="14" t="str">
        <f t="shared" si="344"/>
        <v/>
      </c>
      <c r="AP1942" s="14" t="str">
        <f t="shared" si="345"/>
        <v>1</v>
      </c>
      <c r="AQ1942" s="14" t="str">
        <f t="shared" si="346"/>
        <v>0</v>
      </c>
      <c r="AR1942" s="1" t="str">
        <f t="shared" si="347"/>
        <v/>
      </c>
      <c r="AS1942" s="1" t="str">
        <f t="shared" si="348"/>
        <v/>
      </c>
      <c r="AT1942" s="1" t="str">
        <f t="shared" si="349"/>
        <v/>
      </c>
      <c r="AU1942" s="1" t="str">
        <f t="shared" si="340"/>
        <v/>
      </c>
      <c r="AV1942" s="1" t="e">
        <f>IF(VLOOKUP(G1942,官網匯出!A:AQ,42,FALSE)="","[黃金盾官網]",VLOOKUP(G1942,官網匯出!A:AQ,42,FALSE))</f>
        <v>#N/A</v>
      </c>
      <c r="AW1942" s="1" t="e">
        <f>IF(LEFT(VLOOKUP(G1942,官網匯出!A:AS,43,FALSE),2)="","web",LEFT(VLOOKUP(G1942,官網匯出!A:AS,43,FALSE),2))</f>
        <v>#N/A</v>
      </c>
      <c r="AX1942" s="1" t="str">
        <f t="shared" si="350"/>
        <v>O</v>
      </c>
    </row>
    <row r="1943" spans="1:50">
      <c r="A1943" s="1" t="str">
        <f>IF(G1943="","",VLOOKUP(官網轉換!AW1943,團名!A:B,2,FALSE))</f>
        <v/>
      </c>
      <c r="B1943" s="1" t="str">
        <f>IF(G1943="","",IF(LEFT(VLOOKUP(G1943,官網匯出!A:AQ,43,0),2)="wf",VLOOKUP(VLOOKUP(G1943,官網匯出!A:AQ,43,0),團名!$I$1:$K$12,2,FALSE),"N0071"))</f>
        <v/>
      </c>
      <c r="C1943" s="1" t="str">
        <f>IFERROR(VLOOKUP(官網匯出!D1943,團名!E:G,3,FALSE),"")</f>
        <v/>
      </c>
      <c r="D1943" s="1" t="str">
        <f t="shared" si="341"/>
        <v/>
      </c>
      <c r="E1943" s="1" t="str">
        <f t="shared" si="342"/>
        <v/>
      </c>
      <c r="F1943" s="1" t="str">
        <f>IF(官網匯出!F1943="已付款","","B0012")</f>
        <v>B0012</v>
      </c>
      <c r="G1943" s="1" t="str">
        <f>IF(官網匯出!A1943="","",官網匯出!A1943)</f>
        <v/>
      </c>
      <c r="H1943" s="3" t="str">
        <f>IF(官網匯出!B1943="","",官網匯出!B1943)</f>
        <v/>
      </c>
      <c r="I1943" s="1" t="str">
        <f>IF(官網匯出!C1943="","",官網匯出!C1943)</f>
        <v/>
      </c>
      <c r="J1943" s="1" t="str">
        <f>IF(官網匯出!D1943="","",官網匯出!D1943)</f>
        <v/>
      </c>
      <c r="K1943" s="3" t="str">
        <f>IF(官網匯出!E1943="","",官網匯出!E1943)</f>
        <v/>
      </c>
      <c r="L1943" s="1" t="str">
        <f>IF(官網匯出!F1943="","",官網匯出!F1943)</f>
        <v/>
      </c>
      <c r="M1943" s="1" t="str">
        <f>IF(官網匯出!G1943="","",官網匯出!G1943)</f>
        <v/>
      </c>
      <c r="N1943" s="1" t="str">
        <f>IF(官網匯出!H1943="","",官網匯出!H1943)</f>
        <v/>
      </c>
      <c r="P1943" s="1" t="str">
        <f>IF(官網匯出!J1943="","",RIGHT(官網匯出!J1943,LEN(官網匯出!J1943)-2))</f>
        <v/>
      </c>
      <c r="Q1943" s="1" t="str">
        <f>IF(官網匯出!K1943="","",官網匯出!K1943)</f>
        <v/>
      </c>
      <c r="R1943" s="1" t="str">
        <f>IF(官網匯出!L1943="","",官網匯出!L1943)</f>
        <v/>
      </c>
      <c r="S1943" s="1" t="str">
        <f>IF(官網匯出!M1943="","",官網匯出!M1943)</f>
        <v/>
      </c>
      <c r="T1943" s="1" t="str">
        <f>IF(官網匯出!N1943="","",官網匯出!N1943)</f>
        <v/>
      </c>
      <c r="U1943" s="1" t="str">
        <f>IF(官網匯出!O1943="","",官網匯出!O1943)</f>
        <v/>
      </c>
      <c r="V1943" s="1" t="str">
        <f>IF(官網匯出!P1943="",IF(G1943="","",0),官網匯出!P1943)</f>
        <v/>
      </c>
      <c r="W1943" s="1" t="str">
        <f>IF(官網匯出!Q1943="",IF(G1943="","",0),官網匯出!Q1943)</f>
        <v/>
      </c>
      <c r="X1943" s="1" t="str">
        <f>IF(官網匯出!R1943="","",官網匯出!R1943)</f>
        <v/>
      </c>
      <c r="Y1943" s="1" t="str">
        <f>IF(官網匯出!S1943="","",官網匯出!S1943)</f>
        <v/>
      </c>
      <c r="Z1943" s="1" t="str">
        <f>IF(G1943="","",官網匯出!T1943)</f>
        <v/>
      </c>
      <c r="AA1943" s="1" t="str">
        <f>IF(G1943="","",官網匯出!AK1943)</f>
        <v/>
      </c>
      <c r="AB1943" s="1" t="str">
        <f>IF(G1943="","",IF(官網匯出!V1943="","",官網匯出!V1943))</f>
        <v/>
      </c>
      <c r="AJ1943" s="1" t="str">
        <f>IF(G1943="","",IF(官網匯出!AE1943="","",官網匯出!AE1943))</f>
        <v/>
      </c>
      <c r="AK1943" s="1" t="str">
        <f>IF(G1943="","",IF(官網匯出!AD1943="","",官網匯出!AD1943))</f>
        <v/>
      </c>
      <c r="AL1943" s="1" t="str">
        <f t="shared" si="343"/>
        <v>0</v>
      </c>
      <c r="AM1943" s="1" t="str">
        <f>IF(官網匯出!AG1943="","",官網匯出!AG1943)</f>
        <v/>
      </c>
      <c r="AN1943" s="1" t="str">
        <f>IF(G1943="","",IF(官網匯出!AH1943="","",官網匯出!AH1943))</f>
        <v/>
      </c>
      <c r="AO1943" s="14" t="str">
        <f t="shared" si="344"/>
        <v/>
      </c>
      <c r="AP1943" s="14" t="str">
        <f t="shared" si="345"/>
        <v>1</v>
      </c>
      <c r="AQ1943" s="14" t="str">
        <f t="shared" si="346"/>
        <v>0</v>
      </c>
      <c r="AR1943" s="1" t="str">
        <f t="shared" si="347"/>
        <v/>
      </c>
      <c r="AS1943" s="1" t="str">
        <f t="shared" si="348"/>
        <v/>
      </c>
      <c r="AT1943" s="1" t="str">
        <f t="shared" si="349"/>
        <v/>
      </c>
      <c r="AU1943" s="1" t="str">
        <f t="shared" si="340"/>
        <v/>
      </c>
      <c r="AV1943" s="1" t="e">
        <f>IF(VLOOKUP(G1943,官網匯出!A:AQ,42,FALSE)="","[黃金盾官網]",VLOOKUP(G1943,官網匯出!A:AQ,42,FALSE))</f>
        <v>#N/A</v>
      </c>
      <c r="AW1943" s="1" t="e">
        <f>IF(LEFT(VLOOKUP(G1943,官網匯出!A:AS,43,FALSE),2)="","web",LEFT(VLOOKUP(G1943,官網匯出!A:AS,43,FALSE),2))</f>
        <v>#N/A</v>
      </c>
      <c r="AX1943" s="1" t="str">
        <f t="shared" si="350"/>
        <v>O</v>
      </c>
    </row>
    <row r="1944" spans="1:50">
      <c r="A1944" s="1" t="str">
        <f>IF(G1944="","",VLOOKUP(官網轉換!AW1944,團名!A:B,2,FALSE))</f>
        <v/>
      </c>
      <c r="B1944" s="1" t="str">
        <f>IF(G1944="","",IF(LEFT(VLOOKUP(G1944,官網匯出!A:AQ,43,0),2)="wf",VLOOKUP(VLOOKUP(G1944,官網匯出!A:AQ,43,0),團名!$I$1:$K$12,2,FALSE),"N0071"))</f>
        <v/>
      </c>
      <c r="C1944" s="1" t="str">
        <f>IFERROR(VLOOKUP(官網匯出!D1944,團名!E:G,3,FALSE),"")</f>
        <v/>
      </c>
      <c r="D1944" s="1" t="str">
        <f t="shared" si="341"/>
        <v/>
      </c>
      <c r="E1944" s="1" t="str">
        <f t="shared" si="342"/>
        <v/>
      </c>
      <c r="F1944" s="1" t="str">
        <f>IF(官網匯出!F1944="已付款","","B0012")</f>
        <v>B0012</v>
      </c>
      <c r="G1944" s="1" t="str">
        <f>IF(官網匯出!A1944="","",官網匯出!A1944)</f>
        <v/>
      </c>
      <c r="H1944" s="3" t="str">
        <f>IF(官網匯出!B1944="","",官網匯出!B1944)</f>
        <v/>
      </c>
      <c r="I1944" s="1" t="str">
        <f>IF(官網匯出!C1944="","",官網匯出!C1944)</f>
        <v/>
      </c>
      <c r="J1944" s="1" t="str">
        <f>IF(官網匯出!D1944="","",官網匯出!D1944)</f>
        <v/>
      </c>
      <c r="K1944" s="3" t="str">
        <f>IF(官網匯出!E1944="","",官網匯出!E1944)</f>
        <v/>
      </c>
      <c r="L1944" s="1" t="str">
        <f>IF(官網匯出!F1944="","",官網匯出!F1944)</f>
        <v/>
      </c>
      <c r="M1944" s="1" t="str">
        <f>IF(官網匯出!G1944="","",官網匯出!G1944)</f>
        <v/>
      </c>
      <c r="N1944" s="1" t="str">
        <f>IF(官網匯出!H1944="","",官網匯出!H1944)</f>
        <v/>
      </c>
      <c r="P1944" s="1" t="str">
        <f>IF(官網匯出!J1944="","",RIGHT(官網匯出!J1944,LEN(官網匯出!J1944)-2))</f>
        <v/>
      </c>
      <c r="Q1944" s="1" t="str">
        <f>IF(官網匯出!K1944="","",官網匯出!K1944)</f>
        <v/>
      </c>
      <c r="R1944" s="1" t="str">
        <f>IF(官網匯出!L1944="","",官網匯出!L1944)</f>
        <v/>
      </c>
      <c r="S1944" s="1" t="str">
        <f>IF(官網匯出!M1944="","",官網匯出!M1944)</f>
        <v/>
      </c>
      <c r="T1944" s="1" t="str">
        <f>IF(官網匯出!N1944="","",官網匯出!N1944)</f>
        <v/>
      </c>
      <c r="U1944" s="1" t="str">
        <f>IF(官網匯出!O1944="","",官網匯出!O1944)</f>
        <v/>
      </c>
      <c r="V1944" s="1" t="str">
        <f>IF(官網匯出!P1944="",IF(G1944="","",0),官網匯出!P1944)</f>
        <v/>
      </c>
      <c r="W1944" s="1" t="str">
        <f>IF(官網匯出!Q1944="",IF(G1944="","",0),官網匯出!Q1944)</f>
        <v/>
      </c>
      <c r="X1944" s="1" t="str">
        <f>IF(官網匯出!R1944="","",官網匯出!R1944)</f>
        <v/>
      </c>
      <c r="Y1944" s="1" t="str">
        <f>IF(官網匯出!S1944="","",官網匯出!S1944)</f>
        <v/>
      </c>
      <c r="Z1944" s="1" t="str">
        <f>IF(G1944="","",官網匯出!T1944)</f>
        <v/>
      </c>
      <c r="AA1944" s="1" t="str">
        <f>IF(G1944="","",官網匯出!AK1944)</f>
        <v/>
      </c>
      <c r="AB1944" s="1" t="str">
        <f>IF(G1944="","",IF(官網匯出!V1944="","",官網匯出!V1944))</f>
        <v/>
      </c>
      <c r="AJ1944" s="1" t="str">
        <f>IF(G1944="","",IF(官網匯出!AE1944="","",官網匯出!AE1944))</f>
        <v/>
      </c>
      <c r="AK1944" s="1" t="str">
        <f>IF(G1944="","",IF(官網匯出!AD1944="","",官網匯出!AD1944))</f>
        <v/>
      </c>
      <c r="AL1944" s="1" t="str">
        <f t="shared" si="343"/>
        <v>0</v>
      </c>
      <c r="AM1944" s="1" t="str">
        <f>IF(官網匯出!AG1944="","",官網匯出!AG1944)</f>
        <v/>
      </c>
      <c r="AN1944" s="1" t="str">
        <f>IF(G1944="","",IF(官網匯出!AH1944="","",官網匯出!AH1944))</f>
        <v/>
      </c>
      <c r="AO1944" s="14" t="str">
        <f t="shared" si="344"/>
        <v/>
      </c>
      <c r="AP1944" s="14" t="str">
        <f t="shared" si="345"/>
        <v>1</v>
      </c>
      <c r="AQ1944" s="14" t="str">
        <f t="shared" si="346"/>
        <v>0</v>
      </c>
      <c r="AR1944" s="1" t="str">
        <f t="shared" si="347"/>
        <v/>
      </c>
      <c r="AS1944" s="1" t="str">
        <f t="shared" si="348"/>
        <v/>
      </c>
      <c r="AT1944" s="1" t="str">
        <f t="shared" si="349"/>
        <v/>
      </c>
      <c r="AU1944" s="1" t="str">
        <f t="shared" si="340"/>
        <v/>
      </c>
      <c r="AV1944" s="1" t="e">
        <f>IF(VLOOKUP(G1944,官網匯出!A:AQ,42,FALSE)="","[黃金盾官網]",VLOOKUP(G1944,官網匯出!A:AQ,42,FALSE))</f>
        <v>#N/A</v>
      </c>
      <c r="AW1944" s="1" t="e">
        <f>IF(LEFT(VLOOKUP(G1944,官網匯出!A:AS,43,FALSE),2)="","web",LEFT(VLOOKUP(G1944,官網匯出!A:AS,43,FALSE),2))</f>
        <v>#N/A</v>
      </c>
      <c r="AX1944" s="1" t="str">
        <f t="shared" si="350"/>
        <v>O</v>
      </c>
    </row>
    <row r="1945" spans="1:50">
      <c r="A1945" s="1" t="str">
        <f>IF(G1945="","",VLOOKUP(官網轉換!AW1945,團名!A:B,2,FALSE))</f>
        <v/>
      </c>
      <c r="B1945" s="1" t="str">
        <f>IF(G1945="","",IF(LEFT(VLOOKUP(G1945,官網匯出!A:AQ,43,0),2)="wf",VLOOKUP(VLOOKUP(G1945,官網匯出!A:AQ,43,0),團名!$I$1:$K$12,2,FALSE),"N0071"))</f>
        <v/>
      </c>
      <c r="C1945" s="1" t="str">
        <f>IFERROR(VLOOKUP(官網匯出!D1945,團名!E:G,3,FALSE),"")</f>
        <v/>
      </c>
      <c r="D1945" s="1" t="str">
        <f t="shared" si="341"/>
        <v/>
      </c>
      <c r="E1945" s="1" t="str">
        <f t="shared" si="342"/>
        <v/>
      </c>
      <c r="F1945" s="1" t="str">
        <f>IF(官網匯出!F1945="已付款","","B0012")</f>
        <v>B0012</v>
      </c>
      <c r="G1945" s="1" t="str">
        <f>IF(官網匯出!A1945="","",官網匯出!A1945)</f>
        <v/>
      </c>
      <c r="H1945" s="3" t="str">
        <f>IF(官網匯出!B1945="","",官網匯出!B1945)</f>
        <v/>
      </c>
      <c r="I1945" s="1" t="str">
        <f>IF(官網匯出!C1945="","",官網匯出!C1945)</f>
        <v/>
      </c>
      <c r="J1945" s="1" t="str">
        <f>IF(官網匯出!D1945="","",官網匯出!D1945)</f>
        <v/>
      </c>
      <c r="K1945" s="3" t="str">
        <f>IF(官網匯出!E1945="","",官網匯出!E1945)</f>
        <v/>
      </c>
      <c r="L1945" s="1" t="str">
        <f>IF(官網匯出!F1945="","",官網匯出!F1945)</f>
        <v/>
      </c>
      <c r="M1945" s="1" t="str">
        <f>IF(官網匯出!G1945="","",官網匯出!G1945)</f>
        <v/>
      </c>
      <c r="N1945" s="1" t="str">
        <f>IF(官網匯出!H1945="","",官網匯出!H1945)</f>
        <v/>
      </c>
      <c r="P1945" s="1" t="str">
        <f>IF(官網匯出!J1945="","",RIGHT(官網匯出!J1945,LEN(官網匯出!J1945)-2))</f>
        <v/>
      </c>
      <c r="Q1945" s="1" t="str">
        <f>IF(官網匯出!K1945="","",官網匯出!K1945)</f>
        <v/>
      </c>
      <c r="R1945" s="1" t="str">
        <f>IF(官網匯出!L1945="","",官網匯出!L1945)</f>
        <v/>
      </c>
      <c r="S1945" s="1" t="str">
        <f>IF(官網匯出!M1945="","",官網匯出!M1945)</f>
        <v/>
      </c>
      <c r="T1945" s="1" t="str">
        <f>IF(官網匯出!N1945="","",官網匯出!N1945)</f>
        <v/>
      </c>
      <c r="U1945" s="1" t="str">
        <f>IF(官網匯出!O1945="","",官網匯出!O1945)</f>
        <v/>
      </c>
      <c r="V1945" s="1" t="str">
        <f>IF(官網匯出!P1945="",IF(G1945="","",0),官網匯出!P1945)</f>
        <v/>
      </c>
      <c r="W1945" s="1" t="str">
        <f>IF(官網匯出!Q1945="",IF(G1945="","",0),官網匯出!Q1945)</f>
        <v/>
      </c>
      <c r="X1945" s="1" t="str">
        <f>IF(官網匯出!R1945="","",官網匯出!R1945)</f>
        <v/>
      </c>
      <c r="Y1945" s="1" t="str">
        <f>IF(官網匯出!S1945="","",官網匯出!S1945)</f>
        <v/>
      </c>
      <c r="Z1945" s="1" t="str">
        <f>IF(G1945="","",官網匯出!T1945)</f>
        <v/>
      </c>
      <c r="AA1945" s="1" t="str">
        <f>IF(G1945="","",官網匯出!AK1945)</f>
        <v/>
      </c>
      <c r="AB1945" s="1" t="str">
        <f>IF(G1945="","",IF(官網匯出!V1945="","",官網匯出!V1945))</f>
        <v/>
      </c>
      <c r="AJ1945" s="1" t="str">
        <f>IF(G1945="","",IF(官網匯出!AE1945="","",官網匯出!AE1945))</f>
        <v/>
      </c>
      <c r="AK1945" s="1" t="str">
        <f>IF(G1945="","",IF(官網匯出!AD1945="","",官網匯出!AD1945))</f>
        <v/>
      </c>
      <c r="AL1945" s="1" t="str">
        <f t="shared" si="343"/>
        <v>0</v>
      </c>
      <c r="AM1945" s="1" t="str">
        <f>IF(官網匯出!AG1945="","",官網匯出!AG1945)</f>
        <v/>
      </c>
      <c r="AN1945" s="1" t="str">
        <f>IF(G1945="","",IF(官網匯出!AH1945="","",官網匯出!AH1945))</f>
        <v/>
      </c>
      <c r="AO1945" s="14" t="str">
        <f t="shared" si="344"/>
        <v/>
      </c>
      <c r="AP1945" s="14" t="str">
        <f t="shared" si="345"/>
        <v>1</v>
      </c>
      <c r="AQ1945" s="14" t="str">
        <f t="shared" si="346"/>
        <v>0</v>
      </c>
      <c r="AR1945" s="1" t="str">
        <f t="shared" si="347"/>
        <v/>
      </c>
      <c r="AS1945" s="1" t="str">
        <f t="shared" si="348"/>
        <v/>
      </c>
      <c r="AT1945" s="1" t="str">
        <f t="shared" si="349"/>
        <v/>
      </c>
      <c r="AU1945" s="1" t="str">
        <f t="shared" si="340"/>
        <v/>
      </c>
      <c r="AV1945" s="1" t="e">
        <f>IF(VLOOKUP(G1945,官網匯出!A:AQ,42,FALSE)="","[黃金盾官網]",VLOOKUP(G1945,官網匯出!A:AQ,42,FALSE))</f>
        <v>#N/A</v>
      </c>
      <c r="AW1945" s="1" t="e">
        <f>IF(LEFT(VLOOKUP(G1945,官網匯出!A:AS,43,FALSE),2)="","web",LEFT(VLOOKUP(G1945,官網匯出!A:AS,43,FALSE),2))</f>
        <v>#N/A</v>
      </c>
      <c r="AX1945" s="1" t="str">
        <f t="shared" si="350"/>
        <v>O</v>
      </c>
    </row>
    <row r="1946" spans="1:50">
      <c r="A1946" s="1" t="str">
        <f>IF(G1946="","",VLOOKUP(官網轉換!AW1946,團名!A:B,2,FALSE))</f>
        <v/>
      </c>
      <c r="B1946" s="1" t="str">
        <f>IF(G1946="","",IF(LEFT(VLOOKUP(G1946,官網匯出!A:AQ,43,0),2)="wf",VLOOKUP(VLOOKUP(G1946,官網匯出!A:AQ,43,0),團名!$I$1:$K$12,2,FALSE),"N0071"))</f>
        <v/>
      </c>
      <c r="C1946" s="1" t="str">
        <f>IFERROR(VLOOKUP(官網匯出!D1946,團名!E:G,3,FALSE),"")</f>
        <v/>
      </c>
      <c r="D1946" s="1" t="str">
        <f t="shared" si="341"/>
        <v/>
      </c>
      <c r="E1946" s="1" t="str">
        <f t="shared" si="342"/>
        <v/>
      </c>
      <c r="F1946" s="1" t="str">
        <f>IF(官網匯出!F1946="已付款","","B0012")</f>
        <v>B0012</v>
      </c>
      <c r="G1946" s="1" t="str">
        <f>IF(官網匯出!A1946="","",官網匯出!A1946)</f>
        <v/>
      </c>
      <c r="H1946" s="3" t="str">
        <f>IF(官網匯出!B1946="","",官網匯出!B1946)</f>
        <v/>
      </c>
      <c r="I1946" s="1" t="str">
        <f>IF(官網匯出!C1946="","",官網匯出!C1946)</f>
        <v/>
      </c>
      <c r="J1946" s="1" t="str">
        <f>IF(官網匯出!D1946="","",官網匯出!D1946)</f>
        <v/>
      </c>
      <c r="K1946" s="3" t="str">
        <f>IF(官網匯出!E1946="","",官網匯出!E1946)</f>
        <v/>
      </c>
      <c r="L1946" s="1" t="str">
        <f>IF(官網匯出!F1946="","",官網匯出!F1946)</f>
        <v/>
      </c>
      <c r="M1946" s="1" t="str">
        <f>IF(官網匯出!G1946="","",官網匯出!G1946)</f>
        <v/>
      </c>
      <c r="N1946" s="1" t="str">
        <f>IF(官網匯出!H1946="","",官網匯出!H1946)</f>
        <v/>
      </c>
      <c r="P1946" s="1" t="str">
        <f>IF(官網匯出!J1946="","",RIGHT(官網匯出!J1946,LEN(官網匯出!J1946)-2))</f>
        <v/>
      </c>
      <c r="Q1946" s="1" t="str">
        <f>IF(官網匯出!K1946="","",官網匯出!K1946)</f>
        <v/>
      </c>
      <c r="R1946" s="1" t="str">
        <f>IF(官網匯出!L1946="","",官網匯出!L1946)</f>
        <v/>
      </c>
      <c r="S1946" s="1" t="str">
        <f>IF(官網匯出!M1946="","",官網匯出!M1946)</f>
        <v/>
      </c>
      <c r="T1946" s="1" t="str">
        <f>IF(官網匯出!N1946="","",官網匯出!N1946)</f>
        <v/>
      </c>
      <c r="U1946" s="1" t="str">
        <f>IF(官網匯出!O1946="","",官網匯出!O1946)</f>
        <v/>
      </c>
      <c r="V1946" s="1" t="str">
        <f>IF(官網匯出!P1946="",IF(G1946="","",0),官網匯出!P1946)</f>
        <v/>
      </c>
      <c r="W1946" s="1" t="str">
        <f>IF(官網匯出!Q1946="",IF(G1946="","",0),官網匯出!Q1946)</f>
        <v/>
      </c>
      <c r="X1946" s="1" t="str">
        <f>IF(官網匯出!R1946="","",官網匯出!R1946)</f>
        <v/>
      </c>
      <c r="Y1946" s="1" t="str">
        <f>IF(官網匯出!S1946="","",官網匯出!S1946)</f>
        <v/>
      </c>
      <c r="Z1946" s="1" t="str">
        <f>IF(G1946="","",官網匯出!T1946)</f>
        <v/>
      </c>
      <c r="AA1946" s="1" t="str">
        <f>IF(G1946="","",官網匯出!AK1946)</f>
        <v/>
      </c>
      <c r="AB1946" s="1" t="str">
        <f>IF(G1946="","",IF(官網匯出!V1946="","",官網匯出!V1946))</f>
        <v/>
      </c>
      <c r="AJ1946" s="1" t="str">
        <f>IF(G1946="","",IF(官網匯出!AE1946="","",官網匯出!AE1946))</f>
        <v/>
      </c>
      <c r="AK1946" s="1" t="str">
        <f>IF(G1946="","",IF(官網匯出!AD1946="","",官網匯出!AD1946))</f>
        <v/>
      </c>
      <c r="AL1946" s="1" t="str">
        <f t="shared" si="343"/>
        <v>0</v>
      </c>
      <c r="AM1946" s="1" t="str">
        <f>IF(官網匯出!AG1946="","",官網匯出!AG1946)</f>
        <v/>
      </c>
      <c r="AN1946" s="1" t="str">
        <f>IF(G1946="","",IF(官網匯出!AH1946="","",官網匯出!AH1946))</f>
        <v/>
      </c>
      <c r="AO1946" s="14" t="str">
        <f t="shared" si="344"/>
        <v/>
      </c>
      <c r="AP1946" s="14" t="str">
        <f t="shared" si="345"/>
        <v>1</v>
      </c>
      <c r="AQ1946" s="14" t="str">
        <f t="shared" si="346"/>
        <v>0</v>
      </c>
      <c r="AR1946" s="1" t="str">
        <f t="shared" si="347"/>
        <v/>
      </c>
      <c r="AS1946" s="1" t="str">
        <f t="shared" si="348"/>
        <v/>
      </c>
      <c r="AT1946" s="1" t="str">
        <f t="shared" si="349"/>
        <v/>
      </c>
      <c r="AU1946" s="1" t="str">
        <f t="shared" si="340"/>
        <v/>
      </c>
      <c r="AV1946" s="1" t="e">
        <f>IF(VLOOKUP(G1946,官網匯出!A:AQ,42,FALSE)="","[黃金盾官網]",VLOOKUP(G1946,官網匯出!A:AQ,42,FALSE))</f>
        <v>#N/A</v>
      </c>
      <c r="AW1946" s="1" t="e">
        <f>IF(LEFT(VLOOKUP(G1946,官網匯出!A:AS,43,FALSE),2)="","web",LEFT(VLOOKUP(G1946,官網匯出!A:AS,43,FALSE),2))</f>
        <v>#N/A</v>
      </c>
      <c r="AX1946" s="1" t="str">
        <f t="shared" si="350"/>
        <v>O</v>
      </c>
    </row>
    <row r="1947" spans="1:50">
      <c r="A1947" s="1" t="str">
        <f>IF(G1947="","",VLOOKUP(官網轉換!AW1947,團名!A:B,2,FALSE))</f>
        <v/>
      </c>
      <c r="B1947" s="1" t="str">
        <f>IF(G1947="","",IF(LEFT(VLOOKUP(G1947,官網匯出!A:AQ,43,0),2)="wf",VLOOKUP(VLOOKUP(G1947,官網匯出!A:AQ,43,0),團名!$I$1:$K$12,2,FALSE),"N0071"))</f>
        <v/>
      </c>
      <c r="C1947" s="1" t="str">
        <f>IFERROR(VLOOKUP(官網匯出!D1947,團名!E:G,3,FALSE),"")</f>
        <v/>
      </c>
      <c r="D1947" s="1" t="str">
        <f t="shared" si="341"/>
        <v/>
      </c>
      <c r="E1947" s="1" t="str">
        <f t="shared" si="342"/>
        <v/>
      </c>
      <c r="F1947" s="1" t="str">
        <f>IF(官網匯出!F1947="已付款","","B0012")</f>
        <v>B0012</v>
      </c>
      <c r="G1947" s="1" t="str">
        <f>IF(官網匯出!A1947="","",官網匯出!A1947)</f>
        <v/>
      </c>
      <c r="H1947" s="3" t="str">
        <f>IF(官網匯出!B1947="","",官網匯出!B1947)</f>
        <v/>
      </c>
      <c r="I1947" s="1" t="str">
        <f>IF(官網匯出!C1947="","",官網匯出!C1947)</f>
        <v/>
      </c>
      <c r="J1947" s="1" t="str">
        <f>IF(官網匯出!D1947="","",官網匯出!D1947)</f>
        <v/>
      </c>
      <c r="K1947" s="3" t="str">
        <f>IF(官網匯出!E1947="","",官網匯出!E1947)</f>
        <v/>
      </c>
      <c r="L1947" s="1" t="str">
        <f>IF(官網匯出!F1947="","",官網匯出!F1947)</f>
        <v/>
      </c>
      <c r="M1947" s="1" t="str">
        <f>IF(官網匯出!G1947="","",官網匯出!G1947)</f>
        <v/>
      </c>
      <c r="N1947" s="1" t="str">
        <f>IF(官網匯出!H1947="","",官網匯出!H1947)</f>
        <v/>
      </c>
      <c r="P1947" s="1" t="str">
        <f>IF(官網匯出!J1947="","",RIGHT(官網匯出!J1947,LEN(官網匯出!J1947)-2))</f>
        <v/>
      </c>
      <c r="Q1947" s="1" t="str">
        <f>IF(官網匯出!K1947="","",官網匯出!K1947)</f>
        <v/>
      </c>
      <c r="R1947" s="1" t="str">
        <f>IF(官網匯出!L1947="","",官網匯出!L1947)</f>
        <v/>
      </c>
      <c r="S1947" s="1" t="str">
        <f>IF(官網匯出!M1947="","",官網匯出!M1947)</f>
        <v/>
      </c>
      <c r="T1947" s="1" t="str">
        <f>IF(官網匯出!N1947="","",官網匯出!N1947)</f>
        <v/>
      </c>
      <c r="U1947" s="1" t="str">
        <f>IF(官網匯出!O1947="","",官網匯出!O1947)</f>
        <v/>
      </c>
      <c r="V1947" s="1" t="str">
        <f>IF(官網匯出!P1947="",IF(G1947="","",0),官網匯出!P1947)</f>
        <v/>
      </c>
      <c r="W1947" s="1" t="str">
        <f>IF(官網匯出!Q1947="",IF(G1947="","",0),官網匯出!Q1947)</f>
        <v/>
      </c>
      <c r="X1947" s="1" t="str">
        <f>IF(官網匯出!R1947="","",官網匯出!R1947)</f>
        <v/>
      </c>
      <c r="Y1947" s="1" t="str">
        <f>IF(官網匯出!S1947="","",官網匯出!S1947)</f>
        <v/>
      </c>
      <c r="Z1947" s="1" t="str">
        <f>IF(G1947="","",官網匯出!T1947)</f>
        <v/>
      </c>
      <c r="AA1947" s="1" t="str">
        <f>IF(G1947="","",官網匯出!AK1947)</f>
        <v/>
      </c>
      <c r="AB1947" s="1" t="str">
        <f>IF(G1947="","",IF(官網匯出!V1947="","",官網匯出!V1947))</f>
        <v/>
      </c>
      <c r="AJ1947" s="1" t="str">
        <f>IF(G1947="","",IF(官網匯出!AE1947="","",官網匯出!AE1947))</f>
        <v/>
      </c>
      <c r="AK1947" s="1" t="str">
        <f>IF(G1947="","",IF(官網匯出!AD1947="","",官網匯出!AD1947))</f>
        <v/>
      </c>
      <c r="AL1947" s="1" t="str">
        <f t="shared" si="343"/>
        <v>0</v>
      </c>
      <c r="AM1947" s="1" t="str">
        <f>IF(官網匯出!AG1947="","",官網匯出!AG1947)</f>
        <v/>
      </c>
      <c r="AN1947" s="1" t="str">
        <f>IF(G1947="","",IF(官網匯出!AH1947="","",官網匯出!AH1947))</f>
        <v/>
      </c>
      <c r="AO1947" s="14" t="str">
        <f t="shared" si="344"/>
        <v/>
      </c>
      <c r="AP1947" s="14" t="str">
        <f t="shared" si="345"/>
        <v>1</v>
      </c>
      <c r="AQ1947" s="14" t="str">
        <f t="shared" si="346"/>
        <v>0</v>
      </c>
      <c r="AR1947" s="1" t="str">
        <f t="shared" si="347"/>
        <v/>
      </c>
      <c r="AS1947" s="1" t="str">
        <f t="shared" si="348"/>
        <v/>
      </c>
      <c r="AT1947" s="1" t="str">
        <f t="shared" si="349"/>
        <v/>
      </c>
      <c r="AU1947" s="1" t="str">
        <f t="shared" si="340"/>
        <v/>
      </c>
      <c r="AV1947" s="1" t="e">
        <f>IF(VLOOKUP(G1947,官網匯出!A:AQ,42,FALSE)="","[黃金盾官網]",VLOOKUP(G1947,官網匯出!A:AQ,42,FALSE))</f>
        <v>#N/A</v>
      </c>
      <c r="AW1947" s="1" t="e">
        <f>IF(LEFT(VLOOKUP(G1947,官網匯出!A:AS,43,FALSE),2)="","web",LEFT(VLOOKUP(G1947,官網匯出!A:AS,43,FALSE),2))</f>
        <v>#N/A</v>
      </c>
      <c r="AX1947" s="1" t="str">
        <f t="shared" si="350"/>
        <v>O</v>
      </c>
    </row>
    <row r="1948" spans="1:50">
      <c r="A1948" s="1" t="str">
        <f>IF(G1948="","",VLOOKUP(官網轉換!AW1948,團名!A:B,2,FALSE))</f>
        <v/>
      </c>
      <c r="B1948" s="1" t="str">
        <f>IF(G1948="","",IF(LEFT(VLOOKUP(G1948,官網匯出!A:AQ,43,0),2)="wf",VLOOKUP(VLOOKUP(G1948,官網匯出!A:AQ,43,0),團名!$I$1:$K$12,2,FALSE),"N0071"))</f>
        <v/>
      </c>
      <c r="C1948" s="1" t="str">
        <f>IFERROR(VLOOKUP(官網匯出!D1948,團名!E:G,3,FALSE),"")</f>
        <v/>
      </c>
      <c r="D1948" s="1" t="str">
        <f t="shared" si="341"/>
        <v/>
      </c>
      <c r="E1948" s="1" t="str">
        <f t="shared" si="342"/>
        <v/>
      </c>
      <c r="F1948" s="1" t="str">
        <f>IF(官網匯出!F1948="已付款","","B0012")</f>
        <v>B0012</v>
      </c>
      <c r="G1948" s="1" t="str">
        <f>IF(官網匯出!A1948="","",官網匯出!A1948)</f>
        <v/>
      </c>
      <c r="H1948" s="3" t="str">
        <f>IF(官網匯出!B1948="","",官網匯出!B1948)</f>
        <v/>
      </c>
      <c r="I1948" s="1" t="str">
        <f>IF(官網匯出!C1948="","",官網匯出!C1948)</f>
        <v/>
      </c>
      <c r="J1948" s="1" t="str">
        <f>IF(官網匯出!D1948="","",官網匯出!D1948)</f>
        <v/>
      </c>
      <c r="K1948" s="3" t="str">
        <f>IF(官網匯出!E1948="","",官網匯出!E1948)</f>
        <v/>
      </c>
      <c r="L1948" s="1" t="str">
        <f>IF(官網匯出!F1948="","",官網匯出!F1948)</f>
        <v/>
      </c>
      <c r="M1948" s="1" t="str">
        <f>IF(官網匯出!G1948="","",官網匯出!G1948)</f>
        <v/>
      </c>
      <c r="N1948" s="1" t="str">
        <f>IF(官網匯出!H1948="","",官網匯出!H1948)</f>
        <v/>
      </c>
      <c r="P1948" s="1" t="str">
        <f>IF(官網匯出!J1948="","",RIGHT(官網匯出!J1948,LEN(官網匯出!J1948)-2))</f>
        <v/>
      </c>
      <c r="Q1948" s="1" t="str">
        <f>IF(官網匯出!K1948="","",官網匯出!K1948)</f>
        <v/>
      </c>
      <c r="R1948" s="1" t="str">
        <f>IF(官網匯出!L1948="","",官網匯出!L1948)</f>
        <v/>
      </c>
      <c r="S1948" s="1" t="str">
        <f>IF(官網匯出!M1948="","",官網匯出!M1948)</f>
        <v/>
      </c>
      <c r="T1948" s="1" t="str">
        <f>IF(官網匯出!N1948="","",官網匯出!N1948)</f>
        <v/>
      </c>
      <c r="U1948" s="1" t="str">
        <f>IF(官網匯出!O1948="","",官網匯出!O1948)</f>
        <v/>
      </c>
      <c r="V1948" s="1" t="str">
        <f>IF(官網匯出!P1948="",IF(G1948="","",0),官網匯出!P1948)</f>
        <v/>
      </c>
      <c r="W1948" s="1" t="str">
        <f>IF(官網匯出!Q1948="",IF(G1948="","",0),官網匯出!Q1948)</f>
        <v/>
      </c>
      <c r="X1948" s="1" t="str">
        <f>IF(官網匯出!R1948="","",官網匯出!R1948)</f>
        <v/>
      </c>
      <c r="Y1948" s="1" t="str">
        <f>IF(官網匯出!S1948="","",官網匯出!S1948)</f>
        <v/>
      </c>
      <c r="Z1948" s="1" t="str">
        <f>IF(G1948="","",官網匯出!T1948)</f>
        <v/>
      </c>
      <c r="AA1948" s="1" t="str">
        <f>IF(G1948="","",官網匯出!AK1948)</f>
        <v/>
      </c>
      <c r="AB1948" s="1" t="str">
        <f>IF(G1948="","",IF(官網匯出!V1948="","",官網匯出!V1948))</f>
        <v/>
      </c>
      <c r="AJ1948" s="1" t="str">
        <f>IF(G1948="","",IF(官網匯出!AE1948="","",官網匯出!AE1948))</f>
        <v/>
      </c>
      <c r="AK1948" s="1" t="str">
        <f>IF(G1948="","",IF(官網匯出!AD1948="","",官網匯出!AD1948))</f>
        <v/>
      </c>
      <c r="AL1948" s="1" t="str">
        <f t="shared" si="343"/>
        <v>0</v>
      </c>
      <c r="AM1948" s="1" t="str">
        <f>IF(官網匯出!AG1948="","",官網匯出!AG1948)</f>
        <v/>
      </c>
      <c r="AN1948" s="1" t="str">
        <f>IF(G1948="","",IF(官網匯出!AH1948="","",官網匯出!AH1948))</f>
        <v/>
      </c>
      <c r="AO1948" s="14" t="str">
        <f t="shared" si="344"/>
        <v/>
      </c>
      <c r="AP1948" s="14" t="str">
        <f t="shared" si="345"/>
        <v>1</v>
      </c>
      <c r="AQ1948" s="14" t="str">
        <f t="shared" si="346"/>
        <v>0</v>
      </c>
      <c r="AR1948" s="1" t="str">
        <f t="shared" si="347"/>
        <v/>
      </c>
      <c r="AS1948" s="1" t="str">
        <f t="shared" si="348"/>
        <v/>
      </c>
      <c r="AT1948" s="1" t="str">
        <f t="shared" si="349"/>
        <v/>
      </c>
      <c r="AU1948" s="1" t="str">
        <f t="shared" si="340"/>
        <v/>
      </c>
      <c r="AV1948" s="1" t="e">
        <f>IF(VLOOKUP(G1948,官網匯出!A:AQ,42,FALSE)="","[黃金盾官網]",VLOOKUP(G1948,官網匯出!A:AQ,42,FALSE))</f>
        <v>#N/A</v>
      </c>
      <c r="AW1948" s="1" t="e">
        <f>IF(LEFT(VLOOKUP(G1948,官網匯出!A:AS,43,FALSE),2)="","web",LEFT(VLOOKUP(G1948,官網匯出!A:AS,43,FALSE),2))</f>
        <v>#N/A</v>
      </c>
      <c r="AX1948" s="1" t="str">
        <f t="shared" si="350"/>
        <v>O</v>
      </c>
    </row>
    <row r="1949" spans="1:50">
      <c r="A1949" s="1" t="str">
        <f>IF(G1949="","",VLOOKUP(官網轉換!AW1949,團名!A:B,2,FALSE))</f>
        <v/>
      </c>
      <c r="B1949" s="1" t="str">
        <f>IF(G1949="","",IF(LEFT(VLOOKUP(G1949,官網匯出!A:AQ,43,0),2)="wf",VLOOKUP(VLOOKUP(G1949,官網匯出!A:AQ,43,0),團名!$I$1:$K$12,2,FALSE),"N0071"))</f>
        <v/>
      </c>
      <c r="C1949" s="1" t="str">
        <f>IFERROR(VLOOKUP(官網匯出!D1949,團名!E:G,3,FALSE),"")</f>
        <v/>
      </c>
      <c r="D1949" s="1" t="str">
        <f t="shared" si="341"/>
        <v/>
      </c>
      <c r="E1949" s="1" t="str">
        <f t="shared" si="342"/>
        <v/>
      </c>
      <c r="F1949" s="1" t="str">
        <f>IF(官網匯出!F1949="已付款","","B0012")</f>
        <v>B0012</v>
      </c>
      <c r="G1949" s="1" t="str">
        <f>IF(官網匯出!A1949="","",官網匯出!A1949)</f>
        <v/>
      </c>
      <c r="H1949" s="3" t="str">
        <f>IF(官網匯出!B1949="","",官網匯出!B1949)</f>
        <v/>
      </c>
      <c r="I1949" s="1" t="str">
        <f>IF(官網匯出!C1949="","",官網匯出!C1949)</f>
        <v/>
      </c>
      <c r="J1949" s="1" t="str">
        <f>IF(官網匯出!D1949="","",官網匯出!D1949)</f>
        <v/>
      </c>
      <c r="K1949" s="3" t="str">
        <f>IF(官網匯出!E1949="","",官網匯出!E1949)</f>
        <v/>
      </c>
      <c r="L1949" s="1" t="str">
        <f>IF(官網匯出!F1949="","",官網匯出!F1949)</f>
        <v/>
      </c>
      <c r="M1949" s="1" t="str">
        <f>IF(官網匯出!G1949="","",官網匯出!G1949)</f>
        <v/>
      </c>
      <c r="N1949" s="1" t="str">
        <f>IF(官網匯出!H1949="","",官網匯出!H1949)</f>
        <v/>
      </c>
      <c r="P1949" s="1" t="str">
        <f>IF(官網匯出!J1949="","",RIGHT(官網匯出!J1949,LEN(官網匯出!J1949)-2))</f>
        <v/>
      </c>
      <c r="Q1949" s="1" t="str">
        <f>IF(官網匯出!K1949="","",官網匯出!K1949)</f>
        <v/>
      </c>
      <c r="R1949" s="1" t="str">
        <f>IF(官網匯出!L1949="","",官網匯出!L1949)</f>
        <v/>
      </c>
      <c r="S1949" s="1" t="str">
        <f>IF(官網匯出!M1949="","",官網匯出!M1949)</f>
        <v/>
      </c>
      <c r="T1949" s="1" t="str">
        <f>IF(官網匯出!N1949="","",官網匯出!N1949)</f>
        <v/>
      </c>
      <c r="U1949" s="1" t="str">
        <f>IF(官網匯出!O1949="","",官網匯出!O1949)</f>
        <v/>
      </c>
      <c r="V1949" s="1" t="str">
        <f>IF(官網匯出!P1949="",IF(G1949="","",0),官網匯出!P1949)</f>
        <v/>
      </c>
      <c r="W1949" s="1" t="str">
        <f>IF(官網匯出!Q1949="",IF(G1949="","",0),官網匯出!Q1949)</f>
        <v/>
      </c>
      <c r="X1949" s="1" t="str">
        <f>IF(官網匯出!R1949="","",官網匯出!R1949)</f>
        <v/>
      </c>
      <c r="Y1949" s="1" t="str">
        <f>IF(官網匯出!S1949="","",官網匯出!S1949)</f>
        <v/>
      </c>
      <c r="Z1949" s="1" t="str">
        <f>IF(G1949="","",官網匯出!T1949)</f>
        <v/>
      </c>
      <c r="AA1949" s="1" t="str">
        <f>IF(G1949="","",官網匯出!AK1949)</f>
        <v/>
      </c>
      <c r="AB1949" s="1" t="str">
        <f>IF(G1949="","",IF(官網匯出!V1949="","",官網匯出!V1949))</f>
        <v/>
      </c>
      <c r="AJ1949" s="1" t="str">
        <f>IF(G1949="","",IF(官網匯出!AE1949="","",官網匯出!AE1949))</f>
        <v/>
      </c>
      <c r="AK1949" s="1" t="str">
        <f>IF(G1949="","",IF(官網匯出!AD1949="","",官網匯出!AD1949))</f>
        <v/>
      </c>
      <c r="AL1949" s="1" t="str">
        <f t="shared" si="343"/>
        <v>0</v>
      </c>
      <c r="AM1949" s="1" t="str">
        <f>IF(官網匯出!AG1949="","",官網匯出!AG1949)</f>
        <v/>
      </c>
      <c r="AN1949" s="1" t="str">
        <f>IF(G1949="","",IF(官網匯出!AH1949="","",官網匯出!AH1949))</f>
        <v/>
      </c>
      <c r="AO1949" s="14" t="str">
        <f t="shared" si="344"/>
        <v/>
      </c>
      <c r="AP1949" s="14" t="str">
        <f t="shared" si="345"/>
        <v>1</v>
      </c>
      <c r="AQ1949" s="14" t="str">
        <f t="shared" si="346"/>
        <v>0</v>
      </c>
      <c r="AR1949" s="1" t="str">
        <f t="shared" si="347"/>
        <v/>
      </c>
      <c r="AS1949" s="1" t="str">
        <f t="shared" si="348"/>
        <v/>
      </c>
      <c r="AT1949" s="1" t="str">
        <f t="shared" si="349"/>
        <v/>
      </c>
      <c r="AU1949" s="1" t="str">
        <f t="shared" si="340"/>
        <v/>
      </c>
      <c r="AV1949" s="1" t="e">
        <f>IF(VLOOKUP(G1949,官網匯出!A:AQ,42,FALSE)="","[黃金盾官網]",VLOOKUP(G1949,官網匯出!A:AQ,42,FALSE))</f>
        <v>#N/A</v>
      </c>
      <c r="AW1949" s="1" t="e">
        <f>IF(LEFT(VLOOKUP(G1949,官網匯出!A:AS,43,FALSE),2)="","web",LEFT(VLOOKUP(G1949,官網匯出!A:AS,43,FALSE),2))</f>
        <v>#N/A</v>
      </c>
      <c r="AX1949" s="1" t="str">
        <f t="shared" si="350"/>
        <v>O</v>
      </c>
    </row>
    <row r="1950" spans="1:50">
      <c r="A1950" s="1" t="str">
        <f>IF(G1950="","",VLOOKUP(官網轉換!AW1950,團名!A:B,2,FALSE))</f>
        <v/>
      </c>
      <c r="B1950" s="1" t="str">
        <f>IF(G1950="","",IF(LEFT(VLOOKUP(G1950,官網匯出!A:AQ,43,0),2)="wf",VLOOKUP(VLOOKUP(G1950,官網匯出!A:AQ,43,0),團名!$I$1:$K$12,2,FALSE),"N0071"))</f>
        <v/>
      </c>
      <c r="C1950" s="1" t="str">
        <f>IFERROR(VLOOKUP(官網匯出!D1950,團名!E:G,3,FALSE),"")</f>
        <v/>
      </c>
      <c r="D1950" s="1" t="str">
        <f t="shared" si="341"/>
        <v/>
      </c>
      <c r="E1950" s="1" t="str">
        <f t="shared" si="342"/>
        <v/>
      </c>
      <c r="F1950" s="1" t="str">
        <f>IF(官網匯出!F1950="已付款","","B0012")</f>
        <v>B0012</v>
      </c>
      <c r="G1950" s="1" t="str">
        <f>IF(官網匯出!A1950="","",官網匯出!A1950)</f>
        <v/>
      </c>
      <c r="H1950" s="3" t="str">
        <f>IF(官網匯出!B1950="","",官網匯出!B1950)</f>
        <v/>
      </c>
      <c r="I1950" s="1" t="str">
        <f>IF(官網匯出!C1950="","",官網匯出!C1950)</f>
        <v/>
      </c>
      <c r="J1950" s="1" t="str">
        <f>IF(官網匯出!D1950="","",官網匯出!D1950)</f>
        <v/>
      </c>
      <c r="K1950" s="3" t="str">
        <f>IF(官網匯出!E1950="","",官網匯出!E1950)</f>
        <v/>
      </c>
      <c r="L1950" s="1" t="str">
        <f>IF(官網匯出!F1950="","",官網匯出!F1950)</f>
        <v/>
      </c>
      <c r="M1950" s="1" t="str">
        <f>IF(官網匯出!G1950="","",官網匯出!G1950)</f>
        <v/>
      </c>
      <c r="N1950" s="1" t="str">
        <f>IF(官網匯出!H1950="","",官網匯出!H1950)</f>
        <v/>
      </c>
      <c r="P1950" s="1" t="str">
        <f>IF(官網匯出!J1950="","",RIGHT(官網匯出!J1950,LEN(官網匯出!J1950)-2))</f>
        <v/>
      </c>
      <c r="Q1950" s="1" t="str">
        <f>IF(官網匯出!K1950="","",官網匯出!K1950)</f>
        <v/>
      </c>
      <c r="R1950" s="1" t="str">
        <f>IF(官網匯出!L1950="","",官網匯出!L1950)</f>
        <v/>
      </c>
      <c r="S1950" s="1" t="str">
        <f>IF(官網匯出!M1950="","",官網匯出!M1950)</f>
        <v/>
      </c>
      <c r="T1950" s="1" t="str">
        <f>IF(官網匯出!N1950="","",官網匯出!N1950)</f>
        <v/>
      </c>
      <c r="U1950" s="1" t="str">
        <f>IF(官網匯出!O1950="","",官網匯出!O1950)</f>
        <v/>
      </c>
      <c r="V1950" s="1" t="str">
        <f>IF(官網匯出!P1950="",IF(G1950="","",0),官網匯出!P1950)</f>
        <v/>
      </c>
      <c r="W1950" s="1" t="str">
        <f>IF(官網匯出!Q1950="",IF(G1950="","",0),官網匯出!Q1950)</f>
        <v/>
      </c>
      <c r="X1950" s="1" t="str">
        <f>IF(官網匯出!R1950="","",官網匯出!R1950)</f>
        <v/>
      </c>
      <c r="Y1950" s="1" t="str">
        <f>IF(官網匯出!S1950="","",官網匯出!S1950)</f>
        <v/>
      </c>
      <c r="Z1950" s="1" t="str">
        <f>IF(G1950="","",官網匯出!T1950)</f>
        <v/>
      </c>
      <c r="AA1950" s="1" t="str">
        <f>IF(G1950="","",官網匯出!AK1950)</f>
        <v/>
      </c>
      <c r="AB1950" s="1" t="str">
        <f>IF(G1950="","",IF(官網匯出!V1950="","",官網匯出!V1950))</f>
        <v/>
      </c>
      <c r="AJ1950" s="1" t="str">
        <f>IF(G1950="","",IF(官網匯出!AE1950="","",官網匯出!AE1950))</f>
        <v/>
      </c>
      <c r="AK1950" s="1" t="str">
        <f>IF(G1950="","",IF(官網匯出!AD1950="","",官網匯出!AD1950))</f>
        <v/>
      </c>
      <c r="AL1950" s="1" t="str">
        <f t="shared" si="343"/>
        <v>0</v>
      </c>
      <c r="AM1950" s="1" t="str">
        <f>IF(官網匯出!AG1950="","",官網匯出!AG1950)</f>
        <v/>
      </c>
      <c r="AN1950" s="1" t="str">
        <f>IF(G1950="","",IF(官網匯出!AH1950="","",官網匯出!AH1950))</f>
        <v/>
      </c>
      <c r="AO1950" s="14" t="str">
        <f t="shared" si="344"/>
        <v/>
      </c>
      <c r="AP1950" s="14" t="str">
        <f t="shared" si="345"/>
        <v>1</v>
      </c>
      <c r="AQ1950" s="14" t="str">
        <f t="shared" si="346"/>
        <v>0</v>
      </c>
      <c r="AR1950" s="1" t="str">
        <f t="shared" si="347"/>
        <v/>
      </c>
      <c r="AS1950" s="1" t="str">
        <f t="shared" si="348"/>
        <v/>
      </c>
      <c r="AT1950" s="1" t="str">
        <f t="shared" si="349"/>
        <v/>
      </c>
      <c r="AU1950" s="1" t="str">
        <f t="shared" si="340"/>
        <v/>
      </c>
      <c r="AV1950" s="1" t="e">
        <f>IF(VLOOKUP(G1950,官網匯出!A:AQ,42,FALSE)="","[黃金盾官網]",VLOOKUP(G1950,官網匯出!A:AQ,42,FALSE))</f>
        <v>#N/A</v>
      </c>
      <c r="AW1950" s="1" t="e">
        <f>IF(LEFT(VLOOKUP(G1950,官網匯出!A:AS,43,FALSE),2)="","web",LEFT(VLOOKUP(G1950,官網匯出!A:AS,43,FALSE),2))</f>
        <v>#N/A</v>
      </c>
      <c r="AX1950" s="1" t="str">
        <f t="shared" si="350"/>
        <v>O</v>
      </c>
    </row>
    <row r="1951" spans="1:50">
      <c r="A1951" s="1" t="str">
        <f>IF(G1951="","",VLOOKUP(官網轉換!AW1951,團名!A:B,2,FALSE))</f>
        <v/>
      </c>
      <c r="B1951" s="1" t="str">
        <f>IF(G1951="","",IF(LEFT(VLOOKUP(G1951,官網匯出!A:AQ,43,0),2)="wf",VLOOKUP(VLOOKUP(G1951,官網匯出!A:AQ,43,0),團名!$I$1:$K$12,2,FALSE),"N0071"))</f>
        <v/>
      </c>
      <c r="C1951" s="1" t="str">
        <f>IFERROR(VLOOKUP(官網匯出!D1951,團名!E:G,3,FALSE),"")</f>
        <v/>
      </c>
      <c r="D1951" s="1" t="str">
        <f t="shared" si="341"/>
        <v/>
      </c>
      <c r="E1951" s="1" t="str">
        <f t="shared" si="342"/>
        <v/>
      </c>
      <c r="F1951" s="1" t="str">
        <f>IF(官網匯出!F1951="已付款","","B0012")</f>
        <v>B0012</v>
      </c>
      <c r="G1951" s="1" t="str">
        <f>IF(官網匯出!A1951="","",官網匯出!A1951)</f>
        <v/>
      </c>
      <c r="H1951" s="3" t="str">
        <f>IF(官網匯出!B1951="","",官網匯出!B1951)</f>
        <v/>
      </c>
      <c r="I1951" s="1" t="str">
        <f>IF(官網匯出!C1951="","",官網匯出!C1951)</f>
        <v/>
      </c>
      <c r="J1951" s="1" t="str">
        <f>IF(官網匯出!D1951="","",官網匯出!D1951)</f>
        <v/>
      </c>
      <c r="K1951" s="3" t="str">
        <f>IF(官網匯出!E1951="","",官網匯出!E1951)</f>
        <v/>
      </c>
      <c r="L1951" s="1" t="str">
        <f>IF(官網匯出!F1951="","",官網匯出!F1951)</f>
        <v/>
      </c>
      <c r="M1951" s="1" t="str">
        <f>IF(官網匯出!G1951="","",官網匯出!G1951)</f>
        <v/>
      </c>
      <c r="N1951" s="1" t="str">
        <f>IF(官網匯出!H1951="","",官網匯出!H1951)</f>
        <v/>
      </c>
      <c r="P1951" s="1" t="str">
        <f>IF(官網匯出!J1951="","",RIGHT(官網匯出!J1951,LEN(官網匯出!J1951)-2))</f>
        <v/>
      </c>
      <c r="Q1951" s="1" t="str">
        <f>IF(官網匯出!K1951="","",官網匯出!K1951)</f>
        <v/>
      </c>
      <c r="R1951" s="1" t="str">
        <f>IF(官網匯出!L1951="","",官網匯出!L1951)</f>
        <v/>
      </c>
      <c r="S1951" s="1" t="str">
        <f>IF(官網匯出!M1951="","",官網匯出!M1951)</f>
        <v/>
      </c>
      <c r="T1951" s="1" t="str">
        <f>IF(官網匯出!N1951="","",官網匯出!N1951)</f>
        <v/>
      </c>
      <c r="U1951" s="1" t="str">
        <f>IF(官網匯出!O1951="","",官網匯出!O1951)</f>
        <v/>
      </c>
      <c r="V1951" s="1" t="str">
        <f>IF(官網匯出!P1951="",IF(G1951="","",0),官網匯出!P1951)</f>
        <v/>
      </c>
      <c r="W1951" s="1" t="str">
        <f>IF(官網匯出!Q1951="",IF(G1951="","",0),官網匯出!Q1951)</f>
        <v/>
      </c>
      <c r="X1951" s="1" t="str">
        <f>IF(官網匯出!R1951="","",官網匯出!R1951)</f>
        <v/>
      </c>
      <c r="Y1951" s="1" t="str">
        <f>IF(官網匯出!S1951="","",官網匯出!S1951)</f>
        <v/>
      </c>
      <c r="Z1951" s="1" t="str">
        <f>IF(G1951="","",官網匯出!T1951)</f>
        <v/>
      </c>
      <c r="AA1951" s="1" t="str">
        <f>IF(G1951="","",官網匯出!AK1951)</f>
        <v/>
      </c>
      <c r="AB1951" s="1" t="str">
        <f>IF(G1951="","",IF(官網匯出!V1951="","",官網匯出!V1951))</f>
        <v/>
      </c>
      <c r="AJ1951" s="1" t="str">
        <f>IF(G1951="","",IF(官網匯出!AE1951="","",官網匯出!AE1951))</f>
        <v/>
      </c>
      <c r="AK1951" s="1" t="str">
        <f>IF(G1951="","",IF(官網匯出!AD1951="","",官網匯出!AD1951))</f>
        <v/>
      </c>
      <c r="AL1951" s="1" t="str">
        <f t="shared" si="343"/>
        <v>0</v>
      </c>
      <c r="AM1951" s="1" t="str">
        <f>IF(官網匯出!AG1951="","",官網匯出!AG1951)</f>
        <v/>
      </c>
      <c r="AN1951" s="1" t="str">
        <f>IF(G1951="","",IF(官網匯出!AH1951="","",官網匯出!AH1951))</f>
        <v/>
      </c>
      <c r="AO1951" s="14" t="str">
        <f t="shared" si="344"/>
        <v/>
      </c>
      <c r="AP1951" s="14" t="str">
        <f t="shared" si="345"/>
        <v>1</v>
      </c>
      <c r="AQ1951" s="14" t="str">
        <f t="shared" si="346"/>
        <v>0</v>
      </c>
      <c r="AR1951" s="1" t="str">
        <f t="shared" si="347"/>
        <v/>
      </c>
      <c r="AS1951" s="1" t="str">
        <f t="shared" si="348"/>
        <v/>
      </c>
      <c r="AT1951" s="1" t="str">
        <f t="shared" si="349"/>
        <v/>
      </c>
      <c r="AU1951" s="1" t="str">
        <f t="shared" si="340"/>
        <v/>
      </c>
      <c r="AV1951" s="1" t="e">
        <f>IF(VLOOKUP(G1951,官網匯出!A:AQ,42,FALSE)="","[黃金盾官網]",VLOOKUP(G1951,官網匯出!A:AQ,42,FALSE))</f>
        <v>#N/A</v>
      </c>
      <c r="AW1951" s="1" t="e">
        <f>IF(LEFT(VLOOKUP(G1951,官網匯出!A:AS,43,FALSE),2)="","web",LEFT(VLOOKUP(G1951,官網匯出!A:AS,43,FALSE),2))</f>
        <v>#N/A</v>
      </c>
      <c r="AX1951" s="1" t="str">
        <f t="shared" si="350"/>
        <v>O</v>
      </c>
    </row>
    <row r="1952" spans="1:50">
      <c r="A1952" s="1" t="str">
        <f>IF(G1952="","",VLOOKUP(官網轉換!AW1952,團名!A:B,2,FALSE))</f>
        <v/>
      </c>
      <c r="B1952" s="1" t="str">
        <f>IF(G1952="","",IF(LEFT(VLOOKUP(G1952,官網匯出!A:AQ,43,0),2)="wf",VLOOKUP(VLOOKUP(G1952,官網匯出!A:AQ,43,0),團名!$I$1:$K$12,2,FALSE),"N0071"))</f>
        <v/>
      </c>
      <c r="C1952" s="1" t="str">
        <f>IFERROR(VLOOKUP(官網匯出!D1952,團名!E:G,3,FALSE),"")</f>
        <v/>
      </c>
      <c r="D1952" s="1" t="str">
        <f t="shared" si="341"/>
        <v/>
      </c>
      <c r="E1952" s="1" t="str">
        <f t="shared" si="342"/>
        <v/>
      </c>
      <c r="F1952" s="1" t="str">
        <f>IF(官網匯出!F1952="已付款","","B0012")</f>
        <v>B0012</v>
      </c>
      <c r="G1952" s="1" t="str">
        <f>IF(官網匯出!A1952="","",官網匯出!A1952)</f>
        <v/>
      </c>
      <c r="H1952" s="3" t="str">
        <f>IF(官網匯出!B1952="","",官網匯出!B1952)</f>
        <v/>
      </c>
      <c r="I1952" s="1" t="str">
        <f>IF(官網匯出!C1952="","",官網匯出!C1952)</f>
        <v/>
      </c>
      <c r="J1952" s="1" t="str">
        <f>IF(官網匯出!D1952="","",官網匯出!D1952)</f>
        <v/>
      </c>
      <c r="K1952" s="3" t="str">
        <f>IF(官網匯出!E1952="","",官網匯出!E1952)</f>
        <v/>
      </c>
      <c r="L1952" s="1" t="str">
        <f>IF(官網匯出!F1952="","",官網匯出!F1952)</f>
        <v/>
      </c>
      <c r="M1952" s="1" t="str">
        <f>IF(官網匯出!G1952="","",官網匯出!G1952)</f>
        <v/>
      </c>
      <c r="N1952" s="1" t="str">
        <f>IF(官網匯出!H1952="","",官網匯出!H1952)</f>
        <v/>
      </c>
      <c r="P1952" s="1" t="str">
        <f>IF(官網匯出!J1952="","",RIGHT(官網匯出!J1952,LEN(官網匯出!J1952)-2))</f>
        <v/>
      </c>
      <c r="Q1952" s="1" t="str">
        <f>IF(官網匯出!K1952="","",官網匯出!K1952)</f>
        <v/>
      </c>
      <c r="R1952" s="1" t="str">
        <f>IF(官網匯出!L1952="","",官網匯出!L1952)</f>
        <v/>
      </c>
      <c r="S1952" s="1" t="str">
        <f>IF(官網匯出!M1952="","",官網匯出!M1952)</f>
        <v/>
      </c>
      <c r="T1952" s="1" t="str">
        <f>IF(官網匯出!N1952="","",官網匯出!N1952)</f>
        <v/>
      </c>
      <c r="U1952" s="1" t="str">
        <f>IF(官網匯出!O1952="","",官網匯出!O1952)</f>
        <v/>
      </c>
      <c r="V1952" s="1" t="str">
        <f>IF(官網匯出!P1952="",IF(G1952="","",0),官網匯出!P1952)</f>
        <v/>
      </c>
      <c r="W1952" s="1" t="str">
        <f>IF(官網匯出!Q1952="",IF(G1952="","",0),官網匯出!Q1952)</f>
        <v/>
      </c>
      <c r="X1952" s="1" t="str">
        <f>IF(官網匯出!R1952="","",官網匯出!R1952)</f>
        <v/>
      </c>
      <c r="Y1952" s="1" t="str">
        <f>IF(官網匯出!S1952="","",官網匯出!S1952)</f>
        <v/>
      </c>
      <c r="Z1952" s="1" t="str">
        <f>IF(G1952="","",官網匯出!T1952)</f>
        <v/>
      </c>
      <c r="AA1952" s="1" t="str">
        <f>IF(G1952="","",官網匯出!AK1952)</f>
        <v/>
      </c>
      <c r="AB1952" s="1" t="str">
        <f>IF(G1952="","",IF(官網匯出!V1952="","",官網匯出!V1952))</f>
        <v/>
      </c>
      <c r="AJ1952" s="1" t="str">
        <f>IF(G1952="","",IF(官網匯出!AE1952="","",官網匯出!AE1952))</f>
        <v/>
      </c>
      <c r="AK1952" s="1" t="str">
        <f>IF(G1952="","",IF(官網匯出!AD1952="","",官網匯出!AD1952))</f>
        <v/>
      </c>
      <c r="AL1952" s="1" t="str">
        <f t="shared" si="343"/>
        <v>0</v>
      </c>
      <c r="AM1952" s="1" t="str">
        <f>IF(官網匯出!AG1952="","",官網匯出!AG1952)</f>
        <v/>
      </c>
      <c r="AN1952" s="1" t="str">
        <f>IF(G1952="","",IF(官網匯出!AH1952="","",官網匯出!AH1952))</f>
        <v/>
      </c>
      <c r="AO1952" s="14" t="str">
        <f t="shared" si="344"/>
        <v/>
      </c>
      <c r="AP1952" s="14" t="str">
        <f t="shared" si="345"/>
        <v>1</v>
      </c>
      <c r="AQ1952" s="14" t="str">
        <f t="shared" si="346"/>
        <v>0</v>
      </c>
      <c r="AR1952" s="1" t="str">
        <f t="shared" si="347"/>
        <v/>
      </c>
      <c r="AS1952" s="1" t="str">
        <f t="shared" si="348"/>
        <v/>
      </c>
      <c r="AT1952" s="1" t="str">
        <f t="shared" si="349"/>
        <v/>
      </c>
      <c r="AU1952" s="1" t="str">
        <f t="shared" si="340"/>
        <v/>
      </c>
      <c r="AV1952" s="1" t="e">
        <f>IF(VLOOKUP(G1952,官網匯出!A:AQ,42,FALSE)="","[黃金盾官網]",VLOOKUP(G1952,官網匯出!A:AQ,42,FALSE))</f>
        <v>#N/A</v>
      </c>
      <c r="AW1952" s="1" t="e">
        <f>IF(LEFT(VLOOKUP(G1952,官網匯出!A:AS,43,FALSE),2)="","web",LEFT(VLOOKUP(G1952,官網匯出!A:AS,43,FALSE),2))</f>
        <v>#N/A</v>
      </c>
      <c r="AX1952" s="1" t="str">
        <f t="shared" si="350"/>
        <v>O</v>
      </c>
    </row>
    <row r="1953" spans="1:50">
      <c r="A1953" s="1" t="str">
        <f>IF(G1953="","",VLOOKUP(官網轉換!AW1953,團名!A:B,2,FALSE))</f>
        <v/>
      </c>
      <c r="B1953" s="1" t="str">
        <f>IF(G1953="","",IF(LEFT(VLOOKUP(G1953,官網匯出!A:AQ,43,0),2)="wf",VLOOKUP(VLOOKUP(G1953,官網匯出!A:AQ,43,0),團名!$I$1:$K$12,2,FALSE),"N0071"))</f>
        <v/>
      </c>
      <c r="C1953" s="1" t="str">
        <f>IFERROR(VLOOKUP(官網匯出!D1953,團名!E:G,3,FALSE),"")</f>
        <v/>
      </c>
      <c r="D1953" s="1" t="str">
        <f t="shared" si="341"/>
        <v/>
      </c>
      <c r="E1953" s="1" t="str">
        <f t="shared" si="342"/>
        <v/>
      </c>
      <c r="F1953" s="1" t="str">
        <f>IF(官網匯出!F1953="已付款","","B0012")</f>
        <v>B0012</v>
      </c>
      <c r="G1953" s="1" t="str">
        <f>IF(官網匯出!A1953="","",官網匯出!A1953)</f>
        <v/>
      </c>
      <c r="H1953" s="3" t="str">
        <f>IF(官網匯出!B1953="","",官網匯出!B1953)</f>
        <v/>
      </c>
      <c r="I1953" s="1" t="str">
        <f>IF(官網匯出!C1953="","",官網匯出!C1953)</f>
        <v/>
      </c>
      <c r="J1953" s="1" t="str">
        <f>IF(官網匯出!D1953="","",官網匯出!D1953)</f>
        <v/>
      </c>
      <c r="K1953" s="3" t="str">
        <f>IF(官網匯出!E1953="","",官網匯出!E1953)</f>
        <v/>
      </c>
      <c r="L1953" s="1" t="str">
        <f>IF(官網匯出!F1953="","",官網匯出!F1953)</f>
        <v/>
      </c>
      <c r="M1953" s="1" t="str">
        <f>IF(官網匯出!G1953="","",官網匯出!G1953)</f>
        <v/>
      </c>
      <c r="N1953" s="1" t="str">
        <f>IF(官網匯出!H1953="","",官網匯出!H1953)</f>
        <v/>
      </c>
      <c r="P1953" s="1" t="str">
        <f>IF(官網匯出!J1953="","",RIGHT(官網匯出!J1953,LEN(官網匯出!J1953)-2))</f>
        <v/>
      </c>
      <c r="Q1953" s="1" t="str">
        <f>IF(官網匯出!K1953="","",官網匯出!K1953)</f>
        <v/>
      </c>
      <c r="R1953" s="1" t="str">
        <f>IF(官網匯出!L1953="","",官網匯出!L1953)</f>
        <v/>
      </c>
      <c r="S1953" s="1" t="str">
        <f>IF(官網匯出!M1953="","",官網匯出!M1953)</f>
        <v/>
      </c>
      <c r="T1953" s="1" t="str">
        <f>IF(官網匯出!N1953="","",官網匯出!N1953)</f>
        <v/>
      </c>
      <c r="U1953" s="1" t="str">
        <f>IF(官網匯出!O1953="","",官網匯出!O1953)</f>
        <v/>
      </c>
      <c r="V1953" s="1" t="str">
        <f>IF(官網匯出!P1953="",IF(G1953="","",0),官網匯出!P1953)</f>
        <v/>
      </c>
      <c r="W1953" s="1" t="str">
        <f>IF(官網匯出!Q1953="",IF(G1953="","",0),官網匯出!Q1953)</f>
        <v/>
      </c>
      <c r="X1953" s="1" t="str">
        <f>IF(官網匯出!R1953="","",官網匯出!R1953)</f>
        <v/>
      </c>
      <c r="Y1953" s="1" t="str">
        <f>IF(官網匯出!S1953="","",官網匯出!S1953)</f>
        <v/>
      </c>
      <c r="Z1953" s="1" t="str">
        <f>IF(G1953="","",官網匯出!T1953)</f>
        <v/>
      </c>
      <c r="AA1953" s="1" t="str">
        <f>IF(G1953="","",官網匯出!AK1953)</f>
        <v/>
      </c>
      <c r="AB1953" s="1" t="str">
        <f>IF(G1953="","",IF(官網匯出!V1953="","",官網匯出!V1953))</f>
        <v/>
      </c>
      <c r="AJ1953" s="1" t="str">
        <f>IF(G1953="","",IF(官網匯出!AE1953="","",官網匯出!AE1953))</f>
        <v/>
      </c>
      <c r="AK1953" s="1" t="str">
        <f>IF(G1953="","",IF(官網匯出!AD1953="","",官網匯出!AD1953))</f>
        <v/>
      </c>
      <c r="AL1953" s="1" t="str">
        <f t="shared" si="343"/>
        <v>0</v>
      </c>
      <c r="AM1953" s="1" t="str">
        <f>IF(官網匯出!AG1953="","",官網匯出!AG1953)</f>
        <v/>
      </c>
      <c r="AN1953" s="1" t="str">
        <f>IF(G1953="","",IF(官網匯出!AH1953="","",官網匯出!AH1953))</f>
        <v/>
      </c>
      <c r="AO1953" s="14" t="str">
        <f t="shared" si="344"/>
        <v/>
      </c>
      <c r="AP1953" s="14" t="str">
        <f t="shared" si="345"/>
        <v>1</v>
      </c>
      <c r="AQ1953" s="14" t="str">
        <f t="shared" si="346"/>
        <v>0</v>
      </c>
      <c r="AR1953" s="1" t="str">
        <f t="shared" si="347"/>
        <v/>
      </c>
      <c r="AS1953" s="1" t="str">
        <f t="shared" si="348"/>
        <v/>
      </c>
      <c r="AT1953" s="1" t="str">
        <f t="shared" si="349"/>
        <v/>
      </c>
      <c r="AU1953" s="1" t="str">
        <f t="shared" si="340"/>
        <v/>
      </c>
      <c r="AV1953" s="1" t="e">
        <f>IF(VLOOKUP(G1953,官網匯出!A:AQ,42,FALSE)="","[黃金盾官網]",VLOOKUP(G1953,官網匯出!A:AQ,42,FALSE))</f>
        <v>#N/A</v>
      </c>
      <c r="AW1953" s="1" t="e">
        <f>IF(LEFT(VLOOKUP(G1953,官網匯出!A:AS,43,FALSE),2)="","web",LEFT(VLOOKUP(G1953,官網匯出!A:AS,43,FALSE),2))</f>
        <v>#N/A</v>
      </c>
      <c r="AX1953" s="1" t="str">
        <f t="shared" si="350"/>
        <v>O</v>
      </c>
    </row>
    <row r="1954" spans="1:50">
      <c r="A1954" s="1" t="str">
        <f>IF(G1954="","",VLOOKUP(官網轉換!AW1954,團名!A:B,2,FALSE))</f>
        <v/>
      </c>
      <c r="B1954" s="1" t="str">
        <f>IF(G1954="","",IF(LEFT(VLOOKUP(G1954,官網匯出!A:AQ,43,0),2)="wf",VLOOKUP(VLOOKUP(G1954,官網匯出!A:AQ,43,0),團名!$I$1:$K$12,2,FALSE),"N0071"))</f>
        <v/>
      </c>
      <c r="C1954" s="1" t="str">
        <f>IFERROR(VLOOKUP(官網匯出!D1954,團名!E:G,3,FALSE),"")</f>
        <v/>
      </c>
      <c r="D1954" s="1" t="str">
        <f t="shared" si="341"/>
        <v/>
      </c>
      <c r="E1954" s="1" t="str">
        <f t="shared" si="342"/>
        <v/>
      </c>
      <c r="F1954" s="1" t="str">
        <f>IF(官網匯出!F1954="已付款","","B0012")</f>
        <v>B0012</v>
      </c>
      <c r="G1954" s="1" t="str">
        <f>IF(官網匯出!A1954="","",官網匯出!A1954)</f>
        <v/>
      </c>
      <c r="H1954" s="3" t="str">
        <f>IF(官網匯出!B1954="","",官網匯出!B1954)</f>
        <v/>
      </c>
      <c r="I1954" s="1" t="str">
        <f>IF(官網匯出!C1954="","",官網匯出!C1954)</f>
        <v/>
      </c>
      <c r="J1954" s="1" t="str">
        <f>IF(官網匯出!D1954="","",官網匯出!D1954)</f>
        <v/>
      </c>
      <c r="K1954" s="3" t="str">
        <f>IF(官網匯出!E1954="","",官網匯出!E1954)</f>
        <v/>
      </c>
      <c r="L1954" s="1" t="str">
        <f>IF(官網匯出!F1954="","",官網匯出!F1954)</f>
        <v/>
      </c>
      <c r="M1954" s="1" t="str">
        <f>IF(官網匯出!G1954="","",官網匯出!G1954)</f>
        <v/>
      </c>
      <c r="N1954" s="1" t="str">
        <f>IF(官網匯出!H1954="","",官網匯出!H1954)</f>
        <v/>
      </c>
      <c r="P1954" s="1" t="str">
        <f>IF(官網匯出!J1954="","",RIGHT(官網匯出!J1954,LEN(官網匯出!J1954)-2))</f>
        <v/>
      </c>
      <c r="Q1954" s="1" t="str">
        <f>IF(官網匯出!K1954="","",官網匯出!K1954)</f>
        <v/>
      </c>
      <c r="R1954" s="1" t="str">
        <f>IF(官網匯出!L1954="","",官網匯出!L1954)</f>
        <v/>
      </c>
      <c r="S1954" s="1" t="str">
        <f>IF(官網匯出!M1954="","",官網匯出!M1954)</f>
        <v/>
      </c>
      <c r="T1954" s="1" t="str">
        <f>IF(官網匯出!N1954="","",官網匯出!N1954)</f>
        <v/>
      </c>
      <c r="U1954" s="1" t="str">
        <f>IF(官網匯出!O1954="","",官網匯出!O1954)</f>
        <v/>
      </c>
      <c r="V1954" s="1" t="str">
        <f>IF(官網匯出!P1954="",IF(G1954="","",0),官網匯出!P1954)</f>
        <v/>
      </c>
      <c r="W1954" s="1" t="str">
        <f>IF(官網匯出!Q1954="",IF(G1954="","",0),官網匯出!Q1954)</f>
        <v/>
      </c>
      <c r="X1954" s="1" t="str">
        <f>IF(官網匯出!R1954="","",官網匯出!R1954)</f>
        <v/>
      </c>
      <c r="Y1954" s="1" t="str">
        <f>IF(官網匯出!S1954="","",官網匯出!S1954)</f>
        <v/>
      </c>
      <c r="Z1954" s="1" t="str">
        <f>IF(G1954="","",官網匯出!T1954)</f>
        <v/>
      </c>
      <c r="AA1954" s="1" t="str">
        <f>IF(G1954="","",官網匯出!AK1954)</f>
        <v/>
      </c>
      <c r="AB1954" s="1" t="str">
        <f>IF(G1954="","",IF(官網匯出!V1954="","",官網匯出!V1954))</f>
        <v/>
      </c>
      <c r="AJ1954" s="1" t="str">
        <f>IF(G1954="","",IF(官網匯出!AE1954="","",官網匯出!AE1954))</f>
        <v/>
      </c>
      <c r="AK1954" s="1" t="str">
        <f>IF(G1954="","",IF(官網匯出!AD1954="","",官網匯出!AD1954))</f>
        <v/>
      </c>
      <c r="AL1954" s="1" t="str">
        <f t="shared" si="343"/>
        <v>0</v>
      </c>
      <c r="AM1954" s="1" t="str">
        <f>IF(官網匯出!AG1954="","",官網匯出!AG1954)</f>
        <v/>
      </c>
      <c r="AN1954" s="1" t="str">
        <f>IF(G1954="","",IF(官網匯出!AH1954="","",官網匯出!AH1954))</f>
        <v/>
      </c>
      <c r="AO1954" s="14" t="str">
        <f t="shared" si="344"/>
        <v/>
      </c>
      <c r="AP1954" s="14" t="str">
        <f t="shared" si="345"/>
        <v>1</v>
      </c>
      <c r="AQ1954" s="14" t="str">
        <f t="shared" si="346"/>
        <v>0</v>
      </c>
      <c r="AR1954" s="1" t="str">
        <f t="shared" si="347"/>
        <v/>
      </c>
      <c r="AS1954" s="1" t="str">
        <f t="shared" si="348"/>
        <v/>
      </c>
      <c r="AT1954" s="1" t="str">
        <f t="shared" si="349"/>
        <v/>
      </c>
      <c r="AU1954" s="1" t="str">
        <f t="shared" si="340"/>
        <v/>
      </c>
      <c r="AV1954" s="1" t="e">
        <f>IF(VLOOKUP(G1954,官網匯出!A:AQ,42,FALSE)="","[黃金盾官網]",VLOOKUP(G1954,官網匯出!A:AQ,42,FALSE))</f>
        <v>#N/A</v>
      </c>
      <c r="AW1954" s="1" t="e">
        <f>IF(LEFT(VLOOKUP(G1954,官網匯出!A:AS,43,FALSE),2)="","web",LEFT(VLOOKUP(G1954,官網匯出!A:AS,43,FALSE),2))</f>
        <v>#N/A</v>
      </c>
      <c r="AX1954" s="1" t="str">
        <f t="shared" si="350"/>
        <v>O</v>
      </c>
    </row>
    <row r="1955" spans="1:50">
      <c r="A1955" s="1" t="str">
        <f>IF(G1955="","",VLOOKUP(官網轉換!AW1955,團名!A:B,2,FALSE))</f>
        <v/>
      </c>
      <c r="B1955" s="1" t="str">
        <f>IF(G1955="","",IF(LEFT(VLOOKUP(G1955,官網匯出!A:AQ,43,0),2)="wf",VLOOKUP(VLOOKUP(G1955,官網匯出!A:AQ,43,0),團名!$I$1:$K$12,2,FALSE),"N0071"))</f>
        <v/>
      </c>
      <c r="C1955" s="1" t="str">
        <f>IFERROR(VLOOKUP(官網匯出!D1955,團名!E:G,3,FALSE),"")</f>
        <v/>
      </c>
      <c r="D1955" s="1" t="str">
        <f t="shared" si="341"/>
        <v/>
      </c>
      <c r="E1955" s="1" t="str">
        <f t="shared" si="342"/>
        <v/>
      </c>
      <c r="F1955" s="1" t="str">
        <f>IF(官網匯出!F1955="已付款","","B0012")</f>
        <v>B0012</v>
      </c>
      <c r="G1955" s="1" t="str">
        <f>IF(官網匯出!A1955="","",官網匯出!A1955)</f>
        <v/>
      </c>
      <c r="H1955" s="3" t="str">
        <f>IF(官網匯出!B1955="","",官網匯出!B1955)</f>
        <v/>
      </c>
      <c r="I1955" s="1" t="str">
        <f>IF(官網匯出!C1955="","",官網匯出!C1955)</f>
        <v/>
      </c>
      <c r="J1955" s="1" t="str">
        <f>IF(官網匯出!D1955="","",官網匯出!D1955)</f>
        <v/>
      </c>
      <c r="K1955" s="3" t="str">
        <f>IF(官網匯出!E1955="","",官網匯出!E1955)</f>
        <v/>
      </c>
      <c r="L1955" s="1" t="str">
        <f>IF(官網匯出!F1955="","",官網匯出!F1955)</f>
        <v/>
      </c>
      <c r="M1955" s="1" t="str">
        <f>IF(官網匯出!G1955="","",官網匯出!G1955)</f>
        <v/>
      </c>
      <c r="N1955" s="1" t="str">
        <f>IF(官網匯出!H1955="","",官網匯出!H1955)</f>
        <v/>
      </c>
      <c r="P1955" s="1" t="str">
        <f>IF(官網匯出!J1955="","",RIGHT(官網匯出!J1955,LEN(官網匯出!J1955)-2))</f>
        <v/>
      </c>
      <c r="Q1955" s="1" t="str">
        <f>IF(官網匯出!K1955="","",官網匯出!K1955)</f>
        <v/>
      </c>
      <c r="R1955" s="1" t="str">
        <f>IF(官網匯出!L1955="","",官網匯出!L1955)</f>
        <v/>
      </c>
      <c r="S1955" s="1" t="str">
        <f>IF(官網匯出!M1955="","",官網匯出!M1955)</f>
        <v/>
      </c>
      <c r="T1955" s="1" t="str">
        <f>IF(官網匯出!N1955="","",官網匯出!N1955)</f>
        <v/>
      </c>
      <c r="U1955" s="1" t="str">
        <f>IF(官網匯出!O1955="","",官網匯出!O1955)</f>
        <v/>
      </c>
      <c r="V1955" s="1" t="str">
        <f>IF(官網匯出!P1955="",IF(G1955="","",0),官網匯出!P1955)</f>
        <v/>
      </c>
      <c r="W1955" s="1" t="str">
        <f>IF(官網匯出!Q1955="",IF(G1955="","",0),官網匯出!Q1955)</f>
        <v/>
      </c>
      <c r="X1955" s="1" t="str">
        <f>IF(官網匯出!R1955="","",官網匯出!R1955)</f>
        <v/>
      </c>
      <c r="Y1955" s="1" t="str">
        <f>IF(官網匯出!S1955="","",官網匯出!S1955)</f>
        <v/>
      </c>
      <c r="Z1955" s="1" t="str">
        <f>IF(G1955="","",官網匯出!T1955)</f>
        <v/>
      </c>
      <c r="AA1955" s="1" t="str">
        <f>IF(G1955="","",官網匯出!AK1955)</f>
        <v/>
      </c>
      <c r="AB1955" s="1" t="str">
        <f>IF(G1955="","",IF(官網匯出!V1955="","",官網匯出!V1955))</f>
        <v/>
      </c>
      <c r="AJ1955" s="1" t="str">
        <f>IF(G1955="","",IF(官網匯出!AE1955="","",官網匯出!AE1955))</f>
        <v/>
      </c>
      <c r="AK1955" s="1" t="str">
        <f>IF(G1955="","",IF(官網匯出!AD1955="","",官網匯出!AD1955))</f>
        <v/>
      </c>
      <c r="AL1955" s="1" t="str">
        <f t="shared" si="343"/>
        <v>0</v>
      </c>
      <c r="AM1955" s="1" t="str">
        <f>IF(官網匯出!AG1955="","",官網匯出!AG1955)</f>
        <v/>
      </c>
      <c r="AN1955" s="1" t="str">
        <f>IF(G1955="","",IF(官網匯出!AH1955="","",官網匯出!AH1955))</f>
        <v/>
      </c>
      <c r="AO1955" s="14" t="str">
        <f t="shared" si="344"/>
        <v/>
      </c>
      <c r="AP1955" s="14" t="str">
        <f t="shared" si="345"/>
        <v>1</v>
      </c>
      <c r="AQ1955" s="14" t="str">
        <f t="shared" si="346"/>
        <v>0</v>
      </c>
      <c r="AR1955" s="1" t="str">
        <f t="shared" si="347"/>
        <v/>
      </c>
      <c r="AS1955" s="1" t="str">
        <f t="shared" si="348"/>
        <v/>
      </c>
      <c r="AT1955" s="1" t="str">
        <f t="shared" si="349"/>
        <v/>
      </c>
      <c r="AU1955" s="1" t="str">
        <f t="shared" si="340"/>
        <v/>
      </c>
      <c r="AV1955" s="1" t="e">
        <f>IF(VLOOKUP(G1955,官網匯出!A:AQ,42,FALSE)="","[黃金盾官網]",VLOOKUP(G1955,官網匯出!A:AQ,42,FALSE))</f>
        <v>#N/A</v>
      </c>
      <c r="AW1955" s="1" t="e">
        <f>IF(LEFT(VLOOKUP(G1955,官網匯出!A:AS,43,FALSE),2)="","web",LEFT(VLOOKUP(G1955,官網匯出!A:AS,43,FALSE),2))</f>
        <v>#N/A</v>
      </c>
      <c r="AX1955" s="1" t="str">
        <f t="shared" si="350"/>
        <v>O</v>
      </c>
    </row>
    <row r="1956" spans="1:50">
      <c r="A1956" s="1" t="str">
        <f>IF(G1956="","",VLOOKUP(官網轉換!AW1956,團名!A:B,2,FALSE))</f>
        <v/>
      </c>
      <c r="B1956" s="1" t="str">
        <f>IF(G1956="","",IF(LEFT(VLOOKUP(G1956,官網匯出!A:AQ,43,0),2)="wf",VLOOKUP(VLOOKUP(G1956,官網匯出!A:AQ,43,0),團名!$I$1:$K$12,2,FALSE),"N0071"))</f>
        <v/>
      </c>
      <c r="C1956" s="1" t="str">
        <f>IFERROR(VLOOKUP(官網匯出!D1956,團名!E:G,3,FALSE),"")</f>
        <v/>
      </c>
      <c r="D1956" s="1" t="str">
        <f t="shared" si="341"/>
        <v/>
      </c>
      <c r="E1956" s="1" t="str">
        <f t="shared" si="342"/>
        <v/>
      </c>
      <c r="F1956" s="1" t="str">
        <f>IF(官網匯出!F1956="已付款","","B0012")</f>
        <v>B0012</v>
      </c>
      <c r="G1956" s="1" t="str">
        <f>IF(官網匯出!A1956="","",官網匯出!A1956)</f>
        <v/>
      </c>
      <c r="H1956" s="3" t="str">
        <f>IF(官網匯出!B1956="","",官網匯出!B1956)</f>
        <v/>
      </c>
      <c r="I1956" s="1" t="str">
        <f>IF(官網匯出!C1956="","",官網匯出!C1956)</f>
        <v/>
      </c>
      <c r="J1956" s="1" t="str">
        <f>IF(官網匯出!D1956="","",官網匯出!D1956)</f>
        <v/>
      </c>
      <c r="K1956" s="3" t="str">
        <f>IF(官網匯出!E1956="","",官網匯出!E1956)</f>
        <v/>
      </c>
      <c r="L1956" s="1" t="str">
        <f>IF(官網匯出!F1956="","",官網匯出!F1956)</f>
        <v/>
      </c>
      <c r="M1956" s="1" t="str">
        <f>IF(官網匯出!G1956="","",官網匯出!G1956)</f>
        <v/>
      </c>
      <c r="N1956" s="1" t="str">
        <f>IF(官網匯出!H1956="","",官網匯出!H1956)</f>
        <v/>
      </c>
      <c r="P1956" s="1" t="str">
        <f>IF(官網匯出!J1956="","",RIGHT(官網匯出!J1956,LEN(官網匯出!J1956)-2))</f>
        <v/>
      </c>
      <c r="Q1956" s="1" t="str">
        <f>IF(官網匯出!K1956="","",官網匯出!K1956)</f>
        <v/>
      </c>
      <c r="R1956" s="1" t="str">
        <f>IF(官網匯出!L1956="","",官網匯出!L1956)</f>
        <v/>
      </c>
      <c r="S1956" s="1" t="str">
        <f>IF(官網匯出!M1956="","",官網匯出!M1956)</f>
        <v/>
      </c>
      <c r="T1956" s="1" t="str">
        <f>IF(官網匯出!N1956="","",官網匯出!N1956)</f>
        <v/>
      </c>
      <c r="U1956" s="1" t="str">
        <f>IF(官網匯出!O1956="","",官網匯出!O1956)</f>
        <v/>
      </c>
      <c r="V1956" s="1" t="str">
        <f>IF(官網匯出!P1956="",IF(G1956="","",0),官網匯出!P1956)</f>
        <v/>
      </c>
      <c r="W1956" s="1" t="str">
        <f>IF(官網匯出!Q1956="",IF(G1956="","",0),官網匯出!Q1956)</f>
        <v/>
      </c>
      <c r="X1956" s="1" t="str">
        <f>IF(官網匯出!R1956="","",官網匯出!R1956)</f>
        <v/>
      </c>
      <c r="Y1956" s="1" t="str">
        <f>IF(官網匯出!S1956="","",官網匯出!S1956)</f>
        <v/>
      </c>
      <c r="Z1956" s="1" t="str">
        <f>IF(G1956="","",官網匯出!T1956)</f>
        <v/>
      </c>
      <c r="AA1956" s="1" t="str">
        <f>IF(G1956="","",官網匯出!AK1956)</f>
        <v/>
      </c>
      <c r="AB1956" s="1" t="str">
        <f>IF(G1956="","",IF(官網匯出!V1956="","",官網匯出!V1956))</f>
        <v/>
      </c>
      <c r="AJ1956" s="1" t="str">
        <f>IF(G1956="","",IF(官網匯出!AE1956="","",官網匯出!AE1956))</f>
        <v/>
      </c>
      <c r="AK1956" s="1" t="str">
        <f>IF(G1956="","",IF(官網匯出!AD1956="","",官網匯出!AD1956))</f>
        <v/>
      </c>
      <c r="AL1956" s="1" t="str">
        <f t="shared" si="343"/>
        <v>0</v>
      </c>
      <c r="AM1956" s="1" t="str">
        <f>IF(官網匯出!AG1956="","",官網匯出!AG1956)</f>
        <v/>
      </c>
      <c r="AN1956" s="1" t="str">
        <f>IF(G1956="","",IF(官網匯出!AH1956="","",官網匯出!AH1956))</f>
        <v/>
      </c>
      <c r="AO1956" s="14" t="str">
        <f t="shared" si="344"/>
        <v/>
      </c>
      <c r="AP1956" s="14" t="str">
        <f t="shared" si="345"/>
        <v>1</v>
      </c>
      <c r="AQ1956" s="14" t="str">
        <f t="shared" si="346"/>
        <v>0</v>
      </c>
      <c r="AR1956" s="1" t="str">
        <f t="shared" si="347"/>
        <v/>
      </c>
      <c r="AS1956" s="1" t="str">
        <f t="shared" si="348"/>
        <v/>
      </c>
      <c r="AT1956" s="1" t="str">
        <f t="shared" si="349"/>
        <v/>
      </c>
      <c r="AU1956" s="1" t="str">
        <f t="shared" si="340"/>
        <v/>
      </c>
      <c r="AV1956" s="1" t="e">
        <f>IF(VLOOKUP(G1956,官網匯出!A:AQ,42,FALSE)="","[黃金盾官網]",VLOOKUP(G1956,官網匯出!A:AQ,42,FALSE))</f>
        <v>#N/A</v>
      </c>
      <c r="AW1956" s="1" t="e">
        <f>IF(LEFT(VLOOKUP(G1956,官網匯出!A:AS,43,FALSE),2)="","web",LEFT(VLOOKUP(G1956,官網匯出!A:AS,43,FALSE),2))</f>
        <v>#N/A</v>
      </c>
      <c r="AX1956" s="1" t="str">
        <f t="shared" si="350"/>
        <v>O</v>
      </c>
    </row>
    <row r="1957" spans="1:50">
      <c r="A1957" s="1" t="str">
        <f>IF(G1957="","",VLOOKUP(官網轉換!AW1957,團名!A:B,2,FALSE))</f>
        <v/>
      </c>
      <c r="B1957" s="1" t="str">
        <f>IF(G1957="","",IF(LEFT(VLOOKUP(G1957,官網匯出!A:AQ,43,0),2)="wf",VLOOKUP(VLOOKUP(G1957,官網匯出!A:AQ,43,0),團名!$I$1:$K$12,2,FALSE),"N0071"))</f>
        <v/>
      </c>
      <c r="C1957" s="1" t="str">
        <f>IFERROR(VLOOKUP(官網匯出!D1957,團名!E:G,3,FALSE),"")</f>
        <v/>
      </c>
      <c r="D1957" s="1" t="str">
        <f t="shared" si="341"/>
        <v/>
      </c>
      <c r="E1957" s="1" t="str">
        <f t="shared" si="342"/>
        <v/>
      </c>
      <c r="F1957" s="1" t="str">
        <f>IF(官網匯出!F1957="已付款","","B0012")</f>
        <v>B0012</v>
      </c>
      <c r="G1957" s="1" t="str">
        <f>IF(官網匯出!A1957="","",官網匯出!A1957)</f>
        <v/>
      </c>
      <c r="H1957" s="3" t="str">
        <f>IF(官網匯出!B1957="","",官網匯出!B1957)</f>
        <v/>
      </c>
      <c r="I1957" s="1" t="str">
        <f>IF(官網匯出!C1957="","",官網匯出!C1957)</f>
        <v/>
      </c>
      <c r="J1957" s="1" t="str">
        <f>IF(官網匯出!D1957="","",官網匯出!D1957)</f>
        <v/>
      </c>
      <c r="K1957" s="3" t="str">
        <f>IF(官網匯出!E1957="","",官網匯出!E1957)</f>
        <v/>
      </c>
      <c r="L1957" s="1" t="str">
        <f>IF(官網匯出!F1957="","",官網匯出!F1957)</f>
        <v/>
      </c>
      <c r="M1957" s="1" t="str">
        <f>IF(官網匯出!G1957="","",官網匯出!G1957)</f>
        <v/>
      </c>
      <c r="N1957" s="1" t="str">
        <f>IF(官網匯出!H1957="","",官網匯出!H1957)</f>
        <v/>
      </c>
      <c r="P1957" s="1" t="str">
        <f>IF(官網匯出!J1957="","",RIGHT(官網匯出!J1957,LEN(官網匯出!J1957)-2))</f>
        <v/>
      </c>
      <c r="Q1957" s="1" t="str">
        <f>IF(官網匯出!K1957="","",官網匯出!K1957)</f>
        <v/>
      </c>
      <c r="R1957" s="1" t="str">
        <f>IF(官網匯出!L1957="","",官網匯出!L1957)</f>
        <v/>
      </c>
      <c r="S1957" s="1" t="str">
        <f>IF(官網匯出!M1957="","",官網匯出!M1957)</f>
        <v/>
      </c>
      <c r="T1957" s="1" t="str">
        <f>IF(官網匯出!N1957="","",官網匯出!N1957)</f>
        <v/>
      </c>
      <c r="U1957" s="1" t="str">
        <f>IF(官網匯出!O1957="","",官網匯出!O1957)</f>
        <v/>
      </c>
      <c r="V1957" s="1" t="str">
        <f>IF(官網匯出!P1957="",IF(G1957="","",0),官網匯出!P1957)</f>
        <v/>
      </c>
      <c r="W1957" s="1" t="str">
        <f>IF(官網匯出!Q1957="",IF(G1957="","",0),官網匯出!Q1957)</f>
        <v/>
      </c>
      <c r="X1957" s="1" t="str">
        <f>IF(官網匯出!R1957="","",官網匯出!R1957)</f>
        <v/>
      </c>
      <c r="Y1957" s="1" t="str">
        <f>IF(官網匯出!S1957="","",官網匯出!S1957)</f>
        <v/>
      </c>
      <c r="Z1957" s="1" t="str">
        <f>IF(G1957="","",官網匯出!T1957)</f>
        <v/>
      </c>
      <c r="AA1957" s="1" t="str">
        <f>IF(G1957="","",官網匯出!AK1957)</f>
        <v/>
      </c>
      <c r="AB1957" s="1" t="str">
        <f>IF(G1957="","",IF(官網匯出!V1957="","",官網匯出!V1957))</f>
        <v/>
      </c>
      <c r="AJ1957" s="1" t="str">
        <f>IF(G1957="","",IF(官網匯出!AE1957="","",官網匯出!AE1957))</f>
        <v/>
      </c>
      <c r="AK1957" s="1" t="str">
        <f>IF(G1957="","",IF(官網匯出!AD1957="","",官網匯出!AD1957))</f>
        <v/>
      </c>
      <c r="AL1957" s="1" t="str">
        <f t="shared" si="343"/>
        <v>0</v>
      </c>
      <c r="AM1957" s="1" t="str">
        <f>IF(官網匯出!AG1957="","",官網匯出!AG1957)</f>
        <v/>
      </c>
      <c r="AN1957" s="1" t="str">
        <f>IF(G1957="","",IF(官網匯出!AH1957="","",官網匯出!AH1957))</f>
        <v/>
      </c>
      <c r="AO1957" s="14" t="str">
        <f t="shared" si="344"/>
        <v/>
      </c>
      <c r="AP1957" s="14" t="str">
        <f t="shared" si="345"/>
        <v>1</v>
      </c>
      <c r="AQ1957" s="14" t="str">
        <f t="shared" si="346"/>
        <v>0</v>
      </c>
      <c r="AR1957" s="1" t="str">
        <f t="shared" si="347"/>
        <v/>
      </c>
      <c r="AS1957" s="1" t="str">
        <f t="shared" si="348"/>
        <v/>
      </c>
      <c r="AT1957" s="1" t="str">
        <f t="shared" si="349"/>
        <v/>
      </c>
      <c r="AU1957" s="1" t="str">
        <f t="shared" si="340"/>
        <v/>
      </c>
      <c r="AV1957" s="1" t="e">
        <f>IF(VLOOKUP(G1957,官網匯出!A:AQ,42,FALSE)="","[黃金盾官網]",VLOOKUP(G1957,官網匯出!A:AQ,42,FALSE))</f>
        <v>#N/A</v>
      </c>
      <c r="AW1957" s="1" t="e">
        <f>IF(LEFT(VLOOKUP(G1957,官網匯出!A:AS,43,FALSE),2)="","web",LEFT(VLOOKUP(G1957,官網匯出!A:AS,43,FALSE),2))</f>
        <v>#N/A</v>
      </c>
      <c r="AX1957" s="1" t="str">
        <f t="shared" si="350"/>
        <v>O</v>
      </c>
    </row>
    <row r="1958" spans="1:50">
      <c r="A1958" s="1" t="str">
        <f>IF(G1958="","",VLOOKUP(官網轉換!AW1958,團名!A:B,2,FALSE))</f>
        <v/>
      </c>
      <c r="B1958" s="1" t="str">
        <f>IF(G1958="","",IF(LEFT(VLOOKUP(G1958,官網匯出!A:AQ,43,0),2)="wf",VLOOKUP(VLOOKUP(G1958,官網匯出!A:AQ,43,0),團名!$I$1:$K$12,2,FALSE),"N0071"))</f>
        <v/>
      </c>
      <c r="C1958" s="1" t="str">
        <f>IFERROR(VLOOKUP(官網匯出!D1958,團名!E:G,3,FALSE),"")</f>
        <v/>
      </c>
      <c r="D1958" s="1" t="str">
        <f t="shared" si="341"/>
        <v/>
      </c>
      <c r="E1958" s="1" t="str">
        <f t="shared" si="342"/>
        <v/>
      </c>
      <c r="F1958" s="1" t="str">
        <f>IF(官網匯出!F1958="已付款","","B0012")</f>
        <v>B0012</v>
      </c>
      <c r="G1958" s="1" t="str">
        <f>IF(官網匯出!A1958="","",官網匯出!A1958)</f>
        <v/>
      </c>
      <c r="H1958" s="3" t="str">
        <f>IF(官網匯出!B1958="","",官網匯出!B1958)</f>
        <v/>
      </c>
      <c r="I1958" s="1" t="str">
        <f>IF(官網匯出!C1958="","",官網匯出!C1958)</f>
        <v/>
      </c>
      <c r="J1958" s="1" t="str">
        <f>IF(官網匯出!D1958="","",官網匯出!D1958)</f>
        <v/>
      </c>
      <c r="K1958" s="3" t="str">
        <f>IF(官網匯出!E1958="","",官網匯出!E1958)</f>
        <v/>
      </c>
      <c r="L1958" s="1" t="str">
        <f>IF(官網匯出!F1958="","",官網匯出!F1958)</f>
        <v/>
      </c>
      <c r="M1958" s="1" t="str">
        <f>IF(官網匯出!G1958="","",官網匯出!G1958)</f>
        <v/>
      </c>
      <c r="N1958" s="1" t="str">
        <f>IF(官網匯出!H1958="","",官網匯出!H1958)</f>
        <v/>
      </c>
      <c r="P1958" s="1" t="str">
        <f>IF(官網匯出!J1958="","",RIGHT(官網匯出!J1958,LEN(官網匯出!J1958)-2))</f>
        <v/>
      </c>
      <c r="Q1958" s="1" t="str">
        <f>IF(官網匯出!K1958="","",官網匯出!K1958)</f>
        <v/>
      </c>
      <c r="R1958" s="1" t="str">
        <f>IF(官網匯出!L1958="","",官網匯出!L1958)</f>
        <v/>
      </c>
      <c r="S1958" s="1" t="str">
        <f>IF(官網匯出!M1958="","",官網匯出!M1958)</f>
        <v/>
      </c>
      <c r="T1958" s="1" t="str">
        <f>IF(官網匯出!N1958="","",官網匯出!N1958)</f>
        <v/>
      </c>
      <c r="U1958" s="1" t="str">
        <f>IF(官網匯出!O1958="","",官網匯出!O1958)</f>
        <v/>
      </c>
      <c r="V1958" s="1" t="str">
        <f>IF(官網匯出!P1958="",IF(G1958="","",0),官網匯出!P1958)</f>
        <v/>
      </c>
      <c r="W1958" s="1" t="str">
        <f>IF(官網匯出!Q1958="",IF(G1958="","",0),官網匯出!Q1958)</f>
        <v/>
      </c>
      <c r="X1958" s="1" t="str">
        <f>IF(官網匯出!R1958="","",官網匯出!R1958)</f>
        <v/>
      </c>
      <c r="Y1958" s="1" t="str">
        <f>IF(官網匯出!S1958="","",官網匯出!S1958)</f>
        <v/>
      </c>
      <c r="Z1958" s="1" t="str">
        <f>IF(G1958="","",官網匯出!T1958)</f>
        <v/>
      </c>
      <c r="AA1958" s="1" t="str">
        <f>IF(G1958="","",官網匯出!AK1958)</f>
        <v/>
      </c>
      <c r="AB1958" s="1" t="str">
        <f>IF(G1958="","",IF(官網匯出!V1958="","",官網匯出!V1958))</f>
        <v/>
      </c>
      <c r="AJ1958" s="1" t="str">
        <f>IF(G1958="","",IF(官網匯出!AE1958="","",官網匯出!AE1958))</f>
        <v/>
      </c>
      <c r="AK1958" s="1" t="str">
        <f>IF(G1958="","",IF(官網匯出!AD1958="","",官網匯出!AD1958))</f>
        <v/>
      </c>
      <c r="AL1958" s="1" t="str">
        <f t="shared" si="343"/>
        <v>0</v>
      </c>
      <c r="AM1958" s="1" t="str">
        <f>IF(官網匯出!AG1958="","",官網匯出!AG1958)</f>
        <v/>
      </c>
      <c r="AN1958" s="1" t="str">
        <f>IF(G1958="","",IF(官網匯出!AH1958="","",官網匯出!AH1958))</f>
        <v/>
      </c>
      <c r="AO1958" s="14" t="str">
        <f t="shared" si="344"/>
        <v/>
      </c>
      <c r="AP1958" s="14" t="str">
        <f t="shared" si="345"/>
        <v>1</v>
      </c>
      <c r="AQ1958" s="14" t="str">
        <f t="shared" si="346"/>
        <v>0</v>
      </c>
      <c r="AR1958" s="1" t="str">
        <f t="shared" si="347"/>
        <v/>
      </c>
      <c r="AS1958" s="1" t="str">
        <f t="shared" si="348"/>
        <v/>
      </c>
      <c r="AT1958" s="1" t="str">
        <f t="shared" si="349"/>
        <v/>
      </c>
      <c r="AU1958" s="1" t="str">
        <f t="shared" si="340"/>
        <v/>
      </c>
      <c r="AV1958" s="1" t="e">
        <f>IF(VLOOKUP(G1958,官網匯出!A:AQ,42,FALSE)="","[黃金盾官網]",VLOOKUP(G1958,官網匯出!A:AQ,42,FALSE))</f>
        <v>#N/A</v>
      </c>
      <c r="AW1958" s="1" t="e">
        <f>IF(LEFT(VLOOKUP(G1958,官網匯出!A:AS,43,FALSE),2)="","web",LEFT(VLOOKUP(G1958,官網匯出!A:AS,43,FALSE),2))</f>
        <v>#N/A</v>
      </c>
      <c r="AX1958" s="1" t="str">
        <f t="shared" si="350"/>
        <v>O</v>
      </c>
    </row>
    <row r="1959" spans="1:50">
      <c r="A1959" s="1" t="str">
        <f>IF(G1959="","",VLOOKUP(官網轉換!AW1959,團名!A:B,2,FALSE))</f>
        <v/>
      </c>
      <c r="B1959" s="1" t="str">
        <f>IF(G1959="","",IF(LEFT(VLOOKUP(G1959,官網匯出!A:AQ,43,0),2)="wf",VLOOKUP(VLOOKUP(G1959,官網匯出!A:AQ,43,0),團名!$I$1:$K$12,2,FALSE),"N0071"))</f>
        <v/>
      </c>
      <c r="C1959" s="1" t="str">
        <f>IFERROR(VLOOKUP(官網匯出!D1959,團名!E:G,3,FALSE),"")</f>
        <v/>
      </c>
      <c r="D1959" s="1" t="str">
        <f t="shared" si="341"/>
        <v/>
      </c>
      <c r="E1959" s="1" t="str">
        <f t="shared" si="342"/>
        <v/>
      </c>
      <c r="F1959" s="1" t="str">
        <f>IF(官網匯出!F1959="已付款","","B0012")</f>
        <v>B0012</v>
      </c>
      <c r="G1959" s="1" t="str">
        <f>IF(官網匯出!A1959="","",官網匯出!A1959)</f>
        <v/>
      </c>
      <c r="H1959" s="3" t="str">
        <f>IF(官網匯出!B1959="","",官網匯出!B1959)</f>
        <v/>
      </c>
      <c r="I1959" s="1" t="str">
        <f>IF(官網匯出!C1959="","",官網匯出!C1959)</f>
        <v/>
      </c>
      <c r="J1959" s="1" t="str">
        <f>IF(官網匯出!D1959="","",官網匯出!D1959)</f>
        <v/>
      </c>
      <c r="K1959" s="3" t="str">
        <f>IF(官網匯出!E1959="","",官網匯出!E1959)</f>
        <v/>
      </c>
      <c r="L1959" s="1" t="str">
        <f>IF(官網匯出!F1959="","",官網匯出!F1959)</f>
        <v/>
      </c>
      <c r="M1959" s="1" t="str">
        <f>IF(官網匯出!G1959="","",官網匯出!G1959)</f>
        <v/>
      </c>
      <c r="N1959" s="1" t="str">
        <f>IF(官網匯出!H1959="","",官網匯出!H1959)</f>
        <v/>
      </c>
      <c r="P1959" s="1" t="str">
        <f>IF(官網匯出!J1959="","",RIGHT(官網匯出!J1959,LEN(官網匯出!J1959)-2))</f>
        <v/>
      </c>
      <c r="Q1959" s="1" t="str">
        <f>IF(官網匯出!K1959="","",官網匯出!K1959)</f>
        <v/>
      </c>
      <c r="R1959" s="1" t="str">
        <f>IF(官網匯出!L1959="","",官網匯出!L1959)</f>
        <v/>
      </c>
      <c r="S1959" s="1" t="str">
        <f>IF(官網匯出!M1959="","",官網匯出!M1959)</f>
        <v/>
      </c>
      <c r="T1959" s="1" t="str">
        <f>IF(官網匯出!N1959="","",官網匯出!N1959)</f>
        <v/>
      </c>
      <c r="U1959" s="1" t="str">
        <f>IF(官網匯出!O1959="","",官網匯出!O1959)</f>
        <v/>
      </c>
      <c r="V1959" s="1" t="str">
        <f>IF(官網匯出!P1959="",IF(G1959="","",0),官網匯出!P1959)</f>
        <v/>
      </c>
      <c r="W1959" s="1" t="str">
        <f>IF(官網匯出!Q1959="",IF(G1959="","",0),官網匯出!Q1959)</f>
        <v/>
      </c>
      <c r="X1959" s="1" t="str">
        <f>IF(官網匯出!R1959="","",官網匯出!R1959)</f>
        <v/>
      </c>
      <c r="Y1959" s="1" t="str">
        <f>IF(官網匯出!S1959="","",官網匯出!S1959)</f>
        <v/>
      </c>
      <c r="Z1959" s="1" t="str">
        <f>IF(G1959="","",官網匯出!T1959)</f>
        <v/>
      </c>
      <c r="AA1959" s="1" t="str">
        <f>IF(G1959="","",官網匯出!AK1959)</f>
        <v/>
      </c>
      <c r="AB1959" s="1" t="str">
        <f>IF(G1959="","",IF(官網匯出!V1959="","",官網匯出!V1959))</f>
        <v/>
      </c>
      <c r="AJ1959" s="1" t="str">
        <f>IF(G1959="","",IF(官網匯出!AE1959="","",官網匯出!AE1959))</f>
        <v/>
      </c>
      <c r="AK1959" s="1" t="str">
        <f>IF(G1959="","",IF(官網匯出!AD1959="","",官網匯出!AD1959))</f>
        <v/>
      </c>
      <c r="AL1959" s="1" t="str">
        <f t="shared" si="343"/>
        <v>0</v>
      </c>
      <c r="AM1959" s="1" t="str">
        <f>IF(官網匯出!AG1959="","",官網匯出!AG1959)</f>
        <v/>
      </c>
      <c r="AN1959" s="1" t="str">
        <f>IF(G1959="","",IF(官網匯出!AH1959="","",官網匯出!AH1959))</f>
        <v/>
      </c>
      <c r="AO1959" s="14" t="str">
        <f t="shared" si="344"/>
        <v/>
      </c>
      <c r="AP1959" s="14" t="str">
        <f t="shared" si="345"/>
        <v>1</v>
      </c>
      <c r="AQ1959" s="14" t="str">
        <f t="shared" si="346"/>
        <v>0</v>
      </c>
      <c r="AR1959" s="1" t="str">
        <f t="shared" si="347"/>
        <v/>
      </c>
      <c r="AS1959" s="1" t="str">
        <f t="shared" si="348"/>
        <v/>
      </c>
      <c r="AT1959" s="1" t="str">
        <f t="shared" si="349"/>
        <v/>
      </c>
      <c r="AU1959" s="1" t="str">
        <f t="shared" si="340"/>
        <v/>
      </c>
      <c r="AV1959" s="1" t="e">
        <f>IF(VLOOKUP(G1959,官網匯出!A:AQ,42,FALSE)="","[黃金盾官網]",VLOOKUP(G1959,官網匯出!A:AQ,42,FALSE))</f>
        <v>#N/A</v>
      </c>
      <c r="AW1959" s="1" t="e">
        <f>IF(LEFT(VLOOKUP(G1959,官網匯出!A:AS,43,FALSE),2)="","web",LEFT(VLOOKUP(G1959,官網匯出!A:AS,43,FALSE),2))</f>
        <v>#N/A</v>
      </c>
      <c r="AX1959" s="1" t="str">
        <f t="shared" si="350"/>
        <v>O</v>
      </c>
    </row>
    <row r="1960" spans="1:50">
      <c r="A1960" s="1" t="str">
        <f>IF(G1960="","",VLOOKUP(官網轉換!AW1960,團名!A:B,2,FALSE))</f>
        <v/>
      </c>
      <c r="B1960" s="1" t="str">
        <f>IF(G1960="","",IF(LEFT(VLOOKUP(G1960,官網匯出!A:AQ,43,0),2)="wf",VLOOKUP(VLOOKUP(G1960,官網匯出!A:AQ,43,0),團名!$I$1:$K$12,2,FALSE),"N0071"))</f>
        <v/>
      </c>
      <c r="C1960" s="1" t="str">
        <f>IFERROR(VLOOKUP(官網匯出!D1960,團名!E:G,3,FALSE),"")</f>
        <v/>
      </c>
      <c r="D1960" s="1" t="str">
        <f t="shared" si="341"/>
        <v/>
      </c>
      <c r="E1960" s="1" t="str">
        <f t="shared" si="342"/>
        <v/>
      </c>
      <c r="F1960" s="1" t="str">
        <f>IF(官網匯出!F1960="已付款","","B0012")</f>
        <v>B0012</v>
      </c>
      <c r="G1960" s="1" t="str">
        <f>IF(官網匯出!A1960="","",官網匯出!A1960)</f>
        <v/>
      </c>
      <c r="H1960" s="3" t="str">
        <f>IF(官網匯出!B1960="","",官網匯出!B1960)</f>
        <v/>
      </c>
      <c r="I1960" s="1" t="str">
        <f>IF(官網匯出!C1960="","",官網匯出!C1960)</f>
        <v/>
      </c>
      <c r="J1960" s="1" t="str">
        <f>IF(官網匯出!D1960="","",官網匯出!D1960)</f>
        <v/>
      </c>
      <c r="K1960" s="3" t="str">
        <f>IF(官網匯出!E1960="","",官網匯出!E1960)</f>
        <v/>
      </c>
      <c r="L1960" s="1" t="str">
        <f>IF(官網匯出!F1960="","",官網匯出!F1960)</f>
        <v/>
      </c>
      <c r="M1960" s="1" t="str">
        <f>IF(官網匯出!G1960="","",官網匯出!G1960)</f>
        <v/>
      </c>
      <c r="N1960" s="1" t="str">
        <f>IF(官網匯出!H1960="","",官網匯出!H1960)</f>
        <v/>
      </c>
      <c r="P1960" s="1" t="str">
        <f>IF(官網匯出!J1960="","",RIGHT(官網匯出!J1960,LEN(官網匯出!J1960)-2))</f>
        <v/>
      </c>
      <c r="Q1960" s="1" t="str">
        <f>IF(官網匯出!K1960="","",官網匯出!K1960)</f>
        <v/>
      </c>
      <c r="R1960" s="1" t="str">
        <f>IF(官網匯出!L1960="","",官網匯出!L1960)</f>
        <v/>
      </c>
      <c r="S1960" s="1" t="str">
        <f>IF(官網匯出!M1960="","",官網匯出!M1960)</f>
        <v/>
      </c>
      <c r="T1960" s="1" t="str">
        <f>IF(官網匯出!N1960="","",官網匯出!N1960)</f>
        <v/>
      </c>
      <c r="U1960" s="1" t="str">
        <f>IF(官網匯出!O1960="","",官網匯出!O1960)</f>
        <v/>
      </c>
      <c r="V1960" s="1" t="str">
        <f>IF(官網匯出!P1960="",IF(G1960="","",0),官網匯出!P1960)</f>
        <v/>
      </c>
      <c r="W1960" s="1" t="str">
        <f>IF(官網匯出!Q1960="",IF(G1960="","",0),官網匯出!Q1960)</f>
        <v/>
      </c>
      <c r="X1960" s="1" t="str">
        <f>IF(官網匯出!R1960="","",官網匯出!R1960)</f>
        <v/>
      </c>
      <c r="Y1960" s="1" t="str">
        <f>IF(官網匯出!S1960="","",官網匯出!S1960)</f>
        <v/>
      </c>
      <c r="Z1960" s="1" t="str">
        <f>IF(G1960="","",官網匯出!T1960)</f>
        <v/>
      </c>
      <c r="AA1960" s="1" t="str">
        <f>IF(G1960="","",官網匯出!AK1960)</f>
        <v/>
      </c>
      <c r="AB1960" s="1" t="str">
        <f>IF(G1960="","",IF(官網匯出!V1960="","",官網匯出!V1960))</f>
        <v/>
      </c>
      <c r="AJ1960" s="1" t="str">
        <f>IF(G1960="","",IF(官網匯出!AE1960="","",官網匯出!AE1960))</f>
        <v/>
      </c>
      <c r="AK1960" s="1" t="str">
        <f>IF(G1960="","",IF(官網匯出!AD1960="","",官網匯出!AD1960))</f>
        <v/>
      </c>
      <c r="AL1960" s="1" t="str">
        <f t="shared" si="343"/>
        <v>0</v>
      </c>
      <c r="AM1960" s="1" t="str">
        <f>IF(官網匯出!AG1960="","",官網匯出!AG1960)</f>
        <v/>
      </c>
      <c r="AN1960" s="1" t="str">
        <f>IF(G1960="","",IF(官網匯出!AH1960="","",官網匯出!AH1960))</f>
        <v/>
      </c>
      <c r="AO1960" s="14" t="str">
        <f t="shared" si="344"/>
        <v/>
      </c>
      <c r="AP1960" s="14" t="str">
        <f t="shared" si="345"/>
        <v>1</v>
      </c>
      <c r="AQ1960" s="14" t="str">
        <f t="shared" si="346"/>
        <v>0</v>
      </c>
      <c r="AR1960" s="1" t="str">
        <f t="shared" si="347"/>
        <v/>
      </c>
      <c r="AS1960" s="1" t="str">
        <f t="shared" si="348"/>
        <v/>
      </c>
      <c r="AT1960" s="1" t="str">
        <f t="shared" si="349"/>
        <v/>
      </c>
      <c r="AU1960" s="1" t="str">
        <f t="shared" si="340"/>
        <v/>
      </c>
      <c r="AV1960" s="1" t="e">
        <f>IF(VLOOKUP(G1960,官網匯出!A:AQ,42,FALSE)="","[黃金盾官網]",VLOOKUP(G1960,官網匯出!A:AQ,42,FALSE))</f>
        <v>#N/A</v>
      </c>
      <c r="AW1960" s="1" t="e">
        <f>IF(LEFT(VLOOKUP(G1960,官網匯出!A:AS,43,FALSE),2)="","web",LEFT(VLOOKUP(G1960,官網匯出!A:AS,43,FALSE),2))</f>
        <v>#N/A</v>
      </c>
      <c r="AX1960" s="1" t="str">
        <f t="shared" si="350"/>
        <v>O</v>
      </c>
    </row>
    <row r="1961" spans="1:50">
      <c r="A1961" s="1" t="str">
        <f>IF(G1961="","",VLOOKUP(官網轉換!AW1961,團名!A:B,2,FALSE))</f>
        <v/>
      </c>
      <c r="B1961" s="1" t="str">
        <f>IF(G1961="","",IF(LEFT(VLOOKUP(G1961,官網匯出!A:AQ,43,0),2)="wf",VLOOKUP(VLOOKUP(G1961,官網匯出!A:AQ,43,0),團名!$I$1:$K$12,2,FALSE),"N0071"))</f>
        <v/>
      </c>
      <c r="C1961" s="1" t="str">
        <f>IFERROR(VLOOKUP(官網匯出!D1961,團名!E:G,3,FALSE),"")</f>
        <v/>
      </c>
      <c r="D1961" s="1" t="str">
        <f t="shared" si="341"/>
        <v/>
      </c>
      <c r="E1961" s="1" t="str">
        <f t="shared" si="342"/>
        <v/>
      </c>
      <c r="F1961" s="1" t="str">
        <f>IF(官網匯出!F1961="已付款","","B0012")</f>
        <v>B0012</v>
      </c>
      <c r="G1961" s="1" t="str">
        <f>IF(官網匯出!A1961="","",官網匯出!A1961)</f>
        <v/>
      </c>
      <c r="H1961" s="3" t="str">
        <f>IF(官網匯出!B1961="","",官網匯出!B1961)</f>
        <v/>
      </c>
      <c r="I1961" s="1" t="str">
        <f>IF(官網匯出!C1961="","",官網匯出!C1961)</f>
        <v/>
      </c>
      <c r="J1961" s="1" t="str">
        <f>IF(官網匯出!D1961="","",官網匯出!D1961)</f>
        <v/>
      </c>
      <c r="K1961" s="3" t="str">
        <f>IF(官網匯出!E1961="","",官網匯出!E1961)</f>
        <v/>
      </c>
      <c r="L1961" s="1" t="str">
        <f>IF(官網匯出!F1961="","",官網匯出!F1961)</f>
        <v/>
      </c>
      <c r="M1961" s="1" t="str">
        <f>IF(官網匯出!G1961="","",官網匯出!G1961)</f>
        <v/>
      </c>
      <c r="N1961" s="1" t="str">
        <f>IF(官網匯出!H1961="","",官網匯出!H1961)</f>
        <v/>
      </c>
      <c r="P1961" s="1" t="str">
        <f>IF(官網匯出!J1961="","",RIGHT(官網匯出!J1961,LEN(官網匯出!J1961)-2))</f>
        <v/>
      </c>
      <c r="Q1961" s="1" t="str">
        <f>IF(官網匯出!K1961="","",官網匯出!K1961)</f>
        <v/>
      </c>
      <c r="R1961" s="1" t="str">
        <f>IF(官網匯出!L1961="","",官網匯出!L1961)</f>
        <v/>
      </c>
      <c r="S1961" s="1" t="str">
        <f>IF(官網匯出!M1961="","",官網匯出!M1961)</f>
        <v/>
      </c>
      <c r="T1961" s="1" t="str">
        <f>IF(官網匯出!N1961="","",官網匯出!N1961)</f>
        <v/>
      </c>
      <c r="U1961" s="1" t="str">
        <f>IF(官網匯出!O1961="","",官網匯出!O1961)</f>
        <v/>
      </c>
      <c r="V1961" s="1" t="str">
        <f>IF(官網匯出!P1961="",IF(G1961="","",0),官網匯出!P1961)</f>
        <v/>
      </c>
      <c r="W1961" s="1" t="str">
        <f>IF(官網匯出!Q1961="",IF(G1961="","",0),官網匯出!Q1961)</f>
        <v/>
      </c>
      <c r="X1961" s="1" t="str">
        <f>IF(官網匯出!R1961="","",官網匯出!R1961)</f>
        <v/>
      </c>
      <c r="Y1961" s="1" t="str">
        <f>IF(官網匯出!S1961="","",官網匯出!S1961)</f>
        <v/>
      </c>
      <c r="Z1961" s="1" t="str">
        <f>IF(G1961="","",官網匯出!T1961)</f>
        <v/>
      </c>
      <c r="AA1961" s="1" t="str">
        <f>IF(G1961="","",官網匯出!AK1961)</f>
        <v/>
      </c>
      <c r="AB1961" s="1" t="str">
        <f>IF(G1961="","",IF(官網匯出!V1961="","",官網匯出!V1961))</f>
        <v/>
      </c>
      <c r="AJ1961" s="1" t="str">
        <f>IF(G1961="","",IF(官網匯出!AE1961="","",官網匯出!AE1961))</f>
        <v/>
      </c>
      <c r="AK1961" s="1" t="str">
        <f>IF(G1961="","",IF(官網匯出!AD1961="","",官網匯出!AD1961))</f>
        <v/>
      </c>
      <c r="AL1961" s="1" t="str">
        <f t="shared" si="343"/>
        <v>0</v>
      </c>
      <c r="AM1961" s="1" t="str">
        <f>IF(官網匯出!AG1961="","",官網匯出!AG1961)</f>
        <v/>
      </c>
      <c r="AN1961" s="1" t="str">
        <f>IF(G1961="","",IF(官網匯出!AH1961="","",官網匯出!AH1961))</f>
        <v/>
      </c>
      <c r="AO1961" s="14" t="str">
        <f t="shared" si="344"/>
        <v/>
      </c>
      <c r="AP1961" s="14" t="str">
        <f t="shared" si="345"/>
        <v>1</v>
      </c>
      <c r="AQ1961" s="14" t="str">
        <f t="shared" si="346"/>
        <v>0</v>
      </c>
      <c r="AR1961" s="1" t="str">
        <f t="shared" si="347"/>
        <v/>
      </c>
      <c r="AS1961" s="1" t="str">
        <f t="shared" si="348"/>
        <v/>
      </c>
      <c r="AT1961" s="1" t="str">
        <f t="shared" si="349"/>
        <v/>
      </c>
      <c r="AU1961" s="1" t="str">
        <f t="shared" si="340"/>
        <v/>
      </c>
      <c r="AV1961" s="1" t="e">
        <f>IF(VLOOKUP(G1961,官網匯出!A:AQ,42,FALSE)="","[黃金盾官網]",VLOOKUP(G1961,官網匯出!A:AQ,42,FALSE))</f>
        <v>#N/A</v>
      </c>
      <c r="AW1961" s="1" t="e">
        <f>IF(LEFT(VLOOKUP(G1961,官網匯出!A:AS,43,FALSE),2)="","web",LEFT(VLOOKUP(G1961,官網匯出!A:AS,43,FALSE),2))</f>
        <v>#N/A</v>
      </c>
      <c r="AX1961" s="1" t="str">
        <f t="shared" si="350"/>
        <v>O</v>
      </c>
    </row>
    <row r="1962" spans="1:50">
      <c r="A1962" s="1" t="str">
        <f>IF(G1962="","",VLOOKUP(官網轉換!AW1962,團名!A:B,2,FALSE))</f>
        <v/>
      </c>
      <c r="B1962" s="1" t="str">
        <f>IF(G1962="","",IF(LEFT(VLOOKUP(G1962,官網匯出!A:AQ,43,0),2)="wf",VLOOKUP(VLOOKUP(G1962,官網匯出!A:AQ,43,0),團名!$I$1:$K$12,2,FALSE),"N0071"))</f>
        <v/>
      </c>
      <c r="C1962" s="1" t="str">
        <f>IFERROR(VLOOKUP(官網匯出!D1962,團名!E:G,3,FALSE),"")</f>
        <v/>
      </c>
      <c r="D1962" s="1" t="str">
        <f t="shared" si="341"/>
        <v/>
      </c>
      <c r="E1962" s="1" t="str">
        <f t="shared" si="342"/>
        <v/>
      </c>
      <c r="F1962" s="1" t="str">
        <f>IF(官網匯出!F1962="已付款","","B0012")</f>
        <v>B0012</v>
      </c>
      <c r="G1962" s="1" t="str">
        <f>IF(官網匯出!A1962="","",官網匯出!A1962)</f>
        <v/>
      </c>
      <c r="H1962" s="3" t="str">
        <f>IF(官網匯出!B1962="","",官網匯出!B1962)</f>
        <v/>
      </c>
      <c r="I1962" s="1" t="str">
        <f>IF(官網匯出!C1962="","",官網匯出!C1962)</f>
        <v/>
      </c>
      <c r="J1962" s="1" t="str">
        <f>IF(官網匯出!D1962="","",官網匯出!D1962)</f>
        <v/>
      </c>
      <c r="K1962" s="3" t="str">
        <f>IF(官網匯出!E1962="","",官網匯出!E1962)</f>
        <v/>
      </c>
      <c r="L1962" s="1" t="str">
        <f>IF(官網匯出!F1962="","",官網匯出!F1962)</f>
        <v/>
      </c>
      <c r="M1962" s="1" t="str">
        <f>IF(官網匯出!G1962="","",官網匯出!G1962)</f>
        <v/>
      </c>
      <c r="N1962" s="1" t="str">
        <f>IF(官網匯出!H1962="","",官網匯出!H1962)</f>
        <v/>
      </c>
      <c r="P1962" s="1" t="str">
        <f>IF(官網匯出!J1962="","",RIGHT(官網匯出!J1962,LEN(官網匯出!J1962)-2))</f>
        <v/>
      </c>
      <c r="Q1962" s="1" t="str">
        <f>IF(官網匯出!K1962="","",官網匯出!K1962)</f>
        <v/>
      </c>
      <c r="R1962" s="1" t="str">
        <f>IF(官網匯出!L1962="","",官網匯出!L1962)</f>
        <v/>
      </c>
      <c r="S1962" s="1" t="str">
        <f>IF(官網匯出!M1962="","",官網匯出!M1962)</f>
        <v/>
      </c>
      <c r="T1962" s="1" t="str">
        <f>IF(官網匯出!N1962="","",官網匯出!N1962)</f>
        <v/>
      </c>
      <c r="U1962" s="1" t="str">
        <f>IF(官網匯出!O1962="","",官網匯出!O1962)</f>
        <v/>
      </c>
      <c r="V1962" s="1" t="str">
        <f>IF(官網匯出!P1962="",IF(G1962="","",0),官網匯出!P1962)</f>
        <v/>
      </c>
      <c r="W1962" s="1" t="str">
        <f>IF(官網匯出!Q1962="",IF(G1962="","",0),官網匯出!Q1962)</f>
        <v/>
      </c>
      <c r="X1962" s="1" t="str">
        <f>IF(官網匯出!R1962="","",官網匯出!R1962)</f>
        <v/>
      </c>
      <c r="Y1962" s="1" t="str">
        <f>IF(官網匯出!S1962="","",官網匯出!S1962)</f>
        <v/>
      </c>
      <c r="Z1962" s="1" t="str">
        <f>IF(G1962="","",官網匯出!T1962)</f>
        <v/>
      </c>
      <c r="AA1962" s="1" t="str">
        <f>IF(G1962="","",官網匯出!AK1962)</f>
        <v/>
      </c>
      <c r="AB1962" s="1" t="str">
        <f>IF(G1962="","",IF(官網匯出!V1962="","",官網匯出!V1962))</f>
        <v/>
      </c>
      <c r="AJ1962" s="1" t="str">
        <f>IF(G1962="","",IF(官網匯出!AE1962="","",官網匯出!AE1962))</f>
        <v/>
      </c>
      <c r="AK1962" s="1" t="str">
        <f>IF(G1962="","",IF(官網匯出!AD1962="","",官網匯出!AD1962))</f>
        <v/>
      </c>
      <c r="AL1962" s="1" t="str">
        <f t="shared" si="343"/>
        <v>0</v>
      </c>
      <c r="AM1962" s="1" t="str">
        <f>IF(官網匯出!AG1962="","",官網匯出!AG1962)</f>
        <v/>
      </c>
      <c r="AN1962" s="1" t="str">
        <f>IF(G1962="","",IF(官網匯出!AH1962="","",官網匯出!AH1962))</f>
        <v/>
      </c>
      <c r="AO1962" s="14" t="str">
        <f t="shared" si="344"/>
        <v/>
      </c>
      <c r="AP1962" s="14" t="str">
        <f t="shared" si="345"/>
        <v>1</v>
      </c>
      <c r="AQ1962" s="14" t="str">
        <f t="shared" si="346"/>
        <v>0</v>
      </c>
      <c r="AR1962" s="1" t="str">
        <f t="shared" si="347"/>
        <v/>
      </c>
      <c r="AS1962" s="1" t="str">
        <f t="shared" si="348"/>
        <v/>
      </c>
      <c r="AT1962" s="1" t="str">
        <f t="shared" si="349"/>
        <v/>
      </c>
      <c r="AU1962" s="1" t="str">
        <f t="shared" si="340"/>
        <v/>
      </c>
      <c r="AV1962" s="1" t="e">
        <f>IF(VLOOKUP(G1962,官網匯出!A:AQ,42,FALSE)="","[黃金盾官網]",VLOOKUP(G1962,官網匯出!A:AQ,42,FALSE))</f>
        <v>#N/A</v>
      </c>
      <c r="AW1962" s="1" t="e">
        <f>IF(LEFT(VLOOKUP(G1962,官網匯出!A:AS,43,FALSE),2)="","web",LEFT(VLOOKUP(G1962,官網匯出!A:AS,43,FALSE),2))</f>
        <v>#N/A</v>
      </c>
      <c r="AX1962" s="1" t="str">
        <f t="shared" si="350"/>
        <v>O</v>
      </c>
    </row>
    <row r="1963" spans="1:50">
      <c r="A1963" s="1" t="str">
        <f>IF(G1963="","",VLOOKUP(官網轉換!AW1963,團名!A:B,2,FALSE))</f>
        <v/>
      </c>
      <c r="B1963" s="1" t="str">
        <f>IF(G1963="","",IF(LEFT(VLOOKUP(G1963,官網匯出!A:AQ,43,0),2)="wf",VLOOKUP(VLOOKUP(G1963,官網匯出!A:AQ,43,0),團名!$I$1:$K$12,2,FALSE),"N0071"))</f>
        <v/>
      </c>
      <c r="C1963" s="1" t="str">
        <f>IFERROR(VLOOKUP(官網匯出!D1963,團名!E:G,3,FALSE),"")</f>
        <v/>
      </c>
      <c r="D1963" s="1" t="str">
        <f t="shared" si="341"/>
        <v/>
      </c>
      <c r="E1963" s="1" t="str">
        <f t="shared" si="342"/>
        <v/>
      </c>
      <c r="F1963" s="1" t="str">
        <f>IF(官網匯出!F1963="已付款","","B0012")</f>
        <v>B0012</v>
      </c>
      <c r="G1963" s="1" t="str">
        <f>IF(官網匯出!A1963="","",官網匯出!A1963)</f>
        <v/>
      </c>
      <c r="H1963" s="3" t="str">
        <f>IF(官網匯出!B1963="","",官網匯出!B1963)</f>
        <v/>
      </c>
      <c r="I1963" s="1" t="str">
        <f>IF(官網匯出!C1963="","",官網匯出!C1963)</f>
        <v/>
      </c>
      <c r="J1963" s="1" t="str">
        <f>IF(官網匯出!D1963="","",官網匯出!D1963)</f>
        <v/>
      </c>
      <c r="K1963" s="3" t="str">
        <f>IF(官網匯出!E1963="","",官網匯出!E1963)</f>
        <v/>
      </c>
      <c r="L1963" s="1" t="str">
        <f>IF(官網匯出!F1963="","",官網匯出!F1963)</f>
        <v/>
      </c>
      <c r="M1963" s="1" t="str">
        <f>IF(官網匯出!G1963="","",官網匯出!G1963)</f>
        <v/>
      </c>
      <c r="N1963" s="1" t="str">
        <f>IF(官網匯出!H1963="","",官網匯出!H1963)</f>
        <v/>
      </c>
      <c r="P1963" s="1" t="str">
        <f>IF(官網匯出!J1963="","",RIGHT(官網匯出!J1963,LEN(官網匯出!J1963)-2))</f>
        <v/>
      </c>
      <c r="Q1963" s="1" t="str">
        <f>IF(官網匯出!K1963="","",官網匯出!K1963)</f>
        <v/>
      </c>
      <c r="R1963" s="1" t="str">
        <f>IF(官網匯出!L1963="","",官網匯出!L1963)</f>
        <v/>
      </c>
      <c r="S1963" s="1" t="str">
        <f>IF(官網匯出!M1963="","",官網匯出!M1963)</f>
        <v/>
      </c>
      <c r="T1963" s="1" t="str">
        <f>IF(官網匯出!N1963="","",官網匯出!N1963)</f>
        <v/>
      </c>
      <c r="U1963" s="1" t="str">
        <f>IF(官網匯出!O1963="","",官網匯出!O1963)</f>
        <v/>
      </c>
      <c r="V1963" s="1" t="str">
        <f>IF(官網匯出!P1963="",IF(G1963="","",0),官網匯出!P1963)</f>
        <v/>
      </c>
      <c r="W1963" s="1" t="str">
        <f>IF(官網匯出!Q1963="",IF(G1963="","",0),官網匯出!Q1963)</f>
        <v/>
      </c>
      <c r="X1963" s="1" t="str">
        <f>IF(官網匯出!R1963="","",官網匯出!R1963)</f>
        <v/>
      </c>
      <c r="Y1963" s="1" t="str">
        <f>IF(官網匯出!S1963="","",官網匯出!S1963)</f>
        <v/>
      </c>
      <c r="Z1963" s="1" t="str">
        <f>IF(G1963="","",官網匯出!T1963)</f>
        <v/>
      </c>
      <c r="AA1963" s="1" t="str">
        <f>IF(G1963="","",官網匯出!AK1963)</f>
        <v/>
      </c>
      <c r="AB1963" s="1" t="str">
        <f>IF(G1963="","",IF(官網匯出!V1963="","",官網匯出!V1963))</f>
        <v/>
      </c>
      <c r="AJ1963" s="1" t="str">
        <f>IF(G1963="","",IF(官網匯出!AE1963="","",官網匯出!AE1963))</f>
        <v/>
      </c>
      <c r="AK1963" s="1" t="str">
        <f>IF(G1963="","",IF(官網匯出!AD1963="","",官網匯出!AD1963))</f>
        <v/>
      </c>
      <c r="AL1963" s="1" t="str">
        <f t="shared" si="343"/>
        <v>0</v>
      </c>
      <c r="AM1963" s="1" t="str">
        <f>IF(官網匯出!AG1963="","",官網匯出!AG1963)</f>
        <v/>
      </c>
      <c r="AN1963" s="1" t="str">
        <f>IF(G1963="","",IF(官網匯出!AH1963="","",官網匯出!AH1963))</f>
        <v/>
      </c>
      <c r="AO1963" s="14" t="str">
        <f t="shared" si="344"/>
        <v/>
      </c>
      <c r="AP1963" s="14" t="str">
        <f t="shared" si="345"/>
        <v>1</v>
      </c>
      <c r="AQ1963" s="14" t="str">
        <f t="shared" si="346"/>
        <v>0</v>
      </c>
      <c r="AR1963" s="1" t="str">
        <f t="shared" si="347"/>
        <v/>
      </c>
      <c r="AS1963" s="1" t="str">
        <f t="shared" si="348"/>
        <v/>
      </c>
      <c r="AT1963" s="1" t="str">
        <f t="shared" si="349"/>
        <v/>
      </c>
      <c r="AU1963" s="1" t="str">
        <f t="shared" si="340"/>
        <v/>
      </c>
      <c r="AV1963" s="1" t="e">
        <f>IF(VLOOKUP(G1963,官網匯出!A:AQ,42,FALSE)="","[黃金盾官網]",VLOOKUP(G1963,官網匯出!A:AQ,42,FALSE))</f>
        <v>#N/A</v>
      </c>
      <c r="AW1963" s="1" t="e">
        <f>IF(LEFT(VLOOKUP(G1963,官網匯出!A:AS,43,FALSE),2)="","web",LEFT(VLOOKUP(G1963,官網匯出!A:AS,43,FALSE),2))</f>
        <v>#N/A</v>
      </c>
      <c r="AX1963" s="1" t="str">
        <f t="shared" si="350"/>
        <v>O</v>
      </c>
    </row>
    <row r="1964" spans="1:50">
      <c r="A1964" s="1" t="str">
        <f>IF(G1964="","",VLOOKUP(官網轉換!AW1964,團名!A:B,2,FALSE))</f>
        <v/>
      </c>
      <c r="B1964" s="1" t="str">
        <f>IF(G1964="","",IF(LEFT(VLOOKUP(G1964,官網匯出!A:AQ,43,0),2)="wf",VLOOKUP(VLOOKUP(G1964,官網匯出!A:AQ,43,0),團名!$I$1:$K$12,2,FALSE),"N0071"))</f>
        <v/>
      </c>
      <c r="C1964" s="1" t="str">
        <f>IFERROR(VLOOKUP(官網匯出!D1964,團名!E:G,3,FALSE),"")</f>
        <v/>
      </c>
      <c r="D1964" s="1" t="str">
        <f t="shared" si="341"/>
        <v/>
      </c>
      <c r="E1964" s="1" t="str">
        <f t="shared" si="342"/>
        <v/>
      </c>
      <c r="F1964" s="1" t="str">
        <f>IF(官網匯出!F1964="已付款","","B0012")</f>
        <v>B0012</v>
      </c>
      <c r="G1964" s="1" t="str">
        <f>IF(官網匯出!A1964="","",官網匯出!A1964)</f>
        <v/>
      </c>
      <c r="H1964" s="3" t="str">
        <f>IF(官網匯出!B1964="","",官網匯出!B1964)</f>
        <v/>
      </c>
      <c r="I1964" s="1" t="str">
        <f>IF(官網匯出!C1964="","",官網匯出!C1964)</f>
        <v/>
      </c>
      <c r="J1964" s="1" t="str">
        <f>IF(官網匯出!D1964="","",官網匯出!D1964)</f>
        <v/>
      </c>
      <c r="K1964" s="3" t="str">
        <f>IF(官網匯出!E1964="","",官網匯出!E1964)</f>
        <v/>
      </c>
      <c r="L1964" s="1" t="str">
        <f>IF(官網匯出!F1964="","",官網匯出!F1964)</f>
        <v/>
      </c>
      <c r="M1964" s="1" t="str">
        <f>IF(官網匯出!G1964="","",官網匯出!G1964)</f>
        <v/>
      </c>
      <c r="N1964" s="1" t="str">
        <f>IF(官網匯出!H1964="","",官網匯出!H1964)</f>
        <v/>
      </c>
      <c r="P1964" s="1" t="str">
        <f>IF(官網匯出!J1964="","",RIGHT(官網匯出!J1964,LEN(官網匯出!J1964)-2))</f>
        <v/>
      </c>
      <c r="Q1964" s="1" t="str">
        <f>IF(官網匯出!K1964="","",官網匯出!K1964)</f>
        <v/>
      </c>
      <c r="R1964" s="1" t="str">
        <f>IF(官網匯出!L1964="","",官網匯出!L1964)</f>
        <v/>
      </c>
      <c r="S1964" s="1" t="str">
        <f>IF(官網匯出!M1964="","",官網匯出!M1964)</f>
        <v/>
      </c>
      <c r="T1964" s="1" t="str">
        <f>IF(官網匯出!N1964="","",官網匯出!N1964)</f>
        <v/>
      </c>
      <c r="U1964" s="1" t="str">
        <f>IF(官網匯出!O1964="","",官網匯出!O1964)</f>
        <v/>
      </c>
      <c r="V1964" s="1" t="str">
        <f>IF(官網匯出!P1964="",IF(G1964="","",0),官網匯出!P1964)</f>
        <v/>
      </c>
      <c r="W1964" s="1" t="str">
        <f>IF(官網匯出!Q1964="",IF(G1964="","",0),官網匯出!Q1964)</f>
        <v/>
      </c>
      <c r="X1964" s="1" t="str">
        <f>IF(官網匯出!R1964="","",官網匯出!R1964)</f>
        <v/>
      </c>
      <c r="Y1964" s="1" t="str">
        <f>IF(官網匯出!S1964="","",官網匯出!S1964)</f>
        <v/>
      </c>
      <c r="Z1964" s="1" t="str">
        <f>IF(G1964="","",官網匯出!T1964)</f>
        <v/>
      </c>
      <c r="AA1964" s="1" t="str">
        <f>IF(G1964="","",官網匯出!AK1964)</f>
        <v/>
      </c>
      <c r="AB1964" s="1" t="str">
        <f>IF(G1964="","",IF(官網匯出!V1964="","",官網匯出!V1964))</f>
        <v/>
      </c>
      <c r="AJ1964" s="1" t="str">
        <f>IF(G1964="","",IF(官網匯出!AE1964="","",官網匯出!AE1964))</f>
        <v/>
      </c>
      <c r="AK1964" s="1" t="str">
        <f>IF(G1964="","",IF(官網匯出!AD1964="","",官網匯出!AD1964))</f>
        <v/>
      </c>
      <c r="AL1964" s="1" t="str">
        <f t="shared" si="343"/>
        <v>0</v>
      </c>
      <c r="AM1964" s="1" t="str">
        <f>IF(官網匯出!AG1964="","",官網匯出!AG1964)</f>
        <v/>
      </c>
      <c r="AN1964" s="1" t="str">
        <f>IF(G1964="","",IF(官網匯出!AH1964="","",官網匯出!AH1964))</f>
        <v/>
      </c>
      <c r="AO1964" s="14" t="str">
        <f t="shared" si="344"/>
        <v/>
      </c>
      <c r="AP1964" s="14" t="str">
        <f t="shared" si="345"/>
        <v>1</v>
      </c>
      <c r="AQ1964" s="14" t="str">
        <f t="shared" si="346"/>
        <v>0</v>
      </c>
      <c r="AR1964" s="1" t="str">
        <f t="shared" si="347"/>
        <v/>
      </c>
      <c r="AS1964" s="1" t="str">
        <f t="shared" si="348"/>
        <v/>
      </c>
      <c r="AT1964" s="1" t="str">
        <f t="shared" si="349"/>
        <v/>
      </c>
      <c r="AU1964" s="1" t="str">
        <f t="shared" si="340"/>
        <v/>
      </c>
      <c r="AV1964" s="1" t="e">
        <f>IF(VLOOKUP(G1964,官網匯出!A:AQ,42,FALSE)="","[黃金盾官網]",VLOOKUP(G1964,官網匯出!A:AQ,42,FALSE))</f>
        <v>#N/A</v>
      </c>
      <c r="AW1964" s="1" t="e">
        <f>IF(LEFT(VLOOKUP(G1964,官網匯出!A:AS,43,FALSE),2)="","web",LEFT(VLOOKUP(G1964,官網匯出!A:AS,43,FALSE),2))</f>
        <v>#N/A</v>
      </c>
      <c r="AX1964" s="1" t="str">
        <f t="shared" si="350"/>
        <v>O</v>
      </c>
    </row>
    <row r="1965" spans="1:50">
      <c r="A1965" s="1" t="str">
        <f>IF(G1965="","",VLOOKUP(官網轉換!AW1965,團名!A:B,2,FALSE))</f>
        <v/>
      </c>
      <c r="B1965" s="1" t="str">
        <f>IF(G1965="","",IF(LEFT(VLOOKUP(G1965,官網匯出!A:AQ,43,0),2)="wf",VLOOKUP(VLOOKUP(G1965,官網匯出!A:AQ,43,0),團名!$I$1:$K$12,2,FALSE),"N0071"))</f>
        <v/>
      </c>
      <c r="C1965" s="1" t="str">
        <f>IFERROR(VLOOKUP(官網匯出!D1965,團名!E:G,3,FALSE),"")</f>
        <v/>
      </c>
      <c r="D1965" s="1" t="str">
        <f t="shared" si="341"/>
        <v/>
      </c>
      <c r="E1965" s="1" t="str">
        <f t="shared" si="342"/>
        <v/>
      </c>
      <c r="F1965" s="1" t="str">
        <f>IF(官網匯出!F1965="已付款","","B0012")</f>
        <v>B0012</v>
      </c>
      <c r="G1965" s="1" t="str">
        <f>IF(官網匯出!A1965="","",官網匯出!A1965)</f>
        <v/>
      </c>
      <c r="H1965" s="3" t="str">
        <f>IF(官網匯出!B1965="","",官網匯出!B1965)</f>
        <v/>
      </c>
      <c r="I1965" s="1" t="str">
        <f>IF(官網匯出!C1965="","",官網匯出!C1965)</f>
        <v/>
      </c>
      <c r="J1965" s="1" t="str">
        <f>IF(官網匯出!D1965="","",官網匯出!D1965)</f>
        <v/>
      </c>
      <c r="K1965" s="3" t="str">
        <f>IF(官網匯出!E1965="","",官網匯出!E1965)</f>
        <v/>
      </c>
      <c r="L1965" s="1" t="str">
        <f>IF(官網匯出!F1965="","",官網匯出!F1965)</f>
        <v/>
      </c>
      <c r="M1965" s="1" t="str">
        <f>IF(官網匯出!G1965="","",官網匯出!G1965)</f>
        <v/>
      </c>
      <c r="N1965" s="1" t="str">
        <f>IF(官網匯出!H1965="","",官網匯出!H1965)</f>
        <v/>
      </c>
      <c r="P1965" s="1" t="str">
        <f>IF(官網匯出!J1965="","",RIGHT(官網匯出!J1965,LEN(官網匯出!J1965)-2))</f>
        <v/>
      </c>
      <c r="Q1965" s="1" t="str">
        <f>IF(官網匯出!K1965="","",官網匯出!K1965)</f>
        <v/>
      </c>
      <c r="R1965" s="1" t="str">
        <f>IF(官網匯出!L1965="","",官網匯出!L1965)</f>
        <v/>
      </c>
      <c r="S1965" s="1" t="str">
        <f>IF(官網匯出!M1965="","",官網匯出!M1965)</f>
        <v/>
      </c>
      <c r="T1965" s="1" t="str">
        <f>IF(官網匯出!N1965="","",官網匯出!N1965)</f>
        <v/>
      </c>
      <c r="U1965" s="1" t="str">
        <f>IF(官網匯出!O1965="","",官網匯出!O1965)</f>
        <v/>
      </c>
      <c r="V1965" s="1" t="str">
        <f>IF(官網匯出!P1965="",IF(G1965="","",0),官網匯出!P1965)</f>
        <v/>
      </c>
      <c r="W1965" s="1" t="str">
        <f>IF(官網匯出!Q1965="",IF(G1965="","",0),官網匯出!Q1965)</f>
        <v/>
      </c>
      <c r="X1965" s="1" t="str">
        <f>IF(官網匯出!R1965="","",官網匯出!R1965)</f>
        <v/>
      </c>
      <c r="Y1965" s="1" t="str">
        <f>IF(官網匯出!S1965="","",官網匯出!S1965)</f>
        <v/>
      </c>
      <c r="Z1965" s="1" t="str">
        <f>IF(G1965="","",官網匯出!T1965)</f>
        <v/>
      </c>
      <c r="AA1965" s="1" t="str">
        <f>IF(G1965="","",官網匯出!AK1965)</f>
        <v/>
      </c>
      <c r="AB1965" s="1" t="str">
        <f>IF(G1965="","",IF(官網匯出!V1965="","",官網匯出!V1965))</f>
        <v/>
      </c>
      <c r="AJ1965" s="1" t="str">
        <f>IF(G1965="","",IF(官網匯出!AE1965="","",官網匯出!AE1965))</f>
        <v/>
      </c>
      <c r="AK1965" s="1" t="str">
        <f>IF(G1965="","",IF(官網匯出!AD1965="","",官網匯出!AD1965))</f>
        <v/>
      </c>
      <c r="AL1965" s="1" t="str">
        <f t="shared" si="343"/>
        <v>0</v>
      </c>
      <c r="AM1965" s="1" t="str">
        <f>IF(官網匯出!AG1965="","",官網匯出!AG1965)</f>
        <v/>
      </c>
      <c r="AN1965" s="1" t="str">
        <f>IF(G1965="","",IF(官網匯出!AH1965="","",官網匯出!AH1965))</f>
        <v/>
      </c>
      <c r="AO1965" s="14" t="str">
        <f t="shared" si="344"/>
        <v/>
      </c>
      <c r="AP1965" s="14" t="str">
        <f t="shared" si="345"/>
        <v>1</v>
      </c>
      <c r="AQ1965" s="14" t="str">
        <f t="shared" si="346"/>
        <v>0</v>
      </c>
      <c r="AR1965" s="1" t="str">
        <f t="shared" si="347"/>
        <v/>
      </c>
      <c r="AS1965" s="1" t="str">
        <f t="shared" si="348"/>
        <v/>
      </c>
      <c r="AT1965" s="1" t="str">
        <f t="shared" si="349"/>
        <v/>
      </c>
      <c r="AU1965" s="1" t="str">
        <f t="shared" si="340"/>
        <v/>
      </c>
      <c r="AV1965" s="1" t="e">
        <f>IF(VLOOKUP(G1965,官網匯出!A:AQ,42,FALSE)="","[黃金盾官網]",VLOOKUP(G1965,官網匯出!A:AQ,42,FALSE))</f>
        <v>#N/A</v>
      </c>
      <c r="AW1965" s="1" t="e">
        <f>IF(LEFT(VLOOKUP(G1965,官網匯出!A:AS,43,FALSE),2)="","web",LEFT(VLOOKUP(G1965,官網匯出!A:AS,43,FALSE),2))</f>
        <v>#N/A</v>
      </c>
      <c r="AX1965" s="1" t="str">
        <f t="shared" si="350"/>
        <v>O</v>
      </c>
    </row>
    <row r="1966" spans="1:50">
      <c r="A1966" s="1" t="str">
        <f>IF(G1966="","",VLOOKUP(官網轉換!AW1966,團名!A:B,2,FALSE))</f>
        <v/>
      </c>
      <c r="B1966" s="1" t="str">
        <f>IF(G1966="","",IF(LEFT(VLOOKUP(G1966,官網匯出!A:AQ,43,0),2)="wf",VLOOKUP(VLOOKUP(G1966,官網匯出!A:AQ,43,0),團名!$I$1:$K$12,2,FALSE),"N0071"))</f>
        <v/>
      </c>
      <c r="C1966" s="1" t="str">
        <f>IFERROR(VLOOKUP(官網匯出!D1966,團名!E:G,3,FALSE),"")</f>
        <v/>
      </c>
      <c r="D1966" s="1" t="str">
        <f t="shared" si="341"/>
        <v/>
      </c>
      <c r="E1966" s="1" t="str">
        <f t="shared" si="342"/>
        <v/>
      </c>
      <c r="F1966" s="1" t="str">
        <f>IF(官網匯出!F1966="已付款","","B0012")</f>
        <v>B0012</v>
      </c>
      <c r="G1966" s="1" t="str">
        <f>IF(官網匯出!A1966="","",官網匯出!A1966)</f>
        <v/>
      </c>
      <c r="H1966" s="3" t="str">
        <f>IF(官網匯出!B1966="","",官網匯出!B1966)</f>
        <v/>
      </c>
      <c r="I1966" s="1" t="str">
        <f>IF(官網匯出!C1966="","",官網匯出!C1966)</f>
        <v/>
      </c>
      <c r="J1966" s="1" t="str">
        <f>IF(官網匯出!D1966="","",官網匯出!D1966)</f>
        <v/>
      </c>
      <c r="K1966" s="3" t="str">
        <f>IF(官網匯出!E1966="","",官網匯出!E1966)</f>
        <v/>
      </c>
      <c r="L1966" s="1" t="str">
        <f>IF(官網匯出!F1966="","",官網匯出!F1966)</f>
        <v/>
      </c>
      <c r="M1966" s="1" t="str">
        <f>IF(官網匯出!G1966="","",官網匯出!G1966)</f>
        <v/>
      </c>
      <c r="N1966" s="1" t="str">
        <f>IF(官網匯出!H1966="","",官網匯出!H1966)</f>
        <v/>
      </c>
      <c r="P1966" s="1" t="str">
        <f>IF(官網匯出!J1966="","",RIGHT(官網匯出!J1966,LEN(官網匯出!J1966)-2))</f>
        <v/>
      </c>
      <c r="Q1966" s="1" t="str">
        <f>IF(官網匯出!K1966="","",官網匯出!K1966)</f>
        <v/>
      </c>
      <c r="R1966" s="1" t="str">
        <f>IF(官網匯出!L1966="","",官網匯出!L1966)</f>
        <v/>
      </c>
      <c r="S1966" s="1" t="str">
        <f>IF(官網匯出!M1966="","",官網匯出!M1966)</f>
        <v/>
      </c>
      <c r="T1966" s="1" t="str">
        <f>IF(官網匯出!N1966="","",官網匯出!N1966)</f>
        <v/>
      </c>
      <c r="U1966" s="1" t="str">
        <f>IF(官網匯出!O1966="","",官網匯出!O1966)</f>
        <v/>
      </c>
      <c r="V1966" s="1" t="str">
        <f>IF(官網匯出!P1966="",IF(G1966="","",0),官網匯出!P1966)</f>
        <v/>
      </c>
      <c r="W1966" s="1" t="str">
        <f>IF(官網匯出!Q1966="",IF(G1966="","",0),官網匯出!Q1966)</f>
        <v/>
      </c>
      <c r="X1966" s="1" t="str">
        <f>IF(官網匯出!R1966="","",官網匯出!R1966)</f>
        <v/>
      </c>
      <c r="Y1966" s="1" t="str">
        <f>IF(官網匯出!S1966="","",官網匯出!S1966)</f>
        <v/>
      </c>
      <c r="Z1966" s="1" t="str">
        <f>IF(G1966="","",官網匯出!T1966)</f>
        <v/>
      </c>
      <c r="AA1966" s="1" t="str">
        <f>IF(G1966="","",官網匯出!AK1966)</f>
        <v/>
      </c>
      <c r="AB1966" s="1" t="str">
        <f>IF(G1966="","",IF(官網匯出!V1966="","",官網匯出!V1966))</f>
        <v/>
      </c>
      <c r="AJ1966" s="1" t="str">
        <f>IF(G1966="","",IF(官網匯出!AE1966="","",官網匯出!AE1966))</f>
        <v/>
      </c>
      <c r="AK1966" s="1" t="str">
        <f>IF(G1966="","",IF(官網匯出!AD1966="","",官網匯出!AD1966))</f>
        <v/>
      </c>
      <c r="AL1966" s="1" t="str">
        <f t="shared" si="343"/>
        <v>0</v>
      </c>
      <c r="AM1966" s="1" t="str">
        <f>IF(官網匯出!AG1966="","",官網匯出!AG1966)</f>
        <v/>
      </c>
      <c r="AN1966" s="1" t="str">
        <f>IF(G1966="","",IF(官網匯出!AH1966="","",官網匯出!AH1966))</f>
        <v/>
      </c>
      <c r="AO1966" s="14" t="str">
        <f t="shared" si="344"/>
        <v/>
      </c>
      <c r="AP1966" s="14" t="str">
        <f t="shared" si="345"/>
        <v>1</v>
      </c>
      <c r="AQ1966" s="14" t="str">
        <f t="shared" si="346"/>
        <v>0</v>
      </c>
      <c r="AR1966" s="1" t="str">
        <f t="shared" si="347"/>
        <v/>
      </c>
      <c r="AS1966" s="1" t="str">
        <f t="shared" si="348"/>
        <v/>
      </c>
      <c r="AT1966" s="1" t="str">
        <f t="shared" si="349"/>
        <v/>
      </c>
      <c r="AU1966" s="1" t="str">
        <f t="shared" si="340"/>
        <v/>
      </c>
      <c r="AV1966" s="1" t="e">
        <f>IF(VLOOKUP(G1966,官網匯出!A:AQ,42,FALSE)="","[黃金盾官網]",VLOOKUP(G1966,官網匯出!A:AQ,42,FALSE))</f>
        <v>#N/A</v>
      </c>
      <c r="AW1966" s="1" t="e">
        <f>IF(LEFT(VLOOKUP(G1966,官網匯出!A:AS,43,FALSE),2)="","web",LEFT(VLOOKUP(G1966,官網匯出!A:AS,43,FALSE),2))</f>
        <v>#N/A</v>
      </c>
      <c r="AX1966" s="1" t="str">
        <f t="shared" si="350"/>
        <v>O</v>
      </c>
    </row>
    <row r="1967" spans="1:50">
      <c r="A1967" s="1" t="str">
        <f>IF(G1967="","",VLOOKUP(官網轉換!AW1967,團名!A:B,2,FALSE))</f>
        <v/>
      </c>
      <c r="B1967" s="1" t="str">
        <f>IF(G1967="","",IF(LEFT(VLOOKUP(G1967,官網匯出!A:AQ,43,0),2)="wf",VLOOKUP(VLOOKUP(G1967,官網匯出!A:AQ,43,0),團名!$I$1:$K$12,2,FALSE),"N0071"))</f>
        <v/>
      </c>
      <c r="C1967" s="1" t="str">
        <f>IFERROR(VLOOKUP(官網匯出!D1967,團名!E:G,3,FALSE),"")</f>
        <v/>
      </c>
      <c r="D1967" s="1" t="str">
        <f t="shared" si="341"/>
        <v/>
      </c>
      <c r="E1967" s="1" t="str">
        <f t="shared" si="342"/>
        <v/>
      </c>
      <c r="F1967" s="1" t="str">
        <f>IF(官網匯出!F1967="已付款","","B0012")</f>
        <v>B0012</v>
      </c>
      <c r="G1967" s="1" t="str">
        <f>IF(官網匯出!A1967="","",官網匯出!A1967)</f>
        <v/>
      </c>
      <c r="H1967" s="3" t="str">
        <f>IF(官網匯出!B1967="","",官網匯出!B1967)</f>
        <v/>
      </c>
      <c r="I1967" s="1" t="str">
        <f>IF(官網匯出!C1967="","",官網匯出!C1967)</f>
        <v/>
      </c>
      <c r="J1967" s="1" t="str">
        <f>IF(官網匯出!D1967="","",官網匯出!D1967)</f>
        <v/>
      </c>
      <c r="K1967" s="3" t="str">
        <f>IF(官網匯出!E1967="","",官網匯出!E1967)</f>
        <v/>
      </c>
      <c r="L1967" s="1" t="str">
        <f>IF(官網匯出!F1967="","",官網匯出!F1967)</f>
        <v/>
      </c>
      <c r="M1967" s="1" t="str">
        <f>IF(官網匯出!G1967="","",官網匯出!G1967)</f>
        <v/>
      </c>
      <c r="N1967" s="1" t="str">
        <f>IF(官網匯出!H1967="","",官網匯出!H1967)</f>
        <v/>
      </c>
      <c r="P1967" s="1" t="str">
        <f>IF(官網匯出!J1967="","",RIGHT(官網匯出!J1967,LEN(官網匯出!J1967)-2))</f>
        <v/>
      </c>
      <c r="Q1967" s="1" t="str">
        <f>IF(官網匯出!K1967="","",官網匯出!K1967)</f>
        <v/>
      </c>
      <c r="R1967" s="1" t="str">
        <f>IF(官網匯出!L1967="","",官網匯出!L1967)</f>
        <v/>
      </c>
      <c r="S1967" s="1" t="str">
        <f>IF(官網匯出!M1967="","",官網匯出!M1967)</f>
        <v/>
      </c>
      <c r="T1967" s="1" t="str">
        <f>IF(官網匯出!N1967="","",官網匯出!N1967)</f>
        <v/>
      </c>
      <c r="U1967" s="1" t="str">
        <f>IF(官網匯出!O1967="","",官網匯出!O1967)</f>
        <v/>
      </c>
      <c r="V1967" s="1" t="str">
        <f>IF(官網匯出!P1967="",IF(G1967="","",0),官網匯出!P1967)</f>
        <v/>
      </c>
      <c r="W1967" s="1" t="str">
        <f>IF(官網匯出!Q1967="",IF(G1967="","",0),官網匯出!Q1967)</f>
        <v/>
      </c>
      <c r="X1967" s="1" t="str">
        <f>IF(官網匯出!R1967="","",官網匯出!R1967)</f>
        <v/>
      </c>
      <c r="Y1967" s="1" t="str">
        <f>IF(官網匯出!S1967="","",官網匯出!S1967)</f>
        <v/>
      </c>
      <c r="Z1967" s="1" t="str">
        <f>IF(G1967="","",官網匯出!T1967)</f>
        <v/>
      </c>
      <c r="AA1967" s="1" t="str">
        <f>IF(G1967="","",官網匯出!AK1967)</f>
        <v/>
      </c>
      <c r="AB1967" s="1" t="str">
        <f>IF(G1967="","",IF(官網匯出!V1967="","",官網匯出!V1967))</f>
        <v/>
      </c>
      <c r="AJ1967" s="1" t="str">
        <f>IF(G1967="","",IF(官網匯出!AE1967="","",官網匯出!AE1967))</f>
        <v/>
      </c>
      <c r="AK1967" s="1" t="str">
        <f>IF(G1967="","",IF(官網匯出!AD1967="","",官網匯出!AD1967))</f>
        <v/>
      </c>
      <c r="AL1967" s="1" t="str">
        <f t="shared" si="343"/>
        <v>0</v>
      </c>
      <c r="AM1967" s="1" t="str">
        <f>IF(官網匯出!AG1967="","",官網匯出!AG1967)</f>
        <v/>
      </c>
      <c r="AN1967" s="1" t="str">
        <f>IF(G1967="","",IF(官網匯出!AH1967="","",官網匯出!AH1967))</f>
        <v/>
      </c>
      <c r="AO1967" s="14" t="str">
        <f t="shared" si="344"/>
        <v/>
      </c>
      <c r="AP1967" s="14" t="str">
        <f t="shared" si="345"/>
        <v>1</v>
      </c>
      <c r="AQ1967" s="14" t="str">
        <f t="shared" si="346"/>
        <v>0</v>
      </c>
      <c r="AR1967" s="1" t="str">
        <f t="shared" si="347"/>
        <v/>
      </c>
      <c r="AS1967" s="1" t="str">
        <f t="shared" si="348"/>
        <v/>
      </c>
      <c r="AT1967" s="1" t="str">
        <f t="shared" si="349"/>
        <v/>
      </c>
      <c r="AU1967" s="1" t="str">
        <f t="shared" si="340"/>
        <v/>
      </c>
      <c r="AV1967" s="1" t="e">
        <f>IF(VLOOKUP(G1967,官網匯出!A:AQ,42,FALSE)="","[黃金盾官網]",VLOOKUP(G1967,官網匯出!A:AQ,42,FALSE))</f>
        <v>#N/A</v>
      </c>
      <c r="AW1967" s="1" t="e">
        <f>IF(LEFT(VLOOKUP(G1967,官網匯出!A:AS,43,FALSE),2)="","web",LEFT(VLOOKUP(G1967,官網匯出!A:AS,43,FALSE),2))</f>
        <v>#N/A</v>
      </c>
      <c r="AX1967" s="1" t="str">
        <f t="shared" si="350"/>
        <v>O</v>
      </c>
    </row>
    <row r="1968" spans="1:50">
      <c r="A1968" s="1" t="str">
        <f>IF(G1968="","",VLOOKUP(官網轉換!AW1968,團名!A:B,2,FALSE))</f>
        <v/>
      </c>
      <c r="B1968" s="1" t="str">
        <f>IF(G1968="","",IF(LEFT(VLOOKUP(G1968,官網匯出!A:AQ,43,0),2)="wf",VLOOKUP(VLOOKUP(G1968,官網匯出!A:AQ,43,0),團名!$I$1:$K$12,2,FALSE),"N0071"))</f>
        <v/>
      </c>
      <c r="C1968" s="1" t="str">
        <f>IFERROR(VLOOKUP(官網匯出!D1968,團名!E:G,3,FALSE),"")</f>
        <v/>
      </c>
      <c r="D1968" s="1" t="str">
        <f t="shared" si="341"/>
        <v/>
      </c>
      <c r="E1968" s="1" t="str">
        <f t="shared" si="342"/>
        <v/>
      </c>
      <c r="F1968" s="1" t="str">
        <f>IF(官網匯出!F1968="已付款","","B0012")</f>
        <v>B0012</v>
      </c>
      <c r="G1968" s="1" t="str">
        <f>IF(官網匯出!A1968="","",官網匯出!A1968)</f>
        <v/>
      </c>
      <c r="H1968" s="3" t="str">
        <f>IF(官網匯出!B1968="","",官網匯出!B1968)</f>
        <v/>
      </c>
      <c r="I1968" s="1" t="str">
        <f>IF(官網匯出!C1968="","",官網匯出!C1968)</f>
        <v/>
      </c>
      <c r="J1968" s="1" t="str">
        <f>IF(官網匯出!D1968="","",官網匯出!D1968)</f>
        <v/>
      </c>
      <c r="K1968" s="3" t="str">
        <f>IF(官網匯出!E1968="","",官網匯出!E1968)</f>
        <v/>
      </c>
      <c r="L1968" s="1" t="str">
        <f>IF(官網匯出!F1968="","",官網匯出!F1968)</f>
        <v/>
      </c>
      <c r="M1968" s="1" t="str">
        <f>IF(官網匯出!G1968="","",官網匯出!G1968)</f>
        <v/>
      </c>
      <c r="N1968" s="1" t="str">
        <f>IF(官網匯出!H1968="","",官網匯出!H1968)</f>
        <v/>
      </c>
      <c r="P1968" s="1" t="str">
        <f>IF(官網匯出!J1968="","",RIGHT(官網匯出!J1968,LEN(官網匯出!J1968)-2))</f>
        <v/>
      </c>
      <c r="Q1968" s="1" t="str">
        <f>IF(官網匯出!K1968="","",官網匯出!K1968)</f>
        <v/>
      </c>
      <c r="R1968" s="1" t="str">
        <f>IF(官網匯出!L1968="","",官網匯出!L1968)</f>
        <v/>
      </c>
      <c r="S1968" s="1" t="str">
        <f>IF(官網匯出!M1968="","",官網匯出!M1968)</f>
        <v/>
      </c>
      <c r="T1968" s="1" t="str">
        <f>IF(官網匯出!N1968="","",官網匯出!N1968)</f>
        <v/>
      </c>
      <c r="U1968" s="1" t="str">
        <f>IF(官網匯出!O1968="","",官網匯出!O1968)</f>
        <v/>
      </c>
      <c r="V1968" s="1" t="str">
        <f>IF(官網匯出!P1968="",IF(G1968="","",0),官網匯出!P1968)</f>
        <v/>
      </c>
      <c r="W1968" s="1" t="str">
        <f>IF(官網匯出!Q1968="",IF(G1968="","",0),官網匯出!Q1968)</f>
        <v/>
      </c>
      <c r="X1968" s="1" t="str">
        <f>IF(官網匯出!R1968="","",官網匯出!R1968)</f>
        <v/>
      </c>
      <c r="Y1968" s="1" t="str">
        <f>IF(官網匯出!S1968="","",官網匯出!S1968)</f>
        <v/>
      </c>
      <c r="Z1968" s="1" t="str">
        <f>IF(G1968="","",官網匯出!T1968)</f>
        <v/>
      </c>
      <c r="AA1968" s="1" t="str">
        <f>IF(G1968="","",官網匯出!AK1968)</f>
        <v/>
      </c>
      <c r="AB1968" s="1" t="str">
        <f>IF(G1968="","",IF(官網匯出!V1968="","",官網匯出!V1968))</f>
        <v/>
      </c>
      <c r="AJ1968" s="1" t="str">
        <f>IF(G1968="","",IF(官網匯出!AE1968="","",官網匯出!AE1968))</f>
        <v/>
      </c>
      <c r="AK1968" s="1" t="str">
        <f>IF(G1968="","",IF(官網匯出!AD1968="","",官網匯出!AD1968))</f>
        <v/>
      </c>
      <c r="AL1968" s="1" t="str">
        <f t="shared" si="343"/>
        <v>0</v>
      </c>
      <c r="AM1968" s="1" t="str">
        <f>IF(官網匯出!AG1968="","",官網匯出!AG1968)</f>
        <v/>
      </c>
      <c r="AN1968" s="1" t="str">
        <f>IF(G1968="","",IF(官網匯出!AH1968="","",官網匯出!AH1968))</f>
        <v/>
      </c>
      <c r="AO1968" s="14" t="str">
        <f t="shared" si="344"/>
        <v/>
      </c>
      <c r="AP1968" s="14" t="str">
        <f t="shared" si="345"/>
        <v>1</v>
      </c>
      <c r="AQ1968" s="14" t="str">
        <f t="shared" si="346"/>
        <v>0</v>
      </c>
      <c r="AR1968" s="1" t="str">
        <f t="shared" si="347"/>
        <v/>
      </c>
      <c r="AS1968" s="1" t="str">
        <f t="shared" si="348"/>
        <v/>
      </c>
      <c r="AT1968" s="1" t="str">
        <f t="shared" si="349"/>
        <v/>
      </c>
      <c r="AU1968" s="1" t="str">
        <f t="shared" si="340"/>
        <v/>
      </c>
      <c r="AV1968" s="1" t="e">
        <f>IF(VLOOKUP(G1968,官網匯出!A:AQ,42,FALSE)="","[黃金盾官網]",VLOOKUP(G1968,官網匯出!A:AQ,42,FALSE))</f>
        <v>#N/A</v>
      </c>
      <c r="AW1968" s="1" t="e">
        <f>IF(LEFT(VLOOKUP(G1968,官網匯出!A:AS,43,FALSE),2)="","web",LEFT(VLOOKUP(G1968,官網匯出!A:AS,43,FALSE),2))</f>
        <v>#N/A</v>
      </c>
      <c r="AX1968" s="1" t="str">
        <f t="shared" si="350"/>
        <v>O</v>
      </c>
    </row>
    <row r="1969" spans="1:50">
      <c r="A1969" s="1" t="str">
        <f>IF(G1969="","",VLOOKUP(官網轉換!AW1969,團名!A:B,2,FALSE))</f>
        <v/>
      </c>
      <c r="B1969" s="1" t="str">
        <f>IF(G1969="","",IF(LEFT(VLOOKUP(G1969,官網匯出!A:AQ,43,0),2)="wf",VLOOKUP(VLOOKUP(G1969,官網匯出!A:AQ,43,0),團名!$I$1:$K$12,2,FALSE),"N0071"))</f>
        <v/>
      </c>
      <c r="C1969" s="1" t="str">
        <f>IFERROR(VLOOKUP(官網匯出!D1969,團名!E:G,3,FALSE),"")</f>
        <v/>
      </c>
      <c r="D1969" s="1" t="str">
        <f t="shared" si="341"/>
        <v/>
      </c>
      <c r="E1969" s="1" t="str">
        <f t="shared" si="342"/>
        <v/>
      </c>
      <c r="F1969" s="1" t="str">
        <f>IF(官網匯出!F1969="已付款","","B0012")</f>
        <v>B0012</v>
      </c>
      <c r="G1969" s="1" t="str">
        <f>IF(官網匯出!A1969="","",官網匯出!A1969)</f>
        <v/>
      </c>
      <c r="H1969" s="3" t="str">
        <f>IF(官網匯出!B1969="","",官網匯出!B1969)</f>
        <v/>
      </c>
      <c r="I1969" s="1" t="str">
        <f>IF(官網匯出!C1969="","",官網匯出!C1969)</f>
        <v/>
      </c>
      <c r="J1969" s="1" t="str">
        <f>IF(官網匯出!D1969="","",官網匯出!D1969)</f>
        <v/>
      </c>
      <c r="K1969" s="3" t="str">
        <f>IF(官網匯出!E1969="","",官網匯出!E1969)</f>
        <v/>
      </c>
      <c r="L1969" s="1" t="str">
        <f>IF(官網匯出!F1969="","",官網匯出!F1969)</f>
        <v/>
      </c>
      <c r="M1969" s="1" t="str">
        <f>IF(官網匯出!G1969="","",官網匯出!G1969)</f>
        <v/>
      </c>
      <c r="N1969" s="1" t="str">
        <f>IF(官網匯出!H1969="","",官網匯出!H1969)</f>
        <v/>
      </c>
      <c r="P1969" s="1" t="str">
        <f>IF(官網匯出!J1969="","",RIGHT(官網匯出!J1969,LEN(官網匯出!J1969)-2))</f>
        <v/>
      </c>
      <c r="Q1969" s="1" t="str">
        <f>IF(官網匯出!K1969="","",官網匯出!K1969)</f>
        <v/>
      </c>
      <c r="R1969" s="1" t="str">
        <f>IF(官網匯出!L1969="","",官網匯出!L1969)</f>
        <v/>
      </c>
      <c r="S1969" s="1" t="str">
        <f>IF(官網匯出!M1969="","",官網匯出!M1969)</f>
        <v/>
      </c>
      <c r="T1969" s="1" t="str">
        <f>IF(官網匯出!N1969="","",官網匯出!N1969)</f>
        <v/>
      </c>
      <c r="U1969" s="1" t="str">
        <f>IF(官網匯出!O1969="","",官網匯出!O1969)</f>
        <v/>
      </c>
      <c r="V1969" s="1" t="str">
        <f>IF(官網匯出!P1969="",IF(G1969="","",0),官網匯出!P1969)</f>
        <v/>
      </c>
      <c r="W1969" s="1" t="str">
        <f>IF(官網匯出!Q1969="",IF(G1969="","",0),官網匯出!Q1969)</f>
        <v/>
      </c>
      <c r="X1969" s="1" t="str">
        <f>IF(官網匯出!R1969="","",官網匯出!R1969)</f>
        <v/>
      </c>
      <c r="Y1969" s="1" t="str">
        <f>IF(官網匯出!S1969="","",官網匯出!S1969)</f>
        <v/>
      </c>
      <c r="Z1969" s="1" t="str">
        <f>IF(G1969="","",官網匯出!T1969)</f>
        <v/>
      </c>
      <c r="AA1969" s="1" t="str">
        <f>IF(G1969="","",官網匯出!AK1969)</f>
        <v/>
      </c>
      <c r="AB1969" s="1" t="str">
        <f>IF(G1969="","",IF(官網匯出!V1969="","",官網匯出!V1969))</f>
        <v/>
      </c>
      <c r="AJ1969" s="1" t="str">
        <f>IF(G1969="","",IF(官網匯出!AE1969="","",官網匯出!AE1969))</f>
        <v/>
      </c>
      <c r="AK1969" s="1" t="str">
        <f>IF(G1969="","",IF(官網匯出!AD1969="","",官網匯出!AD1969))</f>
        <v/>
      </c>
      <c r="AL1969" s="1" t="str">
        <f t="shared" si="343"/>
        <v>0</v>
      </c>
      <c r="AM1969" s="1" t="str">
        <f>IF(官網匯出!AG1969="","",官網匯出!AG1969)</f>
        <v/>
      </c>
      <c r="AN1969" s="1" t="str">
        <f>IF(G1969="","",IF(官網匯出!AH1969="","",官網匯出!AH1969))</f>
        <v/>
      </c>
      <c r="AO1969" s="14" t="str">
        <f t="shared" si="344"/>
        <v/>
      </c>
      <c r="AP1969" s="14" t="str">
        <f t="shared" si="345"/>
        <v>1</v>
      </c>
      <c r="AQ1969" s="14" t="str">
        <f t="shared" si="346"/>
        <v>0</v>
      </c>
      <c r="AR1969" s="1" t="str">
        <f t="shared" si="347"/>
        <v/>
      </c>
      <c r="AS1969" s="1" t="str">
        <f t="shared" si="348"/>
        <v/>
      </c>
      <c r="AT1969" s="1" t="str">
        <f t="shared" si="349"/>
        <v/>
      </c>
      <c r="AU1969" s="1" t="str">
        <f t="shared" si="340"/>
        <v/>
      </c>
      <c r="AV1969" s="1" t="e">
        <f>IF(VLOOKUP(G1969,官網匯出!A:AQ,42,FALSE)="","[黃金盾官網]",VLOOKUP(G1969,官網匯出!A:AQ,42,FALSE))</f>
        <v>#N/A</v>
      </c>
      <c r="AW1969" s="1" t="e">
        <f>IF(LEFT(VLOOKUP(G1969,官網匯出!A:AS,43,FALSE),2)="","web",LEFT(VLOOKUP(G1969,官網匯出!A:AS,43,FALSE),2))</f>
        <v>#N/A</v>
      </c>
      <c r="AX1969" s="1" t="str">
        <f t="shared" si="350"/>
        <v>O</v>
      </c>
    </row>
    <row r="1970" spans="1:50">
      <c r="A1970" s="1" t="str">
        <f>IF(G1970="","",VLOOKUP(官網轉換!AW1970,團名!A:B,2,FALSE))</f>
        <v/>
      </c>
      <c r="B1970" s="1" t="str">
        <f>IF(G1970="","",IF(LEFT(VLOOKUP(G1970,官網匯出!A:AQ,43,0),2)="wf",VLOOKUP(VLOOKUP(G1970,官網匯出!A:AQ,43,0),團名!$I$1:$K$12,2,FALSE),"N0071"))</f>
        <v/>
      </c>
      <c r="C1970" s="1" t="str">
        <f>IFERROR(VLOOKUP(官網匯出!D1970,團名!E:G,3,FALSE),"")</f>
        <v/>
      </c>
      <c r="D1970" s="1" t="str">
        <f t="shared" si="341"/>
        <v/>
      </c>
      <c r="E1970" s="1" t="str">
        <f t="shared" si="342"/>
        <v/>
      </c>
      <c r="F1970" s="1" t="str">
        <f>IF(官網匯出!F1970="已付款","","B0012")</f>
        <v>B0012</v>
      </c>
      <c r="G1970" s="1" t="str">
        <f>IF(官網匯出!A1970="","",官網匯出!A1970)</f>
        <v/>
      </c>
      <c r="H1970" s="3" t="str">
        <f>IF(官網匯出!B1970="","",官網匯出!B1970)</f>
        <v/>
      </c>
      <c r="I1970" s="1" t="str">
        <f>IF(官網匯出!C1970="","",官網匯出!C1970)</f>
        <v/>
      </c>
      <c r="J1970" s="1" t="str">
        <f>IF(官網匯出!D1970="","",官網匯出!D1970)</f>
        <v/>
      </c>
      <c r="K1970" s="3" t="str">
        <f>IF(官網匯出!E1970="","",官網匯出!E1970)</f>
        <v/>
      </c>
      <c r="L1970" s="1" t="str">
        <f>IF(官網匯出!F1970="","",官網匯出!F1970)</f>
        <v/>
      </c>
      <c r="M1970" s="1" t="str">
        <f>IF(官網匯出!G1970="","",官網匯出!G1970)</f>
        <v/>
      </c>
      <c r="N1970" s="1" t="str">
        <f>IF(官網匯出!H1970="","",官網匯出!H1970)</f>
        <v/>
      </c>
      <c r="P1970" s="1" t="str">
        <f>IF(官網匯出!J1970="","",RIGHT(官網匯出!J1970,LEN(官網匯出!J1970)-2))</f>
        <v/>
      </c>
      <c r="Q1970" s="1" t="str">
        <f>IF(官網匯出!K1970="","",官網匯出!K1970)</f>
        <v/>
      </c>
      <c r="R1970" s="1" t="str">
        <f>IF(官網匯出!L1970="","",官網匯出!L1970)</f>
        <v/>
      </c>
      <c r="S1970" s="1" t="str">
        <f>IF(官網匯出!M1970="","",官網匯出!M1970)</f>
        <v/>
      </c>
      <c r="T1970" s="1" t="str">
        <f>IF(官網匯出!N1970="","",官網匯出!N1970)</f>
        <v/>
      </c>
      <c r="U1970" s="1" t="str">
        <f>IF(官網匯出!O1970="","",官網匯出!O1970)</f>
        <v/>
      </c>
      <c r="V1970" s="1" t="str">
        <f>IF(官網匯出!P1970="",IF(G1970="","",0),官網匯出!P1970)</f>
        <v/>
      </c>
      <c r="W1970" s="1" t="str">
        <f>IF(官網匯出!Q1970="",IF(G1970="","",0),官網匯出!Q1970)</f>
        <v/>
      </c>
      <c r="X1970" s="1" t="str">
        <f>IF(官網匯出!R1970="","",官網匯出!R1970)</f>
        <v/>
      </c>
      <c r="Y1970" s="1" t="str">
        <f>IF(官網匯出!S1970="","",官網匯出!S1970)</f>
        <v/>
      </c>
      <c r="Z1970" s="1" t="str">
        <f>IF(G1970="","",官網匯出!T1970)</f>
        <v/>
      </c>
      <c r="AA1970" s="1" t="str">
        <f>IF(G1970="","",官網匯出!AK1970)</f>
        <v/>
      </c>
      <c r="AB1970" s="1" t="str">
        <f>IF(G1970="","",IF(官網匯出!V1970="","",官網匯出!V1970))</f>
        <v/>
      </c>
      <c r="AJ1970" s="1" t="str">
        <f>IF(G1970="","",IF(官網匯出!AE1970="","",官網匯出!AE1970))</f>
        <v/>
      </c>
      <c r="AK1970" s="1" t="str">
        <f>IF(G1970="","",IF(官網匯出!AD1970="","",官網匯出!AD1970))</f>
        <v/>
      </c>
      <c r="AL1970" s="1" t="str">
        <f t="shared" si="343"/>
        <v>0</v>
      </c>
      <c r="AM1970" s="1" t="str">
        <f>IF(官網匯出!AG1970="","",官網匯出!AG1970)</f>
        <v/>
      </c>
      <c r="AN1970" s="1" t="str">
        <f>IF(G1970="","",IF(官網匯出!AH1970="","",官網匯出!AH1970))</f>
        <v/>
      </c>
      <c r="AO1970" s="14" t="str">
        <f t="shared" si="344"/>
        <v/>
      </c>
      <c r="AP1970" s="14" t="str">
        <f t="shared" si="345"/>
        <v>1</v>
      </c>
      <c r="AQ1970" s="14" t="str">
        <f t="shared" si="346"/>
        <v>0</v>
      </c>
      <c r="AR1970" s="1" t="str">
        <f t="shared" si="347"/>
        <v/>
      </c>
      <c r="AS1970" s="1" t="str">
        <f t="shared" si="348"/>
        <v/>
      </c>
      <c r="AT1970" s="1" t="str">
        <f t="shared" si="349"/>
        <v/>
      </c>
      <c r="AU1970" s="1" t="str">
        <f t="shared" si="340"/>
        <v/>
      </c>
      <c r="AV1970" s="1" t="e">
        <f>IF(VLOOKUP(G1970,官網匯出!A:AQ,42,FALSE)="","[黃金盾官網]",VLOOKUP(G1970,官網匯出!A:AQ,42,FALSE))</f>
        <v>#N/A</v>
      </c>
      <c r="AW1970" s="1" t="e">
        <f>IF(LEFT(VLOOKUP(G1970,官網匯出!A:AS,43,FALSE),2)="","web",LEFT(VLOOKUP(G1970,官網匯出!A:AS,43,FALSE),2))</f>
        <v>#N/A</v>
      </c>
      <c r="AX1970" s="1" t="str">
        <f t="shared" si="350"/>
        <v>O</v>
      </c>
    </row>
    <row r="1971" spans="1:50">
      <c r="A1971" s="1" t="str">
        <f>IF(G1971="","",VLOOKUP(官網轉換!AW1971,團名!A:B,2,FALSE))</f>
        <v/>
      </c>
      <c r="B1971" s="1" t="str">
        <f>IF(G1971="","",IF(LEFT(VLOOKUP(G1971,官網匯出!A:AQ,43,0),2)="wf",VLOOKUP(VLOOKUP(G1971,官網匯出!A:AQ,43,0),團名!$I$1:$K$12,2,FALSE),"N0071"))</f>
        <v/>
      </c>
      <c r="C1971" s="1" t="str">
        <f>IFERROR(VLOOKUP(官網匯出!D1971,團名!E:G,3,FALSE),"")</f>
        <v/>
      </c>
      <c r="D1971" s="1" t="str">
        <f t="shared" si="341"/>
        <v/>
      </c>
      <c r="E1971" s="1" t="str">
        <f t="shared" si="342"/>
        <v/>
      </c>
      <c r="F1971" s="1" t="str">
        <f>IF(官網匯出!F1971="已付款","","B0012")</f>
        <v>B0012</v>
      </c>
      <c r="G1971" s="1" t="str">
        <f>IF(官網匯出!A1971="","",官網匯出!A1971)</f>
        <v/>
      </c>
      <c r="H1971" s="3" t="str">
        <f>IF(官網匯出!B1971="","",官網匯出!B1971)</f>
        <v/>
      </c>
      <c r="I1971" s="1" t="str">
        <f>IF(官網匯出!C1971="","",官網匯出!C1971)</f>
        <v/>
      </c>
      <c r="J1971" s="1" t="str">
        <f>IF(官網匯出!D1971="","",官網匯出!D1971)</f>
        <v/>
      </c>
      <c r="K1971" s="3" t="str">
        <f>IF(官網匯出!E1971="","",官網匯出!E1971)</f>
        <v/>
      </c>
      <c r="L1971" s="1" t="str">
        <f>IF(官網匯出!F1971="","",官網匯出!F1971)</f>
        <v/>
      </c>
      <c r="M1971" s="1" t="str">
        <f>IF(官網匯出!G1971="","",官網匯出!G1971)</f>
        <v/>
      </c>
      <c r="N1971" s="1" t="str">
        <f>IF(官網匯出!H1971="","",官網匯出!H1971)</f>
        <v/>
      </c>
      <c r="P1971" s="1" t="str">
        <f>IF(官網匯出!J1971="","",RIGHT(官網匯出!J1971,LEN(官網匯出!J1971)-2))</f>
        <v/>
      </c>
      <c r="Q1971" s="1" t="str">
        <f>IF(官網匯出!K1971="","",官網匯出!K1971)</f>
        <v/>
      </c>
      <c r="R1971" s="1" t="str">
        <f>IF(官網匯出!L1971="","",官網匯出!L1971)</f>
        <v/>
      </c>
      <c r="S1971" s="1" t="str">
        <f>IF(官網匯出!M1971="","",官網匯出!M1971)</f>
        <v/>
      </c>
      <c r="T1971" s="1" t="str">
        <f>IF(官網匯出!N1971="","",官網匯出!N1971)</f>
        <v/>
      </c>
      <c r="U1971" s="1" t="str">
        <f>IF(官網匯出!O1971="","",官網匯出!O1971)</f>
        <v/>
      </c>
      <c r="V1971" s="1" t="str">
        <f>IF(官網匯出!P1971="",IF(G1971="","",0),官網匯出!P1971)</f>
        <v/>
      </c>
      <c r="W1971" s="1" t="str">
        <f>IF(官網匯出!Q1971="",IF(G1971="","",0),官網匯出!Q1971)</f>
        <v/>
      </c>
      <c r="X1971" s="1" t="str">
        <f>IF(官網匯出!R1971="","",官網匯出!R1971)</f>
        <v/>
      </c>
      <c r="Y1971" s="1" t="str">
        <f>IF(官網匯出!S1971="","",官網匯出!S1971)</f>
        <v/>
      </c>
      <c r="Z1971" s="1" t="str">
        <f>IF(G1971="","",官網匯出!T1971)</f>
        <v/>
      </c>
      <c r="AA1971" s="1" t="str">
        <f>IF(G1971="","",官網匯出!AK1971)</f>
        <v/>
      </c>
      <c r="AB1971" s="1" t="str">
        <f>IF(G1971="","",IF(官網匯出!V1971="","",官網匯出!V1971))</f>
        <v/>
      </c>
      <c r="AJ1971" s="1" t="str">
        <f>IF(G1971="","",IF(官網匯出!AE1971="","",官網匯出!AE1971))</f>
        <v/>
      </c>
      <c r="AK1971" s="1" t="str">
        <f>IF(G1971="","",IF(官網匯出!AD1971="","",官網匯出!AD1971))</f>
        <v/>
      </c>
      <c r="AL1971" s="1" t="str">
        <f t="shared" si="343"/>
        <v>0</v>
      </c>
      <c r="AM1971" s="1" t="str">
        <f>IF(官網匯出!AG1971="","",官網匯出!AG1971)</f>
        <v/>
      </c>
      <c r="AN1971" s="1" t="str">
        <f>IF(G1971="","",IF(官網匯出!AH1971="","",官網匯出!AH1971))</f>
        <v/>
      </c>
      <c r="AO1971" s="14" t="str">
        <f t="shared" si="344"/>
        <v/>
      </c>
      <c r="AP1971" s="14" t="str">
        <f t="shared" si="345"/>
        <v>1</v>
      </c>
      <c r="AQ1971" s="14" t="str">
        <f t="shared" si="346"/>
        <v>0</v>
      </c>
      <c r="AR1971" s="1" t="str">
        <f t="shared" si="347"/>
        <v/>
      </c>
      <c r="AS1971" s="1" t="str">
        <f t="shared" si="348"/>
        <v/>
      </c>
      <c r="AT1971" s="1" t="str">
        <f t="shared" si="349"/>
        <v/>
      </c>
      <c r="AU1971" s="1" t="str">
        <f t="shared" si="340"/>
        <v/>
      </c>
      <c r="AV1971" s="1" t="e">
        <f>IF(VLOOKUP(G1971,官網匯出!A:AQ,42,FALSE)="","[黃金盾官網]",VLOOKUP(G1971,官網匯出!A:AQ,42,FALSE))</f>
        <v>#N/A</v>
      </c>
      <c r="AW1971" s="1" t="e">
        <f>IF(LEFT(VLOOKUP(G1971,官網匯出!A:AS,43,FALSE),2)="","web",LEFT(VLOOKUP(G1971,官網匯出!A:AS,43,FALSE),2))</f>
        <v>#N/A</v>
      </c>
      <c r="AX1971" s="1" t="str">
        <f t="shared" si="350"/>
        <v>O</v>
      </c>
    </row>
    <row r="1972" spans="1:50">
      <c r="A1972" s="1" t="str">
        <f>IF(G1972="","",VLOOKUP(官網轉換!AW1972,團名!A:B,2,FALSE))</f>
        <v/>
      </c>
      <c r="B1972" s="1" t="str">
        <f>IF(G1972="","",IF(LEFT(VLOOKUP(G1972,官網匯出!A:AQ,43,0),2)="wf",VLOOKUP(VLOOKUP(G1972,官網匯出!A:AQ,43,0),團名!$I$1:$K$12,2,FALSE),"N0071"))</f>
        <v/>
      </c>
      <c r="C1972" s="1" t="str">
        <f>IFERROR(VLOOKUP(官網匯出!D1972,團名!E:G,3,FALSE),"")</f>
        <v/>
      </c>
      <c r="D1972" s="1" t="str">
        <f t="shared" si="341"/>
        <v/>
      </c>
      <c r="E1972" s="1" t="str">
        <f t="shared" si="342"/>
        <v/>
      </c>
      <c r="F1972" s="1" t="str">
        <f>IF(官網匯出!F1972="已付款","","B0012")</f>
        <v>B0012</v>
      </c>
      <c r="G1972" s="1" t="str">
        <f>IF(官網匯出!A1972="","",官網匯出!A1972)</f>
        <v/>
      </c>
      <c r="H1972" s="3" t="str">
        <f>IF(官網匯出!B1972="","",官網匯出!B1972)</f>
        <v/>
      </c>
      <c r="I1972" s="1" t="str">
        <f>IF(官網匯出!C1972="","",官網匯出!C1972)</f>
        <v/>
      </c>
      <c r="J1972" s="1" t="str">
        <f>IF(官網匯出!D1972="","",官網匯出!D1972)</f>
        <v/>
      </c>
      <c r="K1972" s="3" t="str">
        <f>IF(官網匯出!E1972="","",官網匯出!E1972)</f>
        <v/>
      </c>
      <c r="L1972" s="1" t="str">
        <f>IF(官網匯出!F1972="","",官網匯出!F1972)</f>
        <v/>
      </c>
      <c r="M1972" s="1" t="str">
        <f>IF(官網匯出!G1972="","",官網匯出!G1972)</f>
        <v/>
      </c>
      <c r="N1972" s="1" t="str">
        <f>IF(官網匯出!H1972="","",官網匯出!H1972)</f>
        <v/>
      </c>
      <c r="P1972" s="1" t="str">
        <f>IF(官網匯出!J1972="","",RIGHT(官網匯出!J1972,LEN(官網匯出!J1972)-2))</f>
        <v/>
      </c>
      <c r="Q1972" s="1" t="str">
        <f>IF(官網匯出!K1972="","",官網匯出!K1972)</f>
        <v/>
      </c>
      <c r="R1972" s="1" t="str">
        <f>IF(官網匯出!L1972="","",官網匯出!L1972)</f>
        <v/>
      </c>
      <c r="S1972" s="1" t="str">
        <f>IF(官網匯出!M1972="","",官網匯出!M1972)</f>
        <v/>
      </c>
      <c r="T1972" s="1" t="str">
        <f>IF(官網匯出!N1972="","",官網匯出!N1972)</f>
        <v/>
      </c>
      <c r="U1972" s="1" t="str">
        <f>IF(官網匯出!O1972="","",官網匯出!O1972)</f>
        <v/>
      </c>
      <c r="V1972" s="1" t="str">
        <f>IF(官網匯出!P1972="",IF(G1972="","",0),官網匯出!P1972)</f>
        <v/>
      </c>
      <c r="W1972" s="1" t="str">
        <f>IF(官網匯出!Q1972="",IF(G1972="","",0),官網匯出!Q1972)</f>
        <v/>
      </c>
      <c r="X1972" s="1" t="str">
        <f>IF(官網匯出!R1972="","",官網匯出!R1972)</f>
        <v/>
      </c>
      <c r="Y1972" s="1" t="str">
        <f>IF(官網匯出!S1972="","",官網匯出!S1972)</f>
        <v/>
      </c>
      <c r="Z1972" s="1" t="str">
        <f>IF(G1972="","",官網匯出!T1972)</f>
        <v/>
      </c>
      <c r="AA1972" s="1" t="str">
        <f>IF(G1972="","",官網匯出!AK1972)</f>
        <v/>
      </c>
      <c r="AB1972" s="1" t="str">
        <f>IF(G1972="","",IF(官網匯出!V1972="","",官網匯出!V1972))</f>
        <v/>
      </c>
      <c r="AJ1972" s="1" t="str">
        <f>IF(G1972="","",IF(官網匯出!AE1972="","",官網匯出!AE1972))</f>
        <v/>
      </c>
      <c r="AK1972" s="1" t="str">
        <f>IF(G1972="","",IF(官網匯出!AD1972="","",官網匯出!AD1972))</f>
        <v/>
      </c>
      <c r="AL1972" s="1" t="str">
        <f t="shared" si="343"/>
        <v>0</v>
      </c>
      <c r="AM1972" s="1" t="str">
        <f>IF(官網匯出!AG1972="","",官網匯出!AG1972)</f>
        <v/>
      </c>
      <c r="AN1972" s="1" t="str">
        <f>IF(G1972="","",IF(官網匯出!AH1972="","",官網匯出!AH1972))</f>
        <v/>
      </c>
      <c r="AO1972" s="14" t="str">
        <f t="shared" si="344"/>
        <v/>
      </c>
      <c r="AP1972" s="14" t="str">
        <f t="shared" si="345"/>
        <v>1</v>
      </c>
      <c r="AQ1972" s="14" t="str">
        <f t="shared" si="346"/>
        <v>0</v>
      </c>
      <c r="AR1972" s="1" t="str">
        <f t="shared" si="347"/>
        <v/>
      </c>
      <c r="AS1972" s="1" t="str">
        <f t="shared" si="348"/>
        <v/>
      </c>
      <c r="AT1972" s="1" t="str">
        <f t="shared" si="349"/>
        <v/>
      </c>
      <c r="AU1972" s="1" t="str">
        <f t="shared" si="340"/>
        <v/>
      </c>
      <c r="AV1972" s="1" t="e">
        <f>IF(VLOOKUP(G1972,官網匯出!A:AQ,42,FALSE)="","[黃金盾官網]",VLOOKUP(G1972,官網匯出!A:AQ,42,FALSE))</f>
        <v>#N/A</v>
      </c>
      <c r="AW1972" s="1" t="e">
        <f>IF(LEFT(VLOOKUP(G1972,官網匯出!A:AS,43,FALSE),2)="","web",LEFT(VLOOKUP(G1972,官網匯出!A:AS,43,FALSE),2))</f>
        <v>#N/A</v>
      </c>
      <c r="AX1972" s="1" t="str">
        <f t="shared" si="350"/>
        <v>O</v>
      </c>
    </row>
    <row r="1973" spans="1:50">
      <c r="A1973" s="1" t="str">
        <f>IF(G1973="","",VLOOKUP(官網轉換!AW1973,團名!A:B,2,FALSE))</f>
        <v/>
      </c>
      <c r="B1973" s="1" t="str">
        <f>IF(G1973="","",IF(LEFT(VLOOKUP(G1973,官網匯出!A:AQ,43,0),2)="wf",VLOOKUP(VLOOKUP(G1973,官網匯出!A:AQ,43,0),團名!$I$1:$K$12,2,FALSE),"N0071"))</f>
        <v/>
      </c>
      <c r="C1973" s="1" t="str">
        <f>IFERROR(VLOOKUP(官網匯出!D1973,團名!E:G,3,FALSE),"")</f>
        <v/>
      </c>
      <c r="D1973" s="1" t="str">
        <f t="shared" si="341"/>
        <v/>
      </c>
      <c r="E1973" s="1" t="str">
        <f t="shared" si="342"/>
        <v/>
      </c>
      <c r="F1973" s="1" t="str">
        <f>IF(官網匯出!F1973="已付款","","B0012")</f>
        <v>B0012</v>
      </c>
      <c r="G1973" s="1" t="str">
        <f>IF(官網匯出!A1973="","",官網匯出!A1973)</f>
        <v/>
      </c>
      <c r="H1973" s="3" t="str">
        <f>IF(官網匯出!B1973="","",官網匯出!B1973)</f>
        <v/>
      </c>
      <c r="I1973" s="1" t="str">
        <f>IF(官網匯出!C1973="","",官網匯出!C1973)</f>
        <v/>
      </c>
      <c r="J1973" s="1" t="str">
        <f>IF(官網匯出!D1973="","",官網匯出!D1973)</f>
        <v/>
      </c>
      <c r="K1973" s="3" t="str">
        <f>IF(官網匯出!E1973="","",官網匯出!E1973)</f>
        <v/>
      </c>
      <c r="L1973" s="1" t="str">
        <f>IF(官網匯出!F1973="","",官網匯出!F1973)</f>
        <v/>
      </c>
      <c r="M1973" s="1" t="str">
        <f>IF(官網匯出!G1973="","",官網匯出!G1973)</f>
        <v/>
      </c>
      <c r="N1973" s="1" t="str">
        <f>IF(官網匯出!H1973="","",官網匯出!H1973)</f>
        <v/>
      </c>
      <c r="P1973" s="1" t="str">
        <f>IF(官網匯出!J1973="","",RIGHT(官網匯出!J1973,LEN(官網匯出!J1973)-2))</f>
        <v/>
      </c>
      <c r="Q1973" s="1" t="str">
        <f>IF(官網匯出!K1973="","",官網匯出!K1973)</f>
        <v/>
      </c>
      <c r="R1973" s="1" t="str">
        <f>IF(官網匯出!L1973="","",官網匯出!L1973)</f>
        <v/>
      </c>
      <c r="S1973" s="1" t="str">
        <f>IF(官網匯出!M1973="","",官網匯出!M1973)</f>
        <v/>
      </c>
      <c r="T1973" s="1" t="str">
        <f>IF(官網匯出!N1973="","",官網匯出!N1973)</f>
        <v/>
      </c>
      <c r="U1973" s="1" t="str">
        <f>IF(官網匯出!O1973="","",官網匯出!O1973)</f>
        <v/>
      </c>
      <c r="V1973" s="1" t="str">
        <f>IF(官網匯出!P1973="",IF(G1973="","",0),官網匯出!P1973)</f>
        <v/>
      </c>
      <c r="W1973" s="1" t="str">
        <f>IF(官網匯出!Q1973="",IF(G1973="","",0),官網匯出!Q1973)</f>
        <v/>
      </c>
      <c r="X1973" s="1" t="str">
        <f>IF(官網匯出!R1973="","",官網匯出!R1973)</f>
        <v/>
      </c>
      <c r="Y1973" s="1" t="str">
        <f>IF(官網匯出!S1973="","",官網匯出!S1973)</f>
        <v/>
      </c>
      <c r="Z1973" s="1" t="str">
        <f>IF(G1973="","",官網匯出!T1973)</f>
        <v/>
      </c>
      <c r="AA1973" s="1" t="str">
        <f>IF(G1973="","",官網匯出!AK1973)</f>
        <v/>
      </c>
      <c r="AB1973" s="1" t="str">
        <f>IF(G1973="","",IF(官網匯出!V1973="","",官網匯出!V1973))</f>
        <v/>
      </c>
      <c r="AJ1973" s="1" t="str">
        <f>IF(G1973="","",IF(官網匯出!AE1973="","",官網匯出!AE1973))</f>
        <v/>
      </c>
      <c r="AK1973" s="1" t="str">
        <f>IF(G1973="","",IF(官網匯出!AD1973="","",官網匯出!AD1973))</f>
        <v/>
      </c>
      <c r="AL1973" s="1" t="str">
        <f t="shared" si="343"/>
        <v>0</v>
      </c>
      <c r="AM1973" s="1" t="str">
        <f>IF(官網匯出!AG1973="","",官網匯出!AG1973)</f>
        <v/>
      </c>
      <c r="AN1973" s="1" t="str">
        <f>IF(G1973="","",IF(官網匯出!AH1973="","",官網匯出!AH1973))</f>
        <v/>
      </c>
      <c r="AO1973" s="14" t="str">
        <f t="shared" si="344"/>
        <v/>
      </c>
      <c r="AP1973" s="14" t="str">
        <f t="shared" si="345"/>
        <v>1</v>
      </c>
      <c r="AQ1973" s="14" t="str">
        <f t="shared" si="346"/>
        <v>0</v>
      </c>
      <c r="AR1973" s="1" t="str">
        <f t="shared" si="347"/>
        <v/>
      </c>
      <c r="AS1973" s="1" t="str">
        <f t="shared" si="348"/>
        <v/>
      </c>
      <c r="AT1973" s="1" t="str">
        <f t="shared" si="349"/>
        <v/>
      </c>
      <c r="AU1973" s="1" t="str">
        <f t="shared" si="340"/>
        <v/>
      </c>
      <c r="AV1973" s="1" t="e">
        <f>IF(VLOOKUP(G1973,官網匯出!A:AQ,42,FALSE)="","[黃金盾官網]",VLOOKUP(G1973,官網匯出!A:AQ,42,FALSE))</f>
        <v>#N/A</v>
      </c>
      <c r="AW1973" s="1" t="e">
        <f>IF(LEFT(VLOOKUP(G1973,官網匯出!A:AS,43,FALSE),2)="","web",LEFT(VLOOKUP(G1973,官網匯出!A:AS,43,FALSE),2))</f>
        <v>#N/A</v>
      </c>
      <c r="AX1973" s="1" t="str">
        <f t="shared" si="350"/>
        <v>O</v>
      </c>
    </row>
    <row r="1974" spans="1:50">
      <c r="A1974" s="1" t="str">
        <f>IF(G1974="","",VLOOKUP(官網轉換!AW1974,團名!A:B,2,FALSE))</f>
        <v/>
      </c>
      <c r="B1974" s="1" t="str">
        <f>IF(G1974="","",IF(LEFT(VLOOKUP(G1974,官網匯出!A:AQ,43,0),2)="wf",VLOOKUP(VLOOKUP(G1974,官網匯出!A:AQ,43,0),團名!$I$1:$K$12,2,FALSE),"N0071"))</f>
        <v/>
      </c>
      <c r="C1974" s="1" t="str">
        <f>IFERROR(VLOOKUP(官網匯出!D1974,團名!E:G,3,FALSE),"")</f>
        <v/>
      </c>
      <c r="D1974" s="1" t="str">
        <f t="shared" si="341"/>
        <v/>
      </c>
      <c r="E1974" s="1" t="str">
        <f t="shared" si="342"/>
        <v/>
      </c>
      <c r="F1974" s="1" t="str">
        <f>IF(官網匯出!F1974="已付款","","B0012")</f>
        <v>B0012</v>
      </c>
      <c r="G1974" s="1" t="str">
        <f>IF(官網匯出!A1974="","",官網匯出!A1974)</f>
        <v/>
      </c>
      <c r="H1974" s="3" t="str">
        <f>IF(官網匯出!B1974="","",官網匯出!B1974)</f>
        <v/>
      </c>
      <c r="I1974" s="1" t="str">
        <f>IF(官網匯出!C1974="","",官網匯出!C1974)</f>
        <v/>
      </c>
      <c r="J1974" s="1" t="str">
        <f>IF(官網匯出!D1974="","",官網匯出!D1974)</f>
        <v/>
      </c>
      <c r="K1974" s="3" t="str">
        <f>IF(官網匯出!E1974="","",官網匯出!E1974)</f>
        <v/>
      </c>
      <c r="L1974" s="1" t="str">
        <f>IF(官網匯出!F1974="","",官網匯出!F1974)</f>
        <v/>
      </c>
      <c r="M1974" s="1" t="str">
        <f>IF(官網匯出!G1974="","",官網匯出!G1974)</f>
        <v/>
      </c>
      <c r="N1974" s="1" t="str">
        <f>IF(官網匯出!H1974="","",官網匯出!H1974)</f>
        <v/>
      </c>
      <c r="P1974" s="1" t="str">
        <f>IF(官網匯出!J1974="","",RIGHT(官網匯出!J1974,LEN(官網匯出!J1974)-2))</f>
        <v/>
      </c>
      <c r="Q1974" s="1" t="str">
        <f>IF(官網匯出!K1974="","",官網匯出!K1974)</f>
        <v/>
      </c>
      <c r="R1974" s="1" t="str">
        <f>IF(官網匯出!L1974="","",官網匯出!L1974)</f>
        <v/>
      </c>
      <c r="S1974" s="1" t="str">
        <f>IF(官網匯出!M1974="","",官網匯出!M1974)</f>
        <v/>
      </c>
      <c r="T1974" s="1" t="str">
        <f>IF(官網匯出!N1974="","",官網匯出!N1974)</f>
        <v/>
      </c>
      <c r="U1974" s="1" t="str">
        <f>IF(官網匯出!O1974="","",官網匯出!O1974)</f>
        <v/>
      </c>
      <c r="V1974" s="1" t="str">
        <f>IF(官網匯出!P1974="",IF(G1974="","",0),官網匯出!P1974)</f>
        <v/>
      </c>
      <c r="W1974" s="1" t="str">
        <f>IF(官網匯出!Q1974="",IF(G1974="","",0),官網匯出!Q1974)</f>
        <v/>
      </c>
      <c r="X1974" s="1" t="str">
        <f>IF(官網匯出!R1974="","",官網匯出!R1974)</f>
        <v/>
      </c>
      <c r="Y1974" s="1" t="str">
        <f>IF(官網匯出!S1974="","",官網匯出!S1974)</f>
        <v/>
      </c>
      <c r="Z1974" s="1" t="str">
        <f>IF(G1974="","",官網匯出!T1974)</f>
        <v/>
      </c>
      <c r="AA1974" s="1" t="str">
        <f>IF(G1974="","",官網匯出!AK1974)</f>
        <v/>
      </c>
      <c r="AB1974" s="1" t="str">
        <f>IF(G1974="","",IF(官網匯出!V1974="","",官網匯出!V1974))</f>
        <v/>
      </c>
      <c r="AJ1974" s="1" t="str">
        <f>IF(G1974="","",IF(官網匯出!AE1974="","",官網匯出!AE1974))</f>
        <v/>
      </c>
      <c r="AK1974" s="1" t="str">
        <f>IF(G1974="","",IF(官網匯出!AD1974="","",官網匯出!AD1974))</f>
        <v/>
      </c>
      <c r="AL1974" s="1" t="str">
        <f t="shared" si="343"/>
        <v>0</v>
      </c>
      <c r="AM1974" s="1" t="str">
        <f>IF(官網匯出!AG1974="","",官網匯出!AG1974)</f>
        <v/>
      </c>
      <c r="AN1974" s="1" t="str">
        <f>IF(G1974="","",IF(官網匯出!AH1974="","",官網匯出!AH1974))</f>
        <v/>
      </c>
      <c r="AO1974" s="14" t="str">
        <f t="shared" si="344"/>
        <v/>
      </c>
      <c r="AP1974" s="14" t="str">
        <f t="shared" si="345"/>
        <v>1</v>
      </c>
      <c r="AQ1974" s="14" t="str">
        <f t="shared" si="346"/>
        <v>0</v>
      </c>
      <c r="AR1974" s="1" t="str">
        <f t="shared" si="347"/>
        <v/>
      </c>
      <c r="AS1974" s="1" t="str">
        <f t="shared" si="348"/>
        <v/>
      </c>
      <c r="AT1974" s="1" t="str">
        <f t="shared" si="349"/>
        <v/>
      </c>
      <c r="AU1974" s="1" t="str">
        <f t="shared" si="340"/>
        <v/>
      </c>
      <c r="AV1974" s="1" t="e">
        <f>IF(VLOOKUP(G1974,官網匯出!A:AQ,42,FALSE)="","[黃金盾官網]",VLOOKUP(G1974,官網匯出!A:AQ,42,FALSE))</f>
        <v>#N/A</v>
      </c>
      <c r="AW1974" s="1" t="e">
        <f>IF(LEFT(VLOOKUP(G1974,官網匯出!A:AS,43,FALSE),2)="","web",LEFT(VLOOKUP(G1974,官網匯出!A:AS,43,FALSE),2))</f>
        <v>#N/A</v>
      </c>
      <c r="AX1974" s="1" t="str">
        <f t="shared" si="350"/>
        <v>O</v>
      </c>
    </row>
    <row r="1975" spans="1:50">
      <c r="A1975" s="1" t="str">
        <f>IF(G1975="","",VLOOKUP(官網轉換!AW1975,團名!A:B,2,FALSE))</f>
        <v/>
      </c>
      <c r="B1975" s="1" t="str">
        <f>IF(G1975="","",IF(LEFT(VLOOKUP(G1975,官網匯出!A:AQ,43,0),2)="wf",VLOOKUP(VLOOKUP(G1975,官網匯出!A:AQ,43,0),團名!$I$1:$K$12,2,FALSE),"N0071"))</f>
        <v/>
      </c>
      <c r="C1975" s="1" t="str">
        <f>IFERROR(VLOOKUP(官網匯出!D1975,團名!E:G,3,FALSE),"")</f>
        <v/>
      </c>
      <c r="D1975" s="1" t="str">
        <f t="shared" si="341"/>
        <v/>
      </c>
      <c r="E1975" s="1" t="str">
        <f t="shared" si="342"/>
        <v/>
      </c>
      <c r="F1975" s="1" t="str">
        <f>IF(官網匯出!F1975="已付款","","B0012")</f>
        <v>B0012</v>
      </c>
      <c r="G1975" s="1" t="str">
        <f>IF(官網匯出!A1975="","",官網匯出!A1975)</f>
        <v/>
      </c>
      <c r="H1975" s="3" t="str">
        <f>IF(官網匯出!B1975="","",官網匯出!B1975)</f>
        <v/>
      </c>
      <c r="I1975" s="1" t="str">
        <f>IF(官網匯出!C1975="","",官網匯出!C1975)</f>
        <v/>
      </c>
      <c r="J1975" s="1" t="str">
        <f>IF(官網匯出!D1975="","",官網匯出!D1975)</f>
        <v/>
      </c>
      <c r="K1975" s="3" t="str">
        <f>IF(官網匯出!E1975="","",官網匯出!E1975)</f>
        <v/>
      </c>
      <c r="L1975" s="1" t="str">
        <f>IF(官網匯出!F1975="","",官網匯出!F1975)</f>
        <v/>
      </c>
      <c r="M1975" s="1" t="str">
        <f>IF(官網匯出!G1975="","",官網匯出!G1975)</f>
        <v/>
      </c>
      <c r="N1975" s="1" t="str">
        <f>IF(官網匯出!H1975="","",官網匯出!H1975)</f>
        <v/>
      </c>
      <c r="P1975" s="1" t="str">
        <f>IF(官網匯出!J1975="","",RIGHT(官網匯出!J1975,LEN(官網匯出!J1975)-2))</f>
        <v/>
      </c>
      <c r="Q1975" s="1" t="str">
        <f>IF(官網匯出!K1975="","",官網匯出!K1975)</f>
        <v/>
      </c>
      <c r="R1975" s="1" t="str">
        <f>IF(官網匯出!L1975="","",官網匯出!L1975)</f>
        <v/>
      </c>
      <c r="S1975" s="1" t="str">
        <f>IF(官網匯出!M1975="","",官網匯出!M1975)</f>
        <v/>
      </c>
      <c r="T1975" s="1" t="str">
        <f>IF(官網匯出!N1975="","",官網匯出!N1975)</f>
        <v/>
      </c>
      <c r="U1975" s="1" t="str">
        <f>IF(官網匯出!O1975="","",官網匯出!O1975)</f>
        <v/>
      </c>
      <c r="V1975" s="1" t="str">
        <f>IF(官網匯出!P1975="",IF(G1975="","",0),官網匯出!P1975)</f>
        <v/>
      </c>
      <c r="W1975" s="1" t="str">
        <f>IF(官網匯出!Q1975="",IF(G1975="","",0),官網匯出!Q1975)</f>
        <v/>
      </c>
      <c r="X1975" s="1" t="str">
        <f>IF(官網匯出!R1975="","",官網匯出!R1975)</f>
        <v/>
      </c>
      <c r="Y1975" s="1" t="str">
        <f>IF(官網匯出!S1975="","",官網匯出!S1975)</f>
        <v/>
      </c>
      <c r="Z1975" s="1" t="str">
        <f>IF(G1975="","",官網匯出!T1975)</f>
        <v/>
      </c>
      <c r="AA1975" s="1" t="str">
        <f>IF(G1975="","",官網匯出!AK1975)</f>
        <v/>
      </c>
      <c r="AB1975" s="1" t="str">
        <f>IF(G1975="","",IF(官網匯出!V1975="","",官網匯出!V1975))</f>
        <v/>
      </c>
      <c r="AJ1975" s="1" t="str">
        <f>IF(G1975="","",IF(官網匯出!AE1975="","",官網匯出!AE1975))</f>
        <v/>
      </c>
      <c r="AK1975" s="1" t="str">
        <f>IF(G1975="","",IF(官網匯出!AD1975="","",官網匯出!AD1975))</f>
        <v/>
      </c>
      <c r="AL1975" s="1" t="str">
        <f t="shared" si="343"/>
        <v>0</v>
      </c>
      <c r="AM1975" s="1" t="str">
        <f>IF(官網匯出!AG1975="","",官網匯出!AG1975)</f>
        <v/>
      </c>
      <c r="AN1975" s="1" t="str">
        <f>IF(G1975="","",IF(官網匯出!AH1975="","",官網匯出!AH1975))</f>
        <v/>
      </c>
      <c r="AO1975" s="14" t="str">
        <f t="shared" si="344"/>
        <v/>
      </c>
      <c r="AP1975" s="14" t="str">
        <f t="shared" si="345"/>
        <v>1</v>
      </c>
      <c r="AQ1975" s="14" t="str">
        <f t="shared" si="346"/>
        <v>0</v>
      </c>
      <c r="AR1975" s="1" t="str">
        <f t="shared" si="347"/>
        <v/>
      </c>
      <c r="AS1975" s="1" t="str">
        <f t="shared" si="348"/>
        <v/>
      </c>
      <c r="AT1975" s="1" t="str">
        <f t="shared" si="349"/>
        <v/>
      </c>
      <c r="AU1975" s="1" t="str">
        <f t="shared" si="340"/>
        <v/>
      </c>
      <c r="AV1975" s="1" t="e">
        <f>IF(VLOOKUP(G1975,官網匯出!A:AQ,42,FALSE)="","[黃金盾官網]",VLOOKUP(G1975,官網匯出!A:AQ,42,FALSE))</f>
        <v>#N/A</v>
      </c>
      <c r="AW1975" s="1" t="e">
        <f>IF(LEFT(VLOOKUP(G1975,官網匯出!A:AS,43,FALSE),2)="","web",LEFT(VLOOKUP(G1975,官網匯出!A:AS,43,FALSE),2))</f>
        <v>#N/A</v>
      </c>
      <c r="AX1975" s="1" t="str">
        <f t="shared" si="350"/>
        <v>O</v>
      </c>
    </row>
    <row r="1976" spans="1:50">
      <c r="A1976" s="1" t="str">
        <f>IF(G1976="","",VLOOKUP(官網轉換!AW1976,團名!A:B,2,FALSE))</f>
        <v/>
      </c>
      <c r="B1976" s="1" t="str">
        <f>IF(G1976="","",IF(LEFT(VLOOKUP(G1976,官網匯出!A:AQ,43,0),2)="wf",VLOOKUP(VLOOKUP(G1976,官網匯出!A:AQ,43,0),團名!$I$1:$K$12,2,FALSE),"N0071"))</f>
        <v/>
      </c>
      <c r="C1976" s="1" t="str">
        <f>IFERROR(VLOOKUP(官網匯出!D1976,團名!E:G,3,FALSE),"")</f>
        <v/>
      </c>
      <c r="D1976" s="1" t="str">
        <f t="shared" si="341"/>
        <v/>
      </c>
      <c r="E1976" s="1" t="str">
        <f t="shared" si="342"/>
        <v/>
      </c>
      <c r="F1976" s="1" t="str">
        <f>IF(官網匯出!F1976="已付款","","B0012")</f>
        <v>B0012</v>
      </c>
      <c r="G1976" s="1" t="str">
        <f>IF(官網匯出!A1976="","",官網匯出!A1976)</f>
        <v/>
      </c>
      <c r="H1976" s="3" t="str">
        <f>IF(官網匯出!B1976="","",官網匯出!B1976)</f>
        <v/>
      </c>
      <c r="I1976" s="1" t="str">
        <f>IF(官網匯出!C1976="","",官網匯出!C1976)</f>
        <v/>
      </c>
      <c r="J1976" s="1" t="str">
        <f>IF(官網匯出!D1976="","",官網匯出!D1976)</f>
        <v/>
      </c>
      <c r="K1976" s="3" t="str">
        <f>IF(官網匯出!E1976="","",官網匯出!E1976)</f>
        <v/>
      </c>
      <c r="L1976" s="1" t="str">
        <f>IF(官網匯出!F1976="","",官網匯出!F1976)</f>
        <v/>
      </c>
      <c r="M1976" s="1" t="str">
        <f>IF(官網匯出!G1976="","",官網匯出!G1976)</f>
        <v/>
      </c>
      <c r="N1976" s="1" t="str">
        <f>IF(官網匯出!H1976="","",官網匯出!H1976)</f>
        <v/>
      </c>
      <c r="P1976" s="1" t="str">
        <f>IF(官網匯出!J1976="","",RIGHT(官網匯出!J1976,LEN(官網匯出!J1976)-2))</f>
        <v/>
      </c>
      <c r="Q1976" s="1" t="str">
        <f>IF(官網匯出!K1976="","",官網匯出!K1976)</f>
        <v/>
      </c>
      <c r="R1976" s="1" t="str">
        <f>IF(官網匯出!L1976="","",官網匯出!L1976)</f>
        <v/>
      </c>
      <c r="S1976" s="1" t="str">
        <f>IF(官網匯出!M1976="","",官網匯出!M1976)</f>
        <v/>
      </c>
      <c r="T1976" s="1" t="str">
        <f>IF(官網匯出!N1976="","",官網匯出!N1976)</f>
        <v/>
      </c>
      <c r="U1976" s="1" t="str">
        <f>IF(官網匯出!O1976="","",官網匯出!O1976)</f>
        <v/>
      </c>
      <c r="V1976" s="1" t="str">
        <f>IF(官網匯出!P1976="",IF(G1976="","",0),官網匯出!P1976)</f>
        <v/>
      </c>
      <c r="W1976" s="1" t="str">
        <f>IF(官網匯出!Q1976="",IF(G1976="","",0),官網匯出!Q1976)</f>
        <v/>
      </c>
      <c r="X1976" s="1" t="str">
        <f>IF(官網匯出!R1976="","",官網匯出!R1976)</f>
        <v/>
      </c>
      <c r="Y1976" s="1" t="str">
        <f>IF(官網匯出!S1976="","",官網匯出!S1976)</f>
        <v/>
      </c>
      <c r="Z1976" s="1" t="str">
        <f>IF(G1976="","",官網匯出!T1976)</f>
        <v/>
      </c>
      <c r="AA1976" s="1" t="str">
        <f>IF(G1976="","",官網匯出!AK1976)</f>
        <v/>
      </c>
      <c r="AB1976" s="1" t="str">
        <f>IF(G1976="","",IF(官網匯出!V1976="","",官網匯出!V1976))</f>
        <v/>
      </c>
      <c r="AJ1976" s="1" t="str">
        <f>IF(G1976="","",IF(官網匯出!AE1976="","",官網匯出!AE1976))</f>
        <v/>
      </c>
      <c r="AK1976" s="1" t="str">
        <f>IF(G1976="","",IF(官網匯出!AD1976="","",官網匯出!AD1976))</f>
        <v/>
      </c>
      <c r="AL1976" s="1" t="str">
        <f t="shared" si="343"/>
        <v>0</v>
      </c>
      <c r="AM1976" s="1" t="str">
        <f>IF(官網匯出!AG1976="","",官網匯出!AG1976)</f>
        <v/>
      </c>
      <c r="AN1976" s="1" t="str">
        <f>IF(G1976="","",IF(官網匯出!AH1976="","",官網匯出!AH1976))</f>
        <v/>
      </c>
      <c r="AO1976" s="14" t="str">
        <f t="shared" si="344"/>
        <v/>
      </c>
      <c r="AP1976" s="14" t="str">
        <f t="shared" si="345"/>
        <v>1</v>
      </c>
      <c r="AQ1976" s="14" t="str">
        <f t="shared" si="346"/>
        <v>0</v>
      </c>
      <c r="AR1976" s="1" t="str">
        <f t="shared" si="347"/>
        <v/>
      </c>
      <c r="AS1976" s="1" t="str">
        <f t="shared" si="348"/>
        <v/>
      </c>
      <c r="AT1976" s="1" t="str">
        <f t="shared" si="349"/>
        <v/>
      </c>
      <c r="AU1976" s="1" t="str">
        <f t="shared" si="340"/>
        <v/>
      </c>
      <c r="AV1976" s="1" t="e">
        <f>IF(VLOOKUP(G1976,官網匯出!A:AQ,42,FALSE)="","[黃金盾官網]",VLOOKUP(G1976,官網匯出!A:AQ,42,FALSE))</f>
        <v>#N/A</v>
      </c>
      <c r="AW1976" s="1" t="e">
        <f>IF(LEFT(VLOOKUP(G1976,官網匯出!A:AS,43,FALSE),2)="","web",LEFT(VLOOKUP(G1976,官網匯出!A:AS,43,FALSE),2))</f>
        <v>#N/A</v>
      </c>
      <c r="AX1976" s="1" t="str">
        <f t="shared" si="350"/>
        <v>O</v>
      </c>
    </row>
    <row r="1977" spans="1:50">
      <c r="A1977" s="1" t="str">
        <f>IF(G1977="","",VLOOKUP(官網轉換!AW1977,團名!A:B,2,FALSE))</f>
        <v/>
      </c>
      <c r="B1977" s="1" t="str">
        <f>IF(G1977="","",IF(LEFT(VLOOKUP(G1977,官網匯出!A:AQ,43,0),2)="wf",VLOOKUP(VLOOKUP(G1977,官網匯出!A:AQ,43,0),團名!$I$1:$K$12,2,FALSE),"N0071"))</f>
        <v/>
      </c>
      <c r="C1977" s="1" t="str">
        <f>IFERROR(VLOOKUP(官網匯出!D1977,團名!E:G,3,FALSE),"")</f>
        <v/>
      </c>
      <c r="D1977" s="1" t="str">
        <f t="shared" si="341"/>
        <v/>
      </c>
      <c r="E1977" s="1" t="str">
        <f t="shared" si="342"/>
        <v/>
      </c>
      <c r="F1977" s="1" t="str">
        <f>IF(官網匯出!F1977="已付款","","B0012")</f>
        <v>B0012</v>
      </c>
      <c r="G1977" s="1" t="str">
        <f>IF(官網匯出!A1977="","",官網匯出!A1977)</f>
        <v/>
      </c>
      <c r="H1977" s="3" t="str">
        <f>IF(官網匯出!B1977="","",官網匯出!B1977)</f>
        <v/>
      </c>
      <c r="I1977" s="1" t="str">
        <f>IF(官網匯出!C1977="","",官網匯出!C1977)</f>
        <v/>
      </c>
      <c r="J1977" s="1" t="str">
        <f>IF(官網匯出!D1977="","",官網匯出!D1977)</f>
        <v/>
      </c>
      <c r="K1977" s="3" t="str">
        <f>IF(官網匯出!E1977="","",官網匯出!E1977)</f>
        <v/>
      </c>
      <c r="L1977" s="1" t="str">
        <f>IF(官網匯出!F1977="","",官網匯出!F1977)</f>
        <v/>
      </c>
      <c r="M1977" s="1" t="str">
        <f>IF(官網匯出!G1977="","",官網匯出!G1977)</f>
        <v/>
      </c>
      <c r="N1977" s="1" t="str">
        <f>IF(官網匯出!H1977="","",官網匯出!H1977)</f>
        <v/>
      </c>
      <c r="P1977" s="1" t="str">
        <f>IF(官網匯出!J1977="","",RIGHT(官網匯出!J1977,LEN(官網匯出!J1977)-2))</f>
        <v/>
      </c>
      <c r="Q1977" s="1" t="str">
        <f>IF(官網匯出!K1977="","",官網匯出!K1977)</f>
        <v/>
      </c>
      <c r="R1977" s="1" t="str">
        <f>IF(官網匯出!L1977="","",官網匯出!L1977)</f>
        <v/>
      </c>
      <c r="S1977" s="1" t="str">
        <f>IF(官網匯出!M1977="","",官網匯出!M1977)</f>
        <v/>
      </c>
      <c r="T1977" s="1" t="str">
        <f>IF(官網匯出!N1977="","",官網匯出!N1977)</f>
        <v/>
      </c>
      <c r="U1977" s="1" t="str">
        <f>IF(官網匯出!O1977="","",官網匯出!O1977)</f>
        <v/>
      </c>
      <c r="V1977" s="1" t="str">
        <f>IF(官網匯出!P1977="",IF(G1977="","",0),官網匯出!P1977)</f>
        <v/>
      </c>
      <c r="W1977" s="1" t="str">
        <f>IF(官網匯出!Q1977="",IF(G1977="","",0),官網匯出!Q1977)</f>
        <v/>
      </c>
      <c r="X1977" s="1" t="str">
        <f>IF(官網匯出!R1977="","",官網匯出!R1977)</f>
        <v/>
      </c>
      <c r="Y1977" s="1" t="str">
        <f>IF(官網匯出!S1977="","",官網匯出!S1977)</f>
        <v/>
      </c>
      <c r="Z1977" s="1" t="str">
        <f>IF(G1977="","",官網匯出!T1977)</f>
        <v/>
      </c>
      <c r="AA1977" s="1" t="str">
        <f>IF(G1977="","",官網匯出!AK1977)</f>
        <v/>
      </c>
      <c r="AB1977" s="1" t="str">
        <f>IF(G1977="","",IF(官網匯出!V1977="","",官網匯出!V1977))</f>
        <v/>
      </c>
      <c r="AJ1977" s="1" t="str">
        <f>IF(G1977="","",IF(官網匯出!AE1977="","",官網匯出!AE1977))</f>
        <v/>
      </c>
      <c r="AK1977" s="1" t="str">
        <f>IF(G1977="","",IF(官網匯出!AD1977="","",官網匯出!AD1977))</f>
        <v/>
      </c>
      <c r="AL1977" s="1" t="str">
        <f t="shared" si="343"/>
        <v>0</v>
      </c>
      <c r="AM1977" s="1" t="str">
        <f>IF(官網匯出!AG1977="","",官網匯出!AG1977)</f>
        <v/>
      </c>
      <c r="AN1977" s="1" t="str">
        <f>IF(G1977="","",IF(官網匯出!AH1977="","",官網匯出!AH1977))</f>
        <v/>
      </c>
      <c r="AO1977" s="14" t="str">
        <f t="shared" si="344"/>
        <v/>
      </c>
      <c r="AP1977" s="14" t="str">
        <f t="shared" si="345"/>
        <v>1</v>
      </c>
      <c r="AQ1977" s="14" t="str">
        <f t="shared" si="346"/>
        <v>0</v>
      </c>
      <c r="AR1977" s="1" t="str">
        <f t="shared" si="347"/>
        <v/>
      </c>
      <c r="AS1977" s="1" t="str">
        <f t="shared" si="348"/>
        <v/>
      </c>
      <c r="AT1977" s="1" t="str">
        <f t="shared" si="349"/>
        <v/>
      </c>
      <c r="AU1977" s="1" t="str">
        <f t="shared" si="340"/>
        <v/>
      </c>
      <c r="AV1977" s="1" t="e">
        <f>IF(VLOOKUP(G1977,官網匯出!A:AQ,42,FALSE)="","[黃金盾官網]",VLOOKUP(G1977,官網匯出!A:AQ,42,FALSE))</f>
        <v>#N/A</v>
      </c>
      <c r="AW1977" s="1" t="e">
        <f>IF(LEFT(VLOOKUP(G1977,官網匯出!A:AS,43,FALSE),2)="","web",LEFT(VLOOKUP(G1977,官網匯出!A:AS,43,FALSE),2))</f>
        <v>#N/A</v>
      </c>
      <c r="AX1977" s="1" t="str">
        <f t="shared" si="350"/>
        <v>O</v>
      </c>
    </row>
    <row r="1978" spans="1:50">
      <c r="A1978" s="1" t="str">
        <f>IF(G1978="","",VLOOKUP(官網轉換!AW1978,團名!A:B,2,FALSE))</f>
        <v/>
      </c>
      <c r="B1978" s="1" t="str">
        <f>IF(G1978="","",IF(LEFT(VLOOKUP(G1978,官網匯出!A:AQ,43,0),2)="wf",VLOOKUP(VLOOKUP(G1978,官網匯出!A:AQ,43,0),團名!$I$1:$K$12,2,FALSE),"N0071"))</f>
        <v/>
      </c>
      <c r="C1978" s="1" t="str">
        <f>IFERROR(VLOOKUP(官網匯出!D1978,團名!E:G,3,FALSE),"")</f>
        <v/>
      </c>
      <c r="D1978" s="1" t="str">
        <f t="shared" si="341"/>
        <v/>
      </c>
      <c r="E1978" s="1" t="str">
        <f t="shared" si="342"/>
        <v/>
      </c>
      <c r="F1978" s="1" t="str">
        <f>IF(官網匯出!F1978="已付款","","B0012")</f>
        <v>B0012</v>
      </c>
      <c r="G1978" s="1" t="str">
        <f>IF(官網匯出!A1978="","",官網匯出!A1978)</f>
        <v/>
      </c>
      <c r="H1978" s="3" t="str">
        <f>IF(官網匯出!B1978="","",官網匯出!B1978)</f>
        <v/>
      </c>
      <c r="I1978" s="1" t="str">
        <f>IF(官網匯出!C1978="","",官網匯出!C1978)</f>
        <v/>
      </c>
      <c r="J1978" s="1" t="str">
        <f>IF(官網匯出!D1978="","",官網匯出!D1978)</f>
        <v/>
      </c>
      <c r="K1978" s="3" t="str">
        <f>IF(官網匯出!E1978="","",官網匯出!E1978)</f>
        <v/>
      </c>
      <c r="L1978" s="1" t="str">
        <f>IF(官網匯出!F1978="","",官網匯出!F1978)</f>
        <v/>
      </c>
      <c r="M1978" s="1" t="str">
        <f>IF(官網匯出!G1978="","",官網匯出!G1978)</f>
        <v/>
      </c>
      <c r="N1978" s="1" t="str">
        <f>IF(官網匯出!H1978="","",官網匯出!H1978)</f>
        <v/>
      </c>
      <c r="P1978" s="1" t="str">
        <f>IF(官網匯出!J1978="","",RIGHT(官網匯出!J1978,LEN(官網匯出!J1978)-2))</f>
        <v/>
      </c>
      <c r="Q1978" s="1" t="str">
        <f>IF(官網匯出!K1978="","",官網匯出!K1978)</f>
        <v/>
      </c>
      <c r="R1978" s="1" t="str">
        <f>IF(官網匯出!L1978="","",官網匯出!L1978)</f>
        <v/>
      </c>
      <c r="S1978" s="1" t="str">
        <f>IF(官網匯出!M1978="","",官網匯出!M1978)</f>
        <v/>
      </c>
      <c r="T1978" s="1" t="str">
        <f>IF(官網匯出!N1978="","",官網匯出!N1978)</f>
        <v/>
      </c>
      <c r="U1978" s="1" t="str">
        <f>IF(官網匯出!O1978="","",官網匯出!O1978)</f>
        <v/>
      </c>
      <c r="V1978" s="1" t="str">
        <f>IF(官網匯出!P1978="",IF(G1978="","",0),官網匯出!P1978)</f>
        <v/>
      </c>
      <c r="W1978" s="1" t="str">
        <f>IF(官網匯出!Q1978="",IF(G1978="","",0),官網匯出!Q1978)</f>
        <v/>
      </c>
      <c r="X1978" s="1" t="str">
        <f>IF(官網匯出!R1978="","",官網匯出!R1978)</f>
        <v/>
      </c>
      <c r="Y1978" s="1" t="str">
        <f>IF(官網匯出!S1978="","",官網匯出!S1978)</f>
        <v/>
      </c>
      <c r="Z1978" s="1" t="str">
        <f>IF(G1978="","",官網匯出!T1978)</f>
        <v/>
      </c>
      <c r="AA1978" s="1" t="str">
        <f>IF(G1978="","",官網匯出!AK1978)</f>
        <v/>
      </c>
      <c r="AB1978" s="1" t="str">
        <f>IF(G1978="","",IF(官網匯出!V1978="","",官網匯出!V1978))</f>
        <v/>
      </c>
      <c r="AJ1978" s="1" t="str">
        <f>IF(G1978="","",IF(官網匯出!AE1978="","",官網匯出!AE1978))</f>
        <v/>
      </c>
      <c r="AK1978" s="1" t="str">
        <f>IF(G1978="","",IF(官網匯出!AD1978="","",官網匯出!AD1978))</f>
        <v/>
      </c>
      <c r="AL1978" s="1" t="str">
        <f t="shared" si="343"/>
        <v>0</v>
      </c>
      <c r="AM1978" s="1" t="str">
        <f>IF(官網匯出!AG1978="","",官網匯出!AG1978)</f>
        <v/>
      </c>
      <c r="AN1978" s="1" t="str">
        <f>IF(G1978="","",IF(官網匯出!AH1978="","",官網匯出!AH1978))</f>
        <v/>
      </c>
      <c r="AO1978" s="14" t="str">
        <f t="shared" si="344"/>
        <v/>
      </c>
      <c r="AP1978" s="14" t="str">
        <f t="shared" si="345"/>
        <v>1</v>
      </c>
      <c r="AQ1978" s="14" t="str">
        <f t="shared" si="346"/>
        <v>0</v>
      </c>
      <c r="AR1978" s="1" t="str">
        <f t="shared" si="347"/>
        <v/>
      </c>
      <c r="AS1978" s="1" t="str">
        <f t="shared" si="348"/>
        <v/>
      </c>
      <c r="AT1978" s="1" t="str">
        <f t="shared" si="349"/>
        <v/>
      </c>
      <c r="AU1978" s="1" t="str">
        <f t="shared" si="340"/>
        <v/>
      </c>
      <c r="AV1978" s="1" t="e">
        <f>IF(VLOOKUP(G1978,官網匯出!A:AQ,42,FALSE)="","[黃金盾官網]",VLOOKUP(G1978,官網匯出!A:AQ,42,FALSE))</f>
        <v>#N/A</v>
      </c>
      <c r="AW1978" s="1" t="e">
        <f>IF(LEFT(VLOOKUP(G1978,官網匯出!A:AS,43,FALSE),2)="","web",LEFT(VLOOKUP(G1978,官網匯出!A:AS,43,FALSE),2))</f>
        <v>#N/A</v>
      </c>
      <c r="AX1978" s="1" t="str">
        <f t="shared" si="350"/>
        <v>O</v>
      </c>
    </row>
    <row r="1979" spans="1:50">
      <c r="A1979" s="1" t="str">
        <f>IF(G1979="","",VLOOKUP(官網轉換!AW1979,團名!A:B,2,FALSE))</f>
        <v/>
      </c>
      <c r="B1979" s="1" t="str">
        <f>IF(G1979="","",IF(LEFT(VLOOKUP(G1979,官網匯出!A:AQ,43,0),2)="wf",VLOOKUP(VLOOKUP(G1979,官網匯出!A:AQ,43,0),團名!$I$1:$K$12,2,FALSE),"N0071"))</f>
        <v/>
      </c>
      <c r="C1979" s="1" t="str">
        <f>IFERROR(VLOOKUP(官網匯出!D1979,團名!E:G,3,FALSE),"")</f>
        <v/>
      </c>
      <c r="D1979" s="1" t="str">
        <f t="shared" si="341"/>
        <v/>
      </c>
      <c r="E1979" s="1" t="str">
        <f t="shared" si="342"/>
        <v/>
      </c>
      <c r="F1979" s="1" t="str">
        <f>IF(官網匯出!F1979="已付款","","B0012")</f>
        <v>B0012</v>
      </c>
      <c r="G1979" s="1" t="str">
        <f>IF(官網匯出!A1979="","",官網匯出!A1979)</f>
        <v/>
      </c>
      <c r="H1979" s="3" t="str">
        <f>IF(官網匯出!B1979="","",官網匯出!B1979)</f>
        <v/>
      </c>
      <c r="I1979" s="1" t="str">
        <f>IF(官網匯出!C1979="","",官網匯出!C1979)</f>
        <v/>
      </c>
      <c r="J1979" s="1" t="str">
        <f>IF(官網匯出!D1979="","",官網匯出!D1979)</f>
        <v/>
      </c>
      <c r="K1979" s="3" t="str">
        <f>IF(官網匯出!E1979="","",官網匯出!E1979)</f>
        <v/>
      </c>
      <c r="L1979" s="1" t="str">
        <f>IF(官網匯出!F1979="","",官網匯出!F1979)</f>
        <v/>
      </c>
      <c r="M1979" s="1" t="str">
        <f>IF(官網匯出!G1979="","",官網匯出!G1979)</f>
        <v/>
      </c>
      <c r="N1979" s="1" t="str">
        <f>IF(官網匯出!H1979="","",官網匯出!H1979)</f>
        <v/>
      </c>
      <c r="P1979" s="1" t="str">
        <f>IF(官網匯出!J1979="","",RIGHT(官網匯出!J1979,LEN(官網匯出!J1979)-2))</f>
        <v/>
      </c>
      <c r="Q1979" s="1" t="str">
        <f>IF(官網匯出!K1979="","",官網匯出!K1979)</f>
        <v/>
      </c>
      <c r="R1979" s="1" t="str">
        <f>IF(官網匯出!L1979="","",官網匯出!L1979)</f>
        <v/>
      </c>
      <c r="S1979" s="1" t="str">
        <f>IF(官網匯出!M1979="","",官網匯出!M1979)</f>
        <v/>
      </c>
      <c r="T1979" s="1" t="str">
        <f>IF(官網匯出!N1979="","",官網匯出!N1979)</f>
        <v/>
      </c>
      <c r="U1979" s="1" t="str">
        <f>IF(官網匯出!O1979="","",官網匯出!O1979)</f>
        <v/>
      </c>
      <c r="V1979" s="1" t="str">
        <f>IF(官網匯出!P1979="",IF(G1979="","",0),官網匯出!P1979)</f>
        <v/>
      </c>
      <c r="W1979" s="1" t="str">
        <f>IF(官網匯出!Q1979="",IF(G1979="","",0),官網匯出!Q1979)</f>
        <v/>
      </c>
      <c r="X1979" s="1" t="str">
        <f>IF(官網匯出!R1979="","",官網匯出!R1979)</f>
        <v/>
      </c>
      <c r="Y1979" s="1" t="str">
        <f>IF(官網匯出!S1979="","",官網匯出!S1979)</f>
        <v/>
      </c>
      <c r="Z1979" s="1" t="str">
        <f>IF(G1979="","",官網匯出!T1979)</f>
        <v/>
      </c>
      <c r="AA1979" s="1" t="str">
        <f>IF(G1979="","",官網匯出!AK1979)</f>
        <v/>
      </c>
      <c r="AB1979" s="1" t="str">
        <f>IF(G1979="","",IF(官網匯出!V1979="","",官網匯出!V1979))</f>
        <v/>
      </c>
      <c r="AJ1979" s="1" t="str">
        <f>IF(G1979="","",IF(官網匯出!AE1979="","",官網匯出!AE1979))</f>
        <v/>
      </c>
      <c r="AK1979" s="1" t="str">
        <f>IF(G1979="","",IF(官網匯出!AD1979="","",官網匯出!AD1979))</f>
        <v/>
      </c>
      <c r="AL1979" s="1" t="str">
        <f t="shared" si="343"/>
        <v>0</v>
      </c>
      <c r="AM1979" s="1" t="str">
        <f>IF(官網匯出!AG1979="","",官網匯出!AG1979)</f>
        <v/>
      </c>
      <c r="AN1979" s="1" t="str">
        <f>IF(G1979="","",IF(官網匯出!AH1979="","",官網匯出!AH1979))</f>
        <v/>
      </c>
      <c r="AO1979" s="14" t="str">
        <f t="shared" si="344"/>
        <v/>
      </c>
      <c r="AP1979" s="14" t="str">
        <f t="shared" si="345"/>
        <v>1</v>
      </c>
      <c r="AQ1979" s="14" t="str">
        <f t="shared" si="346"/>
        <v>0</v>
      </c>
      <c r="AR1979" s="1" t="str">
        <f t="shared" si="347"/>
        <v/>
      </c>
      <c r="AS1979" s="1" t="str">
        <f t="shared" si="348"/>
        <v/>
      </c>
      <c r="AT1979" s="1" t="str">
        <f t="shared" si="349"/>
        <v/>
      </c>
      <c r="AU1979" s="1" t="str">
        <f t="shared" si="340"/>
        <v/>
      </c>
      <c r="AV1979" s="1" t="e">
        <f>IF(VLOOKUP(G1979,官網匯出!A:AQ,42,FALSE)="","[黃金盾官網]",VLOOKUP(G1979,官網匯出!A:AQ,42,FALSE))</f>
        <v>#N/A</v>
      </c>
      <c r="AW1979" s="1" t="e">
        <f>IF(LEFT(VLOOKUP(G1979,官網匯出!A:AS,43,FALSE),2)="","web",LEFT(VLOOKUP(G1979,官網匯出!A:AS,43,FALSE),2))</f>
        <v>#N/A</v>
      </c>
      <c r="AX1979" s="1" t="str">
        <f t="shared" si="350"/>
        <v>O</v>
      </c>
    </row>
    <row r="1980" spans="1:50">
      <c r="A1980" s="1" t="str">
        <f>IF(G1980="","",VLOOKUP(官網轉換!AW1980,團名!A:B,2,FALSE))</f>
        <v/>
      </c>
      <c r="B1980" s="1" t="str">
        <f>IF(G1980="","",IF(LEFT(VLOOKUP(G1980,官網匯出!A:AQ,43,0),2)="wf",VLOOKUP(VLOOKUP(G1980,官網匯出!A:AQ,43,0),團名!$I$1:$K$12,2,FALSE),"N0071"))</f>
        <v/>
      </c>
      <c r="C1980" s="1" t="str">
        <f>IFERROR(VLOOKUP(官網匯出!D1980,團名!E:G,3,FALSE),"")</f>
        <v/>
      </c>
      <c r="D1980" s="1" t="str">
        <f t="shared" si="341"/>
        <v/>
      </c>
      <c r="E1980" s="1" t="str">
        <f t="shared" si="342"/>
        <v/>
      </c>
      <c r="F1980" s="1" t="str">
        <f>IF(官網匯出!F1980="已付款","","B0012")</f>
        <v>B0012</v>
      </c>
      <c r="G1980" s="1" t="str">
        <f>IF(官網匯出!A1980="","",官網匯出!A1980)</f>
        <v/>
      </c>
      <c r="H1980" s="3" t="str">
        <f>IF(官網匯出!B1980="","",官網匯出!B1980)</f>
        <v/>
      </c>
      <c r="I1980" s="1" t="str">
        <f>IF(官網匯出!C1980="","",官網匯出!C1980)</f>
        <v/>
      </c>
      <c r="J1980" s="1" t="str">
        <f>IF(官網匯出!D1980="","",官網匯出!D1980)</f>
        <v/>
      </c>
      <c r="K1980" s="3" t="str">
        <f>IF(官網匯出!E1980="","",官網匯出!E1980)</f>
        <v/>
      </c>
      <c r="L1980" s="1" t="str">
        <f>IF(官網匯出!F1980="","",官網匯出!F1980)</f>
        <v/>
      </c>
      <c r="M1980" s="1" t="str">
        <f>IF(官網匯出!G1980="","",官網匯出!G1980)</f>
        <v/>
      </c>
      <c r="N1980" s="1" t="str">
        <f>IF(官網匯出!H1980="","",官網匯出!H1980)</f>
        <v/>
      </c>
      <c r="P1980" s="1" t="str">
        <f>IF(官網匯出!J1980="","",RIGHT(官網匯出!J1980,LEN(官網匯出!J1980)-2))</f>
        <v/>
      </c>
      <c r="Q1980" s="1" t="str">
        <f>IF(官網匯出!K1980="","",官網匯出!K1980)</f>
        <v/>
      </c>
      <c r="R1980" s="1" t="str">
        <f>IF(官網匯出!L1980="","",官網匯出!L1980)</f>
        <v/>
      </c>
      <c r="S1980" s="1" t="str">
        <f>IF(官網匯出!M1980="","",官網匯出!M1980)</f>
        <v/>
      </c>
      <c r="T1980" s="1" t="str">
        <f>IF(官網匯出!N1980="","",官網匯出!N1980)</f>
        <v/>
      </c>
      <c r="U1980" s="1" t="str">
        <f>IF(官網匯出!O1980="","",官網匯出!O1980)</f>
        <v/>
      </c>
      <c r="V1980" s="1" t="str">
        <f>IF(官網匯出!P1980="",IF(G1980="","",0),官網匯出!P1980)</f>
        <v/>
      </c>
      <c r="W1980" s="1" t="str">
        <f>IF(官網匯出!Q1980="",IF(G1980="","",0),官網匯出!Q1980)</f>
        <v/>
      </c>
      <c r="X1980" s="1" t="str">
        <f>IF(官網匯出!R1980="","",官網匯出!R1980)</f>
        <v/>
      </c>
      <c r="Y1980" s="1" t="str">
        <f>IF(官網匯出!S1980="","",官網匯出!S1980)</f>
        <v/>
      </c>
      <c r="Z1980" s="1" t="str">
        <f>IF(G1980="","",官網匯出!T1980)</f>
        <v/>
      </c>
      <c r="AA1980" s="1" t="str">
        <f>IF(G1980="","",官網匯出!AK1980)</f>
        <v/>
      </c>
      <c r="AB1980" s="1" t="str">
        <f>IF(G1980="","",IF(官網匯出!V1980="","",官網匯出!V1980))</f>
        <v/>
      </c>
      <c r="AJ1980" s="1" t="str">
        <f>IF(G1980="","",IF(官網匯出!AE1980="","",官網匯出!AE1980))</f>
        <v/>
      </c>
      <c r="AK1980" s="1" t="str">
        <f>IF(G1980="","",IF(官網匯出!AD1980="","",官網匯出!AD1980))</f>
        <v/>
      </c>
      <c r="AL1980" s="1" t="str">
        <f t="shared" si="343"/>
        <v>0</v>
      </c>
      <c r="AM1980" s="1" t="str">
        <f>IF(官網匯出!AG1980="","",官網匯出!AG1980)</f>
        <v/>
      </c>
      <c r="AN1980" s="1" t="str">
        <f>IF(G1980="","",IF(官網匯出!AH1980="","",官網匯出!AH1980))</f>
        <v/>
      </c>
      <c r="AO1980" s="14" t="str">
        <f t="shared" si="344"/>
        <v/>
      </c>
      <c r="AP1980" s="14" t="str">
        <f t="shared" si="345"/>
        <v>1</v>
      </c>
      <c r="AQ1980" s="14" t="str">
        <f t="shared" si="346"/>
        <v>0</v>
      </c>
      <c r="AR1980" s="1" t="str">
        <f t="shared" si="347"/>
        <v/>
      </c>
      <c r="AS1980" s="1" t="str">
        <f t="shared" si="348"/>
        <v/>
      </c>
      <c r="AT1980" s="1" t="str">
        <f t="shared" si="349"/>
        <v/>
      </c>
      <c r="AU1980" s="1" t="str">
        <f t="shared" si="340"/>
        <v/>
      </c>
      <c r="AV1980" s="1" t="e">
        <f>IF(VLOOKUP(G1980,官網匯出!A:AQ,42,FALSE)="","[黃金盾官網]",VLOOKUP(G1980,官網匯出!A:AQ,42,FALSE))</f>
        <v>#N/A</v>
      </c>
      <c r="AW1980" s="1" t="e">
        <f>IF(LEFT(VLOOKUP(G1980,官網匯出!A:AS,43,FALSE),2)="","web",LEFT(VLOOKUP(G1980,官網匯出!A:AS,43,FALSE),2))</f>
        <v>#N/A</v>
      </c>
      <c r="AX1980" s="1" t="str">
        <f t="shared" si="350"/>
        <v>O</v>
      </c>
    </row>
    <row r="1981" spans="1:50">
      <c r="A1981" s="1" t="str">
        <f>IF(G1981="","",VLOOKUP(官網轉換!AW1981,團名!A:B,2,FALSE))</f>
        <v/>
      </c>
      <c r="B1981" s="1" t="str">
        <f>IF(G1981="","",IF(LEFT(VLOOKUP(G1981,官網匯出!A:AQ,43,0),2)="wf",VLOOKUP(VLOOKUP(G1981,官網匯出!A:AQ,43,0),團名!$I$1:$K$12,2,FALSE),"N0071"))</f>
        <v/>
      </c>
      <c r="C1981" s="1" t="str">
        <f>IFERROR(VLOOKUP(官網匯出!D1981,團名!E:G,3,FALSE),"")</f>
        <v/>
      </c>
      <c r="D1981" s="1" t="str">
        <f t="shared" si="341"/>
        <v/>
      </c>
      <c r="E1981" s="1" t="str">
        <f t="shared" si="342"/>
        <v/>
      </c>
      <c r="F1981" s="1" t="str">
        <f>IF(官網匯出!F1981="已付款","","B0012")</f>
        <v>B0012</v>
      </c>
      <c r="G1981" s="1" t="str">
        <f>IF(官網匯出!A1981="","",官網匯出!A1981)</f>
        <v/>
      </c>
      <c r="H1981" s="3" t="str">
        <f>IF(官網匯出!B1981="","",官網匯出!B1981)</f>
        <v/>
      </c>
      <c r="I1981" s="1" t="str">
        <f>IF(官網匯出!C1981="","",官網匯出!C1981)</f>
        <v/>
      </c>
      <c r="J1981" s="1" t="str">
        <f>IF(官網匯出!D1981="","",官網匯出!D1981)</f>
        <v/>
      </c>
      <c r="K1981" s="3" t="str">
        <f>IF(官網匯出!E1981="","",官網匯出!E1981)</f>
        <v/>
      </c>
      <c r="L1981" s="1" t="str">
        <f>IF(官網匯出!F1981="","",官網匯出!F1981)</f>
        <v/>
      </c>
      <c r="M1981" s="1" t="str">
        <f>IF(官網匯出!G1981="","",官網匯出!G1981)</f>
        <v/>
      </c>
      <c r="N1981" s="1" t="str">
        <f>IF(官網匯出!H1981="","",官網匯出!H1981)</f>
        <v/>
      </c>
      <c r="P1981" s="1" t="str">
        <f>IF(官網匯出!J1981="","",RIGHT(官網匯出!J1981,LEN(官網匯出!J1981)-2))</f>
        <v/>
      </c>
      <c r="Q1981" s="1" t="str">
        <f>IF(官網匯出!K1981="","",官網匯出!K1981)</f>
        <v/>
      </c>
      <c r="R1981" s="1" t="str">
        <f>IF(官網匯出!L1981="","",官網匯出!L1981)</f>
        <v/>
      </c>
      <c r="S1981" s="1" t="str">
        <f>IF(官網匯出!M1981="","",官網匯出!M1981)</f>
        <v/>
      </c>
      <c r="T1981" s="1" t="str">
        <f>IF(官網匯出!N1981="","",官網匯出!N1981)</f>
        <v/>
      </c>
      <c r="U1981" s="1" t="str">
        <f>IF(官網匯出!O1981="","",官網匯出!O1981)</f>
        <v/>
      </c>
      <c r="V1981" s="1" t="str">
        <f>IF(官網匯出!P1981="",IF(G1981="","",0),官網匯出!P1981)</f>
        <v/>
      </c>
      <c r="W1981" s="1" t="str">
        <f>IF(官網匯出!Q1981="",IF(G1981="","",0),官網匯出!Q1981)</f>
        <v/>
      </c>
      <c r="X1981" s="1" t="str">
        <f>IF(官網匯出!R1981="","",官網匯出!R1981)</f>
        <v/>
      </c>
      <c r="Y1981" s="1" t="str">
        <f>IF(官網匯出!S1981="","",官網匯出!S1981)</f>
        <v/>
      </c>
      <c r="Z1981" s="1" t="str">
        <f>IF(G1981="","",官網匯出!T1981)</f>
        <v/>
      </c>
      <c r="AA1981" s="1" t="str">
        <f>IF(G1981="","",官網匯出!AK1981)</f>
        <v/>
      </c>
      <c r="AB1981" s="1" t="str">
        <f>IF(G1981="","",IF(官網匯出!V1981="","",官網匯出!V1981))</f>
        <v/>
      </c>
      <c r="AJ1981" s="1" t="str">
        <f>IF(G1981="","",IF(官網匯出!AE1981="","",官網匯出!AE1981))</f>
        <v/>
      </c>
      <c r="AK1981" s="1" t="str">
        <f>IF(G1981="","",IF(官網匯出!AD1981="","",官網匯出!AD1981))</f>
        <v/>
      </c>
      <c r="AL1981" s="1" t="str">
        <f t="shared" si="343"/>
        <v>0</v>
      </c>
      <c r="AM1981" s="1" t="str">
        <f>IF(官網匯出!AG1981="","",官網匯出!AG1981)</f>
        <v/>
      </c>
      <c r="AN1981" s="1" t="str">
        <f>IF(G1981="","",IF(官網匯出!AH1981="","",官網匯出!AH1981))</f>
        <v/>
      </c>
      <c r="AO1981" s="14" t="str">
        <f t="shared" si="344"/>
        <v/>
      </c>
      <c r="AP1981" s="14" t="str">
        <f t="shared" si="345"/>
        <v>1</v>
      </c>
      <c r="AQ1981" s="14" t="str">
        <f t="shared" si="346"/>
        <v>0</v>
      </c>
      <c r="AR1981" s="1" t="str">
        <f t="shared" si="347"/>
        <v/>
      </c>
      <c r="AS1981" s="1" t="str">
        <f t="shared" si="348"/>
        <v/>
      </c>
      <c r="AT1981" s="1" t="str">
        <f t="shared" si="349"/>
        <v/>
      </c>
      <c r="AU1981" s="1" t="str">
        <f t="shared" si="340"/>
        <v/>
      </c>
      <c r="AV1981" s="1" t="e">
        <f>IF(VLOOKUP(G1981,官網匯出!A:AQ,42,FALSE)="","[黃金盾官網]",VLOOKUP(G1981,官網匯出!A:AQ,42,FALSE))</f>
        <v>#N/A</v>
      </c>
      <c r="AW1981" s="1" t="e">
        <f>IF(LEFT(VLOOKUP(G1981,官網匯出!A:AS,43,FALSE),2)="","web",LEFT(VLOOKUP(G1981,官網匯出!A:AS,43,FALSE),2))</f>
        <v>#N/A</v>
      </c>
      <c r="AX1981" s="1" t="str">
        <f t="shared" si="350"/>
        <v>O</v>
      </c>
    </row>
    <row r="1982" spans="1:50">
      <c r="A1982" s="1" t="str">
        <f>IF(G1982="","",VLOOKUP(官網轉換!AW1982,團名!A:B,2,FALSE))</f>
        <v/>
      </c>
      <c r="B1982" s="1" t="str">
        <f>IF(G1982="","",IF(LEFT(VLOOKUP(G1982,官網匯出!A:AQ,43,0),2)="wf",VLOOKUP(VLOOKUP(G1982,官網匯出!A:AQ,43,0),團名!$I$1:$K$12,2,FALSE),"N0071"))</f>
        <v/>
      </c>
      <c r="C1982" s="1" t="str">
        <f>IFERROR(VLOOKUP(官網匯出!D1982,團名!E:G,3,FALSE),"")</f>
        <v/>
      </c>
      <c r="D1982" s="1" t="str">
        <f t="shared" si="341"/>
        <v/>
      </c>
      <c r="E1982" s="1" t="str">
        <f t="shared" si="342"/>
        <v/>
      </c>
      <c r="F1982" s="1" t="str">
        <f>IF(官網匯出!F1982="已付款","","B0012")</f>
        <v>B0012</v>
      </c>
      <c r="G1982" s="1" t="str">
        <f>IF(官網匯出!A1982="","",官網匯出!A1982)</f>
        <v/>
      </c>
      <c r="H1982" s="3" t="str">
        <f>IF(官網匯出!B1982="","",官網匯出!B1982)</f>
        <v/>
      </c>
      <c r="I1982" s="1" t="str">
        <f>IF(官網匯出!C1982="","",官網匯出!C1982)</f>
        <v/>
      </c>
      <c r="J1982" s="1" t="str">
        <f>IF(官網匯出!D1982="","",官網匯出!D1982)</f>
        <v/>
      </c>
      <c r="K1982" s="3" t="str">
        <f>IF(官網匯出!E1982="","",官網匯出!E1982)</f>
        <v/>
      </c>
      <c r="L1982" s="1" t="str">
        <f>IF(官網匯出!F1982="","",官網匯出!F1982)</f>
        <v/>
      </c>
      <c r="M1982" s="1" t="str">
        <f>IF(官網匯出!G1982="","",官網匯出!G1982)</f>
        <v/>
      </c>
      <c r="N1982" s="1" t="str">
        <f>IF(官網匯出!H1982="","",官網匯出!H1982)</f>
        <v/>
      </c>
      <c r="P1982" s="1" t="str">
        <f>IF(官網匯出!J1982="","",RIGHT(官網匯出!J1982,LEN(官網匯出!J1982)-2))</f>
        <v/>
      </c>
      <c r="Q1982" s="1" t="str">
        <f>IF(官網匯出!K1982="","",官網匯出!K1982)</f>
        <v/>
      </c>
      <c r="R1982" s="1" t="str">
        <f>IF(官網匯出!L1982="","",官網匯出!L1982)</f>
        <v/>
      </c>
      <c r="S1982" s="1" t="str">
        <f>IF(官網匯出!M1982="","",官網匯出!M1982)</f>
        <v/>
      </c>
      <c r="T1982" s="1" t="str">
        <f>IF(官網匯出!N1982="","",官網匯出!N1982)</f>
        <v/>
      </c>
      <c r="U1982" s="1" t="str">
        <f>IF(官網匯出!O1982="","",官網匯出!O1982)</f>
        <v/>
      </c>
      <c r="V1982" s="1" t="str">
        <f>IF(官網匯出!P1982="",IF(G1982="","",0),官網匯出!P1982)</f>
        <v/>
      </c>
      <c r="W1982" s="1" t="str">
        <f>IF(官網匯出!Q1982="",IF(G1982="","",0),官網匯出!Q1982)</f>
        <v/>
      </c>
      <c r="X1982" s="1" t="str">
        <f>IF(官網匯出!R1982="","",官網匯出!R1982)</f>
        <v/>
      </c>
      <c r="Y1982" s="1" t="str">
        <f>IF(官網匯出!S1982="","",官網匯出!S1982)</f>
        <v/>
      </c>
      <c r="Z1982" s="1" t="str">
        <f>IF(G1982="","",官網匯出!T1982)</f>
        <v/>
      </c>
      <c r="AA1982" s="1" t="str">
        <f>IF(G1982="","",官網匯出!AK1982)</f>
        <v/>
      </c>
      <c r="AB1982" s="1" t="str">
        <f>IF(G1982="","",IF(官網匯出!V1982="","",官網匯出!V1982))</f>
        <v/>
      </c>
      <c r="AJ1982" s="1" t="str">
        <f>IF(G1982="","",IF(官網匯出!AE1982="","",官網匯出!AE1982))</f>
        <v/>
      </c>
      <c r="AK1982" s="1" t="str">
        <f>IF(G1982="","",IF(官網匯出!AD1982="","",官網匯出!AD1982))</f>
        <v/>
      </c>
      <c r="AL1982" s="1" t="str">
        <f t="shared" si="343"/>
        <v>0</v>
      </c>
      <c r="AM1982" s="1" t="str">
        <f>IF(官網匯出!AG1982="","",官網匯出!AG1982)</f>
        <v/>
      </c>
      <c r="AN1982" s="1" t="str">
        <f>IF(G1982="","",IF(官網匯出!AH1982="","",官網匯出!AH1982))</f>
        <v/>
      </c>
      <c r="AO1982" s="14" t="str">
        <f t="shared" si="344"/>
        <v/>
      </c>
      <c r="AP1982" s="14" t="str">
        <f t="shared" si="345"/>
        <v>1</v>
      </c>
      <c r="AQ1982" s="14" t="str">
        <f t="shared" si="346"/>
        <v>0</v>
      </c>
      <c r="AR1982" s="1" t="str">
        <f t="shared" si="347"/>
        <v/>
      </c>
      <c r="AS1982" s="1" t="str">
        <f t="shared" si="348"/>
        <v/>
      </c>
      <c r="AT1982" s="1" t="str">
        <f t="shared" si="349"/>
        <v/>
      </c>
      <c r="AU1982" s="1" t="str">
        <f t="shared" si="340"/>
        <v/>
      </c>
      <c r="AV1982" s="1" t="e">
        <f>IF(VLOOKUP(G1982,官網匯出!A:AQ,42,FALSE)="","[黃金盾官網]",VLOOKUP(G1982,官網匯出!A:AQ,42,FALSE))</f>
        <v>#N/A</v>
      </c>
      <c r="AW1982" s="1" t="e">
        <f>IF(LEFT(VLOOKUP(G1982,官網匯出!A:AS,43,FALSE),2)="","web",LEFT(VLOOKUP(G1982,官網匯出!A:AS,43,FALSE),2))</f>
        <v>#N/A</v>
      </c>
      <c r="AX1982" s="1" t="str">
        <f t="shared" si="350"/>
        <v>O</v>
      </c>
    </row>
    <row r="1983" spans="1:50">
      <c r="A1983" s="1" t="str">
        <f>IF(G1983="","",VLOOKUP(官網轉換!AW1983,團名!A:B,2,FALSE))</f>
        <v/>
      </c>
      <c r="B1983" s="1" t="str">
        <f>IF(G1983="","",IF(LEFT(VLOOKUP(G1983,官網匯出!A:AQ,43,0),2)="wf",VLOOKUP(VLOOKUP(G1983,官網匯出!A:AQ,43,0),團名!$I$1:$K$12,2,FALSE),"N0071"))</f>
        <v/>
      </c>
      <c r="C1983" s="1" t="str">
        <f>IFERROR(VLOOKUP(官網匯出!D1983,團名!E:G,3,FALSE),"")</f>
        <v/>
      </c>
      <c r="D1983" s="1" t="str">
        <f t="shared" si="341"/>
        <v/>
      </c>
      <c r="E1983" s="1" t="str">
        <f t="shared" si="342"/>
        <v/>
      </c>
      <c r="F1983" s="1" t="str">
        <f>IF(官網匯出!F1983="已付款","","B0012")</f>
        <v>B0012</v>
      </c>
      <c r="G1983" s="1" t="str">
        <f>IF(官網匯出!A1983="","",官網匯出!A1983)</f>
        <v/>
      </c>
      <c r="H1983" s="3" t="str">
        <f>IF(官網匯出!B1983="","",官網匯出!B1983)</f>
        <v/>
      </c>
      <c r="I1983" s="1" t="str">
        <f>IF(官網匯出!C1983="","",官網匯出!C1983)</f>
        <v/>
      </c>
      <c r="J1983" s="1" t="str">
        <f>IF(官網匯出!D1983="","",官網匯出!D1983)</f>
        <v/>
      </c>
      <c r="K1983" s="3" t="str">
        <f>IF(官網匯出!E1983="","",官網匯出!E1983)</f>
        <v/>
      </c>
      <c r="L1983" s="1" t="str">
        <f>IF(官網匯出!F1983="","",官網匯出!F1983)</f>
        <v/>
      </c>
      <c r="M1983" s="1" t="str">
        <f>IF(官網匯出!G1983="","",官網匯出!G1983)</f>
        <v/>
      </c>
      <c r="N1983" s="1" t="str">
        <f>IF(官網匯出!H1983="","",官網匯出!H1983)</f>
        <v/>
      </c>
      <c r="P1983" s="1" t="str">
        <f>IF(官網匯出!J1983="","",RIGHT(官網匯出!J1983,LEN(官網匯出!J1983)-2))</f>
        <v/>
      </c>
      <c r="Q1983" s="1" t="str">
        <f>IF(官網匯出!K1983="","",官網匯出!K1983)</f>
        <v/>
      </c>
      <c r="R1983" s="1" t="str">
        <f>IF(官網匯出!L1983="","",官網匯出!L1983)</f>
        <v/>
      </c>
      <c r="S1983" s="1" t="str">
        <f>IF(官網匯出!M1983="","",官網匯出!M1983)</f>
        <v/>
      </c>
      <c r="T1983" s="1" t="str">
        <f>IF(官網匯出!N1983="","",官網匯出!N1983)</f>
        <v/>
      </c>
      <c r="U1983" s="1" t="str">
        <f>IF(官網匯出!O1983="","",官網匯出!O1983)</f>
        <v/>
      </c>
      <c r="V1983" s="1" t="str">
        <f>IF(官網匯出!P1983="",IF(G1983="","",0),官網匯出!P1983)</f>
        <v/>
      </c>
      <c r="W1983" s="1" t="str">
        <f>IF(官網匯出!Q1983="",IF(G1983="","",0),官網匯出!Q1983)</f>
        <v/>
      </c>
      <c r="X1983" s="1" t="str">
        <f>IF(官網匯出!R1983="","",官網匯出!R1983)</f>
        <v/>
      </c>
      <c r="Y1983" s="1" t="str">
        <f>IF(官網匯出!S1983="","",官網匯出!S1983)</f>
        <v/>
      </c>
      <c r="Z1983" s="1" t="str">
        <f>IF(G1983="","",官網匯出!T1983)</f>
        <v/>
      </c>
      <c r="AA1983" s="1" t="str">
        <f>IF(G1983="","",官網匯出!AK1983)</f>
        <v/>
      </c>
      <c r="AB1983" s="1" t="str">
        <f>IF(G1983="","",IF(官網匯出!V1983="","",官網匯出!V1983))</f>
        <v/>
      </c>
      <c r="AJ1983" s="1" t="str">
        <f>IF(G1983="","",IF(官網匯出!AE1983="","",官網匯出!AE1983))</f>
        <v/>
      </c>
      <c r="AK1983" s="1" t="str">
        <f>IF(G1983="","",IF(官網匯出!AD1983="","",官網匯出!AD1983))</f>
        <v/>
      </c>
      <c r="AL1983" s="1" t="str">
        <f t="shared" si="343"/>
        <v>0</v>
      </c>
      <c r="AM1983" s="1" t="str">
        <f>IF(官網匯出!AG1983="","",官網匯出!AG1983)</f>
        <v/>
      </c>
      <c r="AN1983" s="1" t="str">
        <f>IF(G1983="","",IF(官網匯出!AH1983="","",官網匯出!AH1983))</f>
        <v/>
      </c>
      <c r="AO1983" s="14" t="str">
        <f t="shared" si="344"/>
        <v/>
      </c>
      <c r="AP1983" s="14" t="str">
        <f t="shared" si="345"/>
        <v>1</v>
      </c>
      <c r="AQ1983" s="14" t="str">
        <f t="shared" si="346"/>
        <v>0</v>
      </c>
      <c r="AR1983" s="1" t="str">
        <f t="shared" si="347"/>
        <v/>
      </c>
      <c r="AS1983" s="1" t="str">
        <f t="shared" si="348"/>
        <v/>
      </c>
      <c r="AT1983" s="1" t="str">
        <f t="shared" si="349"/>
        <v/>
      </c>
      <c r="AU1983" s="1" t="str">
        <f t="shared" si="340"/>
        <v/>
      </c>
      <c r="AV1983" s="1" t="e">
        <f>IF(VLOOKUP(G1983,官網匯出!A:AQ,42,FALSE)="","[黃金盾官網]",VLOOKUP(G1983,官網匯出!A:AQ,42,FALSE))</f>
        <v>#N/A</v>
      </c>
      <c r="AW1983" s="1" t="e">
        <f>IF(LEFT(VLOOKUP(G1983,官網匯出!A:AS,43,FALSE),2)="","web",LEFT(VLOOKUP(G1983,官網匯出!A:AS,43,FALSE),2))</f>
        <v>#N/A</v>
      </c>
      <c r="AX1983" s="1" t="str">
        <f t="shared" si="350"/>
        <v>O</v>
      </c>
    </row>
    <row r="1984" spans="1:50">
      <c r="A1984" s="1" t="str">
        <f>IF(G1984="","",VLOOKUP(官網轉換!AW1984,團名!A:B,2,FALSE))</f>
        <v/>
      </c>
      <c r="B1984" s="1" t="str">
        <f>IF(G1984="","",IF(LEFT(VLOOKUP(G1984,官網匯出!A:AQ,43,0),2)="wf",VLOOKUP(VLOOKUP(G1984,官網匯出!A:AQ,43,0),團名!$I$1:$K$12,2,FALSE),"N0071"))</f>
        <v/>
      </c>
      <c r="C1984" s="1" t="str">
        <f>IFERROR(VLOOKUP(官網匯出!D1984,團名!E:G,3,FALSE),"")</f>
        <v/>
      </c>
      <c r="D1984" s="1" t="str">
        <f t="shared" si="341"/>
        <v/>
      </c>
      <c r="E1984" s="1" t="str">
        <f t="shared" si="342"/>
        <v/>
      </c>
      <c r="F1984" s="1" t="str">
        <f>IF(官網匯出!F1984="已付款","","B0012")</f>
        <v>B0012</v>
      </c>
      <c r="G1984" s="1" t="str">
        <f>IF(官網匯出!A1984="","",官網匯出!A1984)</f>
        <v/>
      </c>
      <c r="H1984" s="3" t="str">
        <f>IF(官網匯出!B1984="","",官網匯出!B1984)</f>
        <v/>
      </c>
      <c r="I1984" s="1" t="str">
        <f>IF(官網匯出!C1984="","",官網匯出!C1984)</f>
        <v/>
      </c>
      <c r="J1984" s="1" t="str">
        <f>IF(官網匯出!D1984="","",官網匯出!D1984)</f>
        <v/>
      </c>
      <c r="K1984" s="3" t="str">
        <f>IF(官網匯出!E1984="","",官網匯出!E1984)</f>
        <v/>
      </c>
      <c r="L1984" s="1" t="str">
        <f>IF(官網匯出!F1984="","",官網匯出!F1984)</f>
        <v/>
      </c>
      <c r="M1984" s="1" t="str">
        <f>IF(官網匯出!G1984="","",官網匯出!G1984)</f>
        <v/>
      </c>
      <c r="N1984" s="1" t="str">
        <f>IF(官網匯出!H1984="","",官網匯出!H1984)</f>
        <v/>
      </c>
      <c r="P1984" s="1" t="str">
        <f>IF(官網匯出!J1984="","",RIGHT(官網匯出!J1984,LEN(官網匯出!J1984)-2))</f>
        <v/>
      </c>
      <c r="Q1984" s="1" t="str">
        <f>IF(官網匯出!K1984="","",官網匯出!K1984)</f>
        <v/>
      </c>
      <c r="R1984" s="1" t="str">
        <f>IF(官網匯出!L1984="","",官網匯出!L1984)</f>
        <v/>
      </c>
      <c r="S1984" s="1" t="str">
        <f>IF(官網匯出!M1984="","",官網匯出!M1984)</f>
        <v/>
      </c>
      <c r="T1984" s="1" t="str">
        <f>IF(官網匯出!N1984="","",官網匯出!N1984)</f>
        <v/>
      </c>
      <c r="U1984" s="1" t="str">
        <f>IF(官網匯出!O1984="","",官網匯出!O1984)</f>
        <v/>
      </c>
      <c r="V1984" s="1" t="str">
        <f>IF(官網匯出!P1984="",IF(G1984="","",0),官網匯出!P1984)</f>
        <v/>
      </c>
      <c r="W1984" s="1" t="str">
        <f>IF(官網匯出!Q1984="",IF(G1984="","",0),官網匯出!Q1984)</f>
        <v/>
      </c>
      <c r="X1984" s="1" t="str">
        <f>IF(官網匯出!R1984="","",官網匯出!R1984)</f>
        <v/>
      </c>
      <c r="Y1984" s="1" t="str">
        <f>IF(官網匯出!S1984="","",官網匯出!S1984)</f>
        <v/>
      </c>
      <c r="Z1984" s="1" t="str">
        <f>IF(G1984="","",官網匯出!T1984)</f>
        <v/>
      </c>
      <c r="AA1984" s="1" t="str">
        <f>IF(G1984="","",官網匯出!AK1984)</f>
        <v/>
      </c>
      <c r="AB1984" s="1" t="str">
        <f>IF(G1984="","",IF(官網匯出!V1984="","",官網匯出!V1984))</f>
        <v/>
      </c>
      <c r="AJ1984" s="1" t="str">
        <f>IF(G1984="","",IF(官網匯出!AE1984="","",官網匯出!AE1984))</f>
        <v/>
      </c>
      <c r="AK1984" s="1" t="str">
        <f>IF(G1984="","",IF(官網匯出!AD1984="","",官網匯出!AD1984))</f>
        <v/>
      </c>
      <c r="AL1984" s="1" t="str">
        <f t="shared" si="343"/>
        <v>0</v>
      </c>
      <c r="AM1984" s="1" t="str">
        <f>IF(官網匯出!AG1984="","",官網匯出!AG1984)</f>
        <v/>
      </c>
      <c r="AN1984" s="1" t="str">
        <f>IF(G1984="","",IF(官網匯出!AH1984="","",官網匯出!AH1984))</f>
        <v/>
      </c>
      <c r="AO1984" s="14" t="str">
        <f t="shared" si="344"/>
        <v/>
      </c>
      <c r="AP1984" s="14" t="str">
        <f t="shared" si="345"/>
        <v>1</v>
      </c>
      <c r="AQ1984" s="14" t="str">
        <f t="shared" si="346"/>
        <v>0</v>
      </c>
      <c r="AR1984" s="1" t="str">
        <f t="shared" si="347"/>
        <v/>
      </c>
      <c r="AS1984" s="1" t="str">
        <f t="shared" si="348"/>
        <v/>
      </c>
      <c r="AT1984" s="1" t="str">
        <f t="shared" si="349"/>
        <v/>
      </c>
      <c r="AU1984" s="1" t="str">
        <f t="shared" si="340"/>
        <v/>
      </c>
      <c r="AV1984" s="1" t="e">
        <f>IF(VLOOKUP(G1984,官網匯出!A:AQ,42,FALSE)="","[黃金盾官網]",VLOOKUP(G1984,官網匯出!A:AQ,42,FALSE))</f>
        <v>#N/A</v>
      </c>
      <c r="AW1984" s="1" t="e">
        <f>IF(LEFT(VLOOKUP(G1984,官網匯出!A:AS,43,FALSE),2)="","web",LEFT(VLOOKUP(G1984,官網匯出!A:AS,43,FALSE),2))</f>
        <v>#N/A</v>
      </c>
      <c r="AX1984" s="1" t="str">
        <f t="shared" si="350"/>
        <v>O</v>
      </c>
    </row>
    <row r="1985" spans="1:50">
      <c r="A1985" s="1" t="str">
        <f>IF(G1985="","",VLOOKUP(官網轉換!AW1985,團名!A:B,2,FALSE))</f>
        <v/>
      </c>
      <c r="B1985" s="1" t="str">
        <f>IF(G1985="","",IF(LEFT(VLOOKUP(G1985,官網匯出!A:AQ,43,0),2)="wf",VLOOKUP(VLOOKUP(G1985,官網匯出!A:AQ,43,0),團名!$I$1:$K$12,2,FALSE),"N0071"))</f>
        <v/>
      </c>
      <c r="C1985" s="1" t="str">
        <f>IFERROR(VLOOKUP(官網匯出!D1985,團名!E:G,3,FALSE),"")</f>
        <v/>
      </c>
      <c r="D1985" s="1" t="str">
        <f t="shared" si="341"/>
        <v/>
      </c>
      <c r="E1985" s="1" t="str">
        <f t="shared" si="342"/>
        <v/>
      </c>
      <c r="F1985" s="1" t="str">
        <f>IF(官網匯出!F1985="已付款","","B0012")</f>
        <v>B0012</v>
      </c>
      <c r="G1985" s="1" t="str">
        <f>IF(官網匯出!A1985="","",官網匯出!A1985)</f>
        <v/>
      </c>
      <c r="H1985" s="3" t="str">
        <f>IF(官網匯出!B1985="","",官網匯出!B1985)</f>
        <v/>
      </c>
      <c r="I1985" s="1" t="str">
        <f>IF(官網匯出!C1985="","",官網匯出!C1985)</f>
        <v/>
      </c>
      <c r="J1985" s="1" t="str">
        <f>IF(官網匯出!D1985="","",官網匯出!D1985)</f>
        <v/>
      </c>
      <c r="K1985" s="3" t="str">
        <f>IF(官網匯出!E1985="","",官網匯出!E1985)</f>
        <v/>
      </c>
      <c r="L1985" s="1" t="str">
        <f>IF(官網匯出!F1985="","",官網匯出!F1985)</f>
        <v/>
      </c>
      <c r="M1985" s="1" t="str">
        <f>IF(官網匯出!G1985="","",官網匯出!G1985)</f>
        <v/>
      </c>
      <c r="N1985" s="1" t="str">
        <f>IF(官網匯出!H1985="","",官網匯出!H1985)</f>
        <v/>
      </c>
      <c r="P1985" s="1" t="str">
        <f>IF(官網匯出!J1985="","",RIGHT(官網匯出!J1985,LEN(官網匯出!J1985)-2))</f>
        <v/>
      </c>
      <c r="Q1985" s="1" t="str">
        <f>IF(官網匯出!K1985="","",官網匯出!K1985)</f>
        <v/>
      </c>
      <c r="R1985" s="1" t="str">
        <f>IF(官網匯出!L1985="","",官網匯出!L1985)</f>
        <v/>
      </c>
      <c r="S1985" s="1" t="str">
        <f>IF(官網匯出!M1985="","",官網匯出!M1985)</f>
        <v/>
      </c>
      <c r="T1985" s="1" t="str">
        <f>IF(官網匯出!N1985="","",官網匯出!N1985)</f>
        <v/>
      </c>
      <c r="U1985" s="1" t="str">
        <f>IF(官網匯出!O1985="","",官網匯出!O1985)</f>
        <v/>
      </c>
      <c r="V1985" s="1" t="str">
        <f>IF(官網匯出!P1985="",IF(G1985="","",0),官網匯出!P1985)</f>
        <v/>
      </c>
      <c r="W1985" s="1" t="str">
        <f>IF(官網匯出!Q1985="",IF(G1985="","",0),官網匯出!Q1985)</f>
        <v/>
      </c>
      <c r="X1985" s="1" t="str">
        <f>IF(官網匯出!R1985="","",官網匯出!R1985)</f>
        <v/>
      </c>
      <c r="Y1985" s="1" t="str">
        <f>IF(官網匯出!S1985="","",官網匯出!S1985)</f>
        <v/>
      </c>
      <c r="Z1985" s="1" t="str">
        <f>IF(G1985="","",官網匯出!T1985)</f>
        <v/>
      </c>
      <c r="AA1985" s="1" t="str">
        <f>IF(G1985="","",官網匯出!AK1985)</f>
        <v/>
      </c>
      <c r="AB1985" s="1" t="str">
        <f>IF(G1985="","",IF(官網匯出!V1985="","",官網匯出!V1985))</f>
        <v/>
      </c>
      <c r="AJ1985" s="1" t="str">
        <f>IF(G1985="","",IF(官網匯出!AE1985="","",官網匯出!AE1985))</f>
        <v/>
      </c>
      <c r="AK1985" s="1" t="str">
        <f>IF(G1985="","",IF(官網匯出!AD1985="","",官網匯出!AD1985))</f>
        <v/>
      </c>
      <c r="AL1985" s="1" t="str">
        <f t="shared" si="343"/>
        <v>0</v>
      </c>
      <c r="AM1985" s="1" t="str">
        <f>IF(官網匯出!AG1985="","",官網匯出!AG1985)</f>
        <v/>
      </c>
      <c r="AN1985" s="1" t="str">
        <f>IF(G1985="","",IF(官網匯出!AH1985="","",官網匯出!AH1985))</f>
        <v/>
      </c>
      <c r="AO1985" s="14" t="str">
        <f t="shared" si="344"/>
        <v/>
      </c>
      <c r="AP1985" s="14" t="str">
        <f t="shared" si="345"/>
        <v>1</v>
      </c>
      <c r="AQ1985" s="14" t="str">
        <f t="shared" si="346"/>
        <v>0</v>
      </c>
      <c r="AR1985" s="1" t="str">
        <f t="shared" si="347"/>
        <v/>
      </c>
      <c r="AS1985" s="1" t="str">
        <f t="shared" si="348"/>
        <v/>
      </c>
      <c r="AT1985" s="1" t="str">
        <f t="shared" si="349"/>
        <v/>
      </c>
      <c r="AU1985" s="1" t="str">
        <f t="shared" si="340"/>
        <v/>
      </c>
      <c r="AV1985" s="1" t="e">
        <f>IF(VLOOKUP(G1985,官網匯出!A:AQ,42,FALSE)="","[黃金盾官網]",VLOOKUP(G1985,官網匯出!A:AQ,42,FALSE))</f>
        <v>#N/A</v>
      </c>
      <c r="AW1985" s="1" t="e">
        <f>IF(LEFT(VLOOKUP(G1985,官網匯出!A:AS,43,FALSE),2)="","web",LEFT(VLOOKUP(G1985,官網匯出!A:AS,43,FALSE),2))</f>
        <v>#N/A</v>
      </c>
      <c r="AX1985" s="1" t="str">
        <f t="shared" si="350"/>
        <v>O</v>
      </c>
    </row>
    <row r="1986" spans="1:50">
      <c r="A1986" s="1" t="str">
        <f>IF(G1986="","",VLOOKUP(官網轉換!AW1986,團名!A:B,2,FALSE))</f>
        <v/>
      </c>
      <c r="B1986" s="1" t="str">
        <f>IF(G1986="","",IF(LEFT(VLOOKUP(G1986,官網匯出!A:AQ,43,0),2)="wf",VLOOKUP(VLOOKUP(G1986,官網匯出!A:AQ,43,0),團名!$I$1:$K$12,2,FALSE),"N0071"))</f>
        <v/>
      </c>
      <c r="C1986" s="1" t="str">
        <f>IFERROR(VLOOKUP(官網匯出!D1986,團名!E:G,3,FALSE),"")</f>
        <v/>
      </c>
      <c r="D1986" s="1" t="str">
        <f t="shared" si="341"/>
        <v/>
      </c>
      <c r="E1986" s="1" t="str">
        <f t="shared" si="342"/>
        <v/>
      </c>
      <c r="F1986" s="1" t="str">
        <f>IF(官網匯出!F1986="已付款","","B0012")</f>
        <v>B0012</v>
      </c>
      <c r="G1986" s="1" t="str">
        <f>IF(官網匯出!A1986="","",官網匯出!A1986)</f>
        <v/>
      </c>
      <c r="H1986" s="3" t="str">
        <f>IF(官網匯出!B1986="","",官網匯出!B1986)</f>
        <v/>
      </c>
      <c r="I1986" s="1" t="str">
        <f>IF(官網匯出!C1986="","",官網匯出!C1986)</f>
        <v/>
      </c>
      <c r="J1986" s="1" t="str">
        <f>IF(官網匯出!D1986="","",官網匯出!D1986)</f>
        <v/>
      </c>
      <c r="K1986" s="3" t="str">
        <f>IF(官網匯出!E1986="","",官網匯出!E1986)</f>
        <v/>
      </c>
      <c r="L1986" s="1" t="str">
        <f>IF(官網匯出!F1986="","",官網匯出!F1986)</f>
        <v/>
      </c>
      <c r="M1986" s="1" t="str">
        <f>IF(官網匯出!G1986="","",官網匯出!G1986)</f>
        <v/>
      </c>
      <c r="N1986" s="1" t="str">
        <f>IF(官網匯出!H1986="","",官網匯出!H1986)</f>
        <v/>
      </c>
      <c r="P1986" s="1" t="str">
        <f>IF(官網匯出!J1986="","",RIGHT(官網匯出!J1986,LEN(官網匯出!J1986)-2))</f>
        <v/>
      </c>
      <c r="Q1986" s="1" t="str">
        <f>IF(官網匯出!K1986="","",官網匯出!K1986)</f>
        <v/>
      </c>
      <c r="R1986" s="1" t="str">
        <f>IF(官網匯出!L1986="","",官網匯出!L1986)</f>
        <v/>
      </c>
      <c r="S1986" s="1" t="str">
        <f>IF(官網匯出!M1986="","",官網匯出!M1986)</f>
        <v/>
      </c>
      <c r="T1986" s="1" t="str">
        <f>IF(官網匯出!N1986="","",官網匯出!N1986)</f>
        <v/>
      </c>
      <c r="U1986" s="1" t="str">
        <f>IF(官網匯出!O1986="","",官網匯出!O1986)</f>
        <v/>
      </c>
      <c r="V1986" s="1" t="str">
        <f>IF(官網匯出!P1986="",IF(G1986="","",0),官網匯出!P1986)</f>
        <v/>
      </c>
      <c r="W1986" s="1" t="str">
        <f>IF(官網匯出!Q1986="",IF(G1986="","",0),官網匯出!Q1986)</f>
        <v/>
      </c>
      <c r="X1986" s="1" t="str">
        <f>IF(官網匯出!R1986="","",官網匯出!R1986)</f>
        <v/>
      </c>
      <c r="Y1986" s="1" t="str">
        <f>IF(官網匯出!S1986="","",官網匯出!S1986)</f>
        <v/>
      </c>
      <c r="Z1986" s="1" t="str">
        <f>IF(G1986="","",官網匯出!T1986)</f>
        <v/>
      </c>
      <c r="AA1986" s="1" t="str">
        <f>IF(G1986="","",官網匯出!AK1986)</f>
        <v/>
      </c>
      <c r="AB1986" s="1" t="str">
        <f>IF(G1986="","",IF(官網匯出!V1986="","",官網匯出!V1986))</f>
        <v/>
      </c>
      <c r="AJ1986" s="1" t="str">
        <f>IF(G1986="","",IF(官網匯出!AE1986="","",官網匯出!AE1986))</f>
        <v/>
      </c>
      <c r="AK1986" s="1" t="str">
        <f>IF(G1986="","",IF(官網匯出!AD1986="","",官網匯出!AD1986))</f>
        <v/>
      </c>
      <c r="AL1986" s="1" t="str">
        <f t="shared" si="343"/>
        <v>0</v>
      </c>
      <c r="AM1986" s="1" t="str">
        <f>IF(官網匯出!AG1986="","",官網匯出!AG1986)</f>
        <v/>
      </c>
      <c r="AN1986" s="1" t="str">
        <f>IF(G1986="","",IF(官網匯出!AH1986="","",官網匯出!AH1986))</f>
        <v/>
      </c>
      <c r="AO1986" s="14" t="str">
        <f t="shared" si="344"/>
        <v/>
      </c>
      <c r="AP1986" s="14" t="str">
        <f t="shared" si="345"/>
        <v>1</v>
      </c>
      <c r="AQ1986" s="14" t="str">
        <f t="shared" si="346"/>
        <v>0</v>
      </c>
      <c r="AR1986" s="1" t="str">
        <f t="shared" si="347"/>
        <v/>
      </c>
      <c r="AS1986" s="1" t="str">
        <f t="shared" si="348"/>
        <v/>
      </c>
      <c r="AT1986" s="1" t="str">
        <f t="shared" si="349"/>
        <v/>
      </c>
      <c r="AU1986" s="1" t="str">
        <f t="shared" ref="AU1986:AU2049" si="351">IF(G1986="","",AV1986&amp;"      訂單編號："&amp;G1986&amp;"      "&amp;IF(J1986="銀行轉帳(ATM/虛擬代碼繳費)","ATM(藍)",IF(J1986="ATM 虛擬代碼繳費（需持代碼至實體ATM或網路銀行繳費）","ATM"&amp;"　"&amp;AB1986&amp;AJ1986,IF(J1986="虛擬代碼繳費轉帳","ATM(SP)"&amp;"　"&amp;AB1986&amp;AJ1986,IF(J1986="信用卡（shopline payment）","信用卡(SP)",IF(J1986="信用卡","信用卡",IF(J1986="貨到付款","貨到付款　")))&amp;"　"&amp;AB1986&amp;AJ1986)))&amp;IF(L1986="退款中","客戶取消訂單，待退款(ATM)",""))</f>
        <v/>
      </c>
      <c r="AV1986" s="1" t="e">
        <f>IF(VLOOKUP(G1986,官網匯出!A:AQ,42,FALSE)="","[黃金盾官網]",VLOOKUP(G1986,官網匯出!A:AQ,42,FALSE))</f>
        <v>#N/A</v>
      </c>
      <c r="AW1986" s="1" t="e">
        <f>IF(LEFT(VLOOKUP(G1986,官網匯出!A:AS,43,FALSE),2)="","web",LEFT(VLOOKUP(G1986,官網匯出!A:AS,43,FALSE),2))</f>
        <v>#N/A</v>
      </c>
      <c r="AX1986" s="1" t="str">
        <f t="shared" si="350"/>
        <v>O</v>
      </c>
    </row>
    <row r="1987" spans="1:50">
      <c r="A1987" s="1" t="str">
        <f>IF(G1987="","",VLOOKUP(官網轉換!AW1987,團名!A:B,2,FALSE))</f>
        <v/>
      </c>
      <c r="B1987" s="1" t="str">
        <f>IF(G1987="","",IF(LEFT(VLOOKUP(G1987,官網匯出!A:AQ,43,0),2)="wf",VLOOKUP(VLOOKUP(G1987,官網匯出!A:AQ,43,0),團名!$I$1:$K$12,2,FALSE),"N0071"))</f>
        <v/>
      </c>
      <c r="C1987" s="1" t="str">
        <f>IFERROR(VLOOKUP(官網匯出!D1987,團名!E:G,3,FALSE),"")</f>
        <v/>
      </c>
      <c r="D1987" s="1" t="str">
        <f t="shared" ref="D1987:D2050" si="352">IF(G1987="","","NTD")</f>
        <v/>
      </c>
      <c r="E1987" s="1" t="str">
        <f t="shared" ref="E1987:E2050" si="353">IF(G1987="","","含稅")</f>
        <v/>
      </c>
      <c r="F1987" s="1" t="str">
        <f>IF(官網匯出!F1987="已付款","","B0012")</f>
        <v>B0012</v>
      </c>
      <c r="G1987" s="1" t="str">
        <f>IF(官網匯出!A1987="","",官網匯出!A1987)</f>
        <v/>
      </c>
      <c r="H1987" s="3" t="str">
        <f>IF(官網匯出!B1987="","",官網匯出!B1987)</f>
        <v/>
      </c>
      <c r="I1987" s="1" t="str">
        <f>IF(官網匯出!C1987="","",官網匯出!C1987)</f>
        <v/>
      </c>
      <c r="J1987" s="1" t="str">
        <f>IF(官網匯出!D1987="","",官網匯出!D1987)</f>
        <v/>
      </c>
      <c r="K1987" s="3" t="str">
        <f>IF(官網匯出!E1987="","",官網匯出!E1987)</f>
        <v/>
      </c>
      <c r="L1987" s="1" t="str">
        <f>IF(官網匯出!F1987="","",官網匯出!F1987)</f>
        <v/>
      </c>
      <c r="M1987" s="1" t="str">
        <f>IF(官網匯出!G1987="","",官網匯出!G1987)</f>
        <v/>
      </c>
      <c r="N1987" s="1" t="str">
        <f>IF(官網匯出!H1987="","",官網匯出!H1987)</f>
        <v/>
      </c>
      <c r="P1987" s="1" t="str">
        <f>IF(官網匯出!J1987="","",RIGHT(官網匯出!J1987,LEN(官網匯出!J1987)-2))</f>
        <v/>
      </c>
      <c r="Q1987" s="1" t="str">
        <f>IF(官網匯出!K1987="","",官網匯出!K1987)</f>
        <v/>
      </c>
      <c r="R1987" s="1" t="str">
        <f>IF(官網匯出!L1987="","",官網匯出!L1987)</f>
        <v/>
      </c>
      <c r="S1987" s="1" t="str">
        <f>IF(官網匯出!M1987="","",官網匯出!M1987)</f>
        <v/>
      </c>
      <c r="T1987" s="1" t="str">
        <f>IF(官網匯出!N1987="","",官網匯出!N1987)</f>
        <v/>
      </c>
      <c r="U1987" s="1" t="str">
        <f>IF(官網匯出!O1987="","",官網匯出!O1987)</f>
        <v/>
      </c>
      <c r="V1987" s="1" t="str">
        <f>IF(官網匯出!P1987="",IF(G1987="","",0),官網匯出!P1987)</f>
        <v/>
      </c>
      <c r="W1987" s="1" t="str">
        <f>IF(官網匯出!Q1987="",IF(G1987="","",0),官網匯出!Q1987)</f>
        <v/>
      </c>
      <c r="X1987" s="1" t="str">
        <f>IF(官網匯出!R1987="","",官網匯出!R1987)</f>
        <v/>
      </c>
      <c r="Y1987" s="1" t="str">
        <f>IF(官網匯出!S1987="","",官網匯出!S1987)</f>
        <v/>
      </c>
      <c r="Z1987" s="1" t="str">
        <f>IF(G1987="","",官網匯出!T1987)</f>
        <v/>
      </c>
      <c r="AA1987" s="1" t="str">
        <f>IF(G1987="","",官網匯出!AK1987)</f>
        <v/>
      </c>
      <c r="AB1987" s="1" t="str">
        <f>IF(G1987="","",IF(官網匯出!V1987="","",官網匯出!V1987))</f>
        <v/>
      </c>
      <c r="AJ1987" s="1" t="str">
        <f>IF(G1987="","",IF(官網匯出!AE1987="","",官網匯出!AE1987))</f>
        <v/>
      </c>
      <c r="AK1987" s="1" t="str">
        <f>IF(G1987="","",IF(官網匯出!AD1987="","",官網匯出!AD1987))</f>
        <v/>
      </c>
      <c r="AL1987" s="1" t="str">
        <f t="shared" ref="AL1987:AL2050" si="354">IF(AM1987="","0","1")</f>
        <v>0</v>
      </c>
      <c r="AM1987" s="1" t="str">
        <f>IF(官網匯出!AG1987="","",官網匯出!AG1987)</f>
        <v/>
      </c>
      <c r="AN1987" s="1" t="str">
        <f>IF(G1987="","",IF(官網匯出!AH1987="","",官網匯出!AH1987))</f>
        <v/>
      </c>
      <c r="AO1987" s="14" t="str">
        <f t="shared" ref="AO1987:AO2050" si="355">IF(AN1987="","","3J0002")</f>
        <v/>
      </c>
      <c r="AP1987" s="14" t="str">
        <f t="shared" ref="AP1987:AP2050" si="356">IF(AO1987="","1","0")</f>
        <v>1</v>
      </c>
      <c r="AQ1987" s="14" t="str">
        <f t="shared" ref="AQ1987:AQ2050" si="357">IF(AN1987="","0","1")</f>
        <v>0</v>
      </c>
      <c r="AR1987" s="1" t="str">
        <f t="shared" ref="AR1987:AR2050" si="358">IFERROR((T1987*U1987)-V1987-Z1987+W1987-AA1987,"")</f>
        <v/>
      </c>
      <c r="AS1987" s="1" t="str">
        <f t="shared" ref="AS1987:AS2050" si="359">IF(J1987="貨到付款",IF(Y1987="",0,Y1987),IF(G1987="","",0))</f>
        <v/>
      </c>
      <c r="AT1987" s="1" t="str">
        <f t="shared" ref="AT1987:AT2050" si="360">IF(G1987="","",IF(V1987&gt;0,"已扣抵"&amp;V1987&amp;"元"&amp;"購物金 ","")&amp;IF(Z1987&gt;0,"已扣抵"&amp;Z1987&amp;"元"&amp;"優惠折扣 ","")&amp;IF(W1987&gt;0,"含運費"&amp;W1987&amp;"元 ","")&amp;IF(AA1987&gt;0,"含附加費"&amp;AA1987&amp;"元 ",""))</f>
        <v/>
      </c>
      <c r="AU1987" s="1" t="str">
        <f t="shared" si="351"/>
        <v/>
      </c>
      <c r="AV1987" s="1" t="e">
        <f>IF(VLOOKUP(G1987,官網匯出!A:AQ,42,FALSE)="","[黃金盾官網]",VLOOKUP(G1987,官網匯出!A:AQ,42,FALSE))</f>
        <v>#N/A</v>
      </c>
      <c r="AW1987" s="1" t="e">
        <f>IF(LEFT(VLOOKUP(G1987,官網匯出!A:AS,43,FALSE),2)="","web",LEFT(VLOOKUP(G1987,官網匯出!A:AS,43,FALSE),2))</f>
        <v>#N/A</v>
      </c>
      <c r="AX1987" s="1" t="str">
        <f t="shared" ref="AX1987:AX2050" si="361">IF(AND(AM1987&lt;&gt;"",AN1987&lt;&gt;""),"X","O")</f>
        <v>O</v>
      </c>
    </row>
    <row r="1988" spans="1:50">
      <c r="A1988" s="1" t="str">
        <f>IF(G1988="","",VLOOKUP(官網轉換!AW1988,團名!A:B,2,FALSE))</f>
        <v/>
      </c>
      <c r="B1988" s="1" t="str">
        <f>IF(G1988="","",IF(LEFT(VLOOKUP(G1988,官網匯出!A:AQ,43,0),2)="wf",VLOOKUP(VLOOKUP(G1988,官網匯出!A:AQ,43,0),團名!$I$1:$K$12,2,FALSE),"N0071"))</f>
        <v/>
      </c>
      <c r="C1988" s="1" t="str">
        <f>IFERROR(VLOOKUP(官網匯出!D1988,團名!E:G,3,FALSE),"")</f>
        <v/>
      </c>
      <c r="D1988" s="1" t="str">
        <f t="shared" si="352"/>
        <v/>
      </c>
      <c r="E1988" s="1" t="str">
        <f t="shared" si="353"/>
        <v/>
      </c>
      <c r="F1988" s="1" t="str">
        <f>IF(官網匯出!F1988="已付款","","B0012")</f>
        <v>B0012</v>
      </c>
      <c r="G1988" s="1" t="str">
        <f>IF(官網匯出!A1988="","",官網匯出!A1988)</f>
        <v/>
      </c>
      <c r="H1988" s="3" t="str">
        <f>IF(官網匯出!B1988="","",官網匯出!B1988)</f>
        <v/>
      </c>
      <c r="I1988" s="1" t="str">
        <f>IF(官網匯出!C1988="","",官網匯出!C1988)</f>
        <v/>
      </c>
      <c r="J1988" s="1" t="str">
        <f>IF(官網匯出!D1988="","",官網匯出!D1988)</f>
        <v/>
      </c>
      <c r="K1988" s="3" t="str">
        <f>IF(官網匯出!E1988="","",官網匯出!E1988)</f>
        <v/>
      </c>
      <c r="L1988" s="1" t="str">
        <f>IF(官網匯出!F1988="","",官網匯出!F1988)</f>
        <v/>
      </c>
      <c r="M1988" s="1" t="str">
        <f>IF(官網匯出!G1988="","",官網匯出!G1988)</f>
        <v/>
      </c>
      <c r="N1988" s="1" t="str">
        <f>IF(官網匯出!H1988="","",官網匯出!H1988)</f>
        <v/>
      </c>
      <c r="P1988" s="1" t="str">
        <f>IF(官網匯出!J1988="","",RIGHT(官網匯出!J1988,LEN(官網匯出!J1988)-2))</f>
        <v/>
      </c>
      <c r="Q1988" s="1" t="str">
        <f>IF(官網匯出!K1988="","",官網匯出!K1988)</f>
        <v/>
      </c>
      <c r="R1988" s="1" t="str">
        <f>IF(官網匯出!L1988="","",官網匯出!L1988)</f>
        <v/>
      </c>
      <c r="S1988" s="1" t="str">
        <f>IF(官網匯出!M1988="","",官網匯出!M1988)</f>
        <v/>
      </c>
      <c r="T1988" s="1" t="str">
        <f>IF(官網匯出!N1988="","",官網匯出!N1988)</f>
        <v/>
      </c>
      <c r="U1988" s="1" t="str">
        <f>IF(官網匯出!O1988="","",官網匯出!O1988)</f>
        <v/>
      </c>
      <c r="V1988" s="1" t="str">
        <f>IF(官網匯出!P1988="",IF(G1988="","",0),官網匯出!P1988)</f>
        <v/>
      </c>
      <c r="W1988" s="1" t="str">
        <f>IF(官網匯出!Q1988="",IF(G1988="","",0),官網匯出!Q1988)</f>
        <v/>
      </c>
      <c r="X1988" s="1" t="str">
        <f>IF(官網匯出!R1988="","",官網匯出!R1988)</f>
        <v/>
      </c>
      <c r="Y1988" s="1" t="str">
        <f>IF(官網匯出!S1988="","",官網匯出!S1988)</f>
        <v/>
      </c>
      <c r="Z1988" s="1" t="str">
        <f>IF(G1988="","",官網匯出!T1988)</f>
        <v/>
      </c>
      <c r="AA1988" s="1" t="str">
        <f>IF(G1988="","",官網匯出!AK1988)</f>
        <v/>
      </c>
      <c r="AB1988" s="1" t="str">
        <f>IF(G1988="","",IF(官網匯出!V1988="","",官網匯出!V1988))</f>
        <v/>
      </c>
      <c r="AJ1988" s="1" t="str">
        <f>IF(G1988="","",IF(官網匯出!AE1988="","",官網匯出!AE1988))</f>
        <v/>
      </c>
      <c r="AK1988" s="1" t="str">
        <f>IF(G1988="","",IF(官網匯出!AD1988="","",官網匯出!AD1988))</f>
        <v/>
      </c>
      <c r="AL1988" s="1" t="str">
        <f t="shared" si="354"/>
        <v>0</v>
      </c>
      <c r="AM1988" s="1" t="str">
        <f>IF(官網匯出!AG1988="","",官網匯出!AG1988)</f>
        <v/>
      </c>
      <c r="AN1988" s="1" t="str">
        <f>IF(G1988="","",IF(官網匯出!AH1988="","",官網匯出!AH1988))</f>
        <v/>
      </c>
      <c r="AO1988" s="14" t="str">
        <f t="shared" si="355"/>
        <v/>
      </c>
      <c r="AP1988" s="14" t="str">
        <f t="shared" si="356"/>
        <v>1</v>
      </c>
      <c r="AQ1988" s="14" t="str">
        <f t="shared" si="357"/>
        <v>0</v>
      </c>
      <c r="AR1988" s="1" t="str">
        <f t="shared" si="358"/>
        <v/>
      </c>
      <c r="AS1988" s="1" t="str">
        <f t="shared" si="359"/>
        <v/>
      </c>
      <c r="AT1988" s="1" t="str">
        <f t="shared" si="360"/>
        <v/>
      </c>
      <c r="AU1988" s="1" t="str">
        <f t="shared" si="351"/>
        <v/>
      </c>
      <c r="AV1988" s="1" t="e">
        <f>IF(VLOOKUP(G1988,官網匯出!A:AQ,42,FALSE)="","[黃金盾官網]",VLOOKUP(G1988,官網匯出!A:AQ,42,FALSE))</f>
        <v>#N/A</v>
      </c>
      <c r="AW1988" s="1" t="e">
        <f>IF(LEFT(VLOOKUP(G1988,官網匯出!A:AS,43,FALSE),2)="","web",LEFT(VLOOKUP(G1988,官網匯出!A:AS,43,FALSE),2))</f>
        <v>#N/A</v>
      </c>
      <c r="AX1988" s="1" t="str">
        <f t="shared" si="361"/>
        <v>O</v>
      </c>
    </row>
    <row r="1989" spans="1:50">
      <c r="A1989" s="1" t="str">
        <f>IF(G1989="","",VLOOKUP(官網轉換!AW1989,團名!A:B,2,FALSE))</f>
        <v/>
      </c>
      <c r="B1989" s="1" t="str">
        <f>IF(G1989="","",IF(LEFT(VLOOKUP(G1989,官網匯出!A:AQ,43,0),2)="wf",VLOOKUP(VLOOKUP(G1989,官網匯出!A:AQ,43,0),團名!$I$1:$K$12,2,FALSE),"N0071"))</f>
        <v/>
      </c>
      <c r="C1989" s="1" t="str">
        <f>IFERROR(VLOOKUP(官網匯出!D1989,團名!E:G,3,FALSE),"")</f>
        <v/>
      </c>
      <c r="D1989" s="1" t="str">
        <f t="shared" si="352"/>
        <v/>
      </c>
      <c r="E1989" s="1" t="str">
        <f t="shared" si="353"/>
        <v/>
      </c>
      <c r="F1989" s="1" t="str">
        <f>IF(官網匯出!F1989="已付款","","B0012")</f>
        <v>B0012</v>
      </c>
      <c r="G1989" s="1" t="str">
        <f>IF(官網匯出!A1989="","",官網匯出!A1989)</f>
        <v/>
      </c>
      <c r="H1989" s="3" t="str">
        <f>IF(官網匯出!B1989="","",官網匯出!B1989)</f>
        <v/>
      </c>
      <c r="I1989" s="1" t="str">
        <f>IF(官網匯出!C1989="","",官網匯出!C1989)</f>
        <v/>
      </c>
      <c r="J1989" s="1" t="str">
        <f>IF(官網匯出!D1989="","",官網匯出!D1989)</f>
        <v/>
      </c>
      <c r="K1989" s="3" t="str">
        <f>IF(官網匯出!E1989="","",官網匯出!E1989)</f>
        <v/>
      </c>
      <c r="L1989" s="1" t="str">
        <f>IF(官網匯出!F1989="","",官網匯出!F1989)</f>
        <v/>
      </c>
      <c r="M1989" s="1" t="str">
        <f>IF(官網匯出!G1989="","",官網匯出!G1989)</f>
        <v/>
      </c>
      <c r="N1989" s="1" t="str">
        <f>IF(官網匯出!H1989="","",官網匯出!H1989)</f>
        <v/>
      </c>
      <c r="P1989" s="1" t="str">
        <f>IF(官網匯出!J1989="","",RIGHT(官網匯出!J1989,LEN(官網匯出!J1989)-2))</f>
        <v/>
      </c>
      <c r="Q1989" s="1" t="str">
        <f>IF(官網匯出!K1989="","",官網匯出!K1989)</f>
        <v/>
      </c>
      <c r="R1989" s="1" t="str">
        <f>IF(官網匯出!L1989="","",官網匯出!L1989)</f>
        <v/>
      </c>
      <c r="S1989" s="1" t="str">
        <f>IF(官網匯出!M1989="","",官網匯出!M1989)</f>
        <v/>
      </c>
      <c r="T1989" s="1" t="str">
        <f>IF(官網匯出!N1989="","",官網匯出!N1989)</f>
        <v/>
      </c>
      <c r="U1989" s="1" t="str">
        <f>IF(官網匯出!O1989="","",官網匯出!O1989)</f>
        <v/>
      </c>
      <c r="V1989" s="1" t="str">
        <f>IF(官網匯出!P1989="",IF(G1989="","",0),官網匯出!P1989)</f>
        <v/>
      </c>
      <c r="W1989" s="1" t="str">
        <f>IF(官網匯出!Q1989="",IF(G1989="","",0),官網匯出!Q1989)</f>
        <v/>
      </c>
      <c r="X1989" s="1" t="str">
        <f>IF(官網匯出!R1989="","",官網匯出!R1989)</f>
        <v/>
      </c>
      <c r="Y1989" s="1" t="str">
        <f>IF(官網匯出!S1989="","",官網匯出!S1989)</f>
        <v/>
      </c>
      <c r="Z1989" s="1" t="str">
        <f>IF(G1989="","",官網匯出!T1989)</f>
        <v/>
      </c>
      <c r="AA1989" s="1" t="str">
        <f>IF(G1989="","",官網匯出!AK1989)</f>
        <v/>
      </c>
      <c r="AB1989" s="1" t="str">
        <f>IF(G1989="","",IF(官網匯出!V1989="","",官網匯出!V1989))</f>
        <v/>
      </c>
      <c r="AJ1989" s="1" t="str">
        <f>IF(G1989="","",IF(官網匯出!AE1989="","",官網匯出!AE1989))</f>
        <v/>
      </c>
      <c r="AK1989" s="1" t="str">
        <f>IF(G1989="","",IF(官網匯出!AD1989="","",官網匯出!AD1989))</f>
        <v/>
      </c>
      <c r="AL1989" s="1" t="str">
        <f t="shared" si="354"/>
        <v>0</v>
      </c>
      <c r="AM1989" s="1" t="str">
        <f>IF(官網匯出!AG1989="","",官網匯出!AG1989)</f>
        <v/>
      </c>
      <c r="AN1989" s="1" t="str">
        <f>IF(G1989="","",IF(官網匯出!AH1989="","",官網匯出!AH1989))</f>
        <v/>
      </c>
      <c r="AO1989" s="14" t="str">
        <f t="shared" si="355"/>
        <v/>
      </c>
      <c r="AP1989" s="14" t="str">
        <f t="shared" si="356"/>
        <v>1</v>
      </c>
      <c r="AQ1989" s="14" t="str">
        <f t="shared" si="357"/>
        <v>0</v>
      </c>
      <c r="AR1989" s="1" t="str">
        <f t="shared" si="358"/>
        <v/>
      </c>
      <c r="AS1989" s="1" t="str">
        <f t="shared" si="359"/>
        <v/>
      </c>
      <c r="AT1989" s="1" t="str">
        <f t="shared" si="360"/>
        <v/>
      </c>
      <c r="AU1989" s="1" t="str">
        <f t="shared" si="351"/>
        <v/>
      </c>
      <c r="AV1989" s="1" t="e">
        <f>IF(VLOOKUP(G1989,官網匯出!A:AQ,42,FALSE)="","[黃金盾官網]",VLOOKUP(G1989,官網匯出!A:AQ,42,FALSE))</f>
        <v>#N/A</v>
      </c>
      <c r="AW1989" s="1" t="e">
        <f>IF(LEFT(VLOOKUP(G1989,官網匯出!A:AS,43,FALSE),2)="","web",LEFT(VLOOKUP(G1989,官網匯出!A:AS,43,FALSE),2))</f>
        <v>#N/A</v>
      </c>
      <c r="AX1989" s="1" t="str">
        <f t="shared" si="361"/>
        <v>O</v>
      </c>
    </row>
    <row r="1990" spans="1:50">
      <c r="A1990" s="1" t="str">
        <f>IF(G1990="","",VLOOKUP(官網轉換!AW1990,團名!A:B,2,FALSE))</f>
        <v/>
      </c>
      <c r="B1990" s="1" t="str">
        <f>IF(G1990="","",IF(LEFT(VLOOKUP(G1990,官網匯出!A:AQ,43,0),2)="wf",VLOOKUP(VLOOKUP(G1990,官網匯出!A:AQ,43,0),團名!$I$1:$K$12,2,FALSE),"N0071"))</f>
        <v/>
      </c>
      <c r="C1990" s="1" t="str">
        <f>IFERROR(VLOOKUP(官網匯出!D1990,團名!E:G,3,FALSE),"")</f>
        <v/>
      </c>
      <c r="D1990" s="1" t="str">
        <f t="shared" si="352"/>
        <v/>
      </c>
      <c r="E1990" s="1" t="str">
        <f t="shared" si="353"/>
        <v/>
      </c>
      <c r="F1990" s="1" t="str">
        <f>IF(官網匯出!F1990="已付款","","B0012")</f>
        <v>B0012</v>
      </c>
      <c r="G1990" s="1" t="str">
        <f>IF(官網匯出!A1990="","",官網匯出!A1990)</f>
        <v/>
      </c>
      <c r="H1990" s="3" t="str">
        <f>IF(官網匯出!B1990="","",官網匯出!B1990)</f>
        <v/>
      </c>
      <c r="I1990" s="1" t="str">
        <f>IF(官網匯出!C1990="","",官網匯出!C1990)</f>
        <v/>
      </c>
      <c r="J1990" s="1" t="str">
        <f>IF(官網匯出!D1990="","",官網匯出!D1990)</f>
        <v/>
      </c>
      <c r="K1990" s="3" t="str">
        <f>IF(官網匯出!E1990="","",官網匯出!E1990)</f>
        <v/>
      </c>
      <c r="L1990" s="1" t="str">
        <f>IF(官網匯出!F1990="","",官網匯出!F1990)</f>
        <v/>
      </c>
      <c r="M1990" s="1" t="str">
        <f>IF(官網匯出!G1990="","",官網匯出!G1990)</f>
        <v/>
      </c>
      <c r="N1990" s="1" t="str">
        <f>IF(官網匯出!H1990="","",官網匯出!H1990)</f>
        <v/>
      </c>
      <c r="P1990" s="1" t="str">
        <f>IF(官網匯出!J1990="","",RIGHT(官網匯出!J1990,LEN(官網匯出!J1990)-2))</f>
        <v/>
      </c>
      <c r="Q1990" s="1" t="str">
        <f>IF(官網匯出!K1990="","",官網匯出!K1990)</f>
        <v/>
      </c>
      <c r="R1990" s="1" t="str">
        <f>IF(官網匯出!L1990="","",官網匯出!L1990)</f>
        <v/>
      </c>
      <c r="S1990" s="1" t="str">
        <f>IF(官網匯出!M1990="","",官網匯出!M1990)</f>
        <v/>
      </c>
      <c r="T1990" s="1" t="str">
        <f>IF(官網匯出!N1990="","",官網匯出!N1990)</f>
        <v/>
      </c>
      <c r="U1990" s="1" t="str">
        <f>IF(官網匯出!O1990="","",官網匯出!O1990)</f>
        <v/>
      </c>
      <c r="V1990" s="1" t="str">
        <f>IF(官網匯出!P1990="",IF(G1990="","",0),官網匯出!P1990)</f>
        <v/>
      </c>
      <c r="W1990" s="1" t="str">
        <f>IF(官網匯出!Q1990="",IF(G1990="","",0),官網匯出!Q1990)</f>
        <v/>
      </c>
      <c r="X1990" s="1" t="str">
        <f>IF(官網匯出!R1990="","",官網匯出!R1990)</f>
        <v/>
      </c>
      <c r="Y1990" s="1" t="str">
        <f>IF(官網匯出!S1990="","",官網匯出!S1990)</f>
        <v/>
      </c>
      <c r="Z1990" s="1" t="str">
        <f>IF(G1990="","",官網匯出!T1990)</f>
        <v/>
      </c>
      <c r="AA1990" s="1" t="str">
        <f>IF(G1990="","",官網匯出!AK1990)</f>
        <v/>
      </c>
      <c r="AB1990" s="1" t="str">
        <f>IF(G1990="","",IF(官網匯出!V1990="","",官網匯出!V1990))</f>
        <v/>
      </c>
      <c r="AJ1990" s="1" t="str">
        <f>IF(G1990="","",IF(官網匯出!AE1990="","",官網匯出!AE1990))</f>
        <v/>
      </c>
      <c r="AK1990" s="1" t="str">
        <f>IF(G1990="","",IF(官網匯出!AD1990="","",官網匯出!AD1990))</f>
        <v/>
      </c>
      <c r="AL1990" s="1" t="str">
        <f t="shared" si="354"/>
        <v>0</v>
      </c>
      <c r="AM1990" s="1" t="str">
        <f>IF(官網匯出!AG1990="","",官網匯出!AG1990)</f>
        <v/>
      </c>
      <c r="AN1990" s="1" t="str">
        <f>IF(G1990="","",IF(官網匯出!AH1990="","",官網匯出!AH1990))</f>
        <v/>
      </c>
      <c r="AO1990" s="14" t="str">
        <f t="shared" si="355"/>
        <v/>
      </c>
      <c r="AP1990" s="14" t="str">
        <f t="shared" si="356"/>
        <v>1</v>
      </c>
      <c r="AQ1990" s="14" t="str">
        <f t="shared" si="357"/>
        <v>0</v>
      </c>
      <c r="AR1990" s="1" t="str">
        <f t="shared" si="358"/>
        <v/>
      </c>
      <c r="AS1990" s="1" t="str">
        <f t="shared" si="359"/>
        <v/>
      </c>
      <c r="AT1990" s="1" t="str">
        <f t="shared" si="360"/>
        <v/>
      </c>
      <c r="AU1990" s="1" t="str">
        <f t="shared" si="351"/>
        <v/>
      </c>
      <c r="AV1990" s="1" t="e">
        <f>IF(VLOOKUP(G1990,官網匯出!A:AQ,42,FALSE)="","[黃金盾官網]",VLOOKUP(G1990,官網匯出!A:AQ,42,FALSE))</f>
        <v>#N/A</v>
      </c>
      <c r="AW1990" s="1" t="e">
        <f>IF(LEFT(VLOOKUP(G1990,官網匯出!A:AS,43,FALSE),2)="","web",LEFT(VLOOKUP(G1990,官網匯出!A:AS,43,FALSE),2))</f>
        <v>#N/A</v>
      </c>
      <c r="AX1990" s="1" t="str">
        <f t="shared" si="361"/>
        <v>O</v>
      </c>
    </row>
    <row r="1991" spans="1:50">
      <c r="A1991" s="1" t="str">
        <f>IF(G1991="","",VLOOKUP(官網轉換!AW1991,團名!A:B,2,FALSE))</f>
        <v/>
      </c>
      <c r="B1991" s="1" t="str">
        <f>IF(G1991="","",IF(LEFT(VLOOKUP(G1991,官網匯出!A:AQ,43,0),2)="wf",VLOOKUP(VLOOKUP(G1991,官網匯出!A:AQ,43,0),團名!$I$1:$K$12,2,FALSE),"N0071"))</f>
        <v/>
      </c>
      <c r="C1991" s="1" t="str">
        <f>IFERROR(VLOOKUP(官網匯出!D1991,團名!E:G,3,FALSE),"")</f>
        <v/>
      </c>
      <c r="D1991" s="1" t="str">
        <f t="shared" si="352"/>
        <v/>
      </c>
      <c r="E1991" s="1" t="str">
        <f t="shared" si="353"/>
        <v/>
      </c>
      <c r="F1991" s="1" t="str">
        <f>IF(官網匯出!F1991="已付款","","B0012")</f>
        <v>B0012</v>
      </c>
      <c r="G1991" s="1" t="str">
        <f>IF(官網匯出!A1991="","",官網匯出!A1991)</f>
        <v/>
      </c>
      <c r="H1991" s="3" t="str">
        <f>IF(官網匯出!B1991="","",官網匯出!B1991)</f>
        <v/>
      </c>
      <c r="I1991" s="1" t="str">
        <f>IF(官網匯出!C1991="","",官網匯出!C1991)</f>
        <v/>
      </c>
      <c r="J1991" s="1" t="str">
        <f>IF(官網匯出!D1991="","",官網匯出!D1991)</f>
        <v/>
      </c>
      <c r="K1991" s="3" t="str">
        <f>IF(官網匯出!E1991="","",官網匯出!E1991)</f>
        <v/>
      </c>
      <c r="L1991" s="1" t="str">
        <f>IF(官網匯出!F1991="","",官網匯出!F1991)</f>
        <v/>
      </c>
      <c r="M1991" s="1" t="str">
        <f>IF(官網匯出!G1991="","",官網匯出!G1991)</f>
        <v/>
      </c>
      <c r="N1991" s="1" t="str">
        <f>IF(官網匯出!H1991="","",官網匯出!H1991)</f>
        <v/>
      </c>
      <c r="P1991" s="1" t="str">
        <f>IF(官網匯出!J1991="","",RIGHT(官網匯出!J1991,LEN(官網匯出!J1991)-2))</f>
        <v/>
      </c>
      <c r="Q1991" s="1" t="str">
        <f>IF(官網匯出!K1991="","",官網匯出!K1991)</f>
        <v/>
      </c>
      <c r="R1991" s="1" t="str">
        <f>IF(官網匯出!L1991="","",官網匯出!L1991)</f>
        <v/>
      </c>
      <c r="S1991" s="1" t="str">
        <f>IF(官網匯出!M1991="","",官網匯出!M1991)</f>
        <v/>
      </c>
      <c r="T1991" s="1" t="str">
        <f>IF(官網匯出!N1991="","",官網匯出!N1991)</f>
        <v/>
      </c>
      <c r="U1991" s="1" t="str">
        <f>IF(官網匯出!O1991="","",官網匯出!O1991)</f>
        <v/>
      </c>
      <c r="V1991" s="1" t="str">
        <f>IF(官網匯出!P1991="",IF(G1991="","",0),官網匯出!P1991)</f>
        <v/>
      </c>
      <c r="W1991" s="1" t="str">
        <f>IF(官網匯出!Q1991="",IF(G1991="","",0),官網匯出!Q1991)</f>
        <v/>
      </c>
      <c r="X1991" s="1" t="str">
        <f>IF(官網匯出!R1991="","",官網匯出!R1991)</f>
        <v/>
      </c>
      <c r="Y1991" s="1" t="str">
        <f>IF(官網匯出!S1991="","",官網匯出!S1991)</f>
        <v/>
      </c>
      <c r="Z1991" s="1" t="str">
        <f>IF(G1991="","",官網匯出!T1991)</f>
        <v/>
      </c>
      <c r="AA1991" s="1" t="str">
        <f>IF(G1991="","",官網匯出!AK1991)</f>
        <v/>
      </c>
      <c r="AB1991" s="1" t="str">
        <f>IF(G1991="","",IF(官網匯出!V1991="","",官網匯出!V1991))</f>
        <v/>
      </c>
      <c r="AJ1991" s="1" t="str">
        <f>IF(G1991="","",IF(官網匯出!AE1991="","",官網匯出!AE1991))</f>
        <v/>
      </c>
      <c r="AK1991" s="1" t="str">
        <f>IF(G1991="","",IF(官網匯出!AD1991="","",官網匯出!AD1991))</f>
        <v/>
      </c>
      <c r="AL1991" s="1" t="str">
        <f t="shared" si="354"/>
        <v>0</v>
      </c>
      <c r="AM1991" s="1" t="str">
        <f>IF(官網匯出!AG1991="","",官網匯出!AG1991)</f>
        <v/>
      </c>
      <c r="AN1991" s="1" t="str">
        <f>IF(G1991="","",IF(官網匯出!AH1991="","",官網匯出!AH1991))</f>
        <v/>
      </c>
      <c r="AO1991" s="14" t="str">
        <f t="shared" si="355"/>
        <v/>
      </c>
      <c r="AP1991" s="14" t="str">
        <f t="shared" si="356"/>
        <v>1</v>
      </c>
      <c r="AQ1991" s="14" t="str">
        <f t="shared" si="357"/>
        <v>0</v>
      </c>
      <c r="AR1991" s="1" t="str">
        <f t="shared" si="358"/>
        <v/>
      </c>
      <c r="AS1991" s="1" t="str">
        <f t="shared" si="359"/>
        <v/>
      </c>
      <c r="AT1991" s="1" t="str">
        <f t="shared" si="360"/>
        <v/>
      </c>
      <c r="AU1991" s="1" t="str">
        <f t="shared" si="351"/>
        <v/>
      </c>
      <c r="AV1991" s="1" t="e">
        <f>IF(VLOOKUP(G1991,官網匯出!A:AQ,42,FALSE)="","[黃金盾官網]",VLOOKUP(G1991,官網匯出!A:AQ,42,FALSE))</f>
        <v>#N/A</v>
      </c>
      <c r="AW1991" s="1" t="e">
        <f>IF(LEFT(VLOOKUP(G1991,官網匯出!A:AS,43,FALSE),2)="","web",LEFT(VLOOKUP(G1991,官網匯出!A:AS,43,FALSE),2))</f>
        <v>#N/A</v>
      </c>
      <c r="AX1991" s="1" t="str">
        <f t="shared" si="361"/>
        <v>O</v>
      </c>
    </row>
    <row r="1992" spans="1:50">
      <c r="A1992" s="1" t="str">
        <f>IF(G1992="","",VLOOKUP(官網轉換!AW1992,團名!A:B,2,FALSE))</f>
        <v/>
      </c>
      <c r="B1992" s="1" t="str">
        <f>IF(G1992="","",IF(LEFT(VLOOKUP(G1992,官網匯出!A:AQ,43,0),2)="wf",VLOOKUP(VLOOKUP(G1992,官網匯出!A:AQ,43,0),團名!$I$1:$K$12,2,FALSE),"N0071"))</f>
        <v/>
      </c>
      <c r="C1992" s="1" t="str">
        <f>IFERROR(VLOOKUP(官網匯出!D1992,團名!E:G,3,FALSE),"")</f>
        <v/>
      </c>
      <c r="D1992" s="1" t="str">
        <f t="shared" si="352"/>
        <v/>
      </c>
      <c r="E1992" s="1" t="str">
        <f t="shared" si="353"/>
        <v/>
      </c>
      <c r="F1992" s="1" t="str">
        <f>IF(官網匯出!F1992="已付款","","B0012")</f>
        <v>B0012</v>
      </c>
      <c r="G1992" s="1" t="str">
        <f>IF(官網匯出!A1992="","",官網匯出!A1992)</f>
        <v/>
      </c>
      <c r="H1992" s="3" t="str">
        <f>IF(官網匯出!B1992="","",官網匯出!B1992)</f>
        <v/>
      </c>
      <c r="I1992" s="1" t="str">
        <f>IF(官網匯出!C1992="","",官網匯出!C1992)</f>
        <v/>
      </c>
      <c r="J1992" s="1" t="str">
        <f>IF(官網匯出!D1992="","",官網匯出!D1992)</f>
        <v/>
      </c>
      <c r="K1992" s="3" t="str">
        <f>IF(官網匯出!E1992="","",官網匯出!E1992)</f>
        <v/>
      </c>
      <c r="L1992" s="1" t="str">
        <f>IF(官網匯出!F1992="","",官網匯出!F1992)</f>
        <v/>
      </c>
      <c r="M1992" s="1" t="str">
        <f>IF(官網匯出!G1992="","",官網匯出!G1992)</f>
        <v/>
      </c>
      <c r="N1992" s="1" t="str">
        <f>IF(官網匯出!H1992="","",官網匯出!H1992)</f>
        <v/>
      </c>
      <c r="P1992" s="1" t="str">
        <f>IF(官網匯出!J1992="","",RIGHT(官網匯出!J1992,LEN(官網匯出!J1992)-2))</f>
        <v/>
      </c>
      <c r="Q1992" s="1" t="str">
        <f>IF(官網匯出!K1992="","",官網匯出!K1992)</f>
        <v/>
      </c>
      <c r="R1992" s="1" t="str">
        <f>IF(官網匯出!L1992="","",官網匯出!L1992)</f>
        <v/>
      </c>
      <c r="S1992" s="1" t="str">
        <f>IF(官網匯出!M1992="","",官網匯出!M1992)</f>
        <v/>
      </c>
      <c r="T1992" s="1" t="str">
        <f>IF(官網匯出!N1992="","",官網匯出!N1992)</f>
        <v/>
      </c>
      <c r="U1992" s="1" t="str">
        <f>IF(官網匯出!O1992="","",官網匯出!O1992)</f>
        <v/>
      </c>
      <c r="V1992" s="1" t="str">
        <f>IF(官網匯出!P1992="",IF(G1992="","",0),官網匯出!P1992)</f>
        <v/>
      </c>
      <c r="W1992" s="1" t="str">
        <f>IF(官網匯出!Q1992="",IF(G1992="","",0),官網匯出!Q1992)</f>
        <v/>
      </c>
      <c r="X1992" s="1" t="str">
        <f>IF(官網匯出!R1992="","",官網匯出!R1992)</f>
        <v/>
      </c>
      <c r="Y1992" s="1" t="str">
        <f>IF(官網匯出!S1992="","",官網匯出!S1992)</f>
        <v/>
      </c>
      <c r="Z1992" s="1" t="str">
        <f>IF(G1992="","",官網匯出!T1992)</f>
        <v/>
      </c>
      <c r="AA1992" s="1" t="str">
        <f>IF(G1992="","",官網匯出!AK1992)</f>
        <v/>
      </c>
      <c r="AB1992" s="1" t="str">
        <f>IF(G1992="","",IF(官網匯出!V1992="","",官網匯出!V1992))</f>
        <v/>
      </c>
      <c r="AJ1992" s="1" t="str">
        <f>IF(G1992="","",IF(官網匯出!AE1992="","",官網匯出!AE1992))</f>
        <v/>
      </c>
      <c r="AK1992" s="1" t="str">
        <f>IF(G1992="","",IF(官網匯出!AD1992="","",官網匯出!AD1992))</f>
        <v/>
      </c>
      <c r="AL1992" s="1" t="str">
        <f t="shared" si="354"/>
        <v>0</v>
      </c>
      <c r="AM1992" s="1" t="str">
        <f>IF(官網匯出!AG1992="","",官網匯出!AG1992)</f>
        <v/>
      </c>
      <c r="AN1992" s="1" t="str">
        <f>IF(G1992="","",IF(官網匯出!AH1992="","",官網匯出!AH1992))</f>
        <v/>
      </c>
      <c r="AO1992" s="14" t="str">
        <f t="shared" si="355"/>
        <v/>
      </c>
      <c r="AP1992" s="14" t="str">
        <f t="shared" si="356"/>
        <v>1</v>
      </c>
      <c r="AQ1992" s="14" t="str">
        <f t="shared" si="357"/>
        <v>0</v>
      </c>
      <c r="AR1992" s="1" t="str">
        <f t="shared" si="358"/>
        <v/>
      </c>
      <c r="AS1992" s="1" t="str">
        <f t="shared" si="359"/>
        <v/>
      </c>
      <c r="AT1992" s="1" t="str">
        <f t="shared" si="360"/>
        <v/>
      </c>
      <c r="AU1992" s="1" t="str">
        <f t="shared" si="351"/>
        <v/>
      </c>
      <c r="AV1992" s="1" t="e">
        <f>IF(VLOOKUP(G1992,官網匯出!A:AQ,42,FALSE)="","[黃金盾官網]",VLOOKUP(G1992,官網匯出!A:AQ,42,FALSE))</f>
        <v>#N/A</v>
      </c>
      <c r="AW1992" s="1" t="e">
        <f>IF(LEFT(VLOOKUP(G1992,官網匯出!A:AS,43,FALSE),2)="","web",LEFT(VLOOKUP(G1992,官網匯出!A:AS,43,FALSE),2))</f>
        <v>#N/A</v>
      </c>
      <c r="AX1992" s="1" t="str">
        <f t="shared" si="361"/>
        <v>O</v>
      </c>
    </row>
    <row r="1993" spans="1:50">
      <c r="A1993" s="1" t="str">
        <f>IF(G1993="","",VLOOKUP(官網轉換!AW1993,團名!A:B,2,FALSE))</f>
        <v/>
      </c>
      <c r="B1993" s="1" t="str">
        <f>IF(G1993="","",IF(LEFT(VLOOKUP(G1993,官網匯出!A:AQ,43,0),2)="wf",VLOOKUP(VLOOKUP(G1993,官網匯出!A:AQ,43,0),團名!$I$1:$K$12,2,FALSE),"N0071"))</f>
        <v/>
      </c>
      <c r="C1993" s="1" t="str">
        <f>IFERROR(VLOOKUP(官網匯出!D1993,團名!E:G,3,FALSE),"")</f>
        <v/>
      </c>
      <c r="D1993" s="1" t="str">
        <f t="shared" si="352"/>
        <v/>
      </c>
      <c r="E1993" s="1" t="str">
        <f t="shared" si="353"/>
        <v/>
      </c>
      <c r="F1993" s="1" t="str">
        <f>IF(官網匯出!F1993="已付款","","B0012")</f>
        <v>B0012</v>
      </c>
      <c r="G1993" s="1" t="str">
        <f>IF(官網匯出!A1993="","",官網匯出!A1993)</f>
        <v/>
      </c>
      <c r="H1993" s="3" t="str">
        <f>IF(官網匯出!B1993="","",官網匯出!B1993)</f>
        <v/>
      </c>
      <c r="I1993" s="1" t="str">
        <f>IF(官網匯出!C1993="","",官網匯出!C1993)</f>
        <v/>
      </c>
      <c r="J1993" s="1" t="str">
        <f>IF(官網匯出!D1993="","",官網匯出!D1993)</f>
        <v/>
      </c>
      <c r="K1993" s="3" t="str">
        <f>IF(官網匯出!E1993="","",官網匯出!E1993)</f>
        <v/>
      </c>
      <c r="L1993" s="1" t="str">
        <f>IF(官網匯出!F1993="","",官網匯出!F1993)</f>
        <v/>
      </c>
      <c r="M1993" s="1" t="str">
        <f>IF(官網匯出!G1993="","",官網匯出!G1993)</f>
        <v/>
      </c>
      <c r="N1993" s="1" t="str">
        <f>IF(官網匯出!H1993="","",官網匯出!H1993)</f>
        <v/>
      </c>
      <c r="P1993" s="1" t="str">
        <f>IF(官網匯出!J1993="","",RIGHT(官網匯出!J1993,LEN(官網匯出!J1993)-2))</f>
        <v/>
      </c>
      <c r="Q1993" s="1" t="str">
        <f>IF(官網匯出!K1993="","",官網匯出!K1993)</f>
        <v/>
      </c>
      <c r="R1993" s="1" t="str">
        <f>IF(官網匯出!L1993="","",官網匯出!L1993)</f>
        <v/>
      </c>
      <c r="S1993" s="1" t="str">
        <f>IF(官網匯出!M1993="","",官網匯出!M1993)</f>
        <v/>
      </c>
      <c r="T1993" s="1" t="str">
        <f>IF(官網匯出!N1993="","",官網匯出!N1993)</f>
        <v/>
      </c>
      <c r="U1993" s="1" t="str">
        <f>IF(官網匯出!O1993="","",官網匯出!O1993)</f>
        <v/>
      </c>
      <c r="V1993" s="1" t="str">
        <f>IF(官網匯出!P1993="",IF(G1993="","",0),官網匯出!P1993)</f>
        <v/>
      </c>
      <c r="W1993" s="1" t="str">
        <f>IF(官網匯出!Q1993="",IF(G1993="","",0),官網匯出!Q1993)</f>
        <v/>
      </c>
      <c r="X1993" s="1" t="str">
        <f>IF(官網匯出!R1993="","",官網匯出!R1993)</f>
        <v/>
      </c>
      <c r="Y1993" s="1" t="str">
        <f>IF(官網匯出!S1993="","",官網匯出!S1993)</f>
        <v/>
      </c>
      <c r="Z1993" s="1" t="str">
        <f>IF(G1993="","",官網匯出!T1993)</f>
        <v/>
      </c>
      <c r="AA1993" s="1" t="str">
        <f>IF(G1993="","",官網匯出!AK1993)</f>
        <v/>
      </c>
      <c r="AB1993" s="1" t="str">
        <f>IF(G1993="","",IF(官網匯出!V1993="","",官網匯出!V1993))</f>
        <v/>
      </c>
      <c r="AJ1993" s="1" t="str">
        <f>IF(G1993="","",IF(官網匯出!AE1993="","",官網匯出!AE1993))</f>
        <v/>
      </c>
      <c r="AK1993" s="1" t="str">
        <f>IF(G1993="","",IF(官網匯出!AD1993="","",官網匯出!AD1993))</f>
        <v/>
      </c>
      <c r="AL1993" s="1" t="str">
        <f t="shared" si="354"/>
        <v>0</v>
      </c>
      <c r="AM1993" s="1" t="str">
        <f>IF(官網匯出!AG1993="","",官網匯出!AG1993)</f>
        <v/>
      </c>
      <c r="AN1993" s="1" t="str">
        <f>IF(G1993="","",IF(官網匯出!AH1993="","",官網匯出!AH1993))</f>
        <v/>
      </c>
      <c r="AO1993" s="14" t="str">
        <f t="shared" si="355"/>
        <v/>
      </c>
      <c r="AP1993" s="14" t="str">
        <f t="shared" si="356"/>
        <v>1</v>
      </c>
      <c r="AQ1993" s="14" t="str">
        <f t="shared" si="357"/>
        <v>0</v>
      </c>
      <c r="AR1993" s="1" t="str">
        <f t="shared" si="358"/>
        <v/>
      </c>
      <c r="AS1993" s="1" t="str">
        <f t="shared" si="359"/>
        <v/>
      </c>
      <c r="AT1993" s="1" t="str">
        <f t="shared" si="360"/>
        <v/>
      </c>
      <c r="AU1993" s="1" t="str">
        <f t="shared" si="351"/>
        <v/>
      </c>
      <c r="AV1993" s="1" t="e">
        <f>IF(VLOOKUP(G1993,官網匯出!A:AQ,42,FALSE)="","[黃金盾官網]",VLOOKUP(G1993,官網匯出!A:AQ,42,FALSE))</f>
        <v>#N/A</v>
      </c>
      <c r="AW1993" s="1" t="e">
        <f>IF(LEFT(VLOOKUP(G1993,官網匯出!A:AS,43,FALSE),2)="","web",LEFT(VLOOKUP(G1993,官網匯出!A:AS,43,FALSE),2))</f>
        <v>#N/A</v>
      </c>
      <c r="AX1993" s="1" t="str">
        <f t="shared" si="361"/>
        <v>O</v>
      </c>
    </row>
    <row r="1994" spans="1:50">
      <c r="A1994" s="1" t="str">
        <f>IF(G1994="","",VLOOKUP(官網轉換!AW1994,團名!A:B,2,FALSE))</f>
        <v/>
      </c>
      <c r="B1994" s="1" t="str">
        <f>IF(G1994="","",IF(LEFT(VLOOKUP(G1994,官網匯出!A:AQ,43,0),2)="wf",VLOOKUP(VLOOKUP(G1994,官網匯出!A:AQ,43,0),團名!$I$1:$K$12,2,FALSE),"N0071"))</f>
        <v/>
      </c>
      <c r="C1994" s="1" t="str">
        <f>IFERROR(VLOOKUP(官網匯出!D1994,團名!E:G,3,FALSE),"")</f>
        <v/>
      </c>
      <c r="D1994" s="1" t="str">
        <f t="shared" si="352"/>
        <v/>
      </c>
      <c r="E1994" s="1" t="str">
        <f t="shared" si="353"/>
        <v/>
      </c>
      <c r="F1994" s="1" t="str">
        <f>IF(官網匯出!F1994="已付款","","B0012")</f>
        <v>B0012</v>
      </c>
      <c r="G1994" s="1" t="str">
        <f>IF(官網匯出!A1994="","",官網匯出!A1994)</f>
        <v/>
      </c>
      <c r="H1994" s="3" t="str">
        <f>IF(官網匯出!B1994="","",官網匯出!B1994)</f>
        <v/>
      </c>
      <c r="I1994" s="1" t="str">
        <f>IF(官網匯出!C1994="","",官網匯出!C1994)</f>
        <v/>
      </c>
      <c r="J1994" s="1" t="str">
        <f>IF(官網匯出!D1994="","",官網匯出!D1994)</f>
        <v/>
      </c>
      <c r="K1994" s="3" t="str">
        <f>IF(官網匯出!E1994="","",官網匯出!E1994)</f>
        <v/>
      </c>
      <c r="L1994" s="1" t="str">
        <f>IF(官網匯出!F1994="","",官網匯出!F1994)</f>
        <v/>
      </c>
      <c r="M1994" s="1" t="str">
        <f>IF(官網匯出!G1994="","",官網匯出!G1994)</f>
        <v/>
      </c>
      <c r="N1994" s="1" t="str">
        <f>IF(官網匯出!H1994="","",官網匯出!H1994)</f>
        <v/>
      </c>
      <c r="P1994" s="1" t="str">
        <f>IF(官網匯出!J1994="","",RIGHT(官網匯出!J1994,LEN(官網匯出!J1994)-2))</f>
        <v/>
      </c>
      <c r="Q1994" s="1" t="str">
        <f>IF(官網匯出!K1994="","",官網匯出!K1994)</f>
        <v/>
      </c>
      <c r="R1994" s="1" t="str">
        <f>IF(官網匯出!L1994="","",官網匯出!L1994)</f>
        <v/>
      </c>
      <c r="S1994" s="1" t="str">
        <f>IF(官網匯出!M1994="","",官網匯出!M1994)</f>
        <v/>
      </c>
      <c r="T1994" s="1" t="str">
        <f>IF(官網匯出!N1994="","",官網匯出!N1994)</f>
        <v/>
      </c>
      <c r="U1994" s="1" t="str">
        <f>IF(官網匯出!O1994="","",官網匯出!O1994)</f>
        <v/>
      </c>
      <c r="V1994" s="1" t="str">
        <f>IF(官網匯出!P1994="",IF(G1994="","",0),官網匯出!P1994)</f>
        <v/>
      </c>
      <c r="W1994" s="1" t="str">
        <f>IF(官網匯出!Q1994="",IF(G1994="","",0),官網匯出!Q1994)</f>
        <v/>
      </c>
      <c r="X1994" s="1" t="str">
        <f>IF(官網匯出!R1994="","",官網匯出!R1994)</f>
        <v/>
      </c>
      <c r="Y1994" s="1" t="str">
        <f>IF(官網匯出!S1994="","",官網匯出!S1994)</f>
        <v/>
      </c>
      <c r="Z1994" s="1" t="str">
        <f>IF(G1994="","",官網匯出!T1994)</f>
        <v/>
      </c>
      <c r="AA1994" s="1" t="str">
        <f>IF(G1994="","",官網匯出!AK1994)</f>
        <v/>
      </c>
      <c r="AB1994" s="1" t="str">
        <f>IF(G1994="","",IF(官網匯出!V1994="","",官網匯出!V1994))</f>
        <v/>
      </c>
      <c r="AJ1994" s="1" t="str">
        <f>IF(G1994="","",IF(官網匯出!AE1994="","",官網匯出!AE1994))</f>
        <v/>
      </c>
      <c r="AK1994" s="1" t="str">
        <f>IF(G1994="","",IF(官網匯出!AD1994="","",官網匯出!AD1994))</f>
        <v/>
      </c>
      <c r="AL1994" s="1" t="str">
        <f t="shared" si="354"/>
        <v>0</v>
      </c>
      <c r="AM1994" s="1" t="str">
        <f>IF(官網匯出!AG1994="","",官網匯出!AG1994)</f>
        <v/>
      </c>
      <c r="AN1994" s="1" t="str">
        <f>IF(G1994="","",IF(官網匯出!AH1994="","",官網匯出!AH1994))</f>
        <v/>
      </c>
      <c r="AO1994" s="14" t="str">
        <f t="shared" si="355"/>
        <v/>
      </c>
      <c r="AP1994" s="14" t="str">
        <f t="shared" si="356"/>
        <v>1</v>
      </c>
      <c r="AQ1994" s="14" t="str">
        <f t="shared" si="357"/>
        <v>0</v>
      </c>
      <c r="AR1994" s="1" t="str">
        <f t="shared" si="358"/>
        <v/>
      </c>
      <c r="AS1994" s="1" t="str">
        <f t="shared" si="359"/>
        <v/>
      </c>
      <c r="AT1994" s="1" t="str">
        <f t="shared" si="360"/>
        <v/>
      </c>
      <c r="AU1994" s="1" t="str">
        <f t="shared" si="351"/>
        <v/>
      </c>
      <c r="AV1994" s="1" t="e">
        <f>IF(VLOOKUP(G1994,官網匯出!A:AQ,42,FALSE)="","[黃金盾官網]",VLOOKUP(G1994,官網匯出!A:AQ,42,FALSE))</f>
        <v>#N/A</v>
      </c>
      <c r="AW1994" s="1" t="e">
        <f>IF(LEFT(VLOOKUP(G1994,官網匯出!A:AS,43,FALSE),2)="","web",LEFT(VLOOKUP(G1994,官網匯出!A:AS,43,FALSE),2))</f>
        <v>#N/A</v>
      </c>
      <c r="AX1994" s="1" t="str">
        <f t="shared" si="361"/>
        <v>O</v>
      </c>
    </row>
    <row r="1995" spans="1:50">
      <c r="A1995" s="1" t="str">
        <f>IF(G1995="","",VLOOKUP(官網轉換!AW1995,團名!A:B,2,FALSE))</f>
        <v/>
      </c>
      <c r="B1995" s="1" t="str">
        <f>IF(G1995="","",IF(LEFT(VLOOKUP(G1995,官網匯出!A:AQ,43,0),2)="wf",VLOOKUP(VLOOKUP(G1995,官網匯出!A:AQ,43,0),團名!$I$1:$K$12,2,FALSE),"N0071"))</f>
        <v/>
      </c>
      <c r="C1995" s="1" t="str">
        <f>IFERROR(VLOOKUP(官網匯出!D1995,團名!E:G,3,FALSE),"")</f>
        <v/>
      </c>
      <c r="D1995" s="1" t="str">
        <f t="shared" si="352"/>
        <v/>
      </c>
      <c r="E1995" s="1" t="str">
        <f t="shared" si="353"/>
        <v/>
      </c>
      <c r="F1995" s="1" t="str">
        <f>IF(官網匯出!F1995="已付款","","B0012")</f>
        <v>B0012</v>
      </c>
      <c r="G1995" s="1" t="str">
        <f>IF(官網匯出!A1995="","",官網匯出!A1995)</f>
        <v/>
      </c>
      <c r="H1995" s="3" t="str">
        <f>IF(官網匯出!B1995="","",官網匯出!B1995)</f>
        <v/>
      </c>
      <c r="I1995" s="1" t="str">
        <f>IF(官網匯出!C1995="","",官網匯出!C1995)</f>
        <v/>
      </c>
      <c r="J1995" s="1" t="str">
        <f>IF(官網匯出!D1995="","",官網匯出!D1995)</f>
        <v/>
      </c>
      <c r="K1995" s="3" t="str">
        <f>IF(官網匯出!E1995="","",官網匯出!E1995)</f>
        <v/>
      </c>
      <c r="L1995" s="1" t="str">
        <f>IF(官網匯出!F1995="","",官網匯出!F1995)</f>
        <v/>
      </c>
      <c r="M1995" s="1" t="str">
        <f>IF(官網匯出!G1995="","",官網匯出!G1995)</f>
        <v/>
      </c>
      <c r="N1995" s="1" t="str">
        <f>IF(官網匯出!H1995="","",官網匯出!H1995)</f>
        <v/>
      </c>
      <c r="P1995" s="1" t="str">
        <f>IF(官網匯出!J1995="","",RIGHT(官網匯出!J1995,LEN(官網匯出!J1995)-2))</f>
        <v/>
      </c>
      <c r="Q1995" s="1" t="str">
        <f>IF(官網匯出!K1995="","",官網匯出!K1995)</f>
        <v/>
      </c>
      <c r="R1995" s="1" t="str">
        <f>IF(官網匯出!L1995="","",官網匯出!L1995)</f>
        <v/>
      </c>
      <c r="S1995" s="1" t="str">
        <f>IF(官網匯出!M1995="","",官網匯出!M1995)</f>
        <v/>
      </c>
      <c r="T1995" s="1" t="str">
        <f>IF(官網匯出!N1995="","",官網匯出!N1995)</f>
        <v/>
      </c>
      <c r="U1995" s="1" t="str">
        <f>IF(官網匯出!O1995="","",官網匯出!O1995)</f>
        <v/>
      </c>
      <c r="V1995" s="1" t="str">
        <f>IF(官網匯出!P1995="",IF(G1995="","",0),官網匯出!P1995)</f>
        <v/>
      </c>
      <c r="W1995" s="1" t="str">
        <f>IF(官網匯出!Q1995="",IF(G1995="","",0),官網匯出!Q1995)</f>
        <v/>
      </c>
      <c r="X1995" s="1" t="str">
        <f>IF(官網匯出!R1995="","",官網匯出!R1995)</f>
        <v/>
      </c>
      <c r="Y1995" s="1" t="str">
        <f>IF(官網匯出!S1995="","",官網匯出!S1995)</f>
        <v/>
      </c>
      <c r="Z1995" s="1" t="str">
        <f>IF(G1995="","",官網匯出!T1995)</f>
        <v/>
      </c>
      <c r="AA1995" s="1" t="str">
        <f>IF(G1995="","",官網匯出!AK1995)</f>
        <v/>
      </c>
      <c r="AB1995" s="1" t="str">
        <f>IF(G1995="","",IF(官網匯出!V1995="","",官網匯出!V1995))</f>
        <v/>
      </c>
      <c r="AJ1995" s="1" t="str">
        <f>IF(G1995="","",IF(官網匯出!AE1995="","",官網匯出!AE1995))</f>
        <v/>
      </c>
      <c r="AK1995" s="1" t="str">
        <f>IF(G1995="","",IF(官網匯出!AD1995="","",官網匯出!AD1995))</f>
        <v/>
      </c>
      <c r="AL1995" s="1" t="str">
        <f t="shared" si="354"/>
        <v>0</v>
      </c>
      <c r="AM1995" s="1" t="str">
        <f>IF(官網匯出!AG1995="","",官網匯出!AG1995)</f>
        <v/>
      </c>
      <c r="AN1995" s="1" t="str">
        <f>IF(G1995="","",IF(官網匯出!AH1995="","",官網匯出!AH1995))</f>
        <v/>
      </c>
      <c r="AO1995" s="14" t="str">
        <f t="shared" si="355"/>
        <v/>
      </c>
      <c r="AP1995" s="14" t="str">
        <f t="shared" si="356"/>
        <v>1</v>
      </c>
      <c r="AQ1995" s="14" t="str">
        <f t="shared" si="357"/>
        <v>0</v>
      </c>
      <c r="AR1995" s="1" t="str">
        <f t="shared" si="358"/>
        <v/>
      </c>
      <c r="AS1995" s="1" t="str">
        <f t="shared" si="359"/>
        <v/>
      </c>
      <c r="AT1995" s="1" t="str">
        <f t="shared" si="360"/>
        <v/>
      </c>
      <c r="AU1995" s="1" t="str">
        <f t="shared" si="351"/>
        <v/>
      </c>
      <c r="AV1995" s="1" t="e">
        <f>IF(VLOOKUP(G1995,官網匯出!A:AQ,42,FALSE)="","[黃金盾官網]",VLOOKUP(G1995,官網匯出!A:AQ,42,FALSE))</f>
        <v>#N/A</v>
      </c>
      <c r="AW1995" s="1" t="e">
        <f>IF(LEFT(VLOOKUP(G1995,官網匯出!A:AS,43,FALSE),2)="","web",LEFT(VLOOKUP(G1995,官網匯出!A:AS,43,FALSE),2))</f>
        <v>#N/A</v>
      </c>
      <c r="AX1995" s="1" t="str">
        <f t="shared" si="361"/>
        <v>O</v>
      </c>
    </row>
    <row r="1996" spans="1:50">
      <c r="A1996" s="1" t="str">
        <f>IF(G1996="","",VLOOKUP(官網轉換!AW1996,團名!A:B,2,FALSE))</f>
        <v/>
      </c>
      <c r="B1996" s="1" t="str">
        <f>IF(G1996="","",IF(LEFT(VLOOKUP(G1996,官網匯出!A:AQ,43,0),2)="wf",VLOOKUP(VLOOKUP(G1996,官網匯出!A:AQ,43,0),團名!$I$1:$K$12,2,FALSE),"N0071"))</f>
        <v/>
      </c>
      <c r="C1996" s="1" t="str">
        <f>IFERROR(VLOOKUP(官網匯出!D1996,團名!E:G,3,FALSE),"")</f>
        <v/>
      </c>
      <c r="D1996" s="1" t="str">
        <f t="shared" si="352"/>
        <v/>
      </c>
      <c r="E1996" s="1" t="str">
        <f t="shared" si="353"/>
        <v/>
      </c>
      <c r="F1996" s="1" t="str">
        <f>IF(官網匯出!F1996="已付款","","B0012")</f>
        <v>B0012</v>
      </c>
      <c r="G1996" s="1" t="str">
        <f>IF(官網匯出!A1996="","",官網匯出!A1996)</f>
        <v/>
      </c>
      <c r="H1996" s="3" t="str">
        <f>IF(官網匯出!B1996="","",官網匯出!B1996)</f>
        <v/>
      </c>
      <c r="I1996" s="1" t="str">
        <f>IF(官網匯出!C1996="","",官網匯出!C1996)</f>
        <v/>
      </c>
      <c r="J1996" s="1" t="str">
        <f>IF(官網匯出!D1996="","",官網匯出!D1996)</f>
        <v/>
      </c>
      <c r="K1996" s="3" t="str">
        <f>IF(官網匯出!E1996="","",官網匯出!E1996)</f>
        <v/>
      </c>
      <c r="L1996" s="1" t="str">
        <f>IF(官網匯出!F1996="","",官網匯出!F1996)</f>
        <v/>
      </c>
      <c r="M1996" s="1" t="str">
        <f>IF(官網匯出!G1996="","",官網匯出!G1996)</f>
        <v/>
      </c>
      <c r="N1996" s="1" t="str">
        <f>IF(官網匯出!H1996="","",官網匯出!H1996)</f>
        <v/>
      </c>
      <c r="P1996" s="1" t="str">
        <f>IF(官網匯出!J1996="","",RIGHT(官網匯出!J1996,LEN(官網匯出!J1996)-2))</f>
        <v/>
      </c>
      <c r="Q1996" s="1" t="str">
        <f>IF(官網匯出!K1996="","",官網匯出!K1996)</f>
        <v/>
      </c>
      <c r="R1996" s="1" t="str">
        <f>IF(官網匯出!L1996="","",官網匯出!L1996)</f>
        <v/>
      </c>
      <c r="S1996" s="1" t="str">
        <f>IF(官網匯出!M1996="","",官網匯出!M1996)</f>
        <v/>
      </c>
      <c r="T1996" s="1" t="str">
        <f>IF(官網匯出!N1996="","",官網匯出!N1996)</f>
        <v/>
      </c>
      <c r="U1996" s="1" t="str">
        <f>IF(官網匯出!O1996="","",官網匯出!O1996)</f>
        <v/>
      </c>
      <c r="V1996" s="1" t="str">
        <f>IF(官網匯出!P1996="",IF(G1996="","",0),官網匯出!P1996)</f>
        <v/>
      </c>
      <c r="W1996" s="1" t="str">
        <f>IF(官網匯出!Q1996="",IF(G1996="","",0),官網匯出!Q1996)</f>
        <v/>
      </c>
      <c r="X1996" s="1" t="str">
        <f>IF(官網匯出!R1996="","",官網匯出!R1996)</f>
        <v/>
      </c>
      <c r="Y1996" s="1" t="str">
        <f>IF(官網匯出!S1996="","",官網匯出!S1996)</f>
        <v/>
      </c>
      <c r="Z1996" s="1" t="str">
        <f>IF(G1996="","",官網匯出!T1996)</f>
        <v/>
      </c>
      <c r="AA1996" s="1" t="str">
        <f>IF(G1996="","",官網匯出!AK1996)</f>
        <v/>
      </c>
      <c r="AB1996" s="1" t="str">
        <f>IF(G1996="","",IF(官網匯出!V1996="","",官網匯出!V1996))</f>
        <v/>
      </c>
      <c r="AJ1996" s="1" t="str">
        <f>IF(G1996="","",IF(官網匯出!AE1996="","",官網匯出!AE1996))</f>
        <v/>
      </c>
      <c r="AK1996" s="1" t="str">
        <f>IF(G1996="","",IF(官網匯出!AD1996="","",官網匯出!AD1996))</f>
        <v/>
      </c>
      <c r="AL1996" s="1" t="str">
        <f t="shared" si="354"/>
        <v>0</v>
      </c>
      <c r="AM1996" s="1" t="str">
        <f>IF(官網匯出!AG1996="","",官網匯出!AG1996)</f>
        <v/>
      </c>
      <c r="AN1996" s="1" t="str">
        <f>IF(G1996="","",IF(官網匯出!AH1996="","",官網匯出!AH1996))</f>
        <v/>
      </c>
      <c r="AO1996" s="14" t="str">
        <f t="shared" si="355"/>
        <v/>
      </c>
      <c r="AP1996" s="14" t="str">
        <f t="shared" si="356"/>
        <v>1</v>
      </c>
      <c r="AQ1996" s="14" t="str">
        <f t="shared" si="357"/>
        <v>0</v>
      </c>
      <c r="AR1996" s="1" t="str">
        <f t="shared" si="358"/>
        <v/>
      </c>
      <c r="AS1996" s="1" t="str">
        <f t="shared" si="359"/>
        <v/>
      </c>
      <c r="AT1996" s="1" t="str">
        <f t="shared" si="360"/>
        <v/>
      </c>
      <c r="AU1996" s="1" t="str">
        <f t="shared" si="351"/>
        <v/>
      </c>
      <c r="AV1996" s="1" t="e">
        <f>IF(VLOOKUP(G1996,官網匯出!A:AQ,42,FALSE)="","[黃金盾官網]",VLOOKUP(G1996,官網匯出!A:AQ,42,FALSE))</f>
        <v>#N/A</v>
      </c>
      <c r="AW1996" s="1" t="e">
        <f>IF(LEFT(VLOOKUP(G1996,官網匯出!A:AS,43,FALSE),2)="","web",LEFT(VLOOKUP(G1996,官網匯出!A:AS,43,FALSE),2))</f>
        <v>#N/A</v>
      </c>
      <c r="AX1996" s="1" t="str">
        <f t="shared" si="361"/>
        <v>O</v>
      </c>
    </row>
    <row r="1997" spans="1:50">
      <c r="A1997" s="1" t="str">
        <f>IF(G1997="","",VLOOKUP(官網轉換!AW1997,團名!A:B,2,FALSE))</f>
        <v/>
      </c>
      <c r="B1997" s="1" t="str">
        <f>IF(G1997="","",IF(LEFT(VLOOKUP(G1997,官網匯出!A:AQ,43,0),2)="wf",VLOOKUP(VLOOKUP(G1997,官網匯出!A:AQ,43,0),團名!$I$1:$K$12,2,FALSE),"N0071"))</f>
        <v/>
      </c>
      <c r="C1997" s="1" t="str">
        <f>IFERROR(VLOOKUP(官網匯出!D1997,團名!E:G,3,FALSE),"")</f>
        <v/>
      </c>
      <c r="D1997" s="1" t="str">
        <f t="shared" si="352"/>
        <v/>
      </c>
      <c r="E1997" s="1" t="str">
        <f t="shared" si="353"/>
        <v/>
      </c>
      <c r="F1997" s="1" t="str">
        <f>IF(官網匯出!F1997="已付款","","B0012")</f>
        <v>B0012</v>
      </c>
      <c r="G1997" s="1" t="str">
        <f>IF(官網匯出!A1997="","",官網匯出!A1997)</f>
        <v/>
      </c>
      <c r="H1997" s="3" t="str">
        <f>IF(官網匯出!B1997="","",官網匯出!B1997)</f>
        <v/>
      </c>
      <c r="I1997" s="1" t="str">
        <f>IF(官網匯出!C1997="","",官網匯出!C1997)</f>
        <v/>
      </c>
      <c r="J1997" s="1" t="str">
        <f>IF(官網匯出!D1997="","",官網匯出!D1997)</f>
        <v/>
      </c>
      <c r="K1997" s="3" t="str">
        <f>IF(官網匯出!E1997="","",官網匯出!E1997)</f>
        <v/>
      </c>
      <c r="L1997" s="1" t="str">
        <f>IF(官網匯出!F1997="","",官網匯出!F1997)</f>
        <v/>
      </c>
      <c r="M1997" s="1" t="str">
        <f>IF(官網匯出!G1997="","",官網匯出!G1997)</f>
        <v/>
      </c>
      <c r="N1997" s="1" t="str">
        <f>IF(官網匯出!H1997="","",官網匯出!H1997)</f>
        <v/>
      </c>
      <c r="P1997" s="1" t="str">
        <f>IF(官網匯出!J1997="","",RIGHT(官網匯出!J1997,LEN(官網匯出!J1997)-2))</f>
        <v/>
      </c>
      <c r="Q1997" s="1" t="str">
        <f>IF(官網匯出!K1997="","",官網匯出!K1997)</f>
        <v/>
      </c>
      <c r="R1997" s="1" t="str">
        <f>IF(官網匯出!L1997="","",官網匯出!L1997)</f>
        <v/>
      </c>
      <c r="S1997" s="1" t="str">
        <f>IF(官網匯出!M1997="","",官網匯出!M1997)</f>
        <v/>
      </c>
      <c r="T1997" s="1" t="str">
        <f>IF(官網匯出!N1997="","",官網匯出!N1997)</f>
        <v/>
      </c>
      <c r="U1997" s="1" t="str">
        <f>IF(官網匯出!O1997="","",官網匯出!O1997)</f>
        <v/>
      </c>
      <c r="V1997" s="1" t="str">
        <f>IF(官網匯出!P1997="",IF(G1997="","",0),官網匯出!P1997)</f>
        <v/>
      </c>
      <c r="W1997" s="1" t="str">
        <f>IF(官網匯出!Q1997="",IF(G1997="","",0),官網匯出!Q1997)</f>
        <v/>
      </c>
      <c r="X1997" s="1" t="str">
        <f>IF(官網匯出!R1997="","",官網匯出!R1997)</f>
        <v/>
      </c>
      <c r="Y1997" s="1" t="str">
        <f>IF(官網匯出!S1997="","",官網匯出!S1997)</f>
        <v/>
      </c>
      <c r="Z1997" s="1" t="str">
        <f>IF(G1997="","",官網匯出!T1997)</f>
        <v/>
      </c>
      <c r="AA1997" s="1" t="str">
        <f>IF(G1997="","",官網匯出!AK1997)</f>
        <v/>
      </c>
      <c r="AB1997" s="1" t="str">
        <f>IF(G1997="","",IF(官網匯出!V1997="","",官網匯出!V1997))</f>
        <v/>
      </c>
      <c r="AJ1997" s="1" t="str">
        <f>IF(G1997="","",IF(官網匯出!AE1997="","",官網匯出!AE1997))</f>
        <v/>
      </c>
      <c r="AK1997" s="1" t="str">
        <f>IF(G1997="","",IF(官網匯出!AD1997="","",官網匯出!AD1997))</f>
        <v/>
      </c>
      <c r="AL1997" s="1" t="str">
        <f t="shared" si="354"/>
        <v>0</v>
      </c>
      <c r="AM1997" s="1" t="str">
        <f>IF(官網匯出!AG1997="","",官網匯出!AG1997)</f>
        <v/>
      </c>
      <c r="AN1997" s="1" t="str">
        <f>IF(G1997="","",IF(官網匯出!AH1997="","",官網匯出!AH1997))</f>
        <v/>
      </c>
      <c r="AO1997" s="14" t="str">
        <f t="shared" si="355"/>
        <v/>
      </c>
      <c r="AP1997" s="14" t="str">
        <f t="shared" si="356"/>
        <v>1</v>
      </c>
      <c r="AQ1997" s="14" t="str">
        <f t="shared" si="357"/>
        <v>0</v>
      </c>
      <c r="AR1997" s="1" t="str">
        <f t="shared" si="358"/>
        <v/>
      </c>
      <c r="AS1997" s="1" t="str">
        <f t="shared" si="359"/>
        <v/>
      </c>
      <c r="AT1997" s="1" t="str">
        <f t="shared" si="360"/>
        <v/>
      </c>
      <c r="AU1997" s="1" t="str">
        <f t="shared" si="351"/>
        <v/>
      </c>
      <c r="AV1997" s="1" t="e">
        <f>IF(VLOOKUP(G1997,官網匯出!A:AQ,42,FALSE)="","[黃金盾官網]",VLOOKUP(G1997,官網匯出!A:AQ,42,FALSE))</f>
        <v>#N/A</v>
      </c>
      <c r="AW1997" s="1" t="e">
        <f>IF(LEFT(VLOOKUP(G1997,官網匯出!A:AS,43,FALSE),2)="","web",LEFT(VLOOKUP(G1997,官網匯出!A:AS,43,FALSE),2))</f>
        <v>#N/A</v>
      </c>
      <c r="AX1997" s="1" t="str">
        <f t="shared" si="361"/>
        <v>O</v>
      </c>
    </row>
    <row r="1998" spans="1:50">
      <c r="A1998" s="1" t="str">
        <f>IF(G1998="","",VLOOKUP(官網轉換!AW1998,團名!A:B,2,FALSE))</f>
        <v/>
      </c>
      <c r="B1998" s="1" t="str">
        <f>IF(G1998="","",IF(LEFT(VLOOKUP(G1998,官網匯出!A:AQ,43,0),2)="wf",VLOOKUP(VLOOKUP(G1998,官網匯出!A:AQ,43,0),團名!$I$1:$K$12,2,FALSE),"N0071"))</f>
        <v/>
      </c>
      <c r="C1998" s="1" t="str">
        <f>IFERROR(VLOOKUP(官網匯出!D1998,團名!E:G,3,FALSE),"")</f>
        <v/>
      </c>
      <c r="D1998" s="1" t="str">
        <f t="shared" si="352"/>
        <v/>
      </c>
      <c r="E1998" s="1" t="str">
        <f t="shared" si="353"/>
        <v/>
      </c>
      <c r="F1998" s="1" t="str">
        <f>IF(官網匯出!F1998="已付款","","B0012")</f>
        <v>B0012</v>
      </c>
      <c r="G1998" s="1" t="str">
        <f>IF(官網匯出!A1998="","",官網匯出!A1998)</f>
        <v/>
      </c>
      <c r="H1998" s="3" t="str">
        <f>IF(官網匯出!B1998="","",官網匯出!B1998)</f>
        <v/>
      </c>
      <c r="I1998" s="1" t="str">
        <f>IF(官網匯出!C1998="","",官網匯出!C1998)</f>
        <v/>
      </c>
      <c r="J1998" s="1" t="str">
        <f>IF(官網匯出!D1998="","",官網匯出!D1998)</f>
        <v/>
      </c>
      <c r="K1998" s="3" t="str">
        <f>IF(官網匯出!E1998="","",官網匯出!E1998)</f>
        <v/>
      </c>
      <c r="L1998" s="1" t="str">
        <f>IF(官網匯出!F1998="","",官網匯出!F1998)</f>
        <v/>
      </c>
      <c r="M1998" s="1" t="str">
        <f>IF(官網匯出!G1998="","",官網匯出!G1998)</f>
        <v/>
      </c>
      <c r="N1998" s="1" t="str">
        <f>IF(官網匯出!H1998="","",官網匯出!H1998)</f>
        <v/>
      </c>
      <c r="P1998" s="1" t="str">
        <f>IF(官網匯出!J1998="","",RIGHT(官網匯出!J1998,LEN(官網匯出!J1998)-2))</f>
        <v/>
      </c>
      <c r="Q1998" s="1" t="str">
        <f>IF(官網匯出!K1998="","",官網匯出!K1998)</f>
        <v/>
      </c>
      <c r="R1998" s="1" t="str">
        <f>IF(官網匯出!L1998="","",官網匯出!L1998)</f>
        <v/>
      </c>
      <c r="S1998" s="1" t="str">
        <f>IF(官網匯出!M1998="","",官網匯出!M1998)</f>
        <v/>
      </c>
      <c r="T1998" s="1" t="str">
        <f>IF(官網匯出!N1998="","",官網匯出!N1998)</f>
        <v/>
      </c>
      <c r="U1998" s="1" t="str">
        <f>IF(官網匯出!O1998="","",官網匯出!O1998)</f>
        <v/>
      </c>
      <c r="V1998" s="1" t="str">
        <f>IF(官網匯出!P1998="",IF(G1998="","",0),官網匯出!P1998)</f>
        <v/>
      </c>
      <c r="W1998" s="1" t="str">
        <f>IF(官網匯出!Q1998="",IF(G1998="","",0),官網匯出!Q1998)</f>
        <v/>
      </c>
      <c r="X1998" s="1" t="str">
        <f>IF(官網匯出!R1998="","",官網匯出!R1998)</f>
        <v/>
      </c>
      <c r="Y1998" s="1" t="str">
        <f>IF(官網匯出!S1998="","",官網匯出!S1998)</f>
        <v/>
      </c>
      <c r="Z1998" s="1" t="str">
        <f>IF(G1998="","",官網匯出!T1998)</f>
        <v/>
      </c>
      <c r="AA1998" s="1" t="str">
        <f>IF(G1998="","",官網匯出!AK1998)</f>
        <v/>
      </c>
      <c r="AB1998" s="1" t="str">
        <f>IF(G1998="","",IF(官網匯出!V1998="","",官網匯出!V1998))</f>
        <v/>
      </c>
      <c r="AJ1998" s="1" t="str">
        <f>IF(G1998="","",IF(官網匯出!AE1998="","",官網匯出!AE1998))</f>
        <v/>
      </c>
      <c r="AK1998" s="1" t="str">
        <f>IF(G1998="","",IF(官網匯出!AD1998="","",官網匯出!AD1998))</f>
        <v/>
      </c>
      <c r="AL1998" s="1" t="str">
        <f t="shared" si="354"/>
        <v>0</v>
      </c>
      <c r="AM1998" s="1" t="str">
        <f>IF(官網匯出!AG1998="","",官網匯出!AG1998)</f>
        <v/>
      </c>
      <c r="AN1998" s="1" t="str">
        <f>IF(G1998="","",IF(官網匯出!AH1998="","",官網匯出!AH1998))</f>
        <v/>
      </c>
      <c r="AO1998" s="14" t="str">
        <f t="shared" si="355"/>
        <v/>
      </c>
      <c r="AP1998" s="14" t="str">
        <f t="shared" si="356"/>
        <v>1</v>
      </c>
      <c r="AQ1998" s="14" t="str">
        <f t="shared" si="357"/>
        <v>0</v>
      </c>
      <c r="AR1998" s="1" t="str">
        <f t="shared" si="358"/>
        <v/>
      </c>
      <c r="AS1998" s="1" t="str">
        <f t="shared" si="359"/>
        <v/>
      </c>
      <c r="AT1998" s="1" t="str">
        <f t="shared" si="360"/>
        <v/>
      </c>
      <c r="AU1998" s="1" t="str">
        <f t="shared" si="351"/>
        <v/>
      </c>
      <c r="AV1998" s="1" t="e">
        <f>IF(VLOOKUP(G1998,官網匯出!A:AQ,42,FALSE)="","[黃金盾官網]",VLOOKUP(G1998,官網匯出!A:AQ,42,FALSE))</f>
        <v>#N/A</v>
      </c>
      <c r="AW1998" s="1" t="e">
        <f>IF(LEFT(VLOOKUP(G1998,官網匯出!A:AS,43,FALSE),2)="","web",LEFT(VLOOKUP(G1998,官網匯出!A:AS,43,FALSE),2))</f>
        <v>#N/A</v>
      </c>
      <c r="AX1998" s="1" t="str">
        <f t="shared" si="361"/>
        <v>O</v>
      </c>
    </row>
    <row r="1999" spans="1:50">
      <c r="A1999" s="1" t="str">
        <f>IF(G1999="","",VLOOKUP(官網轉換!AW1999,團名!A:B,2,FALSE))</f>
        <v/>
      </c>
      <c r="B1999" s="1" t="str">
        <f>IF(G1999="","",IF(LEFT(VLOOKUP(G1999,官網匯出!A:AQ,43,0),2)="wf",VLOOKUP(VLOOKUP(G1999,官網匯出!A:AQ,43,0),團名!$I$1:$K$12,2,FALSE),"N0071"))</f>
        <v/>
      </c>
      <c r="C1999" s="1" t="str">
        <f>IFERROR(VLOOKUP(官網匯出!D1999,團名!E:G,3,FALSE),"")</f>
        <v/>
      </c>
      <c r="D1999" s="1" t="str">
        <f t="shared" si="352"/>
        <v/>
      </c>
      <c r="E1999" s="1" t="str">
        <f t="shared" si="353"/>
        <v/>
      </c>
      <c r="F1999" s="1" t="str">
        <f>IF(官網匯出!F1999="已付款","","B0012")</f>
        <v>B0012</v>
      </c>
      <c r="G1999" s="1" t="str">
        <f>IF(官網匯出!A1999="","",官網匯出!A1999)</f>
        <v/>
      </c>
      <c r="H1999" s="3" t="str">
        <f>IF(官網匯出!B1999="","",官網匯出!B1999)</f>
        <v/>
      </c>
      <c r="I1999" s="1" t="str">
        <f>IF(官網匯出!C1999="","",官網匯出!C1999)</f>
        <v/>
      </c>
      <c r="J1999" s="1" t="str">
        <f>IF(官網匯出!D1999="","",官網匯出!D1999)</f>
        <v/>
      </c>
      <c r="K1999" s="3" t="str">
        <f>IF(官網匯出!E1999="","",官網匯出!E1999)</f>
        <v/>
      </c>
      <c r="L1999" s="1" t="str">
        <f>IF(官網匯出!F1999="","",官網匯出!F1999)</f>
        <v/>
      </c>
      <c r="M1999" s="1" t="str">
        <f>IF(官網匯出!G1999="","",官網匯出!G1999)</f>
        <v/>
      </c>
      <c r="N1999" s="1" t="str">
        <f>IF(官網匯出!H1999="","",官網匯出!H1999)</f>
        <v/>
      </c>
      <c r="P1999" s="1" t="str">
        <f>IF(官網匯出!J1999="","",RIGHT(官網匯出!J1999,LEN(官網匯出!J1999)-2))</f>
        <v/>
      </c>
      <c r="Q1999" s="1" t="str">
        <f>IF(官網匯出!K1999="","",官網匯出!K1999)</f>
        <v/>
      </c>
      <c r="R1999" s="1" t="str">
        <f>IF(官網匯出!L1999="","",官網匯出!L1999)</f>
        <v/>
      </c>
      <c r="S1999" s="1" t="str">
        <f>IF(官網匯出!M1999="","",官網匯出!M1999)</f>
        <v/>
      </c>
      <c r="T1999" s="1" t="str">
        <f>IF(官網匯出!N1999="","",官網匯出!N1999)</f>
        <v/>
      </c>
      <c r="U1999" s="1" t="str">
        <f>IF(官網匯出!O1999="","",官網匯出!O1999)</f>
        <v/>
      </c>
      <c r="V1999" s="1" t="str">
        <f>IF(官網匯出!P1999="",IF(G1999="","",0),官網匯出!P1999)</f>
        <v/>
      </c>
      <c r="W1999" s="1" t="str">
        <f>IF(官網匯出!Q1999="",IF(G1999="","",0),官網匯出!Q1999)</f>
        <v/>
      </c>
      <c r="X1999" s="1" t="str">
        <f>IF(官網匯出!R1999="","",官網匯出!R1999)</f>
        <v/>
      </c>
      <c r="Y1999" s="1" t="str">
        <f>IF(官網匯出!S1999="","",官網匯出!S1999)</f>
        <v/>
      </c>
      <c r="Z1999" s="1" t="str">
        <f>IF(G1999="","",官網匯出!T1999)</f>
        <v/>
      </c>
      <c r="AA1999" s="1" t="str">
        <f>IF(G1999="","",官網匯出!AK1999)</f>
        <v/>
      </c>
      <c r="AB1999" s="1" t="str">
        <f>IF(G1999="","",IF(官網匯出!V1999="","",官網匯出!V1999))</f>
        <v/>
      </c>
      <c r="AJ1999" s="1" t="str">
        <f>IF(G1999="","",IF(官網匯出!AE1999="","",官網匯出!AE1999))</f>
        <v/>
      </c>
      <c r="AK1999" s="1" t="str">
        <f>IF(G1999="","",IF(官網匯出!AD1999="","",官網匯出!AD1999))</f>
        <v/>
      </c>
      <c r="AL1999" s="1" t="str">
        <f t="shared" si="354"/>
        <v>0</v>
      </c>
      <c r="AM1999" s="1" t="str">
        <f>IF(官網匯出!AG1999="","",官網匯出!AG1999)</f>
        <v/>
      </c>
      <c r="AN1999" s="1" t="str">
        <f>IF(G1999="","",IF(官網匯出!AH1999="","",官網匯出!AH1999))</f>
        <v/>
      </c>
      <c r="AO1999" s="14" t="str">
        <f t="shared" si="355"/>
        <v/>
      </c>
      <c r="AP1999" s="14" t="str">
        <f t="shared" si="356"/>
        <v>1</v>
      </c>
      <c r="AQ1999" s="14" t="str">
        <f t="shared" si="357"/>
        <v>0</v>
      </c>
      <c r="AR1999" s="1" t="str">
        <f t="shared" si="358"/>
        <v/>
      </c>
      <c r="AS1999" s="1" t="str">
        <f t="shared" si="359"/>
        <v/>
      </c>
      <c r="AT1999" s="1" t="str">
        <f t="shared" si="360"/>
        <v/>
      </c>
      <c r="AU1999" s="1" t="str">
        <f t="shared" si="351"/>
        <v/>
      </c>
      <c r="AV1999" s="1" t="e">
        <f>IF(VLOOKUP(G1999,官網匯出!A:AQ,42,FALSE)="","[黃金盾官網]",VLOOKUP(G1999,官網匯出!A:AQ,42,FALSE))</f>
        <v>#N/A</v>
      </c>
      <c r="AW1999" s="1" t="e">
        <f>IF(LEFT(VLOOKUP(G1999,官網匯出!A:AS,43,FALSE),2)="","web",LEFT(VLOOKUP(G1999,官網匯出!A:AS,43,FALSE),2))</f>
        <v>#N/A</v>
      </c>
      <c r="AX1999" s="1" t="str">
        <f t="shared" si="361"/>
        <v>O</v>
      </c>
    </row>
    <row r="2000" spans="1:50">
      <c r="A2000" s="1" t="str">
        <f>IF(G2000="","",VLOOKUP(官網轉換!AW2000,團名!A:B,2,FALSE))</f>
        <v/>
      </c>
      <c r="B2000" s="1" t="str">
        <f>IF(G2000="","",IF(LEFT(VLOOKUP(G2000,官網匯出!A:AQ,43,0),2)="wf",VLOOKUP(VLOOKUP(G2000,官網匯出!A:AQ,43,0),團名!$I$1:$K$12,2,FALSE),"N0071"))</f>
        <v/>
      </c>
      <c r="C2000" s="1" t="str">
        <f>IFERROR(VLOOKUP(官網匯出!D2000,團名!E:G,3,FALSE),"")</f>
        <v/>
      </c>
      <c r="D2000" s="1" t="str">
        <f t="shared" si="352"/>
        <v/>
      </c>
      <c r="E2000" s="1" t="str">
        <f t="shared" si="353"/>
        <v/>
      </c>
      <c r="F2000" s="1" t="str">
        <f>IF(官網匯出!F2000="已付款","","B0012")</f>
        <v>B0012</v>
      </c>
      <c r="G2000" s="1" t="str">
        <f>IF(官網匯出!A2000="","",官網匯出!A2000)</f>
        <v/>
      </c>
      <c r="H2000" s="3" t="str">
        <f>IF(官網匯出!B2000="","",官網匯出!B2000)</f>
        <v/>
      </c>
      <c r="I2000" s="1" t="str">
        <f>IF(官網匯出!C2000="","",官網匯出!C2000)</f>
        <v/>
      </c>
      <c r="J2000" s="1" t="str">
        <f>IF(官網匯出!D2000="","",官網匯出!D2000)</f>
        <v/>
      </c>
      <c r="K2000" s="3" t="str">
        <f>IF(官網匯出!E2000="","",官網匯出!E2000)</f>
        <v/>
      </c>
      <c r="L2000" s="1" t="str">
        <f>IF(官網匯出!F2000="","",官網匯出!F2000)</f>
        <v/>
      </c>
      <c r="M2000" s="1" t="str">
        <f>IF(官網匯出!G2000="","",官網匯出!G2000)</f>
        <v/>
      </c>
      <c r="N2000" s="1" t="str">
        <f>IF(官網匯出!H2000="","",官網匯出!H2000)</f>
        <v/>
      </c>
      <c r="P2000" s="1" t="str">
        <f>IF(官網匯出!J2000="","",RIGHT(官網匯出!J2000,LEN(官網匯出!J2000)-2))</f>
        <v/>
      </c>
      <c r="Q2000" s="1" t="str">
        <f>IF(官網匯出!K2000="","",官網匯出!K2000)</f>
        <v/>
      </c>
      <c r="R2000" s="1" t="str">
        <f>IF(官網匯出!L2000="","",官網匯出!L2000)</f>
        <v/>
      </c>
      <c r="S2000" s="1" t="str">
        <f>IF(官網匯出!M2000="","",官網匯出!M2000)</f>
        <v/>
      </c>
      <c r="T2000" s="1" t="str">
        <f>IF(官網匯出!N2000="","",官網匯出!N2000)</f>
        <v/>
      </c>
      <c r="U2000" s="1" t="str">
        <f>IF(官網匯出!O2000="","",官網匯出!O2000)</f>
        <v/>
      </c>
      <c r="V2000" s="1" t="str">
        <f>IF(官網匯出!P2000="",IF(G2000="","",0),官網匯出!P2000)</f>
        <v/>
      </c>
      <c r="W2000" s="1" t="str">
        <f>IF(官網匯出!Q2000="",IF(G2000="","",0),官網匯出!Q2000)</f>
        <v/>
      </c>
      <c r="X2000" s="1" t="str">
        <f>IF(官網匯出!R2000="","",官網匯出!R2000)</f>
        <v/>
      </c>
      <c r="Y2000" s="1" t="str">
        <f>IF(官網匯出!S2000="","",官網匯出!S2000)</f>
        <v/>
      </c>
      <c r="Z2000" s="1" t="str">
        <f>IF(G2000="","",官網匯出!T2000)</f>
        <v/>
      </c>
      <c r="AA2000" s="1" t="str">
        <f>IF(G2000="","",官網匯出!AK2000)</f>
        <v/>
      </c>
      <c r="AB2000" s="1" t="str">
        <f>IF(G2000="","",IF(官網匯出!V2000="","",官網匯出!V2000))</f>
        <v/>
      </c>
      <c r="AJ2000" s="1" t="str">
        <f>IF(G2000="","",IF(官網匯出!AE2000="","",官網匯出!AE2000))</f>
        <v/>
      </c>
      <c r="AK2000" s="1" t="str">
        <f>IF(G2000="","",IF(官網匯出!AD2000="","",官網匯出!AD2000))</f>
        <v/>
      </c>
      <c r="AL2000" s="1" t="str">
        <f t="shared" si="354"/>
        <v>0</v>
      </c>
      <c r="AM2000" s="1" t="str">
        <f>IF(官網匯出!AG2000="","",官網匯出!AG2000)</f>
        <v/>
      </c>
      <c r="AN2000" s="1" t="str">
        <f>IF(G2000="","",IF(官網匯出!AH2000="","",官網匯出!AH2000))</f>
        <v/>
      </c>
      <c r="AO2000" s="14" t="str">
        <f t="shared" si="355"/>
        <v/>
      </c>
      <c r="AP2000" s="14" t="str">
        <f t="shared" si="356"/>
        <v>1</v>
      </c>
      <c r="AQ2000" s="14" t="str">
        <f t="shared" si="357"/>
        <v>0</v>
      </c>
      <c r="AR2000" s="1" t="str">
        <f t="shared" si="358"/>
        <v/>
      </c>
      <c r="AS2000" s="1" t="str">
        <f t="shared" si="359"/>
        <v/>
      </c>
      <c r="AT2000" s="1" t="str">
        <f t="shared" si="360"/>
        <v/>
      </c>
      <c r="AU2000" s="1" t="str">
        <f t="shared" si="351"/>
        <v/>
      </c>
      <c r="AV2000" s="1" t="e">
        <f>IF(VLOOKUP(G2000,官網匯出!A:AQ,42,FALSE)="","[黃金盾官網]",VLOOKUP(G2000,官網匯出!A:AQ,42,FALSE))</f>
        <v>#N/A</v>
      </c>
      <c r="AW2000" s="1" t="e">
        <f>IF(LEFT(VLOOKUP(G2000,官網匯出!A:AS,43,FALSE),2)="","web",LEFT(VLOOKUP(G2000,官網匯出!A:AS,43,FALSE),2))</f>
        <v>#N/A</v>
      </c>
      <c r="AX2000" s="1" t="str">
        <f t="shared" si="361"/>
        <v>O</v>
      </c>
    </row>
    <row r="2001" spans="1:50">
      <c r="A2001" s="1" t="str">
        <f>IF(G2001="","",VLOOKUP(官網轉換!AW2001,團名!A:B,2,FALSE))</f>
        <v/>
      </c>
      <c r="B2001" s="1" t="str">
        <f>IF(G2001="","",IF(LEFT(VLOOKUP(G2001,官網匯出!A:AQ,43,0),2)="wf",VLOOKUP(VLOOKUP(G2001,官網匯出!A:AQ,43,0),團名!$I$1:$K$12,2,FALSE),"N0071"))</f>
        <v/>
      </c>
      <c r="C2001" s="1" t="str">
        <f>IFERROR(VLOOKUP(官網匯出!D2001,團名!E:G,3,FALSE),"")</f>
        <v/>
      </c>
      <c r="D2001" s="1" t="str">
        <f t="shared" si="352"/>
        <v/>
      </c>
      <c r="E2001" s="1" t="str">
        <f t="shared" si="353"/>
        <v/>
      </c>
      <c r="F2001" s="1" t="str">
        <f>IF(官網匯出!F2001="已付款","","B0012")</f>
        <v>B0012</v>
      </c>
      <c r="G2001" s="1" t="str">
        <f>IF(官網匯出!A2001="","",官網匯出!A2001)</f>
        <v/>
      </c>
      <c r="H2001" s="3" t="str">
        <f>IF(官網匯出!B2001="","",官網匯出!B2001)</f>
        <v/>
      </c>
      <c r="I2001" s="1" t="str">
        <f>IF(官網匯出!C2001="","",官網匯出!C2001)</f>
        <v/>
      </c>
      <c r="J2001" s="1" t="str">
        <f>IF(官網匯出!D2001="","",官網匯出!D2001)</f>
        <v/>
      </c>
      <c r="K2001" s="3" t="str">
        <f>IF(官網匯出!E2001="","",官網匯出!E2001)</f>
        <v/>
      </c>
      <c r="L2001" s="1" t="str">
        <f>IF(官網匯出!F2001="","",官網匯出!F2001)</f>
        <v/>
      </c>
      <c r="M2001" s="1" t="str">
        <f>IF(官網匯出!G2001="","",官網匯出!G2001)</f>
        <v/>
      </c>
      <c r="N2001" s="1" t="str">
        <f>IF(官網匯出!H2001="","",官網匯出!H2001)</f>
        <v/>
      </c>
      <c r="P2001" s="1" t="str">
        <f>IF(官網匯出!J2001="","",RIGHT(官網匯出!J2001,LEN(官網匯出!J2001)-2))</f>
        <v/>
      </c>
      <c r="Q2001" s="1" t="str">
        <f>IF(官網匯出!K2001="","",官網匯出!K2001)</f>
        <v/>
      </c>
      <c r="R2001" s="1" t="str">
        <f>IF(官網匯出!L2001="","",官網匯出!L2001)</f>
        <v/>
      </c>
      <c r="S2001" s="1" t="str">
        <f>IF(官網匯出!M2001="","",官網匯出!M2001)</f>
        <v/>
      </c>
      <c r="T2001" s="1" t="str">
        <f>IF(官網匯出!N2001="","",官網匯出!N2001)</f>
        <v/>
      </c>
      <c r="U2001" s="1" t="str">
        <f>IF(官網匯出!O2001="","",官網匯出!O2001)</f>
        <v/>
      </c>
      <c r="V2001" s="1" t="str">
        <f>IF(官網匯出!P2001="",IF(G2001="","",0),官網匯出!P2001)</f>
        <v/>
      </c>
      <c r="W2001" s="1" t="str">
        <f>IF(官網匯出!Q2001="",IF(G2001="","",0),官網匯出!Q2001)</f>
        <v/>
      </c>
      <c r="X2001" s="1" t="str">
        <f>IF(官網匯出!R2001="","",官網匯出!R2001)</f>
        <v/>
      </c>
      <c r="Y2001" s="1" t="str">
        <f>IF(官網匯出!S2001="","",官網匯出!S2001)</f>
        <v/>
      </c>
      <c r="Z2001" s="1" t="str">
        <f>IF(G2001="","",官網匯出!T2001)</f>
        <v/>
      </c>
      <c r="AA2001" s="1" t="str">
        <f>IF(G2001="","",官網匯出!AK2001)</f>
        <v/>
      </c>
      <c r="AB2001" s="1" t="str">
        <f>IF(G2001="","",IF(官網匯出!V2001="","",官網匯出!V2001))</f>
        <v/>
      </c>
      <c r="AJ2001" s="1" t="str">
        <f>IF(G2001="","",IF(官網匯出!AE2001="","",官網匯出!AE2001))</f>
        <v/>
      </c>
      <c r="AK2001" s="1" t="str">
        <f>IF(G2001="","",IF(官網匯出!AD2001="","",官網匯出!AD2001))</f>
        <v/>
      </c>
      <c r="AL2001" s="1" t="str">
        <f t="shared" si="354"/>
        <v>0</v>
      </c>
      <c r="AM2001" s="1" t="str">
        <f>IF(官網匯出!AG2001="","",官網匯出!AG2001)</f>
        <v/>
      </c>
      <c r="AN2001" s="1" t="str">
        <f>IF(G2001="","",IF(官網匯出!AH2001="","",官網匯出!AH2001))</f>
        <v/>
      </c>
      <c r="AO2001" s="14" t="str">
        <f t="shared" si="355"/>
        <v/>
      </c>
      <c r="AP2001" s="14" t="str">
        <f t="shared" si="356"/>
        <v>1</v>
      </c>
      <c r="AQ2001" s="14" t="str">
        <f t="shared" si="357"/>
        <v>0</v>
      </c>
      <c r="AR2001" s="1" t="str">
        <f t="shared" si="358"/>
        <v/>
      </c>
      <c r="AS2001" s="1" t="str">
        <f t="shared" si="359"/>
        <v/>
      </c>
      <c r="AT2001" s="1" t="str">
        <f t="shared" si="360"/>
        <v/>
      </c>
      <c r="AU2001" s="1" t="str">
        <f t="shared" si="351"/>
        <v/>
      </c>
      <c r="AV2001" s="1" t="e">
        <f>IF(VLOOKUP(G2001,官網匯出!A:AQ,42,FALSE)="","[黃金盾官網]",VLOOKUP(G2001,官網匯出!A:AQ,42,FALSE))</f>
        <v>#N/A</v>
      </c>
      <c r="AW2001" s="1" t="e">
        <f>IF(LEFT(VLOOKUP(G2001,官網匯出!A:AS,43,FALSE),2)="","web",LEFT(VLOOKUP(G2001,官網匯出!A:AS,43,FALSE),2))</f>
        <v>#N/A</v>
      </c>
      <c r="AX2001" s="1" t="str">
        <f t="shared" si="361"/>
        <v>O</v>
      </c>
    </row>
    <row r="2002" spans="1:50">
      <c r="A2002" s="1" t="str">
        <f>IF(G2002="","",VLOOKUP(官網轉換!AW2002,團名!A:B,2,FALSE))</f>
        <v/>
      </c>
      <c r="B2002" s="1" t="str">
        <f>IF(G2002="","",IF(LEFT(VLOOKUP(G2002,官網匯出!A:AQ,43,0),2)="wf",VLOOKUP(VLOOKUP(G2002,官網匯出!A:AQ,43,0),團名!$I$1:$K$12,2,FALSE),"N0071"))</f>
        <v/>
      </c>
      <c r="C2002" s="1" t="str">
        <f>IFERROR(VLOOKUP(官網匯出!D2002,團名!E:G,3,FALSE),"")</f>
        <v/>
      </c>
      <c r="D2002" s="1" t="str">
        <f t="shared" si="352"/>
        <v/>
      </c>
      <c r="E2002" s="1" t="str">
        <f t="shared" si="353"/>
        <v/>
      </c>
      <c r="F2002" s="1" t="str">
        <f>IF(官網匯出!F2002="已付款","","B0012")</f>
        <v>B0012</v>
      </c>
      <c r="G2002" s="1" t="str">
        <f>IF(官網匯出!A2002="","",官網匯出!A2002)</f>
        <v/>
      </c>
      <c r="H2002" s="3" t="str">
        <f>IF(官網匯出!B2002="","",官網匯出!B2002)</f>
        <v/>
      </c>
      <c r="I2002" s="1" t="str">
        <f>IF(官網匯出!C2002="","",官網匯出!C2002)</f>
        <v/>
      </c>
      <c r="J2002" s="1" t="str">
        <f>IF(官網匯出!D2002="","",官網匯出!D2002)</f>
        <v/>
      </c>
      <c r="K2002" s="3" t="str">
        <f>IF(官網匯出!E2002="","",官網匯出!E2002)</f>
        <v/>
      </c>
      <c r="L2002" s="1" t="str">
        <f>IF(官網匯出!F2002="","",官網匯出!F2002)</f>
        <v/>
      </c>
      <c r="M2002" s="1" t="str">
        <f>IF(官網匯出!G2002="","",官網匯出!G2002)</f>
        <v/>
      </c>
      <c r="N2002" s="1" t="str">
        <f>IF(官網匯出!H2002="","",官網匯出!H2002)</f>
        <v/>
      </c>
      <c r="P2002" s="1" t="str">
        <f>IF(官網匯出!J2002="","",RIGHT(官網匯出!J2002,LEN(官網匯出!J2002)-2))</f>
        <v/>
      </c>
      <c r="Q2002" s="1" t="str">
        <f>IF(官網匯出!K2002="","",官網匯出!K2002)</f>
        <v/>
      </c>
      <c r="R2002" s="1" t="str">
        <f>IF(官網匯出!L2002="","",官網匯出!L2002)</f>
        <v/>
      </c>
      <c r="S2002" s="1" t="str">
        <f>IF(官網匯出!M2002="","",官網匯出!M2002)</f>
        <v/>
      </c>
      <c r="T2002" s="1" t="str">
        <f>IF(官網匯出!N2002="","",官網匯出!N2002)</f>
        <v/>
      </c>
      <c r="U2002" s="1" t="str">
        <f>IF(官網匯出!O2002="","",官網匯出!O2002)</f>
        <v/>
      </c>
      <c r="V2002" s="1" t="str">
        <f>IF(官網匯出!P2002="",IF(G2002="","",0),官網匯出!P2002)</f>
        <v/>
      </c>
      <c r="W2002" s="1" t="str">
        <f>IF(官網匯出!Q2002="",IF(G2002="","",0),官網匯出!Q2002)</f>
        <v/>
      </c>
      <c r="X2002" s="1" t="str">
        <f>IF(官網匯出!R2002="","",官網匯出!R2002)</f>
        <v/>
      </c>
      <c r="Y2002" s="1" t="str">
        <f>IF(官網匯出!S2002="","",官網匯出!S2002)</f>
        <v/>
      </c>
      <c r="Z2002" s="1" t="str">
        <f>IF(G2002="","",官網匯出!T2002)</f>
        <v/>
      </c>
      <c r="AA2002" s="1" t="str">
        <f>IF(G2002="","",官網匯出!AK2002)</f>
        <v/>
      </c>
      <c r="AB2002" s="1" t="str">
        <f>IF(G2002="","",IF(官網匯出!V2002="","",官網匯出!V2002))</f>
        <v/>
      </c>
      <c r="AJ2002" s="1" t="str">
        <f>IF(G2002="","",IF(官網匯出!AE2002="","",官網匯出!AE2002))</f>
        <v/>
      </c>
      <c r="AK2002" s="1" t="str">
        <f>IF(G2002="","",IF(官網匯出!AD2002="","",官網匯出!AD2002))</f>
        <v/>
      </c>
      <c r="AL2002" s="1" t="str">
        <f t="shared" si="354"/>
        <v>0</v>
      </c>
      <c r="AM2002" s="1" t="str">
        <f>IF(官網匯出!AG2002="","",官網匯出!AG2002)</f>
        <v/>
      </c>
      <c r="AN2002" s="1" t="str">
        <f>IF(G2002="","",IF(官網匯出!AH2002="","",官網匯出!AH2002))</f>
        <v/>
      </c>
      <c r="AO2002" s="14" t="str">
        <f t="shared" si="355"/>
        <v/>
      </c>
      <c r="AP2002" s="14" t="str">
        <f t="shared" si="356"/>
        <v>1</v>
      </c>
      <c r="AQ2002" s="14" t="str">
        <f t="shared" si="357"/>
        <v>0</v>
      </c>
      <c r="AR2002" s="1" t="str">
        <f t="shared" si="358"/>
        <v/>
      </c>
      <c r="AS2002" s="1" t="str">
        <f t="shared" si="359"/>
        <v/>
      </c>
      <c r="AT2002" s="1" t="str">
        <f t="shared" si="360"/>
        <v/>
      </c>
      <c r="AU2002" s="1" t="str">
        <f t="shared" si="351"/>
        <v/>
      </c>
      <c r="AV2002" s="1" t="e">
        <f>IF(VLOOKUP(G2002,官網匯出!A:AQ,42,FALSE)="","[黃金盾官網]",VLOOKUP(G2002,官網匯出!A:AQ,42,FALSE))</f>
        <v>#N/A</v>
      </c>
      <c r="AW2002" s="1" t="e">
        <f>IF(LEFT(VLOOKUP(G2002,官網匯出!A:AS,43,FALSE),2)="","web",LEFT(VLOOKUP(G2002,官網匯出!A:AS,43,FALSE),2))</f>
        <v>#N/A</v>
      </c>
      <c r="AX2002" s="1" t="str">
        <f t="shared" si="361"/>
        <v>O</v>
      </c>
    </row>
    <row r="2003" spans="1:50">
      <c r="A2003" s="1" t="str">
        <f>IF(G2003="","",VLOOKUP(官網轉換!AW2003,團名!A:B,2,FALSE))</f>
        <v/>
      </c>
      <c r="B2003" s="1" t="str">
        <f>IF(G2003="","",IF(LEFT(VLOOKUP(G2003,官網匯出!A:AQ,43,0),2)="wf",VLOOKUP(VLOOKUP(G2003,官網匯出!A:AQ,43,0),團名!$I$1:$K$12,2,FALSE),"N0071"))</f>
        <v/>
      </c>
      <c r="C2003" s="1" t="str">
        <f>IFERROR(VLOOKUP(官網匯出!D2003,團名!E:G,3,FALSE),"")</f>
        <v/>
      </c>
      <c r="D2003" s="1" t="str">
        <f t="shared" si="352"/>
        <v/>
      </c>
      <c r="E2003" s="1" t="str">
        <f t="shared" si="353"/>
        <v/>
      </c>
      <c r="F2003" s="1" t="str">
        <f>IF(官網匯出!F2003="已付款","","B0012")</f>
        <v>B0012</v>
      </c>
      <c r="G2003" s="1" t="str">
        <f>IF(官網匯出!A2003="","",官網匯出!A2003)</f>
        <v/>
      </c>
      <c r="H2003" s="3" t="str">
        <f>IF(官網匯出!B2003="","",官網匯出!B2003)</f>
        <v/>
      </c>
      <c r="I2003" s="1" t="str">
        <f>IF(官網匯出!C2003="","",官網匯出!C2003)</f>
        <v/>
      </c>
      <c r="J2003" s="1" t="str">
        <f>IF(官網匯出!D2003="","",官網匯出!D2003)</f>
        <v/>
      </c>
      <c r="K2003" s="3" t="str">
        <f>IF(官網匯出!E2003="","",官網匯出!E2003)</f>
        <v/>
      </c>
      <c r="L2003" s="1" t="str">
        <f>IF(官網匯出!F2003="","",官網匯出!F2003)</f>
        <v/>
      </c>
      <c r="M2003" s="1" t="str">
        <f>IF(官網匯出!G2003="","",官網匯出!G2003)</f>
        <v/>
      </c>
      <c r="N2003" s="1" t="str">
        <f>IF(官網匯出!H2003="","",官網匯出!H2003)</f>
        <v/>
      </c>
      <c r="P2003" s="1" t="str">
        <f>IF(官網匯出!J2003="","",RIGHT(官網匯出!J2003,LEN(官網匯出!J2003)-2))</f>
        <v/>
      </c>
      <c r="Q2003" s="1" t="str">
        <f>IF(官網匯出!K2003="","",官網匯出!K2003)</f>
        <v/>
      </c>
      <c r="R2003" s="1" t="str">
        <f>IF(官網匯出!L2003="","",官網匯出!L2003)</f>
        <v/>
      </c>
      <c r="S2003" s="1" t="str">
        <f>IF(官網匯出!M2003="","",官網匯出!M2003)</f>
        <v/>
      </c>
      <c r="T2003" s="1" t="str">
        <f>IF(官網匯出!N2003="","",官網匯出!N2003)</f>
        <v/>
      </c>
      <c r="U2003" s="1" t="str">
        <f>IF(官網匯出!O2003="","",官網匯出!O2003)</f>
        <v/>
      </c>
      <c r="V2003" s="1" t="str">
        <f>IF(官網匯出!P2003="",IF(G2003="","",0),官網匯出!P2003)</f>
        <v/>
      </c>
      <c r="W2003" s="1" t="str">
        <f>IF(官網匯出!Q2003="",IF(G2003="","",0),官網匯出!Q2003)</f>
        <v/>
      </c>
      <c r="X2003" s="1" t="str">
        <f>IF(官網匯出!R2003="","",官網匯出!R2003)</f>
        <v/>
      </c>
      <c r="Y2003" s="1" t="str">
        <f>IF(官網匯出!S2003="","",官網匯出!S2003)</f>
        <v/>
      </c>
      <c r="Z2003" s="1" t="str">
        <f>IF(G2003="","",官網匯出!T2003)</f>
        <v/>
      </c>
      <c r="AA2003" s="1" t="str">
        <f>IF(G2003="","",官網匯出!AK2003)</f>
        <v/>
      </c>
      <c r="AB2003" s="1" t="str">
        <f>IF(G2003="","",IF(官網匯出!V2003="","",官網匯出!V2003))</f>
        <v/>
      </c>
      <c r="AJ2003" s="1" t="str">
        <f>IF(G2003="","",IF(官網匯出!AE2003="","",官網匯出!AE2003))</f>
        <v/>
      </c>
      <c r="AK2003" s="1" t="str">
        <f>IF(G2003="","",IF(官網匯出!AD2003="","",官網匯出!AD2003))</f>
        <v/>
      </c>
      <c r="AL2003" s="1" t="str">
        <f t="shared" si="354"/>
        <v>0</v>
      </c>
      <c r="AM2003" s="1" t="str">
        <f>IF(官網匯出!AG2003="","",官網匯出!AG2003)</f>
        <v/>
      </c>
      <c r="AN2003" s="1" t="str">
        <f>IF(G2003="","",IF(官網匯出!AH2003="","",官網匯出!AH2003))</f>
        <v/>
      </c>
      <c r="AO2003" s="14" t="str">
        <f t="shared" si="355"/>
        <v/>
      </c>
      <c r="AP2003" s="14" t="str">
        <f t="shared" si="356"/>
        <v>1</v>
      </c>
      <c r="AQ2003" s="14" t="str">
        <f t="shared" si="357"/>
        <v>0</v>
      </c>
      <c r="AR2003" s="1" t="str">
        <f t="shared" si="358"/>
        <v/>
      </c>
      <c r="AS2003" s="1" t="str">
        <f t="shared" si="359"/>
        <v/>
      </c>
      <c r="AT2003" s="1" t="str">
        <f t="shared" si="360"/>
        <v/>
      </c>
      <c r="AU2003" s="1" t="str">
        <f t="shared" si="351"/>
        <v/>
      </c>
      <c r="AV2003" s="1" t="e">
        <f>IF(VLOOKUP(G2003,官網匯出!A:AQ,42,FALSE)="","[黃金盾官網]",VLOOKUP(G2003,官網匯出!A:AQ,42,FALSE))</f>
        <v>#N/A</v>
      </c>
      <c r="AW2003" s="1" t="e">
        <f>IF(LEFT(VLOOKUP(G2003,官網匯出!A:AS,43,FALSE),2)="","web",LEFT(VLOOKUP(G2003,官網匯出!A:AS,43,FALSE),2))</f>
        <v>#N/A</v>
      </c>
      <c r="AX2003" s="1" t="str">
        <f t="shared" si="361"/>
        <v>O</v>
      </c>
    </row>
    <row r="2004" spans="1:50">
      <c r="A2004" s="1" t="str">
        <f>IF(G2004="","",VLOOKUP(官網轉換!AW2004,團名!A:B,2,FALSE))</f>
        <v/>
      </c>
      <c r="B2004" s="1" t="str">
        <f>IF(G2004="","",IF(LEFT(VLOOKUP(G2004,官網匯出!A:AQ,43,0),2)="wf",VLOOKUP(VLOOKUP(G2004,官網匯出!A:AQ,43,0),團名!$I$1:$K$12,2,FALSE),"N0071"))</f>
        <v/>
      </c>
      <c r="C2004" s="1" t="str">
        <f>IFERROR(VLOOKUP(官網匯出!D2004,團名!E:G,3,FALSE),"")</f>
        <v/>
      </c>
      <c r="D2004" s="1" t="str">
        <f t="shared" si="352"/>
        <v/>
      </c>
      <c r="E2004" s="1" t="str">
        <f t="shared" si="353"/>
        <v/>
      </c>
      <c r="F2004" s="1" t="str">
        <f>IF(官網匯出!F2004="已付款","","B0012")</f>
        <v>B0012</v>
      </c>
      <c r="G2004" s="1" t="str">
        <f>IF(官網匯出!A2004="","",官網匯出!A2004)</f>
        <v/>
      </c>
      <c r="H2004" s="3" t="str">
        <f>IF(官網匯出!B2004="","",官網匯出!B2004)</f>
        <v/>
      </c>
      <c r="I2004" s="1" t="str">
        <f>IF(官網匯出!C2004="","",官網匯出!C2004)</f>
        <v/>
      </c>
      <c r="J2004" s="1" t="str">
        <f>IF(官網匯出!D2004="","",官網匯出!D2004)</f>
        <v/>
      </c>
      <c r="K2004" s="3" t="str">
        <f>IF(官網匯出!E2004="","",官網匯出!E2004)</f>
        <v/>
      </c>
      <c r="L2004" s="1" t="str">
        <f>IF(官網匯出!F2004="","",官網匯出!F2004)</f>
        <v/>
      </c>
      <c r="M2004" s="1" t="str">
        <f>IF(官網匯出!G2004="","",官網匯出!G2004)</f>
        <v/>
      </c>
      <c r="N2004" s="1" t="str">
        <f>IF(官網匯出!H2004="","",官網匯出!H2004)</f>
        <v/>
      </c>
      <c r="P2004" s="1" t="str">
        <f>IF(官網匯出!J2004="","",RIGHT(官網匯出!J2004,LEN(官網匯出!J2004)-2))</f>
        <v/>
      </c>
      <c r="Q2004" s="1" t="str">
        <f>IF(官網匯出!K2004="","",官網匯出!K2004)</f>
        <v/>
      </c>
      <c r="R2004" s="1" t="str">
        <f>IF(官網匯出!L2004="","",官網匯出!L2004)</f>
        <v/>
      </c>
      <c r="S2004" s="1" t="str">
        <f>IF(官網匯出!M2004="","",官網匯出!M2004)</f>
        <v/>
      </c>
      <c r="T2004" s="1" t="str">
        <f>IF(官網匯出!N2004="","",官網匯出!N2004)</f>
        <v/>
      </c>
      <c r="U2004" s="1" t="str">
        <f>IF(官網匯出!O2004="","",官網匯出!O2004)</f>
        <v/>
      </c>
      <c r="V2004" s="1" t="str">
        <f>IF(官網匯出!P2004="",IF(G2004="","",0),官網匯出!P2004)</f>
        <v/>
      </c>
      <c r="W2004" s="1" t="str">
        <f>IF(官網匯出!Q2004="",IF(G2004="","",0),官網匯出!Q2004)</f>
        <v/>
      </c>
      <c r="X2004" s="1" t="str">
        <f>IF(官網匯出!R2004="","",官網匯出!R2004)</f>
        <v/>
      </c>
      <c r="Y2004" s="1" t="str">
        <f>IF(官網匯出!S2004="","",官網匯出!S2004)</f>
        <v/>
      </c>
      <c r="Z2004" s="1" t="str">
        <f>IF(G2004="","",官網匯出!T2004)</f>
        <v/>
      </c>
      <c r="AA2004" s="1" t="str">
        <f>IF(G2004="","",官網匯出!AK2004)</f>
        <v/>
      </c>
      <c r="AB2004" s="1" t="str">
        <f>IF(G2004="","",IF(官網匯出!V2004="","",官網匯出!V2004))</f>
        <v/>
      </c>
      <c r="AJ2004" s="1" t="str">
        <f>IF(G2004="","",IF(官網匯出!AE2004="","",官網匯出!AE2004))</f>
        <v/>
      </c>
      <c r="AK2004" s="1" t="str">
        <f>IF(G2004="","",IF(官網匯出!AD2004="","",官網匯出!AD2004))</f>
        <v/>
      </c>
      <c r="AL2004" s="1" t="str">
        <f t="shared" si="354"/>
        <v>0</v>
      </c>
      <c r="AM2004" s="1" t="str">
        <f>IF(官網匯出!AG2004="","",官網匯出!AG2004)</f>
        <v/>
      </c>
      <c r="AN2004" s="1" t="str">
        <f>IF(G2004="","",IF(官網匯出!AH2004="","",官網匯出!AH2004))</f>
        <v/>
      </c>
      <c r="AO2004" s="14" t="str">
        <f t="shared" si="355"/>
        <v/>
      </c>
      <c r="AP2004" s="14" t="str">
        <f t="shared" si="356"/>
        <v>1</v>
      </c>
      <c r="AQ2004" s="14" t="str">
        <f t="shared" si="357"/>
        <v>0</v>
      </c>
      <c r="AR2004" s="1" t="str">
        <f t="shared" si="358"/>
        <v/>
      </c>
      <c r="AS2004" s="1" t="str">
        <f t="shared" si="359"/>
        <v/>
      </c>
      <c r="AT2004" s="1" t="str">
        <f t="shared" si="360"/>
        <v/>
      </c>
      <c r="AU2004" s="1" t="str">
        <f t="shared" si="351"/>
        <v/>
      </c>
      <c r="AV2004" s="1" t="e">
        <f>IF(VLOOKUP(G2004,官網匯出!A:AQ,42,FALSE)="","[黃金盾官網]",VLOOKUP(G2004,官網匯出!A:AQ,42,FALSE))</f>
        <v>#N/A</v>
      </c>
      <c r="AW2004" s="1" t="e">
        <f>IF(LEFT(VLOOKUP(G2004,官網匯出!A:AS,43,FALSE),2)="","web",LEFT(VLOOKUP(G2004,官網匯出!A:AS,43,FALSE),2))</f>
        <v>#N/A</v>
      </c>
      <c r="AX2004" s="1" t="str">
        <f t="shared" si="361"/>
        <v>O</v>
      </c>
    </row>
    <row r="2005" spans="1:50">
      <c r="A2005" s="1" t="str">
        <f>IF(G2005="","",VLOOKUP(官網轉換!AW2005,團名!A:B,2,FALSE))</f>
        <v/>
      </c>
      <c r="B2005" s="1" t="str">
        <f>IF(G2005="","",IF(LEFT(VLOOKUP(G2005,官網匯出!A:AQ,43,0),2)="wf",VLOOKUP(VLOOKUP(G2005,官網匯出!A:AQ,43,0),團名!$I$1:$K$12,2,FALSE),"N0071"))</f>
        <v/>
      </c>
      <c r="C2005" s="1" t="str">
        <f>IFERROR(VLOOKUP(官網匯出!D2005,團名!E:G,3,FALSE),"")</f>
        <v/>
      </c>
      <c r="D2005" s="1" t="str">
        <f t="shared" si="352"/>
        <v/>
      </c>
      <c r="E2005" s="1" t="str">
        <f t="shared" si="353"/>
        <v/>
      </c>
      <c r="F2005" s="1" t="str">
        <f>IF(官網匯出!F2005="已付款","","B0012")</f>
        <v>B0012</v>
      </c>
      <c r="G2005" s="1" t="str">
        <f>IF(官網匯出!A2005="","",官網匯出!A2005)</f>
        <v/>
      </c>
      <c r="H2005" s="3" t="str">
        <f>IF(官網匯出!B2005="","",官網匯出!B2005)</f>
        <v/>
      </c>
      <c r="I2005" s="1" t="str">
        <f>IF(官網匯出!C2005="","",官網匯出!C2005)</f>
        <v/>
      </c>
      <c r="J2005" s="1" t="str">
        <f>IF(官網匯出!D2005="","",官網匯出!D2005)</f>
        <v/>
      </c>
      <c r="K2005" s="3" t="str">
        <f>IF(官網匯出!E2005="","",官網匯出!E2005)</f>
        <v/>
      </c>
      <c r="L2005" s="1" t="str">
        <f>IF(官網匯出!F2005="","",官網匯出!F2005)</f>
        <v/>
      </c>
      <c r="M2005" s="1" t="str">
        <f>IF(官網匯出!G2005="","",官網匯出!G2005)</f>
        <v/>
      </c>
      <c r="N2005" s="1" t="str">
        <f>IF(官網匯出!H2005="","",官網匯出!H2005)</f>
        <v/>
      </c>
      <c r="P2005" s="1" t="str">
        <f>IF(官網匯出!J2005="","",RIGHT(官網匯出!J2005,LEN(官網匯出!J2005)-2))</f>
        <v/>
      </c>
      <c r="Q2005" s="1" t="str">
        <f>IF(官網匯出!K2005="","",官網匯出!K2005)</f>
        <v/>
      </c>
      <c r="R2005" s="1" t="str">
        <f>IF(官網匯出!L2005="","",官網匯出!L2005)</f>
        <v/>
      </c>
      <c r="S2005" s="1" t="str">
        <f>IF(官網匯出!M2005="","",官網匯出!M2005)</f>
        <v/>
      </c>
      <c r="T2005" s="1" t="str">
        <f>IF(官網匯出!N2005="","",官網匯出!N2005)</f>
        <v/>
      </c>
      <c r="U2005" s="1" t="str">
        <f>IF(官網匯出!O2005="","",官網匯出!O2005)</f>
        <v/>
      </c>
      <c r="V2005" s="1" t="str">
        <f>IF(官網匯出!P2005="",IF(G2005="","",0),官網匯出!P2005)</f>
        <v/>
      </c>
      <c r="W2005" s="1" t="str">
        <f>IF(官網匯出!Q2005="",IF(G2005="","",0),官網匯出!Q2005)</f>
        <v/>
      </c>
      <c r="X2005" s="1" t="str">
        <f>IF(官網匯出!R2005="","",官網匯出!R2005)</f>
        <v/>
      </c>
      <c r="Y2005" s="1" t="str">
        <f>IF(官網匯出!S2005="","",官網匯出!S2005)</f>
        <v/>
      </c>
      <c r="Z2005" s="1" t="str">
        <f>IF(G2005="","",官網匯出!T2005)</f>
        <v/>
      </c>
      <c r="AA2005" s="1" t="str">
        <f>IF(G2005="","",官網匯出!AK2005)</f>
        <v/>
      </c>
      <c r="AB2005" s="1" t="str">
        <f>IF(G2005="","",IF(官網匯出!V2005="","",官網匯出!V2005))</f>
        <v/>
      </c>
      <c r="AJ2005" s="1" t="str">
        <f>IF(G2005="","",IF(官網匯出!AE2005="","",官網匯出!AE2005))</f>
        <v/>
      </c>
      <c r="AK2005" s="1" t="str">
        <f>IF(G2005="","",IF(官網匯出!AD2005="","",官網匯出!AD2005))</f>
        <v/>
      </c>
      <c r="AL2005" s="1" t="str">
        <f t="shared" si="354"/>
        <v>0</v>
      </c>
      <c r="AM2005" s="1" t="str">
        <f>IF(官網匯出!AG2005="","",官網匯出!AG2005)</f>
        <v/>
      </c>
      <c r="AN2005" s="1" t="str">
        <f>IF(G2005="","",IF(官網匯出!AH2005="","",官網匯出!AH2005))</f>
        <v/>
      </c>
      <c r="AO2005" s="14" t="str">
        <f t="shared" si="355"/>
        <v/>
      </c>
      <c r="AP2005" s="14" t="str">
        <f t="shared" si="356"/>
        <v>1</v>
      </c>
      <c r="AQ2005" s="14" t="str">
        <f t="shared" si="357"/>
        <v>0</v>
      </c>
      <c r="AR2005" s="1" t="str">
        <f t="shared" si="358"/>
        <v/>
      </c>
      <c r="AS2005" s="1" t="str">
        <f t="shared" si="359"/>
        <v/>
      </c>
      <c r="AT2005" s="1" t="str">
        <f t="shared" si="360"/>
        <v/>
      </c>
      <c r="AU2005" s="1" t="str">
        <f t="shared" si="351"/>
        <v/>
      </c>
      <c r="AV2005" s="1" t="e">
        <f>IF(VLOOKUP(G2005,官網匯出!A:AQ,42,FALSE)="","[黃金盾官網]",VLOOKUP(G2005,官網匯出!A:AQ,42,FALSE))</f>
        <v>#N/A</v>
      </c>
      <c r="AW2005" s="1" t="e">
        <f>IF(LEFT(VLOOKUP(G2005,官網匯出!A:AS,43,FALSE),2)="","web",LEFT(VLOOKUP(G2005,官網匯出!A:AS,43,FALSE),2))</f>
        <v>#N/A</v>
      </c>
      <c r="AX2005" s="1" t="str">
        <f t="shared" si="361"/>
        <v>O</v>
      </c>
    </row>
    <row r="2006" spans="1:50">
      <c r="A2006" s="1" t="str">
        <f>IF(G2006="","",VLOOKUP(官網轉換!AW2006,團名!A:B,2,FALSE))</f>
        <v/>
      </c>
      <c r="B2006" s="1" t="str">
        <f>IF(G2006="","",IF(LEFT(VLOOKUP(G2006,官網匯出!A:AQ,43,0),2)="wf",VLOOKUP(VLOOKUP(G2006,官網匯出!A:AQ,43,0),團名!$I$1:$K$12,2,FALSE),"N0071"))</f>
        <v/>
      </c>
      <c r="C2006" s="1" t="str">
        <f>IFERROR(VLOOKUP(官網匯出!D2006,團名!E:G,3,FALSE),"")</f>
        <v/>
      </c>
      <c r="D2006" s="1" t="str">
        <f t="shared" si="352"/>
        <v/>
      </c>
      <c r="E2006" s="1" t="str">
        <f t="shared" si="353"/>
        <v/>
      </c>
      <c r="F2006" s="1" t="str">
        <f>IF(官網匯出!F2006="已付款","","B0012")</f>
        <v>B0012</v>
      </c>
      <c r="G2006" s="1" t="str">
        <f>IF(官網匯出!A2006="","",官網匯出!A2006)</f>
        <v/>
      </c>
      <c r="H2006" s="3" t="str">
        <f>IF(官網匯出!B2006="","",官網匯出!B2006)</f>
        <v/>
      </c>
      <c r="I2006" s="1" t="str">
        <f>IF(官網匯出!C2006="","",官網匯出!C2006)</f>
        <v/>
      </c>
      <c r="J2006" s="1" t="str">
        <f>IF(官網匯出!D2006="","",官網匯出!D2006)</f>
        <v/>
      </c>
      <c r="K2006" s="3" t="str">
        <f>IF(官網匯出!E2006="","",官網匯出!E2006)</f>
        <v/>
      </c>
      <c r="L2006" s="1" t="str">
        <f>IF(官網匯出!F2006="","",官網匯出!F2006)</f>
        <v/>
      </c>
      <c r="M2006" s="1" t="str">
        <f>IF(官網匯出!G2006="","",官網匯出!G2006)</f>
        <v/>
      </c>
      <c r="N2006" s="1" t="str">
        <f>IF(官網匯出!H2006="","",官網匯出!H2006)</f>
        <v/>
      </c>
      <c r="P2006" s="1" t="str">
        <f>IF(官網匯出!J2006="","",RIGHT(官網匯出!J2006,LEN(官網匯出!J2006)-2))</f>
        <v/>
      </c>
      <c r="Q2006" s="1" t="str">
        <f>IF(官網匯出!K2006="","",官網匯出!K2006)</f>
        <v/>
      </c>
      <c r="R2006" s="1" t="str">
        <f>IF(官網匯出!L2006="","",官網匯出!L2006)</f>
        <v/>
      </c>
      <c r="S2006" s="1" t="str">
        <f>IF(官網匯出!M2006="","",官網匯出!M2006)</f>
        <v/>
      </c>
      <c r="T2006" s="1" t="str">
        <f>IF(官網匯出!N2006="","",官網匯出!N2006)</f>
        <v/>
      </c>
      <c r="U2006" s="1" t="str">
        <f>IF(官網匯出!O2006="","",官網匯出!O2006)</f>
        <v/>
      </c>
      <c r="V2006" s="1" t="str">
        <f>IF(官網匯出!P2006="",IF(G2006="","",0),官網匯出!P2006)</f>
        <v/>
      </c>
      <c r="W2006" s="1" t="str">
        <f>IF(官網匯出!Q2006="",IF(G2006="","",0),官網匯出!Q2006)</f>
        <v/>
      </c>
      <c r="X2006" s="1" t="str">
        <f>IF(官網匯出!R2006="","",官網匯出!R2006)</f>
        <v/>
      </c>
      <c r="Y2006" s="1" t="str">
        <f>IF(官網匯出!S2006="","",官網匯出!S2006)</f>
        <v/>
      </c>
      <c r="Z2006" s="1" t="str">
        <f>IF(G2006="","",官網匯出!T2006)</f>
        <v/>
      </c>
      <c r="AA2006" s="1" t="str">
        <f>IF(G2006="","",官網匯出!AK2006)</f>
        <v/>
      </c>
      <c r="AB2006" s="1" t="str">
        <f>IF(G2006="","",IF(官網匯出!V2006="","",官網匯出!V2006))</f>
        <v/>
      </c>
      <c r="AJ2006" s="1" t="str">
        <f>IF(G2006="","",IF(官網匯出!AE2006="","",官網匯出!AE2006))</f>
        <v/>
      </c>
      <c r="AK2006" s="1" t="str">
        <f>IF(G2006="","",IF(官網匯出!AD2006="","",官網匯出!AD2006))</f>
        <v/>
      </c>
      <c r="AL2006" s="1" t="str">
        <f t="shared" si="354"/>
        <v>0</v>
      </c>
      <c r="AM2006" s="1" t="str">
        <f>IF(官網匯出!AG2006="","",官網匯出!AG2006)</f>
        <v/>
      </c>
      <c r="AN2006" s="1" t="str">
        <f>IF(G2006="","",IF(官網匯出!AH2006="","",官網匯出!AH2006))</f>
        <v/>
      </c>
      <c r="AO2006" s="14" t="str">
        <f t="shared" si="355"/>
        <v/>
      </c>
      <c r="AP2006" s="14" t="str">
        <f t="shared" si="356"/>
        <v>1</v>
      </c>
      <c r="AQ2006" s="14" t="str">
        <f t="shared" si="357"/>
        <v>0</v>
      </c>
      <c r="AR2006" s="1" t="str">
        <f t="shared" si="358"/>
        <v/>
      </c>
      <c r="AS2006" s="1" t="str">
        <f t="shared" si="359"/>
        <v/>
      </c>
      <c r="AT2006" s="1" t="str">
        <f t="shared" si="360"/>
        <v/>
      </c>
      <c r="AU2006" s="1" t="str">
        <f t="shared" si="351"/>
        <v/>
      </c>
      <c r="AV2006" s="1" t="e">
        <f>IF(VLOOKUP(G2006,官網匯出!A:AQ,42,FALSE)="","[黃金盾官網]",VLOOKUP(G2006,官網匯出!A:AQ,42,FALSE))</f>
        <v>#N/A</v>
      </c>
      <c r="AW2006" s="1" t="e">
        <f>IF(LEFT(VLOOKUP(G2006,官網匯出!A:AS,43,FALSE),2)="","web",LEFT(VLOOKUP(G2006,官網匯出!A:AS,43,FALSE),2))</f>
        <v>#N/A</v>
      </c>
      <c r="AX2006" s="1" t="str">
        <f t="shared" si="361"/>
        <v>O</v>
      </c>
    </row>
    <row r="2007" spans="1:50">
      <c r="A2007" s="1" t="str">
        <f>IF(G2007="","",VLOOKUP(官網轉換!AW2007,團名!A:B,2,FALSE))</f>
        <v/>
      </c>
      <c r="B2007" s="1" t="str">
        <f>IF(G2007="","",IF(LEFT(VLOOKUP(G2007,官網匯出!A:AQ,43,0),2)="wf",VLOOKUP(VLOOKUP(G2007,官網匯出!A:AQ,43,0),團名!$I$1:$K$12,2,FALSE),"N0071"))</f>
        <v/>
      </c>
      <c r="C2007" s="1" t="str">
        <f>IFERROR(VLOOKUP(官網匯出!D2007,團名!E:G,3,FALSE),"")</f>
        <v/>
      </c>
      <c r="D2007" s="1" t="str">
        <f t="shared" si="352"/>
        <v/>
      </c>
      <c r="E2007" s="1" t="str">
        <f t="shared" si="353"/>
        <v/>
      </c>
      <c r="F2007" s="1" t="str">
        <f>IF(官網匯出!F2007="已付款","","B0012")</f>
        <v>B0012</v>
      </c>
      <c r="G2007" s="1" t="str">
        <f>IF(官網匯出!A2007="","",官網匯出!A2007)</f>
        <v/>
      </c>
      <c r="H2007" s="3" t="str">
        <f>IF(官網匯出!B2007="","",官網匯出!B2007)</f>
        <v/>
      </c>
      <c r="I2007" s="1" t="str">
        <f>IF(官網匯出!C2007="","",官網匯出!C2007)</f>
        <v/>
      </c>
      <c r="J2007" s="1" t="str">
        <f>IF(官網匯出!D2007="","",官網匯出!D2007)</f>
        <v/>
      </c>
      <c r="K2007" s="3" t="str">
        <f>IF(官網匯出!E2007="","",官網匯出!E2007)</f>
        <v/>
      </c>
      <c r="L2007" s="1" t="str">
        <f>IF(官網匯出!F2007="","",官網匯出!F2007)</f>
        <v/>
      </c>
      <c r="M2007" s="1" t="str">
        <f>IF(官網匯出!G2007="","",官網匯出!G2007)</f>
        <v/>
      </c>
      <c r="N2007" s="1" t="str">
        <f>IF(官網匯出!H2007="","",官網匯出!H2007)</f>
        <v/>
      </c>
      <c r="P2007" s="1" t="str">
        <f>IF(官網匯出!J2007="","",RIGHT(官網匯出!J2007,LEN(官網匯出!J2007)-2))</f>
        <v/>
      </c>
      <c r="Q2007" s="1" t="str">
        <f>IF(官網匯出!K2007="","",官網匯出!K2007)</f>
        <v/>
      </c>
      <c r="R2007" s="1" t="str">
        <f>IF(官網匯出!L2007="","",官網匯出!L2007)</f>
        <v/>
      </c>
      <c r="S2007" s="1" t="str">
        <f>IF(官網匯出!M2007="","",官網匯出!M2007)</f>
        <v/>
      </c>
      <c r="T2007" s="1" t="str">
        <f>IF(官網匯出!N2007="","",官網匯出!N2007)</f>
        <v/>
      </c>
      <c r="U2007" s="1" t="str">
        <f>IF(官網匯出!O2007="","",官網匯出!O2007)</f>
        <v/>
      </c>
      <c r="V2007" s="1" t="str">
        <f>IF(官網匯出!P2007="",IF(G2007="","",0),官網匯出!P2007)</f>
        <v/>
      </c>
      <c r="W2007" s="1" t="str">
        <f>IF(官網匯出!Q2007="",IF(G2007="","",0),官網匯出!Q2007)</f>
        <v/>
      </c>
      <c r="X2007" s="1" t="str">
        <f>IF(官網匯出!R2007="","",官網匯出!R2007)</f>
        <v/>
      </c>
      <c r="Y2007" s="1" t="str">
        <f>IF(官網匯出!S2007="","",官網匯出!S2007)</f>
        <v/>
      </c>
      <c r="Z2007" s="1" t="str">
        <f>IF(G2007="","",官網匯出!T2007)</f>
        <v/>
      </c>
      <c r="AA2007" s="1" t="str">
        <f>IF(G2007="","",官網匯出!AK2007)</f>
        <v/>
      </c>
      <c r="AB2007" s="1" t="str">
        <f>IF(G2007="","",IF(官網匯出!V2007="","",官網匯出!V2007))</f>
        <v/>
      </c>
      <c r="AJ2007" s="1" t="str">
        <f>IF(G2007="","",IF(官網匯出!AE2007="","",官網匯出!AE2007))</f>
        <v/>
      </c>
      <c r="AK2007" s="1" t="str">
        <f>IF(G2007="","",IF(官網匯出!AD2007="","",官網匯出!AD2007))</f>
        <v/>
      </c>
      <c r="AL2007" s="1" t="str">
        <f t="shared" si="354"/>
        <v>0</v>
      </c>
      <c r="AM2007" s="1" t="str">
        <f>IF(官網匯出!AG2007="","",官網匯出!AG2007)</f>
        <v/>
      </c>
      <c r="AN2007" s="1" t="str">
        <f>IF(G2007="","",IF(官網匯出!AH2007="","",官網匯出!AH2007))</f>
        <v/>
      </c>
      <c r="AO2007" s="14" t="str">
        <f t="shared" si="355"/>
        <v/>
      </c>
      <c r="AP2007" s="14" t="str">
        <f t="shared" si="356"/>
        <v>1</v>
      </c>
      <c r="AQ2007" s="14" t="str">
        <f t="shared" si="357"/>
        <v>0</v>
      </c>
      <c r="AR2007" s="1" t="str">
        <f t="shared" si="358"/>
        <v/>
      </c>
      <c r="AS2007" s="1" t="str">
        <f t="shared" si="359"/>
        <v/>
      </c>
      <c r="AT2007" s="1" t="str">
        <f t="shared" si="360"/>
        <v/>
      </c>
      <c r="AU2007" s="1" t="str">
        <f t="shared" si="351"/>
        <v/>
      </c>
      <c r="AV2007" s="1" t="e">
        <f>IF(VLOOKUP(G2007,官網匯出!A:AQ,42,FALSE)="","[黃金盾官網]",VLOOKUP(G2007,官網匯出!A:AQ,42,FALSE))</f>
        <v>#N/A</v>
      </c>
      <c r="AW2007" s="1" t="e">
        <f>IF(LEFT(VLOOKUP(G2007,官網匯出!A:AS,43,FALSE),2)="","web",LEFT(VLOOKUP(G2007,官網匯出!A:AS,43,FALSE),2))</f>
        <v>#N/A</v>
      </c>
      <c r="AX2007" s="1" t="str">
        <f t="shared" si="361"/>
        <v>O</v>
      </c>
    </row>
    <row r="2008" spans="1:50">
      <c r="A2008" s="1" t="str">
        <f>IF(G2008="","",VLOOKUP(官網轉換!AW2008,團名!A:B,2,FALSE))</f>
        <v/>
      </c>
      <c r="B2008" s="1" t="str">
        <f>IF(G2008="","",IF(LEFT(VLOOKUP(G2008,官網匯出!A:AQ,43,0),2)="wf",VLOOKUP(VLOOKUP(G2008,官網匯出!A:AQ,43,0),團名!$I$1:$K$12,2,FALSE),"N0071"))</f>
        <v/>
      </c>
      <c r="C2008" s="1" t="str">
        <f>IFERROR(VLOOKUP(官網匯出!D2008,團名!E:G,3,FALSE),"")</f>
        <v/>
      </c>
      <c r="D2008" s="1" t="str">
        <f t="shared" si="352"/>
        <v/>
      </c>
      <c r="E2008" s="1" t="str">
        <f t="shared" si="353"/>
        <v/>
      </c>
      <c r="F2008" s="1" t="str">
        <f>IF(官網匯出!F2008="已付款","","B0012")</f>
        <v>B0012</v>
      </c>
      <c r="G2008" s="1" t="str">
        <f>IF(官網匯出!A2008="","",官網匯出!A2008)</f>
        <v/>
      </c>
      <c r="H2008" s="3" t="str">
        <f>IF(官網匯出!B2008="","",官網匯出!B2008)</f>
        <v/>
      </c>
      <c r="I2008" s="1" t="str">
        <f>IF(官網匯出!C2008="","",官網匯出!C2008)</f>
        <v/>
      </c>
      <c r="J2008" s="1" t="str">
        <f>IF(官網匯出!D2008="","",官網匯出!D2008)</f>
        <v/>
      </c>
      <c r="K2008" s="3" t="str">
        <f>IF(官網匯出!E2008="","",官網匯出!E2008)</f>
        <v/>
      </c>
      <c r="L2008" s="1" t="str">
        <f>IF(官網匯出!F2008="","",官網匯出!F2008)</f>
        <v/>
      </c>
      <c r="M2008" s="1" t="str">
        <f>IF(官網匯出!G2008="","",官網匯出!G2008)</f>
        <v/>
      </c>
      <c r="N2008" s="1" t="str">
        <f>IF(官網匯出!H2008="","",官網匯出!H2008)</f>
        <v/>
      </c>
      <c r="P2008" s="1" t="str">
        <f>IF(官網匯出!J2008="","",RIGHT(官網匯出!J2008,LEN(官網匯出!J2008)-2))</f>
        <v/>
      </c>
      <c r="Q2008" s="1" t="str">
        <f>IF(官網匯出!K2008="","",官網匯出!K2008)</f>
        <v/>
      </c>
      <c r="R2008" s="1" t="str">
        <f>IF(官網匯出!L2008="","",官網匯出!L2008)</f>
        <v/>
      </c>
      <c r="S2008" s="1" t="str">
        <f>IF(官網匯出!M2008="","",官網匯出!M2008)</f>
        <v/>
      </c>
      <c r="T2008" s="1" t="str">
        <f>IF(官網匯出!N2008="","",官網匯出!N2008)</f>
        <v/>
      </c>
      <c r="U2008" s="1" t="str">
        <f>IF(官網匯出!O2008="","",官網匯出!O2008)</f>
        <v/>
      </c>
      <c r="V2008" s="1" t="str">
        <f>IF(官網匯出!P2008="",IF(G2008="","",0),官網匯出!P2008)</f>
        <v/>
      </c>
      <c r="W2008" s="1" t="str">
        <f>IF(官網匯出!Q2008="",IF(G2008="","",0),官網匯出!Q2008)</f>
        <v/>
      </c>
      <c r="X2008" s="1" t="str">
        <f>IF(官網匯出!R2008="","",官網匯出!R2008)</f>
        <v/>
      </c>
      <c r="Y2008" s="1" t="str">
        <f>IF(官網匯出!S2008="","",官網匯出!S2008)</f>
        <v/>
      </c>
      <c r="Z2008" s="1" t="str">
        <f>IF(G2008="","",官網匯出!T2008)</f>
        <v/>
      </c>
      <c r="AA2008" s="1" t="str">
        <f>IF(G2008="","",官網匯出!AK2008)</f>
        <v/>
      </c>
      <c r="AB2008" s="1" t="str">
        <f>IF(G2008="","",IF(官網匯出!V2008="","",官網匯出!V2008))</f>
        <v/>
      </c>
      <c r="AJ2008" s="1" t="str">
        <f>IF(G2008="","",IF(官網匯出!AE2008="","",官網匯出!AE2008))</f>
        <v/>
      </c>
      <c r="AK2008" s="1" t="str">
        <f>IF(G2008="","",IF(官網匯出!AD2008="","",官網匯出!AD2008))</f>
        <v/>
      </c>
      <c r="AL2008" s="1" t="str">
        <f t="shared" si="354"/>
        <v>0</v>
      </c>
      <c r="AM2008" s="1" t="str">
        <f>IF(官網匯出!AG2008="","",官網匯出!AG2008)</f>
        <v/>
      </c>
      <c r="AN2008" s="1" t="str">
        <f>IF(G2008="","",IF(官網匯出!AH2008="","",官網匯出!AH2008))</f>
        <v/>
      </c>
      <c r="AO2008" s="14" t="str">
        <f t="shared" si="355"/>
        <v/>
      </c>
      <c r="AP2008" s="14" t="str">
        <f t="shared" si="356"/>
        <v>1</v>
      </c>
      <c r="AQ2008" s="14" t="str">
        <f t="shared" si="357"/>
        <v>0</v>
      </c>
      <c r="AR2008" s="1" t="str">
        <f t="shared" si="358"/>
        <v/>
      </c>
      <c r="AS2008" s="1" t="str">
        <f t="shared" si="359"/>
        <v/>
      </c>
      <c r="AT2008" s="1" t="str">
        <f t="shared" si="360"/>
        <v/>
      </c>
      <c r="AU2008" s="1" t="str">
        <f t="shared" si="351"/>
        <v/>
      </c>
      <c r="AV2008" s="1" t="e">
        <f>IF(VLOOKUP(G2008,官網匯出!A:AQ,42,FALSE)="","[黃金盾官網]",VLOOKUP(G2008,官網匯出!A:AQ,42,FALSE))</f>
        <v>#N/A</v>
      </c>
      <c r="AW2008" s="1" t="e">
        <f>IF(LEFT(VLOOKUP(G2008,官網匯出!A:AS,43,FALSE),2)="","web",LEFT(VLOOKUP(G2008,官網匯出!A:AS,43,FALSE),2))</f>
        <v>#N/A</v>
      </c>
      <c r="AX2008" s="1" t="str">
        <f t="shared" si="361"/>
        <v>O</v>
      </c>
    </row>
    <row r="2009" spans="1:50">
      <c r="A2009" s="1" t="str">
        <f>IF(G2009="","",VLOOKUP(官網轉換!AW2009,團名!A:B,2,FALSE))</f>
        <v/>
      </c>
      <c r="B2009" s="1" t="str">
        <f>IF(G2009="","",IF(LEFT(VLOOKUP(G2009,官網匯出!A:AQ,43,0),2)="wf",VLOOKUP(VLOOKUP(G2009,官網匯出!A:AQ,43,0),團名!$I$1:$K$12,2,FALSE),"N0071"))</f>
        <v/>
      </c>
      <c r="C2009" s="1" t="str">
        <f>IFERROR(VLOOKUP(官網匯出!D2009,團名!E:G,3,FALSE),"")</f>
        <v/>
      </c>
      <c r="D2009" s="1" t="str">
        <f t="shared" si="352"/>
        <v/>
      </c>
      <c r="E2009" s="1" t="str">
        <f t="shared" si="353"/>
        <v/>
      </c>
      <c r="F2009" s="1" t="str">
        <f>IF(官網匯出!F2009="已付款","","B0012")</f>
        <v>B0012</v>
      </c>
      <c r="G2009" s="1" t="str">
        <f>IF(官網匯出!A2009="","",官網匯出!A2009)</f>
        <v/>
      </c>
      <c r="H2009" s="3" t="str">
        <f>IF(官網匯出!B2009="","",官網匯出!B2009)</f>
        <v/>
      </c>
      <c r="I2009" s="1" t="str">
        <f>IF(官網匯出!C2009="","",官網匯出!C2009)</f>
        <v/>
      </c>
      <c r="J2009" s="1" t="str">
        <f>IF(官網匯出!D2009="","",官網匯出!D2009)</f>
        <v/>
      </c>
      <c r="K2009" s="3" t="str">
        <f>IF(官網匯出!E2009="","",官網匯出!E2009)</f>
        <v/>
      </c>
      <c r="L2009" s="1" t="str">
        <f>IF(官網匯出!F2009="","",官網匯出!F2009)</f>
        <v/>
      </c>
      <c r="M2009" s="1" t="str">
        <f>IF(官網匯出!G2009="","",官網匯出!G2009)</f>
        <v/>
      </c>
      <c r="N2009" s="1" t="str">
        <f>IF(官網匯出!H2009="","",官網匯出!H2009)</f>
        <v/>
      </c>
      <c r="P2009" s="1" t="str">
        <f>IF(官網匯出!J2009="","",RIGHT(官網匯出!J2009,LEN(官網匯出!J2009)-2))</f>
        <v/>
      </c>
      <c r="Q2009" s="1" t="str">
        <f>IF(官網匯出!K2009="","",官網匯出!K2009)</f>
        <v/>
      </c>
      <c r="R2009" s="1" t="str">
        <f>IF(官網匯出!L2009="","",官網匯出!L2009)</f>
        <v/>
      </c>
      <c r="S2009" s="1" t="str">
        <f>IF(官網匯出!M2009="","",官網匯出!M2009)</f>
        <v/>
      </c>
      <c r="T2009" s="1" t="str">
        <f>IF(官網匯出!N2009="","",官網匯出!N2009)</f>
        <v/>
      </c>
      <c r="U2009" s="1" t="str">
        <f>IF(官網匯出!O2009="","",官網匯出!O2009)</f>
        <v/>
      </c>
      <c r="V2009" s="1" t="str">
        <f>IF(官網匯出!P2009="",IF(G2009="","",0),官網匯出!P2009)</f>
        <v/>
      </c>
      <c r="W2009" s="1" t="str">
        <f>IF(官網匯出!Q2009="",IF(G2009="","",0),官網匯出!Q2009)</f>
        <v/>
      </c>
      <c r="X2009" s="1" t="str">
        <f>IF(官網匯出!R2009="","",官網匯出!R2009)</f>
        <v/>
      </c>
      <c r="Y2009" s="1" t="str">
        <f>IF(官網匯出!S2009="","",官網匯出!S2009)</f>
        <v/>
      </c>
      <c r="Z2009" s="1" t="str">
        <f>IF(G2009="","",官網匯出!T2009)</f>
        <v/>
      </c>
      <c r="AA2009" s="1" t="str">
        <f>IF(G2009="","",官網匯出!AK2009)</f>
        <v/>
      </c>
      <c r="AB2009" s="1" t="str">
        <f>IF(G2009="","",IF(官網匯出!V2009="","",官網匯出!V2009))</f>
        <v/>
      </c>
      <c r="AJ2009" s="1" t="str">
        <f>IF(G2009="","",IF(官網匯出!AE2009="","",官網匯出!AE2009))</f>
        <v/>
      </c>
      <c r="AK2009" s="1" t="str">
        <f>IF(G2009="","",IF(官網匯出!AD2009="","",官網匯出!AD2009))</f>
        <v/>
      </c>
      <c r="AL2009" s="1" t="str">
        <f t="shared" si="354"/>
        <v>0</v>
      </c>
      <c r="AM2009" s="1" t="str">
        <f>IF(官網匯出!AG2009="","",官網匯出!AG2009)</f>
        <v/>
      </c>
      <c r="AN2009" s="1" t="str">
        <f>IF(G2009="","",IF(官網匯出!AH2009="","",官網匯出!AH2009))</f>
        <v/>
      </c>
      <c r="AO2009" s="14" t="str">
        <f t="shared" si="355"/>
        <v/>
      </c>
      <c r="AP2009" s="14" t="str">
        <f t="shared" si="356"/>
        <v>1</v>
      </c>
      <c r="AQ2009" s="14" t="str">
        <f t="shared" si="357"/>
        <v>0</v>
      </c>
      <c r="AR2009" s="1" t="str">
        <f t="shared" si="358"/>
        <v/>
      </c>
      <c r="AS2009" s="1" t="str">
        <f t="shared" si="359"/>
        <v/>
      </c>
      <c r="AT2009" s="1" t="str">
        <f t="shared" si="360"/>
        <v/>
      </c>
      <c r="AU2009" s="1" t="str">
        <f t="shared" si="351"/>
        <v/>
      </c>
      <c r="AV2009" s="1" t="e">
        <f>IF(VLOOKUP(G2009,官網匯出!A:AQ,42,FALSE)="","[黃金盾官網]",VLOOKUP(G2009,官網匯出!A:AQ,42,FALSE))</f>
        <v>#N/A</v>
      </c>
      <c r="AW2009" s="1" t="e">
        <f>IF(LEFT(VLOOKUP(G2009,官網匯出!A:AS,43,FALSE),2)="","web",LEFT(VLOOKUP(G2009,官網匯出!A:AS,43,FALSE),2))</f>
        <v>#N/A</v>
      </c>
      <c r="AX2009" s="1" t="str">
        <f t="shared" si="361"/>
        <v>O</v>
      </c>
    </row>
    <row r="2010" spans="1:50">
      <c r="A2010" s="1" t="str">
        <f>IF(G2010="","",VLOOKUP(官網轉換!AW2010,團名!A:B,2,FALSE))</f>
        <v/>
      </c>
      <c r="B2010" s="1" t="str">
        <f>IF(G2010="","",IF(LEFT(VLOOKUP(G2010,官網匯出!A:AQ,43,0),2)="wf",VLOOKUP(VLOOKUP(G2010,官網匯出!A:AQ,43,0),團名!$I$1:$K$12,2,FALSE),"N0071"))</f>
        <v/>
      </c>
      <c r="C2010" s="1" t="str">
        <f>IFERROR(VLOOKUP(官網匯出!D2010,團名!E:G,3,FALSE),"")</f>
        <v/>
      </c>
      <c r="D2010" s="1" t="str">
        <f t="shared" si="352"/>
        <v/>
      </c>
      <c r="E2010" s="1" t="str">
        <f t="shared" si="353"/>
        <v/>
      </c>
      <c r="F2010" s="1" t="str">
        <f>IF(官網匯出!F2010="已付款","","B0012")</f>
        <v>B0012</v>
      </c>
      <c r="G2010" s="1" t="str">
        <f>IF(官網匯出!A2010="","",官網匯出!A2010)</f>
        <v/>
      </c>
      <c r="H2010" s="3" t="str">
        <f>IF(官網匯出!B2010="","",官網匯出!B2010)</f>
        <v/>
      </c>
      <c r="I2010" s="1" t="str">
        <f>IF(官網匯出!C2010="","",官網匯出!C2010)</f>
        <v/>
      </c>
      <c r="J2010" s="1" t="str">
        <f>IF(官網匯出!D2010="","",官網匯出!D2010)</f>
        <v/>
      </c>
      <c r="K2010" s="3" t="str">
        <f>IF(官網匯出!E2010="","",官網匯出!E2010)</f>
        <v/>
      </c>
      <c r="L2010" s="1" t="str">
        <f>IF(官網匯出!F2010="","",官網匯出!F2010)</f>
        <v/>
      </c>
      <c r="M2010" s="1" t="str">
        <f>IF(官網匯出!G2010="","",官網匯出!G2010)</f>
        <v/>
      </c>
      <c r="N2010" s="1" t="str">
        <f>IF(官網匯出!H2010="","",官網匯出!H2010)</f>
        <v/>
      </c>
      <c r="P2010" s="1" t="str">
        <f>IF(官網匯出!J2010="","",RIGHT(官網匯出!J2010,LEN(官網匯出!J2010)-2))</f>
        <v/>
      </c>
      <c r="Q2010" s="1" t="str">
        <f>IF(官網匯出!K2010="","",官網匯出!K2010)</f>
        <v/>
      </c>
      <c r="R2010" s="1" t="str">
        <f>IF(官網匯出!L2010="","",官網匯出!L2010)</f>
        <v/>
      </c>
      <c r="S2010" s="1" t="str">
        <f>IF(官網匯出!M2010="","",官網匯出!M2010)</f>
        <v/>
      </c>
      <c r="T2010" s="1" t="str">
        <f>IF(官網匯出!N2010="","",官網匯出!N2010)</f>
        <v/>
      </c>
      <c r="U2010" s="1" t="str">
        <f>IF(官網匯出!O2010="","",官網匯出!O2010)</f>
        <v/>
      </c>
      <c r="V2010" s="1" t="str">
        <f>IF(官網匯出!P2010="",IF(G2010="","",0),官網匯出!P2010)</f>
        <v/>
      </c>
      <c r="W2010" s="1" t="str">
        <f>IF(官網匯出!Q2010="",IF(G2010="","",0),官網匯出!Q2010)</f>
        <v/>
      </c>
      <c r="X2010" s="1" t="str">
        <f>IF(官網匯出!R2010="","",官網匯出!R2010)</f>
        <v/>
      </c>
      <c r="Y2010" s="1" t="str">
        <f>IF(官網匯出!S2010="","",官網匯出!S2010)</f>
        <v/>
      </c>
      <c r="Z2010" s="1" t="str">
        <f>IF(G2010="","",官網匯出!T2010)</f>
        <v/>
      </c>
      <c r="AA2010" s="1" t="str">
        <f>IF(G2010="","",官網匯出!AK2010)</f>
        <v/>
      </c>
      <c r="AB2010" s="1" t="str">
        <f>IF(G2010="","",IF(官網匯出!V2010="","",官網匯出!V2010))</f>
        <v/>
      </c>
      <c r="AJ2010" s="1" t="str">
        <f>IF(G2010="","",IF(官網匯出!AE2010="","",官網匯出!AE2010))</f>
        <v/>
      </c>
      <c r="AK2010" s="1" t="str">
        <f>IF(G2010="","",IF(官網匯出!AD2010="","",官網匯出!AD2010))</f>
        <v/>
      </c>
      <c r="AL2010" s="1" t="str">
        <f t="shared" si="354"/>
        <v>0</v>
      </c>
      <c r="AM2010" s="1" t="str">
        <f>IF(官網匯出!AG2010="","",官網匯出!AG2010)</f>
        <v/>
      </c>
      <c r="AN2010" s="1" t="str">
        <f>IF(G2010="","",IF(官網匯出!AH2010="","",官網匯出!AH2010))</f>
        <v/>
      </c>
      <c r="AO2010" s="14" t="str">
        <f t="shared" si="355"/>
        <v/>
      </c>
      <c r="AP2010" s="14" t="str">
        <f t="shared" si="356"/>
        <v>1</v>
      </c>
      <c r="AQ2010" s="14" t="str">
        <f t="shared" si="357"/>
        <v>0</v>
      </c>
      <c r="AR2010" s="1" t="str">
        <f t="shared" si="358"/>
        <v/>
      </c>
      <c r="AS2010" s="1" t="str">
        <f t="shared" si="359"/>
        <v/>
      </c>
      <c r="AT2010" s="1" t="str">
        <f t="shared" si="360"/>
        <v/>
      </c>
      <c r="AU2010" s="1" t="str">
        <f t="shared" si="351"/>
        <v/>
      </c>
      <c r="AV2010" s="1" t="e">
        <f>IF(VLOOKUP(G2010,官網匯出!A:AQ,42,FALSE)="","[黃金盾官網]",VLOOKUP(G2010,官網匯出!A:AQ,42,FALSE))</f>
        <v>#N/A</v>
      </c>
      <c r="AW2010" s="1" t="e">
        <f>IF(LEFT(VLOOKUP(G2010,官網匯出!A:AS,43,FALSE),2)="","web",LEFT(VLOOKUP(G2010,官網匯出!A:AS,43,FALSE),2))</f>
        <v>#N/A</v>
      </c>
      <c r="AX2010" s="1" t="str">
        <f t="shared" si="361"/>
        <v>O</v>
      </c>
    </row>
    <row r="2011" spans="1:50">
      <c r="A2011" s="1" t="str">
        <f>IF(G2011="","",VLOOKUP(官網轉換!AW2011,團名!A:B,2,FALSE))</f>
        <v/>
      </c>
      <c r="B2011" s="1" t="str">
        <f>IF(G2011="","",IF(LEFT(VLOOKUP(G2011,官網匯出!A:AQ,43,0),2)="wf",VLOOKUP(VLOOKUP(G2011,官網匯出!A:AQ,43,0),團名!$I$1:$K$12,2,FALSE),"N0071"))</f>
        <v/>
      </c>
      <c r="C2011" s="1" t="str">
        <f>IFERROR(VLOOKUP(官網匯出!D2011,團名!E:G,3,FALSE),"")</f>
        <v/>
      </c>
      <c r="D2011" s="1" t="str">
        <f t="shared" si="352"/>
        <v/>
      </c>
      <c r="E2011" s="1" t="str">
        <f t="shared" si="353"/>
        <v/>
      </c>
      <c r="F2011" s="1" t="str">
        <f>IF(官網匯出!F2011="已付款","","B0012")</f>
        <v>B0012</v>
      </c>
      <c r="G2011" s="1" t="str">
        <f>IF(官網匯出!A2011="","",官網匯出!A2011)</f>
        <v/>
      </c>
      <c r="H2011" s="3" t="str">
        <f>IF(官網匯出!B2011="","",官網匯出!B2011)</f>
        <v/>
      </c>
      <c r="I2011" s="1" t="str">
        <f>IF(官網匯出!C2011="","",官網匯出!C2011)</f>
        <v/>
      </c>
      <c r="J2011" s="1" t="str">
        <f>IF(官網匯出!D2011="","",官網匯出!D2011)</f>
        <v/>
      </c>
      <c r="K2011" s="3" t="str">
        <f>IF(官網匯出!E2011="","",官網匯出!E2011)</f>
        <v/>
      </c>
      <c r="L2011" s="1" t="str">
        <f>IF(官網匯出!F2011="","",官網匯出!F2011)</f>
        <v/>
      </c>
      <c r="M2011" s="1" t="str">
        <f>IF(官網匯出!G2011="","",官網匯出!G2011)</f>
        <v/>
      </c>
      <c r="N2011" s="1" t="str">
        <f>IF(官網匯出!H2011="","",官網匯出!H2011)</f>
        <v/>
      </c>
      <c r="P2011" s="1" t="str">
        <f>IF(官網匯出!J2011="","",RIGHT(官網匯出!J2011,LEN(官網匯出!J2011)-2))</f>
        <v/>
      </c>
      <c r="Q2011" s="1" t="str">
        <f>IF(官網匯出!K2011="","",官網匯出!K2011)</f>
        <v/>
      </c>
      <c r="R2011" s="1" t="str">
        <f>IF(官網匯出!L2011="","",官網匯出!L2011)</f>
        <v/>
      </c>
      <c r="S2011" s="1" t="str">
        <f>IF(官網匯出!M2011="","",官網匯出!M2011)</f>
        <v/>
      </c>
      <c r="T2011" s="1" t="str">
        <f>IF(官網匯出!N2011="","",官網匯出!N2011)</f>
        <v/>
      </c>
      <c r="U2011" s="1" t="str">
        <f>IF(官網匯出!O2011="","",官網匯出!O2011)</f>
        <v/>
      </c>
      <c r="V2011" s="1" t="str">
        <f>IF(官網匯出!P2011="",IF(G2011="","",0),官網匯出!P2011)</f>
        <v/>
      </c>
      <c r="W2011" s="1" t="str">
        <f>IF(官網匯出!Q2011="",IF(G2011="","",0),官網匯出!Q2011)</f>
        <v/>
      </c>
      <c r="X2011" s="1" t="str">
        <f>IF(官網匯出!R2011="","",官網匯出!R2011)</f>
        <v/>
      </c>
      <c r="Y2011" s="1" t="str">
        <f>IF(官網匯出!S2011="","",官網匯出!S2011)</f>
        <v/>
      </c>
      <c r="Z2011" s="1" t="str">
        <f>IF(G2011="","",官網匯出!T2011)</f>
        <v/>
      </c>
      <c r="AA2011" s="1" t="str">
        <f>IF(G2011="","",官網匯出!AK2011)</f>
        <v/>
      </c>
      <c r="AB2011" s="1" t="str">
        <f>IF(G2011="","",IF(官網匯出!V2011="","",官網匯出!V2011))</f>
        <v/>
      </c>
      <c r="AJ2011" s="1" t="str">
        <f>IF(G2011="","",IF(官網匯出!AE2011="","",官網匯出!AE2011))</f>
        <v/>
      </c>
      <c r="AK2011" s="1" t="str">
        <f>IF(G2011="","",IF(官網匯出!AD2011="","",官網匯出!AD2011))</f>
        <v/>
      </c>
      <c r="AL2011" s="1" t="str">
        <f t="shared" si="354"/>
        <v>0</v>
      </c>
      <c r="AM2011" s="1" t="str">
        <f>IF(官網匯出!AG2011="","",官網匯出!AG2011)</f>
        <v/>
      </c>
      <c r="AN2011" s="1" t="str">
        <f>IF(G2011="","",IF(官網匯出!AH2011="","",官網匯出!AH2011))</f>
        <v/>
      </c>
      <c r="AO2011" s="14" t="str">
        <f t="shared" si="355"/>
        <v/>
      </c>
      <c r="AP2011" s="14" t="str">
        <f t="shared" si="356"/>
        <v>1</v>
      </c>
      <c r="AQ2011" s="14" t="str">
        <f t="shared" si="357"/>
        <v>0</v>
      </c>
      <c r="AR2011" s="1" t="str">
        <f t="shared" si="358"/>
        <v/>
      </c>
      <c r="AS2011" s="1" t="str">
        <f t="shared" si="359"/>
        <v/>
      </c>
      <c r="AT2011" s="1" t="str">
        <f t="shared" si="360"/>
        <v/>
      </c>
      <c r="AU2011" s="1" t="str">
        <f t="shared" si="351"/>
        <v/>
      </c>
      <c r="AV2011" s="1" t="e">
        <f>IF(VLOOKUP(G2011,官網匯出!A:AQ,42,FALSE)="","[黃金盾官網]",VLOOKUP(G2011,官網匯出!A:AQ,42,FALSE))</f>
        <v>#N/A</v>
      </c>
      <c r="AW2011" s="1" t="e">
        <f>IF(LEFT(VLOOKUP(G2011,官網匯出!A:AS,43,FALSE),2)="","web",LEFT(VLOOKUP(G2011,官網匯出!A:AS,43,FALSE),2))</f>
        <v>#N/A</v>
      </c>
      <c r="AX2011" s="1" t="str">
        <f t="shared" si="361"/>
        <v>O</v>
      </c>
    </row>
    <row r="2012" spans="1:50">
      <c r="A2012" s="1" t="str">
        <f>IF(G2012="","",VLOOKUP(官網轉換!AW2012,團名!A:B,2,FALSE))</f>
        <v/>
      </c>
      <c r="B2012" s="1" t="str">
        <f>IF(G2012="","",IF(LEFT(VLOOKUP(G2012,官網匯出!A:AQ,43,0),2)="wf",VLOOKUP(VLOOKUP(G2012,官網匯出!A:AQ,43,0),團名!$I$1:$K$12,2,FALSE),"N0071"))</f>
        <v/>
      </c>
      <c r="C2012" s="1" t="str">
        <f>IFERROR(VLOOKUP(官網匯出!D2012,團名!E:G,3,FALSE),"")</f>
        <v/>
      </c>
      <c r="D2012" s="1" t="str">
        <f t="shared" si="352"/>
        <v/>
      </c>
      <c r="E2012" s="1" t="str">
        <f t="shared" si="353"/>
        <v/>
      </c>
      <c r="F2012" s="1" t="str">
        <f>IF(官網匯出!F2012="已付款","","B0012")</f>
        <v>B0012</v>
      </c>
      <c r="G2012" s="1" t="str">
        <f>IF(官網匯出!A2012="","",官網匯出!A2012)</f>
        <v/>
      </c>
      <c r="H2012" s="3" t="str">
        <f>IF(官網匯出!B2012="","",官網匯出!B2012)</f>
        <v/>
      </c>
      <c r="I2012" s="1" t="str">
        <f>IF(官網匯出!C2012="","",官網匯出!C2012)</f>
        <v/>
      </c>
      <c r="J2012" s="1" t="str">
        <f>IF(官網匯出!D2012="","",官網匯出!D2012)</f>
        <v/>
      </c>
      <c r="K2012" s="3" t="str">
        <f>IF(官網匯出!E2012="","",官網匯出!E2012)</f>
        <v/>
      </c>
      <c r="L2012" s="1" t="str">
        <f>IF(官網匯出!F2012="","",官網匯出!F2012)</f>
        <v/>
      </c>
      <c r="M2012" s="1" t="str">
        <f>IF(官網匯出!G2012="","",官網匯出!G2012)</f>
        <v/>
      </c>
      <c r="N2012" s="1" t="str">
        <f>IF(官網匯出!H2012="","",官網匯出!H2012)</f>
        <v/>
      </c>
      <c r="P2012" s="1" t="str">
        <f>IF(官網匯出!J2012="","",RIGHT(官網匯出!J2012,LEN(官網匯出!J2012)-2))</f>
        <v/>
      </c>
      <c r="Q2012" s="1" t="str">
        <f>IF(官網匯出!K2012="","",官網匯出!K2012)</f>
        <v/>
      </c>
      <c r="R2012" s="1" t="str">
        <f>IF(官網匯出!L2012="","",官網匯出!L2012)</f>
        <v/>
      </c>
      <c r="S2012" s="1" t="str">
        <f>IF(官網匯出!M2012="","",官網匯出!M2012)</f>
        <v/>
      </c>
      <c r="T2012" s="1" t="str">
        <f>IF(官網匯出!N2012="","",官網匯出!N2012)</f>
        <v/>
      </c>
      <c r="U2012" s="1" t="str">
        <f>IF(官網匯出!O2012="","",官網匯出!O2012)</f>
        <v/>
      </c>
      <c r="V2012" s="1" t="str">
        <f>IF(官網匯出!P2012="",IF(G2012="","",0),官網匯出!P2012)</f>
        <v/>
      </c>
      <c r="W2012" s="1" t="str">
        <f>IF(官網匯出!Q2012="",IF(G2012="","",0),官網匯出!Q2012)</f>
        <v/>
      </c>
      <c r="X2012" s="1" t="str">
        <f>IF(官網匯出!R2012="","",官網匯出!R2012)</f>
        <v/>
      </c>
      <c r="Y2012" s="1" t="str">
        <f>IF(官網匯出!S2012="","",官網匯出!S2012)</f>
        <v/>
      </c>
      <c r="Z2012" s="1" t="str">
        <f>IF(G2012="","",官網匯出!T2012)</f>
        <v/>
      </c>
      <c r="AA2012" s="1" t="str">
        <f>IF(G2012="","",官網匯出!AK2012)</f>
        <v/>
      </c>
      <c r="AB2012" s="1" t="str">
        <f>IF(G2012="","",IF(官網匯出!V2012="","",官網匯出!V2012))</f>
        <v/>
      </c>
      <c r="AJ2012" s="1" t="str">
        <f>IF(G2012="","",IF(官網匯出!AE2012="","",官網匯出!AE2012))</f>
        <v/>
      </c>
      <c r="AK2012" s="1" t="str">
        <f>IF(G2012="","",IF(官網匯出!AD2012="","",官網匯出!AD2012))</f>
        <v/>
      </c>
      <c r="AL2012" s="1" t="str">
        <f t="shared" si="354"/>
        <v>0</v>
      </c>
      <c r="AM2012" s="1" t="str">
        <f>IF(官網匯出!AG2012="","",官網匯出!AG2012)</f>
        <v/>
      </c>
      <c r="AN2012" s="1" t="str">
        <f>IF(G2012="","",IF(官網匯出!AH2012="","",官網匯出!AH2012))</f>
        <v/>
      </c>
      <c r="AO2012" s="14" t="str">
        <f t="shared" si="355"/>
        <v/>
      </c>
      <c r="AP2012" s="14" t="str">
        <f t="shared" si="356"/>
        <v>1</v>
      </c>
      <c r="AQ2012" s="14" t="str">
        <f t="shared" si="357"/>
        <v>0</v>
      </c>
      <c r="AR2012" s="1" t="str">
        <f t="shared" si="358"/>
        <v/>
      </c>
      <c r="AS2012" s="1" t="str">
        <f t="shared" si="359"/>
        <v/>
      </c>
      <c r="AT2012" s="1" t="str">
        <f t="shared" si="360"/>
        <v/>
      </c>
      <c r="AU2012" s="1" t="str">
        <f t="shared" si="351"/>
        <v/>
      </c>
      <c r="AV2012" s="1" t="e">
        <f>IF(VLOOKUP(G2012,官網匯出!A:AQ,42,FALSE)="","[黃金盾官網]",VLOOKUP(G2012,官網匯出!A:AQ,42,FALSE))</f>
        <v>#N/A</v>
      </c>
      <c r="AW2012" s="1" t="e">
        <f>IF(LEFT(VLOOKUP(G2012,官網匯出!A:AS,43,FALSE),2)="","web",LEFT(VLOOKUP(G2012,官網匯出!A:AS,43,FALSE),2))</f>
        <v>#N/A</v>
      </c>
      <c r="AX2012" s="1" t="str">
        <f t="shared" si="361"/>
        <v>O</v>
      </c>
    </row>
    <row r="2013" spans="1:50">
      <c r="A2013" s="1" t="str">
        <f>IF(G2013="","",VLOOKUP(官網轉換!AW2013,團名!A:B,2,FALSE))</f>
        <v/>
      </c>
      <c r="B2013" s="1" t="str">
        <f>IF(G2013="","",IF(LEFT(VLOOKUP(G2013,官網匯出!A:AQ,43,0),2)="wf",VLOOKUP(VLOOKUP(G2013,官網匯出!A:AQ,43,0),團名!$I$1:$K$12,2,FALSE),"N0071"))</f>
        <v/>
      </c>
      <c r="C2013" s="1" t="str">
        <f>IFERROR(VLOOKUP(官網匯出!D2013,團名!E:G,3,FALSE),"")</f>
        <v/>
      </c>
      <c r="D2013" s="1" t="str">
        <f t="shared" si="352"/>
        <v/>
      </c>
      <c r="E2013" s="1" t="str">
        <f t="shared" si="353"/>
        <v/>
      </c>
      <c r="F2013" s="1" t="str">
        <f>IF(官網匯出!F2013="已付款","","B0012")</f>
        <v>B0012</v>
      </c>
      <c r="G2013" s="1" t="str">
        <f>IF(官網匯出!A2013="","",官網匯出!A2013)</f>
        <v/>
      </c>
      <c r="H2013" s="3" t="str">
        <f>IF(官網匯出!B2013="","",官網匯出!B2013)</f>
        <v/>
      </c>
      <c r="I2013" s="1" t="str">
        <f>IF(官網匯出!C2013="","",官網匯出!C2013)</f>
        <v/>
      </c>
      <c r="J2013" s="1" t="str">
        <f>IF(官網匯出!D2013="","",官網匯出!D2013)</f>
        <v/>
      </c>
      <c r="K2013" s="3" t="str">
        <f>IF(官網匯出!E2013="","",官網匯出!E2013)</f>
        <v/>
      </c>
      <c r="L2013" s="1" t="str">
        <f>IF(官網匯出!F2013="","",官網匯出!F2013)</f>
        <v/>
      </c>
      <c r="M2013" s="1" t="str">
        <f>IF(官網匯出!G2013="","",官網匯出!G2013)</f>
        <v/>
      </c>
      <c r="N2013" s="1" t="str">
        <f>IF(官網匯出!H2013="","",官網匯出!H2013)</f>
        <v/>
      </c>
      <c r="P2013" s="1" t="str">
        <f>IF(官網匯出!J2013="","",RIGHT(官網匯出!J2013,LEN(官網匯出!J2013)-2))</f>
        <v/>
      </c>
      <c r="Q2013" s="1" t="str">
        <f>IF(官網匯出!K2013="","",官網匯出!K2013)</f>
        <v/>
      </c>
      <c r="R2013" s="1" t="str">
        <f>IF(官網匯出!L2013="","",官網匯出!L2013)</f>
        <v/>
      </c>
      <c r="S2013" s="1" t="str">
        <f>IF(官網匯出!M2013="","",官網匯出!M2013)</f>
        <v/>
      </c>
      <c r="T2013" s="1" t="str">
        <f>IF(官網匯出!N2013="","",官網匯出!N2013)</f>
        <v/>
      </c>
      <c r="U2013" s="1" t="str">
        <f>IF(官網匯出!O2013="","",官網匯出!O2013)</f>
        <v/>
      </c>
      <c r="V2013" s="1" t="str">
        <f>IF(官網匯出!P2013="",IF(G2013="","",0),官網匯出!P2013)</f>
        <v/>
      </c>
      <c r="W2013" s="1" t="str">
        <f>IF(官網匯出!Q2013="",IF(G2013="","",0),官網匯出!Q2013)</f>
        <v/>
      </c>
      <c r="X2013" s="1" t="str">
        <f>IF(官網匯出!R2013="","",官網匯出!R2013)</f>
        <v/>
      </c>
      <c r="Y2013" s="1" t="str">
        <f>IF(官網匯出!S2013="","",官網匯出!S2013)</f>
        <v/>
      </c>
      <c r="Z2013" s="1" t="str">
        <f>IF(G2013="","",官網匯出!T2013)</f>
        <v/>
      </c>
      <c r="AA2013" s="1" t="str">
        <f>IF(G2013="","",官網匯出!AK2013)</f>
        <v/>
      </c>
      <c r="AB2013" s="1" t="str">
        <f>IF(G2013="","",IF(官網匯出!V2013="","",官網匯出!V2013))</f>
        <v/>
      </c>
      <c r="AJ2013" s="1" t="str">
        <f>IF(G2013="","",IF(官網匯出!AE2013="","",官網匯出!AE2013))</f>
        <v/>
      </c>
      <c r="AK2013" s="1" t="str">
        <f>IF(G2013="","",IF(官網匯出!AD2013="","",官網匯出!AD2013))</f>
        <v/>
      </c>
      <c r="AL2013" s="1" t="str">
        <f t="shared" si="354"/>
        <v>0</v>
      </c>
      <c r="AM2013" s="1" t="str">
        <f>IF(官網匯出!AG2013="","",官網匯出!AG2013)</f>
        <v/>
      </c>
      <c r="AN2013" s="1" t="str">
        <f>IF(G2013="","",IF(官網匯出!AH2013="","",官網匯出!AH2013))</f>
        <v/>
      </c>
      <c r="AO2013" s="14" t="str">
        <f t="shared" si="355"/>
        <v/>
      </c>
      <c r="AP2013" s="14" t="str">
        <f t="shared" si="356"/>
        <v>1</v>
      </c>
      <c r="AQ2013" s="14" t="str">
        <f t="shared" si="357"/>
        <v>0</v>
      </c>
      <c r="AR2013" s="1" t="str">
        <f t="shared" si="358"/>
        <v/>
      </c>
      <c r="AS2013" s="1" t="str">
        <f t="shared" si="359"/>
        <v/>
      </c>
      <c r="AT2013" s="1" t="str">
        <f t="shared" si="360"/>
        <v/>
      </c>
      <c r="AU2013" s="1" t="str">
        <f t="shared" si="351"/>
        <v/>
      </c>
      <c r="AV2013" s="1" t="e">
        <f>IF(VLOOKUP(G2013,官網匯出!A:AQ,42,FALSE)="","[黃金盾官網]",VLOOKUP(G2013,官網匯出!A:AQ,42,FALSE))</f>
        <v>#N/A</v>
      </c>
      <c r="AW2013" s="1" t="e">
        <f>IF(LEFT(VLOOKUP(G2013,官網匯出!A:AS,43,FALSE),2)="","web",LEFT(VLOOKUP(G2013,官網匯出!A:AS,43,FALSE),2))</f>
        <v>#N/A</v>
      </c>
      <c r="AX2013" s="1" t="str">
        <f t="shared" si="361"/>
        <v>O</v>
      </c>
    </row>
    <row r="2014" spans="1:50">
      <c r="A2014" s="1" t="str">
        <f>IF(G2014="","",VLOOKUP(官網轉換!AW2014,團名!A:B,2,FALSE))</f>
        <v/>
      </c>
      <c r="B2014" s="1" t="str">
        <f>IF(G2014="","",IF(LEFT(VLOOKUP(G2014,官網匯出!A:AQ,43,0),2)="wf",VLOOKUP(VLOOKUP(G2014,官網匯出!A:AQ,43,0),團名!$I$1:$K$12,2,FALSE),"N0071"))</f>
        <v/>
      </c>
      <c r="C2014" s="1" t="str">
        <f>IFERROR(VLOOKUP(官網匯出!D2014,團名!E:G,3,FALSE),"")</f>
        <v/>
      </c>
      <c r="D2014" s="1" t="str">
        <f t="shared" si="352"/>
        <v/>
      </c>
      <c r="E2014" s="1" t="str">
        <f t="shared" si="353"/>
        <v/>
      </c>
      <c r="F2014" s="1" t="str">
        <f>IF(官網匯出!F2014="已付款","","B0012")</f>
        <v>B0012</v>
      </c>
      <c r="G2014" s="1" t="str">
        <f>IF(官網匯出!A2014="","",官網匯出!A2014)</f>
        <v/>
      </c>
      <c r="H2014" s="3" t="str">
        <f>IF(官網匯出!B2014="","",官網匯出!B2014)</f>
        <v/>
      </c>
      <c r="I2014" s="1" t="str">
        <f>IF(官網匯出!C2014="","",官網匯出!C2014)</f>
        <v/>
      </c>
      <c r="J2014" s="1" t="str">
        <f>IF(官網匯出!D2014="","",官網匯出!D2014)</f>
        <v/>
      </c>
      <c r="K2014" s="3" t="str">
        <f>IF(官網匯出!E2014="","",官網匯出!E2014)</f>
        <v/>
      </c>
      <c r="L2014" s="1" t="str">
        <f>IF(官網匯出!F2014="","",官網匯出!F2014)</f>
        <v/>
      </c>
      <c r="M2014" s="1" t="str">
        <f>IF(官網匯出!G2014="","",官網匯出!G2014)</f>
        <v/>
      </c>
      <c r="N2014" s="1" t="str">
        <f>IF(官網匯出!H2014="","",官網匯出!H2014)</f>
        <v/>
      </c>
      <c r="P2014" s="1" t="str">
        <f>IF(官網匯出!J2014="","",RIGHT(官網匯出!J2014,LEN(官網匯出!J2014)-2))</f>
        <v/>
      </c>
      <c r="Q2014" s="1" t="str">
        <f>IF(官網匯出!K2014="","",官網匯出!K2014)</f>
        <v/>
      </c>
      <c r="R2014" s="1" t="str">
        <f>IF(官網匯出!L2014="","",官網匯出!L2014)</f>
        <v/>
      </c>
      <c r="S2014" s="1" t="str">
        <f>IF(官網匯出!M2014="","",官網匯出!M2014)</f>
        <v/>
      </c>
      <c r="T2014" s="1" t="str">
        <f>IF(官網匯出!N2014="","",官網匯出!N2014)</f>
        <v/>
      </c>
      <c r="U2014" s="1" t="str">
        <f>IF(官網匯出!O2014="","",官網匯出!O2014)</f>
        <v/>
      </c>
      <c r="V2014" s="1" t="str">
        <f>IF(官網匯出!P2014="",IF(G2014="","",0),官網匯出!P2014)</f>
        <v/>
      </c>
      <c r="W2014" s="1" t="str">
        <f>IF(官網匯出!Q2014="",IF(G2014="","",0),官網匯出!Q2014)</f>
        <v/>
      </c>
      <c r="X2014" s="1" t="str">
        <f>IF(官網匯出!R2014="","",官網匯出!R2014)</f>
        <v/>
      </c>
      <c r="Y2014" s="1" t="str">
        <f>IF(官網匯出!S2014="","",官網匯出!S2014)</f>
        <v/>
      </c>
      <c r="Z2014" s="1" t="str">
        <f>IF(G2014="","",官網匯出!T2014)</f>
        <v/>
      </c>
      <c r="AA2014" s="1" t="str">
        <f>IF(G2014="","",官網匯出!AK2014)</f>
        <v/>
      </c>
      <c r="AB2014" s="1" t="str">
        <f>IF(G2014="","",IF(官網匯出!V2014="","",官網匯出!V2014))</f>
        <v/>
      </c>
      <c r="AJ2014" s="1" t="str">
        <f>IF(G2014="","",IF(官網匯出!AE2014="","",官網匯出!AE2014))</f>
        <v/>
      </c>
      <c r="AK2014" s="1" t="str">
        <f>IF(G2014="","",IF(官網匯出!AD2014="","",官網匯出!AD2014))</f>
        <v/>
      </c>
      <c r="AL2014" s="1" t="str">
        <f t="shared" si="354"/>
        <v>0</v>
      </c>
      <c r="AM2014" s="1" t="str">
        <f>IF(官網匯出!AG2014="","",官網匯出!AG2014)</f>
        <v/>
      </c>
      <c r="AN2014" s="1" t="str">
        <f>IF(G2014="","",IF(官網匯出!AH2014="","",官網匯出!AH2014))</f>
        <v/>
      </c>
      <c r="AO2014" s="14" t="str">
        <f t="shared" si="355"/>
        <v/>
      </c>
      <c r="AP2014" s="14" t="str">
        <f t="shared" si="356"/>
        <v>1</v>
      </c>
      <c r="AQ2014" s="14" t="str">
        <f t="shared" si="357"/>
        <v>0</v>
      </c>
      <c r="AR2014" s="1" t="str">
        <f t="shared" si="358"/>
        <v/>
      </c>
      <c r="AS2014" s="1" t="str">
        <f t="shared" si="359"/>
        <v/>
      </c>
      <c r="AT2014" s="1" t="str">
        <f t="shared" si="360"/>
        <v/>
      </c>
      <c r="AU2014" s="1" t="str">
        <f t="shared" si="351"/>
        <v/>
      </c>
      <c r="AV2014" s="1" t="e">
        <f>IF(VLOOKUP(G2014,官網匯出!A:AQ,42,FALSE)="","[黃金盾官網]",VLOOKUP(G2014,官網匯出!A:AQ,42,FALSE))</f>
        <v>#N/A</v>
      </c>
      <c r="AW2014" s="1" t="e">
        <f>IF(LEFT(VLOOKUP(G2014,官網匯出!A:AS,43,FALSE),2)="","web",LEFT(VLOOKUP(G2014,官網匯出!A:AS,43,FALSE),2))</f>
        <v>#N/A</v>
      </c>
      <c r="AX2014" s="1" t="str">
        <f t="shared" si="361"/>
        <v>O</v>
      </c>
    </row>
    <row r="2015" spans="1:50">
      <c r="A2015" s="1" t="str">
        <f>IF(G2015="","",VLOOKUP(官網轉換!AW2015,團名!A:B,2,FALSE))</f>
        <v/>
      </c>
      <c r="B2015" s="1" t="str">
        <f>IF(G2015="","",IF(LEFT(VLOOKUP(G2015,官網匯出!A:AQ,43,0),2)="wf",VLOOKUP(VLOOKUP(G2015,官網匯出!A:AQ,43,0),團名!$I$1:$K$12,2,FALSE),"N0071"))</f>
        <v/>
      </c>
      <c r="C2015" s="1" t="str">
        <f>IFERROR(VLOOKUP(官網匯出!D2015,團名!E:G,3,FALSE),"")</f>
        <v/>
      </c>
      <c r="D2015" s="1" t="str">
        <f t="shared" si="352"/>
        <v/>
      </c>
      <c r="E2015" s="1" t="str">
        <f t="shared" si="353"/>
        <v/>
      </c>
      <c r="F2015" s="1" t="str">
        <f>IF(官網匯出!F2015="已付款","","B0012")</f>
        <v>B0012</v>
      </c>
      <c r="G2015" s="1" t="str">
        <f>IF(官網匯出!A2015="","",官網匯出!A2015)</f>
        <v/>
      </c>
      <c r="H2015" s="3" t="str">
        <f>IF(官網匯出!B2015="","",官網匯出!B2015)</f>
        <v/>
      </c>
      <c r="I2015" s="1" t="str">
        <f>IF(官網匯出!C2015="","",官網匯出!C2015)</f>
        <v/>
      </c>
      <c r="J2015" s="1" t="str">
        <f>IF(官網匯出!D2015="","",官網匯出!D2015)</f>
        <v/>
      </c>
      <c r="K2015" s="3" t="str">
        <f>IF(官網匯出!E2015="","",官網匯出!E2015)</f>
        <v/>
      </c>
      <c r="L2015" s="1" t="str">
        <f>IF(官網匯出!F2015="","",官網匯出!F2015)</f>
        <v/>
      </c>
      <c r="M2015" s="1" t="str">
        <f>IF(官網匯出!G2015="","",官網匯出!G2015)</f>
        <v/>
      </c>
      <c r="N2015" s="1" t="str">
        <f>IF(官網匯出!H2015="","",官網匯出!H2015)</f>
        <v/>
      </c>
      <c r="P2015" s="1" t="str">
        <f>IF(官網匯出!J2015="","",RIGHT(官網匯出!J2015,LEN(官網匯出!J2015)-2))</f>
        <v/>
      </c>
      <c r="Q2015" s="1" t="str">
        <f>IF(官網匯出!K2015="","",官網匯出!K2015)</f>
        <v/>
      </c>
      <c r="R2015" s="1" t="str">
        <f>IF(官網匯出!L2015="","",官網匯出!L2015)</f>
        <v/>
      </c>
      <c r="S2015" s="1" t="str">
        <f>IF(官網匯出!M2015="","",官網匯出!M2015)</f>
        <v/>
      </c>
      <c r="T2015" s="1" t="str">
        <f>IF(官網匯出!N2015="","",官網匯出!N2015)</f>
        <v/>
      </c>
      <c r="U2015" s="1" t="str">
        <f>IF(官網匯出!O2015="","",官網匯出!O2015)</f>
        <v/>
      </c>
      <c r="V2015" s="1" t="str">
        <f>IF(官網匯出!P2015="",IF(G2015="","",0),官網匯出!P2015)</f>
        <v/>
      </c>
      <c r="W2015" s="1" t="str">
        <f>IF(官網匯出!Q2015="",IF(G2015="","",0),官網匯出!Q2015)</f>
        <v/>
      </c>
      <c r="X2015" s="1" t="str">
        <f>IF(官網匯出!R2015="","",官網匯出!R2015)</f>
        <v/>
      </c>
      <c r="Y2015" s="1" t="str">
        <f>IF(官網匯出!S2015="","",官網匯出!S2015)</f>
        <v/>
      </c>
      <c r="Z2015" s="1" t="str">
        <f>IF(G2015="","",官網匯出!T2015)</f>
        <v/>
      </c>
      <c r="AA2015" s="1" t="str">
        <f>IF(G2015="","",官網匯出!AK2015)</f>
        <v/>
      </c>
      <c r="AB2015" s="1" t="str">
        <f>IF(G2015="","",IF(官網匯出!V2015="","",官網匯出!V2015))</f>
        <v/>
      </c>
      <c r="AJ2015" s="1" t="str">
        <f>IF(G2015="","",IF(官網匯出!AE2015="","",官網匯出!AE2015))</f>
        <v/>
      </c>
      <c r="AK2015" s="1" t="str">
        <f>IF(G2015="","",IF(官網匯出!AD2015="","",官網匯出!AD2015))</f>
        <v/>
      </c>
      <c r="AL2015" s="1" t="str">
        <f t="shared" si="354"/>
        <v>0</v>
      </c>
      <c r="AM2015" s="1" t="str">
        <f>IF(官網匯出!AG2015="","",官網匯出!AG2015)</f>
        <v/>
      </c>
      <c r="AN2015" s="1" t="str">
        <f>IF(G2015="","",IF(官網匯出!AH2015="","",官網匯出!AH2015))</f>
        <v/>
      </c>
      <c r="AO2015" s="14" t="str">
        <f t="shared" si="355"/>
        <v/>
      </c>
      <c r="AP2015" s="14" t="str">
        <f t="shared" si="356"/>
        <v>1</v>
      </c>
      <c r="AQ2015" s="14" t="str">
        <f t="shared" si="357"/>
        <v>0</v>
      </c>
      <c r="AR2015" s="1" t="str">
        <f t="shared" si="358"/>
        <v/>
      </c>
      <c r="AS2015" s="1" t="str">
        <f t="shared" si="359"/>
        <v/>
      </c>
      <c r="AT2015" s="1" t="str">
        <f t="shared" si="360"/>
        <v/>
      </c>
      <c r="AU2015" s="1" t="str">
        <f t="shared" si="351"/>
        <v/>
      </c>
      <c r="AV2015" s="1" t="e">
        <f>IF(VLOOKUP(G2015,官網匯出!A:AQ,42,FALSE)="","[黃金盾官網]",VLOOKUP(G2015,官網匯出!A:AQ,42,FALSE))</f>
        <v>#N/A</v>
      </c>
      <c r="AW2015" s="1" t="e">
        <f>IF(LEFT(VLOOKUP(G2015,官網匯出!A:AS,43,FALSE),2)="","web",LEFT(VLOOKUP(G2015,官網匯出!A:AS,43,FALSE),2))</f>
        <v>#N/A</v>
      </c>
      <c r="AX2015" s="1" t="str">
        <f t="shared" si="361"/>
        <v>O</v>
      </c>
    </row>
    <row r="2016" spans="1:50">
      <c r="A2016" s="1" t="str">
        <f>IF(G2016="","",VLOOKUP(官網轉換!AW2016,團名!A:B,2,FALSE))</f>
        <v/>
      </c>
      <c r="B2016" s="1" t="str">
        <f>IF(G2016="","",IF(LEFT(VLOOKUP(G2016,官網匯出!A:AQ,43,0),2)="wf",VLOOKUP(VLOOKUP(G2016,官網匯出!A:AQ,43,0),團名!$I$1:$K$12,2,FALSE),"N0071"))</f>
        <v/>
      </c>
      <c r="C2016" s="1" t="str">
        <f>IFERROR(VLOOKUP(官網匯出!D2016,團名!E:G,3,FALSE),"")</f>
        <v/>
      </c>
      <c r="D2016" s="1" t="str">
        <f t="shared" si="352"/>
        <v/>
      </c>
      <c r="E2016" s="1" t="str">
        <f t="shared" si="353"/>
        <v/>
      </c>
      <c r="F2016" s="1" t="str">
        <f>IF(官網匯出!F2016="已付款","","B0012")</f>
        <v>B0012</v>
      </c>
      <c r="G2016" s="1" t="str">
        <f>IF(官網匯出!A2016="","",官網匯出!A2016)</f>
        <v/>
      </c>
      <c r="H2016" s="3" t="str">
        <f>IF(官網匯出!B2016="","",官網匯出!B2016)</f>
        <v/>
      </c>
      <c r="I2016" s="1" t="str">
        <f>IF(官網匯出!C2016="","",官網匯出!C2016)</f>
        <v/>
      </c>
      <c r="J2016" s="1" t="str">
        <f>IF(官網匯出!D2016="","",官網匯出!D2016)</f>
        <v/>
      </c>
      <c r="K2016" s="3" t="str">
        <f>IF(官網匯出!E2016="","",官網匯出!E2016)</f>
        <v/>
      </c>
      <c r="L2016" s="1" t="str">
        <f>IF(官網匯出!F2016="","",官網匯出!F2016)</f>
        <v/>
      </c>
      <c r="M2016" s="1" t="str">
        <f>IF(官網匯出!G2016="","",官網匯出!G2016)</f>
        <v/>
      </c>
      <c r="N2016" s="1" t="str">
        <f>IF(官網匯出!H2016="","",官網匯出!H2016)</f>
        <v/>
      </c>
      <c r="P2016" s="1" t="str">
        <f>IF(官網匯出!J2016="","",RIGHT(官網匯出!J2016,LEN(官網匯出!J2016)-2))</f>
        <v/>
      </c>
      <c r="Q2016" s="1" t="str">
        <f>IF(官網匯出!K2016="","",官網匯出!K2016)</f>
        <v/>
      </c>
      <c r="R2016" s="1" t="str">
        <f>IF(官網匯出!L2016="","",官網匯出!L2016)</f>
        <v/>
      </c>
      <c r="S2016" s="1" t="str">
        <f>IF(官網匯出!M2016="","",官網匯出!M2016)</f>
        <v/>
      </c>
      <c r="T2016" s="1" t="str">
        <f>IF(官網匯出!N2016="","",官網匯出!N2016)</f>
        <v/>
      </c>
      <c r="U2016" s="1" t="str">
        <f>IF(官網匯出!O2016="","",官網匯出!O2016)</f>
        <v/>
      </c>
      <c r="V2016" s="1" t="str">
        <f>IF(官網匯出!P2016="",IF(G2016="","",0),官網匯出!P2016)</f>
        <v/>
      </c>
      <c r="W2016" s="1" t="str">
        <f>IF(官網匯出!Q2016="",IF(G2016="","",0),官網匯出!Q2016)</f>
        <v/>
      </c>
      <c r="X2016" s="1" t="str">
        <f>IF(官網匯出!R2016="","",官網匯出!R2016)</f>
        <v/>
      </c>
      <c r="Y2016" s="1" t="str">
        <f>IF(官網匯出!S2016="","",官網匯出!S2016)</f>
        <v/>
      </c>
      <c r="Z2016" s="1" t="str">
        <f>IF(G2016="","",官網匯出!T2016)</f>
        <v/>
      </c>
      <c r="AA2016" s="1" t="str">
        <f>IF(G2016="","",官網匯出!AK2016)</f>
        <v/>
      </c>
      <c r="AB2016" s="1" t="str">
        <f>IF(G2016="","",IF(官網匯出!V2016="","",官網匯出!V2016))</f>
        <v/>
      </c>
      <c r="AJ2016" s="1" t="str">
        <f>IF(G2016="","",IF(官網匯出!AE2016="","",官網匯出!AE2016))</f>
        <v/>
      </c>
      <c r="AK2016" s="1" t="str">
        <f>IF(G2016="","",IF(官網匯出!AD2016="","",官網匯出!AD2016))</f>
        <v/>
      </c>
      <c r="AL2016" s="1" t="str">
        <f t="shared" si="354"/>
        <v>0</v>
      </c>
      <c r="AM2016" s="1" t="str">
        <f>IF(官網匯出!AG2016="","",官網匯出!AG2016)</f>
        <v/>
      </c>
      <c r="AN2016" s="1" t="str">
        <f>IF(G2016="","",IF(官網匯出!AH2016="","",官網匯出!AH2016))</f>
        <v/>
      </c>
      <c r="AO2016" s="14" t="str">
        <f t="shared" si="355"/>
        <v/>
      </c>
      <c r="AP2016" s="14" t="str">
        <f t="shared" si="356"/>
        <v>1</v>
      </c>
      <c r="AQ2016" s="14" t="str">
        <f t="shared" si="357"/>
        <v>0</v>
      </c>
      <c r="AR2016" s="1" t="str">
        <f t="shared" si="358"/>
        <v/>
      </c>
      <c r="AS2016" s="1" t="str">
        <f t="shared" si="359"/>
        <v/>
      </c>
      <c r="AT2016" s="1" t="str">
        <f t="shared" si="360"/>
        <v/>
      </c>
      <c r="AU2016" s="1" t="str">
        <f t="shared" si="351"/>
        <v/>
      </c>
      <c r="AV2016" s="1" t="e">
        <f>IF(VLOOKUP(G2016,官網匯出!A:AQ,42,FALSE)="","[黃金盾官網]",VLOOKUP(G2016,官網匯出!A:AQ,42,FALSE))</f>
        <v>#N/A</v>
      </c>
      <c r="AW2016" s="1" t="e">
        <f>IF(LEFT(VLOOKUP(G2016,官網匯出!A:AS,43,FALSE),2)="","web",LEFT(VLOOKUP(G2016,官網匯出!A:AS,43,FALSE),2))</f>
        <v>#N/A</v>
      </c>
      <c r="AX2016" s="1" t="str">
        <f t="shared" si="361"/>
        <v>O</v>
      </c>
    </row>
    <row r="2017" spans="1:50">
      <c r="A2017" s="1" t="str">
        <f>IF(G2017="","",VLOOKUP(官網轉換!AW2017,團名!A:B,2,FALSE))</f>
        <v/>
      </c>
      <c r="B2017" s="1" t="str">
        <f>IF(G2017="","",IF(LEFT(VLOOKUP(G2017,官網匯出!A:AQ,43,0),2)="wf",VLOOKUP(VLOOKUP(G2017,官網匯出!A:AQ,43,0),團名!$I$1:$K$12,2,FALSE),"N0071"))</f>
        <v/>
      </c>
      <c r="C2017" s="1" t="str">
        <f>IFERROR(VLOOKUP(官網匯出!D2017,團名!E:G,3,FALSE),"")</f>
        <v/>
      </c>
      <c r="D2017" s="1" t="str">
        <f t="shared" si="352"/>
        <v/>
      </c>
      <c r="E2017" s="1" t="str">
        <f t="shared" si="353"/>
        <v/>
      </c>
      <c r="F2017" s="1" t="str">
        <f>IF(官網匯出!F2017="已付款","","B0012")</f>
        <v>B0012</v>
      </c>
      <c r="G2017" s="1" t="str">
        <f>IF(官網匯出!A2017="","",官網匯出!A2017)</f>
        <v/>
      </c>
      <c r="H2017" s="3" t="str">
        <f>IF(官網匯出!B2017="","",官網匯出!B2017)</f>
        <v/>
      </c>
      <c r="I2017" s="1" t="str">
        <f>IF(官網匯出!C2017="","",官網匯出!C2017)</f>
        <v/>
      </c>
      <c r="J2017" s="1" t="str">
        <f>IF(官網匯出!D2017="","",官網匯出!D2017)</f>
        <v/>
      </c>
      <c r="K2017" s="3" t="str">
        <f>IF(官網匯出!E2017="","",官網匯出!E2017)</f>
        <v/>
      </c>
      <c r="L2017" s="1" t="str">
        <f>IF(官網匯出!F2017="","",官網匯出!F2017)</f>
        <v/>
      </c>
      <c r="M2017" s="1" t="str">
        <f>IF(官網匯出!G2017="","",官網匯出!G2017)</f>
        <v/>
      </c>
      <c r="N2017" s="1" t="str">
        <f>IF(官網匯出!H2017="","",官網匯出!H2017)</f>
        <v/>
      </c>
      <c r="P2017" s="1" t="str">
        <f>IF(官網匯出!J2017="","",RIGHT(官網匯出!J2017,LEN(官網匯出!J2017)-2))</f>
        <v/>
      </c>
      <c r="Q2017" s="1" t="str">
        <f>IF(官網匯出!K2017="","",官網匯出!K2017)</f>
        <v/>
      </c>
      <c r="R2017" s="1" t="str">
        <f>IF(官網匯出!L2017="","",官網匯出!L2017)</f>
        <v/>
      </c>
      <c r="S2017" s="1" t="str">
        <f>IF(官網匯出!M2017="","",官網匯出!M2017)</f>
        <v/>
      </c>
      <c r="T2017" s="1" t="str">
        <f>IF(官網匯出!N2017="","",官網匯出!N2017)</f>
        <v/>
      </c>
      <c r="U2017" s="1" t="str">
        <f>IF(官網匯出!O2017="","",官網匯出!O2017)</f>
        <v/>
      </c>
      <c r="V2017" s="1" t="str">
        <f>IF(官網匯出!P2017="",IF(G2017="","",0),官網匯出!P2017)</f>
        <v/>
      </c>
      <c r="W2017" s="1" t="str">
        <f>IF(官網匯出!Q2017="",IF(G2017="","",0),官網匯出!Q2017)</f>
        <v/>
      </c>
      <c r="X2017" s="1" t="str">
        <f>IF(官網匯出!R2017="","",官網匯出!R2017)</f>
        <v/>
      </c>
      <c r="Y2017" s="1" t="str">
        <f>IF(官網匯出!S2017="","",官網匯出!S2017)</f>
        <v/>
      </c>
      <c r="Z2017" s="1" t="str">
        <f>IF(G2017="","",官網匯出!T2017)</f>
        <v/>
      </c>
      <c r="AA2017" s="1" t="str">
        <f>IF(G2017="","",官網匯出!AK2017)</f>
        <v/>
      </c>
      <c r="AB2017" s="1" t="str">
        <f>IF(G2017="","",IF(官網匯出!V2017="","",官網匯出!V2017))</f>
        <v/>
      </c>
      <c r="AJ2017" s="1" t="str">
        <f>IF(G2017="","",IF(官網匯出!AE2017="","",官網匯出!AE2017))</f>
        <v/>
      </c>
      <c r="AK2017" s="1" t="str">
        <f>IF(G2017="","",IF(官網匯出!AD2017="","",官網匯出!AD2017))</f>
        <v/>
      </c>
      <c r="AL2017" s="1" t="str">
        <f t="shared" si="354"/>
        <v>0</v>
      </c>
      <c r="AM2017" s="1" t="str">
        <f>IF(官網匯出!AG2017="","",官網匯出!AG2017)</f>
        <v/>
      </c>
      <c r="AN2017" s="1" t="str">
        <f>IF(G2017="","",IF(官網匯出!AH2017="","",官網匯出!AH2017))</f>
        <v/>
      </c>
      <c r="AO2017" s="14" t="str">
        <f t="shared" si="355"/>
        <v/>
      </c>
      <c r="AP2017" s="14" t="str">
        <f t="shared" si="356"/>
        <v>1</v>
      </c>
      <c r="AQ2017" s="14" t="str">
        <f t="shared" si="357"/>
        <v>0</v>
      </c>
      <c r="AR2017" s="1" t="str">
        <f t="shared" si="358"/>
        <v/>
      </c>
      <c r="AS2017" s="1" t="str">
        <f t="shared" si="359"/>
        <v/>
      </c>
      <c r="AT2017" s="1" t="str">
        <f t="shared" si="360"/>
        <v/>
      </c>
      <c r="AU2017" s="1" t="str">
        <f t="shared" si="351"/>
        <v/>
      </c>
      <c r="AV2017" s="1" t="e">
        <f>IF(VLOOKUP(G2017,官網匯出!A:AQ,42,FALSE)="","[黃金盾官網]",VLOOKUP(G2017,官網匯出!A:AQ,42,FALSE))</f>
        <v>#N/A</v>
      </c>
      <c r="AW2017" s="1" t="e">
        <f>IF(LEFT(VLOOKUP(G2017,官網匯出!A:AS,43,FALSE),2)="","web",LEFT(VLOOKUP(G2017,官網匯出!A:AS,43,FALSE),2))</f>
        <v>#N/A</v>
      </c>
      <c r="AX2017" s="1" t="str">
        <f t="shared" si="361"/>
        <v>O</v>
      </c>
    </row>
    <row r="2018" spans="1:50">
      <c r="A2018" s="1" t="str">
        <f>IF(G2018="","",VLOOKUP(官網轉換!AW2018,團名!A:B,2,FALSE))</f>
        <v/>
      </c>
      <c r="B2018" s="1" t="str">
        <f>IF(G2018="","",IF(LEFT(VLOOKUP(G2018,官網匯出!A:AQ,43,0),2)="wf",VLOOKUP(VLOOKUP(G2018,官網匯出!A:AQ,43,0),團名!$I$1:$K$12,2,FALSE),"N0071"))</f>
        <v/>
      </c>
      <c r="C2018" s="1" t="str">
        <f>IFERROR(VLOOKUP(官網匯出!D2018,團名!E:G,3,FALSE),"")</f>
        <v/>
      </c>
      <c r="D2018" s="1" t="str">
        <f t="shared" si="352"/>
        <v/>
      </c>
      <c r="E2018" s="1" t="str">
        <f t="shared" si="353"/>
        <v/>
      </c>
      <c r="F2018" s="1" t="str">
        <f>IF(官網匯出!F2018="已付款","","B0012")</f>
        <v>B0012</v>
      </c>
      <c r="G2018" s="1" t="str">
        <f>IF(官網匯出!A2018="","",官網匯出!A2018)</f>
        <v/>
      </c>
      <c r="H2018" s="3" t="str">
        <f>IF(官網匯出!B2018="","",官網匯出!B2018)</f>
        <v/>
      </c>
      <c r="I2018" s="1" t="str">
        <f>IF(官網匯出!C2018="","",官網匯出!C2018)</f>
        <v/>
      </c>
      <c r="J2018" s="1" t="str">
        <f>IF(官網匯出!D2018="","",官網匯出!D2018)</f>
        <v/>
      </c>
      <c r="K2018" s="3" t="str">
        <f>IF(官網匯出!E2018="","",官網匯出!E2018)</f>
        <v/>
      </c>
      <c r="L2018" s="1" t="str">
        <f>IF(官網匯出!F2018="","",官網匯出!F2018)</f>
        <v/>
      </c>
      <c r="M2018" s="1" t="str">
        <f>IF(官網匯出!G2018="","",官網匯出!G2018)</f>
        <v/>
      </c>
      <c r="N2018" s="1" t="str">
        <f>IF(官網匯出!H2018="","",官網匯出!H2018)</f>
        <v/>
      </c>
      <c r="P2018" s="1" t="str">
        <f>IF(官網匯出!J2018="","",RIGHT(官網匯出!J2018,LEN(官網匯出!J2018)-2))</f>
        <v/>
      </c>
      <c r="Q2018" s="1" t="str">
        <f>IF(官網匯出!K2018="","",官網匯出!K2018)</f>
        <v/>
      </c>
      <c r="R2018" s="1" t="str">
        <f>IF(官網匯出!L2018="","",官網匯出!L2018)</f>
        <v/>
      </c>
      <c r="S2018" s="1" t="str">
        <f>IF(官網匯出!M2018="","",官網匯出!M2018)</f>
        <v/>
      </c>
      <c r="T2018" s="1" t="str">
        <f>IF(官網匯出!N2018="","",官網匯出!N2018)</f>
        <v/>
      </c>
      <c r="U2018" s="1" t="str">
        <f>IF(官網匯出!O2018="","",官網匯出!O2018)</f>
        <v/>
      </c>
      <c r="V2018" s="1" t="str">
        <f>IF(官網匯出!P2018="",IF(G2018="","",0),官網匯出!P2018)</f>
        <v/>
      </c>
      <c r="W2018" s="1" t="str">
        <f>IF(官網匯出!Q2018="",IF(G2018="","",0),官網匯出!Q2018)</f>
        <v/>
      </c>
      <c r="X2018" s="1" t="str">
        <f>IF(官網匯出!R2018="","",官網匯出!R2018)</f>
        <v/>
      </c>
      <c r="Y2018" s="1" t="str">
        <f>IF(官網匯出!S2018="","",官網匯出!S2018)</f>
        <v/>
      </c>
      <c r="Z2018" s="1" t="str">
        <f>IF(G2018="","",官網匯出!T2018)</f>
        <v/>
      </c>
      <c r="AA2018" s="1" t="str">
        <f>IF(G2018="","",官網匯出!AK2018)</f>
        <v/>
      </c>
      <c r="AB2018" s="1" t="str">
        <f>IF(G2018="","",IF(官網匯出!V2018="","",官網匯出!V2018))</f>
        <v/>
      </c>
      <c r="AJ2018" s="1" t="str">
        <f>IF(G2018="","",IF(官網匯出!AE2018="","",官網匯出!AE2018))</f>
        <v/>
      </c>
      <c r="AK2018" s="1" t="str">
        <f>IF(G2018="","",IF(官網匯出!AD2018="","",官網匯出!AD2018))</f>
        <v/>
      </c>
      <c r="AL2018" s="1" t="str">
        <f t="shared" si="354"/>
        <v>0</v>
      </c>
      <c r="AM2018" s="1" t="str">
        <f>IF(官網匯出!AG2018="","",官網匯出!AG2018)</f>
        <v/>
      </c>
      <c r="AN2018" s="1" t="str">
        <f>IF(G2018="","",IF(官網匯出!AH2018="","",官網匯出!AH2018))</f>
        <v/>
      </c>
      <c r="AO2018" s="14" t="str">
        <f t="shared" si="355"/>
        <v/>
      </c>
      <c r="AP2018" s="14" t="str">
        <f t="shared" si="356"/>
        <v>1</v>
      </c>
      <c r="AQ2018" s="14" t="str">
        <f t="shared" si="357"/>
        <v>0</v>
      </c>
      <c r="AR2018" s="1" t="str">
        <f t="shared" si="358"/>
        <v/>
      </c>
      <c r="AS2018" s="1" t="str">
        <f t="shared" si="359"/>
        <v/>
      </c>
      <c r="AT2018" s="1" t="str">
        <f t="shared" si="360"/>
        <v/>
      </c>
      <c r="AU2018" s="1" t="str">
        <f t="shared" si="351"/>
        <v/>
      </c>
      <c r="AV2018" s="1" t="e">
        <f>IF(VLOOKUP(G2018,官網匯出!A:AQ,42,FALSE)="","[黃金盾官網]",VLOOKUP(G2018,官網匯出!A:AQ,42,FALSE))</f>
        <v>#N/A</v>
      </c>
      <c r="AW2018" s="1" t="e">
        <f>IF(LEFT(VLOOKUP(G2018,官網匯出!A:AS,43,FALSE),2)="","web",LEFT(VLOOKUP(G2018,官網匯出!A:AS,43,FALSE),2))</f>
        <v>#N/A</v>
      </c>
      <c r="AX2018" s="1" t="str">
        <f t="shared" si="361"/>
        <v>O</v>
      </c>
    </row>
    <row r="2019" spans="1:50">
      <c r="A2019" s="1" t="str">
        <f>IF(G2019="","",VLOOKUP(官網轉換!AW2019,團名!A:B,2,FALSE))</f>
        <v/>
      </c>
      <c r="B2019" s="1" t="str">
        <f>IF(G2019="","",IF(LEFT(VLOOKUP(G2019,官網匯出!A:AQ,43,0),2)="wf",VLOOKUP(VLOOKUP(G2019,官網匯出!A:AQ,43,0),團名!$I$1:$K$12,2,FALSE),"N0071"))</f>
        <v/>
      </c>
      <c r="C2019" s="1" t="str">
        <f>IFERROR(VLOOKUP(官網匯出!D2019,團名!E:G,3,FALSE),"")</f>
        <v/>
      </c>
      <c r="D2019" s="1" t="str">
        <f t="shared" si="352"/>
        <v/>
      </c>
      <c r="E2019" s="1" t="str">
        <f t="shared" si="353"/>
        <v/>
      </c>
      <c r="F2019" s="1" t="str">
        <f>IF(官網匯出!F2019="已付款","","B0012")</f>
        <v>B0012</v>
      </c>
      <c r="G2019" s="1" t="str">
        <f>IF(官網匯出!A2019="","",官網匯出!A2019)</f>
        <v/>
      </c>
      <c r="H2019" s="3" t="str">
        <f>IF(官網匯出!B2019="","",官網匯出!B2019)</f>
        <v/>
      </c>
      <c r="I2019" s="1" t="str">
        <f>IF(官網匯出!C2019="","",官網匯出!C2019)</f>
        <v/>
      </c>
      <c r="J2019" s="1" t="str">
        <f>IF(官網匯出!D2019="","",官網匯出!D2019)</f>
        <v/>
      </c>
      <c r="K2019" s="3" t="str">
        <f>IF(官網匯出!E2019="","",官網匯出!E2019)</f>
        <v/>
      </c>
      <c r="L2019" s="1" t="str">
        <f>IF(官網匯出!F2019="","",官網匯出!F2019)</f>
        <v/>
      </c>
      <c r="M2019" s="1" t="str">
        <f>IF(官網匯出!G2019="","",官網匯出!G2019)</f>
        <v/>
      </c>
      <c r="N2019" s="1" t="str">
        <f>IF(官網匯出!H2019="","",官網匯出!H2019)</f>
        <v/>
      </c>
      <c r="P2019" s="1" t="str">
        <f>IF(官網匯出!J2019="","",RIGHT(官網匯出!J2019,LEN(官網匯出!J2019)-2))</f>
        <v/>
      </c>
      <c r="Q2019" s="1" t="str">
        <f>IF(官網匯出!K2019="","",官網匯出!K2019)</f>
        <v/>
      </c>
      <c r="R2019" s="1" t="str">
        <f>IF(官網匯出!L2019="","",官網匯出!L2019)</f>
        <v/>
      </c>
      <c r="S2019" s="1" t="str">
        <f>IF(官網匯出!M2019="","",官網匯出!M2019)</f>
        <v/>
      </c>
      <c r="T2019" s="1" t="str">
        <f>IF(官網匯出!N2019="","",官網匯出!N2019)</f>
        <v/>
      </c>
      <c r="U2019" s="1" t="str">
        <f>IF(官網匯出!O2019="","",官網匯出!O2019)</f>
        <v/>
      </c>
      <c r="V2019" s="1" t="str">
        <f>IF(官網匯出!P2019="",IF(G2019="","",0),官網匯出!P2019)</f>
        <v/>
      </c>
      <c r="W2019" s="1" t="str">
        <f>IF(官網匯出!Q2019="",IF(G2019="","",0),官網匯出!Q2019)</f>
        <v/>
      </c>
      <c r="X2019" s="1" t="str">
        <f>IF(官網匯出!R2019="","",官網匯出!R2019)</f>
        <v/>
      </c>
      <c r="Y2019" s="1" t="str">
        <f>IF(官網匯出!S2019="","",官網匯出!S2019)</f>
        <v/>
      </c>
      <c r="Z2019" s="1" t="str">
        <f>IF(G2019="","",官網匯出!T2019)</f>
        <v/>
      </c>
      <c r="AA2019" s="1" t="str">
        <f>IF(G2019="","",官網匯出!AK2019)</f>
        <v/>
      </c>
      <c r="AB2019" s="1" t="str">
        <f>IF(G2019="","",IF(官網匯出!V2019="","",官網匯出!V2019))</f>
        <v/>
      </c>
      <c r="AJ2019" s="1" t="str">
        <f>IF(G2019="","",IF(官網匯出!AE2019="","",官網匯出!AE2019))</f>
        <v/>
      </c>
      <c r="AK2019" s="1" t="str">
        <f>IF(G2019="","",IF(官網匯出!AD2019="","",官網匯出!AD2019))</f>
        <v/>
      </c>
      <c r="AL2019" s="1" t="str">
        <f t="shared" si="354"/>
        <v>0</v>
      </c>
      <c r="AM2019" s="1" t="str">
        <f>IF(官網匯出!AG2019="","",官網匯出!AG2019)</f>
        <v/>
      </c>
      <c r="AN2019" s="1" t="str">
        <f>IF(G2019="","",IF(官網匯出!AH2019="","",官網匯出!AH2019))</f>
        <v/>
      </c>
      <c r="AO2019" s="14" t="str">
        <f t="shared" si="355"/>
        <v/>
      </c>
      <c r="AP2019" s="14" t="str">
        <f t="shared" si="356"/>
        <v>1</v>
      </c>
      <c r="AQ2019" s="14" t="str">
        <f t="shared" si="357"/>
        <v>0</v>
      </c>
      <c r="AR2019" s="1" t="str">
        <f t="shared" si="358"/>
        <v/>
      </c>
      <c r="AS2019" s="1" t="str">
        <f t="shared" si="359"/>
        <v/>
      </c>
      <c r="AT2019" s="1" t="str">
        <f t="shared" si="360"/>
        <v/>
      </c>
      <c r="AU2019" s="1" t="str">
        <f t="shared" si="351"/>
        <v/>
      </c>
      <c r="AV2019" s="1" t="e">
        <f>IF(VLOOKUP(G2019,官網匯出!A:AQ,42,FALSE)="","[黃金盾官網]",VLOOKUP(G2019,官網匯出!A:AQ,42,FALSE))</f>
        <v>#N/A</v>
      </c>
      <c r="AW2019" s="1" t="e">
        <f>IF(LEFT(VLOOKUP(G2019,官網匯出!A:AS,43,FALSE),2)="","web",LEFT(VLOOKUP(G2019,官網匯出!A:AS,43,FALSE),2))</f>
        <v>#N/A</v>
      </c>
      <c r="AX2019" s="1" t="str">
        <f t="shared" si="361"/>
        <v>O</v>
      </c>
    </row>
    <row r="2020" spans="1:50">
      <c r="A2020" s="1" t="str">
        <f>IF(G2020="","",VLOOKUP(官網轉換!AW2020,團名!A:B,2,FALSE))</f>
        <v/>
      </c>
      <c r="B2020" s="1" t="str">
        <f>IF(G2020="","",IF(LEFT(VLOOKUP(G2020,官網匯出!A:AQ,43,0),2)="wf",VLOOKUP(VLOOKUP(G2020,官網匯出!A:AQ,43,0),團名!$I$1:$K$12,2,FALSE),"N0071"))</f>
        <v/>
      </c>
      <c r="C2020" s="1" t="str">
        <f>IFERROR(VLOOKUP(官網匯出!D2020,團名!E:G,3,FALSE),"")</f>
        <v/>
      </c>
      <c r="D2020" s="1" t="str">
        <f t="shared" si="352"/>
        <v/>
      </c>
      <c r="E2020" s="1" t="str">
        <f t="shared" si="353"/>
        <v/>
      </c>
      <c r="F2020" s="1" t="str">
        <f>IF(官網匯出!F2020="已付款","","B0012")</f>
        <v>B0012</v>
      </c>
      <c r="G2020" s="1" t="str">
        <f>IF(官網匯出!A2020="","",官網匯出!A2020)</f>
        <v/>
      </c>
      <c r="H2020" s="3" t="str">
        <f>IF(官網匯出!B2020="","",官網匯出!B2020)</f>
        <v/>
      </c>
      <c r="I2020" s="1" t="str">
        <f>IF(官網匯出!C2020="","",官網匯出!C2020)</f>
        <v/>
      </c>
      <c r="J2020" s="1" t="str">
        <f>IF(官網匯出!D2020="","",官網匯出!D2020)</f>
        <v/>
      </c>
      <c r="K2020" s="3" t="str">
        <f>IF(官網匯出!E2020="","",官網匯出!E2020)</f>
        <v/>
      </c>
      <c r="L2020" s="1" t="str">
        <f>IF(官網匯出!F2020="","",官網匯出!F2020)</f>
        <v/>
      </c>
      <c r="M2020" s="1" t="str">
        <f>IF(官網匯出!G2020="","",官網匯出!G2020)</f>
        <v/>
      </c>
      <c r="N2020" s="1" t="str">
        <f>IF(官網匯出!H2020="","",官網匯出!H2020)</f>
        <v/>
      </c>
      <c r="P2020" s="1" t="str">
        <f>IF(官網匯出!J2020="","",RIGHT(官網匯出!J2020,LEN(官網匯出!J2020)-2))</f>
        <v/>
      </c>
      <c r="Q2020" s="1" t="str">
        <f>IF(官網匯出!K2020="","",官網匯出!K2020)</f>
        <v/>
      </c>
      <c r="R2020" s="1" t="str">
        <f>IF(官網匯出!L2020="","",官網匯出!L2020)</f>
        <v/>
      </c>
      <c r="S2020" s="1" t="str">
        <f>IF(官網匯出!M2020="","",官網匯出!M2020)</f>
        <v/>
      </c>
      <c r="T2020" s="1" t="str">
        <f>IF(官網匯出!N2020="","",官網匯出!N2020)</f>
        <v/>
      </c>
      <c r="U2020" s="1" t="str">
        <f>IF(官網匯出!O2020="","",官網匯出!O2020)</f>
        <v/>
      </c>
      <c r="V2020" s="1" t="str">
        <f>IF(官網匯出!P2020="",IF(G2020="","",0),官網匯出!P2020)</f>
        <v/>
      </c>
      <c r="W2020" s="1" t="str">
        <f>IF(官網匯出!Q2020="",IF(G2020="","",0),官網匯出!Q2020)</f>
        <v/>
      </c>
      <c r="X2020" s="1" t="str">
        <f>IF(官網匯出!R2020="","",官網匯出!R2020)</f>
        <v/>
      </c>
      <c r="Y2020" s="1" t="str">
        <f>IF(官網匯出!S2020="","",官網匯出!S2020)</f>
        <v/>
      </c>
      <c r="Z2020" s="1" t="str">
        <f>IF(G2020="","",官網匯出!T2020)</f>
        <v/>
      </c>
      <c r="AA2020" s="1" t="str">
        <f>IF(G2020="","",官網匯出!AK2020)</f>
        <v/>
      </c>
      <c r="AB2020" s="1" t="str">
        <f>IF(G2020="","",IF(官網匯出!V2020="","",官網匯出!V2020))</f>
        <v/>
      </c>
      <c r="AJ2020" s="1" t="str">
        <f>IF(G2020="","",IF(官網匯出!AE2020="","",官網匯出!AE2020))</f>
        <v/>
      </c>
      <c r="AK2020" s="1" t="str">
        <f>IF(G2020="","",IF(官網匯出!AD2020="","",官網匯出!AD2020))</f>
        <v/>
      </c>
      <c r="AL2020" s="1" t="str">
        <f t="shared" si="354"/>
        <v>0</v>
      </c>
      <c r="AM2020" s="1" t="str">
        <f>IF(官網匯出!AG2020="","",官網匯出!AG2020)</f>
        <v/>
      </c>
      <c r="AN2020" s="1" t="str">
        <f>IF(G2020="","",IF(官網匯出!AH2020="","",官網匯出!AH2020))</f>
        <v/>
      </c>
      <c r="AO2020" s="14" t="str">
        <f t="shared" si="355"/>
        <v/>
      </c>
      <c r="AP2020" s="14" t="str">
        <f t="shared" si="356"/>
        <v>1</v>
      </c>
      <c r="AQ2020" s="14" t="str">
        <f t="shared" si="357"/>
        <v>0</v>
      </c>
      <c r="AR2020" s="1" t="str">
        <f t="shared" si="358"/>
        <v/>
      </c>
      <c r="AS2020" s="1" t="str">
        <f t="shared" si="359"/>
        <v/>
      </c>
      <c r="AT2020" s="1" t="str">
        <f t="shared" si="360"/>
        <v/>
      </c>
      <c r="AU2020" s="1" t="str">
        <f t="shared" si="351"/>
        <v/>
      </c>
      <c r="AV2020" s="1" t="e">
        <f>IF(VLOOKUP(G2020,官網匯出!A:AQ,42,FALSE)="","[黃金盾官網]",VLOOKUP(G2020,官網匯出!A:AQ,42,FALSE))</f>
        <v>#N/A</v>
      </c>
      <c r="AW2020" s="1" t="e">
        <f>IF(LEFT(VLOOKUP(G2020,官網匯出!A:AS,43,FALSE),2)="","web",LEFT(VLOOKUP(G2020,官網匯出!A:AS,43,FALSE),2))</f>
        <v>#N/A</v>
      </c>
      <c r="AX2020" s="1" t="str">
        <f t="shared" si="361"/>
        <v>O</v>
      </c>
    </row>
    <row r="2021" spans="1:50">
      <c r="A2021" s="1" t="str">
        <f>IF(G2021="","",VLOOKUP(官網轉換!AW2021,團名!A:B,2,FALSE))</f>
        <v/>
      </c>
      <c r="B2021" s="1" t="str">
        <f>IF(G2021="","",IF(LEFT(VLOOKUP(G2021,官網匯出!A:AQ,43,0),2)="wf",VLOOKUP(VLOOKUP(G2021,官網匯出!A:AQ,43,0),團名!$I$1:$K$12,2,FALSE),"N0071"))</f>
        <v/>
      </c>
      <c r="C2021" s="1" t="str">
        <f>IFERROR(VLOOKUP(官網匯出!D2021,團名!E:G,3,FALSE),"")</f>
        <v/>
      </c>
      <c r="D2021" s="1" t="str">
        <f t="shared" si="352"/>
        <v/>
      </c>
      <c r="E2021" s="1" t="str">
        <f t="shared" si="353"/>
        <v/>
      </c>
      <c r="F2021" s="1" t="str">
        <f>IF(官網匯出!F2021="已付款","","B0012")</f>
        <v>B0012</v>
      </c>
      <c r="G2021" s="1" t="str">
        <f>IF(官網匯出!A2021="","",官網匯出!A2021)</f>
        <v/>
      </c>
      <c r="H2021" s="3" t="str">
        <f>IF(官網匯出!B2021="","",官網匯出!B2021)</f>
        <v/>
      </c>
      <c r="I2021" s="1" t="str">
        <f>IF(官網匯出!C2021="","",官網匯出!C2021)</f>
        <v/>
      </c>
      <c r="J2021" s="1" t="str">
        <f>IF(官網匯出!D2021="","",官網匯出!D2021)</f>
        <v/>
      </c>
      <c r="K2021" s="3" t="str">
        <f>IF(官網匯出!E2021="","",官網匯出!E2021)</f>
        <v/>
      </c>
      <c r="L2021" s="1" t="str">
        <f>IF(官網匯出!F2021="","",官網匯出!F2021)</f>
        <v/>
      </c>
      <c r="M2021" s="1" t="str">
        <f>IF(官網匯出!G2021="","",官網匯出!G2021)</f>
        <v/>
      </c>
      <c r="N2021" s="1" t="str">
        <f>IF(官網匯出!H2021="","",官網匯出!H2021)</f>
        <v/>
      </c>
      <c r="P2021" s="1" t="str">
        <f>IF(官網匯出!J2021="","",RIGHT(官網匯出!J2021,LEN(官網匯出!J2021)-2))</f>
        <v/>
      </c>
      <c r="Q2021" s="1" t="str">
        <f>IF(官網匯出!K2021="","",官網匯出!K2021)</f>
        <v/>
      </c>
      <c r="R2021" s="1" t="str">
        <f>IF(官網匯出!L2021="","",官網匯出!L2021)</f>
        <v/>
      </c>
      <c r="S2021" s="1" t="str">
        <f>IF(官網匯出!M2021="","",官網匯出!M2021)</f>
        <v/>
      </c>
      <c r="T2021" s="1" t="str">
        <f>IF(官網匯出!N2021="","",官網匯出!N2021)</f>
        <v/>
      </c>
      <c r="U2021" s="1" t="str">
        <f>IF(官網匯出!O2021="","",官網匯出!O2021)</f>
        <v/>
      </c>
      <c r="V2021" s="1" t="str">
        <f>IF(官網匯出!P2021="",IF(G2021="","",0),官網匯出!P2021)</f>
        <v/>
      </c>
      <c r="W2021" s="1" t="str">
        <f>IF(官網匯出!Q2021="",IF(G2021="","",0),官網匯出!Q2021)</f>
        <v/>
      </c>
      <c r="X2021" s="1" t="str">
        <f>IF(官網匯出!R2021="","",官網匯出!R2021)</f>
        <v/>
      </c>
      <c r="Y2021" s="1" t="str">
        <f>IF(官網匯出!S2021="","",官網匯出!S2021)</f>
        <v/>
      </c>
      <c r="Z2021" s="1" t="str">
        <f>IF(G2021="","",官網匯出!T2021)</f>
        <v/>
      </c>
      <c r="AA2021" s="1" t="str">
        <f>IF(G2021="","",官網匯出!AK2021)</f>
        <v/>
      </c>
      <c r="AB2021" s="1" t="str">
        <f>IF(G2021="","",IF(官網匯出!V2021="","",官網匯出!V2021))</f>
        <v/>
      </c>
      <c r="AJ2021" s="1" t="str">
        <f>IF(G2021="","",IF(官網匯出!AE2021="","",官網匯出!AE2021))</f>
        <v/>
      </c>
      <c r="AK2021" s="1" t="str">
        <f>IF(G2021="","",IF(官網匯出!AD2021="","",官網匯出!AD2021))</f>
        <v/>
      </c>
      <c r="AL2021" s="1" t="str">
        <f t="shared" si="354"/>
        <v>0</v>
      </c>
      <c r="AM2021" s="1" t="str">
        <f>IF(官網匯出!AG2021="","",官網匯出!AG2021)</f>
        <v/>
      </c>
      <c r="AN2021" s="1" t="str">
        <f>IF(G2021="","",IF(官網匯出!AH2021="","",官網匯出!AH2021))</f>
        <v/>
      </c>
      <c r="AO2021" s="14" t="str">
        <f t="shared" si="355"/>
        <v/>
      </c>
      <c r="AP2021" s="14" t="str">
        <f t="shared" si="356"/>
        <v>1</v>
      </c>
      <c r="AQ2021" s="14" t="str">
        <f t="shared" si="357"/>
        <v>0</v>
      </c>
      <c r="AR2021" s="1" t="str">
        <f t="shared" si="358"/>
        <v/>
      </c>
      <c r="AS2021" s="1" t="str">
        <f t="shared" si="359"/>
        <v/>
      </c>
      <c r="AT2021" s="1" t="str">
        <f t="shared" si="360"/>
        <v/>
      </c>
      <c r="AU2021" s="1" t="str">
        <f t="shared" si="351"/>
        <v/>
      </c>
      <c r="AV2021" s="1" t="e">
        <f>IF(VLOOKUP(G2021,官網匯出!A:AQ,42,FALSE)="","[黃金盾官網]",VLOOKUP(G2021,官網匯出!A:AQ,42,FALSE))</f>
        <v>#N/A</v>
      </c>
      <c r="AW2021" s="1" t="e">
        <f>IF(LEFT(VLOOKUP(G2021,官網匯出!A:AS,43,FALSE),2)="","web",LEFT(VLOOKUP(G2021,官網匯出!A:AS,43,FALSE),2))</f>
        <v>#N/A</v>
      </c>
      <c r="AX2021" s="1" t="str">
        <f t="shared" si="361"/>
        <v>O</v>
      </c>
    </row>
    <row r="2022" spans="1:50">
      <c r="A2022" s="1" t="str">
        <f>IF(G2022="","",VLOOKUP(官網轉換!AW2022,團名!A:B,2,FALSE))</f>
        <v/>
      </c>
      <c r="B2022" s="1" t="str">
        <f>IF(G2022="","",IF(LEFT(VLOOKUP(G2022,官網匯出!A:AQ,43,0),2)="wf",VLOOKUP(VLOOKUP(G2022,官網匯出!A:AQ,43,0),團名!$I$1:$K$12,2,FALSE),"N0071"))</f>
        <v/>
      </c>
      <c r="C2022" s="1" t="str">
        <f>IFERROR(VLOOKUP(官網匯出!D2022,團名!E:G,3,FALSE),"")</f>
        <v/>
      </c>
      <c r="D2022" s="1" t="str">
        <f t="shared" si="352"/>
        <v/>
      </c>
      <c r="E2022" s="1" t="str">
        <f t="shared" si="353"/>
        <v/>
      </c>
      <c r="F2022" s="1" t="str">
        <f>IF(官網匯出!F2022="已付款","","B0012")</f>
        <v>B0012</v>
      </c>
      <c r="G2022" s="1" t="str">
        <f>IF(官網匯出!A2022="","",官網匯出!A2022)</f>
        <v/>
      </c>
      <c r="H2022" s="3" t="str">
        <f>IF(官網匯出!B2022="","",官網匯出!B2022)</f>
        <v/>
      </c>
      <c r="I2022" s="1" t="str">
        <f>IF(官網匯出!C2022="","",官網匯出!C2022)</f>
        <v/>
      </c>
      <c r="J2022" s="1" t="str">
        <f>IF(官網匯出!D2022="","",官網匯出!D2022)</f>
        <v/>
      </c>
      <c r="K2022" s="3" t="str">
        <f>IF(官網匯出!E2022="","",官網匯出!E2022)</f>
        <v/>
      </c>
      <c r="L2022" s="1" t="str">
        <f>IF(官網匯出!F2022="","",官網匯出!F2022)</f>
        <v/>
      </c>
      <c r="M2022" s="1" t="str">
        <f>IF(官網匯出!G2022="","",官網匯出!G2022)</f>
        <v/>
      </c>
      <c r="N2022" s="1" t="str">
        <f>IF(官網匯出!H2022="","",官網匯出!H2022)</f>
        <v/>
      </c>
      <c r="P2022" s="1" t="str">
        <f>IF(官網匯出!J2022="","",RIGHT(官網匯出!J2022,LEN(官網匯出!J2022)-2))</f>
        <v/>
      </c>
      <c r="Q2022" s="1" t="str">
        <f>IF(官網匯出!K2022="","",官網匯出!K2022)</f>
        <v/>
      </c>
      <c r="R2022" s="1" t="str">
        <f>IF(官網匯出!L2022="","",官網匯出!L2022)</f>
        <v/>
      </c>
      <c r="S2022" s="1" t="str">
        <f>IF(官網匯出!M2022="","",官網匯出!M2022)</f>
        <v/>
      </c>
      <c r="T2022" s="1" t="str">
        <f>IF(官網匯出!N2022="","",官網匯出!N2022)</f>
        <v/>
      </c>
      <c r="U2022" s="1" t="str">
        <f>IF(官網匯出!O2022="","",官網匯出!O2022)</f>
        <v/>
      </c>
      <c r="V2022" s="1" t="str">
        <f>IF(官網匯出!P2022="",IF(G2022="","",0),官網匯出!P2022)</f>
        <v/>
      </c>
      <c r="W2022" s="1" t="str">
        <f>IF(官網匯出!Q2022="",IF(G2022="","",0),官網匯出!Q2022)</f>
        <v/>
      </c>
      <c r="X2022" s="1" t="str">
        <f>IF(官網匯出!R2022="","",官網匯出!R2022)</f>
        <v/>
      </c>
      <c r="Y2022" s="1" t="str">
        <f>IF(官網匯出!S2022="","",官網匯出!S2022)</f>
        <v/>
      </c>
      <c r="Z2022" s="1" t="str">
        <f>IF(G2022="","",官網匯出!T2022)</f>
        <v/>
      </c>
      <c r="AA2022" s="1" t="str">
        <f>IF(G2022="","",官網匯出!AK2022)</f>
        <v/>
      </c>
      <c r="AB2022" s="1" t="str">
        <f>IF(G2022="","",IF(官網匯出!V2022="","",官網匯出!V2022))</f>
        <v/>
      </c>
      <c r="AJ2022" s="1" t="str">
        <f>IF(G2022="","",IF(官網匯出!AE2022="","",官網匯出!AE2022))</f>
        <v/>
      </c>
      <c r="AK2022" s="1" t="str">
        <f>IF(G2022="","",IF(官網匯出!AD2022="","",官網匯出!AD2022))</f>
        <v/>
      </c>
      <c r="AL2022" s="1" t="str">
        <f t="shared" si="354"/>
        <v>0</v>
      </c>
      <c r="AM2022" s="1" t="str">
        <f>IF(官網匯出!AG2022="","",官網匯出!AG2022)</f>
        <v/>
      </c>
      <c r="AN2022" s="1" t="str">
        <f>IF(G2022="","",IF(官網匯出!AH2022="","",官網匯出!AH2022))</f>
        <v/>
      </c>
      <c r="AO2022" s="14" t="str">
        <f t="shared" si="355"/>
        <v/>
      </c>
      <c r="AP2022" s="14" t="str">
        <f t="shared" si="356"/>
        <v>1</v>
      </c>
      <c r="AQ2022" s="14" t="str">
        <f t="shared" si="357"/>
        <v>0</v>
      </c>
      <c r="AR2022" s="1" t="str">
        <f t="shared" si="358"/>
        <v/>
      </c>
      <c r="AS2022" s="1" t="str">
        <f t="shared" si="359"/>
        <v/>
      </c>
      <c r="AT2022" s="1" t="str">
        <f t="shared" si="360"/>
        <v/>
      </c>
      <c r="AU2022" s="1" t="str">
        <f t="shared" si="351"/>
        <v/>
      </c>
      <c r="AV2022" s="1" t="e">
        <f>IF(VLOOKUP(G2022,官網匯出!A:AQ,42,FALSE)="","[黃金盾官網]",VLOOKUP(G2022,官網匯出!A:AQ,42,FALSE))</f>
        <v>#N/A</v>
      </c>
      <c r="AW2022" s="1" t="e">
        <f>IF(LEFT(VLOOKUP(G2022,官網匯出!A:AS,43,FALSE),2)="","web",LEFT(VLOOKUP(G2022,官網匯出!A:AS,43,FALSE),2))</f>
        <v>#N/A</v>
      </c>
      <c r="AX2022" s="1" t="str">
        <f t="shared" si="361"/>
        <v>O</v>
      </c>
    </row>
    <row r="2023" spans="1:50">
      <c r="A2023" s="1" t="str">
        <f>IF(G2023="","",VLOOKUP(官網轉換!AW2023,團名!A:B,2,FALSE))</f>
        <v/>
      </c>
      <c r="B2023" s="1" t="str">
        <f>IF(G2023="","",IF(LEFT(VLOOKUP(G2023,官網匯出!A:AQ,43,0),2)="wf",VLOOKUP(VLOOKUP(G2023,官網匯出!A:AQ,43,0),團名!$I$1:$K$12,2,FALSE),"N0071"))</f>
        <v/>
      </c>
      <c r="C2023" s="1" t="str">
        <f>IFERROR(VLOOKUP(官網匯出!D2023,團名!E:G,3,FALSE),"")</f>
        <v/>
      </c>
      <c r="D2023" s="1" t="str">
        <f t="shared" si="352"/>
        <v/>
      </c>
      <c r="E2023" s="1" t="str">
        <f t="shared" si="353"/>
        <v/>
      </c>
      <c r="F2023" s="1" t="str">
        <f>IF(官網匯出!F2023="已付款","","B0012")</f>
        <v>B0012</v>
      </c>
      <c r="G2023" s="1" t="str">
        <f>IF(官網匯出!A2023="","",官網匯出!A2023)</f>
        <v/>
      </c>
      <c r="H2023" s="3" t="str">
        <f>IF(官網匯出!B2023="","",官網匯出!B2023)</f>
        <v/>
      </c>
      <c r="I2023" s="1" t="str">
        <f>IF(官網匯出!C2023="","",官網匯出!C2023)</f>
        <v/>
      </c>
      <c r="J2023" s="1" t="str">
        <f>IF(官網匯出!D2023="","",官網匯出!D2023)</f>
        <v/>
      </c>
      <c r="K2023" s="3" t="str">
        <f>IF(官網匯出!E2023="","",官網匯出!E2023)</f>
        <v/>
      </c>
      <c r="L2023" s="1" t="str">
        <f>IF(官網匯出!F2023="","",官網匯出!F2023)</f>
        <v/>
      </c>
      <c r="M2023" s="1" t="str">
        <f>IF(官網匯出!G2023="","",官網匯出!G2023)</f>
        <v/>
      </c>
      <c r="N2023" s="1" t="str">
        <f>IF(官網匯出!H2023="","",官網匯出!H2023)</f>
        <v/>
      </c>
      <c r="P2023" s="1" t="str">
        <f>IF(官網匯出!J2023="","",RIGHT(官網匯出!J2023,LEN(官網匯出!J2023)-2))</f>
        <v/>
      </c>
      <c r="Q2023" s="1" t="str">
        <f>IF(官網匯出!K2023="","",官網匯出!K2023)</f>
        <v/>
      </c>
      <c r="R2023" s="1" t="str">
        <f>IF(官網匯出!L2023="","",官網匯出!L2023)</f>
        <v/>
      </c>
      <c r="S2023" s="1" t="str">
        <f>IF(官網匯出!M2023="","",官網匯出!M2023)</f>
        <v/>
      </c>
      <c r="T2023" s="1" t="str">
        <f>IF(官網匯出!N2023="","",官網匯出!N2023)</f>
        <v/>
      </c>
      <c r="U2023" s="1" t="str">
        <f>IF(官網匯出!O2023="","",官網匯出!O2023)</f>
        <v/>
      </c>
      <c r="V2023" s="1" t="str">
        <f>IF(官網匯出!P2023="",IF(G2023="","",0),官網匯出!P2023)</f>
        <v/>
      </c>
      <c r="W2023" s="1" t="str">
        <f>IF(官網匯出!Q2023="",IF(G2023="","",0),官網匯出!Q2023)</f>
        <v/>
      </c>
      <c r="X2023" s="1" t="str">
        <f>IF(官網匯出!R2023="","",官網匯出!R2023)</f>
        <v/>
      </c>
      <c r="Y2023" s="1" t="str">
        <f>IF(官網匯出!S2023="","",官網匯出!S2023)</f>
        <v/>
      </c>
      <c r="Z2023" s="1" t="str">
        <f>IF(G2023="","",官網匯出!T2023)</f>
        <v/>
      </c>
      <c r="AA2023" s="1" t="str">
        <f>IF(G2023="","",官網匯出!AK2023)</f>
        <v/>
      </c>
      <c r="AB2023" s="1" t="str">
        <f>IF(G2023="","",IF(官網匯出!V2023="","",官網匯出!V2023))</f>
        <v/>
      </c>
      <c r="AJ2023" s="1" t="str">
        <f>IF(G2023="","",IF(官網匯出!AE2023="","",官網匯出!AE2023))</f>
        <v/>
      </c>
      <c r="AK2023" s="1" t="str">
        <f>IF(G2023="","",IF(官網匯出!AD2023="","",官網匯出!AD2023))</f>
        <v/>
      </c>
      <c r="AL2023" s="1" t="str">
        <f t="shared" si="354"/>
        <v>0</v>
      </c>
      <c r="AM2023" s="1" t="str">
        <f>IF(官網匯出!AG2023="","",官網匯出!AG2023)</f>
        <v/>
      </c>
      <c r="AN2023" s="1" t="str">
        <f>IF(G2023="","",IF(官網匯出!AH2023="","",官網匯出!AH2023))</f>
        <v/>
      </c>
      <c r="AO2023" s="14" t="str">
        <f t="shared" si="355"/>
        <v/>
      </c>
      <c r="AP2023" s="14" t="str">
        <f t="shared" si="356"/>
        <v>1</v>
      </c>
      <c r="AQ2023" s="14" t="str">
        <f t="shared" si="357"/>
        <v>0</v>
      </c>
      <c r="AR2023" s="1" t="str">
        <f t="shared" si="358"/>
        <v/>
      </c>
      <c r="AS2023" s="1" t="str">
        <f t="shared" si="359"/>
        <v/>
      </c>
      <c r="AT2023" s="1" t="str">
        <f t="shared" si="360"/>
        <v/>
      </c>
      <c r="AU2023" s="1" t="str">
        <f t="shared" si="351"/>
        <v/>
      </c>
      <c r="AV2023" s="1" t="e">
        <f>IF(VLOOKUP(G2023,官網匯出!A:AQ,42,FALSE)="","[黃金盾官網]",VLOOKUP(G2023,官網匯出!A:AQ,42,FALSE))</f>
        <v>#N/A</v>
      </c>
      <c r="AW2023" s="1" t="e">
        <f>IF(LEFT(VLOOKUP(G2023,官網匯出!A:AS,43,FALSE),2)="","web",LEFT(VLOOKUP(G2023,官網匯出!A:AS,43,FALSE),2))</f>
        <v>#N/A</v>
      </c>
      <c r="AX2023" s="1" t="str">
        <f t="shared" si="361"/>
        <v>O</v>
      </c>
    </row>
    <row r="2024" spans="1:50">
      <c r="A2024" s="1" t="str">
        <f>IF(G2024="","",VLOOKUP(官網轉換!AW2024,團名!A:B,2,FALSE))</f>
        <v/>
      </c>
      <c r="B2024" s="1" t="str">
        <f>IF(G2024="","",IF(LEFT(VLOOKUP(G2024,官網匯出!A:AQ,43,0),2)="wf",VLOOKUP(VLOOKUP(G2024,官網匯出!A:AQ,43,0),團名!$I$1:$K$12,2,FALSE),"N0071"))</f>
        <v/>
      </c>
      <c r="C2024" s="1" t="str">
        <f>IFERROR(VLOOKUP(官網匯出!D2024,團名!E:G,3,FALSE),"")</f>
        <v/>
      </c>
      <c r="D2024" s="1" t="str">
        <f t="shared" si="352"/>
        <v/>
      </c>
      <c r="E2024" s="1" t="str">
        <f t="shared" si="353"/>
        <v/>
      </c>
      <c r="F2024" s="1" t="str">
        <f>IF(官網匯出!F2024="已付款","","B0012")</f>
        <v>B0012</v>
      </c>
      <c r="G2024" s="1" t="str">
        <f>IF(官網匯出!A2024="","",官網匯出!A2024)</f>
        <v/>
      </c>
      <c r="H2024" s="3" t="str">
        <f>IF(官網匯出!B2024="","",官網匯出!B2024)</f>
        <v/>
      </c>
      <c r="I2024" s="1" t="str">
        <f>IF(官網匯出!C2024="","",官網匯出!C2024)</f>
        <v/>
      </c>
      <c r="J2024" s="1" t="str">
        <f>IF(官網匯出!D2024="","",官網匯出!D2024)</f>
        <v/>
      </c>
      <c r="K2024" s="3" t="str">
        <f>IF(官網匯出!E2024="","",官網匯出!E2024)</f>
        <v/>
      </c>
      <c r="L2024" s="1" t="str">
        <f>IF(官網匯出!F2024="","",官網匯出!F2024)</f>
        <v/>
      </c>
      <c r="M2024" s="1" t="str">
        <f>IF(官網匯出!G2024="","",官網匯出!G2024)</f>
        <v/>
      </c>
      <c r="N2024" s="1" t="str">
        <f>IF(官網匯出!H2024="","",官網匯出!H2024)</f>
        <v/>
      </c>
      <c r="P2024" s="1" t="str">
        <f>IF(官網匯出!J2024="","",RIGHT(官網匯出!J2024,LEN(官網匯出!J2024)-2))</f>
        <v/>
      </c>
      <c r="Q2024" s="1" t="str">
        <f>IF(官網匯出!K2024="","",官網匯出!K2024)</f>
        <v/>
      </c>
      <c r="R2024" s="1" t="str">
        <f>IF(官網匯出!L2024="","",官網匯出!L2024)</f>
        <v/>
      </c>
      <c r="S2024" s="1" t="str">
        <f>IF(官網匯出!M2024="","",官網匯出!M2024)</f>
        <v/>
      </c>
      <c r="T2024" s="1" t="str">
        <f>IF(官網匯出!N2024="","",官網匯出!N2024)</f>
        <v/>
      </c>
      <c r="U2024" s="1" t="str">
        <f>IF(官網匯出!O2024="","",官網匯出!O2024)</f>
        <v/>
      </c>
      <c r="V2024" s="1" t="str">
        <f>IF(官網匯出!P2024="",IF(G2024="","",0),官網匯出!P2024)</f>
        <v/>
      </c>
      <c r="W2024" s="1" t="str">
        <f>IF(官網匯出!Q2024="",IF(G2024="","",0),官網匯出!Q2024)</f>
        <v/>
      </c>
      <c r="X2024" s="1" t="str">
        <f>IF(官網匯出!R2024="","",官網匯出!R2024)</f>
        <v/>
      </c>
      <c r="Y2024" s="1" t="str">
        <f>IF(官網匯出!S2024="","",官網匯出!S2024)</f>
        <v/>
      </c>
      <c r="Z2024" s="1" t="str">
        <f>IF(G2024="","",官網匯出!T2024)</f>
        <v/>
      </c>
      <c r="AA2024" s="1" t="str">
        <f>IF(G2024="","",官網匯出!AK2024)</f>
        <v/>
      </c>
      <c r="AB2024" s="1" t="str">
        <f>IF(G2024="","",IF(官網匯出!V2024="","",官網匯出!V2024))</f>
        <v/>
      </c>
      <c r="AJ2024" s="1" t="str">
        <f>IF(G2024="","",IF(官網匯出!AE2024="","",官網匯出!AE2024))</f>
        <v/>
      </c>
      <c r="AK2024" s="1" t="str">
        <f>IF(G2024="","",IF(官網匯出!AD2024="","",官網匯出!AD2024))</f>
        <v/>
      </c>
      <c r="AL2024" s="1" t="str">
        <f t="shared" si="354"/>
        <v>0</v>
      </c>
      <c r="AM2024" s="1" t="str">
        <f>IF(官網匯出!AG2024="","",官網匯出!AG2024)</f>
        <v/>
      </c>
      <c r="AN2024" s="1" t="str">
        <f>IF(G2024="","",IF(官網匯出!AH2024="","",官網匯出!AH2024))</f>
        <v/>
      </c>
      <c r="AO2024" s="14" t="str">
        <f t="shared" si="355"/>
        <v/>
      </c>
      <c r="AP2024" s="14" t="str">
        <f t="shared" si="356"/>
        <v>1</v>
      </c>
      <c r="AQ2024" s="14" t="str">
        <f t="shared" si="357"/>
        <v>0</v>
      </c>
      <c r="AR2024" s="1" t="str">
        <f t="shared" si="358"/>
        <v/>
      </c>
      <c r="AS2024" s="1" t="str">
        <f t="shared" si="359"/>
        <v/>
      </c>
      <c r="AT2024" s="1" t="str">
        <f t="shared" si="360"/>
        <v/>
      </c>
      <c r="AU2024" s="1" t="str">
        <f t="shared" si="351"/>
        <v/>
      </c>
      <c r="AV2024" s="1" t="e">
        <f>IF(VLOOKUP(G2024,官網匯出!A:AQ,42,FALSE)="","[黃金盾官網]",VLOOKUP(G2024,官網匯出!A:AQ,42,FALSE))</f>
        <v>#N/A</v>
      </c>
      <c r="AW2024" s="1" t="e">
        <f>IF(LEFT(VLOOKUP(G2024,官網匯出!A:AS,43,FALSE),2)="","web",LEFT(VLOOKUP(G2024,官網匯出!A:AS,43,FALSE),2))</f>
        <v>#N/A</v>
      </c>
      <c r="AX2024" s="1" t="str">
        <f t="shared" si="361"/>
        <v>O</v>
      </c>
    </row>
    <row r="2025" spans="1:50">
      <c r="A2025" s="1" t="str">
        <f>IF(G2025="","",VLOOKUP(官網轉換!AW2025,團名!A:B,2,FALSE))</f>
        <v/>
      </c>
      <c r="B2025" s="1" t="str">
        <f>IF(G2025="","",IF(LEFT(VLOOKUP(G2025,官網匯出!A:AQ,43,0),2)="wf",VLOOKUP(VLOOKUP(G2025,官網匯出!A:AQ,43,0),團名!$I$1:$K$12,2,FALSE),"N0071"))</f>
        <v/>
      </c>
      <c r="C2025" s="1" t="str">
        <f>IFERROR(VLOOKUP(官網匯出!D2025,團名!E:G,3,FALSE),"")</f>
        <v/>
      </c>
      <c r="D2025" s="1" t="str">
        <f t="shared" si="352"/>
        <v/>
      </c>
      <c r="E2025" s="1" t="str">
        <f t="shared" si="353"/>
        <v/>
      </c>
      <c r="F2025" s="1" t="str">
        <f>IF(官網匯出!F2025="已付款","","B0012")</f>
        <v>B0012</v>
      </c>
      <c r="G2025" s="1" t="str">
        <f>IF(官網匯出!A2025="","",官網匯出!A2025)</f>
        <v/>
      </c>
      <c r="H2025" s="3" t="str">
        <f>IF(官網匯出!B2025="","",官網匯出!B2025)</f>
        <v/>
      </c>
      <c r="I2025" s="1" t="str">
        <f>IF(官網匯出!C2025="","",官網匯出!C2025)</f>
        <v/>
      </c>
      <c r="J2025" s="1" t="str">
        <f>IF(官網匯出!D2025="","",官網匯出!D2025)</f>
        <v/>
      </c>
      <c r="K2025" s="3" t="str">
        <f>IF(官網匯出!E2025="","",官網匯出!E2025)</f>
        <v/>
      </c>
      <c r="L2025" s="1" t="str">
        <f>IF(官網匯出!F2025="","",官網匯出!F2025)</f>
        <v/>
      </c>
      <c r="M2025" s="1" t="str">
        <f>IF(官網匯出!G2025="","",官網匯出!G2025)</f>
        <v/>
      </c>
      <c r="N2025" s="1" t="str">
        <f>IF(官網匯出!H2025="","",官網匯出!H2025)</f>
        <v/>
      </c>
      <c r="P2025" s="1" t="str">
        <f>IF(官網匯出!J2025="","",RIGHT(官網匯出!J2025,LEN(官網匯出!J2025)-2))</f>
        <v/>
      </c>
      <c r="Q2025" s="1" t="str">
        <f>IF(官網匯出!K2025="","",官網匯出!K2025)</f>
        <v/>
      </c>
      <c r="R2025" s="1" t="str">
        <f>IF(官網匯出!L2025="","",官網匯出!L2025)</f>
        <v/>
      </c>
      <c r="S2025" s="1" t="str">
        <f>IF(官網匯出!M2025="","",官網匯出!M2025)</f>
        <v/>
      </c>
      <c r="T2025" s="1" t="str">
        <f>IF(官網匯出!N2025="","",官網匯出!N2025)</f>
        <v/>
      </c>
      <c r="U2025" s="1" t="str">
        <f>IF(官網匯出!O2025="","",官網匯出!O2025)</f>
        <v/>
      </c>
      <c r="V2025" s="1" t="str">
        <f>IF(官網匯出!P2025="",IF(G2025="","",0),官網匯出!P2025)</f>
        <v/>
      </c>
      <c r="W2025" s="1" t="str">
        <f>IF(官網匯出!Q2025="",IF(G2025="","",0),官網匯出!Q2025)</f>
        <v/>
      </c>
      <c r="X2025" s="1" t="str">
        <f>IF(官網匯出!R2025="","",官網匯出!R2025)</f>
        <v/>
      </c>
      <c r="Y2025" s="1" t="str">
        <f>IF(官網匯出!S2025="","",官網匯出!S2025)</f>
        <v/>
      </c>
      <c r="Z2025" s="1" t="str">
        <f>IF(G2025="","",官網匯出!T2025)</f>
        <v/>
      </c>
      <c r="AA2025" s="1" t="str">
        <f>IF(G2025="","",官網匯出!AK2025)</f>
        <v/>
      </c>
      <c r="AB2025" s="1" t="str">
        <f>IF(G2025="","",IF(官網匯出!V2025="","",官網匯出!V2025))</f>
        <v/>
      </c>
      <c r="AJ2025" s="1" t="str">
        <f>IF(G2025="","",IF(官網匯出!AE2025="","",官網匯出!AE2025))</f>
        <v/>
      </c>
      <c r="AK2025" s="1" t="str">
        <f>IF(G2025="","",IF(官網匯出!AD2025="","",官網匯出!AD2025))</f>
        <v/>
      </c>
      <c r="AL2025" s="1" t="str">
        <f t="shared" si="354"/>
        <v>0</v>
      </c>
      <c r="AM2025" s="1" t="str">
        <f>IF(官網匯出!AG2025="","",官網匯出!AG2025)</f>
        <v/>
      </c>
      <c r="AN2025" s="1" t="str">
        <f>IF(G2025="","",IF(官網匯出!AH2025="","",官網匯出!AH2025))</f>
        <v/>
      </c>
      <c r="AO2025" s="14" t="str">
        <f t="shared" si="355"/>
        <v/>
      </c>
      <c r="AP2025" s="14" t="str">
        <f t="shared" si="356"/>
        <v>1</v>
      </c>
      <c r="AQ2025" s="14" t="str">
        <f t="shared" si="357"/>
        <v>0</v>
      </c>
      <c r="AR2025" s="1" t="str">
        <f t="shared" si="358"/>
        <v/>
      </c>
      <c r="AS2025" s="1" t="str">
        <f t="shared" si="359"/>
        <v/>
      </c>
      <c r="AT2025" s="1" t="str">
        <f t="shared" si="360"/>
        <v/>
      </c>
      <c r="AU2025" s="1" t="str">
        <f t="shared" si="351"/>
        <v/>
      </c>
      <c r="AV2025" s="1" t="e">
        <f>IF(VLOOKUP(G2025,官網匯出!A:AQ,42,FALSE)="","[黃金盾官網]",VLOOKUP(G2025,官網匯出!A:AQ,42,FALSE))</f>
        <v>#N/A</v>
      </c>
      <c r="AW2025" s="1" t="e">
        <f>IF(LEFT(VLOOKUP(G2025,官網匯出!A:AS,43,FALSE),2)="","web",LEFT(VLOOKUP(G2025,官網匯出!A:AS,43,FALSE),2))</f>
        <v>#N/A</v>
      </c>
      <c r="AX2025" s="1" t="str">
        <f t="shared" si="361"/>
        <v>O</v>
      </c>
    </row>
    <row r="2026" spans="1:50">
      <c r="A2026" s="1" t="str">
        <f>IF(G2026="","",VLOOKUP(官網轉換!AW2026,團名!A:B,2,FALSE))</f>
        <v/>
      </c>
      <c r="B2026" s="1" t="str">
        <f>IF(G2026="","",IF(LEFT(VLOOKUP(G2026,官網匯出!A:AQ,43,0),2)="wf",VLOOKUP(VLOOKUP(G2026,官網匯出!A:AQ,43,0),團名!$I$1:$K$12,2,FALSE),"N0071"))</f>
        <v/>
      </c>
      <c r="C2026" s="1" t="str">
        <f>IFERROR(VLOOKUP(官網匯出!D2026,團名!E:G,3,FALSE),"")</f>
        <v/>
      </c>
      <c r="D2026" s="1" t="str">
        <f t="shared" si="352"/>
        <v/>
      </c>
      <c r="E2026" s="1" t="str">
        <f t="shared" si="353"/>
        <v/>
      </c>
      <c r="F2026" s="1" t="str">
        <f>IF(官網匯出!F2026="已付款","","B0012")</f>
        <v>B0012</v>
      </c>
      <c r="G2026" s="1" t="str">
        <f>IF(官網匯出!A2026="","",官網匯出!A2026)</f>
        <v/>
      </c>
      <c r="H2026" s="3" t="str">
        <f>IF(官網匯出!B2026="","",官網匯出!B2026)</f>
        <v/>
      </c>
      <c r="I2026" s="1" t="str">
        <f>IF(官網匯出!C2026="","",官網匯出!C2026)</f>
        <v/>
      </c>
      <c r="J2026" s="1" t="str">
        <f>IF(官網匯出!D2026="","",官網匯出!D2026)</f>
        <v/>
      </c>
      <c r="K2026" s="3" t="str">
        <f>IF(官網匯出!E2026="","",官網匯出!E2026)</f>
        <v/>
      </c>
      <c r="L2026" s="1" t="str">
        <f>IF(官網匯出!F2026="","",官網匯出!F2026)</f>
        <v/>
      </c>
      <c r="M2026" s="1" t="str">
        <f>IF(官網匯出!G2026="","",官網匯出!G2026)</f>
        <v/>
      </c>
      <c r="N2026" s="1" t="str">
        <f>IF(官網匯出!H2026="","",官網匯出!H2026)</f>
        <v/>
      </c>
      <c r="P2026" s="1" t="str">
        <f>IF(官網匯出!J2026="","",RIGHT(官網匯出!J2026,LEN(官網匯出!J2026)-2))</f>
        <v/>
      </c>
      <c r="Q2026" s="1" t="str">
        <f>IF(官網匯出!K2026="","",官網匯出!K2026)</f>
        <v/>
      </c>
      <c r="R2026" s="1" t="str">
        <f>IF(官網匯出!L2026="","",官網匯出!L2026)</f>
        <v/>
      </c>
      <c r="S2026" s="1" t="str">
        <f>IF(官網匯出!M2026="","",官網匯出!M2026)</f>
        <v/>
      </c>
      <c r="T2026" s="1" t="str">
        <f>IF(官網匯出!N2026="","",官網匯出!N2026)</f>
        <v/>
      </c>
      <c r="U2026" s="1" t="str">
        <f>IF(官網匯出!O2026="","",官網匯出!O2026)</f>
        <v/>
      </c>
      <c r="V2026" s="1" t="str">
        <f>IF(官網匯出!P2026="",IF(G2026="","",0),官網匯出!P2026)</f>
        <v/>
      </c>
      <c r="W2026" s="1" t="str">
        <f>IF(官網匯出!Q2026="",IF(G2026="","",0),官網匯出!Q2026)</f>
        <v/>
      </c>
      <c r="X2026" s="1" t="str">
        <f>IF(官網匯出!R2026="","",官網匯出!R2026)</f>
        <v/>
      </c>
      <c r="Y2026" s="1" t="str">
        <f>IF(官網匯出!S2026="","",官網匯出!S2026)</f>
        <v/>
      </c>
      <c r="Z2026" s="1" t="str">
        <f>IF(G2026="","",官網匯出!T2026)</f>
        <v/>
      </c>
      <c r="AA2026" s="1" t="str">
        <f>IF(G2026="","",官網匯出!AK2026)</f>
        <v/>
      </c>
      <c r="AB2026" s="1" t="str">
        <f>IF(G2026="","",IF(官網匯出!V2026="","",官網匯出!V2026))</f>
        <v/>
      </c>
      <c r="AJ2026" s="1" t="str">
        <f>IF(G2026="","",IF(官網匯出!AE2026="","",官網匯出!AE2026))</f>
        <v/>
      </c>
      <c r="AK2026" s="1" t="str">
        <f>IF(G2026="","",IF(官網匯出!AD2026="","",官網匯出!AD2026))</f>
        <v/>
      </c>
      <c r="AL2026" s="1" t="str">
        <f t="shared" si="354"/>
        <v>0</v>
      </c>
      <c r="AM2026" s="1" t="str">
        <f>IF(官網匯出!AG2026="","",官網匯出!AG2026)</f>
        <v/>
      </c>
      <c r="AN2026" s="1" t="str">
        <f>IF(G2026="","",IF(官網匯出!AH2026="","",官網匯出!AH2026))</f>
        <v/>
      </c>
      <c r="AO2026" s="14" t="str">
        <f t="shared" si="355"/>
        <v/>
      </c>
      <c r="AP2026" s="14" t="str">
        <f t="shared" si="356"/>
        <v>1</v>
      </c>
      <c r="AQ2026" s="14" t="str">
        <f t="shared" si="357"/>
        <v>0</v>
      </c>
      <c r="AR2026" s="1" t="str">
        <f t="shared" si="358"/>
        <v/>
      </c>
      <c r="AS2026" s="1" t="str">
        <f t="shared" si="359"/>
        <v/>
      </c>
      <c r="AT2026" s="1" t="str">
        <f t="shared" si="360"/>
        <v/>
      </c>
      <c r="AU2026" s="1" t="str">
        <f t="shared" si="351"/>
        <v/>
      </c>
      <c r="AV2026" s="1" t="e">
        <f>IF(VLOOKUP(G2026,官網匯出!A:AQ,42,FALSE)="","[黃金盾官網]",VLOOKUP(G2026,官網匯出!A:AQ,42,FALSE))</f>
        <v>#N/A</v>
      </c>
      <c r="AW2026" s="1" t="e">
        <f>IF(LEFT(VLOOKUP(G2026,官網匯出!A:AS,43,FALSE),2)="","web",LEFT(VLOOKUP(G2026,官網匯出!A:AS,43,FALSE),2))</f>
        <v>#N/A</v>
      </c>
      <c r="AX2026" s="1" t="str">
        <f t="shared" si="361"/>
        <v>O</v>
      </c>
    </row>
    <row r="2027" spans="1:50">
      <c r="A2027" s="1" t="str">
        <f>IF(G2027="","",VLOOKUP(官網轉換!AW2027,團名!A:B,2,FALSE))</f>
        <v/>
      </c>
      <c r="B2027" s="1" t="str">
        <f>IF(G2027="","",IF(LEFT(VLOOKUP(G2027,官網匯出!A:AQ,43,0),2)="wf",VLOOKUP(VLOOKUP(G2027,官網匯出!A:AQ,43,0),團名!$I$1:$K$12,2,FALSE),"N0071"))</f>
        <v/>
      </c>
      <c r="C2027" s="1" t="str">
        <f>IFERROR(VLOOKUP(官網匯出!D2027,團名!E:G,3,FALSE),"")</f>
        <v/>
      </c>
      <c r="D2027" s="1" t="str">
        <f t="shared" si="352"/>
        <v/>
      </c>
      <c r="E2027" s="1" t="str">
        <f t="shared" si="353"/>
        <v/>
      </c>
      <c r="F2027" s="1" t="str">
        <f>IF(官網匯出!F2027="已付款","","B0012")</f>
        <v>B0012</v>
      </c>
      <c r="G2027" s="1" t="str">
        <f>IF(官網匯出!A2027="","",官網匯出!A2027)</f>
        <v/>
      </c>
      <c r="H2027" s="3" t="str">
        <f>IF(官網匯出!B2027="","",官網匯出!B2027)</f>
        <v/>
      </c>
      <c r="I2027" s="1" t="str">
        <f>IF(官網匯出!C2027="","",官網匯出!C2027)</f>
        <v/>
      </c>
      <c r="J2027" s="1" t="str">
        <f>IF(官網匯出!D2027="","",官網匯出!D2027)</f>
        <v/>
      </c>
      <c r="K2027" s="3" t="str">
        <f>IF(官網匯出!E2027="","",官網匯出!E2027)</f>
        <v/>
      </c>
      <c r="L2027" s="1" t="str">
        <f>IF(官網匯出!F2027="","",官網匯出!F2027)</f>
        <v/>
      </c>
      <c r="M2027" s="1" t="str">
        <f>IF(官網匯出!G2027="","",官網匯出!G2027)</f>
        <v/>
      </c>
      <c r="N2027" s="1" t="str">
        <f>IF(官網匯出!H2027="","",官網匯出!H2027)</f>
        <v/>
      </c>
      <c r="P2027" s="1" t="str">
        <f>IF(官網匯出!J2027="","",RIGHT(官網匯出!J2027,LEN(官網匯出!J2027)-2))</f>
        <v/>
      </c>
      <c r="Q2027" s="1" t="str">
        <f>IF(官網匯出!K2027="","",官網匯出!K2027)</f>
        <v/>
      </c>
      <c r="R2027" s="1" t="str">
        <f>IF(官網匯出!L2027="","",官網匯出!L2027)</f>
        <v/>
      </c>
      <c r="S2027" s="1" t="str">
        <f>IF(官網匯出!M2027="","",官網匯出!M2027)</f>
        <v/>
      </c>
      <c r="T2027" s="1" t="str">
        <f>IF(官網匯出!N2027="","",官網匯出!N2027)</f>
        <v/>
      </c>
      <c r="U2027" s="1" t="str">
        <f>IF(官網匯出!O2027="","",官網匯出!O2027)</f>
        <v/>
      </c>
      <c r="V2027" s="1" t="str">
        <f>IF(官網匯出!P2027="",IF(G2027="","",0),官網匯出!P2027)</f>
        <v/>
      </c>
      <c r="W2027" s="1" t="str">
        <f>IF(官網匯出!Q2027="",IF(G2027="","",0),官網匯出!Q2027)</f>
        <v/>
      </c>
      <c r="X2027" s="1" t="str">
        <f>IF(官網匯出!R2027="","",官網匯出!R2027)</f>
        <v/>
      </c>
      <c r="Y2027" s="1" t="str">
        <f>IF(官網匯出!S2027="","",官網匯出!S2027)</f>
        <v/>
      </c>
      <c r="Z2027" s="1" t="str">
        <f>IF(G2027="","",官網匯出!T2027)</f>
        <v/>
      </c>
      <c r="AA2027" s="1" t="str">
        <f>IF(G2027="","",官網匯出!AK2027)</f>
        <v/>
      </c>
      <c r="AB2027" s="1" t="str">
        <f>IF(G2027="","",IF(官網匯出!V2027="","",官網匯出!V2027))</f>
        <v/>
      </c>
      <c r="AJ2027" s="1" t="str">
        <f>IF(G2027="","",IF(官網匯出!AE2027="","",官網匯出!AE2027))</f>
        <v/>
      </c>
      <c r="AK2027" s="1" t="str">
        <f>IF(G2027="","",IF(官網匯出!AD2027="","",官網匯出!AD2027))</f>
        <v/>
      </c>
      <c r="AL2027" s="1" t="str">
        <f t="shared" si="354"/>
        <v>0</v>
      </c>
      <c r="AM2027" s="1" t="str">
        <f>IF(官網匯出!AG2027="","",官網匯出!AG2027)</f>
        <v/>
      </c>
      <c r="AN2027" s="1" t="str">
        <f>IF(G2027="","",IF(官網匯出!AH2027="","",官網匯出!AH2027))</f>
        <v/>
      </c>
      <c r="AO2027" s="14" t="str">
        <f t="shared" si="355"/>
        <v/>
      </c>
      <c r="AP2027" s="14" t="str">
        <f t="shared" si="356"/>
        <v>1</v>
      </c>
      <c r="AQ2027" s="14" t="str">
        <f t="shared" si="357"/>
        <v>0</v>
      </c>
      <c r="AR2027" s="1" t="str">
        <f t="shared" si="358"/>
        <v/>
      </c>
      <c r="AS2027" s="1" t="str">
        <f t="shared" si="359"/>
        <v/>
      </c>
      <c r="AT2027" s="1" t="str">
        <f t="shared" si="360"/>
        <v/>
      </c>
      <c r="AU2027" s="1" t="str">
        <f t="shared" si="351"/>
        <v/>
      </c>
      <c r="AV2027" s="1" t="e">
        <f>IF(VLOOKUP(G2027,官網匯出!A:AQ,42,FALSE)="","[黃金盾官網]",VLOOKUP(G2027,官網匯出!A:AQ,42,FALSE))</f>
        <v>#N/A</v>
      </c>
      <c r="AW2027" s="1" t="e">
        <f>IF(LEFT(VLOOKUP(G2027,官網匯出!A:AS,43,FALSE),2)="","web",LEFT(VLOOKUP(G2027,官網匯出!A:AS,43,FALSE),2))</f>
        <v>#N/A</v>
      </c>
      <c r="AX2027" s="1" t="str">
        <f t="shared" si="361"/>
        <v>O</v>
      </c>
    </row>
    <row r="2028" spans="1:50">
      <c r="A2028" s="1" t="str">
        <f>IF(G2028="","",VLOOKUP(官網轉換!AW2028,團名!A:B,2,FALSE))</f>
        <v/>
      </c>
      <c r="B2028" s="1" t="str">
        <f>IF(G2028="","",IF(LEFT(VLOOKUP(G2028,官網匯出!A:AQ,43,0),2)="wf",VLOOKUP(VLOOKUP(G2028,官網匯出!A:AQ,43,0),團名!$I$1:$K$12,2,FALSE),"N0071"))</f>
        <v/>
      </c>
      <c r="C2028" s="1" t="str">
        <f>IFERROR(VLOOKUP(官網匯出!D2028,團名!E:G,3,FALSE),"")</f>
        <v/>
      </c>
      <c r="D2028" s="1" t="str">
        <f t="shared" si="352"/>
        <v/>
      </c>
      <c r="E2028" s="1" t="str">
        <f t="shared" si="353"/>
        <v/>
      </c>
      <c r="F2028" s="1" t="str">
        <f>IF(官網匯出!F2028="已付款","","B0012")</f>
        <v>B0012</v>
      </c>
      <c r="G2028" s="1" t="str">
        <f>IF(官網匯出!A2028="","",官網匯出!A2028)</f>
        <v/>
      </c>
      <c r="H2028" s="3" t="str">
        <f>IF(官網匯出!B2028="","",官網匯出!B2028)</f>
        <v/>
      </c>
      <c r="I2028" s="1" t="str">
        <f>IF(官網匯出!C2028="","",官網匯出!C2028)</f>
        <v/>
      </c>
      <c r="J2028" s="1" t="str">
        <f>IF(官網匯出!D2028="","",官網匯出!D2028)</f>
        <v/>
      </c>
      <c r="K2028" s="3" t="str">
        <f>IF(官網匯出!E2028="","",官網匯出!E2028)</f>
        <v/>
      </c>
      <c r="L2028" s="1" t="str">
        <f>IF(官網匯出!F2028="","",官網匯出!F2028)</f>
        <v/>
      </c>
      <c r="M2028" s="1" t="str">
        <f>IF(官網匯出!G2028="","",官網匯出!G2028)</f>
        <v/>
      </c>
      <c r="N2028" s="1" t="str">
        <f>IF(官網匯出!H2028="","",官網匯出!H2028)</f>
        <v/>
      </c>
      <c r="P2028" s="1" t="str">
        <f>IF(官網匯出!J2028="","",RIGHT(官網匯出!J2028,LEN(官網匯出!J2028)-2))</f>
        <v/>
      </c>
      <c r="Q2028" s="1" t="str">
        <f>IF(官網匯出!K2028="","",官網匯出!K2028)</f>
        <v/>
      </c>
      <c r="R2028" s="1" t="str">
        <f>IF(官網匯出!L2028="","",官網匯出!L2028)</f>
        <v/>
      </c>
      <c r="S2028" s="1" t="str">
        <f>IF(官網匯出!M2028="","",官網匯出!M2028)</f>
        <v/>
      </c>
      <c r="T2028" s="1" t="str">
        <f>IF(官網匯出!N2028="","",官網匯出!N2028)</f>
        <v/>
      </c>
      <c r="U2028" s="1" t="str">
        <f>IF(官網匯出!O2028="","",官網匯出!O2028)</f>
        <v/>
      </c>
      <c r="V2028" s="1" t="str">
        <f>IF(官網匯出!P2028="",IF(G2028="","",0),官網匯出!P2028)</f>
        <v/>
      </c>
      <c r="W2028" s="1" t="str">
        <f>IF(官網匯出!Q2028="",IF(G2028="","",0),官網匯出!Q2028)</f>
        <v/>
      </c>
      <c r="X2028" s="1" t="str">
        <f>IF(官網匯出!R2028="","",官網匯出!R2028)</f>
        <v/>
      </c>
      <c r="Y2028" s="1" t="str">
        <f>IF(官網匯出!S2028="","",官網匯出!S2028)</f>
        <v/>
      </c>
      <c r="Z2028" s="1" t="str">
        <f>IF(G2028="","",官網匯出!T2028)</f>
        <v/>
      </c>
      <c r="AA2028" s="1" t="str">
        <f>IF(G2028="","",官網匯出!AK2028)</f>
        <v/>
      </c>
      <c r="AB2028" s="1" t="str">
        <f>IF(G2028="","",IF(官網匯出!V2028="","",官網匯出!V2028))</f>
        <v/>
      </c>
      <c r="AJ2028" s="1" t="str">
        <f>IF(G2028="","",IF(官網匯出!AE2028="","",官網匯出!AE2028))</f>
        <v/>
      </c>
      <c r="AK2028" s="1" t="str">
        <f>IF(G2028="","",IF(官網匯出!AD2028="","",官網匯出!AD2028))</f>
        <v/>
      </c>
      <c r="AL2028" s="1" t="str">
        <f t="shared" si="354"/>
        <v>0</v>
      </c>
      <c r="AM2028" s="1" t="str">
        <f>IF(官網匯出!AG2028="","",官網匯出!AG2028)</f>
        <v/>
      </c>
      <c r="AN2028" s="1" t="str">
        <f>IF(G2028="","",IF(官網匯出!AH2028="","",官網匯出!AH2028))</f>
        <v/>
      </c>
      <c r="AO2028" s="14" t="str">
        <f t="shared" si="355"/>
        <v/>
      </c>
      <c r="AP2028" s="14" t="str">
        <f t="shared" si="356"/>
        <v>1</v>
      </c>
      <c r="AQ2028" s="14" t="str">
        <f t="shared" si="357"/>
        <v>0</v>
      </c>
      <c r="AR2028" s="1" t="str">
        <f t="shared" si="358"/>
        <v/>
      </c>
      <c r="AS2028" s="1" t="str">
        <f t="shared" si="359"/>
        <v/>
      </c>
      <c r="AT2028" s="1" t="str">
        <f t="shared" si="360"/>
        <v/>
      </c>
      <c r="AU2028" s="1" t="str">
        <f t="shared" si="351"/>
        <v/>
      </c>
      <c r="AV2028" s="1" t="e">
        <f>IF(VLOOKUP(G2028,官網匯出!A:AQ,42,FALSE)="","[黃金盾官網]",VLOOKUP(G2028,官網匯出!A:AQ,42,FALSE))</f>
        <v>#N/A</v>
      </c>
      <c r="AW2028" s="1" t="e">
        <f>IF(LEFT(VLOOKUP(G2028,官網匯出!A:AS,43,FALSE),2)="","web",LEFT(VLOOKUP(G2028,官網匯出!A:AS,43,FALSE),2))</f>
        <v>#N/A</v>
      </c>
      <c r="AX2028" s="1" t="str">
        <f t="shared" si="361"/>
        <v>O</v>
      </c>
    </row>
    <row r="2029" spans="1:50">
      <c r="A2029" s="1" t="str">
        <f>IF(G2029="","",VLOOKUP(官網轉換!AW2029,團名!A:B,2,FALSE))</f>
        <v/>
      </c>
      <c r="B2029" s="1" t="str">
        <f>IF(G2029="","",IF(LEFT(VLOOKUP(G2029,官網匯出!A:AQ,43,0),2)="wf",VLOOKUP(VLOOKUP(G2029,官網匯出!A:AQ,43,0),團名!$I$1:$K$12,2,FALSE),"N0071"))</f>
        <v/>
      </c>
      <c r="C2029" s="1" t="str">
        <f>IFERROR(VLOOKUP(官網匯出!D2029,團名!E:G,3,FALSE),"")</f>
        <v/>
      </c>
      <c r="D2029" s="1" t="str">
        <f t="shared" si="352"/>
        <v/>
      </c>
      <c r="E2029" s="1" t="str">
        <f t="shared" si="353"/>
        <v/>
      </c>
      <c r="F2029" s="1" t="str">
        <f>IF(官網匯出!F2029="已付款","","B0012")</f>
        <v>B0012</v>
      </c>
      <c r="G2029" s="1" t="str">
        <f>IF(官網匯出!A2029="","",官網匯出!A2029)</f>
        <v/>
      </c>
      <c r="H2029" s="3" t="str">
        <f>IF(官網匯出!B2029="","",官網匯出!B2029)</f>
        <v/>
      </c>
      <c r="I2029" s="1" t="str">
        <f>IF(官網匯出!C2029="","",官網匯出!C2029)</f>
        <v/>
      </c>
      <c r="J2029" s="1" t="str">
        <f>IF(官網匯出!D2029="","",官網匯出!D2029)</f>
        <v/>
      </c>
      <c r="K2029" s="3" t="str">
        <f>IF(官網匯出!E2029="","",官網匯出!E2029)</f>
        <v/>
      </c>
      <c r="L2029" s="1" t="str">
        <f>IF(官網匯出!F2029="","",官網匯出!F2029)</f>
        <v/>
      </c>
      <c r="M2029" s="1" t="str">
        <f>IF(官網匯出!G2029="","",官網匯出!G2029)</f>
        <v/>
      </c>
      <c r="N2029" s="1" t="str">
        <f>IF(官網匯出!H2029="","",官網匯出!H2029)</f>
        <v/>
      </c>
      <c r="P2029" s="1" t="str">
        <f>IF(官網匯出!J2029="","",RIGHT(官網匯出!J2029,LEN(官網匯出!J2029)-2))</f>
        <v/>
      </c>
      <c r="Q2029" s="1" t="str">
        <f>IF(官網匯出!K2029="","",官網匯出!K2029)</f>
        <v/>
      </c>
      <c r="R2029" s="1" t="str">
        <f>IF(官網匯出!L2029="","",官網匯出!L2029)</f>
        <v/>
      </c>
      <c r="S2029" s="1" t="str">
        <f>IF(官網匯出!M2029="","",官網匯出!M2029)</f>
        <v/>
      </c>
      <c r="T2029" s="1" t="str">
        <f>IF(官網匯出!N2029="","",官網匯出!N2029)</f>
        <v/>
      </c>
      <c r="U2029" s="1" t="str">
        <f>IF(官網匯出!O2029="","",官網匯出!O2029)</f>
        <v/>
      </c>
      <c r="V2029" s="1" t="str">
        <f>IF(官網匯出!P2029="",IF(G2029="","",0),官網匯出!P2029)</f>
        <v/>
      </c>
      <c r="W2029" s="1" t="str">
        <f>IF(官網匯出!Q2029="",IF(G2029="","",0),官網匯出!Q2029)</f>
        <v/>
      </c>
      <c r="X2029" s="1" t="str">
        <f>IF(官網匯出!R2029="","",官網匯出!R2029)</f>
        <v/>
      </c>
      <c r="Y2029" s="1" t="str">
        <f>IF(官網匯出!S2029="","",官網匯出!S2029)</f>
        <v/>
      </c>
      <c r="Z2029" s="1" t="str">
        <f>IF(G2029="","",官網匯出!T2029)</f>
        <v/>
      </c>
      <c r="AA2029" s="1" t="str">
        <f>IF(G2029="","",官網匯出!AK2029)</f>
        <v/>
      </c>
      <c r="AB2029" s="1" t="str">
        <f>IF(G2029="","",IF(官網匯出!V2029="","",官網匯出!V2029))</f>
        <v/>
      </c>
      <c r="AJ2029" s="1" t="str">
        <f>IF(G2029="","",IF(官網匯出!AE2029="","",官網匯出!AE2029))</f>
        <v/>
      </c>
      <c r="AK2029" s="1" t="str">
        <f>IF(G2029="","",IF(官網匯出!AD2029="","",官網匯出!AD2029))</f>
        <v/>
      </c>
      <c r="AL2029" s="1" t="str">
        <f t="shared" si="354"/>
        <v>0</v>
      </c>
      <c r="AM2029" s="1" t="str">
        <f>IF(官網匯出!AG2029="","",官網匯出!AG2029)</f>
        <v/>
      </c>
      <c r="AN2029" s="1" t="str">
        <f>IF(G2029="","",IF(官網匯出!AH2029="","",官網匯出!AH2029))</f>
        <v/>
      </c>
      <c r="AO2029" s="14" t="str">
        <f t="shared" si="355"/>
        <v/>
      </c>
      <c r="AP2029" s="14" t="str">
        <f t="shared" si="356"/>
        <v>1</v>
      </c>
      <c r="AQ2029" s="14" t="str">
        <f t="shared" si="357"/>
        <v>0</v>
      </c>
      <c r="AR2029" s="1" t="str">
        <f t="shared" si="358"/>
        <v/>
      </c>
      <c r="AS2029" s="1" t="str">
        <f t="shared" si="359"/>
        <v/>
      </c>
      <c r="AT2029" s="1" t="str">
        <f t="shared" si="360"/>
        <v/>
      </c>
      <c r="AU2029" s="1" t="str">
        <f t="shared" si="351"/>
        <v/>
      </c>
      <c r="AV2029" s="1" t="e">
        <f>IF(VLOOKUP(G2029,官網匯出!A:AQ,42,FALSE)="","[黃金盾官網]",VLOOKUP(G2029,官網匯出!A:AQ,42,FALSE))</f>
        <v>#N/A</v>
      </c>
      <c r="AW2029" s="1" t="e">
        <f>IF(LEFT(VLOOKUP(G2029,官網匯出!A:AS,43,FALSE),2)="","web",LEFT(VLOOKUP(G2029,官網匯出!A:AS,43,FALSE),2))</f>
        <v>#N/A</v>
      </c>
      <c r="AX2029" s="1" t="str">
        <f t="shared" si="361"/>
        <v>O</v>
      </c>
    </row>
    <row r="2030" spans="1:50">
      <c r="A2030" s="1" t="str">
        <f>IF(G2030="","",VLOOKUP(官網轉換!AW2030,團名!A:B,2,FALSE))</f>
        <v/>
      </c>
      <c r="B2030" s="1" t="str">
        <f>IF(G2030="","",IF(LEFT(VLOOKUP(G2030,官網匯出!A:AQ,43,0),2)="wf",VLOOKUP(VLOOKUP(G2030,官網匯出!A:AQ,43,0),團名!$I$1:$K$12,2,FALSE),"N0071"))</f>
        <v/>
      </c>
      <c r="C2030" s="1" t="str">
        <f>IFERROR(VLOOKUP(官網匯出!D2030,團名!E:G,3,FALSE),"")</f>
        <v/>
      </c>
      <c r="D2030" s="1" t="str">
        <f t="shared" si="352"/>
        <v/>
      </c>
      <c r="E2030" s="1" t="str">
        <f t="shared" si="353"/>
        <v/>
      </c>
      <c r="F2030" s="1" t="str">
        <f>IF(官網匯出!F2030="已付款","","B0012")</f>
        <v>B0012</v>
      </c>
      <c r="G2030" s="1" t="str">
        <f>IF(官網匯出!A2030="","",官網匯出!A2030)</f>
        <v/>
      </c>
      <c r="H2030" s="3" t="str">
        <f>IF(官網匯出!B2030="","",官網匯出!B2030)</f>
        <v/>
      </c>
      <c r="I2030" s="1" t="str">
        <f>IF(官網匯出!C2030="","",官網匯出!C2030)</f>
        <v/>
      </c>
      <c r="J2030" s="1" t="str">
        <f>IF(官網匯出!D2030="","",官網匯出!D2030)</f>
        <v/>
      </c>
      <c r="K2030" s="3" t="str">
        <f>IF(官網匯出!E2030="","",官網匯出!E2030)</f>
        <v/>
      </c>
      <c r="L2030" s="1" t="str">
        <f>IF(官網匯出!F2030="","",官網匯出!F2030)</f>
        <v/>
      </c>
      <c r="M2030" s="1" t="str">
        <f>IF(官網匯出!G2030="","",官網匯出!G2030)</f>
        <v/>
      </c>
      <c r="N2030" s="1" t="str">
        <f>IF(官網匯出!H2030="","",官網匯出!H2030)</f>
        <v/>
      </c>
      <c r="P2030" s="1" t="str">
        <f>IF(官網匯出!J2030="","",RIGHT(官網匯出!J2030,LEN(官網匯出!J2030)-2))</f>
        <v/>
      </c>
      <c r="Q2030" s="1" t="str">
        <f>IF(官網匯出!K2030="","",官網匯出!K2030)</f>
        <v/>
      </c>
      <c r="R2030" s="1" t="str">
        <f>IF(官網匯出!L2030="","",官網匯出!L2030)</f>
        <v/>
      </c>
      <c r="S2030" s="1" t="str">
        <f>IF(官網匯出!M2030="","",官網匯出!M2030)</f>
        <v/>
      </c>
      <c r="T2030" s="1" t="str">
        <f>IF(官網匯出!N2030="","",官網匯出!N2030)</f>
        <v/>
      </c>
      <c r="U2030" s="1" t="str">
        <f>IF(官網匯出!O2030="","",官網匯出!O2030)</f>
        <v/>
      </c>
      <c r="V2030" s="1" t="str">
        <f>IF(官網匯出!P2030="",IF(G2030="","",0),官網匯出!P2030)</f>
        <v/>
      </c>
      <c r="W2030" s="1" t="str">
        <f>IF(官網匯出!Q2030="",IF(G2030="","",0),官網匯出!Q2030)</f>
        <v/>
      </c>
      <c r="X2030" s="1" t="str">
        <f>IF(官網匯出!R2030="","",官網匯出!R2030)</f>
        <v/>
      </c>
      <c r="Y2030" s="1" t="str">
        <f>IF(官網匯出!S2030="","",官網匯出!S2030)</f>
        <v/>
      </c>
      <c r="Z2030" s="1" t="str">
        <f>IF(G2030="","",官網匯出!T2030)</f>
        <v/>
      </c>
      <c r="AA2030" s="1" t="str">
        <f>IF(G2030="","",官網匯出!AK2030)</f>
        <v/>
      </c>
      <c r="AB2030" s="1" t="str">
        <f>IF(G2030="","",IF(官網匯出!V2030="","",官網匯出!V2030))</f>
        <v/>
      </c>
      <c r="AJ2030" s="1" t="str">
        <f>IF(G2030="","",IF(官網匯出!AE2030="","",官網匯出!AE2030))</f>
        <v/>
      </c>
      <c r="AK2030" s="1" t="str">
        <f>IF(G2030="","",IF(官網匯出!AD2030="","",官網匯出!AD2030))</f>
        <v/>
      </c>
      <c r="AL2030" s="1" t="str">
        <f t="shared" si="354"/>
        <v>0</v>
      </c>
      <c r="AM2030" s="1" t="str">
        <f>IF(官網匯出!AG2030="","",官網匯出!AG2030)</f>
        <v/>
      </c>
      <c r="AN2030" s="1" t="str">
        <f>IF(G2030="","",IF(官網匯出!AH2030="","",官網匯出!AH2030))</f>
        <v/>
      </c>
      <c r="AO2030" s="14" t="str">
        <f t="shared" si="355"/>
        <v/>
      </c>
      <c r="AP2030" s="14" t="str">
        <f t="shared" si="356"/>
        <v>1</v>
      </c>
      <c r="AQ2030" s="14" t="str">
        <f t="shared" si="357"/>
        <v>0</v>
      </c>
      <c r="AR2030" s="1" t="str">
        <f t="shared" si="358"/>
        <v/>
      </c>
      <c r="AS2030" s="1" t="str">
        <f t="shared" si="359"/>
        <v/>
      </c>
      <c r="AT2030" s="1" t="str">
        <f t="shared" si="360"/>
        <v/>
      </c>
      <c r="AU2030" s="1" t="str">
        <f t="shared" si="351"/>
        <v/>
      </c>
      <c r="AV2030" s="1" t="e">
        <f>IF(VLOOKUP(G2030,官網匯出!A:AQ,42,FALSE)="","[黃金盾官網]",VLOOKUP(G2030,官網匯出!A:AQ,42,FALSE))</f>
        <v>#N/A</v>
      </c>
      <c r="AW2030" s="1" t="e">
        <f>IF(LEFT(VLOOKUP(G2030,官網匯出!A:AS,43,FALSE),2)="","web",LEFT(VLOOKUP(G2030,官網匯出!A:AS,43,FALSE),2))</f>
        <v>#N/A</v>
      </c>
      <c r="AX2030" s="1" t="str">
        <f t="shared" si="361"/>
        <v>O</v>
      </c>
    </row>
    <row r="2031" spans="1:50">
      <c r="A2031" s="1" t="str">
        <f>IF(G2031="","",VLOOKUP(官網轉換!AW2031,團名!A:B,2,FALSE))</f>
        <v/>
      </c>
      <c r="B2031" s="1" t="str">
        <f>IF(G2031="","",IF(LEFT(VLOOKUP(G2031,官網匯出!A:AQ,43,0),2)="wf",VLOOKUP(VLOOKUP(G2031,官網匯出!A:AQ,43,0),團名!$I$1:$K$12,2,FALSE),"N0071"))</f>
        <v/>
      </c>
      <c r="C2031" s="1" t="str">
        <f>IFERROR(VLOOKUP(官網匯出!D2031,團名!E:G,3,FALSE),"")</f>
        <v/>
      </c>
      <c r="D2031" s="1" t="str">
        <f t="shared" si="352"/>
        <v/>
      </c>
      <c r="E2031" s="1" t="str">
        <f t="shared" si="353"/>
        <v/>
      </c>
      <c r="F2031" s="1" t="str">
        <f>IF(官網匯出!F2031="已付款","","B0012")</f>
        <v>B0012</v>
      </c>
      <c r="G2031" s="1" t="str">
        <f>IF(官網匯出!A2031="","",官網匯出!A2031)</f>
        <v/>
      </c>
      <c r="H2031" s="3" t="str">
        <f>IF(官網匯出!B2031="","",官網匯出!B2031)</f>
        <v/>
      </c>
      <c r="I2031" s="1" t="str">
        <f>IF(官網匯出!C2031="","",官網匯出!C2031)</f>
        <v/>
      </c>
      <c r="J2031" s="1" t="str">
        <f>IF(官網匯出!D2031="","",官網匯出!D2031)</f>
        <v/>
      </c>
      <c r="K2031" s="3" t="str">
        <f>IF(官網匯出!E2031="","",官網匯出!E2031)</f>
        <v/>
      </c>
      <c r="L2031" s="1" t="str">
        <f>IF(官網匯出!F2031="","",官網匯出!F2031)</f>
        <v/>
      </c>
      <c r="M2031" s="1" t="str">
        <f>IF(官網匯出!G2031="","",官網匯出!G2031)</f>
        <v/>
      </c>
      <c r="N2031" s="1" t="str">
        <f>IF(官網匯出!H2031="","",官網匯出!H2031)</f>
        <v/>
      </c>
      <c r="P2031" s="1" t="str">
        <f>IF(官網匯出!J2031="","",RIGHT(官網匯出!J2031,LEN(官網匯出!J2031)-2))</f>
        <v/>
      </c>
      <c r="Q2031" s="1" t="str">
        <f>IF(官網匯出!K2031="","",官網匯出!K2031)</f>
        <v/>
      </c>
      <c r="R2031" s="1" t="str">
        <f>IF(官網匯出!L2031="","",官網匯出!L2031)</f>
        <v/>
      </c>
      <c r="S2031" s="1" t="str">
        <f>IF(官網匯出!M2031="","",官網匯出!M2031)</f>
        <v/>
      </c>
      <c r="T2031" s="1" t="str">
        <f>IF(官網匯出!N2031="","",官網匯出!N2031)</f>
        <v/>
      </c>
      <c r="U2031" s="1" t="str">
        <f>IF(官網匯出!O2031="","",官網匯出!O2031)</f>
        <v/>
      </c>
      <c r="V2031" s="1" t="str">
        <f>IF(官網匯出!P2031="",IF(G2031="","",0),官網匯出!P2031)</f>
        <v/>
      </c>
      <c r="W2031" s="1" t="str">
        <f>IF(官網匯出!Q2031="",IF(G2031="","",0),官網匯出!Q2031)</f>
        <v/>
      </c>
      <c r="X2031" s="1" t="str">
        <f>IF(官網匯出!R2031="","",官網匯出!R2031)</f>
        <v/>
      </c>
      <c r="Y2031" s="1" t="str">
        <f>IF(官網匯出!S2031="","",官網匯出!S2031)</f>
        <v/>
      </c>
      <c r="Z2031" s="1" t="str">
        <f>IF(G2031="","",官網匯出!T2031)</f>
        <v/>
      </c>
      <c r="AA2031" s="1" t="str">
        <f>IF(G2031="","",官網匯出!AK2031)</f>
        <v/>
      </c>
      <c r="AB2031" s="1" t="str">
        <f>IF(G2031="","",IF(官網匯出!V2031="","",官網匯出!V2031))</f>
        <v/>
      </c>
      <c r="AJ2031" s="1" t="str">
        <f>IF(G2031="","",IF(官網匯出!AE2031="","",官網匯出!AE2031))</f>
        <v/>
      </c>
      <c r="AK2031" s="1" t="str">
        <f>IF(G2031="","",IF(官網匯出!AD2031="","",官網匯出!AD2031))</f>
        <v/>
      </c>
      <c r="AL2031" s="1" t="str">
        <f t="shared" si="354"/>
        <v>0</v>
      </c>
      <c r="AM2031" s="1" t="str">
        <f>IF(官網匯出!AG2031="","",官網匯出!AG2031)</f>
        <v/>
      </c>
      <c r="AN2031" s="1" t="str">
        <f>IF(G2031="","",IF(官網匯出!AH2031="","",官網匯出!AH2031))</f>
        <v/>
      </c>
      <c r="AO2031" s="14" t="str">
        <f t="shared" si="355"/>
        <v/>
      </c>
      <c r="AP2031" s="14" t="str">
        <f t="shared" si="356"/>
        <v>1</v>
      </c>
      <c r="AQ2031" s="14" t="str">
        <f t="shared" si="357"/>
        <v>0</v>
      </c>
      <c r="AR2031" s="1" t="str">
        <f t="shared" si="358"/>
        <v/>
      </c>
      <c r="AS2031" s="1" t="str">
        <f t="shared" si="359"/>
        <v/>
      </c>
      <c r="AT2031" s="1" t="str">
        <f t="shared" si="360"/>
        <v/>
      </c>
      <c r="AU2031" s="1" t="str">
        <f t="shared" si="351"/>
        <v/>
      </c>
      <c r="AV2031" s="1" t="e">
        <f>IF(VLOOKUP(G2031,官網匯出!A:AQ,42,FALSE)="","[黃金盾官網]",VLOOKUP(G2031,官網匯出!A:AQ,42,FALSE))</f>
        <v>#N/A</v>
      </c>
      <c r="AW2031" s="1" t="e">
        <f>IF(LEFT(VLOOKUP(G2031,官網匯出!A:AS,43,FALSE),2)="","web",LEFT(VLOOKUP(G2031,官網匯出!A:AS,43,FALSE),2))</f>
        <v>#N/A</v>
      </c>
      <c r="AX2031" s="1" t="str">
        <f t="shared" si="361"/>
        <v>O</v>
      </c>
    </row>
    <row r="2032" spans="1:50">
      <c r="A2032" s="1" t="str">
        <f>IF(G2032="","",VLOOKUP(官網轉換!AW2032,團名!A:B,2,FALSE))</f>
        <v/>
      </c>
      <c r="B2032" s="1" t="str">
        <f>IF(G2032="","",IF(LEFT(VLOOKUP(G2032,官網匯出!A:AQ,43,0),2)="wf",VLOOKUP(VLOOKUP(G2032,官網匯出!A:AQ,43,0),團名!$I$1:$K$12,2,FALSE),"N0071"))</f>
        <v/>
      </c>
      <c r="C2032" s="1" t="str">
        <f>IFERROR(VLOOKUP(官網匯出!D2032,團名!E:G,3,FALSE),"")</f>
        <v/>
      </c>
      <c r="D2032" s="1" t="str">
        <f t="shared" si="352"/>
        <v/>
      </c>
      <c r="E2032" s="1" t="str">
        <f t="shared" si="353"/>
        <v/>
      </c>
      <c r="F2032" s="1" t="str">
        <f>IF(官網匯出!F2032="已付款","","B0012")</f>
        <v>B0012</v>
      </c>
      <c r="G2032" s="1" t="str">
        <f>IF(官網匯出!A2032="","",官網匯出!A2032)</f>
        <v/>
      </c>
      <c r="H2032" s="3" t="str">
        <f>IF(官網匯出!B2032="","",官網匯出!B2032)</f>
        <v/>
      </c>
      <c r="I2032" s="1" t="str">
        <f>IF(官網匯出!C2032="","",官網匯出!C2032)</f>
        <v/>
      </c>
      <c r="J2032" s="1" t="str">
        <f>IF(官網匯出!D2032="","",官網匯出!D2032)</f>
        <v/>
      </c>
      <c r="K2032" s="3" t="str">
        <f>IF(官網匯出!E2032="","",官網匯出!E2032)</f>
        <v/>
      </c>
      <c r="L2032" s="1" t="str">
        <f>IF(官網匯出!F2032="","",官網匯出!F2032)</f>
        <v/>
      </c>
      <c r="M2032" s="1" t="str">
        <f>IF(官網匯出!G2032="","",官網匯出!G2032)</f>
        <v/>
      </c>
      <c r="N2032" s="1" t="str">
        <f>IF(官網匯出!H2032="","",官網匯出!H2032)</f>
        <v/>
      </c>
      <c r="P2032" s="1" t="str">
        <f>IF(官網匯出!J2032="","",RIGHT(官網匯出!J2032,LEN(官網匯出!J2032)-2))</f>
        <v/>
      </c>
      <c r="Q2032" s="1" t="str">
        <f>IF(官網匯出!K2032="","",官網匯出!K2032)</f>
        <v/>
      </c>
      <c r="R2032" s="1" t="str">
        <f>IF(官網匯出!L2032="","",官網匯出!L2032)</f>
        <v/>
      </c>
      <c r="S2032" s="1" t="str">
        <f>IF(官網匯出!M2032="","",官網匯出!M2032)</f>
        <v/>
      </c>
      <c r="T2032" s="1" t="str">
        <f>IF(官網匯出!N2032="","",官網匯出!N2032)</f>
        <v/>
      </c>
      <c r="U2032" s="1" t="str">
        <f>IF(官網匯出!O2032="","",官網匯出!O2032)</f>
        <v/>
      </c>
      <c r="V2032" s="1" t="str">
        <f>IF(官網匯出!P2032="",IF(G2032="","",0),官網匯出!P2032)</f>
        <v/>
      </c>
      <c r="W2032" s="1" t="str">
        <f>IF(官網匯出!Q2032="",IF(G2032="","",0),官網匯出!Q2032)</f>
        <v/>
      </c>
      <c r="X2032" s="1" t="str">
        <f>IF(官網匯出!R2032="","",官網匯出!R2032)</f>
        <v/>
      </c>
      <c r="Y2032" s="1" t="str">
        <f>IF(官網匯出!S2032="","",官網匯出!S2032)</f>
        <v/>
      </c>
      <c r="Z2032" s="1" t="str">
        <f>IF(G2032="","",官網匯出!T2032)</f>
        <v/>
      </c>
      <c r="AA2032" s="1" t="str">
        <f>IF(G2032="","",官網匯出!AK2032)</f>
        <v/>
      </c>
      <c r="AB2032" s="1" t="str">
        <f>IF(G2032="","",IF(官網匯出!V2032="","",官網匯出!V2032))</f>
        <v/>
      </c>
      <c r="AJ2032" s="1" t="str">
        <f>IF(G2032="","",IF(官網匯出!AE2032="","",官網匯出!AE2032))</f>
        <v/>
      </c>
      <c r="AK2032" s="1" t="str">
        <f>IF(G2032="","",IF(官網匯出!AD2032="","",官網匯出!AD2032))</f>
        <v/>
      </c>
      <c r="AL2032" s="1" t="str">
        <f t="shared" si="354"/>
        <v>0</v>
      </c>
      <c r="AM2032" s="1" t="str">
        <f>IF(官網匯出!AG2032="","",官網匯出!AG2032)</f>
        <v/>
      </c>
      <c r="AN2032" s="1" t="str">
        <f>IF(G2032="","",IF(官網匯出!AH2032="","",官網匯出!AH2032))</f>
        <v/>
      </c>
      <c r="AO2032" s="14" t="str">
        <f t="shared" si="355"/>
        <v/>
      </c>
      <c r="AP2032" s="14" t="str">
        <f t="shared" si="356"/>
        <v>1</v>
      </c>
      <c r="AQ2032" s="14" t="str">
        <f t="shared" si="357"/>
        <v>0</v>
      </c>
      <c r="AR2032" s="1" t="str">
        <f t="shared" si="358"/>
        <v/>
      </c>
      <c r="AS2032" s="1" t="str">
        <f t="shared" si="359"/>
        <v/>
      </c>
      <c r="AT2032" s="1" t="str">
        <f t="shared" si="360"/>
        <v/>
      </c>
      <c r="AU2032" s="1" t="str">
        <f t="shared" si="351"/>
        <v/>
      </c>
      <c r="AV2032" s="1" t="e">
        <f>IF(VLOOKUP(G2032,官網匯出!A:AQ,42,FALSE)="","[黃金盾官網]",VLOOKUP(G2032,官網匯出!A:AQ,42,FALSE))</f>
        <v>#N/A</v>
      </c>
      <c r="AW2032" s="1" t="e">
        <f>IF(LEFT(VLOOKUP(G2032,官網匯出!A:AS,43,FALSE),2)="","web",LEFT(VLOOKUP(G2032,官網匯出!A:AS,43,FALSE),2))</f>
        <v>#N/A</v>
      </c>
      <c r="AX2032" s="1" t="str">
        <f t="shared" si="361"/>
        <v>O</v>
      </c>
    </row>
    <row r="2033" spans="1:50">
      <c r="A2033" s="1" t="str">
        <f>IF(G2033="","",VLOOKUP(官網轉換!AW2033,團名!A:B,2,FALSE))</f>
        <v/>
      </c>
      <c r="B2033" s="1" t="str">
        <f>IF(G2033="","",IF(LEFT(VLOOKUP(G2033,官網匯出!A:AQ,43,0),2)="wf",VLOOKUP(VLOOKUP(G2033,官網匯出!A:AQ,43,0),團名!$I$1:$K$12,2,FALSE),"N0071"))</f>
        <v/>
      </c>
      <c r="C2033" s="1" t="str">
        <f>IFERROR(VLOOKUP(官網匯出!D2033,團名!E:G,3,FALSE),"")</f>
        <v/>
      </c>
      <c r="D2033" s="1" t="str">
        <f t="shared" si="352"/>
        <v/>
      </c>
      <c r="E2033" s="1" t="str">
        <f t="shared" si="353"/>
        <v/>
      </c>
      <c r="F2033" s="1" t="str">
        <f>IF(官網匯出!F2033="已付款","","B0012")</f>
        <v>B0012</v>
      </c>
      <c r="G2033" s="1" t="str">
        <f>IF(官網匯出!A2033="","",官網匯出!A2033)</f>
        <v/>
      </c>
      <c r="H2033" s="3" t="str">
        <f>IF(官網匯出!B2033="","",官網匯出!B2033)</f>
        <v/>
      </c>
      <c r="I2033" s="1" t="str">
        <f>IF(官網匯出!C2033="","",官網匯出!C2033)</f>
        <v/>
      </c>
      <c r="J2033" s="1" t="str">
        <f>IF(官網匯出!D2033="","",官網匯出!D2033)</f>
        <v/>
      </c>
      <c r="K2033" s="3" t="str">
        <f>IF(官網匯出!E2033="","",官網匯出!E2033)</f>
        <v/>
      </c>
      <c r="L2033" s="1" t="str">
        <f>IF(官網匯出!F2033="","",官網匯出!F2033)</f>
        <v/>
      </c>
      <c r="M2033" s="1" t="str">
        <f>IF(官網匯出!G2033="","",官網匯出!G2033)</f>
        <v/>
      </c>
      <c r="N2033" s="1" t="str">
        <f>IF(官網匯出!H2033="","",官網匯出!H2033)</f>
        <v/>
      </c>
      <c r="P2033" s="1" t="str">
        <f>IF(官網匯出!J2033="","",RIGHT(官網匯出!J2033,LEN(官網匯出!J2033)-2))</f>
        <v/>
      </c>
      <c r="Q2033" s="1" t="str">
        <f>IF(官網匯出!K2033="","",官網匯出!K2033)</f>
        <v/>
      </c>
      <c r="R2033" s="1" t="str">
        <f>IF(官網匯出!L2033="","",官網匯出!L2033)</f>
        <v/>
      </c>
      <c r="S2033" s="1" t="str">
        <f>IF(官網匯出!M2033="","",官網匯出!M2033)</f>
        <v/>
      </c>
      <c r="T2033" s="1" t="str">
        <f>IF(官網匯出!N2033="","",官網匯出!N2033)</f>
        <v/>
      </c>
      <c r="U2033" s="1" t="str">
        <f>IF(官網匯出!O2033="","",官網匯出!O2033)</f>
        <v/>
      </c>
      <c r="V2033" s="1" t="str">
        <f>IF(官網匯出!P2033="",IF(G2033="","",0),官網匯出!P2033)</f>
        <v/>
      </c>
      <c r="W2033" s="1" t="str">
        <f>IF(官網匯出!Q2033="",IF(G2033="","",0),官網匯出!Q2033)</f>
        <v/>
      </c>
      <c r="X2033" s="1" t="str">
        <f>IF(官網匯出!R2033="","",官網匯出!R2033)</f>
        <v/>
      </c>
      <c r="Y2033" s="1" t="str">
        <f>IF(官網匯出!S2033="","",官網匯出!S2033)</f>
        <v/>
      </c>
      <c r="Z2033" s="1" t="str">
        <f>IF(G2033="","",官網匯出!T2033)</f>
        <v/>
      </c>
      <c r="AA2033" s="1" t="str">
        <f>IF(G2033="","",官網匯出!AK2033)</f>
        <v/>
      </c>
      <c r="AB2033" s="1" t="str">
        <f>IF(G2033="","",IF(官網匯出!V2033="","",官網匯出!V2033))</f>
        <v/>
      </c>
      <c r="AJ2033" s="1" t="str">
        <f>IF(G2033="","",IF(官網匯出!AE2033="","",官網匯出!AE2033))</f>
        <v/>
      </c>
      <c r="AK2033" s="1" t="str">
        <f>IF(G2033="","",IF(官網匯出!AD2033="","",官網匯出!AD2033))</f>
        <v/>
      </c>
      <c r="AL2033" s="1" t="str">
        <f t="shared" si="354"/>
        <v>0</v>
      </c>
      <c r="AM2033" s="1" t="str">
        <f>IF(官網匯出!AG2033="","",官網匯出!AG2033)</f>
        <v/>
      </c>
      <c r="AN2033" s="1" t="str">
        <f>IF(G2033="","",IF(官網匯出!AH2033="","",官網匯出!AH2033))</f>
        <v/>
      </c>
      <c r="AO2033" s="14" t="str">
        <f t="shared" si="355"/>
        <v/>
      </c>
      <c r="AP2033" s="14" t="str">
        <f t="shared" si="356"/>
        <v>1</v>
      </c>
      <c r="AQ2033" s="14" t="str">
        <f t="shared" si="357"/>
        <v>0</v>
      </c>
      <c r="AR2033" s="1" t="str">
        <f t="shared" si="358"/>
        <v/>
      </c>
      <c r="AS2033" s="1" t="str">
        <f t="shared" si="359"/>
        <v/>
      </c>
      <c r="AT2033" s="1" t="str">
        <f t="shared" si="360"/>
        <v/>
      </c>
      <c r="AU2033" s="1" t="str">
        <f t="shared" si="351"/>
        <v/>
      </c>
      <c r="AV2033" s="1" t="e">
        <f>IF(VLOOKUP(G2033,官網匯出!A:AQ,42,FALSE)="","[黃金盾官網]",VLOOKUP(G2033,官網匯出!A:AQ,42,FALSE))</f>
        <v>#N/A</v>
      </c>
      <c r="AW2033" s="1" t="e">
        <f>IF(LEFT(VLOOKUP(G2033,官網匯出!A:AS,43,FALSE),2)="","web",LEFT(VLOOKUP(G2033,官網匯出!A:AS,43,FALSE),2))</f>
        <v>#N/A</v>
      </c>
      <c r="AX2033" s="1" t="str">
        <f t="shared" si="361"/>
        <v>O</v>
      </c>
    </row>
    <row r="2034" spans="1:50">
      <c r="A2034" s="1" t="str">
        <f>IF(G2034="","",VLOOKUP(官網轉換!AW2034,團名!A:B,2,FALSE))</f>
        <v/>
      </c>
      <c r="B2034" s="1" t="str">
        <f>IF(G2034="","",IF(LEFT(VLOOKUP(G2034,官網匯出!A:AQ,43,0),2)="wf",VLOOKUP(VLOOKUP(G2034,官網匯出!A:AQ,43,0),團名!$I$1:$K$12,2,FALSE),"N0071"))</f>
        <v/>
      </c>
      <c r="C2034" s="1" t="str">
        <f>IFERROR(VLOOKUP(官網匯出!D2034,團名!E:G,3,FALSE),"")</f>
        <v/>
      </c>
      <c r="D2034" s="1" t="str">
        <f t="shared" si="352"/>
        <v/>
      </c>
      <c r="E2034" s="1" t="str">
        <f t="shared" si="353"/>
        <v/>
      </c>
      <c r="F2034" s="1" t="str">
        <f>IF(官網匯出!F2034="已付款","","B0012")</f>
        <v>B0012</v>
      </c>
      <c r="G2034" s="1" t="str">
        <f>IF(官網匯出!A2034="","",官網匯出!A2034)</f>
        <v/>
      </c>
      <c r="H2034" s="3" t="str">
        <f>IF(官網匯出!B2034="","",官網匯出!B2034)</f>
        <v/>
      </c>
      <c r="I2034" s="1" t="str">
        <f>IF(官網匯出!C2034="","",官網匯出!C2034)</f>
        <v/>
      </c>
      <c r="J2034" s="1" t="str">
        <f>IF(官網匯出!D2034="","",官網匯出!D2034)</f>
        <v/>
      </c>
      <c r="K2034" s="3" t="str">
        <f>IF(官網匯出!E2034="","",官網匯出!E2034)</f>
        <v/>
      </c>
      <c r="L2034" s="1" t="str">
        <f>IF(官網匯出!F2034="","",官網匯出!F2034)</f>
        <v/>
      </c>
      <c r="M2034" s="1" t="str">
        <f>IF(官網匯出!G2034="","",官網匯出!G2034)</f>
        <v/>
      </c>
      <c r="N2034" s="1" t="str">
        <f>IF(官網匯出!H2034="","",官網匯出!H2034)</f>
        <v/>
      </c>
      <c r="P2034" s="1" t="str">
        <f>IF(官網匯出!J2034="","",RIGHT(官網匯出!J2034,LEN(官網匯出!J2034)-2))</f>
        <v/>
      </c>
      <c r="Q2034" s="1" t="str">
        <f>IF(官網匯出!K2034="","",官網匯出!K2034)</f>
        <v/>
      </c>
      <c r="R2034" s="1" t="str">
        <f>IF(官網匯出!L2034="","",官網匯出!L2034)</f>
        <v/>
      </c>
      <c r="S2034" s="1" t="str">
        <f>IF(官網匯出!M2034="","",官網匯出!M2034)</f>
        <v/>
      </c>
      <c r="T2034" s="1" t="str">
        <f>IF(官網匯出!N2034="","",官網匯出!N2034)</f>
        <v/>
      </c>
      <c r="U2034" s="1" t="str">
        <f>IF(官網匯出!O2034="","",官網匯出!O2034)</f>
        <v/>
      </c>
      <c r="V2034" s="1" t="str">
        <f>IF(官網匯出!P2034="",IF(G2034="","",0),官網匯出!P2034)</f>
        <v/>
      </c>
      <c r="W2034" s="1" t="str">
        <f>IF(官網匯出!Q2034="",IF(G2034="","",0),官網匯出!Q2034)</f>
        <v/>
      </c>
      <c r="X2034" s="1" t="str">
        <f>IF(官網匯出!R2034="","",官網匯出!R2034)</f>
        <v/>
      </c>
      <c r="Y2034" s="1" t="str">
        <f>IF(官網匯出!S2034="","",官網匯出!S2034)</f>
        <v/>
      </c>
      <c r="Z2034" s="1" t="str">
        <f>IF(G2034="","",官網匯出!T2034)</f>
        <v/>
      </c>
      <c r="AA2034" s="1" t="str">
        <f>IF(G2034="","",官網匯出!AK2034)</f>
        <v/>
      </c>
      <c r="AB2034" s="1" t="str">
        <f>IF(G2034="","",IF(官網匯出!V2034="","",官網匯出!V2034))</f>
        <v/>
      </c>
      <c r="AJ2034" s="1" t="str">
        <f>IF(G2034="","",IF(官網匯出!AE2034="","",官網匯出!AE2034))</f>
        <v/>
      </c>
      <c r="AK2034" s="1" t="str">
        <f>IF(G2034="","",IF(官網匯出!AD2034="","",官網匯出!AD2034))</f>
        <v/>
      </c>
      <c r="AL2034" s="1" t="str">
        <f t="shared" si="354"/>
        <v>0</v>
      </c>
      <c r="AM2034" s="1" t="str">
        <f>IF(官網匯出!AG2034="","",官網匯出!AG2034)</f>
        <v/>
      </c>
      <c r="AN2034" s="1" t="str">
        <f>IF(G2034="","",IF(官網匯出!AH2034="","",官網匯出!AH2034))</f>
        <v/>
      </c>
      <c r="AO2034" s="14" t="str">
        <f t="shared" si="355"/>
        <v/>
      </c>
      <c r="AP2034" s="14" t="str">
        <f t="shared" si="356"/>
        <v>1</v>
      </c>
      <c r="AQ2034" s="14" t="str">
        <f t="shared" si="357"/>
        <v>0</v>
      </c>
      <c r="AR2034" s="1" t="str">
        <f t="shared" si="358"/>
        <v/>
      </c>
      <c r="AS2034" s="1" t="str">
        <f t="shared" si="359"/>
        <v/>
      </c>
      <c r="AT2034" s="1" t="str">
        <f t="shared" si="360"/>
        <v/>
      </c>
      <c r="AU2034" s="1" t="str">
        <f t="shared" si="351"/>
        <v/>
      </c>
      <c r="AV2034" s="1" t="e">
        <f>IF(VLOOKUP(G2034,官網匯出!A:AQ,42,FALSE)="","[黃金盾官網]",VLOOKUP(G2034,官網匯出!A:AQ,42,FALSE))</f>
        <v>#N/A</v>
      </c>
      <c r="AW2034" s="1" t="e">
        <f>IF(LEFT(VLOOKUP(G2034,官網匯出!A:AS,43,FALSE),2)="","web",LEFT(VLOOKUP(G2034,官網匯出!A:AS,43,FALSE),2))</f>
        <v>#N/A</v>
      </c>
      <c r="AX2034" s="1" t="str">
        <f t="shared" si="361"/>
        <v>O</v>
      </c>
    </row>
    <row r="2035" spans="1:50">
      <c r="A2035" s="1" t="str">
        <f>IF(G2035="","",VLOOKUP(官網轉換!AW2035,團名!A:B,2,FALSE))</f>
        <v/>
      </c>
      <c r="B2035" s="1" t="str">
        <f>IF(G2035="","",IF(LEFT(VLOOKUP(G2035,官網匯出!A:AQ,43,0),2)="wf",VLOOKUP(VLOOKUP(G2035,官網匯出!A:AQ,43,0),團名!$I$1:$K$12,2,FALSE),"N0071"))</f>
        <v/>
      </c>
      <c r="C2035" s="1" t="str">
        <f>IFERROR(VLOOKUP(官網匯出!D2035,團名!E:G,3,FALSE),"")</f>
        <v/>
      </c>
      <c r="D2035" s="1" t="str">
        <f t="shared" si="352"/>
        <v/>
      </c>
      <c r="E2035" s="1" t="str">
        <f t="shared" si="353"/>
        <v/>
      </c>
      <c r="F2035" s="1" t="str">
        <f>IF(官網匯出!F2035="已付款","","B0012")</f>
        <v>B0012</v>
      </c>
      <c r="G2035" s="1" t="str">
        <f>IF(官網匯出!A2035="","",官網匯出!A2035)</f>
        <v/>
      </c>
      <c r="H2035" s="3" t="str">
        <f>IF(官網匯出!B2035="","",官網匯出!B2035)</f>
        <v/>
      </c>
      <c r="I2035" s="1" t="str">
        <f>IF(官網匯出!C2035="","",官網匯出!C2035)</f>
        <v/>
      </c>
      <c r="J2035" s="1" t="str">
        <f>IF(官網匯出!D2035="","",官網匯出!D2035)</f>
        <v/>
      </c>
      <c r="K2035" s="3" t="str">
        <f>IF(官網匯出!E2035="","",官網匯出!E2035)</f>
        <v/>
      </c>
      <c r="L2035" s="1" t="str">
        <f>IF(官網匯出!F2035="","",官網匯出!F2035)</f>
        <v/>
      </c>
      <c r="M2035" s="1" t="str">
        <f>IF(官網匯出!G2035="","",官網匯出!G2035)</f>
        <v/>
      </c>
      <c r="N2035" s="1" t="str">
        <f>IF(官網匯出!H2035="","",官網匯出!H2035)</f>
        <v/>
      </c>
      <c r="P2035" s="1" t="str">
        <f>IF(官網匯出!J2035="","",RIGHT(官網匯出!J2035,LEN(官網匯出!J2035)-2))</f>
        <v/>
      </c>
      <c r="Q2035" s="1" t="str">
        <f>IF(官網匯出!K2035="","",官網匯出!K2035)</f>
        <v/>
      </c>
      <c r="R2035" s="1" t="str">
        <f>IF(官網匯出!L2035="","",官網匯出!L2035)</f>
        <v/>
      </c>
      <c r="S2035" s="1" t="str">
        <f>IF(官網匯出!M2035="","",官網匯出!M2035)</f>
        <v/>
      </c>
      <c r="T2035" s="1" t="str">
        <f>IF(官網匯出!N2035="","",官網匯出!N2035)</f>
        <v/>
      </c>
      <c r="U2035" s="1" t="str">
        <f>IF(官網匯出!O2035="","",官網匯出!O2035)</f>
        <v/>
      </c>
      <c r="V2035" s="1" t="str">
        <f>IF(官網匯出!P2035="",IF(G2035="","",0),官網匯出!P2035)</f>
        <v/>
      </c>
      <c r="W2035" s="1" t="str">
        <f>IF(官網匯出!Q2035="",IF(G2035="","",0),官網匯出!Q2035)</f>
        <v/>
      </c>
      <c r="X2035" s="1" t="str">
        <f>IF(官網匯出!R2035="","",官網匯出!R2035)</f>
        <v/>
      </c>
      <c r="Y2035" s="1" t="str">
        <f>IF(官網匯出!S2035="","",官網匯出!S2035)</f>
        <v/>
      </c>
      <c r="Z2035" s="1" t="str">
        <f>IF(G2035="","",官網匯出!T2035)</f>
        <v/>
      </c>
      <c r="AA2035" s="1" t="str">
        <f>IF(G2035="","",官網匯出!AK2035)</f>
        <v/>
      </c>
      <c r="AB2035" s="1" t="str">
        <f>IF(G2035="","",IF(官網匯出!V2035="","",官網匯出!V2035))</f>
        <v/>
      </c>
      <c r="AJ2035" s="1" t="str">
        <f>IF(G2035="","",IF(官網匯出!AE2035="","",官網匯出!AE2035))</f>
        <v/>
      </c>
      <c r="AK2035" s="1" t="str">
        <f>IF(G2035="","",IF(官網匯出!AD2035="","",官網匯出!AD2035))</f>
        <v/>
      </c>
      <c r="AL2035" s="1" t="str">
        <f t="shared" si="354"/>
        <v>0</v>
      </c>
      <c r="AM2035" s="1" t="str">
        <f>IF(官網匯出!AG2035="","",官網匯出!AG2035)</f>
        <v/>
      </c>
      <c r="AN2035" s="1" t="str">
        <f>IF(G2035="","",IF(官網匯出!AH2035="","",官網匯出!AH2035))</f>
        <v/>
      </c>
      <c r="AO2035" s="14" t="str">
        <f t="shared" si="355"/>
        <v/>
      </c>
      <c r="AP2035" s="14" t="str">
        <f t="shared" si="356"/>
        <v>1</v>
      </c>
      <c r="AQ2035" s="14" t="str">
        <f t="shared" si="357"/>
        <v>0</v>
      </c>
      <c r="AR2035" s="1" t="str">
        <f t="shared" si="358"/>
        <v/>
      </c>
      <c r="AS2035" s="1" t="str">
        <f t="shared" si="359"/>
        <v/>
      </c>
      <c r="AT2035" s="1" t="str">
        <f t="shared" si="360"/>
        <v/>
      </c>
      <c r="AU2035" s="1" t="str">
        <f t="shared" si="351"/>
        <v/>
      </c>
      <c r="AV2035" s="1" t="e">
        <f>IF(VLOOKUP(G2035,官網匯出!A:AQ,42,FALSE)="","[黃金盾官網]",VLOOKUP(G2035,官網匯出!A:AQ,42,FALSE))</f>
        <v>#N/A</v>
      </c>
      <c r="AW2035" s="1" t="e">
        <f>IF(LEFT(VLOOKUP(G2035,官網匯出!A:AS,43,FALSE),2)="","web",LEFT(VLOOKUP(G2035,官網匯出!A:AS,43,FALSE),2))</f>
        <v>#N/A</v>
      </c>
      <c r="AX2035" s="1" t="str">
        <f t="shared" si="361"/>
        <v>O</v>
      </c>
    </row>
    <row r="2036" spans="1:50">
      <c r="A2036" s="1" t="str">
        <f>IF(G2036="","",VLOOKUP(官網轉換!AW2036,團名!A:B,2,FALSE))</f>
        <v/>
      </c>
      <c r="B2036" s="1" t="str">
        <f>IF(G2036="","",IF(LEFT(VLOOKUP(G2036,官網匯出!A:AQ,43,0),2)="wf",VLOOKUP(VLOOKUP(G2036,官網匯出!A:AQ,43,0),團名!$I$1:$K$12,2,FALSE),"N0071"))</f>
        <v/>
      </c>
      <c r="C2036" s="1" t="str">
        <f>IFERROR(VLOOKUP(官網匯出!D2036,團名!E:G,3,FALSE),"")</f>
        <v/>
      </c>
      <c r="D2036" s="1" t="str">
        <f t="shared" si="352"/>
        <v/>
      </c>
      <c r="E2036" s="1" t="str">
        <f t="shared" si="353"/>
        <v/>
      </c>
      <c r="F2036" s="1" t="str">
        <f>IF(官網匯出!F2036="已付款","","B0012")</f>
        <v>B0012</v>
      </c>
      <c r="G2036" s="1" t="str">
        <f>IF(官網匯出!A2036="","",官網匯出!A2036)</f>
        <v/>
      </c>
      <c r="H2036" s="3" t="str">
        <f>IF(官網匯出!B2036="","",官網匯出!B2036)</f>
        <v/>
      </c>
      <c r="I2036" s="1" t="str">
        <f>IF(官網匯出!C2036="","",官網匯出!C2036)</f>
        <v/>
      </c>
      <c r="J2036" s="1" t="str">
        <f>IF(官網匯出!D2036="","",官網匯出!D2036)</f>
        <v/>
      </c>
      <c r="K2036" s="3" t="str">
        <f>IF(官網匯出!E2036="","",官網匯出!E2036)</f>
        <v/>
      </c>
      <c r="L2036" s="1" t="str">
        <f>IF(官網匯出!F2036="","",官網匯出!F2036)</f>
        <v/>
      </c>
      <c r="M2036" s="1" t="str">
        <f>IF(官網匯出!G2036="","",官網匯出!G2036)</f>
        <v/>
      </c>
      <c r="N2036" s="1" t="str">
        <f>IF(官網匯出!H2036="","",官網匯出!H2036)</f>
        <v/>
      </c>
      <c r="P2036" s="1" t="str">
        <f>IF(官網匯出!J2036="","",RIGHT(官網匯出!J2036,LEN(官網匯出!J2036)-2))</f>
        <v/>
      </c>
      <c r="Q2036" s="1" t="str">
        <f>IF(官網匯出!K2036="","",官網匯出!K2036)</f>
        <v/>
      </c>
      <c r="R2036" s="1" t="str">
        <f>IF(官網匯出!L2036="","",官網匯出!L2036)</f>
        <v/>
      </c>
      <c r="S2036" s="1" t="str">
        <f>IF(官網匯出!M2036="","",官網匯出!M2036)</f>
        <v/>
      </c>
      <c r="T2036" s="1" t="str">
        <f>IF(官網匯出!N2036="","",官網匯出!N2036)</f>
        <v/>
      </c>
      <c r="U2036" s="1" t="str">
        <f>IF(官網匯出!O2036="","",官網匯出!O2036)</f>
        <v/>
      </c>
      <c r="V2036" s="1" t="str">
        <f>IF(官網匯出!P2036="",IF(G2036="","",0),官網匯出!P2036)</f>
        <v/>
      </c>
      <c r="W2036" s="1" t="str">
        <f>IF(官網匯出!Q2036="",IF(G2036="","",0),官網匯出!Q2036)</f>
        <v/>
      </c>
      <c r="X2036" s="1" t="str">
        <f>IF(官網匯出!R2036="","",官網匯出!R2036)</f>
        <v/>
      </c>
      <c r="Y2036" s="1" t="str">
        <f>IF(官網匯出!S2036="","",官網匯出!S2036)</f>
        <v/>
      </c>
      <c r="Z2036" s="1" t="str">
        <f>IF(G2036="","",官網匯出!T2036)</f>
        <v/>
      </c>
      <c r="AA2036" s="1" t="str">
        <f>IF(G2036="","",官網匯出!AK2036)</f>
        <v/>
      </c>
      <c r="AB2036" s="1" t="str">
        <f>IF(G2036="","",IF(官網匯出!V2036="","",官網匯出!V2036))</f>
        <v/>
      </c>
      <c r="AJ2036" s="1" t="str">
        <f>IF(G2036="","",IF(官網匯出!AE2036="","",官網匯出!AE2036))</f>
        <v/>
      </c>
      <c r="AK2036" s="1" t="str">
        <f>IF(G2036="","",IF(官網匯出!AD2036="","",官網匯出!AD2036))</f>
        <v/>
      </c>
      <c r="AL2036" s="1" t="str">
        <f t="shared" si="354"/>
        <v>0</v>
      </c>
      <c r="AM2036" s="1" t="str">
        <f>IF(官網匯出!AG2036="","",官網匯出!AG2036)</f>
        <v/>
      </c>
      <c r="AN2036" s="1" t="str">
        <f>IF(G2036="","",IF(官網匯出!AH2036="","",官網匯出!AH2036))</f>
        <v/>
      </c>
      <c r="AO2036" s="14" t="str">
        <f t="shared" si="355"/>
        <v/>
      </c>
      <c r="AP2036" s="14" t="str">
        <f t="shared" si="356"/>
        <v>1</v>
      </c>
      <c r="AQ2036" s="14" t="str">
        <f t="shared" si="357"/>
        <v>0</v>
      </c>
      <c r="AR2036" s="1" t="str">
        <f t="shared" si="358"/>
        <v/>
      </c>
      <c r="AS2036" s="1" t="str">
        <f t="shared" si="359"/>
        <v/>
      </c>
      <c r="AT2036" s="1" t="str">
        <f t="shared" si="360"/>
        <v/>
      </c>
      <c r="AU2036" s="1" t="str">
        <f t="shared" si="351"/>
        <v/>
      </c>
      <c r="AV2036" s="1" t="e">
        <f>IF(VLOOKUP(G2036,官網匯出!A:AQ,42,FALSE)="","[黃金盾官網]",VLOOKUP(G2036,官網匯出!A:AQ,42,FALSE))</f>
        <v>#N/A</v>
      </c>
      <c r="AW2036" s="1" t="e">
        <f>IF(LEFT(VLOOKUP(G2036,官網匯出!A:AS,43,FALSE),2)="","web",LEFT(VLOOKUP(G2036,官網匯出!A:AS,43,FALSE),2))</f>
        <v>#N/A</v>
      </c>
      <c r="AX2036" s="1" t="str">
        <f t="shared" si="361"/>
        <v>O</v>
      </c>
    </row>
    <row r="2037" spans="1:50">
      <c r="A2037" s="1" t="str">
        <f>IF(G2037="","",VLOOKUP(官網轉換!AW2037,團名!A:B,2,FALSE))</f>
        <v/>
      </c>
      <c r="B2037" s="1" t="str">
        <f>IF(G2037="","",IF(LEFT(VLOOKUP(G2037,官網匯出!A:AQ,43,0),2)="wf",VLOOKUP(VLOOKUP(G2037,官網匯出!A:AQ,43,0),團名!$I$1:$K$12,2,FALSE),"N0071"))</f>
        <v/>
      </c>
      <c r="C2037" s="1" t="str">
        <f>IFERROR(VLOOKUP(官網匯出!D2037,團名!E:G,3,FALSE),"")</f>
        <v/>
      </c>
      <c r="D2037" s="1" t="str">
        <f t="shared" si="352"/>
        <v/>
      </c>
      <c r="E2037" s="1" t="str">
        <f t="shared" si="353"/>
        <v/>
      </c>
      <c r="F2037" s="1" t="str">
        <f>IF(官網匯出!F2037="已付款","","B0012")</f>
        <v>B0012</v>
      </c>
      <c r="G2037" s="1" t="str">
        <f>IF(官網匯出!A2037="","",官網匯出!A2037)</f>
        <v/>
      </c>
      <c r="H2037" s="3" t="str">
        <f>IF(官網匯出!B2037="","",官網匯出!B2037)</f>
        <v/>
      </c>
      <c r="I2037" s="1" t="str">
        <f>IF(官網匯出!C2037="","",官網匯出!C2037)</f>
        <v/>
      </c>
      <c r="J2037" s="1" t="str">
        <f>IF(官網匯出!D2037="","",官網匯出!D2037)</f>
        <v/>
      </c>
      <c r="K2037" s="3" t="str">
        <f>IF(官網匯出!E2037="","",官網匯出!E2037)</f>
        <v/>
      </c>
      <c r="L2037" s="1" t="str">
        <f>IF(官網匯出!F2037="","",官網匯出!F2037)</f>
        <v/>
      </c>
      <c r="M2037" s="1" t="str">
        <f>IF(官網匯出!G2037="","",官網匯出!G2037)</f>
        <v/>
      </c>
      <c r="N2037" s="1" t="str">
        <f>IF(官網匯出!H2037="","",官網匯出!H2037)</f>
        <v/>
      </c>
      <c r="P2037" s="1" t="str">
        <f>IF(官網匯出!J2037="","",RIGHT(官網匯出!J2037,LEN(官網匯出!J2037)-2))</f>
        <v/>
      </c>
      <c r="Q2037" s="1" t="str">
        <f>IF(官網匯出!K2037="","",官網匯出!K2037)</f>
        <v/>
      </c>
      <c r="R2037" s="1" t="str">
        <f>IF(官網匯出!L2037="","",官網匯出!L2037)</f>
        <v/>
      </c>
      <c r="S2037" s="1" t="str">
        <f>IF(官網匯出!M2037="","",官網匯出!M2037)</f>
        <v/>
      </c>
      <c r="T2037" s="1" t="str">
        <f>IF(官網匯出!N2037="","",官網匯出!N2037)</f>
        <v/>
      </c>
      <c r="U2037" s="1" t="str">
        <f>IF(官網匯出!O2037="","",官網匯出!O2037)</f>
        <v/>
      </c>
      <c r="V2037" s="1" t="str">
        <f>IF(官網匯出!P2037="",IF(G2037="","",0),官網匯出!P2037)</f>
        <v/>
      </c>
      <c r="W2037" s="1" t="str">
        <f>IF(官網匯出!Q2037="",IF(G2037="","",0),官網匯出!Q2037)</f>
        <v/>
      </c>
      <c r="X2037" s="1" t="str">
        <f>IF(官網匯出!R2037="","",官網匯出!R2037)</f>
        <v/>
      </c>
      <c r="Y2037" s="1" t="str">
        <f>IF(官網匯出!S2037="","",官網匯出!S2037)</f>
        <v/>
      </c>
      <c r="Z2037" s="1" t="str">
        <f>IF(G2037="","",官網匯出!T2037)</f>
        <v/>
      </c>
      <c r="AA2037" s="1" t="str">
        <f>IF(G2037="","",官網匯出!AK2037)</f>
        <v/>
      </c>
      <c r="AB2037" s="1" t="str">
        <f>IF(G2037="","",IF(官網匯出!V2037="","",官網匯出!V2037))</f>
        <v/>
      </c>
      <c r="AJ2037" s="1" t="str">
        <f>IF(G2037="","",IF(官網匯出!AE2037="","",官網匯出!AE2037))</f>
        <v/>
      </c>
      <c r="AK2037" s="1" t="str">
        <f>IF(G2037="","",IF(官網匯出!AD2037="","",官網匯出!AD2037))</f>
        <v/>
      </c>
      <c r="AL2037" s="1" t="str">
        <f t="shared" si="354"/>
        <v>0</v>
      </c>
      <c r="AM2037" s="1" t="str">
        <f>IF(官網匯出!AG2037="","",官網匯出!AG2037)</f>
        <v/>
      </c>
      <c r="AN2037" s="1" t="str">
        <f>IF(G2037="","",IF(官網匯出!AH2037="","",官網匯出!AH2037))</f>
        <v/>
      </c>
      <c r="AO2037" s="14" t="str">
        <f t="shared" si="355"/>
        <v/>
      </c>
      <c r="AP2037" s="14" t="str">
        <f t="shared" si="356"/>
        <v>1</v>
      </c>
      <c r="AQ2037" s="14" t="str">
        <f t="shared" si="357"/>
        <v>0</v>
      </c>
      <c r="AR2037" s="1" t="str">
        <f t="shared" si="358"/>
        <v/>
      </c>
      <c r="AS2037" s="1" t="str">
        <f t="shared" si="359"/>
        <v/>
      </c>
      <c r="AT2037" s="1" t="str">
        <f t="shared" si="360"/>
        <v/>
      </c>
      <c r="AU2037" s="1" t="str">
        <f t="shared" si="351"/>
        <v/>
      </c>
      <c r="AV2037" s="1" t="e">
        <f>IF(VLOOKUP(G2037,官網匯出!A:AQ,42,FALSE)="","[黃金盾官網]",VLOOKUP(G2037,官網匯出!A:AQ,42,FALSE))</f>
        <v>#N/A</v>
      </c>
      <c r="AW2037" s="1" t="e">
        <f>IF(LEFT(VLOOKUP(G2037,官網匯出!A:AS,43,FALSE),2)="","web",LEFT(VLOOKUP(G2037,官網匯出!A:AS,43,FALSE),2))</f>
        <v>#N/A</v>
      </c>
      <c r="AX2037" s="1" t="str">
        <f t="shared" si="361"/>
        <v>O</v>
      </c>
    </row>
    <row r="2038" spans="1:50">
      <c r="A2038" s="1" t="str">
        <f>IF(G2038="","",VLOOKUP(官網轉換!AW2038,團名!A:B,2,FALSE))</f>
        <v/>
      </c>
      <c r="B2038" s="1" t="str">
        <f>IF(G2038="","",IF(LEFT(VLOOKUP(G2038,官網匯出!A:AQ,43,0),2)="wf",VLOOKUP(VLOOKUP(G2038,官網匯出!A:AQ,43,0),團名!$I$1:$K$12,2,FALSE),"N0071"))</f>
        <v/>
      </c>
      <c r="C2038" s="1" t="str">
        <f>IFERROR(VLOOKUP(官網匯出!D2038,團名!E:G,3,FALSE),"")</f>
        <v/>
      </c>
      <c r="D2038" s="1" t="str">
        <f t="shared" si="352"/>
        <v/>
      </c>
      <c r="E2038" s="1" t="str">
        <f t="shared" si="353"/>
        <v/>
      </c>
      <c r="F2038" s="1" t="str">
        <f>IF(官網匯出!F2038="已付款","","B0012")</f>
        <v>B0012</v>
      </c>
      <c r="G2038" s="1" t="str">
        <f>IF(官網匯出!A2038="","",官網匯出!A2038)</f>
        <v/>
      </c>
      <c r="H2038" s="3" t="str">
        <f>IF(官網匯出!B2038="","",官網匯出!B2038)</f>
        <v/>
      </c>
      <c r="I2038" s="1" t="str">
        <f>IF(官網匯出!C2038="","",官網匯出!C2038)</f>
        <v/>
      </c>
      <c r="J2038" s="1" t="str">
        <f>IF(官網匯出!D2038="","",官網匯出!D2038)</f>
        <v/>
      </c>
      <c r="K2038" s="3" t="str">
        <f>IF(官網匯出!E2038="","",官網匯出!E2038)</f>
        <v/>
      </c>
      <c r="L2038" s="1" t="str">
        <f>IF(官網匯出!F2038="","",官網匯出!F2038)</f>
        <v/>
      </c>
      <c r="M2038" s="1" t="str">
        <f>IF(官網匯出!G2038="","",官網匯出!G2038)</f>
        <v/>
      </c>
      <c r="N2038" s="1" t="str">
        <f>IF(官網匯出!H2038="","",官網匯出!H2038)</f>
        <v/>
      </c>
      <c r="P2038" s="1" t="str">
        <f>IF(官網匯出!J2038="","",RIGHT(官網匯出!J2038,LEN(官網匯出!J2038)-2))</f>
        <v/>
      </c>
      <c r="Q2038" s="1" t="str">
        <f>IF(官網匯出!K2038="","",官網匯出!K2038)</f>
        <v/>
      </c>
      <c r="R2038" s="1" t="str">
        <f>IF(官網匯出!L2038="","",官網匯出!L2038)</f>
        <v/>
      </c>
      <c r="S2038" s="1" t="str">
        <f>IF(官網匯出!M2038="","",官網匯出!M2038)</f>
        <v/>
      </c>
      <c r="T2038" s="1" t="str">
        <f>IF(官網匯出!N2038="","",官網匯出!N2038)</f>
        <v/>
      </c>
      <c r="U2038" s="1" t="str">
        <f>IF(官網匯出!O2038="","",官網匯出!O2038)</f>
        <v/>
      </c>
      <c r="V2038" s="1" t="str">
        <f>IF(官網匯出!P2038="",IF(G2038="","",0),官網匯出!P2038)</f>
        <v/>
      </c>
      <c r="W2038" s="1" t="str">
        <f>IF(官網匯出!Q2038="",IF(G2038="","",0),官網匯出!Q2038)</f>
        <v/>
      </c>
      <c r="X2038" s="1" t="str">
        <f>IF(官網匯出!R2038="","",官網匯出!R2038)</f>
        <v/>
      </c>
      <c r="Y2038" s="1" t="str">
        <f>IF(官網匯出!S2038="","",官網匯出!S2038)</f>
        <v/>
      </c>
      <c r="Z2038" s="1" t="str">
        <f>IF(G2038="","",官網匯出!T2038)</f>
        <v/>
      </c>
      <c r="AA2038" s="1" t="str">
        <f>IF(G2038="","",官網匯出!AK2038)</f>
        <v/>
      </c>
      <c r="AB2038" s="1" t="str">
        <f>IF(G2038="","",IF(官網匯出!V2038="","",官網匯出!V2038))</f>
        <v/>
      </c>
      <c r="AJ2038" s="1" t="str">
        <f>IF(G2038="","",IF(官網匯出!AE2038="","",官網匯出!AE2038))</f>
        <v/>
      </c>
      <c r="AK2038" s="1" t="str">
        <f>IF(G2038="","",IF(官網匯出!AD2038="","",官網匯出!AD2038))</f>
        <v/>
      </c>
      <c r="AL2038" s="1" t="str">
        <f t="shared" si="354"/>
        <v>0</v>
      </c>
      <c r="AM2038" s="1" t="str">
        <f>IF(官網匯出!AG2038="","",官網匯出!AG2038)</f>
        <v/>
      </c>
      <c r="AN2038" s="1" t="str">
        <f>IF(G2038="","",IF(官網匯出!AH2038="","",官網匯出!AH2038))</f>
        <v/>
      </c>
      <c r="AO2038" s="14" t="str">
        <f t="shared" si="355"/>
        <v/>
      </c>
      <c r="AP2038" s="14" t="str">
        <f t="shared" si="356"/>
        <v>1</v>
      </c>
      <c r="AQ2038" s="14" t="str">
        <f t="shared" si="357"/>
        <v>0</v>
      </c>
      <c r="AR2038" s="1" t="str">
        <f t="shared" si="358"/>
        <v/>
      </c>
      <c r="AS2038" s="1" t="str">
        <f t="shared" si="359"/>
        <v/>
      </c>
      <c r="AT2038" s="1" t="str">
        <f t="shared" si="360"/>
        <v/>
      </c>
      <c r="AU2038" s="1" t="str">
        <f t="shared" si="351"/>
        <v/>
      </c>
      <c r="AV2038" s="1" t="e">
        <f>IF(VLOOKUP(G2038,官網匯出!A:AQ,42,FALSE)="","[黃金盾官網]",VLOOKUP(G2038,官網匯出!A:AQ,42,FALSE))</f>
        <v>#N/A</v>
      </c>
      <c r="AW2038" s="1" t="e">
        <f>IF(LEFT(VLOOKUP(G2038,官網匯出!A:AS,43,FALSE),2)="","web",LEFT(VLOOKUP(G2038,官網匯出!A:AS,43,FALSE),2))</f>
        <v>#N/A</v>
      </c>
      <c r="AX2038" s="1" t="str">
        <f t="shared" si="361"/>
        <v>O</v>
      </c>
    </row>
    <row r="2039" spans="1:50">
      <c r="A2039" s="1" t="str">
        <f>IF(G2039="","",VLOOKUP(官網轉換!AW2039,團名!A:B,2,FALSE))</f>
        <v/>
      </c>
      <c r="B2039" s="1" t="str">
        <f>IF(G2039="","",IF(LEFT(VLOOKUP(G2039,官網匯出!A:AQ,43,0),2)="wf",VLOOKUP(VLOOKUP(G2039,官網匯出!A:AQ,43,0),團名!$I$1:$K$12,2,FALSE),"N0071"))</f>
        <v/>
      </c>
      <c r="C2039" s="1" t="str">
        <f>IFERROR(VLOOKUP(官網匯出!D2039,團名!E:G,3,FALSE),"")</f>
        <v/>
      </c>
      <c r="D2039" s="1" t="str">
        <f t="shared" si="352"/>
        <v/>
      </c>
      <c r="E2039" s="1" t="str">
        <f t="shared" si="353"/>
        <v/>
      </c>
      <c r="F2039" s="1" t="str">
        <f>IF(官網匯出!F2039="已付款","","B0012")</f>
        <v>B0012</v>
      </c>
      <c r="G2039" s="1" t="str">
        <f>IF(官網匯出!A2039="","",官網匯出!A2039)</f>
        <v/>
      </c>
      <c r="H2039" s="3" t="str">
        <f>IF(官網匯出!B2039="","",官網匯出!B2039)</f>
        <v/>
      </c>
      <c r="I2039" s="1" t="str">
        <f>IF(官網匯出!C2039="","",官網匯出!C2039)</f>
        <v/>
      </c>
      <c r="J2039" s="1" t="str">
        <f>IF(官網匯出!D2039="","",官網匯出!D2039)</f>
        <v/>
      </c>
      <c r="K2039" s="3" t="str">
        <f>IF(官網匯出!E2039="","",官網匯出!E2039)</f>
        <v/>
      </c>
      <c r="L2039" s="1" t="str">
        <f>IF(官網匯出!F2039="","",官網匯出!F2039)</f>
        <v/>
      </c>
      <c r="M2039" s="1" t="str">
        <f>IF(官網匯出!G2039="","",官網匯出!G2039)</f>
        <v/>
      </c>
      <c r="N2039" s="1" t="str">
        <f>IF(官網匯出!H2039="","",官網匯出!H2039)</f>
        <v/>
      </c>
      <c r="P2039" s="1" t="str">
        <f>IF(官網匯出!J2039="","",RIGHT(官網匯出!J2039,LEN(官網匯出!J2039)-2))</f>
        <v/>
      </c>
      <c r="Q2039" s="1" t="str">
        <f>IF(官網匯出!K2039="","",官網匯出!K2039)</f>
        <v/>
      </c>
      <c r="R2039" s="1" t="str">
        <f>IF(官網匯出!L2039="","",官網匯出!L2039)</f>
        <v/>
      </c>
      <c r="S2039" s="1" t="str">
        <f>IF(官網匯出!M2039="","",官網匯出!M2039)</f>
        <v/>
      </c>
      <c r="T2039" s="1" t="str">
        <f>IF(官網匯出!N2039="","",官網匯出!N2039)</f>
        <v/>
      </c>
      <c r="U2039" s="1" t="str">
        <f>IF(官網匯出!O2039="","",官網匯出!O2039)</f>
        <v/>
      </c>
      <c r="V2039" s="1" t="str">
        <f>IF(官網匯出!P2039="",IF(G2039="","",0),官網匯出!P2039)</f>
        <v/>
      </c>
      <c r="W2039" s="1" t="str">
        <f>IF(官網匯出!Q2039="",IF(G2039="","",0),官網匯出!Q2039)</f>
        <v/>
      </c>
      <c r="X2039" s="1" t="str">
        <f>IF(官網匯出!R2039="","",官網匯出!R2039)</f>
        <v/>
      </c>
      <c r="Y2039" s="1" t="str">
        <f>IF(官網匯出!S2039="","",官網匯出!S2039)</f>
        <v/>
      </c>
      <c r="Z2039" s="1" t="str">
        <f>IF(G2039="","",官網匯出!T2039)</f>
        <v/>
      </c>
      <c r="AA2039" s="1" t="str">
        <f>IF(G2039="","",官網匯出!AK2039)</f>
        <v/>
      </c>
      <c r="AB2039" s="1" t="str">
        <f>IF(G2039="","",IF(官網匯出!V2039="","",官網匯出!V2039))</f>
        <v/>
      </c>
      <c r="AJ2039" s="1" t="str">
        <f>IF(G2039="","",IF(官網匯出!AE2039="","",官網匯出!AE2039))</f>
        <v/>
      </c>
      <c r="AK2039" s="1" t="str">
        <f>IF(G2039="","",IF(官網匯出!AD2039="","",官網匯出!AD2039))</f>
        <v/>
      </c>
      <c r="AL2039" s="1" t="str">
        <f t="shared" si="354"/>
        <v>0</v>
      </c>
      <c r="AM2039" s="1" t="str">
        <f>IF(官網匯出!AG2039="","",官網匯出!AG2039)</f>
        <v/>
      </c>
      <c r="AN2039" s="1" t="str">
        <f>IF(G2039="","",IF(官網匯出!AH2039="","",官網匯出!AH2039))</f>
        <v/>
      </c>
      <c r="AO2039" s="14" t="str">
        <f t="shared" si="355"/>
        <v/>
      </c>
      <c r="AP2039" s="14" t="str">
        <f t="shared" si="356"/>
        <v>1</v>
      </c>
      <c r="AQ2039" s="14" t="str">
        <f t="shared" si="357"/>
        <v>0</v>
      </c>
      <c r="AR2039" s="1" t="str">
        <f t="shared" si="358"/>
        <v/>
      </c>
      <c r="AS2039" s="1" t="str">
        <f t="shared" si="359"/>
        <v/>
      </c>
      <c r="AT2039" s="1" t="str">
        <f t="shared" si="360"/>
        <v/>
      </c>
      <c r="AU2039" s="1" t="str">
        <f t="shared" si="351"/>
        <v/>
      </c>
      <c r="AV2039" s="1" t="e">
        <f>IF(VLOOKUP(G2039,官網匯出!A:AQ,42,FALSE)="","[黃金盾官網]",VLOOKUP(G2039,官網匯出!A:AQ,42,FALSE))</f>
        <v>#N/A</v>
      </c>
      <c r="AW2039" s="1" t="e">
        <f>IF(LEFT(VLOOKUP(G2039,官網匯出!A:AS,43,FALSE),2)="","web",LEFT(VLOOKUP(G2039,官網匯出!A:AS,43,FALSE),2))</f>
        <v>#N/A</v>
      </c>
      <c r="AX2039" s="1" t="str">
        <f t="shared" si="361"/>
        <v>O</v>
      </c>
    </row>
    <row r="2040" spans="1:50">
      <c r="A2040" s="1" t="str">
        <f>IF(G2040="","",VLOOKUP(官網轉換!AW2040,團名!A:B,2,FALSE))</f>
        <v/>
      </c>
      <c r="B2040" s="1" t="str">
        <f>IF(G2040="","",IF(LEFT(VLOOKUP(G2040,官網匯出!A:AQ,43,0),2)="wf",VLOOKUP(VLOOKUP(G2040,官網匯出!A:AQ,43,0),團名!$I$1:$K$12,2,FALSE),"N0071"))</f>
        <v/>
      </c>
      <c r="C2040" s="1" t="str">
        <f>IFERROR(VLOOKUP(官網匯出!D2040,團名!E:G,3,FALSE),"")</f>
        <v/>
      </c>
      <c r="D2040" s="1" t="str">
        <f t="shared" si="352"/>
        <v/>
      </c>
      <c r="E2040" s="1" t="str">
        <f t="shared" si="353"/>
        <v/>
      </c>
      <c r="F2040" s="1" t="str">
        <f>IF(官網匯出!F2040="已付款","","B0012")</f>
        <v>B0012</v>
      </c>
      <c r="G2040" s="1" t="str">
        <f>IF(官網匯出!A2040="","",官網匯出!A2040)</f>
        <v/>
      </c>
      <c r="H2040" s="3" t="str">
        <f>IF(官網匯出!B2040="","",官網匯出!B2040)</f>
        <v/>
      </c>
      <c r="I2040" s="1" t="str">
        <f>IF(官網匯出!C2040="","",官網匯出!C2040)</f>
        <v/>
      </c>
      <c r="J2040" s="1" t="str">
        <f>IF(官網匯出!D2040="","",官網匯出!D2040)</f>
        <v/>
      </c>
      <c r="K2040" s="3" t="str">
        <f>IF(官網匯出!E2040="","",官網匯出!E2040)</f>
        <v/>
      </c>
      <c r="L2040" s="1" t="str">
        <f>IF(官網匯出!F2040="","",官網匯出!F2040)</f>
        <v/>
      </c>
      <c r="M2040" s="1" t="str">
        <f>IF(官網匯出!G2040="","",官網匯出!G2040)</f>
        <v/>
      </c>
      <c r="N2040" s="1" t="str">
        <f>IF(官網匯出!H2040="","",官網匯出!H2040)</f>
        <v/>
      </c>
      <c r="P2040" s="1" t="str">
        <f>IF(官網匯出!J2040="","",RIGHT(官網匯出!J2040,LEN(官網匯出!J2040)-2))</f>
        <v/>
      </c>
      <c r="Q2040" s="1" t="str">
        <f>IF(官網匯出!K2040="","",官網匯出!K2040)</f>
        <v/>
      </c>
      <c r="R2040" s="1" t="str">
        <f>IF(官網匯出!L2040="","",官網匯出!L2040)</f>
        <v/>
      </c>
      <c r="S2040" s="1" t="str">
        <f>IF(官網匯出!M2040="","",官網匯出!M2040)</f>
        <v/>
      </c>
      <c r="T2040" s="1" t="str">
        <f>IF(官網匯出!N2040="","",官網匯出!N2040)</f>
        <v/>
      </c>
      <c r="U2040" s="1" t="str">
        <f>IF(官網匯出!O2040="","",官網匯出!O2040)</f>
        <v/>
      </c>
      <c r="V2040" s="1" t="str">
        <f>IF(官網匯出!P2040="",IF(G2040="","",0),官網匯出!P2040)</f>
        <v/>
      </c>
      <c r="W2040" s="1" t="str">
        <f>IF(官網匯出!Q2040="",IF(G2040="","",0),官網匯出!Q2040)</f>
        <v/>
      </c>
      <c r="X2040" s="1" t="str">
        <f>IF(官網匯出!R2040="","",官網匯出!R2040)</f>
        <v/>
      </c>
      <c r="Y2040" s="1" t="str">
        <f>IF(官網匯出!S2040="","",官網匯出!S2040)</f>
        <v/>
      </c>
      <c r="Z2040" s="1" t="str">
        <f>IF(G2040="","",官網匯出!T2040)</f>
        <v/>
      </c>
      <c r="AA2040" s="1" t="str">
        <f>IF(G2040="","",官網匯出!AK2040)</f>
        <v/>
      </c>
      <c r="AB2040" s="1" t="str">
        <f>IF(G2040="","",IF(官網匯出!V2040="","",官網匯出!V2040))</f>
        <v/>
      </c>
      <c r="AJ2040" s="1" t="str">
        <f>IF(G2040="","",IF(官網匯出!AE2040="","",官網匯出!AE2040))</f>
        <v/>
      </c>
      <c r="AK2040" s="1" t="str">
        <f>IF(G2040="","",IF(官網匯出!AD2040="","",官網匯出!AD2040))</f>
        <v/>
      </c>
      <c r="AL2040" s="1" t="str">
        <f t="shared" si="354"/>
        <v>0</v>
      </c>
      <c r="AM2040" s="1" t="str">
        <f>IF(官網匯出!AG2040="","",官網匯出!AG2040)</f>
        <v/>
      </c>
      <c r="AN2040" s="1" t="str">
        <f>IF(G2040="","",IF(官網匯出!AH2040="","",官網匯出!AH2040))</f>
        <v/>
      </c>
      <c r="AO2040" s="14" t="str">
        <f t="shared" si="355"/>
        <v/>
      </c>
      <c r="AP2040" s="14" t="str">
        <f t="shared" si="356"/>
        <v>1</v>
      </c>
      <c r="AQ2040" s="14" t="str">
        <f t="shared" si="357"/>
        <v>0</v>
      </c>
      <c r="AR2040" s="1" t="str">
        <f t="shared" si="358"/>
        <v/>
      </c>
      <c r="AS2040" s="1" t="str">
        <f t="shared" si="359"/>
        <v/>
      </c>
      <c r="AT2040" s="1" t="str">
        <f t="shared" si="360"/>
        <v/>
      </c>
      <c r="AU2040" s="1" t="str">
        <f t="shared" si="351"/>
        <v/>
      </c>
      <c r="AV2040" s="1" t="e">
        <f>IF(VLOOKUP(G2040,官網匯出!A:AQ,42,FALSE)="","[黃金盾官網]",VLOOKUP(G2040,官網匯出!A:AQ,42,FALSE))</f>
        <v>#N/A</v>
      </c>
      <c r="AW2040" s="1" t="e">
        <f>IF(LEFT(VLOOKUP(G2040,官網匯出!A:AS,43,FALSE),2)="","web",LEFT(VLOOKUP(G2040,官網匯出!A:AS,43,FALSE),2))</f>
        <v>#N/A</v>
      </c>
      <c r="AX2040" s="1" t="str">
        <f t="shared" si="361"/>
        <v>O</v>
      </c>
    </row>
    <row r="2041" spans="1:50">
      <c r="A2041" s="1" t="str">
        <f>IF(G2041="","",VLOOKUP(官網轉換!AW2041,團名!A:B,2,FALSE))</f>
        <v/>
      </c>
      <c r="B2041" s="1" t="str">
        <f>IF(G2041="","",IF(LEFT(VLOOKUP(G2041,官網匯出!A:AQ,43,0),2)="wf",VLOOKUP(VLOOKUP(G2041,官網匯出!A:AQ,43,0),團名!$I$1:$K$12,2,FALSE),"N0071"))</f>
        <v/>
      </c>
      <c r="C2041" s="1" t="str">
        <f>IFERROR(VLOOKUP(官網匯出!D2041,團名!E:G,3,FALSE),"")</f>
        <v/>
      </c>
      <c r="D2041" s="1" t="str">
        <f t="shared" si="352"/>
        <v/>
      </c>
      <c r="E2041" s="1" t="str">
        <f t="shared" si="353"/>
        <v/>
      </c>
      <c r="F2041" s="1" t="str">
        <f>IF(官網匯出!F2041="已付款","","B0012")</f>
        <v>B0012</v>
      </c>
      <c r="G2041" s="1" t="str">
        <f>IF(官網匯出!A2041="","",官網匯出!A2041)</f>
        <v/>
      </c>
      <c r="H2041" s="3" t="str">
        <f>IF(官網匯出!B2041="","",官網匯出!B2041)</f>
        <v/>
      </c>
      <c r="I2041" s="1" t="str">
        <f>IF(官網匯出!C2041="","",官網匯出!C2041)</f>
        <v/>
      </c>
      <c r="J2041" s="1" t="str">
        <f>IF(官網匯出!D2041="","",官網匯出!D2041)</f>
        <v/>
      </c>
      <c r="K2041" s="3" t="str">
        <f>IF(官網匯出!E2041="","",官網匯出!E2041)</f>
        <v/>
      </c>
      <c r="L2041" s="1" t="str">
        <f>IF(官網匯出!F2041="","",官網匯出!F2041)</f>
        <v/>
      </c>
      <c r="M2041" s="1" t="str">
        <f>IF(官網匯出!G2041="","",官網匯出!G2041)</f>
        <v/>
      </c>
      <c r="N2041" s="1" t="str">
        <f>IF(官網匯出!H2041="","",官網匯出!H2041)</f>
        <v/>
      </c>
      <c r="P2041" s="1" t="str">
        <f>IF(官網匯出!J2041="","",RIGHT(官網匯出!J2041,LEN(官網匯出!J2041)-2))</f>
        <v/>
      </c>
      <c r="Q2041" s="1" t="str">
        <f>IF(官網匯出!K2041="","",官網匯出!K2041)</f>
        <v/>
      </c>
      <c r="R2041" s="1" t="str">
        <f>IF(官網匯出!L2041="","",官網匯出!L2041)</f>
        <v/>
      </c>
      <c r="S2041" s="1" t="str">
        <f>IF(官網匯出!M2041="","",官網匯出!M2041)</f>
        <v/>
      </c>
      <c r="T2041" s="1" t="str">
        <f>IF(官網匯出!N2041="","",官網匯出!N2041)</f>
        <v/>
      </c>
      <c r="U2041" s="1" t="str">
        <f>IF(官網匯出!O2041="","",官網匯出!O2041)</f>
        <v/>
      </c>
      <c r="V2041" s="1" t="str">
        <f>IF(官網匯出!P2041="",IF(G2041="","",0),官網匯出!P2041)</f>
        <v/>
      </c>
      <c r="W2041" s="1" t="str">
        <f>IF(官網匯出!Q2041="",IF(G2041="","",0),官網匯出!Q2041)</f>
        <v/>
      </c>
      <c r="X2041" s="1" t="str">
        <f>IF(官網匯出!R2041="","",官網匯出!R2041)</f>
        <v/>
      </c>
      <c r="Y2041" s="1" t="str">
        <f>IF(官網匯出!S2041="","",官網匯出!S2041)</f>
        <v/>
      </c>
      <c r="Z2041" s="1" t="str">
        <f>IF(G2041="","",官網匯出!T2041)</f>
        <v/>
      </c>
      <c r="AA2041" s="1" t="str">
        <f>IF(G2041="","",官網匯出!AK2041)</f>
        <v/>
      </c>
      <c r="AB2041" s="1" t="str">
        <f>IF(G2041="","",IF(官網匯出!V2041="","",官網匯出!V2041))</f>
        <v/>
      </c>
      <c r="AJ2041" s="1" t="str">
        <f>IF(G2041="","",IF(官網匯出!AE2041="","",官網匯出!AE2041))</f>
        <v/>
      </c>
      <c r="AK2041" s="1" t="str">
        <f>IF(G2041="","",IF(官網匯出!AD2041="","",官網匯出!AD2041))</f>
        <v/>
      </c>
      <c r="AL2041" s="1" t="str">
        <f t="shared" si="354"/>
        <v>0</v>
      </c>
      <c r="AM2041" s="1" t="str">
        <f>IF(官網匯出!AG2041="","",官網匯出!AG2041)</f>
        <v/>
      </c>
      <c r="AN2041" s="1" t="str">
        <f>IF(G2041="","",IF(官網匯出!AH2041="","",官網匯出!AH2041))</f>
        <v/>
      </c>
      <c r="AO2041" s="14" t="str">
        <f t="shared" si="355"/>
        <v/>
      </c>
      <c r="AP2041" s="14" t="str">
        <f t="shared" si="356"/>
        <v>1</v>
      </c>
      <c r="AQ2041" s="14" t="str">
        <f t="shared" si="357"/>
        <v>0</v>
      </c>
      <c r="AR2041" s="1" t="str">
        <f t="shared" si="358"/>
        <v/>
      </c>
      <c r="AS2041" s="1" t="str">
        <f t="shared" si="359"/>
        <v/>
      </c>
      <c r="AT2041" s="1" t="str">
        <f t="shared" si="360"/>
        <v/>
      </c>
      <c r="AU2041" s="1" t="str">
        <f t="shared" si="351"/>
        <v/>
      </c>
      <c r="AV2041" s="1" t="e">
        <f>IF(VLOOKUP(G2041,官網匯出!A:AQ,42,FALSE)="","[黃金盾官網]",VLOOKUP(G2041,官網匯出!A:AQ,42,FALSE))</f>
        <v>#N/A</v>
      </c>
      <c r="AW2041" s="1" t="e">
        <f>IF(LEFT(VLOOKUP(G2041,官網匯出!A:AS,43,FALSE),2)="","web",LEFT(VLOOKUP(G2041,官網匯出!A:AS,43,FALSE),2))</f>
        <v>#N/A</v>
      </c>
      <c r="AX2041" s="1" t="str">
        <f t="shared" si="361"/>
        <v>O</v>
      </c>
    </row>
    <row r="2042" spans="1:50">
      <c r="A2042" s="1" t="str">
        <f>IF(G2042="","",VLOOKUP(官網轉換!AW2042,團名!A:B,2,FALSE))</f>
        <v/>
      </c>
      <c r="B2042" s="1" t="str">
        <f>IF(G2042="","",IF(LEFT(VLOOKUP(G2042,官網匯出!A:AQ,43,0),2)="wf",VLOOKUP(VLOOKUP(G2042,官網匯出!A:AQ,43,0),團名!$I$1:$K$12,2,FALSE),"N0071"))</f>
        <v/>
      </c>
      <c r="C2042" s="1" t="str">
        <f>IFERROR(VLOOKUP(官網匯出!D2042,團名!E:G,3,FALSE),"")</f>
        <v/>
      </c>
      <c r="D2042" s="1" t="str">
        <f t="shared" si="352"/>
        <v/>
      </c>
      <c r="E2042" s="1" t="str">
        <f t="shared" si="353"/>
        <v/>
      </c>
      <c r="F2042" s="1" t="str">
        <f>IF(官網匯出!F2042="已付款","","B0012")</f>
        <v>B0012</v>
      </c>
      <c r="G2042" s="1" t="str">
        <f>IF(官網匯出!A2042="","",官網匯出!A2042)</f>
        <v/>
      </c>
      <c r="H2042" s="3" t="str">
        <f>IF(官網匯出!B2042="","",官網匯出!B2042)</f>
        <v/>
      </c>
      <c r="I2042" s="1" t="str">
        <f>IF(官網匯出!C2042="","",官網匯出!C2042)</f>
        <v/>
      </c>
      <c r="J2042" s="1" t="str">
        <f>IF(官網匯出!D2042="","",官網匯出!D2042)</f>
        <v/>
      </c>
      <c r="K2042" s="3" t="str">
        <f>IF(官網匯出!E2042="","",官網匯出!E2042)</f>
        <v/>
      </c>
      <c r="L2042" s="1" t="str">
        <f>IF(官網匯出!F2042="","",官網匯出!F2042)</f>
        <v/>
      </c>
      <c r="M2042" s="1" t="str">
        <f>IF(官網匯出!G2042="","",官網匯出!G2042)</f>
        <v/>
      </c>
      <c r="N2042" s="1" t="str">
        <f>IF(官網匯出!H2042="","",官網匯出!H2042)</f>
        <v/>
      </c>
      <c r="P2042" s="1" t="str">
        <f>IF(官網匯出!J2042="","",RIGHT(官網匯出!J2042,LEN(官網匯出!J2042)-2))</f>
        <v/>
      </c>
      <c r="Q2042" s="1" t="str">
        <f>IF(官網匯出!K2042="","",官網匯出!K2042)</f>
        <v/>
      </c>
      <c r="R2042" s="1" t="str">
        <f>IF(官網匯出!L2042="","",官網匯出!L2042)</f>
        <v/>
      </c>
      <c r="S2042" s="1" t="str">
        <f>IF(官網匯出!M2042="","",官網匯出!M2042)</f>
        <v/>
      </c>
      <c r="T2042" s="1" t="str">
        <f>IF(官網匯出!N2042="","",官網匯出!N2042)</f>
        <v/>
      </c>
      <c r="U2042" s="1" t="str">
        <f>IF(官網匯出!O2042="","",官網匯出!O2042)</f>
        <v/>
      </c>
      <c r="V2042" s="1" t="str">
        <f>IF(官網匯出!P2042="",IF(G2042="","",0),官網匯出!P2042)</f>
        <v/>
      </c>
      <c r="W2042" s="1" t="str">
        <f>IF(官網匯出!Q2042="",IF(G2042="","",0),官網匯出!Q2042)</f>
        <v/>
      </c>
      <c r="X2042" s="1" t="str">
        <f>IF(官網匯出!R2042="","",官網匯出!R2042)</f>
        <v/>
      </c>
      <c r="Y2042" s="1" t="str">
        <f>IF(官網匯出!S2042="","",官網匯出!S2042)</f>
        <v/>
      </c>
      <c r="Z2042" s="1" t="str">
        <f>IF(G2042="","",官網匯出!T2042)</f>
        <v/>
      </c>
      <c r="AA2042" s="1" t="str">
        <f>IF(G2042="","",官網匯出!AK2042)</f>
        <v/>
      </c>
      <c r="AB2042" s="1" t="str">
        <f>IF(G2042="","",IF(官網匯出!V2042="","",官網匯出!V2042))</f>
        <v/>
      </c>
      <c r="AJ2042" s="1" t="str">
        <f>IF(G2042="","",IF(官網匯出!AE2042="","",官網匯出!AE2042))</f>
        <v/>
      </c>
      <c r="AK2042" s="1" t="str">
        <f>IF(G2042="","",IF(官網匯出!AD2042="","",官網匯出!AD2042))</f>
        <v/>
      </c>
      <c r="AL2042" s="1" t="str">
        <f t="shared" si="354"/>
        <v>0</v>
      </c>
      <c r="AM2042" s="1" t="str">
        <f>IF(官網匯出!AG2042="","",官網匯出!AG2042)</f>
        <v/>
      </c>
      <c r="AN2042" s="1" t="str">
        <f>IF(G2042="","",IF(官網匯出!AH2042="","",官網匯出!AH2042))</f>
        <v/>
      </c>
      <c r="AO2042" s="14" t="str">
        <f t="shared" si="355"/>
        <v/>
      </c>
      <c r="AP2042" s="14" t="str">
        <f t="shared" si="356"/>
        <v>1</v>
      </c>
      <c r="AQ2042" s="14" t="str">
        <f t="shared" si="357"/>
        <v>0</v>
      </c>
      <c r="AR2042" s="1" t="str">
        <f t="shared" si="358"/>
        <v/>
      </c>
      <c r="AS2042" s="1" t="str">
        <f t="shared" si="359"/>
        <v/>
      </c>
      <c r="AT2042" s="1" t="str">
        <f t="shared" si="360"/>
        <v/>
      </c>
      <c r="AU2042" s="1" t="str">
        <f t="shared" si="351"/>
        <v/>
      </c>
      <c r="AV2042" s="1" t="e">
        <f>IF(VLOOKUP(G2042,官網匯出!A:AQ,42,FALSE)="","[黃金盾官網]",VLOOKUP(G2042,官網匯出!A:AQ,42,FALSE))</f>
        <v>#N/A</v>
      </c>
      <c r="AW2042" s="1" t="e">
        <f>IF(LEFT(VLOOKUP(G2042,官網匯出!A:AS,43,FALSE),2)="","web",LEFT(VLOOKUP(G2042,官網匯出!A:AS,43,FALSE),2))</f>
        <v>#N/A</v>
      </c>
      <c r="AX2042" s="1" t="str">
        <f t="shared" si="361"/>
        <v>O</v>
      </c>
    </row>
    <row r="2043" spans="1:50">
      <c r="A2043" s="1" t="str">
        <f>IF(G2043="","",VLOOKUP(官網轉換!AW2043,團名!A:B,2,FALSE))</f>
        <v/>
      </c>
      <c r="B2043" s="1" t="str">
        <f>IF(G2043="","",IF(LEFT(VLOOKUP(G2043,官網匯出!A:AQ,43,0),2)="wf",VLOOKUP(VLOOKUP(G2043,官網匯出!A:AQ,43,0),團名!$I$1:$K$12,2,FALSE),"N0071"))</f>
        <v/>
      </c>
      <c r="C2043" s="1" t="str">
        <f>IFERROR(VLOOKUP(官網匯出!D2043,團名!E:G,3,FALSE),"")</f>
        <v/>
      </c>
      <c r="D2043" s="1" t="str">
        <f t="shared" si="352"/>
        <v/>
      </c>
      <c r="E2043" s="1" t="str">
        <f t="shared" si="353"/>
        <v/>
      </c>
      <c r="F2043" s="1" t="str">
        <f>IF(官網匯出!F2043="已付款","","B0012")</f>
        <v>B0012</v>
      </c>
      <c r="G2043" s="1" t="str">
        <f>IF(官網匯出!A2043="","",官網匯出!A2043)</f>
        <v/>
      </c>
      <c r="H2043" s="3" t="str">
        <f>IF(官網匯出!B2043="","",官網匯出!B2043)</f>
        <v/>
      </c>
      <c r="I2043" s="1" t="str">
        <f>IF(官網匯出!C2043="","",官網匯出!C2043)</f>
        <v/>
      </c>
      <c r="J2043" s="1" t="str">
        <f>IF(官網匯出!D2043="","",官網匯出!D2043)</f>
        <v/>
      </c>
      <c r="K2043" s="3" t="str">
        <f>IF(官網匯出!E2043="","",官網匯出!E2043)</f>
        <v/>
      </c>
      <c r="L2043" s="1" t="str">
        <f>IF(官網匯出!F2043="","",官網匯出!F2043)</f>
        <v/>
      </c>
      <c r="M2043" s="1" t="str">
        <f>IF(官網匯出!G2043="","",官網匯出!G2043)</f>
        <v/>
      </c>
      <c r="N2043" s="1" t="str">
        <f>IF(官網匯出!H2043="","",官網匯出!H2043)</f>
        <v/>
      </c>
      <c r="P2043" s="1" t="str">
        <f>IF(官網匯出!J2043="","",RIGHT(官網匯出!J2043,LEN(官網匯出!J2043)-2))</f>
        <v/>
      </c>
      <c r="Q2043" s="1" t="str">
        <f>IF(官網匯出!K2043="","",官網匯出!K2043)</f>
        <v/>
      </c>
      <c r="R2043" s="1" t="str">
        <f>IF(官網匯出!L2043="","",官網匯出!L2043)</f>
        <v/>
      </c>
      <c r="S2043" s="1" t="str">
        <f>IF(官網匯出!M2043="","",官網匯出!M2043)</f>
        <v/>
      </c>
      <c r="T2043" s="1" t="str">
        <f>IF(官網匯出!N2043="","",官網匯出!N2043)</f>
        <v/>
      </c>
      <c r="U2043" s="1" t="str">
        <f>IF(官網匯出!O2043="","",官網匯出!O2043)</f>
        <v/>
      </c>
      <c r="V2043" s="1" t="str">
        <f>IF(官網匯出!P2043="",IF(G2043="","",0),官網匯出!P2043)</f>
        <v/>
      </c>
      <c r="W2043" s="1" t="str">
        <f>IF(官網匯出!Q2043="",IF(G2043="","",0),官網匯出!Q2043)</f>
        <v/>
      </c>
      <c r="X2043" s="1" t="str">
        <f>IF(官網匯出!R2043="","",官網匯出!R2043)</f>
        <v/>
      </c>
      <c r="Y2043" s="1" t="str">
        <f>IF(官網匯出!S2043="","",官網匯出!S2043)</f>
        <v/>
      </c>
      <c r="Z2043" s="1" t="str">
        <f>IF(G2043="","",官網匯出!T2043)</f>
        <v/>
      </c>
      <c r="AA2043" s="1" t="str">
        <f>IF(G2043="","",官網匯出!AK2043)</f>
        <v/>
      </c>
      <c r="AB2043" s="1" t="str">
        <f>IF(G2043="","",IF(官網匯出!V2043="","",官網匯出!V2043))</f>
        <v/>
      </c>
      <c r="AJ2043" s="1" t="str">
        <f>IF(G2043="","",IF(官網匯出!AE2043="","",官網匯出!AE2043))</f>
        <v/>
      </c>
      <c r="AK2043" s="1" t="str">
        <f>IF(G2043="","",IF(官網匯出!AD2043="","",官網匯出!AD2043))</f>
        <v/>
      </c>
      <c r="AL2043" s="1" t="str">
        <f t="shared" si="354"/>
        <v>0</v>
      </c>
      <c r="AM2043" s="1" t="str">
        <f>IF(官網匯出!AG2043="","",官網匯出!AG2043)</f>
        <v/>
      </c>
      <c r="AN2043" s="1" t="str">
        <f>IF(G2043="","",IF(官網匯出!AH2043="","",官網匯出!AH2043))</f>
        <v/>
      </c>
      <c r="AO2043" s="14" t="str">
        <f t="shared" si="355"/>
        <v/>
      </c>
      <c r="AP2043" s="14" t="str">
        <f t="shared" si="356"/>
        <v>1</v>
      </c>
      <c r="AQ2043" s="14" t="str">
        <f t="shared" si="357"/>
        <v>0</v>
      </c>
      <c r="AR2043" s="1" t="str">
        <f t="shared" si="358"/>
        <v/>
      </c>
      <c r="AS2043" s="1" t="str">
        <f t="shared" si="359"/>
        <v/>
      </c>
      <c r="AT2043" s="1" t="str">
        <f t="shared" si="360"/>
        <v/>
      </c>
      <c r="AU2043" s="1" t="str">
        <f t="shared" si="351"/>
        <v/>
      </c>
      <c r="AV2043" s="1" t="e">
        <f>IF(VLOOKUP(G2043,官網匯出!A:AQ,42,FALSE)="","[黃金盾官網]",VLOOKUP(G2043,官網匯出!A:AQ,42,FALSE))</f>
        <v>#N/A</v>
      </c>
      <c r="AW2043" s="1" t="e">
        <f>IF(LEFT(VLOOKUP(G2043,官網匯出!A:AS,43,FALSE),2)="","web",LEFT(VLOOKUP(G2043,官網匯出!A:AS,43,FALSE),2))</f>
        <v>#N/A</v>
      </c>
      <c r="AX2043" s="1" t="str">
        <f t="shared" si="361"/>
        <v>O</v>
      </c>
    </row>
    <row r="2044" spans="1:50">
      <c r="A2044" s="1" t="str">
        <f>IF(G2044="","",VLOOKUP(官網轉換!AW2044,團名!A:B,2,FALSE))</f>
        <v/>
      </c>
      <c r="B2044" s="1" t="str">
        <f>IF(G2044="","",IF(LEFT(VLOOKUP(G2044,官網匯出!A:AQ,43,0),2)="wf",VLOOKUP(VLOOKUP(G2044,官網匯出!A:AQ,43,0),團名!$I$1:$K$12,2,FALSE),"N0071"))</f>
        <v/>
      </c>
      <c r="C2044" s="1" t="str">
        <f>IFERROR(VLOOKUP(官網匯出!D2044,團名!E:G,3,FALSE),"")</f>
        <v/>
      </c>
      <c r="D2044" s="1" t="str">
        <f t="shared" si="352"/>
        <v/>
      </c>
      <c r="E2044" s="1" t="str">
        <f t="shared" si="353"/>
        <v/>
      </c>
      <c r="F2044" s="1" t="str">
        <f>IF(官網匯出!F2044="已付款","","B0012")</f>
        <v>B0012</v>
      </c>
      <c r="G2044" s="1" t="str">
        <f>IF(官網匯出!A2044="","",官網匯出!A2044)</f>
        <v/>
      </c>
      <c r="H2044" s="3" t="str">
        <f>IF(官網匯出!B2044="","",官網匯出!B2044)</f>
        <v/>
      </c>
      <c r="I2044" s="1" t="str">
        <f>IF(官網匯出!C2044="","",官網匯出!C2044)</f>
        <v/>
      </c>
      <c r="J2044" s="1" t="str">
        <f>IF(官網匯出!D2044="","",官網匯出!D2044)</f>
        <v/>
      </c>
      <c r="K2044" s="3" t="str">
        <f>IF(官網匯出!E2044="","",官網匯出!E2044)</f>
        <v/>
      </c>
      <c r="L2044" s="1" t="str">
        <f>IF(官網匯出!F2044="","",官網匯出!F2044)</f>
        <v/>
      </c>
      <c r="M2044" s="1" t="str">
        <f>IF(官網匯出!G2044="","",官網匯出!G2044)</f>
        <v/>
      </c>
      <c r="N2044" s="1" t="str">
        <f>IF(官網匯出!H2044="","",官網匯出!H2044)</f>
        <v/>
      </c>
      <c r="P2044" s="1" t="str">
        <f>IF(官網匯出!J2044="","",RIGHT(官網匯出!J2044,LEN(官網匯出!J2044)-2))</f>
        <v/>
      </c>
      <c r="Q2044" s="1" t="str">
        <f>IF(官網匯出!K2044="","",官網匯出!K2044)</f>
        <v/>
      </c>
      <c r="R2044" s="1" t="str">
        <f>IF(官網匯出!L2044="","",官網匯出!L2044)</f>
        <v/>
      </c>
      <c r="S2044" s="1" t="str">
        <f>IF(官網匯出!M2044="","",官網匯出!M2044)</f>
        <v/>
      </c>
      <c r="T2044" s="1" t="str">
        <f>IF(官網匯出!N2044="","",官網匯出!N2044)</f>
        <v/>
      </c>
      <c r="U2044" s="1" t="str">
        <f>IF(官網匯出!O2044="","",官網匯出!O2044)</f>
        <v/>
      </c>
      <c r="V2044" s="1" t="str">
        <f>IF(官網匯出!P2044="",IF(G2044="","",0),官網匯出!P2044)</f>
        <v/>
      </c>
      <c r="W2044" s="1" t="str">
        <f>IF(官網匯出!Q2044="",IF(G2044="","",0),官網匯出!Q2044)</f>
        <v/>
      </c>
      <c r="X2044" s="1" t="str">
        <f>IF(官網匯出!R2044="","",官網匯出!R2044)</f>
        <v/>
      </c>
      <c r="Y2044" s="1" t="str">
        <f>IF(官網匯出!S2044="","",官網匯出!S2044)</f>
        <v/>
      </c>
      <c r="Z2044" s="1" t="str">
        <f>IF(G2044="","",官網匯出!T2044)</f>
        <v/>
      </c>
      <c r="AA2044" s="1" t="str">
        <f>IF(G2044="","",官網匯出!AK2044)</f>
        <v/>
      </c>
      <c r="AB2044" s="1" t="str">
        <f>IF(G2044="","",IF(官網匯出!V2044="","",官網匯出!V2044))</f>
        <v/>
      </c>
      <c r="AJ2044" s="1" t="str">
        <f>IF(G2044="","",IF(官網匯出!AE2044="","",官網匯出!AE2044))</f>
        <v/>
      </c>
      <c r="AK2044" s="1" t="str">
        <f>IF(G2044="","",IF(官網匯出!AD2044="","",官網匯出!AD2044))</f>
        <v/>
      </c>
      <c r="AL2044" s="1" t="str">
        <f t="shared" si="354"/>
        <v>0</v>
      </c>
      <c r="AM2044" s="1" t="str">
        <f>IF(官網匯出!AG2044="","",官網匯出!AG2044)</f>
        <v/>
      </c>
      <c r="AN2044" s="1" t="str">
        <f>IF(G2044="","",IF(官網匯出!AH2044="","",官網匯出!AH2044))</f>
        <v/>
      </c>
      <c r="AO2044" s="14" t="str">
        <f t="shared" si="355"/>
        <v/>
      </c>
      <c r="AP2044" s="14" t="str">
        <f t="shared" si="356"/>
        <v>1</v>
      </c>
      <c r="AQ2044" s="14" t="str">
        <f t="shared" si="357"/>
        <v>0</v>
      </c>
      <c r="AR2044" s="1" t="str">
        <f t="shared" si="358"/>
        <v/>
      </c>
      <c r="AS2044" s="1" t="str">
        <f t="shared" si="359"/>
        <v/>
      </c>
      <c r="AT2044" s="1" t="str">
        <f t="shared" si="360"/>
        <v/>
      </c>
      <c r="AU2044" s="1" t="str">
        <f t="shared" si="351"/>
        <v/>
      </c>
      <c r="AV2044" s="1" t="e">
        <f>IF(VLOOKUP(G2044,官網匯出!A:AQ,42,FALSE)="","[黃金盾官網]",VLOOKUP(G2044,官網匯出!A:AQ,42,FALSE))</f>
        <v>#N/A</v>
      </c>
      <c r="AW2044" s="1" t="e">
        <f>IF(LEFT(VLOOKUP(G2044,官網匯出!A:AS,43,FALSE),2)="","web",LEFT(VLOOKUP(G2044,官網匯出!A:AS,43,FALSE),2))</f>
        <v>#N/A</v>
      </c>
      <c r="AX2044" s="1" t="str">
        <f t="shared" si="361"/>
        <v>O</v>
      </c>
    </row>
    <row r="2045" spans="1:50">
      <c r="A2045" s="1" t="str">
        <f>IF(G2045="","",VLOOKUP(官網轉換!AW2045,團名!A:B,2,FALSE))</f>
        <v/>
      </c>
      <c r="B2045" s="1" t="str">
        <f>IF(G2045="","",IF(LEFT(VLOOKUP(G2045,官網匯出!A:AQ,43,0),2)="wf",VLOOKUP(VLOOKUP(G2045,官網匯出!A:AQ,43,0),團名!$I$1:$K$12,2,FALSE),"N0071"))</f>
        <v/>
      </c>
      <c r="C2045" s="1" t="str">
        <f>IFERROR(VLOOKUP(官網匯出!D2045,團名!E:G,3,FALSE),"")</f>
        <v/>
      </c>
      <c r="D2045" s="1" t="str">
        <f t="shared" si="352"/>
        <v/>
      </c>
      <c r="E2045" s="1" t="str">
        <f t="shared" si="353"/>
        <v/>
      </c>
      <c r="F2045" s="1" t="str">
        <f>IF(官網匯出!F2045="已付款","","B0012")</f>
        <v>B0012</v>
      </c>
      <c r="G2045" s="1" t="str">
        <f>IF(官網匯出!A2045="","",官網匯出!A2045)</f>
        <v/>
      </c>
      <c r="H2045" s="3" t="str">
        <f>IF(官網匯出!B2045="","",官網匯出!B2045)</f>
        <v/>
      </c>
      <c r="I2045" s="1" t="str">
        <f>IF(官網匯出!C2045="","",官網匯出!C2045)</f>
        <v/>
      </c>
      <c r="J2045" s="1" t="str">
        <f>IF(官網匯出!D2045="","",官網匯出!D2045)</f>
        <v/>
      </c>
      <c r="K2045" s="3" t="str">
        <f>IF(官網匯出!E2045="","",官網匯出!E2045)</f>
        <v/>
      </c>
      <c r="L2045" s="1" t="str">
        <f>IF(官網匯出!F2045="","",官網匯出!F2045)</f>
        <v/>
      </c>
      <c r="M2045" s="1" t="str">
        <f>IF(官網匯出!G2045="","",官網匯出!G2045)</f>
        <v/>
      </c>
      <c r="N2045" s="1" t="str">
        <f>IF(官網匯出!H2045="","",官網匯出!H2045)</f>
        <v/>
      </c>
      <c r="P2045" s="1" t="str">
        <f>IF(官網匯出!J2045="","",RIGHT(官網匯出!J2045,LEN(官網匯出!J2045)-2))</f>
        <v/>
      </c>
      <c r="Q2045" s="1" t="str">
        <f>IF(官網匯出!K2045="","",官網匯出!K2045)</f>
        <v/>
      </c>
      <c r="R2045" s="1" t="str">
        <f>IF(官網匯出!L2045="","",官網匯出!L2045)</f>
        <v/>
      </c>
      <c r="S2045" s="1" t="str">
        <f>IF(官網匯出!M2045="","",官網匯出!M2045)</f>
        <v/>
      </c>
      <c r="T2045" s="1" t="str">
        <f>IF(官網匯出!N2045="","",官網匯出!N2045)</f>
        <v/>
      </c>
      <c r="U2045" s="1" t="str">
        <f>IF(官網匯出!O2045="","",官網匯出!O2045)</f>
        <v/>
      </c>
      <c r="V2045" s="1" t="str">
        <f>IF(官網匯出!P2045="",IF(G2045="","",0),官網匯出!P2045)</f>
        <v/>
      </c>
      <c r="W2045" s="1" t="str">
        <f>IF(官網匯出!Q2045="",IF(G2045="","",0),官網匯出!Q2045)</f>
        <v/>
      </c>
      <c r="X2045" s="1" t="str">
        <f>IF(官網匯出!R2045="","",官網匯出!R2045)</f>
        <v/>
      </c>
      <c r="Y2045" s="1" t="str">
        <f>IF(官網匯出!S2045="","",官網匯出!S2045)</f>
        <v/>
      </c>
      <c r="Z2045" s="1" t="str">
        <f>IF(G2045="","",官網匯出!T2045)</f>
        <v/>
      </c>
      <c r="AA2045" s="1" t="str">
        <f>IF(G2045="","",官網匯出!AK2045)</f>
        <v/>
      </c>
      <c r="AB2045" s="1" t="str">
        <f>IF(G2045="","",IF(官網匯出!V2045="","",官網匯出!V2045))</f>
        <v/>
      </c>
      <c r="AJ2045" s="1" t="str">
        <f>IF(G2045="","",IF(官網匯出!AE2045="","",官網匯出!AE2045))</f>
        <v/>
      </c>
      <c r="AK2045" s="1" t="str">
        <f>IF(G2045="","",IF(官網匯出!AD2045="","",官網匯出!AD2045))</f>
        <v/>
      </c>
      <c r="AL2045" s="1" t="str">
        <f t="shared" si="354"/>
        <v>0</v>
      </c>
      <c r="AM2045" s="1" t="str">
        <f>IF(官網匯出!AG2045="","",官網匯出!AG2045)</f>
        <v/>
      </c>
      <c r="AN2045" s="1" t="str">
        <f>IF(G2045="","",IF(官網匯出!AH2045="","",官網匯出!AH2045))</f>
        <v/>
      </c>
      <c r="AO2045" s="14" t="str">
        <f t="shared" si="355"/>
        <v/>
      </c>
      <c r="AP2045" s="14" t="str">
        <f t="shared" si="356"/>
        <v>1</v>
      </c>
      <c r="AQ2045" s="14" t="str">
        <f t="shared" si="357"/>
        <v>0</v>
      </c>
      <c r="AR2045" s="1" t="str">
        <f t="shared" si="358"/>
        <v/>
      </c>
      <c r="AS2045" s="1" t="str">
        <f t="shared" si="359"/>
        <v/>
      </c>
      <c r="AT2045" s="1" t="str">
        <f t="shared" si="360"/>
        <v/>
      </c>
      <c r="AU2045" s="1" t="str">
        <f t="shared" si="351"/>
        <v/>
      </c>
      <c r="AV2045" s="1" t="e">
        <f>IF(VLOOKUP(G2045,官網匯出!A:AQ,42,FALSE)="","[黃金盾官網]",VLOOKUP(G2045,官網匯出!A:AQ,42,FALSE))</f>
        <v>#N/A</v>
      </c>
      <c r="AW2045" s="1" t="e">
        <f>IF(LEFT(VLOOKUP(G2045,官網匯出!A:AS,43,FALSE),2)="","web",LEFT(VLOOKUP(G2045,官網匯出!A:AS,43,FALSE),2))</f>
        <v>#N/A</v>
      </c>
      <c r="AX2045" s="1" t="str">
        <f t="shared" si="361"/>
        <v>O</v>
      </c>
    </row>
    <row r="2046" spans="1:50">
      <c r="A2046" s="1" t="str">
        <f>IF(G2046="","",VLOOKUP(官網轉換!AW2046,團名!A:B,2,FALSE))</f>
        <v/>
      </c>
      <c r="B2046" s="1" t="str">
        <f>IF(G2046="","",IF(LEFT(VLOOKUP(G2046,官網匯出!A:AQ,43,0),2)="wf",VLOOKUP(VLOOKUP(G2046,官網匯出!A:AQ,43,0),團名!$I$1:$K$12,2,FALSE),"N0071"))</f>
        <v/>
      </c>
      <c r="C2046" s="1" t="str">
        <f>IFERROR(VLOOKUP(官網匯出!D2046,團名!E:G,3,FALSE),"")</f>
        <v/>
      </c>
      <c r="D2046" s="1" t="str">
        <f t="shared" si="352"/>
        <v/>
      </c>
      <c r="E2046" s="1" t="str">
        <f t="shared" si="353"/>
        <v/>
      </c>
      <c r="F2046" s="1" t="str">
        <f>IF(官網匯出!F2046="已付款","","B0012")</f>
        <v>B0012</v>
      </c>
      <c r="G2046" s="1" t="str">
        <f>IF(官網匯出!A2046="","",官網匯出!A2046)</f>
        <v/>
      </c>
      <c r="H2046" s="3" t="str">
        <f>IF(官網匯出!B2046="","",官網匯出!B2046)</f>
        <v/>
      </c>
      <c r="I2046" s="1" t="str">
        <f>IF(官網匯出!C2046="","",官網匯出!C2046)</f>
        <v/>
      </c>
      <c r="J2046" s="1" t="str">
        <f>IF(官網匯出!D2046="","",官網匯出!D2046)</f>
        <v/>
      </c>
      <c r="K2046" s="3" t="str">
        <f>IF(官網匯出!E2046="","",官網匯出!E2046)</f>
        <v/>
      </c>
      <c r="L2046" s="1" t="str">
        <f>IF(官網匯出!F2046="","",官網匯出!F2046)</f>
        <v/>
      </c>
      <c r="M2046" s="1" t="str">
        <f>IF(官網匯出!G2046="","",官網匯出!G2046)</f>
        <v/>
      </c>
      <c r="N2046" s="1" t="str">
        <f>IF(官網匯出!H2046="","",官網匯出!H2046)</f>
        <v/>
      </c>
      <c r="P2046" s="1" t="str">
        <f>IF(官網匯出!J2046="","",RIGHT(官網匯出!J2046,LEN(官網匯出!J2046)-2))</f>
        <v/>
      </c>
      <c r="Q2046" s="1" t="str">
        <f>IF(官網匯出!K2046="","",官網匯出!K2046)</f>
        <v/>
      </c>
      <c r="R2046" s="1" t="str">
        <f>IF(官網匯出!L2046="","",官網匯出!L2046)</f>
        <v/>
      </c>
      <c r="S2046" s="1" t="str">
        <f>IF(官網匯出!M2046="","",官網匯出!M2046)</f>
        <v/>
      </c>
      <c r="T2046" s="1" t="str">
        <f>IF(官網匯出!N2046="","",官網匯出!N2046)</f>
        <v/>
      </c>
      <c r="U2046" s="1" t="str">
        <f>IF(官網匯出!O2046="","",官網匯出!O2046)</f>
        <v/>
      </c>
      <c r="V2046" s="1" t="str">
        <f>IF(官網匯出!P2046="",IF(G2046="","",0),官網匯出!P2046)</f>
        <v/>
      </c>
      <c r="W2046" s="1" t="str">
        <f>IF(官網匯出!Q2046="",IF(G2046="","",0),官網匯出!Q2046)</f>
        <v/>
      </c>
      <c r="X2046" s="1" t="str">
        <f>IF(官網匯出!R2046="","",官網匯出!R2046)</f>
        <v/>
      </c>
      <c r="Y2046" s="1" t="str">
        <f>IF(官網匯出!S2046="","",官網匯出!S2046)</f>
        <v/>
      </c>
      <c r="Z2046" s="1" t="str">
        <f>IF(G2046="","",官網匯出!T2046)</f>
        <v/>
      </c>
      <c r="AA2046" s="1" t="str">
        <f>IF(G2046="","",官網匯出!AK2046)</f>
        <v/>
      </c>
      <c r="AB2046" s="1" t="str">
        <f>IF(G2046="","",IF(官網匯出!V2046="","",官網匯出!V2046))</f>
        <v/>
      </c>
      <c r="AJ2046" s="1" t="str">
        <f>IF(G2046="","",IF(官網匯出!AE2046="","",官網匯出!AE2046))</f>
        <v/>
      </c>
      <c r="AK2046" s="1" t="str">
        <f>IF(G2046="","",IF(官網匯出!AD2046="","",官網匯出!AD2046))</f>
        <v/>
      </c>
      <c r="AL2046" s="1" t="str">
        <f t="shared" si="354"/>
        <v>0</v>
      </c>
      <c r="AM2046" s="1" t="str">
        <f>IF(官網匯出!AG2046="","",官網匯出!AG2046)</f>
        <v/>
      </c>
      <c r="AN2046" s="1" t="str">
        <f>IF(G2046="","",IF(官網匯出!AH2046="","",官網匯出!AH2046))</f>
        <v/>
      </c>
      <c r="AO2046" s="14" t="str">
        <f t="shared" si="355"/>
        <v/>
      </c>
      <c r="AP2046" s="14" t="str">
        <f t="shared" si="356"/>
        <v>1</v>
      </c>
      <c r="AQ2046" s="14" t="str">
        <f t="shared" si="357"/>
        <v>0</v>
      </c>
      <c r="AR2046" s="1" t="str">
        <f t="shared" si="358"/>
        <v/>
      </c>
      <c r="AS2046" s="1" t="str">
        <f t="shared" si="359"/>
        <v/>
      </c>
      <c r="AT2046" s="1" t="str">
        <f t="shared" si="360"/>
        <v/>
      </c>
      <c r="AU2046" s="1" t="str">
        <f t="shared" si="351"/>
        <v/>
      </c>
      <c r="AV2046" s="1" t="e">
        <f>IF(VLOOKUP(G2046,官網匯出!A:AQ,42,FALSE)="","[黃金盾官網]",VLOOKUP(G2046,官網匯出!A:AQ,42,FALSE))</f>
        <v>#N/A</v>
      </c>
      <c r="AW2046" s="1" t="e">
        <f>IF(LEFT(VLOOKUP(G2046,官網匯出!A:AS,43,FALSE),2)="","web",LEFT(VLOOKUP(G2046,官網匯出!A:AS,43,FALSE),2))</f>
        <v>#N/A</v>
      </c>
      <c r="AX2046" s="1" t="str">
        <f t="shared" si="361"/>
        <v>O</v>
      </c>
    </row>
    <row r="2047" spans="1:50">
      <c r="A2047" s="1" t="str">
        <f>IF(G2047="","",VLOOKUP(官網轉換!AW2047,團名!A:B,2,FALSE))</f>
        <v/>
      </c>
      <c r="B2047" s="1" t="str">
        <f>IF(G2047="","",IF(LEFT(VLOOKUP(G2047,官網匯出!A:AQ,43,0),2)="wf",VLOOKUP(VLOOKUP(G2047,官網匯出!A:AQ,43,0),團名!$I$1:$K$12,2,FALSE),"N0071"))</f>
        <v/>
      </c>
      <c r="C2047" s="1" t="str">
        <f>IFERROR(VLOOKUP(官網匯出!D2047,團名!E:G,3,FALSE),"")</f>
        <v/>
      </c>
      <c r="D2047" s="1" t="str">
        <f t="shared" si="352"/>
        <v/>
      </c>
      <c r="E2047" s="1" t="str">
        <f t="shared" si="353"/>
        <v/>
      </c>
      <c r="F2047" s="1" t="str">
        <f>IF(官網匯出!F2047="已付款","","B0012")</f>
        <v>B0012</v>
      </c>
      <c r="G2047" s="1" t="str">
        <f>IF(官網匯出!A2047="","",官網匯出!A2047)</f>
        <v/>
      </c>
      <c r="H2047" s="3" t="str">
        <f>IF(官網匯出!B2047="","",官網匯出!B2047)</f>
        <v/>
      </c>
      <c r="I2047" s="1" t="str">
        <f>IF(官網匯出!C2047="","",官網匯出!C2047)</f>
        <v/>
      </c>
      <c r="J2047" s="1" t="str">
        <f>IF(官網匯出!D2047="","",官網匯出!D2047)</f>
        <v/>
      </c>
      <c r="K2047" s="3" t="str">
        <f>IF(官網匯出!E2047="","",官網匯出!E2047)</f>
        <v/>
      </c>
      <c r="L2047" s="1" t="str">
        <f>IF(官網匯出!F2047="","",官網匯出!F2047)</f>
        <v/>
      </c>
      <c r="M2047" s="1" t="str">
        <f>IF(官網匯出!G2047="","",官網匯出!G2047)</f>
        <v/>
      </c>
      <c r="N2047" s="1" t="str">
        <f>IF(官網匯出!H2047="","",官網匯出!H2047)</f>
        <v/>
      </c>
      <c r="P2047" s="1" t="str">
        <f>IF(官網匯出!J2047="","",RIGHT(官網匯出!J2047,LEN(官網匯出!J2047)-2))</f>
        <v/>
      </c>
      <c r="Q2047" s="1" t="str">
        <f>IF(官網匯出!K2047="","",官網匯出!K2047)</f>
        <v/>
      </c>
      <c r="R2047" s="1" t="str">
        <f>IF(官網匯出!L2047="","",官網匯出!L2047)</f>
        <v/>
      </c>
      <c r="S2047" s="1" t="str">
        <f>IF(官網匯出!M2047="","",官網匯出!M2047)</f>
        <v/>
      </c>
      <c r="T2047" s="1" t="str">
        <f>IF(官網匯出!N2047="","",官網匯出!N2047)</f>
        <v/>
      </c>
      <c r="U2047" s="1" t="str">
        <f>IF(官網匯出!O2047="","",官網匯出!O2047)</f>
        <v/>
      </c>
      <c r="V2047" s="1" t="str">
        <f>IF(官網匯出!P2047="",IF(G2047="","",0),官網匯出!P2047)</f>
        <v/>
      </c>
      <c r="W2047" s="1" t="str">
        <f>IF(官網匯出!Q2047="",IF(G2047="","",0),官網匯出!Q2047)</f>
        <v/>
      </c>
      <c r="X2047" s="1" t="str">
        <f>IF(官網匯出!R2047="","",官網匯出!R2047)</f>
        <v/>
      </c>
      <c r="Y2047" s="1" t="str">
        <f>IF(官網匯出!S2047="","",官網匯出!S2047)</f>
        <v/>
      </c>
      <c r="Z2047" s="1" t="str">
        <f>IF(G2047="","",官網匯出!T2047)</f>
        <v/>
      </c>
      <c r="AA2047" s="1" t="str">
        <f>IF(G2047="","",官網匯出!AK2047)</f>
        <v/>
      </c>
      <c r="AB2047" s="1" t="str">
        <f>IF(G2047="","",IF(官網匯出!V2047="","",官網匯出!V2047))</f>
        <v/>
      </c>
      <c r="AJ2047" s="1" t="str">
        <f>IF(G2047="","",IF(官網匯出!AE2047="","",官網匯出!AE2047))</f>
        <v/>
      </c>
      <c r="AK2047" s="1" t="str">
        <f>IF(G2047="","",IF(官網匯出!AD2047="","",官網匯出!AD2047))</f>
        <v/>
      </c>
      <c r="AL2047" s="1" t="str">
        <f t="shared" si="354"/>
        <v>0</v>
      </c>
      <c r="AM2047" s="1" t="str">
        <f>IF(官網匯出!AG2047="","",官網匯出!AG2047)</f>
        <v/>
      </c>
      <c r="AN2047" s="1" t="str">
        <f>IF(G2047="","",IF(官網匯出!AH2047="","",官網匯出!AH2047))</f>
        <v/>
      </c>
      <c r="AO2047" s="14" t="str">
        <f t="shared" si="355"/>
        <v/>
      </c>
      <c r="AP2047" s="14" t="str">
        <f t="shared" si="356"/>
        <v>1</v>
      </c>
      <c r="AQ2047" s="14" t="str">
        <f t="shared" si="357"/>
        <v>0</v>
      </c>
      <c r="AR2047" s="1" t="str">
        <f t="shared" si="358"/>
        <v/>
      </c>
      <c r="AS2047" s="1" t="str">
        <f t="shared" si="359"/>
        <v/>
      </c>
      <c r="AT2047" s="1" t="str">
        <f t="shared" si="360"/>
        <v/>
      </c>
      <c r="AU2047" s="1" t="str">
        <f t="shared" si="351"/>
        <v/>
      </c>
      <c r="AV2047" s="1" t="e">
        <f>IF(VLOOKUP(G2047,官網匯出!A:AQ,42,FALSE)="","[黃金盾官網]",VLOOKUP(G2047,官網匯出!A:AQ,42,FALSE))</f>
        <v>#N/A</v>
      </c>
      <c r="AW2047" s="1" t="e">
        <f>IF(LEFT(VLOOKUP(G2047,官網匯出!A:AS,43,FALSE),2)="","web",LEFT(VLOOKUP(G2047,官網匯出!A:AS,43,FALSE),2))</f>
        <v>#N/A</v>
      </c>
      <c r="AX2047" s="1" t="str">
        <f t="shared" si="361"/>
        <v>O</v>
      </c>
    </row>
    <row r="2048" spans="1:50">
      <c r="A2048" s="1" t="str">
        <f>IF(G2048="","",VLOOKUP(官網轉換!AW2048,團名!A:B,2,FALSE))</f>
        <v/>
      </c>
      <c r="B2048" s="1" t="str">
        <f>IF(G2048="","",IF(LEFT(VLOOKUP(G2048,官網匯出!A:AQ,43,0),2)="wf",VLOOKUP(VLOOKUP(G2048,官網匯出!A:AQ,43,0),團名!$I$1:$K$12,2,FALSE),"N0071"))</f>
        <v/>
      </c>
      <c r="C2048" s="1" t="str">
        <f>IFERROR(VLOOKUP(官網匯出!D2048,團名!E:G,3,FALSE),"")</f>
        <v/>
      </c>
      <c r="D2048" s="1" t="str">
        <f t="shared" si="352"/>
        <v/>
      </c>
      <c r="E2048" s="1" t="str">
        <f t="shared" si="353"/>
        <v/>
      </c>
      <c r="F2048" s="1" t="str">
        <f>IF(官網匯出!F2048="已付款","","B0012")</f>
        <v>B0012</v>
      </c>
      <c r="G2048" s="1" t="str">
        <f>IF(官網匯出!A2048="","",官網匯出!A2048)</f>
        <v/>
      </c>
      <c r="H2048" s="3" t="str">
        <f>IF(官網匯出!B2048="","",官網匯出!B2048)</f>
        <v/>
      </c>
      <c r="I2048" s="1" t="str">
        <f>IF(官網匯出!C2048="","",官網匯出!C2048)</f>
        <v/>
      </c>
      <c r="J2048" s="1" t="str">
        <f>IF(官網匯出!D2048="","",官網匯出!D2048)</f>
        <v/>
      </c>
      <c r="K2048" s="3" t="str">
        <f>IF(官網匯出!E2048="","",官網匯出!E2048)</f>
        <v/>
      </c>
      <c r="L2048" s="1" t="str">
        <f>IF(官網匯出!F2048="","",官網匯出!F2048)</f>
        <v/>
      </c>
      <c r="M2048" s="1" t="str">
        <f>IF(官網匯出!G2048="","",官網匯出!G2048)</f>
        <v/>
      </c>
      <c r="N2048" s="1" t="str">
        <f>IF(官網匯出!H2048="","",官網匯出!H2048)</f>
        <v/>
      </c>
      <c r="P2048" s="1" t="str">
        <f>IF(官網匯出!J2048="","",RIGHT(官網匯出!J2048,LEN(官網匯出!J2048)-2))</f>
        <v/>
      </c>
      <c r="Q2048" s="1" t="str">
        <f>IF(官網匯出!K2048="","",官網匯出!K2048)</f>
        <v/>
      </c>
      <c r="R2048" s="1" t="str">
        <f>IF(官網匯出!L2048="","",官網匯出!L2048)</f>
        <v/>
      </c>
      <c r="S2048" s="1" t="str">
        <f>IF(官網匯出!M2048="","",官網匯出!M2048)</f>
        <v/>
      </c>
      <c r="T2048" s="1" t="str">
        <f>IF(官網匯出!N2048="","",官網匯出!N2048)</f>
        <v/>
      </c>
      <c r="U2048" s="1" t="str">
        <f>IF(官網匯出!O2048="","",官網匯出!O2048)</f>
        <v/>
      </c>
      <c r="V2048" s="1" t="str">
        <f>IF(官網匯出!P2048="",IF(G2048="","",0),官網匯出!P2048)</f>
        <v/>
      </c>
      <c r="W2048" s="1" t="str">
        <f>IF(官網匯出!Q2048="",IF(G2048="","",0),官網匯出!Q2048)</f>
        <v/>
      </c>
      <c r="X2048" s="1" t="str">
        <f>IF(官網匯出!R2048="","",官網匯出!R2048)</f>
        <v/>
      </c>
      <c r="Y2048" s="1" t="str">
        <f>IF(官網匯出!S2048="","",官網匯出!S2048)</f>
        <v/>
      </c>
      <c r="Z2048" s="1" t="str">
        <f>IF(G2048="","",官網匯出!T2048)</f>
        <v/>
      </c>
      <c r="AA2048" s="1" t="str">
        <f>IF(G2048="","",官網匯出!AK2048)</f>
        <v/>
      </c>
      <c r="AB2048" s="1" t="str">
        <f>IF(G2048="","",IF(官網匯出!V2048="","",官網匯出!V2048))</f>
        <v/>
      </c>
      <c r="AJ2048" s="1" t="str">
        <f>IF(G2048="","",IF(官網匯出!AE2048="","",官網匯出!AE2048))</f>
        <v/>
      </c>
      <c r="AK2048" s="1" t="str">
        <f>IF(G2048="","",IF(官網匯出!AD2048="","",官網匯出!AD2048))</f>
        <v/>
      </c>
      <c r="AL2048" s="1" t="str">
        <f t="shared" si="354"/>
        <v>0</v>
      </c>
      <c r="AM2048" s="1" t="str">
        <f>IF(官網匯出!AG2048="","",官網匯出!AG2048)</f>
        <v/>
      </c>
      <c r="AN2048" s="1" t="str">
        <f>IF(G2048="","",IF(官網匯出!AH2048="","",官網匯出!AH2048))</f>
        <v/>
      </c>
      <c r="AO2048" s="14" t="str">
        <f t="shared" si="355"/>
        <v/>
      </c>
      <c r="AP2048" s="14" t="str">
        <f t="shared" si="356"/>
        <v>1</v>
      </c>
      <c r="AQ2048" s="14" t="str">
        <f t="shared" si="357"/>
        <v>0</v>
      </c>
      <c r="AR2048" s="1" t="str">
        <f t="shared" si="358"/>
        <v/>
      </c>
      <c r="AS2048" s="1" t="str">
        <f t="shared" si="359"/>
        <v/>
      </c>
      <c r="AT2048" s="1" t="str">
        <f t="shared" si="360"/>
        <v/>
      </c>
      <c r="AU2048" s="1" t="str">
        <f t="shared" si="351"/>
        <v/>
      </c>
      <c r="AV2048" s="1" t="e">
        <f>IF(VLOOKUP(G2048,官網匯出!A:AQ,42,FALSE)="","[黃金盾官網]",VLOOKUP(G2048,官網匯出!A:AQ,42,FALSE))</f>
        <v>#N/A</v>
      </c>
      <c r="AW2048" s="1" t="e">
        <f>IF(LEFT(VLOOKUP(G2048,官網匯出!A:AS,43,FALSE),2)="","web",LEFT(VLOOKUP(G2048,官網匯出!A:AS,43,FALSE),2))</f>
        <v>#N/A</v>
      </c>
      <c r="AX2048" s="1" t="str">
        <f t="shared" si="361"/>
        <v>O</v>
      </c>
    </row>
    <row r="2049" spans="1:50">
      <c r="A2049" s="1" t="str">
        <f>IF(G2049="","",VLOOKUP(官網轉換!AW2049,團名!A:B,2,FALSE))</f>
        <v/>
      </c>
      <c r="B2049" s="1" t="str">
        <f>IF(G2049="","",IF(LEFT(VLOOKUP(G2049,官網匯出!A:AQ,43,0),2)="wf",VLOOKUP(VLOOKUP(G2049,官網匯出!A:AQ,43,0),團名!$I$1:$K$12,2,FALSE),"N0071"))</f>
        <v/>
      </c>
      <c r="C2049" s="1" t="str">
        <f>IFERROR(VLOOKUP(官網匯出!D2049,團名!E:G,3,FALSE),"")</f>
        <v/>
      </c>
      <c r="D2049" s="1" t="str">
        <f t="shared" si="352"/>
        <v/>
      </c>
      <c r="E2049" s="1" t="str">
        <f t="shared" si="353"/>
        <v/>
      </c>
      <c r="F2049" s="1" t="str">
        <f>IF(官網匯出!F2049="已付款","","B0012")</f>
        <v>B0012</v>
      </c>
      <c r="G2049" s="1" t="str">
        <f>IF(官網匯出!A2049="","",官網匯出!A2049)</f>
        <v/>
      </c>
      <c r="H2049" s="3" t="str">
        <f>IF(官網匯出!B2049="","",官網匯出!B2049)</f>
        <v/>
      </c>
      <c r="I2049" s="1" t="str">
        <f>IF(官網匯出!C2049="","",官網匯出!C2049)</f>
        <v/>
      </c>
      <c r="J2049" s="1" t="str">
        <f>IF(官網匯出!D2049="","",官網匯出!D2049)</f>
        <v/>
      </c>
      <c r="K2049" s="3" t="str">
        <f>IF(官網匯出!E2049="","",官網匯出!E2049)</f>
        <v/>
      </c>
      <c r="L2049" s="1" t="str">
        <f>IF(官網匯出!F2049="","",官網匯出!F2049)</f>
        <v/>
      </c>
      <c r="M2049" s="1" t="str">
        <f>IF(官網匯出!G2049="","",官網匯出!G2049)</f>
        <v/>
      </c>
      <c r="N2049" s="1" t="str">
        <f>IF(官網匯出!H2049="","",官網匯出!H2049)</f>
        <v/>
      </c>
      <c r="P2049" s="1" t="str">
        <f>IF(官網匯出!J2049="","",RIGHT(官網匯出!J2049,LEN(官網匯出!J2049)-2))</f>
        <v/>
      </c>
      <c r="Q2049" s="1" t="str">
        <f>IF(官網匯出!K2049="","",官網匯出!K2049)</f>
        <v/>
      </c>
      <c r="R2049" s="1" t="str">
        <f>IF(官網匯出!L2049="","",官網匯出!L2049)</f>
        <v/>
      </c>
      <c r="S2049" s="1" t="str">
        <f>IF(官網匯出!M2049="","",官網匯出!M2049)</f>
        <v/>
      </c>
      <c r="T2049" s="1" t="str">
        <f>IF(官網匯出!N2049="","",官網匯出!N2049)</f>
        <v/>
      </c>
      <c r="U2049" s="1" t="str">
        <f>IF(官網匯出!O2049="","",官網匯出!O2049)</f>
        <v/>
      </c>
      <c r="V2049" s="1" t="str">
        <f>IF(官網匯出!P2049="",IF(G2049="","",0),官網匯出!P2049)</f>
        <v/>
      </c>
      <c r="W2049" s="1" t="str">
        <f>IF(官網匯出!Q2049="",IF(G2049="","",0),官網匯出!Q2049)</f>
        <v/>
      </c>
      <c r="X2049" s="1" t="str">
        <f>IF(官網匯出!R2049="","",官網匯出!R2049)</f>
        <v/>
      </c>
      <c r="Y2049" s="1" t="str">
        <f>IF(官網匯出!S2049="","",官網匯出!S2049)</f>
        <v/>
      </c>
      <c r="Z2049" s="1" t="str">
        <f>IF(G2049="","",官網匯出!T2049)</f>
        <v/>
      </c>
      <c r="AA2049" s="1" t="str">
        <f>IF(G2049="","",官網匯出!AK2049)</f>
        <v/>
      </c>
      <c r="AB2049" s="1" t="str">
        <f>IF(G2049="","",IF(官網匯出!V2049="","",官網匯出!V2049))</f>
        <v/>
      </c>
      <c r="AJ2049" s="1" t="str">
        <f>IF(G2049="","",IF(官網匯出!AE2049="","",官網匯出!AE2049))</f>
        <v/>
      </c>
      <c r="AK2049" s="1" t="str">
        <f>IF(G2049="","",IF(官網匯出!AD2049="","",官網匯出!AD2049))</f>
        <v/>
      </c>
      <c r="AL2049" s="1" t="str">
        <f t="shared" si="354"/>
        <v>0</v>
      </c>
      <c r="AM2049" s="1" t="str">
        <f>IF(官網匯出!AG2049="","",官網匯出!AG2049)</f>
        <v/>
      </c>
      <c r="AN2049" s="1" t="str">
        <f>IF(G2049="","",IF(官網匯出!AH2049="","",官網匯出!AH2049))</f>
        <v/>
      </c>
      <c r="AO2049" s="14" t="str">
        <f t="shared" si="355"/>
        <v/>
      </c>
      <c r="AP2049" s="14" t="str">
        <f t="shared" si="356"/>
        <v>1</v>
      </c>
      <c r="AQ2049" s="14" t="str">
        <f t="shared" si="357"/>
        <v>0</v>
      </c>
      <c r="AR2049" s="1" t="str">
        <f t="shared" si="358"/>
        <v/>
      </c>
      <c r="AS2049" s="1" t="str">
        <f t="shared" si="359"/>
        <v/>
      </c>
      <c r="AT2049" s="1" t="str">
        <f t="shared" si="360"/>
        <v/>
      </c>
      <c r="AU2049" s="1" t="str">
        <f t="shared" si="351"/>
        <v/>
      </c>
      <c r="AV2049" s="1" t="e">
        <f>IF(VLOOKUP(G2049,官網匯出!A:AQ,42,FALSE)="","[黃金盾官網]",VLOOKUP(G2049,官網匯出!A:AQ,42,FALSE))</f>
        <v>#N/A</v>
      </c>
      <c r="AW2049" s="1" t="e">
        <f>IF(LEFT(VLOOKUP(G2049,官網匯出!A:AS,43,FALSE),2)="","web",LEFT(VLOOKUP(G2049,官網匯出!A:AS,43,FALSE),2))</f>
        <v>#N/A</v>
      </c>
      <c r="AX2049" s="1" t="str">
        <f t="shared" si="361"/>
        <v>O</v>
      </c>
    </row>
    <row r="2050" spans="1:50">
      <c r="A2050" s="1" t="str">
        <f>IF(G2050="","",VLOOKUP(官網轉換!AW2050,團名!A:B,2,FALSE))</f>
        <v/>
      </c>
      <c r="B2050" s="1" t="str">
        <f>IF(G2050="","",IF(LEFT(VLOOKUP(G2050,官網匯出!A:AQ,43,0),2)="wf",VLOOKUP(VLOOKUP(G2050,官網匯出!A:AQ,43,0),團名!$I$1:$K$12,2,FALSE),"N0071"))</f>
        <v/>
      </c>
      <c r="C2050" s="1" t="str">
        <f>IFERROR(VLOOKUP(官網匯出!D2050,團名!E:G,3,FALSE),"")</f>
        <v/>
      </c>
      <c r="D2050" s="1" t="str">
        <f t="shared" si="352"/>
        <v/>
      </c>
      <c r="E2050" s="1" t="str">
        <f t="shared" si="353"/>
        <v/>
      </c>
      <c r="F2050" s="1" t="str">
        <f>IF(官網匯出!F2050="已付款","","B0012")</f>
        <v>B0012</v>
      </c>
      <c r="G2050" s="1" t="str">
        <f>IF(官網匯出!A2050="","",官網匯出!A2050)</f>
        <v/>
      </c>
      <c r="H2050" s="3" t="str">
        <f>IF(官網匯出!B2050="","",官網匯出!B2050)</f>
        <v/>
      </c>
      <c r="I2050" s="1" t="str">
        <f>IF(官網匯出!C2050="","",官網匯出!C2050)</f>
        <v/>
      </c>
      <c r="J2050" s="1" t="str">
        <f>IF(官網匯出!D2050="","",官網匯出!D2050)</f>
        <v/>
      </c>
      <c r="K2050" s="3" t="str">
        <f>IF(官網匯出!E2050="","",官網匯出!E2050)</f>
        <v/>
      </c>
      <c r="L2050" s="1" t="str">
        <f>IF(官網匯出!F2050="","",官網匯出!F2050)</f>
        <v/>
      </c>
      <c r="M2050" s="1" t="str">
        <f>IF(官網匯出!G2050="","",官網匯出!G2050)</f>
        <v/>
      </c>
      <c r="N2050" s="1" t="str">
        <f>IF(官網匯出!H2050="","",官網匯出!H2050)</f>
        <v/>
      </c>
      <c r="P2050" s="1" t="str">
        <f>IF(官網匯出!J2050="","",RIGHT(官網匯出!J2050,LEN(官網匯出!J2050)-2))</f>
        <v/>
      </c>
      <c r="Q2050" s="1" t="str">
        <f>IF(官網匯出!K2050="","",官網匯出!K2050)</f>
        <v/>
      </c>
      <c r="R2050" s="1" t="str">
        <f>IF(官網匯出!L2050="","",官網匯出!L2050)</f>
        <v/>
      </c>
      <c r="S2050" s="1" t="str">
        <f>IF(官網匯出!M2050="","",官網匯出!M2050)</f>
        <v/>
      </c>
      <c r="T2050" s="1" t="str">
        <f>IF(官網匯出!N2050="","",官網匯出!N2050)</f>
        <v/>
      </c>
      <c r="U2050" s="1" t="str">
        <f>IF(官網匯出!O2050="","",官網匯出!O2050)</f>
        <v/>
      </c>
      <c r="V2050" s="1" t="str">
        <f>IF(官網匯出!P2050="",IF(G2050="","",0),官網匯出!P2050)</f>
        <v/>
      </c>
      <c r="W2050" s="1" t="str">
        <f>IF(官網匯出!Q2050="",IF(G2050="","",0),官網匯出!Q2050)</f>
        <v/>
      </c>
      <c r="X2050" s="1" t="str">
        <f>IF(官網匯出!R2050="","",官網匯出!R2050)</f>
        <v/>
      </c>
      <c r="Y2050" s="1" t="str">
        <f>IF(官網匯出!S2050="","",官網匯出!S2050)</f>
        <v/>
      </c>
      <c r="Z2050" s="1" t="str">
        <f>IF(G2050="","",官網匯出!T2050)</f>
        <v/>
      </c>
      <c r="AA2050" s="1" t="str">
        <f>IF(G2050="","",官網匯出!AK2050)</f>
        <v/>
      </c>
      <c r="AB2050" s="1" t="str">
        <f>IF(G2050="","",IF(官網匯出!V2050="","",官網匯出!V2050))</f>
        <v/>
      </c>
      <c r="AJ2050" s="1" t="str">
        <f>IF(G2050="","",IF(官網匯出!AE2050="","",官網匯出!AE2050))</f>
        <v/>
      </c>
      <c r="AK2050" s="1" t="str">
        <f>IF(G2050="","",IF(官網匯出!AD2050="","",官網匯出!AD2050))</f>
        <v/>
      </c>
      <c r="AL2050" s="1" t="str">
        <f t="shared" si="354"/>
        <v>0</v>
      </c>
      <c r="AM2050" s="1" t="str">
        <f>IF(官網匯出!AG2050="","",官網匯出!AG2050)</f>
        <v/>
      </c>
      <c r="AN2050" s="1" t="str">
        <f>IF(G2050="","",IF(官網匯出!AH2050="","",官網匯出!AH2050))</f>
        <v/>
      </c>
      <c r="AO2050" s="14" t="str">
        <f t="shared" si="355"/>
        <v/>
      </c>
      <c r="AP2050" s="14" t="str">
        <f t="shared" si="356"/>
        <v>1</v>
      </c>
      <c r="AQ2050" s="14" t="str">
        <f t="shared" si="357"/>
        <v>0</v>
      </c>
      <c r="AR2050" s="1" t="str">
        <f t="shared" si="358"/>
        <v/>
      </c>
      <c r="AS2050" s="1" t="str">
        <f t="shared" si="359"/>
        <v/>
      </c>
      <c r="AT2050" s="1" t="str">
        <f t="shared" si="360"/>
        <v/>
      </c>
      <c r="AU2050" s="1" t="str">
        <f t="shared" ref="AU2050:AU2113" si="362">IF(G2050="","",AV2050&amp;"      訂單編號："&amp;G2050&amp;"      "&amp;IF(J2050="銀行轉帳(ATM/虛擬代碼繳費)","ATM(藍)",IF(J2050="ATM 虛擬代碼繳費（需持代碼至實體ATM或網路銀行繳費）","ATM"&amp;"　"&amp;AB2050&amp;AJ2050,IF(J2050="虛擬代碼繳費轉帳","ATM(SP)"&amp;"　"&amp;AB2050&amp;AJ2050,IF(J2050="信用卡（shopline payment）","信用卡(SP)",IF(J2050="信用卡","信用卡",IF(J2050="貨到付款","貨到付款　")))&amp;"　"&amp;AB2050&amp;AJ2050)))&amp;IF(L2050="退款中","客戶取消訂單，待退款(ATM)",""))</f>
        <v/>
      </c>
      <c r="AV2050" s="1" t="e">
        <f>IF(VLOOKUP(G2050,官網匯出!A:AQ,42,FALSE)="","[黃金盾官網]",VLOOKUP(G2050,官網匯出!A:AQ,42,FALSE))</f>
        <v>#N/A</v>
      </c>
      <c r="AW2050" s="1" t="e">
        <f>IF(LEFT(VLOOKUP(G2050,官網匯出!A:AS,43,FALSE),2)="","web",LEFT(VLOOKUP(G2050,官網匯出!A:AS,43,FALSE),2))</f>
        <v>#N/A</v>
      </c>
      <c r="AX2050" s="1" t="str">
        <f t="shared" si="361"/>
        <v>O</v>
      </c>
    </row>
    <row r="2051" spans="1:50">
      <c r="A2051" s="1" t="str">
        <f>IF(G2051="","",VLOOKUP(官網轉換!AW2051,團名!A:B,2,FALSE))</f>
        <v/>
      </c>
      <c r="B2051" s="1" t="str">
        <f>IF(G2051="","",IF(LEFT(VLOOKUP(G2051,官網匯出!A:AQ,43,0),2)="wf",VLOOKUP(VLOOKUP(G2051,官網匯出!A:AQ,43,0),團名!$I$1:$K$12,2,FALSE),"N0071"))</f>
        <v/>
      </c>
      <c r="C2051" s="1" t="str">
        <f>IFERROR(VLOOKUP(官網匯出!D2051,團名!E:G,3,FALSE),"")</f>
        <v/>
      </c>
      <c r="D2051" s="1" t="str">
        <f t="shared" ref="D2051:D2114" si="363">IF(G2051="","","NTD")</f>
        <v/>
      </c>
      <c r="E2051" s="1" t="str">
        <f t="shared" ref="E2051:E2114" si="364">IF(G2051="","","含稅")</f>
        <v/>
      </c>
      <c r="F2051" s="1" t="str">
        <f>IF(官網匯出!F2051="已付款","","B0012")</f>
        <v>B0012</v>
      </c>
      <c r="G2051" s="1" t="str">
        <f>IF(官網匯出!A2051="","",官網匯出!A2051)</f>
        <v/>
      </c>
      <c r="H2051" s="3" t="str">
        <f>IF(官網匯出!B2051="","",官網匯出!B2051)</f>
        <v/>
      </c>
      <c r="I2051" s="1" t="str">
        <f>IF(官網匯出!C2051="","",官網匯出!C2051)</f>
        <v/>
      </c>
      <c r="J2051" s="1" t="str">
        <f>IF(官網匯出!D2051="","",官網匯出!D2051)</f>
        <v/>
      </c>
      <c r="K2051" s="3" t="str">
        <f>IF(官網匯出!E2051="","",官網匯出!E2051)</f>
        <v/>
      </c>
      <c r="L2051" s="1" t="str">
        <f>IF(官網匯出!F2051="","",官網匯出!F2051)</f>
        <v/>
      </c>
      <c r="M2051" s="1" t="str">
        <f>IF(官網匯出!G2051="","",官網匯出!G2051)</f>
        <v/>
      </c>
      <c r="N2051" s="1" t="str">
        <f>IF(官網匯出!H2051="","",官網匯出!H2051)</f>
        <v/>
      </c>
      <c r="P2051" s="1" t="str">
        <f>IF(官網匯出!J2051="","",RIGHT(官網匯出!J2051,LEN(官網匯出!J2051)-2))</f>
        <v/>
      </c>
      <c r="Q2051" s="1" t="str">
        <f>IF(官網匯出!K2051="","",官網匯出!K2051)</f>
        <v/>
      </c>
      <c r="R2051" s="1" t="str">
        <f>IF(官網匯出!L2051="","",官網匯出!L2051)</f>
        <v/>
      </c>
      <c r="S2051" s="1" t="str">
        <f>IF(官網匯出!M2051="","",官網匯出!M2051)</f>
        <v/>
      </c>
      <c r="T2051" s="1" t="str">
        <f>IF(官網匯出!N2051="","",官網匯出!N2051)</f>
        <v/>
      </c>
      <c r="U2051" s="1" t="str">
        <f>IF(官網匯出!O2051="","",官網匯出!O2051)</f>
        <v/>
      </c>
      <c r="V2051" s="1" t="str">
        <f>IF(官網匯出!P2051="",IF(G2051="","",0),官網匯出!P2051)</f>
        <v/>
      </c>
      <c r="W2051" s="1" t="str">
        <f>IF(官網匯出!Q2051="",IF(G2051="","",0),官網匯出!Q2051)</f>
        <v/>
      </c>
      <c r="X2051" s="1" t="str">
        <f>IF(官網匯出!R2051="","",官網匯出!R2051)</f>
        <v/>
      </c>
      <c r="Y2051" s="1" t="str">
        <f>IF(官網匯出!S2051="","",官網匯出!S2051)</f>
        <v/>
      </c>
      <c r="Z2051" s="1" t="str">
        <f>IF(G2051="","",官網匯出!T2051)</f>
        <v/>
      </c>
      <c r="AA2051" s="1" t="str">
        <f>IF(G2051="","",官網匯出!AK2051)</f>
        <v/>
      </c>
      <c r="AB2051" s="1" t="str">
        <f>IF(G2051="","",IF(官網匯出!V2051="","",官網匯出!V2051))</f>
        <v/>
      </c>
      <c r="AJ2051" s="1" t="str">
        <f>IF(G2051="","",IF(官網匯出!AE2051="","",官網匯出!AE2051))</f>
        <v/>
      </c>
      <c r="AK2051" s="1" t="str">
        <f>IF(G2051="","",IF(官網匯出!AD2051="","",官網匯出!AD2051))</f>
        <v/>
      </c>
      <c r="AL2051" s="1" t="str">
        <f t="shared" ref="AL2051:AL2114" si="365">IF(AM2051="","0","1")</f>
        <v>0</v>
      </c>
      <c r="AM2051" s="1" t="str">
        <f>IF(官網匯出!AG2051="","",官網匯出!AG2051)</f>
        <v/>
      </c>
      <c r="AN2051" s="1" t="str">
        <f>IF(G2051="","",IF(官網匯出!AH2051="","",官網匯出!AH2051))</f>
        <v/>
      </c>
      <c r="AO2051" s="14" t="str">
        <f t="shared" ref="AO2051:AO2114" si="366">IF(AN2051="","","3J0002")</f>
        <v/>
      </c>
      <c r="AP2051" s="14" t="str">
        <f t="shared" ref="AP2051:AP2114" si="367">IF(AO2051="","1","0")</f>
        <v>1</v>
      </c>
      <c r="AQ2051" s="14" t="str">
        <f t="shared" ref="AQ2051:AQ2114" si="368">IF(AN2051="","0","1")</f>
        <v>0</v>
      </c>
      <c r="AR2051" s="1" t="str">
        <f t="shared" ref="AR2051:AR2114" si="369">IFERROR((T2051*U2051)-V2051-Z2051+W2051-AA2051,"")</f>
        <v/>
      </c>
      <c r="AS2051" s="1" t="str">
        <f t="shared" ref="AS2051:AS2114" si="370">IF(J2051="貨到付款",IF(Y2051="",0,Y2051),IF(G2051="","",0))</f>
        <v/>
      </c>
      <c r="AT2051" s="1" t="str">
        <f t="shared" ref="AT2051:AT2114" si="371">IF(G2051="","",IF(V2051&gt;0,"已扣抵"&amp;V2051&amp;"元"&amp;"購物金 ","")&amp;IF(Z2051&gt;0,"已扣抵"&amp;Z2051&amp;"元"&amp;"優惠折扣 ","")&amp;IF(W2051&gt;0,"含運費"&amp;W2051&amp;"元 ","")&amp;IF(AA2051&gt;0,"含附加費"&amp;AA2051&amp;"元 ",""))</f>
        <v/>
      </c>
      <c r="AU2051" s="1" t="str">
        <f t="shared" si="362"/>
        <v/>
      </c>
      <c r="AV2051" s="1" t="e">
        <f>IF(VLOOKUP(G2051,官網匯出!A:AQ,42,FALSE)="","[黃金盾官網]",VLOOKUP(G2051,官網匯出!A:AQ,42,FALSE))</f>
        <v>#N/A</v>
      </c>
      <c r="AW2051" s="1" t="e">
        <f>IF(LEFT(VLOOKUP(G2051,官網匯出!A:AS,43,FALSE),2)="","web",LEFT(VLOOKUP(G2051,官網匯出!A:AS,43,FALSE),2))</f>
        <v>#N/A</v>
      </c>
      <c r="AX2051" s="1" t="str">
        <f t="shared" ref="AX2051:AX2114" si="372">IF(AND(AM2051&lt;&gt;"",AN2051&lt;&gt;""),"X","O")</f>
        <v>O</v>
      </c>
    </row>
    <row r="2052" spans="1:50">
      <c r="A2052" s="1" t="str">
        <f>IF(G2052="","",VLOOKUP(官網轉換!AW2052,團名!A:B,2,FALSE))</f>
        <v/>
      </c>
      <c r="B2052" s="1" t="str">
        <f>IF(G2052="","",IF(LEFT(VLOOKUP(G2052,官網匯出!A:AQ,43,0),2)="wf",VLOOKUP(VLOOKUP(G2052,官網匯出!A:AQ,43,0),團名!$I$1:$K$12,2,FALSE),"N0071"))</f>
        <v/>
      </c>
      <c r="C2052" s="1" t="str">
        <f>IFERROR(VLOOKUP(官網匯出!D2052,團名!E:G,3,FALSE),"")</f>
        <v/>
      </c>
      <c r="D2052" s="1" t="str">
        <f t="shared" si="363"/>
        <v/>
      </c>
      <c r="E2052" s="1" t="str">
        <f t="shared" si="364"/>
        <v/>
      </c>
      <c r="F2052" s="1" t="str">
        <f>IF(官網匯出!F2052="已付款","","B0012")</f>
        <v>B0012</v>
      </c>
      <c r="G2052" s="1" t="str">
        <f>IF(官網匯出!A2052="","",官網匯出!A2052)</f>
        <v/>
      </c>
      <c r="H2052" s="3" t="str">
        <f>IF(官網匯出!B2052="","",官網匯出!B2052)</f>
        <v/>
      </c>
      <c r="I2052" s="1" t="str">
        <f>IF(官網匯出!C2052="","",官網匯出!C2052)</f>
        <v/>
      </c>
      <c r="J2052" s="1" t="str">
        <f>IF(官網匯出!D2052="","",官網匯出!D2052)</f>
        <v/>
      </c>
      <c r="K2052" s="3" t="str">
        <f>IF(官網匯出!E2052="","",官網匯出!E2052)</f>
        <v/>
      </c>
      <c r="L2052" s="1" t="str">
        <f>IF(官網匯出!F2052="","",官網匯出!F2052)</f>
        <v/>
      </c>
      <c r="M2052" s="1" t="str">
        <f>IF(官網匯出!G2052="","",官網匯出!G2052)</f>
        <v/>
      </c>
      <c r="N2052" s="1" t="str">
        <f>IF(官網匯出!H2052="","",官網匯出!H2052)</f>
        <v/>
      </c>
      <c r="P2052" s="1" t="str">
        <f>IF(官網匯出!J2052="","",RIGHT(官網匯出!J2052,LEN(官網匯出!J2052)-2))</f>
        <v/>
      </c>
      <c r="Q2052" s="1" t="str">
        <f>IF(官網匯出!K2052="","",官網匯出!K2052)</f>
        <v/>
      </c>
      <c r="R2052" s="1" t="str">
        <f>IF(官網匯出!L2052="","",官網匯出!L2052)</f>
        <v/>
      </c>
      <c r="S2052" s="1" t="str">
        <f>IF(官網匯出!M2052="","",官網匯出!M2052)</f>
        <v/>
      </c>
      <c r="T2052" s="1" t="str">
        <f>IF(官網匯出!N2052="","",官網匯出!N2052)</f>
        <v/>
      </c>
      <c r="U2052" s="1" t="str">
        <f>IF(官網匯出!O2052="","",官網匯出!O2052)</f>
        <v/>
      </c>
      <c r="V2052" s="1" t="str">
        <f>IF(官網匯出!P2052="",IF(G2052="","",0),官網匯出!P2052)</f>
        <v/>
      </c>
      <c r="W2052" s="1" t="str">
        <f>IF(官網匯出!Q2052="",IF(G2052="","",0),官網匯出!Q2052)</f>
        <v/>
      </c>
      <c r="X2052" s="1" t="str">
        <f>IF(官網匯出!R2052="","",官網匯出!R2052)</f>
        <v/>
      </c>
      <c r="Y2052" s="1" t="str">
        <f>IF(官網匯出!S2052="","",官網匯出!S2052)</f>
        <v/>
      </c>
      <c r="Z2052" s="1" t="str">
        <f>IF(G2052="","",官網匯出!T2052)</f>
        <v/>
      </c>
      <c r="AA2052" s="1" t="str">
        <f>IF(G2052="","",官網匯出!AK2052)</f>
        <v/>
      </c>
      <c r="AB2052" s="1" t="str">
        <f>IF(G2052="","",IF(官網匯出!V2052="","",官網匯出!V2052))</f>
        <v/>
      </c>
      <c r="AJ2052" s="1" t="str">
        <f>IF(G2052="","",IF(官網匯出!AE2052="","",官網匯出!AE2052))</f>
        <v/>
      </c>
      <c r="AK2052" s="1" t="str">
        <f>IF(G2052="","",IF(官網匯出!AD2052="","",官網匯出!AD2052))</f>
        <v/>
      </c>
      <c r="AL2052" s="1" t="str">
        <f t="shared" si="365"/>
        <v>0</v>
      </c>
      <c r="AM2052" s="1" t="str">
        <f>IF(官網匯出!AG2052="","",官網匯出!AG2052)</f>
        <v/>
      </c>
      <c r="AN2052" s="1" t="str">
        <f>IF(G2052="","",IF(官網匯出!AH2052="","",官網匯出!AH2052))</f>
        <v/>
      </c>
      <c r="AO2052" s="14" t="str">
        <f t="shared" si="366"/>
        <v/>
      </c>
      <c r="AP2052" s="14" t="str">
        <f t="shared" si="367"/>
        <v>1</v>
      </c>
      <c r="AQ2052" s="14" t="str">
        <f t="shared" si="368"/>
        <v>0</v>
      </c>
      <c r="AR2052" s="1" t="str">
        <f t="shared" si="369"/>
        <v/>
      </c>
      <c r="AS2052" s="1" t="str">
        <f t="shared" si="370"/>
        <v/>
      </c>
      <c r="AT2052" s="1" t="str">
        <f t="shared" si="371"/>
        <v/>
      </c>
      <c r="AU2052" s="1" t="str">
        <f t="shared" si="362"/>
        <v/>
      </c>
      <c r="AV2052" s="1" t="e">
        <f>IF(VLOOKUP(G2052,官網匯出!A:AQ,42,FALSE)="","[黃金盾官網]",VLOOKUP(G2052,官網匯出!A:AQ,42,FALSE))</f>
        <v>#N/A</v>
      </c>
      <c r="AW2052" s="1" t="e">
        <f>IF(LEFT(VLOOKUP(G2052,官網匯出!A:AS,43,FALSE),2)="","web",LEFT(VLOOKUP(G2052,官網匯出!A:AS,43,FALSE),2))</f>
        <v>#N/A</v>
      </c>
      <c r="AX2052" s="1" t="str">
        <f t="shared" si="372"/>
        <v>O</v>
      </c>
    </row>
    <row r="2053" spans="1:50">
      <c r="A2053" s="1" t="str">
        <f>IF(G2053="","",VLOOKUP(官網轉換!AW2053,團名!A:B,2,FALSE))</f>
        <v/>
      </c>
      <c r="B2053" s="1" t="str">
        <f>IF(G2053="","",IF(LEFT(VLOOKUP(G2053,官網匯出!A:AQ,43,0),2)="wf",VLOOKUP(VLOOKUP(G2053,官網匯出!A:AQ,43,0),團名!$I$1:$K$12,2,FALSE),"N0071"))</f>
        <v/>
      </c>
      <c r="C2053" s="1" t="str">
        <f>IFERROR(VLOOKUP(官網匯出!D2053,團名!E:G,3,FALSE),"")</f>
        <v/>
      </c>
      <c r="D2053" s="1" t="str">
        <f t="shared" si="363"/>
        <v/>
      </c>
      <c r="E2053" s="1" t="str">
        <f t="shared" si="364"/>
        <v/>
      </c>
      <c r="F2053" s="1" t="str">
        <f>IF(官網匯出!F2053="已付款","","B0012")</f>
        <v>B0012</v>
      </c>
      <c r="G2053" s="1" t="str">
        <f>IF(官網匯出!A2053="","",官網匯出!A2053)</f>
        <v/>
      </c>
      <c r="H2053" s="3" t="str">
        <f>IF(官網匯出!B2053="","",官網匯出!B2053)</f>
        <v/>
      </c>
      <c r="I2053" s="1" t="str">
        <f>IF(官網匯出!C2053="","",官網匯出!C2053)</f>
        <v/>
      </c>
      <c r="J2053" s="1" t="str">
        <f>IF(官網匯出!D2053="","",官網匯出!D2053)</f>
        <v/>
      </c>
      <c r="K2053" s="3" t="str">
        <f>IF(官網匯出!E2053="","",官網匯出!E2053)</f>
        <v/>
      </c>
      <c r="L2053" s="1" t="str">
        <f>IF(官網匯出!F2053="","",官網匯出!F2053)</f>
        <v/>
      </c>
      <c r="M2053" s="1" t="str">
        <f>IF(官網匯出!G2053="","",官網匯出!G2053)</f>
        <v/>
      </c>
      <c r="N2053" s="1" t="str">
        <f>IF(官網匯出!H2053="","",官網匯出!H2053)</f>
        <v/>
      </c>
      <c r="P2053" s="1" t="str">
        <f>IF(官網匯出!J2053="","",RIGHT(官網匯出!J2053,LEN(官網匯出!J2053)-2))</f>
        <v/>
      </c>
      <c r="Q2053" s="1" t="str">
        <f>IF(官網匯出!K2053="","",官網匯出!K2053)</f>
        <v/>
      </c>
      <c r="R2053" s="1" t="str">
        <f>IF(官網匯出!L2053="","",官網匯出!L2053)</f>
        <v/>
      </c>
      <c r="S2053" s="1" t="str">
        <f>IF(官網匯出!M2053="","",官網匯出!M2053)</f>
        <v/>
      </c>
      <c r="T2053" s="1" t="str">
        <f>IF(官網匯出!N2053="","",官網匯出!N2053)</f>
        <v/>
      </c>
      <c r="U2053" s="1" t="str">
        <f>IF(官網匯出!O2053="","",官網匯出!O2053)</f>
        <v/>
      </c>
      <c r="V2053" s="1" t="str">
        <f>IF(官網匯出!P2053="",IF(G2053="","",0),官網匯出!P2053)</f>
        <v/>
      </c>
      <c r="W2053" s="1" t="str">
        <f>IF(官網匯出!Q2053="",IF(G2053="","",0),官網匯出!Q2053)</f>
        <v/>
      </c>
      <c r="X2053" s="1" t="str">
        <f>IF(官網匯出!R2053="","",官網匯出!R2053)</f>
        <v/>
      </c>
      <c r="Y2053" s="1" t="str">
        <f>IF(官網匯出!S2053="","",官網匯出!S2053)</f>
        <v/>
      </c>
      <c r="Z2053" s="1" t="str">
        <f>IF(G2053="","",官網匯出!T2053)</f>
        <v/>
      </c>
      <c r="AA2053" s="1" t="str">
        <f>IF(G2053="","",官網匯出!AK2053)</f>
        <v/>
      </c>
      <c r="AB2053" s="1" t="str">
        <f>IF(G2053="","",IF(官網匯出!V2053="","",官網匯出!V2053))</f>
        <v/>
      </c>
      <c r="AJ2053" s="1" t="str">
        <f>IF(G2053="","",IF(官網匯出!AE2053="","",官網匯出!AE2053))</f>
        <v/>
      </c>
      <c r="AK2053" s="1" t="str">
        <f>IF(G2053="","",IF(官網匯出!AD2053="","",官網匯出!AD2053))</f>
        <v/>
      </c>
      <c r="AL2053" s="1" t="str">
        <f t="shared" si="365"/>
        <v>0</v>
      </c>
      <c r="AM2053" s="1" t="str">
        <f>IF(官網匯出!AG2053="","",官網匯出!AG2053)</f>
        <v/>
      </c>
      <c r="AN2053" s="1" t="str">
        <f>IF(G2053="","",IF(官網匯出!AH2053="","",官網匯出!AH2053))</f>
        <v/>
      </c>
      <c r="AO2053" s="14" t="str">
        <f t="shared" si="366"/>
        <v/>
      </c>
      <c r="AP2053" s="14" t="str">
        <f t="shared" si="367"/>
        <v>1</v>
      </c>
      <c r="AQ2053" s="14" t="str">
        <f t="shared" si="368"/>
        <v>0</v>
      </c>
      <c r="AR2053" s="1" t="str">
        <f t="shared" si="369"/>
        <v/>
      </c>
      <c r="AS2053" s="1" t="str">
        <f t="shared" si="370"/>
        <v/>
      </c>
      <c r="AT2053" s="1" t="str">
        <f t="shared" si="371"/>
        <v/>
      </c>
      <c r="AU2053" s="1" t="str">
        <f t="shared" si="362"/>
        <v/>
      </c>
      <c r="AV2053" s="1" t="e">
        <f>IF(VLOOKUP(G2053,官網匯出!A:AQ,42,FALSE)="","[黃金盾官網]",VLOOKUP(G2053,官網匯出!A:AQ,42,FALSE))</f>
        <v>#N/A</v>
      </c>
      <c r="AW2053" s="1" t="e">
        <f>IF(LEFT(VLOOKUP(G2053,官網匯出!A:AS,43,FALSE),2)="","web",LEFT(VLOOKUP(G2053,官網匯出!A:AS,43,FALSE),2))</f>
        <v>#N/A</v>
      </c>
      <c r="AX2053" s="1" t="str">
        <f t="shared" si="372"/>
        <v>O</v>
      </c>
    </row>
    <row r="2054" spans="1:50">
      <c r="A2054" s="1" t="str">
        <f>IF(G2054="","",VLOOKUP(官網轉換!AW2054,團名!A:B,2,FALSE))</f>
        <v/>
      </c>
      <c r="B2054" s="1" t="str">
        <f>IF(G2054="","",IF(LEFT(VLOOKUP(G2054,官網匯出!A:AQ,43,0),2)="wf",VLOOKUP(VLOOKUP(G2054,官網匯出!A:AQ,43,0),團名!$I$1:$K$12,2,FALSE),"N0071"))</f>
        <v/>
      </c>
      <c r="C2054" s="1" t="str">
        <f>IFERROR(VLOOKUP(官網匯出!D2054,團名!E:G,3,FALSE),"")</f>
        <v/>
      </c>
      <c r="D2054" s="1" t="str">
        <f t="shared" si="363"/>
        <v/>
      </c>
      <c r="E2054" s="1" t="str">
        <f t="shared" si="364"/>
        <v/>
      </c>
      <c r="F2054" s="1" t="str">
        <f>IF(官網匯出!F2054="已付款","","B0012")</f>
        <v>B0012</v>
      </c>
      <c r="G2054" s="1" t="str">
        <f>IF(官網匯出!A2054="","",官網匯出!A2054)</f>
        <v/>
      </c>
      <c r="H2054" s="3" t="str">
        <f>IF(官網匯出!B2054="","",官網匯出!B2054)</f>
        <v/>
      </c>
      <c r="I2054" s="1" t="str">
        <f>IF(官網匯出!C2054="","",官網匯出!C2054)</f>
        <v/>
      </c>
      <c r="J2054" s="1" t="str">
        <f>IF(官網匯出!D2054="","",官網匯出!D2054)</f>
        <v/>
      </c>
      <c r="K2054" s="3" t="str">
        <f>IF(官網匯出!E2054="","",官網匯出!E2054)</f>
        <v/>
      </c>
      <c r="L2054" s="1" t="str">
        <f>IF(官網匯出!F2054="","",官網匯出!F2054)</f>
        <v/>
      </c>
      <c r="M2054" s="1" t="str">
        <f>IF(官網匯出!G2054="","",官網匯出!G2054)</f>
        <v/>
      </c>
      <c r="N2054" s="1" t="str">
        <f>IF(官網匯出!H2054="","",官網匯出!H2054)</f>
        <v/>
      </c>
      <c r="P2054" s="1" t="str">
        <f>IF(官網匯出!J2054="","",RIGHT(官網匯出!J2054,LEN(官網匯出!J2054)-2))</f>
        <v/>
      </c>
      <c r="Q2054" s="1" t="str">
        <f>IF(官網匯出!K2054="","",官網匯出!K2054)</f>
        <v/>
      </c>
      <c r="R2054" s="1" t="str">
        <f>IF(官網匯出!L2054="","",官網匯出!L2054)</f>
        <v/>
      </c>
      <c r="S2054" s="1" t="str">
        <f>IF(官網匯出!M2054="","",官網匯出!M2054)</f>
        <v/>
      </c>
      <c r="T2054" s="1" t="str">
        <f>IF(官網匯出!N2054="","",官網匯出!N2054)</f>
        <v/>
      </c>
      <c r="U2054" s="1" t="str">
        <f>IF(官網匯出!O2054="","",官網匯出!O2054)</f>
        <v/>
      </c>
      <c r="V2054" s="1" t="str">
        <f>IF(官網匯出!P2054="",IF(G2054="","",0),官網匯出!P2054)</f>
        <v/>
      </c>
      <c r="W2054" s="1" t="str">
        <f>IF(官網匯出!Q2054="",IF(G2054="","",0),官網匯出!Q2054)</f>
        <v/>
      </c>
      <c r="X2054" s="1" t="str">
        <f>IF(官網匯出!R2054="","",官網匯出!R2054)</f>
        <v/>
      </c>
      <c r="Y2054" s="1" t="str">
        <f>IF(官網匯出!S2054="","",官網匯出!S2054)</f>
        <v/>
      </c>
      <c r="Z2054" s="1" t="str">
        <f>IF(G2054="","",官網匯出!T2054)</f>
        <v/>
      </c>
      <c r="AA2054" s="1" t="str">
        <f>IF(G2054="","",官網匯出!AK2054)</f>
        <v/>
      </c>
      <c r="AB2054" s="1" t="str">
        <f>IF(G2054="","",IF(官網匯出!V2054="","",官網匯出!V2054))</f>
        <v/>
      </c>
      <c r="AJ2054" s="1" t="str">
        <f>IF(G2054="","",IF(官網匯出!AE2054="","",官網匯出!AE2054))</f>
        <v/>
      </c>
      <c r="AK2054" s="1" t="str">
        <f>IF(G2054="","",IF(官網匯出!AD2054="","",官網匯出!AD2054))</f>
        <v/>
      </c>
      <c r="AL2054" s="1" t="str">
        <f t="shared" si="365"/>
        <v>0</v>
      </c>
      <c r="AM2054" s="1" t="str">
        <f>IF(官網匯出!AG2054="","",官網匯出!AG2054)</f>
        <v/>
      </c>
      <c r="AN2054" s="1" t="str">
        <f>IF(G2054="","",IF(官網匯出!AH2054="","",官網匯出!AH2054))</f>
        <v/>
      </c>
      <c r="AO2054" s="14" t="str">
        <f t="shared" si="366"/>
        <v/>
      </c>
      <c r="AP2054" s="14" t="str">
        <f t="shared" si="367"/>
        <v>1</v>
      </c>
      <c r="AQ2054" s="14" t="str">
        <f t="shared" si="368"/>
        <v>0</v>
      </c>
      <c r="AR2054" s="1" t="str">
        <f t="shared" si="369"/>
        <v/>
      </c>
      <c r="AS2054" s="1" t="str">
        <f t="shared" si="370"/>
        <v/>
      </c>
      <c r="AT2054" s="1" t="str">
        <f t="shared" si="371"/>
        <v/>
      </c>
      <c r="AU2054" s="1" t="str">
        <f t="shared" si="362"/>
        <v/>
      </c>
      <c r="AV2054" s="1" t="e">
        <f>IF(VLOOKUP(G2054,官網匯出!A:AQ,42,FALSE)="","[黃金盾官網]",VLOOKUP(G2054,官網匯出!A:AQ,42,FALSE))</f>
        <v>#N/A</v>
      </c>
      <c r="AW2054" s="1" t="e">
        <f>IF(LEFT(VLOOKUP(G2054,官網匯出!A:AS,43,FALSE),2)="","web",LEFT(VLOOKUP(G2054,官網匯出!A:AS,43,FALSE),2))</f>
        <v>#N/A</v>
      </c>
      <c r="AX2054" s="1" t="str">
        <f t="shared" si="372"/>
        <v>O</v>
      </c>
    </row>
    <row r="2055" spans="1:50">
      <c r="A2055" s="1" t="str">
        <f>IF(G2055="","",VLOOKUP(官網轉換!AW2055,團名!A:B,2,FALSE))</f>
        <v/>
      </c>
      <c r="B2055" s="1" t="str">
        <f>IF(G2055="","",IF(LEFT(VLOOKUP(G2055,官網匯出!A:AQ,43,0),2)="wf",VLOOKUP(VLOOKUP(G2055,官網匯出!A:AQ,43,0),團名!$I$1:$K$12,2,FALSE),"N0071"))</f>
        <v/>
      </c>
      <c r="C2055" s="1" t="str">
        <f>IFERROR(VLOOKUP(官網匯出!D2055,團名!E:G,3,FALSE),"")</f>
        <v/>
      </c>
      <c r="D2055" s="1" t="str">
        <f t="shared" si="363"/>
        <v/>
      </c>
      <c r="E2055" s="1" t="str">
        <f t="shared" si="364"/>
        <v/>
      </c>
      <c r="F2055" s="1" t="str">
        <f>IF(官網匯出!F2055="已付款","","B0012")</f>
        <v>B0012</v>
      </c>
      <c r="G2055" s="1" t="str">
        <f>IF(官網匯出!A2055="","",官網匯出!A2055)</f>
        <v/>
      </c>
      <c r="H2055" s="3" t="str">
        <f>IF(官網匯出!B2055="","",官網匯出!B2055)</f>
        <v/>
      </c>
      <c r="I2055" s="1" t="str">
        <f>IF(官網匯出!C2055="","",官網匯出!C2055)</f>
        <v/>
      </c>
      <c r="J2055" s="1" t="str">
        <f>IF(官網匯出!D2055="","",官網匯出!D2055)</f>
        <v/>
      </c>
      <c r="K2055" s="3" t="str">
        <f>IF(官網匯出!E2055="","",官網匯出!E2055)</f>
        <v/>
      </c>
      <c r="L2055" s="1" t="str">
        <f>IF(官網匯出!F2055="","",官網匯出!F2055)</f>
        <v/>
      </c>
      <c r="M2055" s="1" t="str">
        <f>IF(官網匯出!G2055="","",官網匯出!G2055)</f>
        <v/>
      </c>
      <c r="N2055" s="1" t="str">
        <f>IF(官網匯出!H2055="","",官網匯出!H2055)</f>
        <v/>
      </c>
      <c r="P2055" s="1" t="str">
        <f>IF(官網匯出!J2055="","",RIGHT(官網匯出!J2055,LEN(官網匯出!J2055)-2))</f>
        <v/>
      </c>
      <c r="Q2055" s="1" t="str">
        <f>IF(官網匯出!K2055="","",官網匯出!K2055)</f>
        <v/>
      </c>
      <c r="R2055" s="1" t="str">
        <f>IF(官網匯出!L2055="","",官網匯出!L2055)</f>
        <v/>
      </c>
      <c r="S2055" s="1" t="str">
        <f>IF(官網匯出!M2055="","",官網匯出!M2055)</f>
        <v/>
      </c>
      <c r="T2055" s="1" t="str">
        <f>IF(官網匯出!N2055="","",官網匯出!N2055)</f>
        <v/>
      </c>
      <c r="U2055" s="1" t="str">
        <f>IF(官網匯出!O2055="","",官網匯出!O2055)</f>
        <v/>
      </c>
      <c r="V2055" s="1" t="str">
        <f>IF(官網匯出!P2055="",IF(G2055="","",0),官網匯出!P2055)</f>
        <v/>
      </c>
      <c r="W2055" s="1" t="str">
        <f>IF(官網匯出!Q2055="",IF(G2055="","",0),官網匯出!Q2055)</f>
        <v/>
      </c>
      <c r="X2055" s="1" t="str">
        <f>IF(官網匯出!R2055="","",官網匯出!R2055)</f>
        <v/>
      </c>
      <c r="Y2055" s="1" t="str">
        <f>IF(官網匯出!S2055="","",官網匯出!S2055)</f>
        <v/>
      </c>
      <c r="Z2055" s="1" t="str">
        <f>IF(G2055="","",官網匯出!T2055)</f>
        <v/>
      </c>
      <c r="AA2055" s="1" t="str">
        <f>IF(G2055="","",官網匯出!AK2055)</f>
        <v/>
      </c>
      <c r="AB2055" s="1" t="str">
        <f>IF(G2055="","",IF(官網匯出!V2055="","",官網匯出!V2055))</f>
        <v/>
      </c>
      <c r="AJ2055" s="1" t="str">
        <f>IF(G2055="","",IF(官網匯出!AE2055="","",官網匯出!AE2055))</f>
        <v/>
      </c>
      <c r="AK2055" s="1" t="str">
        <f>IF(G2055="","",IF(官網匯出!AD2055="","",官網匯出!AD2055))</f>
        <v/>
      </c>
      <c r="AL2055" s="1" t="str">
        <f t="shared" si="365"/>
        <v>0</v>
      </c>
      <c r="AM2055" s="1" t="str">
        <f>IF(官網匯出!AG2055="","",官網匯出!AG2055)</f>
        <v/>
      </c>
      <c r="AN2055" s="1" t="str">
        <f>IF(G2055="","",IF(官網匯出!AH2055="","",官網匯出!AH2055))</f>
        <v/>
      </c>
      <c r="AO2055" s="14" t="str">
        <f t="shared" si="366"/>
        <v/>
      </c>
      <c r="AP2055" s="14" t="str">
        <f t="shared" si="367"/>
        <v>1</v>
      </c>
      <c r="AQ2055" s="14" t="str">
        <f t="shared" si="368"/>
        <v>0</v>
      </c>
      <c r="AR2055" s="1" t="str">
        <f t="shared" si="369"/>
        <v/>
      </c>
      <c r="AS2055" s="1" t="str">
        <f t="shared" si="370"/>
        <v/>
      </c>
      <c r="AT2055" s="1" t="str">
        <f t="shared" si="371"/>
        <v/>
      </c>
      <c r="AU2055" s="1" t="str">
        <f t="shared" si="362"/>
        <v/>
      </c>
      <c r="AV2055" s="1" t="e">
        <f>IF(VLOOKUP(G2055,官網匯出!A:AQ,42,FALSE)="","[黃金盾官網]",VLOOKUP(G2055,官網匯出!A:AQ,42,FALSE))</f>
        <v>#N/A</v>
      </c>
      <c r="AW2055" s="1" t="e">
        <f>IF(LEFT(VLOOKUP(G2055,官網匯出!A:AS,43,FALSE),2)="","web",LEFT(VLOOKUP(G2055,官網匯出!A:AS,43,FALSE),2))</f>
        <v>#N/A</v>
      </c>
      <c r="AX2055" s="1" t="str">
        <f t="shared" si="372"/>
        <v>O</v>
      </c>
    </row>
    <row r="2056" spans="1:50">
      <c r="A2056" s="1" t="str">
        <f>IF(G2056="","",VLOOKUP(官網轉換!AW2056,團名!A:B,2,FALSE))</f>
        <v/>
      </c>
      <c r="B2056" s="1" t="str">
        <f>IF(G2056="","",IF(LEFT(VLOOKUP(G2056,官網匯出!A:AQ,43,0),2)="wf",VLOOKUP(VLOOKUP(G2056,官網匯出!A:AQ,43,0),團名!$I$1:$K$12,2,FALSE),"N0071"))</f>
        <v/>
      </c>
      <c r="C2056" s="1" t="str">
        <f>IFERROR(VLOOKUP(官網匯出!D2056,團名!E:G,3,FALSE),"")</f>
        <v/>
      </c>
      <c r="D2056" s="1" t="str">
        <f t="shared" si="363"/>
        <v/>
      </c>
      <c r="E2056" s="1" t="str">
        <f t="shared" si="364"/>
        <v/>
      </c>
      <c r="F2056" s="1" t="str">
        <f>IF(官網匯出!F2056="已付款","","B0012")</f>
        <v>B0012</v>
      </c>
      <c r="G2056" s="1" t="str">
        <f>IF(官網匯出!A2056="","",官網匯出!A2056)</f>
        <v/>
      </c>
      <c r="H2056" s="3" t="str">
        <f>IF(官網匯出!B2056="","",官網匯出!B2056)</f>
        <v/>
      </c>
      <c r="I2056" s="1" t="str">
        <f>IF(官網匯出!C2056="","",官網匯出!C2056)</f>
        <v/>
      </c>
      <c r="J2056" s="1" t="str">
        <f>IF(官網匯出!D2056="","",官網匯出!D2056)</f>
        <v/>
      </c>
      <c r="K2056" s="3" t="str">
        <f>IF(官網匯出!E2056="","",官網匯出!E2056)</f>
        <v/>
      </c>
      <c r="L2056" s="1" t="str">
        <f>IF(官網匯出!F2056="","",官網匯出!F2056)</f>
        <v/>
      </c>
      <c r="M2056" s="1" t="str">
        <f>IF(官網匯出!G2056="","",官網匯出!G2056)</f>
        <v/>
      </c>
      <c r="N2056" s="1" t="str">
        <f>IF(官網匯出!H2056="","",官網匯出!H2056)</f>
        <v/>
      </c>
      <c r="P2056" s="1" t="str">
        <f>IF(官網匯出!J2056="","",RIGHT(官網匯出!J2056,LEN(官網匯出!J2056)-2))</f>
        <v/>
      </c>
      <c r="Q2056" s="1" t="str">
        <f>IF(官網匯出!K2056="","",官網匯出!K2056)</f>
        <v/>
      </c>
      <c r="R2056" s="1" t="str">
        <f>IF(官網匯出!L2056="","",官網匯出!L2056)</f>
        <v/>
      </c>
      <c r="S2056" s="1" t="str">
        <f>IF(官網匯出!M2056="","",官網匯出!M2056)</f>
        <v/>
      </c>
      <c r="T2056" s="1" t="str">
        <f>IF(官網匯出!N2056="","",官網匯出!N2056)</f>
        <v/>
      </c>
      <c r="U2056" s="1" t="str">
        <f>IF(官網匯出!O2056="","",官網匯出!O2056)</f>
        <v/>
      </c>
      <c r="V2056" s="1" t="str">
        <f>IF(官網匯出!P2056="",IF(G2056="","",0),官網匯出!P2056)</f>
        <v/>
      </c>
      <c r="W2056" s="1" t="str">
        <f>IF(官網匯出!Q2056="",IF(G2056="","",0),官網匯出!Q2056)</f>
        <v/>
      </c>
      <c r="X2056" s="1" t="str">
        <f>IF(官網匯出!R2056="","",官網匯出!R2056)</f>
        <v/>
      </c>
      <c r="Y2056" s="1" t="str">
        <f>IF(官網匯出!S2056="","",官網匯出!S2056)</f>
        <v/>
      </c>
      <c r="Z2056" s="1" t="str">
        <f>IF(G2056="","",官網匯出!T2056)</f>
        <v/>
      </c>
      <c r="AA2056" s="1" t="str">
        <f>IF(G2056="","",官網匯出!AK2056)</f>
        <v/>
      </c>
      <c r="AB2056" s="1" t="str">
        <f>IF(G2056="","",IF(官網匯出!V2056="","",官網匯出!V2056))</f>
        <v/>
      </c>
      <c r="AJ2056" s="1" t="str">
        <f>IF(G2056="","",IF(官網匯出!AE2056="","",官網匯出!AE2056))</f>
        <v/>
      </c>
      <c r="AK2056" s="1" t="str">
        <f>IF(G2056="","",IF(官網匯出!AD2056="","",官網匯出!AD2056))</f>
        <v/>
      </c>
      <c r="AL2056" s="1" t="str">
        <f t="shared" si="365"/>
        <v>0</v>
      </c>
      <c r="AM2056" s="1" t="str">
        <f>IF(官網匯出!AG2056="","",官網匯出!AG2056)</f>
        <v/>
      </c>
      <c r="AN2056" s="1" t="str">
        <f>IF(G2056="","",IF(官網匯出!AH2056="","",官網匯出!AH2056))</f>
        <v/>
      </c>
      <c r="AO2056" s="14" t="str">
        <f t="shared" si="366"/>
        <v/>
      </c>
      <c r="AP2056" s="14" t="str">
        <f t="shared" si="367"/>
        <v>1</v>
      </c>
      <c r="AQ2056" s="14" t="str">
        <f t="shared" si="368"/>
        <v>0</v>
      </c>
      <c r="AR2056" s="1" t="str">
        <f t="shared" si="369"/>
        <v/>
      </c>
      <c r="AS2056" s="1" t="str">
        <f t="shared" si="370"/>
        <v/>
      </c>
      <c r="AT2056" s="1" t="str">
        <f t="shared" si="371"/>
        <v/>
      </c>
      <c r="AU2056" s="1" t="str">
        <f t="shared" si="362"/>
        <v/>
      </c>
      <c r="AV2056" s="1" t="e">
        <f>IF(VLOOKUP(G2056,官網匯出!A:AQ,42,FALSE)="","[黃金盾官網]",VLOOKUP(G2056,官網匯出!A:AQ,42,FALSE))</f>
        <v>#N/A</v>
      </c>
      <c r="AW2056" s="1" t="e">
        <f>IF(LEFT(VLOOKUP(G2056,官網匯出!A:AS,43,FALSE),2)="","web",LEFT(VLOOKUP(G2056,官網匯出!A:AS,43,FALSE),2))</f>
        <v>#N/A</v>
      </c>
      <c r="AX2056" s="1" t="str">
        <f t="shared" si="372"/>
        <v>O</v>
      </c>
    </row>
    <row r="2057" spans="1:50">
      <c r="A2057" s="1" t="str">
        <f>IF(G2057="","",VLOOKUP(官網轉換!AW2057,團名!A:B,2,FALSE))</f>
        <v/>
      </c>
      <c r="B2057" s="1" t="str">
        <f>IF(G2057="","",IF(LEFT(VLOOKUP(G2057,官網匯出!A:AQ,43,0),2)="wf",VLOOKUP(VLOOKUP(G2057,官網匯出!A:AQ,43,0),團名!$I$1:$K$12,2,FALSE),"N0071"))</f>
        <v/>
      </c>
      <c r="C2057" s="1" t="str">
        <f>IFERROR(VLOOKUP(官網匯出!D2057,團名!E:G,3,FALSE),"")</f>
        <v/>
      </c>
      <c r="D2057" s="1" t="str">
        <f t="shared" si="363"/>
        <v/>
      </c>
      <c r="E2057" s="1" t="str">
        <f t="shared" si="364"/>
        <v/>
      </c>
      <c r="F2057" s="1" t="str">
        <f>IF(官網匯出!F2057="已付款","","B0012")</f>
        <v>B0012</v>
      </c>
      <c r="G2057" s="1" t="str">
        <f>IF(官網匯出!A2057="","",官網匯出!A2057)</f>
        <v/>
      </c>
      <c r="H2057" s="3" t="str">
        <f>IF(官網匯出!B2057="","",官網匯出!B2057)</f>
        <v/>
      </c>
      <c r="I2057" s="1" t="str">
        <f>IF(官網匯出!C2057="","",官網匯出!C2057)</f>
        <v/>
      </c>
      <c r="J2057" s="1" t="str">
        <f>IF(官網匯出!D2057="","",官網匯出!D2057)</f>
        <v/>
      </c>
      <c r="K2057" s="3" t="str">
        <f>IF(官網匯出!E2057="","",官網匯出!E2057)</f>
        <v/>
      </c>
      <c r="L2057" s="1" t="str">
        <f>IF(官網匯出!F2057="","",官網匯出!F2057)</f>
        <v/>
      </c>
      <c r="M2057" s="1" t="str">
        <f>IF(官網匯出!G2057="","",官網匯出!G2057)</f>
        <v/>
      </c>
      <c r="N2057" s="1" t="str">
        <f>IF(官網匯出!H2057="","",官網匯出!H2057)</f>
        <v/>
      </c>
      <c r="P2057" s="1" t="str">
        <f>IF(官網匯出!J2057="","",RIGHT(官網匯出!J2057,LEN(官網匯出!J2057)-2))</f>
        <v/>
      </c>
      <c r="Q2057" s="1" t="str">
        <f>IF(官網匯出!K2057="","",官網匯出!K2057)</f>
        <v/>
      </c>
      <c r="R2057" s="1" t="str">
        <f>IF(官網匯出!L2057="","",官網匯出!L2057)</f>
        <v/>
      </c>
      <c r="S2057" s="1" t="str">
        <f>IF(官網匯出!M2057="","",官網匯出!M2057)</f>
        <v/>
      </c>
      <c r="T2057" s="1" t="str">
        <f>IF(官網匯出!N2057="","",官網匯出!N2057)</f>
        <v/>
      </c>
      <c r="U2057" s="1" t="str">
        <f>IF(官網匯出!O2057="","",官網匯出!O2057)</f>
        <v/>
      </c>
      <c r="V2057" s="1" t="str">
        <f>IF(官網匯出!P2057="",IF(G2057="","",0),官網匯出!P2057)</f>
        <v/>
      </c>
      <c r="W2057" s="1" t="str">
        <f>IF(官網匯出!Q2057="",IF(G2057="","",0),官網匯出!Q2057)</f>
        <v/>
      </c>
      <c r="X2057" s="1" t="str">
        <f>IF(官網匯出!R2057="","",官網匯出!R2057)</f>
        <v/>
      </c>
      <c r="Y2057" s="1" t="str">
        <f>IF(官網匯出!S2057="","",官網匯出!S2057)</f>
        <v/>
      </c>
      <c r="Z2057" s="1" t="str">
        <f>IF(G2057="","",官網匯出!T2057)</f>
        <v/>
      </c>
      <c r="AA2057" s="1" t="str">
        <f>IF(G2057="","",官網匯出!AK2057)</f>
        <v/>
      </c>
      <c r="AB2057" s="1" t="str">
        <f>IF(G2057="","",IF(官網匯出!V2057="","",官網匯出!V2057))</f>
        <v/>
      </c>
      <c r="AJ2057" s="1" t="str">
        <f>IF(G2057="","",IF(官網匯出!AE2057="","",官網匯出!AE2057))</f>
        <v/>
      </c>
      <c r="AK2057" s="1" t="str">
        <f>IF(G2057="","",IF(官網匯出!AD2057="","",官網匯出!AD2057))</f>
        <v/>
      </c>
      <c r="AL2057" s="1" t="str">
        <f t="shared" si="365"/>
        <v>0</v>
      </c>
      <c r="AM2057" s="1" t="str">
        <f>IF(官網匯出!AG2057="","",官網匯出!AG2057)</f>
        <v/>
      </c>
      <c r="AN2057" s="1" t="str">
        <f>IF(G2057="","",IF(官網匯出!AH2057="","",官網匯出!AH2057))</f>
        <v/>
      </c>
      <c r="AO2057" s="14" t="str">
        <f t="shared" si="366"/>
        <v/>
      </c>
      <c r="AP2057" s="14" t="str">
        <f t="shared" si="367"/>
        <v>1</v>
      </c>
      <c r="AQ2057" s="14" t="str">
        <f t="shared" si="368"/>
        <v>0</v>
      </c>
      <c r="AR2057" s="1" t="str">
        <f t="shared" si="369"/>
        <v/>
      </c>
      <c r="AS2057" s="1" t="str">
        <f t="shared" si="370"/>
        <v/>
      </c>
      <c r="AT2057" s="1" t="str">
        <f t="shared" si="371"/>
        <v/>
      </c>
      <c r="AU2057" s="1" t="str">
        <f t="shared" si="362"/>
        <v/>
      </c>
      <c r="AV2057" s="1" t="e">
        <f>IF(VLOOKUP(G2057,官網匯出!A:AQ,42,FALSE)="","[黃金盾官網]",VLOOKUP(G2057,官網匯出!A:AQ,42,FALSE))</f>
        <v>#N/A</v>
      </c>
      <c r="AW2057" s="1" t="e">
        <f>IF(LEFT(VLOOKUP(G2057,官網匯出!A:AS,43,FALSE),2)="","web",LEFT(VLOOKUP(G2057,官網匯出!A:AS,43,FALSE),2))</f>
        <v>#N/A</v>
      </c>
      <c r="AX2057" s="1" t="str">
        <f t="shared" si="372"/>
        <v>O</v>
      </c>
    </row>
    <row r="2058" spans="1:50">
      <c r="A2058" s="1" t="str">
        <f>IF(G2058="","",VLOOKUP(官網轉換!AW2058,團名!A:B,2,FALSE))</f>
        <v/>
      </c>
      <c r="B2058" s="1" t="str">
        <f>IF(G2058="","",IF(LEFT(VLOOKUP(G2058,官網匯出!A:AQ,43,0),2)="wf",VLOOKUP(VLOOKUP(G2058,官網匯出!A:AQ,43,0),團名!$I$1:$K$12,2,FALSE),"N0071"))</f>
        <v/>
      </c>
      <c r="C2058" s="1" t="str">
        <f>IFERROR(VLOOKUP(官網匯出!D2058,團名!E:G,3,FALSE),"")</f>
        <v/>
      </c>
      <c r="D2058" s="1" t="str">
        <f t="shared" si="363"/>
        <v/>
      </c>
      <c r="E2058" s="1" t="str">
        <f t="shared" si="364"/>
        <v/>
      </c>
      <c r="F2058" s="1" t="str">
        <f>IF(官網匯出!F2058="已付款","","B0012")</f>
        <v>B0012</v>
      </c>
      <c r="G2058" s="1" t="str">
        <f>IF(官網匯出!A2058="","",官網匯出!A2058)</f>
        <v/>
      </c>
      <c r="H2058" s="3" t="str">
        <f>IF(官網匯出!B2058="","",官網匯出!B2058)</f>
        <v/>
      </c>
      <c r="I2058" s="1" t="str">
        <f>IF(官網匯出!C2058="","",官網匯出!C2058)</f>
        <v/>
      </c>
      <c r="J2058" s="1" t="str">
        <f>IF(官網匯出!D2058="","",官網匯出!D2058)</f>
        <v/>
      </c>
      <c r="K2058" s="3" t="str">
        <f>IF(官網匯出!E2058="","",官網匯出!E2058)</f>
        <v/>
      </c>
      <c r="L2058" s="1" t="str">
        <f>IF(官網匯出!F2058="","",官網匯出!F2058)</f>
        <v/>
      </c>
      <c r="M2058" s="1" t="str">
        <f>IF(官網匯出!G2058="","",官網匯出!G2058)</f>
        <v/>
      </c>
      <c r="N2058" s="1" t="str">
        <f>IF(官網匯出!H2058="","",官網匯出!H2058)</f>
        <v/>
      </c>
      <c r="P2058" s="1" t="str">
        <f>IF(官網匯出!J2058="","",RIGHT(官網匯出!J2058,LEN(官網匯出!J2058)-2))</f>
        <v/>
      </c>
      <c r="Q2058" s="1" t="str">
        <f>IF(官網匯出!K2058="","",官網匯出!K2058)</f>
        <v/>
      </c>
      <c r="R2058" s="1" t="str">
        <f>IF(官網匯出!L2058="","",官網匯出!L2058)</f>
        <v/>
      </c>
      <c r="S2058" s="1" t="str">
        <f>IF(官網匯出!M2058="","",官網匯出!M2058)</f>
        <v/>
      </c>
      <c r="T2058" s="1" t="str">
        <f>IF(官網匯出!N2058="","",官網匯出!N2058)</f>
        <v/>
      </c>
      <c r="U2058" s="1" t="str">
        <f>IF(官網匯出!O2058="","",官網匯出!O2058)</f>
        <v/>
      </c>
      <c r="V2058" s="1" t="str">
        <f>IF(官網匯出!P2058="",IF(G2058="","",0),官網匯出!P2058)</f>
        <v/>
      </c>
      <c r="W2058" s="1" t="str">
        <f>IF(官網匯出!Q2058="",IF(G2058="","",0),官網匯出!Q2058)</f>
        <v/>
      </c>
      <c r="X2058" s="1" t="str">
        <f>IF(官網匯出!R2058="","",官網匯出!R2058)</f>
        <v/>
      </c>
      <c r="Y2058" s="1" t="str">
        <f>IF(官網匯出!S2058="","",官網匯出!S2058)</f>
        <v/>
      </c>
      <c r="Z2058" s="1" t="str">
        <f>IF(G2058="","",官網匯出!T2058)</f>
        <v/>
      </c>
      <c r="AA2058" s="1" t="str">
        <f>IF(G2058="","",官網匯出!AK2058)</f>
        <v/>
      </c>
      <c r="AB2058" s="1" t="str">
        <f>IF(G2058="","",IF(官網匯出!V2058="","",官網匯出!V2058))</f>
        <v/>
      </c>
      <c r="AJ2058" s="1" t="str">
        <f>IF(G2058="","",IF(官網匯出!AE2058="","",官網匯出!AE2058))</f>
        <v/>
      </c>
      <c r="AK2058" s="1" t="str">
        <f>IF(G2058="","",IF(官網匯出!AD2058="","",官網匯出!AD2058))</f>
        <v/>
      </c>
      <c r="AL2058" s="1" t="str">
        <f t="shared" si="365"/>
        <v>0</v>
      </c>
      <c r="AM2058" s="1" t="str">
        <f>IF(官網匯出!AG2058="","",官網匯出!AG2058)</f>
        <v/>
      </c>
      <c r="AN2058" s="1" t="str">
        <f>IF(G2058="","",IF(官網匯出!AH2058="","",官網匯出!AH2058))</f>
        <v/>
      </c>
      <c r="AO2058" s="14" t="str">
        <f t="shared" si="366"/>
        <v/>
      </c>
      <c r="AP2058" s="14" t="str">
        <f t="shared" si="367"/>
        <v>1</v>
      </c>
      <c r="AQ2058" s="14" t="str">
        <f t="shared" si="368"/>
        <v>0</v>
      </c>
      <c r="AR2058" s="1" t="str">
        <f t="shared" si="369"/>
        <v/>
      </c>
      <c r="AS2058" s="1" t="str">
        <f t="shared" si="370"/>
        <v/>
      </c>
      <c r="AT2058" s="1" t="str">
        <f t="shared" si="371"/>
        <v/>
      </c>
      <c r="AU2058" s="1" t="str">
        <f t="shared" si="362"/>
        <v/>
      </c>
      <c r="AV2058" s="1" t="e">
        <f>IF(VLOOKUP(G2058,官網匯出!A:AQ,42,FALSE)="","[黃金盾官網]",VLOOKUP(G2058,官網匯出!A:AQ,42,FALSE))</f>
        <v>#N/A</v>
      </c>
      <c r="AW2058" s="1" t="e">
        <f>IF(LEFT(VLOOKUP(G2058,官網匯出!A:AS,43,FALSE),2)="","web",LEFT(VLOOKUP(G2058,官網匯出!A:AS,43,FALSE),2))</f>
        <v>#N/A</v>
      </c>
      <c r="AX2058" s="1" t="str">
        <f t="shared" si="372"/>
        <v>O</v>
      </c>
    </row>
    <row r="2059" spans="1:50">
      <c r="A2059" s="1" t="str">
        <f>IF(G2059="","",VLOOKUP(官網轉換!AW2059,團名!A:B,2,FALSE))</f>
        <v/>
      </c>
      <c r="B2059" s="1" t="str">
        <f>IF(G2059="","",IF(LEFT(VLOOKUP(G2059,官網匯出!A:AQ,43,0),2)="wf",VLOOKUP(VLOOKUP(G2059,官網匯出!A:AQ,43,0),團名!$I$1:$K$12,2,FALSE),"N0071"))</f>
        <v/>
      </c>
      <c r="C2059" s="1" t="str">
        <f>IFERROR(VLOOKUP(官網匯出!D2059,團名!E:G,3,FALSE),"")</f>
        <v/>
      </c>
      <c r="D2059" s="1" t="str">
        <f t="shared" si="363"/>
        <v/>
      </c>
      <c r="E2059" s="1" t="str">
        <f t="shared" si="364"/>
        <v/>
      </c>
      <c r="F2059" s="1" t="str">
        <f>IF(官網匯出!F2059="已付款","","B0012")</f>
        <v>B0012</v>
      </c>
      <c r="G2059" s="1" t="str">
        <f>IF(官網匯出!A2059="","",官網匯出!A2059)</f>
        <v/>
      </c>
      <c r="H2059" s="3" t="str">
        <f>IF(官網匯出!B2059="","",官網匯出!B2059)</f>
        <v/>
      </c>
      <c r="I2059" s="1" t="str">
        <f>IF(官網匯出!C2059="","",官網匯出!C2059)</f>
        <v/>
      </c>
      <c r="J2059" s="1" t="str">
        <f>IF(官網匯出!D2059="","",官網匯出!D2059)</f>
        <v/>
      </c>
      <c r="K2059" s="3" t="str">
        <f>IF(官網匯出!E2059="","",官網匯出!E2059)</f>
        <v/>
      </c>
      <c r="L2059" s="1" t="str">
        <f>IF(官網匯出!F2059="","",官網匯出!F2059)</f>
        <v/>
      </c>
      <c r="M2059" s="1" t="str">
        <f>IF(官網匯出!G2059="","",官網匯出!G2059)</f>
        <v/>
      </c>
      <c r="N2059" s="1" t="str">
        <f>IF(官網匯出!H2059="","",官網匯出!H2059)</f>
        <v/>
      </c>
      <c r="P2059" s="1" t="str">
        <f>IF(官網匯出!J2059="","",RIGHT(官網匯出!J2059,LEN(官網匯出!J2059)-2))</f>
        <v/>
      </c>
      <c r="Q2059" s="1" t="str">
        <f>IF(官網匯出!K2059="","",官網匯出!K2059)</f>
        <v/>
      </c>
      <c r="R2059" s="1" t="str">
        <f>IF(官網匯出!L2059="","",官網匯出!L2059)</f>
        <v/>
      </c>
      <c r="S2059" s="1" t="str">
        <f>IF(官網匯出!M2059="","",官網匯出!M2059)</f>
        <v/>
      </c>
      <c r="T2059" s="1" t="str">
        <f>IF(官網匯出!N2059="","",官網匯出!N2059)</f>
        <v/>
      </c>
      <c r="U2059" s="1" t="str">
        <f>IF(官網匯出!O2059="","",官網匯出!O2059)</f>
        <v/>
      </c>
      <c r="V2059" s="1" t="str">
        <f>IF(官網匯出!P2059="",IF(G2059="","",0),官網匯出!P2059)</f>
        <v/>
      </c>
      <c r="W2059" s="1" t="str">
        <f>IF(官網匯出!Q2059="",IF(G2059="","",0),官網匯出!Q2059)</f>
        <v/>
      </c>
      <c r="X2059" s="1" t="str">
        <f>IF(官網匯出!R2059="","",官網匯出!R2059)</f>
        <v/>
      </c>
      <c r="Y2059" s="1" t="str">
        <f>IF(官網匯出!S2059="","",官網匯出!S2059)</f>
        <v/>
      </c>
      <c r="Z2059" s="1" t="str">
        <f>IF(G2059="","",官網匯出!T2059)</f>
        <v/>
      </c>
      <c r="AA2059" s="1" t="str">
        <f>IF(G2059="","",官網匯出!AK2059)</f>
        <v/>
      </c>
      <c r="AB2059" s="1" t="str">
        <f>IF(G2059="","",IF(官網匯出!V2059="","",官網匯出!V2059))</f>
        <v/>
      </c>
      <c r="AJ2059" s="1" t="str">
        <f>IF(G2059="","",IF(官網匯出!AE2059="","",官網匯出!AE2059))</f>
        <v/>
      </c>
      <c r="AK2059" s="1" t="str">
        <f>IF(G2059="","",IF(官網匯出!AD2059="","",官網匯出!AD2059))</f>
        <v/>
      </c>
      <c r="AL2059" s="1" t="str">
        <f t="shared" si="365"/>
        <v>0</v>
      </c>
      <c r="AM2059" s="1" t="str">
        <f>IF(官網匯出!AG2059="","",官網匯出!AG2059)</f>
        <v/>
      </c>
      <c r="AN2059" s="1" t="str">
        <f>IF(G2059="","",IF(官網匯出!AH2059="","",官網匯出!AH2059))</f>
        <v/>
      </c>
      <c r="AO2059" s="14" t="str">
        <f t="shared" si="366"/>
        <v/>
      </c>
      <c r="AP2059" s="14" t="str">
        <f t="shared" si="367"/>
        <v>1</v>
      </c>
      <c r="AQ2059" s="14" t="str">
        <f t="shared" si="368"/>
        <v>0</v>
      </c>
      <c r="AR2059" s="1" t="str">
        <f t="shared" si="369"/>
        <v/>
      </c>
      <c r="AS2059" s="1" t="str">
        <f t="shared" si="370"/>
        <v/>
      </c>
      <c r="AT2059" s="1" t="str">
        <f t="shared" si="371"/>
        <v/>
      </c>
      <c r="AU2059" s="1" t="str">
        <f t="shared" si="362"/>
        <v/>
      </c>
      <c r="AV2059" s="1" t="e">
        <f>IF(VLOOKUP(G2059,官網匯出!A:AQ,42,FALSE)="","[黃金盾官網]",VLOOKUP(G2059,官網匯出!A:AQ,42,FALSE))</f>
        <v>#N/A</v>
      </c>
      <c r="AW2059" s="1" t="e">
        <f>IF(LEFT(VLOOKUP(G2059,官網匯出!A:AS,43,FALSE),2)="","web",LEFT(VLOOKUP(G2059,官網匯出!A:AS,43,FALSE),2))</f>
        <v>#N/A</v>
      </c>
      <c r="AX2059" s="1" t="str">
        <f t="shared" si="372"/>
        <v>O</v>
      </c>
    </row>
    <row r="2060" spans="1:50">
      <c r="A2060" s="1" t="str">
        <f>IF(G2060="","",VLOOKUP(官網轉換!AW2060,團名!A:B,2,FALSE))</f>
        <v/>
      </c>
      <c r="B2060" s="1" t="str">
        <f>IF(G2060="","",IF(LEFT(VLOOKUP(G2060,官網匯出!A:AQ,43,0),2)="wf",VLOOKUP(VLOOKUP(G2060,官網匯出!A:AQ,43,0),團名!$I$1:$K$12,2,FALSE),"N0071"))</f>
        <v/>
      </c>
      <c r="C2060" s="1" t="str">
        <f>IFERROR(VLOOKUP(官網匯出!D2060,團名!E:G,3,FALSE),"")</f>
        <v/>
      </c>
      <c r="D2060" s="1" t="str">
        <f t="shared" si="363"/>
        <v/>
      </c>
      <c r="E2060" s="1" t="str">
        <f t="shared" si="364"/>
        <v/>
      </c>
      <c r="F2060" s="1" t="str">
        <f>IF(官網匯出!F2060="已付款","","B0012")</f>
        <v>B0012</v>
      </c>
      <c r="G2060" s="1" t="str">
        <f>IF(官網匯出!A2060="","",官網匯出!A2060)</f>
        <v/>
      </c>
      <c r="H2060" s="3" t="str">
        <f>IF(官網匯出!B2060="","",官網匯出!B2060)</f>
        <v/>
      </c>
      <c r="I2060" s="1" t="str">
        <f>IF(官網匯出!C2060="","",官網匯出!C2060)</f>
        <v/>
      </c>
      <c r="J2060" s="1" t="str">
        <f>IF(官網匯出!D2060="","",官網匯出!D2060)</f>
        <v/>
      </c>
      <c r="K2060" s="3" t="str">
        <f>IF(官網匯出!E2060="","",官網匯出!E2060)</f>
        <v/>
      </c>
      <c r="L2060" s="1" t="str">
        <f>IF(官網匯出!F2060="","",官網匯出!F2060)</f>
        <v/>
      </c>
      <c r="M2060" s="1" t="str">
        <f>IF(官網匯出!G2060="","",官網匯出!G2060)</f>
        <v/>
      </c>
      <c r="N2060" s="1" t="str">
        <f>IF(官網匯出!H2060="","",官網匯出!H2060)</f>
        <v/>
      </c>
      <c r="P2060" s="1" t="str">
        <f>IF(官網匯出!J2060="","",RIGHT(官網匯出!J2060,LEN(官網匯出!J2060)-2))</f>
        <v/>
      </c>
      <c r="Q2060" s="1" t="str">
        <f>IF(官網匯出!K2060="","",官網匯出!K2060)</f>
        <v/>
      </c>
      <c r="R2060" s="1" t="str">
        <f>IF(官網匯出!L2060="","",官網匯出!L2060)</f>
        <v/>
      </c>
      <c r="S2060" s="1" t="str">
        <f>IF(官網匯出!M2060="","",官網匯出!M2060)</f>
        <v/>
      </c>
      <c r="T2060" s="1" t="str">
        <f>IF(官網匯出!N2060="","",官網匯出!N2060)</f>
        <v/>
      </c>
      <c r="U2060" s="1" t="str">
        <f>IF(官網匯出!O2060="","",官網匯出!O2060)</f>
        <v/>
      </c>
      <c r="V2060" s="1" t="str">
        <f>IF(官網匯出!P2060="",IF(G2060="","",0),官網匯出!P2060)</f>
        <v/>
      </c>
      <c r="W2060" s="1" t="str">
        <f>IF(官網匯出!Q2060="",IF(G2060="","",0),官網匯出!Q2060)</f>
        <v/>
      </c>
      <c r="X2060" s="1" t="str">
        <f>IF(官網匯出!R2060="","",官網匯出!R2060)</f>
        <v/>
      </c>
      <c r="Y2060" s="1" t="str">
        <f>IF(官網匯出!S2060="","",官網匯出!S2060)</f>
        <v/>
      </c>
      <c r="Z2060" s="1" t="str">
        <f>IF(G2060="","",官網匯出!T2060)</f>
        <v/>
      </c>
      <c r="AA2060" s="1" t="str">
        <f>IF(G2060="","",官網匯出!AK2060)</f>
        <v/>
      </c>
      <c r="AB2060" s="1" t="str">
        <f>IF(G2060="","",IF(官網匯出!V2060="","",官網匯出!V2060))</f>
        <v/>
      </c>
      <c r="AJ2060" s="1" t="str">
        <f>IF(G2060="","",IF(官網匯出!AE2060="","",官網匯出!AE2060))</f>
        <v/>
      </c>
      <c r="AK2060" s="1" t="str">
        <f>IF(G2060="","",IF(官網匯出!AD2060="","",官網匯出!AD2060))</f>
        <v/>
      </c>
      <c r="AL2060" s="1" t="str">
        <f t="shared" si="365"/>
        <v>0</v>
      </c>
      <c r="AM2060" s="1" t="str">
        <f>IF(官網匯出!AG2060="","",官網匯出!AG2060)</f>
        <v/>
      </c>
      <c r="AN2060" s="1" t="str">
        <f>IF(G2060="","",IF(官網匯出!AH2060="","",官網匯出!AH2060))</f>
        <v/>
      </c>
      <c r="AO2060" s="14" t="str">
        <f t="shared" si="366"/>
        <v/>
      </c>
      <c r="AP2060" s="14" t="str">
        <f t="shared" si="367"/>
        <v>1</v>
      </c>
      <c r="AQ2060" s="14" t="str">
        <f t="shared" si="368"/>
        <v>0</v>
      </c>
      <c r="AR2060" s="1" t="str">
        <f t="shared" si="369"/>
        <v/>
      </c>
      <c r="AS2060" s="1" t="str">
        <f t="shared" si="370"/>
        <v/>
      </c>
      <c r="AT2060" s="1" t="str">
        <f t="shared" si="371"/>
        <v/>
      </c>
      <c r="AU2060" s="1" t="str">
        <f t="shared" si="362"/>
        <v/>
      </c>
      <c r="AV2060" s="1" t="e">
        <f>IF(VLOOKUP(G2060,官網匯出!A:AQ,42,FALSE)="","[黃金盾官網]",VLOOKUP(G2060,官網匯出!A:AQ,42,FALSE))</f>
        <v>#N/A</v>
      </c>
      <c r="AW2060" s="1" t="e">
        <f>IF(LEFT(VLOOKUP(G2060,官網匯出!A:AS,43,FALSE),2)="","web",LEFT(VLOOKUP(G2060,官網匯出!A:AS,43,FALSE),2))</f>
        <v>#N/A</v>
      </c>
      <c r="AX2060" s="1" t="str">
        <f t="shared" si="372"/>
        <v>O</v>
      </c>
    </row>
    <row r="2061" spans="1:50">
      <c r="A2061" s="1" t="str">
        <f>IF(G2061="","",VLOOKUP(官網轉換!AW2061,團名!A:B,2,FALSE))</f>
        <v/>
      </c>
      <c r="B2061" s="1" t="str">
        <f>IF(G2061="","",IF(LEFT(VLOOKUP(G2061,官網匯出!A:AQ,43,0),2)="wf",VLOOKUP(VLOOKUP(G2061,官網匯出!A:AQ,43,0),團名!$I$1:$K$12,2,FALSE),"N0071"))</f>
        <v/>
      </c>
      <c r="C2061" s="1" t="str">
        <f>IFERROR(VLOOKUP(官網匯出!D2061,團名!E:G,3,FALSE),"")</f>
        <v/>
      </c>
      <c r="D2061" s="1" t="str">
        <f t="shared" si="363"/>
        <v/>
      </c>
      <c r="E2061" s="1" t="str">
        <f t="shared" si="364"/>
        <v/>
      </c>
      <c r="F2061" s="1" t="str">
        <f>IF(官網匯出!F2061="已付款","","B0012")</f>
        <v>B0012</v>
      </c>
      <c r="G2061" s="1" t="str">
        <f>IF(官網匯出!A2061="","",官網匯出!A2061)</f>
        <v/>
      </c>
      <c r="H2061" s="3" t="str">
        <f>IF(官網匯出!B2061="","",官網匯出!B2061)</f>
        <v/>
      </c>
      <c r="I2061" s="1" t="str">
        <f>IF(官網匯出!C2061="","",官網匯出!C2061)</f>
        <v/>
      </c>
      <c r="J2061" s="1" t="str">
        <f>IF(官網匯出!D2061="","",官網匯出!D2061)</f>
        <v/>
      </c>
      <c r="K2061" s="3" t="str">
        <f>IF(官網匯出!E2061="","",官網匯出!E2061)</f>
        <v/>
      </c>
      <c r="L2061" s="1" t="str">
        <f>IF(官網匯出!F2061="","",官網匯出!F2061)</f>
        <v/>
      </c>
      <c r="M2061" s="1" t="str">
        <f>IF(官網匯出!G2061="","",官網匯出!G2061)</f>
        <v/>
      </c>
      <c r="N2061" s="1" t="str">
        <f>IF(官網匯出!H2061="","",官網匯出!H2061)</f>
        <v/>
      </c>
      <c r="P2061" s="1" t="str">
        <f>IF(官網匯出!J2061="","",RIGHT(官網匯出!J2061,LEN(官網匯出!J2061)-2))</f>
        <v/>
      </c>
      <c r="Q2061" s="1" t="str">
        <f>IF(官網匯出!K2061="","",官網匯出!K2061)</f>
        <v/>
      </c>
      <c r="R2061" s="1" t="str">
        <f>IF(官網匯出!L2061="","",官網匯出!L2061)</f>
        <v/>
      </c>
      <c r="S2061" s="1" t="str">
        <f>IF(官網匯出!M2061="","",官網匯出!M2061)</f>
        <v/>
      </c>
      <c r="T2061" s="1" t="str">
        <f>IF(官網匯出!N2061="","",官網匯出!N2061)</f>
        <v/>
      </c>
      <c r="U2061" s="1" t="str">
        <f>IF(官網匯出!O2061="","",官網匯出!O2061)</f>
        <v/>
      </c>
      <c r="V2061" s="1" t="str">
        <f>IF(官網匯出!P2061="",IF(G2061="","",0),官網匯出!P2061)</f>
        <v/>
      </c>
      <c r="W2061" s="1" t="str">
        <f>IF(官網匯出!Q2061="",IF(G2061="","",0),官網匯出!Q2061)</f>
        <v/>
      </c>
      <c r="X2061" s="1" t="str">
        <f>IF(官網匯出!R2061="","",官網匯出!R2061)</f>
        <v/>
      </c>
      <c r="Y2061" s="1" t="str">
        <f>IF(官網匯出!S2061="","",官網匯出!S2061)</f>
        <v/>
      </c>
      <c r="Z2061" s="1" t="str">
        <f>IF(G2061="","",官網匯出!T2061)</f>
        <v/>
      </c>
      <c r="AA2061" s="1" t="str">
        <f>IF(G2061="","",官網匯出!AK2061)</f>
        <v/>
      </c>
      <c r="AB2061" s="1" t="str">
        <f>IF(G2061="","",IF(官網匯出!V2061="","",官網匯出!V2061))</f>
        <v/>
      </c>
      <c r="AJ2061" s="1" t="str">
        <f>IF(G2061="","",IF(官網匯出!AE2061="","",官網匯出!AE2061))</f>
        <v/>
      </c>
      <c r="AK2061" s="1" t="str">
        <f>IF(G2061="","",IF(官網匯出!AD2061="","",官網匯出!AD2061))</f>
        <v/>
      </c>
      <c r="AL2061" s="1" t="str">
        <f t="shared" si="365"/>
        <v>0</v>
      </c>
      <c r="AM2061" s="1" t="str">
        <f>IF(官網匯出!AG2061="","",官網匯出!AG2061)</f>
        <v/>
      </c>
      <c r="AN2061" s="1" t="str">
        <f>IF(G2061="","",IF(官網匯出!AH2061="","",官網匯出!AH2061))</f>
        <v/>
      </c>
      <c r="AO2061" s="14" t="str">
        <f t="shared" si="366"/>
        <v/>
      </c>
      <c r="AP2061" s="14" t="str">
        <f t="shared" si="367"/>
        <v>1</v>
      </c>
      <c r="AQ2061" s="14" t="str">
        <f t="shared" si="368"/>
        <v>0</v>
      </c>
      <c r="AR2061" s="1" t="str">
        <f t="shared" si="369"/>
        <v/>
      </c>
      <c r="AS2061" s="1" t="str">
        <f t="shared" si="370"/>
        <v/>
      </c>
      <c r="AT2061" s="1" t="str">
        <f t="shared" si="371"/>
        <v/>
      </c>
      <c r="AU2061" s="1" t="str">
        <f t="shared" si="362"/>
        <v/>
      </c>
      <c r="AV2061" s="1" t="e">
        <f>IF(VLOOKUP(G2061,官網匯出!A:AQ,42,FALSE)="","[黃金盾官網]",VLOOKUP(G2061,官網匯出!A:AQ,42,FALSE))</f>
        <v>#N/A</v>
      </c>
      <c r="AW2061" s="1" t="e">
        <f>IF(LEFT(VLOOKUP(G2061,官網匯出!A:AS,43,FALSE),2)="","web",LEFT(VLOOKUP(G2061,官網匯出!A:AS,43,FALSE),2))</f>
        <v>#N/A</v>
      </c>
      <c r="AX2061" s="1" t="str">
        <f t="shared" si="372"/>
        <v>O</v>
      </c>
    </row>
    <row r="2062" spans="1:50">
      <c r="A2062" s="1" t="str">
        <f>IF(G2062="","",VLOOKUP(官網轉換!AW2062,團名!A:B,2,FALSE))</f>
        <v/>
      </c>
      <c r="B2062" s="1" t="str">
        <f>IF(G2062="","",IF(LEFT(VLOOKUP(G2062,官網匯出!A:AQ,43,0),2)="wf",VLOOKUP(VLOOKUP(G2062,官網匯出!A:AQ,43,0),團名!$I$1:$K$12,2,FALSE),"N0071"))</f>
        <v/>
      </c>
      <c r="C2062" s="1" t="str">
        <f>IFERROR(VLOOKUP(官網匯出!D2062,團名!E:G,3,FALSE),"")</f>
        <v/>
      </c>
      <c r="D2062" s="1" t="str">
        <f t="shared" si="363"/>
        <v/>
      </c>
      <c r="E2062" s="1" t="str">
        <f t="shared" si="364"/>
        <v/>
      </c>
      <c r="F2062" s="1" t="str">
        <f>IF(官網匯出!F2062="已付款","","B0012")</f>
        <v>B0012</v>
      </c>
      <c r="G2062" s="1" t="str">
        <f>IF(官網匯出!A2062="","",官網匯出!A2062)</f>
        <v/>
      </c>
      <c r="H2062" s="3" t="str">
        <f>IF(官網匯出!B2062="","",官網匯出!B2062)</f>
        <v/>
      </c>
      <c r="I2062" s="1" t="str">
        <f>IF(官網匯出!C2062="","",官網匯出!C2062)</f>
        <v/>
      </c>
      <c r="J2062" s="1" t="str">
        <f>IF(官網匯出!D2062="","",官網匯出!D2062)</f>
        <v/>
      </c>
      <c r="K2062" s="3" t="str">
        <f>IF(官網匯出!E2062="","",官網匯出!E2062)</f>
        <v/>
      </c>
      <c r="L2062" s="1" t="str">
        <f>IF(官網匯出!F2062="","",官網匯出!F2062)</f>
        <v/>
      </c>
      <c r="M2062" s="1" t="str">
        <f>IF(官網匯出!G2062="","",官網匯出!G2062)</f>
        <v/>
      </c>
      <c r="N2062" s="1" t="str">
        <f>IF(官網匯出!H2062="","",官網匯出!H2062)</f>
        <v/>
      </c>
      <c r="P2062" s="1" t="str">
        <f>IF(官網匯出!J2062="","",RIGHT(官網匯出!J2062,LEN(官網匯出!J2062)-2))</f>
        <v/>
      </c>
      <c r="Q2062" s="1" t="str">
        <f>IF(官網匯出!K2062="","",官網匯出!K2062)</f>
        <v/>
      </c>
      <c r="R2062" s="1" t="str">
        <f>IF(官網匯出!L2062="","",官網匯出!L2062)</f>
        <v/>
      </c>
      <c r="S2062" s="1" t="str">
        <f>IF(官網匯出!M2062="","",官網匯出!M2062)</f>
        <v/>
      </c>
      <c r="T2062" s="1" t="str">
        <f>IF(官網匯出!N2062="","",官網匯出!N2062)</f>
        <v/>
      </c>
      <c r="U2062" s="1" t="str">
        <f>IF(官網匯出!O2062="","",官網匯出!O2062)</f>
        <v/>
      </c>
      <c r="V2062" s="1" t="str">
        <f>IF(官網匯出!P2062="",IF(G2062="","",0),官網匯出!P2062)</f>
        <v/>
      </c>
      <c r="W2062" s="1" t="str">
        <f>IF(官網匯出!Q2062="",IF(G2062="","",0),官網匯出!Q2062)</f>
        <v/>
      </c>
      <c r="X2062" s="1" t="str">
        <f>IF(官網匯出!R2062="","",官網匯出!R2062)</f>
        <v/>
      </c>
      <c r="Y2062" s="1" t="str">
        <f>IF(官網匯出!S2062="","",官網匯出!S2062)</f>
        <v/>
      </c>
      <c r="Z2062" s="1" t="str">
        <f>IF(G2062="","",官網匯出!T2062)</f>
        <v/>
      </c>
      <c r="AA2062" s="1" t="str">
        <f>IF(G2062="","",官網匯出!AK2062)</f>
        <v/>
      </c>
      <c r="AB2062" s="1" t="str">
        <f>IF(G2062="","",IF(官網匯出!V2062="","",官網匯出!V2062))</f>
        <v/>
      </c>
      <c r="AJ2062" s="1" t="str">
        <f>IF(G2062="","",IF(官網匯出!AE2062="","",官網匯出!AE2062))</f>
        <v/>
      </c>
      <c r="AK2062" s="1" t="str">
        <f>IF(G2062="","",IF(官網匯出!AD2062="","",官網匯出!AD2062))</f>
        <v/>
      </c>
      <c r="AL2062" s="1" t="str">
        <f t="shared" si="365"/>
        <v>0</v>
      </c>
      <c r="AM2062" s="1" t="str">
        <f>IF(官網匯出!AG2062="","",官網匯出!AG2062)</f>
        <v/>
      </c>
      <c r="AN2062" s="1" t="str">
        <f>IF(G2062="","",IF(官網匯出!AH2062="","",官網匯出!AH2062))</f>
        <v/>
      </c>
      <c r="AO2062" s="14" t="str">
        <f t="shared" si="366"/>
        <v/>
      </c>
      <c r="AP2062" s="14" t="str">
        <f t="shared" si="367"/>
        <v>1</v>
      </c>
      <c r="AQ2062" s="14" t="str">
        <f t="shared" si="368"/>
        <v>0</v>
      </c>
      <c r="AR2062" s="1" t="str">
        <f t="shared" si="369"/>
        <v/>
      </c>
      <c r="AS2062" s="1" t="str">
        <f t="shared" si="370"/>
        <v/>
      </c>
      <c r="AT2062" s="1" t="str">
        <f t="shared" si="371"/>
        <v/>
      </c>
      <c r="AU2062" s="1" t="str">
        <f t="shared" si="362"/>
        <v/>
      </c>
      <c r="AV2062" s="1" t="e">
        <f>IF(VLOOKUP(G2062,官網匯出!A:AQ,42,FALSE)="","[黃金盾官網]",VLOOKUP(G2062,官網匯出!A:AQ,42,FALSE))</f>
        <v>#N/A</v>
      </c>
      <c r="AW2062" s="1" t="e">
        <f>IF(LEFT(VLOOKUP(G2062,官網匯出!A:AS,43,FALSE),2)="","web",LEFT(VLOOKUP(G2062,官網匯出!A:AS,43,FALSE),2))</f>
        <v>#N/A</v>
      </c>
      <c r="AX2062" s="1" t="str">
        <f t="shared" si="372"/>
        <v>O</v>
      </c>
    </row>
    <row r="2063" spans="1:50">
      <c r="A2063" s="1" t="str">
        <f>IF(G2063="","",VLOOKUP(官網轉換!AW2063,團名!A:B,2,FALSE))</f>
        <v/>
      </c>
      <c r="B2063" s="1" t="str">
        <f>IF(G2063="","",IF(LEFT(VLOOKUP(G2063,官網匯出!A:AQ,43,0),2)="wf",VLOOKUP(VLOOKUP(G2063,官網匯出!A:AQ,43,0),團名!$I$1:$K$12,2,FALSE),"N0071"))</f>
        <v/>
      </c>
      <c r="C2063" s="1" t="str">
        <f>IFERROR(VLOOKUP(官網匯出!D2063,團名!E:G,3,FALSE),"")</f>
        <v/>
      </c>
      <c r="D2063" s="1" t="str">
        <f t="shared" si="363"/>
        <v/>
      </c>
      <c r="E2063" s="1" t="str">
        <f t="shared" si="364"/>
        <v/>
      </c>
      <c r="F2063" s="1" t="str">
        <f>IF(官網匯出!F2063="已付款","","B0012")</f>
        <v>B0012</v>
      </c>
      <c r="G2063" s="1" t="str">
        <f>IF(官網匯出!A2063="","",官網匯出!A2063)</f>
        <v/>
      </c>
      <c r="H2063" s="3" t="str">
        <f>IF(官網匯出!B2063="","",官網匯出!B2063)</f>
        <v/>
      </c>
      <c r="I2063" s="1" t="str">
        <f>IF(官網匯出!C2063="","",官網匯出!C2063)</f>
        <v/>
      </c>
      <c r="J2063" s="1" t="str">
        <f>IF(官網匯出!D2063="","",官網匯出!D2063)</f>
        <v/>
      </c>
      <c r="K2063" s="3" t="str">
        <f>IF(官網匯出!E2063="","",官網匯出!E2063)</f>
        <v/>
      </c>
      <c r="L2063" s="1" t="str">
        <f>IF(官網匯出!F2063="","",官網匯出!F2063)</f>
        <v/>
      </c>
      <c r="M2063" s="1" t="str">
        <f>IF(官網匯出!G2063="","",官網匯出!G2063)</f>
        <v/>
      </c>
      <c r="N2063" s="1" t="str">
        <f>IF(官網匯出!H2063="","",官網匯出!H2063)</f>
        <v/>
      </c>
      <c r="P2063" s="1" t="str">
        <f>IF(官網匯出!J2063="","",RIGHT(官網匯出!J2063,LEN(官網匯出!J2063)-2))</f>
        <v/>
      </c>
      <c r="Q2063" s="1" t="str">
        <f>IF(官網匯出!K2063="","",官網匯出!K2063)</f>
        <v/>
      </c>
      <c r="R2063" s="1" t="str">
        <f>IF(官網匯出!L2063="","",官網匯出!L2063)</f>
        <v/>
      </c>
      <c r="S2063" s="1" t="str">
        <f>IF(官網匯出!M2063="","",官網匯出!M2063)</f>
        <v/>
      </c>
      <c r="T2063" s="1" t="str">
        <f>IF(官網匯出!N2063="","",官網匯出!N2063)</f>
        <v/>
      </c>
      <c r="U2063" s="1" t="str">
        <f>IF(官網匯出!O2063="","",官網匯出!O2063)</f>
        <v/>
      </c>
      <c r="V2063" s="1" t="str">
        <f>IF(官網匯出!P2063="",IF(G2063="","",0),官網匯出!P2063)</f>
        <v/>
      </c>
      <c r="W2063" s="1" t="str">
        <f>IF(官網匯出!Q2063="",IF(G2063="","",0),官網匯出!Q2063)</f>
        <v/>
      </c>
      <c r="X2063" s="1" t="str">
        <f>IF(官網匯出!R2063="","",官網匯出!R2063)</f>
        <v/>
      </c>
      <c r="Y2063" s="1" t="str">
        <f>IF(官網匯出!S2063="","",官網匯出!S2063)</f>
        <v/>
      </c>
      <c r="Z2063" s="1" t="str">
        <f>IF(G2063="","",官網匯出!T2063)</f>
        <v/>
      </c>
      <c r="AA2063" s="1" t="str">
        <f>IF(G2063="","",官網匯出!AK2063)</f>
        <v/>
      </c>
      <c r="AB2063" s="1" t="str">
        <f>IF(G2063="","",IF(官網匯出!V2063="","",官網匯出!V2063))</f>
        <v/>
      </c>
      <c r="AJ2063" s="1" t="str">
        <f>IF(G2063="","",IF(官網匯出!AE2063="","",官網匯出!AE2063))</f>
        <v/>
      </c>
      <c r="AK2063" s="1" t="str">
        <f>IF(G2063="","",IF(官網匯出!AD2063="","",官網匯出!AD2063))</f>
        <v/>
      </c>
      <c r="AL2063" s="1" t="str">
        <f t="shared" si="365"/>
        <v>0</v>
      </c>
      <c r="AM2063" s="1" t="str">
        <f>IF(官網匯出!AG2063="","",官網匯出!AG2063)</f>
        <v/>
      </c>
      <c r="AN2063" s="1" t="str">
        <f>IF(G2063="","",IF(官網匯出!AH2063="","",官網匯出!AH2063))</f>
        <v/>
      </c>
      <c r="AO2063" s="14" t="str">
        <f t="shared" si="366"/>
        <v/>
      </c>
      <c r="AP2063" s="14" t="str">
        <f t="shared" si="367"/>
        <v>1</v>
      </c>
      <c r="AQ2063" s="14" t="str">
        <f t="shared" si="368"/>
        <v>0</v>
      </c>
      <c r="AR2063" s="1" t="str">
        <f t="shared" si="369"/>
        <v/>
      </c>
      <c r="AS2063" s="1" t="str">
        <f t="shared" si="370"/>
        <v/>
      </c>
      <c r="AT2063" s="1" t="str">
        <f t="shared" si="371"/>
        <v/>
      </c>
      <c r="AU2063" s="1" t="str">
        <f t="shared" si="362"/>
        <v/>
      </c>
      <c r="AV2063" s="1" t="e">
        <f>IF(VLOOKUP(G2063,官網匯出!A:AQ,42,FALSE)="","[黃金盾官網]",VLOOKUP(G2063,官網匯出!A:AQ,42,FALSE))</f>
        <v>#N/A</v>
      </c>
      <c r="AW2063" s="1" t="e">
        <f>IF(LEFT(VLOOKUP(G2063,官網匯出!A:AS,43,FALSE),2)="","web",LEFT(VLOOKUP(G2063,官網匯出!A:AS,43,FALSE),2))</f>
        <v>#N/A</v>
      </c>
      <c r="AX2063" s="1" t="str">
        <f t="shared" si="372"/>
        <v>O</v>
      </c>
    </row>
    <row r="2064" spans="1:50">
      <c r="A2064" s="1" t="str">
        <f>IF(G2064="","",VLOOKUP(官網轉換!AW2064,團名!A:B,2,FALSE))</f>
        <v/>
      </c>
      <c r="B2064" s="1" t="str">
        <f>IF(G2064="","",IF(LEFT(VLOOKUP(G2064,官網匯出!A:AQ,43,0),2)="wf",VLOOKUP(VLOOKUP(G2064,官網匯出!A:AQ,43,0),團名!$I$1:$K$12,2,FALSE),"N0071"))</f>
        <v/>
      </c>
      <c r="C2064" s="1" t="str">
        <f>IFERROR(VLOOKUP(官網匯出!D2064,團名!E:G,3,FALSE),"")</f>
        <v/>
      </c>
      <c r="D2064" s="1" t="str">
        <f t="shared" si="363"/>
        <v/>
      </c>
      <c r="E2064" s="1" t="str">
        <f t="shared" si="364"/>
        <v/>
      </c>
      <c r="F2064" s="1" t="str">
        <f>IF(官網匯出!F2064="已付款","","B0012")</f>
        <v>B0012</v>
      </c>
      <c r="G2064" s="1" t="str">
        <f>IF(官網匯出!A2064="","",官網匯出!A2064)</f>
        <v/>
      </c>
      <c r="H2064" s="3" t="str">
        <f>IF(官網匯出!B2064="","",官網匯出!B2064)</f>
        <v/>
      </c>
      <c r="I2064" s="1" t="str">
        <f>IF(官網匯出!C2064="","",官網匯出!C2064)</f>
        <v/>
      </c>
      <c r="J2064" s="1" t="str">
        <f>IF(官網匯出!D2064="","",官網匯出!D2064)</f>
        <v/>
      </c>
      <c r="K2064" s="3" t="str">
        <f>IF(官網匯出!E2064="","",官網匯出!E2064)</f>
        <v/>
      </c>
      <c r="L2064" s="1" t="str">
        <f>IF(官網匯出!F2064="","",官網匯出!F2064)</f>
        <v/>
      </c>
      <c r="M2064" s="1" t="str">
        <f>IF(官網匯出!G2064="","",官網匯出!G2064)</f>
        <v/>
      </c>
      <c r="N2064" s="1" t="str">
        <f>IF(官網匯出!H2064="","",官網匯出!H2064)</f>
        <v/>
      </c>
      <c r="P2064" s="1" t="str">
        <f>IF(官網匯出!J2064="","",RIGHT(官網匯出!J2064,LEN(官網匯出!J2064)-2))</f>
        <v/>
      </c>
      <c r="Q2064" s="1" t="str">
        <f>IF(官網匯出!K2064="","",官網匯出!K2064)</f>
        <v/>
      </c>
      <c r="R2064" s="1" t="str">
        <f>IF(官網匯出!L2064="","",官網匯出!L2064)</f>
        <v/>
      </c>
      <c r="S2064" s="1" t="str">
        <f>IF(官網匯出!M2064="","",官網匯出!M2064)</f>
        <v/>
      </c>
      <c r="T2064" s="1" t="str">
        <f>IF(官網匯出!N2064="","",官網匯出!N2064)</f>
        <v/>
      </c>
      <c r="U2064" s="1" t="str">
        <f>IF(官網匯出!O2064="","",官網匯出!O2064)</f>
        <v/>
      </c>
      <c r="V2064" s="1" t="str">
        <f>IF(官網匯出!P2064="",IF(G2064="","",0),官網匯出!P2064)</f>
        <v/>
      </c>
      <c r="W2064" s="1" t="str">
        <f>IF(官網匯出!Q2064="",IF(G2064="","",0),官網匯出!Q2064)</f>
        <v/>
      </c>
      <c r="X2064" s="1" t="str">
        <f>IF(官網匯出!R2064="","",官網匯出!R2064)</f>
        <v/>
      </c>
      <c r="Y2064" s="1" t="str">
        <f>IF(官網匯出!S2064="","",官網匯出!S2064)</f>
        <v/>
      </c>
      <c r="Z2064" s="1" t="str">
        <f>IF(G2064="","",官網匯出!T2064)</f>
        <v/>
      </c>
      <c r="AA2064" s="1" t="str">
        <f>IF(G2064="","",官網匯出!AK2064)</f>
        <v/>
      </c>
      <c r="AB2064" s="1" t="str">
        <f>IF(G2064="","",IF(官網匯出!V2064="","",官網匯出!V2064))</f>
        <v/>
      </c>
      <c r="AJ2064" s="1" t="str">
        <f>IF(G2064="","",IF(官網匯出!AE2064="","",官網匯出!AE2064))</f>
        <v/>
      </c>
      <c r="AK2064" s="1" t="str">
        <f>IF(G2064="","",IF(官網匯出!AD2064="","",官網匯出!AD2064))</f>
        <v/>
      </c>
      <c r="AL2064" s="1" t="str">
        <f t="shared" si="365"/>
        <v>0</v>
      </c>
      <c r="AM2064" s="1" t="str">
        <f>IF(官網匯出!AG2064="","",官網匯出!AG2064)</f>
        <v/>
      </c>
      <c r="AN2064" s="1" t="str">
        <f>IF(G2064="","",IF(官網匯出!AH2064="","",官網匯出!AH2064))</f>
        <v/>
      </c>
      <c r="AO2064" s="14" t="str">
        <f t="shared" si="366"/>
        <v/>
      </c>
      <c r="AP2064" s="14" t="str">
        <f t="shared" si="367"/>
        <v>1</v>
      </c>
      <c r="AQ2064" s="14" t="str">
        <f t="shared" si="368"/>
        <v>0</v>
      </c>
      <c r="AR2064" s="1" t="str">
        <f t="shared" si="369"/>
        <v/>
      </c>
      <c r="AS2064" s="1" t="str">
        <f t="shared" si="370"/>
        <v/>
      </c>
      <c r="AT2064" s="1" t="str">
        <f t="shared" si="371"/>
        <v/>
      </c>
      <c r="AU2064" s="1" t="str">
        <f t="shared" si="362"/>
        <v/>
      </c>
      <c r="AV2064" s="1" t="e">
        <f>IF(VLOOKUP(G2064,官網匯出!A:AQ,42,FALSE)="","[黃金盾官網]",VLOOKUP(G2064,官網匯出!A:AQ,42,FALSE))</f>
        <v>#N/A</v>
      </c>
      <c r="AW2064" s="1" t="e">
        <f>IF(LEFT(VLOOKUP(G2064,官網匯出!A:AS,43,FALSE),2)="","web",LEFT(VLOOKUP(G2064,官網匯出!A:AS,43,FALSE),2))</f>
        <v>#N/A</v>
      </c>
      <c r="AX2064" s="1" t="str">
        <f t="shared" si="372"/>
        <v>O</v>
      </c>
    </row>
    <row r="2065" spans="1:50">
      <c r="A2065" s="1" t="str">
        <f>IF(G2065="","",VLOOKUP(官網轉換!AW2065,團名!A:B,2,FALSE))</f>
        <v/>
      </c>
      <c r="B2065" s="1" t="str">
        <f>IF(G2065="","",IF(LEFT(VLOOKUP(G2065,官網匯出!A:AQ,43,0),2)="wf",VLOOKUP(VLOOKUP(G2065,官網匯出!A:AQ,43,0),團名!$I$1:$K$12,2,FALSE),"N0071"))</f>
        <v/>
      </c>
      <c r="C2065" s="1" t="str">
        <f>IFERROR(VLOOKUP(官網匯出!D2065,團名!E:G,3,FALSE),"")</f>
        <v/>
      </c>
      <c r="D2065" s="1" t="str">
        <f t="shared" si="363"/>
        <v/>
      </c>
      <c r="E2065" s="1" t="str">
        <f t="shared" si="364"/>
        <v/>
      </c>
      <c r="F2065" s="1" t="str">
        <f>IF(官網匯出!F2065="已付款","","B0012")</f>
        <v>B0012</v>
      </c>
      <c r="G2065" s="1" t="str">
        <f>IF(官網匯出!A2065="","",官網匯出!A2065)</f>
        <v/>
      </c>
      <c r="H2065" s="3" t="str">
        <f>IF(官網匯出!B2065="","",官網匯出!B2065)</f>
        <v/>
      </c>
      <c r="I2065" s="1" t="str">
        <f>IF(官網匯出!C2065="","",官網匯出!C2065)</f>
        <v/>
      </c>
      <c r="J2065" s="1" t="str">
        <f>IF(官網匯出!D2065="","",官網匯出!D2065)</f>
        <v/>
      </c>
      <c r="K2065" s="3" t="str">
        <f>IF(官網匯出!E2065="","",官網匯出!E2065)</f>
        <v/>
      </c>
      <c r="L2065" s="1" t="str">
        <f>IF(官網匯出!F2065="","",官網匯出!F2065)</f>
        <v/>
      </c>
      <c r="M2065" s="1" t="str">
        <f>IF(官網匯出!G2065="","",官網匯出!G2065)</f>
        <v/>
      </c>
      <c r="N2065" s="1" t="str">
        <f>IF(官網匯出!H2065="","",官網匯出!H2065)</f>
        <v/>
      </c>
      <c r="P2065" s="1" t="str">
        <f>IF(官網匯出!J2065="","",RIGHT(官網匯出!J2065,LEN(官網匯出!J2065)-2))</f>
        <v/>
      </c>
      <c r="Q2065" s="1" t="str">
        <f>IF(官網匯出!K2065="","",官網匯出!K2065)</f>
        <v/>
      </c>
      <c r="R2065" s="1" t="str">
        <f>IF(官網匯出!L2065="","",官網匯出!L2065)</f>
        <v/>
      </c>
      <c r="S2065" s="1" t="str">
        <f>IF(官網匯出!M2065="","",官網匯出!M2065)</f>
        <v/>
      </c>
      <c r="T2065" s="1" t="str">
        <f>IF(官網匯出!N2065="","",官網匯出!N2065)</f>
        <v/>
      </c>
      <c r="U2065" s="1" t="str">
        <f>IF(官網匯出!O2065="","",官網匯出!O2065)</f>
        <v/>
      </c>
      <c r="V2065" s="1" t="str">
        <f>IF(官網匯出!P2065="",IF(G2065="","",0),官網匯出!P2065)</f>
        <v/>
      </c>
      <c r="W2065" s="1" t="str">
        <f>IF(官網匯出!Q2065="",IF(G2065="","",0),官網匯出!Q2065)</f>
        <v/>
      </c>
      <c r="X2065" s="1" t="str">
        <f>IF(官網匯出!R2065="","",官網匯出!R2065)</f>
        <v/>
      </c>
      <c r="Y2065" s="1" t="str">
        <f>IF(官網匯出!S2065="","",官網匯出!S2065)</f>
        <v/>
      </c>
      <c r="Z2065" s="1" t="str">
        <f>IF(G2065="","",官網匯出!T2065)</f>
        <v/>
      </c>
      <c r="AA2065" s="1" t="str">
        <f>IF(G2065="","",官網匯出!AK2065)</f>
        <v/>
      </c>
      <c r="AB2065" s="1" t="str">
        <f>IF(G2065="","",IF(官網匯出!V2065="","",官網匯出!V2065))</f>
        <v/>
      </c>
      <c r="AJ2065" s="1" t="str">
        <f>IF(G2065="","",IF(官網匯出!AE2065="","",官網匯出!AE2065))</f>
        <v/>
      </c>
      <c r="AK2065" s="1" t="str">
        <f>IF(G2065="","",IF(官網匯出!AD2065="","",官網匯出!AD2065))</f>
        <v/>
      </c>
      <c r="AL2065" s="1" t="str">
        <f t="shared" si="365"/>
        <v>0</v>
      </c>
      <c r="AM2065" s="1" t="str">
        <f>IF(官網匯出!AG2065="","",官網匯出!AG2065)</f>
        <v/>
      </c>
      <c r="AN2065" s="1" t="str">
        <f>IF(G2065="","",IF(官網匯出!AH2065="","",官網匯出!AH2065))</f>
        <v/>
      </c>
      <c r="AO2065" s="14" t="str">
        <f t="shared" si="366"/>
        <v/>
      </c>
      <c r="AP2065" s="14" t="str">
        <f t="shared" si="367"/>
        <v>1</v>
      </c>
      <c r="AQ2065" s="14" t="str">
        <f t="shared" si="368"/>
        <v>0</v>
      </c>
      <c r="AR2065" s="1" t="str">
        <f t="shared" si="369"/>
        <v/>
      </c>
      <c r="AS2065" s="1" t="str">
        <f t="shared" si="370"/>
        <v/>
      </c>
      <c r="AT2065" s="1" t="str">
        <f t="shared" si="371"/>
        <v/>
      </c>
      <c r="AU2065" s="1" t="str">
        <f t="shared" si="362"/>
        <v/>
      </c>
      <c r="AV2065" s="1" t="e">
        <f>IF(VLOOKUP(G2065,官網匯出!A:AQ,42,FALSE)="","[黃金盾官網]",VLOOKUP(G2065,官網匯出!A:AQ,42,FALSE))</f>
        <v>#N/A</v>
      </c>
      <c r="AW2065" s="1" t="e">
        <f>IF(LEFT(VLOOKUP(G2065,官網匯出!A:AS,43,FALSE),2)="","web",LEFT(VLOOKUP(G2065,官網匯出!A:AS,43,FALSE),2))</f>
        <v>#N/A</v>
      </c>
      <c r="AX2065" s="1" t="str">
        <f t="shared" si="372"/>
        <v>O</v>
      </c>
    </row>
    <row r="2066" spans="1:50">
      <c r="A2066" s="1" t="str">
        <f>IF(G2066="","",VLOOKUP(官網轉換!AW2066,團名!A:B,2,FALSE))</f>
        <v/>
      </c>
      <c r="B2066" s="1" t="str">
        <f>IF(G2066="","",IF(LEFT(VLOOKUP(G2066,官網匯出!A:AQ,43,0),2)="wf",VLOOKUP(VLOOKUP(G2066,官網匯出!A:AQ,43,0),團名!$I$1:$K$12,2,FALSE),"N0071"))</f>
        <v/>
      </c>
      <c r="C2066" s="1" t="str">
        <f>IFERROR(VLOOKUP(官網匯出!D2066,團名!E:G,3,FALSE),"")</f>
        <v/>
      </c>
      <c r="D2066" s="1" t="str">
        <f t="shared" si="363"/>
        <v/>
      </c>
      <c r="E2066" s="1" t="str">
        <f t="shared" si="364"/>
        <v/>
      </c>
      <c r="F2066" s="1" t="str">
        <f>IF(官網匯出!F2066="已付款","","B0012")</f>
        <v>B0012</v>
      </c>
      <c r="G2066" s="1" t="str">
        <f>IF(官網匯出!A2066="","",官網匯出!A2066)</f>
        <v/>
      </c>
      <c r="H2066" s="3" t="str">
        <f>IF(官網匯出!B2066="","",官網匯出!B2066)</f>
        <v/>
      </c>
      <c r="I2066" s="1" t="str">
        <f>IF(官網匯出!C2066="","",官網匯出!C2066)</f>
        <v/>
      </c>
      <c r="J2066" s="1" t="str">
        <f>IF(官網匯出!D2066="","",官網匯出!D2066)</f>
        <v/>
      </c>
      <c r="K2066" s="3" t="str">
        <f>IF(官網匯出!E2066="","",官網匯出!E2066)</f>
        <v/>
      </c>
      <c r="L2066" s="1" t="str">
        <f>IF(官網匯出!F2066="","",官網匯出!F2066)</f>
        <v/>
      </c>
      <c r="M2066" s="1" t="str">
        <f>IF(官網匯出!G2066="","",官網匯出!G2066)</f>
        <v/>
      </c>
      <c r="N2066" s="1" t="str">
        <f>IF(官網匯出!H2066="","",官網匯出!H2066)</f>
        <v/>
      </c>
      <c r="P2066" s="1" t="str">
        <f>IF(官網匯出!J2066="","",RIGHT(官網匯出!J2066,LEN(官網匯出!J2066)-2))</f>
        <v/>
      </c>
      <c r="Q2066" s="1" t="str">
        <f>IF(官網匯出!K2066="","",官網匯出!K2066)</f>
        <v/>
      </c>
      <c r="R2066" s="1" t="str">
        <f>IF(官網匯出!L2066="","",官網匯出!L2066)</f>
        <v/>
      </c>
      <c r="S2066" s="1" t="str">
        <f>IF(官網匯出!M2066="","",官網匯出!M2066)</f>
        <v/>
      </c>
      <c r="T2066" s="1" t="str">
        <f>IF(官網匯出!N2066="","",官網匯出!N2066)</f>
        <v/>
      </c>
      <c r="U2066" s="1" t="str">
        <f>IF(官網匯出!O2066="","",官網匯出!O2066)</f>
        <v/>
      </c>
      <c r="V2066" s="1" t="str">
        <f>IF(官網匯出!P2066="",IF(G2066="","",0),官網匯出!P2066)</f>
        <v/>
      </c>
      <c r="W2066" s="1" t="str">
        <f>IF(官網匯出!Q2066="",IF(G2066="","",0),官網匯出!Q2066)</f>
        <v/>
      </c>
      <c r="X2066" s="1" t="str">
        <f>IF(官網匯出!R2066="","",官網匯出!R2066)</f>
        <v/>
      </c>
      <c r="Y2066" s="1" t="str">
        <f>IF(官網匯出!S2066="","",官網匯出!S2066)</f>
        <v/>
      </c>
      <c r="Z2066" s="1" t="str">
        <f>IF(G2066="","",官網匯出!T2066)</f>
        <v/>
      </c>
      <c r="AA2066" s="1" t="str">
        <f>IF(G2066="","",官網匯出!AK2066)</f>
        <v/>
      </c>
      <c r="AB2066" s="1" t="str">
        <f>IF(G2066="","",IF(官網匯出!V2066="","",官網匯出!V2066))</f>
        <v/>
      </c>
      <c r="AJ2066" s="1" t="str">
        <f>IF(G2066="","",IF(官網匯出!AE2066="","",官網匯出!AE2066))</f>
        <v/>
      </c>
      <c r="AK2066" s="1" t="str">
        <f>IF(G2066="","",IF(官網匯出!AD2066="","",官網匯出!AD2066))</f>
        <v/>
      </c>
      <c r="AL2066" s="1" t="str">
        <f t="shared" si="365"/>
        <v>0</v>
      </c>
      <c r="AM2066" s="1" t="str">
        <f>IF(官網匯出!AG2066="","",官網匯出!AG2066)</f>
        <v/>
      </c>
      <c r="AN2066" s="1" t="str">
        <f>IF(G2066="","",IF(官網匯出!AH2066="","",官網匯出!AH2066))</f>
        <v/>
      </c>
      <c r="AO2066" s="14" t="str">
        <f t="shared" si="366"/>
        <v/>
      </c>
      <c r="AP2066" s="14" t="str">
        <f t="shared" si="367"/>
        <v>1</v>
      </c>
      <c r="AQ2066" s="14" t="str">
        <f t="shared" si="368"/>
        <v>0</v>
      </c>
      <c r="AR2066" s="1" t="str">
        <f t="shared" si="369"/>
        <v/>
      </c>
      <c r="AS2066" s="1" t="str">
        <f t="shared" si="370"/>
        <v/>
      </c>
      <c r="AT2066" s="1" t="str">
        <f t="shared" si="371"/>
        <v/>
      </c>
      <c r="AU2066" s="1" t="str">
        <f t="shared" si="362"/>
        <v/>
      </c>
      <c r="AV2066" s="1" t="e">
        <f>IF(VLOOKUP(G2066,官網匯出!A:AQ,42,FALSE)="","[黃金盾官網]",VLOOKUP(G2066,官網匯出!A:AQ,42,FALSE))</f>
        <v>#N/A</v>
      </c>
      <c r="AW2066" s="1" t="e">
        <f>IF(LEFT(VLOOKUP(G2066,官網匯出!A:AS,43,FALSE),2)="","web",LEFT(VLOOKUP(G2066,官網匯出!A:AS,43,FALSE),2))</f>
        <v>#N/A</v>
      </c>
      <c r="AX2066" s="1" t="str">
        <f t="shared" si="372"/>
        <v>O</v>
      </c>
    </row>
    <row r="2067" spans="1:50">
      <c r="A2067" s="1" t="str">
        <f>IF(G2067="","",VLOOKUP(官網轉換!AW2067,團名!A:B,2,FALSE))</f>
        <v/>
      </c>
      <c r="B2067" s="1" t="str">
        <f>IF(G2067="","",IF(LEFT(VLOOKUP(G2067,官網匯出!A:AQ,43,0),2)="wf",VLOOKUP(VLOOKUP(G2067,官網匯出!A:AQ,43,0),團名!$I$1:$K$12,2,FALSE),"N0071"))</f>
        <v/>
      </c>
      <c r="C2067" s="1" t="str">
        <f>IFERROR(VLOOKUP(官網匯出!D2067,團名!E:G,3,FALSE),"")</f>
        <v/>
      </c>
      <c r="D2067" s="1" t="str">
        <f t="shared" si="363"/>
        <v/>
      </c>
      <c r="E2067" s="1" t="str">
        <f t="shared" si="364"/>
        <v/>
      </c>
      <c r="F2067" s="1" t="str">
        <f>IF(官網匯出!F2067="已付款","","B0012")</f>
        <v>B0012</v>
      </c>
      <c r="G2067" s="1" t="str">
        <f>IF(官網匯出!A2067="","",官網匯出!A2067)</f>
        <v/>
      </c>
      <c r="H2067" s="3" t="str">
        <f>IF(官網匯出!B2067="","",官網匯出!B2067)</f>
        <v/>
      </c>
      <c r="I2067" s="1" t="str">
        <f>IF(官網匯出!C2067="","",官網匯出!C2067)</f>
        <v/>
      </c>
      <c r="J2067" s="1" t="str">
        <f>IF(官網匯出!D2067="","",官網匯出!D2067)</f>
        <v/>
      </c>
      <c r="K2067" s="3" t="str">
        <f>IF(官網匯出!E2067="","",官網匯出!E2067)</f>
        <v/>
      </c>
      <c r="L2067" s="1" t="str">
        <f>IF(官網匯出!F2067="","",官網匯出!F2067)</f>
        <v/>
      </c>
      <c r="M2067" s="1" t="str">
        <f>IF(官網匯出!G2067="","",官網匯出!G2067)</f>
        <v/>
      </c>
      <c r="N2067" s="1" t="str">
        <f>IF(官網匯出!H2067="","",官網匯出!H2067)</f>
        <v/>
      </c>
      <c r="P2067" s="1" t="str">
        <f>IF(官網匯出!J2067="","",RIGHT(官網匯出!J2067,LEN(官網匯出!J2067)-2))</f>
        <v/>
      </c>
      <c r="Q2067" s="1" t="str">
        <f>IF(官網匯出!K2067="","",官網匯出!K2067)</f>
        <v/>
      </c>
      <c r="R2067" s="1" t="str">
        <f>IF(官網匯出!L2067="","",官網匯出!L2067)</f>
        <v/>
      </c>
      <c r="S2067" s="1" t="str">
        <f>IF(官網匯出!M2067="","",官網匯出!M2067)</f>
        <v/>
      </c>
      <c r="T2067" s="1" t="str">
        <f>IF(官網匯出!N2067="","",官網匯出!N2067)</f>
        <v/>
      </c>
      <c r="U2067" s="1" t="str">
        <f>IF(官網匯出!O2067="","",官網匯出!O2067)</f>
        <v/>
      </c>
      <c r="V2067" s="1" t="str">
        <f>IF(官網匯出!P2067="",IF(G2067="","",0),官網匯出!P2067)</f>
        <v/>
      </c>
      <c r="W2067" s="1" t="str">
        <f>IF(官網匯出!Q2067="",IF(G2067="","",0),官網匯出!Q2067)</f>
        <v/>
      </c>
      <c r="X2067" s="1" t="str">
        <f>IF(官網匯出!R2067="","",官網匯出!R2067)</f>
        <v/>
      </c>
      <c r="Y2067" s="1" t="str">
        <f>IF(官網匯出!S2067="","",官網匯出!S2067)</f>
        <v/>
      </c>
      <c r="Z2067" s="1" t="str">
        <f>IF(G2067="","",官網匯出!T2067)</f>
        <v/>
      </c>
      <c r="AA2067" s="1" t="str">
        <f>IF(G2067="","",官網匯出!AK2067)</f>
        <v/>
      </c>
      <c r="AB2067" s="1" t="str">
        <f>IF(G2067="","",IF(官網匯出!V2067="","",官網匯出!V2067))</f>
        <v/>
      </c>
      <c r="AJ2067" s="1" t="str">
        <f>IF(G2067="","",IF(官網匯出!AE2067="","",官網匯出!AE2067))</f>
        <v/>
      </c>
      <c r="AK2067" s="1" t="str">
        <f>IF(G2067="","",IF(官網匯出!AD2067="","",官網匯出!AD2067))</f>
        <v/>
      </c>
      <c r="AL2067" s="1" t="str">
        <f t="shared" si="365"/>
        <v>0</v>
      </c>
      <c r="AM2067" s="1" t="str">
        <f>IF(官網匯出!AG2067="","",官網匯出!AG2067)</f>
        <v/>
      </c>
      <c r="AN2067" s="1" t="str">
        <f>IF(G2067="","",IF(官網匯出!AH2067="","",官網匯出!AH2067))</f>
        <v/>
      </c>
      <c r="AO2067" s="14" t="str">
        <f t="shared" si="366"/>
        <v/>
      </c>
      <c r="AP2067" s="14" t="str">
        <f t="shared" si="367"/>
        <v>1</v>
      </c>
      <c r="AQ2067" s="14" t="str">
        <f t="shared" si="368"/>
        <v>0</v>
      </c>
      <c r="AR2067" s="1" t="str">
        <f t="shared" si="369"/>
        <v/>
      </c>
      <c r="AS2067" s="1" t="str">
        <f t="shared" si="370"/>
        <v/>
      </c>
      <c r="AT2067" s="1" t="str">
        <f t="shared" si="371"/>
        <v/>
      </c>
      <c r="AU2067" s="1" t="str">
        <f t="shared" si="362"/>
        <v/>
      </c>
      <c r="AV2067" s="1" t="e">
        <f>IF(VLOOKUP(G2067,官網匯出!A:AQ,42,FALSE)="","[黃金盾官網]",VLOOKUP(G2067,官網匯出!A:AQ,42,FALSE))</f>
        <v>#N/A</v>
      </c>
      <c r="AW2067" s="1" t="e">
        <f>IF(LEFT(VLOOKUP(G2067,官網匯出!A:AS,43,FALSE),2)="","web",LEFT(VLOOKUP(G2067,官網匯出!A:AS,43,FALSE),2))</f>
        <v>#N/A</v>
      </c>
      <c r="AX2067" s="1" t="str">
        <f t="shared" si="372"/>
        <v>O</v>
      </c>
    </row>
    <row r="2068" spans="1:50">
      <c r="A2068" s="1" t="str">
        <f>IF(G2068="","",VLOOKUP(官網轉換!AW2068,團名!A:B,2,FALSE))</f>
        <v/>
      </c>
      <c r="B2068" s="1" t="str">
        <f>IF(G2068="","",IF(LEFT(VLOOKUP(G2068,官網匯出!A:AQ,43,0),2)="wf",VLOOKUP(VLOOKUP(G2068,官網匯出!A:AQ,43,0),團名!$I$1:$K$12,2,FALSE),"N0071"))</f>
        <v/>
      </c>
      <c r="C2068" s="1" t="str">
        <f>IFERROR(VLOOKUP(官網匯出!D2068,團名!E:G,3,FALSE),"")</f>
        <v/>
      </c>
      <c r="D2068" s="1" t="str">
        <f t="shared" si="363"/>
        <v/>
      </c>
      <c r="E2068" s="1" t="str">
        <f t="shared" si="364"/>
        <v/>
      </c>
      <c r="F2068" s="1" t="str">
        <f>IF(官網匯出!F2068="已付款","","B0012")</f>
        <v>B0012</v>
      </c>
      <c r="G2068" s="1" t="str">
        <f>IF(官網匯出!A2068="","",官網匯出!A2068)</f>
        <v/>
      </c>
      <c r="H2068" s="3" t="str">
        <f>IF(官網匯出!B2068="","",官網匯出!B2068)</f>
        <v/>
      </c>
      <c r="I2068" s="1" t="str">
        <f>IF(官網匯出!C2068="","",官網匯出!C2068)</f>
        <v/>
      </c>
      <c r="J2068" s="1" t="str">
        <f>IF(官網匯出!D2068="","",官網匯出!D2068)</f>
        <v/>
      </c>
      <c r="K2068" s="3" t="str">
        <f>IF(官網匯出!E2068="","",官網匯出!E2068)</f>
        <v/>
      </c>
      <c r="L2068" s="1" t="str">
        <f>IF(官網匯出!F2068="","",官網匯出!F2068)</f>
        <v/>
      </c>
      <c r="M2068" s="1" t="str">
        <f>IF(官網匯出!G2068="","",官網匯出!G2068)</f>
        <v/>
      </c>
      <c r="N2068" s="1" t="str">
        <f>IF(官網匯出!H2068="","",官網匯出!H2068)</f>
        <v/>
      </c>
      <c r="P2068" s="1" t="str">
        <f>IF(官網匯出!J2068="","",RIGHT(官網匯出!J2068,LEN(官網匯出!J2068)-2))</f>
        <v/>
      </c>
      <c r="Q2068" s="1" t="str">
        <f>IF(官網匯出!K2068="","",官網匯出!K2068)</f>
        <v/>
      </c>
      <c r="R2068" s="1" t="str">
        <f>IF(官網匯出!L2068="","",官網匯出!L2068)</f>
        <v/>
      </c>
      <c r="S2068" s="1" t="str">
        <f>IF(官網匯出!M2068="","",官網匯出!M2068)</f>
        <v/>
      </c>
      <c r="T2068" s="1" t="str">
        <f>IF(官網匯出!N2068="","",官網匯出!N2068)</f>
        <v/>
      </c>
      <c r="U2068" s="1" t="str">
        <f>IF(官網匯出!O2068="","",官網匯出!O2068)</f>
        <v/>
      </c>
      <c r="V2068" s="1" t="str">
        <f>IF(官網匯出!P2068="",IF(G2068="","",0),官網匯出!P2068)</f>
        <v/>
      </c>
      <c r="W2068" s="1" t="str">
        <f>IF(官網匯出!Q2068="",IF(G2068="","",0),官網匯出!Q2068)</f>
        <v/>
      </c>
      <c r="X2068" s="1" t="str">
        <f>IF(官網匯出!R2068="","",官網匯出!R2068)</f>
        <v/>
      </c>
      <c r="Y2068" s="1" t="str">
        <f>IF(官網匯出!S2068="","",官網匯出!S2068)</f>
        <v/>
      </c>
      <c r="Z2068" s="1" t="str">
        <f>IF(G2068="","",官網匯出!T2068)</f>
        <v/>
      </c>
      <c r="AA2068" s="1" t="str">
        <f>IF(G2068="","",官網匯出!AK2068)</f>
        <v/>
      </c>
      <c r="AB2068" s="1" t="str">
        <f>IF(G2068="","",IF(官網匯出!V2068="","",官網匯出!V2068))</f>
        <v/>
      </c>
      <c r="AJ2068" s="1" t="str">
        <f>IF(G2068="","",IF(官網匯出!AE2068="","",官網匯出!AE2068))</f>
        <v/>
      </c>
      <c r="AK2068" s="1" t="str">
        <f>IF(G2068="","",IF(官網匯出!AD2068="","",官網匯出!AD2068))</f>
        <v/>
      </c>
      <c r="AL2068" s="1" t="str">
        <f t="shared" si="365"/>
        <v>0</v>
      </c>
      <c r="AM2068" s="1" t="str">
        <f>IF(官網匯出!AG2068="","",官網匯出!AG2068)</f>
        <v/>
      </c>
      <c r="AN2068" s="1" t="str">
        <f>IF(G2068="","",IF(官網匯出!AH2068="","",官網匯出!AH2068))</f>
        <v/>
      </c>
      <c r="AO2068" s="14" t="str">
        <f t="shared" si="366"/>
        <v/>
      </c>
      <c r="AP2068" s="14" t="str">
        <f t="shared" si="367"/>
        <v>1</v>
      </c>
      <c r="AQ2068" s="14" t="str">
        <f t="shared" si="368"/>
        <v>0</v>
      </c>
      <c r="AR2068" s="1" t="str">
        <f t="shared" si="369"/>
        <v/>
      </c>
      <c r="AS2068" s="1" t="str">
        <f t="shared" si="370"/>
        <v/>
      </c>
      <c r="AT2068" s="1" t="str">
        <f t="shared" si="371"/>
        <v/>
      </c>
      <c r="AU2068" s="1" t="str">
        <f t="shared" si="362"/>
        <v/>
      </c>
      <c r="AV2068" s="1" t="e">
        <f>IF(VLOOKUP(G2068,官網匯出!A:AQ,42,FALSE)="","[黃金盾官網]",VLOOKUP(G2068,官網匯出!A:AQ,42,FALSE))</f>
        <v>#N/A</v>
      </c>
      <c r="AW2068" s="1" t="e">
        <f>IF(LEFT(VLOOKUP(G2068,官網匯出!A:AS,43,FALSE),2)="","web",LEFT(VLOOKUP(G2068,官網匯出!A:AS,43,FALSE),2))</f>
        <v>#N/A</v>
      </c>
      <c r="AX2068" s="1" t="str">
        <f t="shared" si="372"/>
        <v>O</v>
      </c>
    </row>
    <row r="2069" spans="1:50">
      <c r="A2069" s="1" t="str">
        <f>IF(G2069="","",VLOOKUP(官網轉換!AW2069,團名!A:B,2,FALSE))</f>
        <v/>
      </c>
      <c r="B2069" s="1" t="str">
        <f>IF(G2069="","",IF(LEFT(VLOOKUP(G2069,官網匯出!A:AQ,43,0),2)="wf",VLOOKUP(VLOOKUP(G2069,官網匯出!A:AQ,43,0),團名!$I$1:$K$12,2,FALSE),"N0071"))</f>
        <v/>
      </c>
      <c r="C2069" s="1" t="str">
        <f>IFERROR(VLOOKUP(官網匯出!D2069,團名!E:G,3,FALSE),"")</f>
        <v/>
      </c>
      <c r="D2069" s="1" t="str">
        <f t="shared" si="363"/>
        <v/>
      </c>
      <c r="E2069" s="1" t="str">
        <f t="shared" si="364"/>
        <v/>
      </c>
      <c r="F2069" s="1" t="str">
        <f>IF(官網匯出!F2069="已付款","","B0012")</f>
        <v>B0012</v>
      </c>
      <c r="G2069" s="1" t="str">
        <f>IF(官網匯出!A2069="","",官網匯出!A2069)</f>
        <v/>
      </c>
      <c r="H2069" s="3" t="str">
        <f>IF(官網匯出!B2069="","",官網匯出!B2069)</f>
        <v/>
      </c>
      <c r="I2069" s="1" t="str">
        <f>IF(官網匯出!C2069="","",官網匯出!C2069)</f>
        <v/>
      </c>
      <c r="J2069" s="1" t="str">
        <f>IF(官網匯出!D2069="","",官網匯出!D2069)</f>
        <v/>
      </c>
      <c r="K2069" s="3" t="str">
        <f>IF(官網匯出!E2069="","",官網匯出!E2069)</f>
        <v/>
      </c>
      <c r="L2069" s="1" t="str">
        <f>IF(官網匯出!F2069="","",官網匯出!F2069)</f>
        <v/>
      </c>
      <c r="M2069" s="1" t="str">
        <f>IF(官網匯出!G2069="","",官網匯出!G2069)</f>
        <v/>
      </c>
      <c r="N2069" s="1" t="str">
        <f>IF(官網匯出!H2069="","",官網匯出!H2069)</f>
        <v/>
      </c>
      <c r="P2069" s="1" t="str">
        <f>IF(官網匯出!J2069="","",RIGHT(官網匯出!J2069,LEN(官網匯出!J2069)-2))</f>
        <v/>
      </c>
      <c r="Q2069" s="1" t="str">
        <f>IF(官網匯出!K2069="","",官網匯出!K2069)</f>
        <v/>
      </c>
      <c r="R2069" s="1" t="str">
        <f>IF(官網匯出!L2069="","",官網匯出!L2069)</f>
        <v/>
      </c>
      <c r="S2069" s="1" t="str">
        <f>IF(官網匯出!M2069="","",官網匯出!M2069)</f>
        <v/>
      </c>
      <c r="T2069" s="1" t="str">
        <f>IF(官網匯出!N2069="","",官網匯出!N2069)</f>
        <v/>
      </c>
      <c r="U2069" s="1" t="str">
        <f>IF(官網匯出!O2069="","",官網匯出!O2069)</f>
        <v/>
      </c>
      <c r="V2069" s="1" t="str">
        <f>IF(官網匯出!P2069="",IF(G2069="","",0),官網匯出!P2069)</f>
        <v/>
      </c>
      <c r="W2069" s="1" t="str">
        <f>IF(官網匯出!Q2069="",IF(G2069="","",0),官網匯出!Q2069)</f>
        <v/>
      </c>
      <c r="X2069" s="1" t="str">
        <f>IF(官網匯出!R2069="","",官網匯出!R2069)</f>
        <v/>
      </c>
      <c r="Y2069" s="1" t="str">
        <f>IF(官網匯出!S2069="","",官網匯出!S2069)</f>
        <v/>
      </c>
      <c r="Z2069" s="1" t="str">
        <f>IF(G2069="","",官網匯出!T2069)</f>
        <v/>
      </c>
      <c r="AA2069" s="1" t="str">
        <f>IF(G2069="","",官網匯出!AK2069)</f>
        <v/>
      </c>
      <c r="AB2069" s="1" t="str">
        <f>IF(G2069="","",IF(官網匯出!V2069="","",官網匯出!V2069))</f>
        <v/>
      </c>
      <c r="AJ2069" s="1" t="str">
        <f>IF(G2069="","",IF(官網匯出!AE2069="","",官網匯出!AE2069))</f>
        <v/>
      </c>
      <c r="AK2069" s="1" t="str">
        <f>IF(G2069="","",IF(官網匯出!AD2069="","",官網匯出!AD2069))</f>
        <v/>
      </c>
      <c r="AL2069" s="1" t="str">
        <f t="shared" si="365"/>
        <v>0</v>
      </c>
      <c r="AM2069" s="1" t="str">
        <f>IF(官網匯出!AG2069="","",官網匯出!AG2069)</f>
        <v/>
      </c>
      <c r="AN2069" s="1" t="str">
        <f>IF(G2069="","",IF(官網匯出!AH2069="","",官網匯出!AH2069))</f>
        <v/>
      </c>
      <c r="AO2069" s="14" t="str">
        <f t="shared" si="366"/>
        <v/>
      </c>
      <c r="AP2069" s="14" t="str">
        <f t="shared" si="367"/>
        <v>1</v>
      </c>
      <c r="AQ2069" s="14" t="str">
        <f t="shared" si="368"/>
        <v>0</v>
      </c>
      <c r="AR2069" s="1" t="str">
        <f t="shared" si="369"/>
        <v/>
      </c>
      <c r="AS2069" s="1" t="str">
        <f t="shared" si="370"/>
        <v/>
      </c>
      <c r="AT2069" s="1" t="str">
        <f t="shared" si="371"/>
        <v/>
      </c>
      <c r="AU2069" s="1" t="str">
        <f t="shared" si="362"/>
        <v/>
      </c>
      <c r="AV2069" s="1" t="e">
        <f>IF(VLOOKUP(G2069,官網匯出!A:AQ,42,FALSE)="","[黃金盾官網]",VLOOKUP(G2069,官網匯出!A:AQ,42,FALSE))</f>
        <v>#N/A</v>
      </c>
      <c r="AW2069" s="1" t="e">
        <f>IF(LEFT(VLOOKUP(G2069,官網匯出!A:AS,43,FALSE),2)="","web",LEFT(VLOOKUP(G2069,官網匯出!A:AS,43,FALSE),2))</f>
        <v>#N/A</v>
      </c>
      <c r="AX2069" s="1" t="str">
        <f t="shared" si="372"/>
        <v>O</v>
      </c>
    </row>
    <row r="2070" spans="1:50">
      <c r="A2070" s="1" t="str">
        <f>IF(G2070="","",VLOOKUP(官網轉換!AW2070,團名!A:B,2,FALSE))</f>
        <v/>
      </c>
      <c r="B2070" s="1" t="str">
        <f>IF(G2070="","",IF(LEFT(VLOOKUP(G2070,官網匯出!A:AQ,43,0),2)="wf",VLOOKUP(VLOOKUP(G2070,官網匯出!A:AQ,43,0),團名!$I$1:$K$12,2,FALSE),"N0071"))</f>
        <v/>
      </c>
      <c r="C2070" s="1" t="str">
        <f>IFERROR(VLOOKUP(官網匯出!D2070,團名!E:G,3,FALSE),"")</f>
        <v/>
      </c>
      <c r="D2070" s="1" t="str">
        <f t="shared" si="363"/>
        <v/>
      </c>
      <c r="E2070" s="1" t="str">
        <f t="shared" si="364"/>
        <v/>
      </c>
      <c r="F2070" s="1" t="str">
        <f>IF(官網匯出!F2070="已付款","","B0012")</f>
        <v>B0012</v>
      </c>
      <c r="G2070" s="1" t="str">
        <f>IF(官網匯出!A2070="","",官網匯出!A2070)</f>
        <v/>
      </c>
      <c r="H2070" s="3" t="str">
        <f>IF(官網匯出!B2070="","",官網匯出!B2070)</f>
        <v/>
      </c>
      <c r="I2070" s="1" t="str">
        <f>IF(官網匯出!C2070="","",官網匯出!C2070)</f>
        <v/>
      </c>
      <c r="J2070" s="1" t="str">
        <f>IF(官網匯出!D2070="","",官網匯出!D2070)</f>
        <v/>
      </c>
      <c r="K2070" s="3" t="str">
        <f>IF(官網匯出!E2070="","",官網匯出!E2070)</f>
        <v/>
      </c>
      <c r="L2070" s="1" t="str">
        <f>IF(官網匯出!F2070="","",官網匯出!F2070)</f>
        <v/>
      </c>
      <c r="M2070" s="1" t="str">
        <f>IF(官網匯出!G2070="","",官網匯出!G2070)</f>
        <v/>
      </c>
      <c r="N2070" s="1" t="str">
        <f>IF(官網匯出!H2070="","",官網匯出!H2070)</f>
        <v/>
      </c>
      <c r="P2070" s="1" t="str">
        <f>IF(官網匯出!J2070="","",RIGHT(官網匯出!J2070,LEN(官網匯出!J2070)-2))</f>
        <v/>
      </c>
      <c r="Q2070" s="1" t="str">
        <f>IF(官網匯出!K2070="","",官網匯出!K2070)</f>
        <v/>
      </c>
      <c r="R2070" s="1" t="str">
        <f>IF(官網匯出!L2070="","",官網匯出!L2070)</f>
        <v/>
      </c>
      <c r="S2070" s="1" t="str">
        <f>IF(官網匯出!M2070="","",官網匯出!M2070)</f>
        <v/>
      </c>
      <c r="T2070" s="1" t="str">
        <f>IF(官網匯出!N2070="","",官網匯出!N2070)</f>
        <v/>
      </c>
      <c r="U2070" s="1" t="str">
        <f>IF(官網匯出!O2070="","",官網匯出!O2070)</f>
        <v/>
      </c>
      <c r="V2070" s="1" t="str">
        <f>IF(官網匯出!P2070="",IF(G2070="","",0),官網匯出!P2070)</f>
        <v/>
      </c>
      <c r="W2070" s="1" t="str">
        <f>IF(官網匯出!Q2070="",IF(G2070="","",0),官網匯出!Q2070)</f>
        <v/>
      </c>
      <c r="X2070" s="1" t="str">
        <f>IF(官網匯出!R2070="","",官網匯出!R2070)</f>
        <v/>
      </c>
      <c r="Y2070" s="1" t="str">
        <f>IF(官網匯出!S2070="","",官網匯出!S2070)</f>
        <v/>
      </c>
      <c r="Z2070" s="1" t="str">
        <f>IF(G2070="","",官網匯出!T2070)</f>
        <v/>
      </c>
      <c r="AA2070" s="1" t="str">
        <f>IF(G2070="","",官網匯出!AK2070)</f>
        <v/>
      </c>
      <c r="AB2070" s="1" t="str">
        <f>IF(G2070="","",IF(官網匯出!V2070="","",官網匯出!V2070))</f>
        <v/>
      </c>
      <c r="AJ2070" s="1" t="str">
        <f>IF(G2070="","",IF(官網匯出!AE2070="","",官網匯出!AE2070))</f>
        <v/>
      </c>
      <c r="AK2070" s="1" t="str">
        <f>IF(G2070="","",IF(官網匯出!AD2070="","",官網匯出!AD2070))</f>
        <v/>
      </c>
      <c r="AL2070" s="1" t="str">
        <f t="shared" si="365"/>
        <v>0</v>
      </c>
      <c r="AM2070" s="1" t="str">
        <f>IF(官網匯出!AG2070="","",官網匯出!AG2070)</f>
        <v/>
      </c>
      <c r="AN2070" s="1" t="str">
        <f>IF(G2070="","",IF(官網匯出!AH2070="","",官網匯出!AH2070))</f>
        <v/>
      </c>
      <c r="AO2070" s="14" t="str">
        <f t="shared" si="366"/>
        <v/>
      </c>
      <c r="AP2070" s="14" t="str">
        <f t="shared" si="367"/>
        <v>1</v>
      </c>
      <c r="AQ2070" s="14" t="str">
        <f t="shared" si="368"/>
        <v>0</v>
      </c>
      <c r="AR2070" s="1" t="str">
        <f t="shared" si="369"/>
        <v/>
      </c>
      <c r="AS2070" s="1" t="str">
        <f t="shared" si="370"/>
        <v/>
      </c>
      <c r="AT2070" s="1" t="str">
        <f t="shared" si="371"/>
        <v/>
      </c>
      <c r="AU2070" s="1" t="str">
        <f t="shared" si="362"/>
        <v/>
      </c>
      <c r="AV2070" s="1" t="e">
        <f>IF(VLOOKUP(G2070,官網匯出!A:AQ,42,FALSE)="","[黃金盾官網]",VLOOKUP(G2070,官網匯出!A:AQ,42,FALSE))</f>
        <v>#N/A</v>
      </c>
      <c r="AW2070" s="1" t="e">
        <f>IF(LEFT(VLOOKUP(G2070,官網匯出!A:AS,43,FALSE),2)="","web",LEFT(VLOOKUP(G2070,官網匯出!A:AS,43,FALSE),2))</f>
        <v>#N/A</v>
      </c>
      <c r="AX2070" s="1" t="str">
        <f t="shared" si="372"/>
        <v>O</v>
      </c>
    </row>
    <row r="2071" spans="1:50">
      <c r="A2071" s="1" t="str">
        <f>IF(G2071="","",VLOOKUP(官網轉換!AW2071,團名!A:B,2,FALSE))</f>
        <v/>
      </c>
      <c r="B2071" s="1" t="str">
        <f>IF(G2071="","",IF(LEFT(VLOOKUP(G2071,官網匯出!A:AQ,43,0),2)="wf",VLOOKUP(VLOOKUP(G2071,官網匯出!A:AQ,43,0),團名!$I$1:$K$12,2,FALSE),"N0071"))</f>
        <v/>
      </c>
      <c r="C2071" s="1" t="str">
        <f>IFERROR(VLOOKUP(官網匯出!D2071,團名!E:G,3,FALSE),"")</f>
        <v/>
      </c>
      <c r="D2071" s="1" t="str">
        <f t="shared" si="363"/>
        <v/>
      </c>
      <c r="E2071" s="1" t="str">
        <f t="shared" si="364"/>
        <v/>
      </c>
      <c r="F2071" s="1" t="str">
        <f>IF(官網匯出!F2071="已付款","","B0012")</f>
        <v>B0012</v>
      </c>
      <c r="G2071" s="1" t="str">
        <f>IF(官網匯出!A2071="","",官網匯出!A2071)</f>
        <v/>
      </c>
      <c r="H2071" s="3" t="str">
        <f>IF(官網匯出!B2071="","",官網匯出!B2071)</f>
        <v/>
      </c>
      <c r="I2071" s="1" t="str">
        <f>IF(官網匯出!C2071="","",官網匯出!C2071)</f>
        <v/>
      </c>
      <c r="J2071" s="1" t="str">
        <f>IF(官網匯出!D2071="","",官網匯出!D2071)</f>
        <v/>
      </c>
      <c r="K2071" s="3" t="str">
        <f>IF(官網匯出!E2071="","",官網匯出!E2071)</f>
        <v/>
      </c>
      <c r="L2071" s="1" t="str">
        <f>IF(官網匯出!F2071="","",官網匯出!F2071)</f>
        <v/>
      </c>
      <c r="M2071" s="1" t="str">
        <f>IF(官網匯出!G2071="","",官網匯出!G2071)</f>
        <v/>
      </c>
      <c r="N2071" s="1" t="str">
        <f>IF(官網匯出!H2071="","",官網匯出!H2071)</f>
        <v/>
      </c>
      <c r="P2071" s="1" t="str">
        <f>IF(官網匯出!J2071="","",RIGHT(官網匯出!J2071,LEN(官網匯出!J2071)-2))</f>
        <v/>
      </c>
      <c r="Q2071" s="1" t="str">
        <f>IF(官網匯出!K2071="","",官網匯出!K2071)</f>
        <v/>
      </c>
      <c r="R2071" s="1" t="str">
        <f>IF(官網匯出!L2071="","",官網匯出!L2071)</f>
        <v/>
      </c>
      <c r="S2071" s="1" t="str">
        <f>IF(官網匯出!M2071="","",官網匯出!M2071)</f>
        <v/>
      </c>
      <c r="T2071" s="1" t="str">
        <f>IF(官網匯出!N2071="","",官網匯出!N2071)</f>
        <v/>
      </c>
      <c r="U2071" s="1" t="str">
        <f>IF(官網匯出!O2071="","",官網匯出!O2071)</f>
        <v/>
      </c>
      <c r="V2071" s="1" t="str">
        <f>IF(官網匯出!P2071="",IF(G2071="","",0),官網匯出!P2071)</f>
        <v/>
      </c>
      <c r="W2071" s="1" t="str">
        <f>IF(官網匯出!Q2071="",IF(G2071="","",0),官網匯出!Q2071)</f>
        <v/>
      </c>
      <c r="X2071" s="1" t="str">
        <f>IF(官網匯出!R2071="","",官網匯出!R2071)</f>
        <v/>
      </c>
      <c r="Y2071" s="1" t="str">
        <f>IF(官網匯出!S2071="","",官網匯出!S2071)</f>
        <v/>
      </c>
      <c r="Z2071" s="1" t="str">
        <f>IF(G2071="","",官網匯出!T2071)</f>
        <v/>
      </c>
      <c r="AA2071" s="1" t="str">
        <f>IF(G2071="","",官網匯出!AK2071)</f>
        <v/>
      </c>
      <c r="AB2071" s="1" t="str">
        <f>IF(G2071="","",IF(官網匯出!V2071="","",官網匯出!V2071))</f>
        <v/>
      </c>
      <c r="AJ2071" s="1" t="str">
        <f>IF(G2071="","",IF(官網匯出!AE2071="","",官網匯出!AE2071))</f>
        <v/>
      </c>
      <c r="AK2071" s="1" t="str">
        <f>IF(G2071="","",IF(官網匯出!AD2071="","",官網匯出!AD2071))</f>
        <v/>
      </c>
      <c r="AL2071" s="1" t="str">
        <f t="shared" si="365"/>
        <v>0</v>
      </c>
      <c r="AM2071" s="1" t="str">
        <f>IF(官網匯出!AG2071="","",官網匯出!AG2071)</f>
        <v/>
      </c>
      <c r="AN2071" s="1" t="str">
        <f>IF(G2071="","",IF(官網匯出!AH2071="","",官網匯出!AH2071))</f>
        <v/>
      </c>
      <c r="AO2071" s="14" t="str">
        <f t="shared" si="366"/>
        <v/>
      </c>
      <c r="AP2071" s="14" t="str">
        <f t="shared" si="367"/>
        <v>1</v>
      </c>
      <c r="AQ2071" s="14" t="str">
        <f t="shared" si="368"/>
        <v>0</v>
      </c>
      <c r="AR2071" s="1" t="str">
        <f t="shared" si="369"/>
        <v/>
      </c>
      <c r="AS2071" s="1" t="str">
        <f t="shared" si="370"/>
        <v/>
      </c>
      <c r="AT2071" s="1" t="str">
        <f t="shared" si="371"/>
        <v/>
      </c>
      <c r="AU2071" s="1" t="str">
        <f t="shared" si="362"/>
        <v/>
      </c>
      <c r="AV2071" s="1" t="e">
        <f>IF(VLOOKUP(G2071,官網匯出!A:AQ,42,FALSE)="","[黃金盾官網]",VLOOKUP(G2071,官網匯出!A:AQ,42,FALSE))</f>
        <v>#N/A</v>
      </c>
      <c r="AW2071" s="1" t="e">
        <f>IF(LEFT(VLOOKUP(G2071,官網匯出!A:AS,43,FALSE),2)="","web",LEFT(VLOOKUP(G2071,官網匯出!A:AS,43,FALSE),2))</f>
        <v>#N/A</v>
      </c>
      <c r="AX2071" s="1" t="str">
        <f t="shared" si="372"/>
        <v>O</v>
      </c>
    </row>
    <row r="2072" spans="1:50">
      <c r="A2072" s="1" t="str">
        <f>IF(G2072="","",VLOOKUP(官網轉換!AW2072,團名!A:B,2,FALSE))</f>
        <v/>
      </c>
      <c r="B2072" s="1" t="str">
        <f>IF(G2072="","",IF(LEFT(VLOOKUP(G2072,官網匯出!A:AQ,43,0),2)="wf",VLOOKUP(VLOOKUP(G2072,官網匯出!A:AQ,43,0),團名!$I$1:$K$12,2,FALSE),"N0071"))</f>
        <v/>
      </c>
      <c r="C2072" s="1" t="str">
        <f>IFERROR(VLOOKUP(官網匯出!D2072,團名!E:G,3,FALSE),"")</f>
        <v/>
      </c>
      <c r="D2072" s="1" t="str">
        <f t="shared" si="363"/>
        <v/>
      </c>
      <c r="E2072" s="1" t="str">
        <f t="shared" si="364"/>
        <v/>
      </c>
      <c r="F2072" s="1" t="str">
        <f>IF(官網匯出!F2072="已付款","","B0012")</f>
        <v>B0012</v>
      </c>
      <c r="G2072" s="1" t="str">
        <f>IF(官網匯出!A2072="","",官網匯出!A2072)</f>
        <v/>
      </c>
      <c r="H2072" s="3" t="str">
        <f>IF(官網匯出!B2072="","",官網匯出!B2072)</f>
        <v/>
      </c>
      <c r="I2072" s="1" t="str">
        <f>IF(官網匯出!C2072="","",官網匯出!C2072)</f>
        <v/>
      </c>
      <c r="J2072" s="1" t="str">
        <f>IF(官網匯出!D2072="","",官網匯出!D2072)</f>
        <v/>
      </c>
      <c r="K2072" s="3" t="str">
        <f>IF(官網匯出!E2072="","",官網匯出!E2072)</f>
        <v/>
      </c>
      <c r="L2072" s="1" t="str">
        <f>IF(官網匯出!F2072="","",官網匯出!F2072)</f>
        <v/>
      </c>
      <c r="M2072" s="1" t="str">
        <f>IF(官網匯出!G2072="","",官網匯出!G2072)</f>
        <v/>
      </c>
      <c r="N2072" s="1" t="str">
        <f>IF(官網匯出!H2072="","",官網匯出!H2072)</f>
        <v/>
      </c>
      <c r="P2072" s="1" t="str">
        <f>IF(官網匯出!J2072="","",RIGHT(官網匯出!J2072,LEN(官網匯出!J2072)-2))</f>
        <v/>
      </c>
      <c r="Q2072" s="1" t="str">
        <f>IF(官網匯出!K2072="","",官網匯出!K2072)</f>
        <v/>
      </c>
      <c r="R2072" s="1" t="str">
        <f>IF(官網匯出!L2072="","",官網匯出!L2072)</f>
        <v/>
      </c>
      <c r="S2072" s="1" t="str">
        <f>IF(官網匯出!M2072="","",官網匯出!M2072)</f>
        <v/>
      </c>
      <c r="T2072" s="1" t="str">
        <f>IF(官網匯出!N2072="","",官網匯出!N2072)</f>
        <v/>
      </c>
      <c r="U2072" s="1" t="str">
        <f>IF(官網匯出!O2072="","",官網匯出!O2072)</f>
        <v/>
      </c>
      <c r="V2072" s="1" t="str">
        <f>IF(官網匯出!P2072="",IF(G2072="","",0),官網匯出!P2072)</f>
        <v/>
      </c>
      <c r="W2072" s="1" t="str">
        <f>IF(官網匯出!Q2072="",IF(G2072="","",0),官網匯出!Q2072)</f>
        <v/>
      </c>
      <c r="X2072" s="1" t="str">
        <f>IF(官網匯出!R2072="","",官網匯出!R2072)</f>
        <v/>
      </c>
      <c r="Y2072" s="1" t="str">
        <f>IF(官網匯出!S2072="","",官網匯出!S2072)</f>
        <v/>
      </c>
      <c r="Z2072" s="1" t="str">
        <f>IF(G2072="","",官網匯出!T2072)</f>
        <v/>
      </c>
      <c r="AA2072" s="1" t="str">
        <f>IF(G2072="","",官網匯出!AK2072)</f>
        <v/>
      </c>
      <c r="AB2072" s="1" t="str">
        <f>IF(G2072="","",IF(官網匯出!V2072="","",官網匯出!V2072))</f>
        <v/>
      </c>
      <c r="AJ2072" s="1" t="str">
        <f>IF(G2072="","",IF(官網匯出!AE2072="","",官網匯出!AE2072))</f>
        <v/>
      </c>
      <c r="AK2072" s="1" t="str">
        <f>IF(G2072="","",IF(官網匯出!AD2072="","",官網匯出!AD2072))</f>
        <v/>
      </c>
      <c r="AL2072" s="1" t="str">
        <f t="shared" si="365"/>
        <v>0</v>
      </c>
      <c r="AM2072" s="1" t="str">
        <f>IF(官網匯出!AG2072="","",官網匯出!AG2072)</f>
        <v/>
      </c>
      <c r="AN2072" s="1" t="str">
        <f>IF(G2072="","",IF(官網匯出!AH2072="","",官網匯出!AH2072))</f>
        <v/>
      </c>
      <c r="AO2072" s="14" t="str">
        <f t="shared" si="366"/>
        <v/>
      </c>
      <c r="AP2072" s="14" t="str">
        <f t="shared" si="367"/>
        <v>1</v>
      </c>
      <c r="AQ2072" s="14" t="str">
        <f t="shared" si="368"/>
        <v>0</v>
      </c>
      <c r="AR2072" s="1" t="str">
        <f t="shared" si="369"/>
        <v/>
      </c>
      <c r="AS2072" s="1" t="str">
        <f t="shared" si="370"/>
        <v/>
      </c>
      <c r="AT2072" s="1" t="str">
        <f t="shared" si="371"/>
        <v/>
      </c>
      <c r="AU2072" s="1" t="str">
        <f t="shared" si="362"/>
        <v/>
      </c>
      <c r="AV2072" s="1" t="e">
        <f>IF(VLOOKUP(G2072,官網匯出!A:AQ,42,FALSE)="","[黃金盾官網]",VLOOKUP(G2072,官網匯出!A:AQ,42,FALSE))</f>
        <v>#N/A</v>
      </c>
      <c r="AW2072" s="1" t="e">
        <f>IF(LEFT(VLOOKUP(G2072,官網匯出!A:AS,43,FALSE),2)="","web",LEFT(VLOOKUP(G2072,官網匯出!A:AS,43,FALSE),2))</f>
        <v>#N/A</v>
      </c>
      <c r="AX2072" s="1" t="str">
        <f t="shared" si="372"/>
        <v>O</v>
      </c>
    </row>
    <row r="2073" spans="1:50">
      <c r="A2073" s="1" t="str">
        <f>IF(G2073="","",VLOOKUP(官網轉換!AW2073,團名!A:B,2,FALSE))</f>
        <v/>
      </c>
      <c r="B2073" s="1" t="str">
        <f>IF(G2073="","",IF(LEFT(VLOOKUP(G2073,官網匯出!A:AQ,43,0),2)="wf",VLOOKUP(VLOOKUP(G2073,官網匯出!A:AQ,43,0),團名!$I$1:$K$12,2,FALSE),"N0071"))</f>
        <v/>
      </c>
      <c r="C2073" s="1" t="str">
        <f>IFERROR(VLOOKUP(官網匯出!D2073,團名!E:G,3,FALSE),"")</f>
        <v/>
      </c>
      <c r="D2073" s="1" t="str">
        <f t="shared" si="363"/>
        <v/>
      </c>
      <c r="E2073" s="1" t="str">
        <f t="shared" si="364"/>
        <v/>
      </c>
      <c r="F2073" s="1" t="str">
        <f>IF(官網匯出!F2073="已付款","","B0012")</f>
        <v>B0012</v>
      </c>
      <c r="G2073" s="1" t="str">
        <f>IF(官網匯出!A2073="","",官網匯出!A2073)</f>
        <v/>
      </c>
      <c r="H2073" s="3" t="str">
        <f>IF(官網匯出!B2073="","",官網匯出!B2073)</f>
        <v/>
      </c>
      <c r="I2073" s="1" t="str">
        <f>IF(官網匯出!C2073="","",官網匯出!C2073)</f>
        <v/>
      </c>
      <c r="J2073" s="1" t="str">
        <f>IF(官網匯出!D2073="","",官網匯出!D2073)</f>
        <v/>
      </c>
      <c r="K2073" s="3" t="str">
        <f>IF(官網匯出!E2073="","",官網匯出!E2073)</f>
        <v/>
      </c>
      <c r="L2073" s="1" t="str">
        <f>IF(官網匯出!F2073="","",官網匯出!F2073)</f>
        <v/>
      </c>
      <c r="M2073" s="1" t="str">
        <f>IF(官網匯出!G2073="","",官網匯出!G2073)</f>
        <v/>
      </c>
      <c r="N2073" s="1" t="str">
        <f>IF(官網匯出!H2073="","",官網匯出!H2073)</f>
        <v/>
      </c>
      <c r="P2073" s="1" t="str">
        <f>IF(官網匯出!J2073="","",RIGHT(官網匯出!J2073,LEN(官網匯出!J2073)-2))</f>
        <v/>
      </c>
      <c r="Q2073" s="1" t="str">
        <f>IF(官網匯出!K2073="","",官網匯出!K2073)</f>
        <v/>
      </c>
      <c r="R2073" s="1" t="str">
        <f>IF(官網匯出!L2073="","",官網匯出!L2073)</f>
        <v/>
      </c>
      <c r="S2073" s="1" t="str">
        <f>IF(官網匯出!M2073="","",官網匯出!M2073)</f>
        <v/>
      </c>
      <c r="T2073" s="1" t="str">
        <f>IF(官網匯出!N2073="","",官網匯出!N2073)</f>
        <v/>
      </c>
      <c r="U2073" s="1" t="str">
        <f>IF(官網匯出!O2073="","",官網匯出!O2073)</f>
        <v/>
      </c>
      <c r="V2073" s="1" t="str">
        <f>IF(官網匯出!P2073="",IF(G2073="","",0),官網匯出!P2073)</f>
        <v/>
      </c>
      <c r="W2073" s="1" t="str">
        <f>IF(官網匯出!Q2073="",IF(G2073="","",0),官網匯出!Q2073)</f>
        <v/>
      </c>
      <c r="X2073" s="1" t="str">
        <f>IF(官網匯出!R2073="","",官網匯出!R2073)</f>
        <v/>
      </c>
      <c r="Y2073" s="1" t="str">
        <f>IF(官網匯出!S2073="","",官網匯出!S2073)</f>
        <v/>
      </c>
      <c r="Z2073" s="1" t="str">
        <f>IF(G2073="","",官網匯出!T2073)</f>
        <v/>
      </c>
      <c r="AA2073" s="1" t="str">
        <f>IF(G2073="","",官網匯出!AK2073)</f>
        <v/>
      </c>
      <c r="AB2073" s="1" t="str">
        <f>IF(G2073="","",IF(官網匯出!V2073="","",官網匯出!V2073))</f>
        <v/>
      </c>
      <c r="AJ2073" s="1" t="str">
        <f>IF(G2073="","",IF(官網匯出!AE2073="","",官網匯出!AE2073))</f>
        <v/>
      </c>
      <c r="AK2073" s="1" t="str">
        <f>IF(G2073="","",IF(官網匯出!AD2073="","",官網匯出!AD2073))</f>
        <v/>
      </c>
      <c r="AL2073" s="1" t="str">
        <f t="shared" si="365"/>
        <v>0</v>
      </c>
      <c r="AM2073" s="1" t="str">
        <f>IF(官網匯出!AG2073="","",官網匯出!AG2073)</f>
        <v/>
      </c>
      <c r="AN2073" s="1" t="str">
        <f>IF(G2073="","",IF(官網匯出!AH2073="","",官網匯出!AH2073))</f>
        <v/>
      </c>
      <c r="AO2073" s="14" t="str">
        <f t="shared" si="366"/>
        <v/>
      </c>
      <c r="AP2073" s="14" t="str">
        <f t="shared" si="367"/>
        <v>1</v>
      </c>
      <c r="AQ2073" s="14" t="str">
        <f t="shared" si="368"/>
        <v>0</v>
      </c>
      <c r="AR2073" s="1" t="str">
        <f t="shared" si="369"/>
        <v/>
      </c>
      <c r="AS2073" s="1" t="str">
        <f t="shared" si="370"/>
        <v/>
      </c>
      <c r="AT2073" s="1" t="str">
        <f t="shared" si="371"/>
        <v/>
      </c>
      <c r="AU2073" s="1" t="str">
        <f t="shared" si="362"/>
        <v/>
      </c>
      <c r="AV2073" s="1" t="e">
        <f>IF(VLOOKUP(G2073,官網匯出!A:AQ,42,FALSE)="","[黃金盾官網]",VLOOKUP(G2073,官網匯出!A:AQ,42,FALSE))</f>
        <v>#N/A</v>
      </c>
      <c r="AW2073" s="1" t="e">
        <f>IF(LEFT(VLOOKUP(G2073,官網匯出!A:AS,43,FALSE),2)="","web",LEFT(VLOOKUP(G2073,官網匯出!A:AS,43,FALSE),2))</f>
        <v>#N/A</v>
      </c>
      <c r="AX2073" s="1" t="str">
        <f t="shared" si="372"/>
        <v>O</v>
      </c>
    </row>
    <row r="2074" spans="1:50">
      <c r="A2074" s="1" t="str">
        <f>IF(G2074="","",VLOOKUP(官網轉換!AW2074,團名!A:B,2,FALSE))</f>
        <v/>
      </c>
      <c r="B2074" s="1" t="str">
        <f>IF(G2074="","",IF(LEFT(VLOOKUP(G2074,官網匯出!A:AQ,43,0),2)="wf",VLOOKUP(VLOOKUP(G2074,官網匯出!A:AQ,43,0),團名!$I$1:$K$12,2,FALSE),"N0071"))</f>
        <v/>
      </c>
      <c r="C2074" s="1" t="str">
        <f>IFERROR(VLOOKUP(官網匯出!D2074,團名!E:G,3,FALSE),"")</f>
        <v/>
      </c>
      <c r="D2074" s="1" t="str">
        <f t="shared" si="363"/>
        <v/>
      </c>
      <c r="E2074" s="1" t="str">
        <f t="shared" si="364"/>
        <v/>
      </c>
      <c r="F2074" s="1" t="str">
        <f>IF(官網匯出!F2074="已付款","","B0012")</f>
        <v>B0012</v>
      </c>
      <c r="G2074" s="1" t="str">
        <f>IF(官網匯出!A2074="","",官網匯出!A2074)</f>
        <v/>
      </c>
      <c r="H2074" s="3" t="str">
        <f>IF(官網匯出!B2074="","",官網匯出!B2074)</f>
        <v/>
      </c>
      <c r="I2074" s="1" t="str">
        <f>IF(官網匯出!C2074="","",官網匯出!C2074)</f>
        <v/>
      </c>
      <c r="J2074" s="1" t="str">
        <f>IF(官網匯出!D2074="","",官網匯出!D2074)</f>
        <v/>
      </c>
      <c r="K2074" s="3" t="str">
        <f>IF(官網匯出!E2074="","",官網匯出!E2074)</f>
        <v/>
      </c>
      <c r="L2074" s="1" t="str">
        <f>IF(官網匯出!F2074="","",官網匯出!F2074)</f>
        <v/>
      </c>
      <c r="M2074" s="1" t="str">
        <f>IF(官網匯出!G2074="","",官網匯出!G2074)</f>
        <v/>
      </c>
      <c r="N2074" s="1" t="str">
        <f>IF(官網匯出!H2074="","",官網匯出!H2074)</f>
        <v/>
      </c>
      <c r="P2074" s="1" t="str">
        <f>IF(官網匯出!J2074="","",RIGHT(官網匯出!J2074,LEN(官網匯出!J2074)-2))</f>
        <v/>
      </c>
      <c r="Q2074" s="1" t="str">
        <f>IF(官網匯出!K2074="","",官網匯出!K2074)</f>
        <v/>
      </c>
      <c r="R2074" s="1" t="str">
        <f>IF(官網匯出!L2074="","",官網匯出!L2074)</f>
        <v/>
      </c>
      <c r="S2074" s="1" t="str">
        <f>IF(官網匯出!M2074="","",官網匯出!M2074)</f>
        <v/>
      </c>
      <c r="T2074" s="1" t="str">
        <f>IF(官網匯出!N2074="","",官網匯出!N2074)</f>
        <v/>
      </c>
      <c r="U2074" s="1" t="str">
        <f>IF(官網匯出!O2074="","",官網匯出!O2074)</f>
        <v/>
      </c>
      <c r="V2074" s="1" t="str">
        <f>IF(官網匯出!P2074="",IF(G2074="","",0),官網匯出!P2074)</f>
        <v/>
      </c>
      <c r="W2074" s="1" t="str">
        <f>IF(官網匯出!Q2074="",IF(G2074="","",0),官網匯出!Q2074)</f>
        <v/>
      </c>
      <c r="X2074" s="1" t="str">
        <f>IF(官網匯出!R2074="","",官網匯出!R2074)</f>
        <v/>
      </c>
      <c r="Y2074" s="1" t="str">
        <f>IF(官網匯出!S2074="","",官網匯出!S2074)</f>
        <v/>
      </c>
      <c r="Z2074" s="1" t="str">
        <f>IF(G2074="","",官網匯出!T2074)</f>
        <v/>
      </c>
      <c r="AA2074" s="1" t="str">
        <f>IF(G2074="","",官網匯出!AK2074)</f>
        <v/>
      </c>
      <c r="AB2074" s="1" t="str">
        <f>IF(G2074="","",IF(官網匯出!V2074="","",官網匯出!V2074))</f>
        <v/>
      </c>
      <c r="AJ2074" s="1" t="str">
        <f>IF(G2074="","",IF(官網匯出!AE2074="","",官網匯出!AE2074))</f>
        <v/>
      </c>
      <c r="AK2074" s="1" t="str">
        <f>IF(G2074="","",IF(官網匯出!AD2074="","",官網匯出!AD2074))</f>
        <v/>
      </c>
      <c r="AL2074" s="1" t="str">
        <f t="shared" si="365"/>
        <v>0</v>
      </c>
      <c r="AM2074" s="1" t="str">
        <f>IF(官網匯出!AG2074="","",官網匯出!AG2074)</f>
        <v/>
      </c>
      <c r="AN2074" s="1" t="str">
        <f>IF(G2074="","",IF(官網匯出!AH2074="","",官網匯出!AH2074))</f>
        <v/>
      </c>
      <c r="AO2074" s="14" t="str">
        <f t="shared" si="366"/>
        <v/>
      </c>
      <c r="AP2074" s="14" t="str">
        <f t="shared" si="367"/>
        <v>1</v>
      </c>
      <c r="AQ2074" s="14" t="str">
        <f t="shared" si="368"/>
        <v>0</v>
      </c>
      <c r="AR2074" s="1" t="str">
        <f t="shared" si="369"/>
        <v/>
      </c>
      <c r="AS2074" s="1" t="str">
        <f t="shared" si="370"/>
        <v/>
      </c>
      <c r="AT2074" s="1" t="str">
        <f t="shared" si="371"/>
        <v/>
      </c>
      <c r="AU2074" s="1" t="str">
        <f t="shared" si="362"/>
        <v/>
      </c>
      <c r="AV2074" s="1" t="e">
        <f>IF(VLOOKUP(G2074,官網匯出!A:AQ,42,FALSE)="","[黃金盾官網]",VLOOKUP(G2074,官網匯出!A:AQ,42,FALSE))</f>
        <v>#N/A</v>
      </c>
      <c r="AW2074" s="1" t="e">
        <f>IF(LEFT(VLOOKUP(G2074,官網匯出!A:AS,43,FALSE),2)="","web",LEFT(VLOOKUP(G2074,官網匯出!A:AS,43,FALSE),2))</f>
        <v>#N/A</v>
      </c>
      <c r="AX2074" s="1" t="str">
        <f t="shared" si="372"/>
        <v>O</v>
      </c>
    </row>
    <row r="2075" spans="1:50">
      <c r="A2075" s="1" t="str">
        <f>IF(G2075="","",VLOOKUP(官網轉換!AW2075,團名!A:B,2,FALSE))</f>
        <v/>
      </c>
      <c r="B2075" s="1" t="str">
        <f>IF(G2075="","",IF(LEFT(VLOOKUP(G2075,官網匯出!A:AQ,43,0),2)="wf",VLOOKUP(VLOOKUP(G2075,官網匯出!A:AQ,43,0),團名!$I$1:$K$12,2,FALSE),"N0071"))</f>
        <v/>
      </c>
      <c r="C2075" s="1" t="str">
        <f>IFERROR(VLOOKUP(官網匯出!D2075,團名!E:G,3,FALSE),"")</f>
        <v/>
      </c>
      <c r="D2075" s="1" t="str">
        <f t="shared" si="363"/>
        <v/>
      </c>
      <c r="E2075" s="1" t="str">
        <f t="shared" si="364"/>
        <v/>
      </c>
      <c r="F2075" s="1" t="str">
        <f>IF(官網匯出!F2075="已付款","","B0012")</f>
        <v>B0012</v>
      </c>
      <c r="G2075" s="1" t="str">
        <f>IF(官網匯出!A2075="","",官網匯出!A2075)</f>
        <v/>
      </c>
      <c r="H2075" s="3" t="str">
        <f>IF(官網匯出!B2075="","",官網匯出!B2075)</f>
        <v/>
      </c>
      <c r="I2075" s="1" t="str">
        <f>IF(官網匯出!C2075="","",官網匯出!C2075)</f>
        <v/>
      </c>
      <c r="J2075" s="1" t="str">
        <f>IF(官網匯出!D2075="","",官網匯出!D2075)</f>
        <v/>
      </c>
      <c r="K2075" s="3" t="str">
        <f>IF(官網匯出!E2075="","",官網匯出!E2075)</f>
        <v/>
      </c>
      <c r="L2075" s="1" t="str">
        <f>IF(官網匯出!F2075="","",官網匯出!F2075)</f>
        <v/>
      </c>
      <c r="M2075" s="1" t="str">
        <f>IF(官網匯出!G2075="","",官網匯出!G2075)</f>
        <v/>
      </c>
      <c r="N2075" s="1" t="str">
        <f>IF(官網匯出!H2075="","",官網匯出!H2075)</f>
        <v/>
      </c>
      <c r="P2075" s="1" t="str">
        <f>IF(官網匯出!J2075="","",RIGHT(官網匯出!J2075,LEN(官網匯出!J2075)-2))</f>
        <v/>
      </c>
      <c r="Q2075" s="1" t="str">
        <f>IF(官網匯出!K2075="","",官網匯出!K2075)</f>
        <v/>
      </c>
      <c r="R2075" s="1" t="str">
        <f>IF(官網匯出!L2075="","",官網匯出!L2075)</f>
        <v/>
      </c>
      <c r="S2075" s="1" t="str">
        <f>IF(官網匯出!M2075="","",官網匯出!M2075)</f>
        <v/>
      </c>
      <c r="T2075" s="1" t="str">
        <f>IF(官網匯出!N2075="","",官網匯出!N2075)</f>
        <v/>
      </c>
      <c r="U2075" s="1" t="str">
        <f>IF(官網匯出!O2075="","",官網匯出!O2075)</f>
        <v/>
      </c>
      <c r="V2075" s="1" t="str">
        <f>IF(官網匯出!P2075="",IF(G2075="","",0),官網匯出!P2075)</f>
        <v/>
      </c>
      <c r="W2075" s="1" t="str">
        <f>IF(官網匯出!Q2075="",IF(G2075="","",0),官網匯出!Q2075)</f>
        <v/>
      </c>
      <c r="X2075" s="1" t="str">
        <f>IF(官網匯出!R2075="","",官網匯出!R2075)</f>
        <v/>
      </c>
      <c r="Y2075" s="1" t="str">
        <f>IF(官網匯出!S2075="","",官網匯出!S2075)</f>
        <v/>
      </c>
      <c r="Z2075" s="1" t="str">
        <f>IF(G2075="","",官網匯出!T2075)</f>
        <v/>
      </c>
      <c r="AA2075" s="1" t="str">
        <f>IF(G2075="","",官網匯出!AK2075)</f>
        <v/>
      </c>
      <c r="AB2075" s="1" t="str">
        <f>IF(G2075="","",IF(官網匯出!V2075="","",官網匯出!V2075))</f>
        <v/>
      </c>
      <c r="AJ2075" s="1" t="str">
        <f>IF(G2075="","",IF(官網匯出!AE2075="","",官網匯出!AE2075))</f>
        <v/>
      </c>
      <c r="AK2075" s="1" t="str">
        <f>IF(G2075="","",IF(官網匯出!AD2075="","",官網匯出!AD2075))</f>
        <v/>
      </c>
      <c r="AL2075" s="1" t="str">
        <f t="shared" si="365"/>
        <v>0</v>
      </c>
      <c r="AM2075" s="1" t="str">
        <f>IF(官網匯出!AG2075="","",官網匯出!AG2075)</f>
        <v/>
      </c>
      <c r="AN2075" s="1" t="str">
        <f>IF(G2075="","",IF(官網匯出!AH2075="","",官網匯出!AH2075))</f>
        <v/>
      </c>
      <c r="AO2075" s="14" t="str">
        <f t="shared" si="366"/>
        <v/>
      </c>
      <c r="AP2075" s="14" t="str">
        <f t="shared" si="367"/>
        <v>1</v>
      </c>
      <c r="AQ2075" s="14" t="str">
        <f t="shared" si="368"/>
        <v>0</v>
      </c>
      <c r="AR2075" s="1" t="str">
        <f t="shared" si="369"/>
        <v/>
      </c>
      <c r="AS2075" s="1" t="str">
        <f t="shared" si="370"/>
        <v/>
      </c>
      <c r="AT2075" s="1" t="str">
        <f t="shared" si="371"/>
        <v/>
      </c>
      <c r="AU2075" s="1" t="str">
        <f t="shared" si="362"/>
        <v/>
      </c>
      <c r="AV2075" s="1" t="e">
        <f>IF(VLOOKUP(G2075,官網匯出!A:AQ,42,FALSE)="","[黃金盾官網]",VLOOKUP(G2075,官網匯出!A:AQ,42,FALSE))</f>
        <v>#N/A</v>
      </c>
      <c r="AW2075" s="1" t="e">
        <f>IF(LEFT(VLOOKUP(G2075,官網匯出!A:AS,43,FALSE),2)="","web",LEFT(VLOOKUP(G2075,官網匯出!A:AS,43,FALSE),2))</f>
        <v>#N/A</v>
      </c>
      <c r="AX2075" s="1" t="str">
        <f t="shared" si="372"/>
        <v>O</v>
      </c>
    </row>
    <row r="2076" spans="1:50">
      <c r="A2076" s="1" t="str">
        <f>IF(G2076="","",VLOOKUP(官網轉換!AW2076,團名!A:B,2,FALSE))</f>
        <v/>
      </c>
      <c r="B2076" s="1" t="str">
        <f>IF(G2076="","",IF(LEFT(VLOOKUP(G2076,官網匯出!A:AQ,43,0),2)="wf",VLOOKUP(VLOOKUP(G2076,官網匯出!A:AQ,43,0),團名!$I$1:$K$12,2,FALSE),"N0071"))</f>
        <v/>
      </c>
      <c r="C2076" s="1" t="str">
        <f>IFERROR(VLOOKUP(官網匯出!D2076,團名!E:G,3,FALSE),"")</f>
        <v/>
      </c>
      <c r="D2076" s="1" t="str">
        <f t="shared" si="363"/>
        <v/>
      </c>
      <c r="E2076" s="1" t="str">
        <f t="shared" si="364"/>
        <v/>
      </c>
      <c r="F2076" s="1" t="str">
        <f>IF(官網匯出!F2076="已付款","","B0012")</f>
        <v>B0012</v>
      </c>
      <c r="G2076" s="1" t="str">
        <f>IF(官網匯出!A2076="","",官網匯出!A2076)</f>
        <v/>
      </c>
      <c r="H2076" s="3" t="str">
        <f>IF(官網匯出!B2076="","",官網匯出!B2076)</f>
        <v/>
      </c>
      <c r="I2076" s="1" t="str">
        <f>IF(官網匯出!C2076="","",官網匯出!C2076)</f>
        <v/>
      </c>
      <c r="J2076" s="1" t="str">
        <f>IF(官網匯出!D2076="","",官網匯出!D2076)</f>
        <v/>
      </c>
      <c r="K2076" s="3" t="str">
        <f>IF(官網匯出!E2076="","",官網匯出!E2076)</f>
        <v/>
      </c>
      <c r="L2076" s="1" t="str">
        <f>IF(官網匯出!F2076="","",官網匯出!F2076)</f>
        <v/>
      </c>
      <c r="M2076" s="1" t="str">
        <f>IF(官網匯出!G2076="","",官網匯出!G2076)</f>
        <v/>
      </c>
      <c r="N2076" s="1" t="str">
        <f>IF(官網匯出!H2076="","",官網匯出!H2076)</f>
        <v/>
      </c>
      <c r="P2076" s="1" t="str">
        <f>IF(官網匯出!J2076="","",RIGHT(官網匯出!J2076,LEN(官網匯出!J2076)-2))</f>
        <v/>
      </c>
      <c r="Q2076" s="1" t="str">
        <f>IF(官網匯出!K2076="","",官網匯出!K2076)</f>
        <v/>
      </c>
      <c r="R2076" s="1" t="str">
        <f>IF(官網匯出!L2076="","",官網匯出!L2076)</f>
        <v/>
      </c>
      <c r="S2076" s="1" t="str">
        <f>IF(官網匯出!M2076="","",官網匯出!M2076)</f>
        <v/>
      </c>
      <c r="T2076" s="1" t="str">
        <f>IF(官網匯出!N2076="","",官網匯出!N2076)</f>
        <v/>
      </c>
      <c r="U2076" s="1" t="str">
        <f>IF(官網匯出!O2076="","",官網匯出!O2076)</f>
        <v/>
      </c>
      <c r="V2076" s="1" t="str">
        <f>IF(官網匯出!P2076="",IF(G2076="","",0),官網匯出!P2076)</f>
        <v/>
      </c>
      <c r="W2076" s="1" t="str">
        <f>IF(官網匯出!Q2076="",IF(G2076="","",0),官網匯出!Q2076)</f>
        <v/>
      </c>
      <c r="X2076" s="1" t="str">
        <f>IF(官網匯出!R2076="","",官網匯出!R2076)</f>
        <v/>
      </c>
      <c r="Y2076" s="1" t="str">
        <f>IF(官網匯出!S2076="","",官網匯出!S2076)</f>
        <v/>
      </c>
      <c r="Z2076" s="1" t="str">
        <f>IF(G2076="","",官網匯出!T2076)</f>
        <v/>
      </c>
      <c r="AA2076" s="1" t="str">
        <f>IF(G2076="","",官網匯出!AK2076)</f>
        <v/>
      </c>
      <c r="AB2076" s="1" t="str">
        <f>IF(G2076="","",IF(官網匯出!V2076="","",官網匯出!V2076))</f>
        <v/>
      </c>
      <c r="AJ2076" s="1" t="str">
        <f>IF(G2076="","",IF(官網匯出!AE2076="","",官網匯出!AE2076))</f>
        <v/>
      </c>
      <c r="AK2076" s="1" t="str">
        <f>IF(G2076="","",IF(官網匯出!AD2076="","",官網匯出!AD2076))</f>
        <v/>
      </c>
      <c r="AL2076" s="1" t="str">
        <f t="shared" si="365"/>
        <v>0</v>
      </c>
      <c r="AM2076" s="1" t="str">
        <f>IF(官網匯出!AG2076="","",官網匯出!AG2076)</f>
        <v/>
      </c>
      <c r="AN2076" s="1" t="str">
        <f>IF(G2076="","",IF(官網匯出!AH2076="","",官網匯出!AH2076))</f>
        <v/>
      </c>
      <c r="AO2076" s="14" t="str">
        <f t="shared" si="366"/>
        <v/>
      </c>
      <c r="AP2076" s="14" t="str">
        <f t="shared" si="367"/>
        <v>1</v>
      </c>
      <c r="AQ2076" s="14" t="str">
        <f t="shared" si="368"/>
        <v>0</v>
      </c>
      <c r="AR2076" s="1" t="str">
        <f t="shared" si="369"/>
        <v/>
      </c>
      <c r="AS2076" s="1" t="str">
        <f t="shared" si="370"/>
        <v/>
      </c>
      <c r="AT2076" s="1" t="str">
        <f t="shared" si="371"/>
        <v/>
      </c>
      <c r="AU2076" s="1" t="str">
        <f t="shared" si="362"/>
        <v/>
      </c>
      <c r="AV2076" s="1" t="e">
        <f>IF(VLOOKUP(G2076,官網匯出!A:AQ,42,FALSE)="","[黃金盾官網]",VLOOKUP(G2076,官網匯出!A:AQ,42,FALSE))</f>
        <v>#N/A</v>
      </c>
      <c r="AW2076" s="1" t="e">
        <f>IF(LEFT(VLOOKUP(G2076,官網匯出!A:AS,43,FALSE),2)="","web",LEFT(VLOOKUP(G2076,官網匯出!A:AS,43,FALSE),2))</f>
        <v>#N/A</v>
      </c>
      <c r="AX2076" s="1" t="str">
        <f t="shared" si="372"/>
        <v>O</v>
      </c>
    </row>
    <row r="2077" spans="1:50">
      <c r="A2077" s="1" t="str">
        <f>IF(G2077="","",VLOOKUP(官網轉換!AW2077,團名!A:B,2,FALSE))</f>
        <v/>
      </c>
      <c r="B2077" s="1" t="str">
        <f>IF(G2077="","",IF(LEFT(VLOOKUP(G2077,官網匯出!A:AQ,43,0),2)="wf",VLOOKUP(VLOOKUP(G2077,官網匯出!A:AQ,43,0),團名!$I$1:$K$12,2,FALSE),"N0071"))</f>
        <v/>
      </c>
      <c r="C2077" s="1" t="str">
        <f>IFERROR(VLOOKUP(官網匯出!D2077,團名!E:G,3,FALSE),"")</f>
        <v/>
      </c>
      <c r="D2077" s="1" t="str">
        <f t="shared" si="363"/>
        <v/>
      </c>
      <c r="E2077" s="1" t="str">
        <f t="shared" si="364"/>
        <v/>
      </c>
      <c r="F2077" s="1" t="str">
        <f>IF(官網匯出!F2077="已付款","","B0012")</f>
        <v>B0012</v>
      </c>
      <c r="G2077" s="1" t="str">
        <f>IF(官網匯出!A2077="","",官網匯出!A2077)</f>
        <v/>
      </c>
      <c r="H2077" s="3" t="str">
        <f>IF(官網匯出!B2077="","",官網匯出!B2077)</f>
        <v/>
      </c>
      <c r="I2077" s="1" t="str">
        <f>IF(官網匯出!C2077="","",官網匯出!C2077)</f>
        <v/>
      </c>
      <c r="J2077" s="1" t="str">
        <f>IF(官網匯出!D2077="","",官網匯出!D2077)</f>
        <v/>
      </c>
      <c r="K2077" s="3" t="str">
        <f>IF(官網匯出!E2077="","",官網匯出!E2077)</f>
        <v/>
      </c>
      <c r="L2077" s="1" t="str">
        <f>IF(官網匯出!F2077="","",官網匯出!F2077)</f>
        <v/>
      </c>
      <c r="M2077" s="1" t="str">
        <f>IF(官網匯出!G2077="","",官網匯出!G2077)</f>
        <v/>
      </c>
      <c r="N2077" s="1" t="str">
        <f>IF(官網匯出!H2077="","",官網匯出!H2077)</f>
        <v/>
      </c>
      <c r="P2077" s="1" t="str">
        <f>IF(官網匯出!J2077="","",RIGHT(官網匯出!J2077,LEN(官網匯出!J2077)-2))</f>
        <v/>
      </c>
      <c r="Q2077" s="1" t="str">
        <f>IF(官網匯出!K2077="","",官網匯出!K2077)</f>
        <v/>
      </c>
      <c r="R2077" s="1" t="str">
        <f>IF(官網匯出!L2077="","",官網匯出!L2077)</f>
        <v/>
      </c>
      <c r="S2077" s="1" t="str">
        <f>IF(官網匯出!M2077="","",官網匯出!M2077)</f>
        <v/>
      </c>
      <c r="T2077" s="1" t="str">
        <f>IF(官網匯出!N2077="","",官網匯出!N2077)</f>
        <v/>
      </c>
      <c r="U2077" s="1" t="str">
        <f>IF(官網匯出!O2077="","",官網匯出!O2077)</f>
        <v/>
      </c>
      <c r="V2077" s="1" t="str">
        <f>IF(官網匯出!P2077="",IF(G2077="","",0),官網匯出!P2077)</f>
        <v/>
      </c>
      <c r="W2077" s="1" t="str">
        <f>IF(官網匯出!Q2077="",IF(G2077="","",0),官網匯出!Q2077)</f>
        <v/>
      </c>
      <c r="X2077" s="1" t="str">
        <f>IF(官網匯出!R2077="","",官網匯出!R2077)</f>
        <v/>
      </c>
      <c r="Y2077" s="1" t="str">
        <f>IF(官網匯出!S2077="","",官網匯出!S2077)</f>
        <v/>
      </c>
      <c r="Z2077" s="1" t="str">
        <f>IF(G2077="","",官網匯出!T2077)</f>
        <v/>
      </c>
      <c r="AA2077" s="1" t="str">
        <f>IF(G2077="","",官網匯出!AK2077)</f>
        <v/>
      </c>
      <c r="AB2077" s="1" t="str">
        <f>IF(G2077="","",IF(官網匯出!V2077="","",官網匯出!V2077))</f>
        <v/>
      </c>
      <c r="AJ2077" s="1" t="str">
        <f>IF(G2077="","",IF(官網匯出!AE2077="","",官網匯出!AE2077))</f>
        <v/>
      </c>
      <c r="AK2077" s="1" t="str">
        <f>IF(G2077="","",IF(官網匯出!AD2077="","",官網匯出!AD2077))</f>
        <v/>
      </c>
      <c r="AL2077" s="1" t="str">
        <f t="shared" si="365"/>
        <v>0</v>
      </c>
      <c r="AM2077" s="1" t="str">
        <f>IF(官網匯出!AG2077="","",官網匯出!AG2077)</f>
        <v/>
      </c>
      <c r="AN2077" s="1" t="str">
        <f>IF(G2077="","",IF(官網匯出!AH2077="","",官網匯出!AH2077))</f>
        <v/>
      </c>
      <c r="AO2077" s="14" t="str">
        <f t="shared" si="366"/>
        <v/>
      </c>
      <c r="AP2077" s="14" t="str">
        <f t="shared" si="367"/>
        <v>1</v>
      </c>
      <c r="AQ2077" s="14" t="str">
        <f t="shared" si="368"/>
        <v>0</v>
      </c>
      <c r="AR2077" s="1" t="str">
        <f t="shared" si="369"/>
        <v/>
      </c>
      <c r="AS2077" s="1" t="str">
        <f t="shared" si="370"/>
        <v/>
      </c>
      <c r="AT2077" s="1" t="str">
        <f t="shared" si="371"/>
        <v/>
      </c>
      <c r="AU2077" s="1" t="str">
        <f t="shared" si="362"/>
        <v/>
      </c>
      <c r="AV2077" s="1" t="e">
        <f>IF(VLOOKUP(G2077,官網匯出!A:AQ,42,FALSE)="","[黃金盾官網]",VLOOKUP(G2077,官網匯出!A:AQ,42,FALSE))</f>
        <v>#N/A</v>
      </c>
      <c r="AW2077" s="1" t="e">
        <f>IF(LEFT(VLOOKUP(G2077,官網匯出!A:AS,43,FALSE),2)="","web",LEFT(VLOOKUP(G2077,官網匯出!A:AS,43,FALSE),2))</f>
        <v>#N/A</v>
      </c>
      <c r="AX2077" s="1" t="str">
        <f t="shared" si="372"/>
        <v>O</v>
      </c>
    </row>
    <row r="2078" spans="1:50">
      <c r="A2078" s="1" t="str">
        <f>IF(G2078="","",VLOOKUP(官網轉換!AW2078,團名!A:B,2,FALSE))</f>
        <v/>
      </c>
      <c r="B2078" s="1" t="str">
        <f>IF(G2078="","",IF(LEFT(VLOOKUP(G2078,官網匯出!A:AQ,43,0),2)="wf",VLOOKUP(VLOOKUP(G2078,官網匯出!A:AQ,43,0),團名!$I$1:$K$12,2,FALSE),"N0071"))</f>
        <v/>
      </c>
      <c r="C2078" s="1" t="str">
        <f>IFERROR(VLOOKUP(官網匯出!D2078,團名!E:G,3,FALSE),"")</f>
        <v/>
      </c>
      <c r="D2078" s="1" t="str">
        <f t="shared" si="363"/>
        <v/>
      </c>
      <c r="E2078" s="1" t="str">
        <f t="shared" si="364"/>
        <v/>
      </c>
      <c r="F2078" s="1" t="str">
        <f>IF(官網匯出!F2078="已付款","","B0012")</f>
        <v>B0012</v>
      </c>
      <c r="G2078" s="1" t="str">
        <f>IF(官網匯出!A2078="","",官網匯出!A2078)</f>
        <v/>
      </c>
      <c r="H2078" s="3" t="str">
        <f>IF(官網匯出!B2078="","",官網匯出!B2078)</f>
        <v/>
      </c>
      <c r="I2078" s="1" t="str">
        <f>IF(官網匯出!C2078="","",官網匯出!C2078)</f>
        <v/>
      </c>
      <c r="J2078" s="1" t="str">
        <f>IF(官網匯出!D2078="","",官網匯出!D2078)</f>
        <v/>
      </c>
      <c r="K2078" s="3" t="str">
        <f>IF(官網匯出!E2078="","",官網匯出!E2078)</f>
        <v/>
      </c>
      <c r="L2078" s="1" t="str">
        <f>IF(官網匯出!F2078="","",官網匯出!F2078)</f>
        <v/>
      </c>
      <c r="M2078" s="1" t="str">
        <f>IF(官網匯出!G2078="","",官網匯出!G2078)</f>
        <v/>
      </c>
      <c r="N2078" s="1" t="str">
        <f>IF(官網匯出!H2078="","",官網匯出!H2078)</f>
        <v/>
      </c>
      <c r="P2078" s="1" t="str">
        <f>IF(官網匯出!J2078="","",RIGHT(官網匯出!J2078,LEN(官網匯出!J2078)-2))</f>
        <v/>
      </c>
      <c r="Q2078" s="1" t="str">
        <f>IF(官網匯出!K2078="","",官網匯出!K2078)</f>
        <v/>
      </c>
      <c r="R2078" s="1" t="str">
        <f>IF(官網匯出!L2078="","",官網匯出!L2078)</f>
        <v/>
      </c>
      <c r="S2078" s="1" t="str">
        <f>IF(官網匯出!M2078="","",官網匯出!M2078)</f>
        <v/>
      </c>
      <c r="T2078" s="1" t="str">
        <f>IF(官網匯出!N2078="","",官網匯出!N2078)</f>
        <v/>
      </c>
      <c r="U2078" s="1" t="str">
        <f>IF(官網匯出!O2078="","",官網匯出!O2078)</f>
        <v/>
      </c>
      <c r="V2078" s="1" t="str">
        <f>IF(官網匯出!P2078="",IF(G2078="","",0),官網匯出!P2078)</f>
        <v/>
      </c>
      <c r="W2078" s="1" t="str">
        <f>IF(官網匯出!Q2078="",IF(G2078="","",0),官網匯出!Q2078)</f>
        <v/>
      </c>
      <c r="X2078" s="1" t="str">
        <f>IF(官網匯出!R2078="","",官網匯出!R2078)</f>
        <v/>
      </c>
      <c r="Y2078" s="1" t="str">
        <f>IF(官網匯出!S2078="","",官網匯出!S2078)</f>
        <v/>
      </c>
      <c r="Z2078" s="1" t="str">
        <f>IF(G2078="","",官網匯出!T2078)</f>
        <v/>
      </c>
      <c r="AA2078" s="1" t="str">
        <f>IF(G2078="","",官網匯出!AK2078)</f>
        <v/>
      </c>
      <c r="AB2078" s="1" t="str">
        <f>IF(G2078="","",IF(官網匯出!V2078="","",官網匯出!V2078))</f>
        <v/>
      </c>
      <c r="AJ2078" s="1" t="str">
        <f>IF(G2078="","",IF(官網匯出!AE2078="","",官網匯出!AE2078))</f>
        <v/>
      </c>
      <c r="AK2078" s="1" t="str">
        <f>IF(G2078="","",IF(官網匯出!AD2078="","",官網匯出!AD2078))</f>
        <v/>
      </c>
      <c r="AL2078" s="1" t="str">
        <f t="shared" si="365"/>
        <v>0</v>
      </c>
      <c r="AM2078" s="1" t="str">
        <f>IF(官網匯出!AG2078="","",官網匯出!AG2078)</f>
        <v/>
      </c>
      <c r="AN2078" s="1" t="str">
        <f>IF(G2078="","",IF(官網匯出!AH2078="","",官網匯出!AH2078))</f>
        <v/>
      </c>
      <c r="AO2078" s="14" t="str">
        <f t="shared" si="366"/>
        <v/>
      </c>
      <c r="AP2078" s="14" t="str">
        <f t="shared" si="367"/>
        <v>1</v>
      </c>
      <c r="AQ2078" s="14" t="str">
        <f t="shared" si="368"/>
        <v>0</v>
      </c>
      <c r="AR2078" s="1" t="str">
        <f t="shared" si="369"/>
        <v/>
      </c>
      <c r="AS2078" s="1" t="str">
        <f t="shared" si="370"/>
        <v/>
      </c>
      <c r="AT2078" s="1" t="str">
        <f t="shared" si="371"/>
        <v/>
      </c>
      <c r="AU2078" s="1" t="str">
        <f t="shared" si="362"/>
        <v/>
      </c>
      <c r="AV2078" s="1" t="e">
        <f>IF(VLOOKUP(G2078,官網匯出!A:AQ,42,FALSE)="","[黃金盾官網]",VLOOKUP(G2078,官網匯出!A:AQ,42,FALSE))</f>
        <v>#N/A</v>
      </c>
      <c r="AW2078" s="1" t="e">
        <f>IF(LEFT(VLOOKUP(G2078,官網匯出!A:AS,43,FALSE),2)="","web",LEFT(VLOOKUP(G2078,官網匯出!A:AS,43,FALSE),2))</f>
        <v>#N/A</v>
      </c>
      <c r="AX2078" s="1" t="str">
        <f t="shared" si="372"/>
        <v>O</v>
      </c>
    </row>
    <row r="2079" spans="1:50">
      <c r="A2079" s="1" t="str">
        <f>IF(G2079="","",VLOOKUP(官網轉換!AW2079,團名!A:B,2,FALSE))</f>
        <v/>
      </c>
      <c r="B2079" s="1" t="str">
        <f>IF(G2079="","",IF(LEFT(VLOOKUP(G2079,官網匯出!A:AQ,43,0),2)="wf",VLOOKUP(VLOOKUP(G2079,官網匯出!A:AQ,43,0),團名!$I$1:$K$12,2,FALSE),"N0071"))</f>
        <v/>
      </c>
      <c r="C2079" s="1" t="str">
        <f>IFERROR(VLOOKUP(官網匯出!D2079,團名!E:G,3,FALSE),"")</f>
        <v/>
      </c>
      <c r="D2079" s="1" t="str">
        <f t="shared" si="363"/>
        <v/>
      </c>
      <c r="E2079" s="1" t="str">
        <f t="shared" si="364"/>
        <v/>
      </c>
      <c r="F2079" s="1" t="str">
        <f>IF(官網匯出!F2079="已付款","","B0012")</f>
        <v>B0012</v>
      </c>
      <c r="G2079" s="1" t="str">
        <f>IF(官網匯出!A2079="","",官網匯出!A2079)</f>
        <v/>
      </c>
      <c r="H2079" s="3" t="str">
        <f>IF(官網匯出!B2079="","",官網匯出!B2079)</f>
        <v/>
      </c>
      <c r="I2079" s="1" t="str">
        <f>IF(官網匯出!C2079="","",官網匯出!C2079)</f>
        <v/>
      </c>
      <c r="J2079" s="1" t="str">
        <f>IF(官網匯出!D2079="","",官網匯出!D2079)</f>
        <v/>
      </c>
      <c r="K2079" s="3" t="str">
        <f>IF(官網匯出!E2079="","",官網匯出!E2079)</f>
        <v/>
      </c>
      <c r="L2079" s="1" t="str">
        <f>IF(官網匯出!F2079="","",官網匯出!F2079)</f>
        <v/>
      </c>
      <c r="M2079" s="1" t="str">
        <f>IF(官網匯出!G2079="","",官網匯出!G2079)</f>
        <v/>
      </c>
      <c r="N2079" s="1" t="str">
        <f>IF(官網匯出!H2079="","",官網匯出!H2079)</f>
        <v/>
      </c>
      <c r="P2079" s="1" t="str">
        <f>IF(官網匯出!J2079="","",RIGHT(官網匯出!J2079,LEN(官網匯出!J2079)-2))</f>
        <v/>
      </c>
      <c r="Q2079" s="1" t="str">
        <f>IF(官網匯出!K2079="","",官網匯出!K2079)</f>
        <v/>
      </c>
      <c r="R2079" s="1" t="str">
        <f>IF(官網匯出!L2079="","",官網匯出!L2079)</f>
        <v/>
      </c>
      <c r="S2079" s="1" t="str">
        <f>IF(官網匯出!M2079="","",官網匯出!M2079)</f>
        <v/>
      </c>
      <c r="T2079" s="1" t="str">
        <f>IF(官網匯出!N2079="","",官網匯出!N2079)</f>
        <v/>
      </c>
      <c r="U2079" s="1" t="str">
        <f>IF(官網匯出!O2079="","",官網匯出!O2079)</f>
        <v/>
      </c>
      <c r="V2079" s="1" t="str">
        <f>IF(官網匯出!P2079="",IF(G2079="","",0),官網匯出!P2079)</f>
        <v/>
      </c>
      <c r="W2079" s="1" t="str">
        <f>IF(官網匯出!Q2079="",IF(G2079="","",0),官網匯出!Q2079)</f>
        <v/>
      </c>
      <c r="X2079" s="1" t="str">
        <f>IF(官網匯出!R2079="","",官網匯出!R2079)</f>
        <v/>
      </c>
      <c r="Y2079" s="1" t="str">
        <f>IF(官網匯出!S2079="","",官網匯出!S2079)</f>
        <v/>
      </c>
      <c r="Z2079" s="1" t="str">
        <f>IF(G2079="","",官網匯出!T2079)</f>
        <v/>
      </c>
      <c r="AA2079" s="1" t="str">
        <f>IF(G2079="","",官網匯出!AK2079)</f>
        <v/>
      </c>
      <c r="AB2079" s="1" t="str">
        <f>IF(G2079="","",IF(官網匯出!V2079="","",官網匯出!V2079))</f>
        <v/>
      </c>
      <c r="AJ2079" s="1" t="str">
        <f>IF(G2079="","",IF(官網匯出!AE2079="","",官網匯出!AE2079))</f>
        <v/>
      </c>
      <c r="AK2079" s="1" t="str">
        <f>IF(G2079="","",IF(官網匯出!AD2079="","",官網匯出!AD2079))</f>
        <v/>
      </c>
      <c r="AL2079" s="1" t="str">
        <f t="shared" si="365"/>
        <v>0</v>
      </c>
      <c r="AM2079" s="1" t="str">
        <f>IF(官網匯出!AG2079="","",官網匯出!AG2079)</f>
        <v/>
      </c>
      <c r="AN2079" s="1" t="str">
        <f>IF(G2079="","",IF(官網匯出!AH2079="","",官網匯出!AH2079))</f>
        <v/>
      </c>
      <c r="AO2079" s="14" t="str">
        <f t="shared" si="366"/>
        <v/>
      </c>
      <c r="AP2079" s="14" t="str">
        <f t="shared" si="367"/>
        <v>1</v>
      </c>
      <c r="AQ2079" s="14" t="str">
        <f t="shared" si="368"/>
        <v>0</v>
      </c>
      <c r="AR2079" s="1" t="str">
        <f t="shared" si="369"/>
        <v/>
      </c>
      <c r="AS2079" s="1" t="str">
        <f t="shared" si="370"/>
        <v/>
      </c>
      <c r="AT2079" s="1" t="str">
        <f t="shared" si="371"/>
        <v/>
      </c>
      <c r="AU2079" s="1" t="str">
        <f t="shared" si="362"/>
        <v/>
      </c>
      <c r="AV2079" s="1" t="e">
        <f>IF(VLOOKUP(G2079,官網匯出!A:AQ,42,FALSE)="","[黃金盾官網]",VLOOKUP(G2079,官網匯出!A:AQ,42,FALSE))</f>
        <v>#N/A</v>
      </c>
      <c r="AW2079" s="1" t="e">
        <f>IF(LEFT(VLOOKUP(G2079,官網匯出!A:AS,43,FALSE),2)="","web",LEFT(VLOOKUP(G2079,官網匯出!A:AS,43,FALSE),2))</f>
        <v>#N/A</v>
      </c>
      <c r="AX2079" s="1" t="str">
        <f t="shared" si="372"/>
        <v>O</v>
      </c>
    </row>
    <row r="2080" spans="1:50">
      <c r="A2080" s="1" t="str">
        <f>IF(G2080="","",VLOOKUP(官網轉換!AW2080,團名!A:B,2,FALSE))</f>
        <v/>
      </c>
      <c r="B2080" s="1" t="str">
        <f>IF(G2080="","",IF(LEFT(VLOOKUP(G2080,官網匯出!A:AQ,43,0),2)="wf",VLOOKUP(VLOOKUP(G2080,官網匯出!A:AQ,43,0),團名!$I$1:$K$12,2,FALSE),"N0071"))</f>
        <v/>
      </c>
      <c r="C2080" s="1" t="str">
        <f>IFERROR(VLOOKUP(官網匯出!D2080,團名!E:G,3,FALSE),"")</f>
        <v/>
      </c>
      <c r="D2080" s="1" t="str">
        <f t="shared" si="363"/>
        <v/>
      </c>
      <c r="E2080" s="1" t="str">
        <f t="shared" si="364"/>
        <v/>
      </c>
      <c r="F2080" s="1" t="str">
        <f>IF(官網匯出!F2080="已付款","","B0012")</f>
        <v>B0012</v>
      </c>
      <c r="G2080" s="1" t="str">
        <f>IF(官網匯出!A2080="","",官網匯出!A2080)</f>
        <v/>
      </c>
      <c r="H2080" s="3" t="str">
        <f>IF(官網匯出!B2080="","",官網匯出!B2080)</f>
        <v/>
      </c>
      <c r="I2080" s="1" t="str">
        <f>IF(官網匯出!C2080="","",官網匯出!C2080)</f>
        <v/>
      </c>
      <c r="J2080" s="1" t="str">
        <f>IF(官網匯出!D2080="","",官網匯出!D2080)</f>
        <v/>
      </c>
      <c r="K2080" s="3" t="str">
        <f>IF(官網匯出!E2080="","",官網匯出!E2080)</f>
        <v/>
      </c>
      <c r="L2080" s="1" t="str">
        <f>IF(官網匯出!F2080="","",官網匯出!F2080)</f>
        <v/>
      </c>
      <c r="M2080" s="1" t="str">
        <f>IF(官網匯出!G2080="","",官網匯出!G2080)</f>
        <v/>
      </c>
      <c r="N2080" s="1" t="str">
        <f>IF(官網匯出!H2080="","",官網匯出!H2080)</f>
        <v/>
      </c>
      <c r="P2080" s="1" t="str">
        <f>IF(官網匯出!J2080="","",RIGHT(官網匯出!J2080,LEN(官網匯出!J2080)-2))</f>
        <v/>
      </c>
      <c r="Q2080" s="1" t="str">
        <f>IF(官網匯出!K2080="","",官網匯出!K2080)</f>
        <v/>
      </c>
      <c r="R2080" s="1" t="str">
        <f>IF(官網匯出!L2080="","",官網匯出!L2080)</f>
        <v/>
      </c>
      <c r="S2080" s="1" t="str">
        <f>IF(官網匯出!M2080="","",官網匯出!M2080)</f>
        <v/>
      </c>
      <c r="T2080" s="1" t="str">
        <f>IF(官網匯出!N2080="","",官網匯出!N2080)</f>
        <v/>
      </c>
      <c r="U2080" s="1" t="str">
        <f>IF(官網匯出!O2080="","",官網匯出!O2080)</f>
        <v/>
      </c>
      <c r="V2080" s="1" t="str">
        <f>IF(官網匯出!P2080="",IF(G2080="","",0),官網匯出!P2080)</f>
        <v/>
      </c>
      <c r="W2080" s="1" t="str">
        <f>IF(官網匯出!Q2080="",IF(G2080="","",0),官網匯出!Q2080)</f>
        <v/>
      </c>
      <c r="X2080" s="1" t="str">
        <f>IF(官網匯出!R2080="","",官網匯出!R2080)</f>
        <v/>
      </c>
      <c r="Y2080" s="1" t="str">
        <f>IF(官網匯出!S2080="","",官網匯出!S2080)</f>
        <v/>
      </c>
      <c r="Z2080" s="1" t="str">
        <f>IF(G2080="","",官網匯出!T2080)</f>
        <v/>
      </c>
      <c r="AA2080" s="1" t="str">
        <f>IF(G2080="","",官網匯出!AK2080)</f>
        <v/>
      </c>
      <c r="AB2080" s="1" t="str">
        <f>IF(G2080="","",IF(官網匯出!V2080="","",官網匯出!V2080))</f>
        <v/>
      </c>
      <c r="AJ2080" s="1" t="str">
        <f>IF(G2080="","",IF(官網匯出!AE2080="","",官網匯出!AE2080))</f>
        <v/>
      </c>
      <c r="AK2080" s="1" t="str">
        <f>IF(G2080="","",IF(官網匯出!AD2080="","",官網匯出!AD2080))</f>
        <v/>
      </c>
      <c r="AL2080" s="1" t="str">
        <f t="shared" si="365"/>
        <v>0</v>
      </c>
      <c r="AM2080" s="1" t="str">
        <f>IF(官網匯出!AG2080="","",官網匯出!AG2080)</f>
        <v/>
      </c>
      <c r="AN2080" s="1" t="str">
        <f>IF(G2080="","",IF(官網匯出!AH2080="","",官網匯出!AH2080))</f>
        <v/>
      </c>
      <c r="AO2080" s="14" t="str">
        <f t="shared" si="366"/>
        <v/>
      </c>
      <c r="AP2080" s="14" t="str">
        <f t="shared" si="367"/>
        <v>1</v>
      </c>
      <c r="AQ2080" s="14" t="str">
        <f t="shared" si="368"/>
        <v>0</v>
      </c>
      <c r="AR2080" s="1" t="str">
        <f t="shared" si="369"/>
        <v/>
      </c>
      <c r="AS2080" s="1" t="str">
        <f t="shared" si="370"/>
        <v/>
      </c>
      <c r="AT2080" s="1" t="str">
        <f t="shared" si="371"/>
        <v/>
      </c>
      <c r="AU2080" s="1" t="str">
        <f t="shared" si="362"/>
        <v/>
      </c>
      <c r="AV2080" s="1" t="e">
        <f>IF(VLOOKUP(G2080,官網匯出!A:AQ,42,FALSE)="","[黃金盾官網]",VLOOKUP(G2080,官網匯出!A:AQ,42,FALSE))</f>
        <v>#N/A</v>
      </c>
      <c r="AW2080" s="1" t="e">
        <f>IF(LEFT(VLOOKUP(G2080,官網匯出!A:AS,43,FALSE),2)="","web",LEFT(VLOOKUP(G2080,官網匯出!A:AS,43,FALSE),2))</f>
        <v>#N/A</v>
      </c>
      <c r="AX2080" s="1" t="str">
        <f t="shared" si="372"/>
        <v>O</v>
      </c>
    </row>
    <row r="2081" spans="1:50">
      <c r="A2081" s="1" t="str">
        <f>IF(G2081="","",VLOOKUP(官網轉換!AW2081,團名!A:B,2,FALSE))</f>
        <v/>
      </c>
      <c r="B2081" s="1" t="str">
        <f>IF(G2081="","",IF(LEFT(VLOOKUP(G2081,官網匯出!A:AQ,43,0),2)="wf",VLOOKUP(VLOOKUP(G2081,官網匯出!A:AQ,43,0),團名!$I$1:$K$12,2,FALSE),"N0071"))</f>
        <v/>
      </c>
      <c r="C2081" s="1" t="str">
        <f>IFERROR(VLOOKUP(官網匯出!D2081,團名!E:G,3,FALSE),"")</f>
        <v/>
      </c>
      <c r="D2081" s="1" t="str">
        <f t="shared" si="363"/>
        <v/>
      </c>
      <c r="E2081" s="1" t="str">
        <f t="shared" si="364"/>
        <v/>
      </c>
      <c r="F2081" s="1" t="str">
        <f>IF(官網匯出!F2081="已付款","","B0012")</f>
        <v>B0012</v>
      </c>
      <c r="G2081" s="1" t="str">
        <f>IF(官網匯出!A2081="","",官網匯出!A2081)</f>
        <v/>
      </c>
      <c r="H2081" s="3" t="str">
        <f>IF(官網匯出!B2081="","",官網匯出!B2081)</f>
        <v/>
      </c>
      <c r="I2081" s="1" t="str">
        <f>IF(官網匯出!C2081="","",官網匯出!C2081)</f>
        <v/>
      </c>
      <c r="J2081" s="1" t="str">
        <f>IF(官網匯出!D2081="","",官網匯出!D2081)</f>
        <v/>
      </c>
      <c r="K2081" s="3" t="str">
        <f>IF(官網匯出!E2081="","",官網匯出!E2081)</f>
        <v/>
      </c>
      <c r="L2081" s="1" t="str">
        <f>IF(官網匯出!F2081="","",官網匯出!F2081)</f>
        <v/>
      </c>
      <c r="M2081" s="1" t="str">
        <f>IF(官網匯出!G2081="","",官網匯出!G2081)</f>
        <v/>
      </c>
      <c r="N2081" s="1" t="str">
        <f>IF(官網匯出!H2081="","",官網匯出!H2081)</f>
        <v/>
      </c>
      <c r="P2081" s="1" t="str">
        <f>IF(官網匯出!J2081="","",RIGHT(官網匯出!J2081,LEN(官網匯出!J2081)-2))</f>
        <v/>
      </c>
      <c r="Q2081" s="1" t="str">
        <f>IF(官網匯出!K2081="","",官網匯出!K2081)</f>
        <v/>
      </c>
      <c r="R2081" s="1" t="str">
        <f>IF(官網匯出!L2081="","",官網匯出!L2081)</f>
        <v/>
      </c>
      <c r="S2081" s="1" t="str">
        <f>IF(官網匯出!M2081="","",官網匯出!M2081)</f>
        <v/>
      </c>
      <c r="T2081" s="1" t="str">
        <f>IF(官網匯出!N2081="","",官網匯出!N2081)</f>
        <v/>
      </c>
      <c r="U2081" s="1" t="str">
        <f>IF(官網匯出!O2081="","",官網匯出!O2081)</f>
        <v/>
      </c>
      <c r="V2081" s="1" t="str">
        <f>IF(官網匯出!P2081="",IF(G2081="","",0),官網匯出!P2081)</f>
        <v/>
      </c>
      <c r="W2081" s="1" t="str">
        <f>IF(官網匯出!Q2081="",IF(G2081="","",0),官網匯出!Q2081)</f>
        <v/>
      </c>
      <c r="X2081" s="1" t="str">
        <f>IF(官網匯出!R2081="","",官網匯出!R2081)</f>
        <v/>
      </c>
      <c r="Y2081" s="1" t="str">
        <f>IF(官網匯出!S2081="","",官網匯出!S2081)</f>
        <v/>
      </c>
      <c r="Z2081" s="1" t="str">
        <f>IF(G2081="","",官網匯出!T2081)</f>
        <v/>
      </c>
      <c r="AA2081" s="1" t="str">
        <f>IF(G2081="","",官網匯出!AK2081)</f>
        <v/>
      </c>
      <c r="AB2081" s="1" t="str">
        <f>IF(G2081="","",IF(官網匯出!V2081="","",官網匯出!V2081))</f>
        <v/>
      </c>
      <c r="AJ2081" s="1" t="str">
        <f>IF(G2081="","",IF(官網匯出!AE2081="","",官網匯出!AE2081))</f>
        <v/>
      </c>
      <c r="AK2081" s="1" t="str">
        <f>IF(G2081="","",IF(官網匯出!AD2081="","",官網匯出!AD2081))</f>
        <v/>
      </c>
      <c r="AL2081" s="1" t="str">
        <f t="shared" si="365"/>
        <v>0</v>
      </c>
      <c r="AM2081" s="1" t="str">
        <f>IF(官網匯出!AG2081="","",官網匯出!AG2081)</f>
        <v/>
      </c>
      <c r="AN2081" s="1" t="str">
        <f>IF(G2081="","",IF(官網匯出!AH2081="","",官網匯出!AH2081))</f>
        <v/>
      </c>
      <c r="AO2081" s="14" t="str">
        <f t="shared" si="366"/>
        <v/>
      </c>
      <c r="AP2081" s="14" t="str">
        <f t="shared" si="367"/>
        <v>1</v>
      </c>
      <c r="AQ2081" s="14" t="str">
        <f t="shared" si="368"/>
        <v>0</v>
      </c>
      <c r="AR2081" s="1" t="str">
        <f t="shared" si="369"/>
        <v/>
      </c>
      <c r="AS2081" s="1" t="str">
        <f t="shared" si="370"/>
        <v/>
      </c>
      <c r="AT2081" s="1" t="str">
        <f t="shared" si="371"/>
        <v/>
      </c>
      <c r="AU2081" s="1" t="str">
        <f t="shared" si="362"/>
        <v/>
      </c>
      <c r="AV2081" s="1" t="e">
        <f>IF(VLOOKUP(G2081,官網匯出!A:AQ,42,FALSE)="","[黃金盾官網]",VLOOKUP(G2081,官網匯出!A:AQ,42,FALSE))</f>
        <v>#N/A</v>
      </c>
      <c r="AW2081" s="1" t="e">
        <f>IF(LEFT(VLOOKUP(G2081,官網匯出!A:AS,43,FALSE),2)="","web",LEFT(VLOOKUP(G2081,官網匯出!A:AS,43,FALSE),2))</f>
        <v>#N/A</v>
      </c>
      <c r="AX2081" s="1" t="str">
        <f t="shared" si="372"/>
        <v>O</v>
      </c>
    </row>
    <row r="2082" spans="1:50">
      <c r="A2082" s="1" t="str">
        <f>IF(G2082="","",VLOOKUP(官網轉換!AW2082,團名!A:B,2,FALSE))</f>
        <v/>
      </c>
      <c r="B2082" s="1" t="str">
        <f>IF(G2082="","",IF(LEFT(VLOOKUP(G2082,官網匯出!A:AQ,43,0),2)="wf",VLOOKUP(VLOOKUP(G2082,官網匯出!A:AQ,43,0),團名!$I$1:$K$12,2,FALSE),"N0071"))</f>
        <v/>
      </c>
      <c r="C2082" s="1" t="str">
        <f>IFERROR(VLOOKUP(官網匯出!D2082,團名!E:G,3,FALSE),"")</f>
        <v/>
      </c>
      <c r="D2082" s="1" t="str">
        <f t="shared" si="363"/>
        <v/>
      </c>
      <c r="E2082" s="1" t="str">
        <f t="shared" si="364"/>
        <v/>
      </c>
      <c r="F2082" s="1" t="str">
        <f>IF(官網匯出!F2082="已付款","","B0012")</f>
        <v>B0012</v>
      </c>
      <c r="G2082" s="1" t="str">
        <f>IF(官網匯出!A2082="","",官網匯出!A2082)</f>
        <v/>
      </c>
      <c r="H2082" s="3" t="str">
        <f>IF(官網匯出!B2082="","",官網匯出!B2082)</f>
        <v/>
      </c>
      <c r="I2082" s="1" t="str">
        <f>IF(官網匯出!C2082="","",官網匯出!C2082)</f>
        <v/>
      </c>
      <c r="J2082" s="1" t="str">
        <f>IF(官網匯出!D2082="","",官網匯出!D2082)</f>
        <v/>
      </c>
      <c r="K2082" s="3" t="str">
        <f>IF(官網匯出!E2082="","",官網匯出!E2082)</f>
        <v/>
      </c>
      <c r="L2082" s="1" t="str">
        <f>IF(官網匯出!F2082="","",官網匯出!F2082)</f>
        <v/>
      </c>
      <c r="M2082" s="1" t="str">
        <f>IF(官網匯出!G2082="","",官網匯出!G2082)</f>
        <v/>
      </c>
      <c r="N2082" s="1" t="str">
        <f>IF(官網匯出!H2082="","",官網匯出!H2082)</f>
        <v/>
      </c>
      <c r="P2082" s="1" t="str">
        <f>IF(官網匯出!J2082="","",RIGHT(官網匯出!J2082,LEN(官網匯出!J2082)-2))</f>
        <v/>
      </c>
      <c r="Q2082" s="1" t="str">
        <f>IF(官網匯出!K2082="","",官網匯出!K2082)</f>
        <v/>
      </c>
      <c r="R2082" s="1" t="str">
        <f>IF(官網匯出!L2082="","",官網匯出!L2082)</f>
        <v/>
      </c>
      <c r="S2082" s="1" t="str">
        <f>IF(官網匯出!M2082="","",官網匯出!M2082)</f>
        <v/>
      </c>
      <c r="T2082" s="1" t="str">
        <f>IF(官網匯出!N2082="","",官網匯出!N2082)</f>
        <v/>
      </c>
      <c r="U2082" s="1" t="str">
        <f>IF(官網匯出!O2082="","",官網匯出!O2082)</f>
        <v/>
      </c>
      <c r="V2082" s="1" t="str">
        <f>IF(官網匯出!P2082="",IF(G2082="","",0),官網匯出!P2082)</f>
        <v/>
      </c>
      <c r="W2082" s="1" t="str">
        <f>IF(官網匯出!Q2082="",IF(G2082="","",0),官網匯出!Q2082)</f>
        <v/>
      </c>
      <c r="X2082" s="1" t="str">
        <f>IF(官網匯出!R2082="","",官網匯出!R2082)</f>
        <v/>
      </c>
      <c r="Y2082" s="1" t="str">
        <f>IF(官網匯出!S2082="","",官網匯出!S2082)</f>
        <v/>
      </c>
      <c r="Z2082" s="1" t="str">
        <f>IF(G2082="","",官網匯出!T2082)</f>
        <v/>
      </c>
      <c r="AA2082" s="1" t="str">
        <f>IF(G2082="","",官網匯出!AK2082)</f>
        <v/>
      </c>
      <c r="AB2082" s="1" t="str">
        <f>IF(G2082="","",IF(官網匯出!V2082="","",官網匯出!V2082))</f>
        <v/>
      </c>
      <c r="AJ2082" s="1" t="str">
        <f>IF(G2082="","",IF(官網匯出!AE2082="","",官網匯出!AE2082))</f>
        <v/>
      </c>
      <c r="AK2082" s="1" t="str">
        <f>IF(G2082="","",IF(官網匯出!AD2082="","",官網匯出!AD2082))</f>
        <v/>
      </c>
      <c r="AL2082" s="1" t="str">
        <f t="shared" si="365"/>
        <v>0</v>
      </c>
      <c r="AM2082" s="1" t="str">
        <f>IF(官網匯出!AG2082="","",官網匯出!AG2082)</f>
        <v/>
      </c>
      <c r="AN2082" s="1" t="str">
        <f>IF(G2082="","",IF(官網匯出!AH2082="","",官網匯出!AH2082))</f>
        <v/>
      </c>
      <c r="AO2082" s="14" t="str">
        <f t="shared" si="366"/>
        <v/>
      </c>
      <c r="AP2082" s="14" t="str">
        <f t="shared" si="367"/>
        <v>1</v>
      </c>
      <c r="AQ2082" s="14" t="str">
        <f t="shared" si="368"/>
        <v>0</v>
      </c>
      <c r="AR2082" s="1" t="str">
        <f t="shared" si="369"/>
        <v/>
      </c>
      <c r="AS2082" s="1" t="str">
        <f t="shared" si="370"/>
        <v/>
      </c>
      <c r="AT2082" s="1" t="str">
        <f t="shared" si="371"/>
        <v/>
      </c>
      <c r="AU2082" s="1" t="str">
        <f t="shared" si="362"/>
        <v/>
      </c>
      <c r="AV2082" s="1" t="e">
        <f>IF(VLOOKUP(G2082,官網匯出!A:AQ,42,FALSE)="","[黃金盾官網]",VLOOKUP(G2082,官網匯出!A:AQ,42,FALSE))</f>
        <v>#N/A</v>
      </c>
      <c r="AW2082" s="1" t="e">
        <f>IF(LEFT(VLOOKUP(G2082,官網匯出!A:AS,43,FALSE),2)="","web",LEFT(VLOOKUP(G2082,官網匯出!A:AS,43,FALSE),2))</f>
        <v>#N/A</v>
      </c>
      <c r="AX2082" s="1" t="str">
        <f t="shared" si="372"/>
        <v>O</v>
      </c>
    </row>
    <row r="2083" spans="1:50">
      <c r="A2083" s="1" t="str">
        <f>IF(G2083="","",VLOOKUP(官網轉換!AW2083,團名!A:B,2,FALSE))</f>
        <v/>
      </c>
      <c r="B2083" s="1" t="str">
        <f>IF(G2083="","",IF(LEFT(VLOOKUP(G2083,官網匯出!A:AQ,43,0),2)="wf",VLOOKUP(VLOOKUP(G2083,官網匯出!A:AQ,43,0),團名!$I$1:$K$12,2,FALSE),"N0071"))</f>
        <v/>
      </c>
      <c r="C2083" s="1" t="str">
        <f>IFERROR(VLOOKUP(官網匯出!D2083,團名!E:G,3,FALSE),"")</f>
        <v/>
      </c>
      <c r="D2083" s="1" t="str">
        <f t="shared" si="363"/>
        <v/>
      </c>
      <c r="E2083" s="1" t="str">
        <f t="shared" si="364"/>
        <v/>
      </c>
      <c r="F2083" s="1" t="str">
        <f>IF(官網匯出!F2083="已付款","","B0012")</f>
        <v>B0012</v>
      </c>
      <c r="G2083" s="1" t="str">
        <f>IF(官網匯出!A2083="","",官網匯出!A2083)</f>
        <v/>
      </c>
      <c r="H2083" s="3" t="str">
        <f>IF(官網匯出!B2083="","",官網匯出!B2083)</f>
        <v/>
      </c>
      <c r="I2083" s="1" t="str">
        <f>IF(官網匯出!C2083="","",官網匯出!C2083)</f>
        <v/>
      </c>
      <c r="J2083" s="1" t="str">
        <f>IF(官網匯出!D2083="","",官網匯出!D2083)</f>
        <v/>
      </c>
      <c r="K2083" s="3" t="str">
        <f>IF(官網匯出!E2083="","",官網匯出!E2083)</f>
        <v/>
      </c>
      <c r="L2083" s="1" t="str">
        <f>IF(官網匯出!F2083="","",官網匯出!F2083)</f>
        <v/>
      </c>
      <c r="M2083" s="1" t="str">
        <f>IF(官網匯出!G2083="","",官網匯出!G2083)</f>
        <v/>
      </c>
      <c r="N2083" s="1" t="str">
        <f>IF(官網匯出!H2083="","",官網匯出!H2083)</f>
        <v/>
      </c>
      <c r="P2083" s="1" t="str">
        <f>IF(官網匯出!J2083="","",RIGHT(官網匯出!J2083,LEN(官網匯出!J2083)-2))</f>
        <v/>
      </c>
      <c r="Q2083" s="1" t="str">
        <f>IF(官網匯出!K2083="","",官網匯出!K2083)</f>
        <v/>
      </c>
      <c r="R2083" s="1" t="str">
        <f>IF(官網匯出!L2083="","",官網匯出!L2083)</f>
        <v/>
      </c>
      <c r="S2083" s="1" t="str">
        <f>IF(官網匯出!M2083="","",官網匯出!M2083)</f>
        <v/>
      </c>
      <c r="T2083" s="1" t="str">
        <f>IF(官網匯出!N2083="","",官網匯出!N2083)</f>
        <v/>
      </c>
      <c r="U2083" s="1" t="str">
        <f>IF(官網匯出!O2083="","",官網匯出!O2083)</f>
        <v/>
      </c>
      <c r="V2083" s="1" t="str">
        <f>IF(官網匯出!P2083="",IF(G2083="","",0),官網匯出!P2083)</f>
        <v/>
      </c>
      <c r="W2083" s="1" t="str">
        <f>IF(官網匯出!Q2083="",IF(G2083="","",0),官網匯出!Q2083)</f>
        <v/>
      </c>
      <c r="X2083" s="1" t="str">
        <f>IF(官網匯出!R2083="","",官網匯出!R2083)</f>
        <v/>
      </c>
      <c r="Y2083" s="1" t="str">
        <f>IF(官網匯出!S2083="","",官網匯出!S2083)</f>
        <v/>
      </c>
      <c r="Z2083" s="1" t="str">
        <f>IF(G2083="","",官網匯出!T2083)</f>
        <v/>
      </c>
      <c r="AA2083" s="1" t="str">
        <f>IF(G2083="","",官網匯出!AK2083)</f>
        <v/>
      </c>
      <c r="AB2083" s="1" t="str">
        <f>IF(G2083="","",IF(官網匯出!V2083="","",官網匯出!V2083))</f>
        <v/>
      </c>
      <c r="AJ2083" s="1" t="str">
        <f>IF(G2083="","",IF(官網匯出!AE2083="","",官網匯出!AE2083))</f>
        <v/>
      </c>
      <c r="AK2083" s="1" t="str">
        <f>IF(G2083="","",IF(官網匯出!AD2083="","",官網匯出!AD2083))</f>
        <v/>
      </c>
      <c r="AL2083" s="1" t="str">
        <f t="shared" si="365"/>
        <v>0</v>
      </c>
      <c r="AM2083" s="1" t="str">
        <f>IF(官網匯出!AG2083="","",官網匯出!AG2083)</f>
        <v/>
      </c>
      <c r="AN2083" s="1" t="str">
        <f>IF(G2083="","",IF(官網匯出!AH2083="","",官網匯出!AH2083))</f>
        <v/>
      </c>
      <c r="AO2083" s="14" t="str">
        <f t="shared" si="366"/>
        <v/>
      </c>
      <c r="AP2083" s="14" t="str">
        <f t="shared" si="367"/>
        <v>1</v>
      </c>
      <c r="AQ2083" s="14" t="str">
        <f t="shared" si="368"/>
        <v>0</v>
      </c>
      <c r="AR2083" s="1" t="str">
        <f t="shared" si="369"/>
        <v/>
      </c>
      <c r="AS2083" s="1" t="str">
        <f t="shared" si="370"/>
        <v/>
      </c>
      <c r="AT2083" s="1" t="str">
        <f t="shared" si="371"/>
        <v/>
      </c>
      <c r="AU2083" s="1" t="str">
        <f t="shared" si="362"/>
        <v/>
      </c>
      <c r="AV2083" s="1" t="e">
        <f>IF(VLOOKUP(G2083,官網匯出!A:AQ,42,FALSE)="","[黃金盾官網]",VLOOKUP(G2083,官網匯出!A:AQ,42,FALSE))</f>
        <v>#N/A</v>
      </c>
      <c r="AW2083" s="1" t="e">
        <f>IF(LEFT(VLOOKUP(G2083,官網匯出!A:AS,43,FALSE),2)="","web",LEFT(VLOOKUP(G2083,官網匯出!A:AS,43,FALSE),2))</f>
        <v>#N/A</v>
      </c>
      <c r="AX2083" s="1" t="str">
        <f t="shared" si="372"/>
        <v>O</v>
      </c>
    </row>
    <row r="2084" spans="1:50">
      <c r="A2084" s="1" t="str">
        <f>IF(G2084="","",VLOOKUP(官網轉換!AW2084,團名!A:B,2,FALSE))</f>
        <v/>
      </c>
      <c r="B2084" s="1" t="str">
        <f>IF(G2084="","",IF(LEFT(VLOOKUP(G2084,官網匯出!A:AQ,43,0),2)="wf",VLOOKUP(VLOOKUP(G2084,官網匯出!A:AQ,43,0),團名!$I$1:$K$12,2,FALSE),"N0071"))</f>
        <v/>
      </c>
      <c r="C2084" s="1" t="str">
        <f>IFERROR(VLOOKUP(官網匯出!D2084,團名!E:G,3,FALSE),"")</f>
        <v/>
      </c>
      <c r="D2084" s="1" t="str">
        <f t="shared" si="363"/>
        <v/>
      </c>
      <c r="E2084" s="1" t="str">
        <f t="shared" si="364"/>
        <v/>
      </c>
      <c r="F2084" s="1" t="str">
        <f>IF(官網匯出!F2084="已付款","","B0012")</f>
        <v>B0012</v>
      </c>
      <c r="G2084" s="1" t="str">
        <f>IF(官網匯出!A2084="","",官網匯出!A2084)</f>
        <v/>
      </c>
      <c r="H2084" s="3" t="str">
        <f>IF(官網匯出!B2084="","",官網匯出!B2084)</f>
        <v/>
      </c>
      <c r="I2084" s="1" t="str">
        <f>IF(官網匯出!C2084="","",官網匯出!C2084)</f>
        <v/>
      </c>
      <c r="J2084" s="1" t="str">
        <f>IF(官網匯出!D2084="","",官網匯出!D2084)</f>
        <v/>
      </c>
      <c r="K2084" s="3" t="str">
        <f>IF(官網匯出!E2084="","",官網匯出!E2084)</f>
        <v/>
      </c>
      <c r="L2084" s="1" t="str">
        <f>IF(官網匯出!F2084="","",官網匯出!F2084)</f>
        <v/>
      </c>
      <c r="M2084" s="1" t="str">
        <f>IF(官網匯出!G2084="","",官網匯出!G2084)</f>
        <v/>
      </c>
      <c r="N2084" s="1" t="str">
        <f>IF(官網匯出!H2084="","",官網匯出!H2084)</f>
        <v/>
      </c>
      <c r="P2084" s="1" t="str">
        <f>IF(官網匯出!J2084="","",RIGHT(官網匯出!J2084,LEN(官網匯出!J2084)-2))</f>
        <v/>
      </c>
      <c r="Q2084" s="1" t="str">
        <f>IF(官網匯出!K2084="","",官網匯出!K2084)</f>
        <v/>
      </c>
      <c r="R2084" s="1" t="str">
        <f>IF(官網匯出!L2084="","",官網匯出!L2084)</f>
        <v/>
      </c>
      <c r="S2084" s="1" t="str">
        <f>IF(官網匯出!M2084="","",官網匯出!M2084)</f>
        <v/>
      </c>
      <c r="T2084" s="1" t="str">
        <f>IF(官網匯出!N2084="","",官網匯出!N2084)</f>
        <v/>
      </c>
      <c r="U2084" s="1" t="str">
        <f>IF(官網匯出!O2084="","",官網匯出!O2084)</f>
        <v/>
      </c>
      <c r="V2084" s="1" t="str">
        <f>IF(官網匯出!P2084="",IF(G2084="","",0),官網匯出!P2084)</f>
        <v/>
      </c>
      <c r="W2084" s="1" t="str">
        <f>IF(官網匯出!Q2084="",IF(G2084="","",0),官網匯出!Q2084)</f>
        <v/>
      </c>
      <c r="X2084" s="1" t="str">
        <f>IF(官網匯出!R2084="","",官網匯出!R2084)</f>
        <v/>
      </c>
      <c r="Y2084" s="1" t="str">
        <f>IF(官網匯出!S2084="","",官網匯出!S2084)</f>
        <v/>
      </c>
      <c r="Z2084" s="1" t="str">
        <f>IF(G2084="","",官網匯出!T2084)</f>
        <v/>
      </c>
      <c r="AA2084" s="1" t="str">
        <f>IF(G2084="","",官網匯出!AK2084)</f>
        <v/>
      </c>
      <c r="AB2084" s="1" t="str">
        <f>IF(G2084="","",IF(官網匯出!V2084="","",官網匯出!V2084))</f>
        <v/>
      </c>
      <c r="AJ2084" s="1" t="str">
        <f>IF(G2084="","",IF(官網匯出!AE2084="","",官網匯出!AE2084))</f>
        <v/>
      </c>
      <c r="AK2084" s="1" t="str">
        <f>IF(G2084="","",IF(官網匯出!AD2084="","",官網匯出!AD2084))</f>
        <v/>
      </c>
      <c r="AL2084" s="1" t="str">
        <f t="shared" si="365"/>
        <v>0</v>
      </c>
      <c r="AM2084" s="1" t="str">
        <f>IF(官網匯出!AG2084="","",官網匯出!AG2084)</f>
        <v/>
      </c>
      <c r="AN2084" s="1" t="str">
        <f>IF(G2084="","",IF(官網匯出!AH2084="","",官網匯出!AH2084))</f>
        <v/>
      </c>
      <c r="AO2084" s="14" t="str">
        <f t="shared" si="366"/>
        <v/>
      </c>
      <c r="AP2084" s="14" t="str">
        <f t="shared" si="367"/>
        <v>1</v>
      </c>
      <c r="AQ2084" s="14" t="str">
        <f t="shared" si="368"/>
        <v>0</v>
      </c>
      <c r="AR2084" s="1" t="str">
        <f t="shared" si="369"/>
        <v/>
      </c>
      <c r="AS2084" s="1" t="str">
        <f t="shared" si="370"/>
        <v/>
      </c>
      <c r="AT2084" s="1" t="str">
        <f t="shared" si="371"/>
        <v/>
      </c>
      <c r="AU2084" s="1" t="str">
        <f t="shared" si="362"/>
        <v/>
      </c>
      <c r="AV2084" s="1" t="e">
        <f>IF(VLOOKUP(G2084,官網匯出!A:AQ,42,FALSE)="","[黃金盾官網]",VLOOKUP(G2084,官網匯出!A:AQ,42,FALSE))</f>
        <v>#N/A</v>
      </c>
      <c r="AW2084" s="1" t="e">
        <f>IF(LEFT(VLOOKUP(G2084,官網匯出!A:AS,43,FALSE),2)="","web",LEFT(VLOOKUP(G2084,官網匯出!A:AS,43,FALSE),2))</f>
        <v>#N/A</v>
      </c>
      <c r="AX2084" s="1" t="str">
        <f t="shared" si="372"/>
        <v>O</v>
      </c>
    </row>
    <row r="2085" spans="1:50">
      <c r="A2085" s="1" t="str">
        <f>IF(G2085="","",VLOOKUP(官網轉換!AW2085,團名!A:B,2,FALSE))</f>
        <v/>
      </c>
      <c r="B2085" s="1" t="str">
        <f>IF(G2085="","",IF(LEFT(VLOOKUP(G2085,官網匯出!A:AQ,43,0),2)="wf",VLOOKUP(VLOOKUP(G2085,官網匯出!A:AQ,43,0),團名!$I$1:$K$12,2,FALSE),"N0071"))</f>
        <v/>
      </c>
      <c r="C2085" s="1" t="str">
        <f>IFERROR(VLOOKUP(官網匯出!D2085,團名!E:G,3,FALSE),"")</f>
        <v/>
      </c>
      <c r="D2085" s="1" t="str">
        <f t="shared" si="363"/>
        <v/>
      </c>
      <c r="E2085" s="1" t="str">
        <f t="shared" si="364"/>
        <v/>
      </c>
      <c r="F2085" s="1" t="str">
        <f>IF(官網匯出!F2085="已付款","","B0012")</f>
        <v>B0012</v>
      </c>
      <c r="G2085" s="1" t="str">
        <f>IF(官網匯出!A2085="","",官網匯出!A2085)</f>
        <v/>
      </c>
      <c r="H2085" s="3" t="str">
        <f>IF(官網匯出!B2085="","",官網匯出!B2085)</f>
        <v/>
      </c>
      <c r="I2085" s="1" t="str">
        <f>IF(官網匯出!C2085="","",官網匯出!C2085)</f>
        <v/>
      </c>
      <c r="J2085" s="1" t="str">
        <f>IF(官網匯出!D2085="","",官網匯出!D2085)</f>
        <v/>
      </c>
      <c r="K2085" s="3" t="str">
        <f>IF(官網匯出!E2085="","",官網匯出!E2085)</f>
        <v/>
      </c>
      <c r="L2085" s="1" t="str">
        <f>IF(官網匯出!F2085="","",官網匯出!F2085)</f>
        <v/>
      </c>
      <c r="M2085" s="1" t="str">
        <f>IF(官網匯出!G2085="","",官網匯出!G2085)</f>
        <v/>
      </c>
      <c r="N2085" s="1" t="str">
        <f>IF(官網匯出!H2085="","",官網匯出!H2085)</f>
        <v/>
      </c>
      <c r="P2085" s="1" t="str">
        <f>IF(官網匯出!J2085="","",RIGHT(官網匯出!J2085,LEN(官網匯出!J2085)-2))</f>
        <v/>
      </c>
      <c r="Q2085" s="1" t="str">
        <f>IF(官網匯出!K2085="","",官網匯出!K2085)</f>
        <v/>
      </c>
      <c r="R2085" s="1" t="str">
        <f>IF(官網匯出!L2085="","",官網匯出!L2085)</f>
        <v/>
      </c>
      <c r="S2085" s="1" t="str">
        <f>IF(官網匯出!M2085="","",官網匯出!M2085)</f>
        <v/>
      </c>
      <c r="T2085" s="1" t="str">
        <f>IF(官網匯出!N2085="","",官網匯出!N2085)</f>
        <v/>
      </c>
      <c r="U2085" s="1" t="str">
        <f>IF(官網匯出!O2085="","",官網匯出!O2085)</f>
        <v/>
      </c>
      <c r="V2085" s="1" t="str">
        <f>IF(官網匯出!P2085="",IF(G2085="","",0),官網匯出!P2085)</f>
        <v/>
      </c>
      <c r="W2085" s="1" t="str">
        <f>IF(官網匯出!Q2085="",IF(G2085="","",0),官網匯出!Q2085)</f>
        <v/>
      </c>
      <c r="X2085" s="1" t="str">
        <f>IF(官網匯出!R2085="","",官網匯出!R2085)</f>
        <v/>
      </c>
      <c r="Y2085" s="1" t="str">
        <f>IF(官網匯出!S2085="","",官網匯出!S2085)</f>
        <v/>
      </c>
      <c r="Z2085" s="1" t="str">
        <f>IF(G2085="","",官網匯出!T2085)</f>
        <v/>
      </c>
      <c r="AA2085" s="1" t="str">
        <f>IF(G2085="","",官網匯出!AK2085)</f>
        <v/>
      </c>
      <c r="AB2085" s="1" t="str">
        <f>IF(G2085="","",IF(官網匯出!V2085="","",官網匯出!V2085))</f>
        <v/>
      </c>
      <c r="AJ2085" s="1" t="str">
        <f>IF(G2085="","",IF(官網匯出!AE2085="","",官網匯出!AE2085))</f>
        <v/>
      </c>
      <c r="AK2085" s="1" t="str">
        <f>IF(G2085="","",IF(官網匯出!AD2085="","",官網匯出!AD2085))</f>
        <v/>
      </c>
      <c r="AL2085" s="1" t="str">
        <f t="shared" si="365"/>
        <v>0</v>
      </c>
      <c r="AM2085" s="1" t="str">
        <f>IF(官網匯出!AG2085="","",官網匯出!AG2085)</f>
        <v/>
      </c>
      <c r="AN2085" s="1" t="str">
        <f>IF(G2085="","",IF(官網匯出!AH2085="","",官網匯出!AH2085))</f>
        <v/>
      </c>
      <c r="AO2085" s="14" t="str">
        <f t="shared" si="366"/>
        <v/>
      </c>
      <c r="AP2085" s="14" t="str">
        <f t="shared" si="367"/>
        <v>1</v>
      </c>
      <c r="AQ2085" s="14" t="str">
        <f t="shared" si="368"/>
        <v>0</v>
      </c>
      <c r="AR2085" s="1" t="str">
        <f t="shared" si="369"/>
        <v/>
      </c>
      <c r="AS2085" s="1" t="str">
        <f t="shared" si="370"/>
        <v/>
      </c>
      <c r="AT2085" s="1" t="str">
        <f t="shared" si="371"/>
        <v/>
      </c>
      <c r="AU2085" s="1" t="str">
        <f t="shared" si="362"/>
        <v/>
      </c>
      <c r="AV2085" s="1" t="e">
        <f>IF(VLOOKUP(G2085,官網匯出!A:AQ,42,FALSE)="","[黃金盾官網]",VLOOKUP(G2085,官網匯出!A:AQ,42,FALSE))</f>
        <v>#N/A</v>
      </c>
      <c r="AW2085" s="1" t="e">
        <f>IF(LEFT(VLOOKUP(G2085,官網匯出!A:AS,43,FALSE),2)="","web",LEFT(VLOOKUP(G2085,官網匯出!A:AS,43,FALSE),2))</f>
        <v>#N/A</v>
      </c>
      <c r="AX2085" s="1" t="str">
        <f t="shared" si="372"/>
        <v>O</v>
      </c>
    </row>
    <row r="2086" spans="1:50">
      <c r="A2086" s="1" t="str">
        <f>IF(G2086="","",VLOOKUP(官網轉換!AW2086,團名!A:B,2,FALSE))</f>
        <v/>
      </c>
      <c r="B2086" s="1" t="str">
        <f>IF(G2086="","",IF(LEFT(VLOOKUP(G2086,官網匯出!A:AQ,43,0),2)="wf",VLOOKUP(VLOOKUP(G2086,官網匯出!A:AQ,43,0),團名!$I$1:$K$12,2,FALSE),"N0071"))</f>
        <v/>
      </c>
      <c r="C2086" s="1" t="str">
        <f>IFERROR(VLOOKUP(官網匯出!D2086,團名!E:G,3,FALSE),"")</f>
        <v/>
      </c>
      <c r="D2086" s="1" t="str">
        <f t="shared" si="363"/>
        <v/>
      </c>
      <c r="E2086" s="1" t="str">
        <f t="shared" si="364"/>
        <v/>
      </c>
      <c r="F2086" s="1" t="str">
        <f>IF(官網匯出!F2086="已付款","","B0012")</f>
        <v>B0012</v>
      </c>
      <c r="G2086" s="1" t="str">
        <f>IF(官網匯出!A2086="","",官網匯出!A2086)</f>
        <v/>
      </c>
      <c r="H2086" s="3" t="str">
        <f>IF(官網匯出!B2086="","",官網匯出!B2086)</f>
        <v/>
      </c>
      <c r="I2086" s="1" t="str">
        <f>IF(官網匯出!C2086="","",官網匯出!C2086)</f>
        <v/>
      </c>
      <c r="J2086" s="1" t="str">
        <f>IF(官網匯出!D2086="","",官網匯出!D2086)</f>
        <v/>
      </c>
      <c r="K2086" s="3" t="str">
        <f>IF(官網匯出!E2086="","",官網匯出!E2086)</f>
        <v/>
      </c>
      <c r="L2086" s="1" t="str">
        <f>IF(官網匯出!F2086="","",官網匯出!F2086)</f>
        <v/>
      </c>
      <c r="M2086" s="1" t="str">
        <f>IF(官網匯出!G2086="","",官網匯出!G2086)</f>
        <v/>
      </c>
      <c r="N2086" s="1" t="str">
        <f>IF(官網匯出!H2086="","",官網匯出!H2086)</f>
        <v/>
      </c>
      <c r="P2086" s="1" t="str">
        <f>IF(官網匯出!J2086="","",RIGHT(官網匯出!J2086,LEN(官網匯出!J2086)-2))</f>
        <v/>
      </c>
      <c r="Q2086" s="1" t="str">
        <f>IF(官網匯出!K2086="","",官網匯出!K2086)</f>
        <v/>
      </c>
      <c r="R2086" s="1" t="str">
        <f>IF(官網匯出!L2086="","",官網匯出!L2086)</f>
        <v/>
      </c>
      <c r="S2086" s="1" t="str">
        <f>IF(官網匯出!M2086="","",官網匯出!M2086)</f>
        <v/>
      </c>
      <c r="T2086" s="1" t="str">
        <f>IF(官網匯出!N2086="","",官網匯出!N2086)</f>
        <v/>
      </c>
      <c r="U2086" s="1" t="str">
        <f>IF(官網匯出!O2086="","",官網匯出!O2086)</f>
        <v/>
      </c>
      <c r="V2086" s="1" t="str">
        <f>IF(官網匯出!P2086="",IF(G2086="","",0),官網匯出!P2086)</f>
        <v/>
      </c>
      <c r="W2086" s="1" t="str">
        <f>IF(官網匯出!Q2086="",IF(G2086="","",0),官網匯出!Q2086)</f>
        <v/>
      </c>
      <c r="X2086" s="1" t="str">
        <f>IF(官網匯出!R2086="","",官網匯出!R2086)</f>
        <v/>
      </c>
      <c r="Y2086" s="1" t="str">
        <f>IF(官網匯出!S2086="","",官網匯出!S2086)</f>
        <v/>
      </c>
      <c r="Z2086" s="1" t="str">
        <f>IF(G2086="","",官網匯出!T2086)</f>
        <v/>
      </c>
      <c r="AA2086" s="1" t="str">
        <f>IF(G2086="","",官網匯出!AK2086)</f>
        <v/>
      </c>
      <c r="AB2086" s="1" t="str">
        <f>IF(G2086="","",IF(官網匯出!V2086="","",官網匯出!V2086))</f>
        <v/>
      </c>
      <c r="AJ2086" s="1" t="str">
        <f>IF(G2086="","",IF(官網匯出!AE2086="","",官網匯出!AE2086))</f>
        <v/>
      </c>
      <c r="AK2086" s="1" t="str">
        <f>IF(G2086="","",IF(官網匯出!AD2086="","",官網匯出!AD2086))</f>
        <v/>
      </c>
      <c r="AL2086" s="1" t="str">
        <f t="shared" si="365"/>
        <v>0</v>
      </c>
      <c r="AM2086" s="1" t="str">
        <f>IF(官網匯出!AG2086="","",官網匯出!AG2086)</f>
        <v/>
      </c>
      <c r="AN2086" s="1" t="str">
        <f>IF(G2086="","",IF(官網匯出!AH2086="","",官網匯出!AH2086))</f>
        <v/>
      </c>
      <c r="AO2086" s="14" t="str">
        <f t="shared" si="366"/>
        <v/>
      </c>
      <c r="AP2086" s="14" t="str">
        <f t="shared" si="367"/>
        <v>1</v>
      </c>
      <c r="AQ2086" s="14" t="str">
        <f t="shared" si="368"/>
        <v>0</v>
      </c>
      <c r="AR2086" s="1" t="str">
        <f t="shared" si="369"/>
        <v/>
      </c>
      <c r="AS2086" s="1" t="str">
        <f t="shared" si="370"/>
        <v/>
      </c>
      <c r="AT2086" s="1" t="str">
        <f t="shared" si="371"/>
        <v/>
      </c>
      <c r="AU2086" s="1" t="str">
        <f t="shared" si="362"/>
        <v/>
      </c>
      <c r="AV2086" s="1" t="e">
        <f>IF(VLOOKUP(G2086,官網匯出!A:AQ,42,FALSE)="","[黃金盾官網]",VLOOKUP(G2086,官網匯出!A:AQ,42,FALSE))</f>
        <v>#N/A</v>
      </c>
      <c r="AW2086" s="1" t="e">
        <f>IF(LEFT(VLOOKUP(G2086,官網匯出!A:AS,43,FALSE),2)="","web",LEFT(VLOOKUP(G2086,官網匯出!A:AS,43,FALSE),2))</f>
        <v>#N/A</v>
      </c>
      <c r="AX2086" s="1" t="str">
        <f t="shared" si="372"/>
        <v>O</v>
      </c>
    </row>
    <row r="2087" spans="1:50">
      <c r="A2087" s="1" t="str">
        <f>IF(G2087="","",VLOOKUP(官網轉換!AW2087,團名!A:B,2,FALSE))</f>
        <v/>
      </c>
      <c r="B2087" s="1" t="str">
        <f>IF(G2087="","",IF(LEFT(VLOOKUP(G2087,官網匯出!A:AQ,43,0),2)="wf",VLOOKUP(VLOOKUP(G2087,官網匯出!A:AQ,43,0),團名!$I$1:$K$12,2,FALSE),"N0071"))</f>
        <v/>
      </c>
      <c r="C2087" s="1" t="str">
        <f>IFERROR(VLOOKUP(官網匯出!D2087,團名!E:G,3,FALSE),"")</f>
        <v/>
      </c>
      <c r="D2087" s="1" t="str">
        <f t="shared" si="363"/>
        <v/>
      </c>
      <c r="E2087" s="1" t="str">
        <f t="shared" si="364"/>
        <v/>
      </c>
      <c r="F2087" s="1" t="str">
        <f>IF(官網匯出!F2087="已付款","","B0012")</f>
        <v>B0012</v>
      </c>
      <c r="G2087" s="1" t="str">
        <f>IF(官網匯出!A2087="","",官網匯出!A2087)</f>
        <v/>
      </c>
      <c r="H2087" s="3" t="str">
        <f>IF(官網匯出!B2087="","",官網匯出!B2087)</f>
        <v/>
      </c>
      <c r="I2087" s="1" t="str">
        <f>IF(官網匯出!C2087="","",官網匯出!C2087)</f>
        <v/>
      </c>
      <c r="J2087" s="1" t="str">
        <f>IF(官網匯出!D2087="","",官網匯出!D2087)</f>
        <v/>
      </c>
      <c r="K2087" s="3" t="str">
        <f>IF(官網匯出!E2087="","",官網匯出!E2087)</f>
        <v/>
      </c>
      <c r="L2087" s="1" t="str">
        <f>IF(官網匯出!F2087="","",官網匯出!F2087)</f>
        <v/>
      </c>
      <c r="M2087" s="1" t="str">
        <f>IF(官網匯出!G2087="","",官網匯出!G2087)</f>
        <v/>
      </c>
      <c r="N2087" s="1" t="str">
        <f>IF(官網匯出!H2087="","",官網匯出!H2087)</f>
        <v/>
      </c>
      <c r="P2087" s="1" t="str">
        <f>IF(官網匯出!J2087="","",RIGHT(官網匯出!J2087,LEN(官網匯出!J2087)-2))</f>
        <v/>
      </c>
      <c r="Q2087" s="1" t="str">
        <f>IF(官網匯出!K2087="","",官網匯出!K2087)</f>
        <v/>
      </c>
      <c r="R2087" s="1" t="str">
        <f>IF(官網匯出!L2087="","",官網匯出!L2087)</f>
        <v/>
      </c>
      <c r="S2087" s="1" t="str">
        <f>IF(官網匯出!M2087="","",官網匯出!M2087)</f>
        <v/>
      </c>
      <c r="T2087" s="1" t="str">
        <f>IF(官網匯出!N2087="","",官網匯出!N2087)</f>
        <v/>
      </c>
      <c r="U2087" s="1" t="str">
        <f>IF(官網匯出!O2087="","",官網匯出!O2087)</f>
        <v/>
      </c>
      <c r="V2087" s="1" t="str">
        <f>IF(官網匯出!P2087="",IF(G2087="","",0),官網匯出!P2087)</f>
        <v/>
      </c>
      <c r="W2087" s="1" t="str">
        <f>IF(官網匯出!Q2087="",IF(G2087="","",0),官網匯出!Q2087)</f>
        <v/>
      </c>
      <c r="X2087" s="1" t="str">
        <f>IF(官網匯出!R2087="","",官網匯出!R2087)</f>
        <v/>
      </c>
      <c r="Y2087" s="1" t="str">
        <f>IF(官網匯出!S2087="","",官網匯出!S2087)</f>
        <v/>
      </c>
      <c r="Z2087" s="1" t="str">
        <f>IF(G2087="","",官網匯出!T2087)</f>
        <v/>
      </c>
      <c r="AA2087" s="1" t="str">
        <f>IF(G2087="","",官網匯出!AK2087)</f>
        <v/>
      </c>
      <c r="AB2087" s="1" t="str">
        <f>IF(G2087="","",IF(官網匯出!V2087="","",官網匯出!V2087))</f>
        <v/>
      </c>
      <c r="AJ2087" s="1" t="str">
        <f>IF(G2087="","",IF(官網匯出!AE2087="","",官網匯出!AE2087))</f>
        <v/>
      </c>
      <c r="AK2087" s="1" t="str">
        <f>IF(G2087="","",IF(官網匯出!AD2087="","",官網匯出!AD2087))</f>
        <v/>
      </c>
      <c r="AL2087" s="1" t="str">
        <f t="shared" si="365"/>
        <v>0</v>
      </c>
      <c r="AM2087" s="1" t="str">
        <f>IF(官網匯出!AG2087="","",官網匯出!AG2087)</f>
        <v/>
      </c>
      <c r="AN2087" s="1" t="str">
        <f>IF(G2087="","",IF(官網匯出!AH2087="","",官網匯出!AH2087))</f>
        <v/>
      </c>
      <c r="AO2087" s="14" t="str">
        <f t="shared" si="366"/>
        <v/>
      </c>
      <c r="AP2087" s="14" t="str">
        <f t="shared" si="367"/>
        <v>1</v>
      </c>
      <c r="AQ2087" s="14" t="str">
        <f t="shared" si="368"/>
        <v>0</v>
      </c>
      <c r="AR2087" s="1" t="str">
        <f t="shared" si="369"/>
        <v/>
      </c>
      <c r="AS2087" s="1" t="str">
        <f t="shared" si="370"/>
        <v/>
      </c>
      <c r="AT2087" s="1" t="str">
        <f t="shared" si="371"/>
        <v/>
      </c>
      <c r="AU2087" s="1" t="str">
        <f t="shared" si="362"/>
        <v/>
      </c>
      <c r="AV2087" s="1" t="e">
        <f>IF(VLOOKUP(G2087,官網匯出!A:AQ,42,FALSE)="","[黃金盾官網]",VLOOKUP(G2087,官網匯出!A:AQ,42,FALSE))</f>
        <v>#N/A</v>
      </c>
      <c r="AW2087" s="1" t="e">
        <f>IF(LEFT(VLOOKUP(G2087,官網匯出!A:AS,43,FALSE),2)="","web",LEFT(VLOOKUP(G2087,官網匯出!A:AS,43,FALSE),2))</f>
        <v>#N/A</v>
      </c>
      <c r="AX2087" s="1" t="str">
        <f t="shared" si="372"/>
        <v>O</v>
      </c>
    </row>
    <row r="2088" spans="1:50">
      <c r="A2088" s="1" t="str">
        <f>IF(G2088="","",VLOOKUP(官網轉換!AW2088,團名!A:B,2,FALSE))</f>
        <v/>
      </c>
      <c r="B2088" s="1" t="str">
        <f>IF(G2088="","",IF(LEFT(VLOOKUP(G2088,官網匯出!A:AQ,43,0),2)="wf",VLOOKUP(VLOOKUP(G2088,官網匯出!A:AQ,43,0),團名!$I$1:$K$12,2,FALSE),"N0071"))</f>
        <v/>
      </c>
      <c r="C2088" s="1" t="str">
        <f>IFERROR(VLOOKUP(官網匯出!D2088,團名!E:G,3,FALSE),"")</f>
        <v/>
      </c>
      <c r="D2088" s="1" t="str">
        <f t="shared" si="363"/>
        <v/>
      </c>
      <c r="E2088" s="1" t="str">
        <f t="shared" si="364"/>
        <v/>
      </c>
      <c r="F2088" s="1" t="str">
        <f>IF(官網匯出!F2088="已付款","","B0012")</f>
        <v>B0012</v>
      </c>
      <c r="G2088" s="1" t="str">
        <f>IF(官網匯出!A2088="","",官網匯出!A2088)</f>
        <v/>
      </c>
      <c r="H2088" s="3" t="str">
        <f>IF(官網匯出!B2088="","",官網匯出!B2088)</f>
        <v/>
      </c>
      <c r="I2088" s="1" t="str">
        <f>IF(官網匯出!C2088="","",官網匯出!C2088)</f>
        <v/>
      </c>
      <c r="J2088" s="1" t="str">
        <f>IF(官網匯出!D2088="","",官網匯出!D2088)</f>
        <v/>
      </c>
      <c r="K2088" s="3" t="str">
        <f>IF(官網匯出!E2088="","",官網匯出!E2088)</f>
        <v/>
      </c>
      <c r="L2088" s="1" t="str">
        <f>IF(官網匯出!F2088="","",官網匯出!F2088)</f>
        <v/>
      </c>
      <c r="M2088" s="1" t="str">
        <f>IF(官網匯出!G2088="","",官網匯出!G2088)</f>
        <v/>
      </c>
      <c r="N2088" s="1" t="str">
        <f>IF(官網匯出!H2088="","",官網匯出!H2088)</f>
        <v/>
      </c>
      <c r="P2088" s="1" t="str">
        <f>IF(官網匯出!J2088="","",RIGHT(官網匯出!J2088,LEN(官網匯出!J2088)-2))</f>
        <v/>
      </c>
      <c r="Q2088" s="1" t="str">
        <f>IF(官網匯出!K2088="","",官網匯出!K2088)</f>
        <v/>
      </c>
      <c r="R2088" s="1" t="str">
        <f>IF(官網匯出!L2088="","",官網匯出!L2088)</f>
        <v/>
      </c>
      <c r="S2088" s="1" t="str">
        <f>IF(官網匯出!M2088="","",官網匯出!M2088)</f>
        <v/>
      </c>
      <c r="T2088" s="1" t="str">
        <f>IF(官網匯出!N2088="","",官網匯出!N2088)</f>
        <v/>
      </c>
      <c r="U2088" s="1" t="str">
        <f>IF(官網匯出!O2088="","",官網匯出!O2088)</f>
        <v/>
      </c>
      <c r="V2088" s="1" t="str">
        <f>IF(官網匯出!P2088="",IF(G2088="","",0),官網匯出!P2088)</f>
        <v/>
      </c>
      <c r="W2088" s="1" t="str">
        <f>IF(官網匯出!Q2088="",IF(G2088="","",0),官網匯出!Q2088)</f>
        <v/>
      </c>
      <c r="X2088" s="1" t="str">
        <f>IF(官網匯出!R2088="","",官網匯出!R2088)</f>
        <v/>
      </c>
      <c r="Y2088" s="1" t="str">
        <f>IF(官網匯出!S2088="","",官網匯出!S2088)</f>
        <v/>
      </c>
      <c r="Z2088" s="1" t="str">
        <f>IF(G2088="","",官網匯出!T2088)</f>
        <v/>
      </c>
      <c r="AA2088" s="1" t="str">
        <f>IF(G2088="","",官網匯出!AK2088)</f>
        <v/>
      </c>
      <c r="AB2088" s="1" t="str">
        <f>IF(G2088="","",IF(官網匯出!V2088="","",官網匯出!V2088))</f>
        <v/>
      </c>
      <c r="AJ2088" s="1" t="str">
        <f>IF(G2088="","",IF(官網匯出!AE2088="","",官網匯出!AE2088))</f>
        <v/>
      </c>
      <c r="AK2088" s="1" t="str">
        <f>IF(G2088="","",IF(官網匯出!AD2088="","",官網匯出!AD2088))</f>
        <v/>
      </c>
      <c r="AL2088" s="1" t="str">
        <f t="shared" si="365"/>
        <v>0</v>
      </c>
      <c r="AM2088" s="1" t="str">
        <f>IF(官網匯出!AG2088="","",官網匯出!AG2088)</f>
        <v/>
      </c>
      <c r="AN2088" s="1" t="str">
        <f>IF(G2088="","",IF(官網匯出!AH2088="","",官網匯出!AH2088))</f>
        <v/>
      </c>
      <c r="AO2088" s="14" t="str">
        <f t="shared" si="366"/>
        <v/>
      </c>
      <c r="AP2088" s="14" t="str">
        <f t="shared" si="367"/>
        <v>1</v>
      </c>
      <c r="AQ2088" s="14" t="str">
        <f t="shared" si="368"/>
        <v>0</v>
      </c>
      <c r="AR2088" s="1" t="str">
        <f t="shared" si="369"/>
        <v/>
      </c>
      <c r="AS2088" s="1" t="str">
        <f t="shared" si="370"/>
        <v/>
      </c>
      <c r="AT2088" s="1" t="str">
        <f t="shared" si="371"/>
        <v/>
      </c>
      <c r="AU2088" s="1" t="str">
        <f t="shared" si="362"/>
        <v/>
      </c>
      <c r="AV2088" s="1" t="e">
        <f>IF(VLOOKUP(G2088,官網匯出!A:AQ,42,FALSE)="","[黃金盾官網]",VLOOKUP(G2088,官網匯出!A:AQ,42,FALSE))</f>
        <v>#N/A</v>
      </c>
      <c r="AW2088" s="1" t="e">
        <f>IF(LEFT(VLOOKUP(G2088,官網匯出!A:AS,43,FALSE),2)="","web",LEFT(VLOOKUP(G2088,官網匯出!A:AS,43,FALSE),2))</f>
        <v>#N/A</v>
      </c>
      <c r="AX2088" s="1" t="str">
        <f t="shared" si="372"/>
        <v>O</v>
      </c>
    </row>
    <row r="2089" spans="1:50">
      <c r="A2089" s="1" t="str">
        <f>IF(G2089="","",VLOOKUP(官網轉換!AW2089,團名!A:B,2,FALSE))</f>
        <v/>
      </c>
      <c r="B2089" s="1" t="str">
        <f>IF(G2089="","",IF(LEFT(VLOOKUP(G2089,官網匯出!A:AQ,43,0),2)="wf",VLOOKUP(VLOOKUP(G2089,官網匯出!A:AQ,43,0),團名!$I$1:$K$12,2,FALSE),"N0071"))</f>
        <v/>
      </c>
      <c r="C2089" s="1" t="str">
        <f>IFERROR(VLOOKUP(官網匯出!D2089,團名!E:G,3,FALSE),"")</f>
        <v/>
      </c>
      <c r="D2089" s="1" t="str">
        <f t="shared" si="363"/>
        <v/>
      </c>
      <c r="E2089" s="1" t="str">
        <f t="shared" si="364"/>
        <v/>
      </c>
      <c r="F2089" s="1" t="str">
        <f>IF(官網匯出!F2089="已付款","","B0012")</f>
        <v>B0012</v>
      </c>
      <c r="G2089" s="1" t="str">
        <f>IF(官網匯出!A2089="","",官網匯出!A2089)</f>
        <v/>
      </c>
      <c r="H2089" s="3" t="str">
        <f>IF(官網匯出!B2089="","",官網匯出!B2089)</f>
        <v/>
      </c>
      <c r="I2089" s="1" t="str">
        <f>IF(官網匯出!C2089="","",官網匯出!C2089)</f>
        <v/>
      </c>
      <c r="J2089" s="1" t="str">
        <f>IF(官網匯出!D2089="","",官網匯出!D2089)</f>
        <v/>
      </c>
      <c r="K2089" s="3" t="str">
        <f>IF(官網匯出!E2089="","",官網匯出!E2089)</f>
        <v/>
      </c>
      <c r="L2089" s="1" t="str">
        <f>IF(官網匯出!F2089="","",官網匯出!F2089)</f>
        <v/>
      </c>
      <c r="M2089" s="1" t="str">
        <f>IF(官網匯出!G2089="","",官網匯出!G2089)</f>
        <v/>
      </c>
      <c r="N2089" s="1" t="str">
        <f>IF(官網匯出!H2089="","",官網匯出!H2089)</f>
        <v/>
      </c>
      <c r="P2089" s="1" t="str">
        <f>IF(官網匯出!J2089="","",RIGHT(官網匯出!J2089,LEN(官網匯出!J2089)-2))</f>
        <v/>
      </c>
      <c r="Q2089" s="1" t="str">
        <f>IF(官網匯出!K2089="","",官網匯出!K2089)</f>
        <v/>
      </c>
      <c r="R2089" s="1" t="str">
        <f>IF(官網匯出!L2089="","",官網匯出!L2089)</f>
        <v/>
      </c>
      <c r="S2089" s="1" t="str">
        <f>IF(官網匯出!M2089="","",官網匯出!M2089)</f>
        <v/>
      </c>
      <c r="T2089" s="1" t="str">
        <f>IF(官網匯出!N2089="","",官網匯出!N2089)</f>
        <v/>
      </c>
      <c r="U2089" s="1" t="str">
        <f>IF(官網匯出!O2089="","",官網匯出!O2089)</f>
        <v/>
      </c>
      <c r="V2089" s="1" t="str">
        <f>IF(官網匯出!P2089="",IF(G2089="","",0),官網匯出!P2089)</f>
        <v/>
      </c>
      <c r="W2089" s="1" t="str">
        <f>IF(官網匯出!Q2089="",IF(G2089="","",0),官網匯出!Q2089)</f>
        <v/>
      </c>
      <c r="X2089" s="1" t="str">
        <f>IF(官網匯出!R2089="","",官網匯出!R2089)</f>
        <v/>
      </c>
      <c r="Y2089" s="1" t="str">
        <f>IF(官網匯出!S2089="","",官網匯出!S2089)</f>
        <v/>
      </c>
      <c r="Z2089" s="1" t="str">
        <f>IF(G2089="","",官網匯出!T2089)</f>
        <v/>
      </c>
      <c r="AA2089" s="1" t="str">
        <f>IF(G2089="","",官網匯出!AK2089)</f>
        <v/>
      </c>
      <c r="AB2089" s="1" t="str">
        <f>IF(G2089="","",IF(官網匯出!V2089="","",官網匯出!V2089))</f>
        <v/>
      </c>
      <c r="AJ2089" s="1" t="str">
        <f>IF(G2089="","",IF(官網匯出!AE2089="","",官網匯出!AE2089))</f>
        <v/>
      </c>
      <c r="AK2089" s="1" t="str">
        <f>IF(G2089="","",IF(官網匯出!AD2089="","",官網匯出!AD2089))</f>
        <v/>
      </c>
      <c r="AL2089" s="1" t="str">
        <f t="shared" si="365"/>
        <v>0</v>
      </c>
      <c r="AM2089" s="1" t="str">
        <f>IF(官網匯出!AG2089="","",官網匯出!AG2089)</f>
        <v/>
      </c>
      <c r="AN2089" s="1" t="str">
        <f>IF(G2089="","",IF(官網匯出!AH2089="","",官網匯出!AH2089))</f>
        <v/>
      </c>
      <c r="AO2089" s="14" t="str">
        <f t="shared" si="366"/>
        <v/>
      </c>
      <c r="AP2089" s="14" t="str">
        <f t="shared" si="367"/>
        <v>1</v>
      </c>
      <c r="AQ2089" s="14" t="str">
        <f t="shared" si="368"/>
        <v>0</v>
      </c>
      <c r="AR2089" s="1" t="str">
        <f t="shared" si="369"/>
        <v/>
      </c>
      <c r="AS2089" s="1" t="str">
        <f t="shared" si="370"/>
        <v/>
      </c>
      <c r="AT2089" s="1" t="str">
        <f t="shared" si="371"/>
        <v/>
      </c>
      <c r="AU2089" s="1" t="str">
        <f t="shared" si="362"/>
        <v/>
      </c>
      <c r="AV2089" s="1" t="e">
        <f>IF(VLOOKUP(G2089,官網匯出!A:AQ,42,FALSE)="","[黃金盾官網]",VLOOKUP(G2089,官網匯出!A:AQ,42,FALSE))</f>
        <v>#N/A</v>
      </c>
      <c r="AW2089" s="1" t="e">
        <f>IF(LEFT(VLOOKUP(G2089,官網匯出!A:AS,43,FALSE),2)="","web",LEFT(VLOOKUP(G2089,官網匯出!A:AS,43,FALSE),2))</f>
        <v>#N/A</v>
      </c>
      <c r="AX2089" s="1" t="str">
        <f t="shared" si="372"/>
        <v>O</v>
      </c>
    </row>
    <row r="2090" spans="1:50">
      <c r="A2090" s="1" t="str">
        <f>IF(G2090="","",VLOOKUP(官網轉換!AW2090,團名!A:B,2,FALSE))</f>
        <v/>
      </c>
      <c r="B2090" s="1" t="str">
        <f>IF(G2090="","",IF(LEFT(VLOOKUP(G2090,官網匯出!A:AQ,43,0),2)="wf",VLOOKUP(VLOOKUP(G2090,官網匯出!A:AQ,43,0),團名!$I$1:$K$12,2,FALSE),"N0071"))</f>
        <v/>
      </c>
      <c r="C2090" s="1" t="str">
        <f>IFERROR(VLOOKUP(官網匯出!D2090,團名!E:G,3,FALSE),"")</f>
        <v/>
      </c>
      <c r="D2090" s="1" t="str">
        <f t="shared" si="363"/>
        <v/>
      </c>
      <c r="E2090" s="1" t="str">
        <f t="shared" si="364"/>
        <v/>
      </c>
      <c r="F2090" s="1" t="str">
        <f>IF(官網匯出!F2090="已付款","","B0012")</f>
        <v>B0012</v>
      </c>
      <c r="G2090" s="1" t="str">
        <f>IF(官網匯出!A2090="","",官網匯出!A2090)</f>
        <v/>
      </c>
      <c r="H2090" s="3" t="str">
        <f>IF(官網匯出!B2090="","",官網匯出!B2090)</f>
        <v/>
      </c>
      <c r="I2090" s="1" t="str">
        <f>IF(官網匯出!C2090="","",官網匯出!C2090)</f>
        <v/>
      </c>
      <c r="J2090" s="1" t="str">
        <f>IF(官網匯出!D2090="","",官網匯出!D2090)</f>
        <v/>
      </c>
      <c r="K2090" s="3" t="str">
        <f>IF(官網匯出!E2090="","",官網匯出!E2090)</f>
        <v/>
      </c>
      <c r="L2090" s="1" t="str">
        <f>IF(官網匯出!F2090="","",官網匯出!F2090)</f>
        <v/>
      </c>
      <c r="M2090" s="1" t="str">
        <f>IF(官網匯出!G2090="","",官網匯出!G2090)</f>
        <v/>
      </c>
      <c r="N2090" s="1" t="str">
        <f>IF(官網匯出!H2090="","",官網匯出!H2090)</f>
        <v/>
      </c>
      <c r="P2090" s="1" t="str">
        <f>IF(官網匯出!J2090="","",RIGHT(官網匯出!J2090,LEN(官網匯出!J2090)-2))</f>
        <v/>
      </c>
      <c r="Q2090" s="1" t="str">
        <f>IF(官網匯出!K2090="","",官網匯出!K2090)</f>
        <v/>
      </c>
      <c r="R2090" s="1" t="str">
        <f>IF(官網匯出!L2090="","",官網匯出!L2090)</f>
        <v/>
      </c>
      <c r="S2090" s="1" t="str">
        <f>IF(官網匯出!M2090="","",官網匯出!M2090)</f>
        <v/>
      </c>
      <c r="T2090" s="1" t="str">
        <f>IF(官網匯出!N2090="","",官網匯出!N2090)</f>
        <v/>
      </c>
      <c r="U2090" s="1" t="str">
        <f>IF(官網匯出!O2090="","",官網匯出!O2090)</f>
        <v/>
      </c>
      <c r="V2090" s="1" t="str">
        <f>IF(官網匯出!P2090="",IF(G2090="","",0),官網匯出!P2090)</f>
        <v/>
      </c>
      <c r="W2090" s="1" t="str">
        <f>IF(官網匯出!Q2090="",IF(G2090="","",0),官網匯出!Q2090)</f>
        <v/>
      </c>
      <c r="X2090" s="1" t="str">
        <f>IF(官網匯出!R2090="","",官網匯出!R2090)</f>
        <v/>
      </c>
      <c r="Y2090" s="1" t="str">
        <f>IF(官網匯出!S2090="","",官網匯出!S2090)</f>
        <v/>
      </c>
      <c r="Z2090" s="1" t="str">
        <f>IF(G2090="","",官網匯出!T2090)</f>
        <v/>
      </c>
      <c r="AA2090" s="1" t="str">
        <f>IF(G2090="","",官網匯出!AK2090)</f>
        <v/>
      </c>
      <c r="AB2090" s="1" t="str">
        <f>IF(G2090="","",IF(官網匯出!V2090="","",官網匯出!V2090))</f>
        <v/>
      </c>
      <c r="AJ2090" s="1" t="str">
        <f>IF(G2090="","",IF(官網匯出!AE2090="","",官網匯出!AE2090))</f>
        <v/>
      </c>
      <c r="AK2090" s="1" t="str">
        <f>IF(G2090="","",IF(官網匯出!AD2090="","",官網匯出!AD2090))</f>
        <v/>
      </c>
      <c r="AL2090" s="1" t="str">
        <f t="shared" si="365"/>
        <v>0</v>
      </c>
      <c r="AM2090" s="1" t="str">
        <f>IF(官網匯出!AG2090="","",官網匯出!AG2090)</f>
        <v/>
      </c>
      <c r="AN2090" s="1" t="str">
        <f>IF(G2090="","",IF(官網匯出!AH2090="","",官網匯出!AH2090))</f>
        <v/>
      </c>
      <c r="AO2090" s="14" t="str">
        <f t="shared" si="366"/>
        <v/>
      </c>
      <c r="AP2090" s="14" t="str">
        <f t="shared" si="367"/>
        <v>1</v>
      </c>
      <c r="AQ2090" s="14" t="str">
        <f t="shared" si="368"/>
        <v>0</v>
      </c>
      <c r="AR2090" s="1" t="str">
        <f t="shared" si="369"/>
        <v/>
      </c>
      <c r="AS2090" s="1" t="str">
        <f t="shared" si="370"/>
        <v/>
      </c>
      <c r="AT2090" s="1" t="str">
        <f t="shared" si="371"/>
        <v/>
      </c>
      <c r="AU2090" s="1" t="str">
        <f t="shared" si="362"/>
        <v/>
      </c>
      <c r="AV2090" s="1" t="e">
        <f>IF(VLOOKUP(G2090,官網匯出!A:AQ,42,FALSE)="","[黃金盾官網]",VLOOKUP(G2090,官網匯出!A:AQ,42,FALSE))</f>
        <v>#N/A</v>
      </c>
      <c r="AW2090" s="1" t="e">
        <f>IF(LEFT(VLOOKUP(G2090,官網匯出!A:AS,43,FALSE),2)="","web",LEFT(VLOOKUP(G2090,官網匯出!A:AS,43,FALSE),2))</f>
        <v>#N/A</v>
      </c>
      <c r="AX2090" s="1" t="str">
        <f t="shared" si="372"/>
        <v>O</v>
      </c>
    </row>
    <row r="2091" spans="1:50">
      <c r="A2091" s="1" t="str">
        <f>IF(G2091="","",VLOOKUP(官網轉換!AW2091,團名!A:B,2,FALSE))</f>
        <v/>
      </c>
      <c r="B2091" s="1" t="str">
        <f>IF(G2091="","",IF(LEFT(VLOOKUP(G2091,官網匯出!A:AQ,43,0),2)="wf",VLOOKUP(VLOOKUP(G2091,官網匯出!A:AQ,43,0),團名!$I$1:$K$12,2,FALSE),"N0071"))</f>
        <v/>
      </c>
      <c r="C2091" s="1" t="str">
        <f>IFERROR(VLOOKUP(官網匯出!D2091,團名!E:G,3,FALSE),"")</f>
        <v/>
      </c>
      <c r="D2091" s="1" t="str">
        <f t="shared" si="363"/>
        <v/>
      </c>
      <c r="E2091" s="1" t="str">
        <f t="shared" si="364"/>
        <v/>
      </c>
      <c r="F2091" s="1" t="str">
        <f>IF(官網匯出!F2091="已付款","","B0012")</f>
        <v>B0012</v>
      </c>
      <c r="G2091" s="1" t="str">
        <f>IF(官網匯出!A2091="","",官網匯出!A2091)</f>
        <v/>
      </c>
      <c r="H2091" s="3" t="str">
        <f>IF(官網匯出!B2091="","",官網匯出!B2091)</f>
        <v/>
      </c>
      <c r="I2091" s="1" t="str">
        <f>IF(官網匯出!C2091="","",官網匯出!C2091)</f>
        <v/>
      </c>
      <c r="J2091" s="1" t="str">
        <f>IF(官網匯出!D2091="","",官網匯出!D2091)</f>
        <v/>
      </c>
      <c r="K2091" s="3" t="str">
        <f>IF(官網匯出!E2091="","",官網匯出!E2091)</f>
        <v/>
      </c>
      <c r="L2091" s="1" t="str">
        <f>IF(官網匯出!F2091="","",官網匯出!F2091)</f>
        <v/>
      </c>
      <c r="M2091" s="1" t="str">
        <f>IF(官網匯出!G2091="","",官網匯出!G2091)</f>
        <v/>
      </c>
      <c r="N2091" s="1" t="str">
        <f>IF(官網匯出!H2091="","",官網匯出!H2091)</f>
        <v/>
      </c>
      <c r="P2091" s="1" t="str">
        <f>IF(官網匯出!J2091="","",RIGHT(官網匯出!J2091,LEN(官網匯出!J2091)-2))</f>
        <v/>
      </c>
      <c r="Q2091" s="1" t="str">
        <f>IF(官網匯出!K2091="","",官網匯出!K2091)</f>
        <v/>
      </c>
      <c r="R2091" s="1" t="str">
        <f>IF(官網匯出!L2091="","",官網匯出!L2091)</f>
        <v/>
      </c>
      <c r="S2091" s="1" t="str">
        <f>IF(官網匯出!M2091="","",官網匯出!M2091)</f>
        <v/>
      </c>
      <c r="T2091" s="1" t="str">
        <f>IF(官網匯出!N2091="","",官網匯出!N2091)</f>
        <v/>
      </c>
      <c r="U2091" s="1" t="str">
        <f>IF(官網匯出!O2091="","",官網匯出!O2091)</f>
        <v/>
      </c>
      <c r="V2091" s="1" t="str">
        <f>IF(官網匯出!P2091="",IF(G2091="","",0),官網匯出!P2091)</f>
        <v/>
      </c>
      <c r="W2091" s="1" t="str">
        <f>IF(官網匯出!Q2091="",IF(G2091="","",0),官網匯出!Q2091)</f>
        <v/>
      </c>
      <c r="X2091" s="1" t="str">
        <f>IF(官網匯出!R2091="","",官網匯出!R2091)</f>
        <v/>
      </c>
      <c r="Y2091" s="1" t="str">
        <f>IF(官網匯出!S2091="","",官網匯出!S2091)</f>
        <v/>
      </c>
      <c r="Z2091" s="1" t="str">
        <f>IF(G2091="","",官網匯出!T2091)</f>
        <v/>
      </c>
      <c r="AA2091" s="1" t="str">
        <f>IF(G2091="","",官網匯出!AK2091)</f>
        <v/>
      </c>
      <c r="AB2091" s="1" t="str">
        <f>IF(G2091="","",IF(官網匯出!V2091="","",官網匯出!V2091))</f>
        <v/>
      </c>
      <c r="AJ2091" s="1" t="str">
        <f>IF(G2091="","",IF(官網匯出!AE2091="","",官網匯出!AE2091))</f>
        <v/>
      </c>
      <c r="AK2091" s="1" t="str">
        <f>IF(G2091="","",IF(官網匯出!AD2091="","",官網匯出!AD2091))</f>
        <v/>
      </c>
      <c r="AL2091" s="1" t="str">
        <f t="shared" si="365"/>
        <v>0</v>
      </c>
      <c r="AM2091" s="1" t="str">
        <f>IF(官網匯出!AG2091="","",官網匯出!AG2091)</f>
        <v/>
      </c>
      <c r="AN2091" s="1" t="str">
        <f>IF(G2091="","",IF(官網匯出!AH2091="","",官網匯出!AH2091))</f>
        <v/>
      </c>
      <c r="AO2091" s="14" t="str">
        <f t="shared" si="366"/>
        <v/>
      </c>
      <c r="AP2091" s="14" t="str">
        <f t="shared" si="367"/>
        <v>1</v>
      </c>
      <c r="AQ2091" s="14" t="str">
        <f t="shared" si="368"/>
        <v>0</v>
      </c>
      <c r="AR2091" s="1" t="str">
        <f t="shared" si="369"/>
        <v/>
      </c>
      <c r="AS2091" s="1" t="str">
        <f t="shared" si="370"/>
        <v/>
      </c>
      <c r="AT2091" s="1" t="str">
        <f t="shared" si="371"/>
        <v/>
      </c>
      <c r="AU2091" s="1" t="str">
        <f t="shared" si="362"/>
        <v/>
      </c>
      <c r="AV2091" s="1" t="e">
        <f>IF(VLOOKUP(G2091,官網匯出!A:AQ,42,FALSE)="","[黃金盾官網]",VLOOKUP(G2091,官網匯出!A:AQ,42,FALSE))</f>
        <v>#N/A</v>
      </c>
      <c r="AW2091" s="1" t="e">
        <f>IF(LEFT(VLOOKUP(G2091,官網匯出!A:AS,43,FALSE),2)="","web",LEFT(VLOOKUP(G2091,官網匯出!A:AS,43,FALSE),2))</f>
        <v>#N/A</v>
      </c>
      <c r="AX2091" s="1" t="str">
        <f t="shared" si="372"/>
        <v>O</v>
      </c>
    </row>
    <row r="2092" spans="1:50">
      <c r="A2092" s="1" t="str">
        <f>IF(G2092="","",VLOOKUP(官網轉換!AW2092,團名!A:B,2,FALSE))</f>
        <v/>
      </c>
      <c r="B2092" s="1" t="str">
        <f>IF(G2092="","",IF(LEFT(VLOOKUP(G2092,官網匯出!A:AQ,43,0),2)="wf",VLOOKUP(VLOOKUP(G2092,官網匯出!A:AQ,43,0),團名!$I$1:$K$12,2,FALSE),"N0071"))</f>
        <v/>
      </c>
      <c r="C2092" s="1" t="str">
        <f>IFERROR(VLOOKUP(官網匯出!D2092,團名!E:G,3,FALSE),"")</f>
        <v/>
      </c>
      <c r="D2092" s="1" t="str">
        <f t="shared" si="363"/>
        <v/>
      </c>
      <c r="E2092" s="1" t="str">
        <f t="shared" si="364"/>
        <v/>
      </c>
      <c r="F2092" s="1" t="str">
        <f>IF(官網匯出!F2092="已付款","","B0012")</f>
        <v>B0012</v>
      </c>
      <c r="G2092" s="1" t="str">
        <f>IF(官網匯出!A2092="","",官網匯出!A2092)</f>
        <v/>
      </c>
      <c r="H2092" s="3" t="str">
        <f>IF(官網匯出!B2092="","",官網匯出!B2092)</f>
        <v/>
      </c>
      <c r="I2092" s="1" t="str">
        <f>IF(官網匯出!C2092="","",官網匯出!C2092)</f>
        <v/>
      </c>
      <c r="J2092" s="1" t="str">
        <f>IF(官網匯出!D2092="","",官網匯出!D2092)</f>
        <v/>
      </c>
      <c r="K2092" s="3" t="str">
        <f>IF(官網匯出!E2092="","",官網匯出!E2092)</f>
        <v/>
      </c>
      <c r="L2092" s="1" t="str">
        <f>IF(官網匯出!F2092="","",官網匯出!F2092)</f>
        <v/>
      </c>
      <c r="M2092" s="1" t="str">
        <f>IF(官網匯出!G2092="","",官網匯出!G2092)</f>
        <v/>
      </c>
      <c r="N2092" s="1" t="str">
        <f>IF(官網匯出!H2092="","",官網匯出!H2092)</f>
        <v/>
      </c>
      <c r="P2092" s="1" t="str">
        <f>IF(官網匯出!J2092="","",RIGHT(官網匯出!J2092,LEN(官網匯出!J2092)-2))</f>
        <v/>
      </c>
      <c r="Q2092" s="1" t="str">
        <f>IF(官網匯出!K2092="","",官網匯出!K2092)</f>
        <v/>
      </c>
      <c r="R2092" s="1" t="str">
        <f>IF(官網匯出!L2092="","",官網匯出!L2092)</f>
        <v/>
      </c>
      <c r="S2092" s="1" t="str">
        <f>IF(官網匯出!M2092="","",官網匯出!M2092)</f>
        <v/>
      </c>
      <c r="T2092" s="1" t="str">
        <f>IF(官網匯出!N2092="","",官網匯出!N2092)</f>
        <v/>
      </c>
      <c r="U2092" s="1" t="str">
        <f>IF(官網匯出!O2092="","",官網匯出!O2092)</f>
        <v/>
      </c>
      <c r="V2092" s="1" t="str">
        <f>IF(官網匯出!P2092="",IF(G2092="","",0),官網匯出!P2092)</f>
        <v/>
      </c>
      <c r="W2092" s="1" t="str">
        <f>IF(官網匯出!Q2092="",IF(G2092="","",0),官網匯出!Q2092)</f>
        <v/>
      </c>
      <c r="X2092" s="1" t="str">
        <f>IF(官網匯出!R2092="","",官網匯出!R2092)</f>
        <v/>
      </c>
      <c r="Y2092" s="1" t="str">
        <f>IF(官網匯出!S2092="","",官網匯出!S2092)</f>
        <v/>
      </c>
      <c r="Z2092" s="1" t="str">
        <f>IF(G2092="","",官網匯出!T2092)</f>
        <v/>
      </c>
      <c r="AA2092" s="1" t="str">
        <f>IF(G2092="","",官網匯出!AK2092)</f>
        <v/>
      </c>
      <c r="AB2092" s="1" t="str">
        <f>IF(G2092="","",IF(官網匯出!V2092="","",官網匯出!V2092))</f>
        <v/>
      </c>
      <c r="AJ2092" s="1" t="str">
        <f>IF(G2092="","",IF(官網匯出!AE2092="","",官網匯出!AE2092))</f>
        <v/>
      </c>
      <c r="AK2092" s="1" t="str">
        <f>IF(G2092="","",IF(官網匯出!AD2092="","",官網匯出!AD2092))</f>
        <v/>
      </c>
      <c r="AL2092" s="1" t="str">
        <f t="shared" si="365"/>
        <v>0</v>
      </c>
      <c r="AM2092" s="1" t="str">
        <f>IF(官網匯出!AG2092="","",官網匯出!AG2092)</f>
        <v/>
      </c>
      <c r="AN2092" s="1" t="str">
        <f>IF(G2092="","",IF(官網匯出!AH2092="","",官網匯出!AH2092))</f>
        <v/>
      </c>
      <c r="AO2092" s="14" t="str">
        <f t="shared" si="366"/>
        <v/>
      </c>
      <c r="AP2092" s="14" t="str">
        <f t="shared" si="367"/>
        <v>1</v>
      </c>
      <c r="AQ2092" s="14" t="str">
        <f t="shared" si="368"/>
        <v>0</v>
      </c>
      <c r="AR2092" s="1" t="str">
        <f t="shared" si="369"/>
        <v/>
      </c>
      <c r="AS2092" s="1" t="str">
        <f t="shared" si="370"/>
        <v/>
      </c>
      <c r="AT2092" s="1" t="str">
        <f t="shared" si="371"/>
        <v/>
      </c>
      <c r="AU2092" s="1" t="str">
        <f t="shared" si="362"/>
        <v/>
      </c>
      <c r="AV2092" s="1" t="e">
        <f>IF(VLOOKUP(G2092,官網匯出!A:AQ,42,FALSE)="","[黃金盾官網]",VLOOKUP(G2092,官網匯出!A:AQ,42,FALSE))</f>
        <v>#N/A</v>
      </c>
      <c r="AW2092" s="1" t="e">
        <f>IF(LEFT(VLOOKUP(G2092,官網匯出!A:AS,43,FALSE),2)="","web",LEFT(VLOOKUP(G2092,官網匯出!A:AS,43,FALSE),2))</f>
        <v>#N/A</v>
      </c>
      <c r="AX2092" s="1" t="str">
        <f t="shared" si="372"/>
        <v>O</v>
      </c>
    </row>
    <row r="2093" spans="1:50">
      <c r="A2093" s="1" t="str">
        <f>IF(G2093="","",VLOOKUP(官網轉換!AW2093,團名!A:B,2,FALSE))</f>
        <v/>
      </c>
      <c r="B2093" s="1" t="str">
        <f>IF(G2093="","",IF(LEFT(VLOOKUP(G2093,官網匯出!A:AQ,43,0),2)="wf",VLOOKUP(VLOOKUP(G2093,官網匯出!A:AQ,43,0),團名!$I$1:$K$12,2,FALSE),"N0071"))</f>
        <v/>
      </c>
      <c r="C2093" s="1" t="str">
        <f>IFERROR(VLOOKUP(官網匯出!D2093,團名!E:G,3,FALSE),"")</f>
        <v/>
      </c>
      <c r="D2093" s="1" t="str">
        <f t="shared" si="363"/>
        <v/>
      </c>
      <c r="E2093" s="1" t="str">
        <f t="shared" si="364"/>
        <v/>
      </c>
      <c r="F2093" s="1" t="str">
        <f>IF(官網匯出!F2093="已付款","","B0012")</f>
        <v>B0012</v>
      </c>
      <c r="G2093" s="1" t="str">
        <f>IF(官網匯出!A2093="","",官網匯出!A2093)</f>
        <v/>
      </c>
      <c r="H2093" s="3" t="str">
        <f>IF(官網匯出!B2093="","",官網匯出!B2093)</f>
        <v/>
      </c>
      <c r="I2093" s="1" t="str">
        <f>IF(官網匯出!C2093="","",官網匯出!C2093)</f>
        <v/>
      </c>
      <c r="J2093" s="1" t="str">
        <f>IF(官網匯出!D2093="","",官網匯出!D2093)</f>
        <v/>
      </c>
      <c r="K2093" s="3" t="str">
        <f>IF(官網匯出!E2093="","",官網匯出!E2093)</f>
        <v/>
      </c>
      <c r="L2093" s="1" t="str">
        <f>IF(官網匯出!F2093="","",官網匯出!F2093)</f>
        <v/>
      </c>
      <c r="M2093" s="1" t="str">
        <f>IF(官網匯出!G2093="","",官網匯出!G2093)</f>
        <v/>
      </c>
      <c r="N2093" s="1" t="str">
        <f>IF(官網匯出!H2093="","",官網匯出!H2093)</f>
        <v/>
      </c>
      <c r="P2093" s="1" t="str">
        <f>IF(官網匯出!J2093="","",RIGHT(官網匯出!J2093,LEN(官網匯出!J2093)-2))</f>
        <v/>
      </c>
      <c r="Q2093" s="1" t="str">
        <f>IF(官網匯出!K2093="","",官網匯出!K2093)</f>
        <v/>
      </c>
      <c r="R2093" s="1" t="str">
        <f>IF(官網匯出!L2093="","",官網匯出!L2093)</f>
        <v/>
      </c>
      <c r="S2093" s="1" t="str">
        <f>IF(官網匯出!M2093="","",官網匯出!M2093)</f>
        <v/>
      </c>
      <c r="T2093" s="1" t="str">
        <f>IF(官網匯出!N2093="","",官網匯出!N2093)</f>
        <v/>
      </c>
      <c r="U2093" s="1" t="str">
        <f>IF(官網匯出!O2093="","",官網匯出!O2093)</f>
        <v/>
      </c>
      <c r="V2093" s="1" t="str">
        <f>IF(官網匯出!P2093="",IF(G2093="","",0),官網匯出!P2093)</f>
        <v/>
      </c>
      <c r="W2093" s="1" t="str">
        <f>IF(官網匯出!Q2093="",IF(G2093="","",0),官網匯出!Q2093)</f>
        <v/>
      </c>
      <c r="X2093" s="1" t="str">
        <f>IF(官網匯出!R2093="","",官網匯出!R2093)</f>
        <v/>
      </c>
      <c r="Y2093" s="1" t="str">
        <f>IF(官網匯出!S2093="","",官網匯出!S2093)</f>
        <v/>
      </c>
      <c r="Z2093" s="1" t="str">
        <f>IF(G2093="","",官網匯出!T2093)</f>
        <v/>
      </c>
      <c r="AA2093" s="1" t="str">
        <f>IF(G2093="","",官網匯出!AK2093)</f>
        <v/>
      </c>
      <c r="AB2093" s="1" t="str">
        <f>IF(G2093="","",IF(官網匯出!V2093="","",官網匯出!V2093))</f>
        <v/>
      </c>
      <c r="AJ2093" s="1" t="str">
        <f>IF(G2093="","",IF(官網匯出!AE2093="","",官網匯出!AE2093))</f>
        <v/>
      </c>
      <c r="AK2093" s="1" t="str">
        <f>IF(G2093="","",IF(官網匯出!AD2093="","",官網匯出!AD2093))</f>
        <v/>
      </c>
      <c r="AL2093" s="1" t="str">
        <f t="shared" si="365"/>
        <v>0</v>
      </c>
      <c r="AM2093" s="1" t="str">
        <f>IF(官網匯出!AG2093="","",官網匯出!AG2093)</f>
        <v/>
      </c>
      <c r="AN2093" s="1" t="str">
        <f>IF(G2093="","",IF(官網匯出!AH2093="","",官網匯出!AH2093))</f>
        <v/>
      </c>
      <c r="AO2093" s="14" t="str">
        <f t="shared" si="366"/>
        <v/>
      </c>
      <c r="AP2093" s="14" t="str">
        <f t="shared" si="367"/>
        <v>1</v>
      </c>
      <c r="AQ2093" s="14" t="str">
        <f t="shared" si="368"/>
        <v>0</v>
      </c>
      <c r="AR2093" s="1" t="str">
        <f t="shared" si="369"/>
        <v/>
      </c>
      <c r="AS2093" s="1" t="str">
        <f t="shared" si="370"/>
        <v/>
      </c>
      <c r="AT2093" s="1" t="str">
        <f t="shared" si="371"/>
        <v/>
      </c>
      <c r="AU2093" s="1" t="str">
        <f t="shared" si="362"/>
        <v/>
      </c>
      <c r="AV2093" s="1" t="e">
        <f>IF(VLOOKUP(G2093,官網匯出!A:AQ,42,FALSE)="","[黃金盾官網]",VLOOKUP(G2093,官網匯出!A:AQ,42,FALSE))</f>
        <v>#N/A</v>
      </c>
      <c r="AW2093" s="1" t="e">
        <f>IF(LEFT(VLOOKUP(G2093,官網匯出!A:AS,43,FALSE),2)="","web",LEFT(VLOOKUP(G2093,官網匯出!A:AS,43,FALSE),2))</f>
        <v>#N/A</v>
      </c>
      <c r="AX2093" s="1" t="str">
        <f t="shared" si="372"/>
        <v>O</v>
      </c>
    </row>
    <row r="2094" spans="1:50">
      <c r="A2094" s="1" t="str">
        <f>IF(G2094="","",VLOOKUP(官網轉換!AW2094,團名!A:B,2,FALSE))</f>
        <v/>
      </c>
      <c r="B2094" s="1" t="str">
        <f>IF(G2094="","",IF(LEFT(VLOOKUP(G2094,官網匯出!A:AQ,43,0),2)="wf",VLOOKUP(VLOOKUP(G2094,官網匯出!A:AQ,43,0),團名!$I$1:$K$12,2,FALSE),"N0071"))</f>
        <v/>
      </c>
      <c r="C2094" s="1" t="str">
        <f>IFERROR(VLOOKUP(官網匯出!D2094,團名!E:G,3,FALSE),"")</f>
        <v/>
      </c>
      <c r="D2094" s="1" t="str">
        <f t="shared" si="363"/>
        <v/>
      </c>
      <c r="E2094" s="1" t="str">
        <f t="shared" si="364"/>
        <v/>
      </c>
      <c r="F2094" s="1" t="str">
        <f>IF(官網匯出!F2094="已付款","","B0012")</f>
        <v>B0012</v>
      </c>
      <c r="G2094" s="1" t="str">
        <f>IF(官網匯出!A2094="","",官網匯出!A2094)</f>
        <v/>
      </c>
      <c r="H2094" s="3" t="str">
        <f>IF(官網匯出!B2094="","",官網匯出!B2094)</f>
        <v/>
      </c>
      <c r="I2094" s="1" t="str">
        <f>IF(官網匯出!C2094="","",官網匯出!C2094)</f>
        <v/>
      </c>
      <c r="J2094" s="1" t="str">
        <f>IF(官網匯出!D2094="","",官網匯出!D2094)</f>
        <v/>
      </c>
      <c r="K2094" s="3" t="str">
        <f>IF(官網匯出!E2094="","",官網匯出!E2094)</f>
        <v/>
      </c>
      <c r="L2094" s="1" t="str">
        <f>IF(官網匯出!F2094="","",官網匯出!F2094)</f>
        <v/>
      </c>
      <c r="M2094" s="1" t="str">
        <f>IF(官網匯出!G2094="","",官網匯出!G2094)</f>
        <v/>
      </c>
      <c r="N2094" s="1" t="str">
        <f>IF(官網匯出!H2094="","",官網匯出!H2094)</f>
        <v/>
      </c>
      <c r="P2094" s="1" t="str">
        <f>IF(官網匯出!J2094="","",RIGHT(官網匯出!J2094,LEN(官網匯出!J2094)-2))</f>
        <v/>
      </c>
      <c r="Q2094" s="1" t="str">
        <f>IF(官網匯出!K2094="","",官網匯出!K2094)</f>
        <v/>
      </c>
      <c r="R2094" s="1" t="str">
        <f>IF(官網匯出!L2094="","",官網匯出!L2094)</f>
        <v/>
      </c>
      <c r="S2094" s="1" t="str">
        <f>IF(官網匯出!M2094="","",官網匯出!M2094)</f>
        <v/>
      </c>
      <c r="T2094" s="1" t="str">
        <f>IF(官網匯出!N2094="","",官網匯出!N2094)</f>
        <v/>
      </c>
      <c r="U2094" s="1" t="str">
        <f>IF(官網匯出!O2094="","",官網匯出!O2094)</f>
        <v/>
      </c>
      <c r="V2094" s="1" t="str">
        <f>IF(官網匯出!P2094="",IF(G2094="","",0),官網匯出!P2094)</f>
        <v/>
      </c>
      <c r="W2094" s="1" t="str">
        <f>IF(官網匯出!Q2094="",IF(G2094="","",0),官網匯出!Q2094)</f>
        <v/>
      </c>
      <c r="X2094" s="1" t="str">
        <f>IF(官網匯出!R2094="","",官網匯出!R2094)</f>
        <v/>
      </c>
      <c r="Y2094" s="1" t="str">
        <f>IF(官網匯出!S2094="","",官網匯出!S2094)</f>
        <v/>
      </c>
      <c r="Z2094" s="1" t="str">
        <f>IF(G2094="","",官網匯出!T2094)</f>
        <v/>
      </c>
      <c r="AA2094" s="1" t="str">
        <f>IF(G2094="","",官網匯出!AK2094)</f>
        <v/>
      </c>
      <c r="AB2094" s="1" t="str">
        <f>IF(G2094="","",IF(官網匯出!V2094="","",官網匯出!V2094))</f>
        <v/>
      </c>
      <c r="AJ2094" s="1" t="str">
        <f>IF(G2094="","",IF(官網匯出!AE2094="","",官網匯出!AE2094))</f>
        <v/>
      </c>
      <c r="AK2094" s="1" t="str">
        <f>IF(G2094="","",IF(官網匯出!AD2094="","",官網匯出!AD2094))</f>
        <v/>
      </c>
      <c r="AL2094" s="1" t="str">
        <f t="shared" si="365"/>
        <v>0</v>
      </c>
      <c r="AM2094" s="1" t="str">
        <f>IF(官網匯出!AG2094="","",官網匯出!AG2094)</f>
        <v/>
      </c>
      <c r="AN2094" s="1" t="str">
        <f>IF(G2094="","",IF(官網匯出!AH2094="","",官網匯出!AH2094))</f>
        <v/>
      </c>
      <c r="AO2094" s="14" t="str">
        <f t="shared" si="366"/>
        <v/>
      </c>
      <c r="AP2094" s="14" t="str">
        <f t="shared" si="367"/>
        <v>1</v>
      </c>
      <c r="AQ2094" s="14" t="str">
        <f t="shared" si="368"/>
        <v>0</v>
      </c>
      <c r="AR2094" s="1" t="str">
        <f t="shared" si="369"/>
        <v/>
      </c>
      <c r="AS2094" s="1" t="str">
        <f t="shared" si="370"/>
        <v/>
      </c>
      <c r="AT2094" s="1" t="str">
        <f t="shared" si="371"/>
        <v/>
      </c>
      <c r="AU2094" s="1" t="str">
        <f t="shared" si="362"/>
        <v/>
      </c>
      <c r="AV2094" s="1" t="e">
        <f>IF(VLOOKUP(G2094,官網匯出!A:AQ,42,FALSE)="","[黃金盾官網]",VLOOKUP(G2094,官網匯出!A:AQ,42,FALSE))</f>
        <v>#N/A</v>
      </c>
      <c r="AW2094" s="1" t="e">
        <f>IF(LEFT(VLOOKUP(G2094,官網匯出!A:AS,43,FALSE),2)="","web",LEFT(VLOOKUP(G2094,官網匯出!A:AS,43,FALSE),2))</f>
        <v>#N/A</v>
      </c>
      <c r="AX2094" s="1" t="str">
        <f t="shared" si="372"/>
        <v>O</v>
      </c>
    </row>
    <row r="2095" spans="1:50">
      <c r="A2095" s="1" t="str">
        <f>IF(G2095="","",VLOOKUP(官網轉換!AW2095,團名!A:B,2,FALSE))</f>
        <v/>
      </c>
      <c r="B2095" s="1" t="str">
        <f>IF(G2095="","",IF(LEFT(VLOOKUP(G2095,官網匯出!A:AQ,43,0),2)="wf",VLOOKUP(VLOOKUP(G2095,官網匯出!A:AQ,43,0),團名!$I$1:$K$12,2,FALSE),"N0071"))</f>
        <v/>
      </c>
      <c r="C2095" s="1" t="str">
        <f>IFERROR(VLOOKUP(官網匯出!D2095,團名!E:G,3,FALSE),"")</f>
        <v/>
      </c>
      <c r="D2095" s="1" t="str">
        <f t="shared" si="363"/>
        <v/>
      </c>
      <c r="E2095" s="1" t="str">
        <f t="shared" si="364"/>
        <v/>
      </c>
      <c r="F2095" s="1" t="str">
        <f>IF(官網匯出!F2095="已付款","","B0012")</f>
        <v>B0012</v>
      </c>
      <c r="G2095" s="1" t="str">
        <f>IF(官網匯出!A2095="","",官網匯出!A2095)</f>
        <v/>
      </c>
      <c r="H2095" s="3" t="str">
        <f>IF(官網匯出!B2095="","",官網匯出!B2095)</f>
        <v/>
      </c>
      <c r="I2095" s="1" t="str">
        <f>IF(官網匯出!C2095="","",官網匯出!C2095)</f>
        <v/>
      </c>
      <c r="J2095" s="1" t="str">
        <f>IF(官網匯出!D2095="","",官網匯出!D2095)</f>
        <v/>
      </c>
      <c r="K2095" s="3" t="str">
        <f>IF(官網匯出!E2095="","",官網匯出!E2095)</f>
        <v/>
      </c>
      <c r="L2095" s="1" t="str">
        <f>IF(官網匯出!F2095="","",官網匯出!F2095)</f>
        <v/>
      </c>
      <c r="M2095" s="1" t="str">
        <f>IF(官網匯出!G2095="","",官網匯出!G2095)</f>
        <v/>
      </c>
      <c r="N2095" s="1" t="str">
        <f>IF(官網匯出!H2095="","",官網匯出!H2095)</f>
        <v/>
      </c>
      <c r="P2095" s="1" t="str">
        <f>IF(官網匯出!J2095="","",RIGHT(官網匯出!J2095,LEN(官網匯出!J2095)-2))</f>
        <v/>
      </c>
      <c r="Q2095" s="1" t="str">
        <f>IF(官網匯出!K2095="","",官網匯出!K2095)</f>
        <v/>
      </c>
      <c r="R2095" s="1" t="str">
        <f>IF(官網匯出!L2095="","",官網匯出!L2095)</f>
        <v/>
      </c>
      <c r="S2095" s="1" t="str">
        <f>IF(官網匯出!M2095="","",官網匯出!M2095)</f>
        <v/>
      </c>
      <c r="T2095" s="1" t="str">
        <f>IF(官網匯出!N2095="","",官網匯出!N2095)</f>
        <v/>
      </c>
      <c r="U2095" s="1" t="str">
        <f>IF(官網匯出!O2095="","",官網匯出!O2095)</f>
        <v/>
      </c>
      <c r="V2095" s="1" t="str">
        <f>IF(官網匯出!P2095="",IF(G2095="","",0),官網匯出!P2095)</f>
        <v/>
      </c>
      <c r="W2095" s="1" t="str">
        <f>IF(官網匯出!Q2095="",IF(G2095="","",0),官網匯出!Q2095)</f>
        <v/>
      </c>
      <c r="X2095" s="1" t="str">
        <f>IF(官網匯出!R2095="","",官網匯出!R2095)</f>
        <v/>
      </c>
      <c r="Y2095" s="1" t="str">
        <f>IF(官網匯出!S2095="","",官網匯出!S2095)</f>
        <v/>
      </c>
      <c r="Z2095" s="1" t="str">
        <f>IF(G2095="","",官網匯出!T2095)</f>
        <v/>
      </c>
      <c r="AA2095" s="1" t="str">
        <f>IF(G2095="","",官網匯出!AK2095)</f>
        <v/>
      </c>
      <c r="AB2095" s="1" t="str">
        <f>IF(G2095="","",IF(官網匯出!V2095="","",官網匯出!V2095))</f>
        <v/>
      </c>
      <c r="AJ2095" s="1" t="str">
        <f>IF(G2095="","",IF(官網匯出!AE2095="","",官網匯出!AE2095))</f>
        <v/>
      </c>
      <c r="AK2095" s="1" t="str">
        <f>IF(G2095="","",IF(官網匯出!AD2095="","",官網匯出!AD2095))</f>
        <v/>
      </c>
      <c r="AL2095" s="1" t="str">
        <f t="shared" si="365"/>
        <v>0</v>
      </c>
      <c r="AM2095" s="1" t="str">
        <f>IF(官網匯出!AG2095="","",官網匯出!AG2095)</f>
        <v/>
      </c>
      <c r="AN2095" s="1" t="str">
        <f>IF(G2095="","",IF(官網匯出!AH2095="","",官網匯出!AH2095))</f>
        <v/>
      </c>
      <c r="AO2095" s="14" t="str">
        <f t="shared" si="366"/>
        <v/>
      </c>
      <c r="AP2095" s="14" t="str">
        <f t="shared" si="367"/>
        <v>1</v>
      </c>
      <c r="AQ2095" s="14" t="str">
        <f t="shared" si="368"/>
        <v>0</v>
      </c>
      <c r="AR2095" s="1" t="str">
        <f t="shared" si="369"/>
        <v/>
      </c>
      <c r="AS2095" s="1" t="str">
        <f t="shared" si="370"/>
        <v/>
      </c>
      <c r="AT2095" s="1" t="str">
        <f t="shared" si="371"/>
        <v/>
      </c>
      <c r="AU2095" s="1" t="str">
        <f t="shared" si="362"/>
        <v/>
      </c>
      <c r="AV2095" s="1" t="e">
        <f>IF(VLOOKUP(G2095,官網匯出!A:AQ,42,FALSE)="","[黃金盾官網]",VLOOKUP(G2095,官網匯出!A:AQ,42,FALSE))</f>
        <v>#N/A</v>
      </c>
      <c r="AW2095" s="1" t="e">
        <f>IF(LEFT(VLOOKUP(G2095,官網匯出!A:AS,43,FALSE),2)="","web",LEFT(VLOOKUP(G2095,官網匯出!A:AS,43,FALSE),2))</f>
        <v>#N/A</v>
      </c>
      <c r="AX2095" s="1" t="str">
        <f t="shared" si="372"/>
        <v>O</v>
      </c>
    </row>
    <row r="2096" spans="1:50">
      <c r="A2096" s="1" t="str">
        <f>IF(G2096="","",VLOOKUP(官網轉換!AW2096,團名!A:B,2,FALSE))</f>
        <v/>
      </c>
      <c r="B2096" s="1" t="str">
        <f>IF(G2096="","",IF(LEFT(VLOOKUP(G2096,官網匯出!A:AQ,43,0),2)="wf",VLOOKUP(VLOOKUP(G2096,官網匯出!A:AQ,43,0),團名!$I$1:$K$12,2,FALSE),"N0071"))</f>
        <v/>
      </c>
      <c r="C2096" s="1" t="str">
        <f>IFERROR(VLOOKUP(官網匯出!D2096,團名!E:G,3,FALSE),"")</f>
        <v/>
      </c>
      <c r="D2096" s="1" t="str">
        <f t="shared" si="363"/>
        <v/>
      </c>
      <c r="E2096" s="1" t="str">
        <f t="shared" si="364"/>
        <v/>
      </c>
      <c r="F2096" s="1" t="str">
        <f>IF(官網匯出!F2096="已付款","","B0012")</f>
        <v>B0012</v>
      </c>
      <c r="G2096" s="1" t="str">
        <f>IF(官網匯出!A2096="","",官網匯出!A2096)</f>
        <v/>
      </c>
      <c r="H2096" s="3" t="str">
        <f>IF(官網匯出!B2096="","",官網匯出!B2096)</f>
        <v/>
      </c>
      <c r="I2096" s="1" t="str">
        <f>IF(官網匯出!C2096="","",官網匯出!C2096)</f>
        <v/>
      </c>
      <c r="J2096" s="1" t="str">
        <f>IF(官網匯出!D2096="","",官網匯出!D2096)</f>
        <v/>
      </c>
      <c r="K2096" s="3" t="str">
        <f>IF(官網匯出!E2096="","",官網匯出!E2096)</f>
        <v/>
      </c>
      <c r="L2096" s="1" t="str">
        <f>IF(官網匯出!F2096="","",官網匯出!F2096)</f>
        <v/>
      </c>
      <c r="M2096" s="1" t="str">
        <f>IF(官網匯出!G2096="","",官網匯出!G2096)</f>
        <v/>
      </c>
      <c r="N2096" s="1" t="str">
        <f>IF(官網匯出!H2096="","",官網匯出!H2096)</f>
        <v/>
      </c>
      <c r="P2096" s="1" t="str">
        <f>IF(官網匯出!J2096="","",RIGHT(官網匯出!J2096,LEN(官網匯出!J2096)-2))</f>
        <v/>
      </c>
      <c r="Q2096" s="1" t="str">
        <f>IF(官網匯出!K2096="","",官網匯出!K2096)</f>
        <v/>
      </c>
      <c r="R2096" s="1" t="str">
        <f>IF(官網匯出!L2096="","",官網匯出!L2096)</f>
        <v/>
      </c>
      <c r="S2096" s="1" t="str">
        <f>IF(官網匯出!M2096="","",官網匯出!M2096)</f>
        <v/>
      </c>
      <c r="T2096" s="1" t="str">
        <f>IF(官網匯出!N2096="","",官網匯出!N2096)</f>
        <v/>
      </c>
      <c r="U2096" s="1" t="str">
        <f>IF(官網匯出!O2096="","",官網匯出!O2096)</f>
        <v/>
      </c>
      <c r="V2096" s="1" t="str">
        <f>IF(官網匯出!P2096="",IF(G2096="","",0),官網匯出!P2096)</f>
        <v/>
      </c>
      <c r="W2096" s="1" t="str">
        <f>IF(官網匯出!Q2096="",IF(G2096="","",0),官網匯出!Q2096)</f>
        <v/>
      </c>
      <c r="X2096" s="1" t="str">
        <f>IF(官網匯出!R2096="","",官網匯出!R2096)</f>
        <v/>
      </c>
      <c r="Y2096" s="1" t="str">
        <f>IF(官網匯出!S2096="","",官網匯出!S2096)</f>
        <v/>
      </c>
      <c r="Z2096" s="1" t="str">
        <f>IF(G2096="","",官網匯出!T2096)</f>
        <v/>
      </c>
      <c r="AA2096" s="1" t="str">
        <f>IF(G2096="","",官網匯出!AK2096)</f>
        <v/>
      </c>
      <c r="AB2096" s="1" t="str">
        <f>IF(G2096="","",IF(官網匯出!V2096="","",官網匯出!V2096))</f>
        <v/>
      </c>
      <c r="AJ2096" s="1" t="str">
        <f>IF(G2096="","",IF(官網匯出!AE2096="","",官網匯出!AE2096))</f>
        <v/>
      </c>
      <c r="AK2096" s="1" t="str">
        <f>IF(G2096="","",IF(官網匯出!AD2096="","",官網匯出!AD2096))</f>
        <v/>
      </c>
      <c r="AL2096" s="1" t="str">
        <f t="shared" si="365"/>
        <v>0</v>
      </c>
      <c r="AM2096" s="1" t="str">
        <f>IF(官網匯出!AG2096="","",官網匯出!AG2096)</f>
        <v/>
      </c>
      <c r="AN2096" s="1" t="str">
        <f>IF(G2096="","",IF(官網匯出!AH2096="","",官網匯出!AH2096))</f>
        <v/>
      </c>
      <c r="AO2096" s="14" t="str">
        <f t="shared" si="366"/>
        <v/>
      </c>
      <c r="AP2096" s="14" t="str">
        <f t="shared" si="367"/>
        <v>1</v>
      </c>
      <c r="AQ2096" s="14" t="str">
        <f t="shared" si="368"/>
        <v>0</v>
      </c>
      <c r="AR2096" s="1" t="str">
        <f t="shared" si="369"/>
        <v/>
      </c>
      <c r="AS2096" s="1" t="str">
        <f t="shared" si="370"/>
        <v/>
      </c>
      <c r="AT2096" s="1" t="str">
        <f t="shared" si="371"/>
        <v/>
      </c>
      <c r="AU2096" s="1" t="str">
        <f t="shared" si="362"/>
        <v/>
      </c>
      <c r="AV2096" s="1" t="e">
        <f>IF(VLOOKUP(G2096,官網匯出!A:AQ,42,FALSE)="","[黃金盾官網]",VLOOKUP(G2096,官網匯出!A:AQ,42,FALSE))</f>
        <v>#N/A</v>
      </c>
      <c r="AW2096" s="1" t="e">
        <f>IF(LEFT(VLOOKUP(G2096,官網匯出!A:AS,43,FALSE),2)="","web",LEFT(VLOOKUP(G2096,官網匯出!A:AS,43,FALSE),2))</f>
        <v>#N/A</v>
      </c>
      <c r="AX2096" s="1" t="str">
        <f t="shared" si="372"/>
        <v>O</v>
      </c>
    </row>
    <row r="2097" spans="1:50">
      <c r="A2097" s="1" t="str">
        <f>IF(G2097="","",VLOOKUP(官網轉換!AW2097,團名!A:B,2,FALSE))</f>
        <v/>
      </c>
      <c r="B2097" s="1" t="str">
        <f>IF(G2097="","",IF(LEFT(VLOOKUP(G2097,官網匯出!A:AQ,43,0),2)="wf",VLOOKUP(VLOOKUP(G2097,官網匯出!A:AQ,43,0),團名!$I$1:$K$12,2,FALSE),"N0071"))</f>
        <v/>
      </c>
      <c r="C2097" s="1" t="str">
        <f>IFERROR(VLOOKUP(官網匯出!D2097,團名!E:G,3,FALSE),"")</f>
        <v/>
      </c>
      <c r="D2097" s="1" t="str">
        <f t="shared" si="363"/>
        <v/>
      </c>
      <c r="E2097" s="1" t="str">
        <f t="shared" si="364"/>
        <v/>
      </c>
      <c r="F2097" s="1" t="str">
        <f>IF(官網匯出!F2097="已付款","","B0012")</f>
        <v>B0012</v>
      </c>
      <c r="G2097" s="1" t="str">
        <f>IF(官網匯出!A2097="","",官網匯出!A2097)</f>
        <v/>
      </c>
      <c r="H2097" s="3" t="str">
        <f>IF(官網匯出!B2097="","",官網匯出!B2097)</f>
        <v/>
      </c>
      <c r="I2097" s="1" t="str">
        <f>IF(官網匯出!C2097="","",官網匯出!C2097)</f>
        <v/>
      </c>
      <c r="J2097" s="1" t="str">
        <f>IF(官網匯出!D2097="","",官網匯出!D2097)</f>
        <v/>
      </c>
      <c r="K2097" s="3" t="str">
        <f>IF(官網匯出!E2097="","",官網匯出!E2097)</f>
        <v/>
      </c>
      <c r="L2097" s="1" t="str">
        <f>IF(官網匯出!F2097="","",官網匯出!F2097)</f>
        <v/>
      </c>
      <c r="M2097" s="1" t="str">
        <f>IF(官網匯出!G2097="","",官網匯出!G2097)</f>
        <v/>
      </c>
      <c r="N2097" s="1" t="str">
        <f>IF(官網匯出!H2097="","",官網匯出!H2097)</f>
        <v/>
      </c>
      <c r="P2097" s="1" t="str">
        <f>IF(官網匯出!J2097="","",RIGHT(官網匯出!J2097,LEN(官網匯出!J2097)-2))</f>
        <v/>
      </c>
      <c r="Q2097" s="1" t="str">
        <f>IF(官網匯出!K2097="","",官網匯出!K2097)</f>
        <v/>
      </c>
      <c r="R2097" s="1" t="str">
        <f>IF(官網匯出!L2097="","",官網匯出!L2097)</f>
        <v/>
      </c>
      <c r="S2097" s="1" t="str">
        <f>IF(官網匯出!M2097="","",官網匯出!M2097)</f>
        <v/>
      </c>
      <c r="T2097" s="1" t="str">
        <f>IF(官網匯出!N2097="","",官網匯出!N2097)</f>
        <v/>
      </c>
      <c r="U2097" s="1" t="str">
        <f>IF(官網匯出!O2097="","",官網匯出!O2097)</f>
        <v/>
      </c>
      <c r="V2097" s="1" t="str">
        <f>IF(官網匯出!P2097="",IF(G2097="","",0),官網匯出!P2097)</f>
        <v/>
      </c>
      <c r="W2097" s="1" t="str">
        <f>IF(官網匯出!Q2097="",IF(G2097="","",0),官網匯出!Q2097)</f>
        <v/>
      </c>
      <c r="X2097" s="1" t="str">
        <f>IF(官網匯出!R2097="","",官網匯出!R2097)</f>
        <v/>
      </c>
      <c r="Y2097" s="1" t="str">
        <f>IF(官網匯出!S2097="","",官網匯出!S2097)</f>
        <v/>
      </c>
      <c r="Z2097" s="1" t="str">
        <f>IF(G2097="","",官網匯出!T2097)</f>
        <v/>
      </c>
      <c r="AA2097" s="1" t="str">
        <f>IF(G2097="","",官網匯出!AK2097)</f>
        <v/>
      </c>
      <c r="AB2097" s="1" t="str">
        <f>IF(G2097="","",IF(官網匯出!V2097="","",官網匯出!V2097))</f>
        <v/>
      </c>
      <c r="AJ2097" s="1" t="str">
        <f>IF(G2097="","",IF(官網匯出!AE2097="","",官網匯出!AE2097))</f>
        <v/>
      </c>
      <c r="AK2097" s="1" t="str">
        <f>IF(G2097="","",IF(官網匯出!AD2097="","",官網匯出!AD2097))</f>
        <v/>
      </c>
      <c r="AL2097" s="1" t="str">
        <f t="shared" si="365"/>
        <v>0</v>
      </c>
      <c r="AM2097" s="1" t="str">
        <f>IF(官網匯出!AG2097="","",官網匯出!AG2097)</f>
        <v/>
      </c>
      <c r="AN2097" s="1" t="str">
        <f>IF(G2097="","",IF(官網匯出!AH2097="","",官網匯出!AH2097))</f>
        <v/>
      </c>
      <c r="AO2097" s="14" t="str">
        <f t="shared" si="366"/>
        <v/>
      </c>
      <c r="AP2097" s="14" t="str">
        <f t="shared" si="367"/>
        <v>1</v>
      </c>
      <c r="AQ2097" s="14" t="str">
        <f t="shared" si="368"/>
        <v>0</v>
      </c>
      <c r="AR2097" s="1" t="str">
        <f t="shared" si="369"/>
        <v/>
      </c>
      <c r="AS2097" s="1" t="str">
        <f t="shared" si="370"/>
        <v/>
      </c>
      <c r="AT2097" s="1" t="str">
        <f t="shared" si="371"/>
        <v/>
      </c>
      <c r="AU2097" s="1" t="str">
        <f t="shared" si="362"/>
        <v/>
      </c>
      <c r="AV2097" s="1" t="e">
        <f>IF(VLOOKUP(G2097,官網匯出!A:AQ,42,FALSE)="","[黃金盾官網]",VLOOKUP(G2097,官網匯出!A:AQ,42,FALSE))</f>
        <v>#N/A</v>
      </c>
      <c r="AW2097" s="1" t="e">
        <f>IF(LEFT(VLOOKUP(G2097,官網匯出!A:AS,43,FALSE),2)="","web",LEFT(VLOOKUP(G2097,官網匯出!A:AS,43,FALSE),2))</f>
        <v>#N/A</v>
      </c>
      <c r="AX2097" s="1" t="str">
        <f t="shared" si="372"/>
        <v>O</v>
      </c>
    </row>
    <row r="2098" spans="1:50">
      <c r="A2098" s="1" t="str">
        <f>IF(G2098="","",VLOOKUP(官網轉換!AW2098,團名!A:B,2,FALSE))</f>
        <v/>
      </c>
      <c r="B2098" s="1" t="str">
        <f>IF(G2098="","",IF(LEFT(VLOOKUP(G2098,官網匯出!A:AQ,43,0),2)="wf",VLOOKUP(VLOOKUP(G2098,官網匯出!A:AQ,43,0),團名!$I$1:$K$12,2,FALSE),"N0071"))</f>
        <v/>
      </c>
      <c r="C2098" s="1" t="str">
        <f>IFERROR(VLOOKUP(官網匯出!D2098,團名!E:G,3,FALSE),"")</f>
        <v/>
      </c>
      <c r="D2098" s="1" t="str">
        <f t="shared" si="363"/>
        <v/>
      </c>
      <c r="E2098" s="1" t="str">
        <f t="shared" si="364"/>
        <v/>
      </c>
      <c r="F2098" s="1" t="str">
        <f>IF(官網匯出!F2098="已付款","","B0012")</f>
        <v>B0012</v>
      </c>
      <c r="G2098" s="1" t="str">
        <f>IF(官網匯出!A2098="","",官網匯出!A2098)</f>
        <v/>
      </c>
      <c r="H2098" s="3" t="str">
        <f>IF(官網匯出!B2098="","",官網匯出!B2098)</f>
        <v/>
      </c>
      <c r="I2098" s="1" t="str">
        <f>IF(官網匯出!C2098="","",官網匯出!C2098)</f>
        <v/>
      </c>
      <c r="J2098" s="1" t="str">
        <f>IF(官網匯出!D2098="","",官網匯出!D2098)</f>
        <v/>
      </c>
      <c r="K2098" s="3" t="str">
        <f>IF(官網匯出!E2098="","",官網匯出!E2098)</f>
        <v/>
      </c>
      <c r="L2098" s="1" t="str">
        <f>IF(官網匯出!F2098="","",官網匯出!F2098)</f>
        <v/>
      </c>
      <c r="M2098" s="1" t="str">
        <f>IF(官網匯出!G2098="","",官網匯出!G2098)</f>
        <v/>
      </c>
      <c r="N2098" s="1" t="str">
        <f>IF(官網匯出!H2098="","",官網匯出!H2098)</f>
        <v/>
      </c>
      <c r="P2098" s="1" t="str">
        <f>IF(官網匯出!J2098="","",RIGHT(官網匯出!J2098,LEN(官網匯出!J2098)-2))</f>
        <v/>
      </c>
      <c r="Q2098" s="1" t="str">
        <f>IF(官網匯出!K2098="","",官網匯出!K2098)</f>
        <v/>
      </c>
      <c r="R2098" s="1" t="str">
        <f>IF(官網匯出!L2098="","",官網匯出!L2098)</f>
        <v/>
      </c>
      <c r="S2098" s="1" t="str">
        <f>IF(官網匯出!M2098="","",官網匯出!M2098)</f>
        <v/>
      </c>
      <c r="T2098" s="1" t="str">
        <f>IF(官網匯出!N2098="","",官網匯出!N2098)</f>
        <v/>
      </c>
      <c r="U2098" s="1" t="str">
        <f>IF(官網匯出!O2098="","",官網匯出!O2098)</f>
        <v/>
      </c>
      <c r="V2098" s="1" t="str">
        <f>IF(官網匯出!P2098="",IF(G2098="","",0),官網匯出!P2098)</f>
        <v/>
      </c>
      <c r="W2098" s="1" t="str">
        <f>IF(官網匯出!Q2098="",IF(G2098="","",0),官網匯出!Q2098)</f>
        <v/>
      </c>
      <c r="X2098" s="1" t="str">
        <f>IF(官網匯出!R2098="","",官網匯出!R2098)</f>
        <v/>
      </c>
      <c r="Y2098" s="1" t="str">
        <f>IF(官網匯出!S2098="","",官網匯出!S2098)</f>
        <v/>
      </c>
      <c r="Z2098" s="1" t="str">
        <f>IF(G2098="","",官網匯出!T2098)</f>
        <v/>
      </c>
      <c r="AA2098" s="1" t="str">
        <f>IF(G2098="","",官網匯出!AK2098)</f>
        <v/>
      </c>
      <c r="AB2098" s="1" t="str">
        <f>IF(G2098="","",IF(官網匯出!V2098="","",官網匯出!V2098))</f>
        <v/>
      </c>
      <c r="AJ2098" s="1" t="str">
        <f>IF(G2098="","",IF(官網匯出!AE2098="","",官網匯出!AE2098))</f>
        <v/>
      </c>
      <c r="AK2098" s="1" t="str">
        <f>IF(G2098="","",IF(官網匯出!AD2098="","",官網匯出!AD2098))</f>
        <v/>
      </c>
      <c r="AL2098" s="1" t="str">
        <f t="shared" si="365"/>
        <v>0</v>
      </c>
      <c r="AM2098" s="1" t="str">
        <f>IF(官網匯出!AG2098="","",官網匯出!AG2098)</f>
        <v/>
      </c>
      <c r="AN2098" s="1" t="str">
        <f>IF(G2098="","",IF(官網匯出!AH2098="","",官網匯出!AH2098))</f>
        <v/>
      </c>
      <c r="AO2098" s="14" t="str">
        <f t="shared" si="366"/>
        <v/>
      </c>
      <c r="AP2098" s="14" t="str">
        <f t="shared" si="367"/>
        <v>1</v>
      </c>
      <c r="AQ2098" s="14" t="str">
        <f t="shared" si="368"/>
        <v>0</v>
      </c>
      <c r="AR2098" s="1" t="str">
        <f t="shared" si="369"/>
        <v/>
      </c>
      <c r="AS2098" s="1" t="str">
        <f t="shared" si="370"/>
        <v/>
      </c>
      <c r="AT2098" s="1" t="str">
        <f t="shared" si="371"/>
        <v/>
      </c>
      <c r="AU2098" s="1" t="str">
        <f t="shared" si="362"/>
        <v/>
      </c>
      <c r="AV2098" s="1" t="e">
        <f>IF(VLOOKUP(G2098,官網匯出!A:AQ,42,FALSE)="","[黃金盾官網]",VLOOKUP(G2098,官網匯出!A:AQ,42,FALSE))</f>
        <v>#N/A</v>
      </c>
      <c r="AW2098" s="1" t="e">
        <f>IF(LEFT(VLOOKUP(G2098,官網匯出!A:AS,43,FALSE),2)="","web",LEFT(VLOOKUP(G2098,官網匯出!A:AS,43,FALSE),2))</f>
        <v>#N/A</v>
      </c>
      <c r="AX2098" s="1" t="str">
        <f t="shared" si="372"/>
        <v>O</v>
      </c>
    </row>
    <row r="2099" spans="1:50">
      <c r="A2099" s="1" t="str">
        <f>IF(G2099="","",VLOOKUP(官網轉換!AW2099,團名!A:B,2,FALSE))</f>
        <v/>
      </c>
      <c r="B2099" s="1" t="str">
        <f>IF(G2099="","",IF(LEFT(VLOOKUP(G2099,官網匯出!A:AQ,43,0),2)="wf",VLOOKUP(VLOOKUP(G2099,官網匯出!A:AQ,43,0),團名!$I$1:$K$12,2,FALSE),"N0071"))</f>
        <v/>
      </c>
      <c r="C2099" s="1" t="str">
        <f>IFERROR(VLOOKUP(官網匯出!D2099,團名!E:G,3,FALSE),"")</f>
        <v/>
      </c>
      <c r="D2099" s="1" t="str">
        <f t="shared" si="363"/>
        <v/>
      </c>
      <c r="E2099" s="1" t="str">
        <f t="shared" si="364"/>
        <v/>
      </c>
      <c r="F2099" s="1" t="str">
        <f>IF(官網匯出!F2099="已付款","","B0012")</f>
        <v>B0012</v>
      </c>
      <c r="G2099" s="1" t="str">
        <f>IF(官網匯出!A2099="","",官網匯出!A2099)</f>
        <v/>
      </c>
      <c r="H2099" s="3" t="str">
        <f>IF(官網匯出!B2099="","",官網匯出!B2099)</f>
        <v/>
      </c>
      <c r="I2099" s="1" t="str">
        <f>IF(官網匯出!C2099="","",官網匯出!C2099)</f>
        <v/>
      </c>
      <c r="J2099" s="1" t="str">
        <f>IF(官網匯出!D2099="","",官網匯出!D2099)</f>
        <v/>
      </c>
      <c r="K2099" s="3" t="str">
        <f>IF(官網匯出!E2099="","",官網匯出!E2099)</f>
        <v/>
      </c>
      <c r="L2099" s="1" t="str">
        <f>IF(官網匯出!F2099="","",官網匯出!F2099)</f>
        <v/>
      </c>
      <c r="M2099" s="1" t="str">
        <f>IF(官網匯出!G2099="","",官網匯出!G2099)</f>
        <v/>
      </c>
      <c r="N2099" s="1" t="str">
        <f>IF(官網匯出!H2099="","",官網匯出!H2099)</f>
        <v/>
      </c>
      <c r="P2099" s="1" t="str">
        <f>IF(官網匯出!J2099="","",RIGHT(官網匯出!J2099,LEN(官網匯出!J2099)-2))</f>
        <v/>
      </c>
      <c r="Q2099" s="1" t="str">
        <f>IF(官網匯出!K2099="","",官網匯出!K2099)</f>
        <v/>
      </c>
      <c r="R2099" s="1" t="str">
        <f>IF(官網匯出!L2099="","",官網匯出!L2099)</f>
        <v/>
      </c>
      <c r="S2099" s="1" t="str">
        <f>IF(官網匯出!M2099="","",官網匯出!M2099)</f>
        <v/>
      </c>
      <c r="T2099" s="1" t="str">
        <f>IF(官網匯出!N2099="","",官網匯出!N2099)</f>
        <v/>
      </c>
      <c r="U2099" s="1" t="str">
        <f>IF(官網匯出!O2099="","",官網匯出!O2099)</f>
        <v/>
      </c>
      <c r="V2099" s="1" t="str">
        <f>IF(官網匯出!P2099="",IF(G2099="","",0),官網匯出!P2099)</f>
        <v/>
      </c>
      <c r="W2099" s="1" t="str">
        <f>IF(官網匯出!Q2099="",IF(G2099="","",0),官網匯出!Q2099)</f>
        <v/>
      </c>
      <c r="X2099" s="1" t="str">
        <f>IF(官網匯出!R2099="","",官網匯出!R2099)</f>
        <v/>
      </c>
      <c r="Y2099" s="1" t="str">
        <f>IF(官網匯出!S2099="","",官網匯出!S2099)</f>
        <v/>
      </c>
      <c r="Z2099" s="1" t="str">
        <f>IF(G2099="","",官網匯出!T2099)</f>
        <v/>
      </c>
      <c r="AA2099" s="1" t="str">
        <f>IF(G2099="","",官網匯出!AK2099)</f>
        <v/>
      </c>
      <c r="AB2099" s="1" t="str">
        <f>IF(G2099="","",IF(官網匯出!V2099="","",官網匯出!V2099))</f>
        <v/>
      </c>
      <c r="AJ2099" s="1" t="str">
        <f>IF(G2099="","",IF(官網匯出!AE2099="","",官網匯出!AE2099))</f>
        <v/>
      </c>
      <c r="AK2099" s="1" t="str">
        <f>IF(G2099="","",IF(官網匯出!AD2099="","",官網匯出!AD2099))</f>
        <v/>
      </c>
      <c r="AL2099" s="1" t="str">
        <f t="shared" si="365"/>
        <v>0</v>
      </c>
      <c r="AM2099" s="1" t="str">
        <f>IF(官網匯出!AG2099="","",官網匯出!AG2099)</f>
        <v/>
      </c>
      <c r="AN2099" s="1" t="str">
        <f>IF(G2099="","",IF(官網匯出!AH2099="","",官網匯出!AH2099))</f>
        <v/>
      </c>
      <c r="AO2099" s="14" t="str">
        <f t="shared" si="366"/>
        <v/>
      </c>
      <c r="AP2099" s="14" t="str">
        <f t="shared" si="367"/>
        <v>1</v>
      </c>
      <c r="AQ2099" s="14" t="str">
        <f t="shared" si="368"/>
        <v>0</v>
      </c>
      <c r="AR2099" s="1" t="str">
        <f t="shared" si="369"/>
        <v/>
      </c>
      <c r="AS2099" s="1" t="str">
        <f t="shared" si="370"/>
        <v/>
      </c>
      <c r="AT2099" s="1" t="str">
        <f t="shared" si="371"/>
        <v/>
      </c>
      <c r="AU2099" s="1" t="str">
        <f t="shared" si="362"/>
        <v/>
      </c>
      <c r="AV2099" s="1" t="e">
        <f>IF(VLOOKUP(G2099,官網匯出!A:AQ,42,FALSE)="","[黃金盾官網]",VLOOKUP(G2099,官網匯出!A:AQ,42,FALSE))</f>
        <v>#N/A</v>
      </c>
      <c r="AW2099" s="1" t="e">
        <f>IF(LEFT(VLOOKUP(G2099,官網匯出!A:AS,43,FALSE),2)="","web",LEFT(VLOOKUP(G2099,官網匯出!A:AS,43,FALSE),2))</f>
        <v>#N/A</v>
      </c>
      <c r="AX2099" s="1" t="str">
        <f t="shared" si="372"/>
        <v>O</v>
      </c>
    </row>
    <row r="2100" spans="1:50">
      <c r="A2100" s="1" t="str">
        <f>IF(G2100="","",VLOOKUP(官網轉換!AW2100,團名!A:B,2,FALSE))</f>
        <v/>
      </c>
      <c r="B2100" s="1" t="str">
        <f>IF(G2100="","",IF(LEFT(VLOOKUP(G2100,官網匯出!A:AQ,43,0),2)="wf",VLOOKUP(VLOOKUP(G2100,官網匯出!A:AQ,43,0),團名!$I$1:$K$12,2,FALSE),"N0071"))</f>
        <v/>
      </c>
      <c r="C2100" s="1" t="str">
        <f>IFERROR(VLOOKUP(官網匯出!D2100,團名!E:G,3,FALSE),"")</f>
        <v/>
      </c>
      <c r="D2100" s="1" t="str">
        <f t="shared" si="363"/>
        <v/>
      </c>
      <c r="E2100" s="1" t="str">
        <f t="shared" si="364"/>
        <v/>
      </c>
      <c r="F2100" s="1" t="str">
        <f>IF(官網匯出!F2100="已付款","","B0012")</f>
        <v>B0012</v>
      </c>
      <c r="G2100" s="1" t="str">
        <f>IF(官網匯出!A2100="","",官網匯出!A2100)</f>
        <v/>
      </c>
      <c r="H2100" s="3" t="str">
        <f>IF(官網匯出!B2100="","",官網匯出!B2100)</f>
        <v/>
      </c>
      <c r="I2100" s="1" t="str">
        <f>IF(官網匯出!C2100="","",官網匯出!C2100)</f>
        <v/>
      </c>
      <c r="J2100" s="1" t="str">
        <f>IF(官網匯出!D2100="","",官網匯出!D2100)</f>
        <v/>
      </c>
      <c r="K2100" s="3" t="str">
        <f>IF(官網匯出!E2100="","",官網匯出!E2100)</f>
        <v/>
      </c>
      <c r="L2100" s="1" t="str">
        <f>IF(官網匯出!F2100="","",官網匯出!F2100)</f>
        <v/>
      </c>
      <c r="M2100" s="1" t="str">
        <f>IF(官網匯出!G2100="","",官網匯出!G2100)</f>
        <v/>
      </c>
      <c r="N2100" s="1" t="str">
        <f>IF(官網匯出!H2100="","",官網匯出!H2100)</f>
        <v/>
      </c>
      <c r="P2100" s="1" t="str">
        <f>IF(官網匯出!J2100="","",RIGHT(官網匯出!J2100,LEN(官網匯出!J2100)-2))</f>
        <v/>
      </c>
      <c r="Q2100" s="1" t="str">
        <f>IF(官網匯出!K2100="","",官網匯出!K2100)</f>
        <v/>
      </c>
      <c r="R2100" s="1" t="str">
        <f>IF(官網匯出!L2100="","",官網匯出!L2100)</f>
        <v/>
      </c>
      <c r="S2100" s="1" t="str">
        <f>IF(官網匯出!M2100="","",官網匯出!M2100)</f>
        <v/>
      </c>
      <c r="T2100" s="1" t="str">
        <f>IF(官網匯出!N2100="","",官網匯出!N2100)</f>
        <v/>
      </c>
      <c r="U2100" s="1" t="str">
        <f>IF(官網匯出!O2100="","",官網匯出!O2100)</f>
        <v/>
      </c>
      <c r="V2100" s="1" t="str">
        <f>IF(官網匯出!P2100="",IF(G2100="","",0),官網匯出!P2100)</f>
        <v/>
      </c>
      <c r="W2100" s="1" t="str">
        <f>IF(官網匯出!Q2100="",IF(G2100="","",0),官網匯出!Q2100)</f>
        <v/>
      </c>
      <c r="X2100" s="1" t="str">
        <f>IF(官網匯出!R2100="","",官網匯出!R2100)</f>
        <v/>
      </c>
      <c r="Y2100" s="1" t="str">
        <f>IF(官網匯出!S2100="","",官網匯出!S2100)</f>
        <v/>
      </c>
      <c r="Z2100" s="1" t="str">
        <f>IF(G2100="","",官網匯出!T2100)</f>
        <v/>
      </c>
      <c r="AA2100" s="1" t="str">
        <f>IF(G2100="","",官網匯出!AK2100)</f>
        <v/>
      </c>
      <c r="AB2100" s="1" t="str">
        <f>IF(G2100="","",IF(官網匯出!V2100="","",官網匯出!V2100))</f>
        <v/>
      </c>
      <c r="AJ2100" s="1" t="str">
        <f>IF(G2100="","",IF(官網匯出!AE2100="","",官網匯出!AE2100))</f>
        <v/>
      </c>
      <c r="AK2100" s="1" t="str">
        <f>IF(G2100="","",IF(官網匯出!AD2100="","",官網匯出!AD2100))</f>
        <v/>
      </c>
      <c r="AL2100" s="1" t="str">
        <f t="shared" si="365"/>
        <v>0</v>
      </c>
      <c r="AM2100" s="1" t="str">
        <f>IF(官網匯出!AG2100="","",官網匯出!AG2100)</f>
        <v/>
      </c>
      <c r="AN2100" s="1" t="str">
        <f>IF(G2100="","",IF(官網匯出!AH2100="","",官網匯出!AH2100))</f>
        <v/>
      </c>
      <c r="AO2100" s="14" t="str">
        <f t="shared" si="366"/>
        <v/>
      </c>
      <c r="AP2100" s="14" t="str">
        <f t="shared" si="367"/>
        <v>1</v>
      </c>
      <c r="AQ2100" s="14" t="str">
        <f t="shared" si="368"/>
        <v>0</v>
      </c>
      <c r="AR2100" s="1" t="str">
        <f t="shared" si="369"/>
        <v/>
      </c>
      <c r="AS2100" s="1" t="str">
        <f t="shared" si="370"/>
        <v/>
      </c>
      <c r="AT2100" s="1" t="str">
        <f t="shared" si="371"/>
        <v/>
      </c>
      <c r="AU2100" s="1" t="str">
        <f t="shared" si="362"/>
        <v/>
      </c>
      <c r="AV2100" s="1" t="e">
        <f>IF(VLOOKUP(G2100,官網匯出!A:AQ,42,FALSE)="","[黃金盾官網]",VLOOKUP(G2100,官網匯出!A:AQ,42,FALSE))</f>
        <v>#N/A</v>
      </c>
      <c r="AW2100" s="1" t="e">
        <f>IF(LEFT(VLOOKUP(G2100,官網匯出!A:AS,43,FALSE),2)="","web",LEFT(VLOOKUP(G2100,官網匯出!A:AS,43,FALSE),2))</f>
        <v>#N/A</v>
      </c>
      <c r="AX2100" s="1" t="str">
        <f t="shared" si="372"/>
        <v>O</v>
      </c>
    </row>
    <row r="2101" spans="1:50">
      <c r="A2101" s="1" t="str">
        <f>IF(G2101="","",VLOOKUP(官網轉換!AW2101,團名!A:B,2,FALSE))</f>
        <v/>
      </c>
      <c r="B2101" s="1" t="str">
        <f>IF(G2101="","",IF(LEFT(VLOOKUP(G2101,官網匯出!A:AQ,43,0),2)="wf",VLOOKUP(VLOOKUP(G2101,官網匯出!A:AQ,43,0),團名!$I$1:$K$12,2,FALSE),"N0071"))</f>
        <v/>
      </c>
      <c r="C2101" s="1" t="str">
        <f>IFERROR(VLOOKUP(官網匯出!D2101,團名!E:G,3,FALSE),"")</f>
        <v/>
      </c>
      <c r="D2101" s="1" t="str">
        <f t="shared" si="363"/>
        <v/>
      </c>
      <c r="E2101" s="1" t="str">
        <f t="shared" si="364"/>
        <v/>
      </c>
      <c r="F2101" s="1" t="str">
        <f>IF(官網匯出!F2101="已付款","","B0012")</f>
        <v>B0012</v>
      </c>
      <c r="G2101" s="1" t="str">
        <f>IF(官網匯出!A2101="","",官網匯出!A2101)</f>
        <v/>
      </c>
      <c r="H2101" s="3" t="str">
        <f>IF(官網匯出!B2101="","",官網匯出!B2101)</f>
        <v/>
      </c>
      <c r="I2101" s="1" t="str">
        <f>IF(官網匯出!C2101="","",官網匯出!C2101)</f>
        <v/>
      </c>
      <c r="J2101" s="1" t="str">
        <f>IF(官網匯出!D2101="","",官網匯出!D2101)</f>
        <v/>
      </c>
      <c r="K2101" s="3" t="str">
        <f>IF(官網匯出!E2101="","",官網匯出!E2101)</f>
        <v/>
      </c>
      <c r="L2101" s="1" t="str">
        <f>IF(官網匯出!F2101="","",官網匯出!F2101)</f>
        <v/>
      </c>
      <c r="M2101" s="1" t="str">
        <f>IF(官網匯出!G2101="","",官網匯出!G2101)</f>
        <v/>
      </c>
      <c r="N2101" s="1" t="str">
        <f>IF(官網匯出!H2101="","",官網匯出!H2101)</f>
        <v/>
      </c>
      <c r="P2101" s="1" t="str">
        <f>IF(官網匯出!J2101="","",RIGHT(官網匯出!J2101,LEN(官網匯出!J2101)-2))</f>
        <v/>
      </c>
      <c r="Q2101" s="1" t="str">
        <f>IF(官網匯出!K2101="","",官網匯出!K2101)</f>
        <v/>
      </c>
      <c r="R2101" s="1" t="str">
        <f>IF(官網匯出!L2101="","",官網匯出!L2101)</f>
        <v/>
      </c>
      <c r="S2101" s="1" t="str">
        <f>IF(官網匯出!M2101="","",官網匯出!M2101)</f>
        <v/>
      </c>
      <c r="T2101" s="1" t="str">
        <f>IF(官網匯出!N2101="","",官網匯出!N2101)</f>
        <v/>
      </c>
      <c r="U2101" s="1" t="str">
        <f>IF(官網匯出!O2101="","",官網匯出!O2101)</f>
        <v/>
      </c>
      <c r="V2101" s="1" t="str">
        <f>IF(官網匯出!P2101="",IF(G2101="","",0),官網匯出!P2101)</f>
        <v/>
      </c>
      <c r="W2101" s="1" t="str">
        <f>IF(官網匯出!Q2101="",IF(G2101="","",0),官網匯出!Q2101)</f>
        <v/>
      </c>
      <c r="X2101" s="1" t="str">
        <f>IF(官網匯出!R2101="","",官網匯出!R2101)</f>
        <v/>
      </c>
      <c r="Y2101" s="1" t="str">
        <f>IF(官網匯出!S2101="","",官網匯出!S2101)</f>
        <v/>
      </c>
      <c r="Z2101" s="1" t="str">
        <f>IF(G2101="","",官網匯出!T2101)</f>
        <v/>
      </c>
      <c r="AA2101" s="1" t="str">
        <f>IF(G2101="","",官網匯出!AK2101)</f>
        <v/>
      </c>
      <c r="AB2101" s="1" t="str">
        <f>IF(G2101="","",IF(官網匯出!V2101="","",官網匯出!V2101))</f>
        <v/>
      </c>
      <c r="AJ2101" s="1" t="str">
        <f>IF(G2101="","",IF(官網匯出!AE2101="","",官網匯出!AE2101))</f>
        <v/>
      </c>
      <c r="AK2101" s="1" t="str">
        <f>IF(G2101="","",IF(官網匯出!AD2101="","",官網匯出!AD2101))</f>
        <v/>
      </c>
      <c r="AL2101" s="1" t="str">
        <f t="shared" si="365"/>
        <v>0</v>
      </c>
      <c r="AM2101" s="1" t="str">
        <f>IF(官網匯出!AG2101="","",官網匯出!AG2101)</f>
        <v/>
      </c>
      <c r="AN2101" s="1" t="str">
        <f>IF(G2101="","",IF(官網匯出!AH2101="","",官網匯出!AH2101))</f>
        <v/>
      </c>
      <c r="AO2101" s="14" t="str">
        <f t="shared" si="366"/>
        <v/>
      </c>
      <c r="AP2101" s="14" t="str">
        <f t="shared" si="367"/>
        <v>1</v>
      </c>
      <c r="AQ2101" s="14" t="str">
        <f t="shared" si="368"/>
        <v>0</v>
      </c>
      <c r="AR2101" s="1" t="str">
        <f t="shared" si="369"/>
        <v/>
      </c>
      <c r="AS2101" s="1" t="str">
        <f t="shared" si="370"/>
        <v/>
      </c>
      <c r="AT2101" s="1" t="str">
        <f t="shared" si="371"/>
        <v/>
      </c>
      <c r="AU2101" s="1" t="str">
        <f t="shared" si="362"/>
        <v/>
      </c>
      <c r="AV2101" s="1" t="e">
        <f>IF(VLOOKUP(G2101,官網匯出!A:AQ,42,FALSE)="","[黃金盾官網]",VLOOKUP(G2101,官網匯出!A:AQ,42,FALSE))</f>
        <v>#N/A</v>
      </c>
      <c r="AW2101" s="1" t="e">
        <f>IF(LEFT(VLOOKUP(G2101,官網匯出!A:AS,43,FALSE),2)="","web",LEFT(VLOOKUP(G2101,官網匯出!A:AS,43,FALSE),2))</f>
        <v>#N/A</v>
      </c>
      <c r="AX2101" s="1" t="str">
        <f t="shared" si="372"/>
        <v>O</v>
      </c>
    </row>
    <row r="2102" spans="1:50">
      <c r="A2102" s="1" t="str">
        <f>IF(G2102="","",VLOOKUP(官網轉換!AW2102,團名!A:B,2,FALSE))</f>
        <v/>
      </c>
      <c r="B2102" s="1" t="str">
        <f>IF(G2102="","",IF(LEFT(VLOOKUP(G2102,官網匯出!A:AQ,43,0),2)="wf",VLOOKUP(VLOOKUP(G2102,官網匯出!A:AQ,43,0),團名!$I$1:$K$12,2,FALSE),"N0071"))</f>
        <v/>
      </c>
      <c r="C2102" s="1" t="str">
        <f>IFERROR(VLOOKUP(官網匯出!D2102,團名!E:G,3,FALSE),"")</f>
        <v/>
      </c>
      <c r="D2102" s="1" t="str">
        <f t="shared" si="363"/>
        <v/>
      </c>
      <c r="E2102" s="1" t="str">
        <f t="shared" si="364"/>
        <v/>
      </c>
      <c r="F2102" s="1" t="str">
        <f>IF(官網匯出!F2102="已付款","","B0012")</f>
        <v>B0012</v>
      </c>
      <c r="G2102" s="1" t="str">
        <f>IF(官網匯出!A2102="","",官網匯出!A2102)</f>
        <v/>
      </c>
      <c r="H2102" s="3" t="str">
        <f>IF(官網匯出!B2102="","",官網匯出!B2102)</f>
        <v/>
      </c>
      <c r="I2102" s="1" t="str">
        <f>IF(官網匯出!C2102="","",官網匯出!C2102)</f>
        <v/>
      </c>
      <c r="J2102" s="1" t="str">
        <f>IF(官網匯出!D2102="","",官網匯出!D2102)</f>
        <v/>
      </c>
      <c r="K2102" s="3" t="str">
        <f>IF(官網匯出!E2102="","",官網匯出!E2102)</f>
        <v/>
      </c>
      <c r="L2102" s="1" t="str">
        <f>IF(官網匯出!F2102="","",官網匯出!F2102)</f>
        <v/>
      </c>
      <c r="M2102" s="1" t="str">
        <f>IF(官網匯出!G2102="","",官網匯出!G2102)</f>
        <v/>
      </c>
      <c r="N2102" s="1" t="str">
        <f>IF(官網匯出!H2102="","",官網匯出!H2102)</f>
        <v/>
      </c>
      <c r="P2102" s="1" t="str">
        <f>IF(官網匯出!J2102="","",RIGHT(官網匯出!J2102,LEN(官網匯出!J2102)-2))</f>
        <v/>
      </c>
      <c r="Q2102" s="1" t="str">
        <f>IF(官網匯出!K2102="","",官網匯出!K2102)</f>
        <v/>
      </c>
      <c r="R2102" s="1" t="str">
        <f>IF(官網匯出!L2102="","",官網匯出!L2102)</f>
        <v/>
      </c>
      <c r="S2102" s="1" t="str">
        <f>IF(官網匯出!M2102="","",官網匯出!M2102)</f>
        <v/>
      </c>
      <c r="T2102" s="1" t="str">
        <f>IF(官網匯出!N2102="","",官網匯出!N2102)</f>
        <v/>
      </c>
      <c r="U2102" s="1" t="str">
        <f>IF(官網匯出!O2102="","",官網匯出!O2102)</f>
        <v/>
      </c>
      <c r="V2102" s="1" t="str">
        <f>IF(官網匯出!P2102="",IF(G2102="","",0),官網匯出!P2102)</f>
        <v/>
      </c>
      <c r="W2102" s="1" t="str">
        <f>IF(官網匯出!Q2102="",IF(G2102="","",0),官網匯出!Q2102)</f>
        <v/>
      </c>
      <c r="X2102" s="1" t="str">
        <f>IF(官網匯出!R2102="","",官網匯出!R2102)</f>
        <v/>
      </c>
      <c r="Y2102" s="1" t="str">
        <f>IF(官網匯出!S2102="","",官網匯出!S2102)</f>
        <v/>
      </c>
      <c r="Z2102" s="1" t="str">
        <f>IF(G2102="","",官網匯出!T2102)</f>
        <v/>
      </c>
      <c r="AA2102" s="1" t="str">
        <f>IF(G2102="","",官網匯出!AK2102)</f>
        <v/>
      </c>
      <c r="AB2102" s="1" t="str">
        <f>IF(G2102="","",IF(官網匯出!V2102="","",官網匯出!V2102))</f>
        <v/>
      </c>
      <c r="AJ2102" s="1" t="str">
        <f>IF(G2102="","",IF(官網匯出!AE2102="","",官網匯出!AE2102))</f>
        <v/>
      </c>
      <c r="AK2102" s="1" t="str">
        <f>IF(G2102="","",IF(官網匯出!AD2102="","",官網匯出!AD2102))</f>
        <v/>
      </c>
      <c r="AL2102" s="1" t="str">
        <f t="shared" si="365"/>
        <v>0</v>
      </c>
      <c r="AM2102" s="1" t="str">
        <f>IF(官網匯出!AG2102="","",官網匯出!AG2102)</f>
        <v/>
      </c>
      <c r="AN2102" s="1" t="str">
        <f>IF(G2102="","",IF(官網匯出!AH2102="","",官網匯出!AH2102))</f>
        <v/>
      </c>
      <c r="AO2102" s="14" t="str">
        <f t="shared" si="366"/>
        <v/>
      </c>
      <c r="AP2102" s="14" t="str">
        <f t="shared" si="367"/>
        <v>1</v>
      </c>
      <c r="AQ2102" s="14" t="str">
        <f t="shared" si="368"/>
        <v>0</v>
      </c>
      <c r="AR2102" s="1" t="str">
        <f t="shared" si="369"/>
        <v/>
      </c>
      <c r="AS2102" s="1" t="str">
        <f t="shared" si="370"/>
        <v/>
      </c>
      <c r="AT2102" s="1" t="str">
        <f t="shared" si="371"/>
        <v/>
      </c>
      <c r="AU2102" s="1" t="str">
        <f t="shared" si="362"/>
        <v/>
      </c>
      <c r="AV2102" s="1" t="e">
        <f>IF(VLOOKUP(G2102,官網匯出!A:AQ,42,FALSE)="","[黃金盾官網]",VLOOKUP(G2102,官網匯出!A:AQ,42,FALSE))</f>
        <v>#N/A</v>
      </c>
      <c r="AW2102" s="1" t="e">
        <f>IF(LEFT(VLOOKUP(G2102,官網匯出!A:AS,43,FALSE),2)="","web",LEFT(VLOOKUP(G2102,官網匯出!A:AS,43,FALSE),2))</f>
        <v>#N/A</v>
      </c>
      <c r="AX2102" s="1" t="str">
        <f t="shared" si="372"/>
        <v>O</v>
      </c>
    </row>
    <row r="2103" spans="1:50">
      <c r="A2103" s="1" t="str">
        <f>IF(G2103="","",VLOOKUP(官網轉換!AW2103,團名!A:B,2,FALSE))</f>
        <v/>
      </c>
      <c r="B2103" s="1" t="str">
        <f>IF(G2103="","",IF(LEFT(VLOOKUP(G2103,官網匯出!A:AQ,43,0),2)="wf",VLOOKUP(VLOOKUP(G2103,官網匯出!A:AQ,43,0),團名!$I$1:$K$12,2,FALSE),"N0071"))</f>
        <v/>
      </c>
      <c r="C2103" s="1" t="str">
        <f>IFERROR(VLOOKUP(官網匯出!D2103,團名!E:G,3,FALSE),"")</f>
        <v/>
      </c>
      <c r="D2103" s="1" t="str">
        <f t="shared" si="363"/>
        <v/>
      </c>
      <c r="E2103" s="1" t="str">
        <f t="shared" si="364"/>
        <v/>
      </c>
      <c r="F2103" s="1" t="str">
        <f>IF(官網匯出!F2103="已付款","","B0012")</f>
        <v>B0012</v>
      </c>
      <c r="G2103" s="1" t="str">
        <f>IF(官網匯出!A2103="","",官網匯出!A2103)</f>
        <v/>
      </c>
      <c r="H2103" s="3" t="str">
        <f>IF(官網匯出!B2103="","",官網匯出!B2103)</f>
        <v/>
      </c>
      <c r="I2103" s="1" t="str">
        <f>IF(官網匯出!C2103="","",官網匯出!C2103)</f>
        <v/>
      </c>
      <c r="J2103" s="1" t="str">
        <f>IF(官網匯出!D2103="","",官網匯出!D2103)</f>
        <v/>
      </c>
      <c r="K2103" s="3" t="str">
        <f>IF(官網匯出!E2103="","",官網匯出!E2103)</f>
        <v/>
      </c>
      <c r="L2103" s="1" t="str">
        <f>IF(官網匯出!F2103="","",官網匯出!F2103)</f>
        <v/>
      </c>
      <c r="M2103" s="1" t="str">
        <f>IF(官網匯出!G2103="","",官網匯出!G2103)</f>
        <v/>
      </c>
      <c r="N2103" s="1" t="str">
        <f>IF(官網匯出!H2103="","",官網匯出!H2103)</f>
        <v/>
      </c>
      <c r="P2103" s="1" t="str">
        <f>IF(官網匯出!J2103="","",RIGHT(官網匯出!J2103,LEN(官網匯出!J2103)-2))</f>
        <v/>
      </c>
      <c r="Q2103" s="1" t="str">
        <f>IF(官網匯出!K2103="","",官網匯出!K2103)</f>
        <v/>
      </c>
      <c r="R2103" s="1" t="str">
        <f>IF(官網匯出!L2103="","",官網匯出!L2103)</f>
        <v/>
      </c>
      <c r="S2103" s="1" t="str">
        <f>IF(官網匯出!M2103="","",官網匯出!M2103)</f>
        <v/>
      </c>
      <c r="T2103" s="1" t="str">
        <f>IF(官網匯出!N2103="","",官網匯出!N2103)</f>
        <v/>
      </c>
      <c r="U2103" s="1" t="str">
        <f>IF(官網匯出!O2103="","",官網匯出!O2103)</f>
        <v/>
      </c>
      <c r="V2103" s="1" t="str">
        <f>IF(官網匯出!P2103="",IF(G2103="","",0),官網匯出!P2103)</f>
        <v/>
      </c>
      <c r="W2103" s="1" t="str">
        <f>IF(官網匯出!Q2103="",IF(G2103="","",0),官網匯出!Q2103)</f>
        <v/>
      </c>
      <c r="X2103" s="1" t="str">
        <f>IF(官網匯出!R2103="","",官網匯出!R2103)</f>
        <v/>
      </c>
      <c r="Y2103" s="1" t="str">
        <f>IF(官網匯出!S2103="","",官網匯出!S2103)</f>
        <v/>
      </c>
      <c r="Z2103" s="1" t="str">
        <f>IF(G2103="","",官網匯出!T2103)</f>
        <v/>
      </c>
      <c r="AA2103" s="1" t="str">
        <f>IF(G2103="","",官網匯出!AK2103)</f>
        <v/>
      </c>
      <c r="AB2103" s="1" t="str">
        <f>IF(G2103="","",IF(官網匯出!V2103="","",官網匯出!V2103))</f>
        <v/>
      </c>
      <c r="AJ2103" s="1" t="str">
        <f>IF(G2103="","",IF(官網匯出!AE2103="","",官網匯出!AE2103))</f>
        <v/>
      </c>
      <c r="AK2103" s="1" t="str">
        <f>IF(G2103="","",IF(官網匯出!AD2103="","",官網匯出!AD2103))</f>
        <v/>
      </c>
      <c r="AL2103" s="1" t="str">
        <f t="shared" si="365"/>
        <v>0</v>
      </c>
      <c r="AM2103" s="1" t="str">
        <f>IF(官網匯出!AG2103="","",官網匯出!AG2103)</f>
        <v/>
      </c>
      <c r="AN2103" s="1" t="str">
        <f>IF(G2103="","",IF(官網匯出!AH2103="","",官網匯出!AH2103))</f>
        <v/>
      </c>
      <c r="AO2103" s="14" t="str">
        <f t="shared" si="366"/>
        <v/>
      </c>
      <c r="AP2103" s="14" t="str">
        <f t="shared" si="367"/>
        <v>1</v>
      </c>
      <c r="AQ2103" s="14" t="str">
        <f t="shared" si="368"/>
        <v>0</v>
      </c>
      <c r="AR2103" s="1" t="str">
        <f t="shared" si="369"/>
        <v/>
      </c>
      <c r="AS2103" s="1" t="str">
        <f t="shared" si="370"/>
        <v/>
      </c>
      <c r="AT2103" s="1" t="str">
        <f t="shared" si="371"/>
        <v/>
      </c>
      <c r="AU2103" s="1" t="str">
        <f t="shared" si="362"/>
        <v/>
      </c>
      <c r="AV2103" s="1" t="e">
        <f>IF(VLOOKUP(G2103,官網匯出!A:AQ,42,FALSE)="","[黃金盾官網]",VLOOKUP(G2103,官網匯出!A:AQ,42,FALSE))</f>
        <v>#N/A</v>
      </c>
      <c r="AW2103" s="1" t="e">
        <f>IF(LEFT(VLOOKUP(G2103,官網匯出!A:AS,43,FALSE),2)="","web",LEFT(VLOOKUP(G2103,官網匯出!A:AS,43,FALSE),2))</f>
        <v>#N/A</v>
      </c>
      <c r="AX2103" s="1" t="str">
        <f t="shared" si="372"/>
        <v>O</v>
      </c>
    </row>
    <row r="2104" spans="1:50">
      <c r="A2104" s="1" t="str">
        <f>IF(G2104="","",VLOOKUP(官網轉換!AW2104,團名!A:B,2,FALSE))</f>
        <v/>
      </c>
      <c r="B2104" s="1" t="str">
        <f>IF(G2104="","",IF(LEFT(VLOOKUP(G2104,官網匯出!A:AQ,43,0),2)="wf",VLOOKUP(VLOOKUP(G2104,官網匯出!A:AQ,43,0),團名!$I$1:$K$12,2,FALSE),"N0071"))</f>
        <v/>
      </c>
      <c r="C2104" s="1" t="str">
        <f>IFERROR(VLOOKUP(官網匯出!D2104,團名!E:G,3,FALSE),"")</f>
        <v/>
      </c>
      <c r="D2104" s="1" t="str">
        <f t="shared" si="363"/>
        <v/>
      </c>
      <c r="E2104" s="1" t="str">
        <f t="shared" si="364"/>
        <v/>
      </c>
      <c r="F2104" s="1" t="str">
        <f>IF(官網匯出!F2104="已付款","","B0012")</f>
        <v>B0012</v>
      </c>
      <c r="G2104" s="1" t="str">
        <f>IF(官網匯出!A2104="","",官網匯出!A2104)</f>
        <v/>
      </c>
      <c r="H2104" s="3" t="str">
        <f>IF(官網匯出!B2104="","",官網匯出!B2104)</f>
        <v/>
      </c>
      <c r="I2104" s="1" t="str">
        <f>IF(官網匯出!C2104="","",官網匯出!C2104)</f>
        <v/>
      </c>
      <c r="J2104" s="1" t="str">
        <f>IF(官網匯出!D2104="","",官網匯出!D2104)</f>
        <v/>
      </c>
      <c r="K2104" s="3" t="str">
        <f>IF(官網匯出!E2104="","",官網匯出!E2104)</f>
        <v/>
      </c>
      <c r="L2104" s="1" t="str">
        <f>IF(官網匯出!F2104="","",官網匯出!F2104)</f>
        <v/>
      </c>
      <c r="M2104" s="1" t="str">
        <f>IF(官網匯出!G2104="","",官網匯出!G2104)</f>
        <v/>
      </c>
      <c r="N2104" s="1" t="str">
        <f>IF(官網匯出!H2104="","",官網匯出!H2104)</f>
        <v/>
      </c>
      <c r="P2104" s="1" t="str">
        <f>IF(官網匯出!J2104="","",RIGHT(官網匯出!J2104,LEN(官網匯出!J2104)-2))</f>
        <v/>
      </c>
      <c r="Q2104" s="1" t="str">
        <f>IF(官網匯出!K2104="","",官網匯出!K2104)</f>
        <v/>
      </c>
      <c r="R2104" s="1" t="str">
        <f>IF(官網匯出!L2104="","",官網匯出!L2104)</f>
        <v/>
      </c>
      <c r="S2104" s="1" t="str">
        <f>IF(官網匯出!M2104="","",官網匯出!M2104)</f>
        <v/>
      </c>
      <c r="T2104" s="1" t="str">
        <f>IF(官網匯出!N2104="","",官網匯出!N2104)</f>
        <v/>
      </c>
      <c r="U2104" s="1" t="str">
        <f>IF(官網匯出!O2104="","",官網匯出!O2104)</f>
        <v/>
      </c>
      <c r="V2104" s="1" t="str">
        <f>IF(官網匯出!P2104="",IF(G2104="","",0),官網匯出!P2104)</f>
        <v/>
      </c>
      <c r="W2104" s="1" t="str">
        <f>IF(官網匯出!Q2104="",IF(G2104="","",0),官網匯出!Q2104)</f>
        <v/>
      </c>
      <c r="X2104" s="1" t="str">
        <f>IF(官網匯出!R2104="","",官網匯出!R2104)</f>
        <v/>
      </c>
      <c r="Y2104" s="1" t="str">
        <f>IF(官網匯出!S2104="","",官網匯出!S2104)</f>
        <v/>
      </c>
      <c r="Z2104" s="1" t="str">
        <f>IF(G2104="","",官網匯出!T2104)</f>
        <v/>
      </c>
      <c r="AA2104" s="1" t="str">
        <f>IF(G2104="","",官網匯出!AK2104)</f>
        <v/>
      </c>
      <c r="AB2104" s="1" t="str">
        <f>IF(G2104="","",IF(官網匯出!V2104="","",官網匯出!V2104))</f>
        <v/>
      </c>
      <c r="AJ2104" s="1" t="str">
        <f>IF(G2104="","",IF(官網匯出!AE2104="","",官網匯出!AE2104))</f>
        <v/>
      </c>
      <c r="AK2104" s="1" t="str">
        <f>IF(G2104="","",IF(官網匯出!AD2104="","",官網匯出!AD2104))</f>
        <v/>
      </c>
      <c r="AL2104" s="1" t="str">
        <f t="shared" si="365"/>
        <v>0</v>
      </c>
      <c r="AM2104" s="1" t="str">
        <f>IF(官網匯出!AG2104="","",官網匯出!AG2104)</f>
        <v/>
      </c>
      <c r="AN2104" s="1" t="str">
        <f>IF(G2104="","",IF(官網匯出!AH2104="","",官網匯出!AH2104))</f>
        <v/>
      </c>
      <c r="AO2104" s="14" t="str">
        <f t="shared" si="366"/>
        <v/>
      </c>
      <c r="AP2104" s="14" t="str">
        <f t="shared" si="367"/>
        <v>1</v>
      </c>
      <c r="AQ2104" s="14" t="str">
        <f t="shared" si="368"/>
        <v>0</v>
      </c>
      <c r="AR2104" s="1" t="str">
        <f t="shared" si="369"/>
        <v/>
      </c>
      <c r="AS2104" s="1" t="str">
        <f t="shared" si="370"/>
        <v/>
      </c>
      <c r="AT2104" s="1" t="str">
        <f t="shared" si="371"/>
        <v/>
      </c>
      <c r="AU2104" s="1" t="str">
        <f t="shared" si="362"/>
        <v/>
      </c>
      <c r="AV2104" s="1" t="e">
        <f>IF(VLOOKUP(G2104,官網匯出!A:AQ,42,FALSE)="","[黃金盾官網]",VLOOKUP(G2104,官網匯出!A:AQ,42,FALSE))</f>
        <v>#N/A</v>
      </c>
      <c r="AW2104" s="1" t="e">
        <f>IF(LEFT(VLOOKUP(G2104,官網匯出!A:AS,43,FALSE),2)="","web",LEFT(VLOOKUP(G2104,官網匯出!A:AS,43,FALSE),2))</f>
        <v>#N/A</v>
      </c>
      <c r="AX2104" s="1" t="str">
        <f t="shared" si="372"/>
        <v>O</v>
      </c>
    </row>
    <row r="2105" spans="1:50">
      <c r="A2105" s="1" t="str">
        <f>IF(G2105="","",VLOOKUP(官網轉換!AW2105,團名!A:B,2,FALSE))</f>
        <v/>
      </c>
      <c r="B2105" s="1" t="str">
        <f>IF(G2105="","",IF(LEFT(VLOOKUP(G2105,官網匯出!A:AQ,43,0),2)="wf",VLOOKUP(VLOOKUP(G2105,官網匯出!A:AQ,43,0),團名!$I$1:$K$12,2,FALSE),"N0071"))</f>
        <v/>
      </c>
      <c r="C2105" s="1" t="str">
        <f>IFERROR(VLOOKUP(官網匯出!D2105,團名!E:G,3,FALSE),"")</f>
        <v/>
      </c>
      <c r="D2105" s="1" t="str">
        <f t="shared" si="363"/>
        <v/>
      </c>
      <c r="E2105" s="1" t="str">
        <f t="shared" si="364"/>
        <v/>
      </c>
      <c r="F2105" s="1" t="str">
        <f>IF(官網匯出!F2105="已付款","","B0012")</f>
        <v>B0012</v>
      </c>
      <c r="G2105" s="1" t="str">
        <f>IF(官網匯出!A2105="","",官網匯出!A2105)</f>
        <v/>
      </c>
      <c r="H2105" s="3" t="str">
        <f>IF(官網匯出!B2105="","",官網匯出!B2105)</f>
        <v/>
      </c>
      <c r="I2105" s="1" t="str">
        <f>IF(官網匯出!C2105="","",官網匯出!C2105)</f>
        <v/>
      </c>
      <c r="J2105" s="1" t="str">
        <f>IF(官網匯出!D2105="","",官網匯出!D2105)</f>
        <v/>
      </c>
      <c r="K2105" s="3" t="str">
        <f>IF(官網匯出!E2105="","",官網匯出!E2105)</f>
        <v/>
      </c>
      <c r="L2105" s="1" t="str">
        <f>IF(官網匯出!F2105="","",官網匯出!F2105)</f>
        <v/>
      </c>
      <c r="M2105" s="1" t="str">
        <f>IF(官網匯出!G2105="","",官網匯出!G2105)</f>
        <v/>
      </c>
      <c r="N2105" s="1" t="str">
        <f>IF(官網匯出!H2105="","",官網匯出!H2105)</f>
        <v/>
      </c>
      <c r="P2105" s="1" t="str">
        <f>IF(官網匯出!J2105="","",RIGHT(官網匯出!J2105,LEN(官網匯出!J2105)-2))</f>
        <v/>
      </c>
      <c r="Q2105" s="1" t="str">
        <f>IF(官網匯出!K2105="","",官網匯出!K2105)</f>
        <v/>
      </c>
      <c r="R2105" s="1" t="str">
        <f>IF(官網匯出!L2105="","",官網匯出!L2105)</f>
        <v/>
      </c>
      <c r="S2105" s="1" t="str">
        <f>IF(官網匯出!M2105="","",官網匯出!M2105)</f>
        <v/>
      </c>
      <c r="T2105" s="1" t="str">
        <f>IF(官網匯出!N2105="","",官網匯出!N2105)</f>
        <v/>
      </c>
      <c r="U2105" s="1" t="str">
        <f>IF(官網匯出!O2105="","",官網匯出!O2105)</f>
        <v/>
      </c>
      <c r="V2105" s="1" t="str">
        <f>IF(官網匯出!P2105="",IF(G2105="","",0),官網匯出!P2105)</f>
        <v/>
      </c>
      <c r="W2105" s="1" t="str">
        <f>IF(官網匯出!Q2105="",IF(G2105="","",0),官網匯出!Q2105)</f>
        <v/>
      </c>
      <c r="X2105" s="1" t="str">
        <f>IF(官網匯出!R2105="","",官網匯出!R2105)</f>
        <v/>
      </c>
      <c r="Y2105" s="1" t="str">
        <f>IF(官網匯出!S2105="","",官網匯出!S2105)</f>
        <v/>
      </c>
      <c r="Z2105" s="1" t="str">
        <f>IF(G2105="","",官網匯出!T2105)</f>
        <v/>
      </c>
      <c r="AA2105" s="1" t="str">
        <f>IF(G2105="","",官網匯出!AK2105)</f>
        <v/>
      </c>
      <c r="AB2105" s="1" t="str">
        <f>IF(G2105="","",IF(官網匯出!V2105="","",官網匯出!V2105))</f>
        <v/>
      </c>
      <c r="AJ2105" s="1" t="str">
        <f>IF(G2105="","",IF(官網匯出!AE2105="","",官網匯出!AE2105))</f>
        <v/>
      </c>
      <c r="AK2105" s="1" t="str">
        <f>IF(G2105="","",IF(官網匯出!AD2105="","",官網匯出!AD2105))</f>
        <v/>
      </c>
      <c r="AL2105" s="1" t="str">
        <f t="shared" si="365"/>
        <v>0</v>
      </c>
      <c r="AM2105" s="1" t="str">
        <f>IF(官網匯出!AG2105="","",官網匯出!AG2105)</f>
        <v/>
      </c>
      <c r="AN2105" s="1" t="str">
        <f>IF(G2105="","",IF(官網匯出!AH2105="","",官網匯出!AH2105))</f>
        <v/>
      </c>
      <c r="AO2105" s="14" t="str">
        <f t="shared" si="366"/>
        <v/>
      </c>
      <c r="AP2105" s="14" t="str">
        <f t="shared" si="367"/>
        <v>1</v>
      </c>
      <c r="AQ2105" s="14" t="str">
        <f t="shared" si="368"/>
        <v>0</v>
      </c>
      <c r="AR2105" s="1" t="str">
        <f t="shared" si="369"/>
        <v/>
      </c>
      <c r="AS2105" s="1" t="str">
        <f t="shared" si="370"/>
        <v/>
      </c>
      <c r="AT2105" s="1" t="str">
        <f t="shared" si="371"/>
        <v/>
      </c>
      <c r="AU2105" s="1" t="str">
        <f t="shared" si="362"/>
        <v/>
      </c>
      <c r="AV2105" s="1" t="e">
        <f>IF(VLOOKUP(G2105,官網匯出!A:AQ,42,FALSE)="","[黃金盾官網]",VLOOKUP(G2105,官網匯出!A:AQ,42,FALSE))</f>
        <v>#N/A</v>
      </c>
      <c r="AW2105" s="1" t="e">
        <f>IF(LEFT(VLOOKUP(G2105,官網匯出!A:AS,43,FALSE),2)="","web",LEFT(VLOOKUP(G2105,官網匯出!A:AS,43,FALSE),2))</f>
        <v>#N/A</v>
      </c>
      <c r="AX2105" s="1" t="str">
        <f t="shared" si="372"/>
        <v>O</v>
      </c>
    </row>
    <row r="2106" spans="1:50">
      <c r="A2106" s="1" t="str">
        <f>IF(G2106="","",VLOOKUP(官網轉換!AW2106,團名!A:B,2,FALSE))</f>
        <v/>
      </c>
      <c r="B2106" s="1" t="str">
        <f>IF(G2106="","",IF(LEFT(VLOOKUP(G2106,官網匯出!A:AQ,43,0),2)="wf",VLOOKUP(VLOOKUP(G2106,官網匯出!A:AQ,43,0),團名!$I$1:$K$12,2,FALSE),"N0071"))</f>
        <v/>
      </c>
      <c r="C2106" s="1" t="str">
        <f>IFERROR(VLOOKUP(官網匯出!D2106,團名!E:G,3,FALSE),"")</f>
        <v/>
      </c>
      <c r="D2106" s="1" t="str">
        <f t="shared" si="363"/>
        <v/>
      </c>
      <c r="E2106" s="1" t="str">
        <f t="shared" si="364"/>
        <v/>
      </c>
      <c r="F2106" s="1" t="str">
        <f>IF(官網匯出!F2106="已付款","","B0012")</f>
        <v>B0012</v>
      </c>
      <c r="G2106" s="1" t="str">
        <f>IF(官網匯出!A2106="","",官網匯出!A2106)</f>
        <v/>
      </c>
      <c r="H2106" s="3" t="str">
        <f>IF(官網匯出!B2106="","",官網匯出!B2106)</f>
        <v/>
      </c>
      <c r="I2106" s="1" t="str">
        <f>IF(官網匯出!C2106="","",官網匯出!C2106)</f>
        <v/>
      </c>
      <c r="J2106" s="1" t="str">
        <f>IF(官網匯出!D2106="","",官網匯出!D2106)</f>
        <v/>
      </c>
      <c r="K2106" s="3" t="str">
        <f>IF(官網匯出!E2106="","",官網匯出!E2106)</f>
        <v/>
      </c>
      <c r="L2106" s="1" t="str">
        <f>IF(官網匯出!F2106="","",官網匯出!F2106)</f>
        <v/>
      </c>
      <c r="M2106" s="1" t="str">
        <f>IF(官網匯出!G2106="","",官網匯出!G2106)</f>
        <v/>
      </c>
      <c r="N2106" s="1" t="str">
        <f>IF(官網匯出!H2106="","",官網匯出!H2106)</f>
        <v/>
      </c>
      <c r="P2106" s="1" t="str">
        <f>IF(官網匯出!J2106="","",RIGHT(官網匯出!J2106,LEN(官網匯出!J2106)-2))</f>
        <v/>
      </c>
      <c r="Q2106" s="1" t="str">
        <f>IF(官網匯出!K2106="","",官網匯出!K2106)</f>
        <v/>
      </c>
      <c r="R2106" s="1" t="str">
        <f>IF(官網匯出!L2106="","",官網匯出!L2106)</f>
        <v/>
      </c>
      <c r="S2106" s="1" t="str">
        <f>IF(官網匯出!M2106="","",官網匯出!M2106)</f>
        <v/>
      </c>
      <c r="T2106" s="1" t="str">
        <f>IF(官網匯出!N2106="","",官網匯出!N2106)</f>
        <v/>
      </c>
      <c r="U2106" s="1" t="str">
        <f>IF(官網匯出!O2106="","",官網匯出!O2106)</f>
        <v/>
      </c>
      <c r="V2106" s="1" t="str">
        <f>IF(官網匯出!P2106="",IF(G2106="","",0),官網匯出!P2106)</f>
        <v/>
      </c>
      <c r="W2106" s="1" t="str">
        <f>IF(官網匯出!Q2106="",IF(G2106="","",0),官網匯出!Q2106)</f>
        <v/>
      </c>
      <c r="X2106" s="1" t="str">
        <f>IF(官網匯出!R2106="","",官網匯出!R2106)</f>
        <v/>
      </c>
      <c r="Y2106" s="1" t="str">
        <f>IF(官網匯出!S2106="","",官網匯出!S2106)</f>
        <v/>
      </c>
      <c r="Z2106" s="1" t="str">
        <f>IF(G2106="","",官網匯出!T2106)</f>
        <v/>
      </c>
      <c r="AA2106" s="1" t="str">
        <f>IF(G2106="","",官網匯出!AK2106)</f>
        <v/>
      </c>
      <c r="AB2106" s="1" t="str">
        <f>IF(G2106="","",IF(官網匯出!V2106="","",官網匯出!V2106))</f>
        <v/>
      </c>
      <c r="AJ2106" s="1" t="str">
        <f>IF(G2106="","",IF(官網匯出!AE2106="","",官網匯出!AE2106))</f>
        <v/>
      </c>
      <c r="AK2106" s="1" t="str">
        <f>IF(G2106="","",IF(官網匯出!AD2106="","",官網匯出!AD2106))</f>
        <v/>
      </c>
      <c r="AL2106" s="1" t="str">
        <f t="shared" si="365"/>
        <v>0</v>
      </c>
      <c r="AM2106" s="1" t="str">
        <f>IF(官網匯出!AG2106="","",官網匯出!AG2106)</f>
        <v/>
      </c>
      <c r="AN2106" s="1" t="str">
        <f>IF(G2106="","",IF(官網匯出!AH2106="","",官網匯出!AH2106))</f>
        <v/>
      </c>
      <c r="AO2106" s="14" t="str">
        <f t="shared" si="366"/>
        <v/>
      </c>
      <c r="AP2106" s="14" t="str">
        <f t="shared" si="367"/>
        <v>1</v>
      </c>
      <c r="AQ2106" s="14" t="str">
        <f t="shared" si="368"/>
        <v>0</v>
      </c>
      <c r="AR2106" s="1" t="str">
        <f t="shared" si="369"/>
        <v/>
      </c>
      <c r="AS2106" s="1" t="str">
        <f t="shared" si="370"/>
        <v/>
      </c>
      <c r="AT2106" s="1" t="str">
        <f t="shared" si="371"/>
        <v/>
      </c>
      <c r="AU2106" s="1" t="str">
        <f t="shared" si="362"/>
        <v/>
      </c>
      <c r="AV2106" s="1" t="e">
        <f>IF(VLOOKUP(G2106,官網匯出!A:AQ,42,FALSE)="","[黃金盾官網]",VLOOKUP(G2106,官網匯出!A:AQ,42,FALSE))</f>
        <v>#N/A</v>
      </c>
      <c r="AW2106" s="1" t="e">
        <f>IF(LEFT(VLOOKUP(G2106,官網匯出!A:AS,43,FALSE),2)="","web",LEFT(VLOOKUP(G2106,官網匯出!A:AS,43,FALSE),2))</f>
        <v>#N/A</v>
      </c>
      <c r="AX2106" s="1" t="str">
        <f t="shared" si="372"/>
        <v>O</v>
      </c>
    </row>
    <row r="2107" spans="1:50">
      <c r="A2107" s="1" t="str">
        <f>IF(G2107="","",VLOOKUP(官網轉換!AW2107,團名!A:B,2,FALSE))</f>
        <v/>
      </c>
      <c r="B2107" s="1" t="str">
        <f>IF(G2107="","",IF(LEFT(VLOOKUP(G2107,官網匯出!A:AQ,43,0),2)="wf",VLOOKUP(VLOOKUP(G2107,官網匯出!A:AQ,43,0),團名!$I$1:$K$12,2,FALSE),"N0071"))</f>
        <v/>
      </c>
      <c r="C2107" s="1" t="str">
        <f>IFERROR(VLOOKUP(官網匯出!D2107,團名!E:G,3,FALSE),"")</f>
        <v/>
      </c>
      <c r="D2107" s="1" t="str">
        <f t="shared" si="363"/>
        <v/>
      </c>
      <c r="E2107" s="1" t="str">
        <f t="shared" si="364"/>
        <v/>
      </c>
      <c r="F2107" s="1" t="str">
        <f>IF(官網匯出!F2107="已付款","","B0012")</f>
        <v>B0012</v>
      </c>
      <c r="G2107" s="1" t="str">
        <f>IF(官網匯出!A2107="","",官網匯出!A2107)</f>
        <v/>
      </c>
      <c r="H2107" s="3" t="str">
        <f>IF(官網匯出!B2107="","",官網匯出!B2107)</f>
        <v/>
      </c>
      <c r="I2107" s="1" t="str">
        <f>IF(官網匯出!C2107="","",官網匯出!C2107)</f>
        <v/>
      </c>
      <c r="J2107" s="1" t="str">
        <f>IF(官網匯出!D2107="","",官網匯出!D2107)</f>
        <v/>
      </c>
      <c r="K2107" s="3" t="str">
        <f>IF(官網匯出!E2107="","",官網匯出!E2107)</f>
        <v/>
      </c>
      <c r="L2107" s="1" t="str">
        <f>IF(官網匯出!F2107="","",官網匯出!F2107)</f>
        <v/>
      </c>
      <c r="M2107" s="1" t="str">
        <f>IF(官網匯出!G2107="","",官網匯出!G2107)</f>
        <v/>
      </c>
      <c r="N2107" s="1" t="str">
        <f>IF(官網匯出!H2107="","",官網匯出!H2107)</f>
        <v/>
      </c>
      <c r="P2107" s="1" t="str">
        <f>IF(官網匯出!J2107="","",RIGHT(官網匯出!J2107,LEN(官網匯出!J2107)-2))</f>
        <v/>
      </c>
      <c r="Q2107" s="1" t="str">
        <f>IF(官網匯出!K2107="","",官網匯出!K2107)</f>
        <v/>
      </c>
      <c r="R2107" s="1" t="str">
        <f>IF(官網匯出!L2107="","",官網匯出!L2107)</f>
        <v/>
      </c>
      <c r="S2107" s="1" t="str">
        <f>IF(官網匯出!M2107="","",官網匯出!M2107)</f>
        <v/>
      </c>
      <c r="T2107" s="1" t="str">
        <f>IF(官網匯出!N2107="","",官網匯出!N2107)</f>
        <v/>
      </c>
      <c r="U2107" s="1" t="str">
        <f>IF(官網匯出!O2107="","",官網匯出!O2107)</f>
        <v/>
      </c>
      <c r="V2107" s="1" t="str">
        <f>IF(官網匯出!P2107="",IF(G2107="","",0),官網匯出!P2107)</f>
        <v/>
      </c>
      <c r="W2107" s="1" t="str">
        <f>IF(官網匯出!Q2107="",IF(G2107="","",0),官網匯出!Q2107)</f>
        <v/>
      </c>
      <c r="X2107" s="1" t="str">
        <f>IF(官網匯出!R2107="","",官網匯出!R2107)</f>
        <v/>
      </c>
      <c r="Y2107" s="1" t="str">
        <f>IF(官網匯出!S2107="","",官網匯出!S2107)</f>
        <v/>
      </c>
      <c r="Z2107" s="1" t="str">
        <f>IF(G2107="","",官網匯出!T2107)</f>
        <v/>
      </c>
      <c r="AA2107" s="1" t="str">
        <f>IF(G2107="","",官網匯出!AK2107)</f>
        <v/>
      </c>
      <c r="AB2107" s="1" t="str">
        <f>IF(G2107="","",IF(官網匯出!V2107="","",官網匯出!V2107))</f>
        <v/>
      </c>
      <c r="AJ2107" s="1" t="str">
        <f>IF(G2107="","",IF(官網匯出!AE2107="","",官網匯出!AE2107))</f>
        <v/>
      </c>
      <c r="AK2107" s="1" t="str">
        <f>IF(G2107="","",IF(官網匯出!AD2107="","",官網匯出!AD2107))</f>
        <v/>
      </c>
      <c r="AL2107" s="1" t="str">
        <f t="shared" si="365"/>
        <v>0</v>
      </c>
      <c r="AM2107" s="1" t="str">
        <f>IF(官網匯出!AG2107="","",官網匯出!AG2107)</f>
        <v/>
      </c>
      <c r="AN2107" s="1" t="str">
        <f>IF(G2107="","",IF(官網匯出!AH2107="","",官網匯出!AH2107))</f>
        <v/>
      </c>
      <c r="AO2107" s="14" t="str">
        <f t="shared" si="366"/>
        <v/>
      </c>
      <c r="AP2107" s="14" t="str">
        <f t="shared" si="367"/>
        <v>1</v>
      </c>
      <c r="AQ2107" s="14" t="str">
        <f t="shared" si="368"/>
        <v>0</v>
      </c>
      <c r="AR2107" s="1" t="str">
        <f t="shared" si="369"/>
        <v/>
      </c>
      <c r="AS2107" s="1" t="str">
        <f t="shared" si="370"/>
        <v/>
      </c>
      <c r="AT2107" s="1" t="str">
        <f t="shared" si="371"/>
        <v/>
      </c>
      <c r="AU2107" s="1" t="str">
        <f t="shared" si="362"/>
        <v/>
      </c>
      <c r="AV2107" s="1" t="e">
        <f>IF(VLOOKUP(G2107,官網匯出!A:AQ,42,FALSE)="","[黃金盾官網]",VLOOKUP(G2107,官網匯出!A:AQ,42,FALSE))</f>
        <v>#N/A</v>
      </c>
      <c r="AW2107" s="1" t="e">
        <f>IF(LEFT(VLOOKUP(G2107,官網匯出!A:AS,43,FALSE),2)="","web",LEFT(VLOOKUP(G2107,官網匯出!A:AS,43,FALSE),2))</f>
        <v>#N/A</v>
      </c>
      <c r="AX2107" s="1" t="str">
        <f t="shared" si="372"/>
        <v>O</v>
      </c>
    </row>
    <row r="2108" spans="1:50">
      <c r="A2108" s="1" t="str">
        <f>IF(G2108="","",VLOOKUP(官網轉換!AW2108,團名!A:B,2,FALSE))</f>
        <v/>
      </c>
      <c r="B2108" s="1" t="str">
        <f>IF(G2108="","",IF(LEFT(VLOOKUP(G2108,官網匯出!A:AQ,43,0),2)="wf",VLOOKUP(VLOOKUP(G2108,官網匯出!A:AQ,43,0),團名!$I$1:$K$12,2,FALSE),"N0071"))</f>
        <v/>
      </c>
      <c r="C2108" s="1" t="str">
        <f>IFERROR(VLOOKUP(官網匯出!D2108,團名!E:G,3,FALSE),"")</f>
        <v/>
      </c>
      <c r="D2108" s="1" t="str">
        <f t="shared" si="363"/>
        <v/>
      </c>
      <c r="E2108" s="1" t="str">
        <f t="shared" si="364"/>
        <v/>
      </c>
      <c r="F2108" s="1" t="str">
        <f>IF(官網匯出!F2108="已付款","","B0012")</f>
        <v>B0012</v>
      </c>
      <c r="G2108" s="1" t="str">
        <f>IF(官網匯出!A2108="","",官網匯出!A2108)</f>
        <v/>
      </c>
      <c r="H2108" s="3" t="str">
        <f>IF(官網匯出!B2108="","",官網匯出!B2108)</f>
        <v/>
      </c>
      <c r="I2108" s="1" t="str">
        <f>IF(官網匯出!C2108="","",官網匯出!C2108)</f>
        <v/>
      </c>
      <c r="J2108" s="1" t="str">
        <f>IF(官網匯出!D2108="","",官網匯出!D2108)</f>
        <v/>
      </c>
      <c r="K2108" s="3" t="str">
        <f>IF(官網匯出!E2108="","",官網匯出!E2108)</f>
        <v/>
      </c>
      <c r="L2108" s="1" t="str">
        <f>IF(官網匯出!F2108="","",官網匯出!F2108)</f>
        <v/>
      </c>
      <c r="M2108" s="1" t="str">
        <f>IF(官網匯出!G2108="","",官網匯出!G2108)</f>
        <v/>
      </c>
      <c r="N2108" s="1" t="str">
        <f>IF(官網匯出!H2108="","",官網匯出!H2108)</f>
        <v/>
      </c>
      <c r="P2108" s="1" t="str">
        <f>IF(官網匯出!J2108="","",RIGHT(官網匯出!J2108,LEN(官網匯出!J2108)-2))</f>
        <v/>
      </c>
      <c r="Q2108" s="1" t="str">
        <f>IF(官網匯出!K2108="","",官網匯出!K2108)</f>
        <v/>
      </c>
      <c r="R2108" s="1" t="str">
        <f>IF(官網匯出!L2108="","",官網匯出!L2108)</f>
        <v/>
      </c>
      <c r="S2108" s="1" t="str">
        <f>IF(官網匯出!M2108="","",官網匯出!M2108)</f>
        <v/>
      </c>
      <c r="T2108" s="1" t="str">
        <f>IF(官網匯出!N2108="","",官網匯出!N2108)</f>
        <v/>
      </c>
      <c r="U2108" s="1" t="str">
        <f>IF(官網匯出!O2108="","",官網匯出!O2108)</f>
        <v/>
      </c>
      <c r="V2108" s="1" t="str">
        <f>IF(官網匯出!P2108="",IF(G2108="","",0),官網匯出!P2108)</f>
        <v/>
      </c>
      <c r="W2108" s="1" t="str">
        <f>IF(官網匯出!Q2108="",IF(G2108="","",0),官網匯出!Q2108)</f>
        <v/>
      </c>
      <c r="X2108" s="1" t="str">
        <f>IF(官網匯出!R2108="","",官網匯出!R2108)</f>
        <v/>
      </c>
      <c r="Y2108" s="1" t="str">
        <f>IF(官網匯出!S2108="","",官網匯出!S2108)</f>
        <v/>
      </c>
      <c r="Z2108" s="1" t="str">
        <f>IF(G2108="","",官網匯出!T2108)</f>
        <v/>
      </c>
      <c r="AA2108" s="1" t="str">
        <f>IF(G2108="","",官網匯出!AK2108)</f>
        <v/>
      </c>
      <c r="AB2108" s="1" t="str">
        <f>IF(G2108="","",IF(官網匯出!V2108="","",官網匯出!V2108))</f>
        <v/>
      </c>
      <c r="AJ2108" s="1" t="str">
        <f>IF(G2108="","",IF(官網匯出!AE2108="","",官網匯出!AE2108))</f>
        <v/>
      </c>
      <c r="AK2108" s="1" t="str">
        <f>IF(G2108="","",IF(官網匯出!AD2108="","",官網匯出!AD2108))</f>
        <v/>
      </c>
      <c r="AL2108" s="1" t="str">
        <f t="shared" si="365"/>
        <v>0</v>
      </c>
      <c r="AM2108" s="1" t="str">
        <f>IF(官網匯出!AG2108="","",官網匯出!AG2108)</f>
        <v/>
      </c>
      <c r="AN2108" s="1" t="str">
        <f>IF(G2108="","",IF(官網匯出!AH2108="","",官網匯出!AH2108))</f>
        <v/>
      </c>
      <c r="AO2108" s="14" t="str">
        <f t="shared" si="366"/>
        <v/>
      </c>
      <c r="AP2108" s="14" t="str">
        <f t="shared" si="367"/>
        <v>1</v>
      </c>
      <c r="AQ2108" s="14" t="str">
        <f t="shared" si="368"/>
        <v>0</v>
      </c>
      <c r="AR2108" s="1" t="str">
        <f t="shared" si="369"/>
        <v/>
      </c>
      <c r="AS2108" s="1" t="str">
        <f t="shared" si="370"/>
        <v/>
      </c>
      <c r="AT2108" s="1" t="str">
        <f t="shared" si="371"/>
        <v/>
      </c>
      <c r="AU2108" s="1" t="str">
        <f t="shared" si="362"/>
        <v/>
      </c>
      <c r="AV2108" s="1" t="e">
        <f>IF(VLOOKUP(G2108,官網匯出!A:AQ,42,FALSE)="","[黃金盾官網]",VLOOKUP(G2108,官網匯出!A:AQ,42,FALSE))</f>
        <v>#N/A</v>
      </c>
      <c r="AW2108" s="1" t="e">
        <f>IF(LEFT(VLOOKUP(G2108,官網匯出!A:AS,43,FALSE),2)="","web",LEFT(VLOOKUP(G2108,官網匯出!A:AS,43,FALSE),2))</f>
        <v>#N/A</v>
      </c>
      <c r="AX2108" s="1" t="str">
        <f t="shared" si="372"/>
        <v>O</v>
      </c>
    </row>
    <row r="2109" spans="1:50">
      <c r="A2109" s="1" t="str">
        <f>IF(G2109="","",VLOOKUP(官網轉換!AW2109,團名!A:B,2,FALSE))</f>
        <v/>
      </c>
      <c r="B2109" s="1" t="str">
        <f>IF(G2109="","",IF(LEFT(VLOOKUP(G2109,官網匯出!A:AQ,43,0),2)="wf",VLOOKUP(VLOOKUP(G2109,官網匯出!A:AQ,43,0),團名!$I$1:$K$12,2,FALSE),"N0071"))</f>
        <v/>
      </c>
      <c r="C2109" s="1" t="str">
        <f>IFERROR(VLOOKUP(官網匯出!D2109,團名!E:G,3,FALSE),"")</f>
        <v/>
      </c>
      <c r="D2109" s="1" t="str">
        <f t="shared" si="363"/>
        <v/>
      </c>
      <c r="E2109" s="1" t="str">
        <f t="shared" si="364"/>
        <v/>
      </c>
      <c r="F2109" s="1" t="str">
        <f>IF(官網匯出!F2109="已付款","","B0012")</f>
        <v>B0012</v>
      </c>
      <c r="G2109" s="1" t="str">
        <f>IF(官網匯出!A2109="","",官網匯出!A2109)</f>
        <v/>
      </c>
      <c r="H2109" s="3" t="str">
        <f>IF(官網匯出!B2109="","",官網匯出!B2109)</f>
        <v/>
      </c>
      <c r="I2109" s="1" t="str">
        <f>IF(官網匯出!C2109="","",官網匯出!C2109)</f>
        <v/>
      </c>
      <c r="J2109" s="1" t="str">
        <f>IF(官網匯出!D2109="","",官網匯出!D2109)</f>
        <v/>
      </c>
      <c r="K2109" s="3" t="str">
        <f>IF(官網匯出!E2109="","",官網匯出!E2109)</f>
        <v/>
      </c>
      <c r="L2109" s="1" t="str">
        <f>IF(官網匯出!F2109="","",官網匯出!F2109)</f>
        <v/>
      </c>
      <c r="M2109" s="1" t="str">
        <f>IF(官網匯出!G2109="","",官網匯出!G2109)</f>
        <v/>
      </c>
      <c r="N2109" s="1" t="str">
        <f>IF(官網匯出!H2109="","",官網匯出!H2109)</f>
        <v/>
      </c>
      <c r="P2109" s="1" t="str">
        <f>IF(官網匯出!J2109="","",RIGHT(官網匯出!J2109,LEN(官網匯出!J2109)-2))</f>
        <v/>
      </c>
      <c r="Q2109" s="1" t="str">
        <f>IF(官網匯出!K2109="","",官網匯出!K2109)</f>
        <v/>
      </c>
      <c r="R2109" s="1" t="str">
        <f>IF(官網匯出!L2109="","",官網匯出!L2109)</f>
        <v/>
      </c>
      <c r="S2109" s="1" t="str">
        <f>IF(官網匯出!M2109="","",官網匯出!M2109)</f>
        <v/>
      </c>
      <c r="T2109" s="1" t="str">
        <f>IF(官網匯出!N2109="","",官網匯出!N2109)</f>
        <v/>
      </c>
      <c r="U2109" s="1" t="str">
        <f>IF(官網匯出!O2109="","",官網匯出!O2109)</f>
        <v/>
      </c>
      <c r="V2109" s="1" t="str">
        <f>IF(官網匯出!P2109="",IF(G2109="","",0),官網匯出!P2109)</f>
        <v/>
      </c>
      <c r="W2109" s="1" t="str">
        <f>IF(官網匯出!Q2109="",IF(G2109="","",0),官網匯出!Q2109)</f>
        <v/>
      </c>
      <c r="X2109" s="1" t="str">
        <f>IF(官網匯出!R2109="","",官網匯出!R2109)</f>
        <v/>
      </c>
      <c r="Y2109" s="1" t="str">
        <f>IF(官網匯出!S2109="","",官網匯出!S2109)</f>
        <v/>
      </c>
      <c r="Z2109" s="1" t="str">
        <f>IF(G2109="","",官網匯出!T2109)</f>
        <v/>
      </c>
      <c r="AA2109" s="1" t="str">
        <f>IF(G2109="","",官網匯出!AK2109)</f>
        <v/>
      </c>
      <c r="AB2109" s="1" t="str">
        <f>IF(G2109="","",IF(官網匯出!V2109="","",官網匯出!V2109))</f>
        <v/>
      </c>
      <c r="AJ2109" s="1" t="str">
        <f>IF(G2109="","",IF(官網匯出!AE2109="","",官網匯出!AE2109))</f>
        <v/>
      </c>
      <c r="AK2109" s="1" t="str">
        <f>IF(G2109="","",IF(官網匯出!AD2109="","",官網匯出!AD2109))</f>
        <v/>
      </c>
      <c r="AL2109" s="1" t="str">
        <f t="shared" si="365"/>
        <v>0</v>
      </c>
      <c r="AM2109" s="1" t="str">
        <f>IF(官網匯出!AG2109="","",官網匯出!AG2109)</f>
        <v/>
      </c>
      <c r="AN2109" s="1" t="str">
        <f>IF(G2109="","",IF(官網匯出!AH2109="","",官網匯出!AH2109))</f>
        <v/>
      </c>
      <c r="AO2109" s="14" t="str">
        <f t="shared" si="366"/>
        <v/>
      </c>
      <c r="AP2109" s="14" t="str">
        <f t="shared" si="367"/>
        <v>1</v>
      </c>
      <c r="AQ2109" s="14" t="str">
        <f t="shared" si="368"/>
        <v>0</v>
      </c>
      <c r="AR2109" s="1" t="str">
        <f t="shared" si="369"/>
        <v/>
      </c>
      <c r="AS2109" s="1" t="str">
        <f t="shared" si="370"/>
        <v/>
      </c>
      <c r="AT2109" s="1" t="str">
        <f t="shared" si="371"/>
        <v/>
      </c>
      <c r="AU2109" s="1" t="str">
        <f t="shared" si="362"/>
        <v/>
      </c>
      <c r="AV2109" s="1" t="e">
        <f>IF(VLOOKUP(G2109,官網匯出!A:AQ,42,FALSE)="","[黃金盾官網]",VLOOKUP(G2109,官網匯出!A:AQ,42,FALSE))</f>
        <v>#N/A</v>
      </c>
      <c r="AW2109" s="1" t="e">
        <f>IF(LEFT(VLOOKUP(G2109,官網匯出!A:AS,43,FALSE),2)="","web",LEFT(VLOOKUP(G2109,官網匯出!A:AS,43,FALSE),2))</f>
        <v>#N/A</v>
      </c>
      <c r="AX2109" s="1" t="str">
        <f t="shared" si="372"/>
        <v>O</v>
      </c>
    </row>
    <row r="2110" spans="1:50">
      <c r="A2110" s="1" t="str">
        <f>IF(G2110="","",VLOOKUP(官網轉換!AW2110,團名!A:B,2,FALSE))</f>
        <v/>
      </c>
      <c r="B2110" s="1" t="str">
        <f>IF(G2110="","",IF(LEFT(VLOOKUP(G2110,官網匯出!A:AQ,43,0),2)="wf",VLOOKUP(VLOOKUP(G2110,官網匯出!A:AQ,43,0),團名!$I$1:$K$12,2,FALSE),"N0071"))</f>
        <v/>
      </c>
      <c r="C2110" s="1" t="str">
        <f>IFERROR(VLOOKUP(官網匯出!D2110,團名!E:G,3,FALSE),"")</f>
        <v/>
      </c>
      <c r="D2110" s="1" t="str">
        <f t="shared" si="363"/>
        <v/>
      </c>
      <c r="E2110" s="1" t="str">
        <f t="shared" si="364"/>
        <v/>
      </c>
      <c r="F2110" s="1" t="str">
        <f>IF(官網匯出!F2110="已付款","","B0012")</f>
        <v>B0012</v>
      </c>
      <c r="G2110" s="1" t="str">
        <f>IF(官網匯出!A2110="","",官網匯出!A2110)</f>
        <v/>
      </c>
      <c r="H2110" s="3" t="str">
        <f>IF(官網匯出!B2110="","",官網匯出!B2110)</f>
        <v/>
      </c>
      <c r="I2110" s="1" t="str">
        <f>IF(官網匯出!C2110="","",官網匯出!C2110)</f>
        <v/>
      </c>
      <c r="J2110" s="1" t="str">
        <f>IF(官網匯出!D2110="","",官網匯出!D2110)</f>
        <v/>
      </c>
      <c r="K2110" s="3" t="str">
        <f>IF(官網匯出!E2110="","",官網匯出!E2110)</f>
        <v/>
      </c>
      <c r="L2110" s="1" t="str">
        <f>IF(官網匯出!F2110="","",官網匯出!F2110)</f>
        <v/>
      </c>
      <c r="M2110" s="1" t="str">
        <f>IF(官網匯出!G2110="","",官網匯出!G2110)</f>
        <v/>
      </c>
      <c r="N2110" s="1" t="str">
        <f>IF(官網匯出!H2110="","",官網匯出!H2110)</f>
        <v/>
      </c>
      <c r="P2110" s="1" t="str">
        <f>IF(官網匯出!J2110="","",RIGHT(官網匯出!J2110,LEN(官網匯出!J2110)-2))</f>
        <v/>
      </c>
      <c r="Q2110" s="1" t="str">
        <f>IF(官網匯出!K2110="","",官網匯出!K2110)</f>
        <v/>
      </c>
      <c r="R2110" s="1" t="str">
        <f>IF(官網匯出!L2110="","",官網匯出!L2110)</f>
        <v/>
      </c>
      <c r="S2110" s="1" t="str">
        <f>IF(官網匯出!M2110="","",官網匯出!M2110)</f>
        <v/>
      </c>
      <c r="T2110" s="1" t="str">
        <f>IF(官網匯出!N2110="","",官網匯出!N2110)</f>
        <v/>
      </c>
      <c r="U2110" s="1" t="str">
        <f>IF(官網匯出!O2110="","",官網匯出!O2110)</f>
        <v/>
      </c>
      <c r="V2110" s="1" t="str">
        <f>IF(官網匯出!P2110="",IF(G2110="","",0),官網匯出!P2110)</f>
        <v/>
      </c>
      <c r="W2110" s="1" t="str">
        <f>IF(官網匯出!Q2110="",IF(G2110="","",0),官網匯出!Q2110)</f>
        <v/>
      </c>
      <c r="X2110" s="1" t="str">
        <f>IF(官網匯出!R2110="","",官網匯出!R2110)</f>
        <v/>
      </c>
      <c r="Y2110" s="1" t="str">
        <f>IF(官網匯出!S2110="","",官網匯出!S2110)</f>
        <v/>
      </c>
      <c r="Z2110" s="1" t="str">
        <f>IF(G2110="","",官網匯出!T2110)</f>
        <v/>
      </c>
      <c r="AA2110" s="1" t="str">
        <f>IF(G2110="","",官網匯出!AK2110)</f>
        <v/>
      </c>
      <c r="AB2110" s="1" t="str">
        <f>IF(G2110="","",IF(官網匯出!V2110="","",官網匯出!V2110))</f>
        <v/>
      </c>
      <c r="AJ2110" s="1" t="str">
        <f>IF(G2110="","",IF(官網匯出!AE2110="","",官網匯出!AE2110))</f>
        <v/>
      </c>
      <c r="AK2110" s="1" t="str">
        <f>IF(G2110="","",IF(官網匯出!AD2110="","",官網匯出!AD2110))</f>
        <v/>
      </c>
      <c r="AL2110" s="1" t="str">
        <f t="shared" si="365"/>
        <v>0</v>
      </c>
      <c r="AM2110" s="1" t="str">
        <f>IF(官網匯出!AG2110="","",官網匯出!AG2110)</f>
        <v/>
      </c>
      <c r="AN2110" s="1" t="str">
        <f>IF(G2110="","",IF(官網匯出!AH2110="","",官網匯出!AH2110))</f>
        <v/>
      </c>
      <c r="AO2110" s="14" t="str">
        <f t="shared" si="366"/>
        <v/>
      </c>
      <c r="AP2110" s="14" t="str">
        <f t="shared" si="367"/>
        <v>1</v>
      </c>
      <c r="AQ2110" s="14" t="str">
        <f t="shared" si="368"/>
        <v>0</v>
      </c>
      <c r="AR2110" s="1" t="str">
        <f t="shared" si="369"/>
        <v/>
      </c>
      <c r="AS2110" s="1" t="str">
        <f t="shared" si="370"/>
        <v/>
      </c>
      <c r="AT2110" s="1" t="str">
        <f t="shared" si="371"/>
        <v/>
      </c>
      <c r="AU2110" s="1" t="str">
        <f t="shared" si="362"/>
        <v/>
      </c>
      <c r="AV2110" s="1" t="e">
        <f>IF(VLOOKUP(G2110,官網匯出!A:AQ,42,FALSE)="","[黃金盾官網]",VLOOKUP(G2110,官網匯出!A:AQ,42,FALSE))</f>
        <v>#N/A</v>
      </c>
      <c r="AW2110" s="1" t="e">
        <f>IF(LEFT(VLOOKUP(G2110,官網匯出!A:AS,43,FALSE),2)="","web",LEFT(VLOOKUP(G2110,官網匯出!A:AS,43,FALSE),2))</f>
        <v>#N/A</v>
      </c>
      <c r="AX2110" s="1" t="str">
        <f t="shared" si="372"/>
        <v>O</v>
      </c>
    </row>
    <row r="2111" spans="1:50">
      <c r="A2111" s="1" t="str">
        <f>IF(G2111="","",VLOOKUP(官網轉換!AW2111,團名!A:B,2,FALSE))</f>
        <v/>
      </c>
      <c r="B2111" s="1" t="str">
        <f>IF(G2111="","",IF(LEFT(VLOOKUP(G2111,官網匯出!A:AQ,43,0),2)="wf",VLOOKUP(VLOOKUP(G2111,官網匯出!A:AQ,43,0),團名!$I$1:$K$12,2,FALSE),"N0071"))</f>
        <v/>
      </c>
      <c r="C2111" s="1" t="str">
        <f>IFERROR(VLOOKUP(官網匯出!D2111,團名!E:G,3,FALSE),"")</f>
        <v/>
      </c>
      <c r="D2111" s="1" t="str">
        <f t="shared" si="363"/>
        <v/>
      </c>
      <c r="E2111" s="1" t="str">
        <f t="shared" si="364"/>
        <v/>
      </c>
      <c r="F2111" s="1" t="str">
        <f>IF(官網匯出!F2111="已付款","","B0012")</f>
        <v>B0012</v>
      </c>
      <c r="G2111" s="1" t="str">
        <f>IF(官網匯出!A2111="","",官網匯出!A2111)</f>
        <v/>
      </c>
      <c r="H2111" s="3" t="str">
        <f>IF(官網匯出!B2111="","",官網匯出!B2111)</f>
        <v/>
      </c>
      <c r="I2111" s="1" t="str">
        <f>IF(官網匯出!C2111="","",官網匯出!C2111)</f>
        <v/>
      </c>
      <c r="J2111" s="1" t="str">
        <f>IF(官網匯出!D2111="","",官網匯出!D2111)</f>
        <v/>
      </c>
      <c r="K2111" s="3" t="str">
        <f>IF(官網匯出!E2111="","",官網匯出!E2111)</f>
        <v/>
      </c>
      <c r="L2111" s="1" t="str">
        <f>IF(官網匯出!F2111="","",官網匯出!F2111)</f>
        <v/>
      </c>
      <c r="M2111" s="1" t="str">
        <f>IF(官網匯出!G2111="","",官網匯出!G2111)</f>
        <v/>
      </c>
      <c r="N2111" s="1" t="str">
        <f>IF(官網匯出!H2111="","",官網匯出!H2111)</f>
        <v/>
      </c>
      <c r="P2111" s="1" t="str">
        <f>IF(官網匯出!J2111="","",RIGHT(官網匯出!J2111,LEN(官網匯出!J2111)-2))</f>
        <v/>
      </c>
      <c r="Q2111" s="1" t="str">
        <f>IF(官網匯出!K2111="","",官網匯出!K2111)</f>
        <v/>
      </c>
      <c r="R2111" s="1" t="str">
        <f>IF(官網匯出!L2111="","",官網匯出!L2111)</f>
        <v/>
      </c>
      <c r="S2111" s="1" t="str">
        <f>IF(官網匯出!M2111="","",官網匯出!M2111)</f>
        <v/>
      </c>
      <c r="T2111" s="1" t="str">
        <f>IF(官網匯出!N2111="","",官網匯出!N2111)</f>
        <v/>
      </c>
      <c r="U2111" s="1" t="str">
        <f>IF(官網匯出!O2111="","",官網匯出!O2111)</f>
        <v/>
      </c>
      <c r="V2111" s="1" t="str">
        <f>IF(官網匯出!P2111="",IF(G2111="","",0),官網匯出!P2111)</f>
        <v/>
      </c>
      <c r="W2111" s="1" t="str">
        <f>IF(官網匯出!Q2111="",IF(G2111="","",0),官網匯出!Q2111)</f>
        <v/>
      </c>
      <c r="X2111" s="1" t="str">
        <f>IF(官網匯出!R2111="","",官網匯出!R2111)</f>
        <v/>
      </c>
      <c r="Y2111" s="1" t="str">
        <f>IF(官網匯出!S2111="","",官網匯出!S2111)</f>
        <v/>
      </c>
      <c r="Z2111" s="1" t="str">
        <f>IF(G2111="","",官網匯出!T2111)</f>
        <v/>
      </c>
      <c r="AA2111" s="1" t="str">
        <f>IF(G2111="","",官網匯出!AK2111)</f>
        <v/>
      </c>
      <c r="AB2111" s="1" t="str">
        <f>IF(G2111="","",IF(官網匯出!V2111="","",官網匯出!V2111))</f>
        <v/>
      </c>
      <c r="AJ2111" s="1" t="str">
        <f>IF(G2111="","",IF(官網匯出!AE2111="","",官網匯出!AE2111))</f>
        <v/>
      </c>
      <c r="AK2111" s="1" t="str">
        <f>IF(G2111="","",IF(官網匯出!AD2111="","",官網匯出!AD2111))</f>
        <v/>
      </c>
      <c r="AL2111" s="1" t="str">
        <f t="shared" si="365"/>
        <v>0</v>
      </c>
      <c r="AM2111" s="1" t="str">
        <f>IF(官網匯出!AG2111="","",官網匯出!AG2111)</f>
        <v/>
      </c>
      <c r="AN2111" s="1" t="str">
        <f>IF(G2111="","",IF(官網匯出!AH2111="","",官網匯出!AH2111))</f>
        <v/>
      </c>
      <c r="AO2111" s="14" t="str">
        <f t="shared" si="366"/>
        <v/>
      </c>
      <c r="AP2111" s="14" t="str">
        <f t="shared" si="367"/>
        <v>1</v>
      </c>
      <c r="AQ2111" s="14" t="str">
        <f t="shared" si="368"/>
        <v>0</v>
      </c>
      <c r="AR2111" s="1" t="str">
        <f t="shared" si="369"/>
        <v/>
      </c>
      <c r="AS2111" s="1" t="str">
        <f t="shared" si="370"/>
        <v/>
      </c>
      <c r="AT2111" s="1" t="str">
        <f t="shared" si="371"/>
        <v/>
      </c>
      <c r="AU2111" s="1" t="str">
        <f t="shared" si="362"/>
        <v/>
      </c>
      <c r="AV2111" s="1" t="e">
        <f>IF(VLOOKUP(G2111,官網匯出!A:AQ,42,FALSE)="","[黃金盾官網]",VLOOKUP(G2111,官網匯出!A:AQ,42,FALSE))</f>
        <v>#N/A</v>
      </c>
      <c r="AW2111" s="1" t="e">
        <f>IF(LEFT(VLOOKUP(G2111,官網匯出!A:AS,43,FALSE),2)="","web",LEFT(VLOOKUP(G2111,官網匯出!A:AS,43,FALSE),2))</f>
        <v>#N/A</v>
      </c>
      <c r="AX2111" s="1" t="str">
        <f t="shared" si="372"/>
        <v>O</v>
      </c>
    </row>
    <row r="2112" spans="1:50">
      <c r="A2112" s="1" t="str">
        <f>IF(G2112="","",VLOOKUP(官網轉換!AW2112,團名!A:B,2,FALSE))</f>
        <v/>
      </c>
      <c r="B2112" s="1" t="str">
        <f>IF(G2112="","",IF(LEFT(VLOOKUP(G2112,官網匯出!A:AQ,43,0),2)="wf",VLOOKUP(VLOOKUP(G2112,官網匯出!A:AQ,43,0),團名!$I$1:$K$12,2,FALSE),"N0071"))</f>
        <v/>
      </c>
      <c r="C2112" s="1" t="str">
        <f>IFERROR(VLOOKUP(官網匯出!D2112,團名!E:G,3,FALSE),"")</f>
        <v/>
      </c>
      <c r="D2112" s="1" t="str">
        <f t="shared" si="363"/>
        <v/>
      </c>
      <c r="E2112" s="1" t="str">
        <f t="shared" si="364"/>
        <v/>
      </c>
      <c r="F2112" s="1" t="str">
        <f>IF(官網匯出!F2112="已付款","","B0012")</f>
        <v>B0012</v>
      </c>
      <c r="G2112" s="1" t="str">
        <f>IF(官網匯出!A2112="","",官網匯出!A2112)</f>
        <v/>
      </c>
      <c r="H2112" s="3" t="str">
        <f>IF(官網匯出!B2112="","",官網匯出!B2112)</f>
        <v/>
      </c>
      <c r="I2112" s="1" t="str">
        <f>IF(官網匯出!C2112="","",官網匯出!C2112)</f>
        <v/>
      </c>
      <c r="J2112" s="1" t="str">
        <f>IF(官網匯出!D2112="","",官網匯出!D2112)</f>
        <v/>
      </c>
      <c r="K2112" s="3" t="str">
        <f>IF(官網匯出!E2112="","",官網匯出!E2112)</f>
        <v/>
      </c>
      <c r="L2112" s="1" t="str">
        <f>IF(官網匯出!F2112="","",官網匯出!F2112)</f>
        <v/>
      </c>
      <c r="M2112" s="1" t="str">
        <f>IF(官網匯出!G2112="","",官網匯出!G2112)</f>
        <v/>
      </c>
      <c r="N2112" s="1" t="str">
        <f>IF(官網匯出!H2112="","",官網匯出!H2112)</f>
        <v/>
      </c>
      <c r="P2112" s="1" t="str">
        <f>IF(官網匯出!J2112="","",RIGHT(官網匯出!J2112,LEN(官網匯出!J2112)-2))</f>
        <v/>
      </c>
      <c r="Q2112" s="1" t="str">
        <f>IF(官網匯出!K2112="","",官網匯出!K2112)</f>
        <v/>
      </c>
      <c r="R2112" s="1" t="str">
        <f>IF(官網匯出!L2112="","",官網匯出!L2112)</f>
        <v/>
      </c>
      <c r="S2112" s="1" t="str">
        <f>IF(官網匯出!M2112="","",官網匯出!M2112)</f>
        <v/>
      </c>
      <c r="T2112" s="1" t="str">
        <f>IF(官網匯出!N2112="","",官網匯出!N2112)</f>
        <v/>
      </c>
      <c r="U2112" s="1" t="str">
        <f>IF(官網匯出!O2112="","",官網匯出!O2112)</f>
        <v/>
      </c>
      <c r="V2112" s="1" t="str">
        <f>IF(官網匯出!P2112="",IF(G2112="","",0),官網匯出!P2112)</f>
        <v/>
      </c>
      <c r="W2112" s="1" t="str">
        <f>IF(官網匯出!Q2112="",IF(G2112="","",0),官網匯出!Q2112)</f>
        <v/>
      </c>
      <c r="X2112" s="1" t="str">
        <f>IF(官網匯出!R2112="","",官網匯出!R2112)</f>
        <v/>
      </c>
      <c r="Y2112" s="1" t="str">
        <f>IF(官網匯出!S2112="","",官網匯出!S2112)</f>
        <v/>
      </c>
      <c r="Z2112" s="1" t="str">
        <f>IF(G2112="","",官網匯出!T2112)</f>
        <v/>
      </c>
      <c r="AA2112" s="1" t="str">
        <f>IF(G2112="","",官網匯出!AK2112)</f>
        <v/>
      </c>
      <c r="AB2112" s="1" t="str">
        <f>IF(G2112="","",IF(官網匯出!V2112="","",官網匯出!V2112))</f>
        <v/>
      </c>
      <c r="AJ2112" s="1" t="str">
        <f>IF(G2112="","",IF(官網匯出!AE2112="","",官網匯出!AE2112))</f>
        <v/>
      </c>
      <c r="AK2112" s="1" t="str">
        <f>IF(G2112="","",IF(官網匯出!AD2112="","",官網匯出!AD2112))</f>
        <v/>
      </c>
      <c r="AL2112" s="1" t="str">
        <f t="shared" si="365"/>
        <v>0</v>
      </c>
      <c r="AM2112" s="1" t="str">
        <f>IF(官網匯出!AG2112="","",官網匯出!AG2112)</f>
        <v/>
      </c>
      <c r="AN2112" s="1" t="str">
        <f>IF(G2112="","",IF(官網匯出!AH2112="","",官網匯出!AH2112))</f>
        <v/>
      </c>
      <c r="AO2112" s="14" t="str">
        <f t="shared" si="366"/>
        <v/>
      </c>
      <c r="AP2112" s="14" t="str">
        <f t="shared" si="367"/>
        <v>1</v>
      </c>
      <c r="AQ2112" s="14" t="str">
        <f t="shared" si="368"/>
        <v>0</v>
      </c>
      <c r="AR2112" s="1" t="str">
        <f t="shared" si="369"/>
        <v/>
      </c>
      <c r="AS2112" s="1" t="str">
        <f t="shared" si="370"/>
        <v/>
      </c>
      <c r="AT2112" s="1" t="str">
        <f t="shared" si="371"/>
        <v/>
      </c>
      <c r="AU2112" s="1" t="str">
        <f t="shared" si="362"/>
        <v/>
      </c>
      <c r="AV2112" s="1" t="e">
        <f>IF(VLOOKUP(G2112,官網匯出!A:AQ,42,FALSE)="","[黃金盾官網]",VLOOKUP(G2112,官網匯出!A:AQ,42,FALSE))</f>
        <v>#N/A</v>
      </c>
      <c r="AW2112" s="1" t="e">
        <f>IF(LEFT(VLOOKUP(G2112,官網匯出!A:AS,43,FALSE),2)="","web",LEFT(VLOOKUP(G2112,官網匯出!A:AS,43,FALSE),2))</f>
        <v>#N/A</v>
      </c>
      <c r="AX2112" s="1" t="str">
        <f t="shared" si="372"/>
        <v>O</v>
      </c>
    </row>
    <row r="2113" spans="1:50">
      <c r="A2113" s="1" t="str">
        <f>IF(G2113="","",VLOOKUP(官網轉換!AW2113,團名!A:B,2,FALSE))</f>
        <v/>
      </c>
      <c r="B2113" s="1" t="str">
        <f>IF(G2113="","",IF(LEFT(VLOOKUP(G2113,官網匯出!A:AQ,43,0),2)="wf",VLOOKUP(VLOOKUP(G2113,官網匯出!A:AQ,43,0),團名!$I$1:$K$12,2,FALSE),"N0071"))</f>
        <v/>
      </c>
      <c r="C2113" s="1" t="str">
        <f>IFERROR(VLOOKUP(官網匯出!D2113,團名!E:G,3,FALSE),"")</f>
        <v/>
      </c>
      <c r="D2113" s="1" t="str">
        <f t="shared" si="363"/>
        <v/>
      </c>
      <c r="E2113" s="1" t="str">
        <f t="shared" si="364"/>
        <v/>
      </c>
      <c r="F2113" s="1" t="str">
        <f>IF(官網匯出!F2113="已付款","","B0012")</f>
        <v>B0012</v>
      </c>
      <c r="G2113" s="1" t="str">
        <f>IF(官網匯出!A2113="","",官網匯出!A2113)</f>
        <v/>
      </c>
      <c r="H2113" s="3" t="str">
        <f>IF(官網匯出!B2113="","",官網匯出!B2113)</f>
        <v/>
      </c>
      <c r="I2113" s="1" t="str">
        <f>IF(官網匯出!C2113="","",官網匯出!C2113)</f>
        <v/>
      </c>
      <c r="J2113" s="1" t="str">
        <f>IF(官網匯出!D2113="","",官網匯出!D2113)</f>
        <v/>
      </c>
      <c r="K2113" s="3" t="str">
        <f>IF(官網匯出!E2113="","",官網匯出!E2113)</f>
        <v/>
      </c>
      <c r="L2113" s="1" t="str">
        <f>IF(官網匯出!F2113="","",官網匯出!F2113)</f>
        <v/>
      </c>
      <c r="M2113" s="1" t="str">
        <f>IF(官網匯出!G2113="","",官網匯出!G2113)</f>
        <v/>
      </c>
      <c r="N2113" s="1" t="str">
        <f>IF(官網匯出!H2113="","",官網匯出!H2113)</f>
        <v/>
      </c>
      <c r="P2113" s="1" t="str">
        <f>IF(官網匯出!J2113="","",RIGHT(官網匯出!J2113,LEN(官網匯出!J2113)-2))</f>
        <v/>
      </c>
      <c r="Q2113" s="1" t="str">
        <f>IF(官網匯出!K2113="","",官網匯出!K2113)</f>
        <v/>
      </c>
      <c r="R2113" s="1" t="str">
        <f>IF(官網匯出!L2113="","",官網匯出!L2113)</f>
        <v/>
      </c>
      <c r="S2113" s="1" t="str">
        <f>IF(官網匯出!M2113="","",官網匯出!M2113)</f>
        <v/>
      </c>
      <c r="T2113" s="1" t="str">
        <f>IF(官網匯出!N2113="","",官網匯出!N2113)</f>
        <v/>
      </c>
      <c r="U2113" s="1" t="str">
        <f>IF(官網匯出!O2113="","",官網匯出!O2113)</f>
        <v/>
      </c>
      <c r="V2113" s="1" t="str">
        <f>IF(官網匯出!P2113="",IF(G2113="","",0),官網匯出!P2113)</f>
        <v/>
      </c>
      <c r="W2113" s="1" t="str">
        <f>IF(官網匯出!Q2113="",IF(G2113="","",0),官網匯出!Q2113)</f>
        <v/>
      </c>
      <c r="X2113" s="1" t="str">
        <f>IF(官網匯出!R2113="","",官網匯出!R2113)</f>
        <v/>
      </c>
      <c r="Y2113" s="1" t="str">
        <f>IF(官網匯出!S2113="","",官網匯出!S2113)</f>
        <v/>
      </c>
      <c r="Z2113" s="1" t="str">
        <f>IF(G2113="","",官網匯出!T2113)</f>
        <v/>
      </c>
      <c r="AA2113" s="1" t="str">
        <f>IF(G2113="","",官網匯出!AK2113)</f>
        <v/>
      </c>
      <c r="AB2113" s="1" t="str">
        <f>IF(G2113="","",IF(官網匯出!V2113="","",官網匯出!V2113))</f>
        <v/>
      </c>
      <c r="AJ2113" s="1" t="str">
        <f>IF(G2113="","",IF(官網匯出!AE2113="","",官網匯出!AE2113))</f>
        <v/>
      </c>
      <c r="AK2113" s="1" t="str">
        <f>IF(G2113="","",IF(官網匯出!AD2113="","",官網匯出!AD2113))</f>
        <v/>
      </c>
      <c r="AL2113" s="1" t="str">
        <f t="shared" si="365"/>
        <v>0</v>
      </c>
      <c r="AM2113" s="1" t="str">
        <f>IF(官網匯出!AG2113="","",官網匯出!AG2113)</f>
        <v/>
      </c>
      <c r="AN2113" s="1" t="str">
        <f>IF(G2113="","",IF(官網匯出!AH2113="","",官網匯出!AH2113))</f>
        <v/>
      </c>
      <c r="AO2113" s="14" t="str">
        <f t="shared" si="366"/>
        <v/>
      </c>
      <c r="AP2113" s="14" t="str">
        <f t="shared" si="367"/>
        <v>1</v>
      </c>
      <c r="AQ2113" s="14" t="str">
        <f t="shared" si="368"/>
        <v>0</v>
      </c>
      <c r="AR2113" s="1" t="str">
        <f t="shared" si="369"/>
        <v/>
      </c>
      <c r="AS2113" s="1" t="str">
        <f t="shared" si="370"/>
        <v/>
      </c>
      <c r="AT2113" s="1" t="str">
        <f t="shared" si="371"/>
        <v/>
      </c>
      <c r="AU2113" s="1" t="str">
        <f t="shared" si="362"/>
        <v/>
      </c>
      <c r="AV2113" s="1" t="e">
        <f>IF(VLOOKUP(G2113,官網匯出!A:AQ,42,FALSE)="","[黃金盾官網]",VLOOKUP(G2113,官網匯出!A:AQ,42,FALSE))</f>
        <v>#N/A</v>
      </c>
      <c r="AW2113" s="1" t="e">
        <f>IF(LEFT(VLOOKUP(G2113,官網匯出!A:AS,43,FALSE),2)="","web",LEFT(VLOOKUP(G2113,官網匯出!A:AS,43,FALSE),2))</f>
        <v>#N/A</v>
      </c>
      <c r="AX2113" s="1" t="str">
        <f t="shared" si="372"/>
        <v>O</v>
      </c>
    </row>
    <row r="2114" spans="1:50">
      <c r="A2114" s="1" t="str">
        <f>IF(G2114="","",VLOOKUP(官網轉換!AW2114,團名!A:B,2,FALSE))</f>
        <v/>
      </c>
      <c r="B2114" s="1" t="str">
        <f>IF(G2114="","",IF(LEFT(VLOOKUP(G2114,官網匯出!A:AQ,43,0),2)="wf",VLOOKUP(VLOOKUP(G2114,官網匯出!A:AQ,43,0),團名!$I$1:$K$12,2,FALSE),"N0071"))</f>
        <v/>
      </c>
      <c r="C2114" s="1" t="str">
        <f>IFERROR(VLOOKUP(官網匯出!D2114,團名!E:G,3,FALSE),"")</f>
        <v/>
      </c>
      <c r="D2114" s="1" t="str">
        <f t="shared" si="363"/>
        <v/>
      </c>
      <c r="E2114" s="1" t="str">
        <f t="shared" si="364"/>
        <v/>
      </c>
      <c r="F2114" s="1" t="str">
        <f>IF(官網匯出!F2114="已付款","","B0012")</f>
        <v>B0012</v>
      </c>
      <c r="G2114" s="1" t="str">
        <f>IF(官網匯出!A2114="","",官網匯出!A2114)</f>
        <v/>
      </c>
      <c r="H2114" s="3" t="str">
        <f>IF(官網匯出!B2114="","",官網匯出!B2114)</f>
        <v/>
      </c>
      <c r="I2114" s="1" t="str">
        <f>IF(官網匯出!C2114="","",官網匯出!C2114)</f>
        <v/>
      </c>
      <c r="J2114" s="1" t="str">
        <f>IF(官網匯出!D2114="","",官網匯出!D2114)</f>
        <v/>
      </c>
      <c r="K2114" s="3" t="str">
        <f>IF(官網匯出!E2114="","",官網匯出!E2114)</f>
        <v/>
      </c>
      <c r="L2114" s="1" t="str">
        <f>IF(官網匯出!F2114="","",官網匯出!F2114)</f>
        <v/>
      </c>
      <c r="M2114" s="1" t="str">
        <f>IF(官網匯出!G2114="","",官網匯出!G2114)</f>
        <v/>
      </c>
      <c r="N2114" s="1" t="str">
        <f>IF(官網匯出!H2114="","",官網匯出!H2114)</f>
        <v/>
      </c>
      <c r="P2114" s="1" t="str">
        <f>IF(官網匯出!J2114="","",RIGHT(官網匯出!J2114,LEN(官網匯出!J2114)-2))</f>
        <v/>
      </c>
      <c r="Q2114" s="1" t="str">
        <f>IF(官網匯出!K2114="","",官網匯出!K2114)</f>
        <v/>
      </c>
      <c r="R2114" s="1" t="str">
        <f>IF(官網匯出!L2114="","",官網匯出!L2114)</f>
        <v/>
      </c>
      <c r="S2114" s="1" t="str">
        <f>IF(官網匯出!M2114="","",官網匯出!M2114)</f>
        <v/>
      </c>
      <c r="T2114" s="1" t="str">
        <f>IF(官網匯出!N2114="","",官網匯出!N2114)</f>
        <v/>
      </c>
      <c r="U2114" s="1" t="str">
        <f>IF(官網匯出!O2114="","",官網匯出!O2114)</f>
        <v/>
      </c>
      <c r="V2114" s="1" t="str">
        <f>IF(官網匯出!P2114="",IF(G2114="","",0),官網匯出!P2114)</f>
        <v/>
      </c>
      <c r="W2114" s="1" t="str">
        <f>IF(官網匯出!Q2114="",IF(G2114="","",0),官網匯出!Q2114)</f>
        <v/>
      </c>
      <c r="X2114" s="1" t="str">
        <f>IF(官網匯出!R2114="","",官網匯出!R2114)</f>
        <v/>
      </c>
      <c r="Y2114" s="1" t="str">
        <f>IF(官網匯出!S2114="","",官網匯出!S2114)</f>
        <v/>
      </c>
      <c r="Z2114" s="1" t="str">
        <f>IF(G2114="","",官網匯出!T2114)</f>
        <v/>
      </c>
      <c r="AA2114" s="1" t="str">
        <f>IF(G2114="","",官網匯出!AK2114)</f>
        <v/>
      </c>
      <c r="AB2114" s="1" t="str">
        <f>IF(G2114="","",IF(官網匯出!V2114="","",官網匯出!V2114))</f>
        <v/>
      </c>
      <c r="AJ2114" s="1" t="str">
        <f>IF(G2114="","",IF(官網匯出!AE2114="","",官網匯出!AE2114))</f>
        <v/>
      </c>
      <c r="AK2114" s="1" t="str">
        <f>IF(G2114="","",IF(官網匯出!AD2114="","",官網匯出!AD2114))</f>
        <v/>
      </c>
      <c r="AL2114" s="1" t="str">
        <f t="shared" si="365"/>
        <v>0</v>
      </c>
      <c r="AM2114" s="1" t="str">
        <f>IF(官網匯出!AG2114="","",官網匯出!AG2114)</f>
        <v/>
      </c>
      <c r="AN2114" s="1" t="str">
        <f>IF(G2114="","",IF(官網匯出!AH2114="","",官網匯出!AH2114))</f>
        <v/>
      </c>
      <c r="AO2114" s="14" t="str">
        <f t="shared" si="366"/>
        <v/>
      </c>
      <c r="AP2114" s="14" t="str">
        <f t="shared" si="367"/>
        <v>1</v>
      </c>
      <c r="AQ2114" s="14" t="str">
        <f t="shared" si="368"/>
        <v>0</v>
      </c>
      <c r="AR2114" s="1" t="str">
        <f t="shared" si="369"/>
        <v/>
      </c>
      <c r="AS2114" s="1" t="str">
        <f t="shared" si="370"/>
        <v/>
      </c>
      <c r="AT2114" s="1" t="str">
        <f t="shared" si="371"/>
        <v/>
      </c>
      <c r="AU2114" s="1" t="str">
        <f t="shared" ref="AU2114:AU2177" si="373">IF(G2114="","",AV2114&amp;"      訂單編號："&amp;G2114&amp;"      "&amp;IF(J2114="銀行轉帳(ATM/虛擬代碼繳費)","ATM(藍)",IF(J2114="ATM 虛擬代碼繳費（需持代碼至實體ATM或網路銀行繳費）","ATM"&amp;"　"&amp;AB2114&amp;AJ2114,IF(J2114="虛擬代碼繳費轉帳","ATM(SP)"&amp;"　"&amp;AB2114&amp;AJ2114,IF(J2114="信用卡（shopline payment）","信用卡(SP)",IF(J2114="信用卡","信用卡",IF(J2114="貨到付款","貨到付款　")))&amp;"　"&amp;AB2114&amp;AJ2114)))&amp;IF(L2114="退款中","客戶取消訂單，待退款(ATM)",""))</f>
        <v/>
      </c>
      <c r="AV2114" s="1" t="e">
        <f>IF(VLOOKUP(G2114,官網匯出!A:AQ,42,FALSE)="","[黃金盾官網]",VLOOKUP(G2114,官網匯出!A:AQ,42,FALSE))</f>
        <v>#N/A</v>
      </c>
      <c r="AW2114" s="1" t="e">
        <f>IF(LEFT(VLOOKUP(G2114,官網匯出!A:AS,43,FALSE),2)="","web",LEFT(VLOOKUP(G2114,官網匯出!A:AS,43,FALSE),2))</f>
        <v>#N/A</v>
      </c>
      <c r="AX2114" s="1" t="str">
        <f t="shared" si="372"/>
        <v>O</v>
      </c>
    </row>
    <row r="2115" spans="1:50">
      <c r="A2115" s="1" t="str">
        <f>IF(G2115="","",VLOOKUP(官網轉換!AW2115,團名!A:B,2,FALSE))</f>
        <v/>
      </c>
      <c r="B2115" s="1" t="str">
        <f>IF(G2115="","",IF(LEFT(VLOOKUP(G2115,官網匯出!A:AQ,43,0),2)="wf",VLOOKUP(VLOOKUP(G2115,官網匯出!A:AQ,43,0),團名!$I$1:$K$12,2,FALSE),"N0071"))</f>
        <v/>
      </c>
      <c r="C2115" s="1" t="str">
        <f>IFERROR(VLOOKUP(官網匯出!D2115,團名!E:G,3,FALSE),"")</f>
        <v/>
      </c>
      <c r="D2115" s="1" t="str">
        <f t="shared" ref="D2115:D2178" si="374">IF(G2115="","","NTD")</f>
        <v/>
      </c>
      <c r="E2115" s="1" t="str">
        <f t="shared" ref="E2115:E2178" si="375">IF(G2115="","","含稅")</f>
        <v/>
      </c>
      <c r="F2115" s="1" t="str">
        <f>IF(官網匯出!F2115="已付款","","B0012")</f>
        <v>B0012</v>
      </c>
      <c r="G2115" s="1" t="str">
        <f>IF(官網匯出!A2115="","",官網匯出!A2115)</f>
        <v/>
      </c>
      <c r="H2115" s="3" t="str">
        <f>IF(官網匯出!B2115="","",官網匯出!B2115)</f>
        <v/>
      </c>
      <c r="I2115" s="1" t="str">
        <f>IF(官網匯出!C2115="","",官網匯出!C2115)</f>
        <v/>
      </c>
      <c r="J2115" s="1" t="str">
        <f>IF(官網匯出!D2115="","",官網匯出!D2115)</f>
        <v/>
      </c>
      <c r="K2115" s="3" t="str">
        <f>IF(官網匯出!E2115="","",官網匯出!E2115)</f>
        <v/>
      </c>
      <c r="L2115" s="1" t="str">
        <f>IF(官網匯出!F2115="","",官網匯出!F2115)</f>
        <v/>
      </c>
      <c r="M2115" s="1" t="str">
        <f>IF(官網匯出!G2115="","",官網匯出!G2115)</f>
        <v/>
      </c>
      <c r="N2115" s="1" t="str">
        <f>IF(官網匯出!H2115="","",官網匯出!H2115)</f>
        <v/>
      </c>
      <c r="P2115" s="1" t="str">
        <f>IF(官網匯出!J2115="","",RIGHT(官網匯出!J2115,LEN(官網匯出!J2115)-2))</f>
        <v/>
      </c>
      <c r="Q2115" s="1" t="str">
        <f>IF(官網匯出!K2115="","",官網匯出!K2115)</f>
        <v/>
      </c>
      <c r="R2115" s="1" t="str">
        <f>IF(官網匯出!L2115="","",官網匯出!L2115)</f>
        <v/>
      </c>
      <c r="S2115" s="1" t="str">
        <f>IF(官網匯出!M2115="","",官網匯出!M2115)</f>
        <v/>
      </c>
      <c r="T2115" s="1" t="str">
        <f>IF(官網匯出!N2115="","",官網匯出!N2115)</f>
        <v/>
      </c>
      <c r="U2115" s="1" t="str">
        <f>IF(官網匯出!O2115="","",官網匯出!O2115)</f>
        <v/>
      </c>
      <c r="V2115" s="1" t="str">
        <f>IF(官網匯出!P2115="",IF(G2115="","",0),官網匯出!P2115)</f>
        <v/>
      </c>
      <c r="W2115" s="1" t="str">
        <f>IF(官網匯出!Q2115="",IF(G2115="","",0),官網匯出!Q2115)</f>
        <v/>
      </c>
      <c r="X2115" s="1" t="str">
        <f>IF(官網匯出!R2115="","",官網匯出!R2115)</f>
        <v/>
      </c>
      <c r="Y2115" s="1" t="str">
        <f>IF(官網匯出!S2115="","",官網匯出!S2115)</f>
        <v/>
      </c>
      <c r="Z2115" s="1" t="str">
        <f>IF(G2115="","",官網匯出!T2115)</f>
        <v/>
      </c>
      <c r="AA2115" s="1" t="str">
        <f>IF(G2115="","",官網匯出!AK2115)</f>
        <v/>
      </c>
      <c r="AB2115" s="1" t="str">
        <f>IF(G2115="","",IF(官網匯出!V2115="","",官網匯出!V2115))</f>
        <v/>
      </c>
      <c r="AJ2115" s="1" t="str">
        <f>IF(G2115="","",IF(官網匯出!AE2115="","",官網匯出!AE2115))</f>
        <v/>
      </c>
      <c r="AK2115" s="1" t="str">
        <f>IF(G2115="","",IF(官網匯出!AD2115="","",官網匯出!AD2115))</f>
        <v/>
      </c>
      <c r="AL2115" s="1" t="str">
        <f t="shared" ref="AL2115:AL2178" si="376">IF(AM2115="","0","1")</f>
        <v>0</v>
      </c>
      <c r="AM2115" s="1" t="str">
        <f>IF(官網匯出!AG2115="","",官網匯出!AG2115)</f>
        <v/>
      </c>
      <c r="AN2115" s="1" t="str">
        <f>IF(G2115="","",IF(官網匯出!AH2115="","",官網匯出!AH2115))</f>
        <v/>
      </c>
      <c r="AO2115" s="14" t="str">
        <f t="shared" ref="AO2115:AO2178" si="377">IF(AN2115="","","3J0002")</f>
        <v/>
      </c>
      <c r="AP2115" s="14" t="str">
        <f t="shared" ref="AP2115:AP2178" si="378">IF(AO2115="","1","0")</f>
        <v>1</v>
      </c>
      <c r="AQ2115" s="14" t="str">
        <f t="shared" ref="AQ2115:AQ2178" si="379">IF(AN2115="","0","1")</f>
        <v>0</v>
      </c>
      <c r="AR2115" s="1" t="str">
        <f t="shared" ref="AR2115:AR2178" si="380">IFERROR((T2115*U2115)-V2115-Z2115+W2115-AA2115,"")</f>
        <v/>
      </c>
      <c r="AS2115" s="1" t="str">
        <f t="shared" ref="AS2115:AS2178" si="381">IF(J2115="貨到付款",IF(Y2115="",0,Y2115),IF(G2115="","",0))</f>
        <v/>
      </c>
      <c r="AT2115" s="1" t="str">
        <f t="shared" ref="AT2115:AT2178" si="382">IF(G2115="","",IF(V2115&gt;0,"已扣抵"&amp;V2115&amp;"元"&amp;"購物金 ","")&amp;IF(Z2115&gt;0,"已扣抵"&amp;Z2115&amp;"元"&amp;"優惠折扣 ","")&amp;IF(W2115&gt;0,"含運費"&amp;W2115&amp;"元 ","")&amp;IF(AA2115&gt;0,"含附加費"&amp;AA2115&amp;"元 ",""))</f>
        <v/>
      </c>
      <c r="AU2115" s="1" t="str">
        <f t="shared" si="373"/>
        <v/>
      </c>
      <c r="AV2115" s="1" t="e">
        <f>IF(VLOOKUP(G2115,官網匯出!A:AQ,42,FALSE)="","[黃金盾官網]",VLOOKUP(G2115,官網匯出!A:AQ,42,FALSE))</f>
        <v>#N/A</v>
      </c>
      <c r="AW2115" s="1" t="e">
        <f>IF(LEFT(VLOOKUP(G2115,官網匯出!A:AS,43,FALSE),2)="","web",LEFT(VLOOKUP(G2115,官網匯出!A:AS,43,FALSE),2))</f>
        <v>#N/A</v>
      </c>
      <c r="AX2115" s="1" t="str">
        <f t="shared" ref="AX2115:AX2178" si="383">IF(AND(AM2115&lt;&gt;"",AN2115&lt;&gt;""),"X","O")</f>
        <v>O</v>
      </c>
    </row>
    <row r="2116" spans="1:50">
      <c r="A2116" s="1" t="str">
        <f>IF(G2116="","",VLOOKUP(官網轉換!AW2116,團名!A:B,2,FALSE))</f>
        <v/>
      </c>
      <c r="B2116" s="1" t="str">
        <f>IF(G2116="","",IF(LEFT(VLOOKUP(G2116,官網匯出!A:AQ,43,0),2)="wf",VLOOKUP(VLOOKUP(G2116,官網匯出!A:AQ,43,0),團名!$I$1:$K$12,2,FALSE),"N0071"))</f>
        <v/>
      </c>
      <c r="C2116" s="1" t="str">
        <f>IFERROR(VLOOKUP(官網匯出!D2116,團名!E:G,3,FALSE),"")</f>
        <v/>
      </c>
      <c r="D2116" s="1" t="str">
        <f t="shared" si="374"/>
        <v/>
      </c>
      <c r="E2116" s="1" t="str">
        <f t="shared" si="375"/>
        <v/>
      </c>
      <c r="F2116" s="1" t="str">
        <f>IF(官網匯出!F2116="已付款","","B0012")</f>
        <v>B0012</v>
      </c>
      <c r="G2116" s="1" t="str">
        <f>IF(官網匯出!A2116="","",官網匯出!A2116)</f>
        <v/>
      </c>
      <c r="H2116" s="3" t="str">
        <f>IF(官網匯出!B2116="","",官網匯出!B2116)</f>
        <v/>
      </c>
      <c r="I2116" s="1" t="str">
        <f>IF(官網匯出!C2116="","",官網匯出!C2116)</f>
        <v/>
      </c>
      <c r="J2116" s="1" t="str">
        <f>IF(官網匯出!D2116="","",官網匯出!D2116)</f>
        <v/>
      </c>
      <c r="K2116" s="3" t="str">
        <f>IF(官網匯出!E2116="","",官網匯出!E2116)</f>
        <v/>
      </c>
      <c r="L2116" s="1" t="str">
        <f>IF(官網匯出!F2116="","",官網匯出!F2116)</f>
        <v/>
      </c>
      <c r="M2116" s="1" t="str">
        <f>IF(官網匯出!G2116="","",官網匯出!G2116)</f>
        <v/>
      </c>
      <c r="N2116" s="1" t="str">
        <f>IF(官網匯出!H2116="","",官網匯出!H2116)</f>
        <v/>
      </c>
      <c r="P2116" s="1" t="str">
        <f>IF(官網匯出!J2116="","",RIGHT(官網匯出!J2116,LEN(官網匯出!J2116)-2))</f>
        <v/>
      </c>
      <c r="Q2116" s="1" t="str">
        <f>IF(官網匯出!K2116="","",官網匯出!K2116)</f>
        <v/>
      </c>
      <c r="R2116" s="1" t="str">
        <f>IF(官網匯出!L2116="","",官網匯出!L2116)</f>
        <v/>
      </c>
      <c r="S2116" s="1" t="str">
        <f>IF(官網匯出!M2116="","",官網匯出!M2116)</f>
        <v/>
      </c>
      <c r="T2116" s="1" t="str">
        <f>IF(官網匯出!N2116="","",官網匯出!N2116)</f>
        <v/>
      </c>
      <c r="U2116" s="1" t="str">
        <f>IF(官網匯出!O2116="","",官網匯出!O2116)</f>
        <v/>
      </c>
      <c r="V2116" s="1" t="str">
        <f>IF(官網匯出!P2116="",IF(G2116="","",0),官網匯出!P2116)</f>
        <v/>
      </c>
      <c r="W2116" s="1" t="str">
        <f>IF(官網匯出!Q2116="",IF(G2116="","",0),官網匯出!Q2116)</f>
        <v/>
      </c>
      <c r="X2116" s="1" t="str">
        <f>IF(官網匯出!R2116="","",官網匯出!R2116)</f>
        <v/>
      </c>
      <c r="Y2116" s="1" t="str">
        <f>IF(官網匯出!S2116="","",官網匯出!S2116)</f>
        <v/>
      </c>
      <c r="Z2116" s="1" t="str">
        <f>IF(G2116="","",官網匯出!T2116)</f>
        <v/>
      </c>
      <c r="AA2116" s="1" t="str">
        <f>IF(G2116="","",官網匯出!AK2116)</f>
        <v/>
      </c>
      <c r="AB2116" s="1" t="str">
        <f>IF(G2116="","",IF(官網匯出!V2116="","",官網匯出!V2116))</f>
        <v/>
      </c>
      <c r="AJ2116" s="1" t="str">
        <f>IF(G2116="","",IF(官網匯出!AE2116="","",官網匯出!AE2116))</f>
        <v/>
      </c>
      <c r="AK2116" s="1" t="str">
        <f>IF(G2116="","",IF(官網匯出!AD2116="","",官網匯出!AD2116))</f>
        <v/>
      </c>
      <c r="AL2116" s="1" t="str">
        <f t="shared" si="376"/>
        <v>0</v>
      </c>
      <c r="AM2116" s="1" t="str">
        <f>IF(官網匯出!AG2116="","",官網匯出!AG2116)</f>
        <v/>
      </c>
      <c r="AN2116" s="1" t="str">
        <f>IF(G2116="","",IF(官網匯出!AH2116="","",官網匯出!AH2116))</f>
        <v/>
      </c>
      <c r="AO2116" s="14" t="str">
        <f t="shared" si="377"/>
        <v/>
      </c>
      <c r="AP2116" s="14" t="str">
        <f t="shared" si="378"/>
        <v>1</v>
      </c>
      <c r="AQ2116" s="14" t="str">
        <f t="shared" si="379"/>
        <v>0</v>
      </c>
      <c r="AR2116" s="1" t="str">
        <f t="shared" si="380"/>
        <v/>
      </c>
      <c r="AS2116" s="1" t="str">
        <f t="shared" si="381"/>
        <v/>
      </c>
      <c r="AT2116" s="1" t="str">
        <f t="shared" si="382"/>
        <v/>
      </c>
      <c r="AU2116" s="1" t="str">
        <f t="shared" si="373"/>
        <v/>
      </c>
      <c r="AV2116" s="1" t="e">
        <f>IF(VLOOKUP(G2116,官網匯出!A:AQ,42,FALSE)="","[黃金盾官網]",VLOOKUP(G2116,官網匯出!A:AQ,42,FALSE))</f>
        <v>#N/A</v>
      </c>
      <c r="AW2116" s="1" t="e">
        <f>IF(LEFT(VLOOKUP(G2116,官網匯出!A:AS,43,FALSE),2)="","web",LEFT(VLOOKUP(G2116,官網匯出!A:AS,43,FALSE),2))</f>
        <v>#N/A</v>
      </c>
      <c r="AX2116" s="1" t="str">
        <f t="shared" si="383"/>
        <v>O</v>
      </c>
    </row>
    <row r="2117" spans="1:50">
      <c r="A2117" s="1" t="str">
        <f>IF(G2117="","",VLOOKUP(官網轉換!AW2117,團名!A:B,2,FALSE))</f>
        <v/>
      </c>
      <c r="B2117" s="1" t="str">
        <f>IF(G2117="","",IF(LEFT(VLOOKUP(G2117,官網匯出!A:AQ,43,0),2)="wf",VLOOKUP(VLOOKUP(G2117,官網匯出!A:AQ,43,0),團名!$I$1:$K$12,2,FALSE),"N0071"))</f>
        <v/>
      </c>
      <c r="C2117" s="1" t="str">
        <f>IFERROR(VLOOKUP(官網匯出!D2117,團名!E:G,3,FALSE),"")</f>
        <v/>
      </c>
      <c r="D2117" s="1" t="str">
        <f t="shared" si="374"/>
        <v/>
      </c>
      <c r="E2117" s="1" t="str">
        <f t="shared" si="375"/>
        <v/>
      </c>
      <c r="F2117" s="1" t="str">
        <f>IF(官網匯出!F2117="已付款","","B0012")</f>
        <v>B0012</v>
      </c>
      <c r="G2117" s="1" t="str">
        <f>IF(官網匯出!A2117="","",官網匯出!A2117)</f>
        <v/>
      </c>
      <c r="H2117" s="3" t="str">
        <f>IF(官網匯出!B2117="","",官網匯出!B2117)</f>
        <v/>
      </c>
      <c r="I2117" s="1" t="str">
        <f>IF(官網匯出!C2117="","",官網匯出!C2117)</f>
        <v/>
      </c>
      <c r="J2117" s="1" t="str">
        <f>IF(官網匯出!D2117="","",官網匯出!D2117)</f>
        <v/>
      </c>
      <c r="K2117" s="3" t="str">
        <f>IF(官網匯出!E2117="","",官網匯出!E2117)</f>
        <v/>
      </c>
      <c r="L2117" s="1" t="str">
        <f>IF(官網匯出!F2117="","",官網匯出!F2117)</f>
        <v/>
      </c>
      <c r="M2117" s="1" t="str">
        <f>IF(官網匯出!G2117="","",官網匯出!G2117)</f>
        <v/>
      </c>
      <c r="N2117" s="1" t="str">
        <f>IF(官網匯出!H2117="","",官網匯出!H2117)</f>
        <v/>
      </c>
      <c r="P2117" s="1" t="str">
        <f>IF(官網匯出!J2117="","",RIGHT(官網匯出!J2117,LEN(官網匯出!J2117)-2))</f>
        <v/>
      </c>
      <c r="Q2117" s="1" t="str">
        <f>IF(官網匯出!K2117="","",官網匯出!K2117)</f>
        <v/>
      </c>
      <c r="R2117" s="1" t="str">
        <f>IF(官網匯出!L2117="","",官網匯出!L2117)</f>
        <v/>
      </c>
      <c r="S2117" s="1" t="str">
        <f>IF(官網匯出!M2117="","",官網匯出!M2117)</f>
        <v/>
      </c>
      <c r="T2117" s="1" t="str">
        <f>IF(官網匯出!N2117="","",官網匯出!N2117)</f>
        <v/>
      </c>
      <c r="U2117" s="1" t="str">
        <f>IF(官網匯出!O2117="","",官網匯出!O2117)</f>
        <v/>
      </c>
      <c r="V2117" s="1" t="str">
        <f>IF(官網匯出!P2117="",IF(G2117="","",0),官網匯出!P2117)</f>
        <v/>
      </c>
      <c r="W2117" s="1" t="str">
        <f>IF(官網匯出!Q2117="",IF(G2117="","",0),官網匯出!Q2117)</f>
        <v/>
      </c>
      <c r="X2117" s="1" t="str">
        <f>IF(官網匯出!R2117="","",官網匯出!R2117)</f>
        <v/>
      </c>
      <c r="Y2117" s="1" t="str">
        <f>IF(官網匯出!S2117="","",官網匯出!S2117)</f>
        <v/>
      </c>
      <c r="Z2117" s="1" t="str">
        <f>IF(G2117="","",官網匯出!T2117)</f>
        <v/>
      </c>
      <c r="AA2117" s="1" t="str">
        <f>IF(G2117="","",官網匯出!AK2117)</f>
        <v/>
      </c>
      <c r="AB2117" s="1" t="str">
        <f>IF(G2117="","",IF(官網匯出!V2117="","",官網匯出!V2117))</f>
        <v/>
      </c>
      <c r="AJ2117" s="1" t="str">
        <f>IF(G2117="","",IF(官網匯出!AE2117="","",官網匯出!AE2117))</f>
        <v/>
      </c>
      <c r="AK2117" s="1" t="str">
        <f>IF(G2117="","",IF(官網匯出!AD2117="","",官網匯出!AD2117))</f>
        <v/>
      </c>
      <c r="AL2117" s="1" t="str">
        <f t="shared" si="376"/>
        <v>0</v>
      </c>
      <c r="AM2117" s="1" t="str">
        <f>IF(官網匯出!AG2117="","",官網匯出!AG2117)</f>
        <v/>
      </c>
      <c r="AN2117" s="1" t="str">
        <f>IF(G2117="","",IF(官網匯出!AH2117="","",官網匯出!AH2117))</f>
        <v/>
      </c>
      <c r="AO2117" s="14" t="str">
        <f t="shared" si="377"/>
        <v/>
      </c>
      <c r="AP2117" s="14" t="str">
        <f t="shared" si="378"/>
        <v>1</v>
      </c>
      <c r="AQ2117" s="14" t="str">
        <f t="shared" si="379"/>
        <v>0</v>
      </c>
      <c r="AR2117" s="1" t="str">
        <f t="shared" si="380"/>
        <v/>
      </c>
      <c r="AS2117" s="1" t="str">
        <f t="shared" si="381"/>
        <v/>
      </c>
      <c r="AT2117" s="1" t="str">
        <f t="shared" si="382"/>
        <v/>
      </c>
      <c r="AU2117" s="1" t="str">
        <f t="shared" si="373"/>
        <v/>
      </c>
      <c r="AV2117" s="1" t="e">
        <f>IF(VLOOKUP(G2117,官網匯出!A:AQ,42,FALSE)="","[黃金盾官網]",VLOOKUP(G2117,官網匯出!A:AQ,42,FALSE))</f>
        <v>#N/A</v>
      </c>
      <c r="AW2117" s="1" t="e">
        <f>IF(LEFT(VLOOKUP(G2117,官網匯出!A:AS,43,FALSE),2)="","web",LEFT(VLOOKUP(G2117,官網匯出!A:AS,43,FALSE),2))</f>
        <v>#N/A</v>
      </c>
      <c r="AX2117" s="1" t="str">
        <f t="shared" si="383"/>
        <v>O</v>
      </c>
    </row>
    <row r="2118" spans="1:50">
      <c r="A2118" s="1" t="str">
        <f>IF(G2118="","",VLOOKUP(官網轉換!AW2118,團名!A:B,2,FALSE))</f>
        <v/>
      </c>
      <c r="B2118" s="1" t="str">
        <f>IF(G2118="","",IF(LEFT(VLOOKUP(G2118,官網匯出!A:AQ,43,0),2)="wf",VLOOKUP(VLOOKUP(G2118,官網匯出!A:AQ,43,0),團名!$I$1:$K$12,2,FALSE),"N0071"))</f>
        <v/>
      </c>
      <c r="C2118" s="1" t="str">
        <f>IFERROR(VLOOKUP(官網匯出!D2118,團名!E:G,3,FALSE),"")</f>
        <v/>
      </c>
      <c r="D2118" s="1" t="str">
        <f t="shared" si="374"/>
        <v/>
      </c>
      <c r="E2118" s="1" t="str">
        <f t="shared" si="375"/>
        <v/>
      </c>
      <c r="F2118" s="1" t="str">
        <f>IF(官網匯出!F2118="已付款","","B0012")</f>
        <v>B0012</v>
      </c>
      <c r="G2118" s="1" t="str">
        <f>IF(官網匯出!A2118="","",官網匯出!A2118)</f>
        <v/>
      </c>
      <c r="H2118" s="3" t="str">
        <f>IF(官網匯出!B2118="","",官網匯出!B2118)</f>
        <v/>
      </c>
      <c r="I2118" s="1" t="str">
        <f>IF(官網匯出!C2118="","",官網匯出!C2118)</f>
        <v/>
      </c>
      <c r="J2118" s="1" t="str">
        <f>IF(官網匯出!D2118="","",官網匯出!D2118)</f>
        <v/>
      </c>
      <c r="K2118" s="3" t="str">
        <f>IF(官網匯出!E2118="","",官網匯出!E2118)</f>
        <v/>
      </c>
      <c r="L2118" s="1" t="str">
        <f>IF(官網匯出!F2118="","",官網匯出!F2118)</f>
        <v/>
      </c>
      <c r="M2118" s="1" t="str">
        <f>IF(官網匯出!G2118="","",官網匯出!G2118)</f>
        <v/>
      </c>
      <c r="N2118" s="1" t="str">
        <f>IF(官網匯出!H2118="","",官網匯出!H2118)</f>
        <v/>
      </c>
      <c r="P2118" s="1" t="str">
        <f>IF(官網匯出!J2118="","",RIGHT(官網匯出!J2118,LEN(官網匯出!J2118)-2))</f>
        <v/>
      </c>
      <c r="Q2118" s="1" t="str">
        <f>IF(官網匯出!K2118="","",官網匯出!K2118)</f>
        <v/>
      </c>
      <c r="R2118" s="1" t="str">
        <f>IF(官網匯出!L2118="","",官網匯出!L2118)</f>
        <v/>
      </c>
      <c r="S2118" s="1" t="str">
        <f>IF(官網匯出!M2118="","",官網匯出!M2118)</f>
        <v/>
      </c>
      <c r="T2118" s="1" t="str">
        <f>IF(官網匯出!N2118="","",官網匯出!N2118)</f>
        <v/>
      </c>
      <c r="U2118" s="1" t="str">
        <f>IF(官網匯出!O2118="","",官網匯出!O2118)</f>
        <v/>
      </c>
      <c r="V2118" s="1" t="str">
        <f>IF(官網匯出!P2118="",IF(G2118="","",0),官網匯出!P2118)</f>
        <v/>
      </c>
      <c r="W2118" s="1" t="str">
        <f>IF(官網匯出!Q2118="",IF(G2118="","",0),官網匯出!Q2118)</f>
        <v/>
      </c>
      <c r="X2118" s="1" t="str">
        <f>IF(官網匯出!R2118="","",官網匯出!R2118)</f>
        <v/>
      </c>
      <c r="Y2118" s="1" t="str">
        <f>IF(官網匯出!S2118="","",官網匯出!S2118)</f>
        <v/>
      </c>
      <c r="Z2118" s="1" t="str">
        <f>IF(G2118="","",官網匯出!T2118)</f>
        <v/>
      </c>
      <c r="AA2118" s="1" t="str">
        <f>IF(G2118="","",官網匯出!AK2118)</f>
        <v/>
      </c>
      <c r="AB2118" s="1" t="str">
        <f>IF(G2118="","",IF(官網匯出!V2118="","",官網匯出!V2118))</f>
        <v/>
      </c>
      <c r="AJ2118" s="1" t="str">
        <f>IF(G2118="","",IF(官網匯出!AE2118="","",官網匯出!AE2118))</f>
        <v/>
      </c>
      <c r="AK2118" s="1" t="str">
        <f>IF(G2118="","",IF(官網匯出!AD2118="","",官網匯出!AD2118))</f>
        <v/>
      </c>
      <c r="AL2118" s="1" t="str">
        <f t="shared" si="376"/>
        <v>0</v>
      </c>
      <c r="AM2118" s="1" t="str">
        <f>IF(官網匯出!AG2118="","",官網匯出!AG2118)</f>
        <v/>
      </c>
      <c r="AN2118" s="1" t="str">
        <f>IF(G2118="","",IF(官網匯出!AH2118="","",官網匯出!AH2118))</f>
        <v/>
      </c>
      <c r="AO2118" s="14" t="str">
        <f t="shared" si="377"/>
        <v/>
      </c>
      <c r="AP2118" s="14" t="str">
        <f t="shared" si="378"/>
        <v>1</v>
      </c>
      <c r="AQ2118" s="14" t="str">
        <f t="shared" si="379"/>
        <v>0</v>
      </c>
      <c r="AR2118" s="1" t="str">
        <f t="shared" si="380"/>
        <v/>
      </c>
      <c r="AS2118" s="1" t="str">
        <f t="shared" si="381"/>
        <v/>
      </c>
      <c r="AT2118" s="1" t="str">
        <f t="shared" si="382"/>
        <v/>
      </c>
      <c r="AU2118" s="1" t="str">
        <f t="shared" si="373"/>
        <v/>
      </c>
      <c r="AV2118" s="1" t="e">
        <f>IF(VLOOKUP(G2118,官網匯出!A:AQ,42,FALSE)="","[黃金盾官網]",VLOOKUP(G2118,官網匯出!A:AQ,42,FALSE))</f>
        <v>#N/A</v>
      </c>
      <c r="AW2118" s="1" t="e">
        <f>IF(LEFT(VLOOKUP(G2118,官網匯出!A:AS,43,FALSE),2)="","web",LEFT(VLOOKUP(G2118,官網匯出!A:AS,43,FALSE),2))</f>
        <v>#N/A</v>
      </c>
      <c r="AX2118" s="1" t="str">
        <f t="shared" si="383"/>
        <v>O</v>
      </c>
    </row>
    <row r="2119" spans="1:50">
      <c r="A2119" s="1" t="str">
        <f>IF(G2119="","",VLOOKUP(官網轉換!AW2119,團名!A:B,2,FALSE))</f>
        <v/>
      </c>
      <c r="B2119" s="1" t="str">
        <f>IF(G2119="","",IF(LEFT(VLOOKUP(G2119,官網匯出!A:AQ,43,0),2)="wf",VLOOKUP(VLOOKUP(G2119,官網匯出!A:AQ,43,0),團名!$I$1:$K$12,2,FALSE),"N0071"))</f>
        <v/>
      </c>
      <c r="C2119" s="1" t="str">
        <f>IFERROR(VLOOKUP(官網匯出!D2119,團名!E:G,3,FALSE),"")</f>
        <v/>
      </c>
      <c r="D2119" s="1" t="str">
        <f t="shared" si="374"/>
        <v/>
      </c>
      <c r="E2119" s="1" t="str">
        <f t="shared" si="375"/>
        <v/>
      </c>
      <c r="F2119" s="1" t="str">
        <f>IF(官網匯出!F2119="已付款","","B0012")</f>
        <v>B0012</v>
      </c>
      <c r="G2119" s="1" t="str">
        <f>IF(官網匯出!A2119="","",官網匯出!A2119)</f>
        <v/>
      </c>
      <c r="H2119" s="3" t="str">
        <f>IF(官網匯出!B2119="","",官網匯出!B2119)</f>
        <v/>
      </c>
      <c r="I2119" s="1" t="str">
        <f>IF(官網匯出!C2119="","",官網匯出!C2119)</f>
        <v/>
      </c>
      <c r="J2119" s="1" t="str">
        <f>IF(官網匯出!D2119="","",官網匯出!D2119)</f>
        <v/>
      </c>
      <c r="K2119" s="3" t="str">
        <f>IF(官網匯出!E2119="","",官網匯出!E2119)</f>
        <v/>
      </c>
      <c r="L2119" s="1" t="str">
        <f>IF(官網匯出!F2119="","",官網匯出!F2119)</f>
        <v/>
      </c>
      <c r="M2119" s="1" t="str">
        <f>IF(官網匯出!G2119="","",官網匯出!G2119)</f>
        <v/>
      </c>
      <c r="N2119" s="1" t="str">
        <f>IF(官網匯出!H2119="","",官網匯出!H2119)</f>
        <v/>
      </c>
      <c r="P2119" s="1" t="str">
        <f>IF(官網匯出!J2119="","",RIGHT(官網匯出!J2119,LEN(官網匯出!J2119)-2))</f>
        <v/>
      </c>
      <c r="Q2119" s="1" t="str">
        <f>IF(官網匯出!K2119="","",官網匯出!K2119)</f>
        <v/>
      </c>
      <c r="R2119" s="1" t="str">
        <f>IF(官網匯出!L2119="","",官網匯出!L2119)</f>
        <v/>
      </c>
      <c r="S2119" s="1" t="str">
        <f>IF(官網匯出!M2119="","",官網匯出!M2119)</f>
        <v/>
      </c>
      <c r="T2119" s="1" t="str">
        <f>IF(官網匯出!N2119="","",官網匯出!N2119)</f>
        <v/>
      </c>
      <c r="U2119" s="1" t="str">
        <f>IF(官網匯出!O2119="","",官網匯出!O2119)</f>
        <v/>
      </c>
      <c r="V2119" s="1" t="str">
        <f>IF(官網匯出!P2119="",IF(G2119="","",0),官網匯出!P2119)</f>
        <v/>
      </c>
      <c r="W2119" s="1" t="str">
        <f>IF(官網匯出!Q2119="",IF(G2119="","",0),官網匯出!Q2119)</f>
        <v/>
      </c>
      <c r="X2119" s="1" t="str">
        <f>IF(官網匯出!R2119="","",官網匯出!R2119)</f>
        <v/>
      </c>
      <c r="Y2119" s="1" t="str">
        <f>IF(官網匯出!S2119="","",官網匯出!S2119)</f>
        <v/>
      </c>
      <c r="Z2119" s="1" t="str">
        <f>IF(G2119="","",官網匯出!T2119)</f>
        <v/>
      </c>
      <c r="AA2119" s="1" t="str">
        <f>IF(G2119="","",官網匯出!AK2119)</f>
        <v/>
      </c>
      <c r="AB2119" s="1" t="str">
        <f>IF(G2119="","",IF(官網匯出!V2119="","",官網匯出!V2119))</f>
        <v/>
      </c>
      <c r="AJ2119" s="1" t="str">
        <f>IF(G2119="","",IF(官網匯出!AE2119="","",官網匯出!AE2119))</f>
        <v/>
      </c>
      <c r="AK2119" s="1" t="str">
        <f>IF(G2119="","",IF(官網匯出!AD2119="","",官網匯出!AD2119))</f>
        <v/>
      </c>
      <c r="AL2119" s="1" t="str">
        <f t="shared" si="376"/>
        <v>0</v>
      </c>
      <c r="AM2119" s="1" t="str">
        <f>IF(官網匯出!AG2119="","",官網匯出!AG2119)</f>
        <v/>
      </c>
      <c r="AN2119" s="1" t="str">
        <f>IF(G2119="","",IF(官網匯出!AH2119="","",官網匯出!AH2119))</f>
        <v/>
      </c>
      <c r="AO2119" s="14" t="str">
        <f t="shared" si="377"/>
        <v/>
      </c>
      <c r="AP2119" s="14" t="str">
        <f t="shared" si="378"/>
        <v>1</v>
      </c>
      <c r="AQ2119" s="14" t="str">
        <f t="shared" si="379"/>
        <v>0</v>
      </c>
      <c r="AR2119" s="1" t="str">
        <f t="shared" si="380"/>
        <v/>
      </c>
      <c r="AS2119" s="1" t="str">
        <f t="shared" si="381"/>
        <v/>
      </c>
      <c r="AT2119" s="1" t="str">
        <f t="shared" si="382"/>
        <v/>
      </c>
      <c r="AU2119" s="1" t="str">
        <f t="shared" si="373"/>
        <v/>
      </c>
      <c r="AV2119" s="1" t="e">
        <f>IF(VLOOKUP(G2119,官網匯出!A:AQ,42,FALSE)="","[黃金盾官網]",VLOOKUP(G2119,官網匯出!A:AQ,42,FALSE))</f>
        <v>#N/A</v>
      </c>
      <c r="AW2119" s="1" t="e">
        <f>IF(LEFT(VLOOKUP(G2119,官網匯出!A:AS,43,FALSE),2)="","web",LEFT(VLOOKUP(G2119,官網匯出!A:AS,43,FALSE),2))</f>
        <v>#N/A</v>
      </c>
      <c r="AX2119" s="1" t="str">
        <f t="shared" si="383"/>
        <v>O</v>
      </c>
    </row>
    <row r="2120" spans="1:50">
      <c r="A2120" s="1" t="str">
        <f>IF(G2120="","",VLOOKUP(官網轉換!AW2120,團名!A:B,2,FALSE))</f>
        <v/>
      </c>
      <c r="B2120" s="1" t="str">
        <f>IF(G2120="","",IF(LEFT(VLOOKUP(G2120,官網匯出!A:AQ,43,0),2)="wf",VLOOKUP(VLOOKUP(G2120,官網匯出!A:AQ,43,0),團名!$I$1:$K$12,2,FALSE),"N0071"))</f>
        <v/>
      </c>
      <c r="C2120" s="1" t="str">
        <f>IFERROR(VLOOKUP(官網匯出!D2120,團名!E:G,3,FALSE),"")</f>
        <v/>
      </c>
      <c r="D2120" s="1" t="str">
        <f t="shared" si="374"/>
        <v/>
      </c>
      <c r="E2120" s="1" t="str">
        <f t="shared" si="375"/>
        <v/>
      </c>
      <c r="F2120" s="1" t="str">
        <f>IF(官網匯出!F2120="已付款","","B0012")</f>
        <v>B0012</v>
      </c>
      <c r="G2120" s="1" t="str">
        <f>IF(官網匯出!A2120="","",官網匯出!A2120)</f>
        <v/>
      </c>
      <c r="H2120" s="3" t="str">
        <f>IF(官網匯出!B2120="","",官網匯出!B2120)</f>
        <v/>
      </c>
      <c r="I2120" s="1" t="str">
        <f>IF(官網匯出!C2120="","",官網匯出!C2120)</f>
        <v/>
      </c>
      <c r="J2120" s="1" t="str">
        <f>IF(官網匯出!D2120="","",官網匯出!D2120)</f>
        <v/>
      </c>
      <c r="K2120" s="3" t="str">
        <f>IF(官網匯出!E2120="","",官網匯出!E2120)</f>
        <v/>
      </c>
      <c r="L2120" s="1" t="str">
        <f>IF(官網匯出!F2120="","",官網匯出!F2120)</f>
        <v/>
      </c>
      <c r="M2120" s="1" t="str">
        <f>IF(官網匯出!G2120="","",官網匯出!G2120)</f>
        <v/>
      </c>
      <c r="N2120" s="1" t="str">
        <f>IF(官網匯出!H2120="","",官網匯出!H2120)</f>
        <v/>
      </c>
      <c r="P2120" s="1" t="str">
        <f>IF(官網匯出!J2120="","",RIGHT(官網匯出!J2120,LEN(官網匯出!J2120)-2))</f>
        <v/>
      </c>
      <c r="Q2120" s="1" t="str">
        <f>IF(官網匯出!K2120="","",官網匯出!K2120)</f>
        <v/>
      </c>
      <c r="R2120" s="1" t="str">
        <f>IF(官網匯出!L2120="","",官網匯出!L2120)</f>
        <v/>
      </c>
      <c r="S2120" s="1" t="str">
        <f>IF(官網匯出!M2120="","",官網匯出!M2120)</f>
        <v/>
      </c>
      <c r="T2120" s="1" t="str">
        <f>IF(官網匯出!N2120="","",官網匯出!N2120)</f>
        <v/>
      </c>
      <c r="U2120" s="1" t="str">
        <f>IF(官網匯出!O2120="","",官網匯出!O2120)</f>
        <v/>
      </c>
      <c r="V2120" s="1" t="str">
        <f>IF(官網匯出!P2120="",IF(G2120="","",0),官網匯出!P2120)</f>
        <v/>
      </c>
      <c r="W2120" s="1" t="str">
        <f>IF(官網匯出!Q2120="",IF(G2120="","",0),官網匯出!Q2120)</f>
        <v/>
      </c>
      <c r="X2120" s="1" t="str">
        <f>IF(官網匯出!R2120="","",官網匯出!R2120)</f>
        <v/>
      </c>
      <c r="Y2120" s="1" t="str">
        <f>IF(官網匯出!S2120="","",官網匯出!S2120)</f>
        <v/>
      </c>
      <c r="Z2120" s="1" t="str">
        <f>IF(G2120="","",官網匯出!T2120)</f>
        <v/>
      </c>
      <c r="AA2120" s="1" t="str">
        <f>IF(G2120="","",官網匯出!AK2120)</f>
        <v/>
      </c>
      <c r="AB2120" s="1" t="str">
        <f>IF(G2120="","",IF(官網匯出!V2120="","",官網匯出!V2120))</f>
        <v/>
      </c>
      <c r="AJ2120" s="1" t="str">
        <f>IF(G2120="","",IF(官網匯出!AE2120="","",官網匯出!AE2120))</f>
        <v/>
      </c>
      <c r="AK2120" s="1" t="str">
        <f>IF(G2120="","",IF(官網匯出!AD2120="","",官網匯出!AD2120))</f>
        <v/>
      </c>
      <c r="AL2120" s="1" t="str">
        <f t="shared" si="376"/>
        <v>0</v>
      </c>
      <c r="AM2120" s="1" t="str">
        <f>IF(官網匯出!AG2120="","",官網匯出!AG2120)</f>
        <v/>
      </c>
      <c r="AN2120" s="1" t="str">
        <f>IF(G2120="","",IF(官網匯出!AH2120="","",官網匯出!AH2120))</f>
        <v/>
      </c>
      <c r="AO2120" s="14" t="str">
        <f t="shared" si="377"/>
        <v/>
      </c>
      <c r="AP2120" s="14" t="str">
        <f t="shared" si="378"/>
        <v>1</v>
      </c>
      <c r="AQ2120" s="14" t="str">
        <f t="shared" si="379"/>
        <v>0</v>
      </c>
      <c r="AR2120" s="1" t="str">
        <f t="shared" si="380"/>
        <v/>
      </c>
      <c r="AS2120" s="1" t="str">
        <f t="shared" si="381"/>
        <v/>
      </c>
      <c r="AT2120" s="1" t="str">
        <f t="shared" si="382"/>
        <v/>
      </c>
      <c r="AU2120" s="1" t="str">
        <f t="shared" si="373"/>
        <v/>
      </c>
      <c r="AV2120" s="1" t="e">
        <f>IF(VLOOKUP(G2120,官網匯出!A:AQ,42,FALSE)="","[黃金盾官網]",VLOOKUP(G2120,官網匯出!A:AQ,42,FALSE))</f>
        <v>#N/A</v>
      </c>
      <c r="AW2120" s="1" t="e">
        <f>IF(LEFT(VLOOKUP(G2120,官網匯出!A:AS,43,FALSE),2)="","web",LEFT(VLOOKUP(G2120,官網匯出!A:AS,43,FALSE),2))</f>
        <v>#N/A</v>
      </c>
      <c r="AX2120" s="1" t="str">
        <f t="shared" si="383"/>
        <v>O</v>
      </c>
    </row>
    <row r="2121" spans="1:50">
      <c r="A2121" s="1" t="str">
        <f>IF(G2121="","",VLOOKUP(官網轉換!AW2121,團名!A:B,2,FALSE))</f>
        <v/>
      </c>
      <c r="B2121" s="1" t="str">
        <f>IF(G2121="","",IF(LEFT(VLOOKUP(G2121,官網匯出!A:AQ,43,0),2)="wf",VLOOKUP(VLOOKUP(G2121,官網匯出!A:AQ,43,0),團名!$I$1:$K$12,2,FALSE),"N0071"))</f>
        <v/>
      </c>
      <c r="C2121" s="1" t="str">
        <f>IFERROR(VLOOKUP(官網匯出!D2121,團名!E:G,3,FALSE),"")</f>
        <v/>
      </c>
      <c r="D2121" s="1" t="str">
        <f t="shared" si="374"/>
        <v/>
      </c>
      <c r="E2121" s="1" t="str">
        <f t="shared" si="375"/>
        <v/>
      </c>
      <c r="F2121" s="1" t="str">
        <f>IF(官網匯出!F2121="已付款","","B0012")</f>
        <v>B0012</v>
      </c>
      <c r="G2121" s="1" t="str">
        <f>IF(官網匯出!A2121="","",官網匯出!A2121)</f>
        <v/>
      </c>
      <c r="H2121" s="3" t="str">
        <f>IF(官網匯出!B2121="","",官網匯出!B2121)</f>
        <v/>
      </c>
      <c r="I2121" s="1" t="str">
        <f>IF(官網匯出!C2121="","",官網匯出!C2121)</f>
        <v/>
      </c>
      <c r="J2121" s="1" t="str">
        <f>IF(官網匯出!D2121="","",官網匯出!D2121)</f>
        <v/>
      </c>
      <c r="K2121" s="3" t="str">
        <f>IF(官網匯出!E2121="","",官網匯出!E2121)</f>
        <v/>
      </c>
      <c r="L2121" s="1" t="str">
        <f>IF(官網匯出!F2121="","",官網匯出!F2121)</f>
        <v/>
      </c>
      <c r="M2121" s="1" t="str">
        <f>IF(官網匯出!G2121="","",官網匯出!G2121)</f>
        <v/>
      </c>
      <c r="N2121" s="1" t="str">
        <f>IF(官網匯出!H2121="","",官網匯出!H2121)</f>
        <v/>
      </c>
      <c r="P2121" s="1" t="str">
        <f>IF(官網匯出!J2121="","",RIGHT(官網匯出!J2121,LEN(官網匯出!J2121)-2))</f>
        <v/>
      </c>
      <c r="Q2121" s="1" t="str">
        <f>IF(官網匯出!K2121="","",官網匯出!K2121)</f>
        <v/>
      </c>
      <c r="R2121" s="1" t="str">
        <f>IF(官網匯出!L2121="","",官網匯出!L2121)</f>
        <v/>
      </c>
      <c r="S2121" s="1" t="str">
        <f>IF(官網匯出!M2121="","",官網匯出!M2121)</f>
        <v/>
      </c>
      <c r="T2121" s="1" t="str">
        <f>IF(官網匯出!N2121="","",官網匯出!N2121)</f>
        <v/>
      </c>
      <c r="U2121" s="1" t="str">
        <f>IF(官網匯出!O2121="","",官網匯出!O2121)</f>
        <v/>
      </c>
      <c r="V2121" s="1" t="str">
        <f>IF(官網匯出!P2121="",IF(G2121="","",0),官網匯出!P2121)</f>
        <v/>
      </c>
      <c r="W2121" s="1" t="str">
        <f>IF(官網匯出!Q2121="",IF(G2121="","",0),官網匯出!Q2121)</f>
        <v/>
      </c>
      <c r="X2121" s="1" t="str">
        <f>IF(官網匯出!R2121="","",官網匯出!R2121)</f>
        <v/>
      </c>
      <c r="Y2121" s="1" t="str">
        <f>IF(官網匯出!S2121="","",官網匯出!S2121)</f>
        <v/>
      </c>
      <c r="Z2121" s="1" t="str">
        <f>IF(G2121="","",官網匯出!T2121)</f>
        <v/>
      </c>
      <c r="AA2121" s="1" t="str">
        <f>IF(G2121="","",官網匯出!AK2121)</f>
        <v/>
      </c>
      <c r="AB2121" s="1" t="str">
        <f>IF(G2121="","",IF(官網匯出!V2121="","",官網匯出!V2121))</f>
        <v/>
      </c>
      <c r="AJ2121" s="1" t="str">
        <f>IF(G2121="","",IF(官網匯出!AE2121="","",官網匯出!AE2121))</f>
        <v/>
      </c>
      <c r="AK2121" s="1" t="str">
        <f>IF(G2121="","",IF(官網匯出!AD2121="","",官網匯出!AD2121))</f>
        <v/>
      </c>
      <c r="AL2121" s="1" t="str">
        <f t="shared" si="376"/>
        <v>0</v>
      </c>
      <c r="AM2121" s="1" t="str">
        <f>IF(官網匯出!AG2121="","",官網匯出!AG2121)</f>
        <v/>
      </c>
      <c r="AN2121" s="1" t="str">
        <f>IF(G2121="","",IF(官網匯出!AH2121="","",官網匯出!AH2121))</f>
        <v/>
      </c>
      <c r="AO2121" s="14" t="str">
        <f t="shared" si="377"/>
        <v/>
      </c>
      <c r="AP2121" s="14" t="str">
        <f t="shared" si="378"/>
        <v>1</v>
      </c>
      <c r="AQ2121" s="14" t="str">
        <f t="shared" si="379"/>
        <v>0</v>
      </c>
      <c r="AR2121" s="1" t="str">
        <f t="shared" si="380"/>
        <v/>
      </c>
      <c r="AS2121" s="1" t="str">
        <f t="shared" si="381"/>
        <v/>
      </c>
      <c r="AT2121" s="1" t="str">
        <f t="shared" si="382"/>
        <v/>
      </c>
      <c r="AU2121" s="1" t="str">
        <f t="shared" si="373"/>
        <v/>
      </c>
      <c r="AV2121" s="1" t="e">
        <f>IF(VLOOKUP(G2121,官網匯出!A:AQ,42,FALSE)="","[黃金盾官網]",VLOOKUP(G2121,官網匯出!A:AQ,42,FALSE))</f>
        <v>#N/A</v>
      </c>
      <c r="AW2121" s="1" t="e">
        <f>IF(LEFT(VLOOKUP(G2121,官網匯出!A:AS,43,FALSE),2)="","web",LEFT(VLOOKUP(G2121,官網匯出!A:AS,43,FALSE),2))</f>
        <v>#N/A</v>
      </c>
      <c r="AX2121" s="1" t="str">
        <f t="shared" si="383"/>
        <v>O</v>
      </c>
    </row>
    <row r="2122" spans="1:50">
      <c r="A2122" s="1" t="str">
        <f>IF(G2122="","",VLOOKUP(官網轉換!AW2122,團名!A:B,2,FALSE))</f>
        <v/>
      </c>
      <c r="B2122" s="1" t="str">
        <f>IF(G2122="","",IF(LEFT(VLOOKUP(G2122,官網匯出!A:AQ,43,0),2)="wf",VLOOKUP(VLOOKUP(G2122,官網匯出!A:AQ,43,0),團名!$I$1:$K$12,2,FALSE),"N0071"))</f>
        <v/>
      </c>
      <c r="C2122" s="1" t="str">
        <f>IFERROR(VLOOKUP(官網匯出!D2122,團名!E:G,3,FALSE),"")</f>
        <v/>
      </c>
      <c r="D2122" s="1" t="str">
        <f t="shared" si="374"/>
        <v/>
      </c>
      <c r="E2122" s="1" t="str">
        <f t="shared" si="375"/>
        <v/>
      </c>
      <c r="F2122" s="1" t="str">
        <f>IF(官網匯出!F2122="已付款","","B0012")</f>
        <v>B0012</v>
      </c>
      <c r="G2122" s="1" t="str">
        <f>IF(官網匯出!A2122="","",官網匯出!A2122)</f>
        <v/>
      </c>
      <c r="H2122" s="3" t="str">
        <f>IF(官網匯出!B2122="","",官網匯出!B2122)</f>
        <v/>
      </c>
      <c r="I2122" s="1" t="str">
        <f>IF(官網匯出!C2122="","",官網匯出!C2122)</f>
        <v/>
      </c>
      <c r="J2122" s="1" t="str">
        <f>IF(官網匯出!D2122="","",官網匯出!D2122)</f>
        <v/>
      </c>
      <c r="K2122" s="3" t="str">
        <f>IF(官網匯出!E2122="","",官網匯出!E2122)</f>
        <v/>
      </c>
      <c r="L2122" s="1" t="str">
        <f>IF(官網匯出!F2122="","",官網匯出!F2122)</f>
        <v/>
      </c>
      <c r="M2122" s="1" t="str">
        <f>IF(官網匯出!G2122="","",官網匯出!G2122)</f>
        <v/>
      </c>
      <c r="N2122" s="1" t="str">
        <f>IF(官網匯出!H2122="","",官網匯出!H2122)</f>
        <v/>
      </c>
      <c r="P2122" s="1" t="str">
        <f>IF(官網匯出!J2122="","",RIGHT(官網匯出!J2122,LEN(官網匯出!J2122)-2))</f>
        <v/>
      </c>
      <c r="Q2122" s="1" t="str">
        <f>IF(官網匯出!K2122="","",官網匯出!K2122)</f>
        <v/>
      </c>
      <c r="R2122" s="1" t="str">
        <f>IF(官網匯出!L2122="","",官網匯出!L2122)</f>
        <v/>
      </c>
      <c r="S2122" s="1" t="str">
        <f>IF(官網匯出!M2122="","",官網匯出!M2122)</f>
        <v/>
      </c>
      <c r="T2122" s="1" t="str">
        <f>IF(官網匯出!N2122="","",官網匯出!N2122)</f>
        <v/>
      </c>
      <c r="U2122" s="1" t="str">
        <f>IF(官網匯出!O2122="","",官網匯出!O2122)</f>
        <v/>
      </c>
      <c r="V2122" s="1" t="str">
        <f>IF(官網匯出!P2122="",IF(G2122="","",0),官網匯出!P2122)</f>
        <v/>
      </c>
      <c r="W2122" s="1" t="str">
        <f>IF(官網匯出!Q2122="",IF(G2122="","",0),官網匯出!Q2122)</f>
        <v/>
      </c>
      <c r="X2122" s="1" t="str">
        <f>IF(官網匯出!R2122="","",官網匯出!R2122)</f>
        <v/>
      </c>
      <c r="Y2122" s="1" t="str">
        <f>IF(官網匯出!S2122="","",官網匯出!S2122)</f>
        <v/>
      </c>
      <c r="Z2122" s="1" t="str">
        <f>IF(G2122="","",官網匯出!T2122)</f>
        <v/>
      </c>
      <c r="AA2122" s="1" t="str">
        <f>IF(G2122="","",官網匯出!AK2122)</f>
        <v/>
      </c>
      <c r="AB2122" s="1" t="str">
        <f>IF(G2122="","",IF(官網匯出!V2122="","",官網匯出!V2122))</f>
        <v/>
      </c>
      <c r="AJ2122" s="1" t="str">
        <f>IF(G2122="","",IF(官網匯出!AE2122="","",官網匯出!AE2122))</f>
        <v/>
      </c>
      <c r="AK2122" s="1" t="str">
        <f>IF(G2122="","",IF(官網匯出!AD2122="","",官網匯出!AD2122))</f>
        <v/>
      </c>
      <c r="AL2122" s="1" t="str">
        <f t="shared" si="376"/>
        <v>0</v>
      </c>
      <c r="AM2122" s="1" t="str">
        <f>IF(官網匯出!AG2122="","",官網匯出!AG2122)</f>
        <v/>
      </c>
      <c r="AN2122" s="1" t="str">
        <f>IF(G2122="","",IF(官網匯出!AH2122="","",官網匯出!AH2122))</f>
        <v/>
      </c>
      <c r="AO2122" s="14" t="str">
        <f t="shared" si="377"/>
        <v/>
      </c>
      <c r="AP2122" s="14" t="str">
        <f t="shared" si="378"/>
        <v>1</v>
      </c>
      <c r="AQ2122" s="14" t="str">
        <f t="shared" si="379"/>
        <v>0</v>
      </c>
      <c r="AR2122" s="1" t="str">
        <f t="shared" si="380"/>
        <v/>
      </c>
      <c r="AS2122" s="1" t="str">
        <f t="shared" si="381"/>
        <v/>
      </c>
      <c r="AT2122" s="1" t="str">
        <f t="shared" si="382"/>
        <v/>
      </c>
      <c r="AU2122" s="1" t="str">
        <f t="shared" si="373"/>
        <v/>
      </c>
      <c r="AV2122" s="1" t="e">
        <f>IF(VLOOKUP(G2122,官網匯出!A:AQ,42,FALSE)="","[黃金盾官網]",VLOOKUP(G2122,官網匯出!A:AQ,42,FALSE))</f>
        <v>#N/A</v>
      </c>
      <c r="AW2122" s="1" t="e">
        <f>IF(LEFT(VLOOKUP(G2122,官網匯出!A:AS,43,FALSE),2)="","web",LEFT(VLOOKUP(G2122,官網匯出!A:AS,43,FALSE),2))</f>
        <v>#N/A</v>
      </c>
      <c r="AX2122" s="1" t="str">
        <f t="shared" si="383"/>
        <v>O</v>
      </c>
    </row>
    <row r="2123" spans="1:50">
      <c r="A2123" s="1" t="str">
        <f>IF(G2123="","",VLOOKUP(官網轉換!AW2123,團名!A:B,2,FALSE))</f>
        <v/>
      </c>
      <c r="B2123" s="1" t="str">
        <f>IF(G2123="","",IF(LEFT(VLOOKUP(G2123,官網匯出!A:AQ,43,0),2)="wf",VLOOKUP(VLOOKUP(G2123,官網匯出!A:AQ,43,0),團名!$I$1:$K$12,2,FALSE),"N0071"))</f>
        <v/>
      </c>
      <c r="C2123" s="1" t="str">
        <f>IFERROR(VLOOKUP(官網匯出!D2123,團名!E:G,3,FALSE),"")</f>
        <v/>
      </c>
      <c r="D2123" s="1" t="str">
        <f t="shared" si="374"/>
        <v/>
      </c>
      <c r="E2123" s="1" t="str">
        <f t="shared" si="375"/>
        <v/>
      </c>
      <c r="F2123" s="1" t="str">
        <f>IF(官網匯出!F2123="已付款","","B0012")</f>
        <v>B0012</v>
      </c>
      <c r="G2123" s="1" t="str">
        <f>IF(官網匯出!A2123="","",官網匯出!A2123)</f>
        <v/>
      </c>
      <c r="H2123" s="3" t="str">
        <f>IF(官網匯出!B2123="","",官網匯出!B2123)</f>
        <v/>
      </c>
      <c r="I2123" s="1" t="str">
        <f>IF(官網匯出!C2123="","",官網匯出!C2123)</f>
        <v/>
      </c>
      <c r="J2123" s="1" t="str">
        <f>IF(官網匯出!D2123="","",官網匯出!D2123)</f>
        <v/>
      </c>
      <c r="K2123" s="3" t="str">
        <f>IF(官網匯出!E2123="","",官網匯出!E2123)</f>
        <v/>
      </c>
      <c r="L2123" s="1" t="str">
        <f>IF(官網匯出!F2123="","",官網匯出!F2123)</f>
        <v/>
      </c>
      <c r="M2123" s="1" t="str">
        <f>IF(官網匯出!G2123="","",官網匯出!G2123)</f>
        <v/>
      </c>
      <c r="N2123" s="1" t="str">
        <f>IF(官網匯出!H2123="","",官網匯出!H2123)</f>
        <v/>
      </c>
      <c r="P2123" s="1" t="str">
        <f>IF(官網匯出!J2123="","",RIGHT(官網匯出!J2123,LEN(官網匯出!J2123)-2))</f>
        <v/>
      </c>
      <c r="Q2123" s="1" t="str">
        <f>IF(官網匯出!K2123="","",官網匯出!K2123)</f>
        <v/>
      </c>
      <c r="R2123" s="1" t="str">
        <f>IF(官網匯出!L2123="","",官網匯出!L2123)</f>
        <v/>
      </c>
      <c r="S2123" s="1" t="str">
        <f>IF(官網匯出!M2123="","",官網匯出!M2123)</f>
        <v/>
      </c>
      <c r="T2123" s="1" t="str">
        <f>IF(官網匯出!N2123="","",官網匯出!N2123)</f>
        <v/>
      </c>
      <c r="U2123" s="1" t="str">
        <f>IF(官網匯出!O2123="","",官網匯出!O2123)</f>
        <v/>
      </c>
      <c r="V2123" s="1" t="str">
        <f>IF(官網匯出!P2123="",IF(G2123="","",0),官網匯出!P2123)</f>
        <v/>
      </c>
      <c r="W2123" s="1" t="str">
        <f>IF(官網匯出!Q2123="",IF(G2123="","",0),官網匯出!Q2123)</f>
        <v/>
      </c>
      <c r="X2123" s="1" t="str">
        <f>IF(官網匯出!R2123="","",官網匯出!R2123)</f>
        <v/>
      </c>
      <c r="Y2123" s="1" t="str">
        <f>IF(官網匯出!S2123="","",官網匯出!S2123)</f>
        <v/>
      </c>
      <c r="Z2123" s="1" t="str">
        <f>IF(G2123="","",官網匯出!T2123)</f>
        <v/>
      </c>
      <c r="AA2123" s="1" t="str">
        <f>IF(G2123="","",官網匯出!AK2123)</f>
        <v/>
      </c>
      <c r="AB2123" s="1" t="str">
        <f>IF(G2123="","",IF(官網匯出!V2123="","",官網匯出!V2123))</f>
        <v/>
      </c>
      <c r="AJ2123" s="1" t="str">
        <f>IF(G2123="","",IF(官網匯出!AE2123="","",官網匯出!AE2123))</f>
        <v/>
      </c>
      <c r="AK2123" s="1" t="str">
        <f>IF(G2123="","",IF(官網匯出!AD2123="","",官網匯出!AD2123))</f>
        <v/>
      </c>
      <c r="AL2123" s="1" t="str">
        <f t="shared" si="376"/>
        <v>0</v>
      </c>
      <c r="AM2123" s="1" t="str">
        <f>IF(官網匯出!AG2123="","",官網匯出!AG2123)</f>
        <v/>
      </c>
      <c r="AN2123" s="1" t="str">
        <f>IF(G2123="","",IF(官網匯出!AH2123="","",官網匯出!AH2123))</f>
        <v/>
      </c>
      <c r="AO2123" s="14" t="str">
        <f t="shared" si="377"/>
        <v/>
      </c>
      <c r="AP2123" s="14" t="str">
        <f t="shared" si="378"/>
        <v>1</v>
      </c>
      <c r="AQ2123" s="14" t="str">
        <f t="shared" si="379"/>
        <v>0</v>
      </c>
      <c r="AR2123" s="1" t="str">
        <f t="shared" si="380"/>
        <v/>
      </c>
      <c r="AS2123" s="1" t="str">
        <f t="shared" si="381"/>
        <v/>
      </c>
      <c r="AT2123" s="1" t="str">
        <f t="shared" si="382"/>
        <v/>
      </c>
      <c r="AU2123" s="1" t="str">
        <f t="shared" si="373"/>
        <v/>
      </c>
      <c r="AV2123" s="1" t="e">
        <f>IF(VLOOKUP(G2123,官網匯出!A:AQ,42,FALSE)="","[黃金盾官網]",VLOOKUP(G2123,官網匯出!A:AQ,42,FALSE))</f>
        <v>#N/A</v>
      </c>
      <c r="AW2123" s="1" t="e">
        <f>IF(LEFT(VLOOKUP(G2123,官網匯出!A:AS,43,FALSE),2)="","web",LEFT(VLOOKUP(G2123,官網匯出!A:AS,43,FALSE),2))</f>
        <v>#N/A</v>
      </c>
      <c r="AX2123" s="1" t="str">
        <f t="shared" si="383"/>
        <v>O</v>
      </c>
    </row>
    <row r="2124" spans="1:50">
      <c r="A2124" s="1" t="str">
        <f>IF(G2124="","",VLOOKUP(官網轉換!AW2124,團名!A:B,2,FALSE))</f>
        <v/>
      </c>
      <c r="B2124" s="1" t="str">
        <f>IF(G2124="","",IF(LEFT(VLOOKUP(G2124,官網匯出!A:AQ,43,0),2)="wf",VLOOKUP(VLOOKUP(G2124,官網匯出!A:AQ,43,0),團名!$I$1:$K$12,2,FALSE),"N0071"))</f>
        <v/>
      </c>
      <c r="C2124" s="1" t="str">
        <f>IFERROR(VLOOKUP(官網匯出!D2124,團名!E:G,3,FALSE),"")</f>
        <v/>
      </c>
      <c r="D2124" s="1" t="str">
        <f t="shared" si="374"/>
        <v/>
      </c>
      <c r="E2124" s="1" t="str">
        <f t="shared" si="375"/>
        <v/>
      </c>
      <c r="F2124" s="1" t="str">
        <f>IF(官網匯出!F2124="已付款","","B0012")</f>
        <v>B0012</v>
      </c>
      <c r="G2124" s="1" t="str">
        <f>IF(官網匯出!A2124="","",官網匯出!A2124)</f>
        <v/>
      </c>
      <c r="H2124" s="3" t="str">
        <f>IF(官網匯出!B2124="","",官網匯出!B2124)</f>
        <v/>
      </c>
      <c r="I2124" s="1" t="str">
        <f>IF(官網匯出!C2124="","",官網匯出!C2124)</f>
        <v/>
      </c>
      <c r="J2124" s="1" t="str">
        <f>IF(官網匯出!D2124="","",官網匯出!D2124)</f>
        <v/>
      </c>
      <c r="K2124" s="3" t="str">
        <f>IF(官網匯出!E2124="","",官網匯出!E2124)</f>
        <v/>
      </c>
      <c r="L2124" s="1" t="str">
        <f>IF(官網匯出!F2124="","",官網匯出!F2124)</f>
        <v/>
      </c>
      <c r="M2124" s="1" t="str">
        <f>IF(官網匯出!G2124="","",官網匯出!G2124)</f>
        <v/>
      </c>
      <c r="N2124" s="1" t="str">
        <f>IF(官網匯出!H2124="","",官網匯出!H2124)</f>
        <v/>
      </c>
      <c r="P2124" s="1" t="str">
        <f>IF(官網匯出!J2124="","",RIGHT(官網匯出!J2124,LEN(官網匯出!J2124)-2))</f>
        <v/>
      </c>
      <c r="Q2124" s="1" t="str">
        <f>IF(官網匯出!K2124="","",官網匯出!K2124)</f>
        <v/>
      </c>
      <c r="R2124" s="1" t="str">
        <f>IF(官網匯出!L2124="","",官網匯出!L2124)</f>
        <v/>
      </c>
      <c r="S2124" s="1" t="str">
        <f>IF(官網匯出!M2124="","",官網匯出!M2124)</f>
        <v/>
      </c>
      <c r="T2124" s="1" t="str">
        <f>IF(官網匯出!N2124="","",官網匯出!N2124)</f>
        <v/>
      </c>
      <c r="U2124" s="1" t="str">
        <f>IF(官網匯出!O2124="","",官網匯出!O2124)</f>
        <v/>
      </c>
      <c r="V2124" s="1" t="str">
        <f>IF(官網匯出!P2124="",IF(G2124="","",0),官網匯出!P2124)</f>
        <v/>
      </c>
      <c r="W2124" s="1" t="str">
        <f>IF(官網匯出!Q2124="",IF(G2124="","",0),官網匯出!Q2124)</f>
        <v/>
      </c>
      <c r="X2124" s="1" t="str">
        <f>IF(官網匯出!R2124="","",官網匯出!R2124)</f>
        <v/>
      </c>
      <c r="Y2124" s="1" t="str">
        <f>IF(官網匯出!S2124="","",官網匯出!S2124)</f>
        <v/>
      </c>
      <c r="Z2124" s="1" t="str">
        <f>IF(G2124="","",官網匯出!T2124)</f>
        <v/>
      </c>
      <c r="AA2124" s="1" t="str">
        <f>IF(G2124="","",官網匯出!AK2124)</f>
        <v/>
      </c>
      <c r="AB2124" s="1" t="str">
        <f>IF(G2124="","",IF(官網匯出!V2124="","",官網匯出!V2124))</f>
        <v/>
      </c>
      <c r="AJ2124" s="1" t="str">
        <f>IF(G2124="","",IF(官網匯出!AE2124="","",官網匯出!AE2124))</f>
        <v/>
      </c>
      <c r="AK2124" s="1" t="str">
        <f>IF(G2124="","",IF(官網匯出!AD2124="","",官網匯出!AD2124))</f>
        <v/>
      </c>
      <c r="AL2124" s="1" t="str">
        <f t="shared" si="376"/>
        <v>0</v>
      </c>
      <c r="AM2124" s="1" t="str">
        <f>IF(官網匯出!AG2124="","",官網匯出!AG2124)</f>
        <v/>
      </c>
      <c r="AN2124" s="1" t="str">
        <f>IF(G2124="","",IF(官網匯出!AH2124="","",官網匯出!AH2124))</f>
        <v/>
      </c>
      <c r="AO2124" s="14" t="str">
        <f t="shared" si="377"/>
        <v/>
      </c>
      <c r="AP2124" s="14" t="str">
        <f t="shared" si="378"/>
        <v>1</v>
      </c>
      <c r="AQ2124" s="14" t="str">
        <f t="shared" si="379"/>
        <v>0</v>
      </c>
      <c r="AR2124" s="1" t="str">
        <f t="shared" si="380"/>
        <v/>
      </c>
      <c r="AS2124" s="1" t="str">
        <f t="shared" si="381"/>
        <v/>
      </c>
      <c r="AT2124" s="1" t="str">
        <f t="shared" si="382"/>
        <v/>
      </c>
      <c r="AU2124" s="1" t="str">
        <f t="shared" si="373"/>
        <v/>
      </c>
      <c r="AV2124" s="1" t="e">
        <f>IF(VLOOKUP(G2124,官網匯出!A:AQ,42,FALSE)="","[黃金盾官網]",VLOOKUP(G2124,官網匯出!A:AQ,42,FALSE))</f>
        <v>#N/A</v>
      </c>
      <c r="AW2124" s="1" t="e">
        <f>IF(LEFT(VLOOKUP(G2124,官網匯出!A:AS,43,FALSE),2)="","web",LEFT(VLOOKUP(G2124,官網匯出!A:AS,43,FALSE),2))</f>
        <v>#N/A</v>
      </c>
      <c r="AX2124" s="1" t="str">
        <f t="shared" si="383"/>
        <v>O</v>
      </c>
    </row>
    <row r="2125" spans="1:50">
      <c r="A2125" s="1" t="str">
        <f>IF(G2125="","",VLOOKUP(官網轉換!AW2125,團名!A:B,2,FALSE))</f>
        <v/>
      </c>
      <c r="B2125" s="1" t="str">
        <f>IF(G2125="","",IF(LEFT(VLOOKUP(G2125,官網匯出!A:AQ,43,0),2)="wf",VLOOKUP(VLOOKUP(G2125,官網匯出!A:AQ,43,0),團名!$I$1:$K$12,2,FALSE),"N0071"))</f>
        <v/>
      </c>
      <c r="C2125" s="1" t="str">
        <f>IFERROR(VLOOKUP(官網匯出!D2125,團名!E:G,3,FALSE),"")</f>
        <v/>
      </c>
      <c r="D2125" s="1" t="str">
        <f t="shared" si="374"/>
        <v/>
      </c>
      <c r="E2125" s="1" t="str">
        <f t="shared" si="375"/>
        <v/>
      </c>
      <c r="F2125" s="1" t="str">
        <f>IF(官網匯出!F2125="已付款","","B0012")</f>
        <v>B0012</v>
      </c>
      <c r="G2125" s="1" t="str">
        <f>IF(官網匯出!A2125="","",官網匯出!A2125)</f>
        <v/>
      </c>
      <c r="H2125" s="3" t="str">
        <f>IF(官網匯出!B2125="","",官網匯出!B2125)</f>
        <v/>
      </c>
      <c r="I2125" s="1" t="str">
        <f>IF(官網匯出!C2125="","",官網匯出!C2125)</f>
        <v/>
      </c>
      <c r="J2125" s="1" t="str">
        <f>IF(官網匯出!D2125="","",官網匯出!D2125)</f>
        <v/>
      </c>
      <c r="K2125" s="3" t="str">
        <f>IF(官網匯出!E2125="","",官網匯出!E2125)</f>
        <v/>
      </c>
      <c r="L2125" s="1" t="str">
        <f>IF(官網匯出!F2125="","",官網匯出!F2125)</f>
        <v/>
      </c>
      <c r="M2125" s="1" t="str">
        <f>IF(官網匯出!G2125="","",官網匯出!G2125)</f>
        <v/>
      </c>
      <c r="N2125" s="1" t="str">
        <f>IF(官網匯出!H2125="","",官網匯出!H2125)</f>
        <v/>
      </c>
      <c r="P2125" s="1" t="str">
        <f>IF(官網匯出!J2125="","",RIGHT(官網匯出!J2125,LEN(官網匯出!J2125)-2))</f>
        <v/>
      </c>
      <c r="Q2125" s="1" t="str">
        <f>IF(官網匯出!K2125="","",官網匯出!K2125)</f>
        <v/>
      </c>
      <c r="R2125" s="1" t="str">
        <f>IF(官網匯出!L2125="","",官網匯出!L2125)</f>
        <v/>
      </c>
      <c r="S2125" s="1" t="str">
        <f>IF(官網匯出!M2125="","",官網匯出!M2125)</f>
        <v/>
      </c>
      <c r="T2125" s="1" t="str">
        <f>IF(官網匯出!N2125="","",官網匯出!N2125)</f>
        <v/>
      </c>
      <c r="U2125" s="1" t="str">
        <f>IF(官網匯出!O2125="","",官網匯出!O2125)</f>
        <v/>
      </c>
      <c r="V2125" s="1" t="str">
        <f>IF(官網匯出!P2125="",IF(G2125="","",0),官網匯出!P2125)</f>
        <v/>
      </c>
      <c r="W2125" s="1" t="str">
        <f>IF(官網匯出!Q2125="",IF(G2125="","",0),官網匯出!Q2125)</f>
        <v/>
      </c>
      <c r="X2125" s="1" t="str">
        <f>IF(官網匯出!R2125="","",官網匯出!R2125)</f>
        <v/>
      </c>
      <c r="Y2125" s="1" t="str">
        <f>IF(官網匯出!S2125="","",官網匯出!S2125)</f>
        <v/>
      </c>
      <c r="Z2125" s="1" t="str">
        <f>IF(G2125="","",官網匯出!T2125)</f>
        <v/>
      </c>
      <c r="AA2125" s="1" t="str">
        <f>IF(G2125="","",官網匯出!AK2125)</f>
        <v/>
      </c>
      <c r="AB2125" s="1" t="str">
        <f>IF(G2125="","",IF(官網匯出!V2125="","",官網匯出!V2125))</f>
        <v/>
      </c>
      <c r="AJ2125" s="1" t="str">
        <f>IF(G2125="","",IF(官網匯出!AE2125="","",官網匯出!AE2125))</f>
        <v/>
      </c>
      <c r="AK2125" s="1" t="str">
        <f>IF(G2125="","",IF(官網匯出!AD2125="","",官網匯出!AD2125))</f>
        <v/>
      </c>
      <c r="AL2125" s="1" t="str">
        <f t="shared" si="376"/>
        <v>0</v>
      </c>
      <c r="AM2125" s="1" t="str">
        <f>IF(官網匯出!AG2125="","",官網匯出!AG2125)</f>
        <v/>
      </c>
      <c r="AN2125" s="1" t="str">
        <f>IF(G2125="","",IF(官網匯出!AH2125="","",官網匯出!AH2125))</f>
        <v/>
      </c>
      <c r="AO2125" s="14" t="str">
        <f t="shared" si="377"/>
        <v/>
      </c>
      <c r="AP2125" s="14" t="str">
        <f t="shared" si="378"/>
        <v>1</v>
      </c>
      <c r="AQ2125" s="14" t="str">
        <f t="shared" si="379"/>
        <v>0</v>
      </c>
      <c r="AR2125" s="1" t="str">
        <f t="shared" si="380"/>
        <v/>
      </c>
      <c r="AS2125" s="1" t="str">
        <f t="shared" si="381"/>
        <v/>
      </c>
      <c r="AT2125" s="1" t="str">
        <f t="shared" si="382"/>
        <v/>
      </c>
      <c r="AU2125" s="1" t="str">
        <f t="shared" si="373"/>
        <v/>
      </c>
      <c r="AV2125" s="1" t="e">
        <f>IF(VLOOKUP(G2125,官網匯出!A:AQ,42,FALSE)="","[黃金盾官網]",VLOOKUP(G2125,官網匯出!A:AQ,42,FALSE))</f>
        <v>#N/A</v>
      </c>
      <c r="AW2125" s="1" t="e">
        <f>IF(LEFT(VLOOKUP(G2125,官網匯出!A:AS,43,FALSE),2)="","web",LEFT(VLOOKUP(G2125,官網匯出!A:AS,43,FALSE),2))</f>
        <v>#N/A</v>
      </c>
      <c r="AX2125" s="1" t="str">
        <f t="shared" si="383"/>
        <v>O</v>
      </c>
    </row>
    <row r="2126" spans="1:50">
      <c r="A2126" s="1" t="str">
        <f>IF(G2126="","",VLOOKUP(官網轉換!AW2126,團名!A:B,2,FALSE))</f>
        <v/>
      </c>
      <c r="B2126" s="1" t="str">
        <f>IF(G2126="","",IF(LEFT(VLOOKUP(G2126,官網匯出!A:AQ,43,0),2)="wf",VLOOKUP(VLOOKUP(G2126,官網匯出!A:AQ,43,0),團名!$I$1:$K$12,2,FALSE),"N0071"))</f>
        <v/>
      </c>
      <c r="C2126" s="1" t="str">
        <f>IFERROR(VLOOKUP(官網匯出!D2126,團名!E:G,3,FALSE),"")</f>
        <v/>
      </c>
      <c r="D2126" s="1" t="str">
        <f t="shared" si="374"/>
        <v/>
      </c>
      <c r="E2126" s="1" t="str">
        <f t="shared" si="375"/>
        <v/>
      </c>
      <c r="F2126" s="1" t="str">
        <f>IF(官網匯出!F2126="已付款","","B0012")</f>
        <v>B0012</v>
      </c>
      <c r="G2126" s="1" t="str">
        <f>IF(官網匯出!A2126="","",官網匯出!A2126)</f>
        <v/>
      </c>
      <c r="H2126" s="3" t="str">
        <f>IF(官網匯出!B2126="","",官網匯出!B2126)</f>
        <v/>
      </c>
      <c r="I2126" s="1" t="str">
        <f>IF(官網匯出!C2126="","",官網匯出!C2126)</f>
        <v/>
      </c>
      <c r="J2126" s="1" t="str">
        <f>IF(官網匯出!D2126="","",官網匯出!D2126)</f>
        <v/>
      </c>
      <c r="K2126" s="3" t="str">
        <f>IF(官網匯出!E2126="","",官網匯出!E2126)</f>
        <v/>
      </c>
      <c r="L2126" s="1" t="str">
        <f>IF(官網匯出!F2126="","",官網匯出!F2126)</f>
        <v/>
      </c>
      <c r="M2126" s="1" t="str">
        <f>IF(官網匯出!G2126="","",官網匯出!G2126)</f>
        <v/>
      </c>
      <c r="N2126" s="1" t="str">
        <f>IF(官網匯出!H2126="","",官網匯出!H2126)</f>
        <v/>
      </c>
      <c r="P2126" s="1" t="str">
        <f>IF(官網匯出!J2126="","",RIGHT(官網匯出!J2126,LEN(官網匯出!J2126)-2))</f>
        <v/>
      </c>
      <c r="Q2126" s="1" t="str">
        <f>IF(官網匯出!K2126="","",官網匯出!K2126)</f>
        <v/>
      </c>
      <c r="R2126" s="1" t="str">
        <f>IF(官網匯出!L2126="","",官網匯出!L2126)</f>
        <v/>
      </c>
      <c r="S2126" s="1" t="str">
        <f>IF(官網匯出!M2126="","",官網匯出!M2126)</f>
        <v/>
      </c>
      <c r="T2126" s="1" t="str">
        <f>IF(官網匯出!N2126="","",官網匯出!N2126)</f>
        <v/>
      </c>
      <c r="U2126" s="1" t="str">
        <f>IF(官網匯出!O2126="","",官網匯出!O2126)</f>
        <v/>
      </c>
      <c r="V2126" s="1" t="str">
        <f>IF(官網匯出!P2126="",IF(G2126="","",0),官網匯出!P2126)</f>
        <v/>
      </c>
      <c r="W2126" s="1" t="str">
        <f>IF(官網匯出!Q2126="",IF(G2126="","",0),官網匯出!Q2126)</f>
        <v/>
      </c>
      <c r="X2126" s="1" t="str">
        <f>IF(官網匯出!R2126="","",官網匯出!R2126)</f>
        <v/>
      </c>
      <c r="Y2126" s="1" t="str">
        <f>IF(官網匯出!S2126="","",官網匯出!S2126)</f>
        <v/>
      </c>
      <c r="Z2126" s="1" t="str">
        <f>IF(G2126="","",官網匯出!T2126)</f>
        <v/>
      </c>
      <c r="AA2126" s="1" t="str">
        <f>IF(G2126="","",官網匯出!AK2126)</f>
        <v/>
      </c>
      <c r="AB2126" s="1" t="str">
        <f>IF(G2126="","",IF(官網匯出!V2126="","",官網匯出!V2126))</f>
        <v/>
      </c>
      <c r="AJ2126" s="1" t="str">
        <f>IF(G2126="","",IF(官網匯出!AE2126="","",官網匯出!AE2126))</f>
        <v/>
      </c>
      <c r="AK2126" s="1" t="str">
        <f>IF(G2126="","",IF(官網匯出!AD2126="","",官網匯出!AD2126))</f>
        <v/>
      </c>
      <c r="AL2126" s="1" t="str">
        <f t="shared" si="376"/>
        <v>0</v>
      </c>
      <c r="AM2126" s="1" t="str">
        <f>IF(官網匯出!AG2126="","",官網匯出!AG2126)</f>
        <v/>
      </c>
      <c r="AN2126" s="1" t="str">
        <f>IF(G2126="","",IF(官網匯出!AH2126="","",官網匯出!AH2126))</f>
        <v/>
      </c>
      <c r="AO2126" s="14" t="str">
        <f t="shared" si="377"/>
        <v/>
      </c>
      <c r="AP2126" s="14" t="str">
        <f t="shared" si="378"/>
        <v>1</v>
      </c>
      <c r="AQ2126" s="14" t="str">
        <f t="shared" si="379"/>
        <v>0</v>
      </c>
      <c r="AR2126" s="1" t="str">
        <f t="shared" si="380"/>
        <v/>
      </c>
      <c r="AS2126" s="1" t="str">
        <f t="shared" si="381"/>
        <v/>
      </c>
      <c r="AT2126" s="1" t="str">
        <f t="shared" si="382"/>
        <v/>
      </c>
      <c r="AU2126" s="1" t="str">
        <f t="shared" si="373"/>
        <v/>
      </c>
      <c r="AV2126" s="1" t="e">
        <f>IF(VLOOKUP(G2126,官網匯出!A:AQ,42,FALSE)="","[黃金盾官網]",VLOOKUP(G2126,官網匯出!A:AQ,42,FALSE))</f>
        <v>#N/A</v>
      </c>
      <c r="AW2126" s="1" t="e">
        <f>IF(LEFT(VLOOKUP(G2126,官網匯出!A:AS,43,FALSE),2)="","web",LEFT(VLOOKUP(G2126,官網匯出!A:AS,43,FALSE),2))</f>
        <v>#N/A</v>
      </c>
      <c r="AX2126" s="1" t="str">
        <f t="shared" si="383"/>
        <v>O</v>
      </c>
    </row>
    <row r="2127" spans="1:50">
      <c r="A2127" s="1" t="str">
        <f>IF(G2127="","",VLOOKUP(官網轉換!AW2127,團名!A:B,2,FALSE))</f>
        <v/>
      </c>
      <c r="B2127" s="1" t="str">
        <f>IF(G2127="","",IF(LEFT(VLOOKUP(G2127,官網匯出!A:AQ,43,0),2)="wf",VLOOKUP(VLOOKUP(G2127,官網匯出!A:AQ,43,0),團名!$I$1:$K$12,2,FALSE),"N0071"))</f>
        <v/>
      </c>
      <c r="C2127" s="1" t="str">
        <f>IFERROR(VLOOKUP(官網匯出!D2127,團名!E:G,3,FALSE),"")</f>
        <v/>
      </c>
      <c r="D2127" s="1" t="str">
        <f t="shared" si="374"/>
        <v/>
      </c>
      <c r="E2127" s="1" t="str">
        <f t="shared" si="375"/>
        <v/>
      </c>
      <c r="F2127" s="1" t="str">
        <f>IF(官網匯出!F2127="已付款","","B0012")</f>
        <v>B0012</v>
      </c>
      <c r="G2127" s="1" t="str">
        <f>IF(官網匯出!A2127="","",官網匯出!A2127)</f>
        <v/>
      </c>
      <c r="H2127" s="3" t="str">
        <f>IF(官網匯出!B2127="","",官網匯出!B2127)</f>
        <v/>
      </c>
      <c r="I2127" s="1" t="str">
        <f>IF(官網匯出!C2127="","",官網匯出!C2127)</f>
        <v/>
      </c>
      <c r="J2127" s="1" t="str">
        <f>IF(官網匯出!D2127="","",官網匯出!D2127)</f>
        <v/>
      </c>
      <c r="K2127" s="3" t="str">
        <f>IF(官網匯出!E2127="","",官網匯出!E2127)</f>
        <v/>
      </c>
      <c r="L2127" s="1" t="str">
        <f>IF(官網匯出!F2127="","",官網匯出!F2127)</f>
        <v/>
      </c>
      <c r="M2127" s="1" t="str">
        <f>IF(官網匯出!G2127="","",官網匯出!G2127)</f>
        <v/>
      </c>
      <c r="N2127" s="1" t="str">
        <f>IF(官網匯出!H2127="","",官網匯出!H2127)</f>
        <v/>
      </c>
      <c r="P2127" s="1" t="str">
        <f>IF(官網匯出!J2127="","",RIGHT(官網匯出!J2127,LEN(官網匯出!J2127)-2))</f>
        <v/>
      </c>
      <c r="Q2127" s="1" t="str">
        <f>IF(官網匯出!K2127="","",官網匯出!K2127)</f>
        <v/>
      </c>
      <c r="R2127" s="1" t="str">
        <f>IF(官網匯出!L2127="","",官網匯出!L2127)</f>
        <v/>
      </c>
      <c r="S2127" s="1" t="str">
        <f>IF(官網匯出!M2127="","",官網匯出!M2127)</f>
        <v/>
      </c>
      <c r="T2127" s="1" t="str">
        <f>IF(官網匯出!N2127="","",官網匯出!N2127)</f>
        <v/>
      </c>
      <c r="U2127" s="1" t="str">
        <f>IF(官網匯出!O2127="","",官網匯出!O2127)</f>
        <v/>
      </c>
      <c r="V2127" s="1" t="str">
        <f>IF(官網匯出!P2127="",IF(G2127="","",0),官網匯出!P2127)</f>
        <v/>
      </c>
      <c r="W2127" s="1" t="str">
        <f>IF(官網匯出!Q2127="",IF(G2127="","",0),官網匯出!Q2127)</f>
        <v/>
      </c>
      <c r="X2127" s="1" t="str">
        <f>IF(官網匯出!R2127="","",官網匯出!R2127)</f>
        <v/>
      </c>
      <c r="Y2127" s="1" t="str">
        <f>IF(官網匯出!S2127="","",官網匯出!S2127)</f>
        <v/>
      </c>
      <c r="Z2127" s="1" t="str">
        <f>IF(G2127="","",官網匯出!T2127)</f>
        <v/>
      </c>
      <c r="AA2127" s="1" t="str">
        <f>IF(G2127="","",官網匯出!AK2127)</f>
        <v/>
      </c>
      <c r="AB2127" s="1" t="str">
        <f>IF(G2127="","",IF(官網匯出!V2127="","",官網匯出!V2127))</f>
        <v/>
      </c>
      <c r="AJ2127" s="1" t="str">
        <f>IF(G2127="","",IF(官網匯出!AE2127="","",官網匯出!AE2127))</f>
        <v/>
      </c>
      <c r="AK2127" s="1" t="str">
        <f>IF(G2127="","",IF(官網匯出!AD2127="","",官網匯出!AD2127))</f>
        <v/>
      </c>
      <c r="AL2127" s="1" t="str">
        <f t="shared" si="376"/>
        <v>0</v>
      </c>
      <c r="AM2127" s="1" t="str">
        <f>IF(官網匯出!AG2127="","",官網匯出!AG2127)</f>
        <v/>
      </c>
      <c r="AN2127" s="1" t="str">
        <f>IF(G2127="","",IF(官網匯出!AH2127="","",官網匯出!AH2127))</f>
        <v/>
      </c>
      <c r="AO2127" s="14" t="str">
        <f t="shared" si="377"/>
        <v/>
      </c>
      <c r="AP2127" s="14" t="str">
        <f t="shared" si="378"/>
        <v>1</v>
      </c>
      <c r="AQ2127" s="14" t="str">
        <f t="shared" si="379"/>
        <v>0</v>
      </c>
      <c r="AR2127" s="1" t="str">
        <f t="shared" si="380"/>
        <v/>
      </c>
      <c r="AS2127" s="1" t="str">
        <f t="shared" si="381"/>
        <v/>
      </c>
      <c r="AT2127" s="1" t="str">
        <f t="shared" si="382"/>
        <v/>
      </c>
      <c r="AU2127" s="1" t="str">
        <f t="shared" si="373"/>
        <v/>
      </c>
      <c r="AV2127" s="1" t="e">
        <f>IF(VLOOKUP(G2127,官網匯出!A:AQ,42,FALSE)="","[黃金盾官網]",VLOOKUP(G2127,官網匯出!A:AQ,42,FALSE))</f>
        <v>#N/A</v>
      </c>
      <c r="AW2127" s="1" t="e">
        <f>IF(LEFT(VLOOKUP(G2127,官網匯出!A:AS,43,FALSE),2)="","web",LEFT(VLOOKUP(G2127,官網匯出!A:AS,43,FALSE),2))</f>
        <v>#N/A</v>
      </c>
      <c r="AX2127" s="1" t="str">
        <f t="shared" si="383"/>
        <v>O</v>
      </c>
    </row>
    <row r="2128" spans="1:50">
      <c r="A2128" s="1" t="str">
        <f>IF(G2128="","",VLOOKUP(官網轉換!AW2128,團名!A:B,2,FALSE))</f>
        <v/>
      </c>
      <c r="B2128" s="1" t="str">
        <f>IF(G2128="","",IF(LEFT(VLOOKUP(G2128,官網匯出!A:AQ,43,0),2)="wf",VLOOKUP(VLOOKUP(G2128,官網匯出!A:AQ,43,0),團名!$I$1:$K$12,2,FALSE),"N0071"))</f>
        <v/>
      </c>
      <c r="C2128" s="1" t="str">
        <f>IFERROR(VLOOKUP(官網匯出!D2128,團名!E:G,3,FALSE),"")</f>
        <v/>
      </c>
      <c r="D2128" s="1" t="str">
        <f t="shared" si="374"/>
        <v/>
      </c>
      <c r="E2128" s="1" t="str">
        <f t="shared" si="375"/>
        <v/>
      </c>
      <c r="F2128" s="1" t="str">
        <f>IF(官網匯出!F2128="已付款","","B0012")</f>
        <v>B0012</v>
      </c>
      <c r="G2128" s="1" t="str">
        <f>IF(官網匯出!A2128="","",官網匯出!A2128)</f>
        <v/>
      </c>
      <c r="H2128" s="3" t="str">
        <f>IF(官網匯出!B2128="","",官網匯出!B2128)</f>
        <v/>
      </c>
      <c r="I2128" s="1" t="str">
        <f>IF(官網匯出!C2128="","",官網匯出!C2128)</f>
        <v/>
      </c>
      <c r="J2128" s="1" t="str">
        <f>IF(官網匯出!D2128="","",官網匯出!D2128)</f>
        <v/>
      </c>
      <c r="K2128" s="3" t="str">
        <f>IF(官網匯出!E2128="","",官網匯出!E2128)</f>
        <v/>
      </c>
      <c r="L2128" s="1" t="str">
        <f>IF(官網匯出!F2128="","",官網匯出!F2128)</f>
        <v/>
      </c>
      <c r="M2128" s="1" t="str">
        <f>IF(官網匯出!G2128="","",官網匯出!G2128)</f>
        <v/>
      </c>
      <c r="N2128" s="1" t="str">
        <f>IF(官網匯出!H2128="","",官網匯出!H2128)</f>
        <v/>
      </c>
      <c r="P2128" s="1" t="str">
        <f>IF(官網匯出!J2128="","",RIGHT(官網匯出!J2128,LEN(官網匯出!J2128)-2))</f>
        <v/>
      </c>
      <c r="Q2128" s="1" t="str">
        <f>IF(官網匯出!K2128="","",官網匯出!K2128)</f>
        <v/>
      </c>
      <c r="R2128" s="1" t="str">
        <f>IF(官網匯出!L2128="","",官網匯出!L2128)</f>
        <v/>
      </c>
      <c r="S2128" s="1" t="str">
        <f>IF(官網匯出!M2128="","",官網匯出!M2128)</f>
        <v/>
      </c>
      <c r="T2128" s="1" t="str">
        <f>IF(官網匯出!N2128="","",官網匯出!N2128)</f>
        <v/>
      </c>
      <c r="U2128" s="1" t="str">
        <f>IF(官網匯出!O2128="","",官網匯出!O2128)</f>
        <v/>
      </c>
      <c r="V2128" s="1" t="str">
        <f>IF(官網匯出!P2128="",IF(G2128="","",0),官網匯出!P2128)</f>
        <v/>
      </c>
      <c r="W2128" s="1" t="str">
        <f>IF(官網匯出!Q2128="",IF(G2128="","",0),官網匯出!Q2128)</f>
        <v/>
      </c>
      <c r="X2128" s="1" t="str">
        <f>IF(官網匯出!R2128="","",官網匯出!R2128)</f>
        <v/>
      </c>
      <c r="Y2128" s="1" t="str">
        <f>IF(官網匯出!S2128="","",官網匯出!S2128)</f>
        <v/>
      </c>
      <c r="Z2128" s="1" t="str">
        <f>IF(G2128="","",官網匯出!T2128)</f>
        <v/>
      </c>
      <c r="AA2128" s="1" t="str">
        <f>IF(G2128="","",官網匯出!AK2128)</f>
        <v/>
      </c>
      <c r="AB2128" s="1" t="str">
        <f>IF(G2128="","",IF(官網匯出!V2128="","",官網匯出!V2128))</f>
        <v/>
      </c>
      <c r="AJ2128" s="1" t="str">
        <f>IF(G2128="","",IF(官網匯出!AE2128="","",官網匯出!AE2128))</f>
        <v/>
      </c>
      <c r="AK2128" s="1" t="str">
        <f>IF(G2128="","",IF(官網匯出!AD2128="","",官網匯出!AD2128))</f>
        <v/>
      </c>
      <c r="AL2128" s="1" t="str">
        <f t="shared" si="376"/>
        <v>0</v>
      </c>
      <c r="AM2128" s="1" t="str">
        <f>IF(官網匯出!AG2128="","",官網匯出!AG2128)</f>
        <v/>
      </c>
      <c r="AN2128" s="1" t="str">
        <f>IF(G2128="","",IF(官網匯出!AH2128="","",官網匯出!AH2128))</f>
        <v/>
      </c>
      <c r="AO2128" s="14" t="str">
        <f t="shared" si="377"/>
        <v/>
      </c>
      <c r="AP2128" s="14" t="str">
        <f t="shared" si="378"/>
        <v>1</v>
      </c>
      <c r="AQ2128" s="14" t="str">
        <f t="shared" si="379"/>
        <v>0</v>
      </c>
      <c r="AR2128" s="1" t="str">
        <f t="shared" si="380"/>
        <v/>
      </c>
      <c r="AS2128" s="1" t="str">
        <f t="shared" si="381"/>
        <v/>
      </c>
      <c r="AT2128" s="1" t="str">
        <f t="shared" si="382"/>
        <v/>
      </c>
      <c r="AU2128" s="1" t="str">
        <f t="shared" si="373"/>
        <v/>
      </c>
      <c r="AV2128" s="1" t="e">
        <f>IF(VLOOKUP(G2128,官網匯出!A:AQ,42,FALSE)="","[黃金盾官網]",VLOOKUP(G2128,官網匯出!A:AQ,42,FALSE))</f>
        <v>#N/A</v>
      </c>
      <c r="AW2128" s="1" t="e">
        <f>IF(LEFT(VLOOKUP(G2128,官網匯出!A:AS,43,FALSE),2)="","web",LEFT(VLOOKUP(G2128,官網匯出!A:AS,43,FALSE),2))</f>
        <v>#N/A</v>
      </c>
      <c r="AX2128" s="1" t="str">
        <f t="shared" si="383"/>
        <v>O</v>
      </c>
    </row>
    <row r="2129" spans="1:50">
      <c r="A2129" s="1" t="str">
        <f>IF(G2129="","",VLOOKUP(官網轉換!AW2129,團名!A:B,2,FALSE))</f>
        <v/>
      </c>
      <c r="B2129" s="1" t="str">
        <f>IF(G2129="","",IF(LEFT(VLOOKUP(G2129,官網匯出!A:AQ,43,0),2)="wf",VLOOKUP(VLOOKUP(G2129,官網匯出!A:AQ,43,0),團名!$I$1:$K$12,2,FALSE),"N0071"))</f>
        <v/>
      </c>
      <c r="C2129" s="1" t="str">
        <f>IFERROR(VLOOKUP(官網匯出!D2129,團名!E:G,3,FALSE),"")</f>
        <v/>
      </c>
      <c r="D2129" s="1" t="str">
        <f t="shared" si="374"/>
        <v/>
      </c>
      <c r="E2129" s="1" t="str">
        <f t="shared" si="375"/>
        <v/>
      </c>
      <c r="F2129" s="1" t="str">
        <f>IF(官網匯出!F2129="已付款","","B0012")</f>
        <v>B0012</v>
      </c>
      <c r="G2129" s="1" t="str">
        <f>IF(官網匯出!A2129="","",官網匯出!A2129)</f>
        <v/>
      </c>
      <c r="H2129" s="3" t="str">
        <f>IF(官網匯出!B2129="","",官網匯出!B2129)</f>
        <v/>
      </c>
      <c r="I2129" s="1" t="str">
        <f>IF(官網匯出!C2129="","",官網匯出!C2129)</f>
        <v/>
      </c>
      <c r="J2129" s="1" t="str">
        <f>IF(官網匯出!D2129="","",官網匯出!D2129)</f>
        <v/>
      </c>
      <c r="K2129" s="3" t="str">
        <f>IF(官網匯出!E2129="","",官網匯出!E2129)</f>
        <v/>
      </c>
      <c r="L2129" s="1" t="str">
        <f>IF(官網匯出!F2129="","",官網匯出!F2129)</f>
        <v/>
      </c>
      <c r="M2129" s="1" t="str">
        <f>IF(官網匯出!G2129="","",官網匯出!G2129)</f>
        <v/>
      </c>
      <c r="N2129" s="1" t="str">
        <f>IF(官網匯出!H2129="","",官網匯出!H2129)</f>
        <v/>
      </c>
      <c r="P2129" s="1" t="str">
        <f>IF(官網匯出!J2129="","",RIGHT(官網匯出!J2129,LEN(官網匯出!J2129)-2))</f>
        <v/>
      </c>
      <c r="Q2129" s="1" t="str">
        <f>IF(官網匯出!K2129="","",官網匯出!K2129)</f>
        <v/>
      </c>
      <c r="R2129" s="1" t="str">
        <f>IF(官網匯出!L2129="","",官網匯出!L2129)</f>
        <v/>
      </c>
      <c r="S2129" s="1" t="str">
        <f>IF(官網匯出!M2129="","",官網匯出!M2129)</f>
        <v/>
      </c>
      <c r="T2129" s="1" t="str">
        <f>IF(官網匯出!N2129="","",官網匯出!N2129)</f>
        <v/>
      </c>
      <c r="U2129" s="1" t="str">
        <f>IF(官網匯出!O2129="","",官網匯出!O2129)</f>
        <v/>
      </c>
      <c r="V2129" s="1" t="str">
        <f>IF(官網匯出!P2129="",IF(G2129="","",0),官網匯出!P2129)</f>
        <v/>
      </c>
      <c r="W2129" s="1" t="str">
        <f>IF(官網匯出!Q2129="",IF(G2129="","",0),官網匯出!Q2129)</f>
        <v/>
      </c>
      <c r="X2129" s="1" t="str">
        <f>IF(官網匯出!R2129="","",官網匯出!R2129)</f>
        <v/>
      </c>
      <c r="Y2129" s="1" t="str">
        <f>IF(官網匯出!S2129="","",官網匯出!S2129)</f>
        <v/>
      </c>
      <c r="Z2129" s="1" t="str">
        <f>IF(G2129="","",官網匯出!T2129)</f>
        <v/>
      </c>
      <c r="AA2129" s="1" t="str">
        <f>IF(G2129="","",官網匯出!AK2129)</f>
        <v/>
      </c>
      <c r="AB2129" s="1" t="str">
        <f>IF(G2129="","",IF(官網匯出!V2129="","",官網匯出!V2129))</f>
        <v/>
      </c>
      <c r="AJ2129" s="1" t="str">
        <f>IF(G2129="","",IF(官網匯出!AE2129="","",官網匯出!AE2129))</f>
        <v/>
      </c>
      <c r="AK2129" s="1" t="str">
        <f>IF(G2129="","",IF(官網匯出!AD2129="","",官網匯出!AD2129))</f>
        <v/>
      </c>
      <c r="AL2129" s="1" t="str">
        <f t="shared" si="376"/>
        <v>0</v>
      </c>
      <c r="AM2129" s="1" t="str">
        <f>IF(官網匯出!AG2129="","",官網匯出!AG2129)</f>
        <v/>
      </c>
      <c r="AN2129" s="1" t="str">
        <f>IF(G2129="","",IF(官網匯出!AH2129="","",官網匯出!AH2129))</f>
        <v/>
      </c>
      <c r="AO2129" s="14" t="str">
        <f t="shared" si="377"/>
        <v/>
      </c>
      <c r="AP2129" s="14" t="str">
        <f t="shared" si="378"/>
        <v>1</v>
      </c>
      <c r="AQ2129" s="14" t="str">
        <f t="shared" si="379"/>
        <v>0</v>
      </c>
      <c r="AR2129" s="1" t="str">
        <f t="shared" si="380"/>
        <v/>
      </c>
      <c r="AS2129" s="1" t="str">
        <f t="shared" si="381"/>
        <v/>
      </c>
      <c r="AT2129" s="1" t="str">
        <f t="shared" si="382"/>
        <v/>
      </c>
      <c r="AU2129" s="1" t="str">
        <f t="shared" si="373"/>
        <v/>
      </c>
      <c r="AV2129" s="1" t="e">
        <f>IF(VLOOKUP(G2129,官網匯出!A:AQ,42,FALSE)="","[黃金盾官網]",VLOOKUP(G2129,官網匯出!A:AQ,42,FALSE))</f>
        <v>#N/A</v>
      </c>
      <c r="AW2129" s="1" t="e">
        <f>IF(LEFT(VLOOKUP(G2129,官網匯出!A:AS,43,FALSE),2)="","web",LEFT(VLOOKUP(G2129,官網匯出!A:AS,43,FALSE),2))</f>
        <v>#N/A</v>
      </c>
      <c r="AX2129" s="1" t="str">
        <f t="shared" si="383"/>
        <v>O</v>
      </c>
    </row>
    <row r="2130" spans="1:50">
      <c r="A2130" s="1" t="str">
        <f>IF(G2130="","",VLOOKUP(官網轉換!AW2130,團名!A:B,2,FALSE))</f>
        <v/>
      </c>
      <c r="B2130" s="1" t="str">
        <f>IF(G2130="","",IF(LEFT(VLOOKUP(G2130,官網匯出!A:AQ,43,0),2)="wf",VLOOKUP(VLOOKUP(G2130,官網匯出!A:AQ,43,0),團名!$I$1:$K$12,2,FALSE),"N0071"))</f>
        <v/>
      </c>
      <c r="C2130" s="1" t="str">
        <f>IFERROR(VLOOKUP(官網匯出!D2130,團名!E:G,3,FALSE),"")</f>
        <v/>
      </c>
      <c r="D2130" s="1" t="str">
        <f t="shared" si="374"/>
        <v/>
      </c>
      <c r="E2130" s="1" t="str">
        <f t="shared" si="375"/>
        <v/>
      </c>
      <c r="F2130" s="1" t="str">
        <f>IF(官網匯出!F2130="已付款","","B0012")</f>
        <v>B0012</v>
      </c>
      <c r="G2130" s="1" t="str">
        <f>IF(官網匯出!A2130="","",官網匯出!A2130)</f>
        <v/>
      </c>
      <c r="H2130" s="3" t="str">
        <f>IF(官網匯出!B2130="","",官網匯出!B2130)</f>
        <v/>
      </c>
      <c r="I2130" s="1" t="str">
        <f>IF(官網匯出!C2130="","",官網匯出!C2130)</f>
        <v/>
      </c>
      <c r="J2130" s="1" t="str">
        <f>IF(官網匯出!D2130="","",官網匯出!D2130)</f>
        <v/>
      </c>
      <c r="K2130" s="3" t="str">
        <f>IF(官網匯出!E2130="","",官網匯出!E2130)</f>
        <v/>
      </c>
      <c r="L2130" s="1" t="str">
        <f>IF(官網匯出!F2130="","",官網匯出!F2130)</f>
        <v/>
      </c>
      <c r="M2130" s="1" t="str">
        <f>IF(官網匯出!G2130="","",官網匯出!G2130)</f>
        <v/>
      </c>
      <c r="N2130" s="1" t="str">
        <f>IF(官網匯出!H2130="","",官網匯出!H2130)</f>
        <v/>
      </c>
      <c r="P2130" s="1" t="str">
        <f>IF(官網匯出!J2130="","",RIGHT(官網匯出!J2130,LEN(官網匯出!J2130)-2))</f>
        <v/>
      </c>
      <c r="Q2130" s="1" t="str">
        <f>IF(官網匯出!K2130="","",官網匯出!K2130)</f>
        <v/>
      </c>
      <c r="R2130" s="1" t="str">
        <f>IF(官網匯出!L2130="","",官網匯出!L2130)</f>
        <v/>
      </c>
      <c r="S2130" s="1" t="str">
        <f>IF(官網匯出!M2130="","",官網匯出!M2130)</f>
        <v/>
      </c>
      <c r="T2130" s="1" t="str">
        <f>IF(官網匯出!N2130="","",官網匯出!N2130)</f>
        <v/>
      </c>
      <c r="U2130" s="1" t="str">
        <f>IF(官網匯出!O2130="","",官網匯出!O2130)</f>
        <v/>
      </c>
      <c r="V2130" s="1" t="str">
        <f>IF(官網匯出!P2130="",IF(G2130="","",0),官網匯出!P2130)</f>
        <v/>
      </c>
      <c r="W2130" s="1" t="str">
        <f>IF(官網匯出!Q2130="",IF(G2130="","",0),官網匯出!Q2130)</f>
        <v/>
      </c>
      <c r="X2130" s="1" t="str">
        <f>IF(官網匯出!R2130="","",官網匯出!R2130)</f>
        <v/>
      </c>
      <c r="Y2130" s="1" t="str">
        <f>IF(官網匯出!S2130="","",官網匯出!S2130)</f>
        <v/>
      </c>
      <c r="Z2130" s="1" t="str">
        <f>IF(G2130="","",官網匯出!T2130)</f>
        <v/>
      </c>
      <c r="AA2130" s="1" t="str">
        <f>IF(G2130="","",官網匯出!AK2130)</f>
        <v/>
      </c>
      <c r="AB2130" s="1" t="str">
        <f>IF(G2130="","",IF(官網匯出!V2130="","",官網匯出!V2130))</f>
        <v/>
      </c>
      <c r="AJ2130" s="1" t="str">
        <f>IF(G2130="","",IF(官網匯出!AE2130="","",官網匯出!AE2130))</f>
        <v/>
      </c>
      <c r="AK2130" s="1" t="str">
        <f>IF(G2130="","",IF(官網匯出!AD2130="","",官網匯出!AD2130))</f>
        <v/>
      </c>
      <c r="AL2130" s="1" t="str">
        <f t="shared" si="376"/>
        <v>0</v>
      </c>
      <c r="AM2130" s="1" t="str">
        <f>IF(官網匯出!AG2130="","",官網匯出!AG2130)</f>
        <v/>
      </c>
      <c r="AN2130" s="1" t="str">
        <f>IF(G2130="","",IF(官網匯出!AH2130="","",官網匯出!AH2130))</f>
        <v/>
      </c>
      <c r="AO2130" s="14" t="str">
        <f t="shared" si="377"/>
        <v/>
      </c>
      <c r="AP2130" s="14" t="str">
        <f t="shared" si="378"/>
        <v>1</v>
      </c>
      <c r="AQ2130" s="14" t="str">
        <f t="shared" si="379"/>
        <v>0</v>
      </c>
      <c r="AR2130" s="1" t="str">
        <f t="shared" si="380"/>
        <v/>
      </c>
      <c r="AS2130" s="1" t="str">
        <f t="shared" si="381"/>
        <v/>
      </c>
      <c r="AT2130" s="1" t="str">
        <f t="shared" si="382"/>
        <v/>
      </c>
      <c r="AU2130" s="1" t="str">
        <f t="shared" si="373"/>
        <v/>
      </c>
      <c r="AV2130" s="1" t="e">
        <f>IF(VLOOKUP(G2130,官網匯出!A:AQ,42,FALSE)="","[黃金盾官網]",VLOOKUP(G2130,官網匯出!A:AQ,42,FALSE))</f>
        <v>#N/A</v>
      </c>
      <c r="AW2130" s="1" t="e">
        <f>IF(LEFT(VLOOKUP(G2130,官網匯出!A:AS,43,FALSE),2)="","web",LEFT(VLOOKUP(G2130,官網匯出!A:AS,43,FALSE),2))</f>
        <v>#N/A</v>
      </c>
      <c r="AX2130" s="1" t="str">
        <f t="shared" si="383"/>
        <v>O</v>
      </c>
    </row>
    <row r="2131" spans="1:50">
      <c r="A2131" s="1" t="str">
        <f>IF(G2131="","",VLOOKUP(官網轉換!AW2131,團名!A:B,2,FALSE))</f>
        <v/>
      </c>
      <c r="B2131" s="1" t="str">
        <f>IF(G2131="","",IF(LEFT(VLOOKUP(G2131,官網匯出!A:AQ,43,0),2)="wf",VLOOKUP(VLOOKUP(G2131,官網匯出!A:AQ,43,0),團名!$I$1:$K$12,2,FALSE),"N0071"))</f>
        <v/>
      </c>
      <c r="C2131" s="1" t="str">
        <f>IFERROR(VLOOKUP(官網匯出!D2131,團名!E:G,3,FALSE),"")</f>
        <v/>
      </c>
      <c r="D2131" s="1" t="str">
        <f t="shared" si="374"/>
        <v/>
      </c>
      <c r="E2131" s="1" t="str">
        <f t="shared" si="375"/>
        <v/>
      </c>
      <c r="F2131" s="1" t="str">
        <f>IF(官網匯出!F2131="已付款","","B0012")</f>
        <v>B0012</v>
      </c>
      <c r="G2131" s="1" t="str">
        <f>IF(官網匯出!A2131="","",官網匯出!A2131)</f>
        <v/>
      </c>
      <c r="H2131" s="3" t="str">
        <f>IF(官網匯出!B2131="","",官網匯出!B2131)</f>
        <v/>
      </c>
      <c r="I2131" s="1" t="str">
        <f>IF(官網匯出!C2131="","",官網匯出!C2131)</f>
        <v/>
      </c>
      <c r="J2131" s="1" t="str">
        <f>IF(官網匯出!D2131="","",官網匯出!D2131)</f>
        <v/>
      </c>
      <c r="K2131" s="3" t="str">
        <f>IF(官網匯出!E2131="","",官網匯出!E2131)</f>
        <v/>
      </c>
      <c r="L2131" s="1" t="str">
        <f>IF(官網匯出!F2131="","",官網匯出!F2131)</f>
        <v/>
      </c>
      <c r="M2131" s="1" t="str">
        <f>IF(官網匯出!G2131="","",官網匯出!G2131)</f>
        <v/>
      </c>
      <c r="N2131" s="1" t="str">
        <f>IF(官網匯出!H2131="","",官網匯出!H2131)</f>
        <v/>
      </c>
      <c r="P2131" s="1" t="str">
        <f>IF(官網匯出!J2131="","",RIGHT(官網匯出!J2131,LEN(官網匯出!J2131)-2))</f>
        <v/>
      </c>
      <c r="Q2131" s="1" t="str">
        <f>IF(官網匯出!K2131="","",官網匯出!K2131)</f>
        <v/>
      </c>
      <c r="R2131" s="1" t="str">
        <f>IF(官網匯出!L2131="","",官網匯出!L2131)</f>
        <v/>
      </c>
      <c r="S2131" s="1" t="str">
        <f>IF(官網匯出!M2131="","",官網匯出!M2131)</f>
        <v/>
      </c>
      <c r="T2131" s="1" t="str">
        <f>IF(官網匯出!N2131="","",官網匯出!N2131)</f>
        <v/>
      </c>
      <c r="U2131" s="1" t="str">
        <f>IF(官網匯出!O2131="","",官網匯出!O2131)</f>
        <v/>
      </c>
      <c r="V2131" s="1" t="str">
        <f>IF(官網匯出!P2131="",IF(G2131="","",0),官網匯出!P2131)</f>
        <v/>
      </c>
      <c r="W2131" s="1" t="str">
        <f>IF(官網匯出!Q2131="",IF(G2131="","",0),官網匯出!Q2131)</f>
        <v/>
      </c>
      <c r="X2131" s="1" t="str">
        <f>IF(官網匯出!R2131="","",官網匯出!R2131)</f>
        <v/>
      </c>
      <c r="Y2131" s="1" t="str">
        <f>IF(官網匯出!S2131="","",官網匯出!S2131)</f>
        <v/>
      </c>
      <c r="Z2131" s="1" t="str">
        <f>IF(G2131="","",官網匯出!T2131)</f>
        <v/>
      </c>
      <c r="AA2131" s="1" t="str">
        <f>IF(G2131="","",官網匯出!AK2131)</f>
        <v/>
      </c>
      <c r="AB2131" s="1" t="str">
        <f>IF(G2131="","",IF(官網匯出!V2131="","",官網匯出!V2131))</f>
        <v/>
      </c>
      <c r="AJ2131" s="1" t="str">
        <f>IF(G2131="","",IF(官網匯出!AE2131="","",官網匯出!AE2131))</f>
        <v/>
      </c>
      <c r="AK2131" s="1" t="str">
        <f>IF(G2131="","",IF(官網匯出!AD2131="","",官網匯出!AD2131))</f>
        <v/>
      </c>
      <c r="AL2131" s="1" t="str">
        <f t="shared" si="376"/>
        <v>0</v>
      </c>
      <c r="AM2131" s="1" t="str">
        <f>IF(官網匯出!AG2131="","",官網匯出!AG2131)</f>
        <v/>
      </c>
      <c r="AN2131" s="1" t="str">
        <f>IF(G2131="","",IF(官網匯出!AH2131="","",官網匯出!AH2131))</f>
        <v/>
      </c>
      <c r="AO2131" s="14" t="str">
        <f t="shared" si="377"/>
        <v/>
      </c>
      <c r="AP2131" s="14" t="str">
        <f t="shared" si="378"/>
        <v>1</v>
      </c>
      <c r="AQ2131" s="14" t="str">
        <f t="shared" si="379"/>
        <v>0</v>
      </c>
      <c r="AR2131" s="1" t="str">
        <f t="shared" si="380"/>
        <v/>
      </c>
      <c r="AS2131" s="1" t="str">
        <f t="shared" si="381"/>
        <v/>
      </c>
      <c r="AT2131" s="1" t="str">
        <f t="shared" si="382"/>
        <v/>
      </c>
      <c r="AU2131" s="1" t="str">
        <f t="shared" si="373"/>
        <v/>
      </c>
      <c r="AV2131" s="1" t="e">
        <f>IF(VLOOKUP(G2131,官網匯出!A:AQ,42,FALSE)="","[黃金盾官網]",VLOOKUP(G2131,官網匯出!A:AQ,42,FALSE))</f>
        <v>#N/A</v>
      </c>
      <c r="AW2131" s="1" t="e">
        <f>IF(LEFT(VLOOKUP(G2131,官網匯出!A:AS,43,FALSE),2)="","web",LEFT(VLOOKUP(G2131,官網匯出!A:AS,43,FALSE),2))</f>
        <v>#N/A</v>
      </c>
      <c r="AX2131" s="1" t="str">
        <f t="shared" si="383"/>
        <v>O</v>
      </c>
    </row>
    <row r="2132" spans="1:50">
      <c r="A2132" s="1" t="str">
        <f>IF(G2132="","",VLOOKUP(官網轉換!AW2132,團名!A:B,2,FALSE))</f>
        <v/>
      </c>
      <c r="B2132" s="1" t="str">
        <f>IF(G2132="","",IF(LEFT(VLOOKUP(G2132,官網匯出!A:AQ,43,0),2)="wf",VLOOKUP(VLOOKUP(G2132,官網匯出!A:AQ,43,0),團名!$I$1:$K$12,2,FALSE),"N0071"))</f>
        <v/>
      </c>
      <c r="C2132" s="1" t="str">
        <f>IFERROR(VLOOKUP(官網匯出!D2132,團名!E:G,3,FALSE),"")</f>
        <v/>
      </c>
      <c r="D2132" s="1" t="str">
        <f t="shared" si="374"/>
        <v/>
      </c>
      <c r="E2132" s="1" t="str">
        <f t="shared" si="375"/>
        <v/>
      </c>
      <c r="F2132" s="1" t="str">
        <f>IF(官網匯出!F2132="已付款","","B0012")</f>
        <v>B0012</v>
      </c>
      <c r="G2132" s="1" t="str">
        <f>IF(官網匯出!A2132="","",官網匯出!A2132)</f>
        <v/>
      </c>
      <c r="H2132" s="3" t="str">
        <f>IF(官網匯出!B2132="","",官網匯出!B2132)</f>
        <v/>
      </c>
      <c r="I2132" s="1" t="str">
        <f>IF(官網匯出!C2132="","",官網匯出!C2132)</f>
        <v/>
      </c>
      <c r="J2132" s="1" t="str">
        <f>IF(官網匯出!D2132="","",官網匯出!D2132)</f>
        <v/>
      </c>
      <c r="K2132" s="3" t="str">
        <f>IF(官網匯出!E2132="","",官網匯出!E2132)</f>
        <v/>
      </c>
      <c r="L2132" s="1" t="str">
        <f>IF(官網匯出!F2132="","",官網匯出!F2132)</f>
        <v/>
      </c>
      <c r="M2132" s="1" t="str">
        <f>IF(官網匯出!G2132="","",官網匯出!G2132)</f>
        <v/>
      </c>
      <c r="N2132" s="1" t="str">
        <f>IF(官網匯出!H2132="","",官網匯出!H2132)</f>
        <v/>
      </c>
      <c r="P2132" s="1" t="str">
        <f>IF(官網匯出!J2132="","",RIGHT(官網匯出!J2132,LEN(官網匯出!J2132)-2))</f>
        <v/>
      </c>
      <c r="Q2132" s="1" t="str">
        <f>IF(官網匯出!K2132="","",官網匯出!K2132)</f>
        <v/>
      </c>
      <c r="R2132" s="1" t="str">
        <f>IF(官網匯出!L2132="","",官網匯出!L2132)</f>
        <v/>
      </c>
      <c r="S2132" s="1" t="str">
        <f>IF(官網匯出!M2132="","",官網匯出!M2132)</f>
        <v/>
      </c>
      <c r="T2132" s="1" t="str">
        <f>IF(官網匯出!N2132="","",官網匯出!N2132)</f>
        <v/>
      </c>
      <c r="U2132" s="1" t="str">
        <f>IF(官網匯出!O2132="","",官網匯出!O2132)</f>
        <v/>
      </c>
      <c r="V2132" s="1" t="str">
        <f>IF(官網匯出!P2132="",IF(G2132="","",0),官網匯出!P2132)</f>
        <v/>
      </c>
      <c r="W2132" s="1" t="str">
        <f>IF(官網匯出!Q2132="",IF(G2132="","",0),官網匯出!Q2132)</f>
        <v/>
      </c>
      <c r="X2132" s="1" t="str">
        <f>IF(官網匯出!R2132="","",官網匯出!R2132)</f>
        <v/>
      </c>
      <c r="Y2132" s="1" t="str">
        <f>IF(官網匯出!S2132="","",官網匯出!S2132)</f>
        <v/>
      </c>
      <c r="Z2132" s="1" t="str">
        <f>IF(G2132="","",官網匯出!T2132)</f>
        <v/>
      </c>
      <c r="AA2132" s="1" t="str">
        <f>IF(G2132="","",官網匯出!AK2132)</f>
        <v/>
      </c>
      <c r="AB2132" s="1" t="str">
        <f>IF(G2132="","",IF(官網匯出!V2132="","",官網匯出!V2132))</f>
        <v/>
      </c>
      <c r="AJ2132" s="1" t="str">
        <f>IF(G2132="","",IF(官網匯出!AE2132="","",官網匯出!AE2132))</f>
        <v/>
      </c>
      <c r="AK2132" s="1" t="str">
        <f>IF(G2132="","",IF(官網匯出!AD2132="","",官網匯出!AD2132))</f>
        <v/>
      </c>
      <c r="AL2132" s="1" t="str">
        <f t="shared" si="376"/>
        <v>0</v>
      </c>
      <c r="AM2132" s="1" t="str">
        <f>IF(官網匯出!AG2132="","",官網匯出!AG2132)</f>
        <v/>
      </c>
      <c r="AN2132" s="1" t="str">
        <f>IF(G2132="","",IF(官網匯出!AH2132="","",官網匯出!AH2132))</f>
        <v/>
      </c>
      <c r="AO2132" s="14" t="str">
        <f t="shared" si="377"/>
        <v/>
      </c>
      <c r="AP2132" s="14" t="str">
        <f t="shared" si="378"/>
        <v>1</v>
      </c>
      <c r="AQ2132" s="14" t="str">
        <f t="shared" si="379"/>
        <v>0</v>
      </c>
      <c r="AR2132" s="1" t="str">
        <f t="shared" si="380"/>
        <v/>
      </c>
      <c r="AS2132" s="1" t="str">
        <f t="shared" si="381"/>
        <v/>
      </c>
      <c r="AT2132" s="1" t="str">
        <f t="shared" si="382"/>
        <v/>
      </c>
      <c r="AU2132" s="1" t="str">
        <f t="shared" si="373"/>
        <v/>
      </c>
      <c r="AV2132" s="1" t="e">
        <f>IF(VLOOKUP(G2132,官網匯出!A:AQ,42,FALSE)="","[黃金盾官網]",VLOOKUP(G2132,官網匯出!A:AQ,42,FALSE))</f>
        <v>#N/A</v>
      </c>
      <c r="AW2132" s="1" t="e">
        <f>IF(LEFT(VLOOKUP(G2132,官網匯出!A:AS,43,FALSE),2)="","web",LEFT(VLOOKUP(G2132,官網匯出!A:AS,43,FALSE),2))</f>
        <v>#N/A</v>
      </c>
      <c r="AX2132" s="1" t="str">
        <f t="shared" si="383"/>
        <v>O</v>
      </c>
    </row>
    <row r="2133" spans="1:50">
      <c r="A2133" s="1" t="str">
        <f>IF(G2133="","",VLOOKUP(官網轉換!AW2133,團名!A:B,2,FALSE))</f>
        <v/>
      </c>
      <c r="B2133" s="1" t="str">
        <f>IF(G2133="","",IF(LEFT(VLOOKUP(G2133,官網匯出!A:AQ,43,0),2)="wf",VLOOKUP(VLOOKUP(G2133,官網匯出!A:AQ,43,0),團名!$I$1:$K$12,2,FALSE),"N0071"))</f>
        <v/>
      </c>
      <c r="C2133" s="1" t="str">
        <f>IFERROR(VLOOKUP(官網匯出!D2133,團名!E:G,3,FALSE),"")</f>
        <v/>
      </c>
      <c r="D2133" s="1" t="str">
        <f t="shared" si="374"/>
        <v/>
      </c>
      <c r="E2133" s="1" t="str">
        <f t="shared" si="375"/>
        <v/>
      </c>
      <c r="F2133" s="1" t="str">
        <f>IF(官網匯出!F2133="已付款","","B0012")</f>
        <v>B0012</v>
      </c>
      <c r="G2133" s="1" t="str">
        <f>IF(官網匯出!A2133="","",官網匯出!A2133)</f>
        <v/>
      </c>
      <c r="H2133" s="3" t="str">
        <f>IF(官網匯出!B2133="","",官網匯出!B2133)</f>
        <v/>
      </c>
      <c r="I2133" s="1" t="str">
        <f>IF(官網匯出!C2133="","",官網匯出!C2133)</f>
        <v/>
      </c>
      <c r="J2133" s="1" t="str">
        <f>IF(官網匯出!D2133="","",官網匯出!D2133)</f>
        <v/>
      </c>
      <c r="K2133" s="3" t="str">
        <f>IF(官網匯出!E2133="","",官網匯出!E2133)</f>
        <v/>
      </c>
      <c r="L2133" s="1" t="str">
        <f>IF(官網匯出!F2133="","",官網匯出!F2133)</f>
        <v/>
      </c>
      <c r="M2133" s="1" t="str">
        <f>IF(官網匯出!G2133="","",官網匯出!G2133)</f>
        <v/>
      </c>
      <c r="N2133" s="1" t="str">
        <f>IF(官網匯出!H2133="","",官網匯出!H2133)</f>
        <v/>
      </c>
      <c r="P2133" s="1" t="str">
        <f>IF(官網匯出!J2133="","",RIGHT(官網匯出!J2133,LEN(官網匯出!J2133)-2))</f>
        <v/>
      </c>
      <c r="Q2133" s="1" t="str">
        <f>IF(官網匯出!K2133="","",官網匯出!K2133)</f>
        <v/>
      </c>
      <c r="R2133" s="1" t="str">
        <f>IF(官網匯出!L2133="","",官網匯出!L2133)</f>
        <v/>
      </c>
      <c r="S2133" s="1" t="str">
        <f>IF(官網匯出!M2133="","",官網匯出!M2133)</f>
        <v/>
      </c>
      <c r="T2133" s="1" t="str">
        <f>IF(官網匯出!N2133="","",官網匯出!N2133)</f>
        <v/>
      </c>
      <c r="U2133" s="1" t="str">
        <f>IF(官網匯出!O2133="","",官網匯出!O2133)</f>
        <v/>
      </c>
      <c r="V2133" s="1" t="str">
        <f>IF(官網匯出!P2133="",IF(G2133="","",0),官網匯出!P2133)</f>
        <v/>
      </c>
      <c r="W2133" s="1" t="str">
        <f>IF(官網匯出!Q2133="",IF(G2133="","",0),官網匯出!Q2133)</f>
        <v/>
      </c>
      <c r="X2133" s="1" t="str">
        <f>IF(官網匯出!R2133="","",官網匯出!R2133)</f>
        <v/>
      </c>
      <c r="Y2133" s="1" t="str">
        <f>IF(官網匯出!S2133="","",官網匯出!S2133)</f>
        <v/>
      </c>
      <c r="Z2133" s="1" t="str">
        <f>IF(G2133="","",官網匯出!T2133)</f>
        <v/>
      </c>
      <c r="AA2133" s="1" t="str">
        <f>IF(G2133="","",官網匯出!AK2133)</f>
        <v/>
      </c>
      <c r="AB2133" s="1" t="str">
        <f>IF(G2133="","",IF(官網匯出!V2133="","",官網匯出!V2133))</f>
        <v/>
      </c>
      <c r="AJ2133" s="1" t="str">
        <f>IF(G2133="","",IF(官網匯出!AE2133="","",官網匯出!AE2133))</f>
        <v/>
      </c>
      <c r="AK2133" s="1" t="str">
        <f>IF(G2133="","",IF(官網匯出!AD2133="","",官網匯出!AD2133))</f>
        <v/>
      </c>
      <c r="AL2133" s="1" t="str">
        <f t="shared" si="376"/>
        <v>0</v>
      </c>
      <c r="AM2133" s="1" t="str">
        <f>IF(官網匯出!AG2133="","",官網匯出!AG2133)</f>
        <v/>
      </c>
      <c r="AN2133" s="1" t="str">
        <f>IF(G2133="","",IF(官網匯出!AH2133="","",官網匯出!AH2133))</f>
        <v/>
      </c>
      <c r="AO2133" s="14" t="str">
        <f t="shared" si="377"/>
        <v/>
      </c>
      <c r="AP2133" s="14" t="str">
        <f t="shared" si="378"/>
        <v>1</v>
      </c>
      <c r="AQ2133" s="14" t="str">
        <f t="shared" si="379"/>
        <v>0</v>
      </c>
      <c r="AR2133" s="1" t="str">
        <f t="shared" si="380"/>
        <v/>
      </c>
      <c r="AS2133" s="1" t="str">
        <f t="shared" si="381"/>
        <v/>
      </c>
      <c r="AT2133" s="1" t="str">
        <f t="shared" si="382"/>
        <v/>
      </c>
      <c r="AU2133" s="1" t="str">
        <f t="shared" si="373"/>
        <v/>
      </c>
      <c r="AV2133" s="1" t="e">
        <f>IF(VLOOKUP(G2133,官網匯出!A:AQ,42,FALSE)="","[黃金盾官網]",VLOOKUP(G2133,官網匯出!A:AQ,42,FALSE))</f>
        <v>#N/A</v>
      </c>
      <c r="AW2133" s="1" t="e">
        <f>IF(LEFT(VLOOKUP(G2133,官網匯出!A:AS,43,FALSE),2)="","web",LEFT(VLOOKUP(G2133,官網匯出!A:AS,43,FALSE),2))</f>
        <v>#N/A</v>
      </c>
      <c r="AX2133" s="1" t="str">
        <f t="shared" si="383"/>
        <v>O</v>
      </c>
    </row>
    <row r="2134" spans="1:50">
      <c r="A2134" s="1" t="str">
        <f>IF(G2134="","",VLOOKUP(官網轉換!AW2134,團名!A:B,2,FALSE))</f>
        <v/>
      </c>
      <c r="B2134" s="1" t="str">
        <f>IF(G2134="","",IF(LEFT(VLOOKUP(G2134,官網匯出!A:AQ,43,0),2)="wf",VLOOKUP(VLOOKUP(G2134,官網匯出!A:AQ,43,0),團名!$I$1:$K$12,2,FALSE),"N0071"))</f>
        <v/>
      </c>
      <c r="C2134" s="1" t="str">
        <f>IFERROR(VLOOKUP(官網匯出!D2134,團名!E:G,3,FALSE),"")</f>
        <v/>
      </c>
      <c r="D2134" s="1" t="str">
        <f t="shared" si="374"/>
        <v/>
      </c>
      <c r="E2134" s="1" t="str">
        <f t="shared" si="375"/>
        <v/>
      </c>
      <c r="F2134" s="1" t="str">
        <f>IF(官網匯出!F2134="已付款","","B0012")</f>
        <v>B0012</v>
      </c>
      <c r="G2134" s="1" t="str">
        <f>IF(官網匯出!A2134="","",官網匯出!A2134)</f>
        <v/>
      </c>
      <c r="H2134" s="3" t="str">
        <f>IF(官網匯出!B2134="","",官網匯出!B2134)</f>
        <v/>
      </c>
      <c r="I2134" s="1" t="str">
        <f>IF(官網匯出!C2134="","",官網匯出!C2134)</f>
        <v/>
      </c>
      <c r="J2134" s="1" t="str">
        <f>IF(官網匯出!D2134="","",官網匯出!D2134)</f>
        <v/>
      </c>
      <c r="K2134" s="3" t="str">
        <f>IF(官網匯出!E2134="","",官網匯出!E2134)</f>
        <v/>
      </c>
      <c r="L2134" s="1" t="str">
        <f>IF(官網匯出!F2134="","",官網匯出!F2134)</f>
        <v/>
      </c>
      <c r="M2134" s="1" t="str">
        <f>IF(官網匯出!G2134="","",官網匯出!G2134)</f>
        <v/>
      </c>
      <c r="N2134" s="1" t="str">
        <f>IF(官網匯出!H2134="","",官網匯出!H2134)</f>
        <v/>
      </c>
      <c r="P2134" s="1" t="str">
        <f>IF(官網匯出!J2134="","",RIGHT(官網匯出!J2134,LEN(官網匯出!J2134)-2))</f>
        <v/>
      </c>
      <c r="Q2134" s="1" t="str">
        <f>IF(官網匯出!K2134="","",官網匯出!K2134)</f>
        <v/>
      </c>
      <c r="R2134" s="1" t="str">
        <f>IF(官網匯出!L2134="","",官網匯出!L2134)</f>
        <v/>
      </c>
      <c r="S2134" s="1" t="str">
        <f>IF(官網匯出!M2134="","",官網匯出!M2134)</f>
        <v/>
      </c>
      <c r="T2134" s="1" t="str">
        <f>IF(官網匯出!N2134="","",官網匯出!N2134)</f>
        <v/>
      </c>
      <c r="U2134" s="1" t="str">
        <f>IF(官網匯出!O2134="","",官網匯出!O2134)</f>
        <v/>
      </c>
      <c r="V2134" s="1" t="str">
        <f>IF(官網匯出!P2134="",IF(G2134="","",0),官網匯出!P2134)</f>
        <v/>
      </c>
      <c r="W2134" s="1" t="str">
        <f>IF(官網匯出!Q2134="",IF(G2134="","",0),官網匯出!Q2134)</f>
        <v/>
      </c>
      <c r="X2134" s="1" t="str">
        <f>IF(官網匯出!R2134="","",官網匯出!R2134)</f>
        <v/>
      </c>
      <c r="Y2134" s="1" t="str">
        <f>IF(官網匯出!S2134="","",官網匯出!S2134)</f>
        <v/>
      </c>
      <c r="Z2134" s="1" t="str">
        <f>IF(G2134="","",官網匯出!T2134)</f>
        <v/>
      </c>
      <c r="AA2134" s="1" t="str">
        <f>IF(G2134="","",官網匯出!AK2134)</f>
        <v/>
      </c>
      <c r="AB2134" s="1" t="str">
        <f>IF(G2134="","",IF(官網匯出!V2134="","",官網匯出!V2134))</f>
        <v/>
      </c>
      <c r="AJ2134" s="1" t="str">
        <f>IF(G2134="","",IF(官網匯出!AE2134="","",官網匯出!AE2134))</f>
        <v/>
      </c>
      <c r="AK2134" s="1" t="str">
        <f>IF(G2134="","",IF(官網匯出!AD2134="","",官網匯出!AD2134))</f>
        <v/>
      </c>
      <c r="AL2134" s="1" t="str">
        <f t="shared" si="376"/>
        <v>0</v>
      </c>
      <c r="AM2134" s="1" t="str">
        <f>IF(官網匯出!AG2134="","",官網匯出!AG2134)</f>
        <v/>
      </c>
      <c r="AN2134" s="1" t="str">
        <f>IF(G2134="","",IF(官網匯出!AH2134="","",官網匯出!AH2134))</f>
        <v/>
      </c>
      <c r="AO2134" s="14" t="str">
        <f t="shared" si="377"/>
        <v/>
      </c>
      <c r="AP2134" s="14" t="str">
        <f t="shared" si="378"/>
        <v>1</v>
      </c>
      <c r="AQ2134" s="14" t="str">
        <f t="shared" si="379"/>
        <v>0</v>
      </c>
      <c r="AR2134" s="1" t="str">
        <f t="shared" si="380"/>
        <v/>
      </c>
      <c r="AS2134" s="1" t="str">
        <f t="shared" si="381"/>
        <v/>
      </c>
      <c r="AT2134" s="1" t="str">
        <f t="shared" si="382"/>
        <v/>
      </c>
      <c r="AU2134" s="1" t="str">
        <f t="shared" si="373"/>
        <v/>
      </c>
      <c r="AV2134" s="1" t="e">
        <f>IF(VLOOKUP(G2134,官網匯出!A:AQ,42,FALSE)="","[黃金盾官網]",VLOOKUP(G2134,官網匯出!A:AQ,42,FALSE))</f>
        <v>#N/A</v>
      </c>
      <c r="AW2134" s="1" t="e">
        <f>IF(LEFT(VLOOKUP(G2134,官網匯出!A:AS,43,FALSE),2)="","web",LEFT(VLOOKUP(G2134,官網匯出!A:AS,43,FALSE),2))</f>
        <v>#N/A</v>
      </c>
      <c r="AX2134" s="1" t="str">
        <f t="shared" si="383"/>
        <v>O</v>
      </c>
    </row>
    <row r="2135" spans="1:50">
      <c r="A2135" s="1" t="str">
        <f>IF(G2135="","",VLOOKUP(官網轉換!AW2135,團名!A:B,2,FALSE))</f>
        <v/>
      </c>
      <c r="B2135" s="1" t="str">
        <f>IF(G2135="","",IF(LEFT(VLOOKUP(G2135,官網匯出!A:AQ,43,0),2)="wf",VLOOKUP(VLOOKUP(G2135,官網匯出!A:AQ,43,0),團名!$I$1:$K$12,2,FALSE),"N0071"))</f>
        <v/>
      </c>
      <c r="C2135" s="1" t="str">
        <f>IFERROR(VLOOKUP(官網匯出!D2135,團名!E:G,3,FALSE),"")</f>
        <v/>
      </c>
      <c r="D2135" s="1" t="str">
        <f t="shared" si="374"/>
        <v/>
      </c>
      <c r="E2135" s="1" t="str">
        <f t="shared" si="375"/>
        <v/>
      </c>
      <c r="F2135" s="1" t="str">
        <f>IF(官網匯出!F2135="已付款","","B0012")</f>
        <v>B0012</v>
      </c>
      <c r="G2135" s="1" t="str">
        <f>IF(官網匯出!A2135="","",官網匯出!A2135)</f>
        <v/>
      </c>
      <c r="H2135" s="3" t="str">
        <f>IF(官網匯出!B2135="","",官網匯出!B2135)</f>
        <v/>
      </c>
      <c r="I2135" s="1" t="str">
        <f>IF(官網匯出!C2135="","",官網匯出!C2135)</f>
        <v/>
      </c>
      <c r="J2135" s="1" t="str">
        <f>IF(官網匯出!D2135="","",官網匯出!D2135)</f>
        <v/>
      </c>
      <c r="K2135" s="3" t="str">
        <f>IF(官網匯出!E2135="","",官網匯出!E2135)</f>
        <v/>
      </c>
      <c r="L2135" s="1" t="str">
        <f>IF(官網匯出!F2135="","",官網匯出!F2135)</f>
        <v/>
      </c>
      <c r="M2135" s="1" t="str">
        <f>IF(官網匯出!G2135="","",官網匯出!G2135)</f>
        <v/>
      </c>
      <c r="N2135" s="1" t="str">
        <f>IF(官網匯出!H2135="","",官網匯出!H2135)</f>
        <v/>
      </c>
      <c r="P2135" s="1" t="str">
        <f>IF(官網匯出!J2135="","",RIGHT(官網匯出!J2135,LEN(官網匯出!J2135)-2))</f>
        <v/>
      </c>
      <c r="Q2135" s="1" t="str">
        <f>IF(官網匯出!K2135="","",官網匯出!K2135)</f>
        <v/>
      </c>
      <c r="R2135" s="1" t="str">
        <f>IF(官網匯出!L2135="","",官網匯出!L2135)</f>
        <v/>
      </c>
      <c r="S2135" s="1" t="str">
        <f>IF(官網匯出!M2135="","",官網匯出!M2135)</f>
        <v/>
      </c>
      <c r="T2135" s="1" t="str">
        <f>IF(官網匯出!N2135="","",官網匯出!N2135)</f>
        <v/>
      </c>
      <c r="U2135" s="1" t="str">
        <f>IF(官網匯出!O2135="","",官網匯出!O2135)</f>
        <v/>
      </c>
      <c r="V2135" s="1" t="str">
        <f>IF(官網匯出!P2135="",IF(G2135="","",0),官網匯出!P2135)</f>
        <v/>
      </c>
      <c r="W2135" s="1" t="str">
        <f>IF(官網匯出!Q2135="",IF(G2135="","",0),官網匯出!Q2135)</f>
        <v/>
      </c>
      <c r="X2135" s="1" t="str">
        <f>IF(官網匯出!R2135="","",官網匯出!R2135)</f>
        <v/>
      </c>
      <c r="Y2135" s="1" t="str">
        <f>IF(官網匯出!S2135="","",官網匯出!S2135)</f>
        <v/>
      </c>
      <c r="Z2135" s="1" t="str">
        <f>IF(G2135="","",官網匯出!T2135)</f>
        <v/>
      </c>
      <c r="AA2135" s="1" t="str">
        <f>IF(G2135="","",官網匯出!AK2135)</f>
        <v/>
      </c>
      <c r="AB2135" s="1" t="str">
        <f>IF(G2135="","",IF(官網匯出!V2135="","",官網匯出!V2135))</f>
        <v/>
      </c>
      <c r="AJ2135" s="1" t="str">
        <f>IF(G2135="","",IF(官網匯出!AE2135="","",官網匯出!AE2135))</f>
        <v/>
      </c>
      <c r="AK2135" s="1" t="str">
        <f>IF(G2135="","",IF(官網匯出!AD2135="","",官網匯出!AD2135))</f>
        <v/>
      </c>
      <c r="AL2135" s="1" t="str">
        <f t="shared" si="376"/>
        <v>0</v>
      </c>
      <c r="AM2135" s="1" t="str">
        <f>IF(官網匯出!AG2135="","",官網匯出!AG2135)</f>
        <v/>
      </c>
      <c r="AN2135" s="1" t="str">
        <f>IF(G2135="","",IF(官網匯出!AH2135="","",官網匯出!AH2135))</f>
        <v/>
      </c>
      <c r="AO2135" s="14" t="str">
        <f t="shared" si="377"/>
        <v/>
      </c>
      <c r="AP2135" s="14" t="str">
        <f t="shared" si="378"/>
        <v>1</v>
      </c>
      <c r="AQ2135" s="14" t="str">
        <f t="shared" si="379"/>
        <v>0</v>
      </c>
      <c r="AR2135" s="1" t="str">
        <f t="shared" si="380"/>
        <v/>
      </c>
      <c r="AS2135" s="1" t="str">
        <f t="shared" si="381"/>
        <v/>
      </c>
      <c r="AT2135" s="1" t="str">
        <f t="shared" si="382"/>
        <v/>
      </c>
      <c r="AU2135" s="1" t="str">
        <f t="shared" si="373"/>
        <v/>
      </c>
      <c r="AV2135" s="1" t="e">
        <f>IF(VLOOKUP(G2135,官網匯出!A:AQ,42,FALSE)="","[黃金盾官網]",VLOOKUP(G2135,官網匯出!A:AQ,42,FALSE))</f>
        <v>#N/A</v>
      </c>
      <c r="AW2135" s="1" t="e">
        <f>IF(LEFT(VLOOKUP(G2135,官網匯出!A:AS,43,FALSE),2)="","web",LEFT(VLOOKUP(G2135,官網匯出!A:AS,43,FALSE),2))</f>
        <v>#N/A</v>
      </c>
      <c r="AX2135" s="1" t="str">
        <f t="shared" si="383"/>
        <v>O</v>
      </c>
    </row>
    <row r="2136" spans="1:50">
      <c r="A2136" s="1" t="str">
        <f>IF(G2136="","",VLOOKUP(官網轉換!AW2136,團名!A:B,2,FALSE))</f>
        <v/>
      </c>
      <c r="B2136" s="1" t="str">
        <f>IF(G2136="","",IF(LEFT(VLOOKUP(G2136,官網匯出!A:AQ,43,0),2)="wf",VLOOKUP(VLOOKUP(G2136,官網匯出!A:AQ,43,0),團名!$I$1:$K$12,2,FALSE),"N0071"))</f>
        <v/>
      </c>
      <c r="C2136" s="1" t="str">
        <f>IFERROR(VLOOKUP(官網匯出!D2136,團名!E:G,3,FALSE),"")</f>
        <v/>
      </c>
      <c r="D2136" s="1" t="str">
        <f t="shared" si="374"/>
        <v/>
      </c>
      <c r="E2136" s="1" t="str">
        <f t="shared" si="375"/>
        <v/>
      </c>
      <c r="F2136" s="1" t="str">
        <f>IF(官網匯出!F2136="已付款","","B0012")</f>
        <v>B0012</v>
      </c>
      <c r="G2136" s="1" t="str">
        <f>IF(官網匯出!A2136="","",官網匯出!A2136)</f>
        <v/>
      </c>
      <c r="H2136" s="3" t="str">
        <f>IF(官網匯出!B2136="","",官網匯出!B2136)</f>
        <v/>
      </c>
      <c r="I2136" s="1" t="str">
        <f>IF(官網匯出!C2136="","",官網匯出!C2136)</f>
        <v/>
      </c>
      <c r="J2136" s="1" t="str">
        <f>IF(官網匯出!D2136="","",官網匯出!D2136)</f>
        <v/>
      </c>
      <c r="K2136" s="3" t="str">
        <f>IF(官網匯出!E2136="","",官網匯出!E2136)</f>
        <v/>
      </c>
      <c r="L2136" s="1" t="str">
        <f>IF(官網匯出!F2136="","",官網匯出!F2136)</f>
        <v/>
      </c>
      <c r="M2136" s="1" t="str">
        <f>IF(官網匯出!G2136="","",官網匯出!G2136)</f>
        <v/>
      </c>
      <c r="N2136" s="1" t="str">
        <f>IF(官網匯出!H2136="","",官網匯出!H2136)</f>
        <v/>
      </c>
      <c r="P2136" s="1" t="str">
        <f>IF(官網匯出!J2136="","",RIGHT(官網匯出!J2136,LEN(官網匯出!J2136)-2))</f>
        <v/>
      </c>
      <c r="Q2136" s="1" t="str">
        <f>IF(官網匯出!K2136="","",官網匯出!K2136)</f>
        <v/>
      </c>
      <c r="R2136" s="1" t="str">
        <f>IF(官網匯出!L2136="","",官網匯出!L2136)</f>
        <v/>
      </c>
      <c r="S2136" s="1" t="str">
        <f>IF(官網匯出!M2136="","",官網匯出!M2136)</f>
        <v/>
      </c>
      <c r="T2136" s="1" t="str">
        <f>IF(官網匯出!N2136="","",官網匯出!N2136)</f>
        <v/>
      </c>
      <c r="U2136" s="1" t="str">
        <f>IF(官網匯出!O2136="","",官網匯出!O2136)</f>
        <v/>
      </c>
      <c r="V2136" s="1" t="str">
        <f>IF(官網匯出!P2136="",IF(G2136="","",0),官網匯出!P2136)</f>
        <v/>
      </c>
      <c r="W2136" s="1" t="str">
        <f>IF(官網匯出!Q2136="",IF(G2136="","",0),官網匯出!Q2136)</f>
        <v/>
      </c>
      <c r="X2136" s="1" t="str">
        <f>IF(官網匯出!R2136="","",官網匯出!R2136)</f>
        <v/>
      </c>
      <c r="Y2136" s="1" t="str">
        <f>IF(官網匯出!S2136="","",官網匯出!S2136)</f>
        <v/>
      </c>
      <c r="Z2136" s="1" t="str">
        <f>IF(G2136="","",官網匯出!T2136)</f>
        <v/>
      </c>
      <c r="AA2136" s="1" t="str">
        <f>IF(G2136="","",官網匯出!AK2136)</f>
        <v/>
      </c>
      <c r="AB2136" s="1" t="str">
        <f>IF(G2136="","",IF(官網匯出!V2136="","",官網匯出!V2136))</f>
        <v/>
      </c>
      <c r="AJ2136" s="1" t="str">
        <f>IF(G2136="","",IF(官網匯出!AE2136="","",官網匯出!AE2136))</f>
        <v/>
      </c>
      <c r="AK2136" s="1" t="str">
        <f>IF(G2136="","",IF(官網匯出!AD2136="","",官網匯出!AD2136))</f>
        <v/>
      </c>
      <c r="AL2136" s="1" t="str">
        <f t="shared" si="376"/>
        <v>0</v>
      </c>
      <c r="AM2136" s="1" t="str">
        <f>IF(官網匯出!AG2136="","",官網匯出!AG2136)</f>
        <v/>
      </c>
      <c r="AN2136" s="1" t="str">
        <f>IF(G2136="","",IF(官網匯出!AH2136="","",官網匯出!AH2136))</f>
        <v/>
      </c>
      <c r="AO2136" s="14" t="str">
        <f t="shared" si="377"/>
        <v/>
      </c>
      <c r="AP2136" s="14" t="str">
        <f t="shared" si="378"/>
        <v>1</v>
      </c>
      <c r="AQ2136" s="14" t="str">
        <f t="shared" si="379"/>
        <v>0</v>
      </c>
      <c r="AR2136" s="1" t="str">
        <f t="shared" si="380"/>
        <v/>
      </c>
      <c r="AS2136" s="1" t="str">
        <f t="shared" si="381"/>
        <v/>
      </c>
      <c r="AT2136" s="1" t="str">
        <f t="shared" si="382"/>
        <v/>
      </c>
      <c r="AU2136" s="1" t="str">
        <f t="shared" si="373"/>
        <v/>
      </c>
      <c r="AV2136" s="1" t="e">
        <f>IF(VLOOKUP(G2136,官網匯出!A:AQ,42,FALSE)="","[黃金盾官網]",VLOOKUP(G2136,官網匯出!A:AQ,42,FALSE))</f>
        <v>#N/A</v>
      </c>
      <c r="AW2136" s="1" t="e">
        <f>IF(LEFT(VLOOKUP(G2136,官網匯出!A:AS,43,FALSE),2)="","web",LEFT(VLOOKUP(G2136,官網匯出!A:AS,43,FALSE),2))</f>
        <v>#N/A</v>
      </c>
      <c r="AX2136" s="1" t="str">
        <f t="shared" si="383"/>
        <v>O</v>
      </c>
    </row>
    <row r="2137" spans="1:50">
      <c r="A2137" s="1" t="str">
        <f>IF(G2137="","",VLOOKUP(官網轉換!AW2137,團名!A:B,2,FALSE))</f>
        <v/>
      </c>
      <c r="B2137" s="1" t="str">
        <f>IF(G2137="","",IF(LEFT(VLOOKUP(G2137,官網匯出!A:AQ,43,0),2)="wf",VLOOKUP(VLOOKUP(G2137,官網匯出!A:AQ,43,0),團名!$I$1:$K$12,2,FALSE),"N0071"))</f>
        <v/>
      </c>
      <c r="C2137" s="1" t="str">
        <f>IFERROR(VLOOKUP(官網匯出!D2137,團名!E:G,3,FALSE),"")</f>
        <v/>
      </c>
      <c r="D2137" s="1" t="str">
        <f t="shared" si="374"/>
        <v/>
      </c>
      <c r="E2137" s="1" t="str">
        <f t="shared" si="375"/>
        <v/>
      </c>
      <c r="F2137" s="1" t="str">
        <f>IF(官網匯出!F2137="已付款","","B0012")</f>
        <v>B0012</v>
      </c>
      <c r="G2137" s="1" t="str">
        <f>IF(官網匯出!A2137="","",官網匯出!A2137)</f>
        <v/>
      </c>
      <c r="H2137" s="3" t="str">
        <f>IF(官網匯出!B2137="","",官網匯出!B2137)</f>
        <v/>
      </c>
      <c r="I2137" s="1" t="str">
        <f>IF(官網匯出!C2137="","",官網匯出!C2137)</f>
        <v/>
      </c>
      <c r="J2137" s="1" t="str">
        <f>IF(官網匯出!D2137="","",官網匯出!D2137)</f>
        <v/>
      </c>
      <c r="K2137" s="3" t="str">
        <f>IF(官網匯出!E2137="","",官網匯出!E2137)</f>
        <v/>
      </c>
      <c r="L2137" s="1" t="str">
        <f>IF(官網匯出!F2137="","",官網匯出!F2137)</f>
        <v/>
      </c>
      <c r="M2137" s="1" t="str">
        <f>IF(官網匯出!G2137="","",官網匯出!G2137)</f>
        <v/>
      </c>
      <c r="N2137" s="1" t="str">
        <f>IF(官網匯出!H2137="","",官網匯出!H2137)</f>
        <v/>
      </c>
      <c r="P2137" s="1" t="str">
        <f>IF(官網匯出!J2137="","",RIGHT(官網匯出!J2137,LEN(官網匯出!J2137)-2))</f>
        <v/>
      </c>
      <c r="Q2137" s="1" t="str">
        <f>IF(官網匯出!K2137="","",官網匯出!K2137)</f>
        <v/>
      </c>
      <c r="R2137" s="1" t="str">
        <f>IF(官網匯出!L2137="","",官網匯出!L2137)</f>
        <v/>
      </c>
      <c r="S2137" s="1" t="str">
        <f>IF(官網匯出!M2137="","",官網匯出!M2137)</f>
        <v/>
      </c>
      <c r="T2137" s="1" t="str">
        <f>IF(官網匯出!N2137="","",官網匯出!N2137)</f>
        <v/>
      </c>
      <c r="U2137" s="1" t="str">
        <f>IF(官網匯出!O2137="","",官網匯出!O2137)</f>
        <v/>
      </c>
      <c r="V2137" s="1" t="str">
        <f>IF(官網匯出!P2137="",IF(G2137="","",0),官網匯出!P2137)</f>
        <v/>
      </c>
      <c r="W2137" s="1" t="str">
        <f>IF(官網匯出!Q2137="",IF(G2137="","",0),官網匯出!Q2137)</f>
        <v/>
      </c>
      <c r="X2137" s="1" t="str">
        <f>IF(官網匯出!R2137="","",官網匯出!R2137)</f>
        <v/>
      </c>
      <c r="Y2137" s="1" t="str">
        <f>IF(官網匯出!S2137="","",官網匯出!S2137)</f>
        <v/>
      </c>
      <c r="Z2137" s="1" t="str">
        <f>IF(G2137="","",官網匯出!T2137)</f>
        <v/>
      </c>
      <c r="AA2137" s="1" t="str">
        <f>IF(G2137="","",官網匯出!AK2137)</f>
        <v/>
      </c>
      <c r="AB2137" s="1" t="str">
        <f>IF(G2137="","",IF(官網匯出!V2137="","",官網匯出!V2137))</f>
        <v/>
      </c>
      <c r="AJ2137" s="1" t="str">
        <f>IF(G2137="","",IF(官網匯出!AE2137="","",官網匯出!AE2137))</f>
        <v/>
      </c>
      <c r="AK2137" s="1" t="str">
        <f>IF(G2137="","",IF(官網匯出!AD2137="","",官網匯出!AD2137))</f>
        <v/>
      </c>
      <c r="AL2137" s="1" t="str">
        <f t="shared" si="376"/>
        <v>0</v>
      </c>
      <c r="AM2137" s="1" t="str">
        <f>IF(官網匯出!AG2137="","",官網匯出!AG2137)</f>
        <v/>
      </c>
      <c r="AN2137" s="1" t="str">
        <f>IF(G2137="","",IF(官網匯出!AH2137="","",官網匯出!AH2137))</f>
        <v/>
      </c>
      <c r="AO2137" s="14" t="str">
        <f t="shared" si="377"/>
        <v/>
      </c>
      <c r="AP2137" s="14" t="str">
        <f t="shared" si="378"/>
        <v>1</v>
      </c>
      <c r="AQ2137" s="14" t="str">
        <f t="shared" si="379"/>
        <v>0</v>
      </c>
      <c r="AR2137" s="1" t="str">
        <f t="shared" si="380"/>
        <v/>
      </c>
      <c r="AS2137" s="1" t="str">
        <f t="shared" si="381"/>
        <v/>
      </c>
      <c r="AT2137" s="1" t="str">
        <f t="shared" si="382"/>
        <v/>
      </c>
      <c r="AU2137" s="1" t="str">
        <f t="shared" si="373"/>
        <v/>
      </c>
      <c r="AV2137" s="1" t="e">
        <f>IF(VLOOKUP(G2137,官網匯出!A:AQ,42,FALSE)="","[黃金盾官網]",VLOOKUP(G2137,官網匯出!A:AQ,42,FALSE))</f>
        <v>#N/A</v>
      </c>
      <c r="AW2137" s="1" t="e">
        <f>IF(LEFT(VLOOKUP(G2137,官網匯出!A:AS,43,FALSE),2)="","web",LEFT(VLOOKUP(G2137,官網匯出!A:AS,43,FALSE),2))</f>
        <v>#N/A</v>
      </c>
      <c r="AX2137" s="1" t="str">
        <f t="shared" si="383"/>
        <v>O</v>
      </c>
    </row>
    <row r="2138" spans="1:50">
      <c r="A2138" s="1" t="str">
        <f>IF(G2138="","",VLOOKUP(官網轉換!AW2138,團名!A:B,2,FALSE))</f>
        <v/>
      </c>
      <c r="B2138" s="1" t="str">
        <f>IF(G2138="","",IF(LEFT(VLOOKUP(G2138,官網匯出!A:AQ,43,0),2)="wf",VLOOKUP(VLOOKUP(G2138,官網匯出!A:AQ,43,0),團名!$I$1:$K$12,2,FALSE),"N0071"))</f>
        <v/>
      </c>
      <c r="C2138" s="1" t="str">
        <f>IFERROR(VLOOKUP(官網匯出!D2138,團名!E:G,3,FALSE),"")</f>
        <v/>
      </c>
      <c r="D2138" s="1" t="str">
        <f t="shared" si="374"/>
        <v/>
      </c>
      <c r="E2138" s="1" t="str">
        <f t="shared" si="375"/>
        <v/>
      </c>
      <c r="F2138" s="1" t="str">
        <f>IF(官網匯出!F2138="已付款","","B0012")</f>
        <v>B0012</v>
      </c>
      <c r="G2138" s="1" t="str">
        <f>IF(官網匯出!A2138="","",官網匯出!A2138)</f>
        <v/>
      </c>
      <c r="H2138" s="3" t="str">
        <f>IF(官網匯出!B2138="","",官網匯出!B2138)</f>
        <v/>
      </c>
      <c r="I2138" s="1" t="str">
        <f>IF(官網匯出!C2138="","",官網匯出!C2138)</f>
        <v/>
      </c>
      <c r="J2138" s="1" t="str">
        <f>IF(官網匯出!D2138="","",官網匯出!D2138)</f>
        <v/>
      </c>
      <c r="K2138" s="3" t="str">
        <f>IF(官網匯出!E2138="","",官網匯出!E2138)</f>
        <v/>
      </c>
      <c r="L2138" s="1" t="str">
        <f>IF(官網匯出!F2138="","",官網匯出!F2138)</f>
        <v/>
      </c>
      <c r="M2138" s="1" t="str">
        <f>IF(官網匯出!G2138="","",官網匯出!G2138)</f>
        <v/>
      </c>
      <c r="N2138" s="1" t="str">
        <f>IF(官網匯出!H2138="","",官網匯出!H2138)</f>
        <v/>
      </c>
      <c r="P2138" s="1" t="str">
        <f>IF(官網匯出!J2138="","",RIGHT(官網匯出!J2138,LEN(官網匯出!J2138)-2))</f>
        <v/>
      </c>
      <c r="Q2138" s="1" t="str">
        <f>IF(官網匯出!K2138="","",官網匯出!K2138)</f>
        <v/>
      </c>
      <c r="R2138" s="1" t="str">
        <f>IF(官網匯出!L2138="","",官網匯出!L2138)</f>
        <v/>
      </c>
      <c r="S2138" s="1" t="str">
        <f>IF(官網匯出!M2138="","",官網匯出!M2138)</f>
        <v/>
      </c>
      <c r="T2138" s="1" t="str">
        <f>IF(官網匯出!N2138="","",官網匯出!N2138)</f>
        <v/>
      </c>
      <c r="U2138" s="1" t="str">
        <f>IF(官網匯出!O2138="","",官網匯出!O2138)</f>
        <v/>
      </c>
      <c r="V2138" s="1" t="str">
        <f>IF(官網匯出!P2138="",IF(G2138="","",0),官網匯出!P2138)</f>
        <v/>
      </c>
      <c r="W2138" s="1" t="str">
        <f>IF(官網匯出!Q2138="",IF(G2138="","",0),官網匯出!Q2138)</f>
        <v/>
      </c>
      <c r="X2138" s="1" t="str">
        <f>IF(官網匯出!R2138="","",官網匯出!R2138)</f>
        <v/>
      </c>
      <c r="Y2138" s="1" t="str">
        <f>IF(官網匯出!S2138="","",官網匯出!S2138)</f>
        <v/>
      </c>
      <c r="Z2138" s="1" t="str">
        <f>IF(G2138="","",官網匯出!T2138)</f>
        <v/>
      </c>
      <c r="AA2138" s="1" t="str">
        <f>IF(G2138="","",官網匯出!AK2138)</f>
        <v/>
      </c>
      <c r="AB2138" s="1" t="str">
        <f>IF(G2138="","",IF(官網匯出!V2138="","",官網匯出!V2138))</f>
        <v/>
      </c>
      <c r="AJ2138" s="1" t="str">
        <f>IF(G2138="","",IF(官網匯出!AE2138="","",官網匯出!AE2138))</f>
        <v/>
      </c>
      <c r="AK2138" s="1" t="str">
        <f>IF(G2138="","",IF(官網匯出!AD2138="","",官網匯出!AD2138))</f>
        <v/>
      </c>
      <c r="AL2138" s="1" t="str">
        <f t="shared" si="376"/>
        <v>0</v>
      </c>
      <c r="AM2138" s="1" t="str">
        <f>IF(官網匯出!AG2138="","",官網匯出!AG2138)</f>
        <v/>
      </c>
      <c r="AN2138" s="1" t="str">
        <f>IF(G2138="","",IF(官網匯出!AH2138="","",官網匯出!AH2138))</f>
        <v/>
      </c>
      <c r="AO2138" s="14" t="str">
        <f t="shared" si="377"/>
        <v/>
      </c>
      <c r="AP2138" s="14" t="str">
        <f t="shared" si="378"/>
        <v>1</v>
      </c>
      <c r="AQ2138" s="14" t="str">
        <f t="shared" si="379"/>
        <v>0</v>
      </c>
      <c r="AR2138" s="1" t="str">
        <f t="shared" si="380"/>
        <v/>
      </c>
      <c r="AS2138" s="1" t="str">
        <f t="shared" si="381"/>
        <v/>
      </c>
      <c r="AT2138" s="1" t="str">
        <f t="shared" si="382"/>
        <v/>
      </c>
      <c r="AU2138" s="1" t="str">
        <f t="shared" si="373"/>
        <v/>
      </c>
      <c r="AV2138" s="1" t="e">
        <f>IF(VLOOKUP(G2138,官網匯出!A:AQ,42,FALSE)="","[黃金盾官網]",VLOOKUP(G2138,官網匯出!A:AQ,42,FALSE))</f>
        <v>#N/A</v>
      </c>
      <c r="AW2138" s="1" t="e">
        <f>IF(LEFT(VLOOKUP(G2138,官網匯出!A:AS,43,FALSE),2)="","web",LEFT(VLOOKUP(G2138,官網匯出!A:AS,43,FALSE),2))</f>
        <v>#N/A</v>
      </c>
      <c r="AX2138" s="1" t="str">
        <f t="shared" si="383"/>
        <v>O</v>
      </c>
    </row>
    <row r="2139" spans="1:50">
      <c r="A2139" s="1" t="str">
        <f>IF(G2139="","",VLOOKUP(官網轉換!AW2139,團名!A:B,2,FALSE))</f>
        <v/>
      </c>
      <c r="B2139" s="1" t="str">
        <f>IF(G2139="","",IF(LEFT(VLOOKUP(G2139,官網匯出!A:AQ,43,0),2)="wf",VLOOKUP(VLOOKUP(G2139,官網匯出!A:AQ,43,0),團名!$I$1:$K$12,2,FALSE),"N0071"))</f>
        <v/>
      </c>
      <c r="C2139" s="1" t="str">
        <f>IFERROR(VLOOKUP(官網匯出!D2139,團名!E:G,3,FALSE),"")</f>
        <v/>
      </c>
      <c r="D2139" s="1" t="str">
        <f t="shared" si="374"/>
        <v/>
      </c>
      <c r="E2139" s="1" t="str">
        <f t="shared" si="375"/>
        <v/>
      </c>
      <c r="F2139" s="1" t="str">
        <f>IF(官網匯出!F2139="已付款","","B0012")</f>
        <v>B0012</v>
      </c>
      <c r="G2139" s="1" t="str">
        <f>IF(官網匯出!A2139="","",官網匯出!A2139)</f>
        <v/>
      </c>
      <c r="H2139" s="3" t="str">
        <f>IF(官網匯出!B2139="","",官網匯出!B2139)</f>
        <v/>
      </c>
      <c r="I2139" s="1" t="str">
        <f>IF(官網匯出!C2139="","",官網匯出!C2139)</f>
        <v/>
      </c>
      <c r="J2139" s="1" t="str">
        <f>IF(官網匯出!D2139="","",官網匯出!D2139)</f>
        <v/>
      </c>
      <c r="K2139" s="3" t="str">
        <f>IF(官網匯出!E2139="","",官網匯出!E2139)</f>
        <v/>
      </c>
      <c r="L2139" s="1" t="str">
        <f>IF(官網匯出!F2139="","",官網匯出!F2139)</f>
        <v/>
      </c>
      <c r="M2139" s="1" t="str">
        <f>IF(官網匯出!G2139="","",官網匯出!G2139)</f>
        <v/>
      </c>
      <c r="N2139" s="1" t="str">
        <f>IF(官網匯出!H2139="","",官網匯出!H2139)</f>
        <v/>
      </c>
      <c r="P2139" s="1" t="str">
        <f>IF(官網匯出!J2139="","",RIGHT(官網匯出!J2139,LEN(官網匯出!J2139)-2))</f>
        <v/>
      </c>
      <c r="Q2139" s="1" t="str">
        <f>IF(官網匯出!K2139="","",官網匯出!K2139)</f>
        <v/>
      </c>
      <c r="R2139" s="1" t="str">
        <f>IF(官網匯出!L2139="","",官網匯出!L2139)</f>
        <v/>
      </c>
      <c r="S2139" s="1" t="str">
        <f>IF(官網匯出!M2139="","",官網匯出!M2139)</f>
        <v/>
      </c>
      <c r="T2139" s="1" t="str">
        <f>IF(官網匯出!N2139="","",官網匯出!N2139)</f>
        <v/>
      </c>
      <c r="U2139" s="1" t="str">
        <f>IF(官網匯出!O2139="","",官網匯出!O2139)</f>
        <v/>
      </c>
      <c r="V2139" s="1" t="str">
        <f>IF(官網匯出!P2139="",IF(G2139="","",0),官網匯出!P2139)</f>
        <v/>
      </c>
      <c r="W2139" s="1" t="str">
        <f>IF(官網匯出!Q2139="",IF(G2139="","",0),官網匯出!Q2139)</f>
        <v/>
      </c>
      <c r="X2139" s="1" t="str">
        <f>IF(官網匯出!R2139="","",官網匯出!R2139)</f>
        <v/>
      </c>
      <c r="Y2139" s="1" t="str">
        <f>IF(官網匯出!S2139="","",官網匯出!S2139)</f>
        <v/>
      </c>
      <c r="Z2139" s="1" t="str">
        <f>IF(G2139="","",官網匯出!T2139)</f>
        <v/>
      </c>
      <c r="AA2139" s="1" t="str">
        <f>IF(G2139="","",官網匯出!AK2139)</f>
        <v/>
      </c>
      <c r="AB2139" s="1" t="str">
        <f>IF(G2139="","",IF(官網匯出!V2139="","",官網匯出!V2139))</f>
        <v/>
      </c>
      <c r="AJ2139" s="1" t="str">
        <f>IF(G2139="","",IF(官網匯出!AE2139="","",官網匯出!AE2139))</f>
        <v/>
      </c>
      <c r="AK2139" s="1" t="str">
        <f>IF(G2139="","",IF(官網匯出!AD2139="","",官網匯出!AD2139))</f>
        <v/>
      </c>
      <c r="AL2139" s="1" t="str">
        <f t="shared" si="376"/>
        <v>0</v>
      </c>
      <c r="AM2139" s="1" t="str">
        <f>IF(官網匯出!AG2139="","",官網匯出!AG2139)</f>
        <v/>
      </c>
      <c r="AN2139" s="1" t="str">
        <f>IF(G2139="","",IF(官網匯出!AH2139="","",官網匯出!AH2139))</f>
        <v/>
      </c>
      <c r="AO2139" s="14" t="str">
        <f t="shared" si="377"/>
        <v/>
      </c>
      <c r="AP2139" s="14" t="str">
        <f t="shared" si="378"/>
        <v>1</v>
      </c>
      <c r="AQ2139" s="14" t="str">
        <f t="shared" si="379"/>
        <v>0</v>
      </c>
      <c r="AR2139" s="1" t="str">
        <f t="shared" si="380"/>
        <v/>
      </c>
      <c r="AS2139" s="1" t="str">
        <f t="shared" si="381"/>
        <v/>
      </c>
      <c r="AT2139" s="1" t="str">
        <f t="shared" si="382"/>
        <v/>
      </c>
      <c r="AU2139" s="1" t="str">
        <f t="shared" si="373"/>
        <v/>
      </c>
      <c r="AV2139" s="1" t="e">
        <f>IF(VLOOKUP(G2139,官網匯出!A:AQ,42,FALSE)="","[黃金盾官網]",VLOOKUP(G2139,官網匯出!A:AQ,42,FALSE))</f>
        <v>#N/A</v>
      </c>
      <c r="AW2139" s="1" t="e">
        <f>IF(LEFT(VLOOKUP(G2139,官網匯出!A:AS,43,FALSE),2)="","web",LEFT(VLOOKUP(G2139,官網匯出!A:AS,43,FALSE),2))</f>
        <v>#N/A</v>
      </c>
      <c r="AX2139" s="1" t="str">
        <f t="shared" si="383"/>
        <v>O</v>
      </c>
    </row>
    <row r="2140" spans="1:50">
      <c r="A2140" s="1" t="str">
        <f>IF(G2140="","",VLOOKUP(官網轉換!AW2140,團名!A:B,2,FALSE))</f>
        <v/>
      </c>
      <c r="B2140" s="1" t="str">
        <f>IF(G2140="","",IF(LEFT(VLOOKUP(G2140,官網匯出!A:AQ,43,0),2)="wf",VLOOKUP(VLOOKUP(G2140,官網匯出!A:AQ,43,0),團名!$I$1:$K$12,2,FALSE),"N0071"))</f>
        <v/>
      </c>
      <c r="C2140" s="1" t="str">
        <f>IFERROR(VLOOKUP(官網匯出!D2140,團名!E:G,3,FALSE),"")</f>
        <v/>
      </c>
      <c r="D2140" s="1" t="str">
        <f t="shared" si="374"/>
        <v/>
      </c>
      <c r="E2140" s="1" t="str">
        <f t="shared" si="375"/>
        <v/>
      </c>
      <c r="F2140" s="1" t="str">
        <f>IF(官網匯出!F2140="已付款","","B0012")</f>
        <v>B0012</v>
      </c>
      <c r="G2140" s="1" t="str">
        <f>IF(官網匯出!A2140="","",官網匯出!A2140)</f>
        <v/>
      </c>
      <c r="H2140" s="3" t="str">
        <f>IF(官網匯出!B2140="","",官網匯出!B2140)</f>
        <v/>
      </c>
      <c r="I2140" s="1" t="str">
        <f>IF(官網匯出!C2140="","",官網匯出!C2140)</f>
        <v/>
      </c>
      <c r="J2140" s="1" t="str">
        <f>IF(官網匯出!D2140="","",官網匯出!D2140)</f>
        <v/>
      </c>
      <c r="K2140" s="3" t="str">
        <f>IF(官網匯出!E2140="","",官網匯出!E2140)</f>
        <v/>
      </c>
      <c r="L2140" s="1" t="str">
        <f>IF(官網匯出!F2140="","",官網匯出!F2140)</f>
        <v/>
      </c>
      <c r="M2140" s="1" t="str">
        <f>IF(官網匯出!G2140="","",官網匯出!G2140)</f>
        <v/>
      </c>
      <c r="N2140" s="1" t="str">
        <f>IF(官網匯出!H2140="","",官網匯出!H2140)</f>
        <v/>
      </c>
      <c r="P2140" s="1" t="str">
        <f>IF(官網匯出!J2140="","",RIGHT(官網匯出!J2140,LEN(官網匯出!J2140)-2))</f>
        <v/>
      </c>
      <c r="Q2140" s="1" t="str">
        <f>IF(官網匯出!K2140="","",官網匯出!K2140)</f>
        <v/>
      </c>
      <c r="R2140" s="1" t="str">
        <f>IF(官網匯出!L2140="","",官網匯出!L2140)</f>
        <v/>
      </c>
      <c r="S2140" s="1" t="str">
        <f>IF(官網匯出!M2140="","",官網匯出!M2140)</f>
        <v/>
      </c>
      <c r="T2140" s="1" t="str">
        <f>IF(官網匯出!N2140="","",官網匯出!N2140)</f>
        <v/>
      </c>
      <c r="U2140" s="1" t="str">
        <f>IF(官網匯出!O2140="","",官網匯出!O2140)</f>
        <v/>
      </c>
      <c r="V2140" s="1" t="str">
        <f>IF(官網匯出!P2140="",IF(G2140="","",0),官網匯出!P2140)</f>
        <v/>
      </c>
      <c r="W2140" s="1" t="str">
        <f>IF(官網匯出!Q2140="",IF(G2140="","",0),官網匯出!Q2140)</f>
        <v/>
      </c>
      <c r="X2140" s="1" t="str">
        <f>IF(官網匯出!R2140="","",官網匯出!R2140)</f>
        <v/>
      </c>
      <c r="Y2140" s="1" t="str">
        <f>IF(官網匯出!S2140="","",官網匯出!S2140)</f>
        <v/>
      </c>
      <c r="Z2140" s="1" t="str">
        <f>IF(G2140="","",官網匯出!T2140)</f>
        <v/>
      </c>
      <c r="AA2140" s="1" t="str">
        <f>IF(G2140="","",官網匯出!AK2140)</f>
        <v/>
      </c>
      <c r="AB2140" s="1" t="str">
        <f>IF(G2140="","",IF(官網匯出!V2140="","",官網匯出!V2140))</f>
        <v/>
      </c>
      <c r="AJ2140" s="1" t="str">
        <f>IF(G2140="","",IF(官網匯出!AE2140="","",官網匯出!AE2140))</f>
        <v/>
      </c>
      <c r="AK2140" s="1" t="str">
        <f>IF(G2140="","",IF(官網匯出!AD2140="","",官網匯出!AD2140))</f>
        <v/>
      </c>
      <c r="AL2140" s="1" t="str">
        <f t="shared" si="376"/>
        <v>0</v>
      </c>
      <c r="AM2140" s="1" t="str">
        <f>IF(官網匯出!AG2140="","",官網匯出!AG2140)</f>
        <v/>
      </c>
      <c r="AN2140" s="1" t="str">
        <f>IF(G2140="","",IF(官網匯出!AH2140="","",官網匯出!AH2140))</f>
        <v/>
      </c>
      <c r="AO2140" s="14" t="str">
        <f t="shared" si="377"/>
        <v/>
      </c>
      <c r="AP2140" s="14" t="str">
        <f t="shared" si="378"/>
        <v>1</v>
      </c>
      <c r="AQ2140" s="14" t="str">
        <f t="shared" si="379"/>
        <v>0</v>
      </c>
      <c r="AR2140" s="1" t="str">
        <f t="shared" si="380"/>
        <v/>
      </c>
      <c r="AS2140" s="1" t="str">
        <f t="shared" si="381"/>
        <v/>
      </c>
      <c r="AT2140" s="1" t="str">
        <f t="shared" si="382"/>
        <v/>
      </c>
      <c r="AU2140" s="1" t="str">
        <f t="shared" si="373"/>
        <v/>
      </c>
      <c r="AV2140" s="1" t="e">
        <f>IF(VLOOKUP(G2140,官網匯出!A:AQ,42,FALSE)="","[黃金盾官網]",VLOOKUP(G2140,官網匯出!A:AQ,42,FALSE))</f>
        <v>#N/A</v>
      </c>
      <c r="AW2140" s="1" t="e">
        <f>IF(LEFT(VLOOKUP(G2140,官網匯出!A:AS,43,FALSE),2)="","web",LEFT(VLOOKUP(G2140,官網匯出!A:AS,43,FALSE),2))</f>
        <v>#N/A</v>
      </c>
      <c r="AX2140" s="1" t="str">
        <f t="shared" si="383"/>
        <v>O</v>
      </c>
    </row>
    <row r="2141" spans="1:50">
      <c r="A2141" s="1" t="str">
        <f>IF(G2141="","",VLOOKUP(官網轉換!AW2141,團名!A:B,2,FALSE))</f>
        <v/>
      </c>
      <c r="B2141" s="1" t="str">
        <f>IF(G2141="","",IF(LEFT(VLOOKUP(G2141,官網匯出!A:AQ,43,0),2)="wf",VLOOKUP(VLOOKUP(G2141,官網匯出!A:AQ,43,0),團名!$I$1:$K$12,2,FALSE),"N0071"))</f>
        <v/>
      </c>
      <c r="C2141" s="1" t="str">
        <f>IFERROR(VLOOKUP(官網匯出!D2141,團名!E:G,3,FALSE),"")</f>
        <v/>
      </c>
      <c r="D2141" s="1" t="str">
        <f t="shared" si="374"/>
        <v/>
      </c>
      <c r="E2141" s="1" t="str">
        <f t="shared" si="375"/>
        <v/>
      </c>
      <c r="F2141" s="1" t="str">
        <f>IF(官網匯出!F2141="已付款","","B0012")</f>
        <v>B0012</v>
      </c>
      <c r="G2141" s="1" t="str">
        <f>IF(官網匯出!A2141="","",官網匯出!A2141)</f>
        <v/>
      </c>
      <c r="H2141" s="3" t="str">
        <f>IF(官網匯出!B2141="","",官網匯出!B2141)</f>
        <v/>
      </c>
      <c r="I2141" s="1" t="str">
        <f>IF(官網匯出!C2141="","",官網匯出!C2141)</f>
        <v/>
      </c>
      <c r="J2141" s="1" t="str">
        <f>IF(官網匯出!D2141="","",官網匯出!D2141)</f>
        <v/>
      </c>
      <c r="K2141" s="3" t="str">
        <f>IF(官網匯出!E2141="","",官網匯出!E2141)</f>
        <v/>
      </c>
      <c r="L2141" s="1" t="str">
        <f>IF(官網匯出!F2141="","",官網匯出!F2141)</f>
        <v/>
      </c>
      <c r="M2141" s="1" t="str">
        <f>IF(官網匯出!G2141="","",官網匯出!G2141)</f>
        <v/>
      </c>
      <c r="N2141" s="1" t="str">
        <f>IF(官網匯出!H2141="","",官網匯出!H2141)</f>
        <v/>
      </c>
      <c r="P2141" s="1" t="str">
        <f>IF(官網匯出!J2141="","",RIGHT(官網匯出!J2141,LEN(官網匯出!J2141)-2))</f>
        <v/>
      </c>
      <c r="Q2141" s="1" t="str">
        <f>IF(官網匯出!K2141="","",官網匯出!K2141)</f>
        <v/>
      </c>
      <c r="R2141" s="1" t="str">
        <f>IF(官網匯出!L2141="","",官網匯出!L2141)</f>
        <v/>
      </c>
      <c r="S2141" s="1" t="str">
        <f>IF(官網匯出!M2141="","",官網匯出!M2141)</f>
        <v/>
      </c>
      <c r="T2141" s="1" t="str">
        <f>IF(官網匯出!N2141="","",官網匯出!N2141)</f>
        <v/>
      </c>
      <c r="U2141" s="1" t="str">
        <f>IF(官網匯出!O2141="","",官網匯出!O2141)</f>
        <v/>
      </c>
      <c r="V2141" s="1" t="str">
        <f>IF(官網匯出!P2141="",IF(G2141="","",0),官網匯出!P2141)</f>
        <v/>
      </c>
      <c r="W2141" s="1" t="str">
        <f>IF(官網匯出!Q2141="",IF(G2141="","",0),官網匯出!Q2141)</f>
        <v/>
      </c>
      <c r="X2141" s="1" t="str">
        <f>IF(官網匯出!R2141="","",官網匯出!R2141)</f>
        <v/>
      </c>
      <c r="Y2141" s="1" t="str">
        <f>IF(官網匯出!S2141="","",官網匯出!S2141)</f>
        <v/>
      </c>
      <c r="Z2141" s="1" t="str">
        <f>IF(G2141="","",官網匯出!T2141)</f>
        <v/>
      </c>
      <c r="AA2141" s="1" t="str">
        <f>IF(G2141="","",官網匯出!AK2141)</f>
        <v/>
      </c>
      <c r="AB2141" s="1" t="str">
        <f>IF(G2141="","",IF(官網匯出!V2141="","",官網匯出!V2141))</f>
        <v/>
      </c>
      <c r="AJ2141" s="1" t="str">
        <f>IF(G2141="","",IF(官網匯出!AE2141="","",官網匯出!AE2141))</f>
        <v/>
      </c>
      <c r="AK2141" s="1" t="str">
        <f>IF(G2141="","",IF(官網匯出!AD2141="","",官網匯出!AD2141))</f>
        <v/>
      </c>
      <c r="AL2141" s="1" t="str">
        <f t="shared" si="376"/>
        <v>0</v>
      </c>
      <c r="AM2141" s="1" t="str">
        <f>IF(官網匯出!AG2141="","",官網匯出!AG2141)</f>
        <v/>
      </c>
      <c r="AN2141" s="1" t="str">
        <f>IF(G2141="","",IF(官網匯出!AH2141="","",官網匯出!AH2141))</f>
        <v/>
      </c>
      <c r="AO2141" s="14" t="str">
        <f t="shared" si="377"/>
        <v/>
      </c>
      <c r="AP2141" s="14" t="str">
        <f t="shared" si="378"/>
        <v>1</v>
      </c>
      <c r="AQ2141" s="14" t="str">
        <f t="shared" si="379"/>
        <v>0</v>
      </c>
      <c r="AR2141" s="1" t="str">
        <f t="shared" si="380"/>
        <v/>
      </c>
      <c r="AS2141" s="1" t="str">
        <f t="shared" si="381"/>
        <v/>
      </c>
      <c r="AT2141" s="1" t="str">
        <f t="shared" si="382"/>
        <v/>
      </c>
      <c r="AU2141" s="1" t="str">
        <f t="shared" si="373"/>
        <v/>
      </c>
      <c r="AV2141" s="1" t="e">
        <f>IF(VLOOKUP(G2141,官網匯出!A:AQ,42,FALSE)="","[黃金盾官網]",VLOOKUP(G2141,官網匯出!A:AQ,42,FALSE))</f>
        <v>#N/A</v>
      </c>
      <c r="AW2141" s="1" t="e">
        <f>IF(LEFT(VLOOKUP(G2141,官網匯出!A:AS,43,FALSE),2)="","web",LEFT(VLOOKUP(G2141,官網匯出!A:AS,43,FALSE),2))</f>
        <v>#N/A</v>
      </c>
      <c r="AX2141" s="1" t="str">
        <f t="shared" si="383"/>
        <v>O</v>
      </c>
    </row>
    <row r="2142" spans="1:50">
      <c r="A2142" s="1" t="str">
        <f>IF(G2142="","",VLOOKUP(官網轉換!AW2142,團名!A:B,2,FALSE))</f>
        <v/>
      </c>
      <c r="B2142" s="1" t="str">
        <f>IF(G2142="","",IF(LEFT(VLOOKUP(G2142,官網匯出!A:AQ,43,0),2)="wf",VLOOKUP(VLOOKUP(G2142,官網匯出!A:AQ,43,0),團名!$I$1:$K$12,2,FALSE),"N0071"))</f>
        <v/>
      </c>
      <c r="C2142" s="1" t="str">
        <f>IFERROR(VLOOKUP(官網匯出!D2142,團名!E:G,3,FALSE),"")</f>
        <v/>
      </c>
      <c r="D2142" s="1" t="str">
        <f t="shared" si="374"/>
        <v/>
      </c>
      <c r="E2142" s="1" t="str">
        <f t="shared" si="375"/>
        <v/>
      </c>
      <c r="F2142" s="1" t="str">
        <f>IF(官網匯出!F2142="已付款","","B0012")</f>
        <v>B0012</v>
      </c>
      <c r="G2142" s="1" t="str">
        <f>IF(官網匯出!A2142="","",官網匯出!A2142)</f>
        <v/>
      </c>
      <c r="H2142" s="3" t="str">
        <f>IF(官網匯出!B2142="","",官網匯出!B2142)</f>
        <v/>
      </c>
      <c r="I2142" s="1" t="str">
        <f>IF(官網匯出!C2142="","",官網匯出!C2142)</f>
        <v/>
      </c>
      <c r="J2142" s="1" t="str">
        <f>IF(官網匯出!D2142="","",官網匯出!D2142)</f>
        <v/>
      </c>
      <c r="K2142" s="3" t="str">
        <f>IF(官網匯出!E2142="","",官網匯出!E2142)</f>
        <v/>
      </c>
      <c r="L2142" s="1" t="str">
        <f>IF(官網匯出!F2142="","",官網匯出!F2142)</f>
        <v/>
      </c>
      <c r="M2142" s="1" t="str">
        <f>IF(官網匯出!G2142="","",官網匯出!G2142)</f>
        <v/>
      </c>
      <c r="N2142" s="1" t="str">
        <f>IF(官網匯出!H2142="","",官網匯出!H2142)</f>
        <v/>
      </c>
      <c r="P2142" s="1" t="str">
        <f>IF(官網匯出!J2142="","",RIGHT(官網匯出!J2142,LEN(官網匯出!J2142)-2))</f>
        <v/>
      </c>
      <c r="Q2142" s="1" t="str">
        <f>IF(官網匯出!K2142="","",官網匯出!K2142)</f>
        <v/>
      </c>
      <c r="R2142" s="1" t="str">
        <f>IF(官網匯出!L2142="","",官網匯出!L2142)</f>
        <v/>
      </c>
      <c r="S2142" s="1" t="str">
        <f>IF(官網匯出!M2142="","",官網匯出!M2142)</f>
        <v/>
      </c>
      <c r="T2142" s="1" t="str">
        <f>IF(官網匯出!N2142="","",官網匯出!N2142)</f>
        <v/>
      </c>
      <c r="U2142" s="1" t="str">
        <f>IF(官網匯出!O2142="","",官網匯出!O2142)</f>
        <v/>
      </c>
      <c r="V2142" s="1" t="str">
        <f>IF(官網匯出!P2142="",IF(G2142="","",0),官網匯出!P2142)</f>
        <v/>
      </c>
      <c r="W2142" s="1" t="str">
        <f>IF(官網匯出!Q2142="",IF(G2142="","",0),官網匯出!Q2142)</f>
        <v/>
      </c>
      <c r="X2142" s="1" t="str">
        <f>IF(官網匯出!R2142="","",官網匯出!R2142)</f>
        <v/>
      </c>
      <c r="Y2142" s="1" t="str">
        <f>IF(官網匯出!S2142="","",官網匯出!S2142)</f>
        <v/>
      </c>
      <c r="Z2142" s="1" t="str">
        <f>IF(G2142="","",官網匯出!T2142)</f>
        <v/>
      </c>
      <c r="AA2142" s="1" t="str">
        <f>IF(G2142="","",官網匯出!AK2142)</f>
        <v/>
      </c>
      <c r="AB2142" s="1" t="str">
        <f>IF(G2142="","",IF(官網匯出!V2142="","",官網匯出!V2142))</f>
        <v/>
      </c>
      <c r="AJ2142" s="1" t="str">
        <f>IF(G2142="","",IF(官網匯出!AE2142="","",官網匯出!AE2142))</f>
        <v/>
      </c>
      <c r="AK2142" s="1" t="str">
        <f>IF(G2142="","",IF(官網匯出!AD2142="","",官網匯出!AD2142))</f>
        <v/>
      </c>
      <c r="AL2142" s="1" t="str">
        <f t="shared" si="376"/>
        <v>0</v>
      </c>
      <c r="AM2142" s="1" t="str">
        <f>IF(官網匯出!AG2142="","",官網匯出!AG2142)</f>
        <v/>
      </c>
      <c r="AN2142" s="1" t="str">
        <f>IF(G2142="","",IF(官網匯出!AH2142="","",官網匯出!AH2142))</f>
        <v/>
      </c>
      <c r="AO2142" s="14" t="str">
        <f t="shared" si="377"/>
        <v/>
      </c>
      <c r="AP2142" s="14" t="str">
        <f t="shared" si="378"/>
        <v>1</v>
      </c>
      <c r="AQ2142" s="14" t="str">
        <f t="shared" si="379"/>
        <v>0</v>
      </c>
      <c r="AR2142" s="1" t="str">
        <f t="shared" si="380"/>
        <v/>
      </c>
      <c r="AS2142" s="1" t="str">
        <f t="shared" si="381"/>
        <v/>
      </c>
      <c r="AT2142" s="1" t="str">
        <f t="shared" si="382"/>
        <v/>
      </c>
      <c r="AU2142" s="1" t="str">
        <f t="shared" si="373"/>
        <v/>
      </c>
      <c r="AV2142" s="1" t="e">
        <f>IF(VLOOKUP(G2142,官網匯出!A:AQ,42,FALSE)="","[黃金盾官網]",VLOOKUP(G2142,官網匯出!A:AQ,42,FALSE))</f>
        <v>#N/A</v>
      </c>
      <c r="AW2142" s="1" t="e">
        <f>IF(LEFT(VLOOKUP(G2142,官網匯出!A:AS,43,FALSE),2)="","web",LEFT(VLOOKUP(G2142,官網匯出!A:AS,43,FALSE),2))</f>
        <v>#N/A</v>
      </c>
      <c r="AX2142" s="1" t="str">
        <f t="shared" si="383"/>
        <v>O</v>
      </c>
    </row>
    <row r="2143" spans="1:50">
      <c r="A2143" s="1" t="str">
        <f>IF(G2143="","",VLOOKUP(官網轉換!AW2143,團名!A:B,2,FALSE))</f>
        <v/>
      </c>
      <c r="B2143" s="1" t="str">
        <f>IF(G2143="","",IF(LEFT(VLOOKUP(G2143,官網匯出!A:AQ,43,0),2)="wf",VLOOKUP(VLOOKUP(G2143,官網匯出!A:AQ,43,0),團名!$I$1:$K$12,2,FALSE),"N0071"))</f>
        <v/>
      </c>
      <c r="C2143" s="1" t="str">
        <f>IFERROR(VLOOKUP(官網匯出!D2143,團名!E:G,3,FALSE),"")</f>
        <v/>
      </c>
      <c r="D2143" s="1" t="str">
        <f t="shared" si="374"/>
        <v/>
      </c>
      <c r="E2143" s="1" t="str">
        <f t="shared" si="375"/>
        <v/>
      </c>
      <c r="F2143" s="1" t="str">
        <f>IF(官網匯出!F2143="已付款","","B0012")</f>
        <v>B0012</v>
      </c>
      <c r="G2143" s="1" t="str">
        <f>IF(官網匯出!A2143="","",官網匯出!A2143)</f>
        <v/>
      </c>
      <c r="H2143" s="3" t="str">
        <f>IF(官網匯出!B2143="","",官網匯出!B2143)</f>
        <v/>
      </c>
      <c r="I2143" s="1" t="str">
        <f>IF(官網匯出!C2143="","",官網匯出!C2143)</f>
        <v/>
      </c>
      <c r="J2143" s="1" t="str">
        <f>IF(官網匯出!D2143="","",官網匯出!D2143)</f>
        <v/>
      </c>
      <c r="K2143" s="3" t="str">
        <f>IF(官網匯出!E2143="","",官網匯出!E2143)</f>
        <v/>
      </c>
      <c r="L2143" s="1" t="str">
        <f>IF(官網匯出!F2143="","",官網匯出!F2143)</f>
        <v/>
      </c>
      <c r="M2143" s="1" t="str">
        <f>IF(官網匯出!G2143="","",官網匯出!G2143)</f>
        <v/>
      </c>
      <c r="N2143" s="1" t="str">
        <f>IF(官網匯出!H2143="","",官網匯出!H2143)</f>
        <v/>
      </c>
      <c r="P2143" s="1" t="str">
        <f>IF(官網匯出!J2143="","",RIGHT(官網匯出!J2143,LEN(官網匯出!J2143)-2))</f>
        <v/>
      </c>
      <c r="Q2143" s="1" t="str">
        <f>IF(官網匯出!K2143="","",官網匯出!K2143)</f>
        <v/>
      </c>
      <c r="R2143" s="1" t="str">
        <f>IF(官網匯出!L2143="","",官網匯出!L2143)</f>
        <v/>
      </c>
      <c r="S2143" s="1" t="str">
        <f>IF(官網匯出!M2143="","",官網匯出!M2143)</f>
        <v/>
      </c>
      <c r="T2143" s="1" t="str">
        <f>IF(官網匯出!N2143="","",官網匯出!N2143)</f>
        <v/>
      </c>
      <c r="U2143" s="1" t="str">
        <f>IF(官網匯出!O2143="","",官網匯出!O2143)</f>
        <v/>
      </c>
      <c r="V2143" s="1" t="str">
        <f>IF(官網匯出!P2143="",IF(G2143="","",0),官網匯出!P2143)</f>
        <v/>
      </c>
      <c r="W2143" s="1" t="str">
        <f>IF(官網匯出!Q2143="",IF(G2143="","",0),官網匯出!Q2143)</f>
        <v/>
      </c>
      <c r="X2143" s="1" t="str">
        <f>IF(官網匯出!R2143="","",官網匯出!R2143)</f>
        <v/>
      </c>
      <c r="Y2143" s="1" t="str">
        <f>IF(官網匯出!S2143="","",官網匯出!S2143)</f>
        <v/>
      </c>
      <c r="Z2143" s="1" t="str">
        <f>IF(G2143="","",官網匯出!T2143)</f>
        <v/>
      </c>
      <c r="AA2143" s="1" t="str">
        <f>IF(G2143="","",官網匯出!AK2143)</f>
        <v/>
      </c>
      <c r="AB2143" s="1" t="str">
        <f>IF(G2143="","",IF(官網匯出!V2143="","",官網匯出!V2143))</f>
        <v/>
      </c>
      <c r="AJ2143" s="1" t="str">
        <f>IF(G2143="","",IF(官網匯出!AE2143="","",官網匯出!AE2143))</f>
        <v/>
      </c>
      <c r="AK2143" s="1" t="str">
        <f>IF(G2143="","",IF(官網匯出!AD2143="","",官網匯出!AD2143))</f>
        <v/>
      </c>
      <c r="AL2143" s="1" t="str">
        <f t="shared" si="376"/>
        <v>0</v>
      </c>
      <c r="AM2143" s="1" t="str">
        <f>IF(官網匯出!AG2143="","",官網匯出!AG2143)</f>
        <v/>
      </c>
      <c r="AN2143" s="1" t="str">
        <f>IF(G2143="","",IF(官網匯出!AH2143="","",官網匯出!AH2143))</f>
        <v/>
      </c>
      <c r="AO2143" s="14" t="str">
        <f t="shared" si="377"/>
        <v/>
      </c>
      <c r="AP2143" s="14" t="str">
        <f t="shared" si="378"/>
        <v>1</v>
      </c>
      <c r="AQ2143" s="14" t="str">
        <f t="shared" si="379"/>
        <v>0</v>
      </c>
      <c r="AR2143" s="1" t="str">
        <f t="shared" si="380"/>
        <v/>
      </c>
      <c r="AS2143" s="1" t="str">
        <f t="shared" si="381"/>
        <v/>
      </c>
      <c r="AT2143" s="1" t="str">
        <f t="shared" si="382"/>
        <v/>
      </c>
      <c r="AU2143" s="1" t="str">
        <f t="shared" si="373"/>
        <v/>
      </c>
      <c r="AV2143" s="1" t="e">
        <f>IF(VLOOKUP(G2143,官網匯出!A:AQ,42,FALSE)="","[黃金盾官網]",VLOOKUP(G2143,官網匯出!A:AQ,42,FALSE))</f>
        <v>#N/A</v>
      </c>
      <c r="AW2143" s="1" t="e">
        <f>IF(LEFT(VLOOKUP(G2143,官網匯出!A:AS,43,FALSE),2)="","web",LEFT(VLOOKUP(G2143,官網匯出!A:AS,43,FALSE),2))</f>
        <v>#N/A</v>
      </c>
      <c r="AX2143" s="1" t="str">
        <f t="shared" si="383"/>
        <v>O</v>
      </c>
    </row>
    <row r="2144" spans="1:50">
      <c r="A2144" s="1" t="str">
        <f>IF(G2144="","",VLOOKUP(官網轉換!AW2144,團名!A:B,2,FALSE))</f>
        <v/>
      </c>
      <c r="B2144" s="1" t="str">
        <f>IF(G2144="","",IF(LEFT(VLOOKUP(G2144,官網匯出!A:AQ,43,0),2)="wf",VLOOKUP(VLOOKUP(G2144,官網匯出!A:AQ,43,0),團名!$I$1:$K$12,2,FALSE),"N0071"))</f>
        <v/>
      </c>
      <c r="C2144" s="1" t="str">
        <f>IFERROR(VLOOKUP(官網匯出!D2144,團名!E:G,3,FALSE),"")</f>
        <v/>
      </c>
      <c r="D2144" s="1" t="str">
        <f t="shared" si="374"/>
        <v/>
      </c>
      <c r="E2144" s="1" t="str">
        <f t="shared" si="375"/>
        <v/>
      </c>
      <c r="F2144" s="1" t="str">
        <f>IF(官網匯出!F2144="已付款","","B0012")</f>
        <v>B0012</v>
      </c>
      <c r="G2144" s="1" t="str">
        <f>IF(官網匯出!A2144="","",官網匯出!A2144)</f>
        <v/>
      </c>
      <c r="H2144" s="3" t="str">
        <f>IF(官網匯出!B2144="","",官網匯出!B2144)</f>
        <v/>
      </c>
      <c r="I2144" s="1" t="str">
        <f>IF(官網匯出!C2144="","",官網匯出!C2144)</f>
        <v/>
      </c>
      <c r="J2144" s="1" t="str">
        <f>IF(官網匯出!D2144="","",官網匯出!D2144)</f>
        <v/>
      </c>
      <c r="K2144" s="3" t="str">
        <f>IF(官網匯出!E2144="","",官網匯出!E2144)</f>
        <v/>
      </c>
      <c r="L2144" s="1" t="str">
        <f>IF(官網匯出!F2144="","",官網匯出!F2144)</f>
        <v/>
      </c>
      <c r="M2144" s="1" t="str">
        <f>IF(官網匯出!G2144="","",官網匯出!G2144)</f>
        <v/>
      </c>
      <c r="N2144" s="1" t="str">
        <f>IF(官網匯出!H2144="","",官網匯出!H2144)</f>
        <v/>
      </c>
      <c r="P2144" s="1" t="str">
        <f>IF(官網匯出!J2144="","",RIGHT(官網匯出!J2144,LEN(官網匯出!J2144)-2))</f>
        <v/>
      </c>
      <c r="Q2144" s="1" t="str">
        <f>IF(官網匯出!K2144="","",官網匯出!K2144)</f>
        <v/>
      </c>
      <c r="R2144" s="1" t="str">
        <f>IF(官網匯出!L2144="","",官網匯出!L2144)</f>
        <v/>
      </c>
      <c r="S2144" s="1" t="str">
        <f>IF(官網匯出!M2144="","",官網匯出!M2144)</f>
        <v/>
      </c>
      <c r="T2144" s="1" t="str">
        <f>IF(官網匯出!N2144="","",官網匯出!N2144)</f>
        <v/>
      </c>
      <c r="U2144" s="1" t="str">
        <f>IF(官網匯出!O2144="","",官網匯出!O2144)</f>
        <v/>
      </c>
      <c r="V2144" s="1" t="str">
        <f>IF(官網匯出!P2144="",IF(G2144="","",0),官網匯出!P2144)</f>
        <v/>
      </c>
      <c r="W2144" s="1" t="str">
        <f>IF(官網匯出!Q2144="",IF(G2144="","",0),官網匯出!Q2144)</f>
        <v/>
      </c>
      <c r="X2144" s="1" t="str">
        <f>IF(官網匯出!R2144="","",官網匯出!R2144)</f>
        <v/>
      </c>
      <c r="Y2144" s="1" t="str">
        <f>IF(官網匯出!S2144="","",官網匯出!S2144)</f>
        <v/>
      </c>
      <c r="Z2144" s="1" t="str">
        <f>IF(G2144="","",官網匯出!T2144)</f>
        <v/>
      </c>
      <c r="AA2144" s="1" t="str">
        <f>IF(G2144="","",官網匯出!AK2144)</f>
        <v/>
      </c>
      <c r="AB2144" s="1" t="str">
        <f>IF(G2144="","",IF(官網匯出!V2144="","",官網匯出!V2144))</f>
        <v/>
      </c>
      <c r="AJ2144" s="1" t="str">
        <f>IF(G2144="","",IF(官網匯出!AE2144="","",官網匯出!AE2144))</f>
        <v/>
      </c>
      <c r="AK2144" s="1" t="str">
        <f>IF(G2144="","",IF(官網匯出!AD2144="","",官網匯出!AD2144))</f>
        <v/>
      </c>
      <c r="AL2144" s="1" t="str">
        <f t="shared" si="376"/>
        <v>0</v>
      </c>
      <c r="AM2144" s="1" t="str">
        <f>IF(官網匯出!AG2144="","",官網匯出!AG2144)</f>
        <v/>
      </c>
      <c r="AN2144" s="1" t="str">
        <f>IF(G2144="","",IF(官網匯出!AH2144="","",官網匯出!AH2144))</f>
        <v/>
      </c>
      <c r="AO2144" s="14" t="str">
        <f t="shared" si="377"/>
        <v/>
      </c>
      <c r="AP2144" s="14" t="str">
        <f t="shared" si="378"/>
        <v>1</v>
      </c>
      <c r="AQ2144" s="14" t="str">
        <f t="shared" si="379"/>
        <v>0</v>
      </c>
      <c r="AR2144" s="1" t="str">
        <f t="shared" si="380"/>
        <v/>
      </c>
      <c r="AS2144" s="1" t="str">
        <f t="shared" si="381"/>
        <v/>
      </c>
      <c r="AT2144" s="1" t="str">
        <f t="shared" si="382"/>
        <v/>
      </c>
      <c r="AU2144" s="1" t="str">
        <f t="shared" si="373"/>
        <v/>
      </c>
      <c r="AV2144" s="1" t="e">
        <f>IF(VLOOKUP(G2144,官網匯出!A:AQ,42,FALSE)="","[黃金盾官網]",VLOOKUP(G2144,官網匯出!A:AQ,42,FALSE))</f>
        <v>#N/A</v>
      </c>
      <c r="AW2144" s="1" t="e">
        <f>IF(LEFT(VLOOKUP(G2144,官網匯出!A:AS,43,FALSE),2)="","web",LEFT(VLOOKUP(G2144,官網匯出!A:AS,43,FALSE),2))</f>
        <v>#N/A</v>
      </c>
      <c r="AX2144" s="1" t="str">
        <f t="shared" si="383"/>
        <v>O</v>
      </c>
    </row>
    <row r="2145" spans="1:50">
      <c r="A2145" s="1" t="str">
        <f>IF(G2145="","",VLOOKUP(官網轉換!AW2145,團名!A:B,2,FALSE))</f>
        <v/>
      </c>
      <c r="B2145" s="1" t="str">
        <f>IF(G2145="","",IF(LEFT(VLOOKUP(G2145,官網匯出!A:AQ,43,0),2)="wf",VLOOKUP(VLOOKUP(G2145,官網匯出!A:AQ,43,0),團名!$I$1:$K$12,2,FALSE),"N0071"))</f>
        <v/>
      </c>
      <c r="C2145" s="1" t="str">
        <f>IFERROR(VLOOKUP(官網匯出!D2145,團名!E:G,3,FALSE),"")</f>
        <v/>
      </c>
      <c r="D2145" s="1" t="str">
        <f t="shared" si="374"/>
        <v/>
      </c>
      <c r="E2145" s="1" t="str">
        <f t="shared" si="375"/>
        <v/>
      </c>
      <c r="F2145" s="1" t="str">
        <f>IF(官網匯出!F2145="已付款","","B0012")</f>
        <v>B0012</v>
      </c>
      <c r="G2145" s="1" t="str">
        <f>IF(官網匯出!A2145="","",官網匯出!A2145)</f>
        <v/>
      </c>
      <c r="H2145" s="3" t="str">
        <f>IF(官網匯出!B2145="","",官網匯出!B2145)</f>
        <v/>
      </c>
      <c r="I2145" s="1" t="str">
        <f>IF(官網匯出!C2145="","",官網匯出!C2145)</f>
        <v/>
      </c>
      <c r="J2145" s="1" t="str">
        <f>IF(官網匯出!D2145="","",官網匯出!D2145)</f>
        <v/>
      </c>
      <c r="K2145" s="3" t="str">
        <f>IF(官網匯出!E2145="","",官網匯出!E2145)</f>
        <v/>
      </c>
      <c r="L2145" s="1" t="str">
        <f>IF(官網匯出!F2145="","",官網匯出!F2145)</f>
        <v/>
      </c>
      <c r="M2145" s="1" t="str">
        <f>IF(官網匯出!G2145="","",官網匯出!G2145)</f>
        <v/>
      </c>
      <c r="N2145" s="1" t="str">
        <f>IF(官網匯出!H2145="","",官網匯出!H2145)</f>
        <v/>
      </c>
      <c r="P2145" s="1" t="str">
        <f>IF(官網匯出!J2145="","",RIGHT(官網匯出!J2145,LEN(官網匯出!J2145)-2))</f>
        <v/>
      </c>
      <c r="Q2145" s="1" t="str">
        <f>IF(官網匯出!K2145="","",官網匯出!K2145)</f>
        <v/>
      </c>
      <c r="R2145" s="1" t="str">
        <f>IF(官網匯出!L2145="","",官網匯出!L2145)</f>
        <v/>
      </c>
      <c r="S2145" s="1" t="str">
        <f>IF(官網匯出!M2145="","",官網匯出!M2145)</f>
        <v/>
      </c>
      <c r="T2145" s="1" t="str">
        <f>IF(官網匯出!N2145="","",官網匯出!N2145)</f>
        <v/>
      </c>
      <c r="U2145" s="1" t="str">
        <f>IF(官網匯出!O2145="","",官網匯出!O2145)</f>
        <v/>
      </c>
      <c r="V2145" s="1" t="str">
        <f>IF(官網匯出!P2145="",IF(G2145="","",0),官網匯出!P2145)</f>
        <v/>
      </c>
      <c r="W2145" s="1" t="str">
        <f>IF(官網匯出!Q2145="",IF(G2145="","",0),官網匯出!Q2145)</f>
        <v/>
      </c>
      <c r="X2145" s="1" t="str">
        <f>IF(官網匯出!R2145="","",官網匯出!R2145)</f>
        <v/>
      </c>
      <c r="Y2145" s="1" t="str">
        <f>IF(官網匯出!S2145="","",官網匯出!S2145)</f>
        <v/>
      </c>
      <c r="Z2145" s="1" t="str">
        <f>IF(G2145="","",官網匯出!T2145)</f>
        <v/>
      </c>
      <c r="AA2145" s="1" t="str">
        <f>IF(G2145="","",官網匯出!AK2145)</f>
        <v/>
      </c>
      <c r="AB2145" s="1" t="str">
        <f>IF(G2145="","",IF(官網匯出!V2145="","",官網匯出!V2145))</f>
        <v/>
      </c>
      <c r="AJ2145" s="1" t="str">
        <f>IF(G2145="","",IF(官網匯出!AE2145="","",官網匯出!AE2145))</f>
        <v/>
      </c>
      <c r="AK2145" s="1" t="str">
        <f>IF(G2145="","",IF(官網匯出!AD2145="","",官網匯出!AD2145))</f>
        <v/>
      </c>
      <c r="AL2145" s="1" t="str">
        <f t="shared" si="376"/>
        <v>0</v>
      </c>
      <c r="AM2145" s="1" t="str">
        <f>IF(官網匯出!AG2145="","",官網匯出!AG2145)</f>
        <v/>
      </c>
      <c r="AN2145" s="1" t="str">
        <f>IF(G2145="","",IF(官網匯出!AH2145="","",官網匯出!AH2145))</f>
        <v/>
      </c>
      <c r="AO2145" s="14" t="str">
        <f t="shared" si="377"/>
        <v/>
      </c>
      <c r="AP2145" s="14" t="str">
        <f t="shared" si="378"/>
        <v>1</v>
      </c>
      <c r="AQ2145" s="14" t="str">
        <f t="shared" si="379"/>
        <v>0</v>
      </c>
      <c r="AR2145" s="1" t="str">
        <f t="shared" si="380"/>
        <v/>
      </c>
      <c r="AS2145" s="1" t="str">
        <f t="shared" si="381"/>
        <v/>
      </c>
      <c r="AT2145" s="1" t="str">
        <f t="shared" si="382"/>
        <v/>
      </c>
      <c r="AU2145" s="1" t="str">
        <f t="shared" si="373"/>
        <v/>
      </c>
      <c r="AV2145" s="1" t="e">
        <f>IF(VLOOKUP(G2145,官網匯出!A:AQ,42,FALSE)="","[黃金盾官網]",VLOOKUP(G2145,官網匯出!A:AQ,42,FALSE))</f>
        <v>#N/A</v>
      </c>
      <c r="AW2145" s="1" t="e">
        <f>IF(LEFT(VLOOKUP(G2145,官網匯出!A:AS,43,FALSE),2)="","web",LEFT(VLOOKUP(G2145,官網匯出!A:AS,43,FALSE),2))</f>
        <v>#N/A</v>
      </c>
      <c r="AX2145" s="1" t="str">
        <f t="shared" si="383"/>
        <v>O</v>
      </c>
    </row>
    <row r="2146" spans="1:50">
      <c r="A2146" s="1" t="str">
        <f>IF(G2146="","",VLOOKUP(官網轉換!AW2146,團名!A:B,2,FALSE))</f>
        <v/>
      </c>
      <c r="B2146" s="1" t="str">
        <f>IF(G2146="","",IF(LEFT(VLOOKUP(G2146,官網匯出!A:AQ,43,0),2)="wf",VLOOKUP(VLOOKUP(G2146,官網匯出!A:AQ,43,0),團名!$I$1:$K$12,2,FALSE),"N0071"))</f>
        <v/>
      </c>
      <c r="C2146" s="1" t="str">
        <f>IFERROR(VLOOKUP(官網匯出!D2146,團名!E:G,3,FALSE),"")</f>
        <v/>
      </c>
      <c r="D2146" s="1" t="str">
        <f t="shared" si="374"/>
        <v/>
      </c>
      <c r="E2146" s="1" t="str">
        <f t="shared" si="375"/>
        <v/>
      </c>
      <c r="F2146" s="1" t="str">
        <f>IF(官網匯出!F2146="已付款","","B0012")</f>
        <v>B0012</v>
      </c>
      <c r="G2146" s="1" t="str">
        <f>IF(官網匯出!A2146="","",官網匯出!A2146)</f>
        <v/>
      </c>
      <c r="H2146" s="3" t="str">
        <f>IF(官網匯出!B2146="","",官網匯出!B2146)</f>
        <v/>
      </c>
      <c r="I2146" s="1" t="str">
        <f>IF(官網匯出!C2146="","",官網匯出!C2146)</f>
        <v/>
      </c>
      <c r="J2146" s="1" t="str">
        <f>IF(官網匯出!D2146="","",官網匯出!D2146)</f>
        <v/>
      </c>
      <c r="K2146" s="3" t="str">
        <f>IF(官網匯出!E2146="","",官網匯出!E2146)</f>
        <v/>
      </c>
      <c r="L2146" s="1" t="str">
        <f>IF(官網匯出!F2146="","",官網匯出!F2146)</f>
        <v/>
      </c>
      <c r="M2146" s="1" t="str">
        <f>IF(官網匯出!G2146="","",官網匯出!G2146)</f>
        <v/>
      </c>
      <c r="N2146" s="1" t="str">
        <f>IF(官網匯出!H2146="","",官網匯出!H2146)</f>
        <v/>
      </c>
      <c r="P2146" s="1" t="str">
        <f>IF(官網匯出!J2146="","",RIGHT(官網匯出!J2146,LEN(官網匯出!J2146)-2))</f>
        <v/>
      </c>
      <c r="Q2146" s="1" t="str">
        <f>IF(官網匯出!K2146="","",官網匯出!K2146)</f>
        <v/>
      </c>
      <c r="R2146" s="1" t="str">
        <f>IF(官網匯出!L2146="","",官網匯出!L2146)</f>
        <v/>
      </c>
      <c r="S2146" s="1" t="str">
        <f>IF(官網匯出!M2146="","",官網匯出!M2146)</f>
        <v/>
      </c>
      <c r="T2146" s="1" t="str">
        <f>IF(官網匯出!N2146="","",官網匯出!N2146)</f>
        <v/>
      </c>
      <c r="U2146" s="1" t="str">
        <f>IF(官網匯出!O2146="","",官網匯出!O2146)</f>
        <v/>
      </c>
      <c r="V2146" s="1" t="str">
        <f>IF(官網匯出!P2146="",IF(G2146="","",0),官網匯出!P2146)</f>
        <v/>
      </c>
      <c r="W2146" s="1" t="str">
        <f>IF(官網匯出!Q2146="",IF(G2146="","",0),官網匯出!Q2146)</f>
        <v/>
      </c>
      <c r="X2146" s="1" t="str">
        <f>IF(官網匯出!R2146="","",官網匯出!R2146)</f>
        <v/>
      </c>
      <c r="Y2146" s="1" t="str">
        <f>IF(官網匯出!S2146="","",官網匯出!S2146)</f>
        <v/>
      </c>
      <c r="Z2146" s="1" t="str">
        <f>IF(G2146="","",官網匯出!T2146)</f>
        <v/>
      </c>
      <c r="AA2146" s="1" t="str">
        <f>IF(G2146="","",官網匯出!AK2146)</f>
        <v/>
      </c>
      <c r="AB2146" s="1" t="str">
        <f>IF(G2146="","",IF(官網匯出!V2146="","",官網匯出!V2146))</f>
        <v/>
      </c>
      <c r="AJ2146" s="1" t="str">
        <f>IF(G2146="","",IF(官網匯出!AE2146="","",官網匯出!AE2146))</f>
        <v/>
      </c>
      <c r="AK2146" s="1" t="str">
        <f>IF(G2146="","",IF(官網匯出!AD2146="","",官網匯出!AD2146))</f>
        <v/>
      </c>
      <c r="AL2146" s="1" t="str">
        <f t="shared" si="376"/>
        <v>0</v>
      </c>
      <c r="AM2146" s="1" t="str">
        <f>IF(官網匯出!AG2146="","",官網匯出!AG2146)</f>
        <v/>
      </c>
      <c r="AN2146" s="1" t="str">
        <f>IF(G2146="","",IF(官網匯出!AH2146="","",官網匯出!AH2146))</f>
        <v/>
      </c>
      <c r="AO2146" s="14" t="str">
        <f t="shared" si="377"/>
        <v/>
      </c>
      <c r="AP2146" s="14" t="str">
        <f t="shared" si="378"/>
        <v>1</v>
      </c>
      <c r="AQ2146" s="14" t="str">
        <f t="shared" si="379"/>
        <v>0</v>
      </c>
      <c r="AR2146" s="1" t="str">
        <f t="shared" si="380"/>
        <v/>
      </c>
      <c r="AS2146" s="1" t="str">
        <f t="shared" si="381"/>
        <v/>
      </c>
      <c r="AT2146" s="1" t="str">
        <f t="shared" si="382"/>
        <v/>
      </c>
      <c r="AU2146" s="1" t="str">
        <f t="shared" si="373"/>
        <v/>
      </c>
      <c r="AV2146" s="1" t="e">
        <f>IF(VLOOKUP(G2146,官網匯出!A:AQ,42,FALSE)="","[黃金盾官網]",VLOOKUP(G2146,官網匯出!A:AQ,42,FALSE))</f>
        <v>#N/A</v>
      </c>
      <c r="AW2146" s="1" t="e">
        <f>IF(LEFT(VLOOKUP(G2146,官網匯出!A:AS,43,FALSE),2)="","web",LEFT(VLOOKUP(G2146,官網匯出!A:AS,43,FALSE),2))</f>
        <v>#N/A</v>
      </c>
      <c r="AX2146" s="1" t="str">
        <f t="shared" si="383"/>
        <v>O</v>
      </c>
    </row>
    <row r="2147" spans="1:50">
      <c r="A2147" s="1" t="str">
        <f>IF(G2147="","",VLOOKUP(官網轉換!AW2147,團名!A:B,2,FALSE))</f>
        <v/>
      </c>
      <c r="B2147" s="1" t="str">
        <f>IF(G2147="","",IF(LEFT(VLOOKUP(G2147,官網匯出!A:AQ,43,0),2)="wf",VLOOKUP(VLOOKUP(G2147,官網匯出!A:AQ,43,0),團名!$I$1:$K$12,2,FALSE),"N0071"))</f>
        <v/>
      </c>
      <c r="C2147" s="1" t="str">
        <f>IFERROR(VLOOKUP(官網匯出!D2147,團名!E:G,3,FALSE),"")</f>
        <v/>
      </c>
      <c r="D2147" s="1" t="str">
        <f t="shared" si="374"/>
        <v/>
      </c>
      <c r="E2147" s="1" t="str">
        <f t="shared" si="375"/>
        <v/>
      </c>
      <c r="F2147" s="1" t="str">
        <f>IF(官網匯出!F2147="已付款","","B0012")</f>
        <v>B0012</v>
      </c>
      <c r="G2147" s="1" t="str">
        <f>IF(官網匯出!A2147="","",官網匯出!A2147)</f>
        <v/>
      </c>
      <c r="H2147" s="3" t="str">
        <f>IF(官網匯出!B2147="","",官網匯出!B2147)</f>
        <v/>
      </c>
      <c r="I2147" s="1" t="str">
        <f>IF(官網匯出!C2147="","",官網匯出!C2147)</f>
        <v/>
      </c>
      <c r="J2147" s="1" t="str">
        <f>IF(官網匯出!D2147="","",官網匯出!D2147)</f>
        <v/>
      </c>
      <c r="K2147" s="3" t="str">
        <f>IF(官網匯出!E2147="","",官網匯出!E2147)</f>
        <v/>
      </c>
      <c r="L2147" s="1" t="str">
        <f>IF(官網匯出!F2147="","",官網匯出!F2147)</f>
        <v/>
      </c>
      <c r="M2147" s="1" t="str">
        <f>IF(官網匯出!G2147="","",官網匯出!G2147)</f>
        <v/>
      </c>
      <c r="N2147" s="1" t="str">
        <f>IF(官網匯出!H2147="","",官網匯出!H2147)</f>
        <v/>
      </c>
      <c r="P2147" s="1" t="str">
        <f>IF(官網匯出!J2147="","",RIGHT(官網匯出!J2147,LEN(官網匯出!J2147)-2))</f>
        <v/>
      </c>
      <c r="Q2147" s="1" t="str">
        <f>IF(官網匯出!K2147="","",官網匯出!K2147)</f>
        <v/>
      </c>
      <c r="R2147" s="1" t="str">
        <f>IF(官網匯出!L2147="","",官網匯出!L2147)</f>
        <v/>
      </c>
      <c r="S2147" s="1" t="str">
        <f>IF(官網匯出!M2147="","",官網匯出!M2147)</f>
        <v/>
      </c>
      <c r="T2147" s="1" t="str">
        <f>IF(官網匯出!N2147="","",官網匯出!N2147)</f>
        <v/>
      </c>
      <c r="U2147" s="1" t="str">
        <f>IF(官網匯出!O2147="","",官網匯出!O2147)</f>
        <v/>
      </c>
      <c r="V2147" s="1" t="str">
        <f>IF(官網匯出!P2147="",IF(G2147="","",0),官網匯出!P2147)</f>
        <v/>
      </c>
      <c r="W2147" s="1" t="str">
        <f>IF(官網匯出!Q2147="",IF(G2147="","",0),官網匯出!Q2147)</f>
        <v/>
      </c>
      <c r="X2147" s="1" t="str">
        <f>IF(官網匯出!R2147="","",官網匯出!R2147)</f>
        <v/>
      </c>
      <c r="Y2147" s="1" t="str">
        <f>IF(官網匯出!S2147="","",官網匯出!S2147)</f>
        <v/>
      </c>
      <c r="Z2147" s="1" t="str">
        <f>IF(G2147="","",官網匯出!T2147)</f>
        <v/>
      </c>
      <c r="AA2147" s="1" t="str">
        <f>IF(G2147="","",官網匯出!AK2147)</f>
        <v/>
      </c>
      <c r="AB2147" s="1" t="str">
        <f>IF(G2147="","",IF(官網匯出!V2147="","",官網匯出!V2147))</f>
        <v/>
      </c>
      <c r="AJ2147" s="1" t="str">
        <f>IF(G2147="","",IF(官網匯出!AE2147="","",官網匯出!AE2147))</f>
        <v/>
      </c>
      <c r="AK2147" s="1" t="str">
        <f>IF(G2147="","",IF(官網匯出!AD2147="","",官網匯出!AD2147))</f>
        <v/>
      </c>
      <c r="AL2147" s="1" t="str">
        <f t="shared" si="376"/>
        <v>0</v>
      </c>
      <c r="AM2147" s="1" t="str">
        <f>IF(官網匯出!AG2147="","",官網匯出!AG2147)</f>
        <v/>
      </c>
      <c r="AN2147" s="1" t="str">
        <f>IF(G2147="","",IF(官網匯出!AH2147="","",官網匯出!AH2147))</f>
        <v/>
      </c>
      <c r="AO2147" s="14" t="str">
        <f t="shared" si="377"/>
        <v/>
      </c>
      <c r="AP2147" s="14" t="str">
        <f t="shared" si="378"/>
        <v>1</v>
      </c>
      <c r="AQ2147" s="14" t="str">
        <f t="shared" si="379"/>
        <v>0</v>
      </c>
      <c r="AR2147" s="1" t="str">
        <f t="shared" si="380"/>
        <v/>
      </c>
      <c r="AS2147" s="1" t="str">
        <f t="shared" si="381"/>
        <v/>
      </c>
      <c r="AT2147" s="1" t="str">
        <f t="shared" si="382"/>
        <v/>
      </c>
      <c r="AU2147" s="1" t="str">
        <f t="shared" si="373"/>
        <v/>
      </c>
      <c r="AV2147" s="1" t="e">
        <f>IF(VLOOKUP(G2147,官網匯出!A:AQ,42,FALSE)="","[黃金盾官網]",VLOOKUP(G2147,官網匯出!A:AQ,42,FALSE))</f>
        <v>#N/A</v>
      </c>
      <c r="AW2147" s="1" t="e">
        <f>IF(LEFT(VLOOKUP(G2147,官網匯出!A:AS,43,FALSE),2)="","web",LEFT(VLOOKUP(G2147,官網匯出!A:AS,43,FALSE),2))</f>
        <v>#N/A</v>
      </c>
      <c r="AX2147" s="1" t="str">
        <f t="shared" si="383"/>
        <v>O</v>
      </c>
    </row>
    <row r="2148" spans="1:50">
      <c r="A2148" s="1" t="str">
        <f>IF(G2148="","",VLOOKUP(官網轉換!AW2148,團名!A:B,2,FALSE))</f>
        <v/>
      </c>
      <c r="B2148" s="1" t="str">
        <f>IF(G2148="","",IF(LEFT(VLOOKUP(G2148,官網匯出!A:AQ,43,0),2)="wf",VLOOKUP(VLOOKUP(G2148,官網匯出!A:AQ,43,0),團名!$I$1:$K$12,2,FALSE),"N0071"))</f>
        <v/>
      </c>
      <c r="C2148" s="1" t="str">
        <f>IFERROR(VLOOKUP(官網匯出!D2148,團名!E:G,3,FALSE),"")</f>
        <v/>
      </c>
      <c r="D2148" s="1" t="str">
        <f t="shared" si="374"/>
        <v/>
      </c>
      <c r="E2148" s="1" t="str">
        <f t="shared" si="375"/>
        <v/>
      </c>
      <c r="F2148" s="1" t="str">
        <f>IF(官網匯出!F2148="已付款","","B0012")</f>
        <v>B0012</v>
      </c>
      <c r="G2148" s="1" t="str">
        <f>IF(官網匯出!A2148="","",官網匯出!A2148)</f>
        <v/>
      </c>
      <c r="H2148" s="3" t="str">
        <f>IF(官網匯出!B2148="","",官網匯出!B2148)</f>
        <v/>
      </c>
      <c r="I2148" s="1" t="str">
        <f>IF(官網匯出!C2148="","",官網匯出!C2148)</f>
        <v/>
      </c>
      <c r="J2148" s="1" t="str">
        <f>IF(官網匯出!D2148="","",官網匯出!D2148)</f>
        <v/>
      </c>
      <c r="K2148" s="3" t="str">
        <f>IF(官網匯出!E2148="","",官網匯出!E2148)</f>
        <v/>
      </c>
      <c r="L2148" s="1" t="str">
        <f>IF(官網匯出!F2148="","",官網匯出!F2148)</f>
        <v/>
      </c>
      <c r="M2148" s="1" t="str">
        <f>IF(官網匯出!G2148="","",官網匯出!G2148)</f>
        <v/>
      </c>
      <c r="N2148" s="1" t="str">
        <f>IF(官網匯出!H2148="","",官網匯出!H2148)</f>
        <v/>
      </c>
      <c r="P2148" s="1" t="str">
        <f>IF(官網匯出!J2148="","",RIGHT(官網匯出!J2148,LEN(官網匯出!J2148)-2))</f>
        <v/>
      </c>
      <c r="Q2148" s="1" t="str">
        <f>IF(官網匯出!K2148="","",官網匯出!K2148)</f>
        <v/>
      </c>
      <c r="R2148" s="1" t="str">
        <f>IF(官網匯出!L2148="","",官網匯出!L2148)</f>
        <v/>
      </c>
      <c r="S2148" s="1" t="str">
        <f>IF(官網匯出!M2148="","",官網匯出!M2148)</f>
        <v/>
      </c>
      <c r="T2148" s="1" t="str">
        <f>IF(官網匯出!N2148="","",官網匯出!N2148)</f>
        <v/>
      </c>
      <c r="U2148" s="1" t="str">
        <f>IF(官網匯出!O2148="","",官網匯出!O2148)</f>
        <v/>
      </c>
      <c r="V2148" s="1" t="str">
        <f>IF(官網匯出!P2148="",IF(G2148="","",0),官網匯出!P2148)</f>
        <v/>
      </c>
      <c r="W2148" s="1" t="str">
        <f>IF(官網匯出!Q2148="",IF(G2148="","",0),官網匯出!Q2148)</f>
        <v/>
      </c>
      <c r="X2148" s="1" t="str">
        <f>IF(官網匯出!R2148="","",官網匯出!R2148)</f>
        <v/>
      </c>
      <c r="Y2148" s="1" t="str">
        <f>IF(官網匯出!S2148="","",官網匯出!S2148)</f>
        <v/>
      </c>
      <c r="Z2148" s="1" t="str">
        <f>IF(G2148="","",官網匯出!T2148)</f>
        <v/>
      </c>
      <c r="AA2148" s="1" t="str">
        <f>IF(G2148="","",官網匯出!AK2148)</f>
        <v/>
      </c>
      <c r="AB2148" s="1" t="str">
        <f>IF(G2148="","",IF(官網匯出!V2148="","",官網匯出!V2148))</f>
        <v/>
      </c>
      <c r="AJ2148" s="1" t="str">
        <f>IF(G2148="","",IF(官網匯出!AE2148="","",官網匯出!AE2148))</f>
        <v/>
      </c>
      <c r="AK2148" s="1" t="str">
        <f>IF(G2148="","",IF(官網匯出!AD2148="","",官網匯出!AD2148))</f>
        <v/>
      </c>
      <c r="AL2148" s="1" t="str">
        <f t="shared" si="376"/>
        <v>0</v>
      </c>
      <c r="AM2148" s="1" t="str">
        <f>IF(官網匯出!AG2148="","",官網匯出!AG2148)</f>
        <v/>
      </c>
      <c r="AN2148" s="1" t="str">
        <f>IF(G2148="","",IF(官網匯出!AH2148="","",官網匯出!AH2148))</f>
        <v/>
      </c>
      <c r="AO2148" s="14" t="str">
        <f t="shared" si="377"/>
        <v/>
      </c>
      <c r="AP2148" s="14" t="str">
        <f t="shared" si="378"/>
        <v>1</v>
      </c>
      <c r="AQ2148" s="14" t="str">
        <f t="shared" si="379"/>
        <v>0</v>
      </c>
      <c r="AR2148" s="1" t="str">
        <f t="shared" si="380"/>
        <v/>
      </c>
      <c r="AS2148" s="1" t="str">
        <f t="shared" si="381"/>
        <v/>
      </c>
      <c r="AT2148" s="1" t="str">
        <f t="shared" si="382"/>
        <v/>
      </c>
      <c r="AU2148" s="1" t="str">
        <f t="shared" si="373"/>
        <v/>
      </c>
      <c r="AV2148" s="1" t="e">
        <f>IF(VLOOKUP(G2148,官網匯出!A:AQ,42,FALSE)="","[黃金盾官網]",VLOOKUP(G2148,官網匯出!A:AQ,42,FALSE))</f>
        <v>#N/A</v>
      </c>
      <c r="AW2148" s="1" t="e">
        <f>IF(LEFT(VLOOKUP(G2148,官網匯出!A:AS,43,FALSE),2)="","web",LEFT(VLOOKUP(G2148,官網匯出!A:AS,43,FALSE),2))</f>
        <v>#N/A</v>
      </c>
      <c r="AX2148" s="1" t="str">
        <f t="shared" si="383"/>
        <v>O</v>
      </c>
    </row>
    <row r="2149" spans="1:50">
      <c r="A2149" s="1" t="str">
        <f>IF(G2149="","",VLOOKUP(官網轉換!AW2149,團名!A:B,2,FALSE))</f>
        <v/>
      </c>
      <c r="B2149" s="1" t="str">
        <f>IF(G2149="","",IF(LEFT(VLOOKUP(G2149,官網匯出!A:AQ,43,0),2)="wf",VLOOKUP(VLOOKUP(G2149,官網匯出!A:AQ,43,0),團名!$I$1:$K$12,2,FALSE),"N0071"))</f>
        <v/>
      </c>
      <c r="C2149" s="1" t="str">
        <f>IFERROR(VLOOKUP(官網匯出!D2149,團名!E:G,3,FALSE),"")</f>
        <v/>
      </c>
      <c r="D2149" s="1" t="str">
        <f t="shared" si="374"/>
        <v/>
      </c>
      <c r="E2149" s="1" t="str">
        <f t="shared" si="375"/>
        <v/>
      </c>
      <c r="F2149" s="1" t="str">
        <f>IF(官網匯出!F2149="已付款","","B0012")</f>
        <v>B0012</v>
      </c>
      <c r="G2149" s="1" t="str">
        <f>IF(官網匯出!A2149="","",官網匯出!A2149)</f>
        <v/>
      </c>
      <c r="H2149" s="3" t="str">
        <f>IF(官網匯出!B2149="","",官網匯出!B2149)</f>
        <v/>
      </c>
      <c r="I2149" s="1" t="str">
        <f>IF(官網匯出!C2149="","",官網匯出!C2149)</f>
        <v/>
      </c>
      <c r="J2149" s="1" t="str">
        <f>IF(官網匯出!D2149="","",官網匯出!D2149)</f>
        <v/>
      </c>
      <c r="K2149" s="3" t="str">
        <f>IF(官網匯出!E2149="","",官網匯出!E2149)</f>
        <v/>
      </c>
      <c r="L2149" s="1" t="str">
        <f>IF(官網匯出!F2149="","",官網匯出!F2149)</f>
        <v/>
      </c>
      <c r="M2149" s="1" t="str">
        <f>IF(官網匯出!G2149="","",官網匯出!G2149)</f>
        <v/>
      </c>
      <c r="N2149" s="1" t="str">
        <f>IF(官網匯出!H2149="","",官網匯出!H2149)</f>
        <v/>
      </c>
      <c r="P2149" s="1" t="str">
        <f>IF(官網匯出!J2149="","",RIGHT(官網匯出!J2149,LEN(官網匯出!J2149)-2))</f>
        <v/>
      </c>
      <c r="Q2149" s="1" t="str">
        <f>IF(官網匯出!K2149="","",官網匯出!K2149)</f>
        <v/>
      </c>
      <c r="R2149" s="1" t="str">
        <f>IF(官網匯出!L2149="","",官網匯出!L2149)</f>
        <v/>
      </c>
      <c r="S2149" s="1" t="str">
        <f>IF(官網匯出!M2149="","",官網匯出!M2149)</f>
        <v/>
      </c>
      <c r="T2149" s="1" t="str">
        <f>IF(官網匯出!N2149="","",官網匯出!N2149)</f>
        <v/>
      </c>
      <c r="U2149" s="1" t="str">
        <f>IF(官網匯出!O2149="","",官網匯出!O2149)</f>
        <v/>
      </c>
      <c r="V2149" s="1" t="str">
        <f>IF(官網匯出!P2149="",IF(G2149="","",0),官網匯出!P2149)</f>
        <v/>
      </c>
      <c r="W2149" s="1" t="str">
        <f>IF(官網匯出!Q2149="",IF(G2149="","",0),官網匯出!Q2149)</f>
        <v/>
      </c>
      <c r="X2149" s="1" t="str">
        <f>IF(官網匯出!R2149="","",官網匯出!R2149)</f>
        <v/>
      </c>
      <c r="Y2149" s="1" t="str">
        <f>IF(官網匯出!S2149="","",官網匯出!S2149)</f>
        <v/>
      </c>
      <c r="Z2149" s="1" t="str">
        <f>IF(G2149="","",官網匯出!T2149)</f>
        <v/>
      </c>
      <c r="AA2149" s="1" t="str">
        <f>IF(G2149="","",官網匯出!AK2149)</f>
        <v/>
      </c>
      <c r="AB2149" s="1" t="str">
        <f>IF(G2149="","",IF(官網匯出!V2149="","",官網匯出!V2149))</f>
        <v/>
      </c>
      <c r="AJ2149" s="1" t="str">
        <f>IF(G2149="","",IF(官網匯出!AE2149="","",官網匯出!AE2149))</f>
        <v/>
      </c>
      <c r="AK2149" s="1" t="str">
        <f>IF(G2149="","",IF(官網匯出!AD2149="","",官網匯出!AD2149))</f>
        <v/>
      </c>
      <c r="AL2149" s="1" t="str">
        <f t="shared" si="376"/>
        <v>0</v>
      </c>
      <c r="AM2149" s="1" t="str">
        <f>IF(官網匯出!AG2149="","",官網匯出!AG2149)</f>
        <v/>
      </c>
      <c r="AN2149" s="1" t="str">
        <f>IF(G2149="","",IF(官網匯出!AH2149="","",官網匯出!AH2149))</f>
        <v/>
      </c>
      <c r="AO2149" s="14" t="str">
        <f t="shared" si="377"/>
        <v/>
      </c>
      <c r="AP2149" s="14" t="str">
        <f t="shared" si="378"/>
        <v>1</v>
      </c>
      <c r="AQ2149" s="14" t="str">
        <f t="shared" si="379"/>
        <v>0</v>
      </c>
      <c r="AR2149" s="1" t="str">
        <f t="shared" si="380"/>
        <v/>
      </c>
      <c r="AS2149" s="1" t="str">
        <f t="shared" si="381"/>
        <v/>
      </c>
      <c r="AT2149" s="1" t="str">
        <f t="shared" si="382"/>
        <v/>
      </c>
      <c r="AU2149" s="1" t="str">
        <f t="shared" si="373"/>
        <v/>
      </c>
      <c r="AV2149" s="1" t="e">
        <f>IF(VLOOKUP(G2149,官網匯出!A:AQ,42,FALSE)="","[黃金盾官網]",VLOOKUP(G2149,官網匯出!A:AQ,42,FALSE))</f>
        <v>#N/A</v>
      </c>
      <c r="AW2149" s="1" t="e">
        <f>IF(LEFT(VLOOKUP(G2149,官網匯出!A:AS,43,FALSE),2)="","web",LEFT(VLOOKUP(G2149,官網匯出!A:AS,43,FALSE),2))</f>
        <v>#N/A</v>
      </c>
      <c r="AX2149" s="1" t="str">
        <f t="shared" si="383"/>
        <v>O</v>
      </c>
    </row>
    <row r="2150" spans="1:50">
      <c r="A2150" s="1" t="str">
        <f>IF(G2150="","",VLOOKUP(官網轉換!AW2150,團名!A:B,2,FALSE))</f>
        <v/>
      </c>
      <c r="B2150" s="1" t="str">
        <f>IF(G2150="","",IF(LEFT(VLOOKUP(G2150,官網匯出!A:AQ,43,0),2)="wf",VLOOKUP(VLOOKUP(G2150,官網匯出!A:AQ,43,0),團名!$I$1:$K$12,2,FALSE),"N0071"))</f>
        <v/>
      </c>
      <c r="C2150" s="1" t="str">
        <f>IFERROR(VLOOKUP(官網匯出!D2150,團名!E:G,3,FALSE),"")</f>
        <v/>
      </c>
      <c r="D2150" s="1" t="str">
        <f t="shared" si="374"/>
        <v/>
      </c>
      <c r="E2150" s="1" t="str">
        <f t="shared" si="375"/>
        <v/>
      </c>
      <c r="F2150" s="1" t="str">
        <f>IF(官網匯出!F2150="已付款","","B0012")</f>
        <v>B0012</v>
      </c>
      <c r="G2150" s="1" t="str">
        <f>IF(官網匯出!A2150="","",官網匯出!A2150)</f>
        <v/>
      </c>
      <c r="H2150" s="3" t="str">
        <f>IF(官網匯出!B2150="","",官網匯出!B2150)</f>
        <v/>
      </c>
      <c r="I2150" s="1" t="str">
        <f>IF(官網匯出!C2150="","",官網匯出!C2150)</f>
        <v/>
      </c>
      <c r="J2150" s="1" t="str">
        <f>IF(官網匯出!D2150="","",官網匯出!D2150)</f>
        <v/>
      </c>
      <c r="K2150" s="3" t="str">
        <f>IF(官網匯出!E2150="","",官網匯出!E2150)</f>
        <v/>
      </c>
      <c r="L2150" s="1" t="str">
        <f>IF(官網匯出!F2150="","",官網匯出!F2150)</f>
        <v/>
      </c>
      <c r="M2150" s="1" t="str">
        <f>IF(官網匯出!G2150="","",官網匯出!G2150)</f>
        <v/>
      </c>
      <c r="N2150" s="1" t="str">
        <f>IF(官網匯出!H2150="","",官網匯出!H2150)</f>
        <v/>
      </c>
      <c r="P2150" s="1" t="str">
        <f>IF(官網匯出!J2150="","",RIGHT(官網匯出!J2150,LEN(官網匯出!J2150)-2))</f>
        <v/>
      </c>
      <c r="Q2150" s="1" t="str">
        <f>IF(官網匯出!K2150="","",官網匯出!K2150)</f>
        <v/>
      </c>
      <c r="R2150" s="1" t="str">
        <f>IF(官網匯出!L2150="","",官網匯出!L2150)</f>
        <v/>
      </c>
      <c r="S2150" s="1" t="str">
        <f>IF(官網匯出!M2150="","",官網匯出!M2150)</f>
        <v/>
      </c>
      <c r="T2150" s="1" t="str">
        <f>IF(官網匯出!N2150="","",官網匯出!N2150)</f>
        <v/>
      </c>
      <c r="U2150" s="1" t="str">
        <f>IF(官網匯出!O2150="","",官網匯出!O2150)</f>
        <v/>
      </c>
      <c r="V2150" s="1" t="str">
        <f>IF(官網匯出!P2150="",IF(G2150="","",0),官網匯出!P2150)</f>
        <v/>
      </c>
      <c r="W2150" s="1" t="str">
        <f>IF(官網匯出!Q2150="",IF(G2150="","",0),官網匯出!Q2150)</f>
        <v/>
      </c>
      <c r="X2150" s="1" t="str">
        <f>IF(官網匯出!R2150="","",官網匯出!R2150)</f>
        <v/>
      </c>
      <c r="Y2150" s="1" t="str">
        <f>IF(官網匯出!S2150="","",官網匯出!S2150)</f>
        <v/>
      </c>
      <c r="Z2150" s="1" t="str">
        <f>IF(G2150="","",官網匯出!T2150)</f>
        <v/>
      </c>
      <c r="AA2150" s="1" t="str">
        <f>IF(G2150="","",官網匯出!AK2150)</f>
        <v/>
      </c>
      <c r="AB2150" s="1" t="str">
        <f>IF(G2150="","",IF(官網匯出!V2150="","",官網匯出!V2150))</f>
        <v/>
      </c>
      <c r="AJ2150" s="1" t="str">
        <f>IF(G2150="","",IF(官網匯出!AE2150="","",官網匯出!AE2150))</f>
        <v/>
      </c>
      <c r="AK2150" s="1" t="str">
        <f>IF(G2150="","",IF(官網匯出!AD2150="","",官網匯出!AD2150))</f>
        <v/>
      </c>
      <c r="AL2150" s="1" t="str">
        <f t="shared" si="376"/>
        <v>0</v>
      </c>
      <c r="AM2150" s="1" t="str">
        <f>IF(官網匯出!AG2150="","",官網匯出!AG2150)</f>
        <v/>
      </c>
      <c r="AN2150" s="1" t="str">
        <f>IF(G2150="","",IF(官網匯出!AH2150="","",官網匯出!AH2150))</f>
        <v/>
      </c>
      <c r="AO2150" s="14" t="str">
        <f t="shared" si="377"/>
        <v/>
      </c>
      <c r="AP2150" s="14" t="str">
        <f t="shared" si="378"/>
        <v>1</v>
      </c>
      <c r="AQ2150" s="14" t="str">
        <f t="shared" si="379"/>
        <v>0</v>
      </c>
      <c r="AR2150" s="1" t="str">
        <f t="shared" si="380"/>
        <v/>
      </c>
      <c r="AS2150" s="1" t="str">
        <f t="shared" si="381"/>
        <v/>
      </c>
      <c r="AT2150" s="1" t="str">
        <f t="shared" si="382"/>
        <v/>
      </c>
      <c r="AU2150" s="1" t="str">
        <f t="shared" si="373"/>
        <v/>
      </c>
      <c r="AV2150" s="1" t="e">
        <f>IF(VLOOKUP(G2150,官網匯出!A:AQ,42,FALSE)="","[黃金盾官網]",VLOOKUP(G2150,官網匯出!A:AQ,42,FALSE))</f>
        <v>#N/A</v>
      </c>
      <c r="AW2150" s="1" t="e">
        <f>IF(LEFT(VLOOKUP(G2150,官網匯出!A:AS,43,FALSE),2)="","web",LEFT(VLOOKUP(G2150,官網匯出!A:AS,43,FALSE),2))</f>
        <v>#N/A</v>
      </c>
      <c r="AX2150" s="1" t="str">
        <f t="shared" si="383"/>
        <v>O</v>
      </c>
    </row>
    <row r="2151" spans="1:50">
      <c r="A2151" s="1" t="str">
        <f>IF(G2151="","",VLOOKUP(官網轉換!AW2151,團名!A:B,2,FALSE))</f>
        <v/>
      </c>
      <c r="B2151" s="1" t="str">
        <f>IF(G2151="","",IF(LEFT(VLOOKUP(G2151,官網匯出!A:AQ,43,0),2)="wf",VLOOKUP(VLOOKUP(G2151,官網匯出!A:AQ,43,0),團名!$I$1:$K$12,2,FALSE),"N0071"))</f>
        <v/>
      </c>
      <c r="C2151" s="1" t="str">
        <f>IFERROR(VLOOKUP(官網匯出!D2151,團名!E:G,3,FALSE),"")</f>
        <v/>
      </c>
      <c r="D2151" s="1" t="str">
        <f t="shared" si="374"/>
        <v/>
      </c>
      <c r="E2151" s="1" t="str">
        <f t="shared" si="375"/>
        <v/>
      </c>
      <c r="F2151" s="1" t="str">
        <f>IF(官網匯出!F2151="已付款","","B0012")</f>
        <v>B0012</v>
      </c>
      <c r="G2151" s="1" t="str">
        <f>IF(官網匯出!A2151="","",官網匯出!A2151)</f>
        <v/>
      </c>
      <c r="H2151" s="3" t="str">
        <f>IF(官網匯出!B2151="","",官網匯出!B2151)</f>
        <v/>
      </c>
      <c r="I2151" s="1" t="str">
        <f>IF(官網匯出!C2151="","",官網匯出!C2151)</f>
        <v/>
      </c>
      <c r="J2151" s="1" t="str">
        <f>IF(官網匯出!D2151="","",官網匯出!D2151)</f>
        <v/>
      </c>
      <c r="K2151" s="3" t="str">
        <f>IF(官網匯出!E2151="","",官網匯出!E2151)</f>
        <v/>
      </c>
      <c r="L2151" s="1" t="str">
        <f>IF(官網匯出!F2151="","",官網匯出!F2151)</f>
        <v/>
      </c>
      <c r="M2151" s="1" t="str">
        <f>IF(官網匯出!G2151="","",官網匯出!G2151)</f>
        <v/>
      </c>
      <c r="N2151" s="1" t="str">
        <f>IF(官網匯出!H2151="","",官網匯出!H2151)</f>
        <v/>
      </c>
      <c r="P2151" s="1" t="str">
        <f>IF(官網匯出!J2151="","",RIGHT(官網匯出!J2151,LEN(官網匯出!J2151)-2))</f>
        <v/>
      </c>
      <c r="Q2151" s="1" t="str">
        <f>IF(官網匯出!K2151="","",官網匯出!K2151)</f>
        <v/>
      </c>
      <c r="R2151" s="1" t="str">
        <f>IF(官網匯出!L2151="","",官網匯出!L2151)</f>
        <v/>
      </c>
      <c r="S2151" s="1" t="str">
        <f>IF(官網匯出!M2151="","",官網匯出!M2151)</f>
        <v/>
      </c>
      <c r="T2151" s="1" t="str">
        <f>IF(官網匯出!N2151="","",官網匯出!N2151)</f>
        <v/>
      </c>
      <c r="U2151" s="1" t="str">
        <f>IF(官網匯出!O2151="","",官網匯出!O2151)</f>
        <v/>
      </c>
      <c r="V2151" s="1" t="str">
        <f>IF(官網匯出!P2151="",IF(G2151="","",0),官網匯出!P2151)</f>
        <v/>
      </c>
      <c r="W2151" s="1" t="str">
        <f>IF(官網匯出!Q2151="",IF(G2151="","",0),官網匯出!Q2151)</f>
        <v/>
      </c>
      <c r="X2151" s="1" t="str">
        <f>IF(官網匯出!R2151="","",官網匯出!R2151)</f>
        <v/>
      </c>
      <c r="Y2151" s="1" t="str">
        <f>IF(官網匯出!S2151="","",官網匯出!S2151)</f>
        <v/>
      </c>
      <c r="Z2151" s="1" t="str">
        <f>IF(G2151="","",官網匯出!T2151)</f>
        <v/>
      </c>
      <c r="AA2151" s="1" t="str">
        <f>IF(G2151="","",官網匯出!AK2151)</f>
        <v/>
      </c>
      <c r="AB2151" s="1" t="str">
        <f>IF(G2151="","",IF(官網匯出!V2151="","",官網匯出!V2151))</f>
        <v/>
      </c>
      <c r="AJ2151" s="1" t="str">
        <f>IF(G2151="","",IF(官網匯出!AE2151="","",官網匯出!AE2151))</f>
        <v/>
      </c>
      <c r="AK2151" s="1" t="str">
        <f>IF(G2151="","",IF(官網匯出!AD2151="","",官網匯出!AD2151))</f>
        <v/>
      </c>
      <c r="AL2151" s="1" t="str">
        <f t="shared" si="376"/>
        <v>0</v>
      </c>
      <c r="AM2151" s="1" t="str">
        <f>IF(官網匯出!AG2151="","",官網匯出!AG2151)</f>
        <v/>
      </c>
      <c r="AN2151" s="1" t="str">
        <f>IF(G2151="","",IF(官網匯出!AH2151="","",官網匯出!AH2151))</f>
        <v/>
      </c>
      <c r="AO2151" s="14" t="str">
        <f t="shared" si="377"/>
        <v/>
      </c>
      <c r="AP2151" s="14" t="str">
        <f t="shared" si="378"/>
        <v>1</v>
      </c>
      <c r="AQ2151" s="14" t="str">
        <f t="shared" si="379"/>
        <v>0</v>
      </c>
      <c r="AR2151" s="1" t="str">
        <f t="shared" si="380"/>
        <v/>
      </c>
      <c r="AS2151" s="1" t="str">
        <f t="shared" si="381"/>
        <v/>
      </c>
      <c r="AT2151" s="1" t="str">
        <f t="shared" si="382"/>
        <v/>
      </c>
      <c r="AU2151" s="1" t="str">
        <f t="shared" si="373"/>
        <v/>
      </c>
      <c r="AV2151" s="1" t="e">
        <f>IF(VLOOKUP(G2151,官網匯出!A:AQ,42,FALSE)="","[黃金盾官網]",VLOOKUP(G2151,官網匯出!A:AQ,42,FALSE))</f>
        <v>#N/A</v>
      </c>
      <c r="AW2151" s="1" t="e">
        <f>IF(LEFT(VLOOKUP(G2151,官網匯出!A:AS,43,FALSE),2)="","web",LEFT(VLOOKUP(G2151,官網匯出!A:AS,43,FALSE),2))</f>
        <v>#N/A</v>
      </c>
      <c r="AX2151" s="1" t="str">
        <f t="shared" si="383"/>
        <v>O</v>
      </c>
    </row>
    <row r="2152" spans="1:50">
      <c r="A2152" s="1" t="str">
        <f>IF(G2152="","",VLOOKUP(官網轉換!AW2152,團名!A:B,2,FALSE))</f>
        <v/>
      </c>
      <c r="B2152" s="1" t="str">
        <f>IF(G2152="","",IF(LEFT(VLOOKUP(G2152,官網匯出!A:AQ,43,0),2)="wf",VLOOKUP(VLOOKUP(G2152,官網匯出!A:AQ,43,0),團名!$I$1:$K$12,2,FALSE),"N0071"))</f>
        <v/>
      </c>
      <c r="C2152" s="1" t="str">
        <f>IFERROR(VLOOKUP(官網匯出!D2152,團名!E:G,3,FALSE),"")</f>
        <v/>
      </c>
      <c r="D2152" s="1" t="str">
        <f t="shared" si="374"/>
        <v/>
      </c>
      <c r="E2152" s="1" t="str">
        <f t="shared" si="375"/>
        <v/>
      </c>
      <c r="F2152" s="1" t="str">
        <f>IF(官網匯出!F2152="已付款","","B0012")</f>
        <v>B0012</v>
      </c>
      <c r="G2152" s="1" t="str">
        <f>IF(官網匯出!A2152="","",官網匯出!A2152)</f>
        <v/>
      </c>
      <c r="H2152" s="3" t="str">
        <f>IF(官網匯出!B2152="","",官網匯出!B2152)</f>
        <v/>
      </c>
      <c r="I2152" s="1" t="str">
        <f>IF(官網匯出!C2152="","",官網匯出!C2152)</f>
        <v/>
      </c>
      <c r="J2152" s="1" t="str">
        <f>IF(官網匯出!D2152="","",官網匯出!D2152)</f>
        <v/>
      </c>
      <c r="K2152" s="3" t="str">
        <f>IF(官網匯出!E2152="","",官網匯出!E2152)</f>
        <v/>
      </c>
      <c r="L2152" s="1" t="str">
        <f>IF(官網匯出!F2152="","",官網匯出!F2152)</f>
        <v/>
      </c>
      <c r="M2152" s="1" t="str">
        <f>IF(官網匯出!G2152="","",官網匯出!G2152)</f>
        <v/>
      </c>
      <c r="N2152" s="1" t="str">
        <f>IF(官網匯出!H2152="","",官網匯出!H2152)</f>
        <v/>
      </c>
      <c r="P2152" s="1" t="str">
        <f>IF(官網匯出!J2152="","",RIGHT(官網匯出!J2152,LEN(官網匯出!J2152)-2))</f>
        <v/>
      </c>
      <c r="Q2152" s="1" t="str">
        <f>IF(官網匯出!K2152="","",官網匯出!K2152)</f>
        <v/>
      </c>
      <c r="R2152" s="1" t="str">
        <f>IF(官網匯出!L2152="","",官網匯出!L2152)</f>
        <v/>
      </c>
      <c r="S2152" s="1" t="str">
        <f>IF(官網匯出!M2152="","",官網匯出!M2152)</f>
        <v/>
      </c>
      <c r="T2152" s="1" t="str">
        <f>IF(官網匯出!N2152="","",官網匯出!N2152)</f>
        <v/>
      </c>
      <c r="U2152" s="1" t="str">
        <f>IF(官網匯出!O2152="","",官網匯出!O2152)</f>
        <v/>
      </c>
      <c r="V2152" s="1" t="str">
        <f>IF(官網匯出!P2152="",IF(G2152="","",0),官網匯出!P2152)</f>
        <v/>
      </c>
      <c r="W2152" s="1" t="str">
        <f>IF(官網匯出!Q2152="",IF(G2152="","",0),官網匯出!Q2152)</f>
        <v/>
      </c>
      <c r="X2152" s="1" t="str">
        <f>IF(官網匯出!R2152="","",官網匯出!R2152)</f>
        <v/>
      </c>
      <c r="Y2152" s="1" t="str">
        <f>IF(官網匯出!S2152="","",官網匯出!S2152)</f>
        <v/>
      </c>
      <c r="Z2152" s="1" t="str">
        <f>IF(G2152="","",官網匯出!T2152)</f>
        <v/>
      </c>
      <c r="AA2152" s="1" t="str">
        <f>IF(G2152="","",官網匯出!AK2152)</f>
        <v/>
      </c>
      <c r="AB2152" s="1" t="str">
        <f>IF(G2152="","",IF(官網匯出!V2152="","",官網匯出!V2152))</f>
        <v/>
      </c>
      <c r="AJ2152" s="1" t="str">
        <f>IF(G2152="","",IF(官網匯出!AE2152="","",官網匯出!AE2152))</f>
        <v/>
      </c>
      <c r="AK2152" s="1" t="str">
        <f>IF(G2152="","",IF(官網匯出!AD2152="","",官網匯出!AD2152))</f>
        <v/>
      </c>
      <c r="AL2152" s="1" t="str">
        <f t="shared" si="376"/>
        <v>0</v>
      </c>
      <c r="AM2152" s="1" t="str">
        <f>IF(官網匯出!AG2152="","",官網匯出!AG2152)</f>
        <v/>
      </c>
      <c r="AN2152" s="1" t="str">
        <f>IF(G2152="","",IF(官網匯出!AH2152="","",官網匯出!AH2152))</f>
        <v/>
      </c>
      <c r="AO2152" s="14" t="str">
        <f t="shared" si="377"/>
        <v/>
      </c>
      <c r="AP2152" s="14" t="str">
        <f t="shared" si="378"/>
        <v>1</v>
      </c>
      <c r="AQ2152" s="14" t="str">
        <f t="shared" si="379"/>
        <v>0</v>
      </c>
      <c r="AR2152" s="1" t="str">
        <f t="shared" si="380"/>
        <v/>
      </c>
      <c r="AS2152" s="1" t="str">
        <f t="shared" si="381"/>
        <v/>
      </c>
      <c r="AT2152" s="1" t="str">
        <f t="shared" si="382"/>
        <v/>
      </c>
      <c r="AU2152" s="1" t="str">
        <f t="shared" si="373"/>
        <v/>
      </c>
      <c r="AV2152" s="1" t="e">
        <f>IF(VLOOKUP(G2152,官網匯出!A:AQ,42,FALSE)="","[黃金盾官網]",VLOOKUP(G2152,官網匯出!A:AQ,42,FALSE))</f>
        <v>#N/A</v>
      </c>
      <c r="AW2152" s="1" t="e">
        <f>IF(LEFT(VLOOKUP(G2152,官網匯出!A:AS,43,FALSE),2)="","web",LEFT(VLOOKUP(G2152,官網匯出!A:AS,43,FALSE),2))</f>
        <v>#N/A</v>
      </c>
      <c r="AX2152" s="1" t="str">
        <f t="shared" si="383"/>
        <v>O</v>
      </c>
    </row>
    <row r="2153" spans="1:50">
      <c r="A2153" s="1" t="str">
        <f>IF(G2153="","",VLOOKUP(官網轉換!AW2153,團名!A:B,2,FALSE))</f>
        <v/>
      </c>
      <c r="B2153" s="1" t="str">
        <f>IF(G2153="","",IF(LEFT(VLOOKUP(G2153,官網匯出!A:AQ,43,0),2)="wf",VLOOKUP(VLOOKUP(G2153,官網匯出!A:AQ,43,0),團名!$I$1:$K$12,2,FALSE),"N0071"))</f>
        <v/>
      </c>
      <c r="C2153" s="1" t="str">
        <f>IFERROR(VLOOKUP(官網匯出!D2153,團名!E:G,3,FALSE),"")</f>
        <v/>
      </c>
      <c r="D2153" s="1" t="str">
        <f t="shared" si="374"/>
        <v/>
      </c>
      <c r="E2153" s="1" t="str">
        <f t="shared" si="375"/>
        <v/>
      </c>
      <c r="F2153" s="1" t="str">
        <f>IF(官網匯出!F2153="已付款","","B0012")</f>
        <v>B0012</v>
      </c>
      <c r="G2153" s="1" t="str">
        <f>IF(官網匯出!A2153="","",官網匯出!A2153)</f>
        <v/>
      </c>
      <c r="H2153" s="3" t="str">
        <f>IF(官網匯出!B2153="","",官網匯出!B2153)</f>
        <v/>
      </c>
      <c r="I2153" s="1" t="str">
        <f>IF(官網匯出!C2153="","",官網匯出!C2153)</f>
        <v/>
      </c>
      <c r="J2153" s="1" t="str">
        <f>IF(官網匯出!D2153="","",官網匯出!D2153)</f>
        <v/>
      </c>
      <c r="K2153" s="3" t="str">
        <f>IF(官網匯出!E2153="","",官網匯出!E2153)</f>
        <v/>
      </c>
      <c r="L2153" s="1" t="str">
        <f>IF(官網匯出!F2153="","",官網匯出!F2153)</f>
        <v/>
      </c>
      <c r="M2153" s="1" t="str">
        <f>IF(官網匯出!G2153="","",官網匯出!G2153)</f>
        <v/>
      </c>
      <c r="N2153" s="1" t="str">
        <f>IF(官網匯出!H2153="","",官網匯出!H2153)</f>
        <v/>
      </c>
      <c r="P2153" s="1" t="str">
        <f>IF(官網匯出!J2153="","",RIGHT(官網匯出!J2153,LEN(官網匯出!J2153)-2))</f>
        <v/>
      </c>
      <c r="Q2153" s="1" t="str">
        <f>IF(官網匯出!K2153="","",官網匯出!K2153)</f>
        <v/>
      </c>
      <c r="R2153" s="1" t="str">
        <f>IF(官網匯出!L2153="","",官網匯出!L2153)</f>
        <v/>
      </c>
      <c r="S2153" s="1" t="str">
        <f>IF(官網匯出!M2153="","",官網匯出!M2153)</f>
        <v/>
      </c>
      <c r="T2153" s="1" t="str">
        <f>IF(官網匯出!N2153="","",官網匯出!N2153)</f>
        <v/>
      </c>
      <c r="U2153" s="1" t="str">
        <f>IF(官網匯出!O2153="","",官網匯出!O2153)</f>
        <v/>
      </c>
      <c r="V2153" s="1" t="str">
        <f>IF(官網匯出!P2153="",IF(G2153="","",0),官網匯出!P2153)</f>
        <v/>
      </c>
      <c r="W2153" s="1" t="str">
        <f>IF(官網匯出!Q2153="",IF(G2153="","",0),官網匯出!Q2153)</f>
        <v/>
      </c>
      <c r="X2153" s="1" t="str">
        <f>IF(官網匯出!R2153="","",官網匯出!R2153)</f>
        <v/>
      </c>
      <c r="Y2153" s="1" t="str">
        <f>IF(官網匯出!S2153="","",官網匯出!S2153)</f>
        <v/>
      </c>
      <c r="Z2153" s="1" t="str">
        <f>IF(G2153="","",官網匯出!T2153)</f>
        <v/>
      </c>
      <c r="AA2153" s="1" t="str">
        <f>IF(G2153="","",官網匯出!AK2153)</f>
        <v/>
      </c>
      <c r="AB2153" s="1" t="str">
        <f>IF(G2153="","",IF(官網匯出!V2153="","",官網匯出!V2153))</f>
        <v/>
      </c>
      <c r="AJ2153" s="1" t="str">
        <f>IF(G2153="","",IF(官網匯出!AE2153="","",官網匯出!AE2153))</f>
        <v/>
      </c>
      <c r="AK2153" s="1" t="str">
        <f>IF(G2153="","",IF(官網匯出!AD2153="","",官網匯出!AD2153))</f>
        <v/>
      </c>
      <c r="AL2153" s="1" t="str">
        <f t="shared" si="376"/>
        <v>0</v>
      </c>
      <c r="AM2153" s="1" t="str">
        <f>IF(官網匯出!AG2153="","",官網匯出!AG2153)</f>
        <v/>
      </c>
      <c r="AN2153" s="1" t="str">
        <f>IF(G2153="","",IF(官網匯出!AH2153="","",官網匯出!AH2153))</f>
        <v/>
      </c>
      <c r="AO2153" s="14" t="str">
        <f t="shared" si="377"/>
        <v/>
      </c>
      <c r="AP2153" s="14" t="str">
        <f t="shared" si="378"/>
        <v>1</v>
      </c>
      <c r="AQ2153" s="14" t="str">
        <f t="shared" si="379"/>
        <v>0</v>
      </c>
      <c r="AR2153" s="1" t="str">
        <f t="shared" si="380"/>
        <v/>
      </c>
      <c r="AS2153" s="1" t="str">
        <f t="shared" si="381"/>
        <v/>
      </c>
      <c r="AT2153" s="1" t="str">
        <f t="shared" si="382"/>
        <v/>
      </c>
      <c r="AU2153" s="1" t="str">
        <f t="shared" si="373"/>
        <v/>
      </c>
      <c r="AV2153" s="1" t="e">
        <f>IF(VLOOKUP(G2153,官網匯出!A:AQ,42,FALSE)="","[黃金盾官網]",VLOOKUP(G2153,官網匯出!A:AQ,42,FALSE))</f>
        <v>#N/A</v>
      </c>
      <c r="AW2153" s="1" t="e">
        <f>IF(LEFT(VLOOKUP(G2153,官網匯出!A:AS,43,FALSE),2)="","web",LEFT(VLOOKUP(G2153,官網匯出!A:AS,43,FALSE),2))</f>
        <v>#N/A</v>
      </c>
      <c r="AX2153" s="1" t="str">
        <f t="shared" si="383"/>
        <v>O</v>
      </c>
    </row>
    <row r="2154" spans="1:50">
      <c r="A2154" s="1" t="str">
        <f>IF(G2154="","",VLOOKUP(官網轉換!AW2154,團名!A:B,2,FALSE))</f>
        <v/>
      </c>
      <c r="B2154" s="1" t="str">
        <f>IF(G2154="","",IF(LEFT(VLOOKUP(G2154,官網匯出!A:AQ,43,0),2)="wf",VLOOKUP(VLOOKUP(G2154,官網匯出!A:AQ,43,0),團名!$I$1:$K$12,2,FALSE),"N0071"))</f>
        <v/>
      </c>
      <c r="C2154" s="1" t="str">
        <f>IFERROR(VLOOKUP(官網匯出!D2154,團名!E:G,3,FALSE),"")</f>
        <v/>
      </c>
      <c r="D2154" s="1" t="str">
        <f t="shared" si="374"/>
        <v/>
      </c>
      <c r="E2154" s="1" t="str">
        <f t="shared" si="375"/>
        <v/>
      </c>
      <c r="F2154" s="1" t="str">
        <f>IF(官網匯出!F2154="已付款","","B0012")</f>
        <v>B0012</v>
      </c>
      <c r="G2154" s="1" t="str">
        <f>IF(官網匯出!A2154="","",官網匯出!A2154)</f>
        <v/>
      </c>
      <c r="H2154" s="3" t="str">
        <f>IF(官網匯出!B2154="","",官網匯出!B2154)</f>
        <v/>
      </c>
      <c r="I2154" s="1" t="str">
        <f>IF(官網匯出!C2154="","",官網匯出!C2154)</f>
        <v/>
      </c>
      <c r="J2154" s="1" t="str">
        <f>IF(官網匯出!D2154="","",官網匯出!D2154)</f>
        <v/>
      </c>
      <c r="K2154" s="3" t="str">
        <f>IF(官網匯出!E2154="","",官網匯出!E2154)</f>
        <v/>
      </c>
      <c r="L2154" s="1" t="str">
        <f>IF(官網匯出!F2154="","",官網匯出!F2154)</f>
        <v/>
      </c>
      <c r="M2154" s="1" t="str">
        <f>IF(官網匯出!G2154="","",官網匯出!G2154)</f>
        <v/>
      </c>
      <c r="N2154" s="1" t="str">
        <f>IF(官網匯出!H2154="","",官網匯出!H2154)</f>
        <v/>
      </c>
      <c r="P2154" s="1" t="str">
        <f>IF(官網匯出!J2154="","",RIGHT(官網匯出!J2154,LEN(官網匯出!J2154)-2))</f>
        <v/>
      </c>
      <c r="Q2154" s="1" t="str">
        <f>IF(官網匯出!K2154="","",官網匯出!K2154)</f>
        <v/>
      </c>
      <c r="R2154" s="1" t="str">
        <f>IF(官網匯出!L2154="","",官網匯出!L2154)</f>
        <v/>
      </c>
      <c r="S2154" s="1" t="str">
        <f>IF(官網匯出!M2154="","",官網匯出!M2154)</f>
        <v/>
      </c>
      <c r="T2154" s="1" t="str">
        <f>IF(官網匯出!N2154="","",官網匯出!N2154)</f>
        <v/>
      </c>
      <c r="U2154" s="1" t="str">
        <f>IF(官網匯出!O2154="","",官網匯出!O2154)</f>
        <v/>
      </c>
      <c r="V2154" s="1" t="str">
        <f>IF(官網匯出!P2154="",IF(G2154="","",0),官網匯出!P2154)</f>
        <v/>
      </c>
      <c r="W2154" s="1" t="str">
        <f>IF(官網匯出!Q2154="",IF(G2154="","",0),官網匯出!Q2154)</f>
        <v/>
      </c>
      <c r="X2154" s="1" t="str">
        <f>IF(官網匯出!R2154="","",官網匯出!R2154)</f>
        <v/>
      </c>
      <c r="Y2154" s="1" t="str">
        <f>IF(官網匯出!S2154="","",官網匯出!S2154)</f>
        <v/>
      </c>
      <c r="Z2154" s="1" t="str">
        <f>IF(G2154="","",官網匯出!T2154)</f>
        <v/>
      </c>
      <c r="AA2154" s="1" t="str">
        <f>IF(G2154="","",官網匯出!AK2154)</f>
        <v/>
      </c>
      <c r="AB2154" s="1" t="str">
        <f>IF(G2154="","",IF(官網匯出!V2154="","",官網匯出!V2154))</f>
        <v/>
      </c>
      <c r="AJ2154" s="1" t="str">
        <f>IF(G2154="","",IF(官網匯出!AE2154="","",官網匯出!AE2154))</f>
        <v/>
      </c>
      <c r="AK2154" s="1" t="str">
        <f>IF(G2154="","",IF(官網匯出!AD2154="","",官網匯出!AD2154))</f>
        <v/>
      </c>
      <c r="AL2154" s="1" t="str">
        <f t="shared" si="376"/>
        <v>0</v>
      </c>
      <c r="AM2154" s="1" t="str">
        <f>IF(官網匯出!AG2154="","",官網匯出!AG2154)</f>
        <v/>
      </c>
      <c r="AN2154" s="1" t="str">
        <f>IF(G2154="","",IF(官網匯出!AH2154="","",官網匯出!AH2154))</f>
        <v/>
      </c>
      <c r="AO2154" s="14" t="str">
        <f t="shared" si="377"/>
        <v/>
      </c>
      <c r="AP2154" s="14" t="str">
        <f t="shared" si="378"/>
        <v>1</v>
      </c>
      <c r="AQ2154" s="14" t="str">
        <f t="shared" si="379"/>
        <v>0</v>
      </c>
      <c r="AR2154" s="1" t="str">
        <f t="shared" si="380"/>
        <v/>
      </c>
      <c r="AS2154" s="1" t="str">
        <f t="shared" si="381"/>
        <v/>
      </c>
      <c r="AT2154" s="1" t="str">
        <f t="shared" si="382"/>
        <v/>
      </c>
      <c r="AU2154" s="1" t="str">
        <f t="shared" si="373"/>
        <v/>
      </c>
      <c r="AV2154" s="1" t="e">
        <f>IF(VLOOKUP(G2154,官網匯出!A:AQ,42,FALSE)="","[黃金盾官網]",VLOOKUP(G2154,官網匯出!A:AQ,42,FALSE))</f>
        <v>#N/A</v>
      </c>
      <c r="AW2154" s="1" t="e">
        <f>IF(LEFT(VLOOKUP(G2154,官網匯出!A:AS,43,FALSE),2)="","web",LEFT(VLOOKUP(G2154,官網匯出!A:AS,43,FALSE),2))</f>
        <v>#N/A</v>
      </c>
      <c r="AX2154" s="1" t="str">
        <f t="shared" si="383"/>
        <v>O</v>
      </c>
    </row>
    <row r="2155" spans="1:50">
      <c r="A2155" s="1" t="str">
        <f>IF(G2155="","",VLOOKUP(官網轉換!AW2155,團名!A:B,2,FALSE))</f>
        <v/>
      </c>
      <c r="B2155" s="1" t="str">
        <f>IF(G2155="","",IF(LEFT(VLOOKUP(G2155,官網匯出!A:AQ,43,0),2)="wf",VLOOKUP(VLOOKUP(G2155,官網匯出!A:AQ,43,0),團名!$I$1:$K$12,2,FALSE),"N0071"))</f>
        <v/>
      </c>
      <c r="C2155" s="1" t="str">
        <f>IFERROR(VLOOKUP(官網匯出!D2155,團名!E:G,3,FALSE),"")</f>
        <v/>
      </c>
      <c r="D2155" s="1" t="str">
        <f t="shared" si="374"/>
        <v/>
      </c>
      <c r="E2155" s="1" t="str">
        <f t="shared" si="375"/>
        <v/>
      </c>
      <c r="F2155" s="1" t="str">
        <f>IF(官網匯出!F2155="已付款","","B0012")</f>
        <v>B0012</v>
      </c>
      <c r="G2155" s="1" t="str">
        <f>IF(官網匯出!A2155="","",官網匯出!A2155)</f>
        <v/>
      </c>
      <c r="H2155" s="3" t="str">
        <f>IF(官網匯出!B2155="","",官網匯出!B2155)</f>
        <v/>
      </c>
      <c r="I2155" s="1" t="str">
        <f>IF(官網匯出!C2155="","",官網匯出!C2155)</f>
        <v/>
      </c>
      <c r="J2155" s="1" t="str">
        <f>IF(官網匯出!D2155="","",官網匯出!D2155)</f>
        <v/>
      </c>
      <c r="K2155" s="3" t="str">
        <f>IF(官網匯出!E2155="","",官網匯出!E2155)</f>
        <v/>
      </c>
      <c r="L2155" s="1" t="str">
        <f>IF(官網匯出!F2155="","",官網匯出!F2155)</f>
        <v/>
      </c>
      <c r="M2155" s="1" t="str">
        <f>IF(官網匯出!G2155="","",官網匯出!G2155)</f>
        <v/>
      </c>
      <c r="N2155" s="1" t="str">
        <f>IF(官網匯出!H2155="","",官網匯出!H2155)</f>
        <v/>
      </c>
      <c r="P2155" s="1" t="str">
        <f>IF(官網匯出!J2155="","",RIGHT(官網匯出!J2155,LEN(官網匯出!J2155)-2))</f>
        <v/>
      </c>
      <c r="Q2155" s="1" t="str">
        <f>IF(官網匯出!K2155="","",官網匯出!K2155)</f>
        <v/>
      </c>
      <c r="R2155" s="1" t="str">
        <f>IF(官網匯出!L2155="","",官網匯出!L2155)</f>
        <v/>
      </c>
      <c r="S2155" s="1" t="str">
        <f>IF(官網匯出!M2155="","",官網匯出!M2155)</f>
        <v/>
      </c>
      <c r="T2155" s="1" t="str">
        <f>IF(官網匯出!N2155="","",官網匯出!N2155)</f>
        <v/>
      </c>
      <c r="U2155" s="1" t="str">
        <f>IF(官網匯出!O2155="","",官網匯出!O2155)</f>
        <v/>
      </c>
      <c r="V2155" s="1" t="str">
        <f>IF(官網匯出!P2155="",IF(G2155="","",0),官網匯出!P2155)</f>
        <v/>
      </c>
      <c r="W2155" s="1" t="str">
        <f>IF(官網匯出!Q2155="",IF(G2155="","",0),官網匯出!Q2155)</f>
        <v/>
      </c>
      <c r="X2155" s="1" t="str">
        <f>IF(官網匯出!R2155="","",官網匯出!R2155)</f>
        <v/>
      </c>
      <c r="Y2155" s="1" t="str">
        <f>IF(官網匯出!S2155="","",官網匯出!S2155)</f>
        <v/>
      </c>
      <c r="Z2155" s="1" t="str">
        <f>IF(G2155="","",官網匯出!T2155)</f>
        <v/>
      </c>
      <c r="AA2155" s="1" t="str">
        <f>IF(G2155="","",官網匯出!AK2155)</f>
        <v/>
      </c>
      <c r="AB2155" s="1" t="str">
        <f>IF(G2155="","",IF(官網匯出!V2155="","",官網匯出!V2155))</f>
        <v/>
      </c>
      <c r="AJ2155" s="1" t="str">
        <f>IF(G2155="","",IF(官網匯出!AE2155="","",官網匯出!AE2155))</f>
        <v/>
      </c>
      <c r="AK2155" s="1" t="str">
        <f>IF(G2155="","",IF(官網匯出!AD2155="","",官網匯出!AD2155))</f>
        <v/>
      </c>
      <c r="AL2155" s="1" t="str">
        <f t="shared" si="376"/>
        <v>0</v>
      </c>
      <c r="AM2155" s="1" t="str">
        <f>IF(官網匯出!AG2155="","",官網匯出!AG2155)</f>
        <v/>
      </c>
      <c r="AN2155" s="1" t="str">
        <f>IF(G2155="","",IF(官網匯出!AH2155="","",官網匯出!AH2155))</f>
        <v/>
      </c>
      <c r="AO2155" s="14" t="str">
        <f t="shared" si="377"/>
        <v/>
      </c>
      <c r="AP2155" s="14" t="str">
        <f t="shared" si="378"/>
        <v>1</v>
      </c>
      <c r="AQ2155" s="14" t="str">
        <f t="shared" si="379"/>
        <v>0</v>
      </c>
      <c r="AR2155" s="1" t="str">
        <f t="shared" si="380"/>
        <v/>
      </c>
      <c r="AS2155" s="1" t="str">
        <f t="shared" si="381"/>
        <v/>
      </c>
      <c r="AT2155" s="1" t="str">
        <f t="shared" si="382"/>
        <v/>
      </c>
      <c r="AU2155" s="1" t="str">
        <f t="shared" si="373"/>
        <v/>
      </c>
      <c r="AV2155" s="1" t="e">
        <f>IF(VLOOKUP(G2155,官網匯出!A:AQ,42,FALSE)="","[黃金盾官網]",VLOOKUP(G2155,官網匯出!A:AQ,42,FALSE))</f>
        <v>#N/A</v>
      </c>
      <c r="AW2155" s="1" t="e">
        <f>IF(LEFT(VLOOKUP(G2155,官網匯出!A:AS,43,FALSE),2)="","web",LEFT(VLOOKUP(G2155,官網匯出!A:AS,43,FALSE),2))</f>
        <v>#N/A</v>
      </c>
      <c r="AX2155" s="1" t="str">
        <f t="shared" si="383"/>
        <v>O</v>
      </c>
    </row>
    <row r="2156" spans="1:50">
      <c r="A2156" s="1" t="str">
        <f>IF(G2156="","",VLOOKUP(官網轉換!AW2156,團名!A:B,2,FALSE))</f>
        <v/>
      </c>
      <c r="B2156" s="1" t="str">
        <f>IF(G2156="","",IF(LEFT(VLOOKUP(G2156,官網匯出!A:AQ,43,0),2)="wf",VLOOKUP(VLOOKUP(G2156,官網匯出!A:AQ,43,0),團名!$I$1:$K$12,2,FALSE),"N0071"))</f>
        <v/>
      </c>
      <c r="C2156" s="1" t="str">
        <f>IFERROR(VLOOKUP(官網匯出!D2156,團名!E:G,3,FALSE),"")</f>
        <v/>
      </c>
      <c r="D2156" s="1" t="str">
        <f t="shared" si="374"/>
        <v/>
      </c>
      <c r="E2156" s="1" t="str">
        <f t="shared" si="375"/>
        <v/>
      </c>
      <c r="F2156" s="1" t="str">
        <f>IF(官網匯出!F2156="已付款","","B0012")</f>
        <v>B0012</v>
      </c>
      <c r="G2156" s="1" t="str">
        <f>IF(官網匯出!A2156="","",官網匯出!A2156)</f>
        <v/>
      </c>
      <c r="H2156" s="3" t="str">
        <f>IF(官網匯出!B2156="","",官網匯出!B2156)</f>
        <v/>
      </c>
      <c r="I2156" s="1" t="str">
        <f>IF(官網匯出!C2156="","",官網匯出!C2156)</f>
        <v/>
      </c>
      <c r="J2156" s="1" t="str">
        <f>IF(官網匯出!D2156="","",官網匯出!D2156)</f>
        <v/>
      </c>
      <c r="K2156" s="3" t="str">
        <f>IF(官網匯出!E2156="","",官網匯出!E2156)</f>
        <v/>
      </c>
      <c r="L2156" s="1" t="str">
        <f>IF(官網匯出!F2156="","",官網匯出!F2156)</f>
        <v/>
      </c>
      <c r="M2156" s="1" t="str">
        <f>IF(官網匯出!G2156="","",官網匯出!G2156)</f>
        <v/>
      </c>
      <c r="N2156" s="1" t="str">
        <f>IF(官網匯出!H2156="","",官網匯出!H2156)</f>
        <v/>
      </c>
      <c r="P2156" s="1" t="str">
        <f>IF(官網匯出!J2156="","",RIGHT(官網匯出!J2156,LEN(官網匯出!J2156)-2))</f>
        <v/>
      </c>
      <c r="Q2156" s="1" t="str">
        <f>IF(官網匯出!K2156="","",官網匯出!K2156)</f>
        <v/>
      </c>
      <c r="R2156" s="1" t="str">
        <f>IF(官網匯出!L2156="","",官網匯出!L2156)</f>
        <v/>
      </c>
      <c r="S2156" s="1" t="str">
        <f>IF(官網匯出!M2156="","",官網匯出!M2156)</f>
        <v/>
      </c>
      <c r="T2156" s="1" t="str">
        <f>IF(官網匯出!N2156="","",官網匯出!N2156)</f>
        <v/>
      </c>
      <c r="U2156" s="1" t="str">
        <f>IF(官網匯出!O2156="","",官網匯出!O2156)</f>
        <v/>
      </c>
      <c r="V2156" s="1" t="str">
        <f>IF(官網匯出!P2156="",IF(G2156="","",0),官網匯出!P2156)</f>
        <v/>
      </c>
      <c r="W2156" s="1" t="str">
        <f>IF(官網匯出!Q2156="",IF(G2156="","",0),官網匯出!Q2156)</f>
        <v/>
      </c>
      <c r="X2156" s="1" t="str">
        <f>IF(官網匯出!R2156="","",官網匯出!R2156)</f>
        <v/>
      </c>
      <c r="Y2156" s="1" t="str">
        <f>IF(官網匯出!S2156="","",官網匯出!S2156)</f>
        <v/>
      </c>
      <c r="Z2156" s="1" t="str">
        <f>IF(G2156="","",官網匯出!T2156)</f>
        <v/>
      </c>
      <c r="AA2156" s="1" t="str">
        <f>IF(G2156="","",官網匯出!AK2156)</f>
        <v/>
      </c>
      <c r="AB2156" s="1" t="str">
        <f>IF(G2156="","",IF(官網匯出!V2156="","",官網匯出!V2156))</f>
        <v/>
      </c>
      <c r="AJ2156" s="1" t="str">
        <f>IF(G2156="","",IF(官網匯出!AE2156="","",官網匯出!AE2156))</f>
        <v/>
      </c>
      <c r="AK2156" s="1" t="str">
        <f>IF(G2156="","",IF(官網匯出!AD2156="","",官網匯出!AD2156))</f>
        <v/>
      </c>
      <c r="AL2156" s="1" t="str">
        <f t="shared" si="376"/>
        <v>0</v>
      </c>
      <c r="AM2156" s="1" t="str">
        <f>IF(官網匯出!AG2156="","",官網匯出!AG2156)</f>
        <v/>
      </c>
      <c r="AN2156" s="1" t="str">
        <f>IF(G2156="","",IF(官網匯出!AH2156="","",官網匯出!AH2156))</f>
        <v/>
      </c>
      <c r="AO2156" s="14" t="str">
        <f t="shared" si="377"/>
        <v/>
      </c>
      <c r="AP2156" s="14" t="str">
        <f t="shared" si="378"/>
        <v>1</v>
      </c>
      <c r="AQ2156" s="14" t="str">
        <f t="shared" si="379"/>
        <v>0</v>
      </c>
      <c r="AR2156" s="1" t="str">
        <f t="shared" si="380"/>
        <v/>
      </c>
      <c r="AS2156" s="1" t="str">
        <f t="shared" si="381"/>
        <v/>
      </c>
      <c r="AT2156" s="1" t="str">
        <f t="shared" si="382"/>
        <v/>
      </c>
      <c r="AU2156" s="1" t="str">
        <f t="shared" si="373"/>
        <v/>
      </c>
      <c r="AV2156" s="1" t="e">
        <f>IF(VLOOKUP(G2156,官網匯出!A:AQ,42,FALSE)="","[黃金盾官網]",VLOOKUP(G2156,官網匯出!A:AQ,42,FALSE))</f>
        <v>#N/A</v>
      </c>
      <c r="AW2156" s="1" t="e">
        <f>IF(LEFT(VLOOKUP(G2156,官網匯出!A:AS,43,FALSE),2)="","web",LEFT(VLOOKUP(G2156,官網匯出!A:AS,43,FALSE),2))</f>
        <v>#N/A</v>
      </c>
      <c r="AX2156" s="1" t="str">
        <f t="shared" si="383"/>
        <v>O</v>
      </c>
    </row>
    <row r="2157" spans="1:50">
      <c r="A2157" s="1" t="str">
        <f>IF(G2157="","",VLOOKUP(官網轉換!AW2157,團名!A:B,2,FALSE))</f>
        <v/>
      </c>
      <c r="B2157" s="1" t="str">
        <f>IF(G2157="","",IF(LEFT(VLOOKUP(G2157,官網匯出!A:AQ,43,0),2)="wf",VLOOKUP(VLOOKUP(G2157,官網匯出!A:AQ,43,0),團名!$I$1:$K$12,2,FALSE),"N0071"))</f>
        <v/>
      </c>
      <c r="C2157" s="1" t="str">
        <f>IFERROR(VLOOKUP(官網匯出!D2157,團名!E:G,3,FALSE),"")</f>
        <v/>
      </c>
      <c r="D2157" s="1" t="str">
        <f t="shared" si="374"/>
        <v/>
      </c>
      <c r="E2157" s="1" t="str">
        <f t="shared" si="375"/>
        <v/>
      </c>
      <c r="F2157" s="1" t="str">
        <f>IF(官網匯出!F2157="已付款","","B0012")</f>
        <v>B0012</v>
      </c>
      <c r="G2157" s="1" t="str">
        <f>IF(官網匯出!A2157="","",官網匯出!A2157)</f>
        <v/>
      </c>
      <c r="H2157" s="3" t="str">
        <f>IF(官網匯出!B2157="","",官網匯出!B2157)</f>
        <v/>
      </c>
      <c r="I2157" s="1" t="str">
        <f>IF(官網匯出!C2157="","",官網匯出!C2157)</f>
        <v/>
      </c>
      <c r="J2157" s="1" t="str">
        <f>IF(官網匯出!D2157="","",官網匯出!D2157)</f>
        <v/>
      </c>
      <c r="K2157" s="3" t="str">
        <f>IF(官網匯出!E2157="","",官網匯出!E2157)</f>
        <v/>
      </c>
      <c r="L2157" s="1" t="str">
        <f>IF(官網匯出!F2157="","",官網匯出!F2157)</f>
        <v/>
      </c>
      <c r="M2157" s="1" t="str">
        <f>IF(官網匯出!G2157="","",官網匯出!G2157)</f>
        <v/>
      </c>
      <c r="N2157" s="1" t="str">
        <f>IF(官網匯出!H2157="","",官網匯出!H2157)</f>
        <v/>
      </c>
      <c r="P2157" s="1" t="str">
        <f>IF(官網匯出!J2157="","",RIGHT(官網匯出!J2157,LEN(官網匯出!J2157)-2))</f>
        <v/>
      </c>
      <c r="Q2157" s="1" t="str">
        <f>IF(官網匯出!K2157="","",官網匯出!K2157)</f>
        <v/>
      </c>
      <c r="R2157" s="1" t="str">
        <f>IF(官網匯出!L2157="","",官網匯出!L2157)</f>
        <v/>
      </c>
      <c r="S2157" s="1" t="str">
        <f>IF(官網匯出!M2157="","",官網匯出!M2157)</f>
        <v/>
      </c>
      <c r="T2157" s="1" t="str">
        <f>IF(官網匯出!N2157="","",官網匯出!N2157)</f>
        <v/>
      </c>
      <c r="U2157" s="1" t="str">
        <f>IF(官網匯出!O2157="","",官網匯出!O2157)</f>
        <v/>
      </c>
      <c r="V2157" s="1" t="str">
        <f>IF(官網匯出!P2157="",IF(G2157="","",0),官網匯出!P2157)</f>
        <v/>
      </c>
      <c r="W2157" s="1" t="str">
        <f>IF(官網匯出!Q2157="",IF(G2157="","",0),官網匯出!Q2157)</f>
        <v/>
      </c>
      <c r="X2157" s="1" t="str">
        <f>IF(官網匯出!R2157="","",官網匯出!R2157)</f>
        <v/>
      </c>
      <c r="Y2157" s="1" t="str">
        <f>IF(官網匯出!S2157="","",官網匯出!S2157)</f>
        <v/>
      </c>
      <c r="Z2157" s="1" t="str">
        <f>IF(G2157="","",官網匯出!T2157)</f>
        <v/>
      </c>
      <c r="AA2157" s="1" t="str">
        <f>IF(G2157="","",官網匯出!AK2157)</f>
        <v/>
      </c>
      <c r="AB2157" s="1" t="str">
        <f>IF(G2157="","",IF(官網匯出!V2157="","",官網匯出!V2157))</f>
        <v/>
      </c>
      <c r="AJ2157" s="1" t="str">
        <f>IF(G2157="","",IF(官網匯出!AE2157="","",官網匯出!AE2157))</f>
        <v/>
      </c>
      <c r="AK2157" s="1" t="str">
        <f>IF(G2157="","",IF(官網匯出!AD2157="","",官網匯出!AD2157))</f>
        <v/>
      </c>
      <c r="AL2157" s="1" t="str">
        <f t="shared" si="376"/>
        <v>0</v>
      </c>
      <c r="AM2157" s="1" t="str">
        <f>IF(官網匯出!AG2157="","",官網匯出!AG2157)</f>
        <v/>
      </c>
      <c r="AN2157" s="1" t="str">
        <f>IF(G2157="","",IF(官網匯出!AH2157="","",官網匯出!AH2157))</f>
        <v/>
      </c>
      <c r="AO2157" s="14" t="str">
        <f t="shared" si="377"/>
        <v/>
      </c>
      <c r="AP2157" s="14" t="str">
        <f t="shared" si="378"/>
        <v>1</v>
      </c>
      <c r="AQ2157" s="14" t="str">
        <f t="shared" si="379"/>
        <v>0</v>
      </c>
      <c r="AR2157" s="1" t="str">
        <f t="shared" si="380"/>
        <v/>
      </c>
      <c r="AS2157" s="1" t="str">
        <f t="shared" si="381"/>
        <v/>
      </c>
      <c r="AT2157" s="1" t="str">
        <f t="shared" si="382"/>
        <v/>
      </c>
      <c r="AU2157" s="1" t="str">
        <f t="shared" si="373"/>
        <v/>
      </c>
      <c r="AV2157" s="1" t="e">
        <f>IF(VLOOKUP(G2157,官網匯出!A:AQ,42,FALSE)="","[黃金盾官網]",VLOOKUP(G2157,官網匯出!A:AQ,42,FALSE))</f>
        <v>#N/A</v>
      </c>
      <c r="AW2157" s="1" t="e">
        <f>IF(LEFT(VLOOKUP(G2157,官網匯出!A:AS,43,FALSE),2)="","web",LEFT(VLOOKUP(G2157,官網匯出!A:AS,43,FALSE),2))</f>
        <v>#N/A</v>
      </c>
      <c r="AX2157" s="1" t="str">
        <f t="shared" si="383"/>
        <v>O</v>
      </c>
    </row>
    <row r="2158" spans="1:50">
      <c r="A2158" s="1" t="str">
        <f>IF(G2158="","",VLOOKUP(官網轉換!AW2158,團名!A:B,2,FALSE))</f>
        <v/>
      </c>
      <c r="B2158" s="1" t="str">
        <f>IF(G2158="","",IF(LEFT(VLOOKUP(G2158,官網匯出!A:AQ,43,0),2)="wf",VLOOKUP(VLOOKUP(G2158,官網匯出!A:AQ,43,0),團名!$I$1:$K$12,2,FALSE),"N0071"))</f>
        <v/>
      </c>
      <c r="C2158" s="1" t="str">
        <f>IFERROR(VLOOKUP(官網匯出!D2158,團名!E:G,3,FALSE),"")</f>
        <v/>
      </c>
      <c r="D2158" s="1" t="str">
        <f t="shared" si="374"/>
        <v/>
      </c>
      <c r="E2158" s="1" t="str">
        <f t="shared" si="375"/>
        <v/>
      </c>
      <c r="F2158" s="1" t="str">
        <f>IF(官網匯出!F2158="已付款","","B0012")</f>
        <v>B0012</v>
      </c>
      <c r="G2158" s="1" t="str">
        <f>IF(官網匯出!A2158="","",官網匯出!A2158)</f>
        <v/>
      </c>
      <c r="H2158" s="3" t="str">
        <f>IF(官網匯出!B2158="","",官網匯出!B2158)</f>
        <v/>
      </c>
      <c r="I2158" s="1" t="str">
        <f>IF(官網匯出!C2158="","",官網匯出!C2158)</f>
        <v/>
      </c>
      <c r="J2158" s="1" t="str">
        <f>IF(官網匯出!D2158="","",官網匯出!D2158)</f>
        <v/>
      </c>
      <c r="K2158" s="3" t="str">
        <f>IF(官網匯出!E2158="","",官網匯出!E2158)</f>
        <v/>
      </c>
      <c r="L2158" s="1" t="str">
        <f>IF(官網匯出!F2158="","",官網匯出!F2158)</f>
        <v/>
      </c>
      <c r="M2158" s="1" t="str">
        <f>IF(官網匯出!G2158="","",官網匯出!G2158)</f>
        <v/>
      </c>
      <c r="N2158" s="1" t="str">
        <f>IF(官網匯出!H2158="","",官網匯出!H2158)</f>
        <v/>
      </c>
      <c r="P2158" s="1" t="str">
        <f>IF(官網匯出!J2158="","",RIGHT(官網匯出!J2158,LEN(官網匯出!J2158)-2))</f>
        <v/>
      </c>
      <c r="Q2158" s="1" t="str">
        <f>IF(官網匯出!K2158="","",官網匯出!K2158)</f>
        <v/>
      </c>
      <c r="R2158" s="1" t="str">
        <f>IF(官網匯出!L2158="","",官網匯出!L2158)</f>
        <v/>
      </c>
      <c r="S2158" s="1" t="str">
        <f>IF(官網匯出!M2158="","",官網匯出!M2158)</f>
        <v/>
      </c>
      <c r="T2158" s="1" t="str">
        <f>IF(官網匯出!N2158="","",官網匯出!N2158)</f>
        <v/>
      </c>
      <c r="U2158" s="1" t="str">
        <f>IF(官網匯出!O2158="","",官網匯出!O2158)</f>
        <v/>
      </c>
      <c r="V2158" s="1" t="str">
        <f>IF(官網匯出!P2158="",IF(G2158="","",0),官網匯出!P2158)</f>
        <v/>
      </c>
      <c r="W2158" s="1" t="str">
        <f>IF(官網匯出!Q2158="",IF(G2158="","",0),官網匯出!Q2158)</f>
        <v/>
      </c>
      <c r="X2158" s="1" t="str">
        <f>IF(官網匯出!R2158="","",官網匯出!R2158)</f>
        <v/>
      </c>
      <c r="Y2158" s="1" t="str">
        <f>IF(官網匯出!S2158="","",官網匯出!S2158)</f>
        <v/>
      </c>
      <c r="Z2158" s="1" t="str">
        <f>IF(G2158="","",官網匯出!T2158)</f>
        <v/>
      </c>
      <c r="AA2158" s="1" t="str">
        <f>IF(G2158="","",官網匯出!AK2158)</f>
        <v/>
      </c>
      <c r="AB2158" s="1" t="str">
        <f>IF(G2158="","",IF(官網匯出!V2158="","",官網匯出!V2158))</f>
        <v/>
      </c>
      <c r="AJ2158" s="1" t="str">
        <f>IF(G2158="","",IF(官網匯出!AE2158="","",官網匯出!AE2158))</f>
        <v/>
      </c>
      <c r="AK2158" s="1" t="str">
        <f>IF(G2158="","",IF(官網匯出!AD2158="","",官網匯出!AD2158))</f>
        <v/>
      </c>
      <c r="AL2158" s="1" t="str">
        <f t="shared" si="376"/>
        <v>0</v>
      </c>
      <c r="AM2158" s="1" t="str">
        <f>IF(官網匯出!AG2158="","",官網匯出!AG2158)</f>
        <v/>
      </c>
      <c r="AN2158" s="1" t="str">
        <f>IF(G2158="","",IF(官網匯出!AH2158="","",官網匯出!AH2158))</f>
        <v/>
      </c>
      <c r="AO2158" s="14" t="str">
        <f t="shared" si="377"/>
        <v/>
      </c>
      <c r="AP2158" s="14" t="str">
        <f t="shared" si="378"/>
        <v>1</v>
      </c>
      <c r="AQ2158" s="14" t="str">
        <f t="shared" si="379"/>
        <v>0</v>
      </c>
      <c r="AR2158" s="1" t="str">
        <f t="shared" si="380"/>
        <v/>
      </c>
      <c r="AS2158" s="1" t="str">
        <f t="shared" si="381"/>
        <v/>
      </c>
      <c r="AT2158" s="1" t="str">
        <f t="shared" si="382"/>
        <v/>
      </c>
      <c r="AU2158" s="1" t="str">
        <f t="shared" si="373"/>
        <v/>
      </c>
      <c r="AV2158" s="1" t="e">
        <f>IF(VLOOKUP(G2158,官網匯出!A:AQ,42,FALSE)="","[黃金盾官網]",VLOOKUP(G2158,官網匯出!A:AQ,42,FALSE))</f>
        <v>#N/A</v>
      </c>
      <c r="AW2158" s="1" t="e">
        <f>IF(LEFT(VLOOKUP(G2158,官網匯出!A:AS,43,FALSE),2)="","web",LEFT(VLOOKUP(G2158,官網匯出!A:AS,43,FALSE),2))</f>
        <v>#N/A</v>
      </c>
      <c r="AX2158" s="1" t="str">
        <f t="shared" si="383"/>
        <v>O</v>
      </c>
    </row>
    <row r="2159" spans="1:50">
      <c r="A2159" s="1" t="str">
        <f>IF(G2159="","",VLOOKUP(官網轉換!AW2159,團名!A:B,2,FALSE))</f>
        <v/>
      </c>
      <c r="B2159" s="1" t="str">
        <f>IF(G2159="","",IF(LEFT(VLOOKUP(G2159,官網匯出!A:AQ,43,0),2)="wf",VLOOKUP(VLOOKUP(G2159,官網匯出!A:AQ,43,0),團名!$I$1:$K$12,2,FALSE),"N0071"))</f>
        <v/>
      </c>
      <c r="C2159" s="1" t="str">
        <f>IFERROR(VLOOKUP(官網匯出!D2159,團名!E:G,3,FALSE),"")</f>
        <v/>
      </c>
      <c r="D2159" s="1" t="str">
        <f t="shared" si="374"/>
        <v/>
      </c>
      <c r="E2159" s="1" t="str">
        <f t="shared" si="375"/>
        <v/>
      </c>
      <c r="F2159" s="1" t="str">
        <f>IF(官網匯出!F2159="已付款","","B0012")</f>
        <v>B0012</v>
      </c>
      <c r="G2159" s="1" t="str">
        <f>IF(官網匯出!A2159="","",官網匯出!A2159)</f>
        <v/>
      </c>
      <c r="H2159" s="3" t="str">
        <f>IF(官網匯出!B2159="","",官網匯出!B2159)</f>
        <v/>
      </c>
      <c r="I2159" s="1" t="str">
        <f>IF(官網匯出!C2159="","",官網匯出!C2159)</f>
        <v/>
      </c>
      <c r="J2159" s="1" t="str">
        <f>IF(官網匯出!D2159="","",官網匯出!D2159)</f>
        <v/>
      </c>
      <c r="K2159" s="3" t="str">
        <f>IF(官網匯出!E2159="","",官網匯出!E2159)</f>
        <v/>
      </c>
      <c r="L2159" s="1" t="str">
        <f>IF(官網匯出!F2159="","",官網匯出!F2159)</f>
        <v/>
      </c>
      <c r="M2159" s="1" t="str">
        <f>IF(官網匯出!G2159="","",官網匯出!G2159)</f>
        <v/>
      </c>
      <c r="N2159" s="1" t="str">
        <f>IF(官網匯出!H2159="","",官網匯出!H2159)</f>
        <v/>
      </c>
      <c r="P2159" s="1" t="str">
        <f>IF(官網匯出!J2159="","",RIGHT(官網匯出!J2159,LEN(官網匯出!J2159)-2))</f>
        <v/>
      </c>
      <c r="Q2159" s="1" t="str">
        <f>IF(官網匯出!K2159="","",官網匯出!K2159)</f>
        <v/>
      </c>
      <c r="R2159" s="1" t="str">
        <f>IF(官網匯出!L2159="","",官網匯出!L2159)</f>
        <v/>
      </c>
      <c r="S2159" s="1" t="str">
        <f>IF(官網匯出!M2159="","",官網匯出!M2159)</f>
        <v/>
      </c>
      <c r="T2159" s="1" t="str">
        <f>IF(官網匯出!N2159="","",官網匯出!N2159)</f>
        <v/>
      </c>
      <c r="U2159" s="1" t="str">
        <f>IF(官網匯出!O2159="","",官網匯出!O2159)</f>
        <v/>
      </c>
      <c r="V2159" s="1" t="str">
        <f>IF(官網匯出!P2159="",IF(G2159="","",0),官網匯出!P2159)</f>
        <v/>
      </c>
      <c r="W2159" s="1" t="str">
        <f>IF(官網匯出!Q2159="",IF(G2159="","",0),官網匯出!Q2159)</f>
        <v/>
      </c>
      <c r="X2159" s="1" t="str">
        <f>IF(官網匯出!R2159="","",官網匯出!R2159)</f>
        <v/>
      </c>
      <c r="Y2159" s="1" t="str">
        <f>IF(官網匯出!S2159="","",官網匯出!S2159)</f>
        <v/>
      </c>
      <c r="Z2159" s="1" t="str">
        <f>IF(G2159="","",官網匯出!T2159)</f>
        <v/>
      </c>
      <c r="AA2159" s="1" t="str">
        <f>IF(G2159="","",官網匯出!AK2159)</f>
        <v/>
      </c>
      <c r="AB2159" s="1" t="str">
        <f>IF(G2159="","",IF(官網匯出!V2159="","",官網匯出!V2159))</f>
        <v/>
      </c>
      <c r="AJ2159" s="1" t="str">
        <f>IF(G2159="","",IF(官網匯出!AE2159="","",官網匯出!AE2159))</f>
        <v/>
      </c>
      <c r="AK2159" s="1" t="str">
        <f>IF(G2159="","",IF(官網匯出!AD2159="","",官網匯出!AD2159))</f>
        <v/>
      </c>
      <c r="AL2159" s="1" t="str">
        <f t="shared" si="376"/>
        <v>0</v>
      </c>
      <c r="AM2159" s="1" t="str">
        <f>IF(官網匯出!AG2159="","",官網匯出!AG2159)</f>
        <v/>
      </c>
      <c r="AN2159" s="1" t="str">
        <f>IF(G2159="","",IF(官網匯出!AH2159="","",官網匯出!AH2159))</f>
        <v/>
      </c>
      <c r="AO2159" s="14" t="str">
        <f t="shared" si="377"/>
        <v/>
      </c>
      <c r="AP2159" s="14" t="str">
        <f t="shared" si="378"/>
        <v>1</v>
      </c>
      <c r="AQ2159" s="14" t="str">
        <f t="shared" si="379"/>
        <v>0</v>
      </c>
      <c r="AR2159" s="1" t="str">
        <f t="shared" si="380"/>
        <v/>
      </c>
      <c r="AS2159" s="1" t="str">
        <f t="shared" si="381"/>
        <v/>
      </c>
      <c r="AT2159" s="1" t="str">
        <f t="shared" si="382"/>
        <v/>
      </c>
      <c r="AU2159" s="1" t="str">
        <f t="shared" si="373"/>
        <v/>
      </c>
      <c r="AV2159" s="1" t="e">
        <f>IF(VLOOKUP(G2159,官網匯出!A:AQ,42,FALSE)="","[黃金盾官網]",VLOOKUP(G2159,官網匯出!A:AQ,42,FALSE))</f>
        <v>#N/A</v>
      </c>
      <c r="AW2159" s="1" t="e">
        <f>IF(LEFT(VLOOKUP(G2159,官網匯出!A:AS,43,FALSE),2)="","web",LEFT(VLOOKUP(G2159,官網匯出!A:AS,43,FALSE),2))</f>
        <v>#N/A</v>
      </c>
      <c r="AX2159" s="1" t="str">
        <f t="shared" si="383"/>
        <v>O</v>
      </c>
    </row>
    <row r="2160" spans="1:50">
      <c r="A2160" s="1" t="str">
        <f>IF(G2160="","",VLOOKUP(官網轉換!AW2160,團名!A:B,2,FALSE))</f>
        <v/>
      </c>
      <c r="B2160" s="1" t="str">
        <f>IF(G2160="","",IF(LEFT(VLOOKUP(G2160,官網匯出!A:AQ,43,0),2)="wf",VLOOKUP(VLOOKUP(G2160,官網匯出!A:AQ,43,0),團名!$I$1:$K$12,2,FALSE),"N0071"))</f>
        <v/>
      </c>
      <c r="C2160" s="1" t="str">
        <f>IFERROR(VLOOKUP(官網匯出!D2160,團名!E:G,3,FALSE),"")</f>
        <v/>
      </c>
      <c r="D2160" s="1" t="str">
        <f t="shared" si="374"/>
        <v/>
      </c>
      <c r="E2160" s="1" t="str">
        <f t="shared" si="375"/>
        <v/>
      </c>
      <c r="F2160" s="1" t="str">
        <f>IF(官網匯出!F2160="已付款","","B0012")</f>
        <v>B0012</v>
      </c>
      <c r="G2160" s="1" t="str">
        <f>IF(官網匯出!A2160="","",官網匯出!A2160)</f>
        <v/>
      </c>
      <c r="H2160" s="3" t="str">
        <f>IF(官網匯出!B2160="","",官網匯出!B2160)</f>
        <v/>
      </c>
      <c r="I2160" s="1" t="str">
        <f>IF(官網匯出!C2160="","",官網匯出!C2160)</f>
        <v/>
      </c>
      <c r="J2160" s="1" t="str">
        <f>IF(官網匯出!D2160="","",官網匯出!D2160)</f>
        <v/>
      </c>
      <c r="K2160" s="3" t="str">
        <f>IF(官網匯出!E2160="","",官網匯出!E2160)</f>
        <v/>
      </c>
      <c r="L2160" s="1" t="str">
        <f>IF(官網匯出!F2160="","",官網匯出!F2160)</f>
        <v/>
      </c>
      <c r="M2160" s="1" t="str">
        <f>IF(官網匯出!G2160="","",官網匯出!G2160)</f>
        <v/>
      </c>
      <c r="N2160" s="1" t="str">
        <f>IF(官網匯出!H2160="","",官網匯出!H2160)</f>
        <v/>
      </c>
      <c r="P2160" s="1" t="str">
        <f>IF(官網匯出!J2160="","",RIGHT(官網匯出!J2160,LEN(官網匯出!J2160)-2))</f>
        <v/>
      </c>
      <c r="Q2160" s="1" t="str">
        <f>IF(官網匯出!K2160="","",官網匯出!K2160)</f>
        <v/>
      </c>
      <c r="R2160" s="1" t="str">
        <f>IF(官網匯出!L2160="","",官網匯出!L2160)</f>
        <v/>
      </c>
      <c r="S2160" s="1" t="str">
        <f>IF(官網匯出!M2160="","",官網匯出!M2160)</f>
        <v/>
      </c>
      <c r="T2160" s="1" t="str">
        <f>IF(官網匯出!N2160="","",官網匯出!N2160)</f>
        <v/>
      </c>
      <c r="U2160" s="1" t="str">
        <f>IF(官網匯出!O2160="","",官網匯出!O2160)</f>
        <v/>
      </c>
      <c r="V2160" s="1" t="str">
        <f>IF(官網匯出!P2160="",IF(G2160="","",0),官網匯出!P2160)</f>
        <v/>
      </c>
      <c r="W2160" s="1" t="str">
        <f>IF(官網匯出!Q2160="",IF(G2160="","",0),官網匯出!Q2160)</f>
        <v/>
      </c>
      <c r="X2160" s="1" t="str">
        <f>IF(官網匯出!R2160="","",官網匯出!R2160)</f>
        <v/>
      </c>
      <c r="Y2160" s="1" t="str">
        <f>IF(官網匯出!S2160="","",官網匯出!S2160)</f>
        <v/>
      </c>
      <c r="Z2160" s="1" t="str">
        <f>IF(G2160="","",官網匯出!T2160)</f>
        <v/>
      </c>
      <c r="AA2160" s="1" t="str">
        <f>IF(G2160="","",官網匯出!AK2160)</f>
        <v/>
      </c>
      <c r="AB2160" s="1" t="str">
        <f>IF(G2160="","",IF(官網匯出!V2160="","",官網匯出!V2160))</f>
        <v/>
      </c>
      <c r="AJ2160" s="1" t="str">
        <f>IF(G2160="","",IF(官網匯出!AE2160="","",官網匯出!AE2160))</f>
        <v/>
      </c>
      <c r="AK2160" s="1" t="str">
        <f>IF(G2160="","",IF(官網匯出!AD2160="","",官網匯出!AD2160))</f>
        <v/>
      </c>
      <c r="AL2160" s="1" t="str">
        <f t="shared" si="376"/>
        <v>0</v>
      </c>
      <c r="AM2160" s="1" t="str">
        <f>IF(官網匯出!AG2160="","",官網匯出!AG2160)</f>
        <v/>
      </c>
      <c r="AN2160" s="1" t="str">
        <f>IF(G2160="","",IF(官網匯出!AH2160="","",官網匯出!AH2160))</f>
        <v/>
      </c>
      <c r="AO2160" s="14" t="str">
        <f t="shared" si="377"/>
        <v/>
      </c>
      <c r="AP2160" s="14" t="str">
        <f t="shared" si="378"/>
        <v>1</v>
      </c>
      <c r="AQ2160" s="14" t="str">
        <f t="shared" si="379"/>
        <v>0</v>
      </c>
      <c r="AR2160" s="1" t="str">
        <f t="shared" si="380"/>
        <v/>
      </c>
      <c r="AS2160" s="1" t="str">
        <f t="shared" si="381"/>
        <v/>
      </c>
      <c r="AT2160" s="1" t="str">
        <f t="shared" si="382"/>
        <v/>
      </c>
      <c r="AU2160" s="1" t="str">
        <f t="shared" si="373"/>
        <v/>
      </c>
      <c r="AV2160" s="1" t="e">
        <f>IF(VLOOKUP(G2160,官網匯出!A:AQ,42,FALSE)="","[黃金盾官網]",VLOOKUP(G2160,官網匯出!A:AQ,42,FALSE))</f>
        <v>#N/A</v>
      </c>
      <c r="AW2160" s="1" t="e">
        <f>IF(LEFT(VLOOKUP(G2160,官網匯出!A:AS,43,FALSE),2)="","web",LEFT(VLOOKUP(G2160,官網匯出!A:AS,43,FALSE),2))</f>
        <v>#N/A</v>
      </c>
      <c r="AX2160" s="1" t="str">
        <f t="shared" si="383"/>
        <v>O</v>
      </c>
    </row>
    <row r="2161" spans="1:50">
      <c r="A2161" s="1" t="str">
        <f>IF(G2161="","",VLOOKUP(官網轉換!AW2161,團名!A:B,2,FALSE))</f>
        <v/>
      </c>
      <c r="B2161" s="1" t="str">
        <f>IF(G2161="","",IF(LEFT(VLOOKUP(G2161,官網匯出!A:AQ,43,0),2)="wf",VLOOKUP(VLOOKUP(G2161,官網匯出!A:AQ,43,0),團名!$I$1:$K$12,2,FALSE),"N0071"))</f>
        <v/>
      </c>
      <c r="C2161" s="1" t="str">
        <f>IFERROR(VLOOKUP(官網匯出!D2161,團名!E:G,3,FALSE),"")</f>
        <v/>
      </c>
      <c r="D2161" s="1" t="str">
        <f t="shared" si="374"/>
        <v/>
      </c>
      <c r="E2161" s="1" t="str">
        <f t="shared" si="375"/>
        <v/>
      </c>
      <c r="F2161" s="1" t="str">
        <f>IF(官網匯出!F2161="已付款","","B0012")</f>
        <v>B0012</v>
      </c>
      <c r="G2161" s="1" t="str">
        <f>IF(官網匯出!A2161="","",官網匯出!A2161)</f>
        <v/>
      </c>
      <c r="H2161" s="3" t="str">
        <f>IF(官網匯出!B2161="","",官網匯出!B2161)</f>
        <v/>
      </c>
      <c r="I2161" s="1" t="str">
        <f>IF(官網匯出!C2161="","",官網匯出!C2161)</f>
        <v/>
      </c>
      <c r="J2161" s="1" t="str">
        <f>IF(官網匯出!D2161="","",官網匯出!D2161)</f>
        <v/>
      </c>
      <c r="K2161" s="3" t="str">
        <f>IF(官網匯出!E2161="","",官網匯出!E2161)</f>
        <v/>
      </c>
      <c r="L2161" s="1" t="str">
        <f>IF(官網匯出!F2161="","",官網匯出!F2161)</f>
        <v/>
      </c>
      <c r="M2161" s="1" t="str">
        <f>IF(官網匯出!G2161="","",官網匯出!G2161)</f>
        <v/>
      </c>
      <c r="N2161" s="1" t="str">
        <f>IF(官網匯出!H2161="","",官網匯出!H2161)</f>
        <v/>
      </c>
      <c r="P2161" s="1" t="str">
        <f>IF(官網匯出!J2161="","",RIGHT(官網匯出!J2161,LEN(官網匯出!J2161)-2))</f>
        <v/>
      </c>
      <c r="Q2161" s="1" t="str">
        <f>IF(官網匯出!K2161="","",官網匯出!K2161)</f>
        <v/>
      </c>
      <c r="R2161" s="1" t="str">
        <f>IF(官網匯出!L2161="","",官網匯出!L2161)</f>
        <v/>
      </c>
      <c r="S2161" s="1" t="str">
        <f>IF(官網匯出!M2161="","",官網匯出!M2161)</f>
        <v/>
      </c>
      <c r="T2161" s="1" t="str">
        <f>IF(官網匯出!N2161="","",官網匯出!N2161)</f>
        <v/>
      </c>
      <c r="U2161" s="1" t="str">
        <f>IF(官網匯出!O2161="","",官網匯出!O2161)</f>
        <v/>
      </c>
      <c r="V2161" s="1" t="str">
        <f>IF(官網匯出!P2161="",IF(G2161="","",0),官網匯出!P2161)</f>
        <v/>
      </c>
      <c r="W2161" s="1" t="str">
        <f>IF(官網匯出!Q2161="",IF(G2161="","",0),官網匯出!Q2161)</f>
        <v/>
      </c>
      <c r="X2161" s="1" t="str">
        <f>IF(官網匯出!R2161="","",官網匯出!R2161)</f>
        <v/>
      </c>
      <c r="Y2161" s="1" t="str">
        <f>IF(官網匯出!S2161="","",官網匯出!S2161)</f>
        <v/>
      </c>
      <c r="Z2161" s="1" t="str">
        <f>IF(G2161="","",官網匯出!T2161)</f>
        <v/>
      </c>
      <c r="AA2161" s="1" t="str">
        <f>IF(G2161="","",官網匯出!AK2161)</f>
        <v/>
      </c>
      <c r="AB2161" s="1" t="str">
        <f>IF(G2161="","",IF(官網匯出!V2161="","",官網匯出!V2161))</f>
        <v/>
      </c>
      <c r="AJ2161" s="1" t="str">
        <f>IF(G2161="","",IF(官網匯出!AE2161="","",官網匯出!AE2161))</f>
        <v/>
      </c>
      <c r="AK2161" s="1" t="str">
        <f>IF(G2161="","",IF(官網匯出!AD2161="","",官網匯出!AD2161))</f>
        <v/>
      </c>
      <c r="AL2161" s="1" t="str">
        <f t="shared" si="376"/>
        <v>0</v>
      </c>
      <c r="AM2161" s="1" t="str">
        <f>IF(官網匯出!AG2161="","",官網匯出!AG2161)</f>
        <v/>
      </c>
      <c r="AN2161" s="1" t="str">
        <f>IF(G2161="","",IF(官網匯出!AH2161="","",官網匯出!AH2161))</f>
        <v/>
      </c>
      <c r="AO2161" s="14" t="str">
        <f t="shared" si="377"/>
        <v/>
      </c>
      <c r="AP2161" s="14" t="str">
        <f t="shared" si="378"/>
        <v>1</v>
      </c>
      <c r="AQ2161" s="14" t="str">
        <f t="shared" si="379"/>
        <v>0</v>
      </c>
      <c r="AR2161" s="1" t="str">
        <f t="shared" si="380"/>
        <v/>
      </c>
      <c r="AS2161" s="1" t="str">
        <f t="shared" si="381"/>
        <v/>
      </c>
      <c r="AT2161" s="1" t="str">
        <f t="shared" si="382"/>
        <v/>
      </c>
      <c r="AU2161" s="1" t="str">
        <f t="shared" si="373"/>
        <v/>
      </c>
      <c r="AV2161" s="1" t="e">
        <f>IF(VLOOKUP(G2161,官網匯出!A:AQ,42,FALSE)="","[黃金盾官網]",VLOOKUP(G2161,官網匯出!A:AQ,42,FALSE))</f>
        <v>#N/A</v>
      </c>
      <c r="AW2161" s="1" t="e">
        <f>IF(LEFT(VLOOKUP(G2161,官網匯出!A:AS,43,FALSE),2)="","web",LEFT(VLOOKUP(G2161,官網匯出!A:AS,43,FALSE),2))</f>
        <v>#N/A</v>
      </c>
      <c r="AX2161" s="1" t="str">
        <f t="shared" si="383"/>
        <v>O</v>
      </c>
    </row>
    <row r="2162" spans="1:50">
      <c r="A2162" s="1" t="str">
        <f>IF(G2162="","",VLOOKUP(官網轉換!AW2162,團名!A:B,2,FALSE))</f>
        <v/>
      </c>
      <c r="B2162" s="1" t="str">
        <f>IF(G2162="","",IF(LEFT(VLOOKUP(G2162,官網匯出!A:AQ,43,0),2)="wf",VLOOKUP(VLOOKUP(G2162,官網匯出!A:AQ,43,0),團名!$I$1:$K$12,2,FALSE),"N0071"))</f>
        <v/>
      </c>
      <c r="C2162" s="1" t="str">
        <f>IFERROR(VLOOKUP(官網匯出!D2162,團名!E:G,3,FALSE),"")</f>
        <v/>
      </c>
      <c r="D2162" s="1" t="str">
        <f t="shared" si="374"/>
        <v/>
      </c>
      <c r="E2162" s="1" t="str">
        <f t="shared" si="375"/>
        <v/>
      </c>
      <c r="F2162" s="1" t="str">
        <f>IF(官網匯出!F2162="已付款","","B0012")</f>
        <v>B0012</v>
      </c>
      <c r="G2162" s="1" t="str">
        <f>IF(官網匯出!A2162="","",官網匯出!A2162)</f>
        <v/>
      </c>
      <c r="H2162" s="3" t="str">
        <f>IF(官網匯出!B2162="","",官網匯出!B2162)</f>
        <v/>
      </c>
      <c r="I2162" s="1" t="str">
        <f>IF(官網匯出!C2162="","",官網匯出!C2162)</f>
        <v/>
      </c>
      <c r="J2162" s="1" t="str">
        <f>IF(官網匯出!D2162="","",官網匯出!D2162)</f>
        <v/>
      </c>
      <c r="K2162" s="3" t="str">
        <f>IF(官網匯出!E2162="","",官網匯出!E2162)</f>
        <v/>
      </c>
      <c r="L2162" s="1" t="str">
        <f>IF(官網匯出!F2162="","",官網匯出!F2162)</f>
        <v/>
      </c>
      <c r="M2162" s="1" t="str">
        <f>IF(官網匯出!G2162="","",官網匯出!G2162)</f>
        <v/>
      </c>
      <c r="N2162" s="1" t="str">
        <f>IF(官網匯出!H2162="","",官網匯出!H2162)</f>
        <v/>
      </c>
      <c r="P2162" s="1" t="str">
        <f>IF(官網匯出!J2162="","",RIGHT(官網匯出!J2162,LEN(官網匯出!J2162)-2))</f>
        <v/>
      </c>
      <c r="Q2162" s="1" t="str">
        <f>IF(官網匯出!K2162="","",官網匯出!K2162)</f>
        <v/>
      </c>
      <c r="R2162" s="1" t="str">
        <f>IF(官網匯出!L2162="","",官網匯出!L2162)</f>
        <v/>
      </c>
      <c r="S2162" s="1" t="str">
        <f>IF(官網匯出!M2162="","",官網匯出!M2162)</f>
        <v/>
      </c>
      <c r="T2162" s="1" t="str">
        <f>IF(官網匯出!N2162="","",官網匯出!N2162)</f>
        <v/>
      </c>
      <c r="U2162" s="1" t="str">
        <f>IF(官網匯出!O2162="","",官網匯出!O2162)</f>
        <v/>
      </c>
      <c r="V2162" s="1" t="str">
        <f>IF(官網匯出!P2162="",IF(G2162="","",0),官網匯出!P2162)</f>
        <v/>
      </c>
      <c r="W2162" s="1" t="str">
        <f>IF(官網匯出!Q2162="",IF(G2162="","",0),官網匯出!Q2162)</f>
        <v/>
      </c>
      <c r="X2162" s="1" t="str">
        <f>IF(官網匯出!R2162="","",官網匯出!R2162)</f>
        <v/>
      </c>
      <c r="Y2162" s="1" t="str">
        <f>IF(官網匯出!S2162="","",官網匯出!S2162)</f>
        <v/>
      </c>
      <c r="Z2162" s="1" t="str">
        <f>IF(G2162="","",官網匯出!T2162)</f>
        <v/>
      </c>
      <c r="AA2162" s="1" t="str">
        <f>IF(G2162="","",官網匯出!AK2162)</f>
        <v/>
      </c>
      <c r="AB2162" s="1" t="str">
        <f>IF(G2162="","",IF(官網匯出!V2162="","",官網匯出!V2162))</f>
        <v/>
      </c>
      <c r="AJ2162" s="1" t="str">
        <f>IF(G2162="","",IF(官網匯出!AE2162="","",官網匯出!AE2162))</f>
        <v/>
      </c>
      <c r="AK2162" s="1" t="str">
        <f>IF(G2162="","",IF(官網匯出!AD2162="","",官網匯出!AD2162))</f>
        <v/>
      </c>
      <c r="AL2162" s="1" t="str">
        <f t="shared" si="376"/>
        <v>0</v>
      </c>
      <c r="AM2162" s="1" t="str">
        <f>IF(官網匯出!AG2162="","",官網匯出!AG2162)</f>
        <v/>
      </c>
      <c r="AN2162" s="1" t="str">
        <f>IF(G2162="","",IF(官網匯出!AH2162="","",官網匯出!AH2162))</f>
        <v/>
      </c>
      <c r="AO2162" s="14" t="str">
        <f t="shared" si="377"/>
        <v/>
      </c>
      <c r="AP2162" s="14" t="str">
        <f t="shared" si="378"/>
        <v>1</v>
      </c>
      <c r="AQ2162" s="14" t="str">
        <f t="shared" si="379"/>
        <v>0</v>
      </c>
      <c r="AR2162" s="1" t="str">
        <f t="shared" si="380"/>
        <v/>
      </c>
      <c r="AS2162" s="1" t="str">
        <f t="shared" si="381"/>
        <v/>
      </c>
      <c r="AT2162" s="1" t="str">
        <f t="shared" si="382"/>
        <v/>
      </c>
      <c r="AU2162" s="1" t="str">
        <f t="shared" si="373"/>
        <v/>
      </c>
      <c r="AV2162" s="1" t="e">
        <f>IF(VLOOKUP(G2162,官網匯出!A:AQ,42,FALSE)="","[黃金盾官網]",VLOOKUP(G2162,官網匯出!A:AQ,42,FALSE))</f>
        <v>#N/A</v>
      </c>
      <c r="AW2162" s="1" t="e">
        <f>IF(LEFT(VLOOKUP(G2162,官網匯出!A:AS,43,FALSE),2)="","web",LEFT(VLOOKUP(G2162,官網匯出!A:AS,43,FALSE),2))</f>
        <v>#N/A</v>
      </c>
      <c r="AX2162" s="1" t="str">
        <f t="shared" si="383"/>
        <v>O</v>
      </c>
    </row>
    <row r="2163" spans="1:50">
      <c r="A2163" s="1" t="str">
        <f>IF(G2163="","",VLOOKUP(官網轉換!AW2163,團名!A:B,2,FALSE))</f>
        <v/>
      </c>
      <c r="B2163" s="1" t="str">
        <f>IF(G2163="","",IF(LEFT(VLOOKUP(G2163,官網匯出!A:AQ,43,0),2)="wf",VLOOKUP(VLOOKUP(G2163,官網匯出!A:AQ,43,0),團名!$I$1:$K$12,2,FALSE),"N0071"))</f>
        <v/>
      </c>
      <c r="C2163" s="1" t="str">
        <f>IFERROR(VLOOKUP(官網匯出!D2163,團名!E:G,3,FALSE),"")</f>
        <v/>
      </c>
      <c r="D2163" s="1" t="str">
        <f t="shared" si="374"/>
        <v/>
      </c>
      <c r="E2163" s="1" t="str">
        <f t="shared" si="375"/>
        <v/>
      </c>
      <c r="F2163" s="1" t="str">
        <f>IF(官網匯出!F2163="已付款","","B0012")</f>
        <v>B0012</v>
      </c>
      <c r="G2163" s="1" t="str">
        <f>IF(官網匯出!A2163="","",官網匯出!A2163)</f>
        <v/>
      </c>
      <c r="H2163" s="3" t="str">
        <f>IF(官網匯出!B2163="","",官網匯出!B2163)</f>
        <v/>
      </c>
      <c r="I2163" s="1" t="str">
        <f>IF(官網匯出!C2163="","",官網匯出!C2163)</f>
        <v/>
      </c>
      <c r="J2163" s="1" t="str">
        <f>IF(官網匯出!D2163="","",官網匯出!D2163)</f>
        <v/>
      </c>
      <c r="K2163" s="3" t="str">
        <f>IF(官網匯出!E2163="","",官網匯出!E2163)</f>
        <v/>
      </c>
      <c r="L2163" s="1" t="str">
        <f>IF(官網匯出!F2163="","",官網匯出!F2163)</f>
        <v/>
      </c>
      <c r="M2163" s="1" t="str">
        <f>IF(官網匯出!G2163="","",官網匯出!G2163)</f>
        <v/>
      </c>
      <c r="N2163" s="1" t="str">
        <f>IF(官網匯出!H2163="","",官網匯出!H2163)</f>
        <v/>
      </c>
      <c r="P2163" s="1" t="str">
        <f>IF(官網匯出!J2163="","",RIGHT(官網匯出!J2163,LEN(官網匯出!J2163)-2))</f>
        <v/>
      </c>
      <c r="Q2163" s="1" t="str">
        <f>IF(官網匯出!K2163="","",官網匯出!K2163)</f>
        <v/>
      </c>
      <c r="R2163" s="1" t="str">
        <f>IF(官網匯出!L2163="","",官網匯出!L2163)</f>
        <v/>
      </c>
      <c r="S2163" s="1" t="str">
        <f>IF(官網匯出!M2163="","",官網匯出!M2163)</f>
        <v/>
      </c>
      <c r="T2163" s="1" t="str">
        <f>IF(官網匯出!N2163="","",官網匯出!N2163)</f>
        <v/>
      </c>
      <c r="U2163" s="1" t="str">
        <f>IF(官網匯出!O2163="","",官網匯出!O2163)</f>
        <v/>
      </c>
      <c r="V2163" s="1" t="str">
        <f>IF(官網匯出!P2163="",IF(G2163="","",0),官網匯出!P2163)</f>
        <v/>
      </c>
      <c r="W2163" s="1" t="str">
        <f>IF(官網匯出!Q2163="",IF(G2163="","",0),官網匯出!Q2163)</f>
        <v/>
      </c>
      <c r="X2163" s="1" t="str">
        <f>IF(官網匯出!R2163="","",官網匯出!R2163)</f>
        <v/>
      </c>
      <c r="Y2163" s="1" t="str">
        <f>IF(官網匯出!S2163="","",官網匯出!S2163)</f>
        <v/>
      </c>
      <c r="Z2163" s="1" t="str">
        <f>IF(G2163="","",官網匯出!T2163)</f>
        <v/>
      </c>
      <c r="AA2163" s="1" t="str">
        <f>IF(G2163="","",官網匯出!AK2163)</f>
        <v/>
      </c>
      <c r="AB2163" s="1" t="str">
        <f>IF(G2163="","",IF(官網匯出!V2163="","",官網匯出!V2163))</f>
        <v/>
      </c>
      <c r="AJ2163" s="1" t="str">
        <f>IF(G2163="","",IF(官網匯出!AE2163="","",官網匯出!AE2163))</f>
        <v/>
      </c>
      <c r="AK2163" s="1" t="str">
        <f>IF(G2163="","",IF(官網匯出!AD2163="","",官網匯出!AD2163))</f>
        <v/>
      </c>
      <c r="AL2163" s="1" t="str">
        <f t="shared" si="376"/>
        <v>0</v>
      </c>
      <c r="AM2163" s="1" t="str">
        <f>IF(官網匯出!AG2163="","",官網匯出!AG2163)</f>
        <v/>
      </c>
      <c r="AN2163" s="1" t="str">
        <f>IF(G2163="","",IF(官網匯出!AH2163="","",官網匯出!AH2163))</f>
        <v/>
      </c>
      <c r="AO2163" s="14" t="str">
        <f t="shared" si="377"/>
        <v/>
      </c>
      <c r="AP2163" s="14" t="str">
        <f t="shared" si="378"/>
        <v>1</v>
      </c>
      <c r="AQ2163" s="14" t="str">
        <f t="shared" si="379"/>
        <v>0</v>
      </c>
      <c r="AR2163" s="1" t="str">
        <f t="shared" si="380"/>
        <v/>
      </c>
      <c r="AS2163" s="1" t="str">
        <f t="shared" si="381"/>
        <v/>
      </c>
      <c r="AT2163" s="1" t="str">
        <f t="shared" si="382"/>
        <v/>
      </c>
      <c r="AU2163" s="1" t="str">
        <f t="shared" si="373"/>
        <v/>
      </c>
      <c r="AV2163" s="1" t="e">
        <f>IF(VLOOKUP(G2163,官網匯出!A:AQ,42,FALSE)="","[黃金盾官網]",VLOOKUP(G2163,官網匯出!A:AQ,42,FALSE))</f>
        <v>#N/A</v>
      </c>
      <c r="AW2163" s="1" t="e">
        <f>IF(LEFT(VLOOKUP(G2163,官網匯出!A:AS,43,FALSE),2)="","web",LEFT(VLOOKUP(G2163,官網匯出!A:AS,43,FALSE),2))</f>
        <v>#N/A</v>
      </c>
      <c r="AX2163" s="1" t="str">
        <f t="shared" si="383"/>
        <v>O</v>
      </c>
    </row>
    <row r="2164" spans="1:50">
      <c r="A2164" s="1" t="str">
        <f>IF(G2164="","",VLOOKUP(官網轉換!AW2164,團名!A:B,2,FALSE))</f>
        <v/>
      </c>
      <c r="B2164" s="1" t="str">
        <f>IF(G2164="","",IF(LEFT(VLOOKUP(G2164,官網匯出!A:AQ,43,0),2)="wf",VLOOKUP(VLOOKUP(G2164,官網匯出!A:AQ,43,0),團名!$I$1:$K$12,2,FALSE),"N0071"))</f>
        <v/>
      </c>
      <c r="C2164" s="1" t="str">
        <f>IFERROR(VLOOKUP(官網匯出!D2164,團名!E:G,3,FALSE),"")</f>
        <v/>
      </c>
      <c r="D2164" s="1" t="str">
        <f t="shared" si="374"/>
        <v/>
      </c>
      <c r="E2164" s="1" t="str">
        <f t="shared" si="375"/>
        <v/>
      </c>
      <c r="F2164" s="1" t="str">
        <f>IF(官網匯出!F2164="已付款","","B0012")</f>
        <v>B0012</v>
      </c>
      <c r="G2164" s="1" t="str">
        <f>IF(官網匯出!A2164="","",官網匯出!A2164)</f>
        <v/>
      </c>
      <c r="H2164" s="3" t="str">
        <f>IF(官網匯出!B2164="","",官網匯出!B2164)</f>
        <v/>
      </c>
      <c r="I2164" s="1" t="str">
        <f>IF(官網匯出!C2164="","",官網匯出!C2164)</f>
        <v/>
      </c>
      <c r="J2164" s="1" t="str">
        <f>IF(官網匯出!D2164="","",官網匯出!D2164)</f>
        <v/>
      </c>
      <c r="K2164" s="3" t="str">
        <f>IF(官網匯出!E2164="","",官網匯出!E2164)</f>
        <v/>
      </c>
      <c r="L2164" s="1" t="str">
        <f>IF(官網匯出!F2164="","",官網匯出!F2164)</f>
        <v/>
      </c>
      <c r="M2164" s="1" t="str">
        <f>IF(官網匯出!G2164="","",官網匯出!G2164)</f>
        <v/>
      </c>
      <c r="N2164" s="1" t="str">
        <f>IF(官網匯出!H2164="","",官網匯出!H2164)</f>
        <v/>
      </c>
      <c r="P2164" s="1" t="str">
        <f>IF(官網匯出!J2164="","",RIGHT(官網匯出!J2164,LEN(官網匯出!J2164)-2))</f>
        <v/>
      </c>
      <c r="Q2164" s="1" t="str">
        <f>IF(官網匯出!K2164="","",官網匯出!K2164)</f>
        <v/>
      </c>
      <c r="R2164" s="1" t="str">
        <f>IF(官網匯出!L2164="","",官網匯出!L2164)</f>
        <v/>
      </c>
      <c r="S2164" s="1" t="str">
        <f>IF(官網匯出!M2164="","",官網匯出!M2164)</f>
        <v/>
      </c>
      <c r="T2164" s="1" t="str">
        <f>IF(官網匯出!N2164="","",官網匯出!N2164)</f>
        <v/>
      </c>
      <c r="U2164" s="1" t="str">
        <f>IF(官網匯出!O2164="","",官網匯出!O2164)</f>
        <v/>
      </c>
      <c r="V2164" s="1" t="str">
        <f>IF(官網匯出!P2164="",IF(G2164="","",0),官網匯出!P2164)</f>
        <v/>
      </c>
      <c r="W2164" s="1" t="str">
        <f>IF(官網匯出!Q2164="",IF(G2164="","",0),官網匯出!Q2164)</f>
        <v/>
      </c>
      <c r="X2164" s="1" t="str">
        <f>IF(官網匯出!R2164="","",官網匯出!R2164)</f>
        <v/>
      </c>
      <c r="Y2164" s="1" t="str">
        <f>IF(官網匯出!S2164="","",官網匯出!S2164)</f>
        <v/>
      </c>
      <c r="Z2164" s="1" t="str">
        <f>IF(G2164="","",官網匯出!T2164)</f>
        <v/>
      </c>
      <c r="AA2164" s="1" t="str">
        <f>IF(G2164="","",官網匯出!AK2164)</f>
        <v/>
      </c>
      <c r="AB2164" s="1" t="str">
        <f>IF(G2164="","",IF(官網匯出!V2164="","",官網匯出!V2164))</f>
        <v/>
      </c>
      <c r="AJ2164" s="1" t="str">
        <f>IF(G2164="","",IF(官網匯出!AE2164="","",官網匯出!AE2164))</f>
        <v/>
      </c>
      <c r="AK2164" s="1" t="str">
        <f>IF(G2164="","",IF(官網匯出!AD2164="","",官網匯出!AD2164))</f>
        <v/>
      </c>
      <c r="AL2164" s="1" t="str">
        <f t="shared" si="376"/>
        <v>0</v>
      </c>
      <c r="AM2164" s="1" t="str">
        <f>IF(官網匯出!AG2164="","",官網匯出!AG2164)</f>
        <v/>
      </c>
      <c r="AN2164" s="1" t="str">
        <f>IF(G2164="","",IF(官網匯出!AH2164="","",官網匯出!AH2164))</f>
        <v/>
      </c>
      <c r="AO2164" s="14" t="str">
        <f t="shared" si="377"/>
        <v/>
      </c>
      <c r="AP2164" s="14" t="str">
        <f t="shared" si="378"/>
        <v>1</v>
      </c>
      <c r="AQ2164" s="14" t="str">
        <f t="shared" si="379"/>
        <v>0</v>
      </c>
      <c r="AR2164" s="1" t="str">
        <f t="shared" si="380"/>
        <v/>
      </c>
      <c r="AS2164" s="1" t="str">
        <f t="shared" si="381"/>
        <v/>
      </c>
      <c r="AT2164" s="1" t="str">
        <f t="shared" si="382"/>
        <v/>
      </c>
      <c r="AU2164" s="1" t="str">
        <f t="shared" si="373"/>
        <v/>
      </c>
      <c r="AV2164" s="1" t="e">
        <f>IF(VLOOKUP(G2164,官網匯出!A:AQ,42,FALSE)="","[黃金盾官網]",VLOOKUP(G2164,官網匯出!A:AQ,42,FALSE))</f>
        <v>#N/A</v>
      </c>
      <c r="AW2164" s="1" t="e">
        <f>IF(LEFT(VLOOKUP(G2164,官網匯出!A:AS,43,FALSE),2)="","web",LEFT(VLOOKUP(G2164,官網匯出!A:AS,43,FALSE),2))</f>
        <v>#N/A</v>
      </c>
      <c r="AX2164" s="1" t="str">
        <f t="shared" si="383"/>
        <v>O</v>
      </c>
    </row>
    <row r="2165" spans="1:50">
      <c r="A2165" s="1" t="str">
        <f>IF(G2165="","",VLOOKUP(官網轉換!AW2165,團名!A:B,2,FALSE))</f>
        <v/>
      </c>
      <c r="B2165" s="1" t="str">
        <f>IF(G2165="","",IF(LEFT(VLOOKUP(G2165,官網匯出!A:AQ,43,0),2)="wf",VLOOKUP(VLOOKUP(G2165,官網匯出!A:AQ,43,0),團名!$I$1:$K$12,2,FALSE),"N0071"))</f>
        <v/>
      </c>
      <c r="C2165" s="1" t="str">
        <f>IFERROR(VLOOKUP(官網匯出!D2165,團名!E:G,3,FALSE),"")</f>
        <v/>
      </c>
      <c r="D2165" s="1" t="str">
        <f t="shared" si="374"/>
        <v/>
      </c>
      <c r="E2165" s="1" t="str">
        <f t="shared" si="375"/>
        <v/>
      </c>
      <c r="F2165" s="1" t="str">
        <f>IF(官網匯出!F2165="已付款","","B0012")</f>
        <v>B0012</v>
      </c>
      <c r="G2165" s="1" t="str">
        <f>IF(官網匯出!A2165="","",官網匯出!A2165)</f>
        <v/>
      </c>
      <c r="H2165" s="3" t="str">
        <f>IF(官網匯出!B2165="","",官網匯出!B2165)</f>
        <v/>
      </c>
      <c r="I2165" s="1" t="str">
        <f>IF(官網匯出!C2165="","",官網匯出!C2165)</f>
        <v/>
      </c>
      <c r="J2165" s="1" t="str">
        <f>IF(官網匯出!D2165="","",官網匯出!D2165)</f>
        <v/>
      </c>
      <c r="K2165" s="3" t="str">
        <f>IF(官網匯出!E2165="","",官網匯出!E2165)</f>
        <v/>
      </c>
      <c r="L2165" s="1" t="str">
        <f>IF(官網匯出!F2165="","",官網匯出!F2165)</f>
        <v/>
      </c>
      <c r="M2165" s="1" t="str">
        <f>IF(官網匯出!G2165="","",官網匯出!G2165)</f>
        <v/>
      </c>
      <c r="N2165" s="1" t="str">
        <f>IF(官網匯出!H2165="","",官網匯出!H2165)</f>
        <v/>
      </c>
      <c r="P2165" s="1" t="str">
        <f>IF(官網匯出!J2165="","",RIGHT(官網匯出!J2165,LEN(官網匯出!J2165)-2))</f>
        <v/>
      </c>
      <c r="Q2165" s="1" t="str">
        <f>IF(官網匯出!K2165="","",官網匯出!K2165)</f>
        <v/>
      </c>
      <c r="R2165" s="1" t="str">
        <f>IF(官網匯出!L2165="","",官網匯出!L2165)</f>
        <v/>
      </c>
      <c r="S2165" s="1" t="str">
        <f>IF(官網匯出!M2165="","",官網匯出!M2165)</f>
        <v/>
      </c>
      <c r="T2165" s="1" t="str">
        <f>IF(官網匯出!N2165="","",官網匯出!N2165)</f>
        <v/>
      </c>
      <c r="U2165" s="1" t="str">
        <f>IF(官網匯出!O2165="","",官網匯出!O2165)</f>
        <v/>
      </c>
      <c r="V2165" s="1" t="str">
        <f>IF(官網匯出!P2165="",IF(G2165="","",0),官網匯出!P2165)</f>
        <v/>
      </c>
      <c r="W2165" s="1" t="str">
        <f>IF(官網匯出!Q2165="",IF(G2165="","",0),官網匯出!Q2165)</f>
        <v/>
      </c>
      <c r="X2165" s="1" t="str">
        <f>IF(官網匯出!R2165="","",官網匯出!R2165)</f>
        <v/>
      </c>
      <c r="Y2165" s="1" t="str">
        <f>IF(官網匯出!S2165="","",官網匯出!S2165)</f>
        <v/>
      </c>
      <c r="Z2165" s="1" t="str">
        <f>IF(G2165="","",官網匯出!T2165)</f>
        <v/>
      </c>
      <c r="AA2165" s="1" t="str">
        <f>IF(G2165="","",官網匯出!AK2165)</f>
        <v/>
      </c>
      <c r="AB2165" s="1" t="str">
        <f>IF(G2165="","",IF(官網匯出!V2165="","",官網匯出!V2165))</f>
        <v/>
      </c>
      <c r="AJ2165" s="1" t="str">
        <f>IF(G2165="","",IF(官網匯出!AE2165="","",官網匯出!AE2165))</f>
        <v/>
      </c>
      <c r="AK2165" s="1" t="str">
        <f>IF(G2165="","",IF(官網匯出!AD2165="","",官網匯出!AD2165))</f>
        <v/>
      </c>
      <c r="AL2165" s="1" t="str">
        <f t="shared" si="376"/>
        <v>0</v>
      </c>
      <c r="AM2165" s="1" t="str">
        <f>IF(官網匯出!AG2165="","",官網匯出!AG2165)</f>
        <v/>
      </c>
      <c r="AN2165" s="1" t="str">
        <f>IF(G2165="","",IF(官網匯出!AH2165="","",官網匯出!AH2165))</f>
        <v/>
      </c>
      <c r="AO2165" s="14" t="str">
        <f t="shared" si="377"/>
        <v/>
      </c>
      <c r="AP2165" s="14" t="str">
        <f t="shared" si="378"/>
        <v>1</v>
      </c>
      <c r="AQ2165" s="14" t="str">
        <f t="shared" si="379"/>
        <v>0</v>
      </c>
      <c r="AR2165" s="1" t="str">
        <f t="shared" si="380"/>
        <v/>
      </c>
      <c r="AS2165" s="1" t="str">
        <f t="shared" si="381"/>
        <v/>
      </c>
      <c r="AT2165" s="1" t="str">
        <f t="shared" si="382"/>
        <v/>
      </c>
      <c r="AU2165" s="1" t="str">
        <f t="shared" si="373"/>
        <v/>
      </c>
      <c r="AV2165" s="1" t="e">
        <f>IF(VLOOKUP(G2165,官網匯出!A:AQ,42,FALSE)="","[黃金盾官網]",VLOOKUP(G2165,官網匯出!A:AQ,42,FALSE))</f>
        <v>#N/A</v>
      </c>
      <c r="AW2165" s="1" t="e">
        <f>IF(LEFT(VLOOKUP(G2165,官網匯出!A:AS,43,FALSE),2)="","web",LEFT(VLOOKUP(G2165,官網匯出!A:AS,43,FALSE),2))</f>
        <v>#N/A</v>
      </c>
      <c r="AX2165" s="1" t="str">
        <f t="shared" si="383"/>
        <v>O</v>
      </c>
    </row>
    <row r="2166" spans="1:50">
      <c r="A2166" s="1" t="str">
        <f>IF(G2166="","",VLOOKUP(官網轉換!AW2166,團名!A:B,2,FALSE))</f>
        <v/>
      </c>
      <c r="B2166" s="1" t="str">
        <f>IF(G2166="","",IF(LEFT(VLOOKUP(G2166,官網匯出!A:AQ,43,0),2)="wf",VLOOKUP(VLOOKUP(G2166,官網匯出!A:AQ,43,0),團名!$I$1:$K$12,2,FALSE),"N0071"))</f>
        <v/>
      </c>
      <c r="C2166" s="1" t="str">
        <f>IFERROR(VLOOKUP(官網匯出!D2166,團名!E:G,3,FALSE),"")</f>
        <v/>
      </c>
      <c r="D2166" s="1" t="str">
        <f t="shared" si="374"/>
        <v/>
      </c>
      <c r="E2166" s="1" t="str">
        <f t="shared" si="375"/>
        <v/>
      </c>
      <c r="F2166" s="1" t="str">
        <f>IF(官網匯出!F2166="已付款","","B0012")</f>
        <v>B0012</v>
      </c>
      <c r="G2166" s="1" t="str">
        <f>IF(官網匯出!A2166="","",官網匯出!A2166)</f>
        <v/>
      </c>
      <c r="H2166" s="3" t="str">
        <f>IF(官網匯出!B2166="","",官網匯出!B2166)</f>
        <v/>
      </c>
      <c r="I2166" s="1" t="str">
        <f>IF(官網匯出!C2166="","",官網匯出!C2166)</f>
        <v/>
      </c>
      <c r="J2166" s="1" t="str">
        <f>IF(官網匯出!D2166="","",官網匯出!D2166)</f>
        <v/>
      </c>
      <c r="K2166" s="3" t="str">
        <f>IF(官網匯出!E2166="","",官網匯出!E2166)</f>
        <v/>
      </c>
      <c r="L2166" s="1" t="str">
        <f>IF(官網匯出!F2166="","",官網匯出!F2166)</f>
        <v/>
      </c>
      <c r="M2166" s="1" t="str">
        <f>IF(官網匯出!G2166="","",官網匯出!G2166)</f>
        <v/>
      </c>
      <c r="N2166" s="1" t="str">
        <f>IF(官網匯出!H2166="","",官網匯出!H2166)</f>
        <v/>
      </c>
      <c r="P2166" s="1" t="str">
        <f>IF(官網匯出!J2166="","",RIGHT(官網匯出!J2166,LEN(官網匯出!J2166)-2))</f>
        <v/>
      </c>
      <c r="Q2166" s="1" t="str">
        <f>IF(官網匯出!K2166="","",官網匯出!K2166)</f>
        <v/>
      </c>
      <c r="R2166" s="1" t="str">
        <f>IF(官網匯出!L2166="","",官網匯出!L2166)</f>
        <v/>
      </c>
      <c r="S2166" s="1" t="str">
        <f>IF(官網匯出!M2166="","",官網匯出!M2166)</f>
        <v/>
      </c>
      <c r="T2166" s="1" t="str">
        <f>IF(官網匯出!N2166="","",官網匯出!N2166)</f>
        <v/>
      </c>
      <c r="U2166" s="1" t="str">
        <f>IF(官網匯出!O2166="","",官網匯出!O2166)</f>
        <v/>
      </c>
      <c r="V2166" s="1" t="str">
        <f>IF(官網匯出!P2166="",IF(G2166="","",0),官網匯出!P2166)</f>
        <v/>
      </c>
      <c r="W2166" s="1" t="str">
        <f>IF(官網匯出!Q2166="",IF(G2166="","",0),官網匯出!Q2166)</f>
        <v/>
      </c>
      <c r="X2166" s="1" t="str">
        <f>IF(官網匯出!R2166="","",官網匯出!R2166)</f>
        <v/>
      </c>
      <c r="Y2166" s="1" t="str">
        <f>IF(官網匯出!S2166="","",官網匯出!S2166)</f>
        <v/>
      </c>
      <c r="Z2166" s="1" t="str">
        <f>IF(G2166="","",官網匯出!T2166)</f>
        <v/>
      </c>
      <c r="AA2166" s="1" t="str">
        <f>IF(G2166="","",官網匯出!AK2166)</f>
        <v/>
      </c>
      <c r="AB2166" s="1" t="str">
        <f>IF(G2166="","",IF(官網匯出!V2166="","",官網匯出!V2166))</f>
        <v/>
      </c>
      <c r="AJ2166" s="1" t="str">
        <f>IF(G2166="","",IF(官網匯出!AE2166="","",官網匯出!AE2166))</f>
        <v/>
      </c>
      <c r="AK2166" s="1" t="str">
        <f>IF(G2166="","",IF(官網匯出!AD2166="","",官網匯出!AD2166))</f>
        <v/>
      </c>
      <c r="AL2166" s="1" t="str">
        <f t="shared" si="376"/>
        <v>0</v>
      </c>
      <c r="AM2166" s="1" t="str">
        <f>IF(官網匯出!AG2166="","",官網匯出!AG2166)</f>
        <v/>
      </c>
      <c r="AN2166" s="1" t="str">
        <f>IF(G2166="","",IF(官網匯出!AH2166="","",官網匯出!AH2166))</f>
        <v/>
      </c>
      <c r="AO2166" s="14" t="str">
        <f t="shared" si="377"/>
        <v/>
      </c>
      <c r="AP2166" s="14" t="str">
        <f t="shared" si="378"/>
        <v>1</v>
      </c>
      <c r="AQ2166" s="14" t="str">
        <f t="shared" si="379"/>
        <v>0</v>
      </c>
      <c r="AR2166" s="1" t="str">
        <f t="shared" si="380"/>
        <v/>
      </c>
      <c r="AS2166" s="1" t="str">
        <f t="shared" si="381"/>
        <v/>
      </c>
      <c r="AT2166" s="1" t="str">
        <f t="shared" si="382"/>
        <v/>
      </c>
      <c r="AU2166" s="1" t="str">
        <f t="shared" si="373"/>
        <v/>
      </c>
      <c r="AV2166" s="1" t="e">
        <f>IF(VLOOKUP(G2166,官網匯出!A:AQ,42,FALSE)="","[黃金盾官網]",VLOOKUP(G2166,官網匯出!A:AQ,42,FALSE))</f>
        <v>#N/A</v>
      </c>
      <c r="AW2166" s="1" t="e">
        <f>IF(LEFT(VLOOKUP(G2166,官網匯出!A:AS,43,FALSE),2)="","web",LEFT(VLOOKUP(G2166,官網匯出!A:AS,43,FALSE),2))</f>
        <v>#N/A</v>
      </c>
      <c r="AX2166" s="1" t="str">
        <f t="shared" si="383"/>
        <v>O</v>
      </c>
    </row>
    <row r="2167" spans="1:50">
      <c r="A2167" s="1" t="str">
        <f>IF(G2167="","",VLOOKUP(官網轉換!AW2167,團名!A:B,2,FALSE))</f>
        <v/>
      </c>
      <c r="B2167" s="1" t="str">
        <f>IF(G2167="","",IF(LEFT(VLOOKUP(G2167,官網匯出!A:AQ,43,0),2)="wf",VLOOKUP(VLOOKUP(G2167,官網匯出!A:AQ,43,0),團名!$I$1:$K$12,2,FALSE),"N0071"))</f>
        <v/>
      </c>
      <c r="C2167" s="1" t="str">
        <f>IFERROR(VLOOKUP(官網匯出!D2167,團名!E:G,3,FALSE),"")</f>
        <v/>
      </c>
      <c r="D2167" s="1" t="str">
        <f t="shared" si="374"/>
        <v/>
      </c>
      <c r="E2167" s="1" t="str">
        <f t="shared" si="375"/>
        <v/>
      </c>
      <c r="F2167" s="1" t="str">
        <f>IF(官網匯出!F2167="已付款","","B0012")</f>
        <v>B0012</v>
      </c>
      <c r="G2167" s="1" t="str">
        <f>IF(官網匯出!A2167="","",官網匯出!A2167)</f>
        <v/>
      </c>
      <c r="H2167" s="3" t="str">
        <f>IF(官網匯出!B2167="","",官網匯出!B2167)</f>
        <v/>
      </c>
      <c r="I2167" s="1" t="str">
        <f>IF(官網匯出!C2167="","",官網匯出!C2167)</f>
        <v/>
      </c>
      <c r="J2167" s="1" t="str">
        <f>IF(官網匯出!D2167="","",官網匯出!D2167)</f>
        <v/>
      </c>
      <c r="K2167" s="3" t="str">
        <f>IF(官網匯出!E2167="","",官網匯出!E2167)</f>
        <v/>
      </c>
      <c r="L2167" s="1" t="str">
        <f>IF(官網匯出!F2167="","",官網匯出!F2167)</f>
        <v/>
      </c>
      <c r="M2167" s="1" t="str">
        <f>IF(官網匯出!G2167="","",官網匯出!G2167)</f>
        <v/>
      </c>
      <c r="N2167" s="1" t="str">
        <f>IF(官網匯出!H2167="","",官網匯出!H2167)</f>
        <v/>
      </c>
      <c r="P2167" s="1" t="str">
        <f>IF(官網匯出!J2167="","",RIGHT(官網匯出!J2167,LEN(官網匯出!J2167)-2))</f>
        <v/>
      </c>
      <c r="Q2167" s="1" t="str">
        <f>IF(官網匯出!K2167="","",官網匯出!K2167)</f>
        <v/>
      </c>
      <c r="R2167" s="1" t="str">
        <f>IF(官網匯出!L2167="","",官網匯出!L2167)</f>
        <v/>
      </c>
      <c r="S2167" s="1" t="str">
        <f>IF(官網匯出!M2167="","",官網匯出!M2167)</f>
        <v/>
      </c>
      <c r="T2167" s="1" t="str">
        <f>IF(官網匯出!N2167="","",官網匯出!N2167)</f>
        <v/>
      </c>
      <c r="U2167" s="1" t="str">
        <f>IF(官網匯出!O2167="","",官網匯出!O2167)</f>
        <v/>
      </c>
      <c r="V2167" s="1" t="str">
        <f>IF(官網匯出!P2167="",IF(G2167="","",0),官網匯出!P2167)</f>
        <v/>
      </c>
      <c r="W2167" s="1" t="str">
        <f>IF(官網匯出!Q2167="",IF(G2167="","",0),官網匯出!Q2167)</f>
        <v/>
      </c>
      <c r="X2167" s="1" t="str">
        <f>IF(官網匯出!R2167="","",官網匯出!R2167)</f>
        <v/>
      </c>
      <c r="Y2167" s="1" t="str">
        <f>IF(官網匯出!S2167="","",官網匯出!S2167)</f>
        <v/>
      </c>
      <c r="Z2167" s="1" t="str">
        <f>IF(G2167="","",官網匯出!T2167)</f>
        <v/>
      </c>
      <c r="AA2167" s="1" t="str">
        <f>IF(G2167="","",官網匯出!AK2167)</f>
        <v/>
      </c>
      <c r="AB2167" s="1" t="str">
        <f>IF(G2167="","",IF(官網匯出!V2167="","",官網匯出!V2167))</f>
        <v/>
      </c>
      <c r="AJ2167" s="1" t="str">
        <f>IF(G2167="","",IF(官網匯出!AE2167="","",官網匯出!AE2167))</f>
        <v/>
      </c>
      <c r="AK2167" s="1" t="str">
        <f>IF(G2167="","",IF(官網匯出!AD2167="","",官網匯出!AD2167))</f>
        <v/>
      </c>
      <c r="AL2167" s="1" t="str">
        <f t="shared" si="376"/>
        <v>0</v>
      </c>
      <c r="AM2167" s="1" t="str">
        <f>IF(官網匯出!AG2167="","",官網匯出!AG2167)</f>
        <v/>
      </c>
      <c r="AN2167" s="1" t="str">
        <f>IF(G2167="","",IF(官網匯出!AH2167="","",官網匯出!AH2167))</f>
        <v/>
      </c>
      <c r="AO2167" s="14" t="str">
        <f t="shared" si="377"/>
        <v/>
      </c>
      <c r="AP2167" s="14" t="str">
        <f t="shared" si="378"/>
        <v>1</v>
      </c>
      <c r="AQ2167" s="14" t="str">
        <f t="shared" si="379"/>
        <v>0</v>
      </c>
      <c r="AR2167" s="1" t="str">
        <f t="shared" si="380"/>
        <v/>
      </c>
      <c r="AS2167" s="1" t="str">
        <f t="shared" si="381"/>
        <v/>
      </c>
      <c r="AT2167" s="1" t="str">
        <f t="shared" si="382"/>
        <v/>
      </c>
      <c r="AU2167" s="1" t="str">
        <f t="shared" si="373"/>
        <v/>
      </c>
      <c r="AV2167" s="1" t="e">
        <f>IF(VLOOKUP(G2167,官網匯出!A:AQ,42,FALSE)="","[黃金盾官網]",VLOOKUP(G2167,官網匯出!A:AQ,42,FALSE))</f>
        <v>#N/A</v>
      </c>
      <c r="AW2167" s="1" t="e">
        <f>IF(LEFT(VLOOKUP(G2167,官網匯出!A:AS,43,FALSE),2)="","web",LEFT(VLOOKUP(G2167,官網匯出!A:AS,43,FALSE),2))</f>
        <v>#N/A</v>
      </c>
      <c r="AX2167" s="1" t="str">
        <f t="shared" si="383"/>
        <v>O</v>
      </c>
    </row>
    <row r="2168" spans="1:50">
      <c r="A2168" s="1" t="str">
        <f>IF(G2168="","",VLOOKUP(官網轉換!AW2168,團名!A:B,2,FALSE))</f>
        <v/>
      </c>
      <c r="B2168" s="1" t="str">
        <f>IF(G2168="","",IF(LEFT(VLOOKUP(G2168,官網匯出!A:AQ,43,0),2)="wf",VLOOKUP(VLOOKUP(G2168,官網匯出!A:AQ,43,0),團名!$I$1:$K$12,2,FALSE),"N0071"))</f>
        <v/>
      </c>
      <c r="C2168" s="1" t="str">
        <f>IFERROR(VLOOKUP(官網匯出!D2168,團名!E:G,3,FALSE),"")</f>
        <v/>
      </c>
      <c r="D2168" s="1" t="str">
        <f t="shared" si="374"/>
        <v/>
      </c>
      <c r="E2168" s="1" t="str">
        <f t="shared" si="375"/>
        <v/>
      </c>
      <c r="F2168" s="1" t="str">
        <f>IF(官網匯出!F2168="已付款","","B0012")</f>
        <v>B0012</v>
      </c>
      <c r="G2168" s="1" t="str">
        <f>IF(官網匯出!A2168="","",官網匯出!A2168)</f>
        <v/>
      </c>
      <c r="H2168" s="3" t="str">
        <f>IF(官網匯出!B2168="","",官網匯出!B2168)</f>
        <v/>
      </c>
      <c r="I2168" s="1" t="str">
        <f>IF(官網匯出!C2168="","",官網匯出!C2168)</f>
        <v/>
      </c>
      <c r="J2168" s="1" t="str">
        <f>IF(官網匯出!D2168="","",官網匯出!D2168)</f>
        <v/>
      </c>
      <c r="K2168" s="3" t="str">
        <f>IF(官網匯出!E2168="","",官網匯出!E2168)</f>
        <v/>
      </c>
      <c r="L2168" s="1" t="str">
        <f>IF(官網匯出!F2168="","",官網匯出!F2168)</f>
        <v/>
      </c>
      <c r="M2168" s="1" t="str">
        <f>IF(官網匯出!G2168="","",官網匯出!G2168)</f>
        <v/>
      </c>
      <c r="N2168" s="1" t="str">
        <f>IF(官網匯出!H2168="","",官網匯出!H2168)</f>
        <v/>
      </c>
      <c r="P2168" s="1" t="str">
        <f>IF(官網匯出!J2168="","",RIGHT(官網匯出!J2168,LEN(官網匯出!J2168)-2))</f>
        <v/>
      </c>
      <c r="Q2168" s="1" t="str">
        <f>IF(官網匯出!K2168="","",官網匯出!K2168)</f>
        <v/>
      </c>
      <c r="R2168" s="1" t="str">
        <f>IF(官網匯出!L2168="","",官網匯出!L2168)</f>
        <v/>
      </c>
      <c r="S2168" s="1" t="str">
        <f>IF(官網匯出!M2168="","",官網匯出!M2168)</f>
        <v/>
      </c>
      <c r="T2168" s="1" t="str">
        <f>IF(官網匯出!N2168="","",官網匯出!N2168)</f>
        <v/>
      </c>
      <c r="U2168" s="1" t="str">
        <f>IF(官網匯出!O2168="","",官網匯出!O2168)</f>
        <v/>
      </c>
      <c r="V2168" s="1" t="str">
        <f>IF(官網匯出!P2168="",IF(G2168="","",0),官網匯出!P2168)</f>
        <v/>
      </c>
      <c r="W2168" s="1" t="str">
        <f>IF(官網匯出!Q2168="",IF(G2168="","",0),官網匯出!Q2168)</f>
        <v/>
      </c>
      <c r="X2168" s="1" t="str">
        <f>IF(官網匯出!R2168="","",官網匯出!R2168)</f>
        <v/>
      </c>
      <c r="Y2168" s="1" t="str">
        <f>IF(官網匯出!S2168="","",官網匯出!S2168)</f>
        <v/>
      </c>
      <c r="Z2168" s="1" t="str">
        <f>IF(G2168="","",官網匯出!T2168)</f>
        <v/>
      </c>
      <c r="AA2168" s="1" t="str">
        <f>IF(G2168="","",官網匯出!AK2168)</f>
        <v/>
      </c>
      <c r="AB2168" s="1" t="str">
        <f>IF(G2168="","",IF(官網匯出!V2168="","",官網匯出!V2168))</f>
        <v/>
      </c>
      <c r="AJ2168" s="1" t="str">
        <f>IF(G2168="","",IF(官網匯出!AE2168="","",官網匯出!AE2168))</f>
        <v/>
      </c>
      <c r="AK2168" s="1" t="str">
        <f>IF(G2168="","",IF(官網匯出!AD2168="","",官網匯出!AD2168))</f>
        <v/>
      </c>
      <c r="AL2168" s="1" t="str">
        <f t="shared" si="376"/>
        <v>0</v>
      </c>
      <c r="AM2168" s="1" t="str">
        <f>IF(官網匯出!AG2168="","",官網匯出!AG2168)</f>
        <v/>
      </c>
      <c r="AN2168" s="1" t="str">
        <f>IF(G2168="","",IF(官網匯出!AH2168="","",官網匯出!AH2168))</f>
        <v/>
      </c>
      <c r="AO2168" s="14" t="str">
        <f t="shared" si="377"/>
        <v/>
      </c>
      <c r="AP2168" s="14" t="str">
        <f t="shared" si="378"/>
        <v>1</v>
      </c>
      <c r="AQ2168" s="14" t="str">
        <f t="shared" si="379"/>
        <v>0</v>
      </c>
      <c r="AR2168" s="1" t="str">
        <f t="shared" si="380"/>
        <v/>
      </c>
      <c r="AS2168" s="1" t="str">
        <f t="shared" si="381"/>
        <v/>
      </c>
      <c r="AT2168" s="1" t="str">
        <f t="shared" si="382"/>
        <v/>
      </c>
      <c r="AU2168" s="1" t="str">
        <f t="shared" si="373"/>
        <v/>
      </c>
      <c r="AV2168" s="1" t="e">
        <f>IF(VLOOKUP(G2168,官網匯出!A:AQ,42,FALSE)="","[黃金盾官網]",VLOOKUP(G2168,官網匯出!A:AQ,42,FALSE))</f>
        <v>#N/A</v>
      </c>
      <c r="AW2168" s="1" t="e">
        <f>IF(LEFT(VLOOKUP(G2168,官網匯出!A:AS,43,FALSE),2)="","web",LEFT(VLOOKUP(G2168,官網匯出!A:AS,43,FALSE),2))</f>
        <v>#N/A</v>
      </c>
      <c r="AX2168" s="1" t="str">
        <f t="shared" si="383"/>
        <v>O</v>
      </c>
    </row>
    <row r="2169" spans="1:50">
      <c r="A2169" s="1" t="str">
        <f>IF(G2169="","",VLOOKUP(官網轉換!AW2169,團名!A:B,2,FALSE))</f>
        <v/>
      </c>
      <c r="B2169" s="1" t="str">
        <f>IF(G2169="","",IF(LEFT(VLOOKUP(G2169,官網匯出!A:AQ,43,0),2)="wf",VLOOKUP(VLOOKUP(G2169,官網匯出!A:AQ,43,0),團名!$I$1:$K$12,2,FALSE),"N0071"))</f>
        <v/>
      </c>
      <c r="C2169" s="1" t="str">
        <f>IFERROR(VLOOKUP(官網匯出!D2169,團名!E:G,3,FALSE),"")</f>
        <v/>
      </c>
      <c r="D2169" s="1" t="str">
        <f t="shared" si="374"/>
        <v/>
      </c>
      <c r="E2169" s="1" t="str">
        <f t="shared" si="375"/>
        <v/>
      </c>
      <c r="F2169" s="1" t="str">
        <f>IF(官網匯出!F2169="已付款","","B0012")</f>
        <v>B0012</v>
      </c>
      <c r="G2169" s="1" t="str">
        <f>IF(官網匯出!A2169="","",官網匯出!A2169)</f>
        <v/>
      </c>
      <c r="H2169" s="3" t="str">
        <f>IF(官網匯出!B2169="","",官網匯出!B2169)</f>
        <v/>
      </c>
      <c r="I2169" s="1" t="str">
        <f>IF(官網匯出!C2169="","",官網匯出!C2169)</f>
        <v/>
      </c>
      <c r="J2169" s="1" t="str">
        <f>IF(官網匯出!D2169="","",官網匯出!D2169)</f>
        <v/>
      </c>
      <c r="K2169" s="3" t="str">
        <f>IF(官網匯出!E2169="","",官網匯出!E2169)</f>
        <v/>
      </c>
      <c r="L2169" s="1" t="str">
        <f>IF(官網匯出!F2169="","",官網匯出!F2169)</f>
        <v/>
      </c>
      <c r="M2169" s="1" t="str">
        <f>IF(官網匯出!G2169="","",官網匯出!G2169)</f>
        <v/>
      </c>
      <c r="N2169" s="1" t="str">
        <f>IF(官網匯出!H2169="","",官網匯出!H2169)</f>
        <v/>
      </c>
      <c r="P2169" s="1" t="str">
        <f>IF(官網匯出!J2169="","",RIGHT(官網匯出!J2169,LEN(官網匯出!J2169)-2))</f>
        <v/>
      </c>
      <c r="Q2169" s="1" t="str">
        <f>IF(官網匯出!K2169="","",官網匯出!K2169)</f>
        <v/>
      </c>
      <c r="R2169" s="1" t="str">
        <f>IF(官網匯出!L2169="","",官網匯出!L2169)</f>
        <v/>
      </c>
      <c r="S2169" s="1" t="str">
        <f>IF(官網匯出!M2169="","",官網匯出!M2169)</f>
        <v/>
      </c>
      <c r="T2169" s="1" t="str">
        <f>IF(官網匯出!N2169="","",官網匯出!N2169)</f>
        <v/>
      </c>
      <c r="U2169" s="1" t="str">
        <f>IF(官網匯出!O2169="","",官網匯出!O2169)</f>
        <v/>
      </c>
      <c r="V2169" s="1" t="str">
        <f>IF(官網匯出!P2169="",IF(G2169="","",0),官網匯出!P2169)</f>
        <v/>
      </c>
      <c r="W2169" s="1" t="str">
        <f>IF(官網匯出!Q2169="",IF(G2169="","",0),官網匯出!Q2169)</f>
        <v/>
      </c>
      <c r="X2169" s="1" t="str">
        <f>IF(官網匯出!R2169="","",官網匯出!R2169)</f>
        <v/>
      </c>
      <c r="Y2169" s="1" t="str">
        <f>IF(官網匯出!S2169="","",官網匯出!S2169)</f>
        <v/>
      </c>
      <c r="Z2169" s="1" t="str">
        <f>IF(G2169="","",官網匯出!T2169)</f>
        <v/>
      </c>
      <c r="AA2169" s="1" t="str">
        <f>IF(G2169="","",官網匯出!AK2169)</f>
        <v/>
      </c>
      <c r="AB2169" s="1" t="str">
        <f>IF(G2169="","",IF(官網匯出!V2169="","",官網匯出!V2169))</f>
        <v/>
      </c>
      <c r="AJ2169" s="1" t="str">
        <f>IF(G2169="","",IF(官網匯出!AE2169="","",官網匯出!AE2169))</f>
        <v/>
      </c>
      <c r="AK2169" s="1" t="str">
        <f>IF(G2169="","",IF(官網匯出!AD2169="","",官網匯出!AD2169))</f>
        <v/>
      </c>
      <c r="AL2169" s="1" t="str">
        <f t="shared" si="376"/>
        <v>0</v>
      </c>
      <c r="AM2169" s="1" t="str">
        <f>IF(官網匯出!AG2169="","",官網匯出!AG2169)</f>
        <v/>
      </c>
      <c r="AN2169" s="1" t="str">
        <f>IF(G2169="","",IF(官網匯出!AH2169="","",官網匯出!AH2169))</f>
        <v/>
      </c>
      <c r="AO2169" s="14" t="str">
        <f t="shared" si="377"/>
        <v/>
      </c>
      <c r="AP2169" s="14" t="str">
        <f t="shared" si="378"/>
        <v>1</v>
      </c>
      <c r="AQ2169" s="14" t="str">
        <f t="shared" si="379"/>
        <v>0</v>
      </c>
      <c r="AR2169" s="1" t="str">
        <f t="shared" si="380"/>
        <v/>
      </c>
      <c r="AS2169" s="1" t="str">
        <f t="shared" si="381"/>
        <v/>
      </c>
      <c r="AT2169" s="1" t="str">
        <f t="shared" si="382"/>
        <v/>
      </c>
      <c r="AU2169" s="1" t="str">
        <f t="shared" si="373"/>
        <v/>
      </c>
      <c r="AV2169" s="1" t="e">
        <f>IF(VLOOKUP(G2169,官網匯出!A:AQ,42,FALSE)="","[黃金盾官網]",VLOOKUP(G2169,官網匯出!A:AQ,42,FALSE))</f>
        <v>#N/A</v>
      </c>
      <c r="AW2169" s="1" t="e">
        <f>IF(LEFT(VLOOKUP(G2169,官網匯出!A:AS,43,FALSE),2)="","web",LEFT(VLOOKUP(G2169,官網匯出!A:AS,43,FALSE),2))</f>
        <v>#N/A</v>
      </c>
      <c r="AX2169" s="1" t="str">
        <f t="shared" si="383"/>
        <v>O</v>
      </c>
    </row>
    <row r="2170" spans="1:50">
      <c r="A2170" s="1" t="str">
        <f>IF(G2170="","",VLOOKUP(官網轉換!AW2170,團名!A:B,2,FALSE))</f>
        <v/>
      </c>
      <c r="B2170" s="1" t="str">
        <f>IF(G2170="","",IF(LEFT(VLOOKUP(G2170,官網匯出!A:AQ,43,0),2)="wf",VLOOKUP(VLOOKUP(G2170,官網匯出!A:AQ,43,0),團名!$I$1:$K$12,2,FALSE),"N0071"))</f>
        <v/>
      </c>
      <c r="C2170" s="1" t="str">
        <f>IFERROR(VLOOKUP(官網匯出!D2170,團名!E:G,3,FALSE),"")</f>
        <v/>
      </c>
      <c r="D2170" s="1" t="str">
        <f t="shared" si="374"/>
        <v/>
      </c>
      <c r="E2170" s="1" t="str">
        <f t="shared" si="375"/>
        <v/>
      </c>
      <c r="F2170" s="1" t="str">
        <f>IF(官網匯出!F2170="已付款","","B0012")</f>
        <v>B0012</v>
      </c>
      <c r="G2170" s="1" t="str">
        <f>IF(官網匯出!A2170="","",官網匯出!A2170)</f>
        <v/>
      </c>
      <c r="H2170" s="3" t="str">
        <f>IF(官網匯出!B2170="","",官網匯出!B2170)</f>
        <v/>
      </c>
      <c r="I2170" s="1" t="str">
        <f>IF(官網匯出!C2170="","",官網匯出!C2170)</f>
        <v/>
      </c>
      <c r="J2170" s="1" t="str">
        <f>IF(官網匯出!D2170="","",官網匯出!D2170)</f>
        <v/>
      </c>
      <c r="K2170" s="3" t="str">
        <f>IF(官網匯出!E2170="","",官網匯出!E2170)</f>
        <v/>
      </c>
      <c r="L2170" s="1" t="str">
        <f>IF(官網匯出!F2170="","",官網匯出!F2170)</f>
        <v/>
      </c>
      <c r="M2170" s="1" t="str">
        <f>IF(官網匯出!G2170="","",官網匯出!G2170)</f>
        <v/>
      </c>
      <c r="N2170" s="1" t="str">
        <f>IF(官網匯出!H2170="","",官網匯出!H2170)</f>
        <v/>
      </c>
      <c r="P2170" s="1" t="str">
        <f>IF(官網匯出!J2170="","",RIGHT(官網匯出!J2170,LEN(官網匯出!J2170)-2))</f>
        <v/>
      </c>
      <c r="Q2170" s="1" t="str">
        <f>IF(官網匯出!K2170="","",官網匯出!K2170)</f>
        <v/>
      </c>
      <c r="R2170" s="1" t="str">
        <f>IF(官網匯出!L2170="","",官網匯出!L2170)</f>
        <v/>
      </c>
      <c r="S2170" s="1" t="str">
        <f>IF(官網匯出!M2170="","",官網匯出!M2170)</f>
        <v/>
      </c>
      <c r="T2170" s="1" t="str">
        <f>IF(官網匯出!N2170="","",官網匯出!N2170)</f>
        <v/>
      </c>
      <c r="U2170" s="1" t="str">
        <f>IF(官網匯出!O2170="","",官網匯出!O2170)</f>
        <v/>
      </c>
      <c r="V2170" s="1" t="str">
        <f>IF(官網匯出!P2170="",IF(G2170="","",0),官網匯出!P2170)</f>
        <v/>
      </c>
      <c r="W2170" s="1" t="str">
        <f>IF(官網匯出!Q2170="",IF(G2170="","",0),官網匯出!Q2170)</f>
        <v/>
      </c>
      <c r="X2170" s="1" t="str">
        <f>IF(官網匯出!R2170="","",官網匯出!R2170)</f>
        <v/>
      </c>
      <c r="Y2170" s="1" t="str">
        <f>IF(官網匯出!S2170="","",官網匯出!S2170)</f>
        <v/>
      </c>
      <c r="Z2170" s="1" t="str">
        <f>IF(G2170="","",官網匯出!T2170)</f>
        <v/>
      </c>
      <c r="AA2170" s="1" t="str">
        <f>IF(G2170="","",官網匯出!AK2170)</f>
        <v/>
      </c>
      <c r="AB2170" s="1" t="str">
        <f>IF(G2170="","",IF(官網匯出!V2170="","",官網匯出!V2170))</f>
        <v/>
      </c>
      <c r="AJ2170" s="1" t="str">
        <f>IF(G2170="","",IF(官網匯出!AE2170="","",官網匯出!AE2170))</f>
        <v/>
      </c>
      <c r="AK2170" s="1" t="str">
        <f>IF(G2170="","",IF(官網匯出!AD2170="","",官網匯出!AD2170))</f>
        <v/>
      </c>
      <c r="AL2170" s="1" t="str">
        <f t="shared" si="376"/>
        <v>0</v>
      </c>
      <c r="AM2170" s="1" t="str">
        <f>IF(官網匯出!AG2170="","",官網匯出!AG2170)</f>
        <v/>
      </c>
      <c r="AN2170" s="1" t="str">
        <f>IF(G2170="","",IF(官網匯出!AH2170="","",官網匯出!AH2170))</f>
        <v/>
      </c>
      <c r="AO2170" s="14" t="str">
        <f t="shared" si="377"/>
        <v/>
      </c>
      <c r="AP2170" s="14" t="str">
        <f t="shared" si="378"/>
        <v>1</v>
      </c>
      <c r="AQ2170" s="14" t="str">
        <f t="shared" si="379"/>
        <v>0</v>
      </c>
      <c r="AR2170" s="1" t="str">
        <f t="shared" si="380"/>
        <v/>
      </c>
      <c r="AS2170" s="1" t="str">
        <f t="shared" si="381"/>
        <v/>
      </c>
      <c r="AT2170" s="1" t="str">
        <f t="shared" si="382"/>
        <v/>
      </c>
      <c r="AU2170" s="1" t="str">
        <f t="shared" si="373"/>
        <v/>
      </c>
      <c r="AV2170" s="1" t="e">
        <f>IF(VLOOKUP(G2170,官網匯出!A:AQ,42,FALSE)="","[黃金盾官網]",VLOOKUP(G2170,官網匯出!A:AQ,42,FALSE))</f>
        <v>#N/A</v>
      </c>
      <c r="AW2170" s="1" t="e">
        <f>IF(LEFT(VLOOKUP(G2170,官網匯出!A:AS,43,FALSE),2)="","web",LEFT(VLOOKUP(G2170,官網匯出!A:AS,43,FALSE),2))</f>
        <v>#N/A</v>
      </c>
      <c r="AX2170" s="1" t="str">
        <f t="shared" si="383"/>
        <v>O</v>
      </c>
    </row>
    <row r="2171" spans="1:50">
      <c r="A2171" s="1" t="str">
        <f>IF(G2171="","",VLOOKUP(官網轉換!AW2171,團名!A:B,2,FALSE))</f>
        <v/>
      </c>
      <c r="B2171" s="1" t="str">
        <f>IF(G2171="","",IF(LEFT(VLOOKUP(G2171,官網匯出!A:AQ,43,0),2)="wf",VLOOKUP(VLOOKUP(G2171,官網匯出!A:AQ,43,0),團名!$I$1:$K$12,2,FALSE),"N0071"))</f>
        <v/>
      </c>
      <c r="C2171" s="1" t="str">
        <f>IFERROR(VLOOKUP(官網匯出!D2171,團名!E:G,3,FALSE),"")</f>
        <v/>
      </c>
      <c r="D2171" s="1" t="str">
        <f t="shared" si="374"/>
        <v/>
      </c>
      <c r="E2171" s="1" t="str">
        <f t="shared" si="375"/>
        <v/>
      </c>
      <c r="F2171" s="1" t="str">
        <f>IF(官網匯出!F2171="已付款","","B0012")</f>
        <v>B0012</v>
      </c>
      <c r="G2171" s="1" t="str">
        <f>IF(官網匯出!A2171="","",官網匯出!A2171)</f>
        <v/>
      </c>
      <c r="H2171" s="3" t="str">
        <f>IF(官網匯出!B2171="","",官網匯出!B2171)</f>
        <v/>
      </c>
      <c r="I2171" s="1" t="str">
        <f>IF(官網匯出!C2171="","",官網匯出!C2171)</f>
        <v/>
      </c>
      <c r="J2171" s="1" t="str">
        <f>IF(官網匯出!D2171="","",官網匯出!D2171)</f>
        <v/>
      </c>
      <c r="K2171" s="3" t="str">
        <f>IF(官網匯出!E2171="","",官網匯出!E2171)</f>
        <v/>
      </c>
      <c r="L2171" s="1" t="str">
        <f>IF(官網匯出!F2171="","",官網匯出!F2171)</f>
        <v/>
      </c>
      <c r="M2171" s="1" t="str">
        <f>IF(官網匯出!G2171="","",官網匯出!G2171)</f>
        <v/>
      </c>
      <c r="N2171" s="1" t="str">
        <f>IF(官網匯出!H2171="","",官網匯出!H2171)</f>
        <v/>
      </c>
      <c r="P2171" s="1" t="str">
        <f>IF(官網匯出!J2171="","",RIGHT(官網匯出!J2171,LEN(官網匯出!J2171)-2))</f>
        <v/>
      </c>
      <c r="Q2171" s="1" t="str">
        <f>IF(官網匯出!K2171="","",官網匯出!K2171)</f>
        <v/>
      </c>
      <c r="R2171" s="1" t="str">
        <f>IF(官網匯出!L2171="","",官網匯出!L2171)</f>
        <v/>
      </c>
      <c r="S2171" s="1" t="str">
        <f>IF(官網匯出!M2171="","",官網匯出!M2171)</f>
        <v/>
      </c>
      <c r="T2171" s="1" t="str">
        <f>IF(官網匯出!N2171="","",官網匯出!N2171)</f>
        <v/>
      </c>
      <c r="U2171" s="1" t="str">
        <f>IF(官網匯出!O2171="","",官網匯出!O2171)</f>
        <v/>
      </c>
      <c r="V2171" s="1" t="str">
        <f>IF(官網匯出!P2171="",IF(G2171="","",0),官網匯出!P2171)</f>
        <v/>
      </c>
      <c r="W2171" s="1" t="str">
        <f>IF(官網匯出!Q2171="",IF(G2171="","",0),官網匯出!Q2171)</f>
        <v/>
      </c>
      <c r="X2171" s="1" t="str">
        <f>IF(官網匯出!R2171="","",官網匯出!R2171)</f>
        <v/>
      </c>
      <c r="Y2171" s="1" t="str">
        <f>IF(官網匯出!S2171="","",官網匯出!S2171)</f>
        <v/>
      </c>
      <c r="Z2171" s="1" t="str">
        <f>IF(G2171="","",官網匯出!T2171)</f>
        <v/>
      </c>
      <c r="AA2171" s="1" t="str">
        <f>IF(G2171="","",官網匯出!AK2171)</f>
        <v/>
      </c>
      <c r="AB2171" s="1" t="str">
        <f>IF(G2171="","",IF(官網匯出!V2171="","",官網匯出!V2171))</f>
        <v/>
      </c>
      <c r="AJ2171" s="1" t="str">
        <f>IF(G2171="","",IF(官網匯出!AE2171="","",官網匯出!AE2171))</f>
        <v/>
      </c>
      <c r="AK2171" s="1" t="str">
        <f>IF(G2171="","",IF(官網匯出!AD2171="","",官網匯出!AD2171))</f>
        <v/>
      </c>
      <c r="AL2171" s="1" t="str">
        <f t="shared" si="376"/>
        <v>0</v>
      </c>
      <c r="AM2171" s="1" t="str">
        <f>IF(官網匯出!AG2171="","",官網匯出!AG2171)</f>
        <v/>
      </c>
      <c r="AN2171" s="1" t="str">
        <f>IF(G2171="","",IF(官網匯出!AH2171="","",官網匯出!AH2171))</f>
        <v/>
      </c>
      <c r="AO2171" s="14" t="str">
        <f t="shared" si="377"/>
        <v/>
      </c>
      <c r="AP2171" s="14" t="str">
        <f t="shared" si="378"/>
        <v>1</v>
      </c>
      <c r="AQ2171" s="14" t="str">
        <f t="shared" si="379"/>
        <v>0</v>
      </c>
      <c r="AR2171" s="1" t="str">
        <f t="shared" si="380"/>
        <v/>
      </c>
      <c r="AS2171" s="1" t="str">
        <f t="shared" si="381"/>
        <v/>
      </c>
      <c r="AT2171" s="1" t="str">
        <f t="shared" si="382"/>
        <v/>
      </c>
      <c r="AU2171" s="1" t="str">
        <f t="shared" si="373"/>
        <v/>
      </c>
      <c r="AV2171" s="1" t="e">
        <f>IF(VLOOKUP(G2171,官網匯出!A:AQ,42,FALSE)="","[黃金盾官網]",VLOOKUP(G2171,官網匯出!A:AQ,42,FALSE))</f>
        <v>#N/A</v>
      </c>
      <c r="AW2171" s="1" t="e">
        <f>IF(LEFT(VLOOKUP(G2171,官網匯出!A:AS,43,FALSE),2)="","web",LEFT(VLOOKUP(G2171,官網匯出!A:AS,43,FALSE),2))</f>
        <v>#N/A</v>
      </c>
      <c r="AX2171" s="1" t="str">
        <f t="shared" si="383"/>
        <v>O</v>
      </c>
    </row>
    <row r="2172" spans="1:50">
      <c r="A2172" s="1" t="str">
        <f>IF(G2172="","",VLOOKUP(官網轉換!AW2172,團名!A:B,2,FALSE))</f>
        <v/>
      </c>
      <c r="B2172" s="1" t="str">
        <f>IF(G2172="","",IF(LEFT(VLOOKUP(G2172,官網匯出!A:AQ,43,0),2)="wf",VLOOKUP(VLOOKUP(G2172,官網匯出!A:AQ,43,0),團名!$I$1:$K$12,2,FALSE),"N0071"))</f>
        <v/>
      </c>
      <c r="C2172" s="1" t="str">
        <f>IFERROR(VLOOKUP(官網匯出!D2172,團名!E:G,3,FALSE),"")</f>
        <v/>
      </c>
      <c r="D2172" s="1" t="str">
        <f t="shared" si="374"/>
        <v/>
      </c>
      <c r="E2172" s="1" t="str">
        <f t="shared" si="375"/>
        <v/>
      </c>
      <c r="F2172" s="1" t="str">
        <f>IF(官網匯出!F2172="已付款","","B0012")</f>
        <v>B0012</v>
      </c>
      <c r="G2172" s="1" t="str">
        <f>IF(官網匯出!A2172="","",官網匯出!A2172)</f>
        <v/>
      </c>
      <c r="H2172" s="3" t="str">
        <f>IF(官網匯出!B2172="","",官網匯出!B2172)</f>
        <v/>
      </c>
      <c r="I2172" s="1" t="str">
        <f>IF(官網匯出!C2172="","",官網匯出!C2172)</f>
        <v/>
      </c>
      <c r="J2172" s="1" t="str">
        <f>IF(官網匯出!D2172="","",官網匯出!D2172)</f>
        <v/>
      </c>
      <c r="K2172" s="3" t="str">
        <f>IF(官網匯出!E2172="","",官網匯出!E2172)</f>
        <v/>
      </c>
      <c r="L2172" s="1" t="str">
        <f>IF(官網匯出!F2172="","",官網匯出!F2172)</f>
        <v/>
      </c>
      <c r="M2172" s="1" t="str">
        <f>IF(官網匯出!G2172="","",官網匯出!G2172)</f>
        <v/>
      </c>
      <c r="N2172" s="1" t="str">
        <f>IF(官網匯出!H2172="","",官網匯出!H2172)</f>
        <v/>
      </c>
      <c r="P2172" s="1" t="str">
        <f>IF(官網匯出!J2172="","",RIGHT(官網匯出!J2172,LEN(官網匯出!J2172)-2))</f>
        <v/>
      </c>
      <c r="Q2172" s="1" t="str">
        <f>IF(官網匯出!K2172="","",官網匯出!K2172)</f>
        <v/>
      </c>
      <c r="R2172" s="1" t="str">
        <f>IF(官網匯出!L2172="","",官網匯出!L2172)</f>
        <v/>
      </c>
      <c r="S2172" s="1" t="str">
        <f>IF(官網匯出!M2172="","",官網匯出!M2172)</f>
        <v/>
      </c>
      <c r="T2172" s="1" t="str">
        <f>IF(官網匯出!N2172="","",官網匯出!N2172)</f>
        <v/>
      </c>
      <c r="U2172" s="1" t="str">
        <f>IF(官網匯出!O2172="","",官網匯出!O2172)</f>
        <v/>
      </c>
      <c r="V2172" s="1" t="str">
        <f>IF(官網匯出!P2172="",IF(G2172="","",0),官網匯出!P2172)</f>
        <v/>
      </c>
      <c r="W2172" s="1" t="str">
        <f>IF(官網匯出!Q2172="",IF(G2172="","",0),官網匯出!Q2172)</f>
        <v/>
      </c>
      <c r="X2172" s="1" t="str">
        <f>IF(官網匯出!R2172="","",官網匯出!R2172)</f>
        <v/>
      </c>
      <c r="Y2172" s="1" t="str">
        <f>IF(官網匯出!S2172="","",官網匯出!S2172)</f>
        <v/>
      </c>
      <c r="Z2172" s="1" t="str">
        <f>IF(G2172="","",官網匯出!T2172)</f>
        <v/>
      </c>
      <c r="AA2172" s="1" t="str">
        <f>IF(G2172="","",官網匯出!AK2172)</f>
        <v/>
      </c>
      <c r="AB2172" s="1" t="str">
        <f>IF(G2172="","",IF(官網匯出!V2172="","",官網匯出!V2172))</f>
        <v/>
      </c>
      <c r="AJ2172" s="1" t="str">
        <f>IF(G2172="","",IF(官網匯出!AE2172="","",官網匯出!AE2172))</f>
        <v/>
      </c>
      <c r="AK2172" s="1" t="str">
        <f>IF(G2172="","",IF(官網匯出!AD2172="","",官網匯出!AD2172))</f>
        <v/>
      </c>
      <c r="AL2172" s="1" t="str">
        <f t="shared" si="376"/>
        <v>0</v>
      </c>
      <c r="AM2172" s="1" t="str">
        <f>IF(官網匯出!AG2172="","",官網匯出!AG2172)</f>
        <v/>
      </c>
      <c r="AN2172" s="1" t="str">
        <f>IF(G2172="","",IF(官網匯出!AH2172="","",官網匯出!AH2172))</f>
        <v/>
      </c>
      <c r="AO2172" s="14" t="str">
        <f t="shared" si="377"/>
        <v/>
      </c>
      <c r="AP2172" s="14" t="str">
        <f t="shared" si="378"/>
        <v>1</v>
      </c>
      <c r="AQ2172" s="14" t="str">
        <f t="shared" si="379"/>
        <v>0</v>
      </c>
      <c r="AR2172" s="1" t="str">
        <f t="shared" si="380"/>
        <v/>
      </c>
      <c r="AS2172" s="1" t="str">
        <f t="shared" si="381"/>
        <v/>
      </c>
      <c r="AT2172" s="1" t="str">
        <f t="shared" si="382"/>
        <v/>
      </c>
      <c r="AU2172" s="1" t="str">
        <f t="shared" si="373"/>
        <v/>
      </c>
      <c r="AV2172" s="1" t="e">
        <f>IF(VLOOKUP(G2172,官網匯出!A:AQ,42,FALSE)="","[黃金盾官網]",VLOOKUP(G2172,官網匯出!A:AQ,42,FALSE))</f>
        <v>#N/A</v>
      </c>
      <c r="AW2172" s="1" t="e">
        <f>IF(LEFT(VLOOKUP(G2172,官網匯出!A:AS,43,FALSE),2)="","web",LEFT(VLOOKUP(G2172,官網匯出!A:AS,43,FALSE),2))</f>
        <v>#N/A</v>
      </c>
      <c r="AX2172" s="1" t="str">
        <f t="shared" si="383"/>
        <v>O</v>
      </c>
    </row>
    <row r="2173" spans="1:50">
      <c r="A2173" s="1" t="str">
        <f>IF(G2173="","",VLOOKUP(官網轉換!AW2173,團名!A:B,2,FALSE))</f>
        <v/>
      </c>
      <c r="B2173" s="1" t="str">
        <f>IF(G2173="","",IF(LEFT(VLOOKUP(G2173,官網匯出!A:AQ,43,0),2)="wf",VLOOKUP(VLOOKUP(G2173,官網匯出!A:AQ,43,0),團名!$I$1:$K$12,2,FALSE),"N0071"))</f>
        <v/>
      </c>
      <c r="C2173" s="1" t="str">
        <f>IFERROR(VLOOKUP(官網匯出!D2173,團名!E:G,3,FALSE),"")</f>
        <v/>
      </c>
      <c r="D2173" s="1" t="str">
        <f t="shared" si="374"/>
        <v/>
      </c>
      <c r="E2173" s="1" t="str">
        <f t="shared" si="375"/>
        <v/>
      </c>
      <c r="F2173" s="1" t="str">
        <f>IF(官網匯出!F2173="已付款","","B0012")</f>
        <v>B0012</v>
      </c>
      <c r="G2173" s="1" t="str">
        <f>IF(官網匯出!A2173="","",官網匯出!A2173)</f>
        <v/>
      </c>
      <c r="H2173" s="3" t="str">
        <f>IF(官網匯出!B2173="","",官網匯出!B2173)</f>
        <v/>
      </c>
      <c r="I2173" s="1" t="str">
        <f>IF(官網匯出!C2173="","",官網匯出!C2173)</f>
        <v/>
      </c>
      <c r="J2173" s="1" t="str">
        <f>IF(官網匯出!D2173="","",官網匯出!D2173)</f>
        <v/>
      </c>
      <c r="K2173" s="3" t="str">
        <f>IF(官網匯出!E2173="","",官網匯出!E2173)</f>
        <v/>
      </c>
      <c r="L2173" s="1" t="str">
        <f>IF(官網匯出!F2173="","",官網匯出!F2173)</f>
        <v/>
      </c>
      <c r="M2173" s="1" t="str">
        <f>IF(官網匯出!G2173="","",官網匯出!G2173)</f>
        <v/>
      </c>
      <c r="N2173" s="1" t="str">
        <f>IF(官網匯出!H2173="","",官網匯出!H2173)</f>
        <v/>
      </c>
      <c r="P2173" s="1" t="str">
        <f>IF(官網匯出!J2173="","",RIGHT(官網匯出!J2173,LEN(官網匯出!J2173)-2))</f>
        <v/>
      </c>
      <c r="Q2173" s="1" t="str">
        <f>IF(官網匯出!K2173="","",官網匯出!K2173)</f>
        <v/>
      </c>
      <c r="R2173" s="1" t="str">
        <f>IF(官網匯出!L2173="","",官網匯出!L2173)</f>
        <v/>
      </c>
      <c r="S2173" s="1" t="str">
        <f>IF(官網匯出!M2173="","",官網匯出!M2173)</f>
        <v/>
      </c>
      <c r="T2173" s="1" t="str">
        <f>IF(官網匯出!N2173="","",官網匯出!N2173)</f>
        <v/>
      </c>
      <c r="U2173" s="1" t="str">
        <f>IF(官網匯出!O2173="","",官網匯出!O2173)</f>
        <v/>
      </c>
      <c r="V2173" s="1" t="str">
        <f>IF(官網匯出!P2173="",IF(G2173="","",0),官網匯出!P2173)</f>
        <v/>
      </c>
      <c r="W2173" s="1" t="str">
        <f>IF(官網匯出!Q2173="",IF(G2173="","",0),官網匯出!Q2173)</f>
        <v/>
      </c>
      <c r="X2173" s="1" t="str">
        <f>IF(官網匯出!R2173="","",官網匯出!R2173)</f>
        <v/>
      </c>
      <c r="Y2173" s="1" t="str">
        <f>IF(官網匯出!S2173="","",官網匯出!S2173)</f>
        <v/>
      </c>
      <c r="Z2173" s="1" t="str">
        <f>IF(G2173="","",官網匯出!T2173)</f>
        <v/>
      </c>
      <c r="AA2173" s="1" t="str">
        <f>IF(G2173="","",官網匯出!AK2173)</f>
        <v/>
      </c>
      <c r="AB2173" s="1" t="str">
        <f>IF(G2173="","",IF(官網匯出!V2173="","",官網匯出!V2173))</f>
        <v/>
      </c>
      <c r="AJ2173" s="1" t="str">
        <f>IF(G2173="","",IF(官網匯出!AE2173="","",官網匯出!AE2173))</f>
        <v/>
      </c>
      <c r="AK2173" s="1" t="str">
        <f>IF(G2173="","",IF(官網匯出!AD2173="","",官網匯出!AD2173))</f>
        <v/>
      </c>
      <c r="AL2173" s="1" t="str">
        <f t="shared" si="376"/>
        <v>0</v>
      </c>
      <c r="AM2173" s="1" t="str">
        <f>IF(官網匯出!AG2173="","",官網匯出!AG2173)</f>
        <v/>
      </c>
      <c r="AN2173" s="1" t="str">
        <f>IF(G2173="","",IF(官網匯出!AH2173="","",官網匯出!AH2173))</f>
        <v/>
      </c>
      <c r="AO2173" s="14" t="str">
        <f t="shared" si="377"/>
        <v/>
      </c>
      <c r="AP2173" s="14" t="str">
        <f t="shared" si="378"/>
        <v>1</v>
      </c>
      <c r="AQ2173" s="14" t="str">
        <f t="shared" si="379"/>
        <v>0</v>
      </c>
      <c r="AR2173" s="1" t="str">
        <f t="shared" si="380"/>
        <v/>
      </c>
      <c r="AS2173" s="1" t="str">
        <f t="shared" si="381"/>
        <v/>
      </c>
      <c r="AT2173" s="1" t="str">
        <f t="shared" si="382"/>
        <v/>
      </c>
      <c r="AU2173" s="1" t="str">
        <f t="shared" si="373"/>
        <v/>
      </c>
      <c r="AV2173" s="1" t="e">
        <f>IF(VLOOKUP(G2173,官網匯出!A:AQ,42,FALSE)="","[黃金盾官網]",VLOOKUP(G2173,官網匯出!A:AQ,42,FALSE))</f>
        <v>#N/A</v>
      </c>
      <c r="AW2173" s="1" t="e">
        <f>IF(LEFT(VLOOKUP(G2173,官網匯出!A:AS,43,FALSE),2)="","web",LEFT(VLOOKUP(G2173,官網匯出!A:AS,43,FALSE),2))</f>
        <v>#N/A</v>
      </c>
      <c r="AX2173" s="1" t="str">
        <f t="shared" si="383"/>
        <v>O</v>
      </c>
    </row>
    <row r="2174" spans="1:50">
      <c r="A2174" s="1" t="str">
        <f>IF(G2174="","",VLOOKUP(官網轉換!AW2174,團名!A:B,2,FALSE))</f>
        <v/>
      </c>
      <c r="B2174" s="1" t="str">
        <f>IF(G2174="","",IF(LEFT(VLOOKUP(G2174,官網匯出!A:AQ,43,0),2)="wf",VLOOKUP(VLOOKUP(G2174,官網匯出!A:AQ,43,0),團名!$I$1:$K$12,2,FALSE),"N0071"))</f>
        <v/>
      </c>
      <c r="C2174" s="1" t="str">
        <f>IFERROR(VLOOKUP(官網匯出!D2174,團名!E:G,3,FALSE),"")</f>
        <v/>
      </c>
      <c r="D2174" s="1" t="str">
        <f t="shared" si="374"/>
        <v/>
      </c>
      <c r="E2174" s="1" t="str">
        <f t="shared" si="375"/>
        <v/>
      </c>
      <c r="F2174" s="1" t="str">
        <f>IF(官網匯出!F2174="已付款","","B0012")</f>
        <v>B0012</v>
      </c>
      <c r="G2174" s="1" t="str">
        <f>IF(官網匯出!A2174="","",官網匯出!A2174)</f>
        <v/>
      </c>
      <c r="H2174" s="3" t="str">
        <f>IF(官網匯出!B2174="","",官網匯出!B2174)</f>
        <v/>
      </c>
      <c r="I2174" s="1" t="str">
        <f>IF(官網匯出!C2174="","",官網匯出!C2174)</f>
        <v/>
      </c>
      <c r="J2174" s="1" t="str">
        <f>IF(官網匯出!D2174="","",官網匯出!D2174)</f>
        <v/>
      </c>
      <c r="K2174" s="3" t="str">
        <f>IF(官網匯出!E2174="","",官網匯出!E2174)</f>
        <v/>
      </c>
      <c r="L2174" s="1" t="str">
        <f>IF(官網匯出!F2174="","",官網匯出!F2174)</f>
        <v/>
      </c>
      <c r="M2174" s="1" t="str">
        <f>IF(官網匯出!G2174="","",官網匯出!G2174)</f>
        <v/>
      </c>
      <c r="N2174" s="1" t="str">
        <f>IF(官網匯出!H2174="","",官網匯出!H2174)</f>
        <v/>
      </c>
      <c r="P2174" s="1" t="str">
        <f>IF(官網匯出!J2174="","",RIGHT(官網匯出!J2174,LEN(官網匯出!J2174)-2))</f>
        <v/>
      </c>
      <c r="Q2174" s="1" t="str">
        <f>IF(官網匯出!K2174="","",官網匯出!K2174)</f>
        <v/>
      </c>
      <c r="R2174" s="1" t="str">
        <f>IF(官網匯出!L2174="","",官網匯出!L2174)</f>
        <v/>
      </c>
      <c r="S2174" s="1" t="str">
        <f>IF(官網匯出!M2174="","",官網匯出!M2174)</f>
        <v/>
      </c>
      <c r="T2174" s="1" t="str">
        <f>IF(官網匯出!N2174="","",官網匯出!N2174)</f>
        <v/>
      </c>
      <c r="U2174" s="1" t="str">
        <f>IF(官網匯出!O2174="","",官網匯出!O2174)</f>
        <v/>
      </c>
      <c r="V2174" s="1" t="str">
        <f>IF(官網匯出!P2174="",IF(G2174="","",0),官網匯出!P2174)</f>
        <v/>
      </c>
      <c r="W2174" s="1" t="str">
        <f>IF(官網匯出!Q2174="",IF(G2174="","",0),官網匯出!Q2174)</f>
        <v/>
      </c>
      <c r="X2174" s="1" t="str">
        <f>IF(官網匯出!R2174="","",官網匯出!R2174)</f>
        <v/>
      </c>
      <c r="Y2174" s="1" t="str">
        <f>IF(官網匯出!S2174="","",官網匯出!S2174)</f>
        <v/>
      </c>
      <c r="Z2174" s="1" t="str">
        <f>IF(G2174="","",官網匯出!T2174)</f>
        <v/>
      </c>
      <c r="AA2174" s="1" t="str">
        <f>IF(G2174="","",官網匯出!AK2174)</f>
        <v/>
      </c>
      <c r="AB2174" s="1" t="str">
        <f>IF(G2174="","",IF(官網匯出!V2174="","",官網匯出!V2174))</f>
        <v/>
      </c>
      <c r="AJ2174" s="1" t="str">
        <f>IF(G2174="","",IF(官網匯出!AE2174="","",官網匯出!AE2174))</f>
        <v/>
      </c>
      <c r="AK2174" s="1" t="str">
        <f>IF(G2174="","",IF(官網匯出!AD2174="","",官網匯出!AD2174))</f>
        <v/>
      </c>
      <c r="AL2174" s="1" t="str">
        <f t="shared" si="376"/>
        <v>0</v>
      </c>
      <c r="AM2174" s="1" t="str">
        <f>IF(官網匯出!AG2174="","",官網匯出!AG2174)</f>
        <v/>
      </c>
      <c r="AN2174" s="1" t="str">
        <f>IF(G2174="","",IF(官網匯出!AH2174="","",官網匯出!AH2174))</f>
        <v/>
      </c>
      <c r="AO2174" s="14" t="str">
        <f t="shared" si="377"/>
        <v/>
      </c>
      <c r="AP2174" s="14" t="str">
        <f t="shared" si="378"/>
        <v>1</v>
      </c>
      <c r="AQ2174" s="14" t="str">
        <f t="shared" si="379"/>
        <v>0</v>
      </c>
      <c r="AR2174" s="1" t="str">
        <f t="shared" si="380"/>
        <v/>
      </c>
      <c r="AS2174" s="1" t="str">
        <f t="shared" si="381"/>
        <v/>
      </c>
      <c r="AT2174" s="1" t="str">
        <f t="shared" si="382"/>
        <v/>
      </c>
      <c r="AU2174" s="1" t="str">
        <f t="shared" si="373"/>
        <v/>
      </c>
      <c r="AV2174" s="1" t="e">
        <f>IF(VLOOKUP(G2174,官網匯出!A:AQ,42,FALSE)="","[黃金盾官網]",VLOOKUP(G2174,官網匯出!A:AQ,42,FALSE))</f>
        <v>#N/A</v>
      </c>
      <c r="AW2174" s="1" t="e">
        <f>IF(LEFT(VLOOKUP(G2174,官網匯出!A:AS,43,FALSE),2)="","web",LEFT(VLOOKUP(G2174,官網匯出!A:AS,43,FALSE),2))</f>
        <v>#N/A</v>
      </c>
      <c r="AX2174" s="1" t="str">
        <f t="shared" si="383"/>
        <v>O</v>
      </c>
    </row>
    <row r="2175" spans="1:50">
      <c r="A2175" s="1" t="str">
        <f>IF(G2175="","",VLOOKUP(官網轉換!AW2175,團名!A:B,2,FALSE))</f>
        <v/>
      </c>
      <c r="B2175" s="1" t="str">
        <f>IF(G2175="","",IF(LEFT(VLOOKUP(G2175,官網匯出!A:AQ,43,0),2)="wf",VLOOKUP(VLOOKUP(G2175,官網匯出!A:AQ,43,0),團名!$I$1:$K$12,2,FALSE),"N0071"))</f>
        <v/>
      </c>
      <c r="C2175" s="1" t="str">
        <f>IFERROR(VLOOKUP(官網匯出!D2175,團名!E:G,3,FALSE),"")</f>
        <v/>
      </c>
      <c r="D2175" s="1" t="str">
        <f t="shared" si="374"/>
        <v/>
      </c>
      <c r="E2175" s="1" t="str">
        <f t="shared" si="375"/>
        <v/>
      </c>
      <c r="F2175" s="1" t="str">
        <f>IF(官網匯出!F2175="已付款","","B0012")</f>
        <v>B0012</v>
      </c>
      <c r="G2175" s="1" t="str">
        <f>IF(官網匯出!A2175="","",官網匯出!A2175)</f>
        <v/>
      </c>
      <c r="H2175" s="3" t="str">
        <f>IF(官網匯出!B2175="","",官網匯出!B2175)</f>
        <v/>
      </c>
      <c r="I2175" s="1" t="str">
        <f>IF(官網匯出!C2175="","",官網匯出!C2175)</f>
        <v/>
      </c>
      <c r="J2175" s="1" t="str">
        <f>IF(官網匯出!D2175="","",官網匯出!D2175)</f>
        <v/>
      </c>
      <c r="K2175" s="3" t="str">
        <f>IF(官網匯出!E2175="","",官網匯出!E2175)</f>
        <v/>
      </c>
      <c r="L2175" s="1" t="str">
        <f>IF(官網匯出!F2175="","",官網匯出!F2175)</f>
        <v/>
      </c>
      <c r="M2175" s="1" t="str">
        <f>IF(官網匯出!G2175="","",官網匯出!G2175)</f>
        <v/>
      </c>
      <c r="N2175" s="1" t="str">
        <f>IF(官網匯出!H2175="","",官網匯出!H2175)</f>
        <v/>
      </c>
      <c r="P2175" s="1" t="str">
        <f>IF(官網匯出!J2175="","",RIGHT(官網匯出!J2175,LEN(官網匯出!J2175)-2))</f>
        <v/>
      </c>
      <c r="Q2175" s="1" t="str">
        <f>IF(官網匯出!K2175="","",官網匯出!K2175)</f>
        <v/>
      </c>
      <c r="R2175" s="1" t="str">
        <f>IF(官網匯出!L2175="","",官網匯出!L2175)</f>
        <v/>
      </c>
      <c r="S2175" s="1" t="str">
        <f>IF(官網匯出!M2175="","",官網匯出!M2175)</f>
        <v/>
      </c>
      <c r="T2175" s="1" t="str">
        <f>IF(官網匯出!N2175="","",官網匯出!N2175)</f>
        <v/>
      </c>
      <c r="U2175" s="1" t="str">
        <f>IF(官網匯出!O2175="","",官網匯出!O2175)</f>
        <v/>
      </c>
      <c r="V2175" s="1" t="str">
        <f>IF(官網匯出!P2175="",IF(G2175="","",0),官網匯出!P2175)</f>
        <v/>
      </c>
      <c r="W2175" s="1" t="str">
        <f>IF(官網匯出!Q2175="",IF(G2175="","",0),官網匯出!Q2175)</f>
        <v/>
      </c>
      <c r="X2175" s="1" t="str">
        <f>IF(官網匯出!R2175="","",官網匯出!R2175)</f>
        <v/>
      </c>
      <c r="Y2175" s="1" t="str">
        <f>IF(官網匯出!S2175="","",官網匯出!S2175)</f>
        <v/>
      </c>
      <c r="Z2175" s="1" t="str">
        <f>IF(G2175="","",官網匯出!T2175)</f>
        <v/>
      </c>
      <c r="AA2175" s="1" t="str">
        <f>IF(G2175="","",官網匯出!AK2175)</f>
        <v/>
      </c>
      <c r="AB2175" s="1" t="str">
        <f>IF(G2175="","",IF(官網匯出!V2175="","",官網匯出!V2175))</f>
        <v/>
      </c>
      <c r="AJ2175" s="1" t="str">
        <f>IF(G2175="","",IF(官網匯出!AE2175="","",官網匯出!AE2175))</f>
        <v/>
      </c>
      <c r="AK2175" s="1" t="str">
        <f>IF(G2175="","",IF(官網匯出!AD2175="","",官網匯出!AD2175))</f>
        <v/>
      </c>
      <c r="AL2175" s="1" t="str">
        <f t="shared" si="376"/>
        <v>0</v>
      </c>
      <c r="AM2175" s="1" t="str">
        <f>IF(官網匯出!AG2175="","",官網匯出!AG2175)</f>
        <v/>
      </c>
      <c r="AN2175" s="1" t="str">
        <f>IF(G2175="","",IF(官網匯出!AH2175="","",官網匯出!AH2175))</f>
        <v/>
      </c>
      <c r="AO2175" s="14" t="str">
        <f t="shared" si="377"/>
        <v/>
      </c>
      <c r="AP2175" s="14" t="str">
        <f t="shared" si="378"/>
        <v>1</v>
      </c>
      <c r="AQ2175" s="14" t="str">
        <f t="shared" si="379"/>
        <v>0</v>
      </c>
      <c r="AR2175" s="1" t="str">
        <f t="shared" si="380"/>
        <v/>
      </c>
      <c r="AS2175" s="1" t="str">
        <f t="shared" si="381"/>
        <v/>
      </c>
      <c r="AT2175" s="1" t="str">
        <f t="shared" si="382"/>
        <v/>
      </c>
      <c r="AU2175" s="1" t="str">
        <f t="shared" si="373"/>
        <v/>
      </c>
      <c r="AV2175" s="1" t="e">
        <f>IF(VLOOKUP(G2175,官網匯出!A:AQ,42,FALSE)="","[黃金盾官網]",VLOOKUP(G2175,官網匯出!A:AQ,42,FALSE))</f>
        <v>#N/A</v>
      </c>
      <c r="AW2175" s="1" t="e">
        <f>IF(LEFT(VLOOKUP(G2175,官網匯出!A:AS,43,FALSE),2)="","web",LEFT(VLOOKUP(G2175,官網匯出!A:AS,43,FALSE),2))</f>
        <v>#N/A</v>
      </c>
      <c r="AX2175" s="1" t="str">
        <f t="shared" si="383"/>
        <v>O</v>
      </c>
    </row>
    <row r="2176" spans="1:50">
      <c r="A2176" s="1" t="str">
        <f>IF(G2176="","",VLOOKUP(官網轉換!AW2176,團名!A:B,2,FALSE))</f>
        <v/>
      </c>
      <c r="B2176" s="1" t="str">
        <f>IF(G2176="","",IF(LEFT(VLOOKUP(G2176,官網匯出!A:AQ,43,0),2)="wf",VLOOKUP(VLOOKUP(G2176,官網匯出!A:AQ,43,0),團名!$I$1:$K$12,2,FALSE),"N0071"))</f>
        <v/>
      </c>
      <c r="C2176" s="1" t="str">
        <f>IFERROR(VLOOKUP(官網匯出!D2176,團名!E:G,3,FALSE),"")</f>
        <v/>
      </c>
      <c r="D2176" s="1" t="str">
        <f t="shared" si="374"/>
        <v/>
      </c>
      <c r="E2176" s="1" t="str">
        <f t="shared" si="375"/>
        <v/>
      </c>
      <c r="F2176" s="1" t="str">
        <f>IF(官網匯出!F2176="已付款","","B0012")</f>
        <v>B0012</v>
      </c>
      <c r="G2176" s="1" t="str">
        <f>IF(官網匯出!A2176="","",官網匯出!A2176)</f>
        <v/>
      </c>
      <c r="H2176" s="3" t="str">
        <f>IF(官網匯出!B2176="","",官網匯出!B2176)</f>
        <v/>
      </c>
      <c r="I2176" s="1" t="str">
        <f>IF(官網匯出!C2176="","",官網匯出!C2176)</f>
        <v/>
      </c>
      <c r="J2176" s="1" t="str">
        <f>IF(官網匯出!D2176="","",官網匯出!D2176)</f>
        <v/>
      </c>
      <c r="K2176" s="3" t="str">
        <f>IF(官網匯出!E2176="","",官網匯出!E2176)</f>
        <v/>
      </c>
      <c r="L2176" s="1" t="str">
        <f>IF(官網匯出!F2176="","",官網匯出!F2176)</f>
        <v/>
      </c>
      <c r="M2176" s="1" t="str">
        <f>IF(官網匯出!G2176="","",官網匯出!G2176)</f>
        <v/>
      </c>
      <c r="N2176" s="1" t="str">
        <f>IF(官網匯出!H2176="","",官網匯出!H2176)</f>
        <v/>
      </c>
      <c r="P2176" s="1" t="str">
        <f>IF(官網匯出!J2176="","",RIGHT(官網匯出!J2176,LEN(官網匯出!J2176)-2))</f>
        <v/>
      </c>
      <c r="Q2176" s="1" t="str">
        <f>IF(官網匯出!K2176="","",官網匯出!K2176)</f>
        <v/>
      </c>
      <c r="R2176" s="1" t="str">
        <f>IF(官網匯出!L2176="","",官網匯出!L2176)</f>
        <v/>
      </c>
      <c r="S2176" s="1" t="str">
        <f>IF(官網匯出!M2176="","",官網匯出!M2176)</f>
        <v/>
      </c>
      <c r="T2176" s="1" t="str">
        <f>IF(官網匯出!N2176="","",官網匯出!N2176)</f>
        <v/>
      </c>
      <c r="U2176" s="1" t="str">
        <f>IF(官網匯出!O2176="","",官網匯出!O2176)</f>
        <v/>
      </c>
      <c r="V2176" s="1" t="str">
        <f>IF(官網匯出!P2176="",IF(G2176="","",0),官網匯出!P2176)</f>
        <v/>
      </c>
      <c r="W2176" s="1" t="str">
        <f>IF(官網匯出!Q2176="",IF(G2176="","",0),官網匯出!Q2176)</f>
        <v/>
      </c>
      <c r="X2176" s="1" t="str">
        <f>IF(官網匯出!R2176="","",官網匯出!R2176)</f>
        <v/>
      </c>
      <c r="Y2176" s="1" t="str">
        <f>IF(官網匯出!S2176="","",官網匯出!S2176)</f>
        <v/>
      </c>
      <c r="Z2176" s="1" t="str">
        <f>IF(G2176="","",官網匯出!T2176)</f>
        <v/>
      </c>
      <c r="AA2176" s="1" t="str">
        <f>IF(G2176="","",官網匯出!AK2176)</f>
        <v/>
      </c>
      <c r="AB2176" s="1" t="str">
        <f>IF(G2176="","",IF(官網匯出!V2176="","",官網匯出!V2176))</f>
        <v/>
      </c>
      <c r="AJ2176" s="1" t="str">
        <f>IF(G2176="","",IF(官網匯出!AE2176="","",官網匯出!AE2176))</f>
        <v/>
      </c>
      <c r="AK2176" s="1" t="str">
        <f>IF(G2176="","",IF(官網匯出!AD2176="","",官網匯出!AD2176))</f>
        <v/>
      </c>
      <c r="AL2176" s="1" t="str">
        <f t="shared" si="376"/>
        <v>0</v>
      </c>
      <c r="AM2176" s="1" t="str">
        <f>IF(官網匯出!AG2176="","",官網匯出!AG2176)</f>
        <v/>
      </c>
      <c r="AN2176" s="1" t="str">
        <f>IF(G2176="","",IF(官網匯出!AH2176="","",官網匯出!AH2176))</f>
        <v/>
      </c>
      <c r="AO2176" s="14" t="str">
        <f t="shared" si="377"/>
        <v/>
      </c>
      <c r="AP2176" s="14" t="str">
        <f t="shared" si="378"/>
        <v>1</v>
      </c>
      <c r="AQ2176" s="14" t="str">
        <f t="shared" si="379"/>
        <v>0</v>
      </c>
      <c r="AR2176" s="1" t="str">
        <f t="shared" si="380"/>
        <v/>
      </c>
      <c r="AS2176" s="1" t="str">
        <f t="shared" si="381"/>
        <v/>
      </c>
      <c r="AT2176" s="1" t="str">
        <f t="shared" si="382"/>
        <v/>
      </c>
      <c r="AU2176" s="1" t="str">
        <f t="shared" si="373"/>
        <v/>
      </c>
      <c r="AV2176" s="1" t="e">
        <f>IF(VLOOKUP(G2176,官網匯出!A:AQ,42,FALSE)="","[黃金盾官網]",VLOOKUP(G2176,官網匯出!A:AQ,42,FALSE))</f>
        <v>#N/A</v>
      </c>
      <c r="AW2176" s="1" t="e">
        <f>IF(LEFT(VLOOKUP(G2176,官網匯出!A:AS,43,FALSE),2)="","web",LEFT(VLOOKUP(G2176,官網匯出!A:AS,43,FALSE),2))</f>
        <v>#N/A</v>
      </c>
      <c r="AX2176" s="1" t="str">
        <f t="shared" si="383"/>
        <v>O</v>
      </c>
    </row>
    <row r="2177" spans="1:50">
      <c r="A2177" s="1" t="str">
        <f>IF(G2177="","",VLOOKUP(官網轉換!AW2177,團名!A:B,2,FALSE))</f>
        <v/>
      </c>
      <c r="B2177" s="1" t="str">
        <f>IF(G2177="","",IF(LEFT(VLOOKUP(G2177,官網匯出!A:AQ,43,0),2)="wf",VLOOKUP(VLOOKUP(G2177,官網匯出!A:AQ,43,0),團名!$I$1:$K$12,2,FALSE),"N0071"))</f>
        <v/>
      </c>
      <c r="C2177" s="1" t="str">
        <f>IFERROR(VLOOKUP(官網匯出!D2177,團名!E:G,3,FALSE),"")</f>
        <v/>
      </c>
      <c r="D2177" s="1" t="str">
        <f t="shared" si="374"/>
        <v/>
      </c>
      <c r="E2177" s="1" t="str">
        <f t="shared" si="375"/>
        <v/>
      </c>
      <c r="F2177" s="1" t="str">
        <f>IF(官網匯出!F2177="已付款","","B0012")</f>
        <v>B0012</v>
      </c>
      <c r="G2177" s="1" t="str">
        <f>IF(官網匯出!A2177="","",官網匯出!A2177)</f>
        <v/>
      </c>
      <c r="H2177" s="3" t="str">
        <f>IF(官網匯出!B2177="","",官網匯出!B2177)</f>
        <v/>
      </c>
      <c r="I2177" s="1" t="str">
        <f>IF(官網匯出!C2177="","",官網匯出!C2177)</f>
        <v/>
      </c>
      <c r="J2177" s="1" t="str">
        <f>IF(官網匯出!D2177="","",官網匯出!D2177)</f>
        <v/>
      </c>
      <c r="K2177" s="3" t="str">
        <f>IF(官網匯出!E2177="","",官網匯出!E2177)</f>
        <v/>
      </c>
      <c r="L2177" s="1" t="str">
        <f>IF(官網匯出!F2177="","",官網匯出!F2177)</f>
        <v/>
      </c>
      <c r="M2177" s="1" t="str">
        <f>IF(官網匯出!G2177="","",官網匯出!G2177)</f>
        <v/>
      </c>
      <c r="N2177" s="1" t="str">
        <f>IF(官網匯出!H2177="","",官網匯出!H2177)</f>
        <v/>
      </c>
      <c r="P2177" s="1" t="str">
        <f>IF(官網匯出!J2177="","",RIGHT(官網匯出!J2177,LEN(官網匯出!J2177)-2))</f>
        <v/>
      </c>
      <c r="Q2177" s="1" t="str">
        <f>IF(官網匯出!K2177="","",官網匯出!K2177)</f>
        <v/>
      </c>
      <c r="R2177" s="1" t="str">
        <f>IF(官網匯出!L2177="","",官網匯出!L2177)</f>
        <v/>
      </c>
      <c r="S2177" s="1" t="str">
        <f>IF(官網匯出!M2177="","",官網匯出!M2177)</f>
        <v/>
      </c>
      <c r="T2177" s="1" t="str">
        <f>IF(官網匯出!N2177="","",官網匯出!N2177)</f>
        <v/>
      </c>
      <c r="U2177" s="1" t="str">
        <f>IF(官網匯出!O2177="","",官網匯出!O2177)</f>
        <v/>
      </c>
      <c r="V2177" s="1" t="str">
        <f>IF(官網匯出!P2177="",IF(G2177="","",0),官網匯出!P2177)</f>
        <v/>
      </c>
      <c r="W2177" s="1" t="str">
        <f>IF(官網匯出!Q2177="",IF(G2177="","",0),官網匯出!Q2177)</f>
        <v/>
      </c>
      <c r="X2177" s="1" t="str">
        <f>IF(官網匯出!R2177="","",官網匯出!R2177)</f>
        <v/>
      </c>
      <c r="Y2177" s="1" t="str">
        <f>IF(官網匯出!S2177="","",官網匯出!S2177)</f>
        <v/>
      </c>
      <c r="Z2177" s="1" t="str">
        <f>IF(G2177="","",官網匯出!T2177)</f>
        <v/>
      </c>
      <c r="AA2177" s="1" t="str">
        <f>IF(G2177="","",官網匯出!AK2177)</f>
        <v/>
      </c>
      <c r="AB2177" s="1" t="str">
        <f>IF(G2177="","",IF(官網匯出!V2177="","",官網匯出!V2177))</f>
        <v/>
      </c>
      <c r="AJ2177" s="1" t="str">
        <f>IF(G2177="","",IF(官網匯出!AE2177="","",官網匯出!AE2177))</f>
        <v/>
      </c>
      <c r="AK2177" s="1" t="str">
        <f>IF(G2177="","",IF(官網匯出!AD2177="","",官網匯出!AD2177))</f>
        <v/>
      </c>
      <c r="AL2177" s="1" t="str">
        <f t="shared" si="376"/>
        <v>0</v>
      </c>
      <c r="AM2177" s="1" t="str">
        <f>IF(官網匯出!AG2177="","",官網匯出!AG2177)</f>
        <v/>
      </c>
      <c r="AN2177" s="1" t="str">
        <f>IF(G2177="","",IF(官網匯出!AH2177="","",官網匯出!AH2177))</f>
        <v/>
      </c>
      <c r="AO2177" s="14" t="str">
        <f t="shared" si="377"/>
        <v/>
      </c>
      <c r="AP2177" s="14" t="str">
        <f t="shared" si="378"/>
        <v>1</v>
      </c>
      <c r="AQ2177" s="14" t="str">
        <f t="shared" si="379"/>
        <v>0</v>
      </c>
      <c r="AR2177" s="1" t="str">
        <f t="shared" si="380"/>
        <v/>
      </c>
      <c r="AS2177" s="1" t="str">
        <f t="shared" si="381"/>
        <v/>
      </c>
      <c r="AT2177" s="1" t="str">
        <f t="shared" si="382"/>
        <v/>
      </c>
      <c r="AU2177" s="1" t="str">
        <f t="shared" si="373"/>
        <v/>
      </c>
      <c r="AV2177" s="1" t="e">
        <f>IF(VLOOKUP(G2177,官網匯出!A:AQ,42,FALSE)="","[黃金盾官網]",VLOOKUP(G2177,官網匯出!A:AQ,42,FALSE))</f>
        <v>#N/A</v>
      </c>
      <c r="AW2177" s="1" t="e">
        <f>IF(LEFT(VLOOKUP(G2177,官網匯出!A:AS,43,FALSE),2)="","web",LEFT(VLOOKUP(G2177,官網匯出!A:AS,43,FALSE),2))</f>
        <v>#N/A</v>
      </c>
      <c r="AX2177" s="1" t="str">
        <f t="shared" si="383"/>
        <v>O</v>
      </c>
    </row>
    <row r="2178" spans="1:50">
      <c r="A2178" s="1" t="str">
        <f>IF(G2178="","",VLOOKUP(官網轉換!AW2178,團名!A:B,2,FALSE))</f>
        <v/>
      </c>
      <c r="B2178" s="1" t="str">
        <f>IF(G2178="","",IF(LEFT(VLOOKUP(G2178,官網匯出!A:AQ,43,0),2)="wf",VLOOKUP(VLOOKUP(G2178,官網匯出!A:AQ,43,0),團名!$I$1:$K$12,2,FALSE),"N0071"))</f>
        <v/>
      </c>
      <c r="C2178" s="1" t="str">
        <f>IFERROR(VLOOKUP(官網匯出!D2178,團名!E:G,3,FALSE),"")</f>
        <v/>
      </c>
      <c r="D2178" s="1" t="str">
        <f t="shared" si="374"/>
        <v/>
      </c>
      <c r="E2178" s="1" t="str">
        <f t="shared" si="375"/>
        <v/>
      </c>
      <c r="F2178" s="1" t="str">
        <f>IF(官網匯出!F2178="已付款","","B0012")</f>
        <v>B0012</v>
      </c>
      <c r="G2178" s="1" t="str">
        <f>IF(官網匯出!A2178="","",官網匯出!A2178)</f>
        <v/>
      </c>
      <c r="H2178" s="3" t="str">
        <f>IF(官網匯出!B2178="","",官網匯出!B2178)</f>
        <v/>
      </c>
      <c r="I2178" s="1" t="str">
        <f>IF(官網匯出!C2178="","",官網匯出!C2178)</f>
        <v/>
      </c>
      <c r="J2178" s="1" t="str">
        <f>IF(官網匯出!D2178="","",官網匯出!D2178)</f>
        <v/>
      </c>
      <c r="K2178" s="3" t="str">
        <f>IF(官網匯出!E2178="","",官網匯出!E2178)</f>
        <v/>
      </c>
      <c r="L2178" s="1" t="str">
        <f>IF(官網匯出!F2178="","",官網匯出!F2178)</f>
        <v/>
      </c>
      <c r="M2178" s="1" t="str">
        <f>IF(官網匯出!G2178="","",官網匯出!G2178)</f>
        <v/>
      </c>
      <c r="N2178" s="1" t="str">
        <f>IF(官網匯出!H2178="","",官網匯出!H2178)</f>
        <v/>
      </c>
      <c r="P2178" s="1" t="str">
        <f>IF(官網匯出!J2178="","",RIGHT(官網匯出!J2178,LEN(官網匯出!J2178)-2))</f>
        <v/>
      </c>
      <c r="Q2178" s="1" t="str">
        <f>IF(官網匯出!K2178="","",官網匯出!K2178)</f>
        <v/>
      </c>
      <c r="R2178" s="1" t="str">
        <f>IF(官網匯出!L2178="","",官網匯出!L2178)</f>
        <v/>
      </c>
      <c r="S2178" s="1" t="str">
        <f>IF(官網匯出!M2178="","",官網匯出!M2178)</f>
        <v/>
      </c>
      <c r="T2178" s="1" t="str">
        <f>IF(官網匯出!N2178="","",官網匯出!N2178)</f>
        <v/>
      </c>
      <c r="U2178" s="1" t="str">
        <f>IF(官網匯出!O2178="","",官網匯出!O2178)</f>
        <v/>
      </c>
      <c r="V2178" s="1" t="str">
        <f>IF(官網匯出!P2178="",IF(G2178="","",0),官網匯出!P2178)</f>
        <v/>
      </c>
      <c r="W2178" s="1" t="str">
        <f>IF(官網匯出!Q2178="",IF(G2178="","",0),官網匯出!Q2178)</f>
        <v/>
      </c>
      <c r="X2178" s="1" t="str">
        <f>IF(官網匯出!R2178="","",官網匯出!R2178)</f>
        <v/>
      </c>
      <c r="Y2178" s="1" t="str">
        <f>IF(官網匯出!S2178="","",官網匯出!S2178)</f>
        <v/>
      </c>
      <c r="Z2178" s="1" t="str">
        <f>IF(G2178="","",官網匯出!T2178)</f>
        <v/>
      </c>
      <c r="AA2178" s="1" t="str">
        <f>IF(G2178="","",官網匯出!AK2178)</f>
        <v/>
      </c>
      <c r="AB2178" s="1" t="str">
        <f>IF(G2178="","",IF(官網匯出!V2178="","",官網匯出!V2178))</f>
        <v/>
      </c>
      <c r="AJ2178" s="1" t="str">
        <f>IF(G2178="","",IF(官網匯出!AE2178="","",官網匯出!AE2178))</f>
        <v/>
      </c>
      <c r="AK2178" s="1" t="str">
        <f>IF(G2178="","",IF(官網匯出!AD2178="","",官網匯出!AD2178))</f>
        <v/>
      </c>
      <c r="AL2178" s="1" t="str">
        <f t="shared" si="376"/>
        <v>0</v>
      </c>
      <c r="AM2178" s="1" t="str">
        <f>IF(官網匯出!AG2178="","",官網匯出!AG2178)</f>
        <v/>
      </c>
      <c r="AN2178" s="1" t="str">
        <f>IF(G2178="","",IF(官網匯出!AH2178="","",官網匯出!AH2178))</f>
        <v/>
      </c>
      <c r="AO2178" s="14" t="str">
        <f t="shared" si="377"/>
        <v/>
      </c>
      <c r="AP2178" s="14" t="str">
        <f t="shared" si="378"/>
        <v>1</v>
      </c>
      <c r="AQ2178" s="14" t="str">
        <f t="shared" si="379"/>
        <v>0</v>
      </c>
      <c r="AR2178" s="1" t="str">
        <f t="shared" si="380"/>
        <v/>
      </c>
      <c r="AS2178" s="1" t="str">
        <f t="shared" si="381"/>
        <v/>
      </c>
      <c r="AT2178" s="1" t="str">
        <f t="shared" si="382"/>
        <v/>
      </c>
      <c r="AU2178" s="1" t="str">
        <f t="shared" ref="AU2178:AU2241" si="384">IF(G2178="","",AV2178&amp;"      訂單編號："&amp;G2178&amp;"      "&amp;IF(J2178="銀行轉帳(ATM/虛擬代碼繳費)","ATM(藍)",IF(J2178="ATM 虛擬代碼繳費（需持代碼至實體ATM或網路銀行繳費）","ATM"&amp;"　"&amp;AB2178&amp;AJ2178,IF(J2178="虛擬代碼繳費轉帳","ATM(SP)"&amp;"　"&amp;AB2178&amp;AJ2178,IF(J2178="信用卡（shopline payment）","信用卡(SP)",IF(J2178="信用卡","信用卡",IF(J2178="貨到付款","貨到付款　")))&amp;"　"&amp;AB2178&amp;AJ2178)))&amp;IF(L2178="退款中","客戶取消訂單，待退款(ATM)",""))</f>
        <v/>
      </c>
      <c r="AV2178" s="1" t="e">
        <f>IF(VLOOKUP(G2178,官網匯出!A:AQ,42,FALSE)="","[黃金盾官網]",VLOOKUP(G2178,官網匯出!A:AQ,42,FALSE))</f>
        <v>#N/A</v>
      </c>
      <c r="AW2178" s="1" t="e">
        <f>IF(LEFT(VLOOKUP(G2178,官網匯出!A:AS,43,FALSE),2)="","web",LEFT(VLOOKUP(G2178,官網匯出!A:AS,43,FALSE),2))</f>
        <v>#N/A</v>
      </c>
      <c r="AX2178" s="1" t="str">
        <f t="shared" si="383"/>
        <v>O</v>
      </c>
    </row>
    <row r="2179" spans="1:50">
      <c r="A2179" s="1" t="str">
        <f>IF(G2179="","",VLOOKUP(官網轉換!AW2179,團名!A:B,2,FALSE))</f>
        <v/>
      </c>
      <c r="B2179" s="1" t="str">
        <f>IF(G2179="","",IF(LEFT(VLOOKUP(G2179,官網匯出!A:AQ,43,0),2)="wf",VLOOKUP(VLOOKUP(G2179,官網匯出!A:AQ,43,0),團名!$I$1:$K$12,2,FALSE),"N0071"))</f>
        <v/>
      </c>
      <c r="C2179" s="1" t="str">
        <f>IFERROR(VLOOKUP(官網匯出!D2179,團名!E:G,3,FALSE),"")</f>
        <v/>
      </c>
      <c r="D2179" s="1" t="str">
        <f t="shared" ref="D2179:D2242" si="385">IF(G2179="","","NTD")</f>
        <v/>
      </c>
      <c r="E2179" s="1" t="str">
        <f t="shared" ref="E2179:E2242" si="386">IF(G2179="","","含稅")</f>
        <v/>
      </c>
      <c r="F2179" s="1" t="str">
        <f>IF(官網匯出!F2179="已付款","","B0012")</f>
        <v>B0012</v>
      </c>
      <c r="G2179" s="1" t="str">
        <f>IF(官網匯出!A2179="","",官網匯出!A2179)</f>
        <v/>
      </c>
      <c r="H2179" s="3" t="str">
        <f>IF(官網匯出!B2179="","",官網匯出!B2179)</f>
        <v/>
      </c>
      <c r="I2179" s="1" t="str">
        <f>IF(官網匯出!C2179="","",官網匯出!C2179)</f>
        <v/>
      </c>
      <c r="J2179" s="1" t="str">
        <f>IF(官網匯出!D2179="","",官網匯出!D2179)</f>
        <v/>
      </c>
      <c r="K2179" s="3" t="str">
        <f>IF(官網匯出!E2179="","",官網匯出!E2179)</f>
        <v/>
      </c>
      <c r="L2179" s="1" t="str">
        <f>IF(官網匯出!F2179="","",官網匯出!F2179)</f>
        <v/>
      </c>
      <c r="M2179" s="1" t="str">
        <f>IF(官網匯出!G2179="","",官網匯出!G2179)</f>
        <v/>
      </c>
      <c r="N2179" s="1" t="str">
        <f>IF(官網匯出!H2179="","",官網匯出!H2179)</f>
        <v/>
      </c>
      <c r="P2179" s="1" t="str">
        <f>IF(官網匯出!J2179="","",RIGHT(官網匯出!J2179,LEN(官網匯出!J2179)-2))</f>
        <v/>
      </c>
      <c r="Q2179" s="1" t="str">
        <f>IF(官網匯出!K2179="","",官網匯出!K2179)</f>
        <v/>
      </c>
      <c r="R2179" s="1" t="str">
        <f>IF(官網匯出!L2179="","",官網匯出!L2179)</f>
        <v/>
      </c>
      <c r="S2179" s="1" t="str">
        <f>IF(官網匯出!M2179="","",官網匯出!M2179)</f>
        <v/>
      </c>
      <c r="T2179" s="1" t="str">
        <f>IF(官網匯出!N2179="","",官網匯出!N2179)</f>
        <v/>
      </c>
      <c r="U2179" s="1" t="str">
        <f>IF(官網匯出!O2179="","",官網匯出!O2179)</f>
        <v/>
      </c>
      <c r="V2179" s="1" t="str">
        <f>IF(官網匯出!P2179="",IF(G2179="","",0),官網匯出!P2179)</f>
        <v/>
      </c>
      <c r="W2179" s="1" t="str">
        <f>IF(官網匯出!Q2179="",IF(G2179="","",0),官網匯出!Q2179)</f>
        <v/>
      </c>
      <c r="X2179" s="1" t="str">
        <f>IF(官網匯出!R2179="","",官網匯出!R2179)</f>
        <v/>
      </c>
      <c r="Y2179" s="1" t="str">
        <f>IF(官網匯出!S2179="","",官網匯出!S2179)</f>
        <v/>
      </c>
      <c r="Z2179" s="1" t="str">
        <f>IF(G2179="","",官網匯出!T2179)</f>
        <v/>
      </c>
      <c r="AA2179" s="1" t="str">
        <f>IF(G2179="","",官網匯出!AK2179)</f>
        <v/>
      </c>
      <c r="AB2179" s="1" t="str">
        <f>IF(G2179="","",IF(官網匯出!V2179="","",官網匯出!V2179))</f>
        <v/>
      </c>
      <c r="AJ2179" s="1" t="str">
        <f>IF(G2179="","",IF(官網匯出!AE2179="","",官網匯出!AE2179))</f>
        <v/>
      </c>
      <c r="AK2179" s="1" t="str">
        <f>IF(G2179="","",IF(官網匯出!AD2179="","",官網匯出!AD2179))</f>
        <v/>
      </c>
      <c r="AL2179" s="1" t="str">
        <f t="shared" ref="AL2179:AL2242" si="387">IF(AM2179="","0","1")</f>
        <v>0</v>
      </c>
      <c r="AM2179" s="1" t="str">
        <f>IF(官網匯出!AG2179="","",官網匯出!AG2179)</f>
        <v/>
      </c>
      <c r="AN2179" s="1" t="str">
        <f>IF(G2179="","",IF(官網匯出!AH2179="","",官網匯出!AH2179))</f>
        <v/>
      </c>
      <c r="AO2179" s="14" t="str">
        <f t="shared" ref="AO2179:AO2242" si="388">IF(AN2179="","","3J0002")</f>
        <v/>
      </c>
      <c r="AP2179" s="14" t="str">
        <f t="shared" ref="AP2179:AP2242" si="389">IF(AO2179="","1","0")</f>
        <v>1</v>
      </c>
      <c r="AQ2179" s="14" t="str">
        <f t="shared" ref="AQ2179:AQ2242" si="390">IF(AN2179="","0","1")</f>
        <v>0</v>
      </c>
      <c r="AR2179" s="1" t="str">
        <f t="shared" ref="AR2179:AR2242" si="391">IFERROR((T2179*U2179)-V2179-Z2179+W2179-AA2179,"")</f>
        <v/>
      </c>
      <c r="AS2179" s="1" t="str">
        <f t="shared" ref="AS2179:AS2242" si="392">IF(J2179="貨到付款",IF(Y2179="",0,Y2179),IF(G2179="","",0))</f>
        <v/>
      </c>
      <c r="AT2179" s="1" t="str">
        <f t="shared" ref="AT2179:AT2242" si="393">IF(G2179="","",IF(V2179&gt;0,"已扣抵"&amp;V2179&amp;"元"&amp;"購物金 ","")&amp;IF(Z2179&gt;0,"已扣抵"&amp;Z2179&amp;"元"&amp;"優惠折扣 ","")&amp;IF(W2179&gt;0,"含運費"&amp;W2179&amp;"元 ","")&amp;IF(AA2179&gt;0,"含附加費"&amp;AA2179&amp;"元 ",""))</f>
        <v/>
      </c>
      <c r="AU2179" s="1" t="str">
        <f t="shared" si="384"/>
        <v/>
      </c>
      <c r="AV2179" s="1" t="e">
        <f>IF(VLOOKUP(G2179,官網匯出!A:AQ,42,FALSE)="","[黃金盾官網]",VLOOKUP(G2179,官網匯出!A:AQ,42,FALSE))</f>
        <v>#N/A</v>
      </c>
      <c r="AW2179" s="1" t="e">
        <f>IF(LEFT(VLOOKUP(G2179,官網匯出!A:AS,43,FALSE),2)="","web",LEFT(VLOOKUP(G2179,官網匯出!A:AS,43,FALSE),2))</f>
        <v>#N/A</v>
      </c>
      <c r="AX2179" s="1" t="str">
        <f t="shared" ref="AX2179:AX2242" si="394">IF(AND(AM2179&lt;&gt;"",AN2179&lt;&gt;""),"X","O")</f>
        <v>O</v>
      </c>
    </row>
    <row r="2180" spans="1:50">
      <c r="A2180" s="1" t="str">
        <f>IF(G2180="","",VLOOKUP(官網轉換!AW2180,團名!A:B,2,FALSE))</f>
        <v/>
      </c>
      <c r="B2180" s="1" t="str">
        <f>IF(G2180="","",IF(LEFT(VLOOKUP(G2180,官網匯出!A:AQ,43,0),2)="wf",VLOOKUP(VLOOKUP(G2180,官網匯出!A:AQ,43,0),團名!$I$1:$K$12,2,FALSE),"N0071"))</f>
        <v/>
      </c>
      <c r="C2180" s="1" t="str">
        <f>IFERROR(VLOOKUP(官網匯出!D2180,團名!E:G,3,FALSE),"")</f>
        <v/>
      </c>
      <c r="D2180" s="1" t="str">
        <f t="shared" si="385"/>
        <v/>
      </c>
      <c r="E2180" s="1" t="str">
        <f t="shared" si="386"/>
        <v/>
      </c>
      <c r="F2180" s="1" t="str">
        <f>IF(官網匯出!F2180="已付款","","B0012")</f>
        <v>B0012</v>
      </c>
      <c r="G2180" s="1" t="str">
        <f>IF(官網匯出!A2180="","",官網匯出!A2180)</f>
        <v/>
      </c>
      <c r="H2180" s="3" t="str">
        <f>IF(官網匯出!B2180="","",官網匯出!B2180)</f>
        <v/>
      </c>
      <c r="I2180" s="1" t="str">
        <f>IF(官網匯出!C2180="","",官網匯出!C2180)</f>
        <v/>
      </c>
      <c r="J2180" s="1" t="str">
        <f>IF(官網匯出!D2180="","",官網匯出!D2180)</f>
        <v/>
      </c>
      <c r="K2180" s="3" t="str">
        <f>IF(官網匯出!E2180="","",官網匯出!E2180)</f>
        <v/>
      </c>
      <c r="L2180" s="1" t="str">
        <f>IF(官網匯出!F2180="","",官網匯出!F2180)</f>
        <v/>
      </c>
      <c r="M2180" s="1" t="str">
        <f>IF(官網匯出!G2180="","",官網匯出!G2180)</f>
        <v/>
      </c>
      <c r="N2180" s="1" t="str">
        <f>IF(官網匯出!H2180="","",官網匯出!H2180)</f>
        <v/>
      </c>
      <c r="P2180" s="1" t="str">
        <f>IF(官網匯出!J2180="","",RIGHT(官網匯出!J2180,LEN(官網匯出!J2180)-2))</f>
        <v/>
      </c>
      <c r="Q2180" s="1" t="str">
        <f>IF(官網匯出!K2180="","",官網匯出!K2180)</f>
        <v/>
      </c>
      <c r="R2180" s="1" t="str">
        <f>IF(官網匯出!L2180="","",官網匯出!L2180)</f>
        <v/>
      </c>
      <c r="S2180" s="1" t="str">
        <f>IF(官網匯出!M2180="","",官網匯出!M2180)</f>
        <v/>
      </c>
      <c r="T2180" s="1" t="str">
        <f>IF(官網匯出!N2180="","",官網匯出!N2180)</f>
        <v/>
      </c>
      <c r="U2180" s="1" t="str">
        <f>IF(官網匯出!O2180="","",官網匯出!O2180)</f>
        <v/>
      </c>
      <c r="V2180" s="1" t="str">
        <f>IF(官網匯出!P2180="",IF(G2180="","",0),官網匯出!P2180)</f>
        <v/>
      </c>
      <c r="W2180" s="1" t="str">
        <f>IF(官網匯出!Q2180="",IF(G2180="","",0),官網匯出!Q2180)</f>
        <v/>
      </c>
      <c r="X2180" s="1" t="str">
        <f>IF(官網匯出!R2180="","",官網匯出!R2180)</f>
        <v/>
      </c>
      <c r="Y2180" s="1" t="str">
        <f>IF(官網匯出!S2180="","",官網匯出!S2180)</f>
        <v/>
      </c>
      <c r="Z2180" s="1" t="str">
        <f>IF(G2180="","",官網匯出!T2180)</f>
        <v/>
      </c>
      <c r="AA2180" s="1" t="str">
        <f>IF(G2180="","",官網匯出!AK2180)</f>
        <v/>
      </c>
      <c r="AB2180" s="1" t="str">
        <f>IF(G2180="","",IF(官網匯出!V2180="","",官網匯出!V2180))</f>
        <v/>
      </c>
      <c r="AJ2180" s="1" t="str">
        <f>IF(G2180="","",IF(官網匯出!AE2180="","",官網匯出!AE2180))</f>
        <v/>
      </c>
      <c r="AK2180" s="1" t="str">
        <f>IF(G2180="","",IF(官網匯出!AD2180="","",官網匯出!AD2180))</f>
        <v/>
      </c>
      <c r="AL2180" s="1" t="str">
        <f t="shared" si="387"/>
        <v>0</v>
      </c>
      <c r="AM2180" s="1" t="str">
        <f>IF(官網匯出!AG2180="","",官網匯出!AG2180)</f>
        <v/>
      </c>
      <c r="AN2180" s="1" t="str">
        <f>IF(G2180="","",IF(官網匯出!AH2180="","",官網匯出!AH2180))</f>
        <v/>
      </c>
      <c r="AO2180" s="14" t="str">
        <f t="shared" si="388"/>
        <v/>
      </c>
      <c r="AP2180" s="14" t="str">
        <f t="shared" si="389"/>
        <v>1</v>
      </c>
      <c r="AQ2180" s="14" t="str">
        <f t="shared" si="390"/>
        <v>0</v>
      </c>
      <c r="AR2180" s="1" t="str">
        <f t="shared" si="391"/>
        <v/>
      </c>
      <c r="AS2180" s="1" t="str">
        <f t="shared" si="392"/>
        <v/>
      </c>
      <c r="AT2180" s="1" t="str">
        <f t="shared" si="393"/>
        <v/>
      </c>
      <c r="AU2180" s="1" t="str">
        <f t="shared" si="384"/>
        <v/>
      </c>
      <c r="AV2180" s="1" t="e">
        <f>IF(VLOOKUP(G2180,官網匯出!A:AQ,42,FALSE)="","[黃金盾官網]",VLOOKUP(G2180,官網匯出!A:AQ,42,FALSE))</f>
        <v>#N/A</v>
      </c>
      <c r="AW2180" s="1" t="e">
        <f>IF(LEFT(VLOOKUP(G2180,官網匯出!A:AS,43,FALSE),2)="","web",LEFT(VLOOKUP(G2180,官網匯出!A:AS,43,FALSE),2))</f>
        <v>#N/A</v>
      </c>
      <c r="AX2180" s="1" t="str">
        <f t="shared" si="394"/>
        <v>O</v>
      </c>
    </row>
    <row r="2181" spans="1:50">
      <c r="A2181" s="1" t="str">
        <f>IF(G2181="","",VLOOKUP(官網轉換!AW2181,團名!A:B,2,FALSE))</f>
        <v/>
      </c>
      <c r="B2181" s="1" t="str">
        <f>IF(G2181="","",IF(LEFT(VLOOKUP(G2181,官網匯出!A:AQ,43,0),2)="wf",VLOOKUP(VLOOKUP(G2181,官網匯出!A:AQ,43,0),團名!$I$1:$K$12,2,FALSE),"N0071"))</f>
        <v/>
      </c>
      <c r="C2181" s="1" t="str">
        <f>IFERROR(VLOOKUP(官網匯出!D2181,團名!E:G,3,FALSE),"")</f>
        <v/>
      </c>
      <c r="D2181" s="1" t="str">
        <f t="shared" si="385"/>
        <v/>
      </c>
      <c r="E2181" s="1" t="str">
        <f t="shared" si="386"/>
        <v/>
      </c>
      <c r="F2181" s="1" t="str">
        <f>IF(官網匯出!F2181="已付款","","B0012")</f>
        <v>B0012</v>
      </c>
      <c r="G2181" s="1" t="str">
        <f>IF(官網匯出!A2181="","",官網匯出!A2181)</f>
        <v/>
      </c>
      <c r="H2181" s="3" t="str">
        <f>IF(官網匯出!B2181="","",官網匯出!B2181)</f>
        <v/>
      </c>
      <c r="I2181" s="1" t="str">
        <f>IF(官網匯出!C2181="","",官網匯出!C2181)</f>
        <v/>
      </c>
      <c r="J2181" s="1" t="str">
        <f>IF(官網匯出!D2181="","",官網匯出!D2181)</f>
        <v/>
      </c>
      <c r="K2181" s="3" t="str">
        <f>IF(官網匯出!E2181="","",官網匯出!E2181)</f>
        <v/>
      </c>
      <c r="L2181" s="1" t="str">
        <f>IF(官網匯出!F2181="","",官網匯出!F2181)</f>
        <v/>
      </c>
      <c r="M2181" s="1" t="str">
        <f>IF(官網匯出!G2181="","",官網匯出!G2181)</f>
        <v/>
      </c>
      <c r="N2181" s="1" t="str">
        <f>IF(官網匯出!H2181="","",官網匯出!H2181)</f>
        <v/>
      </c>
      <c r="P2181" s="1" t="str">
        <f>IF(官網匯出!J2181="","",RIGHT(官網匯出!J2181,LEN(官網匯出!J2181)-2))</f>
        <v/>
      </c>
      <c r="Q2181" s="1" t="str">
        <f>IF(官網匯出!K2181="","",官網匯出!K2181)</f>
        <v/>
      </c>
      <c r="R2181" s="1" t="str">
        <f>IF(官網匯出!L2181="","",官網匯出!L2181)</f>
        <v/>
      </c>
      <c r="S2181" s="1" t="str">
        <f>IF(官網匯出!M2181="","",官網匯出!M2181)</f>
        <v/>
      </c>
      <c r="T2181" s="1" t="str">
        <f>IF(官網匯出!N2181="","",官網匯出!N2181)</f>
        <v/>
      </c>
      <c r="U2181" s="1" t="str">
        <f>IF(官網匯出!O2181="","",官網匯出!O2181)</f>
        <v/>
      </c>
      <c r="V2181" s="1" t="str">
        <f>IF(官網匯出!P2181="",IF(G2181="","",0),官網匯出!P2181)</f>
        <v/>
      </c>
      <c r="W2181" s="1" t="str">
        <f>IF(官網匯出!Q2181="",IF(G2181="","",0),官網匯出!Q2181)</f>
        <v/>
      </c>
      <c r="X2181" s="1" t="str">
        <f>IF(官網匯出!R2181="","",官網匯出!R2181)</f>
        <v/>
      </c>
      <c r="Y2181" s="1" t="str">
        <f>IF(官網匯出!S2181="","",官網匯出!S2181)</f>
        <v/>
      </c>
      <c r="Z2181" s="1" t="str">
        <f>IF(G2181="","",官網匯出!T2181)</f>
        <v/>
      </c>
      <c r="AA2181" s="1" t="str">
        <f>IF(G2181="","",官網匯出!AK2181)</f>
        <v/>
      </c>
      <c r="AB2181" s="1" t="str">
        <f>IF(G2181="","",IF(官網匯出!V2181="","",官網匯出!V2181))</f>
        <v/>
      </c>
      <c r="AJ2181" s="1" t="str">
        <f>IF(G2181="","",IF(官網匯出!AE2181="","",官網匯出!AE2181))</f>
        <v/>
      </c>
      <c r="AK2181" s="1" t="str">
        <f>IF(G2181="","",IF(官網匯出!AD2181="","",官網匯出!AD2181))</f>
        <v/>
      </c>
      <c r="AL2181" s="1" t="str">
        <f t="shared" si="387"/>
        <v>0</v>
      </c>
      <c r="AM2181" s="1" t="str">
        <f>IF(官網匯出!AG2181="","",官網匯出!AG2181)</f>
        <v/>
      </c>
      <c r="AN2181" s="1" t="str">
        <f>IF(G2181="","",IF(官網匯出!AH2181="","",官網匯出!AH2181))</f>
        <v/>
      </c>
      <c r="AO2181" s="14" t="str">
        <f t="shared" si="388"/>
        <v/>
      </c>
      <c r="AP2181" s="14" t="str">
        <f t="shared" si="389"/>
        <v>1</v>
      </c>
      <c r="AQ2181" s="14" t="str">
        <f t="shared" si="390"/>
        <v>0</v>
      </c>
      <c r="AR2181" s="1" t="str">
        <f t="shared" si="391"/>
        <v/>
      </c>
      <c r="AS2181" s="1" t="str">
        <f t="shared" si="392"/>
        <v/>
      </c>
      <c r="AT2181" s="1" t="str">
        <f t="shared" si="393"/>
        <v/>
      </c>
      <c r="AU2181" s="1" t="str">
        <f t="shared" si="384"/>
        <v/>
      </c>
      <c r="AV2181" s="1" t="e">
        <f>IF(VLOOKUP(G2181,官網匯出!A:AQ,42,FALSE)="","[黃金盾官網]",VLOOKUP(G2181,官網匯出!A:AQ,42,FALSE))</f>
        <v>#N/A</v>
      </c>
      <c r="AW2181" s="1" t="e">
        <f>IF(LEFT(VLOOKUP(G2181,官網匯出!A:AS,43,FALSE),2)="","web",LEFT(VLOOKUP(G2181,官網匯出!A:AS,43,FALSE),2))</f>
        <v>#N/A</v>
      </c>
      <c r="AX2181" s="1" t="str">
        <f t="shared" si="394"/>
        <v>O</v>
      </c>
    </row>
    <row r="2182" spans="1:50">
      <c r="A2182" s="1" t="str">
        <f>IF(G2182="","",VLOOKUP(官網轉換!AW2182,團名!A:B,2,FALSE))</f>
        <v/>
      </c>
      <c r="B2182" s="1" t="str">
        <f>IF(G2182="","",IF(LEFT(VLOOKUP(G2182,官網匯出!A:AQ,43,0),2)="wf",VLOOKUP(VLOOKUP(G2182,官網匯出!A:AQ,43,0),團名!$I$1:$K$12,2,FALSE),"N0071"))</f>
        <v/>
      </c>
      <c r="C2182" s="1" t="str">
        <f>IFERROR(VLOOKUP(官網匯出!D2182,團名!E:G,3,FALSE),"")</f>
        <v/>
      </c>
      <c r="D2182" s="1" t="str">
        <f t="shared" si="385"/>
        <v/>
      </c>
      <c r="E2182" s="1" t="str">
        <f t="shared" si="386"/>
        <v/>
      </c>
      <c r="F2182" s="1" t="str">
        <f>IF(官網匯出!F2182="已付款","","B0012")</f>
        <v>B0012</v>
      </c>
      <c r="G2182" s="1" t="str">
        <f>IF(官網匯出!A2182="","",官網匯出!A2182)</f>
        <v/>
      </c>
      <c r="H2182" s="3" t="str">
        <f>IF(官網匯出!B2182="","",官網匯出!B2182)</f>
        <v/>
      </c>
      <c r="I2182" s="1" t="str">
        <f>IF(官網匯出!C2182="","",官網匯出!C2182)</f>
        <v/>
      </c>
      <c r="J2182" s="1" t="str">
        <f>IF(官網匯出!D2182="","",官網匯出!D2182)</f>
        <v/>
      </c>
      <c r="K2182" s="3" t="str">
        <f>IF(官網匯出!E2182="","",官網匯出!E2182)</f>
        <v/>
      </c>
      <c r="L2182" s="1" t="str">
        <f>IF(官網匯出!F2182="","",官網匯出!F2182)</f>
        <v/>
      </c>
      <c r="M2182" s="1" t="str">
        <f>IF(官網匯出!G2182="","",官網匯出!G2182)</f>
        <v/>
      </c>
      <c r="N2182" s="1" t="str">
        <f>IF(官網匯出!H2182="","",官網匯出!H2182)</f>
        <v/>
      </c>
      <c r="P2182" s="1" t="str">
        <f>IF(官網匯出!J2182="","",RIGHT(官網匯出!J2182,LEN(官網匯出!J2182)-2))</f>
        <v/>
      </c>
      <c r="Q2182" s="1" t="str">
        <f>IF(官網匯出!K2182="","",官網匯出!K2182)</f>
        <v/>
      </c>
      <c r="R2182" s="1" t="str">
        <f>IF(官網匯出!L2182="","",官網匯出!L2182)</f>
        <v/>
      </c>
      <c r="S2182" s="1" t="str">
        <f>IF(官網匯出!M2182="","",官網匯出!M2182)</f>
        <v/>
      </c>
      <c r="T2182" s="1" t="str">
        <f>IF(官網匯出!N2182="","",官網匯出!N2182)</f>
        <v/>
      </c>
      <c r="U2182" s="1" t="str">
        <f>IF(官網匯出!O2182="","",官網匯出!O2182)</f>
        <v/>
      </c>
      <c r="V2182" s="1" t="str">
        <f>IF(官網匯出!P2182="",IF(G2182="","",0),官網匯出!P2182)</f>
        <v/>
      </c>
      <c r="W2182" s="1" t="str">
        <f>IF(官網匯出!Q2182="",IF(G2182="","",0),官網匯出!Q2182)</f>
        <v/>
      </c>
      <c r="X2182" s="1" t="str">
        <f>IF(官網匯出!R2182="","",官網匯出!R2182)</f>
        <v/>
      </c>
      <c r="Y2182" s="1" t="str">
        <f>IF(官網匯出!S2182="","",官網匯出!S2182)</f>
        <v/>
      </c>
      <c r="Z2182" s="1" t="str">
        <f>IF(G2182="","",官網匯出!T2182)</f>
        <v/>
      </c>
      <c r="AA2182" s="1" t="str">
        <f>IF(G2182="","",官網匯出!AK2182)</f>
        <v/>
      </c>
      <c r="AB2182" s="1" t="str">
        <f>IF(G2182="","",IF(官網匯出!V2182="","",官網匯出!V2182))</f>
        <v/>
      </c>
      <c r="AJ2182" s="1" t="str">
        <f>IF(G2182="","",IF(官網匯出!AE2182="","",官網匯出!AE2182))</f>
        <v/>
      </c>
      <c r="AK2182" s="1" t="str">
        <f>IF(G2182="","",IF(官網匯出!AD2182="","",官網匯出!AD2182))</f>
        <v/>
      </c>
      <c r="AL2182" s="1" t="str">
        <f t="shared" si="387"/>
        <v>0</v>
      </c>
      <c r="AM2182" s="1" t="str">
        <f>IF(官網匯出!AG2182="","",官網匯出!AG2182)</f>
        <v/>
      </c>
      <c r="AN2182" s="1" t="str">
        <f>IF(G2182="","",IF(官網匯出!AH2182="","",官網匯出!AH2182))</f>
        <v/>
      </c>
      <c r="AO2182" s="14" t="str">
        <f t="shared" si="388"/>
        <v/>
      </c>
      <c r="AP2182" s="14" t="str">
        <f t="shared" si="389"/>
        <v>1</v>
      </c>
      <c r="AQ2182" s="14" t="str">
        <f t="shared" si="390"/>
        <v>0</v>
      </c>
      <c r="AR2182" s="1" t="str">
        <f t="shared" si="391"/>
        <v/>
      </c>
      <c r="AS2182" s="1" t="str">
        <f t="shared" si="392"/>
        <v/>
      </c>
      <c r="AT2182" s="1" t="str">
        <f t="shared" si="393"/>
        <v/>
      </c>
      <c r="AU2182" s="1" t="str">
        <f t="shared" si="384"/>
        <v/>
      </c>
      <c r="AV2182" s="1" t="e">
        <f>IF(VLOOKUP(G2182,官網匯出!A:AQ,42,FALSE)="","[黃金盾官網]",VLOOKUP(G2182,官網匯出!A:AQ,42,FALSE))</f>
        <v>#N/A</v>
      </c>
      <c r="AW2182" s="1" t="e">
        <f>IF(LEFT(VLOOKUP(G2182,官網匯出!A:AS,43,FALSE),2)="","web",LEFT(VLOOKUP(G2182,官網匯出!A:AS,43,FALSE),2))</f>
        <v>#N/A</v>
      </c>
      <c r="AX2182" s="1" t="str">
        <f t="shared" si="394"/>
        <v>O</v>
      </c>
    </row>
    <row r="2183" spans="1:50">
      <c r="A2183" s="1" t="str">
        <f>IF(G2183="","",VLOOKUP(官網轉換!AW2183,團名!A:B,2,FALSE))</f>
        <v/>
      </c>
      <c r="B2183" s="1" t="str">
        <f>IF(G2183="","",IF(LEFT(VLOOKUP(G2183,官網匯出!A:AQ,43,0),2)="wf",VLOOKUP(VLOOKUP(G2183,官網匯出!A:AQ,43,0),團名!$I$1:$K$12,2,FALSE),"N0071"))</f>
        <v/>
      </c>
      <c r="C2183" s="1" t="str">
        <f>IFERROR(VLOOKUP(官網匯出!D2183,團名!E:G,3,FALSE),"")</f>
        <v/>
      </c>
      <c r="D2183" s="1" t="str">
        <f t="shared" si="385"/>
        <v/>
      </c>
      <c r="E2183" s="1" t="str">
        <f t="shared" si="386"/>
        <v/>
      </c>
      <c r="F2183" s="1" t="str">
        <f>IF(官網匯出!F2183="已付款","","B0012")</f>
        <v>B0012</v>
      </c>
      <c r="G2183" s="1" t="str">
        <f>IF(官網匯出!A2183="","",官網匯出!A2183)</f>
        <v/>
      </c>
      <c r="H2183" s="3" t="str">
        <f>IF(官網匯出!B2183="","",官網匯出!B2183)</f>
        <v/>
      </c>
      <c r="I2183" s="1" t="str">
        <f>IF(官網匯出!C2183="","",官網匯出!C2183)</f>
        <v/>
      </c>
      <c r="J2183" s="1" t="str">
        <f>IF(官網匯出!D2183="","",官網匯出!D2183)</f>
        <v/>
      </c>
      <c r="K2183" s="3" t="str">
        <f>IF(官網匯出!E2183="","",官網匯出!E2183)</f>
        <v/>
      </c>
      <c r="L2183" s="1" t="str">
        <f>IF(官網匯出!F2183="","",官網匯出!F2183)</f>
        <v/>
      </c>
      <c r="M2183" s="1" t="str">
        <f>IF(官網匯出!G2183="","",官網匯出!G2183)</f>
        <v/>
      </c>
      <c r="N2183" s="1" t="str">
        <f>IF(官網匯出!H2183="","",官網匯出!H2183)</f>
        <v/>
      </c>
      <c r="P2183" s="1" t="str">
        <f>IF(官網匯出!J2183="","",RIGHT(官網匯出!J2183,LEN(官網匯出!J2183)-2))</f>
        <v/>
      </c>
      <c r="Q2183" s="1" t="str">
        <f>IF(官網匯出!K2183="","",官網匯出!K2183)</f>
        <v/>
      </c>
      <c r="R2183" s="1" t="str">
        <f>IF(官網匯出!L2183="","",官網匯出!L2183)</f>
        <v/>
      </c>
      <c r="S2183" s="1" t="str">
        <f>IF(官網匯出!M2183="","",官網匯出!M2183)</f>
        <v/>
      </c>
      <c r="T2183" s="1" t="str">
        <f>IF(官網匯出!N2183="","",官網匯出!N2183)</f>
        <v/>
      </c>
      <c r="U2183" s="1" t="str">
        <f>IF(官網匯出!O2183="","",官網匯出!O2183)</f>
        <v/>
      </c>
      <c r="V2183" s="1" t="str">
        <f>IF(官網匯出!P2183="",IF(G2183="","",0),官網匯出!P2183)</f>
        <v/>
      </c>
      <c r="W2183" s="1" t="str">
        <f>IF(官網匯出!Q2183="",IF(G2183="","",0),官網匯出!Q2183)</f>
        <v/>
      </c>
      <c r="X2183" s="1" t="str">
        <f>IF(官網匯出!R2183="","",官網匯出!R2183)</f>
        <v/>
      </c>
      <c r="Y2183" s="1" t="str">
        <f>IF(官網匯出!S2183="","",官網匯出!S2183)</f>
        <v/>
      </c>
      <c r="Z2183" s="1" t="str">
        <f>IF(G2183="","",官網匯出!T2183)</f>
        <v/>
      </c>
      <c r="AA2183" s="1" t="str">
        <f>IF(G2183="","",官網匯出!AK2183)</f>
        <v/>
      </c>
      <c r="AB2183" s="1" t="str">
        <f>IF(G2183="","",IF(官網匯出!V2183="","",官網匯出!V2183))</f>
        <v/>
      </c>
      <c r="AJ2183" s="1" t="str">
        <f>IF(G2183="","",IF(官網匯出!AE2183="","",官網匯出!AE2183))</f>
        <v/>
      </c>
      <c r="AK2183" s="1" t="str">
        <f>IF(G2183="","",IF(官網匯出!AD2183="","",官網匯出!AD2183))</f>
        <v/>
      </c>
      <c r="AL2183" s="1" t="str">
        <f t="shared" si="387"/>
        <v>0</v>
      </c>
      <c r="AM2183" s="1" t="str">
        <f>IF(官網匯出!AG2183="","",官網匯出!AG2183)</f>
        <v/>
      </c>
      <c r="AN2183" s="1" t="str">
        <f>IF(G2183="","",IF(官網匯出!AH2183="","",官網匯出!AH2183))</f>
        <v/>
      </c>
      <c r="AO2183" s="14" t="str">
        <f t="shared" si="388"/>
        <v/>
      </c>
      <c r="AP2183" s="14" t="str">
        <f t="shared" si="389"/>
        <v>1</v>
      </c>
      <c r="AQ2183" s="14" t="str">
        <f t="shared" si="390"/>
        <v>0</v>
      </c>
      <c r="AR2183" s="1" t="str">
        <f t="shared" si="391"/>
        <v/>
      </c>
      <c r="AS2183" s="1" t="str">
        <f t="shared" si="392"/>
        <v/>
      </c>
      <c r="AT2183" s="1" t="str">
        <f t="shared" si="393"/>
        <v/>
      </c>
      <c r="AU2183" s="1" t="str">
        <f t="shared" si="384"/>
        <v/>
      </c>
      <c r="AV2183" s="1" t="e">
        <f>IF(VLOOKUP(G2183,官網匯出!A:AQ,42,FALSE)="","[黃金盾官網]",VLOOKUP(G2183,官網匯出!A:AQ,42,FALSE))</f>
        <v>#N/A</v>
      </c>
      <c r="AW2183" s="1" t="e">
        <f>IF(LEFT(VLOOKUP(G2183,官網匯出!A:AS,43,FALSE),2)="","web",LEFT(VLOOKUP(G2183,官網匯出!A:AS,43,FALSE),2))</f>
        <v>#N/A</v>
      </c>
      <c r="AX2183" s="1" t="str">
        <f t="shared" si="394"/>
        <v>O</v>
      </c>
    </row>
    <row r="2184" spans="1:50">
      <c r="A2184" s="1" t="str">
        <f>IF(G2184="","",VLOOKUP(官網轉換!AW2184,團名!A:B,2,FALSE))</f>
        <v/>
      </c>
      <c r="B2184" s="1" t="str">
        <f>IF(G2184="","",IF(LEFT(VLOOKUP(G2184,官網匯出!A:AQ,43,0),2)="wf",VLOOKUP(VLOOKUP(G2184,官網匯出!A:AQ,43,0),團名!$I$1:$K$12,2,FALSE),"N0071"))</f>
        <v/>
      </c>
      <c r="C2184" s="1" t="str">
        <f>IFERROR(VLOOKUP(官網匯出!D2184,團名!E:G,3,FALSE),"")</f>
        <v/>
      </c>
      <c r="D2184" s="1" t="str">
        <f t="shared" si="385"/>
        <v/>
      </c>
      <c r="E2184" s="1" t="str">
        <f t="shared" si="386"/>
        <v/>
      </c>
      <c r="F2184" s="1" t="str">
        <f>IF(官網匯出!F2184="已付款","","B0012")</f>
        <v>B0012</v>
      </c>
      <c r="G2184" s="1" t="str">
        <f>IF(官網匯出!A2184="","",官網匯出!A2184)</f>
        <v/>
      </c>
      <c r="H2184" s="3" t="str">
        <f>IF(官網匯出!B2184="","",官網匯出!B2184)</f>
        <v/>
      </c>
      <c r="I2184" s="1" t="str">
        <f>IF(官網匯出!C2184="","",官網匯出!C2184)</f>
        <v/>
      </c>
      <c r="J2184" s="1" t="str">
        <f>IF(官網匯出!D2184="","",官網匯出!D2184)</f>
        <v/>
      </c>
      <c r="K2184" s="3" t="str">
        <f>IF(官網匯出!E2184="","",官網匯出!E2184)</f>
        <v/>
      </c>
      <c r="L2184" s="1" t="str">
        <f>IF(官網匯出!F2184="","",官網匯出!F2184)</f>
        <v/>
      </c>
      <c r="M2184" s="1" t="str">
        <f>IF(官網匯出!G2184="","",官網匯出!G2184)</f>
        <v/>
      </c>
      <c r="N2184" s="1" t="str">
        <f>IF(官網匯出!H2184="","",官網匯出!H2184)</f>
        <v/>
      </c>
      <c r="P2184" s="1" t="str">
        <f>IF(官網匯出!J2184="","",RIGHT(官網匯出!J2184,LEN(官網匯出!J2184)-2))</f>
        <v/>
      </c>
      <c r="Q2184" s="1" t="str">
        <f>IF(官網匯出!K2184="","",官網匯出!K2184)</f>
        <v/>
      </c>
      <c r="R2184" s="1" t="str">
        <f>IF(官網匯出!L2184="","",官網匯出!L2184)</f>
        <v/>
      </c>
      <c r="S2184" s="1" t="str">
        <f>IF(官網匯出!M2184="","",官網匯出!M2184)</f>
        <v/>
      </c>
      <c r="T2184" s="1" t="str">
        <f>IF(官網匯出!N2184="","",官網匯出!N2184)</f>
        <v/>
      </c>
      <c r="U2184" s="1" t="str">
        <f>IF(官網匯出!O2184="","",官網匯出!O2184)</f>
        <v/>
      </c>
      <c r="V2184" s="1" t="str">
        <f>IF(官網匯出!P2184="",IF(G2184="","",0),官網匯出!P2184)</f>
        <v/>
      </c>
      <c r="W2184" s="1" t="str">
        <f>IF(官網匯出!Q2184="",IF(G2184="","",0),官網匯出!Q2184)</f>
        <v/>
      </c>
      <c r="X2184" s="1" t="str">
        <f>IF(官網匯出!R2184="","",官網匯出!R2184)</f>
        <v/>
      </c>
      <c r="Y2184" s="1" t="str">
        <f>IF(官網匯出!S2184="","",官網匯出!S2184)</f>
        <v/>
      </c>
      <c r="Z2184" s="1" t="str">
        <f>IF(G2184="","",官網匯出!T2184)</f>
        <v/>
      </c>
      <c r="AA2184" s="1" t="str">
        <f>IF(G2184="","",官網匯出!AK2184)</f>
        <v/>
      </c>
      <c r="AB2184" s="1" t="str">
        <f>IF(G2184="","",IF(官網匯出!V2184="","",官網匯出!V2184))</f>
        <v/>
      </c>
      <c r="AJ2184" s="1" t="str">
        <f>IF(G2184="","",IF(官網匯出!AE2184="","",官網匯出!AE2184))</f>
        <v/>
      </c>
      <c r="AK2184" s="1" t="str">
        <f>IF(G2184="","",IF(官網匯出!AD2184="","",官網匯出!AD2184))</f>
        <v/>
      </c>
      <c r="AL2184" s="1" t="str">
        <f t="shared" si="387"/>
        <v>0</v>
      </c>
      <c r="AM2184" s="1" t="str">
        <f>IF(官網匯出!AG2184="","",官網匯出!AG2184)</f>
        <v/>
      </c>
      <c r="AN2184" s="1" t="str">
        <f>IF(G2184="","",IF(官網匯出!AH2184="","",官網匯出!AH2184))</f>
        <v/>
      </c>
      <c r="AO2184" s="14" t="str">
        <f t="shared" si="388"/>
        <v/>
      </c>
      <c r="AP2184" s="14" t="str">
        <f t="shared" si="389"/>
        <v>1</v>
      </c>
      <c r="AQ2184" s="14" t="str">
        <f t="shared" si="390"/>
        <v>0</v>
      </c>
      <c r="AR2184" s="1" t="str">
        <f t="shared" si="391"/>
        <v/>
      </c>
      <c r="AS2184" s="1" t="str">
        <f t="shared" si="392"/>
        <v/>
      </c>
      <c r="AT2184" s="1" t="str">
        <f t="shared" si="393"/>
        <v/>
      </c>
      <c r="AU2184" s="1" t="str">
        <f t="shared" si="384"/>
        <v/>
      </c>
      <c r="AV2184" s="1" t="e">
        <f>IF(VLOOKUP(G2184,官網匯出!A:AQ,42,FALSE)="","[黃金盾官網]",VLOOKUP(G2184,官網匯出!A:AQ,42,FALSE))</f>
        <v>#N/A</v>
      </c>
      <c r="AW2184" s="1" t="e">
        <f>IF(LEFT(VLOOKUP(G2184,官網匯出!A:AS,43,FALSE),2)="","web",LEFT(VLOOKUP(G2184,官網匯出!A:AS,43,FALSE),2))</f>
        <v>#N/A</v>
      </c>
      <c r="AX2184" s="1" t="str">
        <f t="shared" si="394"/>
        <v>O</v>
      </c>
    </row>
    <row r="2185" spans="1:50">
      <c r="A2185" s="1" t="str">
        <f>IF(G2185="","",VLOOKUP(官網轉換!AW2185,團名!A:B,2,FALSE))</f>
        <v/>
      </c>
      <c r="B2185" s="1" t="str">
        <f>IF(G2185="","",IF(LEFT(VLOOKUP(G2185,官網匯出!A:AQ,43,0),2)="wf",VLOOKUP(VLOOKUP(G2185,官網匯出!A:AQ,43,0),團名!$I$1:$K$12,2,FALSE),"N0071"))</f>
        <v/>
      </c>
      <c r="C2185" s="1" t="str">
        <f>IFERROR(VLOOKUP(官網匯出!D2185,團名!E:G,3,FALSE),"")</f>
        <v/>
      </c>
      <c r="D2185" s="1" t="str">
        <f t="shared" si="385"/>
        <v/>
      </c>
      <c r="E2185" s="1" t="str">
        <f t="shared" si="386"/>
        <v/>
      </c>
      <c r="F2185" s="1" t="str">
        <f>IF(官網匯出!F2185="已付款","","B0012")</f>
        <v>B0012</v>
      </c>
      <c r="G2185" s="1" t="str">
        <f>IF(官網匯出!A2185="","",官網匯出!A2185)</f>
        <v/>
      </c>
      <c r="H2185" s="3" t="str">
        <f>IF(官網匯出!B2185="","",官網匯出!B2185)</f>
        <v/>
      </c>
      <c r="I2185" s="1" t="str">
        <f>IF(官網匯出!C2185="","",官網匯出!C2185)</f>
        <v/>
      </c>
      <c r="J2185" s="1" t="str">
        <f>IF(官網匯出!D2185="","",官網匯出!D2185)</f>
        <v/>
      </c>
      <c r="K2185" s="3" t="str">
        <f>IF(官網匯出!E2185="","",官網匯出!E2185)</f>
        <v/>
      </c>
      <c r="L2185" s="1" t="str">
        <f>IF(官網匯出!F2185="","",官網匯出!F2185)</f>
        <v/>
      </c>
      <c r="M2185" s="1" t="str">
        <f>IF(官網匯出!G2185="","",官網匯出!G2185)</f>
        <v/>
      </c>
      <c r="N2185" s="1" t="str">
        <f>IF(官網匯出!H2185="","",官網匯出!H2185)</f>
        <v/>
      </c>
      <c r="P2185" s="1" t="str">
        <f>IF(官網匯出!J2185="","",RIGHT(官網匯出!J2185,LEN(官網匯出!J2185)-2))</f>
        <v/>
      </c>
      <c r="Q2185" s="1" t="str">
        <f>IF(官網匯出!K2185="","",官網匯出!K2185)</f>
        <v/>
      </c>
      <c r="R2185" s="1" t="str">
        <f>IF(官網匯出!L2185="","",官網匯出!L2185)</f>
        <v/>
      </c>
      <c r="S2185" s="1" t="str">
        <f>IF(官網匯出!M2185="","",官網匯出!M2185)</f>
        <v/>
      </c>
      <c r="T2185" s="1" t="str">
        <f>IF(官網匯出!N2185="","",官網匯出!N2185)</f>
        <v/>
      </c>
      <c r="U2185" s="1" t="str">
        <f>IF(官網匯出!O2185="","",官網匯出!O2185)</f>
        <v/>
      </c>
      <c r="V2185" s="1" t="str">
        <f>IF(官網匯出!P2185="",IF(G2185="","",0),官網匯出!P2185)</f>
        <v/>
      </c>
      <c r="W2185" s="1" t="str">
        <f>IF(官網匯出!Q2185="",IF(G2185="","",0),官網匯出!Q2185)</f>
        <v/>
      </c>
      <c r="X2185" s="1" t="str">
        <f>IF(官網匯出!R2185="","",官網匯出!R2185)</f>
        <v/>
      </c>
      <c r="Y2185" s="1" t="str">
        <f>IF(官網匯出!S2185="","",官網匯出!S2185)</f>
        <v/>
      </c>
      <c r="Z2185" s="1" t="str">
        <f>IF(G2185="","",官網匯出!T2185)</f>
        <v/>
      </c>
      <c r="AA2185" s="1" t="str">
        <f>IF(G2185="","",官網匯出!AK2185)</f>
        <v/>
      </c>
      <c r="AB2185" s="1" t="str">
        <f>IF(G2185="","",IF(官網匯出!V2185="","",官網匯出!V2185))</f>
        <v/>
      </c>
      <c r="AJ2185" s="1" t="str">
        <f>IF(G2185="","",IF(官網匯出!AE2185="","",官網匯出!AE2185))</f>
        <v/>
      </c>
      <c r="AK2185" s="1" t="str">
        <f>IF(G2185="","",IF(官網匯出!AD2185="","",官網匯出!AD2185))</f>
        <v/>
      </c>
      <c r="AL2185" s="1" t="str">
        <f t="shared" si="387"/>
        <v>0</v>
      </c>
      <c r="AM2185" s="1" t="str">
        <f>IF(官網匯出!AG2185="","",官網匯出!AG2185)</f>
        <v/>
      </c>
      <c r="AN2185" s="1" t="str">
        <f>IF(G2185="","",IF(官網匯出!AH2185="","",官網匯出!AH2185))</f>
        <v/>
      </c>
      <c r="AO2185" s="14" t="str">
        <f t="shared" si="388"/>
        <v/>
      </c>
      <c r="AP2185" s="14" t="str">
        <f t="shared" si="389"/>
        <v>1</v>
      </c>
      <c r="AQ2185" s="14" t="str">
        <f t="shared" si="390"/>
        <v>0</v>
      </c>
      <c r="AR2185" s="1" t="str">
        <f t="shared" si="391"/>
        <v/>
      </c>
      <c r="AS2185" s="1" t="str">
        <f t="shared" si="392"/>
        <v/>
      </c>
      <c r="AT2185" s="1" t="str">
        <f t="shared" si="393"/>
        <v/>
      </c>
      <c r="AU2185" s="1" t="str">
        <f t="shared" si="384"/>
        <v/>
      </c>
      <c r="AV2185" s="1" t="e">
        <f>IF(VLOOKUP(G2185,官網匯出!A:AQ,42,FALSE)="","[黃金盾官網]",VLOOKUP(G2185,官網匯出!A:AQ,42,FALSE))</f>
        <v>#N/A</v>
      </c>
      <c r="AW2185" s="1" t="e">
        <f>IF(LEFT(VLOOKUP(G2185,官網匯出!A:AS,43,FALSE),2)="","web",LEFT(VLOOKUP(G2185,官網匯出!A:AS,43,FALSE),2))</f>
        <v>#N/A</v>
      </c>
      <c r="AX2185" s="1" t="str">
        <f t="shared" si="394"/>
        <v>O</v>
      </c>
    </row>
    <row r="2186" spans="1:50">
      <c r="A2186" s="1" t="str">
        <f>IF(G2186="","",VLOOKUP(官網轉換!AW2186,團名!A:B,2,FALSE))</f>
        <v/>
      </c>
      <c r="B2186" s="1" t="str">
        <f>IF(G2186="","",IF(LEFT(VLOOKUP(G2186,官網匯出!A:AQ,43,0),2)="wf",VLOOKUP(VLOOKUP(G2186,官網匯出!A:AQ,43,0),團名!$I$1:$K$12,2,FALSE),"N0071"))</f>
        <v/>
      </c>
      <c r="C2186" s="1" t="str">
        <f>IFERROR(VLOOKUP(官網匯出!D2186,團名!E:G,3,FALSE),"")</f>
        <v/>
      </c>
      <c r="D2186" s="1" t="str">
        <f t="shared" si="385"/>
        <v/>
      </c>
      <c r="E2186" s="1" t="str">
        <f t="shared" si="386"/>
        <v/>
      </c>
      <c r="F2186" s="1" t="str">
        <f>IF(官網匯出!F2186="已付款","","B0012")</f>
        <v>B0012</v>
      </c>
      <c r="G2186" s="1" t="str">
        <f>IF(官網匯出!A2186="","",官網匯出!A2186)</f>
        <v/>
      </c>
      <c r="H2186" s="3" t="str">
        <f>IF(官網匯出!B2186="","",官網匯出!B2186)</f>
        <v/>
      </c>
      <c r="I2186" s="1" t="str">
        <f>IF(官網匯出!C2186="","",官網匯出!C2186)</f>
        <v/>
      </c>
      <c r="J2186" s="1" t="str">
        <f>IF(官網匯出!D2186="","",官網匯出!D2186)</f>
        <v/>
      </c>
      <c r="K2186" s="3" t="str">
        <f>IF(官網匯出!E2186="","",官網匯出!E2186)</f>
        <v/>
      </c>
      <c r="L2186" s="1" t="str">
        <f>IF(官網匯出!F2186="","",官網匯出!F2186)</f>
        <v/>
      </c>
      <c r="M2186" s="1" t="str">
        <f>IF(官網匯出!G2186="","",官網匯出!G2186)</f>
        <v/>
      </c>
      <c r="N2186" s="1" t="str">
        <f>IF(官網匯出!H2186="","",官網匯出!H2186)</f>
        <v/>
      </c>
      <c r="P2186" s="1" t="str">
        <f>IF(官網匯出!J2186="","",RIGHT(官網匯出!J2186,LEN(官網匯出!J2186)-2))</f>
        <v/>
      </c>
      <c r="Q2186" s="1" t="str">
        <f>IF(官網匯出!K2186="","",官網匯出!K2186)</f>
        <v/>
      </c>
      <c r="R2186" s="1" t="str">
        <f>IF(官網匯出!L2186="","",官網匯出!L2186)</f>
        <v/>
      </c>
      <c r="S2186" s="1" t="str">
        <f>IF(官網匯出!M2186="","",官網匯出!M2186)</f>
        <v/>
      </c>
      <c r="T2186" s="1" t="str">
        <f>IF(官網匯出!N2186="","",官網匯出!N2186)</f>
        <v/>
      </c>
      <c r="U2186" s="1" t="str">
        <f>IF(官網匯出!O2186="","",官網匯出!O2186)</f>
        <v/>
      </c>
      <c r="V2186" s="1" t="str">
        <f>IF(官網匯出!P2186="",IF(G2186="","",0),官網匯出!P2186)</f>
        <v/>
      </c>
      <c r="W2186" s="1" t="str">
        <f>IF(官網匯出!Q2186="",IF(G2186="","",0),官網匯出!Q2186)</f>
        <v/>
      </c>
      <c r="X2186" s="1" t="str">
        <f>IF(官網匯出!R2186="","",官網匯出!R2186)</f>
        <v/>
      </c>
      <c r="Y2186" s="1" t="str">
        <f>IF(官網匯出!S2186="","",官網匯出!S2186)</f>
        <v/>
      </c>
      <c r="Z2186" s="1" t="str">
        <f>IF(G2186="","",官網匯出!T2186)</f>
        <v/>
      </c>
      <c r="AA2186" s="1" t="str">
        <f>IF(G2186="","",官網匯出!AK2186)</f>
        <v/>
      </c>
      <c r="AB2186" s="1" t="str">
        <f>IF(G2186="","",IF(官網匯出!V2186="","",官網匯出!V2186))</f>
        <v/>
      </c>
      <c r="AJ2186" s="1" t="str">
        <f>IF(G2186="","",IF(官網匯出!AE2186="","",官網匯出!AE2186))</f>
        <v/>
      </c>
      <c r="AK2186" s="1" t="str">
        <f>IF(G2186="","",IF(官網匯出!AD2186="","",官網匯出!AD2186))</f>
        <v/>
      </c>
      <c r="AL2186" s="1" t="str">
        <f t="shared" si="387"/>
        <v>0</v>
      </c>
      <c r="AM2186" s="1" t="str">
        <f>IF(官網匯出!AG2186="","",官網匯出!AG2186)</f>
        <v/>
      </c>
      <c r="AN2186" s="1" t="str">
        <f>IF(G2186="","",IF(官網匯出!AH2186="","",官網匯出!AH2186))</f>
        <v/>
      </c>
      <c r="AO2186" s="14" t="str">
        <f t="shared" si="388"/>
        <v/>
      </c>
      <c r="AP2186" s="14" t="str">
        <f t="shared" si="389"/>
        <v>1</v>
      </c>
      <c r="AQ2186" s="14" t="str">
        <f t="shared" si="390"/>
        <v>0</v>
      </c>
      <c r="AR2186" s="1" t="str">
        <f t="shared" si="391"/>
        <v/>
      </c>
      <c r="AS2186" s="1" t="str">
        <f t="shared" si="392"/>
        <v/>
      </c>
      <c r="AT2186" s="1" t="str">
        <f t="shared" si="393"/>
        <v/>
      </c>
      <c r="AU2186" s="1" t="str">
        <f t="shared" si="384"/>
        <v/>
      </c>
      <c r="AV2186" s="1" t="e">
        <f>IF(VLOOKUP(G2186,官網匯出!A:AQ,42,FALSE)="","[黃金盾官網]",VLOOKUP(G2186,官網匯出!A:AQ,42,FALSE))</f>
        <v>#N/A</v>
      </c>
      <c r="AW2186" s="1" t="e">
        <f>IF(LEFT(VLOOKUP(G2186,官網匯出!A:AS,43,FALSE),2)="","web",LEFT(VLOOKUP(G2186,官網匯出!A:AS,43,FALSE),2))</f>
        <v>#N/A</v>
      </c>
      <c r="AX2186" s="1" t="str">
        <f t="shared" si="394"/>
        <v>O</v>
      </c>
    </row>
    <row r="2187" spans="1:50">
      <c r="A2187" s="1" t="str">
        <f>IF(G2187="","",VLOOKUP(官網轉換!AW2187,團名!A:B,2,FALSE))</f>
        <v/>
      </c>
      <c r="B2187" s="1" t="str">
        <f>IF(G2187="","",IF(LEFT(VLOOKUP(G2187,官網匯出!A:AQ,43,0),2)="wf",VLOOKUP(VLOOKUP(G2187,官網匯出!A:AQ,43,0),團名!$I$1:$K$12,2,FALSE),"N0071"))</f>
        <v/>
      </c>
      <c r="C2187" s="1" t="str">
        <f>IFERROR(VLOOKUP(官網匯出!D2187,團名!E:G,3,FALSE),"")</f>
        <v/>
      </c>
      <c r="D2187" s="1" t="str">
        <f t="shared" si="385"/>
        <v/>
      </c>
      <c r="E2187" s="1" t="str">
        <f t="shared" si="386"/>
        <v/>
      </c>
      <c r="F2187" s="1" t="str">
        <f>IF(官網匯出!F2187="已付款","","B0012")</f>
        <v>B0012</v>
      </c>
      <c r="G2187" s="1" t="str">
        <f>IF(官網匯出!A2187="","",官網匯出!A2187)</f>
        <v/>
      </c>
      <c r="H2187" s="3" t="str">
        <f>IF(官網匯出!B2187="","",官網匯出!B2187)</f>
        <v/>
      </c>
      <c r="I2187" s="1" t="str">
        <f>IF(官網匯出!C2187="","",官網匯出!C2187)</f>
        <v/>
      </c>
      <c r="J2187" s="1" t="str">
        <f>IF(官網匯出!D2187="","",官網匯出!D2187)</f>
        <v/>
      </c>
      <c r="K2187" s="3" t="str">
        <f>IF(官網匯出!E2187="","",官網匯出!E2187)</f>
        <v/>
      </c>
      <c r="L2187" s="1" t="str">
        <f>IF(官網匯出!F2187="","",官網匯出!F2187)</f>
        <v/>
      </c>
      <c r="M2187" s="1" t="str">
        <f>IF(官網匯出!G2187="","",官網匯出!G2187)</f>
        <v/>
      </c>
      <c r="N2187" s="1" t="str">
        <f>IF(官網匯出!H2187="","",官網匯出!H2187)</f>
        <v/>
      </c>
      <c r="P2187" s="1" t="str">
        <f>IF(官網匯出!J2187="","",RIGHT(官網匯出!J2187,LEN(官網匯出!J2187)-2))</f>
        <v/>
      </c>
      <c r="Q2187" s="1" t="str">
        <f>IF(官網匯出!K2187="","",官網匯出!K2187)</f>
        <v/>
      </c>
      <c r="R2187" s="1" t="str">
        <f>IF(官網匯出!L2187="","",官網匯出!L2187)</f>
        <v/>
      </c>
      <c r="S2187" s="1" t="str">
        <f>IF(官網匯出!M2187="","",官網匯出!M2187)</f>
        <v/>
      </c>
      <c r="T2187" s="1" t="str">
        <f>IF(官網匯出!N2187="","",官網匯出!N2187)</f>
        <v/>
      </c>
      <c r="U2187" s="1" t="str">
        <f>IF(官網匯出!O2187="","",官網匯出!O2187)</f>
        <v/>
      </c>
      <c r="V2187" s="1" t="str">
        <f>IF(官網匯出!P2187="",IF(G2187="","",0),官網匯出!P2187)</f>
        <v/>
      </c>
      <c r="W2187" s="1" t="str">
        <f>IF(官網匯出!Q2187="",IF(G2187="","",0),官網匯出!Q2187)</f>
        <v/>
      </c>
      <c r="X2187" s="1" t="str">
        <f>IF(官網匯出!R2187="","",官網匯出!R2187)</f>
        <v/>
      </c>
      <c r="Y2187" s="1" t="str">
        <f>IF(官網匯出!S2187="","",官網匯出!S2187)</f>
        <v/>
      </c>
      <c r="Z2187" s="1" t="str">
        <f>IF(G2187="","",官網匯出!T2187)</f>
        <v/>
      </c>
      <c r="AA2187" s="1" t="str">
        <f>IF(G2187="","",官網匯出!AK2187)</f>
        <v/>
      </c>
      <c r="AB2187" s="1" t="str">
        <f>IF(G2187="","",IF(官網匯出!V2187="","",官網匯出!V2187))</f>
        <v/>
      </c>
      <c r="AJ2187" s="1" t="str">
        <f>IF(G2187="","",IF(官網匯出!AE2187="","",官網匯出!AE2187))</f>
        <v/>
      </c>
      <c r="AK2187" s="1" t="str">
        <f>IF(G2187="","",IF(官網匯出!AD2187="","",官網匯出!AD2187))</f>
        <v/>
      </c>
      <c r="AL2187" s="1" t="str">
        <f t="shared" si="387"/>
        <v>0</v>
      </c>
      <c r="AM2187" s="1" t="str">
        <f>IF(官網匯出!AG2187="","",官網匯出!AG2187)</f>
        <v/>
      </c>
      <c r="AN2187" s="1" t="str">
        <f>IF(G2187="","",IF(官網匯出!AH2187="","",官網匯出!AH2187))</f>
        <v/>
      </c>
      <c r="AO2187" s="14" t="str">
        <f t="shared" si="388"/>
        <v/>
      </c>
      <c r="AP2187" s="14" t="str">
        <f t="shared" si="389"/>
        <v>1</v>
      </c>
      <c r="AQ2187" s="14" t="str">
        <f t="shared" si="390"/>
        <v>0</v>
      </c>
      <c r="AR2187" s="1" t="str">
        <f t="shared" si="391"/>
        <v/>
      </c>
      <c r="AS2187" s="1" t="str">
        <f t="shared" si="392"/>
        <v/>
      </c>
      <c r="AT2187" s="1" t="str">
        <f t="shared" si="393"/>
        <v/>
      </c>
      <c r="AU2187" s="1" t="str">
        <f t="shared" si="384"/>
        <v/>
      </c>
      <c r="AV2187" s="1" t="e">
        <f>IF(VLOOKUP(G2187,官網匯出!A:AQ,42,FALSE)="","[黃金盾官網]",VLOOKUP(G2187,官網匯出!A:AQ,42,FALSE))</f>
        <v>#N/A</v>
      </c>
      <c r="AW2187" s="1" t="e">
        <f>IF(LEFT(VLOOKUP(G2187,官網匯出!A:AS,43,FALSE),2)="","web",LEFT(VLOOKUP(G2187,官網匯出!A:AS,43,FALSE),2))</f>
        <v>#N/A</v>
      </c>
      <c r="AX2187" s="1" t="str">
        <f t="shared" si="394"/>
        <v>O</v>
      </c>
    </row>
    <row r="2188" spans="1:50">
      <c r="A2188" s="1" t="str">
        <f>IF(G2188="","",VLOOKUP(官網轉換!AW2188,團名!A:B,2,FALSE))</f>
        <v/>
      </c>
      <c r="B2188" s="1" t="str">
        <f>IF(G2188="","",IF(LEFT(VLOOKUP(G2188,官網匯出!A:AQ,43,0),2)="wf",VLOOKUP(VLOOKUP(G2188,官網匯出!A:AQ,43,0),團名!$I$1:$K$12,2,FALSE),"N0071"))</f>
        <v/>
      </c>
      <c r="C2188" s="1" t="str">
        <f>IFERROR(VLOOKUP(官網匯出!D2188,團名!E:G,3,FALSE),"")</f>
        <v/>
      </c>
      <c r="D2188" s="1" t="str">
        <f t="shared" si="385"/>
        <v/>
      </c>
      <c r="E2188" s="1" t="str">
        <f t="shared" si="386"/>
        <v/>
      </c>
      <c r="F2188" s="1" t="str">
        <f>IF(官網匯出!F2188="已付款","","B0012")</f>
        <v>B0012</v>
      </c>
      <c r="G2188" s="1" t="str">
        <f>IF(官網匯出!A2188="","",官網匯出!A2188)</f>
        <v/>
      </c>
      <c r="H2188" s="3" t="str">
        <f>IF(官網匯出!B2188="","",官網匯出!B2188)</f>
        <v/>
      </c>
      <c r="I2188" s="1" t="str">
        <f>IF(官網匯出!C2188="","",官網匯出!C2188)</f>
        <v/>
      </c>
      <c r="J2188" s="1" t="str">
        <f>IF(官網匯出!D2188="","",官網匯出!D2188)</f>
        <v/>
      </c>
      <c r="K2188" s="3" t="str">
        <f>IF(官網匯出!E2188="","",官網匯出!E2188)</f>
        <v/>
      </c>
      <c r="L2188" s="1" t="str">
        <f>IF(官網匯出!F2188="","",官網匯出!F2188)</f>
        <v/>
      </c>
      <c r="M2188" s="1" t="str">
        <f>IF(官網匯出!G2188="","",官網匯出!G2188)</f>
        <v/>
      </c>
      <c r="N2188" s="1" t="str">
        <f>IF(官網匯出!H2188="","",官網匯出!H2188)</f>
        <v/>
      </c>
      <c r="P2188" s="1" t="str">
        <f>IF(官網匯出!J2188="","",RIGHT(官網匯出!J2188,LEN(官網匯出!J2188)-2))</f>
        <v/>
      </c>
      <c r="Q2188" s="1" t="str">
        <f>IF(官網匯出!K2188="","",官網匯出!K2188)</f>
        <v/>
      </c>
      <c r="R2188" s="1" t="str">
        <f>IF(官網匯出!L2188="","",官網匯出!L2188)</f>
        <v/>
      </c>
      <c r="S2188" s="1" t="str">
        <f>IF(官網匯出!M2188="","",官網匯出!M2188)</f>
        <v/>
      </c>
      <c r="T2188" s="1" t="str">
        <f>IF(官網匯出!N2188="","",官網匯出!N2188)</f>
        <v/>
      </c>
      <c r="U2188" s="1" t="str">
        <f>IF(官網匯出!O2188="","",官網匯出!O2188)</f>
        <v/>
      </c>
      <c r="V2188" s="1" t="str">
        <f>IF(官網匯出!P2188="",IF(G2188="","",0),官網匯出!P2188)</f>
        <v/>
      </c>
      <c r="W2188" s="1" t="str">
        <f>IF(官網匯出!Q2188="",IF(G2188="","",0),官網匯出!Q2188)</f>
        <v/>
      </c>
      <c r="X2188" s="1" t="str">
        <f>IF(官網匯出!R2188="","",官網匯出!R2188)</f>
        <v/>
      </c>
      <c r="Y2188" s="1" t="str">
        <f>IF(官網匯出!S2188="","",官網匯出!S2188)</f>
        <v/>
      </c>
      <c r="Z2188" s="1" t="str">
        <f>IF(G2188="","",官網匯出!T2188)</f>
        <v/>
      </c>
      <c r="AA2188" s="1" t="str">
        <f>IF(G2188="","",官網匯出!AK2188)</f>
        <v/>
      </c>
      <c r="AB2188" s="1" t="str">
        <f>IF(G2188="","",IF(官網匯出!V2188="","",官網匯出!V2188))</f>
        <v/>
      </c>
      <c r="AJ2188" s="1" t="str">
        <f>IF(G2188="","",IF(官網匯出!AE2188="","",官網匯出!AE2188))</f>
        <v/>
      </c>
      <c r="AK2188" s="1" t="str">
        <f>IF(G2188="","",IF(官網匯出!AD2188="","",官網匯出!AD2188))</f>
        <v/>
      </c>
      <c r="AL2188" s="1" t="str">
        <f t="shared" si="387"/>
        <v>0</v>
      </c>
      <c r="AM2188" s="1" t="str">
        <f>IF(官網匯出!AG2188="","",官網匯出!AG2188)</f>
        <v/>
      </c>
      <c r="AN2188" s="1" t="str">
        <f>IF(G2188="","",IF(官網匯出!AH2188="","",官網匯出!AH2188))</f>
        <v/>
      </c>
      <c r="AO2188" s="14" t="str">
        <f t="shared" si="388"/>
        <v/>
      </c>
      <c r="AP2188" s="14" t="str">
        <f t="shared" si="389"/>
        <v>1</v>
      </c>
      <c r="AQ2188" s="14" t="str">
        <f t="shared" si="390"/>
        <v>0</v>
      </c>
      <c r="AR2188" s="1" t="str">
        <f t="shared" si="391"/>
        <v/>
      </c>
      <c r="AS2188" s="1" t="str">
        <f t="shared" si="392"/>
        <v/>
      </c>
      <c r="AT2188" s="1" t="str">
        <f t="shared" si="393"/>
        <v/>
      </c>
      <c r="AU2188" s="1" t="str">
        <f t="shared" si="384"/>
        <v/>
      </c>
      <c r="AV2188" s="1" t="e">
        <f>IF(VLOOKUP(G2188,官網匯出!A:AQ,42,FALSE)="","[黃金盾官網]",VLOOKUP(G2188,官網匯出!A:AQ,42,FALSE))</f>
        <v>#N/A</v>
      </c>
      <c r="AW2188" s="1" t="e">
        <f>IF(LEFT(VLOOKUP(G2188,官網匯出!A:AS,43,FALSE),2)="","web",LEFT(VLOOKUP(G2188,官網匯出!A:AS,43,FALSE),2))</f>
        <v>#N/A</v>
      </c>
      <c r="AX2188" s="1" t="str">
        <f t="shared" si="394"/>
        <v>O</v>
      </c>
    </row>
    <row r="2189" spans="1:50">
      <c r="A2189" s="1" t="str">
        <f>IF(G2189="","",VLOOKUP(官網轉換!AW2189,團名!A:B,2,FALSE))</f>
        <v/>
      </c>
      <c r="B2189" s="1" t="str">
        <f>IF(G2189="","",IF(LEFT(VLOOKUP(G2189,官網匯出!A:AQ,43,0),2)="wf",VLOOKUP(VLOOKUP(G2189,官網匯出!A:AQ,43,0),團名!$I$1:$K$12,2,FALSE),"N0071"))</f>
        <v/>
      </c>
      <c r="C2189" s="1" t="str">
        <f>IFERROR(VLOOKUP(官網匯出!D2189,團名!E:G,3,FALSE),"")</f>
        <v/>
      </c>
      <c r="D2189" s="1" t="str">
        <f t="shared" si="385"/>
        <v/>
      </c>
      <c r="E2189" s="1" t="str">
        <f t="shared" si="386"/>
        <v/>
      </c>
      <c r="F2189" s="1" t="str">
        <f>IF(官網匯出!F2189="已付款","","B0012")</f>
        <v>B0012</v>
      </c>
      <c r="G2189" s="1" t="str">
        <f>IF(官網匯出!A2189="","",官網匯出!A2189)</f>
        <v/>
      </c>
      <c r="H2189" s="3" t="str">
        <f>IF(官網匯出!B2189="","",官網匯出!B2189)</f>
        <v/>
      </c>
      <c r="I2189" s="1" t="str">
        <f>IF(官網匯出!C2189="","",官網匯出!C2189)</f>
        <v/>
      </c>
      <c r="J2189" s="1" t="str">
        <f>IF(官網匯出!D2189="","",官網匯出!D2189)</f>
        <v/>
      </c>
      <c r="K2189" s="3" t="str">
        <f>IF(官網匯出!E2189="","",官網匯出!E2189)</f>
        <v/>
      </c>
      <c r="L2189" s="1" t="str">
        <f>IF(官網匯出!F2189="","",官網匯出!F2189)</f>
        <v/>
      </c>
      <c r="M2189" s="1" t="str">
        <f>IF(官網匯出!G2189="","",官網匯出!G2189)</f>
        <v/>
      </c>
      <c r="N2189" s="1" t="str">
        <f>IF(官網匯出!H2189="","",官網匯出!H2189)</f>
        <v/>
      </c>
      <c r="P2189" s="1" t="str">
        <f>IF(官網匯出!J2189="","",RIGHT(官網匯出!J2189,LEN(官網匯出!J2189)-2))</f>
        <v/>
      </c>
      <c r="Q2189" s="1" t="str">
        <f>IF(官網匯出!K2189="","",官網匯出!K2189)</f>
        <v/>
      </c>
      <c r="R2189" s="1" t="str">
        <f>IF(官網匯出!L2189="","",官網匯出!L2189)</f>
        <v/>
      </c>
      <c r="S2189" s="1" t="str">
        <f>IF(官網匯出!M2189="","",官網匯出!M2189)</f>
        <v/>
      </c>
      <c r="T2189" s="1" t="str">
        <f>IF(官網匯出!N2189="","",官網匯出!N2189)</f>
        <v/>
      </c>
      <c r="U2189" s="1" t="str">
        <f>IF(官網匯出!O2189="","",官網匯出!O2189)</f>
        <v/>
      </c>
      <c r="V2189" s="1" t="str">
        <f>IF(官網匯出!P2189="",IF(G2189="","",0),官網匯出!P2189)</f>
        <v/>
      </c>
      <c r="W2189" s="1" t="str">
        <f>IF(官網匯出!Q2189="",IF(G2189="","",0),官網匯出!Q2189)</f>
        <v/>
      </c>
      <c r="X2189" s="1" t="str">
        <f>IF(官網匯出!R2189="","",官網匯出!R2189)</f>
        <v/>
      </c>
      <c r="Y2189" s="1" t="str">
        <f>IF(官網匯出!S2189="","",官網匯出!S2189)</f>
        <v/>
      </c>
      <c r="Z2189" s="1" t="str">
        <f>IF(G2189="","",官網匯出!T2189)</f>
        <v/>
      </c>
      <c r="AA2189" s="1" t="str">
        <f>IF(G2189="","",官網匯出!AK2189)</f>
        <v/>
      </c>
      <c r="AB2189" s="1" t="str">
        <f>IF(G2189="","",IF(官網匯出!V2189="","",官網匯出!V2189))</f>
        <v/>
      </c>
      <c r="AJ2189" s="1" t="str">
        <f>IF(G2189="","",IF(官網匯出!AE2189="","",官網匯出!AE2189))</f>
        <v/>
      </c>
      <c r="AK2189" s="1" t="str">
        <f>IF(G2189="","",IF(官網匯出!AD2189="","",官網匯出!AD2189))</f>
        <v/>
      </c>
      <c r="AL2189" s="1" t="str">
        <f t="shared" si="387"/>
        <v>0</v>
      </c>
      <c r="AM2189" s="1" t="str">
        <f>IF(官網匯出!AG2189="","",官網匯出!AG2189)</f>
        <v/>
      </c>
      <c r="AN2189" s="1" t="str">
        <f>IF(G2189="","",IF(官網匯出!AH2189="","",官網匯出!AH2189))</f>
        <v/>
      </c>
      <c r="AO2189" s="14" t="str">
        <f t="shared" si="388"/>
        <v/>
      </c>
      <c r="AP2189" s="14" t="str">
        <f t="shared" si="389"/>
        <v>1</v>
      </c>
      <c r="AQ2189" s="14" t="str">
        <f t="shared" si="390"/>
        <v>0</v>
      </c>
      <c r="AR2189" s="1" t="str">
        <f t="shared" si="391"/>
        <v/>
      </c>
      <c r="AS2189" s="1" t="str">
        <f t="shared" si="392"/>
        <v/>
      </c>
      <c r="AT2189" s="1" t="str">
        <f t="shared" si="393"/>
        <v/>
      </c>
      <c r="AU2189" s="1" t="str">
        <f t="shared" si="384"/>
        <v/>
      </c>
      <c r="AV2189" s="1" t="e">
        <f>IF(VLOOKUP(G2189,官網匯出!A:AQ,42,FALSE)="","[黃金盾官網]",VLOOKUP(G2189,官網匯出!A:AQ,42,FALSE))</f>
        <v>#N/A</v>
      </c>
      <c r="AW2189" s="1" t="e">
        <f>IF(LEFT(VLOOKUP(G2189,官網匯出!A:AS,43,FALSE),2)="","web",LEFT(VLOOKUP(G2189,官網匯出!A:AS,43,FALSE),2))</f>
        <v>#N/A</v>
      </c>
      <c r="AX2189" s="1" t="str">
        <f t="shared" si="394"/>
        <v>O</v>
      </c>
    </row>
    <row r="2190" spans="1:50">
      <c r="A2190" s="1" t="str">
        <f>IF(G2190="","",VLOOKUP(官網轉換!AW2190,團名!A:B,2,FALSE))</f>
        <v/>
      </c>
      <c r="B2190" s="1" t="str">
        <f>IF(G2190="","",IF(LEFT(VLOOKUP(G2190,官網匯出!A:AQ,43,0),2)="wf",VLOOKUP(VLOOKUP(G2190,官網匯出!A:AQ,43,0),團名!$I$1:$K$12,2,FALSE),"N0071"))</f>
        <v/>
      </c>
      <c r="C2190" s="1" t="str">
        <f>IFERROR(VLOOKUP(官網匯出!D2190,團名!E:G,3,FALSE),"")</f>
        <v/>
      </c>
      <c r="D2190" s="1" t="str">
        <f t="shared" si="385"/>
        <v/>
      </c>
      <c r="E2190" s="1" t="str">
        <f t="shared" si="386"/>
        <v/>
      </c>
      <c r="F2190" s="1" t="str">
        <f>IF(官網匯出!F2190="已付款","","B0012")</f>
        <v>B0012</v>
      </c>
      <c r="G2190" s="1" t="str">
        <f>IF(官網匯出!A2190="","",官網匯出!A2190)</f>
        <v/>
      </c>
      <c r="H2190" s="3" t="str">
        <f>IF(官網匯出!B2190="","",官網匯出!B2190)</f>
        <v/>
      </c>
      <c r="I2190" s="1" t="str">
        <f>IF(官網匯出!C2190="","",官網匯出!C2190)</f>
        <v/>
      </c>
      <c r="J2190" s="1" t="str">
        <f>IF(官網匯出!D2190="","",官網匯出!D2190)</f>
        <v/>
      </c>
      <c r="K2190" s="3" t="str">
        <f>IF(官網匯出!E2190="","",官網匯出!E2190)</f>
        <v/>
      </c>
      <c r="L2190" s="1" t="str">
        <f>IF(官網匯出!F2190="","",官網匯出!F2190)</f>
        <v/>
      </c>
      <c r="M2190" s="1" t="str">
        <f>IF(官網匯出!G2190="","",官網匯出!G2190)</f>
        <v/>
      </c>
      <c r="N2190" s="1" t="str">
        <f>IF(官網匯出!H2190="","",官網匯出!H2190)</f>
        <v/>
      </c>
      <c r="P2190" s="1" t="str">
        <f>IF(官網匯出!J2190="","",RIGHT(官網匯出!J2190,LEN(官網匯出!J2190)-2))</f>
        <v/>
      </c>
      <c r="Q2190" s="1" t="str">
        <f>IF(官網匯出!K2190="","",官網匯出!K2190)</f>
        <v/>
      </c>
      <c r="R2190" s="1" t="str">
        <f>IF(官網匯出!L2190="","",官網匯出!L2190)</f>
        <v/>
      </c>
      <c r="S2190" s="1" t="str">
        <f>IF(官網匯出!M2190="","",官網匯出!M2190)</f>
        <v/>
      </c>
      <c r="T2190" s="1" t="str">
        <f>IF(官網匯出!N2190="","",官網匯出!N2190)</f>
        <v/>
      </c>
      <c r="U2190" s="1" t="str">
        <f>IF(官網匯出!O2190="","",官網匯出!O2190)</f>
        <v/>
      </c>
      <c r="V2190" s="1" t="str">
        <f>IF(官網匯出!P2190="",IF(G2190="","",0),官網匯出!P2190)</f>
        <v/>
      </c>
      <c r="W2190" s="1" t="str">
        <f>IF(官網匯出!Q2190="",IF(G2190="","",0),官網匯出!Q2190)</f>
        <v/>
      </c>
      <c r="X2190" s="1" t="str">
        <f>IF(官網匯出!R2190="","",官網匯出!R2190)</f>
        <v/>
      </c>
      <c r="Y2190" s="1" t="str">
        <f>IF(官網匯出!S2190="","",官網匯出!S2190)</f>
        <v/>
      </c>
      <c r="Z2190" s="1" t="str">
        <f>IF(G2190="","",官網匯出!T2190)</f>
        <v/>
      </c>
      <c r="AA2190" s="1" t="str">
        <f>IF(G2190="","",官網匯出!AK2190)</f>
        <v/>
      </c>
      <c r="AB2190" s="1" t="str">
        <f>IF(G2190="","",IF(官網匯出!V2190="","",官網匯出!V2190))</f>
        <v/>
      </c>
      <c r="AJ2190" s="1" t="str">
        <f>IF(G2190="","",IF(官網匯出!AE2190="","",官網匯出!AE2190))</f>
        <v/>
      </c>
      <c r="AK2190" s="1" t="str">
        <f>IF(G2190="","",IF(官網匯出!AD2190="","",官網匯出!AD2190))</f>
        <v/>
      </c>
      <c r="AL2190" s="1" t="str">
        <f t="shared" si="387"/>
        <v>0</v>
      </c>
      <c r="AM2190" s="1" t="str">
        <f>IF(官網匯出!AG2190="","",官網匯出!AG2190)</f>
        <v/>
      </c>
      <c r="AN2190" s="1" t="str">
        <f>IF(G2190="","",IF(官網匯出!AH2190="","",官網匯出!AH2190))</f>
        <v/>
      </c>
      <c r="AO2190" s="14" t="str">
        <f t="shared" si="388"/>
        <v/>
      </c>
      <c r="AP2190" s="14" t="str">
        <f t="shared" si="389"/>
        <v>1</v>
      </c>
      <c r="AQ2190" s="14" t="str">
        <f t="shared" si="390"/>
        <v>0</v>
      </c>
      <c r="AR2190" s="1" t="str">
        <f t="shared" si="391"/>
        <v/>
      </c>
      <c r="AS2190" s="1" t="str">
        <f t="shared" si="392"/>
        <v/>
      </c>
      <c r="AT2190" s="1" t="str">
        <f t="shared" si="393"/>
        <v/>
      </c>
      <c r="AU2190" s="1" t="str">
        <f t="shared" si="384"/>
        <v/>
      </c>
      <c r="AV2190" s="1" t="e">
        <f>IF(VLOOKUP(G2190,官網匯出!A:AQ,42,FALSE)="","[黃金盾官網]",VLOOKUP(G2190,官網匯出!A:AQ,42,FALSE))</f>
        <v>#N/A</v>
      </c>
      <c r="AW2190" s="1" t="e">
        <f>IF(LEFT(VLOOKUP(G2190,官網匯出!A:AS,43,FALSE),2)="","web",LEFT(VLOOKUP(G2190,官網匯出!A:AS,43,FALSE),2))</f>
        <v>#N/A</v>
      </c>
      <c r="AX2190" s="1" t="str">
        <f t="shared" si="394"/>
        <v>O</v>
      </c>
    </row>
    <row r="2191" spans="1:50">
      <c r="A2191" s="1" t="str">
        <f>IF(G2191="","",VLOOKUP(官網轉換!AW2191,團名!A:B,2,FALSE))</f>
        <v/>
      </c>
      <c r="B2191" s="1" t="str">
        <f>IF(G2191="","",IF(LEFT(VLOOKUP(G2191,官網匯出!A:AQ,43,0),2)="wf",VLOOKUP(VLOOKUP(G2191,官網匯出!A:AQ,43,0),團名!$I$1:$K$12,2,FALSE),"N0071"))</f>
        <v/>
      </c>
      <c r="C2191" s="1" t="str">
        <f>IFERROR(VLOOKUP(官網匯出!D2191,團名!E:G,3,FALSE),"")</f>
        <v/>
      </c>
      <c r="D2191" s="1" t="str">
        <f t="shared" si="385"/>
        <v/>
      </c>
      <c r="E2191" s="1" t="str">
        <f t="shared" si="386"/>
        <v/>
      </c>
      <c r="F2191" s="1" t="str">
        <f>IF(官網匯出!F2191="已付款","","B0012")</f>
        <v>B0012</v>
      </c>
      <c r="G2191" s="1" t="str">
        <f>IF(官網匯出!A2191="","",官網匯出!A2191)</f>
        <v/>
      </c>
      <c r="H2191" s="3" t="str">
        <f>IF(官網匯出!B2191="","",官網匯出!B2191)</f>
        <v/>
      </c>
      <c r="I2191" s="1" t="str">
        <f>IF(官網匯出!C2191="","",官網匯出!C2191)</f>
        <v/>
      </c>
      <c r="J2191" s="1" t="str">
        <f>IF(官網匯出!D2191="","",官網匯出!D2191)</f>
        <v/>
      </c>
      <c r="K2191" s="3" t="str">
        <f>IF(官網匯出!E2191="","",官網匯出!E2191)</f>
        <v/>
      </c>
      <c r="L2191" s="1" t="str">
        <f>IF(官網匯出!F2191="","",官網匯出!F2191)</f>
        <v/>
      </c>
      <c r="M2191" s="1" t="str">
        <f>IF(官網匯出!G2191="","",官網匯出!G2191)</f>
        <v/>
      </c>
      <c r="N2191" s="1" t="str">
        <f>IF(官網匯出!H2191="","",官網匯出!H2191)</f>
        <v/>
      </c>
      <c r="P2191" s="1" t="str">
        <f>IF(官網匯出!J2191="","",RIGHT(官網匯出!J2191,LEN(官網匯出!J2191)-2))</f>
        <v/>
      </c>
      <c r="Q2191" s="1" t="str">
        <f>IF(官網匯出!K2191="","",官網匯出!K2191)</f>
        <v/>
      </c>
      <c r="R2191" s="1" t="str">
        <f>IF(官網匯出!L2191="","",官網匯出!L2191)</f>
        <v/>
      </c>
      <c r="S2191" s="1" t="str">
        <f>IF(官網匯出!M2191="","",官網匯出!M2191)</f>
        <v/>
      </c>
      <c r="T2191" s="1" t="str">
        <f>IF(官網匯出!N2191="","",官網匯出!N2191)</f>
        <v/>
      </c>
      <c r="U2191" s="1" t="str">
        <f>IF(官網匯出!O2191="","",官網匯出!O2191)</f>
        <v/>
      </c>
      <c r="V2191" s="1" t="str">
        <f>IF(官網匯出!P2191="",IF(G2191="","",0),官網匯出!P2191)</f>
        <v/>
      </c>
      <c r="W2191" s="1" t="str">
        <f>IF(官網匯出!Q2191="",IF(G2191="","",0),官網匯出!Q2191)</f>
        <v/>
      </c>
      <c r="X2191" s="1" t="str">
        <f>IF(官網匯出!R2191="","",官網匯出!R2191)</f>
        <v/>
      </c>
      <c r="Y2191" s="1" t="str">
        <f>IF(官網匯出!S2191="","",官網匯出!S2191)</f>
        <v/>
      </c>
      <c r="Z2191" s="1" t="str">
        <f>IF(G2191="","",官網匯出!T2191)</f>
        <v/>
      </c>
      <c r="AA2191" s="1" t="str">
        <f>IF(G2191="","",官網匯出!AK2191)</f>
        <v/>
      </c>
      <c r="AB2191" s="1" t="str">
        <f>IF(G2191="","",IF(官網匯出!V2191="","",官網匯出!V2191))</f>
        <v/>
      </c>
      <c r="AJ2191" s="1" t="str">
        <f>IF(G2191="","",IF(官網匯出!AE2191="","",官網匯出!AE2191))</f>
        <v/>
      </c>
      <c r="AK2191" s="1" t="str">
        <f>IF(G2191="","",IF(官網匯出!AD2191="","",官網匯出!AD2191))</f>
        <v/>
      </c>
      <c r="AL2191" s="1" t="str">
        <f t="shared" si="387"/>
        <v>0</v>
      </c>
      <c r="AM2191" s="1" t="str">
        <f>IF(官網匯出!AG2191="","",官網匯出!AG2191)</f>
        <v/>
      </c>
      <c r="AN2191" s="1" t="str">
        <f>IF(G2191="","",IF(官網匯出!AH2191="","",官網匯出!AH2191))</f>
        <v/>
      </c>
      <c r="AO2191" s="14" t="str">
        <f t="shared" si="388"/>
        <v/>
      </c>
      <c r="AP2191" s="14" t="str">
        <f t="shared" si="389"/>
        <v>1</v>
      </c>
      <c r="AQ2191" s="14" t="str">
        <f t="shared" si="390"/>
        <v>0</v>
      </c>
      <c r="AR2191" s="1" t="str">
        <f t="shared" si="391"/>
        <v/>
      </c>
      <c r="AS2191" s="1" t="str">
        <f t="shared" si="392"/>
        <v/>
      </c>
      <c r="AT2191" s="1" t="str">
        <f t="shared" si="393"/>
        <v/>
      </c>
      <c r="AU2191" s="1" t="str">
        <f t="shared" si="384"/>
        <v/>
      </c>
      <c r="AV2191" s="1" t="e">
        <f>IF(VLOOKUP(G2191,官網匯出!A:AQ,42,FALSE)="","[黃金盾官網]",VLOOKUP(G2191,官網匯出!A:AQ,42,FALSE))</f>
        <v>#N/A</v>
      </c>
      <c r="AW2191" s="1" t="e">
        <f>IF(LEFT(VLOOKUP(G2191,官網匯出!A:AS,43,FALSE),2)="","web",LEFT(VLOOKUP(G2191,官網匯出!A:AS,43,FALSE),2))</f>
        <v>#N/A</v>
      </c>
      <c r="AX2191" s="1" t="str">
        <f t="shared" si="394"/>
        <v>O</v>
      </c>
    </row>
    <row r="2192" spans="1:50">
      <c r="A2192" s="1" t="str">
        <f>IF(G2192="","",VLOOKUP(官網轉換!AW2192,團名!A:B,2,FALSE))</f>
        <v/>
      </c>
      <c r="B2192" s="1" t="str">
        <f>IF(G2192="","",IF(LEFT(VLOOKUP(G2192,官網匯出!A:AQ,43,0),2)="wf",VLOOKUP(VLOOKUP(G2192,官網匯出!A:AQ,43,0),團名!$I$1:$K$12,2,FALSE),"N0071"))</f>
        <v/>
      </c>
      <c r="C2192" s="1" t="str">
        <f>IFERROR(VLOOKUP(官網匯出!D2192,團名!E:G,3,FALSE),"")</f>
        <v/>
      </c>
      <c r="D2192" s="1" t="str">
        <f t="shared" si="385"/>
        <v/>
      </c>
      <c r="E2192" s="1" t="str">
        <f t="shared" si="386"/>
        <v/>
      </c>
      <c r="F2192" s="1" t="str">
        <f>IF(官網匯出!F2192="已付款","","B0012")</f>
        <v>B0012</v>
      </c>
      <c r="G2192" s="1" t="str">
        <f>IF(官網匯出!A2192="","",官網匯出!A2192)</f>
        <v/>
      </c>
      <c r="H2192" s="3" t="str">
        <f>IF(官網匯出!B2192="","",官網匯出!B2192)</f>
        <v/>
      </c>
      <c r="I2192" s="1" t="str">
        <f>IF(官網匯出!C2192="","",官網匯出!C2192)</f>
        <v/>
      </c>
      <c r="J2192" s="1" t="str">
        <f>IF(官網匯出!D2192="","",官網匯出!D2192)</f>
        <v/>
      </c>
      <c r="K2192" s="3" t="str">
        <f>IF(官網匯出!E2192="","",官網匯出!E2192)</f>
        <v/>
      </c>
      <c r="L2192" s="1" t="str">
        <f>IF(官網匯出!F2192="","",官網匯出!F2192)</f>
        <v/>
      </c>
      <c r="M2192" s="1" t="str">
        <f>IF(官網匯出!G2192="","",官網匯出!G2192)</f>
        <v/>
      </c>
      <c r="N2192" s="1" t="str">
        <f>IF(官網匯出!H2192="","",官網匯出!H2192)</f>
        <v/>
      </c>
      <c r="P2192" s="1" t="str">
        <f>IF(官網匯出!J2192="","",RIGHT(官網匯出!J2192,LEN(官網匯出!J2192)-2))</f>
        <v/>
      </c>
      <c r="Q2192" s="1" t="str">
        <f>IF(官網匯出!K2192="","",官網匯出!K2192)</f>
        <v/>
      </c>
      <c r="R2192" s="1" t="str">
        <f>IF(官網匯出!L2192="","",官網匯出!L2192)</f>
        <v/>
      </c>
      <c r="S2192" s="1" t="str">
        <f>IF(官網匯出!M2192="","",官網匯出!M2192)</f>
        <v/>
      </c>
      <c r="T2192" s="1" t="str">
        <f>IF(官網匯出!N2192="","",官網匯出!N2192)</f>
        <v/>
      </c>
      <c r="U2192" s="1" t="str">
        <f>IF(官網匯出!O2192="","",官網匯出!O2192)</f>
        <v/>
      </c>
      <c r="V2192" s="1" t="str">
        <f>IF(官網匯出!P2192="",IF(G2192="","",0),官網匯出!P2192)</f>
        <v/>
      </c>
      <c r="W2192" s="1" t="str">
        <f>IF(官網匯出!Q2192="",IF(G2192="","",0),官網匯出!Q2192)</f>
        <v/>
      </c>
      <c r="X2192" s="1" t="str">
        <f>IF(官網匯出!R2192="","",官網匯出!R2192)</f>
        <v/>
      </c>
      <c r="Y2192" s="1" t="str">
        <f>IF(官網匯出!S2192="","",官網匯出!S2192)</f>
        <v/>
      </c>
      <c r="Z2192" s="1" t="str">
        <f>IF(G2192="","",官網匯出!T2192)</f>
        <v/>
      </c>
      <c r="AA2192" s="1" t="str">
        <f>IF(G2192="","",官網匯出!AK2192)</f>
        <v/>
      </c>
      <c r="AB2192" s="1" t="str">
        <f>IF(G2192="","",IF(官網匯出!V2192="","",官網匯出!V2192))</f>
        <v/>
      </c>
      <c r="AJ2192" s="1" t="str">
        <f>IF(G2192="","",IF(官網匯出!AE2192="","",官網匯出!AE2192))</f>
        <v/>
      </c>
      <c r="AK2192" s="1" t="str">
        <f>IF(G2192="","",IF(官網匯出!AD2192="","",官網匯出!AD2192))</f>
        <v/>
      </c>
      <c r="AL2192" s="1" t="str">
        <f t="shared" si="387"/>
        <v>0</v>
      </c>
      <c r="AM2192" s="1" t="str">
        <f>IF(官網匯出!AG2192="","",官網匯出!AG2192)</f>
        <v/>
      </c>
      <c r="AN2192" s="1" t="str">
        <f>IF(G2192="","",IF(官網匯出!AH2192="","",官網匯出!AH2192))</f>
        <v/>
      </c>
      <c r="AO2192" s="14" t="str">
        <f t="shared" si="388"/>
        <v/>
      </c>
      <c r="AP2192" s="14" t="str">
        <f t="shared" si="389"/>
        <v>1</v>
      </c>
      <c r="AQ2192" s="14" t="str">
        <f t="shared" si="390"/>
        <v>0</v>
      </c>
      <c r="AR2192" s="1" t="str">
        <f t="shared" si="391"/>
        <v/>
      </c>
      <c r="AS2192" s="1" t="str">
        <f t="shared" si="392"/>
        <v/>
      </c>
      <c r="AT2192" s="1" t="str">
        <f t="shared" si="393"/>
        <v/>
      </c>
      <c r="AU2192" s="1" t="str">
        <f t="shared" si="384"/>
        <v/>
      </c>
      <c r="AV2192" s="1" t="e">
        <f>IF(VLOOKUP(G2192,官網匯出!A:AQ,42,FALSE)="","[黃金盾官網]",VLOOKUP(G2192,官網匯出!A:AQ,42,FALSE))</f>
        <v>#N/A</v>
      </c>
      <c r="AW2192" s="1" t="e">
        <f>IF(LEFT(VLOOKUP(G2192,官網匯出!A:AS,43,FALSE),2)="","web",LEFT(VLOOKUP(G2192,官網匯出!A:AS,43,FALSE),2))</f>
        <v>#N/A</v>
      </c>
      <c r="AX2192" s="1" t="str">
        <f t="shared" si="394"/>
        <v>O</v>
      </c>
    </row>
    <row r="2193" spans="1:50">
      <c r="A2193" s="1" t="str">
        <f>IF(G2193="","",VLOOKUP(官網轉換!AW2193,團名!A:B,2,FALSE))</f>
        <v/>
      </c>
      <c r="B2193" s="1" t="str">
        <f>IF(G2193="","",IF(LEFT(VLOOKUP(G2193,官網匯出!A:AQ,43,0),2)="wf",VLOOKUP(VLOOKUP(G2193,官網匯出!A:AQ,43,0),團名!$I$1:$K$12,2,FALSE),"N0071"))</f>
        <v/>
      </c>
      <c r="C2193" s="1" t="str">
        <f>IFERROR(VLOOKUP(官網匯出!D2193,團名!E:G,3,FALSE),"")</f>
        <v/>
      </c>
      <c r="D2193" s="1" t="str">
        <f t="shared" si="385"/>
        <v/>
      </c>
      <c r="E2193" s="1" t="str">
        <f t="shared" si="386"/>
        <v/>
      </c>
      <c r="F2193" s="1" t="str">
        <f>IF(官網匯出!F2193="已付款","","B0012")</f>
        <v>B0012</v>
      </c>
      <c r="G2193" s="1" t="str">
        <f>IF(官網匯出!A2193="","",官網匯出!A2193)</f>
        <v/>
      </c>
      <c r="H2193" s="3" t="str">
        <f>IF(官網匯出!B2193="","",官網匯出!B2193)</f>
        <v/>
      </c>
      <c r="I2193" s="1" t="str">
        <f>IF(官網匯出!C2193="","",官網匯出!C2193)</f>
        <v/>
      </c>
      <c r="J2193" s="1" t="str">
        <f>IF(官網匯出!D2193="","",官網匯出!D2193)</f>
        <v/>
      </c>
      <c r="K2193" s="3" t="str">
        <f>IF(官網匯出!E2193="","",官網匯出!E2193)</f>
        <v/>
      </c>
      <c r="L2193" s="1" t="str">
        <f>IF(官網匯出!F2193="","",官網匯出!F2193)</f>
        <v/>
      </c>
      <c r="M2193" s="1" t="str">
        <f>IF(官網匯出!G2193="","",官網匯出!G2193)</f>
        <v/>
      </c>
      <c r="N2193" s="1" t="str">
        <f>IF(官網匯出!H2193="","",官網匯出!H2193)</f>
        <v/>
      </c>
      <c r="P2193" s="1" t="str">
        <f>IF(官網匯出!J2193="","",RIGHT(官網匯出!J2193,LEN(官網匯出!J2193)-2))</f>
        <v/>
      </c>
      <c r="Q2193" s="1" t="str">
        <f>IF(官網匯出!K2193="","",官網匯出!K2193)</f>
        <v/>
      </c>
      <c r="R2193" s="1" t="str">
        <f>IF(官網匯出!L2193="","",官網匯出!L2193)</f>
        <v/>
      </c>
      <c r="S2193" s="1" t="str">
        <f>IF(官網匯出!M2193="","",官網匯出!M2193)</f>
        <v/>
      </c>
      <c r="T2193" s="1" t="str">
        <f>IF(官網匯出!N2193="","",官網匯出!N2193)</f>
        <v/>
      </c>
      <c r="U2193" s="1" t="str">
        <f>IF(官網匯出!O2193="","",官網匯出!O2193)</f>
        <v/>
      </c>
      <c r="V2193" s="1" t="str">
        <f>IF(官網匯出!P2193="",IF(G2193="","",0),官網匯出!P2193)</f>
        <v/>
      </c>
      <c r="W2193" s="1" t="str">
        <f>IF(官網匯出!Q2193="",IF(G2193="","",0),官網匯出!Q2193)</f>
        <v/>
      </c>
      <c r="X2193" s="1" t="str">
        <f>IF(官網匯出!R2193="","",官網匯出!R2193)</f>
        <v/>
      </c>
      <c r="Y2193" s="1" t="str">
        <f>IF(官網匯出!S2193="","",官網匯出!S2193)</f>
        <v/>
      </c>
      <c r="Z2193" s="1" t="str">
        <f>IF(G2193="","",官網匯出!T2193)</f>
        <v/>
      </c>
      <c r="AA2193" s="1" t="str">
        <f>IF(G2193="","",官網匯出!AK2193)</f>
        <v/>
      </c>
      <c r="AB2193" s="1" t="str">
        <f>IF(G2193="","",IF(官網匯出!V2193="","",官網匯出!V2193))</f>
        <v/>
      </c>
      <c r="AJ2193" s="1" t="str">
        <f>IF(G2193="","",IF(官網匯出!AE2193="","",官網匯出!AE2193))</f>
        <v/>
      </c>
      <c r="AK2193" s="1" t="str">
        <f>IF(G2193="","",IF(官網匯出!AD2193="","",官網匯出!AD2193))</f>
        <v/>
      </c>
      <c r="AL2193" s="1" t="str">
        <f t="shared" si="387"/>
        <v>0</v>
      </c>
      <c r="AM2193" s="1" t="str">
        <f>IF(官網匯出!AG2193="","",官網匯出!AG2193)</f>
        <v/>
      </c>
      <c r="AN2193" s="1" t="str">
        <f>IF(G2193="","",IF(官網匯出!AH2193="","",官網匯出!AH2193))</f>
        <v/>
      </c>
      <c r="AO2193" s="14" t="str">
        <f t="shared" si="388"/>
        <v/>
      </c>
      <c r="AP2193" s="14" t="str">
        <f t="shared" si="389"/>
        <v>1</v>
      </c>
      <c r="AQ2193" s="14" t="str">
        <f t="shared" si="390"/>
        <v>0</v>
      </c>
      <c r="AR2193" s="1" t="str">
        <f t="shared" si="391"/>
        <v/>
      </c>
      <c r="AS2193" s="1" t="str">
        <f t="shared" si="392"/>
        <v/>
      </c>
      <c r="AT2193" s="1" t="str">
        <f t="shared" si="393"/>
        <v/>
      </c>
      <c r="AU2193" s="1" t="str">
        <f t="shared" si="384"/>
        <v/>
      </c>
      <c r="AV2193" s="1" t="e">
        <f>IF(VLOOKUP(G2193,官網匯出!A:AQ,42,FALSE)="","[黃金盾官網]",VLOOKUP(G2193,官網匯出!A:AQ,42,FALSE))</f>
        <v>#N/A</v>
      </c>
      <c r="AW2193" s="1" t="e">
        <f>IF(LEFT(VLOOKUP(G2193,官網匯出!A:AS,43,FALSE),2)="","web",LEFT(VLOOKUP(G2193,官網匯出!A:AS,43,FALSE),2))</f>
        <v>#N/A</v>
      </c>
      <c r="AX2193" s="1" t="str">
        <f t="shared" si="394"/>
        <v>O</v>
      </c>
    </row>
    <row r="2194" spans="1:50">
      <c r="A2194" s="1" t="str">
        <f>IF(G2194="","",VLOOKUP(官網轉換!AW2194,團名!A:B,2,FALSE))</f>
        <v/>
      </c>
      <c r="B2194" s="1" t="str">
        <f>IF(G2194="","",IF(LEFT(VLOOKUP(G2194,官網匯出!A:AQ,43,0),2)="wf",VLOOKUP(VLOOKUP(G2194,官網匯出!A:AQ,43,0),團名!$I$1:$K$12,2,FALSE),"N0071"))</f>
        <v/>
      </c>
      <c r="C2194" s="1" t="str">
        <f>IFERROR(VLOOKUP(官網匯出!D2194,團名!E:G,3,FALSE),"")</f>
        <v/>
      </c>
      <c r="D2194" s="1" t="str">
        <f t="shared" si="385"/>
        <v/>
      </c>
      <c r="E2194" s="1" t="str">
        <f t="shared" si="386"/>
        <v/>
      </c>
      <c r="F2194" s="1" t="str">
        <f>IF(官網匯出!F2194="已付款","","B0012")</f>
        <v>B0012</v>
      </c>
      <c r="G2194" s="1" t="str">
        <f>IF(官網匯出!A2194="","",官網匯出!A2194)</f>
        <v/>
      </c>
      <c r="H2194" s="3" t="str">
        <f>IF(官網匯出!B2194="","",官網匯出!B2194)</f>
        <v/>
      </c>
      <c r="I2194" s="1" t="str">
        <f>IF(官網匯出!C2194="","",官網匯出!C2194)</f>
        <v/>
      </c>
      <c r="J2194" s="1" t="str">
        <f>IF(官網匯出!D2194="","",官網匯出!D2194)</f>
        <v/>
      </c>
      <c r="K2194" s="3" t="str">
        <f>IF(官網匯出!E2194="","",官網匯出!E2194)</f>
        <v/>
      </c>
      <c r="L2194" s="1" t="str">
        <f>IF(官網匯出!F2194="","",官網匯出!F2194)</f>
        <v/>
      </c>
      <c r="M2194" s="1" t="str">
        <f>IF(官網匯出!G2194="","",官網匯出!G2194)</f>
        <v/>
      </c>
      <c r="N2194" s="1" t="str">
        <f>IF(官網匯出!H2194="","",官網匯出!H2194)</f>
        <v/>
      </c>
      <c r="P2194" s="1" t="str">
        <f>IF(官網匯出!J2194="","",RIGHT(官網匯出!J2194,LEN(官網匯出!J2194)-2))</f>
        <v/>
      </c>
      <c r="Q2194" s="1" t="str">
        <f>IF(官網匯出!K2194="","",官網匯出!K2194)</f>
        <v/>
      </c>
      <c r="R2194" s="1" t="str">
        <f>IF(官網匯出!L2194="","",官網匯出!L2194)</f>
        <v/>
      </c>
      <c r="S2194" s="1" t="str">
        <f>IF(官網匯出!M2194="","",官網匯出!M2194)</f>
        <v/>
      </c>
      <c r="T2194" s="1" t="str">
        <f>IF(官網匯出!N2194="","",官網匯出!N2194)</f>
        <v/>
      </c>
      <c r="U2194" s="1" t="str">
        <f>IF(官網匯出!O2194="","",官網匯出!O2194)</f>
        <v/>
      </c>
      <c r="V2194" s="1" t="str">
        <f>IF(官網匯出!P2194="",IF(G2194="","",0),官網匯出!P2194)</f>
        <v/>
      </c>
      <c r="W2194" s="1" t="str">
        <f>IF(官網匯出!Q2194="",IF(G2194="","",0),官網匯出!Q2194)</f>
        <v/>
      </c>
      <c r="X2194" s="1" t="str">
        <f>IF(官網匯出!R2194="","",官網匯出!R2194)</f>
        <v/>
      </c>
      <c r="Y2194" s="1" t="str">
        <f>IF(官網匯出!S2194="","",官網匯出!S2194)</f>
        <v/>
      </c>
      <c r="Z2194" s="1" t="str">
        <f>IF(G2194="","",官網匯出!T2194)</f>
        <v/>
      </c>
      <c r="AA2194" s="1" t="str">
        <f>IF(G2194="","",官網匯出!AK2194)</f>
        <v/>
      </c>
      <c r="AB2194" s="1" t="str">
        <f>IF(G2194="","",IF(官網匯出!V2194="","",官網匯出!V2194))</f>
        <v/>
      </c>
      <c r="AJ2194" s="1" t="str">
        <f>IF(G2194="","",IF(官網匯出!AE2194="","",官網匯出!AE2194))</f>
        <v/>
      </c>
      <c r="AK2194" s="1" t="str">
        <f>IF(G2194="","",IF(官網匯出!AD2194="","",官網匯出!AD2194))</f>
        <v/>
      </c>
      <c r="AL2194" s="1" t="str">
        <f t="shared" si="387"/>
        <v>0</v>
      </c>
      <c r="AM2194" s="1" t="str">
        <f>IF(官網匯出!AG2194="","",官網匯出!AG2194)</f>
        <v/>
      </c>
      <c r="AN2194" s="1" t="str">
        <f>IF(G2194="","",IF(官網匯出!AH2194="","",官網匯出!AH2194))</f>
        <v/>
      </c>
      <c r="AO2194" s="14" t="str">
        <f t="shared" si="388"/>
        <v/>
      </c>
      <c r="AP2194" s="14" t="str">
        <f t="shared" si="389"/>
        <v>1</v>
      </c>
      <c r="AQ2194" s="14" t="str">
        <f t="shared" si="390"/>
        <v>0</v>
      </c>
      <c r="AR2194" s="1" t="str">
        <f t="shared" si="391"/>
        <v/>
      </c>
      <c r="AS2194" s="1" t="str">
        <f t="shared" si="392"/>
        <v/>
      </c>
      <c r="AT2194" s="1" t="str">
        <f t="shared" si="393"/>
        <v/>
      </c>
      <c r="AU2194" s="1" t="str">
        <f t="shared" si="384"/>
        <v/>
      </c>
      <c r="AV2194" s="1" t="e">
        <f>IF(VLOOKUP(G2194,官網匯出!A:AQ,42,FALSE)="","[黃金盾官網]",VLOOKUP(G2194,官網匯出!A:AQ,42,FALSE))</f>
        <v>#N/A</v>
      </c>
      <c r="AW2194" s="1" t="e">
        <f>IF(LEFT(VLOOKUP(G2194,官網匯出!A:AS,43,FALSE),2)="","web",LEFT(VLOOKUP(G2194,官網匯出!A:AS,43,FALSE),2))</f>
        <v>#N/A</v>
      </c>
      <c r="AX2194" s="1" t="str">
        <f t="shared" si="394"/>
        <v>O</v>
      </c>
    </row>
    <row r="2195" spans="1:50">
      <c r="A2195" s="1" t="str">
        <f>IF(G2195="","",VLOOKUP(官網轉換!AW2195,團名!A:B,2,FALSE))</f>
        <v/>
      </c>
      <c r="B2195" s="1" t="str">
        <f>IF(G2195="","",IF(LEFT(VLOOKUP(G2195,官網匯出!A:AQ,43,0),2)="wf",VLOOKUP(VLOOKUP(G2195,官網匯出!A:AQ,43,0),團名!$I$1:$K$12,2,FALSE),"N0071"))</f>
        <v/>
      </c>
      <c r="C2195" s="1" t="str">
        <f>IFERROR(VLOOKUP(官網匯出!D2195,團名!E:G,3,FALSE),"")</f>
        <v/>
      </c>
      <c r="D2195" s="1" t="str">
        <f t="shared" si="385"/>
        <v/>
      </c>
      <c r="E2195" s="1" t="str">
        <f t="shared" si="386"/>
        <v/>
      </c>
      <c r="F2195" s="1" t="str">
        <f>IF(官網匯出!F2195="已付款","","B0012")</f>
        <v>B0012</v>
      </c>
      <c r="G2195" s="1" t="str">
        <f>IF(官網匯出!A2195="","",官網匯出!A2195)</f>
        <v/>
      </c>
      <c r="H2195" s="3" t="str">
        <f>IF(官網匯出!B2195="","",官網匯出!B2195)</f>
        <v/>
      </c>
      <c r="I2195" s="1" t="str">
        <f>IF(官網匯出!C2195="","",官網匯出!C2195)</f>
        <v/>
      </c>
      <c r="J2195" s="1" t="str">
        <f>IF(官網匯出!D2195="","",官網匯出!D2195)</f>
        <v/>
      </c>
      <c r="K2195" s="3" t="str">
        <f>IF(官網匯出!E2195="","",官網匯出!E2195)</f>
        <v/>
      </c>
      <c r="L2195" s="1" t="str">
        <f>IF(官網匯出!F2195="","",官網匯出!F2195)</f>
        <v/>
      </c>
      <c r="M2195" s="1" t="str">
        <f>IF(官網匯出!G2195="","",官網匯出!G2195)</f>
        <v/>
      </c>
      <c r="N2195" s="1" t="str">
        <f>IF(官網匯出!H2195="","",官網匯出!H2195)</f>
        <v/>
      </c>
      <c r="P2195" s="1" t="str">
        <f>IF(官網匯出!J2195="","",RIGHT(官網匯出!J2195,LEN(官網匯出!J2195)-2))</f>
        <v/>
      </c>
      <c r="Q2195" s="1" t="str">
        <f>IF(官網匯出!K2195="","",官網匯出!K2195)</f>
        <v/>
      </c>
      <c r="R2195" s="1" t="str">
        <f>IF(官網匯出!L2195="","",官網匯出!L2195)</f>
        <v/>
      </c>
      <c r="S2195" s="1" t="str">
        <f>IF(官網匯出!M2195="","",官網匯出!M2195)</f>
        <v/>
      </c>
      <c r="T2195" s="1" t="str">
        <f>IF(官網匯出!N2195="","",官網匯出!N2195)</f>
        <v/>
      </c>
      <c r="U2195" s="1" t="str">
        <f>IF(官網匯出!O2195="","",官網匯出!O2195)</f>
        <v/>
      </c>
      <c r="V2195" s="1" t="str">
        <f>IF(官網匯出!P2195="",IF(G2195="","",0),官網匯出!P2195)</f>
        <v/>
      </c>
      <c r="W2195" s="1" t="str">
        <f>IF(官網匯出!Q2195="",IF(G2195="","",0),官網匯出!Q2195)</f>
        <v/>
      </c>
      <c r="X2195" s="1" t="str">
        <f>IF(官網匯出!R2195="","",官網匯出!R2195)</f>
        <v/>
      </c>
      <c r="Y2195" s="1" t="str">
        <f>IF(官網匯出!S2195="","",官網匯出!S2195)</f>
        <v/>
      </c>
      <c r="Z2195" s="1" t="str">
        <f>IF(G2195="","",官網匯出!T2195)</f>
        <v/>
      </c>
      <c r="AA2195" s="1" t="str">
        <f>IF(G2195="","",官網匯出!AK2195)</f>
        <v/>
      </c>
      <c r="AB2195" s="1" t="str">
        <f>IF(G2195="","",IF(官網匯出!V2195="","",官網匯出!V2195))</f>
        <v/>
      </c>
      <c r="AJ2195" s="1" t="str">
        <f>IF(G2195="","",IF(官網匯出!AE2195="","",官網匯出!AE2195))</f>
        <v/>
      </c>
      <c r="AK2195" s="1" t="str">
        <f>IF(G2195="","",IF(官網匯出!AD2195="","",官網匯出!AD2195))</f>
        <v/>
      </c>
      <c r="AL2195" s="1" t="str">
        <f t="shared" si="387"/>
        <v>0</v>
      </c>
      <c r="AM2195" s="1" t="str">
        <f>IF(官網匯出!AG2195="","",官網匯出!AG2195)</f>
        <v/>
      </c>
      <c r="AN2195" s="1" t="str">
        <f>IF(G2195="","",IF(官網匯出!AH2195="","",官網匯出!AH2195))</f>
        <v/>
      </c>
      <c r="AO2195" s="14" t="str">
        <f t="shared" si="388"/>
        <v/>
      </c>
      <c r="AP2195" s="14" t="str">
        <f t="shared" si="389"/>
        <v>1</v>
      </c>
      <c r="AQ2195" s="14" t="str">
        <f t="shared" si="390"/>
        <v>0</v>
      </c>
      <c r="AR2195" s="1" t="str">
        <f t="shared" si="391"/>
        <v/>
      </c>
      <c r="AS2195" s="1" t="str">
        <f t="shared" si="392"/>
        <v/>
      </c>
      <c r="AT2195" s="1" t="str">
        <f t="shared" si="393"/>
        <v/>
      </c>
      <c r="AU2195" s="1" t="str">
        <f t="shared" si="384"/>
        <v/>
      </c>
      <c r="AV2195" s="1" t="e">
        <f>IF(VLOOKUP(G2195,官網匯出!A:AQ,42,FALSE)="","[黃金盾官網]",VLOOKUP(G2195,官網匯出!A:AQ,42,FALSE))</f>
        <v>#N/A</v>
      </c>
      <c r="AW2195" s="1" t="e">
        <f>IF(LEFT(VLOOKUP(G2195,官網匯出!A:AS,43,FALSE),2)="","web",LEFT(VLOOKUP(G2195,官網匯出!A:AS,43,FALSE),2))</f>
        <v>#N/A</v>
      </c>
      <c r="AX2195" s="1" t="str">
        <f t="shared" si="394"/>
        <v>O</v>
      </c>
    </row>
    <row r="2196" spans="1:50">
      <c r="A2196" s="1" t="str">
        <f>IF(G2196="","",VLOOKUP(官網轉換!AW2196,團名!A:B,2,FALSE))</f>
        <v/>
      </c>
      <c r="B2196" s="1" t="str">
        <f>IF(G2196="","",IF(LEFT(VLOOKUP(G2196,官網匯出!A:AQ,43,0),2)="wf",VLOOKUP(VLOOKUP(G2196,官網匯出!A:AQ,43,0),團名!$I$1:$K$12,2,FALSE),"N0071"))</f>
        <v/>
      </c>
      <c r="C2196" s="1" t="str">
        <f>IFERROR(VLOOKUP(官網匯出!D2196,團名!E:G,3,FALSE),"")</f>
        <v/>
      </c>
      <c r="D2196" s="1" t="str">
        <f t="shared" si="385"/>
        <v/>
      </c>
      <c r="E2196" s="1" t="str">
        <f t="shared" si="386"/>
        <v/>
      </c>
      <c r="F2196" s="1" t="str">
        <f>IF(官網匯出!F2196="已付款","","B0012")</f>
        <v>B0012</v>
      </c>
      <c r="G2196" s="1" t="str">
        <f>IF(官網匯出!A2196="","",官網匯出!A2196)</f>
        <v/>
      </c>
      <c r="H2196" s="3" t="str">
        <f>IF(官網匯出!B2196="","",官網匯出!B2196)</f>
        <v/>
      </c>
      <c r="I2196" s="1" t="str">
        <f>IF(官網匯出!C2196="","",官網匯出!C2196)</f>
        <v/>
      </c>
      <c r="J2196" s="1" t="str">
        <f>IF(官網匯出!D2196="","",官網匯出!D2196)</f>
        <v/>
      </c>
      <c r="K2196" s="3" t="str">
        <f>IF(官網匯出!E2196="","",官網匯出!E2196)</f>
        <v/>
      </c>
      <c r="L2196" s="1" t="str">
        <f>IF(官網匯出!F2196="","",官網匯出!F2196)</f>
        <v/>
      </c>
      <c r="M2196" s="1" t="str">
        <f>IF(官網匯出!G2196="","",官網匯出!G2196)</f>
        <v/>
      </c>
      <c r="N2196" s="1" t="str">
        <f>IF(官網匯出!H2196="","",官網匯出!H2196)</f>
        <v/>
      </c>
      <c r="P2196" s="1" t="str">
        <f>IF(官網匯出!J2196="","",RIGHT(官網匯出!J2196,LEN(官網匯出!J2196)-2))</f>
        <v/>
      </c>
      <c r="Q2196" s="1" t="str">
        <f>IF(官網匯出!K2196="","",官網匯出!K2196)</f>
        <v/>
      </c>
      <c r="R2196" s="1" t="str">
        <f>IF(官網匯出!L2196="","",官網匯出!L2196)</f>
        <v/>
      </c>
      <c r="S2196" s="1" t="str">
        <f>IF(官網匯出!M2196="","",官網匯出!M2196)</f>
        <v/>
      </c>
      <c r="T2196" s="1" t="str">
        <f>IF(官網匯出!N2196="","",官網匯出!N2196)</f>
        <v/>
      </c>
      <c r="U2196" s="1" t="str">
        <f>IF(官網匯出!O2196="","",官網匯出!O2196)</f>
        <v/>
      </c>
      <c r="V2196" s="1" t="str">
        <f>IF(官網匯出!P2196="",IF(G2196="","",0),官網匯出!P2196)</f>
        <v/>
      </c>
      <c r="W2196" s="1" t="str">
        <f>IF(官網匯出!Q2196="",IF(G2196="","",0),官網匯出!Q2196)</f>
        <v/>
      </c>
      <c r="X2196" s="1" t="str">
        <f>IF(官網匯出!R2196="","",官網匯出!R2196)</f>
        <v/>
      </c>
      <c r="Y2196" s="1" t="str">
        <f>IF(官網匯出!S2196="","",官網匯出!S2196)</f>
        <v/>
      </c>
      <c r="Z2196" s="1" t="str">
        <f>IF(G2196="","",官網匯出!T2196)</f>
        <v/>
      </c>
      <c r="AA2196" s="1" t="str">
        <f>IF(G2196="","",官網匯出!AK2196)</f>
        <v/>
      </c>
      <c r="AB2196" s="1" t="str">
        <f>IF(G2196="","",IF(官網匯出!V2196="","",官網匯出!V2196))</f>
        <v/>
      </c>
      <c r="AJ2196" s="1" t="str">
        <f>IF(G2196="","",IF(官網匯出!AE2196="","",官網匯出!AE2196))</f>
        <v/>
      </c>
      <c r="AK2196" s="1" t="str">
        <f>IF(G2196="","",IF(官網匯出!AD2196="","",官網匯出!AD2196))</f>
        <v/>
      </c>
      <c r="AL2196" s="1" t="str">
        <f t="shared" si="387"/>
        <v>0</v>
      </c>
      <c r="AM2196" s="1" t="str">
        <f>IF(官網匯出!AG2196="","",官網匯出!AG2196)</f>
        <v/>
      </c>
      <c r="AN2196" s="1" t="str">
        <f>IF(G2196="","",IF(官網匯出!AH2196="","",官網匯出!AH2196))</f>
        <v/>
      </c>
      <c r="AO2196" s="14" t="str">
        <f t="shared" si="388"/>
        <v/>
      </c>
      <c r="AP2196" s="14" t="str">
        <f t="shared" si="389"/>
        <v>1</v>
      </c>
      <c r="AQ2196" s="14" t="str">
        <f t="shared" si="390"/>
        <v>0</v>
      </c>
      <c r="AR2196" s="1" t="str">
        <f t="shared" si="391"/>
        <v/>
      </c>
      <c r="AS2196" s="1" t="str">
        <f t="shared" si="392"/>
        <v/>
      </c>
      <c r="AT2196" s="1" t="str">
        <f t="shared" si="393"/>
        <v/>
      </c>
      <c r="AU2196" s="1" t="str">
        <f t="shared" si="384"/>
        <v/>
      </c>
      <c r="AV2196" s="1" t="e">
        <f>IF(VLOOKUP(G2196,官網匯出!A:AQ,42,FALSE)="","[黃金盾官網]",VLOOKUP(G2196,官網匯出!A:AQ,42,FALSE))</f>
        <v>#N/A</v>
      </c>
      <c r="AW2196" s="1" t="e">
        <f>IF(LEFT(VLOOKUP(G2196,官網匯出!A:AS,43,FALSE),2)="","web",LEFT(VLOOKUP(G2196,官網匯出!A:AS,43,FALSE),2))</f>
        <v>#N/A</v>
      </c>
      <c r="AX2196" s="1" t="str">
        <f t="shared" si="394"/>
        <v>O</v>
      </c>
    </row>
    <row r="2197" spans="1:50">
      <c r="A2197" s="1" t="str">
        <f>IF(G2197="","",VLOOKUP(官網轉換!AW2197,團名!A:B,2,FALSE))</f>
        <v/>
      </c>
      <c r="B2197" s="1" t="str">
        <f>IF(G2197="","",IF(LEFT(VLOOKUP(G2197,官網匯出!A:AQ,43,0),2)="wf",VLOOKUP(VLOOKUP(G2197,官網匯出!A:AQ,43,0),團名!$I$1:$K$12,2,FALSE),"N0071"))</f>
        <v/>
      </c>
      <c r="C2197" s="1" t="str">
        <f>IFERROR(VLOOKUP(官網匯出!D2197,團名!E:G,3,FALSE),"")</f>
        <v/>
      </c>
      <c r="D2197" s="1" t="str">
        <f t="shared" si="385"/>
        <v/>
      </c>
      <c r="E2197" s="1" t="str">
        <f t="shared" si="386"/>
        <v/>
      </c>
      <c r="F2197" s="1" t="str">
        <f>IF(官網匯出!F2197="已付款","","B0012")</f>
        <v>B0012</v>
      </c>
      <c r="G2197" s="1" t="str">
        <f>IF(官網匯出!A2197="","",官網匯出!A2197)</f>
        <v/>
      </c>
      <c r="H2197" s="3" t="str">
        <f>IF(官網匯出!B2197="","",官網匯出!B2197)</f>
        <v/>
      </c>
      <c r="I2197" s="1" t="str">
        <f>IF(官網匯出!C2197="","",官網匯出!C2197)</f>
        <v/>
      </c>
      <c r="J2197" s="1" t="str">
        <f>IF(官網匯出!D2197="","",官網匯出!D2197)</f>
        <v/>
      </c>
      <c r="K2197" s="3" t="str">
        <f>IF(官網匯出!E2197="","",官網匯出!E2197)</f>
        <v/>
      </c>
      <c r="L2197" s="1" t="str">
        <f>IF(官網匯出!F2197="","",官網匯出!F2197)</f>
        <v/>
      </c>
      <c r="M2197" s="1" t="str">
        <f>IF(官網匯出!G2197="","",官網匯出!G2197)</f>
        <v/>
      </c>
      <c r="N2197" s="1" t="str">
        <f>IF(官網匯出!H2197="","",官網匯出!H2197)</f>
        <v/>
      </c>
      <c r="P2197" s="1" t="str">
        <f>IF(官網匯出!J2197="","",RIGHT(官網匯出!J2197,LEN(官網匯出!J2197)-2))</f>
        <v/>
      </c>
      <c r="Q2197" s="1" t="str">
        <f>IF(官網匯出!K2197="","",官網匯出!K2197)</f>
        <v/>
      </c>
      <c r="R2197" s="1" t="str">
        <f>IF(官網匯出!L2197="","",官網匯出!L2197)</f>
        <v/>
      </c>
      <c r="S2197" s="1" t="str">
        <f>IF(官網匯出!M2197="","",官網匯出!M2197)</f>
        <v/>
      </c>
      <c r="T2197" s="1" t="str">
        <f>IF(官網匯出!N2197="","",官網匯出!N2197)</f>
        <v/>
      </c>
      <c r="U2197" s="1" t="str">
        <f>IF(官網匯出!O2197="","",官網匯出!O2197)</f>
        <v/>
      </c>
      <c r="V2197" s="1" t="str">
        <f>IF(官網匯出!P2197="",IF(G2197="","",0),官網匯出!P2197)</f>
        <v/>
      </c>
      <c r="W2197" s="1" t="str">
        <f>IF(官網匯出!Q2197="",IF(G2197="","",0),官網匯出!Q2197)</f>
        <v/>
      </c>
      <c r="X2197" s="1" t="str">
        <f>IF(官網匯出!R2197="","",官網匯出!R2197)</f>
        <v/>
      </c>
      <c r="Y2197" s="1" t="str">
        <f>IF(官網匯出!S2197="","",官網匯出!S2197)</f>
        <v/>
      </c>
      <c r="Z2197" s="1" t="str">
        <f>IF(G2197="","",官網匯出!T2197)</f>
        <v/>
      </c>
      <c r="AA2197" s="1" t="str">
        <f>IF(G2197="","",官網匯出!AK2197)</f>
        <v/>
      </c>
      <c r="AB2197" s="1" t="str">
        <f>IF(G2197="","",IF(官網匯出!V2197="","",官網匯出!V2197))</f>
        <v/>
      </c>
      <c r="AJ2197" s="1" t="str">
        <f>IF(G2197="","",IF(官網匯出!AE2197="","",官網匯出!AE2197))</f>
        <v/>
      </c>
      <c r="AK2197" s="1" t="str">
        <f>IF(G2197="","",IF(官網匯出!AD2197="","",官網匯出!AD2197))</f>
        <v/>
      </c>
      <c r="AL2197" s="1" t="str">
        <f t="shared" si="387"/>
        <v>0</v>
      </c>
      <c r="AM2197" s="1" t="str">
        <f>IF(官網匯出!AG2197="","",官網匯出!AG2197)</f>
        <v/>
      </c>
      <c r="AN2197" s="1" t="str">
        <f>IF(G2197="","",IF(官網匯出!AH2197="","",官網匯出!AH2197))</f>
        <v/>
      </c>
      <c r="AO2197" s="14" t="str">
        <f t="shared" si="388"/>
        <v/>
      </c>
      <c r="AP2197" s="14" t="str">
        <f t="shared" si="389"/>
        <v>1</v>
      </c>
      <c r="AQ2197" s="14" t="str">
        <f t="shared" si="390"/>
        <v>0</v>
      </c>
      <c r="AR2197" s="1" t="str">
        <f t="shared" si="391"/>
        <v/>
      </c>
      <c r="AS2197" s="1" t="str">
        <f t="shared" si="392"/>
        <v/>
      </c>
      <c r="AT2197" s="1" t="str">
        <f t="shared" si="393"/>
        <v/>
      </c>
      <c r="AU2197" s="1" t="str">
        <f t="shared" si="384"/>
        <v/>
      </c>
      <c r="AV2197" s="1" t="e">
        <f>IF(VLOOKUP(G2197,官網匯出!A:AQ,42,FALSE)="","[黃金盾官網]",VLOOKUP(G2197,官網匯出!A:AQ,42,FALSE))</f>
        <v>#N/A</v>
      </c>
      <c r="AW2197" s="1" t="e">
        <f>IF(LEFT(VLOOKUP(G2197,官網匯出!A:AS,43,FALSE),2)="","web",LEFT(VLOOKUP(G2197,官網匯出!A:AS,43,FALSE),2))</f>
        <v>#N/A</v>
      </c>
      <c r="AX2197" s="1" t="str">
        <f t="shared" si="394"/>
        <v>O</v>
      </c>
    </row>
    <row r="2198" spans="1:50">
      <c r="A2198" s="1" t="str">
        <f>IF(G2198="","",VLOOKUP(官網轉換!AW2198,團名!A:B,2,FALSE))</f>
        <v/>
      </c>
      <c r="B2198" s="1" t="str">
        <f>IF(G2198="","",IF(LEFT(VLOOKUP(G2198,官網匯出!A:AQ,43,0),2)="wf",VLOOKUP(VLOOKUP(G2198,官網匯出!A:AQ,43,0),團名!$I$1:$K$12,2,FALSE),"N0071"))</f>
        <v/>
      </c>
      <c r="C2198" s="1" t="str">
        <f>IFERROR(VLOOKUP(官網匯出!D2198,團名!E:G,3,FALSE),"")</f>
        <v/>
      </c>
      <c r="D2198" s="1" t="str">
        <f t="shared" si="385"/>
        <v/>
      </c>
      <c r="E2198" s="1" t="str">
        <f t="shared" si="386"/>
        <v/>
      </c>
      <c r="F2198" s="1" t="str">
        <f>IF(官網匯出!F2198="已付款","","B0012")</f>
        <v>B0012</v>
      </c>
      <c r="G2198" s="1" t="str">
        <f>IF(官網匯出!A2198="","",官網匯出!A2198)</f>
        <v/>
      </c>
      <c r="H2198" s="3" t="str">
        <f>IF(官網匯出!B2198="","",官網匯出!B2198)</f>
        <v/>
      </c>
      <c r="I2198" s="1" t="str">
        <f>IF(官網匯出!C2198="","",官網匯出!C2198)</f>
        <v/>
      </c>
      <c r="J2198" s="1" t="str">
        <f>IF(官網匯出!D2198="","",官網匯出!D2198)</f>
        <v/>
      </c>
      <c r="K2198" s="3" t="str">
        <f>IF(官網匯出!E2198="","",官網匯出!E2198)</f>
        <v/>
      </c>
      <c r="L2198" s="1" t="str">
        <f>IF(官網匯出!F2198="","",官網匯出!F2198)</f>
        <v/>
      </c>
      <c r="M2198" s="1" t="str">
        <f>IF(官網匯出!G2198="","",官網匯出!G2198)</f>
        <v/>
      </c>
      <c r="N2198" s="1" t="str">
        <f>IF(官網匯出!H2198="","",官網匯出!H2198)</f>
        <v/>
      </c>
      <c r="P2198" s="1" t="str">
        <f>IF(官網匯出!J2198="","",RIGHT(官網匯出!J2198,LEN(官網匯出!J2198)-2))</f>
        <v/>
      </c>
      <c r="Q2198" s="1" t="str">
        <f>IF(官網匯出!K2198="","",官網匯出!K2198)</f>
        <v/>
      </c>
      <c r="R2198" s="1" t="str">
        <f>IF(官網匯出!L2198="","",官網匯出!L2198)</f>
        <v/>
      </c>
      <c r="S2198" s="1" t="str">
        <f>IF(官網匯出!M2198="","",官網匯出!M2198)</f>
        <v/>
      </c>
      <c r="T2198" s="1" t="str">
        <f>IF(官網匯出!N2198="","",官網匯出!N2198)</f>
        <v/>
      </c>
      <c r="U2198" s="1" t="str">
        <f>IF(官網匯出!O2198="","",官網匯出!O2198)</f>
        <v/>
      </c>
      <c r="V2198" s="1" t="str">
        <f>IF(官網匯出!P2198="",IF(G2198="","",0),官網匯出!P2198)</f>
        <v/>
      </c>
      <c r="W2198" s="1" t="str">
        <f>IF(官網匯出!Q2198="",IF(G2198="","",0),官網匯出!Q2198)</f>
        <v/>
      </c>
      <c r="X2198" s="1" t="str">
        <f>IF(官網匯出!R2198="","",官網匯出!R2198)</f>
        <v/>
      </c>
      <c r="Y2198" s="1" t="str">
        <f>IF(官網匯出!S2198="","",官網匯出!S2198)</f>
        <v/>
      </c>
      <c r="Z2198" s="1" t="str">
        <f>IF(G2198="","",官網匯出!T2198)</f>
        <v/>
      </c>
      <c r="AA2198" s="1" t="str">
        <f>IF(G2198="","",官網匯出!AK2198)</f>
        <v/>
      </c>
      <c r="AB2198" s="1" t="str">
        <f>IF(G2198="","",IF(官網匯出!V2198="","",官網匯出!V2198))</f>
        <v/>
      </c>
      <c r="AJ2198" s="1" t="str">
        <f>IF(G2198="","",IF(官網匯出!AE2198="","",官網匯出!AE2198))</f>
        <v/>
      </c>
      <c r="AK2198" s="1" t="str">
        <f>IF(G2198="","",IF(官網匯出!AD2198="","",官網匯出!AD2198))</f>
        <v/>
      </c>
      <c r="AL2198" s="1" t="str">
        <f t="shared" si="387"/>
        <v>0</v>
      </c>
      <c r="AM2198" s="1" t="str">
        <f>IF(官網匯出!AG2198="","",官網匯出!AG2198)</f>
        <v/>
      </c>
      <c r="AN2198" s="1" t="str">
        <f>IF(G2198="","",IF(官網匯出!AH2198="","",官網匯出!AH2198))</f>
        <v/>
      </c>
      <c r="AO2198" s="14" t="str">
        <f t="shared" si="388"/>
        <v/>
      </c>
      <c r="AP2198" s="14" t="str">
        <f t="shared" si="389"/>
        <v>1</v>
      </c>
      <c r="AQ2198" s="14" t="str">
        <f t="shared" si="390"/>
        <v>0</v>
      </c>
      <c r="AR2198" s="1" t="str">
        <f t="shared" si="391"/>
        <v/>
      </c>
      <c r="AS2198" s="1" t="str">
        <f t="shared" si="392"/>
        <v/>
      </c>
      <c r="AT2198" s="1" t="str">
        <f t="shared" si="393"/>
        <v/>
      </c>
      <c r="AU2198" s="1" t="str">
        <f t="shared" si="384"/>
        <v/>
      </c>
      <c r="AV2198" s="1" t="e">
        <f>IF(VLOOKUP(G2198,官網匯出!A:AQ,42,FALSE)="","[黃金盾官網]",VLOOKUP(G2198,官網匯出!A:AQ,42,FALSE))</f>
        <v>#N/A</v>
      </c>
      <c r="AW2198" s="1" t="e">
        <f>IF(LEFT(VLOOKUP(G2198,官網匯出!A:AS,43,FALSE),2)="","web",LEFT(VLOOKUP(G2198,官網匯出!A:AS,43,FALSE),2))</f>
        <v>#N/A</v>
      </c>
      <c r="AX2198" s="1" t="str">
        <f t="shared" si="394"/>
        <v>O</v>
      </c>
    </row>
    <row r="2199" spans="1:50">
      <c r="A2199" s="1" t="str">
        <f>IF(G2199="","",VLOOKUP(官網轉換!AW2199,團名!A:B,2,FALSE))</f>
        <v/>
      </c>
      <c r="B2199" s="1" t="str">
        <f>IF(G2199="","",IF(LEFT(VLOOKUP(G2199,官網匯出!A:AQ,43,0),2)="wf",VLOOKUP(VLOOKUP(G2199,官網匯出!A:AQ,43,0),團名!$I$1:$K$12,2,FALSE),"N0071"))</f>
        <v/>
      </c>
      <c r="C2199" s="1" t="str">
        <f>IFERROR(VLOOKUP(官網匯出!D2199,團名!E:G,3,FALSE),"")</f>
        <v/>
      </c>
      <c r="D2199" s="1" t="str">
        <f t="shared" si="385"/>
        <v/>
      </c>
      <c r="E2199" s="1" t="str">
        <f t="shared" si="386"/>
        <v/>
      </c>
      <c r="F2199" s="1" t="str">
        <f>IF(官網匯出!F2199="已付款","","B0012")</f>
        <v>B0012</v>
      </c>
      <c r="G2199" s="1" t="str">
        <f>IF(官網匯出!A2199="","",官網匯出!A2199)</f>
        <v/>
      </c>
      <c r="H2199" s="3" t="str">
        <f>IF(官網匯出!B2199="","",官網匯出!B2199)</f>
        <v/>
      </c>
      <c r="I2199" s="1" t="str">
        <f>IF(官網匯出!C2199="","",官網匯出!C2199)</f>
        <v/>
      </c>
      <c r="J2199" s="1" t="str">
        <f>IF(官網匯出!D2199="","",官網匯出!D2199)</f>
        <v/>
      </c>
      <c r="K2199" s="3" t="str">
        <f>IF(官網匯出!E2199="","",官網匯出!E2199)</f>
        <v/>
      </c>
      <c r="L2199" s="1" t="str">
        <f>IF(官網匯出!F2199="","",官網匯出!F2199)</f>
        <v/>
      </c>
      <c r="M2199" s="1" t="str">
        <f>IF(官網匯出!G2199="","",官網匯出!G2199)</f>
        <v/>
      </c>
      <c r="N2199" s="1" t="str">
        <f>IF(官網匯出!H2199="","",官網匯出!H2199)</f>
        <v/>
      </c>
      <c r="P2199" s="1" t="str">
        <f>IF(官網匯出!J2199="","",RIGHT(官網匯出!J2199,LEN(官網匯出!J2199)-2))</f>
        <v/>
      </c>
      <c r="Q2199" s="1" t="str">
        <f>IF(官網匯出!K2199="","",官網匯出!K2199)</f>
        <v/>
      </c>
      <c r="R2199" s="1" t="str">
        <f>IF(官網匯出!L2199="","",官網匯出!L2199)</f>
        <v/>
      </c>
      <c r="S2199" s="1" t="str">
        <f>IF(官網匯出!M2199="","",官網匯出!M2199)</f>
        <v/>
      </c>
      <c r="T2199" s="1" t="str">
        <f>IF(官網匯出!N2199="","",官網匯出!N2199)</f>
        <v/>
      </c>
      <c r="U2199" s="1" t="str">
        <f>IF(官網匯出!O2199="","",官網匯出!O2199)</f>
        <v/>
      </c>
      <c r="V2199" s="1" t="str">
        <f>IF(官網匯出!P2199="",IF(G2199="","",0),官網匯出!P2199)</f>
        <v/>
      </c>
      <c r="W2199" s="1" t="str">
        <f>IF(官網匯出!Q2199="",IF(G2199="","",0),官網匯出!Q2199)</f>
        <v/>
      </c>
      <c r="X2199" s="1" t="str">
        <f>IF(官網匯出!R2199="","",官網匯出!R2199)</f>
        <v/>
      </c>
      <c r="Y2199" s="1" t="str">
        <f>IF(官網匯出!S2199="","",官網匯出!S2199)</f>
        <v/>
      </c>
      <c r="Z2199" s="1" t="str">
        <f>IF(G2199="","",官網匯出!T2199)</f>
        <v/>
      </c>
      <c r="AA2199" s="1" t="str">
        <f>IF(G2199="","",官網匯出!AK2199)</f>
        <v/>
      </c>
      <c r="AB2199" s="1" t="str">
        <f>IF(G2199="","",IF(官網匯出!V2199="","",官網匯出!V2199))</f>
        <v/>
      </c>
      <c r="AJ2199" s="1" t="str">
        <f>IF(G2199="","",IF(官網匯出!AE2199="","",官網匯出!AE2199))</f>
        <v/>
      </c>
      <c r="AK2199" s="1" t="str">
        <f>IF(G2199="","",IF(官網匯出!AD2199="","",官網匯出!AD2199))</f>
        <v/>
      </c>
      <c r="AL2199" s="1" t="str">
        <f t="shared" si="387"/>
        <v>0</v>
      </c>
      <c r="AM2199" s="1" t="str">
        <f>IF(官網匯出!AG2199="","",官網匯出!AG2199)</f>
        <v/>
      </c>
      <c r="AN2199" s="1" t="str">
        <f>IF(G2199="","",IF(官網匯出!AH2199="","",官網匯出!AH2199))</f>
        <v/>
      </c>
      <c r="AO2199" s="14" t="str">
        <f t="shared" si="388"/>
        <v/>
      </c>
      <c r="AP2199" s="14" t="str">
        <f t="shared" si="389"/>
        <v>1</v>
      </c>
      <c r="AQ2199" s="14" t="str">
        <f t="shared" si="390"/>
        <v>0</v>
      </c>
      <c r="AR2199" s="1" t="str">
        <f t="shared" si="391"/>
        <v/>
      </c>
      <c r="AS2199" s="1" t="str">
        <f t="shared" si="392"/>
        <v/>
      </c>
      <c r="AT2199" s="1" t="str">
        <f t="shared" si="393"/>
        <v/>
      </c>
      <c r="AU2199" s="1" t="str">
        <f t="shared" si="384"/>
        <v/>
      </c>
      <c r="AV2199" s="1" t="e">
        <f>IF(VLOOKUP(G2199,官網匯出!A:AQ,42,FALSE)="","[黃金盾官網]",VLOOKUP(G2199,官網匯出!A:AQ,42,FALSE))</f>
        <v>#N/A</v>
      </c>
      <c r="AW2199" s="1" t="e">
        <f>IF(LEFT(VLOOKUP(G2199,官網匯出!A:AS,43,FALSE),2)="","web",LEFT(VLOOKUP(G2199,官網匯出!A:AS,43,FALSE),2))</f>
        <v>#N/A</v>
      </c>
      <c r="AX2199" s="1" t="str">
        <f t="shared" si="394"/>
        <v>O</v>
      </c>
    </row>
    <row r="2200" spans="1:50">
      <c r="A2200" s="1" t="str">
        <f>IF(G2200="","",VLOOKUP(官網轉換!AW2200,團名!A:B,2,FALSE))</f>
        <v/>
      </c>
      <c r="B2200" s="1" t="str">
        <f>IF(G2200="","",IF(LEFT(VLOOKUP(G2200,官網匯出!A:AQ,43,0),2)="wf",VLOOKUP(VLOOKUP(G2200,官網匯出!A:AQ,43,0),團名!$I$1:$K$12,2,FALSE),"N0071"))</f>
        <v/>
      </c>
      <c r="C2200" s="1" t="str">
        <f>IFERROR(VLOOKUP(官網匯出!D2200,團名!E:G,3,FALSE),"")</f>
        <v/>
      </c>
      <c r="D2200" s="1" t="str">
        <f t="shared" si="385"/>
        <v/>
      </c>
      <c r="E2200" s="1" t="str">
        <f t="shared" si="386"/>
        <v/>
      </c>
      <c r="F2200" s="1" t="str">
        <f>IF(官網匯出!F2200="已付款","","B0012")</f>
        <v>B0012</v>
      </c>
      <c r="G2200" s="1" t="str">
        <f>IF(官網匯出!A2200="","",官網匯出!A2200)</f>
        <v/>
      </c>
      <c r="H2200" s="3" t="str">
        <f>IF(官網匯出!B2200="","",官網匯出!B2200)</f>
        <v/>
      </c>
      <c r="I2200" s="1" t="str">
        <f>IF(官網匯出!C2200="","",官網匯出!C2200)</f>
        <v/>
      </c>
      <c r="J2200" s="1" t="str">
        <f>IF(官網匯出!D2200="","",官網匯出!D2200)</f>
        <v/>
      </c>
      <c r="K2200" s="3" t="str">
        <f>IF(官網匯出!E2200="","",官網匯出!E2200)</f>
        <v/>
      </c>
      <c r="L2200" s="1" t="str">
        <f>IF(官網匯出!F2200="","",官網匯出!F2200)</f>
        <v/>
      </c>
      <c r="M2200" s="1" t="str">
        <f>IF(官網匯出!G2200="","",官網匯出!G2200)</f>
        <v/>
      </c>
      <c r="N2200" s="1" t="str">
        <f>IF(官網匯出!H2200="","",官網匯出!H2200)</f>
        <v/>
      </c>
      <c r="P2200" s="1" t="str">
        <f>IF(官網匯出!J2200="","",RIGHT(官網匯出!J2200,LEN(官網匯出!J2200)-2))</f>
        <v/>
      </c>
      <c r="Q2200" s="1" t="str">
        <f>IF(官網匯出!K2200="","",官網匯出!K2200)</f>
        <v/>
      </c>
      <c r="R2200" s="1" t="str">
        <f>IF(官網匯出!L2200="","",官網匯出!L2200)</f>
        <v/>
      </c>
      <c r="S2200" s="1" t="str">
        <f>IF(官網匯出!M2200="","",官網匯出!M2200)</f>
        <v/>
      </c>
      <c r="T2200" s="1" t="str">
        <f>IF(官網匯出!N2200="","",官網匯出!N2200)</f>
        <v/>
      </c>
      <c r="U2200" s="1" t="str">
        <f>IF(官網匯出!O2200="","",官網匯出!O2200)</f>
        <v/>
      </c>
      <c r="V2200" s="1" t="str">
        <f>IF(官網匯出!P2200="",IF(G2200="","",0),官網匯出!P2200)</f>
        <v/>
      </c>
      <c r="W2200" s="1" t="str">
        <f>IF(官網匯出!Q2200="",IF(G2200="","",0),官網匯出!Q2200)</f>
        <v/>
      </c>
      <c r="X2200" s="1" t="str">
        <f>IF(官網匯出!R2200="","",官網匯出!R2200)</f>
        <v/>
      </c>
      <c r="Y2200" s="1" t="str">
        <f>IF(官網匯出!S2200="","",官網匯出!S2200)</f>
        <v/>
      </c>
      <c r="Z2200" s="1" t="str">
        <f>IF(G2200="","",官網匯出!T2200)</f>
        <v/>
      </c>
      <c r="AA2200" s="1" t="str">
        <f>IF(G2200="","",官網匯出!AK2200)</f>
        <v/>
      </c>
      <c r="AB2200" s="1" t="str">
        <f>IF(G2200="","",IF(官網匯出!V2200="","",官網匯出!V2200))</f>
        <v/>
      </c>
      <c r="AJ2200" s="1" t="str">
        <f>IF(G2200="","",IF(官網匯出!AE2200="","",官網匯出!AE2200))</f>
        <v/>
      </c>
      <c r="AK2200" s="1" t="str">
        <f>IF(G2200="","",IF(官網匯出!AD2200="","",官網匯出!AD2200))</f>
        <v/>
      </c>
      <c r="AL2200" s="1" t="str">
        <f t="shared" si="387"/>
        <v>0</v>
      </c>
      <c r="AM2200" s="1" t="str">
        <f>IF(官網匯出!AG2200="","",官網匯出!AG2200)</f>
        <v/>
      </c>
      <c r="AN2200" s="1" t="str">
        <f>IF(G2200="","",IF(官網匯出!AH2200="","",官網匯出!AH2200))</f>
        <v/>
      </c>
      <c r="AO2200" s="14" t="str">
        <f t="shared" si="388"/>
        <v/>
      </c>
      <c r="AP2200" s="14" t="str">
        <f t="shared" si="389"/>
        <v>1</v>
      </c>
      <c r="AQ2200" s="14" t="str">
        <f t="shared" si="390"/>
        <v>0</v>
      </c>
      <c r="AR2200" s="1" t="str">
        <f t="shared" si="391"/>
        <v/>
      </c>
      <c r="AS2200" s="1" t="str">
        <f t="shared" si="392"/>
        <v/>
      </c>
      <c r="AT2200" s="1" t="str">
        <f t="shared" si="393"/>
        <v/>
      </c>
      <c r="AU2200" s="1" t="str">
        <f t="shared" si="384"/>
        <v/>
      </c>
      <c r="AV2200" s="1" t="e">
        <f>IF(VLOOKUP(G2200,官網匯出!A:AQ,42,FALSE)="","[黃金盾官網]",VLOOKUP(G2200,官網匯出!A:AQ,42,FALSE))</f>
        <v>#N/A</v>
      </c>
      <c r="AW2200" s="1" t="e">
        <f>IF(LEFT(VLOOKUP(G2200,官網匯出!A:AS,43,FALSE),2)="","web",LEFT(VLOOKUP(G2200,官網匯出!A:AS,43,FALSE),2))</f>
        <v>#N/A</v>
      </c>
      <c r="AX2200" s="1" t="str">
        <f t="shared" si="394"/>
        <v>O</v>
      </c>
    </row>
    <row r="2201" spans="1:50">
      <c r="A2201" s="1" t="str">
        <f>IF(G2201="","",VLOOKUP(官網轉換!AW2201,團名!A:B,2,FALSE))</f>
        <v/>
      </c>
      <c r="B2201" s="1" t="str">
        <f>IF(G2201="","",IF(LEFT(VLOOKUP(G2201,官網匯出!A:AQ,43,0),2)="wf",VLOOKUP(VLOOKUP(G2201,官網匯出!A:AQ,43,0),團名!$I$1:$K$12,2,FALSE),"N0071"))</f>
        <v/>
      </c>
      <c r="C2201" s="1" t="str">
        <f>IFERROR(VLOOKUP(官網匯出!D2201,團名!E:G,3,FALSE),"")</f>
        <v/>
      </c>
      <c r="D2201" s="1" t="str">
        <f t="shared" si="385"/>
        <v/>
      </c>
      <c r="E2201" s="1" t="str">
        <f t="shared" si="386"/>
        <v/>
      </c>
      <c r="F2201" s="1" t="str">
        <f>IF(官網匯出!F2201="已付款","","B0012")</f>
        <v>B0012</v>
      </c>
      <c r="G2201" s="1" t="str">
        <f>IF(官網匯出!A2201="","",官網匯出!A2201)</f>
        <v/>
      </c>
      <c r="H2201" s="3" t="str">
        <f>IF(官網匯出!B2201="","",官網匯出!B2201)</f>
        <v/>
      </c>
      <c r="I2201" s="1" t="str">
        <f>IF(官網匯出!C2201="","",官網匯出!C2201)</f>
        <v/>
      </c>
      <c r="J2201" s="1" t="str">
        <f>IF(官網匯出!D2201="","",官網匯出!D2201)</f>
        <v/>
      </c>
      <c r="K2201" s="3" t="str">
        <f>IF(官網匯出!E2201="","",官網匯出!E2201)</f>
        <v/>
      </c>
      <c r="L2201" s="1" t="str">
        <f>IF(官網匯出!F2201="","",官網匯出!F2201)</f>
        <v/>
      </c>
      <c r="M2201" s="1" t="str">
        <f>IF(官網匯出!G2201="","",官網匯出!G2201)</f>
        <v/>
      </c>
      <c r="N2201" s="1" t="str">
        <f>IF(官網匯出!H2201="","",官網匯出!H2201)</f>
        <v/>
      </c>
      <c r="P2201" s="1" t="str">
        <f>IF(官網匯出!J2201="","",RIGHT(官網匯出!J2201,LEN(官網匯出!J2201)-2))</f>
        <v/>
      </c>
      <c r="Q2201" s="1" t="str">
        <f>IF(官網匯出!K2201="","",官網匯出!K2201)</f>
        <v/>
      </c>
      <c r="R2201" s="1" t="str">
        <f>IF(官網匯出!L2201="","",官網匯出!L2201)</f>
        <v/>
      </c>
      <c r="S2201" s="1" t="str">
        <f>IF(官網匯出!M2201="","",官網匯出!M2201)</f>
        <v/>
      </c>
      <c r="T2201" s="1" t="str">
        <f>IF(官網匯出!N2201="","",官網匯出!N2201)</f>
        <v/>
      </c>
      <c r="U2201" s="1" t="str">
        <f>IF(官網匯出!O2201="","",官網匯出!O2201)</f>
        <v/>
      </c>
      <c r="V2201" s="1" t="str">
        <f>IF(官網匯出!P2201="",IF(G2201="","",0),官網匯出!P2201)</f>
        <v/>
      </c>
      <c r="W2201" s="1" t="str">
        <f>IF(官網匯出!Q2201="",IF(G2201="","",0),官網匯出!Q2201)</f>
        <v/>
      </c>
      <c r="X2201" s="1" t="str">
        <f>IF(官網匯出!R2201="","",官網匯出!R2201)</f>
        <v/>
      </c>
      <c r="Y2201" s="1" t="str">
        <f>IF(官網匯出!S2201="","",官網匯出!S2201)</f>
        <v/>
      </c>
      <c r="Z2201" s="1" t="str">
        <f>IF(G2201="","",官網匯出!T2201)</f>
        <v/>
      </c>
      <c r="AA2201" s="1" t="str">
        <f>IF(G2201="","",官網匯出!AK2201)</f>
        <v/>
      </c>
      <c r="AB2201" s="1" t="str">
        <f>IF(G2201="","",IF(官網匯出!V2201="","",官網匯出!V2201))</f>
        <v/>
      </c>
      <c r="AJ2201" s="1" t="str">
        <f>IF(G2201="","",IF(官網匯出!AE2201="","",官網匯出!AE2201))</f>
        <v/>
      </c>
      <c r="AK2201" s="1" t="str">
        <f>IF(G2201="","",IF(官網匯出!AD2201="","",官網匯出!AD2201))</f>
        <v/>
      </c>
      <c r="AL2201" s="1" t="str">
        <f t="shared" si="387"/>
        <v>0</v>
      </c>
      <c r="AM2201" s="1" t="str">
        <f>IF(官網匯出!AG2201="","",官網匯出!AG2201)</f>
        <v/>
      </c>
      <c r="AN2201" s="1" t="str">
        <f>IF(G2201="","",IF(官網匯出!AH2201="","",官網匯出!AH2201))</f>
        <v/>
      </c>
      <c r="AO2201" s="14" t="str">
        <f t="shared" si="388"/>
        <v/>
      </c>
      <c r="AP2201" s="14" t="str">
        <f t="shared" si="389"/>
        <v>1</v>
      </c>
      <c r="AQ2201" s="14" t="str">
        <f t="shared" si="390"/>
        <v>0</v>
      </c>
      <c r="AR2201" s="1" t="str">
        <f t="shared" si="391"/>
        <v/>
      </c>
      <c r="AS2201" s="1" t="str">
        <f t="shared" si="392"/>
        <v/>
      </c>
      <c r="AT2201" s="1" t="str">
        <f t="shared" si="393"/>
        <v/>
      </c>
      <c r="AU2201" s="1" t="str">
        <f t="shared" si="384"/>
        <v/>
      </c>
      <c r="AV2201" s="1" t="e">
        <f>IF(VLOOKUP(G2201,官網匯出!A:AQ,42,FALSE)="","[黃金盾官網]",VLOOKUP(G2201,官網匯出!A:AQ,42,FALSE))</f>
        <v>#N/A</v>
      </c>
      <c r="AW2201" s="1" t="e">
        <f>IF(LEFT(VLOOKUP(G2201,官網匯出!A:AS,43,FALSE),2)="","web",LEFT(VLOOKUP(G2201,官網匯出!A:AS,43,FALSE),2))</f>
        <v>#N/A</v>
      </c>
      <c r="AX2201" s="1" t="str">
        <f t="shared" si="394"/>
        <v>O</v>
      </c>
    </row>
    <row r="2202" spans="1:50">
      <c r="A2202" s="1" t="str">
        <f>IF(G2202="","",VLOOKUP(官網轉換!AW2202,團名!A:B,2,FALSE))</f>
        <v/>
      </c>
      <c r="B2202" s="1" t="str">
        <f>IF(G2202="","",IF(LEFT(VLOOKUP(G2202,官網匯出!A:AQ,43,0),2)="wf",VLOOKUP(VLOOKUP(G2202,官網匯出!A:AQ,43,0),團名!$I$1:$K$12,2,FALSE),"N0071"))</f>
        <v/>
      </c>
      <c r="C2202" s="1" t="str">
        <f>IFERROR(VLOOKUP(官網匯出!D2202,團名!E:G,3,FALSE),"")</f>
        <v/>
      </c>
      <c r="D2202" s="1" t="str">
        <f t="shared" si="385"/>
        <v/>
      </c>
      <c r="E2202" s="1" t="str">
        <f t="shared" si="386"/>
        <v/>
      </c>
      <c r="F2202" s="1" t="str">
        <f>IF(官網匯出!F2202="已付款","","B0012")</f>
        <v>B0012</v>
      </c>
      <c r="G2202" s="1" t="str">
        <f>IF(官網匯出!A2202="","",官網匯出!A2202)</f>
        <v/>
      </c>
      <c r="H2202" s="3" t="str">
        <f>IF(官網匯出!B2202="","",官網匯出!B2202)</f>
        <v/>
      </c>
      <c r="I2202" s="1" t="str">
        <f>IF(官網匯出!C2202="","",官網匯出!C2202)</f>
        <v/>
      </c>
      <c r="J2202" s="1" t="str">
        <f>IF(官網匯出!D2202="","",官網匯出!D2202)</f>
        <v/>
      </c>
      <c r="K2202" s="3" t="str">
        <f>IF(官網匯出!E2202="","",官網匯出!E2202)</f>
        <v/>
      </c>
      <c r="L2202" s="1" t="str">
        <f>IF(官網匯出!F2202="","",官網匯出!F2202)</f>
        <v/>
      </c>
      <c r="M2202" s="1" t="str">
        <f>IF(官網匯出!G2202="","",官網匯出!G2202)</f>
        <v/>
      </c>
      <c r="N2202" s="1" t="str">
        <f>IF(官網匯出!H2202="","",官網匯出!H2202)</f>
        <v/>
      </c>
      <c r="P2202" s="1" t="str">
        <f>IF(官網匯出!J2202="","",RIGHT(官網匯出!J2202,LEN(官網匯出!J2202)-2))</f>
        <v/>
      </c>
      <c r="Q2202" s="1" t="str">
        <f>IF(官網匯出!K2202="","",官網匯出!K2202)</f>
        <v/>
      </c>
      <c r="R2202" s="1" t="str">
        <f>IF(官網匯出!L2202="","",官網匯出!L2202)</f>
        <v/>
      </c>
      <c r="S2202" s="1" t="str">
        <f>IF(官網匯出!M2202="","",官網匯出!M2202)</f>
        <v/>
      </c>
      <c r="T2202" s="1" t="str">
        <f>IF(官網匯出!N2202="","",官網匯出!N2202)</f>
        <v/>
      </c>
      <c r="U2202" s="1" t="str">
        <f>IF(官網匯出!O2202="","",官網匯出!O2202)</f>
        <v/>
      </c>
      <c r="V2202" s="1" t="str">
        <f>IF(官網匯出!P2202="",IF(G2202="","",0),官網匯出!P2202)</f>
        <v/>
      </c>
      <c r="W2202" s="1" t="str">
        <f>IF(官網匯出!Q2202="",IF(G2202="","",0),官網匯出!Q2202)</f>
        <v/>
      </c>
      <c r="X2202" s="1" t="str">
        <f>IF(官網匯出!R2202="","",官網匯出!R2202)</f>
        <v/>
      </c>
      <c r="Y2202" s="1" t="str">
        <f>IF(官網匯出!S2202="","",官網匯出!S2202)</f>
        <v/>
      </c>
      <c r="Z2202" s="1" t="str">
        <f>IF(G2202="","",官網匯出!T2202)</f>
        <v/>
      </c>
      <c r="AA2202" s="1" t="str">
        <f>IF(G2202="","",官網匯出!AK2202)</f>
        <v/>
      </c>
      <c r="AB2202" s="1" t="str">
        <f>IF(G2202="","",IF(官網匯出!V2202="","",官網匯出!V2202))</f>
        <v/>
      </c>
      <c r="AJ2202" s="1" t="str">
        <f>IF(G2202="","",IF(官網匯出!AE2202="","",官網匯出!AE2202))</f>
        <v/>
      </c>
      <c r="AK2202" s="1" t="str">
        <f>IF(G2202="","",IF(官網匯出!AD2202="","",官網匯出!AD2202))</f>
        <v/>
      </c>
      <c r="AL2202" s="1" t="str">
        <f t="shared" si="387"/>
        <v>0</v>
      </c>
      <c r="AM2202" s="1" t="str">
        <f>IF(官網匯出!AG2202="","",官網匯出!AG2202)</f>
        <v/>
      </c>
      <c r="AN2202" s="1" t="str">
        <f>IF(G2202="","",IF(官網匯出!AH2202="","",官網匯出!AH2202))</f>
        <v/>
      </c>
      <c r="AO2202" s="14" t="str">
        <f t="shared" si="388"/>
        <v/>
      </c>
      <c r="AP2202" s="14" t="str">
        <f t="shared" si="389"/>
        <v>1</v>
      </c>
      <c r="AQ2202" s="14" t="str">
        <f t="shared" si="390"/>
        <v>0</v>
      </c>
      <c r="AR2202" s="1" t="str">
        <f t="shared" si="391"/>
        <v/>
      </c>
      <c r="AS2202" s="1" t="str">
        <f t="shared" si="392"/>
        <v/>
      </c>
      <c r="AT2202" s="1" t="str">
        <f t="shared" si="393"/>
        <v/>
      </c>
      <c r="AU2202" s="1" t="str">
        <f t="shared" si="384"/>
        <v/>
      </c>
      <c r="AV2202" s="1" t="e">
        <f>IF(VLOOKUP(G2202,官網匯出!A:AQ,42,FALSE)="","[黃金盾官網]",VLOOKUP(G2202,官網匯出!A:AQ,42,FALSE))</f>
        <v>#N/A</v>
      </c>
      <c r="AW2202" s="1" t="e">
        <f>IF(LEFT(VLOOKUP(G2202,官網匯出!A:AS,43,FALSE),2)="","web",LEFT(VLOOKUP(G2202,官網匯出!A:AS,43,FALSE),2))</f>
        <v>#N/A</v>
      </c>
      <c r="AX2202" s="1" t="str">
        <f t="shared" si="394"/>
        <v>O</v>
      </c>
    </row>
    <row r="2203" spans="1:50">
      <c r="A2203" s="1" t="str">
        <f>IF(G2203="","",VLOOKUP(官網轉換!AW2203,團名!A:B,2,FALSE))</f>
        <v/>
      </c>
      <c r="B2203" s="1" t="str">
        <f>IF(G2203="","",IF(LEFT(VLOOKUP(G2203,官網匯出!A:AQ,43,0),2)="wf",VLOOKUP(VLOOKUP(G2203,官網匯出!A:AQ,43,0),團名!$I$1:$K$12,2,FALSE),"N0071"))</f>
        <v/>
      </c>
      <c r="C2203" s="1" t="str">
        <f>IFERROR(VLOOKUP(官網匯出!D2203,團名!E:G,3,FALSE),"")</f>
        <v/>
      </c>
      <c r="D2203" s="1" t="str">
        <f t="shared" si="385"/>
        <v/>
      </c>
      <c r="E2203" s="1" t="str">
        <f t="shared" si="386"/>
        <v/>
      </c>
      <c r="F2203" s="1" t="str">
        <f>IF(官網匯出!F2203="已付款","","B0012")</f>
        <v>B0012</v>
      </c>
      <c r="G2203" s="1" t="str">
        <f>IF(官網匯出!A2203="","",官網匯出!A2203)</f>
        <v/>
      </c>
      <c r="H2203" s="3" t="str">
        <f>IF(官網匯出!B2203="","",官網匯出!B2203)</f>
        <v/>
      </c>
      <c r="I2203" s="1" t="str">
        <f>IF(官網匯出!C2203="","",官網匯出!C2203)</f>
        <v/>
      </c>
      <c r="J2203" s="1" t="str">
        <f>IF(官網匯出!D2203="","",官網匯出!D2203)</f>
        <v/>
      </c>
      <c r="K2203" s="3" t="str">
        <f>IF(官網匯出!E2203="","",官網匯出!E2203)</f>
        <v/>
      </c>
      <c r="L2203" s="1" t="str">
        <f>IF(官網匯出!F2203="","",官網匯出!F2203)</f>
        <v/>
      </c>
      <c r="M2203" s="1" t="str">
        <f>IF(官網匯出!G2203="","",官網匯出!G2203)</f>
        <v/>
      </c>
      <c r="N2203" s="1" t="str">
        <f>IF(官網匯出!H2203="","",官網匯出!H2203)</f>
        <v/>
      </c>
      <c r="P2203" s="1" t="str">
        <f>IF(官網匯出!J2203="","",RIGHT(官網匯出!J2203,LEN(官網匯出!J2203)-2))</f>
        <v/>
      </c>
      <c r="Q2203" s="1" t="str">
        <f>IF(官網匯出!K2203="","",官網匯出!K2203)</f>
        <v/>
      </c>
      <c r="R2203" s="1" t="str">
        <f>IF(官網匯出!L2203="","",官網匯出!L2203)</f>
        <v/>
      </c>
      <c r="S2203" s="1" t="str">
        <f>IF(官網匯出!M2203="","",官網匯出!M2203)</f>
        <v/>
      </c>
      <c r="T2203" s="1" t="str">
        <f>IF(官網匯出!N2203="","",官網匯出!N2203)</f>
        <v/>
      </c>
      <c r="U2203" s="1" t="str">
        <f>IF(官網匯出!O2203="","",官網匯出!O2203)</f>
        <v/>
      </c>
      <c r="V2203" s="1" t="str">
        <f>IF(官網匯出!P2203="",IF(G2203="","",0),官網匯出!P2203)</f>
        <v/>
      </c>
      <c r="W2203" s="1" t="str">
        <f>IF(官網匯出!Q2203="",IF(G2203="","",0),官網匯出!Q2203)</f>
        <v/>
      </c>
      <c r="X2203" s="1" t="str">
        <f>IF(官網匯出!R2203="","",官網匯出!R2203)</f>
        <v/>
      </c>
      <c r="Y2203" s="1" t="str">
        <f>IF(官網匯出!S2203="","",官網匯出!S2203)</f>
        <v/>
      </c>
      <c r="Z2203" s="1" t="str">
        <f>IF(G2203="","",官網匯出!T2203)</f>
        <v/>
      </c>
      <c r="AA2203" s="1" t="str">
        <f>IF(G2203="","",官網匯出!AK2203)</f>
        <v/>
      </c>
      <c r="AB2203" s="1" t="str">
        <f>IF(G2203="","",IF(官網匯出!V2203="","",官網匯出!V2203))</f>
        <v/>
      </c>
      <c r="AJ2203" s="1" t="str">
        <f>IF(G2203="","",IF(官網匯出!AE2203="","",官網匯出!AE2203))</f>
        <v/>
      </c>
      <c r="AK2203" s="1" t="str">
        <f>IF(G2203="","",IF(官網匯出!AD2203="","",官網匯出!AD2203))</f>
        <v/>
      </c>
      <c r="AL2203" s="1" t="str">
        <f t="shared" si="387"/>
        <v>0</v>
      </c>
      <c r="AM2203" s="1" t="str">
        <f>IF(官網匯出!AG2203="","",官網匯出!AG2203)</f>
        <v/>
      </c>
      <c r="AN2203" s="1" t="str">
        <f>IF(G2203="","",IF(官網匯出!AH2203="","",官網匯出!AH2203))</f>
        <v/>
      </c>
      <c r="AO2203" s="14" t="str">
        <f t="shared" si="388"/>
        <v/>
      </c>
      <c r="AP2203" s="14" t="str">
        <f t="shared" si="389"/>
        <v>1</v>
      </c>
      <c r="AQ2203" s="14" t="str">
        <f t="shared" si="390"/>
        <v>0</v>
      </c>
      <c r="AR2203" s="1" t="str">
        <f t="shared" si="391"/>
        <v/>
      </c>
      <c r="AS2203" s="1" t="str">
        <f t="shared" si="392"/>
        <v/>
      </c>
      <c r="AT2203" s="1" t="str">
        <f t="shared" si="393"/>
        <v/>
      </c>
      <c r="AU2203" s="1" t="str">
        <f t="shared" si="384"/>
        <v/>
      </c>
      <c r="AV2203" s="1" t="e">
        <f>IF(VLOOKUP(G2203,官網匯出!A:AQ,42,FALSE)="","[黃金盾官網]",VLOOKUP(G2203,官網匯出!A:AQ,42,FALSE))</f>
        <v>#N/A</v>
      </c>
      <c r="AW2203" s="1" t="e">
        <f>IF(LEFT(VLOOKUP(G2203,官網匯出!A:AS,43,FALSE),2)="","web",LEFT(VLOOKUP(G2203,官網匯出!A:AS,43,FALSE),2))</f>
        <v>#N/A</v>
      </c>
      <c r="AX2203" s="1" t="str">
        <f t="shared" si="394"/>
        <v>O</v>
      </c>
    </row>
    <row r="2204" spans="1:50">
      <c r="A2204" s="1" t="str">
        <f>IF(G2204="","",VLOOKUP(官網轉換!AW2204,團名!A:B,2,FALSE))</f>
        <v/>
      </c>
      <c r="B2204" s="1" t="str">
        <f>IF(G2204="","",IF(LEFT(VLOOKUP(G2204,官網匯出!A:AQ,43,0),2)="wf",VLOOKUP(VLOOKUP(G2204,官網匯出!A:AQ,43,0),團名!$I$1:$K$12,2,FALSE),"N0071"))</f>
        <v/>
      </c>
      <c r="C2204" s="1" t="str">
        <f>IFERROR(VLOOKUP(官網匯出!D2204,團名!E:G,3,FALSE),"")</f>
        <v/>
      </c>
      <c r="D2204" s="1" t="str">
        <f t="shared" si="385"/>
        <v/>
      </c>
      <c r="E2204" s="1" t="str">
        <f t="shared" si="386"/>
        <v/>
      </c>
      <c r="F2204" s="1" t="str">
        <f>IF(官網匯出!F2204="已付款","","B0012")</f>
        <v>B0012</v>
      </c>
      <c r="G2204" s="1" t="str">
        <f>IF(官網匯出!A2204="","",官網匯出!A2204)</f>
        <v/>
      </c>
      <c r="H2204" s="3" t="str">
        <f>IF(官網匯出!B2204="","",官網匯出!B2204)</f>
        <v/>
      </c>
      <c r="I2204" s="1" t="str">
        <f>IF(官網匯出!C2204="","",官網匯出!C2204)</f>
        <v/>
      </c>
      <c r="J2204" s="1" t="str">
        <f>IF(官網匯出!D2204="","",官網匯出!D2204)</f>
        <v/>
      </c>
      <c r="K2204" s="3" t="str">
        <f>IF(官網匯出!E2204="","",官網匯出!E2204)</f>
        <v/>
      </c>
      <c r="L2204" s="1" t="str">
        <f>IF(官網匯出!F2204="","",官網匯出!F2204)</f>
        <v/>
      </c>
      <c r="M2204" s="1" t="str">
        <f>IF(官網匯出!G2204="","",官網匯出!G2204)</f>
        <v/>
      </c>
      <c r="N2204" s="1" t="str">
        <f>IF(官網匯出!H2204="","",官網匯出!H2204)</f>
        <v/>
      </c>
      <c r="P2204" s="1" t="str">
        <f>IF(官網匯出!J2204="","",RIGHT(官網匯出!J2204,LEN(官網匯出!J2204)-2))</f>
        <v/>
      </c>
      <c r="Q2204" s="1" t="str">
        <f>IF(官網匯出!K2204="","",官網匯出!K2204)</f>
        <v/>
      </c>
      <c r="R2204" s="1" t="str">
        <f>IF(官網匯出!L2204="","",官網匯出!L2204)</f>
        <v/>
      </c>
      <c r="S2204" s="1" t="str">
        <f>IF(官網匯出!M2204="","",官網匯出!M2204)</f>
        <v/>
      </c>
      <c r="T2204" s="1" t="str">
        <f>IF(官網匯出!N2204="","",官網匯出!N2204)</f>
        <v/>
      </c>
      <c r="U2204" s="1" t="str">
        <f>IF(官網匯出!O2204="","",官網匯出!O2204)</f>
        <v/>
      </c>
      <c r="V2204" s="1" t="str">
        <f>IF(官網匯出!P2204="",IF(G2204="","",0),官網匯出!P2204)</f>
        <v/>
      </c>
      <c r="W2204" s="1" t="str">
        <f>IF(官網匯出!Q2204="",IF(G2204="","",0),官網匯出!Q2204)</f>
        <v/>
      </c>
      <c r="X2204" s="1" t="str">
        <f>IF(官網匯出!R2204="","",官網匯出!R2204)</f>
        <v/>
      </c>
      <c r="Y2204" s="1" t="str">
        <f>IF(官網匯出!S2204="","",官網匯出!S2204)</f>
        <v/>
      </c>
      <c r="Z2204" s="1" t="str">
        <f>IF(G2204="","",官網匯出!T2204)</f>
        <v/>
      </c>
      <c r="AA2204" s="1" t="str">
        <f>IF(G2204="","",官網匯出!AK2204)</f>
        <v/>
      </c>
      <c r="AB2204" s="1" t="str">
        <f>IF(G2204="","",IF(官網匯出!V2204="","",官網匯出!V2204))</f>
        <v/>
      </c>
      <c r="AJ2204" s="1" t="str">
        <f>IF(G2204="","",IF(官網匯出!AE2204="","",官網匯出!AE2204))</f>
        <v/>
      </c>
      <c r="AK2204" s="1" t="str">
        <f>IF(G2204="","",IF(官網匯出!AD2204="","",官網匯出!AD2204))</f>
        <v/>
      </c>
      <c r="AL2204" s="1" t="str">
        <f t="shared" si="387"/>
        <v>0</v>
      </c>
      <c r="AM2204" s="1" t="str">
        <f>IF(官網匯出!AG2204="","",官網匯出!AG2204)</f>
        <v/>
      </c>
      <c r="AN2204" s="1" t="str">
        <f>IF(G2204="","",IF(官網匯出!AH2204="","",官網匯出!AH2204))</f>
        <v/>
      </c>
      <c r="AO2204" s="14" t="str">
        <f t="shared" si="388"/>
        <v/>
      </c>
      <c r="AP2204" s="14" t="str">
        <f t="shared" si="389"/>
        <v>1</v>
      </c>
      <c r="AQ2204" s="14" t="str">
        <f t="shared" si="390"/>
        <v>0</v>
      </c>
      <c r="AR2204" s="1" t="str">
        <f t="shared" si="391"/>
        <v/>
      </c>
      <c r="AS2204" s="1" t="str">
        <f t="shared" si="392"/>
        <v/>
      </c>
      <c r="AT2204" s="1" t="str">
        <f t="shared" si="393"/>
        <v/>
      </c>
      <c r="AU2204" s="1" t="str">
        <f t="shared" si="384"/>
        <v/>
      </c>
      <c r="AV2204" s="1" t="e">
        <f>IF(VLOOKUP(G2204,官網匯出!A:AQ,42,FALSE)="","[黃金盾官網]",VLOOKUP(G2204,官網匯出!A:AQ,42,FALSE))</f>
        <v>#N/A</v>
      </c>
      <c r="AW2204" s="1" t="e">
        <f>IF(LEFT(VLOOKUP(G2204,官網匯出!A:AS,43,FALSE),2)="","web",LEFT(VLOOKUP(G2204,官網匯出!A:AS,43,FALSE),2))</f>
        <v>#N/A</v>
      </c>
      <c r="AX2204" s="1" t="str">
        <f t="shared" si="394"/>
        <v>O</v>
      </c>
    </row>
    <row r="2205" spans="1:50">
      <c r="A2205" s="1" t="str">
        <f>IF(G2205="","",VLOOKUP(官網轉換!AW2205,團名!A:B,2,FALSE))</f>
        <v/>
      </c>
      <c r="B2205" s="1" t="str">
        <f>IF(G2205="","",IF(LEFT(VLOOKUP(G2205,官網匯出!A:AQ,43,0),2)="wf",VLOOKUP(VLOOKUP(G2205,官網匯出!A:AQ,43,0),團名!$I$1:$K$12,2,FALSE),"N0071"))</f>
        <v/>
      </c>
      <c r="C2205" s="1" t="str">
        <f>IFERROR(VLOOKUP(官網匯出!D2205,團名!E:G,3,FALSE),"")</f>
        <v/>
      </c>
      <c r="D2205" s="1" t="str">
        <f t="shared" si="385"/>
        <v/>
      </c>
      <c r="E2205" s="1" t="str">
        <f t="shared" si="386"/>
        <v/>
      </c>
      <c r="F2205" s="1" t="str">
        <f>IF(官網匯出!F2205="已付款","","B0012")</f>
        <v>B0012</v>
      </c>
      <c r="G2205" s="1" t="str">
        <f>IF(官網匯出!A2205="","",官網匯出!A2205)</f>
        <v/>
      </c>
      <c r="H2205" s="3" t="str">
        <f>IF(官網匯出!B2205="","",官網匯出!B2205)</f>
        <v/>
      </c>
      <c r="I2205" s="1" t="str">
        <f>IF(官網匯出!C2205="","",官網匯出!C2205)</f>
        <v/>
      </c>
      <c r="J2205" s="1" t="str">
        <f>IF(官網匯出!D2205="","",官網匯出!D2205)</f>
        <v/>
      </c>
      <c r="K2205" s="3" t="str">
        <f>IF(官網匯出!E2205="","",官網匯出!E2205)</f>
        <v/>
      </c>
      <c r="L2205" s="1" t="str">
        <f>IF(官網匯出!F2205="","",官網匯出!F2205)</f>
        <v/>
      </c>
      <c r="M2205" s="1" t="str">
        <f>IF(官網匯出!G2205="","",官網匯出!G2205)</f>
        <v/>
      </c>
      <c r="N2205" s="1" t="str">
        <f>IF(官網匯出!H2205="","",官網匯出!H2205)</f>
        <v/>
      </c>
      <c r="P2205" s="1" t="str">
        <f>IF(官網匯出!J2205="","",RIGHT(官網匯出!J2205,LEN(官網匯出!J2205)-2))</f>
        <v/>
      </c>
      <c r="Q2205" s="1" t="str">
        <f>IF(官網匯出!K2205="","",官網匯出!K2205)</f>
        <v/>
      </c>
      <c r="R2205" s="1" t="str">
        <f>IF(官網匯出!L2205="","",官網匯出!L2205)</f>
        <v/>
      </c>
      <c r="S2205" s="1" t="str">
        <f>IF(官網匯出!M2205="","",官網匯出!M2205)</f>
        <v/>
      </c>
      <c r="T2205" s="1" t="str">
        <f>IF(官網匯出!N2205="","",官網匯出!N2205)</f>
        <v/>
      </c>
      <c r="U2205" s="1" t="str">
        <f>IF(官網匯出!O2205="","",官網匯出!O2205)</f>
        <v/>
      </c>
      <c r="V2205" s="1" t="str">
        <f>IF(官網匯出!P2205="",IF(G2205="","",0),官網匯出!P2205)</f>
        <v/>
      </c>
      <c r="W2205" s="1" t="str">
        <f>IF(官網匯出!Q2205="",IF(G2205="","",0),官網匯出!Q2205)</f>
        <v/>
      </c>
      <c r="X2205" s="1" t="str">
        <f>IF(官網匯出!R2205="","",官網匯出!R2205)</f>
        <v/>
      </c>
      <c r="Y2205" s="1" t="str">
        <f>IF(官網匯出!S2205="","",官網匯出!S2205)</f>
        <v/>
      </c>
      <c r="Z2205" s="1" t="str">
        <f>IF(G2205="","",官網匯出!T2205)</f>
        <v/>
      </c>
      <c r="AA2205" s="1" t="str">
        <f>IF(G2205="","",官網匯出!AK2205)</f>
        <v/>
      </c>
      <c r="AB2205" s="1" t="str">
        <f>IF(G2205="","",IF(官網匯出!V2205="","",官網匯出!V2205))</f>
        <v/>
      </c>
      <c r="AJ2205" s="1" t="str">
        <f>IF(G2205="","",IF(官網匯出!AE2205="","",官網匯出!AE2205))</f>
        <v/>
      </c>
      <c r="AK2205" s="1" t="str">
        <f>IF(G2205="","",IF(官網匯出!AD2205="","",官網匯出!AD2205))</f>
        <v/>
      </c>
      <c r="AL2205" s="1" t="str">
        <f t="shared" si="387"/>
        <v>0</v>
      </c>
      <c r="AM2205" s="1" t="str">
        <f>IF(官網匯出!AG2205="","",官網匯出!AG2205)</f>
        <v/>
      </c>
      <c r="AN2205" s="1" t="str">
        <f>IF(G2205="","",IF(官網匯出!AH2205="","",官網匯出!AH2205))</f>
        <v/>
      </c>
      <c r="AO2205" s="14" t="str">
        <f t="shared" si="388"/>
        <v/>
      </c>
      <c r="AP2205" s="14" t="str">
        <f t="shared" si="389"/>
        <v>1</v>
      </c>
      <c r="AQ2205" s="14" t="str">
        <f t="shared" si="390"/>
        <v>0</v>
      </c>
      <c r="AR2205" s="1" t="str">
        <f t="shared" si="391"/>
        <v/>
      </c>
      <c r="AS2205" s="1" t="str">
        <f t="shared" si="392"/>
        <v/>
      </c>
      <c r="AT2205" s="1" t="str">
        <f t="shared" si="393"/>
        <v/>
      </c>
      <c r="AU2205" s="1" t="str">
        <f t="shared" si="384"/>
        <v/>
      </c>
      <c r="AV2205" s="1" t="e">
        <f>IF(VLOOKUP(G2205,官網匯出!A:AQ,42,FALSE)="","[黃金盾官網]",VLOOKUP(G2205,官網匯出!A:AQ,42,FALSE))</f>
        <v>#N/A</v>
      </c>
      <c r="AW2205" s="1" t="e">
        <f>IF(LEFT(VLOOKUP(G2205,官網匯出!A:AS,43,FALSE),2)="","web",LEFT(VLOOKUP(G2205,官網匯出!A:AS,43,FALSE),2))</f>
        <v>#N/A</v>
      </c>
      <c r="AX2205" s="1" t="str">
        <f t="shared" si="394"/>
        <v>O</v>
      </c>
    </row>
    <row r="2206" spans="1:50">
      <c r="A2206" s="1" t="str">
        <f>IF(G2206="","",VLOOKUP(官網轉換!AW2206,團名!A:B,2,FALSE))</f>
        <v/>
      </c>
      <c r="B2206" s="1" t="str">
        <f>IF(G2206="","",IF(LEFT(VLOOKUP(G2206,官網匯出!A:AQ,43,0),2)="wf",VLOOKUP(VLOOKUP(G2206,官網匯出!A:AQ,43,0),團名!$I$1:$K$12,2,FALSE),"N0071"))</f>
        <v/>
      </c>
      <c r="C2206" s="1" t="str">
        <f>IFERROR(VLOOKUP(官網匯出!D2206,團名!E:G,3,FALSE),"")</f>
        <v/>
      </c>
      <c r="D2206" s="1" t="str">
        <f t="shared" si="385"/>
        <v/>
      </c>
      <c r="E2206" s="1" t="str">
        <f t="shared" si="386"/>
        <v/>
      </c>
      <c r="F2206" s="1" t="str">
        <f>IF(官網匯出!F2206="已付款","","B0012")</f>
        <v>B0012</v>
      </c>
      <c r="G2206" s="1" t="str">
        <f>IF(官網匯出!A2206="","",官網匯出!A2206)</f>
        <v/>
      </c>
      <c r="H2206" s="3" t="str">
        <f>IF(官網匯出!B2206="","",官網匯出!B2206)</f>
        <v/>
      </c>
      <c r="I2206" s="1" t="str">
        <f>IF(官網匯出!C2206="","",官網匯出!C2206)</f>
        <v/>
      </c>
      <c r="J2206" s="1" t="str">
        <f>IF(官網匯出!D2206="","",官網匯出!D2206)</f>
        <v/>
      </c>
      <c r="K2206" s="3" t="str">
        <f>IF(官網匯出!E2206="","",官網匯出!E2206)</f>
        <v/>
      </c>
      <c r="L2206" s="1" t="str">
        <f>IF(官網匯出!F2206="","",官網匯出!F2206)</f>
        <v/>
      </c>
      <c r="M2206" s="1" t="str">
        <f>IF(官網匯出!G2206="","",官網匯出!G2206)</f>
        <v/>
      </c>
      <c r="N2206" s="1" t="str">
        <f>IF(官網匯出!H2206="","",官網匯出!H2206)</f>
        <v/>
      </c>
      <c r="P2206" s="1" t="str">
        <f>IF(官網匯出!J2206="","",RIGHT(官網匯出!J2206,LEN(官網匯出!J2206)-2))</f>
        <v/>
      </c>
      <c r="Q2206" s="1" t="str">
        <f>IF(官網匯出!K2206="","",官網匯出!K2206)</f>
        <v/>
      </c>
      <c r="R2206" s="1" t="str">
        <f>IF(官網匯出!L2206="","",官網匯出!L2206)</f>
        <v/>
      </c>
      <c r="S2206" s="1" t="str">
        <f>IF(官網匯出!M2206="","",官網匯出!M2206)</f>
        <v/>
      </c>
      <c r="T2206" s="1" t="str">
        <f>IF(官網匯出!N2206="","",官網匯出!N2206)</f>
        <v/>
      </c>
      <c r="U2206" s="1" t="str">
        <f>IF(官網匯出!O2206="","",官網匯出!O2206)</f>
        <v/>
      </c>
      <c r="V2206" s="1" t="str">
        <f>IF(官網匯出!P2206="",IF(G2206="","",0),官網匯出!P2206)</f>
        <v/>
      </c>
      <c r="W2206" s="1" t="str">
        <f>IF(官網匯出!Q2206="",IF(G2206="","",0),官網匯出!Q2206)</f>
        <v/>
      </c>
      <c r="X2206" s="1" t="str">
        <f>IF(官網匯出!R2206="","",官網匯出!R2206)</f>
        <v/>
      </c>
      <c r="Y2206" s="1" t="str">
        <f>IF(官網匯出!S2206="","",官網匯出!S2206)</f>
        <v/>
      </c>
      <c r="Z2206" s="1" t="str">
        <f>IF(G2206="","",官網匯出!T2206)</f>
        <v/>
      </c>
      <c r="AA2206" s="1" t="str">
        <f>IF(G2206="","",官網匯出!AK2206)</f>
        <v/>
      </c>
      <c r="AB2206" s="1" t="str">
        <f>IF(G2206="","",IF(官網匯出!V2206="","",官網匯出!V2206))</f>
        <v/>
      </c>
      <c r="AJ2206" s="1" t="str">
        <f>IF(G2206="","",IF(官網匯出!AE2206="","",官網匯出!AE2206))</f>
        <v/>
      </c>
      <c r="AK2206" s="1" t="str">
        <f>IF(G2206="","",IF(官網匯出!AD2206="","",官網匯出!AD2206))</f>
        <v/>
      </c>
      <c r="AL2206" s="1" t="str">
        <f t="shared" si="387"/>
        <v>0</v>
      </c>
      <c r="AM2206" s="1" t="str">
        <f>IF(官網匯出!AG2206="","",官網匯出!AG2206)</f>
        <v/>
      </c>
      <c r="AN2206" s="1" t="str">
        <f>IF(G2206="","",IF(官網匯出!AH2206="","",官網匯出!AH2206))</f>
        <v/>
      </c>
      <c r="AO2206" s="14" t="str">
        <f t="shared" si="388"/>
        <v/>
      </c>
      <c r="AP2206" s="14" t="str">
        <f t="shared" si="389"/>
        <v>1</v>
      </c>
      <c r="AQ2206" s="14" t="str">
        <f t="shared" si="390"/>
        <v>0</v>
      </c>
      <c r="AR2206" s="1" t="str">
        <f t="shared" si="391"/>
        <v/>
      </c>
      <c r="AS2206" s="1" t="str">
        <f t="shared" si="392"/>
        <v/>
      </c>
      <c r="AT2206" s="1" t="str">
        <f t="shared" si="393"/>
        <v/>
      </c>
      <c r="AU2206" s="1" t="str">
        <f t="shared" si="384"/>
        <v/>
      </c>
      <c r="AV2206" s="1" t="e">
        <f>IF(VLOOKUP(G2206,官網匯出!A:AQ,42,FALSE)="","[黃金盾官網]",VLOOKUP(G2206,官網匯出!A:AQ,42,FALSE))</f>
        <v>#N/A</v>
      </c>
      <c r="AW2206" s="1" t="e">
        <f>IF(LEFT(VLOOKUP(G2206,官網匯出!A:AS,43,FALSE),2)="","web",LEFT(VLOOKUP(G2206,官網匯出!A:AS,43,FALSE),2))</f>
        <v>#N/A</v>
      </c>
      <c r="AX2206" s="1" t="str">
        <f t="shared" si="394"/>
        <v>O</v>
      </c>
    </row>
    <row r="2207" spans="1:50">
      <c r="A2207" s="1" t="str">
        <f>IF(G2207="","",VLOOKUP(官網轉換!AW2207,團名!A:B,2,FALSE))</f>
        <v/>
      </c>
      <c r="B2207" s="1" t="str">
        <f>IF(G2207="","",IF(LEFT(VLOOKUP(G2207,官網匯出!A:AQ,43,0),2)="wf",VLOOKUP(VLOOKUP(G2207,官網匯出!A:AQ,43,0),團名!$I$1:$K$12,2,FALSE),"N0071"))</f>
        <v/>
      </c>
      <c r="C2207" s="1" t="str">
        <f>IFERROR(VLOOKUP(官網匯出!D2207,團名!E:G,3,FALSE),"")</f>
        <v/>
      </c>
      <c r="D2207" s="1" t="str">
        <f t="shared" si="385"/>
        <v/>
      </c>
      <c r="E2207" s="1" t="str">
        <f t="shared" si="386"/>
        <v/>
      </c>
      <c r="F2207" s="1" t="str">
        <f>IF(官網匯出!F2207="已付款","","B0012")</f>
        <v>B0012</v>
      </c>
      <c r="G2207" s="1" t="str">
        <f>IF(官網匯出!A2207="","",官網匯出!A2207)</f>
        <v/>
      </c>
      <c r="H2207" s="3" t="str">
        <f>IF(官網匯出!B2207="","",官網匯出!B2207)</f>
        <v/>
      </c>
      <c r="I2207" s="1" t="str">
        <f>IF(官網匯出!C2207="","",官網匯出!C2207)</f>
        <v/>
      </c>
      <c r="J2207" s="1" t="str">
        <f>IF(官網匯出!D2207="","",官網匯出!D2207)</f>
        <v/>
      </c>
      <c r="K2207" s="3" t="str">
        <f>IF(官網匯出!E2207="","",官網匯出!E2207)</f>
        <v/>
      </c>
      <c r="L2207" s="1" t="str">
        <f>IF(官網匯出!F2207="","",官網匯出!F2207)</f>
        <v/>
      </c>
      <c r="M2207" s="1" t="str">
        <f>IF(官網匯出!G2207="","",官網匯出!G2207)</f>
        <v/>
      </c>
      <c r="N2207" s="1" t="str">
        <f>IF(官網匯出!H2207="","",官網匯出!H2207)</f>
        <v/>
      </c>
      <c r="P2207" s="1" t="str">
        <f>IF(官網匯出!J2207="","",RIGHT(官網匯出!J2207,LEN(官網匯出!J2207)-2))</f>
        <v/>
      </c>
      <c r="Q2207" s="1" t="str">
        <f>IF(官網匯出!K2207="","",官網匯出!K2207)</f>
        <v/>
      </c>
      <c r="R2207" s="1" t="str">
        <f>IF(官網匯出!L2207="","",官網匯出!L2207)</f>
        <v/>
      </c>
      <c r="S2207" s="1" t="str">
        <f>IF(官網匯出!M2207="","",官網匯出!M2207)</f>
        <v/>
      </c>
      <c r="T2207" s="1" t="str">
        <f>IF(官網匯出!N2207="","",官網匯出!N2207)</f>
        <v/>
      </c>
      <c r="U2207" s="1" t="str">
        <f>IF(官網匯出!O2207="","",官網匯出!O2207)</f>
        <v/>
      </c>
      <c r="V2207" s="1" t="str">
        <f>IF(官網匯出!P2207="",IF(G2207="","",0),官網匯出!P2207)</f>
        <v/>
      </c>
      <c r="W2207" s="1" t="str">
        <f>IF(官網匯出!Q2207="",IF(G2207="","",0),官網匯出!Q2207)</f>
        <v/>
      </c>
      <c r="X2207" s="1" t="str">
        <f>IF(官網匯出!R2207="","",官網匯出!R2207)</f>
        <v/>
      </c>
      <c r="Y2207" s="1" t="str">
        <f>IF(官網匯出!S2207="","",官網匯出!S2207)</f>
        <v/>
      </c>
      <c r="Z2207" s="1" t="str">
        <f>IF(G2207="","",官網匯出!T2207)</f>
        <v/>
      </c>
      <c r="AA2207" s="1" t="str">
        <f>IF(G2207="","",官網匯出!AK2207)</f>
        <v/>
      </c>
      <c r="AB2207" s="1" t="str">
        <f>IF(G2207="","",IF(官網匯出!V2207="","",官網匯出!V2207))</f>
        <v/>
      </c>
      <c r="AJ2207" s="1" t="str">
        <f>IF(G2207="","",IF(官網匯出!AE2207="","",官網匯出!AE2207))</f>
        <v/>
      </c>
      <c r="AK2207" s="1" t="str">
        <f>IF(G2207="","",IF(官網匯出!AD2207="","",官網匯出!AD2207))</f>
        <v/>
      </c>
      <c r="AL2207" s="1" t="str">
        <f t="shared" si="387"/>
        <v>0</v>
      </c>
      <c r="AM2207" s="1" t="str">
        <f>IF(官網匯出!AG2207="","",官網匯出!AG2207)</f>
        <v/>
      </c>
      <c r="AN2207" s="1" t="str">
        <f>IF(G2207="","",IF(官網匯出!AH2207="","",官網匯出!AH2207))</f>
        <v/>
      </c>
      <c r="AO2207" s="14" t="str">
        <f t="shared" si="388"/>
        <v/>
      </c>
      <c r="AP2207" s="14" t="str">
        <f t="shared" si="389"/>
        <v>1</v>
      </c>
      <c r="AQ2207" s="14" t="str">
        <f t="shared" si="390"/>
        <v>0</v>
      </c>
      <c r="AR2207" s="1" t="str">
        <f t="shared" si="391"/>
        <v/>
      </c>
      <c r="AS2207" s="1" t="str">
        <f t="shared" si="392"/>
        <v/>
      </c>
      <c r="AT2207" s="1" t="str">
        <f t="shared" si="393"/>
        <v/>
      </c>
      <c r="AU2207" s="1" t="str">
        <f t="shared" si="384"/>
        <v/>
      </c>
      <c r="AV2207" s="1" t="e">
        <f>IF(VLOOKUP(G2207,官網匯出!A:AQ,42,FALSE)="","[黃金盾官網]",VLOOKUP(G2207,官網匯出!A:AQ,42,FALSE))</f>
        <v>#N/A</v>
      </c>
      <c r="AW2207" s="1" t="e">
        <f>IF(LEFT(VLOOKUP(G2207,官網匯出!A:AS,43,FALSE),2)="","web",LEFT(VLOOKUP(G2207,官網匯出!A:AS,43,FALSE),2))</f>
        <v>#N/A</v>
      </c>
      <c r="AX2207" s="1" t="str">
        <f t="shared" si="394"/>
        <v>O</v>
      </c>
    </row>
    <row r="2208" spans="1:50">
      <c r="A2208" s="1" t="str">
        <f>IF(G2208="","",VLOOKUP(官網轉換!AW2208,團名!A:B,2,FALSE))</f>
        <v/>
      </c>
      <c r="B2208" s="1" t="str">
        <f>IF(G2208="","",IF(LEFT(VLOOKUP(G2208,官網匯出!A:AQ,43,0),2)="wf",VLOOKUP(VLOOKUP(G2208,官網匯出!A:AQ,43,0),團名!$I$1:$K$12,2,FALSE),"N0071"))</f>
        <v/>
      </c>
      <c r="C2208" s="1" t="str">
        <f>IFERROR(VLOOKUP(官網匯出!D2208,團名!E:G,3,FALSE),"")</f>
        <v/>
      </c>
      <c r="D2208" s="1" t="str">
        <f t="shared" si="385"/>
        <v/>
      </c>
      <c r="E2208" s="1" t="str">
        <f t="shared" si="386"/>
        <v/>
      </c>
      <c r="F2208" s="1" t="str">
        <f>IF(官網匯出!F2208="已付款","","B0012")</f>
        <v>B0012</v>
      </c>
      <c r="G2208" s="1" t="str">
        <f>IF(官網匯出!A2208="","",官網匯出!A2208)</f>
        <v/>
      </c>
      <c r="H2208" s="3" t="str">
        <f>IF(官網匯出!B2208="","",官網匯出!B2208)</f>
        <v/>
      </c>
      <c r="I2208" s="1" t="str">
        <f>IF(官網匯出!C2208="","",官網匯出!C2208)</f>
        <v/>
      </c>
      <c r="J2208" s="1" t="str">
        <f>IF(官網匯出!D2208="","",官網匯出!D2208)</f>
        <v/>
      </c>
      <c r="K2208" s="3" t="str">
        <f>IF(官網匯出!E2208="","",官網匯出!E2208)</f>
        <v/>
      </c>
      <c r="L2208" s="1" t="str">
        <f>IF(官網匯出!F2208="","",官網匯出!F2208)</f>
        <v/>
      </c>
      <c r="M2208" s="1" t="str">
        <f>IF(官網匯出!G2208="","",官網匯出!G2208)</f>
        <v/>
      </c>
      <c r="N2208" s="1" t="str">
        <f>IF(官網匯出!H2208="","",官網匯出!H2208)</f>
        <v/>
      </c>
      <c r="P2208" s="1" t="str">
        <f>IF(官網匯出!J2208="","",RIGHT(官網匯出!J2208,LEN(官網匯出!J2208)-2))</f>
        <v/>
      </c>
      <c r="Q2208" s="1" t="str">
        <f>IF(官網匯出!K2208="","",官網匯出!K2208)</f>
        <v/>
      </c>
      <c r="R2208" s="1" t="str">
        <f>IF(官網匯出!L2208="","",官網匯出!L2208)</f>
        <v/>
      </c>
      <c r="S2208" s="1" t="str">
        <f>IF(官網匯出!M2208="","",官網匯出!M2208)</f>
        <v/>
      </c>
      <c r="T2208" s="1" t="str">
        <f>IF(官網匯出!N2208="","",官網匯出!N2208)</f>
        <v/>
      </c>
      <c r="U2208" s="1" t="str">
        <f>IF(官網匯出!O2208="","",官網匯出!O2208)</f>
        <v/>
      </c>
      <c r="V2208" s="1" t="str">
        <f>IF(官網匯出!P2208="",IF(G2208="","",0),官網匯出!P2208)</f>
        <v/>
      </c>
      <c r="W2208" s="1" t="str">
        <f>IF(官網匯出!Q2208="",IF(G2208="","",0),官網匯出!Q2208)</f>
        <v/>
      </c>
      <c r="X2208" s="1" t="str">
        <f>IF(官網匯出!R2208="","",官網匯出!R2208)</f>
        <v/>
      </c>
      <c r="Y2208" s="1" t="str">
        <f>IF(官網匯出!S2208="","",官網匯出!S2208)</f>
        <v/>
      </c>
      <c r="Z2208" s="1" t="str">
        <f>IF(G2208="","",官網匯出!T2208)</f>
        <v/>
      </c>
      <c r="AA2208" s="1" t="str">
        <f>IF(G2208="","",官網匯出!AK2208)</f>
        <v/>
      </c>
      <c r="AB2208" s="1" t="str">
        <f>IF(G2208="","",IF(官網匯出!V2208="","",官網匯出!V2208))</f>
        <v/>
      </c>
      <c r="AJ2208" s="1" t="str">
        <f>IF(G2208="","",IF(官網匯出!AE2208="","",官網匯出!AE2208))</f>
        <v/>
      </c>
      <c r="AK2208" s="1" t="str">
        <f>IF(G2208="","",IF(官網匯出!AD2208="","",官網匯出!AD2208))</f>
        <v/>
      </c>
      <c r="AL2208" s="1" t="str">
        <f t="shared" si="387"/>
        <v>0</v>
      </c>
      <c r="AM2208" s="1" t="str">
        <f>IF(官網匯出!AG2208="","",官網匯出!AG2208)</f>
        <v/>
      </c>
      <c r="AN2208" s="1" t="str">
        <f>IF(G2208="","",IF(官網匯出!AH2208="","",官網匯出!AH2208))</f>
        <v/>
      </c>
      <c r="AO2208" s="14" t="str">
        <f t="shared" si="388"/>
        <v/>
      </c>
      <c r="AP2208" s="14" t="str">
        <f t="shared" si="389"/>
        <v>1</v>
      </c>
      <c r="AQ2208" s="14" t="str">
        <f t="shared" si="390"/>
        <v>0</v>
      </c>
      <c r="AR2208" s="1" t="str">
        <f t="shared" si="391"/>
        <v/>
      </c>
      <c r="AS2208" s="1" t="str">
        <f t="shared" si="392"/>
        <v/>
      </c>
      <c r="AT2208" s="1" t="str">
        <f t="shared" si="393"/>
        <v/>
      </c>
      <c r="AU2208" s="1" t="str">
        <f t="shared" si="384"/>
        <v/>
      </c>
      <c r="AV2208" s="1" t="e">
        <f>IF(VLOOKUP(G2208,官網匯出!A:AQ,42,FALSE)="","[黃金盾官網]",VLOOKUP(G2208,官網匯出!A:AQ,42,FALSE))</f>
        <v>#N/A</v>
      </c>
      <c r="AW2208" s="1" t="e">
        <f>IF(LEFT(VLOOKUP(G2208,官網匯出!A:AS,43,FALSE),2)="","web",LEFT(VLOOKUP(G2208,官網匯出!A:AS,43,FALSE),2))</f>
        <v>#N/A</v>
      </c>
      <c r="AX2208" s="1" t="str">
        <f t="shared" si="394"/>
        <v>O</v>
      </c>
    </row>
    <row r="2209" spans="1:50">
      <c r="A2209" s="1" t="str">
        <f>IF(G2209="","",VLOOKUP(官網轉換!AW2209,團名!A:B,2,FALSE))</f>
        <v/>
      </c>
      <c r="B2209" s="1" t="str">
        <f>IF(G2209="","",IF(LEFT(VLOOKUP(G2209,官網匯出!A:AQ,43,0),2)="wf",VLOOKUP(VLOOKUP(G2209,官網匯出!A:AQ,43,0),團名!$I$1:$K$12,2,FALSE),"N0071"))</f>
        <v/>
      </c>
      <c r="C2209" s="1" t="str">
        <f>IFERROR(VLOOKUP(官網匯出!D2209,團名!E:G,3,FALSE),"")</f>
        <v/>
      </c>
      <c r="D2209" s="1" t="str">
        <f t="shared" si="385"/>
        <v/>
      </c>
      <c r="E2209" s="1" t="str">
        <f t="shared" si="386"/>
        <v/>
      </c>
      <c r="F2209" s="1" t="str">
        <f>IF(官網匯出!F2209="已付款","","B0012")</f>
        <v>B0012</v>
      </c>
      <c r="G2209" s="1" t="str">
        <f>IF(官網匯出!A2209="","",官網匯出!A2209)</f>
        <v/>
      </c>
      <c r="H2209" s="3" t="str">
        <f>IF(官網匯出!B2209="","",官網匯出!B2209)</f>
        <v/>
      </c>
      <c r="I2209" s="1" t="str">
        <f>IF(官網匯出!C2209="","",官網匯出!C2209)</f>
        <v/>
      </c>
      <c r="J2209" s="1" t="str">
        <f>IF(官網匯出!D2209="","",官網匯出!D2209)</f>
        <v/>
      </c>
      <c r="K2209" s="3" t="str">
        <f>IF(官網匯出!E2209="","",官網匯出!E2209)</f>
        <v/>
      </c>
      <c r="L2209" s="1" t="str">
        <f>IF(官網匯出!F2209="","",官網匯出!F2209)</f>
        <v/>
      </c>
      <c r="M2209" s="1" t="str">
        <f>IF(官網匯出!G2209="","",官網匯出!G2209)</f>
        <v/>
      </c>
      <c r="N2209" s="1" t="str">
        <f>IF(官網匯出!H2209="","",官網匯出!H2209)</f>
        <v/>
      </c>
      <c r="P2209" s="1" t="str">
        <f>IF(官網匯出!J2209="","",RIGHT(官網匯出!J2209,LEN(官網匯出!J2209)-2))</f>
        <v/>
      </c>
      <c r="Q2209" s="1" t="str">
        <f>IF(官網匯出!K2209="","",官網匯出!K2209)</f>
        <v/>
      </c>
      <c r="R2209" s="1" t="str">
        <f>IF(官網匯出!L2209="","",官網匯出!L2209)</f>
        <v/>
      </c>
      <c r="S2209" s="1" t="str">
        <f>IF(官網匯出!M2209="","",官網匯出!M2209)</f>
        <v/>
      </c>
      <c r="T2209" s="1" t="str">
        <f>IF(官網匯出!N2209="","",官網匯出!N2209)</f>
        <v/>
      </c>
      <c r="U2209" s="1" t="str">
        <f>IF(官網匯出!O2209="","",官網匯出!O2209)</f>
        <v/>
      </c>
      <c r="V2209" s="1" t="str">
        <f>IF(官網匯出!P2209="",IF(G2209="","",0),官網匯出!P2209)</f>
        <v/>
      </c>
      <c r="W2209" s="1" t="str">
        <f>IF(官網匯出!Q2209="",IF(G2209="","",0),官網匯出!Q2209)</f>
        <v/>
      </c>
      <c r="X2209" s="1" t="str">
        <f>IF(官網匯出!R2209="","",官網匯出!R2209)</f>
        <v/>
      </c>
      <c r="Y2209" s="1" t="str">
        <f>IF(官網匯出!S2209="","",官網匯出!S2209)</f>
        <v/>
      </c>
      <c r="Z2209" s="1" t="str">
        <f>IF(G2209="","",官網匯出!T2209)</f>
        <v/>
      </c>
      <c r="AA2209" s="1" t="str">
        <f>IF(G2209="","",官網匯出!AK2209)</f>
        <v/>
      </c>
      <c r="AB2209" s="1" t="str">
        <f>IF(G2209="","",IF(官網匯出!V2209="","",官網匯出!V2209))</f>
        <v/>
      </c>
      <c r="AJ2209" s="1" t="str">
        <f>IF(G2209="","",IF(官網匯出!AE2209="","",官網匯出!AE2209))</f>
        <v/>
      </c>
      <c r="AK2209" s="1" t="str">
        <f>IF(G2209="","",IF(官網匯出!AD2209="","",官網匯出!AD2209))</f>
        <v/>
      </c>
      <c r="AL2209" s="1" t="str">
        <f t="shared" si="387"/>
        <v>0</v>
      </c>
      <c r="AM2209" s="1" t="str">
        <f>IF(官網匯出!AG2209="","",官網匯出!AG2209)</f>
        <v/>
      </c>
      <c r="AN2209" s="1" t="str">
        <f>IF(G2209="","",IF(官網匯出!AH2209="","",官網匯出!AH2209))</f>
        <v/>
      </c>
      <c r="AO2209" s="14" t="str">
        <f t="shared" si="388"/>
        <v/>
      </c>
      <c r="AP2209" s="14" t="str">
        <f t="shared" si="389"/>
        <v>1</v>
      </c>
      <c r="AQ2209" s="14" t="str">
        <f t="shared" si="390"/>
        <v>0</v>
      </c>
      <c r="AR2209" s="1" t="str">
        <f t="shared" si="391"/>
        <v/>
      </c>
      <c r="AS2209" s="1" t="str">
        <f t="shared" si="392"/>
        <v/>
      </c>
      <c r="AT2209" s="1" t="str">
        <f t="shared" si="393"/>
        <v/>
      </c>
      <c r="AU2209" s="1" t="str">
        <f t="shared" si="384"/>
        <v/>
      </c>
      <c r="AV2209" s="1" t="e">
        <f>IF(VLOOKUP(G2209,官網匯出!A:AQ,42,FALSE)="","[黃金盾官網]",VLOOKUP(G2209,官網匯出!A:AQ,42,FALSE))</f>
        <v>#N/A</v>
      </c>
      <c r="AW2209" s="1" t="e">
        <f>IF(LEFT(VLOOKUP(G2209,官網匯出!A:AS,43,FALSE),2)="","web",LEFT(VLOOKUP(G2209,官網匯出!A:AS,43,FALSE),2))</f>
        <v>#N/A</v>
      </c>
      <c r="AX2209" s="1" t="str">
        <f t="shared" si="394"/>
        <v>O</v>
      </c>
    </row>
    <row r="2210" spans="1:50">
      <c r="A2210" s="1" t="str">
        <f>IF(G2210="","",VLOOKUP(官網轉換!AW2210,團名!A:B,2,FALSE))</f>
        <v/>
      </c>
      <c r="B2210" s="1" t="str">
        <f>IF(G2210="","",IF(LEFT(VLOOKUP(G2210,官網匯出!A:AQ,43,0),2)="wf",VLOOKUP(VLOOKUP(G2210,官網匯出!A:AQ,43,0),團名!$I$1:$K$12,2,FALSE),"N0071"))</f>
        <v/>
      </c>
      <c r="C2210" s="1" t="str">
        <f>IFERROR(VLOOKUP(官網匯出!D2210,團名!E:G,3,FALSE),"")</f>
        <v/>
      </c>
      <c r="D2210" s="1" t="str">
        <f t="shared" si="385"/>
        <v/>
      </c>
      <c r="E2210" s="1" t="str">
        <f t="shared" si="386"/>
        <v/>
      </c>
      <c r="F2210" s="1" t="str">
        <f>IF(官網匯出!F2210="已付款","","B0012")</f>
        <v>B0012</v>
      </c>
      <c r="G2210" s="1" t="str">
        <f>IF(官網匯出!A2210="","",官網匯出!A2210)</f>
        <v/>
      </c>
      <c r="H2210" s="3" t="str">
        <f>IF(官網匯出!B2210="","",官網匯出!B2210)</f>
        <v/>
      </c>
      <c r="I2210" s="1" t="str">
        <f>IF(官網匯出!C2210="","",官網匯出!C2210)</f>
        <v/>
      </c>
      <c r="J2210" s="1" t="str">
        <f>IF(官網匯出!D2210="","",官網匯出!D2210)</f>
        <v/>
      </c>
      <c r="K2210" s="3" t="str">
        <f>IF(官網匯出!E2210="","",官網匯出!E2210)</f>
        <v/>
      </c>
      <c r="L2210" s="1" t="str">
        <f>IF(官網匯出!F2210="","",官網匯出!F2210)</f>
        <v/>
      </c>
      <c r="M2210" s="1" t="str">
        <f>IF(官網匯出!G2210="","",官網匯出!G2210)</f>
        <v/>
      </c>
      <c r="N2210" s="1" t="str">
        <f>IF(官網匯出!H2210="","",官網匯出!H2210)</f>
        <v/>
      </c>
      <c r="P2210" s="1" t="str">
        <f>IF(官網匯出!J2210="","",RIGHT(官網匯出!J2210,LEN(官網匯出!J2210)-2))</f>
        <v/>
      </c>
      <c r="Q2210" s="1" t="str">
        <f>IF(官網匯出!K2210="","",官網匯出!K2210)</f>
        <v/>
      </c>
      <c r="R2210" s="1" t="str">
        <f>IF(官網匯出!L2210="","",官網匯出!L2210)</f>
        <v/>
      </c>
      <c r="S2210" s="1" t="str">
        <f>IF(官網匯出!M2210="","",官網匯出!M2210)</f>
        <v/>
      </c>
      <c r="T2210" s="1" t="str">
        <f>IF(官網匯出!N2210="","",官網匯出!N2210)</f>
        <v/>
      </c>
      <c r="U2210" s="1" t="str">
        <f>IF(官網匯出!O2210="","",官網匯出!O2210)</f>
        <v/>
      </c>
      <c r="V2210" s="1" t="str">
        <f>IF(官網匯出!P2210="",IF(G2210="","",0),官網匯出!P2210)</f>
        <v/>
      </c>
      <c r="W2210" s="1" t="str">
        <f>IF(官網匯出!Q2210="",IF(G2210="","",0),官網匯出!Q2210)</f>
        <v/>
      </c>
      <c r="X2210" s="1" t="str">
        <f>IF(官網匯出!R2210="","",官網匯出!R2210)</f>
        <v/>
      </c>
      <c r="Y2210" s="1" t="str">
        <f>IF(官網匯出!S2210="","",官網匯出!S2210)</f>
        <v/>
      </c>
      <c r="Z2210" s="1" t="str">
        <f>IF(G2210="","",官網匯出!T2210)</f>
        <v/>
      </c>
      <c r="AA2210" s="1" t="str">
        <f>IF(G2210="","",官網匯出!AK2210)</f>
        <v/>
      </c>
      <c r="AB2210" s="1" t="str">
        <f>IF(G2210="","",IF(官網匯出!V2210="","",官網匯出!V2210))</f>
        <v/>
      </c>
      <c r="AJ2210" s="1" t="str">
        <f>IF(G2210="","",IF(官網匯出!AE2210="","",官網匯出!AE2210))</f>
        <v/>
      </c>
      <c r="AK2210" s="1" t="str">
        <f>IF(G2210="","",IF(官網匯出!AD2210="","",官網匯出!AD2210))</f>
        <v/>
      </c>
      <c r="AL2210" s="1" t="str">
        <f t="shared" si="387"/>
        <v>0</v>
      </c>
      <c r="AM2210" s="1" t="str">
        <f>IF(官網匯出!AG2210="","",官網匯出!AG2210)</f>
        <v/>
      </c>
      <c r="AN2210" s="1" t="str">
        <f>IF(G2210="","",IF(官網匯出!AH2210="","",官網匯出!AH2210))</f>
        <v/>
      </c>
      <c r="AO2210" s="14" t="str">
        <f t="shared" si="388"/>
        <v/>
      </c>
      <c r="AP2210" s="14" t="str">
        <f t="shared" si="389"/>
        <v>1</v>
      </c>
      <c r="AQ2210" s="14" t="str">
        <f t="shared" si="390"/>
        <v>0</v>
      </c>
      <c r="AR2210" s="1" t="str">
        <f t="shared" si="391"/>
        <v/>
      </c>
      <c r="AS2210" s="1" t="str">
        <f t="shared" si="392"/>
        <v/>
      </c>
      <c r="AT2210" s="1" t="str">
        <f t="shared" si="393"/>
        <v/>
      </c>
      <c r="AU2210" s="1" t="str">
        <f t="shared" si="384"/>
        <v/>
      </c>
      <c r="AV2210" s="1" t="e">
        <f>IF(VLOOKUP(G2210,官網匯出!A:AQ,42,FALSE)="","[黃金盾官網]",VLOOKUP(G2210,官網匯出!A:AQ,42,FALSE))</f>
        <v>#N/A</v>
      </c>
      <c r="AW2210" s="1" t="e">
        <f>IF(LEFT(VLOOKUP(G2210,官網匯出!A:AS,43,FALSE),2)="","web",LEFT(VLOOKUP(G2210,官網匯出!A:AS,43,FALSE),2))</f>
        <v>#N/A</v>
      </c>
      <c r="AX2210" s="1" t="str">
        <f t="shared" si="394"/>
        <v>O</v>
      </c>
    </row>
    <row r="2211" spans="1:50">
      <c r="A2211" s="1" t="str">
        <f>IF(G2211="","",VLOOKUP(官網轉換!AW2211,團名!A:B,2,FALSE))</f>
        <v/>
      </c>
      <c r="B2211" s="1" t="str">
        <f>IF(G2211="","",IF(LEFT(VLOOKUP(G2211,官網匯出!A:AQ,43,0),2)="wf",VLOOKUP(VLOOKUP(G2211,官網匯出!A:AQ,43,0),團名!$I$1:$K$12,2,FALSE),"N0071"))</f>
        <v/>
      </c>
      <c r="C2211" s="1" t="str">
        <f>IFERROR(VLOOKUP(官網匯出!D2211,團名!E:G,3,FALSE),"")</f>
        <v/>
      </c>
      <c r="D2211" s="1" t="str">
        <f t="shared" si="385"/>
        <v/>
      </c>
      <c r="E2211" s="1" t="str">
        <f t="shared" si="386"/>
        <v/>
      </c>
      <c r="F2211" s="1" t="str">
        <f>IF(官網匯出!F2211="已付款","","B0012")</f>
        <v>B0012</v>
      </c>
      <c r="G2211" s="1" t="str">
        <f>IF(官網匯出!A2211="","",官網匯出!A2211)</f>
        <v/>
      </c>
      <c r="H2211" s="3" t="str">
        <f>IF(官網匯出!B2211="","",官網匯出!B2211)</f>
        <v/>
      </c>
      <c r="I2211" s="1" t="str">
        <f>IF(官網匯出!C2211="","",官網匯出!C2211)</f>
        <v/>
      </c>
      <c r="J2211" s="1" t="str">
        <f>IF(官網匯出!D2211="","",官網匯出!D2211)</f>
        <v/>
      </c>
      <c r="K2211" s="3" t="str">
        <f>IF(官網匯出!E2211="","",官網匯出!E2211)</f>
        <v/>
      </c>
      <c r="L2211" s="1" t="str">
        <f>IF(官網匯出!F2211="","",官網匯出!F2211)</f>
        <v/>
      </c>
      <c r="M2211" s="1" t="str">
        <f>IF(官網匯出!G2211="","",官網匯出!G2211)</f>
        <v/>
      </c>
      <c r="N2211" s="1" t="str">
        <f>IF(官網匯出!H2211="","",官網匯出!H2211)</f>
        <v/>
      </c>
      <c r="P2211" s="1" t="str">
        <f>IF(官網匯出!J2211="","",RIGHT(官網匯出!J2211,LEN(官網匯出!J2211)-2))</f>
        <v/>
      </c>
      <c r="Q2211" s="1" t="str">
        <f>IF(官網匯出!K2211="","",官網匯出!K2211)</f>
        <v/>
      </c>
      <c r="R2211" s="1" t="str">
        <f>IF(官網匯出!L2211="","",官網匯出!L2211)</f>
        <v/>
      </c>
      <c r="S2211" s="1" t="str">
        <f>IF(官網匯出!M2211="","",官網匯出!M2211)</f>
        <v/>
      </c>
      <c r="T2211" s="1" t="str">
        <f>IF(官網匯出!N2211="","",官網匯出!N2211)</f>
        <v/>
      </c>
      <c r="U2211" s="1" t="str">
        <f>IF(官網匯出!O2211="","",官網匯出!O2211)</f>
        <v/>
      </c>
      <c r="V2211" s="1" t="str">
        <f>IF(官網匯出!P2211="",IF(G2211="","",0),官網匯出!P2211)</f>
        <v/>
      </c>
      <c r="W2211" s="1" t="str">
        <f>IF(官網匯出!Q2211="",IF(G2211="","",0),官網匯出!Q2211)</f>
        <v/>
      </c>
      <c r="X2211" s="1" t="str">
        <f>IF(官網匯出!R2211="","",官網匯出!R2211)</f>
        <v/>
      </c>
      <c r="Y2211" s="1" t="str">
        <f>IF(官網匯出!S2211="","",官網匯出!S2211)</f>
        <v/>
      </c>
      <c r="Z2211" s="1" t="str">
        <f>IF(G2211="","",官網匯出!T2211)</f>
        <v/>
      </c>
      <c r="AA2211" s="1" t="str">
        <f>IF(G2211="","",官網匯出!AK2211)</f>
        <v/>
      </c>
      <c r="AB2211" s="1" t="str">
        <f>IF(G2211="","",IF(官網匯出!V2211="","",官網匯出!V2211))</f>
        <v/>
      </c>
      <c r="AJ2211" s="1" t="str">
        <f>IF(G2211="","",IF(官網匯出!AE2211="","",官網匯出!AE2211))</f>
        <v/>
      </c>
      <c r="AK2211" s="1" t="str">
        <f>IF(G2211="","",IF(官網匯出!AD2211="","",官網匯出!AD2211))</f>
        <v/>
      </c>
      <c r="AL2211" s="1" t="str">
        <f t="shared" si="387"/>
        <v>0</v>
      </c>
      <c r="AM2211" s="1" t="str">
        <f>IF(官網匯出!AG2211="","",官網匯出!AG2211)</f>
        <v/>
      </c>
      <c r="AN2211" s="1" t="str">
        <f>IF(G2211="","",IF(官網匯出!AH2211="","",官網匯出!AH2211))</f>
        <v/>
      </c>
      <c r="AO2211" s="14" t="str">
        <f t="shared" si="388"/>
        <v/>
      </c>
      <c r="AP2211" s="14" t="str">
        <f t="shared" si="389"/>
        <v>1</v>
      </c>
      <c r="AQ2211" s="14" t="str">
        <f t="shared" si="390"/>
        <v>0</v>
      </c>
      <c r="AR2211" s="1" t="str">
        <f t="shared" si="391"/>
        <v/>
      </c>
      <c r="AS2211" s="1" t="str">
        <f t="shared" si="392"/>
        <v/>
      </c>
      <c r="AT2211" s="1" t="str">
        <f t="shared" si="393"/>
        <v/>
      </c>
      <c r="AU2211" s="1" t="str">
        <f t="shared" si="384"/>
        <v/>
      </c>
      <c r="AV2211" s="1" t="e">
        <f>IF(VLOOKUP(G2211,官網匯出!A:AQ,42,FALSE)="","[黃金盾官網]",VLOOKUP(G2211,官網匯出!A:AQ,42,FALSE))</f>
        <v>#N/A</v>
      </c>
      <c r="AW2211" s="1" t="e">
        <f>IF(LEFT(VLOOKUP(G2211,官網匯出!A:AS,43,FALSE),2)="","web",LEFT(VLOOKUP(G2211,官網匯出!A:AS,43,FALSE),2))</f>
        <v>#N/A</v>
      </c>
      <c r="AX2211" s="1" t="str">
        <f t="shared" si="394"/>
        <v>O</v>
      </c>
    </row>
    <row r="2212" spans="1:50">
      <c r="A2212" s="1" t="str">
        <f>IF(G2212="","",VLOOKUP(官網轉換!AW2212,團名!A:B,2,FALSE))</f>
        <v/>
      </c>
      <c r="B2212" s="1" t="str">
        <f>IF(G2212="","",IF(LEFT(VLOOKUP(G2212,官網匯出!A:AQ,43,0),2)="wf",VLOOKUP(VLOOKUP(G2212,官網匯出!A:AQ,43,0),團名!$I$1:$K$12,2,FALSE),"N0071"))</f>
        <v/>
      </c>
      <c r="C2212" s="1" t="str">
        <f>IFERROR(VLOOKUP(官網匯出!D2212,團名!E:G,3,FALSE),"")</f>
        <v/>
      </c>
      <c r="D2212" s="1" t="str">
        <f t="shared" si="385"/>
        <v/>
      </c>
      <c r="E2212" s="1" t="str">
        <f t="shared" si="386"/>
        <v/>
      </c>
      <c r="F2212" s="1" t="str">
        <f>IF(官網匯出!F2212="已付款","","B0012")</f>
        <v>B0012</v>
      </c>
      <c r="G2212" s="1" t="str">
        <f>IF(官網匯出!A2212="","",官網匯出!A2212)</f>
        <v/>
      </c>
      <c r="H2212" s="3" t="str">
        <f>IF(官網匯出!B2212="","",官網匯出!B2212)</f>
        <v/>
      </c>
      <c r="I2212" s="1" t="str">
        <f>IF(官網匯出!C2212="","",官網匯出!C2212)</f>
        <v/>
      </c>
      <c r="J2212" s="1" t="str">
        <f>IF(官網匯出!D2212="","",官網匯出!D2212)</f>
        <v/>
      </c>
      <c r="K2212" s="3" t="str">
        <f>IF(官網匯出!E2212="","",官網匯出!E2212)</f>
        <v/>
      </c>
      <c r="L2212" s="1" t="str">
        <f>IF(官網匯出!F2212="","",官網匯出!F2212)</f>
        <v/>
      </c>
      <c r="M2212" s="1" t="str">
        <f>IF(官網匯出!G2212="","",官網匯出!G2212)</f>
        <v/>
      </c>
      <c r="N2212" s="1" t="str">
        <f>IF(官網匯出!H2212="","",官網匯出!H2212)</f>
        <v/>
      </c>
      <c r="P2212" s="1" t="str">
        <f>IF(官網匯出!J2212="","",RIGHT(官網匯出!J2212,LEN(官網匯出!J2212)-2))</f>
        <v/>
      </c>
      <c r="Q2212" s="1" t="str">
        <f>IF(官網匯出!K2212="","",官網匯出!K2212)</f>
        <v/>
      </c>
      <c r="R2212" s="1" t="str">
        <f>IF(官網匯出!L2212="","",官網匯出!L2212)</f>
        <v/>
      </c>
      <c r="S2212" s="1" t="str">
        <f>IF(官網匯出!M2212="","",官網匯出!M2212)</f>
        <v/>
      </c>
      <c r="T2212" s="1" t="str">
        <f>IF(官網匯出!N2212="","",官網匯出!N2212)</f>
        <v/>
      </c>
      <c r="U2212" s="1" t="str">
        <f>IF(官網匯出!O2212="","",官網匯出!O2212)</f>
        <v/>
      </c>
      <c r="V2212" s="1" t="str">
        <f>IF(官網匯出!P2212="",IF(G2212="","",0),官網匯出!P2212)</f>
        <v/>
      </c>
      <c r="W2212" s="1" t="str">
        <f>IF(官網匯出!Q2212="",IF(G2212="","",0),官網匯出!Q2212)</f>
        <v/>
      </c>
      <c r="X2212" s="1" t="str">
        <f>IF(官網匯出!R2212="","",官網匯出!R2212)</f>
        <v/>
      </c>
      <c r="Y2212" s="1" t="str">
        <f>IF(官網匯出!S2212="","",官網匯出!S2212)</f>
        <v/>
      </c>
      <c r="Z2212" s="1" t="str">
        <f>IF(G2212="","",官網匯出!T2212)</f>
        <v/>
      </c>
      <c r="AA2212" s="1" t="str">
        <f>IF(G2212="","",官網匯出!AK2212)</f>
        <v/>
      </c>
      <c r="AB2212" s="1" t="str">
        <f>IF(G2212="","",IF(官網匯出!V2212="","",官網匯出!V2212))</f>
        <v/>
      </c>
      <c r="AJ2212" s="1" t="str">
        <f>IF(G2212="","",IF(官網匯出!AE2212="","",官網匯出!AE2212))</f>
        <v/>
      </c>
      <c r="AK2212" s="1" t="str">
        <f>IF(G2212="","",IF(官網匯出!AD2212="","",官網匯出!AD2212))</f>
        <v/>
      </c>
      <c r="AL2212" s="1" t="str">
        <f t="shared" si="387"/>
        <v>0</v>
      </c>
      <c r="AM2212" s="1" t="str">
        <f>IF(官網匯出!AG2212="","",官網匯出!AG2212)</f>
        <v/>
      </c>
      <c r="AN2212" s="1" t="str">
        <f>IF(G2212="","",IF(官網匯出!AH2212="","",官網匯出!AH2212))</f>
        <v/>
      </c>
      <c r="AO2212" s="14" t="str">
        <f t="shared" si="388"/>
        <v/>
      </c>
      <c r="AP2212" s="14" t="str">
        <f t="shared" si="389"/>
        <v>1</v>
      </c>
      <c r="AQ2212" s="14" t="str">
        <f t="shared" si="390"/>
        <v>0</v>
      </c>
      <c r="AR2212" s="1" t="str">
        <f t="shared" si="391"/>
        <v/>
      </c>
      <c r="AS2212" s="1" t="str">
        <f t="shared" si="392"/>
        <v/>
      </c>
      <c r="AT2212" s="1" t="str">
        <f t="shared" si="393"/>
        <v/>
      </c>
      <c r="AU2212" s="1" t="str">
        <f t="shared" si="384"/>
        <v/>
      </c>
      <c r="AV2212" s="1" t="e">
        <f>IF(VLOOKUP(G2212,官網匯出!A:AQ,42,FALSE)="","[黃金盾官網]",VLOOKUP(G2212,官網匯出!A:AQ,42,FALSE))</f>
        <v>#N/A</v>
      </c>
      <c r="AW2212" s="1" t="e">
        <f>IF(LEFT(VLOOKUP(G2212,官網匯出!A:AS,43,FALSE),2)="","web",LEFT(VLOOKUP(G2212,官網匯出!A:AS,43,FALSE),2))</f>
        <v>#N/A</v>
      </c>
      <c r="AX2212" s="1" t="str">
        <f t="shared" si="394"/>
        <v>O</v>
      </c>
    </row>
    <row r="2213" spans="1:50">
      <c r="A2213" s="1" t="str">
        <f>IF(G2213="","",VLOOKUP(官網轉換!AW2213,團名!A:B,2,FALSE))</f>
        <v/>
      </c>
      <c r="B2213" s="1" t="str">
        <f>IF(G2213="","",IF(LEFT(VLOOKUP(G2213,官網匯出!A:AQ,43,0),2)="wf",VLOOKUP(VLOOKUP(G2213,官網匯出!A:AQ,43,0),團名!$I$1:$K$12,2,FALSE),"N0071"))</f>
        <v/>
      </c>
      <c r="C2213" s="1" t="str">
        <f>IFERROR(VLOOKUP(官網匯出!D2213,團名!E:G,3,FALSE),"")</f>
        <v/>
      </c>
      <c r="D2213" s="1" t="str">
        <f t="shared" si="385"/>
        <v/>
      </c>
      <c r="E2213" s="1" t="str">
        <f t="shared" si="386"/>
        <v/>
      </c>
      <c r="F2213" s="1" t="str">
        <f>IF(官網匯出!F2213="已付款","","B0012")</f>
        <v>B0012</v>
      </c>
      <c r="G2213" s="1" t="str">
        <f>IF(官網匯出!A2213="","",官網匯出!A2213)</f>
        <v/>
      </c>
      <c r="H2213" s="3" t="str">
        <f>IF(官網匯出!B2213="","",官網匯出!B2213)</f>
        <v/>
      </c>
      <c r="I2213" s="1" t="str">
        <f>IF(官網匯出!C2213="","",官網匯出!C2213)</f>
        <v/>
      </c>
      <c r="J2213" s="1" t="str">
        <f>IF(官網匯出!D2213="","",官網匯出!D2213)</f>
        <v/>
      </c>
      <c r="K2213" s="3" t="str">
        <f>IF(官網匯出!E2213="","",官網匯出!E2213)</f>
        <v/>
      </c>
      <c r="L2213" s="1" t="str">
        <f>IF(官網匯出!F2213="","",官網匯出!F2213)</f>
        <v/>
      </c>
      <c r="M2213" s="1" t="str">
        <f>IF(官網匯出!G2213="","",官網匯出!G2213)</f>
        <v/>
      </c>
      <c r="N2213" s="1" t="str">
        <f>IF(官網匯出!H2213="","",官網匯出!H2213)</f>
        <v/>
      </c>
      <c r="P2213" s="1" t="str">
        <f>IF(官網匯出!J2213="","",RIGHT(官網匯出!J2213,LEN(官網匯出!J2213)-2))</f>
        <v/>
      </c>
      <c r="Q2213" s="1" t="str">
        <f>IF(官網匯出!K2213="","",官網匯出!K2213)</f>
        <v/>
      </c>
      <c r="R2213" s="1" t="str">
        <f>IF(官網匯出!L2213="","",官網匯出!L2213)</f>
        <v/>
      </c>
      <c r="S2213" s="1" t="str">
        <f>IF(官網匯出!M2213="","",官網匯出!M2213)</f>
        <v/>
      </c>
      <c r="T2213" s="1" t="str">
        <f>IF(官網匯出!N2213="","",官網匯出!N2213)</f>
        <v/>
      </c>
      <c r="U2213" s="1" t="str">
        <f>IF(官網匯出!O2213="","",官網匯出!O2213)</f>
        <v/>
      </c>
      <c r="V2213" s="1" t="str">
        <f>IF(官網匯出!P2213="",IF(G2213="","",0),官網匯出!P2213)</f>
        <v/>
      </c>
      <c r="W2213" s="1" t="str">
        <f>IF(官網匯出!Q2213="",IF(G2213="","",0),官網匯出!Q2213)</f>
        <v/>
      </c>
      <c r="X2213" s="1" t="str">
        <f>IF(官網匯出!R2213="","",官網匯出!R2213)</f>
        <v/>
      </c>
      <c r="Y2213" s="1" t="str">
        <f>IF(官網匯出!S2213="","",官網匯出!S2213)</f>
        <v/>
      </c>
      <c r="Z2213" s="1" t="str">
        <f>IF(G2213="","",官網匯出!T2213)</f>
        <v/>
      </c>
      <c r="AA2213" s="1" t="str">
        <f>IF(G2213="","",官網匯出!AK2213)</f>
        <v/>
      </c>
      <c r="AB2213" s="1" t="str">
        <f>IF(G2213="","",IF(官網匯出!V2213="","",官網匯出!V2213))</f>
        <v/>
      </c>
      <c r="AJ2213" s="1" t="str">
        <f>IF(G2213="","",IF(官網匯出!AE2213="","",官網匯出!AE2213))</f>
        <v/>
      </c>
      <c r="AK2213" s="1" t="str">
        <f>IF(G2213="","",IF(官網匯出!AD2213="","",官網匯出!AD2213))</f>
        <v/>
      </c>
      <c r="AL2213" s="1" t="str">
        <f t="shared" si="387"/>
        <v>0</v>
      </c>
      <c r="AM2213" s="1" t="str">
        <f>IF(官網匯出!AG2213="","",官網匯出!AG2213)</f>
        <v/>
      </c>
      <c r="AN2213" s="1" t="str">
        <f>IF(G2213="","",IF(官網匯出!AH2213="","",官網匯出!AH2213))</f>
        <v/>
      </c>
      <c r="AO2213" s="14" t="str">
        <f t="shared" si="388"/>
        <v/>
      </c>
      <c r="AP2213" s="14" t="str">
        <f t="shared" si="389"/>
        <v>1</v>
      </c>
      <c r="AQ2213" s="14" t="str">
        <f t="shared" si="390"/>
        <v>0</v>
      </c>
      <c r="AR2213" s="1" t="str">
        <f t="shared" si="391"/>
        <v/>
      </c>
      <c r="AS2213" s="1" t="str">
        <f t="shared" si="392"/>
        <v/>
      </c>
      <c r="AT2213" s="1" t="str">
        <f t="shared" si="393"/>
        <v/>
      </c>
      <c r="AU2213" s="1" t="str">
        <f t="shared" si="384"/>
        <v/>
      </c>
      <c r="AV2213" s="1" t="e">
        <f>IF(VLOOKUP(G2213,官網匯出!A:AQ,42,FALSE)="","[黃金盾官網]",VLOOKUP(G2213,官網匯出!A:AQ,42,FALSE))</f>
        <v>#N/A</v>
      </c>
      <c r="AW2213" s="1" t="e">
        <f>IF(LEFT(VLOOKUP(G2213,官網匯出!A:AS,43,FALSE),2)="","web",LEFT(VLOOKUP(G2213,官網匯出!A:AS,43,FALSE),2))</f>
        <v>#N/A</v>
      </c>
      <c r="AX2213" s="1" t="str">
        <f t="shared" si="394"/>
        <v>O</v>
      </c>
    </row>
    <row r="2214" spans="1:50">
      <c r="A2214" s="1" t="str">
        <f>IF(G2214="","",VLOOKUP(官網轉換!AW2214,團名!A:B,2,FALSE))</f>
        <v/>
      </c>
      <c r="B2214" s="1" t="str">
        <f>IF(G2214="","",IF(LEFT(VLOOKUP(G2214,官網匯出!A:AQ,43,0),2)="wf",VLOOKUP(VLOOKUP(G2214,官網匯出!A:AQ,43,0),團名!$I$1:$K$12,2,FALSE),"N0071"))</f>
        <v/>
      </c>
      <c r="C2214" s="1" t="str">
        <f>IFERROR(VLOOKUP(官網匯出!D2214,團名!E:G,3,FALSE),"")</f>
        <v/>
      </c>
      <c r="D2214" s="1" t="str">
        <f t="shared" si="385"/>
        <v/>
      </c>
      <c r="E2214" s="1" t="str">
        <f t="shared" si="386"/>
        <v/>
      </c>
      <c r="F2214" s="1" t="str">
        <f>IF(官網匯出!F2214="已付款","","B0012")</f>
        <v>B0012</v>
      </c>
      <c r="G2214" s="1" t="str">
        <f>IF(官網匯出!A2214="","",官網匯出!A2214)</f>
        <v/>
      </c>
      <c r="H2214" s="3" t="str">
        <f>IF(官網匯出!B2214="","",官網匯出!B2214)</f>
        <v/>
      </c>
      <c r="I2214" s="1" t="str">
        <f>IF(官網匯出!C2214="","",官網匯出!C2214)</f>
        <v/>
      </c>
      <c r="J2214" s="1" t="str">
        <f>IF(官網匯出!D2214="","",官網匯出!D2214)</f>
        <v/>
      </c>
      <c r="K2214" s="3" t="str">
        <f>IF(官網匯出!E2214="","",官網匯出!E2214)</f>
        <v/>
      </c>
      <c r="L2214" s="1" t="str">
        <f>IF(官網匯出!F2214="","",官網匯出!F2214)</f>
        <v/>
      </c>
      <c r="M2214" s="1" t="str">
        <f>IF(官網匯出!G2214="","",官網匯出!G2214)</f>
        <v/>
      </c>
      <c r="N2214" s="1" t="str">
        <f>IF(官網匯出!H2214="","",官網匯出!H2214)</f>
        <v/>
      </c>
      <c r="P2214" s="1" t="str">
        <f>IF(官網匯出!J2214="","",RIGHT(官網匯出!J2214,LEN(官網匯出!J2214)-2))</f>
        <v/>
      </c>
      <c r="Q2214" s="1" t="str">
        <f>IF(官網匯出!K2214="","",官網匯出!K2214)</f>
        <v/>
      </c>
      <c r="R2214" s="1" t="str">
        <f>IF(官網匯出!L2214="","",官網匯出!L2214)</f>
        <v/>
      </c>
      <c r="S2214" s="1" t="str">
        <f>IF(官網匯出!M2214="","",官網匯出!M2214)</f>
        <v/>
      </c>
      <c r="T2214" s="1" t="str">
        <f>IF(官網匯出!N2214="","",官網匯出!N2214)</f>
        <v/>
      </c>
      <c r="U2214" s="1" t="str">
        <f>IF(官網匯出!O2214="","",官網匯出!O2214)</f>
        <v/>
      </c>
      <c r="V2214" s="1" t="str">
        <f>IF(官網匯出!P2214="",IF(G2214="","",0),官網匯出!P2214)</f>
        <v/>
      </c>
      <c r="W2214" s="1" t="str">
        <f>IF(官網匯出!Q2214="",IF(G2214="","",0),官網匯出!Q2214)</f>
        <v/>
      </c>
      <c r="X2214" s="1" t="str">
        <f>IF(官網匯出!R2214="","",官網匯出!R2214)</f>
        <v/>
      </c>
      <c r="Y2214" s="1" t="str">
        <f>IF(官網匯出!S2214="","",官網匯出!S2214)</f>
        <v/>
      </c>
      <c r="Z2214" s="1" t="str">
        <f>IF(G2214="","",官網匯出!T2214)</f>
        <v/>
      </c>
      <c r="AA2214" s="1" t="str">
        <f>IF(G2214="","",官網匯出!AK2214)</f>
        <v/>
      </c>
      <c r="AB2214" s="1" t="str">
        <f>IF(G2214="","",IF(官網匯出!V2214="","",官網匯出!V2214))</f>
        <v/>
      </c>
      <c r="AJ2214" s="1" t="str">
        <f>IF(G2214="","",IF(官網匯出!AE2214="","",官網匯出!AE2214))</f>
        <v/>
      </c>
      <c r="AK2214" s="1" t="str">
        <f>IF(G2214="","",IF(官網匯出!AD2214="","",官網匯出!AD2214))</f>
        <v/>
      </c>
      <c r="AL2214" s="1" t="str">
        <f t="shared" si="387"/>
        <v>0</v>
      </c>
      <c r="AM2214" s="1" t="str">
        <f>IF(官網匯出!AG2214="","",官網匯出!AG2214)</f>
        <v/>
      </c>
      <c r="AN2214" s="1" t="str">
        <f>IF(G2214="","",IF(官網匯出!AH2214="","",官網匯出!AH2214))</f>
        <v/>
      </c>
      <c r="AO2214" s="14" t="str">
        <f t="shared" si="388"/>
        <v/>
      </c>
      <c r="AP2214" s="14" t="str">
        <f t="shared" si="389"/>
        <v>1</v>
      </c>
      <c r="AQ2214" s="14" t="str">
        <f t="shared" si="390"/>
        <v>0</v>
      </c>
      <c r="AR2214" s="1" t="str">
        <f t="shared" si="391"/>
        <v/>
      </c>
      <c r="AS2214" s="1" t="str">
        <f t="shared" si="392"/>
        <v/>
      </c>
      <c r="AT2214" s="1" t="str">
        <f t="shared" si="393"/>
        <v/>
      </c>
      <c r="AU2214" s="1" t="str">
        <f t="shared" si="384"/>
        <v/>
      </c>
      <c r="AV2214" s="1" t="e">
        <f>IF(VLOOKUP(G2214,官網匯出!A:AQ,42,FALSE)="","[黃金盾官網]",VLOOKUP(G2214,官網匯出!A:AQ,42,FALSE))</f>
        <v>#N/A</v>
      </c>
      <c r="AW2214" s="1" t="e">
        <f>IF(LEFT(VLOOKUP(G2214,官網匯出!A:AS,43,FALSE),2)="","web",LEFT(VLOOKUP(G2214,官網匯出!A:AS,43,FALSE),2))</f>
        <v>#N/A</v>
      </c>
      <c r="AX2214" s="1" t="str">
        <f t="shared" si="394"/>
        <v>O</v>
      </c>
    </row>
    <row r="2215" spans="1:50">
      <c r="A2215" s="1" t="str">
        <f>IF(G2215="","",VLOOKUP(官網轉換!AW2215,團名!A:B,2,FALSE))</f>
        <v/>
      </c>
      <c r="B2215" s="1" t="str">
        <f>IF(G2215="","",IF(LEFT(VLOOKUP(G2215,官網匯出!A:AQ,43,0),2)="wf",VLOOKUP(VLOOKUP(G2215,官網匯出!A:AQ,43,0),團名!$I$1:$K$12,2,FALSE),"N0071"))</f>
        <v/>
      </c>
      <c r="C2215" s="1" t="str">
        <f>IFERROR(VLOOKUP(官網匯出!D2215,團名!E:G,3,FALSE),"")</f>
        <v/>
      </c>
      <c r="D2215" s="1" t="str">
        <f t="shared" si="385"/>
        <v/>
      </c>
      <c r="E2215" s="1" t="str">
        <f t="shared" si="386"/>
        <v/>
      </c>
      <c r="F2215" s="1" t="str">
        <f>IF(官網匯出!F2215="已付款","","B0012")</f>
        <v>B0012</v>
      </c>
      <c r="G2215" s="1" t="str">
        <f>IF(官網匯出!A2215="","",官網匯出!A2215)</f>
        <v/>
      </c>
      <c r="H2215" s="3" t="str">
        <f>IF(官網匯出!B2215="","",官網匯出!B2215)</f>
        <v/>
      </c>
      <c r="I2215" s="1" t="str">
        <f>IF(官網匯出!C2215="","",官網匯出!C2215)</f>
        <v/>
      </c>
      <c r="J2215" s="1" t="str">
        <f>IF(官網匯出!D2215="","",官網匯出!D2215)</f>
        <v/>
      </c>
      <c r="K2215" s="3" t="str">
        <f>IF(官網匯出!E2215="","",官網匯出!E2215)</f>
        <v/>
      </c>
      <c r="L2215" s="1" t="str">
        <f>IF(官網匯出!F2215="","",官網匯出!F2215)</f>
        <v/>
      </c>
      <c r="M2215" s="1" t="str">
        <f>IF(官網匯出!G2215="","",官網匯出!G2215)</f>
        <v/>
      </c>
      <c r="N2215" s="1" t="str">
        <f>IF(官網匯出!H2215="","",官網匯出!H2215)</f>
        <v/>
      </c>
      <c r="P2215" s="1" t="str">
        <f>IF(官網匯出!J2215="","",RIGHT(官網匯出!J2215,LEN(官網匯出!J2215)-2))</f>
        <v/>
      </c>
      <c r="Q2215" s="1" t="str">
        <f>IF(官網匯出!K2215="","",官網匯出!K2215)</f>
        <v/>
      </c>
      <c r="R2215" s="1" t="str">
        <f>IF(官網匯出!L2215="","",官網匯出!L2215)</f>
        <v/>
      </c>
      <c r="S2215" s="1" t="str">
        <f>IF(官網匯出!M2215="","",官網匯出!M2215)</f>
        <v/>
      </c>
      <c r="T2215" s="1" t="str">
        <f>IF(官網匯出!N2215="","",官網匯出!N2215)</f>
        <v/>
      </c>
      <c r="U2215" s="1" t="str">
        <f>IF(官網匯出!O2215="","",官網匯出!O2215)</f>
        <v/>
      </c>
      <c r="V2215" s="1" t="str">
        <f>IF(官網匯出!P2215="",IF(G2215="","",0),官網匯出!P2215)</f>
        <v/>
      </c>
      <c r="W2215" s="1" t="str">
        <f>IF(官網匯出!Q2215="",IF(G2215="","",0),官網匯出!Q2215)</f>
        <v/>
      </c>
      <c r="X2215" s="1" t="str">
        <f>IF(官網匯出!R2215="","",官網匯出!R2215)</f>
        <v/>
      </c>
      <c r="Y2215" s="1" t="str">
        <f>IF(官網匯出!S2215="","",官網匯出!S2215)</f>
        <v/>
      </c>
      <c r="Z2215" s="1" t="str">
        <f>IF(G2215="","",官網匯出!T2215)</f>
        <v/>
      </c>
      <c r="AA2215" s="1" t="str">
        <f>IF(G2215="","",官網匯出!AK2215)</f>
        <v/>
      </c>
      <c r="AB2215" s="1" t="str">
        <f>IF(G2215="","",IF(官網匯出!V2215="","",官網匯出!V2215))</f>
        <v/>
      </c>
      <c r="AJ2215" s="1" t="str">
        <f>IF(G2215="","",IF(官網匯出!AE2215="","",官網匯出!AE2215))</f>
        <v/>
      </c>
      <c r="AK2215" s="1" t="str">
        <f>IF(G2215="","",IF(官網匯出!AD2215="","",官網匯出!AD2215))</f>
        <v/>
      </c>
      <c r="AL2215" s="1" t="str">
        <f t="shared" si="387"/>
        <v>0</v>
      </c>
      <c r="AM2215" s="1" t="str">
        <f>IF(官網匯出!AG2215="","",官網匯出!AG2215)</f>
        <v/>
      </c>
      <c r="AN2215" s="1" t="str">
        <f>IF(G2215="","",IF(官網匯出!AH2215="","",官網匯出!AH2215))</f>
        <v/>
      </c>
      <c r="AO2215" s="14" t="str">
        <f t="shared" si="388"/>
        <v/>
      </c>
      <c r="AP2215" s="14" t="str">
        <f t="shared" si="389"/>
        <v>1</v>
      </c>
      <c r="AQ2215" s="14" t="str">
        <f t="shared" si="390"/>
        <v>0</v>
      </c>
      <c r="AR2215" s="1" t="str">
        <f t="shared" si="391"/>
        <v/>
      </c>
      <c r="AS2215" s="1" t="str">
        <f t="shared" si="392"/>
        <v/>
      </c>
      <c r="AT2215" s="1" t="str">
        <f t="shared" si="393"/>
        <v/>
      </c>
      <c r="AU2215" s="1" t="str">
        <f t="shared" si="384"/>
        <v/>
      </c>
      <c r="AV2215" s="1" t="e">
        <f>IF(VLOOKUP(G2215,官網匯出!A:AQ,42,FALSE)="","[黃金盾官網]",VLOOKUP(G2215,官網匯出!A:AQ,42,FALSE))</f>
        <v>#N/A</v>
      </c>
      <c r="AW2215" s="1" t="e">
        <f>IF(LEFT(VLOOKUP(G2215,官網匯出!A:AS,43,FALSE),2)="","web",LEFT(VLOOKUP(G2215,官網匯出!A:AS,43,FALSE),2))</f>
        <v>#N/A</v>
      </c>
      <c r="AX2215" s="1" t="str">
        <f t="shared" si="394"/>
        <v>O</v>
      </c>
    </row>
    <row r="2216" spans="1:50">
      <c r="A2216" s="1" t="str">
        <f>IF(G2216="","",VLOOKUP(官網轉換!AW2216,團名!A:B,2,FALSE))</f>
        <v/>
      </c>
      <c r="B2216" s="1" t="str">
        <f>IF(G2216="","",IF(LEFT(VLOOKUP(G2216,官網匯出!A:AQ,43,0),2)="wf",VLOOKUP(VLOOKUP(G2216,官網匯出!A:AQ,43,0),團名!$I$1:$K$12,2,FALSE),"N0071"))</f>
        <v/>
      </c>
      <c r="C2216" s="1" t="str">
        <f>IFERROR(VLOOKUP(官網匯出!D2216,團名!E:G,3,FALSE),"")</f>
        <v/>
      </c>
      <c r="D2216" s="1" t="str">
        <f t="shared" si="385"/>
        <v/>
      </c>
      <c r="E2216" s="1" t="str">
        <f t="shared" si="386"/>
        <v/>
      </c>
      <c r="F2216" s="1" t="str">
        <f>IF(官網匯出!F2216="已付款","","B0012")</f>
        <v>B0012</v>
      </c>
      <c r="G2216" s="1" t="str">
        <f>IF(官網匯出!A2216="","",官網匯出!A2216)</f>
        <v/>
      </c>
      <c r="H2216" s="3" t="str">
        <f>IF(官網匯出!B2216="","",官網匯出!B2216)</f>
        <v/>
      </c>
      <c r="I2216" s="1" t="str">
        <f>IF(官網匯出!C2216="","",官網匯出!C2216)</f>
        <v/>
      </c>
      <c r="J2216" s="1" t="str">
        <f>IF(官網匯出!D2216="","",官網匯出!D2216)</f>
        <v/>
      </c>
      <c r="K2216" s="3" t="str">
        <f>IF(官網匯出!E2216="","",官網匯出!E2216)</f>
        <v/>
      </c>
      <c r="L2216" s="1" t="str">
        <f>IF(官網匯出!F2216="","",官網匯出!F2216)</f>
        <v/>
      </c>
      <c r="M2216" s="1" t="str">
        <f>IF(官網匯出!G2216="","",官網匯出!G2216)</f>
        <v/>
      </c>
      <c r="N2216" s="1" t="str">
        <f>IF(官網匯出!H2216="","",官網匯出!H2216)</f>
        <v/>
      </c>
      <c r="P2216" s="1" t="str">
        <f>IF(官網匯出!J2216="","",RIGHT(官網匯出!J2216,LEN(官網匯出!J2216)-2))</f>
        <v/>
      </c>
      <c r="Q2216" s="1" t="str">
        <f>IF(官網匯出!K2216="","",官網匯出!K2216)</f>
        <v/>
      </c>
      <c r="R2216" s="1" t="str">
        <f>IF(官網匯出!L2216="","",官網匯出!L2216)</f>
        <v/>
      </c>
      <c r="S2216" s="1" t="str">
        <f>IF(官網匯出!M2216="","",官網匯出!M2216)</f>
        <v/>
      </c>
      <c r="T2216" s="1" t="str">
        <f>IF(官網匯出!N2216="","",官網匯出!N2216)</f>
        <v/>
      </c>
      <c r="U2216" s="1" t="str">
        <f>IF(官網匯出!O2216="","",官網匯出!O2216)</f>
        <v/>
      </c>
      <c r="V2216" s="1" t="str">
        <f>IF(官網匯出!P2216="",IF(G2216="","",0),官網匯出!P2216)</f>
        <v/>
      </c>
      <c r="W2216" s="1" t="str">
        <f>IF(官網匯出!Q2216="",IF(G2216="","",0),官網匯出!Q2216)</f>
        <v/>
      </c>
      <c r="X2216" s="1" t="str">
        <f>IF(官網匯出!R2216="","",官網匯出!R2216)</f>
        <v/>
      </c>
      <c r="Y2216" s="1" t="str">
        <f>IF(官網匯出!S2216="","",官網匯出!S2216)</f>
        <v/>
      </c>
      <c r="Z2216" s="1" t="str">
        <f>IF(G2216="","",官網匯出!T2216)</f>
        <v/>
      </c>
      <c r="AA2216" s="1" t="str">
        <f>IF(G2216="","",官網匯出!AK2216)</f>
        <v/>
      </c>
      <c r="AB2216" s="1" t="str">
        <f>IF(G2216="","",IF(官網匯出!V2216="","",官網匯出!V2216))</f>
        <v/>
      </c>
      <c r="AJ2216" s="1" t="str">
        <f>IF(G2216="","",IF(官網匯出!AE2216="","",官網匯出!AE2216))</f>
        <v/>
      </c>
      <c r="AK2216" s="1" t="str">
        <f>IF(G2216="","",IF(官網匯出!AD2216="","",官網匯出!AD2216))</f>
        <v/>
      </c>
      <c r="AL2216" s="1" t="str">
        <f t="shared" si="387"/>
        <v>0</v>
      </c>
      <c r="AM2216" s="1" t="str">
        <f>IF(官網匯出!AG2216="","",官網匯出!AG2216)</f>
        <v/>
      </c>
      <c r="AN2216" s="1" t="str">
        <f>IF(G2216="","",IF(官網匯出!AH2216="","",官網匯出!AH2216))</f>
        <v/>
      </c>
      <c r="AO2216" s="14" t="str">
        <f t="shared" si="388"/>
        <v/>
      </c>
      <c r="AP2216" s="14" t="str">
        <f t="shared" si="389"/>
        <v>1</v>
      </c>
      <c r="AQ2216" s="14" t="str">
        <f t="shared" si="390"/>
        <v>0</v>
      </c>
      <c r="AR2216" s="1" t="str">
        <f t="shared" si="391"/>
        <v/>
      </c>
      <c r="AS2216" s="1" t="str">
        <f t="shared" si="392"/>
        <v/>
      </c>
      <c r="AT2216" s="1" t="str">
        <f t="shared" si="393"/>
        <v/>
      </c>
      <c r="AU2216" s="1" t="str">
        <f t="shared" si="384"/>
        <v/>
      </c>
      <c r="AV2216" s="1" t="e">
        <f>IF(VLOOKUP(G2216,官網匯出!A:AQ,42,FALSE)="","[黃金盾官網]",VLOOKUP(G2216,官網匯出!A:AQ,42,FALSE))</f>
        <v>#N/A</v>
      </c>
      <c r="AW2216" s="1" t="e">
        <f>IF(LEFT(VLOOKUP(G2216,官網匯出!A:AS,43,FALSE),2)="","web",LEFT(VLOOKUP(G2216,官網匯出!A:AS,43,FALSE),2))</f>
        <v>#N/A</v>
      </c>
      <c r="AX2216" s="1" t="str">
        <f t="shared" si="394"/>
        <v>O</v>
      </c>
    </row>
    <row r="2217" spans="1:50">
      <c r="A2217" s="1" t="str">
        <f>IF(G2217="","",VLOOKUP(官網轉換!AW2217,團名!A:B,2,FALSE))</f>
        <v/>
      </c>
      <c r="B2217" s="1" t="str">
        <f>IF(G2217="","",IF(LEFT(VLOOKUP(G2217,官網匯出!A:AQ,43,0),2)="wf",VLOOKUP(VLOOKUP(G2217,官網匯出!A:AQ,43,0),團名!$I$1:$K$12,2,FALSE),"N0071"))</f>
        <v/>
      </c>
      <c r="C2217" s="1" t="str">
        <f>IFERROR(VLOOKUP(官網匯出!D2217,團名!E:G,3,FALSE),"")</f>
        <v/>
      </c>
      <c r="D2217" s="1" t="str">
        <f t="shared" si="385"/>
        <v/>
      </c>
      <c r="E2217" s="1" t="str">
        <f t="shared" si="386"/>
        <v/>
      </c>
      <c r="F2217" s="1" t="str">
        <f>IF(官網匯出!F2217="已付款","","B0012")</f>
        <v>B0012</v>
      </c>
      <c r="G2217" s="1" t="str">
        <f>IF(官網匯出!A2217="","",官網匯出!A2217)</f>
        <v/>
      </c>
      <c r="H2217" s="3" t="str">
        <f>IF(官網匯出!B2217="","",官網匯出!B2217)</f>
        <v/>
      </c>
      <c r="I2217" s="1" t="str">
        <f>IF(官網匯出!C2217="","",官網匯出!C2217)</f>
        <v/>
      </c>
      <c r="J2217" s="1" t="str">
        <f>IF(官網匯出!D2217="","",官網匯出!D2217)</f>
        <v/>
      </c>
      <c r="K2217" s="3" t="str">
        <f>IF(官網匯出!E2217="","",官網匯出!E2217)</f>
        <v/>
      </c>
      <c r="L2217" s="1" t="str">
        <f>IF(官網匯出!F2217="","",官網匯出!F2217)</f>
        <v/>
      </c>
      <c r="M2217" s="1" t="str">
        <f>IF(官網匯出!G2217="","",官網匯出!G2217)</f>
        <v/>
      </c>
      <c r="N2217" s="1" t="str">
        <f>IF(官網匯出!H2217="","",官網匯出!H2217)</f>
        <v/>
      </c>
      <c r="P2217" s="1" t="str">
        <f>IF(官網匯出!J2217="","",RIGHT(官網匯出!J2217,LEN(官網匯出!J2217)-2))</f>
        <v/>
      </c>
      <c r="Q2217" s="1" t="str">
        <f>IF(官網匯出!K2217="","",官網匯出!K2217)</f>
        <v/>
      </c>
      <c r="R2217" s="1" t="str">
        <f>IF(官網匯出!L2217="","",官網匯出!L2217)</f>
        <v/>
      </c>
      <c r="S2217" s="1" t="str">
        <f>IF(官網匯出!M2217="","",官網匯出!M2217)</f>
        <v/>
      </c>
      <c r="T2217" s="1" t="str">
        <f>IF(官網匯出!N2217="","",官網匯出!N2217)</f>
        <v/>
      </c>
      <c r="U2217" s="1" t="str">
        <f>IF(官網匯出!O2217="","",官網匯出!O2217)</f>
        <v/>
      </c>
      <c r="V2217" s="1" t="str">
        <f>IF(官網匯出!P2217="",IF(G2217="","",0),官網匯出!P2217)</f>
        <v/>
      </c>
      <c r="W2217" s="1" t="str">
        <f>IF(官網匯出!Q2217="",IF(G2217="","",0),官網匯出!Q2217)</f>
        <v/>
      </c>
      <c r="X2217" s="1" t="str">
        <f>IF(官網匯出!R2217="","",官網匯出!R2217)</f>
        <v/>
      </c>
      <c r="Y2217" s="1" t="str">
        <f>IF(官網匯出!S2217="","",官網匯出!S2217)</f>
        <v/>
      </c>
      <c r="Z2217" s="1" t="str">
        <f>IF(G2217="","",官網匯出!T2217)</f>
        <v/>
      </c>
      <c r="AA2217" s="1" t="str">
        <f>IF(G2217="","",官網匯出!AK2217)</f>
        <v/>
      </c>
      <c r="AB2217" s="1" t="str">
        <f>IF(G2217="","",IF(官網匯出!V2217="","",官網匯出!V2217))</f>
        <v/>
      </c>
      <c r="AJ2217" s="1" t="str">
        <f>IF(G2217="","",IF(官網匯出!AE2217="","",官網匯出!AE2217))</f>
        <v/>
      </c>
      <c r="AK2217" s="1" t="str">
        <f>IF(G2217="","",IF(官網匯出!AD2217="","",官網匯出!AD2217))</f>
        <v/>
      </c>
      <c r="AL2217" s="1" t="str">
        <f t="shared" si="387"/>
        <v>0</v>
      </c>
      <c r="AM2217" s="1" t="str">
        <f>IF(官網匯出!AG2217="","",官網匯出!AG2217)</f>
        <v/>
      </c>
      <c r="AN2217" s="1" t="str">
        <f>IF(G2217="","",IF(官網匯出!AH2217="","",官網匯出!AH2217))</f>
        <v/>
      </c>
      <c r="AO2217" s="14" t="str">
        <f t="shared" si="388"/>
        <v/>
      </c>
      <c r="AP2217" s="14" t="str">
        <f t="shared" si="389"/>
        <v>1</v>
      </c>
      <c r="AQ2217" s="14" t="str">
        <f t="shared" si="390"/>
        <v>0</v>
      </c>
      <c r="AR2217" s="1" t="str">
        <f t="shared" si="391"/>
        <v/>
      </c>
      <c r="AS2217" s="1" t="str">
        <f t="shared" si="392"/>
        <v/>
      </c>
      <c r="AT2217" s="1" t="str">
        <f t="shared" si="393"/>
        <v/>
      </c>
      <c r="AU2217" s="1" t="str">
        <f t="shared" si="384"/>
        <v/>
      </c>
      <c r="AV2217" s="1" t="e">
        <f>IF(VLOOKUP(G2217,官網匯出!A:AQ,42,FALSE)="","[黃金盾官網]",VLOOKUP(G2217,官網匯出!A:AQ,42,FALSE))</f>
        <v>#N/A</v>
      </c>
      <c r="AW2217" s="1" t="e">
        <f>IF(LEFT(VLOOKUP(G2217,官網匯出!A:AS,43,FALSE),2)="","web",LEFT(VLOOKUP(G2217,官網匯出!A:AS,43,FALSE),2))</f>
        <v>#N/A</v>
      </c>
      <c r="AX2217" s="1" t="str">
        <f t="shared" si="394"/>
        <v>O</v>
      </c>
    </row>
    <row r="2218" spans="1:50">
      <c r="A2218" s="1" t="str">
        <f>IF(G2218="","",VLOOKUP(官網轉換!AW2218,團名!A:B,2,FALSE))</f>
        <v/>
      </c>
      <c r="B2218" s="1" t="str">
        <f>IF(G2218="","",IF(LEFT(VLOOKUP(G2218,官網匯出!A:AQ,43,0),2)="wf",VLOOKUP(VLOOKUP(G2218,官網匯出!A:AQ,43,0),團名!$I$1:$K$12,2,FALSE),"N0071"))</f>
        <v/>
      </c>
      <c r="C2218" s="1" t="str">
        <f>IFERROR(VLOOKUP(官網匯出!D2218,團名!E:G,3,FALSE),"")</f>
        <v/>
      </c>
      <c r="D2218" s="1" t="str">
        <f t="shared" si="385"/>
        <v/>
      </c>
      <c r="E2218" s="1" t="str">
        <f t="shared" si="386"/>
        <v/>
      </c>
      <c r="F2218" s="1" t="str">
        <f>IF(官網匯出!F2218="已付款","","B0012")</f>
        <v>B0012</v>
      </c>
      <c r="G2218" s="1" t="str">
        <f>IF(官網匯出!A2218="","",官網匯出!A2218)</f>
        <v/>
      </c>
      <c r="H2218" s="3" t="str">
        <f>IF(官網匯出!B2218="","",官網匯出!B2218)</f>
        <v/>
      </c>
      <c r="I2218" s="1" t="str">
        <f>IF(官網匯出!C2218="","",官網匯出!C2218)</f>
        <v/>
      </c>
      <c r="J2218" s="1" t="str">
        <f>IF(官網匯出!D2218="","",官網匯出!D2218)</f>
        <v/>
      </c>
      <c r="K2218" s="3" t="str">
        <f>IF(官網匯出!E2218="","",官網匯出!E2218)</f>
        <v/>
      </c>
      <c r="L2218" s="1" t="str">
        <f>IF(官網匯出!F2218="","",官網匯出!F2218)</f>
        <v/>
      </c>
      <c r="M2218" s="1" t="str">
        <f>IF(官網匯出!G2218="","",官網匯出!G2218)</f>
        <v/>
      </c>
      <c r="N2218" s="1" t="str">
        <f>IF(官網匯出!H2218="","",官網匯出!H2218)</f>
        <v/>
      </c>
      <c r="P2218" s="1" t="str">
        <f>IF(官網匯出!J2218="","",RIGHT(官網匯出!J2218,LEN(官網匯出!J2218)-2))</f>
        <v/>
      </c>
      <c r="Q2218" s="1" t="str">
        <f>IF(官網匯出!K2218="","",官網匯出!K2218)</f>
        <v/>
      </c>
      <c r="R2218" s="1" t="str">
        <f>IF(官網匯出!L2218="","",官網匯出!L2218)</f>
        <v/>
      </c>
      <c r="S2218" s="1" t="str">
        <f>IF(官網匯出!M2218="","",官網匯出!M2218)</f>
        <v/>
      </c>
      <c r="T2218" s="1" t="str">
        <f>IF(官網匯出!N2218="","",官網匯出!N2218)</f>
        <v/>
      </c>
      <c r="U2218" s="1" t="str">
        <f>IF(官網匯出!O2218="","",官網匯出!O2218)</f>
        <v/>
      </c>
      <c r="V2218" s="1" t="str">
        <f>IF(官網匯出!P2218="",IF(G2218="","",0),官網匯出!P2218)</f>
        <v/>
      </c>
      <c r="W2218" s="1" t="str">
        <f>IF(官網匯出!Q2218="",IF(G2218="","",0),官網匯出!Q2218)</f>
        <v/>
      </c>
      <c r="X2218" s="1" t="str">
        <f>IF(官網匯出!R2218="","",官網匯出!R2218)</f>
        <v/>
      </c>
      <c r="Y2218" s="1" t="str">
        <f>IF(官網匯出!S2218="","",官網匯出!S2218)</f>
        <v/>
      </c>
      <c r="Z2218" s="1" t="str">
        <f>IF(G2218="","",官網匯出!T2218)</f>
        <v/>
      </c>
      <c r="AA2218" s="1" t="str">
        <f>IF(G2218="","",官網匯出!AK2218)</f>
        <v/>
      </c>
      <c r="AB2218" s="1" t="str">
        <f>IF(G2218="","",IF(官網匯出!V2218="","",官網匯出!V2218))</f>
        <v/>
      </c>
      <c r="AJ2218" s="1" t="str">
        <f>IF(G2218="","",IF(官網匯出!AE2218="","",官網匯出!AE2218))</f>
        <v/>
      </c>
      <c r="AK2218" s="1" t="str">
        <f>IF(G2218="","",IF(官網匯出!AD2218="","",官網匯出!AD2218))</f>
        <v/>
      </c>
      <c r="AL2218" s="1" t="str">
        <f t="shared" si="387"/>
        <v>0</v>
      </c>
      <c r="AM2218" s="1" t="str">
        <f>IF(官網匯出!AG2218="","",官網匯出!AG2218)</f>
        <v/>
      </c>
      <c r="AN2218" s="1" t="str">
        <f>IF(G2218="","",IF(官網匯出!AH2218="","",官網匯出!AH2218))</f>
        <v/>
      </c>
      <c r="AO2218" s="14" t="str">
        <f t="shared" si="388"/>
        <v/>
      </c>
      <c r="AP2218" s="14" t="str">
        <f t="shared" si="389"/>
        <v>1</v>
      </c>
      <c r="AQ2218" s="14" t="str">
        <f t="shared" si="390"/>
        <v>0</v>
      </c>
      <c r="AR2218" s="1" t="str">
        <f t="shared" si="391"/>
        <v/>
      </c>
      <c r="AS2218" s="1" t="str">
        <f t="shared" si="392"/>
        <v/>
      </c>
      <c r="AT2218" s="1" t="str">
        <f t="shared" si="393"/>
        <v/>
      </c>
      <c r="AU2218" s="1" t="str">
        <f t="shared" si="384"/>
        <v/>
      </c>
      <c r="AV2218" s="1" t="e">
        <f>IF(VLOOKUP(G2218,官網匯出!A:AQ,42,FALSE)="","[黃金盾官網]",VLOOKUP(G2218,官網匯出!A:AQ,42,FALSE))</f>
        <v>#N/A</v>
      </c>
      <c r="AW2218" s="1" t="e">
        <f>IF(LEFT(VLOOKUP(G2218,官網匯出!A:AS,43,FALSE),2)="","web",LEFT(VLOOKUP(G2218,官網匯出!A:AS,43,FALSE),2))</f>
        <v>#N/A</v>
      </c>
      <c r="AX2218" s="1" t="str">
        <f t="shared" si="394"/>
        <v>O</v>
      </c>
    </row>
    <row r="2219" spans="1:50">
      <c r="A2219" s="1" t="str">
        <f>IF(G2219="","",VLOOKUP(官網轉換!AW2219,團名!A:B,2,FALSE))</f>
        <v/>
      </c>
      <c r="B2219" s="1" t="str">
        <f>IF(G2219="","",IF(LEFT(VLOOKUP(G2219,官網匯出!A:AQ,43,0),2)="wf",VLOOKUP(VLOOKUP(G2219,官網匯出!A:AQ,43,0),團名!$I$1:$K$12,2,FALSE),"N0071"))</f>
        <v/>
      </c>
      <c r="C2219" s="1" t="str">
        <f>IFERROR(VLOOKUP(官網匯出!D2219,團名!E:G,3,FALSE),"")</f>
        <v/>
      </c>
      <c r="D2219" s="1" t="str">
        <f t="shared" si="385"/>
        <v/>
      </c>
      <c r="E2219" s="1" t="str">
        <f t="shared" si="386"/>
        <v/>
      </c>
      <c r="F2219" s="1" t="str">
        <f>IF(官網匯出!F2219="已付款","","B0012")</f>
        <v>B0012</v>
      </c>
      <c r="G2219" s="1" t="str">
        <f>IF(官網匯出!A2219="","",官網匯出!A2219)</f>
        <v/>
      </c>
      <c r="H2219" s="3" t="str">
        <f>IF(官網匯出!B2219="","",官網匯出!B2219)</f>
        <v/>
      </c>
      <c r="I2219" s="1" t="str">
        <f>IF(官網匯出!C2219="","",官網匯出!C2219)</f>
        <v/>
      </c>
      <c r="J2219" s="1" t="str">
        <f>IF(官網匯出!D2219="","",官網匯出!D2219)</f>
        <v/>
      </c>
      <c r="K2219" s="3" t="str">
        <f>IF(官網匯出!E2219="","",官網匯出!E2219)</f>
        <v/>
      </c>
      <c r="L2219" s="1" t="str">
        <f>IF(官網匯出!F2219="","",官網匯出!F2219)</f>
        <v/>
      </c>
      <c r="M2219" s="1" t="str">
        <f>IF(官網匯出!G2219="","",官網匯出!G2219)</f>
        <v/>
      </c>
      <c r="N2219" s="1" t="str">
        <f>IF(官網匯出!H2219="","",官網匯出!H2219)</f>
        <v/>
      </c>
      <c r="P2219" s="1" t="str">
        <f>IF(官網匯出!J2219="","",RIGHT(官網匯出!J2219,LEN(官網匯出!J2219)-2))</f>
        <v/>
      </c>
      <c r="Q2219" s="1" t="str">
        <f>IF(官網匯出!K2219="","",官網匯出!K2219)</f>
        <v/>
      </c>
      <c r="R2219" s="1" t="str">
        <f>IF(官網匯出!L2219="","",官網匯出!L2219)</f>
        <v/>
      </c>
      <c r="S2219" s="1" t="str">
        <f>IF(官網匯出!M2219="","",官網匯出!M2219)</f>
        <v/>
      </c>
      <c r="T2219" s="1" t="str">
        <f>IF(官網匯出!N2219="","",官網匯出!N2219)</f>
        <v/>
      </c>
      <c r="U2219" s="1" t="str">
        <f>IF(官網匯出!O2219="","",官網匯出!O2219)</f>
        <v/>
      </c>
      <c r="V2219" s="1" t="str">
        <f>IF(官網匯出!P2219="",IF(G2219="","",0),官網匯出!P2219)</f>
        <v/>
      </c>
      <c r="W2219" s="1" t="str">
        <f>IF(官網匯出!Q2219="",IF(G2219="","",0),官網匯出!Q2219)</f>
        <v/>
      </c>
      <c r="X2219" s="1" t="str">
        <f>IF(官網匯出!R2219="","",官網匯出!R2219)</f>
        <v/>
      </c>
      <c r="Y2219" s="1" t="str">
        <f>IF(官網匯出!S2219="","",官網匯出!S2219)</f>
        <v/>
      </c>
      <c r="Z2219" s="1" t="str">
        <f>IF(G2219="","",官網匯出!T2219)</f>
        <v/>
      </c>
      <c r="AA2219" s="1" t="str">
        <f>IF(G2219="","",官網匯出!AK2219)</f>
        <v/>
      </c>
      <c r="AB2219" s="1" t="str">
        <f>IF(G2219="","",IF(官網匯出!V2219="","",官網匯出!V2219))</f>
        <v/>
      </c>
      <c r="AJ2219" s="1" t="str">
        <f>IF(G2219="","",IF(官網匯出!AE2219="","",官網匯出!AE2219))</f>
        <v/>
      </c>
      <c r="AK2219" s="1" t="str">
        <f>IF(G2219="","",IF(官網匯出!AD2219="","",官網匯出!AD2219))</f>
        <v/>
      </c>
      <c r="AL2219" s="1" t="str">
        <f t="shared" si="387"/>
        <v>0</v>
      </c>
      <c r="AM2219" s="1" t="str">
        <f>IF(官網匯出!AG2219="","",官網匯出!AG2219)</f>
        <v/>
      </c>
      <c r="AN2219" s="1" t="str">
        <f>IF(G2219="","",IF(官網匯出!AH2219="","",官網匯出!AH2219))</f>
        <v/>
      </c>
      <c r="AO2219" s="14" t="str">
        <f t="shared" si="388"/>
        <v/>
      </c>
      <c r="AP2219" s="14" t="str">
        <f t="shared" si="389"/>
        <v>1</v>
      </c>
      <c r="AQ2219" s="14" t="str">
        <f t="shared" si="390"/>
        <v>0</v>
      </c>
      <c r="AR2219" s="1" t="str">
        <f t="shared" si="391"/>
        <v/>
      </c>
      <c r="AS2219" s="1" t="str">
        <f t="shared" si="392"/>
        <v/>
      </c>
      <c r="AT2219" s="1" t="str">
        <f t="shared" si="393"/>
        <v/>
      </c>
      <c r="AU2219" s="1" t="str">
        <f t="shared" si="384"/>
        <v/>
      </c>
      <c r="AV2219" s="1" t="e">
        <f>IF(VLOOKUP(G2219,官網匯出!A:AQ,42,FALSE)="","[黃金盾官網]",VLOOKUP(G2219,官網匯出!A:AQ,42,FALSE))</f>
        <v>#N/A</v>
      </c>
      <c r="AW2219" s="1" t="e">
        <f>IF(LEFT(VLOOKUP(G2219,官網匯出!A:AS,43,FALSE),2)="","web",LEFT(VLOOKUP(G2219,官網匯出!A:AS,43,FALSE),2))</f>
        <v>#N/A</v>
      </c>
      <c r="AX2219" s="1" t="str">
        <f t="shared" si="394"/>
        <v>O</v>
      </c>
    </row>
    <row r="2220" spans="1:50">
      <c r="A2220" s="1" t="str">
        <f>IF(G2220="","",VLOOKUP(官網轉換!AW2220,團名!A:B,2,FALSE))</f>
        <v/>
      </c>
      <c r="B2220" s="1" t="str">
        <f>IF(G2220="","",IF(LEFT(VLOOKUP(G2220,官網匯出!A:AQ,43,0),2)="wf",VLOOKUP(VLOOKUP(G2220,官網匯出!A:AQ,43,0),團名!$I$1:$K$12,2,FALSE),"N0071"))</f>
        <v/>
      </c>
      <c r="C2220" s="1" t="str">
        <f>IFERROR(VLOOKUP(官網匯出!D2220,團名!E:G,3,FALSE),"")</f>
        <v/>
      </c>
      <c r="D2220" s="1" t="str">
        <f t="shared" si="385"/>
        <v/>
      </c>
      <c r="E2220" s="1" t="str">
        <f t="shared" si="386"/>
        <v/>
      </c>
      <c r="F2220" s="1" t="str">
        <f>IF(官網匯出!F2220="已付款","","B0012")</f>
        <v>B0012</v>
      </c>
      <c r="G2220" s="1" t="str">
        <f>IF(官網匯出!A2220="","",官網匯出!A2220)</f>
        <v/>
      </c>
      <c r="H2220" s="3" t="str">
        <f>IF(官網匯出!B2220="","",官網匯出!B2220)</f>
        <v/>
      </c>
      <c r="I2220" s="1" t="str">
        <f>IF(官網匯出!C2220="","",官網匯出!C2220)</f>
        <v/>
      </c>
      <c r="J2220" s="1" t="str">
        <f>IF(官網匯出!D2220="","",官網匯出!D2220)</f>
        <v/>
      </c>
      <c r="K2220" s="3" t="str">
        <f>IF(官網匯出!E2220="","",官網匯出!E2220)</f>
        <v/>
      </c>
      <c r="L2220" s="1" t="str">
        <f>IF(官網匯出!F2220="","",官網匯出!F2220)</f>
        <v/>
      </c>
      <c r="M2220" s="1" t="str">
        <f>IF(官網匯出!G2220="","",官網匯出!G2220)</f>
        <v/>
      </c>
      <c r="N2220" s="1" t="str">
        <f>IF(官網匯出!H2220="","",官網匯出!H2220)</f>
        <v/>
      </c>
      <c r="P2220" s="1" t="str">
        <f>IF(官網匯出!J2220="","",RIGHT(官網匯出!J2220,LEN(官網匯出!J2220)-2))</f>
        <v/>
      </c>
      <c r="Q2220" s="1" t="str">
        <f>IF(官網匯出!K2220="","",官網匯出!K2220)</f>
        <v/>
      </c>
      <c r="R2220" s="1" t="str">
        <f>IF(官網匯出!L2220="","",官網匯出!L2220)</f>
        <v/>
      </c>
      <c r="S2220" s="1" t="str">
        <f>IF(官網匯出!M2220="","",官網匯出!M2220)</f>
        <v/>
      </c>
      <c r="T2220" s="1" t="str">
        <f>IF(官網匯出!N2220="","",官網匯出!N2220)</f>
        <v/>
      </c>
      <c r="U2220" s="1" t="str">
        <f>IF(官網匯出!O2220="","",官網匯出!O2220)</f>
        <v/>
      </c>
      <c r="V2220" s="1" t="str">
        <f>IF(官網匯出!P2220="",IF(G2220="","",0),官網匯出!P2220)</f>
        <v/>
      </c>
      <c r="W2220" s="1" t="str">
        <f>IF(官網匯出!Q2220="",IF(G2220="","",0),官網匯出!Q2220)</f>
        <v/>
      </c>
      <c r="X2220" s="1" t="str">
        <f>IF(官網匯出!R2220="","",官網匯出!R2220)</f>
        <v/>
      </c>
      <c r="Y2220" s="1" t="str">
        <f>IF(官網匯出!S2220="","",官網匯出!S2220)</f>
        <v/>
      </c>
      <c r="Z2220" s="1" t="str">
        <f>IF(G2220="","",官網匯出!T2220)</f>
        <v/>
      </c>
      <c r="AA2220" s="1" t="str">
        <f>IF(G2220="","",官網匯出!AK2220)</f>
        <v/>
      </c>
      <c r="AB2220" s="1" t="str">
        <f>IF(G2220="","",IF(官網匯出!V2220="","",官網匯出!V2220))</f>
        <v/>
      </c>
      <c r="AJ2220" s="1" t="str">
        <f>IF(G2220="","",IF(官網匯出!AE2220="","",官網匯出!AE2220))</f>
        <v/>
      </c>
      <c r="AK2220" s="1" t="str">
        <f>IF(G2220="","",IF(官網匯出!AD2220="","",官網匯出!AD2220))</f>
        <v/>
      </c>
      <c r="AL2220" s="1" t="str">
        <f t="shared" si="387"/>
        <v>0</v>
      </c>
      <c r="AM2220" s="1" t="str">
        <f>IF(官網匯出!AG2220="","",官網匯出!AG2220)</f>
        <v/>
      </c>
      <c r="AN2220" s="1" t="str">
        <f>IF(G2220="","",IF(官網匯出!AH2220="","",官網匯出!AH2220))</f>
        <v/>
      </c>
      <c r="AO2220" s="14" t="str">
        <f t="shared" si="388"/>
        <v/>
      </c>
      <c r="AP2220" s="14" t="str">
        <f t="shared" si="389"/>
        <v>1</v>
      </c>
      <c r="AQ2220" s="14" t="str">
        <f t="shared" si="390"/>
        <v>0</v>
      </c>
      <c r="AR2220" s="1" t="str">
        <f t="shared" si="391"/>
        <v/>
      </c>
      <c r="AS2220" s="1" t="str">
        <f t="shared" si="392"/>
        <v/>
      </c>
      <c r="AT2220" s="1" t="str">
        <f t="shared" si="393"/>
        <v/>
      </c>
      <c r="AU2220" s="1" t="str">
        <f t="shared" si="384"/>
        <v/>
      </c>
      <c r="AV2220" s="1" t="e">
        <f>IF(VLOOKUP(G2220,官網匯出!A:AQ,42,FALSE)="","[黃金盾官網]",VLOOKUP(G2220,官網匯出!A:AQ,42,FALSE))</f>
        <v>#N/A</v>
      </c>
      <c r="AW2220" s="1" t="e">
        <f>IF(LEFT(VLOOKUP(G2220,官網匯出!A:AS,43,FALSE),2)="","web",LEFT(VLOOKUP(G2220,官網匯出!A:AS,43,FALSE),2))</f>
        <v>#N/A</v>
      </c>
      <c r="AX2220" s="1" t="str">
        <f t="shared" si="394"/>
        <v>O</v>
      </c>
    </row>
    <row r="2221" spans="1:50">
      <c r="A2221" s="1" t="str">
        <f>IF(G2221="","",VLOOKUP(官網轉換!AW2221,團名!A:B,2,FALSE))</f>
        <v/>
      </c>
      <c r="B2221" s="1" t="str">
        <f>IF(G2221="","",IF(LEFT(VLOOKUP(G2221,官網匯出!A:AQ,43,0),2)="wf",VLOOKUP(VLOOKUP(G2221,官網匯出!A:AQ,43,0),團名!$I$1:$K$12,2,FALSE),"N0071"))</f>
        <v/>
      </c>
      <c r="C2221" s="1" t="str">
        <f>IFERROR(VLOOKUP(官網匯出!D2221,團名!E:G,3,FALSE),"")</f>
        <v/>
      </c>
      <c r="D2221" s="1" t="str">
        <f t="shared" si="385"/>
        <v/>
      </c>
      <c r="E2221" s="1" t="str">
        <f t="shared" si="386"/>
        <v/>
      </c>
      <c r="F2221" s="1" t="str">
        <f>IF(官網匯出!F2221="已付款","","B0012")</f>
        <v>B0012</v>
      </c>
      <c r="G2221" s="1" t="str">
        <f>IF(官網匯出!A2221="","",官網匯出!A2221)</f>
        <v/>
      </c>
      <c r="H2221" s="3" t="str">
        <f>IF(官網匯出!B2221="","",官網匯出!B2221)</f>
        <v/>
      </c>
      <c r="I2221" s="1" t="str">
        <f>IF(官網匯出!C2221="","",官網匯出!C2221)</f>
        <v/>
      </c>
      <c r="J2221" s="1" t="str">
        <f>IF(官網匯出!D2221="","",官網匯出!D2221)</f>
        <v/>
      </c>
      <c r="K2221" s="3" t="str">
        <f>IF(官網匯出!E2221="","",官網匯出!E2221)</f>
        <v/>
      </c>
      <c r="L2221" s="1" t="str">
        <f>IF(官網匯出!F2221="","",官網匯出!F2221)</f>
        <v/>
      </c>
      <c r="M2221" s="1" t="str">
        <f>IF(官網匯出!G2221="","",官網匯出!G2221)</f>
        <v/>
      </c>
      <c r="N2221" s="1" t="str">
        <f>IF(官網匯出!H2221="","",官網匯出!H2221)</f>
        <v/>
      </c>
      <c r="P2221" s="1" t="str">
        <f>IF(官網匯出!J2221="","",RIGHT(官網匯出!J2221,LEN(官網匯出!J2221)-2))</f>
        <v/>
      </c>
      <c r="Q2221" s="1" t="str">
        <f>IF(官網匯出!K2221="","",官網匯出!K2221)</f>
        <v/>
      </c>
      <c r="R2221" s="1" t="str">
        <f>IF(官網匯出!L2221="","",官網匯出!L2221)</f>
        <v/>
      </c>
      <c r="S2221" s="1" t="str">
        <f>IF(官網匯出!M2221="","",官網匯出!M2221)</f>
        <v/>
      </c>
      <c r="T2221" s="1" t="str">
        <f>IF(官網匯出!N2221="","",官網匯出!N2221)</f>
        <v/>
      </c>
      <c r="U2221" s="1" t="str">
        <f>IF(官網匯出!O2221="","",官網匯出!O2221)</f>
        <v/>
      </c>
      <c r="V2221" s="1" t="str">
        <f>IF(官網匯出!P2221="",IF(G2221="","",0),官網匯出!P2221)</f>
        <v/>
      </c>
      <c r="W2221" s="1" t="str">
        <f>IF(官網匯出!Q2221="",IF(G2221="","",0),官網匯出!Q2221)</f>
        <v/>
      </c>
      <c r="X2221" s="1" t="str">
        <f>IF(官網匯出!R2221="","",官網匯出!R2221)</f>
        <v/>
      </c>
      <c r="Y2221" s="1" t="str">
        <f>IF(官網匯出!S2221="","",官網匯出!S2221)</f>
        <v/>
      </c>
      <c r="Z2221" s="1" t="str">
        <f>IF(G2221="","",官網匯出!T2221)</f>
        <v/>
      </c>
      <c r="AA2221" s="1" t="str">
        <f>IF(G2221="","",官網匯出!AK2221)</f>
        <v/>
      </c>
      <c r="AB2221" s="1" t="str">
        <f>IF(G2221="","",IF(官網匯出!V2221="","",官網匯出!V2221))</f>
        <v/>
      </c>
      <c r="AJ2221" s="1" t="str">
        <f>IF(G2221="","",IF(官網匯出!AE2221="","",官網匯出!AE2221))</f>
        <v/>
      </c>
      <c r="AK2221" s="1" t="str">
        <f>IF(G2221="","",IF(官網匯出!AD2221="","",官網匯出!AD2221))</f>
        <v/>
      </c>
      <c r="AL2221" s="1" t="str">
        <f t="shared" si="387"/>
        <v>0</v>
      </c>
      <c r="AM2221" s="1" t="str">
        <f>IF(官網匯出!AG2221="","",官網匯出!AG2221)</f>
        <v/>
      </c>
      <c r="AN2221" s="1" t="str">
        <f>IF(G2221="","",IF(官網匯出!AH2221="","",官網匯出!AH2221))</f>
        <v/>
      </c>
      <c r="AO2221" s="14" t="str">
        <f t="shared" si="388"/>
        <v/>
      </c>
      <c r="AP2221" s="14" t="str">
        <f t="shared" si="389"/>
        <v>1</v>
      </c>
      <c r="AQ2221" s="14" t="str">
        <f t="shared" si="390"/>
        <v>0</v>
      </c>
      <c r="AR2221" s="1" t="str">
        <f t="shared" si="391"/>
        <v/>
      </c>
      <c r="AS2221" s="1" t="str">
        <f t="shared" si="392"/>
        <v/>
      </c>
      <c r="AT2221" s="1" t="str">
        <f t="shared" si="393"/>
        <v/>
      </c>
      <c r="AU2221" s="1" t="str">
        <f t="shared" si="384"/>
        <v/>
      </c>
      <c r="AV2221" s="1" t="e">
        <f>IF(VLOOKUP(G2221,官網匯出!A:AQ,42,FALSE)="","[黃金盾官網]",VLOOKUP(G2221,官網匯出!A:AQ,42,FALSE))</f>
        <v>#N/A</v>
      </c>
      <c r="AW2221" s="1" t="e">
        <f>IF(LEFT(VLOOKUP(G2221,官網匯出!A:AS,43,FALSE),2)="","web",LEFT(VLOOKUP(G2221,官網匯出!A:AS,43,FALSE),2))</f>
        <v>#N/A</v>
      </c>
      <c r="AX2221" s="1" t="str">
        <f t="shared" si="394"/>
        <v>O</v>
      </c>
    </row>
    <row r="2222" spans="1:50">
      <c r="A2222" s="1" t="str">
        <f>IF(G2222="","",VLOOKUP(官網轉換!AW2222,團名!A:B,2,FALSE))</f>
        <v/>
      </c>
      <c r="B2222" s="1" t="str">
        <f>IF(G2222="","",IF(LEFT(VLOOKUP(G2222,官網匯出!A:AQ,43,0),2)="wf",VLOOKUP(VLOOKUP(G2222,官網匯出!A:AQ,43,0),團名!$I$1:$K$12,2,FALSE),"N0071"))</f>
        <v/>
      </c>
      <c r="C2222" s="1" t="str">
        <f>IFERROR(VLOOKUP(官網匯出!D2222,團名!E:G,3,FALSE),"")</f>
        <v/>
      </c>
      <c r="D2222" s="1" t="str">
        <f t="shared" si="385"/>
        <v/>
      </c>
      <c r="E2222" s="1" t="str">
        <f t="shared" si="386"/>
        <v/>
      </c>
      <c r="F2222" s="1" t="str">
        <f>IF(官網匯出!F2222="已付款","","B0012")</f>
        <v>B0012</v>
      </c>
      <c r="G2222" s="1" t="str">
        <f>IF(官網匯出!A2222="","",官網匯出!A2222)</f>
        <v/>
      </c>
      <c r="H2222" s="3" t="str">
        <f>IF(官網匯出!B2222="","",官網匯出!B2222)</f>
        <v/>
      </c>
      <c r="I2222" s="1" t="str">
        <f>IF(官網匯出!C2222="","",官網匯出!C2222)</f>
        <v/>
      </c>
      <c r="J2222" s="1" t="str">
        <f>IF(官網匯出!D2222="","",官網匯出!D2222)</f>
        <v/>
      </c>
      <c r="K2222" s="3" t="str">
        <f>IF(官網匯出!E2222="","",官網匯出!E2222)</f>
        <v/>
      </c>
      <c r="L2222" s="1" t="str">
        <f>IF(官網匯出!F2222="","",官網匯出!F2222)</f>
        <v/>
      </c>
      <c r="M2222" s="1" t="str">
        <f>IF(官網匯出!G2222="","",官網匯出!G2222)</f>
        <v/>
      </c>
      <c r="N2222" s="1" t="str">
        <f>IF(官網匯出!H2222="","",官網匯出!H2222)</f>
        <v/>
      </c>
      <c r="P2222" s="1" t="str">
        <f>IF(官網匯出!J2222="","",RIGHT(官網匯出!J2222,LEN(官網匯出!J2222)-2))</f>
        <v/>
      </c>
      <c r="Q2222" s="1" t="str">
        <f>IF(官網匯出!K2222="","",官網匯出!K2222)</f>
        <v/>
      </c>
      <c r="R2222" s="1" t="str">
        <f>IF(官網匯出!L2222="","",官網匯出!L2222)</f>
        <v/>
      </c>
      <c r="S2222" s="1" t="str">
        <f>IF(官網匯出!M2222="","",官網匯出!M2222)</f>
        <v/>
      </c>
      <c r="T2222" s="1" t="str">
        <f>IF(官網匯出!N2222="","",官網匯出!N2222)</f>
        <v/>
      </c>
      <c r="U2222" s="1" t="str">
        <f>IF(官網匯出!O2222="","",官網匯出!O2222)</f>
        <v/>
      </c>
      <c r="V2222" s="1" t="str">
        <f>IF(官網匯出!P2222="",IF(G2222="","",0),官網匯出!P2222)</f>
        <v/>
      </c>
      <c r="W2222" s="1" t="str">
        <f>IF(官網匯出!Q2222="",IF(G2222="","",0),官網匯出!Q2222)</f>
        <v/>
      </c>
      <c r="X2222" s="1" t="str">
        <f>IF(官網匯出!R2222="","",官網匯出!R2222)</f>
        <v/>
      </c>
      <c r="Y2222" s="1" t="str">
        <f>IF(官網匯出!S2222="","",官網匯出!S2222)</f>
        <v/>
      </c>
      <c r="Z2222" s="1" t="str">
        <f>IF(G2222="","",官網匯出!T2222)</f>
        <v/>
      </c>
      <c r="AA2222" s="1" t="str">
        <f>IF(G2222="","",官網匯出!AK2222)</f>
        <v/>
      </c>
      <c r="AB2222" s="1" t="str">
        <f>IF(G2222="","",IF(官網匯出!V2222="","",官網匯出!V2222))</f>
        <v/>
      </c>
      <c r="AJ2222" s="1" t="str">
        <f>IF(G2222="","",IF(官網匯出!AE2222="","",官網匯出!AE2222))</f>
        <v/>
      </c>
      <c r="AK2222" s="1" t="str">
        <f>IF(G2222="","",IF(官網匯出!AD2222="","",官網匯出!AD2222))</f>
        <v/>
      </c>
      <c r="AL2222" s="1" t="str">
        <f t="shared" si="387"/>
        <v>0</v>
      </c>
      <c r="AM2222" s="1" t="str">
        <f>IF(官網匯出!AG2222="","",官網匯出!AG2222)</f>
        <v/>
      </c>
      <c r="AN2222" s="1" t="str">
        <f>IF(G2222="","",IF(官網匯出!AH2222="","",官網匯出!AH2222))</f>
        <v/>
      </c>
      <c r="AO2222" s="14" t="str">
        <f t="shared" si="388"/>
        <v/>
      </c>
      <c r="AP2222" s="14" t="str">
        <f t="shared" si="389"/>
        <v>1</v>
      </c>
      <c r="AQ2222" s="14" t="str">
        <f t="shared" si="390"/>
        <v>0</v>
      </c>
      <c r="AR2222" s="1" t="str">
        <f t="shared" si="391"/>
        <v/>
      </c>
      <c r="AS2222" s="1" t="str">
        <f t="shared" si="392"/>
        <v/>
      </c>
      <c r="AT2222" s="1" t="str">
        <f t="shared" si="393"/>
        <v/>
      </c>
      <c r="AU2222" s="1" t="str">
        <f t="shared" si="384"/>
        <v/>
      </c>
      <c r="AV2222" s="1" t="e">
        <f>IF(VLOOKUP(G2222,官網匯出!A:AQ,42,FALSE)="","[黃金盾官網]",VLOOKUP(G2222,官網匯出!A:AQ,42,FALSE))</f>
        <v>#N/A</v>
      </c>
      <c r="AW2222" s="1" t="e">
        <f>IF(LEFT(VLOOKUP(G2222,官網匯出!A:AS,43,FALSE),2)="","web",LEFT(VLOOKUP(G2222,官網匯出!A:AS,43,FALSE),2))</f>
        <v>#N/A</v>
      </c>
      <c r="AX2222" s="1" t="str">
        <f t="shared" si="394"/>
        <v>O</v>
      </c>
    </row>
    <row r="2223" spans="1:50">
      <c r="A2223" s="1" t="str">
        <f>IF(G2223="","",VLOOKUP(官網轉換!AW2223,團名!A:B,2,FALSE))</f>
        <v/>
      </c>
      <c r="B2223" s="1" t="str">
        <f>IF(G2223="","",IF(LEFT(VLOOKUP(G2223,官網匯出!A:AQ,43,0),2)="wf",VLOOKUP(VLOOKUP(G2223,官網匯出!A:AQ,43,0),團名!$I$1:$K$12,2,FALSE),"N0071"))</f>
        <v/>
      </c>
      <c r="C2223" s="1" t="str">
        <f>IFERROR(VLOOKUP(官網匯出!D2223,團名!E:G,3,FALSE),"")</f>
        <v/>
      </c>
      <c r="D2223" s="1" t="str">
        <f t="shared" si="385"/>
        <v/>
      </c>
      <c r="E2223" s="1" t="str">
        <f t="shared" si="386"/>
        <v/>
      </c>
      <c r="F2223" s="1" t="str">
        <f>IF(官網匯出!F2223="已付款","","B0012")</f>
        <v>B0012</v>
      </c>
      <c r="G2223" s="1" t="str">
        <f>IF(官網匯出!A2223="","",官網匯出!A2223)</f>
        <v/>
      </c>
      <c r="H2223" s="3" t="str">
        <f>IF(官網匯出!B2223="","",官網匯出!B2223)</f>
        <v/>
      </c>
      <c r="I2223" s="1" t="str">
        <f>IF(官網匯出!C2223="","",官網匯出!C2223)</f>
        <v/>
      </c>
      <c r="J2223" s="1" t="str">
        <f>IF(官網匯出!D2223="","",官網匯出!D2223)</f>
        <v/>
      </c>
      <c r="K2223" s="3" t="str">
        <f>IF(官網匯出!E2223="","",官網匯出!E2223)</f>
        <v/>
      </c>
      <c r="L2223" s="1" t="str">
        <f>IF(官網匯出!F2223="","",官網匯出!F2223)</f>
        <v/>
      </c>
      <c r="M2223" s="1" t="str">
        <f>IF(官網匯出!G2223="","",官網匯出!G2223)</f>
        <v/>
      </c>
      <c r="N2223" s="1" t="str">
        <f>IF(官網匯出!H2223="","",官網匯出!H2223)</f>
        <v/>
      </c>
      <c r="P2223" s="1" t="str">
        <f>IF(官網匯出!J2223="","",RIGHT(官網匯出!J2223,LEN(官網匯出!J2223)-2))</f>
        <v/>
      </c>
      <c r="Q2223" s="1" t="str">
        <f>IF(官網匯出!K2223="","",官網匯出!K2223)</f>
        <v/>
      </c>
      <c r="R2223" s="1" t="str">
        <f>IF(官網匯出!L2223="","",官網匯出!L2223)</f>
        <v/>
      </c>
      <c r="S2223" s="1" t="str">
        <f>IF(官網匯出!M2223="","",官網匯出!M2223)</f>
        <v/>
      </c>
      <c r="T2223" s="1" t="str">
        <f>IF(官網匯出!N2223="","",官網匯出!N2223)</f>
        <v/>
      </c>
      <c r="U2223" s="1" t="str">
        <f>IF(官網匯出!O2223="","",官網匯出!O2223)</f>
        <v/>
      </c>
      <c r="V2223" s="1" t="str">
        <f>IF(官網匯出!P2223="",IF(G2223="","",0),官網匯出!P2223)</f>
        <v/>
      </c>
      <c r="W2223" s="1" t="str">
        <f>IF(官網匯出!Q2223="",IF(G2223="","",0),官網匯出!Q2223)</f>
        <v/>
      </c>
      <c r="X2223" s="1" t="str">
        <f>IF(官網匯出!R2223="","",官網匯出!R2223)</f>
        <v/>
      </c>
      <c r="Y2223" s="1" t="str">
        <f>IF(官網匯出!S2223="","",官網匯出!S2223)</f>
        <v/>
      </c>
      <c r="Z2223" s="1" t="str">
        <f>IF(G2223="","",官網匯出!T2223)</f>
        <v/>
      </c>
      <c r="AA2223" s="1" t="str">
        <f>IF(G2223="","",官網匯出!AK2223)</f>
        <v/>
      </c>
      <c r="AB2223" s="1" t="str">
        <f>IF(G2223="","",IF(官網匯出!V2223="","",官網匯出!V2223))</f>
        <v/>
      </c>
      <c r="AJ2223" s="1" t="str">
        <f>IF(G2223="","",IF(官網匯出!AE2223="","",官網匯出!AE2223))</f>
        <v/>
      </c>
      <c r="AK2223" s="1" t="str">
        <f>IF(G2223="","",IF(官網匯出!AD2223="","",官網匯出!AD2223))</f>
        <v/>
      </c>
      <c r="AL2223" s="1" t="str">
        <f t="shared" si="387"/>
        <v>0</v>
      </c>
      <c r="AM2223" s="1" t="str">
        <f>IF(官網匯出!AG2223="","",官網匯出!AG2223)</f>
        <v/>
      </c>
      <c r="AN2223" s="1" t="str">
        <f>IF(G2223="","",IF(官網匯出!AH2223="","",官網匯出!AH2223))</f>
        <v/>
      </c>
      <c r="AO2223" s="14" t="str">
        <f t="shared" si="388"/>
        <v/>
      </c>
      <c r="AP2223" s="14" t="str">
        <f t="shared" si="389"/>
        <v>1</v>
      </c>
      <c r="AQ2223" s="14" t="str">
        <f t="shared" si="390"/>
        <v>0</v>
      </c>
      <c r="AR2223" s="1" t="str">
        <f t="shared" si="391"/>
        <v/>
      </c>
      <c r="AS2223" s="1" t="str">
        <f t="shared" si="392"/>
        <v/>
      </c>
      <c r="AT2223" s="1" t="str">
        <f t="shared" si="393"/>
        <v/>
      </c>
      <c r="AU2223" s="1" t="str">
        <f t="shared" si="384"/>
        <v/>
      </c>
      <c r="AV2223" s="1" t="e">
        <f>IF(VLOOKUP(G2223,官網匯出!A:AQ,42,FALSE)="","[黃金盾官網]",VLOOKUP(G2223,官網匯出!A:AQ,42,FALSE))</f>
        <v>#N/A</v>
      </c>
      <c r="AW2223" s="1" t="e">
        <f>IF(LEFT(VLOOKUP(G2223,官網匯出!A:AS,43,FALSE),2)="","web",LEFT(VLOOKUP(G2223,官網匯出!A:AS,43,FALSE),2))</f>
        <v>#N/A</v>
      </c>
      <c r="AX2223" s="1" t="str">
        <f t="shared" si="394"/>
        <v>O</v>
      </c>
    </row>
    <row r="2224" spans="1:50">
      <c r="A2224" s="1" t="str">
        <f>IF(G2224="","",VLOOKUP(官網轉換!AW2224,團名!A:B,2,FALSE))</f>
        <v/>
      </c>
      <c r="B2224" s="1" t="str">
        <f>IF(G2224="","",IF(LEFT(VLOOKUP(G2224,官網匯出!A:AQ,43,0),2)="wf",VLOOKUP(VLOOKUP(G2224,官網匯出!A:AQ,43,0),團名!$I$1:$K$12,2,FALSE),"N0071"))</f>
        <v/>
      </c>
      <c r="C2224" s="1" t="str">
        <f>IFERROR(VLOOKUP(官網匯出!D2224,團名!E:G,3,FALSE),"")</f>
        <v/>
      </c>
      <c r="D2224" s="1" t="str">
        <f t="shared" si="385"/>
        <v/>
      </c>
      <c r="E2224" s="1" t="str">
        <f t="shared" si="386"/>
        <v/>
      </c>
      <c r="F2224" s="1" t="str">
        <f>IF(官網匯出!F2224="已付款","","B0012")</f>
        <v>B0012</v>
      </c>
      <c r="G2224" s="1" t="str">
        <f>IF(官網匯出!A2224="","",官網匯出!A2224)</f>
        <v/>
      </c>
      <c r="H2224" s="3" t="str">
        <f>IF(官網匯出!B2224="","",官網匯出!B2224)</f>
        <v/>
      </c>
      <c r="I2224" s="1" t="str">
        <f>IF(官網匯出!C2224="","",官網匯出!C2224)</f>
        <v/>
      </c>
      <c r="J2224" s="1" t="str">
        <f>IF(官網匯出!D2224="","",官網匯出!D2224)</f>
        <v/>
      </c>
      <c r="K2224" s="3" t="str">
        <f>IF(官網匯出!E2224="","",官網匯出!E2224)</f>
        <v/>
      </c>
      <c r="L2224" s="1" t="str">
        <f>IF(官網匯出!F2224="","",官網匯出!F2224)</f>
        <v/>
      </c>
      <c r="M2224" s="1" t="str">
        <f>IF(官網匯出!G2224="","",官網匯出!G2224)</f>
        <v/>
      </c>
      <c r="N2224" s="1" t="str">
        <f>IF(官網匯出!H2224="","",官網匯出!H2224)</f>
        <v/>
      </c>
      <c r="P2224" s="1" t="str">
        <f>IF(官網匯出!J2224="","",RIGHT(官網匯出!J2224,LEN(官網匯出!J2224)-2))</f>
        <v/>
      </c>
      <c r="Q2224" s="1" t="str">
        <f>IF(官網匯出!K2224="","",官網匯出!K2224)</f>
        <v/>
      </c>
      <c r="R2224" s="1" t="str">
        <f>IF(官網匯出!L2224="","",官網匯出!L2224)</f>
        <v/>
      </c>
      <c r="S2224" s="1" t="str">
        <f>IF(官網匯出!M2224="","",官網匯出!M2224)</f>
        <v/>
      </c>
      <c r="T2224" s="1" t="str">
        <f>IF(官網匯出!N2224="","",官網匯出!N2224)</f>
        <v/>
      </c>
      <c r="U2224" s="1" t="str">
        <f>IF(官網匯出!O2224="","",官網匯出!O2224)</f>
        <v/>
      </c>
      <c r="V2224" s="1" t="str">
        <f>IF(官網匯出!P2224="",IF(G2224="","",0),官網匯出!P2224)</f>
        <v/>
      </c>
      <c r="W2224" s="1" t="str">
        <f>IF(官網匯出!Q2224="",IF(G2224="","",0),官網匯出!Q2224)</f>
        <v/>
      </c>
      <c r="X2224" s="1" t="str">
        <f>IF(官網匯出!R2224="","",官網匯出!R2224)</f>
        <v/>
      </c>
      <c r="Y2224" s="1" t="str">
        <f>IF(官網匯出!S2224="","",官網匯出!S2224)</f>
        <v/>
      </c>
      <c r="Z2224" s="1" t="str">
        <f>IF(G2224="","",官網匯出!T2224)</f>
        <v/>
      </c>
      <c r="AA2224" s="1" t="str">
        <f>IF(G2224="","",官網匯出!AK2224)</f>
        <v/>
      </c>
      <c r="AB2224" s="1" t="str">
        <f>IF(G2224="","",IF(官網匯出!V2224="","",官網匯出!V2224))</f>
        <v/>
      </c>
      <c r="AJ2224" s="1" t="str">
        <f>IF(G2224="","",IF(官網匯出!AE2224="","",官網匯出!AE2224))</f>
        <v/>
      </c>
      <c r="AK2224" s="1" t="str">
        <f>IF(G2224="","",IF(官網匯出!AD2224="","",官網匯出!AD2224))</f>
        <v/>
      </c>
      <c r="AL2224" s="1" t="str">
        <f t="shared" si="387"/>
        <v>0</v>
      </c>
      <c r="AM2224" s="1" t="str">
        <f>IF(官網匯出!AG2224="","",官網匯出!AG2224)</f>
        <v/>
      </c>
      <c r="AN2224" s="1" t="str">
        <f>IF(G2224="","",IF(官網匯出!AH2224="","",官網匯出!AH2224))</f>
        <v/>
      </c>
      <c r="AO2224" s="14" t="str">
        <f t="shared" si="388"/>
        <v/>
      </c>
      <c r="AP2224" s="14" t="str">
        <f t="shared" si="389"/>
        <v>1</v>
      </c>
      <c r="AQ2224" s="14" t="str">
        <f t="shared" si="390"/>
        <v>0</v>
      </c>
      <c r="AR2224" s="1" t="str">
        <f t="shared" si="391"/>
        <v/>
      </c>
      <c r="AS2224" s="1" t="str">
        <f t="shared" si="392"/>
        <v/>
      </c>
      <c r="AT2224" s="1" t="str">
        <f t="shared" si="393"/>
        <v/>
      </c>
      <c r="AU2224" s="1" t="str">
        <f t="shared" si="384"/>
        <v/>
      </c>
      <c r="AV2224" s="1" t="e">
        <f>IF(VLOOKUP(G2224,官網匯出!A:AQ,42,FALSE)="","[黃金盾官網]",VLOOKUP(G2224,官網匯出!A:AQ,42,FALSE))</f>
        <v>#N/A</v>
      </c>
      <c r="AW2224" s="1" t="e">
        <f>IF(LEFT(VLOOKUP(G2224,官網匯出!A:AS,43,FALSE),2)="","web",LEFT(VLOOKUP(G2224,官網匯出!A:AS,43,FALSE),2))</f>
        <v>#N/A</v>
      </c>
      <c r="AX2224" s="1" t="str">
        <f t="shared" si="394"/>
        <v>O</v>
      </c>
    </row>
    <row r="2225" spans="1:50">
      <c r="A2225" s="1" t="str">
        <f>IF(G2225="","",VLOOKUP(官網轉換!AW2225,團名!A:B,2,FALSE))</f>
        <v/>
      </c>
      <c r="B2225" s="1" t="str">
        <f>IF(G2225="","",IF(LEFT(VLOOKUP(G2225,官網匯出!A:AQ,43,0),2)="wf",VLOOKUP(VLOOKUP(G2225,官網匯出!A:AQ,43,0),團名!$I$1:$K$12,2,FALSE),"N0071"))</f>
        <v/>
      </c>
      <c r="C2225" s="1" t="str">
        <f>IFERROR(VLOOKUP(官網匯出!D2225,團名!E:G,3,FALSE),"")</f>
        <v/>
      </c>
      <c r="D2225" s="1" t="str">
        <f t="shared" si="385"/>
        <v/>
      </c>
      <c r="E2225" s="1" t="str">
        <f t="shared" si="386"/>
        <v/>
      </c>
      <c r="F2225" s="1" t="str">
        <f>IF(官網匯出!F2225="已付款","","B0012")</f>
        <v>B0012</v>
      </c>
      <c r="G2225" s="1" t="str">
        <f>IF(官網匯出!A2225="","",官網匯出!A2225)</f>
        <v/>
      </c>
      <c r="H2225" s="3" t="str">
        <f>IF(官網匯出!B2225="","",官網匯出!B2225)</f>
        <v/>
      </c>
      <c r="I2225" s="1" t="str">
        <f>IF(官網匯出!C2225="","",官網匯出!C2225)</f>
        <v/>
      </c>
      <c r="J2225" s="1" t="str">
        <f>IF(官網匯出!D2225="","",官網匯出!D2225)</f>
        <v/>
      </c>
      <c r="K2225" s="3" t="str">
        <f>IF(官網匯出!E2225="","",官網匯出!E2225)</f>
        <v/>
      </c>
      <c r="L2225" s="1" t="str">
        <f>IF(官網匯出!F2225="","",官網匯出!F2225)</f>
        <v/>
      </c>
      <c r="M2225" s="1" t="str">
        <f>IF(官網匯出!G2225="","",官網匯出!G2225)</f>
        <v/>
      </c>
      <c r="N2225" s="1" t="str">
        <f>IF(官網匯出!H2225="","",官網匯出!H2225)</f>
        <v/>
      </c>
      <c r="P2225" s="1" t="str">
        <f>IF(官網匯出!J2225="","",RIGHT(官網匯出!J2225,LEN(官網匯出!J2225)-2))</f>
        <v/>
      </c>
      <c r="Q2225" s="1" t="str">
        <f>IF(官網匯出!K2225="","",官網匯出!K2225)</f>
        <v/>
      </c>
      <c r="R2225" s="1" t="str">
        <f>IF(官網匯出!L2225="","",官網匯出!L2225)</f>
        <v/>
      </c>
      <c r="S2225" s="1" t="str">
        <f>IF(官網匯出!M2225="","",官網匯出!M2225)</f>
        <v/>
      </c>
      <c r="T2225" s="1" t="str">
        <f>IF(官網匯出!N2225="","",官網匯出!N2225)</f>
        <v/>
      </c>
      <c r="U2225" s="1" t="str">
        <f>IF(官網匯出!O2225="","",官網匯出!O2225)</f>
        <v/>
      </c>
      <c r="V2225" s="1" t="str">
        <f>IF(官網匯出!P2225="",IF(G2225="","",0),官網匯出!P2225)</f>
        <v/>
      </c>
      <c r="W2225" s="1" t="str">
        <f>IF(官網匯出!Q2225="",IF(G2225="","",0),官網匯出!Q2225)</f>
        <v/>
      </c>
      <c r="X2225" s="1" t="str">
        <f>IF(官網匯出!R2225="","",官網匯出!R2225)</f>
        <v/>
      </c>
      <c r="Y2225" s="1" t="str">
        <f>IF(官網匯出!S2225="","",官網匯出!S2225)</f>
        <v/>
      </c>
      <c r="Z2225" s="1" t="str">
        <f>IF(G2225="","",官網匯出!T2225)</f>
        <v/>
      </c>
      <c r="AA2225" s="1" t="str">
        <f>IF(G2225="","",官網匯出!AK2225)</f>
        <v/>
      </c>
      <c r="AB2225" s="1" t="str">
        <f>IF(G2225="","",IF(官網匯出!V2225="","",官網匯出!V2225))</f>
        <v/>
      </c>
      <c r="AJ2225" s="1" t="str">
        <f>IF(G2225="","",IF(官網匯出!AE2225="","",官網匯出!AE2225))</f>
        <v/>
      </c>
      <c r="AK2225" s="1" t="str">
        <f>IF(G2225="","",IF(官網匯出!AD2225="","",官網匯出!AD2225))</f>
        <v/>
      </c>
      <c r="AL2225" s="1" t="str">
        <f t="shared" si="387"/>
        <v>0</v>
      </c>
      <c r="AM2225" s="1" t="str">
        <f>IF(官網匯出!AG2225="","",官網匯出!AG2225)</f>
        <v/>
      </c>
      <c r="AN2225" s="1" t="str">
        <f>IF(G2225="","",IF(官網匯出!AH2225="","",官網匯出!AH2225))</f>
        <v/>
      </c>
      <c r="AO2225" s="14" t="str">
        <f t="shared" si="388"/>
        <v/>
      </c>
      <c r="AP2225" s="14" t="str">
        <f t="shared" si="389"/>
        <v>1</v>
      </c>
      <c r="AQ2225" s="14" t="str">
        <f t="shared" si="390"/>
        <v>0</v>
      </c>
      <c r="AR2225" s="1" t="str">
        <f t="shared" si="391"/>
        <v/>
      </c>
      <c r="AS2225" s="1" t="str">
        <f t="shared" si="392"/>
        <v/>
      </c>
      <c r="AT2225" s="1" t="str">
        <f t="shared" si="393"/>
        <v/>
      </c>
      <c r="AU2225" s="1" t="str">
        <f t="shared" si="384"/>
        <v/>
      </c>
      <c r="AV2225" s="1" t="e">
        <f>IF(VLOOKUP(G2225,官網匯出!A:AQ,42,FALSE)="","[黃金盾官網]",VLOOKUP(G2225,官網匯出!A:AQ,42,FALSE))</f>
        <v>#N/A</v>
      </c>
      <c r="AW2225" s="1" t="e">
        <f>IF(LEFT(VLOOKUP(G2225,官網匯出!A:AS,43,FALSE),2)="","web",LEFT(VLOOKUP(G2225,官網匯出!A:AS,43,FALSE),2))</f>
        <v>#N/A</v>
      </c>
      <c r="AX2225" s="1" t="str">
        <f t="shared" si="394"/>
        <v>O</v>
      </c>
    </row>
    <row r="2226" spans="1:50">
      <c r="A2226" s="1" t="str">
        <f>IF(G2226="","",VLOOKUP(官網轉換!AW2226,團名!A:B,2,FALSE))</f>
        <v/>
      </c>
      <c r="B2226" s="1" t="str">
        <f>IF(G2226="","",IF(LEFT(VLOOKUP(G2226,官網匯出!A:AQ,43,0),2)="wf",VLOOKUP(VLOOKUP(G2226,官網匯出!A:AQ,43,0),團名!$I$1:$K$12,2,FALSE),"N0071"))</f>
        <v/>
      </c>
      <c r="C2226" s="1" t="str">
        <f>IFERROR(VLOOKUP(官網匯出!D2226,團名!E:G,3,FALSE),"")</f>
        <v/>
      </c>
      <c r="D2226" s="1" t="str">
        <f t="shared" si="385"/>
        <v/>
      </c>
      <c r="E2226" s="1" t="str">
        <f t="shared" si="386"/>
        <v/>
      </c>
      <c r="F2226" s="1" t="str">
        <f>IF(官網匯出!F2226="已付款","","B0012")</f>
        <v>B0012</v>
      </c>
      <c r="G2226" s="1" t="str">
        <f>IF(官網匯出!A2226="","",官網匯出!A2226)</f>
        <v/>
      </c>
      <c r="H2226" s="3" t="str">
        <f>IF(官網匯出!B2226="","",官網匯出!B2226)</f>
        <v/>
      </c>
      <c r="I2226" s="1" t="str">
        <f>IF(官網匯出!C2226="","",官網匯出!C2226)</f>
        <v/>
      </c>
      <c r="J2226" s="1" t="str">
        <f>IF(官網匯出!D2226="","",官網匯出!D2226)</f>
        <v/>
      </c>
      <c r="K2226" s="3" t="str">
        <f>IF(官網匯出!E2226="","",官網匯出!E2226)</f>
        <v/>
      </c>
      <c r="L2226" s="1" t="str">
        <f>IF(官網匯出!F2226="","",官網匯出!F2226)</f>
        <v/>
      </c>
      <c r="M2226" s="1" t="str">
        <f>IF(官網匯出!G2226="","",官網匯出!G2226)</f>
        <v/>
      </c>
      <c r="N2226" s="1" t="str">
        <f>IF(官網匯出!H2226="","",官網匯出!H2226)</f>
        <v/>
      </c>
      <c r="P2226" s="1" t="str">
        <f>IF(官網匯出!J2226="","",RIGHT(官網匯出!J2226,LEN(官網匯出!J2226)-2))</f>
        <v/>
      </c>
      <c r="Q2226" s="1" t="str">
        <f>IF(官網匯出!K2226="","",官網匯出!K2226)</f>
        <v/>
      </c>
      <c r="R2226" s="1" t="str">
        <f>IF(官網匯出!L2226="","",官網匯出!L2226)</f>
        <v/>
      </c>
      <c r="S2226" s="1" t="str">
        <f>IF(官網匯出!M2226="","",官網匯出!M2226)</f>
        <v/>
      </c>
      <c r="T2226" s="1" t="str">
        <f>IF(官網匯出!N2226="","",官網匯出!N2226)</f>
        <v/>
      </c>
      <c r="U2226" s="1" t="str">
        <f>IF(官網匯出!O2226="","",官網匯出!O2226)</f>
        <v/>
      </c>
      <c r="V2226" s="1" t="str">
        <f>IF(官網匯出!P2226="",IF(G2226="","",0),官網匯出!P2226)</f>
        <v/>
      </c>
      <c r="W2226" s="1" t="str">
        <f>IF(官網匯出!Q2226="",IF(G2226="","",0),官網匯出!Q2226)</f>
        <v/>
      </c>
      <c r="X2226" s="1" t="str">
        <f>IF(官網匯出!R2226="","",官網匯出!R2226)</f>
        <v/>
      </c>
      <c r="Y2226" s="1" t="str">
        <f>IF(官網匯出!S2226="","",官網匯出!S2226)</f>
        <v/>
      </c>
      <c r="Z2226" s="1" t="str">
        <f>IF(G2226="","",官網匯出!T2226)</f>
        <v/>
      </c>
      <c r="AA2226" s="1" t="str">
        <f>IF(G2226="","",官網匯出!AK2226)</f>
        <v/>
      </c>
      <c r="AB2226" s="1" t="str">
        <f>IF(G2226="","",IF(官網匯出!V2226="","",官網匯出!V2226))</f>
        <v/>
      </c>
      <c r="AJ2226" s="1" t="str">
        <f>IF(G2226="","",IF(官網匯出!AE2226="","",官網匯出!AE2226))</f>
        <v/>
      </c>
      <c r="AK2226" s="1" t="str">
        <f>IF(G2226="","",IF(官網匯出!AD2226="","",官網匯出!AD2226))</f>
        <v/>
      </c>
      <c r="AL2226" s="1" t="str">
        <f t="shared" si="387"/>
        <v>0</v>
      </c>
      <c r="AM2226" s="1" t="str">
        <f>IF(官網匯出!AG2226="","",官網匯出!AG2226)</f>
        <v/>
      </c>
      <c r="AN2226" s="1" t="str">
        <f>IF(G2226="","",IF(官網匯出!AH2226="","",官網匯出!AH2226))</f>
        <v/>
      </c>
      <c r="AO2226" s="14" t="str">
        <f t="shared" si="388"/>
        <v/>
      </c>
      <c r="AP2226" s="14" t="str">
        <f t="shared" si="389"/>
        <v>1</v>
      </c>
      <c r="AQ2226" s="14" t="str">
        <f t="shared" si="390"/>
        <v>0</v>
      </c>
      <c r="AR2226" s="1" t="str">
        <f t="shared" si="391"/>
        <v/>
      </c>
      <c r="AS2226" s="1" t="str">
        <f t="shared" si="392"/>
        <v/>
      </c>
      <c r="AT2226" s="1" t="str">
        <f t="shared" si="393"/>
        <v/>
      </c>
      <c r="AU2226" s="1" t="str">
        <f t="shared" si="384"/>
        <v/>
      </c>
      <c r="AV2226" s="1" t="e">
        <f>IF(VLOOKUP(G2226,官網匯出!A:AQ,42,FALSE)="","[黃金盾官網]",VLOOKUP(G2226,官網匯出!A:AQ,42,FALSE))</f>
        <v>#N/A</v>
      </c>
      <c r="AW2226" s="1" t="e">
        <f>IF(LEFT(VLOOKUP(G2226,官網匯出!A:AS,43,FALSE),2)="","web",LEFT(VLOOKUP(G2226,官網匯出!A:AS,43,FALSE),2))</f>
        <v>#N/A</v>
      </c>
      <c r="AX2226" s="1" t="str">
        <f t="shared" si="394"/>
        <v>O</v>
      </c>
    </row>
    <row r="2227" spans="1:50">
      <c r="A2227" s="1" t="str">
        <f>IF(G2227="","",VLOOKUP(官網轉換!AW2227,團名!A:B,2,FALSE))</f>
        <v/>
      </c>
      <c r="B2227" s="1" t="str">
        <f>IF(G2227="","",IF(LEFT(VLOOKUP(G2227,官網匯出!A:AQ,43,0),2)="wf",VLOOKUP(VLOOKUP(G2227,官網匯出!A:AQ,43,0),團名!$I$1:$K$12,2,FALSE),"N0071"))</f>
        <v/>
      </c>
      <c r="C2227" s="1" t="str">
        <f>IFERROR(VLOOKUP(官網匯出!D2227,團名!E:G,3,FALSE),"")</f>
        <v/>
      </c>
      <c r="D2227" s="1" t="str">
        <f t="shared" si="385"/>
        <v/>
      </c>
      <c r="E2227" s="1" t="str">
        <f t="shared" si="386"/>
        <v/>
      </c>
      <c r="F2227" s="1" t="str">
        <f>IF(官網匯出!F2227="已付款","","B0012")</f>
        <v>B0012</v>
      </c>
      <c r="G2227" s="1" t="str">
        <f>IF(官網匯出!A2227="","",官網匯出!A2227)</f>
        <v/>
      </c>
      <c r="H2227" s="3" t="str">
        <f>IF(官網匯出!B2227="","",官網匯出!B2227)</f>
        <v/>
      </c>
      <c r="I2227" s="1" t="str">
        <f>IF(官網匯出!C2227="","",官網匯出!C2227)</f>
        <v/>
      </c>
      <c r="J2227" s="1" t="str">
        <f>IF(官網匯出!D2227="","",官網匯出!D2227)</f>
        <v/>
      </c>
      <c r="K2227" s="3" t="str">
        <f>IF(官網匯出!E2227="","",官網匯出!E2227)</f>
        <v/>
      </c>
      <c r="L2227" s="1" t="str">
        <f>IF(官網匯出!F2227="","",官網匯出!F2227)</f>
        <v/>
      </c>
      <c r="M2227" s="1" t="str">
        <f>IF(官網匯出!G2227="","",官網匯出!G2227)</f>
        <v/>
      </c>
      <c r="N2227" s="1" t="str">
        <f>IF(官網匯出!H2227="","",官網匯出!H2227)</f>
        <v/>
      </c>
      <c r="P2227" s="1" t="str">
        <f>IF(官網匯出!J2227="","",RIGHT(官網匯出!J2227,LEN(官網匯出!J2227)-2))</f>
        <v/>
      </c>
      <c r="Q2227" s="1" t="str">
        <f>IF(官網匯出!K2227="","",官網匯出!K2227)</f>
        <v/>
      </c>
      <c r="R2227" s="1" t="str">
        <f>IF(官網匯出!L2227="","",官網匯出!L2227)</f>
        <v/>
      </c>
      <c r="S2227" s="1" t="str">
        <f>IF(官網匯出!M2227="","",官網匯出!M2227)</f>
        <v/>
      </c>
      <c r="T2227" s="1" t="str">
        <f>IF(官網匯出!N2227="","",官網匯出!N2227)</f>
        <v/>
      </c>
      <c r="U2227" s="1" t="str">
        <f>IF(官網匯出!O2227="","",官網匯出!O2227)</f>
        <v/>
      </c>
      <c r="V2227" s="1" t="str">
        <f>IF(官網匯出!P2227="",IF(G2227="","",0),官網匯出!P2227)</f>
        <v/>
      </c>
      <c r="W2227" s="1" t="str">
        <f>IF(官網匯出!Q2227="",IF(G2227="","",0),官網匯出!Q2227)</f>
        <v/>
      </c>
      <c r="X2227" s="1" t="str">
        <f>IF(官網匯出!R2227="","",官網匯出!R2227)</f>
        <v/>
      </c>
      <c r="Y2227" s="1" t="str">
        <f>IF(官網匯出!S2227="","",官網匯出!S2227)</f>
        <v/>
      </c>
      <c r="Z2227" s="1" t="str">
        <f>IF(G2227="","",官網匯出!T2227)</f>
        <v/>
      </c>
      <c r="AA2227" s="1" t="str">
        <f>IF(G2227="","",官網匯出!AK2227)</f>
        <v/>
      </c>
      <c r="AB2227" s="1" t="str">
        <f>IF(G2227="","",IF(官網匯出!V2227="","",官網匯出!V2227))</f>
        <v/>
      </c>
      <c r="AJ2227" s="1" t="str">
        <f>IF(G2227="","",IF(官網匯出!AE2227="","",官網匯出!AE2227))</f>
        <v/>
      </c>
      <c r="AK2227" s="1" t="str">
        <f>IF(G2227="","",IF(官網匯出!AD2227="","",官網匯出!AD2227))</f>
        <v/>
      </c>
      <c r="AL2227" s="1" t="str">
        <f t="shared" si="387"/>
        <v>0</v>
      </c>
      <c r="AM2227" s="1" t="str">
        <f>IF(官網匯出!AG2227="","",官網匯出!AG2227)</f>
        <v/>
      </c>
      <c r="AN2227" s="1" t="str">
        <f>IF(G2227="","",IF(官網匯出!AH2227="","",官網匯出!AH2227))</f>
        <v/>
      </c>
      <c r="AO2227" s="14" t="str">
        <f t="shared" si="388"/>
        <v/>
      </c>
      <c r="AP2227" s="14" t="str">
        <f t="shared" si="389"/>
        <v>1</v>
      </c>
      <c r="AQ2227" s="14" t="str">
        <f t="shared" si="390"/>
        <v>0</v>
      </c>
      <c r="AR2227" s="1" t="str">
        <f t="shared" si="391"/>
        <v/>
      </c>
      <c r="AS2227" s="1" t="str">
        <f t="shared" si="392"/>
        <v/>
      </c>
      <c r="AT2227" s="1" t="str">
        <f t="shared" si="393"/>
        <v/>
      </c>
      <c r="AU2227" s="1" t="str">
        <f t="shared" si="384"/>
        <v/>
      </c>
      <c r="AV2227" s="1" t="e">
        <f>IF(VLOOKUP(G2227,官網匯出!A:AQ,42,FALSE)="","[黃金盾官網]",VLOOKUP(G2227,官網匯出!A:AQ,42,FALSE))</f>
        <v>#N/A</v>
      </c>
      <c r="AW2227" s="1" t="e">
        <f>IF(LEFT(VLOOKUP(G2227,官網匯出!A:AS,43,FALSE),2)="","web",LEFT(VLOOKUP(G2227,官網匯出!A:AS,43,FALSE),2))</f>
        <v>#N/A</v>
      </c>
      <c r="AX2227" s="1" t="str">
        <f t="shared" si="394"/>
        <v>O</v>
      </c>
    </row>
    <row r="2228" spans="1:50">
      <c r="A2228" s="1" t="str">
        <f>IF(G2228="","",VLOOKUP(官網轉換!AW2228,團名!A:B,2,FALSE))</f>
        <v/>
      </c>
      <c r="B2228" s="1" t="str">
        <f>IF(G2228="","",IF(LEFT(VLOOKUP(G2228,官網匯出!A:AQ,43,0),2)="wf",VLOOKUP(VLOOKUP(G2228,官網匯出!A:AQ,43,0),團名!$I$1:$K$12,2,FALSE),"N0071"))</f>
        <v/>
      </c>
      <c r="C2228" s="1" t="str">
        <f>IFERROR(VLOOKUP(官網匯出!D2228,團名!E:G,3,FALSE),"")</f>
        <v/>
      </c>
      <c r="D2228" s="1" t="str">
        <f t="shared" si="385"/>
        <v/>
      </c>
      <c r="E2228" s="1" t="str">
        <f t="shared" si="386"/>
        <v/>
      </c>
      <c r="F2228" s="1" t="str">
        <f>IF(官網匯出!F2228="已付款","","B0012")</f>
        <v>B0012</v>
      </c>
      <c r="G2228" s="1" t="str">
        <f>IF(官網匯出!A2228="","",官網匯出!A2228)</f>
        <v/>
      </c>
      <c r="H2228" s="3" t="str">
        <f>IF(官網匯出!B2228="","",官網匯出!B2228)</f>
        <v/>
      </c>
      <c r="I2228" s="1" t="str">
        <f>IF(官網匯出!C2228="","",官網匯出!C2228)</f>
        <v/>
      </c>
      <c r="J2228" s="1" t="str">
        <f>IF(官網匯出!D2228="","",官網匯出!D2228)</f>
        <v/>
      </c>
      <c r="K2228" s="3" t="str">
        <f>IF(官網匯出!E2228="","",官網匯出!E2228)</f>
        <v/>
      </c>
      <c r="L2228" s="1" t="str">
        <f>IF(官網匯出!F2228="","",官網匯出!F2228)</f>
        <v/>
      </c>
      <c r="M2228" s="1" t="str">
        <f>IF(官網匯出!G2228="","",官網匯出!G2228)</f>
        <v/>
      </c>
      <c r="N2228" s="1" t="str">
        <f>IF(官網匯出!H2228="","",官網匯出!H2228)</f>
        <v/>
      </c>
      <c r="P2228" s="1" t="str">
        <f>IF(官網匯出!J2228="","",RIGHT(官網匯出!J2228,LEN(官網匯出!J2228)-2))</f>
        <v/>
      </c>
      <c r="Q2228" s="1" t="str">
        <f>IF(官網匯出!K2228="","",官網匯出!K2228)</f>
        <v/>
      </c>
      <c r="R2228" s="1" t="str">
        <f>IF(官網匯出!L2228="","",官網匯出!L2228)</f>
        <v/>
      </c>
      <c r="S2228" s="1" t="str">
        <f>IF(官網匯出!M2228="","",官網匯出!M2228)</f>
        <v/>
      </c>
      <c r="T2228" s="1" t="str">
        <f>IF(官網匯出!N2228="","",官網匯出!N2228)</f>
        <v/>
      </c>
      <c r="U2228" s="1" t="str">
        <f>IF(官網匯出!O2228="","",官網匯出!O2228)</f>
        <v/>
      </c>
      <c r="V2228" s="1" t="str">
        <f>IF(官網匯出!P2228="",IF(G2228="","",0),官網匯出!P2228)</f>
        <v/>
      </c>
      <c r="W2228" s="1" t="str">
        <f>IF(官網匯出!Q2228="",IF(G2228="","",0),官網匯出!Q2228)</f>
        <v/>
      </c>
      <c r="X2228" s="1" t="str">
        <f>IF(官網匯出!R2228="","",官網匯出!R2228)</f>
        <v/>
      </c>
      <c r="Y2228" s="1" t="str">
        <f>IF(官網匯出!S2228="","",官網匯出!S2228)</f>
        <v/>
      </c>
      <c r="Z2228" s="1" t="str">
        <f>IF(G2228="","",官網匯出!T2228)</f>
        <v/>
      </c>
      <c r="AA2228" s="1" t="str">
        <f>IF(G2228="","",官網匯出!AK2228)</f>
        <v/>
      </c>
      <c r="AB2228" s="1" t="str">
        <f>IF(G2228="","",IF(官網匯出!V2228="","",官網匯出!V2228))</f>
        <v/>
      </c>
      <c r="AJ2228" s="1" t="str">
        <f>IF(G2228="","",IF(官網匯出!AE2228="","",官網匯出!AE2228))</f>
        <v/>
      </c>
      <c r="AK2228" s="1" t="str">
        <f>IF(G2228="","",IF(官網匯出!AD2228="","",官網匯出!AD2228))</f>
        <v/>
      </c>
      <c r="AL2228" s="1" t="str">
        <f t="shared" si="387"/>
        <v>0</v>
      </c>
      <c r="AM2228" s="1" t="str">
        <f>IF(官網匯出!AG2228="","",官網匯出!AG2228)</f>
        <v/>
      </c>
      <c r="AN2228" s="1" t="str">
        <f>IF(G2228="","",IF(官網匯出!AH2228="","",官網匯出!AH2228))</f>
        <v/>
      </c>
      <c r="AO2228" s="14" t="str">
        <f t="shared" si="388"/>
        <v/>
      </c>
      <c r="AP2228" s="14" t="str">
        <f t="shared" si="389"/>
        <v>1</v>
      </c>
      <c r="AQ2228" s="14" t="str">
        <f t="shared" si="390"/>
        <v>0</v>
      </c>
      <c r="AR2228" s="1" t="str">
        <f t="shared" si="391"/>
        <v/>
      </c>
      <c r="AS2228" s="1" t="str">
        <f t="shared" si="392"/>
        <v/>
      </c>
      <c r="AT2228" s="1" t="str">
        <f t="shared" si="393"/>
        <v/>
      </c>
      <c r="AU2228" s="1" t="str">
        <f t="shared" si="384"/>
        <v/>
      </c>
      <c r="AV2228" s="1" t="e">
        <f>IF(VLOOKUP(G2228,官網匯出!A:AQ,42,FALSE)="","[黃金盾官網]",VLOOKUP(G2228,官網匯出!A:AQ,42,FALSE))</f>
        <v>#N/A</v>
      </c>
      <c r="AW2228" s="1" t="e">
        <f>IF(LEFT(VLOOKUP(G2228,官網匯出!A:AS,43,FALSE),2)="","web",LEFT(VLOOKUP(G2228,官網匯出!A:AS,43,FALSE),2))</f>
        <v>#N/A</v>
      </c>
      <c r="AX2228" s="1" t="str">
        <f t="shared" si="394"/>
        <v>O</v>
      </c>
    </row>
    <row r="2229" spans="1:50">
      <c r="A2229" s="1" t="str">
        <f>IF(G2229="","",VLOOKUP(官網轉換!AW2229,團名!A:B,2,FALSE))</f>
        <v/>
      </c>
      <c r="B2229" s="1" t="str">
        <f>IF(G2229="","",IF(LEFT(VLOOKUP(G2229,官網匯出!A:AQ,43,0),2)="wf",VLOOKUP(VLOOKUP(G2229,官網匯出!A:AQ,43,0),團名!$I$1:$K$12,2,FALSE),"N0071"))</f>
        <v/>
      </c>
      <c r="C2229" s="1" t="str">
        <f>IFERROR(VLOOKUP(官網匯出!D2229,團名!E:G,3,FALSE),"")</f>
        <v/>
      </c>
      <c r="D2229" s="1" t="str">
        <f t="shared" si="385"/>
        <v/>
      </c>
      <c r="E2229" s="1" t="str">
        <f t="shared" si="386"/>
        <v/>
      </c>
      <c r="F2229" s="1" t="str">
        <f>IF(官網匯出!F2229="已付款","","B0012")</f>
        <v>B0012</v>
      </c>
      <c r="G2229" s="1" t="str">
        <f>IF(官網匯出!A2229="","",官網匯出!A2229)</f>
        <v/>
      </c>
      <c r="H2229" s="3" t="str">
        <f>IF(官網匯出!B2229="","",官網匯出!B2229)</f>
        <v/>
      </c>
      <c r="I2229" s="1" t="str">
        <f>IF(官網匯出!C2229="","",官網匯出!C2229)</f>
        <v/>
      </c>
      <c r="J2229" s="1" t="str">
        <f>IF(官網匯出!D2229="","",官網匯出!D2229)</f>
        <v/>
      </c>
      <c r="K2229" s="3" t="str">
        <f>IF(官網匯出!E2229="","",官網匯出!E2229)</f>
        <v/>
      </c>
      <c r="L2229" s="1" t="str">
        <f>IF(官網匯出!F2229="","",官網匯出!F2229)</f>
        <v/>
      </c>
      <c r="M2229" s="1" t="str">
        <f>IF(官網匯出!G2229="","",官網匯出!G2229)</f>
        <v/>
      </c>
      <c r="N2229" s="1" t="str">
        <f>IF(官網匯出!H2229="","",官網匯出!H2229)</f>
        <v/>
      </c>
      <c r="P2229" s="1" t="str">
        <f>IF(官網匯出!J2229="","",RIGHT(官網匯出!J2229,LEN(官網匯出!J2229)-2))</f>
        <v/>
      </c>
      <c r="Q2229" s="1" t="str">
        <f>IF(官網匯出!K2229="","",官網匯出!K2229)</f>
        <v/>
      </c>
      <c r="R2229" s="1" t="str">
        <f>IF(官網匯出!L2229="","",官網匯出!L2229)</f>
        <v/>
      </c>
      <c r="S2229" s="1" t="str">
        <f>IF(官網匯出!M2229="","",官網匯出!M2229)</f>
        <v/>
      </c>
      <c r="T2229" s="1" t="str">
        <f>IF(官網匯出!N2229="","",官網匯出!N2229)</f>
        <v/>
      </c>
      <c r="U2229" s="1" t="str">
        <f>IF(官網匯出!O2229="","",官網匯出!O2229)</f>
        <v/>
      </c>
      <c r="V2229" s="1" t="str">
        <f>IF(官網匯出!P2229="",IF(G2229="","",0),官網匯出!P2229)</f>
        <v/>
      </c>
      <c r="W2229" s="1" t="str">
        <f>IF(官網匯出!Q2229="",IF(G2229="","",0),官網匯出!Q2229)</f>
        <v/>
      </c>
      <c r="X2229" s="1" t="str">
        <f>IF(官網匯出!R2229="","",官網匯出!R2229)</f>
        <v/>
      </c>
      <c r="Y2229" s="1" t="str">
        <f>IF(官網匯出!S2229="","",官網匯出!S2229)</f>
        <v/>
      </c>
      <c r="Z2229" s="1" t="str">
        <f>IF(G2229="","",官網匯出!T2229)</f>
        <v/>
      </c>
      <c r="AA2229" s="1" t="str">
        <f>IF(G2229="","",官網匯出!AK2229)</f>
        <v/>
      </c>
      <c r="AB2229" s="1" t="str">
        <f>IF(G2229="","",IF(官網匯出!V2229="","",官網匯出!V2229))</f>
        <v/>
      </c>
      <c r="AJ2229" s="1" t="str">
        <f>IF(G2229="","",IF(官網匯出!AE2229="","",官網匯出!AE2229))</f>
        <v/>
      </c>
      <c r="AK2229" s="1" t="str">
        <f>IF(G2229="","",IF(官網匯出!AD2229="","",官網匯出!AD2229))</f>
        <v/>
      </c>
      <c r="AL2229" s="1" t="str">
        <f t="shared" si="387"/>
        <v>0</v>
      </c>
      <c r="AM2229" s="1" t="str">
        <f>IF(官網匯出!AG2229="","",官網匯出!AG2229)</f>
        <v/>
      </c>
      <c r="AN2229" s="1" t="str">
        <f>IF(G2229="","",IF(官網匯出!AH2229="","",官網匯出!AH2229))</f>
        <v/>
      </c>
      <c r="AO2229" s="14" t="str">
        <f t="shared" si="388"/>
        <v/>
      </c>
      <c r="AP2229" s="14" t="str">
        <f t="shared" si="389"/>
        <v>1</v>
      </c>
      <c r="AQ2229" s="14" t="str">
        <f t="shared" si="390"/>
        <v>0</v>
      </c>
      <c r="AR2229" s="1" t="str">
        <f t="shared" si="391"/>
        <v/>
      </c>
      <c r="AS2229" s="1" t="str">
        <f t="shared" si="392"/>
        <v/>
      </c>
      <c r="AT2229" s="1" t="str">
        <f t="shared" si="393"/>
        <v/>
      </c>
      <c r="AU2229" s="1" t="str">
        <f t="shared" si="384"/>
        <v/>
      </c>
      <c r="AV2229" s="1" t="e">
        <f>IF(VLOOKUP(G2229,官網匯出!A:AQ,42,FALSE)="","[黃金盾官網]",VLOOKUP(G2229,官網匯出!A:AQ,42,FALSE))</f>
        <v>#N/A</v>
      </c>
      <c r="AW2229" s="1" t="e">
        <f>IF(LEFT(VLOOKUP(G2229,官網匯出!A:AS,43,FALSE),2)="","web",LEFT(VLOOKUP(G2229,官網匯出!A:AS,43,FALSE),2))</f>
        <v>#N/A</v>
      </c>
      <c r="AX2229" s="1" t="str">
        <f t="shared" si="394"/>
        <v>O</v>
      </c>
    </row>
    <row r="2230" spans="1:50">
      <c r="A2230" s="1" t="str">
        <f>IF(G2230="","",VLOOKUP(官網轉換!AW2230,團名!A:B,2,FALSE))</f>
        <v/>
      </c>
      <c r="B2230" s="1" t="str">
        <f>IF(G2230="","",IF(LEFT(VLOOKUP(G2230,官網匯出!A:AQ,43,0),2)="wf",VLOOKUP(VLOOKUP(G2230,官網匯出!A:AQ,43,0),團名!$I$1:$K$12,2,FALSE),"N0071"))</f>
        <v/>
      </c>
      <c r="C2230" s="1" t="str">
        <f>IFERROR(VLOOKUP(官網匯出!D2230,團名!E:G,3,FALSE),"")</f>
        <v/>
      </c>
      <c r="D2230" s="1" t="str">
        <f t="shared" si="385"/>
        <v/>
      </c>
      <c r="E2230" s="1" t="str">
        <f t="shared" si="386"/>
        <v/>
      </c>
      <c r="F2230" s="1" t="str">
        <f>IF(官網匯出!F2230="已付款","","B0012")</f>
        <v>B0012</v>
      </c>
      <c r="G2230" s="1" t="str">
        <f>IF(官網匯出!A2230="","",官網匯出!A2230)</f>
        <v/>
      </c>
      <c r="H2230" s="3" t="str">
        <f>IF(官網匯出!B2230="","",官網匯出!B2230)</f>
        <v/>
      </c>
      <c r="I2230" s="1" t="str">
        <f>IF(官網匯出!C2230="","",官網匯出!C2230)</f>
        <v/>
      </c>
      <c r="J2230" s="1" t="str">
        <f>IF(官網匯出!D2230="","",官網匯出!D2230)</f>
        <v/>
      </c>
      <c r="K2230" s="3" t="str">
        <f>IF(官網匯出!E2230="","",官網匯出!E2230)</f>
        <v/>
      </c>
      <c r="L2230" s="1" t="str">
        <f>IF(官網匯出!F2230="","",官網匯出!F2230)</f>
        <v/>
      </c>
      <c r="M2230" s="1" t="str">
        <f>IF(官網匯出!G2230="","",官網匯出!G2230)</f>
        <v/>
      </c>
      <c r="N2230" s="1" t="str">
        <f>IF(官網匯出!H2230="","",官網匯出!H2230)</f>
        <v/>
      </c>
      <c r="P2230" s="1" t="str">
        <f>IF(官網匯出!J2230="","",RIGHT(官網匯出!J2230,LEN(官網匯出!J2230)-2))</f>
        <v/>
      </c>
      <c r="Q2230" s="1" t="str">
        <f>IF(官網匯出!K2230="","",官網匯出!K2230)</f>
        <v/>
      </c>
      <c r="R2230" s="1" t="str">
        <f>IF(官網匯出!L2230="","",官網匯出!L2230)</f>
        <v/>
      </c>
      <c r="S2230" s="1" t="str">
        <f>IF(官網匯出!M2230="","",官網匯出!M2230)</f>
        <v/>
      </c>
      <c r="T2230" s="1" t="str">
        <f>IF(官網匯出!N2230="","",官網匯出!N2230)</f>
        <v/>
      </c>
      <c r="U2230" s="1" t="str">
        <f>IF(官網匯出!O2230="","",官網匯出!O2230)</f>
        <v/>
      </c>
      <c r="V2230" s="1" t="str">
        <f>IF(官網匯出!P2230="",IF(G2230="","",0),官網匯出!P2230)</f>
        <v/>
      </c>
      <c r="W2230" s="1" t="str">
        <f>IF(官網匯出!Q2230="",IF(G2230="","",0),官網匯出!Q2230)</f>
        <v/>
      </c>
      <c r="X2230" s="1" t="str">
        <f>IF(官網匯出!R2230="","",官網匯出!R2230)</f>
        <v/>
      </c>
      <c r="Y2230" s="1" t="str">
        <f>IF(官網匯出!S2230="","",官網匯出!S2230)</f>
        <v/>
      </c>
      <c r="Z2230" s="1" t="str">
        <f>IF(G2230="","",官網匯出!T2230)</f>
        <v/>
      </c>
      <c r="AA2230" s="1" t="str">
        <f>IF(G2230="","",官網匯出!AK2230)</f>
        <v/>
      </c>
      <c r="AB2230" s="1" t="str">
        <f>IF(G2230="","",IF(官網匯出!V2230="","",官網匯出!V2230))</f>
        <v/>
      </c>
      <c r="AJ2230" s="1" t="str">
        <f>IF(G2230="","",IF(官網匯出!AE2230="","",官網匯出!AE2230))</f>
        <v/>
      </c>
      <c r="AK2230" s="1" t="str">
        <f>IF(G2230="","",IF(官網匯出!AD2230="","",官網匯出!AD2230))</f>
        <v/>
      </c>
      <c r="AL2230" s="1" t="str">
        <f t="shared" si="387"/>
        <v>0</v>
      </c>
      <c r="AM2230" s="1" t="str">
        <f>IF(官網匯出!AG2230="","",官網匯出!AG2230)</f>
        <v/>
      </c>
      <c r="AN2230" s="1" t="str">
        <f>IF(G2230="","",IF(官網匯出!AH2230="","",官網匯出!AH2230))</f>
        <v/>
      </c>
      <c r="AO2230" s="14" t="str">
        <f t="shared" si="388"/>
        <v/>
      </c>
      <c r="AP2230" s="14" t="str">
        <f t="shared" si="389"/>
        <v>1</v>
      </c>
      <c r="AQ2230" s="14" t="str">
        <f t="shared" si="390"/>
        <v>0</v>
      </c>
      <c r="AR2230" s="1" t="str">
        <f t="shared" si="391"/>
        <v/>
      </c>
      <c r="AS2230" s="1" t="str">
        <f t="shared" si="392"/>
        <v/>
      </c>
      <c r="AT2230" s="1" t="str">
        <f t="shared" si="393"/>
        <v/>
      </c>
      <c r="AU2230" s="1" t="str">
        <f t="shared" si="384"/>
        <v/>
      </c>
      <c r="AV2230" s="1" t="e">
        <f>IF(VLOOKUP(G2230,官網匯出!A:AQ,42,FALSE)="","[黃金盾官網]",VLOOKUP(G2230,官網匯出!A:AQ,42,FALSE))</f>
        <v>#N/A</v>
      </c>
      <c r="AW2230" s="1" t="e">
        <f>IF(LEFT(VLOOKUP(G2230,官網匯出!A:AS,43,FALSE),2)="","web",LEFT(VLOOKUP(G2230,官網匯出!A:AS,43,FALSE),2))</f>
        <v>#N/A</v>
      </c>
      <c r="AX2230" s="1" t="str">
        <f t="shared" si="394"/>
        <v>O</v>
      </c>
    </row>
    <row r="2231" spans="1:50">
      <c r="A2231" s="1" t="str">
        <f>IF(G2231="","",VLOOKUP(官網轉換!AW2231,團名!A:B,2,FALSE))</f>
        <v/>
      </c>
      <c r="B2231" s="1" t="str">
        <f>IF(G2231="","",IF(LEFT(VLOOKUP(G2231,官網匯出!A:AQ,43,0),2)="wf",VLOOKUP(VLOOKUP(G2231,官網匯出!A:AQ,43,0),團名!$I$1:$K$12,2,FALSE),"N0071"))</f>
        <v/>
      </c>
      <c r="C2231" s="1" t="str">
        <f>IFERROR(VLOOKUP(官網匯出!D2231,團名!E:G,3,FALSE),"")</f>
        <v/>
      </c>
      <c r="D2231" s="1" t="str">
        <f t="shared" si="385"/>
        <v/>
      </c>
      <c r="E2231" s="1" t="str">
        <f t="shared" si="386"/>
        <v/>
      </c>
      <c r="F2231" s="1" t="str">
        <f>IF(官網匯出!F2231="已付款","","B0012")</f>
        <v>B0012</v>
      </c>
      <c r="G2231" s="1" t="str">
        <f>IF(官網匯出!A2231="","",官網匯出!A2231)</f>
        <v/>
      </c>
      <c r="H2231" s="3" t="str">
        <f>IF(官網匯出!B2231="","",官網匯出!B2231)</f>
        <v/>
      </c>
      <c r="I2231" s="1" t="str">
        <f>IF(官網匯出!C2231="","",官網匯出!C2231)</f>
        <v/>
      </c>
      <c r="J2231" s="1" t="str">
        <f>IF(官網匯出!D2231="","",官網匯出!D2231)</f>
        <v/>
      </c>
      <c r="K2231" s="3" t="str">
        <f>IF(官網匯出!E2231="","",官網匯出!E2231)</f>
        <v/>
      </c>
      <c r="L2231" s="1" t="str">
        <f>IF(官網匯出!F2231="","",官網匯出!F2231)</f>
        <v/>
      </c>
      <c r="M2231" s="1" t="str">
        <f>IF(官網匯出!G2231="","",官網匯出!G2231)</f>
        <v/>
      </c>
      <c r="N2231" s="1" t="str">
        <f>IF(官網匯出!H2231="","",官網匯出!H2231)</f>
        <v/>
      </c>
      <c r="P2231" s="1" t="str">
        <f>IF(官網匯出!J2231="","",RIGHT(官網匯出!J2231,LEN(官網匯出!J2231)-2))</f>
        <v/>
      </c>
      <c r="Q2231" s="1" t="str">
        <f>IF(官網匯出!K2231="","",官網匯出!K2231)</f>
        <v/>
      </c>
      <c r="R2231" s="1" t="str">
        <f>IF(官網匯出!L2231="","",官網匯出!L2231)</f>
        <v/>
      </c>
      <c r="S2231" s="1" t="str">
        <f>IF(官網匯出!M2231="","",官網匯出!M2231)</f>
        <v/>
      </c>
      <c r="T2231" s="1" t="str">
        <f>IF(官網匯出!N2231="","",官網匯出!N2231)</f>
        <v/>
      </c>
      <c r="U2231" s="1" t="str">
        <f>IF(官網匯出!O2231="","",官網匯出!O2231)</f>
        <v/>
      </c>
      <c r="V2231" s="1" t="str">
        <f>IF(官網匯出!P2231="",IF(G2231="","",0),官網匯出!P2231)</f>
        <v/>
      </c>
      <c r="W2231" s="1" t="str">
        <f>IF(官網匯出!Q2231="",IF(G2231="","",0),官網匯出!Q2231)</f>
        <v/>
      </c>
      <c r="X2231" s="1" t="str">
        <f>IF(官網匯出!R2231="","",官網匯出!R2231)</f>
        <v/>
      </c>
      <c r="Y2231" s="1" t="str">
        <f>IF(官網匯出!S2231="","",官網匯出!S2231)</f>
        <v/>
      </c>
      <c r="Z2231" s="1" t="str">
        <f>IF(G2231="","",官網匯出!T2231)</f>
        <v/>
      </c>
      <c r="AA2231" s="1" t="str">
        <f>IF(G2231="","",官網匯出!AK2231)</f>
        <v/>
      </c>
      <c r="AB2231" s="1" t="str">
        <f>IF(G2231="","",IF(官網匯出!V2231="","",官網匯出!V2231))</f>
        <v/>
      </c>
      <c r="AJ2231" s="1" t="str">
        <f>IF(G2231="","",IF(官網匯出!AE2231="","",官網匯出!AE2231))</f>
        <v/>
      </c>
      <c r="AK2231" s="1" t="str">
        <f>IF(G2231="","",IF(官網匯出!AD2231="","",官網匯出!AD2231))</f>
        <v/>
      </c>
      <c r="AL2231" s="1" t="str">
        <f t="shared" si="387"/>
        <v>0</v>
      </c>
      <c r="AM2231" s="1" t="str">
        <f>IF(官網匯出!AG2231="","",官網匯出!AG2231)</f>
        <v/>
      </c>
      <c r="AN2231" s="1" t="str">
        <f>IF(G2231="","",IF(官網匯出!AH2231="","",官網匯出!AH2231))</f>
        <v/>
      </c>
      <c r="AO2231" s="14" t="str">
        <f t="shared" si="388"/>
        <v/>
      </c>
      <c r="AP2231" s="14" t="str">
        <f t="shared" si="389"/>
        <v>1</v>
      </c>
      <c r="AQ2231" s="14" t="str">
        <f t="shared" si="390"/>
        <v>0</v>
      </c>
      <c r="AR2231" s="1" t="str">
        <f t="shared" si="391"/>
        <v/>
      </c>
      <c r="AS2231" s="1" t="str">
        <f t="shared" si="392"/>
        <v/>
      </c>
      <c r="AT2231" s="1" t="str">
        <f t="shared" si="393"/>
        <v/>
      </c>
      <c r="AU2231" s="1" t="str">
        <f t="shared" si="384"/>
        <v/>
      </c>
      <c r="AV2231" s="1" t="e">
        <f>IF(VLOOKUP(G2231,官網匯出!A:AQ,42,FALSE)="","[黃金盾官網]",VLOOKUP(G2231,官網匯出!A:AQ,42,FALSE))</f>
        <v>#N/A</v>
      </c>
      <c r="AW2231" s="1" t="e">
        <f>IF(LEFT(VLOOKUP(G2231,官網匯出!A:AS,43,FALSE),2)="","web",LEFT(VLOOKUP(G2231,官網匯出!A:AS,43,FALSE),2))</f>
        <v>#N/A</v>
      </c>
      <c r="AX2231" s="1" t="str">
        <f t="shared" si="394"/>
        <v>O</v>
      </c>
    </row>
    <row r="2232" spans="1:50">
      <c r="A2232" s="1" t="str">
        <f>IF(G2232="","",VLOOKUP(官網轉換!AW2232,團名!A:B,2,FALSE))</f>
        <v/>
      </c>
      <c r="B2232" s="1" t="str">
        <f>IF(G2232="","",IF(LEFT(VLOOKUP(G2232,官網匯出!A:AQ,43,0),2)="wf",VLOOKUP(VLOOKUP(G2232,官網匯出!A:AQ,43,0),團名!$I$1:$K$12,2,FALSE),"N0071"))</f>
        <v/>
      </c>
      <c r="C2232" s="1" t="str">
        <f>IFERROR(VLOOKUP(官網匯出!D2232,團名!E:G,3,FALSE),"")</f>
        <v/>
      </c>
      <c r="D2232" s="1" t="str">
        <f t="shared" si="385"/>
        <v/>
      </c>
      <c r="E2232" s="1" t="str">
        <f t="shared" si="386"/>
        <v/>
      </c>
      <c r="F2232" s="1" t="str">
        <f>IF(官網匯出!F2232="已付款","","B0012")</f>
        <v>B0012</v>
      </c>
      <c r="G2232" s="1" t="str">
        <f>IF(官網匯出!A2232="","",官網匯出!A2232)</f>
        <v/>
      </c>
      <c r="H2232" s="3" t="str">
        <f>IF(官網匯出!B2232="","",官網匯出!B2232)</f>
        <v/>
      </c>
      <c r="I2232" s="1" t="str">
        <f>IF(官網匯出!C2232="","",官網匯出!C2232)</f>
        <v/>
      </c>
      <c r="J2232" s="1" t="str">
        <f>IF(官網匯出!D2232="","",官網匯出!D2232)</f>
        <v/>
      </c>
      <c r="K2232" s="3" t="str">
        <f>IF(官網匯出!E2232="","",官網匯出!E2232)</f>
        <v/>
      </c>
      <c r="L2232" s="1" t="str">
        <f>IF(官網匯出!F2232="","",官網匯出!F2232)</f>
        <v/>
      </c>
      <c r="M2232" s="1" t="str">
        <f>IF(官網匯出!G2232="","",官網匯出!G2232)</f>
        <v/>
      </c>
      <c r="N2232" s="1" t="str">
        <f>IF(官網匯出!H2232="","",官網匯出!H2232)</f>
        <v/>
      </c>
      <c r="P2232" s="1" t="str">
        <f>IF(官網匯出!J2232="","",RIGHT(官網匯出!J2232,LEN(官網匯出!J2232)-2))</f>
        <v/>
      </c>
      <c r="Q2232" s="1" t="str">
        <f>IF(官網匯出!K2232="","",官網匯出!K2232)</f>
        <v/>
      </c>
      <c r="R2232" s="1" t="str">
        <f>IF(官網匯出!L2232="","",官網匯出!L2232)</f>
        <v/>
      </c>
      <c r="S2232" s="1" t="str">
        <f>IF(官網匯出!M2232="","",官網匯出!M2232)</f>
        <v/>
      </c>
      <c r="T2232" s="1" t="str">
        <f>IF(官網匯出!N2232="","",官網匯出!N2232)</f>
        <v/>
      </c>
      <c r="U2232" s="1" t="str">
        <f>IF(官網匯出!O2232="","",官網匯出!O2232)</f>
        <v/>
      </c>
      <c r="V2232" s="1" t="str">
        <f>IF(官網匯出!P2232="",IF(G2232="","",0),官網匯出!P2232)</f>
        <v/>
      </c>
      <c r="W2232" s="1" t="str">
        <f>IF(官網匯出!Q2232="",IF(G2232="","",0),官網匯出!Q2232)</f>
        <v/>
      </c>
      <c r="X2232" s="1" t="str">
        <f>IF(官網匯出!R2232="","",官網匯出!R2232)</f>
        <v/>
      </c>
      <c r="Y2232" s="1" t="str">
        <f>IF(官網匯出!S2232="","",官網匯出!S2232)</f>
        <v/>
      </c>
      <c r="Z2232" s="1" t="str">
        <f>IF(G2232="","",官網匯出!T2232)</f>
        <v/>
      </c>
      <c r="AA2232" s="1" t="str">
        <f>IF(G2232="","",官網匯出!AK2232)</f>
        <v/>
      </c>
      <c r="AB2232" s="1" t="str">
        <f>IF(G2232="","",IF(官網匯出!V2232="","",官網匯出!V2232))</f>
        <v/>
      </c>
      <c r="AJ2232" s="1" t="str">
        <f>IF(G2232="","",IF(官網匯出!AE2232="","",官網匯出!AE2232))</f>
        <v/>
      </c>
      <c r="AK2232" s="1" t="str">
        <f>IF(G2232="","",IF(官網匯出!AD2232="","",官網匯出!AD2232))</f>
        <v/>
      </c>
      <c r="AL2232" s="1" t="str">
        <f t="shared" si="387"/>
        <v>0</v>
      </c>
      <c r="AM2232" s="1" t="str">
        <f>IF(官網匯出!AG2232="","",官網匯出!AG2232)</f>
        <v/>
      </c>
      <c r="AN2232" s="1" t="str">
        <f>IF(G2232="","",IF(官網匯出!AH2232="","",官網匯出!AH2232))</f>
        <v/>
      </c>
      <c r="AO2232" s="14" t="str">
        <f t="shared" si="388"/>
        <v/>
      </c>
      <c r="AP2232" s="14" t="str">
        <f t="shared" si="389"/>
        <v>1</v>
      </c>
      <c r="AQ2232" s="14" t="str">
        <f t="shared" si="390"/>
        <v>0</v>
      </c>
      <c r="AR2232" s="1" t="str">
        <f t="shared" si="391"/>
        <v/>
      </c>
      <c r="AS2232" s="1" t="str">
        <f t="shared" si="392"/>
        <v/>
      </c>
      <c r="AT2232" s="1" t="str">
        <f t="shared" si="393"/>
        <v/>
      </c>
      <c r="AU2232" s="1" t="str">
        <f t="shared" si="384"/>
        <v/>
      </c>
      <c r="AV2232" s="1" t="e">
        <f>IF(VLOOKUP(G2232,官網匯出!A:AQ,42,FALSE)="","[黃金盾官網]",VLOOKUP(G2232,官網匯出!A:AQ,42,FALSE))</f>
        <v>#N/A</v>
      </c>
      <c r="AW2232" s="1" t="e">
        <f>IF(LEFT(VLOOKUP(G2232,官網匯出!A:AS,43,FALSE),2)="","web",LEFT(VLOOKUP(G2232,官網匯出!A:AS,43,FALSE),2))</f>
        <v>#N/A</v>
      </c>
      <c r="AX2232" s="1" t="str">
        <f t="shared" si="394"/>
        <v>O</v>
      </c>
    </row>
    <row r="2233" spans="1:50">
      <c r="A2233" s="1" t="str">
        <f>IF(G2233="","",VLOOKUP(官網轉換!AW2233,團名!A:B,2,FALSE))</f>
        <v/>
      </c>
      <c r="B2233" s="1" t="str">
        <f>IF(G2233="","",IF(LEFT(VLOOKUP(G2233,官網匯出!A:AQ,43,0),2)="wf",VLOOKUP(VLOOKUP(G2233,官網匯出!A:AQ,43,0),團名!$I$1:$K$12,2,FALSE),"N0071"))</f>
        <v/>
      </c>
      <c r="C2233" s="1" t="str">
        <f>IFERROR(VLOOKUP(官網匯出!D2233,團名!E:G,3,FALSE),"")</f>
        <v/>
      </c>
      <c r="D2233" s="1" t="str">
        <f t="shared" si="385"/>
        <v/>
      </c>
      <c r="E2233" s="1" t="str">
        <f t="shared" si="386"/>
        <v/>
      </c>
      <c r="F2233" s="1" t="str">
        <f>IF(官網匯出!F2233="已付款","","B0012")</f>
        <v>B0012</v>
      </c>
      <c r="G2233" s="1" t="str">
        <f>IF(官網匯出!A2233="","",官網匯出!A2233)</f>
        <v/>
      </c>
      <c r="H2233" s="3" t="str">
        <f>IF(官網匯出!B2233="","",官網匯出!B2233)</f>
        <v/>
      </c>
      <c r="I2233" s="1" t="str">
        <f>IF(官網匯出!C2233="","",官網匯出!C2233)</f>
        <v/>
      </c>
      <c r="J2233" s="1" t="str">
        <f>IF(官網匯出!D2233="","",官網匯出!D2233)</f>
        <v/>
      </c>
      <c r="K2233" s="3" t="str">
        <f>IF(官網匯出!E2233="","",官網匯出!E2233)</f>
        <v/>
      </c>
      <c r="L2233" s="1" t="str">
        <f>IF(官網匯出!F2233="","",官網匯出!F2233)</f>
        <v/>
      </c>
      <c r="M2233" s="1" t="str">
        <f>IF(官網匯出!G2233="","",官網匯出!G2233)</f>
        <v/>
      </c>
      <c r="N2233" s="1" t="str">
        <f>IF(官網匯出!H2233="","",官網匯出!H2233)</f>
        <v/>
      </c>
      <c r="P2233" s="1" t="str">
        <f>IF(官網匯出!J2233="","",RIGHT(官網匯出!J2233,LEN(官網匯出!J2233)-2))</f>
        <v/>
      </c>
      <c r="Q2233" s="1" t="str">
        <f>IF(官網匯出!K2233="","",官網匯出!K2233)</f>
        <v/>
      </c>
      <c r="R2233" s="1" t="str">
        <f>IF(官網匯出!L2233="","",官網匯出!L2233)</f>
        <v/>
      </c>
      <c r="S2233" s="1" t="str">
        <f>IF(官網匯出!M2233="","",官網匯出!M2233)</f>
        <v/>
      </c>
      <c r="T2233" s="1" t="str">
        <f>IF(官網匯出!N2233="","",官網匯出!N2233)</f>
        <v/>
      </c>
      <c r="U2233" s="1" t="str">
        <f>IF(官網匯出!O2233="","",官網匯出!O2233)</f>
        <v/>
      </c>
      <c r="V2233" s="1" t="str">
        <f>IF(官網匯出!P2233="",IF(G2233="","",0),官網匯出!P2233)</f>
        <v/>
      </c>
      <c r="W2233" s="1" t="str">
        <f>IF(官網匯出!Q2233="",IF(G2233="","",0),官網匯出!Q2233)</f>
        <v/>
      </c>
      <c r="X2233" s="1" t="str">
        <f>IF(官網匯出!R2233="","",官網匯出!R2233)</f>
        <v/>
      </c>
      <c r="Y2233" s="1" t="str">
        <f>IF(官網匯出!S2233="","",官網匯出!S2233)</f>
        <v/>
      </c>
      <c r="Z2233" s="1" t="str">
        <f>IF(G2233="","",官網匯出!T2233)</f>
        <v/>
      </c>
      <c r="AA2233" s="1" t="str">
        <f>IF(G2233="","",官網匯出!AK2233)</f>
        <v/>
      </c>
      <c r="AB2233" s="1" t="str">
        <f>IF(G2233="","",IF(官網匯出!V2233="","",官網匯出!V2233))</f>
        <v/>
      </c>
      <c r="AJ2233" s="1" t="str">
        <f>IF(G2233="","",IF(官網匯出!AE2233="","",官網匯出!AE2233))</f>
        <v/>
      </c>
      <c r="AK2233" s="1" t="str">
        <f>IF(G2233="","",IF(官網匯出!AD2233="","",官網匯出!AD2233))</f>
        <v/>
      </c>
      <c r="AL2233" s="1" t="str">
        <f t="shared" si="387"/>
        <v>0</v>
      </c>
      <c r="AM2233" s="1" t="str">
        <f>IF(官網匯出!AG2233="","",官網匯出!AG2233)</f>
        <v/>
      </c>
      <c r="AN2233" s="1" t="str">
        <f>IF(G2233="","",IF(官網匯出!AH2233="","",官網匯出!AH2233))</f>
        <v/>
      </c>
      <c r="AO2233" s="14" t="str">
        <f t="shared" si="388"/>
        <v/>
      </c>
      <c r="AP2233" s="14" t="str">
        <f t="shared" si="389"/>
        <v>1</v>
      </c>
      <c r="AQ2233" s="14" t="str">
        <f t="shared" si="390"/>
        <v>0</v>
      </c>
      <c r="AR2233" s="1" t="str">
        <f t="shared" si="391"/>
        <v/>
      </c>
      <c r="AS2233" s="1" t="str">
        <f t="shared" si="392"/>
        <v/>
      </c>
      <c r="AT2233" s="1" t="str">
        <f t="shared" si="393"/>
        <v/>
      </c>
      <c r="AU2233" s="1" t="str">
        <f t="shared" si="384"/>
        <v/>
      </c>
      <c r="AV2233" s="1" t="e">
        <f>IF(VLOOKUP(G2233,官網匯出!A:AQ,42,FALSE)="","[黃金盾官網]",VLOOKUP(G2233,官網匯出!A:AQ,42,FALSE))</f>
        <v>#N/A</v>
      </c>
      <c r="AW2233" s="1" t="e">
        <f>IF(LEFT(VLOOKUP(G2233,官網匯出!A:AS,43,FALSE),2)="","web",LEFT(VLOOKUP(G2233,官網匯出!A:AS,43,FALSE),2))</f>
        <v>#N/A</v>
      </c>
      <c r="AX2233" s="1" t="str">
        <f t="shared" si="394"/>
        <v>O</v>
      </c>
    </row>
    <row r="2234" spans="1:50">
      <c r="A2234" s="1" t="str">
        <f>IF(G2234="","",VLOOKUP(官網轉換!AW2234,團名!A:B,2,FALSE))</f>
        <v/>
      </c>
      <c r="B2234" s="1" t="str">
        <f>IF(G2234="","",IF(LEFT(VLOOKUP(G2234,官網匯出!A:AQ,43,0),2)="wf",VLOOKUP(VLOOKUP(G2234,官網匯出!A:AQ,43,0),團名!$I$1:$K$12,2,FALSE),"N0071"))</f>
        <v/>
      </c>
      <c r="C2234" s="1" t="str">
        <f>IFERROR(VLOOKUP(官網匯出!D2234,團名!E:G,3,FALSE),"")</f>
        <v/>
      </c>
      <c r="D2234" s="1" t="str">
        <f t="shared" si="385"/>
        <v/>
      </c>
      <c r="E2234" s="1" t="str">
        <f t="shared" si="386"/>
        <v/>
      </c>
      <c r="F2234" s="1" t="str">
        <f>IF(官網匯出!F2234="已付款","","B0012")</f>
        <v>B0012</v>
      </c>
      <c r="G2234" s="1" t="str">
        <f>IF(官網匯出!A2234="","",官網匯出!A2234)</f>
        <v/>
      </c>
      <c r="H2234" s="3" t="str">
        <f>IF(官網匯出!B2234="","",官網匯出!B2234)</f>
        <v/>
      </c>
      <c r="I2234" s="1" t="str">
        <f>IF(官網匯出!C2234="","",官網匯出!C2234)</f>
        <v/>
      </c>
      <c r="J2234" s="1" t="str">
        <f>IF(官網匯出!D2234="","",官網匯出!D2234)</f>
        <v/>
      </c>
      <c r="K2234" s="3" t="str">
        <f>IF(官網匯出!E2234="","",官網匯出!E2234)</f>
        <v/>
      </c>
      <c r="L2234" s="1" t="str">
        <f>IF(官網匯出!F2234="","",官網匯出!F2234)</f>
        <v/>
      </c>
      <c r="M2234" s="1" t="str">
        <f>IF(官網匯出!G2234="","",官網匯出!G2234)</f>
        <v/>
      </c>
      <c r="N2234" s="1" t="str">
        <f>IF(官網匯出!H2234="","",官網匯出!H2234)</f>
        <v/>
      </c>
      <c r="P2234" s="1" t="str">
        <f>IF(官網匯出!J2234="","",RIGHT(官網匯出!J2234,LEN(官網匯出!J2234)-2))</f>
        <v/>
      </c>
      <c r="Q2234" s="1" t="str">
        <f>IF(官網匯出!K2234="","",官網匯出!K2234)</f>
        <v/>
      </c>
      <c r="R2234" s="1" t="str">
        <f>IF(官網匯出!L2234="","",官網匯出!L2234)</f>
        <v/>
      </c>
      <c r="S2234" s="1" t="str">
        <f>IF(官網匯出!M2234="","",官網匯出!M2234)</f>
        <v/>
      </c>
      <c r="T2234" s="1" t="str">
        <f>IF(官網匯出!N2234="","",官網匯出!N2234)</f>
        <v/>
      </c>
      <c r="U2234" s="1" t="str">
        <f>IF(官網匯出!O2234="","",官網匯出!O2234)</f>
        <v/>
      </c>
      <c r="V2234" s="1" t="str">
        <f>IF(官網匯出!P2234="",IF(G2234="","",0),官網匯出!P2234)</f>
        <v/>
      </c>
      <c r="W2234" s="1" t="str">
        <f>IF(官網匯出!Q2234="",IF(G2234="","",0),官網匯出!Q2234)</f>
        <v/>
      </c>
      <c r="X2234" s="1" t="str">
        <f>IF(官網匯出!R2234="","",官網匯出!R2234)</f>
        <v/>
      </c>
      <c r="Y2234" s="1" t="str">
        <f>IF(官網匯出!S2234="","",官網匯出!S2234)</f>
        <v/>
      </c>
      <c r="Z2234" s="1" t="str">
        <f>IF(G2234="","",官網匯出!T2234)</f>
        <v/>
      </c>
      <c r="AA2234" s="1" t="str">
        <f>IF(G2234="","",官網匯出!AK2234)</f>
        <v/>
      </c>
      <c r="AB2234" s="1" t="str">
        <f>IF(G2234="","",IF(官網匯出!V2234="","",官網匯出!V2234))</f>
        <v/>
      </c>
      <c r="AJ2234" s="1" t="str">
        <f>IF(G2234="","",IF(官網匯出!AE2234="","",官網匯出!AE2234))</f>
        <v/>
      </c>
      <c r="AK2234" s="1" t="str">
        <f>IF(G2234="","",IF(官網匯出!AD2234="","",官網匯出!AD2234))</f>
        <v/>
      </c>
      <c r="AL2234" s="1" t="str">
        <f t="shared" si="387"/>
        <v>0</v>
      </c>
      <c r="AM2234" s="1" t="str">
        <f>IF(官網匯出!AG2234="","",官網匯出!AG2234)</f>
        <v/>
      </c>
      <c r="AN2234" s="1" t="str">
        <f>IF(G2234="","",IF(官網匯出!AH2234="","",官網匯出!AH2234))</f>
        <v/>
      </c>
      <c r="AO2234" s="14" t="str">
        <f t="shared" si="388"/>
        <v/>
      </c>
      <c r="AP2234" s="14" t="str">
        <f t="shared" si="389"/>
        <v>1</v>
      </c>
      <c r="AQ2234" s="14" t="str">
        <f t="shared" si="390"/>
        <v>0</v>
      </c>
      <c r="AR2234" s="1" t="str">
        <f t="shared" si="391"/>
        <v/>
      </c>
      <c r="AS2234" s="1" t="str">
        <f t="shared" si="392"/>
        <v/>
      </c>
      <c r="AT2234" s="1" t="str">
        <f t="shared" si="393"/>
        <v/>
      </c>
      <c r="AU2234" s="1" t="str">
        <f t="shared" si="384"/>
        <v/>
      </c>
      <c r="AV2234" s="1" t="e">
        <f>IF(VLOOKUP(G2234,官網匯出!A:AQ,42,FALSE)="","[黃金盾官網]",VLOOKUP(G2234,官網匯出!A:AQ,42,FALSE))</f>
        <v>#N/A</v>
      </c>
      <c r="AW2234" s="1" t="e">
        <f>IF(LEFT(VLOOKUP(G2234,官網匯出!A:AS,43,FALSE),2)="","web",LEFT(VLOOKUP(G2234,官網匯出!A:AS,43,FALSE),2))</f>
        <v>#N/A</v>
      </c>
      <c r="AX2234" s="1" t="str">
        <f t="shared" si="394"/>
        <v>O</v>
      </c>
    </row>
    <row r="2235" spans="1:50">
      <c r="A2235" s="1" t="str">
        <f>IF(G2235="","",VLOOKUP(官網轉換!AW2235,團名!A:B,2,FALSE))</f>
        <v/>
      </c>
      <c r="B2235" s="1" t="str">
        <f>IF(G2235="","",IF(LEFT(VLOOKUP(G2235,官網匯出!A:AQ,43,0),2)="wf",VLOOKUP(VLOOKUP(G2235,官網匯出!A:AQ,43,0),團名!$I$1:$K$12,2,FALSE),"N0071"))</f>
        <v/>
      </c>
      <c r="C2235" s="1" t="str">
        <f>IFERROR(VLOOKUP(官網匯出!D2235,團名!E:G,3,FALSE),"")</f>
        <v/>
      </c>
      <c r="D2235" s="1" t="str">
        <f t="shared" si="385"/>
        <v/>
      </c>
      <c r="E2235" s="1" t="str">
        <f t="shared" si="386"/>
        <v/>
      </c>
      <c r="F2235" s="1" t="str">
        <f>IF(官網匯出!F2235="已付款","","B0012")</f>
        <v>B0012</v>
      </c>
      <c r="G2235" s="1" t="str">
        <f>IF(官網匯出!A2235="","",官網匯出!A2235)</f>
        <v/>
      </c>
      <c r="H2235" s="3" t="str">
        <f>IF(官網匯出!B2235="","",官網匯出!B2235)</f>
        <v/>
      </c>
      <c r="I2235" s="1" t="str">
        <f>IF(官網匯出!C2235="","",官網匯出!C2235)</f>
        <v/>
      </c>
      <c r="J2235" s="1" t="str">
        <f>IF(官網匯出!D2235="","",官網匯出!D2235)</f>
        <v/>
      </c>
      <c r="K2235" s="3" t="str">
        <f>IF(官網匯出!E2235="","",官網匯出!E2235)</f>
        <v/>
      </c>
      <c r="L2235" s="1" t="str">
        <f>IF(官網匯出!F2235="","",官網匯出!F2235)</f>
        <v/>
      </c>
      <c r="M2235" s="1" t="str">
        <f>IF(官網匯出!G2235="","",官網匯出!G2235)</f>
        <v/>
      </c>
      <c r="N2235" s="1" t="str">
        <f>IF(官網匯出!H2235="","",官網匯出!H2235)</f>
        <v/>
      </c>
      <c r="P2235" s="1" t="str">
        <f>IF(官網匯出!J2235="","",RIGHT(官網匯出!J2235,LEN(官網匯出!J2235)-2))</f>
        <v/>
      </c>
      <c r="Q2235" s="1" t="str">
        <f>IF(官網匯出!K2235="","",官網匯出!K2235)</f>
        <v/>
      </c>
      <c r="R2235" s="1" t="str">
        <f>IF(官網匯出!L2235="","",官網匯出!L2235)</f>
        <v/>
      </c>
      <c r="S2235" s="1" t="str">
        <f>IF(官網匯出!M2235="","",官網匯出!M2235)</f>
        <v/>
      </c>
      <c r="T2235" s="1" t="str">
        <f>IF(官網匯出!N2235="","",官網匯出!N2235)</f>
        <v/>
      </c>
      <c r="U2235" s="1" t="str">
        <f>IF(官網匯出!O2235="","",官網匯出!O2235)</f>
        <v/>
      </c>
      <c r="V2235" s="1" t="str">
        <f>IF(官網匯出!P2235="",IF(G2235="","",0),官網匯出!P2235)</f>
        <v/>
      </c>
      <c r="W2235" s="1" t="str">
        <f>IF(官網匯出!Q2235="",IF(G2235="","",0),官網匯出!Q2235)</f>
        <v/>
      </c>
      <c r="X2235" s="1" t="str">
        <f>IF(官網匯出!R2235="","",官網匯出!R2235)</f>
        <v/>
      </c>
      <c r="Y2235" s="1" t="str">
        <f>IF(官網匯出!S2235="","",官網匯出!S2235)</f>
        <v/>
      </c>
      <c r="Z2235" s="1" t="str">
        <f>IF(G2235="","",官網匯出!T2235)</f>
        <v/>
      </c>
      <c r="AA2235" s="1" t="str">
        <f>IF(G2235="","",官網匯出!AK2235)</f>
        <v/>
      </c>
      <c r="AB2235" s="1" t="str">
        <f>IF(G2235="","",IF(官網匯出!V2235="","",官網匯出!V2235))</f>
        <v/>
      </c>
      <c r="AJ2235" s="1" t="str">
        <f>IF(G2235="","",IF(官網匯出!AE2235="","",官網匯出!AE2235))</f>
        <v/>
      </c>
      <c r="AK2235" s="1" t="str">
        <f>IF(G2235="","",IF(官網匯出!AD2235="","",官網匯出!AD2235))</f>
        <v/>
      </c>
      <c r="AL2235" s="1" t="str">
        <f t="shared" si="387"/>
        <v>0</v>
      </c>
      <c r="AM2235" s="1" t="str">
        <f>IF(官網匯出!AG2235="","",官網匯出!AG2235)</f>
        <v/>
      </c>
      <c r="AN2235" s="1" t="str">
        <f>IF(G2235="","",IF(官網匯出!AH2235="","",官網匯出!AH2235))</f>
        <v/>
      </c>
      <c r="AO2235" s="14" t="str">
        <f t="shared" si="388"/>
        <v/>
      </c>
      <c r="AP2235" s="14" t="str">
        <f t="shared" si="389"/>
        <v>1</v>
      </c>
      <c r="AQ2235" s="14" t="str">
        <f t="shared" si="390"/>
        <v>0</v>
      </c>
      <c r="AR2235" s="1" t="str">
        <f t="shared" si="391"/>
        <v/>
      </c>
      <c r="AS2235" s="1" t="str">
        <f t="shared" si="392"/>
        <v/>
      </c>
      <c r="AT2235" s="1" t="str">
        <f t="shared" si="393"/>
        <v/>
      </c>
      <c r="AU2235" s="1" t="str">
        <f t="shared" si="384"/>
        <v/>
      </c>
      <c r="AV2235" s="1" t="e">
        <f>IF(VLOOKUP(G2235,官網匯出!A:AQ,42,FALSE)="","[黃金盾官網]",VLOOKUP(G2235,官網匯出!A:AQ,42,FALSE))</f>
        <v>#N/A</v>
      </c>
      <c r="AW2235" s="1" t="e">
        <f>IF(LEFT(VLOOKUP(G2235,官網匯出!A:AS,43,FALSE),2)="","web",LEFT(VLOOKUP(G2235,官網匯出!A:AS,43,FALSE),2))</f>
        <v>#N/A</v>
      </c>
      <c r="AX2235" s="1" t="str">
        <f t="shared" si="394"/>
        <v>O</v>
      </c>
    </row>
    <row r="2236" spans="1:50">
      <c r="A2236" s="1" t="str">
        <f>IF(G2236="","",VLOOKUP(官網轉換!AW2236,團名!A:B,2,FALSE))</f>
        <v/>
      </c>
      <c r="B2236" s="1" t="str">
        <f>IF(G2236="","",IF(LEFT(VLOOKUP(G2236,官網匯出!A:AQ,43,0),2)="wf",VLOOKUP(VLOOKUP(G2236,官網匯出!A:AQ,43,0),團名!$I$1:$K$12,2,FALSE),"N0071"))</f>
        <v/>
      </c>
      <c r="C2236" s="1" t="str">
        <f>IFERROR(VLOOKUP(官網匯出!D2236,團名!E:G,3,FALSE),"")</f>
        <v/>
      </c>
      <c r="D2236" s="1" t="str">
        <f t="shared" si="385"/>
        <v/>
      </c>
      <c r="E2236" s="1" t="str">
        <f t="shared" si="386"/>
        <v/>
      </c>
      <c r="F2236" s="1" t="str">
        <f>IF(官網匯出!F2236="已付款","","B0012")</f>
        <v>B0012</v>
      </c>
      <c r="G2236" s="1" t="str">
        <f>IF(官網匯出!A2236="","",官網匯出!A2236)</f>
        <v/>
      </c>
      <c r="H2236" s="3" t="str">
        <f>IF(官網匯出!B2236="","",官網匯出!B2236)</f>
        <v/>
      </c>
      <c r="I2236" s="1" t="str">
        <f>IF(官網匯出!C2236="","",官網匯出!C2236)</f>
        <v/>
      </c>
      <c r="J2236" s="1" t="str">
        <f>IF(官網匯出!D2236="","",官網匯出!D2236)</f>
        <v/>
      </c>
      <c r="K2236" s="3" t="str">
        <f>IF(官網匯出!E2236="","",官網匯出!E2236)</f>
        <v/>
      </c>
      <c r="L2236" s="1" t="str">
        <f>IF(官網匯出!F2236="","",官網匯出!F2236)</f>
        <v/>
      </c>
      <c r="M2236" s="1" t="str">
        <f>IF(官網匯出!G2236="","",官網匯出!G2236)</f>
        <v/>
      </c>
      <c r="N2236" s="1" t="str">
        <f>IF(官網匯出!H2236="","",官網匯出!H2236)</f>
        <v/>
      </c>
      <c r="P2236" s="1" t="str">
        <f>IF(官網匯出!J2236="","",RIGHT(官網匯出!J2236,LEN(官網匯出!J2236)-2))</f>
        <v/>
      </c>
      <c r="Q2236" s="1" t="str">
        <f>IF(官網匯出!K2236="","",官網匯出!K2236)</f>
        <v/>
      </c>
      <c r="R2236" s="1" t="str">
        <f>IF(官網匯出!L2236="","",官網匯出!L2236)</f>
        <v/>
      </c>
      <c r="S2236" s="1" t="str">
        <f>IF(官網匯出!M2236="","",官網匯出!M2236)</f>
        <v/>
      </c>
      <c r="T2236" s="1" t="str">
        <f>IF(官網匯出!N2236="","",官網匯出!N2236)</f>
        <v/>
      </c>
      <c r="U2236" s="1" t="str">
        <f>IF(官網匯出!O2236="","",官網匯出!O2236)</f>
        <v/>
      </c>
      <c r="V2236" s="1" t="str">
        <f>IF(官網匯出!P2236="",IF(G2236="","",0),官網匯出!P2236)</f>
        <v/>
      </c>
      <c r="W2236" s="1" t="str">
        <f>IF(官網匯出!Q2236="",IF(G2236="","",0),官網匯出!Q2236)</f>
        <v/>
      </c>
      <c r="X2236" s="1" t="str">
        <f>IF(官網匯出!R2236="","",官網匯出!R2236)</f>
        <v/>
      </c>
      <c r="Y2236" s="1" t="str">
        <f>IF(官網匯出!S2236="","",官網匯出!S2236)</f>
        <v/>
      </c>
      <c r="Z2236" s="1" t="str">
        <f>IF(G2236="","",官網匯出!T2236)</f>
        <v/>
      </c>
      <c r="AA2236" s="1" t="str">
        <f>IF(G2236="","",官網匯出!AK2236)</f>
        <v/>
      </c>
      <c r="AB2236" s="1" t="str">
        <f>IF(G2236="","",IF(官網匯出!V2236="","",官網匯出!V2236))</f>
        <v/>
      </c>
      <c r="AJ2236" s="1" t="str">
        <f>IF(G2236="","",IF(官網匯出!AE2236="","",官網匯出!AE2236))</f>
        <v/>
      </c>
      <c r="AK2236" s="1" t="str">
        <f>IF(G2236="","",IF(官網匯出!AD2236="","",官網匯出!AD2236))</f>
        <v/>
      </c>
      <c r="AL2236" s="1" t="str">
        <f t="shared" si="387"/>
        <v>0</v>
      </c>
      <c r="AM2236" s="1" t="str">
        <f>IF(官網匯出!AG2236="","",官網匯出!AG2236)</f>
        <v/>
      </c>
      <c r="AN2236" s="1" t="str">
        <f>IF(G2236="","",IF(官網匯出!AH2236="","",官網匯出!AH2236))</f>
        <v/>
      </c>
      <c r="AO2236" s="14" t="str">
        <f t="shared" si="388"/>
        <v/>
      </c>
      <c r="AP2236" s="14" t="str">
        <f t="shared" si="389"/>
        <v>1</v>
      </c>
      <c r="AQ2236" s="14" t="str">
        <f t="shared" si="390"/>
        <v>0</v>
      </c>
      <c r="AR2236" s="1" t="str">
        <f t="shared" si="391"/>
        <v/>
      </c>
      <c r="AS2236" s="1" t="str">
        <f t="shared" si="392"/>
        <v/>
      </c>
      <c r="AT2236" s="1" t="str">
        <f t="shared" si="393"/>
        <v/>
      </c>
      <c r="AU2236" s="1" t="str">
        <f t="shared" si="384"/>
        <v/>
      </c>
      <c r="AV2236" s="1" t="e">
        <f>IF(VLOOKUP(G2236,官網匯出!A:AQ,42,FALSE)="","[黃金盾官網]",VLOOKUP(G2236,官網匯出!A:AQ,42,FALSE))</f>
        <v>#N/A</v>
      </c>
      <c r="AW2236" s="1" t="e">
        <f>IF(LEFT(VLOOKUP(G2236,官網匯出!A:AS,43,FALSE),2)="","web",LEFT(VLOOKUP(G2236,官網匯出!A:AS,43,FALSE),2))</f>
        <v>#N/A</v>
      </c>
      <c r="AX2236" s="1" t="str">
        <f t="shared" si="394"/>
        <v>O</v>
      </c>
    </row>
    <row r="2237" spans="1:50">
      <c r="A2237" s="1" t="str">
        <f>IF(G2237="","",VLOOKUP(官網轉換!AW2237,團名!A:B,2,FALSE))</f>
        <v/>
      </c>
      <c r="B2237" s="1" t="str">
        <f>IF(G2237="","",IF(LEFT(VLOOKUP(G2237,官網匯出!A:AQ,43,0),2)="wf",VLOOKUP(VLOOKUP(G2237,官網匯出!A:AQ,43,0),團名!$I$1:$K$12,2,FALSE),"N0071"))</f>
        <v/>
      </c>
      <c r="C2237" s="1" t="str">
        <f>IFERROR(VLOOKUP(官網匯出!D2237,團名!E:G,3,FALSE),"")</f>
        <v/>
      </c>
      <c r="D2237" s="1" t="str">
        <f t="shared" si="385"/>
        <v/>
      </c>
      <c r="E2237" s="1" t="str">
        <f t="shared" si="386"/>
        <v/>
      </c>
      <c r="F2237" s="1" t="str">
        <f>IF(官網匯出!F2237="已付款","","B0012")</f>
        <v>B0012</v>
      </c>
      <c r="G2237" s="1" t="str">
        <f>IF(官網匯出!A2237="","",官網匯出!A2237)</f>
        <v/>
      </c>
      <c r="H2237" s="3" t="str">
        <f>IF(官網匯出!B2237="","",官網匯出!B2237)</f>
        <v/>
      </c>
      <c r="I2237" s="1" t="str">
        <f>IF(官網匯出!C2237="","",官網匯出!C2237)</f>
        <v/>
      </c>
      <c r="J2237" s="1" t="str">
        <f>IF(官網匯出!D2237="","",官網匯出!D2237)</f>
        <v/>
      </c>
      <c r="K2237" s="3" t="str">
        <f>IF(官網匯出!E2237="","",官網匯出!E2237)</f>
        <v/>
      </c>
      <c r="L2237" s="1" t="str">
        <f>IF(官網匯出!F2237="","",官網匯出!F2237)</f>
        <v/>
      </c>
      <c r="M2237" s="1" t="str">
        <f>IF(官網匯出!G2237="","",官網匯出!G2237)</f>
        <v/>
      </c>
      <c r="N2237" s="1" t="str">
        <f>IF(官網匯出!H2237="","",官網匯出!H2237)</f>
        <v/>
      </c>
      <c r="P2237" s="1" t="str">
        <f>IF(官網匯出!J2237="","",RIGHT(官網匯出!J2237,LEN(官網匯出!J2237)-2))</f>
        <v/>
      </c>
      <c r="Q2237" s="1" t="str">
        <f>IF(官網匯出!K2237="","",官網匯出!K2237)</f>
        <v/>
      </c>
      <c r="R2237" s="1" t="str">
        <f>IF(官網匯出!L2237="","",官網匯出!L2237)</f>
        <v/>
      </c>
      <c r="S2237" s="1" t="str">
        <f>IF(官網匯出!M2237="","",官網匯出!M2237)</f>
        <v/>
      </c>
      <c r="T2237" s="1" t="str">
        <f>IF(官網匯出!N2237="","",官網匯出!N2237)</f>
        <v/>
      </c>
      <c r="U2237" s="1" t="str">
        <f>IF(官網匯出!O2237="","",官網匯出!O2237)</f>
        <v/>
      </c>
      <c r="V2237" s="1" t="str">
        <f>IF(官網匯出!P2237="",IF(G2237="","",0),官網匯出!P2237)</f>
        <v/>
      </c>
      <c r="W2237" s="1" t="str">
        <f>IF(官網匯出!Q2237="",IF(G2237="","",0),官網匯出!Q2237)</f>
        <v/>
      </c>
      <c r="X2237" s="1" t="str">
        <f>IF(官網匯出!R2237="","",官網匯出!R2237)</f>
        <v/>
      </c>
      <c r="Y2237" s="1" t="str">
        <f>IF(官網匯出!S2237="","",官網匯出!S2237)</f>
        <v/>
      </c>
      <c r="Z2237" s="1" t="str">
        <f>IF(G2237="","",官網匯出!T2237)</f>
        <v/>
      </c>
      <c r="AA2237" s="1" t="str">
        <f>IF(G2237="","",官網匯出!AK2237)</f>
        <v/>
      </c>
      <c r="AB2237" s="1" t="str">
        <f>IF(G2237="","",IF(官網匯出!V2237="","",官網匯出!V2237))</f>
        <v/>
      </c>
      <c r="AJ2237" s="1" t="str">
        <f>IF(G2237="","",IF(官網匯出!AE2237="","",官網匯出!AE2237))</f>
        <v/>
      </c>
      <c r="AK2237" s="1" t="str">
        <f>IF(G2237="","",IF(官網匯出!AD2237="","",官網匯出!AD2237))</f>
        <v/>
      </c>
      <c r="AL2237" s="1" t="str">
        <f t="shared" si="387"/>
        <v>0</v>
      </c>
      <c r="AM2237" s="1" t="str">
        <f>IF(官網匯出!AG2237="","",官網匯出!AG2237)</f>
        <v/>
      </c>
      <c r="AN2237" s="1" t="str">
        <f>IF(G2237="","",IF(官網匯出!AH2237="","",官網匯出!AH2237))</f>
        <v/>
      </c>
      <c r="AO2237" s="14" t="str">
        <f t="shared" si="388"/>
        <v/>
      </c>
      <c r="AP2237" s="14" t="str">
        <f t="shared" si="389"/>
        <v>1</v>
      </c>
      <c r="AQ2237" s="14" t="str">
        <f t="shared" si="390"/>
        <v>0</v>
      </c>
      <c r="AR2237" s="1" t="str">
        <f t="shared" si="391"/>
        <v/>
      </c>
      <c r="AS2237" s="1" t="str">
        <f t="shared" si="392"/>
        <v/>
      </c>
      <c r="AT2237" s="1" t="str">
        <f t="shared" si="393"/>
        <v/>
      </c>
      <c r="AU2237" s="1" t="str">
        <f t="shared" si="384"/>
        <v/>
      </c>
      <c r="AV2237" s="1" t="e">
        <f>IF(VLOOKUP(G2237,官網匯出!A:AQ,42,FALSE)="","[黃金盾官網]",VLOOKUP(G2237,官網匯出!A:AQ,42,FALSE))</f>
        <v>#N/A</v>
      </c>
      <c r="AW2237" s="1" t="e">
        <f>IF(LEFT(VLOOKUP(G2237,官網匯出!A:AS,43,FALSE),2)="","web",LEFT(VLOOKUP(G2237,官網匯出!A:AS,43,FALSE),2))</f>
        <v>#N/A</v>
      </c>
      <c r="AX2237" s="1" t="str">
        <f t="shared" si="394"/>
        <v>O</v>
      </c>
    </row>
    <row r="2238" spans="1:50">
      <c r="A2238" s="1" t="str">
        <f>IF(G2238="","",VLOOKUP(官網轉換!AW2238,團名!A:B,2,FALSE))</f>
        <v/>
      </c>
      <c r="B2238" s="1" t="str">
        <f>IF(G2238="","",IF(LEFT(VLOOKUP(G2238,官網匯出!A:AQ,43,0),2)="wf",VLOOKUP(VLOOKUP(G2238,官網匯出!A:AQ,43,0),團名!$I$1:$K$12,2,FALSE),"N0071"))</f>
        <v/>
      </c>
      <c r="C2238" s="1" t="str">
        <f>IFERROR(VLOOKUP(官網匯出!D2238,團名!E:G,3,FALSE),"")</f>
        <v/>
      </c>
      <c r="D2238" s="1" t="str">
        <f t="shared" si="385"/>
        <v/>
      </c>
      <c r="E2238" s="1" t="str">
        <f t="shared" si="386"/>
        <v/>
      </c>
      <c r="F2238" s="1" t="str">
        <f>IF(官網匯出!F2238="已付款","","B0012")</f>
        <v>B0012</v>
      </c>
      <c r="G2238" s="1" t="str">
        <f>IF(官網匯出!A2238="","",官網匯出!A2238)</f>
        <v/>
      </c>
      <c r="H2238" s="3" t="str">
        <f>IF(官網匯出!B2238="","",官網匯出!B2238)</f>
        <v/>
      </c>
      <c r="I2238" s="1" t="str">
        <f>IF(官網匯出!C2238="","",官網匯出!C2238)</f>
        <v/>
      </c>
      <c r="J2238" s="1" t="str">
        <f>IF(官網匯出!D2238="","",官網匯出!D2238)</f>
        <v/>
      </c>
      <c r="K2238" s="3" t="str">
        <f>IF(官網匯出!E2238="","",官網匯出!E2238)</f>
        <v/>
      </c>
      <c r="L2238" s="1" t="str">
        <f>IF(官網匯出!F2238="","",官網匯出!F2238)</f>
        <v/>
      </c>
      <c r="M2238" s="1" t="str">
        <f>IF(官網匯出!G2238="","",官網匯出!G2238)</f>
        <v/>
      </c>
      <c r="N2238" s="1" t="str">
        <f>IF(官網匯出!H2238="","",官網匯出!H2238)</f>
        <v/>
      </c>
      <c r="P2238" s="1" t="str">
        <f>IF(官網匯出!J2238="","",RIGHT(官網匯出!J2238,LEN(官網匯出!J2238)-2))</f>
        <v/>
      </c>
      <c r="Q2238" s="1" t="str">
        <f>IF(官網匯出!K2238="","",官網匯出!K2238)</f>
        <v/>
      </c>
      <c r="R2238" s="1" t="str">
        <f>IF(官網匯出!L2238="","",官網匯出!L2238)</f>
        <v/>
      </c>
      <c r="S2238" s="1" t="str">
        <f>IF(官網匯出!M2238="","",官網匯出!M2238)</f>
        <v/>
      </c>
      <c r="T2238" s="1" t="str">
        <f>IF(官網匯出!N2238="","",官網匯出!N2238)</f>
        <v/>
      </c>
      <c r="U2238" s="1" t="str">
        <f>IF(官網匯出!O2238="","",官網匯出!O2238)</f>
        <v/>
      </c>
      <c r="V2238" s="1" t="str">
        <f>IF(官網匯出!P2238="",IF(G2238="","",0),官網匯出!P2238)</f>
        <v/>
      </c>
      <c r="W2238" s="1" t="str">
        <f>IF(官網匯出!Q2238="",IF(G2238="","",0),官網匯出!Q2238)</f>
        <v/>
      </c>
      <c r="X2238" s="1" t="str">
        <f>IF(官網匯出!R2238="","",官網匯出!R2238)</f>
        <v/>
      </c>
      <c r="Y2238" s="1" t="str">
        <f>IF(官網匯出!S2238="","",官網匯出!S2238)</f>
        <v/>
      </c>
      <c r="Z2238" s="1" t="str">
        <f>IF(G2238="","",官網匯出!T2238)</f>
        <v/>
      </c>
      <c r="AA2238" s="1" t="str">
        <f>IF(G2238="","",官網匯出!AK2238)</f>
        <v/>
      </c>
      <c r="AB2238" s="1" t="str">
        <f>IF(G2238="","",IF(官網匯出!V2238="","",官網匯出!V2238))</f>
        <v/>
      </c>
      <c r="AJ2238" s="1" t="str">
        <f>IF(G2238="","",IF(官網匯出!AE2238="","",官網匯出!AE2238))</f>
        <v/>
      </c>
      <c r="AK2238" s="1" t="str">
        <f>IF(G2238="","",IF(官網匯出!AD2238="","",官網匯出!AD2238))</f>
        <v/>
      </c>
      <c r="AL2238" s="1" t="str">
        <f t="shared" si="387"/>
        <v>0</v>
      </c>
      <c r="AM2238" s="1" t="str">
        <f>IF(官網匯出!AG2238="","",官網匯出!AG2238)</f>
        <v/>
      </c>
      <c r="AN2238" s="1" t="str">
        <f>IF(G2238="","",IF(官網匯出!AH2238="","",官網匯出!AH2238))</f>
        <v/>
      </c>
      <c r="AO2238" s="14" t="str">
        <f t="shared" si="388"/>
        <v/>
      </c>
      <c r="AP2238" s="14" t="str">
        <f t="shared" si="389"/>
        <v>1</v>
      </c>
      <c r="AQ2238" s="14" t="str">
        <f t="shared" si="390"/>
        <v>0</v>
      </c>
      <c r="AR2238" s="1" t="str">
        <f t="shared" si="391"/>
        <v/>
      </c>
      <c r="AS2238" s="1" t="str">
        <f t="shared" si="392"/>
        <v/>
      </c>
      <c r="AT2238" s="1" t="str">
        <f t="shared" si="393"/>
        <v/>
      </c>
      <c r="AU2238" s="1" t="str">
        <f t="shared" si="384"/>
        <v/>
      </c>
      <c r="AV2238" s="1" t="e">
        <f>IF(VLOOKUP(G2238,官網匯出!A:AQ,42,FALSE)="","[黃金盾官網]",VLOOKUP(G2238,官網匯出!A:AQ,42,FALSE))</f>
        <v>#N/A</v>
      </c>
      <c r="AW2238" s="1" t="e">
        <f>IF(LEFT(VLOOKUP(G2238,官網匯出!A:AS,43,FALSE),2)="","web",LEFT(VLOOKUP(G2238,官網匯出!A:AS,43,FALSE),2))</f>
        <v>#N/A</v>
      </c>
      <c r="AX2238" s="1" t="str">
        <f t="shared" si="394"/>
        <v>O</v>
      </c>
    </row>
    <row r="2239" spans="1:50">
      <c r="A2239" s="1" t="str">
        <f>IF(G2239="","",VLOOKUP(官網轉換!AW2239,團名!A:B,2,FALSE))</f>
        <v/>
      </c>
      <c r="B2239" s="1" t="str">
        <f>IF(G2239="","",IF(LEFT(VLOOKUP(G2239,官網匯出!A:AQ,43,0),2)="wf",VLOOKUP(VLOOKUP(G2239,官網匯出!A:AQ,43,0),團名!$I$1:$K$12,2,FALSE),"N0071"))</f>
        <v/>
      </c>
      <c r="C2239" s="1" t="str">
        <f>IFERROR(VLOOKUP(官網匯出!D2239,團名!E:G,3,FALSE),"")</f>
        <v/>
      </c>
      <c r="D2239" s="1" t="str">
        <f t="shared" si="385"/>
        <v/>
      </c>
      <c r="E2239" s="1" t="str">
        <f t="shared" si="386"/>
        <v/>
      </c>
      <c r="F2239" s="1" t="str">
        <f>IF(官網匯出!F2239="已付款","","B0012")</f>
        <v>B0012</v>
      </c>
      <c r="G2239" s="1" t="str">
        <f>IF(官網匯出!A2239="","",官網匯出!A2239)</f>
        <v/>
      </c>
      <c r="H2239" s="3" t="str">
        <f>IF(官網匯出!B2239="","",官網匯出!B2239)</f>
        <v/>
      </c>
      <c r="I2239" s="1" t="str">
        <f>IF(官網匯出!C2239="","",官網匯出!C2239)</f>
        <v/>
      </c>
      <c r="J2239" s="1" t="str">
        <f>IF(官網匯出!D2239="","",官網匯出!D2239)</f>
        <v/>
      </c>
      <c r="K2239" s="3" t="str">
        <f>IF(官網匯出!E2239="","",官網匯出!E2239)</f>
        <v/>
      </c>
      <c r="L2239" s="1" t="str">
        <f>IF(官網匯出!F2239="","",官網匯出!F2239)</f>
        <v/>
      </c>
      <c r="M2239" s="1" t="str">
        <f>IF(官網匯出!G2239="","",官網匯出!G2239)</f>
        <v/>
      </c>
      <c r="N2239" s="1" t="str">
        <f>IF(官網匯出!H2239="","",官網匯出!H2239)</f>
        <v/>
      </c>
      <c r="P2239" s="1" t="str">
        <f>IF(官網匯出!J2239="","",RIGHT(官網匯出!J2239,LEN(官網匯出!J2239)-2))</f>
        <v/>
      </c>
      <c r="Q2239" s="1" t="str">
        <f>IF(官網匯出!K2239="","",官網匯出!K2239)</f>
        <v/>
      </c>
      <c r="R2239" s="1" t="str">
        <f>IF(官網匯出!L2239="","",官網匯出!L2239)</f>
        <v/>
      </c>
      <c r="S2239" s="1" t="str">
        <f>IF(官網匯出!M2239="","",官網匯出!M2239)</f>
        <v/>
      </c>
      <c r="T2239" s="1" t="str">
        <f>IF(官網匯出!N2239="","",官網匯出!N2239)</f>
        <v/>
      </c>
      <c r="U2239" s="1" t="str">
        <f>IF(官網匯出!O2239="","",官網匯出!O2239)</f>
        <v/>
      </c>
      <c r="V2239" s="1" t="str">
        <f>IF(官網匯出!P2239="",IF(G2239="","",0),官網匯出!P2239)</f>
        <v/>
      </c>
      <c r="W2239" s="1" t="str">
        <f>IF(官網匯出!Q2239="",IF(G2239="","",0),官網匯出!Q2239)</f>
        <v/>
      </c>
      <c r="X2239" s="1" t="str">
        <f>IF(官網匯出!R2239="","",官網匯出!R2239)</f>
        <v/>
      </c>
      <c r="Y2239" s="1" t="str">
        <f>IF(官網匯出!S2239="","",官網匯出!S2239)</f>
        <v/>
      </c>
      <c r="Z2239" s="1" t="str">
        <f>IF(G2239="","",官網匯出!T2239)</f>
        <v/>
      </c>
      <c r="AA2239" s="1" t="str">
        <f>IF(G2239="","",官網匯出!AK2239)</f>
        <v/>
      </c>
      <c r="AB2239" s="1" t="str">
        <f>IF(G2239="","",IF(官網匯出!V2239="","",官網匯出!V2239))</f>
        <v/>
      </c>
      <c r="AJ2239" s="1" t="str">
        <f>IF(G2239="","",IF(官網匯出!AE2239="","",官網匯出!AE2239))</f>
        <v/>
      </c>
      <c r="AK2239" s="1" t="str">
        <f>IF(G2239="","",IF(官網匯出!AD2239="","",官網匯出!AD2239))</f>
        <v/>
      </c>
      <c r="AL2239" s="1" t="str">
        <f t="shared" si="387"/>
        <v>0</v>
      </c>
      <c r="AM2239" s="1" t="str">
        <f>IF(官網匯出!AG2239="","",官網匯出!AG2239)</f>
        <v/>
      </c>
      <c r="AN2239" s="1" t="str">
        <f>IF(G2239="","",IF(官網匯出!AH2239="","",官網匯出!AH2239))</f>
        <v/>
      </c>
      <c r="AO2239" s="14" t="str">
        <f t="shared" si="388"/>
        <v/>
      </c>
      <c r="AP2239" s="14" t="str">
        <f t="shared" si="389"/>
        <v>1</v>
      </c>
      <c r="AQ2239" s="14" t="str">
        <f t="shared" si="390"/>
        <v>0</v>
      </c>
      <c r="AR2239" s="1" t="str">
        <f t="shared" si="391"/>
        <v/>
      </c>
      <c r="AS2239" s="1" t="str">
        <f t="shared" si="392"/>
        <v/>
      </c>
      <c r="AT2239" s="1" t="str">
        <f t="shared" si="393"/>
        <v/>
      </c>
      <c r="AU2239" s="1" t="str">
        <f t="shared" si="384"/>
        <v/>
      </c>
      <c r="AV2239" s="1" t="e">
        <f>IF(VLOOKUP(G2239,官網匯出!A:AQ,42,FALSE)="","[黃金盾官網]",VLOOKUP(G2239,官網匯出!A:AQ,42,FALSE))</f>
        <v>#N/A</v>
      </c>
      <c r="AW2239" s="1" t="e">
        <f>IF(LEFT(VLOOKUP(G2239,官網匯出!A:AS,43,FALSE),2)="","web",LEFT(VLOOKUP(G2239,官網匯出!A:AS,43,FALSE),2))</f>
        <v>#N/A</v>
      </c>
      <c r="AX2239" s="1" t="str">
        <f t="shared" si="394"/>
        <v>O</v>
      </c>
    </row>
    <row r="2240" spans="1:50">
      <c r="A2240" s="1" t="str">
        <f>IF(G2240="","",VLOOKUP(官網轉換!AW2240,團名!A:B,2,FALSE))</f>
        <v/>
      </c>
      <c r="B2240" s="1" t="str">
        <f>IF(G2240="","",IF(LEFT(VLOOKUP(G2240,官網匯出!A:AQ,43,0),2)="wf",VLOOKUP(VLOOKUP(G2240,官網匯出!A:AQ,43,0),團名!$I$1:$K$12,2,FALSE),"N0071"))</f>
        <v/>
      </c>
      <c r="C2240" s="1" t="str">
        <f>IFERROR(VLOOKUP(官網匯出!D2240,團名!E:G,3,FALSE),"")</f>
        <v/>
      </c>
      <c r="D2240" s="1" t="str">
        <f t="shared" si="385"/>
        <v/>
      </c>
      <c r="E2240" s="1" t="str">
        <f t="shared" si="386"/>
        <v/>
      </c>
      <c r="F2240" s="1" t="str">
        <f>IF(官網匯出!F2240="已付款","","B0012")</f>
        <v>B0012</v>
      </c>
      <c r="G2240" s="1" t="str">
        <f>IF(官網匯出!A2240="","",官網匯出!A2240)</f>
        <v/>
      </c>
      <c r="H2240" s="3" t="str">
        <f>IF(官網匯出!B2240="","",官網匯出!B2240)</f>
        <v/>
      </c>
      <c r="I2240" s="1" t="str">
        <f>IF(官網匯出!C2240="","",官網匯出!C2240)</f>
        <v/>
      </c>
      <c r="J2240" s="1" t="str">
        <f>IF(官網匯出!D2240="","",官網匯出!D2240)</f>
        <v/>
      </c>
      <c r="K2240" s="3" t="str">
        <f>IF(官網匯出!E2240="","",官網匯出!E2240)</f>
        <v/>
      </c>
      <c r="L2240" s="1" t="str">
        <f>IF(官網匯出!F2240="","",官網匯出!F2240)</f>
        <v/>
      </c>
      <c r="M2240" s="1" t="str">
        <f>IF(官網匯出!G2240="","",官網匯出!G2240)</f>
        <v/>
      </c>
      <c r="N2240" s="1" t="str">
        <f>IF(官網匯出!H2240="","",官網匯出!H2240)</f>
        <v/>
      </c>
      <c r="P2240" s="1" t="str">
        <f>IF(官網匯出!J2240="","",RIGHT(官網匯出!J2240,LEN(官網匯出!J2240)-2))</f>
        <v/>
      </c>
      <c r="Q2240" s="1" t="str">
        <f>IF(官網匯出!K2240="","",官網匯出!K2240)</f>
        <v/>
      </c>
      <c r="R2240" s="1" t="str">
        <f>IF(官網匯出!L2240="","",官網匯出!L2240)</f>
        <v/>
      </c>
      <c r="S2240" s="1" t="str">
        <f>IF(官網匯出!M2240="","",官網匯出!M2240)</f>
        <v/>
      </c>
      <c r="T2240" s="1" t="str">
        <f>IF(官網匯出!N2240="","",官網匯出!N2240)</f>
        <v/>
      </c>
      <c r="U2240" s="1" t="str">
        <f>IF(官網匯出!O2240="","",官網匯出!O2240)</f>
        <v/>
      </c>
      <c r="V2240" s="1" t="str">
        <f>IF(官網匯出!P2240="",IF(G2240="","",0),官網匯出!P2240)</f>
        <v/>
      </c>
      <c r="W2240" s="1" t="str">
        <f>IF(官網匯出!Q2240="",IF(G2240="","",0),官網匯出!Q2240)</f>
        <v/>
      </c>
      <c r="X2240" s="1" t="str">
        <f>IF(官網匯出!R2240="","",官網匯出!R2240)</f>
        <v/>
      </c>
      <c r="Y2240" s="1" t="str">
        <f>IF(官網匯出!S2240="","",官網匯出!S2240)</f>
        <v/>
      </c>
      <c r="Z2240" s="1" t="str">
        <f>IF(G2240="","",官網匯出!T2240)</f>
        <v/>
      </c>
      <c r="AA2240" s="1" t="str">
        <f>IF(G2240="","",官網匯出!AK2240)</f>
        <v/>
      </c>
      <c r="AB2240" s="1" t="str">
        <f>IF(G2240="","",IF(官網匯出!V2240="","",官網匯出!V2240))</f>
        <v/>
      </c>
      <c r="AJ2240" s="1" t="str">
        <f>IF(G2240="","",IF(官網匯出!AE2240="","",官網匯出!AE2240))</f>
        <v/>
      </c>
      <c r="AK2240" s="1" t="str">
        <f>IF(G2240="","",IF(官網匯出!AD2240="","",官網匯出!AD2240))</f>
        <v/>
      </c>
      <c r="AL2240" s="1" t="str">
        <f t="shared" si="387"/>
        <v>0</v>
      </c>
      <c r="AM2240" s="1" t="str">
        <f>IF(官網匯出!AG2240="","",官網匯出!AG2240)</f>
        <v/>
      </c>
      <c r="AN2240" s="1" t="str">
        <f>IF(G2240="","",IF(官網匯出!AH2240="","",官網匯出!AH2240))</f>
        <v/>
      </c>
      <c r="AO2240" s="14" t="str">
        <f t="shared" si="388"/>
        <v/>
      </c>
      <c r="AP2240" s="14" t="str">
        <f t="shared" si="389"/>
        <v>1</v>
      </c>
      <c r="AQ2240" s="14" t="str">
        <f t="shared" si="390"/>
        <v>0</v>
      </c>
      <c r="AR2240" s="1" t="str">
        <f t="shared" si="391"/>
        <v/>
      </c>
      <c r="AS2240" s="1" t="str">
        <f t="shared" si="392"/>
        <v/>
      </c>
      <c r="AT2240" s="1" t="str">
        <f t="shared" si="393"/>
        <v/>
      </c>
      <c r="AU2240" s="1" t="str">
        <f t="shared" si="384"/>
        <v/>
      </c>
      <c r="AV2240" s="1" t="e">
        <f>IF(VLOOKUP(G2240,官網匯出!A:AQ,42,FALSE)="","[黃金盾官網]",VLOOKUP(G2240,官網匯出!A:AQ,42,FALSE))</f>
        <v>#N/A</v>
      </c>
      <c r="AW2240" s="1" t="e">
        <f>IF(LEFT(VLOOKUP(G2240,官網匯出!A:AS,43,FALSE),2)="","web",LEFT(VLOOKUP(G2240,官網匯出!A:AS,43,FALSE),2))</f>
        <v>#N/A</v>
      </c>
      <c r="AX2240" s="1" t="str">
        <f t="shared" si="394"/>
        <v>O</v>
      </c>
    </row>
    <row r="2241" spans="1:50">
      <c r="A2241" s="1" t="str">
        <f>IF(G2241="","",VLOOKUP(官網轉換!AW2241,團名!A:B,2,FALSE))</f>
        <v/>
      </c>
      <c r="B2241" s="1" t="str">
        <f>IF(G2241="","",IF(LEFT(VLOOKUP(G2241,官網匯出!A:AQ,43,0),2)="wf",VLOOKUP(VLOOKUP(G2241,官網匯出!A:AQ,43,0),團名!$I$1:$K$12,2,FALSE),"N0071"))</f>
        <v/>
      </c>
      <c r="C2241" s="1" t="str">
        <f>IFERROR(VLOOKUP(官網匯出!D2241,團名!E:G,3,FALSE),"")</f>
        <v/>
      </c>
      <c r="D2241" s="1" t="str">
        <f t="shared" si="385"/>
        <v/>
      </c>
      <c r="E2241" s="1" t="str">
        <f t="shared" si="386"/>
        <v/>
      </c>
      <c r="F2241" s="1" t="str">
        <f>IF(官網匯出!F2241="已付款","","B0012")</f>
        <v>B0012</v>
      </c>
      <c r="G2241" s="1" t="str">
        <f>IF(官網匯出!A2241="","",官網匯出!A2241)</f>
        <v/>
      </c>
      <c r="H2241" s="3" t="str">
        <f>IF(官網匯出!B2241="","",官網匯出!B2241)</f>
        <v/>
      </c>
      <c r="I2241" s="1" t="str">
        <f>IF(官網匯出!C2241="","",官網匯出!C2241)</f>
        <v/>
      </c>
      <c r="J2241" s="1" t="str">
        <f>IF(官網匯出!D2241="","",官網匯出!D2241)</f>
        <v/>
      </c>
      <c r="K2241" s="3" t="str">
        <f>IF(官網匯出!E2241="","",官網匯出!E2241)</f>
        <v/>
      </c>
      <c r="L2241" s="1" t="str">
        <f>IF(官網匯出!F2241="","",官網匯出!F2241)</f>
        <v/>
      </c>
      <c r="M2241" s="1" t="str">
        <f>IF(官網匯出!G2241="","",官網匯出!G2241)</f>
        <v/>
      </c>
      <c r="N2241" s="1" t="str">
        <f>IF(官網匯出!H2241="","",官網匯出!H2241)</f>
        <v/>
      </c>
      <c r="P2241" s="1" t="str">
        <f>IF(官網匯出!J2241="","",RIGHT(官網匯出!J2241,LEN(官網匯出!J2241)-2))</f>
        <v/>
      </c>
      <c r="Q2241" s="1" t="str">
        <f>IF(官網匯出!K2241="","",官網匯出!K2241)</f>
        <v/>
      </c>
      <c r="R2241" s="1" t="str">
        <f>IF(官網匯出!L2241="","",官網匯出!L2241)</f>
        <v/>
      </c>
      <c r="S2241" s="1" t="str">
        <f>IF(官網匯出!M2241="","",官網匯出!M2241)</f>
        <v/>
      </c>
      <c r="T2241" s="1" t="str">
        <f>IF(官網匯出!N2241="","",官網匯出!N2241)</f>
        <v/>
      </c>
      <c r="U2241" s="1" t="str">
        <f>IF(官網匯出!O2241="","",官網匯出!O2241)</f>
        <v/>
      </c>
      <c r="V2241" s="1" t="str">
        <f>IF(官網匯出!P2241="",IF(G2241="","",0),官網匯出!P2241)</f>
        <v/>
      </c>
      <c r="W2241" s="1" t="str">
        <f>IF(官網匯出!Q2241="",IF(G2241="","",0),官網匯出!Q2241)</f>
        <v/>
      </c>
      <c r="X2241" s="1" t="str">
        <f>IF(官網匯出!R2241="","",官網匯出!R2241)</f>
        <v/>
      </c>
      <c r="Y2241" s="1" t="str">
        <f>IF(官網匯出!S2241="","",官網匯出!S2241)</f>
        <v/>
      </c>
      <c r="Z2241" s="1" t="str">
        <f>IF(G2241="","",官網匯出!T2241)</f>
        <v/>
      </c>
      <c r="AA2241" s="1" t="str">
        <f>IF(G2241="","",官網匯出!AK2241)</f>
        <v/>
      </c>
      <c r="AB2241" s="1" t="str">
        <f>IF(G2241="","",IF(官網匯出!V2241="","",官網匯出!V2241))</f>
        <v/>
      </c>
      <c r="AJ2241" s="1" t="str">
        <f>IF(G2241="","",IF(官網匯出!AE2241="","",官網匯出!AE2241))</f>
        <v/>
      </c>
      <c r="AK2241" s="1" t="str">
        <f>IF(G2241="","",IF(官網匯出!AD2241="","",官網匯出!AD2241))</f>
        <v/>
      </c>
      <c r="AL2241" s="1" t="str">
        <f t="shared" si="387"/>
        <v>0</v>
      </c>
      <c r="AM2241" s="1" t="str">
        <f>IF(官網匯出!AG2241="","",官網匯出!AG2241)</f>
        <v/>
      </c>
      <c r="AN2241" s="1" t="str">
        <f>IF(G2241="","",IF(官網匯出!AH2241="","",官網匯出!AH2241))</f>
        <v/>
      </c>
      <c r="AO2241" s="14" t="str">
        <f t="shared" si="388"/>
        <v/>
      </c>
      <c r="AP2241" s="14" t="str">
        <f t="shared" si="389"/>
        <v>1</v>
      </c>
      <c r="AQ2241" s="14" t="str">
        <f t="shared" si="390"/>
        <v>0</v>
      </c>
      <c r="AR2241" s="1" t="str">
        <f t="shared" si="391"/>
        <v/>
      </c>
      <c r="AS2241" s="1" t="str">
        <f t="shared" si="392"/>
        <v/>
      </c>
      <c r="AT2241" s="1" t="str">
        <f t="shared" si="393"/>
        <v/>
      </c>
      <c r="AU2241" s="1" t="str">
        <f t="shared" si="384"/>
        <v/>
      </c>
      <c r="AV2241" s="1" t="e">
        <f>IF(VLOOKUP(G2241,官網匯出!A:AQ,42,FALSE)="","[黃金盾官網]",VLOOKUP(G2241,官網匯出!A:AQ,42,FALSE))</f>
        <v>#N/A</v>
      </c>
      <c r="AW2241" s="1" t="e">
        <f>IF(LEFT(VLOOKUP(G2241,官網匯出!A:AS,43,FALSE),2)="","web",LEFT(VLOOKUP(G2241,官網匯出!A:AS,43,FALSE),2))</f>
        <v>#N/A</v>
      </c>
      <c r="AX2241" s="1" t="str">
        <f t="shared" si="394"/>
        <v>O</v>
      </c>
    </row>
    <row r="2242" spans="1:50">
      <c r="A2242" s="1" t="str">
        <f>IF(G2242="","",VLOOKUP(官網轉換!AW2242,團名!A:B,2,FALSE))</f>
        <v/>
      </c>
      <c r="B2242" s="1" t="str">
        <f>IF(G2242="","",IF(LEFT(VLOOKUP(G2242,官網匯出!A:AQ,43,0),2)="wf",VLOOKUP(VLOOKUP(G2242,官網匯出!A:AQ,43,0),團名!$I$1:$K$12,2,FALSE),"N0071"))</f>
        <v/>
      </c>
      <c r="C2242" s="1" t="str">
        <f>IFERROR(VLOOKUP(官網匯出!D2242,團名!E:G,3,FALSE),"")</f>
        <v/>
      </c>
      <c r="D2242" s="1" t="str">
        <f t="shared" si="385"/>
        <v/>
      </c>
      <c r="E2242" s="1" t="str">
        <f t="shared" si="386"/>
        <v/>
      </c>
      <c r="F2242" s="1" t="str">
        <f>IF(官網匯出!F2242="已付款","","B0012")</f>
        <v>B0012</v>
      </c>
      <c r="G2242" s="1" t="str">
        <f>IF(官網匯出!A2242="","",官網匯出!A2242)</f>
        <v/>
      </c>
      <c r="H2242" s="3" t="str">
        <f>IF(官網匯出!B2242="","",官網匯出!B2242)</f>
        <v/>
      </c>
      <c r="I2242" s="1" t="str">
        <f>IF(官網匯出!C2242="","",官網匯出!C2242)</f>
        <v/>
      </c>
      <c r="J2242" s="1" t="str">
        <f>IF(官網匯出!D2242="","",官網匯出!D2242)</f>
        <v/>
      </c>
      <c r="K2242" s="3" t="str">
        <f>IF(官網匯出!E2242="","",官網匯出!E2242)</f>
        <v/>
      </c>
      <c r="L2242" s="1" t="str">
        <f>IF(官網匯出!F2242="","",官網匯出!F2242)</f>
        <v/>
      </c>
      <c r="M2242" s="1" t="str">
        <f>IF(官網匯出!G2242="","",官網匯出!G2242)</f>
        <v/>
      </c>
      <c r="N2242" s="1" t="str">
        <f>IF(官網匯出!H2242="","",官網匯出!H2242)</f>
        <v/>
      </c>
      <c r="P2242" s="1" t="str">
        <f>IF(官網匯出!J2242="","",RIGHT(官網匯出!J2242,LEN(官網匯出!J2242)-2))</f>
        <v/>
      </c>
      <c r="Q2242" s="1" t="str">
        <f>IF(官網匯出!K2242="","",官網匯出!K2242)</f>
        <v/>
      </c>
      <c r="R2242" s="1" t="str">
        <f>IF(官網匯出!L2242="","",官網匯出!L2242)</f>
        <v/>
      </c>
      <c r="S2242" s="1" t="str">
        <f>IF(官網匯出!M2242="","",官網匯出!M2242)</f>
        <v/>
      </c>
      <c r="T2242" s="1" t="str">
        <f>IF(官網匯出!N2242="","",官網匯出!N2242)</f>
        <v/>
      </c>
      <c r="U2242" s="1" t="str">
        <f>IF(官網匯出!O2242="","",官網匯出!O2242)</f>
        <v/>
      </c>
      <c r="V2242" s="1" t="str">
        <f>IF(官網匯出!P2242="",IF(G2242="","",0),官網匯出!P2242)</f>
        <v/>
      </c>
      <c r="W2242" s="1" t="str">
        <f>IF(官網匯出!Q2242="",IF(G2242="","",0),官網匯出!Q2242)</f>
        <v/>
      </c>
      <c r="X2242" s="1" t="str">
        <f>IF(官網匯出!R2242="","",官網匯出!R2242)</f>
        <v/>
      </c>
      <c r="Y2242" s="1" t="str">
        <f>IF(官網匯出!S2242="","",官網匯出!S2242)</f>
        <v/>
      </c>
      <c r="Z2242" s="1" t="str">
        <f>IF(G2242="","",官網匯出!T2242)</f>
        <v/>
      </c>
      <c r="AA2242" s="1" t="str">
        <f>IF(G2242="","",官網匯出!AK2242)</f>
        <v/>
      </c>
      <c r="AB2242" s="1" t="str">
        <f>IF(G2242="","",IF(官網匯出!V2242="","",官網匯出!V2242))</f>
        <v/>
      </c>
      <c r="AJ2242" s="1" t="str">
        <f>IF(G2242="","",IF(官網匯出!AE2242="","",官網匯出!AE2242))</f>
        <v/>
      </c>
      <c r="AK2242" s="1" t="str">
        <f>IF(G2242="","",IF(官網匯出!AD2242="","",官網匯出!AD2242))</f>
        <v/>
      </c>
      <c r="AL2242" s="1" t="str">
        <f t="shared" si="387"/>
        <v>0</v>
      </c>
      <c r="AM2242" s="1" t="str">
        <f>IF(官網匯出!AG2242="","",官網匯出!AG2242)</f>
        <v/>
      </c>
      <c r="AN2242" s="1" t="str">
        <f>IF(G2242="","",IF(官網匯出!AH2242="","",官網匯出!AH2242))</f>
        <v/>
      </c>
      <c r="AO2242" s="14" t="str">
        <f t="shared" si="388"/>
        <v/>
      </c>
      <c r="AP2242" s="14" t="str">
        <f t="shared" si="389"/>
        <v>1</v>
      </c>
      <c r="AQ2242" s="14" t="str">
        <f t="shared" si="390"/>
        <v>0</v>
      </c>
      <c r="AR2242" s="1" t="str">
        <f t="shared" si="391"/>
        <v/>
      </c>
      <c r="AS2242" s="1" t="str">
        <f t="shared" si="392"/>
        <v/>
      </c>
      <c r="AT2242" s="1" t="str">
        <f t="shared" si="393"/>
        <v/>
      </c>
      <c r="AU2242" s="1" t="str">
        <f t="shared" ref="AU2242:AU2305" si="395">IF(G2242="","",AV2242&amp;"      訂單編號："&amp;G2242&amp;"      "&amp;IF(J2242="銀行轉帳(ATM/虛擬代碼繳費)","ATM(藍)",IF(J2242="ATM 虛擬代碼繳費（需持代碼至實體ATM或網路銀行繳費）","ATM"&amp;"　"&amp;AB2242&amp;AJ2242,IF(J2242="虛擬代碼繳費轉帳","ATM(SP)"&amp;"　"&amp;AB2242&amp;AJ2242,IF(J2242="信用卡（shopline payment）","信用卡(SP)",IF(J2242="信用卡","信用卡",IF(J2242="貨到付款","貨到付款　")))&amp;"　"&amp;AB2242&amp;AJ2242)))&amp;IF(L2242="退款中","客戶取消訂單，待退款(ATM)",""))</f>
        <v/>
      </c>
      <c r="AV2242" s="1" t="e">
        <f>IF(VLOOKUP(G2242,官網匯出!A:AQ,42,FALSE)="","[黃金盾官網]",VLOOKUP(G2242,官網匯出!A:AQ,42,FALSE))</f>
        <v>#N/A</v>
      </c>
      <c r="AW2242" s="1" t="e">
        <f>IF(LEFT(VLOOKUP(G2242,官網匯出!A:AS,43,FALSE),2)="","web",LEFT(VLOOKUP(G2242,官網匯出!A:AS,43,FALSE),2))</f>
        <v>#N/A</v>
      </c>
      <c r="AX2242" s="1" t="str">
        <f t="shared" si="394"/>
        <v>O</v>
      </c>
    </row>
    <row r="2243" spans="1:50">
      <c r="A2243" s="1" t="str">
        <f>IF(G2243="","",VLOOKUP(官網轉換!AW2243,團名!A:B,2,FALSE))</f>
        <v/>
      </c>
      <c r="B2243" s="1" t="str">
        <f>IF(G2243="","",IF(LEFT(VLOOKUP(G2243,官網匯出!A:AQ,43,0),2)="wf",VLOOKUP(VLOOKUP(G2243,官網匯出!A:AQ,43,0),團名!$I$1:$K$12,2,FALSE),"N0071"))</f>
        <v/>
      </c>
      <c r="C2243" s="1" t="str">
        <f>IFERROR(VLOOKUP(官網匯出!D2243,團名!E:G,3,FALSE),"")</f>
        <v/>
      </c>
      <c r="D2243" s="1" t="str">
        <f t="shared" ref="D2243:D2306" si="396">IF(G2243="","","NTD")</f>
        <v/>
      </c>
      <c r="E2243" s="1" t="str">
        <f t="shared" ref="E2243:E2306" si="397">IF(G2243="","","含稅")</f>
        <v/>
      </c>
      <c r="F2243" s="1" t="str">
        <f>IF(官網匯出!F2243="已付款","","B0012")</f>
        <v>B0012</v>
      </c>
      <c r="G2243" s="1" t="str">
        <f>IF(官網匯出!A2243="","",官網匯出!A2243)</f>
        <v/>
      </c>
      <c r="H2243" s="3" t="str">
        <f>IF(官網匯出!B2243="","",官網匯出!B2243)</f>
        <v/>
      </c>
      <c r="I2243" s="1" t="str">
        <f>IF(官網匯出!C2243="","",官網匯出!C2243)</f>
        <v/>
      </c>
      <c r="J2243" s="1" t="str">
        <f>IF(官網匯出!D2243="","",官網匯出!D2243)</f>
        <v/>
      </c>
      <c r="K2243" s="3" t="str">
        <f>IF(官網匯出!E2243="","",官網匯出!E2243)</f>
        <v/>
      </c>
      <c r="L2243" s="1" t="str">
        <f>IF(官網匯出!F2243="","",官網匯出!F2243)</f>
        <v/>
      </c>
      <c r="M2243" s="1" t="str">
        <f>IF(官網匯出!G2243="","",官網匯出!G2243)</f>
        <v/>
      </c>
      <c r="N2243" s="1" t="str">
        <f>IF(官網匯出!H2243="","",官網匯出!H2243)</f>
        <v/>
      </c>
      <c r="P2243" s="1" t="str">
        <f>IF(官網匯出!J2243="","",RIGHT(官網匯出!J2243,LEN(官網匯出!J2243)-2))</f>
        <v/>
      </c>
      <c r="Q2243" s="1" t="str">
        <f>IF(官網匯出!K2243="","",官網匯出!K2243)</f>
        <v/>
      </c>
      <c r="R2243" s="1" t="str">
        <f>IF(官網匯出!L2243="","",官網匯出!L2243)</f>
        <v/>
      </c>
      <c r="S2243" s="1" t="str">
        <f>IF(官網匯出!M2243="","",官網匯出!M2243)</f>
        <v/>
      </c>
      <c r="T2243" s="1" t="str">
        <f>IF(官網匯出!N2243="","",官網匯出!N2243)</f>
        <v/>
      </c>
      <c r="U2243" s="1" t="str">
        <f>IF(官網匯出!O2243="","",官網匯出!O2243)</f>
        <v/>
      </c>
      <c r="V2243" s="1" t="str">
        <f>IF(官網匯出!P2243="",IF(G2243="","",0),官網匯出!P2243)</f>
        <v/>
      </c>
      <c r="W2243" s="1" t="str">
        <f>IF(官網匯出!Q2243="",IF(G2243="","",0),官網匯出!Q2243)</f>
        <v/>
      </c>
      <c r="X2243" s="1" t="str">
        <f>IF(官網匯出!R2243="","",官網匯出!R2243)</f>
        <v/>
      </c>
      <c r="Y2243" s="1" t="str">
        <f>IF(官網匯出!S2243="","",官網匯出!S2243)</f>
        <v/>
      </c>
      <c r="Z2243" s="1" t="str">
        <f>IF(G2243="","",官網匯出!T2243)</f>
        <v/>
      </c>
      <c r="AA2243" s="1" t="str">
        <f>IF(G2243="","",官網匯出!AK2243)</f>
        <v/>
      </c>
      <c r="AB2243" s="1" t="str">
        <f>IF(G2243="","",IF(官網匯出!V2243="","",官網匯出!V2243))</f>
        <v/>
      </c>
      <c r="AJ2243" s="1" t="str">
        <f>IF(G2243="","",IF(官網匯出!AE2243="","",官網匯出!AE2243))</f>
        <v/>
      </c>
      <c r="AK2243" s="1" t="str">
        <f>IF(G2243="","",IF(官網匯出!AD2243="","",官網匯出!AD2243))</f>
        <v/>
      </c>
      <c r="AL2243" s="1" t="str">
        <f t="shared" ref="AL2243:AL2306" si="398">IF(AM2243="","0","1")</f>
        <v>0</v>
      </c>
      <c r="AM2243" s="1" t="str">
        <f>IF(官網匯出!AG2243="","",官網匯出!AG2243)</f>
        <v/>
      </c>
      <c r="AN2243" s="1" t="str">
        <f>IF(G2243="","",IF(官網匯出!AH2243="","",官網匯出!AH2243))</f>
        <v/>
      </c>
      <c r="AO2243" s="14" t="str">
        <f t="shared" ref="AO2243:AO2306" si="399">IF(AN2243="","","3J0002")</f>
        <v/>
      </c>
      <c r="AP2243" s="14" t="str">
        <f t="shared" ref="AP2243:AP2306" si="400">IF(AO2243="","1","0")</f>
        <v>1</v>
      </c>
      <c r="AQ2243" s="14" t="str">
        <f t="shared" ref="AQ2243:AQ2306" si="401">IF(AN2243="","0","1")</f>
        <v>0</v>
      </c>
      <c r="AR2243" s="1" t="str">
        <f t="shared" ref="AR2243:AR2306" si="402">IFERROR((T2243*U2243)-V2243-Z2243+W2243-AA2243,"")</f>
        <v/>
      </c>
      <c r="AS2243" s="1" t="str">
        <f t="shared" ref="AS2243:AS2306" si="403">IF(J2243="貨到付款",IF(Y2243="",0,Y2243),IF(G2243="","",0))</f>
        <v/>
      </c>
      <c r="AT2243" s="1" t="str">
        <f t="shared" ref="AT2243:AT2306" si="404">IF(G2243="","",IF(V2243&gt;0,"已扣抵"&amp;V2243&amp;"元"&amp;"購物金 ","")&amp;IF(Z2243&gt;0,"已扣抵"&amp;Z2243&amp;"元"&amp;"優惠折扣 ","")&amp;IF(W2243&gt;0,"含運費"&amp;W2243&amp;"元 ","")&amp;IF(AA2243&gt;0,"含附加費"&amp;AA2243&amp;"元 ",""))</f>
        <v/>
      </c>
      <c r="AU2243" s="1" t="str">
        <f t="shared" si="395"/>
        <v/>
      </c>
      <c r="AV2243" s="1" t="e">
        <f>IF(VLOOKUP(G2243,官網匯出!A:AQ,42,FALSE)="","[黃金盾官網]",VLOOKUP(G2243,官網匯出!A:AQ,42,FALSE))</f>
        <v>#N/A</v>
      </c>
      <c r="AW2243" s="1" t="e">
        <f>IF(LEFT(VLOOKUP(G2243,官網匯出!A:AS,43,FALSE),2)="","web",LEFT(VLOOKUP(G2243,官網匯出!A:AS,43,FALSE),2))</f>
        <v>#N/A</v>
      </c>
      <c r="AX2243" s="1" t="str">
        <f t="shared" ref="AX2243:AX2306" si="405">IF(AND(AM2243&lt;&gt;"",AN2243&lt;&gt;""),"X","O")</f>
        <v>O</v>
      </c>
    </row>
    <row r="2244" spans="1:50">
      <c r="A2244" s="1" t="str">
        <f>IF(G2244="","",VLOOKUP(官網轉換!AW2244,團名!A:B,2,FALSE))</f>
        <v/>
      </c>
      <c r="B2244" s="1" t="str">
        <f>IF(G2244="","",IF(LEFT(VLOOKUP(G2244,官網匯出!A:AQ,43,0),2)="wf",VLOOKUP(VLOOKUP(G2244,官網匯出!A:AQ,43,0),團名!$I$1:$K$12,2,FALSE),"N0071"))</f>
        <v/>
      </c>
      <c r="C2244" s="1" t="str">
        <f>IFERROR(VLOOKUP(官網匯出!D2244,團名!E:G,3,FALSE),"")</f>
        <v/>
      </c>
      <c r="D2244" s="1" t="str">
        <f t="shared" si="396"/>
        <v/>
      </c>
      <c r="E2244" s="1" t="str">
        <f t="shared" si="397"/>
        <v/>
      </c>
      <c r="F2244" s="1" t="str">
        <f>IF(官網匯出!F2244="已付款","","B0012")</f>
        <v>B0012</v>
      </c>
      <c r="G2244" s="1" t="str">
        <f>IF(官網匯出!A2244="","",官網匯出!A2244)</f>
        <v/>
      </c>
      <c r="H2244" s="3" t="str">
        <f>IF(官網匯出!B2244="","",官網匯出!B2244)</f>
        <v/>
      </c>
      <c r="I2244" s="1" t="str">
        <f>IF(官網匯出!C2244="","",官網匯出!C2244)</f>
        <v/>
      </c>
      <c r="J2244" s="1" t="str">
        <f>IF(官網匯出!D2244="","",官網匯出!D2244)</f>
        <v/>
      </c>
      <c r="K2244" s="3" t="str">
        <f>IF(官網匯出!E2244="","",官網匯出!E2244)</f>
        <v/>
      </c>
      <c r="L2244" s="1" t="str">
        <f>IF(官網匯出!F2244="","",官網匯出!F2244)</f>
        <v/>
      </c>
      <c r="M2244" s="1" t="str">
        <f>IF(官網匯出!G2244="","",官網匯出!G2244)</f>
        <v/>
      </c>
      <c r="N2244" s="1" t="str">
        <f>IF(官網匯出!H2244="","",官網匯出!H2244)</f>
        <v/>
      </c>
      <c r="P2244" s="1" t="str">
        <f>IF(官網匯出!J2244="","",RIGHT(官網匯出!J2244,LEN(官網匯出!J2244)-2))</f>
        <v/>
      </c>
      <c r="Q2244" s="1" t="str">
        <f>IF(官網匯出!K2244="","",官網匯出!K2244)</f>
        <v/>
      </c>
      <c r="R2244" s="1" t="str">
        <f>IF(官網匯出!L2244="","",官網匯出!L2244)</f>
        <v/>
      </c>
      <c r="S2244" s="1" t="str">
        <f>IF(官網匯出!M2244="","",官網匯出!M2244)</f>
        <v/>
      </c>
      <c r="T2244" s="1" t="str">
        <f>IF(官網匯出!N2244="","",官網匯出!N2244)</f>
        <v/>
      </c>
      <c r="U2244" s="1" t="str">
        <f>IF(官網匯出!O2244="","",官網匯出!O2244)</f>
        <v/>
      </c>
      <c r="V2244" s="1" t="str">
        <f>IF(官網匯出!P2244="",IF(G2244="","",0),官網匯出!P2244)</f>
        <v/>
      </c>
      <c r="W2244" s="1" t="str">
        <f>IF(官網匯出!Q2244="",IF(G2244="","",0),官網匯出!Q2244)</f>
        <v/>
      </c>
      <c r="X2244" s="1" t="str">
        <f>IF(官網匯出!R2244="","",官網匯出!R2244)</f>
        <v/>
      </c>
      <c r="Y2244" s="1" t="str">
        <f>IF(官網匯出!S2244="","",官網匯出!S2244)</f>
        <v/>
      </c>
      <c r="Z2244" s="1" t="str">
        <f>IF(G2244="","",官網匯出!T2244)</f>
        <v/>
      </c>
      <c r="AA2244" s="1" t="str">
        <f>IF(G2244="","",官網匯出!AK2244)</f>
        <v/>
      </c>
      <c r="AB2244" s="1" t="str">
        <f>IF(G2244="","",IF(官網匯出!V2244="","",官網匯出!V2244))</f>
        <v/>
      </c>
      <c r="AJ2244" s="1" t="str">
        <f>IF(G2244="","",IF(官網匯出!AE2244="","",官網匯出!AE2244))</f>
        <v/>
      </c>
      <c r="AK2244" s="1" t="str">
        <f>IF(G2244="","",IF(官網匯出!AD2244="","",官網匯出!AD2244))</f>
        <v/>
      </c>
      <c r="AL2244" s="1" t="str">
        <f t="shared" si="398"/>
        <v>0</v>
      </c>
      <c r="AM2244" s="1" t="str">
        <f>IF(官網匯出!AG2244="","",官網匯出!AG2244)</f>
        <v/>
      </c>
      <c r="AN2244" s="1" t="str">
        <f>IF(G2244="","",IF(官網匯出!AH2244="","",官網匯出!AH2244))</f>
        <v/>
      </c>
      <c r="AO2244" s="14" t="str">
        <f t="shared" si="399"/>
        <v/>
      </c>
      <c r="AP2244" s="14" t="str">
        <f t="shared" si="400"/>
        <v>1</v>
      </c>
      <c r="AQ2244" s="14" t="str">
        <f t="shared" si="401"/>
        <v>0</v>
      </c>
      <c r="AR2244" s="1" t="str">
        <f t="shared" si="402"/>
        <v/>
      </c>
      <c r="AS2244" s="1" t="str">
        <f t="shared" si="403"/>
        <v/>
      </c>
      <c r="AT2244" s="1" t="str">
        <f t="shared" si="404"/>
        <v/>
      </c>
      <c r="AU2244" s="1" t="str">
        <f t="shared" si="395"/>
        <v/>
      </c>
      <c r="AV2244" s="1" t="e">
        <f>IF(VLOOKUP(G2244,官網匯出!A:AQ,42,FALSE)="","[黃金盾官網]",VLOOKUP(G2244,官網匯出!A:AQ,42,FALSE))</f>
        <v>#N/A</v>
      </c>
      <c r="AW2244" s="1" t="e">
        <f>IF(LEFT(VLOOKUP(G2244,官網匯出!A:AS,43,FALSE),2)="","web",LEFT(VLOOKUP(G2244,官網匯出!A:AS,43,FALSE),2))</f>
        <v>#N/A</v>
      </c>
      <c r="AX2244" s="1" t="str">
        <f t="shared" si="405"/>
        <v>O</v>
      </c>
    </row>
    <row r="2245" spans="1:50">
      <c r="A2245" s="1" t="str">
        <f>IF(G2245="","",VLOOKUP(官網轉換!AW2245,團名!A:B,2,FALSE))</f>
        <v/>
      </c>
      <c r="B2245" s="1" t="str">
        <f>IF(G2245="","",IF(LEFT(VLOOKUP(G2245,官網匯出!A:AQ,43,0),2)="wf",VLOOKUP(VLOOKUP(G2245,官網匯出!A:AQ,43,0),團名!$I$1:$K$12,2,FALSE),"N0071"))</f>
        <v/>
      </c>
      <c r="C2245" s="1" t="str">
        <f>IFERROR(VLOOKUP(官網匯出!D2245,團名!E:G,3,FALSE),"")</f>
        <v/>
      </c>
      <c r="D2245" s="1" t="str">
        <f t="shared" si="396"/>
        <v/>
      </c>
      <c r="E2245" s="1" t="str">
        <f t="shared" si="397"/>
        <v/>
      </c>
      <c r="F2245" s="1" t="str">
        <f>IF(官網匯出!F2245="已付款","","B0012")</f>
        <v>B0012</v>
      </c>
      <c r="G2245" s="1" t="str">
        <f>IF(官網匯出!A2245="","",官網匯出!A2245)</f>
        <v/>
      </c>
      <c r="H2245" s="3" t="str">
        <f>IF(官網匯出!B2245="","",官網匯出!B2245)</f>
        <v/>
      </c>
      <c r="I2245" s="1" t="str">
        <f>IF(官網匯出!C2245="","",官網匯出!C2245)</f>
        <v/>
      </c>
      <c r="J2245" s="1" t="str">
        <f>IF(官網匯出!D2245="","",官網匯出!D2245)</f>
        <v/>
      </c>
      <c r="K2245" s="3" t="str">
        <f>IF(官網匯出!E2245="","",官網匯出!E2245)</f>
        <v/>
      </c>
      <c r="L2245" s="1" t="str">
        <f>IF(官網匯出!F2245="","",官網匯出!F2245)</f>
        <v/>
      </c>
      <c r="M2245" s="1" t="str">
        <f>IF(官網匯出!G2245="","",官網匯出!G2245)</f>
        <v/>
      </c>
      <c r="N2245" s="1" t="str">
        <f>IF(官網匯出!H2245="","",官網匯出!H2245)</f>
        <v/>
      </c>
      <c r="P2245" s="1" t="str">
        <f>IF(官網匯出!J2245="","",RIGHT(官網匯出!J2245,LEN(官網匯出!J2245)-2))</f>
        <v/>
      </c>
      <c r="Q2245" s="1" t="str">
        <f>IF(官網匯出!K2245="","",官網匯出!K2245)</f>
        <v/>
      </c>
      <c r="R2245" s="1" t="str">
        <f>IF(官網匯出!L2245="","",官網匯出!L2245)</f>
        <v/>
      </c>
      <c r="S2245" s="1" t="str">
        <f>IF(官網匯出!M2245="","",官網匯出!M2245)</f>
        <v/>
      </c>
      <c r="T2245" s="1" t="str">
        <f>IF(官網匯出!N2245="","",官網匯出!N2245)</f>
        <v/>
      </c>
      <c r="U2245" s="1" t="str">
        <f>IF(官網匯出!O2245="","",官網匯出!O2245)</f>
        <v/>
      </c>
      <c r="V2245" s="1" t="str">
        <f>IF(官網匯出!P2245="",IF(G2245="","",0),官網匯出!P2245)</f>
        <v/>
      </c>
      <c r="W2245" s="1" t="str">
        <f>IF(官網匯出!Q2245="",IF(G2245="","",0),官網匯出!Q2245)</f>
        <v/>
      </c>
      <c r="X2245" s="1" t="str">
        <f>IF(官網匯出!R2245="","",官網匯出!R2245)</f>
        <v/>
      </c>
      <c r="Y2245" s="1" t="str">
        <f>IF(官網匯出!S2245="","",官網匯出!S2245)</f>
        <v/>
      </c>
      <c r="Z2245" s="1" t="str">
        <f>IF(G2245="","",官網匯出!T2245)</f>
        <v/>
      </c>
      <c r="AA2245" s="1" t="str">
        <f>IF(G2245="","",官網匯出!AK2245)</f>
        <v/>
      </c>
      <c r="AB2245" s="1" t="str">
        <f>IF(G2245="","",IF(官網匯出!V2245="","",官網匯出!V2245))</f>
        <v/>
      </c>
      <c r="AJ2245" s="1" t="str">
        <f>IF(G2245="","",IF(官網匯出!AE2245="","",官網匯出!AE2245))</f>
        <v/>
      </c>
      <c r="AK2245" s="1" t="str">
        <f>IF(G2245="","",IF(官網匯出!AD2245="","",官網匯出!AD2245))</f>
        <v/>
      </c>
      <c r="AL2245" s="1" t="str">
        <f t="shared" si="398"/>
        <v>0</v>
      </c>
      <c r="AM2245" s="1" t="str">
        <f>IF(官網匯出!AG2245="","",官網匯出!AG2245)</f>
        <v/>
      </c>
      <c r="AN2245" s="1" t="str">
        <f>IF(G2245="","",IF(官網匯出!AH2245="","",官網匯出!AH2245))</f>
        <v/>
      </c>
      <c r="AO2245" s="14" t="str">
        <f t="shared" si="399"/>
        <v/>
      </c>
      <c r="AP2245" s="14" t="str">
        <f t="shared" si="400"/>
        <v>1</v>
      </c>
      <c r="AQ2245" s="14" t="str">
        <f t="shared" si="401"/>
        <v>0</v>
      </c>
      <c r="AR2245" s="1" t="str">
        <f t="shared" si="402"/>
        <v/>
      </c>
      <c r="AS2245" s="1" t="str">
        <f t="shared" si="403"/>
        <v/>
      </c>
      <c r="AT2245" s="1" t="str">
        <f t="shared" si="404"/>
        <v/>
      </c>
      <c r="AU2245" s="1" t="str">
        <f t="shared" si="395"/>
        <v/>
      </c>
      <c r="AV2245" s="1" t="e">
        <f>IF(VLOOKUP(G2245,官網匯出!A:AQ,42,FALSE)="","[黃金盾官網]",VLOOKUP(G2245,官網匯出!A:AQ,42,FALSE))</f>
        <v>#N/A</v>
      </c>
      <c r="AW2245" s="1" t="e">
        <f>IF(LEFT(VLOOKUP(G2245,官網匯出!A:AS,43,FALSE),2)="","web",LEFT(VLOOKUP(G2245,官網匯出!A:AS,43,FALSE),2))</f>
        <v>#N/A</v>
      </c>
      <c r="AX2245" s="1" t="str">
        <f t="shared" si="405"/>
        <v>O</v>
      </c>
    </row>
    <row r="2246" spans="1:50">
      <c r="A2246" s="1" t="str">
        <f>IF(G2246="","",VLOOKUP(官網轉換!AW2246,團名!A:B,2,FALSE))</f>
        <v/>
      </c>
      <c r="B2246" s="1" t="str">
        <f>IF(G2246="","",IF(LEFT(VLOOKUP(G2246,官網匯出!A:AQ,43,0),2)="wf",VLOOKUP(VLOOKUP(G2246,官網匯出!A:AQ,43,0),團名!$I$1:$K$12,2,FALSE),"N0071"))</f>
        <v/>
      </c>
      <c r="C2246" s="1" t="str">
        <f>IFERROR(VLOOKUP(官網匯出!D2246,團名!E:G,3,FALSE),"")</f>
        <v/>
      </c>
      <c r="D2246" s="1" t="str">
        <f t="shared" si="396"/>
        <v/>
      </c>
      <c r="E2246" s="1" t="str">
        <f t="shared" si="397"/>
        <v/>
      </c>
      <c r="F2246" s="1" t="str">
        <f>IF(官網匯出!F2246="已付款","","B0012")</f>
        <v>B0012</v>
      </c>
      <c r="G2246" s="1" t="str">
        <f>IF(官網匯出!A2246="","",官網匯出!A2246)</f>
        <v/>
      </c>
      <c r="H2246" s="3" t="str">
        <f>IF(官網匯出!B2246="","",官網匯出!B2246)</f>
        <v/>
      </c>
      <c r="I2246" s="1" t="str">
        <f>IF(官網匯出!C2246="","",官網匯出!C2246)</f>
        <v/>
      </c>
      <c r="J2246" s="1" t="str">
        <f>IF(官網匯出!D2246="","",官網匯出!D2246)</f>
        <v/>
      </c>
      <c r="K2246" s="3" t="str">
        <f>IF(官網匯出!E2246="","",官網匯出!E2246)</f>
        <v/>
      </c>
      <c r="L2246" s="1" t="str">
        <f>IF(官網匯出!F2246="","",官網匯出!F2246)</f>
        <v/>
      </c>
      <c r="M2246" s="1" t="str">
        <f>IF(官網匯出!G2246="","",官網匯出!G2246)</f>
        <v/>
      </c>
      <c r="N2246" s="1" t="str">
        <f>IF(官網匯出!H2246="","",官網匯出!H2246)</f>
        <v/>
      </c>
      <c r="P2246" s="1" t="str">
        <f>IF(官網匯出!J2246="","",RIGHT(官網匯出!J2246,LEN(官網匯出!J2246)-2))</f>
        <v/>
      </c>
      <c r="Q2246" s="1" t="str">
        <f>IF(官網匯出!K2246="","",官網匯出!K2246)</f>
        <v/>
      </c>
      <c r="R2246" s="1" t="str">
        <f>IF(官網匯出!L2246="","",官網匯出!L2246)</f>
        <v/>
      </c>
      <c r="S2246" s="1" t="str">
        <f>IF(官網匯出!M2246="","",官網匯出!M2246)</f>
        <v/>
      </c>
      <c r="T2246" s="1" t="str">
        <f>IF(官網匯出!N2246="","",官網匯出!N2246)</f>
        <v/>
      </c>
      <c r="U2246" s="1" t="str">
        <f>IF(官網匯出!O2246="","",官網匯出!O2246)</f>
        <v/>
      </c>
      <c r="V2246" s="1" t="str">
        <f>IF(官網匯出!P2246="",IF(G2246="","",0),官網匯出!P2246)</f>
        <v/>
      </c>
      <c r="W2246" s="1" t="str">
        <f>IF(官網匯出!Q2246="",IF(G2246="","",0),官網匯出!Q2246)</f>
        <v/>
      </c>
      <c r="X2246" s="1" t="str">
        <f>IF(官網匯出!R2246="","",官網匯出!R2246)</f>
        <v/>
      </c>
      <c r="Y2246" s="1" t="str">
        <f>IF(官網匯出!S2246="","",官網匯出!S2246)</f>
        <v/>
      </c>
      <c r="Z2246" s="1" t="str">
        <f>IF(G2246="","",官網匯出!T2246)</f>
        <v/>
      </c>
      <c r="AA2246" s="1" t="str">
        <f>IF(G2246="","",官網匯出!AK2246)</f>
        <v/>
      </c>
      <c r="AB2246" s="1" t="str">
        <f>IF(G2246="","",IF(官網匯出!V2246="","",官網匯出!V2246))</f>
        <v/>
      </c>
      <c r="AJ2246" s="1" t="str">
        <f>IF(G2246="","",IF(官網匯出!AE2246="","",官網匯出!AE2246))</f>
        <v/>
      </c>
      <c r="AK2246" s="1" t="str">
        <f>IF(G2246="","",IF(官網匯出!AD2246="","",官網匯出!AD2246))</f>
        <v/>
      </c>
      <c r="AL2246" s="1" t="str">
        <f t="shared" si="398"/>
        <v>0</v>
      </c>
      <c r="AM2246" s="1" t="str">
        <f>IF(官網匯出!AG2246="","",官網匯出!AG2246)</f>
        <v/>
      </c>
      <c r="AN2246" s="1" t="str">
        <f>IF(G2246="","",IF(官網匯出!AH2246="","",官網匯出!AH2246))</f>
        <v/>
      </c>
      <c r="AO2246" s="14" t="str">
        <f t="shared" si="399"/>
        <v/>
      </c>
      <c r="AP2246" s="14" t="str">
        <f t="shared" si="400"/>
        <v>1</v>
      </c>
      <c r="AQ2246" s="14" t="str">
        <f t="shared" si="401"/>
        <v>0</v>
      </c>
      <c r="AR2246" s="1" t="str">
        <f t="shared" si="402"/>
        <v/>
      </c>
      <c r="AS2246" s="1" t="str">
        <f t="shared" si="403"/>
        <v/>
      </c>
      <c r="AT2246" s="1" t="str">
        <f t="shared" si="404"/>
        <v/>
      </c>
      <c r="AU2246" s="1" t="str">
        <f t="shared" si="395"/>
        <v/>
      </c>
      <c r="AV2246" s="1" t="e">
        <f>IF(VLOOKUP(G2246,官網匯出!A:AQ,42,FALSE)="","[黃金盾官網]",VLOOKUP(G2246,官網匯出!A:AQ,42,FALSE))</f>
        <v>#N/A</v>
      </c>
      <c r="AW2246" s="1" t="e">
        <f>IF(LEFT(VLOOKUP(G2246,官網匯出!A:AS,43,FALSE),2)="","web",LEFT(VLOOKUP(G2246,官網匯出!A:AS,43,FALSE),2))</f>
        <v>#N/A</v>
      </c>
      <c r="AX2246" s="1" t="str">
        <f t="shared" si="405"/>
        <v>O</v>
      </c>
    </row>
    <row r="2247" spans="1:50">
      <c r="A2247" s="1" t="str">
        <f>IF(G2247="","",VLOOKUP(官網轉換!AW2247,團名!A:B,2,FALSE))</f>
        <v/>
      </c>
      <c r="B2247" s="1" t="str">
        <f>IF(G2247="","",IF(LEFT(VLOOKUP(G2247,官網匯出!A:AQ,43,0),2)="wf",VLOOKUP(VLOOKUP(G2247,官網匯出!A:AQ,43,0),團名!$I$1:$K$12,2,FALSE),"N0071"))</f>
        <v/>
      </c>
      <c r="C2247" s="1" t="str">
        <f>IFERROR(VLOOKUP(官網匯出!D2247,團名!E:G,3,FALSE),"")</f>
        <v/>
      </c>
      <c r="D2247" s="1" t="str">
        <f t="shared" si="396"/>
        <v/>
      </c>
      <c r="E2247" s="1" t="str">
        <f t="shared" si="397"/>
        <v/>
      </c>
      <c r="F2247" s="1" t="str">
        <f>IF(官網匯出!F2247="已付款","","B0012")</f>
        <v>B0012</v>
      </c>
      <c r="G2247" s="1" t="str">
        <f>IF(官網匯出!A2247="","",官網匯出!A2247)</f>
        <v/>
      </c>
      <c r="H2247" s="3" t="str">
        <f>IF(官網匯出!B2247="","",官網匯出!B2247)</f>
        <v/>
      </c>
      <c r="I2247" s="1" t="str">
        <f>IF(官網匯出!C2247="","",官網匯出!C2247)</f>
        <v/>
      </c>
      <c r="J2247" s="1" t="str">
        <f>IF(官網匯出!D2247="","",官網匯出!D2247)</f>
        <v/>
      </c>
      <c r="K2247" s="3" t="str">
        <f>IF(官網匯出!E2247="","",官網匯出!E2247)</f>
        <v/>
      </c>
      <c r="L2247" s="1" t="str">
        <f>IF(官網匯出!F2247="","",官網匯出!F2247)</f>
        <v/>
      </c>
      <c r="M2247" s="1" t="str">
        <f>IF(官網匯出!G2247="","",官網匯出!G2247)</f>
        <v/>
      </c>
      <c r="N2247" s="1" t="str">
        <f>IF(官網匯出!H2247="","",官網匯出!H2247)</f>
        <v/>
      </c>
      <c r="P2247" s="1" t="str">
        <f>IF(官網匯出!J2247="","",RIGHT(官網匯出!J2247,LEN(官網匯出!J2247)-2))</f>
        <v/>
      </c>
      <c r="Q2247" s="1" t="str">
        <f>IF(官網匯出!K2247="","",官網匯出!K2247)</f>
        <v/>
      </c>
      <c r="R2247" s="1" t="str">
        <f>IF(官網匯出!L2247="","",官網匯出!L2247)</f>
        <v/>
      </c>
      <c r="S2247" s="1" t="str">
        <f>IF(官網匯出!M2247="","",官網匯出!M2247)</f>
        <v/>
      </c>
      <c r="T2247" s="1" t="str">
        <f>IF(官網匯出!N2247="","",官網匯出!N2247)</f>
        <v/>
      </c>
      <c r="U2247" s="1" t="str">
        <f>IF(官網匯出!O2247="","",官網匯出!O2247)</f>
        <v/>
      </c>
      <c r="V2247" s="1" t="str">
        <f>IF(官網匯出!P2247="",IF(G2247="","",0),官網匯出!P2247)</f>
        <v/>
      </c>
      <c r="W2247" s="1" t="str">
        <f>IF(官網匯出!Q2247="",IF(G2247="","",0),官網匯出!Q2247)</f>
        <v/>
      </c>
      <c r="X2247" s="1" t="str">
        <f>IF(官網匯出!R2247="","",官網匯出!R2247)</f>
        <v/>
      </c>
      <c r="Y2247" s="1" t="str">
        <f>IF(官網匯出!S2247="","",官網匯出!S2247)</f>
        <v/>
      </c>
      <c r="Z2247" s="1" t="str">
        <f>IF(G2247="","",官網匯出!T2247)</f>
        <v/>
      </c>
      <c r="AA2247" s="1" t="str">
        <f>IF(G2247="","",官網匯出!AK2247)</f>
        <v/>
      </c>
      <c r="AB2247" s="1" t="str">
        <f>IF(G2247="","",IF(官網匯出!V2247="","",官網匯出!V2247))</f>
        <v/>
      </c>
      <c r="AJ2247" s="1" t="str">
        <f>IF(G2247="","",IF(官網匯出!AE2247="","",官網匯出!AE2247))</f>
        <v/>
      </c>
      <c r="AK2247" s="1" t="str">
        <f>IF(G2247="","",IF(官網匯出!AD2247="","",官網匯出!AD2247))</f>
        <v/>
      </c>
      <c r="AL2247" s="1" t="str">
        <f t="shared" si="398"/>
        <v>0</v>
      </c>
      <c r="AM2247" s="1" t="str">
        <f>IF(官網匯出!AG2247="","",官網匯出!AG2247)</f>
        <v/>
      </c>
      <c r="AN2247" s="1" t="str">
        <f>IF(G2247="","",IF(官網匯出!AH2247="","",官網匯出!AH2247))</f>
        <v/>
      </c>
      <c r="AO2247" s="14" t="str">
        <f t="shared" si="399"/>
        <v/>
      </c>
      <c r="AP2247" s="14" t="str">
        <f t="shared" si="400"/>
        <v>1</v>
      </c>
      <c r="AQ2247" s="14" t="str">
        <f t="shared" si="401"/>
        <v>0</v>
      </c>
      <c r="AR2247" s="1" t="str">
        <f t="shared" si="402"/>
        <v/>
      </c>
      <c r="AS2247" s="1" t="str">
        <f t="shared" si="403"/>
        <v/>
      </c>
      <c r="AT2247" s="1" t="str">
        <f t="shared" si="404"/>
        <v/>
      </c>
      <c r="AU2247" s="1" t="str">
        <f t="shared" si="395"/>
        <v/>
      </c>
      <c r="AV2247" s="1" t="e">
        <f>IF(VLOOKUP(G2247,官網匯出!A:AQ,42,FALSE)="","[黃金盾官網]",VLOOKUP(G2247,官網匯出!A:AQ,42,FALSE))</f>
        <v>#N/A</v>
      </c>
      <c r="AW2247" s="1" t="e">
        <f>IF(LEFT(VLOOKUP(G2247,官網匯出!A:AS,43,FALSE),2)="","web",LEFT(VLOOKUP(G2247,官網匯出!A:AS,43,FALSE),2))</f>
        <v>#N/A</v>
      </c>
      <c r="AX2247" s="1" t="str">
        <f t="shared" si="405"/>
        <v>O</v>
      </c>
    </row>
    <row r="2248" spans="1:50">
      <c r="A2248" s="1" t="str">
        <f>IF(G2248="","",VLOOKUP(官網轉換!AW2248,團名!A:B,2,FALSE))</f>
        <v/>
      </c>
      <c r="B2248" s="1" t="str">
        <f>IF(G2248="","",IF(LEFT(VLOOKUP(G2248,官網匯出!A:AQ,43,0),2)="wf",VLOOKUP(VLOOKUP(G2248,官網匯出!A:AQ,43,0),團名!$I$1:$K$12,2,FALSE),"N0071"))</f>
        <v/>
      </c>
      <c r="C2248" s="1" t="str">
        <f>IFERROR(VLOOKUP(官網匯出!D2248,團名!E:G,3,FALSE),"")</f>
        <v/>
      </c>
      <c r="D2248" s="1" t="str">
        <f t="shared" si="396"/>
        <v/>
      </c>
      <c r="E2248" s="1" t="str">
        <f t="shared" si="397"/>
        <v/>
      </c>
      <c r="F2248" s="1" t="str">
        <f>IF(官網匯出!F2248="已付款","","B0012")</f>
        <v>B0012</v>
      </c>
      <c r="G2248" s="1" t="str">
        <f>IF(官網匯出!A2248="","",官網匯出!A2248)</f>
        <v/>
      </c>
      <c r="H2248" s="3" t="str">
        <f>IF(官網匯出!B2248="","",官網匯出!B2248)</f>
        <v/>
      </c>
      <c r="I2248" s="1" t="str">
        <f>IF(官網匯出!C2248="","",官網匯出!C2248)</f>
        <v/>
      </c>
      <c r="J2248" s="1" t="str">
        <f>IF(官網匯出!D2248="","",官網匯出!D2248)</f>
        <v/>
      </c>
      <c r="K2248" s="3" t="str">
        <f>IF(官網匯出!E2248="","",官網匯出!E2248)</f>
        <v/>
      </c>
      <c r="L2248" s="1" t="str">
        <f>IF(官網匯出!F2248="","",官網匯出!F2248)</f>
        <v/>
      </c>
      <c r="M2248" s="1" t="str">
        <f>IF(官網匯出!G2248="","",官網匯出!G2248)</f>
        <v/>
      </c>
      <c r="N2248" s="1" t="str">
        <f>IF(官網匯出!H2248="","",官網匯出!H2248)</f>
        <v/>
      </c>
      <c r="P2248" s="1" t="str">
        <f>IF(官網匯出!J2248="","",RIGHT(官網匯出!J2248,LEN(官網匯出!J2248)-2))</f>
        <v/>
      </c>
      <c r="Q2248" s="1" t="str">
        <f>IF(官網匯出!K2248="","",官網匯出!K2248)</f>
        <v/>
      </c>
      <c r="R2248" s="1" t="str">
        <f>IF(官網匯出!L2248="","",官網匯出!L2248)</f>
        <v/>
      </c>
      <c r="S2248" s="1" t="str">
        <f>IF(官網匯出!M2248="","",官網匯出!M2248)</f>
        <v/>
      </c>
      <c r="T2248" s="1" t="str">
        <f>IF(官網匯出!N2248="","",官網匯出!N2248)</f>
        <v/>
      </c>
      <c r="U2248" s="1" t="str">
        <f>IF(官網匯出!O2248="","",官網匯出!O2248)</f>
        <v/>
      </c>
      <c r="V2248" s="1" t="str">
        <f>IF(官網匯出!P2248="",IF(G2248="","",0),官網匯出!P2248)</f>
        <v/>
      </c>
      <c r="W2248" s="1" t="str">
        <f>IF(官網匯出!Q2248="",IF(G2248="","",0),官網匯出!Q2248)</f>
        <v/>
      </c>
      <c r="X2248" s="1" t="str">
        <f>IF(官網匯出!R2248="","",官網匯出!R2248)</f>
        <v/>
      </c>
      <c r="Y2248" s="1" t="str">
        <f>IF(官網匯出!S2248="","",官網匯出!S2248)</f>
        <v/>
      </c>
      <c r="Z2248" s="1" t="str">
        <f>IF(G2248="","",官網匯出!T2248)</f>
        <v/>
      </c>
      <c r="AA2248" s="1" t="str">
        <f>IF(G2248="","",官網匯出!AK2248)</f>
        <v/>
      </c>
      <c r="AB2248" s="1" t="str">
        <f>IF(G2248="","",IF(官網匯出!V2248="","",官網匯出!V2248))</f>
        <v/>
      </c>
      <c r="AJ2248" s="1" t="str">
        <f>IF(G2248="","",IF(官網匯出!AE2248="","",官網匯出!AE2248))</f>
        <v/>
      </c>
      <c r="AK2248" s="1" t="str">
        <f>IF(G2248="","",IF(官網匯出!AD2248="","",官網匯出!AD2248))</f>
        <v/>
      </c>
      <c r="AL2248" s="1" t="str">
        <f t="shared" si="398"/>
        <v>0</v>
      </c>
      <c r="AM2248" s="1" t="str">
        <f>IF(官網匯出!AG2248="","",官網匯出!AG2248)</f>
        <v/>
      </c>
      <c r="AN2248" s="1" t="str">
        <f>IF(G2248="","",IF(官網匯出!AH2248="","",官網匯出!AH2248))</f>
        <v/>
      </c>
      <c r="AO2248" s="14" t="str">
        <f t="shared" si="399"/>
        <v/>
      </c>
      <c r="AP2248" s="14" t="str">
        <f t="shared" si="400"/>
        <v>1</v>
      </c>
      <c r="AQ2248" s="14" t="str">
        <f t="shared" si="401"/>
        <v>0</v>
      </c>
      <c r="AR2248" s="1" t="str">
        <f t="shared" si="402"/>
        <v/>
      </c>
      <c r="AS2248" s="1" t="str">
        <f t="shared" si="403"/>
        <v/>
      </c>
      <c r="AT2248" s="1" t="str">
        <f t="shared" si="404"/>
        <v/>
      </c>
      <c r="AU2248" s="1" t="str">
        <f t="shared" si="395"/>
        <v/>
      </c>
      <c r="AV2248" s="1" t="e">
        <f>IF(VLOOKUP(G2248,官網匯出!A:AQ,42,FALSE)="","[黃金盾官網]",VLOOKUP(G2248,官網匯出!A:AQ,42,FALSE))</f>
        <v>#N/A</v>
      </c>
      <c r="AW2248" s="1" t="e">
        <f>IF(LEFT(VLOOKUP(G2248,官網匯出!A:AS,43,FALSE),2)="","web",LEFT(VLOOKUP(G2248,官網匯出!A:AS,43,FALSE),2))</f>
        <v>#N/A</v>
      </c>
      <c r="AX2248" s="1" t="str">
        <f t="shared" si="405"/>
        <v>O</v>
      </c>
    </row>
    <row r="2249" spans="1:50">
      <c r="A2249" s="1" t="str">
        <f>IF(G2249="","",VLOOKUP(官網轉換!AW2249,團名!A:B,2,FALSE))</f>
        <v/>
      </c>
      <c r="B2249" s="1" t="str">
        <f>IF(G2249="","",IF(LEFT(VLOOKUP(G2249,官網匯出!A:AQ,43,0),2)="wf",VLOOKUP(VLOOKUP(G2249,官網匯出!A:AQ,43,0),團名!$I$1:$K$12,2,FALSE),"N0071"))</f>
        <v/>
      </c>
      <c r="C2249" s="1" t="str">
        <f>IFERROR(VLOOKUP(官網匯出!D2249,團名!E:G,3,FALSE),"")</f>
        <v/>
      </c>
      <c r="D2249" s="1" t="str">
        <f t="shared" si="396"/>
        <v/>
      </c>
      <c r="E2249" s="1" t="str">
        <f t="shared" si="397"/>
        <v/>
      </c>
      <c r="F2249" s="1" t="str">
        <f>IF(官網匯出!F2249="已付款","","B0012")</f>
        <v>B0012</v>
      </c>
      <c r="G2249" s="1" t="str">
        <f>IF(官網匯出!A2249="","",官網匯出!A2249)</f>
        <v/>
      </c>
      <c r="H2249" s="3" t="str">
        <f>IF(官網匯出!B2249="","",官網匯出!B2249)</f>
        <v/>
      </c>
      <c r="I2249" s="1" t="str">
        <f>IF(官網匯出!C2249="","",官網匯出!C2249)</f>
        <v/>
      </c>
      <c r="J2249" s="1" t="str">
        <f>IF(官網匯出!D2249="","",官網匯出!D2249)</f>
        <v/>
      </c>
      <c r="K2249" s="3" t="str">
        <f>IF(官網匯出!E2249="","",官網匯出!E2249)</f>
        <v/>
      </c>
      <c r="L2249" s="1" t="str">
        <f>IF(官網匯出!F2249="","",官網匯出!F2249)</f>
        <v/>
      </c>
      <c r="M2249" s="1" t="str">
        <f>IF(官網匯出!G2249="","",官網匯出!G2249)</f>
        <v/>
      </c>
      <c r="N2249" s="1" t="str">
        <f>IF(官網匯出!H2249="","",官網匯出!H2249)</f>
        <v/>
      </c>
      <c r="P2249" s="1" t="str">
        <f>IF(官網匯出!J2249="","",RIGHT(官網匯出!J2249,LEN(官網匯出!J2249)-2))</f>
        <v/>
      </c>
      <c r="Q2249" s="1" t="str">
        <f>IF(官網匯出!K2249="","",官網匯出!K2249)</f>
        <v/>
      </c>
      <c r="R2249" s="1" t="str">
        <f>IF(官網匯出!L2249="","",官網匯出!L2249)</f>
        <v/>
      </c>
      <c r="S2249" s="1" t="str">
        <f>IF(官網匯出!M2249="","",官網匯出!M2249)</f>
        <v/>
      </c>
      <c r="T2249" s="1" t="str">
        <f>IF(官網匯出!N2249="","",官網匯出!N2249)</f>
        <v/>
      </c>
      <c r="U2249" s="1" t="str">
        <f>IF(官網匯出!O2249="","",官網匯出!O2249)</f>
        <v/>
      </c>
      <c r="V2249" s="1" t="str">
        <f>IF(官網匯出!P2249="",IF(G2249="","",0),官網匯出!P2249)</f>
        <v/>
      </c>
      <c r="W2249" s="1" t="str">
        <f>IF(官網匯出!Q2249="",IF(G2249="","",0),官網匯出!Q2249)</f>
        <v/>
      </c>
      <c r="X2249" s="1" t="str">
        <f>IF(官網匯出!R2249="","",官網匯出!R2249)</f>
        <v/>
      </c>
      <c r="Y2249" s="1" t="str">
        <f>IF(官網匯出!S2249="","",官網匯出!S2249)</f>
        <v/>
      </c>
      <c r="Z2249" s="1" t="str">
        <f>IF(G2249="","",官網匯出!T2249)</f>
        <v/>
      </c>
      <c r="AA2249" s="1" t="str">
        <f>IF(G2249="","",官網匯出!AK2249)</f>
        <v/>
      </c>
      <c r="AB2249" s="1" t="str">
        <f>IF(G2249="","",IF(官網匯出!V2249="","",官網匯出!V2249))</f>
        <v/>
      </c>
      <c r="AJ2249" s="1" t="str">
        <f>IF(G2249="","",IF(官網匯出!AE2249="","",官網匯出!AE2249))</f>
        <v/>
      </c>
      <c r="AK2249" s="1" t="str">
        <f>IF(G2249="","",IF(官網匯出!AD2249="","",官網匯出!AD2249))</f>
        <v/>
      </c>
      <c r="AL2249" s="1" t="str">
        <f t="shared" si="398"/>
        <v>0</v>
      </c>
      <c r="AM2249" s="1" t="str">
        <f>IF(官網匯出!AG2249="","",官網匯出!AG2249)</f>
        <v/>
      </c>
      <c r="AN2249" s="1" t="str">
        <f>IF(G2249="","",IF(官網匯出!AH2249="","",官網匯出!AH2249))</f>
        <v/>
      </c>
      <c r="AO2249" s="14" t="str">
        <f t="shared" si="399"/>
        <v/>
      </c>
      <c r="AP2249" s="14" t="str">
        <f t="shared" si="400"/>
        <v>1</v>
      </c>
      <c r="AQ2249" s="14" t="str">
        <f t="shared" si="401"/>
        <v>0</v>
      </c>
      <c r="AR2249" s="1" t="str">
        <f t="shared" si="402"/>
        <v/>
      </c>
      <c r="AS2249" s="1" t="str">
        <f t="shared" si="403"/>
        <v/>
      </c>
      <c r="AT2249" s="1" t="str">
        <f t="shared" si="404"/>
        <v/>
      </c>
      <c r="AU2249" s="1" t="str">
        <f t="shared" si="395"/>
        <v/>
      </c>
      <c r="AV2249" s="1" t="e">
        <f>IF(VLOOKUP(G2249,官網匯出!A:AQ,42,FALSE)="","[黃金盾官網]",VLOOKUP(G2249,官網匯出!A:AQ,42,FALSE))</f>
        <v>#N/A</v>
      </c>
      <c r="AW2249" s="1" t="e">
        <f>IF(LEFT(VLOOKUP(G2249,官網匯出!A:AS,43,FALSE),2)="","web",LEFT(VLOOKUP(G2249,官網匯出!A:AS,43,FALSE),2))</f>
        <v>#N/A</v>
      </c>
      <c r="AX2249" s="1" t="str">
        <f t="shared" si="405"/>
        <v>O</v>
      </c>
    </row>
    <row r="2250" spans="1:50">
      <c r="A2250" s="1" t="str">
        <f>IF(G2250="","",VLOOKUP(官網轉換!AW2250,團名!A:B,2,FALSE))</f>
        <v/>
      </c>
      <c r="B2250" s="1" t="str">
        <f>IF(G2250="","",IF(LEFT(VLOOKUP(G2250,官網匯出!A:AQ,43,0),2)="wf",VLOOKUP(VLOOKUP(G2250,官網匯出!A:AQ,43,0),團名!$I$1:$K$12,2,FALSE),"N0071"))</f>
        <v/>
      </c>
      <c r="C2250" s="1" t="str">
        <f>IFERROR(VLOOKUP(官網匯出!D2250,團名!E:G,3,FALSE),"")</f>
        <v/>
      </c>
      <c r="D2250" s="1" t="str">
        <f t="shared" si="396"/>
        <v/>
      </c>
      <c r="E2250" s="1" t="str">
        <f t="shared" si="397"/>
        <v/>
      </c>
      <c r="F2250" s="1" t="str">
        <f>IF(官網匯出!F2250="已付款","","B0012")</f>
        <v>B0012</v>
      </c>
      <c r="G2250" s="1" t="str">
        <f>IF(官網匯出!A2250="","",官網匯出!A2250)</f>
        <v/>
      </c>
      <c r="H2250" s="3" t="str">
        <f>IF(官網匯出!B2250="","",官網匯出!B2250)</f>
        <v/>
      </c>
      <c r="I2250" s="1" t="str">
        <f>IF(官網匯出!C2250="","",官網匯出!C2250)</f>
        <v/>
      </c>
      <c r="J2250" s="1" t="str">
        <f>IF(官網匯出!D2250="","",官網匯出!D2250)</f>
        <v/>
      </c>
      <c r="K2250" s="3" t="str">
        <f>IF(官網匯出!E2250="","",官網匯出!E2250)</f>
        <v/>
      </c>
      <c r="L2250" s="1" t="str">
        <f>IF(官網匯出!F2250="","",官網匯出!F2250)</f>
        <v/>
      </c>
      <c r="M2250" s="1" t="str">
        <f>IF(官網匯出!G2250="","",官網匯出!G2250)</f>
        <v/>
      </c>
      <c r="N2250" s="1" t="str">
        <f>IF(官網匯出!H2250="","",官網匯出!H2250)</f>
        <v/>
      </c>
      <c r="P2250" s="1" t="str">
        <f>IF(官網匯出!J2250="","",RIGHT(官網匯出!J2250,LEN(官網匯出!J2250)-2))</f>
        <v/>
      </c>
      <c r="Q2250" s="1" t="str">
        <f>IF(官網匯出!K2250="","",官網匯出!K2250)</f>
        <v/>
      </c>
      <c r="R2250" s="1" t="str">
        <f>IF(官網匯出!L2250="","",官網匯出!L2250)</f>
        <v/>
      </c>
      <c r="S2250" s="1" t="str">
        <f>IF(官網匯出!M2250="","",官網匯出!M2250)</f>
        <v/>
      </c>
      <c r="T2250" s="1" t="str">
        <f>IF(官網匯出!N2250="","",官網匯出!N2250)</f>
        <v/>
      </c>
      <c r="U2250" s="1" t="str">
        <f>IF(官網匯出!O2250="","",官網匯出!O2250)</f>
        <v/>
      </c>
      <c r="V2250" s="1" t="str">
        <f>IF(官網匯出!P2250="",IF(G2250="","",0),官網匯出!P2250)</f>
        <v/>
      </c>
      <c r="W2250" s="1" t="str">
        <f>IF(官網匯出!Q2250="",IF(G2250="","",0),官網匯出!Q2250)</f>
        <v/>
      </c>
      <c r="X2250" s="1" t="str">
        <f>IF(官網匯出!R2250="","",官網匯出!R2250)</f>
        <v/>
      </c>
      <c r="Y2250" s="1" t="str">
        <f>IF(官網匯出!S2250="","",官網匯出!S2250)</f>
        <v/>
      </c>
      <c r="Z2250" s="1" t="str">
        <f>IF(G2250="","",官網匯出!T2250)</f>
        <v/>
      </c>
      <c r="AA2250" s="1" t="str">
        <f>IF(G2250="","",官網匯出!AK2250)</f>
        <v/>
      </c>
      <c r="AB2250" s="1" t="str">
        <f>IF(G2250="","",IF(官網匯出!V2250="","",官網匯出!V2250))</f>
        <v/>
      </c>
      <c r="AJ2250" s="1" t="str">
        <f>IF(G2250="","",IF(官網匯出!AE2250="","",官網匯出!AE2250))</f>
        <v/>
      </c>
      <c r="AK2250" s="1" t="str">
        <f>IF(G2250="","",IF(官網匯出!AD2250="","",官網匯出!AD2250))</f>
        <v/>
      </c>
      <c r="AL2250" s="1" t="str">
        <f t="shared" si="398"/>
        <v>0</v>
      </c>
      <c r="AM2250" s="1" t="str">
        <f>IF(官網匯出!AG2250="","",官網匯出!AG2250)</f>
        <v/>
      </c>
      <c r="AN2250" s="1" t="str">
        <f>IF(G2250="","",IF(官網匯出!AH2250="","",官網匯出!AH2250))</f>
        <v/>
      </c>
      <c r="AO2250" s="14" t="str">
        <f t="shared" si="399"/>
        <v/>
      </c>
      <c r="AP2250" s="14" t="str">
        <f t="shared" si="400"/>
        <v>1</v>
      </c>
      <c r="AQ2250" s="14" t="str">
        <f t="shared" si="401"/>
        <v>0</v>
      </c>
      <c r="AR2250" s="1" t="str">
        <f t="shared" si="402"/>
        <v/>
      </c>
      <c r="AS2250" s="1" t="str">
        <f t="shared" si="403"/>
        <v/>
      </c>
      <c r="AT2250" s="1" t="str">
        <f t="shared" si="404"/>
        <v/>
      </c>
      <c r="AU2250" s="1" t="str">
        <f t="shared" si="395"/>
        <v/>
      </c>
      <c r="AV2250" s="1" t="e">
        <f>IF(VLOOKUP(G2250,官網匯出!A:AQ,42,FALSE)="","[黃金盾官網]",VLOOKUP(G2250,官網匯出!A:AQ,42,FALSE))</f>
        <v>#N/A</v>
      </c>
      <c r="AW2250" s="1" t="e">
        <f>IF(LEFT(VLOOKUP(G2250,官網匯出!A:AS,43,FALSE),2)="","web",LEFT(VLOOKUP(G2250,官網匯出!A:AS,43,FALSE),2))</f>
        <v>#N/A</v>
      </c>
      <c r="AX2250" s="1" t="str">
        <f t="shared" si="405"/>
        <v>O</v>
      </c>
    </row>
    <row r="2251" spans="1:50">
      <c r="A2251" s="1" t="str">
        <f>IF(G2251="","",VLOOKUP(官網轉換!AW2251,團名!A:B,2,FALSE))</f>
        <v/>
      </c>
      <c r="B2251" s="1" t="str">
        <f>IF(G2251="","",IF(LEFT(VLOOKUP(G2251,官網匯出!A:AQ,43,0),2)="wf",VLOOKUP(VLOOKUP(G2251,官網匯出!A:AQ,43,0),團名!$I$1:$K$12,2,FALSE),"N0071"))</f>
        <v/>
      </c>
      <c r="C2251" s="1" t="str">
        <f>IFERROR(VLOOKUP(官網匯出!D2251,團名!E:G,3,FALSE),"")</f>
        <v/>
      </c>
      <c r="D2251" s="1" t="str">
        <f t="shared" si="396"/>
        <v/>
      </c>
      <c r="E2251" s="1" t="str">
        <f t="shared" si="397"/>
        <v/>
      </c>
      <c r="F2251" s="1" t="str">
        <f>IF(官網匯出!F2251="已付款","","B0012")</f>
        <v>B0012</v>
      </c>
      <c r="G2251" s="1" t="str">
        <f>IF(官網匯出!A2251="","",官網匯出!A2251)</f>
        <v/>
      </c>
      <c r="H2251" s="3" t="str">
        <f>IF(官網匯出!B2251="","",官網匯出!B2251)</f>
        <v/>
      </c>
      <c r="I2251" s="1" t="str">
        <f>IF(官網匯出!C2251="","",官網匯出!C2251)</f>
        <v/>
      </c>
      <c r="J2251" s="1" t="str">
        <f>IF(官網匯出!D2251="","",官網匯出!D2251)</f>
        <v/>
      </c>
      <c r="K2251" s="3" t="str">
        <f>IF(官網匯出!E2251="","",官網匯出!E2251)</f>
        <v/>
      </c>
      <c r="L2251" s="1" t="str">
        <f>IF(官網匯出!F2251="","",官網匯出!F2251)</f>
        <v/>
      </c>
      <c r="M2251" s="1" t="str">
        <f>IF(官網匯出!G2251="","",官網匯出!G2251)</f>
        <v/>
      </c>
      <c r="N2251" s="1" t="str">
        <f>IF(官網匯出!H2251="","",官網匯出!H2251)</f>
        <v/>
      </c>
      <c r="P2251" s="1" t="str">
        <f>IF(官網匯出!J2251="","",RIGHT(官網匯出!J2251,LEN(官網匯出!J2251)-2))</f>
        <v/>
      </c>
      <c r="Q2251" s="1" t="str">
        <f>IF(官網匯出!K2251="","",官網匯出!K2251)</f>
        <v/>
      </c>
      <c r="R2251" s="1" t="str">
        <f>IF(官網匯出!L2251="","",官網匯出!L2251)</f>
        <v/>
      </c>
      <c r="S2251" s="1" t="str">
        <f>IF(官網匯出!M2251="","",官網匯出!M2251)</f>
        <v/>
      </c>
      <c r="T2251" s="1" t="str">
        <f>IF(官網匯出!N2251="","",官網匯出!N2251)</f>
        <v/>
      </c>
      <c r="U2251" s="1" t="str">
        <f>IF(官網匯出!O2251="","",官網匯出!O2251)</f>
        <v/>
      </c>
      <c r="V2251" s="1" t="str">
        <f>IF(官網匯出!P2251="",IF(G2251="","",0),官網匯出!P2251)</f>
        <v/>
      </c>
      <c r="W2251" s="1" t="str">
        <f>IF(官網匯出!Q2251="",IF(G2251="","",0),官網匯出!Q2251)</f>
        <v/>
      </c>
      <c r="X2251" s="1" t="str">
        <f>IF(官網匯出!R2251="","",官網匯出!R2251)</f>
        <v/>
      </c>
      <c r="Y2251" s="1" t="str">
        <f>IF(官網匯出!S2251="","",官網匯出!S2251)</f>
        <v/>
      </c>
      <c r="Z2251" s="1" t="str">
        <f>IF(G2251="","",官網匯出!T2251)</f>
        <v/>
      </c>
      <c r="AA2251" s="1" t="str">
        <f>IF(G2251="","",官網匯出!AK2251)</f>
        <v/>
      </c>
      <c r="AB2251" s="1" t="str">
        <f>IF(G2251="","",IF(官網匯出!V2251="","",官網匯出!V2251))</f>
        <v/>
      </c>
      <c r="AJ2251" s="1" t="str">
        <f>IF(G2251="","",IF(官網匯出!AE2251="","",官網匯出!AE2251))</f>
        <v/>
      </c>
      <c r="AK2251" s="1" t="str">
        <f>IF(G2251="","",IF(官網匯出!AD2251="","",官網匯出!AD2251))</f>
        <v/>
      </c>
      <c r="AL2251" s="1" t="str">
        <f t="shared" si="398"/>
        <v>0</v>
      </c>
      <c r="AM2251" s="1" t="str">
        <f>IF(官網匯出!AG2251="","",官網匯出!AG2251)</f>
        <v/>
      </c>
      <c r="AN2251" s="1" t="str">
        <f>IF(G2251="","",IF(官網匯出!AH2251="","",官網匯出!AH2251))</f>
        <v/>
      </c>
      <c r="AO2251" s="14" t="str">
        <f t="shared" si="399"/>
        <v/>
      </c>
      <c r="AP2251" s="14" t="str">
        <f t="shared" si="400"/>
        <v>1</v>
      </c>
      <c r="AQ2251" s="14" t="str">
        <f t="shared" si="401"/>
        <v>0</v>
      </c>
      <c r="AR2251" s="1" t="str">
        <f t="shared" si="402"/>
        <v/>
      </c>
      <c r="AS2251" s="1" t="str">
        <f t="shared" si="403"/>
        <v/>
      </c>
      <c r="AT2251" s="1" t="str">
        <f t="shared" si="404"/>
        <v/>
      </c>
      <c r="AU2251" s="1" t="str">
        <f t="shared" si="395"/>
        <v/>
      </c>
      <c r="AV2251" s="1" t="e">
        <f>IF(VLOOKUP(G2251,官網匯出!A:AQ,42,FALSE)="","[黃金盾官網]",VLOOKUP(G2251,官網匯出!A:AQ,42,FALSE))</f>
        <v>#N/A</v>
      </c>
      <c r="AW2251" s="1" t="e">
        <f>IF(LEFT(VLOOKUP(G2251,官網匯出!A:AS,43,FALSE),2)="","web",LEFT(VLOOKUP(G2251,官網匯出!A:AS,43,FALSE),2))</f>
        <v>#N/A</v>
      </c>
      <c r="AX2251" s="1" t="str">
        <f t="shared" si="405"/>
        <v>O</v>
      </c>
    </row>
    <row r="2252" spans="1:50">
      <c r="A2252" s="1" t="str">
        <f>IF(G2252="","",VLOOKUP(官網轉換!AW2252,團名!A:B,2,FALSE))</f>
        <v/>
      </c>
      <c r="B2252" s="1" t="str">
        <f>IF(G2252="","",IF(LEFT(VLOOKUP(G2252,官網匯出!A:AQ,43,0),2)="wf",VLOOKUP(VLOOKUP(G2252,官網匯出!A:AQ,43,0),團名!$I$1:$K$12,2,FALSE),"N0071"))</f>
        <v/>
      </c>
      <c r="C2252" s="1" t="str">
        <f>IFERROR(VLOOKUP(官網匯出!D2252,團名!E:G,3,FALSE),"")</f>
        <v/>
      </c>
      <c r="D2252" s="1" t="str">
        <f t="shared" si="396"/>
        <v/>
      </c>
      <c r="E2252" s="1" t="str">
        <f t="shared" si="397"/>
        <v/>
      </c>
      <c r="F2252" s="1" t="str">
        <f>IF(官網匯出!F2252="已付款","","B0012")</f>
        <v>B0012</v>
      </c>
      <c r="G2252" s="1" t="str">
        <f>IF(官網匯出!A2252="","",官網匯出!A2252)</f>
        <v/>
      </c>
      <c r="H2252" s="3" t="str">
        <f>IF(官網匯出!B2252="","",官網匯出!B2252)</f>
        <v/>
      </c>
      <c r="I2252" s="1" t="str">
        <f>IF(官網匯出!C2252="","",官網匯出!C2252)</f>
        <v/>
      </c>
      <c r="J2252" s="1" t="str">
        <f>IF(官網匯出!D2252="","",官網匯出!D2252)</f>
        <v/>
      </c>
      <c r="K2252" s="3" t="str">
        <f>IF(官網匯出!E2252="","",官網匯出!E2252)</f>
        <v/>
      </c>
      <c r="L2252" s="1" t="str">
        <f>IF(官網匯出!F2252="","",官網匯出!F2252)</f>
        <v/>
      </c>
      <c r="M2252" s="1" t="str">
        <f>IF(官網匯出!G2252="","",官網匯出!G2252)</f>
        <v/>
      </c>
      <c r="N2252" s="1" t="str">
        <f>IF(官網匯出!H2252="","",官網匯出!H2252)</f>
        <v/>
      </c>
      <c r="P2252" s="1" t="str">
        <f>IF(官網匯出!J2252="","",RIGHT(官網匯出!J2252,LEN(官網匯出!J2252)-2))</f>
        <v/>
      </c>
      <c r="Q2252" s="1" t="str">
        <f>IF(官網匯出!K2252="","",官網匯出!K2252)</f>
        <v/>
      </c>
      <c r="R2252" s="1" t="str">
        <f>IF(官網匯出!L2252="","",官網匯出!L2252)</f>
        <v/>
      </c>
      <c r="S2252" s="1" t="str">
        <f>IF(官網匯出!M2252="","",官網匯出!M2252)</f>
        <v/>
      </c>
      <c r="T2252" s="1" t="str">
        <f>IF(官網匯出!N2252="","",官網匯出!N2252)</f>
        <v/>
      </c>
      <c r="U2252" s="1" t="str">
        <f>IF(官網匯出!O2252="","",官網匯出!O2252)</f>
        <v/>
      </c>
      <c r="V2252" s="1" t="str">
        <f>IF(官網匯出!P2252="",IF(G2252="","",0),官網匯出!P2252)</f>
        <v/>
      </c>
      <c r="W2252" s="1" t="str">
        <f>IF(官網匯出!Q2252="",IF(G2252="","",0),官網匯出!Q2252)</f>
        <v/>
      </c>
      <c r="X2252" s="1" t="str">
        <f>IF(官網匯出!R2252="","",官網匯出!R2252)</f>
        <v/>
      </c>
      <c r="Y2252" s="1" t="str">
        <f>IF(官網匯出!S2252="","",官網匯出!S2252)</f>
        <v/>
      </c>
      <c r="Z2252" s="1" t="str">
        <f>IF(G2252="","",官網匯出!T2252)</f>
        <v/>
      </c>
      <c r="AA2252" s="1" t="str">
        <f>IF(G2252="","",官網匯出!AK2252)</f>
        <v/>
      </c>
      <c r="AB2252" s="1" t="str">
        <f>IF(G2252="","",IF(官網匯出!V2252="","",官網匯出!V2252))</f>
        <v/>
      </c>
      <c r="AJ2252" s="1" t="str">
        <f>IF(G2252="","",IF(官網匯出!AE2252="","",官網匯出!AE2252))</f>
        <v/>
      </c>
      <c r="AK2252" s="1" t="str">
        <f>IF(G2252="","",IF(官網匯出!AD2252="","",官網匯出!AD2252))</f>
        <v/>
      </c>
      <c r="AL2252" s="1" t="str">
        <f t="shared" si="398"/>
        <v>0</v>
      </c>
      <c r="AM2252" s="1" t="str">
        <f>IF(官網匯出!AG2252="","",官網匯出!AG2252)</f>
        <v/>
      </c>
      <c r="AN2252" s="1" t="str">
        <f>IF(G2252="","",IF(官網匯出!AH2252="","",官網匯出!AH2252))</f>
        <v/>
      </c>
      <c r="AO2252" s="14" t="str">
        <f t="shared" si="399"/>
        <v/>
      </c>
      <c r="AP2252" s="14" t="str">
        <f t="shared" si="400"/>
        <v>1</v>
      </c>
      <c r="AQ2252" s="14" t="str">
        <f t="shared" si="401"/>
        <v>0</v>
      </c>
      <c r="AR2252" s="1" t="str">
        <f t="shared" si="402"/>
        <v/>
      </c>
      <c r="AS2252" s="1" t="str">
        <f t="shared" si="403"/>
        <v/>
      </c>
      <c r="AT2252" s="1" t="str">
        <f t="shared" si="404"/>
        <v/>
      </c>
      <c r="AU2252" s="1" t="str">
        <f t="shared" si="395"/>
        <v/>
      </c>
      <c r="AV2252" s="1" t="e">
        <f>IF(VLOOKUP(G2252,官網匯出!A:AQ,42,FALSE)="","[黃金盾官網]",VLOOKUP(G2252,官網匯出!A:AQ,42,FALSE))</f>
        <v>#N/A</v>
      </c>
      <c r="AW2252" s="1" t="e">
        <f>IF(LEFT(VLOOKUP(G2252,官網匯出!A:AS,43,FALSE),2)="","web",LEFT(VLOOKUP(G2252,官網匯出!A:AS,43,FALSE),2))</f>
        <v>#N/A</v>
      </c>
      <c r="AX2252" s="1" t="str">
        <f t="shared" si="405"/>
        <v>O</v>
      </c>
    </row>
    <row r="2253" spans="1:50">
      <c r="A2253" s="1" t="str">
        <f>IF(G2253="","",VLOOKUP(官網轉換!AW2253,團名!A:B,2,FALSE))</f>
        <v/>
      </c>
      <c r="B2253" s="1" t="str">
        <f>IF(G2253="","",IF(LEFT(VLOOKUP(G2253,官網匯出!A:AQ,43,0),2)="wf",VLOOKUP(VLOOKUP(G2253,官網匯出!A:AQ,43,0),團名!$I$1:$K$12,2,FALSE),"N0071"))</f>
        <v/>
      </c>
      <c r="C2253" s="1" t="str">
        <f>IFERROR(VLOOKUP(官網匯出!D2253,團名!E:G,3,FALSE),"")</f>
        <v/>
      </c>
      <c r="D2253" s="1" t="str">
        <f t="shared" si="396"/>
        <v/>
      </c>
      <c r="E2253" s="1" t="str">
        <f t="shared" si="397"/>
        <v/>
      </c>
      <c r="F2253" s="1" t="str">
        <f>IF(官網匯出!F2253="已付款","","B0012")</f>
        <v>B0012</v>
      </c>
      <c r="G2253" s="1" t="str">
        <f>IF(官網匯出!A2253="","",官網匯出!A2253)</f>
        <v/>
      </c>
      <c r="H2253" s="3" t="str">
        <f>IF(官網匯出!B2253="","",官網匯出!B2253)</f>
        <v/>
      </c>
      <c r="I2253" s="1" t="str">
        <f>IF(官網匯出!C2253="","",官網匯出!C2253)</f>
        <v/>
      </c>
      <c r="J2253" s="1" t="str">
        <f>IF(官網匯出!D2253="","",官網匯出!D2253)</f>
        <v/>
      </c>
      <c r="K2253" s="3" t="str">
        <f>IF(官網匯出!E2253="","",官網匯出!E2253)</f>
        <v/>
      </c>
      <c r="L2253" s="1" t="str">
        <f>IF(官網匯出!F2253="","",官網匯出!F2253)</f>
        <v/>
      </c>
      <c r="M2253" s="1" t="str">
        <f>IF(官網匯出!G2253="","",官網匯出!G2253)</f>
        <v/>
      </c>
      <c r="N2253" s="1" t="str">
        <f>IF(官網匯出!H2253="","",官網匯出!H2253)</f>
        <v/>
      </c>
      <c r="P2253" s="1" t="str">
        <f>IF(官網匯出!J2253="","",RIGHT(官網匯出!J2253,LEN(官網匯出!J2253)-2))</f>
        <v/>
      </c>
      <c r="Q2253" s="1" t="str">
        <f>IF(官網匯出!K2253="","",官網匯出!K2253)</f>
        <v/>
      </c>
      <c r="R2253" s="1" t="str">
        <f>IF(官網匯出!L2253="","",官網匯出!L2253)</f>
        <v/>
      </c>
      <c r="S2253" s="1" t="str">
        <f>IF(官網匯出!M2253="","",官網匯出!M2253)</f>
        <v/>
      </c>
      <c r="T2253" s="1" t="str">
        <f>IF(官網匯出!N2253="","",官網匯出!N2253)</f>
        <v/>
      </c>
      <c r="U2253" s="1" t="str">
        <f>IF(官網匯出!O2253="","",官網匯出!O2253)</f>
        <v/>
      </c>
      <c r="V2253" s="1" t="str">
        <f>IF(官網匯出!P2253="",IF(G2253="","",0),官網匯出!P2253)</f>
        <v/>
      </c>
      <c r="W2253" s="1" t="str">
        <f>IF(官網匯出!Q2253="",IF(G2253="","",0),官網匯出!Q2253)</f>
        <v/>
      </c>
      <c r="X2253" s="1" t="str">
        <f>IF(官網匯出!R2253="","",官網匯出!R2253)</f>
        <v/>
      </c>
      <c r="Y2253" s="1" t="str">
        <f>IF(官網匯出!S2253="","",官網匯出!S2253)</f>
        <v/>
      </c>
      <c r="Z2253" s="1" t="str">
        <f>IF(G2253="","",官網匯出!T2253)</f>
        <v/>
      </c>
      <c r="AA2253" s="1" t="str">
        <f>IF(G2253="","",官網匯出!AK2253)</f>
        <v/>
      </c>
      <c r="AB2253" s="1" t="str">
        <f>IF(G2253="","",IF(官網匯出!V2253="","",官網匯出!V2253))</f>
        <v/>
      </c>
      <c r="AJ2253" s="1" t="str">
        <f>IF(G2253="","",IF(官網匯出!AE2253="","",官網匯出!AE2253))</f>
        <v/>
      </c>
      <c r="AK2253" s="1" t="str">
        <f>IF(G2253="","",IF(官網匯出!AD2253="","",官網匯出!AD2253))</f>
        <v/>
      </c>
      <c r="AL2253" s="1" t="str">
        <f t="shared" si="398"/>
        <v>0</v>
      </c>
      <c r="AM2253" s="1" t="str">
        <f>IF(官網匯出!AG2253="","",官網匯出!AG2253)</f>
        <v/>
      </c>
      <c r="AN2253" s="1" t="str">
        <f>IF(G2253="","",IF(官網匯出!AH2253="","",官網匯出!AH2253))</f>
        <v/>
      </c>
      <c r="AO2253" s="14" t="str">
        <f t="shared" si="399"/>
        <v/>
      </c>
      <c r="AP2253" s="14" t="str">
        <f t="shared" si="400"/>
        <v>1</v>
      </c>
      <c r="AQ2253" s="14" t="str">
        <f t="shared" si="401"/>
        <v>0</v>
      </c>
      <c r="AR2253" s="1" t="str">
        <f t="shared" si="402"/>
        <v/>
      </c>
      <c r="AS2253" s="1" t="str">
        <f t="shared" si="403"/>
        <v/>
      </c>
      <c r="AT2253" s="1" t="str">
        <f t="shared" si="404"/>
        <v/>
      </c>
      <c r="AU2253" s="1" t="str">
        <f t="shared" si="395"/>
        <v/>
      </c>
      <c r="AV2253" s="1" t="e">
        <f>IF(VLOOKUP(G2253,官網匯出!A:AQ,42,FALSE)="","[黃金盾官網]",VLOOKUP(G2253,官網匯出!A:AQ,42,FALSE))</f>
        <v>#N/A</v>
      </c>
      <c r="AW2253" s="1" t="e">
        <f>IF(LEFT(VLOOKUP(G2253,官網匯出!A:AS,43,FALSE),2)="","web",LEFT(VLOOKUP(G2253,官網匯出!A:AS,43,FALSE),2))</f>
        <v>#N/A</v>
      </c>
      <c r="AX2253" s="1" t="str">
        <f t="shared" si="405"/>
        <v>O</v>
      </c>
    </row>
    <row r="2254" spans="1:50">
      <c r="A2254" s="1" t="str">
        <f>IF(G2254="","",VLOOKUP(官網轉換!AW2254,團名!A:B,2,FALSE))</f>
        <v/>
      </c>
      <c r="B2254" s="1" t="str">
        <f>IF(G2254="","",IF(LEFT(VLOOKUP(G2254,官網匯出!A:AQ,43,0),2)="wf",VLOOKUP(VLOOKUP(G2254,官網匯出!A:AQ,43,0),團名!$I$1:$K$12,2,FALSE),"N0071"))</f>
        <v/>
      </c>
      <c r="C2254" s="1" t="str">
        <f>IFERROR(VLOOKUP(官網匯出!D2254,團名!E:G,3,FALSE),"")</f>
        <v/>
      </c>
      <c r="D2254" s="1" t="str">
        <f t="shared" si="396"/>
        <v/>
      </c>
      <c r="E2254" s="1" t="str">
        <f t="shared" si="397"/>
        <v/>
      </c>
      <c r="F2254" s="1" t="str">
        <f>IF(官網匯出!F2254="已付款","","B0012")</f>
        <v>B0012</v>
      </c>
      <c r="G2254" s="1" t="str">
        <f>IF(官網匯出!A2254="","",官網匯出!A2254)</f>
        <v/>
      </c>
      <c r="H2254" s="3" t="str">
        <f>IF(官網匯出!B2254="","",官網匯出!B2254)</f>
        <v/>
      </c>
      <c r="I2254" s="1" t="str">
        <f>IF(官網匯出!C2254="","",官網匯出!C2254)</f>
        <v/>
      </c>
      <c r="J2254" s="1" t="str">
        <f>IF(官網匯出!D2254="","",官網匯出!D2254)</f>
        <v/>
      </c>
      <c r="K2254" s="3" t="str">
        <f>IF(官網匯出!E2254="","",官網匯出!E2254)</f>
        <v/>
      </c>
      <c r="L2254" s="1" t="str">
        <f>IF(官網匯出!F2254="","",官網匯出!F2254)</f>
        <v/>
      </c>
      <c r="M2254" s="1" t="str">
        <f>IF(官網匯出!G2254="","",官網匯出!G2254)</f>
        <v/>
      </c>
      <c r="N2254" s="1" t="str">
        <f>IF(官網匯出!H2254="","",官網匯出!H2254)</f>
        <v/>
      </c>
      <c r="P2254" s="1" t="str">
        <f>IF(官網匯出!J2254="","",RIGHT(官網匯出!J2254,LEN(官網匯出!J2254)-2))</f>
        <v/>
      </c>
      <c r="Q2254" s="1" t="str">
        <f>IF(官網匯出!K2254="","",官網匯出!K2254)</f>
        <v/>
      </c>
      <c r="R2254" s="1" t="str">
        <f>IF(官網匯出!L2254="","",官網匯出!L2254)</f>
        <v/>
      </c>
      <c r="S2254" s="1" t="str">
        <f>IF(官網匯出!M2254="","",官網匯出!M2254)</f>
        <v/>
      </c>
      <c r="T2254" s="1" t="str">
        <f>IF(官網匯出!N2254="","",官網匯出!N2254)</f>
        <v/>
      </c>
      <c r="U2254" s="1" t="str">
        <f>IF(官網匯出!O2254="","",官網匯出!O2254)</f>
        <v/>
      </c>
      <c r="V2254" s="1" t="str">
        <f>IF(官網匯出!P2254="",IF(G2254="","",0),官網匯出!P2254)</f>
        <v/>
      </c>
      <c r="W2254" s="1" t="str">
        <f>IF(官網匯出!Q2254="",IF(G2254="","",0),官網匯出!Q2254)</f>
        <v/>
      </c>
      <c r="X2254" s="1" t="str">
        <f>IF(官網匯出!R2254="","",官網匯出!R2254)</f>
        <v/>
      </c>
      <c r="Y2254" s="1" t="str">
        <f>IF(官網匯出!S2254="","",官網匯出!S2254)</f>
        <v/>
      </c>
      <c r="Z2254" s="1" t="str">
        <f>IF(G2254="","",官網匯出!T2254)</f>
        <v/>
      </c>
      <c r="AA2254" s="1" t="str">
        <f>IF(G2254="","",官網匯出!AK2254)</f>
        <v/>
      </c>
      <c r="AB2254" s="1" t="str">
        <f>IF(G2254="","",IF(官網匯出!V2254="","",官網匯出!V2254))</f>
        <v/>
      </c>
      <c r="AJ2254" s="1" t="str">
        <f>IF(G2254="","",IF(官網匯出!AE2254="","",官網匯出!AE2254))</f>
        <v/>
      </c>
      <c r="AK2254" s="1" t="str">
        <f>IF(G2254="","",IF(官網匯出!AD2254="","",官網匯出!AD2254))</f>
        <v/>
      </c>
      <c r="AL2254" s="1" t="str">
        <f t="shared" si="398"/>
        <v>0</v>
      </c>
      <c r="AM2254" s="1" t="str">
        <f>IF(官網匯出!AG2254="","",官網匯出!AG2254)</f>
        <v/>
      </c>
      <c r="AN2254" s="1" t="str">
        <f>IF(G2254="","",IF(官網匯出!AH2254="","",官網匯出!AH2254))</f>
        <v/>
      </c>
      <c r="AO2254" s="14" t="str">
        <f t="shared" si="399"/>
        <v/>
      </c>
      <c r="AP2254" s="14" t="str">
        <f t="shared" si="400"/>
        <v>1</v>
      </c>
      <c r="AQ2254" s="14" t="str">
        <f t="shared" si="401"/>
        <v>0</v>
      </c>
      <c r="AR2254" s="1" t="str">
        <f t="shared" si="402"/>
        <v/>
      </c>
      <c r="AS2254" s="1" t="str">
        <f t="shared" si="403"/>
        <v/>
      </c>
      <c r="AT2254" s="1" t="str">
        <f t="shared" si="404"/>
        <v/>
      </c>
      <c r="AU2254" s="1" t="str">
        <f t="shared" si="395"/>
        <v/>
      </c>
      <c r="AV2254" s="1" t="e">
        <f>IF(VLOOKUP(G2254,官網匯出!A:AQ,42,FALSE)="","[黃金盾官網]",VLOOKUP(G2254,官網匯出!A:AQ,42,FALSE))</f>
        <v>#N/A</v>
      </c>
      <c r="AW2254" s="1" t="e">
        <f>IF(LEFT(VLOOKUP(G2254,官網匯出!A:AS,43,FALSE),2)="","web",LEFT(VLOOKUP(G2254,官網匯出!A:AS,43,FALSE),2))</f>
        <v>#N/A</v>
      </c>
      <c r="AX2254" s="1" t="str">
        <f t="shared" si="405"/>
        <v>O</v>
      </c>
    </row>
    <row r="2255" spans="1:50">
      <c r="A2255" s="1" t="str">
        <f>IF(G2255="","",VLOOKUP(官網轉換!AW2255,團名!A:B,2,FALSE))</f>
        <v/>
      </c>
      <c r="B2255" s="1" t="str">
        <f>IF(G2255="","",IF(LEFT(VLOOKUP(G2255,官網匯出!A:AQ,43,0),2)="wf",VLOOKUP(VLOOKUP(G2255,官網匯出!A:AQ,43,0),團名!$I$1:$K$12,2,FALSE),"N0071"))</f>
        <v/>
      </c>
      <c r="C2255" s="1" t="str">
        <f>IFERROR(VLOOKUP(官網匯出!D2255,團名!E:G,3,FALSE),"")</f>
        <v/>
      </c>
      <c r="D2255" s="1" t="str">
        <f t="shared" si="396"/>
        <v/>
      </c>
      <c r="E2255" s="1" t="str">
        <f t="shared" si="397"/>
        <v/>
      </c>
      <c r="F2255" s="1" t="str">
        <f>IF(官網匯出!F2255="已付款","","B0012")</f>
        <v>B0012</v>
      </c>
      <c r="G2255" s="1" t="str">
        <f>IF(官網匯出!A2255="","",官網匯出!A2255)</f>
        <v/>
      </c>
      <c r="H2255" s="3" t="str">
        <f>IF(官網匯出!B2255="","",官網匯出!B2255)</f>
        <v/>
      </c>
      <c r="I2255" s="1" t="str">
        <f>IF(官網匯出!C2255="","",官網匯出!C2255)</f>
        <v/>
      </c>
      <c r="J2255" s="1" t="str">
        <f>IF(官網匯出!D2255="","",官網匯出!D2255)</f>
        <v/>
      </c>
      <c r="K2255" s="3" t="str">
        <f>IF(官網匯出!E2255="","",官網匯出!E2255)</f>
        <v/>
      </c>
      <c r="L2255" s="1" t="str">
        <f>IF(官網匯出!F2255="","",官網匯出!F2255)</f>
        <v/>
      </c>
      <c r="M2255" s="1" t="str">
        <f>IF(官網匯出!G2255="","",官網匯出!G2255)</f>
        <v/>
      </c>
      <c r="N2255" s="1" t="str">
        <f>IF(官網匯出!H2255="","",官網匯出!H2255)</f>
        <v/>
      </c>
      <c r="P2255" s="1" t="str">
        <f>IF(官網匯出!J2255="","",RIGHT(官網匯出!J2255,LEN(官網匯出!J2255)-2))</f>
        <v/>
      </c>
      <c r="Q2255" s="1" t="str">
        <f>IF(官網匯出!K2255="","",官網匯出!K2255)</f>
        <v/>
      </c>
      <c r="R2255" s="1" t="str">
        <f>IF(官網匯出!L2255="","",官網匯出!L2255)</f>
        <v/>
      </c>
      <c r="S2255" s="1" t="str">
        <f>IF(官網匯出!M2255="","",官網匯出!M2255)</f>
        <v/>
      </c>
      <c r="T2255" s="1" t="str">
        <f>IF(官網匯出!N2255="","",官網匯出!N2255)</f>
        <v/>
      </c>
      <c r="U2255" s="1" t="str">
        <f>IF(官網匯出!O2255="","",官網匯出!O2255)</f>
        <v/>
      </c>
      <c r="V2255" s="1" t="str">
        <f>IF(官網匯出!P2255="",IF(G2255="","",0),官網匯出!P2255)</f>
        <v/>
      </c>
      <c r="W2255" s="1" t="str">
        <f>IF(官網匯出!Q2255="",IF(G2255="","",0),官網匯出!Q2255)</f>
        <v/>
      </c>
      <c r="X2255" s="1" t="str">
        <f>IF(官網匯出!R2255="","",官網匯出!R2255)</f>
        <v/>
      </c>
      <c r="Y2255" s="1" t="str">
        <f>IF(官網匯出!S2255="","",官網匯出!S2255)</f>
        <v/>
      </c>
      <c r="Z2255" s="1" t="str">
        <f>IF(G2255="","",官網匯出!T2255)</f>
        <v/>
      </c>
      <c r="AA2255" s="1" t="str">
        <f>IF(G2255="","",官網匯出!AK2255)</f>
        <v/>
      </c>
      <c r="AB2255" s="1" t="str">
        <f>IF(G2255="","",IF(官網匯出!V2255="","",官網匯出!V2255))</f>
        <v/>
      </c>
      <c r="AJ2255" s="1" t="str">
        <f>IF(G2255="","",IF(官網匯出!AE2255="","",官網匯出!AE2255))</f>
        <v/>
      </c>
      <c r="AK2255" s="1" t="str">
        <f>IF(G2255="","",IF(官網匯出!AD2255="","",官網匯出!AD2255))</f>
        <v/>
      </c>
      <c r="AL2255" s="1" t="str">
        <f t="shared" si="398"/>
        <v>0</v>
      </c>
      <c r="AM2255" s="1" t="str">
        <f>IF(官網匯出!AG2255="","",官網匯出!AG2255)</f>
        <v/>
      </c>
      <c r="AN2255" s="1" t="str">
        <f>IF(G2255="","",IF(官網匯出!AH2255="","",官網匯出!AH2255))</f>
        <v/>
      </c>
      <c r="AO2255" s="14" t="str">
        <f t="shared" si="399"/>
        <v/>
      </c>
      <c r="AP2255" s="14" t="str">
        <f t="shared" si="400"/>
        <v>1</v>
      </c>
      <c r="AQ2255" s="14" t="str">
        <f t="shared" si="401"/>
        <v>0</v>
      </c>
      <c r="AR2255" s="1" t="str">
        <f t="shared" si="402"/>
        <v/>
      </c>
      <c r="AS2255" s="1" t="str">
        <f t="shared" si="403"/>
        <v/>
      </c>
      <c r="AT2255" s="1" t="str">
        <f t="shared" si="404"/>
        <v/>
      </c>
      <c r="AU2255" s="1" t="str">
        <f t="shared" si="395"/>
        <v/>
      </c>
      <c r="AV2255" s="1" t="e">
        <f>IF(VLOOKUP(G2255,官網匯出!A:AQ,42,FALSE)="","[黃金盾官網]",VLOOKUP(G2255,官網匯出!A:AQ,42,FALSE))</f>
        <v>#N/A</v>
      </c>
      <c r="AW2255" s="1" t="e">
        <f>IF(LEFT(VLOOKUP(G2255,官網匯出!A:AS,43,FALSE),2)="","web",LEFT(VLOOKUP(G2255,官網匯出!A:AS,43,FALSE),2))</f>
        <v>#N/A</v>
      </c>
      <c r="AX2255" s="1" t="str">
        <f t="shared" si="405"/>
        <v>O</v>
      </c>
    </row>
    <row r="2256" spans="1:50">
      <c r="A2256" s="1" t="str">
        <f>IF(G2256="","",VLOOKUP(官網轉換!AW2256,團名!A:B,2,FALSE))</f>
        <v/>
      </c>
      <c r="B2256" s="1" t="str">
        <f>IF(G2256="","",IF(LEFT(VLOOKUP(G2256,官網匯出!A:AQ,43,0),2)="wf",VLOOKUP(VLOOKUP(G2256,官網匯出!A:AQ,43,0),團名!$I$1:$K$12,2,FALSE),"N0071"))</f>
        <v/>
      </c>
      <c r="C2256" s="1" t="str">
        <f>IFERROR(VLOOKUP(官網匯出!D2256,團名!E:G,3,FALSE),"")</f>
        <v/>
      </c>
      <c r="D2256" s="1" t="str">
        <f t="shared" si="396"/>
        <v/>
      </c>
      <c r="E2256" s="1" t="str">
        <f t="shared" si="397"/>
        <v/>
      </c>
      <c r="F2256" s="1" t="str">
        <f>IF(官網匯出!F2256="已付款","","B0012")</f>
        <v>B0012</v>
      </c>
      <c r="G2256" s="1" t="str">
        <f>IF(官網匯出!A2256="","",官網匯出!A2256)</f>
        <v/>
      </c>
      <c r="H2256" s="3" t="str">
        <f>IF(官網匯出!B2256="","",官網匯出!B2256)</f>
        <v/>
      </c>
      <c r="I2256" s="1" t="str">
        <f>IF(官網匯出!C2256="","",官網匯出!C2256)</f>
        <v/>
      </c>
      <c r="J2256" s="1" t="str">
        <f>IF(官網匯出!D2256="","",官網匯出!D2256)</f>
        <v/>
      </c>
      <c r="K2256" s="3" t="str">
        <f>IF(官網匯出!E2256="","",官網匯出!E2256)</f>
        <v/>
      </c>
      <c r="L2256" s="1" t="str">
        <f>IF(官網匯出!F2256="","",官網匯出!F2256)</f>
        <v/>
      </c>
      <c r="M2256" s="1" t="str">
        <f>IF(官網匯出!G2256="","",官網匯出!G2256)</f>
        <v/>
      </c>
      <c r="N2256" s="1" t="str">
        <f>IF(官網匯出!H2256="","",官網匯出!H2256)</f>
        <v/>
      </c>
      <c r="P2256" s="1" t="str">
        <f>IF(官網匯出!J2256="","",RIGHT(官網匯出!J2256,LEN(官網匯出!J2256)-2))</f>
        <v/>
      </c>
      <c r="Q2256" s="1" t="str">
        <f>IF(官網匯出!K2256="","",官網匯出!K2256)</f>
        <v/>
      </c>
      <c r="R2256" s="1" t="str">
        <f>IF(官網匯出!L2256="","",官網匯出!L2256)</f>
        <v/>
      </c>
      <c r="S2256" s="1" t="str">
        <f>IF(官網匯出!M2256="","",官網匯出!M2256)</f>
        <v/>
      </c>
      <c r="T2256" s="1" t="str">
        <f>IF(官網匯出!N2256="","",官網匯出!N2256)</f>
        <v/>
      </c>
      <c r="U2256" s="1" t="str">
        <f>IF(官網匯出!O2256="","",官網匯出!O2256)</f>
        <v/>
      </c>
      <c r="V2256" s="1" t="str">
        <f>IF(官網匯出!P2256="",IF(G2256="","",0),官網匯出!P2256)</f>
        <v/>
      </c>
      <c r="W2256" s="1" t="str">
        <f>IF(官網匯出!Q2256="",IF(G2256="","",0),官網匯出!Q2256)</f>
        <v/>
      </c>
      <c r="X2256" s="1" t="str">
        <f>IF(官網匯出!R2256="","",官網匯出!R2256)</f>
        <v/>
      </c>
      <c r="Y2256" s="1" t="str">
        <f>IF(官網匯出!S2256="","",官網匯出!S2256)</f>
        <v/>
      </c>
      <c r="Z2256" s="1" t="str">
        <f>IF(G2256="","",官網匯出!T2256)</f>
        <v/>
      </c>
      <c r="AA2256" s="1" t="str">
        <f>IF(G2256="","",官網匯出!AK2256)</f>
        <v/>
      </c>
      <c r="AB2256" s="1" t="str">
        <f>IF(G2256="","",IF(官網匯出!V2256="","",官網匯出!V2256))</f>
        <v/>
      </c>
      <c r="AJ2256" s="1" t="str">
        <f>IF(G2256="","",IF(官網匯出!AE2256="","",官網匯出!AE2256))</f>
        <v/>
      </c>
      <c r="AK2256" s="1" t="str">
        <f>IF(G2256="","",IF(官網匯出!AD2256="","",官網匯出!AD2256))</f>
        <v/>
      </c>
      <c r="AL2256" s="1" t="str">
        <f t="shared" si="398"/>
        <v>0</v>
      </c>
      <c r="AM2256" s="1" t="str">
        <f>IF(官網匯出!AG2256="","",官網匯出!AG2256)</f>
        <v/>
      </c>
      <c r="AN2256" s="1" t="str">
        <f>IF(G2256="","",IF(官網匯出!AH2256="","",官網匯出!AH2256))</f>
        <v/>
      </c>
      <c r="AO2256" s="14" t="str">
        <f t="shared" si="399"/>
        <v/>
      </c>
      <c r="AP2256" s="14" t="str">
        <f t="shared" si="400"/>
        <v>1</v>
      </c>
      <c r="AQ2256" s="14" t="str">
        <f t="shared" si="401"/>
        <v>0</v>
      </c>
      <c r="AR2256" s="1" t="str">
        <f t="shared" si="402"/>
        <v/>
      </c>
      <c r="AS2256" s="1" t="str">
        <f t="shared" si="403"/>
        <v/>
      </c>
      <c r="AT2256" s="1" t="str">
        <f t="shared" si="404"/>
        <v/>
      </c>
      <c r="AU2256" s="1" t="str">
        <f t="shared" si="395"/>
        <v/>
      </c>
      <c r="AV2256" s="1" t="e">
        <f>IF(VLOOKUP(G2256,官網匯出!A:AQ,42,FALSE)="","[黃金盾官網]",VLOOKUP(G2256,官網匯出!A:AQ,42,FALSE))</f>
        <v>#N/A</v>
      </c>
      <c r="AW2256" s="1" t="e">
        <f>IF(LEFT(VLOOKUP(G2256,官網匯出!A:AS,43,FALSE),2)="","web",LEFT(VLOOKUP(G2256,官網匯出!A:AS,43,FALSE),2))</f>
        <v>#N/A</v>
      </c>
      <c r="AX2256" s="1" t="str">
        <f t="shared" si="405"/>
        <v>O</v>
      </c>
    </row>
    <row r="2257" spans="1:50">
      <c r="A2257" s="1" t="str">
        <f>IF(G2257="","",VLOOKUP(官網轉換!AW2257,團名!A:B,2,FALSE))</f>
        <v/>
      </c>
      <c r="B2257" s="1" t="str">
        <f>IF(G2257="","",IF(LEFT(VLOOKUP(G2257,官網匯出!A:AQ,43,0),2)="wf",VLOOKUP(VLOOKUP(G2257,官網匯出!A:AQ,43,0),團名!$I$1:$K$12,2,FALSE),"N0071"))</f>
        <v/>
      </c>
      <c r="C2257" s="1" t="str">
        <f>IFERROR(VLOOKUP(官網匯出!D2257,團名!E:G,3,FALSE),"")</f>
        <v/>
      </c>
      <c r="D2257" s="1" t="str">
        <f t="shared" si="396"/>
        <v/>
      </c>
      <c r="E2257" s="1" t="str">
        <f t="shared" si="397"/>
        <v/>
      </c>
      <c r="F2257" s="1" t="str">
        <f>IF(官網匯出!F2257="已付款","","B0012")</f>
        <v>B0012</v>
      </c>
      <c r="G2257" s="1" t="str">
        <f>IF(官網匯出!A2257="","",官網匯出!A2257)</f>
        <v/>
      </c>
      <c r="H2257" s="3" t="str">
        <f>IF(官網匯出!B2257="","",官網匯出!B2257)</f>
        <v/>
      </c>
      <c r="I2257" s="1" t="str">
        <f>IF(官網匯出!C2257="","",官網匯出!C2257)</f>
        <v/>
      </c>
      <c r="J2257" s="1" t="str">
        <f>IF(官網匯出!D2257="","",官網匯出!D2257)</f>
        <v/>
      </c>
      <c r="K2257" s="3" t="str">
        <f>IF(官網匯出!E2257="","",官網匯出!E2257)</f>
        <v/>
      </c>
      <c r="L2257" s="1" t="str">
        <f>IF(官網匯出!F2257="","",官網匯出!F2257)</f>
        <v/>
      </c>
      <c r="M2257" s="1" t="str">
        <f>IF(官網匯出!G2257="","",官網匯出!G2257)</f>
        <v/>
      </c>
      <c r="N2257" s="1" t="str">
        <f>IF(官網匯出!H2257="","",官網匯出!H2257)</f>
        <v/>
      </c>
      <c r="P2257" s="1" t="str">
        <f>IF(官網匯出!J2257="","",RIGHT(官網匯出!J2257,LEN(官網匯出!J2257)-2))</f>
        <v/>
      </c>
      <c r="Q2257" s="1" t="str">
        <f>IF(官網匯出!K2257="","",官網匯出!K2257)</f>
        <v/>
      </c>
      <c r="R2257" s="1" t="str">
        <f>IF(官網匯出!L2257="","",官網匯出!L2257)</f>
        <v/>
      </c>
      <c r="S2257" s="1" t="str">
        <f>IF(官網匯出!M2257="","",官網匯出!M2257)</f>
        <v/>
      </c>
      <c r="T2257" s="1" t="str">
        <f>IF(官網匯出!N2257="","",官網匯出!N2257)</f>
        <v/>
      </c>
      <c r="U2257" s="1" t="str">
        <f>IF(官網匯出!O2257="","",官網匯出!O2257)</f>
        <v/>
      </c>
      <c r="V2257" s="1" t="str">
        <f>IF(官網匯出!P2257="",IF(G2257="","",0),官網匯出!P2257)</f>
        <v/>
      </c>
      <c r="W2257" s="1" t="str">
        <f>IF(官網匯出!Q2257="",IF(G2257="","",0),官網匯出!Q2257)</f>
        <v/>
      </c>
      <c r="X2257" s="1" t="str">
        <f>IF(官網匯出!R2257="","",官網匯出!R2257)</f>
        <v/>
      </c>
      <c r="Y2257" s="1" t="str">
        <f>IF(官網匯出!S2257="","",官網匯出!S2257)</f>
        <v/>
      </c>
      <c r="Z2257" s="1" t="str">
        <f>IF(G2257="","",官網匯出!T2257)</f>
        <v/>
      </c>
      <c r="AA2257" s="1" t="str">
        <f>IF(G2257="","",官網匯出!AK2257)</f>
        <v/>
      </c>
      <c r="AB2257" s="1" t="str">
        <f>IF(G2257="","",IF(官網匯出!V2257="","",官網匯出!V2257))</f>
        <v/>
      </c>
      <c r="AJ2257" s="1" t="str">
        <f>IF(G2257="","",IF(官網匯出!AE2257="","",官網匯出!AE2257))</f>
        <v/>
      </c>
      <c r="AK2257" s="1" t="str">
        <f>IF(G2257="","",IF(官網匯出!AD2257="","",官網匯出!AD2257))</f>
        <v/>
      </c>
      <c r="AL2257" s="1" t="str">
        <f t="shared" si="398"/>
        <v>0</v>
      </c>
      <c r="AM2257" s="1" t="str">
        <f>IF(官網匯出!AG2257="","",官網匯出!AG2257)</f>
        <v/>
      </c>
      <c r="AN2257" s="1" t="str">
        <f>IF(G2257="","",IF(官網匯出!AH2257="","",官網匯出!AH2257))</f>
        <v/>
      </c>
      <c r="AO2257" s="14" t="str">
        <f t="shared" si="399"/>
        <v/>
      </c>
      <c r="AP2257" s="14" t="str">
        <f t="shared" si="400"/>
        <v>1</v>
      </c>
      <c r="AQ2257" s="14" t="str">
        <f t="shared" si="401"/>
        <v>0</v>
      </c>
      <c r="AR2257" s="1" t="str">
        <f t="shared" si="402"/>
        <v/>
      </c>
      <c r="AS2257" s="1" t="str">
        <f t="shared" si="403"/>
        <v/>
      </c>
      <c r="AT2257" s="1" t="str">
        <f t="shared" si="404"/>
        <v/>
      </c>
      <c r="AU2257" s="1" t="str">
        <f t="shared" si="395"/>
        <v/>
      </c>
      <c r="AV2257" s="1" t="e">
        <f>IF(VLOOKUP(G2257,官網匯出!A:AQ,42,FALSE)="","[黃金盾官網]",VLOOKUP(G2257,官網匯出!A:AQ,42,FALSE))</f>
        <v>#N/A</v>
      </c>
      <c r="AW2257" s="1" t="e">
        <f>IF(LEFT(VLOOKUP(G2257,官網匯出!A:AS,43,FALSE),2)="","web",LEFT(VLOOKUP(G2257,官網匯出!A:AS,43,FALSE),2))</f>
        <v>#N/A</v>
      </c>
      <c r="AX2257" s="1" t="str">
        <f t="shared" si="405"/>
        <v>O</v>
      </c>
    </row>
    <row r="2258" spans="1:50">
      <c r="A2258" s="1" t="str">
        <f>IF(G2258="","",VLOOKUP(官網轉換!AW2258,團名!A:B,2,FALSE))</f>
        <v/>
      </c>
      <c r="B2258" s="1" t="str">
        <f>IF(G2258="","",IF(LEFT(VLOOKUP(G2258,官網匯出!A:AQ,43,0),2)="wf",VLOOKUP(VLOOKUP(G2258,官網匯出!A:AQ,43,0),團名!$I$1:$K$12,2,FALSE),"N0071"))</f>
        <v/>
      </c>
      <c r="C2258" s="1" t="str">
        <f>IFERROR(VLOOKUP(官網匯出!D2258,團名!E:G,3,FALSE),"")</f>
        <v/>
      </c>
      <c r="D2258" s="1" t="str">
        <f t="shared" si="396"/>
        <v/>
      </c>
      <c r="E2258" s="1" t="str">
        <f t="shared" si="397"/>
        <v/>
      </c>
      <c r="F2258" s="1" t="str">
        <f>IF(官網匯出!F2258="已付款","","B0012")</f>
        <v>B0012</v>
      </c>
      <c r="G2258" s="1" t="str">
        <f>IF(官網匯出!A2258="","",官網匯出!A2258)</f>
        <v/>
      </c>
      <c r="H2258" s="3" t="str">
        <f>IF(官網匯出!B2258="","",官網匯出!B2258)</f>
        <v/>
      </c>
      <c r="I2258" s="1" t="str">
        <f>IF(官網匯出!C2258="","",官網匯出!C2258)</f>
        <v/>
      </c>
      <c r="J2258" s="1" t="str">
        <f>IF(官網匯出!D2258="","",官網匯出!D2258)</f>
        <v/>
      </c>
      <c r="K2258" s="3" t="str">
        <f>IF(官網匯出!E2258="","",官網匯出!E2258)</f>
        <v/>
      </c>
      <c r="L2258" s="1" t="str">
        <f>IF(官網匯出!F2258="","",官網匯出!F2258)</f>
        <v/>
      </c>
      <c r="M2258" s="1" t="str">
        <f>IF(官網匯出!G2258="","",官網匯出!G2258)</f>
        <v/>
      </c>
      <c r="N2258" s="1" t="str">
        <f>IF(官網匯出!H2258="","",官網匯出!H2258)</f>
        <v/>
      </c>
      <c r="P2258" s="1" t="str">
        <f>IF(官網匯出!J2258="","",RIGHT(官網匯出!J2258,LEN(官網匯出!J2258)-2))</f>
        <v/>
      </c>
      <c r="Q2258" s="1" t="str">
        <f>IF(官網匯出!K2258="","",官網匯出!K2258)</f>
        <v/>
      </c>
      <c r="R2258" s="1" t="str">
        <f>IF(官網匯出!L2258="","",官網匯出!L2258)</f>
        <v/>
      </c>
      <c r="S2258" s="1" t="str">
        <f>IF(官網匯出!M2258="","",官網匯出!M2258)</f>
        <v/>
      </c>
      <c r="T2258" s="1" t="str">
        <f>IF(官網匯出!N2258="","",官網匯出!N2258)</f>
        <v/>
      </c>
      <c r="U2258" s="1" t="str">
        <f>IF(官網匯出!O2258="","",官網匯出!O2258)</f>
        <v/>
      </c>
      <c r="V2258" s="1" t="str">
        <f>IF(官網匯出!P2258="",IF(G2258="","",0),官網匯出!P2258)</f>
        <v/>
      </c>
      <c r="W2258" s="1" t="str">
        <f>IF(官網匯出!Q2258="",IF(G2258="","",0),官網匯出!Q2258)</f>
        <v/>
      </c>
      <c r="X2258" s="1" t="str">
        <f>IF(官網匯出!R2258="","",官網匯出!R2258)</f>
        <v/>
      </c>
      <c r="Y2258" s="1" t="str">
        <f>IF(官網匯出!S2258="","",官網匯出!S2258)</f>
        <v/>
      </c>
      <c r="Z2258" s="1" t="str">
        <f>IF(G2258="","",官網匯出!T2258)</f>
        <v/>
      </c>
      <c r="AA2258" s="1" t="str">
        <f>IF(G2258="","",官網匯出!AK2258)</f>
        <v/>
      </c>
      <c r="AB2258" s="1" t="str">
        <f>IF(G2258="","",IF(官網匯出!V2258="","",官網匯出!V2258))</f>
        <v/>
      </c>
      <c r="AJ2258" s="1" t="str">
        <f>IF(G2258="","",IF(官網匯出!AE2258="","",官網匯出!AE2258))</f>
        <v/>
      </c>
      <c r="AK2258" s="1" t="str">
        <f>IF(G2258="","",IF(官網匯出!AD2258="","",官網匯出!AD2258))</f>
        <v/>
      </c>
      <c r="AL2258" s="1" t="str">
        <f t="shared" si="398"/>
        <v>0</v>
      </c>
      <c r="AM2258" s="1" t="str">
        <f>IF(官網匯出!AG2258="","",官網匯出!AG2258)</f>
        <v/>
      </c>
      <c r="AN2258" s="1" t="str">
        <f>IF(G2258="","",IF(官網匯出!AH2258="","",官網匯出!AH2258))</f>
        <v/>
      </c>
      <c r="AO2258" s="14" t="str">
        <f t="shared" si="399"/>
        <v/>
      </c>
      <c r="AP2258" s="14" t="str">
        <f t="shared" si="400"/>
        <v>1</v>
      </c>
      <c r="AQ2258" s="14" t="str">
        <f t="shared" si="401"/>
        <v>0</v>
      </c>
      <c r="AR2258" s="1" t="str">
        <f t="shared" si="402"/>
        <v/>
      </c>
      <c r="AS2258" s="1" t="str">
        <f t="shared" si="403"/>
        <v/>
      </c>
      <c r="AT2258" s="1" t="str">
        <f t="shared" si="404"/>
        <v/>
      </c>
      <c r="AU2258" s="1" t="str">
        <f t="shared" si="395"/>
        <v/>
      </c>
      <c r="AV2258" s="1" t="e">
        <f>IF(VLOOKUP(G2258,官網匯出!A:AQ,42,FALSE)="","[黃金盾官網]",VLOOKUP(G2258,官網匯出!A:AQ,42,FALSE))</f>
        <v>#N/A</v>
      </c>
      <c r="AW2258" s="1" t="e">
        <f>IF(LEFT(VLOOKUP(G2258,官網匯出!A:AS,43,FALSE),2)="","web",LEFT(VLOOKUP(G2258,官網匯出!A:AS,43,FALSE),2))</f>
        <v>#N/A</v>
      </c>
      <c r="AX2258" s="1" t="str">
        <f t="shared" si="405"/>
        <v>O</v>
      </c>
    </row>
    <row r="2259" spans="1:50">
      <c r="A2259" s="1" t="str">
        <f>IF(G2259="","",VLOOKUP(官網轉換!AW2259,團名!A:B,2,FALSE))</f>
        <v/>
      </c>
      <c r="B2259" s="1" t="str">
        <f>IF(G2259="","",IF(LEFT(VLOOKUP(G2259,官網匯出!A:AQ,43,0),2)="wf",VLOOKUP(VLOOKUP(G2259,官網匯出!A:AQ,43,0),團名!$I$1:$K$12,2,FALSE),"N0071"))</f>
        <v/>
      </c>
      <c r="C2259" s="1" t="str">
        <f>IFERROR(VLOOKUP(官網匯出!D2259,團名!E:G,3,FALSE),"")</f>
        <v/>
      </c>
      <c r="D2259" s="1" t="str">
        <f t="shared" si="396"/>
        <v/>
      </c>
      <c r="E2259" s="1" t="str">
        <f t="shared" si="397"/>
        <v/>
      </c>
      <c r="F2259" s="1" t="str">
        <f>IF(官網匯出!F2259="已付款","","B0012")</f>
        <v>B0012</v>
      </c>
      <c r="G2259" s="1" t="str">
        <f>IF(官網匯出!A2259="","",官網匯出!A2259)</f>
        <v/>
      </c>
      <c r="H2259" s="3" t="str">
        <f>IF(官網匯出!B2259="","",官網匯出!B2259)</f>
        <v/>
      </c>
      <c r="I2259" s="1" t="str">
        <f>IF(官網匯出!C2259="","",官網匯出!C2259)</f>
        <v/>
      </c>
      <c r="J2259" s="1" t="str">
        <f>IF(官網匯出!D2259="","",官網匯出!D2259)</f>
        <v/>
      </c>
      <c r="K2259" s="3" t="str">
        <f>IF(官網匯出!E2259="","",官網匯出!E2259)</f>
        <v/>
      </c>
      <c r="L2259" s="1" t="str">
        <f>IF(官網匯出!F2259="","",官網匯出!F2259)</f>
        <v/>
      </c>
      <c r="M2259" s="1" t="str">
        <f>IF(官網匯出!G2259="","",官網匯出!G2259)</f>
        <v/>
      </c>
      <c r="N2259" s="1" t="str">
        <f>IF(官網匯出!H2259="","",官網匯出!H2259)</f>
        <v/>
      </c>
      <c r="P2259" s="1" t="str">
        <f>IF(官網匯出!J2259="","",RIGHT(官網匯出!J2259,LEN(官網匯出!J2259)-2))</f>
        <v/>
      </c>
      <c r="Q2259" s="1" t="str">
        <f>IF(官網匯出!K2259="","",官網匯出!K2259)</f>
        <v/>
      </c>
      <c r="R2259" s="1" t="str">
        <f>IF(官網匯出!L2259="","",官網匯出!L2259)</f>
        <v/>
      </c>
      <c r="S2259" s="1" t="str">
        <f>IF(官網匯出!M2259="","",官網匯出!M2259)</f>
        <v/>
      </c>
      <c r="T2259" s="1" t="str">
        <f>IF(官網匯出!N2259="","",官網匯出!N2259)</f>
        <v/>
      </c>
      <c r="U2259" s="1" t="str">
        <f>IF(官網匯出!O2259="","",官網匯出!O2259)</f>
        <v/>
      </c>
      <c r="V2259" s="1" t="str">
        <f>IF(官網匯出!P2259="",IF(G2259="","",0),官網匯出!P2259)</f>
        <v/>
      </c>
      <c r="W2259" s="1" t="str">
        <f>IF(官網匯出!Q2259="",IF(G2259="","",0),官網匯出!Q2259)</f>
        <v/>
      </c>
      <c r="X2259" s="1" t="str">
        <f>IF(官網匯出!R2259="","",官網匯出!R2259)</f>
        <v/>
      </c>
      <c r="Y2259" s="1" t="str">
        <f>IF(官網匯出!S2259="","",官網匯出!S2259)</f>
        <v/>
      </c>
      <c r="Z2259" s="1" t="str">
        <f>IF(G2259="","",官網匯出!T2259)</f>
        <v/>
      </c>
      <c r="AA2259" s="1" t="str">
        <f>IF(G2259="","",官網匯出!AK2259)</f>
        <v/>
      </c>
      <c r="AB2259" s="1" t="str">
        <f>IF(G2259="","",IF(官網匯出!V2259="","",官網匯出!V2259))</f>
        <v/>
      </c>
      <c r="AJ2259" s="1" t="str">
        <f>IF(G2259="","",IF(官網匯出!AE2259="","",官網匯出!AE2259))</f>
        <v/>
      </c>
      <c r="AK2259" s="1" t="str">
        <f>IF(G2259="","",IF(官網匯出!AD2259="","",官網匯出!AD2259))</f>
        <v/>
      </c>
      <c r="AL2259" s="1" t="str">
        <f t="shared" si="398"/>
        <v>0</v>
      </c>
      <c r="AM2259" s="1" t="str">
        <f>IF(官網匯出!AG2259="","",官網匯出!AG2259)</f>
        <v/>
      </c>
      <c r="AN2259" s="1" t="str">
        <f>IF(G2259="","",IF(官網匯出!AH2259="","",官網匯出!AH2259))</f>
        <v/>
      </c>
      <c r="AO2259" s="14" t="str">
        <f t="shared" si="399"/>
        <v/>
      </c>
      <c r="AP2259" s="14" t="str">
        <f t="shared" si="400"/>
        <v>1</v>
      </c>
      <c r="AQ2259" s="14" t="str">
        <f t="shared" si="401"/>
        <v>0</v>
      </c>
      <c r="AR2259" s="1" t="str">
        <f t="shared" si="402"/>
        <v/>
      </c>
      <c r="AS2259" s="1" t="str">
        <f t="shared" si="403"/>
        <v/>
      </c>
      <c r="AT2259" s="1" t="str">
        <f t="shared" si="404"/>
        <v/>
      </c>
      <c r="AU2259" s="1" t="str">
        <f t="shared" si="395"/>
        <v/>
      </c>
      <c r="AV2259" s="1" t="e">
        <f>IF(VLOOKUP(G2259,官網匯出!A:AQ,42,FALSE)="","[黃金盾官網]",VLOOKUP(G2259,官網匯出!A:AQ,42,FALSE))</f>
        <v>#N/A</v>
      </c>
      <c r="AW2259" s="1" t="e">
        <f>IF(LEFT(VLOOKUP(G2259,官網匯出!A:AS,43,FALSE),2)="","web",LEFT(VLOOKUP(G2259,官網匯出!A:AS,43,FALSE),2))</f>
        <v>#N/A</v>
      </c>
      <c r="AX2259" s="1" t="str">
        <f t="shared" si="405"/>
        <v>O</v>
      </c>
    </row>
    <row r="2260" spans="1:50">
      <c r="A2260" s="1" t="str">
        <f>IF(G2260="","",VLOOKUP(官網轉換!AW2260,團名!A:B,2,FALSE))</f>
        <v/>
      </c>
      <c r="B2260" s="1" t="str">
        <f>IF(G2260="","",IF(LEFT(VLOOKUP(G2260,官網匯出!A:AQ,43,0),2)="wf",VLOOKUP(VLOOKUP(G2260,官網匯出!A:AQ,43,0),團名!$I$1:$K$12,2,FALSE),"N0071"))</f>
        <v/>
      </c>
      <c r="C2260" s="1" t="str">
        <f>IFERROR(VLOOKUP(官網匯出!D2260,團名!E:G,3,FALSE),"")</f>
        <v/>
      </c>
      <c r="D2260" s="1" t="str">
        <f t="shared" si="396"/>
        <v/>
      </c>
      <c r="E2260" s="1" t="str">
        <f t="shared" si="397"/>
        <v/>
      </c>
      <c r="F2260" s="1" t="str">
        <f>IF(官網匯出!F2260="已付款","","B0012")</f>
        <v>B0012</v>
      </c>
      <c r="G2260" s="1" t="str">
        <f>IF(官網匯出!A2260="","",官網匯出!A2260)</f>
        <v/>
      </c>
      <c r="H2260" s="3" t="str">
        <f>IF(官網匯出!B2260="","",官網匯出!B2260)</f>
        <v/>
      </c>
      <c r="I2260" s="1" t="str">
        <f>IF(官網匯出!C2260="","",官網匯出!C2260)</f>
        <v/>
      </c>
      <c r="J2260" s="1" t="str">
        <f>IF(官網匯出!D2260="","",官網匯出!D2260)</f>
        <v/>
      </c>
      <c r="K2260" s="3" t="str">
        <f>IF(官網匯出!E2260="","",官網匯出!E2260)</f>
        <v/>
      </c>
      <c r="L2260" s="1" t="str">
        <f>IF(官網匯出!F2260="","",官網匯出!F2260)</f>
        <v/>
      </c>
      <c r="M2260" s="1" t="str">
        <f>IF(官網匯出!G2260="","",官網匯出!G2260)</f>
        <v/>
      </c>
      <c r="N2260" s="1" t="str">
        <f>IF(官網匯出!H2260="","",官網匯出!H2260)</f>
        <v/>
      </c>
      <c r="P2260" s="1" t="str">
        <f>IF(官網匯出!J2260="","",RIGHT(官網匯出!J2260,LEN(官網匯出!J2260)-2))</f>
        <v/>
      </c>
      <c r="Q2260" s="1" t="str">
        <f>IF(官網匯出!K2260="","",官網匯出!K2260)</f>
        <v/>
      </c>
      <c r="R2260" s="1" t="str">
        <f>IF(官網匯出!L2260="","",官網匯出!L2260)</f>
        <v/>
      </c>
      <c r="S2260" s="1" t="str">
        <f>IF(官網匯出!M2260="","",官網匯出!M2260)</f>
        <v/>
      </c>
      <c r="T2260" s="1" t="str">
        <f>IF(官網匯出!N2260="","",官網匯出!N2260)</f>
        <v/>
      </c>
      <c r="U2260" s="1" t="str">
        <f>IF(官網匯出!O2260="","",官網匯出!O2260)</f>
        <v/>
      </c>
      <c r="V2260" s="1" t="str">
        <f>IF(官網匯出!P2260="",IF(G2260="","",0),官網匯出!P2260)</f>
        <v/>
      </c>
      <c r="W2260" s="1" t="str">
        <f>IF(官網匯出!Q2260="",IF(G2260="","",0),官網匯出!Q2260)</f>
        <v/>
      </c>
      <c r="X2260" s="1" t="str">
        <f>IF(官網匯出!R2260="","",官網匯出!R2260)</f>
        <v/>
      </c>
      <c r="Y2260" s="1" t="str">
        <f>IF(官網匯出!S2260="","",官網匯出!S2260)</f>
        <v/>
      </c>
      <c r="Z2260" s="1" t="str">
        <f>IF(G2260="","",官網匯出!T2260)</f>
        <v/>
      </c>
      <c r="AA2260" s="1" t="str">
        <f>IF(G2260="","",官網匯出!AK2260)</f>
        <v/>
      </c>
      <c r="AB2260" s="1" t="str">
        <f>IF(G2260="","",IF(官網匯出!V2260="","",官網匯出!V2260))</f>
        <v/>
      </c>
      <c r="AJ2260" s="1" t="str">
        <f>IF(G2260="","",IF(官網匯出!AE2260="","",官網匯出!AE2260))</f>
        <v/>
      </c>
      <c r="AK2260" s="1" t="str">
        <f>IF(G2260="","",IF(官網匯出!AD2260="","",官網匯出!AD2260))</f>
        <v/>
      </c>
      <c r="AL2260" s="1" t="str">
        <f t="shared" si="398"/>
        <v>0</v>
      </c>
      <c r="AM2260" s="1" t="str">
        <f>IF(官網匯出!AG2260="","",官網匯出!AG2260)</f>
        <v/>
      </c>
      <c r="AN2260" s="1" t="str">
        <f>IF(G2260="","",IF(官網匯出!AH2260="","",官網匯出!AH2260))</f>
        <v/>
      </c>
      <c r="AO2260" s="14" t="str">
        <f t="shared" si="399"/>
        <v/>
      </c>
      <c r="AP2260" s="14" t="str">
        <f t="shared" si="400"/>
        <v>1</v>
      </c>
      <c r="AQ2260" s="14" t="str">
        <f t="shared" si="401"/>
        <v>0</v>
      </c>
      <c r="AR2260" s="1" t="str">
        <f t="shared" si="402"/>
        <v/>
      </c>
      <c r="AS2260" s="1" t="str">
        <f t="shared" si="403"/>
        <v/>
      </c>
      <c r="AT2260" s="1" t="str">
        <f t="shared" si="404"/>
        <v/>
      </c>
      <c r="AU2260" s="1" t="str">
        <f t="shared" si="395"/>
        <v/>
      </c>
      <c r="AV2260" s="1" t="e">
        <f>IF(VLOOKUP(G2260,官網匯出!A:AQ,42,FALSE)="","[黃金盾官網]",VLOOKUP(G2260,官網匯出!A:AQ,42,FALSE))</f>
        <v>#N/A</v>
      </c>
      <c r="AW2260" s="1" t="e">
        <f>IF(LEFT(VLOOKUP(G2260,官網匯出!A:AS,43,FALSE),2)="","web",LEFT(VLOOKUP(G2260,官網匯出!A:AS,43,FALSE),2))</f>
        <v>#N/A</v>
      </c>
      <c r="AX2260" s="1" t="str">
        <f t="shared" si="405"/>
        <v>O</v>
      </c>
    </row>
    <row r="2261" spans="1:50">
      <c r="A2261" s="1" t="str">
        <f>IF(G2261="","",VLOOKUP(官網轉換!AW2261,團名!A:B,2,FALSE))</f>
        <v/>
      </c>
      <c r="B2261" s="1" t="str">
        <f>IF(G2261="","",IF(LEFT(VLOOKUP(G2261,官網匯出!A:AQ,43,0),2)="wf",VLOOKUP(VLOOKUP(G2261,官網匯出!A:AQ,43,0),團名!$I$1:$K$12,2,FALSE),"N0071"))</f>
        <v/>
      </c>
      <c r="C2261" s="1" t="str">
        <f>IFERROR(VLOOKUP(官網匯出!D2261,團名!E:G,3,FALSE),"")</f>
        <v/>
      </c>
      <c r="D2261" s="1" t="str">
        <f t="shared" si="396"/>
        <v/>
      </c>
      <c r="E2261" s="1" t="str">
        <f t="shared" si="397"/>
        <v/>
      </c>
      <c r="F2261" s="1" t="str">
        <f>IF(官網匯出!F2261="已付款","","B0012")</f>
        <v>B0012</v>
      </c>
      <c r="G2261" s="1" t="str">
        <f>IF(官網匯出!A2261="","",官網匯出!A2261)</f>
        <v/>
      </c>
      <c r="H2261" s="3" t="str">
        <f>IF(官網匯出!B2261="","",官網匯出!B2261)</f>
        <v/>
      </c>
      <c r="I2261" s="1" t="str">
        <f>IF(官網匯出!C2261="","",官網匯出!C2261)</f>
        <v/>
      </c>
      <c r="J2261" s="1" t="str">
        <f>IF(官網匯出!D2261="","",官網匯出!D2261)</f>
        <v/>
      </c>
      <c r="K2261" s="3" t="str">
        <f>IF(官網匯出!E2261="","",官網匯出!E2261)</f>
        <v/>
      </c>
      <c r="L2261" s="1" t="str">
        <f>IF(官網匯出!F2261="","",官網匯出!F2261)</f>
        <v/>
      </c>
      <c r="M2261" s="1" t="str">
        <f>IF(官網匯出!G2261="","",官網匯出!G2261)</f>
        <v/>
      </c>
      <c r="N2261" s="1" t="str">
        <f>IF(官網匯出!H2261="","",官網匯出!H2261)</f>
        <v/>
      </c>
      <c r="P2261" s="1" t="str">
        <f>IF(官網匯出!J2261="","",RIGHT(官網匯出!J2261,LEN(官網匯出!J2261)-2))</f>
        <v/>
      </c>
      <c r="Q2261" s="1" t="str">
        <f>IF(官網匯出!K2261="","",官網匯出!K2261)</f>
        <v/>
      </c>
      <c r="R2261" s="1" t="str">
        <f>IF(官網匯出!L2261="","",官網匯出!L2261)</f>
        <v/>
      </c>
      <c r="S2261" s="1" t="str">
        <f>IF(官網匯出!M2261="","",官網匯出!M2261)</f>
        <v/>
      </c>
      <c r="T2261" s="1" t="str">
        <f>IF(官網匯出!N2261="","",官網匯出!N2261)</f>
        <v/>
      </c>
      <c r="U2261" s="1" t="str">
        <f>IF(官網匯出!O2261="","",官網匯出!O2261)</f>
        <v/>
      </c>
      <c r="V2261" s="1" t="str">
        <f>IF(官網匯出!P2261="",IF(G2261="","",0),官網匯出!P2261)</f>
        <v/>
      </c>
      <c r="W2261" s="1" t="str">
        <f>IF(官網匯出!Q2261="",IF(G2261="","",0),官網匯出!Q2261)</f>
        <v/>
      </c>
      <c r="X2261" s="1" t="str">
        <f>IF(官網匯出!R2261="","",官網匯出!R2261)</f>
        <v/>
      </c>
      <c r="Y2261" s="1" t="str">
        <f>IF(官網匯出!S2261="","",官網匯出!S2261)</f>
        <v/>
      </c>
      <c r="Z2261" s="1" t="str">
        <f>IF(G2261="","",官網匯出!T2261)</f>
        <v/>
      </c>
      <c r="AA2261" s="1" t="str">
        <f>IF(G2261="","",官網匯出!AK2261)</f>
        <v/>
      </c>
      <c r="AB2261" s="1" t="str">
        <f>IF(G2261="","",IF(官網匯出!V2261="","",官網匯出!V2261))</f>
        <v/>
      </c>
      <c r="AJ2261" s="1" t="str">
        <f>IF(G2261="","",IF(官網匯出!AE2261="","",官網匯出!AE2261))</f>
        <v/>
      </c>
      <c r="AK2261" s="1" t="str">
        <f>IF(G2261="","",IF(官網匯出!AD2261="","",官網匯出!AD2261))</f>
        <v/>
      </c>
      <c r="AL2261" s="1" t="str">
        <f t="shared" si="398"/>
        <v>0</v>
      </c>
      <c r="AM2261" s="1" t="str">
        <f>IF(官網匯出!AG2261="","",官網匯出!AG2261)</f>
        <v/>
      </c>
      <c r="AN2261" s="1" t="str">
        <f>IF(G2261="","",IF(官網匯出!AH2261="","",官網匯出!AH2261))</f>
        <v/>
      </c>
      <c r="AO2261" s="14" t="str">
        <f t="shared" si="399"/>
        <v/>
      </c>
      <c r="AP2261" s="14" t="str">
        <f t="shared" si="400"/>
        <v>1</v>
      </c>
      <c r="AQ2261" s="14" t="str">
        <f t="shared" si="401"/>
        <v>0</v>
      </c>
      <c r="AR2261" s="1" t="str">
        <f t="shared" si="402"/>
        <v/>
      </c>
      <c r="AS2261" s="1" t="str">
        <f t="shared" si="403"/>
        <v/>
      </c>
      <c r="AT2261" s="1" t="str">
        <f t="shared" si="404"/>
        <v/>
      </c>
      <c r="AU2261" s="1" t="str">
        <f t="shared" si="395"/>
        <v/>
      </c>
      <c r="AV2261" s="1" t="e">
        <f>IF(VLOOKUP(G2261,官網匯出!A:AQ,42,FALSE)="","[黃金盾官網]",VLOOKUP(G2261,官網匯出!A:AQ,42,FALSE))</f>
        <v>#N/A</v>
      </c>
      <c r="AW2261" s="1" t="e">
        <f>IF(LEFT(VLOOKUP(G2261,官網匯出!A:AS,43,FALSE),2)="","web",LEFT(VLOOKUP(G2261,官網匯出!A:AS,43,FALSE),2))</f>
        <v>#N/A</v>
      </c>
      <c r="AX2261" s="1" t="str">
        <f t="shared" si="405"/>
        <v>O</v>
      </c>
    </row>
    <row r="2262" spans="1:50">
      <c r="A2262" s="1" t="str">
        <f>IF(G2262="","",VLOOKUP(官網轉換!AW2262,團名!A:B,2,FALSE))</f>
        <v/>
      </c>
      <c r="B2262" s="1" t="str">
        <f>IF(G2262="","",IF(LEFT(VLOOKUP(G2262,官網匯出!A:AQ,43,0),2)="wf",VLOOKUP(VLOOKUP(G2262,官網匯出!A:AQ,43,0),團名!$I$1:$K$12,2,FALSE),"N0071"))</f>
        <v/>
      </c>
      <c r="C2262" s="1" t="str">
        <f>IFERROR(VLOOKUP(官網匯出!D2262,團名!E:G,3,FALSE),"")</f>
        <v/>
      </c>
      <c r="D2262" s="1" t="str">
        <f t="shared" si="396"/>
        <v/>
      </c>
      <c r="E2262" s="1" t="str">
        <f t="shared" si="397"/>
        <v/>
      </c>
      <c r="F2262" s="1" t="str">
        <f>IF(官網匯出!F2262="已付款","","B0012")</f>
        <v>B0012</v>
      </c>
      <c r="G2262" s="1" t="str">
        <f>IF(官網匯出!A2262="","",官網匯出!A2262)</f>
        <v/>
      </c>
      <c r="H2262" s="3" t="str">
        <f>IF(官網匯出!B2262="","",官網匯出!B2262)</f>
        <v/>
      </c>
      <c r="I2262" s="1" t="str">
        <f>IF(官網匯出!C2262="","",官網匯出!C2262)</f>
        <v/>
      </c>
      <c r="J2262" s="1" t="str">
        <f>IF(官網匯出!D2262="","",官網匯出!D2262)</f>
        <v/>
      </c>
      <c r="K2262" s="3" t="str">
        <f>IF(官網匯出!E2262="","",官網匯出!E2262)</f>
        <v/>
      </c>
      <c r="L2262" s="1" t="str">
        <f>IF(官網匯出!F2262="","",官網匯出!F2262)</f>
        <v/>
      </c>
      <c r="M2262" s="1" t="str">
        <f>IF(官網匯出!G2262="","",官網匯出!G2262)</f>
        <v/>
      </c>
      <c r="N2262" s="1" t="str">
        <f>IF(官網匯出!H2262="","",官網匯出!H2262)</f>
        <v/>
      </c>
      <c r="P2262" s="1" t="str">
        <f>IF(官網匯出!J2262="","",RIGHT(官網匯出!J2262,LEN(官網匯出!J2262)-2))</f>
        <v/>
      </c>
      <c r="Q2262" s="1" t="str">
        <f>IF(官網匯出!K2262="","",官網匯出!K2262)</f>
        <v/>
      </c>
      <c r="R2262" s="1" t="str">
        <f>IF(官網匯出!L2262="","",官網匯出!L2262)</f>
        <v/>
      </c>
      <c r="S2262" s="1" t="str">
        <f>IF(官網匯出!M2262="","",官網匯出!M2262)</f>
        <v/>
      </c>
      <c r="T2262" s="1" t="str">
        <f>IF(官網匯出!N2262="","",官網匯出!N2262)</f>
        <v/>
      </c>
      <c r="U2262" s="1" t="str">
        <f>IF(官網匯出!O2262="","",官網匯出!O2262)</f>
        <v/>
      </c>
      <c r="V2262" s="1" t="str">
        <f>IF(官網匯出!P2262="",IF(G2262="","",0),官網匯出!P2262)</f>
        <v/>
      </c>
      <c r="W2262" s="1" t="str">
        <f>IF(官網匯出!Q2262="",IF(G2262="","",0),官網匯出!Q2262)</f>
        <v/>
      </c>
      <c r="X2262" s="1" t="str">
        <f>IF(官網匯出!R2262="","",官網匯出!R2262)</f>
        <v/>
      </c>
      <c r="Y2262" s="1" t="str">
        <f>IF(官網匯出!S2262="","",官網匯出!S2262)</f>
        <v/>
      </c>
      <c r="Z2262" s="1" t="str">
        <f>IF(G2262="","",官網匯出!T2262)</f>
        <v/>
      </c>
      <c r="AA2262" s="1" t="str">
        <f>IF(G2262="","",官網匯出!AK2262)</f>
        <v/>
      </c>
      <c r="AB2262" s="1" t="str">
        <f>IF(G2262="","",IF(官網匯出!V2262="","",官網匯出!V2262))</f>
        <v/>
      </c>
      <c r="AJ2262" s="1" t="str">
        <f>IF(G2262="","",IF(官網匯出!AE2262="","",官網匯出!AE2262))</f>
        <v/>
      </c>
      <c r="AK2262" s="1" t="str">
        <f>IF(G2262="","",IF(官網匯出!AD2262="","",官網匯出!AD2262))</f>
        <v/>
      </c>
      <c r="AL2262" s="1" t="str">
        <f t="shared" si="398"/>
        <v>0</v>
      </c>
      <c r="AM2262" s="1" t="str">
        <f>IF(官網匯出!AG2262="","",官網匯出!AG2262)</f>
        <v/>
      </c>
      <c r="AN2262" s="1" t="str">
        <f>IF(G2262="","",IF(官網匯出!AH2262="","",官網匯出!AH2262))</f>
        <v/>
      </c>
      <c r="AO2262" s="14" t="str">
        <f t="shared" si="399"/>
        <v/>
      </c>
      <c r="AP2262" s="14" t="str">
        <f t="shared" si="400"/>
        <v>1</v>
      </c>
      <c r="AQ2262" s="14" t="str">
        <f t="shared" si="401"/>
        <v>0</v>
      </c>
      <c r="AR2262" s="1" t="str">
        <f t="shared" si="402"/>
        <v/>
      </c>
      <c r="AS2262" s="1" t="str">
        <f t="shared" si="403"/>
        <v/>
      </c>
      <c r="AT2262" s="1" t="str">
        <f t="shared" si="404"/>
        <v/>
      </c>
      <c r="AU2262" s="1" t="str">
        <f t="shared" si="395"/>
        <v/>
      </c>
      <c r="AV2262" s="1" t="e">
        <f>IF(VLOOKUP(G2262,官網匯出!A:AQ,42,FALSE)="","[黃金盾官網]",VLOOKUP(G2262,官網匯出!A:AQ,42,FALSE))</f>
        <v>#N/A</v>
      </c>
      <c r="AW2262" s="1" t="e">
        <f>IF(LEFT(VLOOKUP(G2262,官網匯出!A:AS,43,FALSE),2)="","web",LEFT(VLOOKUP(G2262,官網匯出!A:AS,43,FALSE),2))</f>
        <v>#N/A</v>
      </c>
      <c r="AX2262" s="1" t="str">
        <f t="shared" si="405"/>
        <v>O</v>
      </c>
    </row>
    <row r="2263" spans="1:50">
      <c r="A2263" s="1" t="str">
        <f>IF(G2263="","",VLOOKUP(官網轉換!AW2263,團名!A:B,2,FALSE))</f>
        <v/>
      </c>
      <c r="B2263" s="1" t="str">
        <f>IF(G2263="","",IF(LEFT(VLOOKUP(G2263,官網匯出!A:AQ,43,0),2)="wf",VLOOKUP(VLOOKUP(G2263,官網匯出!A:AQ,43,0),團名!$I$1:$K$12,2,FALSE),"N0071"))</f>
        <v/>
      </c>
      <c r="C2263" s="1" t="str">
        <f>IFERROR(VLOOKUP(官網匯出!D2263,團名!E:G,3,FALSE),"")</f>
        <v/>
      </c>
      <c r="D2263" s="1" t="str">
        <f t="shared" si="396"/>
        <v/>
      </c>
      <c r="E2263" s="1" t="str">
        <f t="shared" si="397"/>
        <v/>
      </c>
      <c r="F2263" s="1" t="str">
        <f>IF(官網匯出!F2263="已付款","","B0012")</f>
        <v>B0012</v>
      </c>
      <c r="G2263" s="1" t="str">
        <f>IF(官網匯出!A2263="","",官網匯出!A2263)</f>
        <v/>
      </c>
      <c r="H2263" s="3" t="str">
        <f>IF(官網匯出!B2263="","",官網匯出!B2263)</f>
        <v/>
      </c>
      <c r="I2263" s="1" t="str">
        <f>IF(官網匯出!C2263="","",官網匯出!C2263)</f>
        <v/>
      </c>
      <c r="J2263" s="1" t="str">
        <f>IF(官網匯出!D2263="","",官網匯出!D2263)</f>
        <v/>
      </c>
      <c r="K2263" s="3" t="str">
        <f>IF(官網匯出!E2263="","",官網匯出!E2263)</f>
        <v/>
      </c>
      <c r="L2263" s="1" t="str">
        <f>IF(官網匯出!F2263="","",官網匯出!F2263)</f>
        <v/>
      </c>
      <c r="M2263" s="1" t="str">
        <f>IF(官網匯出!G2263="","",官網匯出!G2263)</f>
        <v/>
      </c>
      <c r="N2263" s="1" t="str">
        <f>IF(官網匯出!H2263="","",官網匯出!H2263)</f>
        <v/>
      </c>
      <c r="P2263" s="1" t="str">
        <f>IF(官網匯出!J2263="","",RIGHT(官網匯出!J2263,LEN(官網匯出!J2263)-2))</f>
        <v/>
      </c>
      <c r="Q2263" s="1" t="str">
        <f>IF(官網匯出!K2263="","",官網匯出!K2263)</f>
        <v/>
      </c>
      <c r="R2263" s="1" t="str">
        <f>IF(官網匯出!L2263="","",官網匯出!L2263)</f>
        <v/>
      </c>
      <c r="S2263" s="1" t="str">
        <f>IF(官網匯出!M2263="","",官網匯出!M2263)</f>
        <v/>
      </c>
      <c r="T2263" s="1" t="str">
        <f>IF(官網匯出!N2263="","",官網匯出!N2263)</f>
        <v/>
      </c>
      <c r="U2263" s="1" t="str">
        <f>IF(官網匯出!O2263="","",官網匯出!O2263)</f>
        <v/>
      </c>
      <c r="V2263" s="1" t="str">
        <f>IF(官網匯出!P2263="",IF(G2263="","",0),官網匯出!P2263)</f>
        <v/>
      </c>
      <c r="W2263" s="1" t="str">
        <f>IF(官網匯出!Q2263="",IF(G2263="","",0),官網匯出!Q2263)</f>
        <v/>
      </c>
      <c r="X2263" s="1" t="str">
        <f>IF(官網匯出!R2263="","",官網匯出!R2263)</f>
        <v/>
      </c>
      <c r="Y2263" s="1" t="str">
        <f>IF(官網匯出!S2263="","",官網匯出!S2263)</f>
        <v/>
      </c>
      <c r="Z2263" s="1" t="str">
        <f>IF(G2263="","",官網匯出!T2263)</f>
        <v/>
      </c>
      <c r="AA2263" s="1" t="str">
        <f>IF(G2263="","",官網匯出!AK2263)</f>
        <v/>
      </c>
      <c r="AB2263" s="1" t="str">
        <f>IF(G2263="","",IF(官網匯出!V2263="","",官網匯出!V2263))</f>
        <v/>
      </c>
      <c r="AJ2263" s="1" t="str">
        <f>IF(G2263="","",IF(官網匯出!AE2263="","",官網匯出!AE2263))</f>
        <v/>
      </c>
      <c r="AK2263" s="1" t="str">
        <f>IF(G2263="","",IF(官網匯出!AD2263="","",官網匯出!AD2263))</f>
        <v/>
      </c>
      <c r="AL2263" s="1" t="str">
        <f t="shared" si="398"/>
        <v>0</v>
      </c>
      <c r="AM2263" s="1" t="str">
        <f>IF(官網匯出!AG2263="","",官網匯出!AG2263)</f>
        <v/>
      </c>
      <c r="AN2263" s="1" t="str">
        <f>IF(G2263="","",IF(官網匯出!AH2263="","",官網匯出!AH2263))</f>
        <v/>
      </c>
      <c r="AO2263" s="14" t="str">
        <f t="shared" si="399"/>
        <v/>
      </c>
      <c r="AP2263" s="14" t="str">
        <f t="shared" si="400"/>
        <v>1</v>
      </c>
      <c r="AQ2263" s="14" t="str">
        <f t="shared" si="401"/>
        <v>0</v>
      </c>
      <c r="AR2263" s="1" t="str">
        <f t="shared" si="402"/>
        <v/>
      </c>
      <c r="AS2263" s="1" t="str">
        <f t="shared" si="403"/>
        <v/>
      </c>
      <c r="AT2263" s="1" t="str">
        <f t="shared" si="404"/>
        <v/>
      </c>
      <c r="AU2263" s="1" t="str">
        <f t="shared" si="395"/>
        <v/>
      </c>
      <c r="AV2263" s="1" t="e">
        <f>IF(VLOOKUP(G2263,官網匯出!A:AQ,42,FALSE)="","[黃金盾官網]",VLOOKUP(G2263,官網匯出!A:AQ,42,FALSE))</f>
        <v>#N/A</v>
      </c>
      <c r="AW2263" s="1" t="e">
        <f>IF(LEFT(VLOOKUP(G2263,官網匯出!A:AS,43,FALSE),2)="","web",LEFT(VLOOKUP(G2263,官網匯出!A:AS,43,FALSE),2))</f>
        <v>#N/A</v>
      </c>
      <c r="AX2263" s="1" t="str">
        <f t="shared" si="405"/>
        <v>O</v>
      </c>
    </row>
    <row r="2264" spans="1:50">
      <c r="A2264" s="1" t="str">
        <f>IF(G2264="","",VLOOKUP(官網轉換!AW2264,團名!A:B,2,FALSE))</f>
        <v/>
      </c>
      <c r="B2264" s="1" t="str">
        <f>IF(G2264="","",IF(LEFT(VLOOKUP(G2264,官網匯出!A:AQ,43,0),2)="wf",VLOOKUP(VLOOKUP(G2264,官網匯出!A:AQ,43,0),團名!$I$1:$K$12,2,FALSE),"N0071"))</f>
        <v/>
      </c>
      <c r="C2264" s="1" t="str">
        <f>IFERROR(VLOOKUP(官網匯出!D2264,團名!E:G,3,FALSE),"")</f>
        <v/>
      </c>
      <c r="D2264" s="1" t="str">
        <f t="shared" si="396"/>
        <v/>
      </c>
      <c r="E2264" s="1" t="str">
        <f t="shared" si="397"/>
        <v/>
      </c>
      <c r="F2264" s="1" t="str">
        <f>IF(官網匯出!F2264="已付款","","B0012")</f>
        <v>B0012</v>
      </c>
      <c r="G2264" s="1" t="str">
        <f>IF(官網匯出!A2264="","",官網匯出!A2264)</f>
        <v/>
      </c>
      <c r="H2264" s="3" t="str">
        <f>IF(官網匯出!B2264="","",官網匯出!B2264)</f>
        <v/>
      </c>
      <c r="I2264" s="1" t="str">
        <f>IF(官網匯出!C2264="","",官網匯出!C2264)</f>
        <v/>
      </c>
      <c r="J2264" s="1" t="str">
        <f>IF(官網匯出!D2264="","",官網匯出!D2264)</f>
        <v/>
      </c>
      <c r="K2264" s="3" t="str">
        <f>IF(官網匯出!E2264="","",官網匯出!E2264)</f>
        <v/>
      </c>
      <c r="L2264" s="1" t="str">
        <f>IF(官網匯出!F2264="","",官網匯出!F2264)</f>
        <v/>
      </c>
      <c r="M2264" s="1" t="str">
        <f>IF(官網匯出!G2264="","",官網匯出!G2264)</f>
        <v/>
      </c>
      <c r="N2264" s="1" t="str">
        <f>IF(官網匯出!H2264="","",官網匯出!H2264)</f>
        <v/>
      </c>
      <c r="P2264" s="1" t="str">
        <f>IF(官網匯出!J2264="","",RIGHT(官網匯出!J2264,LEN(官網匯出!J2264)-2))</f>
        <v/>
      </c>
      <c r="Q2264" s="1" t="str">
        <f>IF(官網匯出!K2264="","",官網匯出!K2264)</f>
        <v/>
      </c>
      <c r="R2264" s="1" t="str">
        <f>IF(官網匯出!L2264="","",官網匯出!L2264)</f>
        <v/>
      </c>
      <c r="S2264" s="1" t="str">
        <f>IF(官網匯出!M2264="","",官網匯出!M2264)</f>
        <v/>
      </c>
      <c r="T2264" s="1" t="str">
        <f>IF(官網匯出!N2264="","",官網匯出!N2264)</f>
        <v/>
      </c>
      <c r="U2264" s="1" t="str">
        <f>IF(官網匯出!O2264="","",官網匯出!O2264)</f>
        <v/>
      </c>
      <c r="V2264" s="1" t="str">
        <f>IF(官網匯出!P2264="",IF(G2264="","",0),官網匯出!P2264)</f>
        <v/>
      </c>
      <c r="W2264" s="1" t="str">
        <f>IF(官網匯出!Q2264="",IF(G2264="","",0),官網匯出!Q2264)</f>
        <v/>
      </c>
      <c r="X2264" s="1" t="str">
        <f>IF(官網匯出!R2264="","",官網匯出!R2264)</f>
        <v/>
      </c>
      <c r="Y2264" s="1" t="str">
        <f>IF(官網匯出!S2264="","",官網匯出!S2264)</f>
        <v/>
      </c>
      <c r="Z2264" s="1" t="str">
        <f>IF(G2264="","",官網匯出!T2264)</f>
        <v/>
      </c>
      <c r="AA2264" s="1" t="str">
        <f>IF(G2264="","",官網匯出!AK2264)</f>
        <v/>
      </c>
      <c r="AB2264" s="1" t="str">
        <f>IF(G2264="","",IF(官網匯出!V2264="","",官網匯出!V2264))</f>
        <v/>
      </c>
      <c r="AJ2264" s="1" t="str">
        <f>IF(G2264="","",IF(官網匯出!AE2264="","",官網匯出!AE2264))</f>
        <v/>
      </c>
      <c r="AK2264" s="1" t="str">
        <f>IF(G2264="","",IF(官網匯出!AD2264="","",官網匯出!AD2264))</f>
        <v/>
      </c>
      <c r="AL2264" s="1" t="str">
        <f t="shared" si="398"/>
        <v>0</v>
      </c>
      <c r="AM2264" s="1" t="str">
        <f>IF(官網匯出!AG2264="","",官網匯出!AG2264)</f>
        <v/>
      </c>
      <c r="AN2264" s="1" t="str">
        <f>IF(G2264="","",IF(官網匯出!AH2264="","",官網匯出!AH2264))</f>
        <v/>
      </c>
      <c r="AO2264" s="14" t="str">
        <f t="shared" si="399"/>
        <v/>
      </c>
      <c r="AP2264" s="14" t="str">
        <f t="shared" si="400"/>
        <v>1</v>
      </c>
      <c r="AQ2264" s="14" t="str">
        <f t="shared" si="401"/>
        <v>0</v>
      </c>
      <c r="AR2264" s="1" t="str">
        <f t="shared" si="402"/>
        <v/>
      </c>
      <c r="AS2264" s="1" t="str">
        <f t="shared" si="403"/>
        <v/>
      </c>
      <c r="AT2264" s="1" t="str">
        <f t="shared" si="404"/>
        <v/>
      </c>
      <c r="AU2264" s="1" t="str">
        <f t="shared" si="395"/>
        <v/>
      </c>
      <c r="AV2264" s="1" t="e">
        <f>IF(VLOOKUP(G2264,官網匯出!A:AQ,42,FALSE)="","[黃金盾官網]",VLOOKUP(G2264,官網匯出!A:AQ,42,FALSE))</f>
        <v>#N/A</v>
      </c>
      <c r="AW2264" s="1" t="e">
        <f>IF(LEFT(VLOOKUP(G2264,官網匯出!A:AS,43,FALSE),2)="","web",LEFT(VLOOKUP(G2264,官網匯出!A:AS,43,FALSE),2))</f>
        <v>#N/A</v>
      </c>
      <c r="AX2264" s="1" t="str">
        <f t="shared" si="405"/>
        <v>O</v>
      </c>
    </row>
    <row r="2265" spans="1:50">
      <c r="A2265" s="1" t="str">
        <f>IF(G2265="","",VLOOKUP(官網轉換!AW2265,團名!A:B,2,FALSE))</f>
        <v/>
      </c>
      <c r="B2265" s="1" t="str">
        <f>IF(G2265="","",IF(LEFT(VLOOKUP(G2265,官網匯出!A:AQ,43,0),2)="wf",VLOOKUP(VLOOKUP(G2265,官網匯出!A:AQ,43,0),團名!$I$1:$K$12,2,FALSE),"N0071"))</f>
        <v/>
      </c>
      <c r="C2265" s="1" t="str">
        <f>IFERROR(VLOOKUP(官網匯出!D2265,團名!E:G,3,FALSE),"")</f>
        <v/>
      </c>
      <c r="D2265" s="1" t="str">
        <f t="shared" si="396"/>
        <v/>
      </c>
      <c r="E2265" s="1" t="str">
        <f t="shared" si="397"/>
        <v/>
      </c>
      <c r="F2265" s="1" t="str">
        <f>IF(官網匯出!F2265="已付款","","B0012")</f>
        <v>B0012</v>
      </c>
      <c r="G2265" s="1" t="str">
        <f>IF(官網匯出!A2265="","",官網匯出!A2265)</f>
        <v/>
      </c>
      <c r="H2265" s="3" t="str">
        <f>IF(官網匯出!B2265="","",官網匯出!B2265)</f>
        <v/>
      </c>
      <c r="I2265" s="1" t="str">
        <f>IF(官網匯出!C2265="","",官網匯出!C2265)</f>
        <v/>
      </c>
      <c r="J2265" s="1" t="str">
        <f>IF(官網匯出!D2265="","",官網匯出!D2265)</f>
        <v/>
      </c>
      <c r="K2265" s="3" t="str">
        <f>IF(官網匯出!E2265="","",官網匯出!E2265)</f>
        <v/>
      </c>
      <c r="L2265" s="1" t="str">
        <f>IF(官網匯出!F2265="","",官網匯出!F2265)</f>
        <v/>
      </c>
      <c r="M2265" s="1" t="str">
        <f>IF(官網匯出!G2265="","",官網匯出!G2265)</f>
        <v/>
      </c>
      <c r="N2265" s="1" t="str">
        <f>IF(官網匯出!H2265="","",官網匯出!H2265)</f>
        <v/>
      </c>
      <c r="P2265" s="1" t="str">
        <f>IF(官網匯出!J2265="","",RIGHT(官網匯出!J2265,LEN(官網匯出!J2265)-2))</f>
        <v/>
      </c>
      <c r="Q2265" s="1" t="str">
        <f>IF(官網匯出!K2265="","",官網匯出!K2265)</f>
        <v/>
      </c>
      <c r="R2265" s="1" t="str">
        <f>IF(官網匯出!L2265="","",官網匯出!L2265)</f>
        <v/>
      </c>
      <c r="S2265" s="1" t="str">
        <f>IF(官網匯出!M2265="","",官網匯出!M2265)</f>
        <v/>
      </c>
      <c r="T2265" s="1" t="str">
        <f>IF(官網匯出!N2265="","",官網匯出!N2265)</f>
        <v/>
      </c>
      <c r="U2265" s="1" t="str">
        <f>IF(官網匯出!O2265="","",官網匯出!O2265)</f>
        <v/>
      </c>
      <c r="V2265" s="1" t="str">
        <f>IF(官網匯出!P2265="",IF(G2265="","",0),官網匯出!P2265)</f>
        <v/>
      </c>
      <c r="W2265" s="1" t="str">
        <f>IF(官網匯出!Q2265="",IF(G2265="","",0),官網匯出!Q2265)</f>
        <v/>
      </c>
      <c r="X2265" s="1" t="str">
        <f>IF(官網匯出!R2265="","",官網匯出!R2265)</f>
        <v/>
      </c>
      <c r="Y2265" s="1" t="str">
        <f>IF(官網匯出!S2265="","",官網匯出!S2265)</f>
        <v/>
      </c>
      <c r="Z2265" s="1" t="str">
        <f>IF(G2265="","",官網匯出!T2265)</f>
        <v/>
      </c>
      <c r="AA2265" s="1" t="str">
        <f>IF(G2265="","",官網匯出!AK2265)</f>
        <v/>
      </c>
      <c r="AB2265" s="1" t="str">
        <f>IF(G2265="","",IF(官網匯出!V2265="","",官網匯出!V2265))</f>
        <v/>
      </c>
      <c r="AJ2265" s="1" t="str">
        <f>IF(G2265="","",IF(官網匯出!AE2265="","",官網匯出!AE2265))</f>
        <v/>
      </c>
      <c r="AK2265" s="1" t="str">
        <f>IF(G2265="","",IF(官網匯出!AD2265="","",官網匯出!AD2265))</f>
        <v/>
      </c>
      <c r="AL2265" s="1" t="str">
        <f t="shared" si="398"/>
        <v>0</v>
      </c>
      <c r="AM2265" s="1" t="str">
        <f>IF(官網匯出!AG2265="","",官網匯出!AG2265)</f>
        <v/>
      </c>
      <c r="AN2265" s="1" t="str">
        <f>IF(G2265="","",IF(官網匯出!AH2265="","",官網匯出!AH2265))</f>
        <v/>
      </c>
      <c r="AO2265" s="14" t="str">
        <f t="shared" si="399"/>
        <v/>
      </c>
      <c r="AP2265" s="14" t="str">
        <f t="shared" si="400"/>
        <v>1</v>
      </c>
      <c r="AQ2265" s="14" t="str">
        <f t="shared" si="401"/>
        <v>0</v>
      </c>
      <c r="AR2265" s="1" t="str">
        <f t="shared" si="402"/>
        <v/>
      </c>
      <c r="AS2265" s="1" t="str">
        <f t="shared" si="403"/>
        <v/>
      </c>
      <c r="AT2265" s="1" t="str">
        <f t="shared" si="404"/>
        <v/>
      </c>
      <c r="AU2265" s="1" t="str">
        <f t="shared" si="395"/>
        <v/>
      </c>
      <c r="AV2265" s="1" t="e">
        <f>IF(VLOOKUP(G2265,官網匯出!A:AQ,42,FALSE)="","[黃金盾官網]",VLOOKUP(G2265,官網匯出!A:AQ,42,FALSE))</f>
        <v>#N/A</v>
      </c>
      <c r="AW2265" s="1" t="e">
        <f>IF(LEFT(VLOOKUP(G2265,官網匯出!A:AS,43,FALSE),2)="","web",LEFT(VLOOKUP(G2265,官網匯出!A:AS,43,FALSE),2))</f>
        <v>#N/A</v>
      </c>
      <c r="AX2265" s="1" t="str">
        <f t="shared" si="405"/>
        <v>O</v>
      </c>
    </row>
    <row r="2266" spans="1:50">
      <c r="A2266" s="1" t="str">
        <f>IF(G2266="","",VLOOKUP(官網轉換!AW2266,團名!A:B,2,FALSE))</f>
        <v/>
      </c>
      <c r="B2266" s="1" t="str">
        <f>IF(G2266="","",IF(LEFT(VLOOKUP(G2266,官網匯出!A:AQ,43,0),2)="wf",VLOOKUP(VLOOKUP(G2266,官網匯出!A:AQ,43,0),團名!$I$1:$K$12,2,FALSE),"N0071"))</f>
        <v/>
      </c>
      <c r="C2266" s="1" t="str">
        <f>IFERROR(VLOOKUP(官網匯出!D2266,團名!E:G,3,FALSE),"")</f>
        <v/>
      </c>
      <c r="D2266" s="1" t="str">
        <f t="shared" si="396"/>
        <v/>
      </c>
      <c r="E2266" s="1" t="str">
        <f t="shared" si="397"/>
        <v/>
      </c>
      <c r="F2266" s="1" t="str">
        <f>IF(官網匯出!F2266="已付款","","B0012")</f>
        <v>B0012</v>
      </c>
      <c r="G2266" s="1" t="str">
        <f>IF(官網匯出!A2266="","",官網匯出!A2266)</f>
        <v/>
      </c>
      <c r="H2266" s="3" t="str">
        <f>IF(官網匯出!B2266="","",官網匯出!B2266)</f>
        <v/>
      </c>
      <c r="I2266" s="1" t="str">
        <f>IF(官網匯出!C2266="","",官網匯出!C2266)</f>
        <v/>
      </c>
      <c r="J2266" s="1" t="str">
        <f>IF(官網匯出!D2266="","",官網匯出!D2266)</f>
        <v/>
      </c>
      <c r="K2266" s="3" t="str">
        <f>IF(官網匯出!E2266="","",官網匯出!E2266)</f>
        <v/>
      </c>
      <c r="L2266" s="1" t="str">
        <f>IF(官網匯出!F2266="","",官網匯出!F2266)</f>
        <v/>
      </c>
      <c r="M2266" s="1" t="str">
        <f>IF(官網匯出!G2266="","",官網匯出!G2266)</f>
        <v/>
      </c>
      <c r="N2266" s="1" t="str">
        <f>IF(官網匯出!H2266="","",官網匯出!H2266)</f>
        <v/>
      </c>
      <c r="P2266" s="1" t="str">
        <f>IF(官網匯出!J2266="","",RIGHT(官網匯出!J2266,LEN(官網匯出!J2266)-2))</f>
        <v/>
      </c>
      <c r="Q2266" s="1" t="str">
        <f>IF(官網匯出!K2266="","",官網匯出!K2266)</f>
        <v/>
      </c>
      <c r="R2266" s="1" t="str">
        <f>IF(官網匯出!L2266="","",官網匯出!L2266)</f>
        <v/>
      </c>
      <c r="S2266" s="1" t="str">
        <f>IF(官網匯出!M2266="","",官網匯出!M2266)</f>
        <v/>
      </c>
      <c r="T2266" s="1" t="str">
        <f>IF(官網匯出!N2266="","",官網匯出!N2266)</f>
        <v/>
      </c>
      <c r="U2266" s="1" t="str">
        <f>IF(官網匯出!O2266="","",官網匯出!O2266)</f>
        <v/>
      </c>
      <c r="V2266" s="1" t="str">
        <f>IF(官網匯出!P2266="",IF(G2266="","",0),官網匯出!P2266)</f>
        <v/>
      </c>
      <c r="W2266" s="1" t="str">
        <f>IF(官網匯出!Q2266="",IF(G2266="","",0),官網匯出!Q2266)</f>
        <v/>
      </c>
      <c r="X2266" s="1" t="str">
        <f>IF(官網匯出!R2266="","",官網匯出!R2266)</f>
        <v/>
      </c>
      <c r="Y2266" s="1" t="str">
        <f>IF(官網匯出!S2266="","",官網匯出!S2266)</f>
        <v/>
      </c>
      <c r="Z2266" s="1" t="str">
        <f>IF(G2266="","",官網匯出!T2266)</f>
        <v/>
      </c>
      <c r="AA2266" s="1" t="str">
        <f>IF(G2266="","",官網匯出!AK2266)</f>
        <v/>
      </c>
      <c r="AB2266" s="1" t="str">
        <f>IF(G2266="","",IF(官網匯出!V2266="","",官網匯出!V2266))</f>
        <v/>
      </c>
      <c r="AJ2266" s="1" t="str">
        <f>IF(G2266="","",IF(官網匯出!AE2266="","",官網匯出!AE2266))</f>
        <v/>
      </c>
      <c r="AK2266" s="1" t="str">
        <f>IF(G2266="","",IF(官網匯出!AD2266="","",官網匯出!AD2266))</f>
        <v/>
      </c>
      <c r="AL2266" s="1" t="str">
        <f t="shared" si="398"/>
        <v>0</v>
      </c>
      <c r="AM2266" s="1" t="str">
        <f>IF(官網匯出!AG2266="","",官網匯出!AG2266)</f>
        <v/>
      </c>
      <c r="AN2266" s="1" t="str">
        <f>IF(G2266="","",IF(官網匯出!AH2266="","",官網匯出!AH2266))</f>
        <v/>
      </c>
      <c r="AO2266" s="14" t="str">
        <f t="shared" si="399"/>
        <v/>
      </c>
      <c r="AP2266" s="14" t="str">
        <f t="shared" si="400"/>
        <v>1</v>
      </c>
      <c r="AQ2266" s="14" t="str">
        <f t="shared" si="401"/>
        <v>0</v>
      </c>
      <c r="AR2266" s="1" t="str">
        <f t="shared" si="402"/>
        <v/>
      </c>
      <c r="AS2266" s="1" t="str">
        <f t="shared" si="403"/>
        <v/>
      </c>
      <c r="AT2266" s="1" t="str">
        <f t="shared" si="404"/>
        <v/>
      </c>
      <c r="AU2266" s="1" t="str">
        <f t="shared" si="395"/>
        <v/>
      </c>
      <c r="AV2266" s="1" t="e">
        <f>IF(VLOOKUP(G2266,官網匯出!A:AQ,42,FALSE)="","[黃金盾官網]",VLOOKUP(G2266,官網匯出!A:AQ,42,FALSE))</f>
        <v>#N/A</v>
      </c>
      <c r="AW2266" s="1" t="e">
        <f>IF(LEFT(VLOOKUP(G2266,官網匯出!A:AS,43,FALSE),2)="","web",LEFT(VLOOKUP(G2266,官網匯出!A:AS,43,FALSE),2))</f>
        <v>#N/A</v>
      </c>
      <c r="AX2266" s="1" t="str">
        <f t="shared" si="405"/>
        <v>O</v>
      </c>
    </row>
    <row r="2267" spans="1:50">
      <c r="A2267" s="1" t="str">
        <f>IF(G2267="","",VLOOKUP(官網轉換!AW2267,團名!A:B,2,FALSE))</f>
        <v/>
      </c>
      <c r="B2267" s="1" t="str">
        <f>IF(G2267="","",IF(LEFT(VLOOKUP(G2267,官網匯出!A:AQ,43,0),2)="wf",VLOOKUP(VLOOKUP(G2267,官網匯出!A:AQ,43,0),團名!$I$1:$K$12,2,FALSE),"N0071"))</f>
        <v/>
      </c>
      <c r="C2267" s="1" t="str">
        <f>IFERROR(VLOOKUP(官網匯出!D2267,團名!E:G,3,FALSE),"")</f>
        <v/>
      </c>
      <c r="D2267" s="1" t="str">
        <f t="shared" si="396"/>
        <v/>
      </c>
      <c r="E2267" s="1" t="str">
        <f t="shared" si="397"/>
        <v/>
      </c>
      <c r="F2267" s="1" t="str">
        <f>IF(官網匯出!F2267="已付款","","B0012")</f>
        <v>B0012</v>
      </c>
      <c r="G2267" s="1" t="str">
        <f>IF(官網匯出!A2267="","",官網匯出!A2267)</f>
        <v/>
      </c>
      <c r="H2267" s="3" t="str">
        <f>IF(官網匯出!B2267="","",官網匯出!B2267)</f>
        <v/>
      </c>
      <c r="I2267" s="1" t="str">
        <f>IF(官網匯出!C2267="","",官網匯出!C2267)</f>
        <v/>
      </c>
      <c r="J2267" s="1" t="str">
        <f>IF(官網匯出!D2267="","",官網匯出!D2267)</f>
        <v/>
      </c>
      <c r="K2267" s="3" t="str">
        <f>IF(官網匯出!E2267="","",官網匯出!E2267)</f>
        <v/>
      </c>
      <c r="L2267" s="1" t="str">
        <f>IF(官網匯出!F2267="","",官網匯出!F2267)</f>
        <v/>
      </c>
      <c r="M2267" s="1" t="str">
        <f>IF(官網匯出!G2267="","",官網匯出!G2267)</f>
        <v/>
      </c>
      <c r="N2267" s="1" t="str">
        <f>IF(官網匯出!H2267="","",官網匯出!H2267)</f>
        <v/>
      </c>
      <c r="P2267" s="1" t="str">
        <f>IF(官網匯出!J2267="","",RIGHT(官網匯出!J2267,LEN(官網匯出!J2267)-2))</f>
        <v/>
      </c>
      <c r="Q2267" s="1" t="str">
        <f>IF(官網匯出!K2267="","",官網匯出!K2267)</f>
        <v/>
      </c>
      <c r="R2267" s="1" t="str">
        <f>IF(官網匯出!L2267="","",官網匯出!L2267)</f>
        <v/>
      </c>
      <c r="S2267" s="1" t="str">
        <f>IF(官網匯出!M2267="","",官網匯出!M2267)</f>
        <v/>
      </c>
      <c r="T2267" s="1" t="str">
        <f>IF(官網匯出!N2267="","",官網匯出!N2267)</f>
        <v/>
      </c>
      <c r="U2267" s="1" t="str">
        <f>IF(官網匯出!O2267="","",官網匯出!O2267)</f>
        <v/>
      </c>
      <c r="V2267" s="1" t="str">
        <f>IF(官網匯出!P2267="",IF(G2267="","",0),官網匯出!P2267)</f>
        <v/>
      </c>
      <c r="W2267" s="1" t="str">
        <f>IF(官網匯出!Q2267="",IF(G2267="","",0),官網匯出!Q2267)</f>
        <v/>
      </c>
      <c r="X2267" s="1" t="str">
        <f>IF(官網匯出!R2267="","",官網匯出!R2267)</f>
        <v/>
      </c>
      <c r="Y2267" s="1" t="str">
        <f>IF(官網匯出!S2267="","",官網匯出!S2267)</f>
        <v/>
      </c>
      <c r="Z2267" s="1" t="str">
        <f>IF(G2267="","",官網匯出!T2267)</f>
        <v/>
      </c>
      <c r="AA2267" s="1" t="str">
        <f>IF(G2267="","",官網匯出!AK2267)</f>
        <v/>
      </c>
      <c r="AB2267" s="1" t="str">
        <f>IF(G2267="","",IF(官網匯出!V2267="","",官網匯出!V2267))</f>
        <v/>
      </c>
      <c r="AJ2267" s="1" t="str">
        <f>IF(G2267="","",IF(官網匯出!AE2267="","",官網匯出!AE2267))</f>
        <v/>
      </c>
      <c r="AK2267" s="1" t="str">
        <f>IF(G2267="","",IF(官網匯出!AD2267="","",官網匯出!AD2267))</f>
        <v/>
      </c>
      <c r="AL2267" s="1" t="str">
        <f t="shared" si="398"/>
        <v>0</v>
      </c>
      <c r="AM2267" s="1" t="str">
        <f>IF(官網匯出!AG2267="","",官網匯出!AG2267)</f>
        <v/>
      </c>
      <c r="AN2267" s="1" t="str">
        <f>IF(G2267="","",IF(官網匯出!AH2267="","",官網匯出!AH2267))</f>
        <v/>
      </c>
      <c r="AO2267" s="14" t="str">
        <f t="shared" si="399"/>
        <v/>
      </c>
      <c r="AP2267" s="14" t="str">
        <f t="shared" si="400"/>
        <v>1</v>
      </c>
      <c r="AQ2267" s="14" t="str">
        <f t="shared" si="401"/>
        <v>0</v>
      </c>
      <c r="AR2267" s="1" t="str">
        <f t="shared" si="402"/>
        <v/>
      </c>
      <c r="AS2267" s="1" t="str">
        <f t="shared" si="403"/>
        <v/>
      </c>
      <c r="AT2267" s="1" t="str">
        <f t="shared" si="404"/>
        <v/>
      </c>
      <c r="AU2267" s="1" t="str">
        <f t="shared" si="395"/>
        <v/>
      </c>
      <c r="AV2267" s="1" t="e">
        <f>IF(VLOOKUP(G2267,官網匯出!A:AQ,42,FALSE)="","[黃金盾官網]",VLOOKUP(G2267,官網匯出!A:AQ,42,FALSE))</f>
        <v>#N/A</v>
      </c>
      <c r="AW2267" s="1" t="e">
        <f>IF(LEFT(VLOOKUP(G2267,官網匯出!A:AS,43,FALSE),2)="","web",LEFT(VLOOKUP(G2267,官網匯出!A:AS,43,FALSE),2))</f>
        <v>#N/A</v>
      </c>
      <c r="AX2267" s="1" t="str">
        <f t="shared" si="405"/>
        <v>O</v>
      </c>
    </row>
    <row r="2268" spans="1:50">
      <c r="A2268" s="1" t="str">
        <f>IF(G2268="","",VLOOKUP(官網轉換!AW2268,團名!A:B,2,FALSE))</f>
        <v/>
      </c>
      <c r="B2268" s="1" t="str">
        <f>IF(G2268="","",IF(LEFT(VLOOKUP(G2268,官網匯出!A:AQ,43,0),2)="wf",VLOOKUP(VLOOKUP(G2268,官網匯出!A:AQ,43,0),團名!$I$1:$K$12,2,FALSE),"N0071"))</f>
        <v/>
      </c>
      <c r="C2268" s="1" t="str">
        <f>IFERROR(VLOOKUP(官網匯出!D2268,團名!E:G,3,FALSE),"")</f>
        <v/>
      </c>
      <c r="D2268" s="1" t="str">
        <f t="shared" si="396"/>
        <v/>
      </c>
      <c r="E2268" s="1" t="str">
        <f t="shared" si="397"/>
        <v/>
      </c>
      <c r="F2268" s="1" t="str">
        <f>IF(官網匯出!F2268="已付款","","B0012")</f>
        <v>B0012</v>
      </c>
      <c r="G2268" s="1" t="str">
        <f>IF(官網匯出!A2268="","",官網匯出!A2268)</f>
        <v/>
      </c>
      <c r="H2268" s="3" t="str">
        <f>IF(官網匯出!B2268="","",官網匯出!B2268)</f>
        <v/>
      </c>
      <c r="I2268" s="1" t="str">
        <f>IF(官網匯出!C2268="","",官網匯出!C2268)</f>
        <v/>
      </c>
      <c r="J2268" s="1" t="str">
        <f>IF(官網匯出!D2268="","",官網匯出!D2268)</f>
        <v/>
      </c>
      <c r="K2268" s="3" t="str">
        <f>IF(官網匯出!E2268="","",官網匯出!E2268)</f>
        <v/>
      </c>
      <c r="L2268" s="1" t="str">
        <f>IF(官網匯出!F2268="","",官網匯出!F2268)</f>
        <v/>
      </c>
      <c r="M2268" s="1" t="str">
        <f>IF(官網匯出!G2268="","",官網匯出!G2268)</f>
        <v/>
      </c>
      <c r="N2268" s="1" t="str">
        <f>IF(官網匯出!H2268="","",官網匯出!H2268)</f>
        <v/>
      </c>
      <c r="P2268" s="1" t="str">
        <f>IF(官網匯出!J2268="","",RIGHT(官網匯出!J2268,LEN(官網匯出!J2268)-2))</f>
        <v/>
      </c>
      <c r="Q2268" s="1" t="str">
        <f>IF(官網匯出!K2268="","",官網匯出!K2268)</f>
        <v/>
      </c>
      <c r="R2268" s="1" t="str">
        <f>IF(官網匯出!L2268="","",官網匯出!L2268)</f>
        <v/>
      </c>
      <c r="S2268" s="1" t="str">
        <f>IF(官網匯出!M2268="","",官網匯出!M2268)</f>
        <v/>
      </c>
      <c r="T2268" s="1" t="str">
        <f>IF(官網匯出!N2268="","",官網匯出!N2268)</f>
        <v/>
      </c>
      <c r="U2268" s="1" t="str">
        <f>IF(官網匯出!O2268="","",官網匯出!O2268)</f>
        <v/>
      </c>
      <c r="V2268" s="1" t="str">
        <f>IF(官網匯出!P2268="",IF(G2268="","",0),官網匯出!P2268)</f>
        <v/>
      </c>
      <c r="W2268" s="1" t="str">
        <f>IF(官網匯出!Q2268="",IF(G2268="","",0),官網匯出!Q2268)</f>
        <v/>
      </c>
      <c r="X2268" s="1" t="str">
        <f>IF(官網匯出!R2268="","",官網匯出!R2268)</f>
        <v/>
      </c>
      <c r="Y2268" s="1" t="str">
        <f>IF(官網匯出!S2268="","",官網匯出!S2268)</f>
        <v/>
      </c>
      <c r="Z2268" s="1" t="str">
        <f>IF(G2268="","",官網匯出!T2268)</f>
        <v/>
      </c>
      <c r="AA2268" s="1" t="str">
        <f>IF(G2268="","",官網匯出!AK2268)</f>
        <v/>
      </c>
      <c r="AB2268" s="1" t="str">
        <f>IF(G2268="","",IF(官網匯出!V2268="","",官網匯出!V2268))</f>
        <v/>
      </c>
      <c r="AJ2268" s="1" t="str">
        <f>IF(G2268="","",IF(官網匯出!AE2268="","",官網匯出!AE2268))</f>
        <v/>
      </c>
      <c r="AK2268" s="1" t="str">
        <f>IF(G2268="","",IF(官網匯出!AD2268="","",官網匯出!AD2268))</f>
        <v/>
      </c>
      <c r="AL2268" s="1" t="str">
        <f t="shared" si="398"/>
        <v>0</v>
      </c>
      <c r="AM2268" s="1" t="str">
        <f>IF(官網匯出!AG2268="","",官網匯出!AG2268)</f>
        <v/>
      </c>
      <c r="AN2268" s="1" t="str">
        <f>IF(G2268="","",IF(官網匯出!AH2268="","",官網匯出!AH2268))</f>
        <v/>
      </c>
      <c r="AO2268" s="14" t="str">
        <f t="shared" si="399"/>
        <v/>
      </c>
      <c r="AP2268" s="14" t="str">
        <f t="shared" si="400"/>
        <v>1</v>
      </c>
      <c r="AQ2268" s="14" t="str">
        <f t="shared" si="401"/>
        <v>0</v>
      </c>
      <c r="AR2268" s="1" t="str">
        <f t="shared" si="402"/>
        <v/>
      </c>
      <c r="AS2268" s="1" t="str">
        <f t="shared" si="403"/>
        <v/>
      </c>
      <c r="AT2268" s="1" t="str">
        <f t="shared" si="404"/>
        <v/>
      </c>
      <c r="AU2268" s="1" t="str">
        <f t="shared" si="395"/>
        <v/>
      </c>
      <c r="AV2268" s="1" t="e">
        <f>IF(VLOOKUP(G2268,官網匯出!A:AQ,42,FALSE)="","[黃金盾官網]",VLOOKUP(G2268,官網匯出!A:AQ,42,FALSE))</f>
        <v>#N/A</v>
      </c>
      <c r="AW2268" s="1" t="e">
        <f>IF(LEFT(VLOOKUP(G2268,官網匯出!A:AS,43,FALSE),2)="","web",LEFT(VLOOKUP(G2268,官網匯出!A:AS,43,FALSE),2))</f>
        <v>#N/A</v>
      </c>
      <c r="AX2268" s="1" t="str">
        <f t="shared" si="405"/>
        <v>O</v>
      </c>
    </row>
    <row r="2269" spans="1:50">
      <c r="A2269" s="1" t="str">
        <f>IF(G2269="","",VLOOKUP(官網轉換!AW2269,團名!A:B,2,FALSE))</f>
        <v/>
      </c>
      <c r="B2269" s="1" t="str">
        <f>IF(G2269="","",IF(LEFT(VLOOKUP(G2269,官網匯出!A:AQ,43,0),2)="wf",VLOOKUP(VLOOKUP(G2269,官網匯出!A:AQ,43,0),團名!$I$1:$K$12,2,FALSE),"N0071"))</f>
        <v/>
      </c>
      <c r="C2269" s="1" t="str">
        <f>IFERROR(VLOOKUP(官網匯出!D2269,團名!E:G,3,FALSE),"")</f>
        <v/>
      </c>
      <c r="D2269" s="1" t="str">
        <f t="shared" si="396"/>
        <v/>
      </c>
      <c r="E2269" s="1" t="str">
        <f t="shared" si="397"/>
        <v/>
      </c>
      <c r="F2269" s="1" t="str">
        <f>IF(官網匯出!F2269="已付款","","B0012")</f>
        <v>B0012</v>
      </c>
      <c r="G2269" s="1" t="str">
        <f>IF(官網匯出!A2269="","",官網匯出!A2269)</f>
        <v/>
      </c>
      <c r="H2269" s="3" t="str">
        <f>IF(官網匯出!B2269="","",官網匯出!B2269)</f>
        <v/>
      </c>
      <c r="I2269" s="1" t="str">
        <f>IF(官網匯出!C2269="","",官網匯出!C2269)</f>
        <v/>
      </c>
      <c r="J2269" s="1" t="str">
        <f>IF(官網匯出!D2269="","",官網匯出!D2269)</f>
        <v/>
      </c>
      <c r="K2269" s="3" t="str">
        <f>IF(官網匯出!E2269="","",官網匯出!E2269)</f>
        <v/>
      </c>
      <c r="L2269" s="1" t="str">
        <f>IF(官網匯出!F2269="","",官網匯出!F2269)</f>
        <v/>
      </c>
      <c r="M2269" s="1" t="str">
        <f>IF(官網匯出!G2269="","",官網匯出!G2269)</f>
        <v/>
      </c>
      <c r="N2269" s="1" t="str">
        <f>IF(官網匯出!H2269="","",官網匯出!H2269)</f>
        <v/>
      </c>
      <c r="P2269" s="1" t="str">
        <f>IF(官網匯出!J2269="","",RIGHT(官網匯出!J2269,LEN(官網匯出!J2269)-2))</f>
        <v/>
      </c>
      <c r="Q2269" s="1" t="str">
        <f>IF(官網匯出!K2269="","",官網匯出!K2269)</f>
        <v/>
      </c>
      <c r="R2269" s="1" t="str">
        <f>IF(官網匯出!L2269="","",官網匯出!L2269)</f>
        <v/>
      </c>
      <c r="S2269" s="1" t="str">
        <f>IF(官網匯出!M2269="","",官網匯出!M2269)</f>
        <v/>
      </c>
      <c r="T2269" s="1" t="str">
        <f>IF(官網匯出!N2269="","",官網匯出!N2269)</f>
        <v/>
      </c>
      <c r="U2269" s="1" t="str">
        <f>IF(官網匯出!O2269="","",官網匯出!O2269)</f>
        <v/>
      </c>
      <c r="V2269" s="1" t="str">
        <f>IF(官網匯出!P2269="",IF(G2269="","",0),官網匯出!P2269)</f>
        <v/>
      </c>
      <c r="W2269" s="1" t="str">
        <f>IF(官網匯出!Q2269="",IF(G2269="","",0),官網匯出!Q2269)</f>
        <v/>
      </c>
      <c r="X2269" s="1" t="str">
        <f>IF(官網匯出!R2269="","",官網匯出!R2269)</f>
        <v/>
      </c>
      <c r="Y2269" s="1" t="str">
        <f>IF(官網匯出!S2269="","",官網匯出!S2269)</f>
        <v/>
      </c>
      <c r="Z2269" s="1" t="str">
        <f>IF(G2269="","",官網匯出!T2269)</f>
        <v/>
      </c>
      <c r="AA2269" s="1" t="str">
        <f>IF(G2269="","",官網匯出!AK2269)</f>
        <v/>
      </c>
      <c r="AB2269" s="1" t="str">
        <f>IF(G2269="","",IF(官網匯出!V2269="","",官網匯出!V2269))</f>
        <v/>
      </c>
      <c r="AJ2269" s="1" t="str">
        <f>IF(G2269="","",IF(官網匯出!AE2269="","",官網匯出!AE2269))</f>
        <v/>
      </c>
      <c r="AK2269" s="1" t="str">
        <f>IF(G2269="","",IF(官網匯出!AD2269="","",官網匯出!AD2269))</f>
        <v/>
      </c>
      <c r="AL2269" s="1" t="str">
        <f t="shared" si="398"/>
        <v>0</v>
      </c>
      <c r="AM2269" s="1" t="str">
        <f>IF(官網匯出!AG2269="","",官網匯出!AG2269)</f>
        <v/>
      </c>
      <c r="AN2269" s="1" t="str">
        <f>IF(G2269="","",IF(官網匯出!AH2269="","",官網匯出!AH2269))</f>
        <v/>
      </c>
      <c r="AO2269" s="14" t="str">
        <f t="shared" si="399"/>
        <v/>
      </c>
      <c r="AP2269" s="14" t="str">
        <f t="shared" si="400"/>
        <v>1</v>
      </c>
      <c r="AQ2269" s="14" t="str">
        <f t="shared" si="401"/>
        <v>0</v>
      </c>
      <c r="AR2269" s="1" t="str">
        <f t="shared" si="402"/>
        <v/>
      </c>
      <c r="AS2269" s="1" t="str">
        <f t="shared" si="403"/>
        <v/>
      </c>
      <c r="AT2269" s="1" t="str">
        <f t="shared" si="404"/>
        <v/>
      </c>
      <c r="AU2269" s="1" t="str">
        <f t="shared" si="395"/>
        <v/>
      </c>
      <c r="AV2269" s="1" t="e">
        <f>IF(VLOOKUP(G2269,官網匯出!A:AQ,42,FALSE)="","[黃金盾官網]",VLOOKUP(G2269,官網匯出!A:AQ,42,FALSE))</f>
        <v>#N/A</v>
      </c>
      <c r="AW2269" s="1" t="e">
        <f>IF(LEFT(VLOOKUP(G2269,官網匯出!A:AS,43,FALSE),2)="","web",LEFT(VLOOKUP(G2269,官網匯出!A:AS,43,FALSE),2))</f>
        <v>#N/A</v>
      </c>
      <c r="AX2269" s="1" t="str">
        <f t="shared" si="405"/>
        <v>O</v>
      </c>
    </row>
    <row r="2270" spans="1:50">
      <c r="A2270" s="1" t="str">
        <f>IF(G2270="","",VLOOKUP(官網轉換!AW2270,團名!A:B,2,FALSE))</f>
        <v/>
      </c>
      <c r="B2270" s="1" t="str">
        <f>IF(G2270="","",IF(LEFT(VLOOKUP(G2270,官網匯出!A:AQ,43,0),2)="wf",VLOOKUP(VLOOKUP(G2270,官網匯出!A:AQ,43,0),團名!$I$1:$K$12,2,FALSE),"N0071"))</f>
        <v/>
      </c>
      <c r="C2270" s="1" t="str">
        <f>IFERROR(VLOOKUP(官網匯出!D2270,團名!E:G,3,FALSE),"")</f>
        <v/>
      </c>
      <c r="D2270" s="1" t="str">
        <f t="shared" si="396"/>
        <v/>
      </c>
      <c r="E2270" s="1" t="str">
        <f t="shared" si="397"/>
        <v/>
      </c>
      <c r="F2270" s="1" t="str">
        <f>IF(官網匯出!F2270="已付款","","B0012")</f>
        <v>B0012</v>
      </c>
      <c r="G2270" s="1" t="str">
        <f>IF(官網匯出!A2270="","",官網匯出!A2270)</f>
        <v/>
      </c>
      <c r="H2270" s="3" t="str">
        <f>IF(官網匯出!B2270="","",官網匯出!B2270)</f>
        <v/>
      </c>
      <c r="I2270" s="1" t="str">
        <f>IF(官網匯出!C2270="","",官網匯出!C2270)</f>
        <v/>
      </c>
      <c r="J2270" s="1" t="str">
        <f>IF(官網匯出!D2270="","",官網匯出!D2270)</f>
        <v/>
      </c>
      <c r="K2270" s="3" t="str">
        <f>IF(官網匯出!E2270="","",官網匯出!E2270)</f>
        <v/>
      </c>
      <c r="L2270" s="1" t="str">
        <f>IF(官網匯出!F2270="","",官網匯出!F2270)</f>
        <v/>
      </c>
      <c r="M2270" s="1" t="str">
        <f>IF(官網匯出!G2270="","",官網匯出!G2270)</f>
        <v/>
      </c>
      <c r="N2270" s="1" t="str">
        <f>IF(官網匯出!H2270="","",官網匯出!H2270)</f>
        <v/>
      </c>
      <c r="P2270" s="1" t="str">
        <f>IF(官網匯出!J2270="","",RIGHT(官網匯出!J2270,LEN(官網匯出!J2270)-2))</f>
        <v/>
      </c>
      <c r="Q2270" s="1" t="str">
        <f>IF(官網匯出!K2270="","",官網匯出!K2270)</f>
        <v/>
      </c>
      <c r="R2270" s="1" t="str">
        <f>IF(官網匯出!L2270="","",官網匯出!L2270)</f>
        <v/>
      </c>
      <c r="S2270" s="1" t="str">
        <f>IF(官網匯出!M2270="","",官網匯出!M2270)</f>
        <v/>
      </c>
      <c r="T2270" s="1" t="str">
        <f>IF(官網匯出!N2270="","",官網匯出!N2270)</f>
        <v/>
      </c>
      <c r="U2270" s="1" t="str">
        <f>IF(官網匯出!O2270="","",官網匯出!O2270)</f>
        <v/>
      </c>
      <c r="V2270" s="1" t="str">
        <f>IF(官網匯出!P2270="",IF(G2270="","",0),官網匯出!P2270)</f>
        <v/>
      </c>
      <c r="W2270" s="1" t="str">
        <f>IF(官網匯出!Q2270="",IF(G2270="","",0),官網匯出!Q2270)</f>
        <v/>
      </c>
      <c r="X2270" s="1" t="str">
        <f>IF(官網匯出!R2270="","",官網匯出!R2270)</f>
        <v/>
      </c>
      <c r="Y2270" s="1" t="str">
        <f>IF(官網匯出!S2270="","",官網匯出!S2270)</f>
        <v/>
      </c>
      <c r="Z2270" s="1" t="str">
        <f>IF(G2270="","",官網匯出!T2270)</f>
        <v/>
      </c>
      <c r="AA2270" s="1" t="str">
        <f>IF(G2270="","",官網匯出!AK2270)</f>
        <v/>
      </c>
      <c r="AB2270" s="1" t="str">
        <f>IF(G2270="","",IF(官網匯出!V2270="","",官網匯出!V2270))</f>
        <v/>
      </c>
      <c r="AJ2270" s="1" t="str">
        <f>IF(G2270="","",IF(官網匯出!AE2270="","",官網匯出!AE2270))</f>
        <v/>
      </c>
      <c r="AK2270" s="1" t="str">
        <f>IF(G2270="","",IF(官網匯出!AD2270="","",官網匯出!AD2270))</f>
        <v/>
      </c>
      <c r="AL2270" s="1" t="str">
        <f t="shared" si="398"/>
        <v>0</v>
      </c>
      <c r="AM2270" s="1" t="str">
        <f>IF(官網匯出!AG2270="","",官網匯出!AG2270)</f>
        <v/>
      </c>
      <c r="AN2270" s="1" t="str">
        <f>IF(G2270="","",IF(官網匯出!AH2270="","",官網匯出!AH2270))</f>
        <v/>
      </c>
      <c r="AO2270" s="14" t="str">
        <f t="shared" si="399"/>
        <v/>
      </c>
      <c r="AP2270" s="14" t="str">
        <f t="shared" si="400"/>
        <v>1</v>
      </c>
      <c r="AQ2270" s="14" t="str">
        <f t="shared" si="401"/>
        <v>0</v>
      </c>
      <c r="AR2270" s="1" t="str">
        <f t="shared" si="402"/>
        <v/>
      </c>
      <c r="AS2270" s="1" t="str">
        <f t="shared" si="403"/>
        <v/>
      </c>
      <c r="AT2270" s="1" t="str">
        <f t="shared" si="404"/>
        <v/>
      </c>
      <c r="AU2270" s="1" t="str">
        <f t="shared" si="395"/>
        <v/>
      </c>
      <c r="AV2270" s="1" t="e">
        <f>IF(VLOOKUP(G2270,官網匯出!A:AQ,42,FALSE)="","[黃金盾官網]",VLOOKUP(G2270,官網匯出!A:AQ,42,FALSE))</f>
        <v>#N/A</v>
      </c>
      <c r="AW2270" s="1" t="e">
        <f>IF(LEFT(VLOOKUP(G2270,官網匯出!A:AS,43,FALSE),2)="","web",LEFT(VLOOKUP(G2270,官網匯出!A:AS,43,FALSE),2))</f>
        <v>#N/A</v>
      </c>
      <c r="AX2270" s="1" t="str">
        <f t="shared" si="405"/>
        <v>O</v>
      </c>
    </row>
    <row r="2271" spans="1:50">
      <c r="A2271" s="1" t="str">
        <f>IF(G2271="","",VLOOKUP(官網轉換!AW2271,團名!A:B,2,FALSE))</f>
        <v/>
      </c>
      <c r="B2271" s="1" t="str">
        <f>IF(G2271="","",IF(LEFT(VLOOKUP(G2271,官網匯出!A:AQ,43,0),2)="wf",VLOOKUP(VLOOKUP(G2271,官網匯出!A:AQ,43,0),團名!$I$1:$K$12,2,FALSE),"N0071"))</f>
        <v/>
      </c>
      <c r="C2271" s="1" t="str">
        <f>IFERROR(VLOOKUP(官網匯出!D2271,團名!E:G,3,FALSE),"")</f>
        <v/>
      </c>
      <c r="D2271" s="1" t="str">
        <f t="shared" si="396"/>
        <v/>
      </c>
      <c r="E2271" s="1" t="str">
        <f t="shared" si="397"/>
        <v/>
      </c>
      <c r="F2271" s="1" t="str">
        <f>IF(官網匯出!F2271="已付款","","B0012")</f>
        <v>B0012</v>
      </c>
      <c r="G2271" s="1" t="str">
        <f>IF(官網匯出!A2271="","",官網匯出!A2271)</f>
        <v/>
      </c>
      <c r="H2271" s="3" t="str">
        <f>IF(官網匯出!B2271="","",官網匯出!B2271)</f>
        <v/>
      </c>
      <c r="I2271" s="1" t="str">
        <f>IF(官網匯出!C2271="","",官網匯出!C2271)</f>
        <v/>
      </c>
      <c r="J2271" s="1" t="str">
        <f>IF(官網匯出!D2271="","",官網匯出!D2271)</f>
        <v/>
      </c>
      <c r="K2271" s="3" t="str">
        <f>IF(官網匯出!E2271="","",官網匯出!E2271)</f>
        <v/>
      </c>
      <c r="L2271" s="1" t="str">
        <f>IF(官網匯出!F2271="","",官網匯出!F2271)</f>
        <v/>
      </c>
      <c r="M2271" s="1" t="str">
        <f>IF(官網匯出!G2271="","",官網匯出!G2271)</f>
        <v/>
      </c>
      <c r="N2271" s="1" t="str">
        <f>IF(官網匯出!H2271="","",官網匯出!H2271)</f>
        <v/>
      </c>
      <c r="P2271" s="1" t="str">
        <f>IF(官網匯出!J2271="","",RIGHT(官網匯出!J2271,LEN(官網匯出!J2271)-2))</f>
        <v/>
      </c>
      <c r="Q2271" s="1" t="str">
        <f>IF(官網匯出!K2271="","",官網匯出!K2271)</f>
        <v/>
      </c>
      <c r="R2271" s="1" t="str">
        <f>IF(官網匯出!L2271="","",官網匯出!L2271)</f>
        <v/>
      </c>
      <c r="S2271" s="1" t="str">
        <f>IF(官網匯出!M2271="","",官網匯出!M2271)</f>
        <v/>
      </c>
      <c r="T2271" s="1" t="str">
        <f>IF(官網匯出!N2271="","",官網匯出!N2271)</f>
        <v/>
      </c>
      <c r="U2271" s="1" t="str">
        <f>IF(官網匯出!O2271="","",官網匯出!O2271)</f>
        <v/>
      </c>
      <c r="V2271" s="1" t="str">
        <f>IF(官網匯出!P2271="",IF(G2271="","",0),官網匯出!P2271)</f>
        <v/>
      </c>
      <c r="W2271" s="1" t="str">
        <f>IF(官網匯出!Q2271="",IF(G2271="","",0),官網匯出!Q2271)</f>
        <v/>
      </c>
      <c r="X2271" s="1" t="str">
        <f>IF(官網匯出!R2271="","",官網匯出!R2271)</f>
        <v/>
      </c>
      <c r="Y2271" s="1" t="str">
        <f>IF(官網匯出!S2271="","",官網匯出!S2271)</f>
        <v/>
      </c>
      <c r="Z2271" s="1" t="str">
        <f>IF(G2271="","",官網匯出!T2271)</f>
        <v/>
      </c>
      <c r="AA2271" s="1" t="str">
        <f>IF(G2271="","",官網匯出!AK2271)</f>
        <v/>
      </c>
      <c r="AB2271" s="1" t="str">
        <f>IF(G2271="","",IF(官網匯出!V2271="","",官網匯出!V2271))</f>
        <v/>
      </c>
      <c r="AJ2271" s="1" t="str">
        <f>IF(G2271="","",IF(官網匯出!AE2271="","",官網匯出!AE2271))</f>
        <v/>
      </c>
      <c r="AK2271" s="1" t="str">
        <f>IF(G2271="","",IF(官網匯出!AD2271="","",官網匯出!AD2271))</f>
        <v/>
      </c>
      <c r="AL2271" s="1" t="str">
        <f t="shared" si="398"/>
        <v>0</v>
      </c>
      <c r="AM2271" s="1" t="str">
        <f>IF(官網匯出!AG2271="","",官網匯出!AG2271)</f>
        <v/>
      </c>
      <c r="AN2271" s="1" t="str">
        <f>IF(G2271="","",IF(官網匯出!AH2271="","",官網匯出!AH2271))</f>
        <v/>
      </c>
      <c r="AO2271" s="14" t="str">
        <f t="shared" si="399"/>
        <v/>
      </c>
      <c r="AP2271" s="14" t="str">
        <f t="shared" si="400"/>
        <v>1</v>
      </c>
      <c r="AQ2271" s="14" t="str">
        <f t="shared" si="401"/>
        <v>0</v>
      </c>
      <c r="AR2271" s="1" t="str">
        <f t="shared" si="402"/>
        <v/>
      </c>
      <c r="AS2271" s="1" t="str">
        <f t="shared" si="403"/>
        <v/>
      </c>
      <c r="AT2271" s="1" t="str">
        <f t="shared" si="404"/>
        <v/>
      </c>
      <c r="AU2271" s="1" t="str">
        <f t="shared" si="395"/>
        <v/>
      </c>
      <c r="AV2271" s="1" t="e">
        <f>IF(VLOOKUP(G2271,官網匯出!A:AQ,42,FALSE)="","[黃金盾官網]",VLOOKUP(G2271,官網匯出!A:AQ,42,FALSE))</f>
        <v>#N/A</v>
      </c>
      <c r="AW2271" s="1" t="e">
        <f>IF(LEFT(VLOOKUP(G2271,官網匯出!A:AS,43,FALSE),2)="","web",LEFT(VLOOKUP(G2271,官網匯出!A:AS,43,FALSE),2))</f>
        <v>#N/A</v>
      </c>
      <c r="AX2271" s="1" t="str">
        <f t="shared" si="405"/>
        <v>O</v>
      </c>
    </row>
    <row r="2272" spans="1:50">
      <c r="A2272" s="1" t="str">
        <f>IF(G2272="","",VLOOKUP(官網轉換!AW2272,團名!A:B,2,FALSE))</f>
        <v/>
      </c>
      <c r="B2272" s="1" t="str">
        <f>IF(G2272="","",IF(LEFT(VLOOKUP(G2272,官網匯出!A:AQ,43,0),2)="wf",VLOOKUP(VLOOKUP(G2272,官網匯出!A:AQ,43,0),團名!$I$1:$K$12,2,FALSE),"N0071"))</f>
        <v/>
      </c>
      <c r="C2272" s="1" t="str">
        <f>IFERROR(VLOOKUP(官網匯出!D2272,團名!E:G,3,FALSE),"")</f>
        <v/>
      </c>
      <c r="D2272" s="1" t="str">
        <f t="shared" si="396"/>
        <v/>
      </c>
      <c r="E2272" s="1" t="str">
        <f t="shared" si="397"/>
        <v/>
      </c>
      <c r="F2272" s="1" t="str">
        <f>IF(官網匯出!F2272="已付款","","B0012")</f>
        <v>B0012</v>
      </c>
      <c r="G2272" s="1" t="str">
        <f>IF(官網匯出!A2272="","",官網匯出!A2272)</f>
        <v/>
      </c>
      <c r="H2272" s="3" t="str">
        <f>IF(官網匯出!B2272="","",官網匯出!B2272)</f>
        <v/>
      </c>
      <c r="I2272" s="1" t="str">
        <f>IF(官網匯出!C2272="","",官網匯出!C2272)</f>
        <v/>
      </c>
      <c r="J2272" s="1" t="str">
        <f>IF(官網匯出!D2272="","",官網匯出!D2272)</f>
        <v/>
      </c>
      <c r="K2272" s="3" t="str">
        <f>IF(官網匯出!E2272="","",官網匯出!E2272)</f>
        <v/>
      </c>
      <c r="L2272" s="1" t="str">
        <f>IF(官網匯出!F2272="","",官網匯出!F2272)</f>
        <v/>
      </c>
      <c r="M2272" s="1" t="str">
        <f>IF(官網匯出!G2272="","",官網匯出!G2272)</f>
        <v/>
      </c>
      <c r="N2272" s="1" t="str">
        <f>IF(官網匯出!H2272="","",官網匯出!H2272)</f>
        <v/>
      </c>
      <c r="P2272" s="1" t="str">
        <f>IF(官網匯出!J2272="","",RIGHT(官網匯出!J2272,LEN(官網匯出!J2272)-2))</f>
        <v/>
      </c>
      <c r="Q2272" s="1" t="str">
        <f>IF(官網匯出!K2272="","",官網匯出!K2272)</f>
        <v/>
      </c>
      <c r="R2272" s="1" t="str">
        <f>IF(官網匯出!L2272="","",官網匯出!L2272)</f>
        <v/>
      </c>
      <c r="S2272" s="1" t="str">
        <f>IF(官網匯出!M2272="","",官網匯出!M2272)</f>
        <v/>
      </c>
      <c r="T2272" s="1" t="str">
        <f>IF(官網匯出!N2272="","",官網匯出!N2272)</f>
        <v/>
      </c>
      <c r="U2272" s="1" t="str">
        <f>IF(官網匯出!O2272="","",官網匯出!O2272)</f>
        <v/>
      </c>
      <c r="V2272" s="1" t="str">
        <f>IF(官網匯出!P2272="",IF(G2272="","",0),官網匯出!P2272)</f>
        <v/>
      </c>
      <c r="W2272" s="1" t="str">
        <f>IF(官網匯出!Q2272="",IF(G2272="","",0),官網匯出!Q2272)</f>
        <v/>
      </c>
      <c r="X2272" s="1" t="str">
        <f>IF(官網匯出!R2272="","",官網匯出!R2272)</f>
        <v/>
      </c>
      <c r="Y2272" s="1" t="str">
        <f>IF(官網匯出!S2272="","",官網匯出!S2272)</f>
        <v/>
      </c>
      <c r="Z2272" s="1" t="str">
        <f>IF(G2272="","",官網匯出!T2272)</f>
        <v/>
      </c>
      <c r="AA2272" s="1" t="str">
        <f>IF(G2272="","",官網匯出!AK2272)</f>
        <v/>
      </c>
      <c r="AB2272" s="1" t="str">
        <f>IF(G2272="","",IF(官網匯出!V2272="","",官網匯出!V2272))</f>
        <v/>
      </c>
      <c r="AJ2272" s="1" t="str">
        <f>IF(G2272="","",IF(官網匯出!AE2272="","",官網匯出!AE2272))</f>
        <v/>
      </c>
      <c r="AK2272" s="1" t="str">
        <f>IF(G2272="","",IF(官網匯出!AD2272="","",官網匯出!AD2272))</f>
        <v/>
      </c>
      <c r="AL2272" s="1" t="str">
        <f t="shared" si="398"/>
        <v>0</v>
      </c>
      <c r="AM2272" s="1" t="str">
        <f>IF(官網匯出!AG2272="","",官網匯出!AG2272)</f>
        <v/>
      </c>
      <c r="AN2272" s="1" t="str">
        <f>IF(G2272="","",IF(官網匯出!AH2272="","",官網匯出!AH2272))</f>
        <v/>
      </c>
      <c r="AO2272" s="14" t="str">
        <f t="shared" si="399"/>
        <v/>
      </c>
      <c r="AP2272" s="14" t="str">
        <f t="shared" si="400"/>
        <v>1</v>
      </c>
      <c r="AQ2272" s="14" t="str">
        <f t="shared" si="401"/>
        <v>0</v>
      </c>
      <c r="AR2272" s="1" t="str">
        <f t="shared" si="402"/>
        <v/>
      </c>
      <c r="AS2272" s="1" t="str">
        <f t="shared" si="403"/>
        <v/>
      </c>
      <c r="AT2272" s="1" t="str">
        <f t="shared" si="404"/>
        <v/>
      </c>
      <c r="AU2272" s="1" t="str">
        <f t="shared" si="395"/>
        <v/>
      </c>
      <c r="AV2272" s="1" t="e">
        <f>IF(VLOOKUP(G2272,官網匯出!A:AQ,42,FALSE)="","[黃金盾官網]",VLOOKUP(G2272,官網匯出!A:AQ,42,FALSE))</f>
        <v>#N/A</v>
      </c>
      <c r="AW2272" s="1" t="e">
        <f>IF(LEFT(VLOOKUP(G2272,官網匯出!A:AS,43,FALSE),2)="","web",LEFT(VLOOKUP(G2272,官網匯出!A:AS,43,FALSE),2))</f>
        <v>#N/A</v>
      </c>
      <c r="AX2272" s="1" t="str">
        <f t="shared" si="405"/>
        <v>O</v>
      </c>
    </row>
    <row r="2273" spans="1:50">
      <c r="A2273" s="1" t="str">
        <f>IF(G2273="","",VLOOKUP(官網轉換!AW2273,團名!A:B,2,FALSE))</f>
        <v/>
      </c>
      <c r="B2273" s="1" t="str">
        <f>IF(G2273="","",IF(LEFT(VLOOKUP(G2273,官網匯出!A:AQ,43,0),2)="wf",VLOOKUP(VLOOKUP(G2273,官網匯出!A:AQ,43,0),團名!$I$1:$K$12,2,FALSE),"N0071"))</f>
        <v/>
      </c>
      <c r="C2273" s="1" t="str">
        <f>IFERROR(VLOOKUP(官網匯出!D2273,團名!E:G,3,FALSE),"")</f>
        <v/>
      </c>
      <c r="D2273" s="1" t="str">
        <f t="shared" si="396"/>
        <v/>
      </c>
      <c r="E2273" s="1" t="str">
        <f t="shared" si="397"/>
        <v/>
      </c>
      <c r="F2273" s="1" t="str">
        <f>IF(官網匯出!F2273="已付款","","B0012")</f>
        <v>B0012</v>
      </c>
      <c r="G2273" s="1" t="str">
        <f>IF(官網匯出!A2273="","",官網匯出!A2273)</f>
        <v/>
      </c>
      <c r="H2273" s="3" t="str">
        <f>IF(官網匯出!B2273="","",官網匯出!B2273)</f>
        <v/>
      </c>
      <c r="I2273" s="1" t="str">
        <f>IF(官網匯出!C2273="","",官網匯出!C2273)</f>
        <v/>
      </c>
      <c r="J2273" s="1" t="str">
        <f>IF(官網匯出!D2273="","",官網匯出!D2273)</f>
        <v/>
      </c>
      <c r="K2273" s="3" t="str">
        <f>IF(官網匯出!E2273="","",官網匯出!E2273)</f>
        <v/>
      </c>
      <c r="L2273" s="1" t="str">
        <f>IF(官網匯出!F2273="","",官網匯出!F2273)</f>
        <v/>
      </c>
      <c r="M2273" s="1" t="str">
        <f>IF(官網匯出!G2273="","",官網匯出!G2273)</f>
        <v/>
      </c>
      <c r="N2273" s="1" t="str">
        <f>IF(官網匯出!H2273="","",官網匯出!H2273)</f>
        <v/>
      </c>
      <c r="P2273" s="1" t="str">
        <f>IF(官網匯出!J2273="","",RIGHT(官網匯出!J2273,LEN(官網匯出!J2273)-2))</f>
        <v/>
      </c>
      <c r="Q2273" s="1" t="str">
        <f>IF(官網匯出!K2273="","",官網匯出!K2273)</f>
        <v/>
      </c>
      <c r="R2273" s="1" t="str">
        <f>IF(官網匯出!L2273="","",官網匯出!L2273)</f>
        <v/>
      </c>
      <c r="S2273" s="1" t="str">
        <f>IF(官網匯出!M2273="","",官網匯出!M2273)</f>
        <v/>
      </c>
      <c r="T2273" s="1" t="str">
        <f>IF(官網匯出!N2273="","",官網匯出!N2273)</f>
        <v/>
      </c>
      <c r="U2273" s="1" t="str">
        <f>IF(官網匯出!O2273="","",官網匯出!O2273)</f>
        <v/>
      </c>
      <c r="V2273" s="1" t="str">
        <f>IF(官網匯出!P2273="",IF(G2273="","",0),官網匯出!P2273)</f>
        <v/>
      </c>
      <c r="W2273" s="1" t="str">
        <f>IF(官網匯出!Q2273="",IF(G2273="","",0),官網匯出!Q2273)</f>
        <v/>
      </c>
      <c r="X2273" s="1" t="str">
        <f>IF(官網匯出!R2273="","",官網匯出!R2273)</f>
        <v/>
      </c>
      <c r="Y2273" s="1" t="str">
        <f>IF(官網匯出!S2273="","",官網匯出!S2273)</f>
        <v/>
      </c>
      <c r="Z2273" s="1" t="str">
        <f>IF(G2273="","",官網匯出!T2273)</f>
        <v/>
      </c>
      <c r="AA2273" s="1" t="str">
        <f>IF(G2273="","",官網匯出!AK2273)</f>
        <v/>
      </c>
      <c r="AB2273" s="1" t="str">
        <f>IF(G2273="","",IF(官網匯出!V2273="","",官網匯出!V2273))</f>
        <v/>
      </c>
      <c r="AJ2273" s="1" t="str">
        <f>IF(G2273="","",IF(官網匯出!AE2273="","",官網匯出!AE2273))</f>
        <v/>
      </c>
      <c r="AK2273" s="1" t="str">
        <f>IF(G2273="","",IF(官網匯出!AD2273="","",官網匯出!AD2273))</f>
        <v/>
      </c>
      <c r="AL2273" s="1" t="str">
        <f t="shared" si="398"/>
        <v>0</v>
      </c>
      <c r="AM2273" s="1" t="str">
        <f>IF(官網匯出!AG2273="","",官網匯出!AG2273)</f>
        <v/>
      </c>
      <c r="AN2273" s="1" t="str">
        <f>IF(G2273="","",IF(官網匯出!AH2273="","",官網匯出!AH2273))</f>
        <v/>
      </c>
      <c r="AO2273" s="14" t="str">
        <f t="shared" si="399"/>
        <v/>
      </c>
      <c r="AP2273" s="14" t="str">
        <f t="shared" si="400"/>
        <v>1</v>
      </c>
      <c r="AQ2273" s="14" t="str">
        <f t="shared" si="401"/>
        <v>0</v>
      </c>
      <c r="AR2273" s="1" t="str">
        <f t="shared" si="402"/>
        <v/>
      </c>
      <c r="AS2273" s="1" t="str">
        <f t="shared" si="403"/>
        <v/>
      </c>
      <c r="AT2273" s="1" t="str">
        <f t="shared" si="404"/>
        <v/>
      </c>
      <c r="AU2273" s="1" t="str">
        <f t="shared" si="395"/>
        <v/>
      </c>
      <c r="AV2273" s="1" t="e">
        <f>IF(VLOOKUP(G2273,官網匯出!A:AQ,42,FALSE)="","[黃金盾官網]",VLOOKUP(G2273,官網匯出!A:AQ,42,FALSE))</f>
        <v>#N/A</v>
      </c>
      <c r="AW2273" s="1" t="e">
        <f>IF(LEFT(VLOOKUP(G2273,官網匯出!A:AS,43,FALSE),2)="","web",LEFT(VLOOKUP(G2273,官網匯出!A:AS,43,FALSE),2))</f>
        <v>#N/A</v>
      </c>
      <c r="AX2273" s="1" t="str">
        <f t="shared" si="405"/>
        <v>O</v>
      </c>
    </row>
    <row r="2274" spans="1:50">
      <c r="A2274" s="1" t="str">
        <f>IF(G2274="","",VLOOKUP(官網轉換!AW2274,團名!A:B,2,FALSE))</f>
        <v/>
      </c>
      <c r="B2274" s="1" t="str">
        <f>IF(G2274="","",IF(LEFT(VLOOKUP(G2274,官網匯出!A:AQ,43,0),2)="wf",VLOOKUP(VLOOKUP(G2274,官網匯出!A:AQ,43,0),團名!$I$1:$K$12,2,FALSE),"N0071"))</f>
        <v/>
      </c>
      <c r="C2274" s="1" t="str">
        <f>IFERROR(VLOOKUP(官網匯出!D2274,團名!E:G,3,FALSE),"")</f>
        <v/>
      </c>
      <c r="D2274" s="1" t="str">
        <f t="shared" si="396"/>
        <v/>
      </c>
      <c r="E2274" s="1" t="str">
        <f t="shared" si="397"/>
        <v/>
      </c>
      <c r="F2274" s="1" t="str">
        <f>IF(官網匯出!F2274="已付款","","B0012")</f>
        <v>B0012</v>
      </c>
      <c r="G2274" s="1" t="str">
        <f>IF(官網匯出!A2274="","",官網匯出!A2274)</f>
        <v/>
      </c>
      <c r="H2274" s="3" t="str">
        <f>IF(官網匯出!B2274="","",官網匯出!B2274)</f>
        <v/>
      </c>
      <c r="I2274" s="1" t="str">
        <f>IF(官網匯出!C2274="","",官網匯出!C2274)</f>
        <v/>
      </c>
      <c r="J2274" s="1" t="str">
        <f>IF(官網匯出!D2274="","",官網匯出!D2274)</f>
        <v/>
      </c>
      <c r="K2274" s="3" t="str">
        <f>IF(官網匯出!E2274="","",官網匯出!E2274)</f>
        <v/>
      </c>
      <c r="L2274" s="1" t="str">
        <f>IF(官網匯出!F2274="","",官網匯出!F2274)</f>
        <v/>
      </c>
      <c r="M2274" s="1" t="str">
        <f>IF(官網匯出!G2274="","",官網匯出!G2274)</f>
        <v/>
      </c>
      <c r="N2274" s="1" t="str">
        <f>IF(官網匯出!H2274="","",官網匯出!H2274)</f>
        <v/>
      </c>
      <c r="P2274" s="1" t="str">
        <f>IF(官網匯出!J2274="","",RIGHT(官網匯出!J2274,LEN(官網匯出!J2274)-2))</f>
        <v/>
      </c>
      <c r="Q2274" s="1" t="str">
        <f>IF(官網匯出!K2274="","",官網匯出!K2274)</f>
        <v/>
      </c>
      <c r="R2274" s="1" t="str">
        <f>IF(官網匯出!L2274="","",官網匯出!L2274)</f>
        <v/>
      </c>
      <c r="S2274" s="1" t="str">
        <f>IF(官網匯出!M2274="","",官網匯出!M2274)</f>
        <v/>
      </c>
      <c r="T2274" s="1" t="str">
        <f>IF(官網匯出!N2274="","",官網匯出!N2274)</f>
        <v/>
      </c>
      <c r="U2274" s="1" t="str">
        <f>IF(官網匯出!O2274="","",官網匯出!O2274)</f>
        <v/>
      </c>
      <c r="V2274" s="1" t="str">
        <f>IF(官網匯出!P2274="",IF(G2274="","",0),官網匯出!P2274)</f>
        <v/>
      </c>
      <c r="W2274" s="1" t="str">
        <f>IF(官網匯出!Q2274="",IF(G2274="","",0),官網匯出!Q2274)</f>
        <v/>
      </c>
      <c r="X2274" s="1" t="str">
        <f>IF(官網匯出!R2274="","",官網匯出!R2274)</f>
        <v/>
      </c>
      <c r="Y2274" s="1" t="str">
        <f>IF(官網匯出!S2274="","",官網匯出!S2274)</f>
        <v/>
      </c>
      <c r="Z2274" s="1" t="str">
        <f>IF(G2274="","",官網匯出!T2274)</f>
        <v/>
      </c>
      <c r="AA2274" s="1" t="str">
        <f>IF(G2274="","",官網匯出!AK2274)</f>
        <v/>
      </c>
      <c r="AB2274" s="1" t="str">
        <f>IF(G2274="","",IF(官網匯出!V2274="","",官網匯出!V2274))</f>
        <v/>
      </c>
      <c r="AJ2274" s="1" t="str">
        <f>IF(G2274="","",IF(官網匯出!AE2274="","",官網匯出!AE2274))</f>
        <v/>
      </c>
      <c r="AK2274" s="1" t="str">
        <f>IF(G2274="","",IF(官網匯出!AD2274="","",官網匯出!AD2274))</f>
        <v/>
      </c>
      <c r="AL2274" s="1" t="str">
        <f t="shared" si="398"/>
        <v>0</v>
      </c>
      <c r="AM2274" s="1" t="str">
        <f>IF(官網匯出!AG2274="","",官網匯出!AG2274)</f>
        <v/>
      </c>
      <c r="AN2274" s="1" t="str">
        <f>IF(G2274="","",IF(官網匯出!AH2274="","",官網匯出!AH2274))</f>
        <v/>
      </c>
      <c r="AO2274" s="14" t="str">
        <f t="shared" si="399"/>
        <v/>
      </c>
      <c r="AP2274" s="14" t="str">
        <f t="shared" si="400"/>
        <v>1</v>
      </c>
      <c r="AQ2274" s="14" t="str">
        <f t="shared" si="401"/>
        <v>0</v>
      </c>
      <c r="AR2274" s="1" t="str">
        <f t="shared" si="402"/>
        <v/>
      </c>
      <c r="AS2274" s="1" t="str">
        <f t="shared" si="403"/>
        <v/>
      </c>
      <c r="AT2274" s="1" t="str">
        <f t="shared" si="404"/>
        <v/>
      </c>
      <c r="AU2274" s="1" t="str">
        <f t="shared" si="395"/>
        <v/>
      </c>
      <c r="AV2274" s="1" t="e">
        <f>IF(VLOOKUP(G2274,官網匯出!A:AQ,42,FALSE)="","[黃金盾官網]",VLOOKUP(G2274,官網匯出!A:AQ,42,FALSE))</f>
        <v>#N/A</v>
      </c>
      <c r="AW2274" s="1" t="e">
        <f>IF(LEFT(VLOOKUP(G2274,官網匯出!A:AS,43,FALSE),2)="","web",LEFT(VLOOKUP(G2274,官網匯出!A:AS,43,FALSE),2))</f>
        <v>#N/A</v>
      </c>
      <c r="AX2274" s="1" t="str">
        <f t="shared" si="405"/>
        <v>O</v>
      </c>
    </row>
    <row r="2275" spans="1:50">
      <c r="A2275" s="1" t="str">
        <f>IF(G2275="","",VLOOKUP(官網轉換!AW2275,團名!A:B,2,FALSE))</f>
        <v/>
      </c>
      <c r="B2275" s="1" t="str">
        <f>IF(G2275="","",IF(LEFT(VLOOKUP(G2275,官網匯出!A:AQ,43,0),2)="wf",VLOOKUP(VLOOKUP(G2275,官網匯出!A:AQ,43,0),團名!$I$1:$K$12,2,FALSE),"N0071"))</f>
        <v/>
      </c>
      <c r="C2275" s="1" t="str">
        <f>IFERROR(VLOOKUP(官網匯出!D2275,團名!E:G,3,FALSE),"")</f>
        <v/>
      </c>
      <c r="D2275" s="1" t="str">
        <f t="shared" si="396"/>
        <v/>
      </c>
      <c r="E2275" s="1" t="str">
        <f t="shared" si="397"/>
        <v/>
      </c>
      <c r="F2275" s="1" t="str">
        <f>IF(官網匯出!F2275="已付款","","B0012")</f>
        <v>B0012</v>
      </c>
      <c r="G2275" s="1" t="str">
        <f>IF(官網匯出!A2275="","",官網匯出!A2275)</f>
        <v/>
      </c>
      <c r="H2275" s="3" t="str">
        <f>IF(官網匯出!B2275="","",官網匯出!B2275)</f>
        <v/>
      </c>
      <c r="I2275" s="1" t="str">
        <f>IF(官網匯出!C2275="","",官網匯出!C2275)</f>
        <v/>
      </c>
      <c r="J2275" s="1" t="str">
        <f>IF(官網匯出!D2275="","",官網匯出!D2275)</f>
        <v/>
      </c>
      <c r="K2275" s="3" t="str">
        <f>IF(官網匯出!E2275="","",官網匯出!E2275)</f>
        <v/>
      </c>
      <c r="L2275" s="1" t="str">
        <f>IF(官網匯出!F2275="","",官網匯出!F2275)</f>
        <v/>
      </c>
      <c r="M2275" s="1" t="str">
        <f>IF(官網匯出!G2275="","",官網匯出!G2275)</f>
        <v/>
      </c>
      <c r="N2275" s="1" t="str">
        <f>IF(官網匯出!H2275="","",官網匯出!H2275)</f>
        <v/>
      </c>
      <c r="P2275" s="1" t="str">
        <f>IF(官網匯出!J2275="","",RIGHT(官網匯出!J2275,LEN(官網匯出!J2275)-2))</f>
        <v/>
      </c>
      <c r="Q2275" s="1" t="str">
        <f>IF(官網匯出!K2275="","",官網匯出!K2275)</f>
        <v/>
      </c>
      <c r="R2275" s="1" t="str">
        <f>IF(官網匯出!L2275="","",官網匯出!L2275)</f>
        <v/>
      </c>
      <c r="S2275" s="1" t="str">
        <f>IF(官網匯出!M2275="","",官網匯出!M2275)</f>
        <v/>
      </c>
      <c r="T2275" s="1" t="str">
        <f>IF(官網匯出!N2275="","",官網匯出!N2275)</f>
        <v/>
      </c>
      <c r="U2275" s="1" t="str">
        <f>IF(官網匯出!O2275="","",官網匯出!O2275)</f>
        <v/>
      </c>
      <c r="V2275" s="1" t="str">
        <f>IF(官網匯出!P2275="",IF(G2275="","",0),官網匯出!P2275)</f>
        <v/>
      </c>
      <c r="W2275" s="1" t="str">
        <f>IF(官網匯出!Q2275="",IF(G2275="","",0),官網匯出!Q2275)</f>
        <v/>
      </c>
      <c r="X2275" s="1" t="str">
        <f>IF(官網匯出!R2275="","",官網匯出!R2275)</f>
        <v/>
      </c>
      <c r="Y2275" s="1" t="str">
        <f>IF(官網匯出!S2275="","",官網匯出!S2275)</f>
        <v/>
      </c>
      <c r="Z2275" s="1" t="str">
        <f>IF(G2275="","",官網匯出!T2275)</f>
        <v/>
      </c>
      <c r="AA2275" s="1" t="str">
        <f>IF(G2275="","",官網匯出!AK2275)</f>
        <v/>
      </c>
      <c r="AB2275" s="1" t="str">
        <f>IF(G2275="","",IF(官網匯出!V2275="","",官網匯出!V2275))</f>
        <v/>
      </c>
      <c r="AJ2275" s="1" t="str">
        <f>IF(G2275="","",IF(官網匯出!AE2275="","",官網匯出!AE2275))</f>
        <v/>
      </c>
      <c r="AK2275" s="1" t="str">
        <f>IF(G2275="","",IF(官網匯出!AD2275="","",官網匯出!AD2275))</f>
        <v/>
      </c>
      <c r="AL2275" s="1" t="str">
        <f t="shared" si="398"/>
        <v>0</v>
      </c>
      <c r="AM2275" s="1" t="str">
        <f>IF(官網匯出!AG2275="","",官網匯出!AG2275)</f>
        <v/>
      </c>
      <c r="AN2275" s="1" t="str">
        <f>IF(G2275="","",IF(官網匯出!AH2275="","",官網匯出!AH2275))</f>
        <v/>
      </c>
      <c r="AO2275" s="14" t="str">
        <f t="shared" si="399"/>
        <v/>
      </c>
      <c r="AP2275" s="14" t="str">
        <f t="shared" si="400"/>
        <v>1</v>
      </c>
      <c r="AQ2275" s="14" t="str">
        <f t="shared" si="401"/>
        <v>0</v>
      </c>
      <c r="AR2275" s="1" t="str">
        <f t="shared" si="402"/>
        <v/>
      </c>
      <c r="AS2275" s="1" t="str">
        <f t="shared" si="403"/>
        <v/>
      </c>
      <c r="AT2275" s="1" t="str">
        <f t="shared" si="404"/>
        <v/>
      </c>
      <c r="AU2275" s="1" t="str">
        <f t="shared" si="395"/>
        <v/>
      </c>
      <c r="AV2275" s="1" t="e">
        <f>IF(VLOOKUP(G2275,官網匯出!A:AQ,42,FALSE)="","[黃金盾官網]",VLOOKUP(G2275,官網匯出!A:AQ,42,FALSE))</f>
        <v>#N/A</v>
      </c>
      <c r="AW2275" s="1" t="e">
        <f>IF(LEFT(VLOOKUP(G2275,官網匯出!A:AS,43,FALSE),2)="","web",LEFT(VLOOKUP(G2275,官網匯出!A:AS,43,FALSE),2))</f>
        <v>#N/A</v>
      </c>
      <c r="AX2275" s="1" t="str">
        <f t="shared" si="405"/>
        <v>O</v>
      </c>
    </row>
    <row r="2276" spans="1:50">
      <c r="A2276" s="1" t="str">
        <f>IF(G2276="","",VLOOKUP(官網轉換!AW2276,團名!A:B,2,FALSE))</f>
        <v/>
      </c>
      <c r="B2276" s="1" t="str">
        <f>IF(G2276="","",IF(LEFT(VLOOKUP(G2276,官網匯出!A:AQ,43,0),2)="wf",VLOOKUP(VLOOKUP(G2276,官網匯出!A:AQ,43,0),團名!$I$1:$K$12,2,FALSE),"N0071"))</f>
        <v/>
      </c>
      <c r="C2276" s="1" t="str">
        <f>IFERROR(VLOOKUP(官網匯出!D2276,團名!E:G,3,FALSE),"")</f>
        <v/>
      </c>
      <c r="D2276" s="1" t="str">
        <f t="shared" si="396"/>
        <v/>
      </c>
      <c r="E2276" s="1" t="str">
        <f t="shared" si="397"/>
        <v/>
      </c>
      <c r="F2276" s="1" t="str">
        <f>IF(官網匯出!F2276="已付款","","B0012")</f>
        <v>B0012</v>
      </c>
      <c r="G2276" s="1" t="str">
        <f>IF(官網匯出!A2276="","",官網匯出!A2276)</f>
        <v/>
      </c>
      <c r="H2276" s="3" t="str">
        <f>IF(官網匯出!B2276="","",官網匯出!B2276)</f>
        <v/>
      </c>
      <c r="I2276" s="1" t="str">
        <f>IF(官網匯出!C2276="","",官網匯出!C2276)</f>
        <v/>
      </c>
      <c r="J2276" s="1" t="str">
        <f>IF(官網匯出!D2276="","",官網匯出!D2276)</f>
        <v/>
      </c>
      <c r="K2276" s="3" t="str">
        <f>IF(官網匯出!E2276="","",官網匯出!E2276)</f>
        <v/>
      </c>
      <c r="L2276" s="1" t="str">
        <f>IF(官網匯出!F2276="","",官網匯出!F2276)</f>
        <v/>
      </c>
      <c r="M2276" s="1" t="str">
        <f>IF(官網匯出!G2276="","",官網匯出!G2276)</f>
        <v/>
      </c>
      <c r="N2276" s="1" t="str">
        <f>IF(官網匯出!H2276="","",官網匯出!H2276)</f>
        <v/>
      </c>
      <c r="P2276" s="1" t="str">
        <f>IF(官網匯出!J2276="","",RIGHT(官網匯出!J2276,LEN(官網匯出!J2276)-2))</f>
        <v/>
      </c>
      <c r="Q2276" s="1" t="str">
        <f>IF(官網匯出!K2276="","",官網匯出!K2276)</f>
        <v/>
      </c>
      <c r="R2276" s="1" t="str">
        <f>IF(官網匯出!L2276="","",官網匯出!L2276)</f>
        <v/>
      </c>
      <c r="S2276" s="1" t="str">
        <f>IF(官網匯出!M2276="","",官網匯出!M2276)</f>
        <v/>
      </c>
      <c r="T2276" s="1" t="str">
        <f>IF(官網匯出!N2276="","",官網匯出!N2276)</f>
        <v/>
      </c>
      <c r="U2276" s="1" t="str">
        <f>IF(官網匯出!O2276="","",官網匯出!O2276)</f>
        <v/>
      </c>
      <c r="V2276" s="1" t="str">
        <f>IF(官網匯出!P2276="",IF(G2276="","",0),官網匯出!P2276)</f>
        <v/>
      </c>
      <c r="W2276" s="1" t="str">
        <f>IF(官網匯出!Q2276="",IF(G2276="","",0),官網匯出!Q2276)</f>
        <v/>
      </c>
      <c r="X2276" s="1" t="str">
        <f>IF(官網匯出!R2276="","",官網匯出!R2276)</f>
        <v/>
      </c>
      <c r="Y2276" s="1" t="str">
        <f>IF(官網匯出!S2276="","",官網匯出!S2276)</f>
        <v/>
      </c>
      <c r="Z2276" s="1" t="str">
        <f>IF(G2276="","",官網匯出!T2276)</f>
        <v/>
      </c>
      <c r="AA2276" s="1" t="str">
        <f>IF(G2276="","",官網匯出!AK2276)</f>
        <v/>
      </c>
      <c r="AB2276" s="1" t="str">
        <f>IF(G2276="","",IF(官網匯出!V2276="","",官網匯出!V2276))</f>
        <v/>
      </c>
      <c r="AJ2276" s="1" t="str">
        <f>IF(G2276="","",IF(官網匯出!AE2276="","",官網匯出!AE2276))</f>
        <v/>
      </c>
      <c r="AK2276" s="1" t="str">
        <f>IF(G2276="","",IF(官網匯出!AD2276="","",官網匯出!AD2276))</f>
        <v/>
      </c>
      <c r="AL2276" s="1" t="str">
        <f t="shared" si="398"/>
        <v>0</v>
      </c>
      <c r="AM2276" s="1" t="str">
        <f>IF(官網匯出!AG2276="","",官網匯出!AG2276)</f>
        <v/>
      </c>
      <c r="AN2276" s="1" t="str">
        <f>IF(G2276="","",IF(官網匯出!AH2276="","",官網匯出!AH2276))</f>
        <v/>
      </c>
      <c r="AO2276" s="14" t="str">
        <f t="shared" si="399"/>
        <v/>
      </c>
      <c r="AP2276" s="14" t="str">
        <f t="shared" si="400"/>
        <v>1</v>
      </c>
      <c r="AQ2276" s="14" t="str">
        <f t="shared" si="401"/>
        <v>0</v>
      </c>
      <c r="AR2276" s="1" t="str">
        <f t="shared" si="402"/>
        <v/>
      </c>
      <c r="AS2276" s="1" t="str">
        <f t="shared" si="403"/>
        <v/>
      </c>
      <c r="AT2276" s="1" t="str">
        <f t="shared" si="404"/>
        <v/>
      </c>
      <c r="AU2276" s="1" t="str">
        <f t="shared" si="395"/>
        <v/>
      </c>
      <c r="AV2276" s="1" t="e">
        <f>IF(VLOOKUP(G2276,官網匯出!A:AQ,42,FALSE)="","[黃金盾官網]",VLOOKUP(G2276,官網匯出!A:AQ,42,FALSE))</f>
        <v>#N/A</v>
      </c>
      <c r="AW2276" s="1" t="e">
        <f>IF(LEFT(VLOOKUP(G2276,官網匯出!A:AS,43,FALSE),2)="","web",LEFT(VLOOKUP(G2276,官網匯出!A:AS,43,FALSE),2))</f>
        <v>#N/A</v>
      </c>
      <c r="AX2276" s="1" t="str">
        <f t="shared" si="405"/>
        <v>O</v>
      </c>
    </row>
    <row r="2277" spans="1:50">
      <c r="A2277" s="1" t="str">
        <f>IF(G2277="","",VLOOKUP(官網轉換!AW2277,團名!A:B,2,FALSE))</f>
        <v/>
      </c>
      <c r="B2277" s="1" t="str">
        <f>IF(G2277="","",IF(LEFT(VLOOKUP(G2277,官網匯出!A:AQ,43,0),2)="wf",VLOOKUP(VLOOKUP(G2277,官網匯出!A:AQ,43,0),團名!$I$1:$K$12,2,FALSE),"N0071"))</f>
        <v/>
      </c>
      <c r="C2277" s="1" t="str">
        <f>IFERROR(VLOOKUP(官網匯出!D2277,團名!E:G,3,FALSE),"")</f>
        <v/>
      </c>
      <c r="D2277" s="1" t="str">
        <f t="shared" si="396"/>
        <v/>
      </c>
      <c r="E2277" s="1" t="str">
        <f t="shared" si="397"/>
        <v/>
      </c>
      <c r="F2277" s="1" t="str">
        <f>IF(官網匯出!F2277="已付款","","B0012")</f>
        <v>B0012</v>
      </c>
      <c r="G2277" s="1" t="str">
        <f>IF(官網匯出!A2277="","",官網匯出!A2277)</f>
        <v/>
      </c>
      <c r="H2277" s="3" t="str">
        <f>IF(官網匯出!B2277="","",官網匯出!B2277)</f>
        <v/>
      </c>
      <c r="I2277" s="1" t="str">
        <f>IF(官網匯出!C2277="","",官網匯出!C2277)</f>
        <v/>
      </c>
      <c r="J2277" s="1" t="str">
        <f>IF(官網匯出!D2277="","",官網匯出!D2277)</f>
        <v/>
      </c>
      <c r="K2277" s="3" t="str">
        <f>IF(官網匯出!E2277="","",官網匯出!E2277)</f>
        <v/>
      </c>
      <c r="L2277" s="1" t="str">
        <f>IF(官網匯出!F2277="","",官網匯出!F2277)</f>
        <v/>
      </c>
      <c r="M2277" s="1" t="str">
        <f>IF(官網匯出!G2277="","",官網匯出!G2277)</f>
        <v/>
      </c>
      <c r="N2277" s="1" t="str">
        <f>IF(官網匯出!H2277="","",官網匯出!H2277)</f>
        <v/>
      </c>
      <c r="P2277" s="1" t="str">
        <f>IF(官網匯出!J2277="","",RIGHT(官網匯出!J2277,LEN(官網匯出!J2277)-2))</f>
        <v/>
      </c>
      <c r="Q2277" s="1" t="str">
        <f>IF(官網匯出!K2277="","",官網匯出!K2277)</f>
        <v/>
      </c>
      <c r="R2277" s="1" t="str">
        <f>IF(官網匯出!L2277="","",官網匯出!L2277)</f>
        <v/>
      </c>
      <c r="S2277" s="1" t="str">
        <f>IF(官網匯出!M2277="","",官網匯出!M2277)</f>
        <v/>
      </c>
      <c r="T2277" s="1" t="str">
        <f>IF(官網匯出!N2277="","",官網匯出!N2277)</f>
        <v/>
      </c>
      <c r="U2277" s="1" t="str">
        <f>IF(官網匯出!O2277="","",官網匯出!O2277)</f>
        <v/>
      </c>
      <c r="V2277" s="1" t="str">
        <f>IF(官網匯出!P2277="",IF(G2277="","",0),官網匯出!P2277)</f>
        <v/>
      </c>
      <c r="W2277" s="1" t="str">
        <f>IF(官網匯出!Q2277="",IF(G2277="","",0),官網匯出!Q2277)</f>
        <v/>
      </c>
      <c r="X2277" s="1" t="str">
        <f>IF(官網匯出!R2277="","",官網匯出!R2277)</f>
        <v/>
      </c>
      <c r="Y2277" s="1" t="str">
        <f>IF(官網匯出!S2277="","",官網匯出!S2277)</f>
        <v/>
      </c>
      <c r="Z2277" s="1" t="str">
        <f>IF(G2277="","",官網匯出!T2277)</f>
        <v/>
      </c>
      <c r="AA2277" s="1" t="str">
        <f>IF(G2277="","",官網匯出!AK2277)</f>
        <v/>
      </c>
      <c r="AB2277" s="1" t="str">
        <f>IF(G2277="","",IF(官網匯出!V2277="","",官網匯出!V2277))</f>
        <v/>
      </c>
      <c r="AJ2277" s="1" t="str">
        <f>IF(G2277="","",IF(官網匯出!AE2277="","",官網匯出!AE2277))</f>
        <v/>
      </c>
      <c r="AK2277" s="1" t="str">
        <f>IF(G2277="","",IF(官網匯出!AD2277="","",官網匯出!AD2277))</f>
        <v/>
      </c>
      <c r="AL2277" s="1" t="str">
        <f t="shared" si="398"/>
        <v>0</v>
      </c>
      <c r="AM2277" s="1" t="str">
        <f>IF(官網匯出!AG2277="","",官網匯出!AG2277)</f>
        <v/>
      </c>
      <c r="AN2277" s="1" t="str">
        <f>IF(G2277="","",IF(官網匯出!AH2277="","",官網匯出!AH2277))</f>
        <v/>
      </c>
      <c r="AO2277" s="14" t="str">
        <f t="shared" si="399"/>
        <v/>
      </c>
      <c r="AP2277" s="14" t="str">
        <f t="shared" si="400"/>
        <v>1</v>
      </c>
      <c r="AQ2277" s="14" t="str">
        <f t="shared" si="401"/>
        <v>0</v>
      </c>
      <c r="AR2277" s="1" t="str">
        <f t="shared" si="402"/>
        <v/>
      </c>
      <c r="AS2277" s="1" t="str">
        <f t="shared" si="403"/>
        <v/>
      </c>
      <c r="AT2277" s="1" t="str">
        <f t="shared" si="404"/>
        <v/>
      </c>
      <c r="AU2277" s="1" t="str">
        <f t="shared" si="395"/>
        <v/>
      </c>
      <c r="AV2277" s="1" t="e">
        <f>IF(VLOOKUP(G2277,官網匯出!A:AQ,42,FALSE)="","[黃金盾官網]",VLOOKUP(G2277,官網匯出!A:AQ,42,FALSE))</f>
        <v>#N/A</v>
      </c>
      <c r="AW2277" s="1" t="e">
        <f>IF(LEFT(VLOOKUP(G2277,官網匯出!A:AS,43,FALSE),2)="","web",LEFT(VLOOKUP(G2277,官網匯出!A:AS,43,FALSE),2))</f>
        <v>#N/A</v>
      </c>
      <c r="AX2277" s="1" t="str">
        <f t="shared" si="405"/>
        <v>O</v>
      </c>
    </row>
    <row r="2278" spans="1:50">
      <c r="A2278" s="1" t="str">
        <f>IF(G2278="","",VLOOKUP(官網轉換!AW2278,團名!A:B,2,FALSE))</f>
        <v/>
      </c>
      <c r="B2278" s="1" t="str">
        <f>IF(G2278="","",IF(LEFT(VLOOKUP(G2278,官網匯出!A:AQ,43,0),2)="wf",VLOOKUP(VLOOKUP(G2278,官網匯出!A:AQ,43,0),團名!$I$1:$K$12,2,FALSE),"N0071"))</f>
        <v/>
      </c>
      <c r="C2278" s="1" t="str">
        <f>IFERROR(VLOOKUP(官網匯出!D2278,團名!E:G,3,FALSE),"")</f>
        <v/>
      </c>
      <c r="D2278" s="1" t="str">
        <f t="shared" si="396"/>
        <v/>
      </c>
      <c r="E2278" s="1" t="str">
        <f t="shared" si="397"/>
        <v/>
      </c>
      <c r="F2278" s="1" t="str">
        <f>IF(官網匯出!F2278="已付款","","B0012")</f>
        <v>B0012</v>
      </c>
      <c r="G2278" s="1" t="str">
        <f>IF(官網匯出!A2278="","",官網匯出!A2278)</f>
        <v/>
      </c>
      <c r="H2278" s="3" t="str">
        <f>IF(官網匯出!B2278="","",官網匯出!B2278)</f>
        <v/>
      </c>
      <c r="I2278" s="1" t="str">
        <f>IF(官網匯出!C2278="","",官網匯出!C2278)</f>
        <v/>
      </c>
      <c r="J2278" s="1" t="str">
        <f>IF(官網匯出!D2278="","",官網匯出!D2278)</f>
        <v/>
      </c>
      <c r="K2278" s="3" t="str">
        <f>IF(官網匯出!E2278="","",官網匯出!E2278)</f>
        <v/>
      </c>
      <c r="L2278" s="1" t="str">
        <f>IF(官網匯出!F2278="","",官網匯出!F2278)</f>
        <v/>
      </c>
      <c r="M2278" s="1" t="str">
        <f>IF(官網匯出!G2278="","",官網匯出!G2278)</f>
        <v/>
      </c>
      <c r="N2278" s="1" t="str">
        <f>IF(官網匯出!H2278="","",官網匯出!H2278)</f>
        <v/>
      </c>
      <c r="P2278" s="1" t="str">
        <f>IF(官網匯出!J2278="","",RIGHT(官網匯出!J2278,LEN(官網匯出!J2278)-2))</f>
        <v/>
      </c>
      <c r="Q2278" s="1" t="str">
        <f>IF(官網匯出!K2278="","",官網匯出!K2278)</f>
        <v/>
      </c>
      <c r="R2278" s="1" t="str">
        <f>IF(官網匯出!L2278="","",官網匯出!L2278)</f>
        <v/>
      </c>
      <c r="S2278" s="1" t="str">
        <f>IF(官網匯出!M2278="","",官網匯出!M2278)</f>
        <v/>
      </c>
      <c r="T2278" s="1" t="str">
        <f>IF(官網匯出!N2278="","",官網匯出!N2278)</f>
        <v/>
      </c>
      <c r="U2278" s="1" t="str">
        <f>IF(官網匯出!O2278="","",官網匯出!O2278)</f>
        <v/>
      </c>
      <c r="V2278" s="1" t="str">
        <f>IF(官網匯出!P2278="",IF(G2278="","",0),官網匯出!P2278)</f>
        <v/>
      </c>
      <c r="W2278" s="1" t="str">
        <f>IF(官網匯出!Q2278="",IF(G2278="","",0),官網匯出!Q2278)</f>
        <v/>
      </c>
      <c r="X2278" s="1" t="str">
        <f>IF(官網匯出!R2278="","",官網匯出!R2278)</f>
        <v/>
      </c>
      <c r="Y2278" s="1" t="str">
        <f>IF(官網匯出!S2278="","",官網匯出!S2278)</f>
        <v/>
      </c>
      <c r="Z2278" s="1" t="str">
        <f>IF(G2278="","",官網匯出!T2278)</f>
        <v/>
      </c>
      <c r="AA2278" s="1" t="str">
        <f>IF(G2278="","",官網匯出!AK2278)</f>
        <v/>
      </c>
      <c r="AB2278" s="1" t="str">
        <f>IF(G2278="","",IF(官網匯出!V2278="","",官網匯出!V2278))</f>
        <v/>
      </c>
      <c r="AJ2278" s="1" t="str">
        <f>IF(G2278="","",IF(官網匯出!AE2278="","",官網匯出!AE2278))</f>
        <v/>
      </c>
      <c r="AK2278" s="1" t="str">
        <f>IF(G2278="","",IF(官網匯出!AD2278="","",官網匯出!AD2278))</f>
        <v/>
      </c>
      <c r="AL2278" s="1" t="str">
        <f t="shared" si="398"/>
        <v>0</v>
      </c>
      <c r="AM2278" s="1" t="str">
        <f>IF(官網匯出!AG2278="","",官網匯出!AG2278)</f>
        <v/>
      </c>
      <c r="AN2278" s="1" t="str">
        <f>IF(G2278="","",IF(官網匯出!AH2278="","",官網匯出!AH2278))</f>
        <v/>
      </c>
      <c r="AO2278" s="14" t="str">
        <f t="shared" si="399"/>
        <v/>
      </c>
      <c r="AP2278" s="14" t="str">
        <f t="shared" si="400"/>
        <v>1</v>
      </c>
      <c r="AQ2278" s="14" t="str">
        <f t="shared" si="401"/>
        <v>0</v>
      </c>
      <c r="AR2278" s="1" t="str">
        <f t="shared" si="402"/>
        <v/>
      </c>
      <c r="AS2278" s="1" t="str">
        <f t="shared" si="403"/>
        <v/>
      </c>
      <c r="AT2278" s="1" t="str">
        <f t="shared" si="404"/>
        <v/>
      </c>
      <c r="AU2278" s="1" t="str">
        <f t="shared" si="395"/>
        <v/>
      </c>
      <c r="AV2278" s="1" t="e">
        <f>IF(VLOOKUP(G2278,官網匯出!A:AQ,42,FALSE)="","[黃金盾官網]",VLOOKUP(G2278,官網匯出!A:AQ,42,FALSE))</f>
        <v>#N/A</v>
      </c>
      <c r="AW2278" s="1" t="e">
        <f>IF(LEFT(VLOOKUP(G2278,官網匯出!A:AS,43,FALSE),2)="","web",LEFT(VLOOKUP(G2278,官網匯出!A:AS,43,FALSE),2))</f>
        <v>#N/A</v>
      </c>
      <c r="AX2278" s="1" t="str">
        <f t="shared" si="405"/>
        <v>O</v>
      </c>
    </row>
    <row r="2279" spans="1:50">
      <c r="A2279" s="1" t="str">
        <f>IF(G2279="","",VLOOKUP(官網轉換!AW2279,團名!A:B,2,FALSE))</f>
        <v/>
      </c>
      <c r="B2279" s="1" t="str">
        <f>IF(G2279="","",IF(LEFT(VLOOKUP(G2279,官網匯出!A:AQ,43,0),2)="wf",VLOOKUP(VLOOKUP(G2279,官網匯出!A:AQ,43,0),團名!$I$1:$K$12,2,FALSE),"N0071"))</f>
        <v/>
      </c>
      <c r="C2279" s="1" t="str">
        <f>IFERROR(VLOOKUP(官網匯出!D2279,團名!E:G,3,FALSE),"")</f>
        <v/>
      </c>
      <c r="D2279" s="1" t="str">
        <f t="shared" si="396"/>
        <v/>
      </c>
      <c r="E2279" s="1" t="str">
        <f t="shared" si="397"/>
        <v/>
      </c>
      <c r="F2279" s="1" t="str">
        <f>IF(官網匯出!F2279="已付款","","B0012")</f>
        <v>B0012</v>
      </c>
      <c r="G2279" s="1" t="str">
        <f>IF(官網匯出!A2279="","",官網匯出!A2279)</f>
        <v/>
      </c>
      <c r="H2279" s="3" t="str">
        <f>IF(官網匯出!B2279="","",官網匯出!B2279)</f>
        <v/>
      </c>
      <c r="I2279" s="1" t="str">
        <f>IF(官網匯出!C2279="","",官網匯出!C2279)</f>
        <v/>
      </c>
      <c r="J2279" s="1" t="str">
        <f>IF(官網匯出!D2279="","",官網匯出!D2279)</f>
        <v/>
      </c>
      <c r="K2279" s="3" t="str">
        <f>IF(官網匯出!E2279="","",官網匯出!E2279)</f>
        <v/>
      </c>
      <c r="L2279" s="1" t="str">
        <f>IF(官網匯出!F2279="","",官網匯出!F2279)</f>
        <v/>
      </c>
      <c r="M2279" s="1" t="str">
        <f>IF(官網匯出!G2279="","",官網匯出!G2279)</f>
        <v/>
      </c>
      <c r="N2279" s="1" t="str">
        <f>IF(官網匯出!H2279="","",官網匯出!H2279)</f>
        <v/>
      </c>
      <c r="P2279" s="1" t="str">
        <f>IF(官網匯出!J2279="","",RIGHT(官網匯出!J2279,LEN(官網匯出!J2279)-2))</f>
        <v/>
      </c>
      <c r="Q2279" s="1" t="str">
        <f>IF(官網匯出!K2279="","",官網匯出!K2279)</f>
        <v/>
      </c>
      <c r="R2279" s="1" t="str">
        <f>IF(官網匯出!L2279="","",官網匯出!L2279)</f>
        <v/>
      </c>
      <c r="S2279" s="1" t="str">
        <f>IF(官網匯出!M2279="","",官網匯出!M2279)</f>
        <v/>
      </c>
      <c r="T2279" s="1" t="str">
        <f>IF(官網匯出!N2279="","",官網匯出!N2279)</f>
        <v/>
      </c>
      <c r="U2279" s="1" t="str">
        <f>IF(官網匯出!O2279="","",官網匯出!O2279)</f>
        <v/>
      </c>
      <c r="V2279" s="1" t="str">
        <f>IF(官網匯出!P2279="",IF(G2279="","",0),官網匯出!P2279)</f>
        <v/>
      </c>
      <c r="W2279" s="1" t="str">
        <f>IF(官網匯出!Q2279="",IF(G2279="","",0),官網匯出!Q2279)</f>
        <v/>
      </c>
      <c r="X2279" s="1" t="str">
        <f>IF(官網匯出!R2279="","",官網匯出!R2279)</f>
        <v/>
      </c>
      <c r="Y2279" s="1" t="str">
        <f>IF(官網匯出!S2279="","",官網匯出!S2279)</f>
        <v/>
      </c>
      <c r="Z2279" s="1" t="str">
        <f>IF(G2279="","",官網匯出!T2279)</f>
        <v/>
      </c>
      <c r="AA2279" s="1" t="str">
        <f>IF(G2279="","",官網匯出!AK2279)</f>
        <v/>
      </c>
      <c r="AB2279" s="1" t="str">
        <f>IF(G2279="","",IF(官網匯出!V2279="","",官網匯出!V2279))</f>
        <v/>
      </c>
      <c r="AJ2279" s="1" t="str">
        <f>IF(G2279="","",IF(官網匯出!AE2279="","",官網匯出!AE2279))</f>
        <v/>
      </c>
      <c r="AK2279" s="1" t="str">
        <f>IF(G2279="","",IF(官網匯出!AD2279="","",官網匯出!AD2279))</f>
        <v/>
      </c>
      <c r="AL2279" s="1" t="str">
        <f t="shared" si="398"/>
        <v>0</v>
      </c>
      <c r="AM2279" s="1" t="str">
        <f>IF(官網匯出!AG2279="","",官網匯出!AG2279)</f>
        <v/>
      </c>
      <c r="AN2279" s="1" t="str">
        <f>IF(G2279="","",IF(官網匯出!AH2279="","",官網匯出!AH2279))</f>
        <v/>
      </c>
      <c r="AO2279" s="14" t="str">
        <f t="shared" si="399"/>
        <v/>
      </c>
      <c r="AP2279" s="14" t="str">
        <f t="shared" si="400"/>
        <v>1</v>
      </c>
      <c r="AQ2279" s="14" t="str">
        <f t="shared" si="401"/>
        <v>0</v>
      </c>
      <c r="AR2279" s="1" t="str">
        <f t="shared" si="402"/>
        <v/>
      </c>
      <c r="AS2279" s="1" t="str">
        <f t="shared" si="403"/>
        <v/>
      </c>
      <c r="AT2279" s="1" t="str">
        <f t="shared" si="404"/>
        <v/>
      </c>
      <c r="AU2279" s="1" t="str">
        <f t="shared" si="395"/>
        <v/>
      </c>
      <c r="AV2279" s="1" t="e">
        <f>IF(VLOOKUP(G2279,官網匯出!A:AQ,42,FALSE)="","[黃金盾官網]",VLOOKUP(G2279,官網匯出!A:AQ,42,FALSE))</f>
        <v>#N/A</v>
      </c>
      <c r="AW2279" s="1" t="e">
        <f>IF(LEFT(VLOOKUP(G2279,官網匯出!A:AS,43,FALSE),2)="","web",LEFT(VLOOKUP(G2279,官網匯出!A:AS,43,FALSE),2))</f>
        <v>#N/A</v>
      </c>
      <c r="AX2279" s="1" t="str">
        <f t="shared" si="405"/>
        <v>O</v>
      </c>
    </row>
    <row r="2280" spans="1:50">
      <c r="A2280" s="1" t="str">
        <f>IF(G2280="","",VLOOKUP(官網轉換!AW2280,團名!A:B,2,FALSE))</f>
        <v/>
      </c>
      <c r="B2280" s="1" t="str">
        <f>IF(G2280="","",IF(LEFT(VLOOKUP(G2280,官網匯出!A:AQ,43,0),2)="wf",VLOOKUP(VLOOKUP(G2280,官網匯出!A:AQ,43,0),團名!$I$1:$K$12,2,FALSE),"N0071"))</f>
        <v/>
      </c>
      <c r="C2280" s="1" t="str">
        <f>IFERROR(VLOOKUP(官網匯出!D2280,團名!E:G,3,FALSE),"")</f>
        <v/>
      </c>
      <c r="D2280" s="1" t="str">
        <f t="shared" si="396"/>
        <v/>
      </c>
      <c r="E2280" s="1" t="str">
        <f t="shared" si="397"/>
        <v/>
      </c>
      <c r="F2280" s="1" t="str">
        <f>IF(官網匯出!F2280="已付款","","B0012")</f>
        <v>B0012</v>
      </c>
      <c r="G2280" s="1" t="str">
        <f>IF(官網匯出!A2280="","",官網匯出!A2280)</f>
        <v/>
      </c>
      <c r="H2280" s="3" t="str">
        <f>IF(官網匯出!B2280="","",官網匯出!B2280)</f>
        <v/>
      </c>
      <c r="I2280" s="1" t="str">
        <f>IF(官網匯出!C2280="","",官網匯出!C2280)</f>
        <v/>
      </c>
      <c r="J2280" s="1" t="str">
        <f>IF(官網匯出!D2280="","",官網匯出!D2280)</f>
        <v/>
      </c>
      <c r="K2280" s="3" t="str">
        <f>IF(官網匯出!E2280="","",官網匯出!E2280)</f>
        <v/>
      </c>
      <c r="L2280" s="1" t="str">
        <f>IF(官網匯出!F2280="","",官網匯出!F2280)</f>
        <v/>
      </c>
      <c r="M2280" s="1" t="str">
        <f>IF(官網匯出!G2280="","",官網匯出!G2280)</f>
        <v/>
      </c>
      <c r="N2280" s="1" t="str">
        <f>IF(官網匯出!H2280="","",官網匯出!H2280)</f>
        <v/>
      </c>
      <c r="P2280" s="1" t="str">
        <f>IF(官網匯出!J2280="","",RIGHT(官網匯出!J2280,LEN(官網匯出!J2280)-2))</f>
        <v/>
      </c>
      <c r="Q2280" s="1" t="str">
        <f>IF(官網匯出!K2280="","",官網匯出!K2280)</f>
        <v/>
      </c>
      <c r="R2280" s="1" t="str">
        <f>IF(官網匯出!L2280="","",官網匯出!L2280)</f>
        <v/>
      </c>
      <c r="S2280" s="1" t="str">
        <f>IF(官網匯出!M2280="","",官網匯出!M2280)</f>
        <v/>
      </c>
      <c r="T2280" s="1" t="str">
        <f>IF(官網匯出!N2280="","",官網匯出!N2280)</f>
        <v/>
      </c>
      <c r="U2280" s="1" t="str">
        <f>IF(官網匯出!O2280="","",官網匯出!O2280)</f>
        <v/>
      </c>
      <c r="V2280" s="1" t="str">
        <f>IF(官網匯出!P2280="",IF(G2280="","",0),官網匯出!P2280)</f>
        <v/>
      </c>
      <c r="W2280" s="1" t="str">
        <f>IF(官網匯出!Q2280="",IF(G2280="","",0),官網匯出!Q2280)</f>
        <v/>
      </c>
      <c r="X2280" s="1" t="str">
        <f>IF(官網匯出!R2280="","",官網匯出!R2280)</f>
        <v/>
      </c>
      <c r="Y2280" s="1" t="str">
        <f>IF(官網匯出!S2280="","",官網匯出!S2280)</f>
        <v/>
      </c>
      <c r="Z2280" s="1" t="str">
        <f>IF(G2280="","",官網匯出!T2280)</f>
        <v/>
      </c>
      <c r="AA2280" s="1" t="str">
        <f>IF(G2280="","",官網匯出!AK2280)</f>
        <v/>
      </c>
      <c r="AB2280" s="1" t="str">
        <f>IF(G2280="","",IF(官網匯出!V2280="","",官網匯出!V2280))</f>
        <v/>
      </c>
      <c r="AJ2280" s="1" t="str">
        <f>IF(G2280="","",IF(官網匯出!AE2280="","",官網匯出!AE2280))</f>
        <v/>
      </c>
      <c r="AK2280" s="1" t="str">
        <f>IF(G2280="","",IF(官網匯出!AD2280="","",官網匯出!AD2280))</f>
        <v/>
      </c>
      <c r="AL2280" s="1" t="str">
        <f t="shared" si="398"/>
        <v>0</v>
      </c>
      <c r="AM2280" s="1" t="str">
        <f>IF(官網匯出!AG2280="","",官網匯出!AG2280)</f>
        <v/>
      </c>
      <c r="AN2280" s="1" t="str">
        <f>IF(G2280="","",IF(官網匯出!AH2280="","",官網匯出!AH2280))</f>
        <v/>
      </c>
      <c r="AO2280" s="14" t="str">
        <f t="shared" si="399"/>
        <v/>
      </c>
      <c r="AP2280" s="14" t="str">
        <f t="shared" si="400"/>
        <v>1</v>
      </c>
      <c r="AQ2280" s="14" t="str">
        <f t="shared" si="401"/>
        <v>0</v>
      </c>
      <c r="AR2280" s="1" t="str">
        <f t="shared" si="402"/>
        <v/>
      </c>
      <c r="AS2280" s="1" t="str">
        <f t="shared" si="403"/>
        <v/>
      </c>
      <c r="AT2280" s="1" t="str">
        <f t="shared" si="404"/>
        <v/>
      </c>
      <c r="AU2280" s="1" t="str">
        <f t="shared" si="395"/>
        <v/>
      </c>
      <c r="AV2280" s="1" t="e">
        <f>IF(VLOOKUP(G2280,官網匯出!A:AQ,42,FALSE)="","[黃金盾官網]",VLOOKUP(G2280,官網匯出!A:AQ,42,FALSE))</f>
        <v>#N/A</v>
      </c>
      <c r="AW2280" s="1" t="e">
        <f>IF(LEFT(VLOOKUP(G2280,官網匯出!A:AS,43,FALSE),2)="","web",LEFT(VLOOKUP(G2280,官網匯出!A:AS,43,FALSE),2))</f>
        <v>#N/A</v>
      </c>
      <c r="AX2280" s="1" t="str">
        <f t="shared" si="405"/>
        <v>O</v>
      </c>
    </row>
    <row r="2281" spans="1:50">
      <c r="A2281" s="1" t="str">
        <f>IF(G2281="","",VLOOKUP(官網轉換!AW2281,團名!A:B,2,FALSE))</f>
        <v/>
      </c>
      <c r="B2281" s="1" t="str">
        <f>IF(G2281="","",IF(LEFT(VLOOKUP(G2281,官網匯出!A:AQ,43,0),2)="wf",VLOOKUP(VLOOKUP(G2281,官網匯出!A:AQ,43,0),團名!$I$1:$K$12,2,FALSE),"N0071"))</f>
        <v/>
      </c>
      <c r="C2281" s="1" t="str">
        <f>IFERROR(VLOOKUP(官網匯出!D2281,團名!E:G,3,FALSE),"")</f>
        <v/>
      </c>
      <c r="D2281" s="1" t="str">
        <f t="shared" si="396"/>
        <v/>
      </c>
      <c r="E2281" s="1" t="str">
        <f t="shared" si="397"/>
        <v/>
      </c>
      <c r="F2281" s="1" t="str">
        <f>IF(官網匯出!F2281="已付款","","B0012")</f>
        <v>B0012</v>
      </c>
      <c r="G2281" s="1" t="str">
        <f>IF(官網匯出!A2281="","",官網匯出!A2281)</f>
        <v/>
      </c>
      <c r="H2281" s="3" t="str">
        <f>IF(官網匯出!B2281="","",官網匯出!B2281)</f>
        <v/>
      </c>
      <c r="I2281" s="1" t="str">
        <f>IF(官網匯出!C2281="","",官網匯出!C2281)</f>
        <v/>
      </c>
      <c r="J2281" s="1" t="str">
        <f>IF(官網匯出!D2281="","",官網匯出!D2281)</f>
        <v/>
      </c>
      <c r="K2281" s="3" t="str">
        <f>IF(官網匯出!E2281="","",官網匯出!E2281)</f>
        <v/>
      </c>
      <c r="L2281" s="1" t="str">
        <f>IF(官網匯出!F2281="","",官網匯出!F2281)</f>
        <v/>
      </c>
      <c r="M2281" s="1" t="str">
        <f>IF(官網匯出!G2281="","",官網匯出!G2281)</f>
        <v/>
      </c>
      <c r="N2281" s="1" t="str">
        <f>IF(官網匯出!H2281="","",官網匯出!H2281)</f>
        <v/>
      </c>
      <c r="P2281" s="1" t="str">
        <f>IF(官網匯出!J2281="","",RIGHT(官網匯出!J2281,LEN(官網匯出!J2281)-2))</f>
        <v/>
      </c>
      <c r="Q2281" s="1" t="str">
        <f>IF(官網匯出!K2281="","",官網匯出!K2281)</f>
        <v/>
      </c>
      <c r="R2281" s="1" t="str">
        <f>IF(官網匯出!L2281="","",官網匯出!L2281)</f>
        <v/>
      </c>
      <c r="S2281" s="1" t="str">
        <f>IF(官網匯出!M2281="","",官網匯出!M2281)</f>
        <v/>
      </c>
      <c r="T2281" s="1" t="str">
        <f>IF(官網匯出!N2281="","",官網匯出!N2281)</f>
        <v/>
      </c>
      <c r="U2281" s="1" t="str">
        <f>IF(官網匯出!O2281="","",官網匯出!O2281)</f>
        <v/>
      </c>
      <c r="V2281" s="1" t="str">
        <f>IF(官網匯出!P2281="",IF(G2281="","",0),官網匯出!P2281)</f>
        <v/>
      </c>
      <c r="W2281" s="1" t="str">
        <f>IF(官網匯出!Q2281="",IF(G2281="","",0),官網匯出!Q2281)</f>
        <v/>
      </c>
      <c r="X2281" s="1" t="str">
        <f>IF(官網匯出!R2281="","",官網匯出!R2281)</f>
        <v/>
      </c>
      <c r="Y2281" s="1" t="str">
        <f>IF(官網匯出!S2281="","",官網匯出!S2281)</f>
        <v/>
      </c>
      <c r="Z2281" s="1" t="str">
        <f>IF(G2281="","",官網匯出!T2281)</f>
        <v/>
      </c>
      <c r="AA2281" s="1" t="str">
        <f>IF(G2281="","",官網匯出!AK2281)</f>
        <v/>
      </c>
      <c r="AB2281" s="1" t="str">
        <f>IF(G2281="","",IF(官網匯出!V2281="","",官網匯出!V2281))</f>
        <v/>
      </c>
      <c r="AJ2281" s="1" t="str">
        <f>IF(G2281="","",IF(官網匯出!AE2281="","",官網匯出!AE2281))</f>
        <v/>
      </c>
      <c r="AK2281" s="1" t="str">
        <f>IF(G2281="","",IF(官網匯出!AD2281="","",官網匯出!AD2281))</f>
        <v/>
      </c>
      <c r="AL2281" s="1" t="str">
        <f t="shared" si="398"/>
        <v>0</v>
      </c>
      <c r="AM2281" s="1" t="str">
        <f>IF(官網匯出!AG2281="","",官網匯出!AG2281)</f>
        <v/>
      </c>
      <c r="AN2281" s="1" t="str">
        <f>IF(G2281="","",IF(官網匯出!AH2281="","",官網匯出!AH2281))</f>
        <v/>
      </c>
      <c r="AO2281" s="14" t="str">
        <f t="shared" si="399"/>
        <v/>
      </c>
      <c r="AP2281" s="14" t="str">
        <f t="shared" si="400"/>
        <v>1</v>
      </c>
      <c r="AQ2281" s="14" t="str">
        <f t="shared" si="401"/>
        <v>0</v>
      </c>
      <c r="AR2281" s="1" t="str">
        <f t="shared" si="402"/>
        <v/>
      </c>
      <c r="AS2281" s="1" t="str">
        <f t="shared" si="403"/>
        <v/>
      </c>
      <c r="AT2281" s="1" t="str">
        <f t="shared" si="404"/>
        <v/>
      </c>
      <c r="AU2281" s="1" t="str">
        <f t="shared" si="395"/>
        <v/>
      </c>
      <c r="AV2281" s="1" t="e">
        <f>IF(VLOOKUP(G2281,官網匯出!A:AQ,42,FALSE)="","[黃金盾官網]",VLOOKUP(G2281,官網匯出!A:AQ,42,FALSE))</f>
        <v>#N/A</v>
      </c>
      <c r="AW2281" s="1" t="e">
        <f>IF(LEFT(VLOOKUP(G2281,官網匯出!A:AS,43,FALSE),2)="","web",LEFT(VLOOKUP(G2281,官網匯出!A:AS,43,FALSE),2))</f>
        <v>#N/A</v>
      </c>
      <c r="AX2281" s="1" t="str">
        <f t="shared" si="405"/>
        <v>O</v>
      </c>
    </row>
    <row r="2282" spans="1:50">
      <c r="A2282" s="1" t="str">
        <f>IF(G2282="","",VLOOKUP(官網轉換!AW2282,團名!A:B,2,FALSE))</f>
        <v/>
      </c>
      <c r="B2282" s="1" t="str">
        <f>IF(G2282="","",IF(LEFT(VLOOKUP(G2282,官網匯出!A:AQ,43,0),2)="wf",VLOOKUP(VLOOKUP(G2282,官網匯出!A:AQ,43,0),團名!$I$1:$K$12,2,FALSE),"N0071"))</f>
        <v/>
      </c>
      <c r="C2282" s="1" t="str">
        <f>IFERROR(VLOOKUP(官網匯出!D2282,團名!E:G,3,FALSE),"")</f>
        <v/>
      </c>
      <c r="D2282" s="1" t="str">
        <f t="shared" si="396"/>
        <v/>
      </c>
      <c r="E2282" s="1" t="str">
        <f t="shared" si="397"/>
        <v/>
      </c>
      <c r="F2282" s="1" t="str">
        <f>IF(官網匯出!F2282="已付款","","B0012")</f>
        <v>B0012</v>
      </c>
      <c r="G2282" s="1" t="str">
        <f>IF(官網匯出!A2282="","",官網匯出!A2282)</f>
        <v/>
      </c>
      <c r="H2282" s="3" t="str">
        <f>IF(官網匯出!B2282="","",官網匯出!B2282)</f>
        <v/>
      </c>
      <c r="I2282" s="1" t="str">
        <f>IF(官網匯出!C2282="","",官網匯出!C2282)</f>
        <v/>
      </c>
      <c r="J2282" s="1" t="str">
        <f>IF(官網匯出!D2282="","",官網匯出!D2282)</f>
        <v/>
      </c>
      <c r="K2282" s="3" t="str">
        <f>IF(官網匯出!E2282="","",官網匯出!E2282)</f>
        <v/>
      </c>
      <c r="L2282" s="1" t="str">
        <f>IF(官網匯出!F2282="","",官網匯出!F2282)</f>
        <v/>
      </c>
      <c r="M2282" s="1" t="str">
        <f>IF(官網匯出!G2282="","",官網匯出!G2282)</f>
        <v/>
      </c>
      <c r="N2282" s="1" t="str">
        <f>IF(官網匯出!H2282="","",官網匯出!H2282)</f>
        <v/>
      </c>
      <c r="P2282" s="1" t="str">
        <f>IF(官網匯出!J2282="","",RIGHT(官網匯出!J2282,LEN(官網匯出!J2282)-2))</f>
        <v/>
      </c>
      <c r="Q2282" s="1" t="str">
        <f>IF(官網匯出!K2282="","",官網匯出!K2282)</f>
        <v/>
      </c>
      <c r="R2282" s="1" t="str">
        <f>IF(官網匯出!L2282="","",官網匯出!L2282)</f>
        <v/>
      </c>
      <c r="S2282" s="1" t="str">
        <f>IF(官網匯出!M2282="","",官網匯出!M2282)</f>
        <v/>
      </c>
      <c r="T2282" s="1" t="str">
        <f>IF(官網匯出!N2282="","",官網匯出!N2282)</f>
        <v/>
      </c>
      <c r="U2282" s="1" t="str">
        <f>IF(官網匯出!O2282="","",官網匯出!O2282)</f>
        <v/>
      </c>
      <c r="V2282" s="1" t="str">
        <f>IF(官網匯出!P2282="",IF(G2282="","",0),官網匯出!P2282)</f>
        <v/>
      </c>
      <c r="W2282" s="1" t="str">
        <f>IF(官網匯出!Q2282="",IF(G2282="","",0),官網匯出!Q2282)</f>
        <v/>
      </c>
      <c r="X2282" s="1" t="str">
        <f>IF(官網匯出!R2282="","",官網匯出!R2282)</f>
        <v/>
      </c>
      <c r="Y2282" s="1" t="str">
        <f>IF(官網匯出!S2282="","",官網匯出!S2282)</f>
        <v/>
      </c>
      <c r="Z2282" s="1" t="str">
        <f>IF(G2282="","",官網匯出!T2282)</f>
        <v/>
      </c>
      <c r="AA2282" s="1" t="str">
        <f>IF(G2282="","",官網匯出!AK2282)</f>
        <v/>
      </c>
      <c r="AB2282" s="1" t="str">
        <f>IF(G2282="","",IF(官網匯出!V2282="","",官網匯出!V2282))</f>
        <v/>
      </c>
      <c r="AJ2282" s="1" t="str">
        <f>IF(G2282="","",IF(官網匯出!AE2282="","",官網匯出!AE2282))</f>
        <v/>
      </c>
      <c r="AK2282" s="1" t="str">
        <f>IF(G2282="","",IF(官網匯出!AD2282="","",官網匯出!AD2282))</f>
        <v/>
      </c>
      <c r="AL2282" s="1" t="str">
        <f t="shared" si="398"/>
        <v>0</v>
      </c>
      <c r="AM2282" s="1" t="str">
        <f>IF(官網匯出!AG2282="","",官網匯出!AG2282)</f>
        <v/>
      </c>
      <c r="AN2282" s="1" t="str">
        <f>IF(G2282="","",IF(官網匯出!AH2282="","",官網匯出!AH2282))</f>
        <v/>
      </c>
      <c r="AO2282" s="14" t="str">
        <f t="shared" si="399"/>
        <v/>
      </c>
      <c r="AP2282" s="14" t="str">
        <f t="shared" si="400"/>
        <v>1</v>
      </c>
      <c r="AQ2282" s="14" t="str">
        <f t="shared" si="401"/>
        <v>0</v>
      </c>
      <c r="AR2282" s="1" t="str">
        <f t="shared" si="402"/>
        <v/>
      </c>
      <c r="AS2282" s="1" t="str">
        <f t="shared" si="403"/>
        <v/>
      </c>
      <c r="AT2282" s="1" t="str">
        <f t="shared" si="404"/>
        <v/>
      </c>
      <c r="AU2282" s="1" t="str">
        <f t="shared" si="395"/>
        <v/>
      </c>
      <c r="AV2282" s="1" t="e">
        <f>IF(VLOOKUP(G2282,官網匯出!A:AQ,42,FALSE)="","[黃金盾官網]",VLOOKUP(G2282,官網匯出!A:AQ,42,FALSE))</f>
        <v>#N/A</v>
      </c>
      <c r="AW2282" s="1" t="e">
        <f>IF(LEFT(VLOOKUP(G2282,官網匯出!A:AS,43,FALSE),2)="","web",LEFT(VLOOKUP(G2282,官網匯出!A:AS,43,FALSE),2))</f>
        <v>#N/A</v>
      </c>
      <c r="AX2282" s="1" t="str">
        <f t="shared" si="405"/>
        <v>O</v>
      </c>
    </row>
    <row r="2283" spans="1:50">
      <c r="A2283" s="1" t="str">
        <f>IF(G2283="","",VLOOKUP(官網轉換!AW2283,團名!A:B,2,FALSE))</f>
        <v/>
      </c>
      <c r="B2283" s="1" t="str">
        <f>IF(G2283="","",IF(LEFT(VLOOKUP(G2283,官網匯出!A:AQ,43,0),2)="wf",VLOOKUP(VLOOKUP(G2283,官網匯出!A:AQ,43,0),團名!$I$1:$K$12,2,FALSE),"N0071"))</f>
        <v/>
      </c>
      <c r="C2283" s="1" t="str">
        <f>IFERROR(VLOOKUP(官網匯出!D2283,團名!E:G,3,FALSE),"")</f>
        <v/>
      </c>
      <c r="D2283" s="1" t="str">
        <f t="shared" si="396"/>
        <v/>
      </c>
      <c r="E2283" s="1" t="str">
        <f t="shared" si="397"/>
        <v/>
      </c>
      <c r="F2283" s="1" t="str">
        <f>IF(官網匯出!F2283="已付款","","B0012")</f>
        <v>B0012</v>
      </c>
      <c r="G2283" s="1" t="str">
        <f>IF(官網匯出!A2283="","",官網匯出!A2283)</f>
        <v/>
      </c>
      <c r="H2283" s="3" t="str">
        <f>IF(官網匯出!B2283="","",官網匯出!B2283)</f>
        <v/>
      </c>
      <c r="I2283" s="1" t="str">
        <f>IF(官網匯出!C2283="","",官網匯出!C2283)</f>
        <v/>
      </c>
      <c r="J2283" s="1" t="str">
        <f>IF(官網匯出!D2283="","",官網匯出!D2283)</f>
        <v/>
      </c>
      <c r="K2283" s="3" t="str">
        <f>IF(官網匯出!E2283="","",官網匯出!E2283)</f>
        <v/>
      </c>
      <c r="L2283" s="1" t="str">
        <f>IF(官網匯出!F2283="","",官網匯出!F2283)</f>
        <v/>
      </c>
      <c r="M2283" s="1" t="str">
        <f>IF(官網匯出!G2283="","",官網匯出!G2283)</f>
        <v/>
      </c>
      <c r="N2283" s="1" t="str">
        <f>IF(官網匯出!H2283="","",官網匯出!H2283)</f>
        <v/>
      </c>
      <c r="P2283" s="1" t="str">
        <f>IF(官網匯出!J2283="","",RIGHT(官網匯出!J2283,LEN(官網匯出!J2283)-2))</f>
        <v/>
      </c>
      <c r="Q2283" s="1" t="str">
        <f>IF(官網匯出!K2283="","",官網匯出!K2283)</f>
        <v/>
      </c>
      <c r="R2283" s="1" t="str">
        <f>IF(官網匯出!L2283="","",官網匯出!L2283)</f>
        <v/>
      </c>
      <c r="S2283" s="1" t="str">
        <f>IF(官網匯出!M2283="","",官網匯出!M2283)</f>
        <v/>
      </c>
      <c r="T2283" s="1" t="str">
        <f>IF(官網匯出!N2283="","",官網匯出!N2283)</f>
        <v/>
      </c>
      <c r="U2283" s="1" t="str">
        <f>IF(官網匯出!O2283="","",官網匯出!O2283)</f>
        <v/>
      </c>
      <c r="V2283" s="1" t="str">
        <f>IF(官網匯出!P2283="",IF(G2283="","",0),官網匯出!P2283)</f>
        <v/>
      </c>
      <c r="W2283" s="1" t="str">
        <f>IF(官網匯出!Q2283="",IF(G2283="","",0),官網匯出!Q2283)</f>
        <v/>
      </c>
      <c r="X2283" s="1" t="str">
        <f>IF(官網匯出!R2283="","",官網匯出!R2283)</f>
        <v/>
      </c>
      <c r="Y2283" s="1" t="str">
        <f>IF(官網匯出!S2283="","",官網匯出!S2283)</f>
        <v/>
      </c>
      <c r="Z2283" s="1" t="str">
        <f>IF(G2283="","",官網匯出!T2283)</f>
        <v/>
      </c>
      <c r="AA2283" s="1" t="str">
        <f>IF(G2283="","",官網匯出!AK2283)</f>
        <v/>
      </c>
      <c r="AB2283" s="1" t="str">
        <f>IF(G2283="","",IF(官網匯出!V2283="","",官網匯出!V2283))</f>
        <v/>
      </c>
      <c r="AJ2283" s="1" t="str">
        <f>IF(G2283="","",IF(官網匯出!AE2283="","",官網匯出!AE2283))</f>
        <v/>
      </c>
      <c r="AK2283" s="1" t="str">
        <f>IF(G2283="","",IF(官網匯出!AD2283="","",官網匯出!AD2283))</f>
        <v/>
      </c>
      <c r="AL2283" s="1" t="str">
        <f t="shared" si="398"/>
        <v>0</v>
      </c>
      <c r="AM2283" s="1" t="str">
        <f>IF(官網匯出!AG2283="","",官網匯出!AG2283)</f>
        <v/>
      </c>
      <c r="AN2283" s="1" t="str">
        <f>IF(G2283="","",IF(官網匯出!AH2283="","",官網匯出!AH2283))</f>
        <v/>
      </c>
      <c r="AO2283" s="14" t="str">
        <f t="shared" si="399"/>
        <v/>
      </c>
      <c r="AP2283" s="14" t="str">
        <f t="shared" si="400"/>
        <v>1</v>
      </c>
      <c r="AQ2283" s="14" t="str">
        <f t="shared" si="401"/>
        <v>0</v>
      </c>
      <c r="AR2283" s="1" t="str">
        <f t="shared" si="402"/>
        <v/>
      </c>
      <c r="AS2283" s="1" t="str">
        <f t="shared" si="403"/>
        <v/>
      </c>
      <c r="AT2283" s="1" t="str">
        <f t="shared" si="404"/>
        <v/>
      </c>
      <c r="AU2283" s="1" t="str">
        <f t="shared" si="395"/>
        <v/>
      </c>
      <c r="AV2283" s="1" t="e">
        <f>IF(VLOOKUP(G2283,官網匯出!A:AQ,42,FALSE)="","[黃金盾官網]",VLOOKUP(G2283,官網匯出!A:AQ,42,FALSE))</f>
        <v>#N/A</v>
      </c>
      <c r="AW2283" s="1" t="e">
        <f>IF(LEFT(VLOOKUP(G2283,官網匯出!A:AS,43,FALSE),2)="","web",LEFT(VLOOKUP(G2283,官網匯出!A:AS,43,FALSE),2))</f>
        <v>#N/A</v>
      </c>
      <c r="AX2283" s="1" t="str">
        <f t="shared" si="405"/>
        <v>O</v>
      </c>
    </row>
    <row r="2284" spans="1:50">
      <c r="A2284" s="1" t="str">
        <f>IF(G2284="","",VLOOKUP(官網轉換!AW2284,團名!A:B,2,FALSE))</f>
        <v/>
      </c>
      <c r="B2284" s="1" t="str">
        <f>IF(G2284="","",IF(LEFT(VLOOKUP(G2284,官網匯出!A:AQ,43,0),2)="wf",VLOOKUP(VLOOKUP(G2284,官網匯出!A:AQ,43,0),團名!$I$1:$K$12,2,FALSE),"N0071"))</f>
        <v/>
      </c>
      <c r="C2284" s="1" t="str">
        <f>IFERROR(VLOOKUP(官網匯出!D2284,團名!E:G,3,FALSE),"")</f>
        <v/>
      </c>
      <c r="D2284" s="1" t="str">
        <f t="shared" si="396"/>
        <v/>
      </c>
      <c r="E2284" s="1" t="str">
        <f t="shared" si="397"/>
        <v/>
      </c>
      <c r="F2284" s="1" t="str">
        <f>IF(官網匯出!F2284="已付款","","B0012")</f>
        <v>B0012</v>
      </c>
      <c r="G2284" s="1" t="str">
        <f>IF(官網匯出!A2284="","",官網匯出!A2284)</f>
        <v/>
      </c>
      <c r="H2284" s="3" t="str">
        <f>IF(官網匯出!B2284="","",官網匯出!B2284)</f>
        <v/>
      </c>
      <c r="I2284" s="1" t="str">
        <f>IF(官網匯出!C2284="","",官網匯出!C2284)</f>
        <v/>
      </c>
      <c r="J2284" s="1" t="str">
        <f>IF(官網匯出!D2284="","",官網匯出!D2284)</f>
        <v/>
      </c>
      <c r="K2284" s="3" t="str">
        <f>IF(官網匯出!E2284="","",官網匯出!E2284)</f>
        <v/>
      </c>
      <c r="L2284" s="1" t="str">
        <f>IF(官網匯出!F2284="","",官網匯出!F2284)</f>
        <v/>
      </c>
      <c r="M2284" s="1" t="str">
        <f>IF(官網匯出!G2284="","",官網匯出!G2284)</f>
        <v/>
      </c>
      <c r="N2284" s="1" t="str">
        <f>IF(官網匯出!H2284="","",官網匯出!H2284)</f>
        <v/>
      </c>
      <c r="P2284" s="1" t="str">
        <f>IF(官網匯出!J2284="","",RIGHT(官網匯出!J2284,LEN(官網匯出!J2284)-2))</f>
        <v/>
      </c>
      <c r="Q2284" s="1" t="str">
        <f>IF(官網匯出!K2284="","",官網匯出!K2284)</f>
        <v/>
      </c>
      <c r="R2284" s="1" t="str">
        <f>IF(官網匯出!L2284="","",官網匯出!L2284)</f>
        <v/>
      </c>
      <c r="S2284" s="1" t="str">
        <f>IF(官網匯出!M2284="","",官網匯出!M2284)</f>
        <v/>
      </c>
      <c r="T2284" s="1" t="str">
        <f>IF(官網匯出!N2284="","",官網匯出!N2284)</f>
        <v/>
      </c>
      <c r="U2284" s="1" t="str">
        <f>IF(官網匯出!O2284="","",官網匯出!O2284)</f>
        <v/>
      </c>
      <c r="V2284" s="1" t="str">
        <f>IF(官網匯出!P2284="",IF(G2284="","",0),官網匯出!P2284)</f>
        <v/>
      </c>
      <c r="W2284" s="1" t="str">
        <f>IF(官網匯出!Q2284="",IF(G2284="","",0),官網匯出!Q2284)</f>
        <v/>
      </c>
      <c r="X2284" s="1" t="str">
        <f>IF(官網匯出!R2284="","",官網匯出!R2284)</f>
        <v/>
      </c>
      <c r="Y2284" s="1" t="str">
        <f>IF(官網匯出!S2284="","",官網匯出!S2284)</f>
        <v/>
      </c>
      <c r="Z2284" s="1" t="str">
        <f>IF(G2284="","",官網匯出!T2284)</f>
        <v/>
      </c>
      <c r="AA2284" s="1" t="str">
        <f>IF(G2284="","",官網匯出!AK2284)</f>
        <v/>
      </c>
      <c r="AB2284" s="1" t="str">
        <f>IF(G2284="","",IF(官網匯出!V2284="","",官網匯出!V2284))</f>
        <v/>
      </c>
      <c r="AJ2284" s="1" t="str">
        <f>IF(G2284="","",IF(官網匯出!AE2284="","",官網匯出!AE2284))</f>
        <v/>
      </c>
      <c r="AK2284" s="1" t="str">
        <f>IF(G2284="","",IF(官網匯出!AD2284="","",官網匯出!AD2284))</f>
        <v/>
      </c>
      <c r="AL2284" s="1" t="str">
        <f t="shared" si="398"/>
        <v>0</v>
      </c>
      <c r="AM2284" s="1" t="str">
        <f>IF(官網匯出!AG2284="","",官網匯出!AG2284)</f>
        <v/>
      </c>
      <c r="AN2284" s="1" t="str">
        <f>IF(G2284="","",IF(官網匯出!AH2284="","",官網匯出!AH2284))</f>
        <v/>
      </c>
      <c r="AO2284" s="14" t="str">
        <f t="shared" si="399"/>
        <v/>
      </c>
      <c r="AP2284" s="14" t="str">
        <f t="shared" si="400"/>
        <v>1</v>
      </c>
      <c r="AQ2284" s="14" t="str">
        <f t="shared" si="401"/>
        <v>0</v>
      </c>
      <c r="AR2284" s="1" t="str">
        <f t="shared" si="402"/>
        <v/>
      </c>
      <c r="AS2284" s="1" t="str">
        <f t="shared" si="403"/>
        <v/>
      </c>
      <c r="AT2284" s="1" t="str">
        <f t="shared" si="404"/>
        <v/>
      </c>
      <c r="AU2284" s="1" t="str">
        <f t="shared" si="395"/>
        <v/>
      </c>
      <c r="AV2284" s="1" t="e">
        <f>IF(VLOOKUP(G2284,官網匯出!A:AQ,42,FALSE)="","[黃金盾官網]",VLOOKUP(G2284,官網匯出!A:AQ,42,FALSE))</f>
        <v>#N/A</v>
      </c>
      <c r="AW2284" s="1" t="e">
        <f>IF(LEFT(VLOOKUP(G2284,官網匯出!A:AS,43,FALSE),2)="","web",LEFT(VLOOKUP(G2284,官網匯出!A:AS,43,FALSE),2))</f>
        <v>#N/A</v>
      </c>
      <c r="AX2284" s="1" t="str">
        <f t="shared" si="405"/>
        <v>O</v>
      </c>
    </row>
    <row r="2285" spans="1:50">
      <c r="A2285" s="1" t="str">
        <f>IF(G2285="","",VLOOKUP(官網轉換!AW2285,團名!A:B,2,FALSE))</f>
        <v/>
      </c>
      <c r="B2285" s="1" t="str">
        <f>IF(G2285="","",IF(LEFT(VLOOKUP(G2285,官網匯出!A:AQ,43,0),2)="wf",VLOOKUP(VLOOKUP(G2285,官網匯出!A:AQ,43,0),團名!$I$1:$K$12,2,FALSE),"N0071"))</f>
        <v/>
      </c>
      <c r="C2285" s="1" t="str">
        <f>IFERROR(VLOOKUP(官網匯出!D2285,團名!E:G,3,FALSE),"")</f>
        <v/>
      </c>
      <c r="D2285" s="1" t="str">
        <f t="shared" si="396"/>
        <v/>
      </c>
      <c r="E2285" s="1" t="str">
        <f t="shared" si="397"/>
        <v/>
      </c>
      <c r="F2285" s="1" t="str">
        <f>IF(官網匯出!F2285="已付款","","B0012")</f>
        <v>B0012</v>
      </c>
      <c r="G2285" s="1" t="str">
        <f>IF(官網匯出!A2285="","",官網匯出!A2285)</f>
        <v/>
      </c>
      <c r="H2285" s="3" t="str">
        <f>IF(官網匯出!B2285="","",官網匯出!B2285)</f>
        <v/>
      </c>
      <c r="I2285" s="1" t="str">
        <f>IF(官網匯出!C2285="","",官網匯出!C2285)</f>
        <v/>
      </c>
      <c r="J2285" s="1" t="str">
        <f>IF(官網匯出!D2285="","",官網匯出!D2285)</f>
        <v/>
      </c>
      <c r="K2285" s="3" t="str">
        <f>IF(官網匯出!E2285="","",官網匯出!E2285)</f>
        <v/>
      </c>
      <c r="L2285" s="1" t="str">
        <f>IF(官網匯出!F2285="","",官網匯出!F2285)</f>
        <v/>
      </c>
      <c r="M2285" s="1" t="str">
        <f>IF(官網匯出!G2285="","",官網匯出!G2285)</f>
        <v/>
      </c>
      <c r="N2285" s="1" t="str">
        <f>IF(官網匯出!H2285="","",官網匯出!H2285)</f>
        <v/>
      </c>
      <c r="P2285" s="1" t="str">
        <f>IF(官網匯出!J2285="","",RIGHT(官網匯出!J2285,LEN(官網匯出!J2285)-2))</f>
        <v/>
      </c>
      <c r="Q2285" s="1" t="str">
        <f>IF(官網匯出!K2285="","",官網匯出!K2285)</f>
        <v/>
      </c>
      <c r="R2285" s="1" t="str">
        <f>IF(官網匯出!L2285="","",官網匯出!L2285)</f>
        <v/>
      </c>
      <c r="S2285" s="1" t="str">
        <f>IF(官網匯出!M2285="","",官網匯出!M2285)</f>
        <v/>
      </c>
      <c r="T2285" s="1" t="str">
        <f>IF(官網匯出!N2285="","",官網匯出!N2285)</f>
        <v/>
      </c>
      <c r="U2285" s="1" t="str">
        <f>IF(官網匯出!O2285="","",官網匯出!O2285)</f>
        <v/>
      </c>
      <c r="V2285" s="1" t="str">
        <f>IF(官網匯出!P2285="",IF(G2285="","",0),官網匯出!P2285)</f>
        <v/>
      </c>
      <c r="W2285" s="1" t="str">
        <f>IF(官網匯出!Q2285="",IF(G2285="","",0),官網匯出!Q2285)</f>
        <v/>
      </c>
      <c r="X2285" s="1" t="str">
        <f>IF(官網匯出!R2285="","",官網匯出!R2285)</f>
        <v/>
      </c>
      <c r="Y2285" s="1" t="str">
        <f>IF(官網匯出!S2285="","",官網匯出!S2285)</f>
        <v/>
      </c>
      <c r="Z2285" s="1" t="str">
        <f>IF(G2285="","",官網匯出!T2285)</f>
        <v/>
      </c>
      <c r="AA2285" s="1" t="str">
        <f>IF(G2285="","",官網匯出!AK2285)</f>
        <v/>
      </c>
      <c r="AB2285" s="1" t="str">
        <f>IF(G2285="","",IF(官網匯出!V2285="","",官網匯出!V2285))</f>
        <v/>
      </c>
      <c r="AJ2285" s="1" t="str">
        <f>IF(G2285="","",IF(官網匯出!AE2285="","",官網匯出!AE2285))</f>
        <v/>
      </c>
      <c r="AK2285" s="1" t="str">
        <f>IF(G2285="","",IF(官網匯出!AD2285="","",官網匯出!AD2285))</f>
        <v/>
      </c>
      <c r="AL2285" s="1" t="str">
        <f t="shared" si="398"/>
        <v>0</v>
      </c>
      <c r="AM2285" s="1" t="str">
        <f>IF(官網匯出!AG2285="","",官網匯出!AG2285)</f>
        <v/>
      </c>
      <c r="AN2285" s="1" t="str">
        <f>IF(G2285="","",IF(官網匯出!AH2285="","",官網匯出!AH2285))</f>
        <v/>
      </c>
      <c r="AO2285" s="14" t="str">
        <f t="shared" si="399"/>
        <v/>
      </c>
      <c r="AP2285" s="14" t="str">
        <f t="shared" si="400"/>
        <v>1</v>
      </c>
      <c r="AQ2285" s="14" t="str">
        <f t="shared" si="401"/>
        <v>0</v>
      </c>
      <c r="AR2285" s="1" t="str">
        <f t="shared" si="402"/>
        <v/>
      </c>
      <c r="AS2285" s="1" t="str">
        <f t="shared" si="403"/>
        <v/>
      </c>
      <c r="AT2285" s="1" t="str">
        <f t="shared" si="404"/>
        <v/>
      </c>
      <c r="AU2285" s="1" t="str">
        <f t="shared" si="395"/>
        <v/>
      </c>
      <c r="AV2285" s="1" t="e">
        <f>IF(VLOOKUP(G2285,官網匯出!A:AQ,42,FALSE)="","[黃金盾官網]",VLOOKUP(G2285,官網匯出!A:AQ,42,FALSE))</f>
        <v>#N/A</v>
      </c>
      <c r="AW2285" s="1" t="e">
        <f>IF(LEFT(VLOOKUP(G2285,官網匯出!A:AS,43,FALSE),2)="","web",LEFT(VLOOKUP(G2285,官網匯出!A:AS,43,FALSE),2))</f>
        <v>#N/A</v>
      </c>
      <c r="AX2285" s="1" t="str">
        <f t="shared" si="405"/>
        <v>O</v>
      </c>
    </row>
    <row r="2286" spans="1:50">
      <c r="A2286" s="1" t="str">
        <f>IF(G2286="","",VLOOKUP(官網轉換!AW2286,團名!A:B,2,FALSE))</f>
        <v/>
      </c>
      <c r="B2286" s="1" t="str">
        <f>IF(G2286="","",IF(LEFT(VLOOKUP(G2286,官網匯出!A:AQ,43,0),2)="wf",VLOOKUP(VLOOKUP(G2286,官網匯出!A:AQ,43,0),團名!$I$1:$K$12,2,FALSE),"N0071"))</f>
        <v/>
      </c>
      <c r="C2286" s="1" t="str">
        <f>IFERROR(VLOOKUP(官網匯出!D2286,團名!E:G,3,FALSE),"")</f>
        <v/>
      </c>
      <c r="D2286" s="1" t="str">
        <f t="shared" si="396"/>
        <v/>
      </c>
      <c r="E2286" s="1" t="str">
        <f t="shared" si="397"/>
        <v/>
      </c>
      <c r="F2286" s="1" t="str">
        <f>IF(官網匯出!F2286="已付款","","B0012")</f>
        <v>B0012</v>
      </c>
      <c r="G2286" s="1" t="str">
        <f>IF(官網匯出!A2286="","",官網匯出!A2286)</f>
        <v/>
      </c>
      <c r="H2286" s="3" t="str">
        <f>IF(官網匯出!B2286="","",官網匯出!B2286)</f>
        <v/>
      </c>
      <c r="I2286" s="1" t="str">
        <f>IF(官網匯出!C2286="","",官網匯出!C2286)</f>
        <v/>
      </c>
      <c r="J2286" s="1" t="str">
        <f>IF(官網匯出!D2286="","",官網匯出!D2286)</f>
        <v/>
      </c>
      <c r="K2286" s="3" t="str">
        <f>IF(官網匯出!E2286="","",官網匯出!E2286)</f>
        <v/>
      </c>
      <c r="L2286" s="1" t="str">
        <f>IF(官網匯出!F2286="","",官網匯出!F2286)</f>
        <v/>
      </c>
      <c r="M2286" s="1" t="str">
        <f>IF(官網匯出!G2286="","",官網匯出!G2286)</f>
        <v/>
      </c>
      <c r="N2286" s="1" t="str">
        <f>IF(官網匯出!H2286="","",官網匯出!H2286)</f>
        <v/>
      </c>
      <c r="P2286" s="1" t="str">
        <f>IF(官網匯出!J2286="","",RIGHT(官網匯出!J2286,LEN(官網匯出!J2286)-2))</f>
        <v/>
      </c>
      <c r="Q2286" s="1" t="str">
        <f>IF(官網匯出!K2286="","",官網匯出!K2286)</f>
        <v/>
      </c>
      <c r="R2286" s="1" t="str">
        <f>IF(官網匯出!L2286="","",官網匯出!L2286)</f>
        <v/>
      </c>
      <c r="S2286" s="1" t="str">
        <f>IF(官網匯出!M2286="","",官網匯出!M2286)</f>
        <v/>
      </c>
      <c r="T2286" s="1" t="str">
        <f>IF(官網匯出!N2286="","",官網匯出!N2286)</f>
        <v/>
      </c>
      <c r="U2286" s="1" t="str">
        <f>IF(官網匯出!O2286="","",官網匯出!O2286)</f>
        <v/>
      </c>
      <c r="V2286" s="1" t="str">
        <f>IF(官網匯出!P2286="",IF(G2286="","",0),官網匯出!P2286)</f>
        <v/>
      </c>
      <c r="W2286" s="1" t="str">
        <f>IF(官網匯出!Q2286="",IF(G2286="","",0),官網匯出!Q2286)</f>
        <v/>
      </c>
      <c r="X2286" s="1" t="str">
        <f>IF(官網匯出!R2286="","",官網匯出!R2286)</f>
        <v/>
      </c>
      <c r="Y2286" s="1" t="str">
        <f>IF(官網匯出!S2286="","",官網匯出!S2286)</f>
        <v/>
      </c>
      <c r="Z2286" s="1" t="str">
        <f>IF(G2286="","",官網匯出!T2286)</f>
        <v/>
      </c>
      <c r="AA2286" s="1" t="str">
        <f>IF(G2286="","",官網匯出!AK2286)</f>
        <v/>
      </c>
      <c r="AB2286" s="1" t="str">
        <f>IF(G2286="","",IF(官網匯出!V2286="","",官網匯出!V2286))</f>
        <v/>
      </c>
      <c r="AJ2286" s="1" t="str">
        <f>IF(G2286="","",IF(官網匯出!AE2286="","",官網匯出!AE2286))</f>
        <v/>
      </c>
      <c r="AK2286" s="1" t="str">
        <f>IF(G2286="","",IF(官網匯出!AD2286="","",官網匯出!AD2286))</f>
        <v/>
      </c>
      <c r="AL2286" s="1" t="str">
        <f t="shared" si="398"/>
        <v>0</v>
      </c>
      <c r="AM2286" s="1" t="str">
        <f>IF(官網匯出!AG2286="","",官網匯出!AG2286)</f>
        <v/>
      </c>
      <c r="AN2286" s="1" t="str">
        <f>IF(G2286="","",IF(官網匯出!AH2286="","",官網匯出!AH2286))</f>
        <v/>
      </c>
      <c r="AO2286" s="14" t="str">
        <f t="shared" si="399"/>
        <v/>
      </c>
      <c r="AP2286" s="14" t="str">
        <f t="shared" si="400"/>
        <v>1</v>
      </c>
      <c r="AQ2286" s="14" t="str">
        <f t="shared" si="401"/>
        <v>0</v>
      </c>
      <c r="AR2286" s="1" t="str">
        <f t="shared" si="402"/>
        <v/>
      </c>
      <c r="AS2286" s="1" t="str">
        <f t="shared" si="403"/>
        <v/>
      </c>
      <c r="AT2286" s="1" t="str">
        <f t="shared" si="404"/>
        <v/>
      </c>
      <c r="AU2286" s="1" t="str">
        <f t="shared" si="395"/>
        <v/>
      </c>
      <c r="AV2286" s="1" t="e">
        <f>IF(VLOOKUP(G2286,官網匯出!A:AQ,42,FALSE)="","[黃金盾官網]",VLOOKUP(G2286,官網匯出!A:AQ,42,FALSE))</f>
        <v>#N/A</v>
      </c>
      <c r="AW2286" s="1" t="e">
        <f>IF(LEFT(VLOOKUP(G2286,官網匯出!A:AS,43,FALSE),2)="","web",LEFT(VLOOKUP(G2286,官網匯出!A:AS,43,FALSE),2))</f>
        <v>#N/A</v>
      </c>
      <c r="AX2286" s="1" t="str">
        <f t="shared" si="405"/>
        <v>O</v>
      </c>
    </row>
    <row r="2287" spans="1:50">
      <c r="A2287" s="1" t="str">
        <f>IF(G2287="","",VLOOKUP(官網轉換!AW2287,團名!A:B,2,FALSE))</f>
        <v/>
      </c>
      <c r="B2287" s="1" t="str">
        <f>IF(G2287="","",IF(LEFT(VLOOKUP(G2287,官網匯出!A:AQ,43,0),2)="wf",VLOOKUP(VLOOKUP(G2287,官網匯出!A:AQ,43,0),團名!$I$1:$K$12,2,FALSE),"N0071"))</f>
        <v/>
      </c>
      <c r="C2287" s="1" t="str">
        <f>IFERROR(VLOOKUP(官網匯出!D2287,團名!E:G,3,FALSE),"")</f>
        <v/>
      </c>
      <c r="D2287" s="1" t="str">
        <f t="shared" si="396"/>
        <v/>
      </c>
      <c r="E2287" s="1" t="str">
        <f t="shared" si="397"/>
        <v/>
      </c>
      <c r="F2287" s="1" t="str">
        <f>IF(官網匯出!F2287="已付款","","B0012")</f>
        <v>B0012</v>
      </c>
      <c r="G2287" s="1" t="str">
        <f>IF(官網匯出!A2287="","",官網匯出!A2287)</f>
        <v/>
      </c>
      <c r="H2287" s="3" t="str">
        <f>IF(官網匯出!B2287="","",官網匯出!B2287)</f>
        <v/>
      </c>
      <c r="I2287" s="1" t="str">
        <f>IF(官網匯出!C2287="","",官網匯出!C2287)</f>
        <v/>
      </c>
      <c r="J2287" s="1" t="str">
        <f>IF(官網匯出!D2287="","",官網匯出!D2287)</f>
        <v/>
      </c>
      <c r="K2287" s="3" t="str">
        <f>IF(官網匯出!E2287="","",官網匯出!E2287)</f>
        <v/>
      </c>
      <c r="L2287" s="1" t="str">
        <f>IF(官網匯出!F2287="","",官網匯出!F2287)</f>
        <v/>
      </c>
      <c r="M2287" s="1" t="str">
        <f>IF(官網匯出!G2287="","",官網匯出!G2287)</f>
        <v/>
      </c>
      <c r="N2287" s="1" t="str">
        <f>IF(官網匯出!H2287="","",官網匯出!H2287)</f>
        <v/>
      </c>
      <c r="P2287" s="1" t="str">
        <f>IF(官網匯出!J2287="","",RIGHT(官網匯出!J2287,LEN(官網匯出!J2287)-2))</f>
        <v/>
      </c>
      <c r="Q2287" s="1" t="str">
        <f>IF(官網匯出!K2287="","",官網匯出!K2287)</f>
        <v/>
      </c>
      <c r="R2287" s="1" t="str">
        <f>IF(官網匯出!L2287="","",官網匯出!L2287)</f>
        <v/>
      </c>
      <c r="S2287" s="1" t="str">
        <f>IF(官網匯出!M2287="","",官網匯出!M2287)</f>
        <v/>
      </c>
      <c r="T2287" s="1" t="str">
        <f>IF(官網匯出!N2287="","",官網匯出!N2287)</f>
        <v/>
      </c>
      <c r="U2287" s="1" t="str">
        <f>IF(官網匯出!O2287="","",官網匯出!O2287)</f>
        <v/>
      </c>
      <c r="V2287" s="1" t="str">
        <f>IF(官網匯出!P2287="",IF(G2287="","",0),官網匯出!P2287)</f>
        <v/>
      </c>
      <c r="W2287" s="1" t="str">
        <f>IF(官網匯出!Q2287="",IF(G2287="","",0),官網匯出!Q2287)</f>
        <v/>
      </c>
      <c r="X2287" s="1" t="str">
        <f>IF(官網匯出!R2287="","",官網匯出!R2287)</f>
        <v/>
      </c>
      <c r="Y2287" s="1" t="str">
        <f>IF(官網匯出!S2287="","",官網匯出!S2287)</f>
        <v/>
      </c>
      <c r="Z2287" s="1" t="str">
        <f>IF(G2287="","",官網匯出!T2287)</f>
        <v/>
      </c>
      <c r="AA2287" s="1" t="str">
        <f>IF(G2287="","",官網匯出!AK2287)</f>
        <v/>
      </c>
      <c r="AB2287" s="1" t="str">
        <f>IF(G2287="","",IF(官網匯出!V2287="","",官網匯出!V2287))</f>
        <v/>
      </c>
      <c r="AJ2287" s="1" t="str">
        <f>IF(G2287="","",IF(官網匯出!AE2287="","",官網匯出!AE2287))</f>
        <v/>
      </c>
      <c r="AK2287" s="1" t="str">
        <f>IF(G2287="","",IF(官網匯出!AD2287="","",官網匯出!AD2287))</f>
        <v/>
      </c>
      <c r="AL2287" s="1" t="str">
        <f t="shared" si="398"/>
        <v>0</v>
      </c>
      <c r="AM2287" s="1" t="str">
        <f>IF(官網匯出!AG2287="","",官網匯出!AG2287)</f>
        <v/>
      </c>
      <c r="AN2287" s="1" t="str">
        <f>IF(G2287="","",IF(官網匯出!AH2287="","",官網匯出!AH2287))</f>
        <v/>
      </c>
      <c r="AO2287" s="14" t="str">
        <f t="shared" si="399"/>
        <v/>
      </c>
      <c r="AP2287" s="14" t="str">
        <f t="shared" si="400"/>
        <v>1</v>
      </c>
      <c r="AQ2287" s="14" t="str">
        <f t="shared" si="401"/>
        <v>0</v>
      </c>
      <c r="AR2287" s="1" t="str">
        <f t="shared" si="402"/>
        <v/>
      </c>
      <c r="AS2287" s="1" t="str">
        <f t="shared" si="403"/>
        <v/>
      </c>
      <c r="AT2287" s="1" t="str">
        <f t="shared" si="404"/>
        <v/>
      </c>
      <c r="AU2287" s="1" t="str">
        <f t="shared" si="395"/>
        <v/>
      </c>
      <c r="AV2287" s="1" t="e">
        <f>IF(VLOOKUP(G2287,官網匯出!A:AQ,42,FALSE)="","[黃金盾官網]",VLOOKUP(G2287,官網匯出!A:AQ,42,FALSE))</f>
        <v>#N/A</v>
      </c>
      <c r="AW2287" s="1" t="e">
        <f>IF(LEFT(VLOOKUP(G2287,官網匯出!A:AS,43,FALSE),2)="","web",LEFT(VLOOKUP(G2287,官網匯出!A:AS,43,FALSE),2))</f>
        <v>#N/A</v>
      </c>
      <c r="AX2287" s="1" t="str">
        <f t="shared" si="405"/>
        <v>O</v>
      </c>
    </row>
    <row r="2288" spans="1:50">
      <c r="A2288" s="1" t="str">
        <f>IF(G2288="","",VLOOKUP(官網轉換!AW2288,團名!A:B,2,FALSE))</f>
        <v/>
      </c>
      <c r="B2288" s="1" t="str">
        <f>IF(G2288="","",IF(LEFT(VLOOKUP(G2288,官網匯出!A:AQ,43,0),2)="wf",VLOOKUP(VLOOKUP(G2288,官網匯出!A:AQ,43,0),團名!$I$1:$K$12,2,FALSE),"N0071"))</f>
        <v/>
      </c>
      <c r="C2288" s="1" t="str">
        <f>IFERROR(VLOOKUP(官網匯出!D2288,團名!E:G,3,FALSE),"")</f>
        <v/>
      </c>
      <c r="D2288" s="1" t="str">
        <f t="shared" si="396"/>
        <v/>
      </c>
      <c r="E2288" s="1" t="str">
        <f t="shared" si="397"/>
        <v/>
      </c>
      <c r="F2288" s="1" t="str">
        <f>IF(官網匯出!F2288="已付款","","B0012")</f>
        <v>B0012</v>
      </c>
      <c r="G2288" s="1" t="str">
        <f>IF(官網匯出!A2288="","",官網匯出!A2288)</f>
        <v/>
      </c>
      <c r="H2288" s="3" t="str">
        <f>IF(官網匯出!B2288="","",官網匯出!B2288)</f>
        <v/>
      </c>
      <c r="I2288" s="1" t="str">
        <f>IF(官網匯出!C2288="","",官網匯出!C2288)</f>
        <v/>
      </c>
      <c r="J2288" s="1" t="str">
        <f>IF(官網匯出!D2288="","",官網匯出!D2288)</f>
        <v/>
      </c>
      <c r="K2288" s="3" t="str">
        <f>IF(官網匯出!E2288="","",官網匯出!E2288)</f>
        <v/>
      </c>
      <c r="L2288" s="1" t="str">
        <f>IF(官網匯出!F2288="","",官網匯出!F2288)</f>
        <v/>
      </c>
      <c r="M2288" s="1" t="str">
        <f>IF(官網匯出!G2288="","",官網匯出!G2288)</f>
        <v/>
      </c>
      <c r="N2288" s="1" t="str">
        <f>IF(官網匯出!H2288="","",官網匯出!H2288)</f>
        <v/>
      </c>
      <c r="P2288" s="1" t="str">
        <f>IF(官網匯出!J2288="","",RIGHT(官網匯出!J2288,LEN(官網匯出!J2288)-2))</f>
        <v/>
      </c>
      <c r="Q2288" s="1" t="str">
        <f>IF(官網匯出!K2288="","",官網匯出!K2288)</f>
        <v/>
      </c>
      <c r="R2288" s="1" t="str">
        <f>IF(官網匯出!L2288="","",官網匯出!L2288)</f>
        <v/>
      </c>
      <c r="S2288" s="1" t="str">
        <f>IF(官網匯出!M2288="","",官網匯出!M2288)</f>
        <v/>
      </c>
      <c r="T2288" s="1" t="str">
        <f>IF(官網匯出!N2288="","",官網匯出!N2288)</f>
        <v/>
      </c>
      <c r="U2288" s="1" t="str">
        <f>IF(官網匯出!O2288="","",官網匯出!O2288)</f>
        <v/>
      </c>
      <c r="V2288" s="1" t="str">
        <f>IF(官網匯出!P2288="",IF(G2288="","",0),官網匯出!P2288)</f>
        <v/>
      </c>
      <c r="W2288" s="1" t="str">
        <f>IF(官網匯出!Q2288="",IF(G2288="","",0),官網匯出!Q2288)</f>
        <v/>
      </c>
      <c r="X2288" s="1" t="str">
        <f>IF(官網匯出!R2288="","",官網匯出!R2288)</f>
        <v/>
      </c>
      <c r="Y2288" s="1" t="str">
        <f>IF(官網匯出!S2288="","",官網匯出!S2288)</f>
        <v/>
      </c>
      <c r="Z2288" s="1" t="str">
        <f>IF(G2288="","",官網匯出!T2288)</f>
        <v/>
      </c>
      <c r="AA2288" s="1" t="str">
        <f>IF(G2288="","",官網匯出!AK2288)</f>
        <v/>
      </c>
      <c r="AB2288" s="1" t="str">
        <f>IF(G2288="","",IF(官網匯出!V2288="","",官網匯出!V2288))</f>
        <v/>
      </c>
      <c r="AJ2288" s="1" t="str">
        <f>IF(G2288="","",IF(官網匯出!AE2288="","",官網匯出!AE2288))</f>
        <v/>
      </c>
      <c r="AK2288" s="1" t="str">
        <f>IF(G2288="","",IF(官網匯出!AD2288="","",官網匯出!AD2288))</f>
        <v/>
      </c>
      <c r="AL2288" s="1" t="str">
        <f t="shared" si="398"/>
        <v>0</v>
      </c>
      <c r="AM2288" s="1" t="str">
        <f>IF(官網匯出!AG2288="","",官網匯出!AG2288)</f>
        <v/>
      </c>
      <c r="AN2288" s="1" t="str">
        <f>IF(G2288="","",IF(官網匯出!AH2288="","",官網匯出!AH2288))</f>
        <v/>
      </c>
      <c r="AO2288" s="14" t="str">
        <f t="shared" si="399"/>
        <v/>
      </c>
      <c r="AP2288" s="14" t="str">
        <f t="shared" si="400"/>
        <v>1</v>
      </c>
      <c r="AQ2288" s="14" t="str">
        <f t="shared" si="401"/>
        <v>0</v>
      </c>
      <c r="AR2288" s="1" t="str">
        <f t="shared" si="402"/>
        <v/>
      </c>
      <c r="AS2288" s="1" t="str">
        <f t="shared" si="403"/>
        <v/>
      </c>
      <c r="AT2288" s="1" t="str">
        <f t="shared" si="404"/>
        <v/>
      </c>
      <c r="AU2288" s="1" t="str">
        <f t="shared" si="395"/>
        <v/>
      </c>
      <c r="AV2288" s="1" t="e">
        <f>IF(VLOOKUP(G2288,官網匯出!A:AQ,42,FALSE)="","[黃金盾官網]",VLOOKUP(G2288,官網匯出!A:AQ,42,FALSE))</f>
        <v>#N/A</v>
      </c>
      <c r="AW2288" s="1" t="e">
        <f>IF(LEFT(VLOOKUP(G2288,官網匯出!A:AS,43,FALSE),2)="","web",LEFT(VLOOKUP(G2288,官網匯出!A:AS,43,FALSE),2))</f>
        <v>#N/A</v>
      </c>
      <c r="AX2288" s="1" t="str">
        <f t="shared" si="405"/>
        <v>O</v>
      </c>
    </row>
    <row r="2289" spans="1:50">
      <c r="A2289" s="1" t="str">
        <f>IF(G2289="","",VLOOKUP(官網轉換!AW2289,團名!A:B,2,FALSE))</f>
        <v/>
      </c>
      <c r="B2289" s="1" t="str">
        <f>IF(G2289="","",IF(LEFT(VLOOKUP(G2289,官網匯出!A:AQ,43,0),2)="wf",VLOOKUP(VLOOKUP(G2289,官網匯出!A:AQ,43,0),團名!$I$1:$K$12,2,FALSE),"N0071"))</f>
        <v/>
      </c>
      <c r="C2289" s="1" t="str">
        <f>IFERROR(VLOOKUP(官網匯出!D2289,團名!E:G,3,FALSE),"")</f>
        <v/>
      </c>
      <c r="D2289" s="1" t="str">
        <f t="shared" si="396"/>
        <v/>
      </c>
      <c r="E2289" s="1" t="str">
        <f t="shared" si="397"/>
        <v/>
      </c>
      <c r="F2289" s="1" t="str">
        <f>IF(官網匯出!F2289="已付款","","B0012")</f>
        <v>B0012</v>
      </c>
      <c r="G2289" s="1" t="str">
        <f>IF(官網匯出!A2289="","",官網匯出!A2289)</f>
        <v/>
      </c>
      <c r="H2289" s="3" t="str">
        <f>IF(官網匯出!B2289="","",官網匯出!B2289)</f>
        <v/>
      </c>
      <c r="I2289" s="1" t="str">
        <f>IF(官網匯出!C2289="","",官網匯出!C2289)</f>
        <v/>
      </c>
      <c r="J2289" s="1" t="str">
        <f>IF(官網匯出!D2289="","",官網匯出!D2289)</f>
        <v/>
      </c>
      <c r="K2289" s="3" t="str">
        <f>IF(官網匯出!E2289="","",官網匯出!E2289)</f>
        <v/>
      </c>
      <c r="L2289" s="1" t="str">
        <f>IF(官網匯出!F2289="","",官網匯出!F2289)</f>
        <v/>
      </c>
      <c r="M2289" s="1" t="str">
        <f>IF(官網匯出!G2289="","",官網匯出!G2289)</f>
        <v/>
      </c>
      <c r="N2289" s="1" t="str">
        <f>IF(官網匯出!H2289="","",官網匯出!H2289)</f>
        <v/>
      </c>
      <c r="P2289" s="1" t="str">
        <f>IF(官網匯出!J2289="","",RIGHT(官網匯出!J2289,LEN(官網匯出!J2289)-2))</f>
        <v/>
      </c>
      <c r="Q2289" s="1" t="str">
        <f>IF(官網匯出!K2289="","",官網匯出!K2289)</f>
        <v/>
      </c>
      <c r="R2289" s="1" t="str">
        <f>IF(官網匯出!L2289="","",官網匯出!L2289)</f>
        <v/>
      </c>
      <c r="S2289" s="1" t="str">
        <f>IF(官網匯出!M2289="","",官網匯出!M2289)</f>
        <v/>
      </c>
      <c r="T2289" s="1" t="str">
        <f>IF(官網匯出!N2289="","",官網匯出!N2289)</f>
        <v/>
      </c>
      <c r="U2289" s="1" t="str">
        <f>IF(官網匯出!O2289="","",官網匯出!O2289)</f>
        <v/>
      </c>
      <c r="V2289" s="1" t="str">
        <f>IF(官網匯出!P2289="",IF(G2289="","",0),官網匯出!P2289)</f>
        <v/>
      </c>
      <c r="W2289" s="1" t="str">
        <f>IF(官網匯出!Q2289="",IF(G2289="","",0),官網匯出!Q2289)</f>
        <v/>
      </c>
      <c r="X2289" s="1" t="str">
        <f>IF(官網匯出!R2289="","",官網匯出!R2289)</f>
        <v/>
      </c>
      <c r="Y2289" s="1" t="str">
        <f>IF(官網匯出!S2289="","",官網匯出!S2289)</f>
        <v/>
      </c>
      <c r="Z2289" s="1" t="str">
        <f>IF(G2289="","",官網匯出!T2289)</f>
        <v/>
      </c>
      <c r="AA2289" s="1" t="str">
        <f>IF(G2289="","",官網匯出!AK2289)</f>
        <v/>
      </c>
      <c r="AB2289" s="1" t="str">
        <f>IF(G2289="","",IF(官網匯出!V2289="","",官網匯出!V2289))</f>
        <v/>
      </c>
      <c r="AJ2289" s="1" t="str">
        <f>IF(G2289="","",IF(官網匯出!AE2289="","",官網匯出!AE2289))</f>
        <v/>
      </c>
      <c r="AK2289" s="1" t="str">
        <f>IF(G2289="","",IF(官網匯出!AD2289="","",官網匯出!AD2289))</f>
        <v/>
      </c>
      <c r="AL2289" s="1" t="str">
        <f t="shared" si="398"/>
        <v>0</v>
      </c>
      <c r="AM2289" s="1" t="str">
        <f>IF(官網匯出!AG2289="","",官網匯出!AG2289)</f>
        <v/>
      </c>
      <c r="AN2289" s="1" t="str">
        <f>IF(G2289="","",IF(官網匯出!AH2289="","",官網匯出!AH2289))</f>
        <v/>
      </c>
      <c r="AO2289" s="14" t="str">
        <f t="shared" si="399"/>
        <v/>
      </c>
      <c r="AP2289" s="14" t="str">
        <f t="shared" si="400"/>
        <v>1</v>
      </c>
      <c r="AQ2289" s="14" t="str">
        <f t="shared" si="401"/>
        <v>0</v>
      </c>
      <c r="AR2289" s="1" t="str">
        <f t="shared" si="402"/>
        <v/>
      </c>
      <c r="AS2289" s="1" t="str">
        <f t="shared" si="403"/>
        <v/>
      </c>
      <c r="AT2289" s="1" t="str">
        <f t="shared" si="404"/>
        <v/>
      </c>
      <c r="AU2289" s="1" t="str">
        <f t="shared" si="395"/>
        <v/>
      </c>
      <c r="AV2289" s="1" t="e">
        <f>IF(VLOOKUP(G2289,官網匯出!A:AQ,42,FALSE)="","[黃金盾官網]",VLOOKUP(G2289,官網匯出!A:AQ,42,FALSE))</f>
        <v>#N/A</v>
      </c>
      <c r="AW2289" s="1" t="e">
        <f>IF(LEFT(VLOOKUP(G2289,官網匯出!A:AS,43,FALSE),2)="","web",LEFT(VLOOKUP(G2289,官網匯出!A:AS,43,FALSE),2))</f>
        <v>#N/A</v>
      </c>
      <c r="AX2289" s="1" t="str">
        <f t="shared" si="405"/>
        <v>O</v>
      </c>
    </row>
    <row r="2290" spans="1:50">
      <c r="A2290" s="1" t="str">
        <f>IF(G2290="","",VLOOKUP(官網轉換!AW2290,團名!A:B,2,FALSE))</f>
        <v/>
      </c>
      <c r="B2290" s="1" t="str">
        <f>IF(G2290="","",IF(LEFT(VLOOKUP(G2290,官網匯出!A:AQ,43,0),2)="wf",VLOOKUP(VLOOKUP(G2290,官網匯出!A:AQ,43,0),團名!$I$1:$K$12,2,FALSE),"N0071"))</f>
        <v/>
      </c>
      <c r="C2290" s="1" t="str">
        <f>IFERROR(VLOOKUP(官網匯出!D2290,團名!E:G,3,FALSE),"")</f>
        <v/>
      </c>
      <c r="D2290" s="1" t="str">
        <f t="shared" si="396"/>
        <v/>
      </c>
      <c r="E2290" s="1" t="str">
        <f t="shared" si="397"/>
        <v/>
      </c>
      <c r="F2290" s="1" t="str">
        <f>IF(官網匯出!F2290="已付款","","B0012")</f>
        <v>B0012</v>
      </c>
      <c r="G2290" s="1" t="str">
        <f>IF(官網匯出!A2290="","",官網匯出!A2290)</f>
        <v/>
      </c>
      <c r="H2290" s="3" t="str">
        <f>IF(官網匯出!B2290="","",官網匯出!B2290)</f>
        <v/>
      </c>
      <c r="I2290" s="1" t="str">
        <f>IF(官網匯出!C2290="","",官網匯出!C2290)</f>
        <v/>
      </c>
      <c r="J2290" s="1" t="str">
        <f>IF(官網匯出!D2290="","",官網匯出!D2290)</f>
        <v/>
      </c>
      <c r="K2290" s="3" t="str">
        <f>IF(官網匯出!E2290="","",官網匯出!E2290)</f>
        <v/>
      </c>
      <c r="L2290" s="1" t="str">
        <f>IF(官網匯出!F2290="","",官網匯出!F2290)</f>
        <v/>
      </c>
      <c r="M2290" s="1" t="str">
        <f>IF(官網匯出!G2290="","",官網匯出!G2290)</f>
        <v/>
      </c>
      <c r="N2290" s="1" t="str">
        <f>IF(官網匯出!H2290="","",官網匯出!H2290)</f>
        <v/>
      </c>
      <c r="P2290" s="1" t="str">
        <f>IF(官網匯出!J2290="","",RIGHT(官網匯出!J2290,LEN(官網匯出!J2290)-2))</f>
        <v/>
      </c>
      <c r="Q2290" s="1" t="str">
        <f>IF(官網匯出!K2290="","",官網匯出!K2290)</f>
        <v/>
      </c>
      <c r="R2290" s="1" t="str">
        <f>IF(官網匯出!L2290="","",官網匯出!L2290)</f>
        <v/>
      </c>
      <c r="S2290" s="1" t="str">
        <f>IF(官網匯出!M2290="","",官網匯出!M2290)</f>
        <v/>
      </c>
      <c r="T2290" s="1" t="str">
        <f>IF(官網匯出!N2290="","",官網匯出!N2290)</f>
        <v/>
      </c>
      <c r="U2290" s="1" t="str">
        <f>IF(官網匯出!O2290="","",官網匯出!O2290)</f>
        <v/>
      </c>
      <c r="V2290" s="1" t="str">
        <f>IF(官網匯出!P2290="",IF(G2290="","",0),官網匯出!P2290)</f>
        <v/>
      </c>
      <c r="W2290" s="1" t="str">
        <f>IF(官網匯出!Q2290="",IF(G2290="","",0),官網匯出!Q2290)</f>
        <v/>
      </c>
      <c r="X2290" s="1" t="str">
        <f>IF(官網匯出!R2290="","",官網匯出!R2290)</f>
        <v/>
      </c>
      <c r="Y2290" s="1" t="str">
        <f>IF(官網匯出!S2290="","",官網匯出!S2290)</f>
        <v/>
      </c>
      <c r="Z2290" s="1" t="str">
        <f>IF(G2290="","",官網匯出!T2290)</f>
        <v/>
      </c>
      <c r="AA2290" s="1" t="str">
        <f>IF(G2290="","",官網匯出!AK2290)</f>
        <v/>
      </c>
      <c r="AB2290" s="1" t="str">
        <f>IF(G2290="","",IF(官網匯出!V2290="","",官網匯出!V2290))</f>
        <v/>
      </c>
      <c r="AJ2290" s="1" t="str">
        <f>IF(G2290="","",IF(官網匯出!AE2290="","",官網匯出!AE2290))</f>
        <v/>
      </c>
      <c r="AK2290" s="1" t="str">
        <f>IF(G2290="","",IF(官網匯出!AD2290="","",官網匯出!AD2290))</f>
        <v/>
      </c>
      <c r="AL2290" s="1" t="str">
        <f t="shared" si="398"/>
        <v>0</v>
      </c>
      <c r="AM2290" s="1" t="str">
        <f>IF(官網匯出!AG2290="","",官網匯出!AG2290)</f>
        <v/>
      </c>
      <c r="AN2290" s="1" t="str">
        <f>IF(G2290="","",IF(官網匯出!AH2290="","",官網匯出!AH2290))</f>
        <v/>
      </c>
      <c r="AO2290" s="14" t="str">
        <f t="shared" si="399"/>
        <v/>
      </c>
      <c r="AP2290" s="14" t="str">
        <f t="shared" si="400"/>
        <v>1</v>
      </c>
      <c r="AQ2290" s="14" t="str">
        <f t="shared" si="401"/>
        <v>0</v>
      </c>
      <c r="AR2290" s="1" t="str">
        <f t="shared" si="402"/>
        <v/>
      </c>
      <c r="AS2290" s="1" t="str">
        <f t="shared" si="403"/>
        <v/>
      </c>
      <c r="AT2290" s="1" t="str">
        <f t="shared" si="404"/>
        <v/>
      </c>
      <c r="AU2290" s="1" t="str">
        <f t="shared" si="395"/>
        <v/>
      </c>
      <c r="AV2290" s="1" t="e">
        <f>IF(VLOOKUP(G2290,官網匯出!A:AQ,42,FALSE)="","[黃金盾官網]",VLOOKUP(G2290,官網匯出!A:AQ,42,FALSE))</f>
        <v>#N/A</v>
      </c>
      <c r="AW2290" s="1" t="e">
        <f>IF(LEFT(VLOOKUP(G2290,官網匯出!A:AS,43,FALSE),2)="","web",LEFT(VLOOKUP(G2290,官網匯出!A:AS,43,FALSE),2))</f>
        <v>#N/A</v>
      </c>
      <c r="AX2290" s="1" t="str">
        <f t="shared" si="405"/>
        <v>O</v>
      </c>
    </row>
    <row r="2291" spans="1:50">
      <c r="A2291" s="1" t="str">
        <f>IF(G2291="","",VLOOKUP(官網轉換!AW2291,團名!A:B,2,FALSE))</f>
        <v/>
      </c>
      <c r="B2291" s="1" t="str">
        <f>IF(G2291="","",IF(LEFT(VLOOKUP(G2291,官網匯出!A:AQ,43,0),2)="wf",VLOOKUP(VLOOKUP(G2291,官網匯出!A:AQ,43,0),團名!$I$1:$K$12,2,FALSE),"N0071"))</f>
        <v/>
      </c>
      <c r="C2291" s="1" t="str">
        <f>IFERROR(VLOOKUP(官網匯出!D2291,團名!E:G,3,FALSE),"")</f>
        <v/>
      </c>
      <c r="D2291" s="1" t="str">
        <f t="shared" si="396"/>
        <v/>
      </c>
      <c r="E2291" s="1" t="str">
        <f t="shared" si="397"/>
        <v/>
      </c>
      <c r="F2291" s="1" t="str">
        <f>IF(官網匯出!F2291="已付款","","B0012")</f>
        <v>B0012</v>
      </c>
      <c r="G2291" s="1" t="str">
        <f>IF(官網匯出!A2291="","",官網匯出!A2291)</f>
        <v/>
      </c>
      <c r="H2291" s="3" t="str">
        <f>IF(官網匯出!B2291="","",官網匯出!B2291)</f>
        <v/>
      </c>
      <c r="I2291" s="1" t="str">
        <f>IF(官網匯出!C2291="","",官網匯出!C2291)</f>
        <v/>
      </c>
      <c r="J2291" s="1" t="str">
        <f>IF(官網匯出!D2291="","",官網匯出!D2291)</f>
        <v/>
      </c>
      <c r="K2291" s="3" t="str">
        <f>IF(官網匯出!E2291="","",官網匯出!E2291)</f>
        <v/>
      </c>
      <c r="L2291" s="1" t="str">
        <f>IF(官網匯出!F2291="","",官網匯出!F2291)</f>
        <v/>
      </c>
      <c r="M2291" s="1" t="str">
        <f>IF(官網匯出!G2291="","",官網匯出!G2291)</f>
        <v/>
      </c>
      <c r="N2291" s="1" t="str">
        <f>IF(官網匯出!H2291="","",官網匯出!H2291)</f>
        <v/>
      </c>
      <c r="P2291" s="1" t="str">
        <f>IF(官網匯出!J2291="","",RIGHT(官網匯出!J2291,LEN(官網匯出!J2291)-2))</f>
        <v/>
      </c>
      <c r="Q2291" s="1" t="str">
        <f>IF(官網匯出!K2291="","",官網匯出!K2291)</f>
        <v/>
      </c>
      <c r="R2291" s="1" t="str">
        <f>IF(官網匯出!L2291="","",官網匯出!L2291)</f>
        <v/>
      </c>
      <c r="S2291" s="1" t="str">
        <f>IF(官網匯出!M2291="","",官網匯出!M2291)</f>
        <v/>
      </c>
      <c r="T2291" s="1" t="str">
        <f>IF(官網匯出!N2291="","",官網匯出!N2291)</f>
        <v/>
      </c>
      <c r="U2291" s="1" t="str">
        <f>IF(官網匯出!O2291="","",官網匯出!O2291)</f>
        <v/>
      </c>
      <c r="V2291" s="1" t="str">
        <f>IF(官網匯出!P2291="",IF(G2291="","",0),官網匯出!P2291)</f>
        <v/>
      </c>
      <c r="W2291" s="1" t="str">
        <f>IF(官網匯出!Q2291="",IF(G2291="","",0),官網匯出!Q2291)</f>
        <v/>
      </c>
      <c r="X2291" s="1" t="str">
        <f>IF(官網匯出!R2291="","",官網匯出!R2291)</f>
        <v/>
      </c>
      <c r="Y2291" s="1" t="str">
        <f>IF(官網匯出!S2291="","",官網匯出!S2291)</f>
        <v/>
      </c>
      <c r="Z2291" s="1" t="str">
        <f>IF(G2291="","",官網匯出!T2291)</f>
        <v/>
      </c>
      <c r="AA2291" s="1" t="str">
        <f>IF(G2291="","",官網匯出!AK2291)</f>
        <v/>
      </c>
      <c r="AB2291" s="1" t="str">
        <f>IF(G2291="","",IF(官網匯出!V2291="","",官網匯出!V2291))</f>
        <v/>
      </c>
      <c r="AJ2291" s="1" t="str">
        <f>IF(G2291="","",IF(官網匯出!AE2291="","",官網匯出!AE2291))</f>
        <v/>
      </c>
      <c r="AK2291" s="1" t="str">
        <f>IF(G2291="","",IF(官網匯出!AD2291="","",官網匯出!AD2291))</f>
        <v/>
      </c>
      <c r="AL2291" s="1" t="str">
        <f t="shared" si="398"/>
        <v>0</v>
      </c>
      <c r="AM2291" s="1" t="str">
        <f>IF(官網匯出!AG2291="","",官網匯出!AG2291)</f>
        <v/>
      </c>
      <c r="AN2291" s="1" t="str">
        <f>IF(G2291="","",IF(官網匯出!AH2291="","",官網匯出!AH2291))</f>
        <v/>
      </c>
      <c r="AO2291" s="14" t="str">
        <f t="shared" si="399"/>
        <v/>
      </c>
      <c r="AP2291" s="14" t="str">
        <f t="shared" si="400"/>
        <v>1</v>
      </c>
      <c r="AQ2291" s="14" t="str">
        <f t="shared" si="401"/>
        <v>0</v>
      </c>
      <c r="AR2291" s="1" t="str">
        <f t="shared" si="402"/>
        <v/>
      </c>
      <c r="AS2291" s="1" t="str">
        <f t="shared" si="403"/>
        <v/>
      </c>
      <c r="AT2291" s="1" t="str">
        <f t="shared" si="404"/>
        <v/>
      </c>
      <c r="AU2291" s="1" t="str">
        <f t="shared" si="395"/>
        <v/>
      </c>
      <c r="AV2291" s="1" t="e">
        <f>IF(VLOOKUP(G2291,官網匯出!A:AQ,42,FALSE)="","[黃金盾官網]",VLOOKUP(G2291,官網匯出!A:AQ,42,FALSE))</f>
        <v>#N/A</v>
      </c>
      <c r="AW2291" s="1" t="e">
        <f>IF(LEFT(VLOOKUP(G2291,官網匯出!A:AS,43,FALSE),2)="","web",LEFT(VLOOKUP(G2291,官網匯出!A:AS,43,FALSE),2))</f>
        <v>#N/A</v>
      </c>
      <c r="AX2291" s="1" t="str">
        <f t="shared" si="405"/>
        <v>O</v>
      </c>
    </row>
    <row r="2292" spans="1:50">
      <c r="A2292" s="1" t="str">
        <f>IF(G2292="","",VLOOKUP(官網轉換!AW2292,團名!A:B,2,FALSE))</f>
        <v/>
      </c>
      <c r="B2292" s="1" t="str">
        <f>IF(G2292="","",IF(LEFT(VLOOKUP(G2292,官網匯出!A:AQ,43,0),2)="wf",VLOOKUP(VLOOKUP(G2292,官網匯出!A:AQ,43,0),團名!$I$1:$K$12,2,FALSE),"N0071"))</f>
        <v/>
      </c>
      <c r="C2292" s="1" t="str">
        <f>IFERROR(VLOOKUP(官網匯出!D2292,團名!E:G,3,FALSE),"")</f>
        <v/>
      </c>
      <c r="D2292" s="1" t="str">
        <f t="shared" si="396"/>
        <v/>
      </c>
      <c r="E2292" s="1" t="str">
        <f t="shared" si="397"/>
        <v/>
      </c>
      <c r="F2292" s="1" t="str">
        <f>IF(官網匯出!F2292="已付款","","B0012")</f>
        <v>B0012</v>
      </c>
      <c r="G2292" s="1" t="str">
        <f>IF(官網匯出!A2292="","",官網匯出!A2292)</f>
        <v/>
      </c>
      <c r="H2292" s="3" t="str">
        <f>IF(官網匯出!B2292="","",官網匯出!B2292)</f>
        <v/>
      </c>
      <c r="I2292" s="1" t="str">
        <f>IF(官網匯出!C2292="","",官網匯出!C2292)</f>
        <v/>
      </c>
      <c r="J2292" s="1" t="str">
        <f>IF(官網匯出!D2292="","",官網匯出!D2292)</f>
        <v/>
      </c>
      <c r="K2292" s="3" t="str">
        <f>IF(官網匯出!E2292="","",官網匯出!E2292)</f>
        <v/>
      </c>
      <c r="L2292" s="1" t="str">
        <f>IF(官網匯出!F2292="","",官網匯出!F2292)</f>
        <v/>
      </c>
      <c r="M2292" s="1" t="str">
        <f>IF(官網匯出!G2292="","",官網匯出!G2292)</f>
        <v/>
      </c>
      <c r="N2292" s="1" t="str">
        <f>IF(官網匯出!H2292="","",官網匯出!H2292)</f>
        <v/>
      </c>
      <c r="P2292" s="1" t="str">
        <f>IF(官網匯出!J2292="","",RIGHT(官網匯出!J2292,LEN(官網匯出!J2292)-2))</f>
        <v/>
      </c>
      <c r="Q2292" s="1" t="str">
        <f>IF(官網匯出!K2292="","",官網匯出!K2292)</f>
        <v/>
      </c>
      <c r="R2292" s="1" t="str">
        <f>IF(官網匯出!L2292="","",官網匯出!L2292)</f>
        <v/>
      </c>
      <c r="S2292" s="1" t="str">
        <f>IF(官網匯出!M2292="","",官網匯出!M2292)</f>
        <v/>
      </c>
      <c r="T2292" s="1" t="str">
        <f>IF(官網匯出!N2292="","",官網匯出!N2292)</f>
        <v/>
      </c>
      <c r="U2292" s="1" t="str">
        <f>IF(官網匯出!O2292="","",官網匯出!O2292)</f>
        <v/>
      </c>
      <c r="V2292" s="1" t="str">
        <f>IF(官網匯出!P2292="",IF(G2292="","",0),官網匯出!P2292)</f>
        <v/>
      </c>
      <c r="W2292" s="1" t="str">
        <f>IF(官網匯出!Q2292="",IF(G2292="","",0),官網匯出!Q2292)</f>
        <v/>
      </c>
      <c r="X2292" s="1" t="str">
        <f>IF(官網匯出!R2292="","",官網匯出!R2292)</f>
        <v/>
      </c>
      <c r="Y2292" s="1" t="str">
        <f>IF(官網匯出!S2292="","",官網匯出!S2292)</f>
        <v/>
      </c>
      <c r="Z2292" s="1" t="str">
        <f>IF(G2292="","",官網匯出!T2292)</f>
        <v/>
      </c>
      <c r="AA2292" s="1" t="str">
        <f>IF(G2292="","",官網匯出!AK2292)</f>
        <v/>
      </c>
      <c r="AB2292" s="1" t="str">
        <f>IF(G2292="","",IF(官網匯出!V2292="","",官網匯出!V2292))</f>
        <v/>
      </c>
      <c r="AJ2292" s="1" t="str">
        <f>IF(G2292="","",IF(官網匯出!AE2292="","",官網匯出!AE2292))</f>
        <v/>
      </c>
      <c r="AK2292" s="1" t="str">
        <f>IF(G2292="","",IF(官網匯出!AD2292="","",官網匯出!AD2292))</f>
        <v/>
      </c>
      <c r="AL2292" s="1" t="str">
        <f t="shared" si="398"/>
        <v>0</v>
      </c>
      <c r="AM2292" s="1" t="str">
        <f>IF(官網匯出!AG2292="","",官網匯出!AG2292)</f>
        <v/>
      </c>
      <c r="AN2292" s="1" t="str">
        <f>IF(G2292="","",IF(官網匯出!AH2292="","",官網匯出!AH2292))</f>
        <v/>
      </c>
      <c r="AO2292" s="14" t="str">
        <f t="shared" si="399"/>
        <v/>
      </c>
      <c r="AP2292" s="14" t="str">
        <f t="shared" si="400"/>
        <v>1</v>
      </c>
      <c r="AQ2292" s="14" t="str">
        <f t="shared" si="401"/>
        <v>0</v>
      </c>
      <c r="AR2292" s="1" t="str">
        <f t="shared" si="402"/>
        <v/>
      </c>
      <c r="AS2292" s="1" t="str">
        <f t="shared" si="403"/>
        <v/>
      </c>
      <c r="AT2292" s="1" t="str">
        <f t="shared" si="404"/>
        <v/>
      </c>
      <c r="AU2292" s="1" t="str">
        <f t="shared" si="395"/>
        <v/>
      </c>
      <c r="AV2292" s="1" t="e">
        <f>IF(VLOOKUP(G2292,官網匯出!A:AQ,42,FALSE)="","[黃金盾官網]",VLOOKUP(G2292,官網匯出!A:AQ,42,FALSE))</f>
        <v>#N/A</v>
      </c>
      <c r="AW2292" s="1" t="e">
        <f>IF(LEFT(VLOOKUP(G2292,官網匯出!A:AS,43,FALSE),2)="","web",LEFT(VLOOKUP(G2292,官網匯出!A:AS,43,FALSE),2))</f>
        <v>#N/A</v>
      </c>
      <c r="AX2292" s="1" t="str">
        <f t="shared" si="405"/>
        <v>O</v>
      </c>
    </row>
    <row r="2293" spans="1:50">
      <c r="A2293" s="1" t="str">
        <f>IF(G2293="","",VLOOKUP(官網轉換!AW2293,團名!A:B,2,FALSE))</f>
        <v/>
      </c>
      <c r="B2293" s="1" t="str">
        <f>IF(G2293="","",IF(LEFT(VLOOKUP(G2293,官網匯出!A:AQ,43,0),2)="wf",VLOOKUP(VLOOKUP(G2293,官網匯出!A:AQ,43,0),團名!$I$1:$K$12,2,FALSE),"N0071"))</f>
        <v/>
      </c>
      <c r="C2293" s="1" t="str">
        <f>IFERROR(VLOOKUP(官網匯出!D2293,團名!E:G,3,FALSE),"")</f>
        <v/>
      </c>
      <c r="D2293" s="1" t="str">
        <f t="shared" si="396"/>
        <v/>
      </c>
      <c r="E2293" s="1" t="str">
        <f t="shared" si="397"/>
        <v/>
      </c>
      <c r="F2293" s="1" t="str">
        <f>IF(官網匯出!F2293="已付款","","B0012")</f>
        <v>B0012</v>
      </c>
      <c r="G2293" s="1" t="str">
        <f>IF(官網匯出!A2293="","",官網匯出!A2293)</f>
        <v/>
      </c>
      <c r="H2293" s="3" t="str">
        <f>IF(官網匯出!B2293="","",官網匯出!B2293)</f>
        <v/>
      </c>
      <c r="I2293" s="1" t="str">
        <f>IF(官網匯出!C2293="","",官網匯出!C2293)</f>
        <v/>
      </c>
      <c r="J2293" s="1" t="str">
        <f>IF(官網匯出!D2293="","",官網匯出!D2293)</f>
        <v/>
      </c>
      <c r="K2293" s="3" t="str">
        <f>IF(官網匯出!E2293="","",官網匯出!E2293)</f>
        <v/>
      </c>
      <c r="L2293" s="1" t="str">
        <f>IF(官網匯出!F2293="","",官網匯出!F2293)</f>
        <v/>
      </c>
      <c r="M2293" s="1" t="str">
        <f>IF(官網匯出!G2293="","",官網匯出!G2293)</f>
        <v/>
      </c>
      <c r="N2293" s="1" t="str">
        <f>IF(官網匯出!H2293="","",官網匯出!H2293)</f>
        <v/>
      </c>
      <c r="P2293" s="1" t="str">
        <f>IF(官網匯出!J2293="","",RIGHT(官網匯出!J2293,LEN(官網匯出!J2293)-2))</f>
        <v/>
      </c>
      <c r="Q2293" s="1" t="str">
        <f>IF(官網匯出!K2293="","",官網匯出!K2293)</f>
        <v/>
      </c>
      <c r="R2293" s="1" t="str">
        <f>IF(官網匯出!L2293="","",官網匯出!L2293)</f>
        <v/>
      </c>
      <c r="S2293" s="1" t="str">
        <f>IF(官網匯出!M2293="","",官網匯出!M2293)</f>
        <v/>
      </c>
      <c r="T2293" s="1" t="str">
        <f>IF(官網匯出!N2293="","",官網匯出!N2293)</f>
        <v/>
      </c>
      <c r="U2293" s="1" t="str">
        <f>IF(官網匯出!O2293="","",官網匯出!O2293)</f>
        <v/>
      </c>
      <c r="V2293" s="1" t="str">
        <f>IF(官網匯出!P2293="",IF(G2293="","",0),官網匯出!P2293)</f>
        <v/>
      </c>
      <c r="W2293" s="1" t="str">
        <f>IF(官網匯出!Q2293="",IF(G2293="","",0),官網匯出!Q2293)</f>
        <v/>
      </c>
      <c r="X2293" s="1" t="str">
        <f>IF(官網匯出!R2293="","",官網匯出!R2293)</f>
        <v/>
      </c>
      <c r="Y2293" s="1" t="str">
        <f>IF(官網匯出!S2293="","",官網匯出!S2293)</f>
        <v/>
      </c>
      <c r="Z2293" s="1" t="str">
        <f>IF(G2293="","",官網匯出!T2293)</f>
        <v/>
      </c>
      <c r="AA2293" s="1" t="str">
        <f>IF(G2293="","",官網匯出!AK2293)</f>
        <v/>
      </c>
      <c r="AB2293" s="1" t="str">
        <f>IF(G2293="","",IF(官網匯出!V2293="","",官網匯出!V2293))</f>
        <v/>
      </c>
      <c r="AJ2293" s="1" t="str">
        <f>IF(G2293="","",IF(官網匯出!AE2293="","",官網匯出!AE2293))</f>
        <v/>
      </c>
      <c r="AK2293" s="1" t="str">
        <f>IF(G2293="","",IF(官網匯出!AD2293="","",官網匯出!AD2293))</f>
        <v/>
      </c>
      <c r="AL2293" s="1" t="str">
        <f t="shared" si="398"/>
        <v>0</v>
      </c>
      <c r="AM2293" s="1" t="str">
        <f>IF(官網匯出!AG2293="","",官網匯出!AG2293)</f>
        <v/>
      </c>
      <c r="AN2293" s="1" t="str">
        <f>IF(G2293="","",IF(官網匯出!AH2293="","",官網匯出!AH2293))</f>
        <v/>
      </c>
      <c r="AO2293" s="14" t="str">
        <f t="shared" si="399"/>
        <v/>
      </c>
      <c r="AP2293" s="14" t="str">
        <f t="shared" si="400"/>
        <v>1</v>
      </c>
      <c r="AQ2293" s="14" t="str">
        <f t="shared" si="401"/>
        <v>0</v>
      </c>
      <c r="AR2293" s="1" t="str">
        <f t="shared" si="402"/>
        <v/>
      </c>
      <c r="AS2293" s="1" t="str">
        <f t="shared" si="403"/>
        <v/>
      </c>
      <c r="AT2293" s="1" t="str">
        <f t="shared" si="404"/>
        <v/>
      </c>
      <c r="AU2293" s="1" t="str">
        <f t="shared" si="395"/>
        <v/>
      </c>
      <c r="AV2293" s="1" t="e">
        <f>IF(VLOOKUP(G2293,官網匯出!A:AQ,42,FALSE)="","[黃金盾官網]",VLOOKUP(G2293,官網匯出!A:AQ,42,FALSE))</f>
        <v>#N/A</v>
      </c>
      <c r="AW2293" s="1" t="e">
        <f>IF(LEFT(VLOOKUP(G2293,官網匯出!A:AS,43,FALSE),2)="","web",LEFT(VLOOKUP(G2293,官網匯出!A:AS,43,FALSE),2))</f>
        <v>#N/A</v>
      </c>
      <c r="AX2293" s="1" t="str">
        <f t="shared" si="405"/>
        <v>O</v>
      </c>
    </row>
    <row r="2294" spans="1:50">
      <c r="A2294" s="1" t="str">
        <f>IF(G2294="","",VLOOKUP(官網轉換!AW2294,團名!A:B,2,FALSE))</f>
        <v/>
      </c>
      <c r="B2294" s="1" t="str">
        <f>IF(G2294="","",IF(LEFT(VLOOKUP(G2294,官網匯出!A:AQ,43,0),2)="wf",VLOOKUP(VLOOKUP(G2294,官網匯出!A:AQ,43,0),團名!$I$1:$K$12,2,FALSE),"N0071"))</f>
        <v/>
      </c>
      <c r="C2294" s="1" t="str">
        <f>IFERROR(VLOOKUP(官網匯出!D2294,團名!E:G,3,FALSE),"")</f>
        <v/>
      </c>
      <c r="D2294" s="1" t="str">
        <f t="shared" si="396"/>
        <v/>
      </c>
      <c r="E2294" s="1" t="str">
        <f t="shared" si="397"/>
        <v/>
      </c>
      <c r="F2294" s="1" t="str">
        <f>IF(官網匯出!F2294="已付款","","B0012")</f>
        <v>B0012</v>
      </c>
      <c r="G2294" s="1" t="str">
        <f>IF(官網匯出!A2294="","",官網匯出!A2294)</f>
        <v/>
      </c>
      <c r="H2294" s="3" t="str">
        <f>IF(官網匯出!B2294="","",官網匯出!B2294)</f>
        <v/>
      </c>
      <c r="I2294" s="1" t="str">
        <f>IF(官網匯出!C2294="","",官網匯出!C2294)</f>
        <v/>
      </c>
      <c r="J2294" s="1" t="str">
        <f>IF(官網匯出!D2294="","",官網匯出!D2294)</f>
        <v/>
      </c>
      <c r="K2294" s="3" t="str">
        <f>IF(官網匯出!E2294="","",官網匯出!E2294)</f>
        <v/>
      </c>
      <c r="L2294" s="1" t="str">
        <f>IF(官網匯出!F2294="","",官網匯出!F2294)</f>
        <v/>
      </c>
      <c r="M2294" s="1" t="str">
        <f>IF(官網匯出!G2294="","",官網匯出!G2294)</f>
        <v/>
      </c>
      <c r="N2294" s="1" t="str">
        <f>IF(官網匯出!H2294="","",官網匯出!H2294)</f>
        <v/>
      </c>
      <c r="P2294" s="1" t="str">
        <f>IF(官網匯出!J2294="","",RIGHT(官網匯出!J2294,LEN(官網匯出!J2294)-2))</f>
        <v/>
      </c>
      <c r="Q2294" s="1" t="str">
        <f>IF(官網匯出!K2294="","",官網匯出!K2294)</f>
        <v/>
      </c>
      <c r="R2294" s="1" t="str">
        <f>IF(官網匯出!L2294="","",官網匯出!L2294)</f>
        <v/>
      </c>
      <c r="S2294" s="1" t="str">
        <f>IF(官網匯出!M2294="","",官網匯出!M2294)</f>
        <v/>
      </c>
      <c r="T2294" s="1" t="str">
        <f>IF(官網匯出!N2294="","",官網匯出!N2294)</f>
        <v/>
      </c>
      <c r="U2294" s="1" t="str">
        <f>IF(官網匯出!O2294="","",官網匯出!O2294)</f>
        <v/>
      </c>
      <c r="V2294" s="1" t="str">
        <f>IF(官網匯出!P2294="",IF(G2294="","",0),官網匯出!P2294)</f>
        <v/>
      </c>
      <c r="W2294" s="1" t="str">
        <f>IF(官網匯出!Q2294="",IF(G2294="","",0),官網匯出!Q2294)</f>
        <v/>
      </c>
      <c r="X2294" s="1" t="str">
        <f>IF(官網匯出!R2294="","",官網匯出!R2294)</f>
        <v/>
      </c>
      <c r="Y2294" s="1" t="str">
        <f>IF(官網匯出!S2294="","",官網匯出!S2294)</f>
        <v/>
      </c>
      <c r="Z2294" s="1" t="str">
        <f>IF(G2294="","",官網匯出!T2294)</f>
        <v/>
      </c>
      <c r="AA2294" s="1" t="str">
        <f>IF(G2294="","",官網匯出!AK2294)</f>
        <v/>
      </c>
      <c r="AB2294" s="1" t="str">
        <f>IF(G2294="","",IF(官網匯出!V2294="","",官網匯出!V2294))</f>
        <v/>
      </c>
      <c r="AJ2294" s="1" t="str">
        <f>IF(G2294="","",IF(官網匯出!AE2294="","",官網匯出!AE2294))</f>
        <v/>
      </c>
      <c r="AK2294" s="1" t="str">
        <f>IF(G2294="","",IF(官網匯出!AD2294="","",官網匯出!AD2294))</f>
        <v/>
      </c>
      <c r="AL2294" s="1" t="str">
        <f t="shared" si="398"/>
        <v>0</v>
      </c>
      <c r="AM2294" s="1" t="str">
        <f>IF(官網匯出!AG2294="","",官網匯出!AG2294)</f>
        <v/>
      </c>
      <c r="AN2294" s="1" t="str">
        <f>IF(G2294="","",IF(官網匯出!AH2294="","",官網匯出!AH2294))</f>
        <v/>
      </c>
      <c r="AO2294" s="14" t="str">
        <f t="shared" si="399"/>
        <v/>
      </c>
      <c r="AP2294" s="14" t="str">
        <f t="shared" si="400"/>
        <v>1</v>
      </c>
      <c r="AQ2294" s="14" t="str">
        <f t="shared" si="401"/>
        <v>0</v>
      </c>
      <c r="AR2294" s="1" t="str">
        <f t="shared" si="402"/>
        <v/>
      </c>
      <c r="AS2294" s="1" t="str">
        <f t="shared" si="403"/>
        <v/>
      </c>
      <c r="AT2294" s="1" t="str">
        <f t="shared" si="404"/>
        <v/>
      </c>
      <c r="AU2294" s="1" t="str">
        <f t="shared" si="395"/>
        <v/>
      </c>
      <c r="AV2294" s="1" t="e">
        <f>IF(VLOOKUP(G2294,官網匯出!A:AQ,42,FALSE)="","[黃金盾官網]",VLOOKUP(G2294,官網匯出!A:AQ,42,FALSE))</f>
        <v>#N/A</v>
      </c>
      <c r="AW2294" s="1" t="e">
        <f>IF(LEFT(VLOOKUP(G2294,官網匯出!A:AS,43,FALSE),2)="","web",LEFT(VLOOKUP(G2294,官網匯出!A:AS,43,FALSE),2))</f>
        <v>#N/A</v>
      </c>
      <c r="AX2294" s="1" t="str">
        <f t="shared" si="405"/>
        <v>O</v>
      </c>
    </row>
    <row r="2295" spans="1:50">
      <c r="A2295" s="1" t="str">
        <f>IF(G2295="","",VLOOKUP(官網轉換!AW2295,團名!A:B,2,FALSE))</f>
        <v/>
      </c>
      <c r="B2295" s="1" t="str">
        <f>IF(G2295="","",IF(LEFT(VLOOKUP(G2295,官網匯出!A:AQ,43,0),2)="wf",VLOOKUP(VLOOKUP(G2295,官網匯出!A:AQ,43,0),團名!$I$1:$K$12,2,FALSE),"N0071"))</f>
        <v/>
      </c>
      <c r="C2295" s="1" t="str">
        <f>IFERROR(VLOOKUP(官網匯出!D2295,團名!E:G,3,FALSE),"")</f>
        <v/>
      </c>
      <c r="D2295" s="1" t="str">
        <f t="shared" si="396"/>
        <v/>
      </c>
      <c r="E2295" s="1" t="str">
        <f t="shared" si="397"/>
        <v/>
      </c>
      <c r="F2295" s="1" t="str">
        <f>IF(官網匯出!F2295="已付款","","B0012")</f>
        <v>B0012</v>
      </c>
      <c r="G2295" s="1" t="str">
        <f>IF(官網匯出!A2295="","",官網匯出!A2295)</f>
        <v/>
      </c>
      <c r="H2295" s="3" t="str">
        <f>IF(官網匯出!B2295="","",官網匯出!B2295)</f>
        <v/>
      </c>
      <c r="I2295" s="1" t="str">
        <f>IF(官網匯出!C2295="","",官網匯出!C2295)</f>
        <v/>
      </c>
      <c r="J2295" s="1" t="str">
        <f>IF(官網匯出!D2295="","",官網匯出!D2295)</f>
        <v/>
      </c>
      <c r="K2295" s="3" t="str">
        <f>IF(官網匯出!E2295="","",官網匯出!E2295)</f>
        <v/>
      </c>
      <c r="L2295" s="1" t="str">
        <f>IF(官網匯出!F2295="","",官網匯出!F2295)</f>
        <v/>
      </c>
      <c r="M2295" s="1" t="str">
        <f>IF(官網匯出!G2295="","",官網匯出!G2295)</f>
        <v/>
      </c>
      <c r="N2295" s="1" t="str">
        <f>IF(官網匯出!H2295="","",官網匯出!H2295)</f>
        <v/>
      </c>
      <c r="P2295" s="1" t="str">
        <f>IF(官網匯出!J2295="","",RIGHT(官網匯出!J2295,LEN(官網匯出!J2295)-2))</f>
        <v/>
      </c>
      <c r="Q2295" s="1" t="str">
        <f>IF(官網匯出!K2295="","",官網匯出!K2295)</f>
        <v/>
      </c>
      <c r="R2295" s="1" t="str">
        <f>IF(官網匯出!L2295="","",官網匯出!L2295)</f>
        <v/>
      </c>
      <c r="S2295" s="1" t="str">
        <f>IF(官網匯出!M2295="","",官網匯出!M2295)</f>
        <v/>
      </c>
      <c r="T2295" s="1" t="str">
        <f>IF(官網匯出!N2295="","",官網匯出!N2295)</f>
        <v/>
      </c>
      <c r="U2295" s="1" t="str">
        <f>IF(官網匯出!O2295="","",官網匯出!O2295)</f>
        <v/>
      </c>
      <c r="V2295" s="1" t="str">
        <f>IF(官網匯出!P2295="",IF(G2295="","",0),官網匯出!P2295)</f>
        <v/>
      </c>
      <c r="W2295" s="1" t="str">
        <f>IF(官網匯出!Q2295="",IF(G2295="","",0),官網匯出!Q2295)</f>
        <v/>
      </c>
      <c r="X2295" s="1" t="str">
        <f>IF(官網匯出!R2295="","",官網匯出!R2295)</f>
        <v/>
      </c>
      <c r="Y2295" s="1" t="str">
        <f>IF(官網匯出!S2295="","",官網匯出!S2295)</f>
        <v/>
      </c>
      <c r="Z2295" s="1" t="str">
        <f>IF(G2295="","",官網匯出!T2295)</f>
        <v/>
      </c>
      <c r="AA2295" s="1" t="str">
        <f>IF(G2295="","",官網匯出!AK2295)</f>
        <v/>
      </c>
      <c r="AB2295" s="1" t="str">
        <f>IF(G2295="","",IF(官網匯出!V2295="","",官網匯出!V2295))</f>
        <v/>
      </c>
      <c r="AJ2295" s="1" t="str">
        <f>IF(G2295="","",IF(官網匯出!AE2295="","",官網匯出!AE2295))</f>
        <v/>
      </c>
      <c r="AK2295" s="1" t="str">
        <f>IF(G2295="","",IF(官網匯出!AD2295="","",官網匯出!AD2295))</f>
        <v/>
      </c>
      <c r="AL2295" s="1" t="str">
        <f t="shared" si="398"/>
        <v>0</v>
      </c>
      <c r="AM2295" s="1" t="str">
        <f>IF(官網匯出!AG2295="","",官網匯出!AG2295)</f>
        <v/>
      </c>
      <c r="AN2295" s="1" t="str">
        <f>IF(G2295="","",IF(官網匯出!AH2295="","",官網匯出!AH2295))</f>
        <v/>
      </c>
      <c r="AO2295" s="14" t="str">
        <f t="shared" si="399"/>
        <v/>
      </c>
      <c r="AP2295" s="14" t="str">
        <f t="shared" si="400"/>
        <v>1</v>
      </c>
      <c r="AQ2295" s="14" t="str">
        <f t="shared" si="401"/>
        <v>0</v>
      </c>
      <c r="AR2295" s="1" t="str">
        <f t="shared" si="402"/>
        <v/>
      </c>
      <c r="AS2295" s="1" t="str">
        <f t="shared" si="403"/>
        <v/>
      </c>
      <c r="AT2295" s="1" t="str">
        <f t="shared" si="404"/>
        <v/>
      </c>
      <c r="AU2295" s="1" t="str">
        <f t="shared" si="395"/>
        <v/>
      </c>
      <c r="AV2295" s="1" t="e">
        <f>IF(VLOOKUP(G2295,官網匯出!A:AQ,42,FALSE)="","[黃金盾官網]",VLOOKUP(G2295,官網匯出!A:AQ,42,FALSE))</f>
        <v>#N/A</v>
      </c>
      <c r="AW2295" s="1" t="e">
        <f>IF(LEFT(VLOOKUP(G2295,官網匯出!A:AS,43,FALSE),2)="","web",LEFT(VLOOKUP(G2295,官網匯出!A:AS,43,FALSE),2))</f>
        <v>#N/A</v>
      </c>
      <c r="AX2295" s="1" t="str">
        <f t="shared" si="405"/>
        <v>O</v>
      </c>
    </row>
    <row r="2296" spans="1:50">
      <c r="A2296" s="1" t="str">
        <f>IF(G2296="","",VLOOKUP(官網轉換!AW2296,團名!A:B,2,FALSE))</f>
        <v/>
      </c>
      <c r="B2296" s="1" t="str">
        <f>IF(G2296="","",IF(LEFT(VLOOKUP(G2296,官網匯出!A:AQ,43,0),2)="wf",VLOOKUP(VLOOKUP(G2296,官網匯出!A:AQ,43,0),團名!$I$1:$K$12,2,FALSE),"N0071"))</f>
        <v/>
      </c>
      <c r="C2296" s="1" t="str">
        <f>IFERROR(VLOOKUP(官網匯出!D2296,團名!E:G,3,FALSE),"")</f>
        <v/>
      </c>
      <c r="D2296" s="1" t="str">
        <f t="shared" si="396"/>
        <v/>
      </c>
      <c r="E2296" s="1" t="str">
        <f t="shared" si="397"/>
        <v/>
      </c>
      <c r="F2296" s="1" t="str">
        <f>IF(官網匯出!F2296="已付款","","B0012")</f>
        <v>B0012</v>
      </c>
      <c r="G2296" s="1" t="str">
        <f>IF(官網匯出!A2296="","",官網匯出!A2296)</f>
        <v/>
      </c>
      <c r="H2296" s="3" t="str">
        <f>IF(官網匯出!B2296="","",官網匯出!B2296)</f>
        <v/>
      </c>
      <c r="I2296" s="1" t="str">
        <f>IF(官網匯出!C2296="","",官網匯出!C2296)</f>
        <v/>
      </c>
      <c r="J2296" s="1" t="str">
        <f>IF(官網匯出!D2296="","",官網匯出!D2296)</f>
        <v/>
      </c>
      <c r="K2296" s="3" t="str">
        <f>IF(官網匯出!E2296="","",官網匯出!E2296)</f>
        <v/>
      </c>
      <c r="L2296" s="1" t="str">
        <f>IF(官網匯出!F2296="","",官網匯出!F2296)</f>
        <v/>
      </c>
      <c r="M2296" s="1" t="str">
        <f>IF(官網匯出!G2296="","",官網匯出!G2296)</f>
        <v/>
      </c>
      <c r="N2296" s="1" t="str">
        <f>IF(官網匯出!H2296="","",官網匯出!H2296)</f>
        <v/>
      </c>
      <c r="P2296" s="1" t="str">
        <f>IF(官網匯出!J2296="","",RIGHT(官網匯出!J2296,LEN(官網匯出!J2296)-2))</f>
        <v/>
      </c>
      <c r="Q2296" s="1" t="str">
        <f>IF(官網匯出!K2296="","",官網匯出!K2296)</f>
        <v/>
      </c>
      <c r="R2296" s="1" t="str">
        <f>IF(官網匯出!L2296="","",官網匯出!L2296)</f>
        <v/>
      </c>
      <c r="S2296" s="1" t="str">
        <f>IF(官網匯出!M2296="","",官網匯出!M2296)</f>
        <v/>
      </c>
      <c r="T2296" s="1" t="str">
        <f>IF(官網匯出!N2296="","",官網匯出!N2296)</f>
        <v/>
      </c>
      <c r="U2296" s="1" t="str">
        <f>IF(官網匯出!O2296="","",官網匯出!O2296)</f>
        <v/>
      </c>
      <c r="V2296" s="1" t="str">
        <f>IF(官網匯出!P2296="",IF(G2296="","",0),官網匯出!P2296)</f>
        <v/>
      </c>
      <c r="W2296" s="1" t="str">
        <f>IF(官網匯出!Q2296="",IF(G2296="","",0),官網匯出!Q2296)</f>
        <v/>
      </c>
      <c r="X2296" s="1" t="str">
        <f>IF(官網匯出!R2296="","",官網匯出!R2296)</f>
        <v/>
      </c>
      <c r="Y2296" s="1" t="str">
        <f>IF(官網匯出!S2296="","",官網匯出!S2296)</f>
        <v/>
      </c>
      <c r="Z2296" s="1" t="str">
        <f>IF(G2296="","",官網匯出!T2296)</f>
        <v/>
      </c>
      <c r="AA2296" s="1" t="str">
        <f>IF(G2296="","",官網匯出!AK2296)</f>
        <v/>
      </c>
      <c r="AB2296" s="1" t="str">
        <f>IF(G2296="","",IF(官網匯出!V2296="","",官網匯出!V2296))</f>
        <v/>
      </c>
      <c r="AJ2296" s="1" t="str">
        <f>IF(G2296="","",IF(官網匯出!AE2296="","",官網匯出!AE2296))</f>
        <v/>
      </c>
      <c r="AK2296" s="1" t="str">
        <f>IF(G2296="","",IF(官網匯出!AD2296="","",官網匯出!AD2296))</f>
        <v/>
      </c>
      <c r="AL2296" s="1" t="str">
        <f t="shared" si="398"/>
        <v>0</v>
      </c>
      <c r="AM2296" s="1" t="str">
        <f>IF(官網匯出!AG2296="","",官網匯出!AG2296)</f>
        <v/>
      </c>
      <c r="AN2296" s="1" t="str">
        <f>IF(G2296="","",IF(官網匯出!AH2296="","",官網匯出!AH2296))</f>
        <v/>
      </c>
      <c r="AO2296" s="14" t="str">
        <f t="shared" si="399"/>
        <v/>
      </c>
      <c r="AP2296" s="14" t="str">
        <f t="shared" si="400"/>
        <v>1</v>
      </c>
      <c r="AQ2296" s="14" t="str">
        <f t="shared" si="401"/>
        <v>0</v>
      </c>
      <c r="AR2296" s="1" t="str">
        <f t="shared" si="402"/>
        <v/>
      </c>
      <c r="AS2296" s="1" t="str">
        <f t="shared" si="403"/>
        <v/>
      </c>
      <c r="AT2296" s="1" t="str">
        <f t="shared" si="404"/>
        <v/>
      </c>
      <c r="AU2296" s="1" t="str">
        <f t="shared" si="395"/>
        <v/>
      </c>
      <c r="AV2296" s="1" t="e">
        <f>IF(VLOOKUP(G2296,官網匯出!A:AQ,42,FALSE)="","[黃金盾官網]",VLOOKUP(G2296,官網匯出!A:AQ,42,FALSE))</f>
        <v>#N/A</v>
      </c>
      <c r="AW2296" s="1" t="e">
        <f>IF(LEFT(VLOOKUP(G2296,官網匯出!A:AS,43,FALSE),2)="","web",LEFT(VLOOKUP(G2296,官網匯出!A:AS,43,FALSE),2))</f>
        <v>#N/A</v>
      </c>
      <c r="AX2296" s="1" t="str">
        <f t="shared" si="405"/>
        <v>O</v>
      </c>
    </row>
    <row r="2297" spans="1:50">
      <c r="A2297" s="1" t="str">
        <f>IF(G2297="","",VLOOKUP(官網轉換!AW2297,團名!A:B,2,FALSE))</f>
        <v/>
      </c>
      <c r="B2297" s="1" t="str">
        <f>IF(G2297="","",IF(LEFT(VLOOKUP(G2297,官網匯出!A:AQ,43,0),2)="wf",VLOOKUP(VLOOKUP(G2297,官網匯出!A:AQ,43,0),團名!$I$1:$K$12,2,FALSE),"N0071"))</f>
        <v/>
      </c>
      <c r="C2297" s="1" t="str">
        <f>IFERROR(VLOOKUP(官網匯出!D2297,團名!E:G,3,FALSE),"")</f>
        <v/>
      </c>
      <c r="D2297" s="1" t="str">
        <f t="shared" si="396"/>
        <v/>
      </c>
      <c r="E2297" s="1" t="str">
        <f t="shared" si="397"/>
        <v/>
      </c>
      <c r="F2297" s="1" t="str">
        <f>IF(官網匯出!F2297="已付款","","B0012")</f>
        <v>B0012</v>
      </c>
      <c r="G2297" s="1" t="str">
        <f>IF(官網匯出!A2297="","",官網匯出!A2297)</f>
        <v/>
      </c>
      <c r="H2297" s="3" t="str">
        <f>IF(官網匯出!B2297="","",官網匯出!B2297)</f>
        <v/>
      </c>
      <c r="I2297" s="1" t="str">
        <f>IF(官網匯出!C2297="","",官網匯出!C2297)</f>
        <v/>
      </c>
      <c r="J2297" s="1" t="str">
        <f>IF(官網匯出!D2297="","",官網匯出!D2297)</f>
        <v/>
      </c>
      <c r="K2297" s="3" t="str">
        <f>IF(官網匯出!E2297="","",官網匯出!E2297)</f>
        <v/>
      </c>
      <c r="L2297" s="1" t="str">
        <f>IF(官網匯出!F2297="","",官網匯出!F2297)</f>
        <v/>
      </c>
      <c r="M2297" s="1" t="str">
        <f>IF(官網匯出!G2297="","",官網匯出!G2297)</f>
        <v/>
      </c>
      <c r="N2297" s="1" t="str">
        <f>IF(官網匯出!H2297="","",官網匯出!H2297)</f>
        <v/>
      </c>
      <c r="P2297" s="1" t="str">
        <f>IF(官網匯出!J2297="","",RIGHT(官網匯出!J2297,LEN(官網匯出!J2297)-2))</f>
        <v/>
      </c>
      <c r="Q2297" s="1" t="str">
        <f>IF(官網匯出!K2297="","",官網匯出!K2297)</f>
        <v/>
      </c>
      <c r="R2297" s="1" t="str">
        <f>IF(官網匯出!L2297="","",官網匯出!L2297)</f>
        <v/>
      </c>
      <c r="S2297" s="1" t="str">
        <f>IF(官網匯出!M2297="","",官網匯出!M2297)</f>
        <v/>
      </c>
      <c r="T2297" s="1" t="str">
        <f>IF(官網匯出!N2297="","",官網匯出!N2297)</f>
        <v/>
      </c>
      <c r="U2297" s="1" t="str">
        <f>IF(官網匯出!O2297="","",官網匯出!O2297)</f>
        <v/>
      </c>
      <c r="V2297" s="1" t="str">
        <f>IF(官網匯出!P2297="",IF(G2297="","",0),官網匯出!P2297)</f>
        <v/>
      </c>
      <c r="W2297" s="1" t="str">
        <f>IF(官網匯出!Q2297="",IF(G2297="","",0),官網匯出!Q2297)</f>
        <v/>
      </c>
      <c r="X2297" s="1" t="str">
        <f>IF(官網匯出!R2297="","",官網匯出!R2297)</f>
        <v/>
      </c>
      <c r="Y2297" s="1" t="str">
        <f>IF(官網匯出!S2297="","",官網匯出!S2297)</f>
        <v/>
      </c>
      <c r="Z2297" s="1" t="str">
        <f>IF(G2297="","",官網匯出!T2297)</f>
        <v/>
      </c>
      <c r="AA2297" s="1" t="str">
        <f>IF(G2297="","",官網匯出!AK2297)</f>
        <v/>
      </c>
      <c r="AB2297" s="1" t="str">
        <f>IF(G2297="","",IF(官網匯出!V2297="","",官網匯出!V2297))</f>
        <v/>
      </c>
      <c r="AJ2297" s="1" t="str">
        <f>IF(G2297="","",IF(官網匯出!AE2297="","",官網匯出!AE2297))</f>
        <v/>
      </c>
      <c r="AK2297" s="1" t="str">
        <f>IF(G2297="","",IF(官網匯出!AD2297="","",官網匯出!AD2297))</f>
        <v/>
      </c>
      <c r="AL2297" s="1" t="str">
        <f t="shared" si="398"/>
        <v>0</v>
      </c>
      <c r="AM2297" s="1" t="str">
        <f>IF(官網匯出!AG2297="","",官網匯出!AG2297)</f>
        <v/>
      </c>
      <c r="AN2297" s="1" t="str">
        <f>IF(G2297="","",IF(官網匯出!AH2297="","",官網匯出!AH2297))</f>
        <v/>
      </c>
      <c r="AO2297" s="14" t="str">
        <f t="shared" si="399"/>
        <v/>
      </c>
      <c r="AP2297" s="14" t="str">
        <f t="shared" si="400"/>
        <v>1</v>
      </c>
      <c r="AQ2297" s="14" t="str">
        <f t="shared" si="401"/>
        <v>0</v>
      </c>
      <c r="AR2297" s="1" t="str">
        <f t="shared" si="402"/>
        <v/>
      </c>
      <c r="AS2297" s="1" t="str">
        <f t="shared" si="403"/>
        <v/>
      </c>
      <c r="AT2297" s="1" t="str">
        <f t="shared" si="404"/>
        <v/>
      </c>
      <c r="AU2297" s="1" t="str">
        <f t="shared" si="395"/>
        <v/>
      </c>
      <c r="AV2297" s="1" t="e">
        <f>IF(VLOOKUP(G2297,官網匯出!A:AQ,42,FALSE)="","[黃金盾官網]",VLOOKUP(G2297,官網匯出!A:AQ,42,FALSE))</f>
        <v>#N/A</v>
      </c>
      <c r="AW2297" s="1" t="e">
        <f>IF(LEFT(VLOOKUP(G2297,官網匯出!A:AS,43,FALSE),2)="","web",LEFT(VLOOKUP(G2297,官網匯出!A:AS,43,FALSE),2))</f>
        <v>#N/A</v>
      </c>
      <c r="AX2297" s="1" t="str">
        <f t="shared" si="405"/>
        <v>O</v>
      </c>
    </row>
    <row r="2298" spans="1:50">
      <c r="A2298" s="1" t="str">
        <f>IF(G2298="","",VLOOKUP(官網轉換!AW2298,團名!A:B,2,FALSE))</f>
        <v/>
      </c>
      <c r="B2298" s="1" t="str">
        <f>IF(G2298="","",IF(LEFT(VLOOKUP(G2298,官網匯出!A:AQ,43,0),2)="wf",VLOOKUP(VLOOKUP(G2298,官網匯出!A:AQ,43,0),團名!$I$1:$K$12,2,FALSE),"N0071"))</f>
        <v/>
      </c>
      <c r="C2298" s="1" t="str">
        <f>IFERROR(VLOOKUP(官網匯出!D2298,團名!E:G,3,FALSE),"")</f>
        <v/>
      </c>
      <c r="D2298" s="1" t="str">
        <f t="shared" si="396"/>
        <v/>
      </c>
      <c r="E2298" s="1" t="str">
        <f t="shared" si="397"/>
        <v/>
      </c>
      <c r="F2298" s="1" t="str">
        <f>IF(官網匯出!F2298="已付款","","B0012")</f>
        <v>B0012</v>
      </c>
      <c r="G2298" s="1" t="str">
        <f>IF(官網匯出!A2298="","",官網匯出!A2298)</f>
        <v/>
      </c>
      <c r="H2298" s="3" t="str">
        <f>IF(官網匯出!B2298="","",官網匯出!B2298)</f>
        <v/>
      </c>
      <c r="I2298" s="1" t="str">
        <f>IF(官網匯出!C2298="","",官網匯出!C2298)</f>
        <v/>
      </c>
      <c r="J2298" s="1" t="str">
        <f>IF(官網匯出!D2298="","",官網匯出!D2298)</f>
        <v/>
      </c>
      <c r="K2298" s="3" t="str">
        <f>IF(官網匯出!E2298="","",官網匯出!E2298)</f>
        <v/>
      </c>
      <c r="L2298" s="1" t="str">
        <f>IF(官網匯出!F2298="","",官網匯出!F2298)</f>
        <v/>
      </c>
      <c r="M2298" s="1" t="str">
        <f>IF(官網匯出!G2298="","",官網匯出!G2298)</f>
        <v/>
      </c>
      <c r="N2298" s="1" t="str">
        <f>IF(官網匯出!H2298="","",官網匯出!H2298)</f>
        <v/>
      </c>
      <c r="P2298" s="1" t="str">
        <f>IF(官網匯出!J2298="","",RIGHT(官網匯出!J2298,LEN(官網匯出!J2298)-2))</f>
        <v/>
      </c>
      <c r="Q2298" s="1" t="str">
        <f>IF(官網匯出!K2298="","",官網匯出!K2298)</f>
        <v/>
      </c>
      <c r="R2298" s="1" t="str">
        <f>IF(官網匯出!L2298="","",官網匯出!L2298)</f>
        <v/>
      </c>
      <c r="S2298" s="1" t="str">
        <f>IF(官網匯出!M2298="","",官網匯出!M2298)</f>
        <v/>
      </c>
      <c r="T2298" s="1" t="str">
        <f>IF(官網匯出!N2298="","",官網匯出!N2298)</f>
        <v/>
      </c>
      <c r="U2298" s="1" t="str">
        <f>IF(官網匯出!O2298="","",官網匯出!O2298)</f>
        <v/>
      </c>
      <c r="V2298" s="1" t="str">
        <f>IF(官網匯出!P2298="",IF(G2298="","",0),官網匯出!P2298)</f>
        <v/>
      </c>
      <c r="W2298" s="1" t="str">
        <f>IF(官網匯出!Q2298="",IF(G2298="","",0),官網匯出!Q2298)</f>
        <v/>
      </c>
      <c r="X2298" s="1" t="str">
        <f>IF(官網匯出!R2298="","",官網匯出!R2298)</f>
        <v/>
      </c>
      <c r="Y2298" s="1" t="str">
        <f>IF(官網匯出!S2298="","",官網匯出!S2298)</f>
        <v/>
      </c>
      <c r="Z2298" s="1" t="str">
        <f>IF(G2298="","",官網匯出!T2298)</f>
        <v/>
      </c>
      <c r="AA2298" s="1" t="str">
        <f>IF(G2298="","",官網匯出!AK2298)</f>
        <v/>
      </c>
      <c r="AB2298" s="1" t="str">
        <f>IF(G2298="","",IF(官網匯出!V2298="","",官網匯出!V2298))</f>
        <v/>
      </c>
      <c r="AJ2298" s="1" t="str">
        <f>IF(G2298="","",IF(官網匯出!AE2298="","",官網匯出!AE2298))</f>
        <v/>
      </c>
      <c r="AK2298" s="1" t="str">
        <f>IF(G2298="","",IF(官網匯出!AD2298="","",官網匯出!AD2298))</f>
        <v/>
      </c>
      <c r="AL2298" s="1" t="str">
        <f t="shared" si="398"/>
        <v>0</v>
      </c>
      <c r="AM2298" s="1" t="str">
        <f>IF(官網匯出!AG2298="","",官網匯出!AG2298)</f>
        <v/>
      </c>
      <c r="AN2298" s="1" t="str">
        <f>IF(G2298="","",IF(官網匯出!AH2298="","",官網匯出!AH2298))</f>
        <v/>
      </c>
      <c r="AO2298" s="14" t="str">
        <f t="shared" si="399"/>
        <v/>
      </c>
      <c r="AP2298" s="14" t="str">
        <f t="shared" si="400"/>
        <v>1</v>
      </c>
      <c r="AQ2298" s="14" t="str">
        <f t="shared" si="401"/>
        <v>0</v>
      </c>
      <c r="AR2298" s="1" t="str">
        <f t="shared" si="402"/>
        <v/>
      </c>
      <c r="AS2298" s="1" t="str">
        <f t="shared" si="403"/>
        <v/>
      </c>
      <c r="AT2298" s="1" t="str">
        <f t="shared" si="404"/>
        <v/>
      </c>
      <c r="AU2298" s="1" t="str">
        <f t="shared" si="395"/>
        <v/>
      </c>
      <c r="AV2298" s="1" t="e">
        <f>IF(VLOOKUP(G2298,官網匯出!A:AQ,42,FALSE)="","[黃金盾官網]",VLOOKUP(G2298,官網匯出!A:AQ,42,FALSE))</f>
        <v>#N/A</v>
      </c>
      <c r="AW2298" s="1" t="e">
        <f>IF(LEFT(VLOOKUP(G2298,官網匯出!A:AS,43,FALSE),2)="","web",LEFT(VLOOKUP(G2298,官網匯出!A:AS,43,FALSE),2))</f>
        <v>#N/A</v>
      </c>
      <c r="AX2298" s="1" t="str">
        <f t="shared" si="405"/>
        <v>O</v>
      </c>
    </row>
    <row r="2299" spans="1:50">
      <c r="A2299" s="1" t="str">
        <f>IF(G2299="","",VLOOKUP(官網轉換!AW2299,團名!A:B,2,FALSE))</f>
        <v/>
      </c>
      <c r="B2299" s="1" t="str">
        <f>IF(G2299="","",IF(LEFT(VLOOKUP(G2299,官網匯出!A:AQ,43,0),2)="wf",VLOOKUP(VLOOKUP(G2299,官網匯出!A:AQ,43,0),團名!$I$1:$K$12,2,FALSE),"N0071"))</f>
        <v/>
      </c>
      <c r="C2299" s="1" t="str">
        <f>IFERROR(VLOOKUP(官網匯出!D2299,團名!E:G,3,FALSE),"")</f>
        <v/>
      </c>
      <c r="D2299" s="1" t="str">
        <f t="shared" si="396"/>
        <v/>
      </c>
      <c r="E2299" s="1" t="str">
        <f t="shared" si="397"/>
        <v/>
      </c>
      <c r="F2299" s="1" t="str">
        <f>IF(官網匯出!F2299="已付款","","B0012")</f>
        <v>B0012</v>
      </c>
      <c r="G2299" s="1" t="str">
        <f>IF(官網匯出!A2299="","",官網匯出!A2299)</f>
        <v/>
      </c>
      <c r="H2299" s="3" t="str">
        <f>IF(官網匯出!B2299="","",官網匯出!B2299)</f>
        <v/>
      </c>
      <c r="I2299" s="1" t="str">
        <f>IF(官網匯出!C2299="","",官網匯出!C2299)</f>
        <v/>
      </c>
      <c r="J2299" s="1" t="str">
        <f>IF(官網匯出!D2299="","",官網匯出!D2299)</f>
        <v/>
      </c>
      <c r="K2299" s="3" t="str">
        <f>IF(官網匯出!E2299="","",官網匯出!E2299)</f>
        <v/>
      </c>
      <c r="L2299" s="1" t="str">
        <f>IF(官網匯出!F2299="","",官網匯出!F2299)</f>
        <v/>
      </c>
      <c r="M2299" s="1" t="str">
        <f>IF(官網匯出!G2299="","",官網匯出!G2299)</f>
        <v/>
      </c>
      <c r="N2299" s="1" t="str">
        <f>IF(官網匯出!H2299="","",官網匯出!H2299)</f>
        <v/>
      </c>
      <c r="P2299" s="1" t="str">
        <f>IF(官網匯出!J2299="","",RIGHT(官網匯出!J2299,LEN(官網匯出!J2299)-2))</f>
        <v/>
      </c>
      <c r="Q2299" s="1" t="str">
        <f>IF(官網匯出!K2299="","",官網匯出!K2299)</f>
        <v/>
      </c>
      <c r="R2299" s="1" t="str">
        <f>IF(官網匯出!L2299="","",官網匯出!L2299)</f>
        <v/>
      </c>
      <c r="S2299" s="1" t="str">
        <f>IF(官網匯出!M2299="","",官網匯出!M2299)</f>
        <v/>
      </c>
      <c r="T2299" s="1" t="str">
        <f>IF(官網匯出!N2299="","",官網匯出!N2299)</f>
        <v/>
      </c>
      <c r="U2299" s="1" t="str">
        <f>IF(官網匯出!O2299="","",官網匯出!O2299)</f>
        <v/>
      </c>
      <c r="V2299" s="1" t="str">
        <f>IF(官網匯出!P2299="",IF(G2299="","",0),官網匯出!P2299)</f>
        <v/>
      </c>
      <c r="W2299" s="1" t="str">
        <f>IF(官網匯出!Q2299="",IF(G2299="","",0),官網匯出!Q2299)</f>
        <v/>
      </c>
      <c r="X2299" s="1" t="str">
        <f>IF(官網匯出!R2299="","",官網匯出!R2299)</f>
        <v/>
      </c>
      <c r="Y2299" s="1" t="str">
        <f>IF(官網匯出!S2299="","",官網匯出!S2299)</f>
        <v/>
      </c>
      <c r="Z2299" s="1" t="str">
        <f>IF(G2299="","",官網匯出!T2299)</f>
        <v/>
      </c>
      <c r="AA2299" s="1" t="str">
        <f>IF(G2299="","",官網匯出!AK2299)</f>
        <v/>
      </c>
      <c r="AB2299" s="1" t="str">
        <f>IF(G2299="","",IF(官網匯出!V2299="","",官網匯出!V2299))</f>
        <v/>
      </c>
      <c r="AJ2299" s="1" t="str">
        <f>IF(G2299="","",IF(官網匯出!AE2299="","",官網匯出!AE2299))</f>
        <v/>
      </c>
      <c r="AK2299" s="1" t="str">
        <f>IF(G2299="","",IF(官網匯出!AD2299="","",官網匯出!AD2299))</f>
        <v/>
      </c>
      <c r="AL2299" s="1" t="str">
        <f t="shared" si="398"/>
        <v>0</v>
      </c>
      <c r="AM2299" s="1" t="str">
        <f>IF(官網匯出!AG2299="","",官網匯出!AG2299)</f>
        <v/>
      </c>
      <c r="AN2299" s="1" t="str">
        <f>IF(G2299="","",IF(官網匯出!AH2299="","",官網匯出!AH2299))</f>
        <v/>
      </c>
      <c r="AO2299" s="14" t="str">
        <f t="shared" si="399"/>
        <v/>
      </c>
      <c r="AP2299" s="14" t="str">
        <f t="shared" si="400"/>
        <v>1</v>
      </c>
      <c r="AQ2299" s="14" t="str">
        <f t="shared" si="401"/>
        <v>0</v>
      </c>
      <c r="AR2299" s="1" t="str">
        <f t="shared" si="402"/>
        <v/>
      </c>
      <c r="AS2299" s="1" t="str">
        <f t="shared" si="403"/>
        <v/>
      </c>
      <c r="AT2299" s="1" t="str">
        <f t="shared" si="404"/>
        <v/>
      </c>
      <c r="AU2299" s="1" t="str">
        <f t="shared" si="395"/>
        <v/>
      </c>
      <c r="AV2299" s="1" t="e">
        <f>IF(VLOOKUP(G2299,官網匯出!A:AQ,42,FALSE)="","[黃金盾官網]",VLOOKUP(G2299,官網匯出!A:AQ,42,FALSE))</f>
        <v>#N/A</v>
      </c>
      <c r="AW2299" s="1" t="e">
        <f>IF(LEFT(VLOOKUP(G2299,官網匯出!A:AS,43,FALSE),2)="","web",LEFT(VLOOKUP(G2299,官網匯出!A:AS,43,FALSE),2))</f>
        <v>#N/A</v>
      </c>
      <c r="AX2299" s="1" t="str">
        <f t="shared" si="405"/>
        <v>O</v>
      </c>
    </row>
    <row r="2300" spans="1:50">
      <c r="A2300" s="1" t="str">
        <f>IF(G2300="","",VLOOKUP(官網轉換!AW2300,團名!A:B,2,FALSE))</f>
        <v/>
      </c>
      <c r="B2300" s="1" t="str">
        <f>IF(G2300="","",IF(LEFT(VLOOKUP(G2300,官網匯出!A:AQ,43,0),2)="wf",VLOOKUP(VLOOKUP(G2300,官網匯出!A:AQ,43,0),團名!$I$1:$K$12,2,FALSE),"N0071"))</f>
        <v/>
      </c>
      <c r="C2300" s="1" t="str">
        <f>IFERROR(VLOOKUP(官網匯出!D2300,團名!E:G,3,FALSE),"")</f>
        <v/>
      </c>
      <c r="D2300" s="1" t="str">
        <f t="shared" si="396"/>
        <v/>
      </c>
      <c r="E2300" s="1" t="str">
        <f t="shared" si="397"/>
        <v/>
      </c>
      <c r="F2300" s="1" t="str">
        <f>IF(官網匯出!F2300="已付款","","B0012")</f>
        <v>B0012</v>
      </c>
      <c r="G2300" s="1" t="str">
        <f>IF(官網匯出!A2300="","",官網匯出!A2300)</f>
        <v/>
      </c>
      <c r="H2300" s="3" t="str">
        <f>IF(官網匯出!B2300="","",官網匯出!B2300)</f>
        <v/>
      </c>
      <c r="I2300" s="1" t="str">
        <f>IF(官網匯出!C2300="","",官網匯出!C2300)</f>
        <v/>
      </c>
      <c r="J2300" s="1" t="str">
        <f>IF(官網匯出!D2300="","",官網匯出!D2300)</f>
        <v/>
      </c>
      <c r="K2300" s="3" t="str">
        <f>IF(官網匯出!E2300="","",官網匯出!E2300)</f>
        <v/>
      </c>
      <c r="L2300" s="1" t="str">
        <f>IF(官網匯出!F2300="","",官網匯出!F2300)</f>
        <v/>
      </c>
      <c r="M2300" s="1" t="str">
        <f>IF(官網匯出!G2300="","",官網匯出!G2300)</f>
        <v/>
      </c>
      <c r="N2300" s="1" t="str">
        <f>IF(官網匯出!H2300="","",官網匯出!H2300)</f>
        <v/>
      </c>
      <c r="P2300" s="1" t="str">
        <f>IF(官網匯出!J2300="","",RIGHT(官網匯出!J2300,LEN(官網匯出!J2300)-2))</f>
        <v/>
      </c>
      <c r="Q2300" s="1" t="str">
        <f>IF(官網匯出!K2300="","",官網匯出!K2300)</f>
        <v/>
      </c>
      <c r="R2300" s="1" t="str">
        <f>IF(官網匯出!L2300="","",官網匯出!L2300)</f>
        <v/>
      </c>
      <c r="S2300" s="1" t="str">
        <f>IF(官網匯出!M2300="","",官網匯出!M2300)</f>
        <v/>
      </c>
      <c r="T2300" s="1" t="str">
        <f>IF(官網匯出!N2300="","",官網匯出!N2300)</f>
        <v/>
      </c>
      <c r="U2300" s="1" t="str">
        <f>IF(官網匯出!O2300="","",官網匯出!O2300)</f>
        <v/>
      </c>
      <c r="V2300" s="1" t="str">
        <f>IF(官網匯出!P2300="",IF(G2300="","",0),官網匯出!P2300)</f>
        <v/>
      </c>
      <c r="W2300" s="1" t="str">
        <f>IF(官網匯出!Q2300="",IF(G2300="","",0),官網匯出!Q2300)</f>
        <v/>
      </c>
      <c r="X2300" s="1" t="str">
        <f>IF(官網匯出!R2300="","",官網匯出!R2300)</f>
        <v/>
      </c>
      <c r="Y2300" s="1" t="str">
        <f>IF(官網匯出!S2300="","",官網匯出!S2300)</f>
        <v/>
      </c>
      <c r="Z2300" s="1" t="str">
        <f>IF(G2300="","",官網匯出!T2300)</f>
        <v/>
      </c>
      <c r="AA2300" s="1" t="str">
        <f>IF(G2300="","",官網匯出!AK2300)</f>
        <v/>
      </c>
      <c r="AB2300" s="1" t="str">
        <f>IF(G2300="","",IF(官網匯出!V2300="","",官網匯出!V2300))</f>
        <v/>
      </c>
      <c r="AJ2300" s="1" t="str">
        <f>IF(G2300="","",IF(官網匯出!AE2300="","",官網匯出!AE2300))</f>
        <v/>
      </c>
      <c r="AK2300" s="1" t="str">
        <f>IF(G2300="","",IF(官網匯出!AD2300="","",官網匯出!AD2300))</f>
        <v/>
      </c>
      <c r="AL2300" s="1" t="str">
        <f t="shared" si="398"/>
        <v>0</v>
      </c>
      <c r="AM2300" s="1" t="str">
        <f>IF(官網匯出!AG2300="","",官網匯出!AG2300)</f>
        <v/>
      </c>
      <c r="AN2300" s="1" t="str">
        <f>IF(G2300="","",IF(官網匯出!AH2300="","",官網匯出!AH2300))</f>
        <v/>
      </c>
      <c r="AO2300" s="14" t="str">
        <f t="shared" si="399"/>
        <v/>
      </c>
      <c r="AP2300" s="14" t="str">
        <f t="shared" si="400"/>
        <v>1</v>
      </c>
      <c r="AQ2300" s="14" t="str">
        <f t="shared" si="401"/>
        <v>0</v>
      </c>
      <c r="AR2300" s="1" t="str">
        <f t="shared" si="402"/>
        <v/>
      </c>
      <c r="AS2300" s="1" t="str">
        <f t="shared" si="403"/>
        <v/>
      </c>
      <c r="AT2300" s="1" t="str">
        <f t="shared" si="404"/>
        <v/>
      </c>
      <c r="AU2300" s="1" t="str">
        <f t="shared" si="395"/>
        <v/>
      </c>
      <c r="AV2300" s="1" t="e">
        <f>IF(VLOOKUP(G2300,官網匯出!A:AQ,42,FALSE)="","[黃金盾官網]",VLOOKUP(G2300,官網匯出!A:AQ,42,FALSE))</f>
        <v>#N/A</v>
      </c>
      <c r="AW2300" s="1" t="e">
        <f>IF(LEFT(VLOOKUP(G2300,官網匯出!A:AS,43,FALSE),2)="","web",LEFT(VLOOKUP(G2300,官網匯出!A:AS,43,FALSE),2))</f>
        <v>#N/A</v>
      </c>
      <c r="AX2300" s="1" t="str">
        <f t="shared" si="405"/>
        <v>O</v>
      </c>
    </row>
    <row r="2301" spans="1:50">
      <c r="A2301" s="1" t="str">
        <f>IF(G2301="","",VLOOKUP(官網轉換!AW2301,團名!A:B,2,FALSE))</f>
        <v/>
      </c>
      <c r="B2301" s="1" t="str">
        <f>IF(G2301="","",IF(LEFT(VLOOKUP(G2301,官網匯出!A:AQ,43,0),2)="wf",VLOOKUP(VLOOKUP(G2301,官網匯出!A:AQ,43,0),團名!$I$1:$K$12,2,FALSE),"N0071"))</f>
        <v/>
      </c>
      <c r="C2301" s="1" t="str">
        <f>IFERROR(VLOOKUP(官網匯出!D2301,團名!E:G,3,FALSE),"")</f>
        <v/>
      </c>
      <c r="D2301" s="1" t="str">
        <f t="shared" si="396"/>
        <v/>
      </c>
      <c r="E2301" s="1" t="str">
        <f t="shared" si="397"/>
        <v/>
      </c>
      <c r="F2301" s="1" t="str">
        <f>IF(官網匯出!F2301="已付款","","B0012")</f>
        <v>B0012</v>
      </c>
      <c r="G2301" s="1" t="str">
        <f>IF(官網匯出!A2301="","",官網匯出!A2301)</f>
        <v/>
      </c>
      <c r="H2301" s="3" t="str">
        <f>IF(官網匯出!B2301="","",官網匯出!B2301)</f>
        <v/>
      </c>
      <c r="I2301" s="1" t="str">
        <f>IF(官網匯出!C2301="","",官網匯出!C2301)</f>
        <v/>
      </c>
      <c r="J2301" s="1" t="str">
        <f>IF(官網匯出!D2301="","",官網匯出!D2301)</f>
        <v/>
      </c>
      <c r="K2301" s="3" t="str">
        <f>IF(官網匯出!E2301="","",官網匯出!E2301)</f>
        <v/>
      </c>
      <c r="L2301" s="1" t="str">
        <f>IF(官網匯出!F2301="","",官網匯出!F2301)</f>
        <v/>
      </c>
      <c r="M2301" s="1" t="str">
        <f>IF(官網匯出!G2301="","",官網匯出!G2301)</f>
        <v/>
      </c>
      <c r="N2301" s="1" t="str">
        <f>IF(官網匯出!H2301="","",官網匯出!H2301)</f>
        <v/>
      </c>
      <c r="P2301" s="1" t="str">
        <f>IF(官網匯出!J2301="","",RIGHT(官網匯出!J2301,LEN(官網匯出!J2301)-2))</f>
        <v/>
      </c>
      <c r="Q2301" s="1" t="str">
        <f>IF(官網匯出!K2301="","",官網匯出!K2301)</f>
        <v/>
      </c>
      <c r="R2301" s="1" t="str">
        <f>IF(官網匯出!L2301="","",官網匯出!L2301)</f>
        <v/>
      </c>
      <c r="S2301" s="1" t="str">
        <f>IF(官網匯出!M2301="","",官網匯出!M2301)</f>
        <v/>
      </c>
      <c r="T2301" s="1" t="str">
        <f>IF(官網匯出!N2301="","",官網匯出!N2301)</f>
        <v/>
      </c>
      <c r="U2301" s="1" t="str">
        <f>IF(官網匯出!O2301="","",官網匯出!O2301)</f>
        <v/>
      </c>
      <c r="V2301" s="1" t="str">
        <f>IF(官網匯出!P2301="",IF(G2301="","",0),官網匯出!P2301)</f>
        <v/>
      </c>
      <c r="W2301" s="1" t="str">
        <f>IF(官網匯出!Q2301="",IF(G2301="","",0),官網匯出!Q2301)</f>
        <v/>
      </c>
      <c r="X2301" s="1" t="str">
        <f>IF(官網匯出!R2301="","",官網匯出!R2301)</f>
        <v/>
      </c>
      <c r="Y2301" s="1" t="str">
        <f>IF(官網匯出!S2301="","",官網匯出!S2301)</f>
        <v/>
      </c>
      <c r="Z2301" s="1" t="str">
        <f>IF(G2301="","",官網匯出!T2301)</f>
        <v/>
      </c>
      <c r="AA2301" s="1" t="str">
        <f>IF(G2301="","",官網匯出!AK2301)</f>
        <v/>
      </c>
      <c r="AB2301" s="1" t="str">
        <f>IF(G2301="","",IF(官網匯出!V2301="","",官網匯出!V2301))</f>
        <v/>
      </c>
      <c r="AJ2301" s="1" t="str">
        <f>IF(G2301="","",IF(官網匯出!AE2301="","",官網匯出!AE2301))</f>
        <v/>
      </c>
      <c r="AK2301" s="1" t="str">
        <f>IF(G2301="","",IF(官網匯出!AD2301="","",官網匯出!AD2301))</f>
        <v/>
      </c>
      <c r="AL2301" s="1" t="str">
        <f t="shared" si="398"/>
        <v>0</v>
      </c>
      <c r="AM2301" s="1" t="str">
        <f>IF(官網匯出!AG2301="","",官網匯出!AG2301)</f>
        <v/>
      </c>
      <c r="AN2301" s="1" t="str">
        <f>IF(G2301="","",IF(官網匯出!AH2301="","",官網匯出!AH2301))</f>
        <v/>
      </c>
      <c r="AO2301" s="14" t="str">
        <f t="shared" si="399"/>
        <v/>
      </c>
      <c r="AP2301" s="14" t="str">
        <f t="shared" si="400"/>
        <v>1</v>
      </c>
      <c r="AQ2301" s="14" t="str">
        <f t="shared" si="401"/>
        <v>0</v>
      </c>
      <c r="AR2301" s="1" t="str">
        <f t="shared" si="402"/>
        <v/>
      </c>
      <c r="AS2301" s="1" t="str">
        <f t="shared" si="403"/>
        <v/>
      </c>
      <c r="AT2301" s="1" t="str">
        <f t="shared" si="404"/>
        <v/>
      </c>
      <c r="AU2301" s="1" t="str">
        <f t="shared" si="395"/>
        <v/>
      </c>
      <c r="AV2301" s="1" t="e">
        <f>IF(VLOOKUP(G2301,官網匯出!A:AQ,42,FALSE)="","[黃金盾官網]",VLOOKUP(G2301,官網匯出!A:AQ,42,FALSE))</f>
        <v>#N/A</v>
      </c>
      <c r="AW2301" s="1" t="e">
        <f>IF(LEFT(VLOOKUP(G2301,官網匯出!A:AS,43,FALSE),2)="","web",LEFT(VLOOKUP(G2301,官網匯出!A:AS,43,FALSE),2))</f>
        <v>#N/A</v>
      </c>
      <c r="AX2301" s="1" t="str">
        <f t="shared" si="405"/>
        <v>O</v>
      </c>
    </row>
    <row r="2302" spans="1:50">
      <c r="A2302" s="1" t="str">
        <f>IF(G2302="","",VLOOKUP(官網轉換!AW2302,團名!A:B,2,FALSE))</f>
        <v/>
      </c>
      <c r="B2302" s="1" t="str">
        <f>IF(G2302="","",IF(LEFT(VLOOKUP(G2302,官網匯出!A:AQ,43,0),2)="wf",VLOOKUP(VLOOKUP(G2302,官網匯出!A:AQ,43,0),團名!$I$1:$K$12,2,FALSE),"N0071"))</f>
        <v/>
      </c>
      <c r="C2302" s="1" t="str">
        <f>IFERROR(VLOOKUP(官網匯出!D2302,團名!E:G,3,FALSE),"")</f>
        <v/>
      </c>
      <c r="D2302" s="1" t="str">
        <f t="shared" si="396"/>
        <v/>
      </c>
      <c r="E2302" s="1" t="str">
        <f t="shared" si="397"/>
        <v/>
      </c>
      <c r="F2302" s="1" t="str">
        <f>IF(官網匯出!F2302="已付款","","B0012")</f>
        <v>B0012</v>
      </c>
      <c r="G2302" s="1" t="str">
        <f>IF(官網匯出!A2302="","",官網匯出!A2302)</f>
        <v/>
      </c>
      <c r="H2302" s="3" t="str">
        <f>IF(官網匯出!B2302="","",官網匯出!B2302)</f>
        <v/>
      </c>
      <c r="I2302" s="1" t="str">
        <f>IF(官網匯出!C2302="","",官網匯出!C2302)</f>
        <v/>
      </c>
      <c r="J2302" s="1" t="str">
        <f>IF(官網匯出!D2302="","",官網匯出!D2302)</f>
        <v/>
      </c>
      <c r="K2302" s="3" t="str">
        <f>IF(官網匯出!E2302="","",官網匯出!E2302)</f>
        <v/>
      </c>
      <c r="L2302" s="1" t="str">
        <f>IF(官網匯出!F2302="","",官網匯出!F2302)</f>
        <v/>
      </c>
      <c r="M2302" s="1" t="str">
        <f>IF(官網匯出!G2302="","",官網匯出!G2302)</f>
        <v/>
      </c>
      <c r="N2302" s="1" t="str">
        <f>IF(官網匯出!H2302="","",官網匯出!H2302)</f>
        <v/>
      </c>
      <c r="P2302" s="1" t="str">
        <f>IF(官網匯出!J2302="","",RIGHT(官網匯出!J2302,LEN(官網匯出!J2302)-2))</f>
        <v/>
      </c>
      <c r="Q2302" s="1" t="str">
        <f>IF(官網匯出!K2302="","",官網匯出!K2302)</f>
        <v/>
      </c>
      <c r="R2302" s="1" t="str">
        <f>IF(官網匯出!L2302="","",官網匯出!L2302)</f>
        <v/>
      </c>
      <c r="S2302" s="1" t="str">
        <f>IF(官網匯出!M2302="","",官網匯出!M2302)</f>
        <v/>
      </c>
      <c r="T2302" s="1" t="str">
        <f>IF(官網匯出!N2302="","",官網匯出!N2302)</f>
        <v/>
      </c>
      <c r="U2302" s="1" t="str">
        <f>IF(官網匯出!O2302="","",官網匯出!O2302)</f>
        <v/>
      </c>
      <c r="V2302" s="1" t="str">
        <f>IF(官網匯出!P2302="",IF(G2302="","",0),官網匯出!P2302)</f>
        <v/>
      </c>
      <c r="W2302" s="1" t="str">
        <f>IF(官網匯出!Q2302="",IF(G2302="","",0),官網匯出!Q2302)</f>
        <v/>
      </c>
      <c r="X2302" s="1" t="str">
        <f>IF(官網匯出!R2302="","",官網匯出!R2302)</f>
        <v/>
      </c>
      <c r="Y2302" s="1" t="str">
        <f>IF(官網匯出!S2302="","",官網匯出!S2302)</f>
        <v/>
      </c>
      <c r="Z2302" s="1" t="str">
        <f>IF(G2302="","",官網匯出!T2302)</f>
        <v/>
      </c>
      <c r="AA2302" s="1" t="str">
        <f>IF(G2302="","",官網匯出!AK2302)</f>
        <v/>
      </c>
      <c r="AB2302" s="1" t="str">
        <f>IF(G2302="","",IF(官網匯出!V2302="","",官網匯出!V2302))</f>
        <v/>
      </c>
      <c r="AJ2302" s="1" t="str">
        <f>IF(G2302="","",IF(官網匯出!AE2302="","",官網匯出!AE2302))</f>
        <v/>
      </c>
      <c r="AK2302" s="1" t="str">
        <f>IF(G2302="","",IF(官網匯出!AD2302="","",官網匯出!AD2302))</f>
        <v/>
      </c>
      <c r="AL2302" s="1" t="str">
        <f t="shared" si="398"/>
        <v>0</v>
      </c>
      <c r="AM2302" s="1" t="str">
        <f>IF(官網匯出!AG2302="","",官網匯出!AG2302)</f>
        <v/>
      </c>
      <c r="AN2302" s="1" t="str">
        <f>IF(G2302="","",IF(官網匯出!AH2302="","",官網匯出!AH2302))</f>
        <v/>
      </c>
      <c r="AO2302" s="14" t="str">
        <f t="shared" si="399"/>
        <v/>
      </c>
      <c r="AP2302" s="14" t="str">
        <f t="shared" si="400"/>
        <v>1</v>
      </c>
      <c r="AQ2302" s="14" t="str">
        <f t="shared" si="401"/>
        <v>0</v>
      </c>
      <c r="AR2302" s="1" t="str">
        <f t="shared" si="402"/>
        <v/>
      </c>
      <c r="AS2302" s="1" t="str">
        <f t="shared" si="403"/>
        <v/>
      </c>
      <c r="AT2302" s="1" t="str">
        <f t="shared" si="404"/>
        <v/>
      </c>
      <c r="AU2302" s="1" t="str">
        <f t="shared" si="395"/>
        <v/>
      </c>
      <c r="AV2302" s="1" t="e">
        <f>IF(VLOOKUP(G2302,官網匯出!A:AQ,42,FALSE)="","[黃金盾官網]",VLOOKUP(G2302,官網匯出!A:AQ,42,FALSE))</f>
        <v>#N/A</v>
      </c>
      <c r="AW2302" s="1" t="e">
        <f>IF(LEFT(VLOOKUP(G2302,官網匯出!A:AS,43,FALSE),2)="","web",LEFT(VLOOKUP(G2302,官網匯出!A:AS,43,FALSE),2))</f>
        <v>#N/A</v>
      </c>
      <c r="AX2302" s="1" t="str">
        <f t="shared" si="405"/>
        <v>O</v>
      </c>
    </row>
    <row r="2303" spans="1:50">
      <c r="A2303" s="1" t="str">
        <f>IF(G2303="","",VLOOKUP(官網轉換!AW2303,團名!A:B,2,FALSE))</f>
        <v/>
      </c>
      <c r="B2303" s="1" t="str">
        <f>IF(G2303="","",IF(LEFT(VLOOKUP(G2303,官網匯出!A:AQ,43,0),2)="wf",VLOOKUP(VLOOKUP(G2303,官網匯出!A:AQ,43,0),團名!$I$1:$K$12,2,FALSE),"N0071"))</f>
        <v/>
      </c>
      <c r="C2303" s="1" t="str">
        <f>IFERROR(VLOOKUP(官網匯出!D2303,團名!E:G,3,FALSE),"")</f>
        <v/>
      </c>
      <c r="D2303" s="1" t="str">
        <f t="shared" si="396"/>
        <v/>
      </c>
      <c r="E2303" s="1" t="str">
        <f t="shared" si="397"/>
        <v/>
      </c>
      <c r="F2303" s="1" t="str">
        <f>IF(官網匯出!F2303="已付款","","B0012")</f>
        <v>B0012</v>
      </c>
      <c r="G2303" s="1" t="str">
        <f>IF(官網匯出!A2303="","",官網匯出!A2303)</f>
        <v/>
      </c>
      <c r="H2303" s="3" t="str">
        <f>IF(官網匯出!B2303="","",官網匯出!B2303)</f>
        <v/>
      </c>
      <c r="I2303" s="1" t="str">
        <f>IF(官網匯出!C2303="","",官網匯出!C2303)</f>
        <v/>
      </c>
      <c r="J2303" s="1" t="str">
        <f>IF(官網匯出!D2303="","",官網匯出!D2303)</f>
        <v/>
      </c>
      <c r="K2303" s="3" t="str">
        <f>IF(官網匯出!E2303="","",官網匯出!E2303)</f>
        <v/>
      </c>
      <c r="L2303" s="1" t="str">
        <f>IF(官網匯出!F2303="","",官網匯出!F2303)</f>
        <v/>
      </c>
      <c r="M2303" s="1" t="str">
        <f>IF(官網匯出!G2303="","",官網匯出!G2303)</f>
        <v/>
      </c>
      <c r="N2303" s="1" t="str">
        <f>IF(官網匯出!H2303="","",官網匯出!H2303)</f>
        <v/>
      </c>
      <c r="P2303" s="1" t="str">
        <f>IF(官網匯出!J2303="","",RIGHT(官網匯出!J2303,LEN(官網匯出!J2303)-2))</f>
        <v/>
      </c>
      <c r="Q2303" s="1" t="str">
        <f>IF(官網匯出!K2303="","",官網匯出!K2303)</f>
        <v/>
      </c>
      <c r="R2303" s="1" t="str">
        <f>IF(官網匯出!L2303="","",官網匯出!L2303)</f>
        <v/>
      </c>
      <c r="S2303" s="1" t="str">
        <f>IF(官網匯出!M2303="","",官網匯出!M2303)</f>
        <v/>
      </c>
      <c r="T2303" s="1" t="str">
        <f>IF(官網匯出!N2303="","",官網匯出!N2303)</f>
        <v/>
      </c>
      <c r="U2303" s="1" t="str">
        <f>IF(官網匯出!O2303="","",官網匯出!O2303)</f>
        <v/>
      </c>
      <c r="V2303" s="1" t="str">
        <f>IF(官網匯出!P2303="",IF(G2303="","",0),官網匯出!P2303)</f>
        <v/>
      </c>
      <c r="W2303" s="1" t="str">
        <f>IF(官網匯出!Q2303="",IF(G2303="","",0),官網匯出!Q2303)</f>
        <v/>
      </c>
      <c r="X2303" s="1" t="str">
        <f>IF(官網匯出!R2303="","",官網匯出!R2303)</f>
        <v/>
      </c>
      <c r="Y2303" s="1" t="str">
        <f>IF(官網匯出!S2303="","",官網匯出!S2303)</f>
        <v/>
      </c>
      <c r="Z2303" s="1" t="str">
        <f>IF(G2303="","",官網匯出!T2303)</f>
        <v/>
      </c>
      <c r="AA2303" s="1" t="str">
        <f>IF(G2303="","",官網匯出!AK2303)</f>
        <v/>
      </c>
      <c r="AB2303" s="1" t="str">
        <f>IF(G2303="","",IF(官網匯出!V2303="","",官網匯出!V2303))</f>
        <v/>
      </c>
      <c r="AJ2303" s="1" t="str">
        <f>IF(G2303="","",IF(官網匯出!AE2303="","",官網匯出!AE2303))</f>
        <v/>
      </c>
      <c r="AK2303" s="1" t="str">
        <f>IF(G2303="","",IF(官網匯出!AD2303="","",官網匯出!AD2303))</f>
        <v/>
      </c>
      <c r="AL2303" s="1" t="str">
        <f t="shared" si="398"/>
        <v>0</v>
      </c>
      <c r="AM2303" s="1" t="str">
        <f>IF(官網匯出!AG2303="","",官網匯出!AG2303)</f>
        <v/>
      </c>
      <c r="AN2303" s="1" t="str">
        <f>IF(G2303="","",IF(官網匯出!AH2303="","",官網匯出!AH2303))</f>
        <v/>
      </c>
      <c r="AO2303" s="14" t="str">
        <f t="shared" si="399"/>
        <v/>
      </c>
      <c r="AP2303" s="14" t="str">
        <f t="shared" si="400"/>
        <v>1</v>
      </c>
      <c r="AQ2303" s="14" t="str">
        <f t="shared" si="401"/>
        <v>0</v>
      </c>
      <c r="AR2303" s="1" t="str">
        <f t="shared" si="402"/>
        <v/>
      </c>
      <c r="AS2303" s="1" t="str">
        <f t="shared" si="403"/>
        <v/>
      </c>
      <c r="AT2303" s="1" t="str">
        <f t="shared" si="404"/>
        <v/>
      </c>
      <c r="AU2303" s="1" t="str">
        <f t="shared" si="395"/>
        <v/>
      </c>
      <c r="AV2303" s="1" t="e">
        <f>IF(VLOOKUP(G2303,官網匯出!A:AQ,42,FALSE)="","[黃金盾官網]",VLOOKUP(G2303,官網匯出!A:AQ,42,FALSE))</f>
        <v>#N/A</v>
      </c>
      <c r="AW2303" s="1" t="e">
        <f>IF(LEFT(VLOOKUP(G2303,官網匯出!A:AS,43,FALSE),2)="","web",LEFT(VLOOKUP(G2303,官網匯出!A:AS,43,FALSE),2))</f>
        <v>#N/A</v>
      </c>
      <c r="AX2303" s="1" t="str">
        <f t="shared" si="405"/>
        <v>O</v>
      </c>
    </row>
    <row r="2304" spans="1:50">
      <c r="A2304" s="1" t="str">
        <f>IF(G2304="","",VLOOKUP(官網轉換!AW2304,團名!A:B,2,FALSE))</f>
        <v/>
      </c>
      <c r="B2304" s="1" t="str">
        <f>IF(G2304="","",IF(LEFT(VLOOKUP(G2304,官網匯出!A:AQ,43,0),2)="wf",VLOOKUP(VLOOKUP(G2304,官網匯出!A:AQ,43,0),團名!$I$1:$K$12,2,FALSE),"N0071"))</f>
        <v/>
      </c>
      <c r="C2304" s="1" t="str">
        <f>IFERROR(VLOOKUP(官網匯出!D2304,團名!E:G,3,FALSE),"")</f>
        <v/>
      </c>
      <c r="D2304" s="1" t="str">
        <f t="shared" si="396"/>
        <v/>
      </c>
      <c r="E2304" s="1" t="str">
        <f t="shared" si="397"/>
        <v/>
      </c>
      <c r="F2304" s="1" t="str">
        <f>IF(官網匯出!F2304="已付款","","B0012")</f>
        <v>B0012</v>
      </c>
      <c r="G2304" s="1" t="str">
        <f>IF(官網匯出!A2304="","",官網匯出!A2304)</f>
        <v/>
      </c>
      <c r="H2304" s="3" t="str">
        <f>IF(官網匯出!B2304="","",官網匯出!B2304)</f>
        <v/>
      </c>
      <c r="I2304" s="1" t="str">
        <f>IF(官網匯出!C2304="","",官網匯出!C2304)</f>
        <v/>
      </c>
      <c r="J2304" s="1" t="str">
        <f>IF(官網匯出!D2304="","",官網匯出!D2304)</f>
        <v/>
      </c>
      <c r="K2304" s="3" t="str">
        <f>IF(官網匯出!E2304="","",官網匯出!E2304)</f>
        <v/>
      </c>
      <c r="L2304" s="1" t="str">
        <f>IF(官網匯出!F2304="","",官網匯出!F2304)</f>
        <v/>
      </c>
      <c r="M2304" s="1" t="str">
        <f>IF(官網匯出!G2304="","",官網匯出!G2304)</f>
        <v/>
      </c>
      <c r="N2304" s="1" t="str">
        <f>IF(官網匯出!H2304="","",官網匯出!H2304)</f>
        <v/>
      </c>
      <c r="P2304" s="1" t="str">
        <f>IF(官網匯出!J2304="","",RIGHT(官網匯出!J2304,LEN(官網匯出!J2304)-2))</f>
        <v/>
      </c>
      <c r="Q2304" s="1" t="str">
        <f>IF(官網匯出!K2304="","",官網匯出!K2304)</f>
        <v/>
      </c>
      <c r="R2304" s="1" t="str">
        <f>IF(官網匯出!L2304="","",官網匯出!L2304)</f>
        <v/>
      </c>
      <c r="S2304" s="1" t="str">
        <f>IF(官網匯出!M2304="","",官網匯出!M2304)</f>
        <v/>
      </c>
      <c r="T2304" s="1" t="str">
        <f>IF(官網匯出!N2304="","",官網匯出!N2304)</f>
        <v/>
      </c>
      <c r="U2304" s="1" t="str">
        <f>IF(官網匯出!O2304="","",官網匯出!O2304)</f>
        <v/>
      </c>
      <c r="V2304" s="1" t="str">
        <f>IF(官網匯出!P2304="",IF(G2304="","",0),官網匯出!P2304)</f>
        <v/>
      </c>
      <c r="W2304" s="1" t="str">
        <f>IF(官網匯出!Q2304="",IF(G2304="","",0),官網匯出!Q2304)</f>
        <v/>
      </c>
      <c r="X2304" s="1" t="str">
        <f>IF(官網匯出!R2304="","",官網匯出!R2304)</f>
        <v/>
      </c>
      <c r="Y2304" s="1" t="str">
        <f>IF(官網匯出!S2304="","",官網匯出!S2304)</f>
        <v/>
      </c>
      <c r="Z2304" s="1" t="str">
        <f>IF(G2304="","",官網匯出!T2304)</f>
        <v/>
      </c>
      <c r="AA2304" s="1" t="str">
        <f>IF(G2304="","",官網匯出!AK2304)</f>
        <v/>
      </c>
      <c r="AB2304" s="1" t="str">
        <f>IF(G2304="","",IF(官網匯出!V2304="","",官網匯出!V2304))</f>
        <v/>
      </c>
      <c r="AJ2304" s="1" t="str">
        <f>IF(G2304="","",IF(官網匯出!AE2304="","",官網匯出!AE2304))</f>
        <v/>
      </c>
      <c r="AK2304" s="1" t="str">
        <f>IF(G2304="","",IF(官網匯出!AD2304="","",官網匯出!AD2304))</f>
        <v/>
      </c>
      <c r="AL2304" s="1" t="str">
        <f t="shared" si="398"/>
        <v>0</v>
      </c>
      <c r="AM2304" s="1" t="str">
        <f>IF(官網匯出!AG2304="","",官網匯出!AG2304)</f>
        <v/>
      </c>
      <c r="AN2304" s="1" t="str">
        <f>IF(G2304="","",IF(官網匯出!AH2304="","",官網匯出!AH2304))</f>
        <v/>
      </c>
      <c r="AO2304" s="14" t="str">
        <f t="shared" si="399"/>
        <v/>
      </c>
      <c r="AP2304" s="14" t="str">
        <f t="shared" si="400"/>
        <v>1</v>
      </c>
      <c r="AQ2304" s="14" t="str">
        <f t="shared" si="401"/>
        <v>0</v>
      </c>
      <c r="AR2304" s="1" t="str">
        <f t="shared" si="402"/>
        <v/>
      </c>
      <c r="AS2304" s="1" t="str">
        <f t="shared" si="403"/>
        <v/>
      </c>
      <c r="AT2304" s="1" t="str">
        <f t="shared" si="404"/>
        <v/>
      </c>
      <c r="AU2304" s="1" t="str">
        <f t="shared" si="395"/>
        <v/>
      </c>
      <c r="AV2304" s="1" t="e">
        <f>IF(VLOOKUP(G2304,官網匯出!A:AQ,42,FALSE)="","[黃金盾官網]",VLOOKUP(G2304,官網匯出!A:AQ,42,FALSE))</f>
        <v>#N/A</v>
      </c>
      <c r="AW2304" s="1" t="e">
        <f>IF(LEFT(VLOOKUP(G2304,官網匯出!A:AS,43,FALSE),2)="","web",LEFT(VLOOKUP(G2304,官網匯出!A:AS,43,FALSE),2))</f>
        <v>#N/A</v>
      </c>
      <c r="AX2304" s="1" t="str">
        <f t="shared" si="405"/>
        <v>O</v>
      </c>
    </row>
    <row r="2305" spans="1:50">
      <c r="A2305" s="1" t="str">
        <f>IF(G2305="","",VLOOKUP(官網轉換!AW2305,團名!A:B,2,FALSE))</f>
        <v/>
      </c>
      <c r="B2305" s="1" t="str">
        <f>IF(G2305="","",IF(LEFT(VLOOKUP(G2305,官網匯出!A:AQ,43,0),2)="wf",VLOOKUP(VLOOKUP(G2305,官網匯出!A:AQ,43,0),團名!$I$1:$K$12,2,FALSE),"N0071"))</f>
        <v/>
      </c>
      <c r="C2305" s="1" t="str">
        <f>IFERROR(VLOOKUP(官網匯出!D2305,團名!E:G,3,FALSE),"")</f>
        <v/>
      </c>
      <c r="D2305" s="1" t="str">
        <f t="shared" si="396"/>
        <v/>
      </c>
      <c r="E2305" s="1" t="str">
        <f t="shared" si="397"/>
        <v/>
      </c>
      <c r="F2305" s="1" t="str">
        <f>IF(官網匯出!F2305="已付款","","B0012")</f>
        <v>B0012</v>
      </c>
      <c r="G2305" s="1" t="str">
        <f>IF(官網匯出!A2305="","",官網匯出!A2305)</f>
        <v/>
      </c>
      <c r="H2305" s="3" t="str">
        <f>IF(官網匯出!B2305="","",官網匯出!B2305)</f>
        <v/>
      </c>
      <c r="I2305" s="1" t="str">
        <f>IF(官網匯出!C2305="","",官網匯出!C2305)</f>
        <v/>
      </c>
      <c r="J2305" s="1" t="str">
        <f>IF(官網匯出!D2305="","",官網匯出!D2305)</f>
        <v/>
      </c>
      <c r="K2305" s="3" t="str">
        <f>IF(官網匯出!E2305="","",官網匯出!E2305)</f>
        <v/>
      </c>
      <c r="L2305" s="1" t="str">
        <f>IF(官網匯出!F2305="","",官網匯出!F2305)</f>
        <v/>
      </c>
      <c r="M2305" s="1" t="str">
        <f>IF(官網匯出!G2305="","",官網匯出!G2305)</f>
        <v/>
      </c>
      <c r="N2305" s="1" t="str">
        <f>IF(官網匯出!H2305="","",官網匯出!H2305)</f>
        <v/>
      </c>
      <c r="P2305" s="1" t="str">
        <f>IF(官網匯出!J2305="","",RIGHT(官網匯出!J2305,LEN(官網匯出!J2305)-2))</f>
        <v/>
      </c>
      <c r="Q2305" s="1" t="str">
        <f>IF(官網匯出!K2305="","",官網匯出!K2305)</f>
        <v/>
      </c>
      <c r="R2305" s="1" t="str">
        <f>IF(官網匯出!L2305="","",官網匯出!L2305)</f>
        <v/>
      </c>
      <c r="S2305" s="1" t="str">
        <f>IF(官網匯出!M2305="","",官網匯出!M2305)</f>
        <v/>
      </c>
      <c r="T2305" s="1" t="str">
        <f>IF(官網匯出!N2305="","",官網匯出!N2305)</f>
        <v/>
      </c>
      <c r="U2305" s="1" t="str">
        <f>IF(官網匯出!O2305="","",官網匯出!O2305)</f>
        <v/>
      </c>
      <c r="V2305" s="1" t="str">
        <f>IF(官網匯出!P2305="",IF(G2305="","",0),官網匯出!P2305)</f>
        <v/>
      </c>
      <c r="W2305" s="1" t="str">
        <f>IF(官網匯出!Q2305="",IF(G2305="","",0),官網匯出!Q2305)</f>
        <v/>
      </c>
      <c r="X2305" s="1" t="str">
        <f>IF(官網匯出!R2305="","",官網匯出!R2305)</f>
        <v/>
      </c>
      <c r="Y2305" s="1" t="str">
        <f>IF(官網匯出!S2305="","",官網匯出!S2305)</f>
        <v/>
      </c>
      <c r="Z2305" s="1" t="str">
        <f>IF(G2305="","",官網匯出!T2305)</f>
        <v/>
      </c>
      <c r="AA2305" s="1" t="str">
        <f>IF(G2305="","",官網匯出!AK2305)</f>
        <v/>
      </c>
      <c r="AB2305" s="1" t="str">
        <f>IF(G2305="","",IF(官網匯出!V2305="","",官網匯出!V2305))</f>
        <v/>
      </c>
      <c r="AJ2305" s="1" t="str">
        <f>IF(G2305="","",IF(官網匯出!AE2305="","",官網匯出!AE2305))</f>
        <v/>
      </c>
      <c r="AK2305" s="1" t="str">
        <f>IF(G2305="","",IF(官網匯出!AD2305="","",官網匯出!AD2305))</f>
        <v/>
      </c>
      <c r="AL2305" s="1" t="str">
        <f t="shared" si="398"/>
        <v>0</v>
      </c>
      <c r="AM2305" s="1" t="str">
        <f>IF(官網匯出!AG2305="","",官網匯出!AG2305)</f>
        <v/>
      </c>
      <c r="AN2305" s="1" t="str">
        <f>IF(G2305="","",IF(官網匯出!AH2305="","",官網匯出!AH2305))</f>
        <v/>
      </c>
      <c r="AO2305" s="14" t="str">
        <f t="shared" si="399"/>
        <v/>
      </c>
      <c r="AP2305" s="14" t="str">
        <f t="shared" si="400"/>
        <v>1</v>
      </c>
      <c r="AQ2305" s="14" t="str">
        <f t="shared" si="401"/>
        <v>0</v>
      </c>
      <c r="AR2305" s="1" t="str">
        <f t="shared" si="402"/>
        <v/>
      </c>
      <c r="AS2305" s="1" t="str">
        <f t="shared" si="403"/>
        <v/>
      </c>
      <c r="AT2305" s="1" t="str">
        <f t="shared" si="404"/>
        <v/>
      </c>
      <c r="AU2305" s="1" t="str">
        <f t="shared" si="395"/>
        <v/>
      </c>
      <c r="AV2305" s="1" t="e">
        <f>IF(VLOOKUP(G2305,官網匯出!A:AQ,42,FALSE)="","[黃金盾官網]",VLOOKUP(G2305,官網匯出!A:AQ,42,FALSE))</f>
        <v>#N/A</v>
      </c>
      <c r="AW2305" s="1" t="e">
        <f>IF(LEFT(VLOOKUP(G2305,官網匯出!A:AS,43,FALSE),2)="","web",LEFT(VLOOKUP(G2305,官網匯出!A:AS,43,FALSE),2))</f>
        <v>#N/A</v>
      </c>
      <c r="AX2305" s="1" t="str">
        <f t="shared" si="405"/>
        <v>O</v>
      </c>
    </row>
    <row r="2306" spans="1:50">
      <c r="A2306" s="1" t="str">
        <f>IF(G2306="","",VLOOKUP(官網轉換!AW2306,團名!A:B,2,FALSE))</f>
        <v/>
      </c>
      <c r="B2306" s="1" t="str">
        <f>IF(G2306="","",IF(LEFT(VLOOKUP(G2306,官網匯出!A:AQ,43,0),2)="wf",VLOOKUP(VLOOKUP(G2306,官網匯出!A:AQ,43,0),團名!$I$1:$K$12,2,FALSE),"N0071"))</f>
        <v/>
      </c>
      <c r="C2306" s="1" t="str">
        <f>IFERROR(VLOOKUP(官網匯出!D2306,團名!E:G,3,FALSE),"")</f>
        <v/>
      </c>
      <c r="D2306" s="1" t="str">
        <f t="shared" si="396"/>
        <v/>
      </c>
      <c r="E2306" s="1" t="str">
        <f t="shared" si="397"/>
        <v/>
      </c>
      <c r="F2306" s="1" t="str">
        <f>IF(官網匯出!F2306="已付款","","B0012")</f>
        <v>B0012</v>
      </c>
      <c r="G2306" s="1" t="str">
        <f>IF(官網匯出!A2306="","",官網匯出!A2306)</f>
        <v/>
      </c>
      <c r="H2306" s="3" t="str">
        <f>IF(官網匯出!B2306="","",官網匯出!B2306)</f>
        <v/>
      </c>
      <c r="I2306" s="1" t="str">
        <f>IF(官網匯出!C2306="","",官網匯出!C2306)</f>
        <v/>
      </c>
      <c r="J2306" s="1" t="str">
        <f>IF(官網匯出!D2306="","",官網匯出!D2306)</f>
        <v/>
      </c>
      <c r="K2306" s="3" t="str">
        <f>IF(官網匯出!E2306="","",官網匯出!E2306)</f>
        <v/>
      </c>
      <c r="L2306" s="1" t="str">
        <f>IF(官網匯出!F2306="","",官網匯出!F2306)</f>
        <v/>
      </c>
      <c r="M2306" s="1" t="str">
        <f>IF(官網匯出!G2306="","",官網匯出!G2306)</f>
        <v/>
      </c>
      <c r="N2306" s="1" t="str">
        <f>IF(官網匯出!H2306="","",官網匯出!H2306)</f>
        <v/>
      </c>
      <c r="P2306" s="1" t="str">
        <f>IF(官網匯出!J2306="","",RIGHT(官網匯出!J2306,LEN(官網匯出!J2306)-2))</f>
        <v/>
      </c>
      <c r="Q2306" s="1" t="str">
        <f>IF(官網匯出!K2306="","",官網匯出!K2306)</f>
        <v/>
      </c>
      <c r="R2306" s="1" t="str">
        <f>IF(官網匯出!L2306="","",官網匯出!L2306)</f>
        <v/>
      </c>
      <c r="S2306" s="1" t="str">
        <f>IF(官網匯出!M2306="","",官網匯出!M2306)</f>
        <v/>
      </c>
      <c r="T2306" s="1" t="str">
        <f>IF(官網匯出!N2306="","",官網匯出!N2306)</f>
        <v/>
      </c>
      <c r="U2306" s="1" t="str">
        <f>IF(官網匯出!O2306="","",官網匯出!O2306)</f>
        <v/>
      </c>
      <c r="V2306" s="1" t="str">
        <f>IF(官網匯出!P2306="",IF(G2306="","",0),官網匯出!P2306)</f>
        <v/>
      </c>
      <c r="W2306" s="1" t="str">
        <f>IF(官網匯出!Q2306="",IF(G2306="","",0),官網匯出!Q2306)</f>
        <v/>
      </c>
      <c r="X2306" s="1" t="str">
        <f>IF(官網匯出!R2306="","",官網匯出!R2306)</f>
        <v/>
      </c>
      <c r="Y2306" s="1" t="str">
        <f>IF(官網匯出!S2306="","",官網匯出!S2306)</f>
        <v/>
      </c>
      <c r="Z2306" s="1" t="str">
        <f>IF(G2306="","",官網匯出!T2306)</f>
        <v/>
      </c>
      <c r="AA2306" s="1" t="str">
        <f>IF(G2306="","",官網匯出!AK2306)</f>
        <v/>
      </c>
      <c r="AB2306" s="1" t="str">
        <f>IF(G2306="","",IF(官網匯出!V2306="","",官網匯出!V2306))</f>
        <v/>
      </c>
      <c r="AJ2306" s="1" t="str">
        <f>IF(G2306="","",IF(官網匯出!AE2306="","",官網匯出!AE2306))</f>
        <v/>
      </c>
      <c r="AK2306" s="1" t="str">
        <f>IF(G2306="","",IF(官網匯出!AD2306="","",官網匯出!AD2306))</f>
        <v/>
      </c>
      <c r="AL2306" s="1" t="str">
        <f t="shared" si="398"/>
        <v>0</v>
      </c>
      <c r="AM2306" s="1" t="str">
        <f>IF(官網匯出!AG2306="","",官網匯出!AG2306)</f>
        <v/>
      </c>
      <c r="AN2306" s="1" t="str">
        <f>IF(G2306="","",IF(官網匯出!AH2306="","",官網匯出!AH2306))</f>
        <v/>
      </c>
      <c r="AO2306" s="14" t="str">
        <f t="shared" si="399"/>
        <v/>
      </c>
      <c r="AP2306" s="14" t="str">
        <f t="shared" si="400"/>
        <v>1</v>
      </c>
      <c r="AQ2306" s="14" t="str">
        <f t="shared" si="401"/>
        <v>0</v>
      </c>
      <c r="AR2306" s="1" t="str">
        <f t="shared" si="402"/>
        <v/>
      </c>
      <c r="AS2306" s="1" t="str">
        <f t="shared" si="403"/>
        <v/>
      </c>
      <c r="AT2306" s="1" t="str">
        <f t="shared" si="404"/>
        <v/>
      </c>
      <c r="AU2306" s="1" t="str">
        <f t="shared" ref="AU2306:AU2369" si="406">IF(G2306="","",AV2306&amp;"      訂單編號："&amp;G2306&amp;"      "&amp;IF(J2306="銀行轉帳(ATM/虛擬代碼繳費)","ATM(藍)",IF(J2306="ATM 虛擬代碼繳費（需持代碼至實體ATM或網路銀行繳費）","ATM"&amp;"　"&amp;AB2306&amp;AJ2306,IF(J2306="虛擬代碼繳費轉帳","ATM(SP)"&amp;"　"&amp;AB2306&amp;AJ2306,IF(J2306="信用卡（shopline payment）","信用卡(SP)",IF(J2306="信用卡","信用卡",IF(J2306="貨到付款","貨到付款　")))&amp;"　"&amp;AB2306&amp;AJ2306)))&amp;IF(L2306="退款中","客戶取消訂單，待退款(ATM)",""))</f>
        <v/>
      </c>
      <c r="AV2306" s="1" t="e">
        <f>IF(VLOOKUP(G2306,官網匯出!A:AQ,42,FALSE)="","[黃金盾官網]",VLOOKUP(G2306,官網匯出!A:AQ,42,FALSE))</f>
        <v>#N/A</v>
      </c>
      <c r="AW2306" s="1" t="e">
        <f>IF(LEFT(VLOOKUP(G2306,官網匯出!A:AS,43,FALSE),2)="","web",LEFT(VLOOKUP(G2306,官網匯出!A:AS,43,FALSE),2))</f>
        <v>#N/A</v>
      </c>
      <c r="AX2306" s="1" t="str">
        <f t="shared" si="405"/>
        <v>O</v>
      </c>
    </row>
    <row r="2307" spans="1:50">
      <c r="A2307" s="1" t="str">
        <f>IF(G2307="","",VLOOKUP(官網轉換!AW2307,團名!A:B,2,FALSE))</f>
        <v/>
      </c>
      <c r="B2307" s="1" t="str">
        <f>IF(G2307="","",IF(LEFT(VLOOKUP(G2307,官網匯出!A:AQ,43,0),2)="wf",VLOOKUP(VLOOKUP(G2307,官網匯出!A:AQ,43,0),團名!$I$1:$K$12,2,FALSE),"N0071"))</f>
        <v/>
      </c>
      <c r="C2307" s="1" t="str">
        <f>IFERROR(VLOOKUP(官網匯出!D2307,團名!E:G,3,FALSE),"")</f>
        <v/>
      </c>
      <c r="D2307" s="1" t="str">
        <f t="shared" ref="D2307:D2370" si="407">IF(G2307="","","NTD")</f>
        <v/>
      </c>
      <c r="E2307" s="1" t="str">
        <f t="shared" ref="E2307:E2370" si="408">IF(G2307="","","含稅")</f>
        <v/>
      </c>
      <c r="F2307" s="1" t="str">
        <f>IF(官網匯出!F2307="已付款","","B0012")</f>
        <v>B0012</v>
      </c>
      <c r="G2307" s="1" t="str">
        <f>IF(官網匯出!A2307="","",官網匯出!A2307)</f>
        <v/>
      </c>
      <c r="H2307" s="3" t="str">
        <f>IF(官網匯出!B2307="","",官網匯出!B2307)</f>
        <v/>
      </c>
      <c r="I2307" s="1" t="str">
        <f>IF(官網匯出!C2307="","",官網匯出!C2307)</f>
        <v/>
      </c>
      <c r="J2307" s="1" t="str">
        <f>IF(官網匯出!D2307="","",官網匯出!D2307)</f>
        <v/>
      </c>
      <c r="K2307" s="3" t="str">
        <f>IF(官網匯出!E2307="","",官網匯出!E2307)</f>
        <v/>
      </c>
      <c r="L2307" s="1" t="str">
        <f>IF(官網匯出!F2307="","",官網匯出!F2307)</f>
        <v/>
      </c>
      <c r="M2307" s="1" t="str">
        <f>IF(官網匯出!G2307="","",官網匯出!G2307)</f>
        <v/>
      </c>
      <c r="N2307" s="1" t="str">
        <f>IF(官網匯出!H2307="","",官網匯出!H2307)</f>
        <v/>
      </c>
      <c r="P2307" s="1" t="str">
        <f>IF(官網匯出!J2307="","",RIGHT(官網匯出!J2307,LEN(官網匯出!J2307)-2))</f>
        <v/>
      </c>
      <c r="Q2307" s="1" t="str">
        <f>IF(官網匯出!K2307="","",官網匯出!K2307)</f>
        <v/>
      </c>
      <c r="R2307" s="1" t="str">
        <f>IF(官網匯出!L2307="","",官網匯出!L2307)</f>
        <v/>
      </c>
      <c r="S2307" s="1" t="str">
        <f>IF(官網匯出!M2307="","",官網匯出!M2307)</f>
        <v/>
      </c>
      <c r="T2307" s="1" t="str">
        <f>IF(官網匯出!N2307="","",官網匯出!N2307)</f>
        <v/>
      </c>
      <c r="U2307" s="1" t="str">
        <f>IF(官網匯出!O2307="","",官網匯出!O2307)</f>
        <v/>
      </c>
      <c r="V2307" s="1" t="str">
        <f>IF(官網匯出!P2307="",IF(G2307="","",0),官網匯出!P2307)</f>
        <v/>
      </c>
      <c r="W2307" s="1" t="str">
        <f>IF(官網匯出!Q2307="",IF(G2307="","",0),官網匯出!Q2307)</f>
        <v/>
      </c>
      <c r="X2307" s="1" t="str">
        <f>IF(官網匯出!R2307="","",官網匯出!R2307)</f>
        <v/>
      </c>
      <c r="Y2307" s="1" t="str">
        <f>IF(官網匯出!S2307="","",官網匯出!S2307)</f>
        <v/>
      </c>
      <c r="Z2307" s="1" t="str">
        <f>IF(G2307="","",官網匯出!T2307)</f>
        <v/>
      </c>
      <c r="AA2307" s="1" t="str">
        <f>IF(G2307="","",官網匯出!AK2307)</f>
        <v/>
      </c>
      <c r="AB2307" s="1" t="str">
        <f>IF(G2307="","",IF(官網匯出!V2307="","",官網匯出!V2307))</f>
        <v/>
      </c>
      <c r="AJ2307" s="1" t="str">
        <f>IF(G2307="","",IF(官網匯出!AE2307="","",官網匯出!AE2307))</f>
        <v/>
      </c>
      <c r="AK2307" s="1" t="str">
        <f>IF(G2307="","",IF(官網匯出!AD2307="","",官網匯出!AD2307))</f>
        <v/>
      </c>
      <c r="AL2307" s="1" t="str">
        <f t="shared" ref="AL2307:AL2370" si="409">IF(AM2307="","0","1")</f>
        <v>0</v>
      </c>
      <c r="AM2307" s="1" t="str">
        <f>IF(官網匯出!AG2307="","",官網匯出!AG2307)</f>
        <v/>
      </c>
      <c r="AN2307" s="1" t="str">
        <f>IF(G2307="","",IF(官網匯出!AH2307="","",官網匯出!AH2307))</f>
        <v/>
      </c>
      <c r="AO2307" s="14" t="str">
        <f t="shared" ref="AO2307:AO2370" si="410">IF(AN2307="","","3J0002")</f>
        <v/>
      </c>
      <c r="AP2307" s="14" t="str">
        <f t="shared" ref="AP2307:AP2370" si="411">IF(AO2307="","1","0")</f>
        <v>1</v>
      </c>
      <c r="AQ2307" s="14" t="str">
        <f t="shared" ref="AQ2307:AQ2370" si="412">IF(AN2307="","0","1")</f>
        <v>0</v>
      </c>
      <c r="AR2307" s="1" t="str">
        <f t="shared" ref="AR2307:AR2370" si="413">IFERROR((T2307*U2307)-V2307-Z2307+W2307-AA2307,"")</f>
        <v/>
      </c>
      <c r="AS2307" s="1" t="str">
        <f t="shared" ref="AS2307:AS2370" si="414">IF(J2307="貨到付款",IF(Y2307="",0,Y2307),IF(G2307="","",0))</f>
        <v/>
      </c>
      <c r="AT2307" s="1" t="str">
        <f t="shared" ref="AT2307:AT2370" si="415">IF(G2307="","",IF(V2307&gt;0,"已扣抵"&amp;V2307&amp;"元"&amp;"購物金 ","")&amp;IF(Z2307&gt;0,"已扣抵"&amp;Z2307&amp;"元"&amp;"優惠折扣 ","")&amp;IF(W2307&gt;0,"含運費"&amp;W2307&amp;"元 ","")&amp;IF(AA2307&gt;0,"含附加費"&amp;AA2307&amp;"元 ",""))</f>
        <v/>
      </c>
      <c r="AU2307" s="1" t="str">
        <f t="shared" si="406"/>
        <v/>
      </c>
      <c r="AV2307" s="1" t="e">
        <f>IF(VLOOKUP(G2307,官網匯出!A:AQ,42,FALSE)="","[黃金盾官網]",VLOOKUP(G2307,官網匯出!A:AQ,42,FALSE))</f>
        <v>#N/A</v>
      </c>
      <c r="AW2307" s="1" t="e">
        <f>IF(LEFT(VLOOKUP(G2307,官網匯出!A:AS,43,FALSE),2)="","web",LEFT(VLOOKUP(G2307,官網匯出!A:AS,43,FALSE),2))</f>
        <v>#N/A</v>
      </c>
      <c r="AX2307" s="1" t="str">
        <f t="shared" ref="AX2307:AX2370" si="416">IF(AND(AM2307&lt;&gt;"",AN2307&lt;&gt;""),"X","O")</f>
        <v>O</v>
      </c>
    </row>
    <row r="2308" spans="1:50">
      <c r="A2308" s="1" t="str">
        <f>IF(G2308="","",VLOOKUP(官網轉換!AW2308,團名!A:B,2,FALSE))</f>
        <v/>
      </c>
      <c r="B2308" s="1" t="str">
        <f>IF(G2308="","",IF(LEFT(VLOOKUP(G2308,官網匯出!A:AQ,43,0),2)="wf",VLOOKUP(VLOOKUP(G2308,官網匯出!A:AQ,43,0),團名!$I$1:$K$12,2,FALSE),"N0071"))</f>
        <v/>
      </c>
      <c r="C2308" s="1" t="str">
        <f>IFERROR(VLOOKUP(官網匯出!D2308,團名!E:G,3,FALSE),"")</f>
        <v/>
      </c>
      <c r="D2308" s="1" t="str">
        <f t="shared" si="407"/>
        <v/>
      </c>
      <c r="E2308" s="1" t="str">
        <f t="shared" si="408"/>
        <v/>
      </c>
      <c r="F2308" s="1" t="str">
        <f>IF(官網匯出!F2308="已付款","","B0012")</f>
        <v>B0012</v>
      </c>
      <c r="G2308" s="1" t="str">
        <f>IF(官網匯出!A2308="","",官網匯出!A2308)</f>
        <v/>
      </c>
      <c r="H2308" s="3" t="str">
        <f>IF(官網匯出!B2308="","",官網匯出!B2308)</f>
        <v/>
      </c>
      <c r="I2308" s="1" t="str">
        <f>IF(官網匯出!C2308="","",官網匯出!C2308)</f>
        <v/>
      </c>
      <c r="J2308" s="1" t="str">
        <f>IF(官網匯出!D2308="","",官網匯出!D2308)</f>
        <v/>
      </c>
      <c r="K2308" s="3" t="str">
        <f>IF(官網匯出!E2308="","",官網匯出!E2308)</f>
        <v/>
      </c>
      <c r="L2308" s="1" t="str">
        <f>IF(官網匯出!F2308="","",官網匯出!F2308)</f>
        <v/>
      </c>
      <c r="M2308" s="1" t="str">
        <f>IF(官網匯出!G2308="","",官網匯出!G2308)</f>
        <v/>
      </c>
      <c r="N2308" s="1" t="str">
        <f>IF(官網匯出!H2308="","",官網匯出!H2308)</f>
        <v/>
      </c>
      <c r="P2308" s="1" t="str">
        <f>IF(官網匯出!J2308="","",RIGHT(官網匯出!J2308,LEN(官網匯出!J2308)-2))</f>
        <v/>
      </c>
      <c r="Q2308" s="1" t="str">
        <f>IF(官網匯出!K2308="","",官網匯出!K2308)</f>
        <v/>
      </c>
      <c r="R2308" s="1" t="str">
        <f>IF(官網匯出!L2308="","",官網匯出!L2308)</f>
        <v/>
      </c>
      <c r="S2308" s="1" t="str">
        <f>IF(官網匯出!M2308="","",官網匯出!M2308)</f>
        <v/>
      </c>
      <c r="T2308" s="1" t="str">
        <f>IF(官網匯出!N2308="","",官網匯出!N2308)</f>
        <v/>
      </c>
      <c r="U2308" s="1" t="str">
        <f>IF(官網匯出!O2308="","",官網匯出!O2308)</f>
        <v/>
      </c>
      <c r="V2308" s="1" t="str">
        <f>IF(官網匯出!P2308="",IF(G2308="","",0),官網匯出!P2308)</f>
        <v/>
      </c>
      <c r="W2308" s="1" t="str">
        <f>IF(官網匯出!Q2308="",IF(G2308="","",0),官網匯出!Q2308)</f>
        <v/>
      </c>
      <c r="X2308" s="1" t="str">
        <f>IF(官網匯出!R2308="","",官網匯出!R2308)</f>
        <v/>
      </c>
      <c r="Y2308" s="1" t="str">
        <f>IF(官網匯出!S2308="","",官網匯出!S2308)</f>
        <v/>
      </c>
      <c r="Z2308" s="1" t="str">
        <f>IF(G2308="","",官網匯出!T2308)</f>
        <v/>
      </c>
      <c r="AA2308" s="1" t="str">
        <f>IF(G2308="","",官網匯出!AK2308)</f>
        <v/>
      </c>
      <c r="AB2308" s="1" t="str">
        <f>IF(G2308="","",IF(官網匯出!V2308="","",官網匯出!V2308))</f>
        <v/>
      </c>
      <c r="AJ2308" s="1" t="str">
        <f>IF(G2308="","",IF(官網匯出!AE2308="","",官網匯出!AE2308))</f>
        <v/>
      </c>
      <c r="AK2308" s="1" t="str">
        <f>IF(G2308="","",IF(官網匯出!AD2308="","",官網匯出!AD2308))</f>
        <v/>
      </c>
      <c r="AL2308" s="1" t="str">
        <f t="shared" si="409"/>
        <v>0</v>
      </c>
      <c r="AM2308" s="1" t="str">
        <f>IF(官網匯出!AG2308="","",官網匯出!AG2308)</f>
        <v/>
      </c>
      <c r="AN2308" s="1" t="str">
        <f>IF(G2308="","",IF(官網匯出!AH2308="","",官網匯出!AH2308))</f>
        <v/>
      </c>
      <c r="AO2308" s="14" t="str">
        <f t="shared" si="410"/>
        <v/>
      </c>
      <c r="AP2308" s="14" t="str">
        <f t="shared" si="411"/>
        <v>1</v>
      </c>
      <c r="AQ2308" s="14" t="str">
        <f t="shared" si="412"/>
        <v>0</v>
      </c>
      <c r="AR2308" s="1" t="str">
        <f t="shared" si="413"/>
        <v/>
      </c>
      <c r="AS2308" s="1" t="str">
        <f t="shared" si="414"/>
        <v/>
      </c>
      <c r="AT2308" s="1" t="str">
        <f t="shared" si="415"/>
        <v/>
      </c>
      <c r="AU2308" s="1" t="str">
        <f t="shared" si="406"/>
        <v/>
      </c>
      <c r="AV2308" s="1" t="e">
        <f>IF(VLOOKUP(G2308,官網匯出!A:AQ,42,FALSE)="","[黃金盾官網]",VLOOKUP(G2308,官網匯出!A:AQ,42,FALSE))</f>
        <v>#N/A</v>
      </c>
      <c r="AW2308" s="1" t="e">
        <f>IF(LEFT(VLOOKUP(G2308,官網匯出!A:AS,43,FALSE),2)="","web",LEFT(VLOOKUP(G2308,官網匯出!A:AS,43,FALSE),2))</f>
        <v>#N/A</v>
      </c>
      <c r="AX2308" s="1" t="str">
        <f t="shared" si="416"/>
        <v>O</v>
      </c>
    </row>
    <row r="2309" spans="1:50">
      <c r="A2309" s="1" t="str">
        <f>IF(G2309="","",VLOOKUP(官網轉換!AW2309,團名!A:B,2,FALSE))</f>
        <v/>
      </c>
      <c r="B2309" s="1" t="str">
        <f>IF(G2309="","",IF(LEFT(VLOOKUP(G2309,官網匯出!A:AQ,43,0),2)="wf",VLOOKUP(VLOOKUP(G2309,官網匯出!A:AQ,43,0),團名!$I$1:$K$12,2,FALSE),"N0071"))</f>
        <v/>
      </c>
      <c r="C2309" s="1" t="str">
        <f>IFERROR(VLOOKUP(官網匯出!D2309,團名!E:G,3,FALSE),"")</f>
        <v/>
      </c>
      <c r="D2309" s="1" t="str">
        <f t="shared" si="407"/>
        <v/>
      </c>
      <c r="E2309" s="1" t="str">
        <f t="shared" si="408"/>
        <v/>
      </c>
      <c r="F2309" s="1" t="str">
        <f>IF(官網匯出!F2309="已付款","","B0012")</f>
        <v>B0012</v>
      </c>
      <c r="G2309" s="1" t="str">
        <f>IF(官網匯出!A2309="","",官網匯出!A2309)</f>
        <v/>
      </c>
      <c r="H2309" s="3" t="str">
        <f>IF(官網匯出!B2309="","",官網匯出!B2309)</f>
        <v/>
      </c>
      <c r="I2309" s="1" t="str">
        <f>IF(官網匯出!C2309="","",官網匯出!C2309)</f>
        <v/>
      </c>
      <c r="J2309" s="1" t="str">
        <f>IF(官網匯出!D2309="","",官網匯出!D2309)</f>
        <v/>
      </c>
      <c r="K2309" s="3" t="str">
        <f>IF(官網匯出!E2309="","",官網匯出!E2309)</f>
        <v/>
      </c>
      <c r="L2309" s="1" t="str">
        <f>IF(官網匯出!F2309="","",官網匯出!F2309)</f>
        <v/>
      </c>
      <c r="M2309" s="1" t="str">
        <f>IF(官網匯出!G2309="","",官網匯出!G2309)</f>
        <v/>
      </c>
      <c r="N2309" s="1" t="str">
        <f>IF(官網匯出!H2309="","",官網匯出!H2309)</f>
        <v/>
      </c>
      <c r="P2309" s="1" t="str">
        <f>IF(官網匯出!J2309="","",RIGHT(官網匯出!J2309,LEN(官網匯出!J2309)-2))</f>
        <v/>
      </c>
      <c r="Q2309" s="1" t="str">
        <f>IF(官網匯出!K2309="","",官網匯出!K2309)</f>
        <v/>
      </c>
      <c r="R2309" s="1" t="str">
        <f>IF(官網匯出!L2309="","",官網匯出!L2309)</f>
        <v/>
      </c>
      <c r="S2309" s="1" t="str">
        <f>IF(官網匯出!M2309="","",官網匯出!M2309)</f>
        <v/>
      </c>
      <c r="T2309" s="1" t="str">
        <f>IF(官網匯出!N2309="","",官網匯出!N2309)</f>
        <v/>
      </c>
      <c r="U2309" s="1" t="str">
        <f>IF(官網匯出!O2309="","",官網匯出!O2309)</f>
        <v/>
      </c>
      <c r="V2309" s="1" t="str">
        <f>IF(官網匯出!P2309="",IF(G2309="","",0),官網匯出!P2309)</f>
        <v/>
      </c>
      <c r="W2309" s="1" t="str">
        <f>IF(官網匯出!Q2309="",IF(G2309="","",0),官網匯出!Q2309)</f>
        <v/>
      </c>
      <c r="X2309" s="1" t="str">
        <f>IF(官網匯出!R2309="","",官網匯出!R2309)</f>
        <v/>
      </c>
      <c r="Y2309" s="1" t="str">
        <f>IF(官網匯出!S2309="","",官網匯出!S2309)</f>
        <v/>
      </c>
      <c r="Z2309" s="1" t="str">
        <f>IF(G2309="","",官網匯出!T2309)</f>
        <v/>
      </c>
      <c r="AA2309" s="1" t="str">
        <f>IF(G2309="","",官網匯出!AK2309)</f>
        <v/>
      </c>
      <c r="AB2309" s="1" t="str">
        <f>IF(G2309="","",IF(官網匯出!V2309="","",官網匯出!V2309))</f>
        <v/>
      </c>
      <c r="AJ2309" s="1" t="str">
        <f>IF(G2309="","",IF(官網匯出!AE2309="","",官網匯出!AE2309))</f>
        <v/>
      </c>
      <c r="AK2309" s="1" t="str">
        <f>IF(G2309="","",IF(官網匯出!AD2309="","",官網匯出!AD2309))</f>
        <v/>
      </c>
      <c r="AL2309" s="1" t="str">
        <f t="shared" si="409"/>
        <v>0</v>
      </c>
      <c r="AM2309" s="1" t="str">
        <f>IF(官網匯出!AG2309="","",官網匯出!AG2309)</f>
        <v/>
      </c>
      <c r="AN2309" s="1" t="str">
        <f>IF(G2309="","",IF(官網匯出!AH2309="","",官網匯出!AH2309))</f>
        <v/>
      </c>
      <c r="AO2309" s="14" t="str">
        <f t="shared" si="410"/>
        <v/>
      </c>
      <c r="AP2309" s="14" t="str">
        <f t="shared" si="411"/>
        <v>1</v>
      </c>
      <c r="AQ2309" s="14" t="str">
        <f t="shared" si="412"/>
        <v>0</v>
      </c>
      <c r="AR2309" s="1" t="str">
        <f t="shared" si="413"/>
        <v/>
      </c>
      <c r="AS2309" s="1" t="str">
        <f t="shared" si="414"/>
        <v/>
      </c>
      <c r="AT2309" s="1" t="str">
        <f t="shared" si="415"/>
        <v/>
      </c>
      <c r="AU2309" s="1" t="str">
        <f t="shared" si="406"/>
        <v/>
      </c>
      <c r="AV2309" s="1" t="e">
        <f>IF(VLOOKUP(G2309,官網匯出!A:AQ,42,FALSE)="","[黃金盾官網]",VLOOKUP(G2309,官網匯出!A:AQ,42,FALSE))</f>
        <v>#N/A</v>
      </c>
      <c r="AW2309" s="1" t="e">
        <f>IF(LEFT(VLOOKUP(G2309,官網匯出!A:AS,43,FALSE),2)="","web",LEFT(VLOOKUP(G2309,官網匯出!A:AS,43,FALSE),2))</f>
        <v>#N/A</v>
      </c>
      <c r="AX2309" s="1" t="str">
        <f t="shared" si="416"/>
        <v>O</v>
      </c>
    </row>
    <row r="2310" spans="1:50">
      <c r="A2310" s="1" t="str">
        <f>IF(G2310="","",VLOOKUP(官網轉換!AW2310,團名!A:B,2,FALSE))</f>
        <v/>
      </c>
      <c r="B2310" s="1" t="str">
        <f>IF(G2310="","",IF(LEFT(VLOOKUP(G2310,官網匯出!A:AQ,43,0),2)="wf",VLOOKUP(VLOOKUP(G2310,官網匯出!A:AQ,43,0),團名!$I$1:$K$12,2,FALSE),"N0071"))</f>
        <v/>
      </c>
      <c r="C2310" s="1" t="str">
        <f>IFERROR(VLOOKUP(官網匯出!D2310,團名!E:G,3,FALSE),"")</f>
        <v/>
      </c>
      <c r="D2310" s="1" t="str">
        <f t="shared" si="407"/>
        <v/>
      </c>
      <c r="E2310" s="1" t="str">
        <f t="shared" si="408"/>
        <v/>
      </c>
      <c r="F2310" s="1" t="str">
        <f>IF(官網匯出!F2310="已付款","","B0012")</f>
        <v>B0012</v>
      </c>
      <c r="G2310" s="1" t="str">
        <f>IF(官網匯出!A2310="","",官網匯出!A2310)</f>
        <v/>
      </c>
      <c r="H2310" s="3" t="str">
        <f>IF(官網匯出!B2310="","",官網匯出!B2310)</f>
        <v/>
      </c>
      <c r="I2310" s="1" t="str">
        <f>IF(官網匯出!C2310="","",官網匯出!C2310)</f>
        <v/>
      </c>
      <c r="J2310" s="1" t="str">
        <f>IF(官網匯出!D2310="","",官網匯出!D2310)</f>
        <v/>
      </c>
      <c r="K2310" s="3" t="str">
        <f>IF(官網匯出!E2310="","",官網匯出!E2310)</f>
        <v/>
      </c>
      <c r="L2310" s="1" t="str">
        <f>IF(官網匯出!F2310="","",官網匯出!F2310)</f>
        <v/>
      </c>
      <c r="M2310" s="1" t="str">
        <f>IF(官網匯出!G2310="","",官網匯出!G2310)</f>
        <v/>
      </c>
      <c r="N2310" s="1" t="str">
        <f>IF(官網匯出!H2310="","",官網匯出!H2310)</f>
        <v/>
      </c>
      <c r="P2310" s="1" t="str">
        <f>IF(官網匯出!J2310="","",RIGHT(官網匯出!J2310,LEN(官網匯出!J2310)-2))</f>
        <v/>
      </c>
      <c r="Q2310" s="1" t="str">
        <f>IF(官網匯出!K2310="","",官網匯出!K2310)</f>
        <v/>
      </c>
      <c r="R2310" s="1" t="str">
        <f>IF(官網匯出!L2310="","",官網匯出!L2310)</f>
        <v/>
      </c>
      <c r="S2310" s="1" t="str">
        <f>IF(官網匯出!M2310="","",官網匯出!M2310)</f>
        <v/>
      </c>
      <c r="T2310" s="1" t="str">
        <f>IF(官網匯出!N2310="","",官網匯出!N2310)</f>
        <v/>
      </c>
      <c r="U2310" s="1" t="str">
        <f>IF(官網匯出!O2310="","",官網匯出!O2310)</f>
        <v/>
      </c>
      <c r="V2310" s="1" t="str">
        <f>IF(官網匯出!P2310="",IF(G2310="","",0),官網匯出!P2310)</f>
        <v/>
      </c>
      <c r="W2310" s="1" t="str">
        <f>IF(官網匯出!Q2310="",IF(G2310="","",0),官網匯出!Q2310)</f>
        <v/>
      </c>
      <c r="X2310" s="1" t="str">
        <f>IF(官網匯出!R2310="","",官網匯出!R2310)</f>
        <v/>
      </c>
      <c r="Y2310" s="1" t="str">
        <f>IF(官網匯出!S2310="","",官網匯出!S2310)</f>
        <v/>
      </c>
      <c r="Z2310" s="1" t="str">
        <f>IF(G2310="","",官網匯出!T2310)</f>
        <v/>
      </c>
      <c r="AA2310" s="1" t="str">
        <f>IF(G2310="","",官網匯出!AK2310)</f>
        <v/>
      </c>
      <c r="AB2310" s="1" t="str">
        <f>IF(G2310="","",IF(官網匯出!V2310="","",官網匯出!V2310))</f>
        <v/>
      </c>
      <c r="AJ2310" s="1" t="str">
        <f>IF(G2310="","",IF(官網匯出!AE2310="","",官網匯出!AE2310))</f>
        <v/>
      </c>
      <c r="AK2310" s="1" t="str">
        <f>IF(G2310="","",IF(官網匯出!AD2310="","",官網匯出!AD2310))</f>
        <v/>
      </c>
      <c r="AL2310" s="1" t="str">
        <f t="shared" si="409"/>
        <v>0</v>
      </c>
      <c r="AM2310" s="1" t="str">
        <f>IF(官網匯出!AG2310="","",官網匯出!AG2310)</f>
        <v/>
      </c>
      <c r="AN2310" s="1" t="str">
        <f>IF(G2310="","",IF(官網匯出!AH2310="","",官網匯出!AH2310))</f>
        <v/>
      </c>
      <c r="AO2310" s="14" t="str">
        <f t="shared" si="410"/>
        <v/>
      </c>
      <c r="AP2310" s="14" t="str">
        <f t="shared" si="411"/>
        <v>1</v>
      </c>
      <c r="AQ2310" s="14" t="str">
        <f t="shared" si="412"/>
        <v>0</v>
      </c>
      <c r="AR2310" s="1" t="str">
        <f t="shared" si="413"/>
        <v/>
      </c>
      <c r="AS2310" s="1" t="str">
        <f t="shared" si="414"/>
        <v/>
      </c>
      <c r="AT2310" s="1" t="str">
        <f t="shared" si="415"/>
        <v/>
      </c>
      <c r="AU2310" s="1" t="str">
        <f t="shared" si="406"/>
        <v/>
      </c>
      <c r="AV2310" s="1" t="e">
        <f>IF(VLOOKUP(G2310,官網匯出!A:AQ,42,FALSE)="","[黃金盾官網]",VLOOKUP(G2310,官網匯出!A:AQ,42,FALSE))</f>
        <v>#N/A</v>
      </c>
      <c r="AW2310" s="1" t="e">
        <f>IF(LEFT(VLOOKUP(G2310,官網匯出!A:AS,43,FALSE),2)="","web",LEFT(VLOOKUP(G2310,官網匯出!A:AS,43,FALSE),2))</f>
        <v>#N/A</v>
      </c>
      <c r="AX2310" s="1" t="str">
        <f t="shared" si="416"/>
        <v>O</v>
      </c>
    </row>
    <row r="2311" spans="1:50">
      <c r="A2311" s="1" t="str">
        <f>IF(G2311="","",VLOOKUP(官網轉換!AW2311,團名!A:B,2,FALSE))</f>
        <v/>
      </c>
      <c r="B2311" s="1" t="str">
        <f>IF(G2311="","",IF(LEFT(VLOOKUP(G2311,官網匯出!A:AQ,43,0),2)="wf",VLOOKUP(VLOOKUP(G2311,官網匯出!A:AQ,43,0),團名!$I$1:$K$12,2,FALSE),"N0071"))</f>
        <v/>
      </c>
      <c r="C2311" s="1" t="str">
        <f>IFERROR(VLOOKUP(官網匯出!D2311,團名!E:G,3,FALSE),"")</f>
        <v/>
      </c>
      <c r="D2311" s="1" t="str">
        <f t="shared" si="407"/>
        <v/>
      </c>
      <c r="E2311" s="1" t="str">
        <f t="shared" si="408"/>
        <v/>
      </c>
      <c r="F2311" s="1" t="str">
        <f>IF(官網匯出!F2311="已付款","","B0012")</f>
        <v>B0012</v>
      </c>
      <c r="G2311" s="1" t="str">
        <f>IF(官網匯出!A2311="","",官網匯出!A2311)</f>
        <v/>
      </c>
      <c r="H2311" s="3" t="str">
        <f>IF(官網匯出!B2311="","",官網匯出!B2311)</f>
        <v/>
      </c>
      <c r="I2311" s="1" t="str">
        <f>IF(官網匯出!C2311="","",官網匯出!C2311)</f>
        <v/>
      </c>
      <c r="J2311" s="1" t="str">
        <f>IF(官網匯出!D2311="","",官網匯出!D2311)</f>
        <v/>
      </c>
      <c r="K2311" s="3" t="str">
        <f>IF(官網匯出!E2311="","",官網匯出!E2311)</f>
        <v/>
      </c>
      <c r="L2311" s="1" t="str">
        <f>IF(官網匯出!F2311="","",官網匯出!F2311)</f>
        <v/>
      </c>
      <c r="M2311" s="1" t="str">
        <f>IF(官網匯出!G2311="","",官網匯出!G2311)</f>
        <v/>
      </c>
      <c r="N2311" s="1" t="str">
        <f>IF(官網匯出!H2311="","",官網匯出!H2311)</f>
        <v/>
      </c>
      <c r="P2311" s="1" t="str">
        <f>IF(官網匯出!J2311="","",RIGHT(官網匯出!J2311,LEN(官網匯出!J2311)-2))</f>
        <v/>
      </c>
      <c r="Q2311" s="1" t="str">
        <f>IF(官網匯出!K2311="","",官網匯出!K2311)</f>
        <v/>
      </c>
      <c r="R2311" s="1" t="str">
        <f>IF(官網匯出!L2311="","",官網匯出!L2311)</f>
        <v/>
      </c>
      <c r="S2311" s="1" t="str">
        <f>IF(官網匯出!M2311="","",官網匯出!M2311)</f>
        <v/>
      </c>
      <c r="T2311" s="1" t="str">
        <f>IF(官網匯出!N2311="","",官網匯出!N2311)</f>
        <v/>
      </c>
      <c r="U2311" s="1" t="str">
        <f>IF(官網匯出!O2311="","",官網匯出!O2311)</f>
        <v/>
      </c>
      <c r="V2311" s="1" t="str">
        <f>IF(官網匯出!P2311="",IF(G2311="","",0),官網匯出!P2311)</f>
        <v/>
      </c>
      <c r="W2311" s="1" t="str">
        <f>IF(官網匯出!Q2311="",IF(G2311="","",0),官網匯出!Q2311)</f>
        <v/>
      </c>
      <c r="X2311" s="1" t="str">
        <f>IF(官網匯出!R2311="","",官網匯出!R2311)</f>
        <v/>
      </c>
      <c r="Y2311" s="1" t="str">
        <f>IF(官網匯出!S2311="","",官網匯出!S2311)</f>
        <v/>
      </c>
      <c r="Z2311" s="1" t="str">
        <f>IF(G2311="","",官網匯出!T2311)</f>
        <v/>
      </c>
      <c r="AA2311" s="1" t="str">
        <f>IF(G2311="","",官網匯出!AK2311)</f>
        <v/>
      </c>
      <c r="AB2311" s="1" t="str">
        <f>IF(G2311="","",IF(官網匯出!V2311="","",官網匯出!V2311))</f>
        <v/>
      </c>
      <c r="AJ2311" s="1" t="str">
        <f>IF(G2311="","",IF(官網匯出!AE2311="","",官網匯出!AE2311))</f>
        <v/>
      </c>
      <c r="AK2311" s="1" t="str">
        <f>IF(G2311="","",IF(官網匯出!AD2311="","",官網匯出!AD2311))</f>
        <v/>
      </c>
      <c r="AL2311" s="1" t="str">
        <f t="shared" si="409"/>
        <v>0</v>
      </c>
      <c r="AM2311" s="1" t="str">
        <f>IF(官網匯出!AG2311="","",官網匯出!AG2311)</f>
        <v/>
      </c>
      <c r="AN2311" s="1" t="str">
        <f>IF(G2311="","",IF(官網匯出!AH2311="","",官網匯出!AH2311))</f>
        <v/>
      </c>
      <c r="AO2311" s="14" t="str">
        <f t="shared" si="410"/>
        <v/>
      </c>
      <c r="AP2311" s="14" t="str">
        <f t="shared" si="411"/>
        <v>1</v>
      </c>
      <c r="AQ2311" s="14" t="str">
        <f t="shared" si="412"/>
        <v>0</v>
      </c>
      <c r="AR2311" s="1" t="str">
        <f t="shared" si="413"/>
        <v/>
      </c>
      <c r="AS2311" s="1" t="str">
        <f t="shared" si="414"/>
        <v/>
      </c>
      <c r="AT2311" s="1" t="str">
        <f t="shared" si="415"/>
        <v/>
      </c>
      <c r="AU2311" s="1" t="str">
        <f t="shared" si="406"/>
        <v/>
      </c>
      <c r="AV2311" s="1" t="e">
        <f>IF(VLOOKUP(G2311,官網匯出!A:AQ,42,FALSE)="","[黃金盾官網]",VLOOKUP(G2311,官網匯出!A:AQ,42,FALSE))</f>
        <v>#N/A</v>
      </c>
      <c r="AW2311" s="1" t="e">
        <f>IF(LEFT(VLOOKUP(G2311,官網匯出!A:AS,43,FALSE),2)="","web",LEFT(VLOOKUP(G2311,官網匯出!A:AS,43,FALSE),2))</f>
        <v>#N/A</v>
      </c>
      <c r="AX2311" s="1" t="str">
        <f t="shared" si="416"/>
        <v>O</v>
      </c>
    </row>
    <row r="2312" spans="1:50">
      <c r="A2312" s="1" t="str">
        <f>IF(G2312="","",VLOOKUP(官網轉換!AW2312,團名!A:B,2,FALSE))</f>
        <v/>
      </c>
      <c r="B2312" s="1" t="str">
        <f>IF(G2312="","",IF(LEFT(VLOOKUP(G2312,官網匯出!A:AQ,43,0),2)="wf",VLOOKUP(VLOOKUP(G2312,官網匯出!A:AQ,43,0),團名!$I$1:$K$12,2,FALSE),"N0071"))</f>
        <v/>
      </c>
      <c r="C2312" s="1" t="str">
        <f>IFERROR(VLOOKUP(官網匯出!D2312,團名!E:G,3,FALSE),"")</f>
        <v/>
      </c>
      <c r="D2312" s="1" t="str">
        <f t="shared" si="407"/>
        <v/>
      </c>
      <c r="E2312" s="1" t="str">
        <f t="shared" si="408"/>
        <v/>
      </c>
      <c r="F2312" s="1" t="str">
        <f>IF(官網匯出!F2312="已付款","","B0012")</f>
        <v>B0012</v>
      </c>
      <c r="G2312" s="1" t="str">
        <f>IF(官網匯出!A2312="","",官網匯出!A2312)</f>
        <v/>
      </c>
      <c r="H2312" s="3" t="str">
        <f>IF(官網匯出!B2312="","",官網匯出!B2312)</f>
        <v/>
      </c>
      <c r="I2312" s="1" t="str">
        <f>IF(官網匯出!C2312="","",官網匯出!C2312)</f>
        <v/>
      </c>
      <c r="J2312" s="1" t="str">
        <f>IF(官網匯出!D2312="","",官網匯出!D2312)</f>
        <v/>
      </c>
      <c r="K2312" s="3" t="str">
        <f>IF(官網匯出!E2312="","",官網匯出!E2312)</f>
        <v/>
      </c>
      <c r="L2312" s="1" t="str">
        <f>IF(官網匯出!F2312="","",官網匯出!F2312)</f>
        <v/>
      </c>
      <c r="M2312" s="1" t="str">
        <f>IF(官網匯出!G2312="","",官網匯出!G2312)</f>
        <v/>
      </c>
      <c r="N2312" s="1" t="str">
        <f>IF(官網匯出!H2312="","",官網匯出!H2312)</f>
        <v/>
      </c>
      <c r="P2312" s="1" t="str">
        <f>IF(官網匯出!J2312="","",RIGHT(官網匯出!J2312,LEN(官網匯出!J2312)-2))</f>
        <v/>
      </c>
      <c r="Q2312" s="1" t="str">
        <f>IF(官網匯出!K2312="","",官網匯出!K2312)</f>
        <v/>
      </c>
      <c r="R2312" s="1" t="str">
        <f>IF(官網匯出!L2312="","",官網匯出!L2312)</f>
        <v/>
      </c>
      <c r="S2312" s="1" t="str">
        <f>IF(官網匯出!M2312="","",官網匯出!M2312)</f>
        <v/>
      </c>
      <c r="T2312" s="1" t="str">
        <f>IF(官網匯出!N2312="","",官網匯出!N2312)</f>
        <v/>
      </c>
      <c r="U2312" s="1" t="str">
        <f>IF(官網匯出!O2312="","",官網匯出!O2312)</f>
        <v/>
      </c>
      <c r="V2312" s="1" t="str">
        <f>IF(官網匯出!P2312="",IF(G2312="","",0),官網匯出!P2312)</f>
        <v/>
      </c>
      <c r="W2312" s="1" t="str">
        <f>IF(官網匯出!Q2312="",IF(G2312="","",0),官網匯出!Q2312)</f>
        <v/>
      </c>
      <c r="X2312" s="1" t="str">
        <f>IF(官網匯出!R2312="","",官網匯出!R2312)</f>
        <v/>
      </c>
      <c r="Y2312" s="1" t="str">
        <f>IF(官網匯出!S2312="","",官網匯出!S2312)</f>
        <v/>
      </c>
      <c r="Z2312" s="1" t="str">
        <f>IF(G2312="","",官網匯出!T2312)</f>
        <v/>
      </c>
      <c r="AA2312" s="1" t="str">
        <f>IF(G2312="","",官網匯出!AK2312)</f>
        <v/>
      </c>
      <c r="AB2312" s="1" t="str">
        <f>IF(G2312="","",IF(官網匯出!V2312="","",官網匯出!V2312))</f>
        <v/>
      </c>
      <c r="AJ2312" s="1" t="str">
        <f>IF(G2312="","",IF(官網匯出!AE2312="","",官網匯出!AE2312))</f>
        <v/>
      </c>
      <c r="AK2312" s="1" t="str">
        <f>IF(G2312="","",IF(官網匯出!AD2312="","",官網匯出!AD2312))</f>
        <v/>
      </c>
      <c r="AL2312" s="1" t="str">
        <f t="shared" si="409"/>
        <v>0</v>
      </c>
      <c r="AM2312" s="1" t="str">
        <f>IF(官網匯出!AG2312="","",官網匯出!AG2312)</f>
        <v/>
      </c>
      <c r="AN2312" s="1" t="str">
        <f>IF(G2312="","",IF(官網匯出!AH2312="","",官網匯出!AH2312))</f>
        <v/>
      </c>
      <c r="AO2312" s="14" t="str">
        <f t="shared" si="410"/>
        <v/>
      </c>
      <c r="AP2312" s="14" t="str">
        <f t="shared" si="411"/>
        <v>1</v>
      </c>
      <c r="AQ2312" s="14" t="str">
        <f t="shared" si="412"/>
        <v>0</v>
      </c>
      <c r="AR2312" s="1" t="str">
        <f t="shared" si="413"/>
        <v/>
      </c>
      <c r="AS2312" s="1" t="str">
        <f t="shared" si="414"/>
        <v/>
      </c>
      <c r="AT2312" s="1" t="str">
        <f t="shared" si="415"/>
        <v/>
      </c>
      <c r="AU2312" s="1" t="str">
        <f t="shared" si="406"/>
        <v/>
      </c>
      <c r="AV2312" s="1" t="e">
        <f>IF(VLOOKUP(G2312,官網匯出!A:AQ,42,FALSE)="","[黃金盾官網]",VLOOKUP(G2312,官網匯出!A:AQ,42,FALSE))</f>
        <v>#N/A</v>
      </c>
      <c r="AW2312" s="1" t="e">
        <f>IF(LEFT(VLOOKUP(G2312,官網匯出!A:AS,43,FALSE),2)="","web",LEFT(VLOOKUP(G2312,官網匯出!A:AS,43,FALSE),2))</f>
        <v>#N/A</v>
      </c>
      <c r="AX2312" s="1" t="str">
        <f t="shared" si="416"/>
        <v>O</v>
      </c>
    </row>
    <row r="2313" spans="1:50">
      <c r="A2313" s="1" t="str">
        <f>IF(G2313="","",VLOOKUP(官網轉換!AW2313,團名!A:B,2,FALSE))</f>
        <v/>
      </c>
      <c r="B2313" s="1" t="str">
        <f>IF(G2313="","",IF(LEFT(VLOOKUP(G2313,官網匯出!A:AQ,43,0),2)="wf",VLOOKUP(VLOOKUP(G2313,官網匯出!A:AQ,43,0),團名!$I$1:$K$12,2,FALSE),"N0071"))</f>
        <v/>
      </c>
      <c r="C2313" s="1" t="str">
        <f>IFERROR(VLOOKUP(官網匯出!D2313,團名!E:G,3,FALSE),"")</f>
        <v/>
      </c>
      <c r="D2313" s="1" t="str">
        <f t="shared" si="407"/>
        <v/>
      </c>
      <c r="E2313" s="1" t="str">
        <f t="shared" si="408"/>
        <v/>
      </c>
      <c r="F2313" s="1" t="str">
        <f>IF(官網匯出!F2313="已付款","","B0012")</f>
        <v>B0012</v>
      </c>
      <c r="G2313" s="1" t="str">
        <f>IF(官網匯出!A2313="","",官網匯出!A2313)</f>
        <v/>
      </c>
      <c r="H2313" s="3" t="str">
        <f>IF(官網匯出!B2313="","",官網匯出!B2313)</f>
        <v/>
      </c>
      <c r="I2313" s="1" t="str">
        <f>IF(官網匯出!C2313="","",官網匯出!C2313)</f>
        <v/>
      </c>
      <c r="J2313" s="1" t="str">
        <f>IF(官網匯出!D2313="","",官網匯出!D2313)</f>
        <v/>
      </c>
      <c r="K2313" s="3" t="str">
        <f>IF(官網匯出!E2313="","",官網匯出!E2313)</f>
        <v/>
      </c>
      <c r="L2313" s="1" t="str">
        <f>IF(官網匯出!F2313="","",官網匯出!F2313)</f>
        <v/>
      </c>
      <c r="M2313" s="1" t="str">
        <f>IF(官網匯出!G2313="","",官網匯出!G2313)</f>
        <v/>
      </c>
      <c r="N2313" s="1" t="str">
        <f>IF(官網匯出!H2313="","",官網匯出!H2313)</f>
        <v/>
      </c>
      <c r="P2313" s="1" t="str">
        <f>IF(官網匯出!J2313="","",RIGHT(官網匯出!J2313,LEN(官網匯出!J2313)-2))</f>
        <v/>
      </c>
      <c r="Q2313" s="1" t="str">
        <f>IF(官網匯出!K2313="","",官網匯出!K2313)</f>
        <v/>
      </c>
      <c r="R2313" s="1" t="str">
        <f>IF(官網匯出!L2313="","",官網匯出!L2313)</f>
        <v/>
      </c>
      <c r="S2313" s="1" t="str">
        <f>IF(官網匯出!M2313="","",官網匯出!M2313)</f>
        <v/>
      </c>
      <c r="T2313" s="1" t="str">
        <f>IF(官網匯出!N2313="","",官網匯出!N2313)</f>
        <v/>
      </c>
      <c r="U2313" s="1" t="str">
        <f>IF(官網匯出!O2313="","",官網匯出!O2313)</f>
        <v/>
      </c>
      <c r="V2313" s="1" t="str">
        <f>IF(官網匯出!P2313="",IF(G2313="","",0),官網匯出!P2313)</f>
        <v/>
      </c>
      <c r="W2313" s="1" t="str">
        <f>IF(官網匯出!Q2313="",IF(G2313="","",0),官網匯出!Q2313)</f>
        <v/>
      </c>
      <c r="X2313" s="1" t="str">
        <f>IF(官網匯出!R2313="","",官網匯出!R2313)</f>
        <v/>
      </c>
      <c r="Y2313" s="1" t="str">
        <f>IF(官網匯出!S2313="","",官網匯出!S2313)</f>
        <v/>
      </c>
      <c r="Z2313" s="1" t="str">
        <f>IF(G2313="","",官網匯出!T2313)</f>
        <v/>
      </c>
      <c r="AA2313" s="1" t="str">
        <f>IF(G2313="","",官網匯出!AK2313)</f>
        <v/>
      </c>
      <c r="AB2313" s="1" t="str">
        <f>IF(G2313="","",IF(官網匯出!V2313="","",官網匯出!V2313))</f>
        <v/>
      </c>
      <c r="AJ2313" s="1" t="str">
        <f>IF(G2313="","",IF(官網匯出!AE2313="","",官網匯出!AE2313))</f>
        <v/>
      </c>
      <c r="AK2313" s="1" t="str">
        <f>IF(G2313="","",IF(官網匯出!AD2313="","",官網匯出!AD2313))</f>
        <v/>
      </c>
      <c r="AL2313" s="1" t="str">
        <f t="shared" si="409"/>
        <v>0</v>
      </c>
      <c r="AM2313" s="1" t="str">
        <f>IF(官網匯出!AG2313="","",官網匯出!AG2313)</f>
        <v/>
      </c>
      <c r="AN2313" s="1" t="str">
        <f>IF(G2313="","",IF(官網匯出!AH2313="","",官網匯出!AH2313))</f>
        <v/>
      </c>
      <c r="AO2313" s="14" t="str">
        <f t="shared" si="410"/>
        <v/>
      </c>
      <c r="AP2313" s="14" t="str">
        <f t="shared" si="411"/>
        <v>1</v>
      </c>
      <c r="AQ2313" s="14" t="str">
        <f t="shared" si="412"/>
        <v>0</v>
      </c>
      <c r="AR2313" s="1" t="str">
        <f t="shared" si="413"/>
        <v/>
      </c>
      <c r="AS2313" s="1" t="str">
        <f t="shared" si="414"/>
        <v/>
      </c>
      <c r="AT2313" s="1" t="str">
        <f t="shared" si="415"/>
        <v/>
      </c>
      <c r="AU2313" s="1" t="str">
        <f t="shared" si="406"/>
        <v/>
      </c>
      <c r="AV2313" s="1" t="e">
        <f>IF(VLOOKUP(G2313,官網匯出!A:AQ,42,FALSE)="","[黃金盾官網]",VLOOKUP(G2313,官網匯出!A:AQ,42,FALSE))</f>
        <v>#N/A</v>
      </c>
      <c r="AW2313" s="1" t="e">
        <f>IF(LEFT(VLOOKUP(G2313,官網匯出!A:AS,43,FALSE),2)="","web",LEFT(VLOOKUP(G2313,官網匯出!A:AS,43,FALSE),2))</f>
        <v>#N/A</v>
      </c>
      <c r="AX2313" s="1" t="str">
        <f t="shared" si="416"/>
        <v>O</v>
      </c>
    </row>
    <row r="2314" spans="1:50">
      <c r="A2314" s="1" t="str">
        <f>IF(G2314="","",VLOOKUP(官網轉換!AW2314,團名!A:B,2,FALSE))</f>
        <v/>
      </c>
      <c r="B2314" s="1" t="str">
        <f>IF(G2314="","",IF(LEFT(VLOOKUP(G2314,官網匯出!A:AQ,43,0),2)="wf",VLOOKUP(VLOOKUP(G2314,官網匯出!A:AQ,43,0),團名!$I$1:$K$12,2,FALSE),"N0071"))</f>
        <v/>
      </c>
      <c r="C2314" s="1" t="str">
        <f>IFERROR(VLOOKUP(官網匯出!D2314,團名!E:G,3,FALSE),"")</f>
        <v/>
      </c>
      <c r="D2314" s="1" t="str">
        <f t="shared" si="407"/>
        <v/>
      </c>
      <c r="E2314" s="1" t="str">
        <f t="shared" si="408"/>
        <v/>
      </c>
      <c r="F2314" s="1" t="str">
        <f>IF(官網匯出!F2314="已付款","","B0012")</f>
        <v>B0012</v>
      </c>
      <c r="G2314" s="1" t="str">
        <f>IF(官網匯出!A2314="","",官網匯出!A2314)</f>
        <v/>
      </c>
      <c r="H2314" s="3" t="str">
        <f>IF(官網匯出!B2314="","",官網匯出!B2314)</f>
        <v/>
      </c>
      <c r="I2314" s="1" t="str">
        <f>IF(官網匯出!C2314="","",官網匯出!C2314)</f>
        <v/>
      </c>
      <c r="J2314" s="1" t="str">
        <f>IF(官網匯出!D2314="","",官網匯出!D2314)</f>
        <v/>
      </c>
      <c r="K2314" s="3" t="str">
        <f>IF(官網匯出!E2314="","",官網匯出!E2314)</f>
        <v/>
      </c>
      <c r="L2314" s="1" t="str">
        <f>IF(官網匯出!F2314="","",官網匯出!F2314)</f>
        <v/>
      </c>
      <c r="M2314" s="1" t="str">
        <f>IF(官網匯出!G2314="","",官網匯出!G2314)</f>
        <v/>
      </c>
      <c r="N2314" s="1" t="str">
        <f>IF(官網匯出!H2314="","",官網匯出!H2314)</f>
        <v/>
      </c>
      <c r="P2314" s="1" t="str">
        <f>IF(官網匯出!J2314="","",RIGHT(官網匯出!J2314,LEN(官網匯出!J2314)-2))</f>
        <v/>
      </c>
      <c r="Q2314" s="1" t="str">
        <f>IF(官網匯出!K2314="","",官網匯出!K2314)</f>
        <v/>
      </c>
      <c r="R2314" s="1" t="str">
        <f>IF(官網匯出!L2314="","",官網匯出!L2314)</f>
        <v/>
      </c>
      <c r="S2314" s="1" t="str">
        <f>IF(官網匯出!M2314="","",官網匯出!M2314)</f>
        <v/>
      </c>
      <c r="T2314" s="1" t="str">
        <f>IF(官網匯出!N2314="","",官網匯出!N2314)</f>
        <v/>
      </c>
      <c r="U2314" s="1" t="str">
        <f>IF(官網匯出!O2314="","",官網匯出!O2314)</f>
        <v/>
      </c>
      <c r="V2314" s="1" t="str">
        <f>IF(官網匯出!P2314="",IF(G2314="","",0),官網匯出!P2314)</f>
        <v/>
      </c>
      <c r="W2314" s="1" t="str">
        <f>IF(官網匯出!Q2314="",IF(G2314="","",0),官網匯出!Q2314)</f>
        <v/>
      </c>
      <c r="X2314" s="1" t="str">
        <f>IF(官網匯出!R2314="","",官網匯出!R2314)</f>
        <v/>
      </c>
      <c r="Y2314" s="1" t="str">
        <f>IF(官網匯出!S2314="","",官網匯出!S2314)</f>
        <v/>
      </c>
      <c r="Z2314" s="1" t="str">
        <f>IF(G2314="","",官網匯出!T2314)</f>
        <v/>
      </c>
      <c r="AA2314" s="1" t="str">
        <f>IF(G2314="","",官網匯出!AK2314)</f>
        <v/>
      </c>
      <c r="AB2314" s="1" t="str">
        <f>IF(G2314="","",IF(官網匯出!V2314="","",官網匯出!V2314))</f>
        <v/>
      </c>
      <c r="AJ2314" s="1" t="str">
        <f>IF(G2314="","",IF(官網匯出!AE2314="","",官網匯出!AE2314))</f>
        <v/>
      </c>
      <c r="AK2314" s="1" t="str">
        <f>IF(G2314="","",IF(官網匯出!AD2314="","",官網匯出!AD2314))</f>
        <v/>
      </c>
      <c r="AL2314" s="1" t="str">
        <f t="shared" si="409"/>
        <v>0</v>
      </c>
      <c r="AM2314" s="1" t="str">
        <f>IF(官網匯出!AG2314="","",官網匯出!AG2314)</f>
        <v/>
      </c>
      <c r="AN2314" s="1" t="str">
        <f>IF(G2314="","",IF(官網匯出!AH2314="","",官網匯出!AH2314))</f>
        <v/>
      </c>
      <c r="AO2314" s="14" t="str">
        <f t="shared" si="410"/>
        <v/>
      </c>
      <c r="AP2314" s="14" t="str">
        <f t="shared" si="411"/>
        <v>1</v>
      </c>
      <c r="AQ2314" s="14" t="str">
        <f t="shared" si="412"/>
        <v>0</v>
      </c>
      <c r="AR2314" s="1" t="str">
        <f t="shared" si="413"/>
        <v/>
      </c>
      <c r="AS2314" s="1" t="str">
        <f t="shared" si="414"/>
        <v/>
      </c>
      <c r="AT2314" s="1" t="str">
        <f t="shared" si="415"/>
        <v/>
      </c>
      <c r="AU2314" s="1" t="str">
        <f t="shared" si="406"/>
        <v/>
      </c>
      <c r="AV2314" s="1" t="e">
        <f>IF(VLOOKUP(G2314,官網匯出!A:AQ,42,FALSE)="","[黃金盾官網]",VLOOKUP(G2314,官網匯出!A:AQ,42,FALSE))</f>
        <v>#N/A</v>
      </c>
      <c r="AW2314" s="1" t="e">
        <f>IF(LEFT(VLOOKUP(G2314,官網匯出!A:AS,43,FALSE),2)="","web",LEFT(VLOOKUP(G2314,官網匯出!A:AS,43,FALSE),2))</f>
        <v>#N/A</v>
      </c>
      <c r="AX2314" s="1" t="str">
        <f t="shared" si="416"/>
        <v>O</v>
      </c>
    </row>
    <row r="2315" spans="1:50">
      <c r="A2315" s="1" t="str">
        <f>IF(G2315="","",VLOOKUP(官網轉換!AW2315,團名!A:B,2,FALSE))</f>
        <v/>
      </c>
      <c r="B2315" s="1" t="str">
        <f>IF(G2315="","",IF(LEFT(VLOOKUP(G2315,官網匯出!A:AQ,43,0),2)="wf",VLOOKUP(VLOOKUP(G2315,官網匯出!A:AQ,43,0),團名!$I$1:$K$12,2,FALSE),"N0071"))</f>
        <v/>
      </c>
      <c r="C2315" s="1" t="str">
        <f>IFERROR(VLOOKUP(官網匯出!D2315,團名!E:G,3,FALSE),"")</f>
        <v/>
      </c>
      <c r="D2315" s="1" t="str">
        <f t="shared" si="407"/>
        <v/>
      </c>
      <c r="E2315" s="1" t="str">
        <f t="shared" si="408"/>
        <v/>
      </c>
      <c r="F2315" s="1" t="str">
        <f>IF(官網匯出!F2315="已付款","","B0012")</f>
        <v>B0012</v>
      </c>
      <c r="G2315" s="1" t="str">
        <f>IF(官網匯出!A2315="","",官網匯出!A2315)</f>
        <v/>
      </c>
      <c r="H2315" s="3" t="str">
        <f>IF(官網匯出!B2315="","",官網匯出!B2315)</f>
        <v/>
      </c>
      <c r="I2315" s="1" t="str">
        <f>IF(官網匯出!C2315="","",官網匯出!C2315)</f>
        <v/>
      </c>
      <c r="J2315" s="1" t="str">
        <f>IF(官網匯出!D2315="","",官網匯出!D2315)</f>
        <v/>
      </c>
      <c r="K2315" s="3" t="str">
        <f>IF(官網匯出!E2315="","",官網匯出!E2315)</f>
        <v/>
      </c>
      <c r="L2315" s="1" t="str">
        <f>IF(官網匯出!F2315="","",官網匯出!F2315)</f>
        <v/>
      </c>
      <c r="M2315" s="1" t="str">
        <f>IF(官網匯出!G2315="","",官網匯出!G2315)</f>
        <v/>
      </c>
      <c r="N2315" s="1" t="str">
        <f>IF(官網匯出!H2315="","",官網匯出!H2315)</f>
        <v/>
      </c>
      <c r="P2315" s="1" t="str">
        <f>IF(官網匯出!J2315="","",RIGHT(官網匯出!J2315,LEN(官網匯出!J2315)-2))</f>
        <v/>
      </c>
      <c r="Q2315" s="1" t="str">
        <f>IF(官網匯出!K2315="","",官網匯出!K2315)</f>
        <v/>
      </c>
      <c r="R2315" s="1" t="str">
        <f>IF(官網匯出!L2315="","",官網匯出!L2315)</f>
        <v/>
      </c>
      <c r="S2315" s="1" t="str">
        <f>IF(官網匯出!M2315="","",官網匯出!M2315)</f>
        <v/>
      </c>
      <c r="T2315" s="1" t="str">
        <f>IF(官網匯出!N2315="","",官網匯出!N2315)</f>
        <v/>
      </c>
      <c r="U2315" s="1" t="str">
        <f>IF(官網匯出!O2315="","",官網匯出!O2315)</f>
        <v/>
      </c>
      <c r="V2315" s="1" t="str">
        <f>IF(官網匯出!P2315="",IF(G2315="","",0),官網匯出!P2315)</f>
        <v/>
      </c>
      <c r="W2315" s="1" t="str">
        <f>IF(官網匯出!Q2315="",IF(G2315="","",0),官網匯出!Q2315)</f>
        <v/>
      </c>
      <c r="X2315" s="1" t="str">
        <f>IF(官網匯出!R2315="","",官網匯出!R2315)</f>
        <v/>
      </c>
      <c r="Y2315" s="1" t="str">
        <f>IF(官網匯出!S2315="","",官網匯出!S2315)</f>
        <v/>
      </c>
      <c r="Z2315" s="1" t="str">
        <f>IF(G2315="","",官網匯出!T2315)</f>
        <v/>
      </c>
      <c r="AA2315" s="1" t="str">
        <f>IF(G2315="","",官網匯出!AK2315)</f>
        <v/>
      </c>
      <c r="AB2315" s="1" t="str">
        <f>IF(G2315="","",IF(官網匯出!V2315="","",官網匯出!V2315))</f>
        <v/>
      </c>
      <c r="AJ2315" s="1" t="str">
        <f>IF(G2315="","",IF(官網匯出!AE2315="","",官網匯出!AE2315))</f>
        <v/>
      </c>
      <c r="AK2315" s="1" t="str">
        <f>IF(G2315="","",IF(官網匯出!AD2315="","",官網匯出!AD2315))</f>
        <v/>
      </c>
      <c r="AL2315" s="1" t="str">
        <f t="shared" si="409"/>
        <v>0</v>
      </c>
      <c r="AM2315" s="1" t="str">
        <f>IF(官網匯出!AG2315="","",官網匯出!AG2315)</f>
        <v/>
      </c>
      <c r="AN2315" s="1" t="str">
        <f>IF(G2315="","",IF(官網匯出!AH2315="","",官網匯出!AH2315))</f>
        <v/>
      </c>
      <c r="AO2315" s="14" t="str">
        <f t="shared" si="410"/>
        <v/>
      </c>
      <c r="AP2315" s="14" t="str">
        <f t="shared" si="411"/>
        <v>1</v>
      </c>
      <c r="AQ2315" s="14" t="str">
        <f t="shared" si="412"/>
        <v>0</v>
      </c>
      <c r="AR2315" s="1" t="str">
        <f t="shared" si="413"/>
        <v/>
      </c>
      <c r="AS2315" s="1" t="str">
        <f t="shared" si="414"/>
        <v/>
      </c>
      <c r="AT2315" s="1" t="str">
        <f t="shared" si="415"/>
        <v/>
      </c>
      <c r="AU2315" s="1" t="str">
        <f t="shared" si="406"/>
        <v/>
      </c>
      <c r="AV2315" s="1" t="e">
        <f>IF(VLOOKUP(G2315,官網匯出!A:AQ,42,FALSE)="","[黃金盾官網]",VLOOKUP(G2315,官網匯出!A:AQ,42,FALSE))</f>
        <v>#N/A</v>
      </c>
      <c r="AW2315" s="1" t="e">
        <f>IF(LEFT(VLOOKUP(G2315,官網匯出!A:AS,43,FALSE),2)="","web",LEFT(VLOOKUP(G2315,官網匯出!A:AS,43,FALSE),2))</f>
        <v>#N/A</v>
      </c>
      <c r="AX2315" s="1" t="str">
        <f t="shared" si="416"/>
        <v>O</v>
      </c>
    </row>
    <row r="2316" spans="1:50">
      <c r="A2316" s="1" t="str">
        <f>IF(G2316="","",VLOOKUP(官網轉換!AW2316,團名!A:B,2,FALSE))</f>
        <v/>
      </c>
      <c r="B2316" s="1" t="str">
        <f>IF(G2316="","",IF(LEFT(VLOOKUP(G2316,官網匯出!A:AQ,43,0),2)="wf",VLOOKUP(VLOOKUP(G2316,官網匯出!A:AQ,43,0),團名!$I$1:$K$12,2,FALSE),"N0071"))</f>
        <v/>
      </c>
      <c r="C2316" s="1" t="str">
        <f>IFERROR(VLOOKUP(官網匯出!D2316,團名!E:G,3,FALSE),"")</f>
        <v/>
      </c>
      <c r="D2316" s="1" t="str">
        <f t="shared" si="407"/>
        <v/>
      </c>
      <c r="E2316" s="1" t="str">
        <f t="shared" si="408"/>
        <v/>
      </c>
      <c r="F2316" s="1" t="str">
        <f>IF(官網匯出!F2316="已付款","","B0012")</f>
        <v>B0012</v>
      </c>
      <c r="G2316" s="1" t="str">
        <f>IF(官網匯出!A2316="","",官網匯出!A2316)</f>
        <v/>
      </c>
      <c r="H2316" s="3" t="str">
        <f>IF(官網匯出!B2316="","",官網匯出!B2316)</f>
        <v/>
      </c>
      <c r="I2316" s="1" t="str">
        <f>IF(官網匯出!C2316="","",官網匯出!C2316)</f>
        <v/>
      </c>
      <c r="J2316" s="1" t="str">
        <f>IF(官網匯出!D2316="","",官網匯出!D2316)</f>
        <v/>
      </c>
      <c r="K2316" s="3" t="str">
        <f>IF(官網匯出!E2316="","",官網匯出!E2316)</f>
        <v/>
      </c>
      <c r="L2316" s="1" t="str">
        <f>IF(官網匯出!F2316="","",官網匯出!F2316)</f>
        <v/>
      </c>
      <c r="M2316" s="1" t="str">
        <f>IF(官網匯出!G2316="","",官網匯出!G2316)</f>
        <v/>
      </c>
      <c r="N2316" s="1" t="str">
        <f>IF(官網匯出!H2316="","",官網匯出!H2316)</f>
        <v/>
      </c>
      <c r="P2316" s="1" t="str">
        <f>IF(官網匯出!J2316="","",RIGHT(官網匯出!J2316,LEN(官網匯出!J2316)-2))</f>
        <v/>
      </c>
      <c r="Q2316" s="1" t="str">
        <f>IF(官網匯出!K2316="","",官網匯出!K2316)</f>
        <v/>
      </c>
      <c r="R2316" s="1" t="str">
        <f>IF(官網匯出!L2316="","",官網匯出!L2316)</f>
        <v/>
      </c>
      <c r="S2316" s="1" t="str">
        <f>IF(官網匯出!M2316="","",官網匯出!M2316)</f>
        <v/>
      </c>
      <c r="T2316" s="1" t="str">
        <f>IF(官網匯出!N2316="","",官網匯出!N2316)</f>
        <v/>
      </c>
      <c r="U2316" s="1" t="str">
        <f>IF(官網匯出!O2316="","",官網匯出!O2316)</f>
        <v/>
      </c>
      <c r="V2316" s="1" t="str">
        <f>IF(官網匯出!P2316="",IF(G2316="","",0),官網匯出!P2316)</f>
        <v/>
      </c>
      <c r="W2316" s="1" t="str">
        <f>IF(官網匯出!Q2316="",IF(G2316="","",0),官網匯出!Q2316)</f>
        <v/>
      </c>
      <c r="X2316" s="1" t="str">
        <f>IF(官網匯出!R2316="","",官網匯出!R2316)</f>
        <v/>
      </c>
      <c r="Y2316" s="1" t="str">
        <f>IF(官網匯出!S2316="","",官網匯出!S2316)</f>
        <v/>
      </c>
      <c r="Z2316" s="1" t="str">
        <f>IF(G2316="","",官網匯出!T2316)</f>
        <v/>
      </c>
      <c r="AA2316" s="1" t="str">
        <f>IF(G2316="","",官網匯出!AK2316)</f>
        <v/>
      </c>
      <c r="AB2316" s="1" t="str">
        <f>IF(G2316="","",IF(官網匯出!V2316="","",官網匯出!V2316))</f>
        <v/>
      </c>
      <c r="AJ2316" s="1" t="str">
        <f>IF(G2316="","",IF(官網匯出!AE2316="","",官網匯出!AE2316))</f>
        <v/>
      </c>
      <c r="AK2316" s="1" t="str">
        <f>IF(G2316="","",IF(官網匯出!AD2316="","",官網匯出!AD2316))</f>
        <v/>
      </c>
      <c r="AL2316" s="1" t="str">
        <f t="shared" si="409"/>
        <v>0</v>
      </c>
      <c r="AM2316" s="1" t="str">
        <f>IF(官網匯出!AG2316="","",官網匯出!AG2316)</f>
        <v/>
      </c>
      <c r="AN2316" s="1" t="str">
        <f>IF(G2316="","",IF(官網匯出!AH2316="","",官網匯出!AH2316))</f>
        <v/>
      </c>
      <c r="AO2316" s="14" t="str">
        <f t="shared" si="410"/>
        <v/>
      </c>
      <c r="AP2316" s="14" t="str">
        <f t="shared" si="411"/>
        <v>1</v>
      </c>
      <c r="AQ2316" s="14" t="str">
        <f t="shared" si="412"/>
        <v>0</v>
      </c>
      <c r="AR2316" s="1" t="str">
        <f t="shared" si="413"/>
        <v/>
      </c>
      <c r="AS2316" s="1" t="str">
        <f t="shared" si="414"/>
        <v/>
      </c>
      <c r="AT2316" s="1" t="str">
        <f t="shared" si="415"/>
        <v/>
      </c>
      <c r="AU2316" s="1" t="str">
        <f t="shared" si="406"/>
        <v/>
      </c>
      <c r="AV2316" s="1" t="e">
        <f>IF(VLOOKUP(G2316,官網匯出!A:AQ,42,FALSE)="","[黃金盾官網]",VLOOKUP(G2316,官網匯出!A:AQ,42,FALSE))</f>
        <v>#N/A</v>
      </c>
      <c r="AW2316" s="1" t="e">
        <f>IF(LEFT(VLOOKUP(G2316,官網匯出!A:AS,43,FALSE),2)="","web",LEFT(VLOOKUP(G2316,官網匯出!A:AS,43,FALSE),2))</f>
        <v>#N/A</v>
      </c>
      <c r="AX2316" s="1" t="str">
        <f t="shared" si="416"/>
        <v>O</v>
      </c>
    </row>
    <row r="2317" spans="1:50">
      <c r="A2317" s="1" t="str">
        <f>IF(G2317="","",VLOOKUP(官網轉換!AW2317,團名!A:B,2,FALSE))</f>
        <v/>
      </c>
      <c r="B2317" s="1" t="str">
        <f>IF(G2317="","",IF(LEFT(VLOOKUP(G2317,官網匯出!A:AQ,43,0),2)="wf",VLOOKUP(VLOOKUP(G2317,官網匯出!A:AQ,43,0),團名!$I$1:$K$12,2,FALSE),"N0071"))</f>
        <v/>
      </c>
      <c r="C2317" s="1" t="str">
        <f>IFERROR(VLOOKUP(官網匯出!D2317,團名!E:G,3,FALSE),"")</f>
        <v/>
      </c>
      <c r="D2317" s="1" t="str">
        <f t="shared" si="407"/>
        <v/>
      </c>
      <c r="E2317" s="1" t="str">
        <f t="shared" si="408"/>
        <v/>
      </c>
      <c r="F2317" s="1" t="str">
        <f>IF(官網匯出!F2317="已付款","","B0012")</f>
        <v>B0012</v>
      </c>
      <c r="G2317" s="1" t="str">
        <f>IF(官網匯出!A2317="","",官網匯出!A2317)</f>
        <v/>
      </c>
      <c r="H2317" s="3" t="str">
        <f>IF(官網匯出!B2317="","",官網匯出!B2317)</f>
        <v/>
      </c>
      <c r="I2317" s="1" t="str">
        <f>IF(官網匯出!C2317="","",官網匯出!C2317)</f>
        <v/>
      </c>
      <c r="J2317" s="1" t="str">
        <f>IF(官網匯出!D2317="","",官網匯出!D2317)</f>
        <v/>
      </c>
      <c r="K2317" s="3" t="str">
        <f>IF(官網匯出!E2317="","",官網匯出!E2317)</f>
        <v/>
      </c>
      <c r="L2317" s="1" t="str">
        <f>IF(官網匯出!F2317="","",官網匯出!F2317)</f>
        <v/>
      </c>
      <c r="M2317" s="1" t="str">
        <f>IF(官網匯出!G2317="","",官網匯出!G2317)</f>
        <v/>
      </c>
      <c r="N2317" s="1" t="str">
        <f>IF(官網匯出!H2317="","",官網匯出!H2317)</f>
        <v/>
      </c>
      <c r="P2317" s="1" t="str">
        <f>IF(官網匯出!J2317="","",RIGHT(官網匯出!J2317,LEN(官網匯出!J2317)-2))</f>
        <v/>
      </c>
      <c r="Q2317" s="1" t="str">
        <f>IF(官網匯出!K2317="","",官網匯出!K2317)</f>
        <v/>
      </c>
      <c r="R2317" s="1" t="str">
        <f>IF(官網匯出!L2317="","",官網匯出!L2317)</f>
        <v/>
      </c>
      <c r="S2317" s="1" t="str">
        <f>IF(官網匯出!M2317="","",官網匯出!M2317)</f>
        <v/>
      </c>
      <c r="T2317" s="1" t="str">
        <f>IF(官網匯出!N2317="","",官網匯出!N2317)</f>
        <v/>
      </c>
      <c r="U2317" s="1" t="str">
        <f>IF(官網匯出!O2317="","",官網匯出!O2317)</f>
        <v/>
      </c>
      <c r="V2317" s="1" t="str">
        <f>IF(官網匯出!P2317="",IF(G2317="","",0),官網匯出!P2317)</f>
        <v/>
      </c>
      <c r="W2317" s="1" t="str">
        <f>IF(官網匯出!Q2317="",IF(G2317="","",0),官網匯出!Q2317)</f>
        <v/>
      </c>
      <c r="X2317" s="1" t="str">
        <f>IF(官網匯出!R2317="","",官網匯出!R2317)</f>
        <v/>
      </c>
      <c r="Y2317" s="1" t="str">
        <f>IF(官網匯出!S2317="","",官網匯出!S2317)</f>
        <v/>
      </c>
      <c r="Z2317" s="1" t="str">
        <f>IF(G2317="","",官網匯出!T2317)</f>
        <v/>
      </c>
      <c r="AA2317" s="1" t="str">
        <f>IF(G2317="","",官網匯出!AK2317)</f>
        <v/>
      </c>
      <c r="AB2317" s="1" t="str">
        <f>IF(G2317="","",IF(官網匯出!V2317="","",官網匯出!V2317))</f>
        <v/>
      </c>
      <c r="AJ2317" s="1" t="str">
        <f>IF(G2317="","",IF(官網匯出!AE2317="","",官網匯出!AE2317))</f>
        <v/>
      </c>
      <c r="AK2317" s="1" t="str">
        <f>IF(G2317="","",IF(官網匯出!AD2317="","",官網匯出!AD2317))</f>
        <v/>
      </c>
      <c r="AL2317" s="1" t="str">
        <f t="shared" si="409"/>
        <v>0</v>
      </c>
      <c r="AM2317" s="1" t="str">
        <f>IF(官網匯出!AG2317="","",官網匯出!AG2317)</f>
        <v/>
      </c>
      <c r="AN2317" s="1" t="str">
        <f>IF(G2317="","",IF(官網匯出!AH2317="","",官網匯出!AH2317))</f>
        <v/>
      </c>
      <c r="AO2317" s="14" t="str">
        <f t="shared" si="410"/>
        <v/>
      </c>
      <c r="AP2317" s="14" t="str">
        <f t="shared" si="411"/>
        <v>1</v>
      </c>
      <c r="AQ2317" s="14" t="str">
        <f t="shared" si="412"/>
        <v>0</v>
      </c>
      <c r="AR2317" s="1" t="str">
        <f t="shared" si="413"/>
        <v/>
      </c>
      <c r="AS2317" s="1" t="str">
        <f t="shared" si="414"/>
        <v/>
      </c>
      <c r="AT2317" s="1" t="str">
        <f t="shared" si="415"/>
        <v/>
      </c>
      <c r="AU2317" s="1" t="str">
        <f t="shared" si="406"/>
        <v/>
      </c>
      <c r="AV2317" s="1" t="e">
        <f>IF(VLOOKUP(G2317,官網匯出!A:AQ,42,FALSE)="","[黃金盾官網]",VLOOKUP(G2317,官網匯出!A:AQ,42,FALSE))</f>
        <v>#N/A</v>
      </c>
      <c r="AW2317" s="1" t="e">
        <f>IF(LEFT(VLOOKUP(G2317,官網匯出!A:AS,43,FALSE),2)="","web",LEFT(VLOOKUP(G2317,官網匯出!A:AS,43,FALSE),2))</f>
        <v>#N/A</v>
      </c>
      <c r="AX2317" s="1" t="str">
        <f t="shared" si="416"/>
        <v>O</v>
      </c>
    </row>
    <row r="2318" spans="1:50">
      <c r="A2318" s="1" t="str">
        <f>IF(G2318="","",VLOOKUP(官網轉換!AW2318,團名!A:B,2,FALSE))</f>
        <v/>
      </c>
      <c r="B2318" s="1" t="str">
        <f>IF(G2318="","",IF(LEFT(VLOOKUP(G2318,官網匯出!A:AQ,43,0),2)="wf",VLOOKUP(VLOOKUP(G2318,官網匯出!A:AQ,43,0),團名!$I$1:$K$12,2,FALSE),"N0071"))</f>
        <v/>
      </c>
      <c r="C2318" s="1" t="str">
        <f>IFERROR(VLOOKUP(官網匯出!D2318,團名!E:G,3,FALSE),"")</f>
        <v/>
      </c>
      <c r="D2318" s="1" t="str">
        <f t="shared" si="407"/>
        <v/>
      </c>
      <c r="E2318" s="1" t="str">
        <f t="shared" si="408"/>
        <v/>
      </c>
      <c r="F2318" s="1" t="str">
        <f>IF(官網匯出!F2318="已付款","","B0012")</f>
        <v>B0012</v>
      </c>
      <c r="G2318" s="1" t="str">
        <f>IF(官網匯出!A2318="","",官網匯出!A2318)</f>
        <v/>
      </c>
      <c r="H2318" s="3" t="str">
        <f>IF(官網匯出!B2318="","",官網匯出!B2318)</f>
        <v/>
      </c>
      <c r="I2318" s="1" t="str">
        <f>IF(官網匯出!C2318="","",官網匯出!C2318)</f>
        <v/>
      </c>
      <c r="J2318" s="1" t="str">
        <f>IF(官網匯出!D2318="","",官網匯出!D2318)</f>
        <v/>
      </c>
      <c r="K2318" s="3" t="str">
        <f>IF(官網匯出!E2318="","",官網匯出!E2318)</f>
        <v/>
      </c>
      <c r="L2318" s="1" t="str">
        <f>IF(官網匯出!F2318="","",官網匯出!F2318)</f>
        <v/>
      </c>
      <c r="M2318" s="1" t="str">
        <f>IF(官網匯出!G2318="","",官網匯出!G2318)</f>
        <v/>
      </c>
      <c r="N2318" s="1" t="str">
        <f>IF(官網匯出!H2318="","",官網匯出!H2318)</f>
        <v/>
      </c>
      <c r="P2318" s="1" t="str">
        <f>IF(官網匯出!J2318="","",RIGHT(官網匯出!J2318,LEN(官網匯出!J2318)-2))</f>
        <v/>
      </c>
      <c r="Q2318" s="1" t="str">
        <f>IF(官網匯出!K2318="","",官網匯出!K2318)</f>
        <v/>
      </c>
      <c r="R2318" s="1" t="str">
        <f>IF(官網匯出!L2318="","",官網匯出!L2318)</f>
        <v/>
      </c>
      <c r="S2318" s="1" t="str">
        <f>IF(官網匯出!M2318="","",官網匯出!M2318)</f>
        <v/>
      </c>
      <c r="T2318" s="1" t="str">
        <f>IF(官網匯出!N2318="","",官網匯出!N2318)</f>
        <v/>
      </c>
      <c r="U2318" s="1" t="str">
        <f>IF(官網匯出!O2318="","",官網匯出!O2318)</f>
        <v/>
      </c>
      <c r="V2318" s="1" t="str">
        <f>IF(官網匯出!P2318="",IF(G2318="","",0),官網匯出!P2318)</f>
        <v/>
      </c>
      <c r="W2318" s="1" t="str">
        <f>IF(官網匯出!Q2318="",IF(G2318="","",0),官網匯出!Q2318)</f>
        <v/>
      </c>
      <c r="X2318" s="1" t="str">
        <f>IF(官網匯出!R2318="","",官網匯出!R2318)</f>
        <v/>
      </c>
      <c r="Y2318" s="1" t="str">
        <f>IF(官網匯出!S2318="","",官網匯出!S2318)</f>
        <v/>
      </c>
      <c r="Z2318" s="1" t="str">
        <f>IF(G2318="","",官網匯出!T2318)</f>
        <v/>
      </c>
      <c r="AA2318" s="1" t="str">
        <f>IF(G2318="","",官網匯出!AK2318)</f>
        <v/>
      </c>
      <c r="AB2318" s="1" t="str">
        <f>IF(G2318="","",IF(官網匯出!V2318="","",官網匯出!V2318))</f>
        <v/>
      </c>
      <c r="AJ2318" s="1" t="str">
        <f>IF(G2318="","",IF(官網匯出!AE2318="","",官網匯出!AE2318))</f>
        <v/>
      </c>
      <c r="AK2318" s="1" t="str">
        <f>IF(G2318="","",IF(官網匯出!AD2318="","",官網匯出!AD2318))</f>
        <v/>
      </c>
      <c r="AL2318" s="1" t="str">
        <f t="shared" si="409"/>
        <v>0</v>
      </c>
      <c r="AM2318" s="1" t="str">
        <f>IF(官網匯出!AG2318="","",官網匯出!AG2318)</f>
        <v/>
      </c>
      <c r="AN2318" s="1" t="str">
        <f>IF(G2318="","",IF(官網匯出!AH2318="","",官網匯出!AH2318))</f>
        <v/>
      </c>
      <c r="AO2318" s="14" t="str">
        <f t="shared" si="410"/>
        <v/>
      </c>
      <c r="AP2318" s="14" t="str">
        <f t="shared" si="411"/>
        <v>1</v>
      </c>
      <c r="AQ2318" s="14" t="str">
        <f t="shared" si="412"/>
        <v>0</v>
      </c>
      <c r="AR2318" s="1" t="str">
        <f t="shared" si="413"/>
        <v/>
      </c>
      <c r="AS2318" s="1" t="str">
        <f t="shared" si="414"/>
        <v/>
      </c>
      <c r="AT2318" s="1" t="str">
        <f t="shared" si="415"/>
        <v/>
      </c>
      <c r="AU2318" s="1" t="str">
        <f t="shared" si="406"/>
        <v/>
      </c>
      <c r="AV2318" s="1" t="e">
        <f>IF(VLOOKUP(G2318,官網匯出!A:AQ,42,FALSE)="","[黃金盾官網]",VLOOKUP(G2318,官網匯出!A:AQ,42,FALSE))</f>
        <v>#N/A</v>
      </c>
      <c r="AW2318" s="1" t="e">
        <f>IF(LEFT(VLOOKUP(G2318,官網匯出!A:AS,43,FALSE),2)="","web",LEFT(VLOOKUP(G2318,官網匯出!A:AS,43,FALSE),2))</f>
        <v>#N/A</v>
      </c>
      <c r="AX2318" s="1" t="str">
        <f t="shared" si="416"/>
        <v>O</v>
      </c>
    </row>
    <row r="2319" spans="1:50">
      <c r="A2319" s="1" t="str">
        <f>IF(G2319="","",VLOOKUP(官網轉換!AW2319,團名!A:B,2,FALSE))</f>
        <v/>
      </c>
      <c r="B2319" s="1" t="str">
        <f>IF(G2319="","",IF(LEFT(VLOOKUP(G2319,官網匯出!A:AQ,43,0),2)="wf",VLOOKUP(VLOOKUP(G2319,官網匯出!A:AQ,43,0),團名!$I$1:$K$12,2,FALSE),"N0071"))</f>
        <v/>
      </c>
      <c r="C2319" s="1" t="str">
        <f>IFERROR(VLOOKUP(官網匯出!D2319,團名!E:G,3,FALSE),"")</f>
        <v/>
      </c>
      <c r="D2319" s="1" t="str">
        <f t="shared" si="407"/>
        <v/>
      </c>
      <c r="E2319" s="1" t="str">
        <f t="shared" si="408"/>
        <v/>
      </c>
      <c r="F2319" s="1" t="str">
        <f>IF(官網匯出!F2319="已付款","","B0012")</f>
        <v>B0012</v>
      </c>
      <c r="G2319" s="1" t="str">
        <f>IF(官網匯出!A2319="","",官網匯出!A2319)</f>
        <v/>
      </c>
      <c r="H2319" s="3" t="str">
        <f>IF(官網匯出!B2319="","",官網匯出!B2319)</f>
        <v/>
      </c>
      <c r="I2319" s="1" t="str">
        <f>IF(官網匯出!C2319="","",官網匯出!C2319)</f>
        <v/>
      </c>
      <c r="J2319" s="1" t="str">
        <f>IF(官網匯出!D2319="","",官網匯出!D2319)</f>
        <v/>
      </c>
      <c r="K2319" s="3" t="str">
        <f>IF(官網匯出!E2319="","",官網匯出!E2319)</f>
        <v/>
      </c>
      <c r="L2319" s="1" t="str">
        <f>IF(官網匯出!F2319="","",官網匯出!F2319)</f>
        <v/>
      </c>
      <c r="M2319" s="1" t="str">
        <f>IF(官網匯出!G2319="","",官網匯出!G2319)</f>
        <v/>
      </c>
      <c r="N2319" s="1" t="str">
        <f>IF(官網匯出!H2319="","",官網匯出!H2319)</f>
        <v/>
      </c>
      <c r="P2319" s="1" t="str">
        <f>IF(官網匯出!J2319="","",RIGHT(官網匯出!J2319,LEN(官網匯出!J2319)-2))</f>
        <v/>
      </c>
      <c r="Q2319" s="1" t="str">
        <f>IF(官網匯出!K2319="","",官網匯出!K2319)</f>
        <v/>
      </c>
      <c r="R2319" s="1" t="str">
        <f>IF(官網匯出!L2319="","",官網匯出!L2319)</f>
        <v/>
      </c>
      <c r="S2319" s="1" t="str">
        <f>IF(官網匯出!M2319="","",官網匯出!M2319)</f>
        <v/>
      </c>
      <c r="T2319" s="1" t="str">
        <f>IF(官網匯出!N2319="","",官網匯出!N2319)</f>
        <v/>
      </c>
      <c r="U2319" s="1" t="str">
        <f>IF(官網匯出!O2319="","",官網匯出!O2319)</f>
        <v/>
      </c>
      <c r="V2319" s="1" t="str">
        <f>IF(官網匯出!P2319="",IF(G2319="","",0),官網匯出!P2319)</f>
        <v/>
      </c>
      <c r="W2319" s="1" t="str">
        <f>IF(官網匯出!Q2319="",IF(G2319="","",0),官網匯出!Q2319)</f>
        <v/>
      </c>
      <c r="X2319" s="1" t="str">
        <f>IF(官網匯出!R2319="","",官網匯出!R2319)</f>
        <v/>
      </c>
      <c r="Y2319" s="1" t="str">
        <f>IF(官網匯出!S2319="","",官網匯出!S2319)</f>
        <v/>
      </c>
      <c r="Z2319" s="1" t="str">
        <f>IF(G2319="","",官網匯出!T2319)</f>
        <v/>
      </c>
      <c r="AA2319" s="1" t="str">
        <f>IF(G2319="","",官網匯出!AK2319)</f>
        <v/>
      </c>
      <c r="AB2319" s="1" t="str">
        <f>IF(G2319="","",IF(官網匯出!V2319="","",官網匯出!V2319))</f>
        <v/>
      </c>
      <c r="AJ2319" s="1" t="str">
        <f>IF(G2319="","",IF(官網匯出!AE2319="","",官網匯出!AE2319))</f>
        <v/>
      </c>
      <c r="AK2319" s="1" t="str">
        <f>IF(G2319="","",IF(官網匯出!AD2319="","",官網匯出!AD2319))</f>
        <v/>
      </c>
      <c r="AL2319" s="1" t="str">
        <f t="shared" si="409"/>
        <v>0</v>
      </c>
      <c r="AM2319" s="1" t="str">
        <f>IF(官網匯出!AG2319="","",官網匯出!AG2319)</f>
        <v/>
      </c>
      <c r="AN2319" s="1" t="str">
        <f>IF(G2319="","",IF(官網匯出!AH2319="","",官網匯出!AH2319))</f>
        <v/>
      </c>
      <c r="AO2319" s="14" t="str">
        <f t="shared" si="410"/>
        <v/>
      </c>
      <c r="AP2319" s="14" t="str">
        <f t="shared" si="411"/>
        <v>1</v>
      </c>
      <c r="AQ2319" s="14" t="str">
        <f t="shared" si="412"/>
        <v>0</v>
      </c>
      <c r="AR2319" s="1" t="str">
        <f t="shared" si="413"/>
        <v/>
      </c>
      <c r="AS2319" s="1" t="str">
        <f t="shared" si="414"/>
        <v/>
      </c>
      <c r="AT2319" s="1" t="str">
        <f t="shared" si="415"/>
        <v/>
      </c>
      <c r="AU2319" s="1" t="str">
        <f t="shared" si="406"/>
        <v/>
      </c>
      <c r="AV2319" s="1" t="e">
        <f>IF(VLOOKUP(G2319,官網匯出!A:AQ,42,FALSE)="","[黃金盾官網]",VLOOKUP(G2319,官網匯出!A:AQ,42,FALSE))</f>
        <v>#N/A</v>
      </c>
      <c r="AW2319" s="1" t="e">
        <f>IF(LEFT(VLOOKUP(G2319,官網匯出!A:AS,43,FALSE),2)="","web",LEFT(VLOOKUP(G2319,官網匯出!A:AS,43,FALSE),2))</f>
        <v>#N/A</v>
      </c>
      <c r="AX2319" s="1" t="str">
        <f t="shared" si="416"/>
        <v>O</v>
      </c>
    </row>
    <row r="2320" spans="1:50">
      <c r="A2320" s="1" t="str">
        <f>IF(G2320="","",VLOOKUP(官網轉換!AW2320,團名!A:B,2,FALSE))</f>
        <v/>
      </c>
      <c r="B2320" s="1" t="str">
        <f>IF(G2320="","",IF(LEFT(VLOOKUP(G2320,官網匯出!A:AQ,43,0),2)="wf",VLOOKUP(VLOOKUP(G2320,官網匯出!A:AQ,43,0),團名!$I$1:$K$12,2,FALSE),"N0071"))</f>
        <v/>
      </c>
      <c r="C2320" s="1" t="str">
        <f>IFERROR(VLOOKUP(官網匯出!D2320,團名!E:G,3,FALSE),"")</f>
        <v/>
      </c>
      <c r="D2320" s="1" t="str">
        <f t="shared" si="407"/>
        <v/>
      </c>
      <c r="E2320" s="1" t="str">
        <f t="shared" si="408"/>
        <v/>
      </c>
      <c r="F2320" s="1" t="str">
        <f>IF(官網匯出!F2320="已付款","","B0012")</f>
        <v>B0012</v>
      </c>
      <c r="G2320" s="1" t="str">
        <f>IF(官網匯出!A2320="","",官網匯出!A2320)</f>
        <v/>
      </c>
      <c r="H2320" s="3" t="str">
        <f>IF(官網匯出!B2320="","",官網匯出!B2320)</f>
        <v/>
      </c>
      <c r="I2320" s="1" t="str">
        <f>IF(官網匯出!C2320="","",官網匯出!C2320)</f>
        <v/>
      </c>
      <c r="J2320" s="1" t="str">
        <f>IF(官網匯出!D2320="","",官網匯出!D2320)</f>
        <v/>
      </c>
      <c r="K2320" s="3" t="str">
        <f>IF(官網匯出!E2320="","",官網匯出!E2320)</f>
        <v/>
      </c>
      <c r="L2320" s="1" t="str">
        <f>IF(官網匯出!F2320="","",官網匯出!F2320)</f>
        <v/>
      </c>
      <c r="M2320" s="1" t="str">
        <f>IF(官網匯出!G2320="","",官網匯出!G2320)</f>
        <v/>
      </c>
      <c r="N2320" s="1" t="str">
        <f>IF(官網匯出!H2320="","",官網匯出!H2320)</f>
        <v/>
      </c>
      <c r="P2320" s="1" t="str">
        <f>IF(官網匯出!J2320="","",RIGHT(官網匯出!J2320,LEN(官網匯出!J2320)-2))</f>
        <v/>
      </c>
      <c r="Q2320" s="1" t="str">
        <f>IF(官網匯出!K2320="","",官網匯出!K2320)</f>
        <v/>
      </c>
      <c r="R2320" s="1" t="str">
        <f>IF(官網匯出!L2320="","",官網匯出!L2320)</f>
        <v/>
      </c>
      <c r="S2320" s="1" t="str">
        <f>IF(官網匯出!M2320="","",官網匯出!M2320)</f>
        <v/>
      </c>
      <c r="T2320" s="1" t="str">
        <f>IF(官網匯出!N2320="","",官網匯出!N2320)</f>
        <v/>
      </c>
      <c r="U2320" s="1" t="str">
        <f>IF(官網匯出!O2320="","",官網匯出!O2320)</f>
        <v/>
      </c>
      <c r="V2320" s="1" t="str">
        <f>IF(官網匯出!P2320="",IF(G2320="","",0),官網匯出!P2320)</f>
        <v/>
      </c>
      <c r="W2320" s="1" t="str">
        <f>IF(官網匯出!Q2320="",IF(G2320="","",0),官網匯出!Q2320)</f>
        <v/>
      </c>
      <c r="X2320" s="1" t="str">
        <f>IF(官網匯出!R2320="","",官網匯出!R2320)</f>
        <v/>
      </c>
      <c r="Y2320" s="1" t="str">
        <f>IF(官網匯出!S2320="","",官網匯出!S2320)</f>
        <v/>
      </c>
      <c r="Z2320" s="1" t="str">
        <f>IF(G2320="","",官網匯出!T2320)</f>
        <v/>
      </c>
      <c r="AA2320" s="1" t="str">
        <f>IF(G2320="","",官網匯出!AK2320)</f>
        <v/>
      </c>
      <c r="AB2320" s="1" t="str">
        <f>IF(G2320="","",IF(官網匯出!V2320="","",官網匯出!V2320))</f>
        <v/>
      </c>
      <c r="AJ2320" s="1" t="str">
        <f>IF(G2320="","",IF(官網匯出!AE2320="","",官網匯出!AE2320))</f>
        <v/>
      </c>
      <c r="AK2320" s="1" t="str">
        <f>IF(G2320="","",IF(官網匯出!AD2320="","",官網匯出!AD2320))</f>
        <v/>
      </c>
      <c r="AL2320" s="1" t="str">
        <f t="shared" si="409"/>
        <v>0</v>
      </c>
      <c r="AM2320" s="1" t="str">
        <f>IF(官網匯出!AG2320="","",官網匯出!AG2320)</f>
        <v/>
      </c>
      <c r="AN2320" s="1" t="str">
        <f>IF(G2320="","",IF(官網匯出!AH2320="","",官網匯出!AH2320))</f>
        <v/>
      </c>
      <c r="AO2320" s="14" t="str">
        <f t="shared" si="410"/>
        <v/>
      </c>
      <c r="AP2320" s="14" t="str">
        <f t="shared" si="411"/>
        <v>1</v>
      </c>
      <c r="AQ2320" s="14" t="str">
        <f t="shared" si="412"/>
        <v>0</v>
      </c>
      <c r="AR2320" s="1" t="str">
        <f t="shared" si="413"/>
        <v/>
      </c>
      <c r="AS2320" s="1" t="str">
        <f t="shared" si="414"/>
        <v/>
      </c>
      <c r="AT2320" s="1" t="str">
        <f t="shared" si="415"/>
        <v/>
      </c>
      <c r="AU2320" s="1" t="str">
        <f t="shared" si="406"/>
        <v/>
      </c>
      <c r="AV2320" s="1" t="e">
        <f>IF(VLOOKUP(G2320,官網匯出!A:AQ,42,FALSE)="","[黃金盾官網]",VLOOKUP(G2320,官網匯出!A:AQ,42,FALSE))</f>
        <v>#N/A</v>
      </c>
      <c r="AW2320" s="1" t="e">
        <f>IF(LEFT(VLOOKUP(G2320,官網匯出!A:AS,43,FALSE),2)="","web",LEFT(VLOOKUP(G2320,官網匯出!A:AS,43,FALSE),2))</f>
        <v>#N/A</v>
      </c>
      <c r="AX2320" s="1" t="str">
        <f t="shared" si="416"/>
        <v>O</v>
      </c>
    </row>
    <row r="2321" spans="1:50">
      <c r="A2321" s="1" t="str">
        <f>IF(G2321="","",VLOOKUP(官網轉換!AW2321,團名!A:B,2,FALSE))</f>
        <v/>
      </c>
      <c r="B2321" s="1" t="str">
        <f>IF(G2321="","",IF(LEFT(VLOOKUP(G2321,官網匯出!A:AQ,43,0),2)="wf",VLOOKUP(VLOOKUP(G2321,官網匯出!A:AQ,43,0),團名!$I$1:$K$12,2,FALSE),"N0071"))</f>
        <v/>
      </c>
      <c r="C2321" s="1" t="str">
        <f>IFERROR(VLOOKUP(官網匯出!D2321,團名!E:G,3,FALSE),"")</f>
        <v/>
      </c>
      <c r="D2321" s="1" t="str">
        <f t="shared" si="407"/>
        <v/>
      </c>
      <c r="E2321" s="1" t="str">
        <f t="shared" si="408"/>
        <v/>
      </c>
      <c r="F2321" s="1" t="str">
        <f>IF(官網匯出!F2321="已付款","","B0012")</f>
        <v>B0012</v>
      </c>
      <c r="G2321" s="1" t="str">
        <f>IF(官網匯出!A2321="","",官網匯出!A2321)</f>
        <v/>
      </c>
      <c r="H2321" s="3" t="str">
        <f>IF(官網匯出!B2321="","",官網匯出!B2321)</f>
        <v/>
      </c>
      <c r="I2321" s="1" t="str">
        <f>IF(官網匯出!C2321="","",官網匯出!C2321)</f>
        <v/>
      </c>
      <c r="J2321" s="1" t="str">
        <f>IF(官網匯出!D2321="","",官網匯出!D2321)</f>
        <v/>
      </c>
      <c r="K2321" s="3" t="str">
        <f>IF(官網匯出!E2321="","",官網匯出!E2321)</f>
        <v/>
      </c>
      <c r="L2321" s="1" t="str">
        <f>IF(官網匯出!F2321="","",官網匯出!F2321)</f>
        <v/>
      </c>
      <c r="M2321" s="1" t="str">
        <f>IF(官網匯出!G2321="","",官網匯出!G2321)</f>
        <v/>
      </c>
      <c r="N2321" s="1" t="str">
        <f>IF(官網匯出!H2321="","",官網匯出!H2321)</f>
        <v/>
      </c>
      <c r="P2321" s="1" t="str">
        <f>IF(官網匯出!J2321="","",RIGHT(官網匯出!J2321,LEN(官網匯出!J2321)-2))</f>
        <v/>
      </c>
      <c r="Q2321" s="1" t="str">
        <f>IF(官網匯出!K2321="","",官網匯出!K2321)</f>
        <v/>
      </c>
      <c r="R2321" s="1" t="str">
        <f>IF(官網匯出!L2321="","",官網匯出!L2321)</f>
        <v/>
      </c>
      <c r="S2321" s="1" t="str">
        <f>IF(官網匯出!M2321="","",官網匯出!M2321)</f>
        <v/>
      </c>
      <c r="T2321" s="1" t="str">
        <f>IF(官網匯出!N2321="","",官網匯出!N2321)</f>
        <v/>
      </c>
      <c r="U2321" s="1" t="str">
        <f>IF(官網匯出!O2321="","",官網匯出!O2321)</f>
        <v/>
      </c>
      <c r="V2321" s="1" t="str">
        <f>IF(官網匯出!P2321="",IF(G2321="","",0),官網匯出!P2321)</f>
        <v/>
      </c>
      <c r="W2321" s="1" t="str">
        <f>IF(官網匯出!Q2321="",IF(G2321="","",0),官網匯出!Q2321)</f>
        <v/>
      </c>
      <c r="X2321" s="1" t="str">
        <f>IF(官網匯出!R2321="","",官網匯出!R2321)</f>
        <v/>
      </c>
      <c r="Y2321" s="1" t="str">
        <f>IF(官網匯出!S2321="","",官網匯出!S2321)</f>
        <v/>
      </c>
      <c r="Z2321" s="1" t="str">
        <f>IF(G2321="","",官網匯出!T2321)</f>
        <v/>
      </c>
      <c r="AA2321" s="1" t="str">
        <f>IF(G2321="","",官網匯出!AK2321)</f>
        <v/>
      </c>
      <c r="AB2321" s="1" t="str">
        <f>IF(G2321="","",IF(官網匯出!V2321="","",官網匯出!V2321))</f>
        <v/>
      </c>
      <c r="AJ2321" s="1" t="str">
        <f>IF(G2321="","",IF(官網匯出!AE2321="","",官網匯出!AE2321))</f>
        <v/>
      </c>
      <c r="AK2321" s="1" t="str">
        <f>IF(G2321="","",IF(官網匯出!AD2321="","",官網匯出!AD2321))</f>
        <v/>
      </c>
      <c r="AL2321" s="1" t="str">
        <f t="shared" si="409"/>
        <v>0</v>
      </c>
      <c r="AM2321" s="1" t="str">
        <f>IF(官網匯出!AG2321="","",官網匯出!AG2321)</f>
        <v/>
      </c>
      <c r="AN2321" s="1" t="str">
        <f>IF(G2321="","",IF(官網匯出!AH2321="","",官網匯出!AH2321))</f>
        <v/>
      </c>
      <c r="AO2321" s="14" t="str">
        <f t="shared" si="410"/>
        <v/>
      </c>
      <c r="AP2321" s="14" t="str">
        <f t="shared" si="411"/>
        <v>1</v>
      </c>
      <c r="AQ2321" s="14" t="str">
        <f t="shared" si="412"/>
        <v>0</v>
      </c>
      <c r="AR2321" s="1" t="str">
        <f t="shared" si="413"/>
        <v/>
      </c>
      <c r="AS2321" s="1" t="str">
        <f t="shared" si="414"/>
        <v/>
      </c>
      <c r="AT2321" s="1" t="str">
        <f t="shared" si="415"/>
        <v/>
      </c>
      <c r="AU2321" s="1" t="str">
        <f t="shared" si="406"/>
        <v/>
      </c>
      <c r="AV2321" s="1" t="e">
        <f>IF(VLOOKUP(G2321,官網匯出!A:AQ,42,FALSE)="","[黃金盾官網]",VLOOKUP(G2321,官網匯出!A:AQ,42,FALSE))</f>
        <v>#N/A</v>
      </c>
      <c r="AW2321" s="1" t="e">
        <f>IF(LEFT(VLOOKUP(G2321,官網匯出!A:AS,43,FALSE),2)="","web",LEFT(VLOOKUP(G2321,官網匯出!A:AS,43,FALSE),2))</f>
        <v>#N/A</v>
      </c>
      <c r="AX2321" s="1" t="str">
        <f t="shared" si="416"/>
        <v>O</v>
      </c>
    </row>
    <row r="2322" spans="1:50">
      <c r="A2322" s="1" t="str">
        <f>IF(G2322="","",VLOOKUP(官網轉換!AW2322,團名!A:B,2,FALSE))</f>
        <v/>
      </c>
      <c r="B2322" s="1" t="str">
        <f>IF(G2322="","",IF(LEFT(VLOOKUP(G2322,官網匯出!A:AQ,43,0),2)="wf",VLOOKUP(VLOOKUP(G2322,官網匯出!A:AQ,43,0),團名!$I$1:$K$12,2,FALSE),"N0071"))</f>
        <v/>
      </c>
      <c r="C2322" s="1" t="str">
        <f>IFERROR(VLOOKUP(官網匯出!D2322,團名!E:G,3,FALSE),"")</f>
        <v/>
      </c>
      <c r="D2322" s="1" t="str">
        <f t="shared" si="407"/>
        <v/>
      </c>
      <c r="E2322" s="1" t="str">
        <f t="shared" si="408"/>
        <v/>
      </c>
      <c r="F2322" s="1" t="str">
        <f>IF(官網匯出!F2322="已付款","","B0012")</f>
        <v>B0012</v>
      </c>
      <c r="G2322" s="1" t="str">
        <f>IF(官網匯出!A2322="","",官網匯出!A2322)</f>
        <v/>
      </c>
      <c r="H2322" s="3" t="str">
        <f>IF(官網匯出!B2322="","",官網匯出!B2322)</f>
        <v/>
      </c>
      <c r="I2322" s="1" t="str">
        <f>IF(官網匯出!C2322="","",官網匯出!C2322)</f>
        <v/>
      </c>
      <c r="J2322" s="1" t="str">
        <f>IF(官網匯出!D2322="","",官網匯出!D2322)</f>
        <v/>
      </c>
      <c r="K2322" s="3" t="str">
        <f>IF(官網匯出!E2322="","",官網匯出!E2322)</f>
        <v/>
      </c>
      <c r="L2322" s="1" t="str">
        <f>IF(官網匯出!F2322="","",官網匯出!F2322)</f>
        <v/>
      </c>
      <c r="M2322" s="1" t="str">
        <f>IF(官網匯出!G2322="","",官網匯出!G2322)</f>
        <v/>
      </c>
      <c r="N2322" s="1" t="str">
        <f>IF(官網匯出!H2322="","",官網匯出!H2322)</f>
        <v/>
      </c>
      <c r="P2322" s="1" t="str">
        <f>IF(官網匯出!J2322="","",RIGHT(官網匯出!J2322,LEN(官網匯出!J2322)-2))</f>
        <v/>
      </c>
      <c r="Q2322" s="1" t="str">
        <f>IF(官網匯出!K2322="","",官網匯出!K2322)</f>
        <v/>
      </c>
      <c r="R2322" s="1" t="str">
        <f>IF(官網匯出!L2322="","",官網匯出!L2322)</f>
        <v/>
      </c>
      <c r="S2322" s="1" t="str">
        <f>IF(官網匯出!M2322="","",官網匯出!M2322)</f>
        <v/>
      </c>
      <c r="T2322" s="1" t="str">
        <f>IF(官網匯出!N2322="","",官網匯出!N2322)</f>
        <v/>
      </c>
      <c r="U2322" s="1" t="str">
        <f>IF(官網匯出!O2322="","",官網匯出!O2322)</f>
        <v/>
      </c>
      <c r="V2322" s="1" t="str">
        <f>IF(官網匯出!P2322="",IF(G2322="","",0),官網匯出!P2322)</f>
        <v/>
      </c>
      <c r="W2322" s="1" t="str">
        <f>IF(官網匯出!Q2322="",IF(G2322="","",0),官網匯出!Q2322)</f>
        <v/>
      </c>
      <c r="X2322" s="1" t="str">
        <f>IF(官網匯出!R2322="","",官網匯出!R2322)</f>
        <v/>
      </c>
      <c r="Y2322" s="1" t="str">
        <f>IF(官網匯出!S2322="","",官網匯出!S2322)</f>
        <v/>
      </c>
      <c r="Z2322" s="1" t="str">
        <f>IF(G2322="","",官網匯出!T2322)</f>
        <v/>
      </c>
      <c r="AA2322" s="1" t="str">
        <f>IF(G2322="","",官網匯出!AK2322)</f>
        <v/>
      </c>
      <c r="AB2322" s="1" t="str">
        <f>IF(G2322="","",IF(官網匯出!V2322="","",官網匯出!V2322))</f>
        <v/>
      </c>
      <c r="AJ2322" s="1" t="str">
        <f>IF(G2322="","",IF(官網匯出!AE2322="","",官網匯出!AE2322))</f>
        <v/>
      </c>
      <c r="AK2322" s="1" t="str">
        <f>IF(G2322="","",IF(官網匯出!AD2322="","",官網匯出!AD2322))</f>
        <v/>
      </c>
      <c r="AL2322" s="1" t="str">
        <f t="shared" si="409"/>
        <v>0</v>
      </c>
      <c r="AM2322" s="1" t="str">
        <f>IF(官網匯出!AG2322="","",官網匯出!AG2322)</f>
        <v/>
      </c>
      <c r="AN2322" s="1" t="str">
        <f>IF(G2322="","",IF(官網匯出!AH2322="","",官網匯出!AH2322))</f>
        <v/>
      </c>
      <c r="AO2322" s="14" t="str">
        <f t="shared" si="410"/>
        <v/>
      </c>
      <c r="AP2322" s="14" t="str">
        <f t="shared" si="411"/>
        <v>1</v>
      </c>
      <c r="AQ2322" s="14" t="str">
        <f t="shared" si="412"/>
        <v>0</v>
      </c>
      <c r="AR2322" s="1" t="str">
        <f t="shared" si="413"/>
        <v/>
      </c>
      <c r="AS2322" s="1" t="str">
        <f t="shared" si="414"/>
        <v/>
      </c>
      <c r="AT2322" s="1" t="str">
        <f t="shared" si="415"/>
        <v/>
      </c>
      <c r="AU2322" s="1" t="str">
        <f t="shared" si="406"/>
        <v/>
      </c>
      <c r="AV2322" s="1" t="e">
        <f>IF(VLOOKUP(G2322,官網匯出!A:AQ,42,FALSE)="","[黃金盾官網]",VLOOKUP(G2322,官網匯出!A:AQ,42,FALSE))</f>
        <v>#N/A</v>
      </c>
      <c r="AW2322" s="1" t="e">
        <f>IF(LEFT(VLOOKUP(G2322,官網匯出!A:AS,43,FALSE),2)="","web",LEFT(VLOOKUP(G2322,官網匯出!A:AS,43,FALSE),2))</f>
        <v>#N/A</v>
      </c>
      <c r="AX2322" s="1" t="str">
        <f t="shared" si="416"/>
        <v>O</v>
      </c>
    </row>
    <row r="2323" spans="1:50">
      <c r="A2323" s="1" t="str">
        <f>IF(G2323="","",VLOOKUP(官網轉換!AW2323,團名!A:B,2,FALSE))</f>
        <v/>
      </c>
      <c r="B2323" s="1" t="str">
        <f>IF(G2323="","",IF(LEFT(VLOOKUP(G2323,官網匯出!A:AQ,43,0),2)="wf",VLOOKUP(VLOOKUP(G2323,官網匯出!A:AQ,43,0),團名!$I$1:$K$12,2,FALSE),"N0071"))</f>
        <v/>
      </c>
      <c r="C2323" s="1" t="str">
        <f>IFERROR(VLOOKUP(官網匯出!D2323,團名!E:G,3,FALSE),"")</f>
        <v/>
      </c>
      <c r="D2323" s="1" t="str">
        <f t="shared" si="407"/>
        <v/>
      </c>
      <c r="E2323" s="1" t="str">
        <f t="shared" si="408"/>
        <v/>
      </c>
      <c r="F2323" s="1" t="str">
        <f>IF(官網匯出!F2323="已付款","","B0012")</f>
        <v>B0012</v>
      </c>
      <c r="G2323" s="1" t="str">
        <f>IF(官網匯出!A2323="","",官網匯出!A2323)</f>
        <v/>
      </c>
      <c r="H2323" s="3" t="str">
        <f>IF(官網匯出!B2323="","",官網匯出!B2323)</f>
        <v/>
      </c>
      <c r="I2323" s="1" t="str">
        <f>IF(官網匯出!C2323="","",官網匯出!C2323)</f>
        <v/>
      </c>
      <c r="J2323" s="1" t="str">
        <f>IF(官網匯出!D2323="","",官網匯出!D2323)</f>
        <v/>
      </c>
      <c r="K2323" s="3" t="str">
        <f>IF(官網匯出!E2323="","",官網匯出!E2323)</f>
        <v/>
      </c>
      <c r="L2323" s="1" t="str">
        <f>IF(官網匯出!F2323="","",官網匯出!F2323)</f>
        <v/>
      </c>
      <c r="M2323" s="1" t="str">
        <f>IF(官網匯出!G2323="","",官網匯出!G2323)</f>
        <v/>
      </c>
      <c r="N2323" s="1" t="str">
        <f>IF(官網匯出!H2323="","",官網匯出!H2323)</f>
        <v/>
      </c>
      <c r="P2323" s="1" t="str">
        <f>IF(官網匯出!J2323="","",RIGHT(官網匯出!J2323,LEN(官網匯出!J2323)-2))</f>
        <v/>
      </c>
      <c r="Q2323" s="1" t="str">
        <f>IF(官網匯出!K2323="","",官網匯出!K2323)</f>
        <v/>
      </c>
      <c r="R2323" s="1" t="str">
        <f>IF(官網匯出!L2323="","",官網匯出!L2323)</f>
        <v/>
      </c>
      <c r="S2323" s="1" t="str">
        <f>IF(官網匯出!M2323="","",官網匯出!M2323)</f>
        <v/>
      </c>
      <c r="T2323" s="1" t="str">
        <f>IF(官網匯出!N2323="","",官網匯出!N2323)</f>
        <v/>
      </c>
      <c r="U2323" s="1" t="str">
        <f>IF(官網匯出!O2323="","",官網匯出!O2323)</f>
        <v/>
      </c>
      <c r="V2323" s="1" t="str">
        <f>IF(官網匯出!P2323="",IF(G2323="","",0),官網匯出!P2323)</f>
        <v/>
      </c>
      <c r="W2323" s="1" t="str">
        <f>IF(官網匯出!Q2323="",IF(G2323="","",0),官網匯出!Q2323)</f>
        <v/>
      </c>
      <c r="X2323" s="1" t="str">
        <f>IF(官網匯出!R2323="","",官網匯出!R2323)</f>
        <v/>
      </c>
      <c r="Y2323" s="1" t="str">
        <f>IF(官網匯出!S2323="","",官網匯出!S2323)</f>
        <v/>
      </c>
      <c r="Z2323" s="1" t="str">
        <f>IF(G2323="","",官網匯出!T2323)</f>
        <v/>
      </c>
      <c r="AA2323" s="1" t="str">
        <f>IF(G2323="","",官網匯出!AK2323)</f>
        <v/>
      </c>
      <c r="AB2323" s="1" t="str">
        <f>IF(G2323="","",IF(官網匯出!V2323="","",官網匯出!V2323))</f>
        <v/>
      </c>
      <c r="AJ2323" s="1" t="str">
        <f>IF(G2323="","",IF(官網匯出!AE2323="","",官網匯出!AE2323))</f>
        <v/>
      </c>
      <c r="AK2323" s="1" t="str">
        <f>IF(G2323="","",IF(官網匯出!AD2323="","",官網匯出!AD2323))</f>
        <v/>
      </c>
      <c r="AL2323" s="1" t="str">
        <f t="shared" si="409"/>
        <v>0</v>
      </c>
      <c r="AM2323" s="1" t="str">
        <f>IF(官網匯出!AG2323="","",官網匯出!AG2323)</f>
        <v/>
      </c>
      <c r="AN2323" s="1" t="str">
        <f>IF(G2323="","",IF(官網匯出!AH2323="","",官網匯出!AH2323))</f>
        <v/>
      </c>
      <c r="AO2323" s="14" t="str">
        <f t="shared" si="410"/>
        <v/>
      </c>
      <c r="AP2323" s="14" t="str">
        <f t="shared" si="411"/>
        <v>1</v>
      </c>
      <c r="AQ2323" s="14" t="str">
        <f t="shared" si="412"/>
        <v>0</v>
      </c>
      <c r="AR2323" s="1" t="str">
        <f t="shared" si="413"/>
        <v/>
      </c>
      <c r="AS2323" s="1" t="str">
        <f t="shared" si="414"/>
        <v/>
      </c>
      <c r="AT2323" s="1" t="str">
        <f t="shared" si="415"/>
        <v/>
      </c>
      <c r="AU2323" s="1" t="str">
        <f t="shared" si="406"/>
        <v/>
      </c>
      <c r="AV2323" s="1" t="e">
        <f>IF(VLOOKUP(G2323,官網匯出!A:AQ,42,FALSE)="","[黃金盾官網]",VLOOKUP(G2323,官網匯出!A:AQ,42,FALSE))</f>
        <v>#N/A</v>
      </c>
      <c r="AW2323" s="1" t="e">
        <f>IF(LEFT(VLOOKUP(G2323,官網匯出!A:AS,43,FALSE),2)="","web",LEFT(VLOOKUP(G2323,官網匯出!A:AS,43,FALSE),2))</f>
        <v>#N/A</v>
      </c>
      <c r="AX2323" s="1" t="str">
        <f t="shared" si="416"/>
        <v>O</v>
      </c>
    </row>
    <row r="2324" spans="1:50">
      <c r="A2324" s="1" t="str">
        <f>IF(G2324="","",VLOOKUP(官網轉換!AW2324,團名!A:B,2,FALSE))</f>
        <v/>
      </c>
      <c r="B2324" s="1" t="str">
        <f>IF(G2324="","",IF(LEFT(VLOOKUP(G2324,官網匯出!A:AQ,43,0),2)="wf",VLOOKUP(VLOOKUP(G2324,官網匯出!A:AQ,43,0),團名!$I$1:$K$12,2,FALSE),"N0071"))</f>
        <v/>
      </c>
      <c r="C2324" s="1" t="str">
        <f>IFERROR(VLOOKUP(官網匯出!D2324,團名!E:G,3,FALSE),"")</f>
        <v/>
      </c>
      <c r="D2324" s="1" t="str">
        <f t="shared" si="407"/>
        <v/>
      </c>
      <c r="E2324" s="1" t="str">
        <f t="shared" si="408"/>
        <v/>
      </c>
      <c r="F2324" s="1" t="str">
        <f>IF(官網匯出!F2324="已付款","","B0012")</f>
        <v>B0012</v>
      </c>
      <c r="G2324" s="1" t="str">
        <f>IF(官網匯出!A2324="","",官網匯出!A2324)</f>
        <v/>
      </c>
      <c r="H2324" s="3" t="str">
        <f>IF(官網匯出!B2324="","",官網匯出!B2324)</f>
        <v/>
      </c>
      <c r="I2324" s="1" t="str">
        <f>IF(官網匯出!C2324="","",官網匯出!C2324)</f>
        <v/>
      </c>
      <c r="J2324" s="1" t="str">
        <f>IF(官網匯出!D2324="","",官網匯出!D2324)</f>
        <v/>
      </c>
      <c r="K2324" s="3" t="str">
        <f>IF(官網匯出!E2324="","",官網匯出!E2324)</f>
        <v/>
      </c>
      <c r="L2324" s="1" t="str">
        <f>IF(官網匯出!F2324="","",官網匯出!F2324)</f>
        <v/>
      </c>
      <c r="M2324" s="1" t="str">
        <f>IF(官網匯出!G2324="","",官網匯出!G2324)</f>
        <v/>
      </c>
      <c r="N2324" s="1" t="str">
        <f>IF(官網匯出!H2324="","",官網匯出!H2324)</f>
        <v/>
      </c>
      <c r="P2324" s="1" t="str">
        <f>IF(官網匯出!J2324="","",RIGHT(官網匯出!J2324,LEN(官網匯出!J2324)-2))</f>
        <v/>
      </c>
      <c r="Q2324" s="1" t="str">
        <f>IF(官網匯出!K2324="","",官網匯出!K2324)</f>
        <v/>
      </c>
      <c r="R2324" s="1" t="str">
        <f>IF(官網匯出!L2324="","",官網匯出!L2324)</f>
        <v/>
      </c>
      <c r="S2324" s="1" t="str">
        <f>IF(官網匯出!M2324="","",官網匯出!M2324)</f>
        <v/>
      </c>
      <c r="T2324" s="1" t="str">
        <f>IF(官網匯出!N2324="","",官網匯出!N2324)</f>
        <v/>
      </c>
      <c r="U2324" s="1" t="str">
        <f>IF(官網匯出!O2324="","",官網匯出!O2324)</f>
        <v/>
      </c>
      <c r="V2324" s="1" t="str">
        <f>IF(官網匯出!P2324="",IF(G2324="","",0),官網匯出!P2324)</f>
        <v/>
      </c>
      <c r="W2324" s="1" t="str">
        <f>IF(官網匯出!Q2324="",IF(G2324="","",0),官網匯出!Q2324)</f>
        <v/>
      </c>
      <c r="X2324" s="1" t="str">
        <f>IF(官網匯出!R2324="","",官網匯出!R2324)</f>
        <v/>
      </c>
      <c r="Y2324" s="1" t="str">
        <f>IF(官網匯出!S2324="","",官網匯出!S2324)</f>
        <v/>
      </c>
      <c r="Z2324" s="1" t="str">
        <f>IF(G2324="","",官網匯出!T2324)</f>
        <v/>
      </c>
      <c r="AA2324" s="1" t="str">
        <f>IF(G2324="","",官網匯出!AK2324)</f>
        <v/>
      </c>
      <c r="AB2324" s="1" t="str">
        <f>IF(G2324="","",IF(官網匯出!V2324="","",官網匯出!V2324))</f>
        <v/>
      </c>
      <c r="AJ2324" s="1" t="str">
        <f>IF(G2324="","",IF(官網匯出!AE2324="","",官網匯出!AE2324))</f>
        <v/>
      </c>
      <c r="AK2324" s="1" t="str">
        <f>IF(G2324="","",IF(官網匯出!AD2324="","",官網匯出!AD2324))</f>
        <v/>
      </c>
      <c r="AL2324" s="1" t="str">
        <f t="shared" si="409"/>
        <v>0</v>
      </c>
      <c r="AM2324" s="1" t="str">
        <f>IF(官網匯出!AG2324="","",官網匯出!AG2324)</f>
        <v/>
      </c>
      <c r="AN2324" s="1" t="str">
        <f>IF(G2324="","",IF(官網匯出!AH2324="","",官網匯出!AH2324))</f>
        <v/>
      </c>
      <c r="AO2324" s="14" t="str">
        <f t="shared" si="410"/>
        <v/>
      </c>
      <c r="AP2324" s="14" t="str">
        <f t="shared" si="411"/>
        <v>1</v>
      </c>
      <c r="AQ2324" s="14" t="str">
        <f t="shared" si="412"/>
        <v>0</v>
      </c>
      <c r="AR2324" s="1" t="str">
        <f t="shared" si="413"/>
        <v/>
      </c>
      <c r="AS2324" s="1" t="str">
        <f t="shared" si="414"/>
        <v/>
      </c>
      <c r="AT2324" s="1" t="str">
        <f t="shared" si="415"/>
        <v/>
      </c>
      <c r="AU2324" s="1" t="str">
        <f t="shared" si="406"/>
        <v/>
      </c>
      <c r="AV2324" s="1" t="e">
        <f>IF(VLOOKUP(G2324,官網匯出!A:AQ,42,FALSE)="","[黃金盾官網]",VLOOKUP(G2324,官網匯出!A:AQ,42,FALSE))</f>
        <v>#N/A</v>
      </c>
      <c r="AW2324" s="1" t="e">
        <f>IF(LEFT(VLOOKUP(G2324,官網匯出!A:AS,43,FALSE),2)="","web",LEFT(VLOOKUP(G2324,官網匯出!A:AS,43,FALSE),2))</f>
        <v>#N/A</v>
      </c>
      <c r="AX2324" s="1" t="str">
        <f t="shared" si="416"/>
        <v>O</v>
      </c>
    </row>
    <row r="2325" spans="1:50">
      <c r="A2325" s="1" t="str">
        <f>IF(G2325="","",VLOOKUP(官網轉換!AW2325,團名!A:B,2,FALSE))</f>
        <v/>
      </c>
      <c r="B2325" s="1" t="str">
        <f>IF(G2325="","",IF(LEFT(VLOOKUP(G2325,官網匯出!A:AQ,43,0),2)="wf",VLOOKUP(VLOOKUP(G2325,官網匯出!A:AQ,43,0),團名!$I$1:$K$12,2,FALSE),"N0071"))</f>
        <v/>
      </c>
      <c r="C2325" s="1" t="str">
        <f>IFERROR(VLOOKUP(官網匯出!D2325,團名!E:G,3,FALSE),"")</f>
        <v/>
      </c>
      <c r="D2325" s="1" t="str">
        <f t="shared" si="407"/>
        <v/>
      </c>
      <c r="E2325" s="1" t="str">
        <f t="shared" si="408"/>
        <v/>
      </c>
      <c r="F2325" s="1" t="str">
        <f>IF(官網匯出!F2325="已付款","","B0012")</f>
        <v>B0012</v>
      </c>
      <c r="G2325" s="1" t="str">
        <f>IF(官網匯出!A2325="","",官網匯出!A2325)</f>
        <v/>
      </c>
      <c r="H2325" s="3" t="str">
        <f>IF(官網匯出!B2325="","",官網匯出!B2325)</f>
        <v/>
      </c>
      <c r="I2325" s="1" t="str">
        <f>IF(官網匯出!C2325="","",官網匯出!C2325)</f>
        <v/>
      </c>
      <c r="J2325" s="1" t="str">
        <f>IF(官網匯出!D2325="","",官網匯出!D2325)</f>
        <v/>
      </c>
      <c r="K2325" s="3" t="str">
        <f>IF(官網匯出!E2325="","",官網匯出!E2325)</f>
        <v/>
      </c>
      <c r="L2325" s="1" t="str">
        <f>IF(官網匯出!F2325="","",官網匯出!F2325)</f>
        <v/>
      </c>
      <c r="M2325" s="1" t="str">
        <f>IF(官網匯出!G2325="","",官網匯出!G2325)</f>
        <v/>
      </c>
      <c r="N2325" s="1" t="str">
        <f>IF(官網匯出!H2325="","",官網匯出!H2325)</f>
        <v/>
      </c>
      <c r="P2325" s="1" t="str">
        <f>IF(官網匯出!J2325="","",RIGHT(官網匯出!J2325,LEN(官網匯出!J2325)-2))</f>
        <v/>
      </c>
      <c r="Q2325" s="1" t="str">
        <f>IF(官網匯出!K2325="","",官網匯出!K2325)</f>
        <v/>
      </c>
      <c r="R2325" s="1" t="str">
        <f>IF(官網匯出!L2325="","",官網匯出!L2325)</f>
        <v/>
      </c>
      <c r="S2325" s="1" t="str">
        <f>IF(官網匯出!M2325="","",官網匯出!M2325)</f>
        <v/>
      </c>
      <c r="T2325" s="1" t="str">
        <f>IF(官網匯出!N2325="","",官網匯出!N2325)</f>
        <v/>
      </c>
      <c r="U2325" s="1" t="str">
        <f>IF(官網匯出!O2325="","",官網匯出!O2325)</f>
        <v/>
      </c>
      <c r="V2325" s="1" t="str">
        <f>IF(官網匯出!P2325="",IF(G2325="","",0),官網匯出!P2325)</f>
        <v/>
      </c>
      <c r="W2325" s="1" t="str">
        <f>IF(官網匯出!Q2325="",IF(G2325="","",0),官網匯出!Q2325)</f>
        <v/>
      </c>
      <c r="X2325" s="1" t="str">
        <f>IF(官網匯出!R2325="","",官網匯出!R2325)</f>
        <v/>
      </c>
      <c r="Y2325" s="1" t="str">
        <f>IF(官網匯出!S2325="","",官網匯出!S2325)</f>
        <v/>
      </c>
      <c r="Z2325" s="1" t="str">
        <f>IF(G2325="","",官網匯出!T2325)</f>
        <v/>
      </c>
      <c r="AA2325" s="1" t="str">
        <f>IF(G2325="","",官網匯出!AK2325)</f>
        <v/>
      </c>
      <c r="AB2325" s="1" t="str">
        <f>IF(G2325="","",IF(官網匯出!V2325="","",官網匯出!V2325))</f>
        <v/>
      </c>
      <c r="AJ2325" s="1" t="str">
        <f>IF(G2325="","",IF(官網匯出!AE2325="","",官網匯出!AE2325))</f>
        <v/>
      </c>
      <c r="AK2325" s="1" t="str">
        <f>IF(G2325="","",IF(官網匯出!AD2325="","",官網匯出!AD2325))</f>
        <v/>
      </c>
      <c r="AL2325" s="1" t="str">
        <f t="shared" si="409"/>
        <v>0</v>
      </c>
      <c r="AM2325" s="1" t="str">
        <f>IF(官網匯出!AG2325="","",官網匯出!AG2325)</f>
        <v/>
      </c>
      <c r="AN2325" s="1" t="str">
        <f>IF(G2325="","",IF(官網匯出!AH2325="","",官網匯出!AH2325))</f>
        <v/>
      </c>
      <c r="AO2325" s="14" t="str">
        <f t="shared" si="410"/>
        <v/>
      </c>
      <c r="AP2325" s="14" t="str">
        <f t="shared" si="411"/>
        <v>1</v>
      </c>
      <c r="AQ2325" s="14" t="str">
        <f t="shared" si="412"/>
        <v>0</v>
      </c>
      <c r="AR2325" s="1" t="str">
        <f t="shared" si="413"/>
        <v/>
      </c>
      <c r="AS2325" s="1" t="str">
        <f t="shared" si="414"/>
        <v/>
      </c>
      <c r="AT2325" s="1" t="str">
        <f t="shared" si="415"/>
        <v/>
      </c>
      <c r="AU2325" s="1" t="str">
        <f t="shared" si="406"/>
        <v/>
      </c>
      <c r="AV2325" s="1" t="e">
        <f>IF(VLOOKUP(G2325,官網匯出!A:AQ,42,FALSE)="","[黃金盾官網]",VLOOKUP(G2325,官網匯出!A:AQ,42,FALSE))</f>
        <v>#N/A</v>
      </c>
      <c r="AW2325" s="1" t="e">
        <f>IF(LEFT(VLOOKUP(G2325,官網匯出!A:AS,43,FALSE),2)="","web",LEFT(VLOOKUP(G2325,官網匯出!A:AS,43,FALSE),2))</f>
        <v>#N/A</v>
      </c>
      <c r="AX2325" s="1" t="str">
        <f t="shared" si="416"/>
        <v>O</v>
      </c>
    </row>
    <row r="2326" spans="1:50">
      <c r="A2326" s="1" t="str">
        <f>IF(G2326="","",VLOOKUP(官網轉換!AW2326,團名!A:B,2,FALSE))</f>
        <v/>
      </c>
      <c r="B2326" s="1" t="str">
        <f>IF(G2326="","",IF(LEFT(VLOOKUP(G2326,官網匯出!A:AQ,43,0),2)="wf",VLOOKUP(VLOOKUP(G2326,官網匯出!A:AQ,43,0),團名!$I$1:$K$12,2,FALSE),"N0071"))</f>
        <v/>
      </c>
      <c r="C2326" s="1" t="str">
        <f>IFERROR(VLOOKUP(官網匯出!D2326,團名!E:G,3,FALSE),"")</f>
        <v/>
      </c>
      <c r="D2326" s="1" t="str">
        <f t="shared" si="407"/>
        <v/>
      </c>
      <c r="E2326" s="1" t="str">
        <f t="shared" si="408"/>
        <v/>
      </c>
      <c r="F2326" s="1" t="str">
        <f>IF(官網匯出!F2326="已付款","","B0012")</f>
        <v>B0012</v>
      </c>
      <c r="G2326" s="1" t="str">
        <f>IF(官網匯出!A2326="","",官網匯出!A2326)</f>
        <v/>
      </c>
      <c r="H2326" s="3" t="str">
        <f>IF(官網匯出!B2326="","",官網匯出!B2326)</f>
        <v/>
      </c>
      <c r="I2326" s="1" t="str">
        <f>IF(官網匯出!C2326="","",官網匯出!C2326)</f>
        <v/>
      </c>
      <c r="J2326" s="1" t="str">
        <f>IF(官網匯出!D2326="","",官網匯出!D2326)</f>
        <v/>
      </c>
      <c r="K2326" s="3" t="str">
        <f>IF(官網匯出!E2326="","",官網匯出!E2326)</f>
        <v/>
      </c>
      <c r="L2326" s="1" t="str">
        <f>IF(官網匯出!F2326="","",官網匯出!F2326)</f>
        <v/>
      </c>
      <c r="M2326" s="1" t="str">
        <f>IF(官網匯出!G2326="","",官網匯出!G2326)</f>
        <v/>
      </c>
      <c r="N2326" s="1" t="str">
        <f>IF(官網匯出!H2326="","",官網匯出!H2326)</f>
        <v/>
      </c>
      <c r="P2326" s="1" t="str">
        <f>IF(官網匯出!J2326="","",RIGHT(官網匯出!J2326,LEN(官網匯出!J2326)-2))</f>
        <v/>
      </c>
      <c r="Q2326" s="1" t="str">
        <f>IF(官網匯出!K2326="","",官網匯出!K2326)</f>
        <v/>
      </c>
      <c r="R2326" s="1" t="str">
        <f>IF(官網匯出!L2326="","",官網匯出!L2326)</f>
        <v/>
      </c>
      <c r="S2326" s="1" t="str">
        <f>IF(官網匯出!M2326="","",官網匯出!M2326)</f>
        <v/>
      </c>
      <c r="T2326" s="1" t="str">
        <f>IF(官網匯出!N2326="","",官網匯出!N2326)</f>
        <v/>
      </c>
      <c r="U2326" s="1" t="str">
        <f>IF(官網匯出!O2326="","",官網匯出!O2326)</f>
        <v/>
      </c>
      <c r="V2326" s="1" t="str">
        <f>IF(官網匯出!P2326="",IF(G2326="","",0),官網匯出!P2326)</f>
        <v/>
      </c>
      <c r="W2326" s="1" t="str">
        <f>IF(官網匯出!Q2326="",IF(G2326="","",0),官網匯出!Q2326)</f>
        <v/>
      </c>
      <c r="X2326" s="1" t="str">
        <f>IF(官網匯出!R2326="","",官網匯出!R2326)</f>
        <v/>
      </c>
      <c r="Y2326" s="1" t="str">
        <f>IF(官網匯出!S2326="","",官網匯出!S2326)</f>
        <v/>
      </c>
      <c r="Z2326" s="1" t="str">
        <f>IF(G2326="","",官網匯出!T2326)</f>
        <v/>
      </c>
      <c r="AA2326" s="1" t="str">
        <f>IF(G2326="","",官網匯出!AK2326)</f>
        <v/>
      </c>
      <c r="AB2326" s="1" t="str">
        <f>IF(G2326="","",IF(官網匯出!V2326="","",官網匯出!V2326))</f>
        <v/>
      </c>
      <c r="AJ2326" s="1" t="str">
        <f>IF(G2326="","",IF(官網匯出!AE2326="","",官網匯出!AE2326))</f>
        <v/>
      </c>
      <c r="AK2326" s="1" t="str">
        <f>IF(G2326="","",IF(官網匯出!AD2326="","",官網匯出!AD2326))</f>
        <v/>
      </c>
      <c r="AL2326" s="1" t="str">
        <f t="shared" si="409"/>
        <v>0</v>
      </c>
      <c r="AM2326" s="1" t="str">
        <f>IF(官網匯出!AG2326="","",官網匯出!AG2326)</f>
        <v/>
      </c>
      <c r="AN2326" s="1" t="str">
        <f>IF(G2326="","",IF(官網匯出!AH2326="","",官網匯出!AH2326))</f>
        <v/>
      </c>
      <c r="AO2326" s="14" t="str">
        <f t="shared" si="410"/>
        <v/>
      </c>
      <c r="AP2326" s="14" t="str">
        <f t="shared" si="411"/>
        <v>1</v>
      </c>
      <c r="AQ2326" s="14" t="str">
        <f t="shared" si="412"/>
        <v>0</v>
      </c>
      <c r="AR2326" s="1" t="str">
        <f t="shared" si="413"/>
        <v/>
      </c>
      <c r="AS2326" s="1" t="str">
        <f t="shared" si="414"/>
        <v/>
      </c>
      <c r="AT2326" s="1" t="str">
        <f t="shared" si="415"/>
        <v/>
      </c>
      <c r="AU2326" s="1" t="str">
        <f t="shared" si="406"/>
        <v/>
      </c>
      <c r="AV2326" s="1" t="e">
        <f>IF(VLOOKUP(G2326,官網匯出!A:AQ,42,FALSE)="","[黃金盾官網]",VLOOKUP(G2326,官網匯出!A:AQ,42,FALSE))</f>
        <v>#N/A</v>
      </c>
      <c r="AW2326" s="1" t="e">
        <f>IF(LEFT(VLOOKUP(G2326,官網匯出!A:AS,43,FALSE),2)="","web",LEFT(VLOOKUP(G2326,官網匯出!A:AS,43,FALSE),2))</f>
        <v>#N/A</v>
      </c>
      <c r="AX2326" s="1" t="str">
        <f t="shared" si="416"/>
        <v>O</v>
      </c>
    </row>
    <row r="2327" spans="1:50">
      <c r="A2327" s="1" t="str">
        <f>IF(G2327="","",VLOOKUP(官網轉換!AW2327,團名!A:B,2,FALSE))</f>
        <v/>
      </c>
      <c r="B2327" s="1" t="str">
        <f>IF(G2327="","",IF(LEFT(VLOOKUP(G2327,官網匯出!A:AQ,43,0),2)="wf",VLOOKUP(VLOOKUP(G2327,官網匯出!A:AQ,43,0),團名!$I$1:$K$12,2,FALSE),"N0071"))</f>
        <v/>
      </c>
      <c r="C2327" s="1" t="str">
        <f>IFERROR(VLOOKUP(官網匯出!D2327,團名!E:G,3,FALSE),"")</f>
        <v/>
      </c>
      <c r="D2327" s="1" t="str">
        <f t="shared" si="407"/>
        <v/>
      </c>
      <c r="E2327" s="1" t="str">
        <f t="shared" si="408"/>
        <v/>
      </c>
      <c r="F2327" s="1" t="str">
        <f>IF(官網匯出!F2327="已付款","","B0012")</f>
        <v>B0012</v>
      </c>
      <c r="G2327" s="1" t="str">
        <f>IF(官網匯出!A2327="","",官網匯出!A2327)</f>
        <v/>
      </c>
      <c r="H2327" s="3" t="str">
        <f>IF(官網匯出!B2327="","",官網匯出!B2327)</f>
        <v/>
      </c>
      <c r="I2327" s="1" t="str">
        <f>IF(官網匯出!C2327="","",官網匯出!C2327)</f>
        <v/>
      </c>
      <c r="J2327" s="1" t="str">
        <f>IF(官網匯出!D2327="","",官網匯出!D2327)</f>
        <v/>
      </c>
      <c r="K2327" s="3" t="str">
        <f>IF(官網匯出!E2327="","",官網匯出!E2327)</f>
        <v/>
      </c>
      <c r="L2327" s="1" t="str">
        <f>IF(官網匯出!F2327="","",官網匯出!F2327)</f>
        <v/>
      </c>
      <c r="M2327" s="1" t="str">
        <f>IF(官網匯出!G2327="","",官網匯出!G2327)</f>
        <v/>
      </c>
      <c r="N2327" s="1" t="str">
        <f>IF(官網匯出!H2327="","",官網匯出!H2327)</f>
        <v/>
      </c>
      <c r="P2327" s="1" t="str">
        <f>IF(官網匯出!J2327="","",RIGHT(官網匯出!J2327,LEN(官網匯出!J2327)-2))</f>
        <v/>
      </c>
      <c r="Q2327" s="1" t="str">
        <f>IF(官網匯出!K2327="","",官網匯出!K2327)</f>
        <v/>
      </c>
      <c r="R2327" s="1" t="str">
        <f>IF(官網匯出!L2327="","",官網匯出!L2327)</f>
        <v/>
      </c>
      <c r="S2327" s="1" t="str">
        <f>IF(官網匯出!M2327="","",官網匯出!M2327)</f>
        <v/>
      </c>
      <c r="T2327" s="1" t="str">
        <f>IF(官網匯出!N2327="","",官網匯出!N2327)</f>
        <v/>
      </c>
      <c r="U2327" s="1" t="str">
        <f>IF(官網匯出!O2327="","",官網匯出!O2327)</f>
        <v/>
      </c>
      <c r="V2327" s="1" t="str">
        <f>IF(官網匯出!P2327="",IF(G2327="","",0),官網匯出!P2327)</f>
        <v/>
      </c>
      <c r="W2327" s="1" t="str">
        <f>IF(官網匯出!Q2327="",IF(G2327="","",0),官網匯出!Q2327)</f>
        <v/>
      </c>
      <c r="X2327" s="1" t="str">
        <f>IF(官網匯出!R2327="","",官網匯出!R2327)</f>
        <v/>
      </c>
      <c r="Y2327" s="1" t="str">
        <f>IF(官網匯出!S2327="","",官網匯出!S2327)</f>
        <v/>
      </c>
      <c r="Z2327" s="1" t="str">
        <f>IF(G2327="","",官網匯出!T2327)</f>
        <v/>
      </c>
      <c r="AA2327" s="1" t="str">
        <f>IF(G2327="","",官網匯出!AK2327)</f>
        <v/>
      </c>
      <c r="AB2327" s="1" t="str">
        <f>IF(G2327="","",IF(官網匯出!V2327="","",官網匯出!V2327))</f>
        <v/>
      </c>
      <c r="AJ2327" s="1" t="str">
        <f>IF(G2327="","",IF(官網匯出!AE2327="","",官網匯出!AE2327))</f>
        <v/>
      </c>
      <c r="AK2327" s="1" t="str">
        <f>IF(G2327="","",IF(官網匯出!AD2327="","",官網匯出!AD2327))</f>
        <v/>
      </c>
      <c r="AL2327" s="1" t="str">
        <f t="shared" si="409"/>
        <v>0</v>
      </c>
      <c r="AM2327" s="1" t="str">
        <f>IF(官網匯出!AG2327="","",官網匯出!AG2327)</f>
        <v/>
      </c>
      <c r="AN2327" s="1" t="str">
        <f>IF(G2327="","",IF(官網匯出!AH2327="","",官網匯出!AH2327))</f>
        <v/>
      </c>
      <c r="AO2327" s="14" t="str">
        <f t="shared" si="410"/>
        <v/>
      </c>
      <c r="AP2327" s="14" t="str">
        <f t="shared" si="411"/>
        <v>1</v>
      </c>
      <c r="AQ2327" s="14" t="str">
        <f t="shared" si="412"/>
        <v>0</v>
      </c>
      <c r="AR2327" s="1" t="str">
        <f t="shared" si="413"/>
        <v/>
      </c>
      <c r="AS2327" s="1" t="str">
        <f t="shared" si="414"/>
        <v/>
      </c>
      <c r="AT2327" s="1" t="str">
        <f t="shared" si="415"/>
        <v/>
      </c>
      <c r="AU2327" s="1" t="str">
        <f t="shared" si="406"/>
        <v/>
      </c>
      <c r="AV2327" s="1" t="e">
        <f>IF(VLOOKUP(G2327,官網匯出!A:AQ,42,FALSE)="","[黃金盾官網]",VLOOKUP(G2327,官網匯出!A:AQ,42,FALSE))</f>
        <v>#N/A</v>
      </c>
      <c r="AW2327" s="1" t="e">
        <f>IF(LEFT(VLOOKUP(G2327,官網匯出!A:AS,43,FALSE),2)="","web",LEFT(VLOOKUP(G2327,官網匯出!A:AS,43,FALSE),2))</f>
        <v>#N/A</v>
      </c>
      <c r="AX2327" s="1" t="str">
        <f t="shared" si="416"/>
        <v>O</v>
      </c>
    </row>
    <row r="2328" spans="1:50">
      <c r="A2328" s="1" t="str">
        <f>IF(G2328="","",VLOOKUP(官網轉換!AW2328,團名!A:B,2,FALSE))</f>
        <v/>
      </c>
      <c r="B2328" s="1" t="str">
        <f>IF(G2328="","",IF(LEFT(VLOOKUP(G2328,官網匯出!A:AQ,43,0),2)="wf",VLOOKUP(VLOOKUP(G2328,官網匯出!A:AQ,43,0),團名!$I$1:$K$12,2,FALSE),"N0071"))</f>
        <v/>
      </c>
      <c r="C2328" s="1" t="str">
        <f>IFERROR(VLOOKUP(官網匯出!D2328,團名!E:G,3,FALSE),"")</f>
        <v/>
      </c>
      <c r="D2328" s="1" t="str">
        <f t="shared" si="407"/>
        <v/>
      </c>
      <c r="E2328" s="1" t="str">
        <f t="shared" si="408"/>
        <v/>
      </c>
      <c r="F2328" s="1" t="str">
        <f>IF(官網匯出!F2328="已付款","","B0012")</f>
        <v>B0012</v>
      </c>
      <c r="G2328" s="1" t="str">
        <f>IF(官網匯出!A2328="","",官網匯出!A2328)</f>
        <v/>
      </c>
      <c r="H2328" s="3" t="str">
        <f>IF(官網匯出!B2328="","",官網匯出!B2328)</f>
        <v/>
      </c>
      <c r="I2328" s="1" t="str">
        <f>IF(官網匯出!C2328="","",官網匯出!C2328)</f>
        <v/>
      </c>
      <c r="J2328" s="1" t="str">
        <f>IF(官網匯出!D2328="","",官網匯出!D2328)</f>
        <v/>
      </c>
      <c r="K2328" s="3" t="str">
        <f>IF(官網匯出!E2328="","",官網匯出!E2328)</f>
        <v/>
      </c>
      <c r="L2328" s="1" t="str">
        <f>IF(官網匯出!F2328="","",官網匯出!F2328)</f>
        <v/>
      </c>
      <c r="M2328" s="1" t="str">
        <f>IF(官網匯出!G2328="","",官網匯出!G2328)</f>
        <v/>
      </c>
      <c r="N2328" s="1" t="str">
        <f>IF(官網匯出!H2328="","",官網匯出!H2328)</f>
        <v/>
      </c>
      <c r="P2328" s="1" t="str">
        <f>IF(官網匯出!J2328="","",RIGHT(官網匯出!J2328,LEN(官網匯出!J2328)-2))</f>
        <v/>
      </c>
      <c r="Q2328" s="1" t="str">
        <f>IF(官網匯出!K2328="","",官網匯出!K2328)</f>
        <v/>
      </c>
      <c r="R2328" s="1" t="str">
        <f>IF(官網匯出!L2328="","",官網匯出!L2328)</f>
        <v/>
      </c>
      <c r="S2328" s="1" t="str">
        <f>IF(官網匯出!M2328="","",官網匯出!M2328)</f>
        <v/>
      </c>
      <c r="T2328" s="1" t="str">
        <f>IF(官網匯出!N2328="","",官網匯出!N2328)</f>
        <v/>
      </c>
      <c r="U2328" s="1" t="str">
        <f>IF(官網匯出!O2328="","",官網匯出!O2328)</f>
        <v/>
      </c>
      <c r="V2328" s="1" t="str">
        <f>IF(官網匯出!P2328="",IF(G2328="","",0),官網匯出!P2328)</f>
        <v/>
      </c>
      <c r="W2328" s="1" t="str">
        <f>IF(官網匯出!Q2328="",IF(G2328="","",0),官網匯出!Q2328)</f>
        <v/>
      </c>
      <c r="X2328" s="1" t="str">
        <f>IF(官網匯出!R2328="","",官網匯出!R2328)</f>
        <v/>
      </c>
      <c r="Y2328" s="1" t="str">
        <f>IF(官網匯出!S2328="","",官網匯出!S2328)</f>
        <v/>
      </c>
      <c r="Z2328" s="1" t="str">
        <f>IF(G2328="","",官網匯出!T2328)</f>
        <v/>
      </c>
      <c r="AA2328" s="1" t="str">
        <f>IF(G2328="","",官網匯出!AK2328)</f>
        <v/>
      </c>
      <c r="AB2328" s="1" t="str">
        <f>IF(G2328="","",IF(官網匯出!V2328="","",官網匯出!V2328))</f>
        <v/>
      </c>
      <c r="AJ2328" s="1" t="str">
        <f>IF(G2328="","",IF(官網匯出!AE2328="","",官網匯出!AE2328))</f>
        <v/>
      </c>
      <c r="AK2328" s="1" t="str">
        <f>IF(G2328="","",IF(官網匯出!AD2328="","",官網匯出!AD2328))</f>
        <v/>
      </c>
      <c r="AL2328" s="1" t="str">
        <f t="shared" si="409"/>
        <v>0</v>
      </c>
      <c r="AM2328" s="1" t="str">
        <f>IF(官網匯出!AG2328="","",官網匯出!AG2328)</f>
        <v/>
      </c>
      <c r="AN2328" s="1" t="str">
        <f>IF(G2328="","",IF(官網匯出!AH2328="","",官網匯出!AH2328))</f>
        <v/>
      </c>
      <c r="AO2328" s="14" t="str">
        <f t="shared" si="410"/>
        <v/>
      </c>
      <c r="AP2328" s="14" t="str">
        <f t="shared" si="411"/>
        <v>1</v>
      </c>
      <c r="AQ2328" s="14" t="str">
        <f t="shared" si="412"/>
        <v>0</v>
      </c>
      <c r="AR2328" s="1" t="str">
        <f t="shared" si="413"/>
        <v/>
      </c>
      <c r="AS2328" s="1" t="str">
        <f t="shared" si="414"/>
        <v/>
      </c>
      <c r="AT2328" s="1" t="str">
        <f t="shared" si="415"/>
        <v/>
      </c>
      <c r="AU2328" s="1" t="str">
        <f t="shared" si="406"/>
        <v/>
      </c>
      <c r="AV2328" s="1" t="e">
        <f>IF(VLOOKUP(G2328,官網匯出!A:AQ,42,FALSE)="","[黃金盾官網]",VLOOKUP(G2328,官網匯出!A:AQ,42,FALSE))</f>
        <v>#N/A</v>
      </c>
      <c r="AW2328" s="1" t="e">
        <f>IF(LEFT(VLOOKUP(G2328,官網匯出!A:AS,43,FALSE),2)="","web",LEFT(VLOOKUP(G2328,官網匯出!A:AS,43,FALSE),2))</f>
        <v>#N/A</v>
      </c>
      <c r="AX2328" s="1" t="str">
        <f t="shared" si="416"/>
        <v>O</v>
      </c>
    </row>
    <row r="2329" spans="1:50">
      <c r="A2329" s="1" t="str">
        <f>IF(G2329="","",VLOOKUP(官網轉換!AW2329,團名!A:B,2,FALSE))</f>
        <v/>
      </c>
      <c r="B2329" s="1" t="str">
        <f>IF(G2329="","",IF(LEFT(VLOOKUP(G2329,官網匯出!A:AQ,43,0),2)="wf",VLOOKUP(VLOOKUP(G2329,官網匯出!A:AQ,43,0),團名!$I$1:$K$12,2,FALSE),"N0071"))</f>
        <v/>
      </c>
      <c r="C2329" s="1" t="str">
        <f>IFERROR(VLOOKUP(官網匯出!D2329,團名!E:G,3,FALSE),"")</f>
        <v/>
      </c>
      <c r="D2329" s="1" t="str">
        <f t="shared" si="407"/>
        <v/>
      </c>
      <c r="E2329" s="1" t="str">
        <f t="shared" si="408"/>
        <v/>
      </c>
      <c r="F2329" s="1" t="str">
        <f>IF(官網匯出!F2329="已付款","","B0012")</f>
        <v>B0012</v>
      </c>
      <c r="G2329" s="1" t="str">
        <f>IF(官網匯出!A2329="","",官網匯出!A2329)</f>
        <v/>
      </c>
      <c r="H2329" s="3" t="str">
        <f>IF(官網匯出!B2329="","",官網匯出!B2329)</f>
        <v/>
      </c>
      <c r="I2329" s="1" t="str">
        <f>IF(官網匯出!C2329="","",官網匯出!C2329)</f>
        <v/>
      </c>
      <c r="J2329" s="1" t="str">
        <f>IF(官網匯出!D2329="","",官網匯出!D2329)</f>
        <v/>
      </c>
      <c r="K2329" s="3" t="str">
        <f>IF(官網匯出!E2329="","",官網匯出!E2329)</f>
        <v/>
      </c>
      <c r="L2329" s="1" t="str">
        <f>IF(官網匯出!F2329="","",官網匯出!F2329)</f>
        <v/>
      </c>
      <c r="M2329" s="1" t="str">
        <f>IF(官網匯出!G2329="","",官網匯出!G2329)</f>
        <v/>
      </c>
      <c r="N2329" s="1" t="str">
        <f>IF(官網匯出!H2329="","",官網匯出!H2329)</f>
        <v/>
      </c>
      <c r="P2329" s="1" t="str">
        <f>IF(官網匯出!J2329="","",RIGHT(官網匯出!J2329,LEN(官網匯出!J2329)-2))</f>
        <v/>
      </c>
      <c r="Q2329" s="1" t="str">
        <f>IF(官網匯出!K2329="","",官網匯出!K2329)</f>
        <v/>
      </c>
      <c r="R2329" s="1" t="str">
        <f>IF(官網匯出!L2329="","",官網匯出!L2329)</f>
        <v/>
      </c>
      <c r="S2329" s="1" t="str">
        <f>IF(官網匯出!M2329="","",官網匯出!M2329)</f>
        <v/>
      </c>
      <c r="T2329" s="1" t="str">
        <f>IF(官網匯出!N2329="","",官網匯出!N2329)</f>
        <v/>
      </c>
      <c r="U2329" s="1" t="str">
        <f>IF(官網匯出!O2329="","",官網匯出!O2329)</f>
        <v/>
      </c>
      <c r="V2329" s="1" t="str">
        <f>IF(官網匯出!P2329="",IF(G2329="","",0),官網匯出!P2329)</f>
        <v/>
      </c>
      <c r="W2329" s="1" t="str">
        <f>IF(官網匯出!Q2329="",IF(G2329="","",0),官網匯出!Q2329)</f>
        <v/>
      </c>
      <c r="X2329" s="1" t="str">
        <f>IF(官網匯出!R2329="","",官網匯出!R2329)</f>
        <v/>
      </c>
      <c r="Y2329" s="1" t="str">
        <f>IF(官網匯出!S2329="","",官網匯出!S2329)</f>
        <v/>
      </c>
      <c r="Z2329" s="1" t="str">
        <f>IF(G2329="","",官網匯出!T2329)</f>
        <v/>
      </c>
      <c r="AA2329" s="1" t="str">
        <f>IF(G2329="","",官網匯出!AK2329)</f>
        <v/>
      </c>
      <c r="AB2329" s="1" t="str">
        <f>IF(G2329="","",IF(官網匯出!V2329="","",官網匯出!V2329))</f>
        <v/>
      </c>
      <c r="AJ2329" s="1" t="str">
        <f>IF(G2329="","",IF(官網匯出!AE2329="","",官網匯出!AE2329))</f>
        <v/>
      </c>
      <c r="AK2329" s="1" t="str">
        <f>IF(G2329="","",IF(官網匯出!AD2329="","",官網匯出!AD2329))</f>
        <v/>
      </c>
      <c r="AL2329" s="1" t="str">
        <f t="shared" si="409"/>
        <v>0</v>
      </c>
      <c r="AM2329" s="1" t="str">
        <f>IF(官網匯出!AG2329="","",官網匯出!AG2329)</f>
        <v/>
      </c>
      <c r="AN2329" s="1" t="str">
        <f>IF(G2329="","",IF(官網匯出!AH2329="","",官網匯出!AH2329))</f>
        <v/>
      </c>
      <c r="AO2329" s="14" t="str">
        <f t="shared" si="410"/>
        <v/>
      </c>
      <c r="AP2329" s="14" t="str">
        <f t="shared" si="411"/>
        <v>1</v>
      </c>
      <c r="AQ2329" s="14" t="str">
        <f t="shared" si="412"/>
        <v>0</v>
      </c>
      <c r="AR2329" s="1" t="str">
        <f t="shared" si="413"/>
        <v/>
      </c>
      <c r="AS2329" s="1" t="str">
        <f t="shared" si="414"/>
        <v/>
      </c>
      <c r="AT2329" s="1" t="str">
        <f t="shared" si="415"/>
        <v/>
      </c>
      <c r="AU2329" s="1" t="str">
        <f t="shared" si="406"/>
        <v/>
      </c>
      <c r="AV2329" s="1" t="e">
        <f>IF(VLOOKUP(G2329,官網匯出!A:AQ,42,FALSE)="","[黃金盾官網]",VLOOKUP(G2329,官網匯出!A:AQ,42,FALSE))</f>
        <v>#N/A</v>
      </c>
      <c r="AW2329" s="1" t="e">
        <f>IF(LEFT(VLOOKUP(G2329,官網匯出!A:AS,43,FALSE),2)="","web",LEFT(VLOOKUP(G2329,官網匯出!A:AS,43,FALSE),2))</f>
        <v>#N/A</v>
      </c>
      <c r="AX2329" s="1" t="str">
        <f t="shared" si="416"/>
        <v>O</v>
      </c>
    </row>
    <row r="2330" spans="1:50">
      <c r="A2330" s="1" t="str">
        <f>IF(G2330="","",VLOOKUP(官網轉換!AW2330,團名!A:B,2,FALSE))</f>
        <v/>
      </c>
      <c r="B2330" s="1" t="str">
        <f>IF(G2330="","",IF(LEFT(VLOOKUP(G2330,官網匯出!A:AQ,43,0),2)="wf",VLOOKUP(VLOOKUP(G2330,官網匯出!A:AQ,43,0),團名!$I$1:$K$12,2,FALSE),"N0071"))</f>
        <v/>
      </c>
      <c r="C2330" s="1" t="str">
        <f>IFERROR(VLOOKUP(官網匯出!D2330,團名!E:G,3,FALSE),"")</f>
        <v/>
      </c>
      <c r="D2330" s="1" t="str">
        <f t="shared" si="407"/>
        <v/>
      </c>
      <c r="E2330" s="1" t="str">
        <f t="shared" si="408"/>
        <v/>
      </c>
      <c r="F2330" s="1" t="str">
        <f>IF(官網匯出!F2330="已付款","","B0012")</f>
        <v>B0012</v>
      </c>
      <c r="G2330" s="1" t="str">
        <f>IF(官網匯出!A2330="","",官網匯出!A2330)</f>
        <v/>
      </c>
      <c r="H2330" s="3" t="str">
        <f>IF(官網匯出!B2330="","",官網匯出!B2330)</f>
        <v/>
      </c>
      <c r="I2330" s="1" t="str">
        <f>IF(官網匯出!C2330="","",官網匯出!C2330)</f>
        <v/>
      </c>
      <c r="J2330" s="1" t="str">
        <f>IF(官網匯出!D2330="","",官網匯出!D2330)</f>
        <v/>
      </c>
      <c r="K2330" s="3" t="str">
        <f>IF(官網匯出!E2330="","",官網匯出!E2330)</f>
        <v/>
      </c>
      <c r="L2330" s="1" t="str">
        <f>IF(官網匯出!F2330="","",官網匯出!F2330)</f>
        <v/>
      </c>
      <c r="M2330" s="1" t="str">
        <f>IF(官網匯出!G2330="","",官網匯出!G2330)</f>
        <v/>
      </c>
      <c r="N2330" s="1" t="str">
        <f>IF(官網匯出!H2330="","",官網匯出!H2330)</f>
        <v/>
      </c>
      <c r="P2330" s="1" t="str">
        <f>IF(官網匯出!J2330="","",RIGHT(官網匯出!J2330,LEN(官網匯出!J2330)-2))</f>
        <v/>
      </c>
      <c r="Q2330" s="1" t="str">
        <f>IF(官網匯出!K2330="","",官網匯出!K2330)</f>
        <v/>
      </c>
      <c r="R2330" s="1" t="str">
        <f>IF(官網匯出!L2330="","",官網匯出!L2330)</f>
        <v/>
      </c>
      <c r="S2330" s="1" t="str">
        <f>IF(官網匯出!M2330="","",官網匯出!M2330)</f>
        <v/>
      </c>
      <c r="T2330" s="1" t="str">
        <f>IF(官網匯出!N2330="","",官網匯出!N2330)</f>
        <v/>
      </c>
      <c r="U2330" s="1" t="str">
        <f>IF(官網匯出!O2330="","",官網匯出!O2330)</f>
        <v/>
      </c>
      <c r="V2330" s="1" t="str">
        <f>IF(官網匯出!P2330="",IF(G2330="","",0),官網匯出!P2330)</f>
        <v/>
      </c>
      <c r="W2330" s="1" t="str">
        <f>IF(官網匯出!Q2330="",IF(G2330="","",0),官網匯出!Q2330)</f>
        <v/>
      </c>
      <c r="X2330" s="1" t="str">
        <f>IF(官網匯出!R2330="","",官網匯出!R2330)</f>
        <v/>
      </c>
      <c r="Y2330" s="1" t="str">
        <f>IF(官網匯出!S2330="","",官網匯出!S2330)</f>
        <v/>
      </c>
      <c r="Z2330" s="1" t="str">
        <f>IF(G2330="","",官網匯出!T2330)</f>
        <v/>
      </c>
      <c r="AA2330" s="1" t="str">
        <f>IF(G2330="","",官網匯出!AK2330)</f>
        <v/>
      </c>
      <c r="AB2330" s="1" t="str">
        <f>IF(G2330="","",IF(官網匯出!V2330="","",官網匯出!V2330))</f>
        <v/>
      </c>
      <c r="AJ2330" s="1" t="str">
        <f>IF(G2330="","",IF(官網匯出!AE2330="","",官網匯出!AE2330))</f>
        <v/>
      </c>
      <c r="AK2330" s="1" t="str">
        <f>IF(G2330="","",IF(官網匯出!AD2330="","",官網匯出!AD2330))</f>
        <v/>
      </c>
      <c r="AL2330" s="1" t="str">
        <f t="shared" si="409"/>
        <v>0</v>
      </c>
      <c r="AM2330" s="1" t="str">
        <f>IF(官網匯出!AG2330="","",官網匯出!AG2330)</f>
        <v/>
      </c>
      <c r="AN2330" s="1" t="str">
        <f>IF(G2330="","",IF(官網匯出!AH2330="","",官網匯出!AH2330))</f>
        <v/>
      </c>
      <c r="AO2330" s="14" t="str">
        <f t="shared" si="410"/>
        <v/>
      </c>
      <c r="AP2330" s="14" t="str">
        <f t="shared" si="411"/>
        <v>1</v>
      </c>
      <c r="AQ2330" s="14" t="str">
        <f t="shared" si="412"/>
        <v>0</v>
      </c>
      <c r="AR2330" s="1" t="str">
        <f t="shared" si="413"/>
        <v/>
      </c>
      <c r="AS2330" s="1" t="str">
        <f t="shared" si="414"/>
        <v/>
      </c>
      <c r="AT2330" s="1" t="str">
        <f t="shared" si="415"/>
        <v/>
      </c>
      <c r="AU2330" s="1" t="str">
        <f t="shared" si="406"/>
        <v/>
      </c>
      <c r="AV2330" s="1" t="e">
        <f>IF(VLOOKUP(G2330,官網匯出!A:AQ,42,FALSE)="","[黃金盾官網]",VLOOKUP(G2330,官網匯出!A:AQ,42,FALSE))</f>
        <v>#N/A</v>
      </c>
      <c r="AW2330" s="1" t="e">
        <f>IF(LEFT(VLOOKUP(G2330,官網匯出!A:AS,43,FALSE),2)="","web",LEFT(VLOOKUP(G2330,官網匯出!A:AS,43,FALSE),2))</f>
        <v>#N/A</v>
      </c>
      <c r="AX2330" s="1" t="str">
        <f t="shared" si="416"/>
        <v>O</v>
      </c>
    </row>
    <row r="2331" spans="1:50">
      <c r="A2331" s="1" t="str">
        <f>IF(G2331="","",VLOOKUP(官網轉換!AW2331,團名!A:B,2,FALSE))</f>
        <v/>
      </c>
      <c r="B2331" s="1" t="str">
        <f>IF(G2331="","",IF(LEFT(VLOOKUP(G2331,官網匯出!A:AQ,43,0),2)="wf",VLOOKUP(VLOOKUP(G2331,官網匯出!A:AQ,43,0),團名!$I$1:$K$12,2,FALSE),"N0071"))</f>
        <v/>
      </c>
      <c r="C2331" s="1" t="str">
        <f>IFERROR(VLOOKUP(官網匯出!D2331,團名!E:G,3,FALSE),"")</f>
        <v/>
      </c>
      <c r="D2331" s="1" t="str">
        <f t="shared" si="407"/>
        <v/>
      </c>
      <c r="E2331" s="1" t="str">
        <f t="shared" si="408"/>
        <v/>
      </c>
      <c r="F2331" s="1" t="str">
        <f>IF(官網匯出!F2331="已付款","","B0012")</f>
        <v>B0012</v>
      </c>
      <c r="G2331" s="1" t="str">
        <f>IF(官網匯出!A2331="","",官網匯出!A2331)</f>
        <v/>
      </c>
      <c r="H2331" s="3" t="str">
        <f>IF(官網匯出!B2331="","",官網匯出!B2331)</f>
        <v/>
      </c>
      <c r="I2331" s="1" t="str">
        <f>IF(官網匯出!C2331="","",官網匯出!C2331)</f>
        <v/>
      </c>
      <c r="J2331" s="1" t="str">
        <f>IF(官網匯出!D2331="","",官網匯出!D2331)</f>
        <v/>
      </c>
      <c r="K2331" s="3" t="str">
        <f>IF(官網匯出!E2331="","",官網匯出!E2331)</f>
        <v/>
      </c>
      <c r="L2331" s="1" t="str">
        <f>IF(官網匯出!F2331="","",官網匯出!F2331)</f>
        <v/>
      </c>
      <c r="M2331" s="1" t="str">
        <f>IF(官網匯出!G2331="","",官網匯出!G2331)</f>
        <v/>
      </c>
      <c r="N2331" s="1" t="str">
        <f>IF(官網匯出!H2331="","",官網匯出!H2331)</f>
        <v/>
      </c>
      <c r="P2331" s="1" t="str">
        <f>IF(官網匯出!J2331="","",RIGHT(官網匯出!J2331,LEN(官網匯出!J2331)-2))</f>
        <v/>
      </c>
      <c r="Q2331" s="1" t="str">
        <f>IF(官網匯出!K2331="","",官網匯出!K2331)</f>
        <v/>
      </c>
      <c r="R2331" s="1" t="str">
        <f>IF(官網匯出!L2331="","",官網匯出!L2331)</f>
        <v/>
      </c>
      <c r="S2331" s="1" t="str">
        <f>IF(官網匯出!M2331="","",官網匯出!M2331)</f>
        <v/>
      </c>
      <c r="T2331" s="1" t="str">
        <f>IF(官網匯出!N2331="","",官網匯出!N2331)</f>
        <v/>
      </c>
      <c r="U2331" s="1" t="str">
        <f>IF(官網匯出!O2331="","",官網匯出!O2331)</f>
        <v/>
      </c>
      <c r="V2331" s="1" t="str">
        <f>IF(官網匯出!P2331="",IF(G2331="","",0),官網匯出!P2331)</f>
        <v/>
      </c>
      <c r="W2331" s="1" t="str">
        <f>IF(官網匯出!Q2331="",IF(G2331="","",0),官網匯出!Q2331)</f>
        <v/>
      </c>
      <c r="X2331" s="1" t="str">
        <f>IF(官網匯出!R2331="","",官網匯出!R2331)</f>
        <v/>
      </c>
      <c r="Y2331" s="1" t="str">
        <f>IF(官網匯出!S2331="","",官網匯出!S2331)</f>
        <v/>
      </c>
      <c r="Z2331" s="1" t="str">
        <f>IF(G2331="","",官網匯出!T2331)</f>
        <v/>
      </c>
      <c r="AA2331" s="1" t="str">
        <f>IF(G2331="","",官網匯出!AK2331)</f>
        <v/>
      </c>
      <c r="AB2331" s="1" t="str">
        <f>IF(G2331="","",IF(官網匯出!V2331="","",官網匯出!V2331))</f>
        <v/>
      </c>
      <c r="AJ2331" s="1" t="str">
        <f>IF(G2331="","",IF(官網匯出!AE2331="","",官網匯出!AE2331))</f>
        <v/>
      </c>
      <c r="AK2331" s="1" t="str">
        <f>IF(G2331="","",IF(官網匯出!AD2331="","",官網匯出!AD2331))</f>
        <v/>
      </c>
      <c r="AL2331" s="1" t="str">
        <f t="shared" si="409"/>
        <v>0</v>
      </c>
      <c r="AM2331" s="1" t="str">
        <f>IF(官網匯出!AG2331="","",官網匯出!AG2331)</f>
        <v/>
      </c>
      <c r="AN2331" s="1" t="str">
        <f>IF(G2331="","",IF(官網匯出!AH2331="","",官網匯出!AH2331))</f>
        <v/>
      </c>
      <c r="AO2331" s="14" t="str">
        <f t="shared" si="410"/>
        <v/>
      </c>
      <c r="AP2331" s="14" t="str">
        <f t="shared" si="411"/>
        <v>1</v>
      </c>
      <c r="AQ2331" s="14" t="str">
        <f t="shared" si="412"/>
        <v>0</v>
      </c>
      <c r="AR2331" s="1" t="str">
        <f t="shared" si="413"/>
        <v/>
      </c>
      <c r="AS2331" s="1" t="str">
        <f t="shared" si="414"/>
        <v/>
      </c>
      <c r="AT2331" s="1" t="str">
        <f t="shared" si="415"/>
        <v/>
      </c>
      <c r="AU2331" s="1" t="str">
        <f t="shared" si="406"/>
        <v/>
      </c>
      <c r="AV2331" s="1" t="e">
        <f>IF(VLOOKUP(G2331,官網匯出!A:AQ,42,FALSE)="","[黃金盾官網]",VLOOKUP(G2331,官網匯出!A:AQ,42,FALSE))</f>
        <v>#N/A</v>
      </c>
      <c r="AW2331" s="1" t="e">
        <f>IF(LEFT(VLOOKUP(G2331,官網匯出!A:AS,43,FALSE),2)="","web",LEFT(VLOOKUP(G2331,官網匯出!A:AS,43,FALSE),2))</f>
        <v>#N/A</v>
      </c>
      <c r="AX2331" s="1" t="str">
        <f t="shared" si="416"/>
        <v>O</v>
      </c>
    </row>
    <row r="2332" spans="1:50">
      <c r="A2332" s="1" t="str">
        <f>IF(G2332="","",VLOOKUP(官網轉換!AW2332,團名!A:B,2,FALSE))</f>
        <v/>
      </c>
      <c r="B2332" s="1" t="str">
        <f>IF(G2332="","",IF(LEFT(VLOOKUP(G2332,官網匯出!A:AQ,43,0),2)="wf",VLOOKUP(VLOOKUP(G2332,官網匯出!A:AQ,43,0),團名!$I$1:$K$12,2,FALSE),"N0071"))</f>
        <v/>
      </c>
      <c r="C2332" s="1" t="str">
        <f>IFERROR(VLOOKUP(官網匯出!D2332,團名!E:G,3,FALSE),"")</f>
        <v/>
      </c>
      <c r="D2332" s="1" t="str">
        <f t="shared" si="407"/>
        <v/>
      </c>
      <c r="E2332" s="1" t="str">
        <f t="shared" si="408"/>
        <v/>
      </c>
      <c r="F2332" s="1" t="str">
        <f>IF(官網匯出!F2332="已付款","","B0012")</f>
        <v>B0012</v>
      </c>
      <c r="G2332" s="1" t="str">
        <f>IF(官網匯出!A2332="","",官網匯出!A2332)</f>
        <v/>
      </c>
      <c r="H2332" s="3" t="str">
        <f>IF(官網匯出!B2332="","",官網匯出!B2332)</f>
        <v/>
      </c>
      <c r="I2332" s="1" t="str">
        <f>IF(官網匯出!C2332="","",官網匯出!C2332)</f>
        <v/>
      </c>
      <c r="J2332" s="1" t="str">
        <f>IF(官網匯出!D2332="","",官網匯出!D2332)</f>
        <v/>
      </c>
      <c r="K2332" s="3" t="str">
        <f>IF(官網匯出!E2332="","",官網匯出!E2332)</f>
        <v/>
      </c>
      <c r="L2332" s="1" t="str">
        <f>IF(官網匯出!F2332="","",官網匯出!F2332)</f>
        <v/>
      </c>
      <c r="M2332" s="1" t="str">
        <f>IF(官網匯出!G2332="","",官網匯出!G2332)</f>
        <v/>
      </c>
      <c r="N2332" s="1" t="str">
        <f>IF(官網匯出!H2332="","",官網匯出!H2332)</f>
        <v/>
      </c>
      <c r="P2332" s="1" t="str">
        <f>IF(官網匯出!J2332="","",RIGHT(官網匯出!J2332,LEN(官網匯出!J2332)-2))</f>
        <v/>
      </c>
      <c r="Q2332" s="1" t="str">
        <f>IF(官網匯出!K2332="","",官網匯出!K2332)</f>
        <v/>
      </c>
      <c r="R2332" s="1" t="str">
        <f>IF(官網匯出!L2332="","",官網匯出!L2332)</f>
        <v/>
      </c>
      <c r="S2332" s="1" t="str">
        <f>IF(官網匯出!M2332="","",官網匯出!M2332)</f>
        <v/>
      </c>
      <c r="T2332" s="1" t="str">
        <f>IF(官網匯出!N2332="","",官網匯出!N2332)</f>
        <v/>
      </c>
      <c r="U2332" s="1" t="str">
        <f>IF(官網匯出!O2332="","",官網匯出!O2332)</f>
        <v/>
      </c>
      <c r="V2332" s="1" t="str">
        <f>IF(官網匯出!P2332="",IF(G2332="","",0),官網匯出!P2332)</f>
        <v/>
      </c>
      <c r="W2332" s="1" t="str">
        <f>IF(官網匯出!Q2332="",IF(G2332="","",0),官網匯出!Q2332)</f>
        <v/>
      </c>
      <c r="X2332" s="1" t="str">
        <f>IF(官網匯出!R2332="","",官網匯出!R2332)</f>
        <v/>
      </c>
      <c r="Y2332" s="1" t="str">
        <f>IF(官網匯出!S2332="","",官網匯出!S2332)</f>
        <v/>
      </c>
      <c r="Z2332" s="1" t="str">
        <f>IF(G2332="","",官網匯出!T2332)</f>
        <v/>
      </c>
      <c r="AA2332" s="1" t="str">
        <f>IF(G2332="","",官網匯出!AK2332)</f>
        <v/>
      </c>
      <c r="AB2332" s="1" t="str">
        <f>IF(G2332="","",IF(官網匯出!V2332="","",官網匯出!V2332))</f>
        <v/>
      </c>
      <c r="AJ2332" s="1" t="str">
        <f>IF(G2332="","",IF(官網匯出!AE2332="","",官網匯出!AE2332))</f>
        <v/>
      </c>
      <c r="AK2332" s="1" t="str">
        <f>IF(G2332="","",IF(官網匯出!AD2332="","",官網匯出!AD2332))</f>
        <v/>
      </c>
      <c r="AL2332" s="1" t="str">
        <f t="shared" si="409"/>
        <v>0</v>
      </c>
      <c r="AM2332" s="1" t="str">
        <f>IF(官網匯出!AG2332="","",官網匯出!AG2332)</f>
        <v/>
      </c>
      <c r="AN2332" s="1" t="str">
        <f>IF(G2332="","",IF(官網匯出!AH2332="","",官網匯出!AH2332))</f>
        <v/>
      </c>
      <c r="AO2332" s="14" t="str">
        <f t="shared" si="410"/>
        <v/>
      </c>
      <c r="AP2332" s="14" t="str">
        <f t="shared" si="411"/>
        <v>1</v>
      </c>
      <c r="AQ2332" s="14" t="str">
        <f t="shared" si="412"/>
        <v>0</v>
      </c>
      <c r="AR2332" s="1" t="str">
        <f t="shared" si="413"/>
        <v/>
      </c>
      <c r="AS2332" s="1" t="str">
        <f t="shared" si="414"/>
        <v/>
      </c>
      <c r="AT2332" s="1" t="str">
        <f t="shared" si="415"/>
        <v/>
      </c>
      <c r="AU2332" s="1" t="str">
        <f t="shared" si="406"/>
        <v/>
      </c>
      <c r="AV2332" s="1" t="e">
        <f>IF(VLOOKUP(G2332,官網匯出!A:AQ,42,FALSE)="","[黃金盾官網]",VLOOKUP(G2332,官網匯出!A:AQ,42,FALSE))</f>
        <v>#N/A</v>
      </c>
      <c r="AW2332" s="1" t="e">
        <f>IF(LEFT(VLOOKUP(G2332,官網匯出!A:AS,43,FALSE),2)="","web",LEFT(VLOOKUP(G2332,官網匯出!A:AS,43,FALSE),2))</f>
        <v>#N/A</v>
      </c>
      <c r="AX2332" s="1" t="str">
        <f t="shared" si="416"/>
        <v>O</v>
      </c>
    </row>
    <row r="2333" spans="1:50">
      <c r="A2333" s="1" t="str">
        <f>IF(G2333="","",VLOOKUP(官網轉換!AW2333,團名!A:B,2,FALSE))</f>
        <v/>
      </c>
      <c r="B2333" s="1" t="str">
        <f>IF(G2333="","",IF(LEFT(VLOOKUP(G2333,官網匯出!A:AQ,43,0),2)="wf",VLOOKUP(VLOOKUP(G2333,官網匯出!A:AQ,43,0),團名!$I$1:$K$12,2,FALSE),"N0071"))</f>
        <v/>
      </c>
      <c r="C2333" s="1" t="str">
        <f>IFERROR(VLOOKUP(官網匯出!D2333,團名!E:G,3,FALSE),"")</f>
        <v/>
      </c>
      <c r="D2333" s="1" t="str">
        <f t="shared" si="407"/>
        <v/>
      </c>
      <c r="E2333" s="1" t="str">
        <f t="shared" si="408"/>
        <v/>
      </c>
      <c r="F2333" s="1" t="str">
        <f>IF(官網匯出!F2333="已付款","","B0012")</f>
        <v>B0012</v>
      </c>
      <c r="G2333" s="1" t="str">
        <f>IF(官網匯出!A2333="","",官網匯出!A2333)</f>
        <v/>
      </c>
      <c r="H2333" s="3" t="str">
        <f>IF(官網匯出!B2333="","",官網匯出!B2333)</f>
        <v/>
      </c>
      <c r="I2333" s="1" t="str">
        <f>IF(官網匯出!C2333="","",官網匯出!C2333)</f>
        <v/>
      </c>
      <c r="J2333" s="1" t="str">
        <f>IF(官網匯出!D2333="","",官網匯出!D2333)</f>
        <v/>
      </c>
      <c r="K2333" s="3" t="str">
        <f>IF(官網匯出!E2333="","",官網匯出!E2333)</f>
        <v/>
      </c>
      <c r="L2333" s="1" t="str">
        <f>IF(官網匯出!F2333="","",官網匯出!F2333)</f>
        <v/>
      </c>
      <c r="M2333" s="1" t="str">
        <f>IF(官網匯出!G2333="","",官網匯出!G2333)</f>
        <v/>
      </c>
      <c r="N2333" s="1" t="str">
        <f>IF(官網匯出!H2333="","",官網匯出!H2333)</f>
        <v/>
      </c>
      <c r="P2333" s="1" t="str">
        <f>IF(官網匯出!J2333="","",RIGHT(官網匯出!J2333,LEN(官網匯出!J2333)-2))</f>
        <v/>
      </c>
      <c r="Q2333" s="1" t="str">
        <f>IF(官網匯出!K2333="","",官網匯出!K2333)</f>
        <v/>
      </c>
      <c r="R2333" s="1" t="str">
        <f>IF(官網匯出!L2333="","",官網匯出!L2333)</f>
        <v/>
      </c>
      <c r="S2333" s="1" t="str">
        <f>IF(官網匯出!M2333="","",官網匯出!M2333)</f>
        <v/>
      </c>
      <c r="T2333" s="1" t="str">
        <f>IF(官網匯出!N2333="","",官網匯出!N2333)</f>
        <v/>
      </c>
      <c r="U2333" s="1" t="str">
        <f>IF(官網匯出!O2333="","",官網匯出!O2333)</f>
        <v/>
      </c>
      <c r="V2333" s="1" t="str">
        <f>IF(官網匯出!P2333="",IF(G2333="","",0),官網匯出!P2333)</f>
        <v/>
      </c>
      <c r="W2333" s="1" t="str">
        <f>IF(官網匯出!Q2333="",IF(G2333="","",0),官網匯出!Q2333)</f>
        <v/>
      </c>
      <c r="X2333" s="1" t="str">
        <f>IF(官網匯出!R2333="","",官網匯出!R2333)</f>
        <v/>
      </c>
      <c r="Y2333" s="1" t="str">
        <f>IF(官網匯出!S2333="","",官網匯出!S2333)</f>
        <v/>
      </c>
      <c r="Z2333" s="1" t="str">
        <f>IF(G2333="","",官網匯出!T2333)</f>
        <v/>
      </c>
      <c r="AA2333" s="1" t="str">
        <f>IF(G2333="","",官網匯出!AK2333)</f>
        <v/>
      </c>
      <c r="AB2333" s="1" t="str">
        <f>IF(G2333="","",IF(官網匯出!V2333="","",官網匯出!V2333))</f>
        <v/>
      </c>
      <c r="AJ2333" s="1" t="str">
        <f>IF(G2333="","",IF(官網匯出!AE2333="","",官網匯出!AE2333))</f>
        <v/>
      </c>
      <c r="AK2333" s="1" t="str">
        <f>IF(G2333="","",IF(官網匯出!AD2333="","",官網匯出!AD2333))</f>
        <v/>
      </c>
      <c r="AL2333" s="1" t="str">
        <f t="shared" si="409"/>
        <v>0</v>
      </c>
      <c r="AM2333" s="1" t="str">
        <f>IF(官網匯出!AG2333="","",官網匯出!AG2333)</f>
        <v/>
      </c>
      <c r="AN2333" s="1" t="str">
        <f>IF(G2333="","",IF(官網匯出!AH2333="","",官網匯出!AH2333))</f>
        <v/>
      </c>
      <c r="AO2333" s="14" t="str">
        <f t="shared" si="410"/>
        <v/>
      </c>
      <c r="AP2333" s="14" t="str">
        <f t="shared" si="411"/>
        <v>1</v>
      </c>
      <c r="AQ2333" s="14" t="str">
        <f t="shared" si="412"/>
        <v>0</v>
      </c>
      <c r="AR2333" s="1" t="str">
        <f t="shared" si="413"/>
        <v/>
      </c>
      <c r="AS2333" s="1" t="str">
        <f t="shared" si="414"/>
        <v/>
      </c>
      <c r="AT2333" s="1" t="str">
        <f t="shared" si="415"/>
        <v/>
      </c>
      <c r="AU2333" s="1" t="str">
        <f t="shared" si="406"/>
        <v/>
      </c>
      <c r="AV2333" s="1" t="e">
        <f>IF(VLOOKUP(G2333,官網匯出!A:AQ,42,FALSE)="","[黃金盾官網]",VLOOKUP(G2333,官網匯出!A:AQ,42,FALSE))</f>
        <v>#N/A</v>
      </c>
      <c r="AW2333" s="1" t="e">
        <f>IF(LEFT(VLOOKUP(G2333,官網匯出!A:AS,43,FALSE),2)="","web",LEFT(VLOOKUP(G2333,官網匯出!A:AS,43,FALSE),2))</f>
        <v>#N/A</v>
      </c>
      <c r="AX2333" s="1" t="str">
        <f t="shared" si="416"/>
        <v>O</v>
      </c>
    </row>
    <row r="2334" spans="1:50">
      <c r="A2334" s="1" t="str">
        <f>IF(G2334="","",VLOOKUP(官網轉換!AW2334,團名!A:B,2,FALSE))</f>
        <v/>
      </c>
      <c r="B2334" s="1" t="str">
        <f>IF(G2334="","",IF(LEFT(VLOOKUP(G2334,官網匯出!A:AQ,43,0),2)="wf",VLOOKUP(VLOOKUP(G2334,官網匯出!A:AQ,43,0),團名!$I$1:$K$12,2,FALSE),"N0071"))</f>
        <v/>
      </c>
      <c r="C2334" s="1" t="str">
        <f>IFERROR(VLOOKUP(官網匯出!D2334,團名!E:G,3,FALSE),"")</f>
        <v/>
      </c>
      <c r="D2334" s="1" t="str">
        <f t="shared" si="407"/>
        <v/>
      </c>
      <c r="E2334" s="1" t="str">
        <f t="shared" si="408"/>
        <v/>
      </c>
      <c r="F2334" s="1" t="str">
        <f>IF(官網匯出!F2334="已付款","","B0012")</f>
        <v>B0012</v>
      </c>
      <c r="G2334" s="1" t="str">
        <f>IF(官網匯出!A2334="","",官網匯出!A2334)</f>
        <v/>
      </c>
      <c r="H2334" s="3" t="str">
        <f>IF(官網匯出!B2334="","",官網匯出!B2334)</f>
        <v/>
      </c>
      <c r="I2334" s="1" t="str">
        <f>IF(官網匯出!C2334="","",官網匯出!C2334)</f>
        <v/>
      </c>
      <c r="J2334" s="1" t="str">
        <f>IF(官網匯出!D2334="","",官網匯出!D2334)</f>
        <v/>
      </c>
      <c r="K2334" s="3" t="str">
        <f>IF(官網匯出!E2334="","",官網匯出!E2334)</f>
        <v/>
      </c>
      <c r="L2334" s="1" t="str">
        <f>IF(官網匯出!F2334="","",官網匯出!F2334)</f>
        <v/>
      </c>
      <c r="M2334" s="1" t="str">
        <f>IF(官網匯出!G2334="","",官網匯出!G2334)</f>
        <v/>
      </c>
      <c r="N2334" s="1" t="str">
        <f>IF(官網匯出!H2334="","",官網匯出!H2334)</f>
        <v/>
      </c>
      <c r="P2334" s="1" t="str">
        <f>IF(官網匯出!J2334="","",RIGHT(官網匯出!J2334,LEN(官網匯出!J2334)-2))</f>
        <v/>
      </c>
      <c r="Q2334" s="1" t="str">
        <f>IF(官網匯出!K2334="","",官網匯出!K2334)</f>
        <v/>
      </c>
      <c r="R2334" s="1" t="str">
        <f>IF(官網匯出!L2334="","",官網匯出!L2334)</f>
        <v/>
      </c>
      <c r="S2334" s="1" t="str">
        <f>IF(官網匯出!M2334="","",官網匯出!M2334)</f>
        <v/>
      </c>
      <c r="T2334" s="1" t="str">
        <f>IF(官網匯出!N2334="","",官網匯出!N2334)</f>
        <v/>
      </c>
      <c r="U2334" s="1" t="str">
        <f>IF(官網匯出!O2334="","",官網匯出!O2334)</f>
        <v/>
      </c>
      <c r="V2334" s="1" t="str">
        <f>IF(官網匯出!P2334="",IF(G2334="","",0),官網匯出!P2334)</f>
        <v/>
      </c>
      <c r="W2334" s="1" t="str">
        <f>IF(官網匯出!Q2334="",IF(G2334="","",0),官網匯出!Q2334)</f>
        <v/>
      </c>
      <c r="X2334" s="1" t="str">
        <f>IF(官網匯出!R2334="","",官網匯出!R2334)</f>
        <v/>
      </c>
      <c r="Y2334" s="1" t="str">
        <f>IF(官網匯出!S2334="","",官網匯出!S2334)</f>
        <v/>
      </c>
      <c r="Z2334" s="1" t="str">
        <f>IF(G2334="","",官網匯出!T2334)</f>
        <v/>
      </c>
      <c r="AA2334" s="1" t="str">
        <f>IF(G2334="","",官網匯出!AK2334)</f>
        <v/>
      </c>
      <c r="AB2334" s="1" t="str">
        <f>IF(G2334="","",IF(官網匯出!V2334="","",官網匯出!V2334))</f>
        <v/>
      </c>
      <c r="AJ2334" s="1" t="str">
        <f>IF(G2334="","",IF(官網匯出!AE2334="","",官網匯出!AE2334))</f>
        <v/>
      </c>
      <c r="AK2334" s="1" t="str">
        <f>IF(G2334="","",IF(官網匯出!AD2334="","",官網匯出!AD2334))</f>
        <v/>
      </c>
      <c r="AL2334" s="1" t="str">
        <f t="shared" si="409"/>
        <v>0</v>
      </c>
      <c r="AM2334" s="1" t="str">
        <f>IF(官網匯出!AG2334="","",官網匯出!AG2334)</f>
        <v/>
      </c>
      <c r="AN2334" s="1" t="str">
        <f>IF(G2334="","",IF(官網匯出!AH2334="","",官網匯出!AH2334))</f>
        <v/>
      </c>
      <c r="AO2334" s="14" t="str">
        <f t="shared" si="410"/>
        <v/>
      </c>
      <c r="AP2334" s="14" t="str">
        <f t="shared" si="411"/>
        <v>1</v>
      </c>
      <c r="AQ2334" s="14" t="str">
        <f t="shared" si="412"/>
        <v>0</v>
      </c>
      <c r="AR2334" s="1" t="str">
        <f t="shared" si="413"/>
        <v/>
      </c>
      <c r="AS2334" s="1" t="str">
        <f t="shared" si="414"/>
        <v/>
      </c>
      <c r="AT2334" s="1" t="str">
        <f t="shared" si="415"/>
        <v/>
      </c>
      <c r="AU2334" s="1" t="str">
        <f t="shared" si="406"/>
        <v/>
      </c>
      <c r="AV2334" s="1" t="e">
        <f>IF(VLOOKUP(G2334,官網匯出!A:AQ,42,FALSE)="","[黃金盾官網]",VLOOKUP(G2334,官網匯出!A:AQ,42,FALSE))</f>
        <v>#N/A</v>
      </c>
      <c r="AW2334" s="1" t="e">
        <f>IF(LEFT(VLOOKUP(G2334,官網匯出!A:AS,43,FALSE),2)="","web",LEFT(VLOOKUP(G2334,官網匯出!A:AS,43,FALSE),2))</f>
        <v>#N/A</v>
      </c>
      <c r="AX2334" s="1" t="str">
        <f t="shared" si="416"/>
        <v>O</v>
      </c>
    </row>
    <row r="2335" spans="1:50">
      <c r="A2335" s="1" t="str">
        <f>IF(G2335="","",VLOOKUP(官網轉換!AW2335,團名!A:B,2,FALSE))</f>
        <v/>
      </c>
      <c r="B2335" s="1" t="str">
        <f>IF(G2335="","",IF(LEFT(VLOOKUP(G2335,官網匯出!A:AQ,43,0),2)="wf",VLOOKUP(VLOOKUP(G2335,官網匯出!A:AQ,43,0),團名!$I$1:$K$12,2,FALSE),"N0071"))</f>
        <v/>
      </c>
      <c r="C2335" s="1" t="str">
        <f>IFERROR(VLOOKUP(官網匯出!D2335,團名!E:G,3,FALSE),"")</f>
        <v/>
      </c>
      <c r="D2335" s="1" t="str">
        <f t="shared" si="407"/>
        <v/>
      </c>
      <c r="E2335" s="1" t="str">
        <f t="shared" si="408"/>
        <v/>
      </c>
      <c r="F2335" s="1" t="str">
        <f>IF(官網匯出!F2335="已付款","","B0012")</f>
        <v>B0012</v>
      </c>
      <c r="G2335" s="1" t="str">
        <f>IF(官網匯出!A2335="","",官網匯出!A2335)</f>
        <v/>
      </c>
      <c r="H2335" s="3" t="str">
        <f>IF(官網匯出!B2335="","",官網匯出!B2335)</f>
        <v/>
      </c>
      <c r="I2335" s="1" t="str">
        <f>IF(官網匯出!C2335="","",官網匯出!C2335)</f>
        <v/>
      </c>
      <c r="J2335" s="1" t="str">
        <f>IF(官網匯出!D2335="","",官網匯出!D2335)</f>
        <v/>
      </c>
      <c r="K2335" s="3" t="str">
        <f>IF(官網匯出!E2335="","",官網匯出!E2335)</f>
        <v/>
      </c>
      <c r="L2335" s="1" t="str">
        <f>IF(官網匯出!F2335="","",官網匯出!F2335)</f>
        <v/>
      </c>
      <c r="M2335" s="1" t="str">
        <f>IF(官網匯出!G2335="","",官網匯出!G2335)</f>
        <v/>
      </c>
      <c r="N2335" s="1" t="str">
        <f>IF(官網匯出!H2335="","",官網匯出!H2335)</f>
        <v/>
      </c>
      <c r="P2335" s="1" t="str">
        <f>IF(官網匯出!J2335="","",RIGHT(官網匯出!J2335,LEN(官網匯出!J2335)-2))</f>
        <v/>
      </c>
      <c r="Q2335" s="1" t="str">
        <f>IF(官網匯出!K2335="","",官網匯出!K2335)</f>
        <v/>
      </c>
      <c r="R2335" s="1" t="str">
        <f>IF(官網匯出!L2335="","",官網匯出!L2335)</f>
        <v/>
      </c>
      <c r="S2335" s="1" t="str">
        <f>IF(官網匯出!M2335="","",官網匯出!M2335)</f>
        <v/>
      </c>
      <c r="T2335" s="1" t="str">
        <f>IF(官網匯出!N2335="","",官網匯出!N2335)</f>
        <v/>
      </c>
      <c r="U2335" s="1" t="str">
        <f>IF(官網匯出!O2335="","",官網匯出!O2335)</f>
        <v/>
      </c>
      <c r="V2335" s="1" t="str">
        <f>IF(官網匯出!P2335="",IF(G2335="","",0),官網匯出!P2335)</f>
        <v/>
      </c>
      <c r="W2335" s="1" t="str">
        <f>IF(官網匯出!Q2335="",IF(G2335="","",0),官網匯出!Q2335)</f>
        <v/>
      </c>
      <c r="X2335" s="1" t="str">
        <f>IF(官網匯出!R2335="","",官網匯出!R2335)</f>
        <v/>
      </c>
      <c r="Y2335" s="1" t="str">
        <f>IF(官網匯出!S2335="","",官網匯出!S2335)</f>
        <v/>
      </c>
      <c r="Z2335" s="1" t="str">
        <f>IF(G2335="","",官網匯出!T2335)</f>
        <v/>
      </c>
      <c r="AA2335" s="1" t="str">
        <f>IF(G2335="","",官網匯出!AK2335)</f>
        <v/>
      </c>
      <c r="AB2335" s="1" t="str">
        <f>IF(G2335="","",IF(官網匯出!V2335="","",官網匯出!V2335))</f>
        <v/>
      </c>
      <c r="AJ2335" s="1" t="str">
        <f>IF(G2335="","",IF(官網匯出!AE2335="","",官網匯出!AE2335))</f>
        <v/>
      </c>
      <c r="AK2335" s="1" t="str">
        <f>IF(G2335="","",IF(官網匯出!AD2335="","",官網匯出!AD2335))</f>
        <v/>
      </c>
      <c r="AL2335" s="1" t="str">
        <f t="shared" si="409"/>
        <v>0</v>
      </c>
      <c r="AM2335" s="1" t="str">
        <f>IF(官網匯出!AG2335="","",官網匯出!AG2335)</f>
        <v/>
      </c>
      <c r="AN2335" s="1" t="str">
        <f>IF(G2335="","",IF(官網匯出!AH2335="","",官網匯出!AH2335))</f>
        <v/>
      </c>
      <c r="AO2335" s="14" t="str">
        <f t="shared" si="410"/>
        <v/>
      </c>
      <c r="AP2335" s="14" t="str">
        <f t="shared" si="411"/>
        <v>1</v>
      </c>
      <c r="AQ2335" s="14" t="str">
        <f t="shared" si="412"/>
        <v>0</v>
      </c>
      <c r="AR2335" s="1" t="str">
        <f t="shared" si="413"/>
        <v/>
      </c>
      <c r="AS2335" s="1" t="str">
        <f t="shared" si="414"/>
        <v/>
      </c>
      <c r="AT2335" s="1" t="str">
        <f t="shared" si="415"/>
        <v/>
      </c>
      <c r="AU2335" s="1" t="str">
        <f t="shared" si="406"/>
        <v/>
      </c>
      <c r="AV2335" s="1" t="e">
        <f>IF(VLOOKUP(G2335,官網匯出!A:AQ,42,FALSE)="","[黃金盾官網]",VLOOKUP(G2335,官網匯出!A:AQ,42,FALSE))</f>
        <v>#N/A</v>
      </c>
      <c r="AW2335" s="1" t="e">
        <f>IF(LEFT(VLOOKUP(G2335,官網匯出!A:AS,43,FALSE),2)="","web",LEFT(VLOOKUP(G2335,官網匯出!A:AS,43,FALSE),2))</f>
        <v>#N/A</v>
      </c>
      <c r="AX2335" s="1" t="str">
        <f t="shared" si="416"/>
        <v>O</v>
      </c>
    </row>
    <row r="2336" spans="1:50">
      <c r="A2336" s="1" t="str">
        <f>IF(G2336="","",VLOOKUP(官網轉換!AW2336,團名!A:B,2,FALSE))</f>
        <v/>
      </c>
      <c r="B2336" s="1" t="str">
        <f>IF(G2336="","",IF(LEFT(VLOOKUP(G2336,官網匯出!A:AQ,43,0),2)="wf",VLOOKUP(VLOOKUP(G2336,官網匯出!A:AQ,43,0),團名!$I$1:$K$12,2,FALSE),"N0071"))</f>
        <v/>
      </c>
      <c r="C2336" s="1" t="str">
        <f>IFERROR(VLOOKUP(官網匯出!D2336,團名!E:G,3,FALSE),"")</f>
        <v/>
      </c>
      <c r="D2336" s="1" t="str">
        <f t="shared" si="407"/>
        <v/>
      </c>
      <c r="E2336" s="1" t="str">
        <f t="shared" si="408"/>
        <v/>
      </c>
      <c r="F2336" s="1" t="str">
        <f>IF(官網匯出!F2336="已付款","","B0012")</f>
        <v>B0012</v>
      </c>
      <c r="G2336" s="1" t="str">
        <f>IF(官網匯出!A2336="","",官網匯出!A2336)</f>
        <v/>
      </c>
      <c r="H2336" s="3" t="str">
        <f>IF(官網匯出!B2336="","",官網匯出!B2336)</f>
        <v/>
      </c>
      <c r="I2336" s="1" t="str">
        <f>IF(官網匯出!C2336="","",官網匯出!C2336)</f>
        <v/>
      </c>
      <c r="J2336" s="1" t="str">
        <f>IF(官網匯出!D2336="","",官網匯出!D2336)</f>
        <v/>
      </c>
      <c r="K2336" s="3" t="str">
        <f>IF(官網匯出!E2336="","",官網匯出!E2336)</f>
        <v/>
      </c>
      <c r="L2336" s="1" t="str">
        <f>IF(官網匯出!F2336="","",官網匯出!F2336)</f>
        <v/>
      </c>
      <c r="M2336" s="1" t="str">
        <f>IF(官網匯出!G2336="","",官網匯出!G2336)</f>
        <v/>
      </c>
      <c r="N2336" s="1" t="str">
        <f>IF(官網匯出!H2336="","",官網匯出!H2336)</f>
        <v/>
      </c>
      <c r="P2336" s="1" t="str">
        <f>IF(官網匯出!J2336="","",RIGHT(官網匯出!J2336,LEN(官網匯出!J2336)-2))</f>
        <v/>
      </c>
      <c r="Q2336" s="1" t="str">
        <f>IF(官網匯出!K2336="","",官網匯出!K2336)</f>
        <v/>
      </c>
      <c r="R2336" s="1" t="str">
        <f>IF(官網匯出!L2336="","",官網匯出!L2336)</f>
        <v/>
      </c>
      <c r="S2336" s="1" t="str">
        <f>IF(官網匯出!M2336="","",官網匯出!M2336)</f>
        <v/>
      </c>
      <c r="T2336" s="1" t="str">
        <f>IF(官網匯出!N2336="","",官網匯出!N2336)</f>
        <v/>
      </c>
      <c r="U2336" s="1" t="str">
        <f>IF(官網匯出!O2336="","",官網匯出!O2336)</f>
        <v/>
      </c>
      <c r="V2336" s="1" t="str">
        <f>IF(官網匯出!P2336="",IF(G2336="","",0),官網匯出!P2336)</f>
        <v/>
      </c>
      <c r="W2336" s="1" t="str">
        <f>IF(官網匯出!Q2336="",IF(G2336="","",0),官網匯出!Q2336)</f>
        <v/>
      </c>
      <c r="X2336" s="1" t="str">
        <f>IF(官網匯出!R2336="","",官網匯出!R2336)</f>
        <v/>
      </c>
      <c r="Y2336" s="1" t="str">
        <f>IF(官網匯出!S2336="","",官網匯出!S2336)</f>
        <v/>
      </c>
      <c r="Z2336" s="1" t="str">
        <f>IF(G2336="","",官網匯出!T2336)</f>
        <v/>
      </c>
      <c r="AA2336" s="1" t="str">
        <f>IF(G2336="","",官網匯出!AK2336)</f>
        <v/>
      </c>
      <c r="AB2336" s="1" t="str">
        <f>IF(G2336="","",IF(官網匯出!V2336="","",官網匯出!V2336))</f>
        <v/>
      </c>
      <c r="AJ2336" s="1" t="str">
        <f>IF(G2336="","",IF(官網匯出!AE2336="","",官網匯出!AE2336))</f>
        <v/>
      </c>
      <c r="AK2336" s="1" t="str">
        <f>IF(G2336="","",IF(官網匯出!AD2336="","",官網匯出!AD2336))</f>
        <v/>
      </c>
      <c r="AL2336" s="1" t="str">
        <f t="shared" si="409"/>
        <v>0</v>
      </c>
      <c r="AM2336" s="1" t="str">
        <f>IF(官網匯出!AG2336="","",官網匯出!AG2336)</f>
        <v/>
      </c>
      <c r="AN2336" s="1" t="str">
        <f>IF(G2336="","",IF(官網匯出!AH2336="","",官網匯出!AH2336))</f>
        <v/>
      </c>
      <c r="AO2336" s="14" t="str">
        <f t="shared" si="410"/>
        <v/>
      </c>
      <c r="AP2336" s="14" t="str">
        <f t="shared" si="411"/>
        <v>1</v>
      </c>
      <c r="AQ2336" s="14" t="str">
        <f t="shared" si="412"/>
        <v>0</v>
      </c>
      <c r="AR2336" s="1" t="str">
        <f t="shared" si="413"/>
        <v/>
      </c>
      <c r="AS2336" s="1" t="str">
        <f t="shared" si="414"/>
        <v/>
      </c>
      <c r="AT2336" s="1" t="str">
        <f t="shared" si="415"/>
        <v/>
      </c>
      <c r="AU2336" s="1" t="str">
        <f t="shared" si="406"/>
        <v/>
      </c>
      <c r="AV2336" s="1" t="e">
        <f>IF(VLOOKUP(G2336,官網匯出!A:AQ,42,FALSE)="","[黃金盾官網]",VLOOKUP(G2336,官網匯出!A:AQ,42,FALSE))</f>
        <v>#N/A</v>
      </c>
      <c r="AW2336" s="1" t="e">
        <f>IF(LEFT(VLOOKUP(G2336,官網匯出!A:AS,43,FALSE),2)="","web",LEFT(VLOOKUP(G2336,官網匯出!A:AS,43,FALSE),2))</f>
        <v>#N/A</v>
      </c>
      <c r="AX2336" s="1" t="str">
        <f t="shared" si="416"/>
        <v>O</v>
      </c>
    </row>
    <row r="2337" spans="1:50">
      <c r="A2337" s="1" t="str">
        <f>IF(G2337="","",VLOOKUP(官網轉換!AW2337,團名!A:B,2,FALSE))</f>
        <v/>
      </c>
      <c r="B2337" s="1" t="str">
        <f>IF(G2337="","",IF(LEFT(VLOOKUP(G2337,官網匯出!A:AQ,43,0),2)="wf",VLOOKUP(VLOOKUP(G2337,官網匯出!A:AQ,43,0),團名!$I$1:$K$12,2,FALSE),"N0071"))</f>
        <v/>
      </c>
      <c r="C2337" s="1" t="str">
        <f>IFERROR(VLOOKUP(官網匯出!D2337,團名!E:G,3,FALSE),"")</f>
        <v/>
      </c>
      <c r="D2337" s="1" t="str">
        <f t="shared" si="407"/>
        <v/>
      </c>
      <c r="E2337" s="1" t="str">
        <f t="shared" si="408"/>
        <v/>
      </c>
      <c r="F2337" s="1" t="str">
        <f>IF(官網匯出!F2337="已付款","","B0012")</f>
        <v>B0012</v>
      </c>
      <c r="G2337" s="1" t="str">
        <f>IF(官網匯出!A2337="","",官網匯出!A2337)</f>
        <v/>
      </c>
      <c r="H2337" s="3" t="str">
        <f>IF(官網匯出!B2337="","",官網匯出!B2337)</f>
        <v/>
      </c>
      <c r="I2337" s="1" t="str">
        <f>IF(官網匯出!C2337="","",官網匯出!C2337)</f>
        <v/>
      </c>
      <c r="J2337" s="1" t="str">
        <f>IF(官網匯出!D2337="","",官網匯出!D2337)</f>
        <v/>
      </c>
      <c r="K2337" s="3" t="str">
        <f>IF(官網匯出!E2337="","",官網匯出!E2337)</f>
        <v/>
      </c>
      <c r="L2337" s="1" t="str">
        <f>IF(官網匯出!F2337="","",官網匯出!F2337)</f>
        <v/>
      </c>
      <c r="M2337" s="1" t="str">
        <f>IF(官網匯出!G2337="","",官網匯出!G2337)</f>
        <v/>
      </c>
      <c r="N2337" s="1" t="str">
        <f>IF(官網匯出!H2337="","",官網匯出!H2337)</f>
        <v/>
      </c>
      <c r="P2337" s="1" t="str">
        <f>IF(官網匯出!J2337="","",RIGHT(官網匯出!J2337,LEN(官網匯出!J2337)-2))</f>
        <v/>
      </c>
      <c r="Q2337" s="1" t="str">
        <f>IF(官網匯出!K2337="","",官網匯出!K2337)</f>
        <v/>
      </c>
      <c r="R2337" s="1" t="str">
        <f>IF(官網匯出!L2337="","",官網匯出!L2337)</f>
        <v/>
      </c>
      <c r="S2337" s="1" t="str">
        <f>IF(官網匯出!M2337="","",官網匯出!M2337)</f>
        <v/>
      </c>
      <c r="T2337" s="1" t="str">
        <f>IF(官網匯出!N2337="","",官網匯出!N2337)</f>
        <v/>
      </c>
      <c r="U2337" s="1" t="str">
        <f>IF(官網匯出!O2337="","",官網匯出!O2337)</f>
        <v/>
      </c>
      <c r="V2337" s="1" t="str">
        <f>IF(官網匯出!P2337="",IF(G2337="","",0),官網匯出!P2337)</f>
        <v/>
      </c>
      <c r="W2337" s="1" t="str">
        <f>IF(官網匯出!Q2337="",IF(G2337="","",0),官網匯出!Q2337)</f>
        <v/>
      </c>
      <c r="X2337" s="1" t="str">
        <f>IF(官網匯出!R2337="","",官網匯出!R2337)</f>
        <v/>
      </c>
      <c r="Y2337" s="1" t="str">
        <f>IF(官網匯出!S2337="","",官網匯出!S2337)</f>
        <v/>
      </c>
      <c r="Z2337" s="1" t="str">
        <f>IF(G2337="","",官網匯出!T2337)</f>
        <v/>
      </c>
      <c r="AA2337" s="1" t="str">
        <f>IF(G2337="","",官網匯出!AK2337)</f>
        <v/>
      </c>
      <c r="AB2337" s="1" t="str">
        <f>IF(G2337="","",IF(官網匯出!V2337="","",官網匯出!V2337))</f>
        <v/>
      </c>
      <c r="AJ2337" s="1" t="str">
        <f>IF(G2337="","",IF(官網匯出!AE2337="","",官網匯出!AE2337))</f>
        <v/>
      </c>
      <c r="AK2337" s="1" t="str">
        <f>IF(G2337="","",IF(官網匯出!AD2337="","",官網匯出!AD2337))</f>
        <v/>
      </c>
      <c r="AL2337" s="1" t="str">
        <f t="shared" si="409"/>
        <v>0</v>
      </c>
      <c r="AM2337" s="1" t="str">
        <f>IF(官網匯出!AG2337="","",官網匯出!AG2337)</f>
        <v/>
      </c>
      <c r="AN2337" s="1" t="str">
        <f>IF(G2337="","",IF(官網匯出!AH2337="","",官網匯出!AH2337))</f>
        <v/>
      </c>
      <c r="AO2337" s="14" t="str">
        <f t="shared" si="410"/>
        <v/>
      </c>
      <c r="AP2337" s="14" t="str">
        <f t="shared" si="411"/>
        <v>1</v>
      </c>
      <c r="AQ2337" s="14" t="str">
        <f t="shared" si="412"/>
        <v>0</v>
      </c>
      <c r="AR2337" s="1" t="str">
        <f t="shared" si="413"/>
        <v/>
      </c>
      <c r="AS2337" s="1" t="str">
        <f t="shared" si="414"/>
        <v/>
      </c>
      <c r="AT2337" s="1" t="str">
        <f t="shared" si="415"/>
        <v/>
      </c>
      <c r="AU2337" s="1" t="str">
        <f t="shared" si="406"/>
        <v/>
      </c>
      <c r="AV2337" s="1" t="e">
        <f>IF(VLOOKUP(G2337,官網匯出!A:AQ,42,FALSE)="","[黃金盾官網]",VLOOKUP(G2337,官網匯出!A:AQ,42,FALSE))</f>
        <v>#N/A</v>
      </c>
      <c r="AW2337" s="1" t="e">
        <f>IF(LEFT(VLOOKUP(G2337,官網匯出!A:AS,43,FALSE),2)="","web",LEFT(VLOOKUP(G2337,官網匯出!A:AS,43,FALSE),2))</f>
        <v>#N/A</v>
      </c>
      <c r="AX2337" s="1" t="str">
        <f t="shared" si="416"/>
        <v>O</v>
      </c>
    </row>
    <row r="2338" spans="1:50">
      <c r="A2338" s="1" t="str">
        <f>IF(G2338="","",VLOOKUP(官網轉換!AW2338,團名!A:B,2,FALSE))</f>
        <v/>
      </c>
      <c r="B2338" s="1" t="str">
        <f>IF(G2338="","",IF(LEFT(VLOOKUP(G2338,官網匯出!A:AQ,43,0),2)="wf",VLOOKUP(VLOOKUP(G2338,官網匯出!A:AQ,43,0),團名!$I$1:$K$12,2,FALSE),"N0071"))</f>
        <v/>
      </c>
      <c r="C2338" s="1" t="str">
        <f>IFERROR(VLOOKUP(官網匯出!D2338,團名!E:G,3,FALSE),"")</f>
        <v/>
      </c>
      <c r="D2338" s="1" t="str">
        <f t="shared" si="407"/>
        <v/>
      </c>
      <c r="E2338" s="1" t="str">
        <f t="shared" si="408"/>
        <v/>
      </c>
      <c r="F2338" s="1" t="str">
        <f>IF(官網匯出!F2338="已付款","","B0012")</f>
        <v>B0012</v>
      </c>
      <c r="G2338" s="1" t="str">
        <f>IF(官網匯出!A2338="","",官網匯出!A2338)</f>
        <v/>
      </c>
      <c r="H2338" s="3" t="str">
        <f>IF(官網匯出!B2338="","",官網匯出!B2338)</f>
        <v/>
      </c>
      <c r="I2338" s="1" t="str">
        <f>IF(官網匯出!C2338="","",官網匯出!C2338)</f>
        <v/>
      </c>
      <c r="J2338" s="1" t="str">
        <f>IF(官網匯出!D2338="","",官網匯出!D2338)</f>
        <v/>
      </c>
      <c r="K2338" s="3" t="str">
        <f>IF(官網匯出!E2338="","",官網匯出!E2338)</f>
        <v/>
      </c>
      <c r="L2338" s="1" t="str">
        <f>IF(官網匯出!F2338="","",官網匯出!F2338)</f>
        <v/>
      </c>
      <c r="M2338" s="1" t="str">
        <f>IF(官網匯出!G2338="","",官網匯出!G2338)</f>
        <v/>
      </c>
      <c r="N2338" s="1" t="str">
        <f>IF(官網匯出!H2338="","",官網匯出!H2338)</f>
        <v/>
      </c>
      <c r="P2338" s="1" t="str">
        <f>IF(官網匯出!J2338="","",RIGHT(官網匯出!J2338,LEN(官網匯出!J2338)-2))</f>
        <v/>
      </c>
      <c r="Q2338" s="1" t="str">
        <f>IF(官網匯出!K2338="","",官網匯出!K2338)</f>
        <v/>
      </c>
      <c r="R2338" s="1" t="str">
        <f>IF(官網匯出!L2338="","",官網匯出!L2338)</f>
        <v/>
      </c>
      <c r="S2338" s="1" t="str">
        <f>IF(官網匯出!M2338="","",官網匯出!M2338)</f>
        <v/>
      </c>
      <c r="T2338" s="1" t="str">
        <f>IF(官網匯出!N2338="","",官網匯出!N2338)</f>
        <v/>
      </c>
      <c r="U2338" s="1" t="str">
        <f>IF(官網匯出!O2338="","",官網匯出!O2338)</f>
        <v/>
      </c>
      <c r="V2338" s="1" t="str">
        <f>IF(官網匯出!P2338="",IF(G2338="","",0),官網匯出!P2338)</f>
        <v/>
      </c>
      <c r="W2338" s="1" t="str">
        <f>IF(官網匯出!Q2338="",IF(G2338="","",0),官網匯出!Q2338)</f>
        <v/>
      </c>
      <c r="X2338" s="1" t="str">
        <f>IF(官網匯出!R2338="","",官網匯出!R2338)</f>
        <v/>
      </c>
      <c r="Y2338" s="1" t="str">
        <f>IF(官網匯出!S2338="","",官網匯出!S2338)</f>
        <v/>
      </c>
      <c r="Z2338" s="1" t="str">
        <f>IF(G2338="","",官網匯出!T2338)</f>
        <v/>
      </c>
      <c r="AA2338" s="1" t="str">
        <f>IF(G2338="","",官網匯出!AK2338)</f>
        <v/>
      </c>
      <c r="AB2338" s="1" t="str">
        <f>IF(G2338="","",IF(官網匯出!V2338="","",官網匯出!V2338))</f>
        <v/>
      </c>
      <c r="AJ2338" s="1" t="str">
        <f>IF(G2338="","",IF(官網匯出!AE2338="","",官網匯出!AE2338))</f>
        <v/>
      </c>
      <c r="AK2338" s="1" t="str">
        <f>IF(G2338="","",IF(官網匯出!AD2338="","",官網匯出!AD2338))</f>
        <v/>
      </c>
      <c r="AL2338" s="1" t="str">
        <f t="shared" si="409"/>
        <v>0</v>
      </c>
      <c r="AM2338" s="1" t="str">
        <f>IF(官網匯出!AG2338="","",官網匯出!AG2338)</f>
        <v/>
      </c>
      <c r="AN2338" s="1" t="str">
        <f>IF(G2338="","",IF(官網匯出!AH2338="","",官網匯出!AH2338))</f>
        <v/>
      </c>
      <c r="AO2338" s="14" t="str">
        <f t="shared" si="410"/>
        <v/>
      </c>
      <c r="AP2338" s="14" t="str">
        <f t="shared" si="411"/>
        <v>1</v>
      </c>
      <c r="AQ2338" s="14" t="str">
        <f t="shared" si="412"/>
        <v>0</v>
      </c>
      <c r="AR2338" s="1" t="str">
        <f t="shared" si="413"/>
        <v/>
      </c>
      <c r="AS2338" s="1" t="str">
        <f t="shared" si="414"/>
        <v/>
      </c>
      <c r="AT2338" s="1" t="str">
        <f t="shared" si="415"/>
        <v/>
      </c>
      <c r="AU2338" s="1" t="str">
        <f t="shared" si="406"/>
        <v/>
      </c>
      <c r="AV2338" s="1" t="e">
        <f>IF(VLOOKUP(G2338,官網匯出!A:AQ,42,FALSE)="","[黃金盾官網]",VLOOKUP(G2338,官網匯出!A:AQ,42,FALSE))</f>
        <v>#N/A</v>
      </c>
      <c r="AW2338" s="1" t="e">
        <f>IF(LEFT(VLOOKUP(G2338,官網匯出!A:AS,43,FALSE),2)="","web",LEFT(VLOOKUP(G2338,官網匯出!A:AS,43,FALSE),2))</f>
        <v>#N/A</v>
      </c>
      <c r="AX2338" s="1" t="str">
        <f t="shared" si="416"/>
        <v>O</v>
      </c>
    </row>
    <row r="2339" spans="1:50">
      <c r="A2339" s="1" t="str">
        <f>IF(G2339="","",VLOOKUP(官網轉換!AW2339,團名!A:B,2,FALSE))</f>
        <v/>
      </c>
      <c r="B2339" s="1" t="str">
        <f>IF(G2339="","",IF(LEFT(VLOOKUP(G2339,官網匯出!A:AQ,43,0),2)="wf",VLOOKUP(VLOOKUP(G2339,官網匯出!A:AQ,43,0),團名!$I$1:$K$12,2,FALSE),"N0071"))</f>
        <v/>
      </c>
      <c r="C2339" s="1" t="str">
        <f>IFERROR(VLOOKUP(官網匯出!D2339,團名!E:G,3,FALSE),"")</f>
        <v/>
      </c>
      <c r="D2339" s="1" t="str">
        <f t="shared" si="407"/>
        <v/>
      </c>
      <c r="E2339" s="1" t="str">
        <f t="shared" si="408"/>
        <v/>
      </c>
      <c r="F2339" s="1" t="str">
        <f>IF(官網匯出!F2339="已付款","","B0012")</f>
        <v>B0012</v>
      </c>
      <c r="G2339" s="1" t="str">
        <f>IF(官網匯出!A2339="","",官網匯出!A2339)</f>
        <v/>
      </c>
      <c r="H2339" s="3" t="str">
        <f>IF(官網匯出!B2339="","",官網匯出!B2339)</f>
        <v/>
      </c>
      <c r="I2339" s="1" t="str">
        <f>IF(官網匯出!C2339="","",官網匯出!C2339)</f>
        <v/>
      </c>
      <c r="J2339" s="1" t="str">
        <f>IF(官網匯出!D2339="","",官網匯出!D2339)</f>
        <v/>
      </c>
      <c r="K2339" s="3" t="str">
        <f>IF(官網匯出!E2339="","",官網匯出!E2339)</f>
        <v/>
      </c>
      <c r="L2339" s="1" t="str">
        <f>IF(官網匯出!F2339="","",官網匯出!F2339)</f>
        <v/>
      </c>
      <c r="M2339" s="1" t="str">
        <f>IF(官網匯出!G2339="","",官網匯出!G2339)</f>
        <v/>
      </c>
      <c r="N2339" s="1" t="str">
        <f>IF(官網匯出!H2339="","",官網匯出!H2339)</f>
        <v/>
      </c>
      <c r="P2339" s="1" t="str">
        <f>IF(官網匯出!J2339="","",RIGHT(官網匯出!J2339,LEN(官網匯出!J2339)-2))</f>
        <v/>
      </c>
      <c r="Q2339" s="1" t="str">
        <f>IF(官網匯出!K2339="","",官網匯出!K2339)</f>
        <v/>
      </c>
      <c r="R2339" s="1" t="str">
        <f>IF(官網匯出!L2339="","",官網匯出!L2339)</f>
        <v/>
      </c>
      <c r="S2339" s="1" t="str">
        <f>IF(官網匯出!M2339="","",官網匯出!M2339)</f>
        <v/>
      </c>
      <c r="T2339" s="1" t="str">
        <f>IF(官網匯出!N2339="","",官網匯出!N2339)</f>
        <v/>
      </c>
      <c r="U2339" s="1" t="str">
        <f>IF(官網匯出!O2339="","",官網匯出!O2339)</f>
        <v/>
      </c>
      <c r="V2339" s="1" t="str">
        <f>IF(官網匯出!P2339="",IF(G2339="","",0),官網匯出!P2339)</f>
        <v/>
      </c>
      <c r="W2339" s="1" t="str">
        <f>IF(官網匯出!Q2339="",IF(G2339="","",0),官網匯出!Q2339)</f>
        <v/>
      </c>
      <c r="X2339" s="1" t="str">
        <f>IF(官網匯出!R2339="","",官網匯出!R2339)</f>
        <v/>
      </c>
      <c r="Y2339" s="1" t="str">
        <f>IF(官網匯出!S2339="","",官網匯出!S2339)</f>
        <v/>
      </c>
      <c r="Z2339" s="1" t="str">
        <f>IF(G2339="","",官網匯出!T2339)</f>
        <v/>
      </c>
      <c r="AA2339" s="1" t="str">
        <f>IF(G2339="","",官網匯出!AK2339)</f>
        <v/>
      </c>
      <c r="AB2339" s="1" t="str">
        <f>IF(G2339="","",IF(官網匯出!V2339="","",官網匯出!V2339))</f>
        <v/>
      </c>
      <c r="AJ2339" s="1" t="str">
        <f>IF(G2339="","",IF(官網匯出!AE2339="","",官網匯出!AE2339))</f>
        <v/>
      </c>
      <c r="AK2339" s="1" t="str">
        <f>IF(G2339="","",IF(官網匯出!AD2339="","",官網匯出!AD2339))</f>
        <v/>
      </c>
      <c r="AL2339" s="1" t="str">
        <f t="shared" si="409"/>
        <v>0</v>
      </c>
      <c r="AM2339" s="1" t="str">
        <f>IF(官網匯出!AG2339="","",官網匯出!AG2339)</f>
        <v/>
      </c>
      <c r="AN2339" s="1" t="str">
        <f>IF(G2339="","",IF(官網匯出!AH2339="","",官網匯出!AH2339))</f>
        <v/>
      </c>
      <c r="AO2339" s="14" t="str">
        <f t="shared" si="410"/>
        <v/>
      </c>
      <c r="AP2339" s="14" t="str">
        <f t="shared" si="411"/>
        <v>1</v>
      </c>
      <c r="AQ2339" s="14" t="str">
        <f t="shared" si="412"/>
        <v>0</v>
      </c>
      <c r="AR2339" s="1" t="str">
        <f t="shared" si="413"/>
        <v/>
      </c>
      <c r="AS2339" s="1" t="str">
        <f t="shared" si="414"/>
        <v/>
      </c>
      <c r="AT2339" s="1" t="str">
        <f t="shared" si="415"/>
        <v/>
      </c>
      <c r="AU2339" s="1" t="str">
        <f t="shared" si="406"/>
        <v/>
      </c>
      <c r="AV2339" s="1" t="e">
        <f>IF(VLOOKUP(G2339,官網匯出!A:AQ,42,FALSE)="","[黃金盾官網]",VLOOKUP(G2339,官網匯出!A:AQ,42,FALSE))</f>
        <v>#N/A</v>
      </c>
      <c r="AW2339" s="1" t="e">
        <f>IF(LEFT(VLOOKUP(G2339,官網匯出!A:AS,43,FALSE),2)="","web",LEFT(VLOOKUP(G2339,官網匯出!A:AS,43,FALSE),2))</f>
        <v>#N/A</v>
      </c>
      <c r="AX2339" s="1" t="str">
        <f t="shared" si="416"/>
        <v>O</v>
      </c>
    </row>
    <row r="2340" spans="1:50">
      <c r="A2340" s="1" t="str">
        <f>IF(G2340="","",VLOOKUP(官網轉換!AW2340,團名!A:B,2,FALSE))</f>
        <v/>
      </c>
      <c r="B2340" s="1" t="str">
        <f>IF(G2340="","",IF(LEFT(VLOOKUP(G2340,官網匯出!A:AQ,43,0),2)="wf",VLOOKUP(VLOOKUP(G2340,官網匯出!A:AQ,43,0),團名!$I$1:$K$12,2,FALSE),"N0071"))</f>
        <v/>
      </c>
      <c r="C2340" s="1" t="str">
        <f>IFERROR(VLOOKUP(官網匯出!D2340,團名!E:G,3,FALSE),"")</f>
        <v/>
      </c>
      <c r="D2340" s="1" t="str">
        <f t="shared" si="407"/>
        <v/>
      </c>
      <c r="E2340" s="1" t="str">
        <f t="shared" si="408"/>
        <v/>
      </c>
      <c r="F2340" s="1" t="str">
        <f>IF(官網匯出!F2340="已付款","","B0012")</f>
        <v>B0012</v>
      </c>
      <c r="G2340" s="1" t="str">
        <f>IF(官網匯出!A2340="","",官網匯出!A2340)</f>
        <v/>
      </c>
      <c r="H2340" s="3" t="str">
        <f>IF(官網匯出!B2340="","",官網匯出!B2340)</f>
        <v/>
      </c>
      <c r="I2340" s="1" t="str">
        <f>IF(官網匯出!C2340="","",官網匯出!C2340)</f>
        <v/>
      </c>
      <c r="J2340" s="1" t="str">
        <f>IF(官網匯出!D2340="","",官網匯出!D2340)</f>
        <v/>
      </c>
      <c r="K2340" s="3" t="str">
        <f>IF(官網匯出!E2340="","",官網匯出!E2340)</f>
        <v/>
      </c>
      <c r="L2340" s="1" t="str">
        <f>IF(官網匯出!F2340="","",官網匯出!F2340)</f>
        <v/>
      </c>
      <c r="M2340" s="1" t="str">
        <f>IF(官網匯出!G2340="","",官網匯出!G2340)</f>
        <v/>
      </c>
      <c r="N2340" s="1" t="str">
        <f>IF(官網匯出!H2340="","",官網匯出!H2340)</f>
        <v/>
      </c>
      <c r="P2340" s="1" t="str">
        <f>IF(官網匯出!J2340="","",RIGHT(官網匯出!J2340,LEN(官網匯出!J2340)-2))</f>
        <v/>
      </c>
      <c r="Q2340" s="1" t="str">
        <f>IF(官網匯出!K2340="","",官網匯出!K2340)</f>
        <v/>
      </c>
      <c r="R2340" s="1" t="str">
        <f>IF(官網匯出!L2340="","",官網匯出!L2340)</f>
        <v/>
      </c>
      <c r="S2340" s="1" t="str">
        <f>IF(官網匯出!M2340="","",官網匯出!M2340)</f>
        <v/>
      </c>
      <c r="T2340" s="1" t="str">
        <f>IF(官網匯出!N2340="","",官網匯出!N2340)</f>
        <v/>
      </c>
      <c r="U2340" s="1" t="str">
        <f>IF(官網匯出!O2340="","",官網匯出!O2340)</f>
        <v/>
      </c>
      <c r="V2340" s="1" t="str">
        <f>IF(官網匯出!P2340="",IF(G2340="","",0),官網匯出!P2340)</f>
        <v/>
      </c>
      <c r="W2340" s="1" t="str">
        <f>IF(官網匯出!Q2340="",IF(G2340="","",0),官網匯出!Q2340)</f>
        <v/>
      </c>
      <c r="X2340" s="1" t="str">
        <f>IF(官網匯出!R2340="","",官網匯出!R2340)</f>
        <v/>
      </c>
      <c r="Y2340" s="1" t="str">
        <f>IF(官網匯出!S2340="","",官網匯出!S2340)</f>
        <v/>
      </c>
      <c r="Z2340" s="1" t="str">
        <f>IF(G2340="","",官網匯出!T2340)</f>
        <v/>
      </c>
      <c r="AA2340" s="1" t="str">
        <f>IF(G2340="","",官網匯出!AK2340)</f>
        <v/>
      </c>
      <c r="AB2340" s="1" t="str">
        <f>IF(G2340="","",IF(官網匯出!V2340="","",官網匯出!V2340))</f>
        <v/>
      </c>
      <c r="AJ2340" s="1" t="str">
        <f>IF(G2340="","",IF(官網匯出!AE2340="","",官網匯出!AE2340))</f>
        <v/>
      </c>
      <c r="AK2340" s="1" t="str">
        <f>IF(G2340="","",IF(官網匯出!AD2340="","",官網匯出!AD2340))</f>
        <v/>
      </c>
      <c r="AL2340" s="1" t="str">
        <f t="shared" si="409"/>
        <v>0</v>
      </c>
      <c r="AM2340" s="1" t="str">
        <f>IF(官網匯出!AG2340="","",官網匯出!AG2340)</f>
        <v/>
      </c>
      <c r="AN2340" s="1" t="str">
        <f>IF(G2340="","",IF(官網匯出!AH2340="","",官網匯出!AH2340))</f>
        <v/>
      </c>
      <c r="AO2340" s="14" t="str">
        <f t="shared" si="410"/>
        <v/>
      </c>
      <c r="AP2340" s="14" t="str">
        <f t="shared" si="411"/>
        <v>1</v>
      </c>
      <c r="AQ2340" s="14" t="str">
        <f t="shared" si="412"/>
        <v>0</v>
      </c>
      <c r="AR2340" s="1" t="str">
        <f t="shared" si="413"/>
        <v/>
      </c>
      <c r="AS2340" s="1" t="str">
        <f t="shared" si="414"/>
        <v/>
      </c>
      <c r="AT2340" s="1" t="str">
        <f t="shared" si="415"/>
        <v/>
      </c>
      <c r="AU2340" s="1" t="str">
        <f t="shared" si="406"/>
        <v/>
      </c>
      <c r="AV2340" s="1" t="e">
        <f>IF(VLOOKUP(G2340,官網匯出!A:AQ,42,FALSE)="","[黃金盾官網]",VLOOKUP(G2340,官網匯出!A:AQ,42,FALSE))</f>
        <v>#N/A</v>
      </c>
      <c r="AW2340" s="1" t="e">
        <f>IF(LEFT(VLOOKUP(G2340,官網匯出!A:AS,43,FALSE),2)="","web",LEFT(VLOOKUP(G2340,官網匯出!A:AS,43,FALSE),2))</f>
        <v>#N/A</v>
      </c>
      <c r="AX2340" s="1" t="str">
        <f t="shared" si="416"/>
        <v>O</v>
      </c>
    </row>
    <row r="2341" spans="1:50">
      <c r="A2341" s="1" t="str">
        <f>IF(G2341="","",VLOOKUP(官網轉換!AW2341,團名!A:B,2,FALSE))</f>
        <v/>
      </c>
      <c r="B2341" s="1" t="str">
        <f>IF(G2341="","",IF(LEFT(VLOOKUP(G2341,官網匯出!A:AQ,43,0),2)="wf",VLOOKUP(VLOOKUP(G2341,官網匯出!A:AQ,43,0),團名!$I$1:$K$12,2,FALSE),"N0071"))</f>
        <v/>
      </c>
      <c r="C2341" s="1" t="str">
        <f>IFERROR(VLOOKUP(官網匯出!D2341,團名!E:G,3,FALSE),"")</f>
        <v/>
      </c>
      <c r="D2341" s="1" t="str">
        <f t="shared" si="407"/>
        <v/>
      </c>
      <c r="E2341" s="1" t="str">
        <f t="shared" si="408"/>
        <v/>
      </c>
      <c r="F2341" s="1" t="str">
        <f>IF(官網匯出!F2341="已付款","","B0012")</f>
        <v>B0012</v>
      </c>
      <c r="G2341" s="1" t="str">
        <f>IF(官網匯出!A2341="","",官網匯出!A2341)</f>
        <v/>
      </c>
      <c r="H2341" s="3" t="str">
        <f>IF(官網匯出!B2341="","",官網匯出!B2341)</f>
        <v/>
      </c>
      <c r="I2341" s="1" t="str">
        <f>IF(官網匯出!C2341="","",官網匯出!C2341)</f>
        <v/>
      </c>
      <c r="J2341" s="1" t="str">
        <f>IF(官網匯出!D2341="","",官網匯出!D2341)</f>
        <v/>
      </c>
      <c r="K2341" s="3" t="str">
        <f>IF(官網匯出!E2341="","",官網匯出!E2341)</f>
        <v/>
      </c>
      <c r="L2341" s="1" t="str">
        <f>IF(官網匯出!F2341="","",官網匯出!F2341)</f>
        <v/>
      </c>
      <c r="M2341" s="1" t="str">
        <f>IF(官網匯出!G2341="","",官網匯出!G2341)</f>
        <v/>
      </c>
      <c r="N2341" s="1" t="str">
        <f>IF(官網匯出!H2341="","",官網匯出!H2341)</f>
        <v/>
      </c>
      <c r="P2341" s="1" t="str">
        <f>IF(官網匯出!J2341="","",RIGHT(官網匯出!J2341,LEN(官網匯出!J2341)-2))</f>
        <v/>
      </c>
      <c r="Q2341" s="1" t="str">
        <f>IF(官網匯出!K2341="","",官網匯出!K2341)</f>
        <v/>
      </c>
      <c r="R2341" s="1" t="str">
        <f>IF(官網匯出!L2341="","",官網匯出!L2341)</f>
        <v/>
      </c>
      <c r="S2341" s="1" t="str">
        <f>IF(官網匯出!M2341="","",官網匯出!M2341)</f>
        <v/>
      </c>
      <c r="T2341" s="1" t="str">
        <f>IF(官網匯出!N2341="","",官網匯出!N2341)</f>
        <v/>
      </c>
      <c r="U2341" s="1" t="str">
        <f>IF(官網匯出!O2341="","",官網匯出!O2341)</f>
        <v/>
      </c>
      <c r="V2341" s="1" t="str">
        <f>IF(官網匯出!P2341="",IF(G2341="","",0),官網匯出!P2341)</f>
        <v/>
      </c>
      <c r="W2341" s="1" t="str">
        <f>IF(官網匯出!Q2341="",IF(G2341="","",0),官網匯出!Q2341)</f>
        <v/>
      </c>
      <c r="X2341" s="1" t="str">
        <f>IF(官網匯出!R2341="","",官網匯出!R2341)</f>
        <v/>
      </c>
      <c r="Y2341" s="1" t="str">
        <f>IF(官網匯出!S2341="","",官網匯出!S2341)</f>
        <v/>
      </c>
      <c r="Z2341" s="1" t="str">
        <f>IF(G2341="","",官網匯出!T2341)</f>
        <v/>
      </c>
      <c r="AA2341" s="1" t="str">
        <f>IF(G2341="","",官網匯出!AK2341)</f>
        <v/>
      </c>
      <c r="AB2341" s="1" t="str">
        <f>IF(G2341="","",IF(官網匯出!V2341="","",官網匯出!V2341))</f>
        <v/>
      </c>
      <c r="AJ2341" s="1" t="str">
        <f>IF(G2341="","",IF(官網匯出!AE2341="","",官網匯出!AE2341))</f>
        <v/>
      </c>
      <c r="AK2341" s="1" t="str">
        <f>IF(G2341="","",IF(官網匯出!AD2341="","",官網匯出!AD2341))</f>
        <v/>
      </c>
      <c r="AL2341" s="1" t="str">
        <f t="shared" si="409"/>
        <v>0</v>
      </c>
      <c r="AM2341" s="1" t="str">
        <f>IF(官網匯出!AG2341="","",官網匯出!AG2341)</f>
        <v/>
      </c>
      <c r="AN2341" s="1" t="str">
        <f>IF(G2341="","",IF(官網匯出!AH2341="","",官網匯出!AH2341))</f>
        <v/>
      </c>
      <c r="AO2341" s="14" t="str">
        <f t="shared" si="410"/>
        <v/>
      </c>
      <c r="AP2341" s="14" t="str">
        <f t="shared" si="411"/>
        <v>1</v>
      </c>
      <c r="AQ2341" s="14" t="str">
        <f t="shared" si="412"/>
        <v>0</v>
      </c>
      <c r="AR2341" s="1" t="str">
        <f t="shared" si="413"/>
        <v/>
      </c>
      <c r="AS2341" s="1" t="str">
        <f t="shared" si="414"/>
        <v/>
      </c>
      <c r="AT2341" s="1" t="str">
        <f t="shared" si="415"/>
        <v/>
      </c>
      <c r="AU2341" s="1" t="str">
        <f t="shared" si="406"/>
        <v/>
      </c>
      <c r="AV2341" s="1" t="e">
        <f>IF(VLOOKUP(G2341,官網匯出!A:AQ,42,FALSE)="","[黃金盾官網]",VLOOKUP(G2341,官網匯出!A:AQ,42,FALSE))</f>
        <v>#N/A</v>
      </c>
      <c r="AW2341" s="1" t="e">
        <f>IF(LEFT(VLOOKUP(G2341,官網匯出!A:AS,43,FALSE),2)="","web",LEFT(VLOOKUP(G2341,官網匯出!A:AS,43,FALSE),2))</f>
        <v>#N/A</v>
      </c>
      <c r="AX2341" s="1" t="str">
        <f t="shared" si="416"/>
        <v>O</v>
      </c>
    </row>
    <row r="2342" spans="1:50">
      <c r="A2342" s="1" t="str">
        <f>IF(G2342="","",VLOOKUP(官網轉換!AW2342,團名!A:B,2,FALSE))</f>
        <v/>
      </c>
      <c r="B2342" s="1" t="str">
        <f>IF(G2342="","",IF(LEFT(VLOOKUP(G2342,官網匯出!A:AQ,43,0),2)="wf",VLOOKUP(VLOOKUP(G2342,官網匯出!A:AQ,43,0),團名!$I$1:$K$12,2,FALSE),"N0071"))</f>
        <v/>
      </c>
      <c r="C2342" s="1" t="str">
        <f>IFERROR(VLOOKUP(官網匯出!D2342,團名!E:G,3,FALSE),"")</f>
        <v/>
      </c>
      <c r="D2342" s="1" t="str">
        <f t="shared" si="407"/>
        <v/>
      </c>
      <c r="E2342" s="1" t="str">
        <f t="shared" si="408"/>
        <v/>
      </c>
      <c r="F2342" s="1" t="str">
        <f>IF(官網匯出!F2342="已付款","","B0012")</f>
        <v>B0012</v>
      </c>
      <c r="G2342" s="1" t="str">
        <f>IF(官網匯出!A2342="","",官網匯出!A2342)</f>
        <v/>
      </c>
      <c r="H2342" s="3" t="str">
        <f>IF(官網匯出!B2342="","",官網匯出!B2342)</f>
        <v/>
      </c>
      <c r="I2342" s="1" t="str">
        <f>IF(官網匯出!C2342="","",官網匯出!C2342)</f>
        <v/>
      </c>
      <c r="J2342" s="1" t="str">
        <f>IF(官網匯出!D2342="","",官網匯出!D2342)</f>
        <v/>
      </c>
      <c r="K2342" s="3" t="str">
        <f>IF(官網匯出!E2342="","",官網匯出!E2342)</f>
        <v/>
      </c>
      <c r="L2342" s="1" t="str">
        <f>IF(官網匯出!F2342="","",官網匯出!F2342)</f>
        <v/>
      </c>
      <c r="M2342" s="1" t="str">
        <f>IF(官網匯出!G2342="","",官網匯出!G2342)</f>
        <v/>
      </c>
      <c r="N2342" s="1" t="str">
        <f>IF(官網匯出!H2342="","",官網匯出!H2342)</f>
        <v/>
      </c>
      <c r="P2342" s="1" t="str">
        <f>IF(官網匯出!J2342="","",RIGHT(官網匯出!J2342,LEN(官網匯出!J2342)-2))</f>
        <v/>
      </c>
      <c r="Q2342" s="1" t="str">
        <f>IF(官網匯出!K2342="","",官網匯出!K2342)</f>
        <v/>
      </c>
      <c r="R2342" s="1" t="str">
        <f>IF(官網匯出!L2342="","",官網匯出!L2342)</f>
        <v/>
      </c>
      <c r="S2342" s="1" t="str">
        <f>IF(官網匯出!M2342="","",官網匯出!M2342)</f>
        <v/>
      </c>
      <c r="T2342" s="1" t="str">
        <f>IF(官網匯出!N2342="","",官網匯出!N2342)</f>
        <v/>
      </c>
      <c r="U2342" s="1" t="str">
        <f>IF(官網匯出!O2342="","",官網匯出!O2342)</f>
        <v/>
      </c>
      <c r="V2342" s="1" t="str">
        <f>IF(官網匯出!P2342="",IF(G2342="","",0),官網匯出!P2342)</f>
        <v/>
      </c>
      <c r="W2342" s="1" t="str">
        <f>IF(官網匯出!Q2342="",IF(G2342="","",0),官網匯出!Q2342)</f>
        <v/>
      </c>
      <c r="X2342" s="1" t="str">
        <f>IF(官網匯出!R2342="","",官網匯出!R2342)</f>
        <v/>
      </c>
      <c r="Y2342" s="1" t="str">
        <f>IF(官網匯出!S2342="","",官網匯出!S2342)</f>
        <v/>
      </c>
      <c r="Z2342" s="1" t="str">
        <f>IF(G2342="","",官網匯出!T2342)</f>
        <v/>
      </c>
      <c r="AA2342" s="1" t="str">
        <f>IF(G2342="","",官網匯出!AK2342)</f>
        <v/>
      </c>
      <c r="AB2342" s="1" t="str">
        <f>IF(G2342="","",IF(官網匯出!V2342="","",官網匯出!V2342))</f>
        <v/>
      </c>
      <c r="AJ2342" s="1" t="str">
        <f>IF(G2342="","",IF(官網匯出!AE2342="","",官網匯出!AE2342))</f>
        <v/>
      </c>
      <c r="AK2342" s="1" t="str">
        <f>IF(G2342="","",IF(官網匯出!AD2342="","",官網匯出!AD2342))</f>
        <v/>
      </c>
      <c r="AL2342" s="1" t="str">
        <f t="shared" si="409"/>
        <v>0</v>
      </c>
      <c r="AM2342" s="1" t="str">
        <f>IF(官網匯出!AG2342="","",官網匯出!AG2342)</f>
        <v/>
      </c>
      <c r="AN2342" s="1" t="str">
        <f>IF(G2342="","",IF(官網匯出!AH2342="","",官網匯出!AH2342))</f>
        <v/>
      </c>
      <c r="AO2342" s="14" t="str">
        <f t="shared" si="410"/>
        <v/>
      </c>
      <c r="AP2342" s="14" t="str">
        <f t="shared" si="411"/>
        <v>1</v>
      </c>
      <c r="AQ2342" s="14" t="str">
        <f t="shared" si="412"/>
        <v>0</v>
      </c>
      <c r="AR2342" s="1" t="str">
        <f t="shared" si="413"/>
        <v/>
      </c>
      <c r="AS2342" s="1" t="str">
        <f t="shared" si="414"/>
        <v/>
      </c>
      <c r="AT2342" s="1" t="str">
        <f t="shared" si="415"/>
        <v/>
      </c>
      <c r="AU2342" s="1" t="str">
        <f t="shared" si="406"/>
        <v/>
      </c>
      <c r="AV2342" s="1" t="e">
        <f>IF(VLOOKUP(G2342,官網匯出!A:AQ,42,FALSE)="","[黃金盾官網]",VLOOKUP(G2342,官網匯出!A:AQ,42,FALSE))</f>
        <v>#N/A</v>
      </c>
      <c r="AW2342" s="1" t="e">
        <f>IF(LEFT(VLOOKUP(G2342,官網匯出!A:AS,43,FALSE),2)="","web",LEFT(VLOOKUP(G2342,官網匯出!A:AS,43,FALSE),2))</f>
        <v>#N/A</v>
      </c>
      <c r="AX2342" s="1" t="str">
        <f t="shared" si="416"/>
        <v>O</v>
      </c>
    </row>
    <row r="2343" spans="1:50">
      <c r="A2343" s="1" t="str">
        <f>IF(G2343="","",VLOOKUP(官網轉換!AW2343,團名!A:B,2,FALSE))</f>
        <v/>
      </c>
      <c r="B2343" s="1" t="str">
        <f>IF(G2343="","",IF(LEFT(VLOOKUP(G2343,官網匯出!A:AQ,43,0),2)="wf",VLOOKUP(VLOOKUP(G2343,官網匯出!A:AQ,43,0),團名!$I$1:$K$12,2,FALSE),"N0071"))</f>
        <v/>
      </c>
      <c r="C2343" s="1" t="str">
        <f>IFERROR(VLOOKUP(官網匯出!D2343,團名!E:G,3,FALSE),"")</f>
        <v/>
      </c>
      <c r="D2343" s="1" t="str">
        <f t="shared" si="407"/>
        <v/>
      </c>
      <c r="E2343" s="1" t="str">
        <f t="shared" si="408"/>
        <v/>
      </c>
      <c r="F2343" s="1" t="str">
        <f>IF(官網匯出!F2343="已付款","","B0012")</f>
        <v>B0012</v>
      </c>
      <c r="G2343" s="1" t="str">
        <f>IF(官網匯出!A2343="","",官網匯出!A2343)</f>
        <v/>
      </c>
      <c r="H2343" s="3" t="str">
        <f>IF(官網匯出!B2343="","",官網匯出!B2343)</f>
        <v/>
      </c>
      <c r="I2343" s="1" t="str">
        <f>IF(官網匯出!C2343="","",官網匯出!C2343)</f>
        <v/>
      </c>
      <c r="J2343" s="1" t="str">
        <f>IF(官網匯出!D2343="","",官網匯出!D2343)</f>
        <v/>
      </c>
      <c r="K2343" s="3" t="str">
        <f>IF(官網匯出!E2343="","",官網匯出!E2343)</f>
        <v/>
      </c>
      <c r="L2343" s="1" t="str">
        <f>IF(官網匯出!F2343="","",官網匯出!F2343)</f>
        <v/>
      </c>
      <c r="M2343" s="1" t="str">
        <f>IF(官網匯出!G2343="","",官網匯出!G2343)</f>
        <v/>
      </c>
      <c r="N2343" s="1" t="str">
        <f>IF(官網匯出!H2343="","",官網匯出!H2343)</f>
        <v/>
      </c>
      <c r="P2343" s="1" t="str">
        <f>IF(官網匯出!J2343="","",RIGHT(官網匯出!J2343,LEN(官網匯出!J2343)-2))</f>
        <v/>
      </c>
      <c r="Q2343" s="1" t="str">
        <f>IF(官網匯出!K2343="","",官網匯出!K2343)</f>
        <v/>
      </c>
      <c r="R2343" s="1" t="str">
        <f>IF(官網匯出!L2343="","",官網匯出!L2343)</f>
        <v/>
      </c>
      <c r="S2343" s="1" t="str">
        <f>IF(官網匯出!M2343="","",官網匯出!M2343)</f>
        <v/>
      </c>
      <c r="T2343" s="1" t="str">
        <f>IF(官網匯出!N2343="","",官網匯出!N2343)</f>
        <v/>
      </c>
      <c r="U2343" s="1" t="str">
        <f>IF(官網匯出!O2343="","",官網匯出!O2343)</f>
        <v/>
      </c>
      <c r="V2343" s="1" t="str">
        <f>IF(官網匯出!P2343="",IF(G2343="","",0),官網匯出!P2343)</f>
        <v/>
      </c>
      <c r="W2343" s="1" t="str">
        <f>IF(官網匯出!Q2343="",IF(G2343="","",0),官網匯出!Q2343)</f>
        <v/>
      </c>
      <c r="X2343" s="1" t="str">
        <f>IF(官網匯出!R2343="","",官網匯出!R2343)</f>
        <v/>
      </c>
      <c r="Y2343" s="1" t="str">
        <f>IF(官網匯出!S2343="","",官網匯出!S2343)</f>
        <v/>
      </c>
      <c r="Z2343" s="1" t="str">
        <f>IF(G2343="","",官網匯出!T2343)</f>
        <v/>
      </c>
      <c r="AA2343" s="1" t="str">
        <f>IF(G2343="","",官網匯出!AK2343)</f>
        <v/>
      </c>
      <c r="AB2343" s="1" t="str">
        <f>IF(G2343="","",IF(官網匯出!V2343="","",官網匯出!V2343))</f>
        <v/>
      </c>
      <c r="AJ2343" s="1" t="str">
        <f>IF(G2343="","",IF(官網匯出!AE2343="","",官網匯出!AE2343))</f>
        <v/>
      </c>
      <c r="AK2343" s="1" t="str">
        <f>IF(G2343="","",IF(官網匯出!AD2343="","",官網匯出!AD2343))</f>
        <v/>
      </c>
      <c r="AL2343" s="1" t="str">
        <f t="shared" si="409"/>
        <v>0</v>
      </c>
      <c r="AM2343" s="1" t="str">
        <f>IF(官網匯出!AG2343="","",官網匯出!AG2343)</f>
        <v/>
      </c>
      <c r="AN2343" s="1" t="str">
        <f>IF(G2343="","",IF(官網匯出!AH2343="","",官網匯出!AH2343))</f>
        <v/>
      </c>
      <c r="AO2343" s="14" t="str">
        <f t="shared" si="410"/>
        <v/>
      </c>
      <c r="AP2343" s="14" t="str">
        <f t="shared" si="411"/>
        <v>1</v>
      </c>
      <c r="AQ2343" s="14" t="str">
        <f t="shared" si="412"/>
        <v>0</v>
      </c>
      <c r="AR2343" s="1" t="str">
        <f t="shared" si="413"/>
        <v/>
      </c>
      <c r="AS2343" s="1" t="str">
        <f t="shared" si="414"/>
        <v/>
      </c>
      <c r="AT2343" s="1" t="str">
        <f t="shared" si="415"/>
        <v/>
      </c>
      <c r="AU2343" s="1" t="str">
        <f t="shared" si="406"/>
        <v/>
      </c>
      <c r="AV2343" s="1" t="e">
        <f>IF(VLOOKUP(G2343,官網匯出!A:AQ,42,FALSE)="","[黃金盾官網]",VLOOKUP(G2343,官網匯出!A:AQ,42,FALSE))</f>
        <v>#N/A</v>
      </c>
      <c r="AW2343" s="1" t="e">
        <f>IF(LEFT(VLOOKUP(G2343,官網匯出!A:AS,43,FALSE),2)="","web",LEFT(VLOOKUP(G2343,官網匯出!A:AS,43,FALSE),2))</f>
        <v>#N/A</v>
      </c>
      <c r="AX2343" s="1" t="str">
        <f t="shared" si="416"/>
        <v>O</v>
      </c>
    </row>
    <row r="2344" spans="1:50">
      <c r="A2344" s="1" t="str">
        <f>IF(G2344="","",VLOOKUP(官網轉換!AW2344,團名!A:B,2,FALSE))</f>
        <v/>
      </c>
      <c r="B2344" s="1" t="str">
        <f>IF(G2344="","",IF(LEFT(VLOOKUP(G2344,官網匯出!A:AQ,43,0),2)="wf",VLOOKUP(VLOOKUP(G2344,官網匯出!A:AQ,43,0),團名!$I$1:$K$12,2,FALSE),"N0071"))</f>
        <v/>
      </c>
      <c r="C2344" s="1" t="str">
        <f>IFERROR(VLOOKUP(官網匯出!D2344,團名!E:G,3,FALSE),"")</f>
        <v/>
      </c>
      <c r="D2344" s="1" t="str">
        <f t="shared" si="407"/>
        <v/>
      </c>
      <c r="E2344" s="1" t="str">
        <f t="shared" si="408"/>
        <v/>
      </c>
      <c r="F2344" s="1" t="str">
        <f>IF(官網匯出!F2344="已付款","","B0012")</f>
        <v>B0012</v>
      </c>
      <c r="G2344" s="1" t="str">
        <f>IF(官網匯出!A2344="","",官網匯出!A2344)</f>
        <v/>
      </c>
      <c r="H2344" s="3" t="str">
        <f>IF(官網匯出!B2344="","",官網匯出!B2344)</f>
        <v/>
      </c>
      <c r="I2344" s="1" t="str">
        <f>IF(官網匯出!C2344="","",官網匯出!C2344)</f>
        <v/>
      </c>
      <c r="J2344" s="1" t="str">
        <f>IF(官網匯出!D2344="","",官網匯出!D2344)</f>
        <v/>
      </c>
      <c r="K2344" s="3" t="str">
        <f>IF(官網匯出!E2344="","",官網匯出!E2344)</f>
        <v/>
      </c>
      <c r="L2344" s="1" t="str">
        <f>IF(官網匯出!F2344="","",官網匯出!F2344)</f>
        <v/>
      </c>
      <c r="M2344" s="1" t="str">
        <f>IF(官網匯出!G2344="","",官網匯出!G2344)</f>
        <v/>
      </c>
      <c r="N2344" s="1" t="str">
        <f>IF(官網匯出!H2344="","",官網匯出!H2344)</f>
        <v/>
      </c>
      <c r="P2344" s="1" t="str">
        <f>IF(官網匯出!J2344="","",RIGHT(官網匯出!J2344,LEN(官網匯出!J2344)-2))</f>
        <v/>
      </c>
      <c r="Q2344" s="1" t="str">
        <f>IF(官網匯出!K2344="","",官網匯出!K2344)</f>
        <v/>
      </c>
      <c r="R2344" s="1" t="str">
        <f>IF(官網匯出!L2344="","",官網匯出!L2344)</f>
        <v/>
      </c>
      <c r="S2344" s="1" t="str">
        <f>IF(官網匯出!M2344="","",官網匯出!M2344)</f>
        <v/>
      </c>
      <c r="T2344" s="1" t="str">
        <f>IF(官網匯出!N2344="","",官網匯出!N2344)</f>
        <v/>
      </c>
      <c r="U2344" s="1" t="str">
        <f>IF(官網匯出!O2344="","",官網匯出!O2344)</f>
        <v/>
      </c>
      <c r="V2344" s="1" t="str">
        <f>IF(官網匯出!P2344="",IF(G2344="","",0),官網匯出!P2344)</f>
        <v/>
      </c>
      <c r="W2344" s="1" t="str">
        <f>IF(官網匯出!Q2344="",IF(G2344="","",0),官網匯出!Q2344)</f>
        <v/>
      </c>
      <c r="X2344" s="1" t="str">
        <f>IF(官網匯出!R2344="","",官網匯出!R2344)</f>
        <v/>
      </c>
      <c r="Y2344" s="1" t="str">
        <f>IF(官網匯出!S2344="","",官網匯出!S2344)</f>
        <v/>
      </c>
      <c r="Z2344" s="1" t="str">
        <f>IF(G2344="","",官網匯出!T2344)</f>
        <v/>
      </c>
      <c r="AA2344" s="1" t="str">
        <f>IF(G2344="","",官網匯出!AK2344)</f>
        <v/>
      </c>
      <c r="AB2344" s="1" t="str">
        <f>IF(G2344="","",IF(官網匯出!V2344="","",官網匯出!V2344))</f>
        <v/>
      </c>
      <c r="AJ2344" s="1" t="str">
        <f>IF(G2344="","",IF(官網匯出!AE2344="","",官網匯出!AE2344))</f>
        <v/>
      </c>
      <c r="AK2344" s="1" t="str">
        <f>IF(G2344="","",IF(官網匯出!AD2344="","",官網匯出!AD2344))</f>
        <v/>
      </c>
      <c r="AL2344" s="1" t="str">
        <f t="shared" si="409"/>
        <v>0</v>
      </c>
      <c r="AM2344" s="1" t="str">
        <f>IF(官網匯出!AG2344="","",官網匯出!AG2344)</f>
        <v/>
      </c>
      <c r="AN2344" s="1" t="str">
        <f>IF(G2344="","",IF(官網匯出!AH2344="","",官網匯出!AH2344))</f>
        <v/>
      </c>
      <c r="AO2344" s="14" t="str">
        <f t="shared" si="410"/>
        <v/>
      </c>
      <c r="AP2344" s="14" t="str">
        <f t="shared" si="411"/>
        <v>1</v>
      </c>
      <c r="AQ2344" s="14" t="str">
        <f t="shared" si="412"/>
        <v>0</v>
      </c>
      <c r="AR2344" s="1" t="str">
        <f t="shared" si="413"/>
        <v/>
      </c>
      <c r="AS2344" s="1" t="str">
        <f t="shared" si="414"/>
        <v/>
      </c>
      <c r="AT2344" s="1" t="str">
        <f t="shared" si="415"/>
        <v/>
      </c>
      <c r="AU2344" s="1" t="str">
        <f t="shared" si="406"/>
        <v/>
      </c>
      <c r="AV2344" s="1" t="e">
        <f>IF(VLOOKUP(G2344,官網匯出!A:AQ,42,FALSE)="","[黃金盾官網]",VLOOKUP(G2344,官網匯出!A:AQ,42,FALSE))</f>
        <v>#N/A</v>
      </c>
      <c r="AW2344" s="1" t="e">
        <f>IF(LEFT(VLOOKUP(G2344,官網匯出!A:AS,43,FALSE),2)="","web",LEFT(VLOOKUP(G2344,官網匯出!A:AS,43,FALSE),2))</f>
        <v>#N/A</v>
      </c>
      <c r="AX2344" s="1" t="str">
        <f t="shared" si="416"/>
        <v>O</v>
      </c>
    </row>
    <row r="2345" spans="1:50">
      <c r="A2345" s="1" t="str">
        <f>IF(G2345="","",VLOOKUP(官網轉換!AW2345,團名!A:B,2,FALSE))</f>
        <v/>
      </c>
      <c r="B2345" s="1" t="str">
        <f>IF(G2345="","",IF(LEFT(VLOOKUP(G2345,官網匯出!A:AQ,43,0),2)="wf",VLOOKUP(VLOOKUP(G2345,官網匯出!A:AQ,43,0),團名!$I$1:$K$12,2,FALSE),"N0071"))</f>
        <v/>
      </c>
      <c r="C2345" s="1" t="str">
        <f>IFERROR(VLOOKUP(官網匯出!D2345,團名!E:G,3,FALSE),"")</f>
        <v/>
      </c>
      <c r="D2345" s="1" t="str">
        <f t="shared" si="407"/>
        <v/>
      </c>
      <c r="E2345" s="1" t="str">
        <f t="shared" si="408"/>
        <v/>
      </c>
      <c r="F2345" s="1" t="str">
        <f>IF(官網匯出!F2345="已付款","","B0012")</f>
        <v>B0012</v>
      </c>
      <c r="G2345" s="1" t="str">
        <f>IF(官網匯出!A2345="","",官網匯出!A2345)</f>
        <v/>
      </c>
      <c r="H2345" s="3" t="str">
        <f>IF(官網匯出!B2345="","",官網匯出!B2345)</f>
        <v/>
      </c>
      <c r="I2345" s="1" t="str">
        <f>IF(官網匯出!C2345="","",官網匯出!C2345)</f>
        <v/>
      </c>
      <c r="J2345" s="1" t="str">
        <f>IF(官網匯出!D2345="","",官網匯出!D2345)</f>
        <v/>
      </c>
      <c r="K2345" s="3" t="str">
        <f>IF(官網匯出!E2345="","",官網匯出!E2345)</f>
        <v/>
      </c>
      <c r="L2345" s="1" t="str">
        <f>IF(官網匯出!F2345="","",官網匯出!F2345)</f>
        <v/>
      </c>
      <c r="M2345" s="1" t="str">
        <f>IF(官網匯出!G2345="","",官網匯出!G2345)</f>
        <v/>
      </c>
      <c r="N2345" s="1" t="str">
        <f>IF(官網匯出!H2345="","",官網匯出!H2345)</f>
        <v/>
      </c>
      <c r="P2345" s="1" t="str">
        <f>IF(官網匯出!J2345="","",RIGHT(官網匯出!J2345,LEN(官網匯出!J2345)-2))</f>
        <v/>
      </c>
      <c r="Q2345" s="1" t="str">
        <f>IF(官網匯出!K2345="","",官網匯出!K2345)</f>
        <v/>
      </c>
      <c r="R2345" s="1" t="str">
        <f>IF(官網匯出!L2345="","",官網匯出!L2345)</f>
        <v/>
      </c>
      <c r="S2345" s="1" t="str">
        <f>IF(官網匯出!M2345="","",官網匯出!M2345)</f>
        <v/>
      </c>
      <c r="T2345" s="1" t="str">
        <f>IF(官網匯出!N2345="","",官網匯出!N2345)</f>
        <v/>
      </c>
      <c r="U2345" s="1" t="str">
        <f>IF(官網匯出!O2345="","",官網匯出!O2345)</f>
        <v/>
      </c>
      <c r="V2345" s="1" t="str">
        <f>IF(官網匯出!P2345="",IF(G2345="","",0),官網匯出!P2345)</f>
        <v/>
      </c>
      <c r="W2345" s="1" t="str">
        <f>IF(官網匯出!Q2345="",IF(G2345="","",0),官網匯出!Q2345)</f>
        <v/>
      </c>
      <c r="X2345" s="1" t="str">
        <f>IF(官網匯出!R2345="","",官網匯出!R2345)</f>
        <v/>
      </c>
      <c r="Y2345" s="1" t="str">
        <f>IF(官網匯出!S2345="","",官網匯出!S2345)</f>
        <v/>
      </c>
      <c r="Z2345" s="1" t="str">
        <f>IF(G2345="","",官網匯出!T2345)</f>
        <v/>
      </c>
      <c r="AA2345" s="1" t="str">
        <f>IF(G2345="","",官網匯出!AK2345)</f>
        <v/>
      </c>
      <c r="AB2345" s="1" t="str">
        <f>IF(G2345="","",IF(官網匯出!V2345="","",官網匯出!V2345))</f>
        <v/>
      </c>
      <c r="AJ2345" s="1" t="str">
        <f>IF(G2345="","",IF(官網匯出!AE2345="","",官網匯出!AE2345))</f>
        <v/>
      </c>
      <c r="AK2345" s="1" t="str">
        <f>IF(G2345="","",IF(官網匯出!AD2345="","",官網匯出!AD2345))</f>
        <v/>
      </c>
      <c r="AL2345" s="1" t="str">
        <f t="shared" si="409"/>
        <v>0</v>
      </c>
      <c r="AM2345" s="1" t="str">
        <f>IF(官網匯出!AG2345="","",官網匯出!AG2345)</f>
        <v/>
      </c>
      <c r="AN2345" s="1" t="str">
        <f>IF(G2345="","",IF(官網匯出!AH2345="","",官網匯出!AH2345))</f>
        <v/>
      </c>
      <c r="AO2345" s="14" t="str">
        <f t="shared" si="410"/>
        <v/>
      </c>
      <c r="AP2345" s="14" t="str">
        <f t="shared" si="411"/>
        <v>1</v>
      </c>
      <c r="AQ2345" s="14" t="str">
        <f t="shared" si="412"/>
        <v>0</v>
      </c>
      <c r="AR2345" s="1" t="str">
        <f t="shared" si="413"/>
        <v/>
      </c>
      <c r="AS2345" s="1" t="str">
        <f t="shared" si="414"/>
        <v/>
      </c>
      <c r="AT2345" s="1" t="str">
        <f t="shared" si="415"/>
        <v/>
      </c>
      <c r="AU2345" s="1" t="str">
        <f t="shared" si="406"/>
        <v/>
      </c>
      <c r="AV2345" s="1" t="e">
        <f>IF(VLOOKUP(G2345,官網匯出!A:AQ,42,FALSE)="","[黃金盾官網]",VLOOKUP(G2345,官網匯出!A:AQ,42,FALSE))</f>
        <v>#N/A</v>
      </c>
      <c r="AW2345" s="1" t="e">
        <f>IF(LEFT(VLOOKUP(G2345,官網匯出!A:AS,43,FALSE),2)="","web",LEFT(VLOOKUP(G2345,官網匯出!A:AS,43,FALSE),2))</f>
        <v>#N/A</v>
      </c>
      <c r="AX2345" s="1" t="str">
        <f t="shared" si="416"/>
        <v>O</v>
      </c>
    </row>
    <row r="2346" spans="1:50">
      <c r="A2346" s="1" t="str">
        <f>IF(G2346="","",VLOOKUP(官網轉換!AW2346,團名!A:B,2,FALSE))</f>
        <v/>
      </c>
      <c r="B2346" s="1" t="str">
        <f>IF(G2346="","",IF(LEFT(VLOOKUP(G2346,官網匯出!A:AQ,43,0),2)="wf",VLOOKUP(VLOOKUP(G2346,官網匯出!A:AQ,43,0),團名!$I$1:$K$12,2,FALSE),"N0071"))</f>
        <v/>
      </c>
      <c r="C2346" s="1" t="str">
        <f>IFERROR(VLOOKUP(官網匯出!D2346,團名!E:G,3,FALSE),"")</f>
        <v/>
      </c>
      <c r="D2346" s="1" t="str">
        <f t="shared" si="407"/>
        <v/>
      </c>
      <c r="E2346" s="1" t="str">
        <f t="shared" si="408"/>
        <v/>
      </c>
      <c r="F2346" s="1" t="str">
        <f>IF(官網匯出!F2346="已付款","","B0012")</f>
        <v>B0012</v>
      </c>
      <c r="G2346" s="1" t="str">
        <f>IF(官網匯出!A2346="","",官網匯出!A2346)</f>
        <v/>
      </c>
      <c r="H2346" s="3" t="str">
        <f>IF(官網匯出!B2346="","",官網匯出!B2346)</f>
        <v/>
      </c>
      <c r="I2346" s="1" t="str">
        <f>IF(官網匯出!C2346="","",官網匯出!C2346)</f>
        <v/>
      </c>
      <c r="J2346" s="1" t="str">
        <f>IF(官網匯出!D2346="","",官網匯出!D2346)</f>
        <v/>
      </c>
      <c r="K2346" s="3" t="str">
        <f>IF(官網匯出!E2346="","",官網匯出!E2346)</f>
        <v/>
      </c>
      <c r="L2346" s="1" t="str">
        <f>IF(官網匯出!F2346="","",官網匯出!F2346)</f>
        <v/>
      </c>
      <c r="M2346" s="1" t="str">
        <f>IF(官網匯出!G2346="","",官網匯出!G2346)</f>
        <v/>
      </c>
      <c r="N2346" s="1" t="str">
        <f>IF(官網匯出!H2346="","",官網匯出!H2346)</f>
        <v/>
      </c>
      <c r="P2346" s="1" t="str">
        <f>IF(官網匯出!J2346="","",RIGHT(官網匯出!J2346,LEN(官網匯出!J2346)-2))</f>
        <v/>
      </c>
      <c r="Q2346" s="1" t="str">
        <f>IF(官網匯出!K2346="","",官網匯出!K2346)</f>
        <v/>
      </c>
      <c r="R2346" s="1" t="str">
        <f>IF(官網匯出!L2346="","",官網匯出!L2346)</f>
        <v/>
      </c>
      <c r="S2346" s="1" t="str">
        <f>IF(官網匯出!M2346="","",官網匯出!M2346)</f>
        <v/>
      </c>
      <c r="T2346" s="1" t="str">
        <f>IF(官網匯出!N2346="","",官網匯出!N2346)</f>
        <v/>
      </c>
      <c r="U2346" s="1" t="str">
        <f>IF(官網匯出!O2346="","",官網匯出!O2346)</f>
        <v/>
      </c>
      <c r="V2346" s="1" t="str">
        <f>IF(官網匯出!P2346="",IF(G2346="","",0),官網匯出!P2346)</f>
        <v/>
      </c>
      <c r="W2346" s="1" t="str">
        <f>IF(官網匯出!Q2346="",IF(G2346="","",0),官網匯出!Q2346)</f>
        <v/>
      </c>
      <c r="X2346" s="1" t="str">
        <f>IF(官網匯出!R2346="","",官網匯出!R2346)</f>
        <v/>
      </c>
      <c r="Y2346" s="1" t="str">
        <f>IF(官網匯出!S2346="","",官網匯出!S2346)</f>
        <v/>
      </c>
      <c r="Z2346" s="1" t="str">
        <f>IF(G2346="","",官網匯出!T2346)</f>
        <v/>
      </c>
      <c r="AA2346" s="1" t="str">
        <f>IF(G2346="","",官網匯出!AK2346)</f>
        <v/>
      </c>
      <c r="AB2346" s="1" t="str">
        <f>IF(G2346="","",IF(官網匯出!V2346="","",官網匯出!V2346))</f>
        <v/>
      </c>
      <c r="AJ2346" s="1" t="str">
        <f>IF(G2346="","",IF(官網匯出!AE2346="","",官網匯出!AE2346))</f>
        <v/>
      </c>
      <c r="AK2346" s="1" t="str">
        <f>IF(G2346="","",IF(官網匯出!AD2346="","",官網匯出!AD2346))</f>
        <v/>
      </c>
      <c r="AL2346" s="1" t="str">
        <f t="shared" si="409"/>
        <v>0</v>
      </c>
      <c r="AM2346" s="1" t="str">
        <f>IF(官網匯出!AG2346="","",官網匯出!AG2346)</f>
        <v/>
      </c>
      <c r="AN2346" s="1" t="str">
        <f>IF(G2346="","",IF(官網匯出!AH2346="","",官網匯出!AH2346))</f>
        <v/>
      </c>
      <c r="AO2346" s="14" t="str">
        <f t="shared" si="410"/>
        <v/>
      </c>
      <c r="AP2346" s="14" t="str">
        <f t="shared" si="411"/>
        <v>1</v>
      </c>
      <c r="AQ2346" s="14" t="str">
        <f t="shared" si="412"/>
        <v>0</v>
      </c>
      <c r="AR2346" s="1" t="str">
        <f t="shared" si="413"/>
        <v/>
      </c>
      <c r="AS2346" s="1" t="str">
        <f t="shared" si="414"/>
        <v/>
      </c>
      <c r="AT2346" s="1" t="str">
        <f t="shared" si="415"/>
        <v/>
      </c>
      <c r="AU2346" s="1" t="str">
        <f t="shared" si="406"/>
        <v/>
      </c>
      <c r="AV2346" s="1" t="e">
        <f>IF(VLOOKUP(G2346,官網匯出!A:AQ,42,FALSE)="","[黃金盾官網]",VLOOKUP(G2346,官網匯出!A:AQ,42,FALSE))</f>
        <v>#N/A</v>
      </c>
      <c r="AW2346" s="1" t="e">
        <f>IF(LEFT(VLOOKUP(G2346,官網匯出!A:AS,43,FALSE),2)="","web",LEFT(VLOOKUP(G2346,官網匯出!A:AS,43,FALSE),2))</f>
        <v>#N/A</v>
      </c>
      <c r="AX2346" s="1" t="str">
        <f t="shared" si="416"/>
        <v>O</v>
      </c>
    </row>
    <row r="2347" spans="1:50">
      <c r="A2347" s="1" t="str">
        <f>IF(G2347="","",VLOOKUP(官網轉換!AW2347,團名!A:B,2,FALSE))</f>
        <v/>
      </c>
      <c r="B2347" s="1" t="str">
        <f>IF(G2347="","",IF(LEFT(VLOOKUP(G2347,官網匯出!A:AQ,43,0),2)="wf",VLOOKUP(VLOOKUP(G2347,官網匯出!A:AQ,43,0),團名!$I$1:$K$12,2,FALSE),"N0071"))</f>
        <v/>
      </c>
      <c r="C2347" s="1" t="str">
        <f>IFERROR(VLOOKUP(官網匯出!D2347,團名!E:G,3,FALSE),"")</f>
        <v/>
      </c>
      <c r="D2347" s="1" t="str">
        <f t="shared" si="407"/>
        <v/>
      </c>
      <c r="E2347" s="1" t="str">
        <f t="shared" si="408"/>
        <v/>
      </c>
      <c r="F2347" s="1" t="str">
        <f>IF(官網匯出!F2347="已付款","","B0012")</f>
        <v>B0012</v>
      </c>
      <c r="G2347" s="1" t="str">
        <f>IF(官網匯出!A2347="","",官網匯出!A2347)</f>
        <v/>
      </c>
      <c r="H2347" s="3" t="str">
        <f>IF(官網匯出!B2347="","",官網匯出!B2347)</f>
        <v/>
      </c>
      <c r="I2347" s="1" t="str">
        <f>IF(官網匯出!C2347="","",官網匯出!C2347)</f>
        <v/>
      </c>
      <c r="J2347" s="1" t="str">
        <f>IF(官網匯出!D2347="","",官網匯出!D2347)</f>
        <v/>
      </c>
      <c r="K2347" s="3" t="str">
        <f>IF(官網匯出!E2347="","",官網匯出!E2347)</f>
        <v/>
      </c>
      <c r="L2347" s="1" t="str">
        <f>IF(官網匯出!F2347="","",官網匯出!F2347)</f>
        <v/>
      </c>
      <c r="M2347" s="1" t="str">
        <f>IF(官網匯出!G2347="","",官網匯出!G2347)</f>
        <v/>
      </c>
      <c r="N2347" s="1" t="str">
        <f>IF(官網匯出!H2347="","",官網匯出!H2347)</f>
        <v/>
      </c>
      <c r="P2347" s="1" t="str">
        <f>IF(官網匯出!J2347="","",RIGHT(官網匯出!J2347,LEN(官網匯出!J2347)-2))</f>
        <v/>
      </c>
      <c r="Q2347" s="1" t="str">
        <f>IF(官網匯出!K2347="","",官網匯出!K2347)</f>
        <v/>
      </c>
      <c r="R2347" s="1" t="str">
        <f>IF(官網匯出!L2347="","",官網匯出!L2347)</f>
        <v/>
      </c>
      <c r="S2347" s="1" t="str">
        <f>IF(官網匯出!M2347="","",官網匯出!M2347)</f>
        <v/>
      </c>
      <c r="T2347" s="1" t="str">
        <f>IF(官網匯出!N2347="","",官網匯出!N2347)</f>
        <v/>
      </c>
      <c r="U2347" s="1" t="str">
        <f>IF(官網匯出!O2347="","",官網匯出!O2347)</f>
        <v/>
      </c>
      <c r="V2347" s="1" t="str">
        <f>IF(官網匯出!P2347="",IF(G2347="","",0),官網匯出!P2347)</f>
        <v/>
      </c>
      <c r="W2347" s="1" t="str">
        <f>IF(官網匯出!Q2347="",IF(G2347="","",0),官網匯出!Q2347)</f>
        <v/>
      </c>
      <c r="X2347" s="1" t="str">
        <f>IF(官網匯出!R2347="","",官網匯出!R2347)</f>
        <v/>
      </c>
      <c r="Y2347" s="1" t="str">
        <f>IF(官網匯出!S2347="","",官網匯出!S2347)</f>
        <v/>
      </c>
      <c r="Z2347" s="1" t="str">
        <f>IF(G2347="","",官網匯出!T2347)</f>
        <v/>
      </c>
      <c r="AA2347" s="1" t="str">
        <f>IF(G2347="","",官網匯出!AK2347)</f>
        <v/>
      </c>
      <c r="AB2347" s="1" t="str">
        <f>IF(G2347="","",IF(官網匯出!V2347="","",官網匯出!V2347))</f>
        <v/>
      </c>
      <c r="AJ2347" s="1" t="str">
        <f>IF(G2347="","",IF(官網匯出!AE2347="","",官網匯出!AE2347))</f>
        <v/>
      </c>
      <c r="AK2347" s="1" t="str">
        <f>IF(G2347="","",IF(官網匯出!AD2347="","",官網匯出!AD2347))</f>
        <v/>
      </c>
      <c r="AL2347" s="1" t="str">
        <f t="shared" si="409"/>
        <v>0</v>
      </c>
      <c r="AM2347" s="1" t="str">
        <f>IF(官網匯出!AG2347="","",官網匯出!AG2347)</f>
        <v/>
      </c>
      <c r="AN2347" s="1" t="str">
        <f>IF(G2347="","",IF(官網匯出!AH2347="","",官網匯出!AH2347))</f>
        <v/>
      </c>
      <c r="AO2347" s="14" t="str">
        <f t="shared" si="410"/>
        <v/>
      </c>
      <c r="AP2347" s="14" t="str">
        <f t="shared" si="411"/>
        <v>1</v>
      </c>
      <c r="AQ2347" s="14" t="str">
        <f t="shared" si="412"/>
        <v>0</v>
      </c>
      <c r="AR2347" s="1" t="str">
        <f t="shared" si="413"/>
        <v/>
      </c>
      <c r="AS2347" s="1" t="str">
        <f t="shared" si="414"/>
        <v/>
      </c>
      <c r="AT2347" s="1" t="str">
        <f t="shared" si="415"/>
        <v/>
      </c>
      <c r="AU2347" s="1" t="str">
        <f t="shared" si="406"/>
        <v/>
      </c>
      <c r="AV2347" s="1" t="e">
        <f>IF(VLOOKUP(G2347,官網匯出!A:AQ,42,FALSE)="","[黃金盾官網]",VLOOKUP(G2347,官網匯出!A:AQ,42,FALSE))</f>
        <v>#N/A</v>
      </c>
      <c r="AW2347" s="1" t="e">
        <f>IF(LEFT(VLOOKUP(G2347,官網匯出!A:AS,43,FALSE),2)="","web",LEFT(VLOOKUP(G2347,官網匯出!A:AS,43,FALSE),2))</f>
        <v>#N/A</v>
      </c>
      <c r="AX2347" s="1" t="str">
        <f t="shared" si="416"/>
        <v>O</v>
      </c>
    </row>
    <row r="2348" spans="1:50">
      <c r="A2348" s="1" t="str">
        <f>IF(G2348="","",VLOOKUP(官網轉換!AW2348,團名!A:B,2,FALSE))</f>
        <v/>
      </c>
      <c r="B2348" s="1" t="str">
        <f>IF(G2348="","",IF(LEFT(VLOOKUP(G2348,官網匯出!A:AQ,43,0),2)="wf",VLOOKUP(VLOOKUP(G2348,官網匯出!A:AQ,43,0),團名!$I$1:$K$12,2,FALSE),"N0071"))</f>
        <v/>
      </c>
      <c r="C2348" s="1" t="str">
        <f>IFERROR(VLOOKUP(官網匯出!D2348,團名!E:G,3,FALSE),"")</f>
        <v/>
      </c>
      <c r="D2348" s="1" t="str">
        <f t="shared" si="407"/>
        <v/>
      </c>
      <c r="E2348" s="1" t="str">
        <f t="shared" si="408"/>
        <v/>
      </c>
      <c r="F2348" s="1" t="str">
        <f>IF(官網匯出!F2348="已付款","","B0012")</f>
        <v>B0012</v>
      </c>
      <c r="G2348" s="1" t="str">
        <f>IF(官網匯出!A2348="","",官網匯出!A2348)</f>
        <v/>
      </c>
      <c r="H2348" s="3" t="str">
        <f>IF(官網匯出!B2348="","",官網匯出!B2348)</f>
        <v/>
      </c>
      <c r="I2348" s="1" t="str">
        <f>IF(官網匯出!C2348="","",官網匯出!C2348)</f>
        <v/>
      </c>
      <c r="J2348" s="1" t="str">
        <f>IF(官網匯出!D2348="","",官網匯出!D2348)</f>
        <v/>
      </c>
      <c r="K2348" s="3" t="str">
        <f>IF(官網匯出!E2348="","",官網匯出!E2348)</f>
        <v/>
      </c>
      <c r="L2348" s="1" t="str">
        <f>IF(官網匯出!F2348="","",官網匯出!F2348)</f>
        <v/>
      </c>
      <c r="M2348" s="1" t="str">
        <f>IF(官網匯出!G2348="","",官網匯出!G2348)</f>
        <v/>
      </c>
      <c r="N2348" s="1" t="str">
        <f>IF(官網匯出!H2348="","",官網匯出!H2348)</f>
        <v/>
      </c>
      <c r="P2348" s="1" t="str">
        <f>IF(官網匯出!J2348="","",RIGHT(官網匯出!J2348,LEN(官網匯出!J2348)-2))</f>
        <v/>
      </c>
      <c r="Q2348" s="1" t="str">
        <f>IF(官網匯出!K2348="","",官網匯出!K2348)</f>
        <v/>
      </c>
      <c r="R2348" s="1" t="str">
        <f>IF(官網匯出!L2348="","",官網匯出!L2348)</f>
        <v/>
      </c>
      <c r="S2348" s="1" t="str">
        <f>IF(官網匯出!M2348="","",官網匯出!M2348)</f>
        <v/>
      </c>
      <c r="T2348" s="1" t="str">
        <f>IF(官網匯出!N2348="","",官網匯出!N2348)</f>
        <v/>
      </c>
      <c r="U2348" s="1" t="str">
        <f>IF(官網匯出!O2348="","",官網匯出!O2348)</f>
        <v/>
      </c>
      <c r="V2348" s="1" t="str">
        <f>IF(官網匯出!P2348="",IF(G2348="","",0),官網匯出!P2348)</f>
        <v/>
      </c>
      <c r="W2348" s="1" t="str">
        <f>IF(官網匯出!Q2348="",IF(G2348="","",0),官網匯出!Q2348)</f>
        <v/>
      </c>
      <c r="X2348" s="1" t="str">
        <f>IF(官網匯出!R2348="","",官網匯出!R2348)</f>
        <v/>
      </c>
      <c r="Y2348" s="1" t="str">
        <f>IF(官網匯出!S2348="","",官網匯出!S2348)</f>
        <v/>
      </c>
      <c r="Z2348" s="1" t="str">
        <f>IF(G2348="","",官網匯出!T2348)</f>
        <v/>
      </c>
      <c r="AA2348" s="1" t="str">
        <f>IF(G2348="","",官網匯出!AK2348)</f>
        <v/>
      </c>
      <c r="AB2348" s="1" t="str">
        <f>IF(G2348="","",IF(官網匯出!V2348="","",官網匯出!V2348))</f>
        <v/>
      </c>
      <c r="AJ2348" s="1" t="str">
        <f>IF(G2348="","",IF(官網匯出!AE2348="","",官網匯出!AE2348))</f>
        <v/>
      </c>
      <c r="AK2348" s="1" t="str">
        <f>IF(G2348="","",IF(官網匯出!AD2348="","",官網匯出!AD2348))</f>
        <v/>
      </c>
      <c r="AL2348" s="1" t="str">
        <f t="shared" si="409"/>
        <v>0</v>
      </c>
      <c r="AM2348" s="1" t="str">
        <f>IF(官網匯出!AG2348="","",官網匯出!AG2348)</f>
        <v/>
      </c>
      <c r="AN2348" s="1" t="str">
        <f>IF(G2348="","",IF(官網匯出!AH2348="","",官網匯出!AH2348))</f>
        <v/>
      </c>
      <c r="AO2348" s="14" t="str">
        <f t="shared" si="410"/>
        <v/>
      </c>
      <c r="AP2348" s="14" t="str">
        <f t="shared" si="411"/>
        <v>1</v>
      </c>
      <c r="AQ2348" s="14" t="str">
        <f t="shared" si="412"/>
        <v>0</v>
      </c>
      <c r="AR2348" s="1" t="str">
        <f t="shared" si="413"/>
        <v/>
      </c>
      <c r="AS2348" s="1" t="str">
        <f t="shared" si="414"/>
        <v/>
      </c>
      <c r="AT2348" s="1" t="str">
        <f t="shared" si="415"/>
        <v/>
      </c>
      <c r="AU2348" s="1" t="str">
        <f t="shared" si="406"/>
        <v/>
      </c>
      <c r="AV2348" s="1" t="e">
        <f>IF(VLOOKUP(G2348,官網匯出!A:AQ,42,FALSE)="","[黃金盾官網]",VLOOKUP(G2348,官網匯出!A:AQ,42,FALSE))</f>
        <v>#N/A</v>
      </c>
      <c r="AW2348" s="1" t="e">
        <f>IF(LEFT(VLOOKUP(G2348,官網匯出!A:AS,43,FALSE),2)="","web",LEFT(VLOOKUP(G2348,官網匯出!A:AS,43,FALSE),2))</f>
        <v>#N/A</v>
      </c>
      <c r="AX2348" s="1" t="str">
        <f t="shared" si="416"/>
        <v>O</v>
      </c>
    </row>
    <row r="2349" spans="1:50">
      <c r="A2349" s="1" t="str">
        <f>IF(G2349="","",VLOOKUP(官網轉換!AW2349,團名!A:B,2,FALSE))</f>
        <v/>
      </c>
      <c r="B2349" s="1" t="str">
        <f>IF(G2349="","",IF(LEFT(VLOOKUP(G2349,官網匯出!A:AQ,43,0),2)="wf",VLOOKUP(VLOOKUP(G2349,官網匯出!A:AQ,43,0),團名!$I$1:$K$12,2,FALSE),"N0071"))</f>
        <v/>
      </c>
      <c r="C2349" s="1" t="str">
        <f>IFERROR(VLOOKUP(官網匯出!D2349,團名!E:G,3,FALSE),"")</f>
        <v/>
      </c>
      <c r="D2349" s="1" t="str">
        <f t="shared" si="407"/>
        <v/>
      </c>
      <c r="E2349" s="1" t="str">
        <f t="shared" si="408"/>
        <v/>
      </c>
      <c r="F2349" s="1" t="str">
        <f>IF(官網匯出!F2349="已付款","","B0012")</f>
        <v>B0012</v>
      </c>
      <c r="G2349" s="1" t="str">
        <f>IF(官網匯出!A2349="","",官網匯出!A2349)</f>
        <v/>
      </c>
      <c r="H2349" s="3" t="str">
        <f>IF(官網匯出!B2349="","",官網匯出!B2349)</f>
        <v/>
      </c>
      <c r="I2349" s="1" t="str">
        <f>IF(官網匯出!C2349="","",官網匯出!C2349)</f>
        <v/>
      </c>
      <c r="J2349" s="1" t="str">
        <f>IF(官網匯出!D2349="","",官網匯出!D2349)</f>
        <v/>
      </c>
      <c r="K2349" s="3" t="str">
        <f>IF(官網匯出!E2349="","",官網匯出!E2349)</f>
        <v/>
      </c>
      <c r="L2349" s="1" t="str">
        <f>IF(官網匯出!F2349="","",官網匯出!F2349)</f>
        <v/>
      </c>
      <c r="M2349" s="1" t="str">
        <f>IF(官網匯出!G2349="","",官網匯出!G2349)</f>
        <v/>
      </c>
      <c r="N2349" s="1" t="str">
        <f>IF(官網匯出!H2349="","",官網匯出!H2349)</f>
        <v/>
      </c>
      <c r="P2349" s="1" t="str">
        <f>IF(官網匯出!J2349="","",RIGHT(官網匯出!J2349,LEN(官網匯出!J2349)-2))</f>
        <v/>
      </c>
      <c r="Q2349" s="1" t="str">
        <f>IF(官網匯出!K2349="","",官網匯出!K2349)</f>
        <v/>
      </c>
      <c r="R2349" s="1" t="str">
        <f>IF(官網匯出!L2349="","",官網匯出!L2349)</f>
        <v/>
      </c>
      <c r="S2349" s="1" t="str">
        <f>IF(官網匯出!M2349="","",官網匯出!M2349)</f>
        <v/>
      </c>
      <c r="T2349" s="1" t="str">
        <f>IF(官網匯出!N2349="","",官網匯出!N2349)</f>
        <v/>
      </c>
      <c r="U2349" s="1" t="str">
        <f>IF(官網匯出!O2349="","",官網匯出!O2349)</f>
        <v/>
      </c>
      <c r="V2349" s="1" t="str">
        <f>IF(官網匯出!P2349="",IF(G2349="","",0),官網匯出!P2349)</f>
        <v/>
      </c>
      <c r="W2349" s="1" t="str">
        <f>IF(官網匯出!Q2349="",IF(G2349="","",0),官網匯出!Q2349)</f>
        <v/>
      </c>
      <c r="X2349" s="1" t="str">
        <f>IF(官網匯出!R2349="","",官網匯出!R2349)</f>
        <v/>
      </c>
      <c r="Y2349" s="1" t="str">
        <f>IF(官網匯出!S2349="","",官網匯出!S2349)</f>
        <v/>
      </c>
      <c r="Z2349" s="1" t="str">
        <f>IF(G2349="","",官網匯出!T2349)</f>
        <v/>
      </c>
      <c r="AA2349" s="1" t="str">
        <f>IF(G2349="","",官網匯出!AK2349)</f>
        <v/>
      </c>
      <c r="AB2349" s="1" t="str">
        <f>IF(G2349="","",IF(官網匯出!V2349="","",官網匯出!V2349))</f>
        <v/>
      </c>
      <c r="AJ2349" s="1" t="str">
        <f>IF(G2349="","",IF(官網匯出!AE2349="","",官網匯出!AE2349))</f>
        <v/>
      </c>
      <c r="AK2349" s="1" t="str">
        <f>IF(G2349="","",IF(官網匯出!AD2349="","",官網匯出!AD2349))</f>
        <v/>
      </c>
      <c r="AL2349" s="1" t="str">
        <f t="shared" si="409"/>
        <v>0</v>
      </c>
      <c r="AM2349" s="1" t="str">
        <f>IF(官網匯出!AG2349="","",官網匯出!AG2349)</f>
        <v/>
      </c>
      <c r="AN2349" s="1" t="str">
        <f>IF(G2349="","",IF(官網匯出!AH2349="","",官網匯出!AH2349))</f>
        <v/>
      </c>
      <c r="AO2349" s="14" t="str">
        <f t="shared" si="410"/>
        <v/>
      </c>
      <c r="AP2349" s="14" t="str">
        <f t="shared" si="411"/>
        <v>1</v>
      </c>
      <c r="AQ2349" s="14" t="str">
        <f t="shared" si="412"/>
        <v>0</v>
      </c>
      <c r="AR2349" s="1" t="str">
        <f t="shared" si="413"/>
        <v/>
      </c>
      <c r="AS2349" s="1" t="str">
        <f t="shared" si="414"/>
        <v/>
      </c>
      <c r="AT2349" s="1" t="str">
        <f t="shared" si="415"/>
        <v/>
      </c>
      <c r="AU2349" s="1" t="str">
        <f t="shared" si="406"/>
        <v/>
      </c>
      <c r="AV2349" s="1" t="e">
        <f>IF(VLOOKUP(G2349,官網匯出!A:AQ,42,FALSE)="","[黃金盾官網]",VLOOKUP(G2349,官網匯出!A:AQ,42,FALSE))</f>
        <v>#N/A</v>
      </c>
      <c r="AW2349" s="1" t="e">
        <f>IF(LEFT(VLOOKUP(G2349,官網匯出!A:AS,43,FALSE),2)="","web",LEFT(VLOOKUP(G2349,官網匯出!A:AS,43,FALSE),2))</f>
        <v>#N/A</v>
      </c>
      <c r="AX2349" s="1" t="str">
        <f t="shared" si="416"/>
        <v>O</v>
      </c>
    </row>
    <row r="2350" spans="1:50">
      <c r="A2350" s="1" t="str">
        <f>IF(G2350="","",VLOOKUP(官網轉換!AW2350,團名!A:B,2,FALSE))</f>
        <v/>
      </c>
      <c r="B2350" s="1" t="str">
        <f>IF(G2350="","",IF(LEFT(VLOOKUP(G2350,官網匯出!A:AQ,43,0),2)="wf",VLOOKUP(VLOOKUP(G2350,官網匯出!A:AQ,43,0),團名!$I$1:$K$12,2,FALSE),"N0071"))</f>
        <v/>
      </c>
      <c r="C2350" s="1" t="str">
        <f>IFERROR(VLOOKUP(官網匯出!D2350,團名!E:G,3,FALSE),"")</f>
        <v/>
      </c>
      <c r="D2350" s="1" t="str">
        <f t="shared" si="407"/>
        <v/>
      </c>
      <c r="E2350" s="1" t="str">
        <f t="shared" si="408"/>
        <v/>
      </c>
      <c r="F2350" s="1" t="str">
        <f>IF(官網匯出!F2350="已付款","","B0012")</f>
        <v>B0012</v>
      </c>
      <c r="G2350" s="1" t="str">
        <f>IF(官網匯出!A2350="","",官網匯出!A2350)</f>
        <v/>
      </c>
      <c r="H2350" s="3" t="str">
        <f>IF(官網匯出!B2350="","",官網匯出!B2350)</f>
        <v/>
      </c>
      <c r="I2350" s="1" t="str">
        <f>IF(官網匯出!C2350="","",官網匯出!C2350)</f>
        <v/>
      </c>
      <c r="J2350" s="1" t="str">
        <f>IF(官網匯出!D2350="","",官網匯出!D2350)</f>
        <v/>
      </c>
      <c r="K2350" s="3" t="str">
        <f>IF(官網匯出!E2350="","",官網匯出!E2350)</f>
        <v/>
      </c>
      <c r="L2350" s="1" t="str">
        <f>IF(官網匯出!F2350="","",官網匯出!F2350)</f>
        <v/>
      </c>
      <c r="M2350" s="1" t="str">
        <f>IF(官網匯出!G2350="","",官網匯出!G2350)</f>
        <v/>
      </c>
      <c r="N2350" s="1" t="str">
        <f>IF(官網匯出!H2350="","",官網匯出!H2350)</f>
        <v/>
      </c>
      <c r="P2350" s="1" t="str">
        <f>IF(官網匯出!J2350="","",RIGHT(官網匯出!J2350,LEN(官網匯出!J2350)-2))</f>
        <v/>
      </c>
      <c r="Q2350" s="1" t="str">
        <f>IF(官網匯出!K2350="","",官網匯出!K2350)</f>
        <v/>
      </c>
      <c r="R2350" s="1" t="str">
        <f>IF(官網匯出!L2350="","",官網匯出!L2350)</f>
        <v/>
      </c>
      <c r="S2350" s="1" t="str">
        <f>IF(官網匯出!M2350="","",官網匯出!M2350)</f>
        <v/>
      </c>
      <c r="T2350" s="1" t="str">
        <f>IF(官網匯出!N2350="","",官網匯出!N2350)</f>
        <v/>
      </c>
      <c r="U2350" s="1" t="str">
        <f>IF(官網匯出!O2350="","",官網匯出!O2350)</f>
        <v/>
      </c>
      <c r="V2350" s="1" t="str">
        <f>IF(官網匯出!P2350="",IF(G2350="","",0),官網匯出!P2350)</f>
        <v/>
      </c>
      <c r="W2350" s="1" t="str">
        <f>IF(官網匯出!Q2350="",IF(G2350="","",0),官網匯出!Q2350)</f>
        <v/>
      </c>
      <c r="X2350" s="1" t="str">
        <f>IF(官網匯出!R2350="","",官網匯出!R2350)</f>
        <v/>
      </c>
      <c r="Y2350" s="1" t="str">
        <f>IF(官網匯出!S2350="","",官網匯出!S2350)</f>
        <v/>
      </c>
      <c r="Z2350" s="1" t="str">
        <f>IF(G2350="","",官網匯出!T2350)</f>
        <v/>
      </c>
      <c r="AA2350" s="1" t="str">
        <f>IF(G2350="","",官網匯出!AK2350)</f>
        <v/>
      </c>
      <c r="AB2350" s="1" t="str">
        <f>IF(G2350="","",IF(官網匯出!V2350="","",官網匯出!V2350))</f>
        <v/>
      </c>
      <c r="AJ2350" s="1" t="str">
        <f>IF(G2350="","",IF(官網匯出!AE2350="","",官網匯出!AE2350))</f>
        <v/>
      </c>
      <c r="AK2350" s="1" t="str">
        <f>IF(G2350="","",IF(官網匯出!AD2350="","",官網匯出!AD2350))</f>
        <v/>
      </c>
      <c r="AL2350" s="1" t="str">
        <f t="shared" si="409"/>
        <v>0</v>
      </c>
      <c r="AM2350" s="1" t="str">
        <f>IF(官網匯出!AG2350="","",官網匯出!AG2350)</f>
        <v/>
      </c>
      <c r="AN2350" s="1" t="str">
        <f>IF(G2350="","",IF(官網匯出!AH2350="","",官網匯出!AH2350))</f>
        <v/>
      </c>
      <c r="AO2350" s="14" t="str">
        <f t="shared" si="410"/>
        <v/>
      </c>
      <c r="AP2350" s="14" t="str">
        <f t="shared" si="411"/>
        <v>1</v>
      </c>
      <c r="AQ2350" s="14" t="str">
        <f t="shared" si="412"/>
        <v>0</v>
      </c>
      <c r="AR2350" s="1" t="str">
        <f t="shared" si="413"/>
        <v/>
      </c>
      <c r="AS2350" s="1" t="str">
        <f t="shared" si="414"/>
        <v/>
      </c>
      <c r="AT2350" s="1" t="str">
        <f t="shared" si="415"/>
        <v/>
      </c>
      <c r="AU2350" s="1" t="str">
        <f t="shared" si="406"/>
        <v/>
      </c>
      <c r="AV2350" s="1" t="e">
        <f>IF(VLOOKUP(G2350,官網匯出!A:AQ,42,FALSE)="","[黃金盾官網]",VLOOKUP(G2350,官網匯出!A:AQ,42,FALSE))</f>
        <v>#N/A</v>
      </c>
      <c r="AW2350" s="1" t="e">
        <f>IF(LEFT(VLOOKUP(G2350,官網匯出!A:AS,43,FALSE),2)="","web",LEFT(VLOOKUP(G2350,官網匯出!A:AS,43,FALSE),2))</f>
        <v>#N/A</v>
      </c>
      <c r="AX2350" s="1" t="str">
        <f t="shared" si="416"/>
        <v>O</v>
      </c>
    </row>
    <row r="2351" spans="1:50">
      <c r="A2351" s="1" t="str">
        <f>IF(G2351="","",VLOOKUP(官網轉換!AW2351,團名!A:B,2,FALSE))</f>
        <v/>
      </c>
      <c r="B2351" s="1" t="str">
        <f>IF(G2351="","",IF(LEFT(VLOOKUP(G2351,官網匯出!A:AQ,43,0),2)="wf",VLOOKUP(VLOOKUP(G2351,官網匯出!A:AQ,43,0),團名!$I$1:$K$12,2,FALSE),"N0071"))</f>
        <v/>
      </c>
      <c r="C2351" s="1" t="str">
        <f>IFERROR(VLOOKUP(官網匯出!D2351,團名!E:G,3,FALSE),"")</f>
        <v/>
      </c>
      <c r="D2351" s="1" t="str">
        <f t="shared" si="407"/>
        <v/>
      </c>
      <c r="E2351" s="1" t="str">
        <f t="shared" si="408"/>
        <v/>
      </c>
      <c r="F2351" s="1" t="str">
        <f>IF(官網匯出!F2351="已付款","","B0012")</f>
        <v>B0012</v>
      </c>
      <c r="G2351" s="1" t="str">
        <f>IF(官網匯出!A2351="","",官網匯出!A2351)</f>
        <v/>
      </c>
      <c r="H2351" s="3" t="str">
        <f>IF(官網匯出!B2351="","",官網匯出!B2351)</f>
        <v/>
      </c>
      <c r="I2351" s="1" t="str">
        <f>IF(官網匯出!C2351="","",官網匯出!C2351)</f>
        <v/>
      </c>
      <c r="J2351" s="1" t="str">
        <f>IF(官網匯出!D2351="","",官網匯出!D2351)</f>
        <v/>
      </c>
      <c r="K2351" s="3" t="str">
        <f>IF(官網匯出!E2351="","",官網匯出!E2351)</f>
        <v/>
      </c>
      <c r="L2351" s="1" t="str">
        <f>IF(官網匯出!F2351="","",官網匯出!F2351)</f>
        <v/>
      </c>
      <c r="M2351" s="1" t="str">
        <f>IF(官網匯出!G2351="","",官網匯出!G2351)</f>
        <v/>
      </c>
      <c r="N2351" s="1" t="str">
        <f>IF(官網匯出!H2351="","",官網匯出!H2351)</f>
        <v/>
      </c>
      <c r="P2351" s="1" t="str">
        <f>IF(官網匯出!J2351="","",RIGHT(官網匯出!J2351,LEN(官網匯出!J2351)-2))</f>
        <v/>
      </c>
      <c r="Q2351" s="1" t="str">
        <f>IF(官網匯出!K2351="","",官網匯出!K2351)</f>
        <v/>
      </c>
      <c r="R2351" s="1" t="str">
        <f>IF(官網匯出!L2351="","",官網匯出!L2351)</f>
        <v/>
      </c>
      <c r="S2351" s="1" t="str">
        <f>IF(官網匯出!M2351="","",官網匯出!M2351)</f>
        <v/>
      </c>
      <c r="T2351" s="1" t="str">
        <f>IF(官網匯出!N2351="","",官網匯出!N2351)</f>
        <v/>
      </c>
      <c r="U2351" s="1" t="str">
        <f>IF(官網匯出!O2351="","",官網匯出!O2351)</f>
        <v/>
      </c>
      <c r="V2351" s="1" t="str">
        <f>IF(官網匯出!P2351="",IF(G2351="","",0),官網匯出!P2351)</f>
        <v/>
      </c>
      <c r="W2351" s="1" t="str">
        <f>IF(官網匯出!Q2351="",IF(G2351="","",0),官網匯出!Q2351)</f>
        <v/>
      </c>
      <c r="X2351" s="1" t="str">
        <f>IF(官網匯出!R2351="","",官網匯出!R2351)</f>
        <v/>
      </c>
      <c r="Y2351" s="1" t="str">
        <f>IF(官網匯出!S2351="","",官網匯出!S2351)</f>
        <v/>
      </c>
      <c r="Z2351" s="1" t="str">
        <f>IF(G2351="","",官網匯出!T2351)</f>
        <v/>
      </c>
      <c r="AA2351" s="1" t="str">
        <f>IF(G2351="","",官網匯出!AK2351)</f>
        <v/>
      </c>
      <c r="AB2351" s="1" t="str">
        <f>IF(G2351="","",IF(官網匯出!V2351="","",官網匯出!V2351))</f>
        <v/>
      </c>
      <c r="AJ2351" s="1" t="str">
        <f>IF(G2351="","",IF(官網匯出!AE2351="","",官網匯出!AE2351))</f>
        <v/>
      </c>
      <c r="AK2351" s="1" t="str">
        <f>IF(G2351="","",IF(官網匯出!AD2351="","",官網匯出!AD2351))</f>
        <v/>
      </c>
      <c r="AL2351" s="1" t="str">
        <f t="shared" si="409"/>
        <v>0</v>
      </c>
      <c r="AM2351" s="1" t="str">
        <f>IF(官網匯出!AG2351="","",官網匯出!AG2351)</f>
        <v/>
      </c>
      <c r="AN2351" s="1" t="str">
        <f>IF(G2351="","",IF(官網匯出!AH2351="","",官網匯出!AH2351))</f>
        <v/>
      </c>
      <c r="AO2351" s="14" t="str">
        <f t="shared" si="410"/>
        <v/>
      </c>
      <c r="AP2351" s="14" t="str">
        <f t="shared" si="411"/>
        <v>1</v>
      </c>
      <c r="AQ2351" s="14" t="str">
        <f t="shared" si="412"/>
        <v>0</v>
      </c>
      <c r="AR2351" s="1" t="str">
        <f t="shared" si="413"/>
        <v/>
      </c>
      <c r="AS2351" s="1" t="str">
        <f t="shared" si="414"/>
        <v/>
      </c>
      <c r="AT2351" s="1" t="str">
        <f t="shared" si="415"/>
        <v/>
      </c>
      <c r="AU2351" s="1" t="str">
        <f t="shared" si="406"/>
        <v/>
      </c>
      <c r="AV2351" s="1" t="e">
        <f>IF(VLOOKUP(G2351,官網匯出!A:AQ,42,FALSE)="","[黃金盾官網]",VLOOKUP(G2351,官網匯出!A:AQ,42,FALSE))</f>
        <v>#N/A</v>
      </c>
      <c r="AW2351" s="1" t="e">
        <f>IF(LEFT(VLOOKUP(G2351,官網匯出!A:AS,43,FALSE),2)="","web",LEFT(VLOOKUP(G2351,官網匯出!A:AS,43,FALSE),2))</f>
        <v>#N/A</v>
      </c>
      <c r="AX2351" s="1" t="str">
        <f t="shared" si="416"/>
        <v>O</v>
      </c>
    </row>
    <row r="2352" spans="1:50">
      <c r="A2352" s="1" t="str">
        <f>IF(G2352="","",VLOOKUP(官網轉換!AW2352,團名!A:B,2,FALSE))</f>
        <v/>
      </c>
      <c r="B2352" s="1" t="str">
        <f>IF(G2352="","",IF(LEFT(VLOOKUP(G2352,官網匯出!A:AQ,43,0),2)="wf",VLOOKUP(VLOOKUP(G2352,官網匯出!A:AQ,43,0),團名!$I$1:$K$12,2,FALSE),"N0071"))</f>
        <v/>
      </c>
      <c r="C2352" s="1" t="str">
        <f>IFERROR(VLOOKUP(官網匯出!D2352,團名!E:G,3,FALSE),"")</f>
        <v/>
      </c>
      <c r="D2352" s="1" t="str">
        <f t="shared" si="407"/>
        <v/>
      </c>
      <c r="E2352" s="1" t="str">
        <f t="shared" si="408"/>
        <v/>
      </c>
      <c r="F2352" s="1" t="str">
        <f>IF(官網匯出!F2352="已付款","","B0012")</f>
        <v>B0012</v>
      </c>
      <c r="G2352" s="1" t="str">
        <f>IF(官網匯出!A2352="","",官網匯出!A2352)</f>
        <v/>
      </c>
      <c r="H2352" s="3" t="str">
        <f>IF(官網匯出!B2352="","",官網匯出!B2352)</f>
        <v/>
      </c>
      <c r="I2352" s="1" t="str">
        <f>IF(官網匯出!C2352="","",官網匯出!C2352)</f>
        <v/>
      </c>
      <c r="J2352" s="1" t="str">
        <f>IF(官網匯出!D2352="","",官網匯出!D2352)</f>
        <v/>
      </c>
      <c r="K2352" s="3" t="str">
        <f>IF(官網匯出!E2352="","",官網匯出!E2352)</f>
        <v/>
      </c>
      <c r="L2352" s="1" t="str">
        <f>IF(官網匯出!F2352="","",官網匯出!F2352)</f>
        <v/>
      </c>
      <c r="M2352" s="1" t="str">
        <f>IF(官網匯出!G2352="","",官網匯出!G2352)</f>
        <v/>
      </c>
      <c r="N2352" s="1" t="str">
        <f>IF(官網匯出!H2352="","",官網匯出!H2352)</f>
        <v/>
      </c>
      <c r="P2352" s="1" t="str">
        <f>IF(官網匯出!J2352="","",RIGHT(官網匯出!J2352,LEN(官網匯出!J2352)-2))</f>
        <v/>
      </c>
      <c r="Q2352" s="1" t="str">
        <f>IF(官網匯出!K2352="","",官網匯出!K2352)</f>
        <v/>
      </c>
      <c r="R2352" s="1" t="str">
        <f>IF(官網匯出!L2352="","",官網匯出!L2352)</f>
        <v/>
      </c>
      <c r="S2352" s="1" t="str">
        <f>IF(官網匯出!M2352="","",官網匯出!M2352)</f>
        <v/>
      </c>
      <c r="T2352" s="1" t="str">
        <f>IF(官網匯出!N2352="","",官網匯出!N2352)</f>
        <v/>
      </c>
      <c r="U2352" s="1" t="str">
        <f>IF(官網匯出!O2352="","",官網匯出!O2352)</f>
        <v/>
      </c>
      <c r="V2352" s="1" t="str">
        <f>IF(官網匯出!P2352="",IF(G2352="","",0),官網匯出!P2352)</f>
        <v/>
      </c>
      <c r="W2352" s="1" t="str">
        <f>IF(官網匯出!Q2352="",IF(G2352="","",0),官網匯出!Q2352)</f>
        <v/>
      </c>
      <c r="X2352" s="1" t="str">
        <f>IF(官網匯出!R2352="","",官網匯出!R2352)</f>
        <v/>
      </c>
      <c r="Y2352" s="1" t="str">
        <f>IF(官網匯出!S2352="","",官網匯出!S2352)</f>
        <v/>
      </c>
      <c r="Z2352" s="1" t="str">
        <f>IF(G2352="","",官網匯出!T2352)</f>
        <v/>
      </c>
      <c r="AA2352" s="1" t="str">
        <f>IF(G2352="","",官網匯出!AK2352)</f>
        <v/>
      </c>
      <c r="AB2352" s="1" t="str">
        <f>IF(G2352="","",IF(官網匯出!V2352="","",官網匯出!V2352))</f>
        <v/>
      </c>
      <c r="AJ2352" s="1" t="str">
        <f>IF(G2352="","",IF(官網匯出!AE2352="","",官網匯出!AE2352))</f>
        <v/>
      </c>
      <c r="AK2352" s="1" t="str">
        <f>IF(G2352="","",IF(官網匯出!AD2352="","",官網匯出!AD2352))</f>
        <v/>
      </c>
      <c r="AL2352" s="1" t="str">
        <f t="shared" si="409"/>
        <v>0</v>
      </c>
      <c r="AM2352" s="1" t="str">
        <f>IF(官網匯出!AG2352="","",官網匯出!AG2352)</f>
        <v/>
      </c>
      <c r="AN2352" s="1" t="str">
        <f>IF(G2352="","",IF(官網匯出!AH2352="","",官網匯出!AH2352))</f>
        <v/>
      </c>
      <c r="AO2352" s="14" t="str">
        <f t="shared" si="410"/>
        <v/>
      </c>
      <c r="AP2352" s="14" t="str">
        <f t="shared" si="411"/>
        <v>1</v>
      </c>
      <c r="AQ2352" s="14" t="str">
        <f t="shared" si="412"/>
        <v>0</v>
      </c>
      <c r="AR2352" s="1" t="str">
        <f t="shared" si="413"/>
        <v/>
      </c>
      <c r="AS2352" s="1" t="str">
        <f t="shared" si="414"/>
        <v/>
      </c>
      <c r="AT2352" s="1" t="str">
        <f t="shared" si="415"/>
        <v/>
      </c>
      <c r="AU2352" s="1" t="str">
        <f t="shared" si="406"/>
        <v/>
      </c>
      <c r="AV2352" s="1" t="e">
        <f>IF(VLOOKUP(G2352,官網匯出!A:AQ,42,FALSE)="","[黃金盾官網]",VLOOKUP(G2352,官網匯出!A:AQ,42,FALSE))</f>
        <v>#N/A</v>
      </c>
      <c r="AW2352" s="1" t="e">
        <f>IF(LEFT(VLOOKUP(G2352,官網匯出!A:AS,43,FALSE),2)="","web",LEFT(VLOOKUP(G2352,官網匯出!A:AS,43,FALSE),2))</f>
        <v>#N/A</v>
      </c>
      <c r="AX2352" s="1" t="str">
        <f t="shared" si="416"/>
        <v>O</v>
      </c>
    </row>
    <row r="2353" spans="1:50">
      <c r="A2353" s="1" t="str">
        <f>IF(G2353="","",VLOOKUP(官網轉換!AW2353,團名!A:B,2,FALSE))</f>
        <v/>
      </c>
      <c r="B2353" s="1" t="str">
        <f>IF(G2353="","",IF(LEFT(VLOOKUP(G2353,官網匯出!A:AQ,43,0),2)="wf",VLOOKUP(VLOOKUP(G2353,官網匯出!A:AQ,43,0),團名!$I$1:$K$12,2,FALSE),"N0071"))</f>
        <v/>
      </c>
      <c r="C2353" s="1" t="str">
        <f>IFERROR(VLOOKUP(官網匯出!D2353,團名!E:G,3,FALSE),"")</f>
        <v/>
      </c>
      <c r="D2353" s="1" t="str">
        <f t="shared" si="407"/>
        <v/>
      </c>
      <c r="E2353" s="1" t="str">
        <f t="shared" si="408"/>
        <v/>
      </c>
      <c r="F2353" s="1" t="str">
        <f>IF(官網匯出!F2353="已付款","","B0012")</f>
        <v>B0012</v>
      </c>
      <c r="G2353" s="1" t="str">
        <f>IF(官網匯出!A2353="","",官網匯出!A2353)</f>
        <v/>
      </c>
      <c r="H2353" s="3" t="str">
        <f>IF(官網匯出!B2353="","",官網匯出!B2353)</f>
        <v/>
      </c>
      <c r="I2353" s="1" t="str">
        <f>IF(官網匯出!C2353="","",官網匯出!C2353)</f>
        <v/>
      </c>
      <c r="J2353" s="1" t="str">
        <f>IF(官網匯出!D2353="","",官網匯出!D2353)</f>
        <v/>
      </c>
      <c r="K2353" s="3" t="str">
        <f>IF(官網匯出!E2353="","",官網匯出!E2353)</f>
        <v/>
      </c>
      <c r="L2353" s="1" t="str">
        <f>IF(官網匯出!F2353="","",官網匯出!F2353)</f>
        <v/>
      </c>
      <c r="M2353" s="1" t="str">
        <f>IF(官網匯出!G2353="","",官網匯出!G2353)</f>
        <v/>
      </c>
      <c r="N2353" s="1" t="str">
        <f>IF(官網匯出!H2353="","",官網匯出!H2353)</f>
        <v/>
      </c>
      <c r="P2353" s="1" t="str">
        <f>IF(官網匯出!J2353="","",RIGHT(官網匯出!J2353,LEN(官網匯出!J2353)-2))</f>
        <v/>
      </c>
      <c r="Q2353" s="1" t="str">
        <f>IF(官網匯出!K2353="","",官網匯出!K2353)</f>
        <v/>
      </c>
      <c r="R2353" s="1" t="str">
        <f>IF(官網匯出!L2353="","",官網匯出!L2353)</f>
        <v/>
      </c>
      <c r="S2353" s="1" t="str">
        <f>IF(官網匯出!M2353="","",官網匯出!M2353)</f>
        <v/>
      </c>
      <c r="T2353" s="1" t="str">
        <f>IF(官網匯出!N2353="","",官網匯出!N2353)</f>
        <v/>
      </c>
      <c r="U2353" s="1" t="str">
        <f>IF(官網匯出!O2353="","",官網匯出!O2353)</f>
        <v/>
      </c>
      <c r="V2353" s="1" t="str">
        <f>IF(官網匯出!P2353="",IF(G2353="","",0),官網匯出!P2353)</f>
        <v/>
      </c>
      <c r="W2353" s="1" t="str">
        <f>IF(官網匯出!Q2353="",IF(G2353="","",0),官網匯出!Q2353)</f>
        <v/>
      </c>
      <c r="X2353" s="1" t="str">
        <f>IF(官網匯出!R2353="","",官網匯出!R2353)</f>
        <v/>
      </c>
      <c r="Y2353" s="1" t="str">
        <f>IF(官網匯出!S2353="","",官網匯出!S2353)</f>
        <v/>
      </c>
      <c r="Z2353" s="1" t="str">
        <f>IF(G2353="","",官網匯出!T2353)</f>
        <v/>
      </c>
      <c r="AA2353" s="1" t="str">
        <f>IF(G2353="","",官網匯出!AK2353)</f>
        <v/>
      </c>
      <c r="AB2353" s="1" t="str">
        <f>IF(G2353="","",IF(官網匯出!V2353="","",官網匯出!V2353))</f>
        <v/>
      </c>
      <c r="AJ2353" s="1" t="str">
        <f>IF(G2353="","",IF(官網匯出!AE2353="","",官網匯出!AE2353))</f>
        <v/>
      </c>
      <c r="AK2353" s="1" t="str">
        <f>IF(G2353="","",IF(官網匯出!AD2353="","",官網匯出!AD2353))</f>
        <v/>
      </c>
      <c r="AL2353" s="1" t="str">
        <f t="shared" si="409"/>
        <v>0</v>
      </c>
      <c r="AM2353" s="1" t="str">
        <f>IF(官網匯出!AG2353="","",官網匯出!AG2353)</f>
        <v/>
      </c>
      <c r="AN2353" s="1" t="str">
        <f>IF(G2353="","",IF(官網匯出!AH2353="","",官網匯出!AH2353))</f>
        <v/>
      </c>
      <c r="AO2353" s="14" t="str">
        <f t="shared" si="410"/>
        <v/>
      </c>
      <c r="AP2353" s="14" t="str">
        <f t="shared" si="411"/>
        <v>1</v>
      </c>
      <c r="AQ2353" s="14" t="str">
        <f t="shared" si="412"/>
        <v>0</v>
      </c>
      <c r="AR2353" s="1" t="str">
        <f t="shared" si="413"/>
        <v/>
      </c>
      <c r="AS2353" s="1" t="str">
        <f t="shared" si="414"/>
        <v/>
      </c>
      <c r="AT2353" s="1" t="str">
        <f t="shared" si="415"/>
        <v/>
      </c>
      <c r="AU2353" s="1" t="str">
        <f t="shared" si="406"/>
        <v/>
      </c>
      <c r="AV2353" s="1" t="e">
        <f>IF(VLOOKUP(G2353,官網匯出!A:AQ,42,FALSE)="","[黃金盾官網]",VLOOKUP(G2353,官網匯出!A:AQ,42,FALSE))</f>
        <v>#N/A</v>
      </c>
      <c r="AW2353" s="1" t="e">
        <f>IF(LEFT(VLOOKUP(G2353,官網匯出!A:AS,43,FALSE),2)="","web",LEFT(VLOOKUP(G2353,官網匯出!A:AS,43,FALSE),2))</f>
        <v>#N/A</v>
      </c>
      <c r="AX2353" s="1" t="str">
        <f t="shared" si="416"/>
        <v>O</v>
      </c>
    </row>
    <row r="2354" spans="1:50">
      <c r="A2354" s="1" t="str">
        <f>IF(G2354="","",VLOOKUP(官網轉換!AW2354,團名!A:B,2,FALSE))</f>
        <v/>
      </c>
      <c r="B2354" s="1" t="str">
        <f>IF(G2354="","",IF(LEFT(VLOOKUP(G2354,官網匯出!A:AQ,43,0),2)="wf",VLOOKUP(VLOOKUP(G2354,官網匯出!A:AQ,43,0),團名!$I$1:$K$12,2,FALSE),"N0071"))</f>
        <v/>
      </c>
      <c r="C2354" s="1" t="str">
        <f>IFERROR(VLOOKUP(官網匯出!D2354,團名!E:G,3,FALSE),"")</f>
        <v/>
      </c>
      <c r="D2354" s="1" t="str">
        <f t="shared" si="407"/>
        <v/>
      </c>
      <c r="E2354" s="1" t="str">
        <f t="shared" si="408"/>
        <v/>
      </c>
      <c r="F2354" s="1" t="str">
        <f>IF(官網匯出!F2354="已付款","","B0012")</f>
        <v>B0012</v>
      </c>
      <c r="G2354" s="1" t="str">
        <f>IF(官網匯出!A2354="","",官網匯出!A2354)</f>
        <v/>
      </c>
      <c r="H2354" s="3" t="str">
        <f>IF(官網匯出!B2354="","",官網匯出!B2354)</f>
        <v/>
      </c>
      <c r="I2354" s="1" t="str">
        <f>IF(官網匯出!C2354="","",官網匯出!C2354)</f>
        <v/>
      </c>
      <c r="J2354" s="1" t="str">
        <f>IF(官網匯出!D2354="","",官網匯出!D2354)</f>
        <v/>
      </c>
      <c r="K2354" s="3" t="str">
        <f>IF(官網匯出!E2354="","",官網匯出!E2354)</f>
        <v/>
      </c>
      <c r="L2354" s="1" t="str">
        <f>IF(官網匯出!F2354="","",官網匯出!F2354)</f>
        <v/>
      </c>
      <c r="M2354" s="1" t="str">
        <f>IF(官網匯出!G2354="","",官網匯出!G2354)</f>
        <v/>
      </c>
      <c r="N2354" s="1" t="str">
        <f>IF(官網匯出!H2354="","",官網匯出!H2354)</f>
        <v/>
      </c>
      <c r="P2354" s="1" t="str">
        <f>IF(官網匯出!J2354="","",RIGHT(官網匯出!J2354,LEN(官網匯出!J2354)-2))</f>
        <v/>
      </c>
      <c r="Q2354" s="1" t="str">
        <f>IF(官網匯出!K2354="","",官網匯出!K2354)</f>
        <v/>
      </c>
      <c r="R2354" s="1" t="str">
        <f>IF(官網匯出!L2354="","",官網匯出!L2354)</f>
        <v/>
      </c>
      <c r="S2354" s="1" t="str">
        <f>IF(官網匯出!M2354="","",官網匯出!M2354)</f>
        <v/>
      </c>
      <c r="T2354" s="1" t="str">
        <f>IF(官網匯出!N2354="","",官網匯出!N2354)</f>
        <v/>
      </c>
      <c r="U2354" s="1" t="str">
        <f>IF(官網匯出!O2354="","",官網匯出!O2354)</f>
        <v/>
      </c>
      <c r="V2354" s="1" t="str">
        <f>IF(官網匯出!P2354="",IF(G2354="","",0),官網匯出!P2354)</f>
        <v/>
      </c>
      <c r="W2354" s="1" t="str">
        <f>IF(官網匯出!Q2354="",IF(G2354="","",0),官網匯出!Q2354)</f>
        <v/>
      </c>
      <c r="X2354" s="1" t="str">
        <f>IF(官網匯出!R2354="","",官網匯出!R2354)</f>
        <v/>
      </c>
      <c r="Y2354" s="1" t="str">
        <f>IF(官網匯出!S2354="","",官網匯出!S2354)</f>
        <v/>
      </c>
      <c r="Z2354" s="1" t="str">
        <f>IF(G2354="","",官網匯出!T2354)</f>
        <v/>
      </c>
      <c r="AA2354" s="1" t="str">
        <f>IF(G2354="","",官網匯出!AK2354)</f>
        <v/>
      </c>
      <c r="AB2354" s="1" t="str">
        <f>IF(G2354="","",IF(官網匯出!V2354="","",官網匯出!V2354))</f>
        <v/>
      </c>
      <c r="AJ2354" s="1" t="str">
        <f>IF(G2354="","",IF(官網匯出!AE2354="","",官網匯出!AE2354))</f>
        <v/>
      </c>
      <c r="AK2354" s="1" t="str">
        <f>IF(G2354="","",IF(官網匯出!AD2354="","",官網匯出!AD2354))</f>
        <v/>
      </c>
      <c r="AL2354" s="1" t="str">
        <f t="shared" si="409"/>
        <v>0</v>
      </c>
      <c r="AM2354" s="1" t="str">
        <f>IF(官網匯出!AG2354="","",官網匯出!AG2354)</f>
        <v/>
      </c>
      <c r="AN2354" s="1" t="str">
        <f>IF(G2354="","",IF(官網匯出!AH2354="","",官網匯出!AH2354))</f>
        <v/>
      </c>
      <c r="AO2354" s="14" t="str">
        <f t="shared" si="410"/>
        <v/>
      </c>
      <c r="AP2354" s="14" t="str">
        <f t="shared" si="411"/>
        <v>1</v>
      </c>
      <c r="AQ2354" s="14" t="str">
        <f t="shared" si="412"/>
        <v>0</v>
      </c>
      <c r="AR2354" s="1" t="str">
        <f t="shared" si="413"/>
        <v/>
      </c>
      <c r="AS2354" s="1" t="str">
        <f t="shared" si="414"/>
        <v/>
      </c>
      <c r="AT2354" s="1" t="str">
        <f t="shared" si="415"/>
        <v/>
      </c>
      <c r="AU2354" s="1" t="str">
        <f t="shared" si="406"/>
        <v/>
      </c>
      <c r="AV2354" s="1" t="e">
        <f>IF(VLOOKUP(G2354,官網匯出!A:AQ,42,FALSE)="","[黃金盾官網]",VLOOKUP(G2354,官網匯出!A:AQ,42,FALSE))</f>
        <v>#N/A</v>
      </c>
      <c r="AW2354" s="1" t="e">
        <f>IF(LEFT(VLOOKUP(G2354,官網匯出!A:AS,43,FALSE),2)="","web",LEFT(VLOOKUP(G2354,官網匯出!A:AS,43,FALSE),2))</f>
        <v>#N/A</v>
      </c>
      <c r="AX2354" s="1" t="str">
        <f t="shared" si="416"/>
        <v>O</v>
      </c>
    </row>
    <row r="2355" spans="1:50">
      <c r="A2355" s="1" t="str">
        <f>IF(G2355="","",VLOOKUP(官網轉換!AW2355,團名!A:B,2,FALSE))</f>
        <v/>
      </c>
      <c r="B2355" s="1" t="str">
        <f>IF(G2355="","",IF(LEFT(VLOOKUP(G2355,官網匯出!A:AQ,43,0),2)="wf",VLOOKUP(VLOOKUP(G2355,官網匯出!A:AQ,43,0),團名!$I$1:$K$12,2,FALSE),"N0071"))</f>
        <v/>
      </c>
      <c r="C2355" s="1" t="str">
        <f>IFERROR(VLOOKUP(官網匯出!D2355,團名!E:G,3,FALSE),"")</f>
        <v/>
      </c>
      <c r="D2355" s="1" t="str">
        <f t="shared" si="407"/>
        <v/>
      </c>
      <c r="E2355" s="1" t="str">
        <f t="shared" si="408"/>
        <v/>
      </c>
      <c r="F2355" s="1" t="str">
        <f>IF(官網匯出!F2355="已付款","","B0012")</f>
        <v>B0012</v>
      </c>
      <c r="G2355" s="1" t="str">
        <f>IF(官網匯出!A2355="","",官網匯出!A2355)</f>
        <v/>
      </c>
      <c r="H2355" s="3" t="str">
        <f>IF(官網匯出!B2355="","",官網匯出!B2355)</f>
        <v/>
      </c>
      <c r="I2355" s="1" t="str">
        <f>IF(官網匯出!C2355="","",官網匯出!C2355)</f>
        <v/>
      </c>
      <c r="J2355" s="1" t="str">
        <f>IF(官網匯出!D2355="","",官網匯出!D2355)</f>
        <v/>
      </c>
      <c r="K2355" s="3" t="str">
        <f>IF(官網匯出!E2355="","",官網匯出!E2355)</f>
        <v/>
      </c>
      <c r="L2355" s="1" t="str">
        <f>IF(官網匯出!F2355="","",官網匯出!F2355)</f>
        <v/>
      </c>
      <c r="M2355" s="1" t="str">
        <f>IF(官網匯出!G2355="","",官網匯出!G2355)</f>
        <v/>
      </c>
      <c r="N2355" s="1" t="str">
        <f>IF(官網匯出!H2355="","",官網匯出!H2355)</f>
        <v/>
      </c>
      <c r="P2355" s="1" t="str">
        <f>IF(官網匯出!J2355="","",RIGHT(官網匯出!J2355,LEN(官網匯出!J2355)-2))</f>
        <v/>
      </c>
      <c r="Q2355" s="1" t="str">
        <f>IF(官網匯出!K2355="","",官網匯出!K2355)</f>
        <v/>
      </c>
      <c r="R2355" s="1" t="str">
        <f>IF(官網匯出!L2355="","",官網匯出!L2355)</f>
        <v/>
      </c>
      <c r="S2355" s="1" t="str">
        <f>IF(官網匯出!M2355="","",官網匯出!M2355)</f>
        <v/>
      </c>
      <c r="T2355" s="1" t="str">
        <f>IF(官網匯出!N2355="","",官網匯出!N2355)</f>
        <v/>
      </c>
      <c r="U2355" s="1" t="str">
        <f>IF(官網匯出!O2355="","",官網匯出!O2355)</f>
        <v/>
      </c>
      <c r="V2355" s="1" t="str">
        <f>IF(官網匯出!P2355="",IF(G2355="","",0),官網匯出!P2355)</f>
        <v/>
      </c>
      <c r="W2355" s="1" t="str">
        <f>IF(官網匯出!Q2355="",IF(G2355="","",0),官網匯出!Q2355)</f>
        <v/>
      </c>
      <c r="X2355" s="1" t="str">
        <f>IF(官網匯出!R2355="","",官網匯出!R2355)</f>
        <v/>
      </c>
      <c r="Y2355" s="1" t="str">
        <f>IF(官網匯出!S2355="","",官網匯出!S2355)</f>
        <v/>
      </c>
      <c r="Z2355" s="1" t="str">
        <f>IF(G2355="","",官網匯出!T2355)</f>
        <v/>
      </c>
      <c r="AA2355" s="1" t="str">
        <f>IF(G2355="","",官網匯出!AK2355)</f>
        <v/>
      </c>
      <c r="AB2355" s="1" t="str">
        <f>IF(G2355="","",IF(官網匯出!V2355="","",官網匯出!V2355))</f>
        <v/>
      </c>
      <c r="AJ2355" s="1" t="str">
        <f>IF(G2355="","",IF(官網匯出!AE2355="","",官網匯出!AE2355))</f>
        <v/>
      </c>
      <c r="AK2355" s="1" t="str">
        <f>IF(G2355="","",IF(官網匯出!AD2355="","",官網匯出!AD2355))</f>
        <v/>
      </c>
      <c r="AL2355" s="1" t="str">
        <f t="shared" si="409"/>
        <v>0</v>
      </c>
      <c r="AM2355" s="1" t="str">
        <f>IF(官網匯出!AG2355="","",官網匯出!AG2355)</f>
        <v/>
      </c>
      <c r="AN2355" s="1" t="str">
        <f>IF(G2355="","",IF(官網匯出!AH2355="","",官網匯出!AH2355))</f>
        <v/>
      </c>
      <c r="AO2355" s="14" t="str">
        <f t="shared" si="410"/>
        <v/>
      </c>
      <c r="AP2355" s="14" t="str">
        <f t="shared" si="411"/>
        <v>1</v>
      </c>
      <c r="AQ2355" s="14" t="str">
        <f t="shared" si="412"/>
        <v>0</v>
      </c>
      <c r="AR2355" s="1" t="str">
        <f t="shared" si="413"/>
        <v/>
      </c>
      <c r="AS2355" s="1" t="str">
        <f t="shared" si="414"/>
        <v/>
      </c>
      <c r="AT2355" s="1" t="str">
        <f t="shared" si="415"/>
        <v/>
      </c>
      <c r="AU2355" s="1" t="str">
        <f t="shared" si="406"/>
        <v/>
      </c>
      <c r="AV2355" s="1" t="e">
        <f>IF(VLOOKUP(G2355,官網匯出!A:AQ,42,FALSE)="","[黃金盾官網]",VLOOKUP(G2355,官網匯出!A:AQ,42,FALSE))</f>
        <v>#N/A</v>
      </c>
      <c r="AW2355" s="1" t="e">
        <f>IF(LEFT(VLOOKUP(G2355,官網匯出!A:AS,43,FALSE),2)="","web",LEFT(VLOOKUP(G2355,官網匯出!A:AS,43,FALSE),2))</f>
        <v>#N/A</v>
      </c>
      <c r="AX2355" s="1" t="str">
        <f t="shared" si="416"/>
        <v>O</v>
      </c>
    </row>
    <row r="2356" spans="1:50">
      <c r="A2356" s="1" t="str">
        <f>IF(G2356="","",VLOOKUP(官網轉換!AW2356,團名!A:B,2,FALSE))</f>
        <v/>
      </c>
      <c r="B2356" s="1" t="str">
        <f>IF(G2356="","",IF(LEFT(VLOOKUP(G2356,官網匯出!A:AQ,43,0),2)="wf",VLOOKUP(VLOOKUP(G2356,官網匯出!A:AQ,43,0),團名!$I$1:$K$12,2,FALSE),"N0071"))</f>
        <v/>
      </c>
      <c r="C2356" s="1" t="str">
        <f>IFERROR(VLOOKUP(官網匯出!D2356,團名!E:G,3,FALSE),"")</f>
        <v/>
      </c>
      <c r="D2356" s="1" t="str">
        <f t="shared" si="407"/>
        <v/>
      </c>
      <c r="E2356" s="1" t="str">
        <f t="shared" si="408"/>
        <v/>
      </c>
      <c r="F2356" s="1" t="str">
        <f>IF(官網匯出!F2356="已付款","","B0012")</f>
        <v>B0012</v>
      </c>
      <c r="G2356" s="1" t="str">
        <f>IF(官網匯出!A2356="","",官網匯出!A2356)</f>
        <v/>
      </c>
      <c r="H2356" s="3" t="str">
        <f>IF(官網匯出!B2356="","",官網匯出!B2356)</f>
        <v/>
      </c>
      <c r="I2356" s="1" t="str">
        <f>IF(官網匯出!C2356="","",官網匯出!C2356)</f>
        <v/>
      </c>
      <c r="J2356" s="1" t="str">
        <f>IF(官網匯出!D2356="","",官網匯出!D2356)</f>
        <v/>
      </c>
      <c r="K2356" s="3" t="str">
        <f>IF(官網匯出!E2356="","",官網匯出!E2356)</f>
        <v/>
      </c>
      <c r="L2356" s="1" t="str">
        <f>IF(官網匯出!F2356="","",官網匯出!F2356)</f>
        <v/>
      </c>
      <c r="M2356" s="1" t="str">
        <f>IF(官網匯出!G2356="","",官網匯出!G2356)</f>
        <v/>
      </c>
      <c r="N2356" s="1" t="str">
        <f>IF(官網匯出!H2356="","",官網匯出!H2356)</f>
        <v/>
      </c>
      <c r="P2356" s="1" t="str">
        <f>IF(官網匯出!J2356="","",RIGHT(官網匯出!J2356,LEN(官網匯出!J2356)-2))</f>
        <v/>
      </c>
      <c r="Q2356" s="1" t="str">
        <f>IF(官網匯出!K2356="","",官網匯出!K2356)</f>
        <v/>
      </c>
      <c r="R2356" s="1" t="str">
        <f>IF(官網匯出!L2356="","",官網匯出!L2356)</f>
        <v/>
      </c>
      <c r="S2356" s="1" t="str">
        <f>IF(官網匯出!M2356="","",官網匯出!M2356)</f>
        <v/>
      </c>
      <c r="T2356" s="1" t="str">
        <f>IF(官網匯出!N2356="","",官網匯出!N2356)</f>
        <v/>
      </c>
      <c r="U2356" s="1" t="str">
        <f>IF(官網匯出!O2356="","",官網匯出!O2356)</f>
        <v/>
      </c>
      <c r="V2356" s="1" t="str">
        <f>IF(官網匯出!P2356="",IF(G2356="","",0),官網匯出!P2356)</f>
        <v/>
      </c>
      <c r="W2356" s="1" t="str">
        <f>IF(官網匯出!Q2356="",IF(G2356="","",0),官網匯出!Q2356)</f>
        <v/>
      </c>
      <c r="X2356" s="1" t="str">
        <f>IF(官網匯出!R2356="","",官網匯出!R2356)</f>
        <v/>
      </c>
      <c r="Y2356" s="1" t="str">
        <f>IF(官網匯出!S2356="","",官網匯出!S2356)</f>
        <v/>
      </c>
      <c r="Z2356" s="1" t="str">
        <f>IF(G2356="","",官網匯出!T2356)</f>
        <v/>
      </c>
      <c r="AA2356" s="1" t="str">
        <f>IF(G2356="","",官網匯出!AK2356)</f>
        <v/>
      </c>
      <c r="AB2356" s="1" t="str">
        <f>IF(G2356="","",IF(官網匯出!V2356="","",官網匯出!V2356))</f>
        <v/>
      </c>
      <c r="AJ2356" s="1" t="str">
        <f>IF(G2356="","",IF(官網匯出!AE2356="","",官網匯出!AE2356))</f>
        <v/>
      </c>
      <c r="AK2356" s="1" t="str">
        <f>IF(G2356="","",IF(官網匯出!AD2356="","",官網匯出!AD2356))</f>
        <v/>
      </c>
      <c r="AL2356" s="1" t="str">
        <f t="shared" si="409"/>
        <v>0</v>
      </c>
      <c r="AM2356" s="1" t="str">
        <f>IF(官網匯出!AG2356="","",官網匯出!AG2356)</f>
        <v/>
      </c>
      <c r="AN2356" s="1" t="str">
        <f>IF(G2356="","",IF(官網匯出!AH2356="","",官網匯出!AH2356))</f>
        <v/>
      </c>
      <c r="AO2356" s="14" t="str">
        <f t="shared" si="410"/>
        <v/>
      </c>
      <c r="AP2356" s="14" t="str">
        <f t="shared" si="411"/>
        <v>1</v>
      </c>
      <c r="AQ2356" s="14" t="str">
        <f t="shared" si="412"/>
        <v>0</v>
      </c>
      <c r="AR2356" s="1" t="str">
        <f t="shared" si="413"/>
        <v/>
      </c>
      <c r="AS2356" s="1" t="str">
        <f t="shared" si="414"/>
        <v/>
      </c>
      <c r="AT2356" s="1" t="str">
        <f t="shared" si="415"/>
        <v/>
      </c>
      <c r="AU2356" s="1" t="str">
        <f t="shared" si="406"/>
        <v/>
      </c>
      <c r="AV2356" s="1" t="e">
        <f>IF(VLOOKUP(G2356,官網匯出!A:AQ,42,FALSE)="","[黃金盾官網]",VLOOKUP(G2356,官網匯出!A:AQ,42,FALSE))</f>
        <v>#N/A</v>
      </c>
      <c r="AW2356" s="1" t="e">
        <f>IF(LEFT(VLOOKUP(G2356,官網匯出!A:AS,43,FALSE),2)="","web",LEFT(VLOOKUP(G2356,官網匯出!A:AS,43,FALSE),2))</f>
        <v>#N/A</v>
      </c>
      <c r="AX2356" s="1" t="str">
        <f t="shared" si="416"/>
        <v>O</v>
      </c>
    </row>
    <row r="2357" spans="1:50">
      <c r="A2357" s="1" t="str">
        <f>IF(G2357="","",VLOOKUP(官網轉換!AW2357,團名!A:B,2,FALSE))</f>
        <v/>
      </c>
      <c r="B2357" s="1" t="str">
        <f>IF(G2357="","",IF(LEFT(VLOOKUP(G2357,官網匯出!A:AQ,43,0),2)="wf",VLOOKUP(VLOOKUP(G2357,官網匯出!A:AQ,43,0),團名!$I$1:$K$12,2,FALSE),"N0071"))</f>
        <v/>
      </c>
      <c r="C2357" s="1" t="str">
        <f>IFERROR(VLOOKUP(官網匯出!D2357,團名!E:G,3,FALSE),"")</f>
        <v/>
      </c>
      <c r="D2357" s="1" t="str">
        <f t="shared" si="407"/>
        <v/>
      </c>
      <c r="E2357" s="1" t="str">
        <f t="shared" si="408"/>
        <v/>
      </c>
      <c r="F2357" s="1" t="str">
        <f>IF(官網匯出!F2357="已付款","","B0012")</f>
        <v>B0012</v>
      </c>
      <c r="G2357" s="1" t="str">
        <f>IF(官網匯出!A2357="","",官網匯出!A2357)</f>
        <v/>
      </c>
      <c r="H2357" s="3" t="str">
        <f>IF(官網匯出!B2357="","",官網匯出!B2357)</f>
        <v/>
      </c>
      <c r="I2357" s="1" t="str">
        <f>IF(官網匯出!C2357="","",官網匯出!C2357)</f>
        <v/>
      </c>
      <c r="J2357" s="1" t="str">
        <f>IF(官網匯出!D2357="","",官網匯出!D2357)</f>
        <v/>
      </c>
      <c r="K2357" s="3" t="str">
        <f>IF(官網匯出!E2357="","",官網匯出!E2357)</f>
        <v/>
      </c>
      <c r="L2357" s="1" t="str">
        <f>IF(官網匯出!F2357="","",官網匯出!F2357)</f>
        <v/>
      </c>
      <c r="M2357" s="1" t="str">
        <f>IF(官網匯出!G2357="","",官網匯出!G2357)</f>
        <v/>
      </c>
      <c r="N2357" s="1" t="str">
        <f>IF(官網匯出!H2357="","",官網匯出!H2357)</f>
        <v/>
      </c>
      <c r="P2357" s="1" t="str">
        <f>IF(官網匯出!J2357="","",RIGHT(官網匯出!J2357,LEN(官網匯出!J2357)-2))</f>
        <v/>
      </c>
      <c r="Q2357" s="1" t="str">
        <f>IF(官網匯出!K2357="","",官網匯出!K2357)</f>
        <v/>
      </c>
      <c r="R2357" s="1" t="str">
        <f>IF(官網匯出!L2357="","",官網匯出!L2357)</f>
        <v/>
      </c>
      <c r="S2357" s="1" t="str">
        <f>IF(官網匯出!M2357="","",官網匯出!M2357)</f>
        <v/>
      </c>
      <c r="T2357" s="1" t="str">
        <f>IF(官網匯出!N2357="","",官網匯出!N2357)</f>
        <v/>
      </c>
      <c r="U2357" s="1" t="str">
        <f>IF(官網匯出!O2357="","",官網匯出!O2357)</f>
        <v/>
      </c>
      <c r="V2357" s="1" t="str">
        <f>IF(官網匯出!P2357="",IF(G2357="","",0),官網匯出!P2357)</f>
        <v/>
      </c>
      <c r="W2357" s="1" t="str">
        <f>IF(官網匯出!Q2357="",IF(G2357="","",0),官網匯出!Q2357)</f>
        <v/>
      </c>
      <c r="X2357" s="1" t="str">
        <f>IF(官網匯出!R2357="","",官網匯出!R2357)</f>
        <v/>
      </c>
      <c r="Y2357" s="1" t="str">
        <f>IF(官網匯出!S2357="","",官網匯出!S2357)</f>
        <v/>
      </c>
      <c r="Z2357" s="1" t="str">
        <f>IF(G2357="","",官網匯出!T2357)</f>
        <v/>
      </c>
      <c r="AA2357" s="1" t="str">
        <f>IF(G2357="","",官網匯出!AK2357)</f>
        <v/>
      </c>
      <c r="AB2357" s="1" t="str">
        <f>IF(G2357="","",IF(官網匯出!V2357="","",官網匯出!V2357))</f>
        <v/>
      </c>
      <c r="AJ2357" s="1" t="str">
        <f>IF(G2357="","",IF(官網匯出!AE2357="","",官網匯出!AE2357))</f>
        <v/>
      </c>
      <c r="AK2357" s="1" t="str">
        <f>IF(G2357="","",IF(官網匯出!AD2357="","",官網匯出!AD2357))</f>
        <v/>
      </c>
      <c r="AL2357" s="1" t="str">
        <f t="shared" si="409"/>
        <v>0</v>
      </c>
      <c r="AM2357" s="1" t="str">
        <f>IF(官網匯出!AG2357="","",官網匯出!AG2357)</f>
        <v/>
      </c>
      <c r="AN2357" s="1" t="str">
        <f>IF(G2357="","",IF(官網匯出!AH2357="","",官網匯出!AH2357))</f>
        <v/>
      </c>
      <c r="AO2357" s="14" t="str">
        <f t="shared" si="410"/>
        <v/>
      </c>
      <c r="AP2357" s="14" t="str">
        <f t="shared" si="411"/>
        <v>1</v>
      </c>
      <c r="AQ2357" s="14" t="str">
        <f t="shared" si="412"/>
        <v>0</v>
      </c>
      <c r="AR2357" s="1" t="str">
        <f t="shared" si="413"/>
        <v/>
      </c>
      <c r="AS2357" s="1" t="str">
        <f t="shared" si="414"/>
        <v/>
      </c>
      <c r="AT2357" s="1" t="str">
        <f t="shared" si="415"/>
        <v/>
      </c>
      <c r="AU2357" s="1" t="str">
        <f t="shared" si="406"/>
        <v/>
      </c>
      <c r="AV2357" s="1" t="e">
        <f>IF(VLOOKUP(G2357,官網匯出!A:AQ,42,FALSE)="","[黃金盾官網]",VLOOKUP(G2357,官網匯出!A:AQ,42,FALSE))</f>
        <v>#N/A</v>
      </c>
      <c r="AW2357" s="1" t="e">
        <f>IF(LEFT(VLOOKUP(G2357,官網匯出!A:AS,43,FALSE),2)="","web",LEFT(VLOOKUP(G2357,官網匯出!A:AS,43,FALSE),2))</f>
        <v>#N/A</v>
      </c>
      <c r="AX2357" s="1" t="str">
        <f t="shared" si="416"/>
        <v>O</v>
      </c>
    </row>
    <row r="2358" spans="1:50">
      <c r="A2358" s="1" t="str">
        <f>IF(G2358="","",VLOOKUP(官網轉換!AW2358,團名!A:B,2,FALSE))</f>
        <v/>
      </c>
      <c r="B2358" s="1" t="str">
        <f>IF(G2358="","",IF(LEFT(VLOOKUP(G2358,官網匯出!A:AQ,43,0),2)="wf",VLOOKUP(VLOOKUP(G2358,官網匯出!A:AQ,43,0),團名!$I$1:$K$12,2,FALSE),"N0071"))</f>
        <v/>
      </c>
      <c r="C2358" s="1" t="str">
        <f>IFERROR(VLOOKUP(官網匯出!D2358,團名!E:G,3,FALSE),"")</f>
        <v/>
      </c>
      <c r="D2358" s="1" t="str">
        <f t="shared" si="407"/>
        <v/>
      </c>
      <c r="E2358" s="1" t="str">
        <f t="shared" si="408"/>
        <v/>
      </c>
      <c r="F2358" s="1" t="str">
        <f>IF(官網匯出!F2358="已付款","","B0012")</f>
        <v>B0012</v>
      </c>
      <c r="G2358" s="1" t="str">
        <f>IF(官網匯出!A2358="","",官網匯出!A2358)</f>
        <v/>
      </c>
      <c r="H2358" s="3" t="str">
        <f>IF(官網匯出!B2358="","",官網匯出!B2358)</f>
        <v/>
      </c>
      <c r="I2358" s="1" t="str">
        <f>IF(官網匯出!C2358="","",官網匯出!C2358)</f>
        <v/>
      </c>
      <c r="J2358" s="1" t="str">
        <f>IF(官網匯出!D2358="","",官網匯出!D2358)</f>
        <v/>
      </c>
      <c r="K2358" s="3" t="str">
        <f>IF(官網匯出!E2358="","",官網匯出!E2358)</f>
        <v/>
      </c>
      <c r="L2358" s="1" t="str">
        <f>IF(官網匯出!F2358="","",官網匯出!F2358)</f>
        <v/>
      </c>
      <c r="M2358" s="1" t="str">
        <f>IF(官網匯出!G2358="","",官網匯出!G2358)</f>
        <v/>
      </c>
      <c r="N2358" s="1" t="str">
        <f>IF(官網匯出!H2358="","",官網匯出!H2358)</f>
        <v/>
      </c>
      <c r="P2358" s="1" t="str">
        <f>IF(官網匯出!J2358="","",RIGHT(官網匯出!J2358,LEN(官網匯出!J2358)-2))</f>
        <v/>
      </c>
      <c r="Q2358" s="1" t="str">
        <f>IF(官網匯出!K2358="","",官網匯出!K2358)</f>
        <v/>
      </c>
      <c r="R2358" s="1" t="str">
        <f>IF(官網匯出!L2358="","",官網匯出!L2358)</f>
        <v/>
      </c>
      <c r="S2358" s="1" t="str">
        <f>IF(官網匯出!M2358="","",官網匯出!M2358)</f>
        <v/>
      </c>
      <c r="T2358" s="1" t="str">
        <f>IF(官網匯出!N2358="","",官網匯出!N2358)</f>
        <v/>
      </c>
      <c r="U2358" s="1" t="str">
        <f>IF(官網匯出!O2358="","",官網匯出!O2358)</f>
        <v/>
      </c>
      <c r="V2358" s="1" t="str">
        <f>IF(官網匯出!P2358="",IF(G2358="","",0),官網匯出!P2358)</f>
        <v/>
      </c>
      <c r="W2358" s="1" t="str">
        <f>IF(官網匯出!Q2358="",IF(G2358="","",0),官網匯出!Q2358)</f>
        <v/>
      </c>
      <c r="X2358" s="1" t="str">
        <f>IF(官網匯出!R2358="","",官網匯出!R2358)</f>
        <v/>
      </c>
      <c r="Y2358" s="1" t="str">
        <f>IF(官網匯出!S2358="","",官網匯出!S2358)</f>
        <v/>
      </c>
      <c r="Z2358" s="1" t="str">
        <f>IF(G2358="","",官網匯出!T2358)</f>
        <v/>
      </c>
      <c r="AA2358" s="1" t="str">
        <f>IF(G2358="","",官網匯出!AK2358)</f>
        <v/>
      </c>
      <c r="AB2358" s="1" t="str">
        <f>IF(G2358="","",IF(官網匯出!V2358="","",官網匯出!V2358))</f>
        <v/>
      </c>
      <c r="AJ2358" s="1" t="str">
        <f>IF(G2358="","",IF(官網匯出!AE2358="","",官網匯出!AE2358))</f>
        <v/>
      </c>
      <c r="AK2358" s="1" t="str">
        <f>IF(G2358="","",IF(官網匯出!AD2358="","",官網匯出!AD2358))</f>
        <v/>
      </c>
      <c r="AL2358" s="1" t="str">
        <f t="shared" si="409"/>
        <v>0</v>
      </c>
      <c r="AM2358" s="1" t="str">
        <f>IF(官網匯出!AG2358="","",官網匯出!AG2358)</f>
        <v/>
      </c>
      <c r="AN2358" s="1" t="str">
        <f>IF(G2358="","",IF(官網匯出!AH2358="","",官網匯出!AH2358))</f>
        <v/>
      </c>
      <c r="AO2358" s="14" t="str">
        <f t="shared" si="410"/>
        <v/>
      </c>
      <c r="AP2358" s="14" t="str">
        <f t="shared" si="411"/>
        <v>1</v>
      </c>
      <c r="AQ2358" s="14" t="str">
        <f t="shared" si="412"/>
        <v>0</v>
      </c>
      <c r="AR2358" s="1" t="str">
        <f t="shared" si="413"/>
        <v/>
      </c>
      <c r="AS2358" s="1" t="str">
        <f t="shared" si="414"/>
        <v/>
      </c>
      <c r="AT2358" s="1" t="str">
        <f t="shared" si="415"/>
        <v/>
      </c>
      <c r="AU2358" s="1" t="str">
        <f t="shared" si="406"/>
        <v/>
      </c>
      <c r="AV2358" s="1" t="e">
        <f>IF(VLOOKUP(G2358,官網匯出!A:AQ,42,FALSE)="","[黃金盾官網]",VLOOKUP(G2358,官網匯出!A:AQ,42,FALSE))</f>
        <v>#N/A</v>
      </c>
      <c r="AW2358" s="1" t="e">
        <f>IF(LEFT(VLOOKUP(G2358,官網匯出!A:AS,43,FALSE),2)="","web",LEFT(VLOOKUP(G2358,官網匯出!A:AS,43,FALSE),2))</f>
        <v>#N/A</v>
      </c>
      <c r="AX2358" s="1" t="str">
        <f t="shared" si="416"/>
        <v>O</v>
      </c>
    </row>
    <row r="2359" spans="1:50">
      <c r="A2359" s="1" t="str">
        <f>IF(G2359="","",VLOOKUP(官網轉換!AW2359,團名!A:B,2,FALSE))</f>
        <v/>
      </c>
      <c r="B2359" s="1" t="str">
        <f>IF(G2359="","",IF(LEFT(VLOOKUP(G2359,官網匯出!A:AQ,43,0),2)="wf",VLOOKUP(VLOOKUP(G2359,官網匯出!A:AQ,43,0),團名!$I$1:$K$12,2,FALSE),"N0071"))</f>
        <v/>
      </c>
      <c r="C2359" s="1" t="str">
        <f>IFERROR(VLOOKUP(官網匯出!D2359,團名!E:G,3,FALSE),"")</f>
        <v/>
      </c>
      <c r="D2359" s="1" t="str">
        <f t="shared" si="407"/>
        <v/>
      </c>
      <c r="E2359" s="1" t="str">
        <f t="shared" si="408"/>
        <v/>
      </c>
      <c r="F2359" s="1" t="str">
        <f>IF(官網匯出!F2359="已付款","","B0012")</f>
        <v>B0012</v>
      </c>
      <c r="G2359" s="1" t="str">
        <f>IF(官網匯出!A2359="","",官網匯出!A2359)</f>
        <v/>
      </c>
      <c r="H2359" s="3" t="str">
        <f>IF(官網匯出!B2359="","",官網匯出!B2359)</f>
        <v/>
      </c>
      <c r="I2359" s="1" t="str">
        <f>IF(官網匯出!C2359="","",官網匯出!C2359)</f>
        <v/>
      </c>
      <c r="J2359" s="1" t="str">
        <f>IF(官網匯出!D2359="","",官網匯出!D2359)</f>
        <v/>
      </c>
      <c r="K2359" s="3" t="str">
        <f>IF(官網匯出!E2359="","",官網匯出!E2359)</f>
        <v/>
      </c>
      <c r="L2359" s="1" t="str">
        <f>IF(官網匯出!F2359="","",官網匯出!F2359)</f>
        <v/>
      </c>
      <c r="M2359" s="1" t="str">
        <f>IF(官網匯出!G2359="","",官網匯出!G2359)</f>
        <v/>
      </c>
      <c r="N2359" s="1" t="str">
        <f>IF(官網匯出!H2359="","",官網匯出!H2359)</f>
        <v/>
      </c>
      <c r="P2359" s="1" t="str">
        <f>IF(官網匯出!J2359="","",RIGHT(官網匯出!J2359,LEN(官網匯出!J2359)-2))</f>
        <v/>
      </c>
      <c r="Q2359" s="1" t="str">
        <f>IF(官網匯出!K2359="","",官網匯出!K2359)</f>
        <v/>
      </c>
      <c r="R2359" s="1" t="str">
        <f>IF(官網匯出!L2359="","",官網匯出!L2359)</f>
        <v/>
      </c>
      <c r="S2359" s="1" t="str">
        <f>IF(官網匯出!M2359="","",官網匯出!M2359)</f>
        <v/>
      </c>
      <c r="T2359" s="1" t="str">
        <f>IF(官網匯出!N2359="","",官網匯出!N2359)</f>
        <v/>
      </c>
      <c r="U2359" s="1" t="str">
        <f>IF(官網匯出!O2359="","",官網匯出!O2359)</f>
        <v/>
      </c>
      <c r="V2359" s="1" t="str">
        <f>IF(官網匯出!P2359="",IF(G2359="","",0),官網匯出!P2359)</f>
        <v/>
      </c>
      <c r="W2359" s="1" t="str">
        <f>IF(官網匯出!Q2359="",IF(G2359="","",0),官網匯出!Q2359)</f>
        <v/>
      </c>
      <c r="X2359" s="1" t="str">
        <f>IF(官網匯出!R2359="","",官網匯出!R2359)</f>
        <v/>
      </c>
      <c r="Y2359" s="1" t="str">
        <f>IF(官網匯出!S2359="","",官網匯出!S2359)</f>
        <v/>
      </c>
      <c r="Z2359" s="1" t="str">
        <f>IF(G2359="","",官網匯出!T2359)</f>
        <v/>
      </c>
      <c r="AA2359" s="1" t="str">
        <f>IF(G2359="","",官網匯出!AK2359)</f>
        <v/>
      </c>
      <c r="AB2359" s="1" t="str">
        <f>IF(G2359="","",IF(官網匯出!V2359="","",官網匯出!V2359))</f>
        <v/>
      </c>
      <c r="AJ2359" s="1" t="str">
        <f>IF(G2359="","",IF(官網匯出!AE2359="","",官網匯出!AE2359))</f>
        <v/>
      </c>
      <c r="AK2359" s="1" t="str">
        <f>IF(G2359="","",IF(官網匯出!AD2359="","",官網匯出!AD2359))</f>
        <v/>
      </c>
      <c r="AL2359" s="1" t="str">
        <f t="shared" si="409"/>
        <v>0</v>
      </c>
      <c r="AM2359" s="1" t="str">
        <f>IF(官網匯出!AG2359="","",官網匯出!AG2359)</f>
        <v/>
      </c>
      <c r="AN2359" s="1" t="str">
        <f>IF(G2359="","",IF(官網匯出!AH2359="","",官網匯出!AH2359))</f>
        <v/>
      </c>
      <c r="AO2359" s="14" t="str">
        <f t="shared" si="410"/>
        <v/>
      </c>
      <c r="AP2359" s="14" t="str">
        <f t="shared" si="411"/>
        <v>1</v>
      </c>
      <c r="AQ2359" s="14" t="str">
        <f t="shared" si="412"/>
        <v>0</v>
      </c>
      <c r="AR2359" s="1" t="str">
        <f t="shared" si="413"/>
        <v/>
      </c>
      <c r="AS2359" s="1" t="str">
        <f t="shared" si="414"/>
        <v/>
      </c>
      <c r="AT2359" s="1" t="str">
        <f t="shared" si="415"/>
        <v/>
      </c>
      <c r="AU2359" s="1" t="str">
        <f t="shared" si="406"/>
        <v/>
      </c>
      <c r="AV2359" s="1" t="e">
        <f>IF(VLOOKUP(G2359,官網匯出!A:AQ,42,FALSE)="","[黃金盾官網]",VLOOKUP(G2359,官網匯出!A:AQ,42,FALSE))</f>
        <v>#N/A</v>
      </c>
      <c r="AW2359" s="1" t="e">
        <f>IF(LEFT(VLOOKUP(G2359,官網匯出!A:AS,43,FALSE),2)="","web",LEFT(VLOOKUP(G2359,官網匯出!A:AS,43,FALSE),2))</f>
        <v>#N/A</v>
      </c>
      <c r="AX2359" s="1" t="str">
        <f t="shared" si="416"/>
        <v>O</v>
      </c>
    </row>
    <row r="2360" spans="1:50">
      <c r="A2360" s="1" t="str">
        <f>IF(G2360="","",VLOOKUP(官網轉換!AW2360,團名!A:B,2,FALSE))</f>
        <v/>
      </c>
      <c r="B2360" s="1" t="str">
        <f>IF(G2360="","",IF(LEFT(VLOOKUP(G2360,官網匯出!A:AQ,43,0),2)="wf",VLOOKUP(VLOOKUP(G2360,官網匯出!A:AQ,43,0),團名!$I$1:$K$12,2,FALSE),"N0071"))</f>
        <v/>
      </c>
      <c r="C2360" s="1" t="str">
        <f>IFERROR(VLOOKUP(官網匯出!D2360,團名!E:G,3,FALSE),"")</f>
        <v/>
      </c>
      <c r="D2360" s="1" t="str">
        <f t="shared" si="407"/>
        <v/>
      </c>
      <c r="E2360" s="1" t="str">
        <f t="shared" si="408"/>
        <v/>
      </c>
      <c r="F2360" s="1" t="str">
        <f>IF(官網匯出!F2360="已付款","","B0012")</f>
        <v>B0012</v>
      </c>
      <c r="G2360" s="1" t="str">
        <f>IF(官網匯出!A2360="","",官網匯出!A2360)</f>
        <v/>
      </c>
      <c r="H2360" s="3" t="str">
        <f>IF(官網匯出!B2360="","",官網匯出!B2360)</f>
        <v/>
      </c>
      <c r="I2360" s="1" t="str">
        <f>IF(官網匯出!C2360="","",官網匯出!C2360)</f>
        <v/>
      </c>
      <c r="J2360" s="1" t="str">
        <f>IF(官網匯出!D2360="","",官網匯出!D2360)</f>
        <v/>
      </c>
      <c r="K2360" s="3" t="str">
        <f>IF(官網匯出!E2360="","",官網匯出!E2360)</f>
        <v/>
      </c>
      <c r="L2360" s="1" t="str">
        <f>IF(官網匯出!F2360="","",官網匯出!F2360)</f>
        <v/>
      </c>
      <c r="M2360" s="1" t="str">
        <f>IF(官網匯出!G2360="","",官網匯出!G2360)</f>
        <v/>
      </c>
      <c r="N2360" s="1" t="str">
        <f>IF(官網匯出!H2360="","",官網匯出!H2360)</f>
        <v/>
      </c>
      <c r="P2360" s="1" t="str">
        <f>IF(官網匯出!J2360="","",RIGHT(官網匯出!J2360,LEN(官網匯出!J2360)-2))</f>
        <v/>
      </c>
      <c r="Q2360" s="1" t="str">
        <f>IF(官網匯出!K2360="","",官網匯出!K2360)</f>
        <v/>
      </c>
      <c r="R2360" s="1" t="str">
        <f>IF(官網匯出!L2360="","",官網匯出!L2360)</f>
        <v/>
      </c>
      <c r="S2360" s="1" t="str">
        <f>IF(官網匯出!M2360="","",官網匯出!M2360)</f>
        <v/>
      </c>
      <c r="T2360" s="1" t="str">
        <f>IF(官網匯出!N2360="","",官網匯出!N2360)</f>
        <v/>
      </c>
      <c r="U2360" s="1" t="str">
        <f>IF(官網匯出!O2360="","",官網匯出!O2360)</f>
        <v/>
      </c>
      <c r="V2360" s="1" t="str">
        <f>IF(官網匯出!P2360="",IF(G2360="","",0),官網匯出!P2360)</f>
        <v/>
      </c>
      <c r="W2360" s="1" t="str">
        <f>IF(官網匯出!Q2360="",IF(G2360="","",0),官網匯出!Q2360)</f>
        <v/>
      </c>
      <c r="X2360" s="1" t="str">
        <f>IF(官網匯出!R2360="","",官網匯出!R2360)</f>
        <v/>
      </c>
      <c r="Y2360" s="1" t="str">
        <f>IF(官網匯出!S2360="","",官網匯出!S2360)</f>
        <v/>
      </c>
      <c r="Z2360" s="1" t="str">
        <f>IF(G2360="","",官網匯出!T2360)</f>
        <v/>
      </c>
      <c r="AA2360" s="1" t="str">
        <f>IF(G2360="","",官網匯出!AK2360)</f>
        <v/>
      </c>
      <c r="AB2360" s="1" t="str">
        <f>IF(G2360="","",IF(官網匯出!V2360="","",官網匯出!V2360))</f>
        <v/>
      </c>
      <c r="AJ2360" s="1" t="str">
        <f>IF(G2360="","",IF(官網匯出!AE2360="","",官網匯出!AE2360))</f>
        <v/>
      </c>
      <c r="AK2360" s="1" t="str">
        <f>IF(G2360="","",IF(官網匯出!AD2360="","",官網匯出!AD2360))</f>
        <v/>
      </c>
      <c r="AL2360" s="1" t="str">
        <f t="shared" si="409"/>
        <v>0</v>
      </c>
      <c r="AM2360" s="1" t="str">
        <f>IF(官網匯出!AG2360="","",官網匯出!AG2360)</f>
        <v/>
      </c>
      <c r="AN2360" s="1" t="str">
        <f>IF(G2360="","",IF(官網匯出!AH2360="","",官網匯出!AH2360))</f>
        <v/>
      </c>
      <c r="AO2360" s="14" t="str">
        <f t="shared" si="410"/>
        <v/>
      </c>
      <c r="AP2360" s="14" t="str">
        <f t="shared" si="411"/>
        <v>1</v>
      </c>
      <c r="AQ2360" s="14" t="str">
        <f t="shared" si="412"/>
        <v>0</v>
      </c>
      <c r="AR2360" s="1" t="str">
        <f t="shared" si="413"/>
        <v/>
      </c>
      <c r="AS2360" s="1" t="str">
        <f t="shared" si="414"/>
        <v/>
      </c>
      <c r="AT2360" s="1" t="str">
        <f t="shared" si="415"/>
        <v/>
      </c>
      <c r="AU2360" s="1" t="str">
        <f t="shared" si="406"/>
        <v/>
      </c>
      <c r="AV2360" s="1" t="e">
        <f>IF(VLOOKUP(G2360,官網匯出!A:AQ,42,FALSE)="","[黃金盾官網]",VLOOKUP(G2360,官網匯出!A:AQ,42,FALSE))</f>
        <v>#N/A</v>
      </c>
      <c r="AW2360" s="1" t="e">
        <f>IF(LEFT(VLOOKUP(G2360,官網匯出!A:AS,43,FALSE),2)="","web",LEFT(VLOOKUP(G2360,官網匯出!A:AS,43,FALSE),2))</f>
        <v>#N/A</v>
      </c>
      <c r="AX2360" s="1" t="str">
        <f t="shared" si="416"/>
        <v>O</v>
      </c>
    </row>
    <row r="2361" spans="1:50">
      <c r="A2361" s="1" t="str">
        <f>IF(G2361="","",VLOOKUP(官網轉換!AW2361,團名!A:B,2,FALSE))</f>
        <v/>
      </c>
      <c r="B2361" s="1" t="str">
        <f>IF(G2361="","",IF(LEFT(VLOOKUP(G2361,官網匯出!A:AQ,43,0),2)="wf",VLOOKUP(VLOOKUP(G2361,官網匯出!A:AQ,43,0),團名!$I$1:$K$12,2,FALSE),"N0071"))</f>
        <v/>
      </c>
      <c r="C2361" s="1" t="str">
        <f>IFERROR(VLOOKUP(官網匯出!D2361,團名!E:G,3,FALSE),"")</f>
        <v/>
      </c>
      <c r="D2361" s="1" t="str">
        <f t="shared" si="407"/>
        <v/>
      </c>
      <c r="E2361" s="1" t="str">
        <f t="shared" si="408"/>
        <v/>
      </c>
      <c r="F2361" s="1" t="str">
        <f>IF(官網匯出!F2361="已付款","","B0012")</f>
        <v>B0012</v>
      </c>
      <c r="G2361" s="1" t="str">
        <f>IF(官網匯出!A2361="","",官網匯出!A2361)</f>
        <v/>
      </c>
      <c r="H2361" s="3" t="str">
        <f>IF(官網匯出!B2361="","",官網匯出!B2361)</f>
        <v/>
      </c>
      <c r="I2361" s="1" t="str">
        <f>IF(官網匯出!C2361="","",官網匯出!C2361)</f>
        <v/>
      </c>
      <c r="J2361" s="1" t="str">
        <f>IF(官網匯出!D2361="","",官網匯出!D2361)</f>
        <v/>
      </c>
      <c r="K2361" s="3" t="str">
        <f>IF(官網匯出!E2361="","",官網匯出!E2361)</f>
        <v/>
      </c>
      <c r="L2361" s="1" t="str">
        <f>IF(官網匯出!F2361="","",官網匯出!F2361)</f>
        <v/>
      </c>
      <c r="M2361" s="1" t="str">
        <f>IF(官網匯出!G2361="","",官網匯出!G2361)</f>
        <v/>
      </c>
      <c r="N2361" s="1" t="str">
        <f>IF(官網匯出!H2361="","",官網匯出!H2361)</f>
        <v/>
      </c>
      <c r="P2361" s="1" t="str">
        <f>IF(官網匯出!J2361="","",RIGHT(官網匯出!J2361,LEN(官網匯出!J2361)-2))</f>
        <v/>
      </c>
      <c r="Q2361" s="1" t="str">
        <f>IF(官網匯出!K2361="","",官網匯出!K2361)</f>
        <v/>
      </c>
      <c r="R2361" s="1" t="str">
        <f>IF(官網匯出!L2361="","",官網匯出!L2361)</f>
        <v/>
      </c>
      <c r="S2361" s="1" t="str">
        <f>IF(官網匯出!M2361="","",官網匯出!M2361)</f>
        <v/>
      </c>
      <c r="T2361" s="1" t="str">
        <f>IF(官網匯出!N2361="","",官網匯出!N2361)</f>
        <v/>
      </c>
      <c r="U2361" s="1" t="str">
        <f>IF(官網匯出!O2361="","",官網匯出!O2361)</f>
        <v/>
      </c>
      <c r="V2361" s="1" t="str">
        <f>IF(官網匯出!P2361="",IF(G2361="","",0),官網匯出!P2361)</f>
        <v/>
      </c>
      <c r="W2361" s="1" t="str">
        <f>IF(官網匯出!Q2361="",IF(G2361="","",0),官網匯出!Q2361)</f>
        <v/>
      </c>
      <c r="X2361" s="1" t="str">
        <f>IF(官網匯出!R2361="","",官網匯出!R2361)</f>
        <v/>
      </c>
      <c r="Y2361" s="1" t="str">
        <f>IF(官網匯出!S2361="","",官網匯出!S2361)</f>
        <v/>
      </c>
      <c r="Z2361" s="1" t="str">
        <f>IF(G2361="","",官網匯出!T2361)</f>
        <v/>
      </c>
      <c r="AA2361" s="1" t="str">
        <f>IF(G2361="","",官網匯出!AK2361)</f>
        <v/>
      </c>
      <c r="AB2361" s="1" t="str">
        <f>IF(G2361="","",IF(官網匯出!V2361="","",官網匯出!V2361))</f>
        <v/>
      </c>
      <c r="AJ2361" s="1" t="str">
        <f>IF(G2361="","",IF(官網匯出!AE2361="","",官網匯出!AE2361))</f>
        <v/>
      </c>
      <c r="AK2361" s="1" t="str">
        <f>IF(G2361="","",IF(官網匯出!AD2361="","",官網匯出!AD2361))</f>
        <v/>
      </c>
      <c r="AL2361" s="1" t="str">
        <f t="shared" si="409"/>
        <v>0</v>
      </c>
      <c r="AM2361" s="1" t="str">
        <f>IF(官網匯出!AG2361="","",官網匯出!AG2361)</f>
        <v/>
      </c>
      <c r="AN2361" s="1" t="str">
        <f>IF(G2361="","",IF(官網匯出!AH2361="","",官網匯出!AH2361))</f>
        <v/>
      </c>
      <c r="AO2361" s="14" t="str">
        <f t="shared" si="410"/>
        <v/>
      </c>
      <c r="AP2361" s="14" t="str">
        <f t="shared" si="411"/>
        <v>1</v>
      </c>
      <c r="AQ2361" s="14" t="str">
        <f t="shared" si="412"/>
        <v>0</v>
      </c>
      <c r="AR2361" s="1" t="str">
        <f t="shared" si="413"/>
        <v/>
      </c>
      <c r="AS2361" s="1" t="str">
        <f t="shared" si="414"/>
        <v/>
      </c>
      <c r="AT2361" s="1" t="str">
        <f t="shared" si="415"/>
        <v/>
      </c>
      <c r="AU2361" s="1" t="str">
        <f t="shared" si="406"/>
        <v/>
      </c>
      <c r="AV2361" s="1" t="e">
        <f>IF(VLOOKUP(G2361,官網匯出!A:AQ,42,FALSE)="","[黃金盾官網]",VLOOKUP(G2361,官網匯出!A:AQ,42,FALSE))</f>
        <v>#N/A</v>
      </c>
      <c r="AW2361" s="1" t="e">
        <f>IF(LEFT(VLOOKUP(G2361,官網匯出!A:AS,43,FALSE),2)="","web",LEFT(VLOOKUP(G2361,官網匯出!A:AS,43,FALSE),2))</f>
        <v>#N/A</v>
      </c>
      <c r="AX2361" s="1" t="str">
        <f t="shared" si="416"/>
        <v>O</v>
      </c>
    </row>
    <row r="2362" spans="1:50">
      <c r="A2362" s="1" t="str">
        <f>IF(G2362="","",VLOOKUP(官網轉換!AW2362,團名!A:B,2,FALSE))</f>
        <v/>
      </c>
      <c r="B2362" s="1" t="str">
        <f>IF(G2362="","",IF(LEFT(VLOOKUP(G2362,官網匯出!A:AQ,43,0),2)="wf",VLOOKUP(VLOOKUP(G2362,官網匯出!A:AQ,43,0),團名!$I$1:$K$12,2,FALSE),"N0071"))</f>
        <v/>
      </c>
      <c r="C2362" s="1" t="str">
        <f>IFERROR(VLOOKUP(官網匯出!D2362,團名!E:G,3,FALSE),"")</f>
        <v/>
      </c>
      <c r="D2362" s="1" t="str">
        <f t="shared" si="407"/>
        <v/>
      </c>
      <c r="E2362" s="1" t="str">
        <f t="shared" si="408"/>
        <v/>
      </c>
      <c r="F2362" s="1" t="str">
        <f>IF(官網匯出!F2362="已付款","","B0012")</f>
        <v>B0012</v>
      </c>
      <c r="G2362" s="1" t="str">
        <f>IF(官網匯出!A2362="","",官網匯出!A2362)</f>
        <v/>
      </c>
      <c r="H2362" s="3" t="str">
        <f>IF(官網匯出!B2362="","",官網匯出!B2362)</f>
        <v/>
      </c>
      <c r="I2362" s="1" t="str">
        <f>IF(官網匯出!C2362="","",官網匯出!C2362)</f>
        <v/>
      </c>
      <c r="J2362" s="1" t="str">
        <f>IF(官網匯出!D2362="","",官網匯出!D2362)</f>
        <v/>
      </c>
      <c r="K2362" s="3" t="str">
        <f>IF(官網匯出!E2362="","",官網匯出!E2362)</f>
        <v/>
      </c>
      <c r="L2362" s="1" t="str">
        <f>IF(官網匯出!F2362="","",官網匯出!F2362)</f>
        <v/>
      </c>
      <c r="M2362" s="1" t="str">
        <f>IF(官網匯出!G2362="","",官網匯出!G2362)</f>
        <v/>
      </c>
      <c r="N2362" s="1" t="str">
        <f>IF(官網匯出!H2362="","",官網匯出!H2362)</f>
        <v/>
      </c>
      <c r="P2362" s="1" t="str">
        <f>IF(官網匯出!J2362="","",RIGHT(官網匯出!J2362,LEN(官網匯出!J2362)-2))</f>
        <v/>
      </c>
      <c r="Q2362" s="1" t="str">
        <f>IF(官網匯出!K2362="","",官網匯出!K2362)</f>
        <v/>
      </c>
      <c r="R2362" s="1" t="str">
        <f>IF(官網匯出!L2362="","",官網匯出!L2362)</f>
        <v/>
      </c>
      <c r="S2362" s="1" t="str">
        <f>IF(官網匯出!M2362="","",官網匯出!M2362)</f>
        <v/>
      </c>
      <c r="T2362" s="1" t="str">
        <f>IF(官網匯出!N2362="","",官網匯出!N2362)</f>
        <v/>
      </c>
      <c r="U2362" s="1" t="str">
        <f>IF(官網匯出!O2362="","",官網匯出!O2362)</f>
        <v/>
      </c>
      <c r="V2362" s="1" t="str">
        <f>IF(官網匯出!P2362="",IF(G2362="","",0),官網匯出!P2362)</f>
        <v/>
      </c>
      <c r="W2362" s="1" t="str">
        <f>IF(官網匯出!Q2362="",IF(G2362="","",0),官網匯出!Q2362)</f>
        <v/>
      </c>
      <c r="X2362" s="1" t="str">
        <f>IF(官網匯出!R2362="","",官網匯出!R2362)</f>
        <v/>
      </c>
      <c r="Y2362" s="1" t="str">
        <f>IF(官網匯出!S2362="","",官網匯出!S2362)</f>
        <v/>
      </c>
      <c r="Z2362" s="1" t="str">
        <f>IF(G2362="","",官網匯出!T2362)</f>
        <v/>
      </c>
      <c r="AA2362" s="1" t="str">
        <f>IF(G2362="","",官網匯出!AK2362)</f>
        <v/>
      </c>
      <c r="AB2362" s="1" t="str">
        <f>IF(G2362="","",IF(官網匯出!V2362="","",官網匯出!V2362))</f>
        <v/>
      </c>
      <c r="AJ2362" s="1" t="str">
        <f>IF(G2362="","",IF(官網匯出!AE2362="","",官網匯出!AE2362))</f>
        <v/>
      </c>
      <c r="AK2362" s="1" t="str">
        <f>IF(G2362="","",IF(官網匯出!AD2362="","",官網匯出!AD2362))</f>
        <v/>
      </c>
      <c r="AL2362" s="1" t="str">
        <f t="shared" si="409"/>
        <v>0</v>
      </c>
      <c r="AM2362" s="1" t="str">
        <f>IF(官網匯出!AG2362="","",官網匯出!AG2362)</f>
        <v/>
      </c>
      <c r="AN2362" s="1" t="str">
        <f>IF(G2362="","",IF(官網匯出!AH2362="","",官網匯出!AH2362))</f>
        <v/>
      </c>
      <c r="AO2362" s="14" t="str">
        <f t="shared" si="410"/>
        <v/>
      </c>
      <c r="AP2362" s="14" t="str">
        <f t="shared" si="411"/>
        <v>1</v>
      </c>
      <c r="AQ2362" s="14" t="str">
        <f t="shared" si="412"/>
        <v>0</v>
      </c>
      <c r="AR2362" s="1" t="str">
        <f t="shared" si="413"/>
        <v/>
      </c>
      <c r="AS2362" s="1" t="str">
        <f t="shared" si="414"/>
        <v/>
      </c>
      <c r="AT2362" s="1" t="str">
        <f t="shared" si="415"/>
        <v/>
      </c>
      <c r="AU2362" s="1" t="str">
        <f t="shared" si="406"/>
        <v/>
      </c>
      <c r="AV2362" s="1" t="e">
        <f>IF(VLOOKUP(G2362,官網匯出!A:AQ,42,FALSE)="","[黃金盾官網]",VLOOKUP(G2362,官網匯出!A:AQ,42,FALSE))</f>
        <v>#N/A</v>
      </c>
      <c r="AW2362" s="1" t="e">
        <f>IF(LEFT(VLOOKUP(G2362,官網匯出!A:AS,43,FALSE),2)="","web",LEFT(VLOOKUP(G2362,官網匯出!A:AS,43,FALSE),2))</f>
        <v>#N/A</v>
      </c>
      <c r="AX2362" s="1" t="str">
        <f t="shared" si="416"/>
        <v>O</v>
      </c>
    </row>
    <row r="2363" spans="1:50">
      <c r="A2363" s="1" t="str">
        <f>IF(G2363="","",VLOOKUP(官網轉換!AW2363,團名!A:B,2,FALSE))</f>
        <v/>
      </c>
      <c r="B2363" s="1" t="str">
        <f>IF(G2363="","",IF(LEFT(VLOOKUP(G2363,官網匯出!A:AQ,43,0),2)="wf",VLOOKUP(VLOOKUP(G2363,官網匯出!A:AQ,43,0),團名!$I$1:$K$12,2,FALSE),"N0071"))</f>
        <v/>
      </c>
      <c r="C2363" s="1" t="str">
        <f>IFERROR(VLOOKUP(官網匯出!D2363,團名!E:G,3,FALSE),"")</f>
        <v/>
      </c>
      <c r="D2363" s="1" t="str">
        <f t="shared" si="407"/>
        <v/>
      </c>
      <c r="E2363" s="1" t="str">
        <f t="shared" si="408"/>
        <v/>
      </c>
      <c r="F2363" s="1" t="str">
        <f>IF(官網匯出!F2363="已付款","","B0012")</f>
        <v>B0012</v>
      </c>
      <c r="G2363" s="1" t="str">
        <f>IF(官網匯出!A2363="","",官網匯出!A2363)</f>
        <v/>
      </c>
      <c r="H2363" s="3" t="str">
        <f>IF(官網匯出!B2363="","",官網匯出!B2363)</f>
        <v/>
      </c>
      <c r="I2363" s="1" t="str">
        <f>IF(官網匯出!C2363="","",官網匯出!C2363)</f>
        <v/>
      </c>
      <c r="J2363" s="1" t="str">
        <f>IF(官網匯出!D2363="","",官網匯出!D2363)</f>
        <v/>
      </c>
      <c r="K2363" s="3" t="str">
        <f>IF(官網匯出!E2363="","",官網匯出!E2363)</f>
        <v/>
      </c>
      <c r="L2363" s="1" t="str">
        <f>IF(官網匯出!F2363="","",官網匯出!F2363)</f>
        <v/>
      </c>
      <c r="M2363" s="1" t="str">
        <f>IF(官網匯出!G2363="","",官網匯出!G2363)</f>
        <v/>
      </c>
      <c r="N2363" s="1" t="str">
        <f>IF(官網匯出!H2363="","",官網匯出!H2363)</f>
        <v/>
      </c>
      <c r="P2363" s="1" t="str">
        <f>IF(官網匯出!J2363="","",RIGHT(官網匯出!J2363,LEN(官網匯出!J2363)-2))</f>
        <v/>
      </c>
      <c r="Q2363" s="1" t="str">
        <f>IF(官網匯出!K2363="","",官網匯出!K2363)</f>
        <v/>
      </c>
      <c r="R2363" s="1" t="str">
        <f>IF(官網匯出!L2363="","",官網匯出!L2363)</f>
        <v/>
      </c>
      <c r="S2363" s="1" t="str">
        <f>IF(官網匯出!M2363="","",官網匯出!M2363)</f>
        <v/>
      </c>
      <c r="T2363" s="1" t="str">
        <f>IF(官網匯出!N2363="","",官網匯出!N2363)</f>
        <v/>
      </c>
      <c r="U2363" s="1" t="str">
        <f>IF(官網匯出!O2363="","",官網匯出!O2363)</f>
        <v/>
      </c>
      <c r="V2363" s="1" t="str">
        <f>IF(官網匯出!P2363="",IF(G2363="","",0),官網匯出!P2363)</f>
        <v/>
      </c>
      <c r="W2363" s="1" t="str">
        <f>IF(官網匯出!Q2363="",IF(G2363="","",0),官網匯出!Q2363)</f>
        <v/>
      </c>
      <c r="X2363" s="1" t="str">
        <f>IF(官網匯出!R2363="","",官網匯出!R2363)</f>
        <v/>
      </c>
      <c r="Y2363" s="1" t="str">
        <f>IF(官網匯出!S2363="","",官網匯出!S2363)</f>
        <v/>
      </c>
      <c r="Z2363" s="1" t="str">
        <f>IF(G2363="","",官網匯出!T2363)</f>
        <v/>
      </c>
      <c r="AA2363" s="1" t="str">
        <f>IF(G2363="","",官網匯出!AK2363)</f>
        <v/>
      </c>
      <c r="AB2363" s="1" t="str">
        <f>IF(G2363="","",IF(官網匯出!V2363="","",官網匯出!V2363))</f>
        <v/>
      </c>
      <c r="AJ2363" s="1" t="str">
        <f>IF(G2363="","",IF(官網匯出!AE2363="","",官網匯出!AE2363))</f>
        <v/>
      </c>
      <c r="AK2363" s="1" t="str">
        <f>IF(G2363="","",IF(官網匯出!AD2363="","",官網匯出!AD2363))</f>
        <v/>
      </c>
      <c r="AL2363" s="1" t="str">
        <f t="shared" si="409"/>
        <v>0</v>
      </c>
      <c r="AM2363" s="1" t="str">
        <f>IF(官網匯出!AG2363="","",官網匯出!AG2363)</f>
        <v/>
      </c>
      <c r="AN2363" s="1" t="str">
        <f>IF(G2363="","",IF(官網匯出!AH2363="","",官網匯出!AH2363))</f>
        <v/>
      </c>
      <c r="AO2363" s="14" t="str">
        <f t="shared" si="410"/>
        <v/>
      </c>
      <c r="AP2363" s="14" t="str">
        <f t="shared" si="411"/>
        <v>1</v>
      </c>
      <c r="AQ2363" s="14" t="str">
        <f t="shared" si="412"/>
        <v>0</v>
      </c>
      <c r="AR2363" s="1" t="str">
        <f t="shared" si="413"/>
        <v/>
      </c>
      <c r="AS2363" s="1" t="str">
        <f t="shared" si="414"/>
        <v/>
      </c>
      <c r="AT2363" s="1" t="str">
        <f t="shared" si="415"/>
        <v/>
      </c>
      <c r="AU2363" s="1" t="str">
        <f t="shared" si="406"/>
        <v/>
      </c>
      <c r="AV2363" s="1" t="e">
        <f>IF(VLOOKUP(G2363,官網匯出!A:AQ,42,FALSE)="","[黃金盾官網]",VLOOKUP(G2363,官網匯出!A:AQ,42,FALSE))</f>
        <v>#N/A</v>
      </c>
      <c r="AW2363" s="1" t="e">
        <f>IF(LEFT(VLOOKUP(G2363,官網匯出!A:AS,43,FALSE),2)="","web",LEFT(VLOOKUP(G2363,官網匯出!A:AS,43,FALSE),2))</f>
        <v>#N/A</v>
      </c>
      <c r="AX2363" s="1" t="str">
        <f t="shared" si="416"/>
        <v>O</v>
      </c>
    </row>
    <row r="2364" spans="1:50">
      <c r="A2364" s="1" t="str">
        <f>IF(G2364="","",VLOOKUP(官網轉換!AW2364,團名!A:B,2,FALSE))</f>
        <v/>
      </c>
      <c r="B2364" s="1" t="str">
        <f>IF(G2364="","",IF(LEFT(VLOOKUP(G2364,官網匯出!A:AQ,43,0),2)="wf",VLOOKUP(VLOOKUP(G2364,官網匯出!A:AQ,43,0),團名!$I$1:$K$12,2,FALSE),"N0071"))</f>
        <v/>
      </c>
      <c r="C2364" s="1" t="str">
        <f>IFERROR(VLOOKUP(官網匯出!D2364,團名!E:G,3,FALSE),"")</f>
        <v/>
      </c>
      <c r="D2364" s="1" t="str">
        <f t="shared" si="407"/>
        <v/>
      </c>
      <c r="E2364" s="1" t="str">
        <f t="shared" si="408"/>
        <v/>
      </c>
      <c r="F2364" s="1" t="str">
        <f>IF(官網匯出!F2364="已付款","","B0012")</f>
        <v>B0012</v>
      </c>
      <c r="G2364" s="1" t="str">
        <f>IF(官網匯出!A2364="","",官網匯出!A2364)</f>
        <v/>
      </c>
      <c r="H2364" s="3" t="str">
        <f>IF(官網匯出!B2364="","",官網匯出!B2364)</f>
        <v/>
      </c>
      <c r="I2364" s="1" t="str">
        <f>IF(官網匯出!C2364="","",官網匯出!C2364)</f>
        <v/>
      </c>
      <c r="J2364" s="1" t="str">
        <f>IF(官網匯出!D2364="","",官網匯出!D2364)</f>
        <v/>
      </c>
      <c r="K2364" s="3" t="str">
        <f>IF(官網匯出!E2364="","",官網匯出!E2364)</f>
        <v/>
      </c>
      <c r="L2364" s="1" t="str">
        <f>IF(官網匯出!F2364="","",官網匯出!F2364)</f>
        <v/>
      </c>
      <c r="M2364" s="1" t="str">
        <f>IF(官網匯出!G2364="","",官網匯出!G2364)</f>
        <v/>
      </c>
      <c r="N2364" s="1" t="str">
        <f>IF(官網匯出!H2364="","",官網匯出!H2364)</f>
        <v/>
      </c>
      <c r="P2364" s="1" t="str">
        <f>IF(官網匯出!J2364="","",RIGHT(官網匯出!J2364,LEN(官網匯出!J2364)-2))</f>
        <v/>
      </c>
      <c r="Q2364" s="1" t="str">
        <f>IF(官網匯出!K2364="","",官網匯出!K2364)</f>
        <v/>
      </c>
      <c r="R2364" s="1" t="str">
        <f>IF(官網匯出!L2364="","",官網匯出!L2364)</f>
        <v/>
      </c>
      <c r="S2364" s="1" t="str">
        <f>IF(官網匯出!M2364="","",官網匯出!M2364)</f>
        <v/>
      </c>
      <c r="T2364" s="1" t="str">
        <f>IF(官網匯出!N2364="","",官網匯出!N2364)</f>
        <v/>
      </c>
      <c r="U2364" s="1" t="str">
        <f>IF(官網匯出!O2364="","",官網匯出!O2364)</f>
        <v/>
      </c>
      <c r="V2364" s="1" t="str">
        <f>IF(官網匯出!P2364="",IF(G2364="","",0),官網匯出!P2364)</f>
        <v/>
      </c>
      <c r="W2364" s="1" t="str">
        <f>IF(官網匯出!Q2364="",IF(G2364="","",0),官網匯出!Q2364)</f>
        <v/>
      </c>
      <c r="X2364" s="1" t="str">
        <f>IF(官網匯出!R2364="","",官網匯出!R2364)</f>
        <v/>
      </c>
      <c r="Y2364" s="1" t="str">
        <f>IF(官網匯出!S2364="","",官網匯出!S2364)</f>
        <v/>
      </c>
      <c r="Z2364" s="1" t="str">
        <f>IF(G2364="","",官網匯出!T2364)</f>
        <v/>
      </c>
      <c r="AA2364" s="1" t="str">
        <f>IF(G2364="","",官網匯出!AK2364)</f>
        <v/>
      </c>
      <c r="AB2364" s="1" t="str">
        <f>IF(G2364="","",IF(官網匯出!V2364="","",官網匯出!V2364))</f>
        <v/>
      </c>
      <c r="AJ2364" s="1" t="str">
        <f>IF(G2364="","",IF(官網匯出!AE2364="","",官網匯出!AE2364))</f>
        <v/>
      </c>
      <c r="AK2364" s="1" t="str">
        <f>IF(G2364="","",IF(官網匯出!AD2364="","",官網匯出!AD2364))</f>
        <v/>
      </c>
      <c r="AL2364" s="1" t="str">
        <f t="shared" si="409"/>
        <v>0</v>
      </c>
      <c r="AM2364" s="1" t="str">
        <f>IF(官網匯出!AG2364="","",官網匯出!AG2364)</f>
        <v/>
      </c>
      <c r="AN2364" s="1" t="str">
        <f>IF(G2364="","",IF(官網匯出!AH2364="","",官網匯出!AH2364))</f>
        <v/>
      </c>
      <c r="AO2364" s="14" t="str">
        <f t="shared" si="410"/>
        <v/>
      </c>
      <c r="AP2364" s="14" t="str">
        <f t="shared" si="411"/>
        <v>1</v>
      </c>
      <c r="AQ2364" s="14" t="str">
        <f t="shared" si="412"/>
        <v>0</v>
      </c>
      <c r="AR2364" s="1" t="str">
        <f t="shared" si="413"/>
        <v/>
      </c>
      <c r="AS2364" s="1" t="str">
        <f t="shared" si="414"/>
        <v/>
      </c>
      <c r="AT2364" s="1" t="str">
        <f t="shared" si="415"/>
        <v/>
      </c>
      <c r="AU2364" s="1" t="str">
        <f t="shared" si="406"/>
        <v/>
      </c>
      <c r="AV2364" s="1" t="e">
        <f>IF(VLOOKUP(G2364,官網匯出!A:AQ,42,FALSE)="","[黃金盾官網]",VLOOKUP(G2364,官網匯出!A:AQ,42,FALSE))</f>
        <v>#N/A</v>
      </c>
      <c r="AW2364" s="1" t="e">
        <f>IF(LEFT(VLOOKUP(G2364,官網匯出!A:AS,43,FALSE),2)="","web",LEFT(VLOOKUP(G2364,官網匯出!A:AS,43,FALSE),2))</f>
        <v>#N/A</v>
      </c>
      <c r="AX2364" s="1" t="str">
        <f t="shared" si="416"/>
        <v>O</v>
      </c>
    </row>
    <row r="2365" spans="1:50">
      <c r="A2365" s="1" t="str">
        <f>IF(G2365="","",VLOOKUP(官網轉換!AW2365,團名!A:B,2,FALSE))</f>
        <v/>
      </c>
      <c r="B2365" s="1" t="str">
        <f>IF(G2365="","",IF(LEFT(VLOOKUP(G2365,官網匯出!A:AQ,43,0),2)="wf",VLOOKUP(VLOOKUP(G2365,官網匯出!A:AQ,43,0),團名!$I$1:$K$12,2,FALSE),"N0071"))</f>
        <v/>
      </c>
      <c r="C2365" s="1" t="str">
        <f>IFERROR(VLOOKUP(官網匯出!D2365,團名!E:G,3,FALSE),"")</f>
        <v/>
      </c>
      <c r="D2365" s="1" t="str">
        <f t="shared" si="407"/>
        <v/>
      </c>
      <c r="E2365" s="1" t="str">
        <f t="shared" si="408"/>
        <v/>
      </c>
      <c r="F2365" s="1" t="str">
        <f>IF(官網匯出!F2365="已付款","","B0012")</f>
        <v>B0012</v>
      </c>
      <c r="G2365" s="1" t="str">
        <f>IF(官網匯出!A2365="","",官網匯出!A2365)</f>
        <v/>
      </c>
      <c r="H2365" s="3" t="str">
        <f>IF(官網匯出!B2365="","",官網匯出!B2365)</f>
        <v/>
      </c>
      <c r="I2365" s="1" t="str">
        <f>IF(官網匯出!C2365="","",官網匯出!C2365)</f>
        <v/>
      </c>
      <c r="J2365" s="1" t="str">
        <f>IF(官網匯出!D2365="","",官網匯出!D2365)</f>
        <v/>
      </c>
      <c r="K2365" s="3" t="str">
        <f>IF(官網匯出!E2365="","",官網匯出!E2365)</f>
        <v/>
      </c>
      <c r="L2365" s="1" t="str">
        <f>IF(官網匯出!F2365="","",官網匯出!F2365)</f>
        <v/>
      </c>
      <c r="M2365" s="1" t="str">
        <f>IF(官網匯出!G2365="","",官網匯出!G2365)</f>
        <v/>
      </c>
      <c r="N2365" s="1" t="str">
        <f>IF(官網匯出!H2365="","",官網匯出!H2365)</f>
        <v/>
      </c>
      <c r="P2365" s="1" t="str">
        <f>IF(官網匯出!J2365="","",RIGHT(官網匯出!J2365,LEN(官網匯出!J2365)-2))</f>
        <v/>
      </c>
      <c r="Q2365" s="1" t="str">
        <f>IF(官網匯出!K2365="","",官網匯出!K2365)</f>
        <v/>
      </c>
      <c r="R2365" s="1" t="str">
        <f>IF(官網匯出!L2365="","",官網匯出!L2365)</f>
        <v/>
      </c>
      <c r="S2365" s="1" t="str">
        <f>IF(官網匯出!M2365="","",官網匯出!M2365)</f>
        <v/>
      </c>
      <c r="T2365" s="1" t="str">
        <f>IF(官網匯出!N2365="","",官網匯出!N2365)</f>
        <v/>
      </c>
      <c r="U2365" s="1" t="str">
        <f>IF(官網匯出!O2365="","",官網匯出!O2365)</f>
        <v/>
      </c>
      <c r="V2365" s="1" t="str">
        <f>IF(官網匯出!P2365="",IF(G2365="","",0),官網匯出!P2365)</f>
        <v/>
      </c>
      <c r="W2365" s="1" t="str">
        <f>IF(官網匯出!Q2365="",IF(G2365="","",0),官網匯出!Q2365)</f>
        <v/>
      </c>
      <c r="X2365" s="1" t="str">
        <f>IF(官網匯出!R2365="","",官網匯出!R2365)</f>
        <v/>
      </c>
      <c r="Y2365" s="1" t="str">
        <f>IF(官網匯出!S2365="","",官網匯出!S2365)</f>
        <v/>
      </c>
      <c r="Z2365" s="1" t="str">
        <f>IF(G2365="","",官網匯出!T2365)</f>
        <v/>
      </c>
      <c r="AA2365" s="1" t="str">
        <f>IF(G2365="","",官網匯出!AK2365)</f>
        <v/>
      </c>
      <c r="AB2365" s="1" t="str">
        <f>IF(G2365="","",IF(官網匯出!V2365="","",官網匯出!V2365))</f>
        <v/>
      </c>
      <c r="AJ2365" s="1" t="str">
        <f>IF(G2365="","",IF(官網匯出!AE2365="","",官網匯出!AE2365))</f>
        <v/>
      </c>
      <c r="AK2365" s="1" t="str">
        <f>IF(G2365="","",IF(官網匯出!AD2365="","",官網匯出!AD2365))</f>
        <v/>
      </c>
      <c r="AL2365" s="1" t="str">
        <f t="shared" si="409"/>
        <v>0</v>
      </c>
      <c r="AM2365" s="1" t="str">
        <f>IF(官網匯出!AG2365="","",官網匯出!AG2365)</f>
        <v/>
      </c>
      <c r="AN2365" s="1" t="str">
        <f>IF(G2365="","",IF(官網匯出!AH2365="","",官網匯出!AH2365))</f>
        <v/>
      </c>
      <c r="AO2365" s="14" t="str">
        <f t="shared" si="410"/>
        <v/>
      </c>
      <c r="AP2365" s="14" t="str">
        <f t="shared" si="411"/>
        <v>1</v>
      </c>
      <c r="AQ2365" s="14" t="str">
        <f t="shared" si="412"/>
        <v>0</v>
      </c>
      <c r="AR2365" s="1" t="str">
        <f t="shared" si="413"/>
        <v/>
      </c>
      <c r="AS2365" s="1" t="str">
        <f t="shared" si="414"/>
        <v/>
      </c>
      <c r="AT2365" s="1" t="str">
        <f t="shared" si="415"/>
        <v/>
      </c>
      <c r="AU2365" s="1" t="str">
        <f t="shared" si="406"/>
        <v/>
      </c>
      <c r="AV2365" s="1" t="e">
        <f>IF(VLOOKUP(G2365,官網匯出!A:AQ,42,FALSE)="","[黃金盾官網]",VLOOKUP(G2365,官網匯出!A:AQ,42,FALSE))</f>
        <v>#N/A</v>
      </c>
      <c r="AW2365" s="1" t="e">
        <f>IF(LEFT(VLOOKUP(G2365,官網匯出!A:AS,43,FALSE),2)="","web",LEFT(VLOOKUP(G2365,官網匯出!A:AS,43,FALSE),2))</f>
        <v>#N/A</v>
      </c>
      <c r="AX2365" s="1" t="str">
        <f t="shared" si="416"/>
        <v>O</v>
      </c>
    </row>
    <row r="2366" spans="1:50">
      <c r="A2366" s="1" t="str">
        <f>IF(G2366="","",VLOOKUP(官網轉換!AW2366,團名!A:B,2,FALSE))</f>
        <v/>
      </c>
      <c r="B2366" s="1" t="str">
        <f>IF(G2366="","",IF(LEFT(VLOOKUP(G2366,官網匯出!A:AQ,43,0),2)="wf",VLOOKUP(VLOOKUP(G2366,官網匯出!A:AQ,43,0),團名!$I$1:$K$12,2,FALSE),"N0071"))</f>
        <v/>
      </c>
      <c r="C2366" s="1" t="str">
        <f>IFERROR(VLOOKUP(官網匯出!D2366,團名!E:G,3,FALSE),"")</f>
        <v/>
      </c>
      <c r="D2366" s="1" t="str">
        <f t="shared" si="407"/>
        <v/>
      </c>
      <c r="E2366" s="1" t="str">
        <f t="shared" si="408"/>
        <v/>
      </c>
      <c r="F2366" s="1" t="str">
        <f>IF(官網匯出!F2366="已付款","","B0012")</f>
        <v>B0012</v>
      </c>
      <c r="G2366" s="1" t="str">
        <f>IF(官網匯出!A2366="","",官網匯出!A2366)</f>
        <v/>
      </c>
      <c r="H2366" s="3" t="str">
        <f>IF(官網匯出!B2366="","",官網匯出!B2366)</f>
        <v/>
      </c>
      <c r="I2366" s="1" t="str">
        <f>IF(官網匯出!C2366="","",官網匯出!C2366)</f>
        <v/>
      </c>
      <c r="J2366" s="1" t="str">
        <f>IF(官網匯出!D2366="","",官網匯出!D2366)</f>
        <v/>
      </c>
      <c r="K2366" s="3" t="str">
        <f>IF(官網匯出!E2366="","",官網匯出!E2366)</f>
        <v/>
      </c>
      <c r="L2366" s="1" t="str">
        <f>IF(官網匯出!F2366="","",官網匯出!F2366)</f>
        <v/>
      </c>
      <c r="M2366" s="1" t="str">
        <f>IF(官網匯出!G2366="","",官網匯出!G2366)</f>
        <v/>
      </c>
      <c r="N2366" s="1" t="str">
        <f>IF(官網匯出!H2366="","",官網匯出!H2366)</f>
        <v/>
      </c>
      <c r="P2366" s="1" t="str">
        <f>IF(官網匯出!J2366="","",RIGHT(官網匯出!J2366,LEN(官網匯出!J2366)-2))</f>
        <v/>
      </c>
      <c r="Q2366" s="1" t="str">
        <f>IF(官網匯出!K2366="","",官網匯出!K2366)</f>
        <v/>
      </c>
      <c r="R2366" s="1" t="str">
        <f>IF(官網匯出!L2366="","",官網匯出!L2366)</f>
        <v/>
      </c>
      <c r="S2366" s="1" t="str">
        <f>IF(官網匯出!M2366="","",官網匯出!M2366)</f>
        <v/>
      </c>
      <c r="T2366" s="1" t="str">
        <f>IF(官網匯出!N2366="","",官網匯出!N2366)</f>
        <v/>
      </c>
      <c r="U2366" s="1" t="str">
        <f>IF(官網匯出!O2366="","",官網匯出!O2366)</f>
        <v/>
      </c>
      <c r="V2366" s="1" t="str">
        <f>IF(官網匯出!P2366="",IF(G2366="","",0),官網匯出!P2366)</f>
        <v/>
      </c>
      <c r="W2366" s="1" t="str">
        <f>IF(官網匯出!Q2366="",IF(G2366="","",0),官網匯出!Q2366)</f>
        <v/>
      </c>
      <c r="X2366" s="1" t="str">
        <f>IF(官網匯出!R2366="","",官網匯出!R2366)</f>
        <v/>
      </c>
      <c r="Y2366" s="1" t="str">
        <f>IF(官網匯出!S2366="","",官網匯出!S2366)</f>
        <v/>
      </c>
      <c r="Z2366" s="1" t="str">
        <f>IF(G2366="","",官網匯出!T2366)</f>
        <v/>
      </c>
      <c r="AA2366" s="1" t="str">
        <f>IF(G2366="","",官網匯出!AK2366)</f>
        <v/>
      </c>
      <c r="AB2366" s="1" t="str">
        <f>IF(G2366="","",IF(官網匯出!V2366="","",官網匯出!V2366))</f>
        <v/>
      </c>
      <c r="AJ2366" s="1" t="str">
        <f>IF(G2366="","",IF(官網匯出!AE2366="","",官網匯出!AE2366))</f>
        <v/>
      </c>
      <c r="AK2366" s="1" t="str">
        <f>IF(G2366="","",IF(官網匯出!AD2366="","",官網匯出!AD2366))</f>
        <v/>
      </c>
      <c r="AL2366" s="1" t="str">
        <f t="shared" si="409"/>
        <v>0</v>
      </c>
      <c r="AM2366" s="1" t="str">
        <f>IF(官網匯出!AG2366="","",官網匯出!AG2366)</f>
        <v/>
      </c>
      <c r="AN2366" s="1" t="str">
        <f>IF(G2366="","",IF(官網匯出!AH2366="","",官網匯出!AH2366))</f>
        <v/>
      </c>
      <c r="AO2366" s="14" t="str">
        <f t="shared" si="410"/>
        <v/>
      </c>
      <c r="AP2366" s="14" t="str">
        <f t="shared" si="411"/>
        <v>1</v>
      </c>
      <c r="AQ2366" s="14" t="str">
        <f t="shared" si="412"/>
        <v>0</v>
      </c>
      <c r="AR2366" s="1" t="str">
        <f t="shared" si="413"/>
        <v/>
      </c>
      <c r="AS2366" s="1" t="str">
        <f t="shared" si="414"/>
        <v/>
      </c>
      <c r="AT2366" s="1" t="str">
        <f t="shared" si="415"/>
        <v/>
      </c>
      <c r="AU2366" s="1" t="str">
        <f t="shared" si="406"/>
        <v/>
      </c>
      <c r="AV2366" s="1" t="e">
        <f>IF(VLOOKUP(G2366,官網匯出!A:AQ,42,FALSE)="","[黃金盾官網]",VLOOKUP(G2366,官網匯出!A:AQ,42,FALSE))</f>
        <v>#N/A</v>
      </c>
      <c r="AW2366" s="1" t="e">
        <f>IF(LEFT(VLOOKUP(G2366,官網匯出!A:AS,43,FALSE),2)="","web",LEFT(VLOOKUP(G2366,官網匯出!A:AS,43,FALSE),2))</f>
        <v>#N/A</v>
      </c>
      <c r="AX2366" s="1" t="str">
        <f t="shared" si="416"/>
        <v>O</v>
      </c>
    </row>
    <row r="2367" spans="1:50">
      <c r="A2367" s="1" t="str">
        <f>IF(G2367="","",VLOOKUP(官網轉換!AW2367,團名!A:B,2,FALSE))</f>
        <v/>
      </c>
      <c r="B2367" s="1" t="str">
        <f>IF(G2367="","",IF(LEFT(VLOOKUP(G2367,官網匯出!A:AQ,43,0),2)="wf",VLOOKUP(VLOOKUP(G2367,官網匯出!A:AQ,43,0),團名!$I$1:$K$12,2,FALSE),"N0071"))</f>
        <v/>
      </c>
      <c r="C2367" s="1" t="str">
        <f>IFERROR(VLOOKUP(官網匯出!D2367,團名!E:G,3,FALSE),"")</f>
        <v/>
      </c>
      <c r="D2367" s="1" t="str">
        <f t="shared" si="407"/>
        <v/>
      </c>
      <c r="E2367" s="1" t="str">
        <f t="shared" si="408"/>
        <v/>
      </c>
      <c r="F2367" s="1" t="str">
        <f>IF(官網匯出!F2367="已付款","","B0012")</f>
        <v>B0012</v>
      </c>
      <c r="G2367" s="1" t="str">
        <f>IF(官網匯出!A2367="","",官網匯出!A2367)</f>
        <v/>
      </c>
      <c r="H2367" s="3" t="str">
        <f>IF(官網匯出!B2367="","",官網匯出!B2367)</f>
        <v/>
      </c>
      <c r="I2367" s="1" t="str">
        <f>IF(官網匯出!C2367="","",官網匯出!C2367)</f>
        <v/>
      </c>
      <c r="J2367" s="1" t="str">
        <f>IF(官網匯出!D2367="","",官網匯出!D2367)</f>
        <v/>
      </c>
      <c r="K2367" s="3" t="str">
        <f>IF(官網匯出!E2367="","",官網匯出!E2367)</f>
        <v/>
      </c>
      <c r="L2367" s="1" t="str">
        <f>IF(官網匯出!F2367="","",官網匯出!F2367)</f>
        <v/>
      </c>
      <c r="M2367" s="1" t="str">
        <f>IF(官網匯出!G2367="","",官網匯出!G2367)</f>
        <v/>
      </c>
      <c r="N2367" s="1" t="str">
        <f>IF(官網匯出!H2367="","",官網匯出!H2367)</f>
        <v/>
      </c>
      <c r="P2367" s="1" t="str">
        <f>IF(官網匯出!J2367="","",RIGHT(官網匯出!J2367,LEN(官網匯出!J2367)-2))</f>
        <v/>
      </c>
      <c r="Q2367" s="1" t="str">
        <f>IF(官網匯出!K2367="","",官網匯出!K2367)</f>
        <v/>
      </c>
      <c r="R2367" s="1" t="str">
        <f>IF(官網匯出!L2367="","",官網匯出!L2367)</f>
        <v/>
      </c>
      <c r="S2367" s="1" t="str">
        <f>IF(官網匯出!M2367="","",官網匯出!M2367)</f>
        <v/>
      </c>
      <c r="T2367" s="1" t="str">
        <f>IF(官網匯出!N2367="","",官網匯出!N2367)</f>
        <v/>
      </c>
      <c r="U2367" s="1" t="str">
        <f>IF(官網匯出!O2367="","",官網匯出!O2367)</f>
        <v/>
      </c>
      <c r="V2367" s="1" t="str">
        <f>IF(官網匯出!P2367="",IF(G2367="","",0),官網匯出!P2367)</f>
        <v/>
      </c>
      <c r="W2367" s="1" t="str">
        <f>IF(官網匯出!Q2367="",IF(G2367="","",0),官網匯出!Q2367)</f>
        <v/>
      </c>
      <c r="X2367" s="1" t="str">
        <f>IF(官網匯出!R2367="","",官網匯出!R2367)</f>
        <v/>
      </c>
      <c r="Y2367" s="1" t="str">
        <f>IF(官網匯出!S2367="","",官網匯出!S2367)</f>
        <v/>
      </c>
      <c r="Z2367" s="1" t="str">
        <f>IF(G2367="","",官網匯出!T2367)</f>
        <v/>
      </c>
      <c r="AA2367" s="1" t="str">
        <f>IF(G2367="","",官網匯出!AK2367)</f>
        <v/>
      </c>
      <c r="AB2367" s="1" t="str">
        <f>IF(G2367="","",IF(官網匯出!V2367="","",官網匯出!V2367))</f>
        <v/>
      </c>
      <c r="AJ2367" s="1" t="str">
        <f>IF(G2367="","",IF(官網匯出!AE2367="","",官網匯出!AE2367))</f>
        <v/>
      </c>
      <c r="AK2367" s="1" t="str">
        <f>IF(G2367="","",IF(官網匯出!AD2367="","",官網匯出!AD2367))</f>
        <v/>
      </c>
      <c r="AL2367" s="1" t="str">
        <f t="shared" si="409"/>
        <v>0</v>
      </c>
      <c r="AM2367" s="1" t="str">
        <f>IF(官網匯出!AG2367="","",官網匯出!AG2367)</f>
        <v/>
      </c>
      <c r="AN2367" s="1" t="str">
        <f>IF(G2367="","",IF(官網匯出!AH2367="","",官網匯出!AH2367))</f>
        <v/>
      </c>
      <c r="AO2367" s="14" t="str">
        <f t="shared" si="410"/>
        <v/>
      </c>
      <c r="AP2367" s="14" t="str">
        <f t="shared" si="411"/>
        <v>1</v>
      </c>
      <c r="AQ2367" s="14" t="str">
        <f t="shared" si="412"/>
        <v>0</v>
      </c>
      <c r="AR2367" s="1" t="str">
        <f t="shared" si="413"/>
        <v/>
      </c>
      <c r="AS2367" s="1" t="str">
        <f t="shared" si="414"/>
        <v/>
      </c>
      <c r="AT2367" s="1" t="str">
        <f t="shared" si="415"/>
        <v/>
      </c>
      <c r="AU2367" s="1" t="str">
        <f t="shared" si="406"/>
        <v/>
      </c>
      <c r="AV2367" s="1" t="e">
        <f>IF(VLOOKUP(G2367,官網匯出!A:AQ,42,FALSE)="","[黃金盾官網]",VLOOKUP(G2367,官網匯出!A:AQ,42,FALSE))</f>
        <v>#N/A</v>
      </c>
      <c r="AW2367" s="1" t="e">
        <f>IF(LEFT(VLOOKUP(G2367,官網匯出!A:AS,43,FALSE),2)="","web",LEFT(VLOOKUP(G2367,官網匯出!A:AS,43,FALSE),2))</f>
        <v>#N/A</v>
      </c>
      <c r="AX2367" s="1" t="str">
        <f t="shared" si="416"/>
        <v>O</v>
      </c>
    </row>
    <row r="2368" spans="1:50">
      <c r="A2368" s="1" t="str">
        <f>IF(G2368="","",VLOOKUP(官網轉換!AW2368,團名!A:B,2,FALSE))</f>
        <v/>
      </c>
      <c r="B2368" s="1" t="str">
        <f>IF(G2368="","",IF(LEFT(VLOOKUP(G2368,官網匯出!A:AQ,43,0),2)="wf",VLOOKUP(VLOOKUP(G2368,官網匯出!A:AQ,43,0),團名!$I$1:$K$12,2,FALSE),"N0071"))</f>
        <v/>
      </c>
      <c r="C2368" s="1" t="str">
        <f>IFERROR(VLOOKUP(官網匯出!D2368,團名!E:G,3,FALSE),"")</f>
        <v/>
      </c>
      <c r="D2368" s="1" t="str">
        <f t="shared" si="407"/>
        <v/>
      </c>
      <c r="E2368" s="1" t="str">
        <f t="shared" si="408"/>
        <v/>
      </c>
      <c r="F2368" s="1" t="str">
        <f>IF(官網匯出!F2368="已付款","","B0012")</f>
        <v>B0012</v>
      </c>
      <c r="G2368" s="1" t="str">
        <f>IF(官網匯出!A2368="","",官網匯出!A2368)</f>
        <v/>
      </c>
      <c r="H2368" s="3" t="str">
        <f>IF(官網匯出!B2368="","",官網匯出!B2368)</f>
        <v/>
      </c>
      <c r="I2368" s="1" t="str">
        <f>IF(官網匯出!C2368="","",官網匯出!C2368)</f>
        <v/>
      </c>
      <c r="J2368" s="1" t="str">
        <f>IF(官網匯出!D2368="","",官網匯出!D2368)</f>
        <v/>
      </c>
      <c r="K2368" s="3" t="str">
        <f>IF(官網匯出!E2368="","",官網匯出!E2368)</f>
        <v/>
      </c>
      <c r="L2368" s="1" t="str">
        <f>IF(官網匯出!F2368="","",官網匯出!F2368)</f>
        <v/>
      </c>
      <c r="M2368" s="1" t="str">
        <f>IF(官網匯出!G2368="","",官網匯出!G2368)</f>
        <v/>
      </c>
      <c r="N2368" s="1" t="str">
        <f>IF(官網匯出!H2368="","",官網匯出!H2368)</f>
        <v/>
      </c>
      <c r="P2368" s="1" t="str">
        <f>IF(官網匯出!J2368="","",RIGHT(官網匯出!J2368,LEN(官網匯出!J2368)-2))</f>
        <v/>
      </c>
      <c r="Q2368" s="1" t="str">
        <f>IF(官網匯出!K2368="","",官網匯出!K2368)</f>
        <v/>
      </c>
      <c r="R2368" s="1" t="str">
        <f>IF(官網匯出!L2368="","",官網匯出!L2368)</f>
        <v/>
      </c>
      <c r="S2368" s="1" t="str">
        <f>IF(官網匯出!M2368="","",官網匯出!M2368)</f>
        <v/>
      </c>
      <c r="T2368" s="1" t="str">
        <f>IF(官網匯出!N2368="","",官網匯出!N2368)</f>
        <v/>
      </c>
      <c r="U2368" s="1" t="str">
        <f>IF(官網匯出!O2368="","",官網匯出!O2368)</f>
        <v/>
      </c>
      <c r="V2368" s="1" t="str">
        <f>IF(官網匯出!P2368="",IF(G2368="","",0),官網匯出!P2368)</f>
        <v/>
      </c>
      <c r="W2368" s="1" t="str">
        <f>IF(官網匯出!Q2368="",IF(G2368="","",0),官網匯出!Q2368)</f>
        <v/>
      </c>
      <c r="X2368" s="1" t="str">
        <f>IF(官網匯出!R2368="","",官網匯出!R2368)</f>
        <v/>
      </c>
      <c r="Y2368" s="1" t="str">
        <f>IF(官網匯出!S2368="","",官網匯出!S2368)</f>
        <v/>
      </c>
      <c r="Z2368" s="1" t="str">
        <f>IF(G2368="","",官網匯出!T2368)</f>
        <v/>
      </c>
      <c r="AA2368" s="1" t="str">
        <f>IF(G2368="","",官網匯出!AK2368)</f>
        <v/>
      </c>
      <c r="AB2368" s="1" t="str">
        <f>IF(G2368="","",IF(官網匯出!V2368="","",官網匯出!V2368))</f>
        <v/>
      </c>
      <c r="AJ2368" s="1" t="str">
        <f>IF(G2368="","",IF(官網匯出!AE2368="","",官網匯出!AE2368))</f>
        <v/>
      </c>
      <c r="AK2368" s="1" t="str">
        <f>IF(G2368="","",IF(官網匯出!AD2368="","",官網匯出!AD2368))</f>
        <v/>
      </c>
      <c r="AL2368" s="1" t="str">
        <f t="shared" si="409"/>
        <v>0</v>
      </c>
      <c r="AM2368" s="1" t="str">
        <f>IF(官網匯出!AG2368="","",官網匯出!AG2368)</f>
        <v/>
      </c>
      <c r="AN2368" s="1" t="str">
        <f>IF(G2368="","",IF(官網匯出!AH2368="","",官網匯出!AH2368))</f>
        <v/>
      </c>
      <c r="AO2368" s="14" t="str">
        <f t="shared" si="410"/>
        <v/>
      </c>
      <c r="AP2368" s="14" t="str">
        <f t="shared" si="411"/>
        <v>1</v>
      </c>
      <c r="AQ2368" s="14" t="str">
        <f t="shared" si="412"/>
        <v>0</v>
      </c>
      <c r="AR2368" s="1" t="str">
        <f t="shared" si="413"/>
        <v/>
      </c>
      <c r="AS2368" s="1" t="str">
        <f t="shared" si="414"/>
        <v/>
      </c>
      <c r="AT2368" s="1" t="str">
        <f t="shared" si="415"/>
        <v/>
      </c>
      <c r="AU2368" s="1" t="str">
        <f t="shared" si="406"/>
        <v/>
      </c>
      <c r="AV2368" s="1" t="e">
        <f>IF(VLOOKUP(G2368,官網匯出!A:AQ,42,FALSE)="","[黃金盾官網]",VLOOKUP(G2368,官網匯出!A:AQ,42,FALSE))</f>
        <v>#N/A</v>
      </c>
      <c r="AW2368" s="1" t="e">
        <f>IF(LEFT(VLOOKUP(G2368,官網匯出!A:AS,43,FALSE),2)="","web",LEFT(VLOOKUP(G2368,官網匯出!A:AS,43,FALSE),2))</f>
        <v>#N/A</v>
      </c>
      <c r="AX2368" s="1" t="str">
        <f t="shared" si="416"/>
        <v>O</v>
      </c>
    </row>
    <row r="2369" spans="1:50">
      <c r="A2369" s="1" t="str">
        <f>IF(G2369="","",VLOOKUP(官網轉換!AW2369,團名!A:B,2,FALSE))</f>
        <v/>
      </c>
      <c r="B2369" s="1" t="str">
        <f>IF(G2369="","",IF(LEFT(VLOOKUP(G2369,官網匯出!A:AQ,43,0),2)="wf",VLOOKUP(VLOOKUP(G2369,官網匯出!A:AQ,43,0),團名!$I$1:$K$12,2,FALSE),"N0071"))</f>
        <v/>
      </c>
      <c r="C2369" s="1" t="str">
        <f>IFERROR(VLOOKUP(官網匯出!D2369,團名!E:G,3,FALSE),"")</f>
        <v/>
      </c>
      <c r="D2369" s="1" t="str">
        <f t="shared" si="407"/>
        <v/>
      </c>
      <c r="E2369" s="1" t="str">
        <f t="shared" si="408"/>
        <v/>
      </c>
      <c r="F2369" s="1" t="str">
        <f>IF(官網匯出!F2369="已付款","","B0012")</f>
        <v>B0012</v>
      </c>
      <c r="G2369" s="1" t="str">
        <f>IF(官網匯出!A2369="","",官網匯出!A2369)</f>
        <v/>
      </c>
      <c r="H2369" s="3" t="str">
        <f>IF(官網匯出!B2369="","",官網匯出!B2369)</f>
        <v/>
      </c>
      <c r="I2369" s="1" t="str">
        <f>IF(官網匯出!C2369="","",官網匯出!C2369)</f>
        <v/>
      </c>
      <c r="J2369" s="1" t="str">
        <f>IF(官網匯出!D2369="","",官網匯出!D2369)</f>
        <v/>
      </c>
      <c r="K2369" s="3" t="str">
        <f>IF(官網匯出!E2369="","",官網匯出!E2369)</f>
        <v/>
      </c>
      <c r="L2369" s="1" t="str">
        <f>IF(官網匯出!F2369="","",官網匯出!F2369)</f>
        <v/>
      </c>
      <c r="M2369" s="1" t="str">
        <f>IF(官網匯出!G2369="","",官網匯出!G2369)</f>
        <v/>
      </c>
      <c r="N2369" s="1" t="str">
        <f>IF(官網匯出!H2369="","",官網匯出!H2369)</f>
        <v/>
      </c>
      <c r="P2369" s="1" t="str">
        <f>IF(官網匯出!J2369="","",RIGHT(官網匯出!J2369,LEN(官網匯出!J2369)-2))</f>
        <v/>
      </c>
      <c r="Q2369" s="1" t="str">
        <f>IF(官網匯出!K2369="","",官網匯出!K2369)</f>
        <v/>
      </c>
      <c r="R2369" s="1" t="str">
        <f>IF(官網匯出!L2369="","",官網匯出!L2369)</f>
        <v/>
      </c>
      <c r="S2369" s="1" t="str">
        <f>IF(官網匯出!M2369="","",官網匯出!M2369)</f>
        <v/>
      </c>
      <c r="T2369" s="1" t="str">
        <f>IF(官網匯出!N2369="","",官網匯出!N2369)</f>
        <v/>
      </c>
      <c r="U2369" s="1" t="str">
        <f>IF(官網匯出!O2369="","",官網匯出!O2369)</f>
        <v/>
      </c>
      <c r="V2369" s="1" t="str">
        <f>IF(官網匯出!P2369="",IF(G2369="","",0),官網匯出!P2369)</f>
        <v/>
      </c>
      <c r="W2369" s="1" t="str">
        <f>IF(官網匯出!Q2369="",IF(G2369="","",0),官網匯出!Q2369)</f>
        <v/>
      </c>
      <c r="X2369" s="1" t="str">
        <f>IF(官網匯出!R2369="","",官網匯出!R2369)</f>
        <v/>
      </c>
      <c r="Y2369" s="1" t="str">
        <f>IF(官網匯出!S2369="","",官網匯出!S2369)</f>
        <v/>
      </c>
      <c r="Z2369" s="1" t="str">
        <f>IF(G2369="","",官網匯出!T2369)</f>
        <v/>
      </c>
      <c r="AA2369" s="1" t="str">
        <f>IF(G2369="","",官網匯出!AK2369)</f>
        <v/>
      </c>
      <c r="AB2369" s="1" t="str">
        <f>IF(G2369="","",IF(官網匯出!V2369="","",官網匯出!V2369))</f>
        <v/>
      </c>
      <c r="AJ2369" s="1" t="str">
        <f>IF(G2369="","",IF(官網匯出!AE2369="","",官網匯出!AE2369))</f>
        <v/>
      </c>
      <c r="AK2369" s="1" t="str">
        <f>IF(G2369="","",IF(官網匯出!AD2369="","",官網匯出!AD2369))</f>
        <v/>
      </c>
      <c r="AL2369" s="1" t="str">
        <f t="shared" si="409"/>
        <v>0</v>
      </c>
      <c r="AM2369" s="1" t="str">
        <f>IF(官網匯出!AG2369="","",官網匯出!AG2369)</f>
        <v/>
      </c>
      <c r="AN2369" s="1" t="str">
        <f>IF(G2369="","",IF(官網匯出!AH2369="","",官網匯出!AH2369))</f>
        <v/>
      </c>
      <c r="AO2369" s="14" t="str">
        <f t="shared" si="410"/>
        <v/>
      </c>
      <c r="AP2369" s="14" t="str">
        <f t="shared" si="411"/>
        <v>1</v>
      </c>
      <c r="AQ2369" s="14" t="str">
        <f t="shared" si="412"/>
        <v>0</v>
      </c>
      <c r="AR2369" s="1" t="str">
        <f t="shared" si="413"/>
        <v/>
      </c>
      <c r="AS2369" s="1" t="str">
        <f t="shared" si="414"/>
        <v/>
      </c>
      <c r="AT2369" s="1" t="str">
        <f t="shared" si="415"/>
        <v/>
      </c>
      <c r="AU2369" s="1" t="str">
        <f t="shared" si="406"/>
        <v/>
      </c>
      <c r="AV2369" s="1" t="e">
        <f>IF(VLOOKUP(G2369,官網匯出!A:AQ,42,FALSE)="","[黃金盾官網]",VLOOKUP(G2369,官網匯出!A:AQ,42,FALSE))</f>
        <v>#N/A</v>
      </c>
      <c r="AW2369" s="1" t="e">
        <f>IF(LEFT(VLOOKUP(G2369,官網匯出!A:AS,43,FALSE),2)="","web",LEFT(VLOOKUP(G2369,官網匯出!A:AS,43,FALSE),2))</f>
        <v>#N/A</v>
      </c>
      <c r="AX2369" s="1" t="str">
        <f t="shared" si="416"/>
        <v>O</v>
      </c>
    </row>
    <row r="2370" spans="1:50">
      <c r="A2370" s="1" t="str">
        <f>IF(G2370="","",VLOOKUP(官網轉換!AW2370,團名!A:B,2,FALSE))</f>
        <v/>
      </c>
      <c r="B2370" s="1" t="str">
        <f>IF(G2370="","",IF(LEFT(VLOOKUP(G2370,官網匯出!A:AQ,43,0),2)="wf",VLOOKUP(VLOOKUP(G2370,官網匯出!A:AQ,43,0),團名!$I$1:$K$12,2,FALSE),"N0071"))</f>
        <v/>
      </c>
      <c r="C2370" s="1" t="str">
        <f>IFERROR(VLOOKUP(官網匯出!D2370,團名!E:G,3,FALSE),"")</f>
        <v/>
      </c>
      <c r="D2370" s="1" t="str">
        <f t="shared" si="407"/>
        <v/>
      </c>
      <c r="E2370" s="1" t="str">
        <f t="shared" si="408"/>
        <v/>
      </c>
      <c r="F2370" s="1" t="str">
        <f>IF(官網匯出!F2370="已付款","","B0012")</f>
        <v>B0012</v>
      </c>
      <c r="G2370" s="1" t="str">
        <f>IF(官網匯出!A2370="","",官網匯出!A2370)</f>
        <v/>
      </c>
      <c r="H2370" s="3" t="str">
        <f>IF(官網匯出!B2370="","",官網匯出!B2370)</f>
        <v/>
      </c>
      <c r="I2370" s="1" t="str">
        <f>IF(官網匯出!C2370="","",官網匯出!C2370)</f>
        <v/>
      </c>
      <c r="J2370" s="1" t="str">
        <f>IF(官網匯出!D2370="","",官網匯出!D2370)</f>
        <v/>
      </c>
      <c r="K2370" s="3" t="str">
        <f>IF(官網匯出!E2370="","",官網匯出!E2370)</f>
        <v/>
      </c>
      <c r="L2370" s="1" t="str">
        <f>IF(官網匯出!F2370="","",官網匯出!F2370)</f>
        <v/>
      </c>
      <c r="M2370" s="1" t="str">
        <f>IF(官網匯出!G2370="","",官網匯出!G2370)</f>
        <v/>
      </c>
      <c r="N2370" s="1" t="str">
        <f>IF(官網匯出!H2370="","",官網匯出!H2370)</f>
        <v/>
      </c>
      <c r="P2370" s="1" t="str">
        <f>IF(官網匯出!J2370="","",RIGHT(官網匯出!J2370,LEN(官網匯出!J2370)-2))</f>
        <v/>
      </c>
      <c r="Q2370" s="1" t="str">
        <f>IF(官網匯出!K2370="","",官網匯出!K2370)</f>
        <v/>
      </c>
      <c r="R2370" s="1" t="str">
        <f>IF(官網匯出!L2370="","",官網匯出!L2370)</f>
        <v/>
      </c>
      <c r="S2370" s="1" t="str">
        <f>IF(官網匯出!M2370="","",官網匯出!M2370)</f>
        <v/>
      </c>
      <c r="T2370" s="1" t="str">
        <f>IF(官網匯出!N2370="","",官網匯出!N2370)</f>
        <v/>
      </c>
      <c r="U2370" s="1" t="str">
        <f>IF(官網匯出!O2370="","",官網匯出!O2370)</f>
        <v/>
      </c>
      <c r="V2370" s="1" t="str">
        <f>IF(官網匯出!P2370="",IF(G2370="","",0),官網匯出!P2370)</f>
        <v/>
      </c>
      <c r="W2370" s="1" t="str">
        <f>IF(官網匯出!Q2370="",IF(G2370="","",0),官網匯出!Q2370)</f>
        <v/>
      </c>
      <c r="X2370" s="1" t="str">
        <f>IF(官網匯出!R2370="","",官網匯出!R2370)</f>
        <v/>
      </c>
      <c r="Y2370" s="1" t="str">
        <f>IF(官網匯出!S2370="","",官網匯出!S2370)</f>
        <v/>
      </c>
      <c r="Z2370" s="1" t="str">
        <f>IF(G2370="","",官網匯出!T2370)</f>
        <v/>
      </c>
      <c r="AA2370" s="1" t="str">
        <f>IF(G2370="","",官網匯出!AK2370)</f>
        <v/>
      </c>
      <c r="AB2370" s="1" t="str">
        <f>IF(G2370="","",IF(官網匯出!V2370="","",官網匯出!V2370))</f>
        <v/>
      </c>
      <c r="AJ2370" s="1" t="str">
        <f>IF(G2370="","",IF(官網匯出!AE2370="","",官網匯出!AE2370))</f>
        <v/>
      </c>
      <c r="AK2370" s="1" t="str">
        <f>IF(G2370="","",IF(官網匯出!AD2370="","",官網匯出!AD2370))</f>
        <v/>
      </c>
      <c r="AL2370" s="1" t="str">
        <f t="shared" si="409"/>
        <v>0</v>
      </c>
      <c r="AM2370" s="1" t="str">
        <f>IF(官網匯出!AG2370="","",官網匯出!AG2370)</f>
        <v/>
      </c>
      <c r="AN2370" s="1" t="str">
        <f>IF(G2370="","",IF(官網匯出!AH2370="","",官網匯出!AH2370))</f>
        <v/>
      </c>
      <c r="AO2370" s="14" t="str">
        <f t="shared" si="410"/>
        <v/>
      </c>
      <c r="AP2370" s="14" t="str">
        <f t="shared" si="411"/>
        <v>1</v>
      </c>
      <c r="AQ2370" s="14" t="str">
        <f t="shared" si="412"/>
        <v>0</v>
      </c>
      <c r="AR2370" s="1" t="str">
        <f t="shared" si="413"/>
        <v/>
      </c>
      <c r="AS2370" s="1" t="str">
        <f t="shared" si="414"/>
        <v/>
      </c>
      <c r="AT2370" s="1" t="str">
        <f t="shared" si="415"/>
        <v/>
      </c>
      <c r="AU2370" s="1" t="str">
        <f t="shared" ref="AU2370:AU2433" si="417">IF(G2370="","",AV2370&amp;"      訂單編號："&amp;G2370&amp;"      "&amp;IF(J2370="銀行轉帳(ATM/虛擬代碼繳費)","ATM(藍)",IF(J2370="ATM 虛擬代碼繳費（需持代碼至實體ATM或網路銀行繳費）","ATM"&amp;"　"&amp;AB2370&amp;AJ2370,IF(J2370="虛擬代碼繳費轉帳","ATM(SP)"&amp;"　"&amp;AB2370&amp;AJ2370,IF(J2370="信用卡（shopline payment）","信用卡(SP)",IF(J2370="信用卡","信用卡",IF(J2370="貨到付款","貨到付款　")))&amp;"　"&amp;AB2370&amp;AJ2370)))&amp;IF(L2370="退款中","客戶取消訂單，待退款(ATM)",""))</f>
        <v/>
      </c>
      <c r="AV2370" s="1" t="e">
        <f>IF(VLOOKUP(G2370,官網匯出!A:AQ,42,FALSE)="","[黃金盾官網]",VLOOKUP(G2370,官網匯出!A:AQ,42,FALSE))</f>
        <v>#N/A</v>
      </c>
      <c r="AW2370" s="1" t="e">
        <f>IF(LEFT(VLOOKUP(G2370,官網匯出!A:AS,43,FALSE),2)="","web",LEFT(VLOOKUP(G2370,官網匯出!A:AS,43,FALSE),2))</f>
        <v>#N/A</v>
      </c>
      <c r="AX2370" s="1" t="str">
        <f t="shared" si="416"/>
        <v>O</v>
      </c>
    </row>
    <row r="2371" spans="1:50">
      <c r="A2371" s="1" t="str">
        <f>IF(G2371="","",VLOOKUP(官網轉換!AW2371,團名!A:B,2,FALSE))</f>
        <v/>
      </c>
      <c r="B2371" s="1" t="str">
        <f>IF(G2371="","",IF(LEFT(VLOOKUP(G2371,官網匯出!A:AQ,43,0),2)="wf",VLOOKUP(VLOOKUP(G2371,官網匯出!A:AQ,43,0),團名!$I$1:$K$12,2,FALSE),"N0071"))</f>
        <v/>
      </c>
      <c r="C2371" s="1" t="str">
        <f>IFERROR(VLOOKUP(官網匯出!D2371,團名!E:G,3,FALSE),"")</f>
        <v/>
      </c>
      <c r="D2371" s="1" t="str">
        <f t="shared" ref="D2371:D2434" si="418">IF(G2371="","","NTD")</f>
        <v/>
      </c>
      <c r="E2371" s="1" t="str">
        <f t="shared" ref="E2371:E2434" si="419">IF(G2371="","","含稅")</f>
        <v/>
      </c>
      <c r="F2371" s="1" t="str">
        <f>IF(官網匯出!F2371="已付款","","B0012")</f>
        <v>B0012</v>
      </c>
      <c r="G2371" s="1" t="str">
        <f>IF(官網匯出!A2371="","",官網匯出!A2371)</f>
        <v/>
      </c>
      <c r="H2371" s="3" t="str">
        <f>IF(官網匯出!B2371="","",官網匯出!B2371)</f>
        <v/>
      </c>
      <c r="I2371" s="1" t="str">
        <f>IF(官網匯出!C2371="","",官網匯出!C2371)</f>
        <v/>
      </c>
      <c r="J2371" s="1" t="str">
        <f>IF(官網匯出!D2371="","",官網匯出!D2371)</f>
        <v/>
      </c>
      <c r="K2371" s="3" t="str">
        <f>IF(官網匯出!E2371="","",官網匯出!E2371)</f>
        <v/>
      </c>
      <c r="L2371" s="1" t="str">
        <f>IF(官網匯出!F2371="","",官網匯出!F2371)</f>
        <v/>
      </c>
      <c r="M2371" s="1" t="str">
        <f>IF(官網匯出!G2371="","",官網匯出!G2371)</f>
        <v/>
      </c>
      <c r="N2371" s="1" t="str">
        <f>IF(官網匯出!H2371="","",官網匯出!H2371)</f>
        <v/>
      </c>
      <c r="P2371" s="1" t="str">
        <f>IF(官網匯出!J2371="","",RIGHT(官網匯出!J2371,LEN(官網匯出!J2371)-2))</f>
        <v/>
      </c>
      <c r="Q2371" s="1" t="str">
        <f>IF(官網匯出!K2371="","",官網匯出!K2371)</f>
        <v/>
      </c>
      <c r="R2371" s="1" t="str">
        <f>IF(官網匯出!L2371="","",官網匯出!L2371)</f>
        <v/>
      </c>
      <c r="S2371" s="1" t="str">
        <f>IF(官網匯出!M2371="","",官網匯出!M2371)</f>
        <v/>
      </c>
      <c r="T2371" s="1" t="str">
        <f>IF(官網匯出!N2371="","",官網匯出!N2371)</f>
        <v/>
      </c>
      <c r="U2371" s="1" t="str">
        <f>IF(官網匯出!O2371="","",官網匯出!O2371)</f>
        <v/>
      </c>
      <c r="V2371" s="1" t="str">
        <f>IF(官網匯出!P2371="",IF(G2371="","",0),官網匯出!P2371)</f>
        <v/>
      </c>
      <c r="W2371" s="1" t="str">
        <f>IF(官網匯出!Q2371="",IF(G2371="","",0),官網匯出!Q2371)</f>
        <v/>
      </c>
      <c r="X2371" s="1" t="str">
        <f>IF(官網匯出!R2371="","",官網匯出!R2371)</f>
        <v/>
      </c>
      <c r="Y2371" s="1" t="str">
        <f>IF(官網匯出!S2371="","",官網匯出!S2371)</f>
        <v/>
      </c>
      <c r="Z2371" s="1" t="str">
        <f>IF(G2371="","",官網匯出!T2371)</f>
        <v/>
      </c>
      <c r="AA2371" s="1" t="str">
        <f>IF(G2371="","",官網匯出!AK2371)</f>
        <v/>
      </c>
      <c r="AB2371" s="1" t="str">
        <f>IF(G2371="","",IF(官網匯出!V2371="","",官網匯出!V2371))</f>
        <v/>
      </c>
      <c r="AJ2371" s="1" t="str">
        <f>IF(G2371="","",IF(官網匯出!AE2371="","",官網匯出!AE2371))</f>
        <v/>
      </c>
      <c r="AK2371" s="1" t="str">
        <f>IF(G2371="","",IF(官網匯出!AD2371="","",官網匯出!AD2371))</f>
        <v/>
      </c>
      <c r="AL2371" s="1" t="str">
        <f t="shared" ref="AL2371:AL2434" si="420">IF(AM2371="","0","1")</f>
        <v>0</v>
      </c>
      <c r="AM2371" s="1" t="str">
        <f>IF(官網匯出!AG2371="","",官網匯出!AG2371)</f>
        <v/>
      </c>
      <c r="AN2371" s="1" t="str">
        <f>IF(G2371="","",IF(官網匯出!AH2371="","",官網匯出!AH2371))</f>
        <v/>
      </c>
      <c r="AO2371" s="14" t="str">
        <f t="shared" ref="AO2371:AO2434" si="421">IF(AN2371="","","3J0002")</f>
        <v/>
      </c>
      <c r="AP2371" s="14" t="str">
        <f t="shared" ref="AP2371:AP2434" si="422">IF(AO2371="","1","0")</f>
        <v>1</v>
      </c>
      <c r="AQ2371" s="14" t="str">
        <f t="shared" ref="AQ2371:AQ2434" si="423">IF(AN2371="","0","1")</f>
        <v>0</v>
      </c>
      <c r="AR2371" s="1" t="str">
        <f t="shared" ref="AR2371:AR2434" si="424">IFERROR((T2371*U2371)-V2371-Z2371+W2371-AA2371,"")</f>
        <v/>
      </c>
      <c r="AS2371" s="1" t="str">
        <f t="shared" ref="AS2371:AS2434" si="425">IF(J2371="貨到付款",IF(Y2371="",0,Y2371),IF(G2371="","",0))</f>
        <v/>
      </c>
      <c r="AT2371" s="1" t="str">
        <f t="shared" ref="AT2371:AT2434" si="426">IF(G2371="","",IF(V2371&gt;0,"已扣抵"&amp;V2371&amp;"元"&amp;"購物金 ","")&amp;IF(Z2371&gt;0,"已扣抵"&amp;Z2371&amp;"元"&amp;"優惠折扣 ","")&amp;IF(W2371&gt;0,"含運費"&amp;W2371&amp;"元 ","")&amp;IF(AA2371&gt;0,"含附加費"&amp;AA2371&amp;"元 ",""))</f>
        <v/>
      </c>
      <c r="AU2371" s="1" t="str">
        <f t="shared" si="417"/>
        <v/>
      </c>
      <c r="AV2371" s="1" t="e">
        <f>IF(VLOOKUP(G2371,官網匯出!A:AQ,42,FALSE)="","[黃金盾官網]",VLOOKUP(G2371,官網匯出!A:AQ,42,FALSE))</f>
        <v>#N/A</v>
      </c>
      <c r="AW2371" s="1" t="e">
        <f>IF(LEFT(VLOOKUP(G2371,官網匯出!A:AS,43,FALSE),2)="","web",LEFT(VLOOKUP(G2371,官網匯出!A:AS,43,FALSE),2))</f>
        <v>#N/A</v>
      </c>
      <c r="AX2371" s="1" t="str">
        <f t="shared" ref="AX2371:AX2434" si="427">IF(AND(AM2371&lt;&gt;"",AN2371&lt;&gt;""),"X","O")</f>
        <v>O</v>
      </c>
    </row>
    <row r="2372" spans="1:50">
      <c r="A2372" s="1" t="str">
        <f>IF(G2372="","",VLOOKUP(官網轉換!AW2372,團名!A:B,2,FALSE))</f>
        <v/>
      </c>
      <c r="B2372" s="1" t="str">
        <f>IF(G2372="","",IF(LEFT(VLOOKUP(G2372,官網匯出!A:AQ,43,0),2)="wf",VLOOKUP(VLOOKUP(G2372,官網匯出!A:AQ,43,0),團名!$I$1:$K$12,2,FALSE),"N0071"))</f>
        <v/>
      </c>
      <c r="C2372" s="1" t="str">
        <f>IFERROR(VLOOKUP(官網匯出!D2372,團名!E:G,3,FALSE),"")</f>
        <v/>
      </c>
      <c r="D2372" s="1" t="str">
        <f t="shared" si="418"/>
        <v/>
      </c>
      <c r="E2372" s="1" t="str">
        <f t="shared" si="419"/>
        <v/>
      </c>
      <c r="F2372" s="1" t="str">
        <f>IF(官網匯出!F2372="已付款","","B0012")</f>
        <v>B0012</v>
      </c>
      <c r="G2372" s="1" t="str">
        <f>IF(官網匯出!A2372="","",官網匯出!A2372)</f>
        <v/>
      </c>
      <c r="H2372" s="3" t="str">
        <f>IF(官網匯出!B2372="","",官網匯出!B2372)</f>
        <v/>
      </c>
      <c r="I2372" s="1" t="str">
        <f>IF(官網匯出!C2372="","",官網匯出!C2372)</f>
        <v/>
      </c>
      <c r="J2372" s="1" t="str">
        <f>IF(官網匯出!D2372="","",官網匯出!D2372)</f>
        <v/>
      </c>
      <c r="K2372" s="3" t="str">
        <f>IF(官網匯出!E2372="","",官網匯出!E2372)</f>
        <v/>
      </c>
      <c r="L2372" s="1" t="str">
        <f>IF(官網匯出!F2372="","",官網匯出!F2372)</f>
        <v/>
      </c>
      <c r="M2372" s="1" t="str">
        <f>IF(官網匯出!G2372="","",官網匯出!G2372)</f>
        <v/>
      </c>
      <c r="N2372" s="1" t="str">
        <f>IF(官網匯出!H2372="","",官網匯出!H2372)</f>
        <v/>
      </c>
      <c r="P2372" s="1" t="str">
        <f>IF(官網匯出!J2372="","",RIGHT(官網匯出!J2372,LEN(官網匯出!J2372)-2))</f>
        <v/>
      </c>
      <c r="Q2372" s="1" t="str">
        <f>IF(官網匯出!K2372="","",官網匯出!K2372)</f>
        <v/>
      </c>
      <c r="R2372" s="1" t="str">
        <f>IF(官網匯出!L2372="","",官網匯出!L2372)</f>
        <v/>
      </c>
      <c r="S2372" s="1" t="str">
        <f>IF(官網匯出!M2372="","",官網匯出!M2372)</f>
        <v/>
      </c>
      <c r="T2372" s="1" t="str">
        <f>IF(官網匯出!N2372="","",官網匯出!N2372)</f>
        <v/>
      </c>
      <c r="U2372" s="1" t="str">
        <f>IF(官網匯出!O2372="","",官網匯出!O2372)</f>
        <v/>
      </c>
      <c r="V2372" s="1" t="str">
        <f>IF(官網匯出!P2372="",IF(G2372="","",0),官網匯出!P2372)</f>
        <v/>
      </c>
      <c r="W2372" s="1" t="str">
        <f>IF(官網匯出!Q2372="",IF(G2372="","",0),官網匯出!Q2372)</f>
        <v/>
      </c>
      <c r="X2372" s="1" t="str">
        <f>IF(官網匯出!R2372="","",官網匯出!R2372)</f>
        <v/>
      </c>
      <c r="Y2372" s="1" t="str">
        <f>IF(官網匯出!S2372="","",官網匯出!S2372)</f>
        <v/>
      </c>
      <c r="Z2372" s="1" t="str">
        <f>IF(G2372="","",官網匯出!T2372)</f>
        <v/>
      </c>
      <c r="AA2372" s="1" t="str">
        <f>IF(G2372="","",官網匯出!AK2372)</f>
        <v/>
      </c>
      <c r="AB2372" s="1" t="str">
        <f>IF(G2372="","",IF(官網匯出!V2372="","",官網匯出!V2372))</f>
        <v/>
      </c>
      <c r="AJ2372" s="1" t="str">
        <f>IF(G2372="","",IF(官網匯出!AE2372="","",官網匯出!AE2372))</f>
        <v/>
      </c>
      <c r="AK2372" s="1" t="str">
        <f>IF(G2372="","",IF(官網匯出!AD2372="","",官網匯出!AD2372))</f>
        <v/>
      </c>
      <c r="AL2372" s="1" t="str">
        <f t="shared" si="420"/>
        <v>0</v>
      </c>
      <c r="AM2372" s="1" t="str">
        <f>IF(官網匯出!AG2372="","",官網匯出!AG2372)</f>
        <v/>
      </c>
      <c r="AN2372" s="1" t="str">
        <f>IF(G2372="","",IF(官網匯出!AH2372="","",官網匯出!AH2372))</f>
        <v/>
      </c>
      <c r="AO2372" s="14" t="str">
        <f t="shared" si="421"/>
        <v/>
      </c>
      <c r="AP2372" s="14" t="str">
        <f t="shared" si="422"/>
        <v>1</v>
      </c>
      <c r="AQ2372" s="14" t="str">
        <f t="shared" si="423"/>
        <v>0</v>
      </c>
      <c r="AR2372" s="1" t="str">
        <f t="shared" si="424"/>
        <v/>
      </c>
      <c r="AS2372" s="1" t="str">
        <f t="shared" si="425"/>
        <v/>
      </c>
      <c r="AT2372" s="1" t="str">
        <f t="shared" si="426"/>
        <v/>
      </c>
      <c r="AU2372" s="1" t="str">
        <f t="shared" si="417"/>
        <v/>
      </c>
      <c r="AV2372" s="1" t="e">
        <f>IF(VLOOKUP(G2372,官網匯出!A:AQ,42,FALSE)="","[黃金盾官網]",VLOOKUP(G2372,官網匯出!A:AQ,42,FALSE))</f>
        <v>#N/A</v>
      </c>
      <c r="AW2372" s="1" t="e">
        <f>IF(LEFT(VLOOKUP(G2372,官網匯出!A:AS,43,FALSE),2)="","web",LEFT(VLOOKUP(G2372,官網匯出!A:AS,43,FALSE),2))</f>
        <v>#N/A</v>
      </c>
      <c r="AX2372" s="1" t="str">
        <f t="shared" si="427"/>
        <v>O</v>
      </c>
    </row>
    <row r="2373" spans="1:50">
      <c r="A2373" s="1" t="str">
        <f>IF(G2373="","",VLOOKUP(官網轉換!AW2373,團名!A:B,2,FALSE))</f>
        <v/>
      </c>
      <c r="B2373" s="1" t="str">
        <f>IF(G2373="","",IF(LEFT(VLOOKUP(G2373,官網匯出!A:AQ,43,0),2)="wf",VLOOKUP(VLOOKUP(G2373,官網匯出!A:AQ,43,0),團名!$I$1:$K$12,2,FALSE),"N0071"))</f>
        <v/>
      </c>
      <c r="C2373" s="1" t="str">
        <f>IFERROR(VLOOKUP(官網匯出!D2373,團名!E:G,3,FALSE),"")</f>
        <v/>
      </c>
      <c r="D2373" s="1" t="str">
        <f t="shared" si="418"/>
        <v/>
      </c>
      <c r="E2373" s="1" t="str">
        <f t="shared" si="419"/>
        <v/>
      </c>
      <c r="F2373" s="1" t="str">
        <f>IF(官網匯出!F2373="已付款","","B0012")</f>
        <v>B0012</v>
      </c>
      <c r="G2373" s="1" t="str">
        <f>IF(官網匯出!A2373="","",官網匯出!A2373)</f>
        <v/>
      </c>
      <c r="H2373" s="3" t="str">
        <f>IF(官網匯出!B2373="","",官網匯出!B2373)</f>
        <v/>
      </c>
      <c r="I2373" s="1" t="str">
        <f>IF(官網匯出!C2373="","",官網匯出!C2373)</f>
        <v/>
      </c>
      <c r="J2373" s="1" t="str">
        <f>IF(官網匯出!D2373="","",官網匯出!D2373)</f>
        <v/>
      </c>
      <c r="K2373" s="3" t="str">
        <f>IF(官網匯出!E2373="","",官網匯出!E2373)</f>
        <v/>
      </c>
      <c r="L2373" s="1" t="str">
        <f>IF(官網匯出!F2373="","",官網匯出!F2373)</f>
        <v/>
      </c>
      <c r="M2373" s="1" t="str">
        <f>IF(官網匯出!G2373="","",官網匯出!G2373)</f>
        <v/>
      </c>
      <c r="N2373" s="1" t="str">
        <f>IF(官網匯出!H2373="","",官網匯出!H2373)</f>
        <v/>
      </c>
      <c r="P2373" s="1" t="str">
        <f>IF(官網匯出!J2373="","",RIGHT(官網匯出!J2373,LEN(官網匯出!J2373)-2))</f>
        <v/>
      </c>
      <c r="Q2373" s="1" t="str">
        <f>IF(官網匯出!K2373="","",官網匯出!K2373)</f>
        <v/>
      </c>
      <c r="R2373" s="1" t="str">
        <f>IF(官網匯出!L2373="","",官網匯出!L2373)</f>
        <v/>
      </c>
      <c r="S2373" s="1" t="str">
        <f>IF(官網匯出!M2373="","",官網匯出!M2373)</f>
        <v/>
      </c>
      <c r="T2373" s="1" t="str">
        <f>IF(官網匯出!N2373="","",官網匯出!N2373)</f>
        <v/>
      </c>
      <c r="U2373" s="1" t="str">
        <f>IF(官網匯出!O2373="","",官網匯出!O2373)</f>
        <v/>
      </c>
      <c r="V2373" s="1" t="str">
        <f>IF(官網匯出!P2373="",IF(G2373="","",0),官網匯出!P2373)</f>
        <v/>
      </c>
      <c r="W2373" s="1" t="str">
        <f>IF(官網匯出!Q2373="",IF(G2373="","",0),官網匯出!Q2373)</f>
        <v/>
      </c>
      <c r="X2373" s="1" t="str">
        <f>IF(官網匯出!R2373="","",官網匯出!R2373)</f>
        <v/>
      </c>
      <c r="Y2373" s="1" t="str">
        <f>IF(官網匯出!S2373="","",官網匯出!S2373)</f>
        <v/>
      </c>
      <c r="Z2373" s="1" t="str">
        <f>IF(G2373="","",官網匯出!T2373)</f>
        <v/>
      </c>
      <c r="AA2373" s="1" t="str">
        <f>IF(G2373="","",官網匯出!AK2373)</f>
        <v/>
      </c>
      <c r="AB2373" s="1" t="str">
        <f>IF(G2373="","",IF(官網匯出!V2373="","",官網匯出!V2373))</f>
        <v/>
      </c>
      <c r="AJ2373" s="1" t="str">
        <f>IF(G2373="","",IF(官網匯出!AE2373="","",官網匯出!AE2373))</f>
        <v/>
      </c>
      <c r="AK2373" s="1" t="str">
        <f>IF(G2373="","",IF(官網匯出!AD2373="","",官網匯出!AD2373))</f>
        <v/>
      </c>
      <c r="AL2373" s="1" t="str">
        <f t="shared" si="420"/>
        <v>0</v>
      </c>
      <c r="AM2373" s="1" t="str">
        <f>IF(官網匯出!AG2373="","",官網匯出!AG2373)</f>
        <v/>
      </c>
      <c r="AN2373" s="1" t="str">
        <f>IF(G2373="","",IF(官網匯出!AH2373="","",官網匯出!AH2373))</f>
        <v/>
      </c>
      <c r="AO2373" s="14" t="str">
        <f t="shared" si="421"/>
        <v/>
      </c>
      <c r="AP2373" s="14" t="str">
        <f t="shared" si="422"/>
        <v>1</v>
      </c>
      <c r="AQ2373" s="14" t="str">
        <f t="shared" si="423"/>
        <v>0</v>
      </c>
      <c r="AR2373" s="1" t="str">
        <f t="shared" si="424"/>
        <v/>
      </c>
      <c r="AS2373" s="1" t="str">
        <f t="shared" si="425"/>
        <v/>
      </c>
      <c r="AT2373" s="1" t="str">
        <f t="shared" si="426"/>
        <v/>
      </c>
      <c r="AU2373" s="1" t="str">
        <f t="shared" si="417"/>
        <v/>
      </c>
      <c r="AV2373" s="1" t="e">
        <f>IF(VLOOKUP(G2373,官網匯出!A:AQ,42,FALSE)="","[黃金盾官網]",VLOOKUP(G2373,官網匯出!A:AQ,42,FALSE))</f>
        <v>#N/A</v>
      </c>
      <c r="AW2373" s="1" t="e">
        <f>IF(LEFT(VLOOKUP(G2373,官網匯出!A:AS,43,FALSE),2)="","web",LEFT(VLOOKUP(G2373,官網匯出!A:AS,43,FALSE),2))</f>
        <v>#N/A</v>
      </c>
      <c r="AX2373" s="1" t="str">
        <f t="shared" si="427"/>
        <v>O</v>
      </c>
    </row>
    <row r="2374" spans="1:50">
      <c r="A2374" s="1" t="str">
        <f>IF(G2374="","",VLOOKUP(官網轉換!AW2374,團名!A:B,2,FALSE))</f>
        <v/>
      </c>
      <c r="B2374" s="1" t="str">
        <f>IF(G2374="","",IF(LEFT(VLOOKUP(G2374,官網匯出!A:AQ,43,0),2)="wf",VLOOKUP(VLOOKUP(G2374,官網匯出!A:AQ,43,0),團名!$I$1:$K$12,2,FALSE),"N0071"))</f>
        <v/>
      </c>
      <c r="C2374" s="1" t="str">
        <f>IFERROR(VLOOKUP(官網匯出!D2374,團名!E:G,3,FALSE),"")</f>
        <v/>
      </c>
      <c r="D2374" s="1" t="str">
        <f t="shared" si="418"/>
        <v/>
      </c>
      <c r="E2374" s="1" t="str">
        <f t="shared" si="419"/>
        <v/>
      </c>
      <c r="F2374" s="1" t="str">
        <f>IF(官網匯出!F2374="已付款","","B0012")</f>
        <v>B0012</v>
      </c>
      <c r="G2374" s="1" t="str">
        <f>IF(官網匯出!A2374="","",官網匯出!A2374)</f>
        <v/>
      </c>
      <c r="H2374" s="3" t="str">
        <f>IF(官網匯出!B2374="","",官網匯出!B2374)</f>
        <v/>
      </c>
      <c r="I2374" s="1" t="str">
        <f>IF(官網匯出!C2374="","",官網匯出!C2374)</f>
        <v/>
      </c>
      <c r="J2374" s="1" t="str">
        <f>IF(官網匯出!D2374="","",官網匯出!D2374)</f>
        <v/>
      </c>
      <c r="K2374" s="3" t="str">
        <f>IF(官網匯出!E2374="","",官網匯出!E2374)</f>
        <v/>
      </c>
      <c r="L2374" s="1" t="str">
        <f>IF(官網匯出!F2374="","",官網匯出!F2374)</f>
        <v/>
      </c>
      <c r="M2374" s="1" t="str">
        <f>IF(官網匯出!G2374="","",官網匯出!G2374)</f>
        <v/>
      </c>
      <c r="N2374" s="1" t="str">
        <f>IF(官網匯出!H2374="","",官網匯出!H2374)</f>
        <v/>
      </c>
      <c r="P2374" s="1" t="str">
        <f>IF(官網匯出!J2374="","",RIGHT(官網匯出!J2374,LEN(官網匯出!J2374)-2))</f>
        <v/>
      </c>
      <c r="Q2374" s="1" t="str">
        <f>IF(官網匯出!K2374="","",官網匯出!K2374)</f>
        <v/>
      </c>
      <c r="R2374" s="1" t="str">
        <f>IF(官網匯出!L2374="","",官網匯出!L2374)</f>
        <v/>
      </c>
      <c r="S2374" s="1" t="str">
        <f>IF(官網匯出!M2374="","",官網匯出!M2374)</f>
        <v/>
      </c>
      <c r="T2374" s="1" t="str">
        <f>IF(官網匯出!N2374="","",官網匯出!N2374)</f>
        <v/>
      </c>
      <c r="U2374" s="1" t="str">
        <f>IF(官網匯出!O2374="","",官網匯出!O2374)</f>
        <v/>
      </c>
      <c r="V2374" s="1" t="str">
        <f>IF(官網匯出!P2374="",IF(G2374="","",0),官網匯出!P2374)</f>
        <v/>
      </c>
      <c r="W2374" s="1" t="str">
        <f>IF(官網匯出!Q2374="",IF(G2374="","",0),官網匯出!Q2374)</f>
        <v/>
      </c>
      <c r="X2374" s="1" t="str">
        <f>IF(官網匯出!R2374="","",官網匯出!R2374)</f>
        <v/>
      </c>
      <c r="Y2374" s="1" t="str">
        <f>IF(官網匯出!S2374="","",官網匯出!S2374)</f>
        <v/>
      </c>
      <c r="Z2374" s="1" t="str">
        <f>IF(G2374="","",官網匯出!T2374)</f>
        <v/>
      </c>
      <c r="AA2374" s="1" t="str">
        <f>IF(G2374="","",官網匯出!AK2374)</f>
        <v/>
      </c>
      <c r="AB2374" s="1" t="str">
        <f>IF(G2374="","",IF(官網匯出!V2374="","",官網匯出!V2374))</f>
        <v/>
      </c>
      <c r="AJ2374" s="1" t="str">
        <f>IF(G2374="","",IF(官網匯出!AE2374="","",官網匯出!AE2374))</f>
        <v/>
      </c>
      <c r="AK2374" s="1" t="str">
        <f>IF(G2374="","",IF(官網匯出!AD2374="","",官網匯出!AD2374))</f>
        <v/>
      </c>
      <c r="AL2374" s="1" t="str">
        <f t="shared" si="420"/>
        <v>0</v>
      </c>
      <c r="AM2374" s="1" t="str">
        <f>IF(官網匯出!AG2374="","",官網匯出!AG2374)</f>
        <v/>
      </c>
      <c r="AN2374" s="1" t="str">
        <f>IF(G2374="","",IF(官網匯出!AH2374="","",官網匯出!AH2374))</f>
        <v/>
      </c>
      <c r="AO2374" s="14" t="str">
        <f t="shared" si="421"/>
        <v/>
      </c>
      <c r="AP2374" s="14" t="str">
        <f t="shared" si="422"/>
        <v>1</v>
      </c>
      <c r="AQ2374" s="14" t="str">
        <f t="shared" si="423"/>
        <v>0</v>
      </c>
      <c r="AR2374" s="1" t="str">
        <f t="shared" si="424"/>
        <v/>
      </c>
      <c r="AS2374" s="1" t="str">
        <f t="shared" si="425"/>
        <v/>
      </c>
      <c r="AT2374" s="1" t="str">
        <f t="shared" si="426"/>
        <v/>
      </c>
      <c r="AU2374" s="1" t="str">
        <f t="shared" si="417"/>
        <v/>
      </c>
      <c r="AV2374" s="1" t="e">
        <f>IF(VLOOKUP(G2374,官網匯出!A:AQ,42,FALSE)="","[黃金盾官網]",VLOOKUP(G2374,官網匯出!A:AQ,42,FALSE))</f>
        <v>#N/A</v>
      </c>
      <c r="AW2374" s="1" t="e">
        <f>IF(LEFT(VLOOKUP(G2374,官網匯出!A:AS,43,FALSE),2)="","web",LEFT(VLOOKUP(G2374,官網匯出!A:AS,43,FALSE),2))</f>
        <v>#N/A</v>
      </c>
      <c r="AX2374" s="1" t="str">
        <f t="shared" si="427"/>
        <v>O</v>
      </c>
    </row>
    <row r="2375" spans="1:50">
      <c r="A2375" s="1" t="str">
        <f>IF(G2375="","",VLOOKUP(官網轉換!AW2375,團名!A:B,2,FALSE))</f>
        <v/>
      </c>
      <c r="B2375" s="1" t="str">
        <f>IF(G2375="","",IF(LEFT(VLOOKUP(G2375,官網匯出!A:AQ,43,0),2)="wf",VLOOKUP(VLOOKUP(G2375,官網匯出!A:AQ,43,0),團名!$I$1:$K$12,2,FALSE),"N0071"))</f>
        <v/>
      </c>
      <c r="C2375" s="1" t="str">
        <f>IFERROR(VLOOKUP(官網匯出!D2375,團名!E:G,3,FALSE),"")</f>
        <v/>
      </c>
      <c r="D2375" s="1" t="str">
        <f t="shared" si="418"/>
        <v/>
      </c>
      <c r="E2375" s="1" t="str">
        <f t="shared" si="419"/>
        <v/>
      </c>
      <c r="F2375" s="1" t="str">
        <f>IF(官網匯出!F2375="已付款","","B0012")</f>
        <v>B0012</v>
      </c>
      <c r="G2375" s="1" t="str">
        <f>IF(官網匯出!A2375="","",官網匯出!A2375)</f>
        <v/>
      </c>
      <c r="H2375" s="3" t="str">
        <f>IF(官網匯出!B2375="","",官網匯出!B2375)</f>
        <v/>
      </c>
      <c r="I2375" s="1" t="str">
        <f>IF(官網匯出!C2375="","",官網匯出!C2375)</f>
        <v/>
      </c>
      <c r="J2375" s="1" t="str">
        <f>IF(官網匯出!D2375="","",官網匯出!D2375)</f>
        <v/>
      </c>
      <c r="K2375" s="3" t="str">
        <f>IF(官網匯出!E2375="","",官網匯出!E2375)</f>
        <v/>
      </c>
      <c r="L2375" s="1" t="str">
        <f>IF(官網匯出!F2375="","",官網匯出!F2375)</f>
        <v/>
      </c>
      <c r="M2375" s="1" t="str">
        <f>IF(官網匯出!G2375="","",官網匯出!G2375)</f>
        <v/>
      </c>
      <c r="N2375" s="1" t="str">
        <f>IF(官網匯出!H2375="","",官網匯出!H2375)</f>
        <v/>
      </c>
      <c r="P2375" s="1" t="str">
        <f>IF(官網匯出!J2375="","",RIGHT(官網匯出!J2375,LEN(官網匯出!J2375)-2))</f>
        <v/>
      </c>
      <c r="Q2375" s="1" t="str">
        <f>IF(官網匯出!K2375="","",官網匯出!K2375)</f>
        <v/>
      </c>
      <c r="R2375" s="1" t="str">
        <f>IF(官網匯出!L2375="","",官網匯出!L2375)</f>
        <v/>
      </c>
      <c r="S2375" s="1" t="str">
        <f>IF(官網匯出!M2375="","",官網匯出!M2375)</f>
        <v/>
      </c>
      <c r="T2375" s="1" t="str">
        <f>IF(官網匯出!N2375="","",官網匯出!N2375)</f>
        <v/>
      </c>
      <c r="U2375" s="1" t="str">
        <f>IF(官網匯出!O2375="","",官網匯出!O2375)</f>
        <v/>
      </c>
      <c r="V2375" s="1" t="str">
        <f>IF(官網匯出!P2375="",IF(G2375="","",0),官網匯出!P2375)</f>
        <v/>
      </c>
      <c r="W2375" s="1" t="str">
        <f>IF(官網匯出!Q2375="",IF(G2375="","",0),官網匯出!Q2375)</f>
        <v/>
      </c>
      <c r="X2375" s="1" t="str">
        <f>IF(官網匯出!R2375="","",官網匯出!R2375)</f>
        <v/>
      </c>
      <c r="Y2375" s="1" t="str">
        <f>IF(官網匯出!S2375="","",官網匯出!S2375)</f>
        <v/>
      </c>
      <c r="Z2375" s="1" t="str">
        <f>IF(G2375="","",官網匯出!T2375)</f>
        <v/>
      </c>
      <c r="AA2375" s="1" t="str">
        <f>IF(G2375="","",官網匯出!AK2375)</f>
        <v/>
      </c>
      <c r="AB2375" s="1" t="str">
        <f>IF(G2375="","",IF(官網匯出!V2375="","",官網匯出!V2375))</f>
        <v/>
      </c>
      <c r="AJ2375" s="1" t="str">
        <f>IF(G2375="","",IF(官網匯出!AE2375="","",官網匯出!AE2375))</f>
        <v/>
      </c>
      <c r="AK2375" s="1" t="str">
        <f>IF(G2375="","",IF(官網匯出!AD2375="","",官網匯出!AD2375))</f>
        <v/>
      </c>
      <c r="AL2375" s="1" t="str">
        <f t="shared" si="420"/>
        <v>0</v>
      </c>
      <c r="AM2375" s="1" t="str">
        <f>IF(官網匯出!AG2375="","",官網匯出!AG2375)</f>
        <v/>
      </c>
      <c r="AN2375" s="1" t="str">
        <f>IF(G2375="","",IF(官網匯出!AH2375="","",官網匯出!AH2375))</f>
        <v/>
      </c>
      <c r="AO2375" s="14" t="str">
        <f t="shared" si="421"/>
        <v/>
      </c>
      <c r="AP2375" s="14" t="str">
        <f t="shared" si="422"/>
        <v>1</v>
      </c>
      <c r="AQ2375" s="14" t="str">
        <f t="shared" si="423"/>
        <v>0</v>
      </c>
      <c r="AR2375" s="1" t="str">
        <f t="shared" si="424"/>
        <v/>
      </c>
      <c r="AS2375" s="1" t="str">
        <f t="shared" si="425"/>
        <v/>
      </c>
      <c r="AT2375" s="1" t="str">
        <f t="shared" si="426"/>
        <v/>
      </c>
      <c r="AU2375" s="1" t="str">
        <f t="shared" si="417"/>
        <v/>
      </c>
      <c r="AV2375" s="1" t="e">
        <f>IF(VLOOKUP(G2375,官網匯出!A:AQ,42,FALSE)="","[黃金盾官網]",VLOOKUP(G2375,官網匯出!A:AQ,42,FALSE))</f>
        <v>#N/A</v>
      </c>
      <c r="AW2375" s="1" t="e">
        <f>IF(LEFT(VLOOKUP(G2375,官網匯出!A:AS,43,FALSE),2)="","web",LEFT(VLOOKUP(G2375,官網匯出!A:AS,43,FALSE),2))</f>
        <v>#N/A</v>
      </c>
      <c r="AX2375" s="1" t="str">
        <f t="shared" si="427"/>
        <v>O</v>
      </c>
    </row>
    <row r="2376" spans="1:50">
      <c r="A2376" s="1" t="str">
        <f>IF(G2376="","",VLOOKUP(官網轉換!AW2376,團名!A:B,2,FALSE))</f>
        <v/>
      </c>
      <c r="B2376" s="1" t="str">
        <f>IF(G2376="","",IF(LEFT(VLOOKUP(G2376,官網匯出!A:AQ,43,0),2)="wf",VLOOKUP(VLOOKUP(G2376,官網匯出!A:AQ,43,0),團名!$I$1:$K$12,2,FALSE),"N0071"))</f>
        <v/>
      </c>
      <c r="C2376" s="1" t="str">
        <f>IFERROR(VLOOKUP(官網匯出!D2376,團名!E:G,3,FALSE),"")</f>
        <v/>
      </c>
      <c r="D2376" s="1" t="str">
        <f t="shared" si="418"/>
        <v/>
      </c>
      <c r="E2376" s="1" t="str">
        <f t="shared" si="419"/>
        <v/>
      </c>
      <c r="F2376" s="1" t="str">
        <f>IF(官網匯出!F2376="已付款","","B0012")</f>
        <v>B0012</v>
      </c>
      <c r="G2376" s="1" t="str">
        <f>IF(官網匯出!A2376="","",官網匯出!A2376)</f>
        <v/>
      </c>
      <c r="H2376" s="3" t="str">
        <f>IF(官網匯出!B2376="","",官網匯出!B2376)</f>
        <v/>
      </c>
      <c r="I2376" s="1" t="str">
        <f>IF(官網匯出!C2376="","",官網匯出!C2376)</f>
        <v/>
      </c>
      <c r="J2376" s="1" t="str">
        <f>IF(官網匯出!D2376="","",官網匯出!D2376)</f>
        <v/>
      </c>
      <c r="K2376" s="3" t="str">
        <f>IF(官網匯出!E2376="","",官網匯出!E2376)</f>
        <v/>
      </c>
      <c r="L2376" s="1" t="str">
        <f>IF(官網匯出!F2376="","",官網匯出!F2376)</f>
        <v/>
      </c>
      <c r="M2376" s="1" t="str">
        <f>IF(官網匯出!G2376="","",官網匯出!G2376)</f>
        <v/>
      </c>
      <c r="N2376" s="1" t="str">
        <f>IF(官網匯出!H2376="","",官網匯出!H2376)</f>
        <v/>
      </c>
      <c r="P2376" s="1" t="str">
        <f>IF(官網匯出!J2376="","",RIGHT(官網匯出!J2376,LEN(官網匯出!J2376)-2))</f>
        <v/>
      </c>
      <c r="Q2376" s="1" t="str">
        <f>IF(官網匯出!K2376="","",官網匯出!K2376)</f>
        <v/>
      </c>
      <c r="R2376" s="1" t="str">
        <f>IF(官網匯出!L2376="","",官網匯出!L2376)</f>
        <v/>
      </c>
      <c r="S2376" s="1" t="str">
        <f>IF(官網匯出!M2376="","",官網匯出!M2376)</f>
        <v/>
      </c>
      <c r="T2376" s="1" t="str">
        <f>IF(官網匯出!N2376="","",官網匯出!N2376)</f>
        <v/>
      </c>
      <c r="U2376" s="1" t="str">
        <f>IF(官網匯出!O2376="","",官網匯出!O2376)</f>
        <v/>
      </c>
      <c r="V2376" s="1" t="str">
        <f>IF(官網匯出!P2376="",IF(G2376="","",0),官網匯出!P2376)</f>
        <v/>
      </c>
      <c r="W2376" s="1" t="str">
        <f>IF(官網匯出!Q2376="",IF(G2376="","",0),官網匯出!Q2376)</f>
        <v/>
      </c>
      <c r="X2376" s="1" t="str">
        <f>IF(官網匯出!R2376="","",官網匯出!R2376)</f>
        <v/>
      </c>
      <c r="Y2376" s="1" t="str">
        <f>IF(官網匯出!S2376="","",官網匯出!S2376)</f>
        <v/>
      </c>
      <c r="Z2376" s="1" t="str">
        <f>IF(G2376="","",官網匯出!T2376)</f>
        <v/>
      </c>
      <c r="AA2376" s="1" t="str">
        <f>IF(G2376="","",官網匯出!AK2376)</f>
        <v/>
      </c>
      <c r="AB2376" s="1" t="str">
        <f>IF(G2376="","",IF(官網匯出!V2376="","",官網匯出!V2376))</f>
        <v/>
      </c>
      <c r="AJ2376" s="1" t="str">
        <f>IF(G2376="","",IF(官網匯出!AE2376="","",官網匯出!AE2376))</f>
        <v/>
      </c>
      <c r="AK2376" s="1" t="str">
        <f>IF(G2376="","",IF(官網匯出!AD2376="","",官網匯出!AD2376))</f>
        <v/>
      </c>
      <c r="AL2376" s="1" t="str">
        <f t="shared" si="420"/>
        <v>0</v>
      </c>
      <c r="AM2376" s="1" t="str">
        <f>IF(官網匯出!AG2376="","",官網匯出!AG2376)</f>
        <v/>
      </c>
      <c r="AN2376" s="1" t="str">
        <f>IF(G2376="","",IF(官網匯出!AH2376="","",官網匯出!AH2376))</f>
        <v/>
      </c>
      <c r="AO2376" s="14" t="str">
        <f t="shared" si="421"/>
        <v/>
      </c>
      <c r="AP2376" s="14" t="str">
        <f t="shared" si="422"/>
        <v>1</v>
      </c>
      <c r="AQ2376" s="14" t="str">
        <f t="shared" si="423"/>
        <v>0</v>
      </c>
      <c r="AR2376" s="1" t="str">
        <f t="shared" si="424"/>
        <v/>
      </c>
      <c r="AS2376" s="1" t="str">
        <f t="shared" si="425"/>
        <v/>
      </c>
      <c r="AT2376" s="1" t="str">
        <f t="shared" si="426"/>
        <v/>
      </c>
      <c r="AU2376" s="1" t="str">
        <f t="shared" si="417"/>
        <v/>
      </c>
      <c r="AV2376" s="1" t="e">
        <f>IF(VLOOKUP(G2376,官網匯出!A:AQ,42,FALSE)="","[黃金盾官網]",VLOOKUP(G2376,官網匯出!A:AQ,42,FALSE))</f>
        <v>#N/A</v>
      </c>
      <c r="AW2376" s="1" t="e">
        <f>IF(LEFT(VLOOKUP(G2376,官網匯出!A:AS,43,FALSE),2)="","web",LEFT(VLOOKUP(G2376,官網匯出!A:AS,43,FALSE),2))</f>
        <v>#N/A</v>
      </c>
      <c r="AX2376" s="1" t="str">
        <f t="shared" si="427"/>
        <v>O</v>
      </c>
    </row>
    <row r="2377" spans="1:50">
      <c r="A2377" s="1" t="str">
        <f>IF(G2377="","",VLOOKUP(官網轉換!AW2377,團名!A:B,2,FALSE))</f>
        <v/>
      </c>
      <c r="B2377" s="1" t="str">
        <f>IF(G2377="","",IF(LEFT(VLOOKUP(G2377,官網匯出!A:AQ,43,0),2)="wf",VLOOKUP(VLOOKUP(G2377,官網匯出!A:AQ,43,0),團名!$I$1:$K$12,2,FALSE),"N0071"))</f>
        <v/>
      </c>
      <c r="C2377" s="1" t="str">
        <f>IFERROR(VLOOKUP(官網匯出!D2377,團名!E:G,3,FALSE),"")</f>
        <v/>
      </c>
      <c r="D2377" s="1" t="str">
        <f t="shared" si="418"/>
        <v/>
      </c>
      <c r="E2377" s="1" t="str">
        <f t="shared" si="419"/>
        <v/>
      </c>
      <c r="F2377" s="1" t="str">
        <f>IF(官網匯出!F2377="已付款","","B0012")</f>
        <v>B0012</v>
      </c>
      <c r="G2377" s="1" t="str">
        <f>IF(官網匯出!A2377="","",官網匯出!A2377)</f>
        <v/>
      </c>
      <c r="H2377" s="3" t="str">
        <f>IF(官網匯出!B2377="","",官網匯出!B2377)</f>
        <v/>
      </c>
      <c r="I2377" s="1" t="str">
        <f>IF(官網匯出!C2377="","",官網匯出!C2377)</f>
        <v/>
      </c>
      <c r="J2377" s="1" t="str">
        <f>IF(官網匯出!D2377="","",官網匯出!D2377)</f>
        <v/>
      </c>
      <c r="K2377" s="3" t="str">
        <f>IF(官網匯出!E2377="","",官網匯出!E2377)</f>
        <v/>
      </c>
      <c r="L2377" s="1" t="str">
        <f>IF(官網匯出!F2377="","",官網匯出!F2377)</f>
        <v/>
      </c>
      <c r="M2377" s="1" t="str">
        <f>IF(官網匯出!G2377="","",官網匯出!G2377)</f>
        <v/>
      </c>
      <c r="N2377" s="1" t="str">
        <f>IF(官網匯出!H2377="","",官網匯出!H2377)</f>
        <v/>
      </c>
      <c r="P2377" s="1" t="str">
        <f>IF(官網匯出!J2377="","",RIGHT(官網匯出!J2377,LEN(官網匯出!J2377)-2))</f>
        <v/>
      </c>
      <c r="Q2377" s="1" t="str">
        <f>IF(官網匯出!K2377="","",官網匯出!K2377)</f>
        <v/>
      </c>
      <c r="R2377" s="1" t="str">
        <f>IF(官網匯出!L2377="","",官網匯出!L2377)</f>
        <v/>
      </c>
      <c r="S2377" s="1" t="str">
        <f>IF(官網匯出!M2377="","",官網匯出!M2377)</f>
        <v/>
      </c>
      <c r="T2377" s="1" t="str">
        <f>IF(官網匯出!N2377="","",官網匯出!N2377)</f>
        <v/>
      </c>
      <c r="U2377" s="1" t="str">
        <f>IF(官網匯出!O2377="","",官網匯出!O2377)</f>
        <v/>
      </c>
      <c r="V2377" s="1" t="str">
        <f>IF(官網匯出!P2377="",IF(G2377="","",0),官網匯出!P2377)</f>
        <v/>
      </c>
      <c r="W2377" s="1" t="str">
        <f>IF(官網匯出!Q2377="",IF(G2377="","",0),官網匯出!Q2377)</f>
        <v/>
      </c>
      <c r="X2377" s="1" t="str">
        <f>IF(官網匯出!R2377="","",官網匯出!R2377)</f>
        <v/>
      </c>
      <c r="Y2377" s="1" t="str">
        <f>IF(官網匯出!S2377="","",官網匯出!S2377)</f>
        <v/>
      </c>
      <c r="Z2377" s="1" t="str">
        <f>IF(G2377="","",官網匯出!T2377)</f>
        <v/>
      </c>
      <c r="AA2377" s="1" t="str">
        <f>IF(G2377="","",官網匯出!AK2377)</f>
        <v/>
      </c>
      <c r="AB2377" s="1" t="str">
        <f>IF(G2377="","",IF(官網匯出!V2377="","",官網匯出!V2377))</f>
        <v/>
      </c>
      <c r="AJ2377" s="1" t="str">
        <f>IF(G2377="","",IF(官網匯出!AE2377="","",官網匯出!AE2377))</f>
        <v/>
      </c>
      <c r="AK2377" s="1" t="str">
        <f>IF(G2377="","",IF(官網匯出!AD2377="","",官網匯出!AD2377))</f>
        <v/>
      </c>
      <c r="AL2377" s="1" t="str">
        <f t="shared" si="420"/>
        <v>0</v>
      </c>
      <c r="AM2377" s="1" t="str">
        <f>IF(官網匯出!AG2377="","",官網匯出!AG2377)</f>
        <v/>
      </c>
      <c r="AN2377" s="1" t="str">
        <f>IF(G2377="","",IF(官網匯出!AH2377="","",官網匯出!AH2377))</f>
        <v/>
      </c>
      <c r="AO2377" s="14" t="str">
        <f t="shared" si="421"/>
        <v/>
      </c>
      <c r="AP2377" s="14" t="str">
        <f t="shared" si="422"/>
        <v>1</v>
      </c>
      <c r="AQ2377" s="14" t="str">
        <f t="shared" si="423"/>
        <v>0</v>
      </c>
      <c r="AR2377" s="1" t="str">
        <f t="shared" si="424"/>
        <v/>
      </c>
      <c r="AS2377" s="1" t="str">
        <f t="shared" si="425"/>
        <v/>
      </c>
      <c r="AT2377" s="1" t="str">
        <f t="shared" si="426"/>
        <v/>
      </c>
      <c r="AU2377" s="1" t="str">
        <f t="shared" si="417"/>
        <v/>
      </c>
      <c r="AV2377" s="1" t="e">
        <f>IF(VLOOKUP(G2377,官網匯出!A:AQ,42,FALSE)="","[黃金盾官網]",VLOOKUP(G2377,官網匯出!A:AQ,42,FALSE))</f>
        <v>#N/A</v>
      </c>
      <c r="AW2377" s="1" t="e">
        <f>IF(LEFT(VLOOKUP(G2377,官網匯出!A:AS,43,FALSE),2)="","web",LEFT(VLOOKUP(G2377,官網匯出!A:AS,43,FALSE),2))</f>
        <v>#N/A</v>
      </c>
      <c r="AX2377" s="1" t="str">
        <f t="shared" si="427"/>
        <v>O</v>
      </c>
    </row>
    <row r="2378" spans="1:50">
      <c r="A2378" s="1" t="str">
        <f>IF(G2378="","",VLOOKUP(官網轉換!AW2378,團名!A:B,2,FALSE))</f>
        <v/>
      </c>
      <c r="B2378" s="1" t="str">
        <f>IF(G2378="","",IF(LEFT(VLOOKUP(G2378,官網匯出!A:AQ,43,0),2)="wf",VLOOKUP(VLOOKUP(G2378,官網匯出!A:AQ,43,0),團名!$I$1:$K$12,2,FALSE),"N0071"))</f>
        <v/>
      </c>
      <c r="C2378" s="1" t="str">
        <f>IFERROR(VLOOKUP(官網匯出!D2378,團名!E:G,3,FALSE),"")</f>
        <v/>
      </c>
      <c r="D2378" s="1" t="str">
        <f t="shared" si="418"/>
        <v/>
      </c>
      <c r="E2378" s="1" t="str">
        <f t="shared" si="419"/>
        <v/>
      </c>
      <c r="F2378" s="1" t="str">
        <f>IF(官網匯出!F2378="已付款","","B0012")</f>
        <v>B0012</v>
      </c>
      <c r="G2378" s="1" t="str">
        <f>IF(官網匯出!A2378="","",官網匯出!A2378)</f>
        <v/>
      </c>
      <c r="H2378" s="3" t="str">
        <f>IF(官網匯出!B2378="","",官網匯出!B2378)</f>
        <v/>
      </c>
      <c r="I2378" s="1" t="str">
        <f>IF(官網匯出!C2378="","",官網匯出!C2378)</f>
        <v/>
      </c>
      <c r="J2378" s="1" t="str">
        <f>IF(官網匯出!D2378="","",官網匯出!D2378)</f>
        <v/>
      </c>
      <c r="K2378" s="3" t="str">
        <f>IF(官網匯出!E2378="","",官網匯出!E2378)</f>
        <v/>
      </c>
      <c r="L2378" s="1" t="str">
        <f>IF(官網匯出!F2378="","",官網匯出!F2378)</f>
        <v/>
      </c>
      <c r="M2378" s="1" t="str">
        <f>IF(官網匯出!G2378="","",官網匯出!G2378)</f>
        <v/>
      </c>
      <c r="N2378" s="1" t="str">
        <f>IF(官網匯出!H2378="","",官網匯出!H2378)</f>
        <v/>
      </c>
      <c r="P2378" s="1" t="str">
        <f>IF(官網匯出!J2378="","",RIGHT(官網匯出!J2378,LEN(官網匯出!J2378)-2))</f>
        <v/>
      </c>
      <c r="Q2378" s="1" t="str">
        <f>IF(官網匯出!K2378="","",官網匯出!K2378)</f>
        <v/>
      </c>
      <c r="R2378" s="1" t="str">
        <f>IF(官網匯出!L2378="","",官網匯出!L2378)</f>
        <v/>
      </c>
      <c r="S2378" s="1" t="str">
        <f>IF(官網匯出!M2378="","",官網匯出!M2378)</f>
        <v/>
      </c>
      <c r="T2378" s="1" t="str">
        <f>IF(官網匯出!N2378="","",官網匯出!N2378)</f>
        <v/>
      </c>
      <c r="U2378" s="1" t="str">
        <f>IF(官網匯出!O2378="","",官網匯出!O2378)</f>
        <v/>
      </c>
      <c r="V2378" s="1" t="str">
        <f>IF(官網匯出!P2378="",IF(G2378="","",0),官網匯出!P2378)</f>
        <v/>
      </c>
      <c r="W2378" s="1" t="str">
        <f>IF(官網匯出!Q2378="",IF(G2378="","",0),官網匯出!Q2378)</f>
        <v/>
      </c>
      <c r="X2378" s="1" t="str">
        <f>IF(官網匯出!R2378="","",官網匯出!R2378)</f>
        <v/>
      </c>
      <c r="Y2378" s="1" t="str">
        <f>IF(官網匯出!S2378="","",官網匯出!S2378)</f>
        <v/>
      </c>
      <c r="Z2378" s="1" t="str">
        <f>IF(G2378="","",官網匯出!T2378)</f>
        <v/>
      </c>
      <c r="AA2378" s="1" t="str">
        <f>IF(G2378="","",官網匯出!AK2378)</f>
        <v/>
      </c>
      <c r="AB2378" s="1" t="str">
        <f>IF(G2378="","",IF(官網匯出!V2378="","",官網匯出!V2378))</f>
        <v/>
      </c>
      <c r="AJ2378" s="1" t="str">
        <f>IF(G2378="","",IF(官網匯出!AE2378="","",官網匯出!AE2378))</f>
        <v/>
      </c>
      <c r="AK2378" s="1" t="str">
        <f>IF(G2378="","",IF(官網匯出!AD2378="","",官網匯出!AD2378))</f>
        <v/>
      </c>
      <c r="AL2378" s="1" t="str">
        <f t="shared" si="420"/>
        <v>0</v>
      </c>
      <c r="AM2378" s="1" t="str">
        <f>IF(官網匯出!AG2378="","",官網匯出!AG2378)</f>
        <v/>
      </c>
      <c r="AN2378" s="1" t="str">
        <f>IF(G2378="","",IF(官網匯出!AH2378="","",官網匯出!AH2378))</f>
        <v/>
      </c>
      <c r="AO2378" s="14" t="str">
        <f t="shared" si="421"/>
        <v/>
      </c>
      <c r="AP2378" s="14" t="str">
        <f t="shared" si="422"/>
        <v>1</v>
      </c>
      <c r="AQ2378" s="14" t="str">
        <f t="shared" si="423"/>
        <v>0</v>
      </c>
      <c r="AR2378" s="1" t="str">
        <f t="shared" si="424"/>
        <v/>
      </c>
      <c r="AS2378" s="1" t="str">
        <f t="shared" si="425"/>
        <v/>
      </c>
      <c r="AT2378" s="1" t="str">
        <f t="shared" si="426"/>
        <v/>
      </c>
      <c r="AU2378" s="1" t="str">
        <f t="shared" si="417"/>
        <v/>
      </c>
      <c r="AV2378" s="1" t="e">
        <f>IF(VLOOKUP(G2378,官網匯出!A:AQ,42,FALSE)="","[黃金盾官網]",VLOOKUP(G2378,官網匯出!A:AQ,42,FALSE))</f>
        <v>#N/A</v>
      </c>
      <c r="AW2378" s="1" t="e">
        <f>IF(LEFT(VLOOKUP(G2378,官網匯出!A:AS,43,FALSE),2)="","web",LEFT(VLOOKUP(G2378,官網匯出!A:AS,43,FALSE),2))</f>
        <v>#N/A</v>
      </c>
      <c r="AX2378" s="1" t="str">
        <f t="shared" si="427"/>
        <v>O</v>
      </c>
    </row>
    <row r="2379" spans="1:50">
      <c r="A2379" s="1" t="str">
        <f>IF(G2379="","",VLOOKUP(官網轉換!AW2379,團名!A:B,2,FALSE))</f>
        <v/>
      </c>
      <c r="B2379" s="1" t="str">
        <f>IF(G2379="","",IF(LEFT(VLOOKUP(G2379,官網匯出!A:AQ,43,0),2)="wf",VLOOKUP(VLOOKUP(G2379,官網匯出!A:AQ,43,0),團名!$I$1:$K$12,2,FALSE),"N0071"))</f>
        <v/>
      </c>
      <c r="C2379" s="1" t="str">
        <f>IFERROR(VLOOKUP(官網匯出!D2379,團名!E:G,3,FALSE),"")</f>
        <v/>
      </c>
      <c r="D2379" s="1" t="str">
        <f t="shared" si="418"/>
        <v/>
      </c>
      <c r="E2379" s="1" t="str">
        <f t="shared" si="419"/>
        <v/>
      </c>
      <c r="F2379" s="1" t="str">
        <f>IF(官網匯出!F2379="已付款","","B0012")</f>
        <v>B0012</v>
      </c>
      <c r="G2379" s="1" t="str">
        <f>IF(官網匯出!A2379="","",官網匯出!A2379)</f>
        <v/>
      </c>
      <c r="H2379" s="3" t="str">
        <f>IF(官網匯出!B2379="","",官網匯出!B2379)</f>
        <v/>
      </c>
      <c r="I2379" s="1" t="str">
        <f>IF(官網匯出!C2379="","",官網匯出!C2379)</f>
        <v/>
      </c>
      <c r="J2379" s="1" t="str">
        <f>IF(官網匯出!D2379="","",官網匯出!D2379)</f>
        <v/>
      </c>
      <c r="K2379" s="3" t="str">
        <f>IF(官網匯出!E2379="","",官網匯出!E2379)</f>
        <v/>
      </c>
      <c r="L2379" s="1" t="str">
        <f>IF(官網匯出!F2379="","",官網匯出!F2379)</f>
        <v/>
      </c>
      <c r="M2379" s="1" t="str">
        <f>IF(官網匯出!G2379="","",官網匯出!G2379)</f>
        <v/>
      </c>
      <c r="N2379" s="1" t="str">
        <f>IF(官網匯出!H2379="","",官網匯出!H2379)</f>
        <v/>
      </c>
      <c r="P2379" s="1" t="str">
        <f>IF(官網匯出!J2379="","",RIGHT(官網匯出!J2379,LEN(官網匯出!J2379)-2))</f>
        <v/>
      </c>
      <c r="Q2379" s="1" t="str">
        <f>IF(官網匯出!K2379="","",官網匯出!K2379)</f>
        <v/>
      </c>
      <c r="R2379" s="1" t="str">
        <f>IF(官網匯出!L2379="","",官網匯出!L2379)</f>
        <v/>
      </c>
      <c r="S2379" s="1" t="str">
        <f>IF(官網匯出!M2379="","",官網匯出!M2379)</f>
        <v/>
      </c>
      <c r="T2379" s="1" t="str">
        <f>IF(官網匯出!N2379="","",官網匯出!N2379)</f>
        <v/>
      </c>
      <c r="U2379" s="1" t="str">
        <f>IF(官網匯出!O2379="","",官網匯出!O2379)</f>
        <v/>
      </c>
      <c r="V2379" s="1" t="str">
        <f>IF(官網匯出!P2379="",IF(G2379="","",0),官網匯出!P2379)</f>
        <v/>
      </c>
      <c r="W2379" s="1" t="str">
        <f>IF(官網匯出!Q2379="",IF(G2379="","",0),官網匯出!Q2379)</f>
        <v/>
      </c>
      <c r="X2379" s="1" t="str">
        <f>IF(官網匯出!R2379="","",官網匯出!R2379)</f>
        <v/>
      </c>
      <c r="Y2379" s="1" t="str">
        <f>IF(官網匯出!S2379="","",官網匯出!S2379)</f>
        <v/>
      </c>
      <c r="Z2379" s="1" t="str">
        <f>IF(G2379="","",官網匯出!T2379)</f>
        <v/>
      </c>
      <c r="AA2379" s="1" t="str">
        <f>IF(G2379="","",官網匯出!AK2379)</f>
        <v/>
      </c>
      <c r="AB2379" s="1" t="str">
        <f>IF(G2379="","",IF(官網匯出!V2379="","",官網匯出!V2379))</f>
        <v/>
      </c>
      <c r="AJ2379" s="1" t="str">
        <f>IF(G2379="","",IF(官網匯出!AE2379="","",官網匯出!AE2379))</f>
        <v/>
      </c>
      <c r="AK2379" s="1" t="str">
        <f>IF(G2379="","",IF(官網匯出!AD2379="","",官網匯出!AD2379))</f>
        <v/>
      </c>
      <c r="AL2379" s="1" t="str">
        <f t="shared" si="420"/>
        <v>0</v>
      </c>
      <c r="AM2379" s="1" t="str">
        <f>IF(官網匯出!AG2379="","",官網匯出!AG2379)</f>
        <v/>
      </c>
      <c r="AN2379" s="1" t="str">
        <f>IF(G2379="","",IF(官網匯出!AH2379="","",官網匯出!AH2379))</f>
        <v/>
      </c>
      <c r="AO2379" s="14" t="str">
        <f t="shared" si="421"/>
        <v/>
      </c>
      <c r="AP2379" s="14" t="str">
        <f t="shared" si="422"/>
        <v>1</v>
      </c>
      <c r="AQ2379" s="14" t="str">
        <f t="shared" si="423"/>
        <v>0</v>
      </c>
      <c r="AR2379" s="1" t="str">
        <f t="shared" si="424"/>
        <v/>
      </c>
      <c r="AS2379" s="1" t="str">
        <f t="shared" si="425"/>
        <v/>
      </c>
      <c r="AT2379" s="1" t="str">
        <f t="shared" si="426"/>
        <v/>
      </c>
      <c r="AU2379" s="1" t="str">
        <f t="shared" si="417"/>
        <v/>
      </c>
      <c r="AV2379" s="1" t="e">
        <f>IF(VLOOKUP(G2379,官網匯出!A:AQ,42,FALSE)="","[黃金盾官網]",VLOOKUP(G2379,官網匯出!A:AQ,42,FALSE))</f>
        <v>#N/A</v>
      </c>
      <c r="AW2379" s="1" t="e">
        <f>IF(LEFT(VLOOKUP(G2379,官網匯出!A:AS,43,FALSE),2)="","web",LEFT(VLOOKUP(G2379,官網匯出!A:AS,43,FALSE),2))</f>
        <v>#N/A</v>
      </c>
      <c r="AX2379" s="1" t="str">
        <f t="shared" si="427"/>
        <v>O</v>
      </c>
    </row>
    <row r="2380" spans="1:50">
      <c r="A2380" s="1" t="str">
        <f>IF(G2380="","",VLOOKUP(官網轉換!AW2380,團名!A:B,2,FALSE))</f>
        <v/>
      </c>
      <c r="B2380" s="1" t="str">
        <f>IF(G2380="","",IF(LEFT(VLOOKUP(G2380,官網匯出!A:AQ,43,0),2)="wf",VLOOKUP(VLOOKUP(G2380,官網匯出!A:AQ,43,0),團名!$I$1:$K$12,2,FALSE),"N0071"))</f>
        <v/>
      </c>
      <c r="C2380" s="1" t="str">
        <f>IFERROR(VLOOKUP(官網匯出!D2380,團名!E:G,3,FALSE),"")</f>
        <v/>
      </c>
      <c r="D2380" s="1" t="str">
        <f t="shared" si="418"/>
        <v/>
      </c>
      <c r="E2380" s="1" t="str">
        <f t="shared" si="419"/>
        <v/>
      </c>
      <c r="F2380" s="1" t="str">
        <f>IF(官網匯出!F2380="已付款","","B0012")</f>
        <v>B0012</v>
      </c>
      <c r="G2380" s="1" t="str">
        <f>IF(官網匯出!A2380="","",官網匯出!A2380)</f>
        <v/>
      </c>
      <c r="H2380" s="3" t="str">
        <f>IF(官網匯出!B2380="","",官網匯出!B2380)</f>
        <v/>
      </c>
      <c r="I2380" s="1" t="str">
        <f>IF(官網匯出!C2380="","",官網匯出!C2380)</f>
        <v/>
      </c>
      <c r="J2380" s="1" t="str">
        <f>IF(官網匯出!D2380="","",官網匯出!D2380)</f>
        <v/>
      </c>
      <c r="K2380" s="3" t="str">
        <f>IF(官網匯出!E2380="","",官網匯出!E2380)</f>
        <v/>
      </c>
      <c r="L2380" s="1" t="str">
        <f>IF(官網匯出!F2380="","",官網匯出!F2380)</f>
        <v/>
      </c>
      <c r="M2380" s="1" t="str">
        <f>IF(官網匯出!G2380="","",官網匯出!G2380)</f>
        <v/>
      </c>
      <c r="N2380" s="1" t="str">
        <f>IF(官網匯出!H2380="","",官網匯出!H2380)</f>
        <v/>
      </c>
      <c r="P2380" s="1" t="str">
        <f>IF(官網匯出!J2380="","",RIGHT(官網匯出!J2380,LEN(官網匯出!J2380)-2))</f>
        <v/>
      </c>
      <c r="Q2380" s="1" t="str">
        <f>IF(官網匯出!K2380="","",官網匯出!K2380)</f>
        <v/>
      </c>
      <c r="R2380" s="1" t="str">
        <f>IF(官網匯出!L2380="","",官網匯出!L2380)</f>
        <v/>
      </c>
      <c r="S2380" s="1" t="str">
        <f>IF(官網匯出!M2380="","",官網匯出!M2380)</f>
        <v/>
      </c>
      <c r="T2380" s="1" t="str">
        <f>IF(官網匯出!N2380="","",官網匯出!N2380)</f>
        <v/>
      </c>
      <c r="U2380" s="1" t="str">
        <f>IF(官網匯出!O2380="","",官網匯出!O2380)</f>
        <v/>
      </c>
      <c r="V2380" s="1" t="str">
        <f>IF(官網匯出!P2380="",IF(G2380="","",0),官網匯出!P2380)</f>
        <v/>
      </c>
      <c r="W2380" s="1" t="str">
        <f>IF(官網匯出!Q2380="",IF(G2380="","",0),官網匯出!Q2380)</f>
        <v/>
      </c>
      <c r="X2380" s="1" t="str">
        <f>IF(官網匯出!R2380="","",官網匯出!R2380)</f>
        <v/>
      </c>
      <c r="Y2380" s="1" t="str">
        <f>IF(官網匯出!S2380="","",官網匯出!S2380)</f>
        <v/>
      </c>
      <c r="Z2380" s="1" t="str">
        <f>IF(G2380="","",官網匯出!T2380)</f>
        <v/>
      </c>
      <c r="AA2380" s="1" t="str">
        <f>IF(G2380="","",官網匯出!AK2380)</f>
        <v/>
      </c>
      <c r="AB2380" s="1" t="str">
        <f>IF(G2380="","",IF(官網匯出!V2380="","",官網匯出!V2380))</f>
        <v/>
      </c>
      <c r="AJ2380" s="1" t="str">
        <f>IF(G2380="","",IF(官網匯出!AE2380="","",官網匯出!AE2380))</f>
        <v/>
      </c>
      <c r="AK2380" s="1" t="str">
        <f>IF(G2380="","",IF(官網匯出!AD2380="","",官網匯出!AD2380))</f>
        <v/>
      </c>
      <c r="AL2380" s="1" t="str">
        <f t="shared" si="420"/>
        <v>0</v>
      </c>
      <c r="AM2380" s="1" t="str">
        <f>IF(官網匯出!AG2380="","",官網匯出!AG2380)</f>
        <v/>
      </c>
      <c r="AN2380" s="1" t="str">
        <f>IF(G2380="","",IF(官網匯出!AH2380="","",官網匯出!AH2380))</f>
        <v/>
      </c>
      <c r="AO2380" s="14" t="str">
        <f t="shared" si="421"/>
        <v/>
      </c>
      <c r="AP2380" s="14" t="str">
        <f t="shared" si="422"/>
        <v>1</v>
      </c>
      <c r="AQ2380" s="14" t="str">
        <f t="shared" si="423"/>
        <v>0</v>
      </c>
      <c r="AR2380" s="1" t="str">
        <f t="shared" si="424"/>
        <v/>
      </c>
      <c r="AS2380" s="1" t="str">
        <f t="shared" si="425"/>
        <v/>
      </c>
      <c r="AT2380" s="1" t="str">
        <f t="shared" si="426"/>
        <v/>
      </c>
      <c r="AU2380" s="1" t="str">
        <f t="shared" si="417"/>
        <v/>
      </c>
      <c r="AV2380" s="1" t="e">
        <f>IF(VLOOKUP(G2380,官網匯出!A:AQ,42,FALSE)="","[黃金盾官網]",VLOOKUP(G2380,官網匯出!A:AQ,42,FALSE))</f>
        <v>#N/A</v>
      </c>
      <c r="AW2380" s="1" t="e">
        <f>IF(LEFT(VLOOKUP(G2380,官網匯出!A:AS,43,FALSE),2)="","web",LEFT(VLOOKUP(G2380,官網匯出!A:AS,43,FALSE),2))</f>
        <v>#N/A</v>
      </c>
      <c r="AX2380" s="1" t="str">
        <f t="shared" si="427"/>
        <v>O</v>
      </c>
    </row>
    <row r="2381" spans="1:50">
      <c r="A2381" s="1" t="str">
        <f>IF(G2381="","",VLOOKUP(官網轉換!AW2381,團名!A:B,2,FALSE))</f>
        <v/>
      </c>
      <c r="B2381" s="1" t="str">
        <f>IF(G2381="","",IF(LEFT(VLOOKUP(G2381,官網匯出!A:AQ,43,0),2)="wf",VLOOKUP(VLOOKUP(G2381,官網匯出!A:AQ,43,0),團名!$I$1:$K$12,2,FALSE),"N0071"))</f>
        <v/>
      </c>
      <c r="C2381" s="1" t="str">
        <f>IFERROR(VLOOKUP(官網匯出!D2381,團名!E:G,3,FALSE),"")</f>
        <v/>
      </c>
      <c r="D2381" s="1" t="str">
        <f t="shared" si="418"/>
        <v/>
      </c>
      <c r="E2381" s="1" t="str">
        <f t="shared" si="419"/>
        <v/>
      </c>
      <c r="F2381" s="1" t="str">
        <f>IF(官網匯出!F2381="已付款","","B0012")</f>
        <v>B0012</v>
      </c>
      <c r="G2381" s="1" t="str">
        <f>IF(官網匯出!A2381="","",官網匯出!A2381)</f>
        <v/>
      </c>
      <c r="H2381" s="3" t="str">
        <f>IF(官網匯出!B2381="","",官網匯出!B2381)</f>
        <v/>
      </c>
      <c r="I2381" s="1" t="str">
        <f>IF(官網匯出!C2381="","",官網匯出!C2381)</f>
        <v/>
      </c>
      <c r="J2381" s="1" t="str">
        <f>IF(官網匯出!D2381="","",官網匯出!D2381)</f>
        <v/>
      </c>
      <c r="K2381" s="3" t="str">
        <f>IF(官網匯出!E2381="","",官網匯出!E2381)</f>
        <v/>
      </c>
      <c r="L2381" s="1" t="str">
        <f>IF(官網匯出!F2381="","",官網匯出!F2381)</f>
        <v/>
      </c>
      <c r="M2381" s="1" t="str">
        <f>IF(官網匯出!G2381="","",官網匯出!G2381)</f>
        <v/>
      </c>
      <c r="N2381" s="1" t="str">
        <f>IF(官網匯出!H2381="","",官網匯出!H2381)</f>
        <v/>
      </c>
      <c r="P2381" s="1" t="str">
        <f>IF(官網匯出!J2381="","",RIGHT(官網匯出!J2381,LEN(官網匯出!J2381)-2))</f>
        <v/>
      </c>
      <c r="Q2381" s="1" t="str">
        <f>IF(官網匯出!K2381="","",官網匯出!K2381)</f>
        <v/>
      </c>
      <c r="R2381" s="1" t="str">
        <f>IF(官網匯出!L2381="","",官網匯出!L2381)</f>
        <v/>
      </c>
      <c r="S2381" s="1" t="str">
        <f>IF(官網匯出!M2381="","",官網匯出!M2381)</f>
        <v/>
      </c>
      <c r="T2381" s="1" t="str">
        <f>IF(官網匯出!N2381="","",官網匯出!N2381)</f>
        <v/>
      </c>
      <c r="U2381" s="1" t="str">
        <f>IF(官網匯出!O2381="","",官網匯出!O2381)</f>
        <v/>
      </c>
      <c r="V2381" s="1" t="str">
        <f>IF(官網匯出!P2381="",IF(G2381="","",0),官網匯出!P2381)</f>
        <v/>
      </c>
      <c r="W2381" s="1" t="str">
        <f>IF(官網匯出!Q2381="",IF(G2381="","",0),官網匯出!Q2381)</f>
        <v/>
      </c>
      <c r="X2381" s="1" t="str">
        <f>IF(官網匯出!R2381="","",官網匯出!R2381)</f>
        <v/>
      </c>
      <c r="Y2381" s="1" t="str">
        <f>IF(官網匯出!S2381="","",官網匯出!S2381)</f>
        <v/>
      </c>
      <c r="Z2381" s="1" t="str">
        <f>IF(G2381="","",官網匯出!T2381)</f>
        <v/>
      </c>
      <c r="AA2381" s="1" t="str">
        <f>IF(G2381="","",官網匯出!AK2381)</f>
        <v/>
      </c>
      <c r="AB2381" s="1" t="str">
        <f>IF(G2381="","",IF(官網匯出!V2381="","",官網匯出!V2381))</f>
        <v/>
      </c>
      <c r="AJ2381" s="1" t="str">
        <f>IF(G2381="","",IF(官網匯出!AE2381="","",官網匯出!AE2381))</f>
        <v/>
      </c>
      <c r="AK2381" s="1" t="str">
        <f>IF(G2381="","",IF(官網匯出!AD2381="","",官網匯出!AD2381))</f>
        <v/>
      </c>
      <c r="AL2381" s="1" t="str">
        <f t="shared" si="420"/>
        <v>0</v>
      </c>
      <c r="AM2381" s="1" t="str">
        <f>IF(官網匯出!AG2381="","",官網匯出!AG2381)</f>
        <v/>
      </c>
      <c r="AN2381" s="1" t="str">
        <f>IF(G2381="","",IF(官網匯出!AH2381="","",官網匯出!AH2381))</f>
        <v/>
      </c>
      <c r="AO2381" s="14" t="str">
        <f t="shared" si="421"/>
        <v/>
      </c>
      <c r="AP2381" s="14" t="str">
        <f t="shared" si="422"/>
        <v>1</v>
      </c>
      <c r="AQ2381" s="14" t="str">
        <f t="shared" si="423"/>
        <v>0</v>
      </c>
      <c r="AR2381" s="1" t="str">
        <f t="shared" si="424"/>
        <v/>
      </c>
      <c r="AS2381" s="1" t="str">
        <f t="shared" si="425"/>
        <v/>
      </c>
      <c r="AT2381" s="1" t="str">
        <f t="shared" si="426"/>
        <v/>
      </c>
      <c r="AU2381" s="1" t="str">
        <f t="shared" si="417"/>
        <v/>
      </c>
      <c r="AV2381" s="1" t="e">
        <f>IF(VLOOKUP(G2381,官網匯出!A:AQ,42,FALSE)="","[黃金盾官網]",VLOOKUP(G2381,官網匯出!A:AQ,42,FALSE))</f>
        <v>#N/A</v>
      </c>
      <c r="AW2381" s="1" t="e">
        <f>IF(LEFT(VLOOKUP(G2381,官網匯出!A:AS,43,FALSE),2)="","web",LEFT(VLOOKUP(G2381,官網匯出!A:AS,43,FALSE),2))</f>
        <v>#N/A</v>
      </c>
      <c r="AX2381" s="1" t="str">
        <f t="shared" si="427"/>
        <v>O</v>
      </c>
    </row>
    <row r="2382" spans="1:50">
      <c r="A2382" s="1" t="str">
        <f>IF(G2382="","",VLOOKUP(官網轉換!AW2382,團名!A:B,2,FALSE))</f>
        <v/>
      </c>
      <c r="B2382" s="1" t="str">
        <f>IF(G2382="","",IF(LEFT(VLOOKUP(G2382,官網匯出!A:AQ,43,0),2)="wf",VLOOKUP(VLOOKUP(G2382,官網匯出!A:AQ,43,0),團名!$I$1:$K$12,2,FALSE),"N0071"))</f>
        <v/>
      </c>
      <c r="C2382" s="1" t="str">
        <f>IFERROR(VLOOKUP(官網匯出!D2382,團名!E:G,3,FALSE),"")</f>
        <v/>
      </c>
      <c r="D2382" s="1" t="str">
        <f t="shared" si="418"/>
        <v/>
      </c>
      <c r="E2382" s="1" t="str">
        <f t="shared" si="419"/>
        <v/>
      </c>
      <c r="F2382" s="1" t="str">
        <f>IF(官網匯出!F2382="已付款","","B0012")</f>
        <v>B0012</v>
      </c>
      <c r="G2382" s="1" t="str">
        <f>IF(官網匯出!A2382="","",官網匯出!A2382)</f>
        <v/>
      </c>
      <c r="H2382" s="3" t="str">
        <f>IF(官網匯出!B2382="","",官網匯出!B2382)</f>
        <v/>
      </c>
      <c r="I2382" s="1" t="str">
        <f>IF(官網匯出!C2382="","",官網匯出!C2382)</f>
        <v/>
      </c>
      <c r="J2382" s="1" t="str">
        <f>IF(官網匯出!D2382="","",官網匯出!D2382)</f>
        <v/>
      </c>
      <c r="K2382" s="3" t="str">
        <f>IF(官網匯出!E2382="","",官網匯出!E2382)</f>
        <v/>
      </c>
      <c r="L2382" s="1" t="str">
        <f>IF(官網匯出!F2382="","",官網匯出!F2382)</f>
        <v/>
      </c>
      <c r="M2382" s="1" t="str">
        <f>IF(官網匯出!G2382="","",官網匯出!G2382)</f>
        <v/>
      </c>
      <c r="N2382" s="1" t="str">
        <f>IF(官網匯出!H2382="","",官網匯出!H2382)</f>
        <v/>
      </c>
      <c r="P2382" s="1" t="str">
        <f>IF(官網匯出!J2382="","",RIGHT(官網匯出!J2382,LEN(官網匯出!J2382)-2))</f>
        <v/>
      </c>
      <c r="Q2382" s="1" t="str">
        <f>IF(官網匯出!K2382="","",官網匯出!K2382)</f>
        <v/>
      </c>
      <c r="R2382" s="1" t="str">
        <f>IF(官網匯出!L2382="","",官網匯出!L2382)</f>
        <v/>
      </c>
      <c r="S2382" s="1" t="str">
        <f>IF(官網匯出!M2382="","",官網匯出!M2382)</f>
        <v/>
      </c>
      <c r="T2382" s="1" t="str">
        <f>IF(官網匯出!N2382="","",官網匯出!N2382)</f>
        <v/>
      </c>
      <c r="U2382" s="1" t="str">
        <f>IF(官網匯出!O2382="","",官網匯出!O2382)</f>
        <v/>
      </c>
      <c r="V2382" s="1" t="str">
        <f>IF(官網匯出!P2382="",IF(G2382="","",0),官網匯出!P2382)</f>
        <v/>
      </c>
      <c r="W2382" s="1" t="str">
        <f>IF(官網匯出!Q2382="",IF(G2382="","",0),官網匯出!Q2382)</f>
        <v/>
      </c>
      <c r="X2382" s="1" t="str">
        <f>IF(官網匯出!R2382="","",官網匯出!R2382)</f>
        <v/>
      </c>
      <c r="Y2382" s="1" t="str">
        <f>IF(官網匯出!S2382="","",官網匯出!S2382)</f>
        <v/>
      </c>
      <c r="Z2382" s="1" t="str">
        <f>IF(G2382="","",官網匯出!T2382)</f>
        <v/>
      </c>
      <c r="AA2382" s="1" t="str">
        <f>IF(G2382="","",官網匯出!AK2382)</f>
        <v/>
      </c>
      <c r="AB2382" s="1" t="str">
        <f>IF(G2382="","",IF(官網匯出!V2382="","",官網匯出!V2382))</f>
        <v/>
      </c>
      <c r="AJ2382" s="1" t="str">
        <f>IF(G2382="","",IF(官網匯出!AE2382="","",官網匯出!AE2382))</f>
        <v/>
      </c>
      <c r="AK2382" s="1" t="str">
        <f>IF(G2382="","",IF(官網匯出!AD2382="","",官網匯出!AD2382))</f>
        <v/>
      </c>
      <c r="AL2382" s="1" t="str">
        <f t="shared" si="420"/>
        <v>0</v>
      </c>
      <c r="AM2382" s="1" t="str">
        <f>IF(官網匯出!AG2382="","",官網匯出!AG2382)</f>
        <v/>
      </c>
      <c r="AN2382" s="1" t="str">
        <f>IF(G2382="","",IF(官網匯出!AH2382="","",官網匯出!AH2382))</f>
        <v/>
      </c>
      <c r="AO2382" s="14" t="str">
        <f t="shared" si="421"/>
        <v/>
      </c>
      <c r="AP2382" s="14" t="str">
        <f t="shared" si="422"/>
        <v>1</v>
      </c>
      <c r="AQ2382" s="14" t="str">
        <f t="shared" si="423"/>
        <v>0</v>
      </c>
      <c r="AR2382" s="1" t="str">
        <f t="shared" si="424"/>
        <v/>
      </c>
      <c r="AS2382" s="1" t="str">
        <f t="shared" si="425"/>
        <v/>
      </c>
      <c r="AT2382" s="1" t="str">
        <f t="shared" si="426"/>
        <v/>
      </c>
      <c r="AU2382" s="1" t="str">
        <f t="shared" si="417"/>
        <v/>
      </c>
      <c r="AV2382" s="1" t="e">
        <f>IF(VLOOKUP(G2382,官網匯出!A:AQ,42,FALSE)="","[黃金盾官網]",VLOOKUP(G2382,官網匯出!A:AQ,42,FALSE))</f>
        <v>#N/A</v>
      </c>
      <c r="AW2382" s="1" t="e">
        <f>IF(LEFT(VLOOKUP(G2382,官網匯出!A:AS,43,FALSE),2)="","web",LEFT(VLOOKUP(G2382,官網匯出!A:AS,43,FALSE),2))</f>
        <v>#N/A</v>
      </c>
      <c r="AX2382" s="1" t="str">
        <f t="shared" si="427"/>
        <v>O</v>
      </c>
    </row>
    <row r="2383" spans="1:50">
      <c r="A2383" s="1" t="str">
        <f>IF(G2383="","",VLOOKUP(官網轉換!AW2383,團名!A:B,2,FALSE))</f>
        <v/>
      </c>
      <c r="B2383" s="1" t="str">
        <f>IF(G2383="","",IF(LEFT(VLOOKUP(G2383,官網匯出!A:AQ,43,0),2)="wf",VLOOKUP(VLOOKUP(G2383,官網匯出!A:AQ,43,0),團名!$I$1:$K$12,2,FALSE),"N0071"))</f>
        <v/>
      </c>
      <c r="C2383" s="1" t="str">
        <f>IFERROR(VLOOKUP(官網匯出!D2383,團名!E:G,3,FALSE),"")</f>
        <v/>
      </c>
      <c r="D2383" s="1" t="str">
        <f t="shared" si="418"/>
        <v/>
      </c>
      <c r="E2383" s="1" t="str">
        <f t="shared" si="419"/>
        <v/>
      </c>
      <c r="F2383" s="1" t="str">
        <f>IF(官網匯出!F2383="已付款","","B0012")</f>
        <v>B0012</v>
      </c>
      <c r="G2383" s="1" t="str">
        <f>IF(官網匯出!A2383="","",官網匯出!A2383)</f>
        <v/>
      </c>
      <c r="H2383" s="3" t="str">
        <f>IF(官網匯出!B2383="","",官網匯出!B2383)</f>
        <v/>
      </c>
      <c r="I2383" s="1" t="str">
        <f>IF(官網匯出!C2383="","",官網匯出!C2383)</f>
        <v/>
      </c>
      <c r="J2383" s="1" t="str">
        <f>IF(官網匯出!D2383="","",官網匯出!D2383)</f>
        <v/>
      </c>
      <c r="K2383" s="3" t="str">
        <f>IF(官網匯出!E2383="","",官網匯出!E2383)</f>
        <v/>
      </c>
      <c r="L2383" s="1" t="str">
        <f>IF(官網匯出!F2383="","",官網匯出!F2383)</f>
        <v/>
      </c>
      <c r="M2383" s="1" t="str">
        <f>IF(官網匯出!G2383="","",官網匯出!G2383)</f>
        <v/>
      </c>
      <c r="N2383" s="1" t="str">
        <f>IF(官網匯出!H2383="","",官網匯出!H2383)</f>
        <v/>
      </c>
      <c r="P2383" s="1" t="str">
        <f>IF(官網匯出!J2383="","",RIGHT(官網匯出!J2383,LEN(官網匯出!J2383)-2))</f>
        <v/>
      </c>
      <c r="Q2383" s="1" t="str">
        <f>IF(官網匯出!K2383="","",官網匯出!K2383)</f>
        <v/>
      </c>
      <c r="R2383" s="1" t="str">
        <f>IF(官網匯出!L2383="","",官網匯出!L2383)</f>
        <v/>
      </c>
      <c r="S2383" s="1" t="str">
        <f>IF(官網匯出!M2383="","",官網匯出!M2383)</f>
        <v/>
      </c>
      <c r="T2383" s="1" t="str">
        <f>IF(官網匯出!N2383="","",官網匯出!N2383)</f>
        <v/>
      </c>
      <c r="U2383" s="1" t="str">
        <f>IF(官網匯出!O2383="","",官網匯出!O2383)</f>
        <v/>
      </c>
      <c r="V2383" s="1" t="str">
        <f>IF(官網匯出!P2383="",IF(G2383="","",0),官網匯出!P2383)</f>
        <v/>
      </c>
      <c r="W2383" s="1" t="str">
        <f>IF(官網匯出!Q2383="",IF(G2383="","",0),官網匯出!Q2383)</f>
        <v/>
      </c>
      <c r="X2383" s="1" t="str">
        <f>IF(官網匯出!R2383="","",官網匯出!R2383)</f>
        <v/>
      </c>
      <c r="Y2383" s="1" t="str">
        <f>IF(官網匯出!S2383="","",官網匯出!S2383)</f>
        <v/>
      </c>
      <c r="Z2383" s="1" t="str">
        <f>IF(G2383="","",官網匯出!T2383)</f>
        <v/>
      </c>
      <c r="AA2383" s="1" t="str">
        <f>IF(G2383="","",官網匯出!AK2383)</f>
        <v/>
      </c>
      <c r="AB2383" s="1" t="str">
        <f>IF(G2383="","",IF(官網匯出!V2383="","",官網匯出!V2383))</f>
        <v/>
      </c>
      <c r="AJ2383" s="1" t="str">
        <f>IF(G2383="","",IF(官網匯出!AE2383="","",官網匯出!AE2383))</f>
        <v/>
      </c>
      <c r="AK2383" s="1" t="str">
        <f>IF(G2383="","",IF(官網匯出!AD2383="","",官網匯出!AD2383))</f>
        <v/>
      </c>
      <c r="AL2383" s="1" t="str">
        <f t="shared" si="420"/>
        <v>0</v>
      </c>
      <c r="AM2383" s="1" t="str">
        <f>IF(官網匯出!AG2383="","",官網匯出!AG2383)</f>
        <v/>
      </c>
      <c r="AN2383" s="1" t="str">
        <f>IF(G2383="","",IF(官網匯出!AH2383="","",官網匯出!AH2383))</f>
        <v/>
      </c>
      <c r="AO2383" s="14" t="str">
        <f t="shared" si="421"/>
        <v/>
      </c>
      <c r="AP2383" s="14" t="str">
        <f t="shared" si="422"/>
        <v>1</v>
      </c>
      <c r="AQ2383" s="14" t="str">
        <f t="shared" si="423"/>
        <v>0</v>
      </c>
      <c r="AR2383" s="1" t="str">
        <f t="shared" si="424"/>
        <v/>
      </c>
      <c r="AS2383" s="1" t="str">
        <f t="shared" si="425"/>
        <v/>
      </c>
      <c r="AT2383" s="1" t="str">
        <f t="shared" si="426"/>
        <v/>
      </c>
      <c r="AU2383" s="1" t="str">
        <f t="shared" si="417"/>
        <v/>
      </c>
      <c r="AV2383" s="1" t="e">
        <f>IF(VLOOKUP(G2383,官網匯出!A:AQ,42,FALSE)="","[黃金盾官網]",VLOOKUP(G2383,官網匯出!A:AQ,42,FALSE))</f>
        <v>#N/A</v>
      </c>
      <c r="AW2383" s="1" t="e">
        <f>IF(LEFT(VLOOKUP(G2383,官網匯出!A:AS,43,FALSE),2)="","web",LEFT(VLOOKUP(G2383,官網匯出!A:AS,43,FALSE),2))</f>
        <v>#N/A</v>
      </c>
      <c r="AX2383" s="1" t="str">
        <f t="shared" si="427"/>
        <v>O</v>
      </c>
    </row>
    <row r="2384" spans="1:50">
      <c r="A2384" s="1" t="str">
        <f>IF(G2384="","",VLOOKUP(官網轉換!AW2384,團名!A:B,2,FALSE))</f>
        <v/>
      </c>
      <c r="B2384" s="1" t="str">
        <f>IF(G2384="","",IF(LEFT(VLOOKUP(G2384,官網匯出!A:AQ,43,0),2)="wf",VLOOKUP(VLOOKUP(G2384,官網匯出!A:AQ,43,0),團名!$I$1:$K$12,2,FALSE),"N0071"))</f>
        <v/>
      </c>
      <c r="C2384" s="1" t="str">
        <f>IFERROR(VLOOKUP(官網匯出!D2384,團名!E:G,3,FALSE),"")</f>
        <v/>
      </c>
      <c r="D2384" s="1" t="str">
        <f t="shared" si="418"/>
        <v/>
      </c>
      <c r="E2384" s="1" t="str">
        <f t="shared" si="419"/>
        <v/>
      </c>
      <c r="F2384" s="1" t="str">
        <f>IF(官網匯出!F2384="已付款","","B0012")</f>
        <v>B0012</v>
      </c>
      <c r="G2384" s="1" t="str">
        <f>IF(官網匯出!A2384="","",官網匯出!A2384)</f>
        <v/>
      </c>
      <c r="H2384" s="3" t="str">
        <f>IF(官網匯出!B2384="","",官網匯出!B2384)</f>
        <v/>
      </c>
      <c r="I2384" s="1" t="str">
        <f>IF(官網匯出!C2384="","",官網匯出!C2384)</f>
        <v/>
      </c>
      <c r="J2384" s="1" t="str">
        <f>IF(官網匯出!D2384="","",官網匯出!D2384)</f>
        <v/>
      </c>
      <c r="K2384" s="3" t="str">
        <f>IF(官網匯出!E2384="","",官網匯出!E2384)</f>
        <v/>
      </c>
      <c r="L2384" s="1" t="str">
        <f>IF(官網匯出!F2384="","",官網匯出!F2384)</f>
        <v/>
      </c>
      <c r="M2384" s="1" t="str">
        <f>IF(官網匯出!G2384="","",官網匯出!G2384)</f>
        <v/>
      </c>
      <c r="N2384" s="1" t="str">
        <f>IF(官網匯出!H2384="","",官網匯出!H2384)</f>
        <v/>
      </c>
      <c r="P2384" s="1" t="str">
        <f>IF(官網匯出!J2384="","",RIGHT(官網匯出!J2384,LEN(官網匯出!J2384)-2))</f>
        <v/>
      </c>
      <c r="Q2384" s="1" t="str">
        <f>IF(官網匯出!K2384="","",官網匯出!K2384)</f>
        <v/>
      </c>
      <c r="R2384" s="1" t="str">
        <f>IF(官網匯出!L2384="","",官網匯出!L2384)</f>
        <v/>
      </c>
      <c r="S2384" s="1" t="str">
        <f>IF(官網匯出!M2384="","",官網匯出!M2384)</f>
        <v/>
      </c>
      <c r="T2384" s="1" t="str">
        <f>IF(官網匯出!N2384="","",官網匯出!N2384)</f>
        <v/>
      </c>
      <c r="U2384" s="1" t="str">
        <f>IF(官網匯出!O2384="","",官網匯出!O2384)</f>
        <v/>
      </c>
      <c r="V2384" s="1" t="str">
        <f>IF(官網匯出!P2384="",IF(G2384="","",0),官網匯出!P2384)</f>
        <v/>
      </c>
      <c r="W2384" s="1" t="str">
        <f>IF(官網匯出!Q2384="",IF(G2384="","",0),官網匯出!Q2384)</f>
        <v/>
      </c>
      <c r="X2384" s="1" t="str">
        <f>IF(官網匯出!R2384="","",官網匯出!R2384)</f>
        <v/>
      </c>
      <c r="Y2384" s="1" t="str">
        <f>IF(官網匯出!S2384="","",官網匯出!S2384)</f>
        <v/>
      </c>
      <c r="Z2384" s="1" t="str">
        <f>IF(G2384="","",官網匯出!T2384)</f>
        <v/>
      </c>
      <c r="AA2384" s="1" t="str">
        <f>IF(G2384="","",官網匯出!AK2384)</f>
        <v/>
      </c>
      <c r="AB2384" s="1" t="str">
        <f>IF(G2384="","",IF(官網匯出!V2384="","",官網匯出!V2384))</f>
        <v/>
      </c>
      <c r="AJ2384" s="1" t="str">
        <f>IF(G2384="","",IF(官網匯出!AE2384="","",官網匯出!AE2384))</f>
        <v/>
      </c>
      <c r="AK2384" s="1" t="str">
        <f>IF(G2384="","",IF(官網匯出!AD2384="","",官網匯出!AD2384))</f>
        <v/>
      </c>
      <c r="AL2384" s="1" t="str">
        <f t="shared" si="420"/>
        <v>0</v>
      </c>
      <c r="AM2384" s="1" t="str">
        <f>IF(官網匯出!AG2384="","",官網匯出!AG2384)</f>
        <v/>
      </c>
      <c r="AN2384" s="1" t="str">
        <f>IF(G2384="","",IF(官網匯出!AH2384="","",官網匯出!AH2384))</f>
        <v/>
      </c>
      <c r="AO2384" s="14" t="str">
        <f t="shared" si="421"/>
        <v/>
      </c>
      <c r="AP2384" s="14" t="str">
        <f t="shared" si="422"/>
        <v>1</v>
      </c>
      <c r="AQ2384" s="14" t="str">
        <f t="shared" si="423"/>
        <v>0</v>
      </c>
      <c r="AR2384" s="1" t="str">
        <f t="shared" si="424"/>
        <v/>
      </c>
      <c r="AS2384" s="1" t="str">
        <f t="shared" si="425"/>
        <v/>
      </c>
      <c r="AT2384" s="1" t="str">
        <f t="shared" si="426"/>
        <v/>
      </c>
      <c r="AU2384" s="1" t="str">
        <f t="shared" si="417"/>
        <v/>
      </c>
      <c r="AV2384" s="1" t="e">
        <f>IF(VLOOKUP(G2384,官網匯出!A:AQ,42,FALSE)="","[黃金盾官網]",VLOOKUP(G2384,官網匯出!A:AQ,42,FALSE))</f>
        <v>#N/A</v>
      </c>
      <c r="AW2384" s="1" t="e">
        <f>IF(LEFT(VLOOKUP(G2384,官網匯出!A:AS,43,FALSE),2)="","web",LEFT(VLOOKUP(G2384,官網匯出!A:AS,43,FALSE),2))</f>
        <v>#N/A</v>
      </c>
      <c r="AX2384" s="1" t="str">
        <f t="shared" si="427"/>
        <v>O</v>
      </c>
    </row>
    <row r="2385" spans="1:50">
      <c r="A2385" s="1" t="str">
        <f>IF(G2385="","",VLOOKUP(官網轉換!AW2385,團名!A:B,2,FALSE))</f>
        <v/>
      </c>
      <c r="B2385" s="1" t="str">
        <f>IF(G2385="","",IF(LEFT(VLOOKUP(G2385,官網匯出!A:AQ,43,0),2)="wf",VLOOKUP(VLOOKUP(G2385,官網匯出!A:AQ,43,0),團名!$I$1:$K$12,2,FALSE),"N0071"))</f>
        <v/>
      </c>
      <c r="C2385" s="1" t="str">
        <f>IFERROR(VLOOKUP(官網匯出!D2385,團名!E:G,3,FALSE),"")</f>
        <v/>
      </c>
      <c r="D2385" s="1" t="str">
        <f t="shared" si="418"/>
        <v/>
      </c>
      <c r="E2385" s="1" t="str">
        <f t="shared" si="419"/>
        <v/>
      </c>
      <c r="F2385" s="1" t="str">
        <f>IF(官網匯出!F2385="已付款","","B0012")</f>
        <v>B0012</v>
      </c>
      <c r="G2385" s="1" t="str">
        <f>IF(官網匯出!A2385="","",官網匯出!A2385)</f>
        <v/>
      </c>
      <c r="H2385" s="3" t="str">
        <f>IF(官網匯出!B2385="","",官網匯出!B2385)</f>
        <v/>
      </c>
      <c r="I2385" s="1" t="str">
        <f>IF(官網匯出!C2385="","",官網匯出!C2385)</f>
        <v/>
      </c>
      <c r="J2385" s="1" t="str">
        <f>IF(官網匯出!D2385="","",官網匯出!D2385)</f>
        <v/>
      </c>
      <c r="K2385" s="3" t="str">
        <f>IF(官網匯出!E2385="","",官網匯出!E2385)</f>
        <v/>
      </c>
      <c r="L2385" s="1" t="str">
        <f>IF(官網匯出!F2385="","",官網匯出!F2385)</f>
        <v/>
      </c>
      <c r="M2385" s="1" t="str">
        <f>IF(官網匯出!G2385="","",官網匯出!G2385)</f>
        <v/>
      </c>
      <c r="N2385" s="1" t="str">
        <f>IF(官網匯出!H2385="","",官網匯出!H2385)</f>
        <v/>
      </c>
      <c r="P2385" s="1" t="str">
        <f>IF(官網匯出!J2385="","",RIGHT(官網匯出!J2385,LEN(官網匯出!J2385)-2))</f>
        <v/>
      </c>
      <c r="Q2385" s="1" t="str">
        <f>IF(官網匯出!K2385="","",官網匯出!K2385)</f>
        <v/>
      </c>
      <c r="R2385" s="1" t="str">
        <f>IF(官網匯出!L2385="","",官網匯出!L2385)</f>
        <v/>
      </c>
      <c r="S2385" s="1" t="str">
        <f>IF(官網匯出!M2385="","",官網匯出!M2385)</f>
        <v/>
      </c>
      <c r="T2385" s="1" t="str">
        <f>IF(官網匯出!N2385="","",官網匯出!N2385)</f>
        <v/>
      </c>
      <c r="U2385" s="1" t="str">
        <f>IF(官網匯出!O2385="","",官網匯出!O2385)</f>
        <v/>
      </c>
      <c r="V2385" s="1" t="str">
        <f>IF(官網匯出!P2385="",IF(G2385="","",0),官網匯出!P2385)</f>
        <v/>
      </c>
      <c r="W2385" s="1" t="str">
        <f>IF(官網匯出!Q2385="",IF(G2385="","",0),官網匯出!Q2385)</f>
        <v/>
      </c>
      <c r="X2385" s="1" t="str">
        <f>IF(官網匯出!R2385="","",官網匯出!R2385)</f>
        <v/>
      </c>
      <c r="Y2385" s="1" t="str">
        <f>IF(官網匯出!S2385="","",官網匯出!S2385)</f>
        <v/>
      </c>
      <c r="Z2385" s="1" t="str">
        <f>IF(G2385="","",官網匯出!T2385)</f>
        <v/>
      </c>
      <c r="AA2385" s="1" t="str">
        <f>IF(G2385="","",官網匯出!AK2385)</f>
        <v/>
      </c>
      <c r="AB2385" s="1" t="str">
        <f>IF(G2385="","",IF(官網匯出!V2385="","",官網匯出!V2385))</f>
        <v/>
      </c>
      <c r="AJ2385" s="1" t="str">
        <f>IF(G2385="","",IF(官網匯出!AE2385="","",官網匯出!AE2385))</f>
        <v/>
      </c>
      <c r="AK2385" s="1" t="str">
        <f>IF(G2385="","",IF(官網匯出!AD2385="","",官網匯出!AD2385))</f>
        <v/>
      </c>
      <c r="AL2385" s="1" t="str">
        <f t="shared" si="420"/>
        <v>0</v>
      </c>
      <c r="AM2385" s="1" t="str">
        <f>IF(官網匯出!AG2385="","",官網匯出!AG2385)</f>
        <v/>
      </c>
      <c r="AN2385" s="1" t="str">
        <f>IF(G2385="","",IF(官網匯出!AH2385="","",官網匯出!AH2385))</f>
        <v/>
      </c>
      <c r="AO2385" s="14" t="str">
        <f t="shared" si="421"/>
        <v/>
      </c>
      <c r="AP2385" s="14" t="str">
        <f t="shared" si="422"/>
        <v>1</v>
      </c>
      <c r="AQ2385" s="14" t="str">
        <f t="shared" si="423"/>
        <v>0</v>
      </c>
      <c r="AR2385" s="1" t="str">
        <f t="shared" si="424"/>
        <v/>
      </c>
      <c r="AS2385" s="1" t="str">
        <f t="shared" si="425"/>
        <v/>
      </c>
      <c r="AT2385" s="1" t="str">
        <f t="shared" si="426"/>
        <v/>
      </c>
      <c r="AU2385" s="1" t="str">
        <f t="shared" si="417"/>
        <v/>
      </c>
      <c r="AV2385" s="1" t="e">
        <f>IF(VLOOKUP(G2385,官網匯出!A:AQ,42,FALSE)="","[黃金盾官網]",VLOOKUP(G2385,官網匯出!A:AQ,42,FALSE))</f>
        <v>#N/A</v>
      </c>
      <c r="AW2385" s="1" t="e">
        <f>IF(LEFT(VLOOKUP(G2385,官網匯出!A:AS,43,FALSE),2)="","web",LEFT(VLOOKUP(G2385,官網匯出!A:AS,43,FALSE),2))</f>
        <v>#N/A</v>
      </c>
      <c r="AX2385" s="1" t="str">
        <f t="shared" si="427"/>
        <v>O</v>
      </c>
    </row>
    <row r="2386" spans="1:50">
      <c r="A2386" s="1" t="str">
        <f>IF(G2386="","",VLOOKUP(官網轉換!AW2386,團名!A:B,2,FALSE))</f>
        <v/>
      </c>
      <c r="B2386" s="1" t="str">
        <f>IF(G2386="","",IF(LEFT(VLOOKUP(G2386,官網匯出!A:AQ,43,0),2)="wf",VLOOKUP(VLOOKUP(G2386,官網匯出!A:AQ,43,0),團名!$I$1:$K$12,2,FALSE),"N0071"))</f>
        <v/>
      </c>
      <c r="C2386" s="1" t="str">
        <f>IFERROR(VLOOKUP(官網匯出!D2386,團名!E:G,3,FALSE),"")</f>
        <v/>
      </c>
      <c r="D2386" s="1" t="str">
        <f t="shared" si="418"/>
        <v/>
      </c>
      <c r="E2386" s="1" t="str">
        <f t="shared" si="419"/>
        <v/>
      </c>
      <c r="F2386" s="1" t="str">
        <f>IF(官網匯出!F2386="已付款","","B0012")</f>
        <v>B0012</v>
      </c>
      <c r="G2386" s="1" t="str">
        <f>IF(官網匯出!A2386="","",官網匯出!A2386)</f>
        <v/>
      </c>
      <c r="H2386" s="3" t="str">
        <f>IF(官網匯出!B2386="","",官網匯出!B2386)</f>
        <v/>
      </c>
      <c r="I2386" s="1" t="str">
        <f>IF(官網匯出!C2386="","",官網匯出!C2386)</f>
        <v/>
      </c>
      <c r="J2386" s="1" t="str">
        <f>IF(官網匯出!D2386="","",官網匯出!D2386)</f>
        <v/>
      </c>
      <c r="K2386" s="3" t="str">
        <f>IF(官網匯出!E2386="","",官網匯出!E2386)</f>
        <v/>
      </c>
      <c r="L2386" s="1" t="str">
        <f>IF(官網匯出!F2386="","",官網匯出!F2386)</f>
        <v/>
      </c>
      <c r="M2386" s="1" t="str">
        <f>IF(官網匯出!G2386="","",官網匯出!G2386)</f>
        <v/>
      </c>
      <c r="N2386" s="1" t="str">
        <f>IF(官網匯出!H2386="","",官網匯出!H2386)</f>
        <v/>
      </c>
      <c r="P2386" s="1" t="str">
        <f>IF(官網匯出!J2386="","",RIGHT(官網匯出!J2386,LEN(官網匯出!J2386)-2))</f>
        <v/>
      </c>
      <c r="Q2386" s="1" t="str">
        <f>IF(官網匯出!K2386="","",官網匯出!K2386)</f>
        <v/>
      </c>
      <c r="R2386" s="1" t="str">
        <f>IF(官網匯出!L2386="","",官網匯出!L2386)</f>
        <v/>
      </c>
      <c r="S2386" s="1" t="str">
        <f>IF(官網匯出!M2386="","",官網匯出!M2386)</f>
        <v/>
      </c>
      <c r="T2386" s="1" t="str">
        <f>IF(官網匯出!N2386="","",官網匯出!N2386)</f>
        <v/>
      </c>
      <c r="U2386" s="1" t="str">
        <f>IF(官網匯出!O2386="","",官網匯出!O2386)</f>
        <v/>
      </c>
      <c r="V2386" s="1" t="str">
        <f>IF(官網匯出!P2386="",IF(G2386="","",0),官網匯出!P2386)</f>
        <v/>
      </c>
      <c r="W2386" s="1" t="str">
        <f>IF(官網匯出!Q2386="",IF(G2386="","",0),官網匯出!Q2386)</f>
        <v/>
      </c>
      <c r="X2386" s="1" t="str">
        <f>IF(官網匯出!R2386="","",官網匯出!R2386)</f>
        <v/>
      </c>
      <c r="Y2386" s="1" t="str">
        <f>IF(官網匯出!S2386="","",官網匯出!S2386)</f>
        <v/>
      </c>
      <c r="Z2386" s="1" t="str">
        <f>IF(G2386="","",官網匯出!T2386)</f>
        <v/>
      </c>
      <c r="AA2386" s="1" t="str">
        <f>IF(G2386="","",官網匯出!AK2386)</f>
        <v/>
      </c>
      <c r="AB2386" s="1" t="str">
        <f>IF(G2386="","",IF(官網匯出!V2386="","",官網匯出!V2386))</f>
        <v/>
      </c>
      <c r="AJ2386" s="1" t="str">
        <f>IF(G2386="","",IF(官網匯出!AE2386="","",官網匯出!AE2386))</f>
        <v/>
      </c>
      <c r="AK2386" s="1" t="str">
        <f>IF(G2386="","",IF(官網匯出!AD2386="","",官網匯出!AD2386))</f>
        <v/>
      </c>
      <c r="AL2386" s="1" t="str">
        <f t="shared" si="420"/>
        <v>0</v>
      </c>
      <c r="AM2386" s="1" t="str">
        <f>IF(官網匯出!AG2386="","",官網匯出!AG2386)</f>
        <v/>
      </c>
      <c r="AN2386" s="1" t="str">
        <f>IF(G2386="","",IF(官網匯出!AH2386="","",官網匯出!AH2386))</f>
        <v/>
      </c>
      <c r="AO2386" s="14" t="str">
        <f t="shared" si="421"/>
        <v/>
      </c>
      <c r="AP2386" s="14" t="str">
        <f t="shared" si="422"/>
        <v>1</v>
      </c>
      <c r="AQ2386" s="14" t="str">
        <f t="shared" si="423"/>
        <v>0</v>
      </c>
      <c r="AR2386" s="1" t="str">
        <f t="shared" si="424"/>
        <v/>
      </c>
      <c r="AS2386" s="1" t="str">
        <f t="shared" si="425"/>
        <v/>
      </c>
      <c r="AT2386" s="1" t="str">
        <f t="shared" si="426"/>
        <v/>
      </c>
      <c r="AU2386" s="1" t="str">
        <f t="shared" si="417"/>
        <v/>
      </c>
      <c r="AV2386" s="1" t="e">
        <f>IF(VLOOKUP(G2386,官網匯出!A:AQ,42,FALSE)="","[黃金盾官網]",VLOOKUP(G2386,官網匯出!A:AQ,42,FALSE))</f>
        <v>#N/A</v>
      </c>
      <c r="AW2386" s="1" t="e">
        <f>IF(LEFT(VLOOKUP(G2386,官網匯出!A:AS,43,FALSE),2)="","web",LEFT(VLOOKUP(G2386,官網匯出!A:AS,43,FALSE),2))</f>
        <v>#N/A</v>
      </c>
      <c r="AX2386" s="1" t="str">
        <f t="shared" si="427"/>
        <v>O</v>
      </c>
    </row>
    <row r="2387" spans="1:50">
      <c r="A2387" s="1" t="str">
        <f>IF(G2387="","",VLOOKUP(官網轉換!AW2387,團名!A:B,2,FALSE))</f>
        <v/>
      </c>
      <c r="B2387" s="1" t="str">
        <f>IF(G2387="","",IF(LEFT(VLOOKUP(G2387,官網匯出!A:AQ,43,0),2)="wf",VLOOKUP(VLOOKUP(G2387,官網匯出!A:AQ,43,0),團名!$I$1:$K$12,2,FALSE),"N0071"))</f>
        <v/>
      </c>
      <c r="C2387" s="1" t="str">
        <f>IFERROR(VLOOKUP(官網匯出!D2387,團名!E:G,3,FALSE),"")</f>
        <v/>
      </c>
      <c r="D2387" s="1" t="str">
        <f t="shared" si="418"/>
        <v/>
      </c>
      <c r="E2387" s="1" t="str">
        <f t="shared" si="419"/>
        <v/>
      </c>
      <c r="F2387" s="1" t="str">
        <f>IF(官網匯出!F2387="已付款","","B0012")</f>
        <v>B0012</v>
      </c>
      <c r="G2387" s="1" t="str">
        <f>IF(官網匯出!A2387="","",官網匯出!A2387)</f>
        <v/>
      </c>
      <c r="H2387" s="3" t="str">
        <f>IF(官網匯出!B2387="","",官網匯出!B2387)</f>
        <v/>
      </c>
      <c r="I2387" s="1" t="str">
        <f>IF(官網匯出!C2387="","",官網匯出!C2387)</f>
        <v/>
      </c>
      <c r="J2387" s="1" t="str">
        <f>IF(官網匯出!D2387="","",官網匯出!D2387)</f>
        <v/>
      </c>
      <c r="K2387" s="3" t="str">
        <f>IF(官網匯出!E2387="","",官網匯出!E2387)</f>
        <v/>
      </c>
      <c r="L2387" s="1" t="str">
        <f>IF(官網匯出!F2387="","",官網匯出!F2387)</f>
        <v/>
      </c>
      <c r="M2387" s="1" t="str">
        <f>IF(官網匯出!G2387="","",官網匯出!G2387)</f>
        <v/>
      </c>
      <c r="N2387" s="1" t="str">
        <f>IF(官網匯出!H2387="","",官網匯出!H2387)</f>
        <v/>
      </c>
      <c r="P2387" s="1" t="str">
        <f>IF(官網匯出!J2387="","",RIGHT(官網匯出!J2387,LEN(官網匯出!J2387)-2))</f>
        <v/>
      </c>
      <c r="Q2387" s="1" t="str">
        <f>IF(官網匯出!K2387="","",官網匯出!K2387)</f>
        <v/>
      </c>
      <c r="R2387" s="1" t="str">
        <f>IF(官網匯出!L2387="","",官網匯出!L2387)</f>
        <v/>
      </c>
      <c r="S2387" s="1" t="str">
        <f>IF(官網匯出!M2387="","",官網匯出!M2387)</f>
        <v/>
      </c>
      <c r="T2387" s="1" t="str">
        <f>IF(官網匯出!N2387="","",官網匯出!N2387)</f>
        <v/>
      </c>
      <c r="U2387" s="1" t="str">
        <f>IF(官網匯出!O2387="","",官網匯出!O2387)</f>
        <v/>
      </c>
      <c r="V2387" s="1" t="str">
        <f>IF(官網匯出!P2387="",IF(G2387="","",0),官網匯出!P2387)</f>
        <v/>
      </c>
      <c r="W2387" s="1" t="str">
        <f>IF(官網匯出!Q2387="",IF(G2387="","",0),官網匯出!Q2387)</f>
        <v/>
      </c>
      <c r="X2387" s="1" t="str">
        <f>IF(官網匯出!R2387="","",官網匯出!R2387)</f>
        <v/>
      </c>
      <c r="Y2387" s="1" t="str">
        <f>IF(官網匯出!S2387="","",官網匯出!S2387)</f>
        <v/>
      </c>
      <c r="Z2387" s="1" t="str">
        <f>IF(G2387="","",官網匯出!T2387)</f>
        <v/>
      </c>
      <c r="AA2387" s="1" t="str">
        <f>IF(G2387="","",官網匯出!AK2387)</f>
        <v/>
      </c>
      <c r="AB2387" s="1" t="str">
        <f>IF(G2387="","",IF(官網匯出!V2387="","",官網匯出!V2387))</f>
        <v/>
      </c>
      <c r="AJ2387" s="1" t="str">
        <f>IF(G2387="","",IF(官網匯出!AE2387="","",官網匯出!AE2387))</f>
        <v/>
      </c>
      <c r="AK2387" s="1" t="str">
        <f>IF(G2387="","",IF(官網匯出!AD2387="","",官網匯出!AD2387))</f>
        <v/>
      </c>
      <c r="AL2387" s="1" t="str">
        <f t="shared" si="420"/>
        <v>0</v>
      </c>
      <c r="AM2387" s="1" t="str">
        <f>IF(官網匯出!AG2387="","",官網匯出!AG2387)</f>
        <v/>
      </c>
      <c r="AN2387" s="1" t="str">
        <f>IF(G2387="","",IF(官網匯出!AH2387="","",官網匯出!AH2387))</f>
        <v/>
      </c>
      <c r="AO2387" s="14" t="str">
        <f t="shared" si="421"/>
        <v/>
      </c>
      <c r="AP2387" s="14" t="str">
        <f t="shared" si="422"/>
        <v>1</v>
      </c>
      <c r="AQ2387" s="14" t="str">
        <f t="shared" si="423"/>
        <v>0</v>
      </c>
      <c r="AR2387" s="1" t="str">
        <f t="shared" si="424"/>
        <v/>
      </c>
      <c r="AS2387" s="1" t="str">
        <f t="shared" si="425"/>
        <v/>
      </c>
      <c r="AT2387" s="1" t="str">
        <f t="shared" si="426"/>
        <v/>
      </c>
      <c r="AU2387" s="1" t="str">
        <f t="shared" si="417"/>
        <v/>
      </c>
      <c r="AV2387" s="1" t="e">
        <f>IF(VLOOKUP(G2387,官網匯出!A:AQ,42,FALSE)="","[黃金盾官網]",VLOOKUP(G2387,官網匯出!A:AQ,42,FALSE))</f>
        <v>#N/A</v>
      </c>
      <c r="AW2387" s="1" t="e">
        <f>IF(LEFT(VLOOKUP(G2387,官網匯出!A:AS,43,FALSE),2)="","web",LEFT(VLOOKUP(G2387,官網匯出!A:AS,43,FALSE),2))</f>
        <v>#N/A</v>
      </c>
      <c r="AX2387" s="1" t="str">
        <f t="shared" si="427"/>
        <v>O</v>
      </c>
    </row>
    <row r="2388" spans="1:50">
      <c r="A2388" s="1" t="str">
        <f>IF(G2388="","",VLOOKUP(官網轉換!AW2388,團名!A:B,2,FALSE))</f>
        <v/>
      </c>
      <c r="B2388" s="1" t="str">
        <f>IF(G2388="","",IF(LEFT(VLOOKUP(G2388,官網匯出!A:AQ,43,0),2)="wf",VLOOKUP(VLOOKUP(G2388,官網匯出!A:AQ,43,0),團名!$I$1:$K$12,2,FALSE),"N0071"))</f>
        <v/>
      </c>
      <c r="C2388" s="1" t="str">
        <f>IFERROR(VLOOKUP(官網匯出!D2388,團名!E:G,3,FALSE),"")</f>
        <v/>
      </c>
      <c r="D2388" s="1" t="str">
        <f t="shared" si="418"/>
        <v/>
      </c>
      <c r="E2388" s="1" t="str">
        <f t="shared" si="419"/>
        <v/>
      </c>
      <c r="F2388" s="1" t="str">
        <f>IF(官網匯出!F2388="已付款","","B0012")</f>
        <v>B0012</v>
      </c>
      <c r="G2388" s="1" t="str">
        <f>IF(官網匯出!A2388="","",官網匯出!A2388)</f>
        <v/>
      </c>
      <c r="H2388" s="3" t="str">
        <f>IF(官網匯出!B2388="","",官網匯出!B2388)</f>
        <v/>
      </c>
      <c r="I2388" s="1" t="str">
        <f>IF(官網匯出!C2388="","",官網匯出!C2388)</f>
        <v/>
      </c>
      <c r="J2388" s="1" t="str">
        <f>IF(官網匯出!D2388="","",官網匯出!D2388)</f>
        <v/>
      </c>
      <c r="K2388" s="3" t="str">
        <f>IF(官網匯出!E2388="","",官網匯出!E2388)</f>
        <v/>
      </c>
      <c r="L2388" s="1" t="str">
        <f>IF(官網匯出!F2388="","",官網匯出!F2388)</f>
        <v/>
      </c>
      <c r="M2388" s="1" t="str">
        <f>IF(官網匯出!G2388="","",官網匯出!G2388)</f>
        <v/>
      </c>
      <c r="N2388" s="1" t="str">
        <f>IF(官網匯出!H2388="","",官網匯出!H2388)</f>
        <v/>
      </c>
      <c r="P2388" s="1" t="str">
        <f>IF(官網匯出!J2388="","",RIGHT(官網匯出!J2388,LEN(官網匯出!J2388)-2))</f>
        <v/>
      </c>
      <c r="Q2388" s="1" t="str">
        <f>IF(官網匯出!K2388="","",官網匯出!K2388)</f>
        <v/>
      </c>
      <c r="R2388" s="1" t="str">
        <f>IF(官網匯出!L2388="","",官網匯出!L2388)</f>
        <v/>
      </c>
      <c r="S2388" s="1" t="str">
        <f>IF(官網匯出!M2388="","",官網匯出!M2388)</f>
        <v/>
      </c>
      <c r="T2388" s="1" t="str">
        <f>IF(官網匯出!N2388="","",官網匯出!N2388)</f>
        <v/>
      </c>
      <c r="U2388" s="1" t="str">
        <f>IF(官網匯出!O2388="","",官網匯出!O2388)</f>
        <v/>
      </c>
      <c r="V2388" s="1" t="str">
        <f>IF(官網匯出!P2388="",IF(G2388="","",0),官網匯出!P2388)</f>
        <v/>
      </c>
      <c r="W2388" s="1" t="str">
        <f>IF(官網匯出!Q2388="",IF(G2388="","",0),官網匯出!Q2388)</f>
        <v/>
      </c>
      <c r="X2388" s="1" t="str">
        <f>IF(官網匯出!R2388="","",官網匯出!R2388)</f>
        <v/>
      </c>
      <c r="Y2388" s="1" t="str">
        <f>IF(官網匯出!S2388="","",官網匯出!S2388)</f>
        <v/>
      </c>
      <c r="Z2388" s="1" t="str">
        <f>IF(G2388="","",官網匯出!T2388)</f>
        <v/>
      </c>
      <c r="AA2388" s="1" t="str">
        <f>IF(G2388="","",官網匯出!AK2388)</f>
        <v/>
      </c>
      <c r="AB2388" s="1" t="str">
        <f>IF(G2388="","",IF(官網匯出!V2388="","",官網匯出!V2388))</f>
        <v/>
      </c>
      <c r="AJ2388" s="1" t="str">
        <f>IF(G2388="","",IF(官網匯出!AE2388="","",官網匯出!AE2388))</f>
        <v/>
      </c>
      <c r="AK2388" s="1" t="str">
        <f>IF(G2388="","",IF(官網匯出!AD2388="","",官網匯出!AD2388))</f>
        <v/>
      </c>
      <c r="AL2388" s="1" t="str">
        <f t="shared" si="420"/>
        <v>0</v>
      </c>
      <c r="AM2388" s="1" t="str">
        <f>IF(官網匯出!AG2388="","",官網匯出!AG2388)</f>
        <v/>
      </c>
      <c r="AN2388" s="1" t="str">
        <f>IF(G2388="","",IF(官網匯出!AH2388="","",官網匯出!AH2388))</f>
        <v/>
      </c>
      <c r="AO2388" s="14" t="str">
        <f t="shared" si="421"/>
        <v/>
      </c>
      <c r="AP2388" s="14" t="str">
        <f t="shared" si="422"/>
        <v>1</v>
      </c>
      <c r="AQ2388" s="14" t="str">
        <f t="shared" si="423"/>
        <v>0</v>
      </c>
      <c r="AR2388" s="1" t="str">
        <f t="shared" si="424"/>
        <v/>
      </c>
      <c r="AS2388" s="1" t="str">
        <f t="shared" si="425"/>
        <v/>
      </c>
      <c r="AT2388" s="1" t="str">
        <f t="shared" si="426"/>
        <v/>
      </c>
      <c r="AU2388" s="1" t="str">
        <f t="shared" si="417"/>
        <v/>
      </c>
      <c r="AV2388" s="1" t="e">
        <f>IF(VLOOKUP(G2388,官網匯出!A:AQ,42,FALSE)="","[黃金盾官網]",VLOOKUP(G2388,官網匯出!A:AQ,42,FALSE))</f>
        <v>#N/A</v>
      </c>
      <c r="AW2388" s="1" t="e">
        <f>IF(LEFT(VLOOKUP(G2388,官網匯出!A:AS,43,FALSE),2)="","web",LEFT(VLOOKUP(G2388,官網匯出!A:AS,43,FALSE),2))</f>
        <v>#N/A</v>
      </c>
      <c r="AX2388" s="1" t="str">
        <f t="shared" si="427"/>
        <v>O</v>
      </c>
    </row>
    <row r="2389" spans="1:50">
      <c r="A2389" s="1" t="str">
        <f>IF(G2389="","",VLOOKUP(官網轉換!AW2389,團名!A:B,2,FALSE))</f>
        <v/>
      </c>
      <c r="B2389" s="1" t="str">
        <f>IF(G2389="","",IF(LEFT(VLOOKUP(G2389,官網匯出!A:AQ,43,0),2)="wf",VLOOKUP(VLOOKUP(G2389,官網匯出!A:AQ,43,0),團名!$I$1:$K$12,2,FALSE),"N0071"))</f>
        <v/>
      </c>
      <c r="C2389" s="1" t="str">
        <f>IFERROR(VLOOKUP(官網匯出!D2389,團名!E:G,3,FALSE),"")</f>
        <v/>
      </c>
      <c r="D2389" s="1" t="str">
        <f t="shared" si="418"/>
        <v/>
      </c>
      <c r="E2389" s="1" t="str">
        <f t="shared" si="419"/>
        <v/>
      </c>
      <c r="F2389" s="1" t="str">
        <f>IF(官網匯出!F2389="已付款","","B0012")</f>
        <v>B0012</v>
      </c>
      <c r="G2389" s="1" t="str">
        <f>IF(官網匯出!A2389="","",官網匯出!A2389)</f>
        <v/>
      </c>
      <c r="H2389" s="3" t="str">
        <f>IF(官網匯出!B2389="","",官網匯出!B2389)</f>
        <v/>
      </c>
      <c r="I2389" s="1" t="str">
        <f>IF(官網匯出!C2389="","",官網匯出!C2389)</f>
        <v/>
      </c>
      <c r="J2389" s="1" t="str">
        <f>IF(官網匯出!D2389="","",官網匯出!D2389)</f>
        <v/>
      </c>
      <c r="K2389" s="3" t="str">
        <f>IF(官網匯出!E2389="","",官網匯出!E2389)</f>
        <v/>
      </c>
      <c r="L2389" s="1" t="str">
        <f>IF(官網匯出!F2389="","",官網匯出!F2389)</f>
        <v/>
      </c>
      <c r="M2389" s="1" t="str">
        <f>IF(官網匯出!G2389="","",官網匯出!G2389)</f>
        <v/>
      </c>
      <c r="N2389" s="1" t="str">
        <f>IF(官網匯出!H2389="","",官網匯出!H2389)</f>
        <v/>
      </c>
      <c r="P2389" s="1" t="str">
        <f>IF(官網匯出!J2389="","",RIGHT(官網匯出!J2389,LEN(官網匯出!J2389)-2))</f>
        <v/>
      </c>
      <c r="Q2389" s="1" t="str">
        <f>IF(官網匯出!K2389="","",官網匯出!K2389)</f>
        <v/>
      </c>
      <c r="R2389" s="1" t="str">
        <f>IF(官網匯出!L2389="","",官網匯出!L2389)</f>
        <v/>
      </c>
      <c r="S2389" s="1" t="str">
        <f>IF(官網匯出!M2389="","",官網匯出!M2389)</f>
        <v/>
      </c>
      <c r="T2389" s="1" t="str">
        <f>IF(官網匯出!N2389="","",官網匯出!N2389)</f>
        <v/>
      </c>
      <c r="U2389" s="1" t="str">
        <f>IF(官網匯出!O2389="","",官網匯出!O2389)</f>
        <v/>
      </c>
      <c r="V2389" s="1" t="str">
        <f>IF(官網匯出!P2389="",IF(G2389="","",0),官網匯出!P2389)</f>
        <v/>
      </c>
      <c r="W2389" s="1" t="str">
        <f>IF(官網匯出!Q2389="",IF(G2389="","",0),官網匯出!Q2389)</f>
        <v/>
      </c>
      <c r="X2389" s="1" t="str">
        <f>IF(官網匯出!R2389="","",官網匯出!R2389)</f>
        <v/>
      </c>
      <c r="Y2389" s="1" t="str">
        <f>IF(官網匯出!S2389="","",官網匯出!S2389)</f>
        <v/>
      </c>
      <c r="Z2389" s="1" t="str">
        <f>IF(G2389="","",官網匯出!T2389)</f>
        <v/>
      </c>
      <c r="AA2389" s="1" t="str">
        <f>IF(G2389="","",官網匯出!AK2389)</f>
        <v/>
      </c>
      <c r="AB2389" s="1" t="str">
        <f>IF(G2389="","",IF(官網匯出!V2389="","",官網匯出!V2389))</f>
        <v/>
      </c>
      <c r="AJ2389" s="1" t="str">
        <f>IF(G2389="","",IF(官網匯出!AE2389="","",官網匯出!AE2389))</f>
        <v/>
      </c>
      <c r="AK2389" s="1" t="str">
        <f>IF(G2389="","",IF(官網匯出!AD2389="","",官網匯出!AD2389))</f>
        <v/>
      </c>
      <c r="AL2389" s="1" t="str">
        <f t="shared" si="420"/>
        <v>0</v>
      </c>
      <c r="AM2389" s="1" t="str">
        <f>IF(官網匯出!AG2389="","",官網匯出!AG2389)</f>
        <v/>
      </c>
      <c r="AN2389" s="1" t="str">
        <f>IF(G2389="","",IF(官網匯出!AH2389="","",官網匯出!AH2389))</f>
        <v/>
      </c>
      <c r="AO2389" s="14" t="str">
        <f t="shared" si="421"/>
        <v/>
      </c>
      <c r="AP2389" s="14" t="str">
        <f t="shared" si="422"/>
        <v>1</v>
      </c>
      <c r="AQ2389" s="14" t="str">
        <f t="shared" si="423"/>
        <v>0</v>
      </c>
      <c r="AR2389" s="1" t="str">
        <f t="shared" si="424"/>
        <v/>
      </c>
      <c r="AS2389" s="1" t="str">
        <f t="shared" si="425"/>
        <v/>
      </c>
      <c r="AT2389" s="1" t="str">
        <f t="shared" si="426"/>
        <v/>
      </c>
      <c r="AU2389" s="1" t="str">
        <f t="shared" si="417"/>
        <v/>
      </c>
      <c r="AV2389" s="1" t="e">
        <f>IF(VLOOKUP(G2389,官網匯出!A:AQ,42,FALSE)="","[黃金盾官網]",VLOOKUP(G2389,官網匯出!A:AQ,42,FALSE))</f>
        <v>#N/A</v>
      </c>
      <c r="AW2389" s="1" t="e">
        <f>IF(LEFT(VLOOKUP(G2389,官網匯出!A:AS,43,FALSE),2)="","web",LEFT(VLOOKUP(G2389,官網匯出!A:AS,43,FALSE),2))</f>
        <v>#N/A</v>
      </c>
      <c r="AX2389" s="1" t="str">
        <f t="shared" si="427"/>
        <v>O</v>
      </c>
    </row>
    <row r="2390" spans="1:50">
      <c r="A2390" s="1" t="str">
        <f>IF(G2390="","",VLOOKUP(官網轉換!AW2390,團名!A:B,2,FALSE))</f>
        <v/>
      </c>
      <c r="B2390" s="1" t="str">
        <f>IF(G2390="","",IF(LEFT(VLOOKUP(G2390,官網匯出!A:AQ,43,0),2)="wf",VLOOKUP(VLOOKUP(G2390,官網匯出!A:AQ,43,0),團名!$I$1:$K$12,2,FALSE),"N0071"))</f>
        <v/>
      </c>
      <c r="C2390" s="1" t="str">
        <f>IFERROR(VLOOKUP(官網匯出!D2390,團名!E:G,3,FALSE),"")</f>
        <v/>
      </c>
      <c r="D2390" s="1" t="str">
        <f t="shared" si="418"/>
        <v/>
      </c>
      <c r="E2390" s="1" t="str">
        <f t="shared" si="419"/>
        <v/>
      </c>
      <c r="F2390" s="1" t="str">
        <f>IF(官網匯出!F2390="已付款","","B0012")</f>
        <v>B0012</v>
      </c>
      <c r="G2390" s="1" t="str">
        <f>IF(官網匯出!A2390="","",官網匯出!A2390)</f>
        <v/>
      </c>
      <c r="H2390" s="3" t="str">
        <f>IF(官網匯出!B2390="","",官網匯出!B2390)</f>
        <v/>
      </c>
      <c r="I2390" s="1" t="str">
        <f>IF(官網匯出!C2390="","",官網匯出!C2390)</f>
        <v/>
      </c>
      <c r="J2390" s="1" t="str">
        <f>IF(官網匯出!D2390="","",官網匯出!D2390)</f>
        <v/>
      </c>
      <c r="K2390" s="3" t="str">
        <f>IF(官網匯出!E2390="","",官網匯出!E2390)</f>
        <v/>
      </c>
      <c r="L2390" s="1" t="str">
        <f>IF(官網匯出!F2390="","",官網匯出!F2390)</f>
        <v/>
      </c>
      <c r="M2390" s="1" t="str">
        <f>IF(官網匯出!G2390="","",官網匯出!G2390)</f>
        <v/>
      </c>
      <c r="N2390" s="1" t="str">
        <f>IF(官網匯出!H2390="","",官網匯出!H2390)</f>
        <v/>
      </c>
      <c r="P2390" s="1" t="str">
        <f>IF(官網匯出!J2390="","",RIGHT(官網匯出!J2390,LEN(官網匯出!J2390)-2))</f>
        <v/>
      </c>
      <c r="Q2390" s="1" t="str">
        <f>IF(官網匯出!K2390="","",官網匯出!K2390)</f>
        <v/>
      </c>
      <c r="R2390" s="1" t="str">
        <f>IF(官網匯出!L2390="","",官網匯出!L2390)</f>
        <v/>
      </c>
      <c r="S2390" s="1" t="str">
        <f>IF(官網匯出!M2390="","",官網匯出!M2390)</f>
        <v/>
      </c>
      <c r="T2390" s="1" t="str">
        <f>IF(官網匯出!N2390="","",官網匯出!N2390)</f>
        <v/>
      </c>
      <c r="U2390" s="1" t="str">
        <f>IF(官網匯出!O2390="","",官網匯出!O2390)</f>
        <v/>
      </c>
      <c r="V2390" s="1" t="str">
        <f>IF(官網匯出!P2390="",IF(G2390="","",0),官網匯出!P2390)</f>
        <v/>
      </c>
      <c r="W2390" s="1" t="str">
        <f>IF(官網匯出!Q2390="",IF(G2390="","",0),官網匯出!Q2390)</f>
        <v/>
      </c>
      <c r="X2390" s="1" t="str">
        <f>IF(官網匯出!R2390="","",官網匯出!R2390)</f>
        <v/>
      </c>
      <c r="Y2390" s="1" t="str">
        <f>IF(官網匯出!S2390="","",官網匯出!S2390)</f>
        <v/>
      </c>
      <c r="Z2390" s="1" t="str">
        <f>IF(G2390="","",官網匯出!T2390)</f>
        <v/>
      </c>
      <c r="AA2390" s="1" t="str">
        <f>IF(G2390="","",官網匯出!AK2390)</f>
        <v/>
      </c>
      <c r="AB2390" s="1" t="str">
        <f>IF(G2390="","",IF(官網匯出!V2390="","",官網匯出!V2390))</f>
        <v/>
      </c>
      <c r="AJ2390" s="1" t="str">
        <f>IF(G2390="","",IF(官網匯出!AE2390="","",官網匯出!AE2390))</f>
        <v/>
      </c>
      <c r="AK2390" s="1" t="str">
        <f>IF(G2390="","",IF(官網匯出!AD2390="","",官網匯出!AD2390))</f>
        <v/>
      </c>
      <c r="AL2390" s="1" t="str">
        <f t="shared" si="420"/>
        <v>0</v>
      </c>
      <c r="AM2390" s="1" t="str">
        <f>IF(官網匯出!AG2390="","",官網匯出!AG2390)</f>
        <v/>
      </c>
      <c r="AN2390" s="1" t="str">
        <f>IF(G2390="","",IF(官網匯出!AH2390="","",官網匯出!AH2390))</f>
        <v/>
      </c>
      <c r="AO2390" s="14" t="str">
        <f t="shared" si="421"/>
        <v/>
      </c>
      <c r="AP2390" s="14" t="str">
        <f t="shared" si="422"/>
        <v>1</v>
      </c>
      <c r="AQ2390" s="14" t="str">
        <f t="shared" si="423"/>
        <v>0</v>
      </c>
      <c r="AR2390" s="1" t="str">
        <f t="shared" si="424"/>
        <v/>
      </c>
      <c r="AS2390" s="1" t="str">
        <f t="shared" si="425"/>
        <v/>
      </c>
      <c r="AT2390" s="1" t="str">
        <f t="shared" si="426"/>
        <v/>
      </c>
      <c r="AU2390" s="1" t="str">
        <f t="shared" si="417"/>
        <v/>
      </c>
      <c r="AV2390" s="1" t="e">
        <f>IF(VLOOKUP(G2390,官網匯出!A:AQ,42,FALSE)="","[黃金盾官網]",VLOOKUP(G2390,官網匯出!A:AQ,42,FALSE))</f>
        <v>#N/A</v>
      </c>
      <c r="AW2390" s="1" t="e">
        <f>IF(LEFT(VLOOKUP(G2390,官網匯出!A:AS,43,FALSE),2)="","web",LEFT(VLOOKUP(G2390,官網匯出!A:AS,43,FALSE),2))</f>
        <v>#N/A</v>
      </c>
      <c r="AX2390" s="1" t="str">
        <f t="shared" si="427"/>
        <v>O</v>
      </c>
    </row>
    <row r="2391" spans="1:50">
      <c r="A2391" s="1" t="str">
        <f>IF(G2391="","",VLOOKUP(官網轉換!AW2391,團名!A:B,2,FALSE))</f>
        <v/>
      </c>
      <c r="B2391" s="1" t="str">
        <f>IF(G2391="","",IF(LEFT(VLOOKUP(G2391,官網匯出!A:AQ,43,0),2)="wf",VLOOKUP(VLOOKUP(G2391,官網匯出!A:AQ,43,0),團名!$I$1:$K$12,2,FALSE),"N0071"))</f>
        <v/>
      </c>
      <c r="C2391" s="1" t="str">
        <f>IFERROR(VLOOKUP(官網匯出!D2391,團名!E:G,3,FALSE),"")</f>
        <v/>
      </c>
      <c r="D2391" s="1" t="str">
        <f t="shared" si="418"/>
        <v/>
      </c>
      <c r="E2391" s="1" t="str">
        <f t="shared" si="419"/>
        <v/>
      </c>
      <c r="F2391" s="1" t="str">
        <f>IF(官網匯出!F2391="已付款","","B0012")</f>
        <v>B0012</v>
      </c>
      <c r="G2391" s="1" t="str">
        <f>IF(官網匯出!A2391="","",官網匯出!A2391)</f>
        <v/>
      </c>
      <c r="H2391" s="3" t="str">
        <f>IF(官網匯出!B2391="","",官網匯出!B2391)</f>
        <v/>
      </c>
      <c r="I2391" s="1" t="str">
        <f>IF(官網匯出!C2391="","",官網匯出!C2391)</f>
        <v/>
      </c>
      <c r="J2391" s="1" t="str">
        <f>IF(官網匯出!D2391="","",官網匯出!D2391)</f>
        <v/>
      </c>
      <c r="K2391" s="3" t="str">
        <f>IF(官網匯出!E2391="","",官網匯出!E2391)</f>
        <v/>
      </c>
      <c r="L2391" s="1" t="str">
        <f>IF(官網匯出!F2391="","",官網匯出!F2391)</f>
        <v/>
      </c>
      <c r="M2391" s="1" t="str">
        <f>IF(官網匯出!G2391="","",官網匯出!G2391)</f>
        <v/>
      </c>
      <c r="N2391" s="1" t="str">
        <f>IF(官網匯出!H2391="","",官網匯出!H2391)</f>
        <v/>
      </c>
      <c r="P2391" s="1" t="str">
        <f>IF(官網匯出!J2391="","",RIGHT(官網匯出!J2391,LEN(官網匯出!J2391)-2))</f>
        <v/>
      </c>
      <c r="Q2391" s="1" t="str">
        <f>IF(官網匯出!K2391="","",官網匯出!K2391)</f>
        <v/>
      </c>
      <c r="R2391" s="1" t="str">
        <f>IF(官網匯出!L2391="","",官網匯出!L2391)</f>
        <v/>
      </c>
      <c r="S2391" s="1" t="str">
        <f>IF(官網匯出!M2391="","",官網匯出!M2391)</f>
        <v/>
      </c>
      <c r="T2391" s="1" t="str">
        <f>IF(官網匯出!N2391="","",官網匯出!N2391)</f>
        <v/>
      </c>
      <c r="U2391" s="1" t="str">
        <f>IF(官網匯出!O2391="","",官網匯出!O2391)</f>
        <v/>
      </c>
      <c r="V2391" s="1" t="str">
        <f>IF(官網匯出!P2391="",IF(G2391="","",0),官網匯出!P2391)</f>
        <v/>
      </c>
      <c r="W2391" s="1" t="str">
        <f>IF(官網匯出!Q2391="",IF(G2391="","",0),官網匯出!Q2391)</f>
        <v/>
      </c>
      <c r="X2391" s="1" t="str">
        <f>IF(官網匯出!R2391="","",官網匯出!R2391)</f>
        <v/>
      </c>
      <c r="Y2391" s="1" t="str">
        <f>IF(官網匯出!S2391="","",官網匯出!S2391)</f>
        <v/>
      </c>
      <c r="Z2391" s="1" t="str">
        <f>IF(G2391="","",官網匯出!T2391)</f>
        <v/>
      </c>
      <c r="AA2391" s="1" t="str">
        <f>IF(G2391="","",官網匯出!AK2391)</f>
        <v/>
      </c>
      <c r="AB2391" s="1" t="str">
        <f>IF(G2391="","",IF(官網匯出!V2391="","",官網匯出!V2391))</f>
        <v/>
      </c>
      <c r="AJ2391" s="1" t="str">
        <f>IF(G2391="","",IF(官網匯出!AE2391="","",官網匯出!AE2391))</f>
        <v/>
      </c>
      <c r="AK2391" s="1" t="str">
        <f>IF(G2391="","",IF(官網匯出!AD2391="","",官網匯出!AD2391))</f>
        <v/>
      </c>
      <c r="AL2391" s="1" t="str">
        <f t="shared" si="420"/>
        <v>0</v>
      </c>
      <c r="AM2391" s="1" t="str">
        <f>IF(官網匯出!AG2391="","",官網匯出!AG2391)</f>
        <v/>
      </c>
      <c r="AN2391" s="1" t="str">
        <f>IF(G2391="","",IF(官網匯出!AH2391="","",官網匯出!AH2391))</f>
        <v/>
      </c>
      <c r="AO2391" s="14" t="str">
        <f t="shared" si="421"/>
        <v/>
      </c>
      <c r="AP2391" s="14" t="str">
        <f t="shared" si="422"/>
        <v>1</v>
      </c>
      <c r="AQ2391" s="14" t="str">
        <f t="shared" si="423"/>
        <v>0</v>
      </c>
      <c r="AR2391" s="1" t="str">
        <f t="shared" si="424"/>
        <v/>
      </c>
      <c r="AS2391" s="1" t="str">
        <f t="shared" si="425"/>
        <v/>
      </c>
      <c r="AT2391" s="1" t="str">
        <f t="shared" si="426"/>
        <v/>
      </c>
      <c r="AU2391" s="1" t="str">
        <f t="shared" si="417"/>
        <v/>
      </c>
      <c r="AV2391" s="1" t="e">
        <f>IF(VLOOKUP(G2391,官網匯出!A:AQ,42,FALSE)="","[黃金盾官網]",VLOOKUP(G2391,官網匯出!A:AQ,42,FALSE))</f>
        <v>#N/A</v>
      </c>
      <c r="AW2391" s="1" t="e">
        <f>IF(LEFT(VLOOKUP(G2391,官網匯出!A:AS,43,FALSE),2)="","web",LEFT(VLOOKUP(G2391,官網匯出!A:AS,43,FALSE),2))</f>
        <v>#N/A</v>
      </c>
      <c r="AX2391" s="1" t="str">
        <f t="shared" si="427"/>
        <v>O</v>
      </c>
    </row>
    <row r="2392" spans="1:50">
      <c r="A2392" s="1" t="str">
        <f>IF(G2392="","",VLOOKUP(官網轉換!AW2392,團名!A:B,2,FALSE))</f>
        <v/>
      </c>
      <c r="B2392" s="1" t="str">
        <f>IF(G2392="","",IF(LEFT(VLOOKUP(G2392,官網匯出!A:AQ,43,0),2)="wf",VLOOKUP(VLOOKUP(G2392,官網匯出!A:AQ,43,0),團名!$I$1:$K$12,2,FALSE),"N0071"))</f>
        <v/>
      </c>
      <c r="C2392" s="1" t="str">
        <f>IFERROR(VLOOKUP(官網匯出!D2392,團名!E:G,3,FALSE),"")</f>
        <v/>
      </c>
      <c r="D2392" s="1" t="str">
        <f t="shared" si="418"/>
        <v/>
      </c>
      <c r="E2392" s="1" t="str">
        <f t="shared" si="419"/>
        <v/>
      </c>
      <c r="F2392" s="1" t="str">
        <f>IF(官網匯出!F2392="已付款","","B0012")</f>
        <v>B0012</v>
      </c>
      <c r="G2392" s="1" t="str">
        <f>IF(官網匯出!A2392="","",官網匯出!A2392)</f>
        <v/>
      </c>
      <c r="H2392" s="3" t="str">
        <f>IF(官網匯出!B2392="","",官網匯出!B2392)</f>
        <v/>
      </c>
      <c r="I2392" s="1" t="str">
        <f>IF(官網匯出!C2392="","",官網匯出!C2392)</f>
        <v/>
      </c>
      <c r="J2392" s="1" t="str">
        <f>IF(官網匯出!D2392="","",官網匯出!D2392)</f>
        <v/>
      </c>
      <c r="K2392" s="3" t="str">
        <f>IF(官網匯出!E2392="","",官網匯出!E2392)</f>
        <v/>
      </c>
      <c r="L2392" s="1" t="str">
        <f>IF(官網匯出!F2392="","",官網匯出!F2392)</f>
        <v/>
      </c>
      <c r="M2392" s="1" t="str">
        <f>IF(官網匯出!G2392="","",官網匯出!G2392)</f>
        <v/>
      </c>
      <c r="N2392" s="1" t="str">
        <f>IF(官網匯出!H2392="","",官網匯出!H2392)</f>
        <v/>
      </c>
      <c r="P2392" s="1" t="str">
        <f>IF(官網匯出!J2392="","",RIGHT(官網匯出!J2392,LEN(官網匯出!J2392)-2))</f>
        <v/>
      </c>
      <c r="Q2392" s="1" t="str">
        <f>IF(官網匯出!K2392="","",官網匯出!K2392)</f>
        <v/>
      </c>
      <c r="R2392" s="1" t="str">
        <f>IF(官網匯出!L2392="","",官網匯出!L2392)</f>
        <v/>
      </c>
      <c r="S2392" s="1" t="str">
        <f>IF(官網匯出!M2392="","",官網匯出!M2392)</f>
        <v/>
      </c>
      <c r="T2392" s="1" t="str">
        <f>IF(官網匯出!N2392="","",官網匯出!N2392)</f>
        <v/>
      </c>
      <c r="U2392" s="1" t="str">
        <f>IF(官網匯出!O2392="","",官網匯出!O2392)</f>
        <v/>
      </c>
      <c r="V2392" s="1" t="str">
        <f>IF(官網匯出!P2392="",IF(G2392="","",0),官網匯出!P2392)</f>
        <v/>
      </c>
      <c r="W2392" s="1" t="str">
        <f>IF(官網匯出!Q2392="",IF(G2392="","",0),官網匯出!Q2392)</f>
        <v/>
      </c>
      <c r="X2392" s="1" t="str">
        <f>IF(官網匯出!R2392="","",官網匯出!R2392)</f>
        <v/>
      </c>
      <c r="Y2392" s="1" t="str">
        <f>IF(官網匯出!S2392="","",官網匯出!S2392)</f>
        <v/>
      </c>
      <c r="Z2392" s="1" t="str">
        <f>IF(G2392="","",官網匯出!T2392)</f>
        <v/>
      </c>
      <c r="AA2392" s="1" t="str">
        <f>IF(G2392="","",官網匯出!AK2392)</f>
        <v/>
      </c>
      <c r="AB2392" s="1" t="str">
        <f>IF(G2392="","",IF(官網匯出!V2392="","",官網匯出!V2392))</f>
        <v/>
      </c>
      <c r="AJ2392" s="1" t="str">
        <f>IF(G2392="","",IF(官網匯出!AE2392="","",官網匯出!AE2392))</f>
        <v/>
      </c>
      <c r="AK2392" s="1" t="str">
        <f>IF(G2392="","",IF(官網匯出!AD2392="","",官網匯出!AD2392))</f>
        <v/>
      </c>
      <c r="AL2392" s="1" t="str">
        <f t="shared" si="420"/>
        <v>0</v>
      </c>
      <c r="AM2392" s="1" t="str">
        <f>IF(官網匯出!AG2392="","",官網匯出!AG2392)</f>
        <v/>
      </c>
      <c r="AN2392" s="1" t="str">
        <f>IF(G2392="","",IF(官網匯出!AH2392="","",官網匯出!AH2392))</f>
        <v/>
      </c>
      <c r="AO2392" s="14" t="str">
        <f t="shared" si="421"/>
        <v/>
      </c>
      <c r="AP2392" s="14" t="str">
        <f t="shared" si="422"/>
        <v>1</v>
      </c>
      <c r="AQ2392" s="14" t="str">
        <f t="shared" si="423"/>
        <v>0</v>
      </c>
      <c r="AR2392" s="1" t="str">
        <f t="shared" si="424"/>
        <v/>
      </c>
      <c r="AS2392" s="1" t="str">
        <f t="shared" si="425"/>
        <v/>
      </c>
      <c r="AT2392" s="1" t="str">
        <f t="shared" si="426"/>
        <v/>
      </c>
      <c r="AU2392" s="1" t="str">
        <f t="shared" si="417"/>
        <v/>
      </c>
      <c r="AV2392" s="1" t="e">
        <f>IF(VLOOKUP(G2392,官網匯出!A:AQ,42,FALSE)="","[黃金盾官網]",VLOOKUP(G2392,官網匯出!A:AQ,42,FALSE))</f>
        <v>#N/A</v>
      </c>
      <c r="AW2392" s="1" t="e">
        <f>IF(LEFT(VLOOKUP(G2392,官網匯出!A:AS,43,FALSE),2)="","web",LEFT(VLOOKUP(G2392,官網匯出!A:AS,43,FALSE),2))</f>
        <v>#N/A</v>
      </c>
      <c r="AX2392" s="1" t="str">
        <f t="shared" si="427"/>
        <v>O</v>
      </c>
    </row>
    <row r="2393" spans="1:50">
      <c r="A2393" s="1" t="str">
        <f>IF(G2393="","",VLOOKUP(官網轉換!AW2393,團名!A:B,2,FALSE))</f>
        <v/>
      </c>
      <c r="B2393" s="1" t="str">
        <f>IF(G2393="","",IF(LEFT(VLOOKUP(G2393,官網匯出!A:AQ,43,0),2)="wf",VLOOKUP(VLOOKUP(G2393,官網匯出!A:AQ,43,0),團名!$I$1:$K$12,2,FALSE),"N0071"))</f>
        <v/>
      </c>
      <c r="C2393" s="1" t="str">
        <f>IFERROR(VLOOKUP(官網匯出!D2393,團名!E:G,3,FALSE),"")</f>
        <v/>
      </c>
      <c r="D2393" s="1" t="str">
        <f t="shared" si="418"/>
        <v/>
      </c>
      <c r="E2393" s="1" t="str">
        <f t="shared" si="419"/>
        <v/>
      </c>
      <c r="F2393" s="1" t="str">
        <f>IF(官網匯出!F2393="已付款","","B0012")</f>
        <v>B0012</v>
      </c>
      <c r="G2393" s="1" t="str">
        <f>IF(官網匯出!A2393="","",官網匯出!A2393)</f>
        <v/>
      </c>
      <c r="H2393" s="3" t="str">
        <f>IF(官網匯出!B2393="","",官網匯出!B2393)</f>
        <v/>
      </c>
      <c r="I2393" s="1" t="str">
        <f>IF(官網匯出!C2393="","",官網匯出!C2393)</f>
        <v/>
      </c>
      <c r="J2393" s="1" t="str">
        <f>IF(官網匯出!D2393="","",官網匯出!D2393)</f>
        <v/>
      </c>
      <c r="K2393" s="3" t="str">
        <f>IF(官網匯出!E2393="","",官網匯出!E2393)</f>
        <v/>
      </c>
      <c r="L2393" s="1" t="str">
        <f>IF(官網匯出!F2393="","",官網匯出!F2393)</f>
        <v/>
      </c>
      <c r="M2393" s="1" t="str">
        <f>IF(官網匯出!G2393="","",官網匯出!G2393)</f>
        <v/>
      </c>
      <c r="N2393" s="1" t="str">
        <f>IF(官網匯出!H2393="","",官網匯出!H2393)</f>
        <v/>
      </c>
      <c r="P2393" s="1" t="str">
        <f>IF(官網匯出!J2393="","",RIGHT(官網匯出!J2393,LEN(官網匯出!J2393)-2))</f>
        <v/>
      </c>
      <c r="Q2393" s="1" t="str">
        <f>IF(官網匯出!K2393="","",官網匯出!K2393)</f>
        <v/>
      </c>
      <c r="R2393" s="1" t="str">
        <f>IF(官網匯出!L2393="","",官網匯出!L2393)</f>
        <v/>
      </c>
      <c r="S2393" s="1" t="str">
        <f>IF(官網匯出!M2393="","",官網匯出!M2393)</f>
        <v/>
      </c>
      <c r="T2393" s="1" t="str">
        <f>IF(官網匯出!N2393="","",官網匯出!N2393)</f>
        <v/>
      </c>
      <c r="U2393" s="1" t="str">
        <f>IF(官網匯出!O2393="","",官網匯出!O2393)</f>
        <v/>
      </c>
      <c r="V2393" s="1" t="str">
        <f>IF(官網匯出!P2393="",IF(G2393="","",0),官網匯出!P2393)</f>
        <v/>
      </c>
      <c r="W2393" s="1" t="str">
        <f>IF(官網匯出!Q2393="",IF(G2393="","",0),官網匯出!Q2393)</f>
        <v/>
      </c>
      <c r="X2393" s="1" t="str">
        <f>IF(官網匯出!R2393="","",官網匯出!R2393)</f>
        <v/>
      </c>
      <c r="Y2393" s="1" t="str">
        <f>IF(官網匯出!S2393="","",官網匯出!S2393)</f>
        <v/>
      </c>
      <c r="Z2393" s="1" t="str">
        <f>IF(G2393="","",官網匯出!T2393)</f>
        <v/>
      </c>
      <c r="AA2393" s="1" t="str">
        <f>IF(G2393="","",官網匯出!AK2393)</f>
        <v/>
      </c>
      <c r="AB2393" s="1" t="str">
        <f>IF(G2393="","",IF(官網匯出!V2393="","",官網匯出!V2393))</f>
        <v/>
      </c>
      <c r="AJ2393" s="1" t="str">
        <f>IF(G2393="","",IF(官網匯出!AE2393="","",官網匯出!AE2393))</f>
        <v/>
      </c>
      <c r="AK2393" s="1" t="str">
        <f>IF(G2393="","",IF(官網匯出!AD2393="","",官網匯出!AD2393))</f>
        <v/>
      </c>
      <c r="AL2393" s="1" t="str">
        <f t="shared" si="420"/>
        <v>0</v>
      </c>
      <c r="AM2393" s="1" t="str">
        <f>IF(官網匯出!AG2393="","",官網匯出!AG2393)</f>
        <v/>
      </c>
      <c r="AN2393" s="1" t="str">
        <f>IF(G2393="","",IF(官網匯出!AH2393="","",官網匯出!AH2393))</f>
        <v/>
      </c>
      <c r="AO2393" s="14" t="str">
        <f t="shared" si="421"/>
        <v/>
      </c>
      <c r="AP2393" s="14" t="str">
        <f t="shared" si="422"/>
        <v>1</v>
      </c>
      <c r="AQ2393" s="14" t="str">
        <f t="shared" si="423"/>
        <v>0</v>
      </c>
      <c r="AR2393" s="1" t="str">
        <f t="shared" si="424"/>
        <v/>
      </c>
      <c r="AS2393" s="1" t="str">
        <f t="shared" si="425"/>
        <v/>
      </c>
      <c r="AT2393" s="1" t="str">
        <f t="shared" si="426"/>
        <v/>
      </c>
      <c r="AU2393" s="1" t="str">
        <f t="shared" si="417"/>
        <v/>
      </c>
      <c r="AV2393" s="1" t="e">
        <f>IF(VLOOKUP(G2393,官網匯出!A:AQ,42,FALSE)="","[黃金盾官網]",VLOOKUP(G2393,官網匯出!A:AQ,42,FALSE))</f>
        <v>#N/A</v>
      </c>
      <c r="AW2393" s="1" t="e">
        <f>IF(LEFT(VLOOKUP(G2393,官網匯出!A:AS,43,FALSE),2)="","web",LEFT(VLOOKUP(G2393,官網匯出!A:AS,43,FALSE),2))</f>
        <v>#N/A</v>
      </c>
      <c r="AX2393" s="1" t="str">
        <f t="shared" si="427"/>
        <v>O</v>
      </c>
    </row>
    <row r="2394" spans="1:50">
      <c r="A2394" s="1" t="str">
        <f>IF(G2394="","",VLOOKUP(官網轉換!AW2394,團名!A:B,2,FALSE))</f>
        <v/>
      </c>
      <c r="B2394" s="1" t="str">
        <f>IF(G2394="","",IF(LEFT(VLOOKUP(G2394,官網匯出!A:AQ,43,0),2)="wf",VLOOKUP(VLOOKUP(G2394,官網匯出!A:AQ,43,0),團名!$I$1:$K$12,2,FALSE),"N0071"))</f>
        <v/>
      </c>
      <c r="C2394" s="1" t="str">
        <f>IFERROR(VLOOKUP(官網匯出!D2394,團名!E:G,3,FALSE),"")</f>
        <v/>
      </c>
      <c r="D2394" s="1" t="str">
        <f t="shared" si="418"/>
        <v/>
      </c>
      <c r="E2394" s="1" t="str">
        <f t="shared" si="419"/>
        <v/>
      </c>
      <c r="F2394" s="1" t="str">
        <f>IF(官網匯出!F2394="已付款","","B0012")</f>
        <v>B0012</v>
      </c>
      <c r="G2394" s="1" t="str">
        <f>IF(官網匯出!A2394="","",官網匯出!A2394)</f>
        <v/>
      </c>
      <c r="H2394" s="3" t="str">
        <f>IF(官網匯出!B2394="","",官網匯出!B2394)</f>
        <v/>
      </c>
      <c r="I2394" s="1" t="str">
        <f>IF(官網匯出!C2394="","",官網匯出!C2394)</f>
        <v/>
      </c>
      <c r="J2394" s="1" t="str">
        <f>IF(官網匯出!D2394="","",官網匯出!D2394)</f>
        <v/>
      </c>
      <c r="K2394" s="3" t="str">
        <f>IF(官網匯出!E2394="","",官網匯出!E2394)</f>
        <v/>
      </c>
      <c r="L2394" s="1" t="str">
        <f>IF(官網匯出!F2394="","",官網匯出!F2394)</f>
        <v/>
      </c>
      <c r="M2394" s="1" t="str">
        <f>IF(官網匯出!G2394="","",官網匯出!G2394)</f>
        <v/>
      </c>
      <c r="N2394" s="1" t="str">
        <f>IF(官網匯出!H2394="","",官網匯出!H2394)</f>
        <v/>
      </c>
      <c r="P2394" s="1" t="str">
        <f>IF(官網匯出!J2394="","",RIGHT(官網匯出!J2394,LEN(官網匯出!J2394)-2))</f>
        <v/>
      </c>
      <c r="Q2394" s="1" t="str">
        <f>IF(官網匯出!K2394="","",官網匯出!K2394)</f>
        <v/>
      </c>
      <c r="R2394" s="1" t="str">
        <f>IF(官網匯出!L2394="","",官網匯出!L2394)</f>
        <v/>
      </c>
      <c r="S2394" s="1" t="str">
        <f>IF(官網匯出!M2394="","",官網匯出!M2394)</f>
        <v/>
      </c>
      <c r="T2394" s="1" t="str">
        <f>IF(官網匯出!N2394="","",官網匯出!N2394)</f>
        <v/>
      </c>
      <c r="U2394" s="1" t="str">
        <f>IF(官網匯出!O2394="","",官網匯出!O2394)</f>
        <v/>
      </c>
      <c r="V2394" s="1" t="str">
        <f>IF(官網匯出!P2394="",IF(G2394="","",0),官網匯出!P2394)</f>
        <v/>
      </c>
      <c r="W2394" s="1" t="str">
        <f>IF(官網匯出!Q2394="",IF(G2394="","",0),官網匯出!Q2394)</f>
        <v/>
      </c>
      <c r="X2394" s="1" t="str">
        <f>IF(官網匯出!R2394="","",官網匯出!R2394)</f>
        <v/>
      </c>
      <c r="Y2394" s="1" t="str">
        <f>IF(官網匯出!S2394="","",官網匯出!S2394)</f>
        <v/>
      </c>
      <c r="Z2394" s="1" t="str">
        <f>IF(G2394="","",官網匯出!T2394)</f>
        <v/>
      </c>
      <c r="AA2394" s="1" t="str">
        <f>IF(G2394="","",官網匯出!AK2394)</f>
        <v/>
      </c>
      <c r="AB2394" s="1" t="str">
        <f>IF(G2394="","",IF(官網匯出!V2394="","",官網匯出!V2394))</f>
        <v/>
      </c>
      <c r="AJ2394" s="1" t="str">
        <f>IF(G2394="","",IF(官網匯出!AE2394="","",官網匯出!AE2394))</f>
        <v/>
      </c>
      <c r="AK2394" s="1" t="str">
        <f>IF(G2394="","",IF(官網匯出!AD2394="","",官網匯出!AD2394))</f>
        <v/>
      </c>
      <c r="AL2394" s="1" t="str">
        <f t="shared" si="420"/>
        <v>0</v>
      </c>
      <c r="AM2394" s="1" t="str">
        <f>IF(官網匯出!AG2394="","",官網匯出!AG2394)</f>
        <v/>
      </c>
      <c r="AN2394" s="1" t="str">
        <f>IF(G2394="","",IF(官網匯出!AH2394="","",官網匯出!AH2394))</f>
        <v/>
      </c>
      <c r="AO2394" s="14" t="str">
        <f t="shared" si="421"/>
        <v/>
      </c>
      <c r="AP2394" s="14" t="str">
        <f t="shared" si="422"/>
        <v>1</v>
      </c>
      <c r="AQ2394" s="14" t="str">
        <f t="shared" si="423"/>
        <v>0</v>
      </c>
      <c r="AR2394" s="1" t="str">
        <f t="shared" si="424"/>
        <v/>
      </c>
      <c r="AS2394" s="1" t="str">
        <f t="shared" si="425"/>
        <v/>
      </c>
      <c r="AT2394" s="1" t="str">
        <f t="shared" si="426"/>
        <v/>
      </c>
      <c r="AU2394" s="1" t="str">
        <f t="shared" si="417"/>
        <v/>
      </c>
      <c r="AV2394" s="1" t="e">
        <f>IF(VLOOKUP(G2394,官網匯出!A:AQ,42,FALSE)="","[黃金盾官網]",VLOOKUP(G2394,官網匯出!A:AQ,42,FALSE))</f>
        <v>#N/A</v>
      </c>
      <c r="AW2394" s="1" t="e">
        <f>IF(LEFT(VLOOKUP(G2394,官網匯出!A:AS,43,FALSE),2)="","web",LEFT(VLOOKUP(G2394,官網匯出!A:AS,43,FALSE),2))</f>
        <v>#N/A</v>
      </c>
      <c r="AX2394" s="1" t="str">
        <f t="shared" si="427"/>
        <v>O</v>
      </c>
    </row>
    <row r="2395" spans="1:50">
      <c r="A2395" s="1" t="str">
        <f>IF(G2395="","",VLOOKUP(官網轉換!AW2395,團名!A:B,2,FALSE))</f>
        <v/>
      </c>
      <c r="B2395" s="1" t="str">
        <f>IF(G2395="","",IF(LEFT(VLOOKUP(G2395,官網匯出!A:AQ,43,0),2)="wf",VLOOKUP(VLOOKUP(G2395,官網匯出!A:AQ,43,0),團名!$I$1:$K$12,2,FALSE),"N0071"))</f>
        <v/>
      </c>
      <c r="C2395" s="1" t="str">
        <f>IFERROR(VLOOKUP(官網匯出!D2395,團名!E:G,3,FALSE),"")</f>
        <v/>
      </c>
      <c r="D2395" s="1" t="str">
        <f t="shared" si="418"/>
        <v/>
      </c>
      <c r="E2395" s="1" t="str">
        <f t="shared" si="419"/>
        <v/>
      </c>
      <c r="F2395" s="1" t="str">
        <f>IF(官網匯出!F2395="已付款","","B0012")</f>
        <v>B0012</v>
      </c>
      <c r="G2395" s="1" t="str">
        <f>IF(官網匯出!A2395="","",官網匯出!A2395)</f>
        <v/>
      </c>
      <c r="H2395" s="3" t="str">
        <f>IF(官網匯出!B2395="","",官網匯出!B2395)</f>
        <v/>
      </c>
      <c r="I2395" s="1" t="str">
        <f>IF(官網匯出!C2395="","",官網匯出!C2395)</f>
        <v/>
      </c>
      <c r="J2395" s="1" t="str">
        <f>IF(官網匯出!D2395="","",官網匯出!D2395)</f>
        <v/>
      </c>
      <c r="K2395" s="3" t="str">
        <f>IF(官網匯出!E2395="","",官網匯出!E2395)</f>
        <v/>
      </c>
      <c r="L2395" s="1" t="str">
        <f>IF(官網匯出!F2395="","",官網匯出!F2395)</f>
        <v/>
      </c>
      <c r="M2395" s="1" t="str">
        <f>IF(官網匯出!G2395="","",官網匯出!G2395)</f>
        <v/>
      </c>
      <c r="N2395" s="1" t="str">
        <f>IF(官網匯出!H2395="","",官網匯出!H2395)</f>
        <v/>
      </c>
      <c r="P2395" s="1" t="str">
        <f>IF(官網匯出!J2395="","",RIGHT(官網匯出!J2395,LEN(官網匯出!J2395)-2))</f>
        <v/>
      </c>
      <c r="Q2395" s="1" t="str">
        <f>IF(官網匯出!K2395="","",官網匯出!K2395)</f>
        <v/>
      </c>
      <c r="R2395" s="1" t="str">
        <f>IF(官網匯出!L2395="","",官網匯出!L2395)</f>
        <v/>
      </c>
      <c r="S2395" s="1" t="str">
        <f>IF(官網匯出!M2395="","",官網匯出!M2395)</f>
        <v/>
      </c>
      <c r="T2395" s="1" t="str">
        <f>IF(官網匯出!N2395="","",官網匯出!N2395)</f>
        <v/>
      </c>
      <c r="U2395" s="1" t="str">
        <f>IF(官網匯出!O2395="","",官網匯出!O2395)</f>
        <v/>
      </c>
      <c r="V2395" s="1" t="str">
        <f>IF(官網匯出!P2395="",IF(G2395="","",0),官網匯出!P2395)</f>
        <v/>
      </c>
      <c r="W2395" s="1" t="str">
        <f>IF(官網匯出!Q2395="",IF(G2395="","",0),官網匯出!Q2395)</f>
        <v/>
      </c>
      <c r="X2395" s="1" t="str">
        <f>IF(官網匯出!R2395="","",官網匯出!R2395)</f>
        <v/>
      </c>
      <c r="Y2395" s="1" t="str">
        <f>IF(官網匯出!S2395="","",官網匯出!S2395)</f>
        <v/>
      </c>
      <c r="Z2395" s="1" t="str">
        <f>IF(G2395="","",官網匯出!T2395)</f>
        <v/>
      </c>
      <c r="AA2395" s="1" t="str">
        <f>IF(G2395="","",官網匯出!AK2395)</f>
        <v/>
      </c>
      <c r="AB2395" s="1" t="str">
        <f>IF(G2395="","",IF(官網匯出!V2395="","",官網匯出!V2395))</f>
        <v/>
      </c>
      <c r="AJ2395" s="1" t="str">
        <f>IF(G2395="","",IF(官網匯出!AE2395="","",官網匯出!AE2395))</f>
        <v/>
      </c>
      <c r="AK2395" s="1" t="str">
        <f>IF(G2395="","",IF(官網匯出!AD2395="","",官網匯出!AD2395))</f>
        <v/>
      </c>
      <c r="AL2395" s="1" t="str">
        <f t="shared" si="420"/>
        <v>0</v>
      </c>
      <c r="AM2395" s="1" t="str">
        <f>IF(官網匯出!AG2395="","",官網匯出!AG2395)</f>
        <v/>
      </c>
      <c r="AN2395" s="1" t="str">
        <f>IF(G2395="","",IF(官網匯出!AH2395="","",官網匯出!AH2395))</f>
        <v/>
      </c>
      <c r="AO2395" s="14" t="str">
        <f t="shared" si="421"/>
        <v/>
      </c>
      <c r="AP2395" s="14" t="str">
        <f t="shared" si="422"/>
        <v>1</v>
      </c>
      <c r="AQ2395" s="14" t="str">
        <f t="shared" si="423"/>
        <v>0</v>
      </c>
      <c r="AR2395" s="1" t="str">
        <f t="shared" si="424"/>
        <v/>
      </c>
      <c r="AS2395" s="1" t="str">
        <f t="shared" si="425"/>
        <v/>
      </c>
      <c r="AT2395" s="1" t="str">
        <f t="shared" si="426"/>
        <v/>
      </c>
      <c r="AU2395" s="1" t="str">
        <f t="shared" si="417"/>
        <v/>
      </c>
      <c r="AV2395" s="1" t="e">
        <f>IF(VLOOKUP(G2395,官網匯出!A:AQ,42,FALSE)="","[黃金盾官網]",VLOOKUP(G2395,官網匯出!A:AQ,42,FALSE))</f>
        <v>#N/A</v>
      </c>
      <c r="AW2395" s="1" t="e">
        <f>IF(LEFT(VLOOKUP(G2395,官網匯出!A:AS,43,FALSE),2)="","web",LEFT(VLOOKUP(G2395,官網匯出!A:AS,43,FALSE),2))</f>
        <v>#N/A</v>
      </c>
      <c r="AX2395" s="1" t="str">
        <f t="shared" si="427"/>
        <v>O</v>
      </c>
    </row>
    <row r="2396" spans="1:50">
      <c r="A2396" s="1" t="str">
        <f>IF(G2396="","",VLOOKUP(官網轉換!AW2396,團名!A:B,2,FALSE))</f>
        <v/>
      </c>
      <c r="B2396" s="1" t="str">
        <f>IF(G2396="","",IF(LEFT(VLOOKUP(G2396,官網匯出!A:AQ,43,0),2)="wf",VLOOKUP(VLOOKUP(G2396,官網匯出!A:AQ,43,0),團名!$I$1:$K$12,2,FALSE),"N0071"))</f>
        <v/>
      </c>
      <c r="C2396" s="1" t="str">
        <f>IFERROR(VLOOKUP(官網匯出!D2396,團名!E:G,3,FALSE),"")</f>
        <v/>
      </c>
      <c r="D2396" s="1" t="str">
        <f t="shared" si="418"/>
        <v/>
      </c>
      <c r="E2396" s="1" t="str">
        <f t="shared" si="419"/>
        <v/>
      </c>
      <c r="F2396" s="1" t="str">
        <f>IF(官網匯出!F2396="已付款","","B0012")</f>
        <v>B0012</v>
      </c>
      <c r="G2396" s="1" t="str">
        <f>IF(官網匯出!A2396="","",官網匯出!A2396)</f>
        <v/>
      </c>
      <c r="H2396" s="3" t="str">
        <f>IF(官網匯出!B2396="","",官網匯出!B2396)</f>
        <v/>
      </c>
      <c r="I2396" s="1" t="str">
        <f>IF(官網匯出!C2396="","",官網匯出!C2396)</f>
        <v/>
      </c>
      <c r="J2396" s="1" t="str">
        <f>IF(官網匯出!D2396="","",官網匯出!D2396)</f>
        <v/>
      </c>
      <c r="K2396" s="3" t="str">
        <f>IF(官網匯出!E2396="","",官網匯出!E2396)</f>
        <v/>
      </c>
      <c r="L2396" s="1" t="str">
        <f>IF(官網匯出!F2396="","",官網匯出!F2396)</f>
        <v/>
      </c>
      <c r="M2396" s="1" t="str">
        <f>IF(官網匯出!G2396="","",官網匯出!G2396)</f>
        <v/>
      </c>
      <c r="N2396" s="1" t="str">
        <f>IF(官網匯出!H2396="","",官網匯出!H2396)</f>
        <v/>
      </c>
      <c r="P2396" s="1" t="str">
        <f>IF(官網匯出!J2396="","",RIGHT(官網匯出!J2396,LEN(官網匯出!J2396)-2))</f>
        <v/>
      </c>
      <c r="Q2396" s="1" t="str">
        <f>IF(官網匯出!K2396="","",官網匯出!K2396)</f>
        <v/>
      </c>
      <c r="R2396" s="1" t="str">
        <f>IF(官網匯出!L2396="","",官網匯出!L2396)</f>
        <v/>
      </c>
      <c r="S2396" s="1" t="str">
        <f>IF(官網匯出!M2396="","",官網匯出!M2396)</f>
        <v/>
      </c>
      <c r="T2396" s="1" t="str">
        <f>IF(官網匯出!N2396="","",官網匯出!N2396)</f>
        <v/>
      </c>
      <c r="U2396" s="1" t="str">
        <f>IF(官網匯出!O2396="","",官網匯出!O2396)</f>
        <v/>
      </c>
      <c r="V2396" s="1" t="str">
        <f>IF(官網匯出!P2396="",IF(G2396="","",0),官網匯出!P2396)</f>
        <v/>
      </c>
      <c r="W2396" s="1" t="str">
        <f>IF(官網匯出!Q2396="",IF(G2396="","",0),官網匯出!Q2396)</f>
        <v/>
      </c>
      <c r="X2396" s="1" t="str">
        <f>IF(官網匯出!R2396="","",官網匯出!R2396)</f>
        <v/>
      </c>
      <c r="Y2396" s="1" t="str">
        <f>IF(官網匯出!S2396="","",官網匯出!S2396)</f>
        <v/>
      </c>
      <c r="Z2396" s="1" t="str">
        <f>IF(G2396="","",官網匯出!T2396)</f>
        <v/>
      </c>
      <c r="AA2396" s="1" t="str">
        <f>IF(G2396="","",官網匯出!AK2396)</f>
        <v/>
      </c>
      <c r="AB2396" s="1" t="str">
        <f>IF(G2396="","",IF(官網匯出!V2396="","",官網匯出!V2396))</f>
        <v/>
      </c>
      <c r="AJ2396" s="1" t="str">
        <f>IF(G2396="","",IF(官網匯出!AE2396="","",官網匯出!AE2396))</f>
        <v/>
      </c>
      <c r="AK2396" s="1" t="str">
        <f>IF(G2396="","",IF(官網匯出!AD2396="","",官網匯出!AD2396))</f>
        <v/>
      </c>
      <c r="AL2396" s="1" t="str">
        <f t="shared" si="420"/>
        <v>0</v>
      </c>
      <c r="AM2396" s="1" t="str">
        <f>IF(官網匯出!AG2396="","",官網匯出!AG2396)</f>
        <v/>
      </c>
      <c r="AN2396" s="1" t="str">
        <f>IF(G2396="","",IF(官網匯出!AH2396="","",官網匯出!AH2396))</f>
        <v/>
      </c>
      <c r="AO2396" s="14" t="str">
        <f t="shared" si="421"/>
        <v/>
      </c>
      <c r="AP2396" s="14" t="str">
        <f t="shared" si="422"/>
        <v>1</v>
      </c>
      <c r="AQ2396" s="14" t="str">
        <f t="shared" si="423"/>
        <v>0</v>
      </c>
      <c r="AR2396" s="1" t="str">
        <f t="shared" si="424"/>
        <v/>
      </c>
      <c r="AS2396" s="1" t="str">
        <f t="shared" si="425"/>
        <v/>
      </c>
      <c r="AT2396" s="1" t="str">
        <f t="shared" si="426"/>
        <v/>
      </c>
      <c r="AU2396" s="1" t="str">
        <f t="shared" si="417"/>
        <v/>
      </c>
      <c r="AV2396" s="1" t="e">
        <f>IF(VLOOKUP(G2396,官網匯出!A:AQ,42,FALSE)="","[黃金盾官網]",VLOOKUP(G2396,官網匯出!A:AQ,42,FALSE))</f>
        <v>#N/A</v>
      </c>
      <c r="AW2396" s="1" t="e">
        <f>IF(LEFT(VLOOKUP(G2396,官網匯出!A:AS,43,FALSE),2)="","web",LEFT(VLOOKUP(G2396,官網匯出!A:AS,43,FALSE),2))</f>
        <v>#N/A</v>
      </c>
      <c r="AX2396" s="1" t="str">
        <f t="shared" si="427"/>
        <v>O</v>
      </c>
    </row>
    <row r="2397" spans="1:50">
      <c r="A2397" s="1" t="str">
        <f>IF(G2397="","",VLOOKUP(官網轉換!AW2397,團名!A:B,2,FALSE))</f>
        <v/>
      </c>
      <c r="B2397" s="1" t="str">
        <f>IF(G2397="","",IF(LEFT(VLOOKUP(G2397,官網匯出!A:AQ,43,0),2)="wf",VLOOKUP(VLOOKUP(G2397,官網匯出!A:AQ,43,0),團名!$I$1:$K$12,2,FALSE),"N0071"))</f>
        <v/>
      </c>
      <c r="C2397" s="1" t="str">
        <f>IFERROR(VLOOKUP(官網匯出!D2397,團名!E:G,3,FALSE),"")</f>
        <v/>
      </c>
      <c r="D2397" s="1" t="str">
        <f t="shared" si="418"/>
        <v/>
      </c>
      <c r="E2397" s="1" t="str">
        <f t="shared" si="419"/>
        <v/>
      </c>
      <c r="F2397" s="1" t="str">
        <f>IF(官網匯出!F2397="已付款","","B0012")</f>
        <v>B0012</v>
      </c>
      <c r="G2397" s="1" t="str">
        <f>IF(官網匯出!A2397="","",官網匯出!A2397)</f>
        <v/>
      </c>
      <c r="H2397" s="3" t="str">
        <f>IF(官網匯出!B2397="","",官網匯出!B2397)</f>
        <v/>
      </c>
      <c r="I2397" s="1" t="str">
        <f>IF(官網匯出!C2397="","",官網匯出!C2397)</f>
        <v/>
      </c>
      <c r="J2397" s="1" t="str">
        <f>IF(官網匯出!D2397="","",官網匯出!D2397)</f>
        <v/>
      </c>
      <c r="K2397" s="3" t="str">
        <f>IF(官網匯出!E2397="","",官網匯出!E2397)</f>
        <v/>
      </c>
      <c r="L2397" s="1" t="str">
        <f>IF(官網匯出!F2397="","",官網匯出!F2397)</f>
        <v/>
      </c>
      <c r="M2397" s="1" t="str">
        <f>IF(官網匯出!G2397="","",官網匯出!G2397)</f>
        <v/>
      </c>
      <c r="N2397" s="1" t="str">
        <f>IF(官網匯出!H2397="","",官網匯出!H2397)</f>
        <v/>
      </c>
      <c r="P2397" s="1" t="str">
        <f>IF(官網匯出!J2397="","",RIGHT(官網匯出!J2397,LEN(官網匯出!J2397)-2))</f>
        <v/>
      </c>
      <c r="Q2397" s="1" t="str">
        <f>IF(官網匯出!K2397="","",官網匯出!K2397)</f>
        <v/>
      </c>
      <c r="R2397" s="1" t="str">
        <f>IF(官網匯出!L2397="","",官網匯出!L2397)</f>
        <v/>
      </c>
      <c r="S2397" s="1" t="str">
        <f>IF(官網匯出!M2397="","",官網匯出!M2397)</f>
        <v/>
      </c>
      <c r="T2397" s="1" t="str">
        <f>IF(官網匯出!N2397="","",官網匯出!N2397)</f>
        <v/>
      </c>
      <c r="U2397" s="1" t="str">
        <f>IF(官網匯出!O2397="","",官網匯出!O2397)</f>
        <v/>
      </c>
      <c r="V2397" s="1" t="str">
        <f>IF(官網匯出!P2397="",IF(G2397="","",0),官網匯出!P2397)</f>
        <v/>
      </c>
      <c r="W2397" s="1" t="str">
        <f>IF(官網匯出!Q2397="",IF(G2397="","",0),官網匯出!Q2397)</f>
        <v/>
      </c>
      <c r="X2397" s="1" t="str">
        <f>IF(官網匯出!R2397="","",官網匯出!R2397)</f>
        <v/>
      </c>
      <c r="Y2397" s="1" t="str">
        <f>IF(官網匯出!S2397="","",官網匯出!S2397)</f>
        <v/>
      </c>
      <c r="Z2397" s="1" t="str">
        <f>IF(G2397="","",官網匯出!T2397)</f>
        <v/>
      </c>
      <c r="AA2397" s="1" t="str">
        <f>IF(G2397="","",官網匯出!AK2397)</f>
        <v/>
      </c>
      <c r="AB2397" s="1" t="str">
        <f>IF(G2397="","",IF(官網匯出!V2397="","",官網匯出!V2397))</f>
        <v/>
      </c>
      <c r="AJ2397" s="1" t="str">
        <f>IF(G2397="","",IF(官網匯出!AE2397="","",官網匯出!AE2397))</f>
        <v/>
      </c>
      <c r="AK2397" s="1" t="str">
        <f>IF(G2397="","",IF(官網匯出!AD2397="","",官網匯出!AD2397))</f>
        <v/>
      </c>
      <c r="AL2397" s="1" t="str">
        <f t="shared" si="420"/>
        <v>0</v>
      </c>
      <c r="AM2397" s="1" t="str">
        <f>IF(官網匯出!AG2397="","",官網匯出!AG2397)</f>
        <v/>
      </c>
      <c r="AN2397" s="1" t="str">
        <f>IF(G2397="","",IF(官網匯出!AH2397="","",官網匯出!AH2397))</f>
        <v/>
      </c>
      <c r="AO2397" s="14" t="str">
        <f t="shared" si="421"/>
        <v/>
      </c>
      <c r="AP2397" s="14" t="str">
        <f t="shared" si="422"/>
        <v>1</v>
      </c>
      <c r="AQ2397" s="14" t="str">
        <f t="shared" si="423"/>
        <v>0</v>
      </c>
      <c r="AR2397" s="1" t="str">
        <f t="shared" si="424"/>
        <v/>
      </c>
      <c r="AS2397" s="1" t="str">
        <f t="shared" si="425"/>
        <v/>
      </c>
      <c r="AT2397" s="1" t="str">
        <f t="shared" si="426"/>
        <v/>
      </c>
      <c r="AU2397" s="1" t="str">
        <f t="shared" si="417"/>
        <v/>
      </c>
      <c r="AV2397" s="1" t="e">
        <f>IF(VLOOKUP(G2397,官網匯出!A:AQ,42,FALSE)="","[黃金盾官網]",VLOOKUP(G2397,官網匯出!A:AQ,42,FALSE))</f>
        <v>#N/A</v>
      </c>
      <c r="AW2397" s="1" t="e">
        <f>IF(LEFT(VLOOKUP(G2397,官網匯出!A:AS,43,FALSE),2)="","web",LEFT(VLOOKUP(G2397,官網匯出!A:AS,43,FALSE),2))</f>
        <v>#N/A</v>
      </c>
      <c r="AX2397" s="1" t="str">
        <f t="shared" si="427"/>
        <v>O</v>
      </c>
    </row>
    <row r="2398" spans="1:50">
      <c r="A2398" s="1" t="str">
        <f>IF(G2398="","",VLOOKUP(官網轉換!AW2398,團名!A:B,2,FALSE))</f>
        <v/>
      </c>
      <c r="B2398" s="1" t="str">
        <f>IF(G2398="","",IF(LEFT(VLOOKUP(G2398,官網匯出!A:AQ,43,0),2)="wf",VLOOKUP(VLOOKUP(G2398,官網匯出!A:AQ,43,0),團名!$I$1:$K$12,2,FALSE),"N0071"))</f>
        <v/>
      </c>
      <c r="C2398" s="1" t="str">
        <f>IFERROR(VLOOKUP(官網匯出!D2398,團名!E:G,3,FALSE),"")</f>
        <v/>
      </c>
      <c r="D2398" s="1" t="str">
        <f t="shared" si="418"/>
        <v/>
      </c>
      <c r="E2398" s="1" t="str">
        <f t="shared" si="419"/>
        <v/>
      </c>
      <c r="F2398" s="1" t="str">
        <f>IF(官網匯出!F2398="已付款","","B0012")</f>
        <v>B0012</v>
      </c>
      <c r="G2398" s="1" t="str">
        <f>IF(官網匯出!A2398="","",官網匯出!A2398)</f>
        <v/>
      </c>
      <c r="H2398" s="3" t="str">
        <f>IF(官網匯出!B2398="","",官網匯出!B2398)</f>
        <v/>
      </c>
      <c r="I2398" s="1" t="str">
        <f>IF(官網匯出!C2398="","",官網匯出!C2398)</f>
        <v/>
      </c>
      <c r="J2398" s="1" t="str">
        <f>IF(官網匯出!D2398="","",官網匯出!D2398)</f>
        <v/>
      </c>
      <c r="K2398" s="3" t="str">
        <f>IF(官網匯出!E2398="","",官網匯出!E2398)</f>
        <v/>
      </c>
      <c r="L2398" s="1" t="str">
        <f>IF(官網匯出!F2398="","",官網匯出!F2398)</f>
        <v/>
      </c>
      <c r="M2398" s="1" t="str">
        <f>IF(官網匯出!G2398="","",官網匯出!G2398)</f>
        <v/>
      </c>
      <c r="N2398" s="1" t="str">
        <f>IF(官網匯出!H2398="","",官網匯出!H2398)</f>
        <v/>
      </c>
      <c r="P2398" s="1" t="str">
        <f>IF(官網匯出!J2398="","",RIGHT(官網匯出!J2398,LEN(官網匯出!J2398)-2))</f>
        <v/>
      </c>
      <c r="Q2398" s="1" t="str">
        <f>IF(官網匯出!K2398="","",官網匯出!K2398)</f>
        <v/>
      </c>
      <c r="R2398" s="1" t="str">
        <f>IF(官網匯出!L2398="","",官網匯出!L2398)</f>
        <v/>
      </c>
      <c r="S2398" s="1" t="str">
        <f>IF(官網匯出!M2398="","",官網匯出!M2398)</f>
        <v/>
      </c>
      <c r="T2398" s="1" t="str">
        <f>IF(官網匯出!N2398="","",官網匯出!N2398)</f>
        <v/>
      </c>
      <c r="U2398" s="1" t="str">
        <f>IF(官網匯出!O2398="","",官網匯出!O2398)</f>
        <v/>
      </c>
      <c r="V2398" s="1" t="str">
        <f>IF(官網匯出!P2398="",IF(G2398="","",0),官網匯出!P2398)</f>
        <v/>
      </c>
      <c r="W2398" s="1" t="str">
        <f>IF(官網匯出!Q2398="",IF(G2398="","",0),官網匯出!Q2398)</f>
        <v/>
      </c>
      <c r="X2398" s="1" t="str">
        <f>IF(官網匯出!R2398="","",官網匯出!R2398)</f>
        <v/>
      </c>
      <c r="Y2398" s="1" t="str">
        <f>IF(官網匯出!S2398="","",官網匯出!S2398)</f>
        <v/>
      </c>
      <c r="Z2398" s="1" t="str">
        <f>IF(G2398="","",官網匯出!T2398)</f>
        <v/>
      </c>
      <c r="AA2398" s="1" t="str">
        <f>IF(G2398="","",官網匯出!AK2398)</f>
        <v/>
      </c>
      <c r="AB2398" s="1" t="str">
        <f>IF(G2398="","",IF(官網匯出!V2398="","",官網匯出!V2398))</f>
        <v/>
      </c>
      <c r="AJ2398" s="1" t="str">
        <f>IF(G2398="","",IF(官網匯出!AE2398="","",官網匯出!AE2398))</f>
        <v/>
      </c>
      <c r="AK2398" s="1" t="str">
        <f>IF(G2398="","",IF(官網匯出!AD2398="","",官網匯出!AD2398))</f>
        <v/>
      </c>
      <c r="AL2398" s="1" t="str">
        <f t="shared" si="420"/>
        <v>0</v>
      </c>
      <c r="AM2398" s="1" t="str">
        <f>IF(官網匯出!AG2398="","",官網匯出!AG2398)</f>
        <v/>
      </c>
      <c r="AN2398" s="1" t="str">
        <f>IF(G2398="","",IF(官網匯出!AH2398="","",官網匯出!AH2398))</f>
        <v/>
      </c>
      <c r="AO2398" s="14" t="str">
        <f t="shared" si="421"/>
        <v/>
      </c>
      <c r="AP2398" s="14" t="str">
        <f t="shared" si="422"/>
        <v>1</v>
      </c>
      <c r="AQ2398" s="14" t="str">
        <f t="shared" si="423"/>
        <v>0</v>
      </c>
      <c r="AR2398" s="1" t="str">
        <f t="shared" si="424"/>
        <v/>
      </c>
      <c r="AS2398" s="1" t="str">
        <f t="shared" si="425"/>
        <v/>
      </c>
      <c r="AT2398" s="1" t="str">
        <f t="shared" si="426"/>
        <v/>
      </c>
      <c r="AU2398" s="1" t="str">
        <f t="shared" si="417"/>
        <v/>
      </c>
      <c r="AV2398" s="1" t="e">
        <f>IF(VLOOKUP(G2398,官網匯出!A:AQ,42,FALSE)="","[黃金盾官網]",VLOOKUP(G2398,官網匯出!A:AQ,42,FALSE))</f>
        <v>#N/A</v>
      </c>
      <c r="AW2398" s="1" t="e">
        <f>IF(LEFT(VLOOKUP(G2398,官網匯出!A:AS,43,FALSE),2)="","web",LEFT(VLOOKUP(G2398,官網匯出!A:AS,43,FALSE),2))</f>
        <v>#N/A</v>
      </c>
      <c r="AX2398" s="1" t="str">
        <f t="shared" si="427"/>
        <v>O</v>
      </c>
    </row>
    <row r="2399" spans="1:50">
      <c r="A2399" s="1" t="str">
        <f>IF(G2399="","",VLOOKUP(官網轉換!AW2399,團名!A:B,2,FALSE))</f>
        <v/>
      </c>
      <c r="B2399" s="1" t="str">
        <f>IF(G2399="","",IF(LEFT(VLOOKUP(G2399,官網匯出!A:AQ,43,0),2)="wf",VLOOKUP(VLOOKUP(G2399,官網匯出!A:AQ,43,0),團名!$I$1:$K$12,2,FALSE),"N0071"))</f>
        <v/>
      </c>
      <c r="C2399" s="1" t="str">
        <f>IFERROR(VLOOKUP(官網匯出!D2399,團名!E:G,3,FALSE),"")</f>
        <v/>
      </c>
      <c r="D2399" s="1" t="str">
        <f t="shared" si="418"/>
        <v/>
      </c>
      <c r="E2399" s="1" t="str">
        <f t="shared" si="419"/>
        <v/>
      </c>
      <c r="F2399" s="1" t="str">
        <f>IF(官網匯出!F2399="已付款","","B0012")</f>
        <v>B0012</v>
      </c>
      <c r="G2399" s="1" t="str">
        <f>IF(官網匯出!A2399="","",官網匯出!A2399)</f>
        <v/>
      </c>
      <c r="H2399" s="3" t="str">
        <f>IF(官網匯出!B2399="","",官網匯出!B2399)</f>
        <v/>
      </c>
      <c r="I2399" s="1" t="str">
        <f>IF(官網匯出!C2399="","",官網匯出!C2399)</f>
        <v/>
      </c>
      <c r="J2399" s="1" t="str">
        <f>IF(官網匯出!D2399="","",官網匯出!D2399)</f>
        <v/>
      </c>
      <c r="K2399" s="3" t="str">
        <f>IF(官網匯出!E2399="","",官網匯出!E2399)</f>
        <v/>
      </c>
      <c r="L2399" s="1" t="str">
        <f>IF(官網匯出!F2399="","",官網匯出!F2399)</f>
        <v/>
      </c>
      <c r="M2399" s="1" t="str">
        <f>IF(官網匯出!G2399="","",官網匯出!G2399)</f>
        <v/>
      </c>
      <c r="N2399" s="1" t="str">
        <f>IF(官網匯出!H2399="","",官網匯出!H2399)</f>
        <v/>
      </c>
      <c r="P2399" s="1" t="str">
        <f>IF(官網匯出!J2399="","",RIGHT(官網匯出!J2399,LEN(官網匯出!J2399)-2))</f>
        <v/>
      </c>
      <c r="Q2399" s="1" t="str">
        <f>IF(官網匯出!K2399="","",官網匯出!K2399)</f>
        <v/>
      </c>
      <c r="R2399" s="1" t="str">
        <f>IF(官網匯出!L2399="","",官網匯出!L2399)</f>
        <v/>
      </c>
      <c r="S2399" s="1" t="str">
        <f>IF(官網匯出!M2399="","",官網匯出!M2399)</f>
        <v/>
      </c>
      <c r="T2399" s="1" t="str">
        <f>IF(官網匯出!N2399="","",官網匯出!N2399)</f>
        <v/>
      </c>
      <c r="U2399" s="1" t="str">
        <f>IF(官網匯出!O2399="","",官網匯出!O2399)</f>
        <v/>
      </c>
      <c r="V2399" s="1" t="str">
        <f>IF(官網匯出!P2399="",IF(G2399="","",0),官網匯出!P2399)</f>
        <v/>
      </c>
      <c r="W2399" s="1" t="str">
        <f>IF(官網匯出!Q2399="",IF(G2399="","",0),官網匯出!Q2399)</f>
        <v/>
      </c>
      <c r="X2399" s="1" t="str">
        <f>IF(官網匯出!R2399="","",官網匯出!R2399)</f>
        <v/>
      </c>
      <c r="Y2399" s="1" t="str">
        <f>IF(官網匯出!S2399="","",官網匯出!S2399)</f>
        <v/>
      </c>
      <c r="Z2399" s="1" t="str">
        <f>IF(G2399="","",官網匯出!T2399)</f>
        <v/>
      </c>
      <c r="AA2399" s="1" t="str">
        <f>IF(G2399="","",官網匯出!AK2399)</f>
        <v/>
      </c>
      <c r="AB2399" s="1" t="str">
        <f>IF(G2399="","",IF(官網匯出!V2399="","",官網匯出!V2399))</f>
        <v/>
      </c>
      <c r="AJ2399" s="1" t="str">
        <f>IF(G2399="","",IF(官網匯出!AE2399="","",官網匯出!AE2399))</f>
        <v/>
      </c>
      <c r="AK2399" s="1" t="str">
        <f>IF(G2399="","",IF(官網匯出!AD2399="","",官網匯出!AD2399))</f>
        <v/>
      </c>
      <c r="AL2399" s="1" t="str">
        <f t="shared" si="420"/>
        <v>0</v>
      </c>
      <c r="AM2399" s="1" t="str">
        <f>IF(官網匯出!AG2399="","",官網匯出!AG2399)</f>
        <v/>
      </c>
      <c r="AN2399" s="1" t="str">
        <f>IF(G2399="","",IF(官網匯出!AH2399="","",官網匯出!AH2399))</f>
        <v/>
      </c>
      <c r="AO2399" s="14" t="str">
        <f t="shared" si="421"/>
        <v/>
      </c>
      <c r="AP2399" s="14" t="str">
        <f t="shared" si="422"/>
        <v>1</v>
      </c>
      <c r="AQ2399" s="14" t="str">
        <f t="shared" si="423"/>
        <v>0</v>
      </c>
      <c r="AR2399" s="1" t="str">
        <f t="shared" si="424"/>
        <v/>
      </c>
      <c r="AS2399" s="1" t="str">
        <f t="shared" si="425"/>
        <v/>
      </c>
      <c r="AT2399" s="1" t="str">
        <f t="shared" si="426"/>
        <v/>
      </c>
      <c r="AU2399" s="1" t="str">
        <f t="shared" si="417"/>
        <v/>
      </c>
      <c r="AV2399" s="1" t="e">
        <f>IF(VLOOKUP(G2399,官網匯出!A:AQ,42,FALSE)="","[黃金盾官網]",VLOOKUP(G2399,官網匯出!A:AQ,42,FALSE))</f>
        <v>#N/A</v>
      </c>
      <c r="AW2399" s="1" t="e">
        <f>IF(LEFT(VLOOKUP(G2399,官網匯出!A:AS,43,FALSE),2)="","web",LEFT(VLOOKUP(G2399,官網匯出!A:AS,43,FALSE),2))</f>
        <v>#N/A</v>
      </c>
      <c r="AX2399" s="1" t="str">
        <f t="shared" si="427"/>
        <v>O</v>
      </c>
    </row>
    <row r="2400" spans="1:50">
      <c r="A2400" s="1" t="str">
        <f>IF(G2400="","",VLOOKUP(官網轉換!AW2400,團名!A:B,2,FALSE))</f>
        <v/>
      </c>
      <c r="B2400" s="1" t="str">
        <f>IF(G2400="","",IF(LEFT(VLOOKUP(G2400,官網匯出!A:AQ,43,0),2)="wf",VLOOKUP(VLOOKUP(G2400,官網匯出!A:AQ,43,0),團名!$I$1:$K$12,2,FALSE),"N0071"))</f>
        <v/>
      </c>
      <c r="C2400" s="1" t="str">
        <f>IFERROR(VLOOKUP(官網匯出!D2400,團名!E:G,3,FALSE),"")</f>
        <v/>
      </c>
      <c r="D2400" s="1" t="str">
        <f t="shared" si="418"/>
        <v/>
      </c>
      <c r="E2400" s="1" t="str">
        <f t="shared" si="419"/>
        <v/>
      </c>
      <c r="F2400" s="1" t="str">
        <f>IF(官網匯出!F2400="已付款","","B0012")</f>
        <v>B0012</v>
      </c>
      <c r="G2400" s="1" t="str">
        <f>IF(官網匯出!A2400="","",官網匯出!A2400)</f>
        <v/>
      </c>
      <c r="H2400" s="3" t="str">
        <f>IF(官網匯出!B2400="","",官網匯出!B2400)</f>
        <v/>
      </c>
      <c r="I2400" s="1" t="str">
        <f>IF(官網匯出!C2400="","",官網匯出!C2400)</f>
        <v/>
      </c>
      <c r="J2400" s="1" t="str">
        <f>IF(官網匯出!D2400="","",官網匯出!D2400)</f>
        <v/>
      </c>
      <c r="K2400" s="3" t="str">
        <f>IF(官網匯出!E2400="","",官網匯出!E2400)</f>
        <v/>
      </c>
      <c r="L2400" s="1" t="str">
        <f>IF(官網匯出!F2400="","",官網匯出!F2400)</f>
        <v/>
      </c>
      <c r="M2400" s="1" t="str">
        <f>IF(官網匯出!G2400="","",官網匯出!G2400)</f>
        <v/>
      </c>
      <c r="N2400" s="1" t="str">
        <f>IF(官網匯出!H2400="","",官網匯出!H2400)</f>
        <v/>
      </c>
      <c r="P2400" s="1" t="str">
        <f>IF(官網匯出!J2400="","",RIGHT(官網匯出!J2400,LEN(官網匯出!J2400)-2))</f>
        <v/>
      </c>
      <c r="Q2400" s="1" t="str">
        <f>IF(官網匯出!K2400="","",官網匯出!K2400)</f>
        <v/>
      </c>
      <c r="R2400" s="1" t="str">
        <f>IF(官網匯出!L2400="","",官網匯出!L2400)</f>
        <v/>
      </c>
      <c r="S2400" s="1" t="str">
        <f>IF(官網匯出!M2400="","",官網匯出!M2400)</f>
        <v/>
      </c>
      <c r="T2400" s="1" t="str">
        <f>IF(官網匯出!N2400="","",官網匯出!N2400)</f>
        <v/>
      </c>
      <c r="U2400" s="1" t="str">
        <f>IF(官網匯出!O2400="","",官網匯出!O2400)</f>
        <v/>
      </c>
      <c r="V2400" s="1" t="str">
        <f>IF(官網匯出!P2400="",IF(G2400="","",0),官網匯出!P2400)</f>
        <v/>
      </c>
      <c r="W2400" s="1" t="str">
        <f>IF(官網匯出!Q2400="",IF(G2400="","",0),官網匯出!Q2400)</f>
        <v/>
      </c>
      <c r="X2400" s="1" t="str">
        <f>IF(官網匯出!R2400="","",官網匯出!R2400)</f>
        <v/>
      </c>
      <c r="Y2400" s="1" t="str">
        <f>IF(官網匯出!S2400="","",官網匯出!S2400)</f>
        <v/>
      </c>
      <c r="Z2400" s="1" t="str">
        <f>IF(G2400="","",官網匯出!T2400)</f>
        <v/>
      </c>
      <c r="AA2400" s="1" t="str">
        <f>IF(G2400="","",官網匯出!AK2400)</f>
        <v/>
      </c>
      <c r="AB2400" s="1" t="str">
        <f>IF(G2400="","",IF(官網匯出!V2400="","",官網匯出!V2400))</f>
        <v/>
      </c>
      <c r="AJ2400" s="1" t="str">
        <f>IF(G2400="","",IF(官網匯出!AE2400="","",官網匯出!AE2400))</f>
        <v/>
      </c>
      <c r="AK2400" s="1" t="str">
        <f>IF(G2400="","",IF(官網匯出!AD2400="","",官網匯出!AD2400))</f>
        <v/>
      </c>
      <c r="AL2400" s="1" t="str">
        <f t="shared" si="420"/>
        <v>0</v>
      </c>
      <c r="AM2400" s="1" t="str">
        <f>IF(官網匯出!AG2400="","",官網匯出!AG2400)</f>
        <v/>
      </c>
      <c r="AN2400" s="1" t="str">
        <f>IF(G2400="","",IF(官網匯出!AH2400="","",官網匯出!AH2400))</f>
        <v/>
      </c>
      <c r="AO2400" s="14" t="str">
        <f t="shared" si="421"/>
        <v/>
      </c>
      <c r="AP2400" s="14" t="str">
        <f t="shared" si="422"/>
        <v>1</v>
      </c>
      <c r="AQ2400" s="14" t="str">
        <f t="shared" si="423"/>
        <v>0</v>
      </c>
      <c r="AR2400" s="1" t="str">
        <f t="shared" si="424"/>
        <v/>
      </c>
      <c r="AS2400" s="1" t="str">
        <f t="shared" si="425"/>
        <v/>
      </c>
      <c r="AT2400" s="1" t="str">
        <f t="shared" si="426"/>
        <v/>
      </c>
      <c r="AU2400" s="1" t="str">
        <f t="shared" si="417"/>
        <v/>
      </c>
      <c r="AV2400" s="1" t="e">
        <f>IF(VLOOKUP(G2400,官網匯出!A:AQ,42,FALSE)="","[黃金盾官網]",VLOOKUP(G2400,官網匯出!A:AQ,42,FALSE))</f>
        <v>#N/A</v>
      </c>
      <c r="AW2400" s="1" t="e">
        <f>IF(LEFT(VLOOKUP(G2400,官網匯出!A:AS,43,FALSE),2)="","web",LEFT(VLOOKUP(G2400,官網匯出!A:AS,43,FALSE),2))</f>
        <v>#N/A</v>
      </c>
      <c r="AX2400" s="1" t="str">
        <f t="shared" si="427"/>
        <v>O</v>
      </c>
    </row>
    <row r="2401" spans="1:50">
      <c r="A2401" s="1" t="str">
        <f>IF(G2401="","",VLOOKUP(官網轉換!AW2401,團名!A:B,2,FALSE))</f>
        <v/>
      </c>
      <c r="B2401" s="1" t="str">
        <f>IF(G2401="","",IF(LEFT(VLOOKUP(G2401,官網匯出!A:AQ,43,0),2)="wf",VLOOKUP(VLOOKUP(G2401,官網匯出!A:AQ,43,0),團名!$I$1:$K$12,2,FALSE),"N0071"))</f>
        <v/>
      </c>
      <c r="C2401" s="1" t="str">
        <f>IFERROR(VLOOKUP(官網匯出!D2401,團名!E:G,3,FALSE),"")</f>
        <v/>
      </c>
      <c r="D2401" s="1" t="str">
        <f t="shared" si="418"/>
        <v/>
      </c>
      <c r="E2401" s="1" t="str">
        <f t="shared" si="419"/>
        <v/>
      </c>
      <c r="F2401" s="1" t="str">
        <f>IF(官網匯出!F2401="已付款","","B0012")</f>
        <v>B0012</v>
      </c>
      <c r="G2401" s="1" t="str">
        <f>IF(官網匯出!A2401="","",官網匯出!A2401)</f>
        <v/>
      </c>
      <c r="H2401" s="3" t="str">
        <f>IF(官網匯出!B2401="","",官網匯出!B2401)</f>
        <v/>
      </c>
      <c r="I2401" s="1" t="str">
        <f>IF(官網匯出!C2401="","",官網匯出!C2401)</f>
        <v/>
      </c>
      <c r="J2401" s="1" t="str">
        <f>IF(官網匯出!D2401="","",官網匯出!D2401)</f>
        <v/>
      </c>
      <c r="K2401" s="3" t="str">
        <f>IF(官網匯出!E2401="","",官網匯出!E2401)</f>
        <v/>
      </c>
      <c r="L2401" s="1" t="str">
        <f>IF(官網匯出!F2401="","",官網匯出!F2401)</f>
        <v/>
      </c>
      <c r="M2401" s="1" t="str">
        <f>IF(官網匯出!G2401="","",官網匯出!G2401)</f>
        <v/>
      </c>
      <c r="N2401" s="1" t="str">
        <f>IF(官網匯出!H2401="","",官網匯出!H2401)</f>
        <v/>
      </c>
      <c r="P2401" s="1" t="str">
        <f>IF(官網匯出!J2401="","",RIGHT(官網匯出!J2401,LEN(官網匯出!J2401)-2))</f>
        <v/>
      </c>
      <c r="Q2401" s="1" t="str">
        <f>IF(官網匯出!K2401="","",官網匯出!K2401)</f>
        <v/>
      </c>
      <c r="R2401" s="1" t="str">
        <f>IF(官網匯出!L2401="","",官網匯出!L2401)</f>
        <v/>
      </c>
      <c r="S2401" s="1" t="str">
        <f>IF(官網匯出!M2401="","",官網匯出!M2401)</f>
        <v/>
      </c>
      <c r="T2401" s="1" t="str">
        <f>IF(官網匯出!N2401="","",官網匯出!N2401)</f>
        <v/>
      </c>
      <c r="U2401" s="1" t="str">
        <f>IF(官網匯出!O2401="","",官網匯出!O2401)</f>
        <v/>
      </c>
      <c r="V2401" s="1" t="str">
        <f>IF(官網匯出!P2401="",IF(G2401="","",0),官網匯出!P2401)</f>
        <v/>
      </c>
      <c r="W2401" s="1" t="str">
        <f>IF(官網匯出!Q2401="",IF(G2401="","",0),官網匯出!Q2401)</f>
        <v/>
      </c>
      <c r="X2401" s="1" t="str">
        <f>IF(官網匯出!R2401="","",官網匯出!R2401)</f>
        <v/>
      </c>
      <c r="Y2401" s="1" t="str">
        <f>IF(官網匯出!S2401="","",官網匯出!S2401)</f>
        <v/>
      </c>
      <c r="Z2401" s="1" t="str">
        <f>IF(G2401="","",官網匯出!T2401)</f>
        <v/>
      </c>
      <c r="AA2401" s="1" t="str">
        <f>IF(G2401="","",官網匯出!AK2401)</f>
        <v/>
      </c>
      <c r="AB2401" s="1" t="str">
        <f>IF(G2401="","",IF(官網匯出!V2401="","",官網匯出!V2401))</f>
        <v/>
      </c>
      <c r="AJ2401" s="1" t="str">
        <f>IF(G2401="","",IF(官網匯出!AE2401="","",官網匯出!AE2401))</f>
        <v/>
      </c>
      <c r="AK2401" s="1" t="str">
        <f>IF(G2401="","",IF(官網匯出!AD2401="","",官網匯出!AD2401))</f>
        <v/>
      </c>
      <c r="AL2401" s="1" t="str">
        <f t="shared" si="420"/>
        <v>0</v>
      </c>
      <c r="AM2401" s="1" t="str">
        <f>IF(官網匯出!AG2401="","",官網匯出!AG2401)</f>
        <v/>
      </c>
      <c r="AN2401" s="1" t="str">
        <f>IF(G2401="","",IF(官網匯出!AH2401="","",官網匯出!AH2401))</f>
        <v/>
      </c>
      <c r="AO2401" s="14" t="str">
        <f t="shared" si="421"/>
        <v/>
      </c>
      <c r="AP2401" s="14" t="str">
        <f t="shared" si="422"/>
        <v>1</v>
      </c>
      <c r="AQ2401" s="14" t="str">
        <f t="shared" si="423"/>
        <v>0</v>
      </c>
      <c r="AR2401" s="1" t="str">
        <f t="shared" si="424"/>
        <v/>
      </c>
      <c r="AS2401" s="1" t="str">
        <f t="shared" si="425"/>
        <v/>
      </c>
      <c r="AT2401" s="1" t="str">
        <f t="shared" si="426"/>
        <v/>
      </c>
      <c r="AU2401" s="1" t="str">
        <f t="shared" si="417"/>
        <v/>
      </c>
      <c r="AV2401" s="1" t="e">
        <f>IF(VLOOKUP(G2401,官網匯出!A:AQ,42,FALSE)="","[黃金盾官網]",VLOOKUP(G2401,官網匯出!A:AQ,42,FALSE))</f>
        <v>#N/A</v>
      </c>
      <c r="AW2401" s="1" t="e">
        <f>IF(LEFT(VLOOKUP(G2401,官網匯出!A:AS,43,FALSE),2)="","web",LEFT(VLOOKUP(G2401,官網匯出!A:AS,43,FALSE),2))</f>
        <v>#N/A</v>
      </c>
      <c r="AX2401" s="1" t="str">
        <f t="shared" si="427"/>
        <v>O</v>
      </c>
    </row>
    <row r="2402" spans="1:50">
      <c r="A2402" s="1" t="str">
        <f>IF(G2402="","",VLOOKUP(官網轉換!AW2402,團名!A:B,2,FALSE))</f>
        <v/>
      </c>
      <c r="B2402" s="1" t="str">
        <f>IF(G2402="","",IF(LEFT(VLOOKUP(G2402,官網匯出!A:AQ,43,0),2)="wf",VLOOKUP(VLOOKUP(G2402,官網匯出!A:AQ,43,0),團名!$I$1:$K$12,2,FALSE),"N0071"))</f>
        <v/>
      </c>
      <c r="C2402" s="1" t="str">
        <f>IFERROR(VLOOKUP(官網匯出!D2402,團名!E:G,3,FALSE),"")</f>
        <v/>
      </c>
      <c r="D2402" s="1" t="str">
        <f t="shared" si="418"/>
        <v/>
      </c>
      <c r="E2402" s="1" t="str">
        <f t="shared" si="419"/>
        <v/>
      </c>
      <c r="F2402" s="1" t="str">
        <f>IF(官網匯出!F2402="已付款","","B0012")</f>
        <v>B0012</v>
      </c>
      <c r="G2402" s="1" t="str">
        <f>IF(官網匯出!A2402="","",官網匯出!A2402)</f>
        <v/>
      </c>
      <c r="H2402" s="3" t="str">
        <f>IF(官網匯出!B2402="","",官網匯出!B2402)</f>
        <v/>
      </c>
      <c r="I2402" s="1" t="str">
        <f>IF(官網匯出!C2402="","",官網匯出!C2402)</f>
        <v/>
      </c>
      <c r="J2402" s="1" t="str">
        <f>IF(官網匯出!D2402="","",官網匯出!D2402)</f>
        <v/>
      </c>
      <c r="K2402" s="3" t="str">
        <f>IF(官網匯出!E2402="","",官網匯出!E2402)</f>
        <v/>
      </c>
      <c r="L2402" s="1" t="str">
        <f>IF(官網匯出!F2402="","",官網匯出!F2402)</f>
        <v/>
      </c>
      <c r="M2402" s="1" t="str">
        <f>IF(官網匯出!G2402="","",官網匯出!G2402)</f>
        <v/>
      </c>
      <c r="N2402" s="1" t="str">
        <f>IF(官網匯出!H2402="","",官網匯出!H2402)</f>
        <v/>
      </c>
      <c r="P2402" s="1" t="str">
        <f>IF(官網匯出!J2402="","",RIGHT(官網匯出!J2402,LEN(官網匯出!J2402)-2))</f>
        <v/>
      </c>
      <c r="Q2402" s="1" t="str">
        <f>IF(官網匯出!K2402="","",官網匯出!K2402)</f>
        <v/>
      </c>
      <c r="R2402" s="1" t="str">
        <f>IF(官網匯出!L2402="","",官網匯出!L2402)</f>
        <v/>
      </c>
      <c r="S2402" s="1" t="str">
        <f>IF(官網匯出!M2402="","",官網匯出!M2402)</f>
        <v/>
      </c>
      <c r="T2402" s="1" t="str">
        <f>IF(官網匯出!N2402="","",官網匯出!N2402)</f>
        <v/>
      </c>
      <c r="U2402" s="1" t="str">
        <f>IF(官網匯出!O2402="","",官網匯出!O2402)</f>
        <v/>
      </c>
      <c r="V2402" s="1" t="str">
        <f>IF(官網匯出!P2402="",IF(G2402="","",0),官網匯出!P2402)</f>
        <v/>
      </c>
      <c r="W2402" s="1" t="str">
        <f>IF(官網匯出!Q2402="",IF(G2402="","",0),官網匯出!Q2402)</f>
        <v/>
      </c>
      <c r="X2402" s="1" t="str">
        <f>IF(官網匯出!R2402="","",官網匯出!R2402)</f>
        <v/>
      </c>
      <c r="Y2402" s="1" t="str">
        <f>IF(官網匯出!S2402="","",官網匯出!S2402)</f>
        <v/>
      </c>
      <c r="Z2402" s="1" t="str">
        <f>IF(G2402="","",官網匯出!T2402)</f>
        <v/>
      </c>
      <c r="AA2402" s="1" t="str">
        <f>IF(G2402="","",官網匯出!AK2402)</f>
        <v/>
      </c>
      <c r="AB2402" s="1" t="str">
        <f>IF(G2402="","",IF(官網匯出!V2402="","",官網匯出!V2402))</f>
        <v/>
      </c>
      <c r="AJ2402" s="1" t="str">
        <f>IF(G2402="","",IF(官網匯出!AE2402="","",官網匯出!AE2402))</f>
        <v/>
      </c>
      <c r="AK2402" s="1" t="str">
        <f>IF(G2402="","",IF(官網匯出!AD2402="","",官網匯出!AD2402))</f>
        <v/>
      </c>
      <c r="AL2402" s="1" t="str">
        <f t="shared" si="420"/>
        <v>0</v>
      </c>
      <c r="AM2402" s="1" t="str">
        <f>IF(官網匯出!AG2402="","",官網匯出!AG2402)</f>
        <v/>
      </c>
      <c r="AN2402" s="1" t="str">
        <f>IF(G2402="","",IF(官網匯出!AH2402="","",官網匯出!AH2402))</f>
        <v/>
      </c>
      <c r="AO2402" s="14" t="str">
        <f t="shared" si="421"/>
        <v/>
      </c>
      <c r="AP2402" s="14" t="str">
        <f t="shared" si="422"/>
        <v>1</v>
      </c>
      <c r="AQ2402" s="14" t="str">
        <f t="shared" si="423"/>
        <v>0</v>
      </c>
      <c r="AR2402" s="1" t="str">
        <f t="shared" si="424"/>
        <v/>
      </c>
      <c r="AS2402" s="1" t="str">
        <f t="shared" si="425"/>
        <v/>
      </c>
      <c r="AT2402" s="1" t="str">
        <f t="shared" si="426"/>
        <v/>
      </c>
      <c r="AU2402" s="1" t="str">
        <f t="shared" si="417"/>
        <v/>
      </c>
      <c r="AV2402" s="1" t="e">
        <f>IF(VLOOKUP(G2402,官網匯出!A:AQ,42,FALSE)="","[黃金盾官網]",VLOOKUP(G2402,官網匯出!A:AQ,42,FALSE))</f>
        <v>#N/A</v>
      </c>
      <c r="AW2402" s="1" t="e">
        <f>IF(LEFT(VLOOKUP(G2402,官網匯出!A:AS,43,FALSE),2)="","web",LEFT(VLOOKUP(G2402,官網匯出!A:AS,43,FALSE),2))</f>
        <v>#N/A</v>
      </c>
      <c r="AX2402" s="1" t="str">
        <f t="shared" si="427"/>
        <v>O</v>
      </c>
    </row>
    <row r="2403" spans="1:50">
      <c r="A2403" s="1" t="str">
        <f>IF(G2403="","",VLOOKUP(官網轉換!AW2403,團名!A:B,2,FALSE))</f>
        <v/>
      </c>
      <c r="B2403" s="1" t="str">
        <f>IF(G2403="","",IF(LEFT(VLOOKUP(G2403,官網匯出!A:AQ,43,0),2)="wf",VLOOKUP(VLOOKUP(G2403,官網匯出!A:AQ,43,0),團名!$I$1:$K$12,2,FALSE),"N0071"))</f>
        <v/>
      </c>
      <c r="C2403" s="1" t="str">
        <f>IFERROR(VLOOKUP(官網匯出!D2403,團名!E:G,3,FALSE),"")</f>
        <v/>
      </c>
      <c r="D2403" s="1" t="str">
        <f t="shared" si="418"/>
        <v/>
      </c>
      <c r="E2403" s="1" t="str">
        <f t="shared" si="419"/>
        <v/>
      </c>
      <c r="F2403" s="1" t="str">
        <f>IF(官網匯出!F2403="已付款","","B0012")</f>
        <v>B0012</v>
      </c>
      <c r="G2403" s="1" t="str">
        <f>IF(官網匯出!A2403="","",官網匯出!A2403)</f>
        <v/>
      </c>
      <c r="H2403" s="3" t="str">
        <f>IF(官網匯出!B2403="","",官網匯出!B2403)</f>
        <v/>
      </c>
      <c r="I2403" s="1" t="str">
        <f>IF(官網匯出!C2403="","",官網匯出!C2403)</f>
        <v/>
      </c>
      <c r="J2403" s="1" t="str">
        <f>IF(官網匯出!D2403="","",官網匯出!D2403)</f>
        <v/>
      </c>
      <c r="K2403" s="3" t="str">
        <f>IF(官網匯出!E2403="","",官網匯出!E2403)</f>
        <v/>
      </c>
      <c r="L2403" s="1" t="str">
        <f>IF(官網匯出!F2403="","",官網匯出!F2403)</f>
        <v/>
      </c>
      <c r="M2403" s="1" t="str">
        <f>IF(官網匯出!G2403="","",官網匯出!G2403)</f>
        <v/>
      </c>
      <c r="N2403" s="1" t="str">
        <f>IF(官網匯出!H2403="","",官網匯出!H2403)</f>
        <v/>
      </c>
      <c r="P2403" s="1" t="str">
        <f>IF(官網匯出!J2403="","",RIGHT(官網匯出!J2403,LEN(官網匯出!J2403)-2))</f>
        <v/>
      </c>
      <c r="Q2403" s="1" t="str">
        <f>IF(官網匯出!K2403="","",官網匯出!K2403)</f>
        <v/>
      </c>
      <c r="R2403" s="1" t="str">
        <f>IF(官網匯出!L2403="","",官網匯出!L2403)</f>
        <v/>
      </c>
      <c r="S2403" s="1" t="str">
        <f>IF(官網匯出!M2403="","",官網匯出!M2403)</f>
        <v/>
      </c>
      <c r="T2403" s="1" t="str">
        <f>IF(官網匯出!N2403="","",官網匯出!N2403)</f>
        <v/>
      </c>
      <c r="U2403" s="1" t="str">
        <f>IF(官網匯出!O2403="","",官網匯出!O2403)</f>
        <v/>
      </c>
      <c r="V2403" s="1" t="str">
        <f>IF(官網匯出!P2403="",IF(G2403="","",0),官網匯出!P2403)</f>
        <v/>
      </c>
      <c r="W2403" s="1" t="str">
        <f>IF(官網匯出!Q2403="",IF(G2403="","",0),官網匯出!Q2403)</f>
        <v/>
      </c>
      <c r="X2403" s="1" t="str">
        <f>IF(官網匯出!R2403="","",官網匯出!R2403)</f>
        <v/>
      </c>
      <c r="Y2403" s="1" t="str">
        <f>IF(官網匯出!S2403="","",官網匯出!S2403)</f>
        <v/>
      </c>
      <c r="Z2403" s="1" t="str">
        <f>IF(G2403="","",官網匯出!T2403)</f>
        <v/>
      </c>
      <c r="AA2403" s="1" t="str">
        <f>IF(G2403="","",官網匯出!AK2403)</f>
        <v/>
      </c>
      <c r="AB2403" s="1" t="str">
        <f>IF(G2403="","",IF(官網匯出!V2403="","",官網匯出!V2403))</f>
        <v/>
      </c>
      <c r="AJ2403" s="1" t="str">
        <f>IF(G2403="","",IF(官網匯出!AE2403="","",官網匯出!AE2403))</f>
        <v/>
      </c>
      <c r="AK2403" s="1" t="str">
        <f>IF(G2403="","",IF(官網匯出!AD2403="","",官網匯出!AD2403))</f>
        <v/>
      </c>
      <c r="AL2403" s="1" t="str">
        <f t="shared" si="420"/>
        <v>0</v>
      </c>
      <c r="AM2403" s="1" t="str">
        <f>IF(官網匯出!AG2403="","",官網匯出!AG2403)</f>
        <v/>
      </c>
      <c r="AN2403" s="1" t="str">
        <f>IF(G2403="","",IF(官網匯出!AH2403="","",官網匯出!AH2403))</f>
        <v/>
      </c>
      <c r="AO2403" s="14" t="str">
        <f t="shared" si="421"/>
        <v/>
      </c>
      <c r="AP2403" s="14" t="str">
        <f t="shared" si="422"/>
        <v>1</v>
      </c>
      <c r="AQ2403" s="14" t="str">
        <f t="shared" si="423"/>
        <v>0</v>
      </c>
      <c r="AR2403" s="1" t="str">
        <f t="shared" si="424"/>
        <v/>
      </c>
      <c r="AS2403" s="1" t="str">
        <f t="shared" si="425"/>
        <v/>
      </c>
      <c r="AT2403" s="1" t="str">
        <f t="shared" si="426"/>
        <v/>
      </c>
      <c r="AU2403" s="1" t="str">
        <f t="shared" si="417"/>
        <v/>
      </c>
      <c r="AV2403" s="1" t="e">
        <f>IF(VLOOKUP(G2403,官網匯出!A:AQ,42,FALSE)="","[黃金盾官網]",VLOOKUP(G2403,官網匯出!A:AQ,42,FALSE))</f>
        <v>#N/A</v>
      </c>
      <c r="AW2403" s="1" t="e">
        <f>IF(LEFT(VLOOKUP(G2403,官網匯出!A:AS,43,FALSE),2)="","web",LEFT(VLOOKUP(G2403,官網匯出!A:AS,43,FALSE),2))</f>
        <v>#N/A</v>
      </c>
      <c r="AX2403" s="1" t="str">
        <f t="shared" si="427"/>
        <v>O</v>
      </c>
    </row>
    <row r="2404" spans="1:50">
      <c r="A2404" s="1" t="str">
        <f>IF(G2404="","",VLOOKUP(官網轉換!AW2404,團名!A:B,2,FALSE))</f>
        <v/>
      </c>
      <c r="B2404" s="1" t="str">
        <f>IF(G2404="","",IF(LEFT(VLOOKUP(G2404,官網匯出!A:AQ,43,0),2)="wf",VLOOKUP(VLOOKUP(G2404,官網匯出!A:AQ,43,0),團名!$I$1:$K$12,2,FALSE),"N0071"))</f>
        <v/>
      </c>
      <c r="C2404" s="1" t="str">
        <f>IFERROR(VLOOKUP(官網匯出!D2404,團名!E:G,3,FALSE),"")</f>
        <v/>
      </c>
      <c r="D2404" s="1" t="str">
        <f t="shared" si="418"/>
        <v/>
      </c>
      <c r="E2404" s="1" t="str">
        <f t="shared" si="419"/>
        <v/>
      </c>
      <c r="F2404" s="1" t="str">
        <f>IF(官網匯出!F2404="已付款","","B0012")</f>
        <v>B0012</v>
      </c>
      <c r="G2404" s="1" t="str">
        <f>IF(官網匯出!A2404="","",官網匯出!A2404)</f>
        <v/>
      </c>
      <c r="H2404" s="3" t="str">
        <f>IF(官網匯出!B2404="","",官網匯出!B2404)</f>
        <v/>
      </c>
      <c r="I2404" s="1" t="str">
        <f>IF(官網匯出!C2404="","",官網匯出!C2404)</f>
        <v/>
      </c>
      <c r="J2404" s="1" t="str">
        <f>IF(官網匯出!D2404="","",官網匯出!D2404)</f>
        <v/>
      </c>
      <c r="K2404" s="3" t="str">
        <f>IF(官網匯出!E2404="","",官網匯出!E2404)</f>
        <v/>
      </c>
      <c r="L2404" s="1" t="str">
        <f>IF(官網匯出!F2404="","",官網匯出!F2404)</f>
        <v/>
      </c>
      <c r="M2404" s="1" t="str">
        <f>IF(官網匯出!G2404="","",官網匯出!G2404)</f>
        <v/>
      </c>
      <c r="N2404" s="1" t="str">
        <f>IF(官網匯出!H2404="","",官網匯出!H2404)</f>
        <v/>
      </c>
      <c r="P2404" s="1" t="str">
        <f>IF(官網匯出!J2404="","",RIGHT(官網匯出!J2404,LEN(官網匯出!J2404)-2))</f>
        <v/>
      </c>
      <c r="Q2404" s="1" t="str">
        <f>IF(官網匯出!K2404="","",官網匯出!K2404)</f>
        <v/>
      </c>
      <c r="R2404" s="1" t="str">
        <f>IF(官網匯出!L2404="","",官網匯出!L2404)</f>
        <v/>
      </c>
      <c r="S2404" s="1" t="str">
        <f>IF(官網匯出!M2404="","",官網匯出!M2404)</f>
        <v/>
      </c>
      <c r="T2404" s="1" t="str">
        <f>IF(官網匯出!N2404="","",官網匯出!N2404)</f>
        <v/>
      </c>
      <c r="U2404" s="1" t="str">
        <f>IF(官網匯出!O2404="","",官網匯出!O2404)</f>
        <v/>
      </c>
      <c r="V2404" s="1" t="str">
        <f>IF(官網匯出!P2404="",IF(G2404="","",0),官網匯出!P2404)</f>
        <v/>
      </c>
      <c r="W2404" s="1" t="str">
        <f>IF(官網匯出!Q2404="",IF(G2404="","",0),官網匯出!Q2404)</f>
        <v/>
      </c>
      <c r="X2404" s="1" t="str">
        <f>IF(官網匯出!R2404="","",官網匯出!R2404)</f>
        <v/>
      </c>
      <c r="Y2404" s="1" t="str">
        <f>IF(官網匯出!S2404="","",官網匯出!S2404)</f>
        <v/>
      </c>
      <c r="Z2404" s="1" t="str">
        <f>IF(G2404="","",官網匯出!T2404)</f>
        <v/>
      </c>
      <c r="AA2404" s="1" t="str">
        <f>IF(G2404="","",官網匯出!AK2404)</f>
        <v/>
      </c>
      <c r="AB2404" s="1" t="str">
        <f>IF(G2404="","",IF(官網匯出!V2404="","",官網匯出!V2404))</f>
        <v/>
      </c>
      <c r="AJ2404" s="1" t="str">
        <f>IF(G2404="","",IF(官網匯出!AE2404="","",官網匯出!AE2404))</f>
        <v/>
      </c>
      <c r="AK2404" s="1" t="str">
        <f>IF(G2404="","",IF(官網匯出!AD2404="","",官網匯出!AD2404))</f>
        <v/>
      </c>
      <c r="AL2404" s="1" t="str">
        <f t="shared" si="420"/>
        <v>0</v>
      </c>
      <c r="AM2404" s="1" t="str">
        <f>IF(官網匯出!AG2404="","",官網匯出!AG2404)</f>
        <v/>
      </c>
      <c r="AN2404" s="1" t="str">
        <f>IF(G2404="","",IF(官網匯出!AH2404="","",官網匯出!AH2404))</f>
        <v/>
      </c>
      <c r="AO2404" s="14" t="str">
        <f t="shared" si="421"/>
        <v/>
      </c>
      <c r="AP2404" s="14" t="str">
        <f t="shared" si="422"/>
        <v>1</v>
      </c>
      <c r="AQ2404" s="14" t="str">
        <f t="shared" si="423"/>
        <v>0</v>
      </c>
      <c r="AR2404" s="1" t="str">
        <f t="shared" si="424"/>
        <v/>
      </c>
      <c r="AS2404" s="1" t="str">
        <f t="shared" si="425"/>
        <v/>
      </c>
      <c r="AT2404" s="1" t="str">
        <f t="shared" si="426"/>
        <v/>
      </c>
      <c r="AU2404" s="1" t="str">
        <f t="shared" si="417"/>
        <v/>
      </c>
      <c r="AV2404" s="1" t="e">
        <f>IF(VLOOKUP(G2404,官網匯出!A:AQ,42,FALSE)="","[黃金盾官網]",VLOOKUP(G2404,官網匯出!A:AQ,42,FALSE))</f>
        <v>#N/A</v>
      </c>
      <c r="AW2404" s="1" t="e">
        <f>IF(LEFT(VLOOKUP(G2404,官網匯出!A:AS,43,FALSE),2)="","web",LEFT(VLOOKUP(G2404,官網匯出!A:AS,43,FALSE),2))</f>
        <v>#N/A</v>
      </c>
      <c r="AX2404" s="1" t="str">
        <f t="shared" si="427"/>
        <v>O</v>
      </c>
    </row>
    <row r="2405" spans="1:50">
      <c r="A2405" s="1" t="str">
        <f>IF(G2405="","",VLOOKUP(官網轉換!AW2405,團名!A:B,2,FALSE))</f>
        <v/>
      </c>
      <c r="B2405" s="1" t="str">
        <f>IF(G2405="","",IF(LEFT(VLOOKUP(G2405,官網匯出!A:AQ,43,0),2)="wf",VLOOKUP(VLOOKUP(G2405,官網匯出!A:AQ,43,0),團名!$I$1:$K$12,2,FALSE),"N0071"))</f>
        <v/>
      </c>
      <c r="C2405" s="1" t="str">
        <f>IFERROR(VLOOKUP(官網匯出!D2405,團名!E:G,3,FALSE),"")</f>
        <v/>
      </c>
      <c r="D2405" s="1" t="str">
        <f t="shared" si="418"/>
        <v/>
      </c>
      <c r="E2405" s="1" t="str">
        <f t="shared" si="419"/>
        <v/>
      </c>
      <c r="F2405" s="1" t="str">
        <f>IF(官網匯出!F2405="已付款","","B0012")</f>
        <v>B0012</v>
      </c>
      <c r="G2405" s="1" t="str">
        <f>IF(官網匯出!A2405="","",官網匯出!A2405)</f>
        <v/>
      </c>
      <c r="H2405" s="3" t="str">
        <f>IF(官網匯出!B2405="","",官網匯出!B2405)</f>
        <v/>
      </c>
      <c r="I2405" s="1" t="str">
        <f>IF(官網匯出!C2405="","",官網匯出!C2405)</f>
        <v/>
      </c>
      <c r="J2405" s="1" t="str">
        <f>IF(官網匯出!D2405="","",官網匯出!D2405)</f>
        <v/>
      </c>
      <c r="K2405" s="3" t="str">
        <f>IF(官網匯出!E2405="","",官網匯出!E2405)</f>
        <v/>
      </c>
      <c r="L2405" s="1" t="str">
        <f>IF(官網匯出!F2405="","",官網匯出!F2405)</f>
        <v/>
      </c>
      <c r="M2405" s="1" t="str">
        <f>IF(官網匯出!G2405="","",官網匯出!G2405)</f>
        <v/>
      </c>
      <c r="N2405" s="1" t="str">
        <f>IF(官網匯出!H2405="","",官網匯出!H2405)</f>
        <v/>
      </c>
      <c r="P2405" s="1" t="str">
        <f>IF(官網匯出!J2405="","",RIGHT(官網匯出!J2405,LEN(官網匯出!J2405)-2))</f>
        <v/>
      </c>
      <c r="Q2405" s="1" t="str">
        <f>IF(官網匯出!K2405="","",官網匯出!K2405)</f>
        <v/>
      </c>
      <c r="R2405" s="1" t="str">
        <f>IF(官網匯出!L2405="","",官網匯出!L2405)</f>
        <v/>
      </c>
      <c r="S2405" s="1" t="str">
        <f>IF(官網匯出!M2405="","",官網匯出!M2405)</f>
        <v/>
      </c>
      <c r="T2405" s="1" t="str">
        <f>IF(官網匯出!N2405="","",官網匯出!N2405)</f>
        <v/>
      </c>
      <c r="U2405" s="1" t="str">
        <f>IF(官網匯出!O2405="","",官網匯出!O2405)</f>
        <v/>
      </c>
      <c r="V2405" s="1" t="str">
        <f>IF(官網匯出!P2405="",IF(G2405="","",0),官網匯出!P2405)</f>
        <v/>
      </c>
      <c r="W2405" s="1" t="str">
        <f>IF(官網匯出!Q2405="",IF(G2405="","",0),官網匯出!Q2405)</f>
        <v/>
      </c>
      <c r="X2405" s="1" t="str">
        <f>IF(官網匯出!R2405="","",官網匯出!R2405)</f>
        <v/>
      </c>
      <c r="Y2405" s="1" t="str">
        <f>IF(官網匯出!S2405="","",官網匯出!S2405)</f>
        <v/>
      </c>
      <c r="Z2405" s="1" t="str">
        <f>IF(G2405="","",官網匯出!T2405)</f>
        <v/>
      </c>
      <c r="AA2405" s="1" t="str">
        <f>IF(G2405="","",官網匯出!AK2405)</f>
        <v/>
      </c>
      <c r="AB2405" s="1" t="str">
        <f>IF(G2405="","",IF(官網匯出!V2405="","",官網匯出!V2405))</f>
        <v/>
      </c>
      <c r="AJ2405" s="1" t="str">
        <f>IF(G2405="","",IF(官網匯出!AE2405="","",官網匯出!AE2405))</f>
        <v/>
      </c>
      <c r="AK2405" s="1" t="str">
        <f>IF(G2405="","",IF(官網匯出!AD2405="","",官網匯出!AD2405))</f>
        <v/>
      </c>
      <c r="AL2405" s="1" t="str">
        <f t="shared" si="420"/>
        <v>0</v>
      </c>
      <c r="AM2405" s="1" t="str">
        <f>IF(官網匯出!AG2405="","",官網匯出!AG2405)</f>
        <v/>
      </c>
      <c r="AN2405" s="1" t="str">
        <f>IF(G2405="","",IF(官網匯出!AH2405="","",官網匯出!AH2405))</f>
        <v/>
      </c>
      <c r="AO2405" s="14" t="str">
        <f t="shared" si="421"/>
        <v/>
      </c>
      <c r="AP2405" s="14" t="str">
        <f t="shared" si="422"/>
        <v>1</v>
      </c>
      <c r="AQ2405" s="14" t="str">
        <f t="shared" si="423"/>
        <v>0</v>
      </c>
      <c r="AR2405" s="1" t="str">
        <f t="shared" si="424"/>
        <v/>
      </c>
      <c r="AS2405" s="1" t="str">
        <f t="shared" si="425"/>
        <v/>
      </c>
      <c r="AT2405" s="1" t="str">
        <f t="shared" si="426"/>
        <v/>
      </c>
      <c r="AU2405" s="1" t="str">
        <f t="shared" si="417"/>
        <v/>
      </c>
      <c r="AV2405" s="1" t="e">
        <f>IF(VLOOKUP(G2405,官網匯出!A:AQ,42,FALSE)="","[黃金盾官網]",VLOOKUP(G2405,官網匯出!A:AQ,42,FALSE))</f>
        <v>#N/A</v>
      </c>
      <c r="AW2405" s="1" t="e">
        <f>IF(LEFT(VLOOKUP(G2405,官網匯出!A:AS,43,FALSE),2)="","web",LEFT(VLOOKUP(G2405,官網匯出!A:AS,43,FALSE),2))</f>
        <v>#N/A</v>
      </c>
      <c r="AX2405" s="1" t="str">
        <f t="shared" si="427"/>
        <v>O</v>
      </c>
    </row>
    <row r="2406" spans="1:50">
      <c r="A2406" s="1" t="str">
        <f>IF(G2406="","",VLOOKUP(官網轉換!AW2406,團名!A:B,2,FALSE))</f>
        <v/>
      </c>
      <c r="B2406" s="1" t="str">
        <f>IF(G2406="","",IF(LEFT(VLOOKUP(G2406,官網匯出!A:AQ,43,0),2)="wf",VLOOKUP(VLOOKUP(G2406,官網匯出!A:AQ,43,0),團名!$I$1:$K$12,2,FALSE),"N0071"))</f>
        <v/>
      </c>
      <c r="C2406" s="1" t="str">
        <f>IFERROR(VLOOKUP(官網匯出!D2406,團名!E:G,3,FALSE),"")</f>
        <v/>
      </c>
      <c r="D2406" s="1" t="str">
        <f t="shared" si="418"/>
        <v/>
      </c>
      <c r="E2406" s="1" t="str">
        <f t="shared" si="419"/>
        <v/>
      </c>
      <c r="F2406" s="1" t="str">
        <f>IF(官網匯出!F2406="已付款","","B0012")</f>
        <v>B0012</v>
      </c>
      <c r="G2406" s="1" t="str">
        <f>IF(官網匯出!A2406="","",官網匯出!A2406)</f>
        <v/>
      </c>
      <c r="H2406" s="3" t="str">
        <f>IF(官網匯出!B2406="","",官網匯出!B2406)</f>
        <v/>
      </c>
      <c r="I2406" s="1" t="str">
        <f>IF(官網匯出!C2406="","",官網匯出!C2406)</f>
        <v/>
      </c>
      <c r="J2406" s="1" t="str">
        <f>IF(官網匯出!D2406="","",官網匯出!D2406)</f>
        <v/>
      </c>
      <c r="K2406" s="3" t="str">
        <f>IF(官網匯出!E2406="","",官網匯出!E2406)</f>
        <v/>
      </c>
      <c r="L2406" s="1" t="str">
        <f>IF(官網匯出!F2406="","",官網匯出!F2406)</f>
        <v/>
      </c>
      <c r="M2406" s="1" t="str">
        <f>IF(官網匯出!G2406="","",官網匯出!G2406)</f>
        <v/>
      </c>
      <c r="N2406" s="1" t="str">
        <f>IF(官網匯出!H2406="","",官網匯出!H2406)</f>
        <v/>
      </c>
      <c r="P2406" s="1" t="str">
        <f>IF(官網匯出!J2406="","",RIGHT(官網匯出!J2406,LEN(官網匯出!J2406)-2))</f>
        <v/>
      </c>
      <c r="Q2406" s="1" t="str">
        <f>IF(官網匯出!K2406="","",官網匯出!K2406)</f>
        <v/>
      </c>
      <c r="R2406" s="1" t="str">
        <f>IF(官網匯出!L2406="","",官網匯出!L2406)</f>
        <v/>
      </c>
      <c r="S2406" s="1" t="str">
        <f>IF(官網匯出!M2406="","",官網匯出!M2406)</f>
        <v/>
      </c>
      <c r="T2406" s="1" t="str">
        <f>IF(官網匯出!N2406="","",官網匯出!N2406)</f>
        <v/>
      </c>
      <c r="U2406" s="1" t="str">
        <f>IF(官網匯出!O2406="","",官網匯出!O2406)</f>
        <v/>
      </c>
      <c r="V2406" s="1" t="str">
        <f>IF(官網匯出!P2406="",IF(G2406="","",0),官網匯出!P2406)</f>
        <v/>
      </c>
      <c r="W2406" s="1" t="str">
        <f>IF(官網匯出!Q2406="",IF(G2406="","",0),官網匯出!Q2406)</f>
        <v/>
      </c>
      <c r="X2406" s="1" t="str">
        <f>IF(官網匯出!R2406="","",官網匯出!R2406)</f>
        <v/>
      </c>
      <c r="Y2406" s="1" t="str">
        <f>IF(官網匯出!S2406="","",官網匯出!S2406)</f>
        <v/>
      </c>
      <c r="Z2406" s="1" t="str">
        <f>IF(G2406="","",官網匯出!T2406)</f>
        <v/>
      </c>
      <c r="AA2406" s="1" t="str">
        <f>IF(G2406="","",官網匯出!AK2406)</f>
        <v/>
      </c>
      <c r="AB2406" s="1" t="str">
        <f>IF(G2406="","",IF(官網匯出!V2406="","",官網匯出!V2406))</f>
        <v/>
      </c>
      <c r="AJ2406" s="1" t="str">
        <f>IF(G2406="","",IF(官網匯出!AE2406="","",官網匯出!AE2406))</f>
        <v/>
      </c>
      <c r="AK2406" s="1" t="str">
        <f>IF(G2406="","",IF(官網匯出!AD2406="","",官網匯出!AD2406))</f>
        <v/>
      </c>
      <c r="AL2406" s="1" t="str">
        <f t="shared" si="420"/>
        <v>0</v>
      </c>
      <c r="AM2406" s="1" t="str">
        <f>IF(官網匯出!AG2406="","",官網匯出!AG2406)</f>
        <v/>
      </c>
      <c r="AN2406" s="1" t="str">
        <f>IF(G2406="","",IF(官網匯出!AH2406="","",官網匯出!AH2406))</f>
        <v/>
      </c>
      <c r="AO2406" s="14" t="str">
        <f t="shared" si="421"/>
        <v/>
      </c>
      <c r="AP2406" s="14" t="str">
        <f t="shared" si="422"/>
        <v>1</v>
      </c>
      <c r="AQ2406" s="14" t="str">
        <f t="shared" si="423"/>
        <v>0</v>
      </c>
      <c r="AR2406" s="1" t="str">
        <f t="shared" si="424"/>
        <v/>
      </c>
      <c r="AS2406" s="1" t="str">
        <f t="shared" si="425"/>
        <v/>
      </c>
      <c r="AT2406" s="1" t="str">
        <f t="shared" si="426"/>
        <v/>
      </c>
      <c r="AU2406" s="1" t="str">
        <f t="shared" si="417"/>
        <v/>
      </c>
      <c r="AV2406" s="1" t="e">
        <f>IF(VLOOKUP(G2406,官網匯出!A:AQ,42,FALSE)="","[黃金盾官網]",VLOOKUP(G2406,官網匯出!A:AQ,42,FALSE))</f>
        <v>#N/A</v>
      </c>
      <c r="AW2406" s="1" t="e">
        <f>IF(LEFT(VLOOKUP(G2406,官網匯出!A:AS,43,FALSE),2)="","web",LEFT(VLOOKUP(G2406,官網匯出!A:AS,43,FALSE),2))</f>
        <v>#N/A</v>
      </c>
      <c r="AX2406" s="1" t="str">
        <f t="shared" si="427"/>
        <v>O</v>
      </c>
    </row>
    <row r="2407" spans="1:50">
      <c r="A2407" s="1" t="str">
        <f>IF(G2407="","",VLOOKUP(官網轉換!AW2407,團名!A:B,2,FALSE))</f>
        <v/>
      </c>
      <c r="B2407" s="1" t="str">
        <f>IF(G2407="","",IF(LEFT(VLOOKUP(G2407,官網匯出!A:AQ,43,0),2)="wf",VLOOKUP(VLOOKUP(G2407,官網匯出!A:AQ,43,0),團名!$I$1:$K$12,2,FALSE),"N0071"))</f>
        <v/>
      </c>
      <c r="C2407" s="1" t="str">
        <f>IFERROR(VLOOKUP(官網匯出!D2407,團名!E:G,3,FALSE),"")</f>
        <v/>
      </c>
      <c r="D2407" s="1" t="str">
        <f t="shared" si="418"/>
        <v/>
      </c>
      <c r="E2407" s="1" t="str">
        <f t="shared" si="419"/>
        <v/>
      </c>
      <c r="F2407" s="1" t="str">
        <f>IF(官網匯出!F2407="已付款","","B0012")</f>
        <v>B0012</v>
      </c>
      <c r="G2407" s="1" t="str">
        <f>IF(官網匯出!A2407="","",官網匯出!A2407)</f>
        <v/>
      </c>
      <c r="H2407" s="3" t="str">
        <f>IF(官網匯出!B2407="","",官網匯出!B2407)</f>
        <v/>
      </c>
      <c r="I2407" s="1" t="str">
        <f>IF(官網匯出!C2407="","",官網匯出!C2407)</f>
        <v/>
      </c>
      <c r="J2407" s="1" t="str">
        <f>IF(官網匯出!D2407="","",官網匯出!D2407)</f>
        <v/>
      </c>
      <c r="K2407" s="3" t="str">
        <f>IF(官網匯出!E2407="","",官網匯出!E2407)</f>
        <v/>
      </c>
      <c r="L2407" s="1" t="str">
        <f>IF(官網匯出!F2407="","",官網匯出!F2407)</f>
        <v/>
      </c>
      <c r="M2407" s="1" t="str">
        <f>IF(官網匯出!G2407="","",官網匯出!G2407)</f>
        <v/>
      </c>
      <c r="N2407" s="1" t="str">
        <f>IF(官網匯出!H2407="","",官網匯出!H2407)</f>
        <v/>
      </c>
      <c r="P2407" s="1" t="str">
        <f>IF(官網匯出!J2407="","",RIGHT(官網匯出!J2407,LEN(官網匯出!J2407)-2))</f>
        <v/>
      </c>
      <c r="Q2407" s="1" t="str">
        <f>IF(官網匯出!K2407="","",官網匯出!K2407)</f>
        <v/>
      </c>
      <c r="R2407" s="1" t="str">
        <f>IF(官網匯出!L2407="","",官網匯出!L2407)</f>
        <v/>
      </c>
      <c r="S2407" s="1" t="str">
        <f>IF(官網匯出!M2407="","",官網匯出!M2407)</f>
        <v/>
      </c>
      <c r="T2407" s="1" t="str">
        <f>IF(官網匯出!N2407="","",官網匯出!N2407)</f>
        <v/>
      </c>
      <c r="U2407" s="1" t="str">
        <f>IF(官網匯出!O2407="","",官網匯出!O2407)</f>
        <v/>
      </c>
      <c r="V2407" s="1" t="str">
        <f>IF(官網匯出!P2407="",IF(G2407="","",0),官網匯出!P2407)</f>
        <v/>
      </c>
      <c r="W2407" s="1" t="str">
        <f>IF(官網匯出!Q2407="",IF(G2407="","",0),官網匯出!Q2407)</f>
        <v/>
      </c>
      <c r="X2407" s="1" t="str">
        <f>IF(官網匯出!R2407="","",官網匯出!R2407)</f>
        <v/>
      </c>
      <c r="Y2407" s="1" t="str">
        <f>IF(官網匯出!S2407="","",官網匯出!S2407)</f>
        <v/>
      </c>
      <c r="Z2407" s="1" t="str">
        <f>IF(G2407="","",官網匯出!T2407)</f>
        <v/>
      </c>
      <c r="AA2407" s="1" t="str">
        <f>IF(G2407="","",官網匯出!AK2407)</f>
        <v/>
      </c>
      <c r="AB2407" s="1" t="str">
        <f>IF(G2407="","",IF(官網匯出!V2407="","",官網匯出!V2407))</f>
        <v/>
      </c>
      <c r="AJ2407" s="1" t="str">
        <f>IF(G2407="","",IF(官網匯出!AE2407="","",官網匯出!AE2407))</f>
        <v/>
      </c>
      <c r="AK2407" s="1" t="str">
        <f>IF(G2407="","",IF(官網匯出!AD2407="","",官網匯出!AD2407))</f>
        <v/>
      </c>
      <c r="AL2407" s="1" t="str">
        <f t="shared" si="420"/>
        <v>0</v>
      </c>
      <c r="AM2407" s="1" t="str">
        <f>IF(官網匯出!AG2407="","",官網匯出!AG2407)</f>
        <v/>
      </c>
      <c r="AN2407" s="1" t="str">
        <f>IF(G2407="","",IF(官網匯出!AH2407="","",官網匯出!AH2407))</f>
        <v/>
      </c>
      <c r="AO2407" s="14" t="str">
        <f t="shared" si="421"/>
        <v/>
      </c>
      <c r="AP2407" s="14" t="str">
        <f t="shared" si="422"/>
        <v>1</v>
      </c>
      <c r="AQ2407" s="14" t="str">
        <f t="shared" si="423"/>
        <v>0</v>
      </c>
      <c r="AR2407" s="1" t="str">
        <f t="shared" si="424"/>
        <v/>
      </c>
      <c r="AS2407" s="1" t="str">
        <f t="shared" si="425"/>
        <v/>
      </c>
      <c r="AT2407" s="1" t="str">
        <f t="shared" si="426"/>
        <v/>
      </c>
      <c r="AU2407" s="1" t="str">
        <f t="shared" si="417"/>
        <v/>
      </c>
      <c r="AV2407" s="1" t="e">
        <f>IF(VLOOKUP(G2407,官網匯出!A:AQ,42,FALSE)="","[黃金盾官網]",VLOOKUP(G2407,官網匯出!A:AQ,42,FALSE))</f>
        <v>#N/A</v>
      </c>
      <c r="AW2407" s="1" t="e">
        <f>IF(LEFT(VLOOKUP(G2407,官網匯出!A:AS,43,FALSE),2)="","web",LEFT(VLOOKUP(G2407,官網匯出!A:AS,43,FALSE),2))</f>
        <v>#N/A</v>
      </c>
      <c r="AX2407" s="1" t="str">
        <f t="shared" si="427"/>
        <v>O</v>
      </c>
    </row>
    <row r="2408" spans="1:50">
      <c r="A2408" s="1" t="str">
        <f>IF(G2408="","",VLOOKUP(官網轉換!AW2408,團名!A:B,2,FALSE))</f>
        <v/>
      </c>
      <c r="B2408" s="1" t="str">
        <f>IF(G2408="","",IF(LEFT(VLOOKUP(G2408,官網匯出!A:AQ,43,0),2)="wf",VLOOKUP(VLOOKUP(G2408,官網匯出!A:AQ,43,0),團名!$I$1:$K$12,2,FALSE),"N0071"))</f>
        <v/>
      </c>
      <c r="C2408" s="1" t="str">
        <f>IFERROR(VLOOKUP(官網匯出!D2408,團名!E:G,3,FALSE),"")</f>
        <v/>
      </c>
      <c r="D2408" s="1" t="str">
        <f t="shared" si="418"/>
        <v/>
      </c>
      <c r="E2408" s="1" t="str">
        <f t="shared" si="419"/>
        <v/>
      </c>
      <c r="F2408" s="1" t="str">
        <f>IF(官網匯出!F2408="已付款","","B0012")</f>
        <v>B0012</v>
      </c>
      <c r="G2408" s="1" t="str">
        <f>IF(官網匯出!A2408="","",官網匯出!A2408)</f>
        <v/>
      </c>
      <c r="H2408" s="3" t="str">
        <f>IF(官網匯出!B2408="","",官網匯出!B2408)</f>
        <v/>
      </c>
      <c r="I2408" s="1" t="str">
        <f>IF(官網匯出!C2408="","",官網匯出!C2408)</f>
        <v/>
      </c>
      <c r="J2408" s="1" t="str">
        <f>IF(官網匯出!D2408="","",官網匯出!D2408)</f>
        <v/>
      </c>
      <c r="K2408" s="3" t="str">
        <f>IF(官網匯出!E2408="","",官網匯出!E2408)</f>
        <v/>
      </c>
      <c r="L2408" s="1" t="str">
        <f>IF(官網匯出!F2408="","",官網匯出!F2408)</f>
        <v/>
      </c>
      <c r="M2408" s="1" t="str">
        <f>IF(官網匯出!G2408="","",官網匯出!G2408)</f>
        <v/>
      </c>
      <c r="N2408" s="1" t="str">
        <f>IF(官網匯出!H2408="","",官網匯出!H2408)</f>
        <v/>
      </c>
      <c r="P2408" s="1" t="str">
        <f>IF(官網匯出!J2408="","",RIGHT(官網匯出!J2408,LEN(官網匯出!J2408)-2))</f>
        <v/>
      </c>
      <c r="Q2408" s="1" t="str">
        <f>IF(官網匯出!K2408="","",官網匯出!K2408)</f>
        <v/>
      </c>
      <c r="R2408" s="1" t="str">
        <f>IF(官網匯出!L2408="","",官網匯出!L2408)</f>
        <v/>
      </c>
      <c r="S2408" s="1" t="str">
        <f>IF(官網匯出!M2408="","",官網匯出!M2408)</f>
        <v/>
      </c>
      <c r="T2408" s="1" t="str">
        <f>IF(官網匯出!N2408="","",官網匯出!N2408)</f>
        <v/>
      </c>
      <c r="U2408" s="1" t="str">
        <f>IF(官網匯出!O2408="","",官網匯出!O2408)</f>
        <v/>
      </c>
      <c r="V2408" s="1" t="str">
        <f>IF(官網匯出!P2408="",IF(G2408="","",0),官網匯出!P2408)</f>
        <v/>
      </c>
      <c r="W2408" s="1" t="str">
        <f>IF(官網匯出!Q2408="",IF(G2408="","",0),官網匯出!Q2408)</f>
        <v/>
      </c>
      <c r="X2408" s="1" t="str">
        <f>IF(官網匯出!R2408="","",官網匯出!R2408)</f>
        <v/>
      </c>
      <c r="Y2408" s="1" t="str">
        <f>IF(官網匯出!S2408="","",官網匯出!S2408)</f>
        <v/>
      </c>
      <c r="Z2408" s="1" t="str">
        <f>IF(G2408="","",官網匯出!T2408)</f>
        <v/>
      </c>
      <c r="AA2408" s="1" t="str">
        <f>IF(G2408="","",官網匯出!AK2408)</f>
        <v/>
      </c>
      <c r="AB2408" s="1" t="str">
        <f>IF(G2408="","",IF(官網匯出!V2408="","",官網匯出!V2408))</f>
        <v/>
      </c>
      <c r="AJ2408" s="1" t="str">
        <f>IF(G2408="","",IF(官網匯出!AE2408="","",官網匯出!AE2408))</f>
        <v/>
      </c>
      <c r="AK2408" s="1" t="str">
        <f>IF(G2408="","",IF(官網匯出!AD2408="","",官網匯出!AD2408))</f>
        <v/>
      </c>
      <c r="AL2408" s="1" t="str">
        <f t="shared" si="420"/>
        <v>0</v>
      </c>
      <c r="AM2408" s="1" t="str">
        <f>IF(官網匯出!AG2408="","",官網匯出!AG2408)</f>
        <v/>
      </c>
      <c r="AN2408" s="1" t="str">
        <f>IF(G2408="","",IF(官網匯出!AH2408="","",官網匯出!AH2408))</f>
        <v/>
      </c>
      <c r="AO2408" s="14" t="str">
        <f t="shared" si="421"/>
        <v/>
      </c>
      <c r="AP2408" s="14" t="str">
        <f t="shared" si="422"/>
        <v>1</v>
      </c>
      <c r="AQ2408" s="14" t="str">
        <f t="shared" si="423"/>
        <v>0</v>
      </c>
      <c r="AR2408" s="1" t="str">
        <f t="shared" si="424"/>
        <v/>
      </c>
      <c r="AS2408" s="1" t="str">
        <f t="shared" si="425"/>
        <v/>
      </c>
      <c r="AT2408" s="1" t="str">
        <f t="shared" si="426"/>
        <v/>
      </c>
      <c r="AU2408" s="1" t="str">
        <f t="shared" si="417"/>
        <v/>
      </c>
      <c r="AV2408" s="1" t="e">
        <f>IF(VLOOKUP(G2408,官網匯出!A:AQ,42,FALSE)="","[黃金盾官網]",VLOOKUP(G2408,官網匯出!A:AQ,42,FALSE))</f>
        <v>#N/A</v>
      </c>
      <c r="AW2408" s="1" t="e">
        <f>IF(LEFT(VLOOKUP(G2408,官網匯出!A:AS,43,FALSE),2)="","web",LEFT(VLOOKUP(G2408,官網匯出!A:AS,43,FALSE),2))</f>
        <v>#N/A</v>
      </c>
      <c r="AX2408" s="1" t="str">
        <f t="shared" si="427"/>
        <v>O</v>
      </c>
    </row>
    <row r="2409" spans="1:50">
      <c r="A2409" s="1" t="str">
        <f>IF(G2409="","",VLOOKUP(官網轉換!AW2409,團名!A:B,2,FALSE))</f>
        <v/>
      </c>
      <c r="B2409" s="1" t="str">
        <f>IF(G2409="","",IF(LEFT(VLOOKUP(G2409,官網匯出!A:AQ,43,0),2)="wf",VLOOKUP(VLOOKUP(G2409,官網匯出!A:AQ,43,0),團名!$I$1:$K$12,2,FALSE),"N0071"))</f>
        <v/>
      </c>
      <c r="C2409" s="1" t="str">
        <f>IFERROR(VLOOKUP(官網匯出!D2409,團名!E:G,3,FALSE),"")</f>
        <v/>
      </c>
      <c r="D2409" s="1" t="str">
        <f t="shared" si="418"/>
        <v/>
      </c>
      <c r="E2409" s="1" t="str">
        <f t="shared" si="419"/>
        <v/>
      </c>
      <c r="F2409" s="1" t="str">
        <f>IF(官網匯出!F2409="已付款","","B0012")</f>
        <v>B0012</v>
      </c>
      <c r="G2409" s="1" t="str">
        <f>IF(官網匯出!A2409="","",官網匯出!A2409)</f>
        <v/>
      </c>
      <c r="H2409" s="3" t="str">
        <f>IF(官網匯出!B2409="","",官網匯出!B2409)</f>
        <v/>
      </c>
      <c r="I2409" s="1" t="str">
        <f>IF(官網匯出!C2409="","",官網匯出!C2409)</f>
        <v/>
      </c>
      <c r="J2409" s="1" t="str">
        <f>IF(官網匯出!D2409="","",官網匯出!D2409)</f>
        <v/>
      </c>
      <c r="K2409" s="3" t="str">
        <f>IF(官網匯出!E2409="","",官網匯出!E2409)</f>
        <v/>
      </c>
      <c r="L2409" s="1" t="str">
        <f>IF(官網匯出!F2409="","",官網匯出!F2409)</f>
        <v/>
      </c>
      <c r="M2409" s="1" t="str">
        <f>IF(官網匯出!G2409="","",官網匯出!G2409)</f>
        <v/>
      </c>
      <c r="N2409" s="1" t="str">
        <f>IF(官網匯出!H2409="","",官網匯出!H2409)</f>
        <v/>
      </c>
      <c r="P2409" s="1" t="str">
        <f>IF(官網匯出!J2409="","",RIGHT(官網匯出!J2409,LEN(官網匯出!J2409)-2))</f>
        <v/>
      </c>
      <c r="Q2409" s="1" t="str">
        <f>IF(官網匯出!K2409="","",官網匯出!K2409)</f>
        <v/>
      </c>
      <c r="R2409" s="1" t="str">
        <f>IF(官網匯出!L2409="","",官網匯出!L2409)</f>
        <v/>
      </c>
      <c r="S2409" s="1" t="str">
        <f>IF(官網匯出!M2409="","",官網匯出!M2409)</f>
        <v/>
      </c>
      <c r="T2409" s="1" t="str">
        <f>IF(官網匯出!N2409="","",官網匯出!N2409)</f>
        <v/>
      </c>
      <c r="U2409" s="1" t="str">
        <f>IF(官網匯出!O2409="","",官網匯出!O2409)</f>
        <v/>
      </c>
      <c r="V2409" s="1" t="str">
        <f>IF(官網匯出!P2409="",IF(G2409="","",0),官網匯出!P2409)</f>
        <v/>
      </c>
      <c r="W2409" s="1" t="str">
        <f>IF(官網匯出!Q2409="",IF(G2409="","",0),官網匯出!Q2409)</f>
        <v/>
      </c>
      <c r="X2409" s="1" t="str">
        <f>IF(官網匯出!R2409="","",官網匯出!R2409)</f>
        <v/>
      </c>
      <c r="Y2409" s="1" t="str">
        <f>IF(官網匯出!S2409="","",官網匯出!S2409)</f>
        <v/>
      </c>
      <c r="Z2409" s="1" t="str">
        <f>IF(G2409="","",官網匯出!T2409)</f>
        <v/>
      </c>
      <c r="AA2409" s="1" t="str">
        <f>IF(G2409="","",官網匯出!AK2409)</f>
        <v/>
      </c>
      <c r="AB2409" s="1" t="str">
        <f>IF(G2409="","",IF(官網匯出!V2409="","",官網匯出!V2409))</f>
        <v/>
      </c>
      <c r="AJ2409" s="1" t="str">
        <f>IF(G2409="","",IF(官網匯出!AE2409="","",官網匯出!AE2409))</f>
        <v/>
      </c>
      <c r="AK2409" s="1" t="str">
        <f>IF(G2409="","",IF(官網匯出!AD2409="","",官網匯出!AD2409))</f>
        <v/>
      </c>
      <c r="AL2409" s="1" t="str">
        <f t="shared" si="420"/>
        <v>0</v>
      </c>
      <c r="AM2409" s="1" t="str">
        <f>IF(官網匯出!AG2409="","",官網匯出!AG2409)</f>
        <v/>
      </c>
      <c r="AN2409" s="1" t="str">
        <f>IF(G2409="","",IF(官網匯出!AH2409="","",官網匯出!AH2409))</f>
        <v/>
      </c>
      <c r="AO2409" s="14" t="str">
        <f t="shared" si="421"/>
        <v/>
      </c>
      <c r="AP2409" s="14" t="str">
        <f t="shared" si="422"/>
        <v>1</v>
      </c>
      <c r="AQ2409" s="14" t="str">
        <f t="shared" si="423"/>
        <v>0</v>
      </c>
      <c r="AR2409" s="1" t="str">
        <f t="shared" si="424"/>
        <v/>
      </c>
      <c r="AS2409" s="1" t="str">
        <f t="shared" si="425"/>
        <v/>
      </c>
      <c r="AT2409" s="1" t="str">
        <f t="shared" si="426"/>
        <v/>
      </c>
      <c r="AU2409" s="1" t="str">
        <f t="shared" si="417"/>
        <v/>
      </c>
      <c r="AV2409" s="1" t="e">
        <f>IF(VLOOKUP(G2409,官網匯出!A:AQ,42,FALSE)="","[黃金盾官網]",VLOOKUP(G2409,官網匯出!A:AQ,42,FALSE))</f>
        <v>#N/A</v>
      </c>
      <c r="AW2409" s="1" t="e">
        <f>IF(LEFT(VLOOKUP(G2409,官網匯出!A:AS,43,FALSE),2)="","web",LEFT(VLOOKUP(G2409,官網匯出!A:AS,43,FALSE),2))</f>
        <v>#N/A</v>
      </c>
      <c r="AX2409" s="1" t="str">
        <f t="shared" si="427"/>
        <v>O</v>
      </c>
    </row>
    <row r="2410" spans="1:50">
      <c r="A2410" s="1" t="str">
        <f>IF(G2410="","",VLOOKUP(官網轉換!AW2410,團名!A:B,2,FALSE))</f>
        <v/>
      </c>
      <c r="B2410" s="1" t="str">
        <f>IF(G2410="","",IF(LEFT(VLOOKUP(G2410,官網匯出!A:AQ,43,0),2)="wf",VLOOKUP(VLOOKUP(G2410,官網匯出!A:AQ,43,0),團名!$I$1:$K$12,2,FALSE),"N0071"))</f>
        <v/>
      </c>
      <c r="C2410" s="1" t="str">
        <f>IFERROR(VLOOKUP(官網匯出!D2410,團名!E:G,3,FALSE),"")</f>
        <v/>
      </c>
      <c r="D2410" s="1" t="str">
        <f t="shared" si="418"/>
        <v/>
      </c>
      <c r="E2410" s="1" t="str">
        <f t="shared" si="419"/>
        <v/>
      </c>
      <c r="F2410" s="1" t="str">
        <f>IF(官網匯出!F2410="已付款","","B0012")</f>
        <v>B0012</v>
      </c>
      <c r="G2410" s="1" t="str">
        <f>IF(官網匯出!A2410="","",官網匯出!A2410)</f>
        <v/>
      </c>
      <c r="H2410" s="3" t="str">
        <f>IF(官網匯出!B2410="","",官網匯出!B2410)</f>
        <v/>
      </c>
      <c r="I2410" s="1" t="str">
        <f>IF(官網匯出!C2410="","",官網匯出!C2410)</f>
        <v/>
      </c>
      <c r="J2410" s="1" t="str">
        <f>IF(官網匯出!D2410="","",官網匯出!D2410)</f>
        <v/>
      </c>
      <c r="K2410" s="3" t="str">
        <f>IF(官網匯出!E2410="","",官網匯出!E2410)</f>
        <v/>
      </c>
      <c r="L2410" s="1" t="str">
        <f>IF(官網匯出!F2410="","",官網匯出!F2410)</f>
        <v/>
      </c>
      <c r="M2410" s="1" t="str">
        <f>IF(官網匯出!G2410="","",官網匯出!G2410)</f>
        <v/>
      </c>
      <c r="N2410" s="1" t="str">
        <f>IF(官網匯出!H2410="","",官網匯出!H2410)</f>
        <v/>
      </c>
      <c r="P2410" s="1" t="str">
        <f>IF(官網匯出!J2410="","",RIGHT(官網匯出!J2410,LEN(官網匯出!J2410)-2))</f>
        <v/>
      </c>
      <c r="Q2410" s="1" t="str">
        <f>IF(官網匯出!K2410="","",官網匯出!K2410)</f>
        <v/>
      </c>
      <c r="R2410" s="1" t="str">
        <f>IF(官網匯出!L2410="","",官網匯出!L2410)</f>
        <v/>
      </c>
      <c r="S2410" s="1" t="str">
        <f>IF(官網匯出!M2410="","",官網匯出!M2410)</f>
        <v/>
      </c>
      <c r="T2410" s="1" t="str">
        <f>IF(官網匯出!N2410="","",官網匯出!N2410)</f>
        <v/>
      </c>
      <c r="U2410" s="1" t="str">
        <f>IF(官網匯出!O2410="","",官網匯出!O2410)</f>
        <v/>
      </c>
      <c r="V2410" s="1" t="str">
        <f>IF(官網匯出!P2410="",IF(G2410="","",0),官網匯出!P2410)</f>
        <v/>
      </c>
      <c r="W2410" s="1" t="str">
        <f>IF(官網匯出!Q2410="",IF(G2410="","",0),官網匯出!Q2410)</f>
        <v/>
      </c>
      <c r="X2410" s="1" t="str">
        <f>IF(官網匯出!R2410="","",官網匯出!R2410)</f>
        <v/>
      </c>
      <c r="Y2410" s="1" t="str">
        <f>IF(官網匯出!S2410="","",官網匯出!S2410)</f>
        <v/>
      </c>
      <c r="Z2410" s="1" t="str">
        <f>IF(G2410="","",官網匯出!T2410)</f>
        <v/>
      </c>
      <c r="AA2410" s="1" t="str">
        <f>IF(G2410="","",官網匯出!AK2410)</f>
        <v/>
      </c>
      <c r="AB2410" s="1" t="str">
        <f>IF(G2410="","",IF(官網匯出!V2410="","",官網匯出!V2410))</f>
        <v/>
      </c>
      <c r="AJ2410" s="1" t="str">
        <f>IF(G2410="","",IF(官網匯出!AE2410="","",官網匯出!AE2410))</f>
        <v/>
      </c>
      <c r="AK2410" s="1" t="str">
        <f>IF(G2410="","",IF(官網匯出!AD2410="","",官網匯出!AD2410))</f>
        <v/>
      </c>
      <c r="AL2410" s="1" t="str">
        <f t="shared" si="420"/>
        <v>0</v>
      </c>
      <c r="AM2410" s="1" t="str">
        <f>IF(官網匯出!AG2410="","",官網匯出!AG2410)</f>
        <v/>
      </c>
      <c r="AN2410" s="1" t="str">
        <f>IF(G2410="","",IF(官網匯出!AH2410="","",官網匯出!AH2410))</f>
        <v/>
      </c>
      <c r="AO2410" s="14" t="str">
        <f t="shared" si="421"/>
        <v/>
      </c>
      <c r="AP2410" s="14" t="str">
        <f t="shared" si="422"/>
        <v>1</v>
      </c>
      <c r="AQ2410" s="14" t="str">
        <f t="shared" si="423"/>
        <v>0</v>
      </c>
      <c r="AR2410" s="1" t="str">
        <f t="shared" si="424"/>
        <v/>
      </c>
      <c r="AS2410" s="1" t="str">
        <f t="shared" si="425"/>
        <v/>
      </c>
      <c r="AT2410" s="1" t="str">
        <f t="shared" si="426"/>
        <v/>
      </c>
      <c r="AU2410" s="1" t="str">
        <f t="shared" si="417"/>
        <v/>
      </c>
      <c r="AV2410" s="1" t="e">
        <f>IF(VLOOKUP(G2410,官網匯出!A:AQ,42,FALSE)="","[黃金盾官網]",VLOOKUP(G2410,官網匯出!A:AQ,42,FALSE))</f>
        <v>#N/A</v>
      </c>
      <c r="AW2410" s="1" t="e">
        <f>IF(LEFT(VLOOKUP(G2410,官網匯出!A:AS,43,FALSE),2)="","web",LEFT(VLOOKUP(G2410,官網匯出!A:AS,43,FALSE),2))</f>
        <v>#N/A</v>
      </c>
      <c r="AX2410" s="1" t="str">
        <f t="shared" si="427"/>
        <v>O</v>
      </c>
    </row>
    <row r="2411" spans="1:50">
      <c r="A2411" s="1" t="str">
        <f>IF(G2411="","",VLOOKUP(官網轉換!AW2411,團名!A:B,2,FALSE))</f>
        <v/>
      </c>
      <c r="B2411" s="1" t="str">
        <f>IF(G2411="","",IF(LEFT(VLOOKUP(G2411,官網匯出!A:AQ,43,0),2)="wf",VLOOKUP(VLOOKUP(G2411,官網匯出!A:AQ,43,0),團名!$I$1:$K$12,2,FALSE),"N0071"))</f>
        <v/>
      </c>
      <c r="C2411" s="1" t="str">
        <f>IFERROR(VLOOKUP(官網匯出!D2411,團名!E:G,3,FALSE),"")</f>
        <v/>
      </c>
      <c r="D2411" s="1" t="str">
        <f t="shared" si="418"/>
        <v/>
      </c>
      <c r="E2411" s="1" t="str">
        <f t="shared" si="419"/>
        <v/>
      </c>
      <c r="F2411" s="1" t="str">
        <f>IF(官網匯出!F2411="已付款","","B0012")</f>
        <v>B0012</v>
      </c>
      <c r="G2411" s="1" t="str">
        <f>IF(官網匯出!A2411="","",官網匯出!A2411)</f>
        <v/>
      </c>
      <c r="H2411" s="3" t="str">
        <f>IF(官網匯出!B2411="","",官網匯出!B2411)</f>
        <v/>
      </c>
      <c r="I2411" s="1" t="str">
        <f>IF(官網匯出!C2411="","",官網匯出!C2411)</f>
        <v/>
      </c>
      <c r="J2411" s="1" t="str">
        <f>IF(官網匯出!D2411="","",官網匯出!D2411)</f>
        <v/>
      </c>
      <c r="K2411" s="3" t="str">
        <f>IF(官網匯出!E2411="","",官網匯出!E2411)</f>
        <v/>
      </c>
      <c r="L2411" s="1" t="str">
        <f>IF(官網匯出!F2411="","",官網匯出!F2411)</f>
        <v/>
      </c>
      <c r="M2411" s="1" t="str">
        <f>IF(官網匯出!G2411="","",官網匯出!G2411)</f>
        <v/>
      </c>
      <c r="N2411" s="1" t="str">
        <f>IF(官網匯出!H2411="","",官網匯出!H2411)</f>
        <v/>
      </c>
      <c r="P2411" s="1" t="str">
        <f>IF(官網匯出!J2411="","",RIGHT(官網匯出!J2411,LEN(官網匯出!J2411)-2))</f>
        <v/>
      </c>
      <c r="Q2411" s="1" t="str">
        <f>IF(官網匯出!K2411="","",官網匯出!K2411)</f>
        <v/>
      </c>
      <c r="R2411" s="1" t="str">
        <f>IF(官網匯出!L2411="","",官網匯出!L2411)</f>
        <v/>
      </c>
      <c r="S2411" s="1" t="str">
        <f>IF(官網匯出!M2411="","",官網匯出!M2411)</f>
        <v/>
      </c>
      <c r="T2411" s="1" t="str">
        <f>IF(官網匯出!N2411="","",官網匯出!N2411)</f>
        <v/>
      </c>
      <c r="U2411" s="1" t="str">
        <f>IF(官網匯出!O2411="","",官網匯出!O2411)</f>
        <v/>
      </c>
      <c r="V2411" s="1" t="str">
        <f>IF(官網匯出!P2411="",IF(G2411="","",0),官網匯出!P2411)</f>
        <v/>
      </c>
      <c r="W2411" s="1" t="str">
        <f>IF(官網匯出!Q2411="",IF(G2411="","",0),官網匯出!Q2411)</f>
        <v/>
      </c>
      <c r="X2411" s="1" t="str">
        <f>IF(官網匯出!R2411="","",官網匯出!R2411)</f>
        <v/>
      </c>
      <c r="Y2411" s="1" t="str">
        <f>IF(官網匯出!S2411="","",官網匯出!S2411)</f>
        <v/>
      </c>
      <c r="Z2411" s="1" t="str">
        <f>IF(G2411="","",官網匯出!T2411)</f>
        <v/>
      </c>
      <c r="AA2411" s="1" t="str">
        <f>IF(G2411="","",官網匯出!AK2411)</f>
        <v/>
      </c>
      <c r="AB2411" s="1" t="str">
        <f>IF(G2411="","",IF(官網匯出!V2411="","",官網匯出!V2411))</f>
        <v/>
      </c>
      <c r="AJ2411" s="1" t="str">
        <f>IF(G2411="","",IF(官網匯出!AE2411="","",官網匯出!AE2411))</f>
        <v/>
      </c>
      <c r="AK2411" s="1" t="str">
        <f>IF(G2411="","",IF(官網匯出!AD2411="","",官網匯出!AD2411))</f>
        <v/>
      </c>
      <c r="AL2411" s="1" t="str">
        <f t="shared" si="420"/>
        <v>0</v>
      </c>
      <c r="AM2411" s="1" t="str">
        <f>IF(官網匯出!AG2411="","",官網匯出!AG2411)</f>
        <v/>
      </c>
      <c r="AN2411" s="1" t="str">
        <f>IF(G2411="","",IF(官網匯出!AH2411="","",官網匯出!AH2411))</f>
        <v/>
      </c>
      <c r="AO2411" s="14" t="str">
        <f t="shared" si="421"/>
        <v/>
      </c>
      <c r="AP2411" s="14" t="str">
        <f t="shared" si="422"/>
        <v>1</v>
      </c>
      <c r="AQ2411" s="14" t="str">
        <f t="shared" si="423"/>
        <v>0</v>
      </c>
      <c r="AR2411" s="1" t="str">
        <f t="shared" si="424"/>
        <v/>
      </c>
      <c r="AS2411" s="1" t="str">
        <f t="shared" si="425"/>
        <v/>
      </c>
      <c r="AT2411" s="1" t="str">
        <f t="shared" si="426"/>
        <v/>
      </c>
      <c r="AU2411" s="1" t="str">
        <f t="shared" si="417"/>
        <v/>
      </c>
      <c r="AV2411" s="1" t="e">
        <f>IF(VLOOKUP(G2411,官網匯出!A:AQ,42,FALSE)="","[黃金盾官網]",VLOOKUP(G2411,官網匯出!A:AQ,42,FALSE))</f>
        <v>#N/A</v>
      </c>
      <c r="AW2411" s="1" t="e">
        <f>IF(LEFT(VLOOKUP(G2411,官網匯出!A:AS,43,FALSE),2)="","web",LEFT(VLOOKUP(G2411,官網匯出!A:AS,43,FALSE),2))</f>
        <v>#N/A</v>
      </c>
      <c r="AX2411" s="1" t="str">
        <f t="shared" si="427"/>
        <v>O</v>
      </c>
    </row>
    <row r="2412" spans="1:50">
      <c r="A2412" s="1" t="str">
        <f>IF(G2412="","",VLOOKUP(官網轉換!AW2412,團名!A:B,2,FALSE))</f>
        <v/>
      </c>
      <c r="B2412" s="1" t="str">
        <f>IF(G2412="","",IF(LEFT(VLOOKUP(G2412,官網匯出!A:AQ,43,0),2)="wf",VLOOKUP(VLOOKUP(G2412,官網匯出!A:AQ,43,0),團名!$I$1:$K$12,2,FALSE),"N0071"))</f>
        <v/>
      </c>
      <c r="C2412" s="1" t="str">
        <f>IFERROR(VLOOKUP(官網匯出!D2412,團名!E:G,3,FALSE),"")</f>
        <v/>
      </c>
      <c r="D2412" s="1" t="str">
        <f t="shared" si="418"/>
        <v/>
      </c>
      <c r="E2412" s="1" t="str">
        <f t="shared" si="419"/>
        <v/>
      </c>
      <c r="F2412" s="1" t="str">
        <f>IF(官網匯出!F2412="已付款","","B0012")</f>
        <v>B0012</v>
      </c>
      <c r="G2412" s="1" t="str">
        <f>IF(官網匯出!A2412="","",官網匯出!A2412)</f>
        <v/>
      </c>
      <c r="H2412" s="3" t="str">
        <f>IF(官網匯出!B2412="","",官網匯出!B2412)</f>
        <v/>
      </c>
      <c r="I2412" s="1" t="str">
        <f>IF(官網匯出!C2412="","",官網匯出!C2412)</f>
        <v/>
      </c>
      <c r="J2412" s="1" t="str">
        <f>IF(官網匯出!D2412="","",官網匯出!D2412)</f>
        <v/>
      </c>
      <c r="K2412" s="3" t="str">
        <f>IF(官網匯出!E2412="","",官網匯出!E2412)</f>
        <v/>
      </c>
      <c r="L2412" s="1" t="str">
        <f>IF(官網匯出!F2412="","",官網匯出!F2412)</f>
        <v/>
      </c>
      <c r="M2412" s="1" t="str">
        <f>IF(官網匯出!G2412="","",官網匯出!G2412)</f>
        <v/>
      </c>
      <c r="N2412" s="1" t="str">
        <f>IF(官網匯出!H2412="","",官網匯出!H2412)</f>
        <v/>
      </c>
      <c r="P2412" s="1" t="str">
        <f>IF(官網匯出!J2412="","",RIGHT(官網匯出!J2412,LEN(官網匯出!J2412)-2))</f>
        <v/>
      </c>
      <c r="Q2412" s="1" t="str">
        <f>IF(官網匯出!K2412="","",官網匯出!K2412)</f>
        <v/>
      </c>
      <c r="R2412" s="1" t="str">
        <f>IF(官網匯出!L2412="","",官網匯出!L2412)</f>
        <v/>
      </c>
      <c r="S2412" s="1" t="str">
        <f>IF(官網匯出!M2412="","",官網匯出!M2412)</f>
        <v/>
      </c>
      <c r="T2412" s="1" t="str">
        <f>IF(官網匯出!N2412="","",官網匯出!N2412)</f>
        <v/>
      </c>
      <c r="U2412" s="1" t="str">
        <f>IF(官網匯出!O2412="","",官網匯出!O2412)</f>
        <v/>
      </c>
      <c r="V2412" s="1" t="str">
        <f>IF(官網匯出!P2412="",IF(G2412="","",0),官網匯出!P2412)</f>
        <v/>
      </c>
      <c r="W2412" s="1" t="str">
        <f>IF(官網匯出!Q2412="",IF(G2412="","",0),官網匯出!Q2412)</f>
        <v/>
      </c>
      <c r="X2412" s="1" t="str">
        <f>IF(官網匯出!R2412="","",官網匯出!R2412)</f>
        <v/>
      </c>
      <c r="Y2412" s="1" t="str">
        <f>IF(官網匯出!S2412="","",官網匯出!S2412)</f>
        <v/>
      </c>
      <c r="Z2412" s="1" t="str">
        <f>IF(G2412="","",官網匯出!T2412)</f>
        <v/>
      </c>
      <c r="AA2412" s="1" t="str">
        <f>IF(G2412="","",官網匯出!AK2412)</f>
        <v/>
      </c>
      <c r="AB2412" s="1" t="str">
        <f>IF(G2412="","",IF(官網匯出!V2412="","",官網匯出!V2412))</f>
        <v/>
      </c>
      <c r="AJ2412" s="1" t="str">
        <f>IF(G2412="","",IF(官網匯出!AE2412="","",官網匯出!AE2412))</f>
        <v/>
      </c>
      <c r="AK2412" s="1" t="str">
        <f>IF(G2412="","",IF(官網匯出!AD2412="","",官網匯出!AD2412))</f>
        <v/>
      </c>
      <c r="AL2412" s="1" t="str">
        <f t="shared" si="420"/>
        <v>0</v>
      </c>
      <c r="AM2412" s="1" t="str">
        <f>IF(官網匯出!AG2412="","",官網匯出!AG2412)</f>
        <v/>
      </c>
      <c r="AN2412" s="1" t="str">
        <f>IF(G2412="","",IF(官網匯出!AH2412="","",官網匯出!AH2412))</f>
        <v/>
      </c>
      <c r="AO2412" s="14" t="str">
        <f t="shared" si="421"/>
        <v/>
      </c>
      <c r="AP2412" s="14" t="str">
        <f t="shared" si="422"/>
        <v>1</v>
      </c>
      <c r="AQ2412" s="14" t="str">
        <f t="shared" si="423"/>
        <v>0</v>
      </c>
      <c r="AR2412" s="1" t="str">
        <f t="shared" si="424"/>
        <v/>
      </c>
      <c r="AS2412" s="1" t="str">
        <f t="shared" si="425"/>
        <v/>
      </c>
      <c r="AT2412" s="1" t="str">
        <f t="shared" si="426"/>
        <v/>
      </c>
      <c r="AU2412" s="1" t="str">
        <f t="shared" si="417"/>
        <v/>
      </c>
      <c r="AV2412" s="1" t="e">
        <f>IF(VLOOKUP(G2412,官網匯出!A:AQ,42,FALSE)="","[黃金盾官網]",VLOOKUP(G2412,官網匯出!A:AQ,42,FALSE))</f>
        <v>#N/A</v>
      </c>
      <c r="AW2412" s="1" t="e">
        <f>IF(LEFT(VLOOKUP(G2412,官網匯出!A:AS,43,FALSE),2)="","web",LEFT(VLOOKUP(G2412,官網匯出!A:AS,43,FALSE),2))</f>
        <v>#N/A</v>
      </c>
      <c r="AX2412" s="1" t="str">
        <f t="shared" si="427"/>
        <v>O</v>
      </c>
    </row>
    <row r="2413" spans="1:50">
      <c r="A2413" s="1" t="str">
        <f>IF(G2413="","",VLOOKUP(官網轉換!AW2413,團名!A:B,2,FALSE))</f>
        <v/>
      </c>
      <c r="B2413" s="1" t="str">
        <f>IF(G2413="","",IF(LEFT(VLOOKUP(G2413,官網匯出!A:AQ,43,0),2)="wf",VLOOKUP(VLOOKUP(G2413,官網匯出!A:AQ,43,0),團名!$I$1:$K$12,2,FALSE),"N0071"))</f>
        <v/>
      </c>
      <c r="C2413" s="1" t="str">
        <f>IFERROR(VLOOKUP(官網匯出!D2413,團名!E:G,3,FALSE),"")</f>
        <v/>
      </c>
      <c r="D2413" s="1" t="str">
        <f t="shared" si="418"/>
        <v/>
      </c>
      <c r="E2413" s="1" t="str">
        <f t="shared" si="419"/>
        <v/>
      </c>
      <c r="F2413" s="1" t="str">
        <f>IF(官網匯出!F2413="已付款","","B0012")</f>
        <v>B0012</v>
      </c>
      <c r="G2413" s="1" t="str">
        <f>IF(官網匯出!A2413="","",官網匯出!A2413)</f>
        <v/>
      </c>
      <c r="H2413" s="3" t="str">
        <f>IF(官網匯出!B2413="","",官網匯出!B2413)</f>
        <v/>
      </c>
      <c r="I2413" s="1" t="str">
        <f>IF(官網匯出!C2413="","",官網匯出!C2413)</f>
        <v/>
      </c>
      <c r="J2413" s="1" t="str">
        <f>IF(官網匯出!D2413="","",官網匯出!D2413)</f>
        <v/>
      </c>
      <c r="K2413" s="3" t="str">
        <f>IF(官網匯出!E2413="","",官網匯出!E2413)</f>
        <v/>
      </c>
      <c r="L2413" s="1" t="str">
        <f>IF(官網匯出!F2413="","",官網匯出!F2413)</f>
        <v/>
      </c>
      <c r="M2413" s="1" t="str">
        <f>IF(官網匯出!G2413="","",官網匯出!G2413)</f>
        <v/>
      </c>
      <c r="N2413" s="1" t="str">
        <f>IF(官網匯出!H2413="","",官網匯出!H2413)</f>
        <v/>
      </c>
      <c r="P2413" s="1" t="str">
        <f>IF(官網匯出!J2413="","",RIGHT(官網匯出!J2413,LEN(官網匯出!J2413)-2))</f>
        <v/>
      </c>
      <c r="Q2413" s="1" t="str">
        <f>IF(官網匯出!K2413="","",官網匯出!K2413)</f>
        <v/>
      </c>
      <c r="R2413" s="1" t="str">
        <f>IF(官網匯出!L2413="","",官網匯出!L2413)</f>
        <v/>
      </c>
      <c r="S2413" s="1" t="str">
        <f>IF(官網匯出!M2413="","",官網匯出!M2413)</f>
        <v/>
      </c>
      <c r="T2413" s="1" t="str">
        <f>IF(官網匯出!N2413="","",官網匯出!N2413)</f>
        <v/>
      </c>
      <c r="U2413" s="1" t="str">
        <f>IF(官網匯出!O2413="","",官網匯出!O2413)</f>
        <v/>
      </c>
      <c r="V2413" s="1" t="str">
        <f>IF(官網匯出!P2413="",IF(G2413="","",0),官網匯出!P2413)</f>
        <v/>
      </c>
      <c r="W2413" s="1" t="str">
        <f>IF(官網匯出!Q2413="",IF(G2413="","",0),官網匯出!Q2413)</f>
        <v/>
      </c>
      <c r="X2413" s="1" t="str">
        <f>IF(官網匯出!R2413="","",官網匯出!R2413)</f>
        <v/>
      </c>
      <c r="Y2413" s="1" t="str">
        <f>IF(官網匯出!S2413="","",官網匯出!S2413)</f>
        <v/>
      </c>
      <c r="Z2413" s="1" t="str">
        <f>IF(G2413="","",官網匯出!T2413)</f>
        <v/>
      </c>
      <c r="AA2413" s="1" t="str">
        <f>IF(G2413="","",官網匯出!AK2413)</f>
        <v/>
      </c>
      <c r="AB2413" s="1" t="str">
        <f>IF(G2413="","",IF(官網匯出!V2413="","",官網匯出!V2413))</f>
        <v/>
      </c>
      <c r="AJ2413" s="1" t="str">
        <f>IF(G2413="","",IF(官網匯出!AE2413="","",官網匯出!AE2413))</f>
        <v/>
      </c>
      <c r="AK2413" s="1" t="str">
        <f>IF(G2413="","",IF(官網匯出!AD2413="","",官網匯出!AD2413))</f>
        <v/>
      </c>
      <c r="AL2413" s="1" t="str">
        <f t="shared" si="420"/>
        <v>0</v>
      </c>
      <c r="AM2413" s="1" t="str">
        <f>IF(官網匯出!AG2413="","",官網匯出!AG2413)</f>
        <v/>
      </c>
      <c r="AN2413" s="1" t="str">
        <f>IF(G2413="","",IF(官網匯出!AH2413="","",官網匯出!AH2413))</f>
        <v/>
      </c>
      <c r="AO2413" s="14" t="str">
        <f t="shared" si="421"/>
        <v/>
      </c>
      <c r="AP2413" s="14" t="str">
        <f t="shared" si="422"/>
        <v>1</v>
      </c>
      <c r="AQ2413" s="14" t="str">
        <f t="shared" si="423"/>
        <v>0</v>
      </c>
      <c r="AR2413" s="1" t="str">
        <f t="shared" si="424"/>
        <v/>
      </c>
      <c r="AS2413" s="1" t="str">
        <f t="shared" si="425"/>
        <v/>
      </c>
      <c r="AT2413" s="1" t="str">
        <f t="shared" si="426"/>
        <v/>
      </c>
      <c r="AU2413" s="1" t="str">
        <f t="shared" si="417"/>
        <v/>
      </c>
      <c r="AV2413" s="1" t="e">
        <f>IF(VLOOKUP(G2413,官網匯出!A:AQ,42,FALSE)="","[黃金盾官網]",VLOOKUP(G2413,官網匯出!A:AQ,42,FALSE))</f>
        <v>#N/A</v>
      </c>
      <c r="AW2413" s="1" t="e">
        <f>IF(LEFT(VLOOKUP(G2413,官網匯出!A:AS,43,FALSE),2)="","web",LEFT(VLOOKUP(G2413,官網匯出!A:AS,43,FALSE),2))</f>
        <v>#N/A</v>
      </c>
      <c r="AX2413" s="1" t="str">
        <f t="shared" si="427"/>
        <v>O</v>
      </c>
    </row>
    <row r="2414" spans="1:50">
      <c r="A2414" s="1" t="str">
        <f>IF(G2414="","",VLOOKUP(官網轉換!AW2414,團名!A:B,2,FALSE))</f>
        <v/>
      </c>
      <c r="B2414" s="1" t="str">
        <f>IF(G2414="","",IF(LEFT(VLOOKUP(G2414,官網匯出!A:AQ,43,0),2)="wf",VLOOKUP(VLOOKUP(G2414,官網匯出!A:AQ,43,0),團名!$I$1:$K$12,2,FALSE),"N0071"))</f>
        <v/>
      </c>
      <c r="C2414" s="1" t="str">
        <f>IFERROR(VLOOKUP(官網匯出!D2414,團名!E:G,3,FALSE),"")</f>
        <v/>
      </c>
      <c r="D2414" s="1" t="str">
        <f t="shared" si="418"/>
        <v/>
      </c>
      <c r="E2414" s="1" t="str">
        <f t="shared" si="419"/>
        <v/>
      </c>
      <c r="F2414" s="1" t="str">
        <f>IF(官網匯出!F2414="已付款","","B0012")</f>
        <v>B0012</v>
      </c>
      <c r="G2414" s="1" t="str">
        <f>IF(官網匯出!A2414="","",官網匯出!A2414)</f>
        <v/>
      </c>
      <c r="H2414" s="3" t="str">
        <f>IF(官網匯出!B2414="","",官網匯出!B2414)</f>
        <v/>
      </c>
      <c r="I2414" s="1" t="str">
        <f>IF(官網匯出!C2414="","",官網匯出!C2414)</f>
        <v/>
      </c>
      <c r="J2414" s="1" t="str">
        <f>IF(官網匯出!D2414="","",官網匯出!D2414)</f>
        <v/>
      </c>
      <c r="K2414" s="3" t="str">
        <f>IF(官網匯出!E2414="","",官網匯出!E2414)</f>
        <v/>
      </c>
      <c r="L2414" s="1" t="str">
        <f>IF(官網匯出!F2414="","",官網匯出!F2414)</f>
        <v/>
      </c>
      <c r="M2414" s="1" t="str">
        <f>IF(官網匯出!G2414="","",官網匯出!G2414)</f>
        <v/>
      </c>
      <c r="N2414" s="1" t="str">
        <f>IF(官網匯出!H2414="","",官網匯出!H2414)</f>
        <v/>
      </c>
      <c r="P2414" s="1" t="str">
        <f>IF(官網匯出!J2414="","",RIGHT(官網匯出!J2414,LEN(官網匯出!J2414)-2))</f>
        <v/>
      </c>
      <c r="Q2414" s="1" t="str">
        <f>IF(官網匯出!K2414="","",官網匯出!K2414)</f>
        <v/>
      </c>
      <c r="R2414" s="1" t="str">
        <f>IF(官網匯出!L2414="","",官網匯出!L2414)</f>
        <v/>
      </c>
      <c r="S2414" s="1" t="str">
        <f>IF(官網匯出!M2414="","",官網匯出!M2414)</f>
        <v/>
      </c>
      <c r="T2414" s="1" t="str">
        <f>IF(官網匯出!N2414="","",官網匯出!N2414)</f>
        <v/>
      </c>
      <c r="U2414" s="1" t="str">
        <f>IF(官網匯出!O2414="","",官網匯出!O2414)</f>
        <v/>
      </c>
      <c r="V2414" s="1" t="str">
        <f>IF(官網匯出!P2414="",IF(G2414="","",0),官網匯出!P2414)</f>
        <v/>
      </c>
      <c r="W2414" s="1" t="str">
        <f>IF(官網匯出!Q2414="",IF(G2414="","",0),官網匯出!Q2414)</f>
        <v/>
      </c>
      <c r="X2414" s="1" t="str">
        <f>IF(官網匯出!R2414="","",官網匯出!R2414)</f>
        <v/>
      </c>
      <c r="Y2414" s="1" t="str">
        <f>IF(官網匯出!S2414="","",官網匯出!S2414)</f>
        <v/>
      </c>
      <c r="Z2414" s="1" t="str">
        <f>IF(G2414="","",官網匯出!T2414)</f>
        <v/>
      </c>
      <c r="AA2414" s="1" t="str">
        <f>IF(G2414="","",官網匯出!AK2414)</f>
        <v/>
      </c>
      <c r="AB2414" s="1" t="str">
        <f>IF(G2414="","",IF(官網匯出!V2414="","",官網匯出!V2414))</f>
        <v/>
      </c>
      <c r="AJ2414" s="1" t="str">
        <f>IF(G2414="","",IF(官網匯出!AE2414="","",官網匯出!AE2414))</f>
        <v/>
      </c>
      <c r="AK2414" s="1" t="str">
        <f>IF(G2414="","",IF(官網匯出!AD2414="","",官網匯出!AD2414))</f>
        <v/>
      </c>
      <c r="AL2414" s="1" t="str">
        <f t="shared" si="420"/>
        <v>0</v>
      </c>
      <c r="AM2414" s="1" t="str">
        <f>IF(官網匯出!AG2414="","",官網匯出!AG2414)</f>
        <v/>
      </c>
      <c r="AN2414" s="1" t="str">
        <f>IF(G2414="","",IF(官網匯出!AH2414="","",官網匯出!AH2414))</f>
        <v/>
      </c>
      <c r="AO2414" s="14" t="str">
        <f t="shared" si="421"/>
        <v/>
      </c>
      <c r="AP2414" s="14" t="str">
        <f t="shared" si="422"/>
        <v>1</v>
      </c>
      <c r="AQ2414" s="14" t="str">
        <f t="shared" si="423"/>
        <v>0</v>
      </c>
      <c r="AR2414" s="1" t="str">
        <f t="shared" si="424"/>
        <v/>
      </c>
      <c r="AS2414" s="1" t="str">
        <f t="shared" si="425"/>
        <v/>
      </c>
      <c r="AT2414" s="1" t="str">
        <f t="shared" si="426"/>
        <v/>
      </c>
      <c r="AU2414" s="1" t="str">
        <f t="shared" si="417"/>
        <v/>
      </c>
      <c r="AV2414" s="1" t="e">
        <f>IF(VLOOKUP(G2414,官網匯出!A:AQ,42,FALSE)="","[黃金盾官網]",VLOOKUP(G2414,官網匯出!A:AQ,42,FALSE))</f>
        <v>#N/A</v>
      </c>
      <c r="AW2414" s="1" t="e">
        <f>IF(LEFT(VLOOKUP(G2414,官網匯出!A:AS,43,FALSE),2)="","web",LEFT(VLOOKUP(G2414,官網匯出!A:AS,43,FALSE),2))</f>
        <v>#N/A</v>
      </c>
      <c r="AX2414" s="1" t="str">
        <f t="shared" si="427"/>
        <v>O</v>
      </c>
    </row>
    <row r="2415" spans="1:50">
      <c r="A2415" s="1" t="str">
        <f>IF(G2415="","",VLOOKUP(官網轉換!AW2415,團名!A:B,2,FALSE))</f>
        <v/>
      </c>
      <c r="B2415" s="1" t="str">
        <f>IF(G2415="","",IF(LEFT(VLOOKUP(G2415,官網匯出!A:AQ,43,0),2)="wf",VLOOKUP(VLOOKUP(G2415,官網匯出!A:AQ,43,0),團名!$I$1:$K$12,2,FALSE),"N0071"))</f>
        <v/>
      </c>
      <c r="C2415" s="1" t="str">
        <f>IFERROR(VLOOKUP(官網匯出!D2415,團名!E:G,3,FALSE),"")</f>
        <v/>
      </c>
      <c r="D2415" s="1" t="str">
        <f t="shared" si="418"/>
        <v/>
      </c>
      <c r="E2415" s="1" t="str">
        <f t="shared" si="419"/>
        <v/>
      </c>
      <c r="F2415" s="1" t="str">
        <f>IF(官網匯出!F2415="已付款","","B0012")</f>
        <v>B0012</v>
      </c>
      <c r="G2415" s="1" t="str">
        <f>IF(官網匯出!A2415="","",官網匯出!A2415)</f>
        <v/>
      </c>
      <c r="H2415" s="3" t="str">
        <f>IF(官網匯出!B2415="","",官網匯出!B2415)</f>
        <v/>
      </c>
      <c r="I2415" s="1" t="str">
        <f>IF(官網匯出!C2415="","",官網匯出!C2415)</f>
        <v/>
      </c>
      <c r="J2415" s="1" t="str">
        <f>IF(官網匯出!D2415="","",官網匯出!D2415)</f>
        <v/>
      </c>
      <c r="K2415" s="3" t="str">
        <f>IF(官網匯出!E2415="","",官網匯出!E2415)</f>
        <v/>
      </c>
      <c r="L2415" s="1" t="str">
        <f>IF(官網匯出!F2415="","",官網匯出!F2415)</f>
        <v/>
      </c>
      <c r="M2415" s="1" t="str">
        <f>IF(官網匯出!G2415="","",官網匯出!G2415)</f>
        <v/>
      </c>
      <c r="N2415" s="1" t="str">
        <f>IF(官網匯出!H2415="","",官網匯出!H2415)</f>
        <v/>
      </c>
      <c r="P2415" s="1" t="str">
        <f>IF(官網匯出!J2415="","",RIGHT(官網匯出!J2415,LEN(官網匯出!J2415)-2))</f>
        <v/>
      </c>
      <c r="Q2415" s="1" t="str">
        <f>IF(官網匯出!K2415="","",官網匯出!K2415)</f>
        <v/>
      </c>
      <c r="R2415" s="1" t="str">
        <f>IF(官網匯出!L2415="","",官網匯出!L2415)</f>
        <v/>
      </c>
      <c r="S2415" s="1" t="str">
        <f>IF(官網匯出!M2415="","",官網匯出!M2415)</f>
        <v/>
      </c>
      <c r="T2415" s="1" t="str">
        <f>IF(官網匯出!N2415="","",官網匯出!N2415)</f>
        <v/>
      </c>
      <c r="U2415" s="1" t="str">
        <f>IF(官網匯出!O2415="","",官網匯出!O2415)</f>
        <v/>
      </c>
      <c r="V2415" s="1" t="str">
        <f>IF(官網匯出!P2415="",IF(G2415="","",0),官網匯出!P2415)</f>
        <v/>
      </c>
      <c r="W2415" s="1" t="str">
        <f>IF(官網匯出!Q2415="",IF(G2415="","",0),官網匯出!Q2415)</f>
        <v/>
      </c>
      <c r="X2415" s="1" t="str">
        <f>IF(官網匯出!R2415="","",官網匯出!R2415)</f>
        <v/>
      </c>
      <c r="Y2415" s="1" t="str">
        <f>IF(官網匯出!S2415="","",官網匯出!S2415)</f>
        <v/>
      </c>
      <c r="Z2415" s="1" t="str">
        <f>IF(G2415="","",官網匯出!T2415)</f>
        <v/>
      </c>
      <c r="AA2415" s="1" t="str">
        <f>IF(G2415="","",官網匯出!AK2415)</f>
        <v/>
      </c>
      <c r="AB2415" s="1" t="str">
        <f>IF(G2415="","",IF(官網匯出!V2415="","",官網匯出!V2415))</f>
        <v/>
      </c>
      <c r="AJ2415" s="1" t="str">
        <f>IF(G2415="","",IF(官網匯出!AE2415="","",官網匯出!AE2415))</f>
        <v/>
      </c>
      <c r="AK2415" s="1" t="str">
        <f>IF(G2415="","",IF(官網匯出!AD2415="","",官網匯出!AD2415))</f>
        <v/>
      </c>
      <c r="AL2415" s="1" t="str">
        <f t="shared" si="420"/>
        <v>0</v>
      </c>
      <c r="AM2415" s="1" t="str">
        <f>IF(官網匯出!AG2415="","",官網匯出!AG2415)</f>
        <v/>
      </c>
      <c r="AN2415" s="1" t="str">
        <f>IF(G2415="","",IF(官網匯出!AH2415="","",官網匯出!AH2415))</f>
        <v/>
      </c>
      <c r="AO2415" s="14" t="str">
        <f t="shared" si="421"/>
        <v/>
      </c>
      <c r="AP2415" s="14" t="str">
        <f t="shared" si="422"/>
        <v>1</v>
      </c>
      <c r="AQ2415" s="14" t="str">
        <f t="shared" si="423"/>
        <v>0</v>
      </c>
      <c r="AR2415" s="1" t="str">
        <f t="shared" si="424"/>
        <v/>
      </c>
      <c r="AS2415" s="1" t="str">
        <f t="shared" si="425"/>
        <v/>
      </c>
      <c r="AT2415" s="1" t="str">
        <f t="shared" si="426"/>
        <v/>
      </c>
      <c r="AU2415" s="1" t="str">
        <f t="shared" si="417"/>
        <v/>
      </c>
      <c r="AV2415" s="1" t="e">
        <f>IF(VLOOKUP(G2415,官網匯出!A:AQ,42,FALSE)="","[黃金盾官網]",VLOOKUP(G2415,官網匯出!A:AQ,42,FALSE))</f>
        <v>#N/A</v>
      </c>
      <c r="AW2415" s="1" t="e">
        <f>IF(LEFT(VLOOKUP(G2415,官網匯出!A:AS,43,FALSE),2)="","web",LEFT(VLOOKUP(G2415,官網匯出!A:AS,43,FALSE),2))</f>
        <v>#N/A</v>
      </c>
      <c r="AX2415" s="1" t="str">
        <f t="shared" si="427"/>
        <v>O</v>
      </c>
    </row>
    <row r="2416" spans="1:50">
      <c r="A2416" s="1" t="str">
        <f>IF(G2416="","",VLOOKUP(官網轉換!AW2416,團名!A:B,2,FALSE))</f>
        <v/>
      </c>
      <c r="B2416" s="1" t="str">
        <f>IF(G2416="","",IF(LEFT(VLOOKUP(G2416,官網匯出!A:AQ,43,0),2)="wf",VLOOKUP(VLOOKUP(G2416,官網匯出!A:AQ,43,0),團名!$I$1:$K$12,2,FALSE),"N0071"))</f>
        <v/>
      </c>
      <c r="C2416" s="1" t="str">
        <f>IFERROR(VLOOKUP(官網匯出!D2416,團名!E:G,3,FALSE),"")</f>
        <v/>
      </c>
      <c r="D2416" s="1" t="str">
        <f t="shared" si="418"/>
        <v/>
      </c>
      <c r="E2416" s="1" t="str">
        <f t="shared" si="419"/>
        <v/>
      </c>
      <c r="F2416" s="1" t="str">
        <f>IF(官網匯出!F2416="已付款","","B0012")</f>
        <v>B0012</v>
      </c>
      <c r="G2416" s="1" t="str">
        <f>IF(官網匯出!A2416="","",官網匯出!A2416)</f>
        <v/>
      </c>
      <c r="H2416" s="3" t="str">
        <f>IF(官網匯出!B2416="","",官網匯出!B2416)</f>
        <v/>
      </c>
      <c r="I2416" s="1" t="str">
        <f>IF(官網匯出!C2416="","",官網匯出!C2416)</f>
        <v/>
      </c>
      <c r="J2416" s="1" t="str">
        <f>IF(官網匯出!D2416="","",官網匯出!D2416)</f>
        <v/>
      </c>
      <c r="K2416" s="3" t="str">
        <f>IF(官網匯出!E2416="","",官網匯出!E2416)</f>
        <v/>
      </c>
      <c r="L2416" s="1" t="str">
        <f>IF(官網匯出!F2416="","",官網匯出!F2416)</f>
        <v/>
      </c>
      <c r="M2416" s="1" t="str">
        <f>IF(官網匯出!G2416="","",官網匯出!G2416)</f>
        <v/>
      </c>
      <c r="N2416" s="1" t="str">
        <f>IF(官網匯出!H2416="","",官網匯出!H2416)</f>
        <v/>
      </c>
      <c r="P2416" s="1" t="str">
        <f>IF(官網匯出!J2416="","",RIGHT(官網匯出!J2416,LEN(官網匯出!J2416)-2))</f>
        <v/>
      </c>
      <c r="Q2416" s="1" t="str">
        <f>IF(官網匯出!K2416="","",官網匯出!K2416)</f>
        <v/>
      </c>
      <c r="R2416" s="1" t="str">
        <f>IF(官網匯出!L2416="","",官網匯出!L2416)</f>
        <v/>
      </c>
      <c r="S2416" s="1" t="str">
        <f>IF(官網匯出!M2416="","",官網匯出!M2416)</f>
        <v/>
      </c>
      <c r="T2416" s="1" t="str">
        <f>IF(官網匯出!N2416="","",官網匯出!N2416)</f>
        <v/>
      </c>
      <c r="U2416" s="1" t="str">
        <f>IF(官網匯出!O2416="","",官網匯出!O2416)</f>
        <v/>
      </c>
      <c r="V2416" s="1" t="str">
        <f>IF(官網匯出!P2416="",IF(G2416="","",0),官網匯出!P2416)</f>
        <v/>
      </c>
      <c r="W2416" s="1" t="str">
        <f>IF(官網匯出!Q2416="",IF(G2416="","",0),官網匯出!Q2416)</f>
        <v/>
      </c>
      <c r="X2416" s="1" t="str">
        <f>IF(官網匯出!R2416="","",官網匯出!R2416)</f>
        <v/>
      </c>
      <c r="Y2416" s="1" t="str">
        <f>IF(官網匯出!S2416="","",官網匯出!S2416)</f>
        <v/>
      </c>
      <c r="Z2416" s="1" t="str">
        <f>IF(G2416="","",官網匯出!T2416)</f>
        <v/>
      </c>
      <c r="AA2416" s="1" t="str">
        <f>IF(G2416="","",官網匯出!AK2416)</f>
        <v/>
      </c>
      <c r="AB2416" s="1" t="str">
        <f>IF(G2416="","",IF(官網匯出!V2416="","",官網匯出!V2416))</f>
        <v/>
      </c>
      <c r="AJ2416" s="1" t="str">
        <f>IF(G2416="","",IF(官網匯出!AE2416="","",官網匯出!AE2416))</f>
        <v/>
      </c>
      <c r="AK2416" s="1" t="str">
        <f>IF(G2416="","",IF(官網匯出!AD2416="","",官網匯出!AD2416))</f>
        <v/>
      </c>
      <c r="AL2416" s="1" t="str">
        <f t="shared" si="420"/>
        <v>0</v>
      </c>
      <c r="AM2416" s="1" t="str">
        <f>IF(官網匯出!AG2416="","",官網匯出!AG2416)</f>
        <v/>
      </c>
      <c r="AN2416" s="1" t="str">
        <f>IF(G2416="","",IF(官網匯出!AH2416="","",官網匯出!AH2416))</f>
        <v/>
      </c>
      <c r="AO2416" s="14" t="str">
        <f t="shared" si="421"/>
        <v/>
      </c>
      <c r="AP2416" s="14" t="str">
        <f t="shared" si="422"/>
        <v>1</v>
      </c>
      <c r="AQ2416" s="14" t="str">
        <f t="shared" si="423"/>
        <v>0</v>
      </c>
      <c r="AR2416" s="1" t="str">
        <f t="shared" si="424"/>
        <v/>
      </c>
      <c r="AS2416" s="1" t="str">
        <f t="shared" si="425"/>
        <v/>
      </c>
      <c r="AT2416" s="1" t="str">
        <f t="shared" si="426"/>
        <v/>
      </c>
      <c r="AU2416" s="1" t="str">
        <f t="shared" si="417"/>
        <v/>
      </c>
      <c r="AV2416" s="1" t="e">
        <f>IF(VLOOKUP(G2416,官網匯出!A:AQ,42,FALSE)="","[黃金盾官網]",VLOOKUP(G2416,官網匯出!A:AQ,42,FALSE))</f>
        <v>#N/A</v>
      </c>
      <c r="AW2416" s="1" t="e">
        <f>IF(LEFT(VLOOKUP(G2416,官網匯出!A:AS,43,FALSE),2)="","web",LEFT(VLOOKUP(G2416,官網匯出!A:AS,43,FALSE),2))</f>
        <v>#N/A</v>
      </c>
      <c r="AX2416" s="1" t="str">
        <f t="shared" si="427"/>
        <v>O</v>
      </c>
    </row>
    <row r="2417" spans="1:50">
      <c r="A2417" s="1" t="str">
        <f>IF(G2417="","",VLOOKUP(官網轉換!AW2417,團名!A:B,2,FALSE))</f>
        <v/>
      </c>
      <c r="B2417" s="1" t="str">
        <f>IF(G2417="","",IF(LEFT(VLOOKUP(G2417,官網匯出!A:AQ,43,0),2)="wf",VLOOKUP(VLOOKUP(G2417,官網匯出!A:AQ,43,0),團名!$I$1:$K$12,2,FALSE),"N0071"))</f>
        <v/>
      </c>
      <c r="C2417" s="1" t="str">
        <f>IFERROR(VLOOKUP(官網匯出!D2417,團名!E:G,3,FALSE),"")</f>
        <v/>
      </c>
      <c r="D2417" s="1" t="str">
        <f t="shared" si="418"/>
        <v/>
      </c>
      <c r="E2417" s="1" t="str">
        <f t="shared" si="419"/>
        <v/>
      </c>
      <c r="F2417" s="1" t="str">
        <f>IF(官網匯出!F2417="已付款","","B0012")</f>
        <v>B0012</v>
      </c>
      <c r="G2417" s="1" t="str">
        <f>IF(官網匯出!A2417="","",官網匯出!A2417)</f>
        <v/>
      </c>
      <c r="H2417" s="3" t="str">
        <f>IF(官網匯出!B2417="","",官網匯出!B2417)</f>
        <v/>
      </c>
      <c r="I2417" s="1" t="str">
        <f>IF(官網匯出!C2417="","",官網匯出!C2417)</f>
        <v/>
      </c>
      <c r="J2417" s="1" t="str">
        <f>IF(官網匯出!D2417="","",官網匯出!D2417)</f>
        <v/>
      </c>
      <c r="K2417" s="3" t="str">
        <f>IF(官網匯出!E2417="","",官網匯出!E2417)</f>
        <v/>
      </c>
      <c r="L2417" s="1" t="str">
        <f>IF(官網匯出!F2417="","",官網匯出!F2417)</f>
        <v/>
      </c>
      <c r="M2417" s="1" t="str">
        <f>IF(官網匯出!G2417="","",官網匯出!G2417)</f>
        <v/>
      </c>
      <c r="N2417" s="1" t="str">
        <f>IF(官網匯出!H2417="","",官網匯出!H2417)</f>
        <v/>
      </c>
      <c r="P2417" s="1" t="str">
        <f>IF(官網匯出!J2417="","",RIGHT(官網匯出!J2417,LEN(官網匯出!J2417)-2))</f>
        <v/>
      </c>
      <c r="Q2417" s="1" t="str">
        <f>IF(官網匯出!K2417="","",官網匯出!K2417)</f>
        <v/>
      </c>
      <c r="R2417" s="1" t="str">
        <f>IF(官網匯出!L2417="","",官網匯出!L2417)</f>
        <v/>
      </c>
      <c r="S2417" s="1" t="str">
        <f>IF(官網匯出!M2417="","",官網匯出!M2417)</f>
        <v/>
      </c>
      <c r="T2417" s="1" t="str">
        <f>IF(官網匯出!N2417="","",官網匯出!N2417)</f>
        <v/>
      </c>
      <c r="U2417" s="1" t="str">
        <f>IF(官網匯出!O2417="","",官網匯出!O2417)</f>
        <v/>
      </c>
      <c r="V2417" s="1" t="str">
        <f>IF(官網匯出!P2417="",IF(G2417="","",0),官網匯出!P2417)</f>
        <v/>
      </c>
      <c r="W2417" s="1" t="str">
        <f>IF(官網匯出!Q2417="",IF(G2417="","",0),官網匯出!Q2417)</f>
        <v/>
      </c>
      <c r="X2417" s="1" t="str">
        <f>IF(官網匯出!R2417="","",官網匯出!R2417)</f>
        <v/>
      </c>
      <c r="Y2417" s="1" t="str">
        <f>IF(官網匯出!S2417="","",官網匯出!S2417)</f>
        <v/>
      </c>
      <c r="Z2417" s="1" t="str">
        <f>IF(G2417="","",官網匯出!T2417)</f>
        <v/>
      </c>
      <c r="AA2417" s="1" t="str">
        <f>IF(G2417="","",官網匯出!AK2417)</f>
        <v/>
      </c>
      <c r="AB2417" s="1" t="str">
        <f>IF(G2417="","",IF(官網匯出!V2417="","",官網匯出!V2417))</f>
        <v/>
      </c>
      <c r="AJ2417" s="1" t="str">
        <f>IF(G2417="","",IF(官網匯出!AE2417="","",官網匯出!AE2417))</f>
        <v/>
      </c>
      <c r="AK2417" s="1" t="str">
        <f>IF(G2417="","",IF(官網匯出!AD2417="","",官網匯出!AD2417))</f>
        <v/>
      </c>
      <c r="AL2417" s="1" t="str">
        <f t="shared" si="420"/>
        <v>0</v>
      </c>
      <c r="AM2417" s="1" t="str">
        <f>IF(官網匯出!AG2417="","",官網匯出!AG2417)</f>
        <v/>
      </c>
      <c r="AN2417" s="1" t="str">
        <f>IF(G2417="","",IF(官網匯出!AH2417="","",官網匯出!AH2417))</f>
        <v/>
      </c>
      <c r="AO2417" s="14" t="str">
        <f t="shared" si="421"/>
        <v/>
      </c>
      <c r="AP2417" s="14" t="str">
        <f t="shared" si="422"/>
        <v>1</v>
      </c>
      <c r="AQ2417" s="14" t="str">
        <f t="shared" si="423"/>
        <v>0</v>
      </c>
      <c r="AR2417" s="1" t="str">
        <f t="shared" si="424"/>
        <v/>
      </c>
      <c r="AS2417" s="1" t="str">
        <f t="shared" si="425"/>
        <v/>
      </c>
      <c r="AT2417" s="1" t="str">
        <f t="shared" si="426"/>
        <v/>
      </c>
      <c r="AU2417" s="1" t="str">
        <f t="shared" si="417"/>
        <v/>
      </c>
      <c r="AV2417" s="1" t="e">
        <f>IF(VLOOKUP(G2417,官網匯出!A:AQ,42,FALSE)="","[黃金盾官網]",VLOOKUP(G2417,官網匯出!A:AQ,42,FALSE))</f>
        <v>#N/A</v>
      </c>
      <c r="AW2417" s="1" t="e">
        <f>IF(LEFT(VLOOKUP(G2417,官網匯出!A:AS,43,FALSE),2)="","web",LEFT(VLOOKUP(G2417,官網匯出!A:AS,43,FALSE),2))</f>
        <v>#N/A</v>
      </c>
      <c r="AX2417" s="1" t="str">
        <f t="shared" si="427"/>
        <v>O</v>
      </c>
    </row>
    <row r="2418" spans="1:50">
      <c r="A2418" s="1" t="str">
        <f>IF(G2418="","",VLOOKUP(官網轉換!AW2418,團名!A:B,2,FALSE))</f>
        <v/>
      </c>
      <c r="B2418" s="1" t="str">
        <f>IF(G2418="","",IF(LEFT(VLOOKUP(G2418,官網匯出!A:AQ,43,0),2)="wf",VLOOKUP(VLOOKUP(G2418,官網匯出!A:AQ,43,0),團名!$I$1:$K$12,2,FALSE),"N0071"))</f>
        <v/>
      </c>
      <c r="C2418" s="1" t="str">
        <f>IFERROR(VLOOKUP(官網匯出!D2418,團名!E:G,3,FALSE),"")</f>
        <v/>
      </c>
      <c r="D2418" s="1" t="str">
        <f t="shared" si="418"/>
        <v/>
      </c>
      <c r="E2418" s="1" t="str">
        <f t="shared" si="419"/>
        <v/>
      </c>
      <c r="F2418" s="1" t="str">
        <f>IF(官網匯出!F2418="已付款","","B0012")</f>
        <v>B0012</v>
      </c>
      <c r="G2418" s="1" t="str">
        <f>IF(官網匯出!A2418="","",官網匯出!A2418)</f>
        <v/>
      </c>
      <c r="H2418" s="3" t="str">
        <f>IF(官網匯出!B2418="","",官網匯出!B2418)</f>
        <v/>
      </c>
      <c r="I2418" s="1" t="str">
        <f>IF(官網匯出!C2418="","",官網匯出!C2418)</f>
        <v/>
      </c>
      <c r="J2418" s="1" t="str">
        <f>IF(官網匯出!D2418="","",官網匯出!D2418)</f>
        <v/>
      </c>
      <c r="K2418" s="3" t="str">
        <f>IF(官網匯出!E2418="","",官網匯出!E2418)</f>
        <v/>
      </c>
      <c r="L2418" s="1" t="str">
        <f>IF(官網匯出!F2418="","",官網匯出!F2418)</f>
        <v/>
      </c>
      <c r="M2418" s="1" t="str">
        <f>IF(官網匯出!G2418="","",官網匯出!G2418)</f>
        <v/>
      </c>
      <c r="N2418" s="1" t="str">
        <f>IF(官網匯出!H2418="","",官網匯出!H2418)</f>
        <v/>
      </c>
      <c r="P2418" s="1" t="str">
        <f>IF(官網匯出!J2418="","",RIGHT(官網匯出!J2418,LEN(官網匯出!J2418)-2))</f>
        <v/>
      </c>
      <c r="Q2418" s="1" t="str">
        <f>IF(官網匯出!K2418="","",官網匯出!K2418)</f>
        <v/>
      </c>
      <c r="R2418" s="1" t="str">
        <f>IF(官網匯出!L2418="","",官網匯出!L2418)</f>
        <v/>
      </c>
      <c r="S2418" s="1" t="str">
        <f>IF(官網匯出!M2418="","",官網匯出!M2418)</f>
        <v/>
      </c>
      <c r="T2418" s="1" t="str">
        <f>IF(官網匯出!N2418="","",官網匯出!N2418)</f>
        <v/>
      </c>
      <c r="U2418" s="1" t="str">
        <f>IF(官網匯出!O2418="","",官網匯出!O2418)</f>
        <v/>
      </c>
      <c r="V2418" s="1" t="str">
        <f>IF(官網匯出!P2418="",IF(G2418="","",0),官網匯出!P2418)</f>
        <v/>
      </c>
      <c r="W2418" s="1" t="str">
        <f>IF(官網匯出!Q2418="",IF(G2418="","",0),官網匯出!Q2418)</f>
        <v/>
      </c>
      <c r="X2418" s="1" t="str">
        <f>IF(官網匯出!R2418="","",官網匯出!R2418)</f>
        <v/>
      </c>
      <c r="Y2418" s="1" t="str">
        <f>IF(官網匯出!S2418="","",官網匯出!S2418)</f>
        <v/>
      </c>
      <c r="Z2418" s="1" t="str">
        <f>IF(G2418="","",官網匯出!T2418)</f>
        <v/>
      </c>
      <c r="AA2418" s="1" t="str">
        <f>IF(G2418="","",官網匯出!AK2418)</f>
        <v/>
      </c>
      <c r="AB2418" s="1" t="str">
        <f>IF(G2418="","",IF(官網匯出!V2418="","",官網匯出!V2418))</f>
        <v/>
      </c>
      <c r="AJ2418" s="1" t="str">
        <f>IF(G2418="","",IF(官網匯出!AE2418="","",官網匯出!AE2418))</f>
        <v/>
      </c>
      <c r="AK2418" s="1" t="str">
        <f>IF(G2418="","",IF(官網匯出!AD2418="","",官網匯出!AD2418))</f>
        <v/>
      </c>
      <c r="AL2418" s="1" t="str">
        <f t="shared" si="420"/>
        <v>0</v>
      </c>
      <c r="AM2418" s="1" t="str">
        <f>IF(官網匯出!AG2418="","",官網匯出!AG2418)</f>
        <v/>
      </c>
      <c r="AN2418" s="1" t="str">
        <f>IF(G2418="","",IF(官網匯出!AH2418="","",官網匯出!AH2418))</f>
        <v/>
      </c>
      <c r="AO2418" s="14" t="str">
        <f t="shared" si="421"/>
        <v/>
      </c>
      <c r="AP2418" s="14" t="str">
        <f t="shared" si="422"/>
        <v>1</v>
      </c>
      <c r="AQ2418" s="14" t="str">
        <f t="shared" si="423"/>
        <v>0</v>
      </c>
      <c r="AR2418" s="1" t="str">
        <f t="shared" si="424"/>
        <v/>
      </c>
      <c r="AS2418" s="1" t="str">
        <f t="shared" si="425"/>
        <v/>
      </c>
      <c r="AT2418" s="1" t="str">
        <f t="shared" si="426"/>
        <v/>
      </c>
      <c r="AU2418" s="1" t="str">
        <f t="shared" si="417"/>
        <v/>
      </c>
      <c r="AV2418" s="1" t="e">
        <f>IF(VLOOKUP(G2418,官網匯出!A:AQ,42,FALSE)="","[黃金盾官網]",VLOOKUP(G2418,官網匯出!A:AQ,42,FALSE))</f>
        <v>#N/A</v>
      </c>
      <c r="AW2418" s="1" t="e">
        <f>IF(LEFT(VLOOKUP(G2418,官網匯出!A:AS,43,FALSE),2)="","web",LEFT(VLOOKUP(G2418,官網匯出!A:AS,43,FALSE),2))</f>
        <v>#N/A</v>
      </c>
      <c r="AX2418" s="1" t="str">
        <f t="shared" si="427"/>
        <v>O</v>
      </c>
    </row>
    <row r="2419" spans="1:50">
      <c r="A2419" s="1" t="str">
        <f>IF(G2419="","",VLOOKUP(官網轉換!AW2419,團名!A:B,2,FALSE))</f>
        <v/>
      </c>
      <c r="B2419" s="1" t="str">
        <f>IF(G2419="","",IF(LEFT(VLOOKUP(G2419,官網匯出!A:AQ,43,0),2)="wf",VLOOKUP(VLOOKUP(G2419,官網匯出!A:AQ,43,0),團名!$I$1:$K$12,2,FALSE),"N0071"))</f>
        <v/>
      </c>
      <c r="C2419" s="1" t="str">
        <f>IFERROR(VLOOKUP(官網匯出!D2419,團名!E:G,3,FALSE),"")</f>
        <v/>
      </c>
      <c r="D2419" s="1" t="str">
        <f t="shared" si="418"/>
        <v/>
      </c>
      <c r="E2419" s="1" t="str">
        <f t="shared" si="419"/>
        <v/>
      </c>
      <c r="F2419" s="1" t="str">
        <f>IF(官網匯出!F2419="已付款","","B0012")</f>
        <v>B0012</v>
      </c>
      <c r="G2419" s="1" t="str">
        <f>IF(官網匯出!A2419="","",官網匯出!A2419)</f>
        <v/>
      </c>
      <c r="H2419" s="3" t="str">
        <f>IF(官網匯出!B2419="","",官網匯出!B2419)</f>
        <v/>
      </c>
      <c r="I2419" s="1" t="str">
        <f>IF(官網匯出!C2419="","",官網匯出!C2419)</f>
        <v/>
      </c>
      <c r="J2419" s="1" t="str">
        <f>IF(官網匯出!D2419="","",官網匯出!D2419)</f>
        <v/>
      </c>
      <c r="K2419" s="3" t="str">
        <f>IF(官網匯出!E2419="","",官網匯出!E2419)</f>
        <v/>
      </c>
      <c r="L2419" s="1" t="str">
        <f>IF(官網匯出!F2419="","",官網匯出!F2419)</f>
        <v/>
      </c>
      <c r="M2419" s="1" t="str">
        <f>IF(官網匯出!G2419="","",官網匯出!G2419)</f>
        <v/>
      </c>
      <c r="N2419" s="1" t="str">
        <f>IF(官網匯出!H2419="","",官網匯出!H2419)</f>
        <v/>
      </c>
      <c r="P2419" s="1" t="str">
        <f>IF(官網匯出!J2419="","",RIGHT(官網匯出!J2419,LEN(官網匯出!J2419)-2))</f>
        <v/>
      </c>
      <c r="Q2419" s="1" t="str">
        <f>IF(官網匯出!K2419="","",官網匯出!K2419)</f>
        <v/>
      </c>
      <c r="R2419" s="1" t="str">
        <f>IF(官網匯出!L2419="","",官網匯出!L2419)</f>
        <v/>
      </c>
      <c r="S2419" s="1" t="str">
        <f>IF(官網匯出!M2419="","",官網匯出!M2419)</f>
        <v/>
      </c>
      <c r="T2419" s="1" t="str">
        <f>IF(官網匯出!N2419="","",官網匯出!N2419)</f>
        <v/>
      </c>
      <c r="U2419" s="1" t="str">
        <f>IF(官網匯出!O2419="","",官網匯出!O2419)</f>
        <v/>
      </c>
      <c r="V2419" s="1" t="str">
        <f>IF(官網匯出!P2419="",IF(G2419="","",0),官網匯出!P2419)</f>
        <v/>
      </c>
      <c r="W2419" s="1" t="str">
        <f>IF(官網匯出!Q2419="",IF(G2419="","",0),官網匯出!Q2419)</f>
        <v/>
      </c>
      <c r="X2419" s="1" t="str">
        <f>IF(官網匯出!R2419="","",官網匯出!R2419)</f>
        <v/>
      </c>
      <c r="Y2419" s="1" t="str">
        <f>IF(官網匯出!S2419="","",官網匯出!S2419)</f>
        <v/>
      </c>
      <c r="Z2419" s="1" t="str">
        <f>IF(G2419="","",官網匯出!T2419)</f>
        <v/>
      </c>
      <c r="AA2419" s="1" t="str">
        <f>IF(G2419="","",官網匯出!AK2419)</f>
        <v/>
      </c>
      <c r="AB2419" s="1" t="str">
        <f>IF(G2419="","",IF(官網匯出!V2419="","",官網匯出!V2419))</f>
        <v/>
      </c>
      <c r="AJ2419" s="1" t="str">
        <f>IF(G2419="","",IF(官網匯出!AE2419="","",官網匯出!AE2419))</f>
        <v/>
      </c>
      <c r="AK2419" s="1" t="str">
        <f>IF(G2419="","",IF(官網匯出!AD2419="","",官網匯出!AD2419))</f>
        <v/>
      </c>
      <c r="AL2419" s="1" t="str">
        <f t="shared" si="420"/>
        <v>0</v>
      </c>
      <c r="AM2419" s="1" t="str">
        <f>IF(官網匯出!AG2419="","",官網匯出!AG2419)</f>
        <v/>
      </c>
      <c r="AN2419" s="1" t="str">
        <f>IF(G2419="","",IF(官網匯出!AH2419="","",官網匯出!AH2419))</f>
        <v/>
      </c>
      <c r="AO2419" s="14" t="str">
        <f t="shared" si="421"/>
        <v/>
      </c>
      <c r="AP2419" s="14" t="str">
        <f t="shared" si="422"/>
        <v>1</v>
      </c>
      <c r="AQ2419" s="14" t="str">
        <f t="shared" si="423"/>
        <v>0</v>
      </c>
      <c r="AR2419" s="1" t="str">
        <f t="shared" si="424"/>
        <v/>
      </c>
      <c r="AS2419" s="1" t="str">
        <f t="shared" si="425"/>
        <v/>
      </c>
      <c r="AT2419" s="1" t="str">
        <f t="shared" si="426"/>
        <v/>
      </c>
      <c r="AU2419" s="1" t="str">
        <f t="shared" si="417"/>
        <v/>
      </c>
      <c r="AV2419" s="1" t="e">
        <f>IF(VLOOKUP(G2419,官網匯出!A:AQ,42,FALSE)="","[黃金盾官網]",VLOOKUP(G2419,官網匯出!A:AQ,42,FALSE))</f>
        <v>#N/A</v>
      </c>
      <c r="AW2419" s="1" t="e">
        <f>IF(LEFT(VLOOKUP(G2419,官網匯出!A:AS,43,FALSE),2)="","web",LEFT(VLOOKUP(G2419,官網匯出!A:AS,43,FALSE),2))</f>
        <v>#N/A</v>
      </c>
      <c r="AX2419" s="1" t="str">
        <f t="shared" si="427"/>
        <v>O</v>
      </c>
    </row>
    <row r="2420" spans="1:50">
      <c r="A2420" s="1" t="str">
        <f>IF(G2420="","",VLOOKUP(官網轉換!AW2420,團名!A:B,2,FALSE))</f>
        <v/>
      </c>
      <c r="B2420" s="1" t="str">
        <f>IF(G2420="","",IF(LEFT(VLOOKUP(G2420,官網匯出!A:AQ,43,0),2)="wf",VLOOKUP(VLOOKUP(G2420,官網匯出!A:AQ,43,0),團名!$I$1:$K$12,2,FALSE),"N0071"))</f>
        <v/>
      </c>
      <c r="C2420" s="1" t="str">
        <f>IFERROR(VLOOKUP(官網匯出!D2420,團名!E:G,3,FALSE),"")</f>
        <v/>
      </c>
      <c r="D2420" s="1" t="str">
        <f t="shared" si="418"/>
        <v/>
      </c>
      <c r="E2420" s="1" t="str">
        <f t="shared" si="419"/>
        <v/>
      </c>
      <c r="F2420" s="1" t="str">
        <f>IF(官網匯出!F2420="已付款","","B0012")</f>
        <v>B0012</v>
      </c>
      <c r="G2420" s="1" t="str">
        <f>IF(官網匯出!A2420="","",官網匯出!A2420)</f>
        <v/>
      </c>
      <c r="H2420" s="3" t="str">
        <f>IF(官網匯出!B2420="","",官網匯出!B2420)</f>
        <v/>
      </c>
      <c r="I2420" s="1" t="str">
        <f>IF(官網匯出!C2420="","",官網匯出!C2420)</f>
        <v/>
      </c>
      <c r="J2420" s="1" t="str">
        <f>IF(官網匯出!D2420="","",官網匯出!D2420)</f>
        <v/>
      </c>
      <c r="K2420" s="3" t="str">
        <f>IF(官網匯出!E2420="","",官網匯出!E2420)</f>
        <v/>
      </c>
      <c r="L2420" s="1" t="str">
        <f>IF(官網匯出!F2420="","",官網匯出!F2420)</f>
        <v/>
      </c>
      <c r="M2420" s="1" t="str">
        <f>IF(官網匯出!G2420="","",官網匯出!G2420)</f>
        <v/>
      </c>
      <c r="N2420" s="1" t="str">
        <f>IF(官網匯出!H2420="","",官網匯出!H2420)</f>
        <v/>
      </c>
      <c r="P2420" s="1" t="str">
        <f>IF(官網匯出!J2420="","",RIGHT(官網匯出!J2420,LEN(官網匯出!J2420)-2))</f>
        <v/>
      </c>
      <c r="Q2420" s="1" t="str">
        <f>IF(官網匯出!K2420="","",官網匯出!K2420)</f>
        <v/>
      </c>
      <c r="R2420" s="1" t="str">
        <f>IF(官網匯出!L2420="","",官網匯出!L2420)</f>
        <v/>
      </c>
      <c r="S2420" s="1" t="str">
        <f>IF(官網匯出!M2420="","",官網匯出!M2420)</f>
        <v/>
      </c>
      <c r="T2420" s="1" t="str">
        <f>IF(官網匯出!N2420="","",官網匯出!N2420)</f>
        <v/>
      </c>
      <c r="U2420" s="1" t="str">
        <f>IF(官網匯出!O2420="","",官網匯出!O2420)</f>
        <v/>
      </c>
      <c r="V2420" s="1" t="str">
        <f>IF(官網匯出!P2420="",IF(G2420="","",0),官網匯出!P2420)</f>
        <v/>
      </c>
      <c r="W2420" s="1" t="str">
        <f>IF(官網匯出!Q2420="",IF(G2420="","",0),官網匯出!Q2420)</f>
        <v/>
      </c>
      <c r="X2420" s="1" t="str">
        <f>IF(官網匯出!R2420="","",官網匯出!R2420)</f>
        <v/>
      </c>
      <c r="Y2420" s="1" t="str">
        <f>IF(官網匯出!S2420="","",官網匯出!S2420)</f>
        <v/>
      </c>
      <c r="Z2420" s="1" t="str">
        <f>IF(G2420="","",官網匯出!T2420)</f>
        <v/>
      </c>
      <c r="AA2420" s="1" t="str">
        <f>IF(G2420="","",官網匯出!AK2420)</f>
        <v/>
      </c>
      <c r="AB2420" s="1" t="str">
        <f>IF(G2420="","",IF(官網匯出!V2420="","",官網匯出!V2420))</f>
        <v/>
      </c>
      <c r="AJ2420" s="1" t="str">
        <f>IF(G2420="","",IF(官網匯出!AE2420="","",官網匯出!AE2420))</f>
        <v/>
      </c>
      <c r="AK2420" s="1" t="str">
        <f>IF(G2420="","",IF(官網匯出!AD2420="","",官網匯出!AD2420))</f>
        <v/>
      </c>
      <c r="AL2420" s="1" t="str">
        <f t="shared" si="420"/>
        <v>0</v>
      </c>
      <c r="AM2420" s="1" t="str">
        <f>IF(官網匯出!AG2420="","",官網匯出!AG2420)</f>
        <v/>
      </c>
      <c r="AN2420" s="1" t="str">
        <f>IF(G2420="","",IF(官網匯出!AH2420="","",官網匯出!AH2420))</f>
        <v/>
      </c>
      <c r="AO2420" s="14" t="str">
        <f t="shared" si="421"/>
        <v/>
      </c>
      <c r="AP2420" s="14" t="str">
        <f t="shared" si="422"/>
        <v>1</v>
      </c>
      <c r="AQ2420" s="14" t="str">
        <f t="shared" si="423"/>
        <v>0</v>
      </c>
      <c r="AR2420" s="1" t="str">
        <f t="shared" si="424"/>
        <v/>
      </c>
      <c r="AS2420" s="1" t="str">
        <f t="shared" si="425"/>
        <v/>
      </c>
      <c r="AT2420" s="1" t="str">
        <f t="shared" si="426"/>
        <v/>
      </c>
      <c r="AU2420" s="1" t="str">
        <f t="shared" si="417"/>
        <v/>
      </c>
      <c r="AV2420" s="1" t="e">
        <f>IF(VLOOKUP(G2420,官網匯出!A:AQ,42,FALSE)="","[黃金盾官網]",VLOOKUP(G2420,官網匯出!A:AQ,42,FALSE))</f>
        <v>#N/A</v>
      </c>
      <c r="AW2420" s="1" t="e">
        <f>IF(LEFT(VLOOKUP(G2420,官網匯出!A:AS,43,FALSE),2)="","web",LEFT(VLOOKUP(G2420,官網匯出!A:AS,43,FALSE),2))</f>
        <v>#N/A</v>
      </c>
      <c r="AX2420" s="1" t="str">
        <f t="shared" si="427"/>
        <v>O</v>
      </c>
    </row>
    <row r="2421" spans="1:50">
      <c r="A2421" s="1" t="str">
        <f>IF(G2421="","",VLOOKUP(官網轉換!AW2421,團名!A:B,2,FALSE))</f>
        <v/>
      </c>
      <c r="B2421" s="1" t="str">
        <f>IF(G2421="","",IF(LEFT(VLOOKUP(G2421,官網匯出!A:AQ,43,0),2)="wf",VLOOKUP(VLOOKUP(G2421,官網匯出!A:AQ,43,0),團名!$I$1:$K$12,2,FALSE),"N0071"))</f>
        <v/>
      </c>
      <c r="C2421" s="1" t="str">
        <f>IFERROR(VLOOKUP(官網匯出!D2421,團名!E:G,3,FALSE),"")</f>
        <v/>
      </c>
      <c r="D2421" s="1" t="str">
        <f t="shared" si="418"/>
        <v/>
      </c>
      <c r="E2421" s="1" t="str">
        <f t="shared" si="419"/>
        <v/>
      </c>
      <c r="F2421" s="1" t="str">
        <f>IF(官網匯出!F2421="已付款","","B0012")</f>
        <v>B0012</v>
      </c>
      <c r="G2421" s="1" t="str">
        <f>IF(官網匯出!A2421="","",官網匯出!A2421)</f>
        <v/>
      </c>
      <c r="H2421" s="3" t="str">
        <f>IF(官網匯出!B2421="","",官網匯出!B2421)</f>
        <v/>
      </c>
      <c r="I2421" s="1" t="str">
        <f>IF(官網匯出!C2421="","",官網匯出!C2421)</f>
        <v/>
      </c>
      <c r="J2421" s="1" t="str">
        <f>IF(官網匯出!D2421="","",官網匯出!D2421)</f>
        <v/>
      </c>
      <c r="K2421" s="3" t="str">
        <f>IF(官網匯出!E2421="","",官網匯出!E2421)</f>
        <v/>
      </c>
      <c r="L2421" s="1" t="str">
        <f>IF(官網匯出!F2421="","",官網匯出!F2421)</f>
        <v/>
      </c>
      <c r="M2421" s="1" t="str">
        <f>IF(官網匯出!G2421="","",官網匯出!G2421)</f>
        <v/>
      </c>
      <c r="N2421" s="1" t="str">
        <f>IF(官網匯出!H2421="","",官網匯出!H2421)</f>
        <v/>
      </c>
      <c r="P2421" s="1" t="str">
        <f>IF(官網匯出!J2421="","",RIGHT(官網匯出!J2421,LEN(官網匯出!J2421)-2))</f>
        <v/>
      </c>
      <c r="Q2421" s="1" t="str">
        <f>IF(官網匯出!K2421="","",官網匯出!K2421)</f>
        <v/>
      </c>
      <c r="R2421" s="1" t="str">
        <f>IF(官網匯出!L2421="","",官網匯出!L2421)</f>
        <v/>
      </c>
      <c r="S2421" s="1" t="str">
        <f>IF(官網匯出!M2421="","",官網匯出!M2421)</f>
        <v/>
      </c>
      <c r="T2421" s="1" t="str">
        <f>IF(官網匯出!N2421="","",官網匯出!N2421)</f>
        <v/>
      </c>
      <c r="U2421" s="1" t="str">
        <f>IF(官網匯出!O2421="","",官網匯出!O2421)</f>
        <v/>
      </c>
      <c r="V2421" s="1" t="str">
        <f>IF(官網匯出!P2421="",IF(G2421="","",0),官網匯出!P2421)</f>
        <v/>
      </c>
      <c r="W2421" s="1" t="str">
        <f>IF(官網匯出!Q2421="",IF(G2421="","",0),官網匯出!Q2421)</f>
        <v/>
      </c>
      <c r="X2421" s="1" t="str">
        <f>IF(官網匯出!R2421="","",官網匯出!R2421)</f>
        <v/>
      </c>
      <c r="Y2421" s="1" t="str">
        <f>IF(官網匯出!S2421="","",官網匯出!S2421)</f>
        <v/>
      </c>
      <c r="Z2421" s="1" t="str">
        <f>IF(G2421="","",官網匯出!T2421)</f>
        <v/>
      </c>
      <c r="AA2421" s="1" t="str">
        <f>IF(G2421="","",官網匯出!AK2421)</f>
        <v/>
      </c>
      <c r="AB2421" s="1" t="str">
        <f>IF(G2421="","",IF(官網匯出!V2421="","",官網匯出!V2421))</f>
        <v/>
      </c>
      <c r="AJ2421" s="1" t="str">
        <f>IF(G2421="","",IF(官網匯出!AE2421="","",官網匯出!AE2421))</f>
        <v/>
      </c>
      <c r="AK2421" s="1" t="str">
        <f>IF(G2421="","",IF(官網匯出!AD2421="","",官網匯出!AD2421))</f>
        <v/>
      </c>
      <c r="AL2421" s="1" t="str">
        <f t="shared" si="420"/>
        <v>0</v>
      </c>
      <c r="AM2421" s="1" t="str">
        <f>IF(官網匯出!AG2421="","",官網匯出!AG2421)</f>
        <v/>
      </c>
      <c r="AN2421" s="1" t="str">
        <f>IF(G2421="","",IF(官網匯出!AH2421="","",官網匯出!AH2421))</f>
        <v/>
      </c>
      <c r="AO2421" s="14" t="str">
        <f t="shared" si="421"/>
        <v/>
      </c>
      <c r="AP2421" s="14" t="str">
        <f t="shared" si="422"/>
        <v>1</v>
      </c>
      <c r="AQ2421" s="14" t="str">
        <f t="shared" si="423"/>
        <v>0</v>
      </c>
      <c r="AR2421" s="1" t="str">
        <f t="shared" si="424"/>
        <v/>
      </c>
      <c r="AS2421" s="1" t="str">
        <f t="shared" si="425"/>
        <v/>
      </c>
      <c r="AT2421" s="1" t="str">
        <f t="shared" si="426"/>
        <v/>
      </c>
      <c r="AU2421" s="1" t="str">
        <f t="shared" si="417"/>
        <v/>
      </c>
      <c r="AV2421" s="1" t="e">
        <f>IF(VLOOKUP(G2421,官網匯出!A:AQ,42,FALSE)="","[黃金盾官網]",VLOOKUP(G2421,官網匯出!A:AQ,42,FALSE))</f>
        <v>#N/A</v>
      </c>
      <c r="AW2421" s="1" t="e">
        <f>IF(LEFT(VLOOKUP(G2421,官網匯出!A:AS,43,FALSE),2)="","web",LEFT(VLOOKUP(G2421,官網匯出!A:AS,43,FALSE),2))</f>
        <v>#N/A</v>
      </c>
      <c r="AX2421" s="1" t="str">
        <f t="shared" si="427"/>
        <v>O</v>
      </c>
    </row>
    <row r="2422" spans="1:50">
      <c r="A2422" s="1" t="str">
        <f>IF(G2422="","",VLOOKUP(官網轉換!AW2422,團名!A:B,2,FALSE))</f>
        <v/>
      </c>
      <c r="B2422" s="1" t="str">
        <f>IF(G2422="","",IF(LEFT(VLOOKUP(G2422,官網匯出!A:AQ,43,0),2)="wf",VLOOKUP(VLOOKUP(G2422,官網匯出!A:AQ,43,0),團名!$I$1:$K$12,2,FALSE),"N0071"))</f>
        <v/>
      </c>
      <c r="C2422" s="1" t="str">
        <f>IFERROR(VLOOKUP(官網匯出!D2422,團名!E:G,3,FALSE),"")</f>
        <v/>
      </c>
      <c r="D2422" s="1" t="str">
        <f t="shared" si="418"/>
        <v/>
      </c>
      <c r="E2422" s="1" t="str">
        <f t="shared" si="419"/>
        <v/>
      </c>
      <c r="F2422" s="1" t="str">
        <f>IF(官網匯出!F2422="已付款","","B0012")</f>
        <v>B0012</v>
      </c>
      <c r="G2422" s="1" t="str">
        <f>IF(官網匯出!A2422="","",官網匯出!A2422)</f>
        <v/>
      </c>
      <c r="H2422" s="3" t="str">
        <f>IF(官網匯出!B2422="","",官網匯出!B2422)</f>
        <v/>
      </c>
      <c r="I2422" s="1" t="str">
        <f>IF(官網匯出!C2422="","",官網匯出!C2422)</f>
        <v/>
      </c>
      <c r="J2422" s="1" t="str">
        <f>IF(官網匯出!D2422="","",官網匯出!D2422)</f>
        <v/>
      </c>
      <c r="K2422" s="3" t="str">
        <f>IF(官網匯出!E2422="","",官網匯出!E2422)</f>
        <v/>
      </c>
      <c r="L2422" s="1" t="str">
        <f>IF(官網匯出!F2422="","",官網匯出!F2422)</f>
        <v/>
      </c>
      <c r="M2422" s="1" t="str">
        <f>IF(官網匯出!G2422="","",官網匯出!G2422)</f>
        <v/>
      </c>
      <c r="N2422" s="1" t="str">
        <f>IF(官網匯出!H2422="","",官網匯出!H2422)</f>
        <v/>
      </c>
      <c r="P2422" s="1" t="str">
        <f>IF(官網匯出!J2422="","",RIGHT(官網匯出!J2422,LEN(官網匯出!J2422)-2))</f>
        <v/>
      </c>
      <c r="Q2422" s="1" t="str">
        <f>IF(官網匯出!K2422="","",官網匯出!K2422)</f>
        <v/>
      </c>
      <c r="R2422" s="1" t="str">
        <f>IF(官網匯出!L2422="","",官網匯出!L2422)</f>
        <v/>
      </c>
      <c r="S2422" s="1" t="str">
        <f>IF(官網匯出!M2422="","",官網匯出!M2422)</f>
        <v/>
      </c>
      <c r="T2422" s="1" t="str">
        <f>IF(官網匯出!N2422="","",官網匯出!N2422)</f>
        <v/>
      </c>
      <c r="U2422" s="1" t="str">
        <f>IF(官網匯出!O2422="","",官網匯出!O2422)</f>
        <v/>
      </c>
      <c r="V2422" s="1" t="str">
        <f>IF(官網匯出!P2422="",IF(G2422="","",0),官網匯出!P2422)</f>
        <v/>
      </c>
      <c r="W2422" s="1" t="str">
        <f>IF(官網匯出!Q2422="",IF(G2422="","",0),官網匯出!Q2422)</f>
        <v/>
      </c>
      <c r="X2422" s="1" t="str">
        <f>IF(官網匯出!R2422="","",官網匯出!R2422)</f>
        <v/>
      </c>
      <c r="Y2422" s="1" t="str">
        <f>IF(官網匯出!S2422="","",官網匯出!S2422)</f>
        <v/>
      </c>
      <c r="Z2422" s="1" t="str">
        <f>IF(G2422="","",官網匯出!T2422)</f>
        <v/>
      </c>
      <c r="AA2422" s="1" t="str">
        <f>IF(G2422="","",官網匯出!AK2422)</f>
        <v/>
      </c>
      <c r="AB2422" s="1" t="str">
        <f>IF(G2422="","",IF(官網匯出!V2422="","",官網匯出!V2422))</f>
        <v/>
      </c>
      <c r="AJ2422" s="1" t="str">
        <f>IF(G2422="","",IF(官網匯出!AE2422="","",官網匯出!AE2422))</f>
        <v/>
      </c>
      <c r="AK2422" s="1" t="str">
        <f>IF(G2422="","",IF(官網匯出!AD2422="","",官網匯出!AD2422))</f>
        <v/>
      </c>
      <c r="AL2422" s="1" t="str">
        <f t="shared" si="420"/>
        <v>0</v>
      </c>
      <c r="AM2422" s="1" t="str">
        <f>IF(官網匯出!AG2422="","",官網匯出!AG2422)</f>
        <v/>
      </c>
      <c r="AN2422" s="1" t="str">
        <f>IF(G2422="","",IF(官網匯出!AH2422="","",官網匯出!AH2422))</f>
        <v/>
      </c>
      <c r="AO2422" s="14" t="str">
        <f t="shared" si="421"/>
        <v/>
      </c>
      <c r="AP2422" s="14" t="str">
        <f t="shared" si="422"/>
        <v>1</v>
      </c>
      <c r="AQ2422" s="14" t="str">
        <f t="shared" si="423"/>
        <v>0</v>
      </c>
      <c r="AR2422" s="1" t="str">
        <f t="shared" si="424"/>
        <v/>
      </c>
      <c r="AS2422" s="1" t="str">
        <f t="shared" si="425"/>
        <v/>
      </c>
      <c r="AT2422" s="1" t="str">
        <f t="shared" si="426"/>
        <v/>
      </c>
      <c r="AU2422" s="1" t="str">
        <f t="shared" si="417"/>
        <v/>
      </c>
      <c r="AV2422" s="1" t="e">
        <f>IF(VLOOKUP(G2422,官網匯出!A:AQ,42,FALSE)="","[黃金盾官網]",VLOOKUP(G2422,官網匯出!A:AQ,42,FALSE))</f>
        <v>#N/A</v>
      </c>
      <c r="AW2422" s="1" t="e">
        <f>IF(LEFT(VLOOKUP(G2422,官網匯出!A:AS,43,FALSE),2)="","web",LEFT(VLOOKUP(G2422,官網匯出!A:AS,43,FALSE),2))</f>
        <v>#N/A</v>
      </c>
      <c r="AX2422" s="1" t="str">
        <f t="shared" si="427"/>
        <v>O</v>
      </c>
    </row>
    <row r="2423" spans="1:50">
      <c r="A2423" s="1" t="str">
        <f>IF(G2423="","",VLOOKUP(官網轉換!AW2423,團名!A:B,2,FALSE))</f>
        <v/>
      </c>
      <c r="B2423" s="1" t="str">
        <f>IF(G2423="","",IF(LEFT(VLOOKUP(G2423,官網匯出!A:AQ,43,0),2)="wf",VLOOKUP(VLOOKUP(G2423,官網匯出!A:AQ,43,0),團名!$I$1:$K$12,2,FALSE),"N0071"))</f>
        <v/>
      </c>
      <c r="C2423" s="1" t="str">
        <f>IFERROR(VLOOKUP(官網匯出!D2423,團名!E:G,3,FALSE),"")</f>
        <v/>
      </c>
      <c r="D2423" s="1" t="str">
        <f t="shared" si="418"/>
        <v/>
      </c>
      <c r="E2423" s="1" t="str">
        <f t="shared" si="419"/>
        <v/>
      </c>
      <c r="F2423" s="1" t="str">
        <f>IF(官網匯出!F2423="已付款","","B0012")</f>
        <v>B0012</v>
      </c>
      <c r="G2423" s="1" t="str">
        <f>IF(官網匯出!A2423="","",官網匯出!A2423)</f>
        <v/>
      </c>
      <c r="H2423" s="3" t="str">
        <f>IF(官網匯出!B2423="","",官網匯出!B2423)</f>
        <v/>
      </c>
      <c r="I2423" s="1" t="str">
        <f>IF(官網匯出!C2423="","",官網匯出!C2423)</f>
        <v/>
      </c>
      <c r="J2423" s="1" t="str">
        <f>IF(官網匯出!D2423="","",官網匯出!D2423)</f>
        <v/>
      </c>
      <c r="K2423" s="3" t="str">
        <f>IF(官網匯出!E2423="","",官網匯出!E2423)</f>
        <v/>
      </c>
      <c r="L2423" s="1" t="str">
        <f>IF(官網匯出!F2423="","",官網匯出!F2423)</f>
        <v/>
      </c>
      <c r="M2423" s="1" t="str">
        <f>IF(官網匯出!G2423="","",官網匯出!G2423)</f>
        <v/>
      </c>
      <c r="N2423" s="1" t="str">
        <f>IF(官網匯出!H2423="","",官網匯出!H2423)</f>
        <v/>
      </c>
      <c r="P2423" s="1" t="str">
        <f>IF(官網匯出!J2423="","",RIGHT(官網匯出!J2423,LEN(官網匯出!J2423)-2))</f>
        <v/>
      </c>
      <c r="Q2423" s="1" t="str">
        <f>IF(官網匯出!K2423="","",官網匯出!K2423)</f>
        <v/>
      </c>
      <c r="R2423" s="1" t="str">
        <f>IF(官網匯出!L2423="","",官網匯出!L2423)</f>
        <v/>
      </c>
      <c r="S2423" s="1" t="str">
        <f>IF(官網匯出!M2423="","",官網匯出!M2423)</f>
        <v/>
      </c>
      <c r="T2423" s="1" t="str">
        <f>IF(官網匯出!N2423="","",官網匯出!N2423)</f>
        <v/>
      </c>
      <c r="U2423" s="1" t="str">
        <f>IF(官網匯出!O2423="","",官網匯出!O2423)</f>
        <v/>
      </c>
      <c r="V2423" s="1" t="str">
        <f>IF(官網匯出!P2423="",IF(G2423="","",0),官網匯出!P2423)</f>
        <v/>
      </c>
      <c r="W2423" s="1" t="str">
        <f>IF(官網匯出!Q2423="",IF(G2423="","",0),官網匯出!Q2423)</f>
        <v/>
      </c>
      <c r="X2423" s="1" t="str">
        <f>IF(官網匯出!R2423="","",官網匯出!R2423)</f>
        <v/>
      </c>
      <c r="Y2423" s="1" t="str">
        <f>IF(官網匯出!S2423="","",官網匯出!S2423)</f>
        <v/>
      </c>
      <c r="Z2423" s="1" t="str">
        <f>IF(G2423="","",官網匯出!T2423)</f>
        <v/>
      </c>
      <c r="AA2423" s="1" t="str">
        <f>IF(G2423="","",官網匯出!AK2423)</f>
        <v/>
      </c>
      <c r="AB2423" s="1" t="str">
        <f>IF(G2423="","",IF(官網匯出!V2423="","",官網匯出!V2423))</f>
        <v/>
      </c>
      <c r="AJ2423" s="1" t="str">
        <f>IF(G2423="","",IF(官網匯出!AE2423="","",官網匯出!AE2423))</f>
        <v/>
      </c>
      <c r="AK2423" s="1" t="str">
        <f>IF(G2423="","",IF(官網匯出!AD2423="","",官網匯出!AD2423))</f>
        <v/>
      </c>
      <c r="AL2423" s="1" t="str">
        <f t="shared" si="420"/>
        <v>0</v>
      </c>
      <c r="AM2423" s="1" t="str">
        <f>IF(官網匯出!AG2423="","",官網匯出!AG2423)</f>
        <v/>
      </c>
      <c r="AN2423" s="1" t="str">
        <f>IF(G2423="","",IF(官網匯出!AH2423="","",官網匯出!AH2423))</f>
        <v/>
      </c>
      <c r="AO2423" s="14" t="str">
        <f t="shared" si="421"/>
        <v/>
      </c>
      <c r="AP2423" s="14" t="str">
        <f t="shared" si="422"/>
        <v>1</v>
      </c>
      <c r="AQ2423" s="14" t="str">
        <f t="shared" si="423"/>
        <v>0</v>
      </c>
      <c r="AR2423" s="1" t="str">
        <f t="shared" si="424"/>
        <v/>
      </c>
      <c r="AS2423" s="1" t="str">
        <f t="shared" si="425"/>
        <v/>
      </c>
      <c r="AT2423" s="1" t="str">
        <f t="shared" si="426"/>
        <v/>
      </c>
      <c r="AU2423" s="1" t="str">
        <f t="shared" si="417"/>
        <v/>
      </c>
      <c r="AV2423" s="1" t="e">
        <f>IF(VLOOKUP(G2423,官網匯出!A:AQ,42,FALSE)="","[黃金盾官網]",VLOOKUP(G2423,官網匯出!A:AQ,42,FALSE))</f>
        <v>#N/A</v>
      </c>
      <c r="AW2423" s="1" t="e">
        <f>IF(LEFT(VLOOKUP(G2423,官網匯出!A:AS,43,FALSE),2)="","web",LEFT(VLOOKUP(G2423,官網匯出!A:AS,43,FALSE),2))</f>
        <v>#N/A</v>
      </c>
      <c r="AX2423" s="1" t="str">
        <f t="shared" si="427"/>
        <v>O</v>
      </c>
    </row>
    <row r="2424" spans="1:50">
      <c r="A2424" s="1" t="str">
        <f>IF(G2424="","",VLOOKUP(官網轉換!AW2424,團名!A:B,2,FALSE))</f>
        <v/>
      </c>
      <c r="B2424" s="1" t="str">
        <f>IF(G2424="","",IF(LEFT(VLOOKUP(G2424,官網匯出!A:AQ,43,0),2)="wf",VLOOKUP(VLOOKUP(G2424,官網匯出!A:AQ,43,0),團名!$I$1:$K$12,2,FALSE),"N0071"))</f>
        <v/>
      </c>
      <c r="C2424" s="1" t="str">
        <f>IFERROR(VLOOKUP(官網匯出!D2424,團名!E:G,3,FALSE),"")</f>
        <v/>
      </c>
      <c r="D2424" s="1" t="str">
        <f t="shared" si="418"/>
        <v/>
      </c>
      <c r="E2424" s="1" t="str">
        <f t="shared" si="419"/>
        <v/>
      </c>
      <c r="F2424" s="1" t="str">
        <f>IF(官網匯出!F2424="已付款","","B0012")</f>
        <v>B0012</v>
      </c>
      <c r="G2424" s="1" t="str">
        <f>IF(官網匯出!A2424="","",官網匯出!A2424)</f>
        <v/>
      </c>
      <c r="H2424" s="3" t="str">
        <f>IF(官網匯出!B2424="","",官網匯出!B2424)</f>
        <v/>
      </c>
      <c r="I2424" s="1" t="str">
        <f>IF(官網匯出!C2424="","",官網匯出!C2424)</f>
        <v/>
      </c>
      <c r="J2424" s="1" t="str">
        <f>IF(官網匯出!D2424="","",官網匯出!D2424)</f>
        <v/>
      </c>
      <c r="K2424" s="3" t="str">
        <f>IF(官網匯出!E2424="","",官網匯出!E2424)</f>
        <v/>
      </c>
      <c r="L2424" s="1" t="str">
        <f>IF(官網匯出!F2424="","",官網匯出!F2424)</f>
        <v/>
      </c>
      <c r="M2424" s="1" t="str">
        <f>IF(官網匯出!G2424="","",官網匯出!G2424)</f>
        <v/>
      </c>
      <c r="N2424" s="1" t="str">
        <f>IF(官網匯出!H2424="","",官網匯出!H2424)</f>
        <v/>
      </c>
      <c r="P2424" s="1" t="str">
        <f>IF(官網匯出!J2424="","",RIGHT(官網匯出!J2424,LEN(官網匯出!J2424)-2))</f>
        <v/>
      </c>
      <c r="Q2424" s="1" t="str">
        <f>IF(官網匯出!K2424="","",官網匯出!K2424)</f>
        <v/>
      </c>
      <c r="R2424" s="1" t="str">
        <f>IF(官網匯出!L2424="","",官網匯出!L2424)</f>
        <v/>
      </c>
      <c r="S2424" s="1" t="str">
        <f>IF(官網匯出!M2424="","",官網匯出!M2424)</f>
        <v/>
      </c>
      <c r="T2424" s="1" t="str">
        <f>IF(官網匯出!N2424="","",官網匯出!N2424)</f>
        <v/>
      </c>
      <c r="U2424" s="1" t="str">
        <f>IF(官網匯出!O2424="","",官網匯出!O2424)</f>
        <v/>
      </c>
      <c r="V2424" s="1" t="str">
        <f>IF(官網匯出!P2424="",IF(G2424="","",0),官網匯出!P2424)</f>
        <v/>
      </c>
      <c r="W2424" s="1" t="str">
        <f>IF(官網匯出!Q2424="",IF(G2424="","",0),官網匯出!Q2424)</f>
        <v/>
      </c>
      <c r="X2424" s="1" t="str">
        <f>IF(官網匯出!R2424="","",官網匯出!R2424)</f>
        <v/>
      </c>
      <c r="Y2424" s="1" t="str">
        <f>IF(官網匯出!S2424="","",官網匯出!S2424)</f>
        <v/>
      </c>
      <c r="Z2424" s="1" t="str">
        <f>IF(G2424="","",官網匯出!T2424)</f>
        <v/>
      </c>
      <c r="AA2424" s="1" t="str">
        <f>IF(G2424="","",官網匯出!AK2424)</f>
        <v/>
      </c>
      <c r="AB2424" s="1" t="str">
        <f>IF(G2424="","",IF(官網匯出!V2424="","",官網匯出!V2424))</f>
        <v/>
      </c>
      <c r="AJ2424" s="1" t="str">
        <f>IF(G2424="","",IF(官網匯出!AE2424="","",官網匯出!AE2424))</f>
        <v/>
      </c>
      <c r="AK2424" s="1" t="str">
        <f>IF(G2424="","",IF(官網匯出!AD2424="","",官網匯出!AD2424))</f>
        <v/>
      </c>
      <c r="AL2424" s="1" t="str">
        <f t="shared" si="420"/>
        <v>0</v>
      </c>
      <c r="AM2424" s="1" t="str">
        <f>IF(官網匯出!AG2424="","",官網匯出!AG2424)</f>
        <v/>
      </c>
      <c r="AN2424" s="1" t="str">
        <f>IF(G2424="","",IF(官網匯出!AH2424="","",官網匯出!AH2424))</f>
        <v/>
      </c>
      <c r="AO2424" s="14" t="str">
        <f t="shared" si="421"/>
        <v/>
      </c>
      <c r="AP2424" s="14" t="str">
        <f t="shared" si="422"/>
        <v>1</v>
      </c>
      <c r="AQ2424" s="14" t="str">
        <f t="shared" si="423"/>
        <v>0</v>
      </c>
      <c r="AR2424" s="1" t="str">
        <f t="shared" si="424"/>
        <v/>
      </c>
      <c r="AS2424" s="1" t="str">
        <f t="shared" si="425"/>
        <v/>
      </c>
      <c r="AT2424" s="1" t="str">
        <f t="shared" si="426"/>
        <v/>
      </c>
      <c r="AU2424" s="1" t="str">
        <f t="shared" si="417"/>
        <v/>
      </c>
      <c r="AV2424" s="1" t="e">
        <f>IF(VLOOKUP(G2424,官網匯出!A:AQ,42,FALSE)="","[黃金盾官網]",VLOOKUP(G2424,官網匯出!A:AQ,42,FALSE))</f>
        <v>#N/A</v>
      </c>
      <c r="AW2424" s="1" t="e">
        <f>IF(LEFT(VLOOKUP(G2424,官網匯出!A:AS,43,FALSE),2)="","web",LEFT(VLOOKUP(G2424,官網匯出!A:AS,43,FALSE),2))</f>
        <v>#N/A</v>
      </c>
      <c r="AX2424" s="1" t="str">
        <f t="shared" si="427"/>
        <v>O</v>
      </c>
    </row>
    <row r="2425" spans="1:50">
      <c r="A2425" s="1" t="str">
        <f>IF(G2425="","",VLOOKUP(官網轉換!AW2425,團名!A:B,2,FALSE))</f>
        <v/>
      </c>
      <c r="B2425" s="1" t="str">
        <f>IF(G2425="","",IF(LEFT(VLOOKUP(G2425,官網匯出!A:AQ,43,0),2)="wf",VLOOKUP(VLOOKUP(G2425,官網匯出!A:AQ,43,0),團名!$I$1:$K$12,2,FALSE),"N0071"))</f>
        <v/>
      </c>
      <c r="C2425" s="1" t="str">
        <f>IFERROR(VLOOKUP(官網匯出!D2425,團名!E:G,3,FALSE),"")</f>
        <v/>
      </c>
      <c r="D2425" s="1" t="str">
        <f t="shared" si="418"/>
        <v/>
      </c>
      <c r="E2425" s="1" t="str">
        <f t="shared" si="419"/>
        <v/>
      </c>
      <c r="F2425" s="1" t="str">
        <f>IF(官網匯出!F2425="已付款","","B0012")</f>
        <v>B0012</v>
      </c>
      <c r="G2425" s="1" t="str">
        <f>IF(官網匯出!A2425="","",官網匯出!A2425)</f>
        <v/>
      </c>
      <c r="H2425" s="3" t="str">
        <f>IF(官網匯出!B2425="","",官網匯出!B2425)</f>
        <v/>
      </c>
      <c r="I2425" s="1" t="str">
        <f>IF(官網匯出!C2425="","",官網匯出!C2425)</f>
        <v/>
      </c>
      <c r="J2425" s="1" t="str">
        <f>IF(官網匯出!D2425="","",官網匯出!D2425)</f>
        <v/>
      </c>
      <c r="K2425" s="3" t="str">
        <f>IF(官網匯出!E2425="","",官網匯出!E2425)</f>
        <v/>
      </c>
      <c r="L2425" s="1" t="str">
        <f>IF(官網匯出!F2425="","",官網匯出!F2425)</f>
        <v/>
      </c>
      <c r="M2425" s="1" t="str">
        <f>IF(官網匯出!G2425="","",官網匯出!G2425)</f>
        <v/>
      </c>
      <c r="N2425" s="1" t="str">
        <f>IF(官網匯出!H2425="","",官網匯出!H2425)</f>
        <v/>
      </c>
      <c r="P2425" s="1" t="str">
        <f>IF(官網匯出!J2425="","",RIGHT(官網匯出!J2425,LEN(官網匯出!J2425)-2))</f>
        <v/>
      </c>
      <c r="Q2425" s="1" t="str">
        <f>IF(官網匯出!K2425="","",官網匯出!K2425)</f>
        <v/>
      </c>
      <c r="R2425" s="1" t="str">
        <f>IF(官網匯出!L2425="","",官網匯出!L2425)</f>
        <v/>
      </c>
      <c r="S2425" s="1" t="str">
        <f>IF(官網匯出!M2425="","",官網匯出!M2425)</f>
        <v/>
      </c>
      <c r="T2425" s="1" t="str">
        <f>IF(官網匯出!N2425="","",官網匯出!N2425)</f>
        <v/>
      </c>
      <c r="U2425" s="1" t="str">
        <f>IF(官網匯出!O2425="","",官網匯出!O2425)</f>
        <v/>
      </c>
      <c r="V2425" s="1" t="str">
        <f>IF(官網匯出!P2425="",IF(G2425="","",0),官網匯出!P2425)</f>
        <v/>
      </c>
      <c r="W2425" s="1" t="str">
        <f>IF(官網匯出!Q2425="",IF(G2425="","",0),官網匯出!Q2425)</f>
        <v/>
      </c>
      <c r="X2425" s="1" t="str">
        <f>IF(官網匯出!R2425="","",官網匯出!R2425)</f>
        <v/>
      </c>
      <c r="Y2425" s="1" t="str">
        <f>IF(官網匯出!S2425="","",官網匯出!S2425)</f>
        <v/>
      </c>
      <c r="Z2425" s="1" t="str">
        <f>IF(G2425="","",官網匯出!T2425)</f>
        <v/>
      </c>
      <c r="AA2425" s="1" t="str">
        <f>IF(G2425="","",官網匯出!AK2425)</f>
        <v/>
      </c>
      <c r="AB2425" s="1" t="str">
        <f>IF(G2425="","",IF(官網匯出!V2425="","",官網匯出!V2425))</f>
        <v/>
      </c>
      <c r="AJ2425" s="1" t="str">
        <f>IF(G2425="","",IF(官網匯出!AE2425="","",官網匯出!AE2425))</f>
        <v/>
      </c>
      <c r="AK2425" s="1" t="str">
        <f>IF(G2425="","",IF(官網匯出!AD2425="","",官網匯出!AD2425))</f>
        <v/>
      </c>
      <c r="AL2425" s="1" t="str">
        <f t="shared" si="420"/>
        <v>0</v>
      </c>
      <c r="AM2425" s="1" t="str">
        <f>IF(官網匯出!AG2425="","",官網匯出!AG2425)</f>
        <v/>
      </c>
      <c r="AN2425" s="1" t="str">
        <f>IF(G2425="","",IF(官網匯出!AH2425="","",官網匯出!AH2425))</f>
        <v/>
      </c>
      <c r="AO2425" s="14" t="str">
        <f t="shared" si="421"/>
        <v/>
      </c>
      <c r="AP2425" s="14" t="str">
        <f t="shared" si="422"/>
        <v>1</v>
      </c>
      <c r="AQ2425" s="14" t="str">
        <f t="shared" si="423"/>
        <v>0</v>
      </c>
      <c r="AR2425" s="1" t="str">
        <f t="shared" si="424"/>
        <v/>
      </c>
      <c r="AS2425" s="1" t="str">
        <f t="shared" si="425"/>
        <v/>
      </c>
      <c r="AT2425" s="1" t="str">
        <f t="shared" si="426"/>
        <v/>
      </c>
      <c r="AU2425" s="1" t="str">
        <f t="shared" si="417"/>
        <v/>
      </c>
      <c r="AV2425" s="1" t="e">
        <f>IF(VLOOKUP(G2425,官網匯出!A:AQ,42,FALSE)="","[黃金盾官網]",VLOOKUP(G2425,官網匯出!A:AQ,42,FALSE))</f>
        <v>#N/A</v>
      </c>
      <c r="AW2425" s="1" t="e">
        <f>IF(LEFT(VLOOKUP(G2425,官網匯出!A:AS,43,FALSE),2)="","web",LEFT(VLOOKUP(G2425,官網匯出!A:AS,43,FALSE),2))</f>
        <v>#N/A</v>
      </c>
      <c r="AX2425" s="1" t="str">
        <f t="shared" si="427"/>
        <v>O</v>
      </c>
    </row>
    <row r="2426" spans="1:50">
      <c r="A2426" s="1" t="str">
        <f>IF(G2426="","",VLOOKUP(官網轉換!AW2426,團名!A:B,2,FALSE))</f>
        <v/>
      </c>
      <c r="B2426" s="1" t="str">
        <f>IF(G2426="","",IF(LEFT(VLOOKUP(G2426,官網匯出!A:AQ,43,0),2)="wf",VLOOKUP(VLOOKUP(G2426,官網匯出!A:AQ,43,0),團名!$I$1:$K$12,2,FALSE),"N0071"))</f>
        <v/>
      </c>
      <c r="C2426" s="1" t="str">
        <f>IFERROR(VLOOKUP(官網匯出!D2426,團名!E:G,3,FALSE),"")</f>
        <v/>
      </c>
      <c r="D2426" s="1" t="str">
        <f t="shared" si="418"/>
        <v/>
      </c>
      <c r="E2426" s="1" t="str">
        <f t="shared" si="419"/>
        <v/>
      </c>
      <c r="F2426" s="1" t="str">
        <f>IF(官網匯出!F2426="已付款","","B0012")</f>
        <v>B0012</v>
      </c>
      <c r="G2426" s="1" t="str">
        <f>IF(官網匯出!A2426="","",官網匯出!A2426)</f>
        <v/>
      </c>
      <c r="H2426" s="3" t="str">
        <f>IF(官網匯出!B2426="","",官網匯出!B2426)</f>
        <v/>
      </c>
      <c r="I2426" s="1" t="str">
        <f>IF(官網匯出!C2426="","",官網匯出!C2426)</f>
        <v/>
      </c>
      <c r="J2426" s="1" t="str">
        <f>IF(官網匯出!D2426="","",官網匯出!D2426)</f>
        <v/>
      </c>
      <c r="K2426" s="3" t="str">
        <f>IF(官網匯出!E2426="","",官網匯出!E2426)</f>
        <v/>
      </c>
      <c r="L2426" s="1" t="str">
        <f>IF(官網匯出!F2426="","",官網匯出!F2426)</f>
        <v/>
      </c>
      <c r="M2426" s="1" t="str">
        <f>IF(官網匯出!G2426="","",官網匯出!G2426)</f>
        <v/>
      </c>
      <c r="N2426" s="1" t="str">
        <f>IF(官網匯出!H2426="","",官網匯出!H2426)</f>
        <v/>
      </c>
      <c r="P2426" s="1" t="str">
        <f>IF(官網匯出!J2426="","",RIGHT(官網匯出!J2426,LEN(官網匯出!J2426)-2))</f>
        <v/>
      </c>
      <c r="Q2426" s="1" t="str">
        <f>IF(官網匯出!K2426="","",官網匯出!K2426)</f>
        <v/>
      </c>
      <c r="R2426" s="1" t="str">
        <f>IF(官網匯出!L2426="","",官網匯出!L2426)</f>
        <v/>
      </c>
      <c r="S2426" s="1" t="str">
        <f>IF(官網匯出!M2426="","",官網匯出!M2426)</f>
        <v/>
      </c>
      <c r="T2426" s="1" t="str">
        <f>IF(官網匯出!N2426="","",官網匯出!N2426)</f>
        <v/>
      </c>
      <c r="U2426" s="1" t="str">
        <f>IF(官網匯出!O2426="","",官網匯出!O2426)</f>
        <v/>
      </c>
      <c r="V2426" s="1" t="str">
        <f>IF(官網匯出!P2426="",IF(G2426="","",0),官網匯出!P2426)</f>
        <v/>
      </c>
      <c r="W2426" s="1" t="str">
        <f>IF(官網匯出!Q2426="",IF(G2426="","",0),官網匯出!Q2426)</f>
        <v/>
      </c>
      <c r="X2426" s="1" t="str">
        <f>IF(官網匯出!R2426="","",官網匯出!R2426)</f>
        <v/>
      </c>
      <c r="Y2426" s="1" t="str">
        <f>IF(官網匯出!S2426="","",官網匯出!S2426)</f>
        <v/>
      </c>
      <c r="Z2426" s="1" t="str">
        <f>IF(G2426="","",官網匯出!T2426)</f>
        <v/>
      </c>
      <c r="AA2426" s="1" t="str">
        <f>IF(G2426="","",官網匯出!AK2426)</f>
        <v/>
      </c>
      <c r="AB2426" s="1" t="str">
        <f>IF(G2426="","",IF(官網匯出!V2426="","",官網匯出!V2426))</f>
        <v/>
      </c>
      <c r="AJ2426" s="1" t="str">
        <f>IF(G2426="","",IF(官網匯出!AE2426="","",官網匯出!AE2426))</f>
        <v/>
      </c>
      <c r="AK2426" s="1" t="str">
        <f>IF(G2426="","",IF(官網匯出!AD2426="","",官網匯出!AD2426))</f>
        <v/>
      </c>
      <c r="AL2426" s="1" t="str">
        <f t="shared" si="420"/>
        <v>0</v>
      </c>
      <c r="AM2426" s="1" t="str">
        <f>IF(官網匯出!AG2426="","",官網匯出!AG2426)</f>
        <v/>
      </c>
      <c r="AN2426" s="1" t="str">
        <f>IF(G2426="","",IF(官網匯出!AH2426="","",官網匯出!AH2426))</f>
        <v/>
      </c>
      <c r="AO2426" s="14" t="str">
        <f t="shared" si="421"/>
        <v/>
      </c>
      <c r="AP2426" s="14" t="str">
        <f t="shared" si="422"/>
        <v>1</v>
      </c>
      <c r="AQ2426" s="14" t="str">
        <f t="shared" si="423"/>
        <v>0</v>
      </c>
      <c r="AR2426" s="1" t="str">
        <f t="shared" si="424"/>
        <v/>
      </c>
      <c r="AS2426" s="1" t="str">
        <f t="shared" si="425"/>
        <v/>
      </c>
      <c r="AT2426" s="1" t="str">
        <f t="shared" si="426"/>
        <v/>
      </c>
      <c r="AU2426" s="1" t="str">
        <f t="shared" si="417"/>
        <v/>
      </c>
      <c r="AV2426" s="1" t="e">
        <f>IF(VLOOKUP(G2426,官網匯出!A:AQ,42,FALSE)="","[黃金盾官網]",VLOOKUP(G2426,官網匯出!A:AQ,42,FALSE))</f>
        <v>#N/A</v>
      </c>
      <c r="AW2426" s="1" t="e">
        <f>IF(LEFT(VLOOKUP(G2426,官網匯出!A:AS,43,FALSE),2)="","web",LEFT(VLOOKUP(G2426,官網匯出!A:AS,43,FALSE),2))</f>
        <v>#N/A</v>
      </c>
      <c r="AX2426" s="1" t="str">
        <f t="shared" si="427"/>
        <v>O</v>
      </c>
    </row>
    <row r="2427" spans="1:50">
      <c r="A2427" s="1" t="str">
        <f>IF(G2427="","",VLOOKUP(官網轉換!AW2427,團名!A:B,2,FALSE))</f>
        <v/>
      </c>
      <c r="B2427" s="1" t="str">
        <f>IF(G2427="","",IF(LEFT(VLOOKUP(G2427,官網匯出!A:AQ,43,0),2)="wf",VLOOKUP(VLOOKUP(G2427,官網匯出!A:AQ,43,0),團名!$I$1:$K$12,2,FALSE),"N0071"))</f>
        <v/>
      </c>
      <c r="C2427" s="1" t="str">
        <f>IFERROR(VLOOKUP(官網匯出!D2427,團名!E:G,3,FALSE),"")</f>
        <v/>
      </c>
      <c r="D2427" s="1" t="str">
        <f t="shared" si="418"/>
        <v/>
      </c>
      <c r="E2427" s="1" t="str">
        <f t="shared" si="419"/>
        <v/>
      </c>
      <c r="F2427" s="1" t="str">
        <f>IF(官網匯出!F2427="已付款","","B0012")</f>
        <v>B0012</v>
      </c>
      <c r="G2427" s="1" t="str">
        <f>IF(官網匯出!A2427="","",官網匯出!A2427)</f>
        <v/>
      </c>
      <c r="H2427" s="3" t="str">
        <f>IF(官網匯出!B2427="","",官網匯出!B2427)</f>
        <v/>
      </c>
      <c r="I2427" s="1" t="str">
        <f>IF(官網匯出!C2427="","",官網匯出!C2427)</f>
        <v/>
      </c>
      <c r="J2427" s="1" t="str">
        <f>IF(官網匯出!D2427="","",官網匯出!D2427)</f>
        <v/>
      </c>
      <c r="K2427" s="3" t="str">
        <f>IF(官網匯出!E2427="","",官網匯出!E2427)</f>
        <v/>
      </c>
      <c r="L2427" s="1" t="str">
        <f>IF(官網匯出!F2427="","",官網匯出!F2427)</f>
        <v/>
      </c>
      <c r="M2427" s="1" t="str">
        <f>IF(官網匯出!G2427="","",官網匯出!G2427)</f>
        <v/>
      </c>
      <c r="N2427" s="1" t="str">
        <f>IF(官網匯出!H2427="","",官網匯出!H2427)</f>
        <v/>
      </c>
      <c r="P2427" s="1" t="str">
        <f>IF(官網匯出!J2427="","",RIGHT(官網匯出!J2427,LEN(官網匯出!J2427)-2))</f>
        <v/>
      </c>
      <c r="Q2427" s="1" t="str">
        <f>IF(官網匯出!K2427="","",官網匯出!K2427)</f>
        <v/>
      </c>
      <c r="R2427" s="1" t="str">
        <f>IF(官網匯出!L2427="","",官網匯出!L2427)</f>
        <v/>
      </c>
      <c r="S2427" s="1" t="str">
        <f>IF(官網匯出!M2427="","",官網匯出!M2427)</f>
        <v/>
      </c>
      <c r="T2427" s="1" t="str">
        <f>IF(官網匯出!N2427="","",官網匯出!N2427)</f>
        <v/>
      </c>
      <c r="U2427" s="1" t="str">
        <f>IF(官網匯出!O2427="","",官網匯出!O2427)</f>
        <v/>
      </c>
      <c r="V2427" s="1" t="str">
        <f>IF(官網匯出!P2427="",IF(G2427="","",0),官網匯出!P2427)</f>
        <v/>
      </c>
      <c r="W2427" s="1" t="str">
        <f>IF(官網匯出!Q2427="",IF(G2427="","",0),官網匯出!Q2427)</f>
        <v/>
      </c>
      <c r="X2427" s="1" t="str">
        <f>IF(官網匯出!R2427="","",官網匯出!R2427)</f>
        <v/>
      </c>
      <c r="Y2427" s="1" t="str">
        <f>IF(官網匯出!S2427="","",官網匯出!S2427)</f>
        <v/>
      </c>
      <c r="Z2427" s="1" t="str">
        <f>IF(G2427="","",官網匯出!T2427)</f>
        <v/>
      </c>
      <c r="AA2427" s="1" t="str">
        <f>IF(G2427="","",官網匯出!AK2427)</f>
        <v/>
      </c>
      <c r="AB2427" s="1" t="str">
        <f>IF(G2427="","",IF(官網匯出!V2427="","",官網匯出!V2427))</f>
        <v/>
      </c>
      <c r="AJ2427" s="1" t="str">
        <f>IF(G2427="","",IF(官網匯出!AE2427="","",官網匯出!AE2427))</f>
        <v/>
      </c>
      <c r="AK2427" s="1" t="str">
        <f>IF(G2427="","",IF(官網匯出!AD2427="","",官網匯出!AD2427))</f>
        <v/>
      </c>
      <c r="AL2427" s="1" t="str">
        <f t="shared" si="420"/>
        <v>0</v>
      </c>
      <c r="AM2427" s="1" t="str">
        <f>IF(官網匯出!AG2427="","",官網匯出!AG2427)</f>
        <v/>
      </c>
      <c r="AN2427" s="1" t="str">
        <f>IF(G2427="","",IF(官網匯出!AH2427="","",官網匯出!AH2427))</f>
        <v/>
      </c>
      <c r="AO2427" s="14" t="str">
        <f t="shared" si="421"/>
        <v/>
      </c>
      <c r="AP2427" s="14" t="str">
        <f t="shared" si="422"/>
        <v>1</v>
      </c>
      <c r="AQ2427" s="14" t="str">
        <f t="shared" si="423"/>
        <v>0</v>
      </c>
      <c r="AR2427" s="1" t="str">
        <f t="shared" si="424"/>
        <v/>
      </c>
      <c r="AS2427" s="1" t="str">
        <f t="shared" si="425"/>
        <v/>
      </c>
      <c r="AT2427" s="1" t="str">
        <f t="shared" si="426"/>
        <v/>
      </c>
      <c r="AU2427" s="1" t="str">
        <f t="shared" si="417"/>
        <v/>
      </c>
      <c r="AV2427" s="1" t="e">
        <f>IF(VLOOKUP(G2427,官網匯出!A:AQ,42,FALSE)="","[黃金盾官網]",VLOOKUP(G2427,官網匯出!A:AQ,42,FALSE))</f>
        <v>#N/A</v>
      </c>
      <c r="AW2427" s="1" t="e">
        <f>IF(LEFT(VLOOKUP(G2427,官網匯出!A:AS,43,FALSE),2)="","web",LEFT(VLOOKUP(G2427,官網匯出!A:AS,43,FALSE),2))</f>
        <v>#N/A</v>
      </c>
      <c r="AX2427" s="1" t="str">
        <f t="shared" si="427"/>
        <v>O</v>
      </c>
    </row>
    <row r="2428" spans="1:50">
      <c r="A2428" s="1" t="str">
        <f>IF(G2428="","",VLOOKUP(官網轉換!AW2428,團名!A:B,2,FALSE))</f>
        <v/>
      </c>
      <c r="B2428" s="1" t="str">
        <f>IF(G2428="","",IF(LEFT(VLOOKUP(G2428,官網匯出!A:AQ,43,0),2)="wf",VLOOKUP(VLOOKUP(G2428,官網匯出!A:AQ,43,0),團名!$I$1:$K$12,2,FALSE),"N0071"))</f>
        <v/>
      </c>
      <c r="C2428" s="1" t="str">
        <f>IFERROR(VLOOKUP(官網匯出!D2428,團名!E:G,3,FALSE),"")</f>
        <v/>
      </c>
      <c r="D2428" s="1" t="str">
        <f t="shared" si="418"/>
        <v/>
      </c>
      <c r="E2428" s="1" t="str">
        <f t="shared" si="419"/>
        <v/>
      </c>
      <c r="F2428" s="1" t="str">
        <f>IF(官網匯出!F2428="已付款","","B0012")</f>
        <v>B0012</v>
      </c>
      <c r="G2428" s="1" t="str">
        <f>IF(官網匯出!A2428="","",官網匯出!A2428)</f>
        <v/>
      </c>
      <c r="H2428" s="3" t="str">
        <f>IF(官網匯出!B2428="","",官網匯出!B2428)</f>
        <v/>
      </c>
      <c r="I2428" s="1" t="str">
        <f>IF(官網匯出!C2428="","",官網匯出!C2428)</f>
        <v/>
      </c>
      <c r="J2428" s="1" t="str">
        <f>IF(官網匯出!D2428="","",官網匯出!D2428)</f>
        <v/>
      </c>
      <c r="K2428" s="3" t="str">
        <f>IF(官網匯出!E2428="","",官網匯出!E2428)</f>
        <v/>
      </c>
      <c r="L2428" s="1" t="str">
        <f>IF(官網匯出!F2428="","",官網匯出!F2428)</f>
        <v/>
      </c>
      <c r="M2428" s="1" t="str">
        <f>IF(官網匯出!G2428="","",官網匯出!G2428)</f>
        <v/>
      </c>
      <c r="N2428" s="1" t="str">
        <f>IF(官網匯出!H2428="","",官網匯出!H2428)</f>
        <v/>
      </c>
      <c r="P2428" s="1" t="str">
        <f>IF(官網匯出!J2428="","",RIGHT(官網匯出!J2428,LEN(官網匯出!J2428)-2))</f>
        <v/>
      </c>
      <c r="Q2428" s="1" t="str">
        <f>IF(官網匯出!K2428="","",官網匯出!K2428)</f>
        <v/>
      </c>
      <c r="R2428" s="1" t="str">
        <f>IF(官網匯出!L2428="","",官網匯出!L2428)</f>
        <v/>
      </c>
      <c r="S2428" s="1" t="str">
        <f>IF(官網匯出!M2428="","",官網匯出!M2428)</f>
        <v/>
      </c>
      <c r="T2428" s="1" t="str">
        <f>IF(官網匯出!N2428="","",官網匯出!N2428)</f>
        <v/>
      </c>
      <c r="U2428" s="1" t="str">
        <f>IF(官網匯出!O2428="","",官網匯出!O2428)</f>
        <v/>
      </c>
      <c r="V2428" s="1" t="str">
        <f>IF(官網匯出!P2428="",IF(G2428="","",0),官網匯出!P2428)</f>
        <v/>
      </c>
      <c r="W2428" s="1" t="str">
        <f>IF(官網匯出!Q2428="",IF(G2428="","",0),官網匯出!Q2428)</f>
        <v/>
      </c>
      <c r="X2428" s="1" t="str">
        <f>IF(官網匯出!R2428="","",官網匯出!R2428)</f>
        <v/>
      </c>
      <c r="Y2428" s="1" t="str">
        <f>IF(官網匯出!S2428="","",官網匯出!S2428)</f>
        <v/>
      </c>
      <c r="Z2428" s="1" t="str">
        <f>IF(G2428="","",官網匯出!T2428)</f>
        <v/>
      </c>
      <c r="AA2428" s="1" t="str">
        <f>IF(G2428="","",官網匯出!AK2428)</f>
        <v/>
      </c>
      <c r="AB2428" s="1" t="str">
        <f>IF(G2428="","",IF(官網匯出!V2428="","",官網匯出!V2428))</f>
        <v/>
      </c>
      <c r="AJ2428" s="1" t="str">
        <f>IF(G2428="","",IF(官網匯出!AE2428="","",官網匯出!AE2428))</f>
        <v/>
      </c>
      <c r="AK2428" s="1" t="str">
        <f>IF(G2428="","",IF(官網匯出!AD2428="","",官網匯出!AD2428))</f>
        <v/>
      </c>
      <c r="AL2428" s="1" t="str">
        <f t="shared" si="420"/>
        <v>0</v>
      </c>
      <c r="AM2428" s="1" t="str">
        <f>IF(官網匯出!AG2428="","",官網匯出!AG2428)</f>
        <v/>
      </c>
      <c r="AN2428" s="1" t="str">
        <f>IF(G2428="","",IF(官網匯出!AH2428="","",官網匯出!AH2428))</f>
        <v/>
      </c>
      <c r="AO2428" s="14" t="str">
        <f t="shared" si="421"/>
        <v/>
      </c>
      <c r="AP2428" s="14" t="str">
        <f t="shared" si="422"/>
        <v>1</v>
      </c>
      <c r="AQ2428" s="14" t="str">
        <f t="shared" si="423"/>
        <v>0</v>
      </c>
      <c r="AR2428" s="1" t="str">
        <f t="shared" si="424"/>
        <v/>
      </c>
      <c r="AS2428" s="1" t="str">
        <f t="shared" si="425"/>
        <v/>
      </c>
      <c r="AT2428" s="1" t="str">
        <f t="shared" si="426"/>
        <v/>
      </c>
      <c r="AU2428" s="1" t="str">
        <f t="shared" si="417"/>
        <v/>
      </c>
      <c r="AV2428" s="1" t="e">
        <f>IF(VLOOKUP(G2428,官網匯出!A:AQ,42,FALSE)="","[黃金盾官網]",VLOOKUP(G2428,官網匯出!A:AQ,42,FALSE))</f>
        <v>#N/A</v>
      </c>
      <c r="AW2428" s="1" t="e">
        <f>IF(LEFT(VLOOKUP(G2428,官網匯出!A:AS,43,FALSE),2)="","web",LEFT(VLOOKUP(G2428,官網匯出!A:AS,43,FALSE),2))</f>
        <v>#N/A</v>
      </c>
      <c r="AX2428" s="1" t="str">
        <f t="shared" si="427"/>
        <v>O</v>
      </c>
    </row>
    <row r="2429" spans="1:50">
      <c r="A2429" s="1" t="str">
        <f>IF(G2429="","",VLOOKUP(官網轉換!AW2429,團名!A:B,2,FALSE))</f>
        <v/>
      </c>
      <c r="B2429" s="1" t="str">
        <f>IF(G2429="","",IF(LEFT(VLOOKUP(G2429,官網匯出!A:AQ,43,0),2)="wf",VLOOKUP(VLOOKUP(G2429,官網匯出!A:AQ,43,0),團名!$I$1:$K$12,2,FALSE),"N0071"))</f>
        <v/>
      </c>
      <c r="C2429" s="1" t="str">
        <f>IFERROR(VLOOKUP(官網匯出!D2429,團名!E:G,3,FALSE),"")</f>
        <v/>
      </c>
      <c r="D2429" s="1" t="str">
        <f t="shared" si="418"/>
        <v/>
      </c>
      <c r="E2429" s="1" t="str">
        <f t="shared" si="419"/>
        <v/>
      </c>
      <c r="F2429" s="1" t="str">
        <f>IF(官網匯出!F2429="已付款","","B0012")</f>
        <v>B0012</v>
      </c>
      <c r="G2429" s="1" t="str">
        <f>IF(官網匯出!A2429="","",官網匯出!A2429)</f>
        <v/>
      </c>
      <c r="H2429" s="3" t="str">
        <f>IF(官網匯出!B2429="","",官網匯出!B2429)</f>
        <v/>
      </c>
      <c r="I2429" s="1" t="str">
        <f>IF(官網匯出!C2429="","",官網匯出!C2429)</f>
        <v/>
      </c>
      <c r="J2429" s="1" t="str">
        <f>IF(官網匯出!D2429="","",官網匯出!D2429)</f>
        <v/>
      </c>
      <c r="K2429" s="3" t="str">
        <f>IF(官網匯出!E2429="","",官網匯出!E2429)</f>
        <v/>
      </c>
      <c r="L2429" s="1" t="str">
        <f>IF(官網匯出!F2429="","",官網匯出!F2429)</f>
        <v/>
      </c>
      <c r="M2429" s="1" t="str">
        <f>IF(官網匯出!G2429="","",官網匯出!G2429)</f>
        <v/>
      </c>
      <c r="N2429" s="1" t="str">
        <f>IF(官網匯出!H2429="","",官網匯出!H2429)</f>
        <v/>
      </c>
      <c r="P2429" s="1" t="str">
        <f>IF(官網匯出!J2429="","",RIGHT(官網匯出!J2429,LEN(官網匯出!J2429)-2))</f>
        <v/>
      </c>
      <c r="Q2429" s="1" t="str">
        <f>IF(官網匯出!K2429="","",官網匯出!K2429)</f>
        <v/>
      </c>
      <c r="R2429" s="1" t="str">
        <f>IF(官網匯出!L2429="","",官網匯出!L2429)</f>
        <v/>
      </c>
      <c r="S2429" s="1" t="str">
        <f>IF(官網匯出!M2429="","",官網匯出!M2429)</f>
        <v/>
      </c>
      <c r="T2429" s="1" t="str">
        <f>IF(官網匯出!N2429="","",官網匯出!N2429)</f>
        <v/>
      </c>
      <c r="U2429" s="1" t="str">
        <f>IF(官網匯出!O2429="","",官網匯出!O2429)</f>
        <v/>
      </c>
      <c r="V2429" s="1" t="str">
        <f>IF(官網匯出!P2429="",IF(G2429="","",0),官網匯出!P2429)</f>
        <v/>
      </c>
      <c r="W2429" s="1" t="str">
        <f>IF(官網匯出!Q2429="",IF(G2429="","",0),官網匯出!Q2429)</f>
        <v/>
      </c>
      <c r="X2429" s="1" t="str">
        <f>IF(官網匯出!R2429="","",官網匯出!R2429)</f>
        <v/>
      </c>
      <c r="Y2429" s="1" t="str">
        <f>IF(官網匯出!S2429="","",官網匯出!S2429)</f>
        <v/>
      </c>
      <c r="Z2429" s="1" t="str">
        <f>IF(G2429="","",官網匯出!T2429)</f>
        <v/>
      </c>
      <c r="AA2429" s="1" t="str">
        <f>IF(G2429="","",官網匯出!AK2429)</f>
        <v/>
      </c>
      <c r="AB2429" s="1" t="str">
        <f>IF(G2429="","",IF(官網匯出!V2429="","",官網匯出!V2429))</f>
        <v/>
      </c>
      <c r="AJ2429" s="1" t="str">
        <f>IF(G2429="","",IF(官網匯出!AE2429="","",官網匯出!AE2429))</f>
        <v/>
      </c>
      <c r="AK2429" s="1" t="str">
        <f>IF(G2429="","",IF(官網匯出!AD2429="","",官網匯出!AD2429))</f>
        <v/>
      </c>
      <c r="AL2429" s="1" t="str">
        <f t="shared" si="420"/>
        <v>0</v>
      </c>
      <c r="AM2429" s="1" t="str">
        <f>IF(官網匯出!AG2429="","",官網匯出!AG2429)</f>
        <v/>
      </c>
      <c r="AN2429" s="1" t="str">
        <f>IF(G2429="","",IF(官網匯出!AH2429="","",官網匯出!AH2429))</f>
        <v/>
      </c>
      <c r="AO2429" s="14" t="str">
        <f t="shared" si="421"/>
        <v/>
      </c>
      <c r="AP2429" s="14" t="str">
        <f t="shared" si="422"/>
        <v>1</v>
      </c>
      <c r="AQ2429" s="14" t="str">
        <f t="shared" si="423"/>
        <v>0</v>
      </c>
      <c r="AR2429" s="1" t="str">
        <f t="shared" si="424"/>
        <v/>
      </c>
      <c r="AS2429" s="1" t="str">
        <f t="shared" si="425"/>
        <v/>
      </c>
      <c r="AT2429" s="1" t="str">
        <f t="shared" si="426"/>
        <v/>
      </c>
      <c r="AU2429" s="1" t="str">
        <f t="shared" si="417"/>
        <v/>
      </c>
      <c r="AV2429" s="1" t="e">
        <f>IF(VLOOKUP(G2429,官網匯出!A:AQ,42,FALSE)="","[黃金盾官網]",VLOOKUP(G2429,官網匯出!A:AQ,42,FALSE))</f>
        <v>#N/A</v>
      </c>
      <c r="AW2429" s="1" t="e">
        <f>IF(LEFT(VLOOKUP(G2429,官網匯出!A:AS,43,FALSE),2)="","web",LEFT(VLOOKUP(G2429,官網匯出!A:AS,43,FALSE),2))</f>
        <v>#N/A</v>
      </c>
      <c r="AX2429" s="1" t="str">
        <f t="shared" si="427"/>
        <v>O</v>
      </c>
    </row>
    <row r="2430" spans="1:50">
      <c r="A2430" s="1" t="str">
        <f>IF(G2430="","",VLOOKUP(官網轉換!AW2430,團名!A:B,2,FALSE))</f>
        <v/>
      </c>
      <c r="B2430" s="1" t="str">
        <f>IF(G2430="","",IF(LEFT(VLOOKUP(G2430,官網匯出!A:AQ,43,0),2)="wf",VLOOKUP(VLOOKUP(G2430,官網匯出!A:AQ,43,0),團名!$I$1:$K$12,2,FALSE),"N0071"))</f>
        <v/>
      </c>
      <c r="C2430" s="1" t="str">
        <f>IFERROR(VLOOKUP(官網匯出!D2430,團名!E:G,3,FALSE),"")</f>
        <v/>
      </c>
      <c r="D2430" s="1" t="str">
        <f t="shared" si="418"/>
        <v/>
      </c>
      <c r="E2430" s="1" t="str">
        <f t="shared" si="419"/>
        <v/>
      </c>
      <c r="F2430" s="1" t="str">
        <f>IF(官網匯出!F2430="已付款","","B0012")</f>
        <v>B0012</v>
      </c>
      <c r="G2430" s="1" t="str">
        <f>IF(官網匯出!A2430="","",官網匯出!A2430)</f>
        <v/>
      </c>
      <c r="H2430" s="3" t="str">
        <f>IF(官網匯出!B2430="","",官網匯出!B2430)</f>
        <v/>
      </c>
      <c r="I2430" s="1" t="str">
        <f>IF(官網匯出!C2430="","",官網匯出!C2430)</f>
        <v/>
      </c>
      <c r="J2430" s="1" t="str">
        <f>IF(官網匯出!D2430="","",官網匯出!D2430)</f>
        <v/>
      </c>
      <c r="K2430" s="3" t="str">
        <f>IF(官網匯出!E2430="","",官網匯出!E2430)</f>
        <v/>
      </c>
      <c r="L2430" s="1" t="str">
        <f>IF(官網匯出!F2430="","",官網匯出!F2430)</f>
        <v/>
      </c>
      <c r="M2430" s="1" t="str">
        <f>IF(官網匯出!G2430="","",官網匯出!G2430)</f>
        <v/>
      </c>
      <c r="N2430" s="1" t="str">
        <f>IF(官網匯出!H2430="","",官網匯出!H2430)</f>
        <v/>
      </c>
      <c r="P2430" s="1" t="str">
        <f>IF(官網匯出!J2430="","",RIGHT(官網匯出!J2430,LEN(官網匯出!J2430)-2))</f>
        <v/>
      </c>
      <c r="Q2430" s="1" t="str">
        <f>IF(官網匯出!K2430="","",官網匯出!K2430)</f>
        <v/>
      </c>
      <c r="R2430" s="1" t="str">
        <f>IF(官網匯出!L2430="","",官網匯出!L2430)</f>
        <v/>
      </c>
      <c r="S2430" s="1" t="str">
        <f>IF(官網匯出!M2430="","",官網匯出!M2430)</f>
        <v/>
      </c>
      <c r="T2430" s="1" t="str">
        <f>IF(官網匯出!N2430="","",官網匯出!N2430)</f>
        <v/>
      </c>
      <c r="U2430" s="1" t="str">
        <f>IF(官網匯出!O2430="","",官網匯出!O2430)</f>
        <v/>
      </c>
      <c r="V2430" s="1" t="str">
        <f>IF(官網匯出!P2430="",IF(G2430="","",0),官網匯出!P2430)</f>
        <v/>
      </c>
      <c r="W2430" s="1" t="str">
        <f>IF(官網匯出!Q2430="",IF(G2430="","",0),官網匯出!Q2430)</f>
        <v/>
      </c>
      <c r="X2430" s="1" t="str">
        <f>IF(官網匯出!R2430="","",官網匯出!R2430)</f>
        <v/>
      </c>
      <c r="Y2430" s="1" t="str">
        <f>IF(官網匯出!S2430="","",官網匯出!S2430)</f>
        <v/>
      </c>
      <c r="Z2430" s="1" t="str">
        <f>IF(G2430="","",官網匯出!T2430)</f>
        <v/>
      </c>
      <c r="AA2430" s="1" t="str">
        <f>IF(G2430="","",官網匯出!AK2430)</f>
        <v/>
      </c>
      <c r="AB2430" s="1" t="str">
        <f>IF(G2430="","",IF(官網匯出!V2430="","",官網匯出!V2430))</f>
        <v/>
      </c>
      <c r="AJ2430" s="1" t="str">
        <f>IF(G2430="","",IF(官網匯出!AE2430="","",官網匯出!AE2430))</f>
        <v/>
      </c>
      <c r="AK2430" s="1" t="str">
        <f>IF(G2430="","",IF(官網匯出!AD2430="","",官網匯出!AD2430))</f>
        <v/>
      </c>
      <c r="AL2430" s="1" t="str">
        <f t="shared" si="420"/>
        <v>0</v>
      </c>
      <c r="AM2430" s="1" t="str">
        <f>IF(官網匯出!AG2430="","",官網匯出!AG2430)</f>
        <v/>
      </c>
      <c r="AN2430" s="1" t="str">
        <f>IF(G2430="","",IF(官網匯出!AH2430="","",官網匯出!AH2430))</f>
        <v/>
      </c>
      <c r="AO2430" s="14" t="str">
        <f t="shared" si="421"/>
        <v/>
      </c>
      <c r="AP2430" s="14" t="str">
        <f t="shared" si="422"/>
        <v>1</v>
      </c>
      <c r="AQ2430" s="14" t="str">
        <f t="shared" si="423"/>
        <v>0</v>
      </c>
      <c r="AR2430" s="1" t="str">
        <f t="shared" si="424"/>
        <v/>
      </c>
      <c r="AS2430" s="1" t="str">
        <f t="shared" si="425"/>
        <v/>
      </c>
      <c r="AT2430" s="1" t="str">
        <f t="shared" si="426"/>
        <v/>
      </c>
      <c r="AU2430" s="1" t="str">
        <f t="shared" si="417"/>
        <v/>
      </c>
      <c r="AV2430" s="1" t="e">
        <f>IF(VLOOKUP(G2430,官網匯出!A:AQ,42,FALSE)="","[黃金盾官網]",VLOOKUP(G2430,官網匯出!A:AQ,42,FALSE))</f>
        <v>#N/A</v>
      </c>
      <c r="AW2430" s="1" t="e">
        <f>IF(LEFT(VLOOKUP(G2430,官網匯出!A:AS,43,FALSE),2)="","web",LEFT(VLOOKUP(G2430,官網匯出!A:AS,43,FALSE),2))</f>
        <v>#N/A</v>
      </c>
      <c r="AX2430" s="1" t="str">
        <f t="shared" si="427"/>
        <v>O</v>
      </c>
    </row>
    <row r="2431" spans="1:50">
      <c r="A2431" s="1" t="str">
        <f>IF(G2431="","",VLOOKUP(官網轉換!AW2431,團名!A:B,2,FALSE))</f>
        <v/>
      </c>
      <c r="B2431" s="1" t="str">
        <f>IF(G2431="","",IF(LEFT(VLOOKUP(G2431,官網匯出!A:AQ,43,0),2)="wf",VLOOKUP(VLOOKUP(G2431,官網匯出!A:AQ,43,0),團名!$I$1:$K$12,2,FALSE),"N0071"))</f>
        <v/>
      </c>
      <c r="C2431" s="1" t="str">
        <f>IFERROR(VLOOKUP(官網匯出!D2431,團名!E:G,3,FALSE),"")</f>
        <v/>
      </c>
      <c r="D2431" s="1" t="str">
        <f t="shared" si="418"/>
        <v/>
      </c>
      <c r="E2431" s="1" t="str">
        <f t="shared" si="419"/>
        <v/>
      </c>
      <c r="F2431" s="1" t="str">
        <f>IF(官網匯出!F2431="已付款","","B0012")</f>
        <v>B0012</v>
      </c>
      <c r="G2431" s="1" t="str">
        <f>IF(官網匯出!A2431="","",官網匯出!A2431)</f>
        <v/>
      </c>
      <c r="H2431" s="3" t="str">
        <f>IF(官網匯出!B2431="","",官網匯出!B2431)</f>
        <v/>
      </c>
      <c r="I2431" s="1" t="str">
        <f>IF(官網匯出!C2431="","",官網匯出!C2431)</f>
        <v/>
      </c>
      <c r="J2431" s="1" t="str">
        <f>IF(官網匯出!D2431="","",官網匯出!D2431)</f>
        <v/>
      </c>
      <c r="K2431" s="3" t="str">
        <f>IF(官網匯出!E2431="","",官網匯出!E2431)</f>
        <v/>
      </c>
      <c r="L2431" s="1" t="str">
        <f>IF(官網匯出!F2431="","",官網匯出!F2431)</f>
        <v/>
      </c>
      <c r="M2431" s="1" t="str">
        <f>IF(官網匯出!G2431="","",官網匯出!G2431)</f>
        <v/>
      </c>
      <c r="N2431" s="1" t="str">
        <f>IF(官網匯出!H2431="","",官網匯出!H2431)</f>
        <v/>
      </c>
      <c r="P2431" s="1" t="str">
        <f>IF(官網匯出!J2431="","",RIGHT(官網匯出!J2431,LEN(官網匯出!J2431)-2))</f>
        <v/>
      </c>
      <c r="Q2431" s="1" t="str">
        <f>IF(官網匯出!K2431="","",官網匯出!K2431)</f>
        <v/>
      </c>
      <c r="R2431" s="1" t="str">
        <f>IF(官網匯出!L2431="","",官網匯出!L2431)</f>
        <v/>
      </c>
      <c r="S2431" s="1" t="str">
        <f>IF(官網匯出!M2431="","",官網匯出!M2431)</f>
        <v/>
      </c>
      <c r="T2431" s="1" t="str">
        <f>IF(官網匯出!N2431="","",官網匯出!N2431)</f>
        <v/>
      </c>
      <c r="U2431" s="1" t="str">
        <f>IF(官網匯出!O2431="","",官網匯出!O2431)</f>
        <v/>
      </c>
      <c r="V2431" s="1" t="str">
        <f>IF(官網匯出!P2431="",IF(G2431="","",0),官網匯出!P2431)</f>
        <v/>
      </c>
      <c r="W2431" s="1" t="str">
        <f>IF(官網匯出!Q2431="",IF(G2431="","",0),官網匯出!Q2431)</f>
        <v/>
      </c>
      <c r="X2431" s="1" t="str">
        <f>IF(官網匯出!R2431="","",官網匯出!R2431)</f>
        <v/>
      </c>
      <c r="Y2431" s="1" t="str">
        <f>IF(官網匯出!S2431="","",官網匯出!S2431)</f>
        <v/>
      </c>
      <c r="Z2431" s="1" t="str">
        <f>IF(G2431="","",官網匯出!T2431)</f>
        <v/>
      </c>
      <c r="AA2431" s="1" t="str">
        <f>IF(G2431="","",官網匯出!AK2431)</f>
        <v/>
      </c>
      <c r="AB2431" s="1" t="str">
        <f>IF(G2431="","",IF(官網匯出!V2431="","",官網匯出!V2431))</f>
        <v/>
      </c>
      <c r="AJ2431" s="1" t="str">
        <f>IF(G2431="","",IF(官網匯出!AE2431="","",官網匯出!AE2431))</f>
        <v/>
      </c>
      <c r="AK2431" s="1" t="str">
        <f>IF(G2431="","",IF(官網匯出!AD2431="","",官網匯出!AD2431))</f>
        <v/>
      </c>
      <c r="AL2431" s="1" t="str">
        <f t="shared" si="420"/>
        <v>0</v>
      </c>
      <c r="AM2431" s="1" t="str">
        <f>IF(官網匯出!AG2431="","",官網匯出!AG2431)</f>
        <v/>
      </c>
      <c r="AN2431" s="1" t="str">
        <f>IF(G2431="","",IF(官網匯出!AH2431="","",官網匯出!AH2431))</f>
        <v/>
      </c>
      <c r="AO2431" s="14" t="str">
        <f t="shared" si="421"/>
        <v/>
      </c>
      <c r="AP2431" s="14" t="str">
        <f t="shared" si="422"/>
        <v>1</v>
      </c>
      <c r="AQ2431" s="14" t="str">
        <f t="shared" si="423"/>
        <v>0</v>
      </c>
      <c r="AR2431" s="1" t="str">
        <f t="shared" si="424"/>
        <v/>
      </c>
      <c r="AS2431" s="1" t="str">
        <f t="shared" si="425"/>
        <v/>
      </c>
      <c r="AT2431" s="1" t="str">
        <f t="shared" si="426"/>
        <v/>
      </c>
      <c r="AU2431" s="1" t="str">
        <f t="shared" si="417"/>
        <v/>
      </c>
      <c r="AV2431" s="1" t="e">
        <f>IF(VLOOKUP(G2431,官網匯出!A:AQ,42,FALSE)="","[黃金盾官網]",VLOOKUP(G2431,官網匯出!A:AQ,42,FALSE))</f>
        <v>#N/A</v>
      </c>
      <c r="AW2431" s="1" t="e">
        <f>IF(LEFT(VLOOKUP(G2431,官網匯出!A:AS,43,FALSE),2)="","web",LEFT(VLOOKUP(G2431,官網匯出!A:AS,43,FALSE),2))</f>
        <v>#N/A</v>
      </c>
      <c r="AX2431" s="1" t="str">
        <f t="shared" si="427"/>
        <v>O</v>
      </c>
    </row>
    <row r="2432" spans="1:50">
      <c r="A2432" s="1" t="str">
        <f>IF(G2432="","",VLOOKUP(官網轉換!AW2432,團名!A:B,2,FALSE))</f>
        <v/>
      </c>
      <c r="B2432" s="1" t="str">
        <f>IF(G2432="","",IF(LEFT(VLOOKUP(G2432,官網匯出!A:AQ,43,0),2)="wf",VLOOKUP(VLOOKUP(G2432,官網匯出!A:AQ,43,0),團名!$I$1:$K$12,2,FALSE),"N0071"))</f>
        <v/>
      </c>
      <c r="C2432" s="1" t="str">
        <f>IFERROR(VLOOKUP(官網匯出!D2432,團名!E:G,3,FALSE),"")</f>
        <v/>
      </c>
      <c r="D2432" s="1" t="str">
        <f t="shared" si="418"/>
        <v/>
      </c>
      <c r="E2432" s="1" t="str">
        <f t="shared" si="419"/>
        <v/>
      </c>
      <c r="F2432" s="1" t="str">
        <f>IF(官網匯出!F2432="已付款","","B0012")</f>
        <v>B0012</v>
      </c>
      <c r="G2432" s="1" t="str">
        <f>IF(官網匯出!A2432="","",官網匯出!A2432)</f>
        <v/>
      </c>
      <c r="H2432" s="3" t="str">
        <f>IF(官網匯出!B2432="","",官網匯出!B2432)</f>
        <v/>
      </c>
      <c r="I2432" s="1" t="str">
        <f>IF(官網匯出!C2432="","",官網匯出!C2432)</f>
        <v/>
      </c>
      <c r="J2432" s="1" t="str">
        <f>IF(官網匯出!D2432="","",官網匯出!D2432)</f>
        <v/>
      </c>
      <c r="K2432" s="3" t="str">
        <f>IF(官網匯出!E2432="","",官網匯出!E2432)</f>
        <v/>
      </c>
      <c r="L2432" s="1" t="str">
        <f>IF(官網匯出!F2432="","",官網匯出!F2432)</f>
        <v/>
      </c>
      <c r="M2432" s="1" t="str">
        <f>IF(官網匯出!G2432="","",官網匯出!G2432)</f>
        <v/>
      </c>
      <c r="N2432" s="1" t="str">
        <f>IF(官網匯出!H2432="","",官網匯出!H2432)</f>
        <v/>
      </c>
      <c r="P2432" s="1" t="str">
        <f>IF(官網匯出!J2432="","",RIGHT(官網匯出!J2432,LEN(官網匯出!J2432)-2))</f>
        <v/>
      </c>
      <c r="Q2432" s="1" t="str">
        <f>IF(官網匯出!K2432="","",官網匯出!K2432)</f>
        <v/>
      </c>
      <c r="R2432" s="1" t="str">
        <f>IF(官網匯出!L2432="","",官網匯出!L2432)</f>
        <v/>
      </c>
      <c r="S2432" s="1" t="str">
        <f>IF(官網匯出!M2432="","",官網匯出!M2432)</f>
        <v/>
      </c>
      <c r="T2432" s="1" t="str">
        <f>IF(官網匯出!N2432="","",官網匯出!N2432)</f>
        <v/>
      </c>
      <c r="U2432" s="1" t="str">
        <f>IF(官網匯出!O2432="","",官網匯出!O2432)</f>
        <v/>
      </c>
      <c r="V2432" s="1" t="str">
        <f>IF(官網匯出!P2432="",IF(G2432="","",0),官網匯出!P2432)</f>
        <v/>
      </c>
      <c r="W2432" s="1" t="str">
        <f>IF(官網匯出!Q2432="",IF(G2432="","",0),官網匯出!Q2432)</f>
        <v/>
      </c>
      <c r="X2432" s="1" t="str">
        <f>IF(官網匯出!R2432="","",官網匯出!R2432)</f>
        <v/>
      </c>
      <c r="Y2432" s="1" t="str">
        <f>IF(官網匯出!S2432="","",官網匯出!S2432)</f>
        <v/>
      </c>
      <c r="Z2432" s="1" t="str">
        <f>IF(G2432="","",官網匯出!T2432)</f>
        <v/>
      </c>
      <c r="AA2432" s="1" t="str">
        <f>IF(G2432="","",官網匯出!AK2432)</f>
        <v/>
      </c>
      <c r="AB2432" s="1" t="str">
        <f>IF(G2432="","",IF(官網匯出!V2432="","",官網匯出!V2432))</f>
        <v/>
      </c>
      <c r="AJ2432" s="1" t="str">
        <f>IF(G2432="","",IF(官網匯出!AE2432="","",官網匯出!AE2432))</f>
        <v/>
      </c>
      <c r="AK2432" s="1" t="str">
        <f>IF(G2432="","",IF(官網匯出!AD2432="","",官網匯出!AD2432))</f>
        <v/>
      </c>
      <c r="AL2432" s="1" t="str">
        <f t="shared" si="420"/>
        <v>0</v>
      </c>
      <c r="AM2432" s="1" t="str">
        <f>IF(官網匯出!AG2432="","",官網匯出!AG2432)</f>
        <v/>
      </c>
      <c r="AN2432" s="1" t="str">
        <f>IF(G2432="","",IF(官網匯出!AH2432="","",官網匯出!AH2432))</f>
        <v/>
      </c>
      <c r="AO2432" s="14" t="str">
        <f t="shared" si="421"/>
        <v/>
      </c>
      <c r="AP2432" s="14" t="str">
        <f t="shared" si="422"/>
        <v>1</v>
      </c>
      <c r="AQ2432" s="14" t="str">
        <f t="shared" si="423"/>
        <v>0</v>
      </c>
      <c r="AR2432" s="1" t="str">
        <f t="shared" si="424"/>
        <v/>
      </c>
      <c r="AS2432" s="1" t="str">
        <f t="shared" si="425"/>
        <v/>
      </c>
      <c r="AT2432" s="1" t="str">
        <f t="shared" si="426"/>
        <v/>
      </c>
      <c r="AU2432" s="1" t="str">
        <f t="shared" si="417"/>
        <v/>
      </c>
      <c r="AV2432" s="1" t="e">
        <f>IF(VLOOKUP(G2432,官網匯出!A:AQ,42,FALSE)="","[黃金盾官網]",VLOOKUP(G2432,官網匯出!A:AQ,42,FALSE))</f>
        <v>#N/A</v>
      </c>
      <c r="AW2432" s="1" t="e">
        <f>IF(LEFT(VLOOKUP(G2432,官網匯出!A:AS,43,FALSE),2)="","web",LEFT(VLOOKUP(G2432,官網匯出!A:AS,43,FALSE),2))</f>
        <v>#N/A</v>
      </c>
      <c r="AX2432" s="1" t="str">
        <f t="shared" si="427"/>
        <v>O</v>
      </c>
    </row>
    <row r="2433" spans="1:50">
      <c r="A2433" s="1" t="str">
        <f>IF(G2433="","",VLOOKUP(官網轉換!AW2433,團名!A:B,2,FALSE))</f>
        <v/>
      </c>
      <c r="B2433" s="1" t="str">
        <f>IF(G2433="","",IF(LEFT(VLOOKUP(G2433,官網匯出!A:AQ,43,0),2)="wf",VLOOKUP(VLOOKUP(G2433,官網匯出!A:AQ,43,0),團名!$I$1:$K$12,2,FALSE),"N0071"))</f>
        <v/>
      </c>
      <c r="C2433" s="1" t="str">
        <f>IFERROR(VLOOKUP(官網匯出!D2433,團名!E:G,3,FALSE),"")</f>
        <v/>
      </c>
      <c r="D2433" s="1" t="str">
        <f t="shared" si="418"/>
        <v/>
      </c>
      <c r="E2433" s="1" t="str">
        <f t="shared" si="419"/>
        <v/>
      </c>
      <c r="F2433" s="1" t="str">
        <f>IF(官網匯出!F2433="已付款","","B0012")</f>
        <v>B0012</v>
      </c>
      <c r="G2433" s="1" t="str">
        <f>IF(官網匯出!A2433="","",官網匯出!A2433)</f>
        <v/>
      </c>
      <c r="H2433" s="3" t="str">
        <f>IF(官網匯出!B2433="","",官網匯出!B2433)</f>
        <v/>
      </c>
      <c r="I2433" s="1" t="str">
        <f>IF(官網匯出!C2433="","",官網匯出!C2433)</f>
        <v/>
      </c>
      <c r="J2433" s="1" t="str">
        <f>IF(官網匯出!D2433="","",官網匯出!D2433)</f>
        <v/>
      </c>
      <c r="K2433" s="3" t="str">
        <f>IF(官網匯出!E2433="","",官網匯出!E2433)</f>
        <v/>
      </c>
      <c r="L2433" s="1" t="str">
        <f>IF(官網匯出!F2433="","",官網匯出!F2433)</f>
        <v/>
      </c>
      <c r="M2433" s="1" t="str">
        <f>IF(官網匯出!G2433="","",官網匯出!G2433)</f>
        <v/>
      </c>
      <c r="N2433" s="1" t="str">
        <f>IF(官網匯出!H2433="","",官網匯出!H2433)</f>
        <v/>
      </c>
      <c r="P2433" s="1" t="str">
        <f>IF(官網匯出!J2433="","",RIGHT(官網匯出!J2433,LEN(官網匯出!J2433)-2))</f>
        <v/>
      </c>
      <c r="Q2433" s="1" t="str">
        <f>IF(官網匯出!K2433="","",官網匯出!K2433)</f>
        <v/>
      </c>
      <c r="R2433" s="1" t="str">
        <f>IF(官網匯出!L2433="","",官網匯出!L2433)</f>
        <v/>
      </c>
      <c r="S2433" s="1" t="str">
        <f>IF(官網匯出!M2433="","",官網匯出!M2433)</f>
        <v/>
      </c>
      <c r="T2433" s="1" t="str">
        <f>IF(官網匯出!N2433="","",官網匯出!N2433)</f>
        <v/>
      </c>
      <c r="U2433" s="1" t="str">
        <f>IF(官網匯出!O2433="","",官網匯出!O2433)</f>
        <v/>
      </c>
      <c r="V2433" s="1" t="str">
        <f>IF(官網匯出!P2433="",IF(G2433="","",0),官網匯出!P2433)</f>
        <v/>
      </c>
      <c r="W2433" s="1" t="str">
        <f>IF(官網匯出!Q2433="",IF(G2433="","",0),官網匯出!Q2433)</f>
        <v/>
      </c>
      <c r="X2433" s="1" t="str">
        <f>IF(官網匯出!R2433="","",官網匯出!R2433)</f>
        <v/>
      </c>
      <c r="Y2433" s="1" t="str">
        <f>IF(官網匯出!S2433="","",官網匯出!S2433)</f>
        <v/>
      </c>
      <c r="Z2433" s="1" t="str">
        <f>IF(G2433="","",官網匯出!T2433)</f>
        <v/>
      </c>
      <c r="AA2433" s="1" t="str">
        <f>IF(G2433="","",官網匯出!AK2433)</f>
        <v/>
      </c>
      <c r="AB2433" s="1" t="str">
        <f>IF(G2433="","",IF(官網匯出!V2433="","",官網匯出!V2433))</f>
        <v/>
      </c>
      <c r="AJ2433" s="1" t="str">
        <f>IF(G2433="","",IF(官網匯出!AE2433="","",官網匯出!AE2433))</f>
        <v/>
      </c>
      <c r="AK2433" s="1" t="str">
        <f>IF(G2433="","",IF(官網匯出!AD2433="","",官網匯出!AD2433))</f>
        <v/>
      </c>
      <c r="AL2433" s="1" t="str">
        <f t="shared" si="420"/>
        <v>0</v>
      </c>
      <c r="AM2433" s="1" t="str">
        <f>IF(官網匯出!AG2433="","",官網匯出!AG2433)</f>
        <v/>
      </c>
      <c r="AN2433" s="1" t="str">
        <f>IF(G2433="","",IF(官網匯出!AH2433="","",官網匯出!AH2433))</f>
        <v/>
      </c>
      <c r="AO2433" s="14" t="str">
        <f t="shared" si="421"/>
        <v/>
      </c>
      <c r="AP2433" s="14" t="str">
        <f t="shared" si="422"/>
        <v>1</v>
      </c>
      <c r="AQ2433" s="14" t="str">
        <f t="shared" si="423"/>
        <v>0</v>
      </c>
      <c r="AR2433" s="1" t="str">
        <f t="shared" si="424"/>
        <v/>
      </c>
      <c r="AS2433" s="1" t="str">
        <f t="shared" si="425"/>
        <v/>
      </c>
      <c r="AT2433" s="1" t="str">
        <f t="shared" si="426"/>
        <v/>
      </c>
      <c r="AU2433" s="1" t="str">
        <f t="shared" si="417"/>
        <v/>
      </c>
      <c r="AV2433" s="1" t="e">
        <f>IF(VLOOKUP(G2433,官網匯出!A:AQ,42,FALSE)="","[黃金盾官網]",VLOOKUP(G2433,官網匯出!A:AQ,42,FALSE))</f>
        <v>#N/A</v>
      </c>
      <c r="AW2433" s="1" t="e">
        <f>IF(LEFT(VLOOKUP(G2433,官網匯出!A:AS,43,FALSE),2)="","web",LEFT(VLOOKUP(G2433,官網匯出!A:AS,43,FALSE),2))</f>
        <v>#N/A</v>
      </c>
      <c r="AX2433" s="1" t="str">
        <f t="shared" si="427"/>
        <v>O</v>
      </c>
    </row>
    <row r="2434" spans="1:50">
      <c r="A2434" s="1" t="str">
        <f>IF(G2434="","",VLOOKUP(官網轉換!AW2434,團名!A:B,2,FALSE))</f>
        <v/>
      </c>
      <c r="B2434" s="1" t="str">
        <f>IF(G2434="","",IF(LEFT(VLOOKUP(G2434,官網匯出!A:AQ,43,0),2)="wf",VLOOKUP(VLOOKUP(G2434,官網匯出!A:AQ,43,0),團名!$I$1:$K$12,2,FALSE),"N0071"))</f>
        <v/>
      </c>
      <c r="C2434" s="1" t="str">
        <f>IFERROR(VLOOKUP(官網匯出!D2434,團名!E:G,3,FALSE),"")</f>
        <v/>
      </c>
      <c r="D2434" s="1" t="str">
        <f t="shared" si="418"/>
        <v/>
      </c>
      <c r="E2434" s="1" t="str">
        <f t="shared" si="419"/>
        <v/>
      </c>
      <c r="F2434" s="1" t="str">
        <f>IF(官網匯出!F2434="已付款","","B0012")</f>
        <v>B0012</v>
      </c>
      <c r="G2434" s="1" t="str">
        <f>IF(官網匯出!A2434="","",官網匯出!A2434)</f>
        <v/>
      </c>
      <c r="H2434" s="3" t="str">
        <f>IF(官網匯出!B2434="","",官網匯出!B2434)</f>
        <v/>
      </c>
      <c r="I2434" s="1" t="str">
        <f>IF(官網匯出!C2434="","",官網匯出!C2434)</f>
        <v/>
      </c>
      <c r="J2434" s="1" t="str">
        <f>IF(官網匯出!D2434="","",官網匯出!D2434)</f>
        <v/>
      </c>
      <c r="K2434" s="3" t="str">
        <f>IF(官網匯出!E2434="","",官網匯出!E2434)</f>
        <v/>
      </c>
      <c r="L2434" s="1" t="str">
        <f>IF(官網匯出!F2434="","",官網匯出!F2434)</f>
        <v/>
      </c>
      <c r="M2434" s="1" t="str">
        <f>IF(官網匯出!G2434="","",官網匯出!G2434)</f>
        <v/>
      </c>
      <c r="N2434" s="1" t="str">
        <f>IF(官網匯出!H2434="","",官網匯出!H2434)</f>
        <v/>
      </c>
      <c r="P2434" s="1" t="str">
        <f>IF(官網匯出!J2434="","",RIGHT(官網匯出!J2434,LEN(官網匯出!J2434)-2))</f>
        <v/>
      </c>
      <c r="Q2434" s="1" t="str">
        <f>IF(官網匯出!K2434="","",官網匯出!K2434)</f>
        <v/>
      </c>
      <c r="R2434" s="1" t="str">
        <f>IF(官網匯出!L2434="","",官網匯出!L2434)</f>
        <v/>
      </c>
      <c r="S2434" s="1" t="str">
        <f>IF(官網匯出!M2434="","",官網匯出!M2434)</f>
        <v/>
      </c>
      <c r="T2434" s="1" t="str">
        <f>IF(官網匯出!N2434="","",官網匯出!N2434)</f>
        <v/>
      </c>
      <c r="U2434" s="1" t="str">
        <f>IF(官網匯出!O2434="","",官網匯出!O2434)</f>
        <v/>
      </c>
      <c r="V2434" s="1" t="str">
        <f>IF(官網匯出!P2434="",IF(G2434="","",0),官網匯出!P2434)</f>
        <v/>
      </c>
      <c r="W2434" s="1" t="str">
        <f>IF(官網匯出!Q2434="",IF(G2434="","",0),官網匯出!Q2434)</f>
        <v/>
      </c>
      <c r="X2434" s="1" t="str">
        <f>IF(官網匯出!R2434="","",官網匯出!R2434)</f>
        <v/>
      </c>
      <c r="Y2434" s="1" t="str">
        <f>IF(官網匯出!S2434="","",官網匯出!S2434)</f>
        <v/>
      </c>
      <c r="Z2434" s="1" t="str">
        <f>IF(G2434="","",官網匯出!T2434)</f>
        <v/>
      </c>
      <c r="AA2434" s="1" t="str">
        <f>IF(G2434="","",官網匯出!AK2434)</f>
        <v/>
      </c>
      <c r="AB2434" s="1" t="str">
        <f>IF(G2434="","",IF(官網匯出!V2434="","",官網匯出!V2434))</f>
        <v/>
      </c>
      <c r="AJ2434" s="1" t="str">
        <f>IF(G2434="","",IF(官網匯出!AE2434="","",官網匯出!AE2434))</f>
        <v/>
      </c>
      <c r="AK2434" s="1" t="str">
        <f>IF(G2434="","",IF(官網匯出!AD2434="","",官網匯出!AD2434))</f>
        <v/>
      </c>
      <c r="AL2434" s="1" t="str">
        <f t="shared" si="420"/>
        <v>0</v>
      </c>
      <c r="AM2434" s="1" t="str">
        <f>IF(官網匯出!AG2434="","",官網匯出!AG2434)</f>
        <v/>
      </c>
      <c r="AN2434" s="1" t="str">
        <f>IF(G2434="","",IF(官網匯出!AH2434="","",官網匯出!AH2434))</f>
        <v/>
      </c>
      <c r="AO2434" s="14" t="str">
        <f t="shared" si="421"/>
        <v/>
      </c>
      <c r="AP2434" s="14" t="str">
        <f t="shared" si="422"/>
        <v>1</v>
      </c>
      <c r="AQ2434" s="14" t="str">
        <f t="shared" si="423"/>
        <v>0</v>
      </c>
      <c r="AR2434" s="1" t="str">
        <f t="shared" si="424"/>
        <v/>
      </c>
      <c r="AS2434" s="1" t="str">
        <f t="shared" si="425"/>
        <v/>
      </c>
      <c r="AT2434" s="1" t="str">
        <f t="shared" si="426"/>
        <v/>
      </c>
      <c r="AU2434" s="1" t="str">
        <f t="shared" ref="AU2434:AU2497" si="428">IF(G2434="","",AV2434&amp;"      訂單編號："&amp;G2434&amp;"      "&amp;IF(J2434="銀行轉帳(ATM/虛擬代碼繳費)","ATM(藍)",IF(J2434="ATM 虛擬代碼繳費（需持代碼至實體ATM或網路銀行繳費）","ATM"&amp;"　"&amp;AB2434&amp;AJ2434,IF(J2434="虛擬代碼繳費轉帳","ATM(SP)"&amp;"　"&amp;AB2434&amp;AJ2434,IF(J2434="信用卡（shopline payment）","信用卡(SP)",IF(J2434="信用卡","信用卡",IF(J2434="貨到付款","貨到付款　")))&amp;"　"&amp;AB2434&amp;AJ2434)))&amp;IF(L2434="退款中","客戶取消訂單，待退款(ATM)",""))</f>
        <v/>
      </c>
      <c r="AV2434" s="1" t="e">
        <f>IF(VLOOKUP(G2434,官網匯出!A:AQ,42,FALSE)="","[黃金盾官網]",VLOOKUP(G2434,官網匯出!A:AQ,42,FALSE))</f>
        <v>#N/A</v>
      </c>
      <c r="AW2434" s="1" t="e">
        <f>IF(LEFT(VLOOKUP(G2434,官網匯出!A:AS,43,FALSE),2)="","web",LEFT(VLOOKUP(G2434,官網匯出!A:AS,43,FALSE),2))</f>
        <v>#N/A</v>
      </c>
      <c r="AX2434" s="1" t="str">
        <f t="shared" si="427"/>
        <v>O</v>
      </c>
    </row>
    <row r="2435" spans="1:50">
      <c r="A2435" s="1" t="str">
        <f>IF(G2435="","",VLOOKUP(官網轉換!AW2435,團名!A:B,2,FALSE))</f>
        <v/>
      </c>
      <c r="B2435" s="1" t="str">
        <f>IF(G2435="","",IF(LEFT(VLOOKUP(G2435,官網匯出!A:AQ,43,0),2)="wf",VLOOKUP(VLOOKUP(G2435,官網匯出!A:AQ,43,0),團名!$I$1:$K$12,2,FALSE),"N0071"))</f>
        <v/>
      </c>
      <c r="C2435" s="1" t="str">
        <f>IFERROR(VLOOKUP(官網匯出!D2435,團名!E:G,3,FALSE),"")</f>
        <v/>
      </c>
      <c r="D2435" s="1" t="str">
        <f t="shared" ref="D2435:D2498" si="429">IF(G2435="","","NTD")</f>
        <v/>
      </c>
      <c r="E2435" s="1" t="str">
        <f t="shared" ref="E2435:E2498" si="430">IF(G2435="","","含稅")</f>
        <v/>
      </c>
      <c r="F2435" s="1" t="str">
        <f>IF(官網匯出!F2435="已付款","","B0012")</f>
        <v>B0012</v>
      </c>
      <c r="G2435" s="1" t="str">
        <f>IF(官網匯出!A2435="","",官網匯出!A2435)</f>
        <v/>
      </c>
      <c r="H2435" s="3" t="str">
        <f>IF(官網匯出!B2435="","",官網匯出!B2435)</f>
        <v/>
      </c>
      <c r="I2435" s="1" t="str">
        <f>IF(官網匯出!C2435="","",官網匯出!C2435)</f>
        <v/>
      </c>
      <c r="J2435" s="1" t="str">
        <f>IF(官網匯出!D2435="","",官網匯出!D2435)</f>
        <v/>
      </c>
      <c r="K2435" s="3" t="str">
        <f>IF(官網匯出!E2435="","",官網匯出!E2435)</f>
        <v/>
      </c>
      <c r="L2435" s="1" t="str">
        <f>IF(官網匯出!F2435="","",官網匯出!F2435)</f>
        <v/>
      </c>
      <c r="M2435" s="1" t="str">
        <f>IF(官網匯出!G2435="","",官網匯出!G2435)</f>
        <v/>
      </c>
      <c r="N2435" s="1" t="str">
        <f>IF(官網匯出!H2435="","",官網匯出!H2435)</f>
        <v/>
      </c>
      <c r="P2435" s="1" t="str">
        <f>IF(官網匯出!J2435="","",RIGHT(官網匯出!J2435,LEN(官網匯出!J2435)-2))</f>
        <v/>
      </c>
      <c r="Q2435" s="1" t="str">
        <f>IF(官網匯出!K2435="","",官網匯出!K2435)</f>
        <v/>
      </c>
      <c r="R2435" s="1" t="str">
        <f>IF(官網匯出!L2435="","",官網匯出!L2435)</f>
        <v/>
      </c>
      <c r="S2435" s="1" t="str">
        <f>IF(官網匯出!M2435="","",官網匯出!M2435)</f>
        <v/>
      </c>
      <c r="T2435" s="1" t="str">
        <f>IF(官網匯出!N2435="","",官網匯出!N2435)</f>
        <v/>
      </c>
      <c r="U2435" s="1" t="str">
        <f>IF(官網匯出!O2435="","",官網匯出!O2435)</f>
        <v/>
      </c>
      <c r="V2435" s="1" t="str">
        <f>IF(官網匯出!P2435="",IF(G2435="","",0),官網匯出!P2435)</f>
        <v/>
      </c>
      <c r="W2435" s="1" t="str">
        <f>IF(官網匯出!Q2435="",IF(G2435="","",0),官網匯出!Q2435)</f>
        <v/>
      </c>
      <c r="X2435" s="1" t="str">
        <f>IF(官網匯出!R2435="","",官網匯出!R2435)</f>
        <v/>
      </c>
      <c r="Y2435" s="1" t="str">
        <f>IF(官網匯出!S2435="","",官網匯出!S2435)</f>
        <v/>
      </c>
      <c r="Z2435" s="1" t="str">
        <f>IF(G2435="","",官網匯出!T2435)</f>
        <v/>
      </c>
      <c r="AA2435" s="1" t="str">
        <f>IF(G2435="","",官網匯出!AK2435)</f>
        <v/>
      </c>
      <c r="AB2435" s="1" t="str">
        <f>IF(G2435="","",IF(官網匯出!V2435="","",官網匯出!V2435))</f>
        <v/>
      </c>
      <c r="AJ2435" s="1" t="str">
        <f>IF(G2435="","",IF(官網匯出!AE2435="","",官網匯出!AE2435))</f>
        <v/>
      </c>
      <c r="AK2435" s="1" t="str">
        <f>IF(G2435="","",IF(官網匯出!AD2435="","",官網匯出!AD2435))</f>
        <v/>
      </c>
      <c r="AL2435" s="1" t="str">
        <f t="shared" ref="AL2435:AL2498" si="431">IF(AM2435="","0","1")</f>
        <v>0</v>
      </c>
      <c r="AM2435" s="1" t="str">
        <f>IF(官網匯出!AG2435="","",官網匯出!AG2435)</f>
        <v/>
      </c>
      <c r="AN2435" s="1" t="str">
        <f>IF(G2435="","",IF(官網匯出!AH2435="","",官網匯出!AH2435))</f>
        <v/>
      </c>
      <c r="AO2435" s="14" t="str">
        <f t="shared" ref="AO2435:AO2498" si="432">IF(AN2435="","","3J0002")</f>
        <v/>
      </c>
      <c r="AP2435" s="14" t="str">
        <f t="shared" ref="AP2435:AP2498" si="433">IF(AO2435="","1","0")</f>
        <v>1</v>
      </c>
      <c r="AQ2435" s="14" t="str">
        <f t="shared" ref="AQ2435:AQ2498" si="434">IF(AN2435="","0","1")</f>
        <v>0</v>
      </c>
      <c r="AR2435" s="1" t="str">
        <f t="shared" ref="AR2435:AR2498" si="435">IFERROR((T2435*U2435)-V2435-Z2435+W2435-AA2435,"")</f>
        <v/>
      </c>
      <c r="AS2435" s="1" t="str">
        <f t="shared" ref="AS2435:AS2498" si="436">IF(J2435="貨到付款",IF(Y2435="",0,Y2435),IF(G2435="","",0))</f>
        <v/>
      </c>
      <c r="AT2435" s="1" t="str">
        <f t="shared" ref="AT2435:AT2498" si="437">IF(G2435="","",IF(V2435&gt;0,"已扣抵"&amp;V2435&amp;"元"&amp;"購物金 ","")&amp;IF(Z2435&gt;0,"已扣抵"&amp;Z2435&amp;"元"&amp;"優惠折扣 ","")&amp;IF(W2435&gt;0,"含運費"&amp;W2435&amp;"元 ","")&amp;IF(AA2435&gt;0,"含附加費"&amp;AA2435&amp;"元 ",""))</f>
        <v/>
      </c>
      <c r="AU2435" s="1" t="str">
        <f t="shared" si="428"/>
        <v/>
      </c>
      <c r="AV2435" s="1" t="e">
        <f>IF(VLOOKUP(G2435,官網匯出!A:AQ,42,FALSE)="","[黃金盾官網]",VLOOKUP(G2435,官網匯出!A:AQ,42,FALSE))</f>
        <v>#N/A</v>
      </c>
      <c r="AW2435" s="1" t="e">
        <f>IF(LEFT(VLOOKUP(G2435,官網匯出!A:AS,43,FALSE),2)="","web",LEFT(VLOOKUP(G2435,官網匯出!A:AS,43,FALSE),2))</f>
        <v>#N/A</v>
      </c>
      <c r="AX2435" s="1" t="str">
        <f t="shared" ref="AX2435:AX2498" si="438">IF(AND(AM2435&lt;&gt;"",AN2435&lt;&gt;""),"X","O")</f>
        <v>O</v>
      </c>
    </row>
    <row r="2436" spans="1:50">
      <c r="A2436" s="1" t="str">
        <f>IF(G2436="","",VLOOKUP(官網轉換!AW2436,團名!A:B,2,FALSE))</f>
        <v/>
      </c>
      <c r="B2436" s="1" t="str">
        <f>IF(G2436="","",IF(LEFT(VLOOKUP(G2436,官網匯出!A:AQ,43,0),2)="wf",VLOOKUP(VLOOKUP(G2436,官網匯出!A:AQ,43,0),團名!$I$1:$K$12,2,FALSE),"N0071"))</f>
        <v/>
      </c>
      <c r="C2436" s="1" t="str">
        <f>IFERROR(VLOOKUP(官網匯出!D2436,團名!E:G,3,FALSE),"")</f>
        <v/>
      </c>
      <c r="D2436" s="1" t="str">
        <f t="shared" si="429"/>
        <v/>
      </c>
      <c r="E2436" s="1" t="str">
        <f t="shared" si="430"/>
        <v/>
      </c>
      <c r="F2436" s="1" t="str">
        <f>IF(官網匯出!F2436="已付款","","B0012")</f>
        <v>B0012</v>
      </c>
      <c r="G2436" s="1" t="str">
        <f>IF(官網匯出!A2436="","",官網匯出!A2436)</f>
        <v/>
      </c>
      <c r="H2436" s="3" t="str">
        <f>IF(官網匯出!B2436="","",官網匯出!B2436)</f>
        <v/>
      </c>
      <c r="I2436" s="1" t="str">
        <f>IF(官網匯出!C2436="","",官網匯出!C2436)</f>
        <v/>
      </c>
      <c r="J2436" s="1" t="str">
        <f>IF(官網匯出!D2436="","",官網匯出!D2436)</f>
        <v/>
      </c>
      <c r="K2436" s="3" t="str">
        <f>IF(官網匯出!E2436="","",官網匯出!E2436)</f>
        <v/>
      </c>
      <c r="L2436" s="1" t="str">
        <f>IF(官網匯出!F2436="","",官網匯出!F2436)</f>
        <v/>
      </c>
      <c r="M2436" s="1" t="str">
        <f>IF(官網匯出!G2436="","",官網匯出!G2436)</f>
        <v/>
      </c>
      <c r="N2436" s="1" t="str">
        <f>IF(官網匯出!H2436="","",官網匯出!H2436)</f>
        <v/>
      </c>
      <c r="P2436" s="1" t="str">
        <f>IF(官網匯出!J2436="","",RIGHT(官網匯出!J2436,LEN(官網匯出!J2436)-2))</f>
        <v/>
      </c>
      <c r="Q2436" s="1" t="str">
        <f>IF(官網匯出!K2436="","",官網匯出!K2436)</f>
        <v/>
      </c>
      <c r="R2436" s="1" t="str">
        <f>IF(官網匯出!L2436="","",官網匯出!L2436)</f>
        <v/>
      </c>
      <c r="S2436" s="1" t="str">
        <f>IF(官網匯出!M2436="","",官網匯出!M2436)</f>
        <v/>
      </c>
      <c r="T2436" s="1" t="str">
        <f>IF(官網匯出!N2436="","",官網匯出!N2436)</f>
        <v/>
      </c>
      <c r="U2436" s="1" t="str">
        <f>IF(官網匯出!O2436="","",官網匯出!O2436)</f>
        <v/>
      </c>
      <c r="V2436" s="1" t="str">
        <f>IF(官網匯出!P2436="",IF(G2436="","",0),官網匯出!P2436)</f>
        <v/>
      </c>
      <c r="W2436" s="1" t="str">
        <f>IF(官網匯出!Q2436="",IF(G2436="","",0),官網匯出!Q2436)</f>
        <v/>
      </c>
      <c r="X2436" s="1" t="str">
        <f>IF(官網匯出!R2436="","",官網匯出!R2436)</f>
        <v/>
      </c>
      <c r="Y2436" s="1" t="str">
        <f>IF(官網匯出!S2436="","",官網匯出!S2436)</f>
        <v/>
      </c>
      <c r="Z2436" s="1" t="str">
        <f>IF(G2436="","",官網匯出!T2436)</f>
        <v/>
      </c>
      <c r="AA2436" s="1" t="str">
        <f>IF(G2436="","",官網匯出!AK2436)</f>
        <v/>
      </c>
      <c r="AB2436" s="1" t="str">
        <f>IF(G2436="","",IF(官網匯出!V2436="","",官網匯出!V2436))</f>
        <v/>
      </c>
      <c r="AJ2436" s="1" t="str">
        <f>IF(G2436="","",IF(官網匯出!AE2436="","",官網匯出!AE2436))</f>
        <v/>
      </c>
      <c r="AK2436" s="1" t="str">
        <f>IF(G2436="","",IF(官網匯出!AD2436="","",官網匯出!AD2436))</f>
        <v/>
      </c>
      <c r="AL2436" s="1" t="str">
        <f t="shared" si="431"/>
        <v>0</v>
      </c>
      <c r="AM2436" s="1" t="str">
        <f>IF(官網匯出!AG2436="","",官網匯出!AG2436)</f>
        <v/>
      </c>
      <c r="AN2436" s="1" t="str">
        <f>IF(G2436="","",IF(官網匯出!AH2436="","",官網匯出!AH2436))</f>
        <v/>
      </c>
      <c r="AO2436" s="14" t="str">
        <f t="shared" si="432"/>
        <v/>
      </c>
      <c r="AP2436" s="14" t="str">
        <f t="shared" si="433"/>
        <v>1</v>
      </c>
      <c r="AQ2436" s="14" t="str">
        <f t="shared" si="434"/>
        <v>0</v>
      </c>
      <c r="AR2436" s="1" t="str">
        <f t="shared" si="435"/>
        <v/>
      </c>
      <c r="AS2436" s="1" t="str">
        <f t="shared" si="436"/>
        <v/>
      </c>
      <c r="AT2436" s="1" t="str">
        <f t="shared" si="437"/>
        <v/>
      </c>
      <c r="AU2436" s="1" t="str">
        <f t="shared" si="428"/>
        <v/>
      </c>
      <c r="AV2436" s="1" t="e">
        <f>IF(VLOOKUP(G2436,官網匯出!A:AQ,42,FALSE)="","[黃金盾官網]",VLOOKUP(G2436,官網匯出!A:AQ,42,FALSE))</f>
        <v>#N/A</v>
      </c>
      <c r="AW2436" s="1" t="e">
        <f>IF(LEFT(VLOOKUP(G2436,官網匯出!A:AS,43,FALSE),2)="","web",LEFT(VLOOKUP(G2436,官網匯出!A:AS,43,FALSE),2))</f>
        <v>#N/A</v>
      </c>
      <c r="AX2436" s="1" t="str">
        <f t="shared" si="438"/>
        <v>O</v>
      </c>
    </row>
    <row r="2437" spans="1:50">
      <c r="A2437" s="1" t="str">
        <f>IF(G2437="","",VLOOKUP(官網轉換!AW2437,團名!A:B,2,FALSE))</f>
        <v/>
      </c>
      <c r="B2437" s="1" t="str">
        <f>IF(G2437="","",IF(LEFT(VLOOKUP(G2437,官網匯出!A:AQ,43,0),2)="wf",VLOOKUP(VLOOKUP(G2437,官網匯出!A:AQ,43,0),團名!$I$1:$K$12,2,FALSE),"N0071"))</f>
        <v/>
      </c>
      <c r="C2437" s="1" t="str">
        <f>IFERROR(VLOOKUP(官網匯出!D2437,團名!E:G,3,FALSE),"")</f>
        <v/>
      </c>
      <c r="D2437" s="1" t="str">
        <f t="shared" si="429"/>
        <v/>
      </c>
      <c r="E2437" s="1" t="str">
        <f t="shared" si="430"/>
        <v/>
      </c>
      <c r="F2437" s="1" t="str">
        <f>IF(官網匯出!F2437="已付款","","B0012")</f>
        <v>B0012</v>
      </c>
      <c r="G2437" s="1" t="str">
        <f>IF(官網匯出!A2437="","",官網匯出!A2437)</f>
        <v/>
      </c>
      <c r="H2437" s="3" t="str">
        <f>IF(官網匯出!B2437="","",官網匯出!B2437)</f>
        <v/>
      </c>
      <c r="I2437" s="1" t="str">
        <f>IF(官網匯出!C2437="","",官網匯出!C2437)</f>
        <v/>
      </c>
      <c r="J2437" s="1" t="str">
        <f>IF(官網匯出!D2437="","",官網匯出!D2437)</f>
        <v/>
      </c>
      <c r="K2437" s="3" t="str">
        <f>IF(官網匯出!E2437="","",官網匯出!E2437)</f>
        <v/>
      </c>
      <c r="L2437" s="1" t="str">
        <f>IF(官網匯出!F2437="","",官網匯出!F2437)</f>
        <v/>
      </c>
      <c r="M2437" s="1" t="str">
        <f>IF(官網匯出!G2437="","",官網匯出!G2437)</f>
        <v/>
      </c>
      <c r="N2437" s="1" t="str">
        <f>IF(官網匯出!H2437="","",官網匯出!H2437)</f>
        <v/>
      </c>
      <c r="P2437" s="1" t="str">
        <f>IF(官網匯出!J2437="","",RIGHT(官網匯出!J2437,LEN(官網匯出!J2437)-2))</f>
        <v/>
      </c>
      <c r="Q2437" s="1" t="str">
        <f>IF(官網匯出!K2437="","",官網匯出!K2437)</f>
        <v/>
      </c>
      <c r="R2437" s="1" t="str">
        <f>IF(官網匯出!L2437="","",官網匯出!L2437)</f>
        <v/>
      </c>
      <c r="S2437" s="1" t="str">
        <f>IF(官網匯出!M2437="","",官網匯出!M2437)</f>
        <v/>
      </c>
      <c r="T2437" s="1" t="str">
        <f>IF(官網匯出!N2437="","",官網匯出!N2437)</f>
        <v/>
      </c>
      <c r="U2437" s="1" t="str">
        <f>IF(官網匯出!O2437="","",官網匯出!O2437)</f>
        <v/>
      </c>
      <c r="V2437" s="1" t="str">
        <f>IF(官網匯出!P2437="",IF(G2437="","",0),官網匯出!P2437)</f>
        <v/>
      </c>
      <c r="W2437" s="1" t="str">
        <f>IF(官網匯出!Q2437="",IF(G2437="","",0),官網匯出!Q2437)</f>
        <v/>
      </c>
      <c r="X2437" s="1" t="str">
        <f>IF(官網匯出!R2437="","",官網匯出!R2437)</f>
        <v/>
      </c>
      <c r="Y2437" s="1" t="str">
        <f>IF(官網匯出!S2437="","",官網匯出!S2437)</f>
        <v/>
      </c>
      <c r="Z2437" s="1" t="str">
        <f>IF(G2437="","",官網匯出!T2437)</f>
        <v/>
      </c>
      <c r="AA2437" s="1" t="str">
        <f>IF(G2437="","",官網匯出!AK2437)</f>
        <v/>
      </c>
      <c r="AB2437" s="1" t="str">
        <f>IF(G2437="","",IF(官網匯出!V2437="","",官網匯出!V2437))</f>
        <v/>
      </c>
      <c r="AJ2437" s="1" t="str">
        <f>IF(G2437="","",IF(官網匯出!AE2437="","",官網匯出!AE2437))</f>
        <v/>
      </c>
      <c r="AK2437" s="1" t="str">
        <f>IF(G2437="","",IF(官網匯出!AD2437="","",官網匯出!AD2437))</f>
        <v/>
      </c>
      <c r="AL2437" s="1" t="str">
        <f t="shared" si="431"/>
        <v>0</v>
      </c>
      <c r="AM2437" s="1" t="str">
        <f>IF(官網匯出!AG2437="","",官網匯出!AG2437)</f>
        <v/>
      </c>
      <c r="AN2437" s="1" t="str">
        <f>IF(G2437="","",IF(官網匯出!AH2437="","",官網匯出!AH2437))</f>
        <v/>
      </c>
      <c r="AO2437" s="14" t="str">
        <f t="shared" si="432"/>
        <v/>
      </c>
      <c r="AP2437" s="14" t="str">
        <f t="shared" si="433"/>
        <v>1</v>
      </c>
      <c r="AQ2437" s="14" t="str">
        <f t="shared" si="434"/>
        <v>0</v>
      </c>
      <c r="AR2437" s="1" t="str">
        <f t="shared" si="435"/>
        <v/>
      </c>
      <c r="AS2437" s="1" t="str">
        <f t="shared" si="436"/>
        <v/>
      </c>
      <c r="AT2437" s="1" t="str">
        <f t="shared" si="437"/>
        <v/>
      </c>
      <c r="AU2437" s="1" t="str">
        <f t="shared" si="428"/>
        <v/>
      </c>
      <c r="AV2437" s="1" t="e">
        <f>IF(VLOOKUP(G2437,官網匯出!A:AQ,42,FALSE)="","[黃金盾官網]",VLOOKUP(G2437,官網匯出!A:AQ,42,FALSE))</f>
        <v>#N/A</v>
      </c>
      <c r="AW2437" s="1" t="e">
        <f>IF(LEFT(VLOOKUP(G2437,官網匯出!A:AS,43,FALSE),2)="","web",LEFT(VLOOKUP(G2437,官網匯出!A:AS,43,FALSE),2))</f>
        <v>#N/A</v>
      </c>
      <c r="AX2437" s="1" t="str">
        <f t="shared" si="438"/>
        <v>O</v>
      </c>
    </row>
    <row r="2438" spans="1:50">
      <c r="A2438" s="1" t="str">
        <f>IF(G2438="","",VLOOKUP(官網轉換!AW2438,團名!A:B,2,FALSE))</f>
        <v/>
      </c>
      <c r="B2438" s="1" t="str">
        <f>IF(G2438="","",IF(LEFT(VLOOKUP(G2438,官網匯出!A:AQ,43,0),2)="wf",VLOOKUP(VLOOKUP(G2438,官網匯出!A:AQ,43,0),團名!$I$1:$K$12,2,FALSE),"N0071"))</f>
        <v/>
      </c>
      <c r="C2438" s="1" t="str">
        <f>IFERROR(VLOOKUP(官網匯出!D2438,團名!E:G,3,FALSE),"")</f>
        <v/>
      </c>
      <c r="D2438" s="1" t="str">
        <f t="shared" si="429"/>
        <v/>
      </c>
      <c r="E2438" s="1" t="str">
        <f t="shared" si="430"/>
        <v/>
      </c>
      <c r="F2438" s="1" t="str">
        <f>IF(官網匯出!F2438="已付款","","B0012")</f>
        <v>B0012</v>
      </c>
      <c r="G2438" s="1" t="str">
        <f>IF(官網匯出!A2438="","",官網匯出!A2438)</f>
        <v/>
      </c>
      <c r="H2438" s="3" t="str">
        <f>IF(官網匯出!B2438="","",官網匯出!B2438)</f>
        <v/>
      </c>
      <c r="I2438" s="1" t="str">
        <f>IF(官網匯出!C2438="","",官網匯出!C2438)</f>
        <v/>
      </c>
      <c r="J2438" s="1" t="str">
        <f>IF(官網匯出!D2438="","",官網匯出!D2438)</f>
        <v/>
      </c>
      <c r="K2438" s="3" t="str">
        <f>IF(官網匯出!E2438="","",官網匯出!E2438)</f>
        <v/>
      </c>
      <c r="L2438" s="1" t="str">
        <f>IF(官網匯出!F2438="","",官網匯出!F2438)</f>
        <v/>
      </c>
      <c r="M2438" s="1" t="str">
        <f>IF(官網匯出!G2438="","",官網匯出!G2438)</f>
        <v/>
      </c>
      <c r="N2438" s="1" t="str">
        <f>IF(官網匯出!H2438="","",官網匯出!H2438)</f>
        <v/>
      </c>
      <c r="P2438" s="1" t="str">
        <f>IF(官網匯出!J2438="","",RIGHT(官網匯出!J2438,LEN(官網匯出!J2438)-2))</f>
        <v/>
      </c>
      <c r="Q2438" s="1" t="str">
        <f>IF(官網匯出!K2438="","",官網匯出!K2438)</f>
        <v/>
      </c>
      <c r="R2438" s="1" t="str">
        <f>IF(官網匯出!L2438="","",官網匯出!L2438)</f>
        <v/>
      </c>
      <c r="S2438" s="1" t="str">
        <f>IF(官網匯出!M2438="","",官網匯出!M2438)</f>
        <v/>
      </c>
      <c r="T2438" s="1" t="str">
        <f>IF(官網匯出!N2438="","",官網匯出!N2438)</f>
        <v/>
      </c>
      <c r="U2438" s="1" t="str">
        <f>IF(官網匯出!O2438="","",官網匯出!O2438)</f>
        <v/>
      </c>
      <c r="V2438" s="1" t="str">
        <f>IF(官網匯出!P2438="",IF(G2438="","",0),官網匯出!P2438)</f>
        <v/>
      </c>
      <c r="W2438" s="1" t="str">
        <f>IF(官網匯出!Q2438="",IF(G2438="","",0),官網匯出!Q2438)</f>
        <v/>
      </c>
      <c r="X2438" s="1" t="str">
        <f>IF(官網匯出!R2438="","",官網匯出!R2438)</f>
        <v/>
      </c>
      <c r="Y2438" s="1" t="str">
        <f>IF(官網匯出!S2438="","",官網匯出!S2438)</f>
        <v/>
      </c>
      <c r="Z2438" s="1" t="str">
        <f>IF(G2438="","",官網匯出!T2438)</f>
        <v/>
      </c>
      <c r="AA2438" s="1" t="str">
        <f>IF(G2438="","",官網匯出!AK2438)</f>
        <v/>
      </c>
      <c r="AB2438" s="1" t="str">
        <f>IF(G2438="","",IF(官網匯出!V2438="","",官網匯出!V2438))</f>
        <v/>
      </c>
      <c r="AJ2438" s="1" t="str">
        <f>IF(G2438="","",IF(官網匯出!AE2438="","",官網匯出!AE2438))</f>
        <v/>
      </c>
      <c r="AK2438" s="1" t="str">
        <f>IF(G2438="","",IF(官網匯出!AD2438="","",官網匯出!AD2438))</f>
        <v/>
      </c>
      <c r="AL2438" s="1" t="str">
        <f t="shared" si="431"/>
        <v>0</v>
      </c>
      <c r="AM2438" s="1" t="str">
        <f>IF(官網匯出!AG2438="","",官網匯出!AG2438)</f>
        <v/>
      </c>
      <c r="AN2438" s="1" t="str">
        <f>IF(G2438="","",IF(官網匯出!AH2438="","",官網匯出!AH2438))</f>
        <v/>
      </c>
      <c r="AO2438" s="14" t="str">
        <f t="shared" si="432"/>
        <v/>
      </c>
      <c r="AP2438" s="14" t="str">
        <f t="shared" si="433"/>
        <v>1</v>
      </c>
      <c r="AQ2438" s="14" t="str">
        <f t="shared" si="434"/>
        <v>0</v>
      </c>
      <c r="AR2438" s="1" t="str">
        <f t="shared" si="435"/>
        <v/>
      </c>
      <c r="AS2438" s="1" t="str">
        <f t="shared" si="436"/>
        <v/>
      </c>
      <c r="AT2438" s="1" t="str">
        <f t="shared" si="437"/>
        <v/>
      </c>
      <c r="AU2438" s="1" t="str">
        <f t="shared" si="428"/>
        <v/>
      </c>
      <c r="AV2438" s="1" t="e">
        <f>IF(VLOOKUP(G2438,官網匯出!A:AQ,42,FALSE)="","[黃金盾官網]",VLOOKUP(G2438,官網匯出!A:AQ,42,FALSE))</f>
        <v>#N/A</v>
      </c>
      <c r="AW2438" s="1" t="e">
        <f>IF(LEFT(VLOOKUP(G2438,官網匯出!A:AS,43,FALSE),2)="","web",LEFT(VLOOKUP(G2438,官網匯出!A:AS,43,FALSE),2))</f>
        <v>#N/A</v>
      </c>
      <c r="AX2438" s="1" t="str">
        <f t="shared" si="438"/>
        <v>O</v>
      </c>
    </row>
    <row r="2439" spans="1:50">
      <c r="A2439" s="1" t="str">
        <f>IF(G2439="","",VLOOKUP(官網轉換!AW2439,團名!A:B,2,FALSE))</f>
        <v/>
      </c>
      <c r="B2439" s="1" t="str">
        <f>IF(G2439="","",IF(LEFT(VLOOKUP(G2439,官網匯出!A:AQ,43,0),2)="wf",VLOOKUP(VLOOKUP(G2439,官網匯出!A:AQ,43,0),團名!$I$1:$K$12,2,FALSE),"N0071"))</f>
        <v/>
      </c>
      <c r="C2439" s="1" t="str">
        <f>IFERROR(VLOOKUP(官網匯出!D2439,團名!E:G,3,FALSE),"")</f>
        <v/>
      </c>
      <c r="D2439" s="1" t="str">
        <f t="shared" si="429"/>
        <v/>
      </c>
      <c r="E2439" s="1" t="str">
        <f t="shared" si="430"/>
        <v/>
      </c>
      <c r="F2439" s="1" t="str">
        <f>IF(官網匯出!F2439="已付款","","B0012")</f>
        <v>B0012</v>
      </c>
      <c r="G2439" s="1" t="str">
        <f>IF(官網匯出!A2439="","",官網匯出!A2439)</f>
        <v/>
      </c>
      <c r="H2439" s="3" t="str">
        <f>IF(官網匯出!B2439="","",官網匯出!B2439)</f>
        <v/>
      </c>
      <c r="I2439" s="1" t="str">
        <f>IF(官網匯出!C2439="","",官網匯出!C2439)</f>
        <v/>
      </c>
      <c r="J2439" s="1" t="str">
        <f>IF(官網匯出!D2439="","",官網匯出!D2439)</f>
        <v/>
      </c>
      <c r="K2439" s="3" t="str">
        <f>IF(官網匯出!E2439="","",官網匯出!E2439)</f>
        <v/>
      </c>
      <c r="L2439" s="1" t="str">
        <f>IF(官網匯出!F2439="","",官網匯出!F2439)</f>
        <v/>
      </c>
      <c r="M2439" s="1" t="str">
        <f>IF(官網匯出!G2439="","",官網匯出!G2439)</f>
        <v/>
      </c>
      <c r="N2439" s="1" t="str">
        <f>IF(官網匯出!H2439="","",官網匯出!H2439)</f>
        <v/>
      </c>
      <c r="P2439" s="1" t="str">
        <f>IF(官網匯出!J2439="","",RIGHT(官網匯出!J2439,LEN(官網匯出!J2439)-2))</f>
        <v/>
      </c>
      <c r="Q2439" s="1" t="str">
        <f>IF(官網匯出!K2439="","",官網匯出!K2439)</f>
        <v/>
      </c>
      <c r="R2439" s="1" t="str">
        <f>IF(官網匯出!L2439="","",官網匯出!L2439)</f>
        <v/>
      </c>
      <c r="S2439" s="1" t="str">
        <f>IF(官網匯出!M2439="","",官網匯出!M2439)</f>
        <v/>
      </c>
      <c r="T2439" s="1" t="str">
        <f>IF(官網匯出!N2439="","",官網匯出!N2439)</f>
        <v/>
      </c>
      <c r="U2439" s="1" t="str">
        <f>IF(官網匯出!O2439="","",官網匯出!O2439)</f>
        <v/>
      </c>
      <c r="V2439" s="1" t="str">
        <f>IF(官網匯出!P2439="",IF(G2439="","",0),官網匯出!P2439)</f>
        <v/>
      </c>
      <c r="W2439" s="1" t="str">
        <f>IF(官網匯出!Q2439="",IF(G2439="","",0),官網匯出!Q2439)</f>
        <v/>
      </c>
      <c r="X2439" s="1" t="str">
        <f>IF(官網匯出!R2439="","",官網匯出!R2439)</f>
        <v/>
      </c>
      <c r="Y2439" s="1" t="str">
        <f>IF(官網匯出!S2439="","",官網匯出!S2439)</f>
        <v/>
      </c>
      <c r="Z2439" s="1" t="str">
        <f>IF(G2439="","",官網匯出!T2439)</f>
        <v/>
      </c>
      <c r="AA2439" s="1" t="str">
        <f>IF(G2439="","",官網匯出!AK2439)</f>
        <v/>
      </c>
      <c r="AB2439" s="1" t="str">
        <f>IF(G2439="","",IF(官網匯出!V2439="","",官網匯出!V2439))</f>
        <v/>
      </c>
      <c r="AJ2439" s="1" t="str">
        <f>IF(G2439="","",IF(官網匯出!AE2439="","",官網匯出!AE2439))</f>
        <v/>
      </c>
      <c r="AK2439" s="1" t="str">
        <f>IF(G2439="","",IF(官網匯出!AD2439="","",官網匯出!AD2439))</f>
        <v/>
      </c>
      <c r="AL2439" s="1" t="str">
        <f t="shared" si="431"/>
        <v>0</v>
      </c>
      <c r="AM2439" s="1" t="str">
        <f>IF(官網匯出!AG2439="","",官網匯出!AG2439)</f>
        <v/>
      </c>
      <c r="AN2439" s="1" t="str">
        <f>IF(G2439="","",IF(官網匯出!AH2439="","",官網匯出!AH2439))</f>
        <v/>
      </c>
      <c r="AO2439" s="14" t="str">
        <f t="shared" si="432"/>
        <v/>
      </c>
      <c r="AP2439" s="14" t="str">
        <f t="shared" si="433"/>
        <v>1</v>
      </c>
      <c r="AQ2439" s="14" t="str">
        <f t="shared" si="434"/>
        <v>0</v>
      </c>
      <c r="AR2439" s="1" t="str">
        <f t="shared" si="435"/>
        <v/>
      </c>
      <c r="AS2439" s="1" t="str">
        <f t="shared" si="436"/>
        <v/>
      </c>
      <c r="AT2439" s="1" t="str">
        <f t="shared" si="437"/>
        <v/>
      </c>
      <c r="AU2439" s="1" t="str">
        <f t="shared" si="428"/>
        <v/>
      </c>
      <c r="AV2439" s="1" t="e">
        <f>IF(VLOOKUP(G2439,官網匯出!A:AQ,42,FALSE)="","[黃金盾官網]",VLOOKUP(G2439,官網匯出!A:AQ,42,FALSE))</f>
        <v>#N/A</v>
      </c>
      <c r="AW2439" s="1" t="e">
        <f>IF(LEFT(VLOOKUP(G2439,官網匯出!A:AS,43,FALSE),2)="","web",LEFT(VLOOKUP(G2439,官網匯出!A:AS,43,FALSE),2))</f>
        <v>#N/A</v>
      </c>
      <c r="AX2439" s="1" t="str">
        <f t="shared" si="438"/>
        <v>O</v>
      </c>
    </row>
    <row r="2440" spans="1:50">
      <c r="A2440" s="1" t="str">
        <f>IF(G2440="","",VLOOKUP(官網轉換!AW2440,團名!A:B,2,FALSE))</f>
        <v/>
      </c>
      <c r="B2440" s="1" t="str">
        <f>IF(G2440="","",IF(LEFT(VLOOKUP(G2440,官網匯出!A:AQ,43,0),2)="wf",VLOOKUP(VLOOKUP(G2440,官網匯出!A:AQ,43,0),團名!$I$1:$K$12,2,FALSE),"N0071"))</f>
        <v/>
      </c>
      <c r="C2440" s="1" t="str">
        <f>IFERROR(VLOOKUP(官網匯出!D2440,團名!E:G,3,FALSE),"")</f>
        <v/>
      </c>
      <c r="D2440" s="1" t="str">
        <f t="shared" si="429"/>
        <v/>
      </c>
      <c r="E2440" s="1" t="str">
        <f t="shared" si="430"/>
        <v/>
      </c>
      <c r="F2440" s="1" t="str">
        <f>IF(官網匯出!F2440="已付款","","B0012")</f>
        <v>B0012</v>
      </c>
      <c r="G2440" s="1" t="str">
        <f>IF(官網匯出!A2440="","",官網匯出!A2440)</f>
        <v/>
      </c>
      <c r="H2440" s="3" t="str">
        <f>IF(官網匯出!B2440="","",官網匯出!B2440)</f>
        <v/>
      </c>
      <c r="I2440" s="1" t="str">
        <f>IF(官網匯出!C2440="","",官網匯出!C2440)</f>
        <v/>
      </c>
      <c r="J2440" s="1" t="str">
        <f>IF(官網匯出!D2440="","",官網匯出!D2440)</f>
        <v/>
      </c>
      <c r="K2440" s="3" t="str">
        <f>IF(官網匯出!E2440="","",官網匯出!E2440)</f>
        <v/>
      </c>
      <c r="L2440" s="1" t="str">
        <f>IF(官網匯出!F2440="","",官網匯出!F2440)</f>
        <v/>
      </c>
      <c r="M2440" s="1" t="str">
        <f>IF(官網匯出!G2440="","",官網匯出!G2440)</f>
        <v/>
      </c>
      <c r="N2440" s="1" t="str">
        <f>IF(官網匯出!H2440="","",官網匯出!H2440)</f>
        <v/>
      </c>
      <c r="P2440" s="1" t="str">
        <f>IF(官網匯出!J2440="","",RIGHT(官網匯出!J2440,LEN(官網匯出!J2440)-2))</f>
        <v/>
      </c>
      <c r="Q2440" s="1" t="str">
        <f>IF(官網匯出!K2440="","",官網匯出!K2440)</f>
        <v/>
      </c>
      <c r="R2440" s="1" t="str">
        <f>IF(官網匯出!L2440="","",官網匯出!L2440)</f>
        <v/>
      </c>
      <c r="S2440" s="1" t="str">
        <f>IF(官網匯出!M2440="","",官網匯出!M2440)</f>
        <v/>
      </c>
      <c r="T2440" s="1" t="str">
        <f>IF(官網匯出!N2440="","",官網匯出!N2440)</f>
        <v/>
      </c>
      <c r="U2440" s="1" t="str">
        <f>IF(官網匯出!O2440="","",官網匯出!O2440)</f>
        <v/>
      </c>
      <c r="V2440" s="1" t="str">
        <f>IF(官網匯出!P2440="",IF(G2440="","",0),官網匯出!P2440)</f>
        <v/>
      </c>
      <c r="W2440" s="1" t="str">
        <f>IF(官網匯出!Q2440="",IF(G2440="","",0),官網匯出!Q2440)</f>
        <v/>
      </c>
      <c r="X2440" s="1" t="str">
        <f>IF(官網匯出!R2440="","",官網匯出!R2440)</f>
        <v/>
      </c>
      <c r="Y2440" s="1" t="str">
        <f>IF(官網匯出!S2440="","",官網匯出!S2440)</f>
        <v/>
      </c>
      <c r="Z2440" s="1" t="str">
        <f>IF(G2440="","",官網匯出!T2440)</f>
        <v/>
      </c>
      <c r="AA2440" s="1" t="str">
        <f>IF(G2440="","",官網匯出!AK2440)</f>
        <v/>
      </c>
      <c r="AB2440" s="1" t="str">
        <f>IF(G2440="","",IF(官網匯出!V2440="","",官網匯出!V2440))</f>
        <v/>
      </c>
      <c r="AJ2440" s="1" t="str">
        <f>IF(G2440="","",IF(官網匯出!AE2440="","",官網匯出!AE2440))</f>
        <v/>
      </c>
      <c r="AK2440" s="1" t="str">
        <f>IF(G2440="","",IF(官網匯出!AD2440="","",官網匯出!AD2440))</f>
        <v/>
      </c>
      <c r="AL2440" s="1" t="str">
        <f t="shared" si="431"/>
        <v>0</v>
      </c>
      <c r="AM2440" s="1" t="str">
        <f>IF(官網匯出!AG2440="","",官網匯出!AG2440)</f>
        <v/>
      </c>
      <c r="AN2440" s="1" t="str">
        <f>IF(G2440="","",IF(官網匯出!AH2440="","",官網匯出!AH2440))</f>
        <v/>
      </c>
      <c r="AO2440" s="14" t="str">
        <f t="shared" si="432"/>
        <v/>
      </c>
      <c r="AP2440" s="14" t="str">
        <f t="shared" si="433"/>
        <v>1</v>
      </c>
      <c r="AQ2440" s="14" t="str">
        <f t="shared" si="434"/>
        <v>0</v>
      </c>
      <c r="AR2440" s="1" t="str">
        <f t="shared" si="435"/>
        <v/>
      </c>
      <c r="AS2440" s="1" t="str">
        <f t="shared" si="436"/>
        <v/>
      </c>
      <c r="AT2440" s="1" t="str">
        <f t="shared" si="437"/>
        <v/>
      </c>
      <c r="AU2440" s="1" t="str">
        <f t="shared" si="428"/>
        <v/>
      </c>
      <c r="AV2440" s="1" t="e">
        <f>IF(VLOOKUP(G2440,官網匯出!A:AQ,42,FALSE)="","[黃金盾官網]",VLOOKUP(G2440,官網匯出!A:AQ,42,FALSE))</f>
        <v>#N/A</v>
      </c>
      <c r="AW2440" s="1" t="e">
        <f>IF(LEFT(VLOOKUP(G2440,官網匯出!A:AS,43,FALSE),2)="","web",LEFT(VLOOKUP(G2440,官網匯出!A:AS,43,FALSE),2))</f>
        <v>#N/A</v>
      </c>
      <c r="AX2440" s="1" t="str">
        <f t="shared" si="438"/>
        <v>O</v>
      </c>
    </row>
    <row r="2441" spans="1:50">
      <c r="A2441" s="1" t="str">
        <f>IF(G2441="","",VLOOKUP(官網轉換!AW2441,團名!A:B,2,FALSE))</f>
        <v/>
      </c>
      <c r="B2441" s="1" t="str">
        <f>IF(G2441="","",IF(LEFT(VLOOKUP(G2441,官網匯出!A:AQ,43,0),2)="wf",VLOOKUP(VLOOKUP(G2441,官網匯出!A:AQ,43,0),團名!$I$1:$K$12,2,FALSE),"N0071"))</f>
        <v/>
      </c>
      <c r="C2441" s="1" t="str">
        <f>IFERROR(VLOOKUP(官網匯出!D2441,團名!E:G,3,FALSE),"")</f>
        <v/>
      </c>
      <c r="D2441" s="1" t="str">
        <f t="shared" si="429"/>
        <v/>
      </c>
      <c r="E2441" s="1" t="str">
        <f t="shared" si="430"/>
        <v/>
      </c>
      <c r="F2441" s="1" t="str">
        <f>IF(官網匯出!F2441="已付款","","B0012")</f>
        <v>B0012</v>
      </c>
      <c r="G2441" s="1" t="str">
        <f>IF(官網匯出!A2441="","",官網匯出!A2441)</f>
        <v/>
      </c>
      <c r="H2441" s="3" t="str">
        <f>IF(官網匯出!B2441="","",官網匯出!B2441)</f>
        <v/>
      </c>
      <c r="I2441" s="1" t="str">
        <f>IF(官網匯出!C2441="","",官網匯出!C2441)</f>
        <v/>
      </c>
      <c r="J2441" s="1" t="str">
        <f>IF(官網匯出!D2441="","",官網匯出!D2441)</f>
        <v/>
      </c>
      <c r="K2441" s="3" t="str">
        <f>IF(官網匯出!E2441="","",官網匯出!E2441)</f>
        <v/>
      </c>
      <c r="L2441" s="1" t="str">
        <f>IF(官網匯出!F2441="","",官網匯出!F2441)</f>
        <v/>
      </c>
      <c r="M2441" s="1" t="str">
        <f>IF(官網匯出!G2441="","",官網匯出!G2441)</f>
        <v/>
      </c>
      <c r="N2441" s="1" t="str">
        <f>IF(官網匯出!H2441="","",官網匯出!H2441)</f>
        <v/>
      </c>
      <c r="P2441" s="1" t="str">
        <f>IF(官網匯出!J2441="","",RIGHT(官網匯出!J2441,LEN(官網匯出!J2441)-2))</f>
        <v/>
      </c>
      <c r="Q2441" s="1" t="str">
        <f>IF(官網匯出!K2441="","",官網匯出!K2441)</f>
        <v/>
      </c>
      <c r="R2441" s="1" t="str">
        <f>IF(官網匯出!L2441="","",官網匯出!L2441)</f>
        <v/>
      </c>
      <c r="S2441" s="1" t="str">
        <f>IF(官網匯出!M2441="","",官網匯出!M2441)</f>
        <v/>
      </c>
      <c r="T2441" s="1" t="str">
        <f>IF(官網匯出!N2441="","",官網匯出!N2441)</f>
        <v/>
      </c>
      <c r="U2441" s="1" t="str">
        <f>IF(官網匯出!O2441="","",官網匯出!O2441)</f>
        <v/>
      </c>
      <c r="V2441" s="1" t="str">
        <f>IF(官網匯出!P2441="",IF(G2441="","",0),官網匯出!P2441)</f>
        <v/>
      </c>
      <c r="W2441" s="1" t="str">
        <f>IF(官網匯出!Q2441="",IF(G2441="","",0),官網匯出!Q2441)</f>
        <v/>
      </c>
      <c r="X2441" s="1" t="str">
        <f>IF(官網匯出!R2441="","",官網匯出!R2441)</f>
        <v/>
      </c>
      <c r="Y2441" s="1" t="str">
        <f>IF(官網匯出!S2441="","",官網匯出!S2441)</f>
        <v/>
      </c>
      <c r="Z2441" s="1" t="str">
        <f>IF(G2441="","",官網匯出!T2441)</f>
        <v/>
      </c>
      <c r="AA2441" s="1" t="str">
        <f>IF(G2441="","",官網匯出!AK2441)</f>
        <v/>
      </c>
      <c r="AB2441" s="1" t="str">
        <f>IF(G2441="","",IF(官網匯出!V2441="","",官網匯出!V2441))</f>
        <v/>
      </c>
      <c r="AJ2441" s="1" t="str">
        <f>IF(G2441="","",IF(官網匯出!AE2441="","",官網匯出!AE2441))</f>
        <v/>
      </c>
      <c r="AK2441" s="1" t="str">
        <f>IF(G2441="","",IF(官網匯出!AD2441="","",官網匯出!AD2441))</f>
        <v/>
      </c>
      <c r="AL2441" s="1" t="str">
        <f t="shared" si="431"/>
        <v>0</v>
      </c>
      <c r="AM2441" s="1" t="str">
        <f>IF(官網匯出!AG2441="","",官網匯出!AG2441)</f>
        <v/>
      </c>
      <c r="AN2441" s="1" t="str">
        <f>IF(G2441="","",IF(官網匯出!AH2441="","",官網匯出!AH2441))</f>
        <v/>
      </c>
      <c r="AO2441" s="14" t="str">
        <f t="shared" si="432"/>
        <v/>
      </c>
      <c r="AP2441" s="14" t="str">
        <f t="shared" si="433"/>
        <v>1</v>
      </c>
      <c r="AQ2441" s="14" t="str">
        <f t="shared" si="434"/>
        <v>0</v>
      </c>
      <c r="AR2441" s="1" t="str">
        <f t="shared" si="435"/>
        <v/>
      </c>
      <c r="AS2441" s="1" t="str">
        <f t="shared" si="436"/>
        <v/>
      </c>
      <c r="AT2441" s="1" t="str">
        <f t="shared" si="437"/>
        <v/>
      </c>
      <c r="AU2441" s="1" t="str">
        <f t="shared" si="428"/>
        <v/>
      </c>
      <c r="AV2441" s="1" t="e">
        <f>IF(VLOOKUP(G2441,官網匯出!A:AQ,42,FALSE)="","[黃金盾官網]",VLOOKUP(G2441,官網匯出!A:AQ,42,FALSE))</f>
        <v>#N/A</v>
      </c>
      <c r="AW2441" s="1" t="e">
        <f>IF(LEFT(VLOOKUP(G2441,官網匯出!A:AS,43,FALSE),2)="","web",LEFT(VLOOKUP(G2441,官網匯出!A:AS,43,FALSE),2))</f>
        <v>#N/A</v>
      </c>
      <c r="AX2441" s="1" t="str">
        <f t="shared" si="438"/>
        <v>O</v>
      </c>
    </row>
    <row r="2442" spans="1:50">
      <c r="A2442" s="1" t="str">
        <f>IF(G2442="","",VLOOKUP(官網轉換!AW2442,團名!A:B,2,FALSE))</f>
        <v/>
      </c>
      <c r="B2442" s="1" t="str">
        <f>IF(G2442="","",IF(LEFT(VLOOKUP(G2442,官網匯出!A:AQ,43,0),2)="wf",VLOOKUP(VLOOKUP(G2442,官網匯出!A:AQ,43,0),團名!$I$1:$K$12,2,FALSE),"N0071"))</f>
        <v/>
      </c>
      <c r="C2442" s="1" t="str">
        <f>IFERROR(VLOOKUP(官網匯出!D2442,團名!E:G,3,FALSE),"")</f>
        <v/>
      </c>
      <c r="D2442" s="1" t="str">
        <f t="shared" si="429"/>
        <v/>
      </c>
      <c r="E2442" s="1" t="str">
        <f t="shared" si="430"/>
        <v/>
      </c>
      <c r="F2442" s="1" t="str">
        <f>IF(官網匯出!F2442="已付款","","B0012")</f>
        <v>B0012</v>
      </c>
      <c r="G2442" s="1" t="str">
        <f>IF(官網匯出!A2442="","",官網匯出!A2442)</f>
        <v/>
      </c>
      <c r="H2442" s="3" t="str">
        <f>IF(官網匯出!B2442="","",官網匯出!B2442)</f>
        <v/>
      </c>
      <c r="I2442" s="1" t="str">
        <f>IF(官網匯出!C2442="","",官網匯出!C2442)</f>
        <v/>
      </c>
      <c r="J2442" s="1" t="str">
        <f>IF(官網匯出!D2442="","",官網匯出!D2442)</f>
        <v/>
      </c>
      <c r="K2442" s="3" t="str">
        <f>IF(官網匯出!E2442="","",官網匯出!E2442)</f>
        <v/>
      </c>
      <c r="L2442" s="1" t="str">
        <f>IF(官網匯出!F2442="","",官網匯出!F2442)</f>
        <v/>
      </c>
      <c r="M2442" s="1" t="str">
        <f>IF(官網匯出!G2442="","",官網匯出!G2442)</f>
        <v/>
      </c>
      <c r="N2442" s="1" t="str">
        <f>IF(官網匯出!H2442="","",官網匯出!H2442)</f>
        <v/>
      </c>
      <c r="P2442" s="1" t="str">
        <f>IF(官網匯出!J2442="","",RIGHT(官網匯出!J2442,LEN(官網匯出!J2442)-2))</f>
        <v/>
      </c>
      <c r="Q2442" s="1" t="str">
        <f>IF(官網匯出!K2442="","",官網匯出!K2442)</f>
        <v/>
      </c>
      <c r="R2442" s="1" t="str">
        <f>IF(官網匯出!L2442="","",官網匯出!L2442)</f>
        <v/>
      </c>
      <c r="S2442" s="1" t="str">
        <f>IF(官網匯出!M2442="","",官網匯出!M2442)</f>
        <v/>
      </c>
      <c r="T2442" s="1" t="str">
        <f>IF(官網匯出!N2442="","",官網匯出!N2442)</f>
        <v/>
      </c>
      <c r="U2442" s="1" t="str">
        <f>IF(官網匯出!O2442="","",官網匯出!O2442)</f>
        <v/>
      </c>
      <c r="V2442" s="1" t="str">
        <f>IF(官網匯出!P2442="",IF(G2442="","",0),官網匯出!P2442)</f>
        <v/>
      </c>
      <c r="W2442" s="1" t="str">
        <f>IF(官網匯出!Q2442="",IF(G2442="","",0),官網匯出!Q2442)</f>
        <v/>
      </c>
      <c r="X2442" s="1" t="str">
        <f>IF(官網匯出!R2442="","",官網匯出!R2442)</f>
        <v/>
      </c>
      <c r="Y2442" s="1" t="str">
        <f>IF(官網匯出!S2442="","",官網匯出!S2442)</f>
        <v/>
      </c>
      <c r="Z2442" s="1" t="str">
        <f>IF(G2442="","",官網匯出!T2442)</f>
        <v/>
      </c>
      <c r="AA2442" s="1" t="str">
        <f>IF(G2442="","",官網匯出!AK2442)</f>
        <v/>
      </c>
      <c r="AB2442" s="1" t="str">
        <f>IF(G2442="","",IF(官網匯出!V2442="","",官網匯出!V2442))</f>
        <v/>
      </c>
      <c r="AJ2442" s="1" t="str">
        <f>IF(G2442="","",IF(官網匯出!AE2442="","",官網匯出!AE2442))</f>
        <v/>
      </c>
      <c r="AK2442" s="1" t="str">
        <f>IF(G2442="","",IF(官網匯出!AD2442="","",官網匯出!AD2442))</f>
        <v/>
      </c>
      <c r="AL2442" s="1" t="str">
        <f t="shared" si="431"/>
        <v>0</v>
      </c>
      <c r="AM2442" s="1" t="str">
        <f>IF(官網匯出!AG2442="","",官網匯出!AG2442)</f>
        <v/>
      </c>
      <c r="AN2442" s="1" t="str">
        <f>IF(G2442="","",IF(官網匯出!AH2442="","",官網匯出!AH2442))</f>
        <v/>
      </c>
      <c r="AO2442" s="14" t="str">
        <f t="shared" si="432"/>
        <v/>
      </c>
      <c r="AP2442" s="14" t="str">
        <f t="shared" si="433"/>
        <v>1</v>
      </c>
      <c r="AQ2442" s="14" t="str">
        <f t="shared" si="434"/>
        <v>0</v>
      </c>
      <c r="AR2442" s="1" t="str">
        <f t="shared" si="435"/>
        <v/>
      </c>
      <c r="AS2442" s="1" t="str">
        <f t="shared" si="436"/>
        <v/>
      </c>
      <c r="AT2442" s="1" t="str">
        <f t="shared" si="437"/>
        <v/>
      </c>
      <c r="AU2442" s="1" t="str">
        <f t="shared" si="428"/>
        <v/>
      </c>
      <c r="AV2442" s="1" t="e">
        <f>IF(VLOOKUP(G2442,官網匯出!A:AQ,42,FALSE)="","[黃金盾官網]",VLOOKUP(G2442,官網匯出!A:AQ,42,FALSE))</f>
        <v>#N/A</v>
      </c>
      <c r="AW2442" s="1" t="e">
        <f>IF(LEFT(VLOOKUP(G2442,官網匯出!A:AS,43,FALSE),2)="","web",LEFT(VLOOKUP(G2442,官網匯出!A:AS,43,FALSE),2))</f>
        <v>#N/A</v>
      </c>
      <c r="AX2442" s="1" t="str">
        <f t="shared" si="438"/>
        <v>O</v>
      </c>
    </row>
    <row r="2443" spans="1:50">
      <c r="A2443" s="1" t="str">
        <f>IF(G2443="","",VLOOKUP(官網轉換!AW2443,團名!A:B,2,FALSE))</f>
        <v/>
      </c>
      <c r="B2443" s="1" t="str">
        <f>IF(G2443="","",IF(LEFT(VLOOKUP(G2443,官網匯出!A:AQ,43,0),2)="wf",VLOOKUP(VLOOKUP(G2443,官網匯出!A:AQ,43,0),團名!$I$1:$K$12,2,FALSE),"N0071"))</f>
        <v/>
      </c>
      <c r="C2443" s="1" t="str">
        <f>IFERROR(VLOOKUP(官網匯出!D2443,團名!E:G,3,FALSE),"")</f>
        <v/>
      </c>
      <c r="D2443" s="1" t="str">
        <f t="shared" si="429"/>
        <v/>
      </c>
      <c r="E2443" s="1" t="str">
        <f t="shared" si="430"/>
        <v/>
      </c>
      <c r="F2443" s="1" t="str">
        <f>IF(官網匯出!F2443="已付款","","B0012")</f>
        <v>B0012</v>
      </c>
      <c r="G2443" s="1" t="str">
        <f>IF(官網匯出!A2443="","",官網匯出!A2443)</f>
        <v/>
      </c>
      <c r="H2443" s="3" t="str">
        <f>IF(官網匯出!B2443="","",官網匯出!B2443)</f>
        <v/>
      </c>
      <c r="I2443" s="1" t="str">
        <f>IF(官網匯出!C2443="","",官網匯出!C2443)</f>
        <v/>
      </c>
      <c r="J2443" s="1" t="str">
        <f>IF(官網匯出!D2443="","",官網匯出!D2443)</f>
        <v/>
      </c>
      <c r="K2443" s="3" t="str">
        <f>IF(官網匯出!E2443="","",官網匯出!E2443)</f>
        <v/>
      </c>
      <c r="L2443" s="1" t="str">
        <f>IF(官網匯出!F2443="","",官網匯出!F2443)</f>
        <v/>
      </c>
      <c r="M2443" s="1" t="str">
        <f>IF(官網匯出!G2443="","",官網匯出!G2443)</f>
        <v/>
      </c>
      <c r="N2443" s="1" t="str">
        <f>IF(官網匯出!H2443="","",官網匯出!H2443)</f>
        <v/>
      </c>
      <c r="P2443" s="1" t="str">
        <f>IF(官網匯出!J2443="","",RIGHT(官網匯出!J2443,LEN(官網匯出!J2443)-2))</f>
        <v/>
      </c>
      <c r="Q2443" s="1" t="str">
        <f>IF(官網匯出!K2443="","",官網匯出!K2443)</f>
        <v/>
      </c>
      <c r="R2443" s="1" t="str">
        <f>IF(官網匯出!L2443="","",官網匯出!L2443)</f>
        <v/>
      </c>
      <c r="S2443" s="1" t="str">
        <f>IF(官網匯出!M2443="","",官網匯出!M2443)</f>
        <v/>
      </c>
      <c r="T2443" s="1" t="str">
        <f>IF(官網匯出!N2443="","",官網匯出!N2443)</f>
        <v/>
      </c>
      <c r="U2443" s="1" t="str">
        <f>IF(官網匯出!O2443="","",官網匯出!O2443)</f>
        <v/>
      </c>
      <c r="V2443" s="1" t="str">
        <f>IF(官網匯出!P2443="",IF(G2443="","",0),官網匯出!P2443)</f>
        <v/>
      </c>
      <c r="W2443" s="1" t="str">
        <f>IF(官網匯出!Q2443="",IF(G2443="","",0),官網匯出!Q2443)</f>
        <v/>
      </c>
      <c r="X2443" s="1" t="str">
        <f>IF(官網匯出!R2443="","",官網匯出!R2443)</f>
        <v/>
      </c>
      <c r="Y2443" s="1" t="str">
        <f>IF(官網匯出!S2443="","",官網匯出!S2443)</f>
        <v/>
      </c>
      <c r="Z2443" s="1" t="str">
        <f>IF(G2443="","",官網匯出!T2443)</f>
        <v/>
      </c>
      <c r="AA2443" s="1" t="str">
        <f>IF(G2443="","",官網匯出!AK2443)</f>
        <v/>
      </c>
      <c r="AB2443" s="1" t="str">
        <f>IF(G2443="","",IF(官網匯出!V2443="","",官網匯出!V2443))</f>
        <v/>
      </c>
      <c r="AJ2443" s="1" t="str">
        <f>IF(G2443="","",IF(官網匯出!AE2443="","",官網匯出!AE2443))</f>
        <v/>
      </c>
      <c r="AK2443" s="1" t="str">
        <f>IF(G2443="","",IF(官網匯出!AD2443="","",官網匯出!AD2443))</f>
        <v/>
      </c>
      <c r="AL2443" s="1" t="str">
        <f t="shared" si="431"/>
        <v>0</v>
      </c>
      <c r="AM2443" s="1" t="str">
        <f>IF(官網匯出!AG2443="","",官網匯出!AG2443)</f>
        <v/>
      </c>
      <c r="AN2443" s="1" t="str">
        <f>IF(G2443="","",IF(官網匯出!AH2443="","",官網匯出!AH2443))</f>
        <v/>
      </c>
      <c r="AO2443" s="14" t="str">
        <f t="shared" si="432"/>
        <v/>
      </c>
      <c r="AP2443" s="14" t="str">
        <f t="shared" si="433"/>
        <v>1</v>
      </c>
      <c r="AQ2443" s="14" t="str">
        <f t="shared" si="434"/>
        <v>0</v>
      </c>
      <c r="AR2443" s="1" t="str">
        <f t="shared" si="435"/>
        <v/>
      </c>
      <c r="AS2443" s="1" t="str">
        <f t="shared" si="436"/>
        <v/>
      </c>
      <c r="AT2443" s="1" t="str">
        <f t="shared" si="437"/>
        <v/>
      </c>
      <c r="AU2443" s="1" t="str">
        <f t="shared" si="428"/>
        <v/>
      </c>
      <c r="AV2443" s="1" t="e">
        <f>IF(VLOOKUP(G2443,官網匯出!A:AQ,42,FALSE)="","[黃金盾官網]",VLOOKUP(G2443,官網匯出!A:AQ,42,FALSE))</f>
        <v>#N/A</v>
      </c>
      <c r="AW2443" s="1" t="e">
        <f>IF(LEFT(VLOOKUP(G2443,官網匯出!A:AS,43,FALSE),2)="","web",LEFT(VLOOKUP(G2443,官網匯出!A:AS,43,FALSE),2))</f>
        <v>#N/A</v>
      </c>
      <c r="AX2443" s="1" t="str">
        <f t="shared" si="438"/>
        <v>O</v>
      </c>
    </row>
    <row r="2444" spans="1:50">
      <c r="A2444" s="1" t="str">
        <f>IF(G2444="","",VLOOKUP(官網轉換!AW2444,團名!A:B,2,FALSE))</f>
        <v/>
      </c>
      <c r="B2444" s="1" t="str">
        <f>IF(G2444="","",IF(LEFT(VLOOKUP(G2444,官網匯出!A:AQ,43,0),2)="wf",VLOOKUP(VLOOKUP(G2444,官網匯出!A:AQ,43,0),團名!$I$1:$K$12,2,FALSE),"N0071"))</f>
        <v/>
      </c>
      <c r="C2444" s="1" t="str">
        <f>IFERROR(VLOOKUP(官網匯出!D2444,團名!E:G,3,FALSE),"")</f>
        <v/>
      </c>
      <c r="D2444" s="1" t="str">
        <f t="shared" si="429"/>
        <v/>
      </c>
      <c r="E2444" s="1" t="str">
        <f t="shared" si="430"/>
        <v/>
      </c>
      <c r="F2444" s="1" t="str">
        <f>IF(官網匯出!F2444="已付款","","B0012")</f>
        <v>B0012</v>
      </c>
      <c r="G2444" s="1" t="str">
        <f>IF(官網匯出!A2444="","",官網匯出!A2444)</f>
        <v/>
      </c>
      <c r="H2444" s="3" t="str">
        <f>IF(官網匯出!B2444="","",官網匯出!B2444)</f>
        <v/>
      </c>
      <c r="I2444" s="1" t="str">
        <f>IF(官網匯出!C2444="","",官網匯出!C2444)</f>
        <v/>
      </c>
      <c r="J2444" s="1" t="str">
        <f>IF(官網匯出!D2444="","",官網匯出!D2444)</f>
        <v/>
      </c>
      <c r="K2444" s="3" t="str">
        <f>IF(官網匯出!E2444="","",官網匯出!E2444)</f>
        <v/>
      </c>
      <c r="L2444" s="1" t="str">
        <f>IF(官網匯出!F2444="","",官網匯出!F2444)</f>
        <v/>
      </c>
      <c r="M2444" s="1" t="str">
        <f>IF(官網匯出!G2444="","",官網匯出!G2444)</f>
        <v/>
      </c>
      <c r="N2444" s="1" t="str">
        <f>IF(官網匯出!H2444="","",官網匯出!H2444)</f>
        <v/>
      </c>
      <c r="P2444" s="1" t="str">
        <f>IF(官網匯出!J2444="","",RIGHT(官網匯出!J2444,LEN(官網匯出!J2444)-2))</f>
        <v/>
      </c>
      <c r="Q2444" s="1" t="str">
        <f>IF(官網匯出!K2444="","",官網匯出!K2444)</f>
        <v/>
      </c>
      <c r="R2444" s="1" t="str">
        <f>IF(官網匯出!L2444="","",官網匯出!L2444)</f>
        <v/>
      </c>
      <c r="S2444" s="1" t="str">
        <f>IF(官網匯出!M2444="","",官網匯出!M2444)</f>
        <v/>
      </c>
      <c r="T2444" s="1" t="str">
        <f>IF(官網匯出!N2444="","",官網匯出!N2444)</f>
        <v/>
      </c>
      <c r="U2444" s="1" t="str">
        <f>IF(官網匯出!O2444="","",官網匯出!O2444)</f>
        <v/>
      </c>
      <c r="V2444" s="1" t="str">
        <f>IF(官網匯出!P2444="",IF(G2444="","",0),官網匯出!P2444)</f>
        <v/>
      </c>
      <c r="W2444" s="1" t="str">
        <f>IF(官網匯出!Q2444="",IF(G2444="","",0),官網匯出!Q2444)</f>
        <v/>
      </c>
      <c r="X2444" s="1" t="str">
        <f>IF(官網匯出!R2444="","",官網匯出!R2444)</f>
        <v/>
      </c>
      <c r="Y2444" s="1" t="str">
        <f>IF(官網匯出!S2444="","",官網匯出!S2444)</f>
        <v/>
      </c>
      <c r="Z2444" s="1" t="str">
        <f>IF(G2444="","",官網匯出!T2444)</f>
        <v/>
      </c>
      <c r="AA2444" s="1" t="str">
        <f>IF(G2444="","",官網匯出!AK2444)</f>
        <v/>
      </c>
      <c r="AB2444" s="1" t="str">
        <f>IF(G2444="","",IF(官網匯出!V2444="","",官網匯出!V2444))</f>
        <v/>
      </c>
      <c r="AJ2444" s="1" t="str">
        <f>IF(G2444="","",IF(官網匯出!AE2444="","",官網匯出!AE2444))</f>
        <v/>
      </c>
      <c r="AK2444" s="1" t="str">
        <f>IF(G2444="","",IF(官網匯出!AD2444="","",官網匯出!AD2444))</f>
        <v/>
      </c>
      <c r="AL2444" s="1" t="str">
        <f t="shared" si="431"/>
        <v>0</v>
      </c>
      <c r="AM2444" s="1" t="str">
        <f>IF(官網匯出!AG2444="","",官網匯出!AG2444)</f>
        <v/>
      </c>
      <c r="AN2444" s="1" t="str">
        <f>IF(G2444="","",IF(官網匯出!AH2444="","",官網匯出!AH2444))</f>
        <v/>
      </c>
      <c r="AO2444" s="14" t="str">
        <f t="shared" si="432"/>
        <v/>
      </c>
      <c r="AP2444" s="14" t="str">
        <f t="shared" si="433"/>
        <v>1</v>
      </c>
      <c r="AQ2444" s="14" t="str">
        <f t="shared" si="434"/>
        <v>0</v>
      </c>
      <c r="AR2444" s="1" t="str">
        <f t="shared" si="435"/>
        <v/>
      </c>
      <c r="AS2444" s="1" t="str">
        <f t="shared" si="436"/>
        <v/>
      </c>
      <c r="AT2444" s="1" t="str">
        <f t="shared" si="437"/>
        <v/>
      </c>
      <c r="AU2444" s="1" t="str">
        <f t="shared" si="428"/>
        <v/>
      </c>
      <c r="AV2444" s="1" t="e">
        <f>IF(VLOOKUP(G2444,官網匯出!A:AQ,42,FALSE)="","[黃金盾官網]",VLOOKUP(G2444,官網匯出!A:AQ,42,FALSE))</f>
        <v>#N/A</v>
      </c>
      <c r="AW2444" s="1" t="e">
        <f>IF(LEFT(VLOOKUP(G2444,官網匯出!A:AS,43,FALSE),2)="","web",LEFT(VLOOKUP(G2444,官網匯出!A:AS,43,FALSE),2))</f>
        <v>#N/A</v>
      </c>
      <c r="AX2444" s="1" t="str">
        <f t="shared" si="438"/>
        <v>O</v>
      </c>
    </row>
    <row r="2445" spans="1:50">
      <c r="A2445" s="1" t="str">
        <f>IF(G2445="","",VLOOKUP(官網轉換!AW2445,團名!A:B,2,FALSE))</f>
        <v/>
      </c>
      <c r="B2445" s="1" t="str">
        <f>IF(G2445="","",IF(LEFT(VLOOKUP(G2445,官網匯出!A:AQ,43,0),2)="wf",VLOOKUP(VLOOKUP(G2445,官網匯出!A:AQ,43,0),團名!$I$1:$K$12,2,FALSE),"N0071"))</f>
        <v/>
      </c>
      <c r="C2445" s="1" t="str">
        <f>IFERROR(VLOOKUP(官網匯出!D2445,團名!E:G,3,FALSE),"")</f>
        <v/>
      </c>
      <c r="D2445" s="1" t="str">
        <f t="shared" si="429"/>
        <v/>
      </c>
      <c r="E2445" s="1" t="str">
        <f t="shared" si="430"/>
        <v/>
      </c>
      <c r="F2445" s="1" t="str">
        <f>IF(官網匯出!F2445="已付款","","B0012")</f>
        <v>B0012</v>
      </c>
      <c r="G2445" s="1" t="str">
        <f>IF(官網匯出!A2445="","",官網匯出!A2445)</f>
        <v/>
      </c>
      <c r="H2445" s="3" t="str">
        <f>IF(官網匯出!B2445="","",官網匯出!B2445)</f>
        <v/>
      </c>
      <c r="I2445" s="1" t="str">
        <f>IF(官網匯出!C2445="","",官網匯出!C2445)</f>
        <v/>
      </c>
      <c r="J2445" s="1" t="str">
        <f>IF(官網匯出!D2445="","",官網匯出!D2445)</f>
        <v/>
      </c>
      <c r="K2445" s="3" t="str">
        <f>IF(官網匯出!E2445="","",官網匯出!E2445)</f>
        <v/>
      </c>
      <c r="L2445" s="1" t="str">
        <f>IF(官網匯出!F2445="","",官網匯出!F2445)</f>
        <v/>
      </c>
      <c r="M2445" s="1" t="str">
        <f>IF(官網匯出!G2445="","",官網匯出!G2445)</f>
        <v/>
      </c>
      <c r="N2445" s="1" t="str">
        <f>IF(官網匯出!H2445="","",官網匯出!H2445)</f>
        <v/>
      </c>
      <c r="P2445" s="1" t="str">
        <f>IF(官網匯出!J2445="","",RIGHT(官網匯出!J2445,LEN(官網匯出!J2445)-2))</f>
        <v/>
      </c>
      <c r="Q2445" s="1" t="str">
        <f>IF(官網匯出!K2445="","",官網匯出!K2445)</f>
        <v/>
      </c>
      <c r="R2445" s="1" t="str">
        <f>IF(官網匯出!L2445="","",官網匯出!L2445)</f>
        <v/>
      </c>
      <c r="S2445" s="1" t="str">
        <f>IF(官網匯出!M2445="","",官網匯出!M2445)</f>
        <v/>
      </c>
      <c r="T2445" s="1" t="str">
        <f>IF(官網匯出!N2445="","",官網匯出!N2445)</f>
        <v/>
      </c>
      <c r="U2445" s="1" t="str">
        <f>IF(官網匯出!O2445="","",官網匯出!O2445)</f>
        <v/>
      </c>
      <c r="V2445" s="1" t="str">
        <f>IF(官網匯出!P2445="",IF(G2445="","",0),官網匯出!P2445)</f>
        <v/>
      </c>
      <c r="W2445" s="1" t="str">
        <f>IF(官網匯出!Q2445="",IF(G2445="","",0),官網匯出!Q2445)</f>
        <v/>
      </c>
      <c r="X2445" s="1" t="str">
        <f>IF(官網匯出!R2445="","",官網匯出!R2445)</f>
        <v/>
      </c>
      <c r="Y2445" s="1" t="str">
        <f>IF(官網匯出!S2445="","",官網匯出!S2445)</f>
        <v/>
      </c>
      <c r="Z2445" s="1" t="str">
        <f>IF(G2445="","",官網匯出!T2445)</f>
        <v/>
      </c>
      <c r="AA2445" s="1" t="str">
        <f>IF(G2445="","",官網匯出!AK2445)</f>
        <v/>
      </c>
      <c r="AB2445" s="1" t="str">
        <f>IF(G2445="","",IF(官網匯出!V2445="","",官網匯出!V2445))</f>
        <v/>
      </c>
      <c r="AJ2445" s="1" t="str">
        <f>IF(G2445="","",IF(官網匯出!AE2445="","",官網匯出!AE2445))</f>
        <v/>
      </c>
      <c r="AK2445" s="1" t="str">
        <f>IF(G2445="","",IF(官網匯出!AD2445="","",官網匯出!AD2445))</f>
        <v/>
      </c>
      <c r="AL2445" s="1" t="str">
        <f t="shared" si="431"/>
        <v>0</v>
      </c>
      <c r="AM2445" s="1" t="str">
        <f>IF(官網匯出!AG2445="","",官網匯出!AG2445)</f>
        <v/>
      </c>
      <c r="AN2445" s="1" t="str">
        <f>IF(G2445="","",IF(官網匯出!AH2445="","",官網匯出!AH2445))</f>
        <v/>
      </c>
      <c r="AO2445" s="14" t="str">
        <f t="shared" si="432"/>
        <v/>
      </c>
      <c r="AP2445" s="14" t="str">
        <f t="shared" si="433"/>
        <v>1</v>
      </c>
      <c r="AQ2445" s="14" t="str">
        <f t="shared" si="434"/>
        <v>0</v>
      </c>
      <c r="AR2445" s="1" t="str">
        <f t="shared" si="435"/>
        <v/>
      </c>
      <c r="AS2445" s="1" t="str">
        <f t="shared" si="436"/>
        <v/>
      </c>
      <c r="AT2445" s="1" t="str">
        <f t="shared" si="437"/>
        <v/>
      </c>
      <c r="AU2445" s="1" t="str">
        <f t="shared" si="428"/>
        <v/>
      </c>
      <c r="AV2445" s="1" t="e">
        <f>IF(VLOOKUP(G2445,官網匯出!A:AQ,42,FALSE)="","[黃金盾官網]",VLOOKUP(G2445,官網匯出!A:AQ,42,FALSE))</f>
        <v>#N/A</v>
      </c>
      <c r="AW2445" s="1" t="e">
        <f>IF(LEFT(VLOOKUP(G2445,官網匯出!A:AS,43,FALSE),2)="","web",LEFT(VLOOKUP(G2445,官網匯出!A:AS,43,FALSE),2))</f>
        <v>#N/A</v>
      </c>
      <c r="AX2445" s="1" t="str">
        <f t="shared" si="438"/>
        <v>O</v>
      </c>
    </row>
    <row r="2446" spans="1:50">
      <c r="A2446" s="1" t="str">
        <f>IF(G2446="","",VLOOKUP(官網轉換!AW2446,團名!A:B,2,FALSE))</f>
        <v/>
      </c>
      <c r="B2446" s="1" t="str">
        <f>IF(G2446="","",IF(LEFT(VLOOKUP(G2446,官網匯出!A:AQ,43,0),2)="wf",VLOOKUP(VLOOKUP(G2446,官網匯出!A:AQ,43,0),團名!$I$1:$K$12,2,FALSE),"N0071"))</f>
        <v/>
      </c>
      <c r="C2446" s="1" t="str">
        <f>IFERROR(VLOOKUP(官網匯出!D2446,團名!E:G,3,FALSE),"")</f>
        <v/>
      </c>
      <c r="D2446" s="1" t="str">
        <f t="shared" si="429"/>
        <v/>
      </c>
      <c r="E2446" s="1" t="str">
        <f t="shared" si="430"/>
        <v/>
      </c>
      <c r="F2446" s="1" t="str">
        <f>IF(官網匯出!F2446="已付款","","B0012")</f>
        <v>B0012</v>
      </c>
      <c r="G2446" s="1" t="str">
        <f>IF(官網匯出!A2446="","",官網匯出!A2446)</f>
        <v/>
      </c>
      <c r="H2446" s="3" t="str">
        <f>IF(官網匯出!B2446="","",官網匯出!B2446)</f>
        <v/>
      </c>
      <c r="I2446" s="1" t="str">
        <f>IF(官網匯出!C2446="","",官網匯出!C2446)</f>
        <v/>
      </c>
      <c r="J2446" s="1" t="str">
        <f>IF(官網匯出!D2446="","",官網匯出!D2446)</f>
        <v/>
      </c>
      <c r="K2446" s="3" t="str">
        <f>IF(官網匯出!E2446="","",官網匯出!E2446)</f>
        <v/>
      </c>
      <c r="L2446" s="1" t="str">
        <f>IF(官網匯出!F2446="","",官網匯出!F2446)</f>
        <v/>
      </c>
      <c r="M2446" s="1" t="str">
        <f>IF(官網匯出!G2446="","",官網匯出!G2446)</f>
        <v/>
      </c>
      <c r="N2446" s="1" t="str">
        <f>IF(官網匯出!H2446="","",官網匯出!H2446)</f>
        <v/>
      </c>
      <c r="P2446" s="1" t="str">
        <f>IF(官網匯出!J2446="","",RIGHT(官網匯出!J2446,LEN(官網匯出!J2446)-2))</f>
        <v/>
      </c>
      <c r="Q2446" s="1" t="str">
        <f>IF(官網匯出!K2446="","",官網匯出!K2446)</f>
        <v/>
      </c>
      <c r="R2446" s="1" t="str">
        <f>IF(官網匯出!L2446="","",官網匯出!L2446)</f>
        <v/>
      </c>
      <c r="S2446" s="1" t="str">
        <f>IF(官網匯出!M2446="","",官網匯出!M2446)</f>
        <v/>
      </c>
      <c r="T2446" s="1" t="str">
        <f>IF(官網匯出!N2446="","",官網匯出!N2446)</f>
        <v/>
      </c>
      <c r="U2446" s="1" t="str">
        <f>IF(官網匯出!O2446="","",官網匯出!O2446)</f>
        <v/>
      </c>
      <c r="V2446" s="1" t="str">
        <f>IF(官網匯出!P2446="",IF(G2446="","",0),官網匯出!P2446)</f>
        <v/>
      </c>
      <c r="W2446" s="1" t="str">
        <f>IF(官網匯出!Q2446="",IF(G2446="","",0),官網匯出!Q2446)</f>
        <v/>
      </c>
      <c r="X2446" s="1" t="str">
        <f>IF(官網匯出!R2446="","",官網匯出!R2446)</f>
        <v/>
      </c>
      <c r="Y2446" s="1" t="str">
        <f>IF(官網匯出!S2446="","",官網匯出!S2446)</f>
        <v/>
      </c>
      <c r="Z2446" s="1" t="str">
        <f>IF(G2446="","",官網匯出!T2446)</f>
        <v/>
      </c>
      <c r="AA2446" s="1" t="str">
        <f>IF(G2446="","",官網匯出!AK2446)</f>
        <v/>
      </c>
      <c r="AB2446" s="1" t="str">
        <f>IF(G2446="","",IF(官網匯出!V2446="","",官網匯出!V2446))</f>
        <v/>
      </c>
      <c r="AJ2446" s="1" t="str">
        <f>IF(G2446="","",IF(官網匯出!AE2446="","",官網匯出!AE2446))</f>
        <v/>
      </c>
      <c r="AK2446" s="1" t="str">
        <f>IF(G2446="","",IF(官網匯出!AD2446="","",官網匯出!AD2446))</f>
        <v/>
      </c>
      <c r="AL2446" s="1" t="str">
        <f t="shared" si="431"/>
        <v>0</v>
      </c>
      <c r="AM2446" s="1" t="str">
        <f>IF(官網匯出!AG2446="","",官網匯出!AG2446)</f>
        <v/>
      </c>
      <c r="AN2446" s="1" t="str">
        <f>IF(G2446="","",IF(官網匯出!AH2446="","",官網匯出!AH2446))</f>
        <v/>
      </c>
      <c r="AO2446" s="14" t="str">
        <f t="shared" si="432"/>
        <v/>
      </c>
      <c r="AP2446" s="14" t="str">
        <f t="shared" si="433"/>
        <v>1</v>
      </c>
      <c r="AQ2446" s="14" t="str">
        <f t="shared" si="434"/>
        <v>0</v>
      </c>
      <c r="AR2446" s="1" t="str">
        <f t="shared" si="435"/>
        <v/>
      </c>
      <c r="AS2446" s="1" t="str">
        <f t="shared" si="436"/>
        <v/>
      </c>
      <c r="AT2446" s="1" t="str">
        <f t="shared" si="437"/>
        <v/>
      </c>
      <c r="AU2446" s="1" t="str">
        <f t="shared" si="428"/>
        <v/>
      </c>
      <c r="AV2446" s="1" t="e">
        <f>IF(VLOOKUP(G2446,官網匯出!A:AQ,42,FALSE)="","[黃金盾官網]",VLOOKUP(G2446,官網匯出!A:AQ,42,FALSE))</f>
        <v>#N/A</v>
      </c>
      <c r="AW2446" s="1" t="e">
        <f>IF(LEFT(VLOOKUP(G2446,官網匯出!A:AS,43,FALSE),2)="","web",LEFT(VLOOKUP(G2446,官網匯出!A:AS,43,FALSE),2))</f>
        <v>#N/A</v>
      </c>
      <c r="AX2446" s="1" t="str">
        <f t="shared" si="438"/>
        <v>O</v>
      </c>
    </row>
    <row r="2447" spans="1:50">
      <c r="A2447" s="1" t="str">
        <f>IF(G2447="","",VLOOKUP(官網轉換!AW2447,團名!A:B,2,FALSE))</f>
        <v/>
      </c>
      <c r="B2447" s="1" t="str">
        <f>IF(G2447="","",IF(LEFT(VLOOKUP(G2447,官網匯出!A:AQ,43,0),2)="wf",VLOOKUP(VLOOKUP(G2447,官網匯出!A:AQ,43,0),團名!$I$1:$K$12,2,FALSE),"N0071"))</f>
        <v/>
      </c>
      <c r="C2447" s="1" t="str">
        <f>IFERROR(VLOOKUP(官網匯出!D2447,團名!E:G,3,FALSE),"")</f>
        <v/>
      </c>
      <c r="D2447" s="1" t="str">
        <f t="shared" si="429"/>
        <v/>
      </c>
      <c r="E2447" s="1" t="str">
        <f t="shared" si="430"/>
        <v/>
      </c>
      <c r="F2447" s="1" t="str">
        <f>IF(官網匯出!F2447="已付款","","B0012")</f>
        <v>B0012</v>
      </c>
      <c r="G2447" s="1" t="str">
        <f>IF(官網匯出!A2447="","",官網匯出!A2447)</f>
        <v/>
      </c>
      <c r="H2447" s="3" t="str">
        <f>IF(官網匯出!B2447="","",官網匯出!B2447)</f>
        <v/>
      </c>
      <c r="I2447" s="1" t="str">
        <f>IF(官網匯出!C2447="","",官網匯出!C2447)</f>
        <v/>
      </c>
      <c r="J2447" s="1" t="str">
        <f>IF(官網匯出!D2447="","",官網匯出!D2447)</f>
        <v/>
      </c>
      <c r="K2447" s="3" t="str">
        <f>IF(官網匯出!E2447="","",官網匯出!E2447)</f>
        <v/>
      </c>
      <c r="L2447" s="1" t="str">
        <f>IF(官網匯出!F2447="","",官網匯出!F2447)</f>
        <v/>
      </c>
      <c r="M2447" s="1" t="str">
        <f>IF(官網匯出!G2447="","",官網匯出!G2447)</f>
        <v/>
      </c>
      <c r="N2447" s="1" t="str">
        <f>IF(官網匯出!H2447="","",官網匯出!H2447)</f>
        <v/>
      </c>
      <c r="P2447" s="1" t="str">
        <f>IF(官網匯出!J2447="","",RIGHT(官網匯出!J2447,LEN(官網匯出!J2447)-2))</f>
        <v/>
      </c>
      <c r="Q2447" s="1" t="str">
        <f>IF(官網匯出!K2447="","",官網匯出!K2447)</f>
        <v/>
      </c>
      <c r="R2447" s="1" t="str">
        <f>IF(官網匯出!L2447="","",官網匯出!L2447)</f>
        <v/>
      </c>
      <c r="S2447" s="1" t="str">
        <f>IF(官網匯出!M2447="","",官網匯出!M2447)</f>
        <v/>
      </c>
      <c r="T2447" s="1" t="str">
        <f>IF(官網匯出!N2447="","",官網匯出!N2447)</f>
        <v/>
      </c>
      <c r="U2447" s="1" t="str">
        <f>IF(官網匯出!O2447="","",官網匯出!O2447)</f>
        <v/>
      </c>
      <c r="V2447" s="1" t="str">
        <f>IF(官網匯出!P2447="",IF(G2447="","",0),官網匯出!P2447)</f>
        <v/>
      </c>
      <c r="W2447" s="1" t="str">
        <f>IF(官網匯出!Q2447="",IF(G2447="","",0),官網匯出!Q2447)</f>
        <v/>
      </c>
      <c r="X2447" s="1" t="str">
        <f>IF(官網匯出!R2447="","",官網匯出!R2447)</f>
        <v/>
      </c>
      <c r="Y2447" s="1" t="str">
        <f>IF(官網匯出!S2447="","",官網匯出!S2447)</f>
        <v/>
      </c>
      <c r="Z2447" s="1" t="str">
        <f>IF(G2447="","",官網匯出!T2447)</f>
        <v/>
      </c>
      <c r="AA2447" s="1" t="str">
        <f>IF(G2447="","",官網匯出!AK2447)</f>
        <v/>
      </c>
      <c r="AB2447" s="1" t="str">
        <f>IF(G2447="","",IF(官網匯出!V2447="","",官網匯出!V2447))</f>
        <v/>
      </c>
      <c r="AJ2447" s="1" t="str">
        <f>IF(G2447="","",IF(官網匯出!AE2447="","",官網匯出!AE2447))</f>
        <v/>
      </c>
      <c r="AK2447" s="1" t="str">
        <f>IF(G2447="","",IF(官網匯出!AD2447="","",官網匯出!AD2447))</f>
        <v/>
      </c>
      <c r="AL2447" s="1" t="str">
        <f t="shared" si="431"/>
        <v>0</v>
      </c>
      <c r="AM2447" s="1" t="str">
        <f>IF(官網匯出!AG2447="","",官網匯出!AG2447)</f>
        <v/>
      </c>
      <c r="AN2447" s="1" t="str">
        <f>IF(G2447="","",IF(官網匯出!AH2447="","",官網匯出!AH2447))</f>
        <v/>
      </c>
      <c r="AO2447" s="14" t="str">
        <f t="shared" si="432"/>
        <v/>
      </c>
      <c r="AP2447" s="14" t="str">
        <f t="shared" si="433"/>
        <v>1</v>
      </c>
      <c r="AQ2447" s="14" t="str">
        <f t="shared" si="434"/>
        <v>0</v>
      </c>
      <c r="AR2447" s="1" t="str">
        <f t="shared" si="435"/>
        <v/>
      </c>
      <c r="AS2447" s="1" t="str">
        <f t="shared" si="436"/>
        <v/>
      </c>
      <c r="AT2447" s="1" t="str">
        <f t="shared" si="437"/>
        <v/>
      </c>
      <c r="AU2447" s="1" t="str">
        <f t="shared" si="428"/>
        <v/>
      </c>
      <c r="AV2447" s="1" t="e">
        <f>IF(VLOOKUP(G2447,官網匯出!A:AQ,42,FALSE)="","[黃金盾官網]",VLOOKUP(G2447,官網匯出!A:AQ,42,FALSE))</f>
        <v>#N/A</v>
      </c>
      <c r="AW2447" s="1" t="e">
        <f>IF(LEFT(VLOOKUP(G2447,官網匯出!A:AS,43,FALSE),2)="","web",LEFT(VLOOKUP(G2447,官網匯出!A:AS,43,FALSE),2))</f>
        <v>#N/A</v>
      </c>
      <c r="AX2447" s="1" t="str">
        <f t="shared" si="438"/>
        <v>O</v>
      </c>
    </row>
    <row r="2448" spans="1:50">
      <c r="A2448" s="1" t="str">
        <f>IF(G2448="","",VLOOKUP(官網轉換!AW2448,團名!A:B,2,FALSE))</f>
        <v/>
      </c>
      <c r="B2448" s="1" t="str">
        <f>IF(G2448="","",IF(LEFT(VLOOKUP(G2448,官網匯出!A:AQ,43,0),2)="wf",VLOOKUP(VLOOKUP(G2448,官網匯出!A:AQ,43,0),團名!$I$1:$K$12,2,FALSE),"N0071"))</f>
        <v/>
      </c>
      <c r="C2448" s="1" t="str">
        <f>IFERROR(VLOOKUP(官網匯出!D2448,團名!E:G,3,FALSE),"")</f>
        <v/>
      </c>
      <c r="D2448" s="1" t="str">
        <f t="shared" si="429"/>
        <v/>
      </c>
      <c r="E2448" s="1" t="str">
        <f t="shared" si="430"/>
        <v/>
      </c>
      <c r="F2448" s="1" t="str">
        <f>IF(官網匯出!F2448="已付款","","B0012")</f>
        <v>B0012</v>
      </c>
      <c r="G2448" s="1" t="str">
        <f>IF(官網匯出!A2448="","",官網匯出!A2448)</f>
        <v/>
      </c>
      <c r="H2448" s="3" t="str">
        <f>IF(官網匯出!B2448="","",官網匯出!B2448)</f>
        <v/>
      </c>
      <c r="I2448" s="1" t="str">
        <f>IF(官網匯出!C2448="","",官網匯出!C2448)</f>
        <v/>
      </c>
      <c r="J2448" s="1" t="str">
        <f>IF(官網匯出!D2448="","",官網匯出!D2448)</f>
        <v/>
      </c>
      <c r="K2448" s="3" t="str">
        <f>IF(官網匯出!E2448="","",官網匯出!E2448)</f>
        <v/>
      </c>
      <c r="L2448" s="1" t="str">
        <f>IF(官網匯出!F2448="","",官網匯出!F2448)</f>
        <v/>
      </c>
      <c r="M2448" s="1" t="str">
        <f>IF(官網匯出!G2448="","",官網匯出!G2448)</f>
        <v/>
      </c>
      <c r="N2448" s="1" t="str">
        <f>IF(官網匯出!H2448="","",官網匯出!H2448)</f>
        <v/>
      </c>
      <c r="P2448" s="1" t="str">
        <f>IF(官網匯出!J2448="","",RIGHT(官網匯出!J2448,LEN(官網匯出!J2448)-2))</f>
        <v/>
      </c>
      <c r="Q2448" s="1" t="str">
        <f>IF(官網匯出!K2448="","",官網匯出!K2448)</f>
        <v/>
      </c>
      <c r="R2448" s="1" t="str">
        <f>IF(官網匯出!L2448="","",官網匯出!L2448)</f>
        <v/>
      </c>
      <c r="S2448" s="1" t="str">
        <f>IF(官網匯出!M2448="","",官網匯出!M2448)</f>
        <v/>
      </c>
      <c r="T2448" s="1" t="str">
        <f>IF(官網匯出!N2448="","",官網匯出!N2448)</f>
        <v/>
      </c>
      <c r="U2448" s="1" t="str">
        <f>IF(官網匯出!O2448="","",官網匯出!O2448)</f>
        <v/>
      </c>
      <c r="V2448" s="1" t="str">
        <f>IF(官網匯出!P2448="",IF(G2448="","",0),官網匯出!P2448)</f>
        <v/>
      </c>
      <c r="W2448" s="1" t="str">
        <f>IF(官網匯出!Q2448="",IF(G2448="","",0),官網匯出!Q2448)</f>
        <v/>
      </c>
      <c r="X2448" s="1" t="str">
        <f>IF(官網匯出!R2448="","",官網匯出!R2448)</f>
        <v/>
      </c>
      <c r="Y2448" s="1" t="str">
        <f>IF(官網匯出!S2448="","",官網匯出!S2448)</f>
        <v/>
      </c>
      <c r="Z2448" s="1" t="str">
        <f>IF(G2448="","",官網匯出!T2448)</f>
        <v/>
      </c>
      <c r="AA2448" s="1" t="str">
        <f>IF(G2448="","",官網匯出!AK2448)</f>
        <v/>
      </c>
      <c r="AB2448" s="1" t="str">
        <f>IF(G2448="","",IF(官網匯出!V2448="","",官網匯出!V2448))</f>
        <v/>
      </c>
      <c r="AJ2448" s="1" t="str">
        <f>IF(G2448="","",IF(官網匯出!AE2448="","",官網匯出!AE2448))</f>
        <v/>
      </c>
      <c r="AK2448" s="1" t="str">
        <f>IF(G2448="","",IF(官網匯出!AD2448="","",官網匯出!AD2448))</f>
        <v/>
      </c>
      <c r="AL2448" s="1" t="str">
        <f t="shared" si="431"/>
        <v>0</v>
      </c>
      <c r="AM2448" s="1" t="str">
        <f>IF(官網匯出!AG2448="","",官網匯出!AG2448)</f>
        <v/>
      </c>
      <c r="AN2448" s="1" t="str">
        <f>IF(G2448="","",IF(官網匯出!AH2448="","",官網匯出!AH2448))</f>
        <v/>
      </c>
      <c r="AO2448" s="14" t="str">
        <f t="shared" si="432"/>
        <v/>
      </c>
      <c r="AP2448" s="14" t="str">
        <f t="shared" si="433"/>
        <v>1</v>
      </c>
      <c r="AQ2448" s="14" t="str">
        <f t="shared" si="434"/>
        <v>0</v>
      </c>
      <c r="AR2448" s="1" t="str">
        <f t="shared" si="435"/>
        <v/>
      </c>
      <c r="AS2448" s="1" t="str">
        <f t="shared" si="436"/>
        <v/>
      </c>
      <c r="AT2448" s="1" t="str">
        <f t="shared" si="437"/>
        <v/>
      </c>
      <c r="AU2448" s="1" t="str">
        <f t="shared" si="428"/>
        <v/>
      </c>
      <c r="AV2448" s="1" t="e">
        <f>IF(VLOOKUP(G2448,官網匯出!A:AQ,42,FALSE)="","[黃金盾官網]",VLOOKUP(G2448,官網匯出!A:AQ,42,FALSE))</f>
        <v>#N/A</v>
      </c>
      <c r="AW2448" s="1" t="e">
        <f>IF(LEFT(VLOOKUP(G2448,官網匯出!A:AS,43,FALSE),2)="","web",LEFT(VLOOKUP(G2448,官網匯出!A:AS,43,FALSE),2))</f>
        <v>#N/A</v>
      </c>
      <c r="AX2448" s="1" t="str">
        <f t="shared" si="438"/>
        <v>O</v>
      </c>
    </row>
    <row r="2449" spans="1:50">
      <c r="A2449" s="1" t="str">
        <f>IF(G2449="","",VLOOKUP(官網轉換!AW2449,團名!A:B,2,FALSE))</f>
        <v/>
      </c>
      <c r="B2449" s="1" t="str">
        <f>IF(G2449="","",IF(LEFT(VLOOKUP(G2449,官網匯出!A:AQ,43,0),2)="wf",VLOOKUP(VLOOKUP(G2449,官網匯出!A:AQ,43,0),團名!$I$1:$K$12,2,FALSE),"N0071"))</f>
        <v/>
      </c>
      <c r="C2449" s="1" t="str">
        <f>IFERROR(VLOOKUP(官網匯出!D2449,團名!E:G,3,FALSE),"")</f>
        <v/>
      </c>
      <c r="D2449" s="1" t="str">
        <f t="shared" si="429"/>
        <v/>
      </c>
      <c r="E2449" s="1" t="str">
        <f t="shared" si="430"/>
        <v/>
      </c>
      <c r="F2449" s="1" t="str">
        <f>IF(官網匯出!F2449="已付款","","B0012")</f>
        <v>B0012</v>
      </c>
      <c r="G2449" s="1" t="str">
        <f>IF(官網匯出!A2449="","",官網匯出!A2449)</f>
        <v/>
      </c>
      <c r="H2449" s="3" t="str">
        <f>IF(官網匯出!B2449="","",官網匯出!B2449)</f>
        <v/>
      </c>
      <c r="I2449" s="1" t="str">
        <f>IF(官網匯出!C2449="","",官網匯出!C2449)</f>
        <v/>
      </c>
      <c r="J2449" s="1" t="str">
        <f>IF(官網匯出!D2449="","",官網匯出!D2449)</f>
        <v/>
      </c>
      <c r="K2449" s="3" t="str">
        <f>IF(官網匯出!E2449="","",官網匯出!E2449)</f>
        <v/>
      </c>
      <c r="L2449" s="1" t="str">
        <f>IF(官網匯出!F2449="","",官網匯出!F2449)</f>
        <v/>
      </c>
      <c r="M2449" s="1" t="str">
        <f>IF(官網匯出!G2449="","",官網匯出!G2449)</f>
        <v/>
      </c>
      <c r="N2449" s="1" t="str">
        <f>IF(官網匯出!H2449="","",官網匯出!H2449)</f>
        <v/>
      </c>
      <c r="P2449" s="1" t="str">
        <f>IF(官網匯出!J2449="","",RIGHT(官網匯出!J2449,LEN(官網匯出!J2449)-2))</f>
        <v/>
      </c>
      <c r="Q2449" s="1" t="str">
        <f>IF(官網匯出!K2449="","",官網匯出!K2449)</f>
        <v/>
      </c>
      <c r="R2449" s="1" t="str">
        <f>IF(官網匯出!L2449="","",官網匯出!L2449)</f>
        <v/>
      </c>
      <c r="S2449" s="1" t="str">
        <f>IF(官網匯出!M2449="","",官網匯出!M2449)</f>
        <v/>
      </c>
      <c r="T2449" s="1" t="str">
        <f>IF(官網匯出!N2449="","",官網匯出!N2449)</f>
        <v/>
      </c>
      <c r="U2449" s="1" t="str">
        <f>IF(官網匯出!O2449="","",官網匯出!O2449)</f>
        <v/>
      </c>
      <c r="V2449" s="1" t="str">
        <f>IF(官網匯出!P2449="",IF(G2449="","",0),官網匯出!P2449)</f>
        <v/>
      </c>
      <c r="W2449" s="1" t="str">
        <f>IF(官網匯出!Q2449="",IF(G2449="","",0),官網匯出!Q2449)</f>
        <v/>
      </c>
      <c r="X2449" s="1" t="str">
        <f>IF(官網匯出!R2449="","",官網匯出!R2449)</f>
        <v/>
      </c>
      <c r="Y2449" s="1" t="str">
        <f>IF(官網匯出!S2449="","",官網匯出!S2449)</f>
        <v/>
      </c>
      <c r="Z2449" s="1" t="str">
        <f>IF(G2449="","",官網匯出!T2449)</f>
        <v/>
      </c>
      <c r="AA2449" s="1" t="str">
        <f>IF(G2449="","",官網匯出!AK2449)</f>
        <v/>
      </c>
      <c r="AB2449" s="1" t="str">
        <f>IF(G2449="","",IF(官網匯出!V2449="","",官網匯出!V2449))</f>
        <v/>
      </c>
      <c r="AJ2449" s="1" t="str">
        <f>IF(G2449="","",IF(官網匯出!AE2449="","",官網匯出!AE2449))</f>
        <v/>
      </c>
      <c r="AK2449" s="1" t="str">
        <f>IF(G2449="","",IF(官網匯出!AD2449="","",官網匯出!AD2449))</f>
        <v/>
      </c>
      <c r="AL2449" s="1" t="str">
        <f t="shared" si="431"/>
        <v>0</v>
      </c>
      <c r="AM2449" s="1" t="str">
        <f>IF(官網匯出!AG2449="","",官網匯出!AG2449)</f>
        <v/>
      </c>
      <c r="AN2449" s="1" t="str">
        <f>IF(G2449="","",IF(官網匯出!AH2449="","",官網匯出!AH2449))</f>
        <v/>
      </c>
      <c r="AO2449" s="14" t="str">
        <f t="shared" si="432"/>
        <v/>
      </c>
      <c r="AP2449" s="14" t="str">
        <f t="shared" si="433"/>
        <v>1</v>
      </c>
      <c r="AQ2449" s="14" t="str">
        <f t="shared" si="434"/>
        <v>0</v>
      </c>
      <c r="AR2449" s="1" t="str">
        <f t="shared" si="435"/>
        <v/>
      </c>
      <c r="AS2449" s="1" t="str">
        <f t="shared" si="436"/>
        <v/>
      </c>
      <c r="AT2449" s="1" t="str">
        <f t="shared" si="437"/>
        <v/>
      </c>
      <c r="AU2449" s="1" t="str">
        <f t="shared" si="428"/>
        <v/>
      </c>
      <c r="AV2449" s="1" t="e">
        <f>IF(VLOOKUP(G2449,官網匯出!A:AQ,42,FALSE)="","[黃金盾官網]",VLOOKUP(G2449,官網匯出!A:AQ,42,FALSE))</f>
        <v>#N/A</v>
      </c>
      <c r="AW2449" s="1" t="e">
        <f>IF(LEFT(VLOOKUP(G2449,官網匯出!A:AS,43,FALSE),2)="","web",LEFT(VLOOKUP(G2449,官網匯出!A:AS,43,FALSE),2))</f>
        <v>#N/A</v>
      </c>
      <c r="AX2449" s="1" t="str">
        <f t="shared" si="438"/>
        <v>O</v>
      </c>
    </row>
    <row r="2450" spans="1:50">
      <c r="A2450" s="1" t="str">
        <f>IF(G2450="","",VLOOKUP(官網轉換!AW2450,團名!A:B,2,FALSE))</f>
        <v/>
      </c>
      <c r="B2450" s="1" t="str">
        <f>IF(G2450="","",IF(LEFT(VLOOKUP(G2450,官網匯出!A:AQ,43,0),2)="wf",VLOOKUP(VLOOKUP(G2450,官網匯出!A:AQ,43,0),團名!$I$1:$K$12,2,FALSE),"N0071"))</f>
        <v/>
      </c>
      <c r="C2450" s="1" t="str">
        <f>IFERROR(VLOOKUP(官網匯出!D2450,團名!E:G,3,FALSE),"")</f>
        <v/>
      </c>
      <c r="D2450" s="1" t="str">
        <f t="shared" si="429"/>
        <v/>
      </c>
      <c r="E2450" s="1" t="str">
        <f t="shared" si="430"/>
        <v/>
      </c>
      <c r="F2450" s="1" t="str">
        <f>IF(官網匯出!F2450="已付款","","B0012")</f>
        <v>B0012</v>
      </c>
      <c r="G2450" s="1" t="str">
        <f>IF(官網匯出!A2450="","",官網匯出!A2450)</f>
        <v/>
      </c>
      <c r="H2450" s="3" t="str">
        <f>IF(官網匯出!B2450="","",官網匯出!B2450)</f>
        <v/>
      </c>
      <c r="I2450" s="1" t="str">
        <f>IF(官網匯出!C2450="","",官網匯出!C2450)</f>
        <v/>
      </c>
      <c r="J2450" s="1" t="str">
        <f>IF(官網匯出!D2450="","",官網匯出!D2450)</f>
        <v/>
      </c>
      <c r="K2450" s="3" t="str">
        <f>IF(官網匯出!E2450="","",官網匯出!E2450)</f>
        <v/>
      </c>
      <c r="L2450" s="1" t="str">
        <f>IF(官網匯出!F2450="","",官網匯出!F2450)</f>
        <v/>
      </c>
      <c r="M2450" s="1" t="str">
        <f>IF(官網匯出!G2450="","",官網匯出!G2450)</f>
        <v/>
      </c>
      <c r="N2450" s="1" t="str">
        <f>IF(官網匯出!H2450="","",官網匯出!H2450)</f>
        <v/>
      </c>
      <c r="P2450" s="1" t="str">
        <f>IF(官網匯出!J2450="","",RIGHT(官網匯出!J2450,LEN(官網匯出!J2450)-2))</f>
        <v/>
      </c>
      <c r="Q2450" s="1" t="str">
        <f>IF(官網匯出!K2450="","",官網匯出!K2450)</f>
        <v/>
      </c>
      <c r="R2450" s="1" t="str">
        <f>IF(官網匯出!L2450="","",官網匯出!L2450)</f>
        <v/>
      </c>
      <c r="S2450" s="1" t="str">
        <f>IF(官網匯出!M2450="","",官網匯出!M2450)</f>
        <v/>
      </c>
      <c r="T2450" s="1" t="str">
        <f>IF(官網匯出!N2450="","",官網匯出!N2450)</f>
        <v/>
      </c>
      <c r="U2450" s="1" t="str">
        <f>IF(官網匯出!O2450="","",官網匯出!O2450)</f>
        <v/>
      </c>
      <c r="V2450" s="1" t="str">
        <f>IF(官網匯出!P2450="",IF(G2450="","",0),官網匯出!P2450)</f>
        <v/>
      </c>
      <c r="W2450" s="1" t="str">
        <f>IF(官網匯出!Q2450="",IF(G2450="","",0),官網匯出!Q2450)</f>
        <v/>
      </c>
      <c r="X2450" s="1" t="str">
        <f>IF(官網匯出!R2450="","",官網匯出!R2450)</f>
        <v/>
      </c>
      <c r="Y2450" s="1" t="str">
        <f>IF(官網匯出!S2450="","",官網匯出!S2450)</f>
        <v/>
      </c>
      <c r="Z2450" s="1" t="str">
        <f>IF(G2450="","",官網匯出!T2450)</f>
        <v/>
      </c>
      <c r="AA2450" s="1" t="str">
        <f>IF(G2450="","",官網匯出!AK2450)</f>
        <v/>
      </c>
      <c r="AB2450" s="1" t="str">
        <f>IF(G2450="","",IF(官網匯出!V2450="","",官網匯出!V2450))</f>
        <v/>
      </c>
      <c r="AJ2450" s="1" t="str">
        <f>IF(G2450="","",IF(官網匯出!AE2450="","",官網匯出!AE2450))</f>
        <v/>
      </c>
      <c r="AK2450" s="1" t="str">
        <f>IF(G2450="","",IF(官網匯出!AD2450="","",官網匯出!AD2450))</f>
        <v/>
      </c>
      <c r="AL2450" s="1" t="str">
        <f t="shared" si="431"/>
        <v>0</v>
      </c>
      <c r="AM2450" s="1" t="str">
        <f>IF(官網匯出!AG2450="","",官網匯出!AG2450)</f>
        <v/>
      </c>
      <c r="AN2450" s="1" t="str">
        <f>IF(G2450="","",IF(官網匯出!AH2450="","",官網匯出!AH2450))</f>
        <v/>
      </c>
      <c r="AO2450" s="14" t="str">
        <f t="shared" si="432"/>
        <v/>
      </c>
      <c r="AP2450" s="14" t="str">
        <f t="shared" si="433"/>
        <v>1</v>
      </c>
      <c r="AQ2450" s="14" t="str">
        <f t="shared" si="434"/>
        <v>0</v>
      </c>
      <c r="AR2450" s="1" t="str">
        <f t="shared" si="435"/>
        <v/>
      </c>
      <c r="AS2450" s="1" t="str">
        <f t="shared" si="436"/>
        <v/>
      </c>
      <c r="AT2450" s="1" t="str">
        <f t="shared" si="437"/>
        <v/>
      </c>
      <c r="AU2450" s="1" t="str">
        <f t="shared" si="428"/>
        <v/>
      </c>
      <c r="AV2450" s="1" t="e">
        <f>IF(VLOOKUP(G2450,官網匯出!A:AQ,42,FALSE)="","[黃金盾官網]",VLOOKUP(G2450,官網匯出!A:AQ,42,FALSE))</f>
        <v>#N/A</v>
      </c>
      <c r="AW2450" s="1" t="e">
        <f>IF(LEFT(VLOOKUP(G2450,官網匯出!A:AS,43,FALSE),2)="","web",LEFT(VLOOKUP(G2450,官網匯出!A:AS,43,FALSE),2))</f>
        <v>#N/A</v>
      </c>
      <c r="AX2450" s="1" t="str">
        <f t="shared" si="438"/>
        <v>O</v>
      </c>
    </row>
    <row r="2451" spans="1:50">
      <c r="A2451" s="1" t="str">
        <f>IF(G2451="","",VLOOKUP(官網轉換!AW2451,團名!A:B,2,FALSE))</f>
        <v/>
      </c>
      <c r="B2451" s="1" t="str">
        <f>IF(G2451="","",IF(LEFT(VLOOKUP(G2451,官網匯出!A:AQ,43,0),2)="wf",VLOOKUP(VLOOKUP(G2451,官網匯出!A:AQ,43,0),團名!$I$1:$K$12,2,FALSE),"N0071"))</f>
        <v/>
      </c>
      <c r="C2451" s="1" t="str">
        <f>IFERROR(VLOOKUP(官網匯出!D2451,團名!E:G,3,FALSE),"")</f>
        <v/>
      </c>
      <c r="D2451" s="1" t="str">
        <f t="shared" si="429"/>
        <v/>
      </c>
      <c r="E2451" s="1" t="str">
        <f t="shared" si="430"/>
        <v/>
      </c>
      <c r="F2451" s="1" t="str">
        <f>IF(官網匯出!F2451="已付款","","B0012")</f>
        <v>B0012</v>
      </c>
      <c r="G2451" s="1" t="str">
        <f>IF(官網匯出!A2451="","",官網匯出!A2451)</f>
        <v/>
      </c>
      <c r="H2451" s="3" t="str">
        <f>IF(官網匯出!B2451="","",官網匯出!B2451)</f>
        <v/>
      </c>
      <c r="I2451" s="1" t="str">
        <f>IF(官網匯出!C2451="","",官網匯出!C2451)</f>
        <v/>
      </c>
      <c r="J2451" s="1" t="str">
        <f>IF(官網匯出!D2451="","",官網匯出!D2451)</f>
        <v/>
      </c>
      <c r="K2451" s="3" t="str">
        <f>IF(官網匯出!E2451="","",官網匯出!E2451)</f>
        <v/>
      </c>
      <c r="L2451" s="1" t="str">
        <f>IF(官網匯出!F2451="","",官網匯出!F2451)</f>
        <v/>
      </c>
      <c r="M2451" s="1" t="str">
        <f>IF(官網匯出!G2451="","",官網匯出!G2451)</f>
        <v/>
      </c>
      <c r="N2451" s="1" t="str">
        <f>IF(官網匯出!H2451="","",官網匯出!H2451)</f>
        <v/>
      </c>
      <c r="P2451" s="1" t="str">
        <f>IF(官網匯出!J2451="","",RIGHT(官網匯出!J2451,LEN(官網匯出!J2451)-2))</f>
        <v/>
      </c>
      <c r="Q2451" s="1" t="str">
        <f>IF(官網匯出!K2451="","",官網匯出!K2451)</f>
        <v/>
      </c>
      <c r="R2451" s="1" t="str">
        <f>IF(官網匯出!L2451="","",官網匯出!L2451)</f>
        <v/>
      </c>
      <c r="S2451" s="1" t="str">
        <f>IF(官網匯出!M2451="","",官網匯出!M2451)</f>
        <v/>
      </c>
      <c r="T2451" s="1" t="str">
        <f>IF(官網匯出!N2451="","",官網匯出!N2451)</f>
        <v/>
      </c>
      <c r="U2451" s="1" t="str">
        <f>IF(官網匯出!O2451="","",官網匯出!O2451)</f>
        <v/>
      </c>
      <c r="V2451" s="1" t="str">
        <f>IF(官網匯出!P2451="",IF(G2451="","",0),官網匯出!P2451)</f>
        <v/>
      </c>
      <c r="W2451" s="1" t="str">
        <f>IF(官網匯出!Q2451="",IF(G2451="","",0),官網匯出!Q2451)</f>
        <v/>
      </c>
      <c r="X2451" s="1" t="str">
        <f>IF(官網匯出!R2451="","",官網匯出!R2451)</f>
        <v/>
      </c>
      <c r="Y2451" s="1" t="str">
        <f>IF(官網匯出!S2451="","",官網匯出!S2451)</f>
        <v/>
      </c>
      <c r="Z2451" s="1" t="str">
        <f>IF(G2451="","",官網匯出!T2451)</f>
        <v/>
      </c>
      <c r="AA2451" s="1" t="str">
        <f>IF(G2451="","",官網匯出!AK2451)</f>
        <v/>
      </c>
      <c r="AB2451" s="1" t="str">
        <f>IF(G2451="","",IF(官網匯出!V2451="","",官網匯出!V2451))</f>
        <v/>
      </c>
      <c r="AJ2451" s="1" t="str">
        <f>IF(G2451="","",IF(官網匯出!AE2451="","",官網匯出!AE2451))</f>
        <v/>
      </c>
      <c r="AK2451" s="1" t="str">
        <f>IF(G2451="","",IF(官網匯出!AD2451="","",官網匯出!AD2451))</f>
        <v/>
      </c>
      <c r="AL2451" s="1" t="str">
        <f t="shared" si="431"/>
        <v>0</v>
      </c>
      <c r="AM2451" s="1" t="str">
        <f>IF(官網匯出!AG2451="","",官網匯出!AG2451)</f>
        <v/>
      </c>
      <c r="AN2451" s="1" t="str">
        <f>IF(G2451="","",IF(官網匯出!AH2451="","",官網匯出!AH2451))</f>
        <v/>
      </c>
      <c r="AO2451" s="14" t="str">
        <f t="shared" si="432"/>
        <v/>
      </c>
      <c r="AP2451" s="14" t="str">
        <f t="shared" si="433"/>
        <v>1</v>
      </c>
      <c r="AQ2451" s="14" t="str">
        <f t="shared" si="434"/>
        <v>0</v>
      </c>
      <c r="AR2451" s="1" t="str">
        <f t="shared" si="435"/>
        <v/>
      </c>
      <c r="AS2451" s="1" t="str">
        <f t="shared" si="436"/>
        <v/>
      </c>
      <c r="AT2451" s="1" t="str">
        <f t="shared" si="437"/>
        <v/>
      </c>
      <c r="AU2451" s="1" t="str">
        <f t="shared" si="428"/>
        <v/>
      </c>
      <c r="AV2451" s="1" t="e">
        <f>IF(VLOOKUP(G2451,官網匯出!A:AQ,42,FALSE)="","[黃金盾官網]",VLOOKUP(G2451,官網匯出!A:AQ,42,FALSE))</f>
        <v>#N/A</v>
      </c>
      <c r="AW2451" s="1" t="e">
        <f>IF(LEFT(VLOOKUP(G2451,官網匯出!A:AS,43,FALSE),2)="","web",LEFT(VLOOKUP(G2451,官網匯出!A:AS,43,FALSE),2))</f>
        <v>#N/A</v>
      </c>
      <c r="AX2451" s="1" t="str">
        <f t="shared" si="438"/>
        <v>O</v>
      </c>
    </row>
    <row r="2452" spans="1:50">
      <c r="A2452" s="1" t="str">
        <f>IF(G2452="","",VLOOKUP(官網轉換!AW2452,團名!A:B,2,FALSE))</f>
        <v/>
      </c>
      <c r="B2452" s="1" t="str">
        <f>IF(G2452="","",IF(LEFT(VLOOKUP(G2452,官網匯出!A:AQ,43,0),2)="wf",VLOOKUP(VLOOKUP(G2452,官網匯出!A:AQ,43,0),團名!$I$1:$K$12,2,FALSE),"N0071"))</f>
        <v/>
      </c>
      <c r="C2452" s="1" t="str">
        <f>IFERROR(VLOOKUP(官網匯出!D2452,團名!E:G,3,FALSE),"")</f>
        <v/>
      </c>
      <c r="D2452" s="1" t="str">
        <f t="shared" si="429"/>
        <v/>
      </c>
      <c r="E2452" s="1" t="str">
        <f t="shared" si="430"/>
        <v/>
      </c>
      <c r="F2452" s="1" t="str">
        <f>IF(官網匯出!F2452="已付款","","B0012")</f>
        <v>B0012</v>
      </c>
      <c r="G2452" s="1" t="str">
        <f>IF(官網匯出!A2452="","",官網匯出!A2452)</f>
        <v/>
      </c>
      <c r="H2452" s="3" t="str">
        <f>IF(官網匯出!B2452="","",官網匯出!B2452)</f>
        <v/>
      </c>
      <c r="I2452" s="1" t="str">
        <f>IF(官網匯出!C2452="","",官網匯出!C2452)</f>
        <v/>
      </c>
      <c r="J2452" s="1" t="str">
        <f>IF(官網匯出!D2452="","",官網匯出!D2452)</f>
        <v/>
      </c>
      <c r="K2452" s="3" t="str">
        <f>IF(官網匯出!E2452="","",官網匯出!E2452)</f>
        <v/>
      </c>
      <c r="L2452" s="1" t="str">
        <f>IF(官網匯出!F2452="","",官網匯出!F2452)</f>
        <v/>
      </c>
      <c r="M2452" s="1" t="str">
        <f>IF(官網匯出!G2452="","",官網匯出!G2452)</f>
        <v/>
      </c>
      <c r="N2452" s="1" t="str">
        <f>IF(官網匯出!H2452="","",官網匯出!H2452)</f>
        <v/>
      </c>
      <c r="P2452" s="1" t="str">
        <f>IF(官網匯出!J2452="","",RIGHT(官網匯出!J2452,LEN(官網匯出!J2452)-2))</f>
        <v/>
      </c>
      <c r="Q2452" s="1" t="str">
        <f>IF(官網匯出!K2452="","",官網匯出!K2452)</f>
        <v/>
      </c>
      <c r="R2452" s="1" t="str">
        <f>IF(官網匯出!L2452="","",官網匯出!L2452)</f>
        <v/>
      </c>
      <c r="S2452" s="1" t="str">
        <f>IF(官網匯出!M2452="","",官網匯出!M2452)</f>
        <v/>
      </c>
      <c r="T2452" s="1" t="str">
        <f>IF(官網匯出!N2452="","",官網匯出!N2452)</f>
        <v/>
      </c>
      <c r="U2452" s="1" t="str">
        <f>IF(官網匯出!O2452="","",官網匯出!O2452)</f>
        <v/>
      </c>
      <c r="V2452" s="1" t="str">
        <f>IF(官網匯出!P2452="",IF(G2452="","",0),官網匯出!P2452)</f>
        <v/>
      </c>
      <c r="W2452" s="1" t="str">
        <f>IF(官網匯出!Q2452="",IF(G2452="","",0),官網匯出!Q2452)</f>
        <v/>
      </c>
      <c r="X2452" s="1" t="str">
        <f>IF(官網匯出!R2452="","",官網匯出!R2452)</f>
        <v/>
      </c>
      <c r="Y2452" s="1" t="str">
        <f>IF(官網匯出!S2452="","",官網匯出!S2452)</f>
        <v/>
      </c>
      <c r="Z2452" s="1" t="str">
        <f>IF(G2452="","",官網匯出!T2452)</f>
        <v/>
      </c>
      <c r="AA2452" s="1" t="str">
        <f>IF(G2452="","",官網匯出!AK2452)</f>
        <v/>
      </c>
      <c r="AB2452" s="1" t="str">
        <f>IF(G2452="","",IF(官網匯出!V2452="","",官網匯出!V2452))</f>
        <v/>
      </c>
      <c r="AJ2452" s="1" t="str">
        <f>IF(G2452="","",IF(官網匯出!AE2452="","",官網匯出!AE2452))</f>
        <v/>
      </c>
      <c r="AK2452" s="1" t="str">
        <f>IF(G2452="","",IF(官網匯出!AD2452="","",官網匯出!AD2452))</f>
        <v/>
      </c>
      <c r="AL2452" s="1" t="str">
        <f t="shared" si="431"/>
        <v>0</v>
      </c>
      <c r="AM2452" s="1" t="str">
        <f>IF(官網匯出!AG2452="","",官網匯出!AG2452)</f>
        <v/>
      </c>
      <c r="AN2452" s="1" t="str">
        <f>IF(G2452="","",IF(官網匯出!AH2452="","",官網匯出!AH2452))</f>
        <v/>
      </c>
      <c r="AO2452" s="14" t="str">
        <f t="shared" si="432"/>
        <v/>
      </c>
      <c r="AP2452" s="14" t="str">
        <f t="shared" si="433"/>
        <v>1</v>
      </c>
      <c r="AQ2452" s="14" t="str">
        <f t="shared" si="434"/>
        <v>0</v>
      </c>
      <c r="AR2452" s="1" t="str">
        <f t="shared" si="435"/>
        <v/>
      </c>
      <c r="AS2452" s="1" t="str">
        <f t="shared" si="436"/>
        <v/>
      </c>
      <c r="AT2452" s="1" t="str">
        <f t="shared" si="437"/>
        <v/>
      </c>
      <c r="AU2452" s="1" t="str">
        <f t="shared" si="428"/>
        <v/>
      </c>
      <c r="AV2452" s="1" t="e">
        <f>IF(VLOOKUP(G2452,官網匯出!A:AQ,42,FALSE)="","[黃金盾官網]",VLOOKUP(G2452,官網匯出!A:AQ,42,FALSE))</f>
        <v>#N/A</v>
      </c>
      <c r="AW2452" s="1" t="e">
        <f>IF(LEFT(VLOOKUP(G2452,官網匯出!A:AS,43,FALSE),2)="","web",LEFT(VLOOKUP(G2452,官網匯出!A:AS,43,FALSE),2))</f>
        <v>#N/A</v>
      </c>
      <c r="AX2452" s="1" t="str">
        <f t="shared" si="438"/>
        <v>O</v>
      </c>
    </row>
    <row r="2453" spans="1:50">
      <c r="A2453" s="1" t="str">
        <f>IF(G2453="","",VLOOKUP(官網轉換!AW2453,團名!A:B,2,FALSE))</f>
        <v/>
      </c>
      <c r="B2453" s="1" t="str">
        <f>IF(G2453="","",IF(LEFT(VLOOKUP(G2453,官網匯出!A:AQ,43,0),2)="wf",VLOOKUP(VLOOKUP(G2453,官網匯出!A:AQ,43,0),團名!$I$1:$K$12,2,FALSE),"N0071"))</f>
        <v/>
      </c>
      <c r="C2453" s="1" t="str">
        <f>IFERROR(VLOOKUP(官網匯出!D2453,團名!E:G,3,FALSE),"")</f>
        <v/>
      </c>
      <c r="D2453" s="1" t="str">
        <f t="shared" si="429"/>
        <v/>
      </c>
      <c r="E2453" s="1" t="str">
        <f t="shared" si="430"/>
        <v/>
      </c>
      <c r="F2453" s="1" t="str">
        <f>IF(官網匯出!F2453="已付款","","B0012")</f>
        <v>B0012</v>
      </c>
      <c r="G2453" s="1" t="str">
        <f>IF(官網匯出!A2453="","",官網匯出!A2453)</f>
        <v/>
      </c>
      <c r="H2453" s="3" t="str">
        <f>IF(官網匯出!B2453="","",官網匯出!B2453)</f>
        <v/>
      </c>
      <c r="I2453" s="1" t="str">
        <f>IF(官網匯出!C2453="","",官網匯出!C2453)</f>
        <v/>
      </c>
      <c r="J2453" s="1" t="str">
        <f>IF(官網匯出!D2453="","",官網匯出!D2453)</f>
        <v/>
      </c>
      <c r="K2453" s="3" t="str">
        <f>IF(官網匯出!E2453="","",官網匯出!E2453)</f>
        <v/>
      </c>
      <c r="L2453" s="1" t="str">
        <f>IF(官網匯出!F2453="","",官網匯出!F2453)</f>
        <v/>
      </c>
      <c r="M2453" s="1" t="str">
        <f>IF(官網匯出!G2453="","",官網匯出!G2453)</f>
        <v/>
      </c>
      <c r="N2453" s="1" t="str">
        <f>IF(官網匯出!H2453="","",官網匯出!H2453)</f>
        <v/>
      </c>
      <c r="P2453" s="1" t="str">
        <f>IF(官網匯出!J2453="","",RIGHT(官網匯出!J2453,LEN(官網匯出!J2453)-2))</f>
        <v/>
      </c>
      <c r="Q2453" s="1" t="str">
        <f>IF(官網匯出!K2453="","",官網匯出!K2453)</f>
        <v/>
      </c>
      <c r="R2453" s="1" t="str">
        <f>IF(官網匯出!L2453="","",官網匯出!L2453)</f>
        <v/>
      </c>
      <c r="S2453" s="1" t="str">
        <f>IF(官網匯出!M2453="","",官網匯出!M2453)</f>
        <v/>
      </c>
      <c r="T2453" s="1" t="str">
        <f>IF(官網匯出!N2453="","",官網匯出!N2453)</f>
        <v/>
      </c>
      <c r="U2453" s="1" t="str">
        <f>IF(官網匯出!O2453="","",官網匯出!O2453)</f>
        <v/>
      </c>
      <c r="V2453" s="1" t="str">
        <f>IF(官網匯出!P2453="",IF(G2453="","",0),官網匯出!P2453)</f>
        <v/>
      </c>
      <c r="W2453" s="1" t="str">
        <f>IF(官網匯出!Q2453="",IF(G2453="","",0),官網匯出!Q2453)</f>
        <v/>
      </c>
      <c r="X2453" s="1" t="str">
        <f>IF(官網匯出!R2453="","",官網匯出!R2453)</f>
        <v/>
      </c>
      <c r="Y2453" s="1" t="str">
        <f>IF(官網匯出!S2453="","",官網匯出!S2453)</f>
        <v/>
      </c>
      <c r="Z2453" s="1" t="str">
        <f>IF(G2453="","",官網匯出!T2453)</f>
        <v/>
      </c>
      <c r="AA2453" s="1" t="str">
        <f>IF(G2453="","",官網匯出!AK2453)</f>
        <v/>
      </c>
      <c r="AB2453" s="1" t="str">
        <f>IF(G2453="","",IF(官網匯出!V2453="","",官網匯出!V2453))</f>
        <v/>
      </c>
      <c r="AJ2453" s="1" t="str">
        <f>IF(G2453="","",IF(官網匯出!AE2453="","",官網匯出!AE2453))</f>
        <v/>
      </c>
      <c r="AK2453" s="1" t="str">
        <f>IF(G2453="","",IF(官網匯出!AD2453="","",官網匯出!AD2453))</f>
        <v/>
      </c>
      <c r="AL2453" s="1" t="str">
        <f t="shared" si="431"/>
        <v>0</v>
      </c>
      <c r="AM2453" s="1" t="str">
        <f>IF(官網匯出!AG2453="","",官網匯出!AG2453)</f>
        <v/>
      </c>
      <c r="AN2453" s="1" t="str">
        <f>IF(G2453="","",IF(官網匯出!AH2453="","",官網匯出!AH2453))</f>
        <v/>
      </c>
      <c r="AO2453" s="14" t="str">
        <f t="shared" si="432"/>
        <v/>
      </c>
      <c r="AP2453" s="14" t="str">
        <f t="shared" si="433"/>
        <v>1</v>
      </c>
      <c r="AQ2453" s="14" t="str">
        <f t="shared" si="434"/>
        <v>0</v>
      </c>
      <c r="AR2453" s="1" t="str">
        <f t="shared" si="435"/>
        <v/>
      </c>
      <c r="AS2453" s="1" t="str">
        <f t="shared" si="436"/>
        <v/>
      </c>
      <c r="AT2453" s="1" t="str">
        <f t="shared" si="437"/>
        <v/>
      </c>
      <c r="AU2453" s="1" t="str">
        <f t="shared" si="428"/>
        <v/>
      </c>
      <c r="AV2453" s="1" t="e">
        <f>IF(VLOOKUP(G2453,官網匯出!A:AQ,42,FALSE)="","[黃金盾官網]",VLOOKUP(G2453,官網匯出!A:AQ,42,FALSE))</f>
        <v>#N/A</v>
      </c>
      <c r="AW2453" s="1" t="e">
        <f>IF(LEFT(VLOOKUP(G2453,官網匯出!A:AS,43,FALSE),2)="","web",LEFT(VLOOKUP(G2453,官網匯出!A:AS,43,FALSE),2))</f>
        <v>#N/A</v>
      </c>
      <c r="AX2453" s="1" t="str">
        <f t="shared" si="438"/>
        <v>O</v>
      </c>
    </row>
    <row r="2454" spans="1:50">
      <c r="A2454" s="1" t="str">
        <f>IF(G2454="","",VLOOKUP(官網轉換!AW2454,團名!A:B,2,FALSE))</f>
        <v/>
      </c>
      <c r="B2454" s="1" t="str">
        <f>IF(G2454="","",IF(LEFT(VLOOKUP(G2454,官網匯出!A:AQ,43,0),2)="wf",VLOOKUP(VLOOKUP(G2454,官網匯出!A:AQ,43,0),團名!$I$1:$K$12,2,FALSE),"N0071"))</f>
        <v/>
      </c>
      <c r="C2454" s="1" t="str">
        <f>IFERROR(VLOOKUP(官網匯出!D2454,團名!E:G,3,FALSE),"")</f>
        <v/>
      </c>
      <c r="D2454" s="1" t="str">
        <f t="shared" si="429"/>
        <v/>
      </c>
      <c r="E2454" s="1" t="str">
        <f t="shared" si="430"/>
        <v/>
      </c>
      <c r="F2454" s="1" t="str">
        <f>IF(官網匯出!F2454="已付款","","B0012")</f>
        <v>B0012</v>
      </c>
      <c r="G2454" s="1" t="str">
        <f>IF(官網匯出!A2454="","",官網匯出!A2454)</f>
        <v/>
      </c>
      <c r="H2454" s="3" t="str">
        <f>IF(官網匯出!B2454="","",官網匯出!B2454)</f>
        <v/>
      </c>
      <c r="I2454" s="1" t="str">
        <f>IF(官網匯出!C2454="","",官網匯出!C2454)</f>
        <v/>
      </c>
      <c r="J2454" s="1" t="str">
        <f>IF(官網匯出!D2454="","",官網匯出!D2454)</f>
        <v/>
      </c>
      <c r="K2454" s="3" t="str">
        <f>IF(官網匯出!E2454="","",官網匯出!E2454)</f>
        <v/>
      </c>
      <c r="L2454" s="1" t="str">
        <f>IF(官網匯出!F2454="","",官網匯出!F2454)</f>
        <v/>
      </c>
      <c r="M2454" s="1" t="str">
        <f>IF(官網匯出!G2454="","",官網匯出!G2454)</f>
        <v/>
      </c>
      <c r="N2454" s="1" t="str">
        <f>IF(官網匯出!H2454="","",官網匯出!H2454)</f>
        <v/>
      </c>
      <c r="P2454" s="1" t="str">
        <f>IF(官網匯出!J2454="","",RIGHT(官網匯出!J2454,LEN(官網匯出!J2454)-2))</f>
        <v/>
      </c>
      <c r="Q2454" s="1" t="str">
        <f>IF(官網匯出!K2454="","",官網匯出!K2454)</f>
        <v/>
      </c>
      <c r="R2454" s="1" t="str">
        <f>IF(官網匯出!L2454="","",官網匯出!L2454)</f>
        <v/>
      </c>
      <c r="S2454" s="1" t="str">
        <f>IF(官網匯出!M2454="","",官網匯出!M2454)</f>
        <v/>
      </c>
      <c r="T2454" s="1" t="str">
        <f>IF(官網匯出!N2454="","",官網匯出!N2454)</f>
        <v/>
      </c>
      <c r="U2454" s="1" t="str">
        <f>IF(官網匯出!O2454="","",官網匯出!O2454)</f>
        <v/>
      </c>
      <c r="V2454" s="1" t="str">
        <f>IF(官網匯出!P2454="",IF(G2454="","",0),官網匯出!P2454)</f>
        <v/>
      </c>
      <c r="W2454" s="1" t="str">
        <f>IF(官網匯出!Q2454="",IF(G2454="","",0),官網匯出!Q2454)</f>
        <v/>
      </c>
      <c r="X2454" s="1" t="str">
        <f>IF(官網匯出!R2454="","",官網匯出!R2454)</f>
        <v/>
      </c>
      <c r="Y2454" s="1" t="str">
        <f>IF(官網匯出!S2454="","",官網匯出!S2454)</f>
        <v/>
      </c>
      <c r="Z2454" s="1" t="str">
        <f>IF(G2454="","",官網匯出!T2454)</f>
        <v/>
      </c>
      <c r="AA2454" s="1" t="str">
        <f>IF(G2454="","",官網匯出!AK2454)</f>
        <v/>
      </c>
      <c r="AB2454" s="1" t="str">
        <f>IF(G2454="","",IF(官網匯出!V2454="","",官網匯出!V2454))</f>
        <v/>
      </c>
      <c r="AJ2454" s="1" t="str">
        <f>IF(G2454="","",IF(官網匯出!AE2454="","",官網匯出!AE2454))</f>
        <v/>
      </c>
      <c r="AK2454" s="1" t="str">
        <f>IF(G2454="","",IF(官網匯出!AD2454="","",官網匯出!AD2454))</f>
        <v/>
      </c>
      <c r="AL2454" s="1" t="str">
        <f t="shared" si="431"/>
        <v>0</v>
      </c>
      <c r="AM2454" s="1" t="str">
        <f>IF(官網匯出!AG2454="","",官網匯出!AG2454)</f>
        <v/>
      </c>
      <c r="AN2454" s="1" t="str">
        <f>IF(G2454="","",IF(官網匯出!AH2454="","",官網匯出!AH2454))</f>
        <v/>
      </c>
      <c r="AO2454" s="14" t="str">
        <f t="shared" si="432"/>
        <v/>
      </c>
      <c r="AP2454" s="14" t="str">
        <f t="shared" si="433"/>
        <v>1</v>
      </c>
      <c r="AQ2454" s="14" t="str">
        <f t="shared" si="434"/>
        <v>0</v>
      </c>
      <c r="AR2454" s="1" t="str">
        <f t="shared" si="435"/>
        <v/>
      </c>
      <c r="AS2454" s="1" t="str">
        <f t="shared" si="436"/>
        <v/>
      </c>
      <c r="AT2454" s="1" t="str">
        <f t="shared" si="437"/>
        <v/>
      </c>
      <c r="AU2454" s="1" t="str">
        <f t="shared" si="428"/>
        <v/>
      </c>
      <c r="AV2454" s="1" t="e">
        <f>IF(VLOOKUP(G2454,官網匯出!A:AQ,42,FALSE)="","[黃金盾官網]",VLOOKUP(G2454,官網匯出!A:AQ,42,FALSE))</f>
        <v>#N/A</v>
      </c>
      <c r="AW2454" s="1" t="e">
        <f>IF(LEFT(VLOOKUP(G2454,官網匯出!A:AS,43,FALSE),2)="","web",LEFT(VLOOKUP(G2454,官網匯出!A:AS,43,FALSE),2))</f>
        <v>#N/A</v>
      </c>
      <c r="AX2454" s="1" t="str">
        <f t="shared" si="438"/>
        <v>O</v>
      </c>
    </row>
    <row r="2455" spans="1:50">
      <c r="A2455" s="1" t="str">
        <f>IF(G2455="","",VLOOKUP(官網轉換!AW2455,團名!A:B,2,FALSE))</f>
        <v/>
      </c>
      <c r="B2455" s="1" t="str">
        <f>IF(G2455="","",IF(LEFT(VLOOKUP(G2455,官網匯出!A:AQ,43,0),2)="wf",VLOOKUP(VLOOKUP(G2455,官網匯出!A:AQ,43,0),團名!$I$1:$K$12,2,FALSE),"N0071"))</f>
        <v/>
      </c>
      <c r="C2455" s="1" t="str">
        <f>IFERROR(VLOOKUP(官網匯出!D2455,團名!E:G,3,FALSE),"")</f>
        <v/>
      </c>
      <c r="D2455" s="1" t="str">
        <f t="shared" si="429"/>
        <v/>
      </c>
      <c r="E2455" s="1" t="str">
        <f t="shared" si="430"/>
        <v/>
      </c>
      <c r="F2455" s="1" t="str">
        <f>IF(官網匯出!F2455="已付款","","B0012")</f>
        <v>B0012</v>
      </c>
      <c r="G2455" s="1" t="str">
        <f>IF(官網匯出!A2455="","",官網匯出!A2455)</f>
        <v/>
      </c>
      <c r="H2455" s="3" t="str">
        <f>IF(官網匯出!B2455="","",官網匯出!B2455)</f>
        <v/>
      </c>
      <c r="I2455" s="1" t="str">
        <f>IF(官網匯出!C2455="","",官網匯出!C2455)</f>
        <v/>
      </c>
      <c r="J2455" s="1" t="str">
        <f>IF(官網匯出!D2455="","",官網匯出!D2455)</f>
        <v/>
      </c>
      <c r="K2455" s="3" t="str">
        <f>IF(官網匯出!E2455="","",官網匯出!E2455)</f>
        <v/>
      </c>
      <c r="L2455" s="1" t="str">
        <f>IF(官網匯出!F2455="","",官網匯出!F2455)</f>
        <v/>
      </c>
      <c r="M2455" s="1" t="str">
        <f>IF(官網匯出!G2455="","",官網匯出!G2455)</f>
        <v/>
      </c>
      <c r="N2455" s="1" t="str">
        <f>IF(官網匯出!H2455="","",官網匯出!H2455)</f>
        <v/>
      </c>
      <c r="P2455" s="1" t="str">
        <f>IF(官網匯出!J2455="","",RIGHT(官網匯出!J2455,LEN(官網匯出!J2455)-2))</f>
        <v/>
      </c>
      <c r="Q2455" s="1" t="str">
        <f>IF(官網匯出!K2455="","",官網匯出!K2455)</f>
        <v/>
      </c>
      <c r="R2455" s="1" t="str">
        <f>IF(官網匯出!L2455="","",官網匯出!L2455)</f>
        <v/>
      </c>
      <c r="S2455" s="1" t="str">
        <f>IF(官網匯出!M2455="","",官網匯出!M2455)</f>
        <v/>
      </c>
      <c r="T2455" s="1" t="str">
        <f>IF(官網匯出!N2455="","",官網匯出!N2455)</f>
        <v/>
      </c>
      <c r="U2455" s="1" t="str">
        <f>IF(官網匯出!O2455="","",官網匯出!O2455)</f>
        <v/>
      </c>
      <c r="V2455" s="1" t="str">
        <f>IF(官網匯出!P2455="",IF(G2455="","",0),官網匯出!P2455)</f>
        <v/>
      </c>
      <c r="W2455" s="1" t="str">
        <f>IF(官網匯出!Q2455="",IF(G2455="","",0),官網匯出!Q2455)</f>
        <v/>
      </c>
      <c r="X2455" s="1" t="str">
        <f>IF(官網匯出!R2455="","",官網匯出!R2455)</f>
        <v/>
      </c>
      <c r="Y2455" s="1" t="str">
        <f>IF(官網匯出!S2455="","",官網匯出!S2455)</f>
        <v/>
      </c>
      <c r="Z2455" s="1" t="str">
        <f>IF(G2455="","",官網匯出!T2455)</f>
        <v/>
      </c>
      <c r="AA2455" s="1" t="str">
        <f>IF(G2455="","",官網匯出!AK2455)</f>
        <v/>
      </c>
      <c r="AB2455" s="1" t="str">
        <f>IF(G2455="","",IF(官網匯出!V2455="","",官網匯出!V2455))</f>
        <v/>
      </c>
      <c r="AJ2455" s="1" t="str">
        <f>IF(G2455="","",IF(官網匯出!AE2455="","",官網匯出!AE2455))</f>
        <v/>
      </c>
      <c r="AK2455" s="1" t="str">
        <f>IF(G2455="","",IF(官網匯出!AD2455="","",官網匯出!AD2455))</f>
        <v/>
      </c>
      <c r="AL2455" s="1" t="str">
        <f t="shared" si="431"/>
        <v>0</v>
      </c>
      <c r="AM2455" s="1" t="str">
        <f>IF(官網匯出!AG2455="","",官網匯出!AG2455)</f>
        <v/>
      </c>
      <c r="AN2455" s="1" t="str">
        <f>IF(G2455="","",IF(官網匯出!AH2455="","",官網匯出!AH2455))</f>
        <v/>
      </c>
      <c r="AO2455" s="14" t="str">
        <f t="shared" si="432"/>
        <v/>
      </c>
      <c r="AP2455" s="14" t="str">
        <f t="shared" si="433"/>
        <v>1</v>
      </c>
      <c r="AQ2455" s="14" t="str">
        <f t="shared" si="434"/>
        <v>0</v>
      </c>
      <c r="AR2455" s="1" t="str">
        <f t="shared" si="435"/>
        <v/>
      </c>
      <c r="AS2455" s="1" t="str">
        <f t="shared" si="436"/>
        <v/>
      </c>
      <c r="AT2455" s="1" t="str">
        <f t="shared" si="437"/>
        <v/>
      </c>
      <c r="AU2455" s="1" t="str">
        <f t="shared" si="428"/>
        <v/>
      </c>
      <c r="AV2455" s="1" t="e">
        <f>IF(VLOOKUP(G2455,官網匯出!A:AQ,42,FALSE)="","[黃金盾官網]",VLOOKUP(G2455,官網匯出!A:AQ,42,FALSE))</f>
        <v>#N/A</v>
      </c>
      <c r="AW2455" s="1" t="e">
        <f>IF(LEFT(VLOOKUP(G2455,官網匯出!A:AS,43,FALSE),2)="","web",LEFT(VLOOKUP(G2455,官網匯出!A:AS,43,FALSE),2))</f>
        <v>#N/A</v>
      </c>
      <c r="AX2455" s="1" t="str">
        <f t="shared" si="438"/>
        <v>O</v>
      </c>
    </row>
    <row r="2456" spans="1:50">
      <c r="A2456" s="1" t="str">
        <f>IF(G2456="","",VLOOKUP(官網轉換!AW2456,團名!A:B,2,FALSE))</f>
        <v/>
      </c>
      <c r="B2456" s="1" t="str">
        <f>IF(G2456="","",IF(LEFT(VLOOKUP(G2456,官網匯出!A:AQ,43,0),2)="wf",VLOOKUP(VLOOKUP(G2456,官網匯出!A:AQ,43,0),團名!$I$1:$K$12,2,FALSE),"N0071"))</f>
        <v/>
      </c>
      <c r="C2456" s="1" t="str">
        <f>IFERROR(VLOOKUP(官網匯出!D2456,團名!E:G,3,FALSE),"")</f>
        <v/>
      </c>
      <c r="D2456" s="1" t="str">
        <f t="shared" si="429"/>
        <v/>
      </c>
      <c r="E2456" s="1" t="str">
        <f t="shared" si="430"/>
        <v/>
      </c>
      <c r="F2456" s="1" t="str">
        <f>IF(官網匯出!F2456="已付款","","B0012")</f>
        <v>B0012</v>
      </c>
      <c r="G2456" s="1" t="str">
        <f>IF(官網匯出!A2456="","",官網匯出!A2456)</f>
        <v/>
      </c>
      <c r="H2456" s="3" t="str">
        <f>IF(官網匯出!B2456="","",官網匯出!B2456)</f>
        <v/>
      </c>
      <c r="I2456" s="1" t="str">
        <f>IF(官網匯出!C2456="","",官網匯出!C2456)</f>
        <v/>
      </c>
      <c r="J2456" s="1" t="str">
        <f>IF(官網匯出!D2456="","",官網匯出!D2456)</f>
        <v/>
      </c>
      <c r="K2456" s="3" t="str">
        <f>IF(官網匯出!E2456="","",官網匯出!E2456)</f>
        <v/>
      </c>
      <c r="L2456" s="1" t="str">
        <f>IF(官網匯出!F2456="","",官網匯出!F2456)</f>
        <v/>
      </c>
      <c r="M2456" s="1" t="str">
        <f>IF(官網匯出!G2456="","",官網匯出!G2456)</f>
        <v/>
      </c>
      <c r="N2456" s="1" t="str">
        <f>IF(官網匯出!H2456="","",官網匯出!H2456)</f>
        <v/>
      </c>
      <c r="P2456" s="1" t="str">
        <f>IF(官網匯出!J2456="","",RIGHT(官網匯出!J2456,LEN(官網匯出!J2456)-2))</f>
        <v/>
      </c>
      <c r="Q2456" s="1" t="str">
        <f>IF(官網匯出!K2456="","",官網匯出!K2456)</f>
        <v/>
      </c>
      <c r="R2456" s="1" t="str">
        <f>IF(官網匯出!L2456="","",官網匯出!L2456)</f>
        <v/>
      </c>
      <c r="S2456" s="1" t="str">
        <f>IF(官網匯出!M2456="","",官網匯出!M2456)</f>
        <v/>
      </c>
      <c r="T2456" s="1" t="str">
        <f>IF(官網匯出!N2456="","",官網匯出!N2456)</f>
        <v/>
      </c>
      <c r="U2456" s="1" t="str">
        <f>IF(官網匯出!O2456="","",官網匯出!O2456)</f>
        <v/>
      </c>
      <c r="V2456" s="1" t="str">
        <f>IF(官網匯出!P2456="",IF(G2456="","",0),官網匯出!P2456)</f>
        <v/>
      </c>
      <c r="W2456" s="1" t="str">
        <f>IF(官網匯出!Q2456="",IF(G2456="","",0),官網匯出!Q2456)</f>
        <v/>
      </c>
      <c r="X2456" s="1" t="str">
        <f>IF(官網匯出!R2456="","",官網匯出!R2456)</f>
        <v/>
      </c>
      <c r="Y2456" s="1" t="str">
        <f>IF(官網匯出!S2456="","",官網匯出!S2456)</f>
        <v/>
      </c>
      <c r="Z2456" s="1" t="str">
        <f>IF(G2456="","",官網匯出!T2456)</f>
        <v/>
      </c>
      <c r="AA2456" s="1" t="str">
        <f>IF(G2456="","",官網匯出!AK2456)</f>
        <v/>
      </c>
      <c r="AB2456" s="1" t="str">
        <f>IF(G2456="","",IF(官網匯出!V2456="","",官網匯出!V2456))</f>
        <v/>
      </c>
      <c r="AJ2456" s="1" t="str">
        <f>IF(G2456="","",IF(官網匯出!AE2456="","",官網匯出!AE2456))</f>
        <v/>
      </c>
      <c r="AK2456" s="1" t="str">
        <f>IF(G2456="","",IF(官網匯出!AD2456="","",官網匯出!AD2456))</f>
        <v/>
      </c>
      <c r="AL2456" s="1" t="str">
        <f t="shared" si="431"/>
        <v>0</v>
      </c>
      <c r="AM2456" s="1" t="str">
        <f>IF(官網匯出!AG2456="","",官網匯出!AG2456)</f>
        <v/>
      </c>
      <c r="AN2456" s="1" t="str">
        <f>IF(G2456="","",IF(官網匯出!AH2456="","",官網匯出!AH2456))</f>
        <v/>
      </c>
      <c r="AO2456" s="14" t="str">
        <f t="shared" si="432"/>
        <v/>
      </c>
      <c r="AP2456" s="14" t="str">
        <f t="shared" si="433"/>
        <v>1</v>
      </c>
      <c r="AQ2456" s="14" t="str">
        <f t="shared" si="434"/>
        <v>0</v>
      </c>
      <c r="AR2456" s="1" t="str">
        <f t="shared" si="435"/>
        <v/>
      </c>
      <c r="AS2456" s="1" t="str">
        <f t="shared" si="436"/>
        <v/>
      </c>
      <c r="AT2456" s="1" t="str">
        <f t="shared" si="437"/>
        <v/>
      </c>
      <c r="AU2456" s="1" t="str">
        <f t="shared" si="428"/>
        <v/>
      </c>
      <c r="AV2456" s="1" t="e">
        <f>IF(VLOOKUP(G2456,官網匯出!A:AQ,42,FALSE)="","[黃金盾官網]",VLOOKUP(G2456,官網匯出!A:AQ,42,FALSE))</f>
        <v>#N/A</v>
      </c>
      <c r="AW2456" s="1" t="e">
        <f>IF(LEFT(VLOOKUP(G2456,官網匯出!A:AS,43,FALSE),2)="","web",LEFT(VLOOKUP(G2456,官網匯出!A:AS,43,FALSE),2))</f>
        <v>#N/A</v>
      </c>
      <c r="AX2456" s="1" t="str">
        <f t="shared" si="438"/>
        <v>O</v>
      </c>
    </row>
    <row r="2457" spans="1:50">
      <c r="A2457" s="1" t="str">
        <f>IF(G2457="","",VLOOKUP(官網轉換!AW2457,團名!A:B,2,FALSE))</f>
        <v/>
      </c>
      <c r="B2457" s="1" t="str">
        <f>IF(G2457="","",IF(LEFT(VLOOKUP(G2457,官網匯出!A:AQ,43,0),2)="wf",VLOOKUP(VLOOKUP(G2457,官網匯出!A:AQ,43,0),團名!$I$1:$K$12,2,FALSE),"N0071"))</f>
        <v/>
      </c>
      <c r="C2457" s="1" t="str">
        <f>IFERROR(VLOOKUP(官網匯出!D2457,團名!E:G,3,FALSE),"")</f>
        <v/>
      </c>
      <c r="D2457" s="1" t="str">
        <f t="shared" si="429"/>
        <v/>
      </c>
      <c r="E2457" s="1" t="str">
        <f t="shared" si="430"/>
        <v/>
      </c>
      <c r="F2457" s="1" t="str">
        <f>IF(官網匯出!F2457="已付款","","B0012")</f>
        <v>B0012</v>
      </c>
      <c r="G2457" s="1" t="str">
        <f>IF(官網匯出!A2457="","",官網匯出!A2457)</f>
        <v/>
      </c>
      <c r="H2457" s="3" t="str">
        <f>IF(官網匯出!B2457="","",官網匯出!B2457)</f>
        <v/>
      </c>
      <c r="I2457" s="1" t="str">
        <f>IF(官網匯出!C2457="","",官網匯出!C2457)</f>
        <v/>
      </c>
      <c r="J2457" s="1" t="str">
        <f>IF(官網匯出!D2457="","",官網匯出!D2457)</f>
        <v/>
      </c>
      <c r="K2457" s="3" t="str">
        <f>IF(官網匯出!E2457="","",官網匯出!E2457)</f>
        <v/>
      </c>
      <c r="L2457" s="1" t="str">
        <f>IF(官網匯出!F2457="","",官網匯出!F2457)</f>
        <v/>
      </c>
      <c r="M2457" s="1" t="str">
        <f>IF(官網匯出!G2457="","",官網匯出!G2457)</f>
        <v/>
      </c>
      <c r="N2457" s="1" t="str">
        <f>IF(官網匯出!H2457="","",官網匯出!H2457)</f>
        <v/>
      </c>
      <c r="P2457" s="1" t="str">
        <f>IF(官網匯出!J2457="","",RIGHT(官網匯出!J2457,LEN(官網匯出!J2457)-2))</f>
        <v/>
      </c>
      <c r="Q2457" s="1" t="str">
        <f>IF(官網匯出!K2457="","",官網匯出!K2457)</f>
        <v/>
      </c>
      <c r="R2457" s="1" t="str">
        <f>IF(官網匯出!L2457="","",官網匯出!L2457)</f>
        <v/>
      </c>
      <c r="S2457" s="1" t="str">
        <f>IF(官網匯出!M2457="","",官網匯出!M2457)</f>
        <v/>
      </c>
      <c r="T2457" s="1" t="str">
        <f>IF(官網匯出!N2457="","",官網匯出!N2457)</f>
        <v/>
      </c>
      <c r="U2457" s="1" t="str">
        <f>IF(官網匯出!O2457="","",官網匯出!O2457)</f>
        <v/>
      </c>
      <c r="V2457" s="1" t="str">
        <f>IF(官網匯出!P2457="",IF(G2457="","",0),官網匯出!P2457)</f>
        <v/>
      </c>
      <c r="W2457" s="1" t="str">
        <f>IF(官網匯出!Q2457="",IF(G2457="","",0),官網匯出!Q2457)</f>
        <v/>
      </c>
      <c r="X2457" s="1" t="str">
        <f>IF(官網匯出!R2457="","",官網匯出!R2457)</f>
        <v/>
      </c>
      <c r="Y2457" s="1" t="str">
        <f>IF(官網匯出!S2457="","",官網匯出!S2457)</f>
        <v/>
      </c>
      <c r="Z2457" s="1" t="str">
        <f>IF(G2457="","",官網匯出!T2457)</f>
        <v/>
      </c>
      <c r="AA2457" s="1" t="str">
        <f>IF(G2457="","",官網匯出!AK2457)</f>
        <v/>
      </c>
      <c r="AB2457" s="1" t="str">
        <f>IF(G2457="","",IF(官網匯出!V2457="","",官網匯出!V2457))</f>
        <v/>
      </c>
      <c r="AJ2457" s="1" t="str">
        <f>IF(G2457="","",IF(官網匯出!AE2457="","",官網匯出!AE2457))</f>
        <v/>
      </c>
      <c r="AK2457" s="1" t="str">
        <f>IF(G2457="","",IF(官網匯出!AD2457="","",官網匯出!AD2457))</f>
        <v/>
      </c>
      <c r="AL2457" s="1" t="str">
        <f t="shared" si="431"/>
        <v>0</v>
      </c>
      <c r="AM2457" s="1" t="str">
        <f>IF(官網匯出!AG2457="","",官網匯出!AG2457)</f>
        <v/>
      </c>
      <c r="AN2457" s="1" t="str">
        <f>IF(G2457="","",IF(官網匯出!AH2457="","",官網匯出!AH2457))</f>
        <v/>
      </c>
      <c r="AO2457" s="14" t="str">
        <f t="shared" si="432"/>
        <v/>
      </c>
      <c r="AP2457" s="14" t="str">
        <f t="shared" si="433"/>
        <v>1</v>
      </c>
      <c r="AQ2457" s="14" t="str">
        <f t="shared" si="434"/>
        <v>0</v>
      </c>
      <c r="AR2457" s="1" t="str">
        <f t="shared" si="435"/>
        <v/>
      </c>
      <c r="AS2457" s="1" t="str">
        <f t="shared" si="436"/>
        <v/>
      </c>
      <c r="AT2457" s="1" t="str">
        <f t="shared" si="437"/>
        <v/>
      </c>
      <c r="AU2457" s="1" t="str">
        <f t="shared" si="428"/>
        <v/>
      </c>
      <c r="AV2457" s="1" t="e">
        <f>IF(VLOOKUP(G2457,官網匯出!A:AQ,42,FALSE)="","[黃金盾官網]",VLOOKUP(G2457,官網匯出!A:AQ,42,FALSE))</f>
        <v>#N/A</v>
      </c>
      <c r="AW2457" s="1" t="e">
        <f>IF(LEFT(VLOOKUP(G2457,官網匯出!A:AS,43,FALSE),2)="","web",LEFT(VLOOKUP(G2457,官網匯出!A:AS,43,FALSE),2))</f>
        <v>#N/A</v>
      </c>
      <c r="AX2457" s="1" t="str">
        <f t="shared" si="438"/>
        <v>O</v>
      </c>
    </row>
    <row r="2458" spans="1:50">
      <c r="A2458" s="1" t="str">
        <f>IF(G2458="","",VLOOKUP(官網轉換!AW2458,團名!A:B,2,FALSE))</f>
        <v/>
      </c>
      <c r="B2458" s="1" t="str">
        <f>IF(G2458="","",IF(LEFT(VLOOKUP(G2458,官網匯出!A:AQ,43,0),2)="wf",VLOOKUP(VLOOKUP(G2458,官網匯出!A:AQ,43,0),團名!$I$1:$K$12,2,FALSE),"N0071"))</f>
        <v/>
      </c>
      <c r="C2458" s="1" t="str">
        <f>IFERROR(VLOOKUP(官網匯出!D2458,團名!E:G,3,FALSE),"")</f>
        <v/>
      </c>
      <c r="D2458" s="1" t="str">
        <f t="shared" si="429"/>
        <v/>
      </c>
      <c r="E2458" s="1" t="str">
        <f t="shared" si="430"/>
        <v/>
      </c>
      <c r="F2458" s="1" t="str">
        <f>IF(官網匯出!F2458="已付款","","B0012")</f>
        <v>B0012</v>
      </c>
      <c r="G2458" s="1" t="str">
        <f>IF(官網匯出!A2458="","",官網匯出!A2458)</f>
        <v/>
      </c>
      <c r="H2458" s="3" t="str">
        <f>IF(官網匯出!B2458="","",官網匯出!B2458)</f>
        <v/>
      </c>
      <c r="I2458" s="1" t="str">
        <f>IF(官網匯出!C2458="","",官網匯出!C2458)</f>
        <v/>
      </c>
      <c r="J2458" s="1" t="str">
        <f>IF(官網匯出!D2458="","",官網匯出!D2458)</f>
        <v/>
      </c>
      <c r="K2458" s="3" t="str">
        <f>IF(官網匯出!E2458="","",官網匯出!E2458)</f>
        <v/>
      </c>
      <c r="L2458" s="1" t="str">
        <f>IF(官網匯出!F2458="","",官網匯出!F2458)</f>
        <v/>
      </c>
      <c r="M2458" s="1" t="str">
        <f>IF(官網匯出!G2458="","",官網匯出!G2458)</f>
        <v/>
      </c>
      <c r="N2458" s="1" t="str">
        <f>IF(官網匯出!H2458="","",官網匯出!H2458)</f>
        <v/>
      </c>
      <c r="P2458" s="1" t="str">
        <f>IF(官網匯出!J2458="","",RIGHT(官網匯出!J2458,LEN(官網匯出!J2458)-2))</f>
        <v/>
      </c>
      <c r="Q2458" s="1" t="str">
        <f>IF(官網匯出!K2458="","",官網匯出!K2458)</f>
        <v/>
      </c>
      <c r="R2458" s="1" t="str">
        <f>IF(官網匯出!L2458="","",官網匯出!L2458)</f>
        <v/>
      </c>
      <c r="S2458" s="1" t="str">
        <f>IF(官網匯出!M2458="","",官網匯出!M2458)</f>
        <v/>
      </c>
      <c r="T2458" s="1" t="str">
        <f>IF(官網匯出!N2458="","",官網匯出!N2458)</f>
        <v/>
      </c>
      <c r="U2458" s="1" t="str">
        <f>IF(官網匯出!O2458="","",官網匯出!O2458)</f>
        <v/>
      </c>
      <c r="V2458" s="1" t="str">
        <f>IF(官網匯出!P2458="",IF(G2458="","",0),官網匯出!P2458)</f>
        <v/>
      </c>
      <c r="W2458" s="1" t="str">
        <f>IF(官網匯出!Q2458="",IF(G2458="","",0),官網匯出!Q2458)</f>
        <v/>
      </c>
      <c r="X2458" s="1" t="str">
        <f>IF(官網匯出!R2458="","",官網匯出!R2458)</f>
        <v/>
      </c>
      <c r="Y2458" s="1" t="str">
        <f>IF(官網匯出!S2458="","",官網匯出!S2458)</f>
        <v/>
      </c>
      <c r="Z2458" s="1" t="str">
        <f>IF(G2458="","",官網匯出!T2458)</f>
        <v/>
      </c>
      <c r="AA2458" s="1" t="str">
        <f>IF(G2458="","",官網匯出!AK2458)</f>
        <v/>
      </c>
      <c r="AB2458" s="1" t="str">
        <f>IF(G2458="","",IF(官網匯出!V2458="","",官網匯出!V2458))</f>
        <v/>
      </c>
      <c r="AJ2458" s="1" t="str">
        <f>IF(G2458="","",IF(官網匯出!AE2458="","",官網匯出!AE2458))</f>
        <v/>
      </c>
      <c r="AK2458" s="1" t="str">
        <f>IF(G2458="","",IF(官網匯出!AD2458="","",官網匯出!AD2458))</f>
        <v/>
      </c>
      <c r="AL2458" s="1" t="str">
        <f t="shared" si="431"/>
        <v>0</v>
      </c>
      <c r="AM2458" s="1" t="str">
        <f>IF(官網匯出!AG2458="","",官網匯出!AG2458)</f>
        <v/>
      </c>
      <c r="AN2458" s="1" t="str">
        <f>IF(G2458="","",IF(官網匯出!AH2458="","",官網匯出!AH2458))</f>
        <v/>
      </c>
      <c r="AO2458" s="14" t="str">
        <f t="shared" si="432"/>
        <v/>
      </c>
      <c r="AP2458" s="14" t="str">
        <f t="shared" si="433"/>
        <v>1</v>
      </c>
      <c r="AQ2458" s="14" t="str">
        <f t="shared" si="434"/>
        <v>0</v>
      </c>
      <c r="AR2458" s="1" t="str">
        <f t="shared" si="435"/>
        <v/>
      </c>
      <c r="AS2458" s="1" t="str">
        <f t="shared" si="436"/>
        <v/>
      </c>
      <c r="AT2458" s="1" t="str">
        <f t="shared" si="437"/>
        <v/>
      </c>
      <c r="AU2458" s="1" t="str">
        <f t="shared" si="428"/>
        <v/>
      </c>
      <c r="AV2458" s="1" t="e">
        <f>IF(VLOOKUP(G2458,官網匯出!A:AQ,42,FALSE)="","[黃金盾官網]",VLOOKUP(G2458,官網匯出!A:AQ,42,FALSE))</f>
        <v>#N/A</v>
      </c>
      <c r="AW2458" s="1" t="e">
        <f>IF(LEFT(VLOOKUP(G2458,官網匯出!A:AS,43,FALSE),2)="","web",LEFT(VLOOKUP(G2458,官網匯出!A:AS,43,FALSE),2))</f>
        <v>#N/A</v>
      </c>
      <c r="AX2458" s="1" t="str">
        <f t="shared" si="438"/>
        <v>O</v>
      </c>
    </row>
    <row r="2459" spans="1:50">
      <c r="A2459" s="1" t="str">
        <f>IF(G2459="","",VLOOKUP(官網轉換!AW2459,團名!A:B,2,FALSE))</f>
        <v/>
      </c>
      <c r="B2459" s="1" t="str">
        <f>IF(G2459="","",IF(LEFT(VLOOKUP(G2459,官網匯出!A:AQ,43,0),2)="wf",VLOOKUP(VLOOKUP(G2459,官網匯出!A:AQ,43,0),團名!$I$1:$K$12,2,FALSE),"N0071"))</f>
        <v/>
      </c>
      <c r="C2459" s="1" t="str">
        <f>IFERROR(VLOOKUP(官網匯出!D2459,團名!E:G,3,FALSE),"")</f>
        <v/>
      </c>
      <c r="D2459" s="1" t="str">
        <f t="shared" si="429"/>
        <v/>
      </c>
      <c r="E2459" s="1" t="str">
        <f t="shared" si="430"/>
        <v/>
      </c>
      <c r="F2459" s="1" t="str">
        <f>IF(官網匯出!F2459="已付款","","B0012")</f>
        <v>B0012</v>
      </c>
      <c r="G2459" s="1" t="str">
        <f>IF(官網匯出!A2459="","",官網匯出!A2459)</f>
        <v/>
      </c>
      <c r="H2459" s="3" t="str">
        <f>IF(官網匯出!B2459="","",官網匯出!B2459)</f>
        <v/>
      </c>
      <c r="I2459" s="1" t="str">
        <f>IF(官網匯出!C2459="","",官網匯出!C2459)</f>
        <v/>
      </c>
      <c r="J2459" s="1" t="str">
        <f>IF(官網匯出!D2459="","",官網匯出!D2459)</f>
        <v/>
      </c>
      <c r="K2459" s="3" t="str">
        <f>IF(官網匯出!E2459="","",官網匯出!E2459)</f>
        <v/>
      </c>
      <c r="L2459" s="1" t="str">
        <f>IF(官網匯出!F2459="","",官網匯出!F2459)</f>
        <v/>
      </c>
      <c r="M2459" s="1" t="str">
        <f>IF(官網匯出!G2459="","",官網匯出!G2459)</f>
        <v/>
      </c>
      <c r="N2459" s="1" t="str">
        <f>IF(官網匯出!H2459="","",官網匯出!H2459)</f>
        <v/>
      </c>
      <c r="P2459" s="1" t="str">
        <f>IF(官網匯出!J2459="","",RIGHT(官網匯出!J2459,LEN(官網匯出!J2459)-2))</f>
        <v/>
      </c>
      <c r="Q2459" s="1" t="str">
        <f>IF(官網匯出!K2459="","",官網匯出!K2459)</f>
        <v/>
      </c>
      <c r="R2459" s="1" t="str">
        <f>IF(官網匯出!L2459="","",官網匯出!L2459)</f>
        <v/>
      </c>
      <c r="S2459" s="1" t="str">
        <f>IF(官網匯出!M2459="","",官網匯出!M2459)</f>
        <v/>
      </c>
      <c r="T2459" s="1" t="str">
        <f>IF(官網匯出!N2459="","",官網匯出!N2459)</f>
        <v/>
      </c>
      <c r="U2459" s="1" t="str">
        <f>IF(官網匯出!O2459="","",官網匯出!O2459)</f>
        <v/>
      </c>
      <c r="V2459" s="1" t="str">
        <f>IF(官網匯出!P2459="",IF(G2459="","",0),官網匯出!P2459)</f>
        <v/>
      </c>
      <c r="W2459" s="1" t="str">
        <f>IF(官網匯出!Q2459="",IF(G2459="","",0),官網匯出!Q2459)</f>
        <v/>
      </c>
      <c r="X2459" s="1" t="str">
        <f>IF(官網匯出!R2459="","",官網匯出!R2459)</f>
        <v/>
      </c>
      <c r="Y2459" s="1" t="str">
        <f>IF(官網匯出!S2459="","",官網匯出!S2459)</f>
        <v/>
      </c>
      <c r="Z2459" s="1" t="str">
        <f>IF(G2459="","",官網匯出!T2459)</f>
        <v/>
      </c>
      <c r="AA2459" s="1" t="str">
        <f>IF(G2459="","",官網匯出!AK2459)</f>
        <v/>
      </c>
      <c r="AB2459" s="1" t="str">
        <f>IF(G2459="","",IF(官網匯出!V2459="","",官網匯出!V2459))</f>
        <v/>
      </c>
      <c r="AJ2459" s="1" t="str">
        <f>IF(G2459="","",IF(官網匯出!AE2459="","",官網匯出!AE2459))</f>
        <v/>
      </c>
      <c r="AK2459" s="1" t="str">
        <f>IF(G2459="","",IF(官網匯出!AD2459="","",官網匯出!AD2459))</f>
        <v/>
      </c>
      <c r="AL2459" s="1" t="str">
        <f t="shared" si="431"/>
        <v>0</v>
      </c>
      <c r="AM2459" s="1" t="str">
        <f>IF(官網匯出!AG2459="","",官網匯出!AG2459)</f>
        <v/>
      </c>
      <c r="AN2459" s="1" t="str">
        <f>IF(G2459="","",IF(官網匯出!AH2459="","",官網匯出!AH2459))</f>
        <v/>
      </c>
      <c r="AO2459" s="14" t="str">
        <f t="shared" si="432"/>
        <v/>
      </c>
      <c r="AP2459" s="14" t="str">
        <f t="shared" si="433"/>
        <v>1</v>
      </c>
      <c r="AQ2459" s="14" t="str">
        <f t="shared" si="434"/>
        <v>0</v>
      </c>
      <c r="AR2459" s="1" t="str">
        <f t="shared" si="435"/>
        <v/>
      </c>
      <c r="AS2459" s="1" t="str">
        <f t="shared" si="436"/>
        <v/>
      </c>
      <c r="AT2459" s="1" t="str">
        <f t="shared" si="437"/>
        <v/>
      </c>
      <c r="AU2459" s="1" t="str">
        <f t="shared" si="428"/>
        <v/>
      </c>
      <c r="AV2459" s="1" t="e">
        <f>IF(VLOOKUP(G2459,官網匯出!A:AQ,42,FALSE)="","[黃金盾官網]",VLOOKUP(G2459,官網匯出!A:AQ,42,FALSE))</f>
        <v>#N/A</v>
      </c>
      <c r="AW2459" s="1" t="e">
        <f>IF(LEFT(VLOOKUP(G2459,官網匯出!A:AS,43,FALSE),2)="","web",LEFT(VLOOKUP(G2459,官網匯出!A:AS,43,FALSE),2))</f>
        <v>#N/A</v>
      </c>
      <c r="AX2459" s="1" t="str">
        <f t="shared" si="438"/>
        <v>O</v>
      </c>
    </row>
    <row r="2460" spans="1:50">
      <c r="A2460" s="1" t="str">
        <f>IF(G2460="","",VLOOKUP(官網轉換!AW2460,團名!A:B,2,FALSE))</f>
        <v/>
      </c>
      <c r="B2460" s="1" t="str">
        <f>IF(G2460="","",IF(LEFT(VLOOKUP(G2460,官網匯出!A:AQ,43,0),2)="wf",VLOOKUP(VLOOKUP(G2460,官網匯出!A:AQ,43,0),團名!$I$1:$K$12,2,FALSE),"N0071"))</f>
        <v/>
      </c>
      <c r="C2460" s="1" t="str">
        <f>IFERROR(VLOOKUP(官網匯出!D2460,團名!E:G,3,FALSE),"")</f>
        <v/>
      </c>
      <c r="D2460" s="1" t="str">
        <f t="shared" si="429"/>
        <v/>
      </c>
      <c r="E2460" s="1" t="str">
        <f t="shared" si="430"/>
        <v/>
      </c>
      <c r="F2460" s="1" t="str">
        <f>IF(官網匯出!F2460="已付款","","B0012")</f>
        <v>B0012</v>
      </c>
      <c r="G2460" s="1" t="str">
        <f>IF(官網匯出!A2460="","",官網匯出!A2460)</f>
        <v/>
      </c>
      <c r="H2460" s="3" t="str">
        <f>IF(官網匯出!B2460="","",官網匯出!B2460)</f>
        <v/>
      </c>
      <c r="I2460" s="1" t="str">
        <f>IF(官網匯出!C2460="","",官網匯出!C2460)</f>
        <v/>
      </c>
      <c r="J2460" s="1" t="str">
        <f>IF(官網匯出!D2460="","",官網匯出!D2460)</f>
        <v/>
      </c>
      <c r="K2460" s="3" t="str">
        <f>IF(官網匯出!E2460="","",官網匯出!E2460)</f>
        <v/>
      </c>
      <c r="L2460" s="1" t="str">
        <f>IF(官網匯出!F2460="","",官網匯出!F2460)</f>
        <v/>
      </c>
      <c r="M2460" s="1" t="str">
        <f>IF(官網匯出!G2460="","",官網匯出!G2460)</f>
        <v/>
      </c>
      <c r="N2460" s="1" t="str">
        <f>IF(官網匯出!H2460="","",官網匯出!H2460)</f>
        <v/>
      </c>
      <c r="P2460" s="1" t="str">
        <f>IF(官網匯出!J2460="","",RIGHT(官網匯出!J2460,LEN(官網匯出!J2460)-2))</f>
        <v/>
      </c>
      <c r="Q2460" s="1" t="str">
        <f>IF(官網匯出!K2460="","",官網匯出!K2460)</f>
        <v/>
      </c>
      <c r="R2460" s="1" t="str">
        <f>IF(官網匯出!L2460="","",官網匯出!L2460)</f>
        <v/>
      </c>
      <c r="S2460" s="1" t="str">
        <f>IF(官網匯出!M2460="","",官網匯出!M2460)</f>
        <v/>
      </c>
      <c r="T2460" s="1" t="str">
        <f>IF(官網匯出!N2460="","",官網匯出!N2460)</f>
        <v/>
      </c>
      <c r="U2460" s="1" t="str">
        <f>IF(官網匯出!O2460="","",官網匯出!O2460)</f>
        <v/>
      </c>
      <c r="V2460" s="1" t="str">
        <f>IF(官網匯出!P2460="",IF(G2460="","",0),官網匯出!P2460)</f>
        <v/>
      </c>
      <c r="W2460" s="1" t="str">
        <f>IF(官網匯出!Q2460="",IF(G2460="","",0),官網匯出!Q2460)</f>
        <v/>
      </c>
      <c r="X2460" s="1" t="str">
        <f>IF(官網匯出!R2460="","",官網匯出!R2460)</f>
        <v/>
      </c>
      <c r="Y2460" s="1" t="str">
        <f>IF(官網匯出!S2460="","",官網匯出!S2460)</f>
        <v/>
      </c>
      <c r="Z2460" s="1" t="str">
        <f>IF(G2460="","",官網匯出!T2460)</f>
        <v/>
      </c>
      <c r="AA2460" s="1" t="str">
        <f>IF(G2460="","",官網匯出!AK2460)</f>
        <v/>
      </c>
      <c r="AB2460" s="1" t="str">
        <f>IF(G2460="","",IF(官網匯出!V2460="","",官網匯出!V2460))</f>
        <v/>
      </c>
      <c r="AJ2460" s="1" t="str">
        <f>IF(G2460="","",IF(官網匯出!AE2460="","",官網匯出!AE2460))</f>
        <v/>
      </c>
      <c r="AK2460" s="1" t="str">
        <f>IF(G2460="","",IF(官網匯出!AD2460="","",官網匯出!AD2460))</f>
        <v/>
      </c>
      <c r="AL2460" s="1" t="str">
        <f t="shared" si="431"/>
        <v>0</v>
      </c>
      <c r="AM2460" s="1" t="str">
        <f>IF(官網匯出!AG2460="","",官網匯出!AG2460)</f>
        <v/>
      </c>
      <c r="AN2460" s="1" t="str">
        <f>IF(G2460="","",IF(官網匯出!AH2460="","",官網匯出!AH2460))</f>
        <v/>
      </c>
      <c r="AO2460" s="14" t="str">
        <f t="shared" si="432"/>
        <v/>
      </c>
      <c r="AP2460" s="14" t="str">
        <f t="shared" si="433"/>
        <v>1</v>
      </c>
      <c r="AQ2460" s="14" t="str">
        <f t="shared" si="434"/>
        <v>0</v>
      </c>
      <c r="AR2460" s="1" t="str">
        <f t="shared" si="435"/>
        <v/>
      </c>
      <c r="AS2460" s="1" t="str">
        <f t="shared" si="436"/>
        <v/>
      </c>
      <c r="AT2460" s="1" t="str">
        <f t="shared" si="437"/>
        <v/>
      </c>
      <c r="AU2460" s="1" t="str">
        <f t="shared" si="428"/>
        <v/>
      </c>
      <c r="AV2460" s="1" t="e">
        <f>IF(VLOOKUP(G2460,官網匯出!A:AQ,42,FALSE)="","[黃金盾官網]",VLOOKUP(G2460,官網匯出!A:AQ,42,FALSE))</f>
        <v>#N/A</v>
      </c>
      <c r="AW2460" s="1" t="e">
        <f>IF(LEFT(VLOOKUP(G2460,官網匯出!A:AS,43,FALSE),2)="","web",LEFT(VLOOKUP(G2460,官網匯出!A:AS,43,FALSE),2))</f>
        <v>#N/A</v>
      </c>
      <c r="AX2460" s="1" t="str">
        <f t="shared" si="438"/>
        <v>O</v>
      </c>
    </row>
    <row r="2461" spans="1:50">
      <c r="A2461" s="1" t="str">
        <f>IF(G2461="","",VLOOKUP(官網轉換!AW2461,團名!A:B,2,FALSE))</f>
        <v/>
      </c>
      <c r="B2461" s="1" t="str">
        <f>IF(G2461="","",IF(LEFT(VLOOKUP(G2461,官網匯出!A:AQ,43,0),2)="wf",VLOOKUP(VLOOKUP(G2461,官網匯出!A:AQ,43,0),團名!$I$1:$K$12,2,FALSE),"N0071"))</f>
        <v/>
      </c>
      <c r="C2461" s="1" t="str">
        <f>IFERROR(VLOOKUP(官網匯出!D2461,團名!E:G,3,FALSE),"")</f>
        <v/>
      </c>
      <c r="D2461" s="1" t="str">
        <f t="shared" si="429"/>
        <v/>
      </c>
      <c r="E2461" s="1" t="str">
        <f t="shared" si="430"/>
        <v/>
      </c>
      <c r="F2461" s="1" t="str">
        <f>IF(官網匯出!F2461="已付款","","B0012")</f>
        <v>B0012</v>
      </c>
      <c r="G2461" s="1" t="str">
        <f>IF(官網匯出!A2461="","",官網匯出!A2461)</f>
        <v/>
      </c>
      <c r="H2461" s="3" t="str">
        <f>IF(官網匯出!B2461="","",官網匯出!B2461)</f>
        <v/>
      </c>
      <c r="I2461" s="1" t="str">
        <f>IF(官網匯出!C2461="","",官網匯出!C2461)</f>
        <v/>
      </c>
      <c r="J2461" s="1" t="str">
        <f>IF(官網匯出!D2461="","",官網匯出!D2461)</f>
        <v/>
      </c>
      <c r="K2461" s="3" t="str">
        <f>IF(官網匯出!E2461="","",官網匯出!E2461)</f>
        <v/>
      </c>
      <c r="L2461" s="1" t="str">
        <f>IF(官網匯出!F2461="","",官網匯出!F2461)</f>
        <v/>
      </c>
      <c r="M2461" s="1" t="str">
        <f>IF(官網匯出!G2461="","",官網匯出!G2461)</f>
        <v/>
      </c>
      <c r="N2461" s="1" t="str">
        <f>IF(官網匯出!H2461="","",官網匯出!H2461)</f>
        <v/>
      </c>
      <c r="P2461" s="1" t="str">
        <f>IF(官網匯出!J2461="","",RIGHT(官網匯出!J2461,LEN(官網匯出!J2461)-2))</f>
        <v/>
      </c>
      <c r="Q2461" s="1" t="str">
        <f>IF(官網匯出!K2461="","",官網匯出!K2461)</f>
        <v/>
      </c>
      <c r="R2461" s="1" t="str">
        <f>IF(官網匯出!L2461="","",官網匯出!L2461)</f>
        <v/>
      </c>
      <c r="S2461" s="1" t="str">
        <f>IF(官網匯出!M2461="","",官網匯出!M2461)</f>
        <v/>
      </c>
      <c r="T2461" s="1" t="str">
        <f>IF(官網匯出!N2461="","",官網匯出!N2461)</f>
        <v/>
      </c>
      <c r="U2461" s="1" t="str">
        <f>IF(官網匯出!O2461="","",官網匯出!O2461)</f>
        <v/>
      </c>
      <c r="V2461" s="1" t="str">
        <f>IF(官網匯出!P2461="",IF(G2461="","",0),官網匯出!P2461)</f>
        <v/>
      </c>
      <c r="W2461" s="1" t="str">
        <f>IF(官網匯出!Q2461="",IF(G2461="","",0),官網匯出!Q2461)</f>
        <v/>
      </c>
      <c r="X2461" s="1" t="str">
        <f>IF(官網匯出!R2461="","",官網匯出!R2461)</f>
        <v/>
      </c>
      <c r="Y2461" s="1" t="str">
        <f>IF(官網匯出!S2461="","",官網匯出!S2461)</f>
        <v/>
      </c>
      <c r="Z2461" s="1" t="str">
        <f>IF(G2461="","",官網匯出!T2461)</f>
        <v/>
      </c>
      <c r="AA2461" s="1" t="str">
        <f>IF(G2461="","",官網匯出!AK2461)</f>
        <v/>
      </c>
      <c r="AB2461" s="1" t="str">
        <f>IF(G2461="","",IF(官網匯出!V2461="","",官網匯出!V2461))</f>
        <v/>
      </c>
      <c r="AJ2461" s="1" t="str">
        <f>IF(G2461="","",IF(官網匯出!AE2461="","",官網匯出!AE2461))</f>
        <v/>
      </c>
      <c r="AK2461" s="1" t="str">
        <f>IF(G2461="","",IF(官網匯出!AD2461="","",官網匯出!AD2461))</f>
        <v/>
      </c>
      <c r="AL2461" s="1" t="str">
        <f t="shared" si="431"/>
        <v>0</v>
      </c>
      <c r="AM2461" s="1" t="str">
        <f>IF(官網匯出!AG2461="","",官網匯出!AG2461)</f>
        <v/>
      </c>
      <c r="AN2461" s="1" t="str">
        <f>IF(G2461="","",IF(官網匯出!AH2461="","",官網匯出!AH2461))</f>
        <v/>
      </c>
      <c r="AO2461" s="14" t="str">
        <f t="shared" si="432"/>
        <v/>
      </c>
      <c r="AP2461" s="14" t="str">
        <f t="shared" si="433"/>
        <v>1</v>
      </c>
      <c r="AQ2461" s="14" t="str">
        <f t="shared" si="434"/>
        <v>0</v>
      </c>
      <c r="AR2461" s="1" t="str">
        <f t="shared" si="435"/>
        <v/>
      </c>
      <c r="AS2461" s="1" t="str">
        <f t="shared" si="436"/>
        <v/>
      </c>
      <c r="AT2461" s="1" t="str">
        <f t="shared" si="437"/>
        <v/>
      </c>
      <c r="AU2461" s="1" t="str">
        <f t="shared" si="428"/>
        <v/>
      </c>
      <c r="AV2461" s="1" t="e">
        <f>IF(VLOOKUP(G2461,官網匯出!A:AQ,42,FALSE)="","[黃金盾官網]",VLOOKUP(G2461,官網匯出!A:AQ,42,FALSE))</f>
        <v>#N/A</v>
      </c>
      <c r="AW2461" s="1" t="e">
        <f>IF(LEFT(VLOOKUP(G2461,官網匯出!A:AS,43,FALSE),2)="","web",LEFT(VLOOKUP(G2461,官網匯出!A:AS,43,FALSE),2))</f>
        <v>#N/A</v>
      </c>
      <c r="AX2461" s="1" t="str">
        <f t="shared" si="438"/>
        <v>O</v>
      </c>
    </row>
    <row r="2462" spans="1:50">
      <c r="A2462" s="1" t="str">
        <f>IF(G2462="","",VLOOKUP(官網轉換!AW2462,團名!A:B,2,FALSE))</f>
        <v/>
      </c>
      <c r="B2462" s="1" t="str">
        <f>IF(G2462="","",IF(LEFT(VLOOKUP(G2462,官網匯出!A:AQ,43,0),2)="wf",VLOOKUP(VLOOKUP(G2462,官網匯出!A:AQ,43,0),團名!$I$1:$K$12,2,FALSE),"N0071"))</f>
        <v/>
      </c>
      <c r="C2462" s="1" t="str">
        <f>IFERROR(VLOOKUP(官網匯出!D2462,團名!E:G,3,FALSE),"")</f>
        <v/>
      </c>
      <c r="D2462" s="1" t="str">
        <f t="shared" si="429"/>
        <v/>
      </c>
      <c r="E2462" s="1" t="str">
        <f t="shared" si="430"/>
        <v/>
      </c>
      <c r="F2462" s="1" t="str">
        <f>IF(官網匯出!F2462="已付款","","B0012")</f>
        <v>B0012</v>
      </c>
      <c r="G2462" s="1" t="str">
        <f>IF(官網匯出!A2462="","",官網匯出!A2462)</f>
        <v/>
      </c>
      <c r="H2462" s="3" t="str">
        <f>IF(官網匯出!B2462="","",官網匯出!B2462)</f>
        <v/>
      </c>
      <c r="I2462" s="1" t="str">
        <f>IF(官網匯出!C2462="","",官網匯出!C2462)</f>
        <v/>
      </c>
      <c r="J2462" s="1" t="str">
        <f>IF(官網匯出!D2462="","",官網匯出!D2462)</f>
        <v/>
      </c>
      <c r="K2462" s="3" t="str">
        <f>IF(官網匯出!E2462="","",官網匯出!E2462)</f>
        <v/>
      </c>
      <c r="L2462" s="1" t="str">
        <f>IF(官網匯出!F2462="","",官網匯出!F2462)</f>
        <v/>
      </c>
      <c r="M2462" s="1" t="str">
        <f>IF(官網匯出!G2462="","",官網匯出!G2462)</f>
        <v/>
      </c>
      <c r="N2462" s="1" t="str">
        <f>IF(官網匯出!H2462="","",官網匯出!H2462)</f>
        <v/>
      </c>
      <c r="P2462" s="1" t="str">
        <f>IF(官網匯出!J2462="","",RIGHT(官網匯出!J2462,LEN(官網匯出!J2462)-2))</f>
        <v/>
      </c>
      <c r="Q2462" s="1" t="str">
        <f>IF(官網匯出!K2462="","",官網匯出!K2462)</f>
        <v/>
      </c>
      <c r="R2462" s="1" t="str">
        <f>IF(官網匯出!L2462="","",官網匯出!L2462)</f>
        <v/>
      </c>
      <c r="S2462" s="1" t="str">
        <f>IF(官網匯出!M2462="","",官網匯出!M2462)</f>
        <v/>
      </c>
      <c r="T2462" s="1" t="str">
        <f>IF(官網匯出!N2462="","",官網匯出!N2462)</f>
        <v/>
      </c>
      <c r="U2462" s="1" t="str">
        <f>IF(官網匯出!O2462="","",官網匯出!O2462)</f>
        <v/>
      </c>
      <c r="V2462" s="1" t="str">
        <f>IF(官網匯出!P2462="",IF(G2462="","",0),官網匯出!P2462)</f>
        <v/>
      </c>
      <c r="W2462" s="1" t="str">
        <f>IF(官網匯出!Q2462="",IF(G2462="","",0),官網匯出!Q2462)</f>
        <v/>
      </c>
      <c r="X2462" s="1" t="str">
        <f>IF(官網匯出!R2462="","",官網匯出!R2462)</f>
        <v/>
      </c>
      <c r="Y2462" s="1" t="str">
        <f>IF(官網匯出!S2462="","",官網匯出!S2462)</f>
        <v/>
      </c>
      <c r="Z2462" s="1" t="str">
        <f>IF(G2462="","",官網匯出!T2462)</f>
        <v/>
      </c>
      <c r="AA2462" s="1" t="str">
        <f>IF(G2462="","",官網匯出!AK2462)</f>
        <v/>
      </c>
      <c r="AB2462" s="1" t="str">
        <f>IF(G2462="","",IF(官網匯出!V2462="","",官網匯出!V2462))</f>
        <v/>
      </c>
      <c r="AJ2462" s="1" t="str">
        <f>IF(G2462="","",IF(官網匯出!AE2462="","",官網匯出!AE2462))</f>
        <v/>
      </c>
      <c r="AK2462" s="1" t="str">
        <f>IF(G2462="","",IF(官網匯出!AD2462="","",官網匯出!AD2462))</f>
        <v/>
      </c>
      <c r="AL2462" s="1" t="str">
        <f t="shared" si="431"/>
        <v>0</v>
      </c>
      <c r="AM2462" s="1" t="str">
        <f>IF(官網匯出!AG2462="","",官網匯出!AG2462)</f>
        <v/>
      </c>
      <c r="AN2462" s="1" t="str">
        <f>IF(G2462="","",IF(官網匯出!AH2462="","",官網匯出!AH2462))</f>
        <v/>
      </c>
      <c r="AO2462" s="14" t="str">
        <f t="shared" si="432"/>
        <v/>
      </c>
      <c r="AP2462" s="14" t="str">
        <f t="shared" si="433"/>
        <v>1</v>
      </c>
      <c r="AQ2462" s="14" t="str">
        <f t="shared" si="434"/>
        <v>0</v>
      </c>
      <c r="AR2462" s="1" t="str">
        <f t="shared" si="435"/>
        <v/>
      </c>
      <c r="AS2462" s="1" t="str">
        <f t="shared" si="436"/>
        <v/>
      </c>
      <c r="AT2462" s="1" t="str">
        <f t="shared" si="437"/>
        <v/>
      </c>
      <c r="AU2462" s="1" t="str">
        <f t="shared" si="428"/>
        <v/>
      </c>
      <c r="AV2462" s="1" t="e">
        <f>IF(VLOOKUP(G2462,官網匯出!A:AQ,42,FALSE)="","[黃金盾官網]",VLOOKUP(G2462,官網匯出!A:AQ,42,FALSE))</f>
        <v>#N/A</v>
      </c>
      <c r="AW2462" s="1" t="e">
        <f>IF(LEFT(VLOOKUP(G2462,官網匯出!A:AS,43,FALSE),2)="","web",LEFT(VLOOKUP(G2462,官網匯出!A:AS,43,FALSE),2))</f>
        <v>#N/A</v>
      </c>
      <c r="AX2462" s="1" t="str">
        <f t="shared" si="438"/>
        <v>O</v>
      </c>
    </row>
    <row r="2463" spans="1:50">
      <c r="A2463" s="1" t="str">
        <f>IF(G2463="","",VLOOKUP(官網轉換!AW2463,團名!A:B,2,FALSE))</f>
        <v/>
      </c>
      <c r="B2463" s="1" t="str">
        <f>IF(G2463="","",IF(LEFT(VLOOKUP(G2463,官網匯出!A:AQ,43,0),2)="wf",VLOOKUP(VLOOKUP(G2463,官網匯出!A:AQ,43,0),團名!$I$1:$K$12,2,FALSE),"N0071"))</f>
        <v/>
      </c>
      <c r="C2463" s="1" t="str">
        <f>IFERROR(VLOOKUP(官網匯出!D2463,團名!E:G,3,FALSE),"")</f>
        <v/>
      </c>
      <c r="D2463" s="1" t="str">
        <f t="shared" si="429"/>
        <v/>
      </c>
      <c r="E2463" s="1" t="str">
        <f t="shared" si="430"/>
        <v/>
      </c>
      <c r="F2463" s="1" t="str">
        <f>IF(官網匯出!F2463="已付款","","B0012")</f>
        <v>B0012</v>
      </c>
      <c r="G2463" s="1" t="str">
        <f>IF(官網匯出!A2463="","",官網匯出!A2463)</f>
        <v/>
      </c>
      <c r="H2463" s="3" t="str">
        <f>IF(官網匯出!B2463="","",官網匯出!B2463)</f>
        <v/>
      </c>
      <c r="I2463" s="1" t="str">
        <f>IF(官網匯出!C2463="","",官網匯出!C2463)</f>
        <v/>
      </c>
      <c r="J2463" s="1" t="str">
        <f>IF(官網匯出!D2463="","",官網匯出!D2463)</f>
        <v/>
      </c>
      <c r="K2463" s="3" t="str">
        <f>IF(官網匯出!E2463="","",官網匯出!E2463)</f>
        <v/>
      </c>
      <c r="L2463" s="1" t="str">
        <f>IF(官網匯出!F2463="","",官網匯出!F2463)</f>
        <v/>
      </c>
      <c r="M2463" s="1" t="str">
        <f>IF(官網匯出!G2463="","",官網匯出!G2463)</f>
        <v/>
      </c>
      <c r="N2463" s="1" t="str">
        <f>IF(官網匯出!H2463="","",官網匯出!H2463)</f>
        <v/>
      </c>
      <c r="P2463" s="1" t="str">
        <f>IF(官網匯出!J2463="","",RIGHT(官網匯出!J2463,LEN(官網匯出!J2463)-2))</f>
        <v/>
      </c>
      <c r="Q2463" s="1" t="str">
        <f>IF(官網匯出!K2463="","",官網匯出!K2463)</f>
        <v/>
      </c>
      <c r="R2463" s="1" t="str">
        <f>IF(官網匯出!L2463="","",官網匯出!L2463)</f>
        <v/>
      </c>
      <c r="S2463" s="1" t="str">
        <f>IF(官網匯出!M2463="","",官網匯出!M2463)</f>
        <v/>
      </c>
      <c r="T2463" s="1" t="str">
        <f>IF(官網匯出!N2463="","",官網匯出!N2463)</f>
        <v/>
      </c>
      <c r="U2463" s="1" t="str">
        <f>IF(官網匯出!O2463="","",官網匯出!O2463)</f>
        <v/>
      </c>
      <c r="V2463" s="1" t="str">
        <f>IF(官網匯出!P2463="",IF(G2463="","",0),官網匯出!P2463)</f>
        <v/>
      </c>
      <c r="W2463" s="1" t="str">
        <f>IF(官網匯出!Q2463="",IF(G2463="","",0),官網匯出!Q2463)</f>
        <v/>
      </c>
      <c r="X2463" s="1" t="str">
        <f>IF(官網匯出!R2463="","",官網匯出!R2463)</f>
        <v/>
      </c>
      <c r="Y2463" s="1" t="str">
        <f>IF(官網匯出!S2463="","",官網匯出!S2463)</f>
        <v/>
      </c>
      <c r="Z2463" s="1" t="str">
        <f>IF(G2463="","",官網匯出!T2463)</f>
        <v/>
      </c>
      <c r="AA2463" s="1" t="str">
        <f>IF(G2463="","",官網匯出!AK2463)</f>
        <v/>
      </c>
      <c r="AB2463" s="1" t="str">
        <f>IF(G2463="","",IF(官網匯出!V2463="","",官網匯出!V2463))</f>
        <v/>
      </c>
      <c r="AJ2463" s="1" t="str">
        <f>IF(G2463="","",IF(官網匯出!AE2463="","",官網匯出!AE2463))</f>
        <v/>
      </c>
      <c r="AK2463" s="1" t="str">
        <f>IF(G2463="","",IF(官網匯出!AD2463="","",官網匯出!AD2463))</f>
        <v/>
      </c>
      <c r="AL2463" s="1" t="str">
        <f t="shared" si="431"/>
        <v>0</v>
      </c>
      <c r="AM2463" s="1" t="str">
        <f>IF(官網匯出!AG2463="","",官網匯出!AG2463)</f>
        <v/>
      </c>
      <c r="AN2463" s="1" t="str">
        <f>IF(G2463="","",IF(官網匯出!AH2463="","",官網匯出!AH2463))</f>
        <v/>
      </c>
      <c r="AO2463" s="14" t="str">
        <f t="shared" si="432"/>
        <v/>
      </c>
      <c r="AP2463" s="14" t="str">
        <f t="shared" si="433"/>
        <v>1</v>
      </c>
      <c r="AQ2463" s="14" t="str">
        <f t="shared" si="434"/>
        <v>0</v>
      </c>
      <c r="AR2463" s="1" t="str">
        <f t="shared" si="435"/>
        <v/>
      </c>
      <c r="AS2463" s="1" t="str">
        <f t="shared" si="436"/>
        <v/>
      </c>
      <c r="AT2463" s="1" t="str">
        <f t="shared" si="437"/>
        <v/>
      </c>
      <c r="AU2463" s="1" t="str">
        <f t="shared" si="428"/>
        <v/>
      </c>
      <c r="AV2463" s="1" t="e">
        <f>IF(VLOOKUP(G2463,官網匯出!A:AQ,42,FALSE)="","[黃金盾官網]",VLOOKUP(G2463,官網匯出!A:AQ,42,FALSE))</f>
        <v>#N/A</v>
      </c>
      <c r="AW2463" s="1" t="e">
        <f>IF(LEFT(VLOOKUP(G2463,官網匯出!A:AS,43,FALSE),2)="","web",LEFT(VLOOKUP(G2463,官網匯出!A:AS,43,FALSE),2))</f>
        <v>#N/A</v>
      </c>
      <c r="AX2463" s="1" t="str">
        <f t="shared" si="438"/>
        <v>O</v>
      </c>
    </row>
    <row r="2464" spans="1:50">
      <c r="A2464" s="1" t="str">
        <f>IF(G2464="","",VLOOKUP(官網轉換!AW2464,團名!A:B,2,FALSE))</f>
        <v/>
      </c>
      <c r="B2464" s="1" t="str">
        <f>IF(G2464="","",IF(LEFT(VLOOKUP(G2464,官網匯出!A:AQ,43,0),2)="wf",VLOOKUP(VLOOKUP(G2464,官網匯出!A:AQ,43,0),團名!$I$1:$K$12,2,FALSE),"N0071"))</f>
        <v/>
      </c>
      <c r="C2464" s="1" t="str">
        <f>IFERROR(VLOOKUP(官網匯出!D2464,團名!E:G,3,FALSE),"")</f>
        <v/>
      </c>
      <c r="D2464" s="1" t="str">
        <f t="shared" si="429"/>
        <v/>
      </c>
      <c r="E2464" s="1" t="str">
        <f t="shared" si="430"/>
        <v/>
      </c>
      <c r="F2464" s="1" t="str">
        <f>IF(官網匯出!F2464="已付款","","B0012")</f>
        <v>B0012</v>
      </c>
      <c r="G2464" s="1" t="str">
        <f>IF(官網匯出!A2464="","",官網匯出!A2464)</f>
        <v/>
      </c>
      <c r="H2464" s="3" t="str">
        <f>IF(官網匯出!B2464="","",官網匯出!B2464)</f>
        <v/>
      </c>
      <c r="I2464" s="1" t="str">
        <f>IF(官網匯出!C2464="","",官網匯出!C2464)</f>
        <v/>
      </c>
      <c r="J2464" s="1" t="str">
        <f>IF(官網匯出!D2464="","",官網匯出!D2464)</f>
        <v/>
      </c>
      <c r="K2464" s="3" t="str">
        <f>IF(官網匯出!E2464="","",官網匯出!E2464)</f>
        <v/>
      </c>
      <c r="L2464" s="1" t="str">
        <f>IF(官網匯出!F2464="","",官網匯出!F2464)</f>
        <v/>
      </c>
      <c r="M2464" s="1" t="str">
        <f>IF(官網匯出!G2464="","",官網匯出!G2464)</f>
        <v/>
      </c>
      <c r="N2464" s="1" t="str">
        <f>IF(官網匯出!H2464="","",官網匯出!H2464)</f>
        <v/>
      </c>
      <c r="P2464" s="1" t="str">
        <f>IF(官網匯出!J2464="","",RIGHT(官網匯出!J2464,LEN(官網匯出!J2464)-2))</f>
        <v/>
      </c>
      <c r="Q2464" s="1" t="str">
        <f>IF(官網匯出!K2464="","",官網匯出!K2464)</f>
        <v/>
      </c>
      <c r="R2464" s="1" t="str">
        <f>IF(官網匯出!L2464="","",官網匯出!L2464)</f>
        <v/>
      </c>
      <c r="S2464" s="1" t="str">
        <f>IF(官網匯出!M2464="","",官網匯出!M2464)</f>
        <v/>
      </c>
      <c r="T2464" s="1" t="str">
        <f>IF(官網匯出!N2464="","",官網匯出!N2464)</f>
        <v/>
      </c>
      <c r="U2464" s="1" t="str">
        <f>IF(官網匯出!O2464="","",官網匯出!O2464)</f>
        <v/>
      </c>
      <c r="V2464" s="1" t="str">
        <f>IF(官網匯出!P2464="",IF(G2464="","",0),官網匯出!P2464)</f>
        <v/>
      </c>
      <c r="W2464" s="1" t="str">
        <f>IF(官網匯出!Q2464="",IF(G2464="","",0),官網匯出!Q2464)</f>
        <v/>
      </c>
      <c r="X2464" s="1" t="str">
        <f>IF(官網匯出!R2464="","",官網匯出!R2464)</f>
        <v/>
      </c>
      <c r="Y2464" s="1" t="str">
        <f>IF(官網匯出!S2464="","",官網匯出!S2464)</f>
        <v/>
      </c>
      <c r="Z2464" s="1" t="str">
        <f>IF(G2464="","",官網匯出!T2464)</f>
        <v/>
      </c>
      <c r="AA2464" s="1" t="str">
        <f>IF(G2464="","",官網匯出!AK2464)</f>
        <v/>
      </c>
      <c r="AB2464" s="1" t="str">
        <f>IF(G2464="","",IF(官網匯出!V2464="","",官網匯出!V2464))</f>
        <v/>
      </c>
      <c r="AJ2464" s="1" t="str">
        <f>IF(G2464="","",IF(官網匯出!AE2464="","",官網匯出!AE2464))</f>
        <v/>
      </c>
      <c r="AK2464" s="1" t="str">
        <f>IF(G2464="","",IF(官網匯出!AD2464="","",官網匯出!AD2464))</f>
        <v/>
      </c>
      <c r="AL2464" s="1" t="str">
        <f t="shared" si="431"/>
        <v>0</v>
      </c>
      <c r="AM2464" s="1" t="str">
        <f>IF(官網匯出!AG2464="","",官網匯出!AG2464)</f>
        <v/>
      </c>
      <c r="AN2464" s="1" t="str">
        <f>IF(G2464="","",IF(官網匯出!AH2464="","",官網匯出!AH2464))</f>
        <v/>
      </c>
      <c r="AO2464" s="14" t="str">
        <f t="shared" si="432"/>
        <v/>
      </c>
      <c r="AP2464" s="14" t="str">
        <f t="shared" si="433"/>
        <v>1</v>
      </c>
      <c r="AQ2464" s="14" t="str">
        <f t="shared" si="434"/>
        <v>0</v>
      </c>
      <c r="AR2464" s="1" t="str">
        <f t="shared" si="435"/>
        <v/>
      </c>
      <c r="AS2464" s="1" t="str">
        <f t="shared" si="436"/>
        <v/>
      </c>
      <c r="AT2464" s="1" t="str">
        <f t="shared" si="437"/>
        <v/>
      </c>
      <c r="AU2464" s="1" t="str">
        <f t="shared" si="428"/>
        <v/>
      </c>
      <c r="AV2464" s="1" t="e">
        <f>IF(VLOOKUP(G2464,官網匯出!A:AQ,42,FALSE)="","[黃金盾官網]",VLOOKUP(G2464,官網匯出!A:AQ,42,FALSE))</f>
        <v>#N/A</v>
      </c>
      <c r="AW2464" s="1" t="e">
        <f>IF(LEFT(VLOOKUP(G2464,官網匯出!A:AS,43,FALSE),2)="","web",LEFT(VLOOKUP(G2464,官網匯出!A:AS,43,FALSE),2))</f>
        <v>#N/A</v>
      </c>
      <c r="AX2464" s="1" t="str">
        <f t="shared" si="438"/>
        <v>O</v>
      </c>
    </row>
    <row r="2465" spans="1:50">
      <c r="A2465" s="1" t="str">
        <f>IF(G2465="","",VLOOKUP(官網轉換!AW2465,團名!A:B,2,FALSE))</f>
        <v/>
      </c>
      <c r="B2465" s="1" t="str">
        <f>IF(G2465="","",IF(LEFT(VLOOKUP(G2465,官網匯出!A:AQ,43,0),2)="wf",VLOOKUP(VLOOKUP(G2465,官網匯出!A:AQ,43,0),團名!$I$1:$K$12,2,FALSE),"N0071"))</f>
        <v/>
      </c>
      <c r="C2465" s="1" t="str">
        <f>IFERROR(VLOOKUP(官網匯出!D2465,團名!E:G,3,FALSE),"")</f>
        <v/>
      </c>
      <c r="D2465" s="1" t="str">
        <f t="shared" si="429"/>
        <v/>
      </c>
      <c r="E2465" s="1" t="str">
        <f t="shared" si="430"/>
        <v/>
      </c>
      <c r="F2465" s="1" t="str">
        <f>IF(官網匯出!F2465="已付款","","B0012")</f>
        <v>B0012</v>
      </c>
      <c r="G2465" s="1" t="str">
        <f>IF(官網匯出!A2465="","",官網匯出!A2465)</f>
        <v/>
      </c>
      <c r="H2465" s="3" t="str">
        <f>IF(官網匯出!B2465="","",官網匯出!B2465)</f>
        <v/>
      </c>
      <c r="I2465" s="1" t="str">
        <f>IF(官網匯出!C2465="","",官網匯出!C2465)</f>
        <v/>
      </c>
      <c r="J2465" s="1" t="str">
        <f>IF(官網匯出!D2465="","",官網匯出!D2465)</f>
        <v/>
      </c>
      <c r="K2465" s="3" t="str">
        <f>IF(官網匯出!E2465="","",官網匯出!E2465)</f>
        <v/>
      </c>
      <c r="L2465" s="1" t="str">
        <f>IF(官網匯出!F2465="","",官網匯出!F2465)</f>
        <v/>
      </c>
      <c r="M2465" s="1" t="str">
        <f>IF(官網匯出!G2465="","",官網匯出!G2465)</f>
        <v/>
      </c>
      <c r="N2465" s="1" t="str">
        <f>IF(官網匯出!H2465="","",官網匯出!H2465)</f>
        <v/>
      </c>
      <c r="P2465" s="1" t="str">
        <f>IF(官網匯出!J2465="","",RIGHT(官網匯出!J2465,LEN(官網匯出!J2465)-2))</f>
        <v/>
      </c>
      <c r="Q2465" s="1" t="str">
        <f>IF(官網匯出!K2465="","",官網匯出!K2465)</f>
        <v/>
      </c>
      <c r="R2465" s="1" t="str">
        <f>IF(官網匯出!L2465="","",官網匯出!L2465)</f>
        <v/>
      </c>
      <c r="S2465" s="1" t="str">
        <f>IF(官網匯出!M2465="","",官網匯出!M2465)</f>
        <v/>
      </c>
      <c r="T2465" s="1" t="str">
        <f>IF(官網匯出!N2465="","",官網匯出!N2465)</f>
        <v/>
      </c>
      <c r="U2465" s="1" t="str">
        <f>IF(官網匯出!O2465="","",官網匯出!O2465)</f>
        <v/>
      </c>
      <c r="V2465" s="1" t="str">
        <f>IF(官網匯出!P2465="",IF(G2465="","",0),官網匯出!P2465)</f>
        <v/>
      </c>
      <c r="W2465" s="1" t="str">
        <f>IF(官網匯出!Q2465="",IF(G2465="","",0),官網匯出!Q2465)</f>
        <v/>
      </c>
      <c r="X2465" s="1" t="str">
        <f>IF(官網匯出!R2465="","",官網匯出!R2465)</f>
        <v/>
      </c>
      <c r="Y2465" s="1" t="str">
        <f>IF(官網匯出!S2465="","",官網匯出!S2465)</f>
        <v/>
      </c>
      <c r="Z2465" s="1" t="str">
        <f>IF(G2465="","",官網匯出!T2465)</f>
        <v/>
      </c>
      <c r="AA2465" s="1" t="str">
        <f>IF(G2465="","",官網匯出!AK2465)</f>
        <v/>
      </c>
      <c r="AB2465" s="1" t="str">
        <f>IF(G2465="","",IF(官網匯出!V2465="","",官網匯出!V2465))</f>
        <v/>
      </c>
      <c r="AJ2465" s="1" t="str">
        <f>IF(G2465="","",IF(官網匯出!AE2465="","",官網匯出!AE2465))</f>
        <v/>
      </c>
      <c r="AK2465" s="1" t="str">
        <f>IF(G2465="","",IF(官網匯出!AD2465="","",官網匯出!AD2465))</f>
        <v/>
      </c>
      <c r="AL2465" s="1" t="str">
        <f t="shared" si="431"/>
        <v>0</v>
      </c>
      <c r="AM2465" s="1" t="str">
        <f>IF(官網匯出!AG2465="","",官網匯出!AG2465)</f>
        <v/>
      </c>
      <c r="AN2465" s="1" t="str">
        <f>IF(G2465="","",IF(官網匯出!AH2465="","",官網匯出!AH2465))</f>
        <v/>
      </c>
      <c r="AO2465" s="14" t="str">
        <f t="shared" si="432"/>
        <v/>
      </c>
      <c r="AP2465" s="14" t="str">
        <f t="shared" si="433"/>
        <v>1</v>
      </c>
      <c r="AQ2465" s="14" t="str">
        <f t="shared" si="434"/>
        <v>0</v>
      </c>
      <c r="AR2465" s="1" t="str">
        <f t="shared" si="435"/>
        <v/>
      </c>
      <c r="AS2465" s="1" t="str">
        <f t="shared" si="436"/>
        <v/>
      </c>
      <c r="AT2465" s="1" t="str">
        <f t="shared" si="437"/>
        <v/>
      </c>
      <c r="AU2465" s="1" t="str">
        <f t="shared" si="428"/>
        <v/>
      </c>
      <c r="AV2465" s="1" t="e">
        <f>IF(VLOOKUP(G2465,官網匯出!A:AQ,42,FALSE)="","[黃金盾官網]",VLOOKUP(G2465,官網匯出!A:AQ,42,FALSE))</f>
        <v>#N/A</v>
      </c>
      <c r="AW2465" s="1" t="e">
        <f>IF(LEFT(VLOOKUP(G2465,官網匯出!A:AS,43,FALSE),2)="","web",LEFT(VLOOKUP(G2465,官網匯出!A:AS,43,FALSE),2))</f>
        <v>#N/A</v>
      </c>
      <c r="AX2465" s="1" t="str">
        <f t="shared" si="438"/>
        <v>O</v>
      </c>
    </row>
    <row r="2466" spans="1:50">
      <c r="A2466" s="1" t="str">
        <f>IF(G2466="","",VLOOKUP(官網轉換!AW2466,團名!A:B,2,FALSE))</f>
        <v/>
      </c>
      <c r="B2466" s="1" t="str">
        <f>IF(G2466="","",IF(LEFT(VLOOKUP(G2466,官網匯出!A:AQ,43,0),2)="wf",VLOOKUP(VLOOKUP(G2466,官網匯出!A:AQ,43,0),團名!$I$1:$K$12,2,FALSE),"N0071"))</f>
        <v/>
      </c>
      <c r="C2466" s="1" t="str">
        <f>IFERROR(VLOOKUP(官網匯出!D2466,團名!E:G,3,FALSE),"")</f>
        <v/>
      </c>
      <c r="D2466" s="1" t="str">
        <f t="shared" si="429"/>
        <v/>
      </c>
      <c r="E2466" s="1" t="str">
        <f t="shared" si="430"/>
        <v/>
      </c>
      <c r="F2466" s="1" t="str">
        <f>IF(官網匯出!F2466="已付款","","B0012")</f>
        <v>B0012</v>
      </c>
      <c r="G2466" s="1" t="str">
        <f>IF(官網匯出!A2466="","",官網匯出!A2466)</f>
        <v/>
      </c>
      <c r="H2466" s="3" t="str">
        <f>IF(官網匯出!B2466="","",官網匯出!B2466)</f>
        <v/>
      </c>
      <c r="I2466" s="1" t="str">
        <f>IF(官網匯出!C2466="","",官網匯出!C2466)</f>
        <v/>
      </c>
      <c r="J2466" s="1" t="str">
        <f>IF(官網匯出!D2466="","",官網匯出!D2466)</f>
        <v/>
      </c>
      <c r="K2466" s="3" t="str">
        <f>IF(官網匯出!E2466="","",官網匯出!E2466)</f>
        <v/>
      </c>
      <c r="L2466" s="1" t="str">
        <f>IF(官網匯出!F2466="","",官網匯出!F2466)</f>
        <v/>
      </c>
      <c r="M2466" s="1" t="str">
        <f>IF(官網匯出!G2466="","",官網匯出!G2466)</f>
        <v/>
      </c>
      <c r="N2466" s="1" t="str">
        <f>IF(官網匯出!H2466="","",官網匯出!H2466)</f>
        <v/>
      </c>
      <c r="P2466" s="1" t="str">
        <f>IF(官網匯出!J2466="","",RIGHT(官網匯出!J2466,LEN(官網匯出!J2466)-2))</f>
        <v/>
      </c>
      <c r="Q2466" s="1" t="str">
        <f>IF(官網匯出!K2466="","",官網匯出!K2466)</f>
        <v/>
      </c>
      <c r="R2466" s="1" t="str">
        <f>IF(官網匯出!L2466="","",官網匯出!L2466)</f>
        <v/>
      </c>
      <c r="S2466" s="1" t="str">
        <f>IF(官網匯出!M2466="","",官網匯出!M2466)</f>
        <v/>
      </c>
      <c r="T2466" s="1" t="str">
        <f>IF(官網匯出!N2466="","",官網匯出!N2466)</f>
        <v/>
      </c>
      <c r="U2466" s="1" t="str">
        <f>IF(官網匯出!O2466="","",官網匯出!O2466)</f>
        <v/>
      </c>
      <c r="V2466" s="1" t="str">
        <f>IF(官網匯出!P2466="",IF(G2466="","",0),官網匯出!P2466)</f>
        <v/>
      </c>
      <c r="W2466" s="1" t="str">
        <f>IF(官網匯出!Q2466="",IF(G2466="","",0),官網匯出!Q2466)</f>
        <v/>
      </c>
      <c r="X2466" s="1" t="str">
        <f>IF(官網匯出!R2466="","",官網匯出!R2466)</f>
        <v/>
      </c>
      <c r="Y2466" s="1" t="str">
        <f>IF(官網匯出!S2466="","",官網匯出!S2466)</f>
        <v/>
      </c>
      <c r="Z2466" s="1" t="str">
        <f>IF(G2466="","",官網匯出!T2466)</f>
        <v/>
      </c>
      <c r="AA2466" s="1" t="str">
        <f>IF(G2466="","",官網匯出!AK2466)</f>
        <v/>
      </c>
      <c r="AB2466" s="1" t="str">
        <f>IF(G2466="","",IF(官網匯出!V2466="","",官網匯出!V2466))</f>
        <v/>
      </c>
      <c r="AJ2466" s="1" t="str">
        <f>IF(G2466="","",IF(官網匯出!AE2466="","",官網匯出!AE2466))</f>
        <v/>
      </c>
      <c r="AK2466" s="1" t="str">
        <f>IF(G2466="","",IF(官網匯出!AD2466="","",官網匯出!AD2466))</f>
        <v/>
      </c>
      <c r="AL2466" s="1" t="str">
        <f t="shared" si="431"/>
        <v>0</v>
      </c>
      <c r="AM2466" s="1" t="str">
        <f>IF(官網匯出!AG2466="","",官網匯出!AG2466)</f>
        <v/>
      </c>
      <c r="AN2466" s="1" t="str">
        <f>IF(G2466="","",IF(官網匯出!AH2466="","",官網匯出!AH2466))</f>
        <v/>
      </c>
      <c r="AO2466" s="14" t="str">
        <f t="shared" si="432"/>
        <v/>
      </c>
      <c r="AP2466" s="14" t="str">
        <f t="shared" si="433"/>
        <v>1</v>
      </c>
      <c r="AQ2466" s="14" t="str">
        <f t="shared" si="434"/>
        <v>0</v>
      </c>
      <c r="AR2466" s="1" t="str">
        <f t="shared" si="435"/>
        <v/>
      </c>
      <c r="AS2466" s="1" t="str">
        <f t="shared" si="436"/>
        <v/>
      </c>
      <c r="AT2466" s="1" t="str">
        <f t="shared" si="437"/>
        <v/>
      </c>
      <c r="AU2466" s="1" t="str">
        <f t="shared" si="428"/>
        <v/>
      </c>
      <c r="AV2466" s="1" t="e">
        <f>IF(VLOOKUP(G2466,官網匯出!A:AQ,42,FALSE)="","[黃金盾官網]",VLOOKUP(G2466,官網匯出!A:AQ,42,FALSE))</f>
        <v>#N/A</v>
      </c>
      <c r="AW2466" s="1" t="e">
        <f>IF(LEFT(VLOOKUP(G2466,官網匯出!A:AS,43,FALSE),2)="","web",LEFT(VLOOKUP(G2466,官網匯出!A:AS,43,FALSE),2))</f>
        <v>#N/A</v>
      </c>
      <c r="AX2466" s="1" t="str">
        <f t="shared" si="438"/>
        <v>O</v>
      </c>
    </row>
    <row r="2467" spans="1:50">
      <c r="A2467" s="1" t="str">
        <f>IF(G2467="","",VLOOKUP(官網轉換!AW2467,團名!A:B,2,FALSE))</f>
        <v/>
      </c>
      <c r="B2467" s="1" t="str">
        <f>IF(G2467="","",IF(LEFT(VLOOKUP(G2467,官網匯出!A:AQ,43,0),2)="wf",VLOOKUP(VLOOKUP(G2467,官網匯出!A:AQ,43,0),團名!$I$1:$K$12,2,FALSE),"N0071"))</f>
        <v/>
      </c>
      <c r="C2467" s="1" t="str">
        <f>IFERROR(VLOOKUP(官網匯出!D2467,團名!E:G,3,FALSE),"")</f>
        <v/>
      </c>
      <c r="D2467" s="1" t="str">
        <f t="shared" si="429"/>
        <v/>
      </c>
      <c r="E2467" s="1" t="str">
        <f t="shared" si="430"/>
        <v/>
      </c>
      <c r="F2467" s="1" t="str">
        <f>IF(官網匯出!F2467="已付款","","B0012")</f>
        <v>B0012</v>
      </c>
      <c r="G2467" s="1" t="str">
        <f>IF(官網匯出!A2467="","",官網匯出!A2467)</f>
        <v/>
      </c>
      <c r="H2467" s="3" t="str">
        <f>IF(官網匯出!B2467="","",官網匯出!B2467)</f>
        <v/>
      </c>
      <c r="I2467" s="1" t="str">
        <f>IF(官網匯出!C2467="","",官網匯出!C2467)</f>
        <v/>
      </c>
      <c r="J2467" s="1" t="str">
        <f>IF(官網匯出!D2467="","",官網匯出!D2467)</f>
        <v/>
      </c>
      <c r="K2467" s="3" t="str">
        <f>IF(官網匯出!E2467="","",官網匯出!E2467)</f>
        <v/>
      </c>
      <c r="L2467" s="1" t="str">
        <f>IF(官網匯出!F2467="","",官網匯出!F2467)</f>
        <v/>
      </c>
      <c r="M2467" s="1" t="str">
        <f>IF(官網匯出!G2467="","",官網匯出!G2467)</f>
        <v/>
      </c>
      <c r="N2467" s="1" t="str">
        <f>IF(官網匯出!H2467="","",官網匯出!H2467)</f>
        <v/>
      </c>
      <c r="P2467" s="1" t="str">
        <f>IF(官網匯出!J2467="","",RIGHT(官網匯出!J2467,LEN(官網匯出!J2467)-2))</f>
        <v/>
      </c>
      <c r="Q2467" s="1" t="str">
        <f>IF(官網匯出!K2467="","",官網匯出!K2467)</f>
        <v/>
      </c>
      <c r="R2467" s="1" t="str">
        <f>IF(官網匯出!L2467="","",官網匯出!L2467)</f>
        <v/>
      </c>
      <c r="S2467" s="1" t="str">
        <f>IF(官網匯出!M2467="","",官網匯出!M2467)</f>
        <v/>
      </c>
      <c r="T2467" s="1" t="str">
        <f>IF(官網匯出!N2467="","",官網匯出!N2467)</f>
        <v/>
      </c>
      <c r="U2467" s="1" t="str">
        <f>IF(官網匯出!O2467="","",官網匯出!O2467)</f>
        <v/>
      </c>
      <c r="V2467" s="1" t="str">
        <f>IF(官網匯出!P2467="",IF(G2467="","",0),官網匯出!P2467)</f>
        <v/>
      </c>
      <c r="W2467" s="1" t="str">
        <f>IF(官網匯出!Q2467="",IF(G2467="","",0),官網匯出!Q2467)</f>
        <v/>
      </c>
      <c r="X2467" s="1" t="str">
        <f>IF(官網匯出!R2467="","",官網匯出!R2467)</f>
        <v/>
      </c>
      <c r="Y2467" s="1" t="str">
        <f>IF(官網匯出!S2467="","",官網匯出!S2467)</f>
        <v/>
      </c>
      <c r="Z2467" s="1" t="str">
        <f>IF(G2467="","",官網匯出!T2467)</f>
        <v/>
      </c>
      <c r="AA2467" s="1" t="str">
        <f>IF(G2467="","",官網匯出!AK2467)</f>
        <v/>
      </c>
      <c r="AB2467" s="1" t="str">
        <f>IF(G2467="","",IF(官網匯出!V2467="","",官網匯出!V2467))</f>
        <v/>
      </c>
      <c r="AJ2467" s="1" t="str">
        <f>IF(G2467="","",IF(官網匯出!AE2467="","",官網匯出!AE2467))</f>
        <v/>
      </c>
      <c r="AK2467" s="1" t="str">
        <f>IF(G2467="","",IF(官網匯出!AD2467="","",官網匯出!AD2467))</f>
        <v/>
      </c>
      <c r="AL2467" s="1" t="str">
        <f t="shared" si="431"/>
        <v>0</v>
      </c>
      <c r="AM2467" s="1" t="str">
        <f>IF(官網匯出!AG2467="","",官網匯出!AG2467)</f>
        <v/>
      </c>
      <c r="AN2467" s="1" t="str">
        <f>IF(G2467="","",IF(官網匯出!AH2467="","",官網匯出!AH2467))</f>
        <v/>
      </c>
      <c r="AO2467" s="14" t="str">
        <f t="shared" si="432"/>
        <v/>
      </c>
      <c r="AP2467" s="14" t="str">
        <f t="shared" si="433"/>
        <v>1</v>
      </c>
      <c r="AQ2467" s="14" t="str">
        <f t="shared" si="434"/>
        <v>0</v>
      </c>
      <c r="AR2467" s="1" t="str">
        <f t="shared" si="435"/>
        <v/>
      </c>
      <c r="AS2467" s="1" t="str">
        <f t="shared" si="436"/>
        <v/>
      </c>
      <c r="AT2467" s="1" t="str">
        <f t="shared" si="437"/>
        <v/>
      </c>
      <c r="AU2467" s="1" t="str">
        <f t="shared" si="428"/>
        <v/>
      </c>
      <c r="AV2467" s="1" t="e">
        <f>IF(VLOOKUP(G2467,官網匯出!A:AQ,42,FALSE)="","[黃金盾官網]",VLOOKUP(G2467,官網匯出!A:AQ,42,FALSE))</f>
        <v>#N/A</v>
      </c>
      <c r="AW2467" s="1" t="e">
        <f>IF(LEFT(VLOOKUP(G2467,官網匯出!A:AS,43,FALSE),2)="","web",LEFT(VLOOKUP(G2467,官網匯出!A:AS,43,FALSE),2))</f>
        <v>#N/A</v>
      </c>
      <c r="AX2467" s="1" t="str">
        <f t="shared" si="438"/>
        <v>O</v>
      </c>
    </row>
    <row r="2468" spans="1:50">
      <c r="A2468" s="1" t="str">
        <f>IF(G2468="","",VLOOKUP(官網轉換!AW2468,團名!A:B,2,FALSE))</f>
        <v/>
      </c>
      <c r="B2468" s="1" t="str">
        <f>IF(G2468="","",IF(LEFT(VLOOKUP(G2468,官網匯出!A:AQ,43,0),2)="wf",VLOOKUP(VLOOKUP(G2468,官網匯出!A:AQ,43,0),團名!$I$1:$K$12,2,FALSE),"N0071"))</f>
        <v/>
      </c>
      <c r="C2468" s="1" t="str">
        <f>IFERROR(VLOOKUP(官網匯出!D2468,團名!E:G,3,FALSE),"")</f>
        <v/>
      </c>
      <c r="D2468" s="1" t="str">
        <f t="shared" si="429"/>
        <v/>
      </c>
      <c r="E2468" s="1" t="str">
        <f t="shared" si="430"/>
        <v/>
      </c>
      <c r="F2468" s="1" t="str">
        <f>IF(官網匯出!F2468="已付款","","B0012")</f>
        <v>B0012</v>
      </c>
      <c r="G2468" s="1" t="str">
        <f>IF(官網匯出!A2468="","",官網匯出!A2468)</f>
        <v/>
      </c>
      <c r="H2468" s="3" t="str">
        <f>IF(官網匯出!B2468="","",官網匯出!B2468)</f>
        <v/>
      </c>
      <c r="I2468" s="1" t="str">
        <f>IF(官網匯出!C2468="","",官網匯出!C2468)</f>
        <v/>
      </c>
      <c r="J2468" s="1" t="str">
        <f>IF(官網匯出!D2468="","",官網匯出!D2468)</f>
        <v/>
      </c>
      <c r="K2468" s="3" t="str">
        <f>IF(官網匯出!E2468="","",官網匯出!E2468)</f>
        <v/>
      </c>
      <c r="L2468" s="1" t="str">
        <f>IF(官網匯出!F2468="","",官網匯出!F2468)</f>
        <v/>
      </c>
      <c r="M2468" s="1" t="str">
        <f>IF(官網匯出!G2468="","",官網匯出!G2468)</f>
        <v/>
      </c>
      <c r="N2468" s="1" t="str">
        <f>IF(官網匯出!H2468="","",官網匯出!H2468)</f>
        <v/>
      </c>
      <c r="P2468" s="1" t="str">
        <f>IF(官網匯出!J2468="","",RIGHT(官網匯出!J2468,LEN(官網匯出!J2468)-2))</f>
        <v/>
      </c>
      <c r="Q2468" s="1" t="str">
        <f>IF(官網匯出!K2468="","",官網匯出!K2468)</f>
        <v/>
      </c>
      <c r="R2468" s="1" t="str">
        <f>IF(官網匯出!L2468="","",官網匯出!L2468)</f>
        <v/>
      </c>
      <c r="S2468" s="1" t="str">
        <f>IF(官網匯出!M2468="","",官網匯出!M2468)</f>
        <v/>
      </c>
      <c r="T2468" s="1" t="str">
        <f>IF(官網匯出!N2468="","",官網匯出!N2468)</f>
        <v/>
      </c>
      <c r="U2468" s="1" t="str">
        <f>IF(官網匯出!O2468="","",官網匯出!O2468)</f>
        <v/>
      </c>
      <c r="V2468" s="1" t="str">
        <f>IF(官網匯出!P2468="",IF(G2468="","",0),官網匯出!P2468)</f>
        <v/>
      </c>
      <c r="W2468" s="1" t="str">
        <f>IF(官網匯出!Q2468="",IF(G2468="","",0),官網匯出!Q2468)</f>
        <v/>
      </c>
      <c r="X2468" s="1" t="str">
        <f>IF(官網匯出!R2468="","",官網匯出!R2468)</f>
        <v/>
      </c>
      <c r="Y2468" s="1" t="str">
        <f>IF(官網匯出!S2468="","",官網匯出!S2468)</f>
        <v/>
      </c>
      <c r="Z2468" s="1" t="str">
        <f>IF(G2468="","",官網匯出!T2468)</f>
        <v/>
      </c>
      <c r="AA2468" s="1" t="str">
        <f>IF(G2468="","",官網匯出!AK2468)</f>
        <v/>
      </c>
      <c r="AB2468" s="1" t="str">
        <f>IF(G2468="","",IF(官網匯出!V2468="","",官網匯出!V2468))</f>
        <v/>
      </c>
      <c r="AJ2468" s="1" t="str">
        <f>IF(G2468="","",IF(官網匯出!AE2468="","",官網匯出!AE2468))</f>
        <v/>
      </c>
      <c r="AK2468" s="1" t="str">
        <f>IF(G2468="","",IF(官網匯出!AD2468="","",官網匯出!AD2468))</f>
        <v/>
      </c>
      <c r="AL2468" s="1" t="str">
        <f t="shared" si="431"/>
        <v>0</v>
      </c>
      <c r="AM2468" s="1" t="str">
        <f>IF(官網匯出!AG2468="","",官網匯出!AG2468)</f>
        <v/>
      </c>
      <c r="AN2468" s="1" t="str">
        <f>IF(G2468="","",IF(官網匯出!AH2468="","",官網匯出!AH2468))</f>
        <v/>
      </c>
      <c r="AO2468" s="14" t="str">
        <f t="shared" si="432"/>
        <v/>
      </c>
      <c r="AP2468" s="14" t="str">
        <f t="shared" si="433"/>
        <v>1</v>
      </c>
      <c r="AQ2468" s="14" t="str">
        <f t="shared" si="434"/>
        <v>0</v>
      </c>
      <c r="AR2468" s="1" t="str">
        <f t="shared" si="435"/>
        <v/>
      </c>
      <c r="AS2468" s="1" t="str">
        <f t="shared" si="436"/>
        <v/>
      </c>
      <c r="AT2468" s="1" t="str">
        <f t="shared" si="437"/>
        <v/>
      </c>
      <c r="AU2468" s="1" t="str">
        <f t="shared" si="428"/>
        <v/>
      </c>
      <c r="AV2468" s="1" t="e">
        <f>IF(VLOOKUP(G2468,官網匯出!A:AQ,42,FALSE)="","[黃金盾官網]",VLOOKUP(G2468,官網匯出!A:AQ,42,FALSE))</f>
        <v>#N/A</v>
      </c>
      <c r="AW2468" s="1" t="e">
        <f>IF(LEFT(VLOOKUP(G2468,官網匯出!A:AS,43,FALSE),2)="","web",LEFT(VLOOKUP(G2468,官網匯出!A:AS,43,FALSE),2))</f>
        <v>#N/A</v>
      </c>
      <c r="AX2468" s="1" t="str">
        <f t="shared" si="438"/>
        <v>O</v>
      </c>
    </row>
    <row r="2469" spans="1:50">
      <c r="A2469" s="1" t="str">
        <f>IF(G2469="","",VLOOKUP(官網轉換!AW2469,團名!A:B,2,FALSE))</f>
        <v/>
      </c>
      <c r="B2469" s="1" t="str">
        <f>IF(G2469="","",IF(LEFT(VLOOKUP(G2469,官網匯出!A:AQ,43,0),2)="wf",VLOOKUP(VLOOKUP(G2469,官網匯出!A:AQ,43,0),團名!$I$1:$K$12,2,FALSE),"N0071"))</f>
        <v/>
      </c>
      <c r="C2469" s="1" t="str">
        <f>IFERROR(VLOOKUP(官網匯出!D2469,團名!E:G,3,FALSE),"")</f>
        <v/>
      </c>
      <c r="D2469" s="1" t="str">
        <f t="shared" si="429"/>
        <v/>
      </c>
      <c r="E2469" s="1" t="str">
        <f t="shared" si="430"/>
        <v/>
      </c>
      <c r="F2469" s="1" t="str">
        <f>IF(官網匯出!F2469="已付款","","B0012")</f>
        <v>B0012</v>
      </c>
      <c r="G2469" s="1" t="str">
        <f>IF(官網匯出!A2469="","",官網匯出!A2469)</f>
        <v/>
      </c>
      <c r="H2469" s="3" t="str">
        <f>IF(官網匯出!B2469="","",官網匯出!B2469)</f>
        <v/>
      </c>
      <c r="I2469" s="1" t="str">
        <f>IF(官網匯出!C2469="","",官網匯出!C2469)</f>
        <v/>
      </c>
      <c r="J2469" s="1" t="str">
        <f>IF(官網匯出!D2469="","",官網匯出!D2469)</f>
        <v/>
      </c>
      <c r="K2469" s="3" t="str">
        <f>IF(官網匯出!E2469="","",官網匯出!E2469)</f>
        <v/>
      </c>
      <c r="L2469" s="1" t="str">
        <f>IF(官網匯出!F2469="","",官網匯出!F2469)</f>
        <v/>
      </c>
      <c r="M2469" s="1" t="str">
        <f>IF(官網匯出!G2469="","",官網匯出!G2469)</f>
        <v/>
      </c>
      <c r="N2469" s="1" t="str">
        <f>IF(官網匯出!H2469="","",官網匯出!H2469)</f>
        <v/>
      </c>
      <c r="P2469" s="1" t="str">
        <f>IF(官網匯出!J2469="","",RIGHT(官網匯出!J2469,LEN(官網匯出!J2469)-2))</f>
        <v/>
      </c>
      <c r="Q2469" s="1" t="str">
        <f>IF(官網匯出!K2469="","",官網匯出!K2469)</f>
        <v/>
      </c>
      <c r="R2469" s="1" t="str">
        <f>IF(官網匯出!L2469="","",官網匯出!L2469)</f>
        <v/>
      </c>
      <c r="S2469" s="1" t="str">
        <f>IF(官網匯出!M2469="","",官網匯出!M2469)</f>
        <v/>
      </c>
      <c r="T2469" s="1" t="str">
        <f>IF(官網匯出!N2469="","",官網匯出!N2469)</f>
        <v/>
      </c>
      <c r="U2469" s="1" t="str">
        <f>IF(官網匯出!O2469="","",官網匯出!O2469)</f>
        <v/>
      </c>
      <c r="V2469" s="1" t="str">
        <f>IF(官網匯出!P2469="",IF(G2469="","",0),官網匯出!P2469)</f>
        <v/>
      </c>
      <c r="W2469" s="1" t="str">
        <f>IF(官網匯出!Q2469="",IF(G2469="","",0),官網匯出!Q2469)</f>
        <v/>
      </c>
      <c r="X2469" s="1" t="str">
        <f>IF(官網匯出!R2469="","",官網匯出!R2469)</f>
        <v/>
      </c>
      <c r="Y2469" s="1" t="str">
        <f>IF(官網匯出!S2469="","",官網匯出!S2469)</f>
        <v/>
      </c>
      <c r="Z2469" s="1" t="str">
        <f>IF(G2469="","",官網匯出!T2469)</f>
        <v/>
      </c>
      <c r="AA2469" s="1" t="str">
        <f>IF(G2469="","",官網匯出!AK2469)</f>
        <v/>
      </c>
      <c r="AB2469" s="1" t="str">
        <f>IF(G2469="","",IF(官網匯出!V2469="","",官網匯出!V2469))</f>
        <v/>
      </c>
      <c r="AJ2469" s="1" t="str">
        <f>IF(G2469="","",IF(官網匯出!AE2469="","",官網匯出!AE2469))</f>
        <v/>
      </c>
      <c r="AK2469" s="1" t="str">
        <f>IF(G2469="","",IF(官網匯出!AD2469="","",官網匯出!AD2469))</f>
        <v/>
      </c>
      <c r="AL2469" s="1" t="str">
        <f t="shared" si="431"/>
        <v>0</v>
      </c>
      <c r="AM2469" s="1" t="str">
        <f>IF(官網匯出!AG2469="","",官網匯出!AG2469)</f>
        <v/>
      </c>
      <c r="AN2469" s="1" t="str">
        <f>IF(G2469="","",IF(官網匯出!AH2469="","",官網匯出!AH2469))</f>
        <v/>
      </c>
      <c r="AO2469" s="14" t="str">
        <f t="shared" si="432"/>
        <v/>
      </c>
      <c r="AP2469" s="14" t="str">
        <f t="shared" si="433"/>
        <v>1</v>
      </c>
      <c r="AQ2469" s="14" t="str">
        <f t="shared" si="434"/>
        <v>0</v>
      </c>
      <c r="AR2469" s="1" t="str">
        <f t="shared" si="435"/>
        <v/>
      </c>
      <c r="AS2469" s="1" t="str">
        <f t="shared" si="436"/>
        <v/>
      </c>
      <c r="AT2469" s="1" t="str">
        <f t="shared" si="437"/>
        <v/>
      </c>
      <c r="AU2469" s="1" t="str">
        <f t="shared" si="428"/>
        <v/>
      </c>
      <c r="AV2469" s="1" t="e">
        <f>IF(VLOOKUP(G2469,官網匯出!A:AQ,42,FALSE)="","[黃金盾官網]",VLOOKUP(G2469,官網匯出!A:AQ,42,FALSE))</f>
        <v>#N/A</v>
      </c>
      <c r="AW2469" s="1" t="e">
        <f>IF(LEFT(VLOOKUP(G2469,官網匯出!A:AS,43,FALSE),2)="","web",LEFT(VLOOKUP(G2469,官網匯出!A:AS,43,FALSE),2))</f>
        <v>#N/A</v>
      </c>
      <c r="AX2469" s="1" t="str">
        <f t="shared" si="438"/>
        <v>O</v>
      </c>
    </row>
    <row r="2470" spans="1:50">
      <c r="A2470" s="1" t="str">
        <f>IF(G2470="","",VLOOKUP(官網轉換!AW2470,團名!A:B,2,FALSE))</f>
        <v/>
      </c>
      <c r="B2470" s="1" t="str">
        <f>IF(G2470="","",IF(LEFT(VLOOKUP(G2470,官網匯出!A:AQ,43,0),2)="wf",VLOOKUP(VLOOKUP(G2470,官網匯出!A:AQ,43,0),團名!$I$1:$K$12,2,FALSE),"N0071"))</f>
        <v/>
      </c>
      <c r="C2470" s="1" t="str">
        <f>IFERROR(VLOOKUP(官網匯出!D2470,團名!E:G,3,FALSE),"")</f>
        <v/>
      </c>
      <c r="D2470" s="1" t="str">
        <f t="shared" si="429"/>
        <v/>
      </c>
      <c r="E2470" s="1" t="str">
        <f t="shared" si="430"/>
        <v/>
      </c>
      <c r="F2470" s="1" t="str">
        <f>IF(官網匯出!F2470="已付款","","B0012")</f>
        <v>B0012</v>
      </c>
      <c r="G2470" s="1" t="str">
        <f>IF(官網匯出!A2470="","",官網匯出!A2470)</f>
        <v/>
      </c>
      <c r="H2470" s="3" t="str">
        <f>IF(官網匯出!B2470="","",官網匯出!B2470)</f>
        <v/>
      </c>
      <c r="I2470" s="1" t="str">
        <f>IF(官網匯出!C2470="","",官網匯出!C2470)</f>
        <v/>
      </c>
      <c r="J2470" s="1" t="str">
        <f>IF(官網匯出!D2470="","",官網匯出!D2470)</f>
        <v/>
      </c>
      <c r="K2470" s="3" t="str">
        <f>IF(官網匯出!E2470="","",官網匯出!E2470)</f>
        <v/>
      </c>
      <c r="L2470" s="1" t="str">
        <f>IF(官網匯出!F2470="","",官網匯出!F2470)</f>
        <v/>
      </c>
      <c r="M2470" s="1" t="str">
        <f>IF(官網匯出!G2470="","",官網匯出!G2470)</f>
        <v/>
      </c>
      <c r="N2470" s="1" t="str">
        <f>IF(官網匯出!H2470="","",官網匯出!H2470)</f>
        <v/>
      </c>
      <c r="P2470" s="1" t="str">
        <f>IF(官網匯出!J2470="","",RIGHT(官網匯出!J2470,LEN(官網匯出!J2470)-2))</f>
        <v/>
      </c>
      <c r="Q2470" s="1" t="str">
        <f>IF(官網匯出!K2470="","",官網匯出!K2470)</f>
        <v/>
      </c>
      <c r="R2470" s="1" t="str">
        <f>IF(官網匯出!L2470="","",官網匯出!L2470)</f>
        <v/>
      </c>
      <c r="S2470" s="1" t="str">
        <f>IF(官網匯出!M2470="","",官網匯出!M2470)</f>
        <v/>
      </c>
      <c r="T2470" s="1" t="str">
        <f>IF(官網匯出!N2470="","",官網匯出!N2470)</f>
        <v/>
      </c>
      <c r="U2470" s="1" t="str">
        <f>IF(官網匯出!O2470="","",官網匯出!O2470)</f>
        <v/>
      </c>
      <c r="V2470" s="1" t="str">
        <f>IF(官網匯出!P2470="",IF(G2470="","",0),官網匯出!P2470)</f>
        <v/>
      </c>
      <c r="W2470" s="1" t="str">
        <f>IF(官網匯出!Q2470="",IF(G2470="","",0),官網匯出!Q2470)</f>
        <v/>
      </c>
      <c r="X2470" s="1" t="str">
        <f>IF(官網匯出!R2470="","",官網匯出!R2470)</f>
        <v/>
      </c>
      <c r="Y2470" s="1" t="str">
        <f>IF(官網匯出!S2470="","",官網匯出!S2470)</f>
        <v/>
      </c>
      <c r="Z2470" s="1" t="str">
        <f>IF(G2470="","",官網匯出!T2470)</f>
        <v/>
      </c>
      <c r="AA2470" s="1" t="str">
        <f>IF(G2470="","",官網匯出!AK2470)</f>
        <v/>
      </c>
      <c r="AB2470" s="1" t="str">
        <f>IF(G2470="","",IF(官網匯出!V2470="","",官網匯出!V2470))</f>
        <v/>
      </c>
      <c r="AJ2470" s="1" t="str">
        <f>IF(G2470="","",IF(官網匯出!AE2470="","",官網匯出!AE2470))</f>
        <v/>
      </c>
      <c r="AK2470" s="1" t="str">
        <f>IF(G2470="","",IF(官網匯出!AD2470="","",官網匯出!AD2470))</f>
        <v/>
      </c>
      <c r="AL2470" s="1" t="str">
        <f t="shared" si="431"/>
        <v>0</v>
      </c>
      <c r="AM2470" s="1" t="str">
        <f>IF(官網匯出!AG2470="","",官網匯出!AG2470)</f>
        <v/>
      </c>
      <c r="AN2470" s="1" t="str">
        <f>IF(G2470="","",IF(官網匯出!AH2470="","",官網匯出!AH2470))</f>
        <v/>
      </c>
      <c r="AO2470" s="14" t="str">
        <f t="shared" si="432"/>
        <v/>
      </c>
      <c r="AP2470" s="14" t="str">
        <f t="shared" si="433"/>
        <v>1</v>
      </c>
      <c r="AQ2470" s="14" t="str">
        <f t="shared" si="434"/>
        <v>0</v>
      </c>
      <c r="AR2470" s="1" t="str">
        <f t="shared" si="435"/>
        <v/>
      </c>
      <c r="AS2470" s="1" t="str">
        <f t="shared" si="436"/>
        <v/>
      </c>
      <c r="AT2470" s="1" t="str">
        <f t="shared" si="437"/>
        <v/>
      </c>
      <c r="AU2470" s="1" t="str">
        <f t="shared" si="428"/>
        <v/>
      </c>
      <c r="AV2470" s="1" t="e">
        <f>IF(VLOOKUP(G2470,官網匯出!A:AQ,42,FALSE)="","[黃金盾官網]",VLOOKUP(G2470,官網匯出!A:AQ,42,FALSE))</f>
        <v>#N/A</v>
      </c>
      <c r="AW2470" s="1" t="e">
        <f>IF(LEFT(VLOOKUP(G2470,官網匯出!A:AS,43,FALSE),2)="","web",LEFT(VLOOKUP(G2470,官網匯出!A:AS,43,FALSE),2))</f>
        <v>#N/A</v>
      </c>
      <c r="AX2470" s="1" t="str">
        <f t="shared" si="438"/>
        <v>O</v>
      </c>
    </row>
    <row r="2471" spans="1:50">
      <c r="A2471" s="1" t="str">
        <f>IF(G2471="","",VLOOKUP(官網轉換!AW2471,團名!A:B,2,FALSE))</f>
        <v/>
      </c>
      <c r="B2471" s="1" t="str">
        <f>IF(G2471="","",IF(LEFT(VLOOKUP(G2471,官網匯出!A:AQ,43,0),2)="wf",VLOOKUP(VLOOKUP(G2471,官網匯出!A:AQ,43,0),團名!$I$1:$K$12,2,FALSE),"N0071"))</f>
        <v/>
      </c>
      <c r="C2471" s="1" t="str">
        <f>IFERROR(VLOOKUP(官網匯出!D2471,團名!E:G,3,FALSE),"")</f>
        <v/>
      </c>
      <c r="D2471" s="1" t="str">
        <f t="shared" si="429"/>
        <v/>
      </c>
      <c r="E2471" s="1" t="str">
        <f t="shared" si="430"/>
        <v/>
      </c>
      <c r="F2471" s="1" t="str">
        <f>IF(官網匯出!F2471="已付款","","B0012")</f>
        <v>B0012</v>
      </c>
      <c r="G2471" s="1" t="str">
        <f>IF(官網匯出!A2471="","",官網匯出!A2471)</f>
        <v/>
      </c>
      <c r="H2471" s="3" t="str">
        <f>IF(官網匯出!B2471="","",官網匯出!B2471)</f>
        <v/>
      </c>
      <c r="I2471" s="1" t="str">
        <f>IF(官網匯出!C2471="","",官網匯出!C2471)</f>
        <v/>
      </c>
      <c r="J2471" s="1" t="str">
        <f>IF(官網匯出!D2471="","",官網匯出!D2471)</f>
        <v/>
      </c>
      <c r="K2471" s="3" t="str">
        <f>IF(官網匯出!E2471="","",官網匯出!E2471)</f>
        <v/>
      </c>
      <c r="L2471" s="1" t="str">
        <f>IF(官網匯出!F2471="","",官網匯出!F2471)</f>
        <v/>
      </c>
      <c r="M2471" s="1" t="str">
        <f>IF(官網匯出!G2471="","",官網匯出!G2471)</f>
        <v/>
      </c>
      <c r="N2471" s="1" t="str">
        <f>IF(官網匯出!H2471="","",官網匯出!H2471)</f>
        <v/>
      </c>
      <c r="P2471" s="1" t="str">
        <f>IF(官網匯出!J2471="","",RIGHT(官網匯出!J2471,LEN(官網匯出!J2471)-2))</f>
        <v/>
      </c>
      <c r="Q2471" s="1" t="str">
        <f>IF(官網匯出!K2471="","",官網匯出!K2471)</f>
        <v/>
      </c>
      <c r="R2471" s="1" t="str">
        <f>IF(官網匯出!L2471="","",官網匯出!L2471)</f>
        <v/>
      </c>
      <c r="S2471" s="1" t="str">
        <f>IF(官網匯出!M2471="","",官網匯出!M2471)</f>
        <v/>
      </c>
      <c r="T2471" s="1" t="str">
        <f>IF(官網匯出!N2471="","",官網匯出!N2471)</f>
        <v/>
      </c>
      <c r="U2471" s="1" t="str">
        <f>IF(官網匯出!O2471="","",官網匯出!O2471)</f>
        <v/>
      </c>
      <c r="V2471" s="1" t="str">
        <f>IF(官網匯出!P2471="",IF(G2471="","",0),官網匯出!P2471)</f>
        <v/>
      </c>
      <c r="W2471" s="1" t="str">
        <f>IF(官網匯出!Q2471="",IF(G2471="","",0),官網匯出!Q2471)</f>
        <v/>
      </c>
      <c r="X2471" s="1" t="str">
        <f>IF(官網匯出!R2471="","",官網匯出!R2471)</f>
        <v/>
      </c>
      <c r="Y2471" s="1" t="str">
        <f>IF(官網匯出!S2471="","",官網匯出!S2471)</f>
        <v/>
      </c>
      <c r="Z2471" s="1" t="str">
        <f>IF(G2471="","",官網匯出!T2471)</f>
        <v/>
      </c>
      <c r="AA2471" s="1" t="str">
        <f>IF(G2471="","",官網匯出!AK2471)</f>
        <v/>
      </c>
      <c r="AB2471" s="1" t="str">
        <f>IF(G2471="","",IF(官網匯出!V2471="","",官網匯出!V2471))</f>
        <v/>
      </c>
      <c r="AJ2471" s="1" t="str">
        <f>IF(G2471="","",IF(官網匯出!AE2471="","",官網匯出!AE2471))</f>
        <v/>
      </c>
      <c r="AK2471" s="1" t="str">
        <f>IF(G2471="","",IF(官網匯出!AD2471="","",官網匯出!AD2471))</f>
        <v/>
      </c>
      <c r="AL2471" s="1" t="str">
        <f t="shared" si="431"/>
        <v>0</v>
      </c>
      <c r="AM2471" s="1" t="str">
        <f>IF(官網匯出!AG2471="","",官網匯出!AG2471)</f>
        <v/>
      </c>
      <c r="AN2471" s="1" t="str">
        <f>IF(G2471="","",IF(官網匯出!AH2471="","",官網匯出!AH2471))</f>
        <v/>
      </c>
      <c r="AO2471" s="14" t="str">
        <f t="shared" si="432"/>
        <v/>
      </c>
      <c r="AP2471" s="14" t="str">
        <f t="shared" si="433"/>
        <v>1</v>
      </c>
      <c r="AQ2471" s="14" t="str">
        <f t="shared" si="434"/>
        <v>0</v>
      </c>
      <c r="AR2471" s="1" t="str">
        <f t="shared" si="435"/>
        <v/>
      </c>
      <c r="AS2471" s="1" t="str">
        <f t="shared" si="436"/>
        <v/>
      </c>
      <c r="AT2471" s="1" t="str">
        <f t="shared" si="437"/>
        <v/>
      </c>
      <c r="AU2471" s="1" t="str">
        <f t="shared" si="428"/>
        <v/>
      </c>
      <c r="AV2471" s="1" t="e">
        <f>IF(VLOOKUP(G2471,官網匯出!A:AQ,42,FALSE)="","[黃金盾官網]",VLOOKUP(G2471,官網匯出!A:AQ,42,FALSE))</f>
        <v>#N/A</v>
      </c>
      <c r="AW2471" s="1" t="e">
        <f>IF(LEFT(VLOOKUP(G2471,官網匯出!A:AS,43,FALSE),2)="","web",LEFT(VLOOKUP(G2471,官網匯出!A:AS,43,FALSE),2))</f>
        <v>#N/A</v>
      </c>
      <c r="AX2471" s="1" t="str">
        <f t="shared" si="438"/>
        <v>O</v>
      </c>
    </row>
    <row r="2472" spans="1:50">
      <c r="A2472" s="1" t="str">
        <f>IF(G2472="","",VLOOKUP(官網轉換!AW2472,團名!A:B,2,FALSE))</f>
        <v/>
      </c>
      <c r="B2472" s="1" t="str">
        <f>IF(G2472="","",IF(LEFT(VLOOKUP(G2472,官網匯出!A:AQ,43,0),2)="wf",VLOOKUP(VLOOKUP(G2472,官網匯出!A:AQ,43,0),團名!$I$1:$K$12,2,FALSE),"N0071"))</f>
        <v/>
      </c>
      <c r="C2472" s="1" t="str">
        <f>IFERROR(VLOOKUP(官網匯出!D2472,團名!E:G,3,FALSE),"")</f>
        <v/>
      </c>
      <c r="D2472" s="1" t="str">
        <f t="shared" si="429"/>
        <v/>
      </c>
      <c r="E2472" s="1" t="str">
        <f t="shared" si="430"/>
        <v/>
      </c>
      <c r="F2472" s="1" t="str">
        <f>IF(官網匯出!F2472="已付款","","B0012")</f>
        <v>B0012</v>
      </c>
      <c r="G2472" s="1" t="str">
        <f>IF(官網匯出!A2472="","",官網匯出!A2472)</f>
        <v/>
      </c>
      <c r="H2472" s="3" t="str">
        <f>IF(官網匯出!B2472="","",官網匯出!B2472)</f>
        <v/>
      </c>
      <c r="I2472" s="1" t="str">
        <f>IF(官網匯出!C2472="","",官網匯出!C2472)</f>
        <v/>
      </c>
      <c r="J2472" s="1" t="str">
        <f>IF(官網匯出!D2472="","",官網匯出!D2472)</f>
        <v/>
      </c>
      <c r="K2472" s="3" t="str">
        <f>IF(官網匯出!E2472="","",官網匯出!E2472)</f>
        <v/>
      </c>
      <c r="L2472" s="1" t="str">
        <f>IF(官網匯出!F2472="","",官網匯出!F2472)</f>
        <v/>
      </c>
      <c r="M2472" s="1" t="str">
        <f>IF(官網匯出!G2472="","",官網匯出!G2472)</f>
        <v/>
      </c>
      <c r="N2472" s="1" t="str">
        <f>IF(官網匯出!H2472="","",官網匯出!H2472)</f>
        <v/>
      </c>
      <c r="P2472" s="1" t="str">
        <f>IF(官網匯出!J2472="","",RIGHT(官網匯出!J2472,LEN(官網匯出!J2472)-2))</f>
        <v/>
      </c>
      <c r="Q2472" s="1" t="str">
        <f>IF(官網匯出!K2472="","",官網匯出!K2472)</f>
        <v/>
      </c>
      <c r="R2472" s="1" t="str">
        <f>IF(官網匯出!L2472="","",官網匯出!L2472)</f>
        <v/>
      </c>
      <c r="S2472" s="1" t="str">
        <f>IF(官網匯出!M2472="","",官網匯出!M2472)</f>
        <v/>
      </c>
      <c r="T2472" s="1" t="str">
        <f>IF(官網匯出!N2472="","",官網匯出!N2472)</f>
        <v/>
      </c>
      <c r="U2472" s="1" t="str">
        <f>IF(官網匯出!O2472="","",官網匯出!O2472)</f>
        <v/>
      </c>
      <c r="V2472" s="1" t="str">
        <f>IF(官網匯出!P2472="",IF(G2472="","",0),官網匯出!P2472)</f>
        <v/>
      </c>
      <c r="W2472" s="1" t="str">
        <f>IF(官網匯出!Q2472="",IF(G2472="","",0),官網匯出!Q2472)</f>
        <v/>
      </c>
      <c r="X2472" s="1" t="str">
        <f>IF(官網匯出!R2472="","",官網匯出!R2472)</f>
        <v/>
      </c>
      <c r="Y2472" s="1" t="str">
        <f>IF(官網匯出!S2472="","",官網匯出!S2472)</f>
        <v/>
      </c>
      <c r="Z2472" s="1" t="str">
        <f>IF(G2472="","",官網匯出!T2472)</f>
        <v/>
      </c>
      <c r="AA2472" s="1" t="str">
        <f>IF(G2472="","",官網匯出!AK2472)</f>
        <v/>
      </c>
      <c r="AB2472" s="1" t="str">
        <f>IF(G2472="","",IF(官網匯出!V2472="","",官網匯出!V2472))</f>
        <v/>
      </c>
      <c r="AJ2472" s="1" t="str">
        <f>IF(G2472="","",IF(官網匯出!AE2472="","",官網匯出!AE2472))</f>
        <v/>
      </c>
      <c r="AK2472" s="1" t="str">
        <f>IF(G2472="","",IF(官網匯出!AD2472="","",官網匯出!AD2472))</f>
        <v/>
      </c>
      <c r="AL2472" s="1" t="str">
        <f t="shared" si="431"/>
        <v>0</v>
      </c>
      <c r="AM2472" s="1" t="str">
        <f>IF(官網匯出!AG2472="","",官網匯出!AG2472)</f>
        <v/>
      </c>
      <c r="AN2472" s="1" t="str">
        <f>IF(G2472="","",IF(官網匯出!AH2472="","",官網匯出!AH2472))</f>
        <v/>
      </c>
      <c r="AO2472" s="14" t="str">
        <f t="shared" si="432"/>
        <v/>
      </c>
      <c r="AP2472" s="14" t="str">
        <f t="shared" si="433"/>
        <v>1</v>
      </c>
      <c r="AQ2472" s="14" t="str">
        <f t="shared" si="434"/>
        <v>0</v>
      </c>
      <c r="AR2472" s="1" t="str">
        <f t="shared" si="435"/>
        <v/>
      </c>
      <c r="AS2472" s="1" t="str">
        <f t="shared" si="436"/>
        <v/>
      </c>
      <c r="AT2472" s="1" t="str">
        <f t="shared" si="437"/>
        <v/>
      </c>
      <c r="AU2472" s="1" t="str">
        <f t="shared" si="428"/>
        <v/>
      </c>
      <c r="AV2472" s="1" t="e">
        <f>IF(VLOOKUP(G2472,官網匯出!A:AQ,42,FALSE)="","[黃金盾官網]",VLOOKUP(G2472,官網匯出!A:AQ,42,FALSE))</f>
        <v>#N/A</v>
      </c>
      <c r="AW2472" s="1" t="e">
        <f>IF(LEFT(VLOOKUP(G2472,官網匯出!A:AS,43,FALSE),2)="","web",LEFT(VLOOKUP(G2472,官網匯出!A:AS,43,FALSE),2))</f>
        <v>#N/A</v>
      </c>
      <c r="AX2472" s="1" t="str">
        <f t="shared" si="438"/>
        <v>O</v>
      </c>
    </row>
    <row r="2473" spans="1:50">
      <c r="A2473" s="1" t="str">
        <f>IF(G2473="","",VLOOKUP(官網轉換!AW2473,團名!A:B,2,FALSE))</f>
        <v/>
      </c>
      <c r="B2473" s="1" t="str">
        <f>IF(G2473="","",IF(LEFT(VLOOKUP(G2473,官網匯出!A:AQ,43,0),2)="wf",VLOOKUP(VLOOKUP(G2473,官網匯出!A:AQ,43,0),團名!$I$1:$K$12,2,FALSE),"N0071"))</f>
        <v/>
      </c>
      <c r="C2473" s="1" t="str">
        <f>IFERROR(VLOOKUP(官網匯出!D2473,團名!E:G,3,FALSE),"")</f>
        <v/>
      </c>
      <c r="D2473" s="1" t="str">
        <f t="shared" si="429"/>
        <v/>
      </c>
      <c r="E2473" s="1" t="str">
        <f t="shared" si="430"/>
        <v/>
      </c>
      <c r="F2473" s="1" t="str">
        <f>IF(官網匯出!F2473="已付款","","B0012")</f>
        <v>B0012</v>
      </c>
      <c r="G2473" s="1" t="str">
        <f>IF(官網匯出!A2473="","",官網匯出!A2473)</f>
        <v/>
      </c>
      <c r="H2473" s="3" t="str">
        <f>IF(官網匯出!B2473="","",官網匯出!B2473)</f>
        <v/>
      </c>
      <c r="I2473" s="1" t="str">
        <f>IF(官網匯出!C2473="","",官網匯出!C2473)</f>
        <v/>
      </c>
      <c r="J2473" s="1" t="str">
        <f>IF(官網匯出!D2473="","",官網匯出!D2473)</f>
        <v/>
      </c>
      <c r="K2473" s="3" t="str">
        <f>IF(官網匯出!E2473="","",官網匯出!E2473)</f>
        <v/>
      </c>
      <c r="L2473" s="1" t="str">
        <f>IF(官網匯出!F2473="","",官網匯出!F2473)</f>
        <v/>
      </c>
      <c r="M2473" s="1" t="str">
        <f>IF(官網匯出!G2473="","",官網匯出!G2473)</f>
        <v/>
      </c>
      <c r="N2473" s="1" t="str">
        <f>IF(官網匯出!H2473="","",官網匯出!H2473)</f>
        <v/>
      </c>
      <c r="P2473" s="1" t="str">
        <f>IF(官網匯出!J2473="","",RIGHT(官網匯出!J2473,LEN(官網匯出!J2473)-2))</f>
        <v/>
      </c>
      <c r="Q2473" s="1" t="str">
        <f>IF(官網匯出!K2473="","",官網匯出!K2473)</f>
        <v/>
      </c>
      <c r="R2473" s="1" t="str">
        <f>IF(官網匯出!L2473="","",官網匯出!L2473)</f>
        <v/>
      </c>
      <c r="S2473" s="1" t="str">
        <f>IF(官網匯出!M2473="","",官網匯出!M2473)</f>
        <v/>
      </c>
      <c r="T2473" s="1" t="str">
        <f>IF(官網匯出!N2473="","",官網匯出!N2473)</f>
        <v/>
      </c>
      <c r="U2473" s="1" t="str">
        <f>IF(官網匯出!O2473="","",官網匯出!O2473)</f>
        <v/>
      </c>
      <c r="V2473" s="1" t="str">
        <f>IF(官網匯出!P2473="",IF(G2473="","",0),官網匯出!P2473)</f>
        <v/>
      </c>
      <c r="W2473" s="1" t="str">
        <f>IF(官網匯出!Q2473="",IF(G2473="","",0),官網匯出!Q2473)</f>
        <v/>
      </c>
      <c r="X2473" s="1" t="str">
        <f>IF(官網匯出!R2473="","",官網匯出!R2473)</f>
        <v/>
      </c>
      <c r="Y2473" s="1" t="str">
        <f>IF(官網匯出!S2473="","",官網匯出!S2473)</f>
        <v/>
      </c>
      <c r="Z2473" s="1" t="str">
        <f>IF(G2473="","",官網匯出!T2473)</f>
        <v/>
      </c>
      <c r="AA2473" s="1" t="str">
        <f>IF(G2473="","",官網匯出!AK2473)</f>
        <v/>
      </c>
      <c r="AB2473" s="1" t="str">
        <f>IF(G2473="","",IF(官網匯出!V2473="","",官網匯出!V2473))</f>
        <v/>
      </c>
      <c r="AJ2473" s="1" t="str">
        <f>IF(G2473="","",IF(官網匯出!AE2473="","",官網匯出!AE2473))</f>
        <v/>
      </c>
      <c r="AK2473" s="1" t="str">
        <f>IF(G2473="","",IF(官網匯出!AD2473="","",官網匯出!AD2473))</f>
        <v/>
      </c>
      <c r="AL2473" s="1" t="str">
        <f t="shared" si="431"/>
        <v>0</v>
      </c>
      <c r="AM2473" s="1" t="str">
        <f>IF(官網匯出!AG2473="","",官網匯出!AG2473)</f>
        <v/>
      </c>
      <c r="AN2473" s="1" t="str">
        <f>IF(G2473="","",IF(官網匯出!AH2473="","",官網匯出!AH2473))</f>
        <v/>
      </c>
      <c r="AO2473" s="14" t="str">
        <f t="shared" si="432"/>
        <v/>
      </c>
      <c r="AP2473" s="14" t="str">
        <f t="shared" si="433"/>
        <v>1</v>
      </c>
      <c r="AQ2473" s="14" t="str">
        <f t="shared" si="434"/>
        <v>0</v>
      </c>
      <c r="AR2473" s="1" t="str">
        <f t="shared" si="435"/>
        <v/>
      </c>
      <c r="AS2473" s="1" t="str">
        <f t="shared" si="436"/>
        <v/>
      </c>
      <c r="AT2473" s="1" t="str">
        <f t="shared" si="437"/>
        <v/>
      </c>
      <c r="AU2473" s="1" t="str">
        <f t="shared" si="428"/>
        <v/>
      </c>
      <c r="AV2473" s="1" t="e">
        <f>IF(VLOOKUP(G2473,官網匯出!A:AQ,42,FALSE)="","[黃金盾官網]",VLOOKUP(G2473,官網匯出!A:AQ,42,FALSE))</f>
        <v>#N/A</v>
      </c>
      <c r="AW2473" s="1" t="e">
        <f>IF(LEFT(VLOOKUP(G2473,官網匯出!A:AS,43,FALSE),2)="","web",LEFT(VLOOKUP(G2473,官網匯出!A:AS,43,FALSE),2))</f>
        <v>#N/A</v>
      </c>
      <c r="AX2473" s="1" t="str">
        <f t="shared" si="438"/>
        <v>O</v>
      </c>
    </row>
    <row r="2474" spans="1:50">
      <c r="A2474" s="1" t="str">
        <f>IF(G2474="","",VLOOKUP(官網轉換!AW2474,團名!A:B,2,FALSE))</f>
        <v/>
      </c>
      <c r="B2474" s="1" t="str">
        <f>IF(G2474="","",IF(LEFT(VLOOKUP(G2474,官網匯出!A:AQ,43,0),2)="wf",VLOOKUP(VLOOKUP(G2474,官網匯出!A:AQ,43,0),團名!$I$1:$K$12,2,FALSE),"N0071"))</f>
        <v/>
      </c>
      <c r="C2474" s="1" t="str">
        <f>IFERROR(VLOOKUP(官網匯出!D2474,團名!E:G,3,FALSE),"")</f>
        <v/>
      </c>
      <c r="D2474" s="1" t="str">
        <f t="shared" si="429"/>
        <v/>
      </c>
      <c r="E2474" s="1" t="str">
        <f t="shared" si="430"/>
        <v/>
      </c>
      <c r="F2474" s="1" t="str">
        <f>IF(官網匯出!F2474="已付款","","B0012")</f>
        <v>B0012</v>
      </c>
      <c r="G2474" s="1" t="str">
        <f>IF(官網匯出!A2474="","",官網匯出!A2474)</f>
        <v/>
      </c>
      <c r="H2474" s="3" t="str">
        <f>IF(官網匯出!B2474="","",官網匯出!B2474)</f>
        <v/>
      </c>
      <c r="I2474" s="1" t="str">
        <f>IF(官網匯出!C2474="","",官網匯出!C2474)</f>
        <v/>
      </c>
      <c r="J2474" s="1" t="str">
        <f>IF(官網匯出!D2474="","",官網匯出!D2474)</f>
        <v/>
      </c>
      <c r="K2474" s="3" t="str">
        <f>IF(官網匯出!E2474="","",官網匯出!E2474)</f>
        <v/>
      </c>
      <c r="L2474" s="1" t="str">
        <f>IF(官網匯出!F2474="","",官網匯出!F2474)</f>
        <v/>
      </c>
      <c r="M2474" s="1" t="str">
        <f>IF(官網匯出!G2474="","",官網匯出!G2474)</f>
        <v/>
      </c>
      <c r="N2474" s="1" t="str">
        <f>IF(官網匯出!H2474="","",官網匯出!H2474)</f>
        <v/>
      </c>
      <c r="P2474" s="1" t="str">
        <f>IF(官網匯出!J2474="","",RIGHT(官網匯出!J2474,LEN(官網匯出!J2474)-2))</f>
        <v/>
      </c>
      <c r="Q2474" s="1" t="str">
        <f>IF(官網匯出!K2474="","",官網匯出!K2474)</f>
        <v/>
      </c>
      <c r="R2474" s="1" t="str">
        <f>IF(官網匯出!L2474="","",官網匯出!L2474)</f>
        <v/>
      </c>
      <c r="S2474" s="1" t="str">
        <f>IF(官網匯出!M2474="","",官網匯出!M2474)</f>
        <v/>
      </c>
      <c r="T2474" s="1" t="str">
        <f>IF(官網匯出!N2474="","",官網匯出!N2474)</f>
        <v/>
      </c>
      <c r="U2474" s="1" t="str">
        <f>IF(官網匯出!O2474="","",官網匯出!O2474)</f>
        <v/>
      </c>
      <c r="V2474" s="1" t="str">
        <f>IF(官網匯出!P2474="",IF(G2474="","",0),官網匯出!P2474)</f>
        <v/>
      </c>
      <c r="W2474" s="1" t="str">
        <f>IF(官網匯出!Q2474="",IF(G2474="","",0),官網匯出!Q2474)</f>
        <v/>
      </c>
      <c r="X2474" s="1" t="str">
        <f>IF(官網匯出!R2474="","",官網匯出!R2474)</f>
        <v/>
      </c>
      <c r="Y2474" s="1" t="str">
        <f>IF(官網匯出!S2474="","",官網匯出!S2474)</f>
        <v/>
      </c>
      <c r="Z2474" s="1" t="str">
        <f>IF(G2474="","",官網匯出!T2474)</f>
        <v/>
      </c>
      <c r="AA2474" s="1" t="str">
        <f>IF(G2474="","",官網匯出!AK2474)</f>
        <v/>
      </c>
      <c r="AB2474" s="1" t="str">
        <f>IF(G2474="","",IF(官網匯出!V2474="","",官網匯出!V2474))</f>
        <v/>
      </c>
      <c r="AJ2474" s="1" t="str">
        <f>IF(G2474="","",IF(官網匯出!AE2474="","",官網匯出!AE2474))</f>
        <v/>
      </c>
      <c r="AK2474" s="1" t="str">
        <f>IF(G2474="","",IF(官網匯出!AD2474="","",官網匯出!AD2474))</f>
        <v/>
      </c>
      <c r="AL2474" s="1" t="str">
        <f t="shared" si="431"/>
        <v>0</v>
      </c>
      <c r="AM2474" s="1" t="str">
        <f>IF(官網匯出!AG2474="","",官網匯出!AG2474)</f>
        <v/>
      </c>
      <c r="AN2474" s="1" t="str">
        <f>IF(G2474="","",IF(官網匯出!AH2474="","",官網匯出!AH2474))</f>
        <v/>
      </c>
      <c r="AO2474" s="14" t="str">
        <f t="shared" si="432"/>
        <v/>
      </c>
      <c r="AP2474" s="14" t="str">
        <f t="shared" si="433"/>
        <v>1</v>
      </c>
      <c r="AQ2474" s="14" t="str">
        <f t="shared" si="434"/>
        <v>0</v>
      </c>
      <c r="AR2474" s="1" t="str">
        <f t="shared" si="435"/>
        <v/>
      </c>
      <c r="AS2474" s="1" t="str">
        <f t="shared" si="436"/>
        <v/>
      </c>
      <c r="AT2474" s="1" t="str">
        <f t="shared" si="437"/>
        <v/>
      </c>
      <c r="AU2474" s="1" t="str">
        <f t="shared" si="428"/>
        <v/>
      </c>
      <c r="AV2474" s="1" t="e">
        <f>IF(VLOOKUP(G2474,官網匯出!A:AQ,42,FALSE)="","[黃金盾官網]",VLOOKUP(G2474,官網匯出!A:AQ,42,FALSE))</f>
        <v>#N/A</v>
      </c>
      <c r="AW2474" s="1" t="e">
        <f>IF(LEFT(VLOOKUP(G2474,官網匯出!A:AS,43,FALSE),2)="","web",LEFT(VLOOKUP(G2474,官網匯出!A:AS,43,FALSE),2))</f>
        <v>#N/A</v>
      </c>
      <c r="AX2474" s="1" t="str">
        <f t="shared" si="438"/>
        <v>O</v>
      </c>
    </row>
    <row r="2475" spans="1:50">
      <c r="A2475" s="1" t="str">
        <f>IF(G2475="","",VLOOKUP(官網轉換!AW2475,團名!A:B,2,FALSE))</f>
        <v/>
      </c>
      <c r="B2475" s="1" t="str">
        <f>IF(G2475="","",IF(LEFT(VLOOKUP(G2475,官網匯出!A:AQ,43,0),2)="wf",VLOOKUP(VLOOKUP(G2475,官網匯出!A:AQ,43,0),團名!$I$1:$K$12,2,FALSE),"N0071"))</f>
        <v/>
      </c>
      <c r="C2475" s="1" t="str">
        <f>IFERROR(VLOOKUP(官網匯出!D2475,團名!E:G,3,FALSE),"")</f>
        <v/>
      </c>
      <c r="D2475" s="1" t="str">
        <f t="shared" si="429"/>
        <v/>
      </c>
      <c r="E2475" s="1" t="str">
        <f t="shared" si="430"/>
        <v/>
      </c>
      <c r="F2475" s="1" t="str">
        <f>IF(官網匯出!F2475="已付款","","B0012")</f>
        <v>B0012</v>
      </c>
      <c r="G2475" s="1" t="str">
        <f>IF(官網匯出!A2475="","",官網匯出!A2475)</f>
        <v/>
      </c>
      <c r="H2475" s="3" t="str">
        <f>IF(官網匯出!B2475="","",官網匯出!B2475)</f>
        <v/>
      </c>
      <c r="I2475" s="1" t="str">
        <f>IF(官網匯出!C2475="","",官網匯出!C2475)</f>
        <v/>
      </c>
      <c r="J2475" s="1" t="str">
        <f>IF(官網匯出!D2475="","",官網匯出!D2475)</f>
        <v/>
      </c>
      <c r="K2475" s="3" t="str">
        <f>IF(官網匯出!E2475="","",官網匯出!E2475)</f>
        <v/>
      </c>
      <c r="L2475" s="1" t="str">
        <f>IF(官網匯出!F2475="","",官網匯出!F2475)</f>
        <v/>
      </c>
      <c r="M2475" s="1" t="str">
        <f>IF(官網匯出!G2475="","",官網匯出!G2475)</f>
        <v/>
      </c>
      <c r="N2475" s="1" t="str">
        <f>IF(官網匯出!H2475="","",官網匯出!H2475)</f>
        <v/>
      </c>
      <c r="P2475" s="1" t="str">
        <f>IF(官網匯出!J2475="","",RIGHT(官網匯出!J2475,LEN(官網匯出!J2475)-2))</f>
        <v/>
      </c>
      <c r="Q2475" s="1" t="str">
        <f>IF(官網匯出!K2475="","",官網匯出!K2475)</f>
        <v/>
      </c>
      <c r="R2475" s="1" t="str">
        <f>IF(官網匯出!L2475="","",官網匯出!L2475)</f>
        <v/>
      </c>
      <c r="S2475" s="1" t="str">
        <f>IF(官網匯出!M2475="","",官網匯出!M2475)</f>
        <v/>
      </c>
      <c r="T2475" s="1" t="str">
        <f>IF(官網匯出!N2475="","",官網匯出!N2475)</f>
        <v/>
      </c>
      <c r="U2475" s="1" t="str">
        <f>IF(官網匯出!O2475="","",官網匯出!O2475)</f>
        <v/>
      </c>
      <c r="V2475" s="1" t="str">
        <f>IF(官網匯出!P2475="",IF(G2475="","",0),官網匯出!P2475)</f>
        <v/>
      </c>
      <c r="W2475" s="1" t="str">
        <f>IF(官網匯出!Q2475="",IF(G2475="","",0),官網匯出!Q2475)</f>
        <v/>
      </c>
      <c r="X2475" s="1" t="str">
        <f>IF(官網匯出!R2475="","",官網匯出!R2475)</f>
        <v/>
      </c>
      <c r="Y2475" s="1" t="str">
        <f>IF(官網匯出!S2475="","",官網匯出!S2475)</f>
        <v/>
      </c>
      <c r="Z2475" s="1" t="str">
        <f>IF(G2475="","",官網匯出!T2475)</f>
        <v/>
      </c>
      <c r="AA2475" s="1" t="str">
        <f>IF(G2475="","",官網匯出!AK2475)</f>
        <v/>
      </c>
      <c r="AB2475" s="1" t="str">
        <f>IF(G2475="","",IF(官網匯出!V2475="","",官網匯出!V2475))</f>
        <v/>
      </c>
      <c r="AJ2475" s="1" t="str">
        <f>IF(G2475="","",IF(官網匯出!AE2475="","",官網匯出!AE2475))</f>
        <v/>
      </c>
      <c r="AK2475" s="1" t="str">
        <f>IF(G2475="","",IF(官網匯出!AD2475="","",官網匯出!AD2475))</f>
        <v/>
      </c>
      <c r="AL2475" s="1" t="str">
        <f t="shared" si="431"/>
        <v>0</v>
      </c>
      <c r="AM2475" s="1" t="str">
        <f>IF(官網匯出!AG2475="","",官網匯出!AG2475)</f>
        <v/>
      </c>
      <c r="AN2475" s="1" t="str">
        <f>IF(G2475="","",IF(官網匯出!AH2475="","",官網匯出!AH2475))</f>
        <v/>
      </c>
      <c r="AO2475" s="14" t="str">
        <f t="shared" si="432"/>
        <v/>
      </c>
      <c r="AP2475" s="14" t="str">
        <f t="shared" si="433"/>
        <v>1</v>
      </c>
      <c r="AQ2475" s="14" t="str">
        <f t="shared" si="434"/>
        <v>0</v>
      </c>
      <c r="AR2475" s="1" t="str">
        <f t="shared" si="435"/>
        <v/>
      </c>
      <c r="AS2475" s="1" t="str">
        <f t="shared" si="436"/>
        <v/>
      </c>
      <c r="AT2475" s="1" t="str">
        <f t="shared" si="437"/>
        <v/>
      </c>
      <c r="AU2475" s="1" t="str">
        <f t="shared" si="428"/>
        <v/>
      </c>
      <c r="AV2475" s="1" t="e">
        <f>IF(VLOOKUP(G2475,官網匯出!A:AQ,42,FALSE)="","[黃金盾官網]",VLOOKUP(G2475,官網匯出!A:AQ,42,FALSE))</f>
        <v>#N/A</v>
      </c>
      <c r="AW2475" s="1" t="e">
        <f>IF(LEFT(VLOOKUP(G2475,官網匯出!A:AS,43,FALSE),2)="","web",LEFT(VLOOKUP(G2475,官網匯出!A:AS,43,FALSE),2))</f>
        <v>#N/A</v>
      </c>
      <c r="AX2475" s="1" t="str">
        <f t="shared" si="438"/>
        <v>O</v>
      </c>
    </row>
    <row r="2476" spans="1:50">
      <c r="A2476" s="1" t="str">
        <f>IF(G2476="","",VLOOKUP(官網轉換!AW2476,團名!A:B,2,FALSE))</f>
        <v/>
      </c>
      <c r="B2476" s="1" t="str">
        <f>IF(G2476="","",IF(LEFT(VLOOKUP(G2476,官網匯出!A:AQ,43,0),2)="wf",VLOOKUP(VLOOKUP(G2476,官網匯出!A:AQ,43,0),團名!$I$1:$K$12,2,FALSE),"N0071"))</f>
        <v/>
      </c>
      <c r="C2476" s="1" t="str">
        <f>IFERROR(VLOOKUP(官網匯出!D2476,團名!E:G,3,FALSE),"")</f>
        <v/>
      </c>
      <c r="D2476" s="1" t="str">
        <f t="shared" si="429"/>
        <v/>
      </c>
      <c r="E2476" s="1" t="str">
        <f t="shared" si="430"/>
        <v/>
      </c>
      <c r="F2476" s="1" t="str">
        <f>IF(官網匯出!F2476="已付款","","B0012")</f>
        <v>B0012</v>
      </c>
      <c r="G2476" s="1" t="str">
        <f>IF(官網匯出!A2476="","",官網匯出!A2476)</f>
        <v/>
      </c>
      <c r="H2476" s="3" t="str">
        <f>IF(官網匯出!B2476="","",官網匯出!B2476)</f>
        <v/>
      </c>
      <c r="I2476" s="1" t="str">
        <f>IF(官網匯出!C2476="","",官網匯出!C2476)</f>
        <v/>
      </c>
      <c r="J2476" s="1" t="str">
        <f>IF(官網匯出!D2476="","",官網匯出!D2476)</f>
        <v/>
      </c>
      <c r="K2476" s="3" t="str">
        <f>IF(官網匯出!E2476="","",官網匯出!E2476)</f>
        <v/>
      </c>
      <c r="L2476" s="1" t="str">
        <f>IF(官網匯出!F2476="","",官網匯出!F2476)</f>
        <v/>
      </c>
      <c r="M2476" s="1" t="str">
        <f>IF(官網匯出!G2476="","",官網匯出!G2476)</f>
        <v/>
      </c>
      <c r="N2476" s="1" t="str">
        <f>IF(官網匯出!H2476="","",官網匯出!H2476)</f>
        <v/>
      </c>
      <c r="P2476" s="1" t="str">
        <f>IF(官網匯出!J2476="","",RIGHT(官網匯出!J2476,LEN(官網匯出!J2476)-2))</f>
        <v/>
      </c>
      <c r="Q2476" s="1" t="str">
        <f>IF(官網匯出!K2476="","",官網匯出!K2476)</f>
        <v/>
      </c>
      <c r="R2476" s="1" t="str">
        <f>IF(官網匯出!L2476="","",官網匯出!L2476)</f>
        <v/>
      </c>
      <c r="S2476" s="1" t="str">
        <f>IF(官網匯出!M2476="","",官網匯出!M2476)</f>
        <v/>
      </c>
      <c r="T2476" s="1" t="str">
        <f>IF(官網匯出!N2476="","",官網匯出!N2476)</f>
        <v/>
      </c>
      <c r="U2476" s="1" t="str">
        <f>IF(官網匯出!O2476="","",官網匯出!O2476)</f>
        <v/>
      </c>
      <c r="V2476" s="1" t="str">
        <f>IF(官網匯出!P2476="",IF(G2476="","",0),官網匯出!P2476)</f>
        <v/>
      </c>
      <c r="W2476" s="1" t="str">
        <f>IF(官網匯出!Q2476="",IF(G2476="","",0),官網匯出!Q2476)</f>
        <v/>
      </c>
      <c r="X2476" s="1" t="str">
        <f>IF(官網匯出!R2476="","",官網匯出!R2476)</f>
        <v/>
      </c>
      <c r="Y2476" s="1" t="str">
        <f>IF(官網匯出!S2476="","",官網匯出!S2476)</f>
        <v/>
      </c>
      <c r="Z2476" s="1" t="str">
        <f>IF(G2476="","",官網匯出!T2476)</f>
        <v/>
      </c>
      <c r="AA2476" s="1" t="str">
        <f>IF(G2476="","",官網匯出!AK2476)</f>
        <v/>
      </c>
      <c r="AB2476" s="1" t="str">
        <f>IF(G2476="","",IF(官網匯出!V2476="","",官網匯出!V2476))</f>
        <v/>
      </c>
      <c r="AJ2476" s="1" t="str">
        <f>IF(G2476="","",IF(官網匯出!AE2476="","",官網匯出!AE2476))</f>
        <v/>
      </c>
      <c r="AK2476" s="1" t="str">
        <f>IF(G2476="","",IF(官網匯出!AD2476="","",官網匯出!AD2476))</f>
        <v/>
      </c>
      <c r="AL2476" s="1" t="str">
        <f t="shared" si="431"/>
        <v>0</v>
      </c>
      <c r="AM2476" s="1" t="str">
        <f>IF(官網匯出!AG2476="","",官網匯出!AG2476)</f>
        <v/>
      </c>
      <c r="AN2476" s="1" t="str">
        <f>IF(G2476="","",IF(官網匯出!AH2476="","",官網匯出!AH2476))</f>
        <v/>
      </c>
      <c r="AO2476" s="14" t="str">
        <f t="shared" si="432"/>
        <v/>
      </c>
      <c r="AP2476" s="14" t="str">
        <f t="shared" si="433"/>
        <v>1</v>
      </c>
      <c r="AQ2476" s="14" t="str">
        <f t="shared" si="434"/>
        <v>0</v>
      </c>
      <c r="AR2476" s="1" t="str">
        <f t="shared" si="435"/>
        <v/>
      </c>
      <c r="AS2476" s="1" t="str">
        <f t="shared" si="436"/>
        <v/>
      </c>
      <c r="AT2476" s="1" t="str">
        <f t="shared" si="437"/>
        <v/>
      </c>
      <c r="AU2476" s="1" t="str">
        <f t="shared" si="428"/>
        <v/>
      </c>
      <c r="AV2476" s="1" t="e">
        <f>IF(VLOOKUP(G2476,官網匯出!A:AQ,42,FALSE)="","[黃金盾官網]",VLOOKUP(G2476,官網匯出!A:AQ,42,FALSE))</f>
        <v>#N/A</v>
      </c>
      <c r="AW2476" s="1" t="e">
        <f>IF(LEFT(VLOOKUP(G2476,官網匯出!A:AS,43,FALSE),2)="","web",LEFT(VLOOKUP(G2476,官網匯出!A:AS,43,FALSE),2))</f>
        <v>#N/A</v>
      </c>
      <c r="AX2476" s="1" t="str">
        <f t="shared" si="438"/>
        <v>O</v>
      </c>
    </row>
    <row r="2477" spans="1:50">
      <c r="A2477" s="1" t="str">
        <f>IF(G2477="","",VLOOKUP(官網轉換!AW2477,團名!A:B,2,FALSE))</f>
        <v/>
      </c>
      <c r="B2477" s="1" t="str">
        <f>IF(G2477="","",IF(LEFT(VLOOKUP(G2477,官網匯出!A:AQ,43,0),2)="wf",VLOOKUP(VLOOKUP(G2477,官網匯出!A:AQ,43,0),團名!$I$1:$K$12,2,FALSE),"N0071"))</f>
        <v/>
      </c>
      <c r="C2477" s="1" t="str">
        <f>IFERROR(VLOOKUP(官網匯出!D2477,團名!E:G,3,FALSE),"")</f>
        <v/>
      </c>
      <c r="D2477" s="1" t="str">
        <f t="shared" si="429"/>
        <v/>
      </c>
      <c r="E2477" s="1" t="str">
        <f t="shared" si="430"/>
        <v/>
      </c>
      <c r="F2477" s="1" t="str">
        <f>IF(官網匯出!F2477="已付款","","B0012")</f>
        <v>B0012</v>
      </c>
      <c r="G2477" s="1" t="str">
        <f>IF(官網匯出!A2477="","",官網匯出!A2477)</f>
        <v/>
      </c>
      <c r="H2477" s="3" t="str">
        <f>IF(官網匯出!B2477="","",官網匯出!B2477)</f>
        <v/>
      </c>
      <c r="I2477" s="1" t="str">
        <f>IF(官網匯出!C2477="","",官網匯出!C2477)</f>
        <v/>
      </c>
      <c r="J2477" s="1" t="str">
        <f>IF(官網匯出!D2477="","",官網匯出!D2477)</f>
        <v/>
      </c>
      <c r="K2477" s="3" t="str">
        <f>IF(官網匯出!E2477="","",官網匯出!E2477)</f>
        <v/>
      </c>
      <c r="L2477" s="1" t="str">
        <f>IF(官網匯出!F2477="","",官網匯出!F2477)</f>
        <v/>
      </c>
      <c r="M2477" s="1" t="str">
        <f>IF(官網匯出!G2477="","",官網匯出!G2477)</f>
        <v/>
      </c>
      <c r="N2477" s="1" t="str">
        <f>IF(官網匯出!H2477="","",官網匯出!H2477)</f>
        <v/>
      </c>
      <c r="P2477" s="1" t="str">
        <f>IF(官網匯出!J2477="","",RIGHT(官網匯出!J2477,LEN(官網匯出!J2477)-2))</f>
        <v/>
      </c>
      <c r="Q2477" s="1" t="str">
        <f>IF(官網匯出!K2477="","",官網匯出!K2477)</f>
        <v/>
      </c>
      <c r="R2477" s="1" t="str">
        <f>IF(官網匯出!L2477="","",官網匯出!L2477)</f>
        <v/>
      </c>
      <c r="S2477" s="1" t="str">
        <f>IF(官網匯出!M2477="","",官網匯出!M2477)</f>
        <v/>
      </c>
      <c r="T2477" s="1" t="str">
        <f>IF(官網匯出!N2477="","",官網匯出!N2477)</f>
        <v/>
      </c>
      <c r="U2477" s="1" t="str">
        <f>IF(官網匯出!O2477="","",官網匯出!O2477)</f>
        <v/>
      </c>
      <c r="V2477" s="1" t="str">
        <f>IF(官網匯出!P2477="",IF(G2477="","",0),官網匯出!P2477)</f>
        <v/>
      </c>
      <c r="W2477" s="1" t="str">
        <f>IF(官網匯出!Q2477="",IF(G2477="","",0),官網匯出!Q2477)</f>
        <v/>
      </c>
      <c r="X2477" s="1" t="str">
        <f>IF(官網匯出!R2477="","",官網匯出!R2477)</f>
        <v/>
      </c>
      <c r="Y2477" s="1" t="str">
        <f>IF(官網匯出!S2477="","",官網匯出!S2477)</f>
        <v/>
      </c>
      <c r="Z2477" s="1" t="str">
        <f>IF(G2477="","",官網匯出!T2477)</f>
        <v/>
      </c>
      <c r="AA2477" s="1" t="str">
        <f>IF(G2477="","",官網匯出!AK2477)</f>
        <v/>
      </c>
      <c r="AB2477" s="1" t="str">
        <f>IF(G2477="","",IF(官網匯出!V2477="","",官網匯出!V2477))</f>
        <v/>
      </c>
      <c r="AJ2477" s="1" t="str">
        <f>IF(G2477="","",IF(官網匯出!AE2477="","",官網匯出!AE2477))</f>
        <v/>
      </c>
      <c r="AK2477" s="1" t="str">
        <f>IF(G2477="","",IF(官網匯出!AD2477="","",官網匯出!AD2477))</f>
        <v/>
      </c>
      <c r="AL2477" s="1" t="str">
        <f t="shared" si="431"/>
        <v>0</v>
      </c>
      <c r="AM2477" s="1" t="str">
        <f>IF(官網匯出!AG2477="","",官網匯出!AG2477)</f>
        <v/>
      </c>
      <c r="AN2477" s="1" t="str">
        <f>IF(G2477="","",IF(官網匯出!AH2477="","",官網匯出!AH2477))</f>
        <v/>
      </c>
      <c r="AO2477" s="14" t="str">
        <f t="shared" si="432"/>
        <v/>
      </c>
      <c r="AP2477" s="14" t="str">
        <f t="shared" si="433"/>
        <v>1</v>
      </c>
      <c r="AQ2477" s="14" t="str">
        <f t="shared" si="434"/>
        <v>0</v>
      </c>
      <c r="AR2477" s="1" t="str">
        <f t="shared" si="435"/>
        <v/>
      </c>
      <c r="AS2477" s="1" t="str">
        <f t="shared" si="436"/>
        <v/>
      </c>
      <c r="AT2477" s="1" t="str">
        <f t="shared" si="437"/>
        <v/>
      </c>
      <c r="AU2477" s="1" t="str">
        <f t="shared" si="428"/>
        <v/>
      </c>
      <c r="AV2477" s="1" t="e">
        <f>IF(VLOOKUP(G2477,官網匯出!A:AQ,42,FALSE)="","[黃金盾官網]",VLOOKUP(G2477,官網匯出!A:AQ,42,FALSE))</f>
        <v>#N/A</v>
      </c>
      <c r="AW2477" s="1" t="e">
        <f>IF(LEFT(VLOOKUP(G2477,官網匯出!A:AS,43,FALSE),2)="","web",LEFT(VLOOKUP(G2477,官網匯出!A:AS,43,FALSE),2))</f>
        <v>#N/A</v>
      </c>
      <c r="AX2477" s="1" t="str">
        <f t="shared" si="438"/>
        <v>O</v>
      </c>
    </row>
    <row r="2478" spans="1:50">
      <c r="A2478" s="1" t="str">
        <f>IF(G2478="","",VLOOKUP(官網轉換!AW2478,團名!A:B,2,FALSE))</f>
        <v/>
      </c>
      <c r="B2478" s="1" t="str">
        <f>IF(G2478="","",IF(LEFT(VLOOKUP(G2478,官網匯出!A:AQ,43,0),2)="wf",VLOOKUP(VLOOKUP(G2478,官網匯出!A:AQ,43,0),團名!$I$1:$K$12,2,FALSE),"N0071"))</f>
        <v/>
      </c>
      <c r="C2478" s="1" t="str">
        <f>IFERROR(VLOOKUP(官網匯出!D2478,團名!E:G,3,FALSE),"")</f>
        <v/>
      </c>
      <c r="D2478" s="1" t="str">
        <f t="shared" si="429"/>
        <v/>
      </c>
      <c r="E2478" s="1" t="str">
        <f t="shared" si="430"/>
        <v/>
      </c>
      <c r="F2478" s="1" t="str">
        <f>IF(官網匯出!F2478="已付款","","B0012")</f>
        <v>B0012</v>
      </c>
      <c r="G2478" s="1" t="str">
        <f>IF(官網匯出!A2478="","",官網匯出!A2478)</f>
        <v/>
      </c>
      <c r="H2478" s="3" t="str">
        <f>IF(官網匯出!B2478="","",官網匯出!B2478)</f>
        <v/>
      </c>
      <c r="I2478" s="1" t="str">
        <f>IF(官網匯出!C2478="","",官網匯出!C2478)</f>
        <v/>
      </c>
      <c r="J2478" s="1" t="str">
        <f>IF(官網匯出!D2478="","",官網匯出!D2478)</f>
        <v/>
      </c>
      <c r="K2478" s="3" t="str">
        <f>IF(官網匯出!E2478="","",官網匯出!E2478)</f>
        <v/>
      </c>
      <c r="L2478" s="1" t="str">
        <f>IF(官網匯出!F2478="","",官網匯出!F2478)</f>
        <v/>
      </c>
      <c r="M2478" s="1" t="str">
        <f>IF(官網匯出!G2478="","",官網匯出!G2478)</f>
        <v/>
      </c>
      <c r="N2478" s="1" t="str">
        <f>IF(官網匯出!H2478="","",官網匯出!H2478)</f>
        <v/>
      </c>
      <c r="P2478" s="1" t="str">
        <f>IF(官網匯出!J2478="","",RIGHT(官網匯出!J2478,LEN(官網匯出!J2478)-2))</f>
        <v/>
      </c>
      <c r="Q2478" s="1" t="str">
        <f>IF(官網匯出!K2478="","",官網匯出!K2478)</f>
        <v/>
      </c>
      <c r="R2478" s="1" t="str">
        <f>IF(官網匯出!L2478="","",官網匯出!L2478)</f>
        <v/>
      </c>
      <c r="S2478" s="1" t="str">
        <f>IF(官網匯出!M2478="","",官網匯出!M2478)</f>
        <v/>
      </c>
      <c r="T2478" s="1" t="str">
        <f>IF(官網匯出!N2478="","",官網匯出!N2478)</f>
        <v/>
      </c>
      <c r="U2478" s="1" t="str">
        <f>IF(官網匯出!O2478="","",官網匯出!O2478)</f>
        <v/>
      </c>
      <c r="V2478" s="1" t="str">
        <f>IF(官網匯出!P2478="",IF(G2478="","",0),官網匯出!P2478)</f>
        <v/>
      </c>
      <c r="W2478" s="1" t="str">
        <f>IF(官網匯出!Q2478="",IF(G2478="","",0),官網匯出!Q2478)</f>
        <v/>
      </c>
      <c r="X2478" s="1" t="str">
        <f>IF(官網匯出!R2478="","",官網匯出!R2478)</f>
        <v/>
      </c>
      <c r="Y2478" s="1" t="str">
        <f>IF(官網匯出!S2478="","",官網匯出!S2478)</f>
        <v/>
      </c>
      <c r="Z2478" s="1" t="str">
        <f>IF(G2478="","",官網匯出!T2478)</f>
        <v/>
      </c>
      <c r="AA2478" s="1" t="str">
        <f>IF(G2478="","",官網匯出!AK2478)</f>
        <v/>
      </c>
      <c r="AB2478" s="1" t="str">
        <f>IF(G2478="","",IF(官網匯出!V2478="","",官網匯出!V2478))</f>
        <v/>
      </c>
      <c r="AJ2478" s="1" t="str">
        <f>IF(G2478="","",IF(官網匯出!AE2478="","",官網匯出!AE2478))</f>
        <v/>
      </c>
      <c r="AK2478" s="1" t="str">
        <f>IF(G2478="","",IF(官網匯出!AD2478="","",官網匯出!AD2478))</f>
        <v/>
      </c>
      <c r="AL2478" s="1" t="str">
        <f t="shared" si="431"/>
        <v>0</v>
      </c>
      <c r="AM2478" s="1" t="str">
        <f>IF(官網匯出!AG2478="","",官網匯出!AG2478)</f>
        <v/>
      </c>
      <c r="AN2478" s="1" t="str">
        <f>IF(G2478="","",IF(官網匯出!AH2478="","",官網匯出!AH2478))</f>
        <v/>
      </c>
      <c r="AO2478" s="14" t="str">
        <f t="shared" si="432"/>
        <v/>
      </c>
      <c r="AP2478" s="14" t="str">
        <f t="shared" si="433"/>
        <v>1</v>
      </c>
      <c r="AQ2478" s="14" t="str">
        <f t="shared" si="434"/>
        <v>0</v>
      </c>
      <c r="AR2478" s="1" t="str">
        <f t="shared" si="435"/>
        <v/>
      </c>
      <c r="AS2478" s="1" t="str">
        <f t="shared" si="436"/>
        <v/>
      </c>
      <c r="AT2478" s="1" t="str">
        <f t="shared" si="437"/>
        <v/>
      </c>
      <c r="AU2478" s="1" t="str">
        <f t="shared" si="428"/>
        <v/>
      </c>
      <c r="AV2478" s="1" t="e">
        <f>IF(VLOOKUP(G2478,官網匯出!A:AQ,42,FALSE)="","[黃金盾官網]",VLOOKUP(G2478,官網匯出!A:AQ,42,FALSE))</f>
        <v>#N/A</v>
      </c>
      <c r="AW2478" s="1" t="e">
        <f>IF(LEFT(VLOOKUP(G2478,官網匯出!A:AS,43,FALSE),2)="","web",LEFT(VLOOKUP(G2478,官網匯出!A:AS,43,FALSE),2))</f>
        <v>#N/A</v>
      </c>
      <c r="AX2478" s="1" t="str">
        <f t="shared" si="438"/>
        <v>O</v>
      </c>
    </row>
    <row r="2479" spans="1:50">
      <c r="A2479" s="1" t="str">
        <f>IF(G2479="","",VLOOKUP(官網轉換!AW2479,團名!A:B,2,FALSE))</f>
        <v/>
      </c>
      <c r="B2479" s="1" t="str">
        <f>IF(G2479="","",IF(LEFT(VLOOKUP(G2479,官網匯出!A:AQ,43,0),2)="wf",VLOOKUP(VLOOKUP(G2479,官網匯出!A:AQ,43,0),團名!$I$1:$K$12,2,FALSE),"N0071"))</f>
        <v/>
      </c>
      <c r="C2479" s="1" t="str">
        <f>IFERROR(VLOOKUP(官網匯出!D2479,團名!E:G,3,FALSE),"")</f>
        <v/>
      </c>
      <c r="D2479" s="1" t="str">
        <f t="shared" si="429"/>
        <v/>
      </c>
      <c r="E2479" s="1" t="str">
        <f t="shared" si="430"/>
        <v/>
      </c>
      <c r="F2479" s="1" t="str">
        <f>IF(官網匯出!F2479="已付款","","B0012")</f>
        <v>B0012</v>
      </c>
      <c r="G2479" s="1" t="str">
        <f>IF(官網匯出!A2479="","",官網匯出!A2479)</f>
        <v/>
      </c>
      <c r="H2479" s="3" t="str">
        <f>IF(官網匯出!B2479="","",官網匯出!B2479)</f>
        <v/>
      </c>
      <c r="I2479" s="1" t="str">
        <f>IF(官網匯出!C2479="","",官網匯出!C2479)</f>
        <v/>
      </c>
      <c r="J2479" s="1" t="str">
        <f>IF(官網匯出!D2479="","",官網匯出!D2479)</f>
        <v/>
      </c>
      <c r="K2479" s="3" t="str">
        <f>IF(官網匯出!E2479="","",官網匯出!E2479)</f>
        <v/>
      </c>
      <c r="L2479" s="1" t="str">
        <f>IF(官網匯出!F2479="","",官網匯出!F2479)</f>
        <v/>
      </c>
      <c r="M2479" s="1" t="str">
        <f>IF(官網匯出!G2479="","",官網匯出!G2479)</f>
        <v/>
      </c>
      <c r="N2479" s="1" t="str">
        <f>IF(官網匯出!H2479="","",官網匯出!H2479)</f>
        <v/>
      </c>
      <c r="P2479" s="1" t="str">
        <f>IF(官網匯出!J2479="","",RIGHT(官網匯出!J2479,LEN(官網匯出!J2479)-2))</f>
        <v/>
      </c>
      <c r="Q2479" s="1" t="str">
        <f>IF(官網匯出!K2479="","",官網匯出!K2479)</f>
        <v/>
      </c>
      <c r="R2479" s="1" t="str">
        <f>IF(官網匯出!L2479="","",官網匯出!L2479)</f>
        <v/>
      </c>
      <c r="S2479" s="1" t="str">
        <f>IF(官網匯出!M2479="","",官網匯出!M2479)</f>
        <v/>
      </c>
      <c r="T2479" s="1" t="str">
        <f>IF(官網匯出!N2479="","",官網匯出!N2479)</f>
        <v/>
      </c>
      <c r="U2479" s="1" t="str">
        <f>IF(官網匯出!O2479="","",官網匯出!O2479)</f>
        <v/>
      </c>
      <c r="V2479" s="1" t="str">
        <f>IF(官網匯出!P2479="",IF(G2479="","",0),官網匯出!P2479)</f>
        <v/>
      </c>
      <c r="W2479" s="1" t="str">
        <f>IF(官網匯出!Q2479="",IF(G2479="","",0),官網匯出!Q2479)</f>
        <v/>
      </c>
      <c r="X2479" s="1" t="str">
        <f>IF(官網匯出!R2479="","",官網匯出!R2479)</f>
        <v/>
      </c>
      <c r="Y2479" s="1" t="str">
        <f>IF(官網匯出!S2479="","",官網匯出!S2479)</f>
        <v/>
      </c>
      <c r="Z2479" s="1" t="str">
        <f>IF(G2479="","",官網匯出!T2479)</f>
        <v/>
      </c>
      <c r="AA2479" s="1" t="str">
        <f>IF(G2479="","",官網匯出!AK2479)</f>
        <v/>
      </c>
      <c r="AB2479" s="1" t="str">
        <f>IF(G2479="","",IF(官網匯出!V2479="","",官網匯出!V2479))</f>
        <v/>
      </c>
      <c r="AJ2479" s="1" t="str">
        <f>IF(G2479="","",IF(官網匯出!AE2479="","",官網匯出!AE2479))</f>
        <v/>
      </c>
      <c r="AK2479" s="1" t="str">
        <f>IF(G2479="","",IF(官網匯出!AD2479="","",官網匯出!AD2479))</f>
        <v/>
      </c>
      <c r="AL2479" s="1" t="str">
        <f t="shared" si="431"/>
        <v>0</v>
      </c>
      <c r="AM2479" s="1" t="str">
        <f>IF(官網匯出!AG2479="","",官網匯出!AG2479)</f>
        <v/>
      </c>
      <c r="AN2479" s="1" t="str">
        <f>IF(G2479="","",IF(官網匯出!AH2479="","",官網匯出!AH2479))</f>
        <v/>
      </c>
      <c r="AO2479" s="14" t="str">
        <f t="shared" si="432"/>
        <v/>
      </c>
      <c r="AP2479" s="14" t="str">
        <f t="shared" si="433"/>
        <v>1</v>
      </c>
      <c r="AQ2479" s="14" t="str">
        <f t="shared" si="434"/>
        <v>0</v>
      </c>
      <c r="AR2479" s="1" t="str">
        <f t="shared" si="435"/>
        <v/>
      </c>
      <c r="AS2479" s="1" t="str">
        <f t="shared" si="436"/>
        <v/>
      </c>
      <c r="AT2479" s="1" t="str">
        <f t="shared" si="437"/>
        <v/>
      </c>
      <c r="AU2479" s="1" t="str">
        <f t="shared" si="428"/>
        <v/>
      </c>
      <c r="AV2479" s="1" t="e">
        <f>IF(VLOOKUP(G2479,官網匯出!A:AQ,42,FALSE)="","[黃金盾官網]",VLOOKUP(G2479,官網匯出!A:AQ,42,FALSE))</f>
        <v>#N/A</v>
      </c>
      <c r="AW2479" s="1" t="e">
        <f>IF(LEFT(VLOOKUP(G2479,官網匯出!A:AS,43,FALSE),2)="","web",LEFT(VLOOKUP(G2479,官網匯出!A:AS,43,FALSE),2))</f>
        <v>#N/A</v>
      </c>
      <c r="AX2479" s="1" t="str">
        <f t="shared" si="438"/>
        <v>O</v>
      </c>
    </row>
    <row r="2480" spans="1:50">
      <c r="A2480" s="1" t="str">
        <f>IF(G2480="","",VLOOKUP(官網轉換!AW2480,團名!A:B,2,FALSE))</f>
        <v/>
      </c>
      <c r="B2480" s="1" t="str">
        <f>IF(G2480="","",IF(LEFT(VLOOKUP(G2480,官網匯出!A:AQ,43,0),2)="wf",VLOOKUP(VLOOKUP(G2480,官網匯出!A:AQ,43,0),團名!$I$1:$K$12,2,FALSE),"N0071"))</f>
        <v/>
      </c>
      <c r="C2480" s="1" t="str">
        <f>IFERROR(VLOOKUP(官網匯出!D2480,團名!E:G,3,FALSE),"")</f>
        <v/>
      </c>
      <c r="D2480" s="1" t="str">
        <f t="shared" si="429"/>
        <v/>
      </c>
      <c r="E2480" s="1" t="str">
        <f t="shared" si="430"/>
        <v/>
      </c>
      <c r="F2480" s="1" t="str">
        <f>IF(官網匯出!F2480="已付款","","B0012")</f>
        <v>B0012</v>
      </c>
      <c r="G2480" s="1" t="str">
        <f>IF(官網匯出!A2480="","",官網匯出!A2480)</f>
        <v/>
      </c>
      <c r="H2480" s="3" t="str">
        <f>IF(官網匯出!B2480="","",官網匯出!B2480)</f>
        <v/>
      </c>
      <c r="I2480" s="1" t="str">
        <f>IF(官網匯出!C2480="","",官網匯出!C2480)</f>
        <v/>
      </c>
      <c r="J2480" s="1" t="str">
        <f>IF(官網匯出!D2480="","",官網匯出!D2480)</f>
        <v/>
      </c>
      <c r="K2480" s="3" t="str">
        <f>IF(官網匯出!E2480="","",官網匯出!E2480)</f>
        <v/>
      </c>
      <c r="L2480" s="1" t="str">
        <f>IF(官網匯出!F2480="","",官網匯出!F2480)</f>
        <v/>
      </c>
      <c r="M2480" s="1" t="str">
        <f>IF(官網匯出!G2480="","",官網匯出!G2480)</f>
        <v/>
      </c>
      <c r="N2480" s="1" t="str">
        <f>IF(官網匯出!H2480="","",官網匯出!H2480)</f>
        <v/>
      </c>
      <c r="P2480" s="1" t="str">
        <f>IF(官網匯出!J2480="","",RIGHT(官網匯出!J2480,LEN(官網匯出!J2480)-2))</f>
        <v/>
      </c>
      <c r="Q2480" s="1" t="str">
        <f>IF(官網匯出!K2480="","",官網匯出!K2480)</f>
        <v/>
      </c>
      <c r="R2480" s="1" t="str">
        <f>IF(官網匯出!L2480="","",官網匯出!L2480)</f>
        <v/>
      </c>
      <c r="S2480" s="1" t="str">
        <f>IF(官網匯出!M2480="","",官網匯出!M2480)</f>
        <v/>
      </c>
      <c r="T2480" s="1" t="str">
        <f>IF(官網匯出!N2480="","",官網匯出!N2480)</f>
        <v/>
      </c>
      <c r="U2480" s="1" t="str">
        <f>IF(官網匯出!O2480="","",官網匯出!O2480)</f>
        <v/>
      </c>
      <c r="V2480" s="1" t="str">
        <f>IF(官網匯出!P2480="",IF(G2480="","",0),官網匯出!P2480)</f>
        <v/>
      </c>
      <c r="W2480" s="1" t="str">
        <f>IF(官網匯出!Q2480="",IF(G2480="","",0),官網匯出!Q2480)</f>
        <v/>
      </c>
      <c r="X2480" s="1" t="str">
        <f>IF(官網匯出!R2480="","",官網匯出!R2480)</f>
        <v/>
      </c>
      <c r="Y2480" s="1" t="str">
        <f>IF(官網匯出!S2480="","",官網匯出!S2480)</f>
        <v/>
      </c>
      <c r="Z2480" s="1" t="str">
        <f>IF(G2480="","",官網匯出!T2480)</f>
        <v/>
      </c>
      <c r="AA2480" s="1" t="str">
        <f>IF(G2480="","",官網匯出!AK2480)</f>
        <v/>
      </c>
      <c r="AB2480" s="1" t="str">
        <f>IF(G2480="","",IF(官網匯出!V2480="","",官網匯出!V2480))</f>
        <v/>
      </c>
      <c r="AJ2480" s="1" t="str">
        <f>IF(G2480="","",IF(官網匯出!AE2480="","",官網匯出!AE2480))</f>
        <v/>
      </c>
      <c r="AK2480" s="1" t="str">
        <f>IF(G2480="","",IF(官網匯出!AD2480="","",官網匯出!AD2480))</f>
        <v/>
      </c>
      <c r="AL2480" s="1" t="str">
        <f t="shared" si="431"/>
        <v>0</v>
      </c>
      <c r="AM2480" s="1" t="str">
        <f>IF(官網匯出!AG2480="","",官網匯出!AG2480)</f>
        <v/>
      </c>
      <c r="AN2480" s="1" t="str">
        <f>IF(G2480="","",IF(官網匯出!AH2480="","",官網匯出!AH2480))</f>
        <v/>
      </c>
      <c r="AO2480" s="14" t="str">
        <f t="shared" si="432"/>
        <v/>
      </c>
      <c r="AP2480" s="14" t="str">
        <f t="shared" si="433"/>
        <v>1</v>
      </c>
      <c r="AQ2480" s="14" t="str">
        <f t="shared" si="434"/>
        <v>0</v>
      </c>
      <c r="AR2480" s="1" t="str">
        <f t="shared" si="435"/>
        <v/>
      </c>
      <c r="AS2480" s="1" t="str">
        <f t="shared" si="436"/>
        <v/>
      </c>
      <c r="AT2480" s="1" t="str">
        <f t="shared" si="437"/>
        <v/>
      </c>
      <c r="AU2480" s="1" t="str">
        <f t="shared" si="428"/>
        <v/>
      </c>
      <c r="AV2480" s="1" t="e">
        <f>IF(VLOOKUP(G2480,官網匯出!A:AQ,42,FALSE)="","[黃金盾官網]",VLOOKUP(G2480,官網匯出!A:AQ,42,FALSE))</f>
        <v>#N/A</v>
      </c>
      <c r="AW2480" s="1" t="e">
        <f>IF(LEFT(VLOOKUP(G2480,官網匯出!A:AS,43,FALSE),2)="","web",LEFT(VLOOKUP(G2480,官網匯出!A:AS,43,FALSE),2))</f>
        <v>#N/A</v>
      </c>
      <c r="AX2480" s="1" t="str">
        <f t="shared" si="438"/>
        <v>O</v>
      </c>
    </row>
    <row r="2481" spans="1:50">
      <c r="A2481" s="1" t="str">
        <f>IF(G2481="","",VLOOKUP(官網轉換!AW2481,團名!A:B,2,FALSE))</f>
        <v/>
      </c>
      <c r="B2481" s="1" t="str">
        <f>IF(G2481="","",IF(LEFT(VLOOKUP(G2481,官網匯出!A:AQ,43,0),2)="wf",VLOOKUP(VLOOKUP(G2481,官網匯出!A:AQ,43,0),團名!$I$1:$K$12,2,FALSE),"N0071"))</f>
        <v/>
      </c>
      <c r="C2481" s="1" t="str">
        <f>IFERROR(VLOOKUP(官網匯出!D2481,團名!E:G,3,FALSE),"")</f>
        <v/>
      </c>
      <c r="D2481" s="1" t="str">
        <f t="shared" si="429"/>
        <v/>
      </c>
      <c r="E2481" s="1" t="str">
        <f t="shared" si="430"/>
        <v/>
      </c>
      <c r="F2481" s="1" t="str">
        <f>IF(官網匯出!F2481="已付款","","B0012")</f>
        <v>B0012</v>
      </c>
      <c r="G2481" s="1" t="str">
        <f>IF(官網匯出!A2481="","",官網匯出!A2481)</f>
        <v/>
      </c>
      <c r="H2481" s="3" t="str">
        <f>IF(官網匯出!B2481="","",官網匯出!B2481)</f>
        <v/>
      </c>
      <c r="I2481" s="1" t="str">
        <f>IF(官網匯出!C2481="","",官網匯出!C2481)</f>
        <v/>
      </c>
      <c r="J2481" s="1" t="str">
        <f>IF(官網匯出!D2481="","",官網匯出!D2481)</f>
        <v/>
      </c>
      <c r="K2481" s="3" t="str">
        <f>IF(官網匯出!E2481="","",官網匯出!E2481)</f>
        <v/>
      </c>
      <c r="L2481" s="1" t="str">
        <f>IF(官網匯出!F2481="","",官網匯出!F2481)</f>
        <v/>
      </c>
      <c r="M2481" s="1" t="str">
        <f>IF(官網匯出!G2481="","",官網匯出!G2481)</f>
        <v/>
      </c>
      <c r="N2481" s="1" t="str">
        <f>IF(官網匯出!H2481="","",官網匯出!H2481)</f>
        <v/>
      </c>
      <c r="P2481" s="1" t="str">
        <f>IF(官網匯出!J2481="","",RIGHT(官網匯出!J2481,LEN(官網匯出!J2481)-2))</f>
        <v/>
      </c>
      <c r="Q2481" s="1" t="str">
        <f>IF(官網匯出!K2481="","",官網匯出!K2481)</f>
        <v/>
      </c>
      <c r="R2481" s="1" t="str">
        <f>IF(官網匯出!L2481="","",官網匯出!L2481)</f>
        <v/>
      </c>
      <c r="S2481" s="1" t="str">
        <f>IF(官網匯出!M2481="","",官網匯出!M2481)</f>
        <v/>
      </c>
      <c r="T2481" s="1" t="str">
        <f>IF(官網匯出!N2481="","",官網匯出!N2481)</f>
        <v/>
      </c>
      <c r="U2481" s="1" t="str">
        <f>IF(官網匯出!O2481="","",官網匯出!O2481)</f>
        <v/>
      </c>
      <c r="V2481" s="1" t="str">
        <f>IF(官網匯出!P2481="",IF(G2481="","",0),官網匯出!P2481)</f>
        <v/>
      </c>
      <c r="W2481" s="1" t="str">
        <f>IF(官網匯出!Q2481="",IF(G2481="","",0),官網匯出!Q2481)</f>
        <v/>
      </c>
      <c r="X2481" s="1" t="str">
        <f>IF(官網匯出!R2481="","",官網匯出!R2481)</f>
        <v/>
      </c>
      <c r="Y2481" s="1" t="str">
        <f>IF(官網匯出!S2481="","",官網匯出!S2481)</f>
        <v/>
      </c>
      <c r="Z2481" s="1" t="str">
        <f>IF(G2481="","",官網匯出!T2481)</f>
        <v/>
      </c>
      <c r="AA2481" s="1" t="str">
        <f>IF(G2481="","",官網匯出!AK2481)</f>
        <v/>
      </c>
      <c r="AB2481" s="1" t="str">
        <f>IF(G2481="","",IF(官網匯出!V2481="","",官網匯出!V2481))</f>
        <v/>
      </c>
      <c r="AJ2481" s="1" t="str">
        <f>IF(G2481="","",IF(官網匯出!AE2481="","",官網匯出!AE2481))</f>
        <v/>
      </c>
      <c r="AK2481" s="1" t="str">
        <f>IF(G2481="","",IF(官網匯出!AD2481="","",官網匯出!AD2481))</f>
        <v/>
      </c>
      <c r="AL2481" s="1" t="str">
        <f t="shared" si="431"/>
        <v>0</v>
      </c>
      <c r="AM2481" s="1" t="str">
        <f>IF(官網匯出!AG2481="","",官網匯出!AG2481)</f>
        <v/>
      </c>
      <c r="AN2481" s="1" t="str">
        <f>IF(G2481="","",IF(官網匯出!AH2481="","",官網匯出!AH2481))</f>
        <v/>
      </c>
      <c r="AO2481" s="14" t="str">
        <f t="shared" si="432"/>
        <v/>
      </c>
      <c r="AP2481" s="14" t="str">
        <f t="shared" si="433"/>
        <v>1</v>
      </c>
      <c r="AQ2481" s="14" t="str">
        <f t="shared" si="434"/>
        <v>0</v>
      </c>
      <c r="AR2481" s="1" t="str">
        <f t="shared" si="435"/>
        <v/>
      </c>
      <c r="AS2481" s="1" t="str">
        <f t="shared" si="436"/>
        <v/>
      </c>
      <c r="AT2481" s="1" t="str">
        <f t="shared" si="437"/>
        <v/>
      </c>
      <c r="AU2481" s="1" t="str">
        <f t="shared" si="428"/>
        <v/>
      </c>
      <c r="AV2481" s="1" t="e">
        <f>IF(VLOOKUP(G2481,官網匯出!A:AQ,42,FALSE)="","[黃金盾官網]",VLOOKUP(G2481,官網匯出!A:AQ,42,FALSE))</f>
        <v>#N/A</v>
      </c>
      <c r="AW2481" s="1" t="e">
        <f>IF(LEFT(VLOOKUP(G2481,官網匯出!A:AS,43,FALSE),2)="","web",LEFT(VLOOKUP(G2481,官網匯出!A:AS,43,FALSE),2))</f>
        <v>#N/A</v>
      </c>
      <c r="AX2481" s="1" t="str">
        <f t="shared" si="438"/>
        <v>O</v>
      </c>
    </row>
    <row r="2482" spans="1:50">
      <c r="A2482" s="1" t="str">
        <f>IF(G2482="","",VLOOKUP(官網轉換!AW2482,團名!A:B,2,FALSE))</f>
        <v/>
      </c>
      <c r="B2482" s="1" t="str">
        <f>IF(G2482="","",IF(LEFT(VLOOKUP(G2482,官網匯出!A:AQ,43,0),2)="wf",VLOOKUP(VLOOKUP(G2482,官網匯出!A:AQ,43,0),團名!$I$1:$K$12,2,FALSE),"N0071"))</f>
        <v/>
      </c>
      <c r="C2482" s="1" t="str">
        <f>IFERROR(VLOOKUP(官網匯出!D2482,團名!E:G,3,FALSE),"")</f>
        <v/>
      </c>
      <c r="D2482" s="1" t="str">
        <f t="shared" si="429"/>
        <v/>
      </c>
      <c r="E2482" s="1" t="str">
        <f t="shared" si="430"/>
        <v/>
      </c>
      <c r="F2482" s="1" t="str">
        <f>IF(官網匯出!F2482="已付款","","B0012")</f>
        <v>B0012</v>
      </c>
      <c r="G2482" s="1" t="str">
        <f>IF(官網匯出!A2482="","",官網匯出!A2482)</f>
        <v/>
      </c>
      <c r="H2482" s="3" t="str">
        <f>IF(官網匯出!B2482="","",官網匯出!B2482)</f>
        <v/>
      </c>
      <c r="I2482" s="1" t="str">
        <f>IF(官網匯出!C2482="","",官網匯出!C2482)</f>
        <v/>
      </c>
      <c r="J2482" s="1" t="str">
        <f>IF(官網匯出!D2482="","",官網匯出!D2482)</f>
        <v/>
      </c>
      <c r="K2482" s="3" t="str">
        <f>IF(官網匯出!E2482="","",官網匯出!E2482)</f>
        <v/>
      </c>
      <c r="L2482" s="1" t="str">
        <f>IF(官網匯出!F2482="","",官網匯出!F2482)</f>
        <v/>
      </c>
      <c r="M2482" s="1" t="str">
        <f>IF(官網匯出!G2482="","",官網匯出!G2482)</f>
        <v/>
      </c>
      <c r="N2482" s="1" t="str">
        <f>IF(官網匯出!H2482="","",官網匯出!H2482)</f>
        <v/>
      </c>
      <c r="P2482" s="1" t="str">
        <f>IF(官網匯出!J2482="","",RIGHT(官網匯出!J2482,LEN(官網匯出!J2482)-2))</f>
        <v/>
      </c>
      <c r="Q2482" s="1" t="str">
        <f>IF(官網匯出!K2482="","",官網匯出!K2482)</f>
        <v/>
      </c>
      <c r="R2482" s="1" t="str">
        <f>IF(官網匯出!L2482="","",官網匯出!L2482)</f>
        <v/>
      </c>
      <c r="S2482" s="1" t="str">
        <f>IF(官網匯出!M2482="","",官網匯出!M2482)</f>
        <v/>
      </c>
      <c r="T2482" s="1" t="str">
        <f>IF(官網匯出!N2482="","",官網匯出!N2482)</f>
        <v/>
      </c>
      <c r="U2482" s="1" t="str">
        <f>IF(官網匯出!O2482="","",官網匯出!O2482)</f>
        <v/>
      </c>
      <c r="V2482" s="1" t="str">
        <f>IF(官網匯出!P2482="",IF(G2482="","",0),官網匯出!P2482)</f>
        <v/>
      </c>
      <c r="W2482" s="1" t="str">
        <f>IF(官網匯出!Q2482="",IF(G2482="","",0),官網匯出!Q2482)</f>
        <v/>
      </c>
      <c r="X2482" s="1" t="str">
        <f>IF(官網匯出!R2482="","",官網匯出!R2482)</f>
        <v/>
      </c>
      <c r="Y2482" s="1" t="str">
        <f>IF(官網匯出!S2482="","",官網匯出!S2482)</f>
        <v/>
      </c>
      <c r="Z2482" s="1" t="str">
        <f>IF(G2482="","",官網匯出!T2482)</f>
        <v/>
      </c>
      <c r="AA2482" s="1" t="str">
        <f>IF(G2482="","",官網匯出!AK2482)</f>
        <v/>
      </c>
      <c r="AB2482" s="1" t="str">
        <f>IF(G2482="","",IF(官網匯出!V2482="","",官網匯出!V2482))</f>
        <v/>
      </c>
      <c r="AJ2482" s="1" t="str">
        <f>IF(G2482="","",IF(官網匯出!AE2482="","",官網匯出!AE2482))</f>
        <v/>
      </c>
      <c r="AK2482" s="1" t="str">
        <f>IF(G2482="","",IF(官網匯出!AD2482="","",官網匯出!AD2482))</f>
        <v/>
      </c>
      <c r="AL2482" s="1" t="str">
        <f t="shared" si="431"/>
        <v>0</v>
      </c>
      <c r="AM2482" s="1" t="str">
        <f>IF(官網匯出!AG2482="","",官網匯出!AG2482)</f>
        <v/>
      </c>
      <c r="AN2482" s="1" t="str">
        <f>IF(G2482="","",IF(官網匯出!AH2482="","",官網匯出!AH2482))</f>
        <v/>
      </c>
      <c r="AO2482" s="14" t="str">
        <f t="shared" si="432"/>
        <v/>
      </c>
      <c r="AP2482" s="14" t="str">
        <f t="shared" si="433"/>
        <v>1</v>
      </c>
      <c r="AQ2482" s="14" t="str">
        <f t="shared" si="434"/>
        <v>0</v>
      </c>
      <c r="AR2482" s="1" t="str">
        <f t="shared" si="435"/>
        <v/>
      </c>
      <c r="AS2482" s="1" t="str">
        <f t="shared" si="436"/>
        <v/>
      </c>
      <c r="AT2482" s="1" t="str">
        <f t="shared" si="437"/>
        <v/>
      </c>
      <c r="AU2482" s="1" t="str">
        <f t="shared" si="428"/>
        <v/>
      </c>
      <c r="AV2482" s="1" t="e">
        <f>IF(VLOOKUP(G2482,官網匯出!A:AQ,42,FALSE)="","[黃金盾官網]",VLOOKUP(G2482,官網匯出!A:AQ,42,FALSE))</f>
        <v>#N/A</v>
      </c>
      <c r="AW2482" s="1" t="e">
        <f>IF(LEFT(VLOOKUP(G2482,官網匯出!A:AS,43,FALSE),2)="","web",LEFT(VLOOKUP(G2482,官網匯出!A:AS,43,FALSE),2))</f>
        <v>#N/A</v>
      </c>
      <c r="AX2482" s="1" t="str">
        <f t="shared" si="438"/>
        <v>O</v>
      </c>
    </row>
    <row r="2483" spans="1:50">
      <c r="A2483" s="1" t="str">
        <f>IF(G2483="","",VLOOKUP(官網轉換!AW2483,團名!A:B,2,FALSE))</f>
        <v/>
      </c>
      <c r="B2483" s="1" t="str">
        <f>IF(G2483="","",IF(LEFT(VLOOKUP(G2483,官網匯出!A:AQ,43,0),2)="wf",VLOOKUP(VLOOKUP(G2483,官網匯出!A:AQ,43,0),團名!$I$1:$K$12,2,FALSE),"N0071"))</f>
        <v/>
      </c>
      <c r="C2483" s="1" t="str">
        <f>IFERROR(VLOOKUP(官網匯出!D2483,團名!E:G,3,FALSE),"")</f>
        <v/>
      </c>
      <c r="D2483" s="1" t="str">
        <f t="shared" si="429"/>
        <v/>
      </c>
      <c r="E2483" s="1" t="str">
        <f t="shared" si="430"/>
        <v/>
      </c>
      <c r="F2483" s="1" t="str">
        <f>IF(官網匯出!F2483="已付款","","B0012")</f>
        <v>B0012</v>
      </c>
      <c r="G2483" s="1" t="str">
        <f>IF(官網匯出!A2483="","",官網匯出!A2483)</f>
        <v/>
      </c>
      <c r="H2483" s="3" t="str">
        <f>IF(官網匯出!B2483="","",官網匯出!B2483)</f>
        <v/>
      </c>
      <c r="I2483" s="1" t="str">
        <f>IF(官網匯出!C2483="","",官網匯出!C2483)</f>
        <v/>
      </c>
      <c r="J2483" s="1" t="str">
        <f>IF(官網匯出!D2483="","",官網匯出!D2483)</f>
        <v/>
      </c>
      <c r="K2483" s="3" t="str">
        <f>IF(官網匯出!E2483="","",官網匯出!E2483)</f>
        <v/>
      </c>
      <c r="L2483" s="1" t="str">
        <f>IF(官網匯出!F2483="","",官網匯出!F2483)</f>
        <v/>
      </c>
      <c r="M2483" s="1" t="str">
        <f>IF(官網匯出!G2483="","",官網匯出!G2483)</f>
        <v/>
      </c>
      <c r="N2483" s="1" t="str">
        <f>IF(官網匯出!H2483="","",官網匯出!H2483)</f>
        <v/>
      </c>
      <c r="P2483" s="1" t="str">
        <f>IF(官網匯出!J2483="","",RIGHT(官網匯出!J2483,LEN(官網匯出!J2483)-2))</f>
        <v/>
      </c>
      <c r="Q2483" s="1" t="str">
        <f>IF(官網匯出!K2483="","",官網匯出!K2483)</f>
        <v/>
      </c>
      <c r="R2483" s="1" t="str">
        <f>IF(官網匯出!L2483="","",官網匯出!L2483)</f>
        <v/>
      </c>
      <c r="S2483" s="1" t="str">
        <f>IF(官網匯出!M2483="","",官網匯出!M2483)</f>
        <v/>
      </c>
      <c r="T2483" s="1" t="str">
        <f>IF(官網匯出!N2483="","",官網匯出!N2483)</f>
        <v/>
      </c>
      <c r="U2483" s="1" t="str">
        <f>IF(官網匯出!O2483="","",官網匯出!O2483)</f>
        <v/>
      </c>
      <c r="V2483" s="1" t="str">
        <f>IF(官網匯出!P2483="",IF(G2483="","",0),官網匯出!P2483)</f>
        <v/>
      </c>
      <c r="W2483" s="1" t="str">
        <f>IF(官網匯出!Q2483="",IF(G2483="","",0),官網匯出!Q2483)</f>
        <v/>
      </c>
      <c r="X2483" s="1" t="str">
        <f>IF(官網匯出!R2483="","",官網匯出!R2483)</f>
        <v/>
      </c>
      <c r="Y2483" s="1" t="str">
        <f>IF(官網匯出!S2483="","",官網匯出!S2483)</f>
        <v/>
      </c>
      <c r="Z2483" s="1" t="str">
        <f>IF(G2483="","",官網匯出!T2483)</f>
        <v/>
      </c>
      <c r="AA2483" s="1" t="str">
        <f>IF(G2483="","",官網匯出!AK2483)</f>
        <v/>
      </c>
      <c r="AB2483" s="1" t="str">
        <f>IF(G2483="","",IF(官網匯出!V2483="","",官網匯出!V2483))</f>
        <v/>
      </c>
      <c r="AJ2483" s="1" t="str">
        <f>IF(G2483="","",IF(官網匯出!AE2483="","",官網匯出!AE2483))</f>
        <v/>
      </c>
      <c r="AK2483" s="1" t="str">
        <f>IF(G2483="","",IF(官網匯出!AD2483="","",官網匯出!AD2483))</f>
        <v/>
      </c>
      <c r="AL2483" s="1" t="str">
        <f t="shared" si="431"/>
        <v>0</v>
      </c>
      <c r="AM2483" s="1" t="str">
        <f>IF(官網匯出!AG2483="","",官網匯出!AG2483)</f>
        <v/>
      </c>
      <c r="AN2483" s="1" t="str">
        <f>IF(G2483="","",IF(官網匯出!AH2483="","",官網匯出!AH2483))</f>
        <v/>
      </c>
      <c r="AO2483" s="14" t="str">
        <f t="shared" si="432"/>
        <v/>
      </c>
      <c r="AP2483" s="14" t="str">
        <f t="shared" si="433"/>
        <v>1</v>
      </c>
      <c r="AQ2483" s="14" t="str">
        <f t="shared" si="434"/>
        <v>0</v>
      </c>
      <c r="AR2483" s="1" t="str">
        <f t="shared" si="435"/>
        <v/>
      </c>
      <c r="AS2483" s="1" t="str">
        <f t="shared" si="436"/>
        <v/>
      </c>
      <c r="AT2483" s="1" t="str">
        <f t="shared" si="437"/>
        <v/>
      </c>
      <c r="AU2483" s="1" t="str">
        <f t="shared" si="428"/>
        <v/>
      </c>
      <c r="AV2483" s="1" t="e">
        <f>IF(VLOOKUP(G2483,官網匯出!A:AQ,42,FALSE)="","[黃金盾官網]",VLOOKUP(G2483,官網匯出!A:AQ,42,FALSE))</f>
        <v>#N/A</v>
      </c>
      <c r="AW2483" s="1" t="e">
        <f>IF(LEFT(VLOOKUP(G2483,官網匯出!A:AS,43,FALSE),2)="","web",LEFT(VLOOKUP(G2483,官網匯出!A:AS,43,FALSE),2))</f>
        <v>#N/A</v>
      </c>
      <c r="AX2483" s="1" t="str">
        <f t="shared" si="438"/>
        <v>O</v>
      </c>
    </row>
    <row r="2484" spans="1:50">
      <c r="A2484" s="1" t="str">
        <f>IF(G2484="","",VLOOKUP(官網轉換!AW2484,團名!A:B,2,FALSE))</f>
        <v/>
      </c>
      <c r="B2484" s="1" t="str">
        <f>IF(G2484="","",IF(LEFT(VLOOKUP(G2484,官網匯出!A:AQ,43,0),2)="wf",VLOOKUP(VLOOKUP(G2484,官網匯出!A:AQ,43,0),團名!$I$1:$K$12,2,FALSE),"N0071"))</f>
        <v/>
      </c>
      <c r="C2484" s="1" t="str">
        <f>IFERROR(VLOOKUP(官網匯出!D2484,團名!E:G,3,FALSE),"")</f>
        <v/>
      </c>
      <c r="D2484" s="1" t="str">
        <f t="shared" si="429"/>
        <v/>
      </c>
      <c r="E2484" s="1" t="str">
        <f t="shared" si="430"/>
        <v/>
      </c>
      <c r="F2484" s="1" t="str">
        <f>IF(官網匯出!F2484="已付款","","B0012")</f>
        <v>B0012</v>
      </c>
      <c r="G2484" s="1" t="str">
        <f>IF(官網匯出!A2484="","",官網匯出!A2484)</f>
        <v/>
      </c>
      <c r="H2484" s="3" t="str">
        <f>IF(官網匯出!B2484="","",官網匯出!B2484)</f>
        <v/>
      </c>
      <c r="I2484" s="1" t="str">
        <f>IF(官網匯出!C2484="","",官網匯出!C2484)</f>
        <v/>
      </c>
      <c r="J2484" s="1" t="str">
        <f>IF(官網匯出!D2484="","",官網匯出!D2484)</f>
        <v/>
      </c>
      <c r="K2484" s="3" t="str">
        <f>IF(官網匯出!E2484="","",官網匯出!E2484)</f>
        <v/>
      </c>
      <c r="L2484" s="1" t="str">
        <f>IF(官網匯出!F2484="","",官網匯出!F2484)</f>
        <v/>
      </c>
      <c r="M2484" s="1" t="str">
        <f>IF(官網匯出!G2484="","",官網匯出!G2484)</f>
        <v/>
      </c>
      <c r="N2484" s="1" t="str">
        <f>IF(官網匯出!H2484="","",官網匯出!H2484)</f>
        <v/>
      </c>
      <c r="P2484" s="1" t="str">
        <f>IF(官網匯出!J2484="","",RIGHT(官網匯出!J2484,LEN(官網匯出!J2484)-2))</f>
        <v/>
      </c>
      <c r="Q2484" s="1" t="str">
        <f>IF(官網匯出!K2484="","",官網匯出!K2484)</f>
        <v/>
      </c>
      <c r="R2484" s="1" t="str">
        <f>IF(官網匯出!L2484="","",官網匯出!L2484)</f>
        <v/>
      </c>
      <c r="S2484" s="1" t="str">
        <f>IF(官網匯出!M2484="","",官網匯出!M2484)</f>
        <v/>
      </c>
      <c r="T2484" s="1" t="str">
        <f>IF(官網匯出!N2484="","",官網匯出!N2484)</f>
        <v/>
      </c>
      <c r="U2484" s="1" t="str">
        <f>IF(官網匯出!O2484="","",官網匯出!O2484)</f>
        <v/>
      </c>
      <c r="V2484" s="1" t="str">
        <f>IF(官網匯出!P2484="",IF(G2484="","",0),官網匯出!P2484)</f>
        <v/>
      </c>
      <c r="W2484" s="1" t="str">
        <f>IF(官網匯出!Q2484="",IF(G2484="","",0),官網匯出!Q2484)</f>
        <v/>
      </c>
      <c r="X2484" s="1" t="str">
        <f>IF(官網匯出!R2484="","",官網匯出!R2484)</f>
        <v/>
      </c>
      <c r="Y2484" s="1" t="str">
        <f>IF(官網匯出!S2484="","",官網匯出!S2484)</f>
        <v/>
      </c>
      <c r="Z2484" s="1" t="str">
        <f>IF(G2484="","",官網匯出!T2484)</f>
        <v/>
      </c>
      <c r="AA2484" s="1" t="str">
        <f>IF(G2484="","",官網匯出!AK2484)</f>
        <v/>
      </c>
      <c r="AB2484" s="1" t="str">
        <f>IF(G2484="","",IF(官網匯出!V2484="","",官網匯出!V2484))</f>
        <v/>
      </c>
      <c r="AJ2484" s="1" t="str">
        <f>IF(G2484="","",IF(官網匯出!AE2484="","",官網匯出!AE2484))</f>
        <v/>
      </c>
      <c r="AK2484" s="1" t="str">
        <f>IF(G2484="","",IF(官網匯出!AD2484="","",官網匯出!AD2484))</f>
        <v/>
      </c>
      <c r="AL2484" s="1" t="str">
        <f t="shared" si="431"/>
        <v>0</v>
      </c>
      <c r="AM2484" s="1" t="str">
        <f>IF(官網匯出!AG2484="","",官網匯出!AG2484)</f>
        <v/>
      </c>
      <c r="AN2484" s="1" t="str">
        <f>IF(G2484="","",IF(官網匯出!AH2484="","",官網匯出!AH2484))</f>
        <v/>
      </c>
      <c r="AO2484" s="14" t="str">
        <f t="shared" si="432"/>
        <v/>
      </c>
      <c r="AP2484" s="14" t="str">
        <f t="shared" si="433"/>
        <v>1</v>
      </c>
      <c r="AQ2484" s="14" t="str">
        <f t="shared" si="434"/>
        <v>0</v>
      </c>
      <c r="AR2484" s="1" t="str">
        <f t="shared" si="435"/>
        <v/>
      </c>
      <c r="AS2484" s="1" t="str">
        <f t="shared" si="436"/>
        <v/>
      </c>
      <c r="AT2484" s="1" t="str">
        <f t="shared" si="437"/>
        <v/>
      </c>
      <c r="AU2484" s="1" t="str">
        <f t="shared" si="428"/>
        <v/>
      </c>
      <c r="AV2484" s="1" t="e">
        <f>IF(VLOOKUP(G2484,官網匯出!A:AQ,42,FALSE)="","[黃金盾官網]",VLOOKUP(G2484,官網匯出!A:AQ,42,FALSE))</f>
        <v>#N/A</v>
      </c>
      <c r="AW2484" s="1" t="e">
        <f>IF(LEFT(VLOOKUP(G2484,官網匯出!A:AS,43,FALSE),2)="","web",LEFT(VLOOKUP(G2484,官網匯出!A:AS,43,FALSE),2))</f>
        <v>#N/A</v>
      </c>
      <c r="AX2484" s="1" t="str">
        <f t="shared" si="438"/>
        <v>O</v>
      </c>
    </row>
    <row r="2485" spans="1:50">
      <c r="A2485" s="1" t="str">
        <f>IF(G2485="","",VLOOKUP(官網轉換!AW2485,團名!A:B,2,FALSE))</f>
        <v/>
      </c>
      <c r="B2485" s="1" t="str">
        <f>IF(G2485="","",IF(LEFT(VLOOKUP(G2485,官網匯出!A:AQ,43,0),2)="wf",VLOOKUP(VLOOKUP(G2485,官網匯出!A:AQ,43,0),團名!$I$1:$K$12,2,FALSE),"N0071"))</f>
        <v/>
      </c>
      <c r="C2485" s="1" t="str">
        <f>IFERROR(VLOOKUP(官網匯出!D2485,團名!E:G,3,FALSE),"")</f>
        <v/>
      </c>
      <c r="D2485" s="1" t="str">
        <f t="shared" si="429"/>
        <v/>
      </c>
      <c r="E2485" s="1" t="str">
        <f t="shared" si="430"/>
        <v/>
      </c>
      <c r="F2485" s="1" t="str">
        <f>IF(官網匯出!F2485="已付款","","B0012")</f>
        <v>B0012</v>
      </c>
      <c r="G2485" s="1" t="str">
        <f>IF(官網匯出!A2485="","",官網匯出!A2485)</f>
        <v/>
      </c>
      <c r="H2485" s="3" t="str">
        <f>IF(官網匯出!B2485="","",官網匯出!B2485)</f>
        <v/>
      </c>
      <c r="I2485" s="1" t="str">
        <f>IF(官網匯出!C2485="","",官網匯出!C2485)</f>
        <v/>
      </c>
      <c r="J2485" s="1" t="str">
        <f>IF(官網匯出!D2485="","",官網匯出!D2485)</f>
        <v/>
      </c>
      <c r="K2485" s="3" t="str">
        <f>IF(官網匯出!E2485="","",官網匯出!E2485)</f>
        <v/>
      </c>
      <c r="L2485" s="1" t="str">
        <f>IF(官網匯出!F2485="","",官網匯出!F2485)</f>
        <v/>
      </c>
      <c r="M2485" s="1" t="str">
        <f>IF(官網匯出!G2485="","",官網匯出!G2485)</f>
        <v/>
      </c>
      <c r="N2485" s="1" t="str">
        <f>IF(官網匯出!H2485="","",官網匯出!H2485)</f>
        <v/>
      </c>
      <c r="P2485" s="1" t="str">
        <f>IF(官網匯出!J2485="","",RIGHT(官網匯出!J2485,LEN(官網匯出!J2485)-2))</f>
        <v/>
      </c>
      <c r="Q2485" s="1" t="str">
        <f>IF(官網匯出!K2485="","",官網匯出!K2485)</f>
        <v/>
      </c>
      <c r="R2485" s="1" t="str">
        <f>IF(官網匯出!L2485="","",官網匯出!L2485)</f>
        <v/>
      </c>
      <c r="S2485" s="1" t="str">
        <f>IF(官網匯出!M2485="","",官網匯出!M2485)</f>
        <v/>
      </c>
      <c r="T2485" s="1" t="str">
        <f>IF(官網匯出!N2485="","",官網匯出!N2485)</f>
        <v/>
      </c>
      <c r="U2485" s="1" t="str">
        <f>IF(官網匯出!O2485="","",官網匯出!O2485)</f>
        <v/>
      </c>
      <c r="V2485" s="1" t="str">
        <f>IF(官網匯出!P2485="",IF(G2485="","",0),官網匯出!P2485)</f>
        <v/>
      </c>
      <c r="W2485" s="1" t="str">
        <f>IF(官網匯出!Q2485="",IF(G2485="","",0),官網匯出!Q2485)</f>
        <v/>
      </c>
      <c r="X2485" s="1" t="str">
        <f>IF(官網匯出!R2485="","",官網匯出!R2485)</f>
        <v/>
      </c>
      <c r="Y2485" s="1" t="str">
        <f>IF(官網匯出!S2485="","",官網匯出!S2485)</f>
        <v/>
      </c>
      <c r="Z2485" s="1" t="str">
        <f>IF(G2485="","",官網匯出!T2485)</f>
        <v/>
      </c>
      <c r="AA2485" s="1" t="str">
        <f>IF(G2485="","",官網匯出!AK2485)</f>
        <v/>
      </c>
      <c r="AB2485" s="1" t="str">
        <f>IF(G2485="","",IF(官網匯出!V2485="","",官網匯出!V2485))</f>
        <v/>
      </c>
      <c r="AJ2485" s="1" t="str">
        <f>IF(G2485="","",IF(官網匯出!AE2485="","",官網匯出!AE2485))</f>
        <v/>
      </c>
      <c r="AK2485" s="1" t="str">
        <f>IF(G2485="","",IF(官網匯出!AD2485="","",官網匯出!AD2485))</f>
        <v/>
      </c>
      <c r="AL2485" s="1" t="str">
        <f t="shared" si="431"/>
        <v>0</v>
      </c>
      <c r="AM2485" s="1" t="str">
        <f>IF(官網匯出!AG2485="","",官網匯出!AG2485)</f>
        <v/>
      </c>
      <c r="AN2485" s="1" t="str">
        <f>IF(G2485="","",IF(官網匯出!AH2485="","",官網匯出!AH2485))</f>
        <v/>
      </c>
      <c r="AO2485" s="14" t="str">
        <f t="shared" si="432"/>
        <v/>
      </c>
      <c r="AP2485" s="14" t="str">
        <f t="shared" si="433"/>
        <v>1</v>
      </c>
      <c r="AQ2485" s="14" t="str">
        <f t="shared" si="434"/>
        <v>0</v>
      </c>
      <c r="AR2485" s="1" t="str">
        <f t="shared" si="435"/>
        <v/>
      </c>
      <c r="AS2485" s="1" t="str">
        <f t="shared" si="436"/>
        <v/>
      </c>
      <c r="AT2485" s="1" t="str">
        <f t="shared" si="437"/>
        <v/>
      </c>
      <c r="AU2485" s="1" t="str">
        <f t="shared" si="428"/>
        <v/>
      </c>
      <c r="AV2485" s="1" t="e">
        <f>IF(VLOOKUP(G2485,官網匯出!A:AQ,42,FALSE)="","[黃金盾官網]",VLOOKUP(G2485,官網匯出!A:AQ,42,FALSE))</f>
        <v>#N/A</v>
      </c>
      <c r="AW2485" s="1" t="e">
        <f>IF(LEFT(VLOOKUP(G2485,官網匯出!A:AS,43,FALSE),2)="","web",LEFT(VLOOKUP(G2485,官網匯出!A:AS,43,FALSE),2))</f>
        <v>#N/A</v>
      </c>
      <c r="AX2485" s="1" t="str">
        <f t="shared" si="438"/>
        <v>O</v>
      </c>
    </row>
    <row r="2486" spans="1:50">
      <c r="A2486" s="1" t="str">
        <f>IF(G2486="","",VLOOKUP(官網轉換!AW2486,團名!A:B,2,FALSE))</f>
        <v/>
      </c>
      <c r="B2486" s="1" t="str">
        <f>IF(G2486="","",IF(LEFT(VLOOKUP(G2486,官網匯出!A:AQ,43,0),2)="wf",VLOOKUP(VLOOKUP(G2486,官網匯出!A:AQ,43,0),團名!$I$1:$K$12,2,FALSE),"N0071"))</f>
        <v/>
      </c>
      <c r="C2486" s="1" t="str">
        <f>IFERROR(VLOOKUP(官網匯出!D2486,團名!E:G,3,FALSE),"")</f>
        <v/>
      </c>
      <c r="D2486" s="1" t="str">
        <f t="shared" si="429"/>
        <v/>
      </c>
      <c r="E2486" s="1" t="str">
        <f t="shared" si="430"/>
        <v/>
      </c>
      <c r="F2486" s="1" t="str">
        <f>IF(官網匯出!F2486="已付款","","B0012")</f>
        <v>B0012</v>
      </c>
      <c r="G2486" s="1" t="str">
        <f>IF(官網匯出!A2486="","",官網匯出!A2486)</f>
        <v/>
      </c>
      <c r="H2486" s="3" t="str">
        <f>IF(官網匯出!B2486="","",官網匯出!B2486)</f>
        <v/>
      </c>
      <c r="I2486" s="1" t="str">
        <f>IF(官網匯出!C2486="","",官網匯出!C2486)</f>
        <v/>
      </c>
      <c r="J2486" s="1" t="str">
        <f>IF(官網匯出!D2486="","",官網匯出!D2486)</f>
        <v/>
      </c>
      <c r="K2486" s="3" t="str">
        <f>IF(官網匯出!E2486="","",官網匯出!E2486)</f>
        <v/>
      </c>
      <c r="L2486" s="1" t="str">
        <f>IF(官網匯出!F2486="","",官網匯出!F2486)</f>
        <v/>
      </c>
      <c r="M2486" s="1" t="str">
        <f>IF(官網匯出!G2486="","",官網匯出!G2486)</f>
        <v/>
      </c>
      <c r="N2486" s="1" t="str">
        <f>IF(官網匯出!H2486="","",官網匯出!H2486)</f>
        <v/>
      </c>
      <c r="P2486" s="1" t="str">
        <f>IF(官網匯出!J2486="","",RIGHT(官網匯出!J2486,LEN(官網匯出!J2486)-2))</f>
        <v/>
      </c>
      <c r="Q2486" s="1" t="str">
        <f>IF(官網匯出!K2486="","",官網匯出!K2486)</f>
        <v/>
      </c>
      <c r="R2486" s="1" t="str">
        <f>IF(官網匯出!L2486="","",官網匯出!L2486)</f>
        <v/>
      </c>
      <c r="S2486" s="1" t="str">
        <f>IF(官網匯出!M2486="","",官網匯出!M2486)</f>
        <v/>
      </c>
      <c r="T2486" s="1" t="str">
        <f>IF(官網匯出!N2486="","",官網匯出!N2486)</f>
        <v/>
      </c>
      <c r="U2486" s="1" t="str">
        <f>IF(官網匯出!O2486="","",官網匯出!O2486)</f>
        <v/>
      </c>
      <c r="V2486" s="1" t="str">
        <f>IF(官網匯出!P2486="",IF(G2486="","",0),官網匯出!P2486)</f>
        <v/>
      </c>
      <c r="W2486" s="1" t="str">
        <f>IF(官網匯出!Q2486="",IF(G2486="","",0),官網匯出!Q2486)</f>
        <v/>
      </c>
      <c r="X2486" s="1" t="str">
        <f>IF(官網匯出!R2486="","",官網匯出!R2486)</f>
        <v/>
      </c>
      <c r="Y2486" s="1" t="str">
        <f>IF(官網匯出!S2486="","",官網匯出!S2486)</f>
        <v/>
      </c>
      <c r="Z2486" s="1" t="str">
        <f>IF(G2486="","",官網匯出!T2486)</f>
        <v/>
      </c>
      <c r="AA2486" s="1" t="str">
        <f>IF(G2486="","",官網匯出!AK2486)</f>
        <v/>
      </c>
      <c r="AB2486" s="1" t="str">
        <f>IF(G2486="","",IF(官網匯出!V2486="","",官網匯出!V2486))</f>
        <v/>
      </c>
      <c r="AJ2486" s="1" t="str">
        <f>IF(G2486="","",IF(官網匯出!AE2486="","",官網匯出!AE2486))</f>
        <v/>
      </c>
      <c r="AK2486" s="1" t="str">
        <f>IF(G2486="","",IF(官網匯出!AD2486="","",官網匯出!AD2486))</f>
        <v/>
      </c>
      <c r="AL2486" s="1" t="str">
        <f t="shared" si="431"/>
        <v>0</v>
      </c>
      <c r="AM2486" s="1" t="str">
        <f>IF(官網匯出!AG2486="","",官網匯出!AG2486)</f>
        <v/>
      </c>
      <c r="AN2486" s="1" t="str">
        <f>IF(G2486="","",IF(官網匯出!AH2486="","",官網匯出!AH2486))</f>
        <v/>
      </c>
      <c r="AO2486" s="14" t="str">
        <f t="shared" si="432"/>
        <v/>
      </c>
      <c r="AP2486" s="14" t="str">
        <f t="shared" si="433"/>
        <v>1</v>
      </c>
      <c r="AQ2486" s="14" t="str">
        <f t="shared" si="434"/>
        <v>0</v>
      </c>
      <c r="AR2486" s="1" t="str">
        <f t="shared" si="435"/>
        <v/>
      </c>
      <c r="AS2486" s="1" t="str">
        <f t="shared" si="436"/>
        <v/>
      </c>
      <c r="AT2486" s="1" t="str">
        <f t="shared" si="437"/>
        <v/>
      </c>
      <c r="AU2486" s="1" t="str">
        <f t="shared" si="428"/>
        <v/>
      </c>
      <c r="AV2486" s="1" t="e">
        <f>IF(VLOOKUP(G2486,官網匯出!A:AQ,42,FALSE)="","[黃金盾官網]",VLOOKUP(G2486,官網匯出!A:AQ,42,FALSE))</f>
        <v>#N/A</v>
      </c>
      <c r="AW2486" s="1" t="e">
        <f>IF(LEFT(VLOOKUP(G2486,官網匯出!A:AS,43,FALSE),2)="","web",LEFT(VLOOKUP(G2486,官網匯出!A:AS,43,FALSE),2))</f>
        <v>#N/A</v>
      </c>
      <c r="AX2486" s="1" t="str">
        <f t="shared" si="438"/>
        <v>O</v>
      </c>
    </row>
    <row r="2487" spans="1:50">
      <c r="A2487" s="1" t="str">
        <f>IF(G2487="","",VLOOKUP(官網轉換!AW2487,團名!A:B,2,FALSE))</f>
        <v/>
      </c>
      <c r="B2487" s="1" t="str">
        <f>IF(G2487="","",IF(LEFT(VLOOKUP(G2487,官網匯出!A:AQ,43,0),2)="wf",VLOOKUP(VLOOKUP(G2487,官網匯出!A:AQ,43,0),團名!$I$1:$K$12,2,FALSE),"N0071"))</f>
        <v/>
      </c>
      <c r="C2487" s="1" t="str">
        <f>IFERROR(VLOOKUP(官網匯出!D2487,團名!E:G,3,FALSE),"")</f>
        <v/>
      </c>
      <c r="D2487" s="1" t="str">
        <f t="shared" si="429"/>
        <v/>
      </c>
      <c r="E2487" s="1" t="str">
        <f t="shared" si="430"/>
        <v/>
      </c>
      <c r="F2487" s="1" t="str">
        <f>IF(官網匯出!F2487="已付款","","B0012")</f>
        <v>B0012</v>
      </c>
      <c r="G2487" s="1" t="str">
        <f>IF(官網匯出!A2487="","",官網匯出!A2487)</f>
        <v/>
      </c>
      <c r="H2487" s="3" t="str">
        <f>IF(官網匯出!B2487="","",官網匯出!B2487)</f>
        <v/>
      </c>
      <c r="I2487" s="1" t="str">
        <f>IF(官網匯出!C2487="","",官網匯出!C2487)</f>
        <v/>
      </c>
      <c r="J2487" s="1" t="str">
        <f>IF(官網匯出!D2487="","",官網匯出!D2487)</f>
        <v/>
      </c>
      <c r="K2487" s="3" t="str">
        <f>IF(官網匯出!E2487="","",官網匯出!E2487)</f>
        <v/>
      </c>
      <c r="L2487" s="1" t="str">
        <f>IF(官網匯出!F2487="","",官網匯出!F2487)</f>
        <v/>
      </c>
      <c r="M2487" s="1" t="str">
        <f>IF(官網匯出!G2487="","",官網匯出!G2487)</f>
        <v/>
      </c>
      <c r="N2487" s="1" t="str">
        <f>IF(官網匯出!H2487="","",官網匯出!H2487)</f>
        <v/>
      </c>
      <c r="P2487" s="1" t="str">
        <f>IF(官網匯出!J2487="","",RIGHT(官網匯出!J2487,LEN(官網匯出!J2487)-2))</f>
        <v/>
      </c>
      <c r="Q2487" s="1" t="str">
        <f>IF(官網匯出!K2487="","",官網匯出!K2487)</f>
        <v/>
      </c>
      <c r="R2487" s="1" t="str">
        <f>IF(官網匯出!L2487="","",官網匯出!L2487)</f>
        <v/>
      </c>
      <c r="S2487" s="1" t="str">
        <f>IF(官網匯出!M2487="","",官網匯出!M2487)</f>
        <v/>
      </c>
      <c r="T2487" s="1" t="str">
        <f>IF(官網匯出!N2487="","",官網匯出!N2487)</f>
        <v/>
      </c>
      <c r="U2487" s="1" t="str">
        <f>IF(官網匯出!O2487="","",官網匯出!O2487)</f>
        <v/>
      </c>
      <c r="V2487" s="1" t="str">
        <f>IF(官網匯出!P2487="",IF(G2487="","",0),官網匯出!P2487)</f>
        <v/>
      </c>
      <c r="W2487" s="1" t="str">
        <f>IF(官網匯出!Q2487="",IF(G2487="","",0),官網匯出!Q2487)</f>
        <v/>
      </c>
      <c r="X2487" s="1" t="str">
        <f>IF(官網匯出!R2487="","",官網匯出!R2487)</f>
        <v/>
      </c>
      <c r="Y2487" s="1" t="str">
        <f>IF(官網匯出!S2487="","",官網匯出!S2487)</f>
        <v/>
      </c>
      <c r="Z2487" s="1" t="str">
        <f>IF(G2487="","",官網匯出!T2487)</f>
        <v/>
      </c>
      <c r="AA2487" s="1" t="str">
        <f>IF(G2487="","",官網匯出!AK2487)</f>
        <v/>
      </c>
      <c r="AB2487" s="1" t="str">
        <f>IF(G2487="","",IF(官網匯出!V2487="","",官網匯出!V2487))</f>
        <v/>
      </c>
      <c r="AJ2487" s="1" t="str">
        <f>IF(G2487="","",IF(官網匯出!AE2487="","",官網匯出!AE2487))</f>
        <v/>
      </c>
      <c r="AK2487" s="1" t="str">
        <f>IF(G2487="","",IF(官網匯出!AD2487="","",官網匯出!AD2487))</f>
        <v/>
      </c>
      <c r="AL2487" s="1" t="str">
        <f t="shared" si="431"/>
        <v>0</v>
      </c>
      <c r="AM2487" s="1" t="str">
        <f>IF(官網匯出!AG2487="","",官網匯出!AG2487)</f>
        <v/>
      </c>
      <c r="AN2487" s="1" t="str">
        <f>IF(G2487="","",IF(官網匯出!AH2487="","",官網匯出!AH2487))</f>
        <v/>
      </c>
      <c r="AO2487" s="14" t="str">
        <f t="shared" si="432"/>
        <v/>
      </c>
      <c r="AP2487" s="14" t="str">
        <f t="shared" si="433"/>
        <v>1</v>
      </c>
      <c r="AQ2487" s="14" t="str">
        <f t="shared" si="434"/>
        <v>0</v>
      </c>
      <c r="AR2487" s="1" t="str">
        <f t="shared" si="435"/>
        <v/>
      </c>
      <c r="AS2487" s="1" t="str">
        <f t="shared" si="436"/>
        <v/>
      </c>
      <c r="AT2487" s="1" t="str">
        <f t="shared" si="437"/>
        <v/>
      </c>
      <c r="AU2487" s="1" t="str">
        <f t="shared" si="428"/>
        <v/>
      </c>
      <c r="AV2487" s="1" t="e">
        <f>IF(VLOOKUP(G2487,官網匯出!A:AQ,42,FALSE)="","[黃金盾官網]",VLOOKUP(G2487,官網匯出!A:AQ,42,FALSE))</f>
        <v>#N/A</v>
      </c>
      <c r="AW2487" s="1" t="e">
        <f>IF(LEFT(VLOOKUP(G2487,官網匯出!A:AS,43,FALSE),2)="","web",LEFT(VLOOKUP(G2487,官網匯出!A:AS,43,FALSE),2))</f>
        <v>#N/A</v>
      </c>
      <c r="AX2487" s="1" t="str">
        <f t="shared" si="438"/>
        <v>O</v>
      </c>
    </row>
    <row r="2488" spans="1:50">
      <c r="A2488" s="1" t="str">
        <f>IF(G2488="","",VLOOKUP(官網轉換!AW2488,團名!A:B,2,FALSE))</f>
        <v/>
      </c>
      <c r="B2488" s="1" t="str">
        <f>IF(G2488="","",IF(LEFT(VLOOKUP(G2488,官網匯出!A:AQ,43,0),2)="wf",VLOOKUP(VLOOKUP(G2488,官網匯出!A:AQ,43,0),團名!$I$1:$K$12,2,FALSE),"N0071"))</f>
        <v/>
      </c>
      <c r="C2488" s="1" t="str">
        <f>IFERROR(VLOOKUP(官網匯出!D2488,團名!E:G,3,FALSE),"")</f>
        <v/>
      </c>
      <c r="D2488" s="1" t="str">
        <f t="shared" si="429"/>
        <v/>
      </c>
      <c r="E2488" s="1" t="str">
        <f t="shared" si="430"/>
        <v/>
      </c>
      <c r="F2488" s="1" t="str">
        <f>IF(官網匯出!F2488="已付款","","B0012")</f>
        <v>B0012</v>
      </c>
      <c r="G2488" s="1" t="str">
        <f>IF(官網匯出!A2488="","",官網匯出!A2488)</f>
        <v/>
      </c>
      <c r="H2488" s="3" t="str">
        <f>IF(官網匯出!B2488="","",官網匯出!B2488)</f>
        <v/>
      </c>
      <c r="I2488" s="1" t="str">
        <f>IF(官網匯出!C2488="","",官網匯出!C2488)</f>
        <v/>
      </c>
      <c r="J2488" s="1" t="str">
        <f>IF(官網匯出!D2488="","",官網匯出!D2488)</f>
        <v/>
      </c>
      <c r="K2488" s="3" t="str">
        <f>IF(官網匯出!E2488="","",官網匯出!E2488)</f>
        <v/>
      </c>
      <c r="L2488" s="1" t="str">
        <f>IF(官網匯出!F2488="","",官網匯出!F2488)</f>
        <v/>
      </c>
      <c r="M2488" s="1" t="str">
        <f>IF(官網匯出!G2488="","",官網匯出!G2488)</f>
        <v/>
      </c>
      <c r="N2488" s="1" t="str">
        <f>IF(官網匯出!H2488="","",官網匯出!H2488)</f>
        <v/>
      </c>
      <c r="P2488" s="1" t="str">
        <f>IF(官網匯出!J2488="","",RIGHT(官網匯出!J2488,LEN(官網匯出!J2488)-2))</f>
        <v/>
      </c>
      <c r="Q2488" s="1" t="str">
        <f>IF(官網匯出!K2488="","",官網匯出!K2488)</f>
        <v/>
      </c>
      <c r="R2488" s="1" t="str">
        <f>IF(官網匯出!L2488="","",官網匯出!L2488)</f>
        <v/>
      </c>
      <c r="S2488" s="1" t="str">
        <f>IF(官網匯出!M2488="","",官網匯出!M2488)</f>
        <v/>
      </c>
      <c r="T2488" s="1" t="str">
        <f>IF(官網匯出!N2488="","",官網匯出!N2488)</f>
        <v/>
      </c>
      <c r="U2488" s="1" t="str">
        <f>IF(官網匯出!O2488="","",官網匯出!O2488)</f>
        <v/>
      </c>
      <c r="V2488" s="1" t="str">
        <f>IF(官網匯出!P2488="",IF(G2488="","",0),官網匯出!P2488)</f>
        <v/>
      </c>
      <c r="W2488" s="1" t="str">
        <f>IF(官網匯出!Q2488="",IF(G2488="","",0),官網匯出!Q2488)</f>
        <v/>
      </c>
      <c r="X2488" s="1" t="str">
        <f>IF(官網匯出!R2488="","",官網匯出!R2488)</f>
        <v/>
      </c>
      <c r="Y2488" s="1" t="str">
        <f>IF(官網匯出!S2488="","",官網匯出!S2488)</f>
        <v/>
      </c>
      <c r="Z2488" s="1" t="str">
        <f>IF(G2488="","",官網匯出!T2488)</f>
        <v/>
      </c>
      <c r="AA2488" s="1" t="str">
        <f>IF(G2488="","",官網匯出!AK2488)</f>
        <v/>
      </c>
      <c r="AB2488" s="1" t="str">
        <f>IF(G2488="","",IF(官網匯出!V2488="","",官網匯出!V2488))</f>
        <v/>
      </c>
      <c r="AJ2488" s="1" t="str">
        <f>IF(G2488="","",IF(官網匯出!AE2488="","",官網匯出!AE2488))</f>
        <v/>
      </c>
      <c r="AK2488" s="1" t="str">
        <f>IF(G2488="","",IF(官網匯出!AD2488="","",官網匯出!AD2488))</f>
        <v/>
      </c>
      <c r="AL2488" s="1" t="str">
        <f t="shared" si="431"/>
        <v>0</v>
      </c>
      <c r="AM2488" s="1" t="str">
        <f>IF(官網匯出!AG2488="","",官網匯出!AG2488)</f>
        <v/>
      </c>
      <c r="AN2488" s="1" t="str">
        <f>IF(G2488="","",IF(官網匯出!AH2488="","",官網匯出!AH2488))</f>
        <v/>
      </c>
      <c r="AO2488" s="14" t="str">
        <f t="shared" si="432"/>
        <v/>
      </c>
      <c r="AP2488" s="14" t="str">
        <f t="shared" si="433"/>
        <v>1</v>
      </c>
      <c r="AQ2488" s="14" t="str">
        <f t="shared" si="434"/>
        <v>0</v>
      </c>
      <c r="AR2488" s="1" t="str">
        <f t="shared" si="435"/>
        <v/>
      </c>
      <c r="AS2488" s="1" t="str">
        <f t="shared" si="436"/>
        <v/>
      </c>
      <c r="AT2488" s="1" t="str">
        <f t="shared" si="437"/>
        <v/>
      </c>
      <c r="AU2488" s="1" t="str">
        <f t="shared" si="428"/>
        <v/>
      </c>
      <c r="AV2488" s="1" t="e">
        <f>IF(VLOOKUP(G2488,官網匯出!A:AQ,42,FALSE)="","[黃金盾官網]",VLOOKUP(G2488,官網匯出!A:AQ,42,FALSE))</f>
        <v>#N/A</v>
      </c>
      <c r="AW2488" s="1" t="e">
        <f>IF(LEFT(VLOOKUP(G2488,官網匯出!A:AS,43,FALSE),2)="","web",LEFT(VLOOKUP(G2488,官網匯出!A:AS,43,FALSE),2))</f>
        <v>#N/A</v>
      </c>
      <c r="AX2488" s="1" t="str">
        <f t="shared" si="438"/>
        <v>O</v>
      </c>
    </row>
    <row r="2489" spans="1:50">
      <c r="A2489" s="1" t="str">
        <f>IF(G2489="","",VLOOKUP(官網轉換!AW2489,團名!A:B,2,FALSE))</f>
        <v/>
      </c>
      <c r="B2489" s="1" t="str">
        <f>IF(G2489="","",IF(LEFT(VLOOKUP(G2489,官網匯出!A:AQ,43,0),2)="wf",VLOOKUP(VLOOKUP(G2489,官網匯出!A:AQ,43,0),團名!$I$1:$K$12,2,FALSE),"N0071"))</f>
        <v/>
      </c>
      <c r="C2489" s="1" t="str">
        <f>IFERROR(VLOOKUP(官網匯出!D2489,團名!E:G,3,FALSE),"")</f>
        <v/>
      </c>
      <c r="D2489" s="1" t="str">
        <f t="shared" si="429"/>
        <v/>
      </c>
      <c r="E2489" s="1" t="str">
        <f t="shared" si="430"/>
        <v/>
      </c>
      <c r="F2489" s="1" t="str">
        <f>IF(官網匯出!F2489="已付款","","B0012")</f>
        <v>B0012</v>
      </c>
      <c r="G2489" s="1" t="str">
        <f>IF(官網匯出!A2489="","",官網匯出!A2489)</f>
        <v/>
      </c>
      <c r="H2489" s="3" t="str">
        <f>IF(官網匯出!B2489="","",官網匯出!B2489)</f>
        <v/>
      </c>
      <c r="I2489" s="1" t="str">
        <f>IF(官網匯出!C2489="","",官網匯出!C2489)</f>
        <v/>
      </c>
      <c r="J2489" s="1" t="str">
        <f>IF(官網匯出!D2489="","",官網匯出!D2489)</f>
        <v/>
      </c>
      <c r="K2489" s="3" t="str">
        <f>IF(官網匯出!E2489="","",官網匯出!E2489)</f>
        <v/>
      </c>
      <c r="L2489" s="1" t="str">
        <f>IF(官網匯出!F2489="","",官網匯出!F2489)</f>
        <v/>
      </c>
      <c r="M2489" s="1" t="str">
        <f>IF(官網匯出!G2489="","",官網匯出!G2489)</f>
        <v/>
      </c>
      <c r="N2489" s="1" t="str">
        <f>IF(官網匯出!H2489="","",官網匯出!H2489)</f>
        <v/>
      </c>
      <c r="P2489" s="1" t="str">
        <f>IF(官網匯出!J2489="","",RIGHT(官網匯出!J2489,LEN(官網匯出!J2489)-2))</f>
        <v/>
      </c>
      <c r="Q2489" s="1" t="str">
        <f>IF(官網匯出!K2489="","",官網匯出!K2489)</f>
        <v/>
      </c>
      <c r="R2489" s="1" t="str">
        <f>IF(官網匯出!L2489="","",官網匯出!L2489)</f>
        <v/>
      </c>
      <c r="S2489" s="1" t="str">
        <f>IF(官網匯出!M2489="","",官網匯出!M2489)</f>
        <v/>
      </c>
      <c r="T2489" s="1" t="str">
        <f>IF(官網匯出!N2489="","",官網匯出!N2489)</f>
        <v/>
      </c>
      <c r="U2489" s="1" t="str">
        <f>IF(官網匯出!O2489="","",官網匯出!O2489)</f>
        <v/>
      </c>
      <c r="V2489" s="1" t="str">
        <f>IF(官網匯出!P2489="",IF(G2489="","",0),官網匯出!P2489)</f>
        <v/>
      </c>
      <c r="W2489" s="1" t="str">
        <f>IF(官網匯出!Q2489="",IF(G2489="","",0),官網匯出!Q2489)</f>
        <v/>
      </c>
      <c r="X2489" s="1" t="str">
        <f>IF(官網匯出!R2489="","",官網匯出!R2489)</f>
        <v/>
      </c>
      <c r="Y2489" s="1" t="str">
        <f>IF(官網匯出!S2489="","",官網匯出!S2489)</f>
        <v/>
      </c>
      <c r="Z2489" s="1" t="str">
        <f>IF(G2489="","",官網匯出!T2489)</f>
        <v/>
      </c>
      <c r="AA2489" s="1" t="str">
        <f>IF(G2489="","",官網匯出!AK2489)</f>
        <v/>
      </c>
      <c r="AB2489" s="1" t="str">
        <f>IF(G2489="","",IF(官網匯出!V2489="","",官網匯出!V2489))</f>
        <v/>
      </c>
      <c r="AJ2489" s="1" t="str">
        <f>IF(G2489="","",IF(官網匯出!AE2489="","",官網匯出!AE2489))</f>
        <v/>
      </c>
      <c r="AK2489" s="1" t="str">
        <f>IF(G2489="","",IF(官網匯出!AD2489="","",官網匯出!AD2489))</f>
        <v/>
      </c>
      <c r="AL2489" s="1" t="str">
        <f t="shared" si="431"/>
        <v>0</v>
      </c>
      <c r="AM2489" s="1" t="str">
        <f>IF(官網匯出!AG2489="","",官網匯出!AG2489)</f>
        <v/>
      </c>
      <c r="AN2489" s="1" t="str">
        <f>IF(G2489="","",IF(官網匯出!AH2489="","",官網匯出!AH2489))</f>
        <v/>
      </c>
      <c r="AO2489" s="14" t="str">
        <f t="shared" si="432"/>
        <v/>
      </c>
      <c r="AP2489" s="14" t="str">
        <f t="shared" si="433"/>
        <v>1</v>
      </c>
      <c r="AQ2489" s="14" t="str">
        <f t="shared" si="434"/>
        <v>0</v>
      </c>
      <c r="AR2489" s="1" t="str">
        <f t="shared" si="435"/>
        <v/>
      </c>
      <c r="AS2489" s="1" t="str">
        <f t="shared" si="436"/>
        <v/>
      </c>
      <c r="AT2489" s="1" t="str">
        <f t="shared" si="437"/>
        <v/>
      </c>
      <c r="AU2489" s="1" t="str">
        <f t="shared" si="428"/>
        <v/>
      </c>
      <c r="AV2489" s="1" t="e">
        <f>IF(VLOOKUP(G2489,官網匯出!A:AQ,42,FALSE)="","[黃金盾官網]",VLOOKUP(G2489,官網匯出!A:AQ,42,FALSE))</f>
        <v>#N/A</v>
      </c>
      <c r="AW2489" s="1" t="e">
        <f>IF(LEFT(VLOOKUP(G2489,官網匯出!A:AS,43,FALSE),2)="","web",LEFT(VLOOKUP(G2489,官網匯出!A:AS,43,FALSE),2))</f>
        <v>#N/A</v>
      </c>
      <c r="AX2489" s="1" t="str">
        <f t="shared" si="438"/>
        <v>O</v>
      </c>
    </row>
    <row r="2490" spans="1:50">
      <c r="A2490" s="1" t="str">
        <f>IF(G2490="","",VLOOKUP(官網轉換!AW2490,團名!A:B,2,FALSE))</f>
        <v/>
      </c>
      <c r="B2490" s="1" t="str">
        <f>IF(G2490="","",IF(LEFT(VLOOKUP(G2490,官網匯出!A:AQ,43,0),2)="wf",VLOOKUP(VLOOKUP(G2490,官網匯出!A:AQ,43,0),團名!$I$1:$K$12,2,FALSE),"N0071"))</f>
        <v/>
      </c>
      <c r="C2490" s="1" t="str">
        <f>IFERROR(VLOOKUP(官網匯出!D2490,團名!E:G,3,FALSE),"")</f>
        <v/>
      </c>
      <c r="D2490" s="1" t="str">
        <f t="shared" si="429"/>
        <v/>
      </c>
      <c r="E2490" s="1" t="str">
        <f t="shared" si="430"/>
        <v/>
      </c>
      <c r="F2490" s="1" t="str">
        <f>IF(官網匯出!F2490="已付款","","B0012")</f>
        <v>B0012</v>
      </c>
      <c r="G2490" s="1" t="str">
        <f>IF(官網匯出!A2490="","",官網匯出!A2490)</f>
        <v/>
      </c>
      <c r="H2490" s="3" t="str">
        <f>IF(官網匯出!B2490="","",官網匯出!B2490)</f>
        <v/>
      </c>
      <c r="I2490" s="1" t="str">
        <f>IF(官網匯出!C2490="","",官網匯出!C2490)</f>
        <v/>
      </c>
      <c r="J2490" s="1" t="str">
        <f>IF(官網匯出!D2490="","",官網匯出!D2490)</f>
        <v/>
      </c>
      <c r="K2490" s="3" t="str">
        <f>IF(官網匯出!E2490="","",官網匯出!E2490)</f>
        <v/>
      </c>
      <c r="L2490" s="1" t="str">
        <f>IF(官網匯出!F2490="","",官網匯出!F2490)</f>
        <v/>
      </c>
      <c r="M2490" s="1" t="str">
        <f>IF(官網匯出!G2490="","",官網匯出!G2490)</f>
        <v/>
      </c>
      <c r="N2490" s="1" t="str">
        <f>IF(官網匯出!H2490="","",官網匯出!H2490)</f>
        <v/>
      </c>
      <c r="P2490" s="1" t="str">
        <f>IF(官網匯出!J2490="","",RIGHT(官網匯出!J2490,LEN(官網匯出!J2490)-2))</f>
        <v/>
      </c>
      <c r="Q2490" s="1" t="str">
        <f>IF(官網匯出!K2490="","",官網匯出!K2490)</f>
        <v/>
      </c>
      <c r="R2490" s="1" t="str">
        <f>IF(官網匯出!L2490="","",官網匯出!L2490)</f>
        <v/>
      </c>
      <c r="S2490" s="1" t="str">
        <f>IF(官網匯出!M2490="","",官網匯出!M2490)</f>
        <v/>
      </c>
      <c r="T2490" s="1" t="str">
        <f>IF(官網匯出!N2490="","",官網匯出!N2490)</f>
        <v/>
      </c>
      <c r="U2490" s="1" t="str">
        <f>IF(官網匯出!O2490="","",官網匯出!O2490)</f>
        <v/>
      </c>
      <c r="V2490" s="1" t="str">
        <f>IF(官網匯出!P2490="",IF(G2490="","",0),官網匯出!P2490)</f>
        <v/>
      </c>
      <c r="W2490" s="1" t="str">
        <f>IF(官網匯出!Q2490="",IF(G2490="","",0),官網匯出!Q2490)</f>
        <v/>
      </c>
      <c r="X2490" s="1" t="str">
        <f>IF(官網匯出!R2490="","",官網匯出!R2490)</f>
        <v/>
      </c>
      <c r="Y2490" s="1" t="str">
        <f>IF(官網匯出!S2490="","",官網匯出!S2490)</f>
        <v/>
      </c>
      <c r="Z2490" s="1" t="str">
        <f>IF(G2490="","",官網匯出!T2490)</f>
        <v/>
      </c>
      <c r="AA2490" s="1" t="str">
        <f>IF(G2490="","",官網匯出!AK2490)</f>
        <v/>
      </c>
      <c r="AB2490" s="1" t="str">
        <f>IF(G2490="","",IF(官網匯出!V2490="","",官網匯出!V2490))</f>
        <v/>
      </c>
      <c r="AJ2490" s="1" t="str">
        <f>IF(G2490="","",IF(官網匯出!AE2490="","",官網匯出!AE2490))</f>
        <v/>
      </c>
      <c r="AK2490" s="1" t="str">
        <f>IF(G2490="","",IF(官網匯出!AD2490="","",官網匯出!AD2490))</f>
        <v/>
      </c>
      <c r="AL2490" s="1" t="str">
        <f t="shared" si="431"/>
        <v>0</v>
      </c>
      <c r="AM2490" s="1" t="str">
        <f>IF(官網匯出!AG2490="","",官網匯出!AG2490)</f>
        <v/>
      </c>
      <c r="AN2490" s="1" t="str">
        <f>IF(G2490="","",IF(官網匯出!AH2490="","",官網匯出!AH2490))</f>
        <v/>
      </c>
      <c r="AO2490" s="14" t="str">
        <f t="shared" si="432"/>
        <v/>
      </c>
      <c r="AP2490" s="14" t="str">
        <f t="shared" si="433"/>
        <v>1</v>
      </c>
      <c r="AQ2490" s="14" t="str">
        <f t="shared" si="434"/>
        <v>0</v>
      </c>
      <c r="AR2490" s="1" t="str">
        <f t="shared" si="435"/>
        <v/>
      </c>
      <c r="AS2490" s="1" t="str">
        <f t="shared" si="436"/>
        <v/>
      </c>
      <c r="AT2490" s="1" t="str">
        <f t="shared" si="437"/>
        <v/>
      </c>
      <c r="AU2490" s="1" t="str">
        <f t="shared" si="428"/>
        <v/>
      </c>
      <c r="AV2490" s="1" t="e">
        <f>IF(VLOOKUP(G2490,官網匯出!A:AQ,42,FALSE)="","[黃金盾官網]",VLOOKUP(G2490,官網匯出!A:AQ,42,FALSE))</f>
        <v>#N/A</v>
      </c>
      <c r="AW2490" s="1" t="e">
        <f>IF(LEFT(VLOOKUP(G2490,官網匯出!A:AS,43,FALSE),2)="","web",LEFT(VLOOKUP(G2490,官網匯出!A:AS,43,FALSE),2))</f>
        <v>#N/A</v>
      </c>
      <c r="AX2490" s="1" t="str">
        <f t="shared" si="438"/>
        <v>O</v>
      </c>
    </row>
    <row r="2491" spans="1:50">
      <c r="A2491" s="1" t="str">
        <f>IF(G2491="","",VLOOKUP(官網轉換!AW2491,團名!A:B,2,FALSE))</f>
        <v/>
      </c>
      <c r="B2491" s="1" t="str">
        <f>IF(G2491="","",IF(LEFT(VLOOKUP(G2491,官網匯出!A:AQ,43,0),2)="wf",VLOOKUP(VLOOKUP(G2491,官網匯出!A:AQ,43,0),團名!$I$1:$K$12,2,FALSE),"N0071"))</f>
        <v/>
      </c>
      <c r="C2491" s="1" t="str">
        <f>IFERROR(VLOOKUP(官網匯出!D2491,團名!E:G,3,FALSE),"")</f>
        <v/>
      </c>
      <c r="D2491" s="1" t="str">
        <f t="shared" si="429"/>
        <v/>
      </c>
      <c r="E2491" s="1" t="str">
        <f t="shared" si="430"/>
        <v/>
      </c>
      <c r="F2491" s="1" t="str">
        <f>IF(官網匯出!F2491="已付款","","B0012")</f>
        <v>B0012</v>
      </c>
      <c r="G2491" s="1" t="str">
        <f>IF(官網匯出!A2491="","",官網匯出!A2491)</f>
        <v/>
      </c>
      <c r="H2491" s="3" t="str">
        <f>IF(官網匯出!B2491="","",官網匯出!B2491)</f>
        <v/>
      </c>
      <c r="I2491" s="1" t="str">
        <f>IF(官網匯出!C2491="","",官網匯出!C2491)</f>
        <v/>
      </c>
      <c r="J2491" s="1" t="str">
        <f>IF(官網匯出!D2491="","",官網匯出!D2491)</f>
        <v/>
      </c>
      <c r="K2491" s="3" t="str">
        <f>IF(官網匯出!E2491="","",官網匯出!E2491)</f>
        <v/>
      </c>
      <c r="L2491" s="1" t="str">
        <f>IF(官網匯出!F2491="","",官網匯出!F2491)</f>
        <v/>
      </c>
      <c r="M2491" s="1" t="str">
        <f>IF(官網匯出!G2491="","",官網匯出!G2491)</f>
        <v/>
      </c>
      <c r="N2491" s="1" t="str">
        <f>IF(官網匯出!H2491="","",官網匯出!H2491)</f>
        <v/>
      </c>
      <c r="P2491" s="1" t="str">
        <f>IF(官網匯出!J2491="","",RIGHT(官網匯出!J2491,LEN(官網匯出!J2491)-2))</f>
        <v/>
      </c>
      <c r="Q2491" s="1" t="str">
        <f>IF(官網匯出!K2491="","",官網匯出!K2491)</f>
        <v/>
      </c>
      <c r="R2491" s="1" t="str">
        <f>IF(官網匯出!L2491="","",官網匯出!L2491)</f>
        <v/>
      </c>
      <c r="S2491" s="1" t="str">
        <f>IF(官網匯出!M2491="","",官網匯出!M2491)</f>
        <v/>
      </c>
      <c r="T2491" s="1" t="str">
        <f>IF(官網匯出!N2491="","",官網匯出!N2491)</f>
        <v/>
      </c>
      <c r="U2491" s="1" t="str">
        <f>IF(官網匯出!O2491="","",官網匯出!O2491)</f>
        <v/>
      </c>
      <c r="V2491" s="1" t="str">
        <f>IF(官網匯出!P2491="",IF(G2491="","",0),官網匯出!P2491)</f>
        <v/>
      </c>
      <c r="W2491" s="1" t="str">
        <f>IF(官網匯出!Q2491="",IF(G2491="","",0),官網匯出!Q2491)</f>
        <v/>
      </c>
      <c r="X2491" s="1" t="str">
        <f>IF(官網匯出!R2491="","",官網匯出!R2491)</f>
        <v/>
      </c>
      <c r="Y2491" s="1" t="str">
        <f>IF(官網匯出!S2491="","",官網匯出!S2491)</f>
        <v/>
      </c>
      <c r="Z2491" s="1" t="str">
        <f>IF(G2491="","",官網匯出!T2491)</f>
        <v/>
      </c>
      <c r="AA2491" s="1" t="str">
        <f>IF(G2491="","",官網匯出!AK2491)</f>
        <v/>
      </c>
      <c r="AB2491" s="1" t="str">
        <f>IF(G2491="","",IF(官網匯出!V2491="","",官網匯出!V2491))</f>
        <v/>
      </c>
      <c r="AJ2491" s="1" t="str">
        <f>IF(G2491="","",IF(官網匯出!AE2491="","",官網匯出!AE2491))</f>
        <v/>
      </c>
      <c r="AK2491" s="1" t="str">
        <f>IF(G2491="","",IF(官網匯出!AD2491="","",官網匯出!AD2491))</f>
        <v/>
      </c>
      <c r="AL2491" s="1" t="str">
        <f t="shared" si="431"/>
        <v>0</v>
      </c>
      <c r="AM2491" s="1" t="str">
        <f>IF(官網匯出!AG2491="","",官網匯出!AG2491)</f>
        <v/>
      </c>
      <c r="AN2491" s="1" t="str">
        <f>IF(G2491="","",IF(官網匯出!AH2491="","",官網匯出!AH2491))</f>
        <v/>
      </c>
      <c r="AO2491" s="14" t="str">
        <f t="shared" si="432"/>
        <v/>
      </c>
      <c r="AP2491" s="14" t="str">
        <f t="shared" si="433"/>
        <v>1</v>
      </c>
      <c r="AQ2491" s="14" t="str">
        <f t="shared" si="434"/>
        <v>0</v>
      </c>
      <c r="AR2491" s="1" t="str">
        <f t="shared" si="435"/>
        <v/>
      </c>
      <c r="AS2491" s="1" t="str">
        <f t="shared" si="436"/>
        <v/>
      </c>
      <c r="AT2491" s="1" t="str">
        <f t="shared" si="437"/>
        <v/>
      </c>
      <c r="AU2491" s="1" t="str">
        <f t="shared" si="428"/>
        <v/>
      </c>
      <c r="AV2491" s="1" t="e">
        <f>IF(VLOOKUP(G2491,官網匯出!A:AQ,42,FALSE)="","[黃金盾官網]",VLOOKUP(G2491,官網匯出!A:AQ,42,FALSE))</f>
        <v>#N/A</v>
      </c>
      <c r="AW2491" s="1" t="e">
        <f>IF(LEFT(VLOOKUP(G2491,官網匯出!A:AS,43,FALSE),2)="","web",LEFT(VLOOKUP(G2491,官網匯出!A:AS,43,FALSE),2))</f>
        <v>#N/A</v>
      </c>
      <c r="AX2491" s="1" t="str">
        <f t="shared" si="438"/>
        <v>O</v>
      </c>
    </row>
    <row r="2492" spans="1:50">
      <c r="A2492" s="1" t="str">
        <f>IF(G2492="","",VLOOKUP(官網轉換!AW2492,團名!A:B,2,FALSE))</f>
        <v/>
      </c>
      <c r="B2492" s="1" t="str">
        <f>IF(G2492="","",IF(LEFT(VLOOKUP(G2492,官網匯出!A:AQ,43,0),2)="wf",VLOOKUP(VLOOKUP(G2492,官網匯出!A:AQ,43,0),團名!$I$1:$K$12,2,FALSE),"N0071"))</f>
        <v/>
      </c>
      <c r="C2492" s="1" t="str">
        <f>IFERROR(VLOOKUP(官網匯出!D2492,團名!E:G,3,FALSE),"")</f>
        <v/>
      </c>
      <c r="D2492" s="1" t="str">
        <f t="shared" si="429"/>
        <v/>
      </c>
      <c r="E2492" s="1" t="str">
        <f t="shared" si="430"/>
        <v/>
      </c>
      <c r="F2492" s="1" t="str">
        <f>IF(官網匯出!F2492="已付款","","B0012")</f>
        <v>B0012</v>
      </c>
      <c r="G2492" s="1" t="str">
        <f>IF(官網匯出!A2492="","",官網匯出!A2492)</f>
        <v/>
      </c>
      <c r="H2492" s="3" t="str">
        <f>IF(官網匯出!B2492="","",官網匯出!B2492)</f>
        <v/>
      </c>
      <c r="I2492" s="1" t="str">
        <f>IF(官網匯出!C2492="","",官網匯出!C2492)</f>
        <v/>
      </c>
      <c r="J2492" s="1" t="str">
        <f>IF(官網匯出!D2492="","",官網匯出!D2492)</f>
        <v/>
      </c>
      <c r="K2492" s="3" t="str">
        <f>IF(官網匯出!E2492="","",官網匯出!E2492)</f>
        <v/>
      </c>
      <c r="L2492" s="1" t="str">
        <f>IF(官網匯出!F2492="","",官網匯出!F2492)</f>
        <v/>
      </c>
      <c r="M2492" s="1" t="str">
        <f>IF(官網匯出!G2492="","",官網匯出!G2492)</f>
        <v/>
      </c>
      <c r="N2492" s="1" t="str">
        <f>IF(官網匯出!H2492="","",官網匯出!H2492)</f>
        <v/>
      </c>
      <c r="P2492" s="1" t="str">
        <f>IF(官網匯出!J2492="","",RIGHT(官網匯出!J2492,LEN(官網匯出!J2492)-2))</f>
        <v/>
      </c>
      <c r="Q2492" s="1" t="str">
        <f>IF(官網匯出!K2492="","",官網匯出!K2492)</f>
        <v/>
      </c>
      <c r="R2492" s="1" t="str">
        <f>IF(官網匯出!L2492="","",官網匯出!L2492)</f>
        <v/>
      </c>
      <c r="S2492" s="1" t="str">
        <f>IF(官網匯出!M2492="","",官網匯出!M2492)</f>
        <v/>
      </c>
      <c r="T2492" s="1" t="str">
        <f>IF(官網匯出!N2492="","",官網匯出!N2492)</f>
        <v/>
      </c>
      <c r="U2492" s="1" t="str">
        <f>IF(官網匯出!O2492="","",官網匯出!O2492)</f>
        <v/>
      </c>
      <c r="V2492" s="1" t="str">
        <f>IF(官網匯出!P2492="",IF(G2492="","",0),官網匯出!P2492)</f>
        <v/>
      </c>
      <c r="W2492" s="1" t="str">
        <f>IF(官網匯出!Q2492="",IF(G2492="","",0),官網匯出!Q2492)</f>
        <v/>
      </c>
      <c r="X2492" s="1" t="str">
        <f>IF(官網匯出!R2492="","",官網匯出!R2492)</f>
        <v/>
      </c>
      <c r="Y2492" s="1" t="str">
        <f>IF(官網匯出!S2492="","",官網匯出!S2492)</f>
        <v/>
      </c>
      <c r="Z2492" s="1" t="str">
        <f>IF(G2492="","",官網匯出!T2492)</f>
        <v/>
      </c>
      <c r="AA2492" s="1" t="str">
        <f>IF(G2492="","",官網匯出!AK2492)</f>
        <v/>
      </c>
      <c r="AB2492" s="1" t="str">
        <f>IF(G2492="","",IF(官網匯出!V2492="","",官網匯出!V2492))</f>
        <v/>
      </c>
      <c r="AJ2492" s="1" t="str">
        <f>IF(G2492="","",IF(官網匯出!AE2492="","",官網匯出!AE2492))</f>
        <v/>
      </c>
      <c r="AK2492" s="1" t="str">
        <f>IF(G2492="","",IF(官網匯出!AD2492="","",官網匯出!AD2492))</f>
        <v/>
      </c>
      <c r="AL2492" s="1" t="str">
        <f t="shared" si="431"/>
        <v>0</v>
      </c>
      <c r="AM2492" s="1" t="str">
        <f>IF(官網匯出!AG2492="","",官網匯出!AG2492)</f>
        <v/>
      </c>
      <c r="AN2492" s="1" t="str">
        <f>IF(G2492="","",IF(官網匯出!AH2492="","",官網匯出!AH2492))</f>
        <v/>
      </c>
      <c r="AO2492" s="14" t="str">
        <f t="shared" si="432"/>
        <v/>
      </c>
      <c r="AP2492" s="14" t="str">
        <f t="shared" si="433"/>
        <v>1</v>
      </c>
      <c r="AQ2492" s="14" t="str">
        <f t="shared" si="434"/>
        <v>0</v>
      </c>
      <c r="AR2492" s="1" t="str">
        <f t="shared" si="435"/>
        <v/>
      </c>
      <c r="AS2492" s="1" t="str">
        <f t="shared" si="436"/>
        <v/>
      </c>
      <c r="AT2492" s="1" t="str">
        <f t="shared" si="437"/>
        <v/>
      </c>
      <c r="AU2492" s="1" t="str">
        <f t="shared" si="428"/>
        <v/>
      </c>
      <c r="AV2492" s="1" t="e">
        <f>IF(VLOOKUP(G2492,官網匯出!A:AQ,42,FALSE)="","[黃金盾官網]",VLOOKUP(G2492,官網匯出!A:AQ,42,FALSE))</f>
        <v>#N/A</v>
      </c>
      <c r="AW2492" s="1" t="e">
        <f>IF(LEFT(VLOOKUP(G2492,官網匯出!A:AS,43,FALSE),2)="","web",LEFT(VLOOKUP(G2492,官網匯出!A:AS,43,FALSE),2))</f>
        <v>#N/A</v>
      </c>
      <c r="AX2492" s="1" t="str">
        <f t="shared" si="438"/>
        <v>O</v>
      </c>
    </row>
    <row r="2493" spans="1:50">
      <c r="A2493" s="1" t="str">
        <f>IF(G2493="","",VLOOKUP(官網轉換!AW2493,團名!A:B,2,FALSE))</f>
        <v/>
      </c>
      <c r="B2493" s="1" t="str">
        <f>IF(G2493="","",IF(LEFT(VLOOKUP(G2493,官網匯出!A:AQ,43,0),2)="wf",VLOOKUP(VLOOKUP(G2493,官網匯出!A:AQ,43,0),團名!$I$1:$K$12,2,FALSE),"N0071"))</f>
        <v/>
      </c>
      <c r="C2493" s="1" t="str">
        <f>IFERROR(VLOOKUP(官網匯出!D2493,團名!E:G,3,FALSE),"")</f>
        <v/>
      </c>
      <c r="D2493" s="1" t="str">
        <f t="shared" si="429"/>
        <v/>
      </c>
      <c r="E2493" s="1" t="str">
        <f t="shared" si="430"/>
        <v/>
      </c>
      <c r="F2493" s="1" t="str">
        <f>IF(官網匯出!F2493="已付款","","B0012")</f>
        <v>B0012</v>
      </c>
      <c r="G2493" s="1" t="str">
        <f>IF(官網匯出!A2493="","",官網匯出!A2493)</f>
        <v/>
      </c>
      <c r="H2493" s="3" t="str">
        <f>IF(官網匯出!B2493="","",官網匯出!B2493)</f>
        <v/>
      </c>
      <c r="I2493" s="1" t="str">
        <f>IF(官網匯出!C2493="","",官網匯出!C2493)</f>
        <v/>
      </c>
      <c r="J2493" s="1" t="str">
        <f>IF(官網匯出!D2493="","",官網匯出!D2493)</f>
        <v/>
      </c>
      <c r="K2493" s="3" t="str">
        <f>IF(官網匯出!E2493="","",官網匯出!E2493)</f>
        <v/>
      </c>
      <c r="L2493" s="1" t="str">
        <f>IF(官網匯出!F2493="","",官網匯出!F2493)</f>
        <v/>
      </c>
      <c r="M2493" s="1" t="str">
        <f>IF(官網匯出!G2493="","",官網匯出!G2493)</f>
        <v/>
      </c>
      <c r="N2493" s="1" t="str">
        <f>IF(官網匯出!H2493="","",官網匯出!H2493)</f>
        <v/>
      </c>
      <c r="P2493" s="1" t="str">
        <f>IF(官網匯出!J2493="","",RIGHT(官網匯出!J2493,LEN(官網匯出!J2493)-2))</f>
        <v/>
      </c>
      <c r="Q2493" s="1" t="str">
        <f>IF(官網匯出!K2493="","",官網匯出!K2493)</f>
        <v/>
      </c>
      <c r="R2493" s="1" t="str">
        <f>IF(官網匯出!L2493="","",官網匯出!L2493)</f>
        <v/>
      </c>
      <c r="S2493" s="1" t="str">
        <f>IF(官網匯出!M2493="","",官網匯出!M2493)</f>
        <v/>
      </c>
      <c r="T2493" s="1" t="str">
        <f>IF(官網匯出!N2493="","",官網匯出!N2493)</f>
        <v/>
      </c>
      <c r="U2493" s="1" t="str">
        <f>IF(官網匯出!O2493="","",官網匯出!O2493)</f>
        <v/>
      </c>
      <c r="V2493" s="1" t="str">
        <f>IF(官網匯出!P2493="",IF(G2493="","",0),官網匯出!P2493)</f>
        <v/>
      </c>
      <c r="W2493" s="1" t="str">
        <f>IF(官網匯出!Q2493="",IF(G2493="","",0),官網匯出!Q2493)</f>
        <v/>
      </c>
      <c r="X2493" s="1" t="str">
        <f>IF(官網匯出!R2493="","",官網匯出!R2493)</f>
        <v/>
      </c>
      <c r="Y2493" s="1" t="str">
        <f>IF(官網匯出!S2493="","",官網匯出!S2493)</f>
        <v/>
      </c>
      <c r="Z2493" s="1" t="str">
        <f>IF(G2493="","",官網匯出!T2493)</f>
        <v/>
      </c>
      <c r="AA2493" s="1" t="str">
        <f>IF(G2493="","",官網匯出!AK2493)</f>
        <v/>
      </c>
      <c r="AB2493" s="1" t="str">
        <f>IF(G2493="","",IF(官網匯出!V2493="","",官網匯出!V2493))</f>
        <v/>
      </c>
      <c r="AJ2493" s="1" t="str">
        <f>IF(G2493="","",IF(官網匯出!AE2493="","",官網匯出!AE2493))</f>
        <v/>
      </c>
      <c r="AK2493" s="1" t="str">
        <f>IF(G2493="","",IF(官網匯出!AD2493="","",官網匯出!AD2493))</f>
        <v/>
      </c>
      <c r="AL2493" s="1" t="str">
        <f t="shared" si="431"/>
        <v>0</v>
      </c>
      <c r="AM2493" s="1" t="str">
        <f>IF(官網匯出!AG2493="","",官網匯出!AG2493)</f>
        <v/>
      </c>
      <c r="AN2493" s="1" t="str">
        <f>IF(G2493="","",IF(官網匯出!AH2493="","",官網匯出!AH2493))</f>
        <v/>
      </c>
      <c r="AO2493" s="14" t="str">
        <f t="shared" si="432"/>
        <v/>
      </c>
      <c r="AP2493" s="14" t="str">
        <f t="shared" si="433"/>
        <v>1</v>
      </c>
      <c r="AQ2493" s="14" t="str">
        <f t="shared" si="434"/>
        <v>0</v>
      </c>
      <c r="AR2493" s="1" t="str">
        <f t="shared" si="435"/>
        <v/>
      </c>
      <c r="AS2493" s="1" t="str">
        <f t="shared" si="436"/>
        <v/>
      </c>
      <c r="AT2493" s="1" t="str">
        <f t="shared" si="437"/>
        <v/>
      </c>
      <c r="AU2493" s="1" t="str">
        <f t="shared" si="428"/>
        <v/>
      </c>
      <c r="AV2493" s="1" t="e">
        <f>IF(VLOOKUP(G2493,官網匯出!A:AQ,42,FALSE)="","[黃金盾官網]",VLOOKUP(G2493,官網匯出!A:AQ,42,FALSE))</f>
        <v>#N/A</v>
      </c>
      <c r="AW2493" s="1" t="e">
        <f>IF(LEFT(VLOOKUP(G2493,官網匯出!A:AS,43,FALSE),2)="","web",LEFT(VLOOKUP(G2493,官網匯出!A:AS,43,FALSE),2))</f>
        <v>#N/A</v>
      </c>
      <c r="AX2493" s="1" t="str">
        <f t="shared" si="438"/>
        <v>O</v>
      </c>
    </row>
    <row r="2494" spans="1:50">
      <c r="A2494" s="1" t="str">
        <f>IF(G2494="","",VLOOKUP(官網轉換!AW2494,團名!A:B,2,FALSE))</f>
        <v/>
      </c>
      <c r="B2494" s="1" t="str">
        <f>IF(G2494="","",IF(LEFT(VLOOKUP(G2494,官網匯出!A:AQ,43,0),2)="wf",VLOOKUP(VLOOKUP(G2494,官網匯出!A:AQ,43,0),團名!$I$1:$K$12,2,FALSE),"N0071"))</f>
        <v/>
      </c>
      <c r="C2494" s="1" t="str">
        <f>IFERROR(VLOOKUP(官網匯出!D2494,團名!E:G,3,FALSE),"")</f>
        <v/>
      </c>
      <c r="D2494" s="1" t="str">
        <f t="shared" si="429"/>
        <v/>
      </c>
      <c r="E2494" s="1" t="str">
        <f t="shared" si="430"/>
        <v/>
      </c>
      <c r="F2494" s="1" t="str">
        <f>IF(官網匯出!F2494="已付款","","B0012")</f>
        <v>B0012</v>
      </c>
      <c r="G2494" s="1" t="str">
        <f>IF(官網匯出!A2494="","",官網匯出!A2494)</f>
        <v/>
      </c>
      <c r="H2494" s="3" t="str">
        <f>IF(官網匯出!B2494="","",官網匯出!B2494)</f>
        <v/>
      </c>
      <c r="I2494" s="1" t="str">
        <f>IF(官網匯出!C2494="","",官網匯出!C2494)</f>
        <v/>
      </c>
      <c r="J2494" s="1" t="str">
        <f>IF(官網匯出!D2494="","",官網匯出!D2494)</f>
        <v/>
      </c>
      <c r="K2494" s="3" t="str">
        <f>IF(官網匯出!E2494="","",官網匯出!E2494)</f>
        <v/>
      </c>
      <c r="L2494" s="1" t="str">
        <f>IF(官網匯出!F2494="","",官網匯出!F2494)</f>
        <v/>
      </c>
      <c r="M2494" s="1" t="str">
        <f>IF(官網匯出!G2494="","",官網匯出!G2494)</f>
        <v/>
      </c>
      <c r="N2494" s="1" t="str">
        <f>IF(官網匯出!H2494="","",官網匯出!H2494)</f>
        <v/>
      </c>
      <c r="P2494" s="1" t="str">
        <f>IF(官網匯出!J2494="","",RIGHT(官網匯出!J2494,LEN(官網匯出!J2494)-2))</f>
        <v/>
      </c>
      <c r="Q2494" s="1" t="str">
        <f>IF(官網匯出!K2494="","",官網匯出!K2494)</f>
        <v/>
      </c>
      <c r="R2494" s="1" t="str">
        <f>IF(官網匯出!L2494="","",官網匯出!L2494)</f>
        <v/>
      </c>
      <c r="S2494" s="1" t="str">
        <f>IF(官網匯出!M2494="","",官網匯出!M2494)</f>
        <v/>
      </c>
      <c r="T2494" s="1" t="str">
        <f>IF(官網匯出!N2494="","",官網匯出!N2494)</f>
        <v/>
      </c>
      <c r="U2494" s="1" t="str">
        <f>IF(官網匯出!O2494="","",官網匯出!O2494)</f>
        <v/>
      </c>
      <c r="V2494" s="1" t="str">
        <f>IF(官網匯出!P2494="",IF(G2494="","",0),官網匯出!P2494)</f>
        <v/>
      </c>
      <c r="W2494" s="1" t="str">
        <f>IF(官網匯出!Q2494="",IF(G2494="","",0),官網匯出!Q2494)</f>
        <v/>
      </c>
      <c r="X2494" s="1" t="str">
        <f>IF(官網匯出!R2494="","",官網匯出!R2494)</f>
        <v/>
      </c>
      <c r="Y2494" s="1" t="str">
        <f>IF(官網匯出!S2494="","",官網匯出!S2494)</f>
        <v/>
      </c>
      <c r="Z2494" s="1" t="str">
        <f>IF(G2494="","",官網匯出!T2494)</f>
        <v/>
      </c>
      <c r="AA2494" s="1" t="str">
        <f>IF(G2494="","",官網匯出!AK2494)</f>
        <v/>
      </c>
      <c r="AB2494" s="1" t="str">
        <f>IF(G2494="","",IF(官網匯出!V2494="","",官網匯出!V2494))</f>
        <v/>
      </c>
      <c r="AJ2494" s="1" t="str">
        <f>IF(G2494="","",IF(官網匯出!AE2494="","",官網匯出!AE2494))</f>
        <v/>
      </c>
      <c r="AK2494" s="1" t="str">
        <f>IF(G2494="","",IF(官網匯出!AD2494="","",官網匯出!AD2494))</f>
        <v/>
      </c>
      <c r="AL2494" s="1" t="str">
        <f t="shared" si="431"/>
        <v>0</v>
      </c>
      <c r="AM2494" s="1" t="str">
        <f>IF(官網匯出!AG2494="","",官網匯出!AG2494)</f>
        <v/>
      </c>
      <c r="AN2494" s="1" t="str">
        <f>IF(G2494="","",IF(官網匯出!AH2494="","",官網匯出!AH2494))</f>
        <v/>
      </c>
      <c r="AO2494" s="14" t="str">
        <f t="shared" si="432"/>
        <v/>
      </c>
      <c r="AP2494" s="14" t="str">
        <f t="shared" si="433"/>
        <v>1</v>
      </c>
      <c r="AQ2494" s="14" t="str">
        <f t="shared" si="434"/>
        <v>0</v>
      </c>
      <c r="AR2494" s="1" t="str">
        <f t="shared" si="435"/>
        <v/>
      </c>
      <c r="AS2494" s="1" t="str">
        <f t="shared" si="436"/>
        <v/>
      </c>
      <c r="AT2494" s="1" t="str">
        <f t="shared" si="437"/>
        <v/>
      </c>
      <c r="AU2494" s="1" t="str">
        <f t="shared" si="428"/>
        <v/>
      </c>
      <c r="AV2494" s="1" t="e">
        <f>IF(VLOOKUP(G2494,官網匯出!A:AQ,42,FALSE)="","[黃金盾官網]",VLOOKUP(G2494,官網匯出!A:AQ,42,FALSE))</f>
        <v>#N/A</v>
      </c>
      <c r="AW2494" s="1" t="e">
        <f>IF(LEFT(VLOOKUP(G2494,官網匯出!A:AS,43,FALSE),2)="","web",LEFT(VLOOKUP(G2494,官網匯出!A:AS,43,FALSE),2))</f>
        <v>#N/A</v>
      </c>
      <c r="AX2494" s="1" t="str">
        <f t="shared" si="438"/>
        <v>O</v>
      </c>
    </row>
    <row r="2495" spans="1:50">
      <c r="A2495" s="1" t="str">
        <f>IF(G2495="","",VLOOKUP(官網轉換!AW2495,團名!A:B,2,FALSE))</f>
        <v/>
      </c>
      <c r="B2495" s="1" t="str">
        <f>IF(G2495="","",IF(LEFT(VLOOKUP(G2495,官網匯出!A:AQ,43,0),2)="wf",VLOOKUP(VLOOKUP(G2495,官網匯出!A:AQ,43,0),團名!$I$1:$K$12,2,FALSE),"N0071"))</f>
        <v/>
      </c>
      <c r="C2495" s="1" t="str">
        <f>IFERROR(VLOOKUP(官網匯出!D2495,團名!E:G,3,FALSE),"")</f>
        <v/>
      </c>
      <c r="D2495" s="1" t="str">
        <f t="shared" si="429"/>
        <v/>
      </c>
      <c r="E2495" s="1" t="str">
        <f t="shared" si="430"/>
        <v/>
      </c>
      <c r="F2495" s="1" t="str">
        <f>IF(官網匯出!F2495="已付款","","B0012")</f>
        <v>B0012</v>
      </c>
      <c r="G2495" s="1" t="str">
        <f>IF(官網匯出!A2495="","",官網匯出!A2495)</f>
        <v/>
      </c>
      <c r="H2495" s="3" t="str">
        <f>IF(官網匯出!B2495="","",官網匯出!B2495)</f>
        <v/>
      </c>
      <c r="I2495" s="1" t="str">
        <f>IF(官網匯出!C2495="","",官網匯出!C2495)</f>
        <v/>
      </c>
      <c r="J2495" s="1" t="str">
        <f>IF(官網匯出!D2495="","",官網匯出!D2495)</f>
        <v/>
      </c>
      <c r="K2495" s="3" t="str">
        <f>IF(官網匯出!E2495="","",官網匯出!E2495)</f>
        <v/>
      </c>
      <c r="L2495" s="1" t="str">
        <f>IF(官網匯出!F2495="","",官網匯出!F2495)</f>
        <v/>
      </c>
      <c r="M2495" s="1" t="str">
        <f>IF(官網匯出!G2495="","",官網匯出!G2495)</f>
        <v/>
      </c>
      <c r="N2495" s="1" t="str">
        <f>IF(官網匯出!H2495="","",官網匯出!H2495)</f>
        <v/>
      </c>
      <c r="P2495" s="1" t="str">
        <f>IF(官網匯出!J2495="","",RIGHT(官網匯出!J2495,LEN(官網匯出!J2495)-2))</f>
        <v/>
      </c>
      <c r="Q2495" s="1" t="str">
        <f>IF(官網匯出!K2495="","",官網匯出!K2495)</f>
        <v/>
      </c>
      <c r="R2495" s="1" t="str">
        <f>IF(官網匯出!L2495="","",官網匯出!L2495)</f>
        <v/>
      </c>
      <c r="S2495" s="1" t="str">
        <f>IF(官網匯出!M2495="","",官網匯出!M2495)</f>
        <v/>
      </c>
      <c r="T2495" s="1" t="str">
        <f>IF(官網匯出!N2495="","",官網匯出!N2495)</f>
        <v/>
      </c>
      <c r="U2495" s="1" t="str">
        <f>IF(官網匯出!O2495="","",官網匯出!O2495)</f>
        <v/>
      </c>
      <c r="V2495" s="1" t="str">
        <f>IF(官網匯出!P2495="",IF(G2495="","",0),官網匯出!P2495)</f>
        <v/>
      </c>
      <c r="W2495" s="1" t="str">
        <f>IF(官網匯出!Q2495="",IF(G2495="","",0),官網匯出!Q2495)</f>
        <v/>
      </c>
      <c r="X2495" s="1" t="str">
        <f>IF(官網匯出!R2495="","",官網匯出!R2495)</f>
        <v/>
      </c>
      <c r="Y2495" s="1" t="str">
        <f>IF(官網匯出!S2495="","",官網匯出!S2495)</f>
        <v/>
      </c>
      <c r="Z2495" s="1" t="str">
        <f>IF(G2495="","",官網匯出!T2495)</f>
        <v/>
      </c>
      <c r="AA2495" s="1" t="str">
        <f>IF(G2495="","",官網匯出!AK2495)</f>
        <v/>
      </c>
      <c r="AB2495" s="1" t="str">
        <f>IF(G2495="","",IF(官網匯出!V2495="","",官網匯出!V2495))</f>
        <v/>
      </c>
      <c r="AJ2495" s="1" t="str">
        <f>IF(G2495="","",IF(官網匯出!AE2495="","",官網匯出!AE2495))</f>
        <v/>
      </c>
      <c r="AK2495" s="1" t="str">
        <f>IF(G2495="","",IF(官網匯出!AD2495="","",官網匯出!AD2495))</f>
        <v/>
      </c>
      <c r="AL2495" s="1" t="str">
        <f t="shared" si="431"/>
        <v>0</v>
      </c>
      <c r="AM2495" s="1" t="str">
        <f>IF(官網匯出!AG2495="","",官網匯出!AG2495)</f>
        <v/>
      </c>
      <c r="AN2495" s="1" t="str">
        <f>IF(G2495="","",IF(官網匯出!AH2495="","",官網匯出!AH2495))</f>
        <v/>
      </c>
      <c r="AO2495" s="14" t="str">
        <f t="shared" si="432"/>
        <v/>
      </c>
      <c r="AP2495" s="14" t="str">
        <f t="shared" si="433"/>
        <v>1</v>
      </c>
      <c r="AQ2495" s="14" t="str">
        <f t="shared" si="434"/>
        <v>0</v>
      </c>
      <c r="AR2495" s="1" t="str">
        <f t="shared" si="435"/>
        <v/>
      </c>
      <c r="AS2495" s="1" t="str">
        <f t="shared" si="436"/>
        <v/>
      </c>
      <c r="AT2495" s="1" t="str">
        <f t="shared" si="437"/>
        <v/>
      </c>
      <c r="AU2495" s="1" t="str">
        <f t="shared" si="428"/>
        <v/>
      </c>
      <c r="AV2495" s="1" t="e">
        <f>IF(VLOOKUP(G2495,官網匯出!A:AQ,42,FALSE)="","[黃金盾官網]",VLOOKUP(G2495,官網匯出!A:AQ,42,FALSE))</f>
        <v>#N/A</v>
      </c>
      <c r="AW2495" s="1" t="e">
        <f>IF(LEFT(VLOOKUP(G2495,官網匯出!A:AS,43,FALSE),2)="","web",LEFT(VLOOKUP(G2495,官網匯出!A:AS,43,FALSE),2))</f>
        <v>#N/A</v>
      </c>
      <c r="AX2495" s="1" t="str">
        <f t="shared" si="438"/>
        <v>O</v>
      </c>
    </row>
    <row r="2496" spans="1:50">
      <c r="A2496" s="1" t="str">
        <f>IF(G2496="","",VLOOKUP(官網轉換!AW2496,團名!A:B,2,FALSE))</f>
        <v/>
      </c>
      <c r="B2496" s="1" t="str">
        <f>IF(G2496="","",IF(LEFT(VLOOKUP(G2496,官網匯出!A:AQ,43,0),2)="wf",VLOOKUP(VLOOKUP(G2496,官網匯出!A:AQ,43,0),團名!$I$1:$K$12,2,FALSE),"N0071"))</f>
        <v/>
      </c>
      <c r="C2496" s="1" t="str">
        <f>IFERROR(VLOOKUP(官網匯出!D2496,團名!E:G,3,FALSE),"")</f>
        <v/>
      </c>
      <c r="D2496" s="1" t="str">
        <f t="shared" si="429"/>
        <v/>
      </c>
      <c r="E2496" s="1" t="str">
        <f t="shared" si="430"/>
        <v/>
      </c>
      <c r="F2496" s="1" t="str">
        <f>IF(官網匯出!F2496="已付款","","B0012")</f>
        <v>B0012</v>
      </c>
      <c r="G2496" s="1" t="str">
        <f>IF(官網匯出!A2496="","",官網匯出!A2496)</f>
        <v/>
      </c>
      <c r="H2496" s="3" t="str">
        <f>IF(官網匯出!B2496="","",官網匯出!B2496)</f>
        <v/>
      </c>
      <c r="I2496" s="1" t="str">
        <f>IF(官網匯出!C2496="","",官網匯出!C2496)</f>
        <v/>
      </c>
      <c r="J2496" s="1" t="str">
        <f>IF(官網匯出!D2496="","",官網匯出!D2496)</f>
        <v/>
      </c>
      <c r="K2496" s="3" t="str">
        <f>IF(官網匯出!E2496="","",官網匯出!E2496)</f>
        <v/>
      </c>
      <c r="L2496" s="1" t="str">
        <f>IF(官網匯出!F2496="","",官網匯出!F2496)</f>
        <v/>
      </c>
      <c r="M2496" s="1" t="str">
        <f>IF(官網匯出!G2496="","",官網匯出!G2496)</f>
        <v/>
      </c>
      <c r="N2496" s="1" t="str">
        <f>IF(官網匯出!H2496="","",官網匯出!H2496)</f>
        <v/>
      </c>
      <c r="P2496" s="1" t="str">
        <f>IF(官網匯出!J2496="","",RIGHT(官網匯出!J2496,LEN(官網匯出!J2496)-2))</f>
        <v/>
      </c>
      <c r="Q2496" s="1" t="str">
        <f>IF(官網匯出!K2496="","",官網匯出!K2496)</f>
        <v/>
      </c>
      <c r="R2496" s="1" t="str">
        <f>IF(官網匯出!L2496="","",官網匯出!L2496)</f>
        <v/>
      </c>
      <c r="S2496" s="1" t="str">
        <f>IF(官網匯出!M2496="","",官網匯出!M2496)</f>
        <v/>
      </c>
      <c r="T2496" s="1" t="str">
        <f>IF(官網匯出!N2496="","",官網匯出!N2496)</f>
        <v/>
      </c>
      <c r="U2496" s="1" t="str">
        <f>IF(官網匯出!O2496="","",官網匯出!O2496)</f>
        <v/>
      </c>
      <c r="V2496" s="1" t="str">
        <f>IF(官網匯出!P2496="",IF(G2496="","",0),官網匯出!P2496)</f>
        <v/>
      </c>
      <c r="W2496" s="1" t="str">
        <f>IF(官網匯出!Q2496="",IF(G2496="","",0),官網匯出!Q2496)</f>
        <v/>
      </c>
      <c r="X2496" s="1" t="str">
        <f>IF(官網匯出!R2496="","",官網匯出!R2496)</f>
        <v/>
      </c>
      <c r="Y2496" s="1" t="str">
        <f>IF(官網匯出!S2496="","",官網匯出!S2496)</f>
        <v/>
      </c>
      <c r="Z2496" s="1" t="str">
        <f>IF(G2496="","",官網匯出!T2496)</f>
        <v/>
      </c>
      <c r="AA2496" s="1" t="str">
        <f>IF(G2496="","",官網匯出!AK2496)</f>
        <v/>
      </c>
      <c r="AB2496" s="1" t="str">
        <f>IF(G2496="","",IF(官網匯出!V2496="","",官網匯出!V2496))</f>
        <v/>
      </c>
      <c r="AJ2496" s="1" t="str">
        <f>IF(G2496="","",IF(官網匯出!AE2496="","",官網匯出!AE2496))</f>
        <v/>
      </c>
      <c r="AK2496" s="1" t="str">
        <f>IF(G2496="","",IF(官網匯出!AD2496="","",官網匯出!AD2496))</f>
        <v/>
      </c>
      <c r="AL2496" s="1" t="str">
        <f t="shared" si="431"/>
        <v>0</v>
      </c>
      <c r="AM2496" s="1" t="str">
        <f>IF(官網匯出!AG2496="","",官網匯出!AG2496)</f>
        <v/>
      </c>
      <c r="AN2496" s="1" t="str">
        <f>IF(G2496="","",IF(官網匯出!AH2496="","",官網匯出!AH2496))</f>
        <v/>
      </c>
      <c r="AO2496" s="14" t="str">
        <f t="shared" si="432"/>
        <v/>
      </c>
      <c r="AP2496" s="14" t="str">
        <f t="shared" si="433"/>
        <v>1</v>
      </c>
      <c r="AQ2496" s="14" t="str">
        <f t="shared" si="434"/>
        <v>0</v>
      </c>
      <c r="AR2496" s="1" t="str">
        <f t="shared" si="435"/>
        <v/>
      </c>
      <c r="AS2496" s="1" t="str">
        <f t="shared" si="436"/>
        <v/>
      </c>
      <c r="AT2496" s="1" t="str">
        <f t="shared" si="437"/>
        <v/>
      </c>
      <c r="AU2496" s="1" t="str">
        <f t="shared" si="428"/>
        <v/>
      </c>
      <c r="AV2496" s="1" t="e">
        <f>IF(VLOOKUP(G2496,官網匯出!A:AQ,42,FALSE)="","[黃金盾官網]",VLOOKUP(G2496,官網匯出!A:AQ,42,FALSE))</f>
        <v>#N/A</v>
      </c>
      <c r="AW2496" s="1" t="e">
        <f>IF(LEFT(VLOOKUP(G2496,官網匯出!A:AS,43,FALSE),2)="","web",LEFT(VLOOKUP(G2496,官網匯出!A:AS,43,FALSE),2))</f>
        <v>#N/A</v>
      </c>
      <c r="AX2496" s="1" t="str">
        <f t="shared" si="438"/>
        <v>O</v>
      </c>
    </row>
    <row r="2497" spans="1:50">
      <c r="A2497" s="1" t="str">
        <f>IF(G2497="","",VLOOKUP(官網轉換!AW2497,團名!A:B,2,FALSE))</f>
        <v/>
      </c>
      <c r="B2497" s="1" t="str">
        <f>IF(G2497="","",IF(LEFT(VLOOKUP(G2497,官網匯出!A:AQ,43,0),2)="wf",VLOOKUP(VLOOKUP(G2497,官網匯出!A:AQ,43,0),團名!$I$1:$K$12,2,FALSE),"N0071"))</f>
        <v/>
      </c>
      <c r="C2497" s="1" t="str">
        <f>IFERROR(VLOOKUP(官網匯出!D2497,團名!E:G,3,FALSE),"")</f>
        <v/>
      </c>
      <c r="D2497" s="1" t="str">
        <f t="shared" si="429"/>
        <v/>
      </c>
      <c r="E2497" s="1" t="str">
        <f t="shared" si="430"/>
        <v/>
      </c>
      <c r="F2497" s="1" t="str">
        <f>IF(官網匯出!F2497="已付款","","B0012")</f>
        <v>B0012</v>
      </c>
      <c r="G2497" s="1" t="str">
        <f>IF(官網匯出!A2497="","",官網匯出!A2497)</f>
        <v/>
      </c>
      <c r="H2497" s="3" t="str">
        <f>IF(官網匯出!B2497="","",官網匯出!B2497)</f>
        <v/>
      </c>
      <c r="I2497" s="1" t="str">
        <f>IF(官網匯出!C2497="","",官網匯出!C2497)</f>
        <v/>
      </c>
      <c r="J2497" s="1" t="str">
        <f>IF(官網匯出!D2497="","",官網匯出!D2497)</f>
        <v/>
      </c>
      <c r="K2497" s="3" t="str">
        <f>IF(官網匯出!E2497="","",官網匯出!E2497)</f>
        <v/>
      </c>
      <c r="L2497" s="1" t="str">
        <f>IF(官網匯出!F2497="","",官網匯出!F2497)</f>
        <v/>
      </c>
      <c r="M2497" s="1" t="str">
        <f>IF(官網匯出!G2497="","",官網匯出!G2497)</f>
        <v/>
      </c>
      <c r="N2497" s="1" t="str">
        <f>IF(官網匯出!H2497="","",官網匯出!H2497)</f>
        <v/>
      </c>
      <c r="P2497" s="1" t="str">
        <f>IF(官網匯出!J2497="","",RIGHT(官網匯出!J2497,LEN(官網匯出!J2497)-2))</f>
        <v/>
      </c>
      <c r="Q2497" s="1" t="str">
        <f>IF(官網匯出!K2497="","",官網匯出!K2497)</f>
        <v/>
      </c>
      <c r="R2497" s="1" t="str">
        <f>IF(官網匯出!L2497="","",官網匯出!L2497)</f>
        <v/>
      </c>
      <c r="S2497" s="1" t="str">
        <f>IF(官網匯出!M2497="","",官網匯出!M2497)</f>
        <v/>
      </c>
      <c r="T2497" s="1" t="str">
        <f>IF(官網匯出!N2497="","",官網匯出!N2497)</f>
        <v/>
      </c>
      <c r="U2497" s="1" t="str">
        <f>IF(官網匯出!O2497="","",官網匯出!O2497)</f>
        <v/>
      </c>
      <c r="V2497" s="1" t="str">
        <f>IF(官網匯出!P2497="",IF(G2497="","",0),官網匯出!P2497)</f>
        <v/>
      </c>
      <c r="W2497" s="1" t="str">
        <f>IF(官網匯出!Q2497="",IF(G2497="","",0),官網匯出!Q2497)</f>
        <v/>
      </c>
      <c r="X2497" s="1" t="str">
        <f>IF(官網匯出!R2497="","",官網匯出!R2497)</f>
        <v/>
      </c>
      <c r="Y2497" s="1" t="str">
        <f>IF(官網匯出!S2497="","",官網匯出!S2497)</f>
        <v/>
      </c>
      <c r="Z2497" s="1" t="str">
        <f>IF(G2497="","",官網匯出!T2497)</f>
        <v/>
      </c>
      <c r="AA2497" s="1" t="str">
        <f>IF(G2497="","",官網匯出!AK2497)</f>
        <v/>
      </c>
      <c r="AB2497" s="1" t="str">
        <f>IF(G2497="","",IF(官網匯出!V2497="","",官網匯出!V2497))</f>
        <v/>
      </c>
      <c r="AJ2497" s="1" t="str">
        <f>IF(G2497="","",IF(官網匯出!AE2497="","",官網匯出!AE2497))</f>
        <v/>
      </c>
      <c r="AK2497" s="1" t="str">
        <f>IF(G2497="","",IF(官網匯出!AD2497="","",官網匯出!AD2497))</f>
        <v/>
      </c>
      <c r="AL2497" s="1" t="str">
        <f t="shared" si="431"/>
        <v>0</v>
      </c>
      <c r="AM2497" s="1" t="str">
        <f>IF(官網匯出!AG2497="","",官網匯出!AG2497)</f>
        <v/>
      </c>
      <c r="AN2497" s="1" t="str">
        <f>IF(G2497="","",IF(官網匯出!AH2497="","",官網匯出!AH2497))</f>
        <v/>
      </c>
      <c r="AO2497" s="14" t="str">
        <f t="shared" si="432"/>
        <v/>
      </c>
      <c r="AP2497" s="14" t="str">
        <f t="shared" si="433"/>
        <v>1</v>
      </c>
      <c r="AQ2497" s="14" t="str">
        <f t="shared" si="434"/>
        <v>0</v>
      </c>
      <c r="AR2497" s="1" t="str">
        <f t="shared" si="435"/>
        <v/>
      </c>
      <c r="AS2497" s="1" t="str">
        <f t="shared" si="436"/>
        <v/>
      </c>
      <c r="AT2497" s="1" t="str">
        <f t="shared" si="437"/>
        <v/>
      </c>
      <c r="AU2497" s="1" t="str">
        <f t="shared" si="428"/>
        <v/>
      </c>
      <c r="AV2497" s="1" t="e">
        <f>IF(VLOOKUP(G2497,官網匯出!A:AQ,42,FALSE)="","[黃金盾官網]",VLOOKUP(G2497,官網匯出!A:AQ,42,FALSE))</f>
        <v>#N/A</v>
      </c>
      <c r="AW2497" s="1" t="e">
        <f>IF(LEFT(VLOOKUP(G2497,官網匯出!A:AS,43,FALSE),2)="","web",LEFT(VLOOKUP(G2497,官網匯出!A:AS,43,FALSE),2))</f>
        <v>#N/A</v>
      </c>
      <c r="AX2497" s="1" t="str">
        <f t="shared" si="438"/>
        <v>O</v>
      </c>
    </row>
    <row r="2498" spans="1:50">
      <c r="A2498" s="1" t="str">
        <f>IF(G2498="","",VLOOKUP(官網轉換!AW2498,團名!A:B,2,FALSE))</f>
        <v/>
      </c>
      <c r="B2498" s="1" t="str">
        <f>IF(G2498="","",IF(LEFT(VLOOKUP(G2498,官網匯出!A:AQ,43,0),2)="wf",VLOOKUP(VLOOKUP(G2498,官網匯出!A:AQ,43,0),團名!$I$1:$K$12,2,FALSE),"N0071"))</f>
        <v/>
      </c>
      <c r="C2498" s="1" t="str">
        <f>IFERROR(VLOOKUP(官網匯出!D2498,團名!E:G,3,FALSE),"")</f>
        <v/>
      </c>
      <c r="D2498" s="1" t="str">
        <f t="shared" si="429"/>
        <v/>
      </c>
      <c r="E2498" s="1" t="str">
        <f t="shared" si="430"/>
        <v/>
      </c>
      <c r="F2498" s="1" t="str">
        <f>IF(官網匯出!F2498="已付款","","B0012")</f>
        <v>B0012</v>
      </c>
      <c r="G2498" s="1" t="str">
        <f>IF(官網匯出!A2498="","",官網匯出!A2498)</f>
        <v/>
      </c>
      <c r="H2498" s="3" t="str">
        <f>IF(官網匯出!B2498="","",官網匯出!B2498)</f>
        <v/>
      </c>
      <c r="I2498" s="1" t="str">
        <f>IF(官網匯出!C2498="","",官網匯出!C2498)</f>
        <v/>
      </c>
      <c r="J2498" s="1" t="str">
        <f>IF(官網匯出!D2498="","",官網匯出!D2498)</f>
        <v/>
      </c>
      <c r="K2498" s="3" t="str">
        <f>IF(官網匯出!E2498="","",官網匯出!E2498)</f>
        <v/>
      </c>
      <c r="L2498" s="1" t="str">
        <f>IF(官網匯出!F2498="","",官網匯出!F2498)</f>
        <v/>
      </c>
      <c r="M2498" s="1" t="str">
        <f>IF(官網匯出!G2498="","",官網匯出!G2498)</f>
        <v/>
      </c>
      <c r="N2498" s="1" t="str">
        <f>IF(官網匯出!H2498="","",官網匯出!H2498)</f>
        <v/>
      </c>
      <c r="P2498" s="1" t="str">
        <f>IF(官網匯出!J2498="","",RIGHT(官網匯出!J2498,LEN(官網匯出!J2498)-2))</f>
        <v/>
      </c>
      <c r="Q2498" s="1" t="str">
        <f>IF(官網匯出!K2498="","",官網匯出!K2498)</f>
        <v/>
      </c>
      <c r="R2498" s="1" t="str">
        <f>IF(官網匯出!L2498="","",官網匯出!L2498)</f>
        <v/>
      </c>
      <c r="S2498" s="1" t="str">
        <f>IF(官網匯出!M2498="","",官網匯出!M2498)</f>
        <v/>
      </c>
      <c r="T2498" s="1" t="str">
        <f>IF(官網匯出!N2498="","",官網匯出!N2498)</f>
        <v/>
      </c>
      <c r="U2498" s="1" t="str">
        <f>IF(官網匯出!O2498="","",官網匯出!O2498)</f>
        <v/>
      </c>
      <c r="V2498" s="1" t="str">
        <f>IF(官網匯出!P2498="",IF(G2498="","",0),官網匯出!P2498)</f>
        <v/>
      </c>
      <c r="W2498" s="1" t="str">
        <f>IF(官網匯出!Q2498="",IF(G2498="","",0),官網匯出!Q2498)</f>
        <v/>
      </c>
      <c r="X2498" s="1" t="str">
        <f>IF(官網匯出!R2498="","",官網匯出!R2498)</f>
        <v/>
      </c>
      <c r="Y2498" s="1" t="str">
        <f>IF(官網匯出!S2498="","",官網匯出!S2498)</f>
        <v/>
      </c>
      <c r="Z2498" s="1" t="str">
        <f>IF(G2498="","",官網匯出!T2498)</f>
        <v/>
      </c>
      <c r="AA2498" s="1" t="str">
        <f>IF(G2498="","",官網匯出!AK2498)</f>
        <v/>
      </c>
      <c r="AB2498" s="1" t="str">
        <f>IF(G2498="","",IF(官網匯出!V2498="","",官網匯出!V2498))</f>
        <v/>
      </c>
      <c r="AJ2498" s="1" t="str">
        <f>IF(G2498="","",IF(官網匯出!AE2498="","",官網匯出!AE2498))</f>
        <v/>
      </c>
      <c r="AK2498" s="1" t="str">
        <f>IF(G2498="","",IF(官網匯出!AD2498="","",官網匯出!AD2498))</f>
        <v/>
      </c>
      <c r="AL2498" s="1" t="str">
        <f t="shared" si="431"/>
        <v>0</v>
      </c>
      <c r="AM2498" s="1" t="str">
        <f>IF(官網匯出!AG2498="","",官網匯出!AG2498)</f>
        <v/>
      </c>
      <c r="AN2498" s="1" t="str">
        <f>IF(G2498="","",IF(官網匯出!AH2498="","",官網匯出!AH2498))</f>
        <v/>
      </c>
      <c r="AO2498" s="14" t="str">
        <f t="shared" si="432"/>
        <v/>
      </c>
      <c r="AP2498" s="14" t="str">
        <f t="shared" si="433"/>
        <v>1</v>
      </c>
      <c r="AQ2498" s="14" t="str">
        <f t="shared" si="434"/>
        <v>0</v>
      </c>
      <c r="AR2498" s="1" t="str">
        <f t="shared" si="435"/>
        <v/>
      </c>
      <c r="AS2498" s="1" t="str">
        <f t="shared" si="436"/>
        <v/>
      </c>
      <c r="AT2498" s="1" t="str">
        <f t="shared" si="437"/>
        <v/>
      </c>
      <c r="AU2498" s="1" t="str">
        <f t="shared" ref="AU2498:AU2561" si="439">IF(G2498="","",AV2498&amp;"      訂單編號："&amp;G2498&amp;"      "&amp;IF(J2498="銀行轉帳(ATM/虛擬代碼繳費)","ATM(藍)",IF(J2498="ATM 虛擬代碼繳費（需持代碼至實體ATM或網路銀行繳費）","ATM"&amp;"　"&amp;AB2498&amp;AJ2498,IF(J2498="虛擬代碼繳費轉帳","ATM(SP)"&amp;"　"&amp;AB2498&amp;AJ2498,IF(J2498="信用卡（shopline payment）","信用卡(SP)",IF(J2498="信用卡","信用卡",IF(J2498="貨到付款","貨到付款　")))&amp;"　"&amp;AB2498&amp;AJ2498)))&amp;IF(L2498="退款中","客戶取消訂單，待退款(ATM)",""))</f>
        <v/>
      </c>
      <c r="AV2498" s="1" t="e">
        <f>IF(VLOOKUP(G2498,官網匯出!A:AQ,42,FALSE)="","[黃金盾官網]",VLOOKUP(G2498,官網匯出!A:AQ,42,FALSE))</f>
        <v>#N/A</v>
      </c>
      <c r="AW2498" s="1" t="e">
        <f>IF(LEFT(VLOOKUP(G2498,官網匯出!A:AS,43,FALSE),2)="","web",LEFT(VLOOKUP(G2498,官網匯出!A:AS,43,FALSE),2))</f>
        <v>#N/A</v>
      </c>
      <c r="AX2498" s="1" t="str">
        <f t="shared" si="438"/>
        <v>O</v>
      </c>
    </row>
    <row r="2499" spans="1:50">
      <c r="A2499" s="1" t="str">
        <f>IF(G2499="","",VLOOKUP(官網轉換!AW2499,團名!A:B,2,FALSE))</f>
        <v/>
      </c>
      <c r="B2499" s="1" t="str">
        <f>IF(G2499="","",IF(LEFT(VLOOKUP(G2499,官網匯出!A:AQ,43,0),2)="wf",VLOOKUP(VLOOKUP(G2499,官網匯出!A:AQ,43,0),團名!$I$1:$K$12,2,FALSE),"N0071"))</f>
        <v/>
      </c>
      <c r="C2499" s="1" t="str">
        <f>IFERROR(VLOOKUP(官網匯出!D2499,團名!E:G,3,FALSE),"")</f>
        <v/>
      </c>
      <c r="D2499" s="1" t="str">
        <f t="shared" ref="D2499:D2562" si="440">IF(G2499="","","NTD")</f>
        <v/>
      </c>
      <c r="E2499" s="1" t="str">
        <f t="shared" ref="E2499:E2562" si="441">IF(G2499="","","含稅")</f>
        <v/>
      </c>
      <c r="F2499" s="1" t="str">
        <f>IF(官網匯出!F2499="已付款","","B0012")</f>
        <v>B0012</v>
      </c>
      <c r="G2499" s="1" t="str">
        <f>IF(官網匯出!A2499="","",官網匯出!A2499)</f>
        <v/>
      </c>
      <c r="H2499" s="3" t="str">
        <f>IF(官網匯出!B2499="","",官網匯出!B2499)</f>
        <v/>
      </c>
      <c r="I2499" s="1" t="str">
        <f>IF(官網匯出!C2499="","",官網匯出!C2499)</f>
        <v/>
      </c>
      <c r="J2499" s="1" t="str">
        <f>IF(官網匯出!D2499="","",官網匯出!D2499)</f>
        <v/>
      </c>
      <c r="K2499" s="3" t="str">
        <f>IF(官網匯出!E2499="","",官網匯出!E2499)</f>
        <v/>
      </c>
      <c r="L2499" s="1" t="str">
        <f>IF(官網匯出!F2499="","",官網匯出!F2499)</f>
        <v/>
      </c>
      <c r="M2499" s="1" t="str">
        <f>IF(官網匯出!G2499="","",官網匯出!G2499)</f>
        <v/>
      </c>
      <c r="N2499" s="1" t="str">
        <f>IF(官網匯出!H2499="","",官網匯出!H2499)</f>
        <v/>
      </c>
      <c r="P2499" s="1" t="str">
        <f>IF(官網匯出!J2499="","",RIGHT(官網匯出!J2499,LEN(官網匯出!J2499)-2))</f>
        <v/>
      </c>
      <c r="Q2499" s="1" t="str">
        <f>IF(官網匯出!K2499="","",官網匯出!K2499)</f>
        <v/>
      </c>
      <c r="R2499" s="1" t="str">
        <f>IF(官網匯出!L2499="","",官網匯出!L2499)</f>
        <v/>
      </c>
      <c r="S2499" s="1" t="str">
        <f>IF(官網匯出!M2499="","",官網匯出!M2499)</f>
        <v/>
      </c>
      <c r="T2499" s="1" t="str">
        <f>IF(官網匯出!N2499="","",官網匯出!N2499)</f>
        <v/>
      </c>
      <c r="U2499" s="1" t="str">
        <f>IF(官網匯出!O2499="","",官網匯出!O2499)</f>
        <v/>
      </c>
      <c r="V2499" s="1" t="str">
        <f>IF(官網匯出!P2499="",IF(G2499="","",0),官網匯出!P2499)</f>
        <v/>
      </c>
      <c r="W2499" s="1" t="str">
        <f>IF(官網匯出!Q2499="",IF(G2499="","",0),官網匯出!Q2499)</f>
        <v/>
      </c>
      <c r="X2499" s="1" t="str">
        <f>IF(官網匯出!R2499="","",官網匯出!R2499)</f>
        <v/>
      </c>
      <c r="Y2499" s="1" t="str">
        <f>IF(官網匯出!S2499="","",官網匯出!S2499)</f>
        <v/>
      </c>
      <c r="Z2499" s="1" t="str">
        <f>IF(G2499="","",官網匯出!T2499)</f>
        <v/>
      </c>
      <c r="AA2499" s="1" t="str">
        <f>IF(G2499="","",官網匯出!AK2499)</f>
        <v/>
      </c>
      <c r="AB2499" s="1" t="str">
        <f>IF(G2499="","",IF(官網匯出!V2499="","",官網匯出!V2499))</f>
        <v/>
      </c>
      <c r="AJ2499" s="1" t="str">
        <f>IF(G2499="","",IF(官網匯出!AE2499="","",官網匯出!AE2499))</f>
        <v/>
      </c>
      <c r="AK2499" s="1" t="str">
        <f>IF(G2499="","",IF(官網匯出!AD2499="","",官網匯出!AD2499))</f>
        <v/>
      </c>
      <c r="AL2499" s="1" t="str">
        <f t="shared" ref="AL2499:AL2562" si="442">IF(AM2499="","0","1")</f>
        <v>0</v>
      </c>
      <c r="AM2499" s="1" t="str">
        <f>IF(官網匯出!AG2499="","",官網匯出!AG2499)</f>
        <v/>
      </c>
      <c r="AN2499" s="1" t="str">
        <f>IF(G2499="","",IF(官網匯出!AH2499="","",官網匯出!AH2499))</f>
        <v/>
      </c>
      <c r="AO2499" s="14" t="str">
        <f t="shared" ref="AO2499:AO2562" si="443">IF(AN2499="","","3J0002")</f>
        <v/>
      </c>
      <c r="AP2499" s="14" t="str">
        <f t="shared" ref="AP2499:AP2562" si="444">IF(AO2499="","1","0")</f>
        <v>1</v>
      </c>
      <c r="AQ2499" s="14" t="str">
        <f t="shared" ref="AQ2499:AQ2562" si="445">IF(AN2499="","0","1")</f>
        <v>0</v>
      </c>
      <c r="AR2499" s="1" t="str">
        <f t="shared" ref="AR2499:AR2562" si="446">IFERROR((T2499*U2499)-V2499-Z2499+W2499-AA2499,"")</f>
        <v/>
      </c>
      <c r="AS2499" s="1" t="str">
        <f t="shared" ref="AS2499:AS2562" si="447">IF(J2499="貨到付款",IF(Y2499="",0,Y2499),IF(G2499="","",0))</f>
        <v/>
      </c>
      <c r="AT2499" s="1" t="str">
        <f t="shared" ref="AT2499:AT2562" si="448">IF(G2499="","",IF(V2499&gt;0,"已扣抵"&amp;V2499&amp;"元"&amp;"購物金 ","")&amp;IF(Z2499&gt;0,"已扣抵"&amp;Z2499&amp;"元"&amp;"優惠折扣 ","")&amp;IF(W2499&gt;0,"含運費"&amp;W2499&amp;"元 ","")&amp;IF(AA2499&gt;0,"含附加費"&amp;AA2499&amp;"元 ",""))</f>
        <v/>
      </c>
      <c r="AU2499" s="1" t="str">
        <f t="shared" si="439"/>
        <v/>
      </c>
      <c r="AV2499" s="1" t="e">
        <f>IF(VLOOKUP(G2499,官網匯出!A:AQ,42,FALSE)="","[黃金盾官網]",VLOOKUP(G2499,官網匯出!A:AQ,42,FALSE))</f>
        <v>#N/A</v>
      </c>
      <c r="AW2499" s="1" t="e">
        <f>IF(LEFT(VLOOKUP(G2499,官網匯出!A:AS,43,FALSE),2)="","web",LEFT(VLOOKUP(G2499,官網匯出!A:AS,43,FALSE),2))</f>
        <v>#N/A</v>
      </c>
      <c r="AX2499" s="1" t="str">
        <f t="shared" ref="AX2499:AX2562" si="449">IF(AND(AM2499&lt;&gt;"",AN2499&lt;&gt;""),"X","O")</f>
        <v>O</v>
      </c>
    </row>
    <row r="2500" spans="1:50">
      <c r="A2500" s="1" t="str">
        <f>IF(G2500="","",VLOOKUP(官網轉換!AW2500,團名!A:B,2,FALSE))</f>
        <v/>
      </c>
      <c r="B2500" s="1" t="str">
        <f>IF(G2500="","",IF(LEFT(VLOOKUP(G2500,官網匯出!A:AQ,43,0),2)="wf",VLOOKUP(VLOOKUP(G2500,官網匯出!A:AQ,43,0),團名!$I$1:$K$12,2,FALSE),"N0071"))</f>
        <v/>
      </c>
      <c r="C2500" s="1" t="str">
        <f>IFERROR(VLOOKUP(官網匯出!D2500,團名!E:G,3,FALSE),"")</f>
        <v/>
      </c>
      <c r="D2500" s="1" t="str">
        <f t="shared" si="440"/>
        <v/>
      </c>
      <c r="E2500" s="1" t="str">
        <f t="shared" si="441"/>
        <v/>
      </c>
      <c r="F2500" s="1" t="str">
        <f>IF(官網匯出!F2500="已付款","","B0012")</f>
        <v>B0012</v>
      </c>
      <c r="G2500" s="1" t="str">
        <f>IF(官網匯出!A2500="","",官網匯出!A2500)</f>
        <v/>
      </c>
      <c r="H2500" s="3" t="str">
        <f>IF(官網匯出!B2500="","",官網匯出!B2500)</f>
        <v/>
      </c>
      <c r="I2500" s="1" t="str">
        <f>IF(官網匯出!C2500="","",官網匯出!C2500)</f>
        <v/>
      </c>
      <c r="J2500" s="1" t="str">
        <f>IF(官網匯出!D2500="","",官網匯出!D2500)</f>
        <v/>
      </c>
      <c r="K2500" s="3" t="str">
        <f>IF(官網匯出!E2500="","",官網匯出!E2500)</f>
        <v/>
      </c>
      <c r="L2500" s="1" t="str">
        <f>IF(官網匯出!F2500="","",官網匯出!F2500)</f>
        <v/>
      </c>
      <c r="M2500" s="1" t="str">
        <f>IF(官網匯出!G2500="","",官網匯出!G2500)</f>
        <v/>
      </c>
      <c r="N2500" s="1" t="str">
        <f>IF(官網匯出!H2500="","",官網匯出!H2500)</f>
        <v/>
      </c>
      <c r="P2500" s="1" t="str">
        <f>IF(官網匯出!J2500="","",RIGHT(官網匯出!J2500,LEN(官網匯出!J2500)-2))</f>
        <v/>
      </c>
      <c r="Q2500" s="1" t="str">
        <f>IF(官網匯出!K2500="","",官網匯出!K2500)</f>
        <v/>
      </c>
      <c r="R2500" s="1" t="str">
        <f>IF(官網匯出!L2500="","",官網匯出!L2500)</f>
        <v/>
      </c>
      <c r="S2500" s="1" t="str">
        <f>IF(官網匯出!M2500="","",官網匯出!M2500)</f>
        <v/>
      </c>
      <c r="T2500" s="1" t="str">
        <f>IF(官網匯出!N2500="","",官網匯出!N2500)</f>
        <v/>
      </c>
      <c r="U2500" s="1" t="str">
        <f>IF(官網匯出!O2500="","",官網匯出!O2500)</f>
        <v/>
      </c>
      <c r="V2500" s="1" t="str">
        <f>IF(官網匯出!P2500="",IF(G2500="","",0),官網匯出!P2500)</f>
        <v/>
      </c>
      <c r="W2500" s="1" t="str">
        <f>IF(官網匯出!Q2500="",IF(G2500="","",0),官網匯出!Q2500)</f>
        <v/>
      </c>
      <c r="X2500" s="1" t="str">
        <f>IF(官網匯出!R2500="","",官網匯出!R2500)</f>
        <v/>
      </c>
      <c r="Y2500" s="1" t="str">
        <f>IF(官網匯出!S2500="","",官網匯出!S2500)</f>
        <v/>
      </c>
      <c r="Z2500" s="1" t="str">
        <f>IF(G2500="","",官網匯出!T2500)</f>
        <v/>
      </c>
      <c r="AA2500" s="1" t="str">
        <f>IF(G2500="","",官網匯出!AK2500)</f>
        <v/>
      </c>
      <c r="AB2500" s="1" t="str">
        <f>IF(G2500="","",IF(官網匯出!V2500="","",官網匯出!V2500))</f>
        <v/>
      </c>
      <c r="AJ2500" s="1" t="str">
        <f>IF(G2500="","",IF(官網匯出!AE2500="","",官網匯出!AE2500))</f>
        <v/>
      </c>
      <c r="AK2500" s="1" t="str">
        <f>IF(G2500="","",IF(官網匯出!AD2500="","",官網匯出!AD2500))</f>
        <v/>
      </c>
      <c r="AL2500" s="1" t="str">
        <f t="shared" si="442"/>
        <v>0</v>
      </c>
      <c r="AM2500" s="1" t="str">
        <f>IF(官網匯出!AG2500="","",官網匯出!AG2500)</f>
        <v/>
      </c>
      <c r="AN2500" s="1" t="str">
        <f>IF(G2500="","",IF(官網匯出!AH2500="","",官網匯出!AH2500))</f>
        <v/>
      </c>
      <c r="AO2500" s="14" t="str">
        <f t="shared" si="443"/>
        <v/>
      </c>
      <c r="AP2500" s="14" t="str">
        <f t="shared" si="444"/>
        <v>1</v>
      </c>
      <c r="AQ2500" s="14" t="str">
        <f t="shared" si="445"/>
        <v>0</v>
      </c>
      <c r="AR2500" s="1" t="str">
        <f t="shared" si="446"/>
        <v/>
      </c>
      <c r="AS2500" s="1" t="str">
        <f t="shared" si="447"/>
        <v/>
      </c>
      <c r="AT2500" s="1" t="str">
        <f t="shared" si="448"/>
        <v/>
      </c>
      <c r="AU2500" s="1" t="str">
        <f t="shared" si="439"/>
        <v/>
      </c>
      <c r="AV2500" s="1" t="e">
        <f>IF(VLOOKUP(G2500,官網匯出!A:AQ,42,FALSE)="","[黃金盾官網]",VLOOKUP(G2500,官網匯出!A:AQ,42,FALSE))</f>
        <v>#N/A</v>
      </c>
      <c r="AW2500" s="1" t="e">
        <f>IF(LEFT(VLOOKUP(G2500,官網匯出!A:AS,43,FALSE),2)="","web",LEFT(VLOOKUP(G2500,官網匯出!A:AS,43,FALSE),2))</f>
        <v>#N/A</v>
      </c>
      <c r="AX2500" s="1" t="str">
        <f t="shared" si="449"/>
        <v>O</v>
      </c>
    </row>
    <row r="2501" spans="1:50">
      <c r="A2501" s="1" t="str">
        <f>IF(G2501="","",VLOOKUP(官網轉換!AW2501,團名!A:B,2,FALSE))</f>
        <v/>
      </c>
      <c r="B2501" s="1" t="str">
        <f>IF(G2501="","",IF(LEFT(VLOOKUP(G2501,官網匯出!A:AQ,43,0),2)="wf",VLOOKUP(VLOOKUP(G2501,官網匯出!A:AQ,43,0),團名!$I$1:$K$12,2,FALSE),"N0071"))</f>
        <v/>
      </c>
      <c r="C2501" s="1" t="str">
        <f>IFERROR(VLOOKUP(官網匯出!D2501,團名!E:G,3,FALSE),"")</f>
        <v/>
      </c>
      <c r="D2501" s="1" t="str">
        <f t="shared" si="440"/>
        <v/>
      </c>
      <c r="E2501" s="1" t="str">
        <f t="shared" si="441"/>
        <v/>
      </c>
      <c r="F2501" s="1" t="str">
        <f>IF(官網匯出!F2501="已付款","","B0012")</f>
        <v>B0012</v>
      </c>
      <c r="G2501" s="1" t="str">
        <f>IF(官網匯出!A2501="","",官網匯出!A2501)</f>
        <v/>
      </c>
      <c r="H2501" s="3" t="str">
        <f>IF(官網匯出!B2501="","",官網匯出!B2501)</f>
        <v/>
      </c>
      <c r="I2501" s="1" t="str">
        <f>IF(官網匯出!C2501="","",官網匯出!C2501)</f>
        <v/>
      </c>
      <c r="J2501" s="1" t="str">
        <f>IF(官網匯出!D2501="","",官網匯出!D2501)</f>
        <v/>
      </c>
      <c r="K2501" s="3" t="str">
        <f>IF(官網匯出!E2501="","",官網匯出!E2501)</f>
        <v/>
      </c>
      <c r="L2501" s="1" t="str">
        <f>IF(官網匯出!F2501="","",官網匯出!F2501)</f>
        <v/>
      </c>
      <c r="M2501" s="1" t="str">
        <f>IF(官網匯出!G2501="","",官網匯出!G2501)</f>
        <v/>
      </c>
      <c r="N2501" s="1" t="str">
        <f>IF(官網匯出!H2501="","",官網匯出!H2501)</f>
        <v/>
      </c>
      <c r="P2501" s="1" t="str">
        <f>IF(官網匯出!J2501="","",RIGHT(官網匯出!J2501,LEN(官網匯出!J2501)-2))</f>
        <v/>
      </c>
      <c r="Q2501" s="1" t="str">
        <f>IF(官網匯出!K2501="","",官網匯出!K2501)</f>
        <v/>
      </c>
      <c r="R2501" s="1" t="str">
        <f>IF(官網匯出!L2501="","",官網匯出!L2501)</f>
        <v/>
      </c>
      <c r="S2501" s="1" t="str">
        <f>IF(官網匯出!M2501="","",官網匯出!M2501)</f>
        <v/>
      </c>
      <c r="T2501" s="1" t="str">
        <f>IF(官網匯出!N2501="","",官網匯出!N2501)</f>
        <v/>
      </c>
      <c r="U2501" s="1" t="str">
        <f>IF(官網匯出!O2501="","",官網匯出!O2501)</f>
        <v/>
      </c>
      <c r="V2501" s="1" t="str">
        <f>IF(官網匯出!P2501="",IF(G2501="","",0),官網匯出!P2501)</f>
        <v/>
      </c>
      <c r="W2501" s="1" t="str">
        <f>IF(官網匯出!Q2501="",IF(G2501="","",0),官網匯出!Q2501)</f>
        <v/>
      </c>
      <c r="X2501" s="1" t="str">
        <f>IF(官網匯出!R2501="","",官網匯出!R2501)</f>
        <v/>
      </c>
      <c r="Y2501" s="1" t="str">
        <f>IF(官網匯出!S2501="","",官網匯出!S2501)</f>
        <v/>
      </c>
      <c r="Z2501" s="1" t="str">
        <f>IF(G2501="","",官網匯出!T2501)</f>
        <v/>
      </c>
      <c r="AA2501" s="1" t="str">
        <f>IF(G2501="","",官網匯出!AK2501)</f>
        <v/>
      </c>
      <c r="AB2501" s="1" t="str">
        <f>IF(G2501="","",IF(官網匯出!V2501="","",官網匯出!V2501))</f>
        <v/>
      </c>
      <c r="AJ2501" s="1" t="str">
        <f>IF(G2501="","",IF(官網匯出!AE2501="","",官網匯出!AE2501))</f>
        <v/>
      </c>
      <c r="AK2501" s="1" t="str">
        <f>IF(G2501="","",IF(官網匯出!AD2501="","",官網匯出!AD2501))</f>
        <v/>
      </c>
      <c r="AL2501" s="1" t="str">
        <f t="shared" si="442"/>
        <v>0</v>
      </c>
      <c r="AM2501" s="1" t="str">
        <f>IF(官網匯出!AG2501="","",官網匯出!AG2501)</f>
        <v/>
      </c>
      <c r="AN2501" s="1" t="str">
        <f>IF(G2501="","",IF(官網匯出!AH2501="","",官網匯出!AH2501))</f>
        <v/>
      </c>
      <c r="AO2501" s="14" t="str">
        <f t="shared" si="443"/>
        <v/>
      </c>
      <c r="AP2501" s="14" t="str">
        <f t="shared" si="444"/>
        <v>1</v>
      </c>
      <c r="AQ2501" s="14" t="str">
        <f t="shared" si="445"/>
        <v>0</v>
      </c>
      <c r="AR2501" s="1" t="str">
        <f t="shared" si="446"/>
        <v/>
      </c>
      <c r="AS2501" s="1" t="str">
        <f t="shared" si="447"/>
        <v/>
      </c>
      <c r="AT2501" s="1" t="str">
        <f t="shared" si="448"/>
        <v/>
      </c>
      <c r="AU2501" s="1" t="str">
        <f t="shared" si="439"/>
        <v/>
      </c>
      <c r="AV2501" s="1" t="e">
        <f>IF(VLOOKUP(G2501,官網匯出!A:AQ,42,FALSE)="","[黃金盾官網]",VLOOKUP(G2501,官網匯出!A:AQ,42,FALSE))</f>
        <v>#N/A</v>
      </c>
      <c r="AW2501" s="1" t="e">
        <f>IF(LEFT(VLOOKUP(G2501,官網匯出!A:AS,43,FALSE),2)="","web",LEFT(VLOOKUP(G2501,官網匯出!A:AS,43,FALSE),2))</f>
        <v>#N/A</v>
      </c>
      <c r="AX2501" s="1" t="str">
        <f t="shared" si="449"/>
        <v>O</v>
      </c>
    </row>
    <row r="2502" spans="1:50">
      <c r="A2502" s="1" t="str">
        <f>IF(G2502="","",VLOOKUP(官網轉換!AW2502,團名!A:B,2,FALSE))</f>
        <v/>
      </c>
      <c r="B2502" s="1" t="str">
        <f>IF(G2502="","",IF(LEFT(VLOOKUP(G2502,官網匯出!A:AQ,43,0),2)="wf",VLOOKUP(VLOOKUP(G2502,官網匯出!A:AQ,43,0),團名!$I$1:$K$12,2,FALSE),"N0071"))</f>
        <v/>
      </c>
      <c r="C2502" s="1" t="str">
        <f>IFERROR(VLOOKUP(官網匯出!D2502,團名!E:G,3,FALSE),"")</f>
        <v/>
      </c>
      <c r="D2502" s="1" t="str">
        <f t="shared" si="440"/>
        <v/>
      </c>
      <c r="E2502" s="1" t="str">
        <f t="shared" si="441"/>
        <v/>
      </c>
      <c r="F2502" s="1" t="str">
        <f>IF(官網匯出!F2502="已付款","","B0012")</f>
        <v>B0012</v>
      </c>
      <c r="G2502" s="1" t="str">
        <f>IF(官網匯出!A2502="","",官網匯出!A2502)</f>
        <v/>
      </c>
      <c r="H2502" s="3" t="str">
        <f>IF(官網匯出!B2502="","",官網匯出!B2502)</f>
        <v/>
      </c>
      <c r="I2502" s="1" t="str">
        <f>IF(官網匯出!C2502="","",官網匯出!C2502)</f>
        <v/>
      </c>
      <c r="J2502" s="1" t="str">
        <f>IF(官網匯出!D2502="","",官網匯出!D2502)</f>
        <v/>
      </c>
      <c r="K2502" s="3" t="str">
        <f>IF(官網匯出!E2502="","",官網匯出!E2502)</f>
        <v/>
      </c>
      <c r="L2502" s="1" t="str">
        <f>IF(官網匯出!F2502="","",官網匯出!F2502)</f>
        <v/>
      </c>
      <c r="M2502" s="1" t="str">
        <f>IF(官網匯出!G2502="","",官網匯出!G2502)</f>
        <v/>
      </c>
      <c r="N2502" s="1" t="str">
        <f>IF(官網匯出!H2502="","",官網匯出!H2502)</f>
        <v/>
      </c>
      <c r="P2502" s="1" t="str">
        <f>IF(官網匯出!J2502="","",RIGHT(官網匯出!J2502,LEN(官網匯出!J2502)-2))</f>
        <v/>
      </c>
      <c r="Q2502" s="1" t="str">
        <f>IF(官網匯出!K2502="","",官網匯出!K2502)</f>
        <v/>
      </c>
      <c r="R2502" s="1" t="str">
        <f>IF(官網匯出!L2502="","",官網匯出!L2502)</f>
        <v/>
      </c>
      <c r="S2502" s="1" t="str">
        <f>IF(官網匯出!M2502="","",官網匯出!M2502)</f>
        <v/>
      </c>
      <c r="T2502" s="1" t="str">
        <f>IF(官網匯出!N2502="","",官網匯出!N2502)</f>
        <v/>
      </c>
      <c r="U2502" s="1" t="str">
        <f>IF(官網匯出!O2502="","",官網匯出!O2502)</f>
        <v/>
      </c>
      <c r="V2502" s="1" t="str">
        <f>IF(官網匯出!P2502="",IF(G2502="","",0),官網匯出!P2502)</f>
        <v/>
      </c>
      <c r="W2502" s="1" t="str">
        <f>IF(官網匯出!Q2502="",IF(G2502="","",0),官網匯出!Q2502)</f>
        <v/>
      </c>
      <c r="X2502" s="1" t="str">
        <f>IF(官網匯出!R2502="","",官網匯出!R2502)</f>
        <v/>
      </c>
      <c r="Y2502" s="1" t="str">
        <f>IF(官網匯出!S2502="","",官網匯出!S2502)</f>
        <v/>
      </c>
      <c r="Z2502" s="1" t="str">
        <f>IF(G2502="","",官網匯出!T2502)</f>
        <v/>
      </c>
      <c r="AA2502" s="1" t="str">
        <f>IF(G2502="","",官網匯出!AK2502)</f>
        <v/>
      </c>
      <c r="AB2502" s="1" t="str">
        <f>IF(G2502="","",IF(官網匯出!V2502="","",官網匯出!V2502))</f>
        <v/>
      </c>
      <c r="AJ2502" s="1" t="str">
        <f>IF(G2502="","",IF(官網匯出!AE2502="","",官網匯出!AE2502))</f>
        <v/>
      </c>
      <c r="AK2502" s="1" t="str">
        <f>IF(G2502="","",IF(官網匯出!AD2502="","",官網匯出!AD2502))</f>
        <v/>
      </c>
      <c r="AL2502" s="1" t="str">
        <f t="shared" si="442"/>
        <v>0</v>
      </c>
      <c r="AM2502" s="1" t="str">
        <f>IF(官網匯出!AG2502="","",官網匯出!AG2502)</f>
        <v/>
      </c>
      <c r="AN2502" s="1" t="str">
        <f>IF(G2502="","",IF(官網匯出!AH2502="","",官網匯出!AH2502))</f>
        <v/>
      </c>
      <c r="AO2502" s="14" t="str">
        <f t="shared" si="443"/>
        <v/>
      </c>
      <c r="AP2502" s="14" t="str">
        <f t="shared" si="444"/>
        <v>1</v>
      </c>
      <c r="AQ2502" s="14" t="str">
        <f t="shared" si="445"/>
        <v>0</v>
      </c>
      <c r="AR2502" s="1" t="str">
        <f t="shared" si="446"/>
        <v/>
      </c>
      <c r="AS2502" s="1" t="str">
        <f t="shared" si="447"/>
        <v/>
      </c>
      <c r="AT2502" s="1" t="str">
        <f t="shared" si="448"/>
        <v/>
      </c>
      <c r="AU2502" s="1" t="str">
        <f t="shared" si="439"/>
        <v/>
      </c>
      <c r="AV2502" s="1" t="e">
        <f>IF(VLOOKUP(G2502,官網匯出!A:AQ,42,FALSE)="","[黃金盾官網]",VLOOKUP(G2502,官網匯出!A:AQ,42,FALSE))</f>
        <v>#N/A</v>
      </c>
      <c r="AW2502" s="1" t="e">
        <f>IF(LEFT(VLOOKUP(G2502,官網匯出!A:AS,43,FALSE),2)="","web",LEFT(VLOOKUP(G2502,官網匯出!A:AS,43,FALSE),2))</f>
        <v>#N/A</v>
      </c>
      <c r="AX2502" s="1" t="str">
        <f t="shared" si="449"/>
        <v>O</v>
      </c>
    </row>
    <row r="2503" spans="1:50">
      <c r="A2503" s="1" t="str">
        <f>IF(G2503="","",VLOOKUP(官網轉換!AW2503,團名!A:B,2,FALSE))</f>
        <v/>
      </c>
      <c r="B2503" s="1" t="str">
        <f>IF(G2503="","",IF(LEFT(VLOOKUP(G2503,官網匯出!A:AQ,43,0),2)="wf",VLOOKUP(VLOOKUP(G2503,官網匯出!A:AQ,43,0),團名!$I$1:$K$12,2,FALSE),"N0071"))</f>
        <v/>
      </c>
      <c r="C2503" s="1" t="str">
        <f>IFERROR(VLOOKUP(官網匯出!D2503,團名!E:G,3,FALSE),"")</f>
        <v/>
      </c>
      <c r="D2503" s="1" t="str">
        <f t="shared" si="440"/>
        <v/>
      </c>
      <c r="E2503" s="1" t="str">
        <f t="shared" si="441"/>
        <v/>
      </c>
      <c r="F2503" s="1" t="str">
        <f>IF(官網匯出!F2503="已付款","","B0012")</f>
        <v>B0012</v>
      </c>
      <c r="G2503" s="1" t="str">
        <f>IF(官網匯出!A2503="","",官網匯出!A2503)</f>
        <v/>
      </c>
      <c r="H2503" s="3" t="str">
        <f>IF(官網匯出!B2503="","",官網匯出!B2503)</f>
        <v/>
      </c>
      <c r="I2503" s="1" t="str">
        <f>IF(官網匯出!C2503="","",官網匯出!C2503)</f>
        <v/>
      </c>
      <c r="J2503" s="1" t="str">
        <f>IF(官網匯出!D2503="","",官網匯出!D2503)</f>
        <v/>
      </c>
      <c r="K2503" s="3" t="str">
        <f>IF(官網匯出!E2503="","",官網匯出!E2503)</f>
        <v/>
      </c>
      <c r="L2503" s="1" t="str">
        <f>IF(官網匯出!F2503="","",官網匯出!F2503)</f>
        <v/>
      </c>
      <c r="M2503" s="1" t="str">
        <f>IF(官網匯出!G2503="","",官網匯出!G2503)</f>
        <v/>
      </c>
      <c r="N2503" s="1" t="str">
        <f>IF(官網匯出!H2503="","",官網匯出!H2503)</f>
        <v/>
      </c>
      <c r="P2503" s="1" t="str">
        <f>IF(官網匯出!J2503="","",RIGHT(官網匯出!J2503,LEN(官網匯出!J2503)-2))</f>
        <v/>
      </c>
      <c r="Q2503" s="1" t="str">
        <f>IF(官網匯出!K2503="","",官網匯出!K2503)</f>
        <v/>
      </c>
      <c r="R2503" s="1" t="str">
        <f>IF(官網匯出!L2503="","",官網匯出!L2503)</f>
        <v/>
      </c>
      <c r="S2503" s="1" t="str">
        <f>IF(官網匯出!M2503="","",官網匯出!M2503)</f>
        <v/>
      </c>
      <c r="T2503" s="1" t="str">
        <f>IF(官網匯出!N2503="","",官網匯出!N2503)</f>
        <v/>
      </c>
      <c r="U2503" s="1" t="str">
        <f>IF(官網匯出!O2503="","",官網匯出!O2503)</f>
        <v/>
      </c>
      <c r="V2503" s="1" t="str">
        <f>IF(官網匯出!P2503="",IF(G2503="","",0),官網匯出!P2503)</f>
        <v/>
      </c>
      <c r="W2503" s="1" t="str">
        <f>IF(官網匯出!Q2503="",IF(G2503="","",0),官網匯出!Q2503)</f>
        <v/>
      </c>
      <c r="X2503" s="1" t="str">
        <f>IF(官網匯出!R2503="","",官網匯出!R2503)</f>
        <v/>
      </c>
      <c r="Y2503" s="1" t="str">
        <f>IF(官網匯出!S2503="","",官網匯出!S2503)</f>
        <v/>
      </c>
      <c r="Z2503" s="1" t="str">
        <f>IF(G2503="","",官網匯出!T2503)</f>
        <v/>
      </c>
      <c r="AA2503" s="1" t="str">
        <f>IF(G2503="","",官網匯出!AK2503)</f>
        <v/>
      </c>
      <c r="AB2503" s="1" t="str">
        <f>IF(G2503="","",IF(官網匯出!V2503="","",官網匯出!V2503))</f>
        <v/>
      </c>
      <c r="AJ2503" s="1" t="str">
        <f>IF(G2503="","",IF(官網匯出!AE2503="","",官網匯出!AE2503))</f>
        <v/>
      </c>
      <c r="AK2503" s="1" t="str">
        <f>IF(G2503="","",IF(官網匯出!AD2503="","",官網匯出!AD2503))</f>
        <v/>
      </c>
      <c r="AL2503" s="1" t="str">
        <f t="shared" si="442"/>
        <v>0</v>
      </c>
      <c r="AM2503" s="1" t="str">
        <f>IF(官網匯出!AG2503="","",官網匯出!AG2503)</f>
        <v/>
      </c>
      <c r="AN2503" s="1" t="str">
        <f>IF(G2503="","",IF(官網匯出!AH2503="","",官網匯出!AH2503))</f>
        <v/>
      </c>
      <c r="AO2503" s="14" t="str">
        <f t="shared" si="443"/>
        <v/>
      </c>
      <c r="AP2503" s="14" t="str">
        <f t="shared" si="444"/>
        <v>1</v>
      </c>
      <c r="AQ2503" s="14" t="str">
        <f t="shared" si="445"/>
        <v>0</v>
      </c>
      <c r="AR2503" s="1" t="str">
        <f t="shared" si="446"/>
        <v/>
      </c>
      <c r="AS2503" s="1" t="str">
        <f t="shared" si="447"/>
        <v/>
      </c>
      <c r="AT2503" s="1" t="str">
        <f t="shared" si="448"/>
        <v/>
      </c>
      <c r="AU2503" s="1" t="str">
        <f t="shared" si="439"/>
        <v/>
      </c>
      <c r="AV2503" s="1" t="e">
        <f>IF(VLOOKUP(G2503,官網匯出!A:AQ,42,FALSE)="","[黃金盾官網]",VLOOKUP(G2503,官網匯出!A:AQ,42,FALSE))</f>
        <v>#N/A</v>
      </c>
      <c r="AW2503" s="1" t="e">
        <f>IF(LEFT(VLOOKUP(G2503,官網匯出!A:AS,43,FALSE),2)="","web",LEFT(VLOOKUP(G2503,官網匯出!A:AS,43,FALSE),2))</f>
        <v>#N/A</v>
      </c>
      <c r="AX2503" s="1" t="str">
        <f t="shared" si="449"/>
        <v>O</v>
      </c>
    </row>
    <row r="2504" spans="1:50">
      <c r="A2504" s="1" t="str">
        <f>IF(G2504="","",VLOOKUP(官網轉換!AW2504,團名!A:B,2,FALSE))</f>
        <v/>
      </c>
      <c r="B2504" s="1" t="str">
        <f>IF(G2504="","",IF(LEFT(VLOOKUP(G2504,官網匯出!A:AQ,43,0),2)="wf",VLOOKUP(VLOOKUP(G2504,官網匯出!A:AQ,43,0),團名!$I$1:$K$12,2,FALSE),"N0071"))</f>
        <v/>
      </c>
      <c r="C2504" s="1" t="str">
        <f>IFERROR(VLOOKUP(官網匯出!D2504,團名!E:G,3,FALSE),"")</f>
        <v/>
      </c>
      <c r="D2504" s="1" t="str">
        <f t="shared" si="440"/>
        <v/>
      </c>
      <c r="E2504" s="1" t="str">
        <f t="shared" si="441"/>
        <v/>
      </c>
      <c r="F2504" s="1" t="str">
        <f>IF(官網匯出!F2504="已付款","","B0012")</f>
        <v>B0012</v>
      </c>
      <c r="G2504" s="1" t="str">
        <f>IF(官網匯出!A2504="","",官網匯出!A2504)</f>
        <v/>
      </c>
      <c r="H2504" s="3" t="str">
        <f>IF(官網匯出!B2504="","",官網匯出!B2504)</f>
        <v/>
      </c>
      <c r="I2504" s="1" t="str">
        <f>IF(官網匯出!C2504="","",官網匯出!C2504)</f>
        <v/>
      </c>
      <c r="J2504" s="1" t="str">
        <f>IF(官網匯出!D2504="","",官網匯出!D2504)</f>
        <v/>
      </c>
      <c r="K2504" s="3" t="str">
        <f>IF(官網匯出!E2504="","",官網匯出!E2504)</f>
        <v/>
      </c>
      <c r="L2504" s="1" t="str">
        <f>IF(官網匯出!F2504="","",官網匯出!F2504)</f>
        <v/>
      </c>
      <c r="M2504" s="1" t="str">
        <f>IF(官網匯出!G2504="","",官網匯出!G2504)</f>
        <v/>
      </c>
      <c r="N2504" s="1" t="str">
        <f>IF(官網匯出!H2504="","",官網匯出!H2504)</f>
        <v/>
      </c>
      <c r="P2504" s="1" t="str">
        <f>IF(官網匯出!J2504="","",RIGHT(官網匯出!J2504,LEN(官網匯出!J2504)-2))</f>
        <v/>
      </c>
      <c r="Q2504" s="1" t="str">
        <f>IF(官網匯出!K2504="","",官網匯出!K2504)</f>
        <v/>
      </c>
      <c r="R2504" s="1" t="str">
        <f>IF(官網匯出!L2504="","",官網匯出!L2504)</f>
        <v/>
      </c>
      <c r="S2504" s="1" t="str">
        <f>IF(官網匯出!M2504="","",官網匯出!M2504)</f>
        <v/>
      </c>
      <c r="T2504" s="1" t="str">
        <f>IF(官網匯出!N2504="","",官網匯出!N2504)</f>
        <v/>
      </c>
      <c r="U2504" s="1" t="str">
        <f>IF(官網匯出!O2504="","",官網匯出!O2504)</f>
        <v/>
      </c>
      <c r="V2504" s="1" t="str">
        <f>IF(官網匯出!P2504="",IF(G2504="","",0),官網匯出!P2504)</f>
        <v/>
      </c>
      <c r="W2504" s="1" t="str">
        <f>IF(官網匯出!Q2504="",IF(G2504="","",0),官網匯出!Q2504)</f>
        <v/>
      </c>
      <c r="X2504" s="1" t="str">
        <f>IF(官網匯出!R2504="","",官網匯出!R2504)</f>
        <v/>
      </c>
      <c r="Y2504" s="1" t="str">
        <f>IF(官網匯出!S2504="","",官網匯出!S2504)</f>
        <v/>
      </c>
      <c r="Z2504" s="1" t="str">
        <f>IF(G2504="","",官網匯出!T2504)</f>
        <v/>
      </c>
      <c r="AA2504" s="1" t="str">
        <f>IF(G2504="","",官網匯出!AK2504)</f>
        <v/>
      </c>
      <c r="AB2504" s="1" t="str">
        <f>IF(G2504="","",IF(官網匯出!V2504="","",官網匯出!V2504))</f>
        <v/>
      </c>
      <c r="AJ2504" s="1" t="str">
        <f>IF(G2504="","",IF(官網匯出!AE2504="","",官網匯出!AE2504))</f>
        <v/>
      </c>
      <c r="AK2504" s="1" t="str">
        <f>IF(G2504="","",IF(官網匯出!AD2504="","",官網匯出!AD2504))</f>
        <v/>
      </c>
      <c r="AL2504" s="1" t="str">
        <f t="shared" si="442"/>
        <v>0</v>
      </c>
      <c r="AM2504" s="1" t="str">
        <f>IF(官網匯出!AG2504="","",官網匯出!AG2504)</f>
        <v/>
      </c>
      <c r="AN2504" s="1" t="str">
        <f>IF(G2504="","",IF(官網匯出!AH2504="","",官網匯出!AH2504))</f>
        <v/>
      </c>
      <c r="AO2504" s="14" t="str">
        <f t="shared" si="443"/>
        <v/>
      </c>
      <c r="AP2504" s="14" t="str">
        <f t="shared" si="444"/>
        <v>1</v>
      </c>
      <c r="AQ2504" s="14" t="str">
        <f t="shared" si="445"/>
        <v>0</v>
      </c>
      <c r="AR2504" s="1" t="str">
        <f t="shared" si="446"/>
        <v/>
      </c>
      <c r="AS2504" s="1" t="str">
        <f t="shared" si="447"/>
        <v/>
      </c>
      <c r="AT2504" s="1" t="str">
        <f t="shared" si="448"/>
        <v/>
      </c>
      <c r="AU2504" s="1" t="str">
        <f t="shared" si="439"/>
        <v/>
      </c>
      <c r="AV2504" s="1" t="e">
        <f>IF(VLOOKUP(G2504,官網匯出!A:AQ,42,FALSE)="","[黃金盾官網]",VLOOKUP(G2504,官網匯出!A:AQ,42,FALSE))</f>
        <v>#N/A</v>
      </c>
      <c r="AW2504" s="1" t="e">
        <f>IF(LEFT(VLOOKUP(G2504,官網匯出!A:AS,43,FALSE),2)="","web",LEFT(VLOOKUP(G2504,官網匯出!A:AS,43,FALSE),2))</f>
        <v>#N/A</v>
      </c>
      <c r="AX2504" s="1" t="str">
        <f t="shared" si="449"/>
        <v>O</v>
      </c>
    </row>
    <row r="2505" spans="1:50">
      <c r="A2505" s="1" t="str">
        <f>IF(G2505="","",VLOOKUP(官網轉換!AW2505,團名!A:B,2,FALSE))</f>
        <v/>
      </c>
      <c r="B2505" s="1" t="str">
        <f>IF(G2505="","",IF(LEFT(VLOOKUP(G2505,官網匯出!A:AQ,43,0),2)="wf",VLOOKUP(VLOOKUP(G2505,官網匯出!A:AQ,43,0),團名!$I$1:$K$12,2,FALSE),"N0071"))</f>
        <v/>
      </c>
      <c r="C2505" s="1" t="str">
        <f>IFERROR(VLOOKUP(官網匯出!D2505,團名!E:G,3,FALSE),"")</f>
        <v/>
      </c>
      <c r="D2505" s="1" t="str">
        <f t="shared" si="440"/>
        <v/>
      </c>
      <c r="E2505" s="1" t="str">
        <f t="shared" si="441"/>
        <v/>
      </c>
      <c r="F2505" s="1" t="str">
        <f>IF(官網匯出!F2505="已付款","","B0012")</f>
        <v>B0012</v>
      </c>
      <c r="G2505" s="1" t="str">
        <f>IF(官網匯出!A2505="","",官網匯出!A2505)</f>
        <v/>
      </c>
      <c r="H2505" s="3" t="str">
        <f>IF(官網匯出!B2505="","",官網匯出!B2505)</f>
        <v/>
      </c>
      <c r="I2505" s="1" t="str">
        <f>IF(官網匯出!C2505="","",官網匯出!C2505)</f>
        <v/>
      </c>
      <c r="J2505" s="1" t="str">
        <f>IF(官網匯出!D2505="","",官網匯出!D2505)</f>
        <v/>
      </c>
      <c r="K2505" s="3" t="str">
        <f>IF(官網匯出!E2505="","",官網匯出!E2505)</f>
        <v/>
      </c>
      <c r="L2505" s="1" t="str">
        <f>IF(官網匯出!F2505="","",官網匯出!F2505)</f>
        <v/>
      </c>
      <c r="M2505" s="1" t="str">
        <f>IF(官網匯出!G2505="","",官網匯出!G2505)</f>
        <v/>
      </c>
      <c r="N2505" s="1" t="str">
        <f>IF(官網匯出!H2505="","",官網匯出!H2505)</f>
        <v/>
      </c>
      <c r="P2505" s="1" t="str">
        <f>IF(官網匯出!J2505="","",RIGHT(官網匯出!J2505,LEN(官網匯出!J2505)-2))</f>
        <v/>
      </c>
      <c r="Q2505" s="1" t="str">
        <f>IF(官網匯出!K2505="","",官網匯出!K2505)</f>
        <v/>
      </c>
      <c r="R2505" s="1" t="str">
        <f>IF(官網匯出!L2505="","",官網匯出!L2505)</f>
        <v/>
      </c>
      <c r="S2505" s="1" t="str">
        <f>IF(官網匯出!M2505="","",官網匯出!M2505)</f>
        <v/>
      </c>
      <c r="T2505" s="1" t="str">
        <f>IF(官網匯出!N2505="","",官網匯出!N2505)</f>
        <v/>
      </c>
      <c r="U2505" s="1" t="str">
        <f>IF(官網匯出!O2505="","",官網匯出!O2505)</f>
        <v/>
      </c>
      <c r="V2505" s="1" t="str">
        <f>IF(官網匯出!P2505="",IF(G2505="","",0),官網匯出!P2505)</f>
        <v/>
      </c>
      <c r="W2505" s="1" t="str">
        <f>IF(官網匯出!Q2505="",IF(G2505="","",0),官網匯出!Q2505)</f>
        <v/>
      </c>
      <c r="X2505" s="1" t="str">
        <f>IF(官網匯出!R2505="","",官網匯出!R2505)</f>
        <v/>
      </c>
      <c r="Y2505" s="1" t="str">
        <f>IF(官網匯出!S2505="","",官網匯出!S2505)</f>
        <v/>
      </c>
      <c r="Z2505" s="1" t="str">
        <f>IF(G2505="","",官網匯出!T2505)</f>
        <v/>
      </c>
      <c r="AA2505" s="1" t="str">
        <f>IF(G2505="","",官網匯出!AK2505)</f>
        <v/>
      </c>
      <c r="AB2505" s="1" t="str">
        <f>IF(G2505="","",IF(官網匯出!V2505="","",官網匯出!V2505))</f>
        <v/>
      </c>
      <c r="AJ2505" s="1" t="str">
        <f>IF(G2505="","",IF(官網匯出!AE2505="","",官網匯出!AE2505))</f>
        <v/>
      </c>
      <c r="AK2505" s="1" t="str">
        <f>IF(G2505="","",IF(官網匯出!AD2505="","",官網匯出!AD2505))</f>
        <v/>
      </c>
      <c r="AL2505" s="1" t="str">
        <f t="shared" si="442"/>
        <v>0</v>
      </c>
      <c r="AM2505" s="1" t="str">
        <f>IF(官網匯出!AG2505="","",官網匯出!AG2505)</f>
        <v/>
      </c>
      <c r="AN2505" s="1" t="str">
        <f>IF(G2505="","",IF(官網匯出!AH2505="","",官網匯出!AH2505))</f>
        <v/>
      </c>
      <c r="AO2505" s="14" t="str">
        <f t="shared" si="443"/>
        <v/>
      </c>
      <c r="AP2505" s="14" t="str">
        <f t="shared" si="444"/>
        <v>1</v>
      </c>
      <c r="AQ2505" s="14" t="str">
        <f t="shared" si="445"/>
        <v>0</v>
      </c>
      <c r="AR2505" s="1" t="str">
        <f t="shared" si="446"/>
        <v/>
      </c>
      <c r="AS2505" s="1" t="str">
        <f t="shared" si="447"/>
        <v/>
      </c>
      <c r="AT2505" s="1" t="str">
        <f t="shared" si="448"/>
        <v/>
      </c>
      <c r="AU2505" s="1" t="str">
        <f t="shared" si="439"/>
        <v/>
      </c>
      <c r="AV2505" s="1" t="e">
        <f>IF(VLOOKUP(G2505,官網匯出!A:AQ,42,FALSE)="","[黃金盾官網]",VLOOKUP(G2505,官網匯出!A:AQ,42,FALSE))</f>
        <v>#N/A</v>
      </c>
      <c r="AW2505" s="1" t="e">
        <f>IF(LEFT(VLOOKUP(G2505,官網匯出!A:AS,43,FALSE),2)="","web",LEFT(VLOOKUP(G2505,官網匯出!A:AS,43,FALSE),2))</f>
        <v>#N/A</v>
      </c>
      <c r="AX2505" s="1" t="str">
        <f t="shared" si="449"/>
        <v>O</v>
      </c>
    </row>
    <row r="2506" spans="1:50">
      <c r="A2506" s="1" t="str">
        <f>IF(G2506="","",VLOOKUP(官網轉換!AW2506,團名!A:B,2,FALSE))</f>
        <v/>
      </c>
      <c r="B2506" s="1" t="str">
        <f>IF(G2506="","",IF(LEFT(VLOOKUP(G2506,官網匯出!A:AQ,43,0),2)="wf",VLOOKUP(VLOOKUP(G2506,官網匯出!A:AQ,43,0),團名!$I$1:$K$12,2,FALSE),"N0071"))</f>
        <v/>
      </c>
      <c r="C2506" s="1" t="str">
        <f>IFERROR(VLOOKUP(官網匯出!D2506,團名!E:G,3,FALSE),"")</f>
        <v/>
      </c>
      <c r="D2506" s="1" t="str">
        <f t="shared" si="440"/>
        <v/>
      </c>
      <c r="E2506" s="1" t="str">
        <f t="shared" si="441"/>
        <v/>
      </c>
      <c r="F2506" s="1" t="str">
        <f>IF(官網匯出!F2506="已付款","","B0012")</f>
        <v>B0012</v>
      </c>
      <c r="G2506" s="1" t="str">
        <f>IF(官網匯出!A2506="","",官網匯出!A2506)</f>
        <v/>
      </c>
      <c r="H2506" s="3" t="str">
        <f>IF(官網匯出!B2506="","",官網匯出!B2506)</f>
        <v/>
      </c>
      <c r="I2506" s="1" t="str">
        <f>IF(官網匯出!C2506="","",官網匯出!C2506)</f>
        <v/>
      </c>
      <c r="J2506" s="1" t="str">
        <f>IF(官網匯出!D2506="","",官網匯出!D2506)</f>
        <v/>
      </c>
      <c r="K2506" s="3" t="str">
        <f>IF(官網匯出!E2506="","",官網匯出!E2506)</f>
        <v/>
      </c>
      <c r="L2506" s="1" t="str">
        <f>IF(官網匯出!F2506="","",官網匯出!F2506)</f>
        <v/>
      </c>
      <c r="M2506" s="1" t="str">
        <f>IF(官網匯出!G2506="","",官網匯出!G2506)</f>
        <v/>
      </c>
      <c r="N2506" s="1" t="str">
        <f>IF(官網匯出!H2506="","",官網匯出!H2506)</f>
        <v/>
      </c>
      <c r="P2506" s="1" t="str">
        <f>IF(官網匯出!J2506="","",RIGHT(官網匯出!J2506,LEN(官網匯出!J2506)-2))</f>
        <v/>
      </c>
      <c r="Q2506" s="1" t="str">
        <f>IF(官網匯出!K2506="","",官網匯出!K2506)</f>
        <v/>
      </c>
      <c r="R2506" s="1" t="str">
        <f>IF(官網匯出!L2506="","",官網匯出!L2506)</f>
        <v/>
      </c>
      <c r="S2506" s="1" t="str">
        <f>IF(官網匯出!M2506="","",官網匯出!M2506)</f>
        <v/>
      </c>
      <c r="T2506" s="1" t="str">
        <f>IF(官網匯出!N2506="","",官網匯出!N2506)</f>
        <v/>
      </c>
      <c r="U2506" s="1" t="str">
        <f>IF(官網匯出!O2506="","",官網匯出!O2506)</f>
        <v/>
      </c>
      <c r="V2506" s="1" t="str">
        <f>IF(官網匯出!P2506="",IF(G2506="","",0),官網匯出!P2506)</f>
        <v/>
      </c>
      <c r="W2506" s="1" t="str">
        <f>IF(官網匯出!Q2506="",IF(G2506="","",0),官網匯出!Q2506)</f>
        <v/>
      </c>
      <c r="X2506" s="1" t="str">
        <f>IF(官網匯出!R2506="","",官網匯出!R2506)</f>
        <v/>
      </c>
      <c r="Y2506" s="1" t="str">
        <f>IF(官網匯出!S2506="","",官網匯出!S2506)</f>
        <v/>
      </c>
      <c r="Z2506" s="1" t="str">
        <f>IF(G2506="","",官網匯出!T2506)</f>
        <v/>
      </c>
      <c r="AA2506" s="1" t="str">
        <f>IF(G2506="","",官網匯出!AK2506)</f>
        <v/>
      </c>
      <c r="AB2506" s="1" t="str">
        <f>IF(G2506="","",IF(官網匯出!V2506="","",官網匯出!V2506))</f>
        <v/>
      </c>
      <c r="AJ2506" s="1" t="str">
        <f>IF(G2506="","",IF(官網匯出!AE2506="","",官網匯出!AE2506))</f>
        <v/>
      </c>
      <c r="AK2506" s="1" t="str">
        <f>IF(G2506="","",IF(官網匯出!AD2506="","",官網匯出!AD2506))</f>
        <v/>
      </c>
      <c r="AL2506" s="1" t="str">
        <f t="shared" si="442"/>
        <v>0</v>
      </c>
      <c r="AM2506" s="1" t="str">
        <f>IF(官網匯出!AG2506="","",官網匯出!AG2506)</f>
        <v/>
      </c>
      <c r="AN2506" s="1" t="str">
        <f>IF(G2506="","",IF(官網匯出!AH2506="","",官網匯出!AH2506))</f>
        <v/>
      </c>
      <c r="AO2506" s="14" t="str">
        <f t="shared" si="443"/>
        <v/>
      </c>
      <c r="AP2506" s="14" t="str">
        <f t="shared" si="444"/>
        <v>1</v>
      </c>
      <c r="AQ2506" s="14" t="str">
        <f t="shared" si="445"/>
        <v>0</v>
      </c>
      <c r="AR2506" s="1" t="str">
        <f t="shared" si="446"/>
        <v/>
      </c>
      <c r="AS2506" s="1" t="str">
        <f t="shared" si="447"/>
        <v/>
      </c>
      <c r="AT2506" s="1" t="str">
        <f t="shared" si="448"/>
        <v/>
      </c>
      <c r="AU2506" s="1" t="str">
        <f t="shared" si="439"/>
        <v/>
      </c>
      <c r="AV2506" s="1" t="e">
        <f>IF(VLOOKUP(G2506,官網匯出!A:AQ,42,FALSE)="","[黃金盾官網]",VLOOKUP(G2506,官網匯出!A:AQ,42,FALSE))</f>
        <v>#N/A</v>
      </c>
      <c r="AW2506" s="1" t="e">
        <f>IF(LEFT(VLOOKUP(G2506,官網匯出!A:AS,43,FALSE),2)="","web",LEFT(VLOOKUP(G2506,官網匯出!A:AS,43,FALSE),2))</f>
        <v>#N/A</v>
      </c>
      <c r="AX2506" s="1" t="str">
        <f t="shared" si="449"/>
        <v>O</v>
      </c>
    </row>
    <row r="2507" spans="1:50">
      <c r="A2507" s="1" t="str">
        <f>IF(G2507="","",VLOOKUP(官網轉換!AW2507,團名!A:B,2,FALSE))</f>
        <v/>
      </c>
      <c r="B2507" s="1" t="str">
        <f>IF(G2507="","",IF(LEFT(VLOOKUP(G2507,官網匯出!A:AQ,43,0),2)="wf",VLOOKUP(VLOOKUP(G2507,官網匯出!A:AQ,43,0),團名!$I$1:$K$12,2,FALSE),"N0071"))</f>
        <v/>
      </c>
      <c r="C2507" s="1" t="str">
        <f>IFERROR(VLOOKUP(官網匯出!D2507,團名!E:G,3,FALSE),"")</f>
        <v/>
      </c>
      <c r="D2507" s="1" t="str">
        <f t="shared" si="440"/>
        <v/>
      </c>
      <c r="E2507" s="1" t="str">
        <f t="shared" si="441"/>
        <v/>
      </c>
      <c r="F2507" s="1" t="str">
        <f>IF(官網匯出!F2507="已付款","","B0012")</f>
        <v>B0012</v>
      </c>
      <c r="G2507" s="1" t="str">
        <f>IF(官網匯出!A2507="","",官網匯出!A2507)</f>
        <v/>
      </c>
      <c r="H2507" s="3" t="str">
        <f>IF(官網匯出!B2507="","",官網匯出!B2507)</f>
        <v/>
      </c>
      <c r="I2507" s="1" t="str">
        <f>IF(官網匯出!C2507="","",官網匯出!C2507)</f>
        <v/>
      </c>
      <c r="J2507" s="1" t="str">
        <f>IF(官網匯出!D2507="","",官網匯出!D2507)</f>
        <v/>
      </c>
      <c r="K2507" s="3" t="str">
        <f>IF(官網匯出!E2507="","",官網匯出!E2507)</f>
        <v/>
      </c>
      <c r="L2507" s="1" t="str">
        <f>IF(官網匯出!F2507="","",官網匯出!F2507)</f>
        <v/>
      </c>
      <c r="M2507" s="1" t="str">
        <f>IF(官網匯出!G2507="","",官網匯出!G2507)</f>
        <v/>
      </c>
      <c r="N2507" s="1" t="str">
        <f>IF(官網匯出!H2507="","",官網匯出!H2507)</f>
        <v/>
      </c>
      <c r="P2507" s="1" t="str">
        <f>IF(官網匯出!J2507="","",RIGHT(官網匯出!J2507,LEN(官網匯出!J2507)-2))</f>
        <v/>
      </c>
      <c r="Q2507" s="1" t="str">
        <f>IF(官網匯出!K2507="","",官網匯出!K2507)</f>
        <v/>
      </c>
      <c r="R2507" s="1" t="str">
        <f>IF(官網匯出!L2507="","",官網匯出!L2507)</f>
        <v/>
      </c>
      <c r="S2507" s="1" t="str">
        <f>IF(官網匯出!M2507="","",官網匯出!M2507)</f>
        <v/>
      </c>
      <c r="T2507" s="1" t="str">
        <f>IF(官網匯出!N2507="","",官網匯出!N2507)</f>
        <v/>
      </c>
      <c r="U2507" s="1" t="str">
        <f>IF(官網匯出!O2507="","",官網匯出!O2507)</f>
        <v/>
      </c>
      <c r="V2507" s="1" t="str">
        <f>IF(官網匯出!P2507="",IF(G2507="","",0),官網匯出!P2507)</f>
        <v/>
      </c>
      <c r="W2507" s="1" t="str">
        <f>IF(官網匯出!Q2507="",IF(G2507="","",0),官網匯出!Q2507)</f>
        <v/>
      </c>
      <c r="X2507" s="1" t="str">
        <f>IF(官網匯出!R2507="","",官網匯出!R2507)</f>
        <v/>
      </c>
      <c r="Y2507" s="1" t="str">
        <f>IF(官網匯出!S2507="","",官網匯出!S2507)</f>
        <v/>
      </c>
      <c r="Z2507" s="1" t="str">
        <f>IF(G2507="","",官網匯出!T2507)</f>
        <v/>
      </c>
      <c r="AA2507" s="1" t="str">
        <f>IF(G2507="","",官網匯出!AK2507)</f>
        <v/>
      </c>
      <c r="AB2507" s="1" t="str">
        <f>IF(G2507="","",IF(官網匯出!V2507="","",官網匯出!V2507))</f>
        <v/>
      </c>
      <c r="AJ2507" s="1" t="str">
        <f>IF(G2507="","",IF(官網匯出!AE2507="","",官網匯出!AE2507))</f>
        <v/>
      </c>
      <c r="AK2507" s="1" t="str">
        <f>IF(G2507="","",IF(官網匯出!AD2507="","",官網匯出!AD2507))</f>
        <v/>
      </c>
      <c r="AL2507" s="1" t="str">
        <f t="shared" si="442"/>
        <v>0</v>
      </c>
      <c r="AM2507" s="1" t="str">
        <f>IF(官網匯出!AG2507="","",官網匯出!AG2507)</f>
        <v/>
      </c>
      <c r="AN2507" s="1" t="str">
        <f>IF(G2507="","",IF(官網匯出!AH2507="","",官網匯出!AH2507))</f>
        <v/>
      </c>
      <c r="AO2507" s="14" t="str">
        <f t="shared" si="443"/>
        <v/>
      </c>
      <c r="AP2507" s="14" t="str">
        <f t="shared" si="444"/>
        <v>1</v>
      </c>
      <c r="AQ2507" s="14" t="str">
        <f t="shared" si="445"/>
        <v>0</v>
      </c>
      <c r="AR2507" s="1" t="str">
        <f t="shared" si="446"/>
        <v/>
      </c>
      <c r="AS2507" s="1" t="str">
        <f t="shared" si="447"/>
        <v/>
      </c>
      <c r="AT2507" s="1" t="str">
        <f t="shared" si="448"/>
        <v/>
      </c>
      <c r="AU2507" s="1" t="str">
        <f t="shared" si="439"/>
        <v/>
      </c>
      <c r="AV2507" s="1" t="e">
        <f>IF(VLOOKUP(G2507,官網匯出!A:AQ,42,FALSE)="","[黃金盾官網]",VLOOKUP(G2507,官網匯出!A:AQ,42,FALSE))</f>
        <v>#N/A</v>
      </c>
      <c r="AW2507" s="1" t="e">
        <f>IF(LEFT(VLOOKUP(G2507,官網匯出!A:AS,43,FALSE),2)="","web",LEFT(VLOOKUP(G2507,官網匯出!A:AS,43,FALSE),2))</f>
        <v>#N/A</v>
      </c>
      <c r="AX2507" s="1" t="str">
        <f t="shared" si="449"/>
        <v>O</v>
      </c>
    </row>
    <row r="2508" spans="1:50">
      <c r="A2508" s="1" t="str">
        <f>IF(G2508="","",VLOOKUP(官網轉換!AW2508,團名!A:B,2,FALSE))</f>
        <v/>
      </c>
      <c r="B2508" s="1" t="str">
        <f>IF(G2508="","",IF(LEFT(VLOOKUP(G2508,官網匯出!A:AQ,43,0),2)="wf",VLOOKUP(VLOOKUP(G2508,官網匯出!A:AQ,43,0),團名!$I$1:$K$12,2,FALSE),"N0071"))</f>
        <v/>
      </c>
      <c r="C2508" s="1" t="str">
        <f>IFERROR(VLOOKUP(官網匯出!D2508,團名!E:G,3,FALSE),"")</f>
        <v/>
      </c>
      <c r="D2508" s="1" t="str">
        <f t="shared" si="440"/>
        <v/>
      </c>
      <c r="E2508" s="1" t="str">
        <f t="shared" si="441"/>
        <v/>
      </c>
      <c r="F2508" s="1" t="str">
        <f>IF(官網匯出!F2508="已付款","","B0012")</f>
        <v>B0012</v>
      </c>
      <c r="G2508" s="1" t="str">
        <f>IF(官網匯出!A2508="","",官網匯出!A2508)</f>
        <v/>
      </c>
      <c r="H2508" s="3" t="str">
        <f>IF(官網匯出!B2508="","",官網匯出!B2508)</f>
        <v/>
      </c>
      <c r="I2508" s="1" t="str">
        <f>IF(官網匯出!C2508="","",官網匯出!C2508)</f>
        <v/>
      </c>
      <c r="J2508" s="1" t="str">
        <f>IF(官網匯出!D2508="","",官網匯出!D2508)</f>
        <v/>
      </c>
      <c r="K2508" s="3" t="str">
        <f>IF(官網匯出!E2508="","",官網匯出!E2508)</f>
        <v/>
      </c>
      <c r="L2508" s="1" t="str">
        <f>IF(官網匯出!F2508="","",官網匯出!F2508)</f>
        <v/>
      </c>
      <c r="M2508" s="1" t="str">
        <f>IF(官網匯出!G2508="","",官網匯出!G2508)</f>
        <v/>
      </c>
      <c r="N2508" s="1" t="str">
        <f>IF(官網匯出!H2508="","",官網匯出!H2508)</f>
        <v/>
      </c>
      <c r="P2508" s="1" t="str">
        <f>IF(官網匯出!J2508="","",RIGHT(官網匯出!J2508,LEN(官網匯出!J2508)-2))</f>
        <v/>
      </c>
      <c r="Q2508" s="1" t="str">
        <f>IF(官網匯出!K2508="","",官網匯出!K2508)</f>
        <v/>
      </c>
      <c r="R2508" s="1" t="str">
        <f>IF(官網匯出!L2508="","",官網匯出!L2508)</f>
        <v/>
      </c>
      <c r="S2508" s="1" t="str">
        <f>IF(官網匯出!M2508="","",官網匯出!M2508)</f>
        <v/>
      </c>
      <c r="T2508" s="1" t="str">
        <f>IF(官網匯出!N2508="","",官網匯出!N2508)</f>
        <v/>
      </c>
      <c r="U2508" s="1" t="str">
        <f>IF(官網匯出!O2508="","",官網匯出!O2508)</f>
        <v/>
      </c>
      <c r="V2508" s="1" t="str">
        <f>IF(官網匯出!P2508="",IF(G2508="","",0),官網匯出!P2508)</f>
        <v/>
      </c>
      <c r="W2508" s="1" t="str">
        <f>IF(官網匯出!Q2508="",IF(G2508="","",0),官網匯出!Q2508)</f>
        <v/>
      </c>
      <c r="X2508" s="1" t="str">
        <f>IF(官網匯出!R2508="","",官網匯出!R2508)</f>
        <v/>
      </c>
      <c r="Y2508" s="1" t="str">
        <f>IF(官網匯出!S2508="","",官網匯出!S2508)</f>
        <v/>
      </c>
      <c r="Z2508" s="1" t="str">
        <f>IF(G2508="","",官網匯出!T2508)</f>
        <v/>
      </c>
      <c r="AA2508" s="1" t="str">
        <f>IF(G2508="","",官網匯出!AK2508)</f>
        <v/>
      </c>
      <c r="AB2508" s="1" t="str">
        <f>IF(G2508="","",IF(官網匯出!V2508="","",官網匯出!V2508))</f>
        <v/>
      </c>
      <c r="AJ2508" s="1" t="str">
        <f>IF(G2508="","",IF(官網匯出!AE2508="","",官網匯出!AE2508))</f>
        <v/>
      </c>
      <c r="AK2508" s="1" t="str">
        <f>IF(G2508="","",IF(官網匯出!AD2508="","",官網匯出!AD2508))</f>
        <v/>
      </c>
      <c r="AL2508" s="1" t="str">
        <f t="shared" si="442"/>
        <v>0</v>
      </c>
      <c r="AM2508" s="1" t="str">
        <f>IF(官網匯出!AG2508="","",官網匯出!AG2508)</f>
        <v/>
      </c>
      <c r="AN2508" s="1" t="str">
        <f>IF(G2508="","",IF(官網匯出!AH2508="","",官網匯出!AH2508))</f>
        <v/>
      </c>
      <c r="AO2508" s="14" t="str">
        <f t="shared" si="443"/>
        <v/>
      </c>
      <c r="AP2508" s="14" t="str">
        <f t="shared" si="444"/>
        <v>1</v>
      </c>
      <c r="AQ2508" s="14" t="str">
        <f t="shared" si="445"/>
        <v>0</v>
      </c>
      <c r="AR2508" s="1" t="str">
        <f t="shared" si="446"/>
        <v/>
      </c>
      <c r="AS2508" s="1" t="str">
        <f t="shared" si="447"/>
        <v/>
      </c>
      <c r="AT2508" s="1" t="str">
        <f t="shared" si="448"/>
        <v/>
      </c>
      <c r="AU2508" s="1" t="str">
        <f t="shared" si="439"/>
        <v/>
      </c>
      <c r="AV2508" s="1" t="e">
        <f>IF(VLOOKUP(G2508,官網匯出!A:AQ,42,FALSE)="","[黃金盾官網]",VLOOKUP(G2508,官網匯出!A:AQ,42,FALSE))</f>
        <v>#N/A</v>
      </c>
      <c r="AW2508" s="1" t="e">
        <f>IF(LEFT(VLOOKUP(G2508,官網匯出!A:AS,43,FALSE),2)="","web",LEFT(VLOOKUP(G2508,官網匯出!A:AS,43,FALSE),2))</f>
        <v>#N/A</v>
      </c>
      <c r="AX2508" s="1" t="str">
        <f t="shared" si="449"/>
        <v>O</v>
      </c>
    </row>
    <row r="2509" spans="1:50">
      <c r="A2509" s="1" t="str">
        <f>IF(G2509="","",VLOOKUP(官網轉換!AW2509,團名!A:B,2,FALSE))</f>
        <v/>
      </c>
      <c r="B2509" s="1" t="str">
        <f>IF(G2509="","",IF(LEFT(VLOOKUP(G2509,官網匯出!A:AQ,43,0),2)="wf",VLOOKUP(VLOOKUP(G2509,官網匯出!A:AQ,43,0),團名!$I$1:$K$12,2,FALSE),"N0071"))</f>
        <v/>
      </c>
      <c r="C2509" s="1" t="str">
        <f>IFERROR(VLOOKUP(官網匯出!D2509,團名!E:G,3,FALSE),"")</f>
        <v/>
      </c>
      <c r="D2509" s="1" t="str">
        <f t="shared" si="440"/>
        <v/>
      </c>
      <c r="E2509" s="1" t="str">
        <f t="shared" si="441"/>
        <v/>
      </c>
      <c r="F2509" s="1" t="str">
        <f>IF(官網匯出!F2509="已付款","","B0012")</f>
        <v>B0012</v>
      </c>
      <c r="G2509" s="1" t="str">
        <f>IF(官網匯出!A2509="","",官網匯出!A2509)</f>
        <v/>
      </c>
      <c r="H2509" s="3" t="str">
        <f>IF(官網匯出!B2509="","",官網匯出!B2509)</f>
        <v/>
      </c>
      <c r="I2509" s="1" t="str">
        <f>IF(官網匯出!C2509="","",官網匯出!C2509)</f>
        <v/>
      </c>
      <c r="J2509" s="1" t="str">
        <f>IF(官網匯出!D2509="","",官網匯出!D2509)</f>
        <v/>
      </c>
      <c r="K2509" s="3" t="str">
        <f>IF(官網匯出!E2509="","",官網匯出!E2509)</f>
        <v/>
      </c>
      <c r="L2509" s="1" t="str">
        <f>IF(官網匯出!F2509="","",官網匯出!F2509)</f>
        <v/>
      </c>
      <c r="M2509" s="1" t="str">
        <f>IF(官網匯出!G2509="","",官網匯出!G2509)</f>
        <v/>
      </c>
      <c r="N2509" s="1" t="str">
        <f>IF(官網匯出!H2509="","",官網匯出!H2509)</f>
        <v/>
      </c>
      <c r="P2509" s="1" t="str">
        <f>IF(官網匯出!J2509="","",RIGHT(官網匯出!J2509,LEN(官網匯出!J2509)-2))</f>
        <v/>
      </c>
      <c r="Q2509" s="1" t="str">
        <f>IF(官網匯出!K2509="","",官網匯出!K2509)</f>
        <v/>
      </c>
      <c r="R2509" s="1" t="str">
        <f>IF(官網匯出!L2509="","",官網匯出!L2509)</f>
        <v/>
      </c>
      <c r="S2509" s="1" t="str">
        <f>IF(官網匯出!M2509="","",官網匯出!M2509)</f>
        <v/>
      </c>
      <c r="T2509" s="1" t="str">
        <f>IF(官網匯出!N2509="","",官網匯出!N2509)</f>
        <v/>
      </c>
      <c r="U2509" s="1" t="str">
        <f>IF(官網匯出!O2509="","",官網匯出!O2509)</f>
        <v/>
      </c>
      <c r="V2509" s="1" t="str">
        <f>IF(官網匯出!P2509="",IF(G2509="","",0),官網匯出!P2509)</f>
        <v/>
      </c>
      <c r="W2509" s="1" t="str">
        <f>IF(官網匯出!Q2509="",IF(G2509="","",0),官網匯出!Q2509)</f>
        <v/>
      </c>
      <c r="X2509" s="1" t="str">
        <f>IF(官網匯出!R2509="","",官網匯出!R2509)</f>
        <v/>
      </c>
      <c r="Y2509" s="1" t="str">
        <f>IF(官網匯出!S2509="","",官網匯出!S2509)</f>
        <v/>
      </c>
      <c r="Z2509" s="1" t="str">
        <f>IF(G2509="","",官網匯出!T2509)</f>
        <v/>
      </c>
      <c r="AA2509" s="1" t="str">
        <f>IF(G2509="","",官網匯出!AK2509)</f>
        <v/>
      </c>
      <c r="AB2509" s="1" t="str">
        <f>IF(G2509="","",IF(官網匯出!V2509="","",官網匯出!V2509))</f>
        <v/>
      </c>
      <c r="AJ2509" s="1" t="str">
        <f>IF(G2509="","",IF(官網匯出!AE2509="","",官網匯出!AE2509))</f>
        <v/>
      </c>
      <c r="AK2509" s="1" t="str">
        <f>IF(G2509="","",IF(官網匯出!AD2509="","",官網匯出!AD2509))</f>
        <v/>
      </c>
      <c r="AL2509" s="1" t="str">
        <f t="shared" si="442"/>
        <v>0</v>
      </c>
      <c r="AM2509" s="1" t="str">
        <f>IF(官網匯出!AG2509="","",官網匯出!AG2509)</f>
        <v/>
      </c>
      <c r="AN2509" s="1" t="str">
        <f>IF(G2509="","",IF(官網匯出!AH2509="","",官網匯出!AH2509))</f>
        <v/>
      </c>
      <c r="AO2509" s="14" t="str">
        <f t="shared" si="443"/>
        <v/>
      </c>
      <c r="AP2509" s="14" t="str">
        <f t="shared" si="444"/>
        <v>1</v>
      </c>
      <c r="AQ2509" s="14" t="str">
        <f t="shared" si="445"/>
        <v>0</v>
      </c>
      <c r="AR2509" s="1" t="str">
        <f t="shared" si="446"/>
        <v/>
      </c>
      <c r="AS2509" s="1" t="str">
        <f t="shared" si="447"/>
        <v/>
      </c>
      <c r="AT2509" s="1" t="str">
        <f t="shared" si="448"/>
        <v/>
      </c>
      <c r="AU2509" s="1" t="str">
        <f t="shared" si="439"/>
        <v/>
      </c>
      <c r="AV2509" s="1" t="e">
        <f>IF(VLOOKUP(G2509,官網匯出!A:AQ,42,FALSE)="","[黃金盾官網]",VLOOKUP(G2509,官網匯出!A:AQ,42,FALSE))</f>
        <v>#N/A</v>
      </c>
      <c r="AW2509" s="1" t="e">
        <f>IF(LEFT(VLOOKUP(G2509,官網匯出!A:AS,43,FALSE),2)="","web",LEFT(VLOOKUP(G2509,官網匯出!A:AS,43,FALSE),2))</f>
        <v>#N/A</v>
      </c>
      <c r="AX2509" s="1" t="str">
        <f t="shared" si="449"/>
        <v>O</v>
      </c>
    </row>
    <row r="2510" spans="1:50">
      <c r="A2510" s="1" t="str">
        <f>IF(G2510="","",VLOOKUP(官網轉換!AW2510,團名!A:B,2,FALSE))</f>
        <v/>
      </c>
      <c r="B2510" s="1" t="str">
        <f>IF(G2510="","",IF(LEFT(VLOOKUP(G2510,官網匯出!A:AQ,43,0),2)="wf",VLOOKUP(VLOOKUP(G2510,官網匯出!A:AQ,43,0),團名!$I$1:$K$12,2,FALSE),"N0071"))</f>
        <v/>
      </c>
      <c r="C2510" s="1" t="str">
        <f>IFERROR(VLOOKUP(官網匯出!D2510,團名!E:G,3,FALSE),"")</f>
        <v/>
      </c>
      <c r="D2510" s="1" t="str">
        <f t="shared" si="440"/>
        <v/>
      </c>
      <c r="E2510" s="1" t="str">
        <f t="shared" si="441"/>
        <v/>
      </c>
      <c r="F2510" s="1" t="str">
        <f>IF(官網匯出!F2510="已付款","","B0012")</f>
        <v>B0012</v>
      </c>
      <c r="G2510" s="1" t="str">
        <f>IF(官網匯出!A2510="","",官網匯出!A2510)</f>
        <v/>
      </c>
      <c r="H2510" s="3" t="str">
        <f>IF(官網匯出!B2510="","",官網匯出!B2510)</f>
        <v/>
      </c>
      <c r="I2510" s="1" t="str">
        <f>IF(官網匯出!C2510="","",官網匯出!C2510)</f>
        <v/>
      </c>
      <c r="J2510" s="1" t="str">
        <f>IF(官網匯出!D2510="","",官網匯出!D2510)</f>
        <v/>
      </c>
      <c r="K2510" s="3" t="str">
        <f>IF(官網匯出!E2510="","",官網匯出!E2510)</f>
        <v/>
      </c>
      <c r="L2510" s="1" t="str">
        <f>IF(官網匯出!F2510="","",官網匯出!F2510)</f>
        <v/>
      </c>
      <c r="M2510" s="1" t="str">
        <f>IF(官網匯出!G2510="","",官網匯出!G2510)</f>
        <v/>
      </c>
      <c r="N2510" s="1" t="str">
        <f>IF(官網匯出!H2510="","",官網匯出!H2510)</f>
        <v/>
      </c>
      <c r="P2510" s="1" t="str">
        <f>IF(官網匯出!J2510="","",RIGHT(官網匯出!J2510,LEN(官網匯出!J2510)-2))</f>
        <v/>
      </c>
      <c r="Q2510" s="1" t="str">
        <f>IF(官網匯出!K2510="","",官網匯出!K2510)</f>
        <v/>
      </c>
      <c r="R2510" s="1" t="str">
        <f>IF(官網匯出!L2510="","",官網匯出!L2510)</f>
        <v/>
      </c>
      <c r="S2510" s="1" t="str">
        <f>IF(官網匯出!M2510="","",官網匯出!M2510)</f>
        <v/>
      </c>
      <c r="T2510" s="1" t="str">
        <f>IF(官網匯出!N2510="","",官網匯出!N2510)</f>
        <v/>
      </c>
      <c r="U2510" s="1" t="str">
        <f>IF(官網匯出!O2510="","",官網匯出!O2510)</f>
        <v/>
      </c>
      <c r="V2510" s="1" t="str">
        <f>IF(官網匯出!P2510="",IF(G2510="","",0),官網匯出!P2510)</f>
        <v/>
      </c>
      <c r="W2510" s="1" t="str">
        <f>IF(官網匯出!Q2510="",IF(G2510="","",0),官網匯出!Q2510)</f>
        <v/>
      </c>
      <c r="X2510" s="1" t="str">
        <f>IF(官網匯出!R2510="","",官網匯出!R2510)</f>
        <v/>
      </c>
      <c r="Y2510" s="1" t="str">
        <f>IF(官網匯出!S2510="","",官網匯出!S2510)</f>
        <v/>
      </c>
      <c r="Z2510" s="1" t="str">
        <f>IF(G2510="","",官網匯出!T2510)</f>
        <v/>
      </c>
      <c r="AA2510" s="1" t="str">
        <f>IF(G2510="","",官網匯出!AK2510)</f>
        <v/>
      </c>
      <c r="AB2510" s="1" t="str">
        <f>IF(G2510="","",IF(官網匯出!V2510="","",官網匯出!V2510))</f>
        <v/>
      </c>
      <c r="AJ2510" s="1" t="str">
        <f>IF(G2510="","",IF(官網匯出!AE2510="","",官網匯出!AE2510))</f>
        <v/>
      </c>
      <c r="AK2510" s="1" t="str">
        <f>IF(G2510="","",IF(官網匯出!AD2510="","",官網匯出!AD2510))</f>
        <v/>
      </c>
      <c r="AL2510" s="1" t="str">
        <f t="shared" si="442"/>
        <v>0</v>
      </c>
      <c r="AM2510" s="1" t="str">
        <f>IF(官網匯出!AG2510="","",官網匯出!AG2510)</f>
        <v/>
      </c>
      <c r="AN2510" s="1" t="str">
        <f>IF(G2510="","",IF(官網匯出!AH2510="","",官網匯出!AH2510))</f>
        <v/>
      </c>
      <c r="AO2510" s="14" t="str">
        <f t="shared" si="443"/>
        <v/>
      </c>
      <c r="AP2510" s="14" t="str">
        <f t="shared" si="444"/>
        <v>1</v>
      </c>
      <c r="AQ2510" s="14" t="str">
        <f t="shared" si="445"/>
        <v>0</v>
      </c>
      <c r="AR2510" s="1" t="str">
        <f t="shared" si="446"/>
        <v/>
      </c>
      <c r="AS2510" s="1" t="str">
        <f t="shared" si="447"/>
        <v/>
      </c>
      <c r="AT2510" s="1" t="str">
        <f t="shared" si="448"/>
        <v/>
      </c>
      <c r="AU2510" s="1" t="str">
        <f t="shared" si="439"/>
        <v/>
      </c>
      <c r="AV2510" s="1" t="e">
        <f>IF(VLOOKUP(G2510,官網匯出!A:AQ,42,FALSE)="","[黃金盾官網]",VLOOKUP(G2510,官網匯出!A:AQ,42,FALSE))</f>
        <v>#N/A</v>
      </c>
      <c r="AW2510" s="1" t="e">
        <f>IF(LEFT(VLOOKUP(G2510,官網匯出!A:AS,43,FALSE),2)="","web",LEFT(VLOOKUP(G2510,官網匯出!A:AS,43,FALSE),2))</f>
        <v>#N/A</v>
      </c>
      <c r="AX2510" s="1" t="str">
        <f t="shared" si="449"/>
        <v>O</v>
      </c>
    </row>
    <row r="2511" spans="1:50">
      <c r="A2511" s="1" t="str">
        <f>IF(G2511="","",VLOOKUP(官網轉換!AW2511,團名!A:B,2,FALSE))</f>
        <v/>
      </c>
      <c r="B2511" s="1" t="str">
        <f>IF(G2511="","",IF(LEFT(VLOOKUP(G2511,官網匯出!A:AQ,43,0),2)="wf",VLOOKUP(VLOOKUP(G2511,官網匯出!A:AQ,43,0),團名!$I$1:$K$12,2,FALSE),"N0071"))</f>
        <v/>
      </c>
      <c r="C2511" s="1" t="str">
        <f>IFERROR(VLOOKUP(官網匯出!D2511,團名!E:G,3,FALSE),"")</f>
        <v/>
      </c>
      <c r="D2511" s="1" t="str">
        <f t="shared" si="440"/>
        <v/>
      </c>
      <c r="E2511" s="1" t="str">
        <f t="shared" si="441"/>
        <v/>
      </c>
      <c r="F2511" s="1" t="str">
        <f>IF(官網匯出!F2511="已付款","","B0012")</f>
        <v>B0012</v>
      </c>
      <c r="G2511" s="1" t="str">
        <f>IF(官網匯出!A2511="","",官網匯出!A2511)</f>
        <v/>
      </c>
      <c r="H2511" s="3" t="str">
        <f>IF(官網匯出!B2511="","",官網匯出!B2511)</f>
        <v/>
      </c>
      <c r="I2511" s="1" t="str">
        <f>IF(官網匯出!C2511="","",官網匯出!C2511)</f>
        <v/>
      </c>
      <c r="J2511" s="1" t="str">
        <f>IF(官網匯出!D2511="","",官網匯出!D2511)</f>
        <v/>
      </c>
      <c r="K2511" s="3" t="str">
        <f>IF(官網匯出!E2511="","",官網匯出!E2511)</f>
        <v/>
      </c>
      <c r="L2511" s="1" t="str">
        <f>IF(官網匯出!F2511="","",官網匯出!F2511)</f>
        <v/>
      </c>
      <c r="M2511" s="1" t="str">
        <f>IF(官網匯出!G2511="","",官網匯出!G2511)</f>
        <v/>
      </c>
      <c r="N2511" s="1" t="str">
        <f>IF(官網匯出!H2511="","",官網匯出!H2511)</f>
        <v/>
      </c>
      <c r="P2511" s="1" t="str">
        <f>IF(官網匯出!J2511="","",RIGHT(官網匯出!J2511,LEN(官網匯出!J2511)-2))</f>
        <v/>
      </c>
      <c r="Q2511" s="1" t="str">
        <f>IF(官網匯出!K2511="","",官網匯出!K2511)</f>
        <v/>
      </c>
      <c r="R2511" s="1" t="str">
        <f>IF(官網匯出!L2511="","",官網匯出!L2511)</f>
        <v/>
      </c>
      <c r="S2511" s="1" t="str">
        <f>IF(官網匯出!M2511="","",官網匯出!M2511)</f>
        <v/>
      </c>
      <c r="T2511" s="1" t="str">
        <f>IF(官網匯出!N2511="","",官網匯出!N2511)</f>
        <v/>
      </c>
      <c r="U2511" s="1" t="str">
        <f>IF(官網匯出!O2511="","",官網匯出!O2511)</f>
        <v/>
      </c>
      <c r="V2511" s="1" t="str">
        <f>IF(官網匯出!P2511="",IF(G2511="","",0),官網匯出!P2511)</f>
        <v/>
      </c>
      <c r="W2511" s="1" t="str">
        <f>IF(官網匯出!Q2511="",IF(G2511="","",0),官網匯出!Q2511)</f>
        <v/>
      </c>
      <c r="X2511" s="1" t="str">
        <f>IF(官網匯出!R2511="","",官網匯出!R2511)</f>
        <v/>
      </c>
      <c r="Y2511" s="1" t="str">
        <f>IF(官網匯出!S2511="","",官網匯出!S2511)</f>
        <v/>
      </c>
      <c r="Z2511" s="1" t="str">
        <f>IF(G2511="","",官網匯出!T2511)</f>
        <v/>
      </c>
      <c r="AA2511" s="1" t="str">
        <f>IF(G2511="","",官網匯出!AK2511)</f>
        <v/>
      </c>
      <c r="AB2511" s="1" t="str">
        <f>IF(G2511="","",IF(官網匯出!V2511="","",官網匯出!V2511))</f>
        <v/>
      </c>
      <c r="AJ2511" s="1" t="str">
        <f>IF(G2511="","",IF(官網匯出!AE2511="","",官網匯出!AE2511))</f>
        <v/>
      </c>
      <c r="AK2511" s="1" t="str">
        <f>IF(G2511="","",IF(官網匯出!AD2511="","",官網匯出!AD2511))</f>
        <v/>
      </c>
      <c r="AL2511" s="1" t="str">
        <f t="shared" si="442"/>
        <v>0</v>
      </c>
      <c r="AM2511" s="1" t="str">
        <f>IF(官網匯出!AG2511="","",官網匯出!AG2511)</f>
        <v/>
      </c>
      <c r="AN2511" s="1" t="str">
        <f>IF(G2511="","",IF(官網匯出!AH2511="","",官網匯出!AH2511))</f>
        <v/>
      </c>
      <c r="AO2511" s="14" t="str">
        <f t="shared" si="443"/>
        <v/>
      </c>
      <c r="AP2511" s="14" t="str">
        <f t="shared" si="444"/>
        <v>1</v>
      </c>
      <c r="AQ2511" s="14" t="str">
        <f t="shared" si="445"/>
        <v>0</v>
      </c>
      <c r="AR2511" s="1" t="str">
        <f t="shared" si="446"/>
        <v/>
      </c>
      <c r="AS2511" s="1" t="str">
        <f t="shared" si="447"/>
        <v/>
      </c>
      <c r="AT2511" s="1" t="str">
        <f t="shared" si="448"/>
        <v/>
      </c>
      <c r="AU2511" s="1" t="str">
        <f t="shared" si="439"/>
        <v/>
      </c>
      <c r="AV2511" s="1" t="e">
        <f>IF(VLOOKUP(G2511,官網匯出!A:AQ,42,FALSE)="","[黃金盾官網]",VLOOKUP(G2511,官網匯出!A:AQ,42,FALSE))</f>
        <v>#N/A</v>
      </c>
      <c r="AW2511" s="1" t="e">
        <f>IF(LEFT(VLOOKUP(G2511,官網匯出!A:AS,43,FALSE),2)="","web",LEFT(VLOOKUP(G2511,官網匯出!A:AS,43,FALSE),2))</f>
        <v>#N/A</v>
      </c>
      <c r="AX2511" s="1" t="str">
        <f t="shared" si="449"/>
        <v>O</v>
      </c>
    </row>
    <row r="2512" spans="1:50">
      <c r="A2512" s="1" t="str">
        <f>IF(G2512="","",VLOOKUP(官網轉換!AW2512,團名!A:B,2,FALSE))</f>
        <v/>
      </c>
      <c r="B2512" s="1" t="str">
        <f>IF(G2512="","",IF(LEFT(VLOOKUP(G2512,官網匯出!A:AQ,43,0),2)="wf",VLOOKUP(VLOOKUP(G2512,官網匯出!A:AQ,43,0),團名!$I$1:$K$12,2,FALSE),"N0071"))</f>
        <v/>
      </c>
      <c r="C2512" s="1" t="str">
        <f>IFERROR(VLOOKUP(官網匯出!D2512,團名!E:G,3,FALSE),"")</f>
        <v/>
      </c>
      <c r="D2512" s="1" t="str">
        <f t="shared" si="440"/>
        <v/>
      </c>
      <c r="E2512" s="1" t="str">
        <f t="shared" si="441"/>
        <v/>
      </c>
      <c r="F2512" s="1" t="str">
        <f>IF(官網匯出!F2512="已付款","","B0012")</f>
        <v>B0012</v>
      </c>
      <c r="G2512" s="1" t="str">
        <f>IF(官網匯出!A2512="","",官網匯出!A2512)</f>
        <v/>
      </c>
      <c r="H2512" s="3" t="str">
        <f>IF(官網匯出!B2512="","",官網匯出!B2512)</f>
        <v/>
      </c>
      <c r="I2512" s="1" t="str">
        <f>IF(官網匯出!C2512="","",官網匯出!C2512)</f>
        <v/>
      </c>
      <c r="J2512" s="1" t="str">
        <f>IF(官網匯出!D2512="","",官網匯出!D2512)</f>
        <v/>
      </c>
      <c r="K2512" s="3" t="str">
        <f>IF(官網匯出!E2512="","",官網匯出!E2512)</f>
        <v/>
      </c>
      <c r="L2512" s="1" t="str">
        <f>IF(官網匯出!F2512="","",官網匯出!F2512)</f>
        <v/>
      </c>
      <c r="M2512" s="1" t="str">
        <f>IF(官網匯出!G2512="","",官網匯出!G2512)</f>
        <v/>
      </c>
      <c r="N2512" s="1" t="str">
        <f>IF(官網匯出!H2512="","",官網匯出!H2512)</f>
        <v/>
      </c>
      <c r="P2512" s="1" t="str">
        <f>IF(官網匯出!J2512="","",RIGHT(官網匯出!J2512,LEN(官網匯出!J2512)-2))</f>
        <v/>
      </c>
      <c r="Q2512" s="1" t="str">
        <f>IF(官網匯出!K2512="","",官網匯出!K2512)</f>
        <v/>
      </c>
      <c r="R2512" s="1" t="str">
        <f>IF(官網匯出!L2512="","",官網匯出!L2512)</f>
        <v/>
      </c>
      <c r="S2512" s="1" t="str">
        <f>IF(官網匯出!M2512="","",官網匯出!M2512)</f>
        <v/>
      </c>
      <c r="T2512" s="1" t="str">
        <f>IF(官網匯出!N2512="","",官網匯出!N2512)</f>
        <v/>
      </c>
      <c r="U2512" s="1" t="str">
        <f>IF(官網匯出!O2512="","",官網匯出!O2512)</f>
        <v/>
      </c>
      <c r="V2512" s="1" t="str">
        <f>IF(官網匯出!P2512="",IF(G2512="","",0),官網匯出!P2512)</f>
        <v/>
      </c>
      <c r="W2512" s="1" t="str">
        <f>IF(官網匯出!Q2512="",IF(G2512="","",0),官網匯出!Q2512)</f>
        <v/>
      </c>
      <c r="X2512" s="1" t="str">
        <f>IF(官網匯出!R2512="","",官網匯出!R2512)</f>
        <v/>
      </c>
      <c r="Y2512" s="1" t="str">
        <f>IF(官網匯出!S2512="","",官網匯出!S2512)</f>
        <v/>
      </c>
      <c r="Z2512" s="1" t="str">
        <f>IF(G2512="","",官網匯出!T2512)</f>
        <v/>
      </c>
      <c r="AA2512" s="1" t="str">
        <f>IF(G2512="","",官網匯出!AK2512)</f>
        <v/>
      </c>
      <c r="AB2512" s="1" t="str">
        <f>IF(G2512="","",IF(官網匯出!V2512="","",官網匯出!V2512))</f>
        <v/>
      </c>
      <c r="AJ2512" s="1" t="str">
        <f>IF(G2512="","",IF(官網匯出!AE2512="","",官網匯出!AE2512))</f>
        <v/>
      </c>
      <c r="AK2512" s="1" t="str">
        <f>IF(G2512="","",IF(官網匯出!AD2512="","",官網匯出!AD2512))</f>
        <v/>
      </c>
      <c r="AL2512" s="1" t="str">
        <f t="shared" si="442"/>
        <v>0</v>
      </c>
      <c r="AM2512" s="1" t="str">
        <f>IF(官網匯出!AG2512="","",官網匯出!AG2512)</f>
        <v/>
      </c>
      <c r="AN2512" s="1" t="str">
        <f>IF(G2512="","",IF(官網匯出!AH2512="","",官網匯出!AH2512))</f>
        <v/>
      </c>
      <c r="AO2512" s="14" t="str">
        <f t="shared" si="443"/>
        <v/>
      </c>
      <c r="AP2512" s="14" t="str">
        <f t="shared" si="444"/>
        <v>1</v>
      </c>
      <c r="AQ2512" s="14" t="str">
        <f t="shared" si="445"/>
        <v>0</v>
      </c>
      <c r="AR2512" s="1" t="str">
        <f t="shared" si="446"/>
        <v/>
      </c>
      <c r="AS2512" s="1" t="str">
        <f t="shared" si="447"/>
        <v/>
      </c>
      <c r="AT2512" s="1" t="str">
        <f t="shared" si="448"/>
        <v/>
      </c>
      <c r="AU2512" s="1" t="str">
        <f t="shared" si="439"/>
        <v/>
      </c>
      <c r="AV2512" s="1" t="e">
        <f>IF(VLOOKUP(G2512,官網匯出!A:AQ,42,FALSE)="","[黃金盾官網]",VLOOKUP(G2512,官網匯出!A:AQ,42,FALSE))</f>
        <v>#N/A</v>
      </c>
      <c r="AW2512" s="1" t="e">
        <f>IF(LEFT(VLOOKUP(G2512,官網匯出!A:AS,43,FALSE),2)="","web",LEFT(VLOOKUP(G2512,官網匯出!A:AS,43,FALSE),2))</f>
        <v>#N/A</v>
      </c>
      <c r="AX2512" s="1" t="str">
        <f t="shared" si="449"/>
        <v>O</v>
      </c>
    </row>
    <row r="2513" spans="1:50">
      <c r="A2513" s="1" t="str">
        <f>IF(G2513="","",VLOOKUP(官網轉換!AW2513,團名!A:B,2,FALSE))</f>
        <v/>
      </c>
      <c r="B2513" s="1" t="str">
        <f>IF(G2513="","",IF(LEFT(VLOOKUP(G2513,官網匯出!A:AQ,43,0),2)="wf",VLOOKUP(VLOOKUP(G2513,官網匯出!A:AQ,43,0),團名!$I$1:$K$12,2,FALSE),"N0071"))</f>
        <v/>
      </c>
      <c r="C2513" s="1" t="str">
        <f>IFERROR(VLOOKUP(官網匯出!D2513,團名!E:G,3,FALSE),"")</f>
        <v/>
      </c>
      <c r="D2513" s="1" t="str">
        <f t="shared" si="440"/>
        <v/>
      </c>
      <c r="E2513" s="1" t="str">
        <f t="shared" si="441"/>
        <v/>
      </c>
      <c r="F2513" s="1" t="str">
        <f>IF(官網匯出!F2513="已付款","","B0012")</f>
        <v>B0012</v>
      </c>
      <c r="G2513" s="1" t="str">
        <f>IF(官網匯出!A2513="","",官網匯出!A2513)</f>
        <v/>
      </c>
      <c r="H2513" s="3" t="str">
        <f>IF(官網匯出!B2513="","",官網匯出!B2513)</f>
        <v/>
      </c>
      <c r="I2513" s="1" t="str">
        <f>IF(官網匯出!C2513="","",官網匯出!C2513)</f>
        <v/>
      </c>
      <c r="J2513" s="1" t="str">
        <f>IF(官網匯出!D2513="","",官網匯出!D2513)</f>
        <v/>
      </c>
      <c r="K2513" s="3" t="str">
        <f>IF(官網匯出!E2513="","",官網匯出!E2513)</f>
        <v/>
      </c>
      <c r="L2513" s="1" t="str">
        <f>IF(官網匯出!F2513="","",官網匯出!F2513)</f>
        <v/>
      </c>
      <c r="M2513" s="1" t="str">
        <f>IF(官網匯出!G2513="","",官網匯出!G2513)</f>
        <v/>
      </c>
      <c r="N2513" s="1" t="str">
        <f>IF(官網匯出!H2513="","",官網匯出!H2513)</f>
        <v/>
      </c>
      <c r="P2513" s="1" t="str">
        <f>IF(官網匯出!J2513="","",RIGHT(官網匯出!J2513,LEN(官網匯出!J2513)-2))</f>
        <v/>
      </c>
      <c r="Q2513" s="1" t="str">
        <f>IF(官網匯出!K2513="","",官網匯出!K2513)</f>
        <v/>
      </c>
      <c r="R2513" s="1" t="str">
        <f>IF(官網匯出!L2513="","",官網匯出!L2513)</f>
        <v/>
      </c>
      <c r="S2513" s="1" t="str">
        <f>IF(官網匯出!M2513="","",官網匯出!M2513)</f>
        <v/>
      </c>
      <c r="T2513" s="1" t="str">
        <f>IF(官網匯出!N2513="","",官網匯出!N2513)</f>
        <v/>
      </c>
      <c r="U2513" s="1" t="str">
        <f>IF(官網匯出!O2513="","",官網匯出!O2513)</f>
        <v/>
      </c>
      <c r="V2513" s="1" t="str">
        <f>IF(官網匯出!P2513="",IF(G2513="","",0),官網匯出!P2513)</f>
        <v/>
      </c>
      <c r="W2513" s="1" t="str">
        <f>IF(官網匯出!Q2513="",IF(G2513="","",0),官網匯出!Q2513)</f>
        <v/>
      </c>
      <c r="X2513" s="1" t="str">
        <f>IF(官網匯出!R2513="","",官網匯出!R2513)</f>
        <v/>
      </c>
      <c r="Y2513" s="1" t="str">
        <f>IF(官網匯出!S2513="","",官網匯出!S2513)</f>
        <v/>
      </c>
      <c r="Z2513" s="1" t="str">
        <f>IF(G2513="","",官網匯出!T2513)</f>
        <v/>
      </c>
      <c r="AA2513" s="1" t="str">
        <f>IF(G2513="","",官網匯出!AK2513)</f>
        <v/>
      </c>
      <c r="AB2513" s="1" t="str">
        <f>IF(G2513="","",IF(官網匯出!V2513="","",官網匯出!V2513))</f>
        <v/>
      </c>
      <c r="AJ2513" s="1" t="str">
        <f>IF(G2513="","",IF(官網匯出!AE2513="","",官網匯出!AE2513))</f>
        <v/>
      </c>
      <c r="AK2513" s="1" t="str">
        <f>IF(G2513="","",IF(官網匯出!AD2513="","",官網匯出!AD2513))</f>
        <v/>
      </c>
      <c r="AL2513" s="1" t="str">
        <f t="shared" si="442"/>
        <v>0</v>
      </c>
      <c r="AM2513" s="1" t="str">
        <f>IF(官網匯出!AG2513="","",官網匯出!AG2513)</f>
        <v/>
      </c>
      <c r="AN2513" s="1" t="str">
        <f>IF(G2513="","",IF(官網匯出!AH2513="","",官網匯出!AH2513))</f>
        <v/>
      </c>
      <c r="AO2513" s="14" t="str">
        <f t="shared" si="443"/>
        <v/>
      </c>
      <c r="AP2513" s="14" t="str">
        <f t="shared" si="444"/>
        <v>1</v>
      </c>
      <c r="AQ2513" s="14" t="str">
        <f t="shared" si="445"/>
        <v>0</v>
      </c>
      <c r="AR2513" s="1" t="str">
        <f t="shared" si="446"/>
        <v/>
      </c>
      <c r="AS2513" s="1" t="str">
        <f t="shared" si="447"/>
        <v/>
      </c>
      <c r="AT2513" s="1" t="str">
        <f t="shared" si="448"/>
        <v/>
      </c>
      <c r="AU2513" s="1" t="str">
        <f t="shared" si="439"/>
        <v/>
      </c>
      <c r="AV2513" s="1" t="e">
        <f>IF(VLOOKUP(G2513,官網匯出!A:AQ,42,FALSE)="","[黃金盾官網]",VLOOKUP(G2513,官網匯出!A:AQ,42,FALSE))</f>
        <v>#N/A</v>
      </c>
      <c r="AW2513" s="1" t="e">
        <f>IF(LEFT(VLOOKUP(G2513,官網匯出!A:AS,43,FALSE),2)="","web",LEFT(VLOOKUP(G2513,官網匯出!A:AS,43,FALSE),2))</f>
        <v>#N/A</v>
      </c>
      <c r="AX2513" s="1" t="str">
        <f t="shared" si="449"/>
        <v>O</v>
      </c>
    </row>
    <row r="2514" spans="1:50">
      <c r="A2514" s="1" t="str">
        <f>IF(G2514="","",VLOOKUP(官網轉換!AW2514,團名!A:B,2,FALSE))</f>
        <v/>
      </c>
      <c r="B2514" s="1" t="str">
        <f>IF(G2514="","",IF(LEFT(VLOOKUP(G2514,官網匯出!A:AQ,43,0),2)="wf",VLOOKUP(VLOOKUP(G2514,官網匯出!A:AQ,43,0),團名!$I$1:$K$12,2,FALSE),"N0071"))</f>
        <v/>
      </c>
      <c r="C2514" s="1" t="str">
        <f>IFERROR(VLOOKUP(官網匯出!D2514,團名!E:G,3,FALSE),"")</f>
        <v/>
      </c>
      <c r="D2514" s="1" t="str">
        <f t="shared" si="440"/>
        <v/>
      </c>
      <c r="E2514" s="1" t="str">
        <f t="shared" si="441"/>
        <v/>
      </c>
      <c r="F2514" s="1" t="str">
        <f>IF(官網匯出!F2514="已付款","","B0012")</f>
        <v>B0012</v>
      </c>
      <c r="G2514" s="1" t="str">
        <f>IF(官網匯出!A2514="","",官網匯出!A2514)</f>
        <v/>
      </c>
      <c r="H2514" s="3" t="str">
        <f>IF(官網匯出!B2514="","",官網匯出!B2514)</f>
        <v/>
      </c>
      <c r="I2514" s="1" t="str">
        <f>IF(官網匯出!C2514="","",官網匯出!C2514)</f>
        <v/>
      </c>
      <c r="J2514" s="1" t="str">
        <f>IF(官網匯出!D2514="","",官網匯出!D2514)</f>
        <v/>
      </c>
      <c r="K2514" s="3" t="str">
        <f>IF(官網匯出!E2514="","",官網匯出!E2514)</f>
        <v/>
      </c>
      <c r="L2514" s="1" t="str">
        <f>IF(官網匯出!F2514="","",官網匯出!F2514)</f>
        <v/>
      </c>
      <c r="M2514" s="1" t="str">
        <f>IF(官網匯出!G2514="","",官網匯出!G2514)</f>
        <v/>
      </c>
      <c r="N2514" s="1" t="str">
        <f>IF(官網匯出!H2514="","",官網匯出!H2514)</f>
        <v/>
      </c>
      <c r="P2514" s="1" t="str">
        <f>IF(官網匯出!J2514="","",RIGHT(官網匯出!J2514,LEN(官網匯出!J2514)-2))</f>
        <v/>
      </c>
      <c r="Q2514" s="1" t="str">
        <f>IF(官網匯出!K2514="","",官網匯出!K2514)</f>
        <v/>
      </c>
      <c r="R2514" s="1" t="str">
        <f>IF(官網匯出!L2514="","",官網匯出!L2514)</f>
        <v/>
      </c>
      <c r="S2514" s="1" t="str">
        <f>IF(官網匯出!M2514="","",官網匯出!M2514)</f>
        <v/>
      </c>
      <c r="T2514" s="1" t="str">
        <f>IF(官網匯出!N2514="","",官網匯出!N2514)</f>
        <v/>
      </c>
      <c r="U2514" s="1" t="str">
        <f>IF(官網匯出!O2514="","",官網匯出!O2514)</f>
        <v/>
      </c>
      <c r="V2514" s="1" t="str">
        <f>IF(官網匯出!P2514="",IF(G2514="","",0),官網匯出!P2514)</f>
        <v/>
      </c>
      <c r="W2514" s="1" t="str">
        <f>IF(官網匯出!Q2514="",IF(G2514="","",0),官網匯出!Q2514)</f>
        <v/>
      </c>
      <c r="X2514" s="1" t="str">
        <f>IF(官網匯出!R2514="","",官網匯出!R2514)</f>
        <v/>
      </c>
      <c r="Y2514" s="1" t="str">
        <f>IF(官網匯出!S2514="","",官網匯出!S2514)</f>
        <v/>
      </c>
      <c r="Z2514" s="1" t="str">
        <f>IF(G2514="","",官網匯出!T2514)</f>
        <v/>
      </c>
      <c r="AA2514" s="1" t="str">
        <f>IF(G2514="","",官網匯出!AK2514)</f>
        <v/>
      </c>
      <c r="AB2514" s="1" t="str">
        <f>IF(G2514="","",IF(官網匯出!V2514="","",官網匯出!V2514))</f>
        <v/>
      </c>
      <c r="AJ2514" s="1" t="str">
        <f>IF(G2514="","",IF(官網匯出!AE2514="","",官網匯出!AE2514))</f>
        <v/>
      </c>
      <c r="AK2514" s="1" t="str">
        <f>IF(G2514="","",IF(官網匯出!AD2514="","",官網匯出!AD2514))</f>
        <v/>
      </c>
      <c r="AL2514" s="1" t="str">
        <f t="shared" si="442"/>
        <v>0</v>
      </c>
      <c r="AM2514" s="1" t="str">
        <f>IF(官網匯出!AG2514="","",官網匯出!AG2514)</f>
        <v/>
      </c>
      <c r="AN2514" s="1" t="str">
        <f>IF(G2514="","",IF(官網匯出!AH2514="","",官網匯出!AH2514))</f>
        <v/>
      </c>
      <c r="AO2514" s="14" t="str">
        <f t="shared" si="443"/>
        <v/>
      </c>
      <c r="AP2514" s="14" t="str">
        <f t="shared" si="444"/>
        <v>1</v>
      </c>
      <c r="AQ2514" s="14" t="str">
        <f t="shared" si="445"/>
        <v>0</v>
      </c>
      <c r="AR2514" s="1" t="str">
        <f t="shared" si="446"/>
        <v/>
      </c>
      <c r="AS2514" s="1" t="str">
        <f t="shared" si="447"/>
        <v/>
      </c>
      <c r="AT2514" s="1" t="str">
        <f t="shared" si="448"/>
        <v/>
      </c>
      <c r="AU2514" s="1" t="str">
        <f t="shared" si="439"/>
        <v/>
      </c>
      <c r="AV2514" s="1" t="e">
        <f>IF(VLOOKUP(G2514,官網匯出!A:AQ,42,FALSE)="","[黃金盾官網]",VLOOKUP(G2514,官網匯出!A:AQ,42,FALSE))</f>
        <v>#N/A</v>
      </c>
      <c r="AW2514" s="1" t="e">
        <f>IF(LEFT(VLOOKUP(G2514,官網匯出!A:AS,43,FALSE),2)="","web",LEFT(VLOOKUP(G2514,官網匯出!A:AS,43,FALSE),2))</f>
        <v>#N/A</v>
      </c>
      <c r="AX2514" s="1" t="str">
        <f t="shared" si="449"/>
        <v>O</v>
      </c>
    </row>
    <row r="2515" spans="1:50">
      <c r="A2515" s="1" t="str">
        <f>IF(G2515="","",VLOOKUP(官網轉換!AW2515,團名!A:B,2,FALSE))</f>
        <v/>
      </c>
      <c r="B2515" s="1" t="str">
        <f>IF(G2515="","",IF(LEFT(VLOOKUP(G2515,官網匯出!A:AQ,43,0),2)="wf",VLOOKUP(VLOOKUP(G2515,官網匯出!A:AQ,43,0),團名!$I$1:$K$12,2,FALSE),"N0071"))</f>
        <v/>
      </c>
      <c r="C2515" s="1" t="str">
        <f>IFERROR(VLOOKUP(官網匯出!D2515,團名!E:G,3,FALSE),"")</f>
        <v/>
      </c>
      <c r="D2515" s="1" t="str">
        <f t="shared" si="440"/>
        <v/>
      </c>
      <c r="E2515" s="1" t="str">
        <f t="shared" si="441"/>
        <v/>
      </c>
      <c r="F2515" s="1" t="str">
        <f>IF(官網匯出!F2515="已付款","","B0012")</f>
        <v>B0012</v>
      </c>
      <c r="G2515" s="1" t="str">
        <f>IF(官網匯出!A2515="","",官網匯出!A2515)</f>
        <v/>
      </c>
      <c r="H2515" s="3" t="str">
        <f>IF(官網匯出!B2515="","",官網匯出!B2515)</f>
        <v/>
      </c>
      <c r="I2515" s="1" t="str">
        <f>IF(官網匯出!C2515="","",官網匯出!C2515)</f>
        <v/>
      </c>
      <c r="J2515" s="1" t="str">
        <f>IF(官網匯出!D2515="","",官網匯出!D2515)</f>
        <v/>
      </c>
      <c r="K2515" s="3" t="str">
        <f>IF(官網匯出!E2515="","",官網匯出!E2515)</f>
        <v/>
      </c>
      <c r="L2515" s="1" t="str">
        <f>IF(官網匯出!F2515="","",官網匯出!F2515)</f>
        <v/>
      </c>
      <c r="M2515" s="1" t="str">
        <f>IF(官網匯出!G2515="","",官網匯出!G2515)</f>
        <v/>
      </c>
      <c r="N2515" s="1" t="str">
        <f>IF(官網匯出!H2515="","",官網匯出!H2515)</f>
        <v/>
      </c>
      <c r="P2515" s="1" t="str">
        <f>IF(官網匯出!J2515="","",RIGHT(官網匯出!J2515,LEN(官網匯出!J2515)-2))</f>
        <v/>
      </c>
      <c r="Q2515" s="1" t="str">
        <f>IF(官網匯出!K2515="","",官網匯出!K2515)</f>
        <v/>
      </c>
      <c r="R2515" s="1" t="str">
        <f>IF(官網匯出!L2515="","",官網匯出!L2515)</f>
        <v/>
      </c>
      <c r="S2515" s="1" t="str">
        <f>IF(官網匯出!M2515="","",官網匯出!M2515)</f>
        <v/>
      </c>
      <c r="T2515" s="1" t="str">
        <f>IF(官網匯出!N2515="","",官網匯出!N2515)</f>
        <v/>
      </c>
      <c r="U2515" s="1" t="str">
        <f>IF(官網匯出!O2515="","",官網匯出!O2515)</f>
        <v/>
      </c>
      <c r="V2515" s="1" t="str">
        <f>IF(官網匯出!P2515="",IF(G2515="","",0),官網匯出!P2515)</f>
        <v/>
      </c>
      <c r="W2515" s="1" t="str">
        <f>IF(官網匯出!Q2515="",IF(G2515="","",0),官網匯出!Q2515)</f>
        <v/>
      </c>
      <c r="X2515" s="1" t="str">
        <f>IF(官網匯出!R2515="","",官網匯出!R2515)</f>
        <v/>
      </c>
      <c r="Y2515" s="1" t="str">
        <f>IF(官網匯出!S2515="","",官網匯出!S2515)</f>
        <v/>
      </c>
      <c r="Z2515" s="1" t="str">
        <f>IF(G2515="","",官網匯出!T2515)</f>
        <v/>
      </c>
      <c r="AA2515" s="1" t="str">
        <f>IF(G2515="","",官網匯出!AK2515)</f>
        <v/>
      </c>
      <c r="AB2515" s="1" t="str">
        <f>IF(G2515="","",IF(官網匯出!V2515="","",官網匯出!V2515))</f>
        <v/>
      </c>
      <c r="AJ2515" s="1" t="str">
        <f>IF(G2515="","",IF(官網匯出!AE2515="","",官網匯出!AE2515))</f>
        <v/>
      </c>
      <c r="AK2515" s="1" t="str">
        <f>IF(G2515="","",IF(官網匯出!AD2515="","",官網匯出!AD2515))</f>
        <v/>
      </c>
      <c r="AL2515" s="1" t="str">
        <f t="shared" si="442"/>
        <v>0</v>
      </c>
      <c r="AM2515" s="1" t="str">
        <f>IF(官網匯出!AG2515="","",官網匯出!AG2515)</f>
        <v/>
      </c>
      <c r="AN2515" s="1" t="str">
        <f>IF(G2515="","",IF(官網匯出!AH2515="","",官網匯出!AH2515))</f>
        <v/>
      </c>
      <c r="AO2515" s="14" t="str">
        <f t="shared" si="443"/>
        <v/>
      </c>
      <c r="AP2515" s="14" t="str">
        <f t="shared" si="444"/>
        <v>1</v>
      </c>
      <c r="AQ2515" s="14" t="str">
        <f t="shared" si="445"/>
        <v>0</v>
      </c>
      <c r="AR2515" s="1" t="str">
        <f t="shared" si="446"/>
        <v/>
      </c>
      <c r="AS2515" s="1" t="str">
        <f t="shared" si="447"/>
        <v/>
      </c>
      <c r="AT2515" s="1" t="str">
        <f t="shared" si="448"/>
        <v/>
      </c>
      <c r="AU2515" s="1" t="str">
        <f t="shared" si="439"/>
        <v/>
      </c>
      <c r="AV2515" s="1" t="e">
        <f>IF(VLOOKUP(G2515,官網匯出!A:AQ,42,FALSE)="","[黃金盾官網]",VLOOKUP(G2515,官網匯出!A:AQ,42,FALSE))</f>
        <v>#N/A</v>
      </c>
      <c r="AW2515" s="1" t="e">
        <f>IF(LEFT(VLOOKUP(G2515,官網匯出!A:AS,43,FALSE),2)="","web",LEFT(VLOOKUP(G2515,官網匯出!A:AS,43,FALSE),2))</f>
        <v>#N/A</v>
      </c>
      <c r="AX2515" s="1" t="str">
        <f t="shared" si="449"/>
        <v>O</v>
      </c>
    </row>
    <row r="2516" spans="1:50">
      <c r="A2516" s="1" t="str">
        <f>IF(G2516="","",VLOOKUP(官網轉換!AW2516,團名!A:B,2,FALSE))</f>
        <v/>
      </c>
      <c r="B2516" s="1" t="str">
        <f>IF(G2516="","",IF(LEFT(VLOOKUP(G2516,官網匯出!A:AQ,43,0),2)="wf",VLOOKUP(VLOOKUP(G2516,官網匯出!A:AQ,43,0),團名!$I$1:$K$12,2,FALSE),"N0071"))</f>
        <v/>
      </c>
      <c r="C2516" s="1" t="str">
        <f>IFERROR(VLOOKUP(官網匯出!D2516,團名!E:G,3,FALSE),"")</f>
        <v/>
      </c>
      <c r="D2516" s="1" t="str">
        <f t="shared" si="440"/>
        <v/>
      </c>
      <c r="E2516" s="1" t="str">
        <f t="shared" si="441"/>
        <v/>
      </c>
      <c r="F2516" s="1" t="str">
        <f>IF(官網匯出!F2516="已付款","","B0012")</f>
        <v>B0012</v>
      </c>
      <c r="G2516" s="1" t="str">
        <f>IF(官網匯出!A2516="","",官網匯出!A2516)</f>
        <v/>
      </c>
      <c r="H2516" s="3" t="str">
        <f>IF(官網匯出!B2516="","",官網匯出!B2516)</f>
        <v/>
      </c>
      <c r="I2516" s="1" t="str">
        <f>IF(官網匯出!C2516="","",官網匯出!C2516)</f>
        <v/>
      </c>
      <c r="J2516" s="1" t="str">
        <f>IF(官網匯出!D2516="","",官網匯出!D2516)</f>
        <v/>
      </c>
      <c r="K2516" s="3" t="str">
        <f>IF(官網匯出!E2516="","",官網匯出!E2516)</f>
        <v/>
      </c>
      <c r="L2516" s="1" t="str">
        <f>IF(官網匯出!F2516="","",官網匯出!F2516)</f>
        <v/>
      </c>
      <c r="M2516" s="1" t="str">
        <f>IF(官網匯出!G2516="","",官網匯出!G2516)</f>
        <v/>
      </c>
      <c r="N2516" s="1" t="str">
        <f>IF(官網匯出!H2516="","",官網匯出!H2516)</f>
        <v/>
      </c>
      <c r="P2516" s="1" t="str">
        <f>IF(官網匯出!J2516="","",RIGHT(官網匯出!J2516,LEN(官網匯出!J2516)-2))</f>
        <v/>
      </c>
      <c r="Q2516" s="1" t="str">
        <f>IF(官網匯出!K2516="","",官網匯出!K2516)</f>
        <v/>
      </c>
      <c r="R2516" s="1" t="str">
        <f>IF(官網匯出!L2516="","",官網匯出!L2516)</f>
        <v/>
      </c>
      <c r="S2516" s="1" t="str">
        <f>IF(官網匯出!M2516="","",官網匯出!M2516)</f>
        <v/>
      </c>
      <c r="T2516" s="1" t="str">
        <f>IF(官網匯出!N2516="","",官網匯出!N2516)</f>
        <v/>
      </c>
      <c r="U2516" s="1" t="str">
        <f>IF(官網匯出!O2516="","",官網匯出!O2516)</f>
        <v/>
      </c>
      <c r="V2516" s="1" t="str">
        <f>IF(官網匯出!P2516="",IF(G2516="","",0),官網匯出!P2516)</f>
        <v/>
      </c>
      <c r="W2516" s="1" t="str">
        <f>IF(官網匯出!Q2516="",IF(G2516="","",0),官網匯出!Q2516)</f>
        <v/>
      </c>
      <c r="X2516" s="1" t="str">
        <f>IF(官網匯出!R2516="","",官網匯出!R2516)</f>
        <v/>
      </c>
      <c r="Y2516" s="1" t="str">
        <f>IF(官網匯出!S2516="","",官網匯出!S2516)</f>
        <v/>
      </c>
      <c r="Z2516" s="1" t="str">
        <f>IF(G2516="","",官網匯出!T2516)</f>
        <v/>
      </c>
      <c r="AA2516" s="1" t="str">
        <f>IF(G2516="","",官網匯出!AK2516)</f>
        <v/>
      </c>
      <c r="AB2516" s="1" t="str">
        <f>IF(G2516="","",IF(官網匯出!V2516="","",官網匯出!V2516))</f>
        <v/>
      </c>
      <c r="AJ2516" s="1" t="str">
        <f>IF(G2516="","",IF(官網匯出!AE2516="","",官網匯出!AE2516))</f>
        <v/>
      </c>
      <c r="AK2516" s="1" t="str">
        <f>IF(G2516="","",IF(官網匯出!AD2516="","",官網匯出!AD2516))</f>
        <v/>
      </c>
      <c r="AL2516" s="1" t="str">
        <f t="shared" si="442"/>
        <v>0</v>
      </c>
      <c r="AM2516" s="1" t="str">
        <f>IF(官網匯出!AG2516="","",官網匯出!AG2516)</f>
        <v/>
      </c>
      <c r="AN2516" s="1" t="str">
        <f>IF(G2516="","",IF(官網匯出!AH2516="","",官網匯出!AH2516))</f>
        <v/>
      </c>
      <c r="AO2516" s="14" t="str">
        <f t="shared" si="443"/>
        <v/>
      </c>
      <c r="AP2516" s="14" t="str">
        <f t="shared" si="444"/>
        <v>1</v>
      </c>
      <c r="AQ2516" s="14" t="str">
        <f t="shared" si="445"/>
        <v>0</v>
      </c>
      <c r="AR2516" s="1" t="str">
        <f t="shared" si="446"/>
        <v/>
      </c>
      <c r="AS2516" s="1" t="str">
        <f t="shared" si="447"/>
        <v/>
      </c>
      <c r="AT2516" s="1" t="str">
        <f t="shared" si="448"/>
        <v/>
      </c>
      <c r="AU2516" s="1" t="str">
        <f t="shared" si="439"/>
        <v/>
      </c>
      <c r="AV2516" s="1" t="e">
        <f>IF(VLOOKUP(G2516,官網匯出!A:AQ,42,FALSE)="","[黃金盾官網]",VLOOKUP(G2516,官網匯出!A:AQ,42,FALSE))</f>
        <v>#N/A</v>
      </c>
      <c r="AW2516" s="1" t="e">
        <f>IF(LEFT(VLOOKUP(G2516,官網匯出!A:AS,43,FALSE),2)="","web",LEFT(VLOOKUP(G2516,官網匯出!A:AS,43,FALSE),2))</f>
        <v>#N/A</v>
      </c>
      <c r="AX2516" s="1" t="str">
        <f t="shared" si="449"/>
        <v>O</v>
      </c>
    </row>
    <row r="2517" spans="1:50">
      <c r="A2517" s="1" t="str">
        <f>IF(G2517="","",VLOOKUP(官網轉換!AW2517,團名!A:B,2,FALSE))</f>
        <v/>
      </c>
      <c r="B2517" s="1" t="str">
        <f>IF(G2517="","",IF(LEFT(VLOOKUP(G2517,官網匯出!A:AQ,43,0),2)="wf",VLOOKUP(VLOOKUP(G2517,官網匯出!A:AQ,43,0),團名!$I$1:$K$12,2,FALSE),"N0071"))</f>
        <v/>
      </c>
      <c r="C2517" s="1" t="str">
        <f>IFERROR(VLOOKUP(官網匯出!D2517,團名!E:G,3,FALSE),"")</f>
        <v/>
      </c>
      <c r="D2517" s="1" t="str">
        <f t="shared" si="440"/>
        <v/>
      </c>
      <c r="E2517" s="1" t="str">
        <f t="shared" si="441"/>
        <v/>
      </c>
      <c r="F2517" s="1" t="str">
        <f>IF(官網匯出!F2517="已付款","","B0012")</f>
        <v>B0012</v>
      </c>
      <c r="G2517" s="1" t="str">
        <f>IF(官網匯出!A2517="","",官網匯出!A2517)</f>
        <v/>
      </c>
      <c r="H2517" s="3" t="str">
        <f>IF(官網匯出!B2517="","",官網匯出!B2517)</f>
        <v/>
      </c>
      <c r="I2517" s="1" t="str">
        <f>IF(官網匯出!C2517="","",官網匯出!C2517)</f>
        <v/>
      </c>
      <c r="J2517" s="1" t="str">
        <f>IF(官網匯出!D2517="","",官網匯出!D2517)</f>
        <v/>
      </c>
      <c r="K2517" s="3" t="str">
        <f>IF(官網匯出!E2517="","",官網匯出!E2517)</f>
        <v/>
      </c>
      <c r="L2517" s="1" t="str">
        <f>IF(官網匯出!F2517="","",官網匯出!F2517)</f>
        <v/>
      </c>
      <c r="M2517" s="1" t="str">
        <f>IF(官網匯出!G2517="","",官網匯出!G2517)</f>
        <v/>
      </c>
      <c r="N2517" s="1" t="str">
        <f>IF(官網匯出!H2517="","",官網匯出!H2517)</f>
        <v/>
      </c>
      <c r="P2517" s="1" t="str">
        <f>IF(官網匯出!J2517="","",RIGHT(官網匯出!J2517,LEN(官網匯出!J2517)-2))</f>
        <v/>
      </c>
      <c r="Q2517" s="1" t="str">
        <f>IF(官網匯出!K2517="","",官網匯出!K2517)</f>
        <v/>
      </c>
      <c r="R2517" s="1" t="str">
        <f>IF(官網匯出!L2517="","",官網匯出!L2517)</f>
        <v/>
      </c>
      <c r="S2517" s="1" t="str">
        <f>IF(官網匯出!M2517="","",官網匯出!M2517)</f>
        <v/>
      </c>
      <c r="T2517" s="1" t="str">
        <f>IF(官網匯出!N2517="","",官網匯出!N2517)</f>
        <v/>
      </c>
      <c r="U2517" s="1" t="str">
        <f>IF(官網匯出!O2517="","",官網匯出!O2517)</f>
        <v/>
      </c>
      <c r="V2517" s="1" t="str">
        <f>IF(官網匯出!P2517="",IF(G2517="","",0),官網匯出!P2517)</f>
        <v/>
      </c>
      <c r="W2517" s="1" t="str">
        <f>IF(官網匯出!Q2517="",IF(G2517="","",0),官網匯出!Q2517)</f>
        <v/>
      </c>
      <c r="X2517" s="1" t="str">
        <f>IF(官網匯出!R2517="","",官網匯出!R2517)</f>
        <v/>
      </c>
      <c r="Y2517" s="1" t="str">
        <f>IF(官網匯出!S2517="","",官網匯出!S2517)</f>
        <v/>
      </c>
      <c r="Z2517" s="1" t="str">
        <f>IF(G2517="","",官網匯出!T2517)</f>
        <v/>
      </c>
      <c r="AA2517" s="1" t="str">
        <f>IF(G2517="","",官網匯出!AK2517)</f>
        <v/>
      </c>
      <c r="AB2517" s="1" t="str">
        <f>IF(G2517="","",IF(官網匯出!V2517="","",官網匯出!V2517))</f>
        <v/>
      </c>
      <c r="AJ2517" s="1" t="str">
        <f>IF(G2517="","",IF(官網匯出!AE2517="","",官網匯出!AE2517))</f>
        <v/>
      </c>
      <c r="AK2517" s="1" t="str">
        <f>IF(G2517="","",IF(官網匯出!AD2517="","",官網匯出!AD2517))</f>
        <v/>
      </c>
      <c r="AL2517" s="1" t="str">
        <f t="shared" si="442"/>
        <v>0</v>
      </c>
      <c r="AM2517" s="1" t="str">
        <f>IF(官網匯出!AG2517="","",官網匯出!AG2517)</f>
        <v/>
      </c>
      <c r="AN2517" s="1" t="str">
        <f>IF(G2517="","",IF(官網匯出!AH2517="","",官網匯出!AH2517))</f>
        <v/>
      </c>
      <c r="AO2517" s="14" t="str">
        <f t="shared" si="443"/>
        <v/>
      </c>
      <c r="AP2517" s="14" t="str">
        <f t="shared" si="444"/>
        <v>1</v>
      </c>
      <c r="AQ2517" s="14" t="str">
        <f t="shared" si="445"/>
        <v>0</v>
      </c>
      <c r="AR2517" s="1" t="str">
        <f t="shared" si="446"/>
        <v/>
      </c>
      <c r="AS2517" s="1" t="str">
        <f t="shared" si="447"/>
        <v/>
      </c>
      <c r="AT2517" s="1" t="str">
        <f t="shared" si="448"/>
        <v/>
      </c>
      <c r="AU2517" s="1" t="str">
        <f t="shared" si="439"/>
        <v/>
      </c>
      <c r="AV2517" s="1" t="e">
        <f>IF(VLOOKUP(G2517,官網匯出!A:AQ,42,FALSE)="","[黃金盾官網]",VLOOKUP(G2517,官網匯出!A:AQ,42,FALSE))</f>
        <v>#N/A</v>
      </c>
      <c r="AW2517" s="1" t="e">
        <f>IF(LEFT(VLOOKUP(G2517,官網匯出!A:AS,43,FALSE),2)="","web",LEFT(VLOOKUP(G2517,官網匯出!A:AS,43,FALSE),2))</f>
        <v>#N/A</v>
      </c>
      <c r="AX2517" s="1" t="str">
        <f t="shared" si="449"/>
        <v>O</v>
      </c>
    </row>
    <row r="2518" spans="1:50">
      <c r="A2518" s="1" t="str">
        <f>IF(G2518="","",VLOOKUP(官網轉換!AW2518,團名!A:B,2,FALSE))</f>
        <v/>
      </c>
      <c r="B2518" s="1" t="str">
        <f>IF(G2518="","",IF(LEFT(VLOOKUP(G2518,官網匯出!A:AQ,43,0),2)="wf",VLOOKUP(VLOOKUP(G2518,官網匯出!A:AQ,43,0),團名!$I$1:$K$12,2,FALSE),"N0071"))</f>
        <v/>
      </c>
      <c r="C2518" s="1" t="str">
        <f>IFERROR(VLOOKUP(官網匯出!D2518,團名!E:G,3,FALSE),"")</f>
        <v/>
      </c>
      <c r="D2518" s="1" t="str">
        <f t="shared" si="440"/>
        <v/>
      </c>
      <c r="E2518" s="1" t="str">
        <f t="shared" si="441"/>
        <v/>
      </c>
      <c r="F2518" s="1" t="str">
        <f>IF(官網匯出!F2518="已付款","","B0012")</f>
        <v>B0012</v>
      </c>
      <c r="G2518" s="1" t="str">
        <f>IF(官網匯出!A2518="","",官網匯出!A2518)</f>
        <v/>
      </c>
      <c r="H2518" s="3" t="str">
        <f>IF(官網匯出!B2518="","",官網匯出!B2518)</f>
        <v/>
      </c>
      <c r="I2518" s="1" t="str">
        <f>IF(官網匯出!C2518="","",官網匯出!C2518)</f>
        <v/>
      </c>
      <c r="J2518" s="1" t="str">
        <f>IF(官網匯出!D2518="","",官網匯出!D2518)</f>
        <v/>
      </c>
      <c r="K2518" s="3" t="str">
        <f>IF(官網匯出!E2518="","",官網匯出!E2518)</f>
        <v/>
      </c>
      <c r="L2518" s="1" t="str">
        <f>IF(官網匯出!F2518="","",官網匯出!F2518)</f>
        <v/>
      </c>
      <c r="M2518" s="1" t="str">
        <f>IF(官網匯出!G2518="","",官網匯出!G2518)</f>
        <v/>
      </c>
      <c r="N2518" s="1" t="str">
        <f>IF(官網匯出!H2518="","",官網匯出!H2518)</f>
        <v/>
      </c>
      <c r="P2518" s="1" t="str">
        <f>IF(官網匯出!J2518="","",RIGHT(官網匯出!J2518,LEN(官網匯出!J2518)-2))</f>
        <v/>
      </c>
      <c r="Q2518" s="1" t="str">
        <f>IF(官網匯出!K2518="","",官網匯出!K2518)</f>
        <v/>
      </c>
      <c r="R2518" s="1" t="str">
        <f>IF(官網匯出!L2518="","",官網匯出!L2518)</f>
        <v/>
      </c>
      <c r="S2518" s="1" t="str">
        <f>IF(官網匯出!M2518="","",官網匯出!M2518)</f>
        <v/>
      </c>
      <c r="T2518" s="1" t="str">
        <f>IF(官網匯出!N2518="","",官網匯出!N2518)</f>
        <v/>
      </c>
      <c r="U2518" s="1" t="str">
        <f>IF(官網匯出!O2518="","",官網匯出!O2518)</f>
        <v/>
      </c>
      <c r="V2518" s="1" t="str">
        <f>IF(官網匯出!P2518="",IF(G2518="","",0),官網匯出!P2518)</f>
        <v/>
      </c>
      <c r="W2518" s="1" t="str">
        <f>IF(官網匯出!Q2518="",IF(G2518="","",0),官網匯出!Q2518)</f>
        <v/>
      </c>
      <c r="X2518" s="1" t="str">
        <f>IF(官網匯出!R2518="","",官網匯出!R2518)</f>
        <v/>
      </c>
      <c r="Y2518" s="1" t="str">
        <f>IF(官網匯出!S2518="","",官網匯出!S2518)</f>
        <v/>
      </c>
      <c r="Z2518" s="1" t="str">
        <f>IF(G2518="","",官網匯出!T2518)</f>
        <v/>
      </c>
      <c r="AA2518" s="1" t="str">
        <f>IF(G2518="","",官網匯出!AK2518)</f>
        <v/>
      </c>
      <c r="AB2518" s="1" t="str">
        <f>IF(G2518="","",IF(官網匯出!V2518="","",官網匯出!V2518))</f>
        <v/>
      </c>
      <c r="AJ2518" s="1" t="str">
        <f>IF(G2518="","",IF(官網匯出!AE2518="","",官網匯出!AE2518))</f>
        <v/>
      </c>
      <c r="AK2518" s="1" t="str">
        <f>IF(G2518="","",IF(官網匯出!AD2518="","",官網匯出!AD2518))</f>
        <v/>
      </c>
      <c r="AL2518" s="1" t="str">
        <f t="shared" si="442"/>
        <v>0</v>
      </c>
      <c r="AM2518" s="1" t="str">
        <f>IF(官網匯出!AG2518="","",官網匯出!AG2518)</f>
        <v/>
      </c>
      <c r="AN2518" s="1" t="str">
        <f>IF(G2518="","",IF(官網匯出!AH2518="","",官網匯出!AH2518))</f>
        <v/>
      </c>
      <c r="AO2518" s="14" t="str">
        <f t="shared" si="443"/>
        <v/>
      </c>
      <c r="AP2518" s="14" t="str">
        <f t="shared" si="444"/>
        <v>1</v>
      </c>
      <c r="AQ2518" s="14" t="str">
        <f t="shared" si="445"/>
        <v>0</v>
      </c>
      <c r="AR2518" s="1" t="str">
        <f t="shared" si="446"/>
        <v/>
      </c>
      <c r="AS2518" s="1" t="str">
        <f t="shared" si="447"/>
        <v/>
      </c>
      <c r="AT2518" s="1" t="str">
        <f t="shared" si="448"/>
        <v/>
      </c>
      <c r="AU2518" s="1" t="str">
        <f t="shared" si="439"/>
        <v/>
      </c>
      <c r="AV2518" s="1" t="e">
        <f>IF(VLOOKUP(G2518,官網匯出!A:AQ,42,FALSE)="","[黃金盾官網]",VLOOKUP(G2518,官網匯出!A:AQ,42,FALSE))</f>
        <v>#N/A</v>
      </c>
      <c r="AW2518" s="1" t="e">
        <f>IF(LEFT(VLOOKUP(G2518,官網匯出!A:AS,43,FALSE),2)="","web",LEFT(VLOOKUP(G2518,官網匯出!A:AS,43,FALSE),2))</f>
        <v>#N/A</v>
      </c>
      <c r="AX2518" s="1" t="str">
        <f t="shared" si="449"/>
        <v>O</v>
      </c>
    </row>
    <row r="2519" spans="1:50">
      <c r="A2519" s="1" t="str">
        <f>IF(G2519="","",VLOOKUP(官網轉換!AW2519,團名!A:B,2,FALSE))</f>
        <v/>
      </c>
      <c r="B2519" s="1" t="str">
        <f>IF(G2519="","",IF(LEFT(VLOOKUP(G2519,官網匯出!A:AQ,43,0),2)="wf",VLOOKUP(VLOOKUP(G2519,官網匯出!A:AQ,43,0),團名!$I$1:$K$12,2,FALSE),"N0071"))</f>
        <v/>
      </c>
      <c r="C2519" s="1" t="str">
        <f>IFERROR(VLOOKUP(官網匯出!D2519,團名!E:G,3,FALSE),"")</f>
        <v/>
      </c>
      <c r="D2519" s="1" t="str">
        <f t="shared" si="440"/>
        <v/>
      </c>
      <c r="E2519" s="1" t="str">
        <f t="shared" si="441"/>
        <v/>
      </c>
      <c r="F2519" s="1" t="str">
        <f>IF(官網匯出!F2519="已付款","","B0012")</f>
        <v>B0012</v>
      </c>
      <c r="G2519" s="1" t="str">
        <f>IF(官網匯出!A2519="","",官網匯出!A2519)</f>
        <v/>
      </c>
      <c r="H2519" s="3" t="str">
        <f>IF(官網匯出!B2519="","",官網匯出!B2519)</f>
        <v/>
      </c>
      <c r="I2519" s="1" t="str">
        <f>IF(官網匯出!C2519="","",官網匯出!C2519)</f>
        <v/>
      </c>
      <c r="J2519" s="1" t="str">
        <f>IF(官網匯出!D2519="","",官網匯出!D2519)</f>
        <v/>
      </c>
      <c r="K2519" s="3" t="str">
        <f>IF(官網匯出!E2519="","",官網匯出!E2519)</f>
        <v/>
      </c>
      <c r="L2519" s="1" t="str">
        <f>IF(官網匯出!F2519="","",官網匯出!F2519)</f>
        <v/>
      </c>
      <c r="M2519" s="1" t="str">
        <f>IF(官網匯出!G2519="","",官網匯出!G2519)</f>
        <v/>
      </c>
      <c r="N2519" s="1" t="str">
        <f>IF(官網匯出!H2519="","",官網匯出!H2519)</f>
        <v/>
      </c>
      <c r="P2519" s="1" t="str">
        <f>IF(官網匯出!J2519="","",RIGHT(官網匯出!J2519,LEN(官網匯出!J2519)-2))</f>
        <v/>
      </c>
      <c r="Q2519" s="1" t="str">
        <f>IF(官網匯出!K2519="","",官網匯出!K2519)</f>
        <v/>
      </c>
      <c r="R2519" s="1" t="str">
        <f>IF(官網匯出!L2519="","",官網匯出!L2519)</f>
        <v/>
      </c>
      <c r="S2519" s="1" t="str">
        <f>IF(官網匯出!M2519="","",官網匯出!M2519)</f>
        <v/>
      </c>
      <c r="T2519" s="1" t="str">
        <f>IF(官網匯出!N2519="","",官網匯出!N2519)</f>
        <v/>
      </c>
      <c r="U2519" s="1" t="str">
        <f>IF(官網匯出!O2519="","",官網匯出!O2519)</f>
        <v/>
      </c>
      <c r="V2519" s="1" t="str">
        <f>IF(官網匯出!P2519="",IF(G2519="","",0),官網匯出!P2519)</f>
        <v/>
      </c>
      <c r="W2519" s="1" t="str">
        <f>IF(官網匯出!Q2519="",IF(G2519="","",0),官網匯出!Q2519)</f>
        <v/>
      </c>
      <c r="X2519" s="1" t="str">
        <f>IF(官網匯出!R2519="","",官網匯出!R2519)</f>
        <v/>
      </c>
      <c r="Y2519" s="1" t="str">
        <f>IF(官網匯出!S2519="","",官網匯出!S2519)</f>
        <v/>
      </c>
      <c r="Z2519" s="1" t="str">
        <f>IF(G2519="","",官網匯出!T2519)</f>
        <v/>
      </c>
      <c r="AA2519" s="1" t="str">
        <f>IF(G2519="","",官網匯出!AK2519)</f>
        <v/>
      </c>
      <c r="AB2519" s="1" t="str">
        <f>IF(G2519="","",IF(官網匯出!V2519="","",官網匯出!V2519))</f>
        <v/>
      </c>
      <c r="AJ2519" s="1" t="str">
        <f>IF(G2519="","",IF(官網匯出!AE2519="","",官網匯出!AE2519))</f>
        <v/>
      </c>
      <c r="AK2519" s="1" t="str">
        <f>IF(G2519="","",IF(官網匯出!AD2519="","",官網匯出!AD2519))</f>
        <v/>
      </c>
      <c r="AL2519" s="1" t="str">
        <f t="shared" si="442"/>
        <v>0</v>
      </c>
      <c r="AM2519" s="1" t="str">
        <f>IF(官網匯出!AG2519="","",官網匯出!AG2519)</f>
        <v/>
      </c>
      <c r="AN2519" s="1" t="str">
        <f>IF(G2519="","",IF(官網匯出!AH2519="","",官網匯出!AH2519))</f>
        <v/>
      </c>
      <c r="AO2519" s="14" t="str">
        <f t="shared" si="443"/>
        <v/>
      </c>
      <c r="AP2519" s="14" t="str">
        <f t="shared" si="444"/>
        <v>1</v>
      </c>
      <c r="AQ2519" s="14" t="str">
        <f t="shared" si="445"/>
        <v>0</v>
      </c>
      <c r="AR2519" s="1" t="str">
        <f t="shared" si="446"/>
        <v/>
      </c>
      <c r="AS2519" s="1" t="str">
        <f t="shared" si="447"/>
        <v/>
      </c>
      <c r="AT2519" s="1" t="str">
        <f t="shared" si="448"/>
        <v/>
      </c>
      <c r="AU2519" s="1" t="str">
        <f t="shared" si="439"/>
        <v/>
      </c>
      <c r="AV2519" s="1" t="e">
        <f>IF(VLOOKUP(G2519,官網匯出!A:AQ,42,FALSE)="","[黃金盾官網]",VLOOKUP(G2519,官網匯出!A:AQ,42,FALSE))</f>
        <v>#N/A</v>
      </c>
      <c r="AW2519" s="1" t="e">
        <f>IF(LEFT(VLOOKUP(G2519,官網匯出!A:AS,43,FALSE),2)="","web",LEFT(VLOOKUP(G2519,官網匯出!A:AS,43,FALSE),2))</f>
        <v>#N/A</v>
      </c>
      <c r="AX2519" s="1" t="str">
        <f t="shared" si="449"/>
        <v>O</v>
      </c>
    </row>
    <row r="2520" spans="1:50">
      <c r="A2520" s="1" t="str">
        <f>IF(G2520="","",VLOOKUP(官網轉換!AW2520,團名!A:B,2,FALSE))</f>
        <v/>
      </c>
      <c r="B2520" s="1" t="str">
        <f>IF(G2520="","",IF(LEFT(VLOOKUP(G2520,官網匯出!A:AQ,43,0),2)="wf",VLOOKUP(VLOOKUP(G2520,官網匯出!A:AQ,43,0),團名!$I$1:$K$12,2,FALSE),"N0071"))</f>
        <v/>
      </c>
      <c r="C2520" s="1" t="str">
        <f>IFERROR(VLOOKUP(官網匯出!D2520,團名!E:G,3,FALSE),"")</f>
        <v/>
      </c>
      <c r="D2520" s="1" t="str">
        <f t="shared" si="440"/>
        <v/>
      </c>
      <c r="E2520" s="1" t="str">
        <f t="shared" si="441"/>
        <v/>
      </c>
      <c r="F2520" s="1" t="str">
        <f>IF(官網匯出!F2520="已付款","","B0012")</f>
        <v>B0012</v>
      </c>
      <c r="G2520" s="1" t="str">
        <f>IF(官網匯出!A2520="","",官網匯出!A2520)</f>
        <v/>
      </c>
      <c r="H2520" s="3" t="str">
        <f>IF(官網匯出!B2520="","",官網匯出!B2520)</f>
        <v/>
      </c>
      <c r="I2520" s="1" t="str">
        <f>IF(官網匯出!C2520="","",官網匯出!C2520)</f>
        <v/>
      </c>
      <c r="J2520" s="1" t="str">
        <f>IF(官網匯出!D2520="","",官網匯出!D2520)</f>
        <v/>
      </c>
      <c r="K2520" s="3" t="str">
        <f>IF(官網匯出!E2520="","",官網匯出!E2520)</f>
        <v/>
      </c>
      <c r="L2520" s="1" t="str">
        <f>IF(官網匯出!F2520="","",官網匯出!F2520)</f>
        <v/>
      </c>
      <c r="M2520" s="1" t="str">
        <f>IF(官網匯出!G2520="","",官網匯出!G2520)</f>
        <v/>
      </c>
      <c r="N2520" s="1" t="str">
        <f>IF(官網匯出!H2520="","",官網匯出!H2520)</f>
        <v/>
      </c>
      <c r="P2520" s="1" t="str">
        <f>IF(官網匯出!J2520="","",RIGHT(官網匯出!J2520,LEN(官網匯出!J2520)-2))</f>
        <v/>
      </c>
      <c r="Q2520" s="1" t="str">
        <f>IF(官網匯出!K2520="","",官網匯出!K2520)</f>
        <v/>
      </c>
      <c r="R2520" s="1" t="str">
        <f>IF(官網匯出!L2520="","",官網匯出!L2520)</f>
        <v/>
      </c>
      <c r="S2520" s="1" t="str">
        <f>IF(官網匯出!M2520="","",官網匯出!M2520)</f>
        <v/>
      </c>
      <c r="T2520" s="1" t="str">
        <f>IF(官網匯出!N2520="","",官網匯出!N2520)</f>
        <v/>
      </c>
      <c r="U2520" s="1" t="str">
        <f>IF(官網匯出!O2520="","",官網匯出!O2520)</f>
        <v/>
      </c>
      <c r="V2520" s="1" t="str">
        <f>IF(官網匯出!P2520="",IF(G2520="","",0),官網匯出!P2520)</f>
        <v/>
      </c>
      <c r="W2520" s="1" t="str">
        <f>IF(官網匯出!Q2520="",IF(G2520="","",0),官網匯出!Q2520)</f>
        <v/>
      </c>
      <c r="X2520" s="1" t="str">
        <f>IF(官網匯出!R2520="","",官網匯出!R2520)</f>
        <v/>
      </c>
      <c r="Y2520" s="1" t="str">
        <f>IF(官網匯出!S2520="","",官網匯出!S2520)</f>
        <v/>
      </c>
      <c r="Z2520" s="1" t="str">
        <f>IF(G2520="","",官網匯出!T2520)</f>
        <v/>
      </c>
      <c r="AA2520" s="1" t="str">
        <f>IF(G2520="","",官網匯出!AK2520)</f>
        <v/>
      </c>
      <c r="AB2520" s="1" t="str">
        <f>IF(G2520="","",IF(官網匯出!V2520="","",官網匯出!V2520))</f>
        <v/>
      </c>
      <c r="AJ2520" s="1" t="str">
        <f>IF(G2520="","",IF(官網匯出!AE2520="","",官網匯出!AE2520))</f>
        <v/>
      </c>
      <c r="AK2520" s="1" t="str">
        <f>IF(G2520="","",IF(官網匯出!AD2520="","",官網匯出!AD2520))</f>
        <v/>
      </c>
      <c r="AL2520" s="1" t="str">
        <f t="shared" si="442"/>
        <v>0</v>
      </c>
      <c r="AM2520" s="1" t="str">
        <f>IF(官網匯出!AG2520="","",官網匯出!AG2520)</f>
        <v/>
      </c>
      <c r="AN2520" s="1" t="str">
        <f>IF(G2520="","",IF(官網匯出!AH2520="","",官網匯出!AH2520))</f>
        <v/>
      </c>
      <c r="AO2520" s="14" t="str">
        <f t="shared" si="443"/>
        <v/>
      </c>
      <c r="AP2520" s="14" t="str">
        <f t="shared" si="444"/>
        <v>1</v>
      </c>
      <c r="AQ2520" s="14" t="str">
        <f t="shared" si="445"/>
        <v>0</v>
      </c>
      <c r="AR2520" s="1" t="str">
        <f t="shared" si="446"/>
        <v/>
      </c>
      <c r="AS2520" s="1" t="str">
        <f t="shared" si="447"/>
        <v/>
      </c>
      <c r="AT2520" s="1" t="str">
        <f t="shared" si="448"/>
        <v/>
      </c>
      <c r="AU2520" s="1" t="str">
        <f t="shared" si="439"/>
        <v/>
      </c>
      <c r="AV2520" s="1" t="e">
        <f>IF(VLOOKUP(G2520,官網匯出!A:AQ,42,FALSE)="","[黃金盾官網]",VLOOKUP(G2520,官網匯出!A:AQ,42,FALSE))</f>
        <v>#N/A</v>
      </c>
      <c r="AW2520" s="1" t="e">
        <f>IF(LEFT(VLOOKUP(G2520,官網匯出!A:AS,43,FALSE),2)="","web",LEFT(VLOOKUP(G2520,官網匯出!A:AS,43,FALSE),2))</f>
        <v>#N/A</v>
      </c>
      <c r="AX2520" s="1" t="str">
        <f t="shared" si="449"/>
        <v>O</v>
      </c>
    </row>
    <row r="2521" spans="1:50">
      <c r="A2521" s="1" t="str">
        <f>IF(G2521="","",VLOOKUP(官網轉換!AW2521,團名!A:B,2,FALSE))</f>
        <v/>
      </c>
      <c r="B2521" s="1" t="str">
        <f>IF(G2521="","",IF(LEFT(VLOOKUP(G2521,官網匯出!A:AQ,43,0),2)="wf",VLOOKUP(VLOOKUP(G2521,官網匯出!A:AQ,43,0),團名!$I$1:$K$12,2,FALSE),"N0071"))</f>
        <v/>
      </c>
      <c r="C2521" s="1" t="str">
        <f>IFERROR(VLOOKUP(官網匯出!D2521,團名!E:G,3,FALSE),"")</f>
        <v/>
      </c>
      <c r="D2521" s="1" t="str">
        <f t="shared" si="440"/>
        <v/>
      </c>
      <c r="E2521" s="1" t="str">
        <f t="shared" si="441"/>
        <v/>
      </c>
      <c r="F2521" s="1" t="str">
        <f>IF(官網匯出!F2521="已付款","","B0012")</f>
        <v>B0012</v>
      </c>
      <c r="G2521" s="1" t="str">
        <f>IF(官網匯出!A2521="","",官網匯出!A2521)</f>
        <v/>
      </c>
      <c r="H2521" s="3" t="str">
        <f>IF(官網匯出!B2521="","",官網匯出!B2521)</f>
        <v/>
      </c>
      <c r="I2521" s="1" t="str">
        <f>IF(官網匯出!C2521="","",官網匯出!C2521)</f>
        <v/>
      </c>
      <c r="J2521" s="1" t="str">
        <f>IF(官網匯出!D2521="","",官網匯出!D2521)</f>
        <v/>
      </c>
      <c r="K2521" s="3" t="str">
        <f>IF(官網匯出!E2521="","",官網匯出!E2521)</f>
        <v/>
      </c>
      <c r="L2521" s="1" t="str">
        <f>IF(官網匯出!F2521="","",官網匯出!F2521)</f>
        <v/>
      </c>
      <c r="M2521" s="1" t="str">
        <f>IF(官網匯出!G2521="","",官網匯出!G2521)</f>
        <v/>
      </c>
      <c r="N2521" s="1" t="str">
        <f>IF(官網匯出!H2521="","",官網匯出!H2521)</f>
        <v/>
      </c>
      <c r="P2521" s="1" t="str">
        <f>IF(官網匯出!J2521="","",RIGHT(官網匯出!J2521,LEN(官網匯出!J2521)-2))</f>
        <v/>
      </c>
      <c r="Q2521" s="1" t="str">
        <f>IF(官網匯出!K2521="","",官網匯出!K2521)</f>
        <v/>
      </c>
      <c r="R2521" s="1" t="str">
        <f>IF(官網匯出!L2521="","",官網匯出!L2521)</f>
        <v/>
      </c>
      <c r="S2521" s="1" t="str">
        <f>IF(官網匯出!M2521="","",官網匯出!M2521)</f>
        <v/>
      </c>
      <c r="T2521" s="1" t="str">
        <f>IF(官網匯出!N2521="","",官網匯出!N2521)</f>
        <v/>
      </c>
      <c r="U2521" s="1" t="str">
        <f>IF(官網匯出!O2521="","",官網匯出!O2521)</f>
        <v/>
      </c>
      <c r="V2521" s="1" t="str">
        <f>IF(官網匯出!P2521="",IF(G2521="","",0),官網匯出!P2521)</f>
        <v/>
      </c>
      <c r="W2521" s="1" t="str">
        <f>IF(官網匯出!Q2521="",IF(G2521="","",0),官網匯出!Q2521)</f>
        <v/>
      </c>
      <c r="X2521" s="1" t="str">
        <f>IF(官網匯出!R2521="","",官網匯出!R2521)</f>
        <v/>
      </c>
      <c r="Y2521" s="1" t="str">
        <f>IF(官網匯出!S2521="","",官網匯出!S2521)</f>
        <v/>
      </c>
      <c r="Z2521" s="1" t="str">
        <f>IF(G2521="","",官網匯出!T2521)</f>
        <v/>
      </c>
      <c r="AA2521" s="1" t="str">
        <f>IF(G2521="","",官網匯出!AK2521)</f>
        <v/>
      </c>
      <c r="AB2521" s="1" t="str">
        <f>IF(G2521="","",IF(官網匯出!V2521="","",官網匯出!V2521))</f>
        <v/>
      </c>
      <c r="AJ2521" s="1" t="str">
        <f>IF(G2521="","",IF(官網匯出!AE2521="","",官網匯出!AE2521))</f>
        <v/>
      </c>
      <c r="AK2521" s="1" t="str">
        <f>IF(G2521="","",IF(官網匯出!AD2521="","",官網匯出!AD2521))</f>
        <v/>
      </c>
      <c r="AL2521" s="1" t="str">
        <f t="shared" si="442"/>
        <v>0</v>
      </c>
      <c r="AM2521" s="1" t="str">
        <f>IF(官網匯出!AG2521="","",官網匯出!AG2521)</f>
        <v/>
      </c>
      <c r="AN2521" s="1" t="str">
        <f>IF(G2521="","",IF(官網匯出!AH2521="","",官網匯出!AH2521))</f>
        <v/>
      </c>
      <c r="AO2521" s="14" t="str">
        <f t="shared" si="443"/>
        <v/>
      </c>
      <c r="AP2521" s="14" t="str">
        <f t="shared" si="444"/>
        <v>1</v>
      </c>
      <c r="AQ2521" s="14" t="str">
        <f t="shared" si="445"/>
        <v>0</v>
      </c>
      <c r="AR2521" s="1" t="str">
        <f t="shared" si="446"/>
        <v/>
      </c>
      <c r="AS2521" s="1" t="str">
        <f t="shared" si="447"/>
        <v/>
      </c>
      <c r="AT2521" s="1" t="str">
        <f t="shared" si="448"/>
        <v/>
      </c>
      <c r="AU2521" s="1" t="str">
        <f t="shared" si="439"/>
        <v/>
      </c>
      <c r="AV2521" s="1" t="e">
        <f>IF(VLOOKUP(G2521,官網匯出!A:AQ,42,FALSE)="","[黃金盾官網]",VLOOKUP(G2521,官網匯出!A:AQ,42,FALSE))</f>
        <v>#N/A</v>
      </c>
      <c r="AW2521" s="1" t="e">
        <f>IF(LEFT(VLOOKUP(G2521,官網匯出!A:AS,43,FALSE),2)="","web",LEFT(VLOOKUP(G2521,官網匯出!A:AS,43,FALSE),2))</f>
        <v>#N/A</v>
      </c>
      <c r="AX2521" s="1" t="str">
        <f t="shared" si="449"/>
        <v>O</v>
      </c>
    </row>
    <row r="2522" spans="1:50">
      <c r="A2522" s="1" t="str">
        <f>IF(G2522="","",VLOOKUP(官網轉換!AW2522,團名!A:B,2,FALSE))</f>
        <v/>
      </c>
      <c r="B2522" s="1" t="str">
        <f>IF(G2522="","",IF(LEFT(VLOOKUP(G2522,官網匯出!A:AQ,43,0),2)="wf",VLOOKUP(VLOOKUP(G2522,官網匯出!A:AQ,43,0),團名!$I$1:$K$12,2,FALSE),"N0071"))</f>
        <v/>
      </c>
      <c r="C2522" s="1" t="str">
        <f>IFERROR(VLOOKUP(官網匯出!D2522,團名!E:G,3,FALSE),"")</f>
        <v/>
      </c>
      <c r="D2522" s="1" t="str">
        <f t="shared" si="440"/>
        <v/>
      </c>
      <c r="E2522" s="1" t="str">
        <f t="shared" si="441"/>
        <v/>
      </c>
      <c r="F2522" s="1" t="str">
        <f>IF(官網匯出!F2522="已付款","","B0012")</f>
        <v>B0012</v>
      </c>
      <c r="G2522" s="1" t="str">
        <f>IF(官網匯出!A2522="","",官網匯出!A2522)</f>
        <v/>
      </c>
      <c r="H2522" s="3" t="str">
        <f>IF(官網匯出!B2522="","",官網匯出!B2522)</f>
        <v/>
      </c>
      <c r="I2522" s="1" t="str">
        <f>IF(官網匯出!C2522="","",官網匯出!C2522)</f>
        <v/>
      </c>
      <c r="J2522" s="1" t="str">
        <f>IF(官網匯出!D2522="","",官網匯出!D2522)</f>
        <v/>
      </c>
      <c r="K2522" s="3" t="str">
        <f>IF(官網匯出!E2522="","",官網匯出!E2522)</f>
        <v/>
      </c>
      <c r="L2522" s="1" t="str">
        <f>IF(官網匯出!F2522="","",官網匯出!F2522)</f>
        <v/>
      </c>
      <c r="M2522" s="1" t="str">
        <f>IF(官網匯出!G2522="","",官網匯出!G2522)</f>
        <v/>
      </c>
      <c r="N2522" s="1" t="str">
        <f>IF(官網匯出!H2522="","",官網匯出!H2522)</f>
        <v/>
      </c>
      <c r="P2522" s="1" t="str">
        <f>IF(官網匯出!J2522="","",RIGHT(官網匯出!J2522,LEN(官網匯出!J2522)-2))</f>
        <v/>
      </c>
      <c r="Q2522" s="1" t="str">
        <f>IF(官網匯出!K2522="","",官網匯出!K2522)</f>
        <v/>
      </c>
      <c r="R2522" s="1" t="str">
        <f>IF(官網匯出!L2522="","",官網匯出!L2522)</f>
        <v/>
      </c>
      <c r="S2522" s="1" t="str">
        <f>IF(官網匯出!M2522="","",官網匯出!M2522)</f>
        <v/>
      </c>
      <c r="T2522" s="1" t="str">
        <f>IF(官網匯出!N2522="","",官網匯出!N2522)</f>
        <v/>
      </c>
      <c r="U2522" s="1" t="str">
        <f>IF(官網匯出!O2522="","",官網匯出!O2522)</f>
        <v/>
      </c>
      <c r="V2522" s="1" t="str">
        <f>IF(官網匯出!P2522="",IF(G2522="","",0),官網匯出!P2522)</f>
        <v/>
      </c>
      <c r="W2522" s="1" t="str">
        <f>IF(官網匯出!Q2522="",IF(G2522="","",0),官網匯出!Q2522)</f>
        <v/>
      </c>
      <c r="X2522" s="1" t="str">
        <f>IF(官網匯出!R2522="","",官網匯出!R2522)</f>
        <v/>
      </c>
      <c r="Y2522" s="1" t="str">
        <f>IF(官網匯出!S2522="","",官網匯出!S2522)</f>
        <v/>
      </c>
      <c r="Z2522" s="1" t="str">
        <f>IF(G2522="","",官網匯出!T2522)</f>
        <v/>
      </c>
      <c r="AA2522" s="1" t="str">
        <f>IF(G2522="","",官網匯出!AK2522)</f>
        <v/>
      </c>
      <c r="AB2522" s="1" t="str">
        <f>IF(G2522="","",IF(官網匯出!V2522="","",官網匯出!V2522))</f>
        <v/>
      </c>
      <c r="AJ2522" s="1" t="str">
        <f>IF(G2522="","",IF(官網匯出!AE2522="","",官網匯出!AE2522))</f>
        <v/>
      </c>
      <c r="AK2522" s="1" t="str">
        <f>IF(G2522="","",IF(官網匯出!AD2522="","",官網匯出!AD2522))</f>
        <v/>
      </c>
      <c r="AL2522" s="1" t="str">
        <f t="shared" si="442"/>
        <v>0</v>
      </c>
      <c r="AM2522" s="1" t="str">
        <f>IF(官網匯出!AG2522="","",官網匯出!AG2522)</f>
        <v/>
      </c>
      <c r="AN2522" s="1" t="str">
        <f>IF(G2522="","",IF(官網匯出!AH2522="","",官網匯出!AH2522))</f>
        <v/>
      </c>
      <c r="AO2522" s="14" t="str">
        <f t="shared" si="443"/>
        <v/>
      </c>
      <c r="AP2522" s="14" t="str">
        <f t="shared" si="444"/>
        <v>1</v>
      </c>
      <c r="AQ2522" s="14" t="str">
        <f t="shared" si="445"/>
        <v>0</v>
      </c>
      <c r="AR2522" s="1" t="str">
        <f t="shared" si="446"/>
        <v/>
      </c>
      <c r="AS2522" s="1" t="str">
        <f t="shared" si="447"/>
        <v/>
      </c>
      <c r="AT2522" s="1" t="str">
        <f t="shared" si="448"/>
        <v/>
      </c>
      <c r="AU2522" s="1" t="str">
        <f t="shared" si="439"/>
        <v/>
      </c>
      <c r="AV2522" s="1" t="e">
        <f>IF(VLOOKUP(G2522,官網匯出!A:AQ,42,FALSE)="","[黃金盾官網]",VLOOKUP(G2522,官網匯出!A:AQ,42,FALSE))</f>
        <v>#N/A</v>
      </c>
      <c r="AW2522" s="1" t="e">
        <f>IF(LEFT(VLOOKUP(G2522,官網匯出!A:AS,43,FALSE),2)="","web",LEFT(VLOOKUP(G2522,官網匯出!A:AS,43,FALSE),2))</f>
        <v>#N/A</v>
      </c>
      <c r="AX2522" s="1" t="str">
        <f t="shared" si="449"/>
        <v>O</v>
      </c>
    </row>
    <row r="2523" spans="1:50">
      <c r="A2523" s="1" t="str">
        <f>IF(G2523="","",VLOOKUP(官網轉換!AW2523,團名!A:B,2,FALSE))</f>
        <v/>
      </c>
      <c r="B2523" s="1" t="str">
        <f>IF(G2523="","",IF(LEFT(VLOOKUP(G2523,官網匯出!A:AQ,43,0),2)="wf",VLOOKUP(VLOOKUP(G2523,官網匯出!A:AQ,43,0),團名!$I$1:$K$12,2,FALSE),"N0071"))</f>
        <v/>
      </c>
      <c r="C2523" s="1" t="str">
        <f>IFERROR(VLOOKUP(官網匯出!D2523,團名!E:G,3,FALSE),"")</f>
        <v/>
      </c>
      <c r="D2523" s="1" t="str">
        <f t="shared" si="440"/>
        <v/>
      </c>
      <c r="E2523" s="1" t="str">
        <f t="shared" si="441"/>
        <v/>
      </c>
      <c r="F2523" s="1" t="str">
        <f>IF(官網匯出!F2523="已付款","","B0012")</f>
        <v>B0012</v>
      </c>
      <c r="G2523" s="1" t="str">
        <f>IF(官網匯出!A2523="","",官網匯出!A2523)</f>
        <v/>
      </c>
      <c r="H2523" s="3" t="str">
        <f>IF(官網匯出!B2523="","",官網匯出!B2523)</f>
        <v/>
      </c>
      <c r="I2523" s="1" t="str">
        <f>IF(官網匯出!C2523="","",官網匯出!C2523)</f>
        <v/>
      </c>
      <c r="J2523" s="1" t="str">
        <f>IF(官網匯出!D2523="","",官網匯出!D2523)</f>
        <v/>
      </c>
      <c r="K2523" s="3" t="str">
        <f>IF(官網匯出!E2523="","",官網匯出!E2523)</f>
        <v/>
      </c>
      <c r="L2523" s="1" t="str">
        <f>IF(官網匯出!F2523="","",官網匯出!F2523)</f>
        <v/>
      </c>
      <c r="M2523" s="1" t="str">
        <f>IF(官網匯出!G2523="","",官網匯出!G2523)</f>
        <v/>
      </c>
      <c r="N2523" s="1" t="str">
        <f>IF(官網匯出!H2523="","",官網匯出!H2523)</f>
        <v/>
      </c>
      <c r="P2523" s="1" t="str">
        <f>IF(官網匯出!J2523="","",RIGHT(官網匯出!J2523,LEN(官網匯出!J2523)-2))</f>
        <v/>
      </c>
      <c r="Q2523" s="1" t="str">
        <f>IF(官網匯出!K2523="","",官網匯出!K2523)</f>
        <v/>
      </c>
      <c r="R2523" s="1" t="str">
        <f>IF(官網匯出!L2523="","",官網匯出!L2523)</f>
        <v/>
      </c>
      <c r="S2523" s="1" t="str">
        <f>IF(官網匯出!M2523="","",官網匯出!M2523)</f>
        <v/>
      </c>
      <c r="T2523" s="1" t="str">
        <f>IF(官網匯出!N2523="","",官網匯出!N2523)</f>
        <v/>
      </c>
      <c r="U2523" s="1" t="str">
        <f>IF(官網匯出!O2523="","",官網匯出!O2523)</f>
        <v/>
      </c>
      <c r="V2523" s="1" t="str">
        <f>IF(官網匯出!P2523="",IF(G2523="","",0),官網匯出!P2523)</f>
        <v/>
      </c>
      <c r="W2523" s="1" t="str">
        <f>IF(官網匯出!Q2523="",IF(G2523="","",0),官網匯出!Q2523)</f>
        <v/>
      </c>
      <c r="X2523" s="1" t="str">
        <f>IF(官網匯出!R2523="","",官網匯出!R2523)</f>
        <v/>
      </c>
      <c r="Y2523" s="1" t="str">
        <f>IF(官網匯出!S2523="","",官網匯出!S2523)</f>
        <v/>
      </c>
      <c r="Z2523" s="1" t="str">
        <f>IF(G2523="","",官網匯出!T2523)</f>
        <v/>
      </c>
      <c r="AA2523" s="1" t="str">
        <f>IF(G2523="","",官網匯出!AK2523)</f>
        <v/>
      </c>
      <c r="AB2523" s="1" t="str">
        <f>IF(G2523="","",IF(官網匯出!V2523="","",官網匯出!V2523))</f>
        <v/>
      </c>
      <c r="AJ2523" s="1" t="str">
        <f>IF(G2523="","",IF(官網匯出!AE2523="","",官網匯出!AE2523))</f>
        <v/>
      </c>
      <c r="AK2523" s="1" t="str">
        <f>IF(G2523="","",IF(官網匯出!AD2523="","",官網匯出!AD2523))</f>
        <v/>
      </c>
      <c r="AL2523" s="1" t="str">
        <f t="shared" si="442"/>
        <v>0</v>
      </c>
      <c r="AM2523" s="1" t="str">
        <f>IF(官網匯出!AG2523="","",官網匯出!AG2523)</f>
        <v/>
      </c>
      <c r="AN2523" s="1" t="str">
        <f>IF(G2523="","",IF(官網匯出!AH2523="","",官網匯出!AH2523))</f>
        <v/>
      </c>
      <c r="AO2523" s="14" t="str">
        <f t="shared" si="443"/>
        <v/>
      </c>
      <c r="AP2523" s="14" t="str">
        <f t="shared" si="444"/>
        <v>1</v>
      </c>
      <c r="AQ2523" s="14" t="str">
        <f t="shared" si="445"/>
        <v>0</v>
      </c>
      <c r="AR2523" s="1" t="str">
        <f t="shared" si="446"/>
        <v/>
      </c>
      <c r="AS2523" s="1" t="str">
        <f t="shared" si="447"/>
        <v/>
      </c>
      <c r="AT2523" s="1" t="str">
        <f t="shared" si="448"/>
        <v/>
      </c>
      <c r="AU2523" s="1" t="str">
        <f t="shared" si="439"/>
        <v/>
      </c>
      <c r="AV2523" s="1" t="e">
        <f>IF(VLOOKUP(G2523,官網匯出!A:AQ,42,FALSE)="","[黃金盾官網]",VLOOKUP(G2523,官網匯出!A:AQ,42,FALSE))</f>
        <v>#N/A</v>
      </c>
      <c r="AW2523" s="1" t="e">
        <f>IF(LEFT(VLOOKUP(G2523,官網匯出!A:AS,43,FALSE),2)="","web",LEFT(VLOOKUP(G2523,官網匯出!A:AS,43,FALSE),2))</f>
        <v>#N/A</v>
      </c>
      <c r="AX2523" s="1" t="str">
        <f t="shared" si="449"/>
        <v>O</v>
      </c>
    </row>
    <row r="2524" spans="1:50">
      <c r="A2524" s="1" t="str">
        <f>IF(G2524="","",VLOOKUP(官網轉換!AW2524,團名!A:B,2,FALSE))</f>
        <v/>
      </c>
      <c r="B2524" s="1" t="str">
        <f>IF(G2524="","",IF(LEFT(VLOOKUP(G2524,官網匯出!A:AQ,43,0),2)="wf",VLOOKUP(VLOOKUP(G2524,官網匯出!A:AQ,43,0),團名!$I$1:$K$12,2,FALSE),"N0071"))</f>
        <v/>
      </c>
      <c r="C2524" s="1" t="str">
        <f>IFERROR(VLOOKUP(官網匯出!D2524,團名!E:G,3,FALSE),"")</f>
        <v/>
      </c>
      <c r="D2524" s="1" t="str">
        <f t="shared" si="440"/>
        <v/>
      </c>
      <c r="E2524" s="1" t="str">
        <f t="shared" si="441"/>
        <v/>
      </c>
      <c r="F2524" s="1" t="str">
        <f>IF(官網匯出!F2524="已付款","","B0012")</f>
        <v>B0012</v>
      </c>
      <c r="G2524" s="1" t="str">
        <f>IF(官網匯出!A2524="","",官網匯出!A2524)</f>
        <v/>
      </c>
      <c r="H2524" s="3" t="str">
        <f>IF(官網匯出!B2524="","",官網匯出!B2524)</f>
        <v/>
      </c>
      <c r="I2524" s="1" t="str">
        <f>IF(官網匯出!C2524="","",官網匯出!C2524)</f>
        <v/>
      </c>
      <c r="J2524" s="1" t="str">
        <f>IF(官網匯出!D2524="","",官網匯出!D2524)</f>
        <v/>
      </c>
      <c r="K2524" s="3" t="str">
        <f>IF(官網匯出!E2524="","",官網匯出!E2524)</f>
        <v/>
      </c>
      <c r="L2524" s="1" t="str">
        <f>IF(官網匯出!F2524="","",官網匯出!F2524)</f>
        <v/>
      </c>
      <c r="M2524" s="1" t="str">
        <f>IF(官網匯出!G2524="","",官網匯出!G2524)</f>
        <v/>
      </c>
      <c r="N2524" s="1" t="str">
        <f>IF(官網匯出!H2524="","",官網匯出!H2524)</f>
        <v/>
      </c>
      <c r="P2524" s="1" t="str">
        <f>IF(官網匯出!J2524="","",RIGHT(官網匯出!J2524,LEN(官網匯出!J2524)-2))</f>
        <v/>
      </c>
      <c r="Q2524" s="1" t="str">
        <f>IF(官網匯出!K2524="","",官網匯出!K2524)</f>
        <v/>
      </c>
      <c r="R2524" s="1" t="str">
        <f>IF(官網匯出!L2524="","",官網匯出!L2524)</f>
        <v/>
      </c>
      <c r="S2524" s="1" t="str">
        <f>IF(官網匯出!M2524="","",官網匯出!M2524)</f>
        <v/>
      </c>
      <c r="T2524" s="1" t="str">
        <f>IF(官網匯出!N2524="","",官網匯出!N2524)</f>
        <v/>
      </c>
      <c r="U2524" s="1" t="str">
        <f>IF(官網匯出!O2524="","",官網匯出!O2524)</f>
        <v/>
      </c>
      <c r="V2524" s="1" t="str">
        <f>IF(官網匯出!P2524="",IF(G2524="","",0),官網匯出!P2524)</f>
        <v/>
      </c>
      <c r="W2524" s="1" t="str">
        <f>IF(官網匯出!Q2524="",IF(G2524="","",0),官網匯出!Q2524)</f>
        <v/>
      </c>
      <c r="X2524" s="1" t="str">
        <f>IF(官網匯出!R2524="","",官網匯出!R2524)</f>
        <v/>
      </c>
      <c r="Y2524" s="1" t="str">
        <f>IF(官網匯出!S2524="","",官網匯出!S2524)</f>
        <v/>
      </c>
      <c r="Z2524" s="1" t="str">
        <f>IF(G2524="","",官網匯出!T2524)</f>
        <v/>
      </c>
      <c r="AA2524" s="1" t="str">
        <f>IF(G2524="","",官網匯出!AK2524)</f>
        <v/>
      </c>
      <c r="AB2524" s="1" t="str">
        <f>IF(G2524="","",IF(官網匯出!V2524="","",官網匯出!V2524))</f>
        <v/>
      </c>
      <c r="AJ2524" s="1" t="str">
        <f>IF(G2524="","",IF(官網匯出!AE2524="","",官網匯出!AE2524))</f>
        <v/>
      </c>
      <c r="AK2524" s="1" t="str">
        <f>IF(G2524="","",IF(官網匯出!AD2524="","",官網匯出!AD2524))</f>
        <v/>
      </c>
      <c r="AL2524" s="1" t="str">
        <f t="shared" si="442"/>
        <v>0</v>
      </c>
      <c r="AM2524" s="1" t="str">
        <f>IF(官網匯出!AG2524="","",官網匯出!AG2524)</f>
        <v/>
      </c>
      <c r="AN2524" s="1" t="str">
        <f>IF(G2524="","",IF(官網匯出!AH2524="","",官網匯出!AH2524))</f>
        <v/>
      </c>
      <c r="AO2524" s="14" t="str">
        <f t="shared" si="443"/>
        <v/>
      </c>
      <c r="AP2524" s="14" t="str">
        <f t="shared" si="444"/>
        <v>1</v>
      </c>
      <c r="AQ2524" s="14" t="str">
        <f t="shared" si="445"/>
        <v>0</v>
      </c>
      <c r="AR2524" s="1" t="str">
        <f t="shared" si="446"/>
        <v/>
      </c>
      <c r="AS2524" s="1" t="str">
        <f t="shared" si="447"/>
        <v/>
      </c>
      <c r="AT2524" s="1" t="str">
        <f t="shared" si="448"/>
        <v/>
      </c>
      <c r="AU2524" s="1" t="str">
        <f t="shared" si="439"/>
        <v/>
      </c>
      <c r="AV2524" s="1" t="e">
        <f>IF(VLOOKUP(G2524,官網匯出!A:AQ,42,FALSE)="","[黃金盾官網]",VLOOKUP(G2524,官網匯出!A:AQ,42,FALSE))</f>
        <v>#N/A</v>
      </c>
      <c r="AW2524" s="1" t="e">
        <f>IF(LEFT(VLOOKUP(G2524,官網匯出!A:AS,43,FALSE),2)="","web",LEFT(VLOOKUP(G2524,官網匯出!A:AS,43,FALSE),2))</f>
        <v>#N/A</v>
      </c>
      <c r="AX2524" s="1" t="str">
        <f t="shared" si="449"/>
        <v>O</v>
      </c>
    </row>
    <row r="2525" spans="1:50">
      <c r="A2525" s="1" t="str">
        <f>IF(G2525="","",VLOOKUP(官網轉換!AW2525,團名!A:B,2,FALSE))</f>
        <v/>
      </c>
      <c r="B2525" s="1" t="str">
        <f>IF(G2525="","",IF(LEFT(VLOOKUP(G2525,官網匯出!A:AQ,43,0),2)="wf",VLOOKUP(VLOOKUP(G2525,官網匯出!A:AQ,43,0),團名!$I$1:$K$12,2,FALSE),"N0071"))</f>
        <v/>
      </c>
      <c r="C2525" s="1" t="str">
        <f>IFERROR(VLOOKUP(官網匯出!D2525,團名!E:G,3,FALSE),"")</f>
        <v/>
      </c>
      <c r="D2525" s="1" t="str">
        <f t="shared" si="440"/>
        <v/>
      </c>
      <c r="E2525" s="1" t="str">
        <f t="shared" si="441"/>
        <v/>
      </c>
      <c r="F2525" s="1" t="str">
        <f>IF(官網匯出!F2525="已付款","","B0012")</f>
        <v>B0012</v>
      </c>
      <c r="G2525" s="1" t="str">
        <f>IF(官網匯出!A2525="","",官網匯出!A2525)</f>
        <v/>
      </c>
      <c r="H2525" s="3" t="str">
        <f>IF(官網匯出!B2525="","",官網匯出!B2525)</f>
        <v/>
      </c>
      <c r="I2525" s="1" t="str">
        <f>IF(官網匯出!C2525="","",官網匯出!C2525)</f>
        <v/>
      </c>
      <c r="J2525" s="1" t="str">
        <f>IF(官網匯出!D2525="","",官網匯出!D2525)</f>
        <v/>
      </c>
      <c r="K2525" s="3" t="str">
        <f>IF(官網匯出!E2525="","",官網匯出!E2525)</f>
        <v/>
      </c>
      <c r="L2525" s="1" t="str">
        <f>IF(官網匯出!F2525="","",官網匯出!F2525)</f>
        <v/>
      </c>
      <c r="M2525" s="1" t="str">
        <f>IF(官網匯出!G2525="","",官網匯出!G2525)</f>
        <v/>
      </c>
      <c r="N2525" s="1" t="str">
        <f>IF(官網匯出!H2525="","",官網匯出!H2525)</f>
        <v/>
      </c>
      <c r="P2525" s="1" t="str">
        <f>IF(官網匯出!J2525="","",RIGHT(官網匯出!J2525,LEN(官網匯出!J2525)-2))</f>
        <v/>
      </c>
      <c r="Q2525" s="1" t="str">
        <f>IF(官網匯出!K2525="","",官網匯出!K2525)</f>
        <v/>
      </c>
      <c r="R2525" s="1" t="str">
        <f>IF(官網匯出!L2525="","",官網匯出!L2525)</f>
        <v/>
      </c>
      <c r="S2525" s="1" t="str">
        <f>IF(官網匯出!M2525="","",官網匯出!M2525)</f>
        <v/>
      </c>
      <c r="T2525" s="1" t="str">
        <f>IF(官網匯出!N2525="","",官網匯出!N2525)</f>
        <v/>
      </c>
      <c r="U2525" s="1" t="str">
        <f>IF(官網匯出!O2525="","",官網匯出!O2525)</f>
        <v/>
      </c>
      <c r="V2525" s="1" t="str">
        <f>IF(官網匯出!P2525="",IF(G2525="","",0),官網匯出!P2525)</f>
        <v/>
      </c>
      <c r="W2525" s="1" t="str">
        <f>IF(官網匯出!Q2525="",IF(G2525="","",0),官網匯出!Q2525)</f>
        <v/>
      </c>
      <c r="X2525" s="1" t="str">
        <f>IF(官網匯出!R2525="","",官網匯出!R2525)</f>
        <v/>
      </c>
      <c r="Y2525" s="1" t="str">
        <f>IF(官網匯出!S2525="","",官網匯出!S2525)</f>
        <v/>
      </c>
      <c r="Z2525" s="1" t="str">
        <f>IF(G2525="","",官網匯出!T2525)</f>
        <v/>
      </c>
      <c r="AA2525" s="1" t="str">
        <f>IF(G2525="","",官網匯出!AK2525)</f>
        <v/>
      </c>
      <c r="AB2525" s="1" t="str">
        <f>IF(G2525="","",IF(官網匯出!V2525="","",官網匯出!V2525))</f>
        <v/>
      </c>
      <c r="AJ2525" s="1" t="str">
        <f>IF(G2525="","",IF(官網匯出!AE2525="","",官網匯出!AE2525))</f>
        <v/>
      </c>
      <c r="AK2525" s="1" t="str">
        <f>IF(G2525="","",IF(官網匯出!AD2525="","",官網匯出!AD2525))</f>
        <v/>
      </c>
      <c r="AL2525" s="1" t="str">
        <f t="shared" si="442"/>
        <v>0</v>
      </c>
      <c r="AM2525" s="1" t="str">
        <f>IF(官網匯出!AG2525="","",官網匯出!AG2525)</f>
        <v/>
      </c>
      <c r="AN2525" s="1" t="str">
        <f>IF(G2525="","",IF(官網匯出!AH2525="","",官網匯出!AH2525))</f>
        <v/>
      </c>
      <c r="AO2525" s="14" t="str">
        <f t="shared" si="443"/>
        <v/>
      </c>
      <c r="AP2525" s="14" t="str">
        <f t="shared" si="444"/>
        <v>1</v>
      </c>
      <c r="AQ2525" s="14" t="str">
        <f t="shared" si="445"/>
        <v>0</v>
      </c>
      <c r="AR2525" s="1" t="str">
        <f t="shared" si="446"/>
        <v/>
      </c>
      <c r="AS2525" s="1" t="str">
        <f t="shared" si="447"/>
        <v/>
      </c>
      <c r="AT2525" s="1" t="str">
        <f t="shared" si="448"/>
        <v/>
      </c>
      <c r="AU2525" s="1" t="str">
        <f t="shared" si="439"/>
        <v/>
      </c>
      <c r="AV2525" s="1" t="e">
        <f>IF(VLOOKUP(G2525,官網匯出!A:AQ,42,FALSE)="","[黃金盾官網]",VLOOKUP(G2525,官網匯出!A:AQ,42,FALSE))</f>
        <v>#N/A</v>
      </c>
      <c r="AW2525" s="1" t="e">
        <f>IF(LEFT(VLOOKUP(G2525,官網匯出!A:AS,43,FALSE),2)="","web",LEFT(VLOOKUP(G2525,官網匯出!A:AS,43,FALSE),2))</f>
        <v>#N/A</v>
      </c>
      <c r="AX2525" s="1" t="str">
        <f t="shared" si="449"/>
        <v>O</v>
      </c>
    </row>
    <row r="2526" spans="1:50">
      <c r="A2526" s="1" t="str">
        <f>IF(G2526="","",VLOOKUP(官網轉換!AW2526,團名!A:B,2,FALSE))</f>
        <v/>
      </c>
      <c r="B2526" s="1" t="str">
        <f>IF(G2526="","",IF(LEFT(VLOOKUP(G2526,官網匯出!A:AQ,43,0),2)="wf",VLOOKUP(VLOOKUP(G2526,官網匯出!A:AQ,43,0),團名!$I$1:$K$12,2,FALSE),"N0071"))</f>
        <v/>
      </c>
      <c r="C2526" s="1" t="str">
        <f>IFERROR(VLOOKUP(官網匯出!D2526,團名!E:G,3,FALSE),"")</f>
        <v/>
      </c>
      <c r="D2526" s="1" t="str">
        <f t="shared" si="440"/>
        <v/>
      </c>
      <c r="E2526" s="1" t="str">
        <f t="shared" si="441"/>
        <v/>
      </c>
      <c r="F2526" s="1" t="str">
        <f>IF(官網匯出!F2526="已付款","","B0012")</f>
        <v>B0012</v>
      </c>
      <c r="G2526" s="1" t="str">
        <f>IF(官網匯出!A2526="","",官網匯出!A2526)</f>
        <v/>
      </c>
      <c r="H2526" s="3" t="str">
        <f>IF(官網匯出!B2526="","",官網匯出!B2526)</f>
        <v/>
      </c>
      <c r="I2526" s="1" t="str">
        <f>IF(官網匯出!C2526="","",官網匯出!C2526)</f>
        <v/>
      </c>
      <c r="J2526" s="1" t="str">
        <f>IF(官網匯出!D2526="","",官網匯出!D2526)</f>
        <v/>
      </c>
      <c r="K2526" s="3" t="str">
        <f>IF(官網匯出!E2526="","",官網匯出!E2526)</f>
        <v/>
      </c>
      <c r="L2526" s="1" t="str">
        <f>IF(官網匯出!F2526="","",官網匯出!F2526)</f>
        <v/>
      </c>
      <c r="M2526" s="1" t="str">
        <f>IF(官網匯出!G2526="","",官網匯出!G2526)</f>
        <v/>
      </c>
      <c r="N2526" s="1" t="str">
        <f>IF(官網匯出!H2526="","",官網匯出!H2526)</f>
        <v/>
      </c>
      <c r="P2526" s="1" t="str">
        <f>IF(官網匯出!J2526="","",RIGHT(官網匯出!J2526,LEN(官網匯出!J2526)-2))</f>
        <v/>
      </c>
      <c r="Q2526" s="1" t="str">
        <f>IF(官網匯出!K2526="","",官網匯出!K2526)</f>
        <v/>
      </c>
      <c r="R2526" s="1" t="str">
        <f>IF(官網匯出!L2526="","",官網匯出!L2526)</f>
        <v/>
      </c>
      <c r="S2526" s="1" t="str">
        <f>IF(官網匯出!M2526="","",官網匯出!M2526)</f>
        <v/>
      </c>
      <c r="T2526" s="1" t="str">
        <f>IF(官網匯出!N2526="","",官網匯出!N2526)</f>
        <v/>
      </c>
      <c r="U2526" s="1" t="str">
        <f>IF(官網匯出!O2526="","",官網匯出!O2526)</f>
        <v/>
      </c>
      <c r="V2526" s="1" t="str">
        <f>IF(官網匯出!P2526="",IF(G2526="","",0),官網匯出!P2526)</f>
        <v/>
      </c>
      <c r="W2526" s="1" t="str">
        <f>IF(官網匯出!Q2526="",IF(G2526="","",0),官網匯出!Q2526)</f>
        <v/>
      </c>
      <c r="X2526" s="1" t="str">
        <f>IF(官網匯出!R2526="","",官網匯出!R2526)</f>
        <v/>
      </c>
      <c r="Y2526" s="1" t="str">
        <f>IF(官網匯出!S2526="","",官網匯出!S2526)</f>
        <v/>
      </c>
      <c r="Z2526" s="1" t="str">
        <f>IF(G2526="","",官網匯出!T2526)</f>
        <v/>
      </c>
      <c r="AA2526" s="1" t="str">
        <f>IF(G2526="","",官網匯出!AK2526)</f>
        <v/>
      </c>
      <c r="AB2526" s="1" t="str">
        <f>IF(G2526="","",IF(官網匯出!V2526="","",官網匯出!V2526))</f>
        <v/>
      </c>
      <c r="AJ2526" s="1" t="str">
        <f>IF(G2526="","",IF(官網匯出!AE2526="","",官網匯出!AE2526))</f>
        <v/>
      </c>
      <c r="AK2526" s="1" t="str">
        <f>IF(G2526="","",IF(官網匯出!AD2526="","",官網匯出!AD2526))</f>
        <v/>
      </c>
      <c r="AL2526" s="1" t="str">
        <f t="shared" si="442"/>
        <v>0</v>
      </c>
      <c r="AM2526" s="1" t="str">
        <f>IF(官網匯出!AG2526="","",官網匯出!AG2526)</f>
        <v/>
      </c>
      <c r="AN2526" s="1" t="str">
        <f>IF(G2526="","",IF(官網匯出!AH2526="","",官網匯出!AH2526))</f>
        <v/>
      </c>
      <c r="AO2526" s="14" t="str">
        <f t="shared" si="443"/>
        <v/>
      </c>
      <c r="AP2526" s="14" t="str">
        <f t="shared" si="444"/>
        <v>1</v>
      </c>
      <c r="AQ2526" s="14" t="str">
        <f t="shared" si="445"/>
        <v>0</v>
      </c>
      <c r="AR2526" s="1" t="str">
        <f t="shared" si="446"/>
        <v/>
      </c>
      <c r="AS2526" s="1" t="str">
        <f t="shared" si="447"/>
        <v/>
      </c>
      <c r="AT2526" s="1" t="str">
        <f t="shared" si="448"/>
        <v/>
      </c>
      <c r="AU2526" s="1" t="str">
        <f t="shared" si="439"/>
        <v/>
      </c>
      <c r="AV2526" s="1" t="e">
        <f>IF(VLOOKUP(G2526,官網匯出!A:AQ,42,FALSE)="","[黃金盾官網]",VLOOKUP(G2526,官網匯出!A:AQ,42,FALSE))</f>
        <v>#N/A</v>
      </c>
      <c r="AW2526" s="1" t="e">
        <f>IF(LEFT(VLOOKUP(G2526,官網匯出!A:AS,43,FALSE),2)="","web",LEFT(VLOOKUP(G2526,官網匯出!A:AS,43,FALSE),2))</f>
        <v>#N/A</v>
      </c>
      <c r="AX2526" s="1" t="str">
        <f t="shared" si="449"/>
        <v>O</v>
      </c>
    </row>
    <row r="2527" spans="1:50">
      <c r="A2527" s="1" t="str">
        <f>IF(G2527="","",VLOOKUP(官網轉換!AW2527,團名!A:B,2,FALSE))</f>
        <v/>
      </c>
      <c r="B2527" s="1" t="str">
        <f>IF(G2527="","",IF(LEFT(VLOOKUP(G2527,官網匯出!A:AQ,43,0),2)="wf",VLOOKUP(VLOOKUP(G2527,官網匯出!A:AQ,43,0),團名!$I$1:$K$12,2,FALSE),"N0071"))</f>
        <v/>
      </c>
      <c r="C2527" s="1" t="str">
        <f>IFERROR(VLOOKUP(官網匯出!D2527,團名!E:G,3,FALSE),"")</f>
        <v/>
      </c>
      <c r="D2527" s="1" t="str">
        <f t="shared" si="440"/>
        <v/>
      </c>
      <c r="E2527" s="1" t="str">
        <f t="shared" si="441"/>
        <v/>
      </c>
      <c r="F2527" s="1" t="str">
        <f>IF(官網匯出!F2527="已付款","","B0012")</f>
        <v>B0012</v>
      </c>
      <c r="G2527" s="1" t="str">
        <f>IF(官網匯出!A2527="","",官網匯出!A2527)</f>
        <v/>
      </c>
      <c r="H2527" s="3" t="str">
        <f>IF(官網匯出!B2527="","",官網匯出!B2527)</f>
        <v/>
      </c>
      <c r="I2527" s="1" t="str">
        <f>IF(官網匯出!C2527="","",官網匯出!C2527)</f>
        <v/>
      </c>
      <c r="J2527" s="1" t="str">
        <f>IF(官網匯出!D2527="","",官網匯出!D2527)</f>
        <v/>
      </c>
      <c r="K2527" s="3" t="str">
        <f>IF(官網匯出!E2527="","",官網匯出!E2527)</f>
        <v/>
      </c>
      <c r="L2527" s="1" t="str">
        <f>IF(官網匯出!F2527="","",官網匯出!F2527)</f>
        <v/>
      </c>
      <c r="M2527" s="1" t="str">
        <f>IF(官網匯出!G2527="","",官網匯出!G2527)</f>
        <v/>
      </c>
      <c r="N2527" s="1" t="str">
        <f>IF(官網匯出!H2527="","",官網匯出!H2527)</f>
        <v/>
      </c>
      <c r="P2527" s="1" t="str">
        <f>IF(官網匯出!J2527="","",RIGHT(官網匯出!J2527,LEN(官網匯出!J2527)-2))</f>
        <v/>
      </c>
      <c r="Q2527" s="1" t="str">
        <f>IF(官網匯出!K2527="","",官網匯出!K2527)</f>
        <v/>
      </c>
      <c r="R2527" s="1" t="str">
        <f>IF(官網匯出!L2527="","",官網匯出!L2527)</f>
        <v/>
      </c>
      <c r="S2527" s="1" t="str">
        <f>IF(官網匯出!M2527="","",官網匯出!M2527)</f>
        <v/>
      </c>
      <c r="T2527" s="1" t="str">
        <f>IF(官網匯出!N2527="","",官網匯出!N2527)</f>
        <v/>
      </c>
      <c r="U2527" s="1" t="str">
        <f>IF(官網匯出!O2527="","",官網匯出!O2527)</f>
        <v/>
      </c>
      <c r="V2527" s="1" t="str">
        <f>IF(官網匯出!P2527="",IF(G2527="","",0),官網匯出!P2527)</f>
        <v/>
      </c>
      <c r="W2527" s="1" t="str">
        <f>IF(官網匯出!Q2527="",IF(G2527="","",0),官網匯出!Q2527)</f>
        <v/>
      </c>
      <c r="X2527" s="1" t="str">
        <f>IF(官網匯出!R2527="","",官網匯出!R2527)</f>
        <v/>
      </c>
      <c r="Y2527" s="1" t="str">
        <f>IF(官網匯出!S2527="","",官網匯出!S2527)</f>
        <v/>
      </c>
      <c r="Z2527" s="1" t="str">
        <f>IF(G2527="","",官網匯出!T2527)</f>
        <v/>
      </c>
      <c r="AA2527" s="1" t="str">
        <f>IF(G2527="","",官網匯出!AK2527)</f>
        <v/>
      </c>
      <c r="AB2527" s="1" t="str">
        <f>IF(G2527="","",IF(官網匯出!V2527="","",官網匯出!V2527))</f>
        <v/>
      </c>
      <c r="AJ2527" s="1" t="str">
        <f>IF(G2527="","",IF(官網匯出!AE2527="","",官網匯出!AE2527))</f>
        <v/>
      </c>
      <c r="AK2527" s="1" t="str">
        <f>IF(G2527="","",IF(官網匯出!AD2527="","",官網匯出!AD2527))</f>
        <v/>
      </c>
      <c r="AL2527" s="1" t="str">
        <f t="shared" si="442"/>
        <v>0</v>
      </c>
      <c r="AM2527" s="1" t="str">
        <f>IF(官網匯出!AG2527="","",官網匯出!AG2527)</f>
        <v/>
      </c>
      <c r="AN2527" s="1" t="str">
        <f>IF(G2527="","",IF(官網匯出!AH2527="","",官網匯出!AH2527))</f>
        <v/>
      </c>
      <c r="AO2527" s="14" t="str">
        <f t="shared" si="443"/>
        <v/>
      </c>
      <c r="AP2527" s="14" t="str">
        <f t="shared" si="444"/>
        <v>1</v>
      </c>
      <c r="AQ2527" s="14" t="str">
        <f t="shared" si="445"/>
        <v>0</v>
      </c>
      <c r="AR2527" s="1" t="str">
        <f t="shared" si="446"/>
        <v/>
      </c>
      <c r="AS2527" s="1" t="str">
        <f t="shared" si="447"/>
        <v/>
      </c>
      <c r="AT2527" s="1" t="str">
        <f t="shared" si="448"/>
        <v/>
      </c>
      <c r="AU2527" s="1" t="str">
        <f t="shared" si="439"/>
        <v/>
      </c>
      <c r="AV2527" s="1" t="e">
        <f>IF(VLOOKUP(G2527,官網匯出!A:AQ,42,FALSE)="","[黃金盾官網]",VLOOKUP(G2527,官網匯出!A:AQ,42,FALSE))</f>
        <v>#N/A</v>
      </c>
      <c r="AW2527" s="1" t="e">
        <f>IF(LEFT(VLOOKUP(G2527,官網匯出!A:AS,43,FALSE),2)="","web",LEFT(VLOOKUP(G2527,官網匯出!A:AS,43,FALSE),2))</f>
        <v>#N/A</v>
      </c>
      <c r="AX2527" s="1" t="str">
        <f t="shared" si="449"/>
        <v>O</v>
      </c>
    </row>
    <row r="2528" spans="1:50">
      <c r="A2528" s="1" t="str">
        <f>IF(G2528="","",VLOOKUP(官網轉換!AW2528,團名!A:B,2,FALSE))</f>
        <v/>
      </c>
      <c r="B2528" s="1" t="str">
        <f>IF(G2528="","",IF(LEFT(VLOOKUP(G2528,官網匯出!A:AQ,43,0),2)="wf",VLOOKUP(VLOOKUP(G2528,官網匯出!A:AQ,43,0),團名!$I$1:$K$12,2,FALSE),"N0071"))</f>
        <v/>
      </c>
      <c r="C2528" s="1" t="str">
        <f>IFERROR(VLOOKUP(官網匯出!D2528,團名!E:G,3,FALSE),"")</f>
        <v/>
      </c>
      <c r="D2528" s="1" t="str">
        <f t="shared" si="440"/>
        <v/>
      </c>
      <c r="E2528" s="1" t="str">
        <f t="shared" si="441"/>
        <v/>
      </c>
      <c r="F2528" s="1" t="str">
        <f>IF(官網匯出!F2528="已付款","","B0012")</f>
        <v>B0012</v>
      </c>
      <c r="G2528" s="1" t="str">
        <f>IF(官網匯出!A2528="","",官網匯出!A2528)</f>
        <v/>
      </c>
      <c r="H2528" s="3" t="str">
        <f>IF(官網匯出!B2528="","",官網匯出!B2528)</f>
        <v/>
      </c>
      <c r="I2528" s="1" t="str">
        <f>IF(官網匯出!C2528="","",官網匯出!C2528)</f>
        <v/>
      </c>
      <c r="J2528" s="1" t="str">
        <f>IF(官網匯出!D2528="","",官網匯出!D2528)</f>
        <v/>
      </c>
      <c r="K2528" s="3" t="str">
        <f>IF(官網匯出!E2528="","",官網匯出!E2528)</f>
        <v/>
      </c>
      <c r="L2528" s="1" t="str">
        <f>IF(官網匯出!F2528="","",官網匯出!F2528)</f>
        <v/>
      </c>
      <c r="M2528" s="1" t="str">
        <f>IF(官網匯出!G2528="","",官網匯出!G2528)</f>
        <v/>
      </c>
      <c r="N2528" s="1" t="str">
        <f>IF(官網匯出!H2528="","",官網匯出!H2528)</f>
        <v/>
      </c>
      <c r="P2528" s="1" t="str">
        <f>IF(官網匯出!J2528="","",RIGHT(官網匯出!J2528,LEN(官網匯出!J2528)-2))</f>
        <v/>
      </c>
      <c r="Q2528" s="1" t="str">
        <f>IF(官網匯出!K2528="","",官網匯出!K2528)</f>
        <v/>
      </c>
      <c r="R2528" s="1" t="str">
        <f>IF(官網匯出!L2528="","",官網匯出!L2528)</f>
        <v/>
      </c>
      <c r="S2528" s="1" t="str">
        <f>IF(官網匯出!M2528="","",官網匯出!M2528)</f>
        <v/>
      </c>
      <c r="T2528" s="1" t="str">
        <f>IF(官網匯出!N2528="","",官網匯出!N2528)</f>
        <v/>
      </c>
      <c r="U2528" s="1" t="str">
        <f>IF(官網匯出!O2528="","",官網匯出!O2528)</f>
        <v/>
      </c>
      <c r="V2528" s="1" t="str">
        <f>IF(官網匯出!P2528="",IF(G2528="","",0),官網匯出!P2528)</f>
        <v/>
      </c>
      <c r="W2528" s="1" t="str">
        <f>IF(官網匯出!Q2528="",IF(G2528="","",0),官網匯出!Q2528)</f>
        <v/>
      </c>
      <c r="X2528" s="1" t="str">
        <f>IF(官網匯出!R2528="","",官網匯出!R2528)</f>
        <v/>
      </c>
      <c r="Y2528" s="1" t="str">
        <f>IF(官網匯出!S2528="","",官網匯出!S2528)</f>
        <v/>
      </c>
      <c r="Z2528" s="1" t="str">
        <f>IF(G2528="","",官網匯出!T2528)</f>
        <v/>
      </c>
      <c r="AA2528" s="1" t="str">
        <f>IF(G2528="","",官網匯出!AK2528)</f>
        <v/>
      </c>
      <c r="AB2528" s="1" t="str">
        <f>IF(G2528="","",IF(官網匯出!V2528="","",官網匯出!V2528))</f>
        <v/>
      </c>
      <c r="AJ2528" s="1" t="str">
        <f>IF(G2528="","",IF(官網匯出!AE2528="","",官網匯出!AE2528))</f>
        <v/>
      </c>
      <c r="AK2528" s="1" t="str">
        <f>IF(G2528="","",IF(官網匯出!AD2528="","",官網匯出!AD2528))</f>
        <v/>
      </c>
      <c r="AL2528" s="1" t="str">
        <f t="shared" si="442"/>
        <v>0</v>
      </c>
      <c r="AM2528" s="1" t="str">
        <f>IF(官網匯出!AG2528="","",官網匯出!AG2528)</f>
        <v/>
      </c>
      <c r="AN2528" s="1" t="str">
        <f>IF(G2528="","",IF(官網匯出!AH2528="","",官網匯出!AH2528))</f>
        <v/>
      </c>
      <c r="AO2528" s="14" t="str">
        <f t="shared" si="443"/>
        <v/>
      </c>
      <c r="AP2528" s="14" t="str">
        <f t="shared" si="444"/>
        <v>1</v>
      </c>
      <c r="AQ2528" s="14" t="str">
        <f t="shared" si="445"/>
        <v>0</v>
      </c>
      <c r="AR2528" s="1" t="str">
        <f t="shared" si="446"/>
        <v/>
      </c>
      <c r="AS2528" s="1" t="str">
        <f t="shared" si="447"/>
        <v/>
      </c>
      <c r="AT2528" s="1" t="str">
        <f t="shared" si="448"/>
        <v/>
      </c>
      <c r="AU2528" s="1" t="str">
        <f t="shared" si="439"/>
        <v/>
      </c>
      <c r="AV2528" s="1" t="e">
        <f>IF(VLOOKUP(G2528,官網匯出!A:AQ,42,FALSE)="","[黃金盾官網]",VLOOKUP(G2528,官網匯出!A:AQ,42,FALSE))</f>
        <v>#N/A</v>
      </c>
      <c r="AW2528" s="1" t="e">
        <f>IF(LEFT(VLOOKUP(G2528,官網匯出!A:AS,43,FALSE),2)="","web",LEFT(VLOOKUP(G2528,官網匯出!A:AS,43,FALSE),2))</f>
        <v>#N/A</v>
      </c>
      <c r="AX2528" s="1" t="str">
        <f t="shared" si="449"/>
        <v>O</v>
      </c>
    </row>
    <row r="2529" spans="1:50">
      <c r="A2529" s="1" t="str">
        <f>IF(G2529="","",VLOOKUP(官網轉換!AW2529,團名!A:B,2,FALSE))</f>
        <v/>
      </c>
      <c r="B2529" s="1" t="str">
        <f>IF(G2529="","",IF(LEFT(VLOOKUP(G2529,官網匯出!A:AQ,43,0),2)="wf",VLOOKUP(VLOOKUP(G2529,官網匯出!A:AQ,43,0),團名!$I$1:$K$12,2,FALSE),"N0071"))</f>
        <v/>
      </c>
      <c r="C2529" s="1" t="str">
        <f>IFERROR(VLOOKUP(官網匯出!D2529,團名!E:G,3,FALSE),"")</f>
        <v/>
      </c>
      <c r="D2529" s="1" t="str">
        <f t="shared" si="440"/>
        <v/>
      </c>
      <c r="E2529" s="1" t="str">
        <f t="shared" si="441"/>
        <v/>
      </c>
      <c r="F2529" s="1" t="str">
        <f>IF(官網匯出!F2529="已付款","","B0012")</f>
        <v>B0012</v>
      </c>
      <c r="G2529" s="1" t="str">
        <f>IF(官網匯出!A2529="","",官網匯出!A2529)</f>
        <v/>
      </c>
      <c r="H2529" s="3" t="str">
        <f>IF(官網匯出!B2529="","",官網匯出!B2529)</f>
        <v/>
      </c>
      <c r="I2529" s="1" t="str">
        <f>IF(官網匯出!C2529="","",官網匯出!C2529)</f>
        <v/>
      </c>
      <c r="J2529" s="1" t="str">
        <f>IF(官網匯出!D2529="","",官網匯出!D2529)</f>
        <v/>
      </c>
      <c r="K2529" s="3" t="str">
        <f>IF(官網匯出!E2529="","",官網匯出!E2529)</f>
        <v/>
      </c>
      <c r="L2529" s="1" t="str">
        <f>IF(官網匯出!F2529="","",官網匯出!F2529)</f>
        <v/>
      </c>
      <c r="M2529" s="1" t="str">
        <f>IF(官網匯出!G2529="","",官網匯出!G2529)</f>
        <v/>
      </c>
      <c r="N2529" s="1" t="str">
        <f>IF(官網匯出!H2529="","",官網匯出!H2529)</f>
        <v/>
      </c>
      <c r="P2529" s="1" t="str">
        <f>IF(官網匯出!J2529="","",RIGHT(官網匯出!J2529,LEN(官網匯出!J2529)-2))</f>
        <v/>
      </c>
      <c r="Q2529" s="1" t="str">
        <f>IF(官網匯出!K2529="","",官網匯出!K2529)</f>
        <v/>
      </c>
      <c r="R2529" s="1" t="str">
        <f>IF(官網匯出!L2529="","",官網匯出!L2529)</f>
        <v/>
      </c>
      <c r="S2529" s="1" t="str">
        <f>IF(官網匯出!M2529="","",官網匯出!M2529)</f>
        <v/>
      </c>
      <c r="T2529" s="1" t="str">
        <f>IF(官網匯出!N2529="","",官網匯出!N2529)</f>
        <v/>
      </c>
      <c r="U2529" s="1" t="str">
        <f>IF(官網匯出!O2529="","",官網匯出!O2529)</f>
        <v/>
      </c>
      <c r="V2529" s="1" t="str">
        <f>IF(官網匯出!P2529="",IF(G2529="","",0),官網匯出!P2529)</f>
        <v/>
      </c>
      <c r="W2529" s="1" t="str">
        <f>IF(官網匯出!Q2529="",IF(G2529="","",0),官網匯出!Q2529)</f>
        <v/>
      </c>
      <c r="X2529" s="1" t="str">
        <f>IF(官網匯出!R2529="","",官網匯出!R2529)</f>
        <v/>
      </c>
      <c r="Y2529" s="1" t="str">
        <f>IF(官網匯出!S2529="","",官網匯出!S2529)</f>
        <v/>
      </c>
      <c r="Z2529" s="1" t="str">
        <f>IF(G2529="","",官網匯出!T2529)</f>
        <v/>
      </c>
      <c r="AA2529" s="1" t="str">
        <f>IF(G2529="","",官網匯出!AK2529)</f>
        <v/>
      </c>
      <c r="AB2529" s="1" t="str">
        <f>IF(G2529="","",IF(官網匯出!V2529="","",官網匯出!V2529))</f>
        <v/>
      </c>
      <c r="AJ2529" s="1" t="str">
        <f>IF(G2529="","",IF(官網匯出!AE2529="","",官網匯出!AE2529))</f>
        <v/>
      </c>
      <c r="AK2529" s="1" t="str">
        <f>IF(G2529="","",IF(官網匯出!AD2529="","",官網匯出!AD2529))</f>
        <v/>
      </c>
      <c r="AL2529" s="1" t="str">
        <f t="shared" si="442"/>
        <v>0</v>
      </c>
      <c r="AM2529" s="1" t="str">
        <f>IF(官網匯出!AG2529="","",官網匯出!AG2529)</f>
        <v/>
      </c>
      <c r="AN2529" s="1" t="str">
        <f>IF(G2529="","",IF(官網匯出!AH2529="","",官網匯出!AH2529))</f>
        <v/>
      </c>
      <c r="AO2529" s="14" t="str">
        <f t="shared" si="443"/>
        <v/>
      </c>
      <c r="AP2529" s="14" t="str">
        <f t="shared" si="444"/>
        <v>1</v>
      </c>
      <c r="AQ2529" s="14" t="str">
        <f t="shared" si="445"/>
        <v>0</v>
      </c>
      <c r="AR2529" s="1" t="str">
        <f t="shared" si="446"/>
        <v/>
      </c>
      <c r="AS2529" s="1" t="str">
        <f t="shared" si="447"/>
        <v/>
      </c>
      <c r="AT2529" s="1" t="str">
        <f t="shared" si="448"/>
        <v/>
      </c>
      <c r="AU2529" s="1" t="str">
        <f t="shared" si="439"/>
        <v/>
      </c>
      <c r="AV2529" s="1" t="e">
        <f>IF(VLOOKUP(G2529,官網匯出!A:AQ,42,FALSE)="","[黃金盾官網]",VLOOKUP(G2529,官網匯出!A:AQ,42,FALSE))</f>
        <v>#N/A</v>
      </c>
      <c r="AW2529" s="1" t="e">
        <f>IF(LEFT(VLOOKUP(G2529,官網匯出!A:AS,43,FALSE),2)="","web",LEFT(VLOOKUP(G2529,官網匯出!A:AS,43,FALSE),2))</f>
        <v>#N/A</v>
      </c>
      <c r="AX2529" s="1" t="str">
        <f t="shared" si="449"/>
        <v>O</v>
      </c>
    </row>
    <row r="2530" spans="1:50">
      <c r="A2530" s="1" t="str">
        <f>IF(G2530="","",VLOOKUP(官網轉換!AW2530,團名!A:B,2,FALSE))</f>
        <v/>
      </c>
      <c r="B2530" s="1" t="str">
        <f>IF(G2530="","",IF(LEFT(VLOOKUP(G2530,官網匯出!A:AQ,43,0),2)="wf",VLOOKUP(VLOOKUP(G2530,官網匯出!A:AQ,43,0),團名!$I$1:$K$12,2,FALSE),"N0071"))</f>
        <v/>
      </c>
      <c r="C2530" s="1" t="str">
        <f>IFERROR(VLOOKUP(官網匯出!D2530,團名!E:G,3,FALSE),"")</f>
        <v/>
      </c>
      <c r="D2530" s="1" t="str">
        <f t="shared" si="440"/>
        <v/>
      </c>
      <c r="E2530" s="1" t="str">
        <f t="shared" si="441"/>
        <v/>
      </c>
      <c r="F2530" s="1" t="str">
        <f>IF(官網匯出!F2530="已付款","","B0012")</f>
        <v>B0012</v>
      </c>
      <c r="G2530" s="1" t="str">
        <f>IF(官網匯出!A2530="","",官網匯出!A2530)</f>
        <v/>
      </c>
      <c r="H2530" s="3" t="str">
        <f>IF(官網匯出!B2530="","",官網匯出!B2530)</f>
        <v/>
      </c>
      <c r="I2530" s="1" t="str">
        <f>IF(官網匯出!C2530="","",官網匯出!C2530)</f>
        <v/>
      </c>
      <c r="J2530" s="1" t="str">
        <f>IF(官網匯出!D2530="","",官網匯出!D2530)</f>
        <v/>
      </c>
      <c r="K2530" s="3" t="str">
        <f>IF(官網匯出!E2530="","",官網匯出!E2530)</f>
        <v/>
      </c>
      <c r="L2530" s="1" t="str">
        <f>IF(官網匯出!F2530="","",官網匯出!F2530)</f>
        <v/>
      </c>
      <c r="M2530" s="1" t="str">
        <f>IF(官網匯出!G2530="","",官網匯出!G2530)</f>
        <v/>
      </c>
      <c r="N2530" s="1" t="str">
        <f>IF(官網匯出!H2530="","",官網匯出!H2530)</f>
        <v/>
      </c>
      <c r="P2530" s="1" t="str">
        <f>IF(官網匯出!J2530="","",RIGHT(官網匯出!J2530,LEN(官網匯出!J2530)-2))</f>
        <v/>
      </c>
      <c r="Q2530" s="1" t="str">
        <f>IF(官網匯出!K2530="","",官網匯出!K2530)</f>
        <v/>
      </c>
      <c r="R2530" s="1" t="str">
        <f>IF(官網匯出!L2530="","",官網匯出!L2530)</f>
        <v/>
      </c>
      <c r="S2530" s="1" t="str">
        <f>IF(官網匯出!M2530="","",官網匯出!M2530)</f>
        <v/>
      </c>
      <c r="T2530" s="1" t="str">
        <f>IF(官網匯出!N2530="","",官網匯出!N2530)</f>
        <v/>
      </c>
      <c r="U2530" s="1" t="str">
        <f>IF(官網匯出!O2530="","",官網匯出!O2530)</f>
        <v/>
      </c>
      <c r="V2530" s="1" t="str">
        <f>IF(官網匯出!P2530="",IF(G2530="","",0),官網匯出!P2530)</f>
        <v/>
      </c>
      <c r="W2530" s="1" t="str">
        <f>IF(官網匯出!Q2530="",IF(G2530="","",0),官網匯出!Q2530)</f>
        <v/>
      </c>
      <c r="X2530" s="1" t="str">
        <f>IF(官網匯出!R2530="","",官網匯出!R2530)</f>
        <v/>
      </c>
      <c r="Y2530" s="1" t="str">
        <f>IF(官網匯出!S2530="","",官網匯出!S2530)</f>
        <v/>
      </c>
      <c r="Z2530" s="1" t="str">
        <f>IF(G2530="","",官網匯出!T2530)</f>
        <v/>
      </c>
      <c r="AA2530" s="1" t="str">
        <f>IF(G2530="","",官網匯出!AK2530)</f>
        <v/>
      </c>
      <c r="AB2530" s="1" t="str">
        <f>IF(G2530="","",IF(官網匯出!V2530="","",官網匯出!V2530))</f>
        <v/>
      </c>
      <c r="AJ2530" s="1" t="str">
        <f>IF(G2530="","",IF(官網匯出!AE2530="","",官網匯出!AE2530))</f>
        <v/>
      </c>
      <c r="AK2530" s="1" t="str">
        <f>IF(G2530="","",IF(官網匯出!AD2530="","",官網匯出!AD2530))</f>
        <v/>
      </c>
      <c r="AL2530" s="1" t="str">
        <f t="shared" si="442"/>
        <v>0</v>
      </c>
      <c r="AM2530" s="1" t="str">
        <f>IF(官網匯出!AG2530="","",官網匯出!AG2530)</f>
        <v/>
      </c>
      <c r="AN2530" s="1" t="str">
        <f>IF(G2530="","",IF(官網匯出!AH2530="","",官網匯出!AH2530))</f>
        <v/>
      </c>
      <c r="AO2530" s="14" t="str">
        <f t="shared" si="443"/>
        <v/>
      </c>
      <c r="AP2530" s="14" t="str">
        <f t="shared" si="444"/>
        <v>1</v>
      </c>
      <c r="AQ2530" s="14" t="str">
        <f t="shared" si="445"/>
        <v>0</v>
      </c>
      <c r="AR2530" s="1" t="str">
        <f t="shared" si="446"/>
        <v/>
      </c>
      <c r="AS2530" s="1" t="str">
        <f t="shared" si="447"/>
        <v/>
      </c>
      <c r="AT2530" s="1" t="str">
        <f t="shared" si="448"/>
        <v/>
      </c>
      <c r="AU2530" s="1" t="str">
        <f t="shared" si="439"/>
        <v/>
      </c>
      <c r="AV2530" s="1" t="e">
        <f>IF(VLOOKUP(G2530,官網匯出!A:AQ,42,FALSE)="","[黃金盾官網]",VLOOKUP(G2530,官網匯出!A:AQ,42,FALSE))</f>
        <v>#N/A</v>
      </c>
      <c r="AW2530" s="1" t="e">
        <f>IF(LEFT(VLOOKUP(G2530,官網匯出!A:AS,43,FALSE),2)="","web",LEFT(VLOOKUP(G2530,官網匯出!A:AS,43,FALSE),2))</f>
        <v>#N/A</v>
      </c>
      <c r="AX2530" s="1" t="str">
        <f t="shared" si="449"/>
        <v>O</v>
      </c>
    </row>
    <row r="2531" spans="1:50">
      <c r="A2531" s="1" t="str">
        <f>IF(G2531="","",VLOOKUP(官網轉換!AW2531,團名!A:B,2,FALSE))</f>
        <v/>
      </c>
      <c r="B2531" s="1" t="str">
        <f>IF(G2531="","",IF(LEFT(VLOOKUP(G2531,官網匯出!A:AQ,43,0),2)="wf",VLOOKUP(VLOOKUP(G2531,官網匯出!A:AQ,43,0),團名!$I$1:$K$12,2,FALSE),"N0071"))</f>
        <v/>
      </c>
      <c r="C2531" s="1" t="str">
        <f>IFERROR(VLOOKUP(官網匯出!D2531,團名!E:G,3,FALSE),"")</f>
        <v/>
      </c>
      <c r="D2531" s="1" t="str">
        <f t="shared" si="440"/>
        <v/>
      </c>
      <c r="E2531" s="1" t="str">
        <f t="shared" si="441"/>
        <v/>
      </c>
      <c r="F2531" s="1" t="str">
        <f>IF(官網匯出!F2531="已付款","","B0012")</f>
        <v>B0012</v>
      </c>
      <c r="G2531" s="1" t="str">
        <f>IF(官網匯出!A2531="","",官網匯出!A2531)</f>
        <v/>
      </c>
      <c r="H2531" s="3" t="str">
        <f>IF(官網匯出!B2531="","",官網匯出!B2531)</f>
        <v/>
      </c>
      <c r="I2531" s="1" t="str">
        <f>IF(官網匯出!C2531="","",官網匯出!C2531)</f>
        <v/>
      </c>
      <c r="J2531" s="1" t="str">
        <f>IF(官網匯出!D2531="","",官網匯出!D2531)</f>
        <v/>
      </c>
      <c r="K2531" s="3" t="str">
        <f>IF(官網匯出!E2531="","",官網匯出!E2531)</f>
        <v/>
      </c>
      <c r="L2531" s="1" t="str">
        <f>IF(官網匯出!F2531="","",官網匯出!F2531)</f>
        <v/>
      </c>
      <c r="M2531" s="1" t="str">
        <f>IF(官網匯出!G2531="","",官網匯出!G2531)</f>
        <v/>
      </c>
      <c r="N2531" s="1" t="str">
        <f>IF(官網匯出!H2531="","",官網匯出!H2531)</f>
        <v/>
      </c>
      <c r="P2531" s="1" t="str">
        <f>IF(官網匯出!J2531="","",RIGHT(官網匯出!J2531,LEN(官網匯出!J2531)-2))</f>
        <v/>
      </c>
      <c r="Q2531" s="1" t="str">
        <f>IF(官網匯出!K2531="","",官網匯出!K2531)</f>
        <v/>
      </c>
      <c r="R2531" s="1" t="str">
        <f>IF(官網匯出!L2531="","",官網匯出!L2531)</f>
        <v/>
      </c>
      <c r="S2531" s="1" t="str">
        <f>IF(官網匯出!M2531="","",官網匯出!M2531)</f>
        <v/>
      </c>
      <c r="T2531" s="1" t="str">
        <f>IF(官網匯出!N2531="","",官網匯出!N2531)</f>
        <v/>
      </c>
      <c r="U2531" s="1" t="str">
        <f>IF(官網匯出!O2531="","",官網匯出!O2531)</f>
        <v/>
      </c>
      <c r="V2531" s="1" t="str">
        <f>IF(官網匯出!P2531="",IF(G2531="","",0),官網匯出!P2531)</f>
        <v/>
      </c>
      <c r="W2531" s="1" t="str">
        <f>IF(官網匯出!Q2531="",IF(G2531="","",0),官網匯出!Q2531)</f>
        <v/>
      </c>
      <c r="X2531" s="1" t="str">
        <f>IF(官網匯出!R2531="","",官網匯出!R2531)</f>
        <v/>
      </c>
      <c r="Y2531" s="1" t="str">
        <f>IF(官網匯出!S2531="","",官網匯出!S2531)</f>
        <v/>
      </c>
      <c r="Z2531" s="1" t="str">
        <f>IF(G2531="","",官網匯出!T2531)</f>
        <v/>
      </c>
      <c r="AA2531" s="1" t="str">
        <f>IF(G2531="","",官網匯出!AK2531)</f>
        <v/>
      </c>
      <c r="AB2531" s="1" t="str">
        <f>IF(G2531="","",IF(官網匯出!V2531="","",官網匯出!V2531))</f>
        <v/>
      </c>
      <c r="AJ2531" s="1" t="str">
        <f>IF(G2531="","",IF(官網匯出!AE2531="","",官網匯出!AE2531))</f>
        <v/>
      </c>
      <c r="AK2531" s="1" t="str">
        <f>IF(G2531="","",IF(官網匯出!AD2531="","",官網匯出!AD2531))</f>
        <v/>
      </c>
      <c r="AL2531" s="1" t="str">
        <f t="shared" si="442"/>
        <v>0</v>
      </c>
      <c r="AM2531" s="1" t="str">
        <f>IF(官網匯出!AG2531="","",官網匯出!AG2531)</f>
        <v/>
      </c>
      <c r="AN2531" s="1" t="str">
        <f>IF(G2531="","",IF(官網匯出!AH2531="","",官網匯出!AH2531))</f>
        <v/>
      </c>
      <c r="AO2531" s="14" t="str">
        <f t="shared" si="443"/>
        <v/>
      </c>
      <c r="AP2531" s="14" t="str">
        <f t="shared" si="444"/>
        <v>1</v>
      </c>
      <c r="AQ2531" s="14" t="str">
        <f t="shared" si="445"/>
        <v>0</v>
      </c>
      <c r="AR2531" s="1" t="str">
        <f t="shared" si="446"/>
        <v/>
      </c>
      <c r="AS2531" s="1" t="str">
        <f t="shared" si="447"/>
        <v/>
      </c>
      <c r="AT2531" s="1" t="str">
        <f t="shared" si="448"/>
        <v/>
      </c>
      <c r="AU2531" s="1" t="str">
        <f t="shared" si="439"/>
        <v/>
      </c>
      <c r="AV2531" s="1" t="e">
        <f>IF(VLOOKUP(G2531,官網匯出!A:AQ,42,FALSE)="","[黃金盾官網]",VLOOKUP(G2531,官網匯出!A:AQ,42,FALSE))</f>
        <v>#N/A</v>
      </c>
      <c r="AW2531" s="1" t="e">
        <f>IF(LEFT(VLOOKUP(G2531,官網匯出!A:AS,43,FALSE),2)="","web",LEFT(VLOOKUP(G2531,官網匯出!A:AS,43,FALSE),2))</f>
        <v>#N/A</v>
      </c>
      <c r="AX2531" s="1" t="str">
        <f t="shared" si="449"/>
        <v>O</v>
      </c>
    </row>
    <row r="2532" spans="1:50">
      <c r="A2532" s="1" t="str">
        <f>IF(G2532="","",VLOOKUP(官網轉換!AW2532,團名!A:B,2,FALSE))</f>
        <v/>
      </c>
      <c r="B2532" s="1" t="str">
        <f>IF(G2532="","",IF(LEFT(VLOOKUP(G2532,官網匯出!A:AQ,43,0),2)="wf",VLOOKUP(VLOOKUP(G2532,官網匯出!A:AQ,43,0),團名!$I$1:$K$12,2,FALSE),"N0071"))</f>
        <v/>
      </c>
      <c r="C2532" s="1" t="str">
        <f>IFERROR(VLOOKUP(官網匯出!D2532,團名!E:G,3,FALSE),"")</f>
        <v/>
      </c>
      <c r="D2532" s="1" t="str">
        <f t="shared" si="440"/>
        <v/>
      </c>
      <c r="E2532" s="1" t="str">
        <f t="shared" si="441"/>
        <v/>
      </c>
      <c r="F2532" s="1" t="str">
        <f>IF(官網匯出!F2532="已付款","","B0012")</f>
        <v>B0012</v>
      </c>
      <c r="G2532" s="1" t="str">
        <f>IF(官網匯出!A2532="","",官網匯出!A2532)</f>
        <v/>
      </c>
      <c r="H2532" s="3" t="str">
        <f>IF(官網匯出!B2532="","",官網匯出!B2532)</f>
        <v/>
      </c>
      <c r="I2532" s="1" t="str">
        <f>IF(官網匯出!C2532="","",官網匯出!C2532)</f>
        <v/>
      </c>
      <c r="J2532" s="1" t="str">
        <f>IF(官網匯出!D2532="","",官網匯出!D2532)</f>
        <v/>
      </c>
      <c r="K2532" s="3" t="str">
        <f>IF(官網匯出!E2532="","",官網匯出!E2532)</f>
        <v/>
      </c>
      <c r="L2532" s="1" t="str">
        <f>IF(官網匯出!F2532="","",官網匯出!F2532)</f>
        <v/>
      </c>
      <c r="M2532" s="1" t="str">
        <f>IF(官網匯出!G2532="","",官網匯出!G2532)</f>
        <v/>
      </c>
      <c r="N2532" s="1" t="str">
        <f>IF(官網匯出!H2532="","",官網匯出!H2532)</f>
        <v/>
      </c>
      <c r="P2532" s="1" t="str">
        <f>IF(官網匯出!J2532="","",RIGHT(官網匯出!J2532,LEN(官網匯出!J2532)-2))</f>
        <v/>
      </c>
      <c r="Q2532" s="1" t="str">
        <f>IF(官網匯出!K2532="","",官網匯出!K2532)</f>
        <v/>
      </c>
      <c r="R2532" s="1" t="str">
        <f>IF(官網匯出!L2532="","",官網匯出!L2532)</f>
        <v/>
      </c>
      <c r="S2532" s="1" t="str">
        <f>IF(官網匯出!M2532="","",官網匯出!M2532)</f>
        <v/>
      </c>
      <c r="T2532" s="1" t="str">
        <f>IF(官網匯出!N2532="","",官網匯出!N2532)</f>
        <v/>
      </c>
      <c r="U2532" s="1" t="str">
        <f>IF(官網匯出!O2532="","",官網匯出!O2532)</f>
        <v/>
      </c>
      <c r="V2532" s="1" t="str">
        <f>IF(官網匯出!P2532="",IF(G2532="","",0),官網匯出!P2532)</f>
        <v/>
      </c>
      <c r="W2532" s="1" t="str">
        <f>IF(官網匯出!Q2532="",IF(G2532="","",0),官網匯出!Q2532)</f>
        <v/>
      </c>
      <c r="X2532" s="1" t="str">
        <f>IF(官網匯出!R2532="","",官網匯出!R2532)</f>
        <v/>
      </c>
      <c r="Y2532" s="1" t="str">
        <f>IF(官網匯出!S2532="","",官網匯出!S2532)</f>
        <v/>
      </c>
      <c r="Z2532" s="1" t="str">
        <f>IF(G2532="","",官網匯出!T2532)</f>
        <v/>
      </c>
      <c r="AA2532" s="1" t="str">
        <f>IF(G2532="","",官網匯出!AK2532)</f>
        <v/>
      </c>
      <c r="AB2532" s="1" t="str">
        <f>IF(G2532="","",IF(官網匯出!V2532="","",官網匯出!V2532))</f>
        <v/>
      </c>
      <c r="AJ2532" s="1" t="str">
        <f>IF(G2532="","",IF(官網匯出!AE2532="","",官網匯出!AE2532))</f>
        <v/>
      </c>
      <c r="AK2532" s="1" t="str">
        <f>IF(G2532="","",IF(官網匯出!AD2532="","",官網匯出!AD2532))</f>
        <v/>
      </c>
      <c r="AL2532" s="1" t="str">
        <f t="shared" si="442"/>
        <v>0</v>
      </c>
      <c r="AM2532" s="1" t="str">
        <f>IF(官網匯出!AG2532="","",官網匯出!AG2532)</f>
        <v/>
      </c>
      <c r="AN2532" s="1" t="str">
        <f>IF(G2532="","",IF(官網匯出!AH2532="","",官網匯出!AH2532))</f>
        <v/>
      </c>
      <c r="AO2532" s="14" t="str">
        <f t="shared" si="443"/>
        <v/>
      </c>
      <c r="AP2532" s="14" t="str">
        <f t="shared" si="444"/>
        <v>1</v>
      </c>
      <c r="AQ2532" s="14" t="str">
        <f t="shared" si="445"/>
        <v>0</v>
      </c>
      <c r="AR2532" s="1" t="str">
        <f t="shared" si="446"/>
        <v/>
      </c>
      <c r="AS2532" s="1" t="str">
        <f t="shared" si="447"/>
        <v/>
      </c>
      <c r="AT2532" s="1" t="str">
        <f t="shared" si="448"/>
        <v/>
      </c>
      <c r="AU2532" s="1" t="str">
        <f t="shared" si="439"/>
        <v/>
      </c>
      <c r="AV2532" s="1" t="e">
        <f>IF(VLOOKUP(G2532,官網匯出!A:AQ,42,FALSE)="","[黃金盾官網]",VLOOKUP(G2532,官網匯出!A:AQ,42,FALSE))</f>
        <v>#N/A</v>
      </c>
      <c r="AW2532" s="1" t="e">
        <f>IF(LEFT(VLOOKUP(G2532,官網匯出!A:AS,43,FALSE),2)="","web",LEFT(VLOOKUP(G2532,官網匯出!A:AS,43,FALSE),2))</f>
        <v>#N/A</v>
      </c>
      <c r="AX2532" s="1" t="str">
        <f t="shared" si="449"/>
        <v>O</v>
      </c>
    </row>
    <row r="2533" spans="1:50">
      <c r="A2533" s="1" t="str">
        <f>IF(G2533="","",VLOOKUP(官網轉換!AW2533,團名!A:B,2,FALSE))</f>
        <v/>
      </c>
      <c r="B2533" s="1" t="str">
        <f>IF(G2533="","",IF(LEFT(VLOOKUP(G2533,官網匯出!A:AQ,43,0),2)="wf",VLOOKUP(VLOOKUP(G2533,官網匯出!A:AQ,43,0),團名!$I$1:$K$12,2,FALSE),"N0071"))</f>
        <v/>
      </c>
      <c r="C2533" s="1" t="str">
        <f>IFERROR(VLOOKUP(官網匯出!D2533,團名!E:G,3,FALSE),"")</f>
        <v/>
      </c>
      <c r="D2533" s="1" t="str">
        <f t="shared" si="440"/>
        <v/>
      </c>
      <c r="E2533" s="1" t="str">
        <f t="shared" si="441"/>
        <v/>
      </c>
      <c r="F2533" s="1" t="str">
        <f>IF(官網匯出!F2533="已付款","","B0012")</f>
        <v>B0012</v>
      </c>
      <c r="G2533" s="1" t="str">
        <f>IF(官網匯出!A2533="","",官網匯出!A2533)</f>
        <v/>
      </c>
      <c r="H2533" s="3" t="str">
        <f>IF(官網匯出!B2533="","",官網匯出!B2533)</f>
        <v/>
      </c>
      <c r="I2533" s="1" t="str">
        <f>IF(官網匯出!C2533="","",官網匯出!C2533)</f>
        <v/>
      </c>
      <c r="J2533" s="1" t="str">
        <f>IF(官網匯出!D2533="","",官網匯出!D2533)</f>
        <v/>
      </c>
      <c r="K2533" s="3" t="str">
        <f>IF(官網匯出!E2533="","",官網匯出!E2533)</f>
        <v/>
      </c>
      <c r="L2533" s="1" t="str">
        <f>IF(官網匯出!F2533="","",官網匯出!F2533)</f>
        <v/>
      </c>
      <c r="M2533" s="1" t="str">
        <f>IF(官網匯出!G2533="","",官網匯出!G2533)</f>
        <v/>
      </c>
      <c r="N2533" s="1" t="str">
        <f>IF(官網匯出!H2533="","",官網匯出!H2533)</f>
        <v/>
      </c>
      <c r="P2533" s="1" t="str">
        <f>IF(官網匯出!J2533="","",RIGHT(官網匯出!J2533,LEN(官網匯出!J2533)-2))</f>
        <v/>
      </c>
      <c r="Q2533" s="1" t="str">
        <f>IF(官網匯出!K2533="","",官網匯出!K2533)</f>
        <v/>
      </c>
      <c r="R2533" s="1" t="str">
        <f>IF(官網匯出!L2533="","",官網匯出!L2533)</f>
        <v/>
      </c>
      <c r="S2533" s="1" t="str">
        <f>IF(官網匯出!M2533="","",官網匯出!M2533)</f>
        <v/>
      </c>
      <c r="T2533" s="1" t="str">
        <f>IF(官網匯出!N2533="","",官網匯出!N2533)</f>
        <v/>
      </c>
      <c r="U2533" s="1" t="str">
        <f>IF(官網匯出!O2533="","",官網匯出!O2533)</f>
        <v/>
      </c>
      <c r="V2533" s="1" t="str">
        <f>IF(官網匯出!P2533="",IF(G2533="","",0),官網匯出!P2533)</f>
        <v/>
      </c>
      <c r="W2533" s="1" t="str">
        <f>IF(官網匯出!Q2533="",IF(G2533="","",0),官網匯出!Q2533)</f>
        <v/>
      </c>
      <c r="X2533" s="1" t="str">
        <f>IF(官網匯出!R2533="","",官網匯出!R2533)</f>
        <v/>
      </c>
      <c r="Y2533" s="1" t="str">
        <f>IF(官網匯出!S2533="","",官網匯出!S2533)</f>
        <v/>
      </c>
      <c r="Z2533" s="1" t="str">
        <f>IF(G2533="","",官網匯出!T2533)</f>
        <v/>
      </c>
      <c r="AA2533" s="1" t="str">
        <f>IF(G2533="","",官網匯出!AK2533)</f>
        <v/>
      </c>
      <c r="AB2533" s="1" t="str">
        <f>IF(G2533="","",IF(官網匯出!V2533="","",官網匯出!V2533))</f>
        <v/>
      </c>
      <c r="AJ2533" s="1" t="str">
        <f>IF(G2533="","",IF(官網匯出!AE2533="","",官網匯出!AE2533))</f>
        <v/>
      </c>
      <c r="AK2533" s="1" t="str">
        <f>IF(G2533="","",IF(官網匯出!AD2533="","",官網匯出!AD2533))</f>
        <v/>
      </c>
      <c r="AL2533" s="1" t="str">
        <f t="shared" si="442"/>
        <v>0</v>
      </c>
      <c r="AM2533" s="1" t="str">
        <f>IF(官網匯出!AG2533="","",官網匯出!AG2533)</f>
        <v/>
      </c>
      <c r="AN2533" s="1" t="str">
        <f>IF(G2533="","",IF(官網匯出!AH2533="","",官網匯出!AH2533))</f>
        <v/>
      </c>
      <c r="AO2533" s="14" t="str">
        <f t="shared" si="443"/>
        <v/>
      </c>
      <c r="AP2533" s="14" t="str">
        <f t="shared" si="444"/>
        <v>1</v>
      </c>
      <c r="AQ2533" s="14" t="str">
        <f t="shared" si="445"/>
        <v>0</v>
      </c>
      <c r="AR2533" s="1" t="str">
        <f t="shared" si="446"/>
        <v/>
      </c>
      <c r="AS2533" s="1" t="str">
        <f t="shared" si="447"/>
        <v/>
      </c>
      <c r="AT2533" s="1" t="str">
        <f t="shared" si="448"/>
        <v/>
      </c>
      <c r="AU2533" s="1" t="str">
        <f t="shared" si="439"/>
        <v/>
      </c>
      <c r="AV2533" s="1" t="e">
        <f>IF(VLOOKUP(G2533,官網匯出!A:AQ,42,FALSE)="","[黃金盾官網]",VLOOKUP(G2533,官網匯出!A:AQ,42,FALSE))</f>
        <v>#N/A</v>
      </c>
      <c r="AW2533" s="1" t="e">
        <f>IF(LEFT(VLOOKUP(G2533,官網匯出!A:AS,43,FALSE),2)="","web",LEFT(VLOOKUP(G2533,官網匯出!A:AS,43,FALSE),2))</f>
        <v>#N/A</v>
      </c>
      <c r="AX2533" s="1" t="str">
        <f t="shared" si="449"/>
        <v>O</v>
      </c>
    </row>
    <row r="2534" spans="1:50">
      <c r="A2534" s="1" t="str">
        <f>IF(G2534="","",VLOOKUP(官網轉換!AW2534,團名!A:B,2,FALSE))</f>
        <v/>
      </c>
      <c r="B2534" s="1" t="str">
        <f>IF(G2534="","",IF(LEFT(VLOOKUP(G2534,官網匯出!A:AQ,43,0),2)="wf",VLOOKUP(VLOOKUP(G2534,官網匯出!A:AQ,43,0),團名!$I$1:$K$12,2,FALSE),"N0071"))</f>
        <v/>
      </c>
      <c r="C2534" s="1" t="str">
        <f>IFERROR(VLOOKUP(官網匯出!D2534,團名!E:G,3,FALSE),"")</f>
        <v/>
      </c>
      <c r="D2534" s="1" t="str">
        <f t="shared" si="440"/>
        <v/>
      </c>
      <c r="E2534" s="1" t="str">
        <f t="shared" si="441"/>
        <v/>
      </c>
      <c r="F2534" s="1" t="str">
        <f>IF(官網匯出!F2534="已付款","","B0012")</f>
        <v>B0012</v>
      </c>
      <c r="G2534" s="1" t="str">
        <f>IF(官網匯出!A2534="","",官網匯出!A2534)</f>
        <v/>
      </c>
      <c r="H2534" s="3" t="str">
        <f>IF(官網匯出!B2534="","",官網匯出!B2534)</f>
        <v/>
      </c>
      <c r="I2534" s="1" t="str">
        <f>IF(官網匯出!C2534="","",官網匯出!C2534)</f>
        <v/>
      </c>
      <c r="J2534" s="1" t="str">
        <f>IF(官網匯出!D2534="","",官網匯出!D2534)</f>
        <v/>
      </c>
      <c r="K2534" s="3" t="str">
        <f>IF(官網匯出!E2534="","",官網匯出!E2534)</f>
        <v/>
      </c>
      <c r="L2534" s="1" t="str">
        <f>IF(官網匯出!F2534="","",官網匯出!F2534)</f>
        <v/>
      </c>
      <c r="M2534" s="1" t="str">
        <f>IF(官網匯出!G2534="","",官網匯出!G2534)</f>
        <v/>
      </c>
      <c r="N2534" s="1" t="str">
        <f>IF(官網匯出!H2534="","",官網匯出!H2534)</f>
        <v/>
      </c>
      <c r="P2534" s="1" t="str">
        <f>IF(官網匯出!J2534="","",RIGHT(官網匯出!J2534,LEN(官網匯出!J2534)-2))</f>
        <v/>
      </c>
      <c r="Q2534" s="1" t="str">
        <f>IF(官網匯出!K2534="","",官網匯出!K2534)</f>
        <v/>
      </c>
      <c r="R2534" s="1" t="str">
        <f>IF(官網匯出!L2534="","",官網匯出!L2534)</f>
        <v/>
      </c>
      <c r="S2534" s="1" t="str">
        <f>IF(官網匯出!M2534="","",官網匯出!M2534)</f>
        <v/>
      </c>
      <c r="T2534" s="1" t="str">
        <f>IF(官網匯出!N2534="","",官網匯出!N2534)</f>
        <v/>
      </c>
      <c r="U2534" s="1" t="str">
        <f>IF(官網匯出!O2534="","",官網匯出!O2534)</f>
        <v/>
      </c>
      <c r="V2534" s="1" t="str">
        <f>IF(官網匯出!P2534="",IF(G2534="","",0),官網匯出!P2534)</f>
        <v/>
      </c>
      <c r="W2534" s="1" t="str">
        <f>IF(官網匯出!Q2534="",IF(G2534="","",0),官網匯出!Q2534)</f>
        <v/>
      </c>
      <c r="X2534" s="1" t="str">
        <f>IF(官網匯出!R2534="","",官網匯出!R2534)</f>
        <v/>
      </c>
      <c r="Y2534" s="1" t="str">
        <f>IF(官網匯出!S2534="","",官網匯出!S2534)</f>
        <v/>
      </c>
      <c r="Z2534" s="1" t="str">
        <f>IF(G2534="","",官網匯出!T2534)</f>
        <v/>
      </c>
      <c r="AA2534" s="1" t="str">
        <f>IF(G2534="","",官網匯出!AK2534)</f>
        <v/>
      </c>
      <c r="AB2534" s="1" t="str">
        <f>IF(G2534="","",IF(官網匯出!V2534="","",官網匯出!V2534))</f>
        <v/>
      </c>
      <c r="AJ2534" s="1" t="str">
        <f>IF(G2534="","",IF(官網匯出!AE2534="","",官網匯出!AE2534))</f>
        <v/>
      </c>
      <c r="AK2534" s="1" t="str">
        <f>IF(G2534="","",IF(官網匯出!AD2534="","",官網匯出!AD2534))</f>
        <v/>
      </c>
      <c r="AL2534" s="1" t="str">
        <f t="shared" si="442"/>
        <v>0</v>
      </c>
      <c r="AM2534" s="1" t="str">
        <f>IF(官網匯出!AG2534="","",官網匯出!AG2534)</f>
        <v/>
      </c>
      <c r="AN2534" s="1" t="str">
        <f>IF(G2534="","",IF(官網匯出!AH2534="","",官網匯出!AH2534))</f>
        <v/>
      </c>
      <c r="AO2534" s="14" t="str">
        <f t="shared" si="443"/>
        <v/>
      </c>
      <c r="AP2534" s="14" t="str">
        <f t="shared" si="444"/>
        <v>1</v>
      </c>
      <c r="AQ2534" s="14" t="str">
        <f t="shared" si="445"/>
        <v>0</v>
      </c>
      <c r="AR2534" s="1" t="str">
        <f t="shared" si="446"/>
        <v/>
      </c>
      <c r="AS2534" s="1" t="str">
        <f t="shared" si="447"/>
        <v/>
      </c>
      <c r="AT2534" s="1" t="str">
        <f t="shared" si="448"/>
        <v/>
      </c>
      <c r="AU2534" s="1" t="str">
        <f t="shared" si="439"/>
        <v/>
      </c>
      <c r="AV2534" s="1" t="e">
        <f>IF(VLOOKUP(G2534,官網匯出!A:AQ,42,FALSE)="","[黃金盾官網]",VLOOKUP(G2534,官網匯出!A:AQ,42,FALSE))</f>
        <v>#N/A</v>
      </c>
      <c r="AW2534" s="1" t="e">
        <f>IF(LEFT(VLOOKUP(G2534,官網匯出!A:AS,43,FALSE),2)="","web",LEFT(VLOOKUP(G2534,官網匯出!A:AS,43,FALSE),2))</f>
        <v>#N/A</v>
      </c>
      <c r="AX2534" s="1" t="str">
        <f t="shared" si="449"/>
        <v>O</v>
      </c>
    </row>
    <row r="2535" spans="1:50">
      <c r="A2535" s="1" t="str">
        <f>IF(G2535="","",VLOOKUP(官網轉換!AW2535,團名!A:B,2,FALSE))</f>
        <v/>
      </c>
      <c r="B2535" s="1" t="str">
        <f>IF(G2535="","",IF(LEFT(VLOOKUP(G2535,官網匯出!A:AQ,43,0),2)="wf",VLOOKUP(VLOOKUP(G2535,官網匯出!A:AQ,43,0),團名!$I$1:$K$12,2,FALSE),"N0071"))</f>
        <v/>
      </c>
      <c r="C2535" s="1" t="str">
        <f>IFERROR(VLOOKUP(官網匯出!D2535,團名!E:G,3,FALSE),"")</f>
        <v/>
      </c>
      <c r="D2535" s="1" t="str">
        <f t="shared" si="440"/>
        <v/>
      </c>
      <c r="E2535" s="1" t="str">
        <f t="shared" si="441"/>
        <v/>
      </c>
      <c r="F2535" s="1" t="str">
        <f>IF(官網匯出!F2535="已付款","","B0012")</f>
        <v>B0012</v>
      </c>
      <c r="G2535" s="1" t="str">
        <f>IF(官網匯出!A2535="","",官網匯出!A2535)</f>
        <v/>
      </c>
      <c r="H2535" s="3" t="str">
        <f>IF(官網匯出!B2535="","",官網匯出!B2535)</f>
        <v/>
      </c>
      <c r="I2535" s="1" t="str">
        <f>IF(官網匯出!C2535="","",官網匯出!C2535)</f>
        <v/>
      </c>
      <c r="J2535" s="1" t="str">
        <f>IF(官網匯出!D2535="","",官網匯出!D2535)</f>
        <v/>
      </c>
      <c r="K2535" s="3" t="str">
        <f>IF(官網匯出!E2535="","",官網匯出!E2535)</f>
        <v/>
      </c>
      <c r="L2535" s="1" t="str">
        <f>IF(官網匯出!F2535="","",官網匯出!F2535)</f>
        <v/>
      </c>
      <c r="M2535" s="1" t="str">
        <f>IF(官網匯出!G2535="","",官網匯出!G2535)</f>
        <v/>
      </c>
      <c r="N2535" s="1" t="str">
        <f>IF(官網匯出!H2535="","",官網匯出!H2535)</f>
        <v/>
      </c>
      <c r="P2535" s="1" t="str">
        <f>IF(官網匯出!J2535="","",RIGHT(官網匯出!J2535,LEN(官網匯出!J2535)-2))</f>
        <v/>
      </c>
      <c r="Q2535" s="1" t="str">
        <f>IF(官網匯出!K2535="","",官網匯出!K2535)</f>
        <v/>
      </c>
      <c r="R2535" s="1" t="str">
        <f>IF(官網匯出!L2535="","",官網匯出!L2535)</f>
        <v/>
      </c>
      <c r="S2535" s="1" t="str">
        <f>IF(官網匯出!M2535="","",官網匯出!M2535)</f>
        <v/>
      </c>
      <c r="T2535" s="1" t="str">
        <f>IF(官網匯出!N2535="","",官網匯出!N2535)</f>
        <v/>
      </c>
      <c r="U2535" s="1" t="str">
        <f>IF(官網匯出!O2535="","",官網匯出!O2535)</f>
        <v/>
      </c>
      <c r="V2535" s="1" t="str">
        <f>IF(官網匯出!P2535="",IF(G2535="","",0),官網匯出!P2535)</f>
        <v/>
      </c>
      <c r="W2535" s="1" t="str">
        <f>IF(官網匯出!Q2535="",IF(G2535="","",0),官網匯出!Q2535)</f>
        <v/>
      </c>
      <c r="X2535" s="1" t="str">
        <f>IF(官網匯出!R2535="","",官網匯出!R2535)</f>
        <v/>
      </c>
      <c r="Y2535" s="1" t="str">
        <f>IF(官網匯出!S2535="","",官網匯出!S2535)</f>
        <v/>
      </c>
      <c r="Z2535" s="1" t="str">
        <f>IF(G2535="","",官網匯出!T2535)</f>
        <v/>
      </c>
      <c r="AA2535" s="1" t="str">
        <f>IF(G2535="","",官網匯出!AK2535)</f>
        <v/>
      </c>
      <c r="AB2535" s="1" t="str">
        <f>IF(G2535="","",IF(官網匯出!V2535="","",官網匯出!V2535))</f>
        <v/>
      </c>
      <c r="AJ2535" s="1" t="str">
        <f>IF(G2535="","",IF(官網匯出!AE2535="","",官網匯出!AE2535))</f>
        <v/>
      </c>
      <c r="AK2535" s="1" t="str">
        <f>IF(G2535="","",IF(官網匯出!AD2535="","",官網匯出!AD2535))</f>
        <v/>
      </c>
      <c r="AL2535" s="1" t="str">
        <f t="shared" si="442"/>
        <v>0</v>
      </c>
      <c r="AM2535" s="1" t="str">
        <f>IF(官網匯出!AG2535="","",官網匯出!AG2535)</f>
        <v/>
      </c>
      <c r="AN2535" s="1" t="str">
        <f>IF(G2535="","",IF(官網匯出!AH2535="","",官網匯出!AH2535))</f>
        <v/>
      </c>
      <c r="AO2535" s="14" t="str">
        <f t="shared" si="443"/>
        <v/>
      </c>
      <c r="AP2535" s="14" t="str">
        <f t="shared" si="444"/>
        <v>1</v>
      </c>
      <c r="AQ2535" s="14" t="str">
        <f t="shared" si="445"/>
        <v>0</v>
      </c>
      <c r="AR2535" s="1" t="str">
        <f t="shared" si="446"/>
        <v/>
      </c>
      <c r="AS2535" s="1" t="str">
        <f t="shared" si="447"/>
        <v/>
      </c>
      <c r="AT2535" s="1" t="str">
        <f t="shared" si="448"/>
        <v/>
      </c>
      <c r="AU2535" s="1" t="str">
        <f t="shared" si="439"/>
        <v/>
      </c>
      <c r="AV2535" s="1" t="e">
        <f>IF(VLOOKUP(G2535,官網匯出!A:AQ,42,FALSE)="","[黃金盾官網]",VLOOKUP(G2535,官網匯出!A:AQ,42,FALSE))</f>
        <v>#N/A</v>
      </c>
      <c r="AW2535" s="1" t="e">
        <f>IF(LEFT(VLOOKUP(G2535,官網匯出!A:AS,43,FALSE),2)="","web",LEFT(VLOOKUP(G2535,官網匯出!A:AS,43,FALSE),2))</f>
        <v>#N/A</v>
      </c>
      <c r="AX2535" s="1" t="str">
        <f t="shared" si="449"/>
        <v>O</v>
      </c>
    </row>
    <row r="2536" spans="1:50">
      <c r="A2536" s="1" t="str">
        <f>IF(G2536="","",VLOOKUP(官網轉換!AW2536,團名!A:B,2,FALSE))</f>
        <v/>
      </c>
      <c r="B2536" s="1" t="str">
        <f>IF(G2536="","",IF(LEFT(VLOOKUP(G2536,官網匯出!A:AQ,43,0),2)="wf",VLOOKUP(VLOOKUP(G2536,官網匯出!A:AQ,43,0),團名!$I$1:$K$12,2,FALSE),"N0071"))</f>
        <v/>
      </c>
      <c r="C2536" s="1" t="str">
        <f>IFERROR(VLOOKUP(官網匯出!D2536,團名!E:G,3,FALSE),"")</f>
        <v/>
      </c>
      <c r="D2536" s="1" t="str">
        <f t="shared" si="440"/>
        <v/>
      </c>
      <c r="E2536" s="1" t="str">
        <f t="shared" si="441"/>
        <v/>
      </c>
      <c r="F2536" s="1" t="str">
        <f>IF(官網匯出!F2536="已付款","","B0012")</f>
        <v>B0012</v>
      </c>
      <c r="G2536" s="1" t="str">
        <f>IF(官網匯出!A2536="","",官網匯出!A2536)</f>
        <v/>
      </c>
      <c r="H2536" s="3" t="str">
        <f>IF(官網匯出!B2536="","",官網匯出!B2536)</f>
        <v/>
      </c>
      <c r="I2536" s="1" t="str">
        <f>IF(官網匯出!C2536="","",官網匯出!C2536)</f>
        <v/>
      </c>
      <c r="J2536" s="1" t="str">
        <f>IF(官網匯出!D2536="","",官網匯出!D2536)</f>
        <v/>
      </c>
      <c r="K2536" s="3" t="str">
        <f>IF(官網匯出!E2536="","",官網匯出!E2536)</f>
        <v/>
      </c>
      <c r="L2536" s="1" t="str">
        <f>IF(官網匯出!F2536="","",官網匯出!F2536)</f>
        <v/>
      </c>
      <c r="M2536" s="1" t="str">
        <f>IF(官網匯出!G2536="","",官網匯出!G2536)</f>
        <v/>
      </c>
      <c r="N2536" s="1" t="str">
        <f>IF(官網匯出!H2536="","",官網匯出!H2536)</f>
        <v/>
      </c>
      <c r="P2536" s="1" t="str">
        <f>IF(官網匯出!J2536="","",RIGHT(官網匯出!J2536,LEN(官網匯出!J2536)-2))</f>
        <v/>
      </c>
      <c r="Q2536" s="1" t="str">
        <f>IF(官網匯出!K2536="","",官網匯出!K2536)</f>
        <v/>
      </c>
      <c r="R2536" s="1" t="str">
        <f>IF(官網匯出!L2536="","",官網匯出!L2536)</f>
        <v/>
      </c>
      <c r="S2536" s="1" t="str">
        <f>IF(官網匯出!M2536="","",官網匯出!M2536)</f>
        <v/>
      </c>
      <c r="T2536" s="1" t="str">
        <f>IF(官網匯出!N2536="","",官網匯出!N2536)</f>
        <v/>
      </c>
      <c r="U2536" s="1" t="str">
        <f>IF(官網匯出!O2536="","",官網匯出!O2536)</f>
        <v/>
      </c>
      <c r="V2536" s="1" t="str">
        <f>IF(官網匯出!P2536="",IF(G2536="","",0),官網匯出!P2536)</f>
        <v/>
      </c>
      <c r="W2536" s="1" t="str">
        <f>IF(官網匯出!Q2536="",IF(G2536="","",0),官網匯出!Q2536)</f>
        <v/>
      </c>
      <c r="X2536" s="1" t="str">
        <f>IF(官網匯出!R2536="","",官網匯出!R2536)</f>
        <v/>
      </c>
      <c r="Y2536" s="1" t="str">
        <f>IF(官網匯出!S2536="","",官網匯出!S2536)</f>
        <v/>
      </c>
      <c r="Z2536" s="1" t="str">
        <f>IF(G2536="","",官網匯出!T2536)</f>
        <v/>
      </c>
      <c r="AA2536" s="1" t="str">
        <f>IF(G2536="","",官網匯出!AK2536)</f>
        <v/>
      </c>
      <c r="AB2536" s="1" t="str">
        <f>IF(G2536="","",IF(官網匯出!V2536="","",官網匯出!V2536))</f>
        <v/>
      </c>
      <c r="AJ2536" s="1" t="str">
        <f>IF(G2536="","",IF(官網匯出!AE2536="","",官網匯出!AE2536))</f>
        <v/>
      </c>
      <c r="AK2536" s="1" t="str">
        <f>IF(G2536="","",IF(官網匯出!AD2536="","",官網匯出!AD2536))</f>
        <v/>
      </c>
      <c r="AL2536" s="1" t="str">
        <f t="shared" si="442"/>
        <v>0</v>
      </c>
      <c r="AM2536" s="1" t="str">
        <f>IF(官網匯出!AG2536="","",官網匯出!AG2536)</f>
        <v/>
      </c>
      <c r="AN2536" s="1" t="str">
        <f>IF(G2536="","",IF(官網匯出!AH2536="","",官網匯出!AH2536))</f>
        <v/>
      </c>
      <c r="AO2536" s="14" t="str">
        <f t="shared" si="443"/>
        <v/>
      </c>
      <c r="AP2536" s="14" t="str">
        <f t="shared" si="444"/>
        <v>1</v>
      </c>
      <c r="AQ2536" s="14" t="str">
        <f t="shared" si="445"/>
        <v>0</v>
      </c>
      <c r="AR2536" s="1" t="str">
        <f t="shared" si="446"/>
        <v/>
      </c>
      <c r="AS2536" s="1" t="str">
        <f t="shared" si="447"/>
        <v/>
      </c>
      <c r="AT2536" s="1" t="str">
        <f t="shared" si="448"/>
        <v/>
      </c>
      <c r="AU2536" s="1" t="str">
        <f t="shared" si="439"/>
        <v/>
      </c>
      <c r="AV2536" s="1" t="e">
        <f>IF(VLOOKUP(G2536,官網匯出!A:AQ,42,FALSE)="","[黃金盾官網]",VLOOKUP(G2536,官網匯出!A:AQ,42,FALSE))</f>
        <v>#N/A</v>
      </c>
      <c r="AW2536" s="1" t="e">
        <f>IF(LEFT(VLOOKUP(G2536,官網匯出!A:AS,43,FALSE),2)="","web",LEFT(VLOOKUP(G2536,官網匯出!A:AS,43,FALSE),2))</f>
        <v>#N/A</v>
      </c>
      <c r="AX2536" s="1" t="str">
        <f t="shared" si="449"/>
        <v>O</v>
      </c>
    </row>
    <row r="2537" spans="1:50">
      <c r="A2537" s="1" t="str">
        <f>IF(G2537="","",VLOOKUP(官網轉換!AW2537,團名!A:B,2,FALSE))</f>
        <v/>
      </c>
      <c r="B2537" s="1" t="str">
        <f>IF(G2537="","",IF(LEFT(VLOOKUP(G2537,官網匯出!A:AQ,43,0),2)="wf",VLOOKUP(VLOOKUP(G2537,官網匯出!A:AQ,43,0),團名!$I$1:$K$12,2,FALSE),"N0071"))</f>
        <v/>
      </c>
      <c r="C2537" s="1" t="str">
        <f>IFERROR(VLOOKUP(官網匯出!D2537,團名!E:G,3,FALSE),"")</f>
        <v/>
      </c>
      <c r="D2537" s="1" t="str">
        <f t="shared" si="440"/>
        <v/>
      </c>
      <c r="E2537" s="1" t="str">
        <f t="shared" si="441"/>
        <v/>
      </c>
      <c r="F2537" s="1" t="str">
        <f>IF(官網匯出!F2537="已付款","","B0012")</f>
        <v>B0012</v>
      </c>
      <c r="G2537" s="1" t="str">
        <f>IF(官網匯出!A2537="","",官網匯出!A2537)</f>
        <v/>
      </c>
      <c r="H2537" s="3" t="str">
        <f>IF(官網匯出!B2537="","",官網匯出!B2537)</f>
        <v/>
      </c>
      <c r="I2537" s="1" t="str">
        <f>IF(官網匯出!C2537="","",官網匯出!C2537)</f>
        <v/>
      </c>
      <c r="J2537" s="1" t="str">
        <f>IF(官網匯出!D2537="","",官網匯出!D2537)</f>
        <v/>
      </c>
      <c r="K2537" s="3" t="str">
        <f>IF(官網匯出!E2537="","",官網匯出!E2537)</f>
        <v/>
      </c>
      <c r="L2537" s="1" t="str">
        <f>IF(官網匯出!F2537="","",官網匯出!F2537)</f>
        <v/>
      </c>
      <c r="M2537" s="1" t="str">
        <f>IF(官網匯出!G2537="","",官網匯出!G2537)</f>
        <v/>
      </c>
      <c r="N2537" s="1" t="str">
        <f>IF(官網匯出!H2537="","",官網匯出!H2537)</f>
        <v/>
      </c>
      <c r="P2537" s="1" t="str">
        <f>IF(官網匯出!J2537="","",RIGHT(官網匯出!J2537,LEN(官網匯出!J2537)-2))</f>
        <v/>
      </c>
      <c r="Q2537" s="1" t="str">
        <f>IF(官網匯出!K2537="","",官網匯出!K2537)</f>
        <v/>
      </c>
      <c r="R2537" s="1" t="str">
        <f>IF(官網匯出!L2537="","",官網匯出!L2537)</f>
        <v/>
      </c>
      <c r="S2537" s="1" t="str">
        <f>IF(官網匯出!M2537="","",官網匯出!M2537)</f>
        <v/>
      </c>
      <c r="T2537" s="1" t="str">
        <f>IF(官網匯出!N2537="","",官網匯出!N2537)</f>
        <v/>
      </c>
      <c r="U2537" s="1" t="str">
        <f>IF(官網匯出!O2537="","",官網匯出!O2537)</f>
        <v/>
      </c>
      <c r="V2537" s="1" t="str">
        <f>IF(官網匯出!P2537="",IF(G2537="","",0),官網匯出!P2537)</f>
        <v/>
      </c>
      <c r="W2537" s="1" t="str">
        <f>IF(官網匯出!Q2537="",IF(G2537="","",0),官網匯出!Q2537)</f>
        <v/>
      </c>
      <c r="X2537" s="1" t="str">
        <f>IF(官網匯出!R2537="","",官網匯出!R2537)</f>
        <v/>
      </c>
      <c r="Y2537" s="1" t="str">
        <f>IF(官網匯出!S2537="","",官網匯出!S2537)</f>
        <v/>
      </c>
      <c r="Z2537" s="1" t="str">
        <f>IF(G2537="","",官網匯出!T2537)</f>
        <v/>
      </c>
      <c r="AA2537" s="1" t="str">
        <f>IF(G2537="","",官網匯出!AK2537)</f>
        <v/>
      </c>
      <c r="AB2537" s="1" t="str">
        <f>IF(G2537="","",IF(官網匯出!V2537="","",官網匯出!V2537))</f>
        <v/>
      </c>
      <c r="AJ2537" s="1" t="str">
        <f>IF(G2537="","",IF(官網匯出!AE2537="","",官網匯出!AE2537))</f>
        <v/>
      </c>
      <c r="AK2537" s="1" t="str">
        <f>IF(G2537="","",IF(官網匯出!AD2537="","",官網匯出!AD2537))</f>
        <v/>
      </c>
      <c r="AL2537" s="1" t="str">
        <f t="shared" si="442"/>
        <v>0</v>
      </c>
      <c r="AM2537" s="1" t="str">
        <f>IF(官網匯出!AG2537="","",官網匯出!AG2537)</f>
        <v/>
      </c>
      <c r="AN2537" s="1" t="str">
        <f>IF(G2537="","",IF(官網匯出!AH2537="","",官網匯出!AH2537))</f>
        <v/>
      </c>
      <c r="AO2537" s="14" t="str">
        <f t="shared" si="443"/>
        <v/>
      </c>
      <c r="AP2537" s="14" t="str">
        <f t="shared" si="444"/>
        <v>1</v>
      </c>
      <c r="AQ2537" s="14" t="str">
        <f t="shared" si="445"/>
        <v>0</v>
      </c>
      <c r="AR2537" s="1" t="str">
        <f t="shared" si="446"/>
        <v/>
      </c>
      <c r="AS2537" s="1" t="str">
        <f t="shared" si="447"/>
        <v/>
      </c>
      <c r="AT2537" s="1" t="str">
        <f t="shared" si="448"/>
        <v/>
      </c>
      <c r="AU2537" s="1" t="str">
        <f t="shared" si="439"/>
        <v/>
      </c>
      <c r="AV2537" s="1" t="e">
        <f>IF(VLOOKUP(G2537,官網匯出!A:AQ,42,FALSE)="","[黃金盾官網]",VLOOKUP(G2537,官網匯出!A:AQ,42,FALSE))</f>
        <v>#N/A</v>
      </c>
      <c r="AW2537" s="1" t="e">
        <f>IF(LEFT(VLOOKUP(G2537,官網匯出!A:AS,43,FALSE),2)="","web",LEFT(VLOOKUP(G2537,官網匯出!A:AS,43,FALSE),2))</f>
        <v>#N/A</v>
      </c>
      <c r="AX2537" s="1" t="str">
        <f t="shared" si="449"/>
        <v>O</v>
      </c>
    </row>
    <row r="2538" spans="1:50">
      <c r="A2538" s="1" t="str">
        <f>IF(G2538="","",VLOOKUP(官網轉換!AW2538,團名!A:B,2,FALSE))</f>
        <v/>
      </c>
      <c r="B2538" s="1" t="str">
        <f>IF(G2538="","",IF(LEFT(VLOOKUP(G2538,官網匯出!A:AQ,43,0),2)="wf",VLOOKUP(VLOOKUP(G2538,官網匯出!A:AQ,43,0),團名!$I$1:$K$12,2,FALSE),"N0071"))</f>
        <v/>
      </c>
      <c r="C2538" s="1" t="str">
        <f>IFERROR(VLOOKUP(官網匯出!D2538,團名!E:G,3,FALSE),"")</f>
        <v/>
      </c>
      <c r="D2538" s="1" t="str">
        <f t="shared" si="440"/>
        <v/>
      </c>
      <c r="E2538" s="1" t="str">
        <f t="shared" si="441"/>
        <v/>
      </c>
      <c r="F2538" s="1" t="str">
        <f>IF(官網匯出!F2538="已付款","","B0012")</f>
        <v>B0012</v>
      </c>
      <c r="G2538" s="1" t="str">
        <f>IF(官網匯出!A2538="","",官網匯出!A2538)</f>
        <v/>
      </c>
      <c r="H2538" s="3" t="str">
        <f>IF(官網匯出!B2538="","",官網匯出!B2538)</f>
        <v/>
      </c>
      <c r="I2538" s="1" t="str">
        <f>IF(官網匯出!C2538="","",官網匯出!C2538)</f>
        <v/>
      </c>
      <c r="J2538" s="1" t="str">
        <f>IF(官網匯出!D2538="","",官網匯出!D2538)</f>
        <v/>
      </c>
      <c r="K2538" s="3" t="str">
        <f>IF(官網匯出!E2538="","",官網匯出!E2538)</f>
        <v/>
      </c>
      <c r="L2538" s="1" t="str">
        <f>IF(官網匯出!F2538="","",官網匯出!F2538)</f>
        <v/>
      </c>
      <c r="M2538" s="1" t="str">
        <f>IF(官網匯出!G2538="","",官網匯出!G2538)</f>
        <v/>
      </c>
      <c r="N2538" s="1" t="str">
        <f>IF(官網匯出!H2538="","",官網匯出!H2538)</f>
        <v/>
      </c>
      <c r="P2538" s="1" t="str">
        <f>IF(官網匯出!J2538="","",RIGHT(官網匯出!J2538,LEN(官網匯出!J2538)-2))</f>
        <v/>
      </c>
      <c r="Q2538" s="1" t="str">
        <f>IF(官網匯出!K2538="","",官網匯出!K2538)</f>
        <v/>
      </c>
      <c r="R2538" s="1" t="str">
        <f>IF(官網匯出!L2538="","",官網匯出!L2538)</f>
        <v/>
      </c>
      <c r="S2538" s="1" t="str">
        <f>IF(官網匯出!M2538="","",官網匯出!M2538)</f>
        <v/>
      </c>
      <c r="T2538" s="1" t="str">
        <f>IF(官網匯出!N2538="","",官網匯出!N2538)</f>
        <v/>
      </c>
      <c r="U2538" s="1" t="str">
        <f>IF(官網匯出!O2538="","",官網匯出!O2538)</f>
        <v/>
      </c>
      <c r="V2538" s="1" t="str">
        <f>IF(官網匯出!P2538="",IF(G2538="","",0),官網匯出!P2538)</f>
        <v/>
      </c>
      <c r="W2538" s="1" t="str">
        <f>IF(官網匯出!Q2538="",IF(G2538="","",0),官網匯出!Q2538)</f>
        <v/>
      </c>
      <c r="X2538" s="1" t="str">
        <f>IF(官網匯出!R2538="","",官網匯出!R2538)</f>
        <v/>
      </c>
      <c r="Y2538" s="1" t="str">
        <f>IF(官網匯出!S2538="","",官網匯出!S2538)</f>
        <v/>
      </c>
      <c r="Z2538" s="1" t="str">
        <f>IF(G2538="","",官網匯出!T2538)</f>
        <v/>
      </c>
      <c r="AA2538" s="1" t="str">
        <f>IF(G2538="","",官網匯出!AK2538)</f>
        <v/>
      </c>
      <c r="AB2538" s="1" t="str">
        <f>IF(G2538="","",IF(官網匯出!V2538="","",官網匯出!V2538))</f>
        <v/>
      </c>
      <c r="AJ2538" s="1" t="str">
        <f>IF(G2538="","",IF(官網匯出!AE2538="","",官網匯出!AE2538))</f>
        <v/>
      </c>
      <c r="AK2538" s="1" t="str">
        <f>IF(G2538="","",IF(官網匯出!AD2538="","",官網匯出!AD2538))</f>
        <v/>
      </c>
      <c r="AL2538" s="1" t="str">
        <f t="shared" si="442"/>
        <v>0</v>
      </c>
      <c r="AM2538" s="1" t="str">
        <f>IF(官網匯出!AG2538="","",官網匯出!AG2538)</f>
        <v/>
      </c>
      <c r="AN2538" s="1" t="str">
        <f>IF(G2538="","",IF(官網匯出!AH2538="","",官網匯出!AH2538))</f>
        <v/>
      </c>
      <c r="AO2538" s="14" t="str">
        <f t="shared" si="443"/>
        <v/>
      </c>
      <c r="AP2538" s="14" t="str">
        <f t="shared" si="444"/>
        <v>1</v>
      </c>
      <c r="AQ2538" s="14" t="str">
        <f t="shared" si="445"/>
        <v>0</v>
      </c>
      <c r="AR2538" s="1" t="str">
        <f t="shared" si="446"/>
        <v/>
      </c>
      <c r="AS2538" s="1" t="str">
        <f t="shared" si="447"/>
        <v/>
      </c>
      <c r="AT2538" s="1" t="str">
        <f t="shared" si="448"/>
        <v/>
      </c>
      <c r="AU2538" s="1" t="str">
        <f t="shared" si="439"/>
        <v/>
      </c>
      <c r="AV2538" s="1" t="e">
        <f>IF(VLOOKUP(G2538,官網匯出!A:AQ,42,FALSE)="","[黃金盾官網]",VLOOKUP(G2538,官網匯出!A:AQ,42,FALSE))</f>
        <v>#N/A</v>
      </c>
      <c r="AW2538" s="1" t="e">
        <f>IF(LEFT(VLOOKUP(G2538,官網匯出!A:AS,43,FALSE),2)="","web",LEFT(VLOOKUP(G2538,官網匯出!A:AS,43,FALSE),2))</f>
        <v>#N/A</v>
      </c>
      <c r="AX2538" s="1" t="str">
        <f t="shared" si="449"/>
        <v>O</v>
      </c>
    </row>
    <row r="2539" spans="1:50">
      <c r="A2539" s="1" t="str">
        <f>IF(G2539="","",VLOOKUP(官網轉換!AW2539,團名!A:B,2,FALSE))</f>
        <v/>
      </c>
      <c r="B2539" s="1" t="str">
        <f>IF(G2539="","",IF(LEFT(VLOOKUP(G2539,官網匯出!A:AQ,43,0),2)="wf",VLOOKUP(VLOOKUP(G2539,官網匯出!A:AQ,43,0),團名!$I$1:$K$12,2,FALSE),"N0071"))</f>
        <v/>
      </c>
      <c r="C2539" s="1" t="str">
        <f>IFERROR(VLOOKUP(官網匯出!D2539,團名!E:G,3,FALSE),"")</f>
        <v/>
      </c>
      <c r="D2539" s="1" t="str">
        <f t="shared" si="440"/>
        <v/>
      </c>
      <c r="E2539" s="1" t="str">
        <f t="shared" si="441"/>
        <v/>
      </c>
      <c r="F2539" s="1" t="str">
        <f>IF(官網匯出!F2539="已付款","","B0012")</f>
        <v>B0012</v>
      </c>
      <c r="G2539" s="1" t="str">
        <f>IF(官網匯出!A2539="","",官網匯出!A2539)</f>
        <v/>
      </c>
      <c r="H2539" s="3" t="str">
        <f>IF(官網匯出!B2539="","",官網匯出!B2539)</f>
        <v/>
      </c>
      <c r="I2539" s="1" t="str">
        <f>IF(官網匯出!C2539="","",官網匯出!C2539)</f>
        <v/>
      </c>
      <c r="J2539" s="1" t="str">
        <f>IF(官網匯出!D2539="","",官網匯出!D2539)</f>
        <v/>
      </c>
      <c r="K2539" s="3" t="str">
        <f>IF(官網匯出!E2539="","",官網匯出!E2539)</f>
        <v/>
      </c>
      <c r="L2539" s="1" t="str">
        <f>IF(官網匯出!F2539="","",官網匯出!F2539)</f>
        <v/>
      </c>
      <c r="M2539" s="1" t="str">
        <f>IF(官網匯出!G2539="","",官網匯出!G2539)</f>
        <v/>
      </c>
      <c r="N2539" s="1" t="str">
        <f>IF(官網匯出!H2539="","",官網匯出!H2539)</f>
        <v/>
      </c>
      <c r="P2539" s="1" t="str">
        <f>IF(官網匯出!J2539="","",RIGHT(官網匯出!J2539,LEN(官網匯出!J2539)-2))</f>
        <v/>
      </c>
      <c r="Q2539" s="1" t="str">
        <f>IF(官網匯出!K2539="","",官網匯出!K2539)</f>
        <v/>
      </c>
      <c r="R2539" s="1" t="str">
        <f>IF(官網匯出!L2539="","",官網匯出!L2539)</f>
        <v/>
      </c>
      <c r="S2539" s="1" t="str">
        <f>IF(官網匯出!M2539="","",官網匯出!M2539)</f>
        <v/>
      </c>
      <c r="T2539" s="1" t="str">
        <f>IF(官網匯出!N2539="","",官網匯出!N2539)</f>
        <v/>
      </c>
      <c r="U2539" s="1" t="str">
        <f>IF(官網匯出!O2539="","",官網匯出!O2539)</f>
        <v/>
      </c>
      <c r="V2539" s="1" t="str">
        <f>IF(官網匯出!P2539="",IF(G2539="","",0),官網匯出!P2539)</f>
        <v/>
      </c>
      <c r="W2539" s="1" t="str">
        <f>IF(官網匯出!Q2539="",IF(G2539="","",0),官網匯出!Q2539)</f>
        <v/>
      </c>
      <c r="X2539" s="1" t="str">
        <f>IF(官網匯出!R2539="","",官網匯出!R2539)</f>
        <v/>
      </c>
      <c r="Y2539" s="1" t="str">
        <f>IF(官網匯出!S2539="","",官網匯出!S2539)</f>
        <v/>
      </c>
      <c r="Z2539" s="1" t="str">
        <f>IF(G2539="","",官網匯出!T2539)</f>
        <v/>
      </c>
      <c r="AA2539" s="1" t="str">
        <f>IF(G2539="","",官網匯出!AK2539)</f>
        <v/>
      </c>
      <c r="AB2539" s="1" t="str">
        <f>IF(G2539="","",IF(官網匯出!V2539="","",官網匯出!V2539))</f>
        <v/>
      </c>
      <c r="AJ2539" s="1" t="str">
        <f>IF(G2539="","",IF(官網匯出!AE2539="","",官網匯出!AE2539))</f>
        <v/>
      </c>
      <c r="AK2539" s="1" t="str">
        <f>IF(G2539="","",IF(官網匯出!AD2539="","",官網匯出!AD2539))</f>
        <v/>
      </c>
      <c r="AL2539" s="1" t="str">
        <f t="shared" si="442"/>
        <v>0</v>
      </c>
      <c r="AM2539" s="1" t="str">
        <f>IF(官網匯出!AG2539="","",官網匯出!AG2539)</f>
        <v/>
      </c>
      <c r="AN2539" s="1" t="str">
        <f>IF(G2539="","",IF(官網匯出!AH2539="","",官網匯出!AH2539))</f>
        <v/>
      </c>
      <c r="AO2539" s="14" t="str">
        <f t="shared" si="443"/>
        <v/>
      </c>
      <c r="AP2539" s="14" t="str">
        <f t="shared" si="444"/>
        <v>1</v>
      </c>
      <c r="AQ2539" s="14" t="str">
        <f t="shared" si="445"/>
        <v>0</v>
      </c>
      <c r="AR2539" s="1" t="str">
        <f t="shared" si="446"/>
        <v/>
      </c>
      <c r="AS2539" s="1" t="str">
        <f t="shared" si="447"/>
        <v/>
      </c>
      <c r="AT2539" s="1" t="str">
        <f t="shared" si="448"/>
        <v/>
      </c>
      <c r="AU2539" s="1" t="str">
        <f t="shared" si="439"/>
        <v/>
      </c>
      <c r="AV2539" s="1" t="e">
        <f>IF(VLOOKUP(G2539,官網匯出!A:AQ,42,FALSE)="","[黃金盾官網]",VLOOKUP(G2539,官網匯出!A:AQ,42,FALSE))</f>
        <v>#N/A</v>
      </c>
      <c r="AW2539" s="1" t="e">
        <f>IF(LEFT(VLOOKUP(G2539,官網匯出!A:AS,43,FALSE),2)="","web",LEFT(VLOOKUP(G2539,官網匯出!A:AS,43,FALSE),2))</f>
        <v>#N/A</v>
      </c>
      <c r="AX2539" s="1" t="str">
        <f t="shared" si="449"/>
        <v>O</v>
      </c>
    </row>
    <row r="2540" spans="1:50">
      <c r="A2540" s="1" t="str">
        <f>IF(G2540="","",VLOOKUP(官網轉換!AW2540,團名!A:B,2,FALSE))</f>
        <v/>
      </c>
      <c r="B2540" s="1" t="str">
        <f>IF(G2540="","",IF(LEFT(VLOOKUP(G2540,官網匯出!A:AQ,43,0),2)="wf",VLOOKUP(VLOOKUP(G2540,官網匯出!A:AQ,43,0),團名!$I$1:$K$12,2,FALSE),"N0071"))</f>
        <v/>
      </c>
      <c r="C2540" s="1" t="str">
        <f>IFERROR(VLOOKUP(官網匯出!D2540,團名!E:G,3,FALSE),"")</f>
        <v/>
      </c>
      <c r="D2540" s="1" t="str">
        <f t="shared" si="440"/>
        <v/>
      </c>
      <c r="E2540" s="1" t="str">
        <f t="shared" si="441"/>
        <v/>
      </c>
      <c r="F2540" s="1" t="str">
        <f>IF(官網匯出!F2540="已付款","","B0012")</f>
        <v>B0012</v>
      </c>
      <c r="G2540" s="1" t="str">
        <f>IF(官網匯出!A2540="","",官網匯出!A2540)</f>
        <v/>
      </c>
      <c r="H2540" s="3" t="str">
        <f>IF(官網匯出!B2540="","",官網匯出!B2540)</f>
        <v/>
      </c>
      <c r="I2540" s="1" t="str">
        <f>IF(官網匯出!C2540="","",官網匯出!C2540)</f>
        <v/>
      </c>
      <c r="J2540" s="1" t="str">
        <f>IF(官網匯出!D2540="","",官網匯出!D2540)</f>
        <v/>
      </c>
      <c r="K2540" s="3" t="str">
        <f>IF(官網匯出!E2540="","",官網匯出!E2540)</f>
        <v/>
      </c>
      <c r="L2540" s="1" t="str">
        <f>IF(官網匯出!F2540="","",官網匯出!F2540)</f>
        <v/>
      </c>
      <c r="M2540" s="1" t="str">
        <f>IF(官網匯出!G2540="","",官網匯出!G2540)</f>
        <v/>
      </c>
      <c r="N2540" s="1" t="str">
        <f>IF(官網匯出!H2540="","",官網匯出!H2540)</f>
        <v/>
      </c>
      <c r="P2540" s="1" t="str">
        <f>IF(官網匯出!J2540="","",RIGHT(官網匯出!J2540,LEN(官網匯出!J2540)-2))</f>
        <v/>
      </c>
      <c r="Q2540" s="1" t="str">
        <f>IF(官網匯出!K2540="","",官網匯出!K2540)</f>
        <v/>
      </c>
      <c r="R2540" s="1" t="str">
        <f>IF(官網匯出!L2540="","",官網匯出!L2540)</f>
        <v/>
      </c>
      <c r="S2540" s="1" t="str">
        <f>IF(官網匯出!M2540="","",官網匯出!M2540)</f>
        <v/>
      </c>
      <c r="T2540" s="1" t="str">
        <f>IF(官網匯出!N2540="","",官網匯出!N2540)</f>
        <v/>
      </c>
      <c r="U2540" s="1" t="str">
        <f>IF(官網匯出!O2540="","",官網匯出!O2540)</f>
        <v/>
      </c>
      <c r="V2540" s="1" t="str">
        <f>IF(官網匯出!P2540="",IF(G2540="","",0),官網匯出!P2540)</f>
        <v/>
      </c>
      <c r="W2540" s="1" t="str">
        <f>IF(官網匯出!Q2540="",IF(G2540="","",0),官網匯出!Q2540)</f>
        <v/>
      </c>
      <c r="X2540" s="1" t="str">
        <f>IF(官網匯出!R2540="","",官網匯出!R2540)</f>
        <v/>
      </c>
      <c r="Y2540" s="1" t="str">
        <f>IF(官網匯出!S2540="","",官網匯出!S2540)</f>
        <v/>
      </c>
      <c r="Z2540" s="1" t="str">
        <f>IF(G2540="","",官網匯出!T2540)</f>
        <v/>
      </c>
      <c r="AA2540" s="1" t="str">
        <f>IF(G2540="","",官網匯出!AK2540)</f>
        <v/>
      </c>
      <c r="AB2540" s="1" t="str">
        <f>IF(G2540="","",IF(官網匯出!V2540="","",官網匯出!V2540))</f>
        <v/>
      </c>
      <c r="AJ2540" s="1" t="str">
        <f>IF(G2540="","",IF(官網匯出!AE2540="","",官網匯出!AE2540))</f>
        <v/>
      </c>
      <c r="AK2540" s="1" t="str">
        <f>IF(G2540="","",IF(官網匯出!AD2540="","",官網匯出!AD2540))</f>
        <v/>
      </c>
      <c r="AL2540" s="1" t="str">
        <f t="shared" si="442"/>
        <v>0</v>
      </c>
      <c r="AM2540" s="1" t="str">
        <f>IF(官網匯出!AG2540="","",官網匯出!AG2540)</f>
        <v/>
      </c>
      <c r="AN2540" s="1" t="str">
        <f>IF(G2540="","",IF(官網匯出!AH2540="","",官網匯出!AH2540))</f>
        <v/>
      </c>
      <c r="AO2540" s="14" t="str">
        <f t="shared" si="443"/>
        <v/>
      </c>
      <c r="AP2540" s="14" t="str">
        <f t="shared" si="444"/>
        <v>1</v>
      </c>
      <c r="AQ2540" s="14" t="str">
        <f t="shared" si="445"/>
        <v>0</v>
      </c>
      <c r="AR2540" s="1" t="str">
        <f t="shared" si="446"/>
        <v/>
      </c>
      <c r="AS2540" s="1" t="str">
        <f t="shared" si="447"/>
        <v/>
      </c>
      <c r="AT2540" s="1" t="str">
        <f t="shared" si="448"/>
        <v/>
      </c>
      <c r="AU2540" s="1" t="str">
        <f t="shared" si="439"/>
        <v/>
      </c>
      <c r="AV2540" s="1" t="e">
        <f>IF(VLOOKUP(G2540,官網匯出!A:AQ,42,FALSE)="","[黃金盾官網]",VLOOKUP(G2540,官網匯出!A:AQ,42,FALSE))</f>
        <v>#N/A</v>
      </c>
      <c r="AW2540" s="1" t="e">
        <f>IF(LEFT(VLOOKUP(G2540,官網匯出!A:AS,43,FALSE),2)="","web",LEFT(VLOOKUP(G2540,官網匯出!A:AS,43,FALSE),2))</f>
        <v>#N/A</v>
      </c>
      <c r="AX2540" s="1" t="str">
        <f t="shared" si="449"/>
        <v>O</v>
      </c>
    </row>
    <row r="2541" spans="1:50">
      <c r="A2541" s="1" t="str">
        <f>IF(G2541="","",VLOOKUP(官網轉換!AW2541,團名!A:B,2,FALSE))</f>
        <v/>
      </c>
      <c r="B2541" s="1" t="str">
        <f>IF(G2541="","",IF(LEFT(VLOOKUP(G2541,官網匯出!A:AQ,43,0),2)="wf",VLOOKUP(VLOOKUP(G2541,官網匯出!A:AQ,43,0),團名!$I$1:$K$12,2,FALSE),"N0071"))</f>
        <v/>
      </c>
      <c r="C2541" s="1" t="str">
        <f>IFERROR(VLOOKUP(官網匯出!D2541,團名!E:G,3,FALSE),"")</f>
        <v/>
      </c>
      <c r="D2541" s="1" t="str">
        <f t="shared" si="440"/>
        <v/>
      </c>
      <c r="E2541" s="1" t="str">
        <f t="shared" si="441"/>
        <v/>
      </c>
      <c r="F2541" s="1" t="str">
        <f>IF(官網匯出!F2541="已付款","","B0012")</f>
        <v>B0012</v>
      </c>
      <c r="G2541" s="1" t="str">
        <f>IF(官網匯出!A2541="","",官網匯出!A2541)</f>
        <v/>
      </c>
      <c r="H2541" s="3" t="str">
        <f>IF(官網匯出!B2541="","",官網匯出!B2541)</f>
        <v/>
      </c>
      <c r="I2541" s="1" t="str">
        <f>IF(官網匯出!C2541="","",官網匯出!C2541)</f>
        <v/>
      </c>
      <c r="J2541" s="1" t="str">
        <f>IF(官網匯出!D2541="","",官網匯出!D2541)</f>
        <v/>
      </c>
      <c r="K2541" s="3" t="str">
        <f>IF(官網匯出!E2541="","",官網匯出!E2541)</f>
        <v/>
      </c>
      <c r="L2541" s="1" t="str">
        <f>IF(官網匯出!F2541="","",官網匯出!F2541)</f>
        <v/>
      </c>
      <c r="M2541" s="1" t="str">
        <f>IF(官網匯出!G2541="","",官網匯出!G2541)</f>
        <v/>
      </c>
      <c r="N2541" s="1" t="str">
        <f>IF(官網匯出!H2541="","",官網匯出!H2541)</f>
        <v/>
      </c>
      <c r="P2541" s="1" t="str">
        <f>IF(官網匯出!J2541="","",RIGHT(官網匯出!J2541,LEN(官網匯出!J2541)-2))</f>
        <v/>
      </c>
      <c r="Q2541" s="1" t="str">
        <f>IF(官網匯出!K2541="","",官網匯出!K2541)</f>
        <v/>
      </c>
      <c r="R2541" s="1" t="str">
        <f>IF(官網匯出!L2541="","",官網匯出!L2541)</f>
        <v/>
      </c>
      <c r="S2541" s="1" t="str">
        <f>IF(官網匯出!M2541="","",官網匯出!M2541)</f>
        <v/>
      </c>
      <c r="T2541" s="1" t="str">
        <f>IF(官網匯出!N2541="","",官網匯出!N2541)</f>
        <v/>
      </c>
      <c r="U2541" s="1" t="str">
        <f>IF(官網匯出!O2541="","",官網匯出!O2541)</f>
        <v/>
      </c>
      <c r="V2541" s="1" t="str">
        <f>IF(官網匯出!P2541="",IF(G2541="","",0),官網匯出!P2541)</f>
        <v/>
      </c>
      <c r="W2541" s="1" t="str">
        <f>IF(官網匯出!Q2541="",IF(G2541="","",0),官網匯出!Q2541)</f>
        <v/>
      </c>
      <c r="X2541" s="1" t="str">
        <f>IF(官網匯出!R2541="","",官網匯出!R2541)</f>
        <v/>
      </c>
      <c r="Y2541" s="1" t="str">
        <f>IF(官網匯出!S2541="","",官網匯出!S2541)</f>
        <v/>
      </c>
      <c r="Z2541" s="1" t="str">
        <f>IF(G2541="","",官網匯出!T2541)</f>
        <v/>
      </c>
      <c r="AA2541" s="1" t="str">
        <f>IF(G2541="","",官網匯出!AK2541)</f>
        <v/>
      </c>
      <c r="AB2541" s="1" t="str">
        <f>IF(G2541="","",IF(官網匯出!V2541="","",官網匯出!V2541))</f>
        <v/>
      </c>
      <c r="AJ2541" s="1" t="str">
        <f>IF(G2541="","",IF(官網匯出!AE2541="","",官網匯出!AE2541))</f>
        <v/>
      </c>
      <c r="AK2541" s="1" t="str">
        <f>IF(G2541="","",IF(官網匯出!AD2541="","",官網匯出!AD2541))</f>
        <v/>
      </c>
      <c r="AL2541" s="1" t="str">
        <f t="shared" si="442"/>
        <v>0</v>
      </c>
      <c r="AM2541" s="1" t="str">
        <f>IF(官網匯出!AG2541="","",官網匯出!AG2541)</f>
        <v/>
      </c>
      <c r="AN2541" s="1" t="str">
        <f>IF(G2541="","",IF(官網匯出!AH2541="","",官網匯出!AH2541))</f>
        <v/>
      </c>
      <c r="AO2541" s="14" t="str">
        <f t="shared" si="443"/>
        <v/>
      </c>
      <c r="AP2541" s="14" t="str">
        <f t="shared" si="444"/>
        <v>1</v>
      </c>
      <c r="AQ2541" s="14" t="str">
        <f t="shared" si="445"/>
        <v>0</v>
      </c>
      <c r="AR2541" s="1" t="str">
        <f t="shared" si="446"/>
        <v/>
      </c>
      <c r="AS2541" s="1" t="str">
        <f t="shared" si="447"/>
        <v/>
      </c>
      <c r="AT2541" s="1" t="str">
        <f t="shared" si="448"/>
        <v/>
      </c>
      <c r="AU2541" s="1" t="str">
        <f t="shared" si="439"/>
        <v/>
      </c>
      <c r="AV2541" s="1" t="e">
        <f>IF(VLOOKUP(G2541,官網匯出!A:AQ,42,FALSE)="","[黃金盾官網]",VLOOKUP(G2541,官網匯出!A:AQ,42,FALSE))</f>
        <v>#N/A</v>
      </c>
      <c r="AW2541" s="1" t="e">
        <f>IF(LEFT(VLOOKUP(G2541,官網匯出!A:AS,43,FALSE),2)="","web",LEFT(VLOOKUP(G2541,官網匯出!A:AS,43,FALSE),2))</f>
        <v>#N/A</v>
      </c>
      <c r="AX2541" s="1" t="str">
        <f t="shared" si="449"/>
        <v>O</v>
      </c>
    </row>
    <row r="2542" spans="1:50">
      <c r="A2542" s="1" t="str">
        <f>IF(G2542="","",VLOOKUP(官網轉換!AW2542,團名!A:B,2,FALSE))</f>
        <v/>
      </c>
      <c r="B2542" s="1" t="str">
        <f>IF(G2542="","",IF(LEFT(VLOOKUP(G2542,官網匯出!A:AQ,43,0),2)="wf",VLOOKUP(VLOOKUP(G2542,官網匯出!A:AQ,43,0),團名!$I$1:$K$12,2,FALSE),"N0071"))</f>
        <v/>
      </c>
      <c r="C2542" s="1" t="str">
        <f>IFERROR(VLOOKUP(官網匯出!D2542,團名!E:G,3,FALSE),"")</f>
        <v/>
      </c>
      <c r="D2542" s="1" t="str">
        <f t="shared" si="440"/>
        <v/>
      </c>
      <c r="E2542" s="1" t="str">
        <f t="shared" si="441"/>
        <v/>
      </c>
      <c r="F2542" s="1" t="str">
        <f>IF(官網匯出!F2542="已付款","","B0012")</f>
        <v>B0012</v>
      </c>
      <c r="G2542" s="1" t="str">
        <f>IF(官網匯出!A2542="","",官網匯出!A2542)</f>
        <v/>
      </c>
      <c r="H2542" s="3" t="str">
        <f>IF(官網匯出!B2542="","",官網匯出!B2542)</f>
        <v/>
      </c>
      <c r="I2542" s="1" t="str">
        <f>IF(官網匯出!C2542="","",官網匯出!C2542)</f>
        <v/>
      </c>
      <c r="J2542" s="1" t="str">
        <f>IF(官網匯出!D2542="","",官網匯出!D2542)</f>
        <v/>
      </c>
      <c r="K2542" s="3" t="str">
        <f>IF(官網匯出!E2542="","",官網匯出!E2542)</f>
        <v/>
      </c>
      <c r="L2542" s="1" t="str">
        <f>IF(官網匯出!F2542="","",官網匯出!F2542)</f>
        <v/>
      </c>
      <c r="M2542" s="1" t="str">
        <f>IF(官網匯出!G2542="","",官網匯出!G2542)</f>
        <v/>
      </c>
      <c r="N2542" s="1" t="str">
        <f>IF(官網匯出!H2542="","",官網匯出!H2542)</f>
        <v/>
      </c>
      <c r="P2542" s="1" t="str">
        <f>IF(官網匯出!J2542="","",RIGHT(官網匯出!J2542,LEN(官網匯出!J2542)-2))</f>
        <v/>
      </c>
      <c r="Q2542" s="1" t="str">
        <f>IF(官網匯出!K2542="","",官網匯出!K2542)</f>
        <v/>
      </c>
      <c r="R2542" s="1" t="str">
        <f>IF(官網匯出!L2542="","",官網匯出!L2542)</f>
        <v/>
      </c>
      <c r="S2542" s="1" t="str">
        <f>IF(官網匯出!M2542="","",官網匯出!M2542)</f>
        <v/>
      </c>
      <c r="T2542" s="1" t="str">
        <f>IF(官網匯出!N2542="","",官網匯出!N2542)</f>
        <v/>
      </c>
      <c r="U2542" s="1" t="str">
        <f>IF(官網匯出!O2542="","",官網匯出!O2542)</f>
        <v/>
      </c>
      <c r="V2542" s="1" t="str">
        <f>IF(官網匯出!P2542="",IF(G2542="","",0),官網匯出!P2542)</f>
        <v/>
      </c>
      <c r="W2542" s="1" t="str">
        <f>IF(官網匯出!Q2542="",IF(G2542="","",0),官網匯出!Q2542)</f>
        <v/>
      </c>
      <c r="X2542" s="1" t="str">
        <f>IF(官網匯出!R2542="","",官網匯出!R2542)</f>
        <v/>
      </c>
      <c r="Y2542" s="1" t="str">
        <f>IF(官網匯出!S2542="","",官網匯出!S2542)</f>
        <v/>
      </c>
      <c r="Z2542" s="1" t="str">
        <f>IF(G2542="","",官網匯出!T2542)</f>
        <v/>
      </c>
      <c r="AA2542" s="1" t="str">
        <f>IF(G2542="","",官網匯出!AK2542)</f>
        <v/>
      </c>
      <c r="AB2542" s="1" t="str">
        <f>IF(G2542="","",IF(官網匯出!V2542="","",官網匯出!V2542))</f>
        <v/>
      </c>
      <c r="AJ2542" s="1" t="str">
        <f>IF(G2542="","",IF(官網匯出!AE2542="","",官網匯出!AE2542))</f>
        <v/>
      </c>
      <c r="AK2542" s="1" t="str">
        <f>IF(G2542="","",IF(官網匯出!AD2542="","",官網匯出!AD2542))</f>
        <v/>
      </c>
      <c r="AL2542" s="1" t="str">
        <f t="shared" si="442"/>
        <v>0</v>
      </c>
      <c r="AM2542" s="1" t="str">
        <f>IF(官網匯出!AG2542="","",官網匯出!AG2542)</f>
        <v/>
      </c>
      <c r="AN2542" s="1" t="str">
        <f>IF(G2542="","",IF(官網匯出!AH2542="","",官網匯出!AH2542))</f>
        <v/>
      </c>
      <c r="AO2542" s="14" t="str">
        <f t="shared" si="443"/>
        <v/>
      </c>
      <c r="AP2542" s="14" t="str">
        <f t="shared" si="444"/>
        <v>1</v>
      </c>
      <c r="AQ2542" s="14" t="str">
        <f t="shared" si="445"/>
        <v>0</v>
      </c>
      <c r="AR2542" s="1" t="str">
        <f t="shared" si="446"/>
        <v/>
      </c>
      <c r="AS2542" s="1" t="str">
        <f t="shared" si="447"/>
        <v/>
      </c>
      <c r="AT2542" s="1" t="str">
        <f t="shared" si="448"/>
        <v/>
      </c>
      <c r="AU2542" s="1" t="str">
        <f t="shared" si="439"/>
        <v/>
      </c>
      <c r="AV2542" s="1" t="e">
        <f>IF(VLOOKUP(G2542,官網匯出!A:AQ,42,FALSE)="","[黃金盾官網]",VLOOKUP(G2542,官網匯出!A:AQ,42,FALSE))</f>
        <v>#N/A</v>
      </c>
      <c r="AW2542" s="1" t="e">
        <f>IF(LEFT(VLOOKUP(G2542,官網匯出!A:AS,43,FALSE),2)="","web",LEFT(VLOOKUP(G2542,官網匯出!A:AS,43,FALSE),2))</f>
        <v>#N/A</v>
      </c>
      <c r="AX2542" s="1" t="str">
        <f t="shared" si="449"/>
        <v>O</v>
      </c>
    </row>
    <row r="2543" spans="1:50">
      <c r="A2543" s="1" t="str">
        <f>IF(G2543="","",VLOOKUP(官網轉換!AW2543,團名!A:B,2,FALSE))</f>
        <v/>
      </c>
      <c r="B2543" s="1" t="str">
        <f>IF(G2543="","",IF(LEFT(VLOOKUP(G2543,官網匯出!A:AQ,43,0),2)="wf",VLOOKUP(VLOOKUP(G2543,官網匯出!A:AQ,43,0),團名!$I$1:$K$12,2,FALSE),"N0071"))</f>
        <v/>
      </c>
      <c r="C2543" s="1" t="str">
        <f>IFERROR(VLOOKUP(官網匯出!D2543,團名!E:G,3,FALSE),"")</f>
        <v/>
      </c>
      <c r="D2543" s="1" t="str">
        <f t="shared" si="440"/>
        <v/>
      </c>
      <c r="E2543" s="1" t="str">
        <f t="shared" si="441"/>
        <v/>
      </c>
      <c r="F2543" s="1" t="str">
        <f>IF(官網匯出!F2543="已付款","","B0012")</f>
        <v>B0012</v>
      </c>
      <c r="G2543" s="1" t="str">
        <f>IF(官網匯出!A2543="","",官網匯出!A2543)</f>
        <v/>
      </c>
      <c r="H2543" s="3" t="str">
        <f>IF(官網匯出!B2543="","",官網匯出!B2543)</f>
        <v/>
      </c>
      <c r="I2543" s="1" t="str">
        <f>IF(官網匯出!C2543="","",官網匯出!C2543)</f>
        <v/>
      </c>
      <c r="J2543" s="1" t="str">
        <f>IF(官網匯出!D2543="","",官網匯出!D2543)</f>
        <v/>
      </c>
      <c r="K2543" s="3" t="str">
        <f>IF(官網匯出!E2543="","",官網匯出!E2543)</f>
        <v/>
      </c>
      <c r="L2543" s="1" t="str">
        <f>IF(官網匯出!F2543="","",官網匯出!F2543)</f>
        <v/>
      </c>
      <c r="M2543" s="1" t="str">
        <f>IF(官網匯出!G2543="","",官網匯出!G2543)</f>
        <v/>
      </c>
      <c r="N2543" s="1" t="str">
        <f>IF(官網匯出!H2543="","",官網匯出!H2543)</f>
        <v/>
      </c>
      <c r="P2543" s="1" t="str">
        <f>IF(官網匯出!J2543="","",RIGHT(官網匯出!J2543,LEN(官網匯出!J2543)-2))</f>
        <v/>
      </c>
      <c r="Q2543" s="1" t="str">
        <f>IF(官網匯出!K2543="","",官網匯出!K2543)</f>
        <v/>
      </c>
      <c r="R2543" s="1" t="str">
        <f>IF(官網匯出!L2543="","",官網匯出!L2543)</f>
        <v/>
      </c>
      <c r="S2543" s="1" t="str">
        <f>IF(官網匯出!M2543="","",官網匯出!M2543)</f>
        <v/>
      </c>
      <c r="T2543" s="1" t="str">
        <f>IF(官網匯出!N2543="","",官網匯出!N2543)</f>
        <v/>
      </c>
      <c r="U2543" s="1" t="str">
        <f>IF(官網匯出!O2543="","",官網匯出!O2543)</f>
        <v/>
      </c>
      <c r="V2543" s="1" t="str">
        <f>IF(官網匯出!P2543="",IF(G2543="","",0),官網匯出!P2543)</f>
        <v/>
      </c>
      <c r="W2543" s="1" t="str">
        <f>IF(官網匯出!Q2543="",IF(G2543="","",0),官網匯出!Q2543)</f>
        <v/>
      </c>
      <c r="X2543" s="1" t="str">
        <f>IF(官網匯出!R2543="","",官網匯出!R2543)</f>
        <v/>
      </c>
      <c r="Y2543" s="1" t="str">
        <f>IF(官網匯出!S2543="","",官網匯出!S2543)</f>
        <v/>
      </c>
      <c r="Z2543" s="1" t="str">
        <f>IF(G2543="","",官網匯出!T2543)</f>
        <v/>
      </c>
      <c r="AA2543" s="1" t="str">
        <f>IF(G2543="","",官網匯出!AK2543)</f>
        <v/>
      </c>
      <c r="AB2543" s="1" t="str">
        <f>IF(G2543="","",IF(官網匯出!V2543="","",官網匯出!V2543))</f>
        <v/>
      </c>
      <c r="AJ2543" s="1" t="str">
        <f>IF(G2543="","",IF(官網匯出!AE2543="","",官網匯出!AE2543))</f>
        <v/>
      </c>
      <c r="AK2543" s="1" t="str">
        <f>IF(G2543="","",IF(官網匯出!AD2543="","",官網匯出!AD2543))</f>
        <v/>
      </c>
      <c r="AL2543" s="1" t="str">
        <f t="shared" si="442"/>
        <v>0</v>
      </c>
      <c r="AM2543" s="1" t="str">
        <f>IF(官網匯出!AG2543="","",官網匯出!AG2543)</f>
        <v/>
      </c>
      <c r="AN2543" s="1" t="str">
        <f>IF(G2543="","",IF(官網匯出!AH2543="","",官網匯出!AH2543))</f>
        <v/>
      </c>
      <c r="AO2543" s="14" t="str">
        <f t="shared" si="443"/>
        <v/>
      </c>
      <c r="AP2543" s="14" t="str">
        <f t="shared" si="444"/>
        <v>1</v>
      </c>
      <c r="AQ2543" s="14" t="str">
        <f t="shared" si="445"/>
        <v>0</v>
      </c>
      <c r="AR2543" s="1" t="str">
        <f t="shared" si="446"/>
        <v/>
      </c>
      <c r="AS2543" s="1" t="str">
        <f t="shared" si="447"/>
        <v/>
      </c>
      <c r="AT2543" s="1" t="str">
        <f t="shared" si="448"/>
        <v/>
      </c>
      <c r="AU2543" s="1" t="str">
        <f t="shared" si="439"/>
        <v/>
      </c>
      <c r="AV2543" s="1" t="e">
        <f>IF(VLOOKUP(G2543,官網匯出!A:AQ,42,FALSE)="","[黃金盾官網]",VLOOKUP(G2543,官網匯出!A:AQ,42,FALSE))</f>
        <v>#N/A</v>
      </c>
      <c r="AW2543" s="1" t="e">
        <f>IF(LEFT(VLOOKUP(G2543,官網匯出!A:AS,43,FALSE),2)="","web",LEFT(VLOOKUP(G2543,官網匯出!A:AS,43,FALSE),2))</f>
        <v>#N/A</v>
      </c>
      <c r="AX2543" s="1" t="str">
        <f t="shared" si="449"/>
        <v>O</v>
      </c>
    </row>
    <row r="2544" spans="1:50">
      <c r="A2544" s="1" t="str">
        <f>IF(G2544="","",VLOOKUP(官網轉換!AW2544,團名!A:B,2,FALSE))</f>
        <v/>
      </c>
      <c r="B2544" s="1" t="str">
        <f>IF(G2544="","",IF(LEFT(VLOOKUP(G2544,官網匯出!A:AQ,43,0),2)="wf",VLOOKUP(VLOOKUP(G2544,官網匯出!A:AQ,43,0),團名!$I$1:$K$12,2,FALSE),"N0071"))</f>
        <v/>
      </c>
      <c r="C2544" s="1" t="str">
        <f>IFERROR(VLOOKUP(官網匯出!D2544,團名!E:G,3,FALSE),"")</f>
        <v/>
      </c>
      <c r="D2544" s="1" t="str">
        <f t="shared" si="440"/>
        <v/>
      </c>
      <c r="E2544" s="1" t="str">
        <f t="shared" si="441"/>
        <v/>
      </c>
      <c r="F2544" s="1" t="str">
        <f>IF(官網匯出!F2544="已付款","","B0012")</f>
        <v>B0012</v>
      </c>
      <c r="G2544" s="1" t="str">
        <f>IF(官網匯出!A2544="","",官網匯出!A2544)</f>
        <v/>
      </c>
      <c r="H2544" s="3" t="str">
        <f>IF(官網匯出!B2544="","",官網匯出!B2544)</f>
        <v/>
      </c>
      <c r="I2544" s="1" t="str">
        <f>IF(官網匯出!C2544="","",官網匯出!C2544)</f>
        <v/>
      </c>
      <c r="J2544" s="1" t="str">
        <f>IF(官網匯出!D2544="","",官網匯出!D2544)</f>
        <v/>
      </c>
      <c r="K2544" s="3" t="str">
        <f>IF(官網匯出!E2544="","",官網匯出!E2544)</f>
        <v/>
      </c>
      <c r="L2544" s="1" t="str">
        <f>IF(官網匯出!F2544="","",官網匯出!F2544)</f>
        <v/>
      </c>
      <c r="M2544" s="1" t="str">
        <f>IF(官網匯出!G2544="","",官網匯出!G2544)</f>
        <v/>
      </c>
      <c r="N2544" s="1" t="str">
        <f>IF(官網匯出!H2544="","",官網匯出!H2544)</f>
        <v/>
      </c>
      <c r="P2544" s="1" t="str">
        <f>IF(官網匯出!J2544="","",RIGHT(官網匯出!J2544,LEN(官網匯出!J2544)-2))</f>
        <v/>
      </c>
      <c r="Q2544" s="1" t="str">
        <f>IF(官網匯出!K2544="","",官網匯出!K2544)</f>
        <v/>
      </c>
      <c r="R2544" s="1" t="str">
        <f>IF(官網匯出!L2544="","",官網匯出!L2544)</f>
        <v/>
      </c>
      <c r="S2544" s="1" t="str">
        <f>IF(官網匯出!M2544="","",官網匯出!M2544)</f>
        <v/>
      </c>
      <c r="T2544" s="1" t="str">
        <f>IF(官網匯出!N2544="","",官網匯出!N2544)</f>
        <v/>
      </c>
      <c r="U2544" s="1" t="str">
        <f>IF(官網匯出!O2544="","",官網匯出!O2544)</f>
        <v/>
      </c>
      <c r="V2544" s="1" t="str">
        <f>IF(官網匯出!P2544="",IF(G2544="","",0),官網匯出!P2544)</f>
        <v/>
      </c>
      <c r="W2544" s="1" t="str">
        <f>IF(官網匯出!Q2544="",IF(G2544="","",0),官網匯出!Q2544)</f>
        <v/>
      </c>
      <c r="X2544" s="1" t="str">
        <f>IF(官網匯出!R2544="","",官網匯出!R2544)</f>
        <v/>
      </c>
      <c r="Y2544" s="1" t="str">
        <f>IF(官網匯出!S2544="","",官網匯出!S2544)</f>
        <v/>
      </c>
      <c r="Z2544" s="1" t="str">
        <f>IF(G2544="","",官網匯出!T2544)</f>
        <v/>
      </c>
      <c r="AA2544" s="1" t="str">
        <f>IF(G2544="","",官網匯出!AK2544)</f>
        <v/>
      </c>
      <c r="AB2544" s="1" t="str">
        <f>IF(G2544="","",IF(官網匯出!V2544="","",官網匯出!V2544))</f>
        <v/>
      </c>
      <c r="AJ2544" s="1" t="str">
        <f>IF(G2544="","",IF(官網匯出!AE2544="","",官網匯出!AE2544))</f>
        <v/>
      </c>
      <c r="AK2544" s="1" t="str">
        <f>IF(G2544="","",IF(官網匯出!AD2544="","",官網匯出!AD2544))</f>
        <v/>
      </c>
      <c r="AL2544" s="1" t="str">
        <f t="shared" si="442"/>
        <v>0</v>
      </c>
      <c r="AM2544" s="1" t="str">
        <f>IF(官網匯出!AG2544="","",官網匯出!AG2544)</f>
        <v/>
      </c>
      <c r="AN2544" s="1" t="str">
        <f>IF(G2544="","",IF(官網匯出!AH2544="","",官網匯出!AH2544))</f>
        <v/>
      </c>
      <c r="AO2544" s="14" t="str">
        <f t="shared" si="443"/>
        <v/>
      </c>
      <c r="AP2544" s="14" t="str">
        <f t="shared" si="444"/>
        <v>1</v>
      </c>
      <c r="AQ2544" s="14" t="str">
        <f t="shared" si="445"/>
        <v>0</v>
      </c>
      <c r="AR2544" s="1" t="str">
        <f t="shared" si="446"/>
        <v/>
      </c>
      <c r="AS2544" s="1" t="str">
        <f t="shared" si="447"/>
        <v/>
      </c>
      <c r="AT2544" s="1" t="str">
        <f t="shared" si="448"/>
        <v/>
      </c>
      <c r="AU2544" s="1" t="str">
        <f t="shared" si="439"/>
        <v/>
      </c>
      <c r="AV2544" s="1" t="e">
        <f>IF(VLOOKUP(G2544,官網匯出!A:AQ,42,FALSE)="","[黃金盾官網]",VLOOKUP(G2544,官網匯出!A:AQ,42,FALSE))</f>
        <v>#N/A</v>
      </c>
      <c r="AW2544" s="1" t="e">
        <f>IF(LEFT(VLOOKUP(G2544,官網匯出!A:AS,43,FALSE),2)="","web",LEFT(VLOOKUP(G2544,官網匯出!A:AS,43,FALSE),2))</f>
        <v>#N/A</v>
      </c>
      <c r="AX2544" s="1" t="str">
        <f t="shared" si="449"/>
        <v>O</v>
      </c>
    </row>
    <row r="2545" spans="1:50">
      <c r="A2545" s="1" t="str">
        <f>IF(G2545="","",VLOOKUP(官網轉換!AW2545,團名!A:B,2,FALSE))</f>
        <v/>
      </c>
      <c r="B2545" s="1" t="str">
        <f>IF(G2545="","",IF(LEFT(VLOOKUP(G2545,官網匯出!A:AQ,43,0),2)="wf",VLOOKUP(VLOOKUP(G2545,官網匯出!A:AQ,43,0),團名!$I$1:$K$12,2,FALSE),"N0071"))</f>
        <v/>
      </c>
      <c r="C2545" s="1" t="str">
        <f>IFERROR(VLOOKUP(官網匯出!D2545,團名!E:G,3,FALSE),"")</f>
        <v/>
      </c>
      <c r="D2545" s="1" t="str">
        <f t="shared" si="440"/>
        <v/>
      </c>
      <c r="E2545" s="1" t="str">
        <f t="shared" si="441"/>
        <v/>
      </c>
      <c r="F2545" s="1" t="str">
        <f>IF(官網匯出!F2545="已付款","","B0012")</f>
        <v>B0012</v>
      </c>
      <c r="G2545" s="1" t="str">
        <f>IF(官網匯出!A2545="","",官網匯出!A2545)</f>
        <v/>
      </c>
      <c r="H2545" s="3" t="str">
        <f>IF(官網匯出!B2545="","",官網匯出!B2545)</f>
        <v/>
      </c>
      <c r="I2545" s="1" t="str">
        <f>IF(官網匯出!C2545="","",官網匯出!C2545)</f>
        <v/>
      </c>
      <c r="J2545" s="1" t="str">
        <f>IF(官網匯出!D2545="","",官網匯出!D2545)</f>
        <v/>
      </c>
      <c r="K2545" s="3" t="str">
        <f>IF(官網匯出!E2545="","",官網匯出!E2545)</f>
        <v/>
      </c>
      <c r="L2545" s="1" t="str">
        <f>IF(官網匯出!F2545="","",官網匯出!F2545)</f>
        <v/>
      </c>
      <c r="M2545" s="1" t="str">
        <f>IF(官網匯出!G2545="","",官網匯出!G2545)</f>
        <v/>
      </c>
      <c r="N2545" s="1" t="str">
        <f>IF(官網匯出!H2545="","",官網匯出!H2545)</f>
        <v/>
      </c>
      <c r="P2545" s="1" t="str">
        <f>IF(官網匯出!J2545="","",RIGHT(官網匯出!J2545,LEN(官網匯出!J2545)-2))</f>
        <v/>
      </c>
      <c r="Q2545" s="1" t="str">
        <f>IF(官網匯出!K2545="","",官網匯出!K2545)</f>
        <v/>
      </c>
      <c r="R2545" s="1" t="str">
        <f>IF(官網匯出!L2545="","",官網匯出!L2545)</f>
        <v/>
      </c>
      <c r="S2545" s="1" t="str">
        <f>IF(官網匯出!M2545="","",官網匯出!M2545)</f>
        <v/>
      </c>
      <c r="T2545" s="1" t="str">
        <f>IF(官網匯出!N2545="","",官網匯出!N2545)</f>
        <v/>
      </c>
      <c r="U2545" s="1" t="str">
        <f>IF(官網匯出!O2545="","",官網匯出!O2545)</f>
        <v/>
      </c>
      <c r="V2545" s="1" t="str">
        <f>IF(官網匯出!P2545="",IF(G2545="","",0),官網匯出!P2545)</f>
        <v/>
      </c>
      <c r="W2545" s="1" t="str">
        <f>IF(官網匯出!Q2545="",IF(G2545="","",0),官網匯出!Q2545)</f>
        <v/>
      </c>
      <c r="X2545" s="1" t="str">
        <f>IF(官網匯出!R2545="","",官網匯出!R2545)</f>
        <v/>
      </c>
      <c r="Y2545" s="1" t="str">
        <f>IF(官網匯出!S2545="","",官網匯出!S2545)</f>
        <v/>
      </c>
      <c r="Z2545" s="1" t="str">
        <f>IF(G2545="","",官網匯出!T2545)</f>
        <v/>
      </c>
      <c r="AA2545" s="1" t="str">
        <f>IF(G2545="","",官網匯出!AK2545)</f>
        <v/>
      </c>
      <c r="AB2545" s="1" t="str">
        <f>IF(G2545="","",IF(官網匯出!V2545="","",官網匯出!V2545))</f>
        <v/>
      </c>
      <c r="AJ2545" s="1" t="str">
        <f>IF(G2545="","",IF(官網匯出!AE2545="","",官網匯出!AE2545))</f>
        <v/>
      </c>
      <c r="AK2545" s="1" t="str">
        <f>IF(G2545="","",IF(官網匯出!AD2545="","",官網匯出!AD2545))</f>
        <v/>
      </c>
      <c r="AL2545" s="1" t="str">
        <f t="shared" si="442"/>
        <v>0</v>
      </c>
      <c r="AM2545" s="1" t="str">
        <f>IF(官網匯出!AG2545="","",官網匯出!AG2545)</f>
        <v/>
      </c>
      <c r="AN2545" s="1" t="str">
        <f>IF(G2545="","",IF(官網匯出!AH2545="","",官網匯出!AH2545))</f>
        <v/>
      </c>
      <c r="AO2545" s="14" t="str">
        <f t="shared" si="443"/>
        <v/>
      </c>
      <c r="AP2545" s="14" t="str">
        <f t="shared" si="444"/>
        <v>1</v>
      </c>
      <c r="AQ2545" s="14" t="str">
        <f t="shared" si="445"/>
        <v>0</v>
      </c>
      <c r="AR2545" s="1" t="str">
        <f t="shared" si="446"/>
        <v/>
      </c>
      <c r="AS2545" s="1" t="str">
        <f t="shared" si="447"/>
        <v/>
      </c>
      <c r="AT2545" s="1" t="str">
        <f t="shared" si="448"/>
        <v/>
      </c>
      <c r="AU2545" s="1" t="str">
        <f t="shared" si="439"/>
        <v/>
      </c>
      <c r="AV2545" s="1" t="e">
        <f>IF(VLOOKUP(G2545,官網匯出!A:AQ,42,FALSE)="","[黃金盾官網]",VLOOKUP(G2545,官網匯出!A:AQ,42,FALSE))</f>
        <v>#N/A</v>
      </c>
      <c r="AW2545" s="1" t="e">
        <f>IF(LEFT(VLOOKUP(G2545,官網匯出!A:AS,43,FALSE),2)="","web",LEFT(VLOOKUP(G2545,官網匯出!A:AS,43,FALSE),2))</f>
        <v>#N/A</v>
      </c>
      <c r="AX2545" s="1" t="str">
        <f t="shared" si="449"/>
        <v>O</v>
      </c>
    </row>
    <row r="2546" spans="1:50">
      <c r="A2546" s="1" t="str">
        <f>IF(G2546="","",VLOOKUP(官網轉換!AW2546,團名!A:B,2,FALSE))</f>
        <v/>
      </c>
      <c r="B2546" s="1" t="str">
        <f>IF(G2546="","",IF(LEFT(VLOOKUP(G2546,官網匯出!A:AQ,43,0),2)="wf",VLOOKUP(VLOOKUP(G2546,官網匯出!A:AQ,43,0),團名!$I$1:$K$12,2,FALSE),"N0071"))</f>
        <v/>
      </c>
      <c r="C2546" s="1" t="str">
        <f>IFERROR(VLOOKUP(官網匯出!D2546,團名!E:G,3,FALSE),"")</f>
        <v/>
      </c>
      <c r="D2546" s="1" t="str">
        <f t="shared" si="440"/>
        <v/>
      </c>
      <c r="E2546" s="1" t="str">
        <f t="shared" si="441"/>
        <v/>
      </c>
      <c r="F2546" s="1" t="str">
        <f>IF(官網匯出!F2546="已付款","","B0012")</f>
        <v>B0012</v>
      </c>
      <c r="G2546" s="1" t="str">
        <f>IF(官網匯出!A2546="","",官網匯出!A2546)</f>
        <v/>
      </c>
      <c r="H2546" s="3" t="str">
        <f>IF(官網匯出!B2546="","",官網匯出!B2546)</f>
        <v/>
      </c>
      <c r="I2546" s="1" t="str">
        <f>IF(官網匯出!C2546="","",官網匯出!C2546)</f>
        <v/>
      </c>
      <c r="J2546" s="1" t="str">
        <f>IF(官網匯出!D2546="","",官網匯出!D2546)</f>
        <v/>
      </c>
      <c r="K2546" s="3" t="str">
        <f>IF(官網匯出!E2546="","",官網匯出!E2546)</f>
        <v/>
      </c>
      <c r="L2546" s="1" t="str">
        <f>IF(官網匯出!F2546="","",官網匯出!F2546)</f>
        <v/>
      </c>
      <c r="M2546" s="1" t="str">
        <f>IF(官網匯出!G2546="","",官網匯出!G2546)</f>
        <v/>
      </c>
      <c r="N2546" s="1" t="str">
        <f>IF(官網匯出!H2546="","",官網匯出!H2546)</f>
        <v/>
      </c>
      <c r="P2546" s="1" t="str">
        <f>IF(官網匯出!J2546="","",RIGHT(官網匯出!J2546,LEN(官網匯出!J2546)-2))</f>
        <v/>
      </c>
      <c r="Q2546" s="1" t="str">
        <f>IF(官網匯出!K2546="","",官網匯出!K2546)</f>
        <v/>
      </c>
      <c r="R2546" s="1" t="str">
        <f>IF(官網匯出!L2546="","",官網匯出!L2546)</f>
        <v/>
      </c>
      <c r="S2546" s="1" t="str">
        <f>IF(官網匯出!M2546="","",官網匯出!M2546)</f>
        <v/>
      </c>
      <c r="T2546" s="1" t="str">
        <f>IF(官網匯出!N2546="","",官網匯出!N2546)</f>
        <v/>
      </c>
      <c r="U2546" s="1" t="str">
        <f>IF(官網匯出!O2546="","",官網匯出!O2546)</f>
        <v/>
      </c>
      <c r="V2546" s="1" t="str">
        <f>IF(官網匯出!P2546="",IF(G2546="","",0),官網匯出!P2546)</f>
        <v/>
      </c>
      <c r="W2546" s="1" t="str">
        <f>IF(官網匯出!Q2546="",IF(G2546="","",0),官網匯出!Q2546)</f>
        <v/>
      </c>
      <c r="X2546" s="1" t="str">
        <f>IF(官網匯出!R2546="","",官網匯出!R2546)</f>
        <v/>
      </c>
      <c r="Y2546" s="1" t="str">
        <f>IF(官網匯出!S2546="","",官網匯出!S2546)</f>
        <v/>
      </c>
      <c r="Z2546" s="1" t="str">
        <f>IF(G2546="","",官網匯出!T2546)</f>
        <v/>
      </c>
      <c r="AA2546" s="1" t="str">
        <f>IF(G2546="","",官網匯出!AK2546)</f>
        <v/>
      </c>
      <c r="AB2546" s="1" t="str">
        <f>IF(G2546="","",IF(官網匯出!V2546="","",官網匯出!V2546))</f>
        <v/>
      </c>
      <c r="AJ2546" s="1" t="str">
        <f>IF(G2546="","",IF(官網匯出!AE2546="","",官網匯出!AE2546))</f>
        <v/>
      </c>
      <c r="AK2546" s="1" t="str">
        <f>IF(G2546="","",IF(官網匯出!AD2546="","",官網匯出!AD2546))</f>
        <v/>
      </c>
      <c r="AL2546" s="1" t="str">
        <f t="shared" si="442"/>
        <v>0</v>
      </c>
      <c r="AM2546" s="1" t="str">
        <f>IF(官網匯出!AG2546="","",官網匯出!AG2546)</f>
        <v/>
      </c>
      <c r="AN2546" s="1" t="str">
        <f>IF(G2546="","",IF(官網匯出!AH2546="","",官網匯出!AH2546))</f>
        <v/>
      </c>
      <c r="AO2546" s="14" t="str">
        <f t="shared" si="443"/>
        <v/>
      </c>
      <c r="AP2546" s="14" t="str">
        <f t="shared" si="444"/>
        <v>1</v>
      </c>
      <c r="AQ2546" s="14" t="str">
        <f t="shared" si="445"/>
        <v>0</v>
      </c>
      <c r="AR2546" s="1" t="str">
        <f t="shared" si="446"/>
        <v/>
      </c>
      <c r="AS2546" s="1" t="str">
        <f t="shared" si="447"/>
        <v/>
      </c>
      <c r="AT2546" s="1" t="str">
        <f t="shared" si="448"/>
        <v/>
      </c>
      <c r="AU2546" s="1" t="str">
        <f t="shared" si="439"/>
        <v/>
      </c>
      <c r="AV2546" s="1" t="e">
        <f>IF(VLOOKUP(G2546,官網匯出!A:AQ,42,FALSE)="","[黃金盾官網]",VLOOKUP(G2546,官網匯出!A:AQ,42,FALSE))</f>
        <v>#N/A</v>
      </c>
      <c r="AW2546" s="1" t="e">
        <f>IF(LEFT(VLOOKUP(G2546,官網匯出!A:AS,43,FALSE),2)="","web",LEFT(VLOOKUP(G2546,官網匯出!A:AS,43,FALSE),2))</f>
        <v>#N/A</v>
      </c>
      <c r="AX2546" s="1" t="str">
        <f t="shared" si="449"/>
        <v>O</v>
      </c>
    </row>
    <row r="2547" spans="1:50">
      <c r="A2547" s="1" t="str">
        <f>IF(G2547="","",VLOOKUP(官網轉換!AW2547,團名!A:B,2,FALSE))</f>
        <v/>
      </c>
      <c r="B2547" s="1" t="str">
        <f>IF(G2547="","",IF(LEFT(VLOOKUP(G2547,官網匯出!A:AQ,43,0),2)="wf",VLOOKUP(VLOOKUP(G2547,官網匯出!A:AQ,43,0),團名!$I$1:$K$12,2,FALSE),"N0071"))</f>
        <v/>
      </c>
      <c r="C2547" s="1" t="str">
        <f>IFERROR(VLOOKUP(官網匯出!D2547,團名!E:G,3,FALSE),"")</f>
        <v/>
      </c>
      <c r="D2547" s="1" t="str">
        <f t="shared" si="440"/>
        <v/>
      </c>
      <c r="E2547" s="1" t="str">
        <f t="shared" si="441"/>
        <v/>
      </c>
      <c r="F2547" s="1" t="str">
        <f>IF(官網匯出!F2547="已付款","","B0012")</f>
        <v>B0012</v>
      </c>
      <c r="G2547" s="1" t="str">
        <f>IF(官網匯出!A2547="","",官網匯出!A2547)</f>
        <v/>
      </c>
      <c r="H2547" s="3" t="str">
        <f>IF(官網匯出!B2547="","",官網匯出!B2547)</f>
        <v/>
      </c>
      <c r="I2547" s="1" t="str">
        <f>IF(官網匯出!C2547="","",官網匯出!C2547)</f>
        <v/>
      </c>
      <c r="J2547" s="1" t="str">
        <f>IF(官網匯出!D2547="","",官網匯出!D2547)</f>
        <v/>
      </c>
      <c r="K2547" s="3" t="str">
        <f>IF(官網匯出!E2547="","",官網匯出!E2547)</f>
        <v/>
      </c>
      <c r="L2547" s="1" t="str">
        <f>IF(官網匯出!F2547="","",官網匯出!F2547)</f>
        <v/>
      </c>
      <c r="M2547" s="1" t="str">
        <f>IF(官網匯出!G2547="","",官網匯出!G2547)</f>
        <v/>
      </c>
      <c r="N2547" s="1" t="str">
        <f>IF(官網匯出!H2547="","",官網匯出!H2547)</f>
        <v/>
      </c>
      <c r="P2547" s="1" t="str">
        <f>IF(官網匯出!J2547="","",RIGHT(官網匯出!J2547,LEN(官網匯出!J2547)-2))</f>
        <v/>
      </c>
      <c r="Q2547" s="1" t="str">
        <f>IF(官網匯出!K2547="","",官網匯出!K2547)</f>
        <v/>
      </c>
      <c r="R2547" s="1" t="str">
        <f>IF(官網匯出!L2547="","",官網匯出!L2547)</f>
        <v/>
      </c>
      <c r="S2547" s="1" t="str">
        <f>IF(官網匯出!M2547="","",官網匯出!M2547)</f>
        <v/>
      </c>
      <c r="T2547" s="1" t="str">
        <f>IF(官網匯出!N2547="","",官網匯出!N2547)</f>
        <v/>
      </c>
      <c r="U2547" s="1" t="str">
        <f>IF(官網匯出!O2547="","",官網匯出!O2547)</f>
        <v/>
      </c>
      <c r="V2547" s="1" t="str">
        <f>IF(官網匯出!P2547="",IF(G2547="","",0),官網匯出!P2547)</f>
        <v/>
      </c>
      <c r="W2547" s="1" t="str">
        <f>IF(官網匯出!Q2547="",IF(G2547="","",0),官網匯出!Q2547)</f>
        <v/>
      </c>
      <c r="X2547" s="1" t="str">
        <f>IF(官網匯出!R2547="","",官網匯出!R2547)</f>
        <v/>
      </c>
      <c r="Y2547" s="1" t="str">
        <f>IF(官網匯出!S2547="","",官網匯出!S2547)</f>
        <v/>
      </c>
      <c r="Z2547" s="1" t="str">
        <f>IF(G2547="","",官網匯出!T2547)</f>
        <v/>
      </c>
      <c r="AA2547" s="1" t="str">
        <f>IF(G2547="","",官網匯出!AK2547)</f>
        <v/>
      </c>
      <c r="AB2547" s="1" t="str">
        <f>IF(G2547="","",IF(官網匯出!V2547="","",官網匯出!V2547))</f>
        <v/>
      </c>
      <c r="AJ2547" s="1" t="str">
        <f>IF(G2547="","",IF(官網匯出!AE2547="","",官網匯出!AE2547))</f>
        <v/>
      </c>
      <c r="AK2547" s="1" t="str">
        <f>IF(G2547="","",IF(官網匯出!AD2547="","",官網匯出!AD2547))</f>
        <v/>
      </c>
      <c r="AL2547" s="1" t="str">
        <f t="shared" si="442"/>
        <v>0</v>
      </c>
      <c r="AM2547" s="1" t="str">
        <f>IF(官網匯出!AG2547="","",官網匯出!AG2547)</f>
        <v/>
      </c>
      <c r="AN2547" s="1" t="str">
        <f>IF(G2547="","",IF(官網匯出!AH2547="","",官網匯出!AH2547))</f>
        <v/>
      </c>
      <c r="AO2547" s="14" t="str">
        <f t="shared" si="443"/>
        <v/>
      </c>
      <c r="AP2547" s="14" t="str">
        <f t="shared" si="444"/>
        <v>1</v>
      </c>
      <c r="AQ2547" s="14" t="str">
        <f t="shared" si="445"/>
        <v>0</v>
      </c>
      <c r="AR2547" s="1" t="str">
        <f t="shared" si="446"/>
        <v/>
      </c>
      <c r="AS2547" s="1" t="str">
        <f t="shared" si="447"/>
        <v/>
      </c>
      <c r="AT2547" s="1" t="str">
        <f t="shared" si="448"/>
        <v/>
      </c>
      <c r="AU2547" s="1" t="str">
        <f t="shared" si="439"/>
        <v/>
      </c>
      <c r="AV2547" s="1" t="e">
        <f>IF(VLOOKUP(G2547,官網匯出!A:AQ,42,FALSE)="","[黃金盾官網]",VLOOKUP(G2547,官網匯出!A:AQ,42,FALSE))</f>
        <v>#N/A</v>
      </c>
      <c r="AW2547" s="1" t="e">
        <f>IF(LEFT(VLOOKUP(G2547,官網匯出!A:AS,43,FALSE),2)="","web",LEFT(VLOOKUP(G2547,官網匯出!A:AS,43,FALSE),2))</f>
        <v>#N/A</v>
      </c>
      <c r="AX2547" s="1" t="str">
        <f t="shared" si="449"/>
        <v>O</v>
      </c>
    </row>
    <row r="2548" spans="1:50">
      <c r="A2548" s="1" t="str">
        <f>IF(G2548="","",VLOOKUP(官網轉換!AW2548,團名!A:B,2,FALSE))</f>
        <v/>
      </c>
      <c r="B2548" s="1" t="str">
        <f>IF(G2548="","",IF(LEFT(VLOOKUP(G2548,官網匯出!A:AQ,43,0),2)="wf",VLOOKUP(VLOOKUP(G2548,官網匯出!A:AQ,43,0),團名!$I$1:$K$12,2,FALSE),"N0071"))</f>
        <v/>
      </c>
      <c r="C2548" s="1" t="str">
        <f>IFERROR(VLOOKUP(官網匯出!D2548,團名!E:G,3,FALSE),"")</f>
        <v/>
      </c>
      <c r="D2548" s="1" t="str">
        <f t="shared" si="440"/>
        <v/>
      </c>
      <c r="E2548" s="1" t="str">
        <f t="shared" si="441"/>
        <v/>
      </c>
      <c r="F2548" s="1" t="str">
        <f>IF(官網匯出!F2548="已付款","","B0012")</f>
        <v>B0012</v>
      </c>
      <c r="G2548" s="1" t="str">
        <f>IF(官網匯出!A2548="","",官網匯出!A2548)</f>
        <v/>
      </c>
      <c r="H2548" s="3" t="str">
        <f>IF(官網匯出!B2548="","",官網匯出!B2548)</f>
        <v/>
      </c>
      <c r="I2548" s="1" t="str">
        <f>IF(官網匯出!C2548="","",官網匯出!C2548)</f>
        <v/>
      </c>
      <c r="J2548" s="1" t="str">
        <f>IF(官網匯出!D2548="","",官網匯出!D2548)</f>
        <v/>
      </c>
      <c r="K2548" s="3" t="str">
        <f>IF(官網匯出!E2548="","",官網匯出!E2548)</f>
        <v/>
      </c>
      <c r="L2548" s="1" t="str">
        <f>IF(官網匯出!F2548="","",官網匯出!F2548)</f>
        <v/>
      </c>
      <c r="M2548" s="1" t="str">
        <f>IF(官網匯出!G2548="","",官網匯出!G2548)</f>
        <v/>
      </c>
      <c r="N2548" s="1" t="str">
        <f>IF(官網匯出!H2548="","",官網匯出!H2548)</f>
        <v/>
      </c>
      <c r="P2548" s="1" t="str">
        <f>IF(官網匯出!J2548="","",RIGHT(官網匯出!J2548,LEN(官網匯出!J2548)-2))</f>
        <v/>
      </c>
      <c r="Q2548" s="1" t="str">
        <f>IF(官網匯出!K2548="","",官網匯出!K2548)</f>
        <v/>
      </c>
      <c r="R2548" s="1" t="str">
        <f>IF(官網匯出!L2548="","",官網匯出!L2548)</f>
        <v/>
      </c>
      <c r="S2548" s="1" t="str">
        <f>IF(官網匯出!M2548="","",官網匯出!M2548)</f>
        <v/>
      </c>
      <c r="T2548" s="1" t="str">
        <f>IF(官網匯出!N2548="","",官網匯出!N2548)</f>
        <v/>
      </c>
      <c r="U2548" s="1" t="str">
        <f>IF(官網匯出!O2548="","",官網匯出!O2548)</f>
        <v/>
      </c>
      <c r="V2548" s="1" t="str">
        <f>IF(官網匯出!P2548="",IF(G2548="","",0),官網匯出!P2548)</f>
        <v/>
      </c>
      <c r="W2548" s="1" t="str">
        <f>IF(官網匯出!Q2548="",IF(G2548="","",0),官網匯出!Q2548)</f>
        <v/>
      </c>
      <c r="X2548" s="1" t="str">
        <f>IF(官網匯出!R2548="","",官網匯出!R2548)</f>
        <v/>
      </c>
      <c r="Y2548" s="1" t="str">
        <f>IF(官網匯出!S2548="","",官網匯出!S2548)</f>
        <v/>
      </c>
      <c r="Z2548" s="1" t="str">
        <f>IF(G2548="","",官網匯出!T2548)</f>
        <v/>
      </c>
      <c r="AA2548" s="1" t="str">
        <f>IF(G2548="","",官網匯出!AK2548)</f>
        <v/>
      </c>
      <c r="AB2548" s="1" t="str">
        <f>IF(G2548="","",IF(官網匯出!V2548="","",官網匯出!V2548))</f>
        <v/>
      </c>
      <c r="AJ2548" s="1" t="str">
        <f>IF(G2548="","",IF(官網匯出!AE2548="","",官網匯出!AE2548))</f>
        <v/>
      </c>
      <c r="AK2548" s="1" t="str">
        <f>IF(G2548="","",IF(官網匯出!AD2548="","",官網匯出!AD2548))</f>
        <v/>
      </c>
      <c r="AL2548" s="1" t="str">
        <f t="shared" si="442"/>
        <v>0</v>
      </c>
      <c r="AM2548" s="1" t="str">
        <f>IF(官網匯出!AG2548="","",官網匯出!AG2548)</f>
        <v/>
      </c>
      <c r="AN2548" s="1" t="str">
        <f>IF(G2548="","",IF(官網匯出!AH2548="","",官網匯出!AH2548))</f>
        <v/>
      </c>
      <c r="AO2548" s="14" t="str">
        <f t="shared" si="443"/>
        <v/>
      </c>
      <c r="AP2548" s="14" t="str">
        <f t="shared" si="444"/>
        <v>1</v>
      </c>
      <c r="AQ2548" s="14" t="str">
        <f t="shared" si="445"/>
        <v>0</v>
      </c>
      <c r="AR2548" s="1" t="str">
        <f t="shared" si="446"/>
        <v/>
      </c>
      <c r="AS2548" s="1" t="str">
        <f t="shared" si="447"/>
        <v/>
      </c>
      <c r="AT2548" s="1" t="str">
        <f t="shared" si="448"/>
        <v/>
      </c>
      <c r="AU2548" s="1" t="str">
        <f t="shared" si="439"/>
        <v/>
      </c>
      <c r="AV2548" s="1" t="e">
        <f>IF(VLOOKUP(G2548,官網匯出!A:AQ,42,FALSE)="","[黃金盾官網]",VLOOKUP(G2548,官網匯出!A:AQ,42,FALSE))</f>
        <v>#N/A</v>
      </c>
      <c r="AW2548" s="1" t="e">
        <f>IF(LEFT(VLOOKUP(G2548,官網匯出!A:AS,43,FALSE),2)="","web",LEFT(VLOOKUP(G2548,官網匯出!A:AS,43,FALSE),2))</f>
        <v>#N/A</v>
      </c>
      <c r="AX2548" s="1" t="str">
        <f t="shared" si="449"/>
        <v>O</v>
      </c>
    </row>
    <row r="2549" spans="1:50">
      <c r="A2549" s="1" t="str">
        <f>IF(G2549="","",VLOOKUP(官網轉換!AW2549,團名!A:B,2,FALSE))</f>
        <v/>
      </c>
      <c r="B2549" s="1" t="str">
        <f>IF(G2549="","",IF(LEFT(VLOOKUP(G2549,官網匯出!A:AQ,43,0),2)="wf",VLOOKUP(VLOOKUP(G2549,官網匯出!A:AQ,43,0),團名!$I$1:$K$12,2,FALSE),"N0071"))</f>
        <v/>
      </c>
      <c r="C2549" s="1" t="str">
        <f>IFERROR(VLOOKUP(官網匯出!D2549,團名!E:G,3,FALSE),"")</f>
        <v/>
      </c>
      <c r="D2549" s="1" t="str">
        <f t="shared" si="440"/>
        <v/>
      </c>
      <c r="E2549" s="1" t="str">
        <f t="shared" si="441"/>
        <v/>
      </c>
      <c r="F2549" s="1" t="str">
        <f>IF(官網匯出!F2549="已付款","","B0012")</f>
        <v>B0012</v>
      </c>
      <c r="G2549" s="1" t="str">
        <f>IF(官網匯出!A2549="","",官網匯出!A2549)</f>
        <v/>
      </c>
      <c r="H2549" s="3" t="str">
        <f>IF(官網匯出!B2549="","",官網匯出!B2549)</f>
        <v/>
      </c>
      <c r="I2549" s="1" t="str">
        <f>IF(官網匯出!C2549="","",官網匯出!C2549)</f>
        <v/>
      </c>
      <c r="J2549" s="1" t="str">
        <f>IF(官網匯出!D2549="","",官網匯出!D2549)</f>
        <v/>
      </c>
      <c r="K2549" s="3" t="str">
        <f>IF(官網匯出!E2549="","",官網匯出!E2549)</f>
        <v/>
      </c>
      <c r="L2549" s="1" t="str">
        <f>IF(官網匯出!F2549="","",官網匯出!F2549)</f>
        <v/>
      </c>
      <c r="M2549" s="1" t="str">
        <f>IF(官網匯出!G2549="","",官網匯出!G2549)</f>
        <v/>
      </c>
      <c r="N2549" s="1" t="str">
        <f>IF(官網匯出!H2549="","",官網匯出!H2549)</f>
        <v/>
      </c>
      <c r="P2549" s="1" t="str">
        <f>IF(官網匯出!J2549="","",RIGHT(官網匯出!J2549,LEN(官網匯出!J2549)-2))</f>
        <v/>
      </c>
      <c r="Q2549" s="1" t="str">
        <f>IF(官網匯出!K2549="","",官網匯出!K2549)</f>
        <v/>
      </c>
      <c r="R2549" s="1" t="str">
        <f>IF(官網匯出!L2549="","",官網匯出!L2549)</f>
        <v/>
      </c>
      <c r="S2549" s="1" t="str">
        <f>IF(官網匯出!M2549="","",官網匯出!M2549)</f>
        <v/>
      </c>
      <c r="T2549" s="1" t="str">
        <f>IF(官網匯出!N2549="","",官網匯出!N2549)</f>
        <v/>
      </c>
      <c r="U2549" s="1" t="str">
        <f>IF(官網匯出!O2549="","",官網匯出!O2549)</f>
        <v/>
      </c>
      <c r="V2549" s="1" t="str">
        <f>IF(官網匯出!P2549="",IF(G2549="","",0),官網匯出!P2549)</f>
        <v/>
      </c>
      <c r="W2549" s="1" t="str">
        <f>IF(官網匯出!Q2549="",IF(G2549="","",0),官網匯出!Q2549)</f>
        <v/>
      </c>
      <c r="X2549" s="1" t="str">
        <f>IF(官網匯出!R2549="","",官網匯出!R2549)</f>
        <v/>
      </c>
      <c r="Y2549" s="1" t="str">
        <f>IF(官網匯出!S2549="","",官網匯出!S2549)</f>
        <v/>
      </c>
      <c r="Z2549" s="1" t="str">
        <f>IF(G2549="","",官網匯出!T2549)</f>
        <v/>
      </c>
      <c r="AA2549" s="1" t="str">
        <f>IF(G2549="","",官網匯出!AK2549)</f>
        <v/>
      </c>
      <c r="AB2549" s="1" t="str">
        <f>IF(G2549="","",IF(官網匯出!V2549="","",官網匯出!V2549))</f>
        <v/>
      </c>
      <c r="AJ2549" s="1" t="str">
        <f>IF(G2549="","",IF(官網匯出!AE2549="","",官網匯出!AE2549))</f>
        <v/>
      </c>
      <c r="AK2549" s="1" t="str">
        <f>IF(G2549="","",IF(官網匯出!AD2549="","",官網匯出!AD2549))</f>
        <v/>
      </c>
      <c r="AL2549" s="1" t="str">
        <f t="shared" si="442"/>
        <v>0</v>
      </c>
      <c r="AM2549" s="1" t="str">
        <f>IF(官網匯出!AG2549="","",官網匯出!AG2549)</f>
        <v/>
      </c>
      <c r="AN2549" s="1" t="str">
        <f>IF(G2549="","",IF(官網匯出!AH2549="","",官網匯出!AH2549))</f>
        <v/>
      </c>
      <c r="AO2549" s="14" t="str">
        <f t="shared" si="443"/>
        <v/>
      </c>
      <c r="AP2549" s="14" t="str">
        <f t="shared" si="444"/>
        <v>1</v>
      </c>
      <c r="AQ2549" s="14" t="str">
        <f t="shared" si="445"/>
        <v>0</v>
      </c>
      <c r="AR2549" s="1" t="str">
        <f t="shared" si="446"/>
        <v/>
      </c>
      <c r="AS2549" s="1" t="str">
        <f t="shared" si="447"/>
        <v/>
      </c>
      <c r="AT2549" s="1" t="str">
        <f t="shared" si="448"/>
        <v/>
      </c>
      <c r="AU2549" s="1" t="str">
        <f t="shared" si="439"/>
        <v/>
      </c>
      <c r="AV2549" s="1" t="e">
        <f>IF(VLOOKUP(G2549,官網匯出!A:AQ,42,FALSE)="","[黃金盾官網]",VLOOKUP(G2549,官網匯出!A:AQ,42,FALSE))</f>
        <v>#N/A</v>
      </c>
      <c r="AW2549" s="1" t="e">
        <f>IF(LEFT(VLOOKUP(G2549,官網匯出!A:AS,43,FALSE),2)="","web",LEFT(VLOOKUP(G2549,官網匯出!A:AS,43,FALSE),2))</f>
        <v>#N/A</v>
      </c>
      <c r="AX2549" s="1" t="str">
        <f t="shared" si="449"/>
        <v>O</v>
      </c>
    </row>
    <row r="2550" spans="1:50">
      <c r="A2550" s="1" t="str">
        <f>IF(G2550="","",VLOOKUP(官網轉換!AW2550,團名!A:B,2,FALSE))</f>
        <v/>
      </c>
      <c r="B2550" s="1" t="str">
        <f>IF(G2550="","",IF(LEFT(VLOOKUP(G2550,官網匯出!A:AQ,43,0),2)="wf",VLOOKUP(VLOOKUP(G2550,官網匯出!A:AQ,43,0),團名!$I$1:$K$12,2,FALSE),"N0071"))</f>
        <v/>
      </c>
      <c r="C2550" s="1" t="str">
        <f>IFERROR(VLOOKUP(官網匯出!D2550,團名!E:G,3,FALSE),"")</f>
        <v/>
      </c>
      <c r="D2550" s="1" t="str">
        <f t="shared" si="440"/>
        <v/>
      </c>
      <c r="E2550" s="1" t="str">
        <f t="shared" si="441"/>
        <v/>
      </c>
      <c r="F2550" s="1" t="str">
        <f>IF(官網匯出!F2550="已付款","","B0012")</f>
        <v>B0012</v>
      </c>
      <c r="G2550" s="1" t="str">
        <f>IF(官網匯出!A2550="","",官網匯出!A2550)</f>
        <v/>
      </c>
      <c r="H2550" s="3" t="str">
        <f>IF(官網匯出!B2550="","",官網匯出!B2550)</f>
        <v/>
      </c>
      <c r="I2550" s="1" t="str">
        <f>IF(官網匯出!C2550="","",官網匯出!C2550)</f>
        <v/>
      </c>
      <c r="J2550" s="1" t="str">
        <f>IF(官網匯出!D2550="","",官網匯出!D2550)</f>
        <v/>
      </c>
      <c r="K2550" s="3" t="str">
        <f>IF(官網匯出!E2550="","",官網匯出!E2550)</f>
        <v/>
      </c>
      <c r="L2550" s="1" t="str">
        <f>IF(官網匯出!F2550="","",官網匯出!F2550)</f>
        <v/>
      </c>
      <c r="M2550" s="1" t="str">
        <f>IF(官網匯出!G2550="","",官網匯出!G2550)</f>
        <v/>
      </c>
      <c r="N2550" s="1" t="str">
        <f>IF(官網匯出!H2550="","",官網匯出!H2550)</f>
        <v/>
      </c>
      <c r="P2550" s="1" t="str">
        <f>IF(官網匯出!J2550="","",RIGHT(官網匯出!J2550,LEN(官網匯出!J2550)-2))</f>
        <v/>
      </c>
      <c r="Q2550" s="1" t="str">
        <f>IF(官網匯出!K2550="","",官網匯出!K2550)</f>
        <v/>
      </c>
      <c r="R2550" s="1" t="str">
        <f>IF(官網匯出!L2550="","",官網匯出!L2550)</f>
        <v/>
      </c>
      <c r="S2550" s="1" t="str">
        <f>IF(官網匯出!M2550="","",官網匯出!M2550)</f>
        <v/>
      </c>
      <c r="T2550" s="1" t="str">
        <f>IF(官網匯出!N2550="","",官網匯出!N2550)</f>
        <v/>
      </c>
      <c r="U2550" s="1" t="str">
        <f>IF(官網匯出!O2550="","",官網匯出!O2550)</f>
        <v/>
      </c>
      <c r="V2550" s="1" t="str">
        <f>IF(官網匯出!P2550="",IF(G2550="","",0),官網匯出!P2550)</f>
        <v/>
      </c>
      <c r="W2550" s="1" t="str">
        <f>IF(官網匯出!Q2550="",IF(G2550="","",0),官網匯出!Q2550)</f>
        <v/>
      </c>
      <c r="X2550" s="1" t="str">
        <f>IF(官網匯出!R2550="","",官網匯出!R2550)</f>
        <v/>
      </c>
      <c r="Y2550" s="1" t="str">
        <f>IF(官網匯出!S2550="","",官網匯出!S2550)</f>
        <v/>
      </c>
      <c r="Z2550" s="1" t="str">
        <f>IF(G2550="","",官網匯出!T2550)</f>
        <v/>
      </c>
      <c r="AA2550" s="1" t="str">
        <f>IF(G2550="","",官網匯出!AK2550)</f>
        <v/>
      </c>
      <c r="AB2550" s="1" t="str">
        <f>IF(G2550="","",IF(官網匯出!V2550="","",官網匯出!V2550))</f>
        <v/>
      </c>
      <c r="AJ2550" s="1" t="str">
        <f>IF(G2550="","",IF(官網匯出!AE2550="","",官網匯出!AE2550))</f>
        <v/>
      </c>
      <c r="AK2550" s="1" t="str">
        <f>IF(G2550="","",IF(官網匯出!AD2550="","",官網匯出!AD2550))</f>
        <v/>
      </c>
      <c r="AL2550" s="1" t="str">
        <f t="shared" si="442"/>
        <v>0</v>
      </c>
      <c r="AM2550" s="1" t="str">
        <f>IF(官網匯出!AG2550="","",官網匯出!AG2550)</f>
        <v/>
      </c>
      <c r="AN2550" s="1" t="str">
        <f>IF(G2550="","",IF(官網匯出!AH2550="","",官網匯出!AH2550))</f>
        <v/>
      </c>
      <c r="AO2550" s="14" t="str">
        <f t="shared" si="443"/>
        <v/>
      </c>
      <c r="AP2550" s="14" t="str">
        <f t="shared" si="444"/>
        <v>1</v>
      </c>
      <c r="AQ2550" s="14" t="str">
        <f t="shared" si="445"/>
        <v>0</v>
      </c>
      <c r="AR2550" s="1" t="str">
        <f t="shared" si="446"/>
        <v/>
      </c>
      <c r="AS2550" s="1" t="str">
        <f t="shared" si="447"/>
        <v/>
      </c>
      <c r="AT2550" s="1" t="str">
        <f t="shared" si="448"/>
        <v/>
      </c>
      <c r="AU2550" s="1" t="str">
        <f t="shared" si="439"/>
        <v/>
      </c>
      <c r="AV2550" s="1" t="e">
        <f>IF(VLOOKUP(G2550,官網匯出!A:AQ,42,FALSE)="","[黃金盾官網]",VLOOKUP(G2550,官網匯出!A:AQ,42,FALSE))</f>
        <v>#N/A</v>
      </c>
      <c r="AW2550" s="1" t="e">
        <f>IF(LEFT(VLOOKUP(G2550,官網匯出!A:AS,43,FALSE),2)="","web",LEFT(VLOOKUP(G2550,官網匯出!A:AS,43,FALSE),2))</f>
        <v>#N/A</v>
      </c>
      <c r="AX2550" s="1" t="str">
        <f t="shared" si="449"/>
        <v>O</v>
      </c>
    </row>
    <row r="2551" spans="1:50">
      <c r="A2551" s="1" t="str">
        <f>IF(G2551="","",VLOOKUP(官網轉換!AW2551,團名!A:B,2,FALSE))</f>
        <v/>
      </c>
      <c r="B2551" s="1" t="str">
        <f>IF(G2551="","",IF(LEFT(VLOOKUP(G2551,官網匯出!A:AQ,43,0),2)="wf",VLOOKUP(VLOOKUP(G2551,官網匯出!A:AQ,43,0),團名!$I$1:$K$12,2,FALSE),"N0071"))</f>
        <v/>
      </c>
      <c r="C2551" s="1" t="str">
        <f>IFERROR(VLOOKUP(官網匯出!D2551,團名!E:G,3,FALSE),"")</f>
        <v/>
      </c>
      <c r="D2551" s="1" t="str">
        <f t="shared" si="440"/>
        <v/>
      </c>
      <c r="E2551" s="1" t="str">
        <f t="shared" si="441"/>
        <v/>
      </c>
      <c r="F2551" s="1" t="str">
        <f>IF(官網匯出!F2551="已付款","","B0012")</f>
        <v>B0012</v>
      </c>
      <c r="G2551" s="1" t="str">
        <f>IF(官網匯出!A2551="","",官網匯出!A2551)</f>
        <v/>
      </c>
      <c r="H2551" s="3" t="str">
        <f>IF(官網匯出!B2551="","",官網匯出!B2551)</f>
        <v/>
      </c>
      <c r="I2551" s="1" t="str">
        <f>IF(官網匯出!C2551="","",官網匯出!C2551)</f>
        <v/>
      </c>
      <c r="J2551" s="1" t="str">
        <f>IF(官網匯出!D2551="","",官網匯出!D2551)</f>
        <v/>
      </c>
      <c r="K2551" s="3" t="str">
        <f>IF(官網匯出!E2551="","",官網匯出!E2551)</f>
        <v/>
      </c>
      <c r="L2551" s="1" t="str">
        <f>IF(官網匯出!F2551="","",官網匯出!F2551)</f>
        <v/>
      </c>
      <c r="M2551" s="1" t="str">
        <f>IF(官網匯出!G2551="","",官網匯出!G2551)</f>
        <v/>
      </c>
      <c r="N2551" s="1" t="str">
        <f>IF(官網匯出!H2551="","",官網匯出!H2551)</f>
        <v/>
      </c>
      <c r="P2551" s="1" t="str">
        <f>IF(官網匯出!J2551="","",RIGHT(官網匯出!J2551,LEN(官網匯出!J2551)-2))</f>
        <v/>
      </c>
      <c r="Q2551" s="1" t="str">
        <f>IF(官網匯出!K2551="","",官網匯出!K2551)</f>
        <v/>
      </c>
      <c r="R2551" s="1" t="str">
        <f>IF(官網匯出!L2551="","",官網匯出!L2551)</f>
        <v/>
      </c>
      <c r="S2551" s="1" t="str">
        <f>IF(官網匯出!M2551="","",官網匯出!M2551)</f>
        <v/>
      </c>
      <c r="T2551" s="1" t="str">
        <f>IF(官網匯出!N2551="","",官網匯出!N2551)</f>
        <v/>
      </c>
      <c r="U2551" s="1" t="str">
        <f>IF(官網匯出!O2551="","",官網匯出!O2551)</f>
        <v/>
      </c>
      <c r="V2551" s="1" t="str">
        <f>IF(官網匯出!P2551="",IF(G2551="","",0),官網匯出!P2551)</f>
        <v/>
      </c>
      <c r="W2551" s="1" t="str">
        <f>IF(官網匯出!Q2551="",IF(G2551="","",0),官網匯出!Q2551)</f>
        <v/>
      </c>
      <c r="X2551" s="1" t="str">
        <f>IF(官網匯出!R2551="","",官網匯出!R2551)</f>
        <v/>
      </c>
      <c r="Y2551" s="1" t="str">
        <f>IF(官網匯出!S2551="","",官網匯出!S2551)</f>
        <v/>
      </c>
      <c r="Z2551" s="1" t="str">
        <f>IF(G2551="","",官網匯出!T2551)</f>
        <v/>
      </c>
      <c r="AA2551" s="1" t="str">
        <f>IF(G2551="","",官網匯出!AK2551)</f>
        <v/>
      </c>
      <c r="AB2551" s="1" t="str">
        <f>IF(G2551="","",IF(官網匯出!V2551="","",官網匯出!V2551))</f>
        <v/>
      </c>
      <c r="AJ2551" s="1" t="str">
        <f>IF(G2551="","",IF(官網匯出!AE2551="","",官網匯出!AE2551))</f>
        <v/>
      </c>
      <c r="AK2551" s="1" t="str">
        <f>IF(G2551="","",IF(官網匯出!AD2551="","",官網匯出!AD2551))</f>
        <v/>
      </c>
      <c r="AL2551" s="1" t="str">
        <f t="shared" si="442"/>
        <v>0</v>
      </c>
      <c r="AM2551" s="1" t="str">
        <f>IF(官網匯出!AG2551="","",官網匯出!AG2551)</f>
        <v/>
      </c>
      <c r="AN2551" s="1" t="str">
        <f>IF(G2551="","",IF(官網匯出!AH2551="","",官網匯出!AH2551))</f>
        <v/>
      </c>
      <c r="AO2551" s="14" t="str">
        <f t="shared" si="443"/>
        <v/>
      </c>
      <c r="AP2551" s="14" t="str">
        <f t="shared" si="444"/>
        <v>1</v>
      </c>
      <c r="AQ2551" s="14" t="str">
        <f t="shared" si="445"/>
        <v>0</v>
      </c>
      <c r="AR2551" s="1" t="str">
        <f t="shared" si="446"/>
        <v/>
      </c>
      <c r="AS2551" s="1" t="str">
        <f t="shared" si="447"/>
        <v/>
      </c>
      <c r="AT2551" s="1" t="str">
        <f t="shared" si="448"/>
        <v/>
      </c>
      <c r="AU2551" s="1" t="str">
        <f t="shared" si="439"/>
        <v/>
      </c>
      <c r="AV2551" s="1" t="e">
        <f>IF(VLOOKUP(G2551,官網匯出!A:AQ,42,FALSE)="","[黃金盾官網]",VLOOKUP(G2551,官網匯出!A:AQ,42,FALSE))</f>
        <v>#N/A</v>
      </c>
      <c r="AW2551" s="1" t="e">
        <f>IF(LEFT(VLOOKUP(G2551,官網匯出!A:AS,43,FALSE),2)="","web",LEFT(VLOOKUP(G2551,官網匯出!A:AS,43,FALSE),2))</f>
        <v>#N/A</v>
      </c>
      <c r="AX2551" s="1" t="str">
        <f t="shared" si="449"/>
        <v>O</v>
      </c>
    </row>
    <row r="2552" spans="1:50">
      <c r="A2552" s="1" t="str">
        <f>IF(G2552="","",VLOOKUP(官網轉換!AW2552,團名!A:B,2,FALSE))</f>
        <v/>
      </c>
      <c r="B2552" s="1" t="str">
        <f>IF(G2552="","",IF(LEFT(VLOOKUP(G2552,官網匯出!A:AQ,43,0),2)="wf",VLOOKUP(VLOOKUP(G2552,官網匯出!A:AQ,43,0),團名!$I$1:$K$12,2,FALSE),"N0071"))</f>
        <v/>
      </c>
      <c r="C2552" s="1" t="str">
        <f>IFERROR(VLOOKUP(官網匯出!D2552,團名!E:G,3,FALSE),"")</f>
        <v/>
      </c>
      <c r="D2552" s="1" t="str">
        <f t="shared" si="440"/>
        <v/>
      </c>
      <c r="E2552" s="1" t="str">
        <f t="shared" si="441"/>
        <v/>
      </c>
      <c r="F2552" s="1" t="str">
        <f>IF(官網匯出!F2552="已付款","","B0012")</f>
        <v>B0012</v>
      </c>
      <c r="G2552" s="1" t="str">
        <f>IF(官網匯出!A2552="","",官網匯出!A2552)</f>
        <v/>
      </c>
      <c r="H2552" s="3" t="str">
        <f>IF(官網匯出!B2552="","",官網匯出!B2552)</f>
        <v/>
      </c>
      <c r="I2552" s="1" t="str">
        <f>IF(官網匯出!C2552="","",官網匯出!C2552)</f>
        <v/>
      </c>
      <c r="J2552" s="1" t="str">
        <f>IF(官網匯出!D2552="","",官網匯出!D2552)</f>
        <v/>
      </c>
      <c r="K2552" s="3" t="str">
        <f>IF(官網匯出!E2552="","",官網匯出!E2552)</f>
        <v/>
      </c>
      <c r="L2552" s="1" t="str">
        <f>IF(官網匯出!F2552="","",官網匯出!F2552)</f>
        <v/>
      </c>
      <c r="M2552" s="1" t="str">
        <f>IF(官網匯出!G2552="","",官網匯出!G2552)</f>
        <v/>
      </c>
      <c r="N2552" s="1" t="str">
        <f>IF(官網匯出!H2552="","",官網匯出!H2552)</f>
        <v/>
      </c>
      <c r="P2552" s="1" t="str">
        <f>IF(官網匯出!J2552="","",RIGHT(官網匯出!J2552,LEN(官網匯出!J2552)-2))</f>
        <v/>
      </c>
      <c r="Q2552" s="1" t="str">
        <f>IF(官網匯出!K2552="","",官網匯出!K2552)</f>
        <v/>
      </c>
      <c r="R2552" s="1" t="str">
        <f>IF(官網匯出!L2552="","",官網匯出!L2552)</f>
        <v/>
      </c>
      <c r="S2552" s="1" t="str">
        <f>IF(官網匯出!M2552="","",官網匯出!M2552)</f>
        <v/>
      </c>
      <c r="T2552" s="1" t="str">
        <f>IF(官網匯出!N2552="","",官網匯出!N2552)</f>
        <v/>
      </c>
      <c r="U2552" s="1" t="str">
        <f>IF(官網匯出!O2552="","",官網匯出!O2552)</f>
        <v/>
      </c>
      <c r="V2552" s="1" t="str">
        <f>IF(官網匯出!P2552="",IF(G2552="","",0),官網匯出!P2552)</f>
        <v/>
      </c>
      <c r="W2552" s="1" t="str">
        <f>IF(官網匯出!Q2552="",IF(G2552="","",0),官網匯出!Q2552)</f>
        <v/>
      </c>
      <c r="X2552" s="1" t="str">
        <f>IF(官網匯出!R2552="","",官網匯出!R2552)</f>
        <v/>
      </c>
      <c r="Y2552" s="1" t="str">
        <f>IF(官網匯出!S2552="","",官網匯出!S2552)</f>
        <v/>
      </c>
      <c r="Z2552" s="1" t="str">
        <f>IF(G2552="","",官網匯出!T2552)</f>
        <v/>
      </c>
      <c r="AA2552" s="1" t="str">
        <f>IF(G2552="","",官網匯出!AK2552)</f>
        <v/>
      </c>
      <c r="AB2552" s="1" t="str">
        <f>IF(G2552="","",IF(官網匯出!V2552="","",官網匯出!V2552))</f>
        <v/>
      </c>
      <c r="AJ2552" s="1" t="str">
        <f>IF(G2552="","",IF(官網匯出!AE2552="","",官網匯出!AE2552))</f>
        <v/>
      </c>
      <c r="AK2552" s="1" t="str">
        <f>IF(G2552="","",IF(官網匯出!AD2552="","",官網匯出!AD2552))</f>
        <v/>
      </c>
      <c r="AL2552" s="1" t="str">
        <f t="shared" si="442"/>
        <v>0</v>
      </c>
      <c r="AM2552" s="1" t="str">
        <f>IF(官網匯出!AG2552="","",官網匯出!AG2552)</f>
        <v/>
      </c>
      <c r="AN2552" s="1" t="str">
        <f>IF(G2552="","",IF(官網匯出!AH2552="","",官網匯出!AH2552))</f>
        <v/>
      </c>
      <c r="AO2552" s="14" t="str">
        <f t="shared" si="443"/>
        <v/>
      </c>
      <c r="AP2552" s="14" t="str">
        <f t="shared" si="444"/>
        <v>1</v>
      </c>
      <c r="AQ2552" s="14" t="str">
        <f t="shared" si="445"/>
        <v>0</v>
      </c>
      <c r="AR2552" s="1" t="str">
        <f t="shared" si="446"/>
        <v/>
      </c>
      <c r="AS2552" s="1" t="str">
        <f t="shared" si="447"/>
        <v/>
      </c>
      <c r="AT2552" s="1" t="str">
        <f t="shared" si="448"/>
        <v/>
      </c>
      <c r="AU2552" s="1" t="str">
        <f t="shared" si="439"/>
        <v/>
      </c>
      <c r="AV2552" s="1" t="e">
        <f>IF(VLOOKUP(G2552,官網匯出!A:AQ,42,FALSE)="","[黃金盾官網]",VLOOKUP(G2552,官網匯出!A:AQ,42,FALSE))</f>
        <v>#N/A</v>
      </c>
      <c r="AW2552" s="1" t="e">
        <f>IF(LEFT(VLOOKUP(G2552,官網匯出!A:AS,43,FALSE),2)="","web",LEFT(VLOOKUP(G2552,官網匯出!A:AS,43,FALSE),2))</f>
        <v>#N/A</v>
      </c>
      <c r="AX2552" s="1" t="str">
        <f t="shared" si="449"/>
        <v>O</v>
      </c>
    </row>
    <row r="2553" spans="1:50">
      <c r="A2553" s="1" t="str">
        <f>IF(G2553="","",VLOOKUP(官網轉換!AW2553,團名!A:B,2,FALSE))</f>
        <v/>
      </c>
      <c r="B2553" s="1" t="str">
        <f>IF(G2553="","",IF(LEFT(VLOOKUP(G2553,官網匯出!A:AQ,43,0),2)="wf",VLOOKUP(VLOOKUP(G2553,官網匯出!A:AQ,43,0),團名!$I$1:$K$12,2,FALSE),"N0071"))</f>
        <v/>
      </c>
      <c r="C2553" s="1" t="str">
        <f>IFERROR(VLOOKUP(官網匯出!D2553,團名!E:G,3,FALSE),"")</f>
        <v/>
      </c>
      <c r="D2553" s="1" t="str">
        <f t="shared" si="440"/>
        <v/>
      </c>
      <c r="E2553" s="1" t="str">
        <f t="shared" si="441"/>
        <v/>
      </c>
      <c r="F2553" s="1" t="str">
        <f>IF(官網匯出!F2553="已付款","","B0012")</f>
        <v>B0012</v>
      </c>
      <c r="G2553" s="1" t="str">
        <f>IF(官網匯出!A2553="","",官網匯出!A2553)</f>
        <v/>
      </c>
      <c r="H2553" s="3" t="str">
        <f>IF(官網匯出!B2553="","",官網匯出!B2553)</f>
        <v/>
      </c>
      <c r="I2553" s="1" t="str">
        <f>IF(官網匯出!C2553="","",官網匯出!C2553)</f>
        <v/>
      </c>
      <c r="J2553" s="1" t="str">
        <f>IF(官網匯出!D2553="","",官網匯出!D2553)</f>
        <v/>
      </c>
      <c r="K2553" s="3" t="str">
        <f>IF(官網匯出!E2553="","",官網匯出!E2553)</f>
        <v/>
      </c>
      <c r="L2553" s="1" t="str">
        <f>IF(官網匯出!F2553="","",官網匯出!F2553)</f>
        <v/>
      </c>
      <c r="M2553" s="1" t="str">
        <f>IF(官網匯出!G2553="","",官網匯出!G2553)</f>
        <v/>
      </c>
      <c r="N2553" s="1" t="str">
        <f>IF(官網匯出!H2553="","",官網匯出!H2553)</f>
        <v/>
      </c>
      <c r="P2553" s="1" t="str">
        <f>IF(官網匯出!J2553="","",RIGHT(官網匯出!J2553,LEN(官網匯出!J2553)-2))</f>
        <v/>
      </c>
      <c r="Q2553" s="1" t="str">
        <f>IF(官網匯出!K2553="","",官網匯出!K2553)</f>
        <v/>
      </c>
      <c r="R2553" s="1" t="str">
        <f>IF(官網匯出!L2553="","",官網匯出!L2553)</f>
        <v/>
      </c>
      <c r="S2553" s="1" t="str">
        <f>IF(官網匯出!M2553="","",官網匯出!M2553)</f>
        <v/>
      </c>
      <c r="T2553" s="1" t="str">
        <f>IF(官網匯出!N2553="","",官網匯出!N2553)</f>
        <v/>
      </c>
      <c r="U2553" s="1" t="str">
        <f>IF(官網匯出!O2553="","",官網匯出!O2553)</f>
        <v/>
      </c>
      <c r="V2553" s="1" t="str">
        <f>IF(官網匯出!P2553="",IF(G2553="","",0),官網匯出!P2553)</f>
        <v/>
      </c>
      <c r="W2553" s="1" t="str">
        <f>IF(官網匯出!Q2553="",IF(G2553="","",0),官網匯出!Q2553)</f>
        <v/>
      </c>
      <c r="X2553" s="1" t="str">
        <f>IF(官網匯出!R2553="","",官網匯出!R2553)</f>
        <v/>
      </c>
      <c r="Y2553" s="1" t="str">
        <f>IF(官網匯出!S2553="","",官網匯出!S2553)</f>
        <v/>
      </c>
      <c r="Z2553" s="1" t="str">
        <f>IF(G2553="","",官網匯出!T2553)</f>
        <v/>
      </c>
      <c r="AA2553" s="1" t="str">
        <f>IF(G2553="","",官網匯出!AK2553)</f>
        <v/>
      </c>
      <c r="AB2553" s="1" t="str">
        <f>IF(G2553="","",IF(官網匯出!V2553="","",官網匯出!V2553))</f>
        <v/>
      </c>
      <c r="AJ2553" s="1" t="str">
        <f>IF(G2553="","",IF(官網匯出!AE2553="","",官網匯出!AE2553))</f>
        <v/>
      </c>
      <c r="AK2553" s="1" t="str">
        <f>IF(G2553="","",IF(官網匯出!AD2553="","",官網匯出!AD2553))</f>
        <v/>
      </c>
      <c r="AL2553" s="1" t="str">
        <f t="shared" si="442"/>
        <v>0</v>
      </c>
      <c r="AM2553" s="1" t="str">
        <f>IF(官網匯出!AG2553="","",官網匯出!AG2553)</f>
        <v/>
      </c>
      <c r="AN2553" s="1" t="str">
        <f>IF(G2553="","",IF(官網匯出!AH2553="","",官網匯出!AH2553))</f>
        <v/>
      </c>
      <c r="AO2553" s="14" t="str">
        <f t="shared" si="443"/>
        <v/>
      </c>
      <c r="AP2553" s="14" t="str">
        <f t="shared" si="444"/>
        <v>1</v>
      </c>
      <c r="AQ2553" s="14" t="str">
        <f t="shared" si="445"/>
        <v>0</v>
      </c>
      <c r="AR2553" s="1" t="str">
        <f t="shared" si="446"/>
        <v/>
      </c>
      <c r="AS2553" s="1" t="str">
        <f t="shared" si="447"/>
        <v/>
      </c>
      <c r="AT2553" s="1" t="str">
        <f t="shared" si="448"/>
        <v/>
      </c>
      <c r="AU2553" s="1" t="str">
        <f t="shared" si="439"/>
        <v/>
      </c>
      <c r="AV2553" s="1" t="e">
        <f>IF(VLOOKUP(G2553,官網匯出!A:AQ,42,FALSE)="","[黃金盾官網]",VLOOKUP(G2553,官網匯出!A:AQ,42,FALSE))</f>
        <v>#N/A</v>
      </c>
      <c r="AW2553" s="1" t="e">
        <f>IF(LEFT(VLOOKUP(G2553,官網匯出!A:AS,43,FALSE),2)="","web",LEFT(VLOOKUP(G2553,官網匯出!A:AS,43,FALSE),2))</f>
        <v>#N/A</v>
      </c>
      <c r="AX2553" s="1" t="str">
        <f t="shared" si="449"/>
        <v>O</v>
      </c>
    </row>
    <row r="2554" spans="1:50">
      <c r="A2554" s="1" t="str">
        <f>IF(G2554="","",VLOOKUP(官網轉換!AW2554,團名!A:B,2,FALSE))</f>
        <v/>
      </c>
      <c r="B2554" s="1" t="str">
        <f>IF(G2554="","",IF(LEFT(VLOOKUP(G2554,官網匯出!A:AQ,43,0),2)="wf",VLOOKUP(VLOOKUP(G2554,官網匯出!A:AQ,43,0),團名!$I$1:$K$12,2,FALSE),"N0071"))</f>
        <v/>
      </c>
      <c r="C2554" s="1" t="str">
        <f>IFERROR(VLOOKUP(官網匯出!D2554,團名!E:G,3,FALSE),"")</f>
        <v/>
      </c>
      <c r="D2554" s="1" t="str">
        <f t="shared" si="440"/>
        <v/>
      </c>
      <c r="E2554" s="1" t="str">
        <f t="shared" si="441"/>
        <v/>
      </c>
      <c r="F2554" s="1" t="str">
        <f>IF(官網匯出!F2554="已付款","","B0012")</f>
        <v>B0012</v>
      </c>
      <c r="G2554" s="1" t="str">
        <f>IF(官網匯出!A2554="","",官網匯出!A2554)</f>
        <v/>
      </c>
      <c r="H2554" s="3" t="str">
        <f>IF(官網匯出!B2554="","",官網匯出!B2554)</f>
        <v/>
      </c>
      <c r="I2554" s="1" t="str">
        <f>IF(官網匯出!C2554="","",官網匯出!C2554)</f>
        <v/>
      </c>
      <c r="J2554" s="1" t="str">
        <f>IF(官網匯出!D2554="","",官網匯出!D2554)</f>
        <v/>
      </c>
      <c r="K2554" s="3" t="str">
        <f>IF(官網匯出!E2554="","",官網匯出!E2554)</f>
        <v/>
      </c>
      <c r="L2554" s="1" t="str">
        <f>IF(官網匯出!F2554="","",官網匯出!F2554)</f>
        <v/>
      </c>
      <c r="M2554" s="1" t="str">
        <f>IF(官網匯出!G2554="","",官網匯出!G2554)</f>
        <v/>
      </c>
      <c r="N2554" s="1" t="str">
        <f>IF(官網匯出!H2554="","",官網匯出!H2554)</f>
        <v/>
      </c>
      <c r="P2554" s="1" t="str">
        <f>IF(官網匯出!J2554="","",RIGHT(官網匯出!J2554,LEN(官網匯出!J2554)-2))</f>
        <v/>
      </c>
      <c r="Q2554" s="1" t="str">
        <f>IF(官網匯出!K2554="","",官網匯出!K2554)</f>
        <v/>
      </c>
      <c r="R2554" s="1" t="str">
        <f>IF(官網匯出!L2554="","",官網匯出!L2554)</f>
        <v/>
      </c>
      <c r="S2554" s="1" t="str">
        <f>IF(官網匯出!M2554="","",官網匯出!M2554)</f>
        <v/>
      </c>
      <c r="T2554" s="1" t="str">
        <f>IF(官網匯出!N2554="","",官網匯出!N2554)</f>
        <v/>
      </c>
      <c r="U2554" s="1" t="str">
        <f>IF(官網匯出!O2554="","",官網匯出!O2554)</f>
        <v/>
      </c>
      <c r="V2554" s="1" t="str">
        <f>IF(官網匯出!P2554="",IF(G2554="","",0),官網匯出!P2554)</f>
        <v/>
      </c>
      <c r="W2554" s="1" t="str">
        <f>IF(官網匯出!Q2554="",IF(G2554="","",0),官網匯出!Q2554)</f>
        <v/>
      </c>
      <c r="X2554" s="1" t="str">
        <f>IF(官網匯出!R2554="","",官網匯出!R2554)</f>
        <v/>
      </c>
      <c r="Y2554" s="1" t="str">
        <f>IF(官網匯出!S2554="","",官網匯出!S2554)</f>
        <v/>
      </c>
      <c r="Z2554" s="1" t="str">
        <f>IF(G2554="","",官網匯出!T2554)</f>
        <v/>
      </c>
      <c r="AA2554" s="1" t="str">
        <f>IF(G2554="","",官網匯出!AK2554)</f>
        <v/>
      </c>
      <c r="AB2554" s="1" t="str">
        <f>IF(G2554="","",IF(官網匯出!V2554="","",官網匯出!V2554))</f>
        <v/>
      </c>
      <c r="AJ2554" s="1" t="str">
        <f>IF(G2554="","",IF(官網匯出!AE2554="","",官網匯出!AE2554))</f>
        <v/>
      </c>
      <c r="AK2554" s="1" t="str">
        <f>IF(G2554="","",IF(官網匯出!AD2554="","",官網匯出!AD2554))</f>
        <v/>
      </c>
      <c r="AL2554" s="1" t="str">
        <f t="shared" si="442"/>
        <v>0</v>
      </c>
      <c r="AM2554" s="1" t="str">
        <f>IF(官網匯出!AG2554="","",官網匯出!AG2554)</f>
        <v/>
      </c>
      <c r="AN2554" s="1" t="str">
        <f>IF(G2554="","",IF(官網匯出!AH2554="","",官網匯出!AH2554))</f>
        <v/>
      </c>
      <c r="AO2554" s="14" t="str">
        <f t="shared" si="443"/>
        <v/>
      </c>
      <c r="AP2554" s="14" t="str">
        <f t="shared" si="444"/>
        <v>1</v>
      </c>
      <c r="AQ2554" s="14" t="str">
        <f t="shared" si="445"/>
        <v>0</v>
      </c>
      <c r="AR2554" s="1" t="str">
        <f t="shared" si="446"/>
        <v/>
      </c>
      <c r="AS2554" s="1" t="str">
        <f t="shared" si="447"/>
        <v/>
      </c>
      <c r="AT2554" s="1" t="str">
        <f t="shared" si="448"/>
        <v/>
      </c>
      <c r="AU2554" s="1" t="str">
        <f t="shared" si="439"/>
        <v/>
      </c>
      <c r="AV2554" s="1" t="e">
        <f>IF(VLOOKUP(G2554,官網匯出!A:AQ,42,FALSE)="","[黃金盾官網]",VLOOKUP(G2554,官網匯出!A:AQ,42,FALSE))</f>
        <v>#N/A</v>
      </c>
      <c r="AW2554" s="1" t="e">
        <f>IF(LEFT(VLOOKUP(G2554,官網匯出!A:AS,43,FALSE),2)="","web",LEFT(VLOOKUP(G2554,官網匯出!A:AS,43,FALSE),2))</f>
        <v>#N/A</v>
      </c>
      <c r="AX2554" s="1" t="str">
        <f t="shared" si="449"/>
        <v>O</v>
      </c>
    </row>
    <row r="2555" spans="1:50">
      <c r="A2555" s="1" t="str">
        <f>IF(G2555="","",VLOOKUP(官網轉換!AW2555,團名!A:B,2,FALSE))</f>
        <v/>
      </c>
      <c r="B2555" s="1" t="str">
        <f>IF(G2555="","",IF(LEFT(VLOOKUP(G2555,官網匯出!A:AQ,43,0),2)="wf",VLOOKUP(VLOOKUP(G2555,官網匯出!A:AQ,43,0),團名!$I$1:$K$12,2,FALSE),"N0071"))</f>
        <v/>
      </c>
      <c r="C2555" s="1" t="str">
        <f>IFERROR(VLOOKUP(官網匯出!D2555,團名!E:G,3,FALSE),"")</f>
        <v/>
      </c>
      <c r="D2555" s="1" t="str">
        <f t="shared" si="440"/>
        <v/>
      </c>
      <c r="E2555" s="1" t="str">
        <f t="shared" si="441"/>
        <v/>
      </c>
      <c r="F2555" s="1" t="str">
        <f>IF(官網匯出!F2555="已付款","","B0012")</f>
        <v>B0012</v>
      </c>
      <c r="G2555" s="1" t="str">
        <f>IF(官網匯出!A2555="","",官網匯出!A2555)</f>
        <v/>
      </c>
      <c r="H2555" s="3" t="str">
        <f>IF(官網匯出!B2555="","",官網匯出!B2555)</f>
        <v/>
      </c>
      <c r="I2555" s="1" t="str">
        <f>IF(官網匯出!C2555="","",官網匯出!C2555)</f>
        <v/>
      </c>
      <c r="J2555" s="1" t="str">
        <f>IF(官網匯出!D2555="","",官網匯出!D2555)</f>
        <v/>
      </c>
      <c r="K2555" s="3" t="str">
        <f>IF(官網匯出!E2555="","",官網匯出!E2555)</f>
        <v/>
      </c>
      <c r="L2555" s="1" t="str">
        <f>IF(官網匯出!F2555="","",官網匯出!F2555)</f>
        <v/>
      </c>
      <c r="M2555" s="1" t="str">
        <f>IF(官網匯出!G2555="","",官網匯出!G2555)</f>
        <v/>
      </c>
      <c r="N2555" s="1" t="str">
        <f>IF(官網匯出!H2555="","",官網匯出!H2555)</f>
        <v/>
      </c>
      <c r="P2555" s="1" t="str">
        <f>IF(官網匯出!J2555="","",RIGHT(官網匯出!J2555,LEN(官網匯出!J2555)-2))</f>
        <v/>
      </c>
      <c r="Q2555" s="1" t="str">
        <f>IF(官網匯出!K2555="","",官網匯出!K2555)</f>
        <v/>
      </c>
      <c r="R2555" s="1" t="str">
        <f>IF(官網匯出!L2555="","",官網匯出!L2555)</f>
        <v/>
      </c>
      <c r="S2555" s="1" t="str">
        <f>IF(官網匯出!M2555="","",官網匯出!M2555)</f>
        <v/>
      </c>
      <c r="T2555" s="1" t="str">
        <f>IF(官網匯出!N2555="","",官網匯出!N2555)</f>
        <v/>
      </c>
      <c r="U2555" s="1" t="str">
        <f>IF(官網匯出!O2555="","",官網匯出!O2555)</f>
        <v/>
      </c>
      <c r="V2555" s="1" t="str">
        <f>IF(官網匯出!P2555="",IF(G2555="","",0),官網匯出!P2555)</f>
        <v/>
      </c>
      <c r="W2555" s="1" t="str">
        <f>IF(官網匯出!Q2555="",IF(G2555="","",0),官網匯出!Q2555)</f>
        <v/>
      </c>
      <c r="X2555" s="1" t="str">
        <f>IF(官網匯出!R2555="","",官網匯出!R2555)</f>
        <v/>
      </c>
      <c r="Y2555" s="1" t="str">
        <f>IF(官網匯出!S2555="","",官網匯出!S2555)</f>
        <v/>
      </c>
      <c r="Z2555" s="1" t="str">
        <f>IF(G2555="","",官網匯出!T2555)</f>
        <v/>
      </c>
      <c r="AA2555" s="1" t="str">
        <f>IF(G2555="","",官網匯出!AK2555)</f>
        <v/>
      </c>
      <c r="AB2555" s="1" t="str">
        <f>IF(G2555="","",IF(官網匯出!V2555="","",官網匯出!V2555))</f>
        <v/>
      </c>
      <c r="AJ2555" s="1" t="str">
        <f>IF(G2555="","",IF(官網匯出!AE2555="","",官網匯出!AE2555))</f>
        <v/>
      </c>
      <c r="AK2555" s="1" t="str">
        <f>IF(G2555="","",IF(官網匯出!AD2555="","",官網匯出!AD2555))</f>
        <v/>
      </c>
      <c r="AL2555" s="1" t="str">
        <f t="shared" si="442"/>
        <v>0</v>
      </c>
      <c r="AM2555" s="1" t="str">
        <f>IF(官網匯出!AG2555="","",官網匯出!AG2555)</f>
        <v/>
      </c>
      <c r="AN2555" s="1" t="str">
        <f>IF(G2555="","",IF(官網匯出!AH2555="","",官網匯出!AH2555))</f>
        <v/>
      </c>
      <c r="AO2555" s="14" t="str">
        <f t="shared" si="443"/>
        <v/>
      </c>
      <c r="AP2555" s="14" t="str">
        <f t="shared" si="444"/>
        <v>1</v>
      </c>
      <c r="AQ2555" s="14" t="str">
        <f t="shared" si="445"/>
        <v>0</v>
      </c>
      <c r="AR2555" s="1" t="str">
        <f t="shared" si="446"/>
        <v/>
      </c>
      <c r="AS2555" s="1" t="str">
        <f t="shared" si="447"/>
        <v/>
      </c>
      <c r="AT2555" s="1" t="str">
        <f t="shared" si="448"/>
        <v/>
      </c>
      <c r="AU2555" s="1" t="str">
        <f t="shared" si="439"/>
        <v/>
      </c>
      <c r="AV2555" s="1" t="e">
        <f>IF(VLOOKUP(G2555,官網匯出!A:AQ,42,FALSE)="","[黃金盾官網]",VLOOKUP(G2555,官網匯出!A:AQ,42,FALSE))</f>
        <v>#N/A</v>
      </c>
      <c r="AW2555" s="1" t="e">
        <f>IF(LEFT(VLOOKUP(G2555,官網匯出!A:AS,43,FALSE),2)="","web",LEFT(VLOOKUP(G2555,官網匯出!A:AS,43,FALSE),2))</f>
        <v>#N/A</v>
      </c>
      <c r="AX2555" s="1" t="str">
        <f t="shared" si="449"/>
        <v>O</v>
      </c>
    </row>
    <row r="2556" spans="1:50">
      <c r="A2556" s="1" t="str">
        <f>IF(G2556="","",VLOOKUP(官網轉換!AW2556,團名!A:B,2,FALSE))</f>
        <v/>
      </c>
      <c r="B2556" s="1" t="str">
        <f>IF(G2556="","",IF(LEFT(VLOOKUP(G2556,官網匯出!A:AQ,43,0),2)="wf",VLOOKUP(VLOOKUP(G2556,官網匯出!A:AQ,43,0),團名!$I$1:$K$12,2,FALSE),"N0071"))</f>
        <v/>
      </c>
      <c r="C2556" s="1" t="str">
        <f>IFERROR(VLOOKUP(官網匯出!D2556,團名!E:G,3,FALSE),"")</f>
        <v/>
      </c>
      <c r="D2556" s="1" t="str">
        <f t="shared" si="440"/>
        <v/>
      </c>
      <c r="E2556" s="1" t="str">
        <f t="shared" si="441"/>
        <v/>
      </c>
      <c r="F2556" s="1" t="str">
        <f>IF(官網匯出!F2556="已付款","","B0012")</f>
        <v>B0012</v>
      </c>
      <c r="G2556" s="1" t="str">
        <f>IF(官網匯出!A2556="","",官網匯出!A2556)</f>
        <v/>
      </c>
      <c r="H2556" s="3" t="str">
        <f>IF(官網匯出!B2556="","",官網匯出!B2556)</f>
        <v/>
      </c>
      <c r="I2556" s="1" t="str">
        <f>IF(官網匯出!C2556="","",官網匯出!C2556)</f>
        <v/>
      </c>
      <c r="J2556" s="1" t="str">
        <f>IF(官網匯出!D2556="","",官網匯出!D2556)</f>
        <v/>
      </c>
      <c r="K2556" s="3" t="str">
        <f>IF(官網匯出!E2556="","",官網匯出!E2556)</f>
        <v/>
      </c>
      <c r="L2556" s="1" t="str">
        <f>IF(官網匯出!F2556="","",官網匯出!F2556)</f>
        <v/>
      </c>
      <c r="M2556" s="1" t="str">
        <f>IF(官網匯出!G2556="","",官網匯出!G2556)</f>
        <v/>
      </c>
      <c r="N2556" s="1" t="str">
        <f>IF(官網匯出!H2556="","",官網匯出!H2556)</f>
        <v/>
      </c>
      <c r="P2556" s="1" t="str">
        <f>IF(官網匯出!J2556="","",RIGHT(官網匯出!J2556,LEN(官網匯出!J2556)-2))</f>
        <v/>
      </c>
      <c r="Q2556" s="1" t="str">
        <f>IF(官網匯出!K2556="","",官網匯出!K2556)</f>
        <v/>
      </c>
      <c r="R2556" s="1" t="str">
        <f>IF(官網匯出!L2556="","",官網匯出!L2556)</f>
        <v/>
      </c>
      <c r="S2556" s="1" t="str">
        <f>IF(官網匯出!M2556="","",官網匯出!M2556)</f>
        <v/>
      </c>
      <c r="T2556" s="1" t="str">
        <f>IF(官網匯出!N2556="","",官網匯出!N2556)</f>
        <v/>
      </c>
      <c r="U2556" s="1" t="str">
        <f>IF(官網匯出!O2556="","",官網匯出!O2556)</f>
        <v/>
      </c>
      <c r="V2556" s="1" t="str">
        <f>IF(官網匯出!P2556="",IF(G2556="","",0),官網匯出!P2556)</f>
        <v/>
      </c>
      <c r="W2556" s="1" t="str">
        <f>IF(官網匯出!Q2556="",IF(G2556="","",0),官網匯出!Q2556)</f>
        <v/>
      </c>
      <c r="X2556" s="1" t="str">
        <f>IF(官網匯出!R2556="","",官網匯出!R2556)</f>
        <v/>
      </c>
      <c r="Y2556" s="1" t="str">
        <f>IF(官網匯出!S2556="","",官網匯出!S2556)</f>
        <v/>
      </c>
      <c r="Z2556" s="1" t="str">
        <f>IF(G2556="","",官網匯出!T2556)</f>
        <v/>
      </c>
      <c r="AA2556" s="1" t="str">
        <f>IF(G2556="","",官網匯出!AK2556)</f>
        <v/>
      </c>
      <c r="AB2556" s="1" t="str">
        <f>IF(G2556="","",IF(官網匯出!V2556="","",官網匯出!V2556))</f>
        <v/>
      </c>
      <c r="AJ2556" s="1" t="str">
        <f>IF(G2556="","",IF(官網匯出!AE2556="","",官網匯出!AE2556))</f>
        <v/>
      </c>
      <c r="AK2556" s="1" t="str">
        <f>IF(G2556="","",IF(官網匯出!AD2556="","",官網匯出!AD2556))</f>
        <v/>
      </c>
      <c r="AL2556" s="1" t="str">
        <f t="shared" si="442"/>
        <v>0</v>
      </c>
      <c r="AM2556" s="1" t="str">
        <f>IF(官網匯出!AG2556="","",官網匯出!AG2556)</f>
        <v/>
      </c>
      <c r="AN2556" s="1" t="str">
        <f>IF(G2556="","",IF(官網匯出!AH2556="","",官網匯出!AH2556))</f>
        <v/>
      </c>
      <c r="AO2556" s="14" t="str">
        <f t="shared" si="443"/>
        <v/>
      </c>
      <c r="AP2556" s="14" t="str">
        <f t="shared" si="444"/>
        <v>1</v>
      </c>
      <c r="AQ2556" s="14" t="str">
        <f t="shared" si="445"/>
        <v>0</v>
      </c>
      <c r="AR2556" s="1" t="str">
        <f t="shared" si="446"/>
        <v/>
      </c>
      <c r="AS2556" s="1" t="str">
        <f t="shared" si="447"/>
        <v/>
      </c>
      <c r="AT2556" s="1" t="str">
        <f t="shared" si="448"/>
        <v/>
      </c>
      <c r="AU2556" s="1" t="str">
        <f t="shared" si="439"/>
        <v/>
      </c>
      <c r="AV2556" s="1" t="e">
        <f>IF(VLOOKUP(G2556,官網匯出!A:AQ,42,FALSE)="","[黃金盾官網]",VLOOKUP(G2556,官網匯出!A:AQ,42,FALSE))</f>
        <v>#N/A</v>
      </c>
      <c r="AW2556" s="1" t="e">
        <f>IF(LEFT(VLOOKUP(G2556,官網匯出!A:AS,43,FALSE),2)="","web",LEFT(VLOOKUP(G2556,官網匯出!A:AS,43,FALSE),2))</f>
        <v>#N/A</v>
      </c>
      <c r="AX2556" s="1" t="str">
        <f t="shared" si="449"/>
        <v>O</v>
      </c>
    </row>
    <row r="2557" spans="1:50">
      <c r="A2557" s="1" t="str">
        <f>IF(G2557="","",VLOOKUP(官網轉換!AW2557,團名!A:B,2,FALSE))</f>
        <v/>
      </c>
      <c r="B2557" s="1" t="str">
        <f>IF(G2557="","",IF(LEFT(VLOOKUP(G2557,官網匯出!A:AQ,43,0),2)="wf",VLOOKUP(VLOOKUP(G2557,官網匯出!A:AQ,43,0),團名!$I$1:$K$12,2,FALSE),"N0071"))</f>
        <v/>
      </c>
      <c r="C2557" s="1" t="str">
        <f>IFERROR(VLOOKUP(官網匯出!D2557,團名!E:G,3,FALSE),"")</f>
        <v/>
      </c>
      <c r="D2557" s="1" t="str">
        <f t="shared" si="440"/>
        <v/>
      </c>
      <c r="E2557" s="1" t="str">
        <f t="shared" si="441"/>
        <v/>
      </c>
      <c r="F2557" s="1" t="str">
        <f>IF(官網匯出!F2557="已付款","","B0012")</f>
        <v>B0012</v>
      </c>
      <c r="G2557" s="1" t="str">
        <f>IF(官網匯出!A2557="","",官網匯出!A2557)</f>
        <v/>
      </c>
      <c r="H2557" s="3" t="str">
        <f>IF(官網匯出!B2557="","",官網匯出!B2557)</f>
        <v/>
      </c>
      <c r="I2557" s="1" t="str">
        <f>IF(官網匯出!C2557="","",官網匯出!C2557)</f>
        <v/>
      </c>
      <c r="J2557" s="1" t="str">
        <f>IF(官網匯出!D2557="","",官網匯出!D2557)</f>
        <v/>
      </c>
      <c r="K2557" s="3" t="str">
        <f>IF(官網匯出!E2557="","",官網匯出!E2557)</f>
        <v/>
      </c>
      <c r="L2557" s="1" t="str">
        <f>IF(官網匯出!F2557="","",官網匯出!F2557)</f>
        <v/>
      </c>
      <c r="M2557" s="1" t="str">
        <f>IF(官網匯出!G2557="","",官網匯出!G2557)</f>
        <v/>
      </c>
      <c r="N2557" s="1" t="str">
        <f>IF(官網匯出!H2557="","",官網匯出!H2557)</f>
        <v/>
      </c>
      <c r="P2557" s="1" t="str">
        <f>IF(官網匯出!J2557="","",RIGHT(官網匯出!J2557,LEN(官網匯出!J2557)-2))</f>
        <v/>
      </c>
      <c r="Q2557" s="1" t="str">
        <f>IF(官網匯出!K2557="","",官網匯出!K2557)</f>
        <v/>
      </c>
      <c r="R2557" s="1" t="str">
        <f>IF(官網匯出!L2557="","",官網匯出!L2557)</f>
        <v/>
      </c>
      <c r="S2557" s="1" t="str">
        <f>IF(官網匯出!M2557="","",官網匯出!M2557)</f>
        <v/>
      </c>
      <c r="T2557" s="1" t="str">
        <f>IF(官網匯出!N2557="","",官網匯出!N2557)</f>
        <v/>
      </c>
      <c r="U2557" s="1" t="str">
        <f>IF(官網匯出!O2557="","",官網匯出!O2557)</f>
        <v/>
      </c>
      <c r="V2557" s="1" t="str">
        <f>IF(官網匯出!P2557="",IF(G2557="","",0),官網匯出!P2557)</f>
        <v/>
      </c>
      <c r="W2557" s="1" t="str">
        <f>IF(官網匯出!Q2557="",IF(G2557="","",0),官網匯出!Q2557)</f>
        <v/>
      </c>
      <c r="X2557" s="1" t="str">
        <f>IF(官網匯出!R2557="","",官網匯出!R2557)</f>
        <v/>
      </c>
      <c r="Y2557" s="1" t="str">
        <f>IF(官網匯出!S2557="","",官網匯出!S2557)</f>
        <v/>
      </c>
      <c r="Z2557" s="1" t="str">
        <f>IF(G2557="","",官網匯出!T2557)</f>
        <v/>
      </c>
      <c r="AA2557" s="1" t="str">
        <f>IF(G2557="","",官網匯出!AK2557)</f>
        <v/>
      </c>
      <c r="AB2557" s="1" t="str">
        <f>IF(G2557="","",IF(官網匯出!V2557="","",官網匯出!V2557))</f>
        <v/>
      </c>
      <c r="AJ2557" s="1" t="str">
        <f>IF(G2557="","",IF(官網匯出!AE2557="","",官網匯出!AE2557))</f>
        <v/>
      </c>
      <c r="AK2557" s="1" t="str">
        <f>IF(G2557="","",IF(官網匯出!AD2557="","",官網匯出!AD2557))</f>
        <v/>
      </c>
      <c r="AL2557" s="1" t="str">
        <f t="shared" si="442"/>
        <v>0</v>
      </c>
      <c r="AM2557" s="1" t="str">
        <f>IF(官網匯出!AG2557="","",官網匯出!AG2557)</f>
        <v/>
      </c>
      <c r="AN2557" s="1" t="str">
        <f>IF(G2557="","",IF(官網匯出!AH2557="","",官網匯出!AH2557))</f>
        <v/>
      </c>
      <c r="AO2557" s="14" t="str">
        <f t="shared" si="443"/>
        <v/>
      </c>
      <c r="AP2557" s="14" t="str">
        <f t="shared" si="444"/>
        <v>1</v>
      </c>
      <c r="AQ2557" s="14" t="str">
        <f t="shared" si="445"/>
        <v>0</v>
      </c>
      <c r="AR2557" s="1" t="str">
        <f t="shared" si="446"/>
        <v/>
      </c>
      <c r="AS2557" s="1" t="str">
        <f t="shared" si="447"/>
        <v/>
      </c>
      <c r="AT2557" s="1" t="str">
        <f t="shared" si="448"/>
        <v/>
      </c>
      <c r="AU2557" s="1" t="str">
        <f t="shared" si="439"/>
        <v/>
      </c>
      <c r="AV2557" s="1" t="e">
        <f>IF(VLOOKUP(G2557,官網匯出!A:AQ,42,FALSE)="","[黃金盾官網]",VLOOKUP(G2557,官網匯出!A:AQ,42,FALSE))</f>
        <v>#N/A</v>
      </c>
      <c r="AW2557" s="1" t="e">
        <f>IF(LEFT(VLOOKUP(G2557,官網匯出!A:AS,43,FALSE),2)="","web",LEFT(VLOOKUP(G2557,官網匯出!A:AS,43,FALSE),2))</f>
        <v>#N/A</v>
      </c>
      <c r="AX2557" s="1" t="str">
        <f t="shared" si="449"/>
        <v>O</v>
      </c>
    </row>
    <row r="2558" spans="1:50">
      <c r="A2558" s="1" t="str">
        <f>IF(G2558="","",VLOOKUP(官網轉換!AW2558,團名!A:B,2,FALSE))</f>
        <v/>
      </c>
      <c r="B2558" s="1" t="str">
        <f>IF(G2558="","",IF(LEFT(VLOOKUP(G2558,官網匯出!A:AQ,43,0),2)="wf",VLOOKUP(VLOOKUP(G2558,官網匯出!A:AQ,43,0),團名!$I$1:$K$12,2,FALSE),"N0071"))</f>
        <v/>
      </c>
      <c r="C2558" s="1" t="str">
        <f>IFERROR(VLOOKUP(官網匯出!D2558,團名!E:G,3,FALSE),"")</f>
        <v/>
      </c>
      <c r="D2558" s="1" t="str">
        <f t="shared" si="440"/>
        <v/>
      </c>
      <c r="E2558" s="1" t="str">
        <f t="shared" si="441"/>
        <v/>
      </c>
      <c r="F2558" s="1" t="str">
        <f>IF(官網匯出!F2558="已付款","","B0012")</f>
        <v>B0012</v>
      </c>
      <c r="G2558" s="1" t="str">
        <f>IF(官網匯出!A2558="","",官網匯出!A2558)</f>
        <v/>
      </c>
      <c r="H2558" s="3" t="str">
        <f>IF(官網匯出!B2558="","",官網匯出!B2558)</f>
        <v/>
      </c>
      <c r="I2558" s="1" t="str">
        <f>IF(官網匯出!C2558="","",官網匯出!C2558)</f>
        <v/>
      </c>
      <c r="J2558" s="1" t="str">
        <f>IF(官網匯出!D2558="","",官網匯出!D2558)</f>
        <v/>
      </c>
      <c r="K2558" s="3" t="str">
        <f>IF(官網匯出!E2558="","",官網匯出!E2558)</f>
        <v/>
      </c>
      <c r="L2558" s="1" t="str">
        <f>IF(官網匯出!F2558="","",官網匯出!F2558)</f>
        <v/>
      </c>
      <c r="M2558" s="1" t="str">
        <f>IF(官網匯出!G2558="","",官網匯出!G2558)</f>
        <v/>
      </c>
      <c r="N2558" s="1" t="str">
        <f>IF(官網匯出!H2558="","",官網匯出!H2558)</f>
        <v/>
      </c>
      <c r="P2558" s="1" t="str">
        <f>IF(官網匯出!J2558="","",RIGHT(官網匯出!J2558,LEN(官網匯出!J2558)-2))</f>
        <v/>
      </c>
      <c r="Q2558" s="1" t="str">
        <f>IF(官網匯出!K2558="","",官網匯出!K2558)</f>
        <v/>
      </c>
      <c r="R2558" s="1" t="str">
        <f>IF(官網匯出!L2558="","",官網匯出!L2558)</f>
        <v/>
      </c>
      <c r="S2558" s="1" t="str">
        <f>IF(官網匯出!M2558="","",官網匯出!M2558)</f>
        <v/>
      </c>
      <c r="T2558" s="1" t="str">
        <f>IF(官網匯出!N2558="","",官網匯出!N2558)</f>
        <v/>
      </c>
      <c r="U2558" s="1" t="str">
        <f>IF(官網匯出!O2558="","",官網匯出!O2558)</f>
        <v/>
      </c>
      <c r="V2558" s="1" t="str">
        <f>IF(官網匯出!P2558="",IF(G2558="","",0),官網匯出!P2558)</f>
        <v/>
      </c>
      <c r="W2558" s="1" t="str">
        <f>IF(官網匯出!Q2558="",IF(G2558="","",0),官網匯出!Q2558)</f>
        <v/>
      </c>
      <c r="X2558" s="1" t="str">
        <f>IF(官網匯出!R2558="","",官網匯出!R2558)</f>
        <v/>
      </c>
      <c r="Y2558" s="1" t="str">
        <f>IF(官網匯出!S2558="","",官網匯出!S2558)</f>
        <v/>
      </c>
      <c r="Z2558" s="1" t="str">
        <f>IF(G2558="","",官網匯出!T2558)</f>
        <v/>
      </c>
      <c r="AA2558" s="1" t="str">
        <f>IF(G2558="","",官網匯出!AK2558)</f>
        <v/>
      </c>
      <c r="AB2558" s="1" t="str">
        <f>IF(G2558="","",IF(官網匯出!V2558="","",官網匯出!V2558))</f>
        <v/>
      </c>
      <c r="AJ2558" s="1" t="str">
        <f>IF(G2558="","",IF(官網匯出!AE2558="","",官網匯出!AE2558))</f>
        <v/>
      </c>
      <c r="AK2558" s="1" t="str">
        <f>IF(G2558="","",IF(官網匯出!AD2558="","",官網匯出!AD2558))</f>
        <v/>
      </c>
      <c r="AL2558" s="1" t="str">
        <f t="shared" si="442"/>
        <v>0</v>
      </c>
      <c r="AM2558" s="1" t="str">
        <f>IF(官網匯出!AG2558="","",官網匯出!AG2558)</f>
        <v/>
      </c>
      <c r="AN2558" s="1" t="str">
        <f>IF(G2558="","",IF(官網匯出!AH2558="","",官網匯出!AH2558))</f>
        <v/>
      </c>
      <c r="AO2558" s="14" t="str">
        <f t="shared" si="443"/>
        <v/>
      </c>
      <c r="AP2558" s="14" t="str">
        <f t="shared" si="444"/>
        <v>1</v>
      </c>
      <c r="AQ2558" s="14" t="str">
        <f t="shared" si="445"/>
        <v>0</v>
      </c>
      <c r="AR2558" s="1" t="str">
        <f t="shared" si="446"/>
        <v/>
      </c>
      <c r="AS2558" s="1" t="str">
        <f t="shared" si="447"/>
        <v/>
      </c>
      <c r="AT2558" s="1" t="str">
        <f t="shared" si="448"/>
        <v/>
      </c>
      <c r="AU2558" s="1" t="str">
        <f t="shared" si="439"/>
        <v/>
      </c>
      <c r="AV2558" s="1" t="e">
        <f>IF(VLOOKUP(G2558,官網匯出!A:AQ,42,FALSE)="","[黃金盾官網]",VLOOKUP(G2558,官網匯出!A:AQ,42,FALSE))</f>
        <v>#N/A</v>
      </c>
      <c r="AW2558" s="1" t="e">
        <f>IF(LEFT(VLOOKUP(G2558,官網匯出!A:AS,43,FALSE),2)="","web",LEFT(VLOOKUP(G2558,官網匯出!A:AS,43,FALSE),2))</f>
        <v>#N/A</v>
      </c>
      <c r="AX2558" s="1" t="str">
        <f t="shared" si="449"/>
        <v>O</v>
      </c>
    </row>
    <row r="2559" spans="1:50">
      <c r="A2559" s="1" t="str">
        <f>IF(G2559="","",VLOOKUP(官網轉換!AW2559,團名!A:B,2,FALSE))</f>
        <v/>
      </c>
      <c r="B2559" s="1" t="str">
        <f>IF(G2559="","",IF(LEFT(VLOOKUP(G2559,官網匯出!A:AQ,43,0),2)="wf",VLOOKUP(VLOOKUP(G2559,官網匯出!A:AQ,43,0),團名!$I$1:$K$12,2,FALSE),"N0071"))</f>
        <v/>
      </c>
      <c r="C2559" s="1" t="str">
        <f>IFERROR(VLOOKUP(官網匯出!D2559,團名!E:G,3,FALSE),"")</f>
        <v/>
      </c>
      <c r="D2559" s="1" t="str">
        <f t="shared" si="440"/>
        <v/>
      </c>
      <c r="E2559" s="1" t="str">
        <f t="shared" si="441"/>
        <v/>
      </c>
      <c r="F2559" s="1" t="str">
        <f>IF(官網匯出!F2559="已付款","","B0012")</f>
        <v>B0012</v>
      </c>
      <c r="G2559" s="1" t="str">
        <f>IF(官網匯出!A2559="","",官網匯出!A2559)</f>
        <v/>
      </c>
      <c r="H2559" s="3" t="str">
        <f>IF(官網匯出!B2559="","",官網匯出!B2559)</f>
        <v/>
      </c>
      <c r="I2559" s="1" t="str">
        <f>IF(官網匯出!C2559="","",官網匯出!C2559)</f>
        <v/>
      </c>
      <c r="J2559" s="1" t="str">
        <f>IF(官網匯出!D2559="","",官網匯出!D2559)</f>
        <v/>
      </c>
      <c r="K2559" s="3" t="str">
        <f>IF(官網匯出!E2559="","",官網匯出!E2559)</f>
        <v/>
      </c>
      <c r="L2559" s="1" t="str">
        <f>IF(官網匯出!F2559="","",官網匯出!F2559)</f>
        <v/>
      </c>
      <c r="M2559" s="1" t="str">
        <f>IF(官網匯出!G2559="","",官網匯出!G2559)</f>
        <v/>
      </c>
      <c r="N2559" s="1" t="str">
        <f>IF(官網匯出!H2559="","",官網匯出!H2559)</f>
        <v/>
      </c>
      <c r="P2559" s="1" t="str">
        <f>IF(官網匯出!J2559="","",RIGHT(官網匯出!J2559,LEN(官網匯出!J2559)-2))</f>
        <v/>
      </c>
      <c r="Q2559" s="1" t="str">
        <f>IF(官網匯出!K2559="","",官網匯出!K2559)</f>
        <v/>
      </c>
      <c r="R2559" s="1" t="str">
        <f>IF(官網匯出!L2559="","",官網匯出!L2559)</f>
        <v/>
      </c>
      <c r="S2559" s="1" t="str">
        <f>IF(官網匯出!M2559="","",官網匯出!M2559)</f>
        <v/>
      </c>
      <c r="T2559" s="1" t="str">
        <f>IF(官網匯出!N2559="","",官網匯出!N2559)</f>
        <v/>
      </c>
      <c r="U2559" s="1" t="str">
        <f>IF(官網匯出!O2559="","",官網匯出!O2559)</f>
        <v/>
      </c>
      <c r="V2559" s="1" t="str">
        <f>IF(官網匯出!P2559="",IF(G2559="","",0),官網匯出!P2559)</f>
        <v/>
      </c>
      <c r="W2559" s="1" t="str">
        <f>IF(官網匯出!Q2559="",IF(G2559="","",0),官網匯出!Q2559)</f>
        <v/>
      </c>
      <c r="X2559" s="1" t="str">
        <f>IF(官網匯出!R2559="","",官網匯出!R2559)</f>
        <v/>
      </c>
      <c r="Y2559" s="1" t="str">
        <f>IF(官網匯出!S2559="","",官網匯出!S2559)</f>
        <v/>
      </c>
      <c r="Z2559" s="1" t="str">
        <f>IF(G2559="","",官網匯出!T2559)</f>
        <v/>
      </c>
      <c r="AA2559" s="1" t="str">
        <f>IF(G2559="","",官網匯出!AK2559)</f>
        <v/>
      </c>
      <c r="AB2559" s="1" t="str">
        <f>IF(G2559="","",IF(官網匯出!V2559="","",官網匯出!V2559))</f>
        <v/>
      </c>
      <c r="AJ2559" s="1" t="str">
        <f>IF(G2559="","",IF(官網匯出!AE2559="","",官網匯出!AE2559))</f>
        <v/>
      </c>
      <c r="AK2559" s="1" t="str">
        <f>IF(G2559="","",IF(官網匯出!AD2559="","",官網匯出!AD2559))</f>
        <v/>
      </c>
      <c r="AL2559" s="1" t="str">
        <f t="shared" si="442"/>
        <v>0</v>
      </c>
      <c r="AM2559" s="1" t="str">
        <f>IF(官網匯出!AG2559="","",官網匯出!AG2559)</f>
        <v/>
      </c>
      <c r="AN2559" s="1" t="str">
        <f>IF(G2559="","",IF(官網匯出!AH2559="","",官網匯出!AH2559))</f>
        <v/>
      </c>
      <c r="AO2559" s="14" t="str">
        <f t="shared" si="443"/>
        <v/>
      </c>
      <c r="AP2559" s="14" t="str">
        <f t="shared" si="444"/>
        <v>1</v>
      </c>
      <c r="AQ2559" s="14" t="str">
        <f t="shared" si="445"/>
        <v>0</v>
      </c>
      <c r="AR2559" s="1" t="str">
        <f t="shared" si="446"/>
        <v/>
      </c>
      <c r="AS2559" s="1" t="str">
        <f t="shared" si="447"/>
        <v/>
      </c>
      <c r="AT2559" s="1" t="str">
        <f t="shared" si="448"/>
        <v/>
      </c>
      <c r="AU2559" s="1" t="str">
        <f t="shared" si="439"/>
        <v/>
      </c>
      <c r="AV2559" s="1" t="e">
        <f>IF(VLOOKUP(G2559,官網匯出!A:AQ,42,FALSE)="","[黃金盾官網]",VLOOKUP(G2559,官網匯出!A:AQ,42,FALSE))</f>
        <v>#N/A</v>
      </c>
      <c r="AW2559" s="1" t="e">
        <f>IF(LEFT(VLOOKUP(G2559,官網匯出!A:AS,43,FALSE),2)="","web",LEFT(VLOOKUP(G2559,官網匯出!A:AS,43,FALSE),2))</f>
        <v>#N/A</v>
      </c>
      <c r="AX2559" s="1" t="str">
        <f t="shared" si="449"/>
        <v>O</v>
      </c>
    </row>
    <row r="2560" spans="1:50">
      <c r="A2560" s="1" t="str">
        <f>IF(G2560="","",VLOOKUP(官網轉換!AW2560,團名!A:B,2,FALSE))</f>
        <v/>
      </c>
      <c r="B2560" s="1" t="str">
        <f>IF(G2560="","",IF(LEFT(VLOOKUP(G2560,官網匯出!A:AQ,43,0),2)="wf",VLOOKUP(VLOOKUP(G2560,官網匯出!A:AQ,43,0),團名!$I$1:$K$12,2,FALSE),"N0071"))</f>
        <v/>
      </c>
      <c r="C2560" s="1" t="str">
        <f>IFERROR(VLOOKUP(官網匯出!D2560,團名!E:G,3,FALSE),"")</f>
        <v/>
      </c>
      <c r="D2560" s="1" t="str">
        <f t="shared" si="440"/>
        <v/>
      </c>
      <c r="E2560" s="1" t="str">
        <f t="shared" si="441"/>
        <v/>
      </c>
      <c r="F2560" s="1" t="str">
        <f>IF(官網匯出!F2560="已付款","","B0012")</f>
        <v>B0012</v>
      </c>
      <c r="G2560" s="1" t="str">
        <f>IF(官網匯出!A2560="","",官網匯出!A2560)</f>
        <v/>
      </c>
      <c r="H2560" s="3" t="str">
        <f>IF(官網匯出!B2560="","",官網匯出!B2560)</f>
        <v/>
      </c>
      <c r="I2560" s="1" t="str">
        <f>IF(官網匯出!C2560="","",官網匯出!C2560)</f>
        <v/>
      </c>
      <c r="J2560" s="1" t="str">
        <f>IF(官網匯出!D2560="","",官網匯出!D2560)</f>
        <v/>
      </c>
      <c r="K2560" s="3" t="str">
        <f>IF(官網匯出!E2560="","",官網匯出!E2560)</f>
        <v/>
      </c>
      <c r="L2560" s="1" t="str">
        <f>IF(官網匯出!F2560="","",官網匯出!F2560)</f>
        <v/>
      </c>
      <c r="M2560" s="1" t="str">
        <f>IF(官網匯出!G2560="","",官網匯出!G2560)</f>
        <v/>
      </c>
      <c r="N2560" s="1" t="str">
        <f>IF(官網匯出!H2560="","",官網匯出!H2560)</f>
        <v/>
      </c>
      <c r="P2560" s="1" t="str">
        <f>IF(官網匯出!J2560="","",RIGHT(官網匯出!J2560,LEN(官網匯出!J2560)-2))</f>
        <v/>
      </c>
      <c r="Q2560" s="1" t="str">
        <f>IF(官網匯出!K2560="","",官網匯出!K2560)</f>
        <v/>
      </c>
      <c r="R2560" s="1" t="str">
        <f>IF(官網匯出!L2560="","",官網匯出!L2560)</f>
        <v/>
      </c>
      <c r="S2560" s="1" t="str">
        <f>IF(官網匯出!M2560="","",官網匯出!M2560)</f>
        <v/>
      </c>
      <c r="T2560" s="1" t="str">
        <f>IF(官網匯出!N2560="","",官網匯出!N2560)</f>
        <v/>
      </c>
      <c r="U2560" s="1" t="str">
        <f>IF(官網匯出!O2560="","",官網匯出!O2560)</f>
        <v/>
      </c>
      <c r="V2560" s="1" t="str">
        <f>IF(官網匯出!P2560="",IF(G2560="","",0),官網匯出!P2560)</f>
        <v/>
      </c>
      <c r="W2560" s="1" t="str">
        <f>IF(官網匯出!Q2560="",IF(G2560="","",0),官網匯出!Q2560)</f>
        <v/>
      </c>
      <c r="X2560" s="1" t="str">
        <f>IF(官網匯出!R2560="","",官網匯出!R2560)</f>
        <v/>
      </c>
      <c r="Y2560" s="1" t="str">
        <f>IF(官網匯出!S2560="","",官網匯出!S2560)</f>
        <v/>
      </c>
      <c r="Z2560" s="1" t="str">
        <f>IF(G2560="","",官網匯出!T2560)</f>
        <v/>
      </c>
      <c r="AA2560" s="1" t="str">
        <f>IF(G2560="","",官網匯出!AK2560)</f>
        <v/>
      </c>
      <c r="AB2560" s="1" t="str">
        <f>IF(G2560="","",IF(官網匯出!V2560="","",官網匯出!V2560))</f>
        <v/>
      </c>
      <c r="AJ2560" s="1" t="str">
        <f>IF(G2560="","",IF(官網匯出!AE2560="","",官網匯出!AE2560))</f>
        <v/>
      </c>
      <c r="AK2560" s="1" t="str">
        <f>IF(G2560="","",IF(官網匯出!AD2560="","",官網匯出!AD2560))</f>
        <v/>
      </c>
      <c r="AL2560" s="1" t="str">
        <f t="shared" si="442"/>
        <v>0</v>
      </c>
      <c r="AM2560" s="1" t="str">
        <f>IF(官網匯出!AG2560="","",官網匯出!AG2560)</f>
        <v/>
      </c>
      <c r="AN2560" s="1" t="str">
        <f>IF(G2560="","",IF(官網匯出!AH2560="","",官網匯出!AH2560))</f>
        <v/>
      </c>
      <c r="AO2560" s="14" t="str">
        <f t="shared" si="443"/>
        <v/>
      </c>
      <c r="AP2560" s="14" t="str">
        <f t="shared" si="444"/>
        <v>1</v>
      </c>
      <c r="AQ2560" s="14" t="str">
        <f t="shared" si="445"/>
        <v>0</v>
      </c>
      <c r="AR2560" s="1" t="str">
        <f t="shared" si="446"/>
        <v/>
      </c>
      <c r="AS2560" s="1" t="str">
        <f t="shared" si="447"/>
        <v/>
      </c>
      <c r="AT2560" s="1" t="str">
        <f t="shared" si="448"/>
        <v/>
      </c>
      <c r="AU2560" s="1" t="str">
        <f t="shared" si="439"/>
        <v/>
      </c>
      <c r="AV2560" s="1" t="e">
        <f>IF(VLOOKUP(G2560,官網匯出!A:AQ,42,FALSE)="","[黃金盾官網]",VLOOKUP(G2560,官網匯出!A:AQ,42,FALSE))</f>
        <v>#N/A</v>
      </c>
      <c r="AW2560" s="1" t="e">
        <f>IF(LEFT(VLOOKUP(G2560,官網匯出!A:AS,43,FALSE),2)="","web",LEFT(VLOOKUP(G2560,官網匯出!A:AS,43,FALSE),2))</f>
        <v>#N/A</v>
      </c>
      <c r="AX2560" s="1" t="str">
        <f t="shared" si="449"/>
        <v>O</v>
      </c>
    </row>
    <row r="2561" spans="1:50">
      <c r="A2561" s="1" t="str">
        <f>IF(G2561="","",VLOOKUP(官網轉換!AW2561,團名!A:B,2,FALSE))</f>
        <v/>
      </c>
      <c r="B2561" s="1" t="str">
        <f>IF(G2561="","",IF(LEFT(VLOOKUP(G2561,官網匯出!A:AQ,43,0),2)="wf",VLOOKUP(VLOOKUP(G2561,官網匯出!A:AQ,43,0),團名!$I$1:$K$12,2,FALSE),"N0071"))</f>
        <v/>
      </c>
      <c r="C2561" s="1" t="str">
        <f>IFERROR(VLOOKUP(官網匯出!D2561,團名!E:G,3,FALSE),"")</f>
        <v/>
      </c>
      <c r="D2561" s="1" t="str">
        <f t="shared" si="440"/>
        <v/>
      </c>
      <c r="E2561" s="1" t="str">
        <f t="shared" si="441"/>
        <v/>
      </c>
      <c r="F2561" s="1" t="str">
        <f>IF(官網匯出!F2561="已付款","","B0012")</f>
        <v>B0012</v>
      </c>
      <c r="G2561" s="1" t="str">
        <f>IF(官網匯出!A2561="","",官網匯出!A2561)</f>
        <v/>
      </c>
      <c r="H2561" s="3" t="str">
        <f>IF(官網匯出!B2561="","",官網匯出!B2561)</f>
        <v/>
      </c>
      <c r="I2561" s="1" t="str">
        <f>IF(官網匯出!C2561="","",官網匯出!C2561)</f>
        <v/>
      </c>
      <c r="J2561" s="1" t="str">
        <f>IF(官網匯出!D2561="","",官網匯出!D2561)</f>
        <v/>
      </c>
      <c r="K2561" s="3" t="str">
        <f>IF(官網匯出!E2561="","",官網匯出!E2561)</f>
        <v/>
      </c>
      <c r="L2561" s="1" t="str">
        <f>IF(官網匯出!F2561="","",官網匯出!F2561)</f>
        <v/>
      </c>
      <c r="M2561" s="1" t="str">
        <f>IF(官網匯出!G2561="","",官網匯出!G2561)</f>
        <v/>
      </c>
      <c r="N2561" s="1" t="str">
        <f>IF(官網匯出!H2561="","",官網匯出!H2561)</f>
        <v/>
      </c>
      <c r="P2561" s="1" t="str">
        <f>IF(官網匯出!J2561="","",RIGHT(官網匯出!J2561,LEN(官網匯出!J2561)-2))</f>
        <v/>
      </c>
      <c r="Q2561" s="1" t="str">
        <f>IF(官網匯出!K2561="","",官網匯出!K2561)</f>
        <v/>
      </c>
      <c r="R2561" s="1" t="str">
        <f>IF(官網匯出!L2561="","",官網匯出!L2561)</f>
        <v/>
      </c>
      <c r="S2561" s="1" t="str">
        <f>IF(官網匯出!M2561="","",官網匯出!M2561)</f>
        <v/>
      </c>
      <c r="T2561" s="1" t="str">
        <f>IF(官網匯出!N2561="","",官網匯出!N2561)</f>
        <v/>
      </c>
      <c r="U2561" s="1" t="str">
        <f>IF(官網匯出!O2561="","",官網匯出!O2561)</f>
        <v/>
      </c>
      <c r="V2561" s="1" t="str">
        <f>IF(官網匯出!P2561="",IF(G2561="","",0),官網匯出!P2561)</f>
        <v/>
      </c>
      <c r="W2561" s="1" t="str">
        <f>IF(官網匯出!Q2561="",IF(G2561="","",0),官網匯出!Q2561)</f>
        <v/>
      </c>
      <c r="X2561" s="1" t="str">
        <f>IF(官網匯出!R2561="","",官網匯出!R2561)</f>
        <v/>
      </c>
      <c r="Y2561" s="1" t="str">
        <f>IF(官網匯出!S2561="","",官網匯出!S2561)</f>
        <v/>
      </c>
      <c r="Z2561" s="1" t="str">
        <f>IF(G2561="","",官網匯出!T2561)</f>
        <v/>
      </c>
      <c r="AA2561" s="1" t="str">
        <f>IF(G2561="","",官網匯出!AK2561)</f>
        <v/>
      </c>
      <c r="AB2561" s="1" t="str">
        <f>IF(G2561="","",IF(官網匯出!V2561="","",官網匯出!V2561))</f>
        <v/>
      </c>
      <c r="AJ2561" s="1" t="str">
        <f>IF(G2561="","",IF(官網匯出!AE2561="","",官網匯出!AE2561))</f>
        <v/>
      </c>
      <c r="AK2561" s="1" t="str">
        <f>IF(G2561="","",IF(官網匯出!AD2561="","",官網匯出!AD2561))</f>
        <v/>
      </c>
      <c r="AL2561" s="1" t="str">
        <f t="shared" si="442"/>
        <v>0</v>
      </c>
      <c r="AM2561" s="1" t="str">
        <f>IF(官網匯出!AG2561="","",官網匯出!AG2561)</f>
        <v/>
      </c>
      <c r="AN2561" s="1" t="str">
        <f>IF(G2561="","",IF(官網匯出!AH2561="","",官網匯出!AH2561))</f>
        <v/>
      </c>
      <c r="AO2561" s="14" t="str">
        <f t="shared" si="443"/>
        <v/>
      </c>
      <c r="AP2561" s="14" t="str">
        <f t="shared" si="444"/>
        <v>1</v>
      </c>
      <c r="AQ2561" s="14" t="str">
        <f t="shared" si="445"/>
        <v>0</v>
      </c>
      <c r="AR2561" s="1" t="str">
        <f t="shared" si="446"/>
        <v/>
      </c>
      <c r="AS2561" s="1" t="str">
        <f t="shared" si="447"/>
        <v/>
      </c>
      <c r="AT2561" s="1" t="str">
        <f t="shared" si="448"/>
        <v/>
      </c>
      <c r="AU2561" s="1" t="str">
        <f t="shared" si="439"/>
        <v/>
      </c>
      <c r="AV2561" s="1" t="e">
        <f>IF(VLOOKUP(G2561,官網匯出!A:AQ,42,FALSE)="","[黃金盾官網]",VLOOKUP(G2561,官網匯出!A:AQ,42,FALSE))</f>
        <v>#N/A</v>
      </c>
      <c r="AW2561" s="1" t="e">
        <f>IF(LEFT(VLOOKUP(G2561,官網匯出!A:AS,43,FALSE),2)="","web",LEFT(VLOOKUP(G2561,官網匯出!A:AS,43,FALSE),2))</f>
        <v>#N/A</v>
      </c>
      <c r="AX2561" s="1" t="str">
        <f t="shared" si="449"/>
        <v>O</v>
      </c>
    </row>
    <row r="2562" spans="1:50">
      <c r="A2562" s="1" t="str">
        <f>IF(G2562="","",VLOOKUP(官網轉換!AW2562,團名!A:B,2,FALSE))</f>
        <v/>
      </c>
      <c r="B2562" s="1" t="str">
        <f>IF(G2562="","",IF(LEFT(VLOOKUP(G2562,官網匯出!A:AQ,43,0),2)="wf",VLOOKUP(VLOOKUP(G2562,官網匯出!A:AQ,43,0),團名!$I$1:$K$12,2,FALSE),"N0071"))</f>
        <v/>
      </c>
      <c r="C2562" s="1" t="str">
        <f>IFERROR(VLOOKUP(官網匯出!D2562,團名!E:G,3,FALSE),"")</f>
        <v/>
      </c>
      <c r="D2562" s="1" t="str">
        <f t="shared" si="440"/>
        <v/>
      </c>
      <c r="E2562" s="1" t="str">
        <f t="shared" si="441"/>
        <v/>
      </c>
      <c r="F2562" s="1" t="str">
        <f>IF(官網匯出!F2562="已付款","","B0012")</f>
        <v>B0012</v>
      </c>
      <c r="G2562" s="1" t="str">
        <f>IF(官網匯出!A2562="","",官網匯出!A2562)</f>
        <v/>
      </c>
      <c r="H2562" s="3" t="str">
        <f>IF(官網匯出!B2562="","",官網匯出!B2562)</f>
        <v/>
      </c>
      <c r="I2562" s="1" t="str">
        <f>IF(官網匯出!C2562="","",官網匯出!C2562)</f>
        <v/>
      </c>
      <c r="J2562" s="1" t="str">
        <f>IF(官網匯出!D2562="","",官網匯出!D2562)</f>
        <v/>
      </c>
      <c r="K2562" s="3" t="str">
        <f>IF(官網匯出!E2562="","",官網匯出!E2562)</f>
        <v/>
      </c>
      <c r="L2562" s="1" t="str">
        <f>IF(官網匯出!F2562="","",官網匯出!F2562)</f>
        <v/>
      </c>
      <c r="M2562" s="1" t="str">
        <f>IF(官網匯出!G2562="","",官網匯出!G2562)</f>
        <v/>
      </c>
      <c r="N2562" s="1" t="str">
        <f>IF(官網匯出!H2562="","",官網匯出!H2562)</f>
        <v/>
      </c>
      <c r="P2562" s="1" t="str">
        <f>IF(官網匯出!J2562="","",RIGHT(官網匯出!J2562,LEN(官網匯出!J2562)-2))</f>
        <v/>
      </c>
      <c r="Q2562" s="1" t="str">
        <f>IF(官網匯出!K2562="","",官網匯出!K2562)</f>
        <v/>
      </c>
      <c r="R2562" s="1" t="str">
        <f>IF(官網匯出!L2562="","",官網匯出!L2562)</f>
        <v/>
      </c>
      <c r="S2562" s="1" t="str">
        <f>IF(官網匯出!M2562="","",官網匯出!M2562)</f>
        <v/>
      </c>
      <c r="T2562" s="1" t="str">
        <f>IF(官網匯出!N2562="","",官網匯出!N2562)</f>
        <v/>
      </c>
      <c r="U2562" s="1" t="str">
        <f>IF(官網匯出!O2562="","",官網匯出!O2562)</f>
        <v/>
      </c>
      <c r="V2562" s="1" t="str">
        <f>IF(官網匯出!P2562="",IF(G2562="","",0),官網匯出!P2562)</f>
        <v/>
      </c>
      <c r="W2562" s="1" t="str">
        <f>IF(官網匯出!Q2562="",IF(G2562="","",0),官網匯出!Q2562)</f>
        <v/>
      </c>
      <c r="X2562" s="1" t="str">
        <f>IF(官網匯出!R2562="","",官網匯出!R2562)</f>
        <v/>
      </c>
      <c r="Y2562" s="1" t="str">
        <f>IF(官網匯出!S2562="","",官網匯出!S2562)</f>
        <v/>
      </c>
      <c r="Z2562" s="1" t="str">
        <f>IF(G2562="","",官網匯出!T2562)</f>
        <v/>
      </c>
      <c r="AA2562" s="1" t="str">
        <f>IF(G2562="","",官網匯出!AK2562)</f>
        <v/>
      </c>
      <c r="AB2562" s="1" t="str">
        <f>IF(G2562="","",IF(官網匯出!V2562="","",官網匯出!V2562))</f>
        <v/>
      </c>
      <c r="AJ2562" s="1" t="str">
        <f>IF(G2562="","",IF(官網匯出!AE2562="","",官網匯出!AE2562))</f>
        <v/>
      </c>
      <c r="AK2562" s="1" t="str">
        <f>IF(G2562="","",IF(官網匯出!AD2562="","",官網匯出!AD2562))</f>
        <v/>
      </c>
      <c r="AL2562" s="1" t="str">
        <f t="shared" si="442"/>
        <v>0</v>
      </c>
      <c r="AM2562" s="1" t="str">
        <f>IF(官網匯出!AG2562="","",官網匯出!AG2562)</f>
        <v/>
      </c>
      <c r="AN2562" s="1" t="str">
        <f>IF(G2562="","",IF(官網匯出!AH2562="","",官網匯出!AH2562))</f>
        <v/>
      </c>
      <c r="AO2562" s="14" t="str">
        <f t="shared" si="443"/>
        <v/>
      </c>
      <c r="AP2562" s="14" t="str">
        <f t="shared" si="444"/>
        <v>1</v>
      </c>
      <c r="AQ2562" s="14" t="str">
        <f t="shared" si="445"/>
        <v>0</v>
      </c>
      <c r="AR2562" s="1" t="str">
        <f t="shared" si="446"/>
        <v/>
      </c>
      <c r="AS2562" s="1" t="str">
        <f t="shared" si="447"/>
        <v/>
      </c>
      <c r="AT2562" s="1" t="str">
        <f t="shared" si="448"/>
        <v/>
      </c>
      <c r="AU2562" s="1" t="str">
        <f t="shared" ref="AU2562:AU2625" si="450">IF(G2562="","",AV2562&amp;"      訂單編號："&amp;G2562&amp;"      "&amp;IF(J2562="銀行轉帳(ATM/虛擬代碼繳費)","ATM(藍)",IF(J2562="ATM 虛擬代碼繳費（需持代碼至實體ATM或網路銀行繳費）","ATM"&amp;"　"&amp;AB2562&amp;AJ2562,IF(J2562="虛擬代碼繳費轉帳","ATM(SP)"&amp;"　"&amp;AB2562&amp;AJ2562,IF(J2562="信用卡（shopline payment）","信用卡(SP)",IF(J2562="信用卡","信用卡",IF(J2562="貨到付款","貨到付款　")))&amp;"　"&amp;AB2562&amp;AJ2562)))&amp;IF(L2562="退款中","客戶取消訂單，待退款(ATM)",""))</f>
        <v/>
      </c>
      <c r="AV2562" s="1" t="e">
        <f>IF(VLOOKUP(G2562,官網匯出!A:AQ,42,FALSE)="","[黃金盾官網]",VLOOKUP(G2562,官網匯出!A:AQ,42,FALSE))</f>
        <v>#N/A</v>
      </c>
      <c r="AW2562" s="1" t="e">
        <f>IF(LEFT(VLOOKUP(G2562,官網匯出!A:AS,43,FALSE),2)="","web",LEFT(VLOOKUP(G2562,官網匯出!A:AS,43,FALSE),2))</f>
        <v>#N/A</v>
      </c>
      <c r="AX2562" s="1" t="str">
        <f t="shared" si="449"/>
        <v>O</v>
      </c>
    </row>
    <row r="2563" spans="1:50">
      <c r="A2563" s="1" t="str">
        <f>IF(G2563="","",VLOOKUP(官網轉換!AW2563,團名!A:B,2,FALSE))</f>
        <v/>
      </c>
      <c r="B2563" s="1" t="str">
        <f>IF(G2563="","",IF(LEFT(VLOOKUP(G2563,官網匯出!A:AQ,43,0),2)="wf",VLOOKUP(VLOOKUP(G2563,官網匯出!A:AQ,43,0),團名!$I$1:$K$12,2,FALSE),"N0071"))</f>
        <v/>
      </c>
      <c r="C2563" s="1" t="str">
        <f>IFERROR(VLOOKUP(官網匯出!D2563,團名!E:G,3,FALSE),"")</f>
        <v/>
      </c>
      <c r="D2563" s="1" t="str">
        <f t="shared" ref="D2563:D2626" si="451">IF(G2563="","","NTD")</f>
        <v/>
      </c>
      <c r="E2563" s="1" t="str">
        <f t="shared" ref="E2563:E2626" si="452">IF(G2563="","","含稅")</f>
        <v/>
      </c>
      <c r="F2563" s="1" t="str">
        <f>IF(官網匯出!F2563="已付款","","B0012")</f>
        <v>B0012</v>
      </c>
      <c r="G2563" s="1" t="str">
        <f>IF(官網匯出!A2563="","",官網匯出!A2563)</f>
        <v/>
      </c>
      <c r="H2563" s="3" t="str">
        <f>IF(官網匯出!B2563="","",官網匯出!B2563)</f>
        <v/>
      </c>
      <c r="I2563" s="1" t="str">
        <f>IF(官網匯出!C2563="","",官網匯出!C2563)</f>
        <v/>
      </c>
      <c r="J2563" s="1" t="str">
        <f>IF(官網匯出!D2563="","",官網匯出!D2563)</f>
        <v/>
      </c>
      <c r="K2563" s="3" t="str">
        <f>IF(官網匯出!E2563="","",官網匯出!E2563)</f>
        <v/>
      </c>
      <c r="L2563" s="1" t="str">
        <f>IF(官網匯出!F2563="","",官網匯出!F2563)</f>
        <v/>
      </c>
      <c r="M2563" s="1" t="str">
        <f>IF(官網匯出!G2563="","",官網匯出!G2563)</f>
        <v/>
      </c>
      <c r="N2563" s="1" t="str">
        <f>IF(官網匯出!H2563="","",官網匯出!H2563)</f>
        <v/>
      </c>
      <c r="P2563" s="1" t="str">
        <f>IF(官網匯出!J2563="","",RIGHT(官網匯出!J2563,LEN(官網匯出!J2563)-2))</f>
        <v/>
      </c>
      <c r="Q2563" s="1" t="str">
        <f>IF(官網匯出!K2563="","",官網匯出!K2563)</f>
        <v/>
      </c>
      <c r="R2563" s="1" t="str">
        <f>IF(官網匯出!L2563="","",官網匯出!L2563)</f>
        <v/>
      </c>
      <c r="S2563" s="1" t="str">
        <f>IF(官網匯出!M2563="","",官網匯出!M2563)</f>
        <v/>
      </c>
      <c r="T2563" s="1" t="str">
        <f>IF(官網匯出!N2563="","",官網匯出!N2563)</f>
        <v/>
      </c>
      <c r="U2563" s="1" t="str">
        <f>IF(官網匯出!O2563="","",官網匯出!O2563)</f>
        <v/>
      </c>
      <c r="V2563" s="1" t="str">
        <f>IF(官網匯出!P2563="",IF(G2563="","",0),官網匯出!P2563)</f>
        <v/>
      </c>
      <c r="W2563" s="1" t="str">
        <f>IF(官網匯出!Q2563="",IF(G2563="","",0),官網匯出!Q2563)</f>
        <v/>
      </c>
      <c r="X2563" s="1" t="str">
        <f>IF(官網匯出!R2563="","",官網匯出!R2563)</f>
        <v/>
      </c>
      <c r="Y2563" s="1" t="str">
        <f>IF(官網匯出!S2563="","",官網匯出!S2563)</f>
        <v/>
      </c>
      <c r="Z2563" s="1" t="str">
        <f>IF(G2563="","",官網匯出!T2563)</f>
        <v/>
      </c>
      <c r="AA2563" s="1" t="str">
        <f>IF(G2563="","",官網匯出!AK2563)</f>
        <v/>
      </c>
      <c r="AB2563" s="1" t="str">
        <f>IF(G2563="","",IF(官網匯出!V2563="","",官網匯出!V2563))</f>
        <v/>
      </c>
      <c r="AJ2563" s="1" t="str">
        <f>IF(G2563="","",IF(官網匯出!AE2563="","",官網匯出!AE2563))</f>
        <v/>
      </c>
      <c r="AK2563" s="1" t="str">
        <f>IF(G2563="","",IF(官網匯出!AD2563="","",官網匯出!AD2563))</f>
        <v/>
      </c>
      <c r="AL2563" s="1" t="str">
        <f t="shared" ref="AL2563:AL2626" si="453">IF(AM2563="","0","1")</f>
        <v>0</v>
      </c>
      <c r="AM2563" s="1" t="str">
        <f>IF(官網匯出!AG2563="","",官網匯出!AG2563)</f>
        <v/>
      </c>
      <c r="AN2563" s="1" t="str">
        <f>IF(G2563="","",IF(官網匯出!AH2563="","",官網匯出!AH2563))</f>
        <v/>
      </c>
      <c r="AO2563" s="14" t="str">
        <f t="shared" ref="AO2563:AO2626" si="454">IF(AN2563="","","3J0002")</f>
        <v/>
      </c>
      <c r="AP2563" s="14" t="str">
        <f t="shared" ref="AP2563:AP2626" si="455">IF(AO2563="","1","0")</f>
        <v>1</v>
      </c>
      <c r="AQ2563" s="14" t="str">
        <f t="shared" ref="AQ2563:AQ2626" si="456">IF(AN2563="","0","1")</f>
        <v>0</v>
      </c>
      <c r="AR2563" s="1" t="str">
        <f t="shared" ref="AR2563:AR2626" si="457">IFERROR((T2563*U2563)-V2563-Z2563+W2563-AA2563,"")</f>
        <v/>
      </c>
      <c r="AS2563" s="1" t="str">
        <f t="shared" ref="AS2563:AS2626" si="458">IF(J2563="貨到付款",IF(Y2563="",0,Y2563),IF(G2563="","",0))</f>
        <v/>
      </c>
      <c r="AT2563" s="1" t="str">
        <f t="shared" ref="AT2563:AT2626" si="459">IF(G2563="","",IF(V2563&gt;0,"已扣抵"&amp;V2563&amp;"元"&amp;"購物金 ","")&amp;IF(Z2563&gt;0,"已扣抵"&amp;Z2563&amp;"元"&amp;"優惠折扣 ","")&amp;IF(W2563&gt;0,"含運費"&amp;W2563&amp;"元 ","")&amp;IF(AA2563&gt;0,"含附加費"&amp;AA2563&amp;"元 ",""))</f>
        <v/>
      </c>
      <c r="AU2563" s="1" t="str">
        <f t="shared" si="450"/>
        <v/>
      </c>
      <c r="AV2563" s="1" t="e">
        <f>IF(VLOOKUP(G2563,官網匯出!A:AQ,42,FALSE)="","[黃金盾官網]",VLOOKUP(G2563,官網匯出!A:AQ,42,FALSE))</f>
        <v>#N/A</v>
      </c>
      <c r="AW2563" s="1" t="e">
        <f>IF(LEFT(VLOOKUP(G2563,官網匯出!A:AS,43,FALSE),2)="","web",LEFT(VLOOKUP(G2563,官網匯出!A:AS,43,FALSE),2))</f>
        <v>#N/A</v>
      </c>
      <c r="AX2563" s="1" t="str">
        <f t="shared" ref="AX2563:AX2626" si="460">IF(AND(AM2563&lt;&gt;"",AN2563&lt;&gt;""),"X","O")</f>
        <v>O</v>
      </c>
    </row>
    <row r="2564" spans="1:50">
      <c r="A2564" s="1" t="str">
        <f>IF(G2564="","",VLOOKUP(官網轉換!AW2564,團名!A:B,2,FALSE))</f>
        <v/>
      </c>
      <c r="B2564" s="1" t="str">
        <f>IF(G2564="","",IF(LEFT(VLOOKUP(G2564,官網匯出!A:AQ,43,0),2)="wf",VLOOKUP(VLOOKUP(G2564,官網匯出!A:AQ,43,0),團名!$I$1:$K$12,2,FALSE),"N0071"))</f>
        <v/>
      </c>
      <c r="C2564" s="1" t="str">
        <f>IFERROR(VLOOKUP(官網匯出!D2564,團名!E:G,3,FALSE),"")</f>
        <v/>
      </c>
      <c r="D2564" s="1" t="str">
        <f t="shared" si="451"/>
        <v/>
      </c>
      <c r="E2564" s="1" t="str">
        <f t="shared" si="452"/>
        <v/>
      </c>
      <c r="F2564" s="1" t="str">
        <f>IF(官網匯出!F2564="已付款","","B0012")</f>
        <v>B0012</v>
      </c>
      <c r="G2564" s="1" t="str">
        <f>IF(官網匯出!A2564="","",官網匯出!A2564)</f>
        <v/>
      </c>
      <c r="H2564" s="3" t="str">
        <f>IF(官網匯出!B2564="","",官網匯出!B2564)</f>
        <v/>
      </c>
      <c r="I2564" s="1" t="str">
        <f>IF(官網匯出!C2564="","",官網匯出!C2564)</f>
        <v/>
      </c>
      <c r="J2564" s="1" t="str">
        <f>IF(官網匯出!D2564="","",官網匯出!D2564)</f>
        <v/>
      </c>
      <c r="K2564" s="3" t="str">
        <f>IF(官網匯出!E2564="","",官網匯出!E2564)</f>
        <v/>
      </c>
      <c r="L2564" s="1" t="str">
        <f>IF(官網匯出!F2564="","",官網匯出!F2564)</f>
        <v/>
      </c>
      <c r="M2564" s="1" t="str">
        <f>IF(官網匯出!G2564="","",官網匯出!G2564)</f>
        <v/>
      </c>
      <c r="N2564" s="1" t="str">
        <f>IF(官網匯出!H2564="","",官網匯出!H2564)</f>
        <v/>
      </c>
      <c r="P2564" s="1" t="str">
        <f>IF(官網匯出!J2564="","",RIGHT(官網匯出!J2564,LEN(官網匯出!J2564)-2))</f>
        <v/>
      </c>
      <c r="Q2564" s="1" t="str">
        <f>IF(官網匯出!K2564="","",官網匯出!K2564)</f>
        <v/>
      </c>
      <c r="R2564" s="1" t="str">
        <f>IF(官網匯出!L2564="","",官網匯出!L2564)</f>
        <v/>
      </c>
      <c r="S2564" s="1" t="str">
        <f>IF(官網匯出!M2564="","",官網匯出!M2564)</f>
        <v/>
      </c>
      <c r="T2564" s="1" t="str">
        <f>IF(官網匯出!N2564="","",官網匯出!N2564)</f>
        <v/>
      </c>
      <c r="U2564" s="1" t="str">
        <f>IF(官網匯出!O2564="","",官網匯出!O2564)</f>
        <v/>
      </c>
      <c r="V2564" s="1" t="str">
        <f>IF(官網匯出!P2564="",IF(G2564="","",0),官網匯出!P2564)</f>
        <v/>
      </c>
      <c r="W2564" s="1" t="str">
        <f>IF(官網匯出!Q2564="",IF(G2564="","",0),官網匯出!Q2564)</f>
        <v/>
      </c>
      <c r="X2564" s="1" t="str">
        <f>IF(官網匯出!R2564="","",官網匯出!R2564)</f>
        <v/>
      </c>
      <c r="Y2564" s="1" t="str">
        <f>IF(官網匯出!S2564="","",官網匯出!S2564)</f>
        <v/>
      </c>
      <c r="Z2564" s="1" t="str">
        <f>IF(G2564="","",官網匯出!T2564)</f>
        <v/>
      </c>
      <c r="AA2564" s="1" t="str">
        <f>IF(G2564="","",官網匯出!AK2564)</f>
        <v/>
      </c>
      <c r="AB2564" s="1" t="str">
        <f>IF(G2564="","",IF(官網匯出!V2564="","",官網匯出!V2564))</f>
        <v/>
      </c>
      <c r="AJ2564" s="1" t="str">
        <f>IF(G2564="","",IF(官網匯出!AE2564="","",官網匯出!AE2564))</f>
        <v/>
      </c>
      <c r="AK2564" s="1" t="str">
        <f>IF(G2564="","",IF(官網匯出!AD2564="","",官網匯出!AD2564))</f>
        <v/>
      </c>
      <c r="AL2564" s="1" t="str">
        <f t="shared" si="453"/>
        <v>0</v>
      </c>
      <c r="AM2564" s="1" t="str">
        <f>IF(官網匯出!AG2564="","",官網匯出!AG2564)</f>
        <v/>
      </c>
      <c r="AN2564" s="1" t="str">
        <f>IF(G2564="","",IF(官網匯出!AH2564="","",官網匯出!AH2564))</f>
        <v/>
      </c>
      <c r="AO2564" s="14" t="str">
        <f t="shared" si="454"/>
        <v/>
      </c>
      <c r="AP2564" s="14" t="str">
        <f t="shared" si="455"/>
        <v>1</v>
      </c>
      <c r="AQ2564" s="14" t="str">
        <f t="shared" si="456"/>
        <v>0</v>
      </c>
      <c r="AR2564" s="1" t="str">
        <f t="shared" si="457"/>
        <v/>
      </c>
      <c r="AS2564" s="1" t="str">
        <f t="shared" si="458"/>
        <v/>
      </c>
      <c r="AT2564" s="1" t="str">
        <f t="shared" si="459"/>
        <v/>
      </c>
      <c r="AU2564" s="1" t="str">
        <f t="shared" si="450"/>
        <v/>
      </c>
      <c r="AV2564" s="1" t="e">
        <f>IF(VLOOKUP(G2564,官網匯出!A:AQ,42,FALSE)="","[黃金盾官網]",VLOOKUP(G2564,官網匯出!A:AQ,42,FALSE))</f>
        <v>#N/A</v>
      </c>
      <c r="AW2564" s="1" t="e">
        <f>IF(LEFT(VLOOKUP(G2564,官網匯出!A:AS,43,FALSE),2)="","web",LEFT(VLOOKUP(G2564,官網匯出!A:AS,43,FALSE),2))</f>
        <v>#N/A</v>
      </c>
      <c r="AX2564" s="1" t="str">
        <f t="shared" si="460"/>
        <v>O</v>
      </c>
    </row>
    <row r="2565" spans="1:50">
      <c r="A2565" s="1" t="str">
        <f>IF(G2565="","",VLOOKUP(官網轉換!AW2565,團名!A:B,2,FALSE))</f>
        <v/>
      </c>
      <c r="B2565" s="1" t="str">
        <f>IF(G2565="","",IF(LEFT(VLOOKUP(G2565,官網匯出!A:AQ,43,0),2)="wf",VLOOKUP(VLOOKUP(G2565,官網匯出!A:AQ,43,0),團名!$I$1:$K$12,2,FALSE),"N0071"))</f>
        <v/>
      </c>
      <c r="C2565" s="1" t="str">
        <f>IFERROR(VLOOKUP(官網匯出!D2565,團名!E:G,3,FALSE),"")</f>
        <v/>
      </c>
      <c r="D2565" s="1" t="str">
        <f t="shared" si="451"/>
        <v/>
      </c>
      <c r="E2565" s="1" t="str">
        <f t="shared" si="452"/>
        <v/>
      </c>
      <c r="F2565" s="1" t="str">
        <f>IF(官網匯出!F2565="已付款","","B0012")</f>
        <v>B0012</v>
      </c>
      <c r="G2565" s="1" t="str">
        <f>IF(官網匯出!A2565="","",官網匯出!A2565)</f>
        <v/>
      </c>
      <c r="H2565" s="3" t="str">
        <f>IF(官網匯出!B2565="","",官網匯出!B2565)</f>
        <v/>
      </c>
      <c r="I2565" s="1" t="str">
        <f>IF(官網匯出!C2565="","",官網匯出!C2565)</f>
        <v/>
      </c>
      <c r="J2565" s="1" t="str">
        <f>IF(官網匯出!D2565="","",官網匯出!D2565)</f>
        <v/>
      </c>
      <c r="K2565" s="3" t="str">
        <f>IF(官網匯出!E2565="","",官網匯出!E2565)</f>
        <v/>
      </c>
      <c r="L2565" s="1" t="str">
        <f>IF(官網匯出!F2565="","",官網匯出!F2565)</f>
        <v/>
      </c>
      <c r="M2565" s="1" t="str">
        <f>IF(官網匯出!G2565="","",官網匯出!G2565)</f>
        <v/>
      </c>
      <c r="N2565" s="1" t="str">
        <f>IF(官網匯出!H2565="","",官網匯出!H2565)</f>
        <v/>
      </c>
      <c r="P2565" s="1" t="str">
        <f>IF(官網匯出!J2565="","",RIGHT(官網匯出!J2565,LEN(官網匯出!J2565)-2))</f>
        <v/>
      </c>
      <c r="Q2565" s="1" t="str">
        <f>IF(官網匯出!K2565="","",官網匯出!K2565)</f>
        <v/>
      </c>
      <c r="R2565" s="1" t="str">
        <f>IF(官網匯出!L2565="","",官網匯出!L2565)</f>
        <v/>
      </c>
      <c r="S2565" s="1" t="str">
        <f>IF(官網匯出!M2565="","",官網匯出!M2565)</f>
        <v/>
      </c>
      <c r="T2565" s="1" t="str">
        <f>IF(官網匯出!N2565="","",官網匯出!N2565)</f>
        <v/>
      </c>
      <c r="U2565" s="1" t="str">
        <f>IF(官網匯出!O2565="","",官網匯出!O2565)</f>
        <v/>
      </c>
      <c r="V2565" s="1" t="str">
        <f>IF(官網匯出!P2565="",IF(G2565="","",0),官網匯出!P2565)</f>
        <v/>
      </c>
      <c r="W2565" s="1" t="str">
        <f>IF(官網匯出!Q2565="",IF(G2565="","",0),官網匯出!Q2565)</f>
        <v/>
      </c>
      <c r="X2565" s="1" t="str">
        <f>IF(官網匯出!R2565="","",官網匯出!R2565)</f>
        <v/>
      </c>
      <c r="Y2565" s="1" t="str">
        <f>IF(官網匯出!S2565="","",官網匯出!S2565)</f>
        <v/>
      </c>
      <c r="Z2565" s="1" t="str">
        <f>IF(G2565="","",官網匯出!T2565)</f>
        <v/>
      </c>
      <c r="AA2565" s="1" t="str">
        <f>IF(G2565="","",官網匯出!AK2565)</f>
        <v/>
      </c>
      <c r="AB2565" s="1" t="str">
        <f>IF(G2565="","",IF(官網匯出!V2565="","",官網匯出!V2565))</f>
        <v/>
      </c>
      <c r="AJ2565" s="1" t="str">
        <f>IF(G2565="","",IF(官網匯出!AE2565="","",官網匯出!AE2565))</f>
        <v/>
      </c>
      <c r="AK2565" s="1" t="str">
        <f>IF(G2565="","",IF(官網匯出!AD2565="","",官網匯出!AD2565))</f>
        <v/>
      </c>
      <c r="AL2565" s="1" t="str">
        <f t="shared" si="453"/>
        <v>0</v>
      </c>
      <c r="AM2565" s="1" t="str">
        <f>IF(官網匯出!AG2565="","",官網匯出!AG2565)</f>
        <v/>
      </c>
      <c r="AN2565" s="1" t="str">
        <f>IF(G2565="","",IF(官網匯出!AH2565="","",官網匯出!AH2565))</f>
        <v/>
      </c>
      <c r="AO2565" s="14" t="str">
        <f t="shared" si="454"/>
        <v/>
      </c>
      <c r="AP2565" s="14" t="str">
        <f t="shared" si="455"/>
        <v>1</v>
      </c>
      <c r="AQ2565" s="14" t="str">
        <f t="shared" si="456"/>
        <v>0</v>
      </c>
      <c r="AR2565" s="1" t="str">
        <f t="shared" si="457"/>
        <v/>
      </c>
      <c r="AS2565" s="1" t="str">
        <f t="shared" si="458"/>
        <v/>
      </c>
      <c r="AT2565" s="1" t="str">
        <f t="shared" si="459"/>
        <v/>
      </c>
      <c r="AU2565" s="1" t="str">
        <f t="shared" si="450"/>
        <v/>
      </c>
      <c r="AV2565" s="1" t="e">
        <f>IF(VLOOKUP(G2565,官網匯出!A:AQ,42,FALSE)="","[黃金盾官網]",VLOOKUP(G2565,官網匯出!A:AQ,42,FALSE))</f>
        <v>#N/A</v>
      </c>
      <c r="AW2565" s="1" t="e">
        <f>IF(LEFT(VLOOKUP(G2565,官網匯出!A:AS,43,FALSE),2)="","web",LEFT(VLOOKUP(G2565,官網匯出!A:AS,43,FALSE),2))</f>
        <v>#N/A</v>
      </c>
      <c r="AX2565" s="1" t="str">
        <f t="shared" si="460"/>
        <v>O</v>
      </c>
    </row>
    <row r="2566" spans="1:50">
      <c r="A2566" s="1" t="str">
        <f>IF(G2566="","",VLOOKUP(官網轉換!AW2566,團名!A:B,2,FALSE))</f>
        <v/>
      </c>
      <c r="B2566" s="1" t="str">
        <f>IF(G2566="","",IF(LEFT(VLOOKUP(G2566,官網匯出!A:AQ,43,0),2)="wf",VLOOKUP(VLOOKUP(G2566,官網匯出!A:AQ,43,0),團名!$I$1:$K$12,2,FALSE),"N0071"))</f>
        <v/>
      </c>
      <c r="C2566" s="1" t="str">
        <f>IFERROR(VLOOKUP(官網匯出!D2566,團名!E:G,3,FALSE),"")</f>
        <v/>
      </c>
      <c r="D2566" s="1" t="str">
        <f t="shared" si="451"/>
        <v/>
      </c>
      <c r="E2566" s="1" t="str">
        <f t="shared" si="452"/>
        <v/>
      </c>
      <c r="F2566" s="1" t="str">
        <f>IF(官網匯出!F2566="已付款","","B0012")</f>
        <v>B0012</v>
      </c>
      <c r="G2566" s="1" t="str">
        <f>IF(官網匯出!A2566="","",官網匯出!A2566)</f>
        <v/>
      </c>
      <c r="H2566" s="3" t="str">
        <f>IF(官網匯出!B2566="","",官網匯出!B2566)</f>
        <v/>
      </c>
      <c r="I2566" s="1" t="str">
        <f>IF(官網匯出!C2566="","",官網匯出!C2566)</f>
        <v/>
      </c>
      <c r="J2566" s="1" t="str">
        <f>IF(官網匯出!D2566="","",官網匯出!D2566)</f>
        <v/>
      </c>
      <c r="K2566" s="3" t="str">
        <f>IF(官網匯出!E2566="","",官網匯出!E2566)</f>
        <v/>
      </c>
      <c r="L2566" s="1" t="str">
        <f>IF(官網匯出!F2566="","",官網匯出!F2566)</f>
        <v/>
      </c>
      <c r="M2566" s="1" t="str">
        <f>IF(官網匯出!G2566="","",官網匯出!G2566)</f>
        <v/>
      </c>
      <c r="N2566" s="1" t="str">
        <f>IF(官網匯出!H2566="","",官網匯出!H2566)</f>
        <v/>
      </c>
      <c r="P2566" s="1" t="str">
        <f>IF(官網匯出!J2566="","",RIGHT(官網匯出!J2566,LEN(官網匯出!J2566)-2))</f>
        <v/>
      </c>
      <c r="Q2566" s="1" t="str">
        <f>IF(官網匯出!K2566="","",官網匯出!K2566)</f>
        <v/>
      </c>
      <c r="R2566" s="1" t="str">
        <f>IF(官網匯出!L2566="","",官網匯出!L2566)</f>
        <v/>
      </c>
      <c r="S2566" s="1" t="str">
        <f>IF(官網匯出!M2566="","",官網匯出!M2566)</f>
        <v/>
      </c>
      <c r="T2566" s="1" t="str">
        <f>IF(官網匯出!N2566="","",官網匯出!N2566)</f>
        <v/>
      </c>
      <c r="U2566" s="1" t="str">
        <f>IF(官網匯出!O2566="","",官網匯出!O2566)</f>
        <v/>
      </c>
      <c r="V2566" s="1" t="str">
        <f>IF(官網匯出!P2566="",IF(G2566="","",0),官網匯出!P2566)</f>
        <v/>
      </c>
      <c r="W2566" s="1" t="str">
        <f>IF(官網匯出!Q2566="",IF(G2566="","",0),官網匯出!Q2566)</f>
        <v/>
      </c>
      <c r="X2566" s="1" t="str">
        <f>IF(官網匯出!R2566="","",官網匯出!R2566)</f>
        <v/>
      </c>
      <c r="Y2566" s="1" t="str">
        <f>IF(官網匯出!S2566="","",官網匯出!S2566)</f>
        <v/>
      </c>
      <c r="Z2566" s="1" t="str">
        <f>IF(G2566="","",官網匯出!T2566)</f>
        <v/>
      </c>
      <c r="AA2566" s="1" t="str">
        <f>IF(G2566="","",官網匯出!AK2566)</f>
        <v/>
      </c>
      <c r="AB2566" s="1" t="str">
        <f>IF(G2566="","",IF(官網匯出!V2566="","",官網匯出!V2566))</f>
        <v/>
      </c>
      <c r="AJ2566" s="1" t="str">
        <f>IF(G2566="","",IF(官網匯出!AE2566="","",官網匯出!AE2566))</f>
        <v/>
      </c>
      <c r="AK2566" s="1" t="str">
        <f>IF(G2566="","",IF(官網匯出!AD2566="","",官網匯出!AD2566))</f>
        <v/>
      </c>
      <c r="AL2566" s="1" t="str">
        <f t="shared" si="453"/>
        <v>0</v>
      </c>
      <c r="AM2566" s="1" t="str">
        <f>IF(官網匯出!AG2566="","",官網匯出!AG2566)</f>
        <v/>
      </c>
      <c r="AN2566" s="1" t="str">
        <f>IF(G2566="","",IF(官網匯出!AH2566="","",官網匯出!AH2566))</f>
        <v/>
      </c>
      <c r="AO2566" s="14" t="str">
        <f t="shared" si="454"/>
        <v/>
      </c>
      <c r="AP2566" s="14" t="str">
        <f t="shared" si="455"/>
        <v>1</v>
      </c>
      <c r="AQ2566" s="14" t="str">
        <f t="shared" si="456"/>
        <v>0</v>
      </c>
      <c r="AR2566" s="1" t="str">
        <f t="shared" si="457"/>
        <v/>
      </c>
      <c r="AS2566" s="1" t="str">
        <f t="shared" si="458"/>
        <v/>
      </c>
      <c r="AT2566" s="1" t="str">
        <f t="shared" si="459"/>
        <v/>
      </c>
      <c r="AU2566" s="1" t="str">
        <f t="shared" si="450"/>
        <v/>
      </c>
      <c r="AV2566" s="1" t="e">
        <f>IF(VLOOKUP(G2566,官網匯出!A:AQ,42,FALSE)="","[黃金盾官網]",VLOOKUP(G2566,官網匯出!A:AQ,42,FALSE))</f>
        <v>#N/A</v>
      </c>
      <c r="AW2566" s="1" t="e">
        <f>IF(LEFT(VLOOKUP(G2566,官網匯出!A:AS,43,FALSE),2)="","web",LEFT(VLOOKUP(G2566,官網匯出!A:AS,43,FALSE),2))</f>
        <v>#N/A</v>
      </c>
      <c r="AX2566" s="1" t="str">
        <f t="shared" si="460"/>
        <v>O</v>
      </c>
    </row>
    <row r="2567" spans="1:50">
      <c r="A2567" s="1" t="str">
        <f>IF(G2567="","",VLOOKUP(官網轉換!AW2567,團名!A:B,2,FALSE))</f>
        <v/>
      </c>
      <c r="B2567" s="1" t="str">
        <f>IF(G2567="","",IF(LEFT(VLOOKUP(G2567,官網匯出!A:AQ,43,0),2)="wf",VLOOKUP(VLOOKUP(G2567,官網匯出!A:AQ,43,0),團名!$I$1:$K$12,2,FALSE),"N0071"))</f>
        <v/>
      </c>
      <c r="C2567" s="1" t="str">
        <f>IFERROR(VLOOKUP(官網匯出!D2567,團名!E:G,3,FALSE),"")</f>
        <v/>
      </c>
      <c r="D2567" s="1" t="str">
        <f t="shared" si="451"/>
        <v/>
      </c>
      <c r="E2567" s="1" t="str">
        <f t="shared" si="452"/>
        <v/>
      </c>
      <c r="F2567" s="1" t="str">
        <f>IF(官網匯出!F2567="已付款","","B0012")</f>
        <v>B0012</v>
      </c>
      <c r="G2567" s="1" t="str">
        <f>IF(官網匯出!A2567="","",官網匯出!A2567)</f>
        <v/>
      </c>
      <c r="H2567" s="3" t="str">
        <f>IF(官網匯出!B2567="","",官網匯出!B2567)</f>
        <v/>
      </c>
      <c r="I2567" s="1" t="str">
        <f>IF(官網匯出!C2567="","",官網匯出!C2567)</f>
        <v/>
      </c>
      <c r="J2567" s="1" t="str">
        <f>IF(官網匯出!D2567="","",官網匯出!D2567)</f>
        <v/>
      </c>
      <c r="K2567" s="3" t="str">
        <f>IF(官網匯出!E2567="","",官網匯出!E2567)</f>
        <v/>
      </c>
      <c r="L2567" s="1" t="str">
        <f>IF(官網匯出!F2567="","",官網匯出!F2567)</f>
        <v/>
      </c>
      <c r="M2567" s="1" t="str">
        <f>IF(官網匯出!G2567="","",官網匯出!G2567)</f>
        <v/>
      </c>
      <c r="N2567" s="1" t="str">
        <f>IF(官網匯出!H2567="","",官網匯出!H2567)</f>
        <v/>
      </c>
      <c r="P2567" s="1" t="str">
        <f>IF(官網匯出!J2567="","",RIGHT(官網匯出!J2567,LEN(官網匯出!J2567)-2))</f>
        <v/>
      </c>
      <c r="Q2567" s="1" t="str">
        <f>IF(官網匯出!K2567="","",官網匯出!K2567)</f>
        <v/>
      </c>
      <c r="R2567" s="1" t="str">
        <f>IF(官網匯出!L2567="","",官網匯出!L2567)</f>
        <v/>
      </c>
      <c r="S2567" s="1" t="str">
        <f>IF(官網匯出!M2567="","",官網匯出!M2567)</f>
        <v/>
      </c>
      <c r="T2567" s="1" t="str">
        <f>IF(官網匯出!N2567="","",官網匯出!N2567)</f>
        <v/>
      </c>
      <c r="U2567" s="1" t="str">
        <f>IF(官網匯出!O2567="","",官網匯出!O2567)</f>
        <v/>
      </c>
      <c r="V2567" s="1" t="str">
        <f>IF(官網匯出!P2567="",IF(G2567="","",0),官網匯出!P2567)</f>
        <v/>
      </c>
      <c r="W2567" s="1" t="str">
        <f>IF(官網匯出!Q2567="",IF(G2567="","",0),官網匯出!Q2567)</f>
        <v/>
      </c>
      <c r="X2567" s="1" t="str">
        <f>IF(官網匯出!R2567="","",官網匯出!R2567)</f>
        <v/>
      </c>
      <c r="Y2567" s="1" t="str">
        <f>IF(官網匯出!S2567="","",官網匯出!S2567)</f>
        <v/>
      </c>
      <c r="Z2567" s="1" t="str">
        <f>IF(G2567="","",官網匯出!T2567)</f>
        <v/>
      </c>
      <c r="AA2567" s="1" t="str">
        <f>IF(G2567="","",官網匯出!AK2567)</f>
        <v/>
      </c>
      <c r="AB2567" s="1" t="str">
        <f>IF(G2567="","",IF(官網匯出!V2567="","",官網匯出!V2567))</f>
        <v/>
      </c>
      <c r="AJ2567" s="1" t="str">
        <f>IF(G2567="","",IF(官網匯出!AE2567="","",官網匯出!AE2567))</f>
        <v/>
      </c>
      <c r="AK2567" s="1" t="str">
        <f>IF(G2567="","",IF(官網匯出!AD2567="","",官網匯出!AD2567))</f>
        <v/>
      </c>
      <c r="AL2567" s="1" t="str">
        <f t="shared" si="453"/>
        <v>0</v>
      </c>
      <c r="AM2567" s="1" t="str">
        <f>IF(官網匯出!AG2567="","",官網匯出!AG2567)</f>
        <v/>
      </c>
      <c r="AN2567" s="1" t="str">
        <f>IF(G2567="","",IF(官網匯出!AH2567="","",官網匯出!AH2567))</f>
        <v/>
      </c>
      <c r="AO2567" s="14" t="str">
        <f t="shared" si="454"/>
        <v/>
      </c>
      <c r="AP2567" s="14" t="str">
        <f t="shared" si="455"/>
        <v>1</v>
      </c>
      <c r="AQ2567" s="14" t="str">
        <f t="shared" si="456"/>
        <v>0</v>
      </c>
      <c r="AR2567" s="1" t="str">
        <f t="shared" si="457"/>
        <v/>
      </c>
      <c r="AS2567" s="1" t="str">
        <f t="shared" si="458"/>
        <v/>
      </c>
      <c r="AT2567" s="1" t="str">
        <f t="shared" si="459"/>
        <v/>
      </c>
      <c r="AU2567" s="1" t="str">
        <f t="shared" si="450"/>
        <v/>
      </c>
      <c r="AV2567" s="1" t="e">
        <f>IF(VLOOKUP(G2567,官網匯出!A:AQ,42,FALSE)="","[黃金盾官網]",VLOOKUP(G2567,官網匯出!A:AQ,42,FALSE))</f>
        <v>#N/A</v>
      </c>
      <c r="AW2567" s="1" t="e">
        <f>IF(LEFT(VLOOKUP(G2567,官網匯出!A:AS,43,FALSE),2)="","web",LEFT(VLOOKUP(G2567,官網匯出!A:AS,43,FALSE),2))</f>
        <v>#N/A</v>
      </c>
      <c r="AX2567" s="1" t="str">
        <f t="shared" si="460"/>
        <v>O</v>
      </c>
    </row>
    <row r="2568" spans="1:50">
      <c r="A2568" s="1" t="str">
        <f>IF(G2568="","",VLOOKUP(官網轉換!AW2568,團名!A:B,2,FALSE))</f>
        <v/>
      </c>
      <c r="B2568" s="1" t="str">
        <f>IF(G2568="","",IF(LEFT(VLOOKUP(G2568,官網匯出!A:AQ,43,0),2)="wf",VLOOKUP(VLOOKUP(G2568,官網匯出!A:AQ,43,0),團名!$I$1:$K$12,2,FALSE),"N0071"))</f>
        <v/>
      </c>
      <c r="C2568" s="1" t="str">
        <f>IFERROR(VLOOKUP(官網匯出!D2568,團名!E:G,3,FALSE),"")</f>
        <v/>
      </c>
      <c r="D2568" s="1" t="str">
        <f t="shared" si="451"/>
        <v/>
      </c>
      <c r="E2568" s="1" t="str">
        <f t="shared" si="452"/>
        <v/>
      </c>
      <c r="F2568" s="1" t="str">
        <f>IF(官網匯出!F2568="已付款","","B0012")</f>
        <v>B0012</v>
      </c>
      <c r="G2568" s="1" t="str">
        <f>IF(官網匯出!A2568="","",官網匯出!A2568)</f>
        <v/>
      </c>
      <c r="H2568" s="3" t="str">
        <f>IF(官網匯出!B2568="","",官網匯出!B2568)</f>
        <v/>
      </c>
      <c r="I2568" s="1" t="str">
        <f>IF(官網匯出!C2568="","",官網匯出!C2568)</f>
        <v/>
      </c>
      <c r="J2568" s="1" t="str">
        <f>IF(官網匯出!D2568="","",官網匯出!D2568)</f>
        <v/>
      </c>
      <c r="K2568" s="3" t="str">
        <f>IF(官網匯出!E2568="","",官網匯出!E2568)</f>
        <v/>
      </c>
      <c r="L2568" s="1" t="str">
        <f>IF(官網匯出!F2568="","",官網匯出!F2568)</f>
        <v/>
      </c>
      <c r="M2568" s="1" t="str">
        <f>IF(官網匯出!G2568="","",官網匯出!G2568)</f>
        <v/>
      </c>
      <c r="N2568" s="1" t="str">
        <f>IF(官網匯出!H2568="","",官網匯出!H2568)</f>
        <v/>
      </c>
      <c r="P2568" s="1" t="str">
        <f>IF(官網匯出!J2568="","",RIGHT(官網匯出!J2568,LEN(官網匯出!J2568)-2))</f>
        <v/>
      </c>
      <c r="Q2568" s="1" t="str">
        <f>IF(官網匯出!K2568="","",官網匯出!K2568)</f>
        <v/>
      </c>
      <c r="R2568" s="1" t="str">
        <f>IF(官網匯出!L2568="","",官網匯出!L2568)</f>
        <v/>
      </c>
      <c r="S2568" s="1" t="str">
        <f>IF(官網匯出!M2568="","",官網匯出!M2568)</f>
        <v/>
      </c>
      <c r="T2568" s="1" t="str">
        <f>IF(官網匯出!N2568="","",官網匯出!N2568)</f>
        <v/>
      </c>
      <c r="U2568" s="1" t="str">
        <f>IF(官網匯出!O2568="","",官網匯出!O2568)</f>
        <v/>
      </c>
      <c r="V2568" s="1" t="str">
        <f>IF(官網匯出!P2568="",IF(G2568="","",0),官網匯出!P2568)</f>
        <v/>
      </c>
      <c r="W2568" s="1" t="str">
        <f>IF(官網匯出!Q2568="",IF(G2568="","",0),官網匯出!Q2568)</f>
        <v/>
      </c>
      <c r="X2568" s="1" t="str">
        <f>IF(官網匯出!R2568="","",官網匯出!R2568)</f>
        <v/>
      </c>
      <c r="Y2568" s="1" t="str">
        <f>IF(官網匯出!S2568="","",官網匯出!S2568)</f>
        <v/>
      </c>
      <c r="Z2568" s="1" t="str">
        <f>IF(G2568="","",官網匯出!T2568)</f>
        <v/>
      </c>
      <c r="AA2568" s="1" t="str">
        <f>IF(G2568="","",官網匯出!AK2568)</f>
        <v/>
      </c>
      <c r="AB2568" s="1" t="str">
        <f>IF(G2568="","",IF(官網匯出!V2568="","",官網匯出!V2568))</f>
        <v/>
      </c>
      <c r="AJ2568" s="1" t="str">
        <f>IF(G2568="","",IF(官網匯出!AE2568="","",官網匯出!AE2568))</f>
        <v/>
      </c>
      <c r="AK2568" s="1" t="str">
        <f>IF(G2568="","",IF(官網匯出!AD2568="","",官網匯出!AD2568))</f>
        <v/>
      </c>
      <c r="AL2568" s="1" t="str">
        <f t="shared" si="453"/>
        <v>0</v>
      </c>
      <c r="AM2568" s="1" t="str">
        <f>IF(官網匯出!AG2568="","",官網匯出!AG2568)</f>
        <v/>
      </c>
      <c r="AN2568" s="1" t="str">
        <f>IF(G2568="","",IF(官網匯出!AH2568="","",官網匯出!AH2568))</f>
        <v/>
      </c>
      <c r="AO2568" s="14" t="str">
        <f t="shared" si="454"/>
        <v/>
      </c>
      <c r="AP2568" s="14" t="str">
        <f t="shared" si="455"/>
        <v>1</v>
      </c>
      <c r="AQ2568" s="14" t="str">
        <f t="shared" si="456"/>
        <v>0</v>
      </c>
      <c r="AR2568" s="1" t="str">
        <f t="shared" si="457"/>
        <v/>
      </c>
      <c r="AS2568" s="1" t="str">
        <f t="shared" si="458"/>
        <v/>
      </c>
      <c r="AT2568" s="1" t="str">
        <f t="shared" si="459"/>
        <v/>
      </c>
      <c r="AU2568" s="1" t="str">
        <f t="shared" si="450"/>
        <v/>
      </c>
      <c r="AV2568" s="1" t="e">
        <f>IF(VLOOKUP(G2568,官網匯出!A:AQ,42,FALSE)="","[黃金盾官網]",VLOOKUP(G2568,官網匯出!A:AQ,42,FALSE))</f>
        <v>#N/A</v>
      </c>
      <c r="AW2568" s="1" t="e">
        <f>IF(LEFT(VLOOKUP(G2568,官網匯出!A:AS,43,FALSE),2)="","web",LEFT(VLOOKUP(G2568,官網匯出!A:AS,43,FALSE),2))</f>
        <v>#N/A</v>
      </c>
      <c r="AX2568" s="1" t="str">
        <f t="shared" si="460"/>
        <v>O</v>
      </c>
    </row>
    <row r="2569" spans="1:50">
      <c r="A2569" s="1" t="str">
        <f>IF(G2569="","",VLOOKUP(官網轉換!AW2569,團名!A:B,2,FALSE))</f>
        <v/>
      </c>
      <c r="B2569" s="1" t="str">
        <f>IF(G2569="","",IF(LEFT(VLOOKUP(G2569,官網匯出!A:AQ,43,0),2)="wf",VLOOKUP(VLOOKUP(G2569,官網匯出!A:AQ,43,0),團名!$I$1:$K$12,2,FALSE),"N0071"))</f>
        <v/>
      </c>
      <c r="C2569" s="1" t="str">
        <f>IFERROR(VLOOKUP(官網匯出!D2569,團名!E:G,3,FALSE),"")</f>
        <v/>
      </c>
      <c r="D2569" s="1" t="str">
        <f t="shared" si="451"/>
        <v/>
      </c>
      <c r="E2569" s="1" t="str">
        <f t="shared" si="452"/>
        <v/>
      </c>
      <c r="F2569" s="1" t="str">
        <f>IF(官網匯出!F2569="已付款","","B0012")</f>
        <v>B0012</v>
      </c>
      <c r="G2569" s="1" t="str">
        <f>IF(官網匯出!A2569="","",官網匯出!A2569)</f>
        <v/>
      </c>
      <c r="H2569" s="3" t="str">
        <f>IF(官網匯出!B2569="","",官網匯出!B2569)</f>
        <v/>
      </c>
      <c r="I2569" s="1" t="str">
        <f>IF(官網匯出!C2569="","",官網匯出!C2569)</f>
        <v/>
      </c>
      <c r="J2569" s="1" t="str">
        <f>IF(官網匯出!D2569="","",官網匯出!D2569)</f>
        <v/>
      </c>
      <c r="K2569" s="3" t="str">
        <f>IF(官網匯出!E2569="","",官網匯出!E2569)</f>
        <v/>
      </c>
      <c r="L2569" s="1" t="str">
        <f>IF(官網匯出!F2569="","",官網匯出!F2569)</f>
        <v/>
      </c>
      <c r="M2569" s="1" t="str">
        <f>IF(官網匯出!G2569="","",官網匯出!G2569)</f>
        <v/>
      </c>
      <c r="N2569" s="1" t="str">
        <f>IF(官網匯出!H2569="","",官網匯出!H2569)</f>
        <v/>
      </c>
      <c r="P2569" s="1" t="str">
        <f>IF(官網匯出!J2569="","",RIGHT(官網匯出!J2569,LEN(官網匯出!J2569)-2))</f>
        <v/>
      </c>
      <c r="Q2569" s="1" t="str">
        <f>IF(官網匯出!K2569="","",官網匯出!K2569)</f>
        <v/>
      </c>
      <c r="R2569" s="1" t="str">
        <f>IF(官網匯出!L2569="","",官網匯出!L2569)</f>
        <v/>
      </c>
      <c r="S2569" s="1" t="str">
        <f>IF(官網匯出!M2569="","",官網匯出!M2569)</f>
        <v/>
      </c>
      <c r="T2569" s="1" t="str">
        <f>IF(官網匯出!N2569="","",官網匯出!N2569)</f>
        <v/>
      </c>
      <c r="U2569" s="1" t="str">
        <f>IF(官網匯出!O2569="","",官網匯出!O2569)</f>
        <v/>
      </c>
      <c r="V2569" s="1" t="str">
        <f>IF(官網匯出!P2569="",IF(G2569="","",0),官網匯出!P2569)</f>
        <v/>
      </c>
      <c r="W2569" s="1" t="str">
        <f>IF(官網匯出!Q2569="",IF(G2569="","",0),官網匯出!Q2569)</f>
        <v/>
      </c>
      <c r="X2569" s="1" t="str">
        <f>IF(官網匯出!R2569="","",官網匯出!R2569)</f>
        <v/>
      </c>
      <c r="Y2569" s="1" t="str">
        <f>IF(官網匯出!S2569="","",官網匯出!S2569)</f>
        <v/>
      </c>
      <c r="Z2569" s="1" t="str">
        <f>IF(G2569="","",官網匯出!T2569)</f>
        <v/>
      </c>
      <c r="AA2569" s="1" t="str">
        <f>IF(G2569="","",官網匯出!AK2569)</f>
        <v/>
      </c>
      <c r="AB2569" s="1" t="str">
        <f>IF(G2569="","",IF(官網匯出!V2569="","",官網匯出!V2569))</f>
        <v/>
      </c>
      <c r="AJ2569" s="1" t="str">
        <f>IF(G2569="","",IF(官網匯出!AE2569="","",官網匯出!AE2569))</f>
        <v/>
      </c>
      <c r="AK2569" s="1" t="str">
        <f>IF(G2569="","",IF(官網匯出!AD2569="","",官網匯出!AD2569))</f>
        <v/>
      </c>
      <c r="AL2569" s="1" t="str">
        <f t="shared" si="453"/>
        <v>0</v>
      </c>
      <c r="AM2569" s="1" t="str">
        <f>IF(官網匯出!AG2569="","",官網匯出!AG2569)</f>
        <v/>
      </c>
      <c r="AN2569" s="1" t="str">
        <f>IF(G2569="","",IF(官網匯出!AH2569="","",官網匯出!AH2569))</f>
        <v/>
      </c>
      <c r="AO2569" s="14" t="str">
        <f t="shared" si="454"/>
        <v/>
      </c>
      <c r="AP2569" s="14" t="str">
        <f t="shared" si="455"/>
        <v>1</v>
      </c>
      <c r="AQ2569" s="14" t="str">
        <f t="shared" si="456"/>
        <v>0</v>
      </c>
      <c r="AR2569" s="1" t="str">
        <f t="shared" si="457"/>
        <v/>
      </c>
      <c r="AS2569" s="1" t="str">
        <f t="shared" si="458"/>
        <v/>
      </c>
      <c r="AT2569" s="1" t="str">
        <f t="shared" si="459"/>
        <v/>
      </c>
      <c r="AU2569" s="1" t="str">
        <f t="shared" si="450"/>
        <v/>
      </c>
      <c r="AV2569" s="1" t="e">
        <f>IF(VLOOKUP(G2569,官網匯出!A:AQ,42,FALSE)="","[黃金盾官網]",VLOOKUP(G2569,官網匯出!A:AQ,42,FALSE))</f>
        <v>#N/A</v>
      </c>
      <c r="AW2569" s="1" t="e">
        <f>IF(LEFT(VLOOKUP(G2569,官網匯出!A:AS,43,FALSE),2)="","web",LEFT(VLOOKUP(G2569,官網匯出!A:AS,43,FALSE),2))</f>
        <v>#N/A</v>
      </c>
      <c r="AX2569" s="1" t="str">
        <f t="shared" si="460"/>
        <v>O</v>
      </c>
    </row>
    <row r="2570" spans="1:50">
      <c r="A2570" s="1" t="str">
        <f>IF(G2570="","",VLOOKUP(官網轉換!AW2570,團名!A:B,2,FALSE))</f>
        <v/>
      </c>
      <c r="B2570" s="1" t="str">
        <f>IF(G2570="","",IF(LEFT(VLOOKUP(G2570,官網匯出!A:AQ,43,0),2)="wf",VLOOKUP(VLOOKUP(G2570,官網匯出!A:AQ,43,0),團名!$I$1:$K$12,2,FALSE),"N0071"))</f>
        <v/>
      </c>
      <c r="C2570" s="1" t="str">
        <f>IFERROR(VLOOKUP(官網匯出!D2570,團名!E:G,3,FALSE),"")</f>
        <v/>
      </c>
      <c r="D2570" s="1" t="str">
        <f t="shared" si="451"/>
        <v/>
      </c>
      <c r="E2570" s="1" t="str">
        <f t="shared" si="452"/>
        <v/>
      </c>
      <c r="F2570" s="1" t="str">
        <f>IF(官網匯出!F2570="已付款","","B0012")</f>
        <v>B0012</v>
      </c>
      <c r="G2570" s="1" t="str">
        <f>IF(官網匯出!A2570="","",官網匯出!A2570)</f>
        <v/>
      </c>
      <c r="H2570" s="3" t="str">
        <f>IF(官網匯出!B2570="","",官網匯出!B2570)</f>
        <v/>
      </c>
      <c r="I2570" s="1" t="str">
        <f>IF(官網匯出!C2570="","",官網匯出!C2570)</f>
        <v/>
      </c>
      <c r="J2570" s="1" t="str">
        <f>IF(官網匯出!D2570="","",官網匯出!D2570)</f>
        <v/>
      </c>
      <c r="K2570" s="3" t="str">
        <f>IF(官網匯出!E2570="","",官網匯出!E2570)</f>
        <v/>
      </c>
      <c r="L2570" s="1" t="str">
        <f>IF(官網匯出!F2570="","",官網匯出!F2570)</f>
        <v/>
      </c>
      <c r="M2570" s="1" t="str">
        <f>IF(官網匯出!G2570="","",官網匯出!G2570)</f>
        <v/>
      </c>
      <c r="N2570" s="1" t="str">
        <f>IF(官網匯出!H2570="","",官網匯出!H2570)</f>
        <v/>
      </c>
      <c r="P2570" s="1" t="str">
        <f>IF(官網匯出!J2570="","",RIGHT(官網匯出!J2570,LEN(官網匯出!J2570)-2))</f>
        <v/>
      </c>
      <c r="Q2570" s="1" t="str">
        <f>IF(官網匯出!K2570="","",官網匯出!K2570)</f>
        <v/>
      </c>
      <c r="R2570" s="1" t="str">
        <f>IF(官網匯出!L2570="","",官網匯出!L2570)</f>
        <v/>
      </c>
      <c r="S2570" s="1" t="str">
        <f>IF(官網匯出!M2570="","",官網匯出!M2570)</f>
        <v/>
      </c>
      <c r="T2570" s="1" t="str">
        <f>IF(官網匯出!N2570="","",官網匯出!N2570)</f>
        <v/>
      </c>
      <c r="U2570" s="1" t="str">
        <f>IF(官網匯出!O2570="","",官網匯出!O2570)</f>
        <v/>
      </c>
      <c r="V2570" s="1" t="str">
        <f>IF(官網匯出!P2570="",IF(G2570="","",0),官網匯出!P2570)</f>
        <v/>
      </c>
      <c r="W2570" s="1" t="str">
        <f>IF(官網匯出!Q2570="",IF(G2570="","",0),官網匯出!Q2570)</f>
        <v/>
      </c>
      <c r="X2570" s="1" t="str">
        <f>IF(官網匯出!R2570="","",官網匯出!R2570)</f>
        <v/>
      </c>
      <c r="Y2570" s="1" t="str">
        <f>IF(官網匯出!S2570="","",官網匯出!S2570)</f>
        <v/>
      </c>
      <c r="Z2570" s="1" t="str">
        <f>IF(G2570="","",官網匯出!T2570)</f>
        <v/>
      </c>
      <c r="AA2570" s="1" t="str">
        <f>IF(G2570="","",官網匯出!AK2570)</f>
        <v/>
      </c>
      <c r="AB2570" s="1" t="str">
        <f>IF(G2570="","",IF(官網匯出!V2570="","",官網匯出!V2570))</f>
        <v/>
      </c>
      <c r="AJ2570" s="1" t="str">
        <f>IF(G2570="","",IF(官網匯出!AE2570="","",官網匯出!AE2570))</f>
        <v/>
      </c>
      <c r="AK2570" s="1" t="str">
        <f>IF(G2570="","",IF(官網匯出!AD2570="","",官網匯出!AD2570))</f>
        <v/>
      </c>
      <c r="AL2570" s="1" t="str">
        <f t="shared" si="453"/>
        <v>0</v>
      </c>
      <c r="AM2570" s="1" t="str">
        <f>IF(官網匯出!AG2570="","",官網匯出!AG2570)</f>
        <v/>
      </c>
      <c r="AN2570" s="1" t="str">
        <f>IF(G2570="","",IF(官網匯出!AH2570="","",官網匯出!AH2570))</f>
        <v/>
      </c>
      <c r="AO2570" s="14" t="str">
        <f t="shared" si="454"/>
        <v/>
      </c>
      <c r="AP2570" s="14" t="str">
        <f t="shared" si="455"/>
        <v>1</v>
      </c>
      <c r="AQ2570" s="14" t="str">
        <f t="shared" si="456"/>
        <v>0</v>
      </c>
      <c r="AR2570" s="1" t="str">
        <f t="shared" si="457"/>
        <v/>
      </c>
      <c r="AS2570" s="1" t="str">
        <f t="shared" si="458"/>
        <v/>
      </c>
      <c r="AT2570" s="1" t="str">
        <f t="shared" si="459"/>
        <v/>
      </c>
      <c r="AU2570" s="1" t="str">
        <f t="shared" si="450"/>
        <v/>
      </c>
      <c r="AV2570" s="1" t="e">
        <f>IF(VLOOKUP(G2570,官網匯出!A:AQ,42,FALSE)="","[黃金盾官網]",VLOOKUP(G2570,官網匯出!A:AQ,42,FALSE))</f>
        <v>#N/A</v>
      </c>
      <c r="AW2570" s="1" t="e">
        <f>IF(LEFT(VLOOKUP(G2570,官網匯出!A:AS,43,FALSE),2)="","web",LEFT(VLOOKUP(G2570,官網匯出!A:AS,43,FALSE),2))</f>
        <v>#N/A</v>
      </c>
      <c r="AX2570" s="1" t="str">
        <f t="shared" si="460"/>
        <v>O</v>
      </c>
    </row>
    <row r="2571" spans="1:50">
      <c r="A2571" s="1" t="str">
        <f>IF(G2571="","",VLOOKUP(官網轉換!AW2571,團名!A:B,2,FALSE))</f>
        <v/>
      </c>
      <c r="B2571" s="1" t="str">
        <f>IF(G2571="","",IF(LEFT(VLOOKUP(G2571,官網匯出!A:AQ,43,0),2)="wf",VLOOKUP(VLOOKUP(G2571,官網匯出!A:AQ,43,0),團名!$I$1:$K$12,2,FALSE),"N0071"))</f>
        <v/>
      </c>
      <c r="C2571" s="1" t="str">
        <f>IFERROR(VLOOKUP(官網匯出!D2571,團名!E:G,3,FALSE),"")</f>
        <v/>
      </c>
      <c r="D2571" s="1" t="str">
        <f t="shared" si="451"/>
        <v/>
      </c>
      <c r="E2571" s="1" t="str">
        <f t="shared" si="452"/>
        <v/>
      </c>
      <c r="F2571" s="1" t="str">
        <f>IF(官網匯出!F2571="已付款","","B0012")</f>
        <v>B0012</v>
      </c>
      <c r="G2571" s="1" t="str">
        <f>IF(官網匯出!A2571="","",官網匯出!A2571)</f>
        <v/>
      </c>
      <c r="H2571" s="3" t="str">
        <f>IF(官網匯出!B2571="","",官網匯出!B2571)</f>
        <v/>
      </c>
      <c r="I2571" s="1" t="str">
        <f>IF(官網匯出!C2571="","",官網匯出!C2571)</f>
        <v/>
      </c>
      <c r="J2571" s="1" t="str">
        <f>IF(官網匯出!D2571="","",官網匯出!D2571)</f>
        <v/>
      </c>
      <c r="K2571" s="3" t="str">
        <f>IF(官網匯出!E2571="","",官網匯出!E2571)</f>
        <v/>
      </c>
      <c r="L2571" s="1" t="str">
        <f>IF(官網匯出!F2571="","",官網匯出!F2571)</f>
        <v/>
      </c>
      <c r="M2571" s="1" t="str">
        <f>IF(官網匯出!G2571="","",官網匯出!G2571)</f>
        <v/>
      </c>
      <c r="N2571" s="1" t="str">
        <f>IF(官網匯出!H2571="","",官網匯出!H2571)</f>
        <v/>
      </c>
      <c r="P2571" s="1" t="str">
        <f>IF(官網匯出!J2571="","",RIGHT(官網匯出!J2571,LEN(官網匯出!J2571)-2))</f>
        <v/>
      </c>
      <c r="Q2571" s="1" t="str">
        <f>IF(官網匯出!K2571="","",官網匯出!K2571)</f>
        <v/>
      </c>
      <c r="R2571" s="1" t="str">
        <f>IF(官網匯出!L2571="","",官網匯出!L2571)</f>
        <v/>
      </c>
      <c r="S2571" s="1" t="str">
        <f>IF(官網匯出!M2571="","",官網匯出!M2571)</f>
        <v/>
      </c>
      <c r="T2571" s="1" t="str">
        <f>IF(官網匯出!N2571="","",官網匯出!N2571)</f>
        <v/>
      </c>
      <c r="U2571" s="1" t="str">
        <f>IF(官網匯出!O2571="","",官網匯出!O2571)</f>
        <v/>
      </c>
      <c r="V2571" s="1" t="str">
        <f>IF(官網匯出!P2571="",IF(G2571="","",0),官網匯出!P2571)</f>
        <v/>
      </c>
      <c r="W2571" s="1" t="str">
        <f>IF(官網匯出!Q2571="",IF(G2571="","",0),官網匯出!Q2571)</f>
        <v/>
      </c>
      <c r="X2571" s="1" t="str">
        <f>IF(官網匯出!R2571="","",官網匯出!R2571)</f>
        <v/>
      </c>
      <c r="Y2571" s="1" t="str">
        <f>IF(官網匯出!S2571="","",官網匯出!S2571)</f>
        <v/>
      </c>
      <c r="Z2571" s="1" t="str">
        <f>IF(G2571="","",官網匯出!T2571)</f>
        <v/>
      </c>
      <c r="AA2571" s="1" t="str">
        <f>IF(G2571="","",官網匯出!AK2571)</f>
        <v/>
      </c>
      <c r="AB2571" s="1" t="str">
        <f>IF(G2571="","",IF(官網匯出!V2571="","",官網匯出!V2571))</f>
        <v/>
      </c>
      <c r="AJ2571" s="1" t="str">
        <f>IF(G2571="","",IF(官網匯出!AE2571="","",官網匯出!AE2571))</f>
        <v/>
      </c>
      <c r="AK2571" s="1" t="str">
        <f>IF(G2571="","",IF(官網匯出!AD2571="","",官網匯出!AD2571))</f>
        <v/>
      </c>
      <c r="AL2571" s="1" t="str">
        <f t="shared" si="453"/>
        <v>0</v>
      </c>
      <c r="AM2571" s="1" t="str">
        <f>IF(官網匯出!AG2571="","",官網匯出!AG2571)</f>
        <v/>
      </c>
      <c r="AN2571" s="1" t="str">
        <f>IF(G2571="","",IF(官網匯出!AH2571="","",官網匯出!AH2571))</f>
        <v/>
      </c>
      <c r="AO2571" s="14" t="str">
        <f t="shared" si="454"/>
        <v/>
      </c>
      <c r="AP2571" s="14" t="str">
        <f t="shared" si="455"/>
        <v>1</v>
      </c>
      <c r="AQ2571" s="14" t="str">
        <f t="shared" si="456"/>
        <v>0</v>
      </c>
      <c r="AR2571" s="1" t="str">
        <f t="shared" si="457"/>
        <v/>
      </c>
      <c r="AS2571" s="1" t="str">
        <f t="shared" si="458"/>
        <v/>
      </c>
      <c r="AT2571" s="1" t="str">
        <f t="shared" si="459"/>
        <v/>
      </c>
      <c r="AU2571" s="1" t="str">
        <f t="shared" si="450"/>
        <v/>
      </c>
      <c r="AV2571" s="1" t="e">
        <f>IF(VLOOKUP(G2571,官網匯出!A:AQ,42,FALSE)="","[黃金盾官網]",VLOOKUP(G2571,官網匯出!A:AQ,42,FALSE))</f>
        <v>#N/A</v>
      </c>
      <c r="AW2571" s="1" t="e">
        <f>IF(LEFT(VLOOKUP(G2571,官網匯出!A:AS,43,FALSE),2)="","web",LEFT(VLOOKUP(G2571,官網匯出!A:AS,43,FALSE),2))</f>
        <v>#N/A</v>
      </c>
      <c r="AX2571" s="1" t="str">
        <f t="shared" si="460"/>
        <v>O</v>
      </c>
    </row>
    <row r="2572" spans="1:50">
      <c r="A2572" s="1" t="str">
        <f>IF(G2572="","",VLOOKUP(官網轉換!AW2572,團名!A:B,2,FALSE))</f>
        <v/>
      </c>
      <c r="B2572" s="1" t="str">
        <f>IF(G2572="","",IF(LEFT(VLOOKUP(G2572,官網匯出!A:AQ,43,0),2)="wf",VLOOKUP(VLOOKUP(G2572,官網匯出!A:AQ,43,0),團名!$I$1:$K$12,2,FALSE),"N0071"))</f>
        <v/>
      </c>
      <c r="C2572" s="1" t="str">
        <f>IFERROR(VLOOKUP(官網匯出!D2572,團名!E:G,3,FALSE),"")</f>
        <v/>
      </c>
      <c r="D2572" s="1" t="str">
        <f t="shared" si="451"/>
        <v/>
      </c>
      <c r="E2572" s="1" t="str">
        <f t="shared" si="452"/>
        <v/>
      </c>
      <c r="F2572" s="1" t="str">
        <f>IF(官網匯出!F2572="已付款","","B0012")</f>
        <v>B0012</v>
      </c>
      <c r="G2572" s="1" t="str">
        <f>IF(官網匯出!A2572="","",官網匯出!A2572)</f>
        <v/>
      </c>
      <c r="H2572" s="3" t="str">
        <f>IF(官網匯出!B2572="","",官網匯出!B2572)</f>
        <v/>
      </c>
      <c r="I2572" s="1" t="str">
        <f>IF(官網匯出!C2572="","",官網匯出!C2572)</f>
        <v/>
      </c>
      <c r="J2572" s="1" t="str">
        <f>IF(官網匯出!D2572="","",官網匯出!D2572)</f>
        <v/>
      </c>
      <c r="K2572" s="3" t="str">
        <f>IF(官網匯出!E2572="","",官網匯出!E2572)</f>
        <v/>
      </c>
      <c r="L2572" s="1" t="str">
        <f>IF(官網匯出!F2572="","",官網匯出!F2572)</f>
        <v/>
      </c>
      <c r="M2572" s="1" t="str">
        <f>IF(官網匯出!G2572="","",官網匯出!G2572)</f>
        <v/>
      </c>
      <c r="N2572" s="1" t="str">
        <f>IF(官網匯出!H2572="","",官網匯出!H2572)</f>
        <v/>
      </c>
      <c r="P2572" s="1" t="str">
        <f>IF(官網匯出!J2572="","",RIGHT(官網匯出!J2572,LEN(官網匯出!J2572)-2))</f>
        <v/>
      </c>
      <c r="Q2572" s="1" t="str">
        <f>IF(官網匯出!K2572="","",官網匯出!K2572)</f>
        <v/>
      </c>
      <c r="R2572" s="1" t="str">
        <f>IF(官網匯出!L2572="","",官網匯出!L2572)</f>
        <v/>
      </c>
      <c r="S2572" s="1" t="str">
        <f>IF(官網匯出!M2572="","",官網匯出!M2572)</f>
        <v/>
      </c>
      <c r="T2572" s="1" t="str">
        <f>IF(官網匯出!N2572="","",官網匯出!N2572)</f>
        <v/>
      </c>
      <c r="U2572" s="1" t="str">
        <f>IF(官網匯出!O2572="","",官網匯出!O2572)</f>
        <v/>
      </c>
      <c r="V2572" s="1" t="str">
        <f>IF(官網匯出!P2572="",IF(G2572="","",0),官網匯出!P2572)</f>
        <v/>
      </c>
      <c r="W2572" s="1" t="str">
        <f>IF(官網匯出!Q2572="",IF(G2572="","",0),官網匯出!Q2572)</f>
        <v/>
      </c>
      <c r="X2572" s="1" t="str">
        <f>IF(官網匯出!R2572="","",官網匯出!R2572)</f>
        <v/>
      </c>
      <c r="Y2572" s="1" t="str">
        <f>IF(官網匯出!S2572="","",官網匯出!S2572)</f>
        <v/>
      </c>
      <c r="Z2572" s="1" t="str">
        <f>IF(G2572="","",官網匯出!T2572)</f>
        <v/>
      </c>
      <c r="AA2572" s="1" t="str">
        <f>IF(G2572="","",官網匯出!AK2572)</f>
        <v/>
      </c>
      <c r="AB2572" s="1" t="str">
        <f>IF(G2572="","",IF(官網匯出!V2572="","",官網匯出!V2572))</f>
        <v/>
      </c>
      <c r="AJ2572" s="1" t="str">
        <f>IF(G2572="","",IF(官網匯出!AE2572="","",官網匯出!AE2572))</f>
        <v/>
      </c>
      <c r="AK2572" s="1" t="str">
        <f>IF(G2572="","",IF(官網匯出!AD2572="","",官網匯出!AD2572))</f>
        <v/>
      </c>
      <c r="AL2572" s="1" t="str">
        <f t="shared" si="453"/>
        <v>0</v>
      </c>
      <c r="AM2572" s="1" t="str">
        <f>IF(官網匯出!AG2572="","",官網匯出!AG2572)</f>
        <v/>
      </c>
      <c r="AN2572" s="1" t="str">
        <f>IF(G2572="","",IF(官網匯出!AH2572="","",官網匯出!AH2572))</f>
        <v/>
      </c>
      <c r="AO2572" s="14" t="str">
        <f t="shared" si="454"/>
        <v/>
      </c>
      <c r="AP2572" s="14" t="str">
        <f t="shared" si="455"/>
        <v>1</v>
      </c>
      <c r="AQ2572" s="14" t="str">
        <f t="shared" si="456"/>
        <v>0</v>
      </c>
      <c r="AR2572" s="1" t="str">
        <f t="shared" si="457"/>
        <v/>
      </c>
      <c r="AS2572" s="1" t="str">
        <f t="shared" si="458"/>
        <v/>
      </c>
      <c r="AT2572" s="1" t="str">
        <f t="shared" si="459"/>
        <v/>
      </c>
      <c r="AU2572" s="1" t="str">
        <f t="shared" si="450"/>
        <v/>
      </c>
      <c r="AV2572" s="1" t="e">
        <f>IF(VLOOKUP(G2572,官網匯出!A:AQ,42,FALSE)="","[黃金盾官網]",VLOOKUP(G2572,官網匯出!A:AQ,42,FALSE))</f>
        <v>#N/A</v>
      </c>
      <c r="AW2572" s="1" t="e">
        <f>IF(LEFT(VLOOKUP(G2572,官網匯出!A:AS,43,FALSE),2)="","web",LEFT(VLOOKUP(G2572,官網匯出!A:AS,43,FALSE),2))</f>
        <v>#N/A</v>
      </c>
      <c r="AX2572" s="1" t="str">
        <f t="shared" si="460"/>
        <v>O</v>
      </c>
    </row>
    <row r="2573" spans="1:50">
      <c r="A2573" s="1" t="str">
        <f>IF(G2573="","",VLOOKUP(官網轉換!AW2573,團名!A:B,2,FALSE))</f>
        <v/>
      </c>
      <c r="B2573" s="1" t="str">
        <f>IF(G2573="","",IF(LEFT(VLOOKUP(G2573,官網匯出!A:AQ,43,0),2)="wf",VLOOKUP(VLOOKUP(G2573,官網匯出!A:AQ,43,0),團名!$I$1:$K$12,2,FALSE),"N0071"))</f>
        <v/>
      </c>
      <c r="C2573" s="1" t="str">
        <f>IFERROR(VLOOKUP(官網匯出!D2573,團名!E:G,3,FALSE),"")</f>
        <v/>
      </c>
      <c r="D2573" s="1" t="str">
        <f t="shared" si="451"/>
        <v/>
      </c>
      <c r="E2573" s="1" t="str">
        <f t="shared" si="452"/>
        <v/>
      </c>
      <c r="F2573" s="1" t="str">
        <f>IF(官網匯出!F2573="已付款","","B0012")</f>
        <v>B0012</v>
      </c>
      <c r="G2573" s="1" t="str">
        <f>IF(官網匯出!A2573="","",官網匯出!A2573)</f>
        <v/>
      </c>
      <c r="H2573" s="3" t="str">
        <f>IF(官網匯出!B2573="","",官網匯出!B2573)</f>
        <v/>
      </c>
      <c r="I2573" s="1" t="str">
        <f>IF(官網匯出!C2573="","",官網匯出!C2573)</f>
        <v/>
      </c>
      <c r="J2573" s="1" t="str">
        <f>IF(官網匯出!D2573="","",官網匯出!D2573)</f>
        <v/>
      </c>
      <c r="K2573" s="3" t="str">
        <f>IF(官網匯出!E2573="","",官網匯出!E2573)</f>
        <v/>
      </c>
      <c r="L2573" s="1" t="str">
        <f>IF(官網匯出!F2573="","",官網匯出!F2573)</f>
        <v/>
      </c>
      <c r="M2573" s="1" t="str">
        <f>IF(官網匯出!G2573="","",官網匯出!G2573)</f>
        <v/>
      </c>
      <c r="N2573" s="1" t="str">
        <f>IF(官網匯出!H2573="","",官網匯出!H2573)</f>
        <v/>
      </c>
      <c r="P2573" s="1" t="str">
        <f>IF(官網匯出!J2573="","",RIGHT(官網匯出!J2573,LEN(官網匯出!J2573)-2))</f>
        <v/>
      </c>
      <c r="Q2573" s="1" t="str">
        <f>IF(官網匯出!K2573="","",官網匯出!K2573)</f>
        <v/>
      </c>
      <c r="R2573" s="1" t="str">
        <f>IF(官網匯出!L2573="","",官網匯出!L2573)</f>
        <v/>
      </c>
      <c r="S2573" s="1" t="str">
        <f>IF(官網匯出!M2573="","",官網匯出!M2573)</f>
        <v/>
      </c>
      <c r="T2573" s="1" t="str">
        <f>IF(官網匯出!N2573="","",官網匯出!N2573)</f>
        <v/>
      </c>
      <c r="U2573" s="1" t="str">
        <f>IF(官網匯出!O2573="","",官網匯出!O2573)</f>
        <v/>
      </c>
      <c r="V2573" s="1" t="str">
        <f>IF(官網匯出!P2573="",IF(G2573="","",0),官網匯出!P2573)</f>
        <v/>
      </c>
      <c r="W2573" s="1" t="str">
        <f>IF(官網匯出!Q2573="",IF(G2573="","",0),官網匯出!Q2573)</f>
        <v/>
      </c>
      <c r="X2573" s="1" t="str">
        <f>IF(官網匯出!R2573="","",官網匯出!R2573)</f>
        <v/>
      </c>
      <c r="Y2573" s="1" t="str">
        <f>IF(官網匯出!S2573="","",官網匯出!S2573)</f>
        <v/>
      </c>
      <c r="Z2573" s="1" t="str">
        <f>IF(G2573="","",官網匯出!T2573)</f>
        <v/>
      </c>
      <c r="AA2573" s="1" t="str">
        <f>IF(G2573="","",官網匯出!AK2573)</f>
        <v/>
      </c>
      <c r="AB2573" s="1" t="str">
        <f>IF(G2573="","",IF(官網匯出!V2573="","",官網匯出!V2573))</f>
        <v/>
      </c>
      <c r="AJ2573" s="1" t="str">
        <f>IF(G2573="","",IF(官網匯出!AE2573="","",官網匯出!AE2573))</f>
        <v/>
      </c>
      <c r="AK2573" s="1" t="str">
        <f>IF(G2573="","",IF(官網匯出!AD2573="","",官網匯出!AD2573))</f>
        <v/>
      </c>
      <c r="AL2573" s="1" t="str">
        <f t="shared" si="453"/>
        <v>0</v>
      </c>
      <c r="AM2573" s="1" t="str">
        <f>IF(官網匯出!AG2573="","",官網匯出!AG2573)</f>
        <v/>
      </c>
      <c r="AN2573" s="1" t="str">
        <f>IF(G2573="","",IF(官網匯出!AH2573="","",官網匯出!AH2573))</f>
        <v/>
      </c>
      <c r="AO2573" s="14" t="str">
        <f t="shared" si="454"/>
        <v/>
      </c>
      <c r="AP2573" s="14" t="str">
        <f t="shared" si="455"/>
        <v>1</v>
      </c>
      <c r="AQ2573" s="14" t="str">
        <f t="shared" si="456"/>
        <v>0</v>
      </c>
      <c r="AR2573" s="1" t="str">
        <f t="shared" si="457"/>
        <v/>
      </c>
      <c r="AS2573" s="1" t="str">
        <f t="shared" si="458"/>
        <v/>
      </c>
      <c r="AT2573" s="1" t="str">
        <f t="shared" si="459"/>
        <v/>
      </c>
      <c r="AU2573" s="1" t="str">
        <f t="shared" si="450"/>
        <v/>
      </c>
      <c r="AV2573" s="1" t="e">
        <f>IF(VLOOKUP(G2573,官網匯出!A:AQ,42,FALSE)="","[黃金盾官網]",VLOOKUP(G2573,官網匯出!A:AQ,42,FALSE))</f>
        <v>#N/A</v>
      </c>
      <c r="AW2573" s="1" t="e">
        <f>IF(LEFT(VLOOKUP(G2573,官網匯出!A:AS,43,FALSE),2)="","web",LEFT(VLOOKUP(G2573,官網匯出!A:AS,43,FALSE),2))</f>
        <v>#N/A</v>
      </c>
      <c r="AX2573" s="1" t="str">
        <f t="shared" si="460"/>
        <v>O</v>
      </c>
    </row>
    <row r="2574" spans="1:50">
      <c r="A2574" s="1" t="str">
        <f>IF(G2574="","",VLOOKUP(官網轉換!AW2574,團名!A:B,2,FALSE))</f>
        <v/>
      </c>
      <c r="B2574" s="1" t="str">
        <f>IF(G2574="","",IF(LEFT(VLOOKUP(G2574,官網匯出!A:AQ,43,0),2)="wf",VLOOKUP(VLOOKUP(G2574,官網匯出!A:AQ,43,0),團名!$I$1:$K$12,2,FALSE),"N0071"))</f>
        <v/>
      </c>
      <c r="C2574" s="1" t="str">
        <f>IFERROR(VLOOKUP(官網匯出!D2574,團名!E:G,3,FALSE),"")</f>
        <v/>
      </c>
      <c r="D2574" s="1" t="str">
        <f t="shared" si="451"/>
        <v/>
      </c>
      <c r="E2574" s="1" t="str">
        <f t="shared" si="452"/>
        <v/>
      </c>
      <c r="F2574" s="1" t="str">
        <f>IF(官網匯出!F2574="已付款","","B0012")</f>
        <v>B0012</v>
      </c>
      <c r="G2574" s="1" t="str">
        <f>IF(官網匯出!A2574="","",官網匯出!A2574)</f>
        <v/>
      </c>
      <c r="H2574" s="3" t="str">
        <f>IF(官網匯出!B2574="","",官網匯出!B2574)</f>
        <v/>
      </c>
      <c r="I2574" s="1" t="str">
        <f>IF(官網匯出!C2574="","",官網匯出!C2574)</f>
        <v/>
      </c>
      <c r="J2574" s="1" t="str">
        <f>IF(官網匯出!D2574="","",官網匯出!D2574)</f>
        <v/>
      </c>
      <c r="K2574" s="3" t="str">
        <f>IF(官網匯出!E2574="","",官網匯出!E2574)</f>
        <v/>
      </c>
      <c r="L2574" s="1" t="str">
        <f>IF(官網匯出!F2574="","",官網匯出!F2574)</f>
        <v/>
      </c>
      <c r="M2574" s="1" t="str">
        <f>IF(官網匯出!G2574="","",官網匯出!G2574)</f>
        <v/>
      </c>
      <c r="N2574" s="1" t="str">
        <f>IF(官網匯出!H2574="","",官網匯出!H2574)</f>
        <v/>
      </c>
      <c r="P2574" s="1" t="str">
        <f>IF(官網匯出!J2574="","",RIGHT(官網匯出!J2574,LEN(官網匯出!J2574)-2))</f>
        <v/>
      </c>
      <c r="Q2574" s="1" t="str">
        <f>IF(官網匯出!K2574="","",官網匯出!K2574)</f>
        <v/>
      </c>
      <c r="R2574" s="1" t="str">
        <f>IF(官網匯出!L2574="","",官網匯出!L2574)</f>
        <v/>
      </c>
      <c r="S2574" s="1" t="str">
        <f>IF(官網匯出!M2574="","",官網匯出!M2574)</f>
        <v/>
      </c>
      <c r="T2574" s="1" t="str">
        <f>IF(官網匯出!N2574="","",官網匯出!N2574)</f>
        <v/>
      </c>
      <c r="U2574" s="1" t="str">
        <f>IF(官網匯出!O2574="","",官網匯出!O2574)</f>
        <v/>
      </c>
      <c r="V2574" s="1" t="str">
        <f>IF(官網匯出!P2574="",IF(G2574="","",0),官網匯出!P2574)</f>
        <v/>
      </c>
      <c r="W2574" s="1" t="str">
        <f>IF(官網匯出!Q2574="",IF(G2574="","",0),官網匯出!Q2574)</f>
        <v/>
      </c>
      <c r="X2574" s="1" t="str">
        <f>IF(官網匯出!R2574="","",官網匯出!R2574)</f>
        <v/>
      </c>
      <c r="Y2574" s="1" t="str">
        <f>IF(官網匯出!S2574="","",官網匯出!S2574)</f>
        <v/>
      </c>
      <c r="Z2574" s="1" t="str">
        <f>IF(G2574="","",官網匯出!T2574)</f>
        <v/>
      </c>
      <c r="AA2574" s="1" t="str">
        <f>IF(G2574="","",官網匯出!AK2574)</f>
        <v/>
      </c>
      <c r="AB2574" s="1" t="str">
        <f>IF(G2574="","",IF(官網匯出!V2574="","",官網匯出!V2574))</f>
        <v/>
      </c>
      <c r="AJ2574" s="1" t="str">
        <f>IF(G2574="","",IF(官網匯出!AE2574="","",官網匯出!AE2574))</f>
        <v/>
      </c>
      <c r="AK2574" s="1" t="str">
        <f>IF(G2574="","",IF(官網匯出!AD2574="","",官網匯出!AD2574))</f>
        <v/>
      </c>
      <c r="AL2574" s="1" t="str">
        <f t="shared" si="453"/>
        <v>0</v>
      </c>
      <c r="AM2574" s="1" t="str">
        <f>IF(官網匯出!AG2574="","",官網匯出!AG2574)</f>
        <v/>
      </c>
      <c r="AN2574" s="1" t="str">
        <f>IF(G2574="","",IF(官網匯出!AH2574="","",官網匯出!AH2574))</f>
        <v/>
      </c>
      <c r="AO2574" s="14" t="str">
        <f t="shared" si="454"/>
        <v/>
      </c>
      <c r="AP2574" s="14" t="str">
        <f t="shared" si="455"/>
        <v>1</v>
      </c>
      <c r="AQ2574" s="14" t="str">
        <f t="shared" si="456"/>
        <v>0</v>
      </c>
      <c r="AR2574" s="1" t="str">
        <f t="shared" si="457"/>
        <v/>
      </c>
      <c r="AS2574" s="1" t="str">
        <f t="shared" si="458"/>
        <v/>
      </c>
      <c r="AT2574" s="1" t="str">
        <f t="shared" si="459"/>
        <v/>
      </c>
      <c r="AU2574" s="1" t="str">
        <f t="shared" si="450"/>
        <v/>
      </c>
      <c r="AV2574" s="1" t="e">
        <f>IF(VLOOKUP(G2574,官網匯出!A:AQ,42,FALSE)="","[黃金盾官網]",VLOOKUP(G2574,官網匯出!A:AQ,42,FALSE))</f>
        <v>#N/A</v>
      </c>
      <c r="AW2574" s="1" t="e">
        <f>IF(LEFT(VLOOKUP(G2574,官網匯出!A:AS,43,FALSE),2)="","web",LEFT(VLOOKUP(G2574,官網匯出!A:AS,43,FALSE),2))</f>
        <v>#N/A</v>
      </c>
      <c r="AX2574" s="1" t="str">
        <f t="shared" si="460"/>
        <v>O</v>
      </c>
    </row>
    <row r="2575" spans="1:50">
      <c r="A2575" s="1" t="str">
        <f>IF(G2575="","",VLOOKUP(官網轉換!AW2575,團名!A:B,2,FALSE))</f>
        <v/>
      </c>
      <c r="B2575" s="1" t="str">
        <f>IF(G2575="","",IF(LEFT(VLOOKUP(G2575,官網匯出!A:AQ,43,0),2)="wf",VLOOKUP(VLOOKUP(G2575,官網匯出!A:AQ,43,0),團名!$I$1:$K$12,2,FALSE),"N0071"))</f>
        <v/>
      </c>
      <c r="C2575" s="1" t="str">
        <f>IFERROR(VLOOKUP(官網匯出!D2575,團名!E:G,3,FALSE),"")</f>
        <v/>
      </c>
      <c r="D2575" s="1" t="str">
        <f t="shared" si="451"/>
        <v/>
      </c>
      <c r="E2575" s="1" t="str">
        <f t="shared" si="452"/>
        <v/>
      </c>
      <c r="F2575" s="1" t="str">
        <f>IF(官網匯出!F2575="已付款","","B0012")</f>
        <v>B0012</v>
      </c>
      <c r="G2575" s="1" t="str">
        <f>IF(官網匯出!A2575="","",官網匯出!A2575)</f>
        <v/>
      </c>
      <c r="H2575" s="3" t="str">
        <f>IF(官網匯出!B2575="","",官網匯出!B2575)</f>
        <v/>
      </c>
      <c r="I2575" s="1" t="str">
        <f>IF(官網匯出!C2575="","",官網匯出!C2575)</f>
        <v/>
      </c>
      <c r="J2575" s="1" t="str">
        <f>IF(官網匯出!D2575="","",官網匯出!D2575)</f>
        <v/>
      </c>
      <c r="K2575" s="3" t="str">
        <f>IF(官網匯出!E2575="","",官網匯出!E2575)</f>
        <v/>
      </c>
      <c r="L2575" s="1" t="str">
        <f>IF(官網匯出!F2575="","",官網匯出!F2575)</f>
        <v/>
      </c>
      <c r="M2575" s="1" t="str">
        <f>IF(官網匯出!G2575="","",官網匯出!G2575)</f>
        <v/>
      </c>
      <c r="N2575" s="1" t="str">
        <f>IF(官網匯出!H2575="","",官網匯出!H2575)</f>
        <v/>
      </c>
      <c r="P2575" s="1" t="str">
        <f>IF(官網匯出!J2575="","",RIGHT(官網匯出!J2575,LEN(官網匯出!J2575)-2))</f>
        <v/>
      </c>
      <c r="Q2575" s="1" t="str">
        <f>IF(官網匯出!K2575="","",官網匯出!K2575)</f>
        <v/>
      </c>
      <c r="R2575" s="1" t="str">
        <f>IF(官網匯出!L2575="","",官網匯出!L2575)</f>
        <v/>
      </c>
      <c r="S2575" s="1" t="str">
        <f>IF(官網匯出!M2575="","",官網匯出!M2575)</f>
        <v/>
      </c>
      <c r="T2575" s="1" t="str">
        <f>IF(官網匯出!N2575="","",官網匯出!N2575)</f>
        <v/>
      </c>
      <c r="U2575" s="1" t="str">
        <f>IF(官網匯出!O2575="","",官網匯出!O2575)</f>
        <v/>
      </c>
      <c r="V2575" s="1" t="str">
        <f>IF(官網匯出!P2575="",IF(G2575="","",0),官網匯出!P2575)</f>
        <v/>
      </c>
      <c r="W2575" s="1" t="str">
        <f>IF(官網匯出!Q2575="",IF(G2575="","",0),官網匯出!Q2575)</f>
        <v/>
      </c>
      <c r="X2575" s="1" t="str">
        <f>IF(官網匯出!R2575="","",官網匯出!R2575)</f>
        <v/>
      </c>
      <c r="Y2575" s="1" t="str">
        <f>IF(官網匯出!S2575="","",官網匯出!S2575)</f>
        <v/>
      </c>
      <c r="Z2575" s="1" t="str">
        <f>IF(G2575="","",官網匯出!T2575)</f>
        <v/>
      </c>
      <c r="AA2575" s="1" t="str">
        <f>IF(G2575="","",官網匯出!AK2575)</f>
        <v/>
      </c>
      <c r="AB2575" s="1" t="str">
        <f>IF(G2575="","",IF(官網匯出!V2575="","",官網匯出!V2575))</f>
        <v/>
      </c>
      <c r="AJ2575" s="1" t="str">
        <f>IF(G2575="","",IF(官網匯出!AE2575="","",官網匯出!AE2575))</f>
        <v/>
      </c>
      <c r="AK2575" s="1" t="str">
        <f>IF(G2575="","",IF(官網匯出!AD2575="","",官網匯出!AD2575))</f>
        <v/>
      </c>
      <c r="AL2575" s="1" t="str">
        <f t="shared" si="453"/>
        <v>0</v>
      </c>
      <c r="AM2575" s="1" t="str">
        <f>IF(官網匯出!AG2575="","",官網匯出!AG2575)</f>
        <v/>
      </c>
      <c r="AN2575" s="1" t="str">
        <f>IF(G2575="","",IF(官網匯出!AH2575="","",官網匯出!AH2575))</f>
        <v/>
      </c>
      <c r="AO2575" s="14" t="str">
        <f t="shared" si="454"/>
        <v/>
      </c>
      <c r="AP2575" s="14" t="str">
        <f t="shared" si="455"/>
        <v>1</v>
      </c>
      <c r="AQ2575" s="14" t="str">
        <f t="shared" si="456"/>
        <v>0</v>
      </c>
      <c r="AR2575" s="1" t="str">
        <f t="shared" si="457"/>
        <v/>
      </c>
      <c r="AS2575" s="1" t="str">
        <f t="shared" si="458"/>
        <v/>
      </c>
      <c r="AT2575" s="1" t="str">
        <f t="shared" si="459"/>
        <v/>
      </c>
      <c r="AU2575" s="1" t="str">
        <f t="shared" si="450"/>
        <v/>
      </c>
      <c r="AV2575" s="1" t="e">
        <f>IF(VLOOKUP(G2575,官網匯出!A:AQ,42,FALSE)="","[黃金盾官網]",VLOOKUP(G2575,官網匯出!A:AQ,42,FALSE))</f>
        <v>#N/A</v>
      </c>
      <c r="AW2575" s="1" t="e">
        <f>IF(LEFT(VLOOKUP(G2575,官網匯出!A:AS,43,FALSE),2)="","web",LEFT(VLOOKUP(G2575,官網匯出!A:AS,43,FALSE),2))</f>
        <v>#N/A</v>
      </c>
      <c r="AX2575" s="1" t="str">
        <f t="shared" si="460"/>
        <v>O</v>
      </c>
    </row>
    <row r="2576" spans="1:50">
      <c r="A2576" s="1" t="str">
        <f>IF(G2576="","",VLOOKUP(官網轉換!AW2576,團名!A:B,2,FALSE))</f>
        <v/>
      </c>
      <c r="B2576" s="1" t="str">
        <f>IF(G2576="","",IF(LEFT(VLOOKUP(G2576,官網匯出!A:AQ,43,0),2)="wf",VLOOKUP(VLOOKUP(G2576,官網匯出!A:AQ,43,0),團名!$I$1:$K$12,2,FALSE),"N0071"))</f>
        <v/>
      </c>
      <c r="C2576" s="1" t="str">
        <f>IFERROR(VLOOKUP(官網匯出!D2576,團名!E:G,3,FALSE),"")</f>
        <v/>
      </c>
      <c r="D2576" s="1" t="str">
        <f t="shared" si="451"/>
        <v/>
      </c>
      <c r="E2576" s="1" t="str">
        <f t="shared" si="452"/>
        <v/>
      </c>
      <c r="F2576" s="1" t="str">
        <f>IF(官網匯出!F2576="已付款","","B0012")</f>
        <v>B0012</v>
      </c>
      <c r="G2576" s="1" t="str">
        <f>IF(官網匯出!A2576="","",官網匯出!A2576)</f>
        <v/>
      </c>
      <c r="H2576" s="3" t="str">
        <f>IF(官網匯出!B2576="","",官網匯出!B2576)</f>
        <v/>
      </c>
      <c r="I2576" s="1" t="str">
        <f>IF(官網匯出!C2576="","",官網匯出!C2576)</f>
        <v/>
      </c>
      <c r="J2576" s="1" t="str">
        <f>IF(官網匯出!D2576="","",官網匯出!D2576)</f>
        <v/>
      </c>
      <c r="K2576" s="3" t="str">
        <f>IF(官網匯出!E2576="","",官網匯出!E2576)</f>
        <v/>
      </c>
      <c r="L2576" s="1" t="str">
        <f>IF(官網匯出!F2576="","",官網匯出!F2576)</f>
        <v/>
      </c>
      <c r="M2576" s="1" t="str">
        <f>IF(官網匯出!G2576="","",官網匯出!G2576)</f>
        <v/>
      </c>
      <c r="N2576" s="1" t="str">
        <f>IF(官網匯出!H2576="","",官網匯出!H2576)</f>
        <v/>
      </c>
      <c r="P2576" s="1" t="str">
        <f>IF(官網匯出!J2576="","",RIGHT(官網匯出!J2576,LEN(官網匯出!J2576)-2))</f>
        <v/>
      </c>
      <c r="Q2576" s="1" t="str">
        <f>IF(官網匯出!K2576="","",官網匯出!K2576)</f>
        <v/>
      </c>
      <c r="R2576" s="1" t="str">
        <f>IF(官網匯出!L2576="","",官網匯出!L2576)</f>
        <v/>
      </c>
      <c r="S2576" s="1" t="str">
        <f>IF(官網匯出!M2576="","",官網匯出!M2576)</f>
        <v/>
      </c>
      <c r="T2576" s="1" t="str">
        <f>IF(官網匯出!N2576="","",官網匯出!N2576)</f>
        <v/>
      </c>
      <c r="U2576" s="1" t="str">
        <f>IF(官網匯出!O2576="","",官網匯出!O2576)</f>
        <v/>
      </c>
      <c r="V2576" s="1" t="str">
        <f>IF(官網匯出!P2576="",IF(G2576="","",0),官網匯出!P2576)</f>
        <v/>
      </c>
      <c r="W2576" s="1" t="str">
        <f>IF(官網匯出!Q2576="",IF(G2576="","",0),官網匯出!Q2576)</f>
        <v/>
      </c>
      <c r="X2576" s="1" t="str">
        <f>IF(官網匯出!R2576="","",官網匯出!R2576)</f>
        <v/>
      </c>
      <c r="Y2576" s="1" t="str">
        <f>IF(官網匯出!S2576="","",官網匯出!S2576)</f>
        <v/>
      </c>
      <c r="Z2576" s="1" t="str">
        <f>IF(G2576="","",官網匯出!T2576)</f>
        <v/>
      </c>
      <c r="AA2576" s="1" t="str">
        <f>IF(G2576="","",官網匯出!AK2576)</f>
        <v/>
      </c>
      <c r="AB2576" s="1" t="str">
        <f>IF(G2576="","",IF(官網匯出!V2576="","",官網匯出!V2576))</f>
        <v/>
      </c>
      <c r="AJ2576" s="1" t="str">
        <f>IF(G2576="","",IF(官網匯出!AE2576="","",官網匯出!AE2576))</f>
        <v/>
      </c>
      <c r="AK2576" s="1" t="str">
        <f>IF(G2576="","",IF(官網匯出!AD2576="","",官網匯出!AD2576))</f>
        <v/>
      </c>
      <c r="AL2576" s="1" t="str">
        <f t="shared" si="453"/>
        <v>0</v>
      </c>
      <c r="AM2576" s="1" t="str">
        <f>IF(官網匯出!AG2576="","",官網匯出!AG2576)</f>
        <v/>
      </c>
      <c r="AN2576" s="1" t="str">
        <f>IF(G2576="","",IF(官網匯出!AH2576="","",官網匯出!AH2576))</f>
        <v/>
      </c>
      <c r="AO2576" s="14" t="str">
        <f t="shared" si="454"/>
        <v/>
      </c>
      <c r="AP2576" s="14" t="str">
        <f t="shared" si="455"/>
        <v>1</v>
      </c>
      <c r="AQ2576" s="14" t="str">
        <f t="shared" si="456"/>
        <v>0</v>
      </c>
      <c r="AR2576" s="1" t="str">
        <f t="shared" si="457"/>
        <v/>
      </c>
      <c r="AS2576" s="1" t="str">
        <f t="shared" si="458"/>
        <v/>
      </c>
      <c r="AT2576" s="1" t="str">
        <f t="shared" si="459"/>
        <v/>
      </c>
      <c r="AU2576" s="1" t="str">
        <f t="shared" si="450"/>
        <v/>
      </c>
      <c r="AV2576" s="1" t="e">
        <f>IF(VLOOKUP(G2576,官網匯出!A:AQ,42,FALSE)="","[黃金盾官網]",VLOOKUP(G2576,官網匯出!A:AQ,42,FALSE))</f>
        <v>#N/A</v>
      </c>
      <c r="AW2576" s="1" t="e">
        <f>IF(LEFT(VLOOKUP(G2576,官網匯出!A:AS,43,FALSE),2)="","web",LEFT(VLOOKUP(G2576,官網匯出!A:AS,43,FALSE),2))</f>
        <v>#N/A</v>
      </c>
      <c r="AX2576" s="1" t="str">
        <f t="shared" si="460"/>
        <v>O</v>
      </c>
    </row>
    <row r="2577" spans="1:50">
      <c r="A2577" s="1" t="str">
        <f>IF(G2577="","",VLOOKUP(官網轉換!AW2577,團名!A:B,2,FALSE))</f>
        <v/>
      </c>
      <c r="B2577" s="1" t="str">
        <f>IF(G2577="","",IF(LEFT(VLOOKUP(G2577,官網匯出!A:AQ,43,0),2)="wf",VLOOKUP(VLOOKUP(G2577,官網匯出!A:AQ,43,0),團名!$I$1:$K$12,2,FALSE),"N0071"))</f>
        <v/>
      </c>
      <c r="C2577" s="1" t="str">
        <f>IFERROR(VLOOKUP(官網匯出!D2577,團名!E:G,3,FALSE),"")</f>
        <v/>
      </c>
      <c r="D2577" s="1" t="str">
        <f t="shared" si="451"/>
        <v/>
      </c>
      <c r="E2577" s="1" t="str">
        <f t="shared" si="452"/>
        <v/>
      </c>
      <c r="F2577" s="1" t="str">
        <f>IF(官網匯出!F2577="已付款","","B0012")</f>
        <v>B0012</v>
      </c>
      <c r="G2577" s="1" t="str">
        <f>IF(官網匯出!A2577="","",官網匯出!A2577)</f>
        <v/>
      </c>
      <c r="H2577" s="3" t="str">
        <f>IF(官網匯出!B2577="","",官網匯出!B2577)</f>
        <v/>
      </c>
      <c r="I2577" s="1" t="str">
        <f>IF(官網匯出!C2577="","",官網匯出!C2577)</f>
        <v/>
      </c>
      <c r="J2577" s="1" t="str">
        <f>IF(官網匯出!D2577="","",官網匯出!D2577)</f>
        <v/>
      </c>
      <c r="K2577" s="3" t="str">
        <f>IF(官網匯出!E2577="","",官網匯出!E2577)</f>
        <v/>
      </c>
      <c r="L2577" s="1" t="str">
        <f>IF(官網匯出!F2577="","",官網匯出!F2577)</f>
        <v/>
      </c>
      <c r="M2577" s="1" t="str">
        <f>IF(官網匯出!G2577="","",官網匯出!G2577)</f>
        <v/>
      </c>
      <c r="N2577" s="1" t="str">
        <f>IF(官網匯出!H2577="","",官網匯出!H2577)</f>
        <v/>
      </c>
      <c r="P2577" s="1" t="str">
        <f>IF(官網匯出!J2577="","",RIGHT(官網匯出!J2577,LEN(官網匯出!J2577)-2))</f>
        <v/>
      </c>
      <c r="Q2577" s="1" t="str">
        <f>IF(官網匯出!K2577="","",官網匯出!K2577)</f>
        <v/>
      </c>
      <c r="R2577" s="1" t="str">
        <f>IF(官網匯出!L2577="","",官網匯出!L2577)</f>
        <v/>
      </c>
      <c r="S2577" s="1" t="str">
        <f>IF(官網匯出!M2577="","",官網匯出!M2577)</f>
        <v/>
      </c>
      <c r="T2577" s="1" t="str">
        <f>IF(官網匯出!N2577="","",官網匯出!N2577)</f>
        <v/>
      </c>
      <c r="U2577" s="1" t="str">
        <f>IF(官網匯出!O2577="","",官網匯出!O2577)</f>
        <v/>
      </c>
      <c r="V2577" s="1" t="str">
        <f>IF(官網匯出!P2577="",IF(G2577="","",0),官網匯出!P2577)</f>
        <v/>
      </c>
      <c r="W2577" s="1" t="str">
        <f>IF(官網匯出!Q2577="",IF(G2577="","",0),官網匯出!Q2577)</f>
        <v/>
      </c>
      <c r="X2577" s="1" t="str">
        <f>IF(官網匯出!R2577="","",官網匯出!R2577)</f>
        <v/>
      </c>
      <c r="Y2577" s="1" t="str">
        <f>IF(官網匯出!S2577="","",官網匯出!S2577)</f>
        <v/>
      </c>
      <c r="Z2577" s="1" t="str">
        <f>IF(G2577="","",官網匯出!T2577)</f>
        <v/>
      </c>
      <c r="AA2577" s="1" t="str">
        <f>IF(G2577="","",官網匯出!AK2577)</f>
        <v/>
      </c>
      <c r="AB2577" s="1" t="str">
        <f>IF(G2577="","",IF(官網匯出!V2577="","",官網匯出!V2577))</f>
        <v/>
      </c>
      <c r="AJ2577" s="1" t="str">
        <f>IF(G2577="","",IF(官網匯出!AE2577="","",官網匯出!AE2577))</f>
        <v/>
      </c>
      <c r="AK2577" s="1" t="str">
        <f>IF(G2577="","",IF(官網匯出!AD2577="","",官網匯出!AD2577))</f>
        <v/>
      </c>
      <c r="AL2577" s="1" t="str">
        <f t="shared" si="453"/>
        <v>0</v>
      </c>
      <c r="AM2577" s="1" t="str">
        <f>IF(官網匯出!AG2577="","",官網匯出!AG2577)</f>
        <v/>
      </c>
      <c r="AN2577" s="1" t="str">
        <f>IF(G2577="","",IF(官網匯出!AH2577="","",官網匯出!AH2577))</f>
        <v/>
      </c>
      <c r="AO2577" s="14" t="str">
        <f t="shared" si="454"/>
        <v/>
      </c>
      <c r="AP2577" s="14" t="str">
        <f t="shared" si="455"/>
        <v>1</v>
      </c>
      <c r="AQ2577" s="14" t="str">
        <f t="shared" si="456"/>
        <v>0</v>
      </c>
      <c r="AR2577" s="1" t="str">
        <f t="shared" si="457"/>
        <v/>
      </c>
      <c r="AS2577" s="1" t="str">
        <f t="shared" si="458"/>
        <v/>
      </c>
      <c r="AT2577" s="1" t="str">
        <f t="shared" si="459"/>
        <v/>
      </c>
      <c r="AU2577" s="1" t="str">
        <f t="shared" si="450"/>
        <v/>
      </c>
      <c r="AV2577" s="1" t="e">
        <f>IF(VLOOKUP(G2577,官網匯出!A:AQ,42,FALSE)="","[黃金盾官網]",VLOOKUP(G2577,官網匯出!A:AQ,42,FALSE))</f>
        <v>#N/A</v>
      </c>
      <c r="AW2577" s="1" t="e">
        <f>IF(LEFT(VLOOKUP(G2577,官網匯出!A:AS,43,FALSE),2)="","web",LEFT(VLOOKUP(G2577,官網匯出!A:AS,43,FALSE),2))</f>
        <v>#N/A</v>
      </c>
      <c r="AX2577" s="1" t="str">
        <f t="shared" si="460"/>
        <v>O</v>
      </c>
    </row>
    <row r="2578" spans="1:50">
      <c r="A2578" s="1" t="str">
        <f>IF(G2578="","",VLOOKUP(官網轉換!AW2578,團名!A:B,2,FALSE))</f>
        <v/>
      </c>
      <c r="B2578" s="1" t="str">
        <f>IF(G2578="","",IF(LEFT(VLOOKUP(G2578,官網匯出!A:AQ,43,0),2)="wf",VLOOKUP(VLOOKUP(G2578,官網匯出!A:AQ,43,0),團名!$I$1:$K$12,2,FALSE),"N0071"))</f>
        <v/>
      </c>
      <c r="C2578" s="1" t="str">
        <f>IFERROR(VLOOKUP(官網匯出!D2578,團名!E:G,3,FALSE),"")</f>
        <v/>
      </c>
      <c r="D2578" s="1" t="str">
        <f t="shared" si="451"/>
        <v/>
      </c>
      <c r="E2578" s="1" t="str">
        <f t="shared" si="452"/>
        <v/>
      </c>
      <c r="F2578" s="1" t="str">
        <f>IF(官網匯出!F2578="已付款","","B0012")</f>
        <v>B0012</v>
      </c>
      <c r="G2578" s="1" t="str">
        <f>IF(官網匯出!A2578="","",官網匯出!A2578)</f>
        <v/>
      </c>
      <c r="H2578" s="3" t="str">
        <f>IF(官網匯出!B2578="","",官網匯出!B2578)</f>
        <v/>
      </c>
      <c r="I2578" s="1" t="str">
        <f>IF(官網匯出!C2578="","",官網匯出!C2578)</f>
        <v/>
      </c>
      <c r="J2578" s="1" t="str">
        <f>IF(官網匯出!D2578="","",官網匯出!D2578)</f>
        <v/>
      </c>
      <c r="K2578" s="3" t="str">
        <f>IF(官網匯出!E2578="","",官網匯出!E2578)</f>
        <v/>
      </c>
      <c r="L2578" s="1" t="str">
        <f>IF(官網匯出!F2578="","",官網匯出!F2578)</f>
        <v/>
      </c>
      <c r="M2578" s="1" t="str">
        <f>IF(官網匯出!G2578="","",官網匯出!G2578)</f>
        <v/>
      </c>
      <c r="N2578" s="1" t="str">
        <f>IF(官網匯出!H2578="","",官網匯出!H2578)</f>
        <v/>
      </c>
      <c r="P2578" s="1" t="str">
        <f>IF(官網匯出!J2578="","",RIGHT(官網匯出!J2578,LEN(官網匯出!J2578)-2))</f>
        <v/>
      </c>
      <c r="Q2578" s="1" t="str">
        <f>IF(官網匯出!K2578="","",官網匯出!K2578)</f>
        <v/>
      </c>
      <c r="R2578" s="1" t="str">
        <f>IF(官網匯出!L2578="","",官網匯出!L2578)</f>
        <v/>
      </c>
      <c r="S2578" s="1" t="str">
        <f>IF(官網匯出!M2578="","",官網匯出!M2578)</f>
        <v/>
      </c>
      <c r="T2578" s="1" t="str">
        <f>IF(官網匯出!N2578="","",官網匯出!N2578)</f>
        <v/>
      </c>
      <c r="U2578" s="1" t="str">
        <f>IF(官網匯出!O2578="","",官網匯出!O2578)</f>
        <v/>
      </c>
      <c r="V2578" s="1" t="str">
        <f>IF(官網匯出!P2578="",IF(G2578="","",0),官網匯出!P2578)</f>
        <v/>
      </c>
      <c r="W2578" s="1" t="str">
        <f>IF(官網匯出!Q2578="",IF(G2578="","",0),官網匯出!Q2578)</f>
        <v/>
      </c>
      <c r="X2578" s="1" t="str">
        <f>IF(官網匯出!R2578="","",官網匯出!R2578)</f>
        <v/>
      </c>
      <c r="Y2578" s="1" t="str">
        <f>IF(官網匯出!S2578="","",官網匯出!S2578)</f>
        <v/>
      </c>
      <c r="Z2578" s="1" t="str">
        <f>IF(G2578="","",官網匯出!T2578)</f>
        <v/>
      </c>
      <c r="AA2578" s="1" t="str">
        <f>IF(G2578="","",官網匯出!AK2578)</f>
        <v/>
      </c>
      <c r="AB2578" s="1" t="str">
        <f>IF(G2578="","",IF(官網匯出!V2578="","",官網匯出!V2578))</f>
        <v/>
      </c>
      <c r="AJ2578" s="1" t="str">
        <f>IF(G2578="","",IF(官網匯出!AE2578="","",官網匯出!AE2578))</f>
        <v/>
      </c>
      <c r="AK2578" s="1" t="str">
        <f>IF(G2578="","",IF(官網匯出!AD2578="","",官網匯出!AD2578))</f>
        <v/>
      </c>
      <c r="AL2578" s="1" t="str">
        <f t="shared" si="453"/>
        <v>0</v>
      </c>
      <c r="AM2578" s="1" t="str">
        <f>IF(官網匯出!AG2578="","",官網匯出!AG2578)</f>
        <v/>
      </c>
      <c r="AN2578" s="1" t="str">
        <f>IF(G2578="","",IF(官網匯出!AH2578="","",官網匯出!AH2578))</f>
        <v/>
      </c>
      <c r="AO2578" s="14" t="str">
        <f t="shared" si="454"/>
        <v/>
      </c>
      <c r="AP2578" s="14" t="str">
        <f t="shared" si="455"/>
        <v>1</v>
      </c>
      <c r="AQ2578" s="14" t="str">
        <f t="shared" si="456"/>
        <v>0</v>
      </c>
      <c r="AR2578" s="1" t="str">
        <f t="shared" si="457"/>
        <v/>
      </c>
      <c r="AS2578" s="1" t="str">
        <f t="shared" si="458"/>
        <v/>
      </c>
      <c r="AT2578" s="1" t="str">
        <f t="shared" si="459"/>
        <v/>
      </c>
      <c r="AU2578" s="1" t="str">
        <f t="shared" si="450"/>
        <v/>
      </c>
      <c r="AV2578" s="1" t="e">
        <f>IF(VLOOKUP(G2578,官網匯出!A:AQ,42,FALSE)="","[黃金盾官網]",VLOOKUP(G2578,官網匯出!A:AQ,42,FALSE))</f>
        <v>#N/A</v>
      </c>
      <c r="AW2578" s="1" t="e">
        <f>IF(LEFT(VLOOKUP(G2578,官網匯出!A:AS,43,FALSE),2)="","web",LEFT(VLOOKUP(G2578,官網匯出!A:AS,43,FALSE),2))</f>
        <v>#N/A</v>
      </c>
      <c r="AX2578" s="1" t="str">
        <f t="shared" si="460"/>
        <v>O</v>
      </c>
    </row>
    <row r="2579" spans="1:50">
      <c r="A2579" s="1" t="str">
        <f>IF(G2579="","",VLOOKUP(官網轉換!AW2579,團名!A:B,2,FALSE))</f>
        <v/>
      </c>
      <c r="B2579" s="1" t="str">
        <f>IF(G2579="","",IF(LEFT(VLOOKUP(G2579,官網匯出!A:AQ,43,0),2)="wf",VLOOKUP(VLOOKUP(G2579,官網匯出!A:AQ,43,0),團名!$I$1:$K$12,2,FALSE),"N0071"))</f>
        <v/>
      </c>
      <c r="C2579" s="1" t="str">
        <f>IFERROR(VLOOKUP(官網匯出!D2579,團名!E:G,3,FALSE),"")</f>
        <v/>
      </c>
      <c r="D2579" s="1" t="str">
        <f t="shared" si="451"/>
        <v/>
      </c>
      <c r="E2579" s="1" t="str">
        <f t="shared" si="452"/>
        <v/>
      </c>
      <c r="F2579" s="1" t="str">
        <f>IF(官網匯出!F2579="已付款","","B0012")</f>
        <v>B0012</v>
      </c>
      <c r="G2579" s="1" t="str">
        <f>IF(官網匯出!A2579="","",官網匯出!A2579)</f>
        <v/>
      </c>
      <c r="H2579" s="3" t="str">
        <f>IF(官網匯出!B2579="","",官網匯出!B2579)</f>
        <v/>
      </c>
      <c r="I2579" s="1" t="str">
        <f>IF(官網匯出!C2579="","",官網匯出!C2579)</f>
        <v/>
      </c>
      <c r="J2579" s="1" t="str">
        <f>IF(官網匯出!D2579="","",官網匯出!D2579)</f>
        <v/>
      </c>
      <c r="K2579" s="3" t="str">
        <f>IF(官網匯出!E2579="","",官網匯出!E2579)</f>
        <v/>
      </c>
      <c r="L2579" s="1" t="str">
        <f>IF(官網匯出!F2579="","",官網匯出!F2579)</f>
        <v/>
      </c>
      <c r="M2579" s="1" t="str">
        <f>IF(官網匯出!G2579="","",官網匯出!G2579)</f>
        <v/>
      </c>
      <c r="N2579" s="1" t="str">
        <f>IF(官網匯出!H2579="","",官網匯出!H2579)</f>
        <v/>
      </c>
      <c r="P2579" s="1" t="str">
        <f>IF(官網匯出!J2579="","",RIGHT(官網匯出!J2579,LEN(官網匯出!J2579)-2))</f>
        <v/>
      </c>
      <c r="Q2579" s="1" t="str">
        <f>IF(官網匯出!K2579="","",官網匯出!K2579)</f>
        <v/>
      </c>
      <c r="R2579" s="1" t="str">
        <f>IF(官網匯出!L2579="","",官網匯出!L2579)</f>
        <v/>
      </c>
      <c r="S2579" s="1" t="str">
        <f>IF(官網匯出!M2579="","",官網匯出!M2579)</f>
        <v/>
      </c>
      <c r="T2579" s="1" t="str">
        <f>IF(官網匯出!N2579="","",官網匯出!N2579)</f>
        <v/>
      </c>
      <c r="U2579" s="1" t="str">
        <f>IF(官網匯出!O2579="","",官網匯出!O2579)</f>
        <v/>
      </c>
      <c r="V2579" s="1" t="str">
        <f>IF(官網匯出!P2579="",IF(G2579="","",0),官網匯出!P2579)</f>
        <v/>
      </c>
      <c r="W2579" s="1" t="str">
        <f>IF(官網匯出!Q2579="",IF(G2579="","",0),官網匯出!Q2579)</f>
        <v/>
      </c>
      <c r="X2579" s="1" t="str">
        <f>IF(官網匯出!R2579="","",官網匯出!R2579)</f>
        <v/>
      </c>
      <c r="Y2579" s="1" t="str">
        <f>IF(官網匯出!S2579="","",官網匯出!S2579)</f>
        <v/>
      </c>
      <c r="Z2579" s="1" t="str">
        <f>IF(G2579="","",官網匯出!T2579)</f>
        <v/>
      </c>
      <c r="AA2579" s="1" t="str">
        <f>IF(G2579="","",官網匯出!AK2579)</f>
        <v/>
      </c>
      <c r="AB2579" s="1" t="str">
        <f>IF(G2579="","",IF(官網匯出!V2579="","",官網匯出!V2579))</f>
        <v/>
      </c>
      <c r="AJ2579" s="1" t="str">
        <f>IF(G2579="","",IF(官網匯出!AE2579="","",官網匯出!AE2579))</f>
        <v/>
      </c>
      <c r="AK2579" s="1" t="str">
        <f>IF(G2579="","",IF(官網匯出!AD2579="","",官網匯出!AD2579))</f>
        <v/>
      </c>
      <c r="AL2579" s="1" t="str">
        <f t="shared" si="453"/>
        <v>0</v>
      </c>
      <c r="AM2579" s="1" t="str">
        <f>IF(官網匯出!AG2579="","",官網匯出!AG2579)</f>
        <v/>
      </c>
      <c r="AN2579" s="1" t="str">
        <f>IF(G2579="","",IF(官網匯出!AH2579="","",官網匯出!AH2579))</f>
        <v/>
      </c>
      <c r="AO2579" s="14" t="str">
        <f t="shared" si="454"/>
        <v/>
      </c>
      <c r="AP2579" s="14" t="str">
        <f t="shared" si="455"/>
        <v>1</v>
      </c>
      <c r="AQ2579" s="14" t="str">
        <f t="shared" si="456"/>
        <v>0</v>
      </c>
      <c r="AR2579" s="1" t="str">
        <f t="shared" si="457"/>
        <v/>
      </c>
      <c r="AS2579" s="1" t="str">
        <f t="shared" si="458"/>
        <v/>
      </c>
      <c r="AT2579" s="1" t="str">
        <f t="shared" si="459"/>
        <v/>
      </c>
      <c r="AU2579" s="1" t="str">
        <f t="shared" si="450"/>
        <v/>
      </c>
      <c r="AV2579" s="1" t="e">
        <f>IF(VLOOKUP(G2579,官網匯出!A:AQ,42,FALSE)="","[黃金盾官網]",VLOOKUP(G2579,官網匯出!A:AQ,42,FALSE))</f>
        <v>#N/A</v>
      </c>
      <c r="AW2579" s="1" t="e">
        <f>IF(LEFT(VLOOKUP(G2579,官網匯出!A:AS,43,FALSE),2)="","web",LEFT(VLOOKUP(G2579,官網匯出!A:AS,43,FALSE),2))</f>
        <v>#N/A</v>
      </c>
      <c r="AX2579" s="1" t="str">
        <f t="shared" si="460"/>
        <v>O</v>
      </c>
    </row>
    <row r="2580" spans="1:50">
      <c r="A2580" s="1" t="str">
        <f>IF(G2580="","",VLOOKUP(官網轉換!AW2580,團名!A:B,2,FALSE))</f>
        <v/>
      </c>
      <c r="B2580" s="1" t="str">
        <f>IF(G2580="","",IF(LEFT(VLOOKUP(G2580,官網匯出!A:AQ,43,0),2)="wf",VLOOKUP(VLOOKUP(G2580,官網匯出!A:AQ,43,0),團名!$I$1:$K$12,2,FALSE),"N0071"))</f>
        <v/>
      </c>
      <c r="C2580" s="1" t="str">
        <f>IFERROR(VLOOKUP(官網匯出!D2580,團名!E:G,3,FALSE),"")</f>
        <v/>
      </c>
      <c r="D2580" s="1" t="str">
        <f t="shared" si="451"/>
        <v/>
      </c>
      <c r="E2580" s="1" t="str">
        <f t="shared" si="452"/>
        <v/>
      </c>
      <c r="F2580" s="1" t="str">
        <f>IF(官網匯出!F2580="已付款","","B0012")</f>
        <v>B0012</v>
      </c>
      <c r="G2580" s="1" t="str">
        <f>IF(官網匯出!A2580="","",官網匯出!A2580)</f>
        <v/>
      </c>
      <c r="H2580" s="3" t="str">
        <f>IF(官網匯出!B2580="","",官網匯出!B2580)</f>
        <v/>
      </c>
      <c r="I2580" s="1" t="str">
        <f>IF(官網匯出!C2580="","",官網匯出!C2580)</f>
        <v/>
      </c>
      <c r="J2580" s="1" t="str">
        <f>IF(官網匯出!D2580="","",官網匯出!D2580)</f>
        <v/>
      </c>
      <c r="K2580" s="3" t="str">
        <f>IF(官網匯出!E2580="","",官網匯出!E2580)</f>
        <v/>
      </c>
      <c r="L2580" s="1" t="str">
        <f>IF(官網匯出!F2580="","",官網匯出!F2580)</f>
        <v/>
      </c>
      <c r="M2580" s="1" t="str">
        <f>IF(官網匯出!G2580="","",官網匯出!G2580)</f>
        <v/>
      </c>
      <c r="N2580" s="1" t="str">
        <f>IF(官網匯出!H2580="","",官網匯出!H2580)</f>
        <v/>
      </c>
      <c r="P2580" s="1" t="str">
        <f>IF(官網匯出!J2580="","",RIGHT(官網匯出!J2580,LEN(官網匯出!J2580)-2))</f>
        <v/>
      </c>
      <c r="Q2580" s="1" t="str">
        <f>IF(官網匯出!K2580="","",官網匯出!K2580)</f>
        <v/>
      </c>
      <c r="R2580" s="1" t="str">
        <f>IF(官網匯出!L2580="","",官網匯出!L2580)</f>
        <v/>
      </c>
      <c r="S2580" s="1" t="str">
        <f>IF(官網匯出!M2580="","",官網匯出!M2580)</f>
        <v/>
      </c>
      <c r="T2580" s="1" t="str">
        <f>IF(官網匯出!N2580="","",官網匯出!N2580)</f>
        <v/>
      </c>
      <c r="U2580" s="1" t="str">
        <f>IF(官網匯出!O2580="","",官網匯出!O2580)</f>
        <v/>
      </c>
      <c r="V2580" s="1" t="str">
        <f>IF(官網匯出!P2580="",IF(G2580="","",0),官網匯出!P2580)</f>
        <v/>
      </c>
      <c r="W2580" s="1" t="str">
        <f>IF(官網匯出!Q2580="",IF(G2580="","",0),官網匯出!Q2580)</f>
        <v/>
      </c>
      <c r="X2580" s="1" t="str">
        <f>IF(官網匯出!R2580="","",官網匯出!R2580)</f>
        <v/>
      </c>
      <c r="Y2580" s="1" t="str">
        <f>IF(官網匯出!S2580="","",官網匯出!S2580)</f>
        <v/>
      </c>
      <c r="Z2580" s="1" t="str">
        <f>IF(G2580="","",官網匯出!T2580)</f>
        <v/>
      </c>
      <c r="AA2580" s="1" t="str">
        <f>IF(G2580="","",官網匯出!AK2580)</f>
        <v/>
      </c>
      <c r="AB2580" s="1" t="str">
        <f>IF(G2580="","",IF(官網匯出!V2580="","",官網匯出!V2580))</f>
        <v/>
      </c>
      <c r="AJ2580" s="1" t="str">
        <f>IF(G2580="","",IF(官網匯出!AE2580="","",官網匯出!AE2580))</f>
        <v/>
      </c>
      <c r="AK2580" s="1" t="str">
        <f>IF(G2580="","",IF(官網匯出!AD2580="","",官網匯出!AD2580))</f>
        <v/>
      </c>
      <c r="AL2580" s="1" t="str">
        <f t="shared" si="453"/>
        <v>0</v>
      </c>
      <c r="AM2580" s="1" t="str">
        <f>IF(官網匯出!AG2580="","",官網匯出!AG2580)</f>
        <v/>
      </c>
      <c r="AN2580" s="1" t="str">
        <f>IF(G2580="","",IF(官網匯出!AH2580="","",官網匯出!AH2580))</f>
        <v/>
      </c>
      <c r="AO2580" s="14" t="str">
        <f t="shared" si="454"/>
        <v/>
      </c>
      <c r="AP2580" s="14" t="str">
        <f t="shared" si="455"/>
        <v>1</v>
      </c>
      <c r="AQ2580" s="14" t="str">
        <f t="shared" si="456"/>
        <v>0</v>
      </c>
      <c r="AR2580" s="1" t="str">
        <f t="shared" si="457"/>
        <v/>
      </c>
      <c r="AS2580" s="1" t="str">
        <f t="shared" si="458"/>
        <v/>
      </c>
      <c r="AT2580" s="1" t="str">
        <f t="shared" si="459"/>
        <v/>
      </c>
      <c r="AU2580" s="1" t="str">
        <f t="shared" si="450"/>
        <v/>
      </c>
      <c r="AV2580" s="1" t="e">
        <f>IF(VLOOKUP(G2580,官網匯出!A:AQ,42,FALSE)="","[黃金盾官網]",VLOOKUP(G2580,官網匯出!A:AQ,42,FALSE))</f>
        <v>#N/A</v>
      </c>
      <c r="AW2580" s="1" t="e">
        <f>IF(LEFT(VLOOKUP(G2580,官網匯出!A:AS,43,FALSE),2)="","web",LEFT(VLOOKUP(G2580,官網匯出!A:AS,43,FALSE),2))</f>
        <v>#N/A</v>
      </c>
      <c r="AX2580" s="1" t="str">
        <f t="shared" si="460"/>
        <v>O</v>
      </c>
    </row>
    <row r="2581" spans="1:50">
      <c r="A2581" s="1" t="str">
        <f>IF(G2581="","",VLOOKUP(官網轉換!AW2581,團名!A:B,2,FALSE))</f>
        <v/>
      </c>
      <c r="B2581" s="1" t="str">
        <f>IF(G2581="","",IF(LEFT(VLOOKUP(G2581,官網匯出!A:AQ,43,0),2)="wf",VLOOKUP(VLOOKUP(G2581,官網匯出!A:AQ,43,0),團名!$I$1:$K$12,2,FALSE),"N0071"))</f>
        <v/>
      </c>
      <c r="C2581" s="1" t="str">
        <f>IFERROR(VLOOKUP(官網匯出!D2581,團名!E:G,3,FALSE),"")</f>
        <v/>
      </c>
      <c r="D2581" s="1" t="str">
        <f t="shared" si="451"/>
        <v/>
      </c>
      <c r="E2581" s="1" t="str">
        <f t="shared" si="452"/>
        <v/>
      </c>
      <c r="F2581" s="1" t="str">
        <f>IF(官網匯出!F2581="已付款","","B0012")</f>
        <v>B0012</v>
      </c>
      <c r="G2581" s="1" t="str">
        <f>IF(官網匯出!A2581="","",官網匯出!A2581)</f>
        <v/>
      </c>
      <c r="H2581" s="3" t="str">
        <f>IF(官網匯出!B2581="","",官網匯出!B2581)</f>
        <v/>
      </c>
      <c r="I2581" s="1" t="str">
        <f>IF(官網匯出!C2581="","",官網匯出!C2581)</f>
        <v/>
      </c>
      <c r="J2581" s="1" t="str">
        <f>IF(官網匯出!D2581="","",官網匯出!D2581)</f>
        <v/>
      </c>
      <c r="K2581" s="3" t="str">
        <f>IF(官網匯出!E2581="","",官網匯出!E2581)</f>
        <v/>
      </c>
      <c r="L2581" s="1" t="str">
        <f>IF(官網匯出!F2581="","",官網匯出!F2581)</f>
        <v/>
      </c>
      <c r="M2581" s="1" t="str">
        <f>IF(官網匯出!G2581="","",官網匯出!G2581)</f>
        <v/>
      </c>
      <c r="N2581" s="1" t="str">
        <f>IF(官網匯出!H2581="","",官網匯出!H2581)</f>
        <v/>
      </c>
      <c r="P2581" s="1" t="str">
        <f>IF(官網匯出!J2581="","",RIGHT(官網匯出!J2581,LEN(官網匯出!J2581)-2))</f>
        <v/>
      </c>
      <c r="Q2581" s="1" t="str">
        <f>IF(官網匯出!K2581="","",官網匯出!K2581)</f>
        <v/>
      </c>
      <c r="R2581" s="1" t="str">
        <f>IF(官網匯出!L2581="","",官網匯出!L2581)</f>
        <v/>
      </c>
      <c r="S2581" s="1" t="str">
        <f>IF(官網匯出!M2581="","",官網匯出!M2581)</f>
        <v/>
      </c>
      <c r="T2581" s="1" t="str">
        <f>IF(官網匯出!N2581="","",官網匯出!N2581)</f>
        <v/>
      </c>
      <c r="U2581" s="1" t="str">
        <f>IF(官網匯出!O2581="","",官網匯出!O2581)</f>
        <v/>
      </c>
      <c r="V2581" s="1" t="str">
        <f>IF(官網匯出!P2581="",IF(G2581="","",0),官網匯出!P2581)</f>
        <v/>
      </c>
      <c r="W2581" s="1" t="str">
        <f>IF(官網匯出!Q2581="",IF(G2581="","",0),官網匯出!Q2581)</f>
        <v/>
      </c>
      <c r="X2581" s="1" t="str">
        <f>IF(官網匯出!R2581="","",官網匯出!R2581)</f>
        <v/>
      </c>
      <c r="Y2581" s="1" t="str">
        <f>IF(官網匯出!S2581="","",官網匯出!S2581)</f>
        <v/>
      </c>
      <c r="Z2581" s="1" t="str">
        <f>IF(G2581="","",官網匯出!T2581)</f>
        <v/>
      </c>
      <c r="AA2581" s="1" t="str">
        <f>IF(G2581="","",官網匯出!AK2581)</f>
        <v/>
      </c>
      <c r="AB2581" s="1" t="str">
        <f>IF(G2581="","",IF(官網匯出!V2581="","",官網匯出!V2581))</f>
        <v/>
      </c>
      <c r="AJ2581" s="1" t="str">
        <f>IF(G2581="","",IF(官網匯出!AE2581="","",官網匯出!AE2581))</f>
        <v/>
      </c>
      <c r="AK2581" s="1" t="str">
        <f>IF(G2581="","",IF(官網匯出!AD2581="","",官網匯出!AD2581))</f>
        <v/>
      </c>
      <c r="AL2581" s="1" t="str">
        <f t="shared" si="453"/>
        <v>0</v>
      </c>
      <c r="AM2581" s="1" t="str">
        <f>IF(官網匯出!AG2581="","",官網匯出!AG2581)</f>
        <v/>
      </c>
      <c r="AN2581" s="1" t="str">
        <f>IF(G2581="","",IF(官網匯出!AH2581="","",官網匯出!AH2581))</f>
        <v/>
      </c>
      <c r="AO2581" s="14" t="str">
        <f t="shared" si="454"/>
        <v/>
      </c>
      <c r="AP2581" s="14" t="str">
        <f t="shared" si="455"/>
        <v>1</v>
      </c>
      <c r="AQ2581" s="14" t="str">
        <f t="shared" si="456"/>
        <v>0</v>
      </c>
      <c r="AR2581" s="1" t="str">
        <f t="shared" si="457"/>
        <v/>
      </c>
      <c r="AS2581" s="1" t="str">
        <f t="shared" si="458"/>
        <v/>
      </c>
      <c r="AT2581" s="1" t="str">
        <f t="shared" si="459"/>
        <v/>
      </c>
      <c r="AU2581" s="1" t="str">
        <f t="shared" si="450"/>
        <v/>
      </c>
      <c r="AV2581" s="1" t="e">
        <f>IF(VLOOKUP(G2581,官網匯出!A:AQ,42,FALSE)="","[黃金盾官網]",VLOOKUP(G2581,官網匯出!A:AQ,42,FALSE))</f>
        <v>#N/A</v>
      </c>
      <c r="AW2581" s="1" t="e">
        <f>IF(LEFT(VLOOKUP(G2581,官網匯出!A:AS,43,FALSE),2)="","web",LEFT(VLOOKUP(G2581,官網匯出!A:AS,43,FALSE),2))</f>
        <v>#N/A</v>
      </c>
      <c r="AX2581" s="1" t="str">
        <f t="shared" si="460"/>
        <v>O</v>
      </c>
    </row>
    <row r="2582" spans="1:50">
      <c r="A2582" s="1" t="str">
        <f>IF(G2582="","",VLOOKUP(官網轉換!AW2582,團名!A:B,2,FALSE))</f>
        <v/>
      </c>
      <c r="B2582" s="1" t="str">
        <f>IF(G2582="","",IF(LEFT(VLOOKUP(G2582,官網匯出!A:AQ,43,0),2)="wf",VLOOKUP(VLOOKUP(G2582,官網匯出!A:AQ,43,0),團名!$I$1:$K$12,2,FALSE),"N0071"))</f>
        <v/>
      </c>
      <c r="C2582" s="1" t="str">
        <f>IFERROR(VLOOKUP(官網匯出!D2582,團名!E:G,3,FALSE),"")</f>
        <v/>
      </c>
      <c r="D2582" s="1" t="str">
        <f t="shared" si="451"/>
        <v/>
      </c>
      <c r="E2582" s="1" t="str">
        <f t="shared" si="452"/>
        <v/>
      </c>
      <c r="F2582" s="1" t="str">
        <f>IF(官網匯出!F2582="已付款","","B0012")</f>
        <v>B0012</v>
      </c>
      <c r="G2582" s="1" t="str">
        <f>IF(官網匯出!A2582="","",官網匯出!A2582)</f>
        <v/>
      </c>
      <c r="H2582" s="3" t="str">
        <f>IF(官網匯出!B2582="","",官網匯出!B2582)</f>
        <v/>
      </c>
      <c r="I2582" s="1" t="str">
        <f>IF(官網匯出!C2582="","",官網匯出!C2582)</f>
        <v/>
      </c>
      <c r="J2582" s="1" t="str">
        <f>IF(官網匯出!D2582="","",官網匯出!D2582)</f>
        <v/>
      </c>
      <c r="K2582" s="3" t="str">
        <f>IF(官網匯出!E2582="","",官網匯出!E2582)</f>
        <v/>
      </c>
      <c r="L2582" s="1" t="str">
        <f>IF(官網匯出!F2582="","",官網匯出!F2582)</f>
        <v/>
      </c>
      <c r="M2582" s="1" t="str">
        <f>IF(官網匯出!G2582="","",官網匯出!G2582)</f>
        <v/>
      </c>
      <c r="N2582" s="1" t="str">
        <f>IF(官網匯出!H2582="","",官網匯出!H2582)</f>
        <v/>
      </c>
      <c r="P2582" s="1" t="str">
        <f>IF(官網匯出!J2582="","",RIGHT(官網匯出!J2582,LEN(官網匯出!J2582)-2))</f>
        <v/>
      </c>
      <c r="Q2582" s="1" t="str">
        <f>IF(官網匯出!K2582="","",官網匯出!K2582)</f>
        <v/>
      </c>
      <c r="R2582" s="1" t="str">
        <f>IF(官網匯出!L2582="","",官網匯出!L2582)</f>
        <v/>
      </c>
      <c r="S2582" s="1" t="str">
        <f>IF(官網匯出!M2582="","",官網匯出!M2582)</f>
        <v/>
      </c>
      <c r="T2582" s="1" t="str">
        <f>IF(官網匯出!N2582="","",官網匯出!N2582)</f>
        <v/>
      </c>
      <c r="U2582" s="1" t="str">
        <f>IF(官網匯出!O2582="","",官網匯出!O2582)</f>
        <v/>
      </c>
      <c r="V2582" s="1" t="str">
        <f>IF(官網匯出!P2582="",IF(G2582="","",0),官網匯出!P2582)</f>
        <v/>
      </c>
      <c r="W2582" s="1" t="str">
        <f>IF(官網匯出!Q2582="",IF(G2582="","",0),官網匯出!Q2582)</f>
        <v/>
      </c>
      <c r="X2582" s="1" t="str">
        <f>IF(官網匯出!R2582="","",官網匯出!R2582)</f>
        <v/>
      </c>
      <c r="Y2582" s="1" t="str">
        <f>IF(官網匯出!S2582="","",官網匯出!S2582)</f>
        <v/>
      </c>
      <c r="Z2582" s="1" t="str">
        <f>IF(G2582="","",官網匯出!T2582)</f>
        <v/>
      </c>
      <c r="AA2582" s="1" t="str">
        <f>IF(G2582="","",官網匯出!AK2582)</f>
        <v/>
      </c>
      <c r="AB2582" s="1" t="str">
        <f>IF(G2582="","",IF(官網匯出!V2582="","",官網匯出!V2582))</f>
        <v/>
      </c>
      <c r="AJ2582" s="1" t="str">
        <f>IF(G2582="","",IF(官網匯出!AE2582="","",官網匯出!AE2582))</f>
        <v/>
      </c>
      <c r="AK2582" s="1" t="str">
        <f>IF(G2582="","",IF(官網匯出!AD2582="","",官網匯出!AD2582))</f>
        <v/>
      </c>
      <c r="AL2582" s="1" t="str">
        <f t="shared" si="453"/>
        <v>0</v>
      </c>
      <c r="AM2582" s="1" t="str">
        <f>IF(官網匯出!AG2582="","",官網匯出!AG2582)</f>
        <v/>
      </c>
      <c r="AN2582" s="1" t="str">
        <f>IF(G2582="","",IF(官網匯出!AH2582="","",官網匯出!AH2582))</f>
        <v/>
      </c>
      <c r="AO2582" s="14" t="str">
        <f t="shared" si="454"/>
        <v/>
      </c>
      <c r="AP2582" s="14" t="str">
        <f t="shared" si="455"/>
        <v>1</v>
      </c>
      <c r="AQ2582" s="14" t="str">
        <f t="shared" si="456"/>
        <v>0</v>
      </c>
      <c r="AR2582" s="1" t="str">
        <f t="shared" si="457"/>
        <v/>
      </c>
      <c r="AS2582" s="1" t="str">
        <f t="shared" si="458"/>
        <v/>
      </c>
      <c r="AT2582" s="1" t="str">
        <f t="shared" si="459"/>
        <v/>
      </c>
      <c r="AU2582" s="1" t="str">
        <f t="shared" si="450"/>
        <v/>
      </c>
      <c r="AV2582" s="1" t="e">
        <f>IF(VLOOKUP(G2582,官網匯出!A:AQ,42,FALSE)="","[黃金盾官網]",VLOOKUP(G2582,官網匯出!A:AQ,42,FALSE))</f>
        <v>#N/A</v>
      </c>
      <c r="AW2582" s="1" t="e">
        <f>IF(LEFT(VLOOKUP(G2582,官網匯出!A:AS,43,FALSE),2)="","web",LEFT(VLOOKUP(G2582,官網匯出!A:AS,43,FALSE),2))</f>
        <v>#N/A</v>
      </c>
      <c r="AX2582" s="1" t="str">
        <f t="shared" si="460"/>
        <v>O</v>
      </c>
    </row>
    <row r="2583" spans="1:50">
      <c r="A2583" s="1" t="str">
        <f>IF(G2583="","",VLOOKUP(官網轉換!AW2583,團名!A:B,2,FALSE))</f>
        <v/>
      </c>
      <c r="B2583" s="1" t="str">
        <f>IF(G2583="","",IF(LEFT(VLOOKUP(G2583,官網匯出!A:AQ,43,0),2)="wf",VLOOKUP(VLOOKUP(G2583,官網匯出!A:AQ,43,0),團名!$I$1:$K$12,2,FALSE),"N0071"))</f>
        <v/>
      </c>
      <c r="C2583" s="1" t="str">
        <f>IFERROR(VLOOKUP(官網匯出!D2583,團名!E:G,3,FALSE),"")</f>
        <v/>
      </c>
      <c r="D2583" s="1" t="str">
        <f t="shared" si="451"/>
        <v/>
      </c>
      <c r="E2583" s="1" t="str">
        <f t="shared" si="452"/>
        <v/>
      </c>
      <c r="F2583" s="1" t="str">
        <f>IF(官網匯出!F2583="已付款","","B0012")</f>
        <v>B0012</v>
      </c>
      <c r="G2583" s="1" t="str">
        <f>IF(官網匯出!A2583="","",官網匯出!A2583)</f>
        <v/>
      </c>
      <c r="H2583" s="3" t="str">
        <f>IF(官網匯出!B2583="","",官網匯出!B2583)</f>
        <v/>
      </c>
      <c r="I2583" s="1" t="str">
        <f>IF(官網匯出!C2583="","",官網匯出!C2583)</f>
        <v/>
      </c>
      <c r="J2583" s="1" t="str">
        <f>IF(官網匯出!D2583="","",官網匯出!D2583)</f>
        <v/>
      </c>
      <c r="K2583" s="3" t="str">
        <f>IF(官網匯出!E2583="","",官網匯出!E2583)</f>
        <v/>
      </c>
      <c r="L2583" s="1" t="str">
        <f>IF(官網匯出!F2583="","",官網匯出!F2583)</f>
        <v/>
      </c>
      <c r="M2583" s="1" t="str">
        <f>IF(官網匯出!G2583="","",官網匯出!G2583)</f>
        <v/>
      </c>
      <c r="N2583" s="1" t="str">
        <f>IF(官網匯出!H2583="","",官網匯出!H2583)</f>
        <v/>
      </c>
      <c r="P2583" s="1" t="str">
        <f>IF(官網匯出!J2583="","",RIGHT(官網匯出!J2583,LEN(官網匯出!J2583)-2))</f>
        <v/>
      </c>
      <c r="Q2583" s="1" t="str">
        <f>IF(官網匯出!K2583="","",官網匯出!K2583)</f>
        <v/>
      </c>
      <c r="R2583" s="1" t="str">
        <f>IF(官網匯出!L2583="","",官網匯出!L2583)</f>
        <v/>
      </c>
      <c r="S2583" s="1" t="str">
        <f>IF(官網匯出!M2583="","",官網匯出!M2583)</f>
        <v/>
      </c>
      <c r="T2583" s="1" t="str">
        <f>IF(官網匯出!N2583="","",官網匯出!N2583)</f>
        <v/>
      </c>
      <c r="U2583" s="1" t="str">
        <f>IF(官網匯出!O2583="","",官網匯出!O2583)</f>
        <v/>
      </c>
      <c r="V2583" s="1" t="str">
        <f>IF(官網匯出!P2583="",IF(G2583="","",0),官網匯出!P2583)</f>
        <v/>
      </c>
      <c r="W2583" s="1" t="str">
        <f>IF(官網匯出!Q2583="",IF(G2583="","",0),官網匯出!Q2583)</f>
        <v/>
      </c>
      <c r="X2583" s="1" t="str">
        <f>IF(官網匯出!R2583="","",官網匯出!R2583)</f>
        <v/>
      </c>
      <c r="Y2583" s="1" t="str">
        <f>IF(官網匯出!S2583="","",官網匯出!S2583)</f>
        <v/>
      </c>
      <c r="Z2583" s="1" t="str">
        <f>IF(G2583="","",官網匯出!T2583)</f>
        <v/>
      </c>
      <c r="AA2583" s="1" t="str">
        <f>IF(G2583="","",官網匯出!AK2583)</f>
        <v/>
      </c>
      <c r="AB2583" s="1" t="str">
        <f>IF(G2583="","",IF(官網匯出!V2583="","",官網匯出!V2583))</f>
        <v/>
      </c>
      <c r="AJ2583" s="1" t="str">
        <f>IF(G2583="","",IF(官網匯出!AE2583="","",官網匯出!AE2583))</f>
        <v/>
      </c>
      <c r="AK2583" s="1" t="str">
        <f>IF(G2583="","",IF(官網匯出!AD2583="","",官網匯出!AD2583))</f>
        <v/>
      </c>
      <c r="AL2583" s="1" t="str">
        <f t="shared" si="453"/>
        <v>0</v>
      </c>
      <c r="AM2583" s="1" t="str">
        <f>IF(官網匯出!AG2583="","",官網匯出!AG2583)</f>
        <v/>
      </c>
      <c r="AN2583" s="1" t="str">
        <f>IF(G2583="","",IF(官網匯出!AH2583="","",官網匯出!AH2583))</f>
        <v/>
      </c>
      <c r="AO2583" s="14" t="str">
        <f t="shared" si="454"/>
        <v/>
      </c>
      <c r="AP2583" s="14" t="str">
        <f t="shared" si="455"/>
        <v>1</v>
      </c>
      <c r="AQ2583" s="14" t="str">
        <f t="shared" si="456"/>
        <v>0</v>
      </c>
      <c r="AR2583" s="1" t="str">
        <f t="shared" si="457"/>
        <v/>
      </c>
      <c r="AS2583" s="1" t="str">
        <f t="shared" si="458"/>
        <v/>
      </c>
      <c r="AT2583" s="1" t="str">
        <f t="shared" si="459"/>
        <v/>
      </c>
      <c r="AU2583" s="1" t="str">
        <f t="shared" si="450"/>
        <v/>
      </c>
      <c r="AV2583" s="1" t="e">
        <f>IF(VLOOKUP(G2583,官網匯出!A:AQ,42,FALSE)="","[黃金盾官網]",VLOOKUP(G2583,官網匯出!A:AQ,42,FALSE))</f>
        <v>#N/A</v>
      </c>
      <c r="AW2583" s="1" t="e">
        <f>IF(LEFT(VLOOKUP(G2583,官網匯出!A:AS,43,FALSE),2)="","web",LEFT(VLOOKUP(G2583,官網匯出!A:AS,43,FALSE),2))</f>
        <v>#N/A</v>
      </c>
      <c r="AX2583" s="1" t="str">
        <f t="shared" si="460"/>
        <v>O</v>
      </c>
    </row>
    <row r="2584" spans="1:50">
      <c r="A2584" s="1" t="str">
        <f>IF(G2584="","",VLOOKUP(官網轉換!AW2584,團名!A:B,2,FALSE))</f>
        <v/>
      </c>
      <c r="B2584" s="1" t="str">
        <f>IF(G2584="","",IF(LEFT(VLOOKUP(G2584,官網匯出!A:AQ,43,0),2)="wf",VLOOKUP(VLOOKUP(G2584,官網匯出!A:AQ,43,0),團名!$I$1:$K$12,2,FALSE),"N0071"))</f>
        <v/>
      </c>
      <c r="C2584" s="1" t="str">
        <f>IFERROR(VLOOKUP(官網匯出!D2584,團名!E:G,3,FALSE),"")</f>
        <v/>
      </c>
      <c r="D2584" s="1" t="str">
        <f t="shared" si="451"/>
        <v/>
      </c>
      <c r="E2584" s="1" t="str">
        <f t="shared" si="452"/>
        <v/>
      </c>
      <c r="F2584" s="1" t="str">
        <f>IF(官網匯出!F2584="已付款","","B0012")</f>
        <v>B0012</v>
      </c>
      <c r="G2584" s="1" t="str">
        <f>IF(官網匯出!A2584="","",官網匯出!A2584)</f>
        <v/>
      </c>
      <c r="H2584" s="3" t="str">
        <f>IF(官網匯出!B2584="","",官網匯出!B2584)</f>
        <v/>
      </c>
      <c r="I2584" s="1" t="str">
        <f>IF(官網匯出!C2584="","",官網匯出!C2584)</f>
        <v/>
      </c>
      <c r="J2584" s="1" t="str">
        <f>IF(官網匯出!D2584="","",官網匯出!D2584)</f>
        <v/>
      </c>
      <c r="K2584" s="3" t="str">
        <f>IF(官網匯出!E2584="","",官網匯出!E2584)</f>
        <v/>
      </c>
      <c r="L2584" s="1" t="str">
        <f>IF(官網匯出!F2584="","",官網匯出!F2584)</f>
        <v/>
      </c>
      <c r="M2584" s="1" t="str">
        <f>IF(官網匯出!G2584="","",官網匯出!G2584)</f>
        <v/>
      </c>
      <c r="N2584" s="1" t="str">
        <f>IF(官網匯出!H2584="","",官網匯出!H2584)</f>
        <v/>
      </c>
      <c r="P2584" s="1" t="str">
        <f>IF(官網匯出!J2584="","",RIGHT(官網匯出!J2584,LEN(官網匯出!J2584)-2))</f>
        <v/>
      </c>
      <c r="Q2584" s="1" t="str">
        <f>IF(官網匯出!K2584="","",官網匯出!K2584)</f>
        <v/>
      </c>
      <c r="R2584" s="1" t="str">
        <f>IF(官網匯出!L2584="","",官網匯出!L2584)</f>
        <v/>
      </c>
      <c r="S2584" s="1" t="str">
        <f>IF(官網匯出!M2584="","",官網匯出!M2584)</f>
        <v/>
      </c>
      <c r="T2584" s="1" t="str">
        <f>IF(官網匯出!N2584="","",官網匯出!N2584)</f>
        <v/>
      </c>
      <c r="U2584" s="1" t="str">
        <f>IF(官網匯出!O2584="","",官網匯出!O2584)</f>
        <v/>
      </c>
      <c r="V2584" s="1" t="str">
        <f>IF(官網匯出!P2584="",IF(G2584="","",0),官網匯出!P2584)</f>
        <v/>
      </c>
      <c r="W2584" s="1" t="str">
        <f>IF(官網匯出!Q2584="",IF(G2584="","",0),官網匯出!Q2584)</f>
        <v/>
      </c>
      <c r="X2584" s="1" t="str">
        <f>IF(官網匯出!R2584="","",官網匯出!R2584)</f>
        <v/>
      </c>
      <c r="Y2584" s="1" t="str">
        <f>IF(官網匯出!S2584="","",官網匯出!S2584)</f>
        <v/>
      </c>
      <c r="Z2584" s="1" t="str">
        <f>IF(G2584="","",官網匯出!T2584)</f>
        <v/>
      </c>
      <c r="AA2584" s="1" t="str">
        <f>IF(G2584="","",官網匯出!AK2584)</f>
        <v/>
      </c>
      <c r="AB2584" s="1" t="str">
        <f>IF(G2584="","",IF(官網匯出!V2584="","",官網匯出!V2584))</f>
        <v/>
      </c>
      <c r="AJ2584" s="1" t="str">
        <f>IF(G2584="","",IF(官網匯出!AE2584="","",官網匯出!AE2584))</f>
        <v/>
      </c>
      <c r="AK2584" s="1" t="str">
        <f>IF(G2584="","",IF(官網匯出!AD2584="","",官網匯出!AD2584))</f>
        <v/>
      </c>
      <c r="AL2584" s="1" t="str">
        <f t="shared" si="453"/>
        <v>0</v>
      </c>
      <c r="AM2584" s="1" t="str">
        <f>IF(官網匯出!AG2584="","",官網匯出!AG2584)</f>
        <v/>
      </c>
      <c r="AN2584" s="1" t="str">
        <f>IF(G2584="","",IF(官網匯出!AH2584="","",官網匯出!AH2584))</f>
        <v/>
      </c>
      <c r="AO2584" s="14" t="str">
        <f t="shared" si="454"/>
        <v/>
      </c>
      <c r="AP2584" s="14" t="str">
        <f t="shared" si="455"/>
        <v>1</v>
      </c>
      <c r="AQ2584" s="14" t="str">
        <f t="shared" si="456"/>
        <v>0</v>
      </c>
      <c r="AR2584" s="1" t="str">
        <f t="shared" si="457"/>
        <v/>
      </c>
      <c r="AS2584" s="1" t="str">
        <f t="shared" si="458"/>
        <v/>
      </c>
      <c r="AT2584" s="1" t="str">
        <f t="shared" si="459"/>
        <v/>
      </c>
      <c r="AU2584" s="1" t="str">
        <f t="shared" si="450"/>
        <v/>
      </c>
      <c r="AV2584" s="1" t="e">
        <f>IF(VLOOKUP(G2584,官網匯出!A:AQ,42,FALSE)="","[黃金盾官網]",VLOOKUP(G2584,官網匯出!A:AQ,42,FALSE))</f>
        <v>#N/A</v>
      </c>
      <c r="AW2584" s="1" t="e">
        <f>IF(LEFT(VLOOKUP(G2584,官網匯出!A:AS,43,FALSE),2)="","web",LEFT(VLOOKUP(G2584,官網匯出!A:AS,43,FALSE),2))</f>
        <v>#N/A</v>
      </c>
      <c r="AX2584" s="1" t="str">
        <f t="shared" si="460"/>
        <v>O</v>
      </c>
    </row>
    <row r="2585" spans="1:50">
      <c r="A2585" s="1" t="str">
        <f>IF(G2585="","",VLOOKUP(官網轉換!AW2585,團名!A:B,2,FALSE))</f>
        <v/>
      </c>
      <c r="B2585" s="1" t="str">
        <f>IF(G2585="","",IF(LEFT(VLOOKUP(G2585,官網匯出!A:AQ,43,0),2)="wf",VLOOKUP(VLOOKUP(G2585,官網匯出!A:AQ,43,0),團名!$I$1:$K$12,2,FALSE),"N0071"))</f>
        <v/>
      </c>
      <c r="C2585" s="1" t="str">
        <f>IFERROR(VLOOKUP(官網匯出!D2585,團名!E:G,3,FALSE),"")</f>
        <v/>
      </c>
      <c r="D2585" s="1" t="str">
        <f t="shared" si="451"/>
        <v/>
      </c>
      <c r="E2585" s="1" t="str">
        <f t="shared" si="452"/>
        <v/>
      </c>
      <c r="F2585" s="1" t="str">
        <f>IF(官網匯出!F2585="已付款","","B0012")</f>
        <v>B0012</v>
      </c>
      <c r="G2585" s="1" t="str">
        <f>IF(官網匯出!A2585="","",官網匯出!A2585)</f>
        <v/>
      </c>
      <c r="H2585" s="3" t="str">
        <f>IF(官網匯出!B2585="","",官網匯出!B2585)</f>
        <v/>
      </c>
      <c r="I2585" s="1" t="str">
        <f>IF(官網匯出!C2585="","",官網匯出!C2585)</f>
        <v/>
      </c>
      <c r="J2585" s="1" t="str">
        <f>IF(官網匯出!D2585="","",官網匯出!D2585)</f>
        <v/>
      </c>
      <c r="K2585" s="3" t="str">
        <f>IF(官網匯出!E2585="","",官網匯出!E2585)</f>
        <v/>
      </c>
      <c r="L2585" s="1" t="str">
        <f>IF(官網匯出!F2585="","",官網匯出!F2585)</f>
        <v/>
      </c>
      <c r="M2585" s="1" t="str">
        <f>IF(官網匯出!G2585="","",官網匯出!G2585)</f>
        <v/>
      </c>
      <c r="N2585" s="1" t="str">
        <f>IF(官網匯出!H2585="","",官網匯出!H2585)</f>
        <v/>
      </c>
      <c r="P2585" s="1" t="str">
        <f>IF(官網匯出!J2585="","",RIGHT(官網匯出!J2585,LEN(官網匯出!J2585)-2))</f>
        <v/>
      </c>
      <c r="Q2585" s="1" t="str">
        <f>IF(官網匯出!K2585="","",官網匯出!K2585)</f>
        <v/>
      </c>
      <c r="R2585" s="1" t="str">
        <f>IF(官網匯出!L2585="","",官網匯出!L2585)</f>
        <v/>
      </c>
      <c r="S2585" s="1" t="str">
        <f>IF(官網匯出!M2585="","",官網匯出!M2585)</f>
        <v/>
      </c>
      <c r="T2585" s="1" t="str">
        <f>IF(官網匯出!N2585="","",官網匯出!N2585)</f>
        <v/>
      </c>
      <c r="U2585" s="1" t="str">
        <f>IF(官網匯出!O2585="","",官網匯出!O2585)</f>
        <v/>
      </c>
      <c r="V2585" s="1" t="str">
        <f>IF(官網匯出!P2585="",IF(G2585="","",0),官網匯出!P2585)</f>
        <v/>
      </c>
      <c r="W2585" s="1" t="str">
        <f>IF(官網匯出!Q2585="",IF(G2585="","",0),官網匯出!Q2585)</f>
        <v/>
      </c>
      <c r="X2585" s="1" t="str">
        <f>IF(官網匯出!R2585="","",官網匯出!R2585)</f>
        <v/>
      </c>
      <c r="Y2585" s="1" t="str">
        <f>IF(官網匯出!S2585="","",官網匯出!S2585)</f>
        <v/>
      </c>
      <c r="Z2585" s="1" t="str">
        <f>IF(G2585="","",官網匯出!T2585)</f>
        <v/>
      </c>
      <c r="AA2585" s="1" t="str">
        <f>IF(G2585="","",官網匯出!AK2585)</f>
        <v/>
      </c>
      <c r="AB2585" s="1" t="str">
        <f>IF(G2585="","",IF(官網匯出!V2585="","",官網匯出!V2585))</f>
        <v/>
      </c>
      <c r="AJ2585" s="1" t="str">
        <f>IF(G2585="","",IF(官網匯出!AE2585="","",官網匯出!AE2585))</f>
        <v/>
      </c>
      <c r="AK2585" s="1" t="str">
        <f>IF(G2585="","",IF(官網匯出!AD2585="","",官網匯出!AD2585))</f>
        <v/>
      </c>
      <c r="AL2585" s="1" t="str">
        <f t="shared" si="453"/>
        <v>0</v>
      </c>
      <c r="AM2585" s="1" t="str">
        <f>IF(官網匯出!AG2585="","",官網匯出!AG2585)</f>
        <v/>
      </c>
      <c r="AN2585" s="1" t="str">
        <f>IF(G2585="","",IF(官網匯出!AH2585="","",官網匯出!AH2585))</f>
        <v/>
      </c>
      <c r="AO2585" s="14" t="str">
        <f t="shared" si="454"/>
        <v/>
      </c>
      <c r="AP2585" s="14" t="str">
        <f t="shared" si="455"/>
        <v>1</v>
      </c>
      <c r="AQ2585" s="14" t="str">
        <f t="shared" si="456"/>
        <v>0</v>
      </c>
      <c r="AR2585" s="1" t="str">
        <f t="shared" si="457"/>
        <v/>
      </c>
      <c r="AS2585" s="1" t="str">
        <f t="shared" si="458"/>
        <v/>
      </c>
      <c r="AT2585" s="1" t="str">
        <f t="shared" si="459"/>
        <v/>
      </c>
      <c r="AU2585" s="1" t="str">
        <f t="shared" si="450"/>
        <v/>
      </c>
      <c r="AV2585" s="1" t="e">
        <f>IF(VLOOKUP(G2585,官網匯出!A:AQ,42,FALSE)="","[黃金盾官網]",VLOOKUP(G2585,官網匯出!A:AQ,42,FALSE))</f>
        <v>#N/A</v>
      </c>
      <c r="AW2585" s="1" t="e">
        <f>IF(LEFT(VLOOKUP(G2585,官網匯出!A:AS,43,FALSE),2)="","web",LEFT(VLOOKUP(G2585,官網匯出!A:AS,43,FALSE),2))</f>
        <v>#N/A</v>
      </c>
      <c r="AX2585" s="1" t="str">
        <f t="shared" si="460"/>
        <v>O</v>
      </c>
    </row>
    <row r="2586" spans="1:50">
      <c r="A2586" s="1" t="str">
        <f>IF(G2586="","",VLOOKUP(官網轉換!AW2586,團名!A:B,2,FALSE))</f>
        <v/>
      </c>
      <c r="B2586" s="1" t="str">
        <f>IF(G2586="","",IF(LEFT(VLOOKUP(G2586,官網匯出!A:AQ,43,0),2)="wf",VLOOKUP(VLOOKUP(G2586,官網匯出!A:AQ,43,0),團名!$I$1:$K$12,2,FALSE),"N0071"))</f>
        <v/>
      </c>
      <c r="C2586" s="1" t="str">
        <f>IFERROR(VLOOKUP(官網匯出!D2586,團名!E:G,3,FALSE),"")</f>
        <v/>
      </c>
      <c r="D2586" s="1" t="str">
        <f t="shared" si="451"/>
        <v/>
      </c>
      <c r="E2586" s="1" t="str">
        <f t="shared" si="452"/>
        <v/>
      </c>
      <c r="F2586" s="1" t="str">
        <f>IF(官網匯出!F2586="已付款","","B0012")</f>
        <v>B0012</v>
      </c>
      <c r="G2586" s="1" t="str">
        <f>IF(官網匯出!A2586="","",官網匯出!A2586)</f>
        <v/>
      </c>
      <c r="H2586" s="3" t="str">
        <f>IF(官網匯出!B2586="","",官網匯出!B2586)</f>
        <v/>
      </c>
      <c r="I2586" s="1" t="str">
        <f>IF(官網匯出!C2586="","",官網匯出!C2586)</f>
        <v/>
      </c>
      <c r="J2586" s="1" t="str">
        <f>IF(官網匯出!D2586="","",官網匯出!D2586)</f>
        <v/>
      </c>
      <c r="K2586" s="3" t="str">
        <f>IF(官網匯出!E2586="","",官網匯出!E2586)</f>
        <v/>
      </c>
      <c r="L2586" s="1" t="str">
        <f>IF(官網匯出!F2586="","",官網匯出!F2586)</f>
        <v/>
      </c>
      <c r="M2586" s="1" t="str">
        <f>IF(官網匯出!G2586="","",官網匯出!G2586)</f>
        <v/>
      </c>
      <c r="N2586" s="1" t="str">
        <f>IF(官網匯出!H2586="","",官網匯出!H2586)</f>
        <v/>
      </c>
      <c r="P2586" s="1" t="str">
        <f>IF(官網匯出!J2586="","",RIGHT(官網匯出!J2586,LEN(官網匯出!J2586)-2))</f>
        <v/>
      </c>
      <c r="Q2586" s="1" t="str">
        <f>IF(官網匯出!K2586="","",官網匯出!K2586)</f>
        <v/>
      </c>
      <c r="R2586" s="1" t="str">
        <f>IF(官網匯出!L2586="","",官網匯出!L2586)</f>
        <v/>
      </c>
      <c r="S2586" s="1" t="str">
        <f>IF(官網匯出!M2586="","",官網匯出!M2586)</f>
        <v/>
      </c>
      <c r="T2586" s="1" t="str">
        <f>IF(官網匯出!N2586="","",官網匯出!N2586)</f>
        <v/>
      </c>
      <c r="U2586" s="1" t="str">
        <f>IF(官網匯出!O2586="","",官網匯出!O2586)</f>
        <v/>
      </c>
      <c r="V2586" s="1" t="str">
        <f>IF(官網匯出!P2586="",IF(G2586="","",0),官網匯出!P2586)</f>
        <v/>
      </c>
      <c r="W2586" s="1" t="str">
        <f>IF(官網匯出!Q2586="",IF(G2586="","",0),官網匯出!Q2586)</f>
        <v/>
      </c>
      <c r="X2586" s="1" t="str">
        <f>IF(官網匯出!R2586="","",官網匯出!R2586)</f>
        <v/>
      </c>
      <c r="Y2586" s="1" t="str">
        <f>IF(官網匯出!S2586="","",官網匯出!S2586)</f>
        <v/>
      </c>
      <c r="Z2586" s="1" t="str">
        <f>IF(G2586="","",官網匯出!T2586)</f>
        <v/>
      </c>
      <c r="AA2586" s="1" t="str">
        <f>IF(G2586="","",官網匯出!AK2586)</f>
        <v/>
      </c>
      <c r="AB2586" s="1" t="str">
        <f>IF(G2586="","",IF(官網匯出!V2586="","",官網匯出!V2586))</f>
        <v/>
      </c>
      <c r="AJ2586" s="1" t="str">
        <f>IF(G2586="","",IF(官網匯出!AE2586="","",官網匯出!AE2586))</f>
        <v/>
      </c>
      <c r="AK2586" s="1" t="str">
        <f>IF(G2586="","",IF(官網匯出!AD2586="","",官網匯出!AD2586))</f>
        <v/>
      </c>
      <c r="AL2586" s="1" t="str">
        <f t="shared" si="453"/>
        <v>0</v>
      </c>
      <c r="AM2586" s="1" t="str">
        <f>IF(官網匯出!AG2586="","",官網匯出!AG2586)</f>
        <v/>
      </c>
      <c r="AN2586" s="1" t="str">
        <f>IF(G2586="","",IF(官網匯出!AH2586="","",官網匯出!AH2586))</f>
        <v/>
      </c>
      <c r="AO2586" s="14" t="str">
        <f t="shared" si="454"/>
        <v/>
      </c>
      <c r="AP2586" s="14" t="str">
        <f t="shared" si="455"/>
        <v>1</v>
      </c>
      <c r="AQ2586" s="14" t="str">
        <f t="shared" si="456"/>
        <v>0</v>
      </c>
      <c r="AR2586" s="1" t="str">
        <f t="shared" si="457"/>
        <v/>
      </c>
      <c r="AS2586" s="1" t="str">
        <f t="shared" si="458"/>
        <v/>
      </c>
      <c r="AT2586" s="1" t="str">
        <f t="shared" si="459"/>
        <v/>
      </c>
      <c r="AU2586" s="1" t="str">
        <f t="shared" si="450"/>
        <v/>
      </c>
      <c r="AV2586" s="1" t="e">
        <f>IF(VLOOKUP(G2586,官網匯出!A:AQ,42,FALSE)="","[黃金盾官網]",VLOOKUP(G2586,官網匯出!A:AQ,42,FALSE))</f>
        <v>#N/A</v>
      </c>
      <c r="AW2586" s="1" t="e">
        <f>IF(LEFT(VLOOKUP(G2586,官網匯出!A:AS,43,FALSE),2)="","web",LEFT(VLOOKUP(G2586,官網匯出!A:AS,43,FALSE),2))</f>
        <v>#N/A</v>
      </c>
      <c r="AX2586" s="1" t="str">
        <f t="shared" si="460"/>
        <v>O</v>
      </c>
    </row>
    <row r="2587" spans="1:50">
      <c r="A2587" s="1" t="str">
        <f>IF(G2587="","",VLOOKUP(官網轉換!AW2587,團名!A:B,2,FALSE))</f>
        <v/>
      </c>
      <c r="B2587" s="1" t="str">
        <f>IF(G2587="","",IF(LEFT(VLOOKUP(G2587,官網匯出!A:AQ,43,0),2)="wf",VLOOKUP(VLOOKUP(G2587,官網匯出!A:AQ,43,0),團名!$I$1:$K$12,2,FALSE),"N0071"))</f>
        <v/>
      </c>
      <c r="C2587" s="1" t="str">
        <f>IFERROR(VLOOKUP(官網匯出!D2587,團名!E:G,3,FALSE),"")</f>
        <v/>
      </c>
      <c r="D2587" s="1" t="str">
        <f t="shared" si="451"/>
        <v/>
      </c>
      <c r="E2587" s="1" t="str">
        <f t="shared" si="452"/>
        <v/>
      </c>
      <c r="F2587" s="1" t="str">
        <f>IF(官網匯出!F2587="已付款","","B0012")</f>
        <v>B0012</v>
      </c>
      <c r="G2587" s="1" t="str">
        <f>IF(官網匯出!A2587="","",官網匯出!A2587)</f>
        <v/>
      </c>
      <c r="H2587" s="3" t="str">
        <f>IF(官網匯出!B2587="","",官網匯出!B2587)</f>
        <v/>
      </c>
      <c r="I2587" s="1" t="str">
        <f>IF(官網匯出!C2587="","",官網匯出!C2587)</f>
        <v/>
      </c>
      <c r="J2587" s="1" t="str">
        <f>IF(官網匯出!D2587="","",官網匯出!D2587)</f>
        <v/>
      </c>
      <c r="K2587" s="3" t="str">
        <f>IF(官網匯出!E2587="","",官網匯出!E2587)</f>
        <v/>
      </c>
      <c r="L2587" s="1" t="str">
        <f>IF(官網匯出!F2587="","",官網匯出!F2587)</f>
        <v/>
      </c>
      <c r="M2587" s="1" t="str">
        <f>IF(官網匯出!G2587="","",官網匯出!G2587)</f>
        <v/>
      </c>
      <c r="N2587" s="1" t="str">
        <f>IF(官網匯出!H2587="","",官網匯出!H2587)</f>
        <v/>
      </c>
      <c r="P2587" s="1" t="str">
        <f>IF(官網匯出!J2587="","",RIGHT(官網匯出!J2587,LEN(官網匯出!J2587)-2))</f>
        <v/>
      </c>
      <c r="Q2587" s="1" t="str">
        <f>IF(官網匯出!K2587="","",官網匯出!K2587)</f>
        <v/>
      </c>
      <c r="R2587" s="1" t="str">
        <f>IF(官網匯出!L2587="","",官網匯出!L2587)</f>
        <v/>
      </c>
      <c r="S2587" s="1" t="str">
        <f>IF(官網匯出!M2587="","",官網匯出!M2587)</f>
        <v/>
      </c>
      <c r="T2587" s="1" t="str">
        <f>IF(官網匯出!N2587="","",官網匯出!N2587)</f>
        <v/>
      </c>
      <c r="U2587" s="1" t="str">
        <f>IF(官網匯出!O2587="","",官網匯出!O2587)</f>
        <v/>
      </c>
      <c r="V2587" s="1" t="str">
        <f>IF(官網匯出!P2587="",IF(G2587="","",0),官網匯出!P2587)</f>
        <v/>
      </c>
      <c r="W2587" s="1" t="str">
        <f>IF(官網匯出!Q2587="",IF(G2587="","",0),官網匯出!Q2587)</f>
        <v/>
      </c>
      <c r="X2587" s="1" t="str">
        <f>IF(官網匯出!R2587="","",官網匯出!R2587)</f>
        <v/>
      </c>
      <c r="Y2587" s="1" t="str">
        <f>IF(官網匯出!S2587="","",官網匯出!S2587)</f>
        <v/>
      </c>
      <c r="Z2587" s="1" t="str">
        <f>IF(G2587="","",官網匯出!T2587)</f>
        <v/>
      </c>
      <c r="AA2587" s="1" t="str">
        <f>IF(G2587="","",官網匯出!AK2587)</f>
        <v/>
      </c>
      <c r="AB2587" s="1" t="str">
        <f>IF(G2587="","",IF(官網匯出!V2587="","",官網匯出!V2587))</f>
        <v/>
      </c>
      <c r="AJ2587" s="1" t="str">
        <f>IF(G2587="","",IF(官網匯出!AE2587="","",官網匯出!AE2587))</f>
        <v/>
      </c>
      <c r="AK2587" s="1" t="str">
        <f>IF(G2587="","",IF(官網匯出!AD2587="","",官網匯出!AD2587))</f>
        <v/>
      </c>
      <c r="AL2587" s="1" t="str">
        <f t="shared" si="453"/>
        <v>0</v>
      </c>
      <c r="AM2587" s="1" t="str">
        <f>IF(官網匯出!AG2587="","",官網匯出!AG2587)</f>
        <v/>
      </c>
      <c r="AN2587" s="1" t="str">
        <f>IF(G2587="","",IF(官網匯出!AH2587="","",官網匯出!AH2587))</f>
        <v/>
      </c>
      <c r="AO2587" s="14" t="str">
        <f t="shared" si="454"/>
        <v/>
      </c>
      <c r="AP2587" s="14" t="str">
        <f t="shared" si="455"/>
        <v>1</v>
      </c>
      <c r="AQ2587" s="14" t="str">
        <f t="shared" si="456"/>
        <v>0</v>
      </c>
      <c r="AR2587" s="1" t="str">
        <f t="shared" si="457"/>
        <v/>
      </c>
      <c r="AS2587" s="1" t="str">
        <f t="shared" si="458"/>
        <v/>
      </c>
      <c r="AT2587" s="1" t="str">
        <f t="shared" si="459"/>
        <v/>
      </c>
      <c r="AU2587" s="1" t="str">
        <f t="shared" si="450"/>
        <v/>
      </c>
      <c r="AV2587" s="1" t="e">
        <f>IF(VLOOKUP(G2587,官網匯出!A:AQ,42,FALSE)="","[黃金盾官網]",VLOOKUP(G2587,官網匯出!A:AQ,42,FALSE))</f>
        <v>#N/A</v>
      </c>
      <c r="AW2587" s="1" t="e">
        <f>IF(LEFT(VLOOKUP(G2587,官網匯出!A:AS,43,FALSE),2)="","web",LEFT(VLOOKUP(G2587,官網匯出!A:AS,43,FALSE),2))</f>
        <v>#N/A</v>
      </c>
      <c r="AX2587" s="1" t="str">
        <f t="shared" si="460"/>
        <v>O</v>
      </c>
    </row>
    <row r="2588" spans="1:50">
      <c r="A2588" s="1" t="str">
        <f>IF(G2588="","",VLOOKUP(官網轉換!AW2588,團名!A:B,2,FALSE))</f>
        <v/>
      </c>
      <c r="B2588" s="1" t="str">
        <f>IF(G2588="","",IF(LEFT(VLOOKUP(G2588,官網匯出!A:AQ,43,0),2)="wf",VLOOKUP(VLOOKUP(G2588,官網匯出!A:AQ,43,0),團名!$I$1:$K$12,2,FALSE),"N0071"))</f>
        <v/>
      </c>
      <c r="C2588" s="1" t="str">
        <f>IFERROR(VLOOKUP(官網匯出!D2588,團名!E:G,3,FALSE),"")</f>
        <v/>
      </c>
      <c r="D2588" s="1" t="str">
        <f t="shared" si="451"/>
        <v/>
      </c>
      <c r="E2588" s="1" t="str">
        <f t="shared" si="452"/>
        <v/>
      </c>
      <c r="F2588" s="1" t="str">
        <f>IF(官網匯出!F2588="已付款","","B0012")</f>
        <v>B0012</v>
      </c>
      <c r="G2588" s="1" t="str">
        <f>IF(官網匯出!A2588="","",官網匯出!A2588)</f>
        <v/>
      </c>
      <c r="H2588" s="3" t="str">
        <f>IF(官網匯出!B2588="","",官網匯出!B2588)</f>
        <v/>
      </c>
      <c r="I2588" s="1" t="str">
        <f>IF(官網匯出!C2588="","",官網匯出!C2588)</f>
        <v/>
      </c>
      <c r="J2588" s="1" t="str">
        <f>IF(官網匯出!D2588="","",官網匯出!D2588)</f>
        <v/>
      </c>
      <c r="K2588" s="3" t="str">
        <f>IF(官網匯出!E2588="","",官網匯出!E2588)</f>
        <v/>
      </c>
      <c r="L2588" s="1" t="str">
        <f>IF(官網匯出!F2588="","",官網匯出!F2588)</f>
        <v/>
      </c>
      <c r="M2588" s="1" t="str">
        <f>IF(官網匯出!G2588="","",官網匯出!G2588)</f>
        <v/>
      </c>
      <c r="N2588" s="1" t="str">
        <f>IF(官網匯出!H2588="","",官網匯出!H2588)</f>
        <v/>
      </c>
      <c r="P2588" s="1" t="str">
        <f>IF(官網匯出!J2588="","",RIGHT(官網匯出!J2588,LEN(官網匯出!J2588)-2))</f>
        <v/>
      </c>
      <c r="Q2588" s="1" t="str">
        <f>IF(官網匯出!K2588="","",官網匯出!K2588)</f>
        <v/>
      </c>
      <c r="R2588" s="1" t="str">
        <f>IF(官網匯出!L2588="","",官網匯出!L2588)</f>
        <v/>
      </c>
      <c r="S2588" s="1" t="str">
        <f>IF(官網匯出!M2588="","",官網匯出!M2588)</f>
        <v/>
      </c>
      <c r="T2588" s="1" t="str">
        <f>IF(官網匯出!N2588="","",官網匯出!N2588)</f>
        <v/>
      </c>
      <c r="U2588" s="1" t="str">
        <f>IF(官網匯出!O2588="","",官網匯出!O2588)</f>
        <v/>
      </c>
      <c r="V2588" s="1" t="str">
        <f>IF(官網匯出!P2588="",IF(G2588="","",0),官網匯出!P2588)</f>
        <v/>
      </c>
      <c r="W2588" s="1" t="str">
        <f>IF(官網匯出!Q2588="",IF(G2588="","",0),官網匯出!Q2588)</f>
        <v/>
      </c>
      <c r="X2588" s="1" t="str">
        <f>IF(官網匯出!R2588="","",官網匯出!R2588)</f>
        <v/>
      </c>
      <c r="Y2588" s="1" t="str">
        <f>IF(官網匯出!S2588="","",官網匯出!S2588)</f>
        <v/>
      </c>
      <c r="Z2588" s="1" t="str">
        <f>IF(G2588="","",官網匯出!T2588)</f>
        <v/>
      </c>
      <c r="AA2588" s="1" t="str">
        <f>IF(G2588="","",官網匯出!AK2588)</f>
        <v/>
      </c>
      <c r="AB2588" s="1" t="str">
        <f>IF(G2588="","",IF(官網匯出!V2588="","",官網匯出!V2588))</f>
        <v/>
      </c>
      <c r="AJ2588" s="1" t="str">
        <f>IF(G2588="","",IF(官網匯出!AE2588="","",官網匯出!AE2588))</f>
        <v/>
      </c>
      <c r="AK2588" s="1" t="str">
        <f>IF(G2588="","",IF(官網匯出!AD2588="","",官網匯出!AD2588))</f>
        <v/>
      </c>
      <c r="AL2588" s="1" t="str">
        <f t="shared" si="453"/>
        <v>0</v>
      </c>
      <c r="AM2588" s="1" t="str">
        <f>IF(官網匯出!AG2588="","",官網匯出!AG2588)</f>
        <v/>
      </c>
      <c r="AN2588" s="1" t="str">
        <f>IF(G2588="","",IF(官網匯出!AH2588="","",官網匯出!AH2588))</f>
        <v/>
      </c>
      <c r="AO2588" s="14" t="str">
        <f t="shared" si="454"/>
        <v/>
      </c>
      <c r="AP2588" s="14" t="str">
        <f t="shared" si="455"/>
        <v>1</v>
      </c>
      <c r="AQ2588" s="14" t="str">
        <f t="shared" si="456"/>
        <v>0</v>
      </c>
      <c r="AR2588" s="1" t="str">
        <f t="shared" si="457"/>
        <v/>
      </c>
      <c r="AS2588" s="1" t="str">
        <f t="shared" si="458"/>
        <v/>
      </c>
      <c r="AT2588" s="1" t="str">
        <f t="shared" si="459"/>
        <v/>
      </c>
      <c r="AU2588" s="1" t="str">
        <f t="shared" si="450"/>
        <v/>
      </c>
      <c r="AV2588" s="1" t="e">
        <f>IF(VLOOKUP(G2588,官網匯出!A:AQ,42,FALSE)="","[黃金盾官網]",VLOOKUP(G2588,官網匯出!A:AQ,42,FALSE))</f>
        <v>#N/A</v>
      </c>
      <c r="AW2588" s="1" t="e">
        <f>IF(LEFT(VLOOKUP(G2588,官網匯出!A:AS,43,FALSE),2)="","web",LEFT(VLOOKUP(G2588,官網匯出!A:AS,43,FALSE),2))</f>
        <v>#N/A</v>
      </c>
      <c r="AX2588" s="1" t="str">
        <f t="shared" si="460"/>
        <v>O</v>
      </c>
    </row>
    <row r="2589" spans="1:50">
      <c r="A2589" s="1" t="str">
        <f>IF(G2589="","",VLOOKUP(官網轉換!AW2589,團名!A:B,2,FALSE))</f>
        <v/>
      </c>
      <c r="B2589" s="1" t="str">
        <f>IF(G2589="","",IF(LEFT(VLOOKUP(G2589,官網匯出!A:AQ,43,0),2)="wf",VLOOKUP(VLOOKUP(G2589,官網匯出!A:AQ,43,0),團名!$I$1:$K$12,2,FALSE),"N0071"))</f>
        <v/>
      </c>
      <c r="C2589" s="1" t="str">
        <f>IFERROR(VLOOKUP(官網匯出!D2589,團名!E:G,3,FALSE),"")</f>
        <v/>
      </c>
      <c r="D2589" s="1" t="str">
        <f t="shared" si="451"/>
        <v/>
      </c>
      <c r="E2589" s="1" t="str">
        <f t="shared" si="452"/>
        <v/>
      </c>
      <c r="F2589" s="1" t="str">
        <f>IF(官網匯出!F2589="已付款","","B0012")</f>
        <v>B0012</v>
      </c>
      <c r="G2589" s="1" t="str">
        <f>IF(官網匯出!A2589="","",官網匯出!A2589)</f>
        <v/>
      </c>
      <c r="H2589" s="3" t="str">
        <f>IF(官網匯出!B2589="","",官網匯出!B2589)</f>
        <v/>
      </c>
      <c r="I2589" s="1" t="str">
        <f>IF(官網匯出!C2589="","",官網匯出!C2589)</f>
        <v/>
      </c>
      <c r="J2589" s="1" t="str">
        <f>IF(官網匯出!D2589="","",官網匯出!D2589)</f>
        <v/>
      </c>
      <c r="K2589" s="3" t="str">
        <f>IF(官網匯出!E2589="","",官網匯出!E2589)</f>
        <v/>
      </c>
      <c r="L2589" s="1" t="str">
        <f>IF(官網匯出!F2589="","",官網匯出!F2589)</f>
        <v/>
      </c>
      <c r="M2589" s="1" t="str">
        <f>IF(官網匯出!G2589="","",官網匯出!G2589)</f>
        <v/>
      </c>
      <c r="N2589" s="1" t="str">
        <f>IF(官網匯出!H2589="","",官網匯出!H2589)</f>
        <v/>
      </c>
      <c r="P2589" s="1" t="str">
        <f>IF(官網匯出!J2589="","",RIGHT(官網匯出!J2589,LEN(官網匯出!J2589)-2))</f>
        <v/>
      </c>
      <c r="Q2589" s="1" t="str">
        <f>IF(官網匯出!K2589="","",官網匯出!K2589)</f>
        <v/>
      </c>
      <c r="R2589" s="1" t="str">
        <f>IF(官網匯出!L2589="","",官網匯出!L2589)</f>
        <v/>
      </c>
      <c r="S2589" s="1" t="str">
        <f>IF(官網匯出!M2589="","",官網匯出!M2589)</f>
        <v/>
      </c>
      <c r="T2589" s="1" t="str">
        <f>IF(官網匯出!N2589="","",官網匯出!N2589)</f>
        <v/>
      </c>
      <c r="U2589" s="1" t="str">
        <f>IF(官網匯出!O2589="","",官網匯出!O2589)</f>
        <v/>
      </c>
      <c r="V2589" s="1" t="str">
        <f>IF(官網匯出!P2589="",IF(G2589="","",0),官網匯出!P2589)</f>
        <v/>
      </c>
      <c r="W2589" s="1" t="str">
        <f>IF(官網匯出!Q2589="",IF(G2589="","",0),官網匯出!Q2589)</f>
        <v/>
      </c>
      <c r="X2589" s="1" t="str">
        <f>IF(官網匯出!R2589="","",官網匯出!R2589)</f>
        <v/>
      </c>
      <c r="Y2589" s="1" t="str">
        <f>IF(官網匯出!S2589="","",官網匯出!S2589)</f>
        <v/>
      </c>
      <c r="Z2589" s="1" t="str">
        <f>IF(G2589="","",官網匯出!T2589)</f>
        <v/>
      </c>
      <c r="AA2589" s="1" t="str">
        <f>IF(G2589="","",官網匯出!AK2589)</f>
        <v/>
      </c>
      <c r="AB2589" s="1" t="str">
        <f>IF(G2589="","",IF(官網匯出!V2589="","",官網匯出!V2589))</f>
        <v/>
      </c>
      <c r="AJ2589" s="1" t="str">
        <f>IF(G2589="","",IF(官網匯出!AE2589="","",官網匯出!AE2589))</f>
        <v/>
      </c>
      <c r="AK2589" s="1" t="str">
        <f>IF(G2589="","",IF(官網匯出!AD2589="","",官網匯出!AD2589))</f>
        <v/>
      </c>
      <c r="AL2589" s="1" t="str">
        <f t="shared" si="453"/>
        <v>0</v>
      </c>
      <c r="AM2589" s="1" t="str">
        <f>IF(官網匯出!AG2589="","",官網匯出!AG2589)</f>
        <v/>
      </c>
      <c r="AN2589" s="1" t="str">
        <f>IF(G2589="","",IF(官網匯出!AH2589="","",官網匯出!AH2589))</f>
        <v/>
      </c>
      <c r="AO2589" s="14" t="str">
        <f t="shared" si="454"/>
        <v/>
      </c>
      <c r="AP2589" s="14" t="str">
        <f t="shared" si="455"/>
        <v>1</v>
      </c>
      <c r="AQ2589" s="14" t="str">
        <f t="shared" si="456"/>
        <v>0</v>
      </c>
      <c r="AR2589" s="1" t="str">
        <f t="shared" si="457"/>
        <v/>
      </c>
      <c r="AS2589" s="1" t="str">
        <f t="shared" si="458"/>
        <v/>
      </c>
      <c r="AT2589" s="1" t="str">
        <f t="shared" si="459"/>
        <v/>
      </c>
      <c r="AU2589" s="1" t="str">
        <f t="shared" si="450"/>
        <v/>
      </c>
      <c r="AV2589" s="1" t="e">
        <f>IF(VLOOKUP(G2589,官網匯出!A:AQ,42,FALSE)="","[黃金盾官網]",VLOOKUP(G2589,官網匯出!A:AQ,42,FALSE))</f>
        <v>#N/A</v>
      </c>
      <c r="AW2589" s="1" t="e">
        <f>IF(LEFT(VLOOKUP(G2589,官網匯出!A:AS,43,FALSE),2)="","web",LEFT(VLOOKUP(G2589,官網匯出!A:AS,43,FALSE),2))</f>
        <v>#N/A</v>
      </c>
      <c r="AX2589" s="1" t="str">
        <f t="shared" si="460"/>
        <v>O</v>
      </c>
    </row>
    <row r="2590" spans="1:50">
      <c r="A2590" s="1" t="str">
        <f>IF(G2590="","",VLOOKUP(官網轉換!AW2590,團名!A:B,2,FALSE))</f>
        <v/>
      </c>
      <c r="B2590" s="1" t="str">
        <f>IF(G2590="","",IF(LEFT(VLOOKUP(G2590,官網匯出!A:AQ,43,0),2)="wf",VLOOKUP(VLOOKUP(G2590,官網匯出!A:AQ,43,0),團名!$I$1:$K$12,2,FALSE),"N0071"))</f>
        <v/>
      </c>
      <c r="C2590" s="1" t="str">
        <f>IFERROR(VLOOKUP(官網匯出!D2590,團名!E:G,3,FALSE),"")</f>
        <v/>
      </c>
      <c r="D2590" s="1" t="str">
        <f t="shared" si="451"/>
        <v/>
      </c>
      <c r="E2590" s="1" t="str">
        <f t="shared" si="452"/>
        <v/>
      </c>
      <c r="F2590" s="1" t="str">
        <f>IF(官網匯出!F2590="已付款","","B0012")</f>
        <v>B0012</v>
      </c>
      <c r="G2590" s="1" t="str">
        <f>IF(官網匯出!A2590="","",官網匯出!A2590)</f>
        <v/>
      </c>
      <c r="H2590" s="3" t="str">
        <f>IF(官網匯出!B2590="","",官網匯出!B2590)</f>
        <v/>
      </c>
      <c r="I2590" s="1" t="str">
        <f>IF(官網匯出!C2590="","",官網匯出!C2590)</f>
        <v/>
      </c>
      <c r="J2590" s="1" t="str">
        <f>IF(官網匯出!D2590="","",官網匯出!D2590)</f>
        <v/>
      </c>
      <c r="K2590" s="3" t="str">
        <f>IF(官網匯出!E2590="","",官網匯出!E2590)</f>
        <v/>
      </c>
      <c r="L2590" s="1" t="str">
        <f>IF(官網匯出!F2590="","",官網匯出!F2590)</f>
        <v/>
      </c>
      <c r="M2590" s="1" t="str">
        <f>IF(官網匯出!G2590="","",官網匯出!G2590)</f>
        <v/>
      </c>
      <c r="N2590" s="1" t="str">
        <f>IF(官網匯出!H2590="","",官網匯出!H2590)</f>
        <v/>
      </c>
      <c r="P2590" s="1" t="str">
        <f>IF(官網匯出!J2590="","",RIGHT(官網匯出!J2590,LEN(官網匯出!J2590)-2))</f>
        <v/>
      </c>
      <c r="Q2590" s="1" t="str">
        <f>IF(官網匯出!K2590="","",官網匯出!K2590)</f>
        <v/>
      </c>
      <c r="R2590" s="1" t="str">
        <f>IF(官網匯出!L2590="","",官網匯出!L2590)</f>
        <v/>
      </c>
      <c r="S2590" s="1" t="str">
        <f>IF(官網匯出!M2590="","",官網匯出!M2590)</f>
        <v/>
      </c>
      <c r="T2590" s="1" t="str">
        <f>IF(官網匯出!N2590="","",官網匯出!N2590)</f>
        <v/>
      </c>
      <c r="U2590" s="1" t="str">
        <f>IF(官網匯出!O2590="","",官網匯出!O2590)</f>
        <v/>
      </c>
      <c r="V2590" s="1" t="str">
        <f>IF(官網匯出!P2590="",IF(G2590="","",0),官網匯出!P2590)</f>
        <v/>
      </c>
      <c r="W2590" s="1" t="str">
        <f>IF(官網匯出!Q2590="",IF(G2590="","",0),官網匯出!Q2590)</f>
        <v/>
      </c>
      <c r="X2590" s="1" t="str">
        <f>IF(官網匯出!R2590="","",官網匯出!R2590)</f>
        <v/>
      </c>
      <c r="Y2590" s="1" t="str">
        <f>IF(官網匯出!S2590="","",官網匯出!S2590)</f>
        <v/>
      </c>
      <c r="Z2590" s="1" t="str">
        <f>IF(G2590="","",官網匯出!T2590)</f>
        <v/>
      </c>
      <c r="AA2590" s="1" t="str">
        <f>IF(G2590="","",官網匯出!AK2590)</f>
        <v/>
      </c>
      <c r="AB2590" s="1" t="str">
        <f>IF(G2590="","",IF(官網匯出!V2590="","",官網匯出!V2590))</f>
        <v/>
      </c>
      <c r="AJ2590" s="1" t="str">
        <f>IF(G2590="","",IF(官網匯出!AE2590="","",官網匯出!AE2590))</f>
        <v/>
      </c>
      <c r="AK2590" s="1" t="str">
        <f>IF(G2590="","",IF(官網匯出!AD2590="","",官網匯出!AD2590))</f>
        <v/>
      </c>
      <c r="AL2590" s="1" t="str">
        <f t="shared" si="453"/>
        <v>0</v>
      </c>
      <c r="AM2590" s="1" t="str">
        <f>IF(官網匯出!AG2590="","",官網匯出!AG2590)</f>
        <v/>
      </c>
      <c r="AN2590" s="1" t="str">
        <f>IF(G2590="","",IF(官網匯出!AH2590="","",官網匯出!AH2590))</f>
        <v/>
      </c>
      <c r="AO2590" s="14" t="str">
        <f t="shared" si="454"/>
        <v/>
      </c>
      <c r="AP2590" s="14" t="str">
        <f t="shared" si="455"/>
        <v>1</v>
      </c>
      <c r="AQ2590" s="14" t="str">
        <f t="shared" si="456"/>
        <v>0</v>
      </c>
      <c r="AR2590" s="1" t="str">
        <f t="shared" si="457"/>
        <v/>
      </c>
      <c r="AS2590" s="1" t="str">
        <f t="shared" si="458"/>
        <v/>
      </c>
      <c r="AT2590" s="1" t="str">
        <f t="shared" si="459"/>
        <v/>
      </c>
      <c r="AU2590" s="1" t="str">
        <f t="shared" si="450"/>
        <v/>
      </c>
      <c r="AV2590" s="1" t="e">
        <f>IF(VLOOKUP(G2590,官網匯出!A:AQ,42,FALSE)="","[黃金盾官網]",VLOOKUP(G2590,官網匯出!A:AQ,42,FALSE))</f>
        <v>#N/A</v>
      </c>
      <c r="AW2590" s="1" t="e">
        <f>IF(LEFT(VLOOKUP(G2590,官網匯出!A:AS,43,FALSE),2)="","web",LEFT(VLOOKUP(G2590,官網匯出!A:AS,43,FALSE),2))</f>
        <v>#N/A</v>
      </c>
      <c r="AX2590" s="1" t="str">
        <f t="shared" si="460"/>
        <v>O</v>
      </c>
    </row>
    <row r="2591" spans="1:50">
      <c r="A2591" s="1" t="str">
        <f>IF(G2591="","",VLOOKUP(官網轉換!AW2591,團名!A:B,2,FALSE))</f>
        <v/>
      </c>
      <c r="B2591" s="1" t="str">
        <f>IF(G2591="","",IF(LEFT(VLOOKUP(G2591,官網匯出!A:AQ,43,0),2)="wf",VLOOKUP(VLOOKUP(G2591,官網匯出!A:AQ,43,0),團名!$I$1:$K$12,2,FALSE),"N0071"))</f>
        <v/>
      </c>
      <c r="C2591" s="1" t="str">
        <f>IFERROR(VLOOKUP(官網匯出!D2591,團名!E:G,3,FALSE),"")</f>
        <v/>
      </c>
      <c r="D2591" s="1" t="str">
        <f t="shared" si="451"/>
        <v/>
      </c>
      <c r="E2591" s="1" t="str">
        <f t="shared" si="452"/>
        <v/>
      </c>
      <c r="F2591" s="1" t="str">
        <f>IF(官網匯出!F2591="已付款","","B0012")</f>
        <v>B0012</v>
      </c>
      <c r="G2591" s="1" t="str">
        <f>IF(官網匯出!A2591="","",官網匯出!A2591)</f>
        <v/>
      </c>
      <c r="H2591" s="3" t="str">
        <f>IF(官網匯出!B2591="","",官網匯出!B2591)</f>
        <v/>
      </c>
      <c r="I2591" s="1" t="str">
        <f>IF(官網匯出!C2591="","",官網匯出!C2591)</f>
        <v/>
      </c>
      <c r="J2591" s="1" t="str">
        <f>IF(官網匯出!D2591="","",官網匯出!D2591)</f>
        <v/>
      </c>
      <c r="K2591" s="3" t="str">
        <f>IF(官網匯出!E2591="","",官網匯出!E2591)</f>
        <v/>
      </c>
      <c r="L2591" s="1" t="str">
        <f>IF(官網匯出!F2591="","",官網匯出!F2591)</f>
        <v/>
      </c>
      <c r="M2591" s="1" t="str">
        <f>IF(官網匯出!G2591="","",官網匯出!G2591)</f>
        <v/>
      </c>
      <c r="N2591" s="1" t="str">
        <f>IF(官網匯出!H2591="","",官網匯出!H2591)</f>
        <v/>
      </c>
      <c r="P2591" s="1" t="str">
        <f>IF(官網匯出!J2591="","",RIGHT(官網匯出!J2591,LEN(官網匯出!J2591)-2))</f>
        <v/>
      </c>
      <c r="Q2591" s="1" t="str">
        <f>IF(官網匯出!K2591="","",官網匯出!K2591)</f>
        <v/>
      </c>
      <c r="R2591" s="1" t="str">
        <f>IF(官網匯出!L2591="","",官網匯出!L2591)</f>
        <v/>
      </c>
      <c r="S2591" s="1" t="str">
        <f>IF(官網匯出!M2591="","",官網匯出!M2591)</f>
        <v/>
      </c>
      <c r="T2591" s="1" t="str">
        <f>IF(官網匯出!N2591="","",官網匯出!N2591)</f>
        <v/>
      </c>
      <c r="U2591" s="1" t="str">
        <f>IF(官網匯出!O2591="","",官網匯出!O2591)</f>
        <v/>
      </c>
      <c r="V2591" s="1" t="str">
        <f>IF(官網匯出!P2591="",IF(G2591="","",0),官網匯出!P2591)</f>
        <v/>
      </c>
      <c r="W2591" s="1" t="str">
        <f>IF(官網匯出!Q2591="",IF(G2591="","",0),官網匯出!Q2591)</f>
        <v/>
      </c>
      <c r="X2591" s="1" t="str">
        <f>IF(官網匯出!R2591="","",官網匯出!R2591)</f>
        <v/>
      </c>
      <c r="Y2591" s="1" t="str">
        <f>IF(官網匯出!S2591="","",官網匯出!S2591)</f>
        <v/>
      </c>
      <c r="Z2591" s="1" t="str">
        <f>IF(G2591="","",官網匯出!T2591)</f>
        <v/>
      </c>
      <c r="AA2591" s="1" t="str">
        <f>IF(G2591="","",官網匯出!AK2591)</f>
        <v/>
      </c>
      <c r="AB2591" s="1" t="str">
        <f>IF(G2591="","",IF(官網匯出!V2591="","",官網匯出!V2591))</f>
        <v/>
      </c>
      <c r="AJ2591" s="1" t="str">
        <f>IF(G2591="","",IF(官網匯出!AE2591="","",官網匯出!AE2591))</f>
        <v/>
      </c>
      <c r="AK2591" s="1" t="str">
        <f>IF(G2591="","",IF(官網匯出!AD2591="","",官網匯出!AD2591))</f>
        <v/>
      </c>
      <c r="AL2591" s="1" t="str">
        <f t="shared" si="453"/>
        <v>0</v>
      </c>
      <c r="AM2591" s="1" t="str">
        <f>IF(官網匯出!AG2591="","",官網匯出!AG2591)</f>
        <v/>
      </c>
      <c r="AN2591" s="1" t="str">
        <f>IF(G2591="","",IF(官網匯出!AH2591="","",官網匯出!AH2591))</f>
        <v/>
      </c>
      <c r="AO2591" s="14" t="str">
        <f t="shared" si="454"/>
        <v/>
      </c>
      <c r="AP2591" s="14" t="str">
        <f t="shared" si="455"/>
        <v>1</v>
      </c>
      <c r="AQ2591" s="14" t="str">
        <f t="shared" si="456"/>
        <v>0</v>
      </c>
      <c r="AR2591" s="1" t="str">
        <f t="shared" si="457"/>
        <v/>
      </c>
      <c r="AS2591" s="1" t="str">
        <f t="shared" si="458"/>
        <v/>
      </c>
      <c r="AT2591" s="1" t="str">
        <f t="shared" si="459"/>
        <v/>
      </c>
      <c r="AU2591" s="1" t="str">
        <f t="shared" si="450"/>
        <v/>
      </c>
      <c r="AV2591" s="1" t="e">
        <f>IF(VLOOKUP(G2591,官網匯出!A:AQ,42,FALSE)="","[黃金盾官網]",VLOOKUP(G2591,官網匯出!A:AQ,42,FALSE))</f>
        <v>#N/A</v>
      </c>
      <c r="AW2591" s="1" t="e">
        <f>IF(LEFT(VLOOKUP(G2591,官網匯出!A:AS,43,FALSE),2)="","web",LEFT(VLOOKUP(G2591,官網匯出!A:AS,43,FALSE),2))</f>
        <v>#N/A</v>
      </c>
      <c r="AX2591" s="1" t="str">
        <f t="shared" si="460"/>
        <v>O</v>
      </c>
    </row>
    <row r="2592" spans="1:50">
      <c r="A2592" s="1" t="str">
        <f>IF(G2592="","",VLOOKUP(官網轉換!AW2592,團名!A:B,2,FALSE))</f>
        <v/>
      </c>
      <c r="B2592" s="1" t="str">
        <f>IF(G2592="","",IF(LEFT(VLOOKUP(G2592,官網匯出!A:AQ,43,0),2)="wf",VLOOKUP(VLOOKUP(G2592,官網匯出!A:AQ,43,0),團名!$I$1:$K$12,2,FALSE),"N0071"))</f>
        <v/>
      </c>
      <c r="C2592" s="1" t="str">
        <f>IFERROR(VLOOKUP(官網匯出!D2592,團名!E:G,3,FALSE),"")</f>
        <v/>
      </c>
      <c r="D2592" s="1" t="str">
        <f t="shared" si="451"/>
        <v/>
      </c>
      <c r="E2592" s="1" t="str">
        <f t="shared" si="452"/>
        <v/>
      </c>
      <c r="F2592" s="1" t="str">
        <f>IF(官網匯出!F2592="已付款","","B0012")</f>
        <v>B0012</v>
      </c>
      <c r="G2592" s="1" t="str">
        <f>IF(官網匯出!A2592="","",官網匯出!A2592)</f>
        <v/>
      </c>
      <c r="H2592" s="3" t="str">
        <f>IF(官網匯出!B2592="","",官網匯出!B2592)</f>
        <v/>
      </c>
      <c r="I2592" s="1" t="str">
        <f>IF(官網匯出!C2592="","",官網匯出!C2592)</f>
        <v/>
      </c>
      <c r="J2592" s="1" t="str">
        <f>IF(官網匯出!D2592="","",官網匯出!D2592)</f>
        <v/>
      </c>
      <c r="K2592" s="3" t="str">
        <f>IF(官網匯出!E2592="","",官網匯出!E2592)</f>
        <v/>
      </c>
      <c r="L2592" s="1" t="str">
        <f>IF(官網匯出!F2592="","",官網匯出!F2592)</f>
        <v/>
      </c>
      <c r="M2592" s="1" t="str">
        <f>IF(官網匯出!G2592="","",官網匯出!G2592)</f>
        <v/>
      </c>
      <c r="N2592" s="1" t="str">
        <f>IF(官網匯出!H2592="","",官網匯出!H2592)</f>
        <v/>
      </c>
      <c r="P2592" s="1" t="str">
        <f>IF(官網匯出!J2592="","",RIGHT(官網匯出!J2592,LEN(官網匯出!J2592)-2))</f>
        <v/>
      </c>
      <c r="Q2592" s="1" t="str">
        <f>IF(官網匯出!K2592="","",官網匯出!K2592)</f>
        <v/>
      </c>
      <c r="R2592" s="1" t="str">
        <f>IF(官網匯出!L2592="","",官網匯出!L2592)</f>
        <v/>
      </c>
      <c r="S2592" s="1" t="str">
        <f>IF(官網匯出!M2592="","",官網匯出!M2592)</f>
        <v/>
      </c>
      <c r="T2592" s="1" t="str">
        <f>IF(官網匯出!N2592="","",官網匯出!N2592)</f>
        <v/>
      </c>
      <c r="U2592" s="1" t="str">
        <f>IF(官網匯出!O2592="","",官網匯出!O2592)</f>
        <v/>
      </c>
      <c r="V2592" s="1" t="str">
        <f>IF(官網匯出!P2592="",IF(G2592="","",0),官網匯出!P2592)</f>
        <v/>
      </c>
      <c r="W2592" s="1" t="str">
        <f>IF(官網匯出!Q2592="",IF(G2592="","",0),官網匯出!Q2592)</f>
        <v/>
      </c>
      <c r="X2592" s="1" t="str">
        <f>IF(官網匯出!R2592="","",官網匯出!R2592)</f>
        <v/>
      </c>
      <c r="Y2592" s="1" t="str">
        <f>IF(官網匯出!S2592="","",官網匯出!S2592)</f>
        <v/>
      </c>
      <c r="Z2592" s="1" t="str">
        <f>IF(G2592="","",官網匯出!T2592)</f>
        <v/>
      </c>
      <c r="AA2592" s="1" t="str">
        <f>IF(G2592="","",官網匯出!AK2592)</f>
        <v/>
      </c>
      <c r="AB2592" s="1" t="str">
        <f>IF(G2592="","",IF(官網匯出!V2592="","",官網匯出!V2592))</f>
        <v/>
      </c>
      <c r="AJ2592" s="1" t="str">
        <f>IF(G2592="","",IF(官網匯出!AE2592="","",官網匯出!AE2592))</f>
        <v/>
      </c>
      <c r="AK2592" s="1" t="str">
        <f>IF(G2592="","",IF(官網匯出!AD2592="","",官網匯出!AD2592))</f>
        <v/>
      </c>
      <c r="AL2592" s="1" t="str">
        <f t="shared" si="453"/>
        <v>0</v>
      </c>
      <c r="AM2592" s="1" t="str">
        <f>IF(官網匯出!AG2592="","",官網匯出!AG2592)</f>
        <v/>
      </c>
      <c r="AN2592" s="1" t="str">
        <f>IF(G2592="","",IF(官網匯出!AH2592="","",官網匯出!AH2592))</f>
        <v/>
      </c>
      <c r="AO2592" s="14" t="str">
        <f t="shared" si="454"/>
        <v/>
      </c>
      <c r="AP2592" s="14" t="str">
        <f t="shared" si="455"/>
        <v>1</v>
      </c>
      <c r="AQ2592" s="14" t="str">
        <f t="shared" si="456"/>
        <v>0</v>
      </c>
      <c r="AR2592" s="1" t="str">
        <f t="shared" si="457"/>
        <v/>
      </c>
      <c r="AS2592" s="1" t="str">
        <f t="shared" si="458"/>
        <v/>
      </c>
      <c r="AT2592" s="1" t="str">
        <f t="shared" si="459"/>
        <v/>
      </c>
      <c r="AU2592" s="1" t="str">
        <f t="shared" si="450"/>
        <v/>
      </c>
      <c r="AV2592" s="1" t="e">
        <f>IF(VLOOKUP(G2592,官網匯出!A:AQ,42,FALSE)="","[黃金盾官網]",VLOOKUP(G2592,官網匯出!A:AQ,42,FALSE))</f>
        <v>#N/A</v>
      </c>
      <c r="AW2592" s="1" t="e">
        <f>IF(LEFT(VLOOKUP(G2592,官網匯出!A:AS,43,FALSE),2)="","web",LEFT(VLOOKUP(G2592,官網匯出!A:AS,43,FALSE),2))</f>
        <v>#N/A</v>
      </c>
      <c r="AX2592" s="1" t="str">
        <f t="shared" si="460"/>
        <v>O</v>
      </c>
    </row>
    <row r="2593" spans="1:50">
      <c r="A2593" s="1" t="str">
        <f>IF(G2593="","",VLOOKUP(官網轉換!AW2593,團名!A:B,2,FALSE))</f>
        <v/>
      </c>
      <c r="B2593" s="1" t="str">
        <f>IF(G2593="","",IF(LEFT(VLOOKUP(G2593,官網匯出!A:AQ,43,0),2)="wf",VLOOKUP(VLOOKUP(G2593,官網匯出!A:AQ,43,0),團名!$I$1:$K$12,2,FALSE),"N0071"))</f>
        <v/>
      </c>
      <c r="C2593" s="1" t="str">
        <f>IFERROR(VLOOKUP(官網匯出!D2593,團名!E:G,3,FALSE),"")</f>
        <v/>
      </c>
      <c r="D2593" s="1" t="str">
        <f t="shared" si="451"/>
        <v/>
      </c>
      <c r="E2593" s="1" t="str">
        <f t="shared" si="452"/>
        <v/>
      </c>
      <c r="F2593" s="1" t="str">
        <f>IF(官網匯出!F2593="已付款","","B0012")</f>
        <v>B0012</v>
      </c>
      <c r="G2593" s="1" t="str">
        <f>IF(官網匯出!A2593="","",官網匯出!A2593)</f>
        <v/>
      </c>
      <c r="H2593" s="3" t="str">
        <f>IF(官網匯出!B2593="","",官網匯出!B2593)</f>
        <v/>
      </c>
      <c r="I2593" s="1" t="str">
        <f>IF(官網匯出!C2593="","",官網匯出!C2593)</f>
        <v/>
      </c>
      <c r="J2593" s="1" t="str">
        <f>IF(官網匯出!D2593="","",官網匯出!D2593)</f>
        <v/>
      </c>
      <c r="K2593" s="3" t="str">
        <f>IF(官網匯出!E2593="","",官網匯出!E2593)</f>
        <v/>
      </c>
      <c r="L2593" s="1" t="str">
        <f>IF(官網匯出!F2593="","",官網匯出!F2593)</f>
        <v/>
      </c>
      <c r="M2593" s="1" t="str">
        <f>IF(官網匯出!G2593="","",官網匯出!G2593)</f>
        <v/>
      </c>
      <c r="N2593" s="1" t="str">
        <f>IF(官網匯出!H2593="","",官網匯出!H2593)</f>
        <v/>
      </c>
      <c r="P2593" s="1" t="str">
        <f>IF(官網匯出!J2593="","",RIGHT(官網匯出!J2593,LEN(官網匯出!J2593)-2))</f>
        <v/>
      </c>
      <c r="Q2593" s="1" t="str">
        <f>IF(官網匯出!K2593="","",官網匯出!K2593)</f>
        <v/>
      </c>
      <c r="R2593" s="1" t="str">
        <f>IF(官網匯出!L2593="","",官網匯出!L2593)</f>
        <v/>
      </c>
      <c r="S2593" s="1" t="str">
        <f>IF(官網匯出!M2593="","",官網匯出!M2593)</f>
        <v/>
      </c>
      <c r="T2593" s="1" t="str">
        <f>IF(官網匯出!N2593="","",官網匯出!N2593)</f>
        <v/>
      </c>
      <c r="U2593" s="1" t="str">
        <f>IF(官網匯出!O2593="","",官網匯出!O2593)</f>
        <v/>
      </c>
      <c r="V2593" s="1" t="str">
        <f>IF(官網匯出!P2593="",IF(G2593="","",0),官網匯出!P2593)</f>
        <v/>
      </c>
      <c r="W2593" s="1" t="str">
        <f>IF(官網匯出!Q2593="",IF(G2593="","",0),官網匯出!Q2593)</f>
        <v/>
      </c>
      <c r="X2593" s="1" t="str">
        <f>IF(官網匯出!R2593="","",官網匯出!R2593)</f>
        <v/>
      </c>
      <c r="Y2593" s="1" t="str">
        <f>IF(官網匯出!S2593="","",官網匯出!S2593)</f>
        <v/>
      </c>
      <c r="Z2593" s="1" t="str">
        <f>IF(G2593="","",官網匯出!T2593)</f>
        <v/>
      </c>
      <c r="AA2593" s="1" t="str">
        <f>IF(G2593="","",官網匯出!AK2593)</f>
        <v/>
      </c>
      <c r="AB2593" s="1" t="str">
        <f>IF(G2593="","",IF(官網匯出!V2593="","",官網匯出!V2593))</f>
        <v/>
      </c>
      <c r="AJ2593" s="1" t="str">
        <f>IF(G2593="","",IF(官網匯出!AE2593="","",官網匯出!AE2593))</f>
        <v/>
      </c>
      <c r="AK2593" s="1" t="str">
        <f>IF(G2593="","",IF(官網匯出!AD2593="","",官網匯出!AD2593))</f>
        <v/>
      </c>
      <c r="AL2593" s="1" t="str">
        <f t="shared" si="453"/>
        <v>0</v>
      </c>
      <c r="AM2593" s="1" t="str">
        <f>IF(官網匯出!AG2593="","",官網匯出!AG2593)</f>
        <v/>
      </c>
      <c r="AN2593" s="1" t="str">
        <f>IF(G2593="","",IF(官網匯出!AH2593="","",官網匯出!AH2593))</f>
        <v/>
      </c>
      <c r="AO2593" s="14" t="str">
        <f t="shared" si="454"/>
        <v/>
      </c>
      <c r="AP2593" s="14" t="str">
        <f t="shared" si="455"/>
        <v>1</v>
      </c>
      <c r="AQ2593" s="14" t="str">
        <f t="shared" si="456"/>
        <v>0</v>
      </c>
      <c r="AR2593" s="1" t="str">
        <f t="shared" si="457"/>
        <v/>
      </c>
      <c r="AS2593" s="1" t="str">
        <f t="shared" si="458"/>
        <v/>
      </c>
      <c r="AT2593" s="1" t="str">
        <f t="shared" si="459"/>
        <v/>
      </c>
      <c r="AU2593" s="1" t="str">
        <f t="shared" si="450"/>
        <v/>
      </c>
      <c r="AV2593" s="1" t="e">
        <f>IF(VLOOKUP(G2593,官網匯出!A:AQ,42,FALSE)="","[黃金盾官網]",VLOOKUP(G2593,官網匯出!A:AQ,42,FALSE))</f>
        <v>#N/A</v>
      </c>
      <c r="AW2593" s="1" t="e">
        <f>IF(LEFT(VLOOKUP(G2593,官網匯出!A:AS,43,FALSE),2)="","web",LEFT(VLOOKUP(G2593,官網匯出!A:AS,43,FALSE),2))</f>
        <v>#N/A</v>
      </c>
      <c r="AX2593" s="1" t="str">
        <f t="shared" si="460"/>
        <v>O</v>
      </c>
    </row>
    <row r="2594" spans="1:50">
      <c r="A2594" s="1" t="str">
        <f>IF(G2594="","",VLOOKUP(官網轉換!AW2594,團名!A:B,2,FALSE))</f>
        <v/>
      </c>
      <c r="B2594" s="1" t="str">
        <f>IF(G2594="","",IF(LEFT(VLOOKUP(G2594,官網匯出!A:AQ,43,0),2)="wf",VLOOKUP(VLOOKUP(G2594,官網匯出!A:AQ,43,0),團名!$I$1:$K$12,2,FALSE),"N0071"))</f>
        <v/>
      </c>
      <c r="C2594" s="1" t="str">
        <f>IFERROR(VLOOKUP(官網匯出!D2594,團名!E:G,3,FALSE),"")</f>
        <v/>
      </c>
      <c r="D2594" s="1" t="str">
        <f t="shared" si="451"/>
        <v/>
      </c>
      <c r="E2594" s="1" t="str">
        <f t="shared" si="452"/>
        <v/>
      </c>
      <c r="F2594" s="1" t="str">
        <f>IF(官網匯出!F2594="已付款","","B0012")</f>
        <v>B0012</v>
      </c>
      <c r="G2594" s="1" t="str">
        <f>IF(官網匯出!A2594="","",官網匯出!A2594)</f>
        <v/>
      </c>
      <c r="H2594" s="3" t="str">
        <f>IF(官網匯出!B2594="","",官網匯出!B2594)</f>
        <v/>
      </c>
      <c r="I2594" s="1" t="str">
        <f>IF(官網匯出!C2594="","",官網匯出!C2594)</f>
        <v/>
      </c>
      <c r="J2594" s="1" t="str">
        <f>IF(官網匯出!D2594="","",官網匯出!D2594)</f>
        <v/>
      </c>
      <c r="K2594" s="3" t="str">
        <f>IF(官網匯出!E2594="","",官網匯出!E2594)</f>
        <v/>
      </c>
      <c r="L2594" s="1" t="str">
        <f>IF(官網匯出!F2594="","",官網匯出!F2594)</f>
        <v/>
      </c>
      <c r="M2594" s="1" t="str">
        <f>IF(官網匯出!G2594="","",官網匯出!G2594)</f>
        <v/>
      </c>
      <c r="N2594" s="1" t="str">
        <f>IF(官網匯出!H2594="","",官網匯出!H2594)</f>
        <v/>
      </c>
      <c r="P2594" s="1" t="str">
        <f>IF(官網匯出!J2594="","",RIGHT(官網匯出!J2594,LEN(官網匯出!J2594)-2))</f>
        <v/>
      </c>
      <c r="Q2594" s="1" t="str">
        <f>IF(官網匯出!K2594="","",官網匯出!K2594)</f>
        <v/>
      </c>
      <c r="R2594" s="1" t="str">
        <f>IF(官網匯出!L2594="","",官網匯出!L2594)</f>
        <v/>
      </c>
      <c r="S2594" s="1" t="str">
        <f>IF(官網匯出!M2594="","",官網匯出!M2594)</f>
        <v/>
      </c>
      <c r="T2594" s="1" t="str">
        <f>IF(官網匯出!N2594="","",官網匯出!N2594)</f>
        <v/>
      </c>
      <c r="U2594" s="1" t="str">
        <f>IF(官網匯出!O2594="","",官網匯出!O2594)</f>
        <v/>
      </c>
      <c r="V2594" s="1" t="str">
        <f>IF(官網匯出!P2594="",IF(G2594="","",0),官網匯出!P2594)</f>
        <v/>
      </c>
      <c r="W2594" s="1" t="str">
        <f>IF(官網匯出!Q2594="",IF(G2594="","",0),官網匯出!Q2594)</f>
        <v/>
      </c>
      <c r="X2594" s="1" t="str">
        <f>IF(官網匯出!R2594="","",官網匯出!R2594)</f>
        <v/>
      </c>
      <c r="Y2594" s="1" t="str">
        <f>IF(官網匯出!S2594="","",官網匯出!S2594)</f>
        <v/>
      </c>
      <c r="Z2594" s="1" t="str">
        <f>IF(G2594="","",官網匯出!T2594)</f>
        <v/>
      </c>
      <c r="AA2594" s="1" t="str">
        <f>IF(G2594="","",官網匯出!AK2594)</f>
        <v/>
      </c>
      <c r="AB2594" s="1" t="str">
        <f>IF(G2594="","",IF(官網匯出!V2594="","",官網匯出!V2594))</f>
        <v/>
      </c>
      <c r="AJ2594" s="1" t="str">
        <f>IF(G2594="","",IF(官網匯出!AE2594="","",官網匯出!AE2594))</f>
        <v/>
      </c>
      <c r="AK2594" s="1" t="str">
        <f>IF(G2594="","",IF(官網匯出!AD2594="","",官網匯出!AD2594))</f>
        <v/>
      </c>
      <c r="AL2594" s="1" t="str">
        <f t="shared" si="453"/>
        <v>0</v>
      </c>
      <c r="AM2594" s="1" t="str">
        <f>IF(官網匯出!AG2594="","",官網匯出!AG2594)</f>
        <v/>
      </c>
      <c r="AN2594" s="1" t="str">
        <f>IF(G2594="","",IF(官網匯出!AH2594="","",官網匯出!AH2594))</f>
        <v/>
      </c>
      <c r="AO2594" s="14" t="str">
        <f t="shared" si="454"/>
        <v/>
      </c>
      <c r="AP2594" s="14" t="str">
        <f t="shared" si="455"/>
        <v>1</v>
      </c>
      <c r="AQ2594" s="14" t="str">
        <f t="shared" si="456"/>
        <v>0</v>
      </c>
      <c r="AR2594" s="1" t="str">
        <f t="shared" si="457"/>
        <v/>
      </c>
      <c r="AS2594" s="1" t="str">
        <f t="shared" si="458"/>
        <v/>
      </c>
      <c r="AT2594" s="1" t="str">
        <f t="shared" si="459"/>
        <v/>
      </c>
      <c r="AU2594" s="1" t="str">
        <f t="shared" si="450"/>
        <v/>
      </c>
      <c r="AV2594" s="1" t="e">
        <f>IF(VLOOKUP(G2594,官網匯出!A:AQ,42,FALSE)="","[黃金盾官網]",VLOOKUP(G2594,官網匯出!A:AQ,42,FALSE))</f>
        <v>#N/A</v>
      </c>
      <c r="AW2594" s="1" t="e">
        <f>IF(LEFT(VLOOKUP(G2594,官網匯出!A:AS,43,FALSE),2)="","web",LEFT(VLOOKUP(G2594,官網匯出!A:AS,43,FALSE),2))</f>
        <v>#N/A</v>
      </c>
      <c r="AX2594" s="1" t="str">
        <f t="shared" si="460"/>
        <v>O</v>
      </c>
    </row>
    <row r="2595" spans="1:50">
      <c r="A2595" s="1" t="str">
        <f>IF(G2595="","",VLOOKUP(官網轉換!AW2595,團名!A:B,2,FALSE))</f>
        <v/>
      </c>
      <c r="B2595" s="1" t="str">
        <f>IF(G2595="","",IF(LEFT(VLOOKUP(G2595,官網匯出!A:AQ,43,0),2)="wf",VLOOKUP(VLOOKUP(G2595,官網匯出!A:AQ,43,0),團名!$I$1:$K$12,2,FALSE),"N0071"))</f>
        <v/>
      </c>
      <c r="C2595" s="1" t="str">
        <f>IFERROR(VLOOKUP(官網匯出!D2595,團名!E:G,3,FALSE),"")</f>
        <v/>
      </c>
      <c r="D2595" s="1" t="str">
        <f t="shared" si="451"/>
        <v/>
      </c>
      <c r="E2595" s="1" t="str">
        <f t="shared" si="452"/>
        <v/>
      </c>
      <c r="F2595" s="1" t="str">
        <f>IF(官網匯出!F2595="已付款","","B0012")</f>
        <v>B0012</v>
      </c>
      <c r="G2595" s="1" t="str">
        <f>IF(官網匯出!A2595="","",官網匯出!A2595)</f>
        <v/>
      </c>
      <c r="H2595" s="3" t="str">
        <f>IF(官網匯出!B2595="","",官網匯出!B2595)</f>
        <v/>
      </c>
      <c r="I2595" s="1" t="str">
        <f>IF(官網匯出!C2595="","",官網匯出!C2595)</f>
        <v/>
      </c>
      <c r="J2595" s="1" t="str">
        <f>IF(官網匯出!D2595="","",官網匯出!D2595)</f>
        <v/>
      </c>
      <c r="K2595" s="3" t="str">
        <f>IF(官網匯出!E2595="","",官網匯出!E2595)</f>
        <v/>
      </c>
      <c r="L2595" s="1" t="str">
        <f>IF(官網匯出!F2595="","",官網匯出!F2595)</f>
        <v/>
      </c>
      <c r="M2595" s="1" t="str">
        <f>IF(官網匯出!G2595="","",官網匯出!G2595)</f>
        <v/>
      </c>
      <c r="N2595" s="1" t="str">
        <f>IF(官網匯出!H2595="","",官網匯出!H2595)</f>
        <v/>
      </c>
      <c r="P2595" s="1" t="str">
        <f>IF(官網匯出!J2595="","",RIGHT(官網匯出!J2595,LEN(官網匯出!J2595)-2))</f>
        <v/>
      </c>
      <c r="Q2595" s="1" t="str">
        <f>IF(官網匯出!K2595="","",官網匯出!K2595)</f>
        <v/>
      </c>
      <c r="R2595" s="1" t="str">
        <f>IF(官網匯出!L2595="","",官網匯出!L2595)</f>
        <v/>
      </c>
      <c r="S2595" s="1" t="str">
        <f>IF(官網匯出!M2595="","",官網匯出!M2595)</f>
        <v/>
      </c>
      <c r="T2595" s="1" t="str">
        <f>IF(官網匯出!N2595="","",官網匯出!N2595)</f>
        <v/>
      </c>
      <c r="U2595" s="1" t="str">
        <f>IF(官網匯出!O2595="","",官網匯出!O2595)</f>
        <v/>
      </c>
      <c r="V2595" s="1" t="str">
        <f>IF(官網匯出!P2595="",IF(G2595="","",0),官網匯出!P2595)</f>
        <v/>
      </c>
      <c r="W2595" s="1" t="str">
        <f>IF(官網匯出!Q2595="",IF(G2595="","",0),官網匯出!Q2595)</f>
        <v/>
      </c>
      <c r="X2595" s="1" t="str">
        <f>IF(官網匯出!R2595="","",官網匯出!R2595)</f>
        <v/>
      </c>
      <c r="Y2595" s="1" t="str">
        <f>IF(官網匯出!S2595="","",官網匯出!S2595)</f>
        <v/>
      </c>
      <c r="Z2595" s="1" t="str">
        <f>IF(G2595="","",官網匯出!T2595)</f>
        <v/>
      </c>
      <c r="AA2595" s="1" t="str">
        <f>IF(G2595="","",官網匯出!AK2595)</f>
        <v/>
      </c>
      <c r="AB2595" s="1" t="str">
        <f>IF(G2595="","",IF(官網匯出!V2595="","",官網匯出!V2595))</f>
        <v/>
      </c>
      <c r="AJ2595" s="1" t="str">
        <f>IF(G2595="","",IF(官網匯出!AE2595="","",官網匯出!AE2595))</f>
        <v/>
      </c>
      <c r="AK2595" s="1" t="str">
        <f>IF(G2595="","",IF(官網匯出!AD2595="","",官網匯出!AD2595))</f>
        <v/>
      </c>
      <c r="AL2595" s="1" t="str">
        <f t="shared" si="453"/>
        <v>0</v>
      </c>
      <c r="AM2595" s="1" t="str">
        <f>IF(官網匯出!AG2595="","",官網匯出!AG2595)</f>
        <v/>
      </c>
      <c r="AN2595" s="1" t="str">
        <f>IF(G2595="","",IF(官網匯出!AH2595="","",官網匯出!AH2595))</f>
        <v/>
      </c>
      <c r="AO2595" s="14" t="str">
        <f t="shared" si="454"/>
        <v/>
      </c>
      <c r="AP2595" s="14" t="str">
        <f t="shared" si="455"/>
        <v>1</v>
      </c>
      <c r="AQ2595" s="14" t="str">
        <f t="shared" si="456"/>
        <v>0</v>
      </c>
      <c r="AR2595" s="1" t="str">
        <f t="shared" si="457"/>
        <v/>
      </c>
      <c r="AS2595" s="1" t="str">
        <f t="shared" si="458"/>
        <v/>
      </c>
      <c r="AT2595" s="1" t="str">
        <f t="shared" si="459"/>
        <v/>
      </c>
      <c r="AU2595" s="1" t="str">
        <f t="shared" si="450"/>
        <v/>
      </c>
      <c r="AV2595" s="1" t="e">
        <f>IF(VLOOKUP(G2595,官網匯出!A:AQ,42,FALSE)="","[黃金盾官網]",VLOOKUP(G2595,官網匯出!A:AQ,42,FALSE))</f>
        <v>#N/A</v>
      </c>
      <c r="AW2595" s="1" t="e">
        <f>IF(LEFT(VLOOKUP(G2595,官網匯出!A:AS,43,FALSE),2)="","web",LEFT(VLOOKUP(G2595,官網匯出!A:AS,43,FALSE),2))</f>
        <v>#N/A</v>
      </c>
      <c r="AX2595" s="1" t="str">
        <f t="shared" si="460"/>
        <v>O</v>
      </c>
    </row>
    <row r="2596" spans="1:50">
      <c r="A2596" s="1" t="str">
        <f>IF(G2596="","",VLOOKUP(官網轉換!AW2596,團名!A:B,2,FALSE))</f>
        <v/>
      </c>
      <c r="B2596" s="1" t="str">
        <f>IF(G2596="","",IF(LEFT(VLOOKUP(G2596,官網匯出!A:AQ,43,0),2)="wf",VLOOKUP(VLOOKUP(G2596,官網匯出!A:AQ,43,0),團名!$I$1:$K$12,2,FALSE),"N0071"))</f>
        <v/>
      </c>
      <c r="C2596" s="1" t="str">
        <f>IFERROR(VLOOKUP(官網匯出!D2596,團名!E:G,3,FALSE),"")</f>
        <v/>
      </c>
      <c r="D2596" s="1" t="str">
        <f t="shared" si="451"/>
        <v/>
      </c>
      <c r="E2596" s="1" t="str">
        <f t="shared" si="452"/>
        <v/>
      </c>
      <c r="F2596" s="1" t="str">
        <f>IF(官網匯出!F2596="已付款","","B0012")</f>
        <v>B0012</v>
      </c>
      <c r="G2596" s="1" t="str">
        <f>IF(官網匯出!A2596="","",官網匯出!A2596)</f>
        <v/>
      </c>
      <c r="H2596" s="3" t="str">
        <f>IF(官網匯出!B2596="","",官網匯出!B2596)</f>
        <v/>
      </c>
      <c r="I2596" s="1" t="str">
        <f>IF(官網匯出!C2596="","",官網匯出!C2596)</f>
        <v/>
      </c>
      <c r="J2596" s="1" t="str">
        <f>IF(官網匯出!D2596="","",官網匯出!D2596)</f>
        <v/>
      </c>
      <c r="K2596" s="3" t="str">
        <f>IF(官網匯出!E2596="","",官網匯出!E2596)</f>
        <v/>
      </c>
      <c r="L2596" s="1" t="str">
        <f>IF(官網匯出!F2596="","",官網匯出!F2596)</f>
        <v/>
      </c>
      <c r="M2596" s="1" t="str">
        <f>IF(官網匯出!G2596="","",官網匯出!G2596)</f>
        <v/>
      </c>
      <c r="N2596" s="1" t="str">
        <f>IF(官網匯出!H2596="","",官網匯出!H2596)</f>
        <v/>
      </c>
      <c r="P2596" s="1" t="str">
        <f>IF(官網匯出!J2596="","",RIGHT(官網匯出!J2596,LEN(官網匯出!J2596)-2))</f>
        <v/>
      </c>
      <c r="Q2596" s="1" t="str">
        <f>IF(官網匯出!K2596="","",官網匯出!K2596)</f>
        <v/>
      </c>
      <c r="R2596" s="1" t="str">
        <f>IF(官網匯出!L2596="","",官網匯出!L2596)</f>
        <v/>
      </c>
      <c r="S2596" s="1" t="str">
        <f>IF(官網匯出!M2596="","",官網匯出!M2596)</f>
        <v/>
      </c>
      <c r="T2596" s="1" t="str">
        <f>IF(官網匯出!N2596="","",官網匯出!N2596)</f>
        <v/>
      </c>
      <c r="U2596" s="1" t="str">
        <f>IF(官網匯出!O2596="","",官網匯出!O2596)</f>
        <v/>
      </c>
      <c r="V2596" s="1" t="str">
        <f>IF(官網匯出!P2596="",IF(G2596="","",0),官網匯出!P2596)</f>
        <v/>
      </c>
      <c r="W2596" s="1" t="str">
        <f>IF(官網匯出!Q2596="",IF(G2596="","",0),官網匯出!Q2596)</f>
        <v/>
      </c>
      <c r="X2596" s="1" t="str">
        <f>IF(官網匯出!R2596="","",官網匯出!R2596)</f>
        <v/>
      </c>
      <c r="Y2596" s="1" t="str">
        <f>IF(官網匯出!S2596="","",官網匯出!S2596)</f>
        <v/>
      </c>
      <c r="Z2596" s="1" t="str">
        <f>IF(G2596="","",官網匯出!T2596)</f>
        <v/>
      </c>
      <c r="AA2596" s="1" t="str">
        <f>IF(G2596="","",官網匯出!AK2596)</f>
        <v/>
      </c>
      <c r="AB2596" s="1" t="str">
        <f>IF(G2596="","",IF(官網匯出!V2596="","",官網匯出!V2596))</f>
        <v/>
      </c>
      <c r="AJ2596" s="1" t="str">
        <f>IF(G2596="","",IF(官網匯出!AE2596="","",官網匯出!AE2596))</f>
        <v/>
      </c>
      <c r="AK2596" s="1" t="str">
        <f>IF(G2596="","",IF(官網匯出!AD2596="","",官網匯出!AD2596))</f>
        <v/>
      </c>
      <c r="AL2596" s="1" t="str">
        <f t="shared" si="453"/>
        <v>0</v>
      </c>
      <c r="AM2596" s="1" t="str">
        <f>IF(官網匯出!AG2596="","",官網匯出!AG2596)</f>
        <v/>
      </c>
      <c r="AN2596" s="1" t="str">
        <f>IF(G2596="","",IF(官網匯出!AH2596="","",官網匯出!AH2596))</f>
        <v/>
      </c>
      <c r="AO2596" s="14" t="str">
        <f t="shared" si="454"/>
        <v/>
      </c>
      <c r="AP2596" s="14" t="str">
        <f t="shared" si="455"/>
        <v>1</v>
      </c>
      <c r="AQ2596" s="14" t="str">
        <f t="shared" si="456"/>
        <v>0</v>
      </c>
      <c r="AR2596" s="1" t="str">
        <f t="shared" si="457"/>
        <v/>
      </c>
      <c r="AS2596" s="1" t="str">
        <f t="shared" si="458"/>
        <v/>
      </c>
      <c r="AT2596" s="1" t="str">
        <f t="shared" si="459"/>
        <v/>
      </c>
      <c r="AU2596" s="1" t="str">
        <f t="shared" si="450"/>
        <v/>
      </c>
      <c r="AV2596" s="1" t="e">
        <f>IF(VLOOKUP(G2596,官網匯出!A:AQ,42,FALSE)="","[黃金盾官網]",VLOOKUP(G2596,官網匯出!A:AQ,42,FALSE))</f>
        <v>#N/A</v>
      </c>
      <c r="AW2596" s="1" t="e">
        <f>IF(LEFT(VLOOKUP(G2596,官網匯出!A:AS,43,FALSE),2)="","web",LEFT(VLOOKUP(G2596,官網匯出!A:AS,43,FALSE),2))</f>
        <v>#N/A</v>
      </c>
      <c r="AX2596" s="1" t="str">
        <f t="shared" si="460"/>
        <v>O</v>
      </c>
    </row>
    <row r="2597" spans="1:50">
      <c r="A2597" s="1" t="str">
        <f>IF(G2597="","",VLOOKUP(官網轉換!AW2597,團名!A:B,2,FALSE))</f>
        <v/>
      </c>
      <c r="B2597" s="1" t="str">
        <f>IF(G2597="","",IF(LEFT(VLOOKUP(G2597,官網匯出!A:AQ,43,0),2)="wf",VLOOKUP(VLOOKUP(G2597,官網匯出!A:AQ,43,0),團名!$I$1:$K$12,2,FALSE),"N0071"))</f>
        <v/>
      </c>
      <c r="C2597" s="1" t="str">
        <f>IFERROR(VLOOKUP(官網匯出!D2597,團名!E:G,3,FALSE),"")</f>
        <v/>
      </c>
      <c r="D2597" s="1" t="str">
        <f t="shared" si="451"/>
        <v/>
      </c>
      <c r="E2597" s="1" t="str">
        <f t="shared" si="452"/>
        <v/>
      </c>
      <c r="F2597" s="1" t="str">
        <f>IF(官網匯出!F2597="已付款","","B0012")</f>
        <v>B0012</v>
      </c>
      <c r="G2597" s="1" t="str">
        <f>IF(官網匯出!A2597="","",官網匯出!A2597)</f>
        <v/>
      </c>
      <c r="H2597" s="3" t="str">
        <f>IF(官網匯出!B2597="","",官網匯出!B2597)</f>
        <v/>
      </c>
      <c r="I2597" s="1" t="str">
        <f>IF(官網匯出!C2597="","",官網匯出!C2597)</f>
        <v/>
      </c>
      <c r="J2597" s="1" t="str">
        <f>IF(官網匯出!D2597="","",官網匯出!D2597)</f>
        <v/>
      </c>
      <c r="K2597" s="3" t="str">
        <f>IF(官網匯出!E2597="","",官網匯出!E2597)</f>
        <v/>
      </c>
      <c r="L2597" s="1" t="str">
        <f>IF(官網匯出!F2597="","",官網匯出!F2597)</f>
        <v/>
      </c>
      <c r="M2597" s="1" t="str">
        <f>IF(官網匯出!G2597="","",官網匯出!G2597)</f>
        <v/>
      </c>
      <c r="N2597" s="1" t="str">
        <f>IF(官網匯出!H2597="","",官網匯出!H2597)</f>
        <v/>
      </c>
      <c r="P2597" s="1" t="str">
        <f>IF(官網匯出!J2597="","",RIGHT(官網匯出!J2597,LEN(官網匯出!J2597)-2))</f>
        <v/>
      </c>
      <c r="Q2597" s="1" t="str">
        <f>IF(官網匯出!K2597="","",官網匯出!K2597)</f>
        <v/>
      </c>
      <c r="R2597" s="1" t="str">
        <f>IF(官網匯出!L2597="","",官網匯出!L2597)</f>
        <v/>
      </c>
      <c r="S2597" s="1" t="str">
        <f>IF(官網匯出!M2597="","",官網匯出!M2597)</f>
        <v/>
      </c>
      <c r="T2597" s="1" t="str">
        <f>IF(官網匯出!N2597="","",官網匯出!N2597)</f>
        <v/>
      </c>
      <c r="U2597" s="1" t="str">
        <f>IF(官網匯出!O2597="","",官網匯出!O2597)</f>
        <v/>
      </c>
      <c r="V2597" s="1" t="str">
        <f>IF(官網匯出!P2597="",IF(G2597="","",0),官網匯出!P2597)</f>
        <v/>
      </c>
      <c r="W2597" s="1" t="str">
        <f>IF(官網匯出!Q2597="",IF(G2597="","",0),官網匯出!Q2597)</f>
        <v/>
      </c>
      <c r="X2597" s="1" t="str">
        <f>IF(官網匯出!R2597="","",官網匯出!R2597)</f>
        <v/>
      </c>
      <c r="Y2597" s="1" t="str">
        <f>IF(官網匯出!S2597="","",官網匯出!S2597)</f>
        <v/>
      </c>
      <c r="Z2597" s="1" t="str">
        <f>IF(G2597="","",官網匯出!T2597)</f>
        <v/>
      </c>
      <c r="AA2597" s="1" t="str">
        <f>IF(G2597="","",官網匯出!AK2597)</f>
        <v/>
      </c>
      <c r="AB2597" s="1" t="str">
        <f>IF(G2597="","",IF(官網匯出!V2597="","",官網匯出!V2597))</f>
        <v/>
      </c>
      <c r="AJ2597" s="1" t="str">
        <f>IF(G2597="","",IF(官網匯出!AE2597="","",官網匯出!AE2597))</f>
        <v/>
      </c>
      <c r="AK2597" s="1" t="str">
        <f>IF(G2597="","",IF(官網匯出!AD2597="","",官網匯出!AD2597))</f>
        <v/>
      </c>
      <c r="AL2597" s="1" t="str">
        <f t="shared" si="453"/>
        <v>0</v>
      </c>
      <c r="AM2597" s="1" t="str">
        <f>IF(官網匯出!AG2597="","",官網匯出!AG2597)</f>
        <v/>
      </c>
      <c r="AN2597" s="1" t="str">
        <f>IF(G2597="","",IF(官網匯出!AH2597="","",官網匯出!AH2597))</f>
        <v/>
      </c>
      <c r="AO2597" s="14" t="str">
        <f t="shared" si="454"/>
        <v/>
      </c>
      <c r="AP2597" s="14" t="str">
        <f t="shared" si="455"/>
        <v>1</v>
      </c>
      <c r="AQ2597" s="14" t="str">
        <f t="shared" si="456"/>
        <v>0</v>
      </c>
      <c r="AR2597" s="1" t="str">
        <f t="shared" si="457"/>
        <v/>
      </c>
      <c r="AS2597" s="1" t="str">
        <f t="shared" si="458"/>
        <v/>
      </c>
      <c r="AT2597" s="1" t="str">
        <f t="shared" si="459"/>
        <v/>
      </c>
      <c r="AU2597" s="1" t="str">
        <f t="shared" si="450"/>
        <v/>
      </c>
      <c r="AV2597" s="1" t="e">
        <f>IF(VLOOKUP(G2597,官網匯出!A:AQ,42,FALSE)="","[黃金盾官網]",VLOOKUP(G2597,官網匯出!A:AQ,42,FALSE))</f>
        <v>#N/A</v>
      </c>
      <c r="AW2597" s="1" t="e">
        <f>IF(LEFT(VLOOKUP(G2597,官網匯出!A:AS,43,FALSE),2)="","web",LEFT(VLOOKUP(G2597,官網匯出!A:AS,43,FALSE),2))</f>
        <v>#N/A</v>
      </c>
      <c r="AX2597" s="1" t="str">
        <f t="shared" si="460"/>
        <v>O</v>
      </c>
    </row>
    <row r="2598" spans="1:50">
      <c r="A2598" s="1" t="str">
        <f>IF(G2598="","",VLOOKUP(官網轉換!AW2598,團名!A:B,2,FALSE))</f>
        <v/>
      </c>
      <c r="B2598" s="1" t="str">
        <f>IF(G2598="","",IF(LEFT(VLOOKUP(G2598,官網匯出!A:AQ,43,0),2)="wf",VLOOKUP(VLOOKUP(G2598,官網匯出!A:AQ,43,0),團名!$I$1:$K$12,2,FALSE),"N0071"))</f>
        <v/>
      </c>
      <c r="C2598" s="1" t="str">
        <f>IFERROR(VLOOKUP(官網匯出!D2598,團名!E:G,3,FALSE),"")</f>
        <v/>
      </c>
      <c r="D2598" s="1" t="str">
        <f t="shared" si="451"/>
        <v/>
      </c>
      <c r="E2598" s="1" t="str">
        <f t="shared" si="452"/>
        <v/>
      </c>
      <c r="F2598" s="1" t="str">
        <f>IF(官網匯出!F2598="已付款","","B0012")</f>
        <v>B0012</v>
      </c>
      <c r="G2598" s="1" t="str">
        <f>IF(官網匯出!A2598="","",官網匯出!A2598)</f>
        <v/>
      </c>
      <c r="H2598" s="3" t="str">
        <f>IF(官網匯出!B2598="","",官網匯出!B2598)</f>
        <v/>
      </c>
      <c r="I2598" s="1" t="str">
        <f>IF(官網匯出!C2598="","",官網匯出!C2598)</f>
        <v/>
      </c>
      <c r="J2598" s="1" t="str">
        <f>IF(官網匯出!D2598="","",官網匯出!D2598)</f>
        <v/>
      </c>
      <c r="K2598" s="3" t="str">
        <f>IF(官網匯出!E2598="","",官網匯出!E2598)</f>
        <v/>
      </c>
      <c r="L2598" s="1" t="str">
        <f>IF(官網匯出!F2598="","",官網匯出!F2598)</f>
        <v/>
      </c>
      <c r="M2598" s="1" t="str">
        <f>IF(官網匯出!G2598="","",官網匯出!G2598)</f>
        <v/>
      </c>
      <c r="N2598" s="1" t="str">
        <f>IF(官網匯出!H2598="","",官網匯出!H2598)</f>
        <v/>
      </c>
      <c r="P2598" s="1" t="str">
        <f>IF(官網匯出!J2598="","",RIGHT(官網匯出!J2598,LEN(官網匯出!J2598)-2))</f>
        <v/>
      </c>
      <c r="Q2598" s="1" t="str">
        <f>IF(官網匯出!K2598="","",官網匯出!K2598)</f>
        <v/>
      </c>
      <c r="R2598" s="1" t="str">
        <f>IF(官網匯出!L2598="","",官網匯出!L2598)</f>
        <v/>
      </c>
      <c r="S2598" s="1" t="str">
        <f>IF(官網匯出!M2598="","",官網匯出!M2598)</f>
        <v/>
      </c>
      <c r="T2598" s="1" t="str">
        <f>IF(官網匯出!N2598="","",官網匯出!N2598)</f>
        <v/>
      </c>
      <c r="U2598" s="1" t="str">
        <f>IF(官網匯出!O2598="","",官網匯出!O2598)</f>
        <v/>
      </c>
      <c r="V2598" s="1" t="str">
        <f>IF(官網匯出!P2598="",IF(G2598="","",0),官網匯出!P2598)</f>
        <v/>
      </c>
      <c r="W2598" s="1" t="str">
        <f>IF(官網匯出!Q2598="",IF(G2598="","",0),官網匯出!Q2598)</f>
        <v/>
      </c>
      <c r="X2598" s="1" t="str">
        <f>IF(官網匯出!R2598="","",官網匯出!R2598)</f>
        <v/>
      </c>
      <c r="Y2598" s="1" t="str">
        <f>IF(官網匯出!S2598="","",官網匯出!S2598)</f>
        <v/>
      </c>
      <c r="Z2598" s="1" t="str">
        <f>IF(G2598="","",官網匯出!T2598)</f>
        <v/>
      </c>
      <c r="AA2598" s="1" t="str">
        <f>IF(G2598="","",官網匯出!AK2598)</f>
        <v/>
      </c>
      <c r="AB2598" s="1" t="str">
        <f>IF(G2598="","",IF(官網匯出!V2598="","",官網匯出!V2598))</f>
        <v/>
      </c>
      <c r="AJ2598" s="1" t="str">
        <f>IF(G2598="","",IF(官網匯出!AE2598="","",官網匯出!AE2598))</f>
        <v/>
      </c>
      <c r="AK2598" s="1" t="str">
        <f>IF(G2598="","",IF(官網匯出!AD2598="","",官網匯出!AD2598))</f>
        <v/>
      </c>
      <c r="AL2598" s="1" t="str">
        <f t="shared" si="453"/>
        <v>0</v>
      </c>
      <c r="AM2598" s="1" t="str">
        <f>IF(官網匯出!AG2598="","",官網匯出!AG2598)</f>
        <v/>
      </c>
      <c r="AN2598" s="1" t="str">
        <f>IF(G2598="","",IF(官網匯出!AH2598="","",官網匯出!AH2598))</f>
        <v/>
      </c>
      <c r="AO2598" s="14" t="str">
        <f t="shared" si="454"/>
        <v/>
      </c>
      <c r="AP2598" s="14" t="str">
        <f t="shared" si="455"/>
        <v>1</v>
      </c>
      <c r="AQ2598" s="14" t="str">
        <f t="shared" si="456"/>
        <v>0</v>
      </c>
      <c r="AR2598" s="1" t="str">
        <f t="shared" si="457"/>
        <v/>
      </c>
      <c r="AS2598" s="1" t="str">
        <f t="shared" si="458"/>
        <v/>
      </c>
      <c r="AT2598" s="1" t="str">
        <f t="shared" si="459"/>
        <v/>
      </c>
      <c r="AU2598" s="1" t="str">
        <f t="shared" si="450"/>
        <v/>
      </c>
      <c r="AV2598" s="1" t="e">
        <f>IF(VLOOKUP(G2598,官網匯出!A:AQ,42,FALSE)="","[黃金盾官網]",VLOOKUP(G2598,官網匯出!A:AQ,42,FALSE))</f>
        <v>#N/A</v>
      </c>
      <c r="AW2598" s="1" t="e">
        <f>IF(LEFT(VLOOKUP(G2598,官網匯出!A:AS,43,FALSE),2)="","web",LEFT(VLOOKUP(G2598,官網匯出!A:AS,43,FALSE),2))</f>
        <v>#N/A</v>
      </c>
      <c r="AX2598" s="1" t="str">
        <f t="shared" si="460"/>
        <v>O</v>
      </c>
    </row>
    <row r="2599" spans="1:50">
      <c r="A2599" s="1" t="str">
        <f>IF(G2599="","",VLOOKUP(官網轉換!AW2599,團名!A:B,2,FALSE))</f>
        <v/>
      </c>
      <c r="B2599" s="1" t="str">
        <f>IF(G2599="","",IF(LEFT(VLOOKUP(G2599,官網匯出!A:AQ,43,0),2)="wf",VLOOKUP(VLOOKUP(G2599,官網匯出!A:AQ,43,0),團名!$I$1:$K$12,2,FALSE),"N0071"))</f>
        <v/>
      </c>
      <c r="C2599" s="1" t="str">
        <f>IFERROR(VLOOKUP(官網匯出!D2599,團名!E:G,3,FALSE),"")</f>
        <v/>
      </c>
      <c r="D2599" s="1" t="str">
        <f t="shared" si="451"/>
        <v/>
      </c>
      <c r="E2599" s="1" t="str">
        <f t="shared" si="452"/>
        <v/>
      </c>
      <c r="F2599" s="1" t="str">
        <f>IF(官網匯出!F2599="已付款","","B0012")</f>
        <v>B0012</v>
      </c>
      <c r="G2599" s="1" t="str">
        <f>IF(官網匯出!A2599="","",官網匯出!A2599)</f>
        <v/>
      </c>
      <c r="H2599" s="3" t="str">
        <f>IF(官網匯出!B2599="","",官網匯出!B2599)</f>
        <v/>
      </c>
      <c r="I2599" s="1" t="str">
        <f>IF(官網匯出!C2599="","",官網匯出!C2599)</f>
        <v/>
      </c>
      <c r="J2599" s="1" t="str">
        <f>IF(官網匯出!D2599="","",官網匯出!D2599)</f>
        <v/>
      </c>
      <c r="K2599" s="3" t="str">
        <f>IF(官網匯出!E2599="","",官網匯出!E2599)</f>
        <v/>
      </c>
      <c r="L2599" s="1" t="str">
        <f>IF(官網匯出!F2599="","",官網匯出!F2599)</f>
        <v/>
      </c>
      <c r="M2599" s="1" t="str">
        <f>IF(官網匯出!G2599="","",官網匯出!G2599)</f>
        <v/>
      </c>
      <c r="N2599" s="1" t="str">
        <f>IF(官網匯出!H2599="","",官網匯出!H2599)</f>
        <v/>
      </c>
      <c r="P2599" s="1" t="str">
        <f>IF(官網匯出!J2599="","",RIGHT(官網匯出!J2599,LEN(官網匯出!J2599)-2))</f>
        <v/>
      </c>
      <c r="Q2599" s="1" t="str">
        <f>IF(官網匯出!K2599="","",官網匯出!K2599)</f>
        <v/>
      </c>
      <c r="R2599" s="1" t="str">
        <f>IF(官網匯出!L2599="","",官網匯出!L2599)</f>
        <v/>
      </c>
      <c r="S2599" s="1" t="str">
        <f>IF(官網匯出!M2599="","",官網匯出!M2599)</f>
        <v/>
      </c>
      <c r="T2599" s="1" t="str">
        <f>IF(官網匯出!N2599="","",官網匯出!N2599)</f>
        <v/>
      </c>
      <c r="U2599" s="1" t="str">
        <f>IF(官網匯出!O2599="","",官網匯出!O2599)</f>
        <v/>
      </c>
      <c r="V2599" s="1" t="str">
        <f>IF(官網匯出!P2599="",IF(G2599="","",0),官網匯出!P2599)</f>
        <v/>
      </c>
      <c r="W2599" s="1" t="str">
        <f>IF(官網匯出!Q2599="",IF(G2599="","",0),官網匯出!Q2599)</f>
        <v/>
      </c>
      <c r="X2599" s="1" t="str">
        <f>IF(官網匯出!R2599="","",官網匯出!R2599)</f>
        <v/>
      </c>
      <c r="Y2599" s="1" t="str">
        <f>IF(官網匯出!S2599="","",官網匯出!S2599)</f>
        <v/>
      </c>
      <c r="Z2599" s="1" t="str">
        <f>IF(G2599="","",官網匯出!T2599)</f>
        <v/>
      </c>
      <c r="AA2599" s="1" t="str">
        <f>IF(G2599="","",官網匯出!AK2599)</f>
        <v/>
      </c>
      <c r="AB2599" s="1" t="str">
        <f>IF(G2599="","",IF(官網匯出!V2599="","",官網匯出!V2599))</f>
        <v/>
      </c>
      <c r="AJ2599" s="1" t="str">
        <f>IF(G2599="","",IF(官網匯出!AE2599="","",官網匯出!AE2599))</f>
        <v/>
      </c>
      <c r="AK2599" s="1" t="str">
        <f>IF(G2599="","",IF(官網匯出!AD2599="","",官網匯出!AD2599))</f>
        <v/>
      </c>
      <c r="AL2599" s="1" t="str">
        <f t="shared" si="453"/>
        <v>0</v>
      </c>
      <c r="AM2599" s="1" t="str">
        <f>IF(官網匯出!AG2599="","",官網匯出!AG2599)</f>
        <v/>
      </c>
      <c r="AN2599" s="1" t="str">
        <f>IF(G2599="","",IF(官網匯出!AH2599="","",官網匯出!AH2599))</f>
        <v/>
      </c>
      <c r="AO2599" s="14" t="str">
        <f t="shared" si="454"/>
        <v/>
      </c>
      <c r="AP2599" s="14" t="str">
        <f t="shared" si="455"/>
        <v>1</v>
      </c>
      <c r="AQ2599" s="14" t="str">
        <f t="shared" si="456"/>
        <v>0</v>
      </c>
      <c r="AR2599" s="1" t="str">
        <f t="shared" si="457"/>
        <v/>
      </c>
      <c r="AS2599" s="1" t="str">
        <f t="shared" si="458"/>
        <v/>
      </c>
      <c r="AT2599" s="1" t="str">
        <f t="shared" si="459"/>
        <v/>
      </c>
      <c r="AU2599" s="1" t="str">
        <f t="shared" si="450"/>
        <v/>
      </c>
      <c r="AV2599" s="1" t="e">
        <f>IF(VLOOKUP(G2599,官網匯出!A:AQ,42,FALSE)="","[黃金盾官網]",VLOOKUP(G2599,官網匯出!A:AQ,42,FALSE))</f>
        <v>#N/A</v>
      </c>
      <c r="AW2599" s="1" t="e">
        <f>IF(LEFT(VLOOKUP(G2599,官網匯出!A:AS,43,FALSE),2)="","web",LEFT(VLOOKUP(G2599,官網匯出!A:AS,43,FALSE),2))</f>
        <v>#N/A</v>
      </c>
      <c r="AX2599" s="1" t="str">
        <f t="shared" si="460"/>
        <v>O</v>
      </c>
    </row>
    <row r="2600" spans="1:50">
      <c r="A2600" s="1" t="str">
        <f>IF(G2600="","",VLOOKUP(官網轉換!AW2600,團名!A:B,2,FALSE))</f>
        <v/>
      </c>
      <c r="B2600" s="1" t="str">
        <f>IF(G2600="","",IF(LEFT(VLOOKUP(G2600,官網匯出!A:AQ,43,0),2)="wf",VLOOKUP(VLOOKUP(G2600,官網匯出!A:AQ,43,0),團名!$I$1:$K$12,2,FALSE),"N0071"))</f>
        <v/>
      </c>
      <c r="C2600" s="1" t="str">
        <f>IFERROR(VLOOKUP(官網匯出!D2600,團名!E:G,3,FALSE),"")</f>
        <v/>
      </c>
      <c r="D2600" s="1" t="str">
        <f t="shared" si="451"/>
        <v/>
      </c>
      <c r="E2600" s="1" t="str">
        <f t="shared" si="452"/>
        <v/>
      </c>
      <c r="F2600" s="1" t="str">
        <f>IF(官網匯出!F2600="已付款","","B0012")</f>
        <v>B0012</v>
      </c>
      <c r="G2600" s="1" t="str">
        <f>IF(官網匯出!A2600="","",官網匯出!A2600)</f>
        <v/>
      </c>
      <c r="H2600" s="3" t="str">
        <f>IF(官網匯出!B2600="","",官網匯出!B2600)</f>
        <v/>
      </c>
      <c r="I2600" s="1" t="str">
        <f>IF(官網匯出!C2600="","",官網匯出!C2600)</f>
        <v/>
      </c>
      <c r="J2600" s="1" t="str">
        <f>IF(官網匯出!D2600="","",官網匯出!D2600)</f>
        <v/>
      </c>
      <c r="K2600" s="3" t="str">
        <f>IF(官網匯出!E2600="","",官網匯出!E2600)</f>
        <v/>
      </c>
      <c r="L2600" s="1" t="str">
        <f>IF(官網匯出!F2600="","",官網匯出!F2600)</f>
        <v/>
      </c>
      <c r="M2600" s="1" t="str">
        <f>IF(官網匯出!G2600="","",官網匯出!G2600)</f>
        <v/>
      </c>
      <c r="N2600" s="1" t="str">
        <f>IF(官網匯出!H2600="","",官網匯出!H2600)</f>
        <v/>
      </c>
      <c r="P2600" s="1" t="str">
        <f>IF(官網匯出!J2600="","",RIGHT(官網匯出!J2600,LEN(官網匯出!J2600)-2))</f>
        <v/>
      </c>
      <c r="Q2600" s="1" t="str">
        <f>IF(官網匯出!K2600="","",官網匯出!K2600)</f>
        <v/>
      </c>
      <c r="R2600" s="1" t="str">
        <f>IF(官網匯出!L2600="","",官網匯出!L2600)</f>
        <v/>
      </c>
      <c r="S2600" s="1" t="str">
        <f>IF(官網匯出!M2600="","",官網匯出!M2600)</f>
        <v/>
      </c>
      <c r="T2600" s="1" t="str">
        <f>IF(官網匯出!N2600="","",官網匯出!N2600)</f>
        <v/>
      </c>
      <c r="U2600" s="1" t="str">
        <f>IF(官網匯出!O2600="","",官網匯出!O2600)</f>
        <v/>
      </c>
      <c r="V2600" s="1" t="str">
        <f>IF(官網匯出!P2600="",IF(G2600="","",0),官網匯出!P2600)</f>
        <v/>
      </c>
      <c r="W2600" s="1" t="str">
        <f>IF(官網匯出!Q2600="",IF(G2600="","",0),官網匯出!Q2600)</f>
        <v/>
      </c>
      <c r="X2600" s="1" t="str">
        <f>IF(官網匯出!R2600="","",官網匯出!R2600)</f>
        <v/>
      </c>
      <c r="Y2600" s="1" t="str">
        <f>IF(官網匯出!S2600="","",官網匯出!S2600)</f>
        <v/>
      </c>
      <c r="Z2600" s="1" t="str">
        <f>IF(G2600="","",官網匯出!T2600)</f>
        <v/>
      </c>
      <c r="AA2600" s="1" t="str">
        <f>IF(G2600="","",官網匯出!AK2600)</f>
        <v/>
      </c>
      <c r="AB2600" s="1" t="str">
        <f>IF(G2600="","",IF(官網匯出!V2600="","",官網匯出!V2600))</f>
        <v/>
      </c>
      <c r="AJ2600" s="1" t="str">
        <f>IF(G2600="","",IF(官網匯出!AE2600="","",官網匯出!AE2600))</f>
        <v/>
      </c>
      <c r="AK2600" s="1" t="str">
        <f>IF(G2600="","",IF(官網匯出!AD2600="","",官網匯出!AD2600))</f>
        <v/>
      </c>
      <c r="AL2600" s="1" t="str">
        <f t="shared" si="453"/>
        <v>0</v>
      </c>
      <c r="AM2600" s="1" t="str">
        <f>IF(官網匯出!AG2600="","",官網匯出!AG2600)</f>
        <v/>
      </c>
      <c r="AN2600" s="1" t="str">
        <f>IF(G2600="","",IF(官網匯出!AH2600="","",官網匯出!AH2600))</f>
        <v/>
      </c>
      <c r="AO2600" s="14" t="str">
        <f t="shared" si="454"/>
        <v/>
      </c>
      <c r="AP2600" s="14" t="str">
        <f t="shared" si="455"/>
        <v>1</v>
      </c>
      <c r="AQ2600" s="14" t="str">
        <f t="shared" si="456"/>
        <v>0</v>
      </c>
      <c r="AR2600" s="1" t="str">
        <f t="shared" si="457"/>
        <v/>
      </c>
      <c r="AS2600" s="1" t="str">
        <f t="shared" si="458"/>
        <v/>
      </c>
      <c r="AT2600" s="1" t="str">
        <f t="shared" si="459"/>
        <v/>
      </c>
      <c r="AU2600" s="1" t="str">
        <f t="shared" si="450"/>
        <v/>
      </c>
      <c r="AV2600" s="1" t="e">
        <f>IF(VLOOKUP(G2600,官網匯出!A:AQ,42,FALSE)="","[黃金盾官網]",VLOOKUP(G2600,官網匯出!A:AQ,42,FALSE))</f>
        <v>#N/A</v>
      </c>
      <c r="AW2600" s="1" t="e">
        <f>IF(LEFT(VLOOKUP(G2600,官網匯出!A:AS,43,FALSE),2)="","web",LEFT(VLOOKUP(G2600,官網匯出!A:AS,43,FALSE),2))</f>
        <v>#N/A</v>
      </c>
      <c r="AX2600" s="1" t="str">
        <f t="shared" si="460"/>
        <v>O</v>
      </c>
    </row>
    <row r="2601" spans="1:50">
      <c r="A2601" s="1" t="str">
        <f>IF(G2601="","",VLOOKUP(官網轉換!AW2601,團名!A:B,2,FALSE))</f>
        <v/>
      </c>
      <c r="B2601" s="1" t="str">
        <f>IF(G2601="","",IF(LEFT(VLOOKUP(G2601,官網匯出!A:AQ,43,0),2)="wf",VLOOKUP(VLOOKUP(G2601,官網匯出!A:AQ,43,0),團名!$I$1:$K$12,2,FALSE),"N0071"))</f>
        <v/>
      </c>
      <c r="C2601" s="1" t="str">
        <f>IFERROR(VLOOKUP(官網匯出!D2601,團名!E:G,3,FALSE),"")</f>
        <v/>
      </c>
      <c r="D2601" s="1" t="str">
        <f t="shared" si="451"/>
        <v/>
      </c>
      <c r="E2601" s="1" t="str">
        <f t="shared" si="452"/>
        <v/>
      </c>
      <c r="F2601" s="1" t="str">
        <f>IF(官網匯出!F2601="已付款","","B0012")</f>
        <v>B0012</v>
      </c>
      <c r="G2601" s="1" t="str">
        <f>IF(官網匯出!A2601="","",官網匯出!A2601)</f>
        <v/>
      </c>
      <c r="H2601" s="3" t="str">
        <f>IF(官網匯出!B2601="","",官網匯出!B2601)</f>
        <v/>
      </c>
      <c r="I2601" s="1" t="str">
        <f>IF(官網匯出!C2601="","",官網匯出!C2601)</f>
        <v/>
      </c>
      <c r="J2601" s="1" t="str">
        <f>IF(官網匯出!D2601="","",官網匯出!D2601)</f>
        <v/>
      </c>
      <c r="K2601" s="3" t="str">
        <f>IF(官網匯出!E2601="","",官網匯出!E2601)</f>
        <v/>
      </c>
      <c r="L2601" s="1" t="str">
        <f>IF(官網匯出!F2601="","",官網匯出!F2601)</f>
        <v/>
      </c>
      <c r="M2601" s="1" t="str">
        <f>IF(官網匯出!G2601="","",官網匯出!G2601)</f>
        <v/>
      </c>
      <c r="N2601" s="1" t="str">
        <f>IF(官網匯出!H2601="","",官網匯出!H2601)</f>
        <v/>
      </c>
      <c r="P2601" s="1" t="str">
        <f>IF(官網匯出!J2601="","",RIGHT(官網匯出!J2601,LEN(官網匯出!J2601)-2))</f>
        <v/>
      </c>
      <c r="Q2601" s="1" t="str">
        <f>IF(官網匯出!K2601="","",官網匯出!K2601)</f>
        <v/>
      </c>
      <c r="R2601" s="1" t="str">
        <f>IF(官網匯出!L2601="","",官網匯出!L2601)</f>
        <v/>
      </c>
      <c r="S2601" s="1" t="str">
        <f>IF(官網匯出!M2601="","",官網匯出!M2601)</f>
        <v/>
      </c>
      <c r="T2601" s="1" t="str">
        <f>IF(官網匯出!N2601="","",官網匯出!N2601)</f>
        <v/>
      </c>
      <c r="U2601" s="1" t="str">
        <f>IF(官網匯出!O2601="","",官網匯出!O2601)</f>
        <v/>
      </c>
      <c r="V2601" s="1" t="str">
        <f>IF(官網匯出!P2601="",IF(G2601="","",0),官網匯出!P2601)</f>
        <v/>
      </c>
      <c r="W2601" s="1" t="str">
        <f>IF(官網匯出!Q2601="",IF(G2601="","",0),官網匯出!Q2601)</f>
        <v/>
      </c>
      <c r="X2601" s="1" t="str">
        <f>IF(官網匯出!R2601="","",官網匯出!R2601)</f>
        <v/>
      </c>
      <c r="Y2601" s="1" t="str">
        <f>IF(官網匯出!S2601="","",官網匯出!S2601)</f>
        <v/>
      </c>
      <c r="Z2601" s="1" t="str">
        <f>IF(G2601="","",官網匯出!T2601)</f>
        <v/>
      </c>
      <c r="AA2601" s="1" t="str">
        <f>IF(G2601="","",官網匯出!AK2601)</f>
        <v/>
      </c>
      <c r="AB2601" s="1" t="str">
        <f>IF(G2601="","",IF(官網匯出!V2601="","",官網匯出!V2601))</f>
        <v/>
      </c>
      <c r="AJ2601" s="1" t="str">
        <f>IF(G2601="","",IF(官網匯出!AE2601="","",官網匯出!AE2601))</f>
        <v/>
      </c>
      <c r="AK2601" s="1" t="str">
        <f>IF(G2601="","",IF(官網匯出!AD2601="","",官網匯出!AD2601))</f>
        <v/>
      </c>
      <c r="AL2601" s="1" t="str">
        <f t="shared" si="453"/>
        <v>0</v>
      </c>
      <c r="AM2601" s="1" t="str">
        <f>IF(官網匯出!AG2601="","",官網匯出!AG2601)</f>
        <v/>
      </c>
      <c r="AN2601" s="1" t="str">
        <f>IF(G2601="","",IF(官網匯出!AH2601="","",官網匯出!AH2601))</f>
        <v/>
      </c>
      <c r="AO2601" s="14" t="str">
        <f t="shared" si="454"/>
        <v/>
      </c>
      <c r="AP2601" s="14" t="str">
        <f t="shared" si="455"/>
        <v>1</v>
      </c>
      <c r="AQ2601" s="14" t="str">
        <f t="shared" si="456"/>
        <v>0</v>
      </c>
      <c r="AR2601" s="1" t="str">
        <f t="shared" si="457"/>
        <v/>
      </c>
      <c r="AS2601" s="1" t="str">
        <f t="shared" si="458"/>
        <v/>
      </c>
      <c r="AT2601" s="1" t="str">
        <f t="shared" si="459"/>
        <v/>
      </c>
      <c r="AU2601" s="1" t="str">
        <f t="shared" si="450"/>
        <v/>
      </c>
      <c r="AV2601" s="1" t="e">
        <f>IF(VLOOKUP(G2601,官網匯出!A:AQ,42,FALSE)="","[黃金盾官網]",VLOOKUP(G2601,官網匯出!A:AQ,42,FALSE))</f>
        <v>#N/A</v>
      </c>
      <c r="AW2601" s="1" t="e">
        <f>IF(LEFT(VLOOKUP(G2601,官網匯出!A:AS,43,FALSE),2)="","web",LEFT(VLOOKUP(G2601,官網匯出!A:AS,43,FALSE),2))</f>
        <v>#N/A</v>
      </c>
      <c r="AX2601" s="1" t="str">
        <f t="shared" si="460"/>
        <v>O</v>
      </c>
    </row>
    <row r="2602" spans="1:50">
      <c r="A2602" s="1" t="str">
        <f>IF(G2602="","",VLOOKUP(官網轉換!AW2602,團名!A:B,2,FALSE))</f>
        <v/>
      </c>
      <c r="B2602" s="1" t="str">
        <f>IF(G2602="","",IF(LEFT(VLOOKUP(G2602,官網匯出!A:AQ,43,0),2)="wf",VLOOKUP(VLOOKUP(G2602,官網匯出!A:AQ,43,0),團名!$I$1:$K$12,2,FALSE),"N0071"))</f>
        <v/>
      </c>
      <c r="C2602" s="1" t="str">
        <f>IFERROR(VLOOKUP(官網匯出!D2602,團名!E:G,3,FALSE),"")</f>
        <v/>
      </c>
      <c r="D2602" s="1" t="str">
        <f t="shared" si="451"/>
        <v/>
      </c>
      <c r="E2602" s="1" t="str">
        <f t="shared" si="452"/>
        <v/>
      </c>
      <c r="F2602" s="1" t="str">
        <f>IF(官網匯出!F2602="已付款","","B0012")</f>
        <v>B0012</v>
      </c>
      <c r="G2602" s="1" t="str">
        <f>IF(官網匯出!A2602="","",官網匯出!A2602)</f>
        <v/>
      </c>
      <c r="H2602" s="3" t="str">
        <f>IF(官網匯出!B2602="","",官網匯出!B2602)</f>
        <v/>
      </c>
      <c r="I2602" s="1" t="str">
        <f>IF(官網匯出!C2602="","",官網匯出!C2602)</f>
        <v/>
      </c>
      <c r="J2602" s="1" t="str">
        <f>IF(官網匯出!D2602="","",官網匯出!D2602)</f>
        <v/>
      </c>
      <c r="K2602" s="3" t="str">
        <f>IF(官網匯出!E2602="","",官網匯出!E2602)</f>
        <v/>
      </c>
      <c r="L2602" s="1" t="str">
        <f>IF(官網匯出!F2602="","",官網匯出!F2602)</f>
        <v/>
      </c>
      <c r="M2602" s="1" t="str">
        <f>IF(官網匯出!G2602="","",官網匯出!G2602)</f>
        <v/>
      </c>
      <c r="N2602" s="1" t="str">
        <f>IF(官網匯出!H2602="","",官網匯出!H2602)</f>
        <v/>
      </c>
      <c r="P2602" s="1" t="str">
        <f>IF(官網匯出!J2602="","",RIGHT(官網匯出!J2602,LEN(官網匯出!J2602)-2))</f>
        <v/>
      </c>
      <c r="Q2602" s="1" t="str">
        <f>IF(官網匯出!K2602="","",官網匯出!K2602)</f>
        <v/>
      </c>
      <c r="R2602" s="1" t="str">
        <f>IF(官網匯出!L2602="","",官網匯出!L2602)</f>
        <v/>
      </c>
      <c r="S2602" s="1" t="str">
        <f>IF(官網匯出!M2602="","",官網匯出!M2602)</f>
        <v/>
      </c>
      <c r="T2602" s="1" t="str">
        <f>IF(官網匯出!N2602="","",官網匯出!N2602)</f>
        <v/>
      </c>
      <c r="U2602" s="1" t="str">
        <f>IF(官網匯出!O2602="","",官網匯出!O2602)</f>
        <v/>
      </c>
      <c r="V2602" s="1" t="str">
        <f>IF(官網匯出!P2602="",IF(G2602="","",0),官網匯出!P2602)</f>
        <v/>
      </c>
      <c r="W2602" s="1" t="str">
        <f>IF(官網匯出!Q2602="",IF(G2602="","",0),官網匯出!Q2602)</f>
        <v/>
      </c>
      <c r="X2602" s="1" t="str">
        <f>IF(官網匯出!R2602="","",官網匯出!R2602)</f>
        <v/>
      </c>
      <c r="Y2602" s="1" t="str">
        <f>IF(官網匯出!S2602="","",官網匯出!S2602)</f>
        <v/>
      </c>
      <c r="Z2602" s="1" t="str">
        <f>IF(G2602="","",官網匯出!T2602)</f>
        <v/>
      </c>
      <c r="AA2602" s="1" t="str">
        <f>IF(G2602="","",官網匯出!AK2602)</f>
        <v/>
      </c>
      <c r="AB2602" s="1" t="str">
        <f>IF(G2602="","",IF(官網匯出!V2602="","",官網匯出!V2602))</f>
        <v/>
      </c>
      <c r="AJ2602" s="1" t="str">
        <f>IF(G2602="","",IF(官網匯出!AE2602="","",官網匯出!AE2602))</f>
        <v/>
      </c>
      <c r="AK2602" s="1" t="str">
        <f>IF(G2602="","",IF(官網匯出!AD2602="","",官網匯出!AD2602))</f>
        <v/>
      </c>
      <c r="AL2602" s="1" t="str">
        <f t="shared" si="453"/>
        <v>0</v>
      </c>
      <c r="AM2602" s="1" t="str">
        <f>IF(官網匯出!AG2602="","",官網匯出!AG2602)</f>
        <v/>
      </c>
      <c r="AN2602" s="1" t="str">
        <f>IF(G2602="","",IF(官網匯出!AH2602="","",官網匯出!AH2602))</f>
        <v/>
      </c>
      <c r="AO2602" s="14" t="str">
        <f t="shared" si="454"/>
        <v/>
      </c>
      <c r="AP2602" s="14" t="str">
        <f t="shared" si="455"/>
        <v>1</v>
      </c>
      <c r="AQ2602" s="14" t="str">
        <f t="shared" si="456"/>
        <v>0</v>
      </c>
      <c r="AR2602" s="1" t="str">
        <f t="shared" si="457"/>
        <v/>
      </c>
      <c r="AS2602" s="1" t="str">
        <f t="shared" si="458"/>
        <v/>
      </c>
      <c r="AT2602" s="1" t="str">
        <f t="shared" si="459"/>
        <v/>
      </c>
      <c r="AU2602" s="1" t="str">
        <f t="shared" si="450"/>
        <v/>
      </c>
      <c r="AV2602" s="1" t="e">
        <f>IF(VLOOKUP(G2602,官網匯出!A:AQ,42,FALSE)="","[黃金盾官網]",VLOOKUP(G2602,官網匯出!A:AQ,42,FALSE))</f>
        <v>#N/A</v>
      </c>
      <c r="AW2602" s="1" t="e">
        <f>IF(LEFT(VLOOKUP(G2602,官網匯出!A:AS,43,FALSE),2)="","web",LEFT(VLOOKUP(G2602,官網匯出!A:AS,43,FALSE),2))</f>
        <v>#N/A</v>
      </c>
      <c r="AX2602" s="1" t="str">
        <f t="shared" si="460"/>
        <v>O</v>
      </c>
    </row>
    <row r="2603" spans="1:50">
      <c r="A2603" s="1" t="str">
        <f>IF(G2603="","",VLOOKUP(官網轉換!AW2603,團名!A:B,2,FALSE))</f>
        <v/>
      </c>
      <c r="B2603" s="1" t="str">
        <f>IF(G2603="","",IF(LEFT(VLOOKUP(G2603,官網匯出!A:AQ,43,0),2)="wf",VLOOKUP(VLOOKUP(G2603,官網匯出!A:AQ,43,0),團名!$I$1:$K$12,2,FALSE),"N0071"))</f>
        <v/>
      </c>
      <c r="C2603" s="1" t="str">
        <f>IFERROR(VLOOKUP(官網匯出!D2603,團名!E:G,3,FALSE),"")</f>
        <v/>
      </c>
      <c r="D2603" s="1" t="str">
        <f t="shared" si="451"/>
        <v/>
      </c>
      <c r="E2603" s="1" t="str">
        <f t="shared" si="452"/>
        <v/>
      </c>
      <c r="F2603" s="1" t="str">
        <f>IF(官網匯出!F2603="已付款","","B0012")</f>
        <v>B0012</v>
      </c>
      <c r="G2603" s="1" t="str">
        <f>IF(官網匯出!A2603="","",官網匯出!A2603)</f>
        <v/>
      </c>
      <c r="H2603" s="3" t="str">
        <f>IF(官網匯出!B2603="","",官網匯出!B2603)</f>
        <v/>
      </c>
      <c r="I2603" s="1" t="str">
        <f>IF(官網匯出!C2603="","",官網匯出!C2603)</f>
        <v/>
      </c>
      <c r="J2603" s="1" t="str">
        <f>IF(官網匯出!D2603="","",官網匯出!D2603)</f>
        <v/>
      </c>
      <c r="K2603" s="3" t="str">
        <f>IF(官網匯出!E2603="","",官網匯出!E2603)</f>
        <v/>
      </c>
      <c r="L2603" s="1" t="str">
        <f>IF(官網匯出!F2603="","",官網匯出!F2603)</f>
        <v/>
      </c>
      <c r="M2603" s="1" t="str">
        <f>IF(官網匯出!G2603="","",官網匯出!G2603)</f>
        <v/>
      </c>
      <c r="N2603" s="1" t="str">
        <f>IF(官網匯出!H2603="","",官網匯出!H2603)</f>
        <v/>
      </c>
      <c r="P2603" s="1" t="str">
        <f>IF(官網匯出!J2603="","",RIGHT(官網匯出!J2603,LEN(官網匯出!J2603)-2))</f>
        <v/>
      </c>
      <c r="Q2603" s="1" t="str">
        <f>IF(官網匯出!K2603="","",官網匯出!K2603)</f>
        <v/>
      </c>
      <c r="R2603" s="1" t="str">
        <f>IF(官網匯出!L2603="","",官網匯出!L2603)</f>
        <v/>
      </c>
      <c r="S2603" s="1" t="str">
        <f>IF(官網匯出!M2603="","",官網匯出!M2603)</f>
        <v/>
      </c>
      <c r="T2603" s="1" t="str">
        <f>IF(官網匯出!N2603="","",官網匯出!N2603)</f>
        <v/>
      </c>
      <c r="U2603" s="1" t="str">
        <f>IF(官網匯出!O2603="","",官網匯出!O2603)</f>
        <v/>
      </c>
      <c r="V2603" s="1" t="str">
        <f>IF(官網匯出!P2603="",IF(G2603="","",0),官網匯出!P2603)</f>
        <v/>
      </c>
      <c r="W2603" s="1" t="str">
        <f>IF(官網匯出!Q2603="",IF(G2603="","",0),官網匯出!Q2603)</f>
        <v/>
      </c>
      <c r="X2603" s="1" t="str">
        <f>IF(官網匯出!R2603="","",官網匯出!R2603)</f>
        <v/>
      </c>
      <c r="Y2603" s="1" t="str">
        <f>IF(官網匯出!S2603="","",官網匯出!S2603)</f>
        <v/>
      </c>
      <c r="Z2603" s="1" t="str">
        <f>IF(G2603="","",官網匯出!T2603)</f>
        <v/>
      </c>
      <c r="AA2603" s="1" t="str">
        <f>IF(G2603="","",官網匯出!AK2603)</f>
        <v/>
      </c>
      <c r="AB2603" s="1" t="str">
        <f>IF(G2603="","",IF(官網匯出!V2603="","",官網匯出!V2603))</f>
        <v/>
      </c>
      <c r="AJ2603" s="1" t="str">
        <f>IF(G2603="","",IF(官網匯出!AE2603="","",官網匯出!AE2603))</f>
        <v/>
      </c>
      <c r="AK2603" s="1" t="str">
        <f>IF(G2603="","",IF(官網匯出!AD2603="","",官網匯出!AD2603))</f>
        <v/>
      </c>
      <c r="AL2603" s="1" t="str">
        <f t="shared" si="453"/>
        <v>0</v>
      </c>
      <c r="AM2603" s="1" t="str">
        <f>IF(官網匯出!AG2603="","",官網匯出!AG2603)</f>
        <v/>
      </c>
      <c r="AN2603" s="1" t="str">
        <f>IF(G2603="","",IF(官網匯出!AH2603="","",官網匯出!AH2603))</f>
        <v/>
      </c>
      <c r="AO2603" s="14" t="str">
        <f t="shared" si="454"/>
        <v/>
      </c>
      <c r="AP2603" s="14" t="str">
        <f t="shared" si="455"/>
        <v>1</v>
      </c>
      <c r="AQ2603" s="14" t="str">
        <f t="shared" si="456"/>
        <v>0</v>
      </c>
      <c r="AR2603" s="1" t="str">
        <f t="shared" si="457"/>
        <v/>
      </c>
      <c r="AS2603" s="1" t="str">
        <f t="shared" si="458"/>
        <v/>
      </c>
      <c r="AT2603" s="1" t="str">
        <f t="shared" si="459"/>
        <v/>
      </c>
      <c r="AU2603" s="1" t="str">
        <f t="shared" si="450"/>
        <v/>
      </c>
      <c r="AV2603" s="1" t="e">
        <f>IF(VLOOKUP(G2603,官網匯出!A:AQ,42,FALSE)="","[黃金盾官網]",VLOOKUP(G2603,官網匯出!A:AQ,42,FALSE))</f>
        <v>#N/A</v>
      </c>
      <c r="AW2603" s="1" t="e">
        <f>IF(LEFT(VLOOKUP(G2603,官網匯出!A:AS,43,FALSE),2)="","web",LEFT(VLOOKUP(G2603,官網匯出!A:AS,43,FALSE),2))</f>
        <v>#N/A</v>
      </c>
      <c r="AX2603" s="1" t="str">
        <f t="shared" si="460"/>
        <v>O</v>
      </c>
    </row>
    <row r="2604" spans="1:50">
      <c r="A2604" s="1" t="str">
        <f>IF(G2604="","",VLOOKUP(官網轉換!AW2604,團名!A:B,2,FALSE))</f>
        <v/>
      </c>
      <c r="B2604" s="1" t="str">
        <f>IF(G2604="","",IF(LEFT(VLOOKUP(G2604,官網匯出!A:AQ,43,0),2)="wf",VLOOKUP(VLOOKUP(G2604,官網匯出!A:AQ,43,0),團名!$I$1:$K$12,2,FALSE),"N0071"))</f>
        <v/>
      </c>
      <c r="C2604" s="1" t="str">
        <f>IFERROR(VLOOKUP(官網匯出!D2604,團名!E:G,3,FALSE),"")</f>
        <v/>
      </c>
      <c r="D2604" s="1" t="str">
        <f t="shared" si="451"/>
        <v/>
      </c>
      <c r="E2604" s="1" t="str">
        <f t="shared" si="452"/>
        <v/>
      </c>
      <c r="F2604" s="1" t="str">
        <f>IF(官網匯出!F2604="已付款","","B0012")</f>
        <v>B0012</v>
      </c>
      <c r="G2604" s="1" t="str">
        <f>IF(官網匯出!A2604="","",官網匯出!A2604)</f>
        <v/>
      </c>
      <c r="H2604" s="3" t="str">
        <f>IF(官網匯出!B2604="","",官網匯出!B2604)</f>
        <v/>
      </c>
      <c r="I2604" s="1" t="str">
        <f>IF(官網匯出!C2604="","",官網匯出!C2604)</f>
        <v/>
      </c>
      <c r="J2604" s="1" t="str">
        <f>IF(官網匯出!D2604="","",官網匯出!D2604)</f>
        <v/>
      </c>
      <c r="K2604" s="3" t="str">
        <f>IF(官網匯出!E2604="","",官網匯出!E2604)</f>
        <v/>
      </c>
      <c r="L2604" s="1" t="str">
        <f>IF(官網匯出!F2604="","",官網匯出!F2604)</f>
        <v/>
      </c>
      <c r="M2604" s="1" t="str">
        <f>IF(官網匯出!G2604="","",官網匯出!G2604)</f>
        <v/>
      </c>
      <c r="N2604" s="1" t="str">
        <f>IF(官網匯出!H2604="","",官網匯出!H2604)</f>
        <v/>
      </c>
      <c r="P2604" s="1" t="str">
        <f>IF(官網匯出!J2604="","",RIGHT(官網匯出!J2604,LEN(官網匯出!J2604)-2))</f>
        <v/>
      </c>
      <c r="Q2604" s="1" t="str">
        <f>IF(官網匯出!K2604="","",官網匯出!K2604)</f>
        <v/>
      </c>
      <c r="R2604" s="1" t="str">
        <f>IF(官網匯出!L2604="","",官網匯出!L2604)</f>
        <v/>
      </c>
      <c r="S2604" s="1" t="str">
        <f>IF(官網匯出!M2604="","",官網匯出!M2604)</f>
        <v/>
      </c>
      <c r="T2604" s="1" t="str">
        <f>IF(官網匯出!N2604="","",官網匯出!N2604)</f>
        <v/>
      </c>
      <c r="U2604" s="1" t="str">
        <f>IF(官網匯出!O2604="","",官網匯出!O2604)</f>
        <v/>
      </c>
      <c r="V2604" s="1" t="str">
        <f>IF(官網匯出!P2604="",IF(G2604="","",0),官網匯出!P2604)</f>
        <v/>
      </c>
      <c r="W2604" s="1" t="str">
        <f>IF(官網匯出!Q2604="",IF(G2604="","",0),官網匯出!Q2604)</f>
        <v/>
      </c>
      <c r="X2604" s="1" t="str">
        <f>IF(官網匯出!R2604="","",官網匯出!R2604)</f>
        <v/>
      </c>
      <c r="Y2604" s="1" t="str">
        <f>IF(官網匯出!S2604="","",官網匯出!S2604)</f>
        <v/>
      </c>
      <c r="Z2604" s="1" t="str">
        <f>IF(G2604="","",官網匯出!T2604)</f>
        <v/>
      </c>
      <c r="AA2604" s="1" t="str">
        <f>IF(G2604="","",官網匯出!AK2604)</f>
        <v/>
      </c>
      <c r="AB2604" s="1" t="str">
        <f>IF(G2604="","",IF(官網匯出!V2604="","",官網匯出!V2604))</f>
        <v/>
      </c>
      <c r="AJ2604" s="1" t="str">
        <f>IF(G2604="","",IF(官網匯出!AE2604="","",官網匯出!AE2604))</f>
        <v/>
      </c>
      <c r="AK2604" s="1" t="str">
        <f>IF(G2604="","",IF(官網匯出!AD2604="","",官網匯出!AD2604))</f>
        <v/>
      </c>
      <c r="AL2604" s="1" t="str">
        <f t="shared" si="453"/>
        <v>0</v>
      </c>
      <c r="AM2604" s="1" t="str">
        <f>IF(官網匯出!AG2604="","",官網匯出!AG2604)</f>
        <v/>
      </c>
      <c r="AN2604" s="1" t="str">
        <f>IF(G2604="","",IF(官網匯出!AH2604="","",官網匯出!AH2604))</f>
        <v/>
      </c>
      <c r="AO2604" s="14" t="str">
        <f t="shared" si="454"/>
        <v/>
      </c>
      <c r="AP2604" s="14" t="str">
        <f t="shared" si="455"/>
        <v>1</v>
      </c>
      <c r="AQ2604" s="14" t="str">
        <f t="shared" si="456"/>
        <v>0</v>
      </c>
      <c r="AR2604" s="1" t="str">
        <f t="shared" si="457"/>
        <v/>
      </c>
      <c r="AS2604" s="1" t="str">
        <f t="shared" si="458"/>
        <v/>
      </c>
      <c r="AT2604" s="1" t="str">
        <f t="shared" si="459"/>
        <v/>
      </c>
      <c r="AU2604" s="1" t="str">
        <f t="shared" si="450"/>
        <v/>
      </c>
      <c r="AV2604" s="1" t="e">
        <f>IF(VLOOKUP(G2604,官網匯出!A:AQ,42,FALSE)="","[黃金盾官網]",VLOOKUP(G2604,官網匯出!A:AQ,42,FALSE))</f>
        <v>#N/A</v>
      </c>
      <c r="AW2604" s="1" t="e">
        <f>IF(LEFT(VLOOKUP(G2604,官網匯出!A:AS,43,FALSE),2)="","web",LEFT(VLOOKUP(G2604,官網匯出!A:AS,43,FALSE),2))</f>
        <v>#N/A</v>
      </c>
      <c r="AX2604" s="1" t="str">
        <f t="shared" si="460"/>
        <v>O</v>
      </c>
    </row>
    <row r="2605" spans="1:50">
      <c r="A2605" s="1" t="str">
        <f>IF(G2605="","",VLOOKUP(官網轉換!AW2605,團名!A:B,2,FALSE))</f>
        <v/>
      </c>
      <c r="B2605" s="1" t="str">
        <f>IF(G2605="","",IF(LEFT(VLOOKUP(G2605,官網匯出!A:AQ,43,0),2)="wf",VLOOKUP(VLOOKUP(G2605,官網匯出!A:AQ,43,0),團名!$I$1:$K$12,2,FALSE),"N0071"))</f>
        <v/>
      </c>
      <c r="C2605" s="1" t="str">
        <f>IFERROR(VLOOKUP(官網匯出!D2605,團名!E:G,3,FALSE),"")</f>
        <v/>
      </c>
      <c r="D2605" s="1" t="str">
        <f t="shared" si="451"/>
        <v/>
      </c>
      <c r="E2605" s="1" t="str">
        <f t="shared" si="452"/>
        <v/>
      </c>
      <c r="F2605" s="1" t="str">
        <f>IF(官網匯出!F2605="已付款","","B0012")</f>
        <v>B0012</v>
      </c>
      <c r="G2605" s="1" t="str">
        <f>IF(官網匯出!A2605="","",官網匯出!A2605)</f>
        <v/>
      </c>
      <c r="H2605" s="3" t="str">
        <f>IF(官網匯出!B2605="","",官網匯出!B2605)</f>
        <v/>
      </c>
      <c r="I2605" s="1" t="str">
        <f>IF(官網匯出!C2605="","",官網匯出!C2605)</f>
        <v/>
      </c>
      <c r="J2605" s="1" t="str">
        <f>IF(官網匯出!D2605="","",官網匯出!D2605)</f>
        <v/>
      </c>
      <c r="K2605" s="3" t="str">
        <f>IF(官網匯出!E2605="","",官網匯出!E2605)</f>
        <v/>
      </c>
      <c r="L2605" s="1" t="str">
        <f>IF(官網匯出!F2605="","",官網匯出!F2605)</f>
        <v/>
      </c>
      <c r="M2605" s="1" t="str">
        <f>IF(官網匯出!G2605="","",官網匯出!G2605)</f>
        <v/>
      </c>
      <c r="N2605" s="1" t="str">
        <f>IF(官網匯出!H2605="","",官網匯出!H2605)</f>
        <v/>
      </c>
      <c r="P2605" s="1" t="str">
        <f>IF(官網匯出!J2605="","",RIGHT(官網匯出!J2605,LEN(官網匯出!J2605)-2))</f>
        <v/>
      </c>
      <c r="Q2605" s="1" t="str">
        <f>IF(官網匯出!K2605="","",官網匯出!K2605)</f>
        <v/>
      </c>
      <c r="R2605" s="1" t="str">
        <f>IF(官網匯出!L2605="","",官網匯出!L2605)</f>
        <v/>
      </c>
      <c r="S2605" s="1" t="str">
        <f>IF(官網匯出!M2605="","",官網匯出!M2605)</f>
        <v/>
      </c>
      <c r="T2605" s="1" t="str">
        <f>IF(官網匯出!N2605="","",官網匯出!N2605)</f>
        <v/>
      </c>
      <c r="U2605" s="1" t="str">
        <f>IF(官網匯出!O2605="","",官網匯出!O2605)</f>
        <v/>
      </c>
      <c r="V2605" s="1" t="str">
        <f>IF(官網匯出!P2605="",IF(G2605="","",0),官網匯出!P2605)</f>
        <v/>
      </c>
      <c r="W2605" s="1" t="str">
        <f>IF(官網匯出!Q2605="",IF(G2605="","",0),官網匯出!Q2605)</f>
        <v/>
      </c>
      <c r="X2605" s="1" t="str">
        <f>IF(官網匯出!R2605="","",官網匯出!R2605)</f>
        <v/>
      </c>
      <c r="Y2605" s="1" t="str">
        <f>IF(官網匯出!S2605="","",官網匯出!S2605)</f>
        <v/>
      </c>
      <c r="Z2605" s="1" t="str">
        <f>IF(G2605="","",官網匯出!T2605)</f>
        <v/>
      </c>
      <c r="AA2605" s="1" t="str">
        <f>IF(G2605="","",官網匯出!AK2605)</f>
        <v/>
      </c>
      <c r="AB2605" s="1" t="str">
        <f>IF(G2605="","",IF(官網匯出!V2605="","",官網匯出!V2605))</f>
        <v/>
      </c>
      <c r="AJ2605" s="1" t="str">
        <f>IF(G2605="","",IF(官網匯出!AE2605="","",官網匯出!AE2605))</f>
        <v/>
      </c>
      <c r="AK2605" s="1" t="str">
        <f>IF(G2605="","",IF(官網匯出!AD2605="","",官網匯出!AD2605))</f>
        <v/>
      </c>
      <c r="AL2605" s="1" t="str">
        <f t="shared" si="453"/>
        <v>0</v>
      </c>
      <c r="AM2605" s="1" t="str">
        <f>IF(官網匯出!AG2605="","",官網匯出!AG2605)</f>
        <v/>
      </c>
      <c r="AN2605" s="1" t="str">
        <f>IF(G2605="","",IF(官網匯出!AH2605="","",官網匯出!AH2605))</f>
        <v/>
      </c>
      <c r="AO2605" s="14" t="str">
        <f t="shared" si="454"/>
        <v/>
      </c>
      <c r="AP2605" s="14" t="str">
        <f t="shared" si="455"/>
        <v>1</v>
      </c>
      <c r="AQ2605" s="14" t="str">
        <f t="shared" si="456"/>
        <v>0</v>
      </c>
      <c r="AR2605" s="1" t="str">
        <f t="shared" si="457"/>
        <v/>
      </c>
      <c r="AS2605" s="1" t="str">
        <f t="shared" si="458"/>
        <v/>
      </c>
      <c r="AT2605" s="1" t="str">
        <f t="shared" si="459"/>
        <v/>
      </c>
      <c r="AU2605" s="1" t="str">
        <f t="shared" si="450"/>
        <v/>
      </c>
      <c r="AV2605" s="1" t="e">
        <f>IF(VLOOKUP(G2605,官網匯出!A:AQ,42,FALSE)="","[黃金盾官網]",VLOOKUP(G2605,官網匯出!A:AQ,42,FALSE))</f>
        <v>#N/A</v>
      </c>
      <c r="AW2605" s="1" t="e">
        <f>IF(LEFT(VLOOKUP(G2605,官網匯出!A:AS,43,FALSE),2)="","web",LEFT(VLOOKUP(G2605,官網匯出!A:AS,43,FALSE),2))</f>
        <v>#N/A</v>
      </c>
      <c r="AX2605" s="1" t="str">
        <f t="shared" si="460"/>
        <v>O</v>
      </c>
    </row>
    <row r="2606" spans="1:50">
      <c r="A2606" s="1" t="str">
        <f>IF(G2606="","",VLOOKUP(官網轉換!AW2606,團名!A:B,2,FALSE))</f>
        <v/>
      </c>
      <c r="B2606" s="1" t="str">
        <f>IF(G2606="","",IF(LEFT(VLOOKUP(G2606,官網匯出!A:AQ,43,0),2)="wf",VLOOKUP(VLOOKUP(G2606,官網匯出!A:AQ,43,0),團名!$I$1:$K$12,2,FALSE),"N0071"))</f>
        <v/>
      </c>
      <c r="C2606" s="1" t="str">
        <f>IFERROR(VLOOKUP(官網匯出!D2606,團名!E:G,3,FALSE),"")</f>
        <v/>
      </c>
      <c r="D2606" s="1" t="str">
        <f t="shared" si="451"/>
        <v/>
      </c>
      <c r="E2606" s="1" t="str">
        <f t="shared" si="452"/>
        <v/>
      </c>
      <c r="F2606" s="1" t="str">
        <f>IF(官網匯出!F2606="已付款","","B0012")</f>
        <v>B0012</v>
      </c>
      <c r="G2606" s="1" t="str">
        <f>IF(官網匯出!A2606="","",官網匯出!A2606)</f>
        <v/>
      </c>
      <c r="H2606" s="3" t="str">
        <f>IF(官網匯出!B2606="","",官網匯出!B2606)</f>
        <v/>
      </c>
      <c r="I2606" s="1" t="str">
        <f>IF(官網匯出!C2606="","",官網匯出!C2606)</f>
        <v/>
      </c>
      <c r="J2606" s="1" t="str">
        <f>IF(官網匯出!D2606="","",官網匯出!D2606)</f>
        <v/>
      </c>
      <c r="K2606" s="3" t="str">
        <f>IF(官網匯出!E2606="","",官網匯出!E2606)</f>
        <v/>
      </c>
      <c r="L2606" s="1" t="str">
        <f>IF(官網匯出!F2606="","",官網匯出!F2606)</f>
        <v/>
      </c>
      <c r="M2606" s="1" t="str">
        <f>IF(官網匯出!G2606="","",官網匯出!G2606)</f>
        <v/>
      </c>
      <c r="N2606" s="1" t="str">
        <f>IF(官網匯出!H2606="","",官網匯出!H2606)</f>
        <v/>
      </c>
      <c r="P2606" s="1" t="str">
        <f>IF(官網匯出!J2606="","",RIGHT(官網匯出!J2606,LEN(官網匯出!J2606)-2))</f>
        <v/>
      </c>
      <c r="Q2606" s="1" t="str">
        <f>IF(官網匯出!K2606="","",官網匯出!K2606)</f>
        <v/>
      </c>
      <c r="R2606" s="1" t="str">
        <f>IF(官網匯出!L2606="","",官網匯出!L2606)</f>
        <v/>
      </c>
      <c r="S2606" s="1" t="str">
        <f>IF(官網匯出!M2606="","",官網匯出!M2606)</f>
        <v/>
      </c>
      <c r="T2606" s="1" t="str">
        <f>IF(官網匯出!N2606="","",官網匯出!N2606)</f>
        <v/>
      </c>
      <c r="U2606" s="1" t="str">
        <f>IF(官網匯出!O2606="","",官網匯出!O2606)</f>
        <v/>
      </c>
      <c r="V2606" s="1" t="str">
        <f>IF(官網匯出!P2606="",IF(G2606="","",0),官網匯出!P2606)</f>
        <v/>
      </c>
      <c r="W2606" s="1" t="str">
        <f>IF(官網匯出!Q2606="",IF(G2606="","",0),官網匯出!Q2606)</f>
        <v/>
      </c>
      <c r="X2606" s="1" t="str">
        <f>IF(官網匯出!R2606="","",官網匯出!R2606)</f>
        <v/>
      </c>
      <c r="Y2606" s="1" t="str">
        <f>IF(官網匯出!S2606="","",官網匯出!S2606)</f>
        <v/>
      </c>
      <c r="Z2606" s="1" t="str">
        <f>IF(G2606="","",官網匯出!T2606)</f>
        <v/>
      </c>
      <c r="AA2606" s="1" t="str">
        <f>IF(G2606="","",官網匯出!AK2606)</f>
        <v/>
      </c>
      <c r="AB2606" s="1" t="str">
        <f>IF(G2606="","",IF(官網匯出!V2606="","",官網匯出!V2606))</f>
        <v/>
      </c>
      <c r="AJ2606" s="1" t="str">
        <f>IF(G2606="","",IF(官網匯出!AE2606="","",官網匯出!AE2606))</f>
        <v/>
      </c>
      <c r="AK2606" s="1" t="str">
        <f>IF(G2606="","",IF(官網匯出!AD2606="","",官網匯出!AD2606))</f>
        <v/>
      </c>
      <c r="AL2606" s="1" t="str">
        <f t="shared" si="453"/>
        <v>0</v>
      </c>
      <c r="AM2606" s="1" t="str">
        <f>IF(官網匯出!AG2606="","",官網匯出!AG2606)</f>
        <v/>
      </c>
      <c r="AN2606" s="1" t="str">
        <f>IF(G2606="","",IF(官網匯出!AH2606="","",官網匯出!AH2606))</f>
        <v/>
      </c>
      <c r="AO2606" s="14" t="str">
        <f t="shared" si="454"/>
        <v/>
      </c>
      <c r="AP2606" s="14" t="str">
        <f t="shared" si="455"/>
        <v>1</v>
      </c>
      <c r="AQ2606" s="14" t="str">
        <f t="shared" si="456"/>
        <v>0</v>
      </c>
      <c r="AR2606" s="1" t="str">
        <f t="shared" si="457"/>
        <v/>
      </c>
      <c r="AS2606" s="1" t="str">
        <f t="shared" si="458"/>
        <v/>
      </c>
      <c r="AT2606" s="1" t="str">
        <f t="shared" si="459"/>
        <v/>
      </c>
      <c r="AU2606" s="1" t="str">
        <f t="shared" si="450"/>
        <v/>
      </c>
      <c r="AV2606" s="1" t="e">
        <f>IF(VLOOKUP(G2606,官網匯出!A:AQ,42,FALSE)="","[黃金盾官網]",VLOOKUP(G2606,官網匯出!A:AQ,42,FALSE))</f>
        <v>#N/A</v>
      </c>
      <c r="AW2606" s="1" t="e">
        <f>IF(LEFT(VLOOKUP(G2606,官網匯出!A:AS,43,FALSE),2)="","web",LEFT(VLOOKUP(G2606,官網匯出!A:AS,43,FALSE),2))</f>
        <v>#N/A</v>
      </c>
      <c r="AX2606" s="1" t="str">
        <f t="shared" si="460"/>
        <v>O</v>
      </c>
    </row>
    <row r="2607" spans="1:50">
      <c r="A2607" s="1" t="str">
        <f>IF(G2607="","",VLOOKUP(官網轉換!AW2607,團名!A:B,2,FALSE))</f>
        <v/>
      </c>
      <c r="B2607" s="1" t="str">
        <f>IF(G2607="","",IF(LEFT(VLOOKUP(G2607,官網匯出!A:AQ,43,0),2)="wf",VLOOKUP(VLOOKUP(G2607,官網匯出!A:AQ,43,0),團名!$I$1:$K$12,2,FALSE),"N0071"))</f>
        <v/>
      </c>
      <c r="C2607" s="1" t="str">
        <f>IFERROR(VLOOKUP(官網匯出!D2607,團名!E:G,3,FALSE),"")</f>
        <v/>
      </c>
      <c r="D2607" s="1" t="str">
        <f t="shared" si="451"/>
        <v/>
      </c>
      <c r="E2607" s="1" t="str">
        <f t="shared" si="452"/>
        <v/>
      </c>
      <c r="F2607" s="1" t="str">
        <f>IF(官網匯出!F2607="已付款","","B0012")</f>
        <v>B0012</v>
      </c>
      <c r="G2607" s="1" t="str">
        <f>IF(官網匯出!A2607="","",官網匯出!A2607)</f>
        <v/>
      </c>
      <c r="H2607" s="3" t="str">
        <f>IF(官網匯出!B2607="","",官網匯出!B2607)</f>
        <v/>
      </c>
      <c r="I2607" s="1" t="str">
        <f>IF(官網匯出!C2607="","",官網匯出!C2607)</f>
        <v/>
      </c>
      <c r="J2607" s="1" t="str">
        <f>IF(官網匯出!D2607="","",官網匯出!D2607)</f>
        <v/>
      </c>
      <c r="K2607" s="3" t="str">
        <f>IF(官網匯出!E2607="","",官網匯出!E2607)</f>
        <v/>
      </c>
      <c r="L2607" s="1" t="str">
        <f>IF(官網匯出!F2607="","",官網匯出!F2607)</f>
        <v/>
      </c>
      <c r="M2607" s="1" t="str">
        <f>IF(官網匯出!G2607="","",官網匯出!G2607)</f>
        <v/>
      </c>
      <c r="N2607" s="1" t="str">
        <f>IF(官網匯出!H2607="","",官網匯出!H2607)</f>
        <v/>
      </c>
      <c r="P2607" s="1" t="str">
        <f>IF(官網匯出!J2607="","",RIGHT(官網匯出!J2607,LEN(官網匯出!J2607)-2))</f>
        <v/>
      </c>
      <c r="Q2607" s="1" t="str">
        <f>IF(官網匯出!K2607="","",官網匯出!K2607)</f>
        <v/>
      </c>
      <c r="R2607" s="1" t="str">
        <f>IF(官網匯出!L2607="","",官網匯出!L2607)</f>
        <v/>
      </c>
      <c r="S2607" s="1" t="str">
        <f>IF(官網匯出!M2607="","",官網匯出!M2607)</f>
        <v/>
      </c>
      <c r="T2607" s="1" t="str">
        <f>IF(官網匯出!N2607="","",官網匯出!N2607)</f>
        <v/>
      </c>
      <c r="U2607" s="1" t="str">
        <f>IF(官網匯出!O2607="","",官網匯出!O2607)</f>
        <v/>
      </c>
      <c r="V2607" s="1" t="str">
        <f>IF(官網匯出!P2607="",IF(G2607="","",0),官網匯出!P2607)</f>
        <v/>
      </c>
      <c r="W2607" s="1" t="str">
        <f>IF(官網匯出!Q2607="",IF(G2607="","",0),官網匯出!Q2607)</f>
        <v/>
      </c>
      <c r="X2607" s="1" t="str">
        <f>IF(官網匯出!R2607="","",官網匯出!R2607)</f>
        <v/>
      </c>
      <c r="Y2607" s="1" t="str">
        <f>IF(官網匯出!S2607="","",官網匯出!S2607)</f>
        <v/>
      </c>
      <c r="Z2607" s="1" t="str">
        <f>IF(G2607="","",官網匯出!T2607)</f>
        <v/>
      </c>
      <c r="AA2607" s="1" t="str">
        <f>IF(G2607="","",官網匯出!AK2607)</f>
        <v/>
      </c>
      <c r="AB2607" s="1" t="str">
        <f>IF(G2607="","",IF(官網匯出!V2607="","",官網匯出!V2607))</f>
        <v/>
      </c>
      <c r="AJ2607" s="1" t="str">
        <f>IF(G2607="","",IF(官網匯出!AE2607="","",官網匯出!AE2607))</f>
        <v/>
      </c>
      <c r="AK2607" s="1" t="str">
        <f>IF(G2607="","",IF(官網匯出!AD2607="","",官網匯出!AD2607))</f>
        <v/>
      </c>
      <c r="AL2607" s="1" t="str">
        <f t="shared" si="453"/>
        <v>0</v>
      </c>
      <c r="AM2607" s="1" t="str">
        <f>IF(官網匯出!AG2607="","",官網匯出!AG2607)</f>
        <v/>
      </c>
      <c r="AN2607" s="1" t="str">
        <f>IF(G2607="","",IF(官網匯出!AH2607="","",官網匯出!AH2607))</f>
        <v/>
      </c>
      <c r="AO2607" s="14" t="str">
        <f t="shared" si="454"/>
        <v/>
      </c>
      <c r="AP2607" s="14" t="str">
        <f t="shared" si="455"/>
        <v>1</v>
      </c>
      <c r="AQ2607" s="14" t="str">
        <f t="shared" si="456"/>
        <v>0</v>
      </c>
      <c r="AR2607" s="1" t="str">
        <f t="shared" si="457"/>
        <v/>
      </c>
      <c r="AS2607" s="1" t="str">
        <f t="shared" si="458"/>
        <v/>
      </c>
      <c r="AT2607" s="1" t="str">
        <f t="shared" si="459"/>
        <v/>
      </c>
      <c r="AU2607" s="1" t="str">
        <f t="shared" si="450"/>
        <v/>
      </c>
      <c r="AV2607" s="1" t="e">
        <f>IF(VLOOKUP(G2607,官網匯出!A:AQ,42,FALSE)="","[黃金盾官網]",VLOOKUP(G2607,官網匯出!A:AQ,42,FALSE))</f>
        <v>#N/A</v>
      </c>
      <c r="AW2607" s="1" t="e">
        <f>IF(LEFT(VLOOKUP(G2607,官網匯出!A:AS,43,FALSE),2)="","web",LEFT(VLOOKUP(G2607,官網匯出!A:AS,43,FALSE),2))</f>
        <v>#N/A</v>
      </c>
      <c r="AX2607" s="1" t="str">
        <f t="shared" si="460"/>
        <v>O</v>
      </c>
    </row>
    <row r="2608" spans="1:50">
      <c r="A2608" s="1" t="str">
        <f>IF(G2608="","",VLOOKUP(官網轉換!AW2608,團名!A:B,2,FALSE))</f>
        <v/>
      </c>
      <c r="B2608" s="1" t="str">
        <f>IF(G2608="","",IF(LEFT(VLOOKUP(G2608,官網匯出!A:AQ,43,0),2)="wf",VLOOKUP(VLOOKUP(G2608,官網匯出!A:AQ,43,0),團名!$I$1:$K$12,2,FALSE),"N0071"))</f>
        <v/>
      </c>
      <c r="C2608" s="1" t="str">
        <f>IFERROR(VLOOKUP(官網匯出!D2608,團名!E:G,3,FALSE),"")</f>
        <v/>
      </c>
      <c r="D2608" s="1" t="str">
        <f t="shared" si="451"/>
        <v/>
      </c>
      <c r="E2608" s="1" t="str">
        <f t="shared" si="452"/>
        <v/>
      </c>
      <c r="F2608" s="1" t="str">
        <f>IF(官網匯出!F2608="已付款","","B0012")</f>
        <v>B0012</v>
      </c>
      <c r="G2608" s="1" t="str">
        <f>IF(官網匯出!A2608="","",官網匯出!A2608)</f>
        <v/>
      </c>
      <c r="H2608" s="3" t="str">
        <f>IF(官網匯出!B2608="","",官網匯出!B2608)</f>
        <v/>
      </c>
      <c r="I2608" s="1" t="str">
        <f>IF(官網匯出!C2608="","",官網匯出!C2608)</f>
        <v/>
      </c>
      <c r="J2608" s="1" t="str">
        <f>IF(官網匯出!D2608="","",官網匯出!D2608)</f>
        <v/>
      </c>
      <c r="K2608" s="3" t="str">
        <f>IF(官網匯出!E2608="","",官網匯出!E2608)</f>
        <v/>
      </c>
      <c r="L2608" s="1" t="str">
        <f>IF(官網匯出!F2608="","",官網匯出!F2608)</f>
        <v/>
      </c>
      <c r="M2608" s="1" t="str">
        <f>IF(官網匯出!G2608="","",官網匯出!G2608)</f>
        <v/>
      </c>
      <c r="N2608" s="1" t="str">
        <f>IF(官網匯出!H2608="","",官網匯出!H2608)</f>
        <v/>
      </c>
      <c r="P2608" s="1" t="str">
        <f>IF(官網匯出!J2608="","",RIGHT(官網匯出!J2608,LEN(官網匯出!J2608)-2))</f>
        <v/>
      </c>
      <c r="Q2608" s="1" t="str">
        <f>IF(官網匯出!K2608="","",官網匯出!K2608)</f>
        <v/>
      </c>
      <c r="R2608" s="1" t="str">
        <f>IF(官網匯出!L2608="","",官網匯出!L2608)</f>
        <v/>
      </c>
      <c r="S2608" s="1" t="str">
        <f>IF(官網匯出!M2608="","",官網匯出!M2608)</f>
        <v/>
      </c>
      <c r="T2608" s="1" t="str">
        <f>IF(官網匯出!N2608="","",官網匯出!N2608)</f>
        <v/>
      </c>
      <c r="U2608" s="1" t="str">
        <f>IF(官網匯出!O2608="","",官網匯出!O2608)</f>
        <v/>
      </c>
      <c r="V2608" s="1" t="str">
        <f>IF(官網匯出!P2608="",IF(G2608="","",0),官網匯出!P2608)</f>
        <v/>
      </c>
      <c r="W2608" s="1" t="str">
        <f>IF(官網匯出!Q2608="",IF(G2608="","",0),官網匯出!Q2608)</f>
        <v/>
      </c>
      <c r="X2608" s="1" t="str">
        <f>IF(官網匯出!R2608="","",官網匯出!R2608)</f>
        <v/>
      </c>
      <c r="Y2608" s="1" t="str">
        <f>IF(官網匯出!S2608="","",官網匯出!S2608)</f>
        <v/>
      </c>
      <c r="Z2608" s="1" t="str">
        <f>IF(G2608="","",官網匯出!T2608)</f>
        <v/>
      </c>
      <c r="AA2608" s="1" t="str">
        <f>IF(G2608="","",官網匯出!AK2608)</f>
        <v/>
      </c>
      <c r="AB2608" s="1" t="str">
        <f>IF(G2608="","",IF(官網匯出!V2608="","",官網匯出!V2608))</f>
        <v/>
      </c>
      <c r="AJ2608" s="1" t="str">
        <f>IF(G2608="","",IF(官網匯出!AE2608="","",官網匯出!AE2608))</f>
        <v/>
      </c>
      <c r="AK2608" s="1" t="str">
        <f>IF(G2608="","",IF(官網匯出!AD2608="","",官網匯出!AD2608))</f>
        <v/>
      </c>
      <c r="AL2608" s="1" t="str">
        <f t="shared" si="453"/>
        <v>0</v>
      </c>
      <c r="AM2608" s="1" t="str">
        <f>IF(官網匯出!AG2608="","",官網匯出!AG2608)</f>
        <v/>
      </c>
      <c r="AN2608" s="1" t="str">
        <f>IF(G2608="","",IF(官網匯出!AH2608="","",官網匯出!AH2608))</f>
        <v/>
      </c>
      <c r="AO2608" s="14" t="str">
        <f t="shared" si="454"/>
        <v/>
      </c>
      <c r="AP2608" s="14" t="str">
        <f t="shared" si="455"/>
        <v>1</v>
      </c>
      <c r="AQ2608" s="14" t="str">
        <f t="shared" si="456"/>
        <v>0</v>
      </c>
      <c r="AR2608" s="1" t="str">
        <f t="shared" si="457"/>
        <v/>
      </c>
      <c r="AS2608" s="1" t="str">
        <f t="shared" si="458"/>
        <v/>
      </c>
      <c r="AT2608" s="1" t="str">
        <f t="shared" si="459"/>
        <v/>
      </c>
      <c r="AU2608" s="1" t="str">
        <f t="shared" si="450"/>
        <v/>
      </c>
      <c r="AV2608" s="1" t="e">
        <f>IF(VLOOKUP(G2608,官網匯出!A:AQ,42,FALSE)="","[黃金盾官網]",VLOOKUP(G2608,官網匯出!A:AQ,42,FALSE))</f>
        <v>#N/A</v>
      </c>
      <c r="AW2608" s="1" t="e">
        <f>IF(LEFT(VLOOKUP(G2608,官網匯出!A:AS,43,FALSE),2)="","web",LEFT(VLOOKUP(G2608,官網匯出!A:AS,43,FALSE),2))</f>
        <v>#N/A</v>
      </c>
      <c r="AX2608" s="1" t="str">
        <f t="shared" si="460"/>
        <v>O</v>
      </c>
    </row>
    <row r="2609" spans="1:50">
      <c r="A2609" s="1" t="str">
        <f>IF(G2609="","",VLOOKUP(官網轉換!AW2609,團名!A:B,2,FALSE))</f>
        <v/>
      </c>
      <c r="B2609" s="1" t="str">
        <f>IF(G2609="","",IF(LEFT(VLOOKUP(G2609,官網匯出!A:AQ,43,0),2)="wf",VLOOKUP(VLOOKUP(G2609,官網匯出!A:AQ,43,0),團名!$I$1:$K$12,2,FALSE),"N0071"))</f>
        <v/>
      </c>
      <c r="C2609" s="1" t="str">
        <f>IFERROR(VLOOKUP(官網匯出!D2609,團名!E:G,3,FALSE),"")</f>
        <v/>
      </c>
      <c r="D2609" s="1" t="str">
        <f t="shared" si="451"/>
        <v/>
      </c>
      <c r="E2609" s="1" t="str">
        <f t="shared" si="452"/>
        <v/>
      </c>
      <c r="F2609" s="1" t="str">
        <f>IF(官網匯出!F2609="已付款","","B0012")</f>
        <v>B0012</v>
      </c>
      <c r="G2609" s="1" t="str">
        <f>IF(官網匯出!A2609="","",官網匯出!A2609)</f>
        <v/>
      </c>
      <c r="H2609" s="3" t="str">
        <f>IF(官網匯出!B2609="","",官網匯出!B2609)</f>
        <v/>
      </c>
      <c r="I2609" s="1" t="str">
        <f>IF(官網匯出!C2609="","",官網匯出!C2609)</f>
        <v/>
      </c>
      <c r="J2609" s="1" t="str">
        <f>IF(官網匯出!D2609="","",官網匯出!D2609)</f>
        <v/>
      </c>
      <c r="K2609" s="3" t="str">
        <f>IF(官網匯出!E2609="","",官網匯出!E2609)</f>
        <v/>
      </c>
      <c r="L2609" s="1" t="str">
        <f>IF(官網匯出!F2609="","",官網匯出!F2609)</f>
        <v/>
      </c>
      <c r="M2609" s="1" t="str">
        <f>IF(官網匯出!G2609="","",官網匯出!G2609)</f>
        <v/>
      </c>
      <c r="N2609" s="1" t="str">
        <f>IF(官網匯出!H2609="","",官網匯出!H2609)</f>
        <v/>
      </c>
      <c r="P2609" s="1" t="str">
        <f>IF(官網匯出!J2609="","",RIGHT(官網匯出!J2609,LEN(官網匯出!J2609)-2))</f>
        <v/>
      </c>
      <c r="Q2609" s="1" t="str">
        <f>IF(官網匯出!K2609="","",官網匯出!K2609)</f>
        <v/>
      </c>
      <c r="R2609" s="1" t="str">
        <f>IF(官網匯出!L2609="","",官網匯出!L2609)</f>
        <v/>
      </c>
      <c r="S2609" s="1" t="str">
        <f>IF(官網匯出!M2609="","",官網匯出!M2609)</f>
        <v/>
      </c>
      <c r="T2609" s="1" t="str">
        <f>IF(官網匯出!N2609="","",官網匯出!N2609)</f>
        <v/>
      </c>
      <c r="U2609" s="1" t="str">
        <f>IF(官網匯出!O2609="","",官網匯出!O2609)</f>
        <v/>
      </c>
      <c r="V2609" s="1" t="str">
        <f>IF(官網匯出!P2609="",IF(G2609="","",0),官網匯出!P2609)</f>
        <v/>
      </c>
      <c r="W2609" s="1" t="str">
        <f>IF(官網匯出!Q2609="",IF(G2609="","",0),官網匯出!Q2609)</f>
        <v/>
      </c>
      <c r="X2609" s="1" t="str">
        <f>IF(官網匯出!R2609="","",官網匯出!R2609)</f>
        <v/>
      </c>
      <c r="Y2609" s="1" t="str">
        <f>IF(官網匯出!S2609="","",官網匯出!S2609)</f>
        <v/>
      </c>
      <c r="Z2609" s="1" t="str">
        <f>IF(G2609="","",官網匯出!T2609)</f>
        <v/>
      </c>
      <c r="AA2609" s="1" t="str">
        <f>IF(G2609="","",官網匯出!AK2609)</f>
        <v/>
      </c>
      <c r="AB2609" s="1" t="str">
        <f>IF(G2609="","",IF(官網匯出!V2609="","",官網匯出!V2609))</f>
        <v/>
      </c>
      <c r="AJ2609" s="1" t="str">
        <f>IF(G2609="","",IF(官網匯出!AE2609="","",官網匯出!AE2609))</f>
        <v/>
      </c>
      <c r="AK2609" s="1" t="str">
        <f>IF(G2609="","",IF(官網匯出!AD2609="","",官網匯出!AD2609))</f>
        <v/>
      </c>
      <c r="AL2609" s="1" t="str">
        <f t="shared" si="453"/>
        <v>0</v>
      </c>
      <c r="AM2609" s="1" t="str">
        <f>IF(官網匯出!AG2609="","",官網匯出!AG2609)</f>
        <v/>
      </c>
      <c r="AN2609" s="1" t="str">
        <f>IF(G2609="","",IF(官網匯出!AH2609="","",官網匯出!AH2609))</f>
        <v/>
      </c>
      <c r="AO2609" s="14" t="str">
        <f t="shared" si="454"/>
        <v/>
      </c>
      <c r="AP2609" s="14" t="str">
        <f t="shared" si="455"/>
        <v>1</v>
      </c>
      <c r="AQ2609" s="14" t="str">
        <f t="shared" si="456"/>
        <v>0</v>
      </c>
      <c r="AR2609" s="1" t="str">
        <f t="shared" si="457"/>
        <v/>
      </c>
      <c r="AS2609" s="1" t="str">
        <f t="shared" si="458"/>
        <v/>
      </c>
      <c r="AT2609" s="1" t="str">
        <f t="shared" si="459"/>
        <v/>
      </c>
      <c r="AU2609" s="1" t="str">
        <f t="shared" si="450"/>
        <v/>
      </c>
      <c r="AV2609" s="1" t="e">
        <f>IF(VLOOKUP(G2609,官網匯出!A:AQ,42,FALSE)="","[黃金盾官網]",VLOOKUP(G2609,官網匯出!A:AQ,42,FALSE))</f>
        <v>#N/A</v>
      </c>
      <c r="AW2609" s="1" t="e">
        <f>IF(LEFT(VLOOKUP(G2609,官網匯出!A:AS,43,FALSE),2)="","web",LEFT(VLOOKUP(G2609,官網匯出!A:AS,43,FALSE),2))</f>
        <v>#N/A</v>
      </c>
      <c r="AX2609" s="1" t="str">
        <f t="shared" si="460"/>
        <v>O</v>
      </c>
    </row>
    <row r="2610" spans="1:50">
      <c r="A2610" s="1" t="str">
        <f>IF(G2610="","",VLOOKUP(官網轉換!AW2610,團名!A:B,2,FALSE))</f>
        <v/>
      </c>
      <c r="B2610" s="1" t="str">
        <f>IF(G2610="","",IF(LEFT(VLOOKUP(G2610,官網匯出!A:AQ,43,0),2)="wf",VLOOKUP(VLOOKUP(G2610,官網匯出!A:AQ,43,0),團名!$I$1:$K$12,2,FALSE),"N0071"))</f>
        <v/>
      </c>
      <c r="C2610" s="1" t="str">
        <f>IFERROR(VLOOKUP(官網匯出!D2610,團名!E:G,3,FALSE),"")</f>
        <v/>
      </c>
      <c r="D2610" s="1" t="str">
        <f t="shared" si="451"/>
        <v/>
      </c>
      <c r="E2610" s="1" t="str">
        <f t="shared" si="452"/>
        <v/>
      </c>
      <c r="F2610" s="1" t="str">
        <f>IF(官網匯出!F2610="已付款","","B0012")</f>
        <v>B0012</v>
      </c>
      <c r="G2610" s="1" t="str">
        <f>IF(官網匯出!A2610="","",官網匯出!A2610)</f>
        <v/>
      </c>
      <c r="H2610" s="3" t="str">
        <f>IF(官網匯出!B2610="","",官網匯出!B2610)</f>
        <v/>
      </c>
      <c r="I2610" s="1" t="str">
        <f>IF(官網匯出!C2610="","",官網匯出!C2610)</f>
        <v/>
      </c>
      <c r="J2610" s="1" t="str">
        <f>IF(官網匯出!D2610="","",官網匯出!D2610)</f>
        <v/>
      </c>
      <c r="K2610" s="3" t="str">
        <f>IF(官網匯出!E2610="","",官網匯出!E2610)</f>
        <v/>
      </c>
      <c r="L2610" s="1" t="str">
        <f>IF(官網匯出!F2610="","",官網匯出!F2610)</f>
        <v/>
      </c>
      <c r="M2610" s="1" t="str">
        <f>IF(官網匯出!G2610="","",官網匯出!G2610)</f>
        <v/>
      </c>
      <c r="N2610" s="1" t="str">
        <f>IF(官網匯出!H2610="","",官網匯出!H2610)</f>
        <v/>
      </c>
      <c r="P2610" s="1" t="str">
        <f>IF(官網匯出!J2610="","",RIGHT(官網匯出!J2610,LEN(官網匯出!J2610)-2))</f>
        <v/>
      </c>
      <c r="Q2610" s="1" t="str">
        <f>IF(官網匯出!K2610="","",官網匯出!K2610)</f>
        <v/>
      </c>
      <c r="R2610" s="1" t="str">
        <f>IF(官網匯出!L2610="","",官網匯出!L2610)</f>
        <v/>
      </c>
      <c r="S2610" s="1" t="str">
        <f>IF(官網匯出!M2610="","",官網匯出!M2610)</f>
        <v/>
      </c>
      <c r="T2610" s="1" t="str">
        <f>IF(官網匯出!N2610="","",官網匯出!N2610)</f>
        <v/>
      </c>
      <c r="U2610" s="1" t="str">
        <f>IF(官網匯出!O2610="","",官網匯出!O2610)</f>
        <v/>
      </c>
      <c r="V2610" s="1" t="str">
        <f>IF(官網匯出!P2610="",IF(G2610="","",0),官網匯出!P2610)</f>
        <v/>
      </c>
      <c r="W2610" s="1" t="str">
        <f>IF(官網匯出!Q2610="",IF(G2610="","",0),官網匯出!Q2610)</f>
        <v/>
      </c>
      <c r="X2610" s="1" t="str">
        <f>IF(官網匯出!R2610="","",官網匯出!R2610)</f>
        <v/>
      </c>
      <c r="Y2610" s="1" t="str">
        <f>IF(官網匯出!S2610="","",官網匯出!S2610)</f>
        <v/>
      </c>
      <c r="Z2610" s="1" t="str">
        <f>IF(G2610="","",官網匯出!T2610)</f>
        <v/>
      </c>
      <c r="AA2610" s="1" t="str">
        <f>IF(G2610="","",官網匯出!AK2610)</f>
        <v/>
      </c>
      <c r="AB2610" s="1" t="str">
        <f>IF(G2610="","",IF(官網匯出!V2610="","",官網匯出!V2610))</f>
        <v/>
      </c>
      <c r="AJ2610" s="1" t="str">
        <f>IF(G2610="","",IF(官網匯出!AE2610="","",官網匯出!AE2610))</f>
        <v/>
      </c>
      <c r="AK2610" s="1" t="str">
        <f>IF(G2610="","",IF(官網匯出!AD2610="","",官網匯出!AD2610))</f>
        <v/>
      </c>
      <c r="AL2610" s="1" t="str">
        <f t="shared" si="453"/>
        <v>0</v>
      </c>
      <c r="AM2610" s="1" t="str">
        <f>IF(官網匯出!AG2610="","",官網匯出!AG2610)</f>
        <v/>
      </c>
      <c r="AN2610" s="1" t="str">
        <f>IF(G2610="","",IF(官網匯出!AH2610="","",官網匯出!AH2610))</f>
        <v/>
      </c>
      <c r="AO2610" s="14" t="str">
        <f t="shared" si="454"/>
        <v/>
      </c>
      <c r="AP2610" s="14" t="str">
        <f t="shared" si="455"/>
        <v>1</v>
      </c>
      <c r="AQ2610" s="14" t="str">
        <f t="shared" si="456"/>
        <v>0</v>
      </c>
      <c r="AR2610" s="1" t="str">
        <f t="shared" si="457"/>
        <v/>
      </c>
      <c r="AS2610" s="1" t="str">
        <f t="shared" si="458"/>
        <v/>
      </c>
      <c r="AT2610" s="1" t="str">
        <f t="shared" si="459"/>
        <v/>
      </c>
      <c r="AU2610" s="1" t="str">
        <f t="shared" si="450"/>
        <v/>
      </c>
      <c r="AV2610" s="1" t="e">
        <f>IF(VLOOKUP(G2610,官網匯出!A:AQ,42,FALSE)="","[黃金盾官網]",VLOOKUP(G2610,官網匯出!A:AQ,42,FALSE))</f>
        <v>#N/A</v>
      </c>
      <c r="AW2610" s="1" t="e">
        <f>IF(LEFT(VLOOKUP(G2610,官網匯出!A:AS,43,FALSE),2)="","web",LEFT(VLOOKUP(G2610,官網匯出!A:AS,43,FALSE),2))</f>
        <v>#N/A</v>
      </c>
      <c r="AX2610" s="1" t="str">
        <f t="shared" si="460"/>
        <v>O</v>
      </c>
    </row>
    <row r="2611" spans="1:50">
      <c r="A2611" s="1" t="str">
        <f>IF(G2611="","",VLOOKUP(官網轉換!AW2611,團名!A:B,2,FALSE))</f>
        <v/>
      </c>
      <c r="B2611" s="1" t="str">
        <f>IF(G2611="","",IF(LEFT(VLOOKUP(G2611,官網匯出!A:AQ,43,0),2)="wf",VLOOKUP(VLOOKUP(G2611,官網匯出!A:AQ,43,0),團名!$I$1:$K$12,2,FALSE),"N0071"))</f>
        <v/>
      </c>
      <c r="C2611" s="1" t="str">
        <f>IFERROR(VLOOKUP(官網匯出!D2611,團名!E:G,3,FALSE),"")</f>
        <v/>
      </c>
      <c r="D2611" s="1" t="str">
        <f t="shared" si="451"/>
        <v/>
      </c>
      <c r="E2611" s="1" t="str">
        <f t="shared" si="452"/>
        <v/>
      </c>
      <c r="F2611" s="1" t="str">
        <f>IF(官網匯出!F2611="已付款","","B0012")</f>
        <v>B0012</v>
      </c>
      <c r="G2611" s="1" t="str">
        <f>IF(官網匯出!A2611="","",官網匯出!A2611)</f>
        <v/>
      </c>
      <c r="H2611" s="3" t="str">
        <f>IF(官網匯出!B2611="","",官網匯出!B2611)</f>
        <v/>
      </c>
      <c r="I2611" s="1" t="str">
        <f>IF(官網匯出!C2611="","",官網匯出!C2611)</f>
        <v/>
      </c>
      <c r="J2611" s="1" t="str">
        <f>IF(官網匯出!D2611="","",官網匯出!D2611)</f>
        <v/>
      </c>
      <c r="K2611" s="3" t="str">
        <f>IF(官網匯出!E2611="","",官網匯出!E2611)</f>
        <v/>
      </c>
      <c r="L2611" s="1" t="str">
        <f>IF(官網匯出!F2611="","",官網匯出!F2611)</f>
        <v/>
      </c>
      <c r="M2611" s="1" t="str">
        <f>IF(官網匯出!G2611="","",官網匯出!G2611)</f>
        <v/>
      </c>
      <c r="N2611" s="1" t="str">
        <f>IF(官網匯出!H2611="","",官網匯出!H2611)</f>
        <v/>
      </c>
      <c r="P2611" s="1" t="str">
        <f>IF(官網匯出!J2611="","",RIGHT(官網匯出!J2611,LEN(官網匯出!J2611)-2))</f>
        <v/>
      </c>
      <c r="Q2611" s="1" t="str">
        <f>IF(官網匯出!K2611="","",官網匯出!K2611)</f>
        <v/>
      </c>
      <c r="R2611" s="1" t="str">
        <f>IF(官網匯出!L2611="","",官網匯出!L2611)</f>
        <v/>
      </c>
      <c r="S2611" s="1" t="str">
        <f>IF(官網匯出!M2611="","",官網匯出!M2611)</f>
        <v/>
      </c>
      <c r="T2611" s="1" t="str">
        <f>IF(官網匯出!N2611="","",官網匯出!N2611)</f>
        <v/>
      </c>
      <c r="U2611" s="1" t="str">
        <f>IF(官網匯出!O2611="","",官網匯出!O2611)</f>
        <v/>
      </c>
      <c r="V2611" s="1" t="str">
        <f>IF(官網匯出!P2611="",IF(G2611="","",0),官網匯出!P2611)</f>
        <v/>
      </c>
      <c r="W2611" s="1" t="str">
        <f>IF(官網匯出!Q2611="",IF(G2611="","",0),官網匯出!Q2611)</f>
        <v/>
      </c>
      <c r="X2611" s="1" t="str">
        <f>IF(官網匯出!R2611="","",官網匯出!R2611)</f>
        <v/>
      </c>
      <c r="Y2611" s="1" t="str">
        <f>IF(官網匯出!S2611="","",官網匯出!S2611)</f>
        <v/>
      </c>
      <c r="Z2611" s="1" t="str">
        <f>IF(G2611="","",官網匯出!T2611)</f>
        <v/>
      </c>
      <c r="AA2611" s="1" t="str">
        <f>IF(G2611="","",官網匯出!AK2611)</f>
        <v/>
      </c>
      <c r="AB2611" s="1" t="str">
        <f>IF(G2611="","",IF(官網匯出!V2611="","",官網匯出!V2611))</f>
        <v/>
      </c>
      <c r="AJ2611" s="1" t="str">
        <f>IF(G2611="","",IF(官網匯出!AE2611="","",官網匯出!AE2611))</f>
        <v/>
      </c>
      <c r="AK2611" s="1" t="str">
        <f>IF(G2611="","",IF(官網匯出!AD2611="","",官網匯出!AD2611))</f>
        <v/>
      </c>
      <c r="AL2611" s="1" t="str">
        <f t="shared" si="453"/>
        <v>0</v>
      </c>
      <c r="AM2611" s="1" t="str">
        <f>IF(官網匯出!AG2611="","",官網匯出!AG2611)</f>
        <v/>
      </c>
      <c r="AN2611" s="1" t="str">
        <f>IF(G2611="","",IF(官網匯出!AH2611="","",官網匯出!AH2611))</f>
        <v/>
      </c>
      <c r="AO2611" s="14" t="str">
        <f t="shared" si="454"/>
        <v/>
      </c>
      <c r="AP2611" s="14" t="str">
        <f t="shared" si="455"/>
        <v>1</v>
      </c>
      <c r="AQ2611" s="14" t="str">
        <f t="shared" si="456"/>
        <v>0</v>
      </c>
      <c r="AR2611" s="1" t="str">
        <f t="shared" si="457"/>
        <v/>
      </c>
      <c r="AS2611" s="1" t="str">
        <f t="shared" si="458"/>
        <v/>
      </c>
      <c r="AT2611" s="1" t="str">
        <f t="shared" si="459"/>
        <v/>
      </c>
      <c r="AU2611" s="1" t="str">
        <f t="shared" si="450"/>
        <v/>
      </c>
      <c r="AV2611" s="1" t="e">
        <f>IF(VLOOKUP(G2611,官網匯出!A:AQ,42,FALSE)="","[黃金盾官網]",VLOOKUP(G2611,官網匯出!A:AQ,42,FALSE))</f>
        <v>#N/A</v>
      </c>
      <c r="AW2611" s="1" t="e">
        <f>IF(LEFT(VLOOKUP(G2611,官網匯出!A:AS,43,FALSE),2)="","web",LEFT(VLOOKUP(G2611,官網匯出!A:AS,43,FALSE),2))</f>
        <v>#N/A</v>
      </c>
      <c r="AX2611" s="1" t="str">
        <f t="shared" si="460"/>
        <v>O</v>
      </c>
    </row>
    <row r="2612" spans="1:50">
      <c r="A2612" s="1" t="str">
        <f>IF(G2612="","",VLOOKUP(官網轉換!AW2612,團名!A:B,2,FALSE))</f>
        <v/>
      </c>
      <c r="B2612" s="1" t="str">
        <f>IF(G2612="","",IF(LEFT(VLOOKUP(G2612,官網匯出!A:AQ,43,0),2)="wf",VLOOKUP(VLOOKUP(G2612,官網匯出!A:AQ,43,0),團名!$I$1:$K$12,2,FALSE),"N0071"))</f>
        <v/>
      </c>
      <c r="C2612" s="1" t="str">
        <f>IFERROR(VLOOKUP(官網匯出!D2612,團名!E:G,3,FALSE),"")</f>
        <v/>
      </c>
      <c r="D2612" s="1" t="str">
        <f t="shared" si="451"/>
        <v/>
      </c>
      <c r="E2612" s="1" t="str">
        <f t="shared" si="452"/>
        <v/>
      </c>
      <c r="F2612" s="1" t="str">
        <f>IF(官網匯出!F2612="已付款","","B0012")</f>
        <v>B0012</v>
      </c>
      <c r="G2612" s="1" t="str">
        <f>IF(官網匯出!A2612="","",官網匯出!A2612)</f>
        <v/>
      </c>
      <c r="H2612" s="3" t="str">
        <f>IF(官網匯出!B2612="","",官網匯出!B2612)</f>
        <v/>
      </c>
      <c r="I2612" s="1" t="str">
        <f>IF(官網匯出!C2612="","",官網匯出!C2612)</f>
        <v/>
      </c>
      <c r="J2612" s="1" t="str">
        <f>IF(官網匯出!D2612="","",官網匯出!D2612)</f>
        <v/>
      </c>
      <c r="K2612" s="3" t="str">
        <f>IF(官網匯出!E2612="","",官網匯出!E2612)</f>
        <v/>
      </c>
      <c r="L2612" s="1" t="str">
        <f>IF(官網匯出!F2612="","",官網匯出!F2612)</f>
        <v/>
      </c>
      <c r="M2612" s="1" t="str">
        <f>IF(官網匯出!G2612="","",官網匯出!G2612)</f>
        <v/>
      </c>
      <c r="N2612" s="1" t="str">
        <f>IF(官網匯出!H2612="","",官網匯出!H2612)</f>
        <v/>
      </c>
      <c r="P2612" s="1" t="str">
        <f>IF(官網匯出!J2612="","",RIGHT(官網匯出!J2612,LEN(官網匯出!J2612)-2))</f>
        <v/>
      </c>
      <c r="Q2612" s="1" t="str">
        <f>IF(官網匯出!K2612="","",官網匯出!K2612)</f>
        <v/>
      </c>
      <c r="R2612" s="1" t="str">
        <f>IF(官網匯出!L2612="","",官網匯出!L2612)</f>
        <v/>
      </c>
      <c r="S2612" s="1" t="str">
        <f>IF(官網匯出!M2612="","",官網匯出!M2612)</f>
        <v/>
      </c>
      <c r="T2612" s="1" t="str">
        <f>IF(官網匯出!N2612="","",官網匯出!N2612)</f>
        <v/>
      </c>
      <c r="U2612" s="1" t="str">
        <f>IF(官網匯出!O2612="","",官網匯出!O2612)</f>
        <v/>
      </c>
      <c r="V2612" s="1" t="str">
        <f>IF(官網匯出!P2612="",IF(G2612="","",0),官網匯出!P2612)</f>
        <v/>
      </c>
      <c r="W2612" s="1" t="str">
        <f>IF(官網匯出!Q2612="",IF(G2612="","",0),官網匯出!Q2612)</f>
        <v/>
      </c>
      <c r="X2612" s="1" t="str">
        <f>IF(官網匯出!R2612="","",官網匯出!R2612)</f>
        <v/>
      </c>
      <c r="Y2612" s="1" t="str">
        <f>IF(官網匯出!S2612="","",官網匯出!S2612)</f>
        <v/>
      </c>
      <c r="Z2612" s="1" t="str">
        <f>IF(G2612="","",官網匯出!T2612)</f>
        <v/>
      </c>
      <c r="AA2612" s="1" t="str">
        <f>IF(G2612="","",官網匯出!AK2612)</f>
        <v/>
      </c>
      <c r="AB2612" s="1" t="str">
        <f>IF(G2612="","",IF(官網匯出!V2612="","",官網匯出!V2612))</f>
        <v/>
      </c>
      <c r="AJ2612" s="1" t="str">
        <f>IF(G2612="","",IF(官網匯出!AE2612="","",官網匯出!AE2612))</f>
        <v/>
      </c>
      <c r="AK2612" s="1" t="str">
        <f>IF(G2612="","",IF(官網匯出!AD2612="","",官網匯出!AD2612))</f>
        <v/>
      </c>
      <c r="AL2612" s="1" t="str">
        <f t="shared" si="453"/>
        <v>0</v>
      </c>
      <c r="AM2612" s="1" t="str">
        <f>IF(官網匯出!AG2612="","",官網匯出!AG2612)</f>
        <v/>
      </c>
      <c r="AN2612" s="1" t="str">
        <f>IF(G2612="","",IF(官網匯出!AH2612="","",官網匯出!AH2612))</f>
        <v/>
      </c>
      <c r="AO2612" s="14" t="str">
        <f t="shared" si="454"/>
        <v/>
      </c>
      <c r="AP2612" s="14" t="str">
        <f t="shared" si="455"/>
        <v>1</v>
      </c>
      <c r="AQ2612" s="14" t="str">
        <f t="shared" si="456"/>
        <v>0</v>
      </c>
      <c r="AR2612" s="1" t="str">
        <f t="shared" si="457"/>
        <v/>
      </c>
      <c r="AS2612" s="1" t="str">
        <f t="shared" si="458"/>
        <v/>
      </c>
      <c r="AT2612" s="1" t="str">
        <f t="shared" si="459"/>
        <v/>
      </c>
      <c r="AU2612" s="1" t="str">
        <f t="shared" si="450"/>
        <v/>
      </c>
      <c r="AV2612" s="1" t="e">
        <f>IF(VLOOKUP(G2612,官網匯出!A:AQ,42,FALSE)="","[黃金盾官網]",VLOOKUP(G2612,官網匯出!A:AQ,42,FALSE))</f>
        <v>#N/A</v>
      </c>
      <c r="AW2612" s="1" t="e">
        <f>IF(LEFT(VLOOKUP(G2612,官網匯出!A:AS,43,FALSE),2)="","web",LEFT(VLOOKUP(G2612,官網匯出!A:AS,43,FALSE),2))</f>
        <v>#N/A</v>
      </c>
      <c r="AX2612" s="1" t="str">
        <f t="shared" si="460"/>
        <v>O</v>
      </c>
    </row>
    <row r="2613" spans="1:50">
      <c r="A2613" s="1" t="str">
        <f>IF(G2613="","",VLOOKUP(官網轉換!AW2613,團名!A:B,2,FALSE))</f>
        <v/>
      </c>
      <c r="B2613" s="1" t="str">
        <f>IF(G2613="","",IF(LEFT(VLOOKUP(G2613,官網匯出!A:AQ,43,0),2)="wf",VLOOKUP(VLOOKUP(G2613,官網匯出!A:AQ,43,0),團名!$I$1:$K$12,2,FALSE),"N0071"))</f>
        <v/>
      </c>
      <c r="C2613" s="1" t="str">
        <f>IFERROR(VLOOKUP(官網匯出!D2613,團名!E:G,3,FALSE),"")</f>
        <v/>
      </c>
      <c r="D2613" s="1" t="str">
        <f t="shared" si="451"/>
        <v/>
      </c>
      <c r="E2613" s="1" t="str">
        <f t="shared" si="452"/>
        <v/>
      </c>
      <c r="F2613" s="1" t="str">
        <f>IF(官網匯出!F2613="已付款","","B0012")</f>
        <v>B0012</v>
      </c>
      <c r="G2613" s="1" t="str">
        <f>IF(官網匯出!A2613="","",官網匯出!A2613)</f>
        <v/>
      </c>
      <c r="H2613" s="3" t="str">
        <f>IF(官網匯出!B2613="","",官網匯出!B2613)</f>
        <v/>
      </c>
      <c r="I2613" s="1" t="str">
        <f>IF(官網匯出!C2613="","",官網匯出!C2613)</f>
        <v/>
      </c>
      <c r="J2613" s="1" t="str">
        <f>IF(官網匯出!D2613="","",官網匯出!D2613)</f>
        <v/>
      </c>
      <c r="K2613" s="3" t="str">
        <f>IF(官網匯出!E2613="","",官網匯出!E2613)</f>
        <v/>
      </c>
      <c r="L2613" s="1" t="str">
        <f>IF(官網匯出!F2613="","",官網匯出!F2613)</f>
        <v/>
      </c>
      <c r="M2613" s="1" t="str">
        <f>IF(官網匯出!G2613="","",官網匯出!G2613)</f>
        <v/>
      </c>
      <c r="N2613" s="1" t="str">
        <f>IF(官網匯出!H2613="","",官網匯出!H2613)</f>
        <v/>
      </c>
      <c r="P2613" s="1" t="str">
        <f>IF(官網匯出!J2613="","",RIGHT(官網匯出!J2613,LEN(官網匯出!J2613)-2))</f>
        <v/>
      </c>
      <c r="Q2613" s="1" t="str">
        <f>IF(官網匯出!K2613="","",官網匯出!K2613)</f>
        <v/>
      </c>
      <c r="R2613" s="1" t="str">
        <f>IF(官網匯出!L2613="","",官網匯出!L2613)</f>
        <v/>
      </c>
      <c r="S2613" s="1" t="str">
        <f>IF(官網匯出!M2613="","",官網匯出!M2613)</f>
        <v/>
      </c>
      <c r="T2613" s="1" t="str">
        <f>IF(官網匯出!N2613="","",官網匯出!N2613)</f>
        <v/>
      </c>
      <c r="U2613" s="1" t="str">
        <f>IF(官網匯出!O2613="","",官網匯出!O2613)</f>
        <v/>
      </c>
      <c r="V2613" s="1" t="str">
        <f>IF(官網匯出!P2613="",IF(G2613="","",0),官網匯出!P2613)</f>
        <v/>
      </c>
      <c r="W2613" s="1" t="str">
        <f>IF(官網匯出!Q2613="",IF(G2613="","",0),官網匯出!Q2613)</f>
        <v/>
      </c>
      <c r="X2613" s="1" t="str">
        <f>IF(官網匯出!R2613="","",官網匯出!R2613)</f>
        <v/>
      </c>
      <c r="Y2613" s="1" t="str">
        <f>IF(官網匯出!S2613="","",官網匯出!S2613)</f>
        <v/>
      </c>
      <c r="Z2613" s="1" t="str">
        <f>IF(G2613="","",官網匯出!T2613)</f>
        <v/>
      </c>
      <c r="AA2613" s="1" t="str">
        <f>IF(G2613="","",官網匯出!AK2613)</f>
        <v/>
      </c>
      <c r="AB2613" s="1" t="str">
        <f>IF(G2613="","",IF(官網匯出!V2613="","",官網匯出!V2613))</f>
        <v/>
      </c>
      <c r="AJ2613" s="1" t="str">
        <f>IF(G2613="","",IF(官網匯出!AE2613="","",官網匯出!AE2613))</f>
        <v/>
      </c>
      <c r="AK2613" s="1" t="str">
        <f>IF(G2613="","",IF(官網匯出!AD2613="","",官網匯出!AD2613))</f>
        <v/>
      </c>
      <c r="AL2613" s="1" t="str">
        <f t="shared" si="453"/>
        <v>0</v>
      </c>
      <c r="AM2613" s="1" t="str">
        <f>IF(官網匯出!AG2613="","",官網匯出!AG2613)</f>
        <v/>
      </c>
      <c r="AN2613" s="1" t="str">
        <f>IF(G2613="","",IF(官網匯出!AH2613="","",官網匯出!AH2613))</f>
        <v/>
      </c>
      <c r="AO2613" s="14" t="str">
        <f t="shared" si="454"/>
        <v/>
      </c>
      <c r="AP2613" s="14" t="str">
        <f t="shared" si="455"/>
        <v>1</v>
      </c>
      <c r="AQ2613" s="14" t="str">
        <f t="shared" si="456"/>
        <v>0</v>
      </c>
      <c r="AR2613" s="1" t="str">
        <f t="shared" si="457"/>
        <v/>
      </c>
      <c r="AS2613" s="1" t="str">
        <f t="shared" si="458"/>
        <v/>
      </c>
      <c r="AT2613" s="1" t="str">
        <f t="shared" si="459"/>
        <v/>
      </c>
      <c r="AU2613" s="1" t="str">
        <f t="shared" si="450"/>
        <v/>
      </c>
      <c r="AV2613" s="1" t="e">
        <f>IF(VLOOKUP(G2613,官網匯出!A:AQ,42,FALSE)="","[黃金盾官網]",VLOOKUP(G2613,官網匯出!A:AQ,42,FALSE))</f>
        <v>#N/A</v>
      </c>
      <c r="AW2613" s="1" t="e">
        <f>IF(LEFT(VLOOKUP(G2613,官網匯出!A:AS,43,FALSE),2)="","web",LEFT(VLOOKUP(G2613,官網匯出!A:AS,43,FALSE),2))</f>
        <v>#N/A</v>
      </c>
      <c r="AX2613" s="1" t="str">
        <f t="shared" si="460"/>
        <v>O</v>
      </c>
    </row>
    <row r="2614" spans="1:50">
      <c r="A2614" s="1" t="str">
        <f>IF(G2614="","",VLOOKUP(官網轉換!AW2614,團名!A:B,2,FALSE))</f>
        <v/>
      </c>
      <c r="B2614" s="1" t="str">
        <f>IF(G2614="","",IF(LEFT(VLOOKUP(G2614,官網匯出!A:AQ,43,0),2)="wf",VLOOKUP(VLOOKUP(G2614,官網匯出!A:AQ,43,0),團名!$I$1:$K$12,2,FALSE),"N0071"))</f>
        <v/>
      </c>
      <c r="C2614" s="1" t="str">
        <f>IFERROR(VLOOKUP(官網匯出!D2614,團名!E:G,3,FALSE),"")</f>
        <v/>
      </c>
      <c r="D2614" s="1" t="str">
        <f t="shared" si="451"/>
        <v/>
      </c>
      <c r="E2614" s="1" t="str">
        <f t="shared" si="452"/>
        <v/>
      </c>
      <c r="F2614" s="1" t="str">
        <f>IF(官網匯出!F2614="已付款","","B0012")</f>
        <v>B0012</v>
      </c>
      <c r="G2614" s="1" t="str">
        <f>IF(官網匯出!A2614="","",官網匯出!A2614)</f>
        <v/>
      </c>
      <c r="H2614" s="3" t="str">
        <f>IF(官網匯出!B2614="","",官網匯出!B2614)</f>
        <v/>
      </c>
      <c r="I2614" s="1" t="str">
        <f>IF(官網匯出!C2614="","",官網匯出!C2614)</f>
        <v/>
      </c>
      <c r="J2614" s="1" t="str">
        <f>IF(官網匯出!D2614="","",官網匯出!D2614)</f>
        <v/>
      </c>
      <c r="K2614" s="3" t="str">
        <f>IF(官網匯出!E2614="","",官網匯出!E2614)</f>
        <v/>
      </c>
      <c r="L2614" s="1" t="str">
        <f>IF(官網匯出!F2614="","",官網匯出!F2614)</f>
        <v/>
      </c>
      <c r="M2614" s="1" t="str">
        <f>IF(官網匯出!G2614="","",官網匯出!G2614)</f>
        <v/>
      </c>
      <c r="N2614" s="1" t="str">
        <f>IF(官網匯出!H2614="","",官網匯出!H2614)</f>
        <v/>
      </c>
      <c r="P2614" s="1" t="str">
        <f>IF(官網匯出!J2614="","",RIGHT(官網匯出!J2614,LEN(官網匯出!J2614)-2))</f>
        <v/>
      </c>
      <c r="Q2614" s="1" t="str">
        <f>IF(官網匯出!K2614="","",官網匯出!K2614)</f>
        <v/>
      </c>
      <c r="R2614" s="1" t="str">
        <f>IF(官網匯出!L2614="","",官網匯出!L2614)</f>
        <v/>
      </c>
      <c r="S2614" s="1" t="str">
        <f>IF(官網匯出!M2614="","",官網匯出!M2614)</f>
        <v/>
      </c>
      <c r="T2614" s="1" t="str">
        <f>IF(官網匯出!N2614="","",官網匯出!N2614)</f>
        <v/>
      </c>
      <c r="U2614" s="1" t="str">
        <f>IF(官網匯出!O2614="","",官網匯出!O2614)</f>
        <v/>
      </c>
      <c r="V2614" s="1" t="str">
        <f>IF(官網匯出!P2614="",IF(G2614="","",0),官網匯出!P2614)</f>
        <v/>
      </c>
      <c r="W2614" s="1" t="str">
        <f>IF(官網匯出!Q2614="",IF(G2614="","",0),官網匯出!Q2614)</f>
        <v/>
      </c>
      <c r="X2614" s="1" t="str">
        <f>IF(官網匯出!R2614="","",官網匯出!R2614)</f>
        <v/>
      </c>
      <c r="Y2614" s="1" t="str">
        <f>IF(官網匯出!S2614="","",官網匯出!S2614)</f>
        <v/>
      </c>
      <c r="Z2614" s="1" t="str">
        <f>IF(G2614="","",官網匯出!T2614)</f>
        <v/>
      </c>
      <c r="AA2614" s="1" t="str">
        <f>IF(G2614="","",官網匯出!AK2614)</f>
        <v/>
      </c>
      <c r="AB2614" s="1" t="str">
        <f>IF(G2614="","",IF(官網匯出!V2614="","",官網匯出!V2614))</f>
        <v/>
      </c>
      <c r="AJ2614" s="1" t="str">
        <f>IF(G2614="","",IF(官網匯出!AE2614="","",官網匯出!AE2614))</f>
        <v/>
      </c>
      <c r="AK2614" s="1" t="str">
        <f>IF(G2614="","",IF(官網匯出!AD2614="","",官網匯出!AD2614))</f>
        <v/>
      </c>
      <c r="AL2614" s="1" t="str">
        <f t="shared" si="453"/>
        <v>0</v>
      </c>
      <c r="AM2614" s="1" t="str">
        <f>IF(官網匯出!AG2614="","",官網匯出!AG2614)</f>
        <v/>
      </c>
      <c r="AN2614" s="1" t="str">
        <f>IF(G2614="","",IF(官網匯出!AH2614="","",官網匯出!AH2614))</f>
        <v/>
      </c>
      <c r="AO2614" s="14" t="str">
        <f t="shared" si="454"/>
        <v/>
      </c>
      <c r="AP2614" s="14" t="str">
        <f t="shared" si="455"/>
        <v>1</v>
      </c>
      <c r="AQ2614" s="14" t="str">
        <f t="shared" si="456"/>
        <v>0</v>
      </c>
      <c r="AR2614" s="1" t="str">
        <f t="shared" si="457"/>
        <v/>
      </c>
      <c r="AS2614" s="1" t="str">
        <f t="shared" si="458"/>
        <v/>
      </c>
      <c r="AT2614" s="1" t="str">
        <f t="shared" si="459"/>
        <v/>
      </c>
      <c r="AU2614" s="1" t="str">
        <f t="shared" si="450"/>
        <v/>
      </c>
      <c r="AV2614" s="1" t="e">
        <f>IF(VLOOKUP(G2614,官網匯出!A:AQ,42,FALSE)="","[黃金盾官網]",VLOOKUP(G2614,官網匯出!A:AQ,42,FALSE))</f>
        <v>#N/A</v>
      </c>
      <c r="AW2614" s="1" t="e">
        <f>IF(LEFT(VLOOKUP(G2614,官網匯出!A:AS,43,FALSE),2)="","web",LEFT(VLOOKUP(G2614,官網匯出!A:AS,43,FALSE),2))</f>
        <v>#N/A</v>
      </c>
      <c r="AX2614" s="1" t="str">
        <f t="shared" si="460"/>
        <v>O</v>
      </c>
    </row>
    <row r="2615" spans="1:50">
      <c r="A2615" s="1" t="str">
        <f>IF(G2615="","",VLOOKUP(官網轉換!AW2615,團名!A:B,2,FALSE))</f>
        <v/>
      </c>
      <c r="B2615" s="1" t="str">
        <f>IF(G2615="","",IF(LEFT(VLOOKUP(G2615,官網匯出!A:AQ,43,0),2)="wf",VLOOKUP(VLOOKUP(G2615,官網匯出!A:AQ,43,0),團名!$I$1:$K$12,2,FALSE),"N0071"))</f>
        <v/>
      </c>
      <c r="C2615" s="1" t="str">
        <f>IFERROR(VLOOKUP(官網匯出!D2615,團名!E:G,3,FALSE),"")</f>
        <v/>
      </c>
      <c r="D2615" s="1" t="str">
        <f t="shared" si="451"/>
        <v/>
      </c>
      <c r="E2615" s="1" t="str">
        <f t="shared" si="452"/>
        <v/>
      </c>
      <c r="F2615" s="1" t="str">
        <f>IF(官網匯出!F2615="已付款","","B0012")</f>
        <v>B0012</v>
      </c>
      <c r="G2615" s="1" t="str">
        <f>IF(官網匯出!A2615="","",官網匯出!A2615)</f>
        <v/>
      </c>
      <c r="H2615" s="3" t="str">
        <f>IF(官網匯出!B2615="","",官網匯出!B2615)</f>
        <v/>
      </c>
      <c r="I2615" s="1" t="str">
        <f>IF(官網匯出!C2615="","",官網匯出!C2615)</f>
        <v/>
      </c>
      <c r="J2615" s="1" t="str">
        <f>IF(官網匯出!D2615="","",官網匯出!D2615)</f>
        <v/>
      </c>
      <c r="K2615" s="3" t="str">
        <f>IF(官網匯出!E2615="","",官網匯出!E2615)</f>
        <v/>
      </c>
      <c r="L2615" s="1" t="str">
        <f>IF(官網匯出!F2615="","",官網匯出!F2615)</f>
        <v/>
      </c>
      <c r="M2615" s="1" t="str">
        <f>IF(官網匯出!G2615="","",官網匯出!G2615)</f>
        <v/>
      </c>
      <c r="N2615" s="1" t="str">
        <f>IF(官網匯出!H2615="","",官網匯出!H2615)</f>
        <v/>
      </c>
      <c r="P2615" s="1" t="str">
        <f>IF(官網匯出!J2615="","",RIGHT(官網匯出!J2615,LEN(官網匯出!J2615)-2))</f>
        <v/>
      </c>
      <c r="Q2615" s="1" t="str">
        <f>IF(官網匯出!K2615="","",官網匯出!K2615)</f>
        <v/>
      </c>
      <c r="R2615" s="1" t="str">
        <f>IF(官網匯出!L2615="","",官網匯出!L2615)</f>
        <v/>
      </c>
      <c r="S2615" s="1" t="str">
        <f>IF(官網匯出!M2615="","",官網匯出!M2615)</f>
        <v/>
      </c>
      <c r="T2615" s="1" t="str">
        <f>IF(官網匯出!N2615="","",官網匯出!N2615)</f>
        <v/>
      </c>
      <c r="U2615" s="1" t="str">
        <f>IF(官網匯出!O2615="","",官網匯出!O2615)</f>
        <v/>
      </c>
      <c r="V2615" s="1" t="str">
        <f>IF(官網匯出!P2615="",IF(G2615="","",0),官網匯出!P2615)</f>
        <v/>
      </c>
      <c r="W2615" s="1" t="str">
        <f>IF(官網匯出!Q2615="",IF(G2615="","",0),官網匯出!Q2615)</f>
        <v/>
      </c>
      <c r="X2615" s="1" t="str">
        <f>IF(官網匯出!R2615="","",官網匯出!R2615)</f>
        <v/>
      </c>
      <c r="Y2615" s="1" t="str">
        <f>IF(官網匯出!S2615="","",官網匯出!S2615)</f>
        <v/>
      </c>
      <c r="Z2615" s="1" t="str">
        <f>IF(G2615="","",官網匯出!T2615)</f>
        <v/>
      </c>
      <c r="AA2615" s="1" t="str">
        <f>IF(G2615="","",官網匯出!AK2615)</f>
        <v/>
      </c>
      <c r="AB2615" s="1" t="str">
        <f>IF(G2615="","",IF(官網匯出!V2615="","",官網匯出!V2615))</f>
        <v/>
      </c>
      <c r="AJ2615" s="1" t="str">
        <f>IF(G2615="","",IF(官網匯出!AE2615="","",官網匯出!AE2615))</f>
        <v/>
      </c>
      <c r="AK2615" s="1" t="str">
        <f>IF(G2615="","",IF(官網匯出!AD2615="","",官網匯出!AD2615))</f>
        <v/>
      </c>
      <c r="AL2615" s="1" t="str">
        <f t="shared" si="453"/>
        <v>0</v>
      </c>
      <c r="AM2615" s="1" t="str">
        <f>IF(官網匯出!AG2615="","",官網匯出!AG2615)</f>
        <v/>
      </c>
      <c r="AN2615" s="1" t="str">
        <f>IF(G2615="","",IF(官網匯出!AH2615="","",官網匯出!AH2615))</f>
        <v/>
      </c>
      <c r="AO2615" s="14" t="str">
        <f t="shared" si="454"/>
        <v/>
      </c>
      <c r="AP2615" s="14" t="str">
        <f t="shared" si="455"/>
        <v>1</v>
      </c>
      <c r="AQ2615" s="14" t="str">
        <f t="shared" si="456"/>
        <v>0</v>
      </c>
      <c r="AR2615" s="1" t="str">
        <f t="shared" si="457"/>
        <v/>
      </c>
      <c r="AS2615" s="1" t="str">
        <f t="shared" si="458"/>
        <v/>
      </c>
      <c r="AT2615" s="1" t="str">
        <f t="shared" si="459"/>
        <v/>
      </c>
      <c r="AU2615" s="1" t="str">
        <f t="shared" si="450"/>
        <v/>
      </c>
      <c r="AV2615" s="1" t="e">
        <f>IF(VLOOKUP(G2615,官網匯出!A:AQ,42,FALSE)="","[黃金盾官網]",VLOOKUP(G2615,官網匯出!A:AQ,42,FALSE))</f>
        <v>#N/A</v>
      </c>
      <c r="AW2615" s="1" t="e">
        <f>IF(LEFT(VLOOKUP(G2615,官網匯出!A:AS,43,FALSE),2)="","web",LEFT(VLOOKUP(G2615,官網匯出!A:AS,43,FALSE),2))</f>
        <v>#N/A</v>
      </c>
      <c r="AX2615" s="1" t="str">
        <f t="shared" si="460"/>
        <v>O</v>
      </c>
    </row>
    <row r="2616" spans="1:50">
      <c r="A2616" s="1" t="str">
        <f>IF(G2616="","",VLOOKUP(官網轉換!AW2616,團名!A:B,2,FALSE))</f>
        <v/>
      </c>
      <c r="B2616" s="1" t="str">
        <f>IF(G2616="","",IF(LEFT(VLOOKUP(G2616,官網匯出!A:AQ,43,0),2)="wf",VLOOKUP(VLOOKUP(G2616,官網匯出!A:AQ,43,0),團名!$I$1:$K$12,2,FALSE),"N0071"))</f>
        <v/>
      </c>
      <c r="C2616" s="1" t="str">
        <f>IFERROR(VLOOKUP(官網匯出!D2616,團名!E:G,3,FALSE),"")</f>
        <v/>
      </c>
      <c r="D2616" s="1" t="str">
        <f t="shared" si="451"/>
        <v/>
      </c>
      <c r="E2616" s="1" t="str">
        <f t="shared" si="452"/>
        <v/>
      </c>
      <c r="F2616" s="1" t="str">
        <f>IF(官網匯出!F2616="已付款","","B0012")</f>
        <v>B0012</v>
      </c>
      <c r="G2616" s="1" t="str">
        <f>IF(官網匯出!A2616="","",官網匯出!A2616)</f>
        <v/>
      </c>
      <c r="H2616" s="3" t="str">
        <f>IF(官網匯出!B2616="","",官網匯出!B2616)</f>
        <v/>
      </c>
      <c r="I2616" s="1" t="str">
        <f>IF(官網匯出!C2616="","",官網匯出!C2616)</f>
        <v/>
      </c>
      <c r="J2616" s="1" t="str">
        <f>IF(官網匯出!D2616="","",官網匯出!D2616)</f>
        <v/>
      </c>
      <c r="K2616" s="3" t="str">
        <f>IF(官網匯出!E2616="","",官網匯出!E2616)</f>
        <v/>
      </c>
      <c r="L2616" s="1" t="str">
        <f>IF(官網匯出!F2616="","",官網匯出!F2616)</f>
        <v/>
      </c>
      <c r="M2616" s="1" t="str">
        <f>IF(官網匯出!G2616="","",官網匯出!G2616)</f>
        <v/>
      </c>
      <c r="N2616" s="1" t="str">
        <f>IF(官網匯出!H2616="","",官網匯出!H2616)</f>
        <v/>
      </c>
      <c r="P2616" s="1" t="str">
        <f>IF(官網匯出!J2616="","",RIGHT(官網匯出!J2616,LEN(官網匯出!J2616)-2))</f>
        <v/>
      </c>
      <c r="Q2616" s="1" t="str">
        <f>IF(官網匯出!K2616="","",官網匯出!K2616)</f>
        <v/>
      </c>
      <c r="R2616" s="1" t="str">
        <f>IF(官網匯出!L2616="","",官網匯出!L2616)</f>
        <v/>
      </c>
      <c r="S2616" s="1" t="str">
        <f>IF(官網匯出!M2616="","",官網匯出!M2616)</f>
        <v/>
      </c>
      <c r="T2616" s="1" t="str">
        <f>IF(官網匯出!N2616="","",官網匯出!N2616)</f>
        <v/>
      </c>
      <c r="U2616" s="1" t="str">
        <f>IF(官網匯出!O2616="","",官網匯出!O2616)</f>
        <v/>
      </c>
      <c r="V2616" s="1" t="str">
        <f>IF(官網匯出!P2616="",IF(G2616="","",0),官網匯出!P2616)</f>
        <v/>
      </c>
      <c r="W2616" s="1" t="str">
        <f>IF(官網匯出!Q2616="",IF(G2616="","",0),官網匯出!Q2616)</f>
        <v/>
      </c>
      <c r="X2616" s="1" t="str">
        <f>IF(官網匯出!R2616="","",官網匯出!R2616)</f>
        <v/>
      </c>
      <c r="Y2616" s="1" t="str">
        <f>IF(官網匯出!S2616="","",官網匯出!S2616)</f>
        <v/>
      </c>
      <c r="Z2616" s="1" t="str">
        <f>IF(G2616="","",官網匯出!T2616)</f>
        <v/>
      </c>
      <c r="AA2616" s="1" t="str">
        <f>IF(G2616="","",官網匯出!AK2616)</f>
        <v/>
      </c>
      <c r="AB2616" s="1" t="str">
        <f>IF(G2616="","",IF(官網匯出!V2616="","",官網匯出!V2616))</f>
        <v/>
      </c>
      <c r="AJ2616" s="1" t="str">
        <f>IF(G2616="","",IF(官網匯出!AE2616="","",官網匯出!AE2616))</f>
        <v/>
      </c>
      <c r="AK2616" s="1" t="str">
        <f>IF(G2616="","",IF(官網匯出!AD2616="","",官網匯出!AD2616))</f>
        <v/>
      </c>
      <c r="AL2616" s="1" t="str">
        <f t="shared" si="453"/>
        <v>0</v>
      </c>
      <c r="AM2616" s="1" t="str">
        <f>IF(官網匯出!AG2616="","",官網匯出!AG2616)</f>
        <v/>
      </c>
      <c r="AN2616" s="1" t="str">
        <f>IF(G2616="","",IF(官網匯出!AH2616="","",官網匯出!AH2616))</f>
        <v/>
      </c>
      <c r="AO2616" s="14" t="str">
        <f t="shared" si="454"/>
        <v/>
      </c>
      <c r="AP2616" s="14" t="str">
        <f t="shared" si="455"/>
        <v>1</v>
      </c>
      <c r="AQ2616" s="14" t="str">
        <f t="shared" si="456"/>
        <v>0</v>
      </c>
      <c r="AR2616" s="1" t="str">
        <f t="shared" si="457"/>
        <v/>
      </c>
      <c r="AS2616" s="1" t="str">
        <f t="shared" si="458"/>
        <v/>
      </c>
      <c r="AT2616" s="1" t="str">
        <f t="shared" si="459"/>
        <v/>
      </c>
      <c r="AU2616" s="1" t="str">
        <f t="shared" si="450"/>
        <v/>
      </c>
      <c r="AV2616" s="1" t="e">
        <f>IF(VLOOKUP(G2616,官網匯出!A:AQ,42,FALSE)="","[黃金盾官網]",VLOOKUP(G2616,官網匯出!A:AQ,42,FALSE))</f>
        <v>#N/A</v>
      </c>
      <c r="AW2616" s="1" t="e">
        <f>IF(LEFT(VLOOKUP(G2616,官網匯出!A:AS,43,FALSE),2)="","web",LEFT(VLOOKUP(G2616,官網匯出!A:AS,43,FALSE),2))</f>
        <v>#N/A</v>
      </c>
      <c r="AX2616" s="1" t="str">
        <f t="shared" si="460"/>
        <v>O</v>
      </c>
    </row>
    <row r="2617" spans="1:50">
      <c r="A2617" s="1" t="str">
        <f>IF(G2617="","",VLOOKUP(官網轉換!AW2617,團名!A:B,2,FALSE))</f>
        <v/>
      </c>
      <c r="B2617" s="1" t="str">
        <f>IF(G2617="","",IF(LEFT(VLOOKUP(G2617,官網匯出!A:AQ,43,0),2)="wf",VLOOKUP(VLOOKUP(G2617,官網匯出!A:AQ,43,0),團名!$I$1:$K$12,2,FALSE),"N0071"))</f>
        <v/>
      </c>
      <c r="C2617" s="1" t="str">
        <f>IFERROR(VLOOKUP(官網匯出!D2617,團名!E:G,3,FALSE),"")</f>
        <v/>
      </c>
      <c r="D2617" s="1" t="str">
        <f t="shared" si="451"/>
        <v/>
      </c>
      <c r="E2617" s="1" t="str">
        <f t="shared" si="452"/>
        <v/>
      </c>
      <c r="F2617" s="1" t="str">
        <f>IF(官網匯出!F2617="已付款","","B0012")</f>
        <v>B0012</v>
      </c>
      <c r="G2617" s="1" t="str">
        <f>IF(官網匯出!A2617="","",官網匯出!A2617)</f>
        <v/>
      </c>
      <c r="H2617" s="3" t="str">
        <f>IF(官網匯出!B2617="","",官網匯出!B2617)</f>
        <v/>
      </c>
      <c r="I2617" s="1" t="str">
        <f>IF(官網匯出!C2617="","",官網匯出!C2617)</f>
        <v/>
      </c>
      <c r="J2617" s="1" t="str">
        <f>IF(官網匯出!D2617="","",官網匯出!D2617)</f>
        <v/>
      </c>
      <c r="K2617" s="3" t="str">
        <f>IF(官網匯出!E2617="","",官網匯出!E2617)</f>
        <v/>
      </c>
      <c r="L2617" s="1" t="str">
        <f>IF(官網匯出!F2617="","",官網匯出!F2617)</f>
        <v/>
      </c>
      <c r="M2617" s="1" t="str">
        <f>IF(官網匯出!G2617="","",官網匯出!G2617)</f>
        <v/>
      </c>
      <c r="N2617" s="1" t="str">
        <f>IF(官網匯出!H2617="","",官網匯出!H2617)</f>
        <v/>
      </c>
      <c r="P2617" s="1" t="str">
        <f>IF(官網匯出!J2617="","",RIGHT(官網匯出!J2617,LEN(官網匯出!J2617)-2))</f>
        <v/>
      </c>
      <c r="Q2617" s="1" t="str">
        <f>IF(官網匯出!K2617="","",官網匯出!K2617)</f>
        <v/>
      </c>
      <c r="R2617" s="1" t="str">
        <f>IF(官網匯出!L2617="","",官網匯出!L2617)</f>
        <v/>
      </c>
      <c r="S2617" s="1" t="str">
        <f>IF(官網匯出!M2617="","",官網匯出!M2617)</f>
        <v/>
      </c>
      <c r="T2617" s="1" t="str">
        <f>IF(官網匯出!N2617="","",官網匯出!N2617)</f>
        <v/>
      </c>
      <c r="U2617" s="1" t="str">
        <f>IF(官網匯出!O2617="","",官網匯出!O2617)</f>
        <v/>
      </c>
      <c r="V2617" s="1" t="str">
        <f>IF(官網匯出!P2617="",IF(G2617="","",0),官網匯出!P2617)</f>
        <v/>
      </c>
      <c r="W2617" s="1" t="str">
        <f>IF(官網匯出!Q2617="",IF(G2617="","",0),官網匯出!Q2617)</f>
        <v/>
      </c>
      <c r="X2617" s="1" t="str">
        <f>IF(官網匯出!R2617="","",官網匯出!R2617)</f>
        <v/>
      </c>
      <c r="Y2617" s="1" t="str">
        <f>IF(官網匯出!S2617="","",官網匯出!S2617)</f>
        <v/>
      </c>
      <c r="Z2617" s="1" t="str">
        <f>IF(G2617="","",官網匯出!T2617)</f>
        <v/>
      </c>
      <c r="AA2617" s="1" t="str">
        <f>IF(G2617="","",官網匯出!AK2617)</f>
        <v/>
      </c>
      <c r="AB2617" s="1" t="str">
        <f>IF(G2617="","",IF(官網匯出!V2617="","",官網匯出!V2617))</f>
        <v/>
      </c>
      <c r="AJ2617" s="1" t="str">
        <f>IF(G2617="","",IF(官網匯出!AE2617="","",官網匯出!AE2617))</f>
        <v/>
      </c>
      <c r="AK2617" s="1" t="str">
        <f>IF(G2617="","",IF(官網匯出!AD2617="","",官網匯出!AD2617))</f>
        <v/>
      </c>
      <c r="AL2617" s="1" t="str">
        <f t="shared" si="453"/>
        <v>0</v>
      </c>
      <c r="AM2617" s="1" t="str">
        <f>IF(官網匯出!AG2617="","",官網匯出!AG2617)</f>
        <v/>
      </c>
      <c r="AN2617" s="1" t="str">
        <f>IF(G2617="","",IF(官網匯出!AH2617="","",官網匯出!AH2617))</f>
        <v/>
      </c>
      <c r="AO2617" s="14" t="str">
        <f t="shared" si="454"/>
        <v/>
      </c>
      <c r="AP2617" s="14" t="str">
        <f t="shared" si="455"/>
        <v>1</v>
      </c>
      <c r="AQ2617" s="14" t="str">
        <f t="shared" si="456"/>
        <v>0</v>
      </c>
      <c r="AR2617" s="1" t="str">
        <f t="shared" si="457"/>
        <v/>
      </c>
      <c r="AS2617" s="1" t="str">
        <f t="shared" si="458"/>
        <v/>
      </c>
      <c r="AT2617" s="1" t="str">
        <f t="shared" si="459"/>
        <v/>
      </c>
      <c r="AU2617" s="1" t="str">
        <f t="shared" si="450"/>
        <v/>
      </c>
      <c r="AV2617" s="1" t="e">
        <f>IF(VLOOKUP(G2617,官網匯出!A:AQ,42,FALSE)="","[黃金盾官網]",VLOOKUP(G2617,官網匯出!A:AQ,42,FALSE))</f>
        <v>#N/A</v>
      </c>
      <c r="AW2617" s="1" t="e">
        <f>IF(LEFT(VLOOKUP(G2617,官網匯出!A:AS,43,FALSE),2)="","web",LEFT(VLOOKUP(G2617,官網匯出!A:AS,43,FALSE),2))</f>
        <v>#N/A</v>
      </c>
      <c r="AX2617" s="1" t="str">
        <f t="shared" si="460"/>
        <v>O</v>
      </c>
    </row>
    <row r="2618" spans="1:50">
      <c r="A2618" s="1" t="str">
        <f>IF(G2618="","",VLOOKUP(官網轉換!AW2618,團名!A:B,2,FALSE))</f>
        <v/>
      </c>
      <c r="B2618" s="1" t="str">
        <f>IF(G2618="","",IF(LEFT(VLOOKUP(G2618,官網匯出!A:AQ,43,0),2)="wf",VLOOKUP(VLOOKUP(G2618,官網匯出!A:AQ,43,0),團名!$I$1:$K$12,2,FALSE),"N0071"))</f>
        <v/>
      </c>
      <c r="C2618" s="1" t="str">
        <f>IFERROR(VLOOKUP(官網匯出!D2618,團名!E:G,3,FALSE),"")</f>
        <v/>
      </c>
      <c r="D2618" s="1" t="str">
        <f t="shared" si="451"/>
        <v/>
      </c>
      <c r="E2618" s="1" t="str">
        <f t="shared" si="452"/>
        <v/>
      </c>
      <c r="F2618" s="1" t="str">
        <f>IF(官網匯出!F2618="已付款","","B0012")</f>
        <v>B0012</v>
      </c>
      <c r="G2618" s="1" t="str">
        <f>IF(官網匯出!A2618="","",官網匯出!A2618)</f>
        <v/>
      </c>
      <c r="H2618" s="3" t="str">
        <f>IF(官網匯出!B2618="","",官網匯出!B2618)</f>
        <v/>
      </c>
      <c r="I2618" s="1" t="str">
        <f>IF(官網匯出!C2618="","",官網匯出!C2618)</f>
        <v/>
      </c>
      <c r="J2618" s="1" t="str">
        <f>IF(官網匯出!D2618="","",官網匯出!D2618)</f>
        <v/>
      </c>
      <c r="K2618" s="3" t="str">
        <f>IF(官網匯出!E2618="","",官網匯出!E2618)</f>
        <v/>
      </c>
      <c r="L2618" s="1" t="str">
        <f>IF(官網匯出!F2618="","",官網匯出!F2618)</f>
        <v/>
      </c>
      <c r="M2618" s="1" t="str">
        <f>IF(官網匯出!G2618="","",官網匯出!G2618)</f>
        <v/>
      </c>
      <c r="N2618" s="1" t="str">
        <f>IF(官網匯出!H2618="","",官網匯出!H2618)</f>
        <v/>
      </c>
      <c r="P2618" s="1" t="str">
        <f>IF(官網匯出!J2618="","",RIGHT(官網匯出!J2618,LEN(官網匯出!J2618)-2))</f>
        <v/>
      </c>
      <c r="Q2618" s="1" t="str">
        <f>IF(官網匯出!K2618="","",官網匯出!K2618)</f>
        <v/>
      </c>
      <c r="R2618" s="1" t="str">
        <f>IF(官網匯出!L2618="","",官網匯出!L2618)</f>
        <v/>
      </c>
      <c r="S2618" s="1" t="str">
        <f>IF(官網匯出!M2618="","",官網匯出!M2618)</f>
        <v/>
      </c>
      <c r="T2618" s="1" t="str">
        <f>IF(官網匯出!N2618="","",官網匯出!N2618)</f>
        <v/>
      </c>
      <c r="U2618" s="1" t="str">
        <f>IF(官網匯出!O2618="","",官網匯出!O2618)</f>
        <v/>
      </c>
      <c r="V2618" s="1" t="str">
        <f>IF(官網匯出!P2618="",IF(G2618="","",0),官網匯出!P2618)</f>
        <v/>
      </c>
      <c r="W2618" s="1" t="str">
        <f>IF(官網匯出!Q2618="",IF(G2618="","",0),官網匯出!Q2618)</f>
        <v/>
      </c>
      <c r="X2618" s="1" t="str">
        <f>IF(官網匯出!R2618="","",官網匯出!R2618)</f>
        <v/>
      </c>
      <c r="Y2618" s="1" t="str">
        <f>IF(官網匯出!S2618="","",官網匯出!S2618)</f>
        <v/>
      </c>
      <c r="Z2618" s="1" t="str">
        <f>IF(G2618="","",官網匯出!T2618)</f>
        <v/>
      </c>
      <c r="AA2618" s="1" t="str">
        <f>IF(G2618="","",官網匯出!AK2618)</f>
        <v/>
      </c>
      <c r="AB2618" s="1" t="str">
        <f>IF(G2618="","",IF(官網匯出!V2618="","",官網匯出!V2618))</f>
        <v/>
      </c>
      <c r="AJ2618" s="1" t="str">
        <f>IF(G2618="","",IF(官網匯出!AE2618="","",官網匯出!AE2618))</f>
        <v/>
      </c>
      <c r="AK2618" s="1" t="str">
        <f>IF(G2618="","",IF(官網匯出!AD2618="","",官網匯出!AD2618))</f>
        <v/>
      </c>
      <c r="AL2618" s="1" t="str">
        <f t="shared" si="453"/>
        <v>0</v>
      </c>
      <c r="AM2618" s="1" t="str">
        <f>IF(官網匯出!AG2618="","",官網匯出!AG2618)</f>
        <v/>
      </c>
      <c r="AN2618" s="1" t="str">
        <f>IF(G2618="","",IF(官網匯出!AH2618="","",官網匯出!AH2618))</f>
        <v/>
      </c>
      <c r="AO2618" s="14" t="str">
        <f t="shared" si="454"/>
        <v/>
      </c>
      <c r="AP2618" s="14" t="str">
        <f t="shared" si="455"/>
        <v>1</v>
      </c>
      <c r="AQ2618" s="14" t="str">
        <f t="shared" si="456"/>
        <v>0</v>
      </c>
      <c r="AR2618" s="1" t="str">
        <f t="shared" si="457"/>
        <v/>
      </c>
      <c r="AS2618" s="1" t="str">
        <f t="shared" si="458"/>
        <v/>
      </c>
      <c r="AT2618" s="1" t="str">
        <f t="shared" si="459"/>
        <v/>
      </c>
      <c r="AU2618" s="1" t="str">
        <f t="shared" si="450"/>
        <v/>
      </c>
      <c r="AV2618" s="1" t="e">
        <f>IF(VLOOKUP(G2618,官網匯出!A:AQ,42,FALSE)="","[黃金盾官網]",VLOOKUP(G2618,官網匯出!A:AQ,42,FALSE))</f>
        <v>#N/A</v>
      </c>
      <c r="AW2618" s="1" t="e">
        <f>IF(LEFT(VLOOKUP(G2618,官網匯出!A:AS,43,FALSE),2)="","web",LEFT(VLOOKUP(G2618,官網匯出!A:AS,43,FALSE),2))</f>
        <v>#N/A</v>
      </c>
      <c r="AX2618" s="1" t="str">
        <f t="shared" si="460"/>
        <v>O</v>
      </c>
    </row>
    <row r="2619" spans="1:50">
      <c r="A2619" s="1" t="str">
        <f>IF(G2619="","",VLOOKUP(官網轉換!AW2619,團名!A:B,2,FALSE))</f>
        <v/>
      </c>
      <c r="B2619" s="1" t="str">
        <f>IF(G2619="","",IF(LEFT(VLOOKUP(G2619,官網匯出!A:AQ,43,0),2)="wf",VLOOKUP(VLOOKUP(G2619,官網匯出!A:AQ,43,0),團名!$I$1:$K$12,2,FALSE),"N0071"))</f>
        <v/>
      </c>
      <c r="C2619" s="1" t="str">
        <f>IFERROR(VLOOKUP(官網匯出!D2619,團名!E:G,3,FALSE),"")</f>
        <v/>
      </c>
      <c r="D2619" s="1" t="str">
        <f t="shared" si="451"/>
        <v/>
      </c>
      <c r="E2619" s="1" t="str">
        <f t="shared" si="452"/>
        <v/>
      </c>
      <c r="F2619" s="1" t="str">
        <f>IF(官網匯出!F2619="已付款","","B0012")</f>
        <v>B0012</v>
      </c>
      <c r="G2619" s="1" t="str">
        <f>IF(官網匯出!A2619="","",官網匯出!A2619)</f>
        <v/>
      </c>
      <c r="H2619" s="3" t="str">
        <f>IF(官網匯出!B2619="","",官網匯出!B2619)</f>
        <v/>
      </c>
      <c r="I2619" s="1" t="str">
        <f>IF(官網匯出!C2619="","",官網匯出!C2619)</f>
        <v/>
      </c>
      <c r="J2619" s="1" t="str">
        <f>IF(官網匯出!D2619="","",官網匯出!D2619)</f>
        <v/>
      </c>
      <c r="K2619" s="3" t="str">
        <f>IF(官網匯出!E2619="","",官網匯出!E2619)</f>
        <v/>
      </c>
      <c r="L2619" s="1" t="str">
        <f>IF(官網匯出!F2619="","",官網匯出!F2619)</f>
        <v/>
      </c>
      <c r="M2619" s="1" t="str">
        <f>IF(官網匯出!G2619="","",官網匯出!G2619)</f>
        <v/>
      </c>
      <c r="N2619" s="1" t="str">
        <f>IF(官網匯出!H2619="","",官網匯出!H2619)</f>
        <v/>
      </c>
      <c r="P2619" s="1" t="str">
        <f>IF(官網匯出!J2619="","",RIGHT(官網匯出!J2619,LEN(官網匯出!J2619)-2))</f>
        <v/>
      </c>
      <c r="Q2619" s="1" t="str">
        <f>IF(官網匯出!K2619="","",官網匯出!K2619)</f>
        <v/>
      </c>
      <c r="R2619" s="1" t="str">
        <f>IF(官網匯出!L2619="","",官網匯出!L2619)</f>
        <v/>
      </c>
      <c r="S2619" s="1" t="str">
        <f>IF(官網匯出!M2619="","",官網匯出!M2619)</f>
        <v/>
      </c>
      <c r="T2619" s="1" t="str">
        <f>IF(官網匯出!N2619="","",官網匯出!N2619)</f>
        <v/>
      </c>
      <c r="U2619" s="1" t="str">
        <f>IF(官網匯出!O2619="","",官網匯出!O2619)</f>
        <v/>
      </c>
      <c r="V2619" s="1" t="str">
        <f>IF(官網匯出!P2619="",IF(G2619="","",0),官網匯出!P2619)</f>
        <v/>
      </c>
      <c r="W2619" s="1" t="str">
        <f>IF(官網匯出!Q2619="",IF(G2619="","",0),官網匯出!Q2619)</f>
        <v/>
      </c>
      <c r="X2619" s="1" t="str">
        <f>IF(官網匯出!R2619="","",官網匯出!R2619)</f>
        <v/>
      </c>
      <c r="Y2619" s="1" t="str">
        <f>IF(官網匯出!S2619="","",官網匯出!S2619)</f>
        <v/>
      </c>
      <c r="Z2619" s="1" t="str">
        <f>IF(G2619="","",官網匯出!T2619)</f>
        <v/>
      </c>
      <c r="AA2619" s="1" t="str">
        <f>IF(G2619="","",官網匯出!AK2619)</f>
        <v/>
      </c>
      <c r="AB2619" s="1" t="str">
        <f>IF(G2619="","",IF(官網匯出!V2619="","",官網匯出!V2619))</f>
        <v/>
      </c>
      <c r="AJ2619" s="1" t="str">
        <f>IF(G2619="","",IF(官網匯出!AE2619="","",官網匯出!AE2619))</f>
        <v/>
      </c>
      <c r="AK2619" s="1" t="str">
        <f>IF(G2619="","",IF(官網匯出!AD2619="","",官網匯出!AD2619))</f>
        <v/>
      </c>
      <c r="AL2619" s="1" t="str">
        <f t="shared" si="453"/>
        <v>0</v>
      </c>
      <c r="AM2619" s="1" t="str">
        <f>IF(官網匯出!AG2619="","",官網匯出!AG2619)</f>
        <v/>
      </c>
      <c r="AN2619" s="1" t="str">
        <f>IF(G2619="","",IF(官網匯出!AH2619="","",官網匯出!AH2619))</f>
        <v/>
      </c>
      <c r="AO2619" s="14" t="str">
        <f t="shared" si="454"/>
        <v/>
      </c>
      <c r="AP2619" s="14" t="str">
        <f t="shared" si="455"/>
        <v>1</v>
      </c>
      <c r="AQ2619" s="14" t="str">
        <f t="shared" si="456"/>
        <v>0</v>
      </c>
      <c r="AR2619" s="1" t="str">
        <f t="shared" si="457"/>
        <v/>
      </c>
      <c r="AS2619" s="1" t="str">
        <f t="shared" si="458"/>
        <v/>
      </c>
      <c r="AT2619" s="1" t="str">
        <f t="shared" si="459"/>
        <v/>
      </c>
      <c r="AU2619" s="1" t="str">
        <f t="shared" si="450"/>
        <v/>
      </c>
      <c r="AV2619" s="1" t="e">
        <f>IF(VLOOKUP(G2619,官網匯出!A:AQ,42,FALSE)="","[黃金盾官網]",VLOOKUP(G2619,官網匯出!A:AQ,42,FALSE))</f>
        <v>#N/A</v>
      </c>
      <c r="AW2619" s="1" t="e">
        <f>IF(LEFT(VLOOKUP(G2619,官網匯出!A:AS,43,FALSE),2)="","web",LEFT(VLOOKUP(G2619,官網匯出!A:AS,43,FALSE),2))</f>
        <v>#N/A</v>
      </c>
      <c r="AX2619" s="1" t="str">
        <f t="shared" si="460"/>
        <v>O</v>
      </c>
    </row>
    <row r="2620" spans="1:50">
      <c r="A2620" s="1" t="str">
        <f>IF(G2620="","",VLOOKUP(官網轉換!AW2620,團名!A:B,2,FALSE))</f>
        <v/>
      </c>
      <c r="B2620" s="1" t="str">
        <f>IF(G2620="","",IF(LEFT(VLOOKUP(G2620,官網匯出!A:AQ,43,0),2)="wf",VLOOKUP(VLOOKUP(G2620,官網匯出!A:AQ,43,0),團名!$I$1:$K$12,2,FALSE),"N0071"))</f>
        <v/>
      </c>
      <c r="C2620" s="1" t="str">
        <f>IFERROR(VLOOKUP(官網匯出!D2620,團名!E:G,3,FALSE),"")</f>
        <v/>
      </c>
      <c r="D2620" s="1" t="str">
        <f t="shared" si="451"/>
        <v/>
      </c>
      <c r="E2620" s="1" t="str">
        <f t="shared" si="452"/>
        <v/>
      </c>
      <c r="F2620" s="1" t="str">
        <f>IF(官網匯出!F2620="已付款","","B0012")</f>
        <v>B0012</v>
      </c>
      <c r="G2620" s="1" t="str">
        <f>IF(官網匯出!A2620="","",官網匯出!A2620)</f>
        <v/>
      </c>
      <c r="H2620" s="3" t="str">
        <f>IF(官網匯出!B2620="","",官網匯出!B2620)</f>
        <v/>
      </c>
      <c r="I2620" s="1" t="str">
        <f>IF(官網匯出!C2620="","",官網匯出!C2620)</f>
        <v/>
      </c>
      <c r="J2620" s="1" t="str">
        <f>IF(官網匯出!D2620="","",官網匯出!D2620)</f>
        <v/>
      </c>
      <c r="K2620" s="3" t="str">
        <f>IF(官網匯出!E2620="","",官網匯出!E2620)</f>
        <v/>
      </c>
      <c r="L2620" s="1" t="str">
        <f>IF(官網匯出!F2620="","",官網匯出!F2620)</f>
        <v/>
      </c>
      <c r="M2620" s="1" t="str">
        <f>IF(官網匯出!G2620="","",官網匯出!G2620)</f>
        <v/>
      </c>
      <c r="N2620" s="1" t="str">
        <f>IF(官網匯出!H2620="","",官網匯出!H2620)</f>
        <v/>
      </c>
      <c r="P2620" s="1" t="str">
        <f>IF(官網匯出!J2620="","",RIGHT(官網匯出!J2620,LEN(官網匯出!J2620)-2))</f>
        <v/>
      </c>
      <c r="Q2620" s="1" t="str">
        <f>IF(官網匯出!K2620="","",官網匯出!K2620)</f>
        <v/>
      </c>
      <c r="R2620" s="1" t="str">
        <f>IF(官網匯出!L2620="","",官網匯出!L2620)</f>
        <v/>
      </c>
      <c r="S2620" s="1" t="str">
        <f>IF(官網匯出!M2620="","",官網匯出!M2620)</f>
        <v/>
      </c>
      <c r="T2620" s="1" t="str">
        <f>IF(官網匯出!N2620="","",官網匯出!N2620)</f>
        <v/>
      </c>
      <c r="U2620" s="1" t="str">
        <f>IF(官網匯出!O2620="","",官網匯出!O2620)</f>
        <v/>
      </c>
      <c r="V2620" s="1" t="str">
        <f>IF(官網匯出!P2620="",IF(G2620="","",0),官網匯出!P2620)</f>
        <v/>
      </c>
      <c r="W2620" s="1" t="str">
        <f>IF(官網匯出!Q2620="",IF(G2620="","",0),官網匯出!Q2620)</f>
        <v/>
      </c>
      <c r="X2620" s="1" t="str">
        <f>IF(官網匯出!R2620="","",官網匯出!R2620)</f>
        <v/>
      </c>
      <c r="Y2620" s="1" t="str">
        <f>IF(官網匯出!S2620="","",官網匯出!S2620)</f>
        <v/>
      </c>
      <c r="Z2620" s="1" t="str">
        <f>IF(G2620="","",官網匯出!T2620)</f>
        <v/>
      </c>
      <c r="AA2620" s="1" t="str">
        <f>IF(G2620="","",官網匯出!AK2620)</f>
        <v/>
      </c>
      <c r="AB2620" s="1" t="str">
        <f>IF(G2620="","",IF(官網匯出!V2620="","",官網匯出!V2620))</f>
        <v/>
      </c>
      <c r="AJ2620" s="1" t="str">
        <f>IF(G2620="","",IF(官網匯出!AE2620="","",官網匯出!AE2620))</f>
        <v/>
      </c>
      <c r="AK2620" s="1" t="str">
        <f>IF(G2620="","",IF(官網匯出!AD2620="","",官網匯出!AD2620))</f>
        <v/>
      </c>
      <c r="AL2620" s="1" t="str">
        <f t="shared" si="453"/>
        <v>0</v>
      </c>
      <c r="AM2620" s="1" t="str">
        <f>IF(官網匯出!AG2620="","",官網匯出!AG2620)</f>
        <v/>
      </c>
      <c r="AN2620" s="1" t="str">
        <f>IF(G2620="","",IF(官網匯出!AH2620="","",官網匯出!AH2620))</f>
        <v/>
      </c>
      <c r="AO2620" s="14" t="str">
        <f t="shared" si="454"/>
        <v/>
      </c>
      <c r="AP2620" s="14" t="str">
        <f t="shared" si="455"/>
        <v>1</v>
      </c>
      <c r="AQ2620" s="14" t="str">
        <f t="shared" si="456"/>
        <v>0</v>
      </c>
      <c r="AR2620" s="1" t="str">
        <f t="shared" si="457"/>
        <v/>
      </c>
      <c r="AS2620" s="1" t="str">
        <f t="shared" si="458"/>
        <v/>
      </c>
      <c r="AT2620" s="1" t="str">
        <f t="shared" si="459"/>
        <v/>
      </c>
      <c r="AU2620" s="1" t="str">
        <f t="shared" si="450"/>
        <v/>
      </c>
      <c r="AV2620" s="1" t="e">
        <f>IF(VLOOKUP(G2620,官網匯出!A:AQ,42,FALSE)="","[黃金盾官網]",VLOOKUP(G2620,官網匯出!A:AQ,42,FALSE))</f>
        <v>#N/A</v>
      </c>
      <c r="AW2620" s="1" t="e">
        <f>IF(LEFT(VLOOKUP(G2620,官網匯出!A:AS,43,FALSE),2)="","web",LEFT(VLOOKUP(G2620,官網匯出!A:AS,43,FALSE),2))</f>
        <v>#N/A</v>
      </c>
      <c r="AX2620" s="1" t="str">
        <f t="shared" si="460"/>
        <v>O</v>
      </c>
    </row>
    <row r="2621" spans="1:50">
      <c r="A2621" s="1" t="str">
        <f>IF(G2621="","",VLOOKUP(官網轉換!AW2621,團名!A:B,2,FALSE))</f>
        <v/>
      </c>
      <c r="B2621" s="1" t="str">
        <f>IF(G2621="","",IF(LEFT(VLOOKUP(G2621,官網匯出!A:AQ,43,0),2)="wf",VLOOKUP(VLOOKUP(G2621,官網匯出!A:AQ,43,0),團名!$I$1:$K$12,2,FALSE),"N0071"))</f>
        <v/>
      </c>
      <c r="C2621" s="1" t="str">
        <f>IFERROR(VLOOKUP(官網匯出!D2621,團名!E:G,3,FALSE),"")</f>
        <v/>
      </c>
      <c r="D2621" s="1" t="str">
        <f t="shared" si="451"/>
        <v/>
      </c>
      <c r="E2621" s="1" t="str">
        <f t="shared" si="452"/>
        <v/>
      </c>
      <c r="F2621" s="1" t="str">
        <f>IF(官網匯出!F2621="已付款","","B0012")</f>
        <v>B0012</v>
      </c>
      <c r="G2621" s="1" t="str">
        <f>IF(官網匯出!A2621="","",官網匯出!A2621)</f>
        <v/>
      </c>
      <c r="H2621" s="3" t="str">
        <f>IF(官網匯出!B2621="","",官網匯出!B2621)</f>
        <v/>
      </c>
      <c r="I2621" s="1" t="str">
        <f>IF(官網匯出!C2621="","",官網匯出!C2621)</f>
        <v/>
      </c>
      <c r="J2621" s="1" t="str">
        <f>IF(官網匯出!D2621="","",官網匯出!D2621)</f>
        <v/>
      </c>
      <c r="K2621" s="3" t="str">
        <f>IF(官網匯出!E2621="","",官網匯出!E2621)</f>
        <v/>
      </c>
      <c r="L2621" s="1" t="str">
        <f>IF(官網匯出!F2621="","",官網匯出!F2621)</f>
        <v/>
      </c>
      <c r="M2621" s="1" t="str">
        <f>IF(官網匯出!G2621="","",官網匯出!G2621)</f>
        <v/>
      </c>
      <c r="N2621" s="1" t="str">
        <f>IF(官網匯出!H2621="","",官網匯出!H2621)</f>
        <v/>
      </c>
      <c r="P2621" s="1" t="str">
        <f>IF(官網匯出!J2621="","",RIGHT(官網匯出!J2621,LEN(官網匯出!J2621)-2))</f>
        <v/>
      </c>
      <c r="Q2621" s="1" t="str">
        <f>IF(官網匯出!K2621="","",官網匯出!K2621)</f>
        <v/>
      </c>
      <c r="R2621" s="1" t="str">
        <f>IF(官網匯出!L2621="","",官網匯出!L2621)</f>
        <v/>
      </c>
      <c r="S2621" s="1" t="str">
        <f>IF(官網匯出!M2621="","",官網匯出!M2621)</f>
        <v/>
      </c>
      <c r="T2621" s="1" t="str">
        <f>IF(官網匯出!N2621="","",官網匯出!N2621)</f>
        <v/>
      </c>
      <c r="U2621" s="1" t="str">
        <f>IF(官網匯出!O2621="","",官網匯出!O2621)</f>
        <v/>
      </c>
      <c r="V2621" s="1" t="str">
        <f>IF(官網匯出!P2621="",IF(G2621="","",0),官網匯出!P2621)</f>
        <v/>
      </c>
      <c r="W2621" s="1" t="str">
        <f>IF(官網匯出!Q2621="",IF(G2621="","",0),官網匯出!Q2621)</f>
        <v/>
      </c>
      <c r="X2621" s="1" t="str">
        <f>IF(官網匯出!R2621="","",官網匯出!R2621)</f>
        <v/>
      </c>
      <c r="Y2621" s="1" t="str">
        <f>IF(官網匯出!S2621="","",官網匯出!S2621)</f>
        <v/>
      </c>
      <c r="Z2621" s="1" t="str">
        <f>IF(G2621="","",官網匯出!T2621)</f>
        <v/>
      </c>
      <c r="AA2621" s="1" t="str">
        <f>IF(G2621="","",官網匯出!AK2621)</f>
        <v/>
      </c>
      <c r="AB2621" s="1" t="str">
        <f>IF(G2621="","",IF(官網匯出!V2621="","",官網匯出!V2621))</f>
        <v/>
      </c>
      <c r="AJ2621" s="1" t="str">
        <f>IF(G2621="","",IF(官網匯出!AE2621="","",官網匯出!AE2621))</f>
        <v/>
      </c>
      <c r="AK2621" s="1" t="str">
        <f>IF(G2621="","",IF(官網匯出!AD2621="","",官網匯出!AD2621))</f>
        <v/>
      </c>
      <c r="AL2621" s="1" t="str">
        <f t="shared" si="453"/>
        <v>0</v>
      </c>
      <c r="AM2621" s="1" t="str">
        <f>IF(官網匯出!AG2621="","",官網匯出!AG2621)</f>
        <v/>
      </c>
      <c r="AN2621" s="1" t="str">
        <f>IF(G2621="","",IF(官網匯出!AH2621="","",官網匯出!AH2621))</f>
        <v/>
      </c>
      <c r="AO2621" s="14" t="str">
        <f t="shared" si="454"/>
        <v/>
      </c>
      <c r="AP2621" s="14" t="str">
        <f t="shared" si="455"/>
        <v>1</v>
      </c>
      <c r="AQ2621" s="14" t="str">
        <f t="shared" si="456"/>
        <v>0</v>
      </c>
      <c r="AR2621" s="1" t="str">
        <f t="shared" si="457"/>
        <v/>
      </c>
      <c r="AS2621" s="1" t="str">
        <f t="shared" si="458"/>
        <v/>
      </c>
      <c r="AT2621" s="1" t="str">
        <f t="shared" si="459"/>
        <v/>
      </c>
      <c r="AU2621" s="1" t="str">
        <f t="shared" si="450"/>
        <v/>
      </c>
      <c r="AV2621" s="1" t="e">
        <f>IF(VLOOKUP(G2621,官網匯出!A:AQ,42,FALSE)="","[黃金盾官網]",VLOOKUP(G2621,官網匯出!A:AQ,42,FALSE))</f>
        <v>#N/A</v>
      </c>
      <c r="AW2621" s="1" t="e">
        <f>IF(LEFT(VLOOKUP(G2621,官網匯出!A:AS,43,FALSE),2)="","web",LEFT(VLOOKUP(G2621,官網匯出!A:AS,43,FALSE),2))</f>
        <v>#N/A</v>
      </c>
      <c r="AX2621" s="1" t="str">
        <f t="shared" si="460"/>
        <v>O</v>
      </c>
    </row>
    <row r="2622" spans="1:50">
      <c r="A2622" s="1" t="str">
        <f>IF(G2622="","",VLOOKUP(官網轉換!AW2622,團名!A:B,2,FALSE))</f>
        <v/>
      </c>
      <c r="B2622" s="1" t="str">
        <f>IF(G2622="","",IF(LEFT(VLOOKUP(G2622,官網匯出!A:AQ,43,0),2)="wf",VLOOKUP(VLOOKUP(G2622,官網匯出!A:AQ,43,0),團名!$I$1:$K$12,2,FALSE),"N0071"))</f>
        <v/>
      </c>
      <c r="C2622" s="1" t="str">
        <f>IFERROR(VLOOKUP(官網匯出!D2622,團名!E:G,3,FALSE),"")</f>
        <v/>
      </c>
      <c r="D2622" s="1" t="str">
        <f t="shared" si="451"/>
        <v/>
      </c>
      <c r="E2622" s="1" t="str">
        <f t="shared" si="452"/>
        <v/>
      </c>
      <c r="F2622" s="1" t="str">
        <f>IF(官網匯出!F2622="已付款","","B0012")</f>
        <v>B0012</v>
      </c>
      <c r="G2622" s="1" t="str">
        <f>IF(官網匯出!A2622="","",官網匯出!A2622)</f>
        <v/>
      </c>
      <c r="H2622" s="3" t="str">
        <f>IF(官網匯出!B2622="","",官網匯出!B2622)</f>
        <v/>
      </c>
      <c r="I2622" s="1" t="str">
        <f>IF(官網匯出!C2622="","",官網匯出!C2622)</f>
        <v/>
      </c>
      <c r="J2622" s="1" t="str">
        <f>IF(官網匯出!D2622="","",官網匯出!D2622)</f>
        <v/>
      </c>
      <c r="K2622" s="3" t="str">
        <f>IF(官網匯出!E2622="","",官網匯出!E2622)</f>
        <v/>
      </c>
      <c r="L2622" s="1" t="str">
        <f>IF(官網匯出!F2622="","",官網匯出!F2622)</f>
        <v/>
      </c>
      <c r="M2622" s="1" t="str">
        <f>IF(官網匯出!G2622="","",官網匯出!G2622)</f>
        <v/>
      </c>
      <c r="N2622" s="1" t="str">
        <f>IF(官網匯出!H2622="","",官網匯出!H2622)</f>
        <v/>
      </c>
      <c r="P2622" s="1" t="str">
        <f>IF(官網匯出!J2622="","",RIGHT(官網匯出!J2622,LEN(官網匯出!J2622)-2))</f>
        <v/>
      </c>
      <c r="Q2622" s="1" t="str">
        <f>IF(官網匯出!K2622="","",官網匯出!K2622)</f>
        <v/>
      </c>
      <c r="R2622" s="1" t="str">
        <f>IF(官網匯出!L2622="","",官網匯出!L2622)</f>
        <v/>
      </c>
      <c r="S2622" s="1" t="str">
        <f>IF(官網匯出!M2622="","",官網匯出!M2622)</f>
        <v/>
      </c>
      <c r="T2622" s="1" t="str">
        <f>IF(官網匯出!N2622="","",官網匯出!N2622)</f>
        <v/>
      </c>
      <c r="U2622" s="1" t="str">
        <f>IF(官網匯出!O2622="","",官網匯出!O2622)</f>
        <v/>
      </c>
      <c r="V2622" s="1" t="str">
        <f>IF(官網匯出!P2622="",IF(G2622="","",0),官網匯出!P2622)</f>
        <v/>
      </c>
      <c r="W2622" s="1" t="str">
        <f>IF(官網匯出!Q2622="",IF(G2622="","",0),官網匯出!Q2622)</f>
        <v/>
      </c>
      <c r="X2622" s="1" t="str">
        <f>IF(官網匯出!R2622="","",官網匯出!R2622)</f>
        <v/>
      </c>
      <c r="Y2622" s="1" t="str">
        <f>IF(官網匯出!S2622="","",官網匯出!S2622)</f>
        <v/>
      </c>
      <c r="Z2622" s="1" t="str">
        <f>IF(G2622="","",官網匯出!T2622)</f>
        <v/>
      </c>
      <c r="AA2622" s="1" t="str">
        <f>IF(G2622="","",官網匯出!AK2622)</f>
        <v/>
      </c>
      <c r="AB2622" s="1" t="str">
        <f>IF(G2622="","",IF(官網匯出!V2622="","",官網匯出!V2622))</f>
        <v/>
      </c>
      <c r="AJ2622" s="1" t="str">
        <f>IF(G2622="","",IF(官網匯出!AE2622="","",官網匯出!AE2622))</f>
        <v/>
      </c>
      <c r="AK2622" s="1" t="str">
        <f>IF(G2622="","",IF(官網匯出!AD2622="","",官網匯出!AD2622))</f>
        <v/>
      </c>
      <c r="AL2622" s="1" t="str">
        <f t="shared" si="453"/>
        <v>0</v>
      </c>
      <c r="AM2622" s="1" t="str">
        <f>IF(官網匯出!AG2622="","",官網匯出!AG2622)</f>
        <v/>
      </c>
      <c r="AN2622" s="1" t="str">
        <f>IF(G2622="","",IF(官網匯出!AH2622="","",官網匯出!AH2622))</f>
        <v/>
      </c>
      <c r="AO2622" s="14" t="str">
        <f t="shared" si="454"/>
        <v/>
      </c>
      <c r="AP2622" s="14" t="str">
        <f t="shared" si="455"/>
        <v>1</v>
      </c>
      <c r="AQ2622" s="14" t="str">
        <f t="shared" si="456"/>
        <v>0</v>
      </c>
      <c r="AR2622" s="1" t="str">
        <f t="shared" si="457"/>
        <v/>
      </c>
      <c r="AS2622" s="1" t="str">
        <f t="shared" si="458"/>
        <v/>
      </c>
      <c r="AT2622" s="1" t="str">
        <f t="shared" si="459"/>
        <v/>
      </c>
      <c r="AU2622" s="1" t="str">
        <f t="shared" si="450"/>
        <v/>
      </c>
      <c r="AV2622" s="1" t="e">
        <f>IF(VLOOKUP(G2622,官網匯出!A:AQ,42,FALSE)="","[黃金盾官網]",VLOOKUP(G2622,官網匯出!A:AQ,42,FALSE))</f>
        <v>#N/A</v>
      </c>
      <c r="AW2622" s="1" t="e">
        <f>IF(LEFT(VLOOKUP(G2622,官網匯出!A:AS,43,FALSE),2)="","web",LEFT(VLOOKUP(G2622,官網匯出!A:AS,43,FALSE),2))</f>
        <v>#N/A</v>
      </c>
      <c r="AX2622" s="1" t="str">
        <f t="shared" si="460"/>
        <v>O</v>
      </c>
    </row>
    <row r="2623" spans="1:50">
      <c r="A2623" s="1" t="str">
        <f>IF(G2623="","",VLOOKUP(官網轉換!AW2623,團名!A:B,2,FALSE))</f>
        <v/>
      </c>
      <c r="B2623" s="1" t="str">
        <f>IF(G2623="","",IF(LEFT(VLOOKUP(G2623,官網匯出!A:AQ,43,0),2)="wf",VLOOKUP(VLOOKUP(G2623,官網匯出!A:AQ,43,0),團名!$I$1:$K$12,2,FALSE),"N0071"))</f>
        <v/>
      </c>
      <c r="C2623" s="1" t="str">
        <f>IFERROR(VLOOKUP(官網匯出!D2623,團名!E:G,3,FALSE),"")</f>
        <v/>
      </c>
      <c r="D2623" s="1" t="str">
        <f t="shared" si="451"/>
        <v/>
      </c>
      <c r="E2623" s="1" t="str">
        <f t="shared" si="452"/>
        <v/>
      </c>
      <c r="F2623" s="1" t="str">
        <f>IF(官網匯出!F2623="已付款","","B0012")</f>
        <v>B0012</v>
      </c>
      <c r="G2623" s="1" t="str">
        <f>IF(官網匯出!A2623="","",官網匯出!A2623)</f>
        <v/>
      </c>
      <c r="H2623" s="3" t="str">
        <f>IF(官網匯出!B2623="","",官網匯出!B2623)</f>
        <v/>
      </c>
      <c r="I2623" s="1" t="str">
        <f>IF(官網匯出!C2623="","",官網匯出!C2623)</f>
        <v/>
      </c>
      <c r="J2623" s="1" t="str">
        <f>IF(官網匯出!D2623="","",官網匯出!D2623)</f>
        <v/>
      </c>
      <c r="K2623" s="3" t="str">
        <f>IF(官網匯出!E2623="","",官網匯出!E2623)</f>
        <v/>
      </c>
      <c r="L2623" s="1" t="str">
        <f>IF(官網匯出!F2623="","",官網匯出!F2623)</f>
        <v/>
      </c>
      <c r="M2623" s="1" t="str">
        <f>IF(官網匯出!G2623="","",官網匯出!G2623)</f>
        <v/>
      </c>
      <c r="N2623" s="1" t="str">
        <f>IF(官網匯出!H2623="","",官網匯出!H2623)</f>
        <v/>
      </c>
      <c r="P2623" s="1" t="str">
        <f>IF(官網匯出!J2623="","",RIGHT(官網匯出!J2623,LEN(官網匯出!J2623)-2))</f>
        <v/>
      </c>
      <c r="Q2623" s="1" t="str">
        <f>IF(官網匯出!K2623="","",官網匯出!K2623)</f>
        <v/>
      </c>
      <c r="R2623" s="1" t="str">
        <f>IF(官網匯出!L2623="","",官網匯出!L2623)</f>
        <v/>
      </c>
      <c r="S2623" s="1" t="str">
        <f>IF(官網匯出!M2623="","",官網匯出!M2623)</f>
        <v/>
      </c>
      <c r="T2623" s="1" t="str">
        <f>IF(官網匯出!N2623="","",官網匯出!N2623)</f>
        <v/>
      </c>
      <c r="U2623" s="1" t="str">
        <f>IF(官網匯出!O2623="","",官網匯出!O2623)</f>
        <v/>
      </c>
      <c r="V2623" s="1" t="str">
        <f>IF(官網匯出!P2623="",IF(G2623="","",0),官網匯出!P2623)</f>
        <v/>
      </c>
      <c r="W2623" s="1" t="str">
        <f>IF(官網匯出!Q2623="",IF(G2623="","",0),官網匯出!Q2623)</f>
        <v/>
      </c>
      <c r="X2623" s="1" t="str">
        <f>IF(官網匯出!R2623="","",官網匯出!R2623)</f>
        <v/>
      </c>
      <c r="Y2623" s="1" t="str">
        <f>IF(官網匯出!S2623="","",官網匯出!S2623)</f>
        <v/>
      </c>
      <c r="Z2623" s="1" t="str">
        <f>IF(G2623="","",官網匯出!T2623)</f>
        <v/>
      </c>
      <c r="AA2623" s="1" t="str">
        <f>IF(G2623="","",官網匯出!AK2623)</f>
        <v/>
      </c>
      <c r="AB2623" s="1" t="str">
        <f>IF(G2623="","",IF(官網匯出!V2623="","",官網匯出!V2623))</f>
        <v/>
      </c>
      <c r="AJ2623" s="1" t="str">
        <f>IF(G2623="","",IF(官網匯出!AE2623="","",官網匯出!AE2623))</f>
        <v/>
      </c>
      <c r="AK2623" s="1" t="str">
        <f>IF(G2623="","",IF(官網匯出!AD2623="","",官網匯出!AD2623))</f>
        <v/>
      </c>
      <c r="AL2623" s="1" t="str">
        <f t="shared" si="453"/>
        <v>0</v>
      </c>
      <c r="AM2623" s="1" t="str">
        <f>IF(官網匯出!AG2623="","",官網匯出!AG2623)</f>
        <v/>
      </c>
      <c r="AN2623" s="1" t="str">
        <f>IF(G2623="","",IF(官網匯出!AH2623="","",官網匯出!AH2623))</f>
        <v/>
      </c>
      <c r="AO2623" s="14" t="str">
        <f t="shared" si="454"/>
        <v/>
      </c>
      <c r="AP2623" s="14" t="str">
        <f t="shared" si="455"/>
        <v>1</v>
      </c>
      <c r="AQ2623" s="14" t="str">
        <f t="shared" si="456"/>
        <v>0</v>
      </c>
      <c r="AR2623" s="1" t="str">
        <f t="shared" si="457"/>
        <v/>
      </c>
      <c r="AS2623" s="1" t="str">
        <f t="shared" si="458"/>
        <v/>
      </c>
      <c r="AT2623" s="1" t="str">
        <f t="shared" si="459"/>
        <v/>
      </c>
      <c r="AU2623" s="1" t="str">
        <f t="shared" si="450"/>
        <v/>
      </c>
      <c r="AV2623" s="1" t="e">
        <f>IF(VLOOKUP(G2623,官網匯出!A:AQ,42,FALSE)="","[黃金盾官網]",VLOOKUP(G2623,官網匯出!A:AQ,42,FALSE))</f>
        <v>#N/A</v>
      </c>
      <c r="AW2623" s="1" t="e">
        <f>IF(LEFT(VLOOKUP(G2623,官網匯出!A:AS,43,FALSE),2)="","web",LEFT(VLOOKUP(G2623,官網匯出!A:AS,43,FALSE),2))</f>
        <v>#N/A</v>
      </c>
      <c r="AX2623" s="1" t="str">
        <f t="shared" si="460"/>
        <v>O</v>
      </c>
    </row>
    <row r="2624" spans="1:50">
      <c r="A2624" s="1" t="str">
        <f>IF(G2624="","",VLOOKUP(官網轉換!AW2624,團名!A:B,2,FALSE))</f>
        <v/>
      </c>
      <c r="B2624" s="1" t="str">
        <f>IF(G2624="","",IF(LEFT(VLOOKUP(G2624,官網匯出!A:AQ,43,0),2)="wf",VLOOKUP(VLOOKUP(G2624,官網匯出!A:AQ,43,0),團名!$I$1:$K$12,2,FALSE),"N0071"))</f>
        <v/>
      </c>
      <c r="C2624" s="1" t="str">
        <f>IFERROR(VLOOKUP(官網匯出!D2624,團名!E:G,3,FALSE),"")</f>
        <v/>
      </c>
      <c r="D2624" s="1" t="str">
        <f t="shared" si="451"/>
        <v/>
      </c>
      <c r="E2624" s="1" t="str">
        <f t="shared" si="452"/>
        <v/>
      </c>
      <c r="F2624" s="1" t="str">
        <f>IF(官網匯出!F2624="已付款","","B0012")</f>
        <v>B0012</v>
      </c>
      <c r="G2624" s="1" t="str">
        <f>IF(官網匯出!A2624="","",官網匯出!A2624)</f>
        <v/>
      </c>
      <c r="H2624" s="3" t="str">
        <f>IF(官網匯出!B2624="","",官網匯出!B2624)</f>
        <v/>
      </c>
      <c r="I2624" s="1" t="str">
        <f>IF(官網匯出!C2624="","",官網匯出!C2624)</f>
        <v/>
      </c>
      <c r="J2624" s="1" t="str">
        <f>IF(官網匯出!D2624="","",官網匯出!D2624)</f>
        <v/>
      </c>
      <c r="K2624" s="3" t="str">
        <f>IF(官網匯出!E2624="","",官網匯出!E2624)</f>
        <v/>
      </c>
      <c r="L2624" s="1" t="str">
        <f>IF(官網匯出!F2624="","",官網匯出!F2624)</f>
        <v/>
      </c>
      <c r="M2624" s="1" t="str">
        <f>IF(官網匯出!G2624="","",官網匯出!G2624)</f>
        <v/>
      </c>
      <c r="N2624" s="1" t="str">
        <f>IF(官網匯出!H2624="","",官網匯出!H2624)</f>
        <v/>
      </c>
      <c r="P2624" s="1" t="str">
        <f>IF(官網匯出!J2624="","",RIGHT(官網匯出!J2624,LEN(官網匯出!J2624)-2))</f>
        <v/>
      </c>
      <c r="Q2624" s="1" t="str">
        <f>IF(官網匯出!K2624="","",官網匯出!K2624)</f>
        <v/>
      </c>
      <c r="R2624" s="1" t="str">
        <f>IF(官網匯出!L2624="","",官網匯出!L2624)</f>
        <v/>
      </c>
      <c r="S2624" s="1" t="str">
        <f>IF(官網匯出!M2624="","",官網匯出!M2624)</f>
        <v/>
      </c>
      <c r="T2624" s="1" t="str">
        <f>IF(官網匯出!N2624="","",官網匯出!N2624)</f>
        <v/>
      </c>
      <c r="U2624" s="1" t="str">
        <f>IF(官網匯出!O2624="","",官網匯出!O2624)</f>
        <v/>
      </c>
      <c r="V2624" s="1" t="str">
        <f>IF(官網匯出!P2624="",IF(G2624="","",0),官網匯出!P2624)</f>
        <v/>
      </c>
      <c r="W2624" s="1" t="str">
        <f>IF(官網匯出!Q2624="",IF(G2624="","",0),官網匯出!Q2624)</f>
        <v/>
      </c>
      <c r="X2624" s="1" t="str">
        <f>IF(官網匯出!R2624="","",官網匯出!R2624)</f>
        <v/>
      </c>
      <c r="Y2624" s="1" t="str">
        <f>IF(官網匯出!S2624="","",官網匯出!S2624)</f>
        <v/>
      </c>
      <c r="Z2624" s="1" t="str">
        <f>IF(G2624="","",官網匯出!T2624)</f>
        <v/>
      </c>
      <c r="AA2624" s="1" t="str">
        <f>IF(G2624="","",官網匯出!AK2624)</f>
        <v/>
      </c>
      <c r="AB2624" s="1" t="str">
        <f>IF(G2624="","",IF(官網匯出!V2624="","",官網匯出!V2624))</f>
        <v/>
      </c>
      <c r="AJ2624" s="1" t="str">
        <f>IF(G2624="","",IF(官網匯出!AE2624="","",官網匯出!AE2624))</f>
        <v/>
      </c>
      <c r="AK2624" s="1" t="str">
        <f>IF(G2624="","",IF(官網匯出!AD2624="","",官網匯出!AD2624))</f>
        <v/>
      </c>
      <c r="AL2624" s="1" t="str">
        <f t="shared" si="453"/>
        <v>0</v>
      </c>
      <c r="AM2624" s="1" t="str">
        <f>IF(官網匯出!AG2624="","",官網匯出!AG2624)</f>
        <v/>
      </c>
      <c r="AN2624" s="1" t="str">
        <f>IF(G2624="","",IF(官網匯出!AH2624="","",官網匯出!AH2624))</f>
        <v/>
      </c>
      <c r="AO2624" s="14" t="str">
        <f t="shared" si="454"/>
        <v/>
      </c>
      <c r="AP2624" s="14" t="str">
        <f t="shared" si="455"/>
        <v>1</v>
      </c>
      <c r="AQ2624" s="14" t="str">
        <f t="shared" si="456"/>
        <v>0</v>
      </c>
      <c r="AR2624" s="1" t="str">
        <f t="shared" si="457"/>
        <v/>
      </c>
      <c r="AS2624" s="1" t="str">
        <f t="shared" si="458"/>
        <v/>
      </c>
      <c r="AT2624" s="1" t="str">
        <f t="shared" si="459"/>
        <v/>
      </c>
      <c r="AU2624" s="1" t="str">
        <f t="shared" si="450"/>
        <v/>
      </c>
      <c r="AV2624" s="1" t="e">
        <f>IF(VLOOKUP(G2624,官網匯出!A:AQ,42,FALSE)="","[黃金盾官網]",VLOOKUP(G2624,官網匯出!A:AQ,42,FALSE))</f>
        <v>#N/A</v>
      </c>
      <c r="AW2624" s="1" t="e">
        <f>IF(LEFT(VLOOKUP(G2624,官網匯出!A:AS,43,FALSE),2)="","web",LEFT(VLOOKUP(G2624,官網匯出!A:AS,43,FALSE),2))</f>
        <v>#N/A</v>
      </c>
      <c r="AX2624" s="1" t="str">
        <f t="shared" si="460"/>
        <v>O</v>
      </c>
    </row>
    <row r="2625" spans="1:50">
      <c r="A2625" s="1" t="str">
        <f>IF(G2625="","",VLOOKUP(官網轉換!AW2625,團名!A:B,2,FALSE))</f>
        <v/>
      </c>
      <c r="B2625" s="1" t="str">
        <f>IF(G2625="","",IF(LEFT(VLOOKUP(G2625,官網匯出!A:AQ,43,0),2)="wf",VLOOKUP(VLOOKUP(G2625,官網匯出!A:AQ,43,0),團名!$I$1:$K$12,2,FALSE),"N0071"))</f>
        <v/>
      </c>
      <c r="C2625" s="1" t="str">
        <f>IFERROR(VLOOKUP(官網匯出!D2625,團名!E:G,3,FALSE),"")</f>
        <v/>
      </c>
      <c r="D2625" s="1" t="str">
        <f t="shared" si="451"/>
        <v/>
      </c>
      <c r="E2625" s="1" t="str">
        <f t="shared" si="452"/>
        <v/>
      </c>
      <c r="F2625" s="1" t="str">
        <f>IF(官網匯出!F2625="已付款","","B0012")</f>
        <v>B0012</v>
      </c>
      <c r="G2625" s="1" t="str">
        <f>IF(官網匯出!A2625="","",官網匯出!A2625)</f>
        <v/>
      </c>
      <c r="H2625" s="3" t="str">
        <f>IF(官網匯出!B2625="","",官網匯出!B2625)</f>
        <v/>
      </c>
      <c r="I2625" s="1" t="str">
        <f>IF(官網匯出!C2625="","",官網匯出!C2625)</f>
        <v/>
      </c>
      <c r="J2625" s="1" t="str">
        <f>IF(官網匯出!D2625="","",官網匯出!D2625)</f>
        <v/>
      </c>
      <c r="K2625" s="3" t="str">
        <f>IF(官網匯出!E2625="","",官網匯出!E2625)</f>
        <v/>
      </c>
      <c r="L2625" s="1" t="str">
        <f>IF(官網匯出!F2625="","",官網匯出!F2625)</f>
        <v/>
      </c>
      <c r="M2625" s="1" t="str">
        <f>IF(官網匯出!G2625="","",官網匯出!G2625)</f>
        <v/>
      </c>
      <c r="N2625" s="1" t="str">
        <f>IF(官網匯出!H2625="","",官網匯出!H2625)</f>
        <v/>
      </c>
      <c r="P2625" s="1" t="str">
        <f>IF(官網匯出!J2625="","",RIGHT(官網匯出!J2625,LEN(官網匯出!J2625)-2))</f>
        <v/>
      </c>
      <c r="Q2625" s="1" t="str">
        <f>IF(官網匯出!K2625="","",官網匯出!K2625)</f>
        <v/>
      </c>
      <c r="R2625" s="1" t="str">
        <f>IF(官網匯出!L2625="","",官網匯出!L2625)</f>
        <v/>
      </c>
      <c r="S2625" s="1" t="str">
        <f>IF(官網匯出!M2625="","",官網匯出!M2625)</f>
        <v/>
      </c>
      <c r="T2625" s="1" t="str">
        <f>IF(官網匯出!N2625="","",官網匯出!N2625)</f>
        <v/>
      </c>
      <c r="U2625" s="1" t="str">
        <f>IF(官網匯出!O2625="","",官網匯出!O2625)</f>
        <v/>
      </c>
      <c r="V2625" s="1" t="str">
        <f>IF(官網匯出!P2625="",IF(G2625="","",0),官網匯出!P2625)</f>
        <v/>
      </c>
      <c r="W2625" s="1" t="str">
        <f>IF(官網匯出!Q2625="",IF(G2625="","",0),官網匯出!Q2625)</f>
        <v/>
      </c>
      <c r="X2625" s="1" t="str">
        <f>IF(官網匯出!R2625="","",官網匯出!R2625)</f>
        <v/>
      </c>
      <c r="Y2625" s="1" t="str">
        <f>IF(官網匯出!S2625="","",官網匯出!S2625)</f>
        <v/>
      </c>
      <c r="Z2625" s="1" t="str">
        <f>IF(G2625="","",官網匯出!T2625)</f>
        <v/>
      </c>
      <c r="AA2625" s="1" t="str">
        <f>IF(G2625="","",官網匯出!AK2625)</f>
        <v/>
      </c>
      <c r="AB2625" s="1" t="str">
        <f>IF(G2625="","",IF(官網匯出!V2625="","",官網匯出!V2625))</f>
        <v/>
      </c>
      <c r="AJ2625" s="1" t="str">
        <f>IF(G2625="","",IF(官網匯出!AE2625="","",官網匯出!AE2625))</f>
        <v/>
      </c>
      <c r="AK2625" s="1" t="str">
        <f>IF(G2625="","",IF(官網匯出!AD2625="","",官網匯出!AD2625))</f>
        <v/>
      </c>
      <c r="AL2625" s="1" t="str">
        <f t="shared" si="453"/>
        <v>0</v>
      </c>
      <c r="AM2625" s="1" t="str">
        <f>IF(官網匯出!AG2625="","",官網匯出!AG2625)</f>
        <v/>
      </c>
      <c r="AN2625" s="1" t="str">
        <f>IF(G2625="","",IF(官網匯出!AH2625="","",官網匯出!AH2625))</f>
        <v/>
      </c>
      <c r="AO2625" s="14" t="str">
        <f t="shared" si="454"/>
        <v/>
      </c>
      <c r="AP2625" s="14" t="str">
        <f t="shared" si="455"/>
        <v>1</v>
      </c>
      <c r="AQ2625" s="14" t="str">
        <f t="shared" si="456"/>
        <v>0</v>
      </c>
      <c r="AR2625" s="1" t="str">
        <f t="shared" si="457"/>
        <v/>
      </c>
      <c r="AS2625" s="1" t="str">
        <f t="shared" si="458"/>
        <v/>
      </c>
      <c r="AT2625" s="1" t="str">
        <f t="shared" si="459"/>
        <v/>
      </c>
      <c r="AU2625" s="1" t="str">
        <f t="shared" si="450"/>
        <v/>
      </c>
      <c r="AV2625" s="1" t="e">
        <f>IF(VLOOKUP(G2625,官網匯出!A:AQ,42,FALSE)="","[黃金盾官網]",VLOOKUP(G2625,官網匯出!A:AQ,42,FALSE))</f>
        <v>#N/A</v>
      </c>
      <c r="AW2625" s="1" t="e">
        <f>IF(LEFT(VLOOKUP(G2625,官網匯出!A:AS,43,FALSE),2)="","web",LEFT(VLOOKUP(G2625,官網匯出!A:AS,43,FALSE),2))</f>
        <v>#N/A</v>
      </c>
      <c r="AX2625" s="1" t="str">
        <f t="shared" si="460"/>
        <v>O</v>
      </c>
    </row>
    <row r="2626" spans="1:50">
      <c r="A2626" s="1" t="str">
        <f>IF(G2626="","",VLOOKUP(官網轉換!AW2626,團名!A:B,2,FALSE))</f>
        <v/>
      </c>
      <c r="B2626" s="1" t="str">
        <f>IF(G2626="","",IF(LEFT(VLOOKUP(G2626,官網匯出!A:AQ,43,0),2)="wf",VLOOKUP(VLOOKUP(G2626,官網匯出!A:AQ,43,0),團名!$I$1:$K$12,2,FALSE),"N0071"))</f>
        <v/>
      </c>
      <c r="C2626" s="1" t="str">
        <f>IFERROR(VLOOKUP(官網匯出!D2626,團名!E:G,3,FALSE),"")</f>
        <v/>
      </c>
      <c r="D2626" s="1" t="str">
        <f t="shared" si="451"/>
        <v/>
      </c>
      <c r="E2626" s="1" t="str">
        <f t="shared" si="452"/>
        <v/>
      </c>
      <c r="F2626" s="1" t="str">
        <f>IF(官網匯出!F2626="已付款","","B0012")</f>
        <v>B0012</v>
      </c>
      <c r="G2626" s="1" t="str">
        <f>IF(官網匯出!A2626="","",官網匯出!A2626)</f>
        <v/>
      </c>
      <c r="H2626" s="3" t="str">
        <f>IF(官網匯出!B2626="","",官網匯出!B2626)</f>
        <v/>
      </c>
      <c r="I2626" s="1" t="str">
        <f>IF(官網匯出!C2626="","",官網匯出!C2626)</f>
        <v/>
      </c>
      <c r="J2626" s="1" t="str">
        <f>IF(官網匯出!D2626="","",官網匯出!D2626)</f>
        <v/>
      </c>
      <c r="K2626" s="3" t="str">
        <f>IF(官網匯出!E2626="","",官網匯出!E2626)</f>
        <v/>
      </c>
      <c r="L2626" s="1" t="str">
        <f>IF(官網匯出!F2626="","",官網匯出!F2626)</f>
        <v/>
      </c>
      <c r="M2626" s="1" t="str">
        <f>IF(官網匯出!G2626="","",官網匯出!G2626)</f>
        <v/>
      </c>
      <c r="N2626" s="1" t="str">
        <f>IF(官網匯出!H2626="","",官網匯出!H2626)</f>
        <v/>
      </c>
      <c r="P2626" s="1" t="str">
        <f>IF(官網匯出!J2626="","",RIGHT(官網匯出!J2626,LEN(官網匯出!J2626)-2))</f>
        <v/>
      </c>
      <c r="Q2626" s="1" t="str">
        <f>IF(官網匯出!K2626="","",官網匯出!K2626)</f>
        <v/>
      </c>
      <c r="R2626" s="1" t="str">
        <f>IF(官網匯出!L2626="","",官網匯出!L2626)</f>
        <v/>
      </c>
      <c r="S2626" s="1" t="str">
        <f>IF(官網匯出!M2626="","",官網匯出!M2626)</f>
        <v/>
      </c>
      <c r="T2626" s="1" t="str">
        <f>IF(官網匯出!N2626="","",官網匯出!N2626)</f>
        <v/>
      </c>
      <c r="U2626" s="1" t="str">
        <f>IF(官網匯出!O2626="","",官網匯出!O2626)</f>
        <v/>
      </c>
      <c r="V2626" s="1" t="str">
        <f>IF(官網匯出!P2626="",IF(G2626="","",0),官網匯出!P2626)</f>
        <v/>
      </c>
      <c r="W2626" s="1" t="str">
        <f>IF(官網匯出!Q2626="",IF(G2626="","",0),官網匯出!Q2626)</f>
        <v/>
      </c>
      <c r="X2626" s="1" t="str">
        <f>IF(官網匯出!R2626="","",官網匯出!R2626)</f>
        <v/>
      </c>
      <c r="Y2626" s="1" t="str">
        <f>IF(官網匯出!S2626="","",官網匯出!S2626)</f>
        <v/>
      </c>
      <c r="Z2626" s="1" t="str">
        <f>IF(G2626="","",官網匯出!T2626)</f>
        <v/>
      </c>
      <c r="AA2626" s="1" t="str">
        <f>IF(G2626="","",官網匯出!AK2626)</f>
        <v/>
      </c>
      <c r="AB2626" s="1" t="str">
        <f>IF(G2626="","",IF(官網匯出!V2626="","",官網匯出!V2626))</f>
        <v/>
      </c>
      <c r="AJ2626" s="1" t="str">
        <f>IF(G2626="","",IF(官網匯出!AE2626="","",官網匯出!AE2626))</f>
        <v/>
      </c>
      <c r="AK2626" s="1" t="str">
        <f>IF(G2626="","",IF(官網匯出!AD2626="","",官網匯出!AD2626))</f>
        <v/>
      </c>
      <c r="AL2626" s="1" t="str">
        <f t="shared" si="453"/>
        <v>0</v>
      </c>
      <c r="AM2626" s="1" t="str">
        <f>IF(官網匯出!AG2626="","",官網匯出!AG2626)</f>
        <v/>
      </c>
      <c r="AN2626" s="1" t="str">
        <f>IF(G2626="","",IF(官網匯出!AH2626="","",官網匯出!AH2626))</f>
        <v/>
      </c>
      <c r="AO2626" s="14" t="str">
        <f t="shared" si="454"/>
        <v/>
      </c>
      <c r="AP2626" s="14" t="str">
        <f t="shared" si="455"/>
        <v>1</v>
      </c>
      <c r="AQ2626" s="14" t="str">
        <f t="shared" si="456"/>
        <v>0</v>
      </c>
      <c r="AR2626" s="1" t="str">
        <f t="shared" si="457"/>
        <v/>
      </c>
      <c r="AS2626" s="1" t="str">
        <f t="shared" si="458"/>
        <v/>
      </c>
      <c r="AT2626" s="1" t="str">
        <f t="shared" si="459"/>
        <v/>
      </c>
      <c r="AU2626" s="1" t="str">
        <f t="shared" ref="AU2626:AU2689" si="461">IF(G2626="","",AV2626&amp;"      訂單編號："&amp;G2626&amp;"      "&amp;IF(J2626="銀行轉帳(ATM/虛擬代碼繳費)","ATM(藍)",IF(J2626="ATM 虛擬代碼繳費（需持代碼至實體ATM或網路銀行繳費）","ATM"&amp;"　"&amp;AB2626&amp;AJ2626,IF(J2626="虛擬代碼繳費轉帳","ATM(SP)"&amp;"　"&amp;AB2626&amp;AJ2626,IF(J2626="信用卡（shopline payment）","信用卡(SP)",IF(J2626="信用卡","信用卡",IF(J2626="貨到付款","貨到付款　")))&amp;"　"&amp;AB2626&amp;AJ2626)))&amp;IF(L2626="退款中","客戶取消訂單，待退款(ATM)",""))</f>
        <v/>
      </c>
      <c r="AV2626" s="1" t="e">
        <f>IF(VLOOKUP(G2626,官網匯出!A:AQ,42,FALSE)="","[黃金盾官網]",VLOOKUP(G2626,官網匯出!A:AQ,42,FALSE))</f>
        <v>#N/A</v>
      </c>
      <c r="AW2626" s="1" t="e">
        <f>IF(LEFT(VLOOKUP(G2626,官網匯出!A:AS,43,FALSE),2)="","web",LEFT(VLOOKUP(G2626,官網匯出!A:AS,43,FALSE),2))</f>
        <v>#N/A</v>
      </c>
      <c r="AX2626" s="1" t="str">
        <f t="shared" si="460"/>
        <v>O</v>
      </c>
    </row>
    <row r="2627" spans="1:50">
      <c r="A2627" s="1" t="str">
        <f>IF(G2627="","",VLOOKUP(官網轉換!AW2627,團名!A:B,2,FALSE))</f>
        <v/>
      </c>
      <c r="B2627" s="1" t="str">
        <f>IF(G2627="","",IF(LEFT(VLOOKUP(G2627,官網匯出!A:AQ,43,0),2)="wf",VLOOKUP(VLOOKUP(G2627,官網匯出!A:AQ,43,0),團名!$I$1:$K$12,2,FALSE),"N0071"))</f>
        <v/>
      </c>
      <c r="C2627" s="1" t="str">
        <f>IFERROR(VLOOKUP(官網匯出!D2627,團名!E:G,3,FALSE),"")</f>
        <v/>
      </c>
      <c r="D2627" s="1" t="str">
        <f t="shared" ref="D2627:D2690" si="462">IF(G2627="","","NTD")</f>
        <v/>
      </c>
      <c r="E2627" s="1" t="str">
        <f t="shared" ref="E2627:E2690" si="463">IF(G2627="","","含稅")</f>
        <v/>
      </c>
      <c r="F2627" s="1" t="str">
        <f>IF(官網匯出!F2627="已付款","","B0012")</f>
        <v>B0012</v>
      </c>
      <c r="G2627" s="1" t="str">
        <f>IF(官網匯出!A2627="","",官網匯出!A2627)</f>
        <v/>
      </c>
      <c r="H2627" s="3" t="str">
        <f>IF(官網匯出!B2627="","",官網匯出!B2627)</f>
        <v/>
      </c>
      <c r="I2627" s="1" t="str">
        <f>IF(官網匯出!C2627="","",官網匯出!C2627)</f>
        <v/>
      </c>
      <c r="J2627" s="1" t="str">
        <f>IF(官網匯出!D2627="","",官網匯出!D2627)</f>
        <v/>
      </c>
      <c r="K2627" s="3" t="str">
        <f>IF(官網匯出!E2627="","",官網匯出!E2627)</f>
        <v/>
      </c>
      <c r="L2627" s="1" t="str">
        <f>IF(官網匯出!F2627="","",官網匯出!F2627)</f>
        <v/>
      </c>
      <c r="M2627" s="1" t="str">
        <f>IF(官網匯出!G2627="","",官網匯出!G2627)</f>
        <v/>
      </c>
      <c r="N2627" s="1" t="str">
        <f>IF(官網匯出!H2627="","",官網匯出!H2627)</f>
        <v/>
      </c>
      <c r="P2627" s="1" t="str">
        <f>IF(官網匯出!J2627="","",RIGHT(官網匯出!J2627,LEN(官網匯出!J2627)-2))</f>
        <v/>
      </c>
      <c r="Q2627" s="1" t="str">
        <f>IF(官網匯出!K2627="","",官網匯出!K2627)</f>
        <v/>
      </c>
      <c r="R2627" s="1" t="str">
        <f>IF(官網匯出!L2627="","",官網匯出!L2627)</f>
        <v/>
      </c>
      <c r="S2627" s="1" t="str">
        <f>IF(官網匯出!M2627="","",官網匯出!M2627)</f>
        <v/>
      </c>
      <c r="T2627" s="1" t="str">
        <f>IF(官網匯出!N2627="","",官網匯出!N2627)</f>
        <v/>
      </c>
      <c r="U2627" s="1" t="str">
        <f>IF(官網匯出!O2627="","",官網匯出!O2627)</f>
        <v/>
      </c>
      <c r="V2627" s="1" t="str">
        <f>IF(官網匯出!P2627="",IF(G2627="","",0),官網匯出!P2627)</f>
        <v/>
      </c>
      <c r="W2627" s="1" t="str">
        <f>IF(官網匯出!Q2627="",IF(G2627="","",0),官網匯出!Q2627)</f>
        <v/>
      </c>
      <c r="X2627" s="1" t="str">
        <f>IF(官網匯出!R2627="","",官網匯出!R2627)</f>
        <v/>
      </c>
      <c r="Y2627" s="1" t="str">
        <f>IF(官網匯出!S2627="","",官網匯出!S2627)</f>
        <v/>
      </c>
      <c r="Z2627" s="1" t="str">
        <f>IF(G2627="","",官網匯出!T2627)</f>
        <v/>
      </c>
      <c r="AA2627" s="1" t="str">
        <f>IF(G2627="","",官網匯出!AK2627)</f>
        <v/>
      </c>
      <c r="AB2627" s="1" t="str">
        <f>IF(G2627="","",IF(官網匯出!V2627="","",官網匯出!V2627))</f>
        <v/>
      </c>
      <c r="AJ2627" s="1" t="str">
        <f>IF(G2627="","",IF(官網匯出!AE2627="","",官網匯出!AE2627))</f>
        <v/>
      </c>
      <c r="AK2627" s="1" t="str">
        <f>IF(G2627="","",IF(官網匯出!AD2627="","",官網匯出!AD2627))</f>
        <v/>
      </c>
      <c r="AL2627" s="1" t="str">
        <f t="shared" ref="AL2627:AL2690" si="464">IF(AM2627="","0","1")</f>
        <v>0</v>
      </c>
      <c r="AM2627" s="1" t="str">
        <f>IF(官網匯出!AG2627="","",官網匯出!AG2627)</f>
        <v/>
      </c>
      <c r="AN2627" s="1" t="str">
        <f>IF(G2627="","",IF(官網匯出!AH2627="","",官網匯出!AH2627))</f>
        <v/>
      </c>
      <c r="AO2627" s="14" t="str">
        <f t="shared" ref="AO2627:AO2690" si="465">IF(AN2627="","","3J0002")</f>
        <v/>
      </c>
      <c r="AP2627" s="14" t="str">
        <f t="shared" ref="AP2627:AP2690" si="466">IF(AO2627="","1","0")</f>
        <v>1</v>
      </c>
      <c r="AQ2627" s="14" t="str">
        <f t="shared" ref="AQ2627:AQ2690" si="467">IF(AN2627="","0","1")</f>
        <v>0</v>
      </c>
      <c r="AR2627" s="1" t="str">
        <f t="shared" ref="AR2627:AR2690" si="468">IFERROR((T2627*U2627)-V2627-Z2627+W2627-AA2627,"")</f>
        <v/>
      </c>
      <c r="AS2627" s="1" t="str">
        <f t="shared" ref="AS2627:AS2690" si="469">IF(J2627="貨到付款",IF(Y2627="",0,Y2627),IF(G2627="","",0))</f>
        <v/>
      </c>
      <c r="AT2627" s="1" t="str">
        <f t="shared" ref="AT2627:AT2690" si="470">IF(G2627="","",IF(V2627&gt;0,"已扣抵"&amp;V2627&amp;"元"&amp;"購物金 ","")&amp;IF(Z2627&gt;0,"已扣抵"&amp;Z2627&amp;"元"&amp;"優惠折扣 ","")&amp;IF(W2627&gt;0,"含運費"&amp;W2627&amp;"元 ","")&amp;IF(AA2627&gt;0,"含附加費"&amp;AA2627&amp;"元 ",""))</f>
        <v/>
      </c>
      <c r="AU2627" s="1" t="str">
        <f t="shared" si="461"/>
        <v/>
      </c>
      <c r="AV2627" s="1" t="e">
        <f>IF(VLOOKUP(G2627,官網匯出!A:AQ,42,FALSE)="","[黃金盾官網]",VLOOKUP(G2627,官網匯出!A:AQ,42,FALSE))</f>
        <v>#N/A</v>
      </c>
      <c r="AW2627" s="1" t="e">
        <f>IF(LEFT(VLOOKUP(G2627,官網匯出!A:AS,43,FALSE),2)="","web",LEFT(VLOOKUP(G2627,官網匯出!A:AS,43,FALSE),2))</f>
        <v>#N/A</v>
      </c>
      <c r="AX2627" s="1" t="str">
        <f t="shared" ref="AX2627:AX2690" si="471">IF(AND(AM2627&lt;&gt;"",AN2627&lt;&gt;""),"X","O")</f>
        <v>O</v>
      </c>
    </row>
    <row r="2628" spans="1:50">
      <c r="A2628" s="1" t="str">
        <f>IF(G2628="","",VLOOKUP(官網轉換!AW2628,團名!A:B,2,FALSE))</f>
        <v/>
      </c>
      <c r="B2628" s="1" t="str">
        <f>IF(G2628="","",IF(LEFT(VLOOKUP(G2628,官網匯出!A:AQ,43,0),2)="wf",VLOOKUP(VLOOKUP(G2628,官網匯出!A:AQ,43,0),團名!$I$1:$K$12,2,FALSE),"N0071"))</f>
        <v/>
      </c>
      <c r="C2628" s="1" t="str">
        <f>IFERROR(VLOOKUP(官網匯出!D2628,團名!E:G,3,FALSE),"")</f>
        <v/>
      </c>
      <c r="D2628" s="1" t="str">
        <f t="shared" si="462"/>
        <v/>
      </c>
      <c r="E2628" s="1" t="str">
        <f t="shared" si="463"/>
        <v/>
      </c>
      <c r="F2628" s="1" t="str">
        <f>IF(官網匯出!F2628="已付款","","B0012")</f>
        <v>B0012</v>
      </c>
      <c r="G2628" s="1" t="str">
        <f>IF(官網匯出!A2628="","",官網匯出!A2628)</f>
        <v/>
      </c>
      <c r="H2628" s="3" t="str">
        <f>IF(官網匯出!B2628="","",官網匯出!B2628)</f>
        <v/>
      </c>
      <c r="I2628" s="1" t="str">
        <f>IF(官網匯出!C2628="","",官網匯出!C2628)</f>
        <v/>
      </c>
      <c r="J2628" s="1" t="str">
        <f>IF(官網匯出!D2628="","",官網匯出!D2628)</f>
        <v/>
      </c>
      <c r="K2628" s="3" t="str">
        <f>IF(官網匯出!E2628="","",官網匯出!E2628)</f>
        <v/>
      </c>
      <c r="L2628" s="1" t="str">
        <f>IF(官網匯出!F2628="","",官網匯出!F2628)</f>
        <v/>
      </c>
      <c r="M2628" s="1" t="str">
        <f>IF(官網匯出!G2628="","",官網匯出!G2628)</f>
        <v/>
      </c>
      <c r="N2628" s="1" t="str">
        <f>IF(官網匯出!H2628="","",官網匯出!H2628)</f>
        <v/>
      </c>
      <c r="P2628" s="1" t="str">
        <f>IF(官網匯出!J2628="","",RIGHT(官網匯出!J2628,LEN(官網匯出!J2628)-2))</f>
        <v/>
      </c>
      <c r="Q2628" s="1" t="str">
        <f>IF(官網匯出!K2628="","",官網匯出!K2628)</f>
        <v/>
      </c>
      <c r="R2628" s="1" t="str">
        <f>IF(官網匯出!L2628="","",官網匯出!L2628)</f>
        <v/>
      </c>
      <c r="S2628" s="1" t="str">
        <f>IF(官網匯出!M2628="","",官網匯出!M2628)</f>
        <v/>
      </c>
      <c r="T2628" s="1" t="str">
        <f>IF(官網匯出!N2628="","",官網匯出!N2628)</f>
        <v/>
      </c>
      <c r="U2628" s="1" t="str">
        <f>IF(官網匯出!O2628="","",官網匯出!O2628)</f>
        <v/>
      </c>
      <c r="V2628" s="1" t="str">
        <f>IF(官網匯出!P2628="",IF(G2628="","",0),官網匯出!P2628)</f>
        <v/>
      </c>
      <c r="W2628" s="1" t="str">
        <f>IF(官網匯出!Q2628="",IF(G2628="","",0),官網匯出!Q2628)</f>
        <v/>
      </c>
      <c r="X2628" s="1" t="str">
        <f>IF(官網匯出!R2628="","",官網匯出!R2628)</f>
        <v/>
      </c>
      <c r="Y2628" s="1" t="str">
        <f>IF(官網匯出!S2628="","",官網匯出!S2628)</f>
        <v/>
      </c>
      <c r="Z2628" s="1" t="str">
        <f>IF(G2628="","",官網匯出!T2628)</f>
        <v/>
      </c>
      <c r="AA2628" s="1" t="str">
        <f>IF(G2628="","",官網匯出!AK2628)</f>
        <v/>
      </c>
      <c r="AB2628" s="1" t="str">
        <f>IF(G2628="","",IF(官網匯出!V2628="","",官網匯出!V2628))</f>
        <v/>
      </c>
      <c r="AJ2628" s="1" t="str">
        <f>IF(G2628="","",IF(官網匯出!AE2628="","",官網匯出!AE2628))</f>
        <v/>
      </c>
      <c r="AK2628" s="1" t="str">
        <f>IF(G2628="","",IF(官網匯出!AD2628="","",官網匯出!AD2628))</f>
        <v/>
      </c>
      <c r="AL2628" s="1" t="str">
        <f t="shared" si="464"/>
        <v>0</v>
      </c>
      <c r="AM2628" s="1" t="str">
        <f>IF(官網匯出!AG2628="","",官網匯出!AG2628)</f>
        <v/>
      </c>
      <c r="AN2628" s="1" t="str">
        <f>IF(G2628="","",IF(官網匯出!AH2628="","",官網匯出!AH2628))</f>
        <v/>
      </c>
      <c r="AO2628" s="14" t="str">
        <f t="shared" si="465"/>
        <v/>
      </c>
      <c r="AP2628" s="14" t="str">
        <f t="shared" si="466"/>
        <v>1</v>
      </c>
      <c r="AQ2628" s="14" t="str">
        <f t="shared" si="467"/>
        <v>0</v>
      </c>
      <c r="AR2628" s="1" t="str">
        <f t="shared" si="468"/>
        <v/>
      </c>
      <c r="AS2628" s="1" t="str">
        <f t="shared" si="469"/>
        <v/>
      </c>
      <c r="AT2628" s="1" t="str">
        <f t="shared" si="470"/>
        <v/>
      </c>
      <c r="AU2628" s="1" t="str">
        <f t="shared" si="461"/>
        <v/>
      </c>
      <c r="AV2628" s="1" t="e">
        <f>IF(VLOOKUP(G2628,官網匯出!A:AQ,42,FALSE)="","[黃金盾官網]",VLOOKUP(G2628,官網匯出!A:AQ,42,FALSE))</f>
        <v>#N/A</v>
      </c>
      <c r="AW2628" s="1" t="e">
        <f>IF(LEFT(VLOOKUP(G2628,官網匯出!A:AS,43,FALSE),2)="","web",LEFT(VLOOKUP(G2628,官網匯出!A:AS,43,FALSE),2))</f>
        <v>#N/A</v>
      </c>
      <c r="AX2628" s="1" t="str">
        <f t="shared" si="471"/>
        <v>O</v>
      </c>
    </row>
    <row r="2629" spans="1:50">
      <c r="A2629" s="1" t="str">
        <f>IF(G2629="","",VLOOKUP(官網轉換!AW2629,團名!A:B,2,FALSE))</f>
        <v/>
      </c>
      <c r="B2629" s="1" t="str">
        <f>IF(G2629="","",IF(LEFT(VLOOKUP(G2629,官網匯出!A:AQ,43,0),2)="wf",VLOOKUP(VLOOKUP(G2629,官網匯出!A:AQ,43,0),團名!$I$1:$K$12,2,FALSE),"N0071"))</f>
        <v/>
      </c>
      <c r="C2629" s="1" t="str">
        <f>IFERROR(VLOOKUP(官網匯出!D2629,團名!E:G,3,FALSE),"")</f>
        <v/>
      </c>
      <c r="D2629" s="1" t="str">
        <f t="shared" si="462"/>
        <v/>
      </c>
      <c r="E2629" s="1" t="str">
        <f t="shared" si="463"/>
        <v/>
      </c>
      <c r="F2629" s="1" t="str">
        <f>IF(官網匯出!F2629="已付款","","B0012")</f>
        <v>B0012</v>
      </c>
      <c r="G2629" s="1" t="str">
        <f>IF(官網匯出!A2629="","",官網匯出!A2629)</f>
        <v/>
      </c>
      <c r="H2629" s="3" t="str">
        <f>IF(官網匯出!B2629="","",官網匯出!B2629)</f>
        <v/>
      </c>
      <c r="I2629" s="1" t="str">
        <f>IF(官網匯出!C2629="","",官網匯出!C2629)</f>
        <v/>
      </c>
      <c r="J2629" s="1" t="str">
        <f>IF(官網匯出!D2629="","",官網匯出!D2629)</f>
        <v/>
      </c>
      <c r="K2629" s="3" t="str">
        <f>IF(官網匯出!E2629="","",官網匯出!E2629)</f>
        <v/>
      </c>
      <c r="L2629" s="1" t="str">
        <f>IF(官網匯出!F2629="","",官網匯出!F2629)</f>
        <v/>
      </c>
      <c r="M2629" s="1" t="str">
        <f>IF(官網匯出!G2629="","",官網匯出!G2629)</f>
        <v/>
      </c>
      <c r="N2629" s="1" t="str">
        <f>IF(官網匯出!H2629="","",官網匯出!H2629)</f>
        <v/>
      </c>
      <c r="P2629" s="1" t="str">
        <f>IF(官網匯出!J2629="","",RIGHT(官網匯出!J2629,LEN(官網匯出!J2629)-2))</f>
        <v/>
      </c>
      <c r="Q2629" s="1" t="str">
        <f>IF(官網匯出!K2629="","",官網匯出!K2629)</f>
        <v/>
      </c>
      <c r="R2629" s="1" t="str">
        <f>IF(官網匯出!L2629="","",官網匯出!L2629)</f>
        <v/>
      </c>
      <c r="S2629" s="1" t="str">
        <f>IF(官網匯出!M2629="","",官網匯出!M2629)</f>
        <v/>
      </c>
      <c r="T2629" s="1" t="str">
        <f>IF(官網匯出!N2629="","",官網匯出!N2629)</f>
        <v/>
      </c>
      <c r="U2629" s="1" t="str">
        <f>IF(官網匯出!O2629="","",官網匯出!O2629)</f>
        <v/>
      </c>
      <c r="V2629" s="1" t="str">
        <f>IF(官網匯出!P2629="",IF(G2629="","",0),官網匯出!P2629)</f>
        <v/>
      </c>
      <c r="W2629" s="1" t="str">
        <f>IF(官網匯出!Q2629="",IF(G2629="","",0),官網匯出!Q2629)</f>
        <v/>
      </c>
      <c r="X2629" s="1" t="str">
        <f>IF(官網匯出!R2629="","",官網匯出!R2629)</f>
        <v/>
      </c>
      <c r="Y2629" s="1" t="str">
        <f>IF(官網匯出!S2629="","",官網匯出!S2629)</f>
        <v/>
      </c>
      <c r="Z2629" s="1" t="str">
        <f>IF(G2629="","",官網匯出!T2629)</f>
        <v/>
      </c>
      <c r="AA2629" s="1" t="str">
        <f>IF(G2629="","",官網匯出!AK2629)</f>
        <v/>
      </c>
      <c r="AB2629" s="1" t="str">
        <f>IF(G2629="","",IF(官網匯出!V2629="","",官網匯出!V2629))</f>
        <v/>
      </c>
      <c r="AJ2629" s="1" t="str">
        <f>IF(G2629="","",IF(官網匯出!AE2629="","",官網匯出!AE2629))</f>
        <v/>
      </c>
      <c r="AK2629" s="1" t="str">
        <f>IF(G2629="","",IF(官網匯出!AD2629="","",官網匯出!AD2629))</f>
        <v/>
      </c>
      <c r="AL2629" s="1" t="str">
        <f t="shared" si="464"/>
        <v>0</v>
      </c>
      <c r="AM2629" s="1" t="str">
        <f>IF(官網匯出!AG2629="","",官網匯出!AG2629)</f>
        <v/>
      </c>
      <c r="AN2629" s="1" t="str">
        <f>IF(G2629="","",IF(官網匯出!AH2629="","",官網匯出!AH2629))</f>
        <v/>
      </c>
      <c r="AO2629" s="14" t="str">
        <f t="shared" si="465"/>
        <v/>
      </c>
      <c r="AP2629" s="14" t="str">
        <f t="shared" si="466"/>
        <v>1</v>
      </c>
      <c r="AQ2629" s="14" t="str">
        <f t="shared" si="467"/>
        <v>0</v>
      </c>
      <c r="AR2629" s="1" t="str">
        <f t="shared" si="468"/>
        <v/>
      </c>
      <c r="AS2629" s="1" t="str">
        <f t="shared" si="469"/>
        <v/>
      </c>
      <c r="AT2629" s="1" t="str">
        <f t="shared" si="470"/>
        <v/>
      </c>
      <c r="AU2629" s="1" t="str">
        <f t="shared" si="461"/>
        <v/>
      </c>
      <c r="AV2629" s="1" t="e">
        <f>IF(VLOOKUP(G2629,官網匯出!A:AQ,42,FALSE)="","[黃金盾官網]",VLOOKUP(G2629,官網匯出!A:AQ,42,FALSE))</f>
        <v>#N/A</v>
      </c>
      <c r="AW2629" s="1" t="e">
        <f>IF(LEFT(VLOOKUP(G2629,官網匯出!A:AS,43,FALSE),2)="","web",LEFT(VLOOKUP(G2629,官網匯出!A:AS,43,FALSE),2))</f>
        <v>#N/A</v>
      </c>
      <c r="AX2629" s="1" t="str">
        <f t="shared" si="471"/>
        <v>O</v>
      </c>
    </row>
    <row r="2630" spans="1:50">
      <c r="A2630" s="1" t="str">
        <f>IF(G2630="","",VLOOKUP(官網轉換!AW2630,團名!A:B,2,FALSE))</f>
        <v/>
      </c>
      <c r="B2630" s="1" t="str">
        <f>IF(G2630="","",IF(LEFT(VLOOKUP(G2630,官網匯出!A:AQ,43,0),2)="wf",VLOOKUP(VLOOKUP(G2630,官網匯出!A:AQ,43,0),團名!$I$1:$K$12,2,FALSE),"N0071"))</f>
        <v/>
      </c>
      <c r="C2630" s="1" t="str">
        <f>IFERROR(VLOOKUP(官網匯出!D2630,團名!E:G,3,FALSE),"")</f>
        <v/>
      </c>
      <c r="D2630" s="1" t="str">
        <f t="shared" si="462"/>
        <v/>
      </c>
      <c r="E2630" s="1" t="str">
        <f t="shared" si="463"/>
        <v/>
      </c>
      <c r="F2630" s="1" t="str">
        <f>IF(官網匯出!F2630="已付款","","B0012")</f>
        <v>B0012</v>
      </c>
      <c r="G2630" s="1" t="str">
        <f>IF(官網匯出!A2630="","",官網匯出!A2630)</f>
        <v/>
      </c>
      <c r="H2630" s="3" t="str">
        <f>IF(官網匯出!B2630="","",官網匯出!B2630)</f>
        <v/>
      </c>
      <c r="I2630" s="1" t="str">
        <f>IF(官網匯出!C2630="","",官網匯出!C2630)</f>
        <v/>
      </c>
      <c r="J2630" s="1" t="str">
        <f>IF(官網匯出!D2630="","",官網匯出!D2630)</f>
        <v/>
      </c>
      <c r="K2630" s="3" t="str">
        <f>IF(官網匯出!E2630="","",官網匯出!E2630)</f>
        <v/>
      </c>
      <c r="L2630" s="1" t="str">
        <f>IF(官網匯出!F2630="","",官網匯出!F2630)</f>
        <v/>
      </c>
      <c r="M2630" s="1" t="str">
        <f>IF(官網匯出!G2630="","",官網匯出!G2630)</f>
        <v/>
      </c>
      <c r="N2630" s="1" t="str">
        <f>IF(官網匯出!H2630="","",官網匯出!H2630)</f>
        <v/>
      </c>
      <c r="P2630" s="1" t="str">
        <f>IF(官網匯出!J2630="","",RIGHT(官網匯出!J2630,LEN(官網匯出!J2630)-2))</f>
        <v/>
      </c>
      <c r="Q2630" s="1" t="str">
        <f>IF(官網匯出!K2630="","",官網匯出!K2630)</f>
        <v/>
      </c>
      <c r="R2630" s="1" t="str">
        <f>IF(官網匯出!L2630="","",官網匯出!L2630)</f>
        <v/>
      </c>
      <c r="S2630" s="1" t="str">
        <f>IF(官網匯出!M2630="","",官網匯出!M2630)</f>
        <v/>
      </c>
      <c r="T2630" s="1" t="str">
        <f>IF(官網匯出!N2630="","",官網匯出!N2630)</f>
        <v/>
      </c>
      <c r="U2630" s="1" t="str">
        <f>IF(官網匯出!O2630="","",官網匯出!O2630)</f>
        <v/>
      </c>
      <c r="V2630" s="1" t="str">
        <f>IF(官網匯出!P2630="",IF(G2630="","",0),官網匯出!P2630)</f>
        <v/>
      </c>
      <c r="W2630" s="1" t="str">
        <f>IF(官網匯出!Q2630="",IF(G2630="","",0),官網匯出!Q2630)</f>
        <v/>
      </c>
      <c r="X2630" s="1" t="str">
        <f>IF(官網匯出!R2630="","",官網匯出!R2630)</f>
        <v/>
      </c>
      <c r="Y2630" s="1" t="str">
        <f>IF(官網匯出!S2630="","",官網匯出!S2630)</f>
        <v/>
      </c>
      <c r="Z2630" s="1" t="str">
        <f>IF(G2630="","",官網匯出!T2630)</f>
        <v/>
      </c>
      <c r="AA2630" s="1" t="str">
        <f>IF(G2630="","",官網匯出!AK2630)</f>
        <v/>
      </c>
      <c r="AB2630" s="1" t="str">
        <f>IF(G2630="","",IF(官網匯出!V2630="","",官網匯出!V2630))</f>
        <v/>
      </c>
      <c r="AJ2630" s="1" t="str">
        <f>IF(G2630="","",IF(官網匯出!AE2630="","",官網匯出!AE2630))</f>
        <v/>
      </c>
      <c r="AK2630" s="1" t="str">
        <f>IF(G2630="","",IF(官網匯出!AD2630="","",官網匯出!AD2630))</f>
        <v/>
      </c>
      <c r="AL2630" s="1" t="str">
        <f t="shared" si="464"/>
        <v>0</v>
      </c>
      <c r="AM2630" s="1" t="str">
        <f>IF(官網匯出!AG2630="","",官網匯出!AG2630)</f>
        <v/>
      </c>
      <c r="AN2630" s="1" t="str">
        <f>IF(G2630="","",IF(官網匯出!AH2630="","",官網匯出!AH2630))</f>
        <v/>
      </c>
      <c r="AO2630" s="14" t="str">
        <f t="shared" si="465"/>
        <v/>
      </c>
      <c r="AP2630" s="14" t="str">
        <f t="shared" si="466"/>
        <v>1</v>
      </c>
      <c r="AQ2630" s="14" t="str">
        <f t="shared" si="467"/>
        <v>0</v>
      </c>
      <c r="AR2630" s="1" t="str">
        <f t="shared" si="468"/>
        <v/>
      </c>
      <c r="AS2630" s="1" t="str">
        <f t="shared" si="469"/>
        <v/>
      </c>
      <c r="AT2630" s="1" t="str">
        <f t="shared" si="470"/>
        <v/>
      </c>
      <c r="AU2630" s="1" t="str">
        <f t="shared" si="461"/>
        <v/>
      </c>
      <c r="AV2630" s="1" t="e">
        <f>IF(VLOOKUP(G2630,官網匯出!A:AQ,42,FALSE)="","[黃金盾官網]",VLOOKUP(G2630,官網匯出!A:AQ,42,FALSE))</f>
        <v>#N/A</v>
      </c>
      <c r="AW2630" s="1" t="e">
        <f>IF(LEFT(VLOOKUP(G2630,官網匯出!A:AS,43,FALSE),2)="","web",LEFT(VLOOKUP(G2630,官網匯出!A:AS,43,FALSE),2))</f>
        <v>#N/A</v>
      </c>
      <c r="AX2630" s="1" t="str">
        <f t="shared" si="471"/>
        <v>O</v>
      </c>
    </row>
    <row r="2631" spans="1:50">
      <c r="A2631" s="1" t="str">
        <f>IF(G2631="","",VLOOKUP(官網轉換!AW2631,團名!A:B,2,FALSE))</f>
        <v/>
      </c>
      <c r="B2631" s="1" t="str">
        <f>IF(G2631="","",IF(LEFT(VLOOKUP(G2631,官網匯出!A:AQ,43,0),2)="wf",VLOOKUP(VLOOKUP(G2631,官網匯出!A:AQ,43,0),團名!$I$1:$K$12,2,FALSE),"N0071"))</f>
        <v/>
      </c>
      <c r="C2631" s="1" t="str">
        <f>IFERROR(VLOOKUP(官網匯出!D2631,團名!E:G,3,FALSE),"")</f>
        <v/>
      </c>
      <c r="D2631" s="1" t="str">
        <f t="shared" si="462"/>
        <v/>
      </c>
      <c r="E2631" s="1" t="str">
        <f t="shared" si="463"/>
        <v/>
      </c>
      <c r="F2631" s="1" t="str">
        <f>IF(官網匯出!F2631="已付款","","B0012")</f>
        <v>B0012</v>
      </c>
      <c r="G2631" s="1" t="str">
        <f>IF(官網匯出!A2631="","",官網匯出!A2631)</f>
        <v/>
      </c>
      <c r="H2631" s="3" t="str">
        <f>IF(官網匯出!B2631="","",官網匯出!B2631)</f>
        <v/>
      </c>
      <c r="I2631" s="1" t="str">
        <f>IF(官網匯出!C2631="","",官網匯出!C2631)</f>
        <v/>
      </c>
      <c r="J2631" s="1" t="str">
        <f>IF(官網匯出!D2631="","",官網匯出!D2631)</f>
        <v/>
      </c>
      <c r="K2631" s="3" t="str">
        <f>IF(官網匯出!E2631="","",官網匯出!E2631)</f>
        <v/>
      </c>
      <c r="L2631" s="1" t="str">
        <f>IF(官網匯出!F2631="","",官網匯出!F2631)</f>
        <v/>
      </c>
      <c r="M2631" s="1" t="str">
        <f>IF(官網匯出!G2631="","",官網匯出!G2631)</f>
        <v/>
      </c>
      <c r="N2631" s="1" t="str">
        <f>IF(官網匯出!H2631="","",官網匯出!H2631)</f>
        <v/>
      </c>
      <c r="P2631" s="1" t="str">
        <f>IF(官網匯出!J2631="","",RIGHT(官網匯出!J2631,LEN(官網匯出!J2631)-2))</f>
        <v/>
      </c>
      <c r="Q2631" s="1" t="str">
        <f>IF(官網匯出!K2631="","",官網匯出!K2631)</f>
        <v/>
      </c>
      <c r="R2631" s="1" t="str">
        <f>IF(官網匯出!L2631="","",官網匯出!L2631)</f>
        <v/>
      </c>
      <c r="S2631" s="1" t="str">
        <f>IF(官網匯出!M2631="","",官網匯出!M2631)</f>
        <v/>
      </c>
      <c r="T2631" s="1" t="str">
        <f>IF(官網匯出!N2631="","",官網匯出!N2631)</f>
        <v/>
      </c>
      <c r="U2631" s="1" t="str">
        <f>IF(官網匯出!O2631="","",官網匯出!O2631)</f>
        <v/>
      </c>
      <c r="V2631" s="1" t="str">
        <f>IF(官網匯出!P2631="",IF(G2631="","",0),官網匯出!P2631)</f>
        <v/>
      </c>
      <c r="W2631" s="1" t="str">
        <f>IF(官網匯出!Q2631="",IF(G2631="","",0),官網匯出!Q2631)</f>
        <v/>
      </c>
      <c r="X2631" s="1" t="str">
        <f>IF(官網匯出!R2631="","",官網匯出!R2631)</f>
        <v/>
      </c>
      <c r="Y2631" s="1" t="str">
        <f>IF(官網匯出!S2631="","",官網匯出!S2631)</f>
        <v/>
      </c>
      <c r="Z2631" s="1" t="str">
        <f>IF(G2631="","",官網匯出!T2631)</f>
        <v/>
      </c>
      <c r="AA2631" s="1" t="str">
        <f>IF(G2631="","",官網匯出!AK2631)</f>
        <v/>
      </c>
      <c r="AB2631" s="1" t="str">
        <f>IF(G2631="","",IF(官網匯出!V2631="","",官網匯出!V2631))</f>
        <v/>
      </c>
      <c r="AJ2631" s="1" t="str">
        <f>IF(G2631="","",IF(官網匯出!AE2631="","",官網匯出!AE2631))</f>
        <v/>
      </c>
      <c r="AK2631" s="1" t="str">
        <f>IF(G2631="","",IF(官網匯出!AD2631="","",官網匯出!AD2631))</f>
        <v/>
      </c>
      <c r="AL2631" s="1" t="str">
        <f t="shared" si="464"/>
        <v>0</v>
      </c>
      <c r="AM2631" s="1" t="str">
        <f>IF(官網匯出!AG2631="","",官網匯出!AG2631)</f>
        <v/>
      </c>
      <c r="AN2631" s="1" t="str">
        <f>IF(G2631="","",IF(官網匯出!AH2631="","",官網匯出!AH2631))</f>
        <v/>
      </c>
      <c r="AO2631" s="14" t="str">
        <f t="shared" si="465"/>
        <v/>
      </c>
      <c r="AP2631" s="14" t="str">
        <f t="shared" si="466"/>
        <v>1</v>
      </c>
      <c r="AQ2631" s="14" t="str">
        <f t="shared" si="467"/>
        <v>0</v>
      </c>
      <c r="AR2631" s="1" t="str">
        <f t="shared" si="468"/>
        <v/>
      </c>
      <c r="AS2631" s="1" t="str">
        <f t="shared" si="469"/>
        <v/>
      </c>
      <c r="AT2631" s="1" t="str">
        <f t="shared" si="470"/>
        <v/>
      </c>
      <c r="AU2631" s="1" t="str">
        <f t="shared" si="461"/>
        <v/>
      </c>
      <c r="AV2631" s="1" t="e">
        <f>IF(VLOOKUP(G2631,官網匯出!A:AQ,42,FALSE)="","[黃金盾官網]",VLOOKUP(G2631,官網匯出!A:AQ,42,FALSE))</f>
        <v>#N/A</v>
      </c>
      <c r="AW2631" s="1" t="e">
        <f>IF(LEFT(VLOOKUP(G2631,官網匯出!A:AS,43,FALSE),2)="","web",LEFT(VLOOKUP(G2631,官網匯出!A:AS,43,FALSE),2))</f>
        <v>#N/A</v>
      </c>
      <c r="AX2631" s="1" t="str">
        <f t="shared" si="471"/>
        <v>O</v>
      </c>
    </row>
    <row r="2632" spans="1:50">
      <c r="A2632" s="1" t="str">
        <f>IF(G2632="","",VLOOKUP(官網轉換!AW2632,團名!A:B,2,FALSE))</f>
        <v/>
      </c>
      <c r="B2632" s="1" t="str">
        <f>IF(G2632="","",IF(LEFT(VLOOKUP(G2632,官網匯出!A:AQ,43,0),2)="wf",VLOOKUP(VLOOKUP(G2632,官網匯出!A:AQ,43,0),團名!$I$1:$K$12,2,FALSE),"N0071"))</f>
        <v/>
      </c>
      <c r="C2632" s="1" t="str">
        <f>IFERROR(VLOOKUP(官網匯出!D2632,團名!E:G,3,FALSE),"")</f>
        <v/>
      </c>
      <c r="D2632" s="1" t="str">
        <f t="shared" si="462"/>
        <v/>
      </c>
      <c r="E2632" s="1" t="str">
        <f t="shared" si="463"/>
        <v/>
      </c>
      <c r="F2632" s="1" t="str">
        <f>IF(官網匯出!F2632="已付款","","B0012")</f>
        <v>B0012</v>
      </c>
      <c r="G2632" s="1" t="str">
        <f>IF(官網匯出!A2632="","",官網匯出!A2632)</f>
        <v/>
      </c>
      <c r="H2632" s="3" t="str">
        <f>IF(官網匯出!B2632="","",官網匯出!B2632)</f>
        <v/>
      </c>
      <c r="I2632" s="1" t="str">
        <f>IF(官網匯出!C2632="","",官網匯出!C2632)</f>
        <v/>
      </c>
      <c r="J2632" s="1" t="str">
        <f>IF(官網匯出!D2632="","",官網匯出!D2632)</f>
        <v/>
      </c>
      <c r="K2632" s="3" t="str">
        <f>IF(官網匯出!E2632="","",官網匯出!E2632)</f>
        <v/>
      </c>
      <c r="L2632" s="1" t="str">
        <f>IF(官網匯出!F2632="","",官網匯出!F2632)</f>
        <v/>
      </c>
      <c r="M2632" s="1" t="str">
        <f>IF(官網匯出!G2632="","",官網匯出!G2632)</f>
        <v/>
      </c>
      <c r="N2632" s="1" t="str">
        <f>IF(官網匯出!H2632="","",官網匯出!H2632)</f>
        <v/>
      </c>
      <c r="P2632" s="1" t="str">
        <f>IF(官網匯出!J2632="","",RIGHT(官網匯出!J2632,LEN(官網匯出!J2632)-2))</f>
        <v/>
      </c>
      <c r="Q2632" s="1" t="str">
        <f>IF(官網匯出!K2632="","",官網匯出!K2632)</f>
        <v/>
      </c>
      <c r="R2632" s="1" t="str">
        <f>IF(官網匯出!L2632="","",官網匯出!L2632)</f>
        <v/>
      </c>
      <c r="S2632" s="1" t="str">
        <f>IF(官網匯出!M2632="","",官網匯出!M2632)</f>
        <v/>
      </c>
      <c r="T2632" s="1" t="str">
        <f>IF(官網匯出!N2632="","",官網匯出!N2632)</f>
        <v/>
      </c>
      <c r="U2632" s="1" t="str">
        <f>IF(官網匯出!O2632="","",官網匯出!O2632)</f>
        <v/>
      </c>
      <c r="V2632" s="1" t="str">
        <f>IF(官網匯出!P2632="",IF(G2632="","",0),官網匯出!P2632)</f>
        <v/>
      </c>
      <c r="W2632" s="1" t="str">
        <f>IF(官網匯出!Q2632="",IF(G2632="","",0),官網匯出!Q2632)</f>
        <v/>
      </c>
      <c r="X2632" s="1" t="str">
        <f>IF(官網匯出!R2632="","",官網匯出!R2632)</f>
        <v/>
      </c>
      <c r="Y2632" s="1" t="str">
        <f>IF(官網匯出!S2632="","",官網匯出!S2632)</f>
        <v/>
      </c>
      <c r="Z2632" s="1" t="str">
        <f>IF(G2632="","",官網匯出!T2632)</f>
        <v/>
      </c>
      <c r="AA2632" s="1" t="str">
        <f>IF(G2632="","",官網匯出!AK2632)</f>
        <v/>
      </c>
      <c r="AB2632" s="1" t="str">
        <f>IF(G2632="","",IF(官網匯出!V2632="","",官網匯出!V2632))</f>
        <v/>
      </c>
      <c r="AJ2632" s="1" t="str">
        <f>IF(G2632="","",IF(官網匯出!AE2632="","",官網匯出!AE2632))</f>
        <v/>
      </c>
      <c r="AK2632" s="1" t="str">
        <f>IF(G2632="","",IF(官網匯出!AD2632="","",官網匯出!AD2632))</f>
        <v/>
      </c>
      <c r="AL2632" s="1" t="str">
        <f t="shared" si="464"/>
        <v>0</v>
      </c>
      <c r="AM2632" s="1" t="str">
        <f>IF(官網匯出!AG2632="","",官網匯出!AG2632)</f>
        <v/>
      </c>
      <c r="AN2632" s="1" t="str">
        <f>IF(G2632="","",IF(官網匯出!AH2632="","",官網匯出!AH2632))</f>
        <v/>
      </c>
      <c r="AO2632" s="14" t="str">
        <f t="shared" si="465"/>
        <v/>
      </c>
      <c r="AP2632" s="14" t="str">
        <f t="shared" si="466"/>
        <v>1</v>
      </c>
      <c r="AQ2632" s="14" t="str">
        <f t="shared" si="467"/>
        <v>0</v>
      </c>
      <c r="AR2632" s="1" t="str">
        <f t="shared" si="468"/>
        <v/>
      </c>
      <c r="AS2632" s="1" t="str">
        <f t="shared" si="469"/>
        <v/>
      </c>
      <c r="AT2632" s="1" t="str">
        <f t="shared" si="470"/>
        <v/>
      </c>
      <c r="AU2632" s="1" t="str">
        <f t="shared" si="461"/>
        <v/>
      </c>
      <c r="AV2632" s="1" t="e">
        <f>IF(VLOOKUP(G2632,官網匯出!A:AQ,42,FALSE)="","[黃金盾官網]",VLOOKUP(G2632,官網匯出!A:AQ,42,FALSE))</f>
        <v>#N/A</v>
      </c>
      <c r="AW2632" s="1" t="e">
        <f>IF(LEFT(VLOOKUP(G2632,官網匯出!A:AS,43,FALSE),2)="","web",LEFT(VLOOKUP(G2632,官網匯出!A:AS,43,FALSE),2))</f>
        <v>#N/A</v>
      </c>
      <c r="AX2632" s="1" t="str">
        <f t="shared" si="471"/>
        <v>O</v>
      </c>
    </row>
    <row r="2633" spans="1:50">
      <c r="A2633" s="1" t="str">
        <f>IF(G2633="","",VLOOKUP(官網轉換!AW2633,團名!A:B,2,FALSE))</f>
        <v/>
      </c>
      <c r="B2633" s="1" t="str">
        <f>IF(G2633="","",IF(LEFT(VLOOKUP(G2633,官網匯出!A:AQ,43,0),2)="wf",VLOOKUP(VLOOKUP(G2633,官網匯出!A:AQ,43,0),團名!$I$1:$K$12,2,FALSE),"N0071"))</f>
        <v/>
      </c>
      <c r="C2633" s="1" t="str">
        <f>IFERROR(VLOOKUP(官網匯出!D2633,團名!E:G,3,FALSE),"")</f>
        <v/>
      </c>
      <c r="D2633" s="1" t="str">
        <f t="shared" si="462"/>
        <v/>
      </c>
      <c r="E2633" s="1" t="str">
        <f t="shared" si="463"/>
        <v/>
      </c>
      <c r="F2633" s="1" t="str">
        <f>IF(官網匯出!F2633="已付款","","B0012")</f>
        <v>B0012</v>
      </c>
      <c r="G2633" s="1" t="str">
        <f>IF(官網匯出!A2633="","",官網匯出!A2633)</f>
        <v/>
      </c>
      <c r="H2633" s="3" t="str">
        <f>IF(官網匯出!B2633="","",官網匯出!B2633)</f>
        <v/>
      </c>
      <c r="I2633" s="1" t="str">
        <f>IF(官網匯出!C2633="","",官網匯出!C2633)</f>
        <v/>
      </c>
      <c r="J2633" s="1" t="str">
        <f>IF(官網匯出!D2633="","",官網匯出!D2633)</f>
        <v/>
      </c>
      <c r="K2633" s="3" t="str">
        <f>IF(官網匯出!E2633="","",官網匯出!E2633)</f>
        <v/>
      </c>
      <c r="L2633" s="1" t="str">
        <f>IF(官網匯出!F2633="","",官網匯出!F2633)</f>
        <v/>
      </c>
      <c r="M2633" s="1" t="str">
        <f>IF(官網匯出!G2633="","",官網匯出!G2633)</f>
        <v/>
      </c>
      <c r="N2633" s="1" t="str">
        <f>IF(官網匯出!H2633="","",官網匯出!H2633)</f>
        <v/>
      </c>
      <c r="P2633" s="1" t="str">
        <f>IF(官網匯出!J2633="","",RIGHT(官網匯出!J2633,LEN(官網匯出!J2633)-2))</f>
        <v/>
      </c>
      <c r="Q2633" s="1" t="str">
        <f>IF(官網匯出!K2633="","",官網匯出!K2633)</f>
        <v/>
      </c>
      <c r="R2633" s="1" t="str">
        <f>IF(官網匯出!L2633="","",官網匯出!L2633)</f>
        <v/>
      </c>
      <c r="S2633" s="1" t="str">
        <f>IF(官網匯出!M2633="","",官網匯出!M2633)</f>
        <v/>
      </c>
      <c r="T2633" s="1" t="str">
        <f>IF(官網匯出!N2633="","",官網匯出!N2633)</f>
        <v/>
      </c>
      <c r="U2633" s="1" t="str">
        <f>IF(官網匯出!O2633="","",官網匯出!O2633)</f>
        <v/>
      </c>
      <c r="V2633" s="1" t="str">
        <f>IF(官網匯出!P2633="",IF(G2633="","",0),官網匯出!P2633)</f>
        <v/>
      </c>
      <c r="W2633" s="1" t="str">
        <f>IF(官網匯出!Q2633="",IF(G2633="","",0),官網匯出!Q2633)</f>
        <v/>
      </c>
      <c r="X2633" s="1" t="str">
        <f>IF(官網匯出!R2633="","",官網匯出!R2633)</f>
        <v/>
      </c>
      <c r="Y2633" s="1" t="str">
        <f>IF(官網匯出!S2633="","",官網匯出!S2633)</f>
        <v/>
      </c>
      <c r="Z2633" s="1" t="str">
        <f>IF(G2633="","",官網匯出!T2633)</f>
        <v/>
      </c>
      <c r="AA2633" s="1" t="str">
        <f>IF(G2633="","",官網匯出!AK2633)</f>
        <v/>
      </c>
      <c r="AB2633" s="1" t="str">
        <f>IF(G2633="","",IF(官網匯出!V2633="","",官網匯出!V2633))</f>
        <v/>
      </c>
      <c r="AJ2633" s="1" t="str">
        <f>IF(G2633="","",IF(官網匯出!AE2633="","",官網匯出!AE2633))</f>
        <v/>
      </c>
      <c r="AK2633" s="1" t="str">
        <f>IF(G2633="","",IF(官網匯出!AD2633="","",官網匯出!AD2633))</f>
        <v/>
      </c>
      <c r="AL2633" s="1" t="str">
        <f t="shared" si="464"/>
        <v>0</v>
      </c>
      <c r="AM2633" s="1" t="str">
        <f>IF(官網匯出!AG2633="","",官網匯出!AG2633)</f>
        <v/>
      </c>
      <c r="AN2633" s="1" t="str">
        <f>IF(G2633="","",IF(官網匯出!AH2633="","",官網匯出!AH2633))</f>
        <v/>
      </c>
      <c r="AO2633" s="14" t="str">
        <f t="shared" si="465"/>
        <v/>
      </c>
      <c r="AP2633" s="14" t="str">
        <f t="shared" si="466"/>
        <v>1</v>
      </c>
      <c r="AQ2633" s="14" t="str">
        <f t="shared" si="467"/>
        <v>0</v>
      </c>
      <c r="AR2633" s="1" t="str">
        <f t="shared" si="468"/>
        <v/>
      </c>
      <c r="AS2633" s="1" t="str">
        <f t="shared" si="469"/>
        <v/>
      </c>
      <c r="AT2633" s="1" t="str">
        <f t="shared" si="470"/>
        <v/>
      </c>
      <c r="AU2633" s="1" t="str">
        <f t="shared" si="461"/>
        <v/>
      </c>
      <c r="AV2633" s="1" t="e">
        <f>IF(VLOOKUP(G2633,官網匯出!A:AQ,42,FALSE)="","[黃金盾官網]",VLOOKUP(G2633,官網匯出!A:AQ,42,FALSE))</f>
        <v>#N/A</v>
      </c>
      <c r="AW2633" s="1" t="e">
        <f>IF(LEFT(VLOOKUP(G2633,官網匯出!A:AS,43,FALSE),2)="","web",LEFT(VLOOKUP(G2633,官網匯出!A:AS,43,FALSE),2))</f>
        <v>#N/A</v>
      </c>
      <c r="AX2633" s="1" t="str">
        <f t="shared" si="471"/>
        <v>O</v>
      </c>
    </row>
    <row r="2634" spans="1:50">
      <c r="A2634" s="1" t="str">
        <f>IF(G2634="","",VLOOKUP(官網轉換!AW2634,團名!A:B,2,FALSE))</f>
        <v/>
      </c>
      <c r="B2634" s="1" t="str">
        <f>IF(G2634="","",IF(LEFT(VLOOKUP(G2634,官網匯出!A:AQ,43,0),2)="wf",VLOOKUP(VLOOKUP(G2634,官網匯出!A:AQ,43,0),團名!$I$1:$K$12,2,FALSE),"N0071"))</f>
        <v/>
      </c>
      <c r="C2634" s="1" t="str">
        <f>IFERROR(VLOOKUP(官網匯出!D2634,團名!E:G,3,FALSE),"")</f>
        <v/>
      </c>
      <c r="D2634" s="1" t="str">
        <f t="shared" si="462"/>
        <v/>
      </c>
      <c r="E2634" s="1" t="str">
        <f t="shared" si="463"/>
        <v/>
      </c>
      <c r="F2634" s="1" t="str">
        <f>IF(官網匯出!F2634="已付款","","B0012")</f>
        <v>B0012</v>
      </c>
      <c r="G2634" s="1" t="str">
        <f>IF(官網匯出!A2634="","",官網匯出!A2634)</f>
        <v/>
      </c>
      <c r="H2634" s="3" t="str">
        <f>IF(官網匯出!B2634="","",官網匯出!B2634)</f>
        <v/>
      </c>
      <c r="I2634" s="1" t="str">
        <f>IF(官網匯出!C2634="","",官網匯出!C2634)</f>
        <v/>
      </c>
      <c r="J2634" s="1" t="str">
        <f>IF(官網匯出!D2634="","",官網匯出!D2634)</f>
        <v/>
      </c>
      <c r="K2634" s="3" t="str">
        <f>IF(官網匯出!E2634="","",官網匯出!E2634)</f>
        <v/>
      </c>
      <c r="L2634" s="1" t="str">
        <f>IF(官網匯出!F2634="","",官網匯出!F2634)</f>
        <v/>
      </c>
      <c r="M2634" s="1" t="str">
        <f>IF(官網匯出!G2634="","",官網匯出!G2634)</f>
        <v/>
      </c>
      <c r="N2634" s="1" t="str">
        <f>IF(官網匯出!H2634="","",官網匯出!H2634)</f>
        <v/>
      </c>
      <c r="P2634" s="1" t="str">
        <f>IF(官網匯出!J2634="","",RIGHT(官網匯出!J2634,LEN(官網匯出!J2634)-2))</f>
        <v/>
      </c>
      <c r="Q2634" s="1" t="str">
        <f>IF(官網匯出!K2634="","",官網匯出!K2634)</f>
        <v/>
      </c>
      <c r="R2634" s="1" t="str">
        <f>IF(官網匯出!L2634="","",官網匯出!L2634)</f>
        <v/>
      </c>
      <c r="S2634" s="1" t="str">
        <f>IF(官網匯出!M2634="","",官網匯出!M2634)</f>
        <v/>
      </c>
      <c r="T2634" s="1" t="str">
        <f>IF(官網匯出!N2634="","",官網匯出!N2634)</f>
        <v/>
      </c>
      <c r="U2634" s="1" t="str">
        <f>IF(官網匯出!O2634="","",官網匯出!O2634)</f>
        <v/>
      </c>
      <c r="V2634" s="1" t="str">
        <f>IF(官網匯出!P2634="",IF(G2634="","",0),官網匯出!P2634)</f>
        <v/>
      </c>
      <c r="W2634" s="1" t="str">
        <f>IF(官網匯出!Q2634="",IF(G2634="","",0),官網匯出!Q2634)</f>
        <v/>
      </c>
      <c r="X2634" s="1" t="str">
        <f>IF(官網匯出!R2634="","",官網匯出!R2634)</f>
        <v/>
      </c>
      <c r="Y2634" s="1" t="str">
        <f>IF(官網匯出!S2634="","",官網匯出!S2634)</f>
        <v/>
      </c>
      <c r="Z2634" s="1" t="str">
        <f>IF(G2634="","",官網匯出!T2634)</f>
        <v/>
      </c>
      <c r="AA2634" s="1" t="str">
        <f>IF(G2634="","",官網匯出!AK2634)</f>
        <v/>
      </c>
      <c r="AB2634" s="1" t="str">
        <f>IF(G2634="","",IF(官網匯出!V2634="","",官網匯出!V2634))</f>
        <v/>
      </c>
      <c r="AJ2634" s="1" t="str">
        <f>IF(G2634="","",IF(官網匯出!AE2634="","",官網匯出!AE2634))</f>
        <v/>
      </c>
      <c r="AK2634" s="1" t="str">
        <f>IF(G2634="","",IF(官網匯出!AD2634="","",官網匯出!AD2634))</f>
        <v/>
      </c>
      <c r="AL2634" s="1" t="str">
        <f t="shared" si="464"/>
        <v>0</v>
      </c>
      <c r="AM2634" s="1" t="str">
        <f>IF(官網匯出!AG2634="","",官網匯出!AG2634)</f>
        <v/>
      </c>
      <c r="AN2634" s="1" t="str">
        <f>IF(G2634="","",IF(官網匯出!AH2634="","",官網匯出!AH2634))</f>
        <v/>
      </c>
      <c r="AO2634" s="14" t="str">
        <f t="shared" si="465"/>
        <v/>
      </c>
      <c r="AP2634" s="14" t="str">
        <f t="shared" si="466"/>
        <v>1</v>
      </c>
      <c r="AQ2634" s="14" t="str">
        <f t="shared" si="467"/>
        <v>0</v>
      </c>
      <c r="AR2634" s="1" t="str">
        <f t="shared" si="468"/>
        <v/>
      </c>
      <c r="AS2634" s="1" t="str">
        <f t="shared" si="469"/>
        <v/>
      </c>
      <c r="AT2634" s="1" t="str">
        <f t="shared" si="470"/>
        <v/>
      </c>
      <c r="AU2634" s="1" t="str">
        <f t="shared" si="461"/>
        <v/>
      </c>
      <c r="AV2634" s="1" t="e">
        <f>IF(VLOOKUP(G2634,官網匯出!A:AQ,42,FALSE)="","[黃金盾官網]",VLOOKUP(G2634,官網匯出!A:AQ,42,FALSE))</f>
        <v>#N/A</v>
      </c>
      <c r="AW2634" s="1" t="e">
        <f>IF(LEFT(VLOOKUP(G2634,官網匯出!A:AS,43,FALSE),2)="","web",LEFT(VLOOKUP(G2634,官網匯出!A:AS,43,FALSE),2))</f>
        <v>#N/A</v>
      </c>
      <c r="AX2634" s="1" t="str">
        <f t="shared" si="471"/>
        <v>O</v>
      </c>
    </row>
    <row r="2635" spans="1:50">
      <c r="A2635" s="1" t="str">
        <f>IF(G2635="","",VLOOKUP(官網轉換!AW2635,團名!A:B,2,FALSE))</f>
        <v/>
      </c>
      <c r="B2635" s="1" t="str">
        <f>IF(G2635="","",IF(LEFT(VLOOKUP(G2635,官網匯出!A:AQ,43,0),2)="wf",VLOOKUP(VLOOKUP(G2635,官網匯出!A:AQ,43,0),團名!$I$1:$K$12,2,FALSE),"N0071"))</f>
        <v/>
      </c>
      <c r="C2635" s="1" t="str">
        <f>IFERROR(VLOOKUP(官網匯出!D2635,團名!E:G,3,FALSE),"")</f>
        <v/>
      </c>
      <c r="D2635" s="1" t="str">
        <f t="shared" si="462"/>
        <v/>
      </c>
      <c r="E2635" s="1" t="str">
        <f t="shared" si="463"/>
        <v/>
      </c>
      <c r="F2635" s="1" t="str">
        <f>IF(官網匯出!F2635="已付款","","B0012")</f>
        <v>B0012</v>
      </c>
      <c r="G2635" s="1" t="str">
        <f>IF(官網匯出!A2635="","",官網匯出!A2635)</f>
        <v/>
      </c>
      <c r="H2635" s="3" t="str">
        <f>IF(官網匯出!B2635="","",官網匯出!B2635)</f>
        <v/>
      </c>
      <c r="I2635" s="1" t="str">
        <f>IF(官網匯出!C2635="","",官網匯出!C2635)</f>
        <v/>
      </c>
      <c r="J2635" s="1" t="str">
        <f>IF(官網匯出!D2635="","",官網匯出!D2635)</f>
        <v/>
      </c>
      <c r="K2635" s="3" t="str">
        <f>IF(官網匯出!E2635="","",官網匯出!E2635)</f>
        <v/>
      </c>
      <c r="L2635" s="1" t="str">
        <f>IF(官網匯出!F2635="","",官網匯出!F2635)</f>
        <v/>
      </c>
      <c r="M2635" s="1" t="str">
        <f>IF(官網匯出!G2635="","",官網匯出!G2635)</f>
        <v/>
      </c>
      <c r="N2635" s="1" t="str">
        <f>IF(官網匯出!H2635="","",官網匯出!H2635)</f>
        <v/>
      </c>
      <c r="P2635" s="1" t="str">
        <f>IF(官網匯出!J2635="","",RIGHT(官網匯出!J2635,LEN(官網匯出!J2635)-2))</f>
        <v/>
      </c>
      <c r="Q2635" s="1" t="str">
        <f>IF(官網匯出!K2635="","",官網匯出!K2635)</f>
        <v/>
      </c>
      <c r="R2635" s="1" t="str">
        <f>IF(官網匯出!L2635="","",官網匯出!L2635)</f>
        <v/>
      </c>
      <c r="S2635" s="1" t="str">
        <f>IF(官網匯出!M2635="","",官網匯出!M2635)</f>
        <v/>
      </c>
      <c r="T2635" s="1" t="str">
        <f>IF(官網匯出!N2635="","",官網匯出!N2635)</f>
        <v/>
      </c>
      <c r="U2635" s="1" t="str">
        <f>IF(官網匯出!O2635="","",官網匯出!O2635)</f>
        <v/>
      </c>
      <c r="V2635" s="1" t="str">
        <f>IF(官網匯出!P2635="",IF(G2635="","",0),官網匯出!P2635)</f>
        <v/>
      </c>
      <c r="W2635" s="1" t="str">
        <f>IF(官網匯出!Q2635="",IF(G2635="","",0),官網匯出!Q2635)</f>
        <v/>
      </c>
      <c r="X2635" s="1" t="str">
        <f>IF(官網匯出!R2635="","",官網匯出!R2635)</f>
        <v/>
      </c>
      <c r="Y2635" s="1" t="str">
        <f>IF(官網匯出!S2635="","",官網匯出!S2635)</f>
        <v/>
      </c>
      <c r="Z2635" s="1" t="str">
        <f>IF(G2635="","",官網匯出!T2635)</f>
        <v/>
      </c>
      <c r="AA2635" s="1" t="str">
        <f>IF(G2635="","",官網匯出!AK2635)</f>
        <v/>
      </c>
      <c r="AB2635" s="1" t="str">
        <f>IF(G2635="","",IF(官網匯出!V2635="","",官網匯出!V2635))</f>
        <v/>
      </c>
      <c r="AJ2635" s="1" t="str">
        <f>IF(G2635="","",IF(官網匯出!AE2635="","",官網匯出!AE2635))</f>
        <v/>
      </c>
      <c r="AK2635" s="1" t="str">
        <f>IF(G2635="","",IF(官網匯出!AD2635="","",官網匯出!AD2635))</f>
        <v/>
      </c>
      <c r="AL2635" s="1" t="str">
        <f t="shared" si="464"/>
        <v>0</v>
      </c>
      <c r="AM2635" s="1" t="str">
        <f>IF(官網匯出!AG2635="","",官網匯出!AG2635)</f>
        <v/>
      </c>
      <c r="AN2635" s="1" t="str">
        <f>IF(G2635="","",IF(官網匯出!AH2635="","",官網匯出!AH2635))</f>
        <v/>
      </c>
      <c r="AO2635" s="14" t="str">
        <f t="shared" si="465"/>
        <v/>
      </c>
      <c r="AP2635" s="14" t="str">
        <f t="shared" si="466"/>
        <v>1</v>
      </c>
      <c r="AQ2635" s="14" t="str">
        <f t="shared" si="467"/>
        <v>0</v>
      </c>
      <c r="AR2635" s="1" t="str">
        <f t="shared" si="468"/>
        <v/>
      </c>
      <c r="AS2635" s="1" t="str">
        <f t="shared" si="469"/>
        <v/>
      </c>
      <c r="AT2635" s="1" t="str">
        <f t="shared" si="470"/>
        <v/>
      </c>
      <c r="AU2635" s="1" t="str">
        <f t="shared" si="461"/>
        <v/>
      </c>
      <c r="AV2635" s="1" t="e">
        <f>IF(VLOOKUP(G2635,官網匯出!A:AQ,42,FALSE)="","[黃金盾官網]",VLOOKUP(G2635,官網匯出!A:AQ,42,FALSE))</f>
        <v>#N/A</v>
      </c>
      <c r="AW2635" s="1" t="e">
        <f>IF(LEFT(VLOOKUP(G2635,官網匯出!A:AS,43,FALSE),2)="","web",LEFT(VLOOKUP(G2635,官網匯出!A:AS,43,FALSE),2))</f>
        <v>#N/A</v>
      </c>
      <c r="AX2635" s="1" t="str">
        <f t="shared" si="471"/>
        <v>O</v>
      </c>
    </row>
    <row r="2636" spans="1:50">
      <c r="A2636" s="1" t="str">
        <f>IF(G2636="","",VLOOKUP(官網轉換!AW2636,團名!A:B,2,FALSE))</f>
        <v/>
      </c>
      <c r="B2636" s="1" t="str">
        <f>IF(G2636="","",IF(LEFT(VLOOKUP(G2636,官網匯出!A:AQ,43,0),2)="wf",VLOOKUP(VLOOKUP(G2636,官網匯出!A:AQ,43,0),團名!$I$1:$K$12,2,FALSE),"N0071"))</f>
        <v/>
      </c>
      <c r="C2636" s="1" t="str">
        <f>IFERROR(VLOOKUP(官網匯出!D2636,團名!E:G,3,FALSE),"")</f>
        <v/>
      </c>
      <c r="D2636" s="1" t="str">
        <f t="shared" si="462"/>
        <v/>
      </c>
      <c r="E2636" s="1" t="str">
        <f t="shared" si="463"/>
        <v/>
      </c>
      <c r="F2636" s="1" t="str">
        <f>IF(官網匯出!F2636="已付款","","B0012")</f>
        <v>B0012</v>
      </c>
      <c r="G2636" s="1" t="str">
        <f>IF(官網匯出!A2636="","",官網匯出!A2636)</f>
        <v/>
      </c>
      <c r="H2636" s="3" t="str">
        <f>IF(官網匯出!B2636="","",官網匯出!B2636)</f>
        <v/>
      </c>
      <c r="I2636" s="1" t="str">
        <f>IF(官網匯出!C2636="","",官網匯出!C2636)</f>
        <v/>
      </c>
      <c r="J2636" s="1" t="str">
        <f>IF(官網匯出!D2636="","",官網匯出!D2636)</f>
        <v/>
      </c>
      <c r="K2636" s="3" t="str">
        <f>IF(官網匯出!E2636="","",官網匯出!E2636)</f>
        <v/>
      </c>
      <c r="L2636" s="1" t="str">
        <f>IF(官網匯出!F2636="","",官網匯出!F2636)</f>
        <v/>
      </c>
      <c r="M2636" s="1" t="str">
        <f>IF(官網匯出!G2636="","",官網匯出!G2636)</f>
        <v/>
      </c>
      <c r="N2636" s="1" t="str">
        <f>IF(官網匯出!H2636="","",官網匯出!H2636)</f>
        <v/>
      </c>
      <c r="P2636" s="1" t="str">
        <f>IF(官網匯出!J2636="","",RIGHT(官網匯出!J2636,LEN(官網匯出!J2636)-2))</f>
        <v/>
      </c>
      <c r="Q2636" s="1" t="str">
        <f>IF(官網匯出!K2636="","",官網匯出!K2636)</f>
        <v/>
      </c>
      <c r="R2636" s="1" t="str">
        <f>IF(官網匯出!L2636="","",官網匯出!L2636)</f>
        <v/>
      </c>
      <c r="S2636" s="1" t="str">
        <f>IF(官網匯出!M2636="","",官網匯出!M2636)</f>
        <v/>
      </c>
      <c r="T2636" s="1" t="str">
        <f>IF(官網匯出!N2636="","",官網匯出!N2636)</f>
        <v/>
      </c>
      <c r="U2636" s="1" t="str">
        <f>IF(官網匯出!O2636="","",官網匯出!O2636)</f>
        <v/>
      </c>
      <c r="V2636" s="1" t="str">
        <f>IF(官網匯出!P2636="",IF(G2636="","",0),官網匯出!P2636)</f>
        <v/>
      </c>
      <c r="W2636" s="1" t="str">
        <f>IF(官網匯出!Q2636="",IF(G2636="","",0),官網匯出!Q2636)</f>
        <v/>
      </c>
      <c r="X2636" s="1" t="str">
        <f>IF(官網匯出!R2636="","",官網匯出!R2636)</f>
        <v/>
      </c>
      <c r="Y2636" s="1" t="str">
        <f>IF(官網匯出!S2636="","",官網匯出!S2636)</f>
        <v/>
      </c>
      <c r="Z2636" s="1" t="str">
        <f>IF(G2636="","",官網匯出!T2636)</f>
        <v/>
      </c>
      <c r="AA2636" s="1" t="str">
        <f>IF(G2636="","",官網匯出!AK2636)</f>
        <v/>
      </c>
      <c r="AB2636" s="1" t="str">
        <f>IF(G2636="","",IF(官網匯出!V2636="","",官網匯出!V2636))</f>
        <v/>
      </c>
      <c r="AJ2636" s="1" t="str">
        <f>IF(G2636="","",IF(官網匯出!AE2636="","",官網匯出!AE2636))</f>
        <v/>
      </c>
      <c r="AK2636" s="1" t="str">
        <f>IF(G2636="","",IF(官網匯出!AD2636="","",官網匯出!AD2636))</f>
        <v/>
      </c>
      <c r="AL2636" s="1" t="str">
        <f t="shared" si="464"/>
        <v>0</v>
      </c>
      <c r="AM2636" s="1" t="str">
        <f>IF(官網匯出!AG2636="","",官網匯出!AG2636)</f>
        <v/>
      </c>
      <c r="AN2636" s="1" t="str">
        <f>IF(G2636="","",IF(官網匯出!AH2636="","",官網匯出!AH2636))</f>
        <v/>
      </c>
      <c r="AO2636" s="14" t="str">
        <f t="shared" si="465"/>
        <v/>
      </c>
      <c r="AP2636" s="14" t="str">
        <f t="shared" si="466"/>
        <v>1</v>
      </c>
      <c r="AQ2636" s="14" t="str">
        <f t="shared" si="467"/>
        <v>0</v>
      </c>
      <c r="AR2636" s="1" t="str">
        <f t="shared" si="468"/>
        <v/>
      </c>
      <c r="AS2636" s="1" t="str">
        <f t="shared" si="469"/>
        <v/>
      </c>
      <c r="AT2636" s="1" t="str">
        <f t="shared" si="470"/>
        <v/>
      </c>
      <c r="AU2636" s="1" t="str">
        <f t="shared" si="461"/>
        <v/>
      </c>
      <c r="AV2636" s="1" t="e">
        <f>IF(VLOOKUP(G2636,官網匯出!A:AQ,42,FALSE)="","[黃金盾官網]",VLOOKUP(G2636,官網匯出!A:AQ,42,FALSE))</f>
        <v>#N/A</v>
      </c>
      <c r="AW2636" s="1" t="e">
        <f>IF(LEFT(VLOOKUP(G2636,官網匯出!A:AS,43,FALSE),2)="","web",LEFT(VLOOKUP(G2636,官網匯出!A:AS,43,FALSE),2))</f>
        <v>#N/A</v>
      </c>
      <c r="AX2636" s="1" t="str">
        <f t="shared" si="471"/>
        <v>O</v>
      </c>
    </row>
    <row r="2637" spans="1:50">
      <c r="A2637" s="1" t="str">
        <f>IF(G2637="","",VLOOKUP(官網轉換!AW2637,團名!A:B,2,FALSE))</f>
        <v/>
      </c>
      <c r="B2637" s="1" t="str">
        <f>IF(G2637="","",IF(LEFT(VLOOKUP(G2637,官網匯出!A:AQ,43,0),2)="wf",VLOOKUP(VLOOKUP(G2637,官網匯出!A:AQ,43,0),團名!$I$1:$K$12,2,FALSE),"N0071"))</f>
        <v/>
      </c>
      <c r="C2637" s="1" t="str">
        <f>IFERROR(VLOOKUP(官網匯出!D2637,團名!E:G,3,FALSE),"")</f>
        <v/>
      </c>
      <c r="D2637" s="1" t="str">
        <f t="shared" si="462"/>
        <v/>
      </c>
      <c r="E2637" s="1" t="str">
        <f t="shared" si="463"/>
        <v/>
      </c>
      <c r="F2637" s="1" t="str">
        <f>IF(官網匯出!F2637="已付款","","B0012")</f>
        <v>B0012</v>
      </c>
      <c r="G2637" s="1" t="str">
        <f>IF(官網匯出!A2637="","",官網匯出!A2637)</f>
        <v/>
      </c>
      <c r="H2637" s="3" t="str">
        <f>IF(官網匯出!B2637="","",官網匯出!B2637)</f>
        <v/>
      </c>
      <c r="I2637" s="1" t="str">
        <f>IF(官網匯出!C2637="","",官網匯出!C2637)</f>
        <v/>
      </c>
      <c r="J2637" s="1" t="str">
        <f>IF(官網匯出!D2637="","",官網匯出!D2637)</f>
        <v/>
      </c>
      <c r="K2637" s="3" t="str">
        <f>IF(官網匯出!E2637="","",官網匯出!E2637)</f>
        <v/>
      </c>
      <c r="L2637" s="1" t="str">
        <f>IF(官網匯出!F2637="","",官網匯出!F2637)</f>
        <v/>
      </c>
      <c r="M2637" s="1" t="str">
        <f>IF(官網匯出!G2637="","",官網匯出!G2637)</f>
        <v/>
      </c>
      <c r="N2637" s="1" t="str">
        <f>IF(官網匯出!H2637="","",官網匯出!H2637)</f>
        <v/>
      </c>
      <c r="P2637" s="1" t="str">
        <f>IF(官網匯出!J2637="","",RIGHT(官網匯出!J2637,LEN(官網匯出!J2637)-2))</f>
        <v/>
      </c>
      <c r="Q2637" s="1" t="str">
        <f>IF(官網匯出!K2637="","",官網匯出!K2637)</f>
        <v/>
      </c>
      <c r="R2637" s="1" t="str">
        <f>IF(官網匯出!L2637="","",官網匯出!L2637)</f>
        <v/>
      </c>
      <c r="S2637" s="1" t="str">
        <f>IF(官網匯出!M2637="","",官網匯出!M2637)</f>
        <v/>
      </c>
      <c r="T2637" s="1" t="str">
        <f>IF(官網匯出!N2637="","",官網匯出!N2637)</f>
        <v/>
      </c>
      <c r="U2637" s="1" t="str">
        <f>IF(官網匯出!O2637="","",官網匯出!O2637)</f>
        <v/>
      </c>
      <c r="V2637" s="1" t="str">
        <f>IF(官網匯出!P2637="",IF(G2637="","",0),官網匯出!P2637)</f>
        <v/>
      </c>
      <c r="W2637" s="1" t="str">
        <f>IF(官網匯出!Q2637="",IF(G2637="","",0),官網匯出!Q2637)</f>
        <v/>
      </c>
      <c r="X2637" s="1" t="str">
        <f>IF(官網匯出!R2637="","",官網匯出!R2637)</f>
        <v/>
      </c>
      <c r="Y2637" s="1" t="str">
        <f>IF(官網匯出!S2637="","",官網匯出!S2637)</f>
        <v/>
      </c>
      <c r="Z2637" s="1" t="str">
        <f>IF(G2637="","",官網匯出!T2637)</f>
        <v/>
      </c>
      <c r="AA2637" s="1" t="str">
        <f>IF(G2637="","",官網匯出!AK2637)</f>
        <v/>
      </c>
      <c r="AB2637" s="1" t="str">
        <f>IF(G2637="","",IF(官網匯出!V2637="","",官網匯出!V2637))</f>
        <v/>
      </c>
      <c r="AJ2637" s="1" t="str">
        <f>IF(G2637="","",IF(官網匯出!AE2637="","",官網匯出!AE2637))</f>
        <v/>
      </c>
      <c r="AK2637" s="1" t="str">
        <f>IF(G2637="","",IF(官網匯出!AD2637="","",官網匯出!AD2637))</f>
        <v/>
      </c>
      <c r="AL2637" s="1" t="str">
        <f t="shared" si="464"/>
        <v>0</v>
      </c>
      <c r="AM2637" s="1" t="str">
        <f>IF(官網匯出!AG2637="","",官網匯出!AG2637)</f>
        <v/>
      </c>
      <c r="AN2637" s="1" t="str">
        <f>IF(G2637="","",IF(官網匯出!AH2637="","",官網匯出!AH2637))</f>
        <v/>
      </c>
      <c r="AO2637" s="14" t="str">
        <f t="shared" si="465"/>
        <v/>
      </c>
      <c r="AP2637" s="14" t="str">
        <f t="shared" si="466"/>
        <v>1</v>
      </c>
      <c r="AQ2637" s="14" t="str">
        <f t="shared" si="467"/>
        <v>0</v>
      </c>
      <c r="AR2637" s="1" t="str">
        <f t="shared" si="468"/>
        <v/>
      </c>
      <c r="AS2637" s="1" t="str">
        <f t="shared" si="469"/>
        <v/>
      </c>
      <c r="AT2637" s="1" t="str">
        <f t="shared" si="470"/>
        <v/>
      </c>
      <c r="AU2637" s="1" t="str">
        <f t="shared" si="461"/>
        <v/>
      </c>
      <c r="AV2637" s="1" t="e">
        <f>IF(VLOOKUP(G2637,官網匯出!A:AQ,42,FALSE)="","[黃金盾官網]",VLOOKUP(G2637,官網匯出!A:AQ,42,FALSE))</f>
        <v>#N/A</v>
      </c>
      <c r="AW2637" s="1" t="e">
        <f>IF(LEFT(VLOOKUP(G2637,官網匯出!A:AS,43,FALSE),2)="","web",LEFT(VLOOKUP(G2637,官網匯出!A:AS,43,FALSE),2))</f>
        <v>#N/A</v>
      </c>
      <c r="AX2637" s="1" t="str">
        <f t="shared" si="471"/>
        <v>O</v>
      </c>
    </row>
    <row r="2638" spans="1:50">
      <c r="A2638" s="1" t="str">
        <f>IF(G2638="","",VLOOKUP(官網轉換!AW2638,團名!A:B,2,FALSE))</f>
        <v/>
      </c>
      <c r="B2638" s="1" t="str">
        <f>IF(G2638="","",IF(LEFT(VLOOKUP(G2638,官網匯出!A:AQ,43,0),2)="wf",VLOOKUP(VLOOKUP(G2638,官網匯出!A:AQ,43,0),團名!$I$1:$K$12,2,FALSE),"N0071"))</f>
        <v/>
      </c>
      <c r="C2638" s="1" t="str">
        <f>IFERROR(VLOOKUP(官網匯出!D2638,團名!E:G,3,FALSE),"")</f>
        <v/>
      </c>
      <c r="D2638" s="1" t="str">
        <f t="shared" si="462"/>
        <v/>
      </c>
      <c r="E2638" s="1" t="str">
        <f t="shared" si="463"/>
        <v/>
      </c>
      <c r="F2638" s="1" t="str">
        <f>IF(官網匯出!F2638="已付款","","B0012")</f>
        <v>B0012</v>
      </c>
      <c r="G2638" s="1" t="str">
        <f>IF(官網匯出!A2638="","",官網匯出!A2638)</f>
        <v/>
      </c>
      <c r="H2638" s="3" t="str">
        <f>IF(官網匯出!B2638="","",官網匯出!B2638)</f>
        <v/>
      </c>
      <c r="I2638" s="1" t="str">
        <f>IF(官網匯出!C2638="","",官網匯出!C2638)</f>
        <v/>
      </c>
      <c r="J2638" s="1" t="str">
        <f>IF(官網匯出!D2638="","",官網匯出!D2638)</f>
        <v/>
      </c>
      <c r="K2638" s="3" t="str">
        <f>IF(官網匯出!E2638="","",官網匯出!E2638)</f>
        <v/>
      </c>
      <c r="L2638" s="1" t="str">
        <f>IF(官網匯出!F2638="","",官網匯出!F2638)</f>
        <v/>
      </c>
      <c r="M2638" s="1" t="str">
        <f>IF(官網匯出!G2638="","",官網匯出!G2638)</f>
        <v/>
      </c>
      <c r="N2638" s="1" t="str">
        <f>IF(官網匯出!H2638="","",官網匯出!H2638)</f>
        <v/>
      </c>
      <c r="P2638" s="1" t="str">
        <f>IF(官網匯出!J2638="","",RIGHT(官網匯出!J2638,LEN(官網匯出!J2638)-2))</f>
        <v/>
      </c>
      <c r="Q2638" s="1" t="str">
        <f>IF(官網匯出!K2638="","",官網匯出!K2638)</f>
        <v/>
      </c>
      <c r="R2638" s="1" t="str">
        <f>IF(官網匯出!L2638="","",官網匯出!L2638)</f>
        <v/>
      </c>
      <c r="S2638" s="1" t="str">
        <f>IF(官網匯出!M2638="","",官網匯出!M2638)</f>
        <v/>
      </c>
      <c r="T2638" s="1" t="str">
        <f>IF(官網匯出!N2638="","",官網匯出!N2638)</f>
        <v/>
      </c>
      <c r="U2638" s="1" t="str">
        <f>IF(官網匯出!O2638="","",官網匯出!O2638)</f>
        <v/>
      </c>
      <c r="V2638" s="1" t="str">
        <f>IF(官網匯出!P2638="",IF(G2638="","",0),官網匯出!P2638)</f>
        <v/>
      </c>
      <c r="W2638" s="1" t="str">
        <f>IF(官網匯出!Q2638="",IF(G2638="","",0),官網匯出!Q2638)</f>
        <v/>
      </c>
      <c r="X2638" s="1" t="str">
        <f>IF(官網匯出!R2638="","",官網匯出!R2638)</f>
        <v/>
      </c>
      <c r="Y2638" s="1" t="str">
        <f>IF(官網匯出!S2638="","",官網匯出!S2638)</f>
        <v/>
      </c>
      <c r="Z2638" s="1" t="str">
        <f>IF(G2638="","",官網匯出!T2638)</f>
        <v/>
      </c>
      <c r="AA2638" s="1" t="str">
        <f>IF(G2638="","",官網匯出!AK2638)</f>
        <v/>
      </c>
      <c r="AB2638" s="1" t="str">
        <f>IF(G2638="","",IF(官網匯出!V2638="","",官網匯出!V2638))</f>
        <v/>
      </c>
      <c r="AJ2638" s="1" t="str">
        <f>IF(G2638="","",IF(官網匯出!AE2638="","",官網匯出!AE2638))</f>
        <v/>
      </c>
      <c r="AK2638" s="1" t="str">
        <f>IF(G2638="","",IF(官網匯出!AD2638="","",官網匯出!AD2638))</f>
        <v/>
      </c>
      <c r="AL2638" s="1" t="str">
        <f t="shared" si="464"/>
        <v>0</v>
      </c>
      <c r="AM2638" s="1" t="str">
        <f>IF(官網匯出!AG2638="","",官網匯出!AG2638)</f>
        <v/>
      </c>
      <c r="AN2638" s="1" t="str">
        <f>IF(G2638="","",IF(官網匯出!AH2638="","",官網匯出!AH2638))</f>
        <v/>
      </c>
      <c r="AO2638" s="14" t="str">
        <f t="shared" si="465"/>
        <v/>
      </c>
      <c r="AP2638" s="14" t="str">
        <f t="shared" si="466"/>
        <v>1</v>
      </c>
      <c r="AQ2638" s="14" t="str">
        <f t="shared" si="467"/>
        <v>0</v>
      </c>
      <c r="AR2638" s="1" t="str">
        <f t="shared" si="468"/>
        <v/>
      </c>
      <c r="AS2638" s="1" t="str">
        <f t="shared" si="469"/>
        <v/>
      </c>
      <c r="AT2638" s="1" t="str">
        <f t="shared" si="470"/>
        <v/>
      </c>
      <c r="AU2638" s="1" t="str">
        <f t="shared" si="461"/>
        <v/>
      </c>
      <c r="AV2638" s="1" t="e">
        <f>IF(VLOOKUP(G2638,官網匯出!A:AQ,42,FALSE)="","[黃金盾官網]",VLOOKUP(G2638,官網匯出!A:AQ,42,FALSE))</f>
        <v>#N/A</v>
      </c>
      <c r="AW2638" s="1" t="e">
        <f>IF(LEFT(VLOOKUP(G2638,官網匯出!A:AS,43,FALSE),2)="","web",LEFT(VLOOKUP(G2638,官網匯出!A:AS,43,FALSE),2))</f>
        <v>#N/A</v>
      </c>
      <c r="AX2638" s="1" t="str">
        <f t="shared" si="471"/>
        <v>O</v>
      </c>
    </row>
    <row r="2639" spans="1:50">
      <c r="A2639" s="1" t="str">
        <f>IF(G2639="","",VLOOKUP(官網轉換!AW2639,團名!A:B,2,FALSE))</f>
        <v/>
      </c>
      <c r="B2639" s="1" t="str">
        <f>IF(G2639="","",IF(LEFT(VLOOKUP(G2639,官網匯出!A:AQ,43,0),2)="wf",VLOOKUP(VLOOKUP(G2639,官網匯出!A:AQ,43,0),團名!$I$1:$K$12,2,FALSE),"N0071"))</f>
        <v/>
      </c>
      <c r="C2639" s="1" t="str">
        <f>IFERROR(VLOOKUP(官網匯出!D2639,團名!E:G,3,FALSE),"")</f>
        <v/>
      </c>
      <c r="D2639" s="1" t="str">
        <f t="shared" si="462"/>
        <v/>
      </c>
      <c r="E2639" s="1" t="str">
        <f t="shared" si="463"/>
        <v/>
      </c>
      <c r="F2639" s="1" t="str">
        <f>IF(官網匯出!F2639="已付款","","B0012")</f>
        <v>B0012</v>
      </c>
      <c r="G2639" s="1" t="str">
        <f>IF(官網匯出!A2639="","",官網匯出!A2639)</f>
        <v/>
      </c>
      <c r="H2639" s="3" t="str">
        <f>IF(官網匯出!B2639="","",官網匯出!B2639)</f>
        <v/>
      </c>
      <c r="I2639" s="1" t="str">
        <f>IF(官網匯出!C2639="","",官網匯出!C2639)</f>
        <v/>
      </c>
      <c r="J2639" s="1" t="str">
        <f>IF(官網匯出!D2639="","",官網匯出!D2639)</f>
        <v/>
      </c>
      <c r="K2639" s="3" t="str">
        <f>IF(官網匯出!E2639="","",官網匯出!E2639)</f>
        <v/>
      </c>
      <c r="L2639" s="1" t="str">
        <f>IF(官網匯出!F2639="","",官網匯出!F2639)</f>
        <v/>
      </c>
      <c r="M2639" s="1" t="str">
        <f>IF(官網匯出!G2639="","",官網匯出!G2639)</f>
        <v/>
      </c>
      <c r="N2639" s="1" t="str">
        <f>IF(官網匯出!H2639="","",官網匯出!H2639)</f>
        <v/>
      </c>
      <c r="P2639" s="1" t="str">
        <f>IF(官網匯出!J2639="","",RIGHT(官網匯出!J2639,LEN(官網匯出!J2639)-2))</f>
        <v/>
      </c>
      <c r="Q2639" s="1" t="str">
        <f>IF(官網匯出!K2639="","",官網匯出!K2639)</f>
        <v/>
      </c>
      <c r="R2639" s="1" t="str">
        <f>IF(官網匯出!L2639="","",官網匯出!L2639)</f>
        <v/>
      </c>
      <c r="S2639" s="1" t="str">
        <f>IF(官網匯出!M2639="","",官網匯出!M2639)</f>
        <v/>
      </c>
      <c r="T2639" s="1" t="str">
        <f>IF(官網匯出!N2639="","",官網匯出!N2639)</f>
        <v/>
      </c>
      <c r="U2639" s="1" t="str">
        <f>IF(官網匯出!O2639="","",官網匯出!O2639)</f>
        <v/>
      </c>
      <c r="V2639" s="1" t="str">
        <f>IF(官網匯出!P2639="",IF(G2639="","",0),官網匯出!P2639)</f>
        <v/>
      </c>
      <c r="W2639" s="1" t="str">
        <f>IF(官網匯出!Q2639="",IF(G2639="","",0),官網匯出!Q2639)</f>
        <v/>
      </c>
      <c r="X2639" s="1" t="str">
        <f>IF(官網匯出!R2639="","",官網匯出!R2639)</f>
        <v/>
      </c>
      <c r="Y2639" s="1" t="str">
        <f>IF(官網匯出!S2639="","",官網匯出!S2639)</f>
        <v/>
      </c>
      <c r="Z2639" s="1" t="str">
        <f>IF(G2639="","",官網匯出!T2639)</f>
        <v/>
      </c>
      <c r="AA2639" s="1" t="str">
        <f>IF(G2639="","",官網匯出!AK2639)</f>
        <v/>
      </c>
      <c r="AB2639" s="1" t="str">
        <f>IF(G2639="","",IF(官網匯出!V2639="","",官網匯出!V2639))</f>
        <v/>
      </c>
      <c r="AJ2639" s="1" t="str">
        <f>IF(G2639="","",IF(官網匯出!AE2639="","",官網匯出!AE2639))</f>
        <v/>
      </c>
      <c r="AK2639" s="1" t="str">
        <f>IF(G2639="","",IF(官網匯出!AD2639="","",官網匯出!AD2639))</f>
        <v/>
      </c>
      <c r="AL2639" s="1" t="str">
        <f t="shared" si="464"/>
        <v>0</v>
      </c>
      <c r="AM2639" s="1" t="str">
        <f>IF(官網匯出!AG2639="","",官網匯出!AG2639)</f>
        <v/>
      </c>
      <c r="AN2639" s="1" t="str">
        <f>IF(G2639="","",IF(官網匯出!AH2639="","",官網匯出!AH2639))</f>
        <v/>
      </c>
      <c r="AO2639" s="14" t="str">
        <f t="shared" si="465"/>
        <v/>
      </c>
      <c r="AP2639" s="14" t="str">
        <f t="shared" si="466"/>
        <v>1</v>
      </c>
      <c r="AQ2639" s="14" t="str">
        <f t="shared" si="467"/>
        <v>0</v>
      </c>
      <c r="AR2639" s="1" t="str">
        <f t="shared" si="468"/>
        <v/>
      </c>
      <c r="AS2639" s="1" t="str">
        <f t="shared" si="469"/>
        <v/>
      </c>
      <c r="AT2639" s="1" t="str">
        <f t="shared" si="470"/>
        <v/>
      </c>
      <c r="AU2639" s="1" t="str">
        <f t="shared" si="461"/>
        <v/>
      </c>
      <c r="AV2639" s="1" t="e">
        <f>IF(VLOOKUP(G2639,官網匯出!A:AQ,42,FALSE)="","[黃金盾官網]",VLOOKUP(G2639,官網匯出!A:AQ,42,FALSE))</f>
        <v>#N/A</v>
      </c>
      <c r="AW2639" s="1" t="e">
        <f>IF(LEFT(VLOOKUP(G2639,官網匯出!A:AS,43,FALSE),2)="","web",LEFT(VLOOKUP(G2639,官網匯出!A:AS,43,FALSE),2))</f>
        <v>#N/A</v>
      </c>
      <c r="AX2639" s="1" t="str">
        <f t="shared" si="471"/>
        <v>O</v>
      </c>
    </row>
    <row r="2640" spans="1:50">
      <c r="A2640" s="1" t="str">
        <f>IF(G2640="","",VLOOKUP(官網轉換!AW2640,團名!A:B,2,FALSE))</f>
        <v/>
      </c>
      <c r="B2640" s="1" t="str">
        <f>IF(G2640="","",IF(LEFT(VLOOKUP(G2640,官網匯出!A:AQ,43,0),2)="wf",VLOOKUP(VLOOKUP(G2640,官網匯出!A:AQ,43,0),團名!$I$1:$K$12,2,FALSE),"N0071"))</f>
        <v/>
      </c>
      <c r="C2640" s="1" t="str">
        <f>IFERROR(VLOOKUP(官網匯出!D2640,團名!E:G,3,FALSE),"")</f>
        <v/>
      </c>
      <c r="D2640" s="1" t="str">
        <f t="shared" si="462"/>
        <v/>
      </c>
      <c r="E2640" s="1" t="str">
        <f t="shared" si="463"/>
        <v/>
      </c>
      <c r="F2640" s="1" t="str">
        <f>IF(官網匯出!F2640="已付款","","B0012")</f>
        <v>B0012</v>
      </c>
      <c r="G2640" s="1" t="str">
        <f>IF(官網匯出!A2640="","",官網匯出!A2640)</f>
        <v/>
      </c>
      <c r="H2640" s="3" t="str">
        <f>IF(官網匯出!B2640="","",官網匯出!B2640)</f>
        <v/>
      </c>
      <c r="I2640" s="1" t="str">
        <f>IF(官網匯出!C2640="","",官網匯出!C2640)</f>
        <v/>
      </c>
      <c r="J2640" s="1" t="str">
        <f>IF(官網匯出!D2640="","",官網匯出!D2640)</f>
        <v/>
      </c>
      <c r="K2640" s="3" t="str">
        <f>IF(官網匯出!E2640="","",官網匯出!E2640)</f>
        <v/>
      </c>
      <c r="L2640" s="1" t="str">
        <f>IF(官網匯出!F2640="","",官網匯出!F2640)</f>
        <v/>
      </c>
      <c r="M2640" s="1" t="str">
        <f>IF(官網匯出!G2640="","",官網匯出!G2640)</f>
        <v/>
      </c>
      <c r="N2640" s="1" t="str">
        <f>IF(官網匯出!H2640="","",官網匯出!H2640)</f>
        <v/>
      </c>
      <c r="P2640" s="1" t="str">
        <f>IF(官網匯出!J2640="","",RIGHT(官網匯出!J2640,LEN(官網匯出!J2640)-2))</f>
        <v/>
      </c>
      <c r="Q2640" s="1" t="str">
        <f>IF(官網匯出!K2640="","",官網匯出!K2640)</f>
        <v/>
      </c>
      <c r="R2640" s="1" t="str">
        <f>IF(官網匯出!L2640="","",官網匯出!L2640)</f>
        <v/>
      </c>
      <c r="S2640" s="1" t="str">
        <f>IF(官網匯出!M2640="","",官網匯出!M2640)</f>
        <v/>
      </c>
      <c r="T2640" s="1" t="str">
        <f>IF(官網匯出!N2640="","",官網匯出!N2640)</f>
        <v/>
      </c>
      <c r="U2640" s="1" t="str">
        <f>IF(官網匯出!O2640="","",官網匯出!O2640)</f>
        <v/>
      </c>
      <c r="V2640" s="1" t="str">
        <f>IF(官網匯出!P2640="",IF(G2640="","",0),官網匯出!P2640)</f>
        <v/>
      </c>
      <c r="W2640" s="1" t="str">
        <f>IF(官網匯出!Q2640="",IF(G2640="","",0),官網匯出!Q2640)</f>
        <v/>
      </c>
      <c r="X2640" s="1" t="str">
        <f>IF(官網匯出!R2640="","",官網匯出!R2640)</f>
        <v/>
      </c>
      <c r="Y2640" s="1" t="str">
        <f>IF(官網匯出!S2640="","",官網匯出!S2640)</f>
        <v/>
      </c>
      <c r="Z2640" s="1" t="str">
        <f>IF(G2640="","",官網匯出!T2640)</f>
        <v/>
      </c>
      <c r="AA2640" s="1" t="str">
        <f>IF(G2640="","",官網匯出!AK2640)</f>
        <v/>
      </c>
      <c r="AB2640" s="1" t="str">
        <f>IF(G2640="","",IF(官網匯出!V2640="","",官網匯出!V2640))</f>
        <v/>
      </c>
      <c r="AJ2640" s="1" t="str">
        <f>IF(G2640="","",IF(官網匯出!AE2640="","",官網匯出!AE2640))</f>
        <v/>
      </c>
      <c r="AK2640" s="1" t="str">
        <f>IF(G2640="","",IF(官網匯出!AD2640="","",官網匯出!AD2640))</f>
        <v/>
      </c>
      <c r="AL2640" s="1" t="str">
        <f t="shared" si="464"/>
        <v>0</v>
      </c>
      <c r="AM2640" s="1" t="str">
        <f>IF(官網匯出!AG2640="","",官網匯出!AG2640)</f>
        <v/>
      </c>
      <c r="AN2640" s="1" t="str">
        <f>IF(G2640="","",IF(官網匯出!AH2640="","",官網匯出!AH2640))</f>
        <v/>
      </c>
      <c r="AO2640" s="14" t="str">
        <f t="shared" si="465"/>
        <v/>
      </c>
      <c r="AP2640" s="14" t="str">
        <f t="shared" si="466"/>
        <v>1</v>
      </c>
      <c r="AQ2640" s="14" t="str">
        <f t="shared" si="467"/>
        <v>0</v>
      </c>
      <c r="AR2640" s="1" t="str">
        <f t="shared" si="468"/>
        <v/>
      </c>
      <c r="AS2640" s="1" t="str">
        <f t="shared" si="469"/>
        <v/>
      </c>
      <c r="AT2640" s="1" t="str">
        <f t="shared" si="470"/>
        <v/>
      </c>
      <c r="AU2640" s="1" t="str">
        <f t="shared" si="461"/>
        <v/>
      </c>
      <c r="AV2640" s="1" t="e">
        <f>IF(VLOOKUP(G2640,官網匯出!A:AQ,42,FALSE)="","[黃金盾官網]",VLOOKUP(G2640,官網匯出!A:AQ,42,FALSE))</f>
        <v>#N/A</v>
      </c>
      <c r="AW2640" s="1" t="e">
        <f>IF(LEFT(VLOOKUP(G2640,官網匯出!A:AS,43,FALSE),2)="","web",LEFT(VLOOKUP(G2640,官網匯出!A:AS,43,FALSE),2))</f>
        <v>#N/A</v>
      </c>
      <c r="AX2640" s="1" t="str">
        <f t="shared" si="471"/>
        <v>O</v>
      </c>
    </row>
    <row r="2641" spans="1:50">
      <c r="A2641" s="1" t="str">
        <f>IF(G2641="","",VLOOKUP(官網轉換!AW2641,團名!A:B,2,FALSE))</f>
        <v/>
      </c>
      <c r="B2641" s="1" t="str">
        <f>IF(G2641="","",IF(LEFT(VLOOKUP(G2641,官網匯出!A:AQ,43,0),2)="wf",VLOOKUP(VLOOKUP(G2641,官網匯出!A:AQ,43,0),團名!$I$1:$K$12,2,FALSE),"N0071"))</f>
        <v/>
      </c>
      <c r="C2641" s="1" t="str">
        <f>IFERROR(VLOOKUP(官網匯出!D2641,團名!E:G,3,FALSE),"")</f>
        <v/>
      </c>
      <c r="D2641" s="1" t="str">
        <f t="shared" si="462"/>
        <v/>
      </c>
      <c r="E2641" s="1" t="str">
        <f t="shared" si="463"/>
        <v/>
      </c>
      <c r="F2641" s="1" t="str">
        <f>IF(官網匯出!F2641="已付款","","B0012")</f>
        <v>B0012</v>
      </c>
      <c r="G2641" s="1" t="str">
        <f>IF(官網匯出!A2641="","",官網匯出!A2641)</f>
        <v/>
      </c>
      <c r="H2641" s="3" t="str">
        <f>IF(官網匯出!B2641="","",官網匯出!B2641)</f>
        <v/>
      </c>
      <c r="I2641" s="1" t="str">
        <f>IF(官網匯出!C2641="","",官網匯出!C2641)</f>
        <v/>
      </c>
      <c r="J2641" s="1" t="str">
        <f>IF(官網匯出!D2641="","",官網匯出!D2641)</f>
        <v/>
      </c>
      <c r="K2641" s="3" t="str">
        <f>IF(官網匯出!E2641="","",官網匯出!E2641)</f>
        <v/>
      </c>
      <c r="L2641" s="1" t="str">
        <f>IF(官網匯出!F2641="","",官網匯出!F2641)</f>
        <v/>
      </c>
      <c r="M2641" s="1" t="str">
        <f>IF(官網匯出!G2641="","",官網匯出!G2641)</f>
        <v/>
      </c>
      <c r="N2641" s="1" t="str">
        <f>IF(官網匯出!H2641="","",官網匯出!H2641)</f>
        <v/>
      </c>
      <c r="P2641" s="1" t="str">
        <f>IF(官網匯出!J2641="","",RIGHT(官網匯出!J2641,LEN(官網匯出!J2641)-2))</f>
        <v/>
      </c>
      <c r="Q2641" s="1" t="str">
        <f>IF(官網匯出!K2641="","",官網匯出!K2641)</f>
        <v/>
      </c>
      <c r="R2641" s="1" t="str">
        <f>IF(官網匯出!L2641="","",官網匯出!L2641)</f>
        <v/>
      </c>
      <c r="S2641" s="1" t="str">
        <f>IF(官網匯出!M2641="","",官網匯出!M2641)</f>
        <v/>
      </c>
      <c r="T2641" s="1" t="str">
        <f>IF(官網匯出!N2641="","",官網匯出!N2641)</f>
        <v/>
      </c>
      <c r="U2641" s="1" t="str">
        <f>IF(官網匯出!O2641="","",官網匯出!O2641)</f>
        <v/>
      </c>
      <c r="V2641" s="1" t="str">
        <f>IF(官網匯出!P2641="",IF(G2641="","",0),官網匯出!P2641)</f>
        <v/>
      </c>
      <c r="W2641" s="1" t="str">
        <f>IF(官網匯出!Q2641="",IF(G2641="","",0),官網匯出!Q2641)</f>
        <v/>
      </c>
      <c r="X2641" s="1" t="str">
        <f>IF(官網匯出!R2641="","",官網匯出!R2641)</f>
        <v/>
      </c>
      <c r="Y2641" s="1" t="str">
        <f>IF(官網匯出!S2641="","",官網匯出!S2641)</f>
        <v/>
      </c>
      <c r="Z2641" s="1" t="str">
        <f>IF(G2641="","",官網匯出!T2641)</f>
        <v/>
      </c>
      <c r="AA2641" s="1" t="str">
        <f>IF(G2641="","",官網匯出!AK2641)</f>
        <v/>
      </c>
      <c r="AB2641" s="1" t="str">
        <f>IF(G2641="","",IF(官網匯出!V2641="","",官網匯出!V2641))</f>
        <v/>
      </c>
      <c r="AJ2641" s="1" t="str">
        <f>IF(G2641="","",IF(官網匯出!AE2641="","",官網匯出!AE2641))</f>
        <v/>
      </c>
      <c r="AK2641" s="1" t="str">
        <f>IF(G2641="","",IF(官網匯出!AD2641="","",官網匯出!AD2641))</f>
        <v/>
      </c>
      <c r="AL2641" s="1" t="str">
        <f t="shared" si="464"/>
        <v>0</v>
      </c>
      <c r="AM2641" s="1" t="str">
        <f>IF(官網匯出!AG2641="","",官網匯出!AG2641)</f>
        <v/>
      </c>
      <c r="AN2641" s="1" t="str">
        <f>IF(G2641="","",IF(官網匯出!AH2641="","",官網匯出!AH2641))</f>
        <v/>
      </c>
      <c r="AO2641" s="14" t="str">
        <f t="shared" si="465"/>
        <v/>
      </c>
      <c r="AP2641" s="14" t="str">
        <f t="shared" si="466"/>
        <v>1</v>
      </c>
      <c r="AQ2641" s="14" t="str">
        <f t="shared" si="467"/>
        <v>0</v>
      </c>
      <c r="AR2641" s="1" t="str">
        <f t="shared" si="468"/>
        <v/>
      </c>
      <c r="AS2641" s="1" t="str">
        <f t="shared" si="469"/>
        <v/>
      </c>
      <c r="AT2641" s="1" t="str">
        <f t="shared" si="470"/>
        <v/>
      </c>
      <c r="AU2641" s="1" t="str">
        <f t="shared" si="461"/>
        <v/>
      </c>
      <c r="AV2641" s="1" t="e">
        <f>IF(VLOOKUP(G2641,官網匯出!A:AQ,42,FALSE)="","[黃金盾官網]",VLOOKUP(G2641,官網匯出!A:AQ,42,FALSE))</f>
        <v>#N/A</v>
      </c>
      <c r="AW2641" s="1" t="e">
        <f>IF(LEFT(VLOOKUP(G2641,官網匯出!A:AS,43,FALSE),2)="","web",LEFT(VLOOKUP(G2641,官網匯出!A:AS,43,FALSE),2))</f>
        <v>#N/A</v>
      </c>
      <c r="AX2641" s="1" t="str">
        <f t="shared" si="471"/>
        <v>O</v>
      </c>
    </row>
    <row r="2642" spans="1:50">
      <c r="A2642" s="1" t="str">
        <f>IF(G2642="","",VLOOKUP(官網轉換!AW2642,團名!A:B,2,FALSE))</f>
        <v/>
      </c>
      <c r="B2642" s="1" t="str">
        <f>IF(G2642="","",IF(LEFT(VLOOKUP(G2642,官網匯出!A:AQ,43,0),2)="wf",VLOOKUP(VLOOKUP(G2642,官網匯出!A:AQ,43,0),團名!$I$1:$K$12,2,FALSE),"N0071"))</f>
        <v/>
      </c>
      <c r="C2642" s="1" t="str">
        <f>IFERROR(VLOOKUP(官網匯出!D2642,團名!E:G,3,FALSE),"")</f>
        <v/>
      </c>
      <c r="D2642" s="1" t="str">
        <f t="shared" si="462"/>
        <v/>
      </c>
      <c r="E2642" s="1" t="str">
        <f t="shared" si="463"/>
        <v/>
      </c>
      <c r="F2642" s="1" t="str">
        <f>IF(官網匯出!F2642="已付款","","B0012")</f>
        <v>B0012</v>
      </c>
      <c r="G2642" s="1" t="str">
        <f>IF(官網匯出!A2642="","",官網匯出!A2642)</f>
        <v/>
      </c>
      <c r="H2642" s="3" t="str">
        <f>IF(官網匯出!B2642="","",官網匯出!B2642)</f>
        <v/>
      </c>
      <c r="I2642" s="1" t="str">
        <f>IF(官網匯出!C2642="","",官網匯出!C2642)</f>
        <v/>
      </c>
      <c r="J2642" s="1" t="str">
        <f>IF(官網匯出!D2642="","",官網匯出!D2642)</f>
        <v/>
      </c>
      <c r="K2642" s="3" t="str">
        <f>IF(官網匯出!E2642="","",官網匯出!E2642)</f>
        <v/>
      </c>
      <c r="L2642" s="1" t="str">
        <f>IF(官網匯出!F2642="","",官網匯出!F2642)</f>
        <v/>
      </c>
      <c r="M2642" s="1" t="str">
        <f>IF(官網匯出!G2642="","",官網匯出!G2642)</f>
        <v/>
      </c>
      <c r="N2642" s="1" t="str">
        <f>IF(官網匯出!H2642="","",官網匯出!H2642)</f>
        <v/>
      </c>
      <c r="P2642" s="1" t="str">
        <f>IF(官網匯出!J2642="","",RIGHT(官網匯出!J2642,LEN(官網匯出!J2642)-2))</f>
        <v/>
      </c>
      <c r="Q2642" s="1" t="str">
        <f>IF(官網匯出!K2642="","",官網匯出!K2642)</f>
        <v/>
      </c>
      <c r="R2642" s="1" t="str">
        <f>IF(官網匯出!L2642="","",官網匯出!L2642)</f>
        <v/>
      </c>
      <c r="S2642" s="1" t="str">
        <f>IF(官網匯出!M2642="","",官網匯出!M2642)</f>
        <v/>
      </c>
      <c r="T2642" s="1" t="str">
        <f>IF(官網匯出!N2642="","",官網匯出!N2642)</f>
        <v/>
      </c>
      <c r="U2642" s="1" t="str">
        <f>IF(官網匯出!O2642="","",官網匯出!O2642)</f>
        <v/>
      </c>
      <c r="V2642" s="1" t="str">
        <f>IF(官網匯出!P2642="",IF(G2642="","",0),官網匯出!P2642)</f>
        <v/>
      </c>
      <c r="W2642" s="1" t="str">
        <f>IF(官網匯出!Q2642="",IF(G2642="","",0),官網匯出!Q2642)</f>
        <v/>
      </c>
      <c r="X2642" s="1" t="str">
        <f>IF(官網匯出!R2642="","",官網匯出!R2642)</f>
        <v/>
      </c>
      <c r="Y2642" s="1" t="str">
        <f>IF(官網匯出!S2642="","",官網匯出!S2642)</f>
        <v/>
      </c>
      <c r="Z2642" s="1" t="str">
        <f>IF(G2642="","",官網匯出!T2642)</f>
        <v/>
      </c>
      <c r="AA2642" s="1" t="str">
        <f>IF(G2642="","",官網匯出!AK2642)</f>
        <v/>
      </c>
      <c r="AB2642" s="1" t="str">
        <f>IF(G2642="","",IF(官網匯出!V2642="","",官網匯出!V2642))</f>
        <v/>
      </c>
      <c r="AJ2642" s="1" t="str">
        <f>IF(G2642="","",IF(官網匯出!AE2642="","",官網匯出!AE2642))</f>
        <v/>
      </c>
      <c r="AK2642" s="1" t="str">
        <f>IF(G2642="","",IF(官網匯出!AD2642="","",官網匯出!AD2642))</f>
        <v/>
      </c>
      <c r="AL2642" s="1" t="str">
        <f t="shared" si="464"/>
        <v>0</v>
      </c>
      <c r="AM2642" s="1" t="str">
        <f>IF(官網匯出!AG2642="","",官網匯出!AG2642)</f>
        <v/>
      </c>
      <c r="AN2642" s="1" t="str">
        <f>IF(G2642="","",IF(官網匯出!AH2642="","",官網匯出!AH2642))</f>
        <v/>
      </c>
      <c r="AO2642" s="14" t="str">
        <f t="shared" si="465"/>
        <v/>
      </c>
      <c r="AP2642" s="14" t="str">
        <f t="shared" si="466"/>
        <v>1</v>
      </c>
      <c r="AQ2642" s="14" t="str">
        <f t="shared" si="467"/>
        <v>0</v>
      </c>
      <c r="AR2642" s="1" t="str">
        <f t="shared" si="468"/>
        <v/>
      </c>
      <c r="AS2642" s="1" t="str">
        <f t="shared" si="469"/>
        <v/>
      </c>
      <c r="AT2642" s="1" t="str">
        <f t="shared" si="470"/>
        <v/>
      </c>
      <c r="AU2642" s="1" t="str">
        <f t="shared" si="461"/>
        <v/>
      </c>
      <c r="AV2642" s="1" t="e">
        <f>IF(VLOOKUP(G2642,官網匯出!A:AQ,42,FALSE)="","[黃金盾官網]",VLOOKUP(G2642,官網匯出!A:AQ,42,FALSE))</f>
        <v>#N/A</v>
      </c>
      <c r="AW2642" s="1" t="e">
        <f>IF(LEFT(VLOOKUP(G2642,官網匯出!A:AS,43,FALSE),2)="","web",LEFT(VLOOKUP(G2642,官網匯出!A:AS,43,FALSE),2))</f>
        <v>#N/A</v>
      </c>
      <c r="AX2642" s="1" t="str">
        <f t="shared" si="471"/>
        <v>O</v>
      </c>
    </row>
    <row r="2643" spans="1:50">
      <c r="A2643" s="1" t="str">
        <f>IF(G2643="","",VLOOKUP(官網轉換!AW2643,團名!A:B,2,FALSE))</f>
        <v/>
      </c>
      <c r="B2643" s="1" t="str">
        <f>IF(G2643="","",IF(LEFT(VLOOKUP(G2643,官網匯出!A:AQ,43,0),2)="wf",VLOOKUP(VLOOKUP(G2643,官網匯出!A:AQ,43,0),團名!$I$1:$K$12,2,FALSE),"N0071"))</f>
        <v/>
      </c>
      <c r="C2643" s="1" t="str">
        <f>IFERROR(VLOOKUP(官網匯出!D2643,團名!E:G,3,FALSE),"")</f>
        <v/>
      </c>
      <c r="D2643" s="1" t="str">
        <f t="shared" si="462"/>
        <v/>
      </c>
      <c r="E2643" s="1" t="str">
        <f t="shared" si="463"/>
        <v/>
      </c>
      <c r="F2643" s="1" t="str">
        <f>IF(官網匯出!F2643="已付款","","B0012")</f>
        <v>B0012</v>
      </c>
      <c r="G2643" s="1" t="str">
        <f>IF(官網匯出!A2643="","",官網匯出!A2643)</f>
        <v/>
      </c>
      <c r="H2643" s="3" t="str">
        <f>IF(官網匯出!B2643="","",官網匯出!B2643)</f>
        <v/>
      </c>
      <c r="I2643" s="1" t="str">
        <f>IF(官網匯出!C2643="","",官網匯出!C2643)</f>
        <v/>
      </c>
      <c r="J2643" s="1" t="str">
        <f>IF(官網匯出!D2643="","",官網匯出!D2643)</f>
        <v/>
      </c>
      <c r="K2643" s="3" t="str">
        <f>IF(官網匯出!E2643="","",官網匯出!E2643)</f>
        <v/>
      </c>
      <c r="L2643" s="1" t="str">
        <f>IF(官網匯出!F2643="","",官網匯出!F2643)</f>
        <v/>
      </c>
      <c r="M2643" s="1" t="str">
        <f>IF(官網匯出!G2643="","",官網匯出!G2643)</f>
        <v/>
      </c>
      <c r="N2643" s="1" t="str">
        <f>IF(官網匯出!H2643="","",官網匯出!H2643)</f>
        <v/>
      </c>
      <c r="P2643" s="1" t="str">
        <f>IF(官網匯出!J2643="","",RIGHT(官網匯出!J2643,LEN(官網匯出!J2643)-2))</f>
        <v/>
      </c>
      <c r="Q2643" s="1" t="str">
        <f>IF(官網匯出!K2643="","",官網匯出!K2643)</f>
        <v/>
      </c>
      <c r="R2643" s="1" t="str">
        <f>IF(官網匯出!L2643="","",官網匯出!L2643)</f>
        <v/>
      </c>
      <c r="S2643" s="1" t="str">
        <f>IF(官網匯出!M2643="","",官網匯出!M2643)</f>
        <v/>
      </c>
      <c r="T2643" s="1" t="str">
        <f>IF(官網匯出!N2643="","",官網匯出!N2643)</f>
        <v/>
      </c>
      <c r="U2643" s="1" t="str">
        <f>IF(官網匯出!O2643="","",官網匯出!O2643)</f>
        <v/>
      </c>
      <c r="V2643" s="1" t="str">
        <f>IF(官網匯出!P2643="",IF(G2643="","",0),官網匯出!P2643)</f>
        <v/>
      </c>
      <c r="W2643" s="1" t="str">
        <f>IF(官網匯出!Q2643="",IF(G2643="","",0),官網匯出!Q2643)</f>
        <v/>
      </c>
      <c r="X2643" s="1" t="str">
        <f>IF(官網匯出!R2643="","",官網匯出!R2643)</f>
        <v/>
      </c>
      <c r="Y2643" s="1" t="str">
        <f>IF(官網匯出!S2643="","",官網匯出!S2643)</f>
        <v/>
      </c>
      <c r="Z2643" s="1" t="str">
        <f>IF(G2643="","",官網匯出!T2643)</f>
        <v/>
      </c>
      <c r="AA2643" s="1" t="str">
        <f>IF(G2643="","",官網匯出!AK2643)</f>
        <v/>
      </c>
      <c r="AB2643" s="1" t="str">
        <f>IF(G2643="","",IF(官網匯出!V2643="","",官網匯出!V2643))</f>
        <v/>
      </c>
      <c r="AJ2643" s="1" t="str">
        <f>IF(G2643="","",IF(官網匯出!AE2643="","",官網匯出!AE2643))</f>
        <v/>
      </c>
      <c r="AK2643" s="1" t="str">
        <f>IF(G2643="","",IF(官網匯出!AD2643="","",官網匯出!AD2643))</f>
        <v/>
      </c>
      <c r="AL2643" s="1" t="str">
        <f t="shared" si="464"/>
        <v>0</v>
      </c>
      <c r="AM2643" s="1" t="str">
        <f>IF(官網匯出!AG2643="","",官網匯出!AG2643)</f>
        <v/>
      </c>
      <c r="AN2643" s="1" t="str">
        <f>IF(G2643="","",IF(官網匯出!AH2643="","",官網匯出!AH2643))</f>
        <v/>
      </c>
      <c r="AO2643" s="14" t="str">
        <f t="shared" si="465"/>
        <v/>
      </c>
      <c r="AP2643" s="14" t="str">
        <f t="shared" si="466"/>
        <v>1</v>
      </c>
      <c r="AQ2643" s="14" t="str">
        <f t="shared" si="467"/>
        <v>0</v>
      </c>
      <c r="AR2643" s="1" t="str">
        <f t="shared" si="468"/>
        <v/>
      </c>
      <c r="AS2643" s="1" t="str">
        <f t="shared" si="469"/>
        <v/>
      </c>
      <c r="AT2643" s="1" t="str">
        <f t="shared" si="470"/>
        <v/>
      </c>
      <c r="AU2643" s="1" t="str">
        <f t="shared" si="461"/>
        <v/>
      </c>
      <c r="AV2643" s="1" t="e">
        <f>IF(VLOOKUP(G2643,官網匯出!A:AQ,42,FALSE)="","[黃金盾官網]",VLOOKUP(G2643,官網匯出!A:AQ,42,FALSE))</f>
        <v>#N/A</v>
      </c>
      <c r="AW2643" s="1" t="e">
        <f>IF(LEFT(VLOOKUP(G2643,官網匯出!A:AS,43,FALSE),2)="","web",LEFT(VLOOKUP(G2643,官網匯出!A:AS,43,FALSE),2))</f>
        <v>#N/A</v>
      </c>
      <c r="AX2643" s="1" t="str">
        <f t="shared" si="471"/>
        <v>O</v>
      </c>
    </row>
    <row r="2644" spans="1:50">
      <c r="A2644" s="1" t="str">
        <f>IF(G2644="","",VLOOKUP(官網轉換!AW2644,團名!A:B,2,FALSE))</f>
        <v/>
      </c>
      <c r="B2644" s="1" t="str">
        <f>IF(G2644="","",IF(LEFT(VLOOKUP(G2644,官網匯出!A:AQ,43,0),2)="wf",VLOOKUP(VLOOKUP(G2644,官網匯出!A:AQ,43,0),團名!$I$1:$K$12,2,FALSE),"N0071"))</f>
        <v/>
      </c>
      <c r="C2644" s="1" t="str">
        <f>IFERROR(VLOOKUP(官網匯出!D2644,團名!E:G,3,FALSE),"")</f>
        <v/>
      </c>
      <c r="D2644" s="1" t="str">
        <f t="shared" si="462"/>
        <v/>
      </c>
      <c r="E2644" s="1" t="str">
        <f t="shared" si="463"/>
        <v/>
      </c>
      <c r="F2644" s="1" t="str">
        <f>IF(官網匯出!F2644="已付款","","B0012")</f>
        <v>B0012</v>
      </c>
      <c r="G2644" s="1" t="str">
        <f>IF(官網匯出!A2644="","",官網匯出!A2644)</f>
        <v/>
      </c>
      <c r="H2644" s="3" t="str">
        <f>IF(官網匯出!B2644="","",官網匯出!B2644)</f>
        <v/>
      </c>
      <c r="I2644" s="1" t="str">
        <f>IF(官網匯出!C2644="","",官網匯出!C2644)</f>
        <v/>
      </c>
      <c r="J2644" s="1" t="str">
        <f>IF(官網匯出!D2644="","",官網匯出!D2644)</f>
        <v/>
      </c>
      <c r="K2644" s="3" t="str">
        <f>IF(官網匯出!E2644="","",官網匯出!E2644)</f>
        <v/>
      </c>
      <c r="L2644" s="1" t="str">
        <f>IF(官網匯出!F2644="","",官網匯出!F2644)</f>
        <v/>
      </c>
      <c r="M2644" s="1" t="str">
        <f>IF(官網匯出!G2644="","",官網匯出!G2644)</f>
        <v/>
      </c>
      <c r="N2644" s="1" t="str">
        <f>IF(官網匯出!H2644="","",官網匯出!H2644)</f>
        <v/>
      </c>
      <c r="P2644" s="1" t="str">
        <f>IF(官網匯出!J2644="","",RIGHT(官網匯出!J2644,LEN(官網匯出!J2644)-2))</f>
        <v/>
      </c>
      <c r="Q2644" s="1" t="str">
        <f>IF(官網匯出!K2644="","",官網匯出!K2644)</f>
        <v/>
      </c>
      <c r="R2644" s="1" t="str">
        <f>IF(官網匯出!L2644="","",官網匯出!L2644)</f>
        <v/>
      </c>
      <c r="S2644" s="1" t="str">
        <f>IF(官網匯出!M2644="","",官網匯出!M2644)</f>
        <v/>
      </c>
      <c r="T2644" s="1" t="str">
        <f>IF(官網匯出!N2644="","",官網匯出!N2644)</f>
        <v/>
      </c>
      <c r="U2644" s="1" t="str">
        <f>IF(官網匯出!O2644="","",官網匯出!O2644)</f>
        <v/>
      </c>
      <c r="V2644" s="1" t="str">
        <f>IF(官網匯出!P2644="",IF(G2644="","",0),官網匯出!P2644)</f>
        <v/>
      </c>
      <c r="W2644" s="1" t="str">
        <f>IF(官網匯出!Q2644="",IF(G2644="","",0),官網匯出!Q2644)</f>
        <v/>
      </c>
      <c r="X2644" s="1" t="str">
        <f>IF(官網匯出!R2644="","",官網匯出!R2644)</f>
        <v/>
      </c>
      <c r="Y2644" s="1" t="str">
        <f>IF(官網匯出!S2644="","",官網匯出!S2644)</f>
        <v/>
      </c>
      <c r="Z2644" s="1" t="str">
        <f>IF(G2644="","",官網匯出!T2644)</f>
        <v/>
      </c>
      <c r="AA2644" s="1" t="str">
        <f>IF(G2644="","",官網匯出!AK2644)</f>
        <v/>
      </c>
      <c r="AB2644" s="1" t="str">
        <f>IF(G2644="","",IF(官網匯出!V2644="","",官網匯出!V2644))</f>
        <v/>
      </c>
      <c r="AJ2644" s="1" t="str">
        <f>IF(G2644="","",IF(官網匯出!AE2644="","",官網匯出!AE2644))</f>
        <v/>
      </c>
      <c r="AK2644" s="1" t="str">
        <f>IF(G2644="","",IF(官網匯出!AD2644="","",官網匯出!AD2644))</f>
        <v/>
      </c>
      <c r="AL2644" s="1" t="str">
        <f t="shared" si="464"/>
        <v>0</v>
      </c>
      <c r="AM2644" s="1" t="str">
        <f>IF(官網匯出!AG2644="","",官網匯出!AG2644)</f>
        <v/>
      </c>
      <c r="AN2644" s="1" t="str">
        <f>IF(G2644="","",IF(官網匯出!AH2644="","",官網匯出!AH2644))</f>
        <v/>
      </c>
      <c r="AO2644" s="14" t="str">
        <f t="shared" si="465"/>
        <v/>
      </c>
      <c r="AP2644" s="14" t="str">
        <f t="shared" si="466"/>
        <v>1</v>
      </c>
      <c r="AQ2644" s="14" t="str">
        <f t="shared" si="467"/>
        <v>0</v>
      </c>
      <c r="AR2644" s="1" t="str">
        <f t="shared" si="468"/>
        <v/>
      </c>
      <c r="AS2644" s="1" t="str">
        <f t="shared" si="469"/>
        <v/>
      </c>
      <c r="AT2644" s="1" t="str">
        <f t="shared" si="470"/>
        <v/>
      </c>
      <c r="AU2644" s="1" t="str">
        <f t="shared" si="461"/>
        <v/>
      </c>
      <c r="AV2644" s="1" t="e">
        <f>IF(VLOOKUP(G2644,官網匯出!A:AQ,42,FALSE)="","[黃金盾官網]",VLOOKUP(G2644,官網匯出!A:AQ,42,FALSE))</f>
        <v>#N/A</v>
      </c>
      <c r="AW2644" s="1" t="e">
        <f>IF(LEFT(VLOOKUP(G2644,官網匯出!A:AS,43,FALSE),2)="","web",LEFT(VLOOKUP(G2644,官網匯出!A:AS,43,FALSE),2))</f>
        <v>#N/A</v>
      </c>
      <c r="AX2644" s="1" t="str">
        <f t="shared" si="471"/>
        <v>O</v>
      </c>
    </row>
    <row r="2645" spans="1:50">
      <c r="A2645" s="1" t="str">
        <f>IF(G2645="","",VLOOKUP(官網轉換!AW2645,團名!A:B,2,FALSE))</f>
        <v/>
      </c>
      <c r="B2645" s="1" t="str">
        <f>IF(G2645="","",IF(LEFT(VLOOKUP(G2645,官網匯出!A:AQ,43,0),2)="wf",VLOOKUP(VLOOKUP(G2645,官網匯出!A:AQ,43,0),團名!$I$1:$K$12,2,FALSE),"N0071"))</f>
        <v/>
      </c>
      <c r="C2645" s="1" t="str">
        <f>IFERROR(VLOOKUP(官網匯出!D2645,團名!E:G,3,FALSE),"")</f>
        <v/>
      </c>
      <c r="D2645" s="1" t="str">
        <f t="shared" si="462"/>
        <v/>
      </c>
      <c r="E2645" s="1" t="str">
        <f t="shared" si="463"/>
        <v/>
      </c>
      <c r="F2645" s="1" t="str">
        <f>IF(官網匯出!F2645="已付款","","B0012")</f>
        <v>B0012</v>
      </c>
      <c r="G2645" s="1" t="str">
        <f>IF(官網匯出!A2645="","",官網匯出!A2645)</f>
        <v/>
      </c>
      <c r="H2645" s="3" t="str">
        <f>IF(官網匯出!B2645="","",官網匯出!B2645)</f>
        <v/>
      </c>
      <c r="I2645" s="1" t="str">
        <f>IF(官網匯出!C2645="","",官網匯出!C2645)</f>
        <v/>
      </c>
      <c r="J2645" s="1" t="str">
        <f>IF(官網匯出!D2645="","",官網匯出!D2645)</f>
        <v/>
      </c>
      <c r="K2645" s="3" t="str">
        <f>IF(官網匯出!E2645="","",官網匯出!E2645)</f>
        <v/>
      </c>
      <c r="L2645" s="1" t="str">
        <f>IF(官網匯出!F2645="","",官網匯出!F2645)</f>
        <v/>
      </c>
      <c r="M2645" s="1" t="str">
        <f>IF(官網匯出!G2645="","",官網匯出!G2645)</f>
        <v/>
      </c>
      <c r="N2645" s="1" t="str">
        <f>IF(官網匯出!H2645="","",官網匯出!H2645)</f>
        <v/>
      </c>
      <c r="P2645" s="1" t="str">
        <f>IF(官網匯出!J2645="","",RIGHT(官網匯出!J2645,LEN(官網匯出!J2645)-2))</f>
        <v/>
      </c>
      <c r="Q2645" s="1" t="str">
        <f>IF(官網匯出!K2645="","",官網匯出!K2645)</f>
        <v/>
      </c>
      <c r="R2645" s="1" t="str">
        <f>IF(官網匯出!L2645="","",官網匯出!L2645)</f>
        <v/>
      </c>
      <c r="S2645" s="1" t="str">
        <f>IF(官網匯出!M2645="","",官網匯出!M2645)</f>
        <v/>
      </c>
      <c r="T2645" s="1" t="str">
        <f>IF(官網匯出!N2645="","",官網匯出!N2645)</f>
        <v/>
      </c>
      <c r="U2645" s="1" t="str">
        <f>IF(官網匯出!O2645="","",官網匯出!O2645)</f>
        <v/>
      </c>
      <c r="V2645" s="1" t="str">
        <f>IF(官網匯出!P2645="",IF(G2645="","",0),官網匯出!P2645)</f>
        <v/>
      </c>
      <c r="W2645" s="1" t="str">
        <f>IF(官網匯出!Q2645="",IF(G2645="","",0),官網匯出!Q2645)</f>
        <v/>
      </c>
      <c r="X2645" s="1" t="str">
        <f>IF(官網匯出!R2645="","",官網匯出!R2645)</f>
        <v/>
      </c>
      <c r="Y2645" s="1" t="str">
        <f>IF(官網匯出!S2645="","",官網匯出!S2645)</f>
        <v/>
      </c>
      <c r="Z2645" s="1" t="str">
        <f>IF(G2645="","",官網匯出!T2645)</f>
        <v/>
      </c>
      <c r="AA2645" s="1" t="str">
        <f>IF(G2645="","",官網匯出!AK2645)</f>
        <v/>
      </c>
      <c r="AB2645" s="1" t="str">
        <f>IF(G2645="","",IF(官網匯出!V2645="","",官網匯出!V2645))</f>
        <v/>
      </c>
      <c r="AJ2645" s="1" t="str">
        <f>IF(G2645="","",IF(官網匯出!AE2645="","",官網匯出!AE2645))</f>
        <v/>
      </c>
      <c r="AK2645" s="1" t="str">
        <f>IF(G2645="","",IF(官網匯出!AD2645="","",官網匯出!AD2645))</f>
        <v/>
      </c>
      <c r="AL2645" s="1" t="str">
        <f t="shared" si="464"/>
        <v>0</v>
      </c>
      <c r="AM2645" s="1" t="str">
        <f>IF(官網匯出!AG2645="","",官網匯出!AG2645)</f>
        <v/>
      </c>
      <c r="AN2645" s="1" t="str">
        <f>IF(G2645="","",IF(官網匯出!AH2645="","",官網匯出!AH2645))</f>
        <v/>
      </c>
      <c r="AO2645" s="14" t="str">
        <f t="shared" si="465"/>
        <v/>
      </c>
      <c r="AP2645" s="14" t="str">
        <f t="shared" si="466"/>
        <v>1</v>
      </c>
      <c r="AQ2645" s="14" t="str">
        <f t="shared" si="467"/>
        <v>0</v>
      </c>
      <c r="AR2645" s="1" t="str">
        <f t="shared" si="468"/>
        <v/>
      </c>
      <c r="AS2645" s="1" t="str">
        <f t="shared" si="469"/>
        <v/>
      </c>
      <c r="AT2645" s="1" t="str">
        <f t="shared" si="470"/>
        <v/>
      </c>
      <c r="AU2645" s="1" t="str">
        <f t="shared" si="461"/>
        <v/>
      </c>
      <c r="AV2645" s="1" t="e">
        <f>IF(VLOOKUP(G2645,官網匯出!A:AQ,42,FALSE)="","[黃金盾官網]",VLOOKUP(G2645,官網匯出!A:AQ,42,FALSE))</f>
        <v>#N/A</v>
      </c>
      <c r="AW2645" s="1" t="e">
        <f>IF(LEFT(VLOOKUP(G2645,官網匯出!A:AS,43,FALSE),2)="","web",LEFT(VLOOKUP(G2645,官網匯出!A:AS,43,FALSE),2))</f>
        <v>#N/A</v>
      </c>
      <c r="AX2645" s="1" t="str">
        <f t="shared" si="471"/>
        <v>O</v>
      </c>
    </row>
    <row r="2646" spans="1:50">
      <c r="A2646" s="1" t="str">
        <f>IF(G2646="","",VLOOKUP(官網轉換!AW2646,團名!A:B,2,FALSE))</f>
        <v/>
      </c>
      <c r="B2646" s="1" t="str">
        <f>IF(G2646="","",IF(LEFT(VLOOKUP(G2646,官網匯出!A:AQ,43,0),2)="wf",VLOOKUP(VLOOKUP(G2646,官網匯出!A:AQ,43,0),團名!$I$1:$K$12,2,FALSE),"N0071"))</f>
        <v/>
      </c>
      <c r="C2646" s="1" t="str">
        <f>IFERROR(VLOOKUP(官網匯出!D2646,團名!E:G,3,FALSE),"")</f>
        <v/>
      </c>
      <c r="D2646" s="1" t="str">
        <f t="shared" si="462"/>
        <v/>
      </c>
      <c r="E2646" s="1" t="str">
        <f t="shared" si="463"/>
        <v/>
      </c>
      <c r="F2646" s="1" t="str">
        <f>IF(官網匯出!F2646="已付款","","B0012")</f>
        <v>B0012</v>
      </c>
      <c r="G2646" s="1" t="str">
        <f>IF(官網匯出!A2646="","",官網匯出!A2646)</f>
        <v/>
      </c>
      <c r="H2646" s="3" t="str">
        <f>IF(官網匯出!B2646="","",官網匯出!B2646)</f>
        <v/>
      </c>
      <c r="I2646" s="1" t="str">
        <f>IF(官網匯出!C2646="","",官網匯出!C2646)</f>
        <v/>
      </c>
      <c r="J2646" s="1" t="str">
        <f>IF(官網匯出!D2646="","",官網匯出!D2646)</f>
        <v/>
      </c>
      <c r="K2646" s="3" t="str">
        <f>IF(官網匯出!E2646="","",官網匯出!E2646)</f>
        <v/>
      </c>
      <c r="L2646" s="1" t="str">
        <f>IF(官網匯出!F2646="","",官網匯出!F2646)</f>
        <v/>
      </c>
      <c r="M2646" s="1" t="str">
        <f>IF(官網匯出!G2646="","",官網匯出!G2646)</f>
        <v/>
      </c>
      <c r="N2646" s="1" t="str">
        <f>IF(官網匯出!H2646="","",官網匯出!H2646)</f>
        <v/>
      </c>
      <c r="P2646" s="1" t="str">
        <f>IF(官網匯出!J2646="","",RIGHT(官網匯出!J2646,LEN(官網匯出!J2646)-2))</f>
        <v/>
      </c>
      <c r="Q2646" s="1" t="str">
        <f>IF(官網匯出!K2646="","",官網匯出!K2646)</f>
        <v/>
      </c>
      <c r="R2646" s="1" t="str">
        <f>IF(官網匯出!L2646="","",官網匯出!L2646)</f>
        <v/>
      </c>
      <c r="S2646" s="1" t="str">
        <f>IF(官網匯出!M2646="","",官網匯出!M2646)</f>
        <v/>
      </c>
      <c r="T2646" s="1" t="str">
        <f>IF(官網匯出!N2646="","",官網匯出!N2646)</f>
        <v/>
      </c>
      <c r="U2646" s="1" t="str">
        <f>IF(官網匯出!O2646="","",官網匯出!O2646)</f>
        <v/>
      </c>
      <c r="V2646" s="1" t="str">
        <f>IF(官網匯出!P2646="",IF(G2646="","",0),官網匯出!P2646)</f>
        <v/>
      </c>
      <c r="W2646" s="1" t="str">
        <f>IF(官網匯出!Q2646="",IF(G2646="","",0),官網匯出!Q2646)</f>
        <v/>
      </c>
      <c r="X2646" s="1" t="str">
        <f>IF(官網匯出!R2646="","",官網匯出!R2646)</f>
        <v/>
      </c>
      <c r="Y2646" s="1" t="str">
        <f>IF(官網匯出!S2646="","",官網匯出!S2646)</f>
        <v/>
      </c>
      <c r="Z2646" s="1" t="str">
        <f>IF(G2646="","",官網匯出!T2646)</f>
        <v/>
      </c>
      <c r="AA2646" s="1" t="str">
        <f>IF(G2646="","",官網匯出!AK2646)</f>
        <v/>
      </c>
      <c r="AB2646" s="1" t="str">
        <f>IF(G2646="","",IF(官網匯出!V2646="","",官網匯出!V2646))</f>
        <v/>
      </c>
      <c r="AJ2646" s="1" t="str">
        <f>IF(G2646="","",IF(官網匯出!AE2646="","",官網匯出!AE2646))</f>
        <v/>
      </c>
      <c r="AK2646" s="1" t="str">
        <f>IF(G2646="","",IF(官網匯出!AD2646="","",官網匯出!AD2646))</f>
        <v/>
      </c>
      <c r="AL2646" s="1" t="str">
        <f t="shared" si="464"/>
        <v>0</v>
      </c>
      <c r="AM2646" s="1" t="str">
        <f>IF(官網匯出!AG2646="","",官網匯出!AG2646)</f>
        <v/>
      </c>
      <c r="AN2646" s="1" t="str">
        <f>IF(G2646="","",IF(官網匯出!AH2646="","",官網匯出!AH2646))</f>
        <v/>
      </c>
      <c r="AO2646" s="14" t="str">
        <f t="shared" si="465"/>
        <v/>
      </c>
      <c r="AP2646" s="14" t="str">
        <f t="shared" si="466"/>
        <v>1</v>
      </c>
      <c r="AQ2646" s="14" t="str">
        <f t="shared" si="467"/>
        <v>0</v>
      </c>
      <c r="AR2646" s="1" t="str">
        <f t="shared" si="468"/>
        <v/>
      </c>
      <c r="AS2646" s="1" t="str">
        <f t="shared" si="469"/>
        <v/>
      </c>
      <c r="AT2646" s="1" t="str">
        <f t="shared" si="470"/>
        <v/>
      </c>
      <c r="AU2646" s="1" t="str">
        <f t="shared" si="461"/>
        <v/>
      </c>
      <c r="AV2646" s="1" t="e">
        <f>IF(VLOOKUP(G2646,官網匯出!A:AQ,42,FALSE)="","[黃金盾官網]",VLOOKUP(G2646,官網匯出!A:AQ,42,FALSE))</f>
        <v>#N/A</v>
      </c>
      <c r="AW2646" s="1" t="e">
        <f>IF(LEFT(VLOOKUP(G2646,官網匯出!A:AS,43,FALSE),2)="","web",LEFT(VLOOKUP(G2646,官網匯出!A:AS,43,FALSE),2))</f>
        <v>#N/A</v>
      </c>
      <c r="AX2646" s="1" t="str">
        <f t="shared" si="471"/>
        <v>O</v>
      </c>
    </row>
    <row r="2647" spans="1:50">
      <c r="A2647" s="1" t="str">
        <f>IF(G2647="","",VLOOKUP(官網轉換!AW2647,團名!A:B,2,FALSE))</f>
        <v/>
      </c>
      <c r="B2647" s="1" t="str">
        <f>IF(G2647="","",IF(LEFT(VLOOKUP(G2647,官網匯出!A:AQ,43,0),2)="wf",VLOOKUP(VLOOKUP(G2647,官網匯出!A:AQ,43,0),團名!$I$1:$K$12,2,FALSE),"N0071"))</f>
        <v/>
      </c>
      <c r="C2647" s="1" t="str">
        <f>IFERROR(VLOOKUP(官網匯出!D2647,團名!E:G,3,FALSE),"")</f>
        <v/>
      </c>
      <c r="D2647" s="1" t="str">
        <f t="shared" si="462"/>
        <v/>
      </c>
      <c r="E2647" s="1" t="str">
        <f t="shared" si="463"/>
        <v/>
      </c>
      <c r="F2647" s="1" t="str">
        <f>IF(官網匯出!F2647="已付款","","B0012")</f>
        <v>B0012</v>
      </c>
      <c r="G2647" s="1" t="str">
        <f>IF(官網匯出!A2647="","",官網匯出!A2647)</f>
        <v/>
      </c>
      <c r="H2647" s="3" t="str">
        <f>IF(官網匯出!B2647="","",官網匯出!B2647)</f>
        <v/>
      </c>
      <c r="I2647" s="1" t="str">
        <f>IF(官網匯出!C2647="","",官網匯出!C2647)</f>
        <v/>
      </c>
      <c r="J2647" s="1" t="str">
        <f>IF(官網匯出!D2647="","",官網匯出!D2647)</f>
        <v/>
      </c>
      <c r="K2647" s="3" t="str">
        <f>IF(官網匯出!E2647="","",官網匯出!E2647)</f>
        <v/>
      </c>
      <c r="L2647" s="1" t="str">
        <f>IF(官網匯出!F2647="","",官網匯出!F2647)</f>
        <v/>
      </c>
      <c r="M2647" s="1" t="str">
        <f>IF(官網匯出!G2647="","",官網匯出!G2647)</f>
        <v/>
      </c>
      <c r="N2647" s="1" t="str">
        <f>IF(官網匯出!H2647="","",官網匯出!H2647)</f>
        <v/>
      </c>
      <c r="P2647" s="1" t="str">
        <f>IF(官網匯出!J2647="","",RIGHT(官網匯出!J2647,LEN(官網匯出!J2647)-2))</f>
        <v/>
      </c>
      <c r="Q2647" s="1" t="str">
        <f>IF(官網匯出!K2647="","",官網匯出!K2647)</f>
        <v/>
      </c>
      <c r="R2647" s="1" t="str">
        <f>IF(官網匯出!L2647="","",官網匯出!L2647)</f>
        <v/>
      </c>
      <c r="S2647" s="1" t="str">
        <f>IF(官網匯出!M2647="","",官網匯出!M2647)</f>
        <v/>
      </c>
      <c r="T2647" s="1" t="str">
        <f>IF(官網匯出!N2647="","",官網匯出!N2647)</f>
        <v/>
      </c>
      <c r="U2647" s="1" t="str">
        <f>IF(官網匯出!O2647="","",官網匯出!O2647)</f>
        <v/>
      </c>
      <c r="V2647" s="1" t="str">
        <f>IF(官網匯出!P2647="",IF(G2647="","",0),官網匯出!P2647)</f>
        <v/>
      </c>
      <c r="W2647" s="1" t="str">
        <f>IF(官網匯出!Q2647="",IF(G2647="","",0),官網匯出!Q2647)</f>
        <v/>
      </c>
      <c r="X2647" s="1" t="str">
        <f>IF(官網匯出!R2647="","",官網匯出!R2647)</f>
        <v/>
      </c>
      <c r="Y2647" s="1" t="str">
        <f>IF(官網匯出!S2647="","",官網匯出!S2647)</f>
        <v/>
      </c>
      <c r="Z2647" s="1" t="str">
        <f>IF(G2647="","",官網匯出!T2647)</f>
        <v/>
      </c>
      <c r="AA2647" s="1" t="str">
        <f>IF(G2647="","",官網匯出!AK2647)</f>
        <v/>
      </c>
      <c r="AB2647" s="1" t="str">
        <f>IF(G2647="","",IF(官網匯出!V2647="","",官網匯出!V2647))</f>
        <v/>
      </c>
      <c r="AJ2647" s="1" t="str">
        <f>IF(G2647="","",IF(官網匯出!AE2647="","",官網匯出!AE2647))</f>
        <v/>
      </c>
      <c r="AK2647" s="1" t="str">
        <f>IF(G2647="","",IF(官網匯出!AD2647="","",官網匯出!AD2647))</f>
        <v/>
      </c>
      <c r="AL2647" s="1" t="str">
        <f t="shared" si="464"/>
        <v>0</v>
      </c>
      <c r="AM2647" s="1" t="str">
        <f>IF(官網匯出!AG2647="","",官網匯出!AG2647)</f>
        <v/>
      </c>
      <c r="AN2647" s="1" t="str">
        <f>IF(G2647="","",IF(官網匯出!AH2647="","",官網匯出!AH2647))</f>
        <v/>
      </c>
      <c r="AO2647" s="14" t="str">
        <f t="shared" si="465"/>
        <v/>
      </c>
      <c r="AP2647" s="14" t="str">
        <f t="shared" si="466"/>
        <v>1</v>
      </c>
      <c r="AQ2647" s="14" t="str">
        <f t="shared" si="467"/>
        <v>0</v>
      </c>
      <c r="AR2647" s="1" t="str">
        <f t="shared" si="468"/>
        <v/>
      </c>
      <c r="AS2647" s="1" t="str">
        <f t="shared" si="469"/>
        <v/>
      </c>
      <c r="AT2647" s="1" t="str">
        <f t="shared" si="470"/>
        <v/>
      </c>
      <c r="AU2647" s="1" t="str">
        <f t="shared" si="461"/>
        <v/>
      </c>
      <c r="AV2647" s="1" t="e">
        <f>IF(VLOOKUP(G2647,官網匯出!A:AQ,42,FALSE)="","[黃金盾官網]",VLOOKUP(G2647,官網匯出!A:AQ,42,FALSE))</f>
        <v>#N/A</v>
      </c>
      <c r="AW2647" s="1" t="e">
        <f>IF(LEFT(VLOOKUP(G2647,官網匯出!A:AS,43,FALSE),2)="","web",LEFT(VLOOKUP(G2647,官網匯出!A:AS,43,FALSE),2))</f>
        <v>#N/A</v>
      </c>
      <c r="AX2647" s="1" t="str">
        <f t="shared" si="471"/>
        <v>O</v>
      </c>
    </row>
    <row r="2648" spans="1:50">
      <c r="A2648" s="1" t="str">
        <f>IF(G2648="","",VLOOKUP(官網轉換!AW2648,團名!A:B,2,FALSE))</f>
        <v/>
      </c>
      <c r="B2648" s="1" t="str">
        <f>IF(G2648="","",IF(LEFT(VLOOKUP(G2648,官網匯出!A:AQ,43,0),2)="wf",VLOOKUP(VLOOKUP(G2648,官網匯出!A:AQ,43,0),團名!$I$1:$K$12,2,FALSE),"N0071"))</f>
        <v/>
      </c>
      <c r="C2648" s="1" t="str">
        <f>IFERROR(VLOOKUP(官網匯出!D2648,團名!E:G,3,FALSE),"")</f>
        <v/>
      </c>
      <c r="D2648" s="1" t="str">
        <f t="shared" si="462"/>
        <v/>
      </c>
      <c r="E2648" s="1" t="str">
        <f t="shared" si="463"/>
        <v/>
      </c>
      <c r="F2648" s="1" t="str">
        <f>IF(官網匯出!F2648="已付款","","B0012")</f>
        <v>B0012</v>
      </c>
      <c r="G2648" s="1" t="str">
        <f>IF(官網匯出!A2648="","",官網匯出!A2648)</f>
        <v/>
      </c>
      <c r="H2648" s="3" t="str">
        <f>IF(官網匯出!B2648="","",官網匯出!B2648)</f>
        <v/>
      </c>
      <c r="I2648" s="1" t="str">
        <f>IF(官網匯出!C2648="","",官網匯出!C2648)</f>
        <v/>
      </c>
      <c r="J2648" s="1" t="str">
        <f>IF(官網匯出!D2648="","",官網匯出!D2648)</f>
        <v/>
      </c>
      <c r="K2648" s="3" t="str">
        <f>IF(官網匯出!E2648="","",官網匯出!E2648)</f>
        <v/>
      </c>
      <c r="L2648" s="1" t="str">
        <f>IF(官網匯出!F2648="","",官網匯出!F2648)</f>
        <v/>
      </c>
      <c r="M2648" s="1" t="str">
        <f>IF(官網匯出!G2648="","",官網匯出!G2648)</f>
        <v/>
      </c>
      <c r="N2648" s="1" t="str">
        <f>IF(官網匯出!H2648="","",官網匯出!H2648)</f>
        <v/>
      </c>
      <c r="P2648" s="1" t="str">
        <f>IF(官網匯出!J2648="","",RIGHT(官網匯出!J2648,LEN(官網匯出!J2648)-2))</f>
        <v/>
      </c>
      <c r="Q2648" s="1" t="str">
        <f>IF(官網匯出!K2648="","",官網匯出!K2648)</f>
        <v/>
      </c>
      <c r="R2648" s="1" t="str">
        <f>IF(官網匯出!L2648="","",官網匯出!L2648)</f>
        <v/>
      </c>
      <c r="S2648" s="1" t="str">
        <f>IF(官網匯出!M2648="","",官網匯出!M2648)</f>
        <v/>
      </c>
      <c r="T2648" s="1" t="str">
        <f>IF(官網匯出!N2648="","",官網匯出!N2648)</f>
        <v/>
      </c>
      <c r="U2648" s="1" t="str">
        <f>IF(官網匯出!O2648="","",官網匯出!O2648)</f>
        <v/>
      </c>
      <c r="V2648" s="1" t="str">
        <f>IF(官網匯出!P2648="",IF(G2648="","",0),官網匯出!P2648)</f>
        <v/>
      </c>
      <c r="W2648" s="1" t="str">
        <f>IF(官網匯出!Q2648="",IF(G2648="","",0),官網匯出!Q2648)</f>
        <v/>
      </c>
      <c r="X2648" s="1" t="str">
        <f>IF(官網匯出!R2648="","",官網匯出!R2648)</f>
        <v/>
      </c>
      <c r="Y2648" s="1" t="str">
        <f>IF(官網匯出!S2648="","",官網匯出!S2648)</f>
        <v/>
      </c>
      <c r="Z2648" s="1" t="str">
        <f>IF(G2648="","",官網匯出!T2648)</f>
        <v/>
      </c>
      <c r="AA2648" s="1" t="str">
        <f>IF(G2648="","",官網匯出!AK2648)</f>
        <v/>
      </c>
      <c r="AB2648" s="1" t="str">
        <f>IF(G2648="","",IF(官網匯出!V2648="","",官網匯出!V2648))</f>
        <v/>
      </c>
      <c r="AJ2648" s="1" t="str">
        <f>IF(G2648="","",IF(官網匯出!AE2648="","",官網匯出!AE2648))</f>
        <v/>
      </c>
      <c r="AK2648" s="1" t="str">
        <f>IF(G2648="","",IF(官網匯出!AD2648="","",官網匯出!AD2648))</f>
        <v/>
      </c>
      <c r="AL2648" s="1" t="str">
        <f t="shared" si="464"/>
        <v>0</v>
      </c>
      <c r="AM2648" s="1" t="str">
        <f>IF(官網匯出!AG2648="","",官網匯出!AG2648)</f>
        <v/>
      </c>
      <c r="AN2648" s="1" t="str">
        <f>IF(G2648="","",IF(官網匯出!AH2648="","",官網匯出!AH2648))</f>
        <v/>
      </c>
      <c r="AO2648" s="14" t="str">
        <f t="shared" si="465"/>
        <v/>
      </c>
      <c r="AP2648" s="14" t="str">
        <f t="shared" si="466"/>
        <v>1</v>
      </c>
      <c r="AQ2648" s="14" t="str">
        <f t="shared" si="467"/>
        <v>0</v>
      </c>
      <c r="AR2648" s="1" t="str">
        <f t="shared" si="468"/>
        <v/>
      </c>
      <c r="AS2648" s="1" t="str">
        <f t="shared" si="469"/>
        <v/>
      </c>
      <c r="AT2648" s="1" t="str">
        <f t="shared" si="470"/>
        <v/>
      </c>
      <c r="AU2648" s="1" t="str">
        <f t="shared" si="461"/>
        <v/>
      </c>
      <c r="AV2648" s="1" t="e">
        <f>IF(VLOOKUP(G2648,官網匯出!A:AQ,42,FALSE)="","[黃金盾官網]",VLOOKUP(G2648,官網匯出!A:AQ,42,FALSE))</f>
        <v>#N/A</v>
      </c>
      <c r="AW2648" s="1" t="e">
        <f>IF(LEFT(VLOOKUP(G2648,官網匯出!A:AS,43,FALSE),2)="","web",LEFT(VLOOKUP(G2648,官網匯出!A:AS,43,FALSE),2))</f>
        <v>#N/A</v>
      </c>
      <c r="AX2648" s="1" t="str">
        <f t="shared" si="471"/>
        <v>O</v>
      </c>
    </row>
    <row r="2649" spans="1:50">
      <c r="A2649" s="1" t="str">
        <f>IF(G2649="","",VLOOKUP(官網轉換!AW2649,團名!A:B,2,FALSE))</f>
        <v/>
      </c>
      <c r="B2649" s="1" t="str">
        <f>IF(G2649="","",IF(LEFT(VLOOKUP(G2649,官網匯出!A:AQ,43,0),2)="wf",VLOOKUP(VLOOKUP(G2649,官網匯出!A:AQ,43,0),團名!$I$1:$K$12,2,FALSE),"N0071"))</f>
        <v/>
      </c>
      <c r="C2649" s="1" t="str">
        <f>IFERROR(VLOOKUP(官網匯出!D2649,團名!E:G,3,FALSE),"")</f>
        <v/>
      </c>
      <c r="D2649" s="1" t="str">
        <f t="shared" si="462"/>
        <v/>
      </c>
      <c r="E2649" s="1" t="str">
        <f t="shared" si="463"/>
        <v/>
      </c>
      <c r="F2649" s="1" t="str">
        <f>IF(官網匯出!F2649="已付款","","B0012")</f>
        <v>B0012</v>
      </c>
      <c r="G2649" s="1" t="str">
        <f>IF(官網匯出!A2649="","",官網匯出!A2649)</f>
        <v/>
      </c>
      <c r="H2649" s="3" t="str">
        <f>IF(官網匯出!B2649="","",官網匯出!B2649)</f>
        <v/>
      </c>
      <c r="I2649" s="1" t="str">
        <f>IF(官網匯出!C2649="","",官網匯出!C2649)</f>
        <v/>
      </c>
      <c r="J2649" s="1" t="str">
        <f>IF(官網匯出!D2649="","",官網匯出!D2649)</f>
        <v/>
      </c>
      <c r="K2649" s="3" t="str">
        <f>IF(官網匯出!E2649="","",官網匯出!E2649)</f>
        <v/>
      </c>
      <c r="L2649" s="1" t="str">
        <f>IF(官網匯出!F2649="","",官網匯出!F2649)</f>
        <v/>
      </c>
      <c r="M2649" s="1" t="str">
        <f>IF(官網匯出!G2649="","",官網匯出!G2649)</f>
        <v/>
      </c>
      <c r="N2649" s="1" t="str">
        <f>IF(官網匯出!H2649="","",官網匯出!H2649)</f>
        <v/>
      </c>
      <c r="P2649" s="1" t="str">
        <f>IF(官網匯出!J2649="","",RIGHT(官網匯出!J2649,LEN(官網匯出!J2649)-2))</f>
        <v/>
      </c>
      <c r="Q2649" s="1" t="str">
        <f>IF(官網匯出!K2649="","",官網匯出!K2649)</f>
        <v/>
      </c>
      <c r="R2649" s="1" t="str">
        <f>IF(官網匯出!L2649="","",官網匯出!L2649)</f>
        <v/>
      </c>
      <c r="S2649" s="1" t="str">
        <f>IF(官網匯出!M2649="","",官網匯出!M2649)</f>
        <v/>
      </c>
      <c r="T2649" s="1" t="str">
        <f>IF(官網匯出!N2649="","",官網匯出!N2649)</f>
        <v/>
      </c>
      <c r="U2649" s="1" t="str">
        <f>IF(官網匯出!O2649="","",官網匯出!O2649)</f>
        <v/>
      </c>
      <c r="V2649" s="1" t="str">
        <f>IF(官網匯出!P2649="",IF(G2649="","",0),官網匯出!P2649)</f>
        <v/>
      </c>
      <c r="W2649" s="1" t="str">
        <f>IF(官網匯出!Q2649="",IF(G2649="","",0),官網匯出!Q2649)</f>
        <v/>
      </c>
      <c r="X2649" s="1" t="str">
        <f>IF(官網匯出!R2649="","",官網匯出!R2649)</f>
        <v/>
      </c>
      <c r="Y2649" s="1" t="str">
        <f>IF(官網匯出!S2649="","",官網匯出!S2649)</f>
        <v/>
      </c>
      <c r="Z2649" s="1" t="str">
        <f>IF(G2649="","",官網匯出!T2649)</f>
        <v/>
      </c>
      <c r="AA2649" s="1" t="str">
        <f>IF(G2649="","",官網匯出!AK2649)</f>
        <v/>
      </c>
      <c r="AB2649" s="1" t="str">
        <f>IF(G2649="","",IF(官網匯出!V2649="","",官網匯出!V2649))</f>
        <v/>
      </c>
      <c r="AJ2649" s="1" t="str">
        <f>IF(G2649="","",IF(官網匯出!AE2649="","",官網匯出!AE2649))</f>
        <v/>
      </c>
      <c r="AK2649" s="1" t="str">
        <f>IF(G2649="","",IF(官網匯出!AD2649="","",官網匯出!AD2649))</f>
        <v/>
      </c>
      <c r="AL2649" s="1" t="str">
        <f t="shared" si="464"/>
        <v>0</v>
      </c>
      <c r="AM2649" s="1" t="str">
        <f>IF(官網匯出!AG2649="","",官網匯出!AG2649)</f>
        <v/>
      </c>
      <c r="AN2649" s="1" t="str">
        <f>IF(G2649="","",IF(官網匯出!AH2649="","",官網匯出!AH2649))</f>
        <v/>
      </c>
      <c r="AO2649" s="14" t="str">
        <f t="shared" si="465"/>
        <v/>
      </c>
      <c r="AP2649" s="14" t="str">
        <f t="shared" si="466"/>
        <v>1</v>
      </c>
      <c r="AQ2649" s="14" t="str">
        <f t="shared" si="467"/>
        <v>0</v>
      </c>
      <c r="AR2649" s="1" t="str">
        <f t="shared" si="468"/>
        <v/>
      </c>
      <c r="AS2649" s="1" t="str">
        <f t="shared" si="469"/>
        <v/>
      </c>
      <c r="AT2649" s="1" t="str">
        <f t="shared" si="470"/>
        <v/>
      </c>
      <c r="AU2649" s="1" t="str">
        <f t="shared" si="461"/>
        <v/>
      </c>
      <c r="AV2649" s="1" t="e">
        <f>IF(VLOOKUP(G2649,官網匯出!A:AQ,42,FALSE)="","[黃金盾官網]",VLOOKUP(G2649,官網匯出!A:AQ,42,FALSE))</f>
        <v>#N/A</v>
      </c>
      <c r="AW2649" s="1" t="e">
        <f>IF(LEFT(VLOOKUP(G2649,官網匯出!A:AS,43,FALSE),2)="","web",LEFT(VLOOKUP(G2649,官網匯出!A:AS,43,FALSE),2))</f>
        <v>#N/A</v>
      </c>
      <c r="AX2649" s="1" t="str">
        <f t="shared" si="471"/>
        <v>O</v>
      </c>
    </row>
    <row r="2650" spans="1:50">
      <c r="A2650" s="1" t="str">
        <f>IF(G2650="","",VLOOKUP(官網轉換!AW2650,團名!A:B,2,FALSE))</f>
        <v/>
      </c>
      <c r="B2650" s="1" t="str">
        <f>IF(G2650="","",IF(LEFT(VLOOKUP(G2650,官網匯出!A:AQ,43,0),2)="wf",VLOOKUP(VLOOKUP(G2650,官網匯出!A:AQ,43,0),團名!$I$1:$K$12,2,FALSE),"N0071"))</f>
        <v/>
      </c>
      <c r="C2650" s="1" t="str">
        <f>IFERROR(VLOOKUP(官網匯出!D2650,團名!E:G,3,FALSE),"")</f>
        <v/>
      </c>
      <c r="D2650" s="1" t="str">
        <f t="shared" si="462"/>
        <v/>
      </c>
      <c r="E2650" s="1" t="str">
        <f t="shared" si="463"/>
        <v/>
      </c>
      <c r="F2650" s="1" t="str">
        <f>IF(官網匯出!F2650="已付款","","B0012")</f>
        <v>B0012</v>
      </c>
      <c r="G2650" s="1" t="str">
        <f>IF(官網匯出!A2650="","",官網匯出!A2650)</f>
        <v/>
      </c>
      <c r="H2650" s="3" t="str">
        <f>IF(官網匯出!B2650="","",官網匯出!B2650)</f>
        <v/>
      </c>
      <c r="I2650" s="1" t="str">
        <f>IF(官網匯出!C2650="","",官網匯出!C2650)</f>
        <v/>
      </c>
      <c r="J2650" s="1" t="str">
        <f>IF(官網匯出!D2650="","",官網匯出!D2650)</f>
        <v/>
      </c>
      <c r="K2650" s="3" t="str">
        <f>IF(官網匯出!E2650="","",官網匯出!E2650)</f>
        <v/>
      </c>
      <c r="L2650" s="1" t="str">
        <f>IF(官網匯出!F2650="","",官網匯出!F2650)</f>
        <v/>
      </c>
      <c r="M2650" s="1" t="str">
        <f>IF(官網匯出!G2650="","",官網匯出!G2650)</f>
        <v/>
      </c>
      <c r="N2650" s="1" t="str">
        <f>IF(官網匯出!H2650="","",官網匯出!H2650)</f>
        <v/>
      </c>
      <c r="P2650" s="1" t="str">
        <f>IF(官網匯出!J2650="","",RIGHT(官網匯出!J2650,LEN(官網匯出!J2650)-2))</f>
        <v/>
      </c>
      <c r="Q2650" s="1" t="str">
        <f>IF(官網匯出!K2650="","",官網匯出!K2650)</f>
        <v/>
      </c>
      <c r="R2650" s="1" t="str">
        <f>IF(官網匯出!L2650="","",官網匯出!L2650)</f>
        <v/>
      </c>
      <c r="S2650" s="1" t="str">
        <f>IF(官網匯出!M2650="","",官網匯出!M2650)</f>
        <v/>
      </c>
      <c r="T2650" s="1" t="str">
        <f>IF(官網匯出!N2650="","",官網匯出!N2650)</f>
        <v/>
      </c>
      <c r="U2650" s="1" t="str">
        <f>IF(官網匯出!O2650="","",官網匯出!O2650)</f>
        <v/>
      </c>
      <c r="V2650" s="1" t="str">
        <f>IF(官網匯出!P2650="",IF(G2650="","",0),官網匯出!P2650)</f>
        <v/>
      </c>
      <c r="W2650" s="1" t="str">
        <f>IF(官網匯出!Q2650="",IF(G2650="","",0),官網匯出!Q2650)</f>
        <v/>
      </c>
      <c r="X2650" s="1" t="str">
        <f>IF(官網匯出!R2650="","",官網匯出!R2650)</f>
        <v/>
      </c>
      <c r="Y2650" s="1" t="str">
        <f>IF(官網匯出!S2650="","",官網匯出!S2650)</f>
        <v/>
      </c>
      <c r="Z2650" s="1" t="str">
        <f>IF(G2650="","",官網匯出!T2650)</f>
        <v/>
      </c>
      <c r="AA2650" s="1" t="str">
        <f>IF(G2650="","",官網匯出!AK2650)</f>
        <v/>
      </c>
      <c r="AB2650" s="1" t="str">
        <f>IF(G2650="","",IF(官網匯出!V2650="","",官網匯出!V2650))</f>
        <v/>
      </c>
      <c r="AJ2650" s="1" t="str">
        <f>IF(G2650="","",IF(官網匯出!AE2650="","",官網匯出!AE2650))</f>
        <v/>
      </c>
      <c r="AK2650" s="1" t="str">
        <f>IF(G2650="","",IF(官網匯出!AD2650="","",官網匯出!AD2650))</f>
        <v/>
      </c>
      <c r="AL2650" s="1" t="str">
        <f t="shared" si="464"/>
        <v>0</v>
      </c>
      <c r="AM2650" s="1" t="str">
        <f>IF(官網匯出!AG2650="","",官網匯出!AG2650)</f>
        <v/>
      </c>
      <c r="AN2650" s="1" t="str">
        <f>IF(G2650="","",IF(官網匯出!AH2650="","",官網匯出!AH2650))</f>
        <v/>
      </c>
      <c r="AO2650" s="14" t="str">
        <f t="shared" si="465"/>
        <v/>
      </c>
      <c r="AP2650" s="14" t="str">
        <f t="shared" si="466"/>
        <v>1</v>
      </c>
      <c r="AQ2650" s="14" t="str">
        <f t="shared" si="467"/>
        <v>0</v>
      </c>
      <c r="AR2650" s="1" t="str">
        <f t="shared" si="468"/>
        <v/>
      </c>
      <c r="AS2650" s="1" t="str">
        <f t="shared" si="469"/>
        <v/>
      </c>
      <c r="AT2650" s="1" t="str">
        <f t="shared" si="470"/>
        <v/>
      </c>
      <c r="AU2650" s="1" t="str">
        <f t="shared" si="461"/>
        <v/>
      </c>
      <c r="AV2650" s="1" t="e">
        <f>IF(VLOOKUP(G2650,官網匯出!A:AQ,42,FALSE)="","[黃金盾官網]",VLOOKUP(G2650,官網匯出!A:AQ,42,FALSE))</f>
        <v>#N/A</v>
      </c>
      <c r="AW2650" s="1" t="e">
        <f>IF(LEFT(VLOOKUP(G2650,官網匯出!A:AS,43,FALSE),2)="","web",LEFT(VLOOKUP(G2650,官網匯出!A:AS,43,FALSE),2))</f>
        <v>#N/A</v>
      </c>
      <c r="AX2650" s="1" t="str">
        <f t="shared" si="471"/>
        <v>O</v>
      </c>
    </row>
    <row r="2651" spans="1:50">
      <c r="A2651" s="1" t="str">
        <f>IF(G2651="","",VLOOKUP(官網轉換!AW2651,團名!A:B,2,FALSE))</f>
        <v/>
      </c>
      <c r="B2651" s="1" t="str">
        <f>IF(G2651="","",IF(LEFT(VLOOKUP(G2651,官網匯出!A:AQ,43,0),2)="wf",VLOOKUP(VLOOKUP(G2651,官網匯出!A:AQ,43,0),團名!$I$1:$K$12,2,FALSE),"N0071"))</f>
        <v/>
      </c>
      <c r="C2651" s="1" t="str">
        <f>IFERROR(VLOOKUP(官網匯出!D2651,團名!E:G,3,FALSE),"")</f>
        <v/>
      </c>
      <c r="D2651" s="1" t="str">
        <f t="shared" si="462"/>
        <v/>
      </c>
      <c r="E2651" s="1" t="str">
        <f t="shared" si="463"/>
        <v/>
      </c>
      <c r="F2651" s="1" t="str">
        <f>IF(官網匯出!F2651="已付款","","B0012")</f>
        <v>B0012</v>
      </c>
      <c r="G2651" s="1" t="str">
        <f>IF(官網匯出!A2651="","",官網匯出!A2651)</f>
        <v/>
      </c>
      <c r="H2651" s="3" t="str">
        <f>IF(官網匯出!B2651="","",官網匯出!B2651)</f>
        <v/>
      </c>
      <c r="I2651" s="1" t="str">
        <f>IF(官網匯出!C2651="","",官網匯出!C2651)</f>
        <v/>
      </c>
      <c r="J2651" s="1" t="str">
        <f>IF(官網匯出!D2651="","",官網匯出!D2651)</f>
        <v/>
      </c>
      <c r="K2651" s="3" t="str">
        <f>IF(官網匯出!E2651="","",官網匯出!E2651)</f>
        <v/>
      </c>
      <c r="L2651" s="1" t="str">
        <f>IF(官網匯出!F2651="","",官網匯出!F2651)</f>
        <v/>
      </c>
      <c r="M2651" s="1" t="str">
        <f>IF(官網匯出!G2651="","",官網匯出!G2651)</f>
        <v/>
      </c>
      <c r="N2651" s="1" t="str">
        <f>IF(官網匯出!H2651="","",官網匯出!H2651)</f>
        <v/>
      </c>
      <c r="P2651" s="1" t="str">
        <f>IF(官網匯出!J2651="","",RIGHT(官網匯出!J2651,LEN(官網匯出!J2651)-2))</f>
        <v/>
      </c>
      <c r="Q2651" s="1" t="str">
        <f>IF(官網匯出!K2651="","",官網匯出!K2651)</f>
        <v/>
      </c>
      <c r="R2651" s="1" t="str">
        <f>IF(官網匯出!L2651="","",官網匯出!L2651)</f>
        <v/>
      </c>
      <c r="S2651" s="1" t="str">
        <f>IF(官網匯出!M2651="","",官網匯出!M2651)</f>
        <v/>
      </c>
      <c r="T2651" s="1" t="str">
        <f>IF(官網匯出!N2651="","",官網匯出!N2651)</f>
        <v/>
      </c>
      <c r="U2651" s="1" t="str">
        <f>IF(官網匯出!O2651="","",官網匯出!O2651)</f>
        <v/>
      </c>
      <c r="V2651" s="1" t="str">
        <f>IF(官網匯出!P2651="",IF(G2651="","",0),官網匯出!P2651)</f>
        <v/>
      </c>
      <c r="W2651" s="1" t="str">
        <f>IF(官網匯出!Q2651="",IF(G2651="","",0),官網匯出!Q2651)</f>
        <v/>
      </c>
      <c r="X2651" s="1" t="str">
        <f>IF(官網匯出!R2651="","",官網匯出!R2651)</f>
        <v/>
      </c>
      <c r="Y2651" s="1" t="str">
        <f>IF(官網匯出!S2651="","",官網匯出!S2651)</f>
        <v/>
      </c>
      <c r="Z2651" s="1" t="str">
        <f>IF(G2651="","",官網匯出!T2651)</f>
        <v/>
      </c>
      <c r="AA2651" s="1" t="str">
        <f>IF(G2651="","",官網匯出!AK2651)</f>
        <v/>
      </c>
      <c r="AB2651" s="1" t="str">
        <f>IF(G2651="","",IF(官網匯出!V2651="","",官網匯出!V2651))</f>
        <v/>
      </c>
      <c r="AJ2651" s="1" t="str">
        <f>IF(G2651="","",IF(官網匯出!AE2651="","",官網匯出!AE2651))</f>
        <v/>
      </c>
      <c r="AK2651" s="1" t="str">
        <f>IF(G2651="","",IF(官網匯出!AD2651="","",官網匯出!AD2651))</f>
        <v/>
      </c>
      <c r="AL2651" s="1" t="str">
        <f t="shared" si="464"/>
        <v>0</v>
      </c>
      <c r="AM2651" s="1" t="str">
        <f>IF(官網匯出!AG2651="","",官網匯出!AG2651)</f>
        <v/>
      </c>
      <c r="AN2651" s="1" t="str">
        <f>IF(G2651="","",IF(官網匯出!AH2651="","",官網匯出!AH2651))</f>
        <v/>
      </c>
      <c r="AO2651" s="14" t="str">
        <f t="shared" si="465"/>
        <v/>
      </c>
      <c r="AP2651" s="14" t="str">
        <f t="shared" si="466"/>
        <v>1</v>
      </c>
      <c r="AQ2651" s="14" t="str">
        <f t="shared" si="467"/>
        <v>0</v>
      </c>
      <c r="AR2651" s="1" t="str">
        <f t="shared" si="468"/>
        <v/>
      </c>
      <c r="AS2651" s="1" t="str">
        <f t="shared" si="469"/>
        <v/>
      </c>
      <c r="AT2651" s="1" t="str">
        <f t="shared" si="470"/>
        <v/>
      </c>
      <c r="AU2651" s="1" t="str">
        <f t="shared" si="461"/>
        <v/>
      </c>
      <c r="AV2651" s="1" t="e">
        <f>IF(VLOOKUP(G2651,官網匯出!A:AQ,42,FALSE)="","[黃金盾官網]",VLOOKUP(G2651,官網匯出!A:AQ,42,FALSE))</f>
        <v>#N/A</v>
      </c>
      <c r="AW2651" s="1" t="e">
        <f>IF(LEFT(VLOOKUP(G2651,官網匯出!A:AS,43,FALSE),2)="","web",LEFT(VLOOKUP(G2651,官網匯出!A:AS,43,FALSE),2))</f>
        <v>#N/A</v>
      </c>
      <c r="AX2651" s="1" t="str">
        <f t="shared" si="471"/>
        <v>O</v>
      </c>
    </row>
    <row r="2652" spans="1:50">
      <c r="A2652" s="1" t="str">
        <f>IF(G2652="","",VLOOKUP(官網轉換!AW2652,團名!A:B,2,FALSE))</f>
        <v/>
      </c>
      <c r="B2652" s="1" t="str">
        <f>IF(G2652="","",IF(LEFT(VLOOKUP(G2652,官網匯出!A:AQ,43,0),2)="wf",VLOOKUP(VLOOKUP(G2652,官網匯出!A:AQ,43,0),團名!$I$1:$K$12,2,FALSE),"N0071"))</f>
        <v/>
      </c>
      <c r="C2652" s="1" t="str">
        <f>IFERROR(VLOOKUP(官網匯出!D2652,團名!E:G,3,FALSE),"")</f>
        <v/>
      </c>
      <c r="D2652" s="1" t="str">
        <f t="shared" si="462"/>
        <v/>
      </c>
      <c r="E2652" s="1" t="str">
        <f t="shared" si="463"/>
        <v/>
      </c>
      <c r="F2652" s="1" t="str">
        <f>IF(官網匯出!F2652="已付款","","B0012")</f>
        <v>B0012</v>
      </c>
      <c r="G2652" s="1" t="str">
        <f>IF(官網匯出!A2652="","",官網匯出!A2652)</f>
        <v/>
      </c>
      <c r="H2652" s="3" t="str">
        <f>IF(官網匯出!B2652="","",官網匯出!B2652)</f>
        <v/>
      </c>
      <c r="I2652" s="1" t="str">
        <f>IF(官網匯出!C2652="","",官網匯出!C2652)</f>
        <v/>
      </c>
      <c r="J2652" s="1" t="str">
        <f>IF(官網匯出!D2652="","",官網匯出!D2652)</f>
        <v/>
      </c>
      <c r="K2652" s="3" t="str">
        <f>IF(官網匯出!E2652="","",官網匯出!E2652)</f>
        <v/>
      </c>
      <c r="L2652" s="1" t="str">
        <f>IF(官網匯出!F2652="","",官網匯出!F2652)</f>
        <v/>
      </c>
      <c r="M2652" s="1" t="str">
        <f>IF(官網匯出!G2652="","",官網匯出!G2652)</f>
        <v/>
      </c>
      <c r="N2652" s="1" t="str">
        <f>IF(官網匯出!H2652="","",官網匯出!H2652)</f>
        <v/>
      </c>
      <c r="P2652" s="1" t="str">
        <f>IF(官網匯出!J2652="","",RIGHT(官網匯出!J2652,LEN(官網匯出!J2652)-2))</f>
        <v/>
      </c>
      <c r="Q2652" s="1" t="str">
        <f>IF(官網匯出!K2652="","",官網匯出!K2652)</f>
        <v/>
      </c>
      <c r="R2652" s="1" t="str">
        <f>IF(官網匯出!L2652="","",官網匯出!L2652)</f>
        <v/>
      </c>
      <c r="S2652" s="1" t="str">
        <f>IF(官網匯出!M2652="","",官網匯出!M2652)</f>
        <v/>
      </c>
      <c r="T2652" s="1" t="str">
        <f>IF(官網匯出!N2652="","",官網匯出!N2652)</f>
        <v/>
      </c>
      <c r="U2652" s="1" t="str">
        <f>IF(官網匯出!O2652="","",官網匯出!O2652)</f>
        <v/>
      </c>
      <c r="V2652" s="1" t="str">
        <f>IF(官網匯出!P2652="",IF(G2652="","",0),官網匯出!P2652)</f>
        <v/>
      </c>
      <c r="W2652" s="1" t="str">
        <f>IF(官網匯出!Q2652="",IF(G2652="","",0),官網匯出!Q2652)</f>
        <v/>
      </c>
      <c r="X2652" s="1" t="str">
        <f>IF(官網匯出!R2652="","",官網匯出!R2652)</f>
        <v/>
      </c>
      <c r="Y2652" s="1" t="str">
        <f>IF(官網匯出!S2652="","",官網匯出!S2652)</f>
        <v/>
      </c>
      <c r="Z2652" s="1" t="str">
        <f>IF(G2652="","",官網匯出!T2652)</f>
        <v/>
      </c>
      <c r="AA2652" s="1" t="str">
        <f>IF(G2652="","",官網匯出!AK2652)</f>
        <v/>
      </c>
      <c r="AB2652" s="1" t="str">
        <f>IF(G2652="","",IF(官網匯出!V2652="","",官網匯出!V2652))</f>
        <v/>
      </c>
      <c r="AJ2652" s="1" t="str">
        <f>IF(G2652="","",IF(官網匯出!AE2652="","",官網匯出!AE2652))</f>
        <v/>
      </c>
      <c r="AK2652" s="1" t="str">
        <f>IF(G2652="","",IF(官網匯出!AD2652="","",官網匯出!AD2652))</f>
        <v/>
      </c>
      <c r="AL2652" s="1" t="str">
        <f t="shared" si="464"/>
        <v>0</v>
      </c>
      <c r="AM2652" s="1" t="str">
        <f>IF(官網匯出!AG2652="","",官網匯出!AG2652)</f>
        <v/>
      </c>
      <c r="AN2652" s="1" t="str">
        <f>IF(G2652="","",IF(官網匯出!AH2652="","",官網匯出!AH2652))</f>
        <v/>
      </c>
      <c r="AO2652" s="14" t="str">
        <f t="shared" si="465"/>
        <v/>
      </c>
      <c r="AP2652" s="14" t="str">
        <f t="shared" si="466"/>
        <v>1</v>
      </c>
      <c r="AQ2652" s="14" t="str">
        <f t="shared" si="467"/>
        <v>0</v>
      </c>
      <c r="AR2652" s="1" t="str">
        <f t="shared" si="468"/>
        <v/>
      </c>
      <c r="AS2652" s="1" t="str">
        <f t="shared" si="469"/>
        <v/>
      </c>
      <c r="AT2652" s="1" t="str">
        <f t="shared" si="470"/>
        <v/>
      </c>
      <c r="AU2652" s="1" t="str">
        <f t="shared" si="461"/>
        <v/>
      </c>
      <c r="AV2652" s="1" t="e">
        <f>IF(VLOOKUP(G2652,官網匯出!A:AQ,42,FALSE)="","[黃金盾官網]",VLOOKUP(G2652,官網匯出!A:AQ,42,FALSE))</f>
        <v>#N/A</v>
      </c>
      <c r="AW2652" s="1" t="e">
        <f>IF(LEFT(VLOOKUP(G2652,官網匯出!A:AS,43,FALSE),2)="","web",LEFT(VLOOKUP(G2652,官網匯出!A:AS,43,FALSE),2))</f>
        <v>#N/A</v>
      </c>
      <c r="AX2652" s="1" t="str">
        <f t="shared" si="471"/>
        <v>O</v>
      </c>
    </row>
    <row r="2653" spans="1:50">
      <c r="A2653" s="1" t="str">
        <f>IF(G2653="","",VLOOKUP(官網轉換!AW2653,團名!A:B,2,FALSE))</f>
        <v/>
      </c>
      <c r="B2653" s="1" t="str">
        <f>IF(G2653="","",IF(LEFT(VLOOKUP(G2653,官網匯出!A:AQ,43,0),2)="wf",VLOOKUP(VLOOKUP(G2653,官網匯出!A:AQ,43,0),團名!$I$1:$K$12,2,FALSE),"N0071"))</f>
        <v/>
      </c>
      <c r="C2653" s="1" t="str">
        <f>IFERROR(VLOOKUP(官網匯出!D2653,團名!E:G,3,FALSE),"")</f>
        <v/>
      </c>
      <c r="D2653" s="1" t="str">
        <f t="shared" si="462"/>
        <v/>
      </c>
      <c r="E2653" s="1" t="str">
        <f t="shared" si="463"/>
        <v/>
      </c>
      <c r="F2653" s="1" t="str">
        <f>IF(官網匯出!F2653="已付款","","B0012")</f>
        <v>B0012</v>
      </c>
      <c r="G2653" s="1" t="str">
        <f>IF(官網匯出!A2653="","",官網匯出!A2653)</f>
        <v/>
      </c>
      <c r="H2653" s="3" t="str">
        <f>IF(官網匯出!B2653="","",官網匯出!B2653)</f>
        <v/>
      </c>
      <c r="I2653" s="1" t="str">
        <f>IF(官網匯出!C2653="","",官網匯出!C2653)</f>
        <v/>
      </c>
      <c r="J2653" s="1" t="str">
        <f>IF(官網匯出!D2653="","",官網匯出!D2653)</f>
        <v/>
      </c>
      <c r="K2653" s="3" t="str">
        <f>IF(官網匯出!E2653="","",官網匯出!E2653)</f>
        <v/>
      </c>
      <c r="L2653" s="1" t="str">
        <f>IF(官網匯出!F2653="","",官網匯出!F2653)</f>
        <v/>
      </c>
      <c r="M2653" s="1" t="str">
        <f>IF(官網匯出!G2653="","",官網匯出!G2653)</f>
        <v/>
      </c>
      <c r="N2653" s="1" t="str">
        <f>IF(官網匯出!H2653="","",官網匯出!H2653)</f>
        <v/>
      </c>
      <c r="P2653" s="1" t="str">
        <f>IF(官網匯出!J2653="","",RIGHT(官網匯出!J2653,LEN(官網匯出!J2653)-2))</f>
        <v/>
      </c>
      <c r="Q2653" s="1" t="str">
        <f>IF(官網匯出!K2653="","",官網匯出!K2653)</f>
        <v/>
      </c>
      <c r="R2653" s="1" t="str">
        <f>IF(官網匯出!L2653="","",官網匯出!L2653)</f>
        <v/>
      </c>
      <c r="S2653" s="1" t="str">
        <f>IF(官網匯出!M2653="","",官網匯出!M2653)</f>
        <v/>
      </c>
      <c r="T2653" s="1" t="str">
        <f>IF(官網匯出!N2653="","",官網匯出!N2653)</f>
        <v/>
      </c>
      <c r="U2653" s="1" t="str">
        <f>IF(官網匯出!O2653="","",官網匯出!O2653)</f>
        <v/>
      </c>
      <c r="V2653" s="1" t="str">
        <f>IF(官網匯出!P2653="",IF(G2653="","",0),官網匯出!P2653)</f>
        <v/>
      </c>
      <c r="W2653" s="1" t="str">
        <f>IF(官網匯出!Q2653="",IF(G2653="","",0),官網匯出!Q2653)</f>
        <v/>
      </c>
      <c r="X2653" s="1" t="str">
        <f>IF(官網匯出!R2653="","",官網匯出!R2653)</f>
        <v/>
      </c>
      <c r="Y2653" s="1" t="str">
        <f>IF(官網匯出!S2653="","",官網匯出!S2653)</f>
        <v/>
      </c>
      <c r="Z2653" s="1" t="str">
        <f>IF(G2653="","",官網匯出!T2653)</f>
        <v/>
      </c>
      <c r="AA2653" s="1" t="str">
        <f>IF(G2653="","",官網匯出!AK2653)</f>
        <v/>
      </c>
      <c r="AB2653" s="1" t="str">
        <f>IF(G2653="","",IF(官網匯出!V2653="","",官網匯出!V2653))</f>
        <v/>
      </c>
      <c r="AJ2653" s="1" t="str">
        <f>IF(G2653="","",IF(官網匯出!AE2653="","",官網匯出!AE2653))</f>
        <v/>
      </c>
      <c r="AK2653" s="1" t="str">
        <f>IF(G2653="","",IF(官網匯出!AD2653="","",官網匯出!AD2653))</f>
        <v/>
      </c>
      <c r="AL2653" s="1" t="str">
        <f t="shared" si="464"/>
        <v>0</v>
      </c>
      <c r="AM2653" s="1" t="str">
        <f>IF(官網匯出!AG2653="","",官網匯出!AG2653)</f>
        <v/>
      </c>
      <c r="AN2653" s="1" t="str">
        <f>IF(G2653="","",IF(官網匯出!AH2653="","",官網匯出!AH2653))</f>
        <v/>
      </c>
      <c r="AO2653" s="14" t="str">
        <f t="shared" si="465"/>
        <v/>
      </c>
      <c r="AP2653" s="14" t="str">
        <f t="shared" si="466"/>
        <v>1</v>
      </c>
      <c r="AQ2653" s="14" t="str">
        <f t="shared" si="467"/>
        <v>0</v>
      </c>
      <c r="AR2653" s="1" t="str">
        <f t="shared" si="468"/>
        <v/>
      </c>
      <c r="AS2653" s="1" t="str">
        <f t="shared" si="469"/>
        <v/>
      </c>
      <c r="AT2653" s="1" t="str">
        <f t="shared" si="470"/>
        <v/>
      </c>
      <c r="AU2653" s="1" t="str">
        <f t="shared" si="461"/>
        <v/>
      </c>
      <c r="AV2653" s="1" t="e">
        <f>IF(VLOOKUP(G2653,官網匯出!A:AQ,42,FALSE)="","[黃金盾官網]",VLOOKUP(G2653,官網匯出!A:AQ,42,FALSE))</f>
        <v>#N/A</v>
      </c>
      <c r="AW2653" s="1" t="e">
        <f>IF(LEFT(VLOOKUP(G2653,官網匯出!A:AS,43,FALSE),2)="","web",LEFT(VLOOKUP(G2653,官網匯出!A:AS,43,FALSE),2))</f>
        <v>#N/A</v>
      </c>
      <c r="AX2653" s="1" t="str">
        <f t="shared" si="471"/>
        <v>O</v>
      </c>
    </row>
    <row r="2654" spans="1:50">
      <c r="A2654" s="1" t="str">
        <f>IF(G2654="","",VLOOKUP(官網轉換!AW2654,團名!A:B,2,FALSE))</f>
        <v/>
      </c>
      <c r="B2654" s="1" t="str">
        <f>IF(G2654="","",IF(LEFT(VLOOKUP(G2654,官網匯出!A:AQ,43,0),2)="wf",VLOOKUP(VLOOKUP(G2654,官網匯出!A:AQ,43,0),團名!$I$1:$K$12,2,FALSE),"N0071"))</f>
        <v/>
      </c>
      <c r="C2654" s="1" t="str">
        <f>IFERROR(VLOOKUP(官網匯出!D2654,團名!E:G,3,FALSE),"")</f>
        <v/>
      </c>
      <c r="D2654" s="1" t="str">
        <f t="shared" si="462"/>
        <v/>
      </c>
      <c r="E2654" s="1" t="str">
        <f t="shared" si="463"/>
        <v/>
      </c>
      <c r="F2654" s="1" t="str">
        <f>IF(官網匯出!F2654="已付款","","B0012")</f>
        <v>B0012</v>
      </c>
      <c r="G2654" s="1" t="str">
        <f>IF(官網匯出!A2654="","",官網匯出!A2654)</f>
        <v/>
      </c>
      <c r="H2654" s="3" t="str">
        <f>IF(官網匯出!B2654="","",官網匯出!B2654)</f>
        <v/>
      </c>
      <c r="I2654" s="1" t="str">
        <f>IF(官網匯出!C2654="","",官網匯出!C2654)</f>
        <v/>
      </c>
      <c r="J2654" s="1" t="str">
        <f>IF(官網匯出!D2654="","",官網匯出!D2654)</f>
        <v/>
      </c>
      <c r="K2654" s="3" t="str">
        <f>IF(官網匯出!E2654="","",官網匯出!E2654)</f>
        <v/>
      </c>
      <c r="L2654" s="1" t="str">
        <f>IF(官網匯出!F2654="","",官網匯出!F2654)</f>
        <v/>
      </c>
      <c r="M2654" s="1" t="str">
        <f>IF(官網匯出!G2654="","",官網匯出!G2654)</f>
        <v/>
      </c>
      <c r="N2654" s="1" t="str">
        <f>IF(官網匯出!H2654="","",官網匯出!H2654)</f>
        <v/>
      </c>
      <c r="P2654" s="1" t="str">
        <f>IF(官網匯出!J2654="","",RIGHT(官網匯出!J2654,LEN(官網匯出!J2654)-2))</f>
        <v/>
      </c>
      <c r="Q2654" s="1" t="str">
        <f>IF(官網匯出!K2654="","",官網匯出!K2654)</f>
        <v/>
      </c>
      <c r="R2654" s="1" t="str">
        <f>IF(官網匯出!L2654="","",官網匯出!L2654)</f>
        <v/>
      </c>
      <c r="S2654" s="1" t="str">
        <f>IF(官網匯出!M2654="","",官網匯出!M2654)</f>
        <v/>
      </c>
      <c r="T2654" s="1" t="str">
        <f>IF(官網匯出!N2654="","",官網匯出!N2654)</f>
        <v/>
      </c>
      <c r="U2654" s="1" t="str">
        <f>IF(官網匯出!O2654="","",官網匯出!O2654)</f>
        <v/>
      </c>
      <c r="V2654" s="1" t="str">
        <f>IF(官網匯出!P2654="",IF(G2654="","",0),官網匯出!P2654)</f>
        <v/>
      </c>
      <c r="W2654" s="1" t="str">
        <f>IF(官網匯出!Q2654="",IF(G2654="","",0),官網匯出!Q2654)</f>
        <v/>
      </c>
      <c r="X2654" s="1" t="str">
        <f>IF(官網匯出!R2654="","",官網匯出!R2654)</f>
        <v/>
      </c>
      <c r="Y2654" s="1" t="str">
        <f>IF(官網匯出!S2654="","",官網匯出!S2654)</f>
        <v/>
      </c>
      <c r="Z2654" s="1" t="str">
        <f>IF(G2654="","",官網匯出!T2654)</f>
        <v/>
      </c>
      <c r="AA2654" s="1" t="str">
        <f>IF(G2654="","",官網匯出!AK2654)</f>
        <v/>
      </c>
      <c r="AB2654" s="1" t="str">
        <f>IF(G2654="","",IF(官網匯出!V2654="","",官網匯出!V2654))</f>
        <v/>
      </c>
      <c r="AJ2654" s="1" t="str">
        <f>IF(G2654="","",IF(官網匯出!AE2654="","",官網匯出!AE2654))</f>
        <v/>
      </c>
      <c r="AK2654" s="1" t="str">
        <f>IF(G2654="","",IF(官網匯出!AD2654="","",官網匯出!AD2654))</f>
        <v/>
      </c>
      <c r="AL2654" s="1" t="str">
        <f t="shared" si="464"/>
        <v>0</v>
      </c>
      <c r="AM2654" s="1" t="str">
        <f>IF(官網匯出!AG2654="","",官網匯出!AG2654)</f>
        <v/>
      </c>
      <c r="AN2654" s="1" t="str">
        <f>IF(G2654="","",IF(官網匯出!AH2654="","",官網匯出!AH2654))</f>
        <v/>
      </c>
      <c r="AO2654" s="14" t="str">
        <f t="shared" si="465"/>
        <v/>
      </c>
      <c r="AP2654" s="14" t="str">
        <f t="shared" si="466"/>
        <v>1</v>
      </c>
      <c r="AQ2654" s="14" t="str">
        <f t="shared" si="467"/>
        <v>0</v>
      </c>
      <c r="AR2654" s="1" t="str">
        <f t="shared" si="468"/>
        <v/>
      </c>
      <c r="AS2654" s="1" t="str">
        <f t="shared" si="469"/>
        <v/>
      </c>
      <c r="AT2654" s="1" t="str">
        <f t="shared" si="470"/>
        <v/>
      </c>
      <c r="AU2654" s="1" t="str">
        <f t="shared" si="461"/>
        <v/>
      </c>
      <c r="AV2654" s="1" t="e">
        <f>IF(VLOOKUP(G2654,官網匯出!A:AQ,42,FALSE)="","[黃金盾官網]",VLOOKUP(G2654,官網匯出!A:AQ,42,FALSE))</f>
        <v>#N/A</v>
      </c>
      <c r="AW2654" s="1" t="e">
        <f>IF(LEFT(VLOOKUP(G2654,官網匯出!A:AS,43,FALSE),2)="","web",LEFT(VLOOKUP(G2654,官網匯出!A:AS,43,FALSE),2))</f>
        <v>#N/A</v>
      </c>
      <c r="AX2654" s="1" t="str">
        <f t="shared" si="471"/>
        <v>O</v>
      </c>
    </row>
    <row r="2655" spans="1:50">
      <c r="A2655" s="1" t="str">
        <f>IF(G2655="","",VLOOKUP(官網轉換!AW2655,團名!A:B,2,FALSE))</f>
        <v/>
      </c>
      <c r="B2655" s="1" t="str">
        <f>IF(G2655="","",IF(LEFT(VLOOKUP(G2655,官網匯出!A:AQ,43,0),2)="wf",VLOOKUP(VLOOKUP(G2655,官網匯出!A:AQ,43,0),團名!$I$1:$K$12,2,FALSE),"N0071"))</f>
        <v/>
      </c>
      <c r="C2655" s="1" t="str">
        <f>IFERROR(VLOOKUP(官網匯出!D2655,團名!E:G,3,FALSE),"")</f>
        <v/>
      </c>
      <c r="D2655" s="1" t="str">
        <f t="shared" si="462"/>
        <v/>
      </c>
      <c r="E2655" s="1" t="str">
        <f t="shared" si="463"/>
        <v/>
      </c>
      <c r="F2655" s="1" t="str">
        <f>IF(官網匯出!F2655="已付款","","B0012")</f>
        <v>B0012</v>
      </c>
      <c r="G2655" s="1" t="str">
        <f>IF(官網匯出!A2655="","",官網匯出!A2655)</f>
        <v/>
      </c>
      <c r="H2655" s="3" t="str">
        <f>IF(官網匯出!B2655="","",官網匯出!B2655)</f>
        <v/>
      </c>
      <c r="I2655" s="1" t="str">
        <f>IF(官網匯出!C2655="","",官網匯出!C2655)</f>
        <v/>
      </c>
      <c r="J2655" s="1" t="str">
        <f>IF(官網匯出!D2655="","",官網匯出!D2655)</f>
        <v/>
      </c>
      <c r="K2655" s="3" t="str">
        <f>IF(官網匯出!E2655="","",官網匯出!E2655)</f>
        <v/>
      </c>
      <c r="L2655" s="1" t="str">
        <f>IF(官網匯出!F2655="","",官網匯出!F2655)</f>
        <v/>
      </c>
      <c r="M2655" s="1" t="str">
        <f>IF(官網匯出!G2655="","",官網匯出!G2655)</f>
        <v/>
      </c>
      <c r="N2655" s="1" t="str">
        <f>IF(官網匯出!H2655="","",官網匯出!H2655)</f>
        <v/>
      </c>
      <c r="P2655" s="1" t="str">
        <f>IF(官網匯出!J2655="","",RIGHT(官網匯出!J2655,LEN(官網匯出!J2655)-2))</f>
        <v/>
      </c>
      <c r="Q2655" s="1" t="str">
        <f>IF(官網匯出!K2655="","",官網匯出!K2655)</f>
        <v/>
      </c>
      <c r="R2655" s="1" t="str">
        <f>IF(官網匯出!L2655="","",官網匯出!L2655)</f>
        <v/>
      </c>
      <c r="S2655" s="1" t="str">
        <f>IF(官網匯出!M2655="","",官網匯出!M2655)</f>
        <v/>
      </c>
      <c r="T2655" s="1" t="str">
        <f>IF(官網匯出!N2655="","",官網匯出!N2655)</f>
        <v/>
      </c>
      <c r="U2655" s="1" t="str">
        <f>IF(官網匯出!O2655="","",官網匯出!O2655)</f>
        <v/>
      </c>
      <c r="V2655" s="1" t="str">
        <f>IF(官網匯出!P2655="",IF(G2655="","",0),官網匯出!P2655)</f>
        <v/>
      </c>
      <c r="W2655" s="1" t="str">
        <f>IF(官網匯出!Q2655="",IF(G2655="","",0),官網匯出!Q2655)</f>
        <v/>
      </c>
      <c r="X2655" s="1" t="str">
        <f>IF(官網匯出!R2655="","",官網匯出!R2655)</f>
        <v/>
      </c>
      <c r="Y2655" s="1" t="str">
        <f>IF(官網匯出!S2655="","",官網匯出!S2655)</f>
        <v/>
      </c>
      <c r="Z2655" s="1" t="str">
        <f>IF(G2655="","",官網匯出!T2655)</f>
        <v/>
      </c>
      <c r="AA2655" s="1" t="str">
        <f>IF(G2655="","",官網匯出!AK2655)</f>
        <v/>
      </c>
      <c r="AB2655" s="1" t="str">
        <f>IF(G2655="","",IF(官網匯出!V2655="","",官網匯出!V2655))</f>
        <v/>
      </c>
      <c r="AJ2655" s="1" t="str">
        <f>IF(G2655="","",IF(官網匯出!AE2655="","",官網匯出!AE2655))</f>
        <v/>
      </c>
      <c r="AK2655" s="1" t="str">
        <f>IF(G2655="","",IF(官網匯出!AD2655="","",官網匯出!AD2655))</f>
        <v/>
      </c>
      <c r="AL2655" s="1" t="str">
        <f t="shared" si="464"/>
        <v>0</v>
      </c>
      <c r="AM2655" s="1" t="str">
        <f>IF(官網匯出!AG2655="","",官網匯出!AG2655)</f>
        <v/>
      </c>
      <c r="AN2655" s="1" t="str">
        <f>IF(G2655="","",IF(官網匯出!AH2655="","",官網匯出!AH2655))</f>
        <v/>
      </c>
      <c r="AO2655" s="14" t="str">
        <f t="shared" si="465"/>
        <v/>
      </c>
      <c r="AP2655" s="14" t="str">
        <f t="shared" si="466"/>
        <v>1</v>
      </c>
      <c r="AQ2655" s="14" t="str">
        <f t="shared" si="467"/>
        <v>0</v>
      </c>
      <c r="AR2655" s="1" t="str">
        <f t="shared" si="468"/>
        <v/>
      </c>
      <c r="AS2655" s="1" t="str">
        <f t="shared" si="469"/>
        <v/>
      </c>
      <c r="AT2655" s="1" t="str">
        <f t="shared" si="470"/>
        <v/>
      </c>
      <c r="AU2655" s="1" t="str">
        <f t="shared" si="461"/>
        <v/>
      </c>
      <c r="AV2655" s="1" t="e">
        <f>IF(VLOOKUP(G2655,官網匯出!A:AQ,42,FALSE)="","[黃金盾官網]",VLOOKUP(G2655,官網匯出!A:AQ,42,FALSE))</f>
        <v>#N/A</v>
      </c>
      <c r="AW2655" s="1" t="e">
        <f>IF(LEFT(VLOOKUP(G2655,官網匯出!A:AS,43,FALSE),2)="","web",LEFT(VLOOKUP(G2655,官網匯出!A:AS,43,FALSE),2))</f>
        <v>#N/A</v>
      </c>
      <c r="AX2655" s="1" t="str">
        <f t="shared" si="471"/>
        <v>O</v>
      </c>
    </row>
    <row r="2656" spans="1:50">
      <c r="A2656" s="1" t="str">
        <f>IF(G2656="","",VLOOKUP(官網轉換!AW2656,團名!A:B,2,FALSE))</f>
        <v/>
      </c>
      <c r="B2656" s="1" t="str">
        <f>IF(G2656="","",IF(LEFT(VLOOKUP(G2656,官網匯出!A:AQ,43,0),2)="wf",VLOOKUP(VLOOKUP(G2656,官網匯出!A:AQ,43,0),團名!$I$1:$K$12,2,FALSE),"N0071"))</f>
        <v/>
      </c>
      <c r="C2656" s="1" t="str">
        <f>IFERROR(VLOOKUP(官網匯出!D2656,團名!E:G,3,FALSE),"")</f>
        <v/>
      </c>
      <c r="D2656" s="1" t="str">
        <f t="shared" si="462"/>
        <v/>
      </c>
      <c r="E2656" s="1" t="str">
        <f t="shared" si="463"/>
        <v/>
      </c>
      <c r="F2656" s="1" t="str">
        <f>IF(官網匯出!F2656="已付款","","B0012")</f>
        <v>B0012</v>
      </c>
      <c r="G2656" s="1" t="str">
        <f>IF(官網匯出!A2656="","",官網匯出!A2656)</f>
        <v/>
      </c>
      <c r="H2656" s="3" t="str">
        <f>IF(官網匯出!B2656="","",官網匯出!B2656)</f>
        <v/>
      </c>
      <c r="I2656" s="1" t="str">
        <f>IF(官網匯出!C2656="","",官網匯出!C2656)</f>
        <v/>
      </c>
      <c r="J2656" s="1" t="str">
        <f>IF(官網匯出!D2656="","",官網匯出!D2656)</f>
        <v/>
      </c>
      <c r="K2656" s="3" t="str">
        <f>IF(官網匯出!E2656="","",官網匯出!E2656)</f>
        <v/>
      </c>
      <c r="L2656" s="1" t="str">
        <f>IF(官網匯出!F2656="","",官網匯出!F2656)</f>
        <v/>
      </c>
      <c r="M2656" s="1" t="str">
        <f>IF(官網匯出!G2656="","",官網匯出!G2656)</f>
        <v/>
      </c>
      <c r="N2656" s="1" t="str">
        <f>IF(官網匯出!H2656="","",官網匯出!H2656)</f>
        <v/>
      </c>
      <c r="P2656" s="1" t="str">
        <f>IF(官網匯出!J2656="","",RIGHT(官網匯出!J2656,LEN(官網匯出!J2656)-2))</f>
        <v/>
      </c>
      <c r="Q2656" s="1" t="str">
        <f>IF(官網匯出!K2656="","",官網匯出!K2656)</f>
        <v/>
      </c>
      <c r="R2656" s="1" t="str">
        <f>IF(官網匯出!L2656="","",官網匯出!L2656)</f>
        <v/>
      </c>
      <c r="S2656" s="1" t="str">
        <f>IF(官網匯出!M2656="","",官網匯出!M2656)</f>
        <v/>
      </c>
      <c r="T2656" s="1" t="str">
        <f>IF(官網匯出!N2656="","",官網匯出!N2656)</f>
        <v/>
      </c>
      <c r="U2656" s="1" t="str">
        <f>IF(官網匯出!O2656="","",官網匯出!O2656)</f>
        <v/>
      </c>
      <c r="V2656" s="1" t="str">
        <f>IF(官網匯出!P2656="",IF(G2656="","",0),官網匯出!P2656)</f>
        <v/>
      </c>
      <c r="W2656" s="1" t="str">
        <f>IF(官網匯出!Q2656="",IF(G2656="","",0),官網匯出!Q2656)</f>
        <v/>
      </c>
      <c r="X2656" s="1" t="str">
        <f>IF(官網匯出!R2656="","",官網匯出!R2656)</f>
        <v/>
      </c>
      <c r="Y2656" s="1" t="str">
        <f>IF(官網匯出!S2656="","",官網匯出!S2656)</f>
        <v/>
      </c>
      <c r="Z2656" s="1" t="str">
        <f>IF(G2656="","",官網匯出!T2656)</f>
        <v/>
      </c>
      <c r="AA2656" s="1" t="str">
        <f>IF(G2656="","",官網匯出!AK2656)</f>
        <v/>
      </c>
      <c r="AB2656" s="1" t="str">
        <f>IF(G2656="","",IF(官網匯出!V2656="","",官網匯出!V2656))</f>
        <v/>
      </c>
      <c r="AJ2656" s="1" t="str">
        <f>IF(G2656="","",IF(官網匯出!AE2656="","",官網匯出!AE2656))</f>
        <v/>
      </c>
      <c r="AK2656" s="1" t="str">
        <f>IF(G2656="","",IF(官網匯出!AD2656="","",官網匯出!AD2656))</f>
        <v/>
      </c>
      <c r="AL2656" s="1" t="str">
        <f t="shared" si="464"/>
        <v>0</v>
      </c>
      <c r="AM2656" s="1" t="str">
        <f>IF(官網匯出!AG2656="","",官網匯出!AG2656)</f>
        <v/>
      </c>
      <c r="AN2656" s="1" t="str">
        <f>IF(G2656="","",IF(官網匯出!AH2656="","",官網匯出!AH2656))</f>
        <v/>
      </c>
      <c r="AO2656" s="14" t="str">
        <f t="shared" si="465"/>
        <v/>
      </c>
      <c r="AP2656" s="14" t="str">
        <f t="shared" si="466"/>
        <v>1</v>
      </c>
      <c r="AQ2656" s="14" t="str">
        <f t="shared" si="467"/>
        <v>0</v>
      </c>
      <c r="AR2656" s="1" t="str">
        <f t="shared" si="468"/>
        <v/>
      </c>
      <c r="AS2656" s="1" t="str">
        <f t="shared" si="469"/>
        <v/>
      </c>
      <c r="AT2656" s="1" t="str">
        <f t="shared" si="470"/>
        <v/>
      </c>
      <c r="AU2656" s="1" t="str">
        <f t="shared" si="461"/>
        <v/>
      </c>
      <c r="AV2656" s="1" t="e">
        <f>IF(VLOOKUP(G2656,官網匯出!A:AQ,42,FALSE)="","[黃金盾官網]",VLOOKUP(G2656,官網匯出!A:AQ,42,FALSE))</f>
        <v>#N/A</v>
      </c>
      <c r="AW2656" s="1" t="e">
        <f>IF(LEFT(VLOOKUP(G2656,官網匯出!A:AS,43,FALSE),2)="","web",LEFT(VLOOKUP(G2656,官網匯出!A:AS,43,FALSE),2))</f>
        <v>#N/A</v>
      </c>
      <c r="AX2656" s="1" t="str">
        <f t="shared" si="471"/>
        <v>O</v>
      </c>
    </row>
    <row r="2657" spans="1:50">
      <c r="A2657" s="1" t="str">
        <f>IF(G2657="","",VLOOKUP(官網轉換!AW2657,團名!A:B,2,FALSE))</f>
        <v/>
      </c>
      <c r="B2657" s="1" t="str">
        <f>IF(G2657="","",IF(LEFT(VLOOKUP(G2657,官網匯出!A:AQ,43,0),2)="wf",VLOOKUP(VLOOKUP(G2657,官網匯出!A:AQ,43,0),團名!$I$1:$K$12,2,FALSE),"N0071"))</f>
        <v/>
      </c>
      <c r="C2657" s="1" t="str">
        <f>IFERROR(VLOOKUP(官網匯出!D2657,團名!E:G,3,FALSE),"")</f>
        <v/>
      </c>
      <c r="D2657" s="1" t="str">
        <f t="shared" si="462"/>
        <v/>
      </c>
      <c r="E2657" s="1" t="str">
        <f t="shared" si="463"/>
        <v/>
      </c>
      <c r="F2657" s="1" t="str">
        <f>IF(官網匯出!F2657="已付款","","B0012")</f>
        <v>B0012</v>
      </c>
      <c r="G2657" s="1" t="str">
        <f>IF(官網匯出!A2657="","",官網匯出!A2657)</f>
        <v/>
      </c>
      <c r="H2657" s="3" t="str">
        <f>IF(官網匯出!B2657="","",官網匯出!B2657)</f>
        <v/>
      </c>
      <c r="I2657" s="1" t="str">
        <f>IF(官網匯出!C2657="","",官網匯出!C2657)</f>
        <v/>
      </c>
      <c r="J2657" s="1" t="str">
        <f>IF(官網匯出!D2657="","",官網匯出!D2657)</f>
        <v/>
      </c>
      <c r="K2657" s="3" t="str">
        <f>IF(官網匯出!E2657="","",官網匯出!E2657)</f>
        <v/>
      </c>
      <c r="L2657" s="1" t="str">
        <f>IF(官網匯出!F2657="","",官網匯出!F2657)</f>
        <v/>
      </c>
      <c r="M2657" s="1" t="str">
        <f>IF(官網匯出!G2657="","",官網匯出!G2657)</f>
        <v/>
      </c>
      <c r="N2657" s="1" t="str">
        <f>IF(官網匯出!H2657="","",官網匯出!H2657)</f>
        <v/>
      </c>
      <c r="P2657" s="1" t="str">
        <f>IF(官網匯出!J2657="","",RIGHT(官網匯出!J2657,LEN(官網匯出!J2657)-2))</f>
        <v/>
      </c>
      <c r="Q2657" s="1" t="str">
        <f>IF(官網匯出!K2657="","",官網匯出!K2657)</f>
        <v/>
      </c>
      <c r="R2657" s="1" t="str">
        <f>IF(官網匯出!L2657="","",官網匯出!L2657)</f>
        <v/>
      </c>
      <c r="S2657" s="1" t="str">
        <f>IF(官網匯出!M2657="","",官網匯出!M2657)</f>
        <v/>
      </c>
      <c r="T2657" s="1" t="str">
        <f>IF(官網匯出!N2657="","",官網匯出!N2657)</f>
        <v/>
      </c>
      <c r="U2657" s="1" t="str">
        <f>IF(官網匯出!O2657="","",官網匯出!O2657)</f>
        <v/>
      </c>
      <c r="V2657" s="1" t="str">
        <f>IF(官網匯出!P2657="",IF(G2657="","",0),官網匯出!P2657)</f>
        <v/>
      </c>
      <c r="W2657" s="1" t="str">
        <f>IF(官網匯出!Q2657="",IF(G2657="","",0),官網匯出!Q2657)</f>
        <v/>
      </c>
      <c r="X2657" s="1" t="str">
        <f>IF(官網匯出!R2657="","",官網匯出!R2657)</f>
        <v/>
      </c>
      <c r="Y2657" s="1" t="str">
        <f>IF(官網匯出!S2657="","",官網匯出!S2657)</f>
        <v/>
      </c>
      <c r="Z2657" s="1" t="str">
        <f>IF(G2657="","",官網匯出!T2657)</f>
        <v/>
      </c>
      <c r="AA2657" s="1" t="str">
        <f>IF(G2657="","",官網匯出!AK2657)</f>
        <v/>
      </c>
      <c r="AB2657" s="1" t="str">
        <f>IF(G2657="","",IF(官網匯出!V2657="","",官網匯出!V2657))</f>
        <v/>
      </c>
      <c r="AJ2657" s="1" t="str">
        <f>IF(G2657="","",IF(官網匯出!AE2657="","",官網匯出!AE2657))</f>
        <v/>
      </c>
      <c r="AK2657" s="1" t="str">
        <f>IF(G2657="","",IF(官網匯出!AD2657="","",官網匯出!AD2657))</f>
        <v/>
      </c>
      <c r="AL2657" s="1" t="str">
        <f t="shared" si="464"/>
        <v>0</v>
      </c>
      <c r="AM2657" s="1" t="str">
        <f>IF(官網匯出!AG2657="","",官網匯出!AG2657)</f>
        <v/>
      </c>
      <c r="AN2657" s="1" t="str">
        <f>IF(G2657="","",IF(官網匯出!AH2657="","",官網匯出!AH2657))</f>
        <v/>
      </c>
      <c r="AO2657" s="14" t="str">
        <f t="shared" si="465"/>
        <v/>
      </c>
      <c r="AP2657" s="14" t="str">
        <f t="shared" si="466"/>
        <v>1</v>
      </c>
      <c r="AQ2657" s="14" t="str">
        <f t="shared" si="467"/>
        <v>0</v>
      </c>
      <c r="AR2657" s="1" t="str">
        <f t="shared" si="468"/>
        <v/>
      </c>
      <c r="AS2657" s="1" t="str">
        <f t="shared" si="469"/>
        <v/>
      </c>
      <c r="AT2657" s="1" t="str">
        <f t="shared" si="470"/>
        <v/>
      </c>
      <c r="AU2657" s="1" t="str">
        <f t="shared" si="461"/>
        <v/>
      </c>
      <c r="AV2657" s="1" t="e">
        <f>IF(VLOOKUP(G2657,官網匯出!A:AQ,42,FALSE)="","[黃金盾官網]",VLOOKUP(G2657,官網匯出!A:AQ,42,FALSE))</f>
        <v>#N/A</v>
      </c>
      <c r="AW2657" s="1" t="e">
        <f>IF(LEFT(VLOOKUP(G2657,官網匯出!A:AS,43,FALSE),2)="","web",LEFT(VLOOKUP(G2657,官網匯出!A:AS,43,FALSE),2))</f>
        <v>#N/A</v>
      </c>
      <c r="AX2657" s="1" t="str">
        <f t="shared" si="471"/>
        <v>O</v>
      </c>
    </row>
    <row r="2658" spans="1:50">
      <c r="A2658" s="1" t="str">
        <f>IF(G2658="","",VLOOKUP(官網轉換!AW2658,團名!A:B,2,FALSE))</f>
        <v/>
      </c>
      <c r="B2658" s="1" t="str">
        <f>IF(G2658="","",IF(LEFT(VLOOKUP(G2658,官網匯出!A:AQ,43,0),2)="wf",VLOOKUP(VLOOKUP(G2658,官網匯出!A:AQ,43,0),團名!$I$1:$K$12,2,FALSE),"N0071"))</f>
        <v/>
      </c>
      <c r="C2658" s="1" t="str">
        <f>IFERROR(VLOOKUP(官網匯出!D2658,團名!E:G,3,FALSE),"")</f>
        <v/>
      </c>
      <c r="D2658" s="1" t="str">
        <f t="shared" si="462"/>
        <v/>
      </c>
      <c r="E2658" s="1" t="str">
        <f t="shared" si="463"/>
        <v/>
      </c>
      <c r="F2658" s="1" t="str">
        <f>IF(官網匯出!F2658="已付款","","B0012")</f>
        <v>B0012</v>
      </c>
      <c r="G2658" s="1" t="str">
        <f>IF(官網匯出!A2658="","",官網匯出!A2658)</f>
        <v/>
      </c>
      <c r="H2658" s="3" t="str">
        <f>IF(官網匯出!B2658="","",官網匯出!B2658)</f>
        <v/>
      </c>
      <c r="I2658" s="1" t="str">
        <f>IF(官網匯出!C2658="","",官網匯出!C2658)</f>
        <v/>
      </c>
      <c r="J2658" s="1" t="str">
        <f>IF(官網匯出!D2658="","",官網匯出!D2658)</f>
        <v/>
      </c>
      <c r="K2658" s="3" t="str">
        <f>IF(官網匯出!E2658="","",官網匯出!E2658)</f>
        <v/>
      </c>
      <c r="L2658" s="1" t="str">
        <f>IF(官網匯出!F2658="","",官網匯出!F2658)</f>
        <v/>
      </c>
      <c r="M2658" s="1" t="str">
        <f>IF(官網匯出!G2658="","",官網匯出!G2658)</f>
        <v/>
      </c>
      <c r="N2658" s="1" t="str">
        <f>IF(官網匯出!H2658="","",官網匯出!H2658)</f>
        <v/>
      </c>
      <c r="P2658" s="1" t="str">
        <f>IF(官網匯出!J2658="","",RIGHT(官網匯出!J2658,LEN(官網匯出!J2658)-2))</f>
        <v/>
      </c>
      <c r="Q2658" s="1" t="str">
        <f>IF(官網匯出!K2658="","",官網匯出!K2658)</f>
        <v/>
      </c>
      <c r="R2658" s="1" t="str">
        <f>IF(官網匯出!L2658="","",官網匯出!L2658)</f>
        <v/>
      </c>
      <c r="S2658" s="1" t="str">
        <f>IF(官網匯出!M2658="","",官網匯出!M2658)</f>
        <v/>
      </c>
      <c r="T2658" s="1" t="str">
        <f>IF(官網匯出!N2658="","",官網匯出!N2658)</f>
        <v/>
      </c>
      <c r="U2658" s="1" t="str">
        <f>IF(官網匯出!O2658="","",官網匯出!O2658)</f>
        <v/>
      </c>
      <c r="V2658" s="1" t="str">
        <f>IF(官網匯出!P2658="",IF(G2658="","",0),官網匯出!P2658)</f>
        <v/>
      </c>
      <c r="W2658" s="1" t="str">
        <f>IF(官網匯出!Q2658="",IF(G2658="","",0),官網匯出!Q2658)</f>
        <v/>
      </c>
      <c r="X2658" s="1" t="str">
        <f>IF(官網匯出!R2658="","",官網匯出!R2658)</f>
        <v/>
      </c>
      <c r="Y2658" s="1" t="str">
        <f>IF(官網匯出!S2658="","",官網匯出!S2658)</f>
        <v/>
      </c>
      <c r="Z2658" s="1" t="str">
        <f>IF(G2658="","",官網匯出!T2658)</f>
        <v/>
      </c>
      <c r="AA2658" s="1" t="str">
        <f>IF(G2658="","",官網匯出!AK2658)</f>
        <v/>
      </c>
      <c r="AB2658" s="1" t="str">
        <f>IF(G2658="","",IF(官網匯出!V2658="","",官網匯出!V2658))</f>
        <v/>
      </c>
      <c r="AJ2658" s="1" t="str">
        <f>IF(G2658="","",IF(官網匯出!AE2658="","",官網匯出!AE2658))</f>
        <v/>
      </c>
      <c r="AK2658" s="1" t="str">
        <f>IF(G2658="","",IF(官網匯出!AD2658="","",官網匯出!AD2658))</f>
        <v/>
      </c>
      <c r="AL2658" s="1" t="str">
        <f t="shared" si="464"/>
        <v>0</v>
      </c>
      <c r="AM2658" s="1" t="str">
        <f>IF(官網匯出!AG2658="","",官網匯出!AG2658)</f>
        <v/>
      </c>
      <c r="AN2658" s="1" t="str">
        <f>IF(G2658="","",IF(官網匯出!AH2658="","",官網匯出!AH2658))</f>
        <v/>
      </c>
      <c r="AO2658" s="14" t="str">
        <f t="shared" si="465"/>
        <v/>
      </c>
      <c r="AP2658" s="14" t="str">
        <f t="shared" si="466"/>
        <v>1</v>
      </c>
      <c r="AQ2658" s="14" t="str">
        <f t="shared" si="467"/>
        <v>0</v>
      </c>
      <c r="AR2658" s="1" t="str">
        <f t="shared" si="468"/>
        <v/>
      </c>
      <c r="AS2658" s="1" t="str">
        <f t="shared" si="469"/>
        <v/>
      </c>
      <c r="AT2658" s="1" t="str">
        <f t="shared" si="470"/>
        <v/>
      </c>
      <c r="AU2658" s="1" t="str">
        <f t="shared" si="461"/>
        <v/>
      </c>
      <c r="AV2658" s="1" t="e">
        <f>IF(VLOOKUP(G2658,官網匯出!A:AQ,42,FALSE)="","[黃金盾官網]",VLOOKUP(G2658,官網匯出!A:AQ,42,FALSE))</f>
        <v>#N/A</v>
      </c>
      <c r="AW2658" s="1" t="e">
        <f>IF(LEFT(VLOOKUP(G2658,官網匯出!A:AS,43,FALSE),2)="","web",LEFT(VLOOKUP(G2658,官網匯出!A:AS,43,FALSE),2))</f>
        <v>#N/A</v>
      </c>
      <c r="AX2658" s="1" t="str">
        <f t="shared" si="471"/>
        <v>O</v>
      </c>
    </row>
    <row r="2659" spans="1:50">
      <c r="A2659" s="1" t="str">
        <f>IF(G2659="","",VLOOKUP(官網轉換!AW2659,團名!A:B,2,FALSE))</f>
        <v/>
      </c>
      <c r="B2659" s="1" t="str">
        <f>IF(G2659="","",IF(LEFT(VLOOKUP(G2659,官網匯出!A:AQ,43,0),2)="wf",VLOOKUP(VLOOKUP(G2659,官網匯出!A:AQ,43,0),團名!$I$1:$K$12,2,FALSE),"N0071"))</f>
        <v/>
      </c>
      <c r="C2659" s="1" t="str">
        <f>IFERROR(VLOOKUP(官網匯出!D2659,團名!E:G,3,FALSE),"")</f>
        <v/>
      </c>
      <c r="D2659" s="1" t="str">
        <f t="shared" si="462"/>
        <v/>
      </c>
      <c r="E2659" s="1" t="str">
        <f t="shared" si="463"/>
        <v/>
      </c>
      <c r="F2659" s="1" t="str">
        <f>IF(官網匯出!F2659="已付款","","B0012")</f>
        <v>B0012</v>
      </c>
      <c r="G2659" s="1" t="str">
        <f>IF(官網匯出!A2659="","",官網匯出!A2659)</f>
        <v/>
      </c>
      <c r="H2659" s="3" t="str">
        <f>IF(官網匯出!B2659="","",官網匯出!B2659)</f>
        <v/>
      </c>
      <c r="I2659" s="1" t="str">
        <f>IF(官網匯出!C2659="","",官網匯出!C2659)</f>
        <v/>
      </c>
      <c r="J2659" s="1" t="str">
        <f>IF(官網匯出!D2659="","",官網匯出!D2659)</f>
        <v/>
      </c>
      <c r="K2659" s="3" t="str">
        <f>IF(官網匯出!E2659="","",官網匯出!E2659)</f>
        <v/>
      </c>
      <c r="L2659" s="1" t="str">
        <f>IF(官網匯出!F2659="","",官網匯出!F2659)</f>
        <v/>
      </c>
      <c r="M2659" s="1" t="str">
        <f>IF(官網匯出!G2659="","",官網匯出!G2659)</f>
        <v/>
      </c>
      <c r="N2659" s="1" t="str">
        <f>IF(官網匯出!H2659="","",官網匯出!H2659)</f>
        <v/>
      </c>
      <c r="P2659" s="1" t="str">
        <f>IF(官網匯出!J2659="","",RIGHT(官網匯出!J2659,LEN(官網匯出!J2659)-2))</f>
        <v/>
      </c>
      <c r="Q2659" s="1" t="str">
        <f>IF(官網匯出!K2659="","",官網匯出!K2659)</f>
        <v/>
      </c>
      <c r="R2659" s="1" t="str">
        <f>IF(官網匯出!L2659="","",官網匯出!L2659)</f>
        <v/>
      </c>
      <c r="S2659" s="1" t="str">
        <f>IF(官網匯出!M2659="","",官網匯出!M2659)</f>
        <v/>
      </c>
      <c r="T2659" s="1" t="str">
        <f>IF(官網匯出!N2659="","",官網匯出!N2659)</f>
        <v/>
      </c>
      <c r="U2659" s="1" t="str">
        <f>IF(官網匯出!O2659="","",官網匯出!O2659)</f>
        <v/>
      </c>
      <c r="V2659" s="1" t="str">
        <f>IF(官網匯出!P2659="",IF(G2659="","",0),官網匯出!P2659)</f>
        <v/>
      </c>
      <c r="W2659" s="1" t="str">
        <f>IF(官網匯出!Q2659="",IF(G2659="","",0),官網匯出!Q2659)</f>
        <v/>
      </c>
      <c r="X2659" s="1" t="str">
        <f>IF(官網匯出!R2659="","",官網匯出!R2659)</f>
        <v/>
      </c>
      <c r="Y2659" s="1" t="str">
        <f>IF(官網匯出!S2659="","",官網匯出!S2659)</f>
        <v/>
      </c>
      <c r="Z2659" s="1" t="str">
        <f>IF(G2659="","",官網匯出!T2659)</f>
        <v/>
      </c>
      <c r="AA2659" s="1" t="str">
        <f>IF(G2659="","",官網匯出!AK2659)</f>
        <v/>
      </c>
      <c r="AB2659" s="1" t="str">
        <f>IF(G2659="","",IF(官網匯出!V2659="","",官網匯出!V2659))</f>
        <v/>
      </c>
      <c r="AJ2659" s="1" t="str">
        <f>IF(G2659="","",IF(官網匯出!AE2659="","",官網匯出!AE2659))</f>
        <v/>
      </c>
      <c r="AK2659" s="1" t="str">
        <f>IF(G2659="","",IF(官網匯出!AD2659="","",官網匯出!AD2659))</f>
        <v/>
      </c>
      <c r="AL2659" s="1" t="str">
        <f t="shared" si="464"/>
        <v>0</v>
      </c>
      <c r="AM2659" s="1" t="str">
        <f>IF(官網匯出!AG2659="","",官網匯出!AG2659)</f>
        <v/>
      </c>
      <c r="AN2659" s="1" t="str">
        <f>IF(G2659="","",IF(官網匯出!AH2659="","",官網匯出!AH2659))</f>
        <v/>
      </c>
      <c r="AO2659" s="14" t="str">
        <f t="shared" si="465"/>
        <v/>
      </c>
      <c r="AP2659" s="14" t="str">
        <f t="shared" si="466"/>
        <v>1</v>
      </c>
      <c r="AQ2659" s="14" t="str">
        <f t="shared" si="467"/>
        <v>0</v>
      </c>
      <c r="AR2659" s="1" t="str">
        <f t="shared" si="468"/>
        <v/>
      </c>
      <c r="AS2659" s="1" t="str">
        <f t="shared" si="469"/>
        <v/>
      </c>
      <c r="AT2659" s="1" t="str">
        <f t="shared" si="470"/>
        <v/>
      </c>
      <c r="AU2659" s="1" t="str">
        <f t="shared" si="461"/>
        <v/>
      </c>
      <c r="AV2659" s="1" t="e">
        <f>IF(VLOOKUP(G2659,官網匯出!A:AQ,42,FALSE)="","[黃金盾官網]",VLOOKUP(G2659,官網匯出!A:AQ,42,FALSE))</f>
        <v>#N/A</v>
      </c>
      <c r="AW2659" s="1" t="e">
        <f>IF(LEFT(VLOOKUP(G2659,官網匯出!A:AS,43,FALSE),2)="","web",LEFT(VLOOKUP(G2659,官網匯出!A:AS,43,FALSE),2))</f>
        <v>#N/A</v>
      </c>
      <c r="AX2659" s="1" t="str">
        <f t="shared" si="471"/>
        <v>O</v>
      </c>
    </row>
    <row r="2660" spans="1:50">
      <c r="A2660" s="1" t="str">
        <f>IF(G2660="","",VLOOKUP(官網轉換!AW2660,團名!A:B,2,FALSE))</f>
        <v/>
      </c>
      <c r="B2660" s="1" t="str">
        <f>IF(G2660="","",IF(LEFT(VLOOKUP(G2660,官網匯出!A:AQ,43,0),2)="wf",VLOOKUP(VLOOKUP(G2660,官網匯出!A:AQ,43,0),團名!$I$1:$K$12,2,FALSE),"N0071"))</f>
        <v/>
      </c>
      <c r="C2660" s="1" t="str">
        <f>IFERROR(VLOOKUP(官網匯出!D2660,團名!E:G,3,FALSE),"")</f>
        <v/>
      </c>
      <c r="D2660" s="1" t="str">
        <f t="shared" si="462"/>
        <v/>
      </c>
      <c r="E2660" s="1" t="str">
        <f t="shared" si="463"/>
        <v/>
      </c>
      <c r="F2660" s="1" t="str">
        <f>IF(官網匯出!F2660="已付款","","B0012")</f>
        <v>B0012</v>
      </c>
      <c r="G2660" s="1" t="str">
        <f>IF(官網匯出!A2660="","",官網匯出!A2660)</f>
        <v/>
      </c>
      <c r="H2660" s="3" t="str">
        <f>IF(官網匯出!B2660="","",官網匯出!B2660)</f>
        <v/>
      </c>
      <c r="I2660" s="1" t="str">
        <f>IF(官網匯出!C2660="","",官網匯出!C2660)</f>
        <v/>
      </c>
      <c r="J2660" s="1" t="str">
        <f>IF(官網匯出!D2660="","",官網匯出!D2660)</f>
        <v/>
      </c>
      <c r="K2660" s="3" t="str">
        <f>IF(官網匯出!E2660="","",官網匯出!E2660)</f>
        <v/>
      </c>
      <c r="L2660" s="1" t="str">
        <f>IF(官網匯出!F2660="","",官網匯出!F2660)</f>
        <v/>
      </c>
      <c r="M2660" s="1" t="str">
        <f>IF(官網匯出!G2660="","",官網匯出!G2660)</f>
        <v/>
      </c>
      <c r="N2660" s="1" t="str">
        <f>IF(官網匯出!H2660="","",官網匯出!H2660)</f>
        <v/>
      </c>
      <c r="P2660" s="1" t="str">
        <f>IF(官網匯出!J2660="","",RIGHT(官網匯出!J2660,LEN(官網匯出!J2660)-2))</f>
        <v/>
      </c>
      <c r="Q2660" s="1" t="str">
        <f>IF(官網匯出!K2660="","",官網匯出!K2660)</f>
        <v/>
      </c>
      <c r="R2660" s="1" t="str">
        <f>IF(官網匯出!L2660="","",官網匯出!L2660)</f>
        <v/>
      </c>
      <c r="S2660" s="1" t="str">
        <f>IF(官網匯出!M2660="","",官網匯出!M2660)</f>
        <v/>
      </c>
      <c r="T2660" s="1" t="str">
        <f>IF(官網匯出!N2660="","",官網匯出!N2660)</f>
        <v/>
      </c>
      <c r="U2660" s="1" t="str">
        <f>IF(官網匯出!O2660="","",官網匯出!O2660)</f>
        <v/>
      </c>
      <c r="V2660" s="1" t="str">
        <f>IF(官網匯出!P2660="",IF(G2660="","",0),官網匯出!P2660)</f>
        <v/>
      </c>
      <c r="W2660" s="1" t="str">
        <f>IF(官網匯出!Q2660="",IF(G2660="","",0),官網匯出!Q2660)</f>
        <v/>
      </c>
      <c r="X2660" s="1" t="str">
        <f>IF(官網匯出!R2660="","",官網匯出!R2660)</f>
        <v/>
      </c>
      <c r="Y2660" s="1" t="str">
        <f>IF(官網匯出!S2660="","",官網匯出!S2660)</f>
        <v/>
      </c>
      <c r="Z2660" s="1" t="str">
        <f>IF(G2660="","",官網匯出!T2660)</f>
        <v/>
      </c>
      <c r="AA2660" s="1" t="str">
        <f>IF(G2660="","",官網匯出!AK2660)</f>
        <v/>
      </c>
      <c r="AB2660" s="1" t="str">
        <f>IF(G2660="","",IF(官網匯出!V2660="","",官網匯出!V2660))</f>
        <v/>
      </c>
      <c r="AJ2660" s="1" t="str">
        <f>IF(G2660="","",IF(官網匯出!AE2660="","",官網匯出!AE2660))</f>
        <v/>
      </c>
      <c r="AK2660" s="1" t="str">
        <f>IF(G2660="","",IF(官網匯出!AD2660="","",官網匯出!AD2660))</f>
        <v/>
      </c>
      <c r="AL2660" s="1" t="str">
        <f t="shared" si="464"/>
        <v>0</v>
      </c>
      <c r="AM2660" s="1" t="str">
        <f>IF(官網匯出!AG2660="","",官網匯出!AG2660)</f>
        <v/>
      </c>
      <c r="AN2660" s="1" t="str">
        <f>IF(G2660="","",IF(官網匯出!AH2660="","",官網匯出!AH2660))</f>
        <v/>
      </c>
      <c r="AO2660" s="14" t="str">
        <f t="shared" si="465"/>
        <v/>
      </c>
      <c r="AP2660" s="14" t="str">
        <f t="shared" si="466"/>
        <v>1</v>
      </c>
      <c r="AQ2660" s="14" t="str">
        <f t="shared" si="467"/>
        <v>0</v>
      </c>
      <c r="AR2660" s="1" t="str">
        <f t="shared" si="468"/>
        <v/>
      </c>
      <c r="AS2660" s="1" t="str">
        <f t="shared" si="469"/>
        <v/>
      </c>
      <c r="AT2660" s="1" t="str">
        <f t="shared" si="470"/>
        <v/>
      </c>
      <c r="AU2660" s="1" t="str">
        <f t="shared" si="461"/>
        <v/>
      </c>
      <c r="AV2660" s="1" t="e">
        <f>IF(VLOOKUP(G2660,官網匯出!A:AQ,42,FALSE)="","[黃金盾官網]",VLOOKUP(G2660,官網匯出!A:AQ,42,FALSE))</f>
        <v>#N/A</v>
      </c>
      <c r="AW2660" s="1" t="e">
        <f>IF(LEFT(VLOOKUP(G2660,官網匯出!A:AS,43,FALSE),2)="","web",LEFT(VLOOKUP(G2660,官網匯出!A:AS,43,FALSE),2))</f>
        <v>#N/A</v>
      </c>
      <c r="AX2660" s="1" t="str">
        <f t="shared" si="471"/>
        <v>O</v>
      </c>
    </row>
    <row r="2661" spans="1:50">
      <c r="A2661" s="1" t="str">
        <f>IF(G2661="","",VLOOKUP(官網轉換!AW2661,團名!A:B,2,FALSE))</f>
        <v/>
      </c>
      <c r="B2661" s="1" t="str">
        <f>IF(G2661="","",IF(LEFT(VLOOKUP(G2661,官網匯出!A:AQ,43,0),2)="wf",VLOOKUP(VLOOKUP(G2661,官網匯出!A:AQ,43,0),團名!$I$1:$K$12,2,FALSE),"N0071"))</f>
        <v/>
      </c>
      <c r="C2661" s="1" t="str">
        <f>IFERROR(VLOOKUP(官網匯出!D2661,團名!E:G,3,FALSE),"")</f>
        <v/>
      </c>
      <c r="D2661" s="1" t="str">
        <f t="shared" si="462"/>
        <v/>
      </c>
      <c r="E2661" s="1" t="str">
        <f t="shared" si="463"/>
        <v/>
      </c>
      <c r="F2661" s="1" t="str">
        <f>IF(官網匯出!F2661="已付款","","B0012")</f>
        <v>B0012</v>
      </c>
      <c r="G2661" s="1" t="str">
        <f>IF(官網匯出!A2661="","",官網匯出!A2661)</f>
        <v/>
      </c>
      <c r="H2661" s="3" t="str">
        <f>IF(官網匯出!B2661="","",官網匯出!B2661)</f>
        <v/>
      </c>
      <c r="I2661" s="1" t="str">
        <f>IF(官網匯出!C2661="","",官網匯出!C2661)</f>
        <v/>
      </c>
      <c r="J2661" s="1" t="str">
        <f>IF(官網匯出!D2661="","",官網匯出!D2661)</f>
        <v/>
      </c>
      <c r="K2661" s="3" t="str">
        <f>IF(官網匯出!E2661="","",官網匯出!E2661)</f>
        <v/>
      </c>
      <c r="L2661" s="1" t="str">
        <f>IF(官網匯出!F2661="","",官網匯出!F2661)</f>
        <v/>
      </c>
      <c r="M2661" s="1" t="str">
        <f>IF(官網匯出!G2661="","",官網匯出!G2661)</f>
        <v/>
      </c>
      <c r="N2661" s="1" t="str">
        <f>IF(官網匯出!H2661="","",官網匯出!H2661)</f>
        <v/>
      </c>
      <c r="P2661" s="1" t="str">
        <f>IF(官網匯出!J2661="","",RIGHT(官網匯出!J2661,LEN(官網匯出!J2661)-2))</f>
        <v/>
      </c>
      <c r="Q2661" s="1" t="str">
        <f>IF(官網匯出!K2661="","",官網匯出!K2661)</f>
        <v/>
      </c>
      <c r="R2661" s="1" t="str">
        <f>IF(官網匯出!L2661="","",官網匯出!L2661)</f>
        <v/>
      </c>
      <c r="S2661" s="1" t="str">
        <f>IF(官網匯出!M2661="","",官網匯出!M2661)</f>
        <v/>
      </c>
      <c r="T2661" s="1" t="str">
        <f>IF(官網匯出!N2661="","",官網匯出!N2661)</f>
        <v/>
      </c>
      <c r="U2661" s="1" t="str">
        <f>IF(官網匯出!O2661="","",官網匯出!O2661)</f>
        <v/>
      </c>
      <c r="V2661" s="1" t="str">
        <f>IF(官網匯出!P2661="",IF(G2661="","",0),官網匯出!P2661)</f>
        <v/>
      </c>
      <c r="W2661" s="1" t="str">
        <f>IF(官網匯出!Q2661="",IF(G2661="","",0),官網匯出!Q2661)</f>
        <v/>
      </c>
      <c r="X2661" s="1" t="str">
        <f>IF(官網匯出!R2661="","",官網匯出!R2661)</f>
        <v/>
      </c>
      <c r="Y2661" s="1" t="str">
        <f>IF(官網匯出!S2661="","",官網匯出!S2661)</f>
        <v/>
      </c>
      <c r="Z2661" s="1" t="str">
        <f>IF(G2661="","",官網匯出!T2661)</f>
        <v/>
      </c>
      <c r="AA2661" s="1" t="str">
        <f>IF(G2661="","",官網匯出!AK2661)</f>
        <v/>
      </c>
      <c r="AB2661" s="1" t="str">
        <f>IF(G2661="","",IF(官網匯出!V2661="","",官網匯出!V2661))</f>
        <v/>
      </c>
      <c r="AJ2661" s="1" t="str">
        <f>IF(G2661="","",IF(官網匯出!AE2661="","",官網匯出!AE2661))</f>
        <v/>
      </c>
      <c r="AK2661" s="1" t="str">
        <f>IF(G2661="","",IF(官網匯出!AD2661="","",官網匯出!AD2661))</f>
        <v/>
      </c>
      <c r="AL2661" s="1" t="str">
        <f t="shared" si="464"/>
        <v>0</v>
      </c>
      <c r="AM2661" s="1" t="str">
        <f>IF(官網匯出!AG2661="","",官網匯出!AG2661)</f>
        <v/>
      </c>
      <c r="AN2661" s="1" t="str">
        <f>IF(G2661="","",IF(官網匯出!AH2661="","",官網匯出!AH2661))</f>
        <v/>
      </c>
      <c r="AO2661" s="14" t="str">
        <f t="shared" si="465"/>
        <v/>
      </c>
      <c r="AP2661" s="14" t="str">
        <f t="shared" si="466"/>
        <v>1</v>
      </c>
      <c r="AQ2661" s="14" t="str">
        <f t="shared" si="467"/>
        <v>0</v>
      </c>
      <c r="AR2661" s="1" t="str">
        <f t="shared" si="468"/>
        <v/>
      </c>
      <c r="AS2661" s="1" t="str">
        <f t="shared" si="469"/>
        <v/>
      </c>
      <c r="AT2661" s="1" t="str">
        <f t="shared" si="470"/>
        <v/>
      </c>
      <c r="AU2661" s="1" t="str">
        <f t="shared" si="461"/>
        <v/>
      </c>
      <c r="AV2661" s="1" t="e">
        <f>IF(VLOOKUP(G2661,官網匯出!A:AQ,42,FALSE)="","[黃金盾官網]",VLOOKUP(G2661,官網匯出!A:AQ,42,FALSE))</f>
        <v>#N/A</v>
      </c>
      <c r="AW2661" s="1" t="e">
        <f>IF(LEFT(VLOOKUP(G2661,官網匯出!A:AS,43,FALSE),2)="","web",LEFT(VLOOKUP(G2661,官網匯出!A:AS,43,FALSE),2))</f>
        <v>#N/A</v>
      </c>
      <c r="AX2661" s="1" t="str">
        <f t="shared" si="471"/>
        <v>O</v>
      </c>
    </row>
    <row r="2662" spans="1:50">
      <c r="A2662" s="1" t="str">
        <f>IF(G2662="","",VLOOKUP(官網轉換!AW2662,團名!A:B,2,FALSE))</f>
        <v/>
      </c>
      <c r="B2662" s="1" t="str">
        <f>IF(G2662="","",IF(LEFT(VLOOKUP(G2662,官網匯出!A:AQ,43,0),2)="wf",VLOOKUP(VLOOKUP(G2662,官網匯出!A:AQ,43,0),團名!$I$1:$K$12,2,FALSE),"N0071"))</f>
        <v/>
      </c>
      <c r="C2662" s="1" t="str">
        <f>IFERROR(VLOOKUP(官網匯出!D2662,團名!E:G,3,FALSE),"")</f>
        <v/>
      </c>
      <c r="D2662" s="1" t="str">
        <f t="shared" si="462"/>
        <v/>
      </c>
      <c r="E2662" s="1" t="str">
        <f t="shared" si="463"/>
        <v/>
      </c>
      <c r="F2662" s="1" t="str">
        <f>IF(官網匯出!F2662="已付款","","B0012")</f>
        <v>B0012</v>
      </c>
      <c r="G2662" s="1" t="str">
        <f>IF(官網匯出!A2662="","",官網匯出!A2662)</f>
        <v/>
      </c>
      <c r="H2662" s="3" t="str">
        <f>IF(官網匯出!B2662="","",官網匯出!B2662)</f>
        <v/>
      </c>
      <c r="I2662" s="1" t="str">
        <f>IF(官網匯出!C2662="","",官網匯出!C2662)</f>
        <v/>
      </c>
      <c r="J2662" s="1" t="str">
        <f>IF(官網匯出!D2662="","",官網匯出!D2662)</f>
        <v/>
      </c>
      <c r="K2662" s="3" t="str">
        <f>IF(官網匯出!E2662="","",官網匯出!E2662)</f>
        <v/>
      </c>
      <c r="L2662" s="1" t="str">
        <f>IF(官網匯出!F2662="","",官網匯出!F2662)</f>
        <v/>
      </c>
      <c r="M2662" s="1" t="str">
        <f>IF(官網匯出!G2662="","",官網匯出!G2662)</f>
        <v/>
      </c>
      <c r="N2662" s="1" t="str">
        <f>IF(官網匯出!H2662="","",官網匯出!H2662)</f>
        <v/>
      </c>
      <c r="P2662" s="1" t="str">
        <f>IF(官網匯出!J2662="","",RIGHT(官網匯出!J2662,LEN(官網匯出!J2662)-2))</f>
        <v/>
      </c>
      <c r="Q2662" s="1" t="str">
        <f>IF(官網匯出!K2662="","",官網匯出!K2662)</f>
        <v/>
      </c>
      <c r="R2662" s="1" t="str">
        <f>IF(官網匯出!L2662="","",官網匯出!L2662)</f>
        <v/>
      </c>
      <c r="S2662" s="1" t="str">
        <f>IF(官網匯出!M2662="","",官網匯出!M2662)</f>
        <v/>
      </c>
      <c r="T2662" s="1" t="str">
        <f>IF(官網匯出!N2662="","",官網匯出!N2662)</f>
        <v/>
      </c>
      <c r="U2662" s="1" t="str">
        <f>IF(官網匯出!O2662="","",官網匯出!O2662)</f>
        <v/>
      </c>
      <c r="V2662" s="1" t="str">
        <f>IF(官網匯出!P2662="",IF(G2662="","",0),官網匯出!P2662)</f>
        <v/>
      </c>
      <c r="W2662" s="1" t="str">
        <f>IF(官網匯出!Q2662="",IF(G2662="","",0),官網匯出!Q2662)</f>
        <v/>
      </c>
      <c r="X2662" s="1" t="str">
        <f>IF(官網匯出!R2662="","",官網匯出!R2662)</f>
        <v/>
      </c>
      <c r="Y2662" s="1" t="str">
        <f>IF(官網匯出!S2662="","",官網匯出!S2662)</f>
        <v/>
      </c>
      <c r="Z2662" s="1" t="str">
        <f>IF(G2662="","",官網匯出!T2662)</f>
        <v/>
      </c>
      <c r="AA2662" s="1" t="str">
        <f>IF(G2662="","",官網匯出!AK2662)</f>
        <v/>
      </c>
      <c r="AB2662" s="1" t="str">
        <f>IF(G2662="","",IF(官網匯出!V2662="","",官網匯出!V2662))</f>
        <v/>
      </c>
      <c r="AJ2662" s="1" t="str">
        <f>IF(G2662="","",IF(官網匯出!AE2662="","",官網匯出!AE2662))</f>
        <v/>
      </c>
      <c r="AK2662" s="1" t="str">
        <f>IF(G2662="","",IF(官網匯出!AD2662="","",官網匯出!AD2662))</f>
        <v/>
      </c>
      <c r="AL2662" s="1" t="str">
        <f t="shared" si="464"/>
        <v>0</v>
      </c>
      <c r="AM2662" s="1" t="str">
        <f>IF(官網匯出!AG2662="","",官網匯出!AG2662)</f>
        <v/>
      </c>
      <c r="AN2662" s="1" t="str">
        <f>IF(G2662="","",IF(官網匯出!AH2662="","",官網匯出!AH2662))</f>
        <v/>
      </c>
      <c r="AO2662" s="14" t="str">
        <f t="shared" si="465"/>
        <v/>
      </c>
      <c r="AP2662" s="14" t="str">
        <f t="shared" si="466"/>
        <v>1</v>
      </c>
      <c r="AQ2662" s="14" t="str">
        <f t="shared" si="467"/>
        <v>0</v>
      </c>
      <c r="AR2662" s="1" t="str">
        <f t="shared" si="468"/>
        <v/>
      </c>
      <c r="AS2662" s="1" t="str">
        <f t="shared" si="469"/>
        <v/>
      </c>
      <c r="AT2662" s="1" t="str">
        <f t="shared" si="470"/>
        <v/>
      </c>
      <c r="AU2662" s="1" t="str">
        <f t="shared" si="461"/>
        <v/>
      </c>
      <c r="AV2662" s="1" t="e">
        <f>IF(VLOOKUP(G2662,官網匯出!A:AQ,42,FALSE)="","[黃金盾官網]",VLOOKUP(G2662,官網匯出!A:AQ,42,FALSE))</f>
        <v>#N/A</v>
      </c>
      <c r="AW2662" s="1" t="e">
        <f>IF(LEFT(VLOOKUP(G2662,官網匯出!A:AS,43,FALSE),2)="","web",LEFT(VLOOKUP(G2662,官網匯出!A:AS,43,FALSE),2))</f>
        <v>#N/A</v>
      </c>
      <c r="AX2662" s="1" t="str">
        <f t="shared" si="471"/>
        <v>O</v>
      </c>
    </row>
    <row r="2663" spans="1:50">
      <c r="A2663" s="1" t="str">
        <f>IF(G2663="","",VLOOKUP(官網轉換!AW2663,團名!A:B,2,FALSE))</f>
        <v/>
      </c>
      <c r="B2663" s="1" t="str">
        <f>IF(G2663="","",IF(LEFT(VLOOKUP(G2663,官網匯出!A:AQ,43,0),2)="wf",VLOOKUP(VLOOKUP(G2663,官網匯出!A:AQ,43,0),團名!$I$1:$K$12,2,FALSE),"N0071"))</f>
        <v/>
      </c>
      <c r="C2663" s="1" t="str">
        <f>IFERROR(VLOOKUP(官網匯出!D2663,團名!E:G,3,FALSE),"")</f>
        <v/>
      </c>
      <c r="D2663" s="1" t="str">
        <f t="shared" si="462"/>
        <v/>
      </c>
      <c r="E2663" s="1" t="str">
        <f t="shared" si="463"/>
        <v/>
      </c>
      <c r="F2663" s="1" t="str">
        <f>IF(官網匯出!F2663="已付款","","B0012")</f>
        <v>B0012</v>
      </c>
      <c r="G2663" s="1" t="str">
        <f>IF(官網匯出!A2663="","",官網匯出!A2663)</f>
        <v/>
      </c>
      <c r="H2663" s="3" t="str">
        <f>IF(官網匯出!B2663="","",官網匯出!B2663)</f>
        <v/>
      </c>
      <c r="I2663" s="1" t="str">
        <f>IF(官網匯出!C2663="","",官網匯出!C2663)</f>
        <v/>
      </c>
      <c r="J2663" s="1" t="str">
        <f>IF(官網匯出!D2663="","",官網匯出!D2663)</f>
        <v/>
      </c>
      <c r="K2663" s="3" t="str">
        <f>IF(官網匯出!E2663="","",官網匯出!E2663)</f>
        <v/>
      </c>
      <c r="L2663" s="1" t="str">
        <f>IF(官網匯出!F2663="","",官網匯出!F2663)</f>
        <v/>
      </c>
      <c r="M2663" s="1" t="str">
        <f>IF(官網匯出!G2663="","",官網匯出!G2663)</f>
        <v/>
      </c>
      <c r="N2663" s="1" t="str">
        <f>IF(官網匯出!H2663="","",官網匯出!H2663)</f>
        <v/>
      </c>
      <c r="P2663" s="1" t="str">
        <f>IF(官網匯出!J2663="","",RIGHT(官網匯出!J2663,LEN(官網匯出!J2663)-2))</f>
        <v/>
      </c>
      <c r="Q2663" s="1" t="str">
        <f>IF(官網匯出!K2663="","",官網匯出!K2663)</f>
        <v/>
      </c>
      <c r="R2663" s="1" t="str">
        <f>IF(官網匯出!L2663="","",官網匯出!L2663)</f>
        <v/>
      </c>
      <c r="S2663" s="1" t="str">
        <f>IF(官網匯出!M2663="","",官網匯出!M2663)</f>
        <v/>
      </c>
      <c r="T2663" s="1" t="str">
        <f>IF(官網匯出!N2663="","",官網匯出!N2663)</f>
        <v/>
      </c>
      <c r="U2663" s="1" t="str">
        <f>IF(官網匯出!O2663="","",官網匯出!O2663)</f>
        <v/>
      </c>
      <c r="V2663" s="1" t="str">
        <f>IF(官網匯出!P2663="",IF(G2663="","",0),官網匯出!P2663)</f>
        <v/>
      </c>
      <c r="W2663" s="1" t="str">
        <f>IF(官網匯出!Q2663="",IF(G2663="","",0),官網匯出!Q2663)</f>
        <v/>
      </c>
      <c r="X2663" s="1" t="str">
        <f>IF(官網匯出!R2663="","",官網匯出!R2663)</f>
        <v/>
      </c>
      <c r="Y2663" s="1" t="str">
        <f>IF(官網匯出!S2663="","",官網匯出!S2663)</f>
        <v/>
      </c>
      <c r="Z2663" s="1" t="str">
        <f>IF(G2663="","",官網匯出!T2663)</f>
        <v/>
      </c>
      <c r="AA2663" s="1" t="str">
        <f>IF(G2663="","",官網匯出!AK2663)</f>
        <v/>
      </c>
      <c r="AB2663" s="1" t="str">
        <f>IF(G2663="","",IF(官網匯出!V2663="","",官網匯出!V2663))</f>
        <v/>
      </c>
      <c r="AJ2663" s="1" t="str">
        <f>IF(G2663="","",IF(官網匯出!AE2663="","",官網匯出!AE2663))</f>
        <v/>
      </c>
      <c r="AK2663" s="1" t="str">
        <f>IF(G2663="","",IF(官網匯出!AD2663="","",官網匯出!AD2663))</f>
        <v/>
      </c>
      <c r="AL2663" s="1" t="str">
        <f t="shared" si="464"/>
        <v>0</v>
      </c>
      <c r="AM2663" s="1" t="str">
        <f>IF(官網匯出!AG2663="","",官網匯出!AG2663)</f>
        <v/>
      </c>
      <c r="AN2663" s="1" t="str">
        <f>IF(G2663="","",IF(官網匯出!AH2663="","",官網匯出!AH2663))</f>
        <v/>
      </c>
      <c r="AO2663" s="14" t="str">
        <f t="shared" si="465"/>
        <v/>
      </c>
      <c r="AP2663" s="14" t="str">
        <f t="shared" si="466"/>
        <v>1</v>
      </c>
      <c r="AQ2663" s="14" t="str">
        <f t="shared" si="467"/>
        <v>0</v>
      </c>
      <c r="AR2663" s="1" t="str">
        <f t="shared" si="468"/>
        <v/>
      </c>
      <c r="AS2663" s="1" t="str">
        <f t="shared" si="469"/>
        <v/>
      </c>
      <c r="AT2663" s="1" t="str">
        <f t="shared" si="470"/>
        <v/>
      </c>
      <c r="AU2663" s="1" t="str">
        <f t="shared" si="461"/>
        <v/>
      </c>
      <c r="AV2663" s="1" t="e">
        <f>IF(VLOOKUP(G2663,官網匯出!A:AQ,42,FALSE)="","[黃金盾官網]",VLOOKUP(G2663,官網匯出!A:AQ,42,FALSE))</f>
        <v>#N/A</v>
      </c>
      <c r="AW2663" s="1" t="e">
        <f>IF(LEFT(VLOOKUP(G2663,官網匯出!A:AS,43,FALSE),2)="","web",LEFT(VLOOKUP(G2663,官網匯出!A:AS,43,FALSE),2))</f>
        <v>#N/A</v>
      </c>
      <c r="AX2663" s="1" t="str">
        <f t="shared" si="471"/>
        <v>O</v>
      </c>
    </row>
    <row r="2664" spans="1:50">
      <c r="A2664" s="1" t="str">
        <f>IF(G2664="","",VLOOKUP(官網轉換!AW2664,團名!A:B,2,FALSE))</f>
        <v/>
      </c>
      <c r="B2664" s="1" t="str">
        <f>IF(G2664="","",IF(LEFT(VLOOKUP(G2664,官網匯出!A:AQ,43,0),2)="wf",VLOOKUP(VLOOKUP(G2664,官網匯出!A:AQ,43,0),團名!$I$1:$K$12,2,FALSE),"N0071"))</f>
        <v/>
      </c>
      <c r="C2664" s="1" t="str">
        <f>IFERROR(VLOOKUP(官網匯出!D2664,團名!E:G,3,FALSE),"")</f>
        <v/>
      </c>
      <c r="D2664" s="1" t="str">
        <f t="shared" si="462"/>
        <v/>
      </c>
      <c r="E2664" s="1" t="str">
        <f t="shared" si="463"/>
        <v/>
      </c>
      <c r="F2664" s="1" t="str">
        <f>IF(官網匯出!F2664="已付款","","B0012")</f>
        <v>B0012</v>
      </c>
      <c r="G2664" s="1" t="str">
        <f>IF(官網匯出!A2664="","",官網匯出!A2664)</f>
        <v/>
      </c>
      <c r="H2664" s="3" t="str">
        <f>IF(官網匯出!B2664="","",官網匯出!B2664)</f>
        <v/>
      </c>
      <c r="I2664" s="1" t="str">
        <f>IF(官網匯出!C2664="","",官網匯出!C2664)</f>
        <v/>
      </c>
      <c r="J2664" s="1" t="str">
        <f>IF(官網匯出!D2664="","",官網匯出!D2664)</f>
        <v/>
      </c>
      <c r="K2664" s="3" t="str">
        <f>IF(官網匯出!E2664="","",官網匯出!E2664)</f>
        <v/>
      </c>
      <c r="L2664" s="1" t="str">
        <f>IF(官網匯出!F2664="","",官網匯出!F2664)</f>
        <v/>
      </c>
      <c r="M2664" s="1" t="str">
        <f>IF(官網匯出!G2664="","",官網匯出!G2664)</f>
        <v/>
      </c>
      <c r="N2664" s="1" t="str">
        <f>IF(官網匯出!H2664="","",官網匯出!H2664)</f>
        <v/>
      </c>
      <c r="P2664" s="1" t="str">
        <f>IF(官網匯出!J2664="","",RIGHT(官網匯出!J2664,LEN(官網匯出!J2664)-2))</f>
        <v/>
      </c>
      <c r="Q2664" s="1" t="str">
        <f>IF(官網匯出!K2664="","",官網匯出!K2664)</f>
        <v/>
      </c>
      <c r="R2664" s="1" t="str">
        <f>IF(官網匯出!L2664="","",官網匯出!L2664)</f>
        <v/>
      </c>
      <c r="S2664" s="1" t="str">
        <f>IF(官網匯出!M2664="","",官網匯出!M2664)</f>
        <v/>
      </c>
      <c r="T2664" s="1" t="str">
        <f>IF(官網匯出!N2664="","",官網匯出!N2664)</f>
        <v/>
      </c>
      <c r="U2664" s="1" t="str">
        <f>IF(官網匯出!O2664="","",官網匯出!O2664)</f>
        <v/>
      </c>
      <c r="V2664" s="1" t="str">
        <f>IF(官網匯出!P2664="",IF(G2664="","",0),官網匯出!P2664)</f>
        <v/>
      </c>
      <c r="W2664" s="1" t="str">
        <f>IF(官網匯出!Q2664="",IF(G2664="","",0),官網匯出!Q2664)</f>
        <v/>
      </c>
      <c r="X2664" s="1" t="str">
        <f>IF(官網匯出!R2664="","",官網匯出!R2664)</f>
        <v/>
      </c>
      <c r="Y2664" s="1" t="str">
        <f>IF(官網匯出!S2664="","",官網匯出!S2664)</f>
        <v/>
      </c>
      <c r="Z2664" s="1" t="str">
        <f>IF(G2664="","",官網匯出!T2664)</f>
        <v/>
      </c>
      <c r="AA2664" s="1" t="str">
        <f>IF(G2664="","",官網匯出!AK2664)</f>
        <v/>
      </c>
      <c r="AB2664" s="1" t="str">
        <f>IF(G2664="","",IF(官網匯出!V2664="","",官網匯出!V2664))</f>
        <v/>
      </c>
      <c r="AJ2664" s="1" t="str">
        <f>IF(G2664="","",IF(官網匯出!AE2664="","",官網匯出!AE2664))</f>
        <v/>
      </c>
      <c r="AK2664" s="1" t="str">
        <f>IF(G2664="","",IF(官網匯出!AD2664="","",官網匯出!AD2664))</f>
        <v/>
      </c>
      <c r="AL2664" s="1" t="str">
        <f t="shared" si="464"/>
        <v>0</v>
      </c>
      <c r="AM2664" s="1" t="str">
        <f>IF(官網匯出!AG2664="","",官網匯出!AG2664)</f>
        <v/>
      </c>
      <c r="AN2664" s="1" t="str">
        <f>IF(G2664="","",IF(官網匯出!AH2664="","",官網匯出!AH2664))</f>
        <v/>
      </c>
      <c r="AO2664" s="14" t="str">
        <f t="shared" si="465"/>
        <v/>
      </c>
      <c r="AP2664" s="14" t="str">
        <f t="shared" si="466"/>
        <v>1</v>
      </c>
      <c r="AQ2664" s="14" t="str">
        <f t="shared" si="467"/>
        <v>0</v>
      </c>
      <c r="AR2664" s="1" t="str">
        <f t="shared" si="468"/>
        <v/>
      </c>
      <c r="AS2664" s="1" t="str">
        <f t="shared" si="469"/>
        <v/>
      </c>
      <c r="AT2664" s="1" t="str">
        <f t="shared" si="470"/>
        <v/>
      </c>
      <c r="AU2664" s="1" t="str">
        <f t="shared" si="461"/>
        <v/>
      </c>
      <c r="AV2664" s="1" t="e">
        <f>IF(VLOOKUP(G2664,官網匯出!A:AQ,42,FALSE)="","[黃金盾官網]",VLOOKUP(G2664,官網匯出!A:AQ,42,FALSE))</f>
        <v>#N/A</v>
      </c>
      <c r="AW2664" s="1" t="e">
        <f>IF(LEFT(VLOOKUP(G2664,官網匯出!A:AS,43,FALSE),2)="","web",LEFT(VLOOKUP(G2664,官網匯出!A:AS,43,FALSE),2))</f>
        <v>#N/A</v>
      </c>
      <c r="AX2664" s="1" t="str">
        <f t="shared" si="471"/>
        <v>O</v>
      </c>
    </row>
    <row r="2665" spans="1:50">
      <c r="A2665" s="1" t="str">
        <f>IF(G2665="","",VLOOKUP(官網轉換!AW2665,團名!A:B,2,FALSE))</f>
        <v/>
      </c>
      <c r="B2665" s="1" t="str">
        <f>IF(G2665="","",IF(LEFT(VLOOKUP(G2665,官網匯出!A:AQ,43,0),2)="wf",VLOOKUP(VLOOKUP(G2665,官網匯出!A:AQ,43,0),團名!$I$1:$K$12,2,FALSE),"N0071"))</f>
        <v/>
      </c>
      <c r="C2665" s="1" t="str">
        <f>IFERROR(VLOOKUP(官網匯出!D2665,團名!E:G,3,FALSE),"")</f>
        <v/>
      </c>
      <c r="D2665" s="1" t="str">
        <f t="shared" si="462"/>
        <v/>
      </c>
      <c r="E2665" s="1" t="str">
        <f t="shared" si="463"/>
        <v/>
      </c>
      <c r="F2665" s="1" t="str">
        <f>IF(官網匯出!F2665="已付款","","B0012")</f>
        <v>B0012</v>
      </c>
      <c r="G2665" s="1" t="str">
        <f>IF(官網匯出!A2665="","",官網匯出!A2665)</f>
        <v/>
      </c>
      <c r="H2665" s="3" t="str">
        <f>IF(官網匯出!B2665="","",官網匯出!B2665)</f>
        <v/>
      </c>
      <c r="I2665" s="1" t="str">
        <f>IF(官網匯出!C2665="","",官網匯出!C2665)</f>
        <v/>
      </c>
      <c r="J2665" s="1" t="str">
        <f>IF(官網匯出!D2665="","",官網匯出!D2665)</f>
        <v/>
      </c>
      <c r="K2665" s="3" t="str">
        <f>IF(官網匯出!E2665="","",官網匯出!E2665)</f>
        <v/>
      </c>
      <c r="L2665" s="1" t="str">
        <f>IF(官網匯出!F2665="","",官網匯出!F2665)</f>
        <v/>
      </c>
      <c r="M2665" s="1" t="str">
        <f>IF(官網匯出!G2665="","",官網匯出!G2665)</f>
        <v/>
      </c>
      <c r="N2665" s="1" t="str">
        <f>IF(官網匯出!H2665="","",官網匯出!H2665)</f>
        <v/>
      </c>
      <c r="P2665" s="1" t="str">
        <f>IF(官網匯出!J2665="","",RIGHT(官網匯出!J2665,LEN(官網匯出!J2665)-2))</f>
        <v/>
      </c>
      <c r="Q2665" s="1" t="str">
        <f>IF(官網匯出!K2665="","",官網匯出!K2665)</f>
        <v/>
      </c>
      <c r="R2665" s="1" t="str">
        <f>IF(官網匯出!L2665="","",官網匯出!L2665)</f>
        <v/>
      </c>
      <c r="S2665" s="1" t="str">
        <f>IF(官網匯出!M2665="","",官網匯出!M2665)</f>
        <v/>
      </c>
      <c r="T2665" s="1" t="str">
        <f>IF(官網匯出!N2665="","",官網匯出!N2665)</f>
        <v/>
      </c>
      <c r="U2665" s="1" t="str">
        <f>IF(官網匯出!O2665="","",官網匯出!O2665)</f>
        <v/>
      </c>
      <c r="V2665" s="1" t="str">
        <f>IF(官網匯出!P2665="",IF(G2665="","",0),官網匯出!P2665)</f>
        <v/>
      </c>
      <c r="W2665" s="1" t="str">
        <f>IF(官網匯出!Q2665="",IF(G2665="","",0),官網匯出!Q2665)</f>
        <v/>
      </c>
      <c r="X2665" s="1" t="str">
        <f>IF(官網匯出!R2665="","",官網匯出!R2665)</f>
        <v/>
      </c>
      <c r="Y2665" s="1" t="str">
        <f>IF(官網匯出!S2665="","",官網匯出!S2665)</f>
        <v/>
      </c>
      <c r="Z2665" s="1" t="str">
        <f>IF(G2665="","",官網匯出!T2665)</f>
        <v/>
      </c>
      <c r="AA2665" s="1" t="str">
        <f>IF(G2665="","",官網匯出!AK2665)</f>
        <v/>
      </c>
      <c r="AB2665" s="1" t="str">
        <f>IF(G2665="","",IF(官網匯出!V2665="","",官網匯出!V2665))</f>
        <v/>
      </c>
      <c r="AJ2665" s="1" t="str">
        <f>IF(G2665="","",IF(官網匯出!AE2665="","",官網匯出!AE2665))</f>
        <v/>
      </c>
      <c r="AK2665" s="1" t="str">
        <f>IF(G2665="","",IF(官網匯出!AD2665="","",官網匯出!AD2665))</f>
        <v/>
      </c>
      <c r="AL2665" s="1" t="str">
        <f t="shared" si="464"/>
        <v>0</v>
      </c>
      <c r="AM2665" s="1" t="str">
        <f>IF(官網匯出!AG2665="","",官網匯出!AG2665)</f>
        <v/>
      </c>
      <c r="AN2665" s="1" t="str">
        <f>IF(G2665="","",IF(官網匯出!AH2665="","",官網匯出!AH2665))</f>
        <v/>
      </c>
      <c r="AO2665" s="14" t="str">
        <f t="shared" si="465"/>
        <v/>
      </c>
      <c r="AP2665" s="14" t="str">
        <f t="shared" si="466"/>
        <v>1</v>
      </c>
      <c r="AQ2665" s="14" t="str">
        <f t="shared" si="467"/>
        <v>0</v>
      </c>
      <c r="AR2665" s="1" t="str">
        <f t="shared" si="468"/>
        <v/>
      </c>
      <c r="AS2665" s="1" t="str">
        <f t="shared" si="469"/>
        <v/>
      </c>
      <c r="AT2665" s="1" t="str">
        <f t="shared" si="470"/>
        <v/>
      </c>
      <c r="AU2665" s="1" t="str">
        <f t="shared" si="461"/>
        <v/>
      </c>
      <c r="AV2665" s="1" t="e">
        <f>IF(VLOOKUP(G2665,官網匯出!A:AQ,42,FALSE)="","[黃金盾官網]",VLOOKUP(G2665,官網匯出!A:AQ,42,FALSE))</f>
        <v>#N/A</v>
      </c>
      <c r="AW2665" s="1" t="e">
        <f>IF(LEFT(VLOOKUP(G2665,官網匯出!A:AS,43,FALSE),2)="","web",LEFT(VLOOKUP(G2665,官網匯出!A:AS,43,FALSE),2))</f>
        <v>#N/A</v>
      </c>
      <c r="AX2665" s="1" t="str">
        <f t="shared" si="471"/>
        <v>O</v>
      </c>
    </row>
    <row r="2666" spans="1:50">
      <c r="A2666" s="1" t="str">
        <f>IF(G2666="","",VLOOKUP(官網轉換!AW2666,團名!A:B,2,FALSE))</f>
        <v/>
      </c>
      <c r="B2666" s="1" t="str">
        <f>IF(G2666="","",IF(LEFT(VLOOKUP(G2666,官網匯出!A:AQ,43,0),2)="wf",VLOOKUP(VLOOKUP(G2666,官網匯出!A:AQ,43,0),團名!$I$1:$K$12,2,FALSE),"N0071"))</f>
        <v/>
      </c>
      <c r="C2666" s="1" t="str">
        <f>IFERROR(VLOOKUP(官網匯出!D2666,團名!E:G,3,FALSE),"")</f>
        <v/>
      </c>
      <c r="D2666" s="1" t="str">
        <f t="shared" si="462"/>
        <v/>
      </c>
      <c r="E2666" s="1" t="str">
        <f t="shared" si="463"/>
        <v/>
      </c>
      <c r="F2666" s="1" t="str">
        <f>IF(官網匯出!F2666="已付款","","B0012")</f>
        <v>B0012</v>
      </c>
      <c r="G2666" s="1" t="str">
        <f>IF(官網匯出!A2666="","",官網匯出!A2666)</f>
        <v/>
      </c>
      <c r="H2666" s="3" t="str">
        <f>IF(官網匯出!B2666="","",官網匯出!B2666)</f>
        <v/>
      </c>
      <c r="I2666" s="1" t="str">
        <f>IF(官網匯出!C2666="","",官網匯出!C2666)</f>
        <v/>
      </c>
      <c r="J2666" s="1" t="str">
        <f>IF(官網匯出!D2666="","",官網匯出!D2666)</f>
        <v/>
      </c>
      <c r="K2666" s="3" t="str">
        <f>IF(官網匯出!E2666="","",官網匯出!E2666)</f>
        <v/>
      </c>
      <c r="L2666" s="1" t="str">
        <f>IF(官網匯出!F2666="","",官網匯出!F2666)</f>
        <v/>
      </c>
      <c r="M2666" s="1" t="str">
        <f>IF(官網匯出!G2666="","",官網匯出!G2666)</f>
        <v/>
      </c>
      <c r="N2666" s="1" t="str">
        <f>IF(官網匯出!H2666="","",官網匯出!H2666)</f>
        <v/>
      </c>
      <c r="P2666" s="1" t="str">
        <f>IF(官網匯出!J2666="","",RIGHT(官網匯出!J2666,LEN(官網匯出!J2666)-2))</f>
        <v/>
      </c>
      <c r="Q2666" s="1" t="str">
        <f>IF(官網匯出!K2666="","",官網匯出!K2666)</f>
        <v/>
      </c>
      <c r="R2666" s="1" t="str">
        <f>IF(官網匯出!L2666="","",官網匯出!L2666)</f>
        <v/>
      </c>
      <c r="S2666" s="1" t="str">
        <f>IF(官網匯出!M2666="","",官網匯出!M2666)</f>
        <v/>
      </c>
      <c r="T2666" s="1" t="str">
        <f>IF(官網匯出!N2666="","",官網匯出!N2666)</f>
        <v/>
      </c>
      <c r="U2666" s="1" t="str">
        <f>IF(官網匯出!O2666="","",官網匯出!O2666)</f>
        <v/>
      </c>
      <c r="V2666" s="1" t="str">
        <f>IF(官網匯出!P2666="",IF(G2666="","",0),官網匯出!P2666)</f>
        <v/>
      </c>
      <c r="W2666" s="1" t="str">
        <f>IF(官網匯出!Q2666="",IF(G2666="","",0),官網匯出!Q2666)</f>
        <v/>
      </c>
      <c r="X2666" s="1" t="str">
        <f>IF(官網匯出!R2666="","",官網匯出!R2666)</f>
        <v/>
      </c>
      <c r="Y2666" s="1" t="str">
        <f>IF(官網匯出!S2666="","",官網匯出!S2666)</f>
        <v/>
      </c>
      <c r="Z2666" s="1" t="str">
        <f>IF(G2666="","",官網匯出!T2666)</f>
        <v/>
      </c>
      <c r="AA2666" s="1" t="str">
        <f>IF(G2666="","",官網匯出!AK2666)</f>
        <v/>
      </c>
      <c r="AB2666" s="1" t="str">
        <f>IF(G2666="","",IF(官網匯出!V2666="","",官網匯出!V2666))</f>
        <v/>
      </c>
      <c r="AJ2666" s="1" t="str">
        <f>IF(G2666="","",IF(官網匯出!AE2666="","",官網匯出!AE2666))</f>
        <v/>
      </c>
      <c r="AK2666" s="1" t="str">
        <f>IF(G2666="","",IF(官網匯出!AD2666="","",官網匯出!AD2666))</f>
        <v/>
      </c>
      <c r="AL2666" s="1" t="str">
        <f t="shared" si="464"/>
        <v>0</v>
      </c>
      <c r="AM2666" s="1" t="str">
        <f>IF(官網匯出!AG2666="","",官網匯出!AG2666)</f>
        <v/>
      </c>
      <c r="AN2666" s="1" t="str">
        <f>IF(G2666="","",IF(官網匯出!AH2666="","",官網匯出!AH2666))</f>
        <v/>
      </c>
      <c r="AO2666" s="14" t="str">
        <f t="shared" si="465"/>
        <v/>
      </c>
      <c r="AP2666" s="14" t="str">
        <f t="shared" si="466"/>
        <v>1</v>
      </c>
      <c r="AQ2666" s="14" t="str">
        <f t="shared" si="467"/>
        <v>0</v>
      </c>
      <c r="AR2666" s="1" t="str">
        <f t="shared" si="468"/>
        <v/>
      </c>
      <c r="AS2666" s="1" t="str">
        <f t="shared" si="469"/>
        <v/>
      </c>
      <c r="AT2666" s="1" t="str">
        <f t="shared" si="470"/>
        <v/>
      </c>
      <c r="AU2666" s="1" t="str">
        <f t="shared" si="461"/>
        <v/>
      </c>
      <c r="AV2666" s="1" t="e">
        <f>IF(VLOOKUP(G2666,官網匯出!A:AQ,42,FALSE)="","[黃金盾官網]",VLOOKUP(G2666,官網匯出!A:AQ,42,FALSE))</f>
        <v>#N/A</v>
      </c>
      <c r="AW2666" s="1" t="e">
        <f>IF(LEFT(VLOOKUP(G2666,官網匯出!A:AS,43,FALSE),2)="","web",LEFT(VLOOKUP(G2666,官網匯出!A:AS,43,FALSE),2))</f>
        <v>#N/A</v>
      </c>
      <c r="AX2666" s="1" t="str">
        <f t="shared" si="471"/>
        <v>O</v>
      </c>
    </row>
    <row r="2667" spans="1:50">
      <c r="A2667" s="1" t="str">
        <f>IF(G2667="","",VLOOKUP(官網轉換!AW2667,團名!A:B,2,FALSE))</f>
        <v/>
      </c>
      <c r="B2667" s="1" t="str">
        <f>IF(G2667="","",IF(LEFT(VLOOKUP(G2667,官網匯出!A:AQ,43,0),2)="wf",VLOOKUP(VLOOKUP(G2667,官網匯出!A:AQ,43,0),團名!$I$1:$K$12,2,FALSE),"N0071"))</f>
        <v/>
      </c>
      <c r="C2667" s="1" t="str">
        <f>IFERROR(VLOOKUP(官網匯出!D2667,團名!E:G,3,FALSE),"")</f>
        <v/>
      </c>
      <c r="D2667" s="1" t="str">
        <f t="shared" si="462"/>
        <v/>
      </c>
      <c r="E2667" s="1" t="str">
        <f t="shared" si="463"/>
        <v/>
      </c>
      <c r="F2667" s="1" t="str">
        <f>IF(官網匯出!F2667="已付款","","B0012")</f>
        <v>B0012</v>
      </c>
      <c r="G2667" s="1" t="str">
        <f>IF(官網匯出!A2667="","",官網匯出!A2667)</f>
        <v/>
      </c>
      <c r="H2667" s="3" t="str">
        <f>IF(官網匯出!B2667="","",官網匯出!B2667)</f>
        <v/>
      </c>
      <c r="I2667" s="1" t="str">
        <f>IF(官網匯出!C2667="","",官網匯出!C2667)</f>
        <v/>
      </c>
      <c r="J2667" s="1" t="str">
        <f>IF(官網匯出!D2667="","",官網匯出!D2667)</f>
        <v/>
      </c>
      <c r="K2667" s="3" t="str">
        <f>IF(官網匯出!E2667="","",官網匯出!E2667)</f>
        <v/>
      </c>
      <c r="L2667" s="1" t="str">
        <f>IF(官網匯出!F2667="","",官網匯出!F2667)</f>
        <v/>
      </c>
      <c r="M2667" s="1" t="str">
        <f>IF(官網匯出!G2667="","",官網匯出!G2667)</f>
        <v/>
      </c>
      <c r="N2667" s="1" t="str">
        <f>IF(官網匯出!H2667="","",官網匯出!H2667)</f>
        <v/>
      </c>
      <c r="P2667" s="1" t="str">
        <f>IF(官網匯出!J2667="","",RIGHT(官網匯出!J2667,LEN(官網匯出!J2667)-2))</f>
        <v/>
      </c>
      <c r="Q2667" s="1" t="str">
        <f>IF(官網匯出!K2667="","",官網匯出!K2667)</f>
        <v/>
      </c>
      <c r="R2667" s="1" t="str">
        <f>IF(官網匯出!L2667="","",官網匯出!L2667)</f>
        <v/>
      </c>
      <c r="S2667" s="1" t="str">
        <f>IF(官網匯出!M2667="","",官網匯出!M2667)</f>
        <v/>
      </c>
      <c r="T2667" s="1" t="str">
        <f>IF(官網匯出!N2667="","",官網匯出!N2667)</f>
        <v/>
      </c>
      <c r="U2667" s="1" t="str">
        <f>IF(官網匯出!O2667="","",官網匯出!O2667)</f>
        <v/>
      </c>
      <c r="V2667" s="1" t="str">
        <f>IF(官網匯出!P2667="",IF(G2667="","",0),官網匯出!P2667)</f>
        <v/>
      </c>
      <c r="W2667" s="1" t="str">
        <f>IF(官網匯出!Q2667="",IF(G2667="","",0),官網匯出!Q2667)</f>
        <v/>
      </c>
      <c r="X2667" s="1" t="str">
        <f>IF(官網匯出!R2667="","",官網匯出!R2667)</f>
        <v/>
      </c>
      <c r="Y2667" s="1" t="str">
        <f>IF(官網匯出!S2667="","",官網匯出!S2667)</f>
        <v/>
      </c>
      <c r="Z2667" s="1" t="str">
        <f>IF(G2667="","",官網匯出!T2667)</f>
        <v/>
      </c>
      <c r="AA2667" s="1" t="str">
        <f>IF(G2667="","",官網匯出!AK2667)</f>
        <v/>
      </c>
      <c r="AB2667" s="1" t="str">
        <f>IF(G2667="","",IF(官網匯出!V2667="","",官網匯出!V2667))</f>
        <v/>
      </c>
      <c r="AJ2667" s="1" t="str">
        <f>IF(G2667="","",IF(官網匯出!AE2667="","",官網匯出!AE2667))</f>
        <v/>
      </c>
      <c r="AK2667" s="1" t="str">
        <f>IF(G2667="","",IF(官網匯出!AD2667="","",官網匯出!AD2667))</f>
        <v/>
      </c>
      <c r="AL2667" s="1" t="str">
        <f t="shared" si="464"/>
        <v>0</v>
      </c>
      <c r="AM2667" s="1" t="str">
        <f>IF(官網匯出!AG2667="","",官網匯出!AG2667)</f>
        <v/>
      </c>
      <c r="AN2667" s="1" t="str">
        <f>IF(G2667="","",IF(官網匯出!AH2667="","",官網匯出!AH2667))</f>
        <v/>
      </c>
      <c r="AO2667" s="14" t="str">
        <f t="shared" si="465"/>
        <v/>
      </c>
      <c r="AP2667" s="14" t="str">
        <f t="shared" si="466"/>
        <v>1</v>
      </c>
      <c r="AQ2667" s="14" t="str">
        <f t="shared" si="467"/>
        <v>0</v>
      </c>
      <c r="AR2667" s="1" t="str">
        <f t="shared" si="468"/>
        <v/>
      </c>
      <c r="AS2667" s="1" t="str">
        <f t="shared" si="469"/>
        <v/>
      </c>
      <c r="AT2667" s="1" t="str">
        <f t="shared" si="470"/>
        <v/>
      </c>
      <c r="AU2667" s="1" t="str">
        <f t="shared" si="461"/>
        <v/>
      </c>
      <c r="AV2667" s="1" t="e">
        <f>IF(VLOOKUP(G2667,官網匯出!A:AQ,42,FALSE)="","[黃金盾官網]",VLOOKUP(G2667,官網匯出!A:AQ,42,FALSE))</f>
        <v>#N/A</v>
      </c>
      <c r="AW2667" s="1" t="e">
        <f>IF(LEFT(VLOOKUP(G2667,官網匯出!A:AS,43,FALSE),2)="","web",LEFT(VLOOKUP(G2667,官網匯出!A:AS,43,FALSE),2))</f>
        <v>#N/A</v>
      </c>
      <c r="AX2667" s="1" t="str">
        <f t="shared" si="471"/>
        <v>O</v>
      </c>
    </row>
    <row r="2668" spans="1:50">
      <c r="A2668" s="1" t="str">
        <f>IF(G2668="","",VLOOKUP(官網轉換!AW2668,團名!A:B,2,FALSE))</f>
        <v/>
      </c>
      <c r="B2668" s="1" t="str">
        <f>IF(G2668="","",IF(LEFT(VLOOKUP(G2668,官網匯出!A:AQ,43,0),2)="wf",VLOOKUP(VLOOKUP(G2668,官網匯出!A:AQ,43,0),團名!$I$1:$K$12,2,FALSE),"N0071"))</f>
        <v/>
      </c>
      <c r="C2668" s="1" t="str">
        <f>IFERROR(VLOOKUP(官網匯出!D2668,團名!E:G,3,FALSE),"")</f>
        <v/>
      </c>
      <c r="D2668" s="1" t="str">
        <f t="shared" si="462"/>
        <v/>
      </c>
      <c r="E2668" s="1" t="str">
        <f t="shared" si="463"/>
        <v/>
      </c>
      <c r="F2668" s="1" t="str">
        <f>IF(官網匯出!F2668="已付款","","B0012")</f>
        <v>B0012</v>
      </c>
      <c r="G2668" s="1" t="str">
        <f>IF(官網匯出!A2668="","",官網匯出!A2668)</f>
        <v/>
      </c>
      <c r="H2668" s="3" t="str">
        <f>IF(官網匯出!B2668="","",官網匯出!B2668)</f>
        <v/>
      </c>
      <c r="I2668" s="1" t="str">
        <f>IF(官網匯出!C2668="","",官網匯出!C2668)</f>
        <v/>
      </c>
      <c r="J2668" s="1" t="str">
        <f>IF(官網匯出!D2668="","",官網匯出!D2668)</f>
        <v/>
      </c>
      <c r="K2668" s="3" t="str">
        <f>IF(官網匯出!E2668="","",官網匯出!E2668)</f>
        <v/>
      </c>
      <c r="L2668" s="1" t="str">
        <f>IF(官網匯出!F2668="","",官網匯出!F2668)</f>
        <v/>
      </c>
      <c r="M2668" s="1" t="str">
        <f>IF(官網匯出!G2668="","",官網匯出!G2668)</f>
        <v/>
      </c>
      <c r="N2668" s="1" t="str">
        <f>IF(官網匯出!H2668="","",官網匯出!H2668)</f>
        <v/>
      </c>
      <c r="P2668" s="1" t="str">
        <f>IF(官網匯出!J2668="","",RIGHT(官網匯出!J2668,LEN(官網匯出!J2668)-2))</f>
        <v/>
      </c>
      <c r="Q2668" s="1" t="str">
        <f>IF(官網匯出!K2668="","",官網匯出!K2668)</f>
        <v/>
      </c>
      <c r="R2668" s="1" t="str">
        <f>IF(官網匯出!L2668="","",官網匯出!L2668)</f>
        <v/>
      </c>
      <c r="S2668" s="1" t="str">
        <f>IF(官網匯出!M2668="","",官網匯出!M2668)</f>
        <v/>
      </c>
      <c r="T2668" s="1" t="str">
        <f>IF(官網匯出!N2668="","",官網匯出!N2668)</f>
        <v/>
      </c>
      <c r="U2668" s="1" t="str">
        <f>IF(官網匯出!O2668="","",官網匯出!O2668)</f>
        <v/>
      </c>
      <c r="V2668" s="1" t="str">
        <f>IF(官網匯出!P2668="",IF(G2668="","",0),官網匯出!P2668)</f>
        <v/>
      </c>
      <c r="W2668" s="1" t="str">
        <f>IF(官網匯出!Q2668="",IF(G2668="","",0),官網匯出!Q2668)</f>
        <v/>
      </c>
      <c r="X2668" s="1" t="str">
        <f>IF(官網匯出!R2668="","",官網匯出!R2668)</f>
        <v/>
      </c>
      <c r="Y2668" s="1" t="str">
        <f>IF(官網匯出!S2668="","",官網匯出!S2668)</f>
        <v/>
      </c>
      <c r="Z2668" s="1" t="str">
        <f>IF(G2668="","",官網匯出!T2668)</f>
        <v/>
      </c>
      <c r="AA2668" s="1" t="str">
        <f>IF(G2668="","",官網匯出!AK2668)</f>
        <v/>
      </c>
      <c r="AB2668" s="1" t="str">
        <f>IF(G2668="","",IF(官網匯出!V2668="","",官網匯出!V2668))</f>
        <v/>
      </c>
      <c r="AJ2668" s="1" t="str">
        <f>IF(G2668="","",IF(官網匯出!AE2668="","",官網匯出!AE2668))</f>
        <v/>
      </c>
      <c r="AK2668" s="1" t="str">
        <f>IF(G2668="","",IF(官網匯出!AD2668="","",官網匯出!AD2668))</f>
        <v/>
      </c>
      <c r="AL2668" s="1" t="str">
        <f t="shared" si="464"/>
        <v>0</v>
      </c>
      <c r="AM2668" s="1" t="str">
        <f>IF(官網匯出!AG2668="","",官網匯出!AG2668)</f>
        <v/>
      </c>
      <c r="AN2668" s="1" t="str">
        <f>IF(G2668="","",IF(官網匯出!AH2668="","",官網匯出!AH2668))</f>
        <v/>
      </c>
      <c r="AO2668" s="14" t="str">
        <f t="shared" si="465"/>
        <v/>
      </c>
      <c r="AP2668" s="14" t="str">
        <f t="shared" si="466"/>
        <v>1</v>
      </c>
      <c r="AQ2668" s="14" t="str">
        <f t="shared" si="467"/>
        <v>0</v>
      </c>
      <c r="AR2668" s="1" t="str">
        <f t="shared" si="468"/>
        <v/>
      </c>
      <c r="AS2668" s="1" t="str">
        <f t="shared" si="469"/>
        <v/>
      </c>
      <c r="AT2668" s="1" t="str">
        <f t="shared" si="470"/>
        <v/>
      </c>
      <c r="AU2668" s="1" t="str">
        <f t="shared" si="461"/>
        <v/>
      </c>
      <c r="AV2668" s="1" t="e">
        <f>IF(VLOOKUP(G2668,官網匯出!A:AQ,42,FALSE)="","[黃金盾官網]",VLOOKUP(G2668,官網匯出!A:AQ,42,FALSE))</f>
        <v>#N/A</v>
      </c>
      <c r="AW2668" s="1" t="e">
        <f>IF(LEFT(VLOOKUP(G2668,官網匯出!A:AS,43,FALSE),2)="","web",LEFT(VLOOKUP(G2668,官網匯出!A:AS,43,FALSE),2))</f>
        <v>#N/A</v>
      </c>
      <c r="AX2668" s="1" t="str">
        <f t="shared" si="471"/>
        <v>O</v>
      </c>
    </row>
    <row r="2669" spans="1:50">
      <c r="A2669" s="1" t="str">
        <f>IF(G2669="","",VLOOKUP(官網轉換!AW2669,團名!A:B,2,FALSE))</f>
        <v/>
      </c>
      <c r="B2669" s="1" t="str">
        <f>IF(G2669="","",IF(LEFT(VLOOKUP(G2669,官網匯出!A:AQ,43,0),2)="wf",VLOOKUP(VLOOKUP(G2669,官網匯出!A:AQ,43,0),團名!$I$1:$K$12,2,FALSE),"N0071"))</f>
        <v/>
      </c>
      <c r="C2669" s="1" t="str">
        <f>IFERROR(VLOOKUP(官網匯出!D2669,團名!E:G,3,FALSE),"")</f>
        <v/>
      </c>
      <c r="D2669" s="1" t="str">
        <f t="shared" si="462"/>
        <v/>
      </c>
      <c r="E2669" s="1" t="str">
        <f t="shared" si="463"/>
        <v/>
      </c>
      <c r="F2669" s="1" t="str">
        <f>IF(官網匯出!F2669="已付款","","B0012")</f>
        <v>B0012</v>
      </c>
      <c r="G2669" s="1" t="str">
        <f>IF(官網匯出!A2669="","",官網匯出!A2669)</f>
        <v/>
      </c>
      <c r="H2669" s="3" t="str">
        <f>IF(官網匯出!B2669="","",官網匯出!B2669)</f>
        <v/>
      </c>
      <c r="I2669" s="1" t="str">
        <f>IF(官網匯出!C2669="","",官網匯出!C2669)</f>
        <v/>
      </c>
      <c r="J2669" s="1" t="str">
        <f>IF(官網匯出!D2669="","",官網匯出!D2669)</f>
        <v/>
      </c>
      <c r="K2669" s="3" t="str">
        <f>IF(官網匯出!E2669="","",官網匯出!E2669)</f>
        <v/>
      </c>
      <c r="L2669" s="1" t="str">
        <f>IF(官網匯出!F2669="","",官網匯出!F2669)</f>
        <v/>
      </c>
      <c r="M2669" s="1" t="str">
        <f>IF(官網匯出!G2669="","",官網匯出!G2669)</f>
        <v/>
      </c>
      <c r="N2669" s="1" t="str">
        <f>IF(官網匯出!H2669="","",官網匯出!H2669)</f>
        <v/>
      </c>
      <c r="P2669" s="1" t="str">
        <f>IF(官網匯出!J2669="","",RIGHT(官網匯出!J2669,LEN(官網匯出!J2669)-2))</f>
        <v/>
      </c>
      <c r="Q2669" s="1" t="str">
        <f>IF(官網匯出!K2669="","",官網匯出!K2669)</f>
        <v/>
      </c>
      <c r="R2669" s="1" t="str">
        <f>IF(官網匯出!L2669="","",官網匯出!L2669)</f>
        <v/>
      </c>
      <c r="S2669" s="1" t="str">
        <f>IF(官網匯出!M2669="","",官網匯出!M2669)</f>
        <v/>
      </c>
      <c r="T2669" s="1" t="str">
        <f>IF(官網匯出!N2669="","",官網匯出!N2669)</f>
        <v/>
      </c>
      <c r="U2669" s="1" t="str">
        <f>IF(官網匯出!O2669="","",官網匯出!O2669)</f>
        <v/>
      </c>
      <c r="V2669" s="1" t="str">
        <f>IF(官網匯出!P2669="",IF(G2669="","",0),官網匯出!P2669)</f>
        <v/>
      </c>
      <c r="W2669" s="1" t="str">
        <f>IF(官網匯出!Q2669="",IF(G2669="","",0),官網匯出!Q2669)</f>
        <v/>
      </c>
      <c r="X2669" s="1" t="str">
        <f>IF(官網匯出!R2669="","",官網匯出!R2669)</f>
        <v/>
      </c>
      <c r="Y2669" s="1" t="str">
        <f>IF(官網匯出!S2669="","",官網匯出!S2669)</f>
        <v/>
      </c>
      <c r="Z2669" s="1" t="str">
        <f>IF(G2669="","",官網匯出!T2669)</f>
        <v/>
      </c>
      <c r="AA2669" s="1" t="str">
        <f>IF(G2669="","",官網匯出!AK2669)</f>
        <v/>
      </c>
      <c r="AB2669" s="1" t="str">
        <f>IF(G2669="","",IF(官網匯出!V2669="","",官網匯出!V2669))</f>
        <v/>
      </c>
      <c r="AJ2669" s="1" t="str">
        <f>IF(G2669="","",IF(官網匯出!AE2669="","",官網匯出!AE2669))</f>
        <v/>
      </c>
      <c r="AK2669" s="1" t="str">
        <f>IF(G2669="","",IF(官網匯出!AD2669="","",官網匯出!AD2669))</f>
        <v/>
      </c>
      <c r="AL2669" s="1" t="str">
        <f t="shared" si="464"/>
        <v>0</v>
      </c>
      <c r="AM2669" s="1" t="str">
        <f>IF(官網匯出!AG2669="","",官網匯出!AG2669)</f>
        <v/>
      </c>
      <c r="AN2669" s="1" t="str">
        <f>IF(G2669="","",IF(官網匯出!AH2669="","",官網匯出!AH2669))</f>
        <v/>
      </c>
      <c r="AO2669" s="14" t="str">
        <f t="shared" si="465"/>
        <v/>
      </c>
      <c r="AP2669" s="14" t="str">
        <f t="shared" si="466"/>
        <v>1</v>
      </c>
      <c r="AQ2669" s="14" t="str">
        <f t="shared" si="467"/>
        <v>0</v>
      </c>
      <c r="AR2669" s="1" t="str">
        <f t="shared" si="468"/>
        <v/>
      </c>
      <c r="AS2669" s="1" t="str">
        <f t="shared" si="469"/>
        <v/>
      </c>
      <c r="AT2669" s="1" t="str">
        <f t="shared" si="470"/>
        <v/>
      </c>
      <c r="AU2669" s="1" t="str">
        <f t="shared" si="461"/>
        <v/>
      </c>
      <c r="AV2669" s="1" t="e">
        <f>IF(VLOOKUP(G2669,官網匯出!A:AQ,42,FALSE)="","[黃金盾官網]",VLOOKUP(G2669,官網匯出!A:AQ,42,FALSE))</f>
        <v>#N/A</v>
      </c>
      <c r="AW2669" s="1" t="e">
        <f>IF(LEFT(VLOOKUP(G2669,官網匯出!A:AS,43,FALSE),2)="","web",LEFT(VLOOKUP(G2669,官網匯出!A:AS,43,FALSE),2))</f>
        <v>#N/A</v>
      </c>
      <c r="AX2669" s="1" t="str">
        <f t="shared" si="471"/>
        <v>O</v>
      </c>
    </row>
    <row r="2670" spans="1:50">
      <c r="A2670" s="1" t="str">
        <f>IF(G2670="","",VLOOKUP(官網轉換!AW2670,團名!A:B,2,FALSE))</f>
        <v/>
      </c>
      <c r="B2670" s="1" t="str">
        <f>IF(G2670="","",IF(LEFT(VLOOKUP(G2670,官網匯出!A:AQ,43,0),2)="wf",VLOOKUP(VLOOKUP(G2670,官網匯出!A:AQ,43,0),團名!$I$1:$K$12,2,FALSE),"N0071"))</f>
        <v/>
      </c>
      <c r="C2670" s="1" t="str">
        <f>IFERROR(VLOOKUP(官網匯出!D2670,團名!E:G,3,FALSE),"")</f>
        <v/>
      </c>
      <c r="D2670" s="1" t="str">
        <f t="shared" si="462"/>
        <v/>
      </c>
      <c r="E2670" s="1" t="str">
        <f t="shared" si="463"/>
        <v/>
      </c>
      <c r="F2670" s="1" t="str">
        <f>IF(官網匯出!F2670="已付款","","B0012")</f>
        <v>B0012</v>
      </c>
      <c r="G2670" s="1" t="str">
        <f>IF(官網匯出!A2670="","",官網匯出!A2670)</f>
        <v/>
      </c>
      <c r="H2670" s="3" t="str">
        <f>IF(官網匯出!B2670="","",官網匯出!B2670)</f>
        <v/>
      </c>
      <c r="I2670" s="1" t="str">
        <f>IF(官網匯出!C2670="","",官網匯出!C2670)</f>
        <v/>
      </c>
      <c r="J2670" s="1" t="str">
        <f>IF(官網匯出!D2670="","",官網匯出!D2670)</f>
        <v/>
      </c>
      <c r="K2670" s="3" t="str">
        <f>IF(官網匯出!E2670="","",官網匯出!E2670)</f>
        <v/>
      </c>
      <c r="L2670" s="1" t="str">
        <f>IF(官網匯出!F2670="","",官網匯出!F2670)</f>
        <v/>
      </c>
      <c r="M2670" s="1" t="str">
        <f>IF(官網匯出!G2670="","",官網匯出!G2670)</f>
        <v/>
      </c>
      <c r="N2670" s="1" t="str">
        <f>IF(官網匯出!H2670="","",官網匯出!H2670)</f>
        <v/>
      </c>
      <c r="P2670" s="1" t="str">
        <f>IF(官網匯出!J2670="","",RIGHT(官網匯出!J2670,LEN(官網匯出!J2670)-2))</f>
        <v/>
      </c>
      <c r="Q2670" s="1" t="str">
        <f>IF(官網匯出!K2670="","",官網匯出!K2670)</f>
        <v/>
      </c>
      <c r="R2670" s="1" t="str">
        <f>IF(官網匯出!L2670="","",官網匯出!L2670)</f>
        <v/>
      </c>
      <c r="S2670" s="1" t="str">
        <f>IF(官網匯出!M2670="","",官網匯出!M2670)</f>
        <v/>
      </c>
      <c r="T2670" s="1" t="str">
        <f>IF(官網匯出!N2670="","",官網匯出!N2670)</f>
        <v/>
      </c>
      <c r="U2670" s="1" t="str">
        <f>IF(官網匯出!O2670="","",官網匯出!O2670)</f>
        <v/>
      </c>
      <c r="V2670" s="1" t="str">
        <f>IF(官網匯出!P2670="",IF(G2670="","",0),官網匯出!P2670)</f>
        <v/>
      </c>
      <c r="W2670" s="1" t="str">
        <f>IF(官網匯出!Q2670="",IF(G2670="","",0),官網匯出!Q2670)</f>
        <v/>
      </c>
      <c r="X2670" s="1" t="str">
        <f>IF(官網匯出!R2670="","",官網匯出!R2670)</f>
        <v/>
      </c>
      <c r="Y2670" s="1" t="str">
        <f>IF(官網匯出!S2670="","",官網匯出!S2670)</f>
        <v/>
      </c>
      <c r="Z2670" s="1" t="str">
        <f>IF(G2670="","",官網匯出!T2670)</f>
        <v/>
      </c>
      <c r="AA2670" s="1" t="str">
        <f>IF(G2670="","",官網匯出!AK2670)</f>
        <v/>
      </c>
      <c r="AB2670" s="1" t="str">
        <f>IF(G2670="","",IF(官網匯出!V2670="","",官網匯出!V2670))</f>
        <v/>
      </c>
      <c r="AJ2670" s="1" t="str">
        <f>IF(G2670="","",IF(官網匯出!AE2670="","",官網匯出!AE2670))</f>
        <v/>
      </c>
      <c r="AK2670" s="1" t="str">
        <f>IF(G2670="","",IF(官網匯出!AD2670="","",官網匯出!AD2670))</f>
        <v/>
      </c>
      <c r="AL2670" s="1" t="str">
        <f t="shared" si="464"/>
        <v>0</v>
      </c>
      <c r="AM2670" s="1" t="str">
        <f>IF(官網匯出!AG2670="","",官網匯出!AG2670)</f>
        <v/>
      </c>
      <c r="AN2670" s="1" t="str">
        <f>IF(G2670="","",IF(官網匯出!AH2670="","",官網匯出!AH2670))</f>
        <v/>
      </c>
      <c r="AO2670" s="14" t="str">
        <f t="shared" si="465"/>
        <v/>
      </c>
      <c r="AP2670" s="14" t="str">
        <f t="shared" si="466"/>
        <v>1</v>
      </c>
      <c r="AQ2670" s="14" t="str">
        <f t="shared" si="467"/>
        <v>0</v>
      </c>
      <c r="AR2670" s="1" t="str">
        <f t="shared" si="468"/>
        <v/>
      </c>
      <c r="AS2670" s="1" t="str">
        <f t="shared" si="469"/>
        <v/>
      </c>
      <c r="AT2670" s="1" t="str">
        <f t="shared" si="470"/>
        <v/>
      </c>
      <c r="AU2670" s="1" t="str">
        <f t="shared" si="461"/>
        <v/>
      </c>
      <c r="AV2670" s="1" t="e">
        <f>IF(VLOOKUP(G2670,官網匯出!A:AQ,42,FALSE)="","[黃金盾官網]",VLOOKUP(G2670,官網匯出!A:AQ,42,FALSE))</f>
        <v>#N/A</v>
      </c>
      <c r="AW2670" s="1" t="e">
        <f>IF(LEFT(VLOOKUP(G2670,官網匯出!A:AS,43,FALSE),2)="","web",LEFT(VLOOKUP(G2670,官網匯出!A:AS,43,FALSE),2))</f>
        <v>#N/A</v>
      </c>
      <c r="AX2670" s="1" t="str">
        <f t="shared" si="471"/>
        <v>O</v>
      </c>
    </row>
    <row r="2671" spans="1:50">
      <c r="A2671" s="1" t="str">
        <f>IF(G2671="","",VLOOKUP(官網轉換!AW2671,團名!A:B,2,FALSE))</f>
        <v/>
      </c>
      <c r="B2671" s="1" t="str">
        <f>IF(G2671="","",IF(LEFT(VLOOKUP(G2671,官網匯出!A:AQ,43,0),2)="wf",VLOOKUP(VLOOKUP(G2671,官網匯出!A:AQ,43,0),團名!$I$1:$K$12,2,FALSE),"N0071"))</f>
        <v/>
      </c>
      <c r="C2671" s="1" t="str">
        <f>IFERROR(VLOOKUP(官網匯出!D2671,團名!E:G,3,FALSE),"")</f>
        <v/>
      </c>
      <c r="D2671" s="1" t="str">
        <f t="shared" si="462"/>
        <v/>
      </c>
      <c r="E2671" s="1" t="str">
        <f t="shared" si="463"/>
        <v/>
      </c>
      <c r="F2671" s="1" t="str">
        <f>IF(官網匯出!F2671="已付款","","B0012")</f>
        <v>B0012</v>
      </c>
      <c r="G2671" s="1" t="str">
        <f>IF(官網匯出!A2671="","",官網匯出!A2671)</f>
        <v/>
      </c>
      <c r="H2671" s="3" t="str">
        <f>IF(官網匯出!B2671="","",官網匯出!B2671)</f>
        <v/>
      </c>
      <c r="I2671" s="1" t="str">
        <f>IF(官網匯出!C2671="","",官網匯出!C2671)</f>
        <v/>
      </c>
      <c r="J2671" s="1" t="str">
        <f>IF(官網匯出!D2671="","",官網匯出!D2671)</f>
        <v/>
      </c>
      <c r="K2671" s="3" t="str">
        <f>IF(官網匯出!E2671="","",官網匯出!E2671)</f>
        <v/>
      </c>
      <c r="L2671" s="1" t="str">
        <f>IF(官網匯出!F2671="","",官網匯出!F2671)</f>
        <v/>
      </c>
      <c r="M2671" s="1" t="str">
        <f>IF(官網匯出!G2671="","",官網匯出!G2671)</f>
        <v/>
      </c>
      <c r="N2671" s="1" t="str">
        <f>IF(官網匯出!H2671="","",官網匯出!H2671)</f>
        <v/>
      </c>
      <c r="P2671" s="1" t="str">
        <f>IF(官網匯出!J2671="","",RIGHT(官網匯出!J2671,LEN(官網匯出!J2671)-2))</f>
        <v/>
      </c>
      <c r="Q2671" s="1" t="str">
        <f>IF(官網匯出!K2671="","",官網匯出!K2671)</f>
        <v/>
      </c>
      <c r="R2671" s="1" t="str">
        <f>IF(官網匯出!L2671="","",官網匯出!L2671)</f>
        <v/>
      </c>
      <c r="S2671" s="1" t="str">
        <f>IF(官網匯出!M2671="","",官網匯出!M2671)</f>
        <v/>
      </c>
      <c r="T2671" s="1" t="str">
        <f>IF(官網匯出!N2671="","",官網匯出!N2671)</f>
        <v/>
      </c>
      <c r="U2671" s="1" t="str">
        <f>IF(官網匯出!O2671="","",官網匯出!O2671)</f>
        <v/>
      </c>
      <c r="V2671" s="1" t="str">
        <f>IF(官網匯出!P2671="",IF(G2671="","",0),官網匯出!P2671)</f>
        <v/>
      </c>
      <c r="W2671" s="1" t="str">
        <f>IF(官網匯出!Q2671="",IF(G2671="","",0),官網匯出!Q2671)</f>
        <v/>
      </c>
      <c r="X2671" s="1" t="str">
        <f>IF(官網匯出!R2671="","",官網匯出!R2671)</f>
        <v/>
      </c>
      <c r="Y2671" s="1" t="str">
        <f>IF(官網匯出!S2671="","",官網匯出!S2671)</f>
        <v/>
      </c>
      <c r="Z2671" s="1" t="str">
        <f>IF(G2671="","",官網匯出!T2671)</f>
        <v/>
      </c>
      <c r="AA2671" s="1" t="str">
        <f>IF(G2671="","",官網匯出!AK2671)</f>
        <v/>
      </c>
      <c r="AB2671" s="1" t="str">
        <f>IF(G2671="","",IF(官網匯出!V2671="","",官網匯出!V2671))</f>
        <v/>
      </c>
      <c r="AJ2671" s="1" t="str">
        <f>IF(G2671="","",IF(官網匯出!AE2671="","",官網匯出!AE2671))</f>
        <v/>
      </c>
      <c r="AK2671" s="1" t="str">
        <f>IF(G2671="","",IF(官網匯出!AD2671="","",官網匯出!AD2671))</f>
        <v/>
      </c>
      <c r="AL2671" s="1" t="str">
        <f t="shared" si="464"/>
        <v>0</v>
      </c>
      <c r="AM2671" s="1" t="str">
        <f>IF(官網匯出!AG2671="","",官網匯出!AG2671)</f>
        <v/>
      </c>
      <c r="AN2671" s="1" t="str">
        <f>IF(G2671="","",IF(官網匯出!AH2671="","",官網匯出!AH2671))</f>
        <v/>
      </c>
      <c r="AO2671" s="14" t="str">
        <f t="shared" si="465"/>
        <v/>
      </c>
      <c r="AP2671" s="14" t="str">
        <f t="shared" si="466"/>
        <v>1</v>
      </c>
      <c r="AQ2671" s="14" t="str">
        <f t="shared" si="467"/>
        <v>0</v>
      </c>
      <c r="AR2671" s="1" t="str">
        <f t="shared" si="468"/>
        <v/>
      </c>
      <c r="AS2671" s="1" t="str">
        <f t="shared" si="469"/>
        <v/>
      </c>
      <c r="AT2671" s="1" t="str">
        <f t="shared" si="470"/>
        <v/>
      </c>
      <c r="AU2671" s="1" t="str">
        <f t="shared" si="461"/>
        <v/>
      </c>
      <c r="AV2671" s="1" t="e">
        <f>IF(VLOOKUP(G2671,官網匯出!A:AQ,42,FALSE)="","[黃金盾官網]",VLOOKUP(G2671,官網匯出!A:AQ,42,FALSE))</f>
        <v>#N/A</v>
      </c>
      <c r="AW2671" s="1" t="e">
        <f>IF(LEFT(VLOOKUP(G2671,官網匯出!A:AS,43,FALSE),2)="","web",LEFT(VLOOKUP(G2671,官網匯出!A:AS,43,FALSE),2))</f>
        <v>#N/A</v>
      </c>
      <c r="AX2671" s="1" t="str">
        <f t="shared" si="471"/>
        <v>O</v>
      </c>
    </row>
    <row r="2672" spans="1:50">
      <c r="A2672" s="1" t="str">
        <f>IF(G2672="","",VLOOKUP(官網轉換!AW2672,團名!A:B,2,FALSE))</f>
        <v/>
      </c>
      <c r="B2672" s="1" t="str">
        <f>IF(G2672="","",IF(LEFT(VLOOKUP(G2672,官網匯出!A:AQ,43,0),2)="wf",VLOOKUP(VLOOKUP(G2672,官網匯出!A:AQ,43,0),團名!$I$1:$K$12,2,FALSE),"N0071"))</f>
        <v/>
      </c>
      <c r="C2672" s="1" t="str">
        <f>IFERROR(VLOOKUP(官網匯出!D2672,團名!E:G,3,FALSE),"")</f>
        <v/>
      </c>
      <c r="D2672" s="1" t="str">
        <f t="shared" si="462"/>
        <v/>
      </c>
      <c r="E2672" s="1" t="str">
        <f t="shared" si="463"/>
        <v/>
      </c>
      <c r="F2672" s="1" t="str">
        <f>IF(官網匯出!F2672="已付款","","B0012")</f>
        <v>B0012</v>
      </c>
      <c r="G2672" s="1" t="str">
        <f>IF(官網匯出!A2672="","",官網匯出!A2672)</f>
        <v/>
      </c>
      <c r="H2672" s="3" t="str">
        <f>IF(官網匯出!B2672="","",官網匯出!B2672)</f>
        <v/>
      </c>
      <c r="I2672" s="1" t="str">
        <f>IF(官網匯出!C2672="","",官網匯出!C2672)</f>
        <v/>
      </c>
      <c r="J2672" s="1" t="str">
        <f>IF(官網匯出!D2672="","",官網匯出!D2672)</f>
        <v/>
      </c>
      <c r="K2672" s="3" t="str">
        <f>IF(官網匯出!E2672="","",官網匯出!E2672)</f>
        <v/>
      </c>
      <c r="L2672" s="1" t="str">
        <f>IF(官網匯出!F2672="","",官網匯出!F2672)</f>
        <v/>
      </c>
      <c r="M2672" s="1" t="str">
        <f>IF(官網匯出!G2672="","",官網匯出!G2672)</f>
        <v/>
      </c>
      <c r="N2672" s="1" t="str">
        <f>IF(官網匯出!H2672="","",官網匯出!H2672)</f>
        <v/>
      </c>
      <c r="P2672" s="1" t="str">
        <f>IF(官網匯出!J2672="","",RIGHT(官網匯出!J2672,LEN(官網匯出!J2672)-2))</f>
        <v/>
      </c>
      <c r="Q2672" s="1" t="str">
        <f>IF(官網匯出!K2672="","",官網匯出!K2672)</f>
        <v/>
      </c>
      <c r="R2672" s="1" t="str">
        <f>IF(官網匯出!L2672="","",官網匯出!L2672)</f>
        <v/>
      </c>
      <c r="S2672" s="1" t="str">
        <f>IF(官網匯出!M2672="","",官網匯出!M2672)</f>
        <v/>
      </c>
      <c r="T2672" s="1" t="str">
        <f>IF(官網匯出!N2672="","",官網匯出!N2672)</f>
        <v/>
      </c>
      <c r="U2672" s="1" t="str">
        <f>IF(官網匯出!O2672="","",官網匯出!O2672)</f>
        <v/>
      </c>
      <c r="V2672" s="1" t="str">
        <f>IF(官網匯出!P2672="",IF(G2672="","",0),官網匯出!P2672)</f>
        <v/>
      </c>
      <c r="W2672" s="1" t="str">
        <f>IF(官網匯出!Q2672="",IF(G2672="","",0),官網匯出!Q2672)</f>
        <v/>
      </c>
      <c r="X2672" s="1" t="str">
        <f>IF(官網匯出!R2672="","",官網匯出!R2672)</f>
        <v/>
      </c>
      <c r="Y2672" s="1" t="str">
        <f>IF(官網匯出!S2672="","",官網匯出!S2672)</f>
        <v/>
      </c>
      <c r="Z2672" s="1" t="str">
        <f>IF(G2672="","",官網匯出!T2672)</f>
        <v/>
      </c>
      <c r="AA2672" s="1" t="str">
        <f>IF(G2672="","",官網匯出!AK2672)</f>
        <v/>
      </c>
      <c r="AB2672" s="1" t="str">
        <f>IF(G2672="","",IF(官網匯出!V2672="","",官網匯出!V2672))</f>
        <v/>
      </c>
      <c r="AJ2672" s="1" t="str">
        <f>IF(G2672="","",IF(官網匯出!AE2672="","",官網匯出!AE2672))</f>
        <v/>
      </c>
      <c r="AK2672" s="1" t="str">
        <f>IF(G2672="","",IF(官網匯出!AD2672="","",官網匯出!AD2672))</f>
        <v/>
      </c>
      <c r="AL2672" s="1" t="str">
        <f t="shared" si="464"/>
        <v>0</v>
      </c>
      <c r="AM2672" s="1" t="str">
        <f>IF(官網匯出!AG2672="","",官網匯出!AG2672)</f>
        <v/>
      </c>
      <c r="AN2672" s="1" t="str">
        <f>IF(G2672="","",IF(官網匯出!AH2672="","",官網匯出!AH2672))</f>
        <v/>
      </c>
      <c r="AO2672" s="14" t="str">
        <f t="shared" si="465"/>
        <v/>
      </c>
      <c r="AP2672" s="14" t="str">
        <f t="shared" si="466"/>
        <v>1</v>
      </c>
      <c r="AQ2672" s="14" t="str">
        <f t="shared" si="467"/>
        <v>0</v>
      </c>
      <c r="AR2672" s="1" t="str">
        <f t="shared" si="468"/>
        <v/>
      </c>
      <c r="AS2672" s="1" t="str">
        <f t="shared" si="469"/>
        <v/>
      </c>
      <c r="AT2672" s="1" t="str">
        <f t="shared" si="470"/>
        <v/>
      </c>
      <c r="AU2672" s="1" t="str">
        <f t="shared" si="461"/>
        <v/>
      </c>
      <c r="AV2672" s="1" t="e">
        <f>IF(VLOOKUP(G2672,官網匯出!A:AQ,42,FALSE)="","[黃金盾官網]",VLOOKUP(G2672,官網匯出!A:AQ,42,FALSE))</f>
        <v>#N/A</v>
      </c>
      <c r="AW2672" s="1" t="e">
        <f>IF(LEFT(VLOOKUP(G2672,官網匯出!A:AS,43,FALSE),2)="","web",LEFT(VLOOKUP(G2672,官網匯出!A:AS,43,FALSE),2))</f>
        <v>#N/A</v>
      </c>
      <c r="AX2672" s="1" t="str">
        <f t="shared" si="471"/>
        <v>O</v>
      </c>
    </row>
    <row r="2673" spans="1:50">
      <c r="A2673" s="1" t="str">
        <f>IF(G2673="","",VLOOKUP(官網轉換!AW2673,團名!A:B,2,FALSE))</f>
        <v/>
      </c>
      <c r="B2673" s="1" t="str">
        <f>IF(G2673="","",IF(LEFT(VLOOKUP(G2673,官網匯出!A:AQ,43,0),2)="wf",VLOOKUP(VLOOKUP(G2673,官網匯出!A:AQ,43,0),團名!$I$1:$K$12,2,FALSE),"N0071"))</f>
        <v/>
      </c>
      <c r="C2673" s="1" t="str">
        <f>IFERROR(VLOOKUP(官網匯出!D2673,團名!E:G,3,FALSE),"")</f>
        <v/>
      </c>
      <c r="D2673" s="1" t="str">
        <f t="shared" si="462"/>
        <v/>
      </c>
      <c r="E2673" s="1" t="str">
        <f t="shared" si="463"/>
        <v/>
      </c>
      <c r="F2673" s="1" t="str">
        <f>IF(官網匯出!F2673="已付款","","B0012")</f>
        <v>B0012</v>
      </c>
      <c r="G2673" s="1" t="str">
        <f>IF(官網匯出!A2673="","",官網匯出!A2673)</f>
        <v/>
      </c>
      <c r="H2673" s="3" t="str">
        <f>IF(官網匯出!B2673="","",官網匯出!B2673)</f>
        <v/>
      </c>
      <c r="I2673" s="1" t="str">
        <f>IF(官網匯出!C2673="","",官網匯出!C2673)</f>
        <v/>
      </c>
      <c r="J2673" s="1" t="str">
        <f>IF(官網匯出!D2673="","",官網匯出!D2673)</f>
        <v/>
      </c>
      <c r="K2673" s="3" t="str">
        <f>IF(官網匯出!E2673="","",官網匯出!E2673)</f>
        <v/>
      </c>
      <c r="L2673" s="1" t="str">
        <f>IF(官網匯出!F2673="","",官網匯出!F2673)</f>
        <v/>
      </c>
      <c r="M2673" s="1" t="str">
        <f>IF(官網匯出!G2673="","",官網匯出!G2673)</f>
        <v/>
      </c>
      <c r="N2673" s="1" t="str">
        <f>IF(官網匯出!H2673="","",官網匯出!H2673)</f>
        <v/>
      </c>
      <c r="P2673" s="1" t="str">
        <f>IF(官網匯出!J2673="","",RIGHT(官網匯出!J2673,LEN(官網匯出!J2673)-2))</f>
        <v/>
      </c>
      <c r="Q2673" s="1" t="str">
        <f>IF(官網匯出!K2673="","",官網匯出!K2673)</f>
        <v/>
      </c>
      <c r="R2673" s="1" t="str">
        <f>IF(官網匯出!L2673="","",官網匯出!L2673)</f>
        <v/>
      </c>
      <c r="S2673" s="1" t="str">
        <f>IF(官網匯出!M2673="","",官網匯出!M2673)</f>
        <v/>
      </c>
      <c r="T2673" s="1" t="str">
        <f>IF(官網匯出!N2673="","",官網匯出!N2673)</f>
        <v/>
      </c>
      <c r="U2673" s="1" t="str">
        <f>IF(官網匯出!O2673="","",官網匯出!O2673)</f>
        <v/>
      </c>
      <c r="V2673" s="1" t="str">
        <f>IF(官網匯出!P2673="",IF(G2673="","",0),官網匯出!P2673)</f>
        <v/>
      </c>
      <c r="W2673" s="1" t="str">
        <f>IF(官網匯出!Q2673="",IF(G2673="","",0),官網匯出!Q2673)</f>
        <v/>
      </c>
      <c r="X2673" s="1" t="str">
        <f>IF(官網匯出!R2673="","",官網匯出!R2673)</f>
        <v/>
      </c>
      <c r="Y2673" s="1" t="str">
        <f>IF(官網匯出!S2673="","",官網匯出!S2673)</f>
        <v/>
      </c>
      <c r="Z2673" s="1" t="str">
        <f>IF(G2673="","",官網匯出!T2673)</f>
        <v/>
      </c>
      <c r="AA2673" s="1" t="str">
        <f>IF(G2673="","",官網匯出!AK2673)</f>
        <v/>
      </c>
      <c r="AB2673" s="1" t="str">
        <f>IF(G2673="","",IF(官網匯出!V2673="","",官網匯出!V2673))</f>
        <v/>
      </c>
      <c r="AJ2673" s="1" t="str">
        <f>IF(G2673="","",IF(官網匯出!AE2673="","",官網匯出!AE2673))</f>
        <v/>
      </c>
      <c r="AK2673" s="1" t="str">
        <f>IF(G2673="","",IF(官網匯出!AD2673="","",官網匯出!AD2673))</f>
        <v/>
      </c>
      <c r="AL2673" s="1" t="str">
        <f t="shared" si="464"/>
        <v>0</v>
      </c>
      <c r="AM2673" s="1" t="str">
        <f>IF(官網匯出!AG2673="","",官網匯出!AG2673)</f>
        <v/>
      </c>
      <c r="AN2673" s="1" t="str">
        <f>IF(G2673="","",IF(官網匯出!AH2673="","",官網匯出!AH2673))</f>
        <v/>
      </c>
      <c r="AO2673" s="14" t="str">
        <f t="shared" si="465"/>
        <v/>
      </c>
      <c r="AP2673" s="14" t="str">
        <f t="shared" si="466"/>
        <v>1</v>
      </c>
      <c r="AQ2673" s="14" t="str">
        <f t="shared" si="467"/>
        <v>0</v>
      </c>
      <c r="AR2673" s="1" t="str">
        <f t="shared" si="468"/>
        <v/>
      </c>
      <c r="AS2673" s="1" t="str">
        <f t="shared" si="469"/>
        <v/>
      </c>
      <c r="AT2673" s="1" t="str">
        <f t="shared" si="470"/>
        <v/>
      </c>
      <c r="AU2673" s="1" t="str">
        <f t="shared" si="461"/>
        <v/>
      </c>
      <c r="AV2673" s="1" t="e">
        <f>IF(VLOOKUP(G2673,官網匯出!A:AQ,42,FALSE)="","[黃金盾官網]",VLOOKUP(G2673,官網匯出!A:AQ,42,FALSE))</f>
        <v>#N/A</v>
      </c>
      <c r="AW2673" s="1" t="e">
        <f>IF(LEFT(VLOOKUP(G2673,官網匯出!A:AS,43,FALSE),2)="","web",LEFT(VLOOKUP(G2673,官網匯出!A:AS,43,FALSE),2))</f>
        <v>#N/A</v>
      </c>
      <c r="AX2673" s="1" t="str">
        <f t="shared" si="471"/>
        <v>O</v>
      </c>
    </row>
    <row r="2674" spans="1:50">
      <c r="A2674" s="1" t="str">
        <f>IF(G2674="","",VLOOKUP(官網轉換!AW2674,團名!A:B,2,FALSE))</f>
        <v/>
      </c>
      <c r="B2674" s="1" t="str">
        <f>IF(G2674="","",IF(LEFT(VLOOKUP(G2674,官網匯出!A:AQ,43,0),2)="wf",VLOOKUP(VLOOKUP(G2674,官網匯出!A:AQ,43,0),團名!$I$1:$K$12,2,FALSE),"N0071"))</f>
        <v/>
      </c>
      <c r="C2674" s="1" t="str">
        <f>IFERROR(VLOOKUP(官網匯出!D2674,團名!E:G,3,FALSE),"")</f>
        <v/>
      </c>
      <c r="D2674" s="1" t="str">
        <f t="shared" si="462"/>
        <v/>
      </c>
      <c r="E2674" s="1" t="str">
        <f t="shared" si="463"/>
        <v/>
      </c>
      <c r="F2674" s="1" t="str">
        <f>IF(官網匯出!F2674="已付款","","B0012")</f>
        <v>B0012</v>
      </c>
      <c r="G2674" s="1" t="str">
        <f>IF(官網匯出!A2674="","",官網匯出!A2674)</f>
        <v/>
      </c>
      <c r="H2674" s="3" t="str">
        <f>IF(官網匯出!B2674="","",官網匯出!B2674)</f>
        <v/>
      </c>
      <c r="I2674" s="1" t="str">
        <f>IF(官網匯出!C2674="","",官網匯出!C2674)</f>
        <v/>
      </c>
      <c r="J2674" s="1" t="str">
        <f>IF(官網匯出!D2674="","",官網匯出!D2674)</f>
        <v/>
      </c>
      <c r="K2674" s="3" t="str">
        <f>IF(官網匯出!E2674="","",官網匯出!E2674)</f>
        <v/>
      </c>
      <c r="L2674" s="1" t="str">
        <f>IF(官網匯出!F2674="","",官網匯出!F2674)</f>
        <v/>
      </c>
      <c r="M2674" s="1" t="str">
        <f>IF(官網匯出!G2674="","",官網匯出!G2674)</f>
        <v/>
      </c>
      <c r="N2674" s="1" t="str">
        <f>IF(官網匯出!H2674="","",官網匯出!H2674)</f>
        <v/>
      </c>
      <c r="P2674" s="1" t="str">
        <f>IF(官網匯出!J2674="","",RIGHT(官網匯出!J2674,LEN(官網匯出!J2674)-2))</f>
        <v/>
      </c>
      <c r="Q2674" s="1" t="str">
        <f>IF(官網匯出!K2674="","",官網匯出!K2674)</f>
        <v/>
      </c>
      <c r="R2674" s="1" t="str">
        <f>IF(官網匯出!L2674="","",官網匯出!L2674)</f>
        <v/>
      </c>
      <c r="S2674" s="1" t="str">
        <f>IF(官網匯出!M2674="","",官網匯出!M2674)</f>
        <v/>
      </c>
      <c r="T2674" s="1" t="str">
        <f>IF(官網匯出!N2674="","",官網匯出!N2674)</f>
        <v/>
      </c>
      <c r="U2674" s="1" t="str">
        <f>IF(官網匯出!O2674="","",官網匯出!O2674)</f>
        <v/>
      </c>
      <c r="V2674" s="1" t="str">
        <f>IF(官網匯出!P2674="",IF(G2674="","",0),官網匯出!P2674)</f>
        <v/>
      </c>
      <c r="W2674" s="1" t="str">
        <f>IF(官網匯出!Q2674="",IF(G2674="","",0),官網匯出!Q2674)</f>
        <v/>
      </c>
      <c r="X2674" s="1" t="str">
        <f>IF(官網匯出!R2674="","",官網匯出!R2674)</f>
        <v/>
      </c>
      <c r="Y2674" s="1" t="str">
        <f>IF(官網匯出!S2674="","",官網匯出!S2674)</f>
        <v/>
      </c>
      <c r="Z2674" s="1" t="str">
        <f>IF(G2674="","",官網匯出!T2674)</f>
        <v/>
      </c>
      <c r="AA2674" s="1" t="str">
        <f>IF(G2674="","",官網匯出!AK2674)</f>
        <v/>
      </c>
      <c r="AB2674" s="1" t="str">
        <f>IF(G2674="","",IF(官網匯出!V2674="","",官網匯出!V2674))</f>
        <v/>
      </c>
      <c r="AJ2674" s="1" t="str">
        <f>IF(G2674="","",IF(官網匯出!AE2674="","",官網匯出!AE2674))</f>
        <v/>
      </c>
      <c r="AK2674" s="1" t="str">
        <f>IF(G2674="","",IF(官網匯出!AD2674="","",官網匯出!AD2674))</f>
        <v/>
      </c>
      <c r="AL2674" s="1" t="str">
        <f t="shared" si="464"/>
        <v>0</v>
      </c>
      <c r="AM2674" s="1" t="str">
        <f>IF(官網匯出!AG2674="","",官網匯出!AG2674)</f>
        <v/>
      </c>
      <c r="AN2674" s="1" t="str">
        <f>IF(G2674="","",IF(官網匯出!AH2674="","",官網匯出!AH2674))</f>
        <v/>
      </c>
      <c r="AO2674" s="14" t="str">
        <f t="shared" si="465"/>
        <v/>
      </c>
      <c r="AP2674" s="14" t="str">
        <f t="shared" si="466"/>
        <v>1</v>
      </c>
      <c r="AQ2674" s="14" t="str">
        <f t="shared" si="467"/>
        <v>0</v>
      </c>
      <c r="AR2674" s="1" t="str">
        <f t="shared" si="468"/>
        <v/>
      </c>
      <c r="AS2674" s="1" t="str">
        <f t="shared" si="469"/>
        <v/>
      </c>
      <c r="AT2674" s="1" t="str">
        <f t="shared" si="470"/>
        <v/>
      </c>
      <c r="AU2674" s="1" t="str">
        <f t="shared" si="461"/>
        <v/>
      </c>
      <c r="AV2674" s="1" t="e">
        <f>IF(VLOOKUP(G2674,官網匯出!A:AQ,42,FALSE)="","[黃金盾官網]",VLOOKUP(G2674,官網匯出!A:AQ,42,FALSE))</f>
        <v>#N/A</v>
      </c>
      <c r="AW2674" s="1" t="e">
        <f>IF(LEFT(VLOOKUP(G2674,官網匯出!A:AS,43,FALSE),2)="","web",LEFT(VLOOKUP(G2674,官網匯出!A:AS,43,FALSE),2))</f>
        <v>#N/A</v>
      </c>
      <c r="AX2674" s="1" t="str">
        <f t="shared" si="471"/>
        <v>O</v>
      </c>
    </row>
    <row r="2675" spans="1:50">
      <c r="A2675" s="1" t="str">
        <f>IF(G2675="","",VLOOKUP(官網轉換!AW2675,團名!A:B,2,FALSE))</f>
        <v/>
      </c>
      <c r="B2675" s="1" t="str">
        <f>IF(G2675="","",IF(LEFT(VLOOKUP(G2675,官網匯出!A:AQ,43,0),2)="wf",VLOOKUP(VLOOKUP(G2675,官網匯出!A:AQ,43,0),團名!$I$1:$K$12,2,FALSE),"N0071"))</f>
        <v/>
      </c>
      <c r="C2675" s="1" t="str">
        <f>IFERROR(VLOOKUP(官網匯出!D2675,團名!E:G,3,FALSE),"")</f>
        <v/>
      </c>
      <c r="D2675" s="1" t="str">
        <f t="shared" si="462"/>
        <v/>
      </c>
      <c r="E2675" s="1" t="str">
        <f t="shared" si="463"/>
        <v/>
      </c>
      <c r="F2675" s="1" t="str">
        <f>IF(官網匯出!F2675="已付款","","B0012")</f>
        <v>B0012</v>
      </c>
      <c r="G2675" s="1" t="str">
        <f>IF(官網匯出!A2675="","",官網匯出!A2675)</f>
        <v/>
      </c>
      <c r="H2675" s="3" t="str">
        <f>IF(官網匯出!B2675="","",官網匯出!B2675)</f>
        <v/>
      </c>
      <c r="I2675" s="1" t="str">
        <f>IF(官網匯出!C2675="","",官網匯出!C2675)</f>
        <v/>
      </c>
      <c r="J2675" s="1" t="str">
        <f>IF(官網匯出!D2675="","",官網匯出!D2675)</f>
        <v/>
      </c>
      <c r="K2675" s="3" t="str">
        <f>IF(官網匯出!E2675="","",官網匯出!E2675)</f>
        <v/>
      </c>
      <c r="L2675" s="1" t="str">
        <f>IF(官網匯出!F2675="","",官網匯出!F2675)</f>
        <v/>
      </c>
      <c r="M2675" s="1" t="str">
        <f>IF(官網匯出!G2675="","",官網匯出!G2675)</f>
        <v/>
      </c>
      <c r="N2675" s="1" t="str">
        <f>IF(官網匯出!H2675="","",官網匯出!H2675)</f>
        <v/>
      </c>
      <c r="P2675" s="1" t="str">
        <f>IF(官網匯出!J2675="","",RIGHT(官網匯出!J2675,LEN(官網匯出!J2675)-2))</f>
        <v/>
      </c>
      <c r="Q2675" s="1" t="str">
        <f>IF(官網匯出!K2675="","",官網匯出!K2675)</f>
        <v/>
      </c>
      <c r="R2675" s="1" t="str">
        <f>IF(官網匯出!L2675="","",官網匯出!L2675)</f>
        <v/>
      </c>
      <c r="S2675" s="1" t="str">
        <f>IF(官網匯出!M2675="","",官網匯出!M2675)</f>
        <v/>
      </c>
      <c r="T2675" s="1" t="str">
        <f>IF(官網匯出!N2675="","",官網匯出!N2675)</f>
        <v/>
      </c>
      <c r="U2675" s="1" t="str">
        <f>IF(官網匯出!O2675="","",官網匯出!O2675)</f>
        <v/>
      </c>
      <c r="V2675" s="1" t="str">
        <f>IF(官網匯出!P2675="",IF(G2675="","",0),官網匯出!P2675)</f>
        <v/>
      </c>
      <c r="W2675" s="1" t="str">
        <f>IF(官網匯出!Q2675="",IF(G2675="","",0),官網匯出!Q2675)</f>
        <v/>
      </c>
      <c r="X2675" s="1" t="str">
        <f>IF(官網匯出!R2675="","",官網匯出!R2675)</f>
        <v/>
      </c>
      <c r="Y2675" s="1" t="str">
        <f>IF(官網匯出!S2675="","",官網匯出!S2675)</f>
        <v/>
      </c>
      <c r="Z2675" s="1" t="str">
        <f>IF(G2675="","",官網匯出!T2675)</f>
        <v/>
      </c>
      <c r="AA2675" s="1" t="str">
        <f>IF(G2675="","",官網匯出!AK2675)</f>
        <v/>
      </c>
      <c r="AB2675" s="1" t="str">
        <f>IF(G2675="","",IF(官網匯出!V2675="","",官網匯出!V2675))</f>
        <v/>
      </c>
      <c r="AJ2675" s="1" t="str">
        <f>IF(G2675="","",IF(官網匯出!AE2675="","",官網匯出!AE2675))</f>
        <v/>
      </c>
      <c r="AK2675" s="1" t="str">
        <f>IF(G2675="","",IF(官網匯出!AD2675="","",官網匯出!AD2675))</f>
        <v/>
      </c>
      <c r="AL2675" s="1" t="str">
        <f t="shared" si="464"/>
        <v>0</v>
      </c>
      <c r="AM2675" s="1" t="str">
        <f>IF(官網匯出!AG2675="","",官網匯出!AG2675)</f>
        <v/>
      </c>
      <c r="AN2675" s="1" t="str">
        <f>IF(G2675="","",IF(官網匯出!AH2675="","",官網匯出!AH2675))</f>
        <v/>
      </c>
      <c r="AO2675" s="14" t="str">
        <f t="shared" si="465"/>
        <v/>
      </c>
      <c r="AP2675" s="14" t="str">
        <f t="shared" si="466"/>
        <v>1</v>
      </c>
      <c r="AQ2675" s="14" t="str">
        <f t="shared" si="467"/>
        <v>0</v>
      </c>
      <c r="AR2675" s="1" t="str">
        <f t="shared" si="468"/>
        <v/>
      </c>
      <c r="AS2675" s="1" t="str">
        <f t="shared" si="469"/>
        <v/>
      </c>
      <c r="AT2675" s="1" t="str">
        <f t="shared" si="470"/>
        <v/>
      </c>
      <c r="AU2675" s="1" t="str">
        <f t="shared" si="461"/>
        <v/>
      </c>
      <c r="AV2675" s="1" t="e">
        <f>IF(VLOOKUP(G2675,官網匯出!A:AQ,42,FALSE)="","[黃金盾官網]",VLOOKUP(G2675,官網匯出!A:AQ,42,FALSE))</f>
        <v>#N/A</v>
      </c>
      <c r="AW2675" s="1" t="e">
        <f>IF(LEFT(VLOOKUP(G2675,官網匯出!A:AS,43,FALSE),2)="","web",LEFT(VLOOKUP(G2675,官網匯出!A:AS,43,FALSE),2))</f>
        <v>#N/A</v>
      </c>
      <c r="AX2675" s="1" t="str">
        <f t="shared" si="471"/>
        <v>O</v>
      </c>
    </row>
    <row r="2676" spans="1:50">
      <c r="A2676" s="1" t="str">
        <f>IF(G2676="","",VLOOKUP(官網轉換!AW2676,團名!A:B,2,FALSE))</f>
        <v/>
      </c>
      <c r="B2676" s="1" t="str">
        <f>IF(G2676="","",IF(LEFT(VLOOKUP(G2676,官網匯出!A:AQ,43,0),2)="wf",VLOOKUP(VLOOKUP(G2676,官網匯出!A:AQ,43,0),團名!$I$1:$K$12,2,FALSE),"N0071"))</f>
        <v/>
      </c>
      <c r="C2676" s="1" t="str">
        <f>IFERROR(VLOOKUP(官網匯出!D2676,團名!E:G,3,FALSE),"")</f>
        <v/>
      </c>
      <c r="D2676" s="1" t="str">
        <f t="shared" si="462"/>
        <v/>
      </c>
      <c r="E2676" s="1" t="str">
        <f t="shared" si="463"/>
        <v/>
      </c>
      <c r="F2676" s="1" t="str">
        <f>IF(官網匯出!F2676="已付款","","B0012")</f>
        <v>B0012</v>
      </c>
      <c r="G2676" s="1" t="str">
        <f>IF(官網匯出!A2676="","",官網匯出!A2676)</f>
        <v/>
      </c>
      <c r="H2676" s="3" t="str">
        <f>IF(官網匯出!B2676="","",官網匯出!B2676)</f>
        <v/>
      </c>
      <c r="I2676" s="1" t="str">
        <f>IF(官網匯出!C2676="","",官網匯出!C2676)</f>
        <v/>
      </c>
      <c r="J2676" s="1" t="str">
        <f>IF(官網匯出!D2676="","",官網匯出!D2676)</f>
        <v/>
      </c>
      <c r="K2676" s="3" t="str">
        <f>IF(官網匯出!E2676="","",官網匯出!E2676)</f>
        <v/>
      </c>
      <c r="L2676" s="1" t="str">
        <f>IF(官網匯出!F2676="","",官網匯出!F2676)</f>
        <v/>
      </c>
      <c r="M2676" s="1" t="str">
        <f>IF(官網匯出!G2676="","",官網匯出!G2676)</f>
        <v/>
      </c>
      <c r="N2676" s="1" t="str">
        <f>IF(官網匯出!H2676="","",官網匯出!H2676)</f>
        <v/>
      </c>
      <c r="P2676" s="1" t="str">
        <f>IF(官網匯出!J2676="","",RIGHT(官網匯出!J2676,LEN(官網匯出!J2676)-2))</f>
        <v/>
      </c>
      <c r="Q2676" s="1" t="str">
        <f>IF(官網匯出!K2676="","",官網匯出!K2676)</f>
        <v/>
      </c>
      <c r="R2676" s="1" t="str">
        <f>IF(官網匯出!L2676="","",官網匯出!L2676)</f>
        <v/>
      </c>
      <c r="S2676" s="1" t="str">
        <f>IF(官網匯出!M2676="","",官網匯出!M2676)</f>
        <v/>
      </c>
      <c r="T2676" s="1" t="str">
        <f>IF(官網匯出!N2676="","",官網匯出!N2676)</f>
        <v/>
      </c>
      <c r="U2676" s="1" t="str">
        <f>IF(官網匯出!O2676="","",官網匯出!O2676)</f>
        <v/>
      </c>
      <c r="V2676" s="1" t="str">
        <f>IF(官網匯出!P2676="",IF(G2676="","",0),官網匯出!P2676)</f>
        <v/>
      </c>
      <c r="W2676" s="1" t="str">
        <f>IF(官網匯出!Q2676="",IF(G2676="","",0),官網匯出!Q2676)</f>
        <v/>
      </c>
      <c r="X2676" s="1" t="str">
        <f>IF(官網匯出!R2676="","",官網匯出!R2676)</f>
        <v/>
      </c>
      <c r="Y2676" s="1" t="str">
        <f>IF(官網匯出!S2676="","",官網匯出!S2676)</f>
        <v/>
      </c>
      <c r="Z2676" s="1" t="str">
        <f>IF(G2676="","",官網匯出!T2676)</f>
        <v/>
      </c>
      <c r="AA2676" s="1" t="str">
        <f>IF(G2676="","",官網匯出!AK2676)</f>
        <v/>
      </c>
      <c r="AB2676" s="1" t="str">
        <f>IF(G2676="","",IF(官網匯出!V2676="","",官網匯出!V2676))</f>
        <v/>
      </c>
      <c r="AJ2676" s="1" t="str">
        <f>IF(G2676="","",IF(官網匯出!AE2676="","",官網匯出!AE2676))</f>
        <v/>
      </c>
      <c r="AK2676" s="1" t="str">
        <f>IF(G2676="","",IF(官網匯出!AD2676="","",官網匯出!AD2676))</f>
        <v/>
      </c>
      <c r="AL2676" s="1" t="str">
        <f t="shared" si="464"/>
        <v>0</v>
      </c>
      <c r="AM2676" s="1" t="str">
        <f>IF(官網匯出!AG2676="","",官網匯出!AG2676)</f>
        <v/>
      </c>
      <c r="AN2676" s="1" t="str">
        <f>IF(G2676="","",IF(官網匯出!AH2676="","",官網匯出!AH2676))</f>
        <v/>
      </c>
      <c r="AO2676" s="14" t="str">
        <f t="shared" si="465"/>
        <v/>
      </c>
      <c r="AP2676" s="14" t="str">
        <f t="shared" si="466"/>
        <v>1</v>
      </c>
      <c r="AQ2676" s="14" t="str">
        <f t="shared" si="467"/>
        <v>0</v>
      </c>
      <c r="AR2676" s="1" t="str">
        <f t="shared" si="468"/>
        <v/>
      </c>
      <c r="AS2676" s="1" t="str">
        <f t="shared" si="469"/>
        <v/>
      </c>
      <c r="AT2676" s="1" t="str">
        <f t="shared" si="470"/>
        <v/>
      </c>
      <c r="AU2676" s="1" t="str">
        <f t="shared" si="461"/>
        <v/>
      </c>
      <c r="AV2676" s="1" t="e">
        <f>IF(VLOOKUP(G2676,官網匯出!A:AQ,42,FALSE)="","[黃金盾官網]",VLOOKUP(G2676,官網匯出!A:AQ,42,FALSE))</f>
        <v>#N/A</v>
      </c>
      <c r="AW2676" s="1" t="e">
        <f>IF(LEFT(VLOOKUP(G2676,官網匯出!A:AS,43,FALSE),2)="","web",LEFT(VLOOKUP(G2676,官網匯出!A:AS,43,FALSE),2))</f>
        <v>#N/A</v>
      </c>
      <c r="AX2676" s="1" t="str">
        <f t="shared" si="471"/>
        <v>O</v>
      </c>
    </row>
    <row r="2677" spans="1:50">
      <c r="A2677" s="1" t="str">
        <f>IF(G2677="","",VLOOKUP(官網轉換!AW2677,團名!A:B,2,FALSE))</f>
        <v/>
      </c>
      <c r="B2677" s="1" t="str">
        <f>IF(G2677="","",IF(LEFT(VLOOKUP(G2677,官網匯出!A:AQ,43,0),2)="wf",VLOOKUP(VLOOKUP(G2677,官網匯出!A:AQ,43,0),團名!$I$1:$K$12,2,FALSE),"N0071"))</f>
        <v/>
      </c>
      <c r="C2677" s="1" t="str">
        <f>IFERROR(VLOOKUP(官網匯出!D2677,團名!E:G,3,FALSE),"")</f>
        <v/>
      </c>
      <c r="D2677" s="1" t="str">
        <f t="shared" si="462"/>
        <v/>
      </c>
      <c r="E2677" s="1" t="str">
        <f t="shared" si="463"/>
        <v/>
      </c>
      <c r="F2677" s="1" t="str">
        <f>IF(官網匯出!F2677="已付款","","B0012")</f>
        <v>B0012</v>
      </c>
      <c r="G2677" s="1" t="str">
        <f>IF(官網匯出!A2677="","",官網匯出!A2677)</f>
        <v/>
      </c>
      <c r="H2677" s="3" t="str">
        <f>IF(官網匯出!B2677="","",官網匯出!B2677)</f>
        <v/>
      </c>
      <c r="I2677" s="1" t="str">
        <f>IF(官網匯出!C2677="","",官網匯出!C2677)</f>
        <v/>
      </c>
      <c r="J2677" s="1" t="str">
        <f>IF(官網匯出!D2677="","",官網匯出!D2677)</f>
        <v/>
      </c>
      <c r="K2677" s="3" t="str">
        <f>IF(官網匯出!E2677="","",官網匯出!E2677)</f>
        <v/>
      </c>
      <c r="L2677" s="1" t="str">
        <f>IF(官網匯出!F2677="","",官網匯出!F2677)</f>
        <v/>
      </c>
      <c r="M2677" s="1" t="str">
        <f>IF(官網匯出!G2677="","",官網匯出!G2677)</f>
        <v/>
      </c>
      <c r="N2677" s="1" t="str">
        <f>IF(官網匯出!H2677="","",官網匯出!H2677)</f>
        <v/>
      </c>
      <c r="P2677" s="1" t="str">
        <f>IF(官網匯出!J2677="","",RIGHT(官網匯出!J2677,LEN(官網匯出!J2677)-2))</f>
        <v/>
      </c>
      <c r="Q2677" s="1" t="str">
        <f>IF(官網匯出!K2677="","",官網匯出!K2677)</f>
        <v/>
      </c>
      <c r="R2677" s="1" t="str">
        <f>IF(官網匯出!L2677="","",官網匯出!L2677)</f>
        <v/>
      </c>
      <c r="S2677" s="1" t="str">
        <f>IF(官網匯出!M2677="","",官網匯出!M2677)</f>
        <v/>
      </c>
      <c r="T2677" s="1" t="str">
        <f>IF(官網匯出!N2677="","",官網匯出!N2677)</f>
        <v/>
      </c>
      <c r="U2677" s="1" t="str">
        <f>IF(官網匯出!O2677="","",官網匯出!O2677)</f>
        <v/>
      </c>
      <c r="V2677" s="1" t="str">
        <f>IF(官網匯出!P2677="",IF(G2677="","",0),官網匯出!P2677)</f>
        <v/>
      </c>
      <c r="W2677" s="1" t="str">
        <f>IF(官網匯出!Q2677="",IF(G2677="","",0),官網匯出!Q2677)</f>
        <v/>
      </c>
      <c r="X2677" s="1" t="str">
        <f>IF(官網匯出!R2677="","",官網匯出!R2677)</f>
        <v/>
      </c>
      <c r="Y2677" s="1" t="str">
        <f>IF(官網匯出!S2677="","",官網匯出!S2677)</f>
        <v/>
      </c>
      <c r="Z2677" s="1" t="str">
        <f>IF(G2677="","",官網匯出!T2677)</f>
        <v/>
      </c>
      <c r="AA2677" s="1" t="str">
        <f>IF(G2677="","",官網匯出!AK2677)</f>
        <v/>
      </c>
      <c r="AB2677" s="1" t="str">
        <f>IF(G2677="","",IF(官網匯出!V2677="","",官網匯出!V2677))</f>
        <v/>
      </c>
      <c r="AJ2677" s="1" t="str">
        <f>IF(G2677="","",IF(官網匯出!AE2677="","",官網匯出!AE2677))</f>
        <v/>
      </c>
      <c r="AK2677" s="1" t="str">
        <f>IF(G2677="","",IF(官網匯出!AD2677="","",官網匯出!AD2677))</f>
        <v/>
      </c>
      <c r="AL2677" s="1" t="str">
        <f t="shared" si="464"/>
        <v>0</v>
      </c>
      <c r="AM2677" s="1" t="str">
        <f>IF(官網匯出!AG2677="","",官網匯出!AG2677)</f>
        <v/>
      </c>
      <c r="AN2677" s="1" t="str">
        <f>IF(G2677="","",IF(官網匯出!AH2677="","",官網匯出!AH2677))</f>
        <v/>
      </c>
      <c r="AO2677" s="14" t="str">
        <f t="shared" si="465"/>
        <v/>
      </c>
      <c r="AP2677" s="14" t="str">
        <f t="shared" si="466"/>
        <v>1</v>
      </c>
      <c r="AQ2677" s="14" t="str">
        <f t="shared" si="467"/>
        <v>0</v>
      </c>
      <c r="AR2677" s="1" t="str">
        <f t="shared" si="468"/>
        <v/>
      </c>
      <c r="AS2677" s="1" t="str">
        <f t="shared" si="469"/>
        <v/>
      </c>
      <c r="AT2677" s="1" t="str">
        <f t="shared" si="470"/>
        <v/>
      </c>
      <c r="AU2677" s="1" t="str">
        <f t="shared" si="461"/>
        <v/>
      </c>
      <c r="AV2677" s="1" t="e">
        <f>IF(VLOOKUP(G2677,官網匯出!A:AQ,42,FALSE)="","[黃金盾官網]",VLOOKUP(G2677,官網匯出!A:AQ,42,FALSE))</f>
        <v>#N/A</v>
      </c>
      <c r="AW2677" s="1" t="e">
        <f>IF(LEFT(VLOOKUP(G2677,官網匯出!A:AS,43,FALSE),2)="","web",LEFT(VLOOKUP(G2677,官網匯出!A:AS,43,FALSE),2))</f>
        <v>#N/A</v>
      </c>
      <c r="AX2677" s="1" t="str">
        <f t="shared" si="471"/>
        <v>O</v>
      </c>
    </row>
    <row r="2678" spans="1:50">
      <c r="A2678" s="1" t="str">
        <f>IF(G2678="","",VLOOKUP(官網轉換!AW2678,團名!A:B,2,FALSE))</f>
        <v/>
      </c>
      <c r="B2678" s="1" t="str">
        <f>IF(G2678="","",IF(LEFT(VLOOKUP(G2678,官網匯出!A:AQ,43,0),2)="wf",VLOOKUP(VLOOKUP(G2678,官網匯出!A:AQ,43,0),團名!$I$1:$K$12,2,FALSE),"N0071"))</f>
        <v/>
      </c>
      <c r="C2678" s="1" t="str">
        <f>IFERROR(VLOOKUP(官網匯出!D2678,團名!E:G,3,FALSE),"")</f>
        <v/>
      </c>
      <c r="D2678" s="1" t="str">
        <f t="shared" si="462"/>
        <v/>
      </c>
      <c r="E2678" s="1" t="str">
        <f t="shared" si="463"/>
        <v/>
      </c>
      <c r="F2678" s="1" t="str">
        <f>IF(官網匯出!F2678="已付款","","B0012")</f>
        <v>B0012</v>
      </c>
      <c r="G2678" s="1" t="str">
        <f>IF(官網匯出!A2678="","",官網匯出!A2678)</f>
        <v/>
      </c>
      <c r="H2678" s="3" t="str">
        <f>IF(官網匯出!B2678="","",官網匯出!B2678)</f>
        <v/>
      </c>
      <c r="I2678" s="1" t="str">
        <f>IF(官網匯出!C2678="","",官網匯出!C2678)</f>
        <v/>
      </c>
      <c r="J2678" s="1" t="str">
        <f>IF(官網匯出!D2678="","",官網匯出!D2678)</f>
        <v/>
      </c>
      <c r="K2678" s="3" t="str">
        <f>IF(官網匯出!E2678="","",官網匯出!E2678)</f>
        <v/>
      </c>
      <c r="L2678" s="1" t="str">
        <f>IF(官網匯出!F2678="","",官網匯出!F2678)</f>
        <v/>
      </c>
      <c r="M2678" s="1" t="str">
        <f>IF(官網匯出!G2678="","",官網匯出!G2678)</f>
        <v/>
      </c>
      <c r="N2678" s="1" t="str">
        <f>IF(官網匯出!H2678="","",官網匯出!H2678)</f>
        <v/>
      </c>
      <c r="P2678" s="1" t="str">
        <f>IF(官網匯出!J2678="","",RIGHT(官網匯出!J2678,LEN(官網匯出!J2678)-2))</f>
        <v/>
      </c>
      <c r="Q2678" s="1" t="str">
        <f>IF(官網匯出!K2678="","",官網匯出!K2678)</f>
        <v/>
      </c>
      <c r="R2678" s="1" t="str">
        <f>IF(官網匯出!L2678="","",官網匯出!L2678)</f>
        <v/>
      </c>
      <c r="S2678" s="1" t="str">
        <f>IF(官網匯出!M2678="","",官網匯出!M2678)</f>
        <v/>
      </c>
      <c r="T2678" s="1" t="str">
        <f>IF(官網匯出!N2678="","",官網匯出!N2678)</f>
        <v/>
      </c>
      <c r="U2678" s="1" t="str">
        <f>IF(官網匯出!O2678="","",官網匯出!O2678)</f>
        <v/>
      </c>
      <c r="V2678" s="1" t="str">
        <f>IF(官網匯出!P2678="",IF(G2678="","",0),官網匯出!P2678)</f>
        <v/>
      </c>
      <c r="W2678" s="1" t="str">
        <f>IF(官網匯出!Q2678="",IF(G2678="","",0),官網匯出!Q2678)</f>
        <v/>
      </c>
      <c r="X2678" s="1" t="str">
        <f>IF(官網匯出!R2678="","",官網匯出!R2678)</f>
        <v/>
      </c>
      <c r="Y2678" s="1" t="str">
        <f>IF(官網匯出!S2678="","",官網匯出!S2678)</f>
        <v/>
      </c>
      <c r="Z2678" s="1" t="str">
        <f>IF(G2678="","",官網匯出!T2678)</f>
        <v/>
      </c>
      <c r="AA2678" s="1" t="str">
        <f>IF(G2678="","",官網匯出!AK2678)</f>
        <v/>
      </c>
      <c r="AB2678" s="1" t="str">
        <f>IF(G2678="","",IF(官網匯出!V2678="","",官網匯出!V2678))</f>
        <v/>
      </c>
      <c r="AJ2678" s="1" t="str">
        <f>IF(G2678="","",IF(官網匯出!AE2678="","",官網匯出!AE2678))</f>
        <v/>
      </c>
      <c r="AK2678" s="1" t="str">
        <f>IF(G2678="","",IF(官網匯出!AD2678="","",官網匯出!AD2678))</f>
        <v/>
      </c>
      <c r="AL2678" s="1" t="str">
        <f t="shared" si="464"/>
        <v>0</v>
      </c>
      <c r="AM2678" s="1" t="str">
        <f>IF(官網匯出!AG2678="","",官網匯出!AG2678)</f>
        <v/>
      </c>
      <c r="AN2678" s="1" t="str">
        <f>IF(G2678="","",IF(官網匯出!AH2678="","",官網匯出!AH2678))</f>
        <v/>
      </c>
      <c r="AO2678" s="14" t="str">
        <f t="shared" si="465"/>
        <v/>
      </c>
      <c r="AP2678" s="14" t="str">
        <f t="shared" si="466"/>
        <v>1</v>
      </c>
      <c r="AQ2678" s="14" t="str">
        <f t="shared" si="467"/>
        <v>0</v>
      </c>
      <c r="AR2678" s="1" t="str">
        <f t="shared" si="468"/>
        <v/>
      </c>
      <c r="AS2678" s="1" t="str">
        <f t="shared" si="469"/>
        <v/>
      </c>
      <c r="AT2678" s="1" t="str">
        <f t="shared" si="470"/>
        <v/>
      </c>
      <c r="AU2678" s="1" t="str">
        <f t="shared" si="461"/>
        <v/>
      </c>
      <c r="AV2678" s="1" t="e">
        <f>IF(VLOOKUP(G2678,官網匯出!A:AQ,42,FALSE)="","[黃金盾官網]",VLOOKUP(G2678,官網匯出!A:AQ,42,FALSE))</f>
        <v>#N/A</v>
      </c>
      <c r="AW2678" s="1" t="e">
        <f>IF(LEFT(VLOOKUP(G2678,官網匯出!A:AS,43,FALSE),2)="","web",LEFT(VLOOKUP(G2678,官網匯出!A:AS,43,FALSE),2))</f>
        <v>#N/A</v>
      </c>
      <c r="AX2678" s="1" t="str">
        <f t="shared" si="471"/>
        <v>O</v>
      </c>
    </row>
    <row r="2679" spans="1:50">
      <c r="A2679" s="1" t="str">
        <f>IF(G2679="","",VLOOKUP(官網轉換!AW2679,團名!A:B,2,FALSE))</f>
        <v/>
      </c>
      <c r="B2679" s="1" t="str">
        <f>IF(G2679="","",IF(LEFT(VLOOKUP(G2679,官網匯出!A:AQ,43,0),2)="wf",VLOOKUP(VLOOKUP(G2679,官網匯出!A:AQ,43,0),團名!$I$1:$K$12,2,FALSE),"N0071"))</f>
        <v/>
      </c>
      <c r="C2679" s="1" t="str">
        <f>IFERROR(VLOOKUP(官網匯出!D2679,團名!E:G,3,FALSE),"")</f>
        <v/>
      </c>
      <c r="D2679" s="1" t="str">
        <f t="shared" si="462"/>
        <v/>
      </c>
      <c r="E2679" s="1" t="str">
        <f t="shared" si="463"/>
        <v/>
      </c>
      <c r="F2679" s="1" t="str">
        <f>IF(官網匯出!F2679="已付款","","B0012")</f>
        <v>B0012</v>
      </c>
      <c r="G2679" s="1" t="str">
        <f>IF(官網匯出!A2679="","",官網匯出!A2679)</f>
        <v/>
      </c>
      <c r="H2679" s="3" t="str">
        <f>IF(官網匯出!B2679="","",官網匯出!B2679)</f>
        <v/>
      </c>
      <c r="I2679" s="1" t="str">
        <f>IF(官網匯出!C2679="","",官網匯出!C2679)</f>
        <v/>
      </c>
      <c r="J2679" s="1" t="str">
        <f>IF(官網匯出!D2679="","",官網匯出!D2679)</f>
        <v/>
      </c>
      <c r="K2679" s="3" t="str">
        <f>IF(官網匯出!E2679="","",官網匯出!E2679)</f>
        <v/>
      </c>
      <c r="L2679" s="1" t="str">
        <f>IF(官網匯出!F2679="","",官網匯出!F2679)</f>
        <v/>
      </c>
      <c r="M2679" s="1" t="str">
        <f>IF(官網匯出!G2679="","",官網匯出!G2679)</f>
        <v/>
      </c>
      <c r="N2679" s="1" t="str">
        <f>IF(官網匯出!H2679="","",官網匯出!H2679)</f>
        <v/>
      </c>
      <c r="P2679" s="1" t="str">
        <f>IF(官網匯出!J2679="","",RIGHT(官網匯出!J2679,LEN(官網匯出!J2679)-2))</f>
        <v/>
      </c>
      <c r="Q2679" s="1" t="str">
        <f>IF(官網匯出!K2679="","",官網匯出!K2679)</f>
        <v/>
      </c>
      <c r="R2679" s="1" t="str">
        <f>IF(官網匯出!L2679="","",官網匯出!L2679)</f>
        <v/>
      </c>
      <c r="S2679" s="1" t="str">
        <f>IF(官網匯出!M2679="","",官網匯出!M2679)</f>
        <v/>
      </c>
      <c r="T2679" s="1" t="str">
        <f>IF(官網匯出!N2679="","",官網匯出!N2679)</f>
        <v/>
      </c>
      <c r="U2679" s="1" t="str">
        <f>IF(官網匯出!O2679="","",官網匯出!O2679)</f>
        <v/>
      </c>
      <c r="V2679" s="1" t="str">
        <f>IF(官網匯出!P2679="",IF(G2679="","",0),官網匯出!P2679)</f>
        <v/>
      </c>
      <c r="W2679" s="1" t="str">
        <f>IF(官網匯出!Q2679="",IF(G2679="","",0),官網匯出!Q2679)</f>
        <v/>
      </c>
      <c r="X2679" s="1" t="str">
        <f>IF(官網匯出!R2679="","",官網匯出!R2679)</f>
        <v/>
      </c>
      <c r="Y2679" s="1" t="str">
        <f>IF(官網匯出!S2679="","",官網匯出!S2679)</f>
        <v/>
      </c>
      <c r="Z2679" s="1" t="str">
        <f>IF(G2679="","",官網匯出!T2679)</f>
        <v/>
      </c>
      <c r="AA2679" s="1" t="str">
        <f>IF(G2679="","",官網匯出!AK2679)</f>
        <v/>
      </c>
      <c r="AB2679" s="1" t="str">
        <f>IF(G2679="","",IF(官網匯出!V2679="","",官網匯出!V2679))</f>
        <v/>
      </c>
      <c r="AJ2679" s="1" t="str">
        <f>IF(G2679="","",IF(官網匯出!AE2679="","",官網匯出!AE2679))</f>
        <v/>
      </c>
      <c r="AK2679" s="1" t="str">
        <f>IF(G2679="","",IF(官網匯出!AD2679="","",官網匯出!AD2679))</f>
        <v/>
      </c>
      <c r="AL2679" s="1" t="str">
        <f t="shared" si="464"/>
        <v>0</v>
      </c>
      <c r="AM2679" s="1" t="str">
        <f>IF(官網匯出!AG2679="","",官網匯出!AG2679)</f>
        <v/>
      </c>
      <c r="AN2679" s="1" t="str">
        <f>IF(G2679="","",IF(官網匯出!AH2679="","",官網匯出!AH2679))</f>
        <v/>
      </c>
      <c r="AO2679" s="14" t="str">
        <f t="shared" si="465"/>
        <v/>
      </c>
      <c r="AP2679" s="14" t="str">
        <f t="shared" si="466"/>
        <v>1</v>
      </c>
      <c r="AQ2679" s="14" t="str">
        <f t="shared" si="467"/>
        <v>0</v>
      </c>
      <c r="AR2679" s="1" t="str">
        <f t="shared" si="468"/>
        <v/>
      </c>
      <c r="AS2679" s="1" t="str">
        <f t="shared" si="469"/>
        <v/>
      </c>
      <c r="AT2679" s="1" t="str">
        <f t="shared" si="470"/>
        <v/>
      </c>
      <c r="AU2679" s="1" t="str">
        <f t="shared" si="461"/>
        <v/>
      </c>
      <c r="AV2679" s="1" t="e">
        <f>IF(VLOOKUP(G2679,官網匯出!A:AQ,42,FALSE)="","[黃金盾官網]",VLOOKUP(G2679,官網匯出!A:AQ,42,FALSE))</f>
        <v>#N/A</v>
      </c>
      <c r="AW2679" s="1" t="e">
        <f>IF(LEFT(VLOOKUP(G2679,官網匯出!A:AS,43,FALSE),2)="","web",LEFT(VLOOKUP(G2679,官網匯出!A:AS,43,FALSE),2))</f>
        <v>#N/A</v>
      </c>
      <c r="AX2679" s="1" t="str">
        <f t="shared" si="471"/>
        <v>O</v>
      </c>
    </row>
    <row r="2680" spans="1:50">
      <c r="A2680" s="1" t="str">
        <f>IF(G2680="","",VLOOKUP(官網轉換!AW2680,團名!A:B,2,FALSE))</f>
        <v/>
      </c>
      <c r="B2680" s="1" t="str">
        <f>IF(G2680="","",IF(LEFT(VLOOKUP(G2680,官網匯出!A:AQ,43,0),2)="wf",VLOOKUP(VLOOKUP(G2680,官網匯出!A:AQ,43,0),團名!$I$1:$K$12,2,FALSE),"N0071"))</f>
        <v/>
      </c>
      <c r="C2680" s="1" t="str">
        <f>IFERROR(VLOOKUP(官網匯出!D2680,團名!E:G,3,FALSE),"")</f>
        <v/>
      </c>
      <c r="D2680" s="1" t="str">
        <f t="shared" si="462"/>
        <v/>
      </c>
      <c r="E2680" s="1" t="str">
        <f t="shared" si="463"/>
        <v/>
      </c>
      <c r="F2680" s="1" t="str">
        <f>IF(官網匯出!F2680="已付款","","B0012")</f>
        <v>B0012</v>
      </c>
      <c r="G2680" s="1" t="str">
        <f>IF(官網匯出!A2680="","",官網匯出!A2680)</f>
        <v/>
      </c>
      <c r="H2680" s="3" t="str">
        <f>IF(官網匯出!B2680="","",官網匯出!B2680)</f>
        <v/>
      </c>
      <c r="I2680" s="1" t="str">
        <f>IF(官網匯出!C2680="","",官網匯出!C2680)</f>
        <v/>
      </c>
      <c r="J2680" s="1" t="str">
        <f>IF(官網匯出!D2680="","",官網匯出!D2680)</f>
        <v/>
      </c>
      <c r="K2680" s="3" t="str">
        <f>IF(官網匯出!E2680="","",官網匯出!E2680)</f>
        <v/>
      </c>
      <c r="L2680" s="1" t="str">
        <f>IF(官網匯出!F2680="","",官網匯出!F2680)</f>
        <v/>
      </c>
      <c r="M2680" s="1" t="str">
        <f>IF(官網匯出!G2680="","",官網匯出!G2680)</f>
        <v/>
      </c>
      <c r="N2680" s="1" t="str">
        <f>IF(官網匯出!H2680="","",官網匯出!H2680)</f>
        <v/>
      </c>
      <c r="P2680" s="1" t="str">
        <f>IF(官網匯出!J2680="","",RIGHT(官網匯出!J2680,LEN(官網匯出!J2680)-2))</f>
        <v/>
      </c>
      <c r="Q2680" s="1" t="str">
        <f>IF(官網匯出!K2680="","",官網匯出!K2680)</f>
        <v/>
      </c>
      <c r="R2680" s="1" t="str">
        <f>IF(官網匯出!L2680="","",官網匯出!L2680)</f>
        <v/>
      </c>
      <c r="S2680" s="1" t="str">
        <f>IF(官網匯出!M2680="","",官網匯出!M2680)</f>
        <v/>
      </c>
      <c r="T2680" s="1" t="str">
        <f>IF(官網匯出!N2680="","",官網匯出!N2680)</f>
        <v/>
      </c>
      <c r="U2680" s="1" t="str">
        <f>IF(官網匯出!O2680="","",官網匯出!O2680)</f>
        <v/>
      </c>
      <c r="V2680" s="1" t="str">
        <f>IF(官網匯出!P2680="",IF(G2680="","",0),官網匯出!P2680)</f>
        <v/>
      </c>
      <c r="W2680" s="1" t="str">
        <f>IF(官網匯出!Q2680="",IF(G2680="","",0),官網匯出!Q2680)</f>
        <v/>
      </c>
      <c r="X2680" s="1" t="str">
        <f>IF(官網匯出!R2680="","",官網匯出!R2680)</f>
        <v/>
      </c>
      <c r="Y2680" s="1" t="str">
        <f>IF(官網匯出!S2680="","",官網匯出!S2680)</f>
        <v/>
      </c>
      <c r="Z2680" s="1" t="str">
        <f>IF(G2680="","",官網匯出!T2680)</f>
        <v/>
      </c>
      <c r="AA2680" s="1" t="str">
        <f>IF(G2680="","",官網匯出!AK2680)</f>
        <v/>
      </c>
      <c r="AB2680" s="1" t="str">
        <f>IF(G2680="","",IF(官網匯出!V2680="","",官網匯出!V2680))</f>
        <v/>
      </c>
      <c r="AJ2680" s="1" t="str">
        <f>IF(G2680="","",IF(官網匯出!AE2680="","",官網匯出!AE2680))</f>
        <v/>
      </c>
      <c r="AK2680" s="1" t="str">
        <f>IF(G2680="","",IF(官網匯出!AD2680="","",官網匯出!AD2680))</f>
        <v/>
      </c>
      <c r="AL2680" s="1" t="str">
        <f t="shared" si="464"/>
        <v>0</v>
      </c>
      <c r="AM2680" s="1" t="str">
        <f>IF(官網匯出!AG2680="","",官網匯出!AG2680)</f>
        <v/>
      </c>
      <c r="AN2680" s="1" t="str">
        <f>IF(G2680="","",IF(官網匯出!AH2680="","",官網匯出!AH2680))</f>
        <v/>
      </c>
      <c r="AO2680" s="14" t="str">
        <f t="shared" si="465"/>
        <v/>
      </c>
      <c r="AP2680" s="14" t="str">
        <f t="shared" si="466"/>
        <v>1</v>
      </c>
      <c r="AQ2680" s="14" t="str">
        <f t="shared" si="467"/>
        <v>0</v>
      </c>
      <c r="AR2680" s="1" t="str">
        <f t="shared" si="468"/>
        <v/>
      </c>
      <c r="AS2680" s="1" t="str">
        <f t="shared" si="469"/>
        <v/>
      </c>
      <c r="AT2680" s="1" t="str">
        <f t="shared" si="470"/>
        <v/>
      </c>
      <c r="AU2680" s="1" t="str">
        <f t="shared" si="461"/>
        <v/>
      </c>
      <c r="AV2680" s="1" t="e">
        <f>IF(VLOOKUP(G2680,官網匯出!A:AQ,42,FALSE)="","[黃金盾官網]",VLOOKUP(G2680,官網匯出!A:AQ,42,FALSE))</f>
        <v>#N/A</v>
      </c>
      <c r="AW2680" s="1" t="e">
        <f>IF(LEFT(VLOOKUP(G2680,官網匯出!A:AS,43,FALSE),2)="","web",LEFT(VLOOKUP(G2680,官網匯出!A:AS,43,FALSE),2))</f>
        <v>#N/A</v>
      </c>
      <c r="AX2680" s="1" t="str">
        <f t="shared" si="471"/>
        <v>O</v>
      </c>
    </row>
    <row r="2681" spans="1:50">
      <c r="A2681" s="1" t="str">
        <f>IF(G2681="","",VLOOKUP(官網轉換!AW2681,團名!A:B,2,FALSE))</f>
        <v/>
      </c>
      <c r="B2681" s="1" t="str">
        <f>IF(G2681="","",IF(LEFT(VLOOKUP(G2681,官網匯出!A:AQ,43,0),2)="wf",VLOOKUP(VLOOKUP(G2681,官網匯出!A:AQ,43,0),團名!$I$1:$K$12,2,FALSE),"N0071"))</f>
        <v/>
      </c>
      <c r="C2681" s="1" t="str">
        <f>IFERROR(VLOOKUP(官網匯出!D2681,團名!E:G,3,FALSE),"")</f>
        <v/>
      </c>
      <c r="D2681" s="1" t="str">
        <f t="shared" si="462"/>
        <v/>
      </c>
      <c r="E2681" s="1" t="str">
        <f t="shared" si="463"/>
        <v/>
      </c>
      <c r="F2681" s="1" t="str">
        <f>IF(官網匯出!F2681="已付款","","B0012")</f>
        <v>B0012</v>
      </c>
      <c r="G2681" s="1" t="str">
        <f>IF(官網匯出!A2681="","",官網匯出!A2681)</f>
        <v/>
      </c>
      <c r="H2681" s="3" t="str">
        <f>IF(官網匯出!B2681="","",官網匯出!B2681)</f>
        <v/>
      </c>
      <c r="I2681" s="1" t="str">
        <f>IF(官網匯出!C2681="","",官網匯出!C2681)</f>
        <v/>
      </c>
      <c r="J2681" s="1" t="str">
        <f>IF(官網匯出!D2681="","",官網匯出!D2681)</f>
        <v/>
      </c>
      <c r="K2681" s="3" t="str">
        <f>IF(官網匯出!E2681="","",官網匯出!E2681)</f>
        <v/>
      </c>
      <c r="L2681" s="1" t="str">
        <f>IF(官網匯出!F2681="","",官網匯出!F2681)</f>
        <v/>
      </c>
      <c r="M2681" s="1" t="str">
        <f>IF(官網匯出!G2681="","",官網匯出!G2681)</f>
        <v/>
      </c>
      <c r="N2681" s="1" t="str">
        <f>IF(官網匯出!H2681="","",官網匯出!H2681)</f>
        <v/>
      </c>
      <c r="P2681" s="1" t="str">
        <f>IF(官網匯出!J2681="","",RIGHT(官網匯出!J2681,LEN(官網匯出!J2681)-2))</f>
        <v/>
      </c>
      <c r="Q2681" s="1" t="str">
        <f>IF(官網匯出!K2681="","",官網匯出!K2681)</f>
        <v/>
      </c>
      <c r="R2681" s="1" t="str">
        <f>IF(官網匯出!L2681="","",官網匯出!L2681)</f>
        <v/>
      </c>
      <c r="S2681" s="1" t="str">
        <f>IF(官網匯出!M2681="","",官網匯出!M2681)</f>
        <v/>
      </c>
      <c r="T2681" s="1" t="str">
        <f>IF(官網匯出!N2681="","",官網匯出!N2681)</f>
        <v/>
      </c>
      <c r="U2681" s="1" t="str">
        <f>IF(官網匯出!O2681="","",官網匯出!O2681)</f>
        <v/>
      </c>
      <c r="V2681" s="1" t="str">
        <f>IF(官網匯出!P2681="",IF(G2681="","",0),官網匯出!P2681)</f>
        <v/>
      </c>
      <c r="W2681" s="1" t="str">
        <f>IF(官網匯出!Q2681="",IF(G2681="","",0),官網匯出!Q2681)</f>
        <v/>
      </c>
      <c r="X2681" s="1" t="str">
        <f>IF(官網匯出!R2681="","",官網匯出!R2681)</f>
        <v/>
      </c>
      <c r="Y2681" s="1" t="str">
        <f>IF(官網匯出!S2681="","",官網匯出!S2681)</f>
        <v/>
      </c>
      <c r="Z2681" s="1" t="str">
        <f>IF(G2681="","",官網匯出!T2681)</f>
        <v/>
      </c>
      <c r="AA2681" s="1" t="str">
        <f>IF(G2681="","",官網匯出!AK2681)</f>
        <v/>
      </c>
      <c r="AB2681" s="1" t="str">
        <f>IF(G2681="","",IF(官網匯出!V2681="","",官網匯出!V2681))</f>
        <v/>
      </c>
      <c r="AJ2681" s="1" t="str">
        <f>IF(G2681="","",IF(官網匯出!AE2681="","",官網匯出!AE2681))</f>
        <v/>
      </c>
      <c r="AK2681" s="1" t="str">
        <f>IF(G2681="","",IF(官網匯出!AD2681="","",官網匯出!AD2681))</f>
        <v/>
      </c>
      <c r="AL2681" s="1" t="str">
        <f t="shared" si="464"/>
        <v>0</v>
      </c>
      <c r="AM2681" s="1" t="str">
        <f>IF(官網匯出!AG2681="","",官網匯出!AG2681)</f>
        <v/>
      </c>
      <c r="AN2681" s="1" t="str">
        <f>IF(G2681="","",IF(官網匯出!AH2681="","",官網匯出!AH2681))</f>
        <v/>
      </c>
      <c r="AO2681" s="14" t="str">
        <f t="shared" si="465"/>
        <v/>
      </c>
      <c r="AP2681" s="14" t="str">
        <f t="shared" si="466"/>
        <v>1</v>
      </c>
      <c r="AQ2681" s="14" t="str">
        <f t="shared" si="467"/>
        <v>0</v>
      </c>
      <c r="AR2681" s="1" t="str">
        <f t="shared" si="468"/>
        <v/>
      </c>
      <c r="AS2681" s="1" t="str">
        <f t="shared" si="469"/>
        <v/>
      </c>
      <c r="AT2681" s="1" t="str">
        <f t="shared" si="470"/>
        <v/>
      </c>
      <c r="AU2681" s="1" t="str">
        <f t="shared" si="461"/>
        <v/>
      </c>
      <c r="AV2681" s="1" t="e">
        <f>IF(VLOOKUP(G2681,官網匯出!A:AQ,42,FALSE)="","[黃金盾官網]",VLOOKUP(G2681,官網匯出!A:AQ,42,FALSE))</f>
        <v>#N/A</v>
      </c>
      <c r="AW2681" s="1" t="e">
        <f>IF(LEFT(VLOOKUP(G2681,官網匯出!A:AS,43,FALSE),2)="","web",LEFT(VLOOKUP(G2681,官網匯出!A:AS,43,FALSE),2))</f>
        <v>#N/A</v>
      </c>
      <c r="AX2681" s="1" t="str">
        <f t="shared" si="471"/>
        <v>O</v>
      </c>
    </row>
    <row r="2682" spans="1:50">
      <c r="A2682" s="1" t="str">
        <f>IF(G2682="","",VLOOKUP(官網轉換!AW2682,團名!A:B,2,FALSE))</f>
        <v/>
      </c>
      <c r="B2682" s="1" t="str">
        <f>IF(G2682="","",IF(LEFT(VLOOKUP(G2682,官網匯出!A:AQ,43,0),2)="wf",VLOOKUP(VLOOKUP(G2682,官網匯出!A:AQ,43,0),團名!$I$1:$K$12,2,FALSE),"N0071"))</f>
        <v/>
      </c>
      <c r="C2682" s="1" t="str">
        <f>IFERROR(VLOOKUP(官網匯出!D2682,團名!E:G,3,FALSE),"")</f>
        <v/>
      </c>
      <c r="D2682" s="1" t="str">
        <f t="shared" si="462"/>
        <v/>
      </c>
      <c r="E2682" s="1" t="str">
        <f t="shared" si="463"/>
        <v/>
      </c>
      <c r="F2682" s="1" t="str">
        <f>IF(官網匯出!F2682="已付款","","B0012")</f>
        <v>B0012</v>
      </c>
      <c r="G2682" s="1" t="str">
        <f>IF(官網匯出!A2682="","",官網匯出!A2682)</f>
        <v/>
      </c>
      <c r="H2682" s="3" t="str">
        <f>IF(官網匯出!B2682="","",官網匯出!B2682)</f>
        <v/>
      </c>
      <c r="I2682" s="1" t="str">
        <f>IF(官網匯出!C2682="","",官網匯出!C2682)</f>
        <v/>
      </c>
      <c r="J2682" s="1" t="str">
        <f>IF(官網匯出!D2682="","",官網匯出!D2682)</f>
        <v/>
      </c>
      <c r="K2682" s="3" t="str">
        <f>IF(官網匯出!E2682="","",官網匯出!E2682)</f>
        <v/>
      </c>
      <c r="L2682" s="1" t="str">
        <f>IF(官網匯出!F2682="","",官網匯出!F2682)</f>
        <v/>
      </c>
      <c r="M2682" s="1" t="str">
        <f>IF(官網匯出!G2682="","",官網匯出!G2682)</f>
        <v/>
      </c>
      <c r="N2682" s="1" t="str">
        <f>IF(官網匯出!H2682="","",官網匯出!H2682)</f>
        <v/>
      </c>
      <c r="P2682" s="1" t="str">
        <f>IF(官網匯出!J2682="","",RIGHT(官網匯出!J2682,LEN(官網匯出!J2682)-2))</f>
        <v/>
      </c>
      <c r="Q2682" s="1" t="str">
        <f>IF(官網匯出!K2682="","",官網匯出!K2682)</f>
        <v/>
      </c>
      <c r="R2682" s="1" t="str">
        <f>IF(官網匯出!L2682="","",官網匯出!L2682)</f>
        <v/>
      </c>
      <c r="S2682" s="1" t="str">
        <f>IF(官網匯出!M2682="","",官網匯出!M2682)</f>
        <v/>
      </c>
      <c r="T2682" s="1" t="str">
        <f>IF(官網匯出!N2682="","",官網匯出!N2682)</f>
        <v/>
      </c>
      <c r="U2682" s="1" t="str">
        <f>IF(官網匯出!O2682="","",官網匯出!O2682)</f>
        <v/>
      </c>
      <c r="V2682" s="1" t="str">
        <f>IF(官網匯出!P2682="",IF(G2682="","",0),官網匯出!P2682)</f>
        <v/>
      </c>
      <c r="W2682" s="1" t="str">
        <f>IF(官網匯出!Q2682="",IF(G2682="","",0),官網匯出!Q2682)</f>
        <v/>
      </c>
      <c r="X2682" s="1" t="str">
        <f>IF(官網匯出!R2682="","",官網匯出!R2682)</f>
        <v/>
      </c>
      <c r="Y2682" s="1" t="str">
        <f>IF(官網匯出!S2682="","",官網匯出!S2682)</f>
        <v/>
      </c>
      <c r="Z2682" s="1" t="str">
        <f>IF(G2682="","",官網匯出!T2682)</f>
        <v/>
      </c>
      <c r="AA2682" s="1" t="str">
        <f>IF(G2682="","",官網匯出!AK2682)</f>
        <v/>
      </c>
      <c r="AB2682" s="1" t="str">
        <f>IF(G2682="","",IF(官網匯出!V2682="","",官網匯出!V2682))</f>
        <v/>
      </c>
      <c r="AJ2682" s="1" t="str">
        <f>IF(G2682="","",IF(官網匯出!AE2682="","",官網匯出!AE2682))</f>
        <v/>
      </c>
      <c r="AK2682" s="1" t="str">
        <f>IF(G2682="","",IF(官網匯出!AD2682="","",官網匯出!AD2682))</f>
        <v/>
      </c>
      <c r="AL2682" s="1" t="str">
        <f t="shared" si="464"/>
        <v>0</v>
      </c>
      <c r="AM2682" s="1" t="str">
        <f>IF(官網匯出!AG2682="","",官網匯出!AG2682)</f>
        <v/>
      </c>
      <c r="AN2682" s="1" t="str">
        <f>IF(G2682="","",IF(官網匯出!AH2682="","",官網匯出!AH2682))</f>
        <v/>
      </c>
      <c r="AO2682" s="14" t="str">
        <f t="shared" si="465"/>
        <v/>
      </c>
      <c r="AP2682" s="14" t="str">
        <f t="shared" si="466"/>
        <v>1</v>
      </c>
      <c r="AQ2682" s="14" t="str">
        <f t="shared" si="467"/>
        <v>0</v>
      </c>
      <c r="AR2682" s="1" t="str">
        <f t="shared" si="468"/>
        <v/>
      </c>
      <c r="AS2682" s="1" t="str">
        <f t="shared" si="469"/>
        <v/>
      </c>
      <c r="AT2682" s="1" t="str">
        <f t="shared" si="470"/>
        <v/>
      </c>
      <c r="AU2682" s="1" t="str">
        <f t="shared" si="461"/>
        <v/>
      </c>
      <c r="AV2682" s="1" t="e">
        <f>IF(VLOOKUP(G2682,官網匯出!A:AQ,42,FALSE)="","[黃金盾官網]",VLOOKUP(G2682,官網匯出!A:AQ,42,FALSE))</f>
        <v>#N/A</v>
      </c>
      <c r="AW2682" s="1" t="e">
        <f>IF(LEFT(VLOOKUP(G2682,官網匯出!A:AS,43,FALSE),2)="","web",LEFT(VLOOKUP(G2682,官網匯出!A:AS,43,FALSE),2))</f>
        <v>#N/A</v>
      </c>
      <c r="AX2682" s="1" t="str">
        <f t="shared" si="471"/>
        <v>O</v>
      </c>
    </row>
    <row r="2683" spans="1:50">
      <c r="A2683" s="1" t="str">
        <f>IF(G2683="","",VLOOKUP(官網轉換!AW2683,團名!A:B,2,FALSE))</f>
        <v/>
      </c>
      <c r="B2683" s="1" t="str">
        <f>IF(G2683="","",IF(LEFT(VLOOKUP(G2683,官網匯出!A:AQ,43,0),2)="wf",VLOOKUP(VLOOKUP(G2683,官網匯出!A:AQ,43,0),團名!$I$1:$K$12,2,FALSE),"N0071"))</f>
        <v/>
      </c>
      <c r="C2683" s="1" t="str">
        <f>IFERROR(VLOOKUP(官網匯出!D2683,團名!E:G,3,FALSE),"")</f>
        <v/>
      </c>
      <c r="D2683" s="1" t="str">
        <f t="shared" si="462"/>
        <v/>
      </c>
      <c r="E2683" s="1" t="str">
        <f t="shared" si="463"/>
        <v/>
      </c>
      <c r="F2683" s="1" t="str">
        <f>IF(官網匯出!F2683="已付款","","B0012")</f>
        <v>B0012</v>
      </c>
      <c r="G2683" s="1" t="str">
        <f>IF(官網匯出!A2683="","",官網匯出!A2683)</f>
        <v/>
      </c>
      <c r="H2683" s="3" t="str">
        <f>IF(官網匯出!B2683="","",官網匯出!B2683)</f>
        <v/>
      </c>
      <c r="I2683" s="1" t="str">
        <f>IF(官網匯出!C2683="","",官網匯出!C2683)</f>
        <v/>
      </c>
      <c r="J2683" s="1" t="str">
        <f>IF(官網匯出!D2683="","",官網匯出!D2683)</f>
        <v/>
      </c>
      <c r="K2683" s="3" t="str">
        <f>IF(官網匯出!E2683="","",官網匯出!E2683)</f>
        <v/>
      </c>
      <c r="L2683" s="1" t="str">
        <f>IF(官網匯出!F2683="","",官網匯出!F2683)</f>
        <v/>
      </c>
      <c r="M2683" s="1" t="str">
        <f>IF(官網匯出!G2683="","",官網匯出!G2683)</f>
        <v/>
      </c>
      <c r="N2683" s="1" t="str">
        <f>IF(官網匯出!H2683="","",官網匯出!H2683)</f>
        <v/>
      </c>
      <c r="P2683" s="1" t="str">
        <f>IF(官網匯出!J2683="","",RIGHT(官網匯出!J2683,LEN(官網匯出!J2683)-2))</f>
        <v/>
      </c>
      <c r="Q2683" s="1" t="str">
        <f>IF(官網匯出!K2683="","",官網匯出!K2683)</f>
        <v/>
      </c>
      <c r="R2683" s="1" t="str">
        <f>IF(官網匯出!L2683="","",官網匯出!L2683)</f>
        <v/>
      </c>
      <c r="S2683" s="1" t="str">
        <f>IF(官網匯出!M2683="","",官網匯出!M2683)</f>
        <v/>
      </c>
      <c r="T2683" s="1" t="str">
        <f>IF(官網匯出!N2683="","",官網匯出!N2683)</f>
        <v/>
      </c>
      <c r="U2683" s="1" t="str">
        <f>IF(官網匯出!O2683="","",官網匯出!O2683)</f>
        <v/>
      </c>
      <c r="V2683" s="1" t="str">
        <f>IF(官網匯出!P2683="",IF(G2683="","",0),官網匯出!P2683)</f>
        <v/>
      </c>
      <c r="W2683" s="1" t="str">
        <f>IF(官網匯出!Q2683="",IF(G2683="","",0),官網匯出!Q2683)</f>
        <v/>
      </c>
      <c r="X2683" s="1" t="str">
        <f>IF(官網匯出!R2683="","",官網匯出!R2683)</f>
        <v/>
      </c>
      <c r="Y2683" s="1" t="str">
        <f>IF(官網匯出!S2683="","",官網匯出!S2683)</f>
        <v/>
      </c>
      <c r="Z2683" s="1" t="str">
        <f>IF(G2683="","",官網匯出!T2683)</f>
        <v/>
      </c>
      <c r="AA2683" s="1" t="str">
        <f>IF(G2683="","",官網匯出!AK2683)</f>
        <v/>
      </c>
      <c r="AB2683" s="1" t="str">
        <f>IF(G2683="","",IF(官網匯出!V2683="","",官網匯出!V2683))</f>
        <v/>
      </c>
      <c r="AJ2683" s="1" t="str">
        <f>IF(G2683="","",IF(官網匯出!AE2683="","",官網匯出!AE2683))</f>
        <v/>
      </c>
      <c r="AK2683" s="1" t="str">
        <f>IF(G2683="","",IF(官網匯出!AD2683="","",官網匯出!AD2683))</f>
        <v/>
      </c>
      <c r="AL2683" s="1" t="str">
        <f t="shared" si="464"/>
        <v>0</v>
      </c>
      <c r="AM2683" s="1" t="str">
        <f>IF(官網匯出!AG2683="","",官網匯出!AG2683)</f>
        <v/>
      </c>
      <c r="AN2683" s="1" t="str">
        <f>IF(G2683="","",IF(官網匯出!AH2683="","",官網匯出!AH2683))</f>
        <v/>
      </c>
      <c r="AO2683" s="14" t="str">
        <f t="shared" si="465"/>
        <v/>
      </c>
      <c r="AP2683" s="14" t="str">
        <f t="shared" si="466"/>
        <v>1</v>
      </c>
      <c r="AQ2683" s="14" t="str">
        <f t="shared" si="467"/>
        <v>0</v>
      </c>
      <c r="AR2683" s="1" t="str">
        <f t="shared" si="468"/>
        <v/>
      </c>
      <c r="AS2683" s="1" t="str">
        <f t="shared" si="469"/>
        <v/>
      </c>
      <c r="AT2683" s="1" t="str">
        <f t="shared" si="470"/>
        <v/>
      </c>
      <c r="AU2683" s="1" t="str">
        <f t="shared" si="461"/>
        <v/>
      </c>
      <c r="AV2683" s="1" t="e">
        <f>IF(VLOOKUP(G2683,官網匯出!A:AQ,42,FALSE)="","[黃金盾官網]",VLOOKUP(G2683,官網匯出!A:AQ,42,FALSE))</f>
        <v>#N/A</v>
      </c>
      <c r="AW2683" s="1" t="e">
        <f>IF(LEFT(VLOOKUP(G2683,官網匯出!A:AS,43,FALSE),2)="","web",LEFT(VLOOKUP(G2683,官網匯出!A:AS,43,FALSE),2))</f>
        <v>#N/A</v>
      </c>
      <c r="AX2683" s="1" t="str">
        <f t="shared" si="471"/>
        <v>O</v>
      </c>
    </row>
    <row r="2684" spans="1:50">
      <c r="A2684" s="1" t="str">
        <f>IF(G2684="","",VLOOKUP(官網轉換!AW2684,團名!A:B,2,FALSE))</f>
        <v/>
      </c>
      <c r="B2684" s="1" t="str">
        <f>IF(G2684="","",IF(LEFT(VLOOKUP(G2684,官網匯出!A:AQ,43,0),2)="wf",VLOOKUP(VLOOKUP(G2684,官網匯出!A:AQ,43,0),團名!$I$1:$K$12,2,FALSE),"N0071"))</f>
        <v/>
      </c>
      <c r="C2684" s="1" t="str">
        <f>IFERROR(VLOOKUP(官網匯出!D2684,團名!E:G,3,FALSE),"")</f>
        <v/>
      </c>
      <c r="D2684" s="1" t="str">
        <f t="shared" si="462"/>
        <v/>
      </c>
      <c r="E2684" s="1" t="str">
        <f t="shared" si="463"/>
        <v/>
      </c>
      <c r="F2684" s="1" t="str">
        <f>IF(官網匯出!F2684="已付款","","B0012")</f>
        <v>B0012</v>
      </c>
      <c r="G2684" s="1" t="str">
        <f>IF(官網匯出!A2684="","",官網匯出!A2684)</f>
        <v/>
      </c>
      <c r="H2684" s="3" t="str">
        <f>IF(官網匯出!B2684="","",官網匯出!B2684)</f>
        <v/>
      </c>
      <c r="I2684" s="1" t="str">
        <f>IF(官網匯出!C2684="","",官網匯出!C2684)</f>
        <v/>
      </c>
      <c r="J2684" s="1" t="str">
        <f>IF(官網匯出!D2684="","",官網匯出!D2684)</f>
        <v/>
      </c>
      <c r="K2684" s="3" t="str">
        <f>IF(官網匯出!E2684="","",官網匯出!E2684)</f>
        <v/>
      </c>
      <c r="L2684" s="1" t="str">
        <f>IF(官網匯出!F2684="","",官網匯出!F2684)</f>
        <v/>
      </c>
      <c r="M2684" s="1" t="str">
        <f>IF(官網匯出!G2684="","",官網匯出!G2684)</f>
        <v/>
      </c>
      <c r="N2684" s="1" t="str">
        <f>IF(官網匯出!H2684="","",官網匯出!H2684)</f>
        <v/>
      </c>
      <c r="P2684" s="1" t="str">
        <f>IF(官網匯出!J2684="","",RIGHT(官網匯出!J2684,LEN(官網匯出!J2684)-2))</f>
        <v/>
      </c>
      <c r="Q2684" s="1" t="str">
        <f>IF(官網匯出!K2684="","",官網匯出!K2684)</f>
        <v/>
      </c>
      <c r="R2684" s="1" t="str">
        <f>IF(官網匯出!L2684="","",官網匯出!L2684)</f>
        <v/>
      </c>
      <c r="S2684" s="1" t="str">
        <f>IF(官網匯出!M2684="","",官網匯出!M2684)</f>
        <v/>
      </c>
      <c r="T2684" s="1" t="str">
        <f>IF(官網匯出!N2684="","",官網匯出!N2684)</f>
        <v/>
      </c>
      <c r="U2684" s="1" t="str">
        <f>IF(官網匯出!O2684="","",官網匯出!O2684)</f>
        <v/>
      </c>
      <c r="V2684" s="1" t="str">
        <f>IF(官網匯出!P2684="",IF(G2684="","",0),官網匯出!P2684)</f>
        <v/>
      </c>
      <c r="W2684" s="1" t="str">
        <f>IF(官網匯出!Q2684="",IF(G2684="","",0),官網匯出!Q2684)</f>
        <v/>
      </c>
      <c r="X2684" s="1" t="str">
        <f>IF(官網匯出!R2684="","",官網匯出!R2684)</f>
        <v/>
      </c>
      <c r="Y2684" s="1" t="str">
        <f>IF(官網匯出!S2684="","",官網匯出!S2684)</f>
        <v/>
      </c>
      <c r="Z2684" s="1" t="str">
        <f>IF(G2684="","",官網匯出!T2684)</f>
        <v/>
      </c>
      <c r="AA2684" s="1" t="str">
        <f>IF(G2684="","",官網匯出!AK2684)</f>
        <v/>
      </c>
      <c r="AB2684" s="1" t="str">
        <f>IF(G2684="","",IF(官網匯出!V2684="","",官網匯出!V2684))</f>
        <v/>
      </c>
      <c r="AJ2684" s="1" t="str">
        <f>IF(G2684="","",IF(官網匯出!AE2684="","",官網匯出!AE2684))</f>
        <v/>
      </c>
      <c r="AK2684" s="1" t="str">
        <f>IF(G2684="","",IF(官網匯出!AD2684="","",官網匯出!AD2684))</f>
        <v/>
      </c>
      <c r="AL2684" s="1" t="str">
        <f t="shared" si="464"/>
        <v>0</v>
      </c>
      <c r="AM2684" s="1" t="str">
        <f>IF(官網匯出!AG2684="","",官網匯出!AG2684)</f>
        <v/>
      </c>
      <c r="AN2684" s="1" t="str">
        <f>IF(G2684="","",IF(官網匯出!AH2684="","",官網匯出!AH2684))</f>
        <v/>
      </c>
      <c r="AO2684" s="14" t="str">
        <f t="shared" si="465"/>
        <v/>
      </c>
      <c r="AP2684" s="14" t="str">
        <f t="shared" si="466"/>
        <v>1</v>
      </c>
      <c r="AQ2684" s="14" t="str">
        <f t="shared" si="467"/>
        <v>0</v>
      </c>
      <c r="AR2684" s="1" t="str">
        <f t="shared" si="468"/>
        <v/>
      </c>
      <c r="AS2684" s="1" t="str">
        <f t="shared" si="469"/>
        <v/>
      </c>
      <c r="AT2684" s="1" t="str">
        <f t="shared" si="470"/>
        <v/>
      </c>
      <c r="AU2684" s="1" t="str">
        <f t="shared" si="461"/>
        <v/>
      </c>
      <c r="AV2684" s="1" t="e">
        <f>IF(VLOOKUP(G2684,官網匯出!A:AQ,42,FALSE)="","[黃金盾官網]",VLOOKUP(G2684,官網匯出!A:AQ,42,FALSE))</f>
        <v>#N/A</v>
      </c>
      <c r="AW2684" s="1" t="e">
        <f>IF(LEFT(VLOOKUP(G2684,官網匯出!A:AS,43,FALSE),2)="","web",LEFT(VLOOKUP(G2684,官網匯出!A:AS,43,FALSE),2))</f>
        <v>#N/A</v>
      </c>
      <c r="AX2684" s="1" t="str">
        <f t="shared" si="471"/>
        <v>O</v>
      </c>
    </row>
    <row r="2685" spans="1:50">
      <c r="A2685" s="1" t="str">
        <f>IF(G2685="","",VLOOKUP(官網轉換!AW2685,團名!A:B,2,FALSE))</f>
        <v/>
      </c>
      <c r="B2685" s="1" t="str">
        <f>IF(G2685="","",IF(LEFT(VLOOKUP(G2685,官網匯出!A:AQ,43,0),2)="wf",VLOOKUP(VLOOKUP(G2685,官網匯出!A:AQ,43,0),團名!$I$1:$K$12,2,FALSE),"N0071"))</f>
        <v/>
      </c>
      <c r="C2685" s="1" t="str">
        <f>IFERROR(VLOOKUP(官網匯出!D2685,團名!E:G,3,FALSE),"")</f>
        <v/>
      </c>
      <c r="D2685" s="1" t="str">
        <f t="shared" si="462"/>
        <v/>
      </c>
      <c r="E2685" s="1" t="str">
        <f t="shared" si="463"/>
        <v/>
      </c>
      <c r="F2685" s="1" t="str">
        <f>IF(官網匯出!F2685="已付款","","B0012")</f>
        <v>B0012</v>
      </c>
      <c r="G2685" s="1" t="str">
        <f>IF(官網匯出!A2685="","",官網匯出!A2685)</f>
        <v/>
      </c>
      <c r="H2685" s="3" t="str">
        <f>IF(官網匯出!B2685="","",官網匯出!B2685)</f>
        <v/>
      </c>
      <c r="I2685" s="1" t="str">
        <f>IF(官網匯出!C2685="","",官網匯出!C2685)</f>
        <v/>
      </c>
      <c r="J2685" s="1" t="str">
        <f>IF(官網匯出!D2685="","",官網匯出!D2685)</f>
        <v/>
      </c>
      <c r="K2685" s="3" t="str">
        <f>IF(官網匯出!E2685="","",官網匯出!E2685)</f>
        <v/>
      </c>
      <c r="L2685" s="1" t="str">
        <f>IF(官網匯出!F2685="","",官網匯出!F2685)</f>
        <v/>
      </c>
      <c r="M2685" s="1" t="str">
        <f>IF(官網匯出!G2685="","",官網匯出!G2685)</f>
        <v/>
      </c>
      <c r="N2685" s="1" t="str">
        <f>IF(官網匯出!H2685="","",官網匯出!H2685)</f>
        <v/>
      </c>
      <c r="P2685" s="1" t="str">
        <f>IF(官網匯出!J2685="","",RIGHT(官網匯出!J2685,LEN(官網匯出!J2685)-2))</f>
        <v/>
      </c>
      <c r="Q2685" s="1" t="str">
        <f>IF(官網匯出!K2685="","",官網匯出!K2685)</f>
        <v/>
      </c>
      <c r="R2685" s="1" t="str">
        <f>IF(官網匯出!L2685="","",官網匯出!L2685)</f>
        <v/>
      </c>
      <c r="S2685" s="1" t="str">
        <f>IF(官網匯出!M2685="","",官網匯出!M2685)</f>
        <v/>
      </c>
      <c r="T2685" s="1" t="str">
        <f>IF(官網匯出!N2685="","",官網匯出!N2685)</f>
        <v/>
      </c>
      <c r="U2685" s="1" t="str">
        <f>IF(官網匯出!O2685="","",官網匯出!O2685)</f>
        <v/>
      </c>
      <c r="V2685" s="1" t="str">
        <f>IF(官網匯出!P2685="",IF(G2685="","",0),官網匯出!P2685)</f>
        <v/>
      </c>
      <c r="W2685" s="1" t="str">
        <f>IF(官網匯出!Q2685="",IF(G2685="","",0),官網匯出!Q2685)</f>
        <v/>
      </c>
      <c r="X2685" s="1" t="str">
        <f>IF(官網匯出!R2685="","",官網匯出!R2685)</f>
        <v/>
      </c>
      <c r="Y2685" s="1" t="str">
        <f>IF(官網匯出!S2685="","",官網匯出!S2685)</f>
        <v/>
      </c>
      <c r="Z2685" s="1" t="str">
        <f>IF(G2685="","",官網匯出!T2685)</f>
        <v/>
      </c>
      <c r="AA2685" s="1" t="str">
        <f>IF(G2685="","",官網匯出!AK2685)</f>
        <v/>
      </c>
      <c r="AB2685" s="1" t="str">
        <f>IF(G2685="","",IF(官網匯出!V2685="","",官網匯出!V2685))</f>
        <v/>
      </c>
      <c r="AJ2685" s="1" t="str">
        <f>IF(G2685="","",IF(官網匯出!AE2685="","",官網匯出!AE2685))</f>
        <v/>
      </c>
      <c r="AK2685" s="1" t="str">
        <f>IF(G2685="","",IF(官網匯出!AD2685="","",官網匯出!AD2685))</f>
        <v/>
      </c>
      <c r="AL2685" s="1" t="str">
        <f t="shared" si="464"/>
        <v>0</v>
      </c>
      <c r="AM2685" s="1" t="str">
        <f>IF(官網匯出!AG2685="","",官網匯出!AG2685)</f>
        <v/>
      </c>
      <c r="AN2685" s="1" t="str">
        <f>IF(G2685="","",IF(官網匯出!AH2685="","",官網匯出!AH2685))</f>
        <v/>
      </c>
      <c r="AO2685" s="14" t="str">
        <f t="shared" si="465"/>
        <v/>
      </c>
      <c r="AP2685" s="14" t="str">
        <f t="shared" si="466"/>
        <v>1</v>
      </c>
      <c r="AQ2685" s="14" t="str">
        <f t="shared" si="467"/>
        <v>0</v>
      </c>
      <c r="AR2685" s="1" t="str">
        <f t="shared" si="468"/>
        <v/>
      </c>
      <c r="AS2685" s="1" t="str">
        <f t="shared" si="469"/>
        <v/>
      </c>
      <c r="AT2685" s="1" t="str">
        <f t="shared" si="470"/>
        <v/>
      </c>
      <c r="AU2685" s="1" t="str">
        <f t="shared" si="461"/>
        <v/>
      </c>
      <c r="AV2685" s="1" t="e">
        <f>IF(VLOOKUP(G2685,官網匯出!A:AQ,42,FALSE)="","[黃金盾官網]",VLOOKUP(G2685,官網匯出!A:AQ,42,FALSE))</f>
        <v>#N/A</v>
      </c>
      <c r="AW2685" s="1" t="e">
        <f>IF(LEFT(VLOOKUP(G2685,官網匯出!A:AS,43,FALSE),2)="","web",LEFT(VLOOKUP(G2685,官網匯出!A:AS,43,FALSE),2))</f>
        <v>#N/A</v>
      </c>
      <c r="AX2685" s="1" t="str">
        <f t="shared" si="471"/>
        <v>O</v>
      </c>
    </row>
    <row r="2686" spans="1:50">
      <c r="A2686" s="1" t="str">
        <f>IF(G2686="","",VLOOKUP(官網轉換!AW2686,團名!A:B,2,FALSE))</f>
        <v/>
      </c>
      <c r="B2686" s="1" t="str">
        <f>IF(G2686="","",IF(LEFT(VLOOKUP(G2686,官網匯出!A:AQ,43,0),2)="wf",VLOOKUP(VLOOKUP(G2686,官網匯出!A:AQ,43,0),團名!$I$1:$K$12,2,FALSE),"N0071"))</f>
        <v/>
      </c>
      <c r="C2686" s="1" t="str">
        <f>IFERROR(VLOOKUP(官網匯出!D2686,團名!E:G,3,FALSE),"")</f>
        <v/>
      </c>
      <c r="D2686" s="1" t="str">
        <f t="shared" si="462"/>
        <v/>
      </c>
      <c r="E2686" s="1" t="str">
        <f t="shared" si="463"/>
        <v/>
      </c>
      <c r="F2686" s="1" t="str">
        <f>IF(官網匯出!F2686="已付款","","B0012")</f>
        <v>B0012</v>
      </c>
      <c r="G2686" s="1" t="str">
        <f>IF(官網匯出!A2686="","",官網匯出!A2686)</f>
        <v/>
      </c>
      <c r="H2686" s="3" t="str">
        <f>IF(官網匯出!B2686="","",官網匯出!B2686)</f>
        <v/>
      </c>
      <c r="I2686" s="1" t="str">
        <f>IF(官網匯出!C2686="","",官網匯出!C2686)</f>
        <v/>
      </c>
      <c r="J2686" s="1" t="str">
        <f>IF(官網匯出!D2686="","",官網匯出!D2686)</f>
        <v/>
      </c>
      <c r="K2686" s="3" t="str">
        <f>IF(官網匯出!E2686="","",官網匯出!E2686)</f>
        <v/>
      </c>
      <c r="L2686" s="1" t="str">
        <f>IF(官網匯出!F2686="","",官網匯出!F2686)</f>
        <v/>
      </c>
      <c r="M2686" s="1" t="str">
        <f>IF(官網匯出!G2686="","",官網匯出!G2686)</f>
        <v/>
      </c>
      <c r="N2686" s="1" t="str">
        <f>IF(官網匯出!H2686="","",官網匯出!H2686)</f>
        <v/>
      </c>
      <c r="P2686" s="1" t="str">
        <f>IF(官網匯出!J2686="","",RIGHT(官網匯出!J2686,LEN(官網匯出!J2686)-2))</f>
        <v/>
      </c>
      <c r="Q2686" s="1" t="str">
        <f>IF(官網匯出!K2686="","",官網匯出!K2686)</f>
        <v/>
      </c>
      <c r="R2686" s="1" t="str">
        <f>IF(官網匯出!L2686="","",官網匯出!L2686)</f>
        <v/>
      </c>
      <c r="S2686" s="1" t="str">
        <f>IF(官網匯出!M2686="","",官網匯出!M2686)</f>
        <v/>
      </c>
      <c r="T2686" s="1" t="str">
        <f>IF(官網匯出!N2686="","",官網匯出!N2686)</f>
        <v/>
      </c>
      <c r="U2686" s="1" t="str">
        <f>IF(官網匯出!O2686="","",官網匯出!O2686)</f>
        <v/>
      </c>
      <c r="V2686" s="1" t="str">
        <f>IF(官網匯出!P2686="",IF(G2686="","",0),官網匯出!P2686)</f>
        <v/>
      </c>
      <c r="W2686" s="1" t="str">
        <f>IF(官網匯出!Q2686="",IF(G2686="","",0),官網匯出!Q2686)</f>
        <v/>
      </c>
      <c r="X2686" s="1" t="str">
        <f>IF(官網匯出!R2686="","",官網匯出!R2686)</f>
        <v/>
      </c>
      <c r="Y2686" s="1" t="str">
        <f>IF(官網匯出!S2686="","",官網匯出!S2686)</f>
        <v/>
      </c>
      <c r="Z2686" s="1" t="str">
        <f>IF(G2686="","",官網匯出!T2686)</f>
        <v/>
      </c>
      <c r="AA2686" s="1" t="str">
        <f>IF(G2686="","",官網匯出!AK2686)</f>
        <v/>
      </c>
      <c r="AB2686" s="1" t="str">
        <f>IF(G2686="","",IF(官網匯出!V2686="","",官網匯出!V2686))</f>
        <v/>
      </c>
      <c r="AJ2686" s="1" t="str">
        <f>IF(G2686="","",IF(官網匯出!AE2686="","",官網匯出!AE2686))</f>
        <v/>
      </c>
      <c r="AK2686" s="1" t="str">
        <f>IF(G2686="","",IF(官網匯出!AD2686="","",官網匯出!AD2686))</f>
        <v/>
      </c>
      <c r="AL2686" s="1" t="str">
        <f t="shared" si="464"/>
        <v>0</v>
      </c>
      <c r="AM2686" s="1" t="str">
        <f>IF(官網匯出!AG2686="","",官網匯出!AG2686)</f>
        <v/>
      </c>
      <c r="AN2686" s="1" t="str">
        <f>IF(G2686="","",IF(官網匯出!AH2686="","",官網匯出!AH2686))</f>
        <v/>
      </c>
      <c r="AO2686" s="14" t="str">
        <f t="shared" si="465"/>
        <v/>
      </c>
      <c r="AP2686" s="14" t="str">
        <f t="shared" si="466"/>
        <v>1</v>
      </c>
      <c r="AQ2686" s="14" t="str">
        <f t="shared" si="467"/>
        <v>0</v>
      </c>
      <c r="AR2686" s="1" t="str">
        <f t="shared" si="468"/>
        <v/>
      </c>
      <c r="AS2686" s="1" t="str">
        <f t="shared" si="469"/>
        <v/>
      </c>
      <c r="AT2686" s="1" t="str">
        <f t="shared" si="470"/>
        <v/>
      </c>
      <c r="AU2686" s="1" t="str">
        <f t="shared" si="461"/>
        <v/>
      </c>
      <c r="AV2686" s="1" t="e">
        <f>IF(VLOOKUP(G2686,官網匯出!A:AQ,42,FALSE)="","[黃金盾官網]",VLOOKUP(G2686,官網匯出!A:AQ,42,FALSE))</f>
        <v>#N/A</v>
      </c>
      <c r="AW2686" s="1" t="e">
        <f>IF(LEFT(VLOOKUP(G2686,官網匯出!A:AS,43,FALSE),2)="","web",LEFT(VLOOKUP(G2686,官網匯出!A:AS,43,FALSE),2))</f>
        <v>#N/A</v>
      </c>
      <c r="AX2686" s="1" t="str">
        <f t="shared" si="471"/>
        <v>O</v>
      </c>
    </row>
    <row r="2687" spans="1:50">
      <c r="A2687" s="1" t="str">
        <f>IF(G2687="","",VLOOKUP(官網轉換!AW2687,團名!A:B,2,FALSE))</f>
        <v/>
      </c>
      <c r="B2687" s="1" t="str">
        <f>IF(G2687="","",IF(LEFT(VLOOKUP(G2687,官網匯出!A:AQ,43,0),2)="wf",VLOOKUP(VLOOKUP(G2687,官網匯出!A:AQ,43,0),團名!$I$1:$K$12,2,FALSE),"N0071"))</f>
        <v/>
      </c>
      <c r="C2687" s="1" t="str">
        <f>IFERROR(VLOOKUP(官網匯出!D2687,團名!E:G,3,FALSE),"")</f>
        <v/>
      </c>
      <c r="D2687" s="1" t="str">
        <f t="shared" si="462"/>
        <v/>
      </c>
      <c r="E2687" s="1" t="str">
        <f t="shared" si="463"/>
        <v/>
      </c>
      <c r="F2687" s="1" t="str">
        <f>IF(官網匯出!F2687="已付款","","B0012")</f>
        <v>B0012</v>
      </c>
      <c r="G2687" s="1" t="str">
        <f>IF(官網匯出!A2687="","",官網匯出!A2687)</f>
        <v/>
      </c>
      <c r="H2687" s="3" t="str">
        <f>IF(官網匯出!B2687="","",官網匯出!B2687)</f>
        <v/>
      </c>
      <c r="I2687" s="1" t="str">
        <f>IF(官網匯出!C2687="","",官網匯出!C2687)</f>
        <v/>
      </c>
      <c r="J2687" s="1" t="str">
        <f>IF(官網匯出!D2687="","",官網匯出!D2687)</f>
        <v/>
      </c>
      <c r="K2687" s="3" t="str">
        <f>IF(官網匯出!E2687="","",官網匯出!E2687)</f>
        <v/>
      </c>
      <c r="L2687" s="1" t="str">
        <f>IF(官網匯出!F2687="","",官網匯出!F2687)</f>
        <v/>
      </c>
      <c r="M2687" s="1" t="str">
        <f>IF(官網匯出!G2687="","",官網匯出!G2687)</f>
        <v/>
      </c>
      <c r="N2687" s="1" t="str">
        <f>IF(官網匯出!H2687="","",官網匯出!H2687)</f>
        <v/>
      </c>
      <c r="P2687" s="1" t="str">
        <f>IF(官網匯出!J2687="","",RIGHT(官網匯出!J2687,LEN(官網匯出!J2687)-2))</f>
        <v/>
      </c>
      <c r="Q2687" s="1" t="str">
        <f>IF(官網匯出!K2687="","",官網匯出!K2687)</f>
        <v/>
      </c>
      <c r="R2687" s="1" t="str">
        <f>IF(官網匯出!L2687="","",官網匯出!L2687)</f>
        <v/>
      </c>
      <c r="S2687" s="1" t="str">
        <f>IF(官網匯出!M2687="","",官網匯出!M2687)</f>
        <v/>
      </c>
      <c r="T2687" s="1" t="str">
        <f>IF(官網匯出!N2687="","",官網匯出!N2687)</f>
        <v/>
      </c>
      <c r="U2687" s="1" t="str">
        <f>IF(官網匯出!O2687="","",官網匯出!O2687)</f>
        <v/>
      </c>
      <c r="V2687" s="1" t="str">
        <f>IF(官網匯出!P2687="",IF(G2687="","",0),官網匯出!P2687)</f>
        <v/>
      </c>
      <c r="W2687" s="1" t="str">
        <f>IF(官網匯出!Q2687="",IF(G2687="","",0),官網匯出!Q2687)</f>
        <v/>
      </c>
      <c r="X2687" s="1" t="str">
        <f>IF(官網匯出!R2687="","",官網匯出!R2687)</f>
        <v/>
      </c>
      <c r="Y2687" s="1" t="str">
        <f>IF(官網匯出!S2687="","",官網匯出!S2687)</f>
        <v/>
      </c>
      <c r="Z2687" s="1" t="str">
        <f>IF(G2687="","",官網匯出!T2687)</f>
        <v/>
      </c>
      <c r="AA2687" s="1" t="str">
        <f>IF(G2687="","",官網匯出!AK2687)</f>
        <v/>
      </c>
      <c r="AB2687" s="1" t="str">
        <f>IF(G2687="","",IF(官網匯出!V2687="","",官網匯出!V2687))</f>
        <v/>
      </c>
      <c r="AJ2687" s="1" t="str">
        <f>IF(G2687="","",IF(官網匯出!AE2687="","",官網匯出!AE2687))</f>
        <v/>
      </c>
      <c r="AK2687" s="1" t="str">
        <f>IF(G2687="","",IF(官網匯出!AD2687="","",官網匯出!AD2687))</f>
        <v/>
      </c>
      <c r="AL2687" s="1" t="str">
        <f t="shared" si="464"/>
        <v>0</v>
      </c>
      <c r="AM2687" s="1" t="str">
        <f>IF(官網匯出!AG2687="","",官網匯出!AG2687)</f>
        <v/>
      </c>
      <c r="AN2687" s="1" t="str">
        <f>IF(G2687="","",IF(官網匯出!AH2687="","",官網匯出!AH2687))</f>
        <v/>
      </c>
      <c r="AO2687" s="14" t="str">
        <f t="shared" si="465"/>
        <v/>
      </c>
      <c r="AP2687" s="14" t="str">
        <f t="shared" si="466"/>
        <v>1</v>
      </c>
      <c r="AQ2687" s="14" t="str">
        <f t="shared" si="467"/>
        <v>0</v>
      </c>
      <c r="AR2687" s="1" t="str">
        <f t="shared" si="468"/>
        <v/>
      </c>
      <c r="AS2687" s="1" t="str">
        <f t="shared" si="469"/>
        <v/>
      </c>
      <c r="AT2687" s="1" t="str">
        <f t="shared" si="470"/>
        <v/>
      </c>
      <c r="AU2687" s="1" t="str">
        <f t="shared" si="461"/>
        <v/>
      </c>
      <c r="AV2687" s="1" t="e">
        <f>IF(VLOOKUP(G2687,官網匯出!A:AQ,42,FALSE)="","[黃金盾官網]",VLOOKUP(G2687,官網匯出!A:AQ,42,FALSE))</f>
        <v>#N/A</v>
      </c>
      <c r="AW2687" s="1" t="e">
        <f>IF(LEFT(VLOOKUP(G2687,官網匯出!A:AS,43,FALSE),2)="","web",LEFT(VLOOKUP(G2687,官網匯出!A:AS,43,FALSE),2))</f>
        <v>#N/A</v>
      </c>
      <c r="AX2687" s="1" t="str">
        <f t="shared" si="471"/>
        <v>O</v>
      </c>
    </row>
    <row r="2688" spans="1:50">
      <c r="A2688" s="1" t="str">
        <f>IF(G2688="","",VLOOKUP(官網轉換!AW2688,團名!A:B,2,FALSE))</f>
        <v/>
      </c>
      <c r="B2688" s="1" t="str">
        <f>IF(G2688="","",IF(LEFT(VLOOKUP(G2688,官網匯出!A:AQ,43,0),2)="wf",VLOOKUP(VLOOKUP(G2688,官網匯出!A:AQ,43,0),團名!$I$1:$K$12,2,FALSE),"N0071"))</f>
        <v/>
      </c>
      <c r="C2688" s="1" t="str">
        <f>IFERROR(VLOOKUP(官網匯出!D2688,團名!E:G,3,FALSE),"")</f>
        <v/>
      </c>
      <c r="D2688" s="1" t="str">
        <f t="shared" si="462"/>
        <v/>
      </c>
      <c r="E2688" s="1" t="str">
        <f t="shared" si="463"/>
        <v/>
      </c>
      <c r="F2688" s="1" t="str">
        <f>IF(官網匯出!F2688="已付款","","B0012")</f>
        <v>B0012</v>
      </c>
      <c r="G2688" s="1" t="str">
        <f>IF(官網匯出!A2688="","",官網匯出!A2688)</f>
        <v/>
      </c>
      <c r="H2688" s="3" t="str">
        <f>IF(官網匯出!B2688="","",官網匯出!B2688)</f>
        <v/>
      </c>
      <c r="I2688" s="1" t="str">
        <f>IF(官網匯出!C2688="","",官網匯出!C2688)</f>
        <v/>
      </c>
      <c r="J2688" s="1" t="str">
        <f>IF(官網匯出!D2688="","",官網匯出!D2688)</f>
        <v/>
      </c>
      <c r="K2688" s="3" t="str">
        <f>IF(官網匯出!E2688="","",官網匯出!E2688)</f>
        <v/>
      </c>
      <c r="L2688" s="1" t="str">
        <f>IF(官網匯出!F2688="","",官網匯出!F2688)</f>
        <v/>
      </c>
      <c r="M2688" s="1" t="str">
        <f>IF(官網匯出!G2688="","",官網匯出!G2688)</f>
        <v/>
      </c>
      <c r="N2688" s="1" t="str">
        <f>IF(官網匯出!H2688="","",官網匯出!H2688)</f>
        <v/>
      </c>
      <c r="P2688" s="1" t="str">
        <f>IF(官網匯出!J2688="","",RIGHT(官網匯出!J2688,LEN(官網匯出!J2688)-2))</f>
        <v/>
      </c>
      <c r="Q2688" s="1" t="str">
        <f>IF(官網匯出!K2688="","",官網匯出!K2688)</f>
        <v/>
      </c>
      <c r="R2688" s="1" t="str">
        <f>IF(官網匯出!L2688="","",官網匯出!L2688)</f>
        <v/>
      </c>
      <c r="S2688" s="1" t="str">
        <f>IF(官網匯出!M2688="","",官網匯出!M2688)</f>
        <v/>
      </c>
      <c r="T2688" s="1" t="str">
        <f>IF(官網匯出!N2688="","",官網匯出!N2688)</f>
        <v/>
      </c>
      <c r="U2688" s="1" t="str">
        <f>IF(官網匯出!O2688="","",官網匯出!O2688)</f>
        <v/>
      </c>
      <c r="V2688" s="1" t="str">
        <f>IF(官網匯出!P2688="",IF(G2688="","",0),官網匯出!P2688)</f>
        <v/>
      </c>
      <c r="W2688" s="1" t="str">
        <f>IF(官網匯出!Q2688="",IF(G2688="","",0),官網匯出!Q2688)</f>
        <v/>
      </c>
      <c r="X2688" s="1" t="str">
        <f>IF(官網匯出!R2688="","",官網匯出!R2688)</f>
        <v/>
      </c>
      <c r="Y2688" s="1" t="str">
        <f>IF(官網匯出!S2688="","",官網匯出!S2688)</f>
        <v/>
      </c>
      <c r="Z2688" s="1" t="str">
        <f>IF(G2688="","",官網匯出!T2688)</f>
        <v/>
      </c>
      <c r="AA2688" s="1" t="str">
        <f>IF(G2688="","",官網匯出!AK2688)</f>
        <v/>
      </c>
      <c r="AB2688" s="1" t="str">
        <f>IF(G2688="","",IF(官網匯出!V2688="","",官網匯出!V2688))</f>
        <v/>
      </c>
      <c r="AJ2688" s="1" t="str">
        <f>IF(G2688="","",IF(官網匯出!AE2688="","",官網匯出!AE2688))</f>
        <v/>
      </c>
      <c r="AK2688" s="1" t="str">
        <f>IF(G2688="","",IF(官網匯出!AD2688="","",官網匯出!AD2688))</f>
        <v/>
      </c>
      <c r="AL2688" s="1" t="str">
        <f t="shared" si="464"/>
        <v>0</v>
      </c>
      <c r="AM2688" s="1" t="str">
        <f>IF(官網匯出!AG2688="","",官網匯出!AG2688)</f>
        <v/>
      </c>
      <c r="AN2688" s="1" t="str">
        <f>IF(G2688="","",IF(官網匯出!AH2688="","",官網匯出!AH2688))</f>
        <v/>
      </c>
      <c r="AO2688" s="14" t="str">
        <f t="shared" si="465"/>
        <v/>
      </c>
      <c r="AP2688" s="14" t="str">
        <f t="shared" si="466"/>
        <v>1</v>
      </c>
      <c r="AQ2688" s="14" t="str">
        <f t="shared" si="467"/>
        <v>0</v>
      </c>
      <c r="AR2688" s="1" t="str">
        <f t="shared" si="468"/>
        <v/>
      </c>
      <c r="AS2688" s="1" t="str">
        <f t="shared" si="469"/>
        <v/>
      </c>
      <c r="AT2688" s="1" t="str">
        <f t="shared" si="470"/>
        <v/>
      </c>
      <c r="AU2688" s="1" t="str">
        <f t="shared" si="461"/>
        <v/>
      </c>
      <c r="AV2688" s="1" t="e">
        <f>IF(VLOOKUP(G2688,官網匯出!A:AQ,42,FALSE)="","[黃金盾官網]",VLOOKUP(G2688,官網匯出!A:AQ,42,FALSE))</f>
        <v>#N/A</v>
      </c>
      <c r="AW2688" s="1" t="e">
        <f>IF(LEFT(VLOOKUP(G2688,官網匯出!A:AS,43,FALSE),2)="","web",LEFT(VLOOKUP(G2688,官網匯出!A:AS,43,FALSE),2))</f>
        <v>#N/A</v>
      </c>
      <c r="AX2688" s="1" t="str">
        <f t="shared" si="471"/>
        <v>O</v>
      </c>
    </row>
    <row r="2689" spans="1:50">
      <c r="A2689" s="1" t="str">
        <f>IF(G2689="","",VLOOKUP(官網轉換!AW2689,團名!A:B,2,FALSE))</f>
        <v/>
      </c>
      <c r="B2689" s="1" t="str">
        <f>IF(G2689="","",IF(LEFT(VLOOKUP(G2689,官網匯出!A:AQ,43,0),2)="wf",VLOOKUP(VLOOKUP(G2689,官網匯出!A:AQ,43,0),團名!$I$1:$K$12,2,FALSE),"N0071"))</f>
        <v/>
      </c>
      <c r="C2689" s="1" t="str">
        <f>IFERROR(VLOOKUP(官網匯出!D2689,團名!E:G,3,FALSE),"")</f>
        <v/>
      </c>
      <c r="D2689" s="1" t="str">
        <f t="shared" si="462"/>
        <v/>
      </c>
      <c r="E2689" s="1" t="str">
        <f t="shared" si="463"/>
        <v/>
      </c>
      <c r="F2689" s="1" t="str">
        <f>IF(官網匯出!F2689="已付款","","B0012")</f>
        <v>B0012</v>
      </c>
      <c r="G2689" s="1" t="str">
        <f>IF(官網匯出!A2689="","",官網匯出!A2689)</f>
        <v/>
      </c>
      <c r="H2689" s="3" t="str">
        <f>IF(官網匯出!B2689="","",官網匯出!B2689)</f>
        <v/>
      </c>
      <c r="I2689" s="1" t="str">
        <f>IF(官網匯出!C2689="","",官網匯出!C2689)</f>
        <v/>
      </c>
      <c r="J2689" s="1" t="str">
        <f>IF(官網匯出!D2689="","",官網匯出!D2689)</f>
        <v/>
      </c>
      <c r="K2689" s="3" t="str">
        <f>IF(官網匯出!E2689="","",官網匯出!E2689)</f>
        <v/>
      </c>
      <c r="L2689" s="1" t="str">
        <f>IF(官網匯出!F2689="","",官網匯出!F2689)</f>
        <v/>
      </c>
      <c r="M2689" s="1" t="str">
        <f>IF(官網匯出!G2689="","",官網匯出!G2689)</f>
        <v/>
      </c>
      <c r="N2689" s="1" t="str">
        <f>IF(官網匯出!H2689="","",官網匯出!H2689)</f>
        <v/>
      </c>
      <c r="P2689" s="1" t="str">
        <f>IF(官網匯出!J2689="","",RIGHT(官網匯出!J2689,LEN(官網匯出!J2689)-2))</f>
        <v/>
      </c>
      <c r="Q2689" s="1" t="str">
        <f>IF(官網匯出!K2689="","",官網匯出!K2689)</f>
        <v/>
      </c>
      <c r="R2689" s="1" t="str">
        <f>IF(官網匯出!L2689="","",官網匯出!L2689)</f>
        <v/>
      </c>
      <c r="S2689" s="1" t="str">
        <f>IF(官網匯出!M2689="","",官網匯出!M2689)</f>
        <v/>
      </c>
      <c r="T2689" s="1" t="str">
        <f>IF(官網匯出!N2689="","",官網匯出!N2689)</f>
        <v/>
      </c>
      <c r="U2689" s="1" t="str">
        <f>IF(官網匯出!O2689="","",官網匯出!O2689)</f>
        <v/>
      </c>
      <c r="V2689" s="1" t="str">
        <f>IF(官網匯出!P2689="",IF(G2689="","",0),官網匯出!P2689)</f>
        <v/>
      </c>
      <c r="W2689" s="1" t="str">
        <f>IF(官網匯出!Q2689="",IF(G2689="","",0),官網匯出!Q2689)</f>
        <v/>
      </c>
      <c r="X2689" s="1" t="str">
        <f>IF(官網匯出!R2689="","",官網匯出!R2689)</f>
        <v/>
      </c>
      <c r="Y2689" s="1" t="str">
        <f>IF(官網匯出!S2689="","",官網匯出!S2689)</f>
        <v/>
      </c>
      <c r="Z2689" s="1" t="str">
        <f>IF(G2689="","",官網匯出!T2689)</f>
        <v/>
      </c>
      <c r="AA2689" s="1" t="str">
        <f>IF(G2689="","",官網匯出!AK2689)</f>
        <v/>
      </c>
      <c r="AB2689" s="1" t="str">
        <f>IF(G2689="","",IF(官網匯出!V2689="","",官網匯出!V2689))</f>
        <v/>
      </c>
      <c r="AJ2689" s="1" t="str">
        <f>IF(G2689="","",IF(官網匯出!AE2689="","",官網匯出!AE2689))</f>
        <v/>
      </c>
      <c r="AK2689" s="1" t="str">
        <f>IF(G2689="","",IF(官網匯出!AD2689="","",官網匯出!AD2689))</f>
        <v/>
      </c>
      <c r="AL2689" s="1" t="str">
        <f t="shared" si="464"/>
        <v>0</v>
      </c>
      <c r="AM2689" s="1" t="str">
        <f>IF(官網匯出!AG2689="","",官網匯出!AG2689)</f>
        <v/>
      </c>
      <c r="AN2689" s="1" t="str">
        <f>IF(G2689="","",IF(官網匯出!AH2689="","",官網匯出!AH2689))</f>
        <v/>
      </c>
      <c r="AO2689" s="14" t="str">
        <f t="shared" si="465"/>
        <v/>
      </c>
      <c r="AP2689" s="14" t="str">
        <f t="shared" si="466"/>
        <v>1</v>
      </c>
      <c r="AQ2689" s="14" t="str">
        <f t="shared" si="467"/>
        <v>0</v>
      </c>
      <c r="AR2689" s="1" t="str">
        <f t="shared" si="468"/>
        <v/>
      </c>
      <c r="AS2689" s="1" t="str">
        <f t="shared" si="469"/>
        <v/>
      </c>
      <c r="AT2689" s="1" t="str">
        <f t="shared" si="470"/>
        <v/>
      </c>
      <c r="AU2689" s="1" t="str">
        <f t="shared" si="461"/>
        <v/>
      </c>
      <c r="AV2689" s="1" t="e">
        <f>IF(VLOOKUP(G2689,官網匯出!A:AQ,42,FALSE)="","[黃金盾官網]",VLOOKUP(G2689,官網匯出!A:AQ,42,FALSE))</f>
        <v>#N/A</v>
      </c>
      <c r="AW2689" s="1" t="e">
        <f>IF(LEFT(VLOOKUP(G2689,官網匯出!A:AS,43,FALSE),2)="","web",LEFT(VLOOKUP(G2689,官網匯出!A:AS,43,FALSE),2))</f>
        <v>#N/A</v>
      </c>
      <c r="AX2689" s="1" t="str">
        <f t="shared" si="471"/>
        <v>O</v>
      </c>
    </row>
    <row r="2690" spans="1:50">
      <c r="A2690" s="1" t="str">
        <f>IF(G2690="","",VLOOKUP(官網轉換!AW2690,團名!A:B,2,FALSE))</f>
        <v/>
      </c>
      <c r="B2690" s="1" t="str">
        <f>IF(G2690="","",IF(LEFT(VLOOKUP(G2690,官網匯出!A:AQ,43,0),2)="wf",VLOOKUP(VLOOKUP(G2690,官網匯出!A:AQ,43,0),團名!$I$1:$K$12,2,FALSE),"N0071"))</f>
        <v/>
      </c>
      <c r="C2690" s="1" t="str">
        <f>IFERROR(VLOOKUP(官網匯出!D2690,團名!E:G,3,FALSE),"")</f>
        <v/>
      </c>
      <c r="D2690" s="1" t="str">
        <f t="shared" si="462"/>
        <v/>
      </c>
      <c r="E2690" s="1" t="str">
        <f t="shared" si="463"/>
        <v/>
      </c>
      <c r="F2690" s="1" t="str">
        <f>IF(官網匯出!F2690="已付款","","B0012")</f>
        <v>B0012</v>
      </c>
      <c r="G2690" s="1" t="str">
        <f>IF(官網匯出!A2690="","",官網匯出!A2690)</f>
        <v/>
      </c>
      <c r="H2690" s="3" t="str">
        <f>IF(官網匯出!B2690="","",官網匯出!B2690)</f>
        <v/>
      </c>
      <c r="I2690" s="1" t="str">
        <f>IF(官網匯出!C2690="","",官網匯出!C2690)</f>
        <v/>
      </c>
      <c r="J2690" s="1" t="str">
        <f>IF(官網匯出!D2690="","",官網匯出!D2690)</f>
        <v/>
      </c>
      <c r="K2690" s="3" t="str">
        <f>IF(官網匯出!E2690="","",官網匯出!E2690)</f>
        <v/>
      </c>
      <c r="L2690" s="1" t="str">
        <f>IF(官網匯出!F2690="","",官網匯出!F2690)</f>
        <v/>
      </c>
      <c r="M2690" s="1" t="str">
        <f>IF(官網匯出!G2690="","",官網匯出!G2690)</f>
        <v/>
      </c>
      <c r="N2690" s="1" t="str">
        <f>IF(官網匯出!H2690="","",官網匯出!H2690)</f>
        <v/>
      </c>
      <c r="P2690" s="1" t="str">
        <f>IF(官網匯出!J2690="","",RIGHT(官網匯出!J2690,LEN(官網匯出!J2690)-2))</f>
        <v/>
      </c>
      <c r="Q2690" s="1" t="str">
        <f>IF(官網匯出!K2690="","",官網匯出!K2690)</f>
        <v/>
      </c>
      <c r="R2690" s="1" t="str">
        <f>IF(官網匯出!L2690="","",官網匯出!L2690)</f>
        <v/>
      </c>
      <c r="S2690" s="1" t="str">
        <f>IF(官網匯出!M2690="","",官網匯出!M2690)</f>
        <v/>
      </c>
      <c r="T2690" s="1" t="str">
        <f>IF(官網匯出!N2690="","",官網匯出!N2690)</f>
        <v/>
      </c>
      <c r="U2690" s="1" t="str">
        <f>IF(官網匯出!O2690="","",官網匯出!O2690)</f>
        <v/>
      </c>
      <c r="V2690" s="1" t="str">
        <f>IF(官網匯出!P2690="",IF(G2690="","",0),官網匯出!P2690)</f>
        <v/>
      </c>
      <c r="W2690" s="1" t="str">
        <f>IF(官網匯出!Q2690="",IF(G2690="","",0),官網匯出!Q2690)</f>
        <v/>
      </c>
      <c r="X2690" s="1" t="str">
        <f>IF(官網匯出!R2690="","",官網匯出!R2690)</f>
        <v/>
      </c>
      <c r="Y2690" s="1" t="str">
        <f>IF(官網匯出!S2690="","",官網匯出!S2690)</f>
        <v/>
      </c>
      <c r="Z2690" s="1" t="str">
        <f>IF(G2690="","",官網匯出!T2690)</f>
        <v/>
      </c>
      <c r="AA2690" s="1" t="str">
        <f>IF(G2690="","",官網匯出!AK2690)</f>
        <v/>
      </c>
      <c r="AB2690" s="1" t="str">
        <f>IF(G2690="","",IF(官網匯出!V2690="","",官網匯出!V2690))</f>
        <v/>
      </c>
      <c r="AJ2690" s="1" t="str">
        <f>IF(G2690="","",IF(官網匯出!AE2690="","",官網匯出!AE2690))</f>
        <v/>
      </c>
      <c r="AK2690" s="1" t="str">
        <f>IF(G2690="","",IF(官網匯出!AD2690="","",官網匯出!AD2690))</f>
        <v/>
      </c>
      <c r="AL2690" s="1" t="str">
        <f t="shared" si="464"/>
        <v>0</v>
      </c>
      <c r="AM2690" s="1" t="str">
        <f>IF(官網匯出!AG2690="","",官網匯出!AG2690)</f>
        <v/>
      </c>
      <c r="AN2690" s="1" t="str">
        <f>IF(G2690="","",IF(官網匯出!AH2690="","",官網匯出!AH2690))</f>
        <v/>
      </c>
      <c r="AO2690" s="14" t="str">
        <f t="shared" si="465"/>
        <v/>
      </c>
      <c r="AP2690" s="14" t="str">
        <f t="shared" si="466"/>
        <v>1</v>
      </c>
      <c r="AQ2690" s="14" t="str">
        <f t="shared" si="467"/>
        <v>0</v>
      </c>
      <c r="AR2690" s="1" t="str">
        <f t="shared" si="468"/>
        <v/>
      </c>
      <c r="AS2690" s="1" t="str">
        <f t="shared" si="469"/>
        <v/>
      </c>
      <c r="AT2690" s="1" t="str">
        <f t="shared" si="470"/>
        <v/>
      </c>
      <c r="AU2690" s="1" t="str">
        <f t="shared" ref="AU2690:AU2753" si="472">IF(G2690="","",AV2690&amp;"      訂單編號："&amp;G2690&amp;"      "&amp;IF(J2690="銀行轉帳(ATM/虛擬代碼繳費)","ATM(藍)",IF(J2690="ATM 虛擬代碼繳費（需持代碼至實體ATM或網路銀行繳費）","ATM"&amp;"　"&amp;AB2690&amp;AJ2690,IF(J2690="虛擬代碼繳費轉帳","ATM(SP)"&amp;"　"&amp;AB2690&amp;AJ2690,IF(J2690="信用卡（shopline payment）","信用卡(SP)",IF(J2690="信用卡","信用卡",IF(J2690="貨到付款","貨到付款　")))&amp;"　"&amp;AB2690&amp;AJ2690)))&amp;IF(L2690="退款中","客戶取消訂單，待退款(ATM)",""))</f>
        <v/>
      </c>
      <c r="AV2690" s="1" t="e">
        <f>IF(VLOOKUP(G2690,官網匯出!A:AQ,42,FALSE)="","[黃金盾官網]",VLOOKUP(G2690,官網匯出!A:AQ,42,FALSE))</f>
        <v>#N/A</v>
      </c>
      <c r="AW2690" s="1" t="e">
        <f>IF(LEFT(VLOOKUP(G2690,官網匯出!A:AS,43,FALSE),2)="","web",LEFT(VLOOKUP(G2690,官網匯出!A:AS,43,FALSE),2))</f>
        <v>#N/A</v>
      </c>
      <c r="AX2690" s="1" t="str">
        <f t="shared" si="471"/>
        <v>O</v>
      </c>
    </row>
    <row r="2691" spans="1:50">
      <c r="A2691" s="1" t="str">
        <f>IF(G2691="","",VLOOKUP(官網轉換!AW2691,團名!A:B,2,FALSE))</f>
        <v/>
      </c>
      <c r="B2691" s="1" t="str">
        <f>IF(G2691="","",IF(LEFT(VLOOKUP(G2691,官網匯出!A:AQ,43,0),2)="wf",VLOOKUP(VLOOKUP(G2691,官網匯出!A:AQ,43,0),團名!$I$1:$K$12,2,FALSE),"N0071"))</f>
        <v/>
      </c>
      <c r="C2691" s="1" t="str">
        <f>IFERROR(VLOOKUP(官網匯出!D2691,團名!E:G,3,FALSE),"")</f>
        <v/>
      </c>
      <c r="D2691" s="1" t="str">
        <f t="shared" ref="D2691:D2754" si="473">IF(G2691="","","NTD")</f>
        <v/>
      </c>
      <c r="E2691" s="1" t="str">
        <f t="shared" ref="E2691:E2754" si="474">IF(G2691="","","含稅")</f>
        <v/>
      </c>
      <c r="F2691" s="1" t="str">
        <f>IF(官網匯出!F2691="已付款","","B0012")</f>
        <v>B0012</v>
      </c>
      <c r="G2691" s="1" t="str">
        <f>IF(官網匯出!A2691="","",官網匯出!A2691)</f>
        <v/>
      </c>
      <c r="H2691" s="3" t="str">
        <f>IF(官網匯出!B2691="","",官網匯出!B2691)</f>
        <v/>
      </c>
      <c r="I2691" s="1" t="str">
        <f>IF(官網匯出!C2691="","",官網匯出!C2691)</f>
        <v/>
      </c>
      <c r="J2691" s="1" t="str">
        <f>IF(官網匯出!D2691="","",官網匯出!D2691)</f>
        <v/>
      </c>
      <c r="K2691" s="3" t="str">
        <f>IF(官網匯出!E2691="","",官網匯出!E2691)</f>
        <v/>
      </c>
      <c r="L2691" s="1" t="str">
        <f>IF(官網匯出!F2691="","",官網匯出!F2691)</f>
        <v/>
      </c>
      <c r="M2691" s="1" t="str">
        <f>IF(官網匯出!G2691="","",官網匯出!G2691)</f>
        <v/>
      </c>
      <c r="N2691" s="1" t="str">
        <f>IF(官網匯出!H2691="","",官網匯出!H2691)</f>
        <v/>
      </c>
      <c r="P2691" s="1" t="str">
        <f>IF(官網匯出!J2691="","",RIGHT(官網匯出!J2691,LEN(官網匯出!J2691)-2))</f>
        <v/>
      </c>
      <c r="Q2691" s="1" t="str">
        <f>IF(官網匯出!K2691="","",官網匯出!K2691)</f>
        <v/>
      </c>
      <c r="R2691" s="1" t="str">
        <f>IF(官網匯出!L2691="","",官網匯出!L2691)</f>
        <v/>
      </c>
      <c r="S2691" s="1" t="str">
        <f>IF(官網匯出!M2691="","",官網匯出!M2691)</f>
        <v/>
      </c>
      <c r="T2691" s="1" t="str">
        <f>IF(官網匯出!N2691="","",官網匯出!N2691)</f>
        <v/>
      </c>
      <c r="U2691" s="1" t="str">
        <f>IF(官網匯出!O2691="","",官網匯出!O2691)</f>
        <v/>
      </c>
      <c r="V2691" s="1" t="str">
        <f>IF(官網匯出!P2691="",IF(G2691="","",0),官網匯出!P2691)</f>
        <v/>
      </c>
      <c r="W2691" s="1" t="str">
        <f>IF(官網匯出!Q2691="",IF(G2691="","",0),官網匯出!Q2691)</f>
        <v/>
      </c>
      <c r="X2691" s="1" t="str">
        <f>IF(官網匯出!R2691="","",官網匯出!R2691)</f>
        <v/>
      </c>
      <c r="Y2691" s="1" t="str">
        <f>IF(官網匯出!S2691="","",官網匯出!S2691)</f>
        <v/>
      </c>
      <c r="Z2691" s="1" t="str">
        <f>IF(G2691="","",官網匯出!T2691)</f>
        <v/>
      </c>
      <c r="AA2691" s="1" t="str">
        <f>IF(G2691="","",官網匯出!AK2691)</f>
        <v/>
      </c>
      <c r="AB2691" s="1" t="str">
        <f>IF(G2691="","",IF(官網匯出!V2691="","",官網匯出!V2691))</f>
        <v/>
      </c>
      <c r="AJ2691" s="1" t="str">
        <f>IF(G2691="","",IF(官網匯出!AE2691="","",官網匯出!AE2691))</f>
        <v/>
      </c>
      <c r="AK2691" s="1" t="str">
        <f>IF(G2691="","",IF(官網匯出!AD2691="","",官網匯出!AD2691))</f>
        <v/>
      </c>
      <c r="AL2691" s="1" t="str">
        <f t="shared" ref="AL2691:AL2754" si="475">IF(AM2691="","0","1")</f>
        <v>0</v>
      </c>
      <c r="AM2691" s="1" t="str">
        <f>IF(官網匯出!AG2691="","",官網匯出!AG2691)</f>
        <v/>
      </c>
      <c r="AN2691" s="1" t="str">
        <f>IF(G2691="","",IF(官網匯出!AH2691="","",官網匯出!AH2691))</f>
        <v/>
      </c>
      <c r="AO2691" s="14" t="str">
        <f t="shared" ref="AO2691:AO2754" si="476">IF(AN2691="","","3J0002")</f>
        <v/>
      </c>
      <c r="AP2691" s="14" t="str">
        <f t="shared" ref="AP2691:AP2754" si="477">IF(AO2691="","1","0")</f>
        <v>1</v>
      </c>
      <c r="AQ2691" s="14" t="str">
        <f t="shared" ref="AQ2691:AQ2754" si="478">IF(AN2691="","0","1")</f>
        <v>0</v>
      </c>
      <c r="AR2691" s="1" t="str">
        <f t="shared" ref="AR2691:AR2754" si="479">IFERROR((T2691*U2691)-V2691-Z2691+W2691-AA2691,"")</f>
        <v/>
      </c>
      <c r="AS2691" s="1" t="str">
        <f t="shared" ref="AS2691:AS2754" si="480">IF(J2691="貨到付款",IF(Y2691="",0,Y2691),IF(G2691="","",0))</f>
        <v/>
      </c>
      <c r="AT2691" s="1" t="str">
        <f t="shared" ref="AT2691:AT2754" si="481">IF(G2691="","",IF(V2691&gt;0,"已扣抵"&amp;V2691&amp;"元"&amp;"購物金 ","")&amp;IF(Z2691&gt;0,"已扣抵"&amp;Z2691&amp;"元"&amp;"優惠折扣 ","")&amp;IF(W2691&gt;0,"含運費"&amp;W2691&amp;"元 ","")&amp;IF(AA2691&gt;0,"含附加費"&amp;AA2691&amp;"元 ",""))</f>
        <v/>
      </c>
      <c r="AU2691" s="1" t="str">
        <f t="shared" si="472"/>
        <v/>
      </c>
      <c r="AV2691" s="1" t="e">
        <f>IF(VLOOKUP(G2691,官網匯出!A:AQ,42,FALSE)="","[黃金盾官網]",VLOOKUP(G2691,官網匯出!A:AQ,42,FALSE))</f>
        <v>#N/A</v>
      </c>
      <c r="AW2691" s="1" t="e">
        <f>IF(LEFT(VLOOKUP(G2691,官網匯出!A:AS,43,FALSE),2)="","web",LEFT(VLOOKUP(G2691,官網匯出!A:AS,43,FALSE),2))</f>
        <v>#N/A</v>
      </c>
      <c r="AX2691" s="1" t="str">
        <f t="shared" ref="AX2691:AX2754" si="482">IF(AND(AM2691&lt;&gt;"",AN2691&lt;&gt;""),"X","O")</f>
        <v>O</v>
      </c>
    </row>
    <row r="2692" spans="1:50">
      <c r="A2692" s="1" t="str">
        <f>IF(G2692="","",VLOOKUP(官網轉換!AW2692,團名!A:B,2,FALSE))</f>
        <v/>
      </c>
      <c r="B2692" s="1" t="str">
        <f>IF(G2692="","",IF(LEFT(VLOOKUP(G2692,官網匯出!A:AQ,43,0),2)="wf",VLOOKUP(VLOOKUP(G2692,官網匯出!A:AQ,43,0),團名!$I$1:$K$12,2,FALSE),"N0071"))</f>
        <v/>
      </c>
      <c r="C2692" s="1" t="str">
        <f>IFERROR(VLOOKUP(官網匯出!D2692,團名!E:G,3,FALSE),"")</f>
        <v/>
      </c>
      <c r="D2692" s="1" t="str">
        <f t="shared" si="473"/>
        <v/>
      </c>
      <c r="E2692" s="1" t="str">
        <f t="shared" si="474"/>
        <v/>
      </c>
      <c r="F2692" s="1" t="str">
        <f>IF(官網匯出!F2692="已付款","","B0012")</f>
        <v>B0012</v>
      </c>
      <c r="G2692" s="1" t="str">
        <f>IF(官網匯出!A2692="","",官網匯出!A2692)</f>
        <v/>
      </c>
      <c r="H2692" s="3" t="str">
        <f>IF(官網匯出!B2692="","",官網匯出!B2692)</f>
        <v/>
      </c>
      <c r="I2692" s="1" t="str">
        <f>IF(官網匯出!C2692="","",官網匯出!C2692)</f>
        <v/>
      </c>
      <c r="J2692" s="1" t="str">
        <f>IF(官網匯出!D2692="","",官網匯出!D2692)</f>
        <v/>
      </c>
      <c r="K2692" s="3" t="str">
        <f>IF(官網匯出!E2692="","",官網匯出!E2692)</f>
        <v/>
      </c>
      <c r="L2692" s="1" t="str">
        <f>IF(官網匯出!F2692="","",官網匯出!F2692)</f>
        <v/>
      </c>
      <c r="M2692" s="1" t="str">
        <f>IF(官網匯出!G2692="","",官網匯出!G2692)</f>
        <v/>
      </c>
      <c r="N2692" s="1" t="str">
        <f>IF(官網匯出!H2692="","",官網匯出!H2692)</f>
        <v/>
      </c>
      <c r="P2692" s="1" t="str">
        <f>IF(官網匯出!J2692="","",RIGHT(官網匯出!J2692,LEN(官網匯出!J2692)-2))</f>
        <v/>
      </c>
      <c r="Q2692" s="1" t="str">
        <f>IF(官網匯出!K2692="","",官網匯出!K2692)</f>
        <v/>
      </c>
      <c r="R2692" s="1" t="str">
        <f>IF(官網匯出!L2692="","",官網匯出!L2692)</f>
        <v/>
      </c>
      <c r="S2692" s="1" t="str">
        <f>IF(官網匯出!M2692="","",官網匯出!M2692)</f>
        <v/>
      </c>
      <c r="T2692" s="1" t="str">
        <f>IF(官網匯出!N2692="","",官網匯出!N2692)</f>
        <v/>
      </c>
      <c r="U2692" s="1" t="str">
        <f>IF(官網匯出!O2692="","",官網匯出!O2692)</f>
        <v/>
      </c>
      <c r="V2692" s="1" t="str">
        <f>IF(官網匯出!P2692="",IF(G2692="","",0),官網匯出!P2692)</f>
        <v/>
      </c>
      <c r="W2692" s="1" t="str">
        <f>IF(官網匯出!Q2692="",IF(G2692="","",0),官網匯出!Q2692)</f>
        <v/>
      </c>
      <c r="X2692" s="1" t="str">
        <f>IF(官網匯出!R2692="","",官網匯出!R2692)</f>
        <v/>
      </c>
      <c r="Y2692" s="1" t="str">
        <f>IF(官網匯出!S2692="","",官網匯出!S2692)</f>
        <v/>
      </c>
      <c r="Z2692" s="1" t="str">
        <f>IF(G2692="","",官網匯出!T2692)</f>
        <v/>
      </c>
      <c r="AA2692" s="1" t="str">
        <f>IF(G2692="","",官網匯出!AK2692)</f>
        <v/>
      </c>
      <c r="AB2692" s="1" t="str">
        <f>IF(G2692="","",IF(官網匯出!V2692="","",官網匯出!V2692))</f>
        <v/>
      </c>
      <c r="AJ2692" s="1" t="str">
        <f>IF(G2692="","",IF(官網匯出!AE2692="","",官網匯出!AE2692))</f>
        <v/>
      </c>
      <c r="AK2692" s="1" t="str">
        <f>IF(G2692="","",IF(官網匯出!AD2692="","",官網匯出!AD2692))</f>
        <v/>
      </c>
      <c r="AL2692" s="1" t="str">
        <f t="shared" si="475"/>
        <v>0</v>
      </c>
      <c r="AM2692" s="1" t="str">
        <f>IF(官網匯出!AG2692="","",官網匯出!AG2692)</f>
        <v/>
      </c>
      <c r="AN2692" s="1" t="str">
        <f>IF(G2692="","",IF(官網匯出!AH2692="","",官網匯出!AH2692))</f>
        <v/>
      </c>
      <c r="AO2692" s="14" t="str">
        <f t="shared" si="476"/>
        <v/>
      </c>
      <c r="AP2692" s="14" t="str">
        <f t="shared" si="477"/>
        <v>1</v>
      </c>
      <c r="AQ2692" s="14" t="str">
        <f t="shared" si="478"/>
        <v>0</v>
      </c>
      <c r="AR2692" s="1" t="str">
        <f t="shared" si="479"/>
        <v/>
      </c>
      <c r="AS2692" s="1" t="str">
        <f t="shared" si="480"/>
        <v/>
      </c>
      <c r="AT2692" s="1" t="str">
        <f t="shared" si="481"/>
        <v/>
      </c>
      <c r="AU2692" s="1" t="str">
        <f t="shared" si="472"/>
        <v/>
      </c>
      <c r="AV2692" s="1" t="e">
        <f>IF(VLOOKUP(G2692,官網匯出!A:AQ,42,FALSE)="","[黃金盾官網]",VLOOKUP(G2692,官網匯出!A:AQ,42,FALSE))</f>
        <v>#N/A</v>
      </c>
      <c r="AW2692" s="1" t="e">
        <f>IF(LEFT(VLOOKUP(G2692,官網匯出!A:AS,43,FALSE),2)="","web",LEFT(VLOOKUP(G2692,官網匯出!A:AS,43,FALSE),2))</f>
        <v>#N/A</v>
      </c>
      <c r="AX2692" s="1" t="str">
        <f t="shared" si="482"/>
        <v>O</v>
      </c>
    </row>
    <row r="2693" spans="1:50">
      <c r="A2693" s="1" t="str">
        <f>IF(G2693="","",VLOOKUP(官網轉換!AW2693,團名!A:B,2,FALSE))</f>
        <v/>
      </c>
      <c r="B2693" s="1" t="str">
        <f>IF(G2693="","",IF(LEFT(VLOOKUP(G2693,官網匯出!A:AQ,43,0),2)="wf",VLOOKUP(VLOOKUP(G2693,官網匯出!A:AQ,43,0),團名!$I$1:$K$12,2,FALSE),"N0071"))</f>
        <v/>
      </c>
      <c r="C2693" s="1" t="str">
        <f>IFERROR(VLOOKUP(官網匯出!D2693,團名!E:G,3,FALSE),"")</f>
        <v/>
      </c>
      <c r="D2693" s="1" t="str">
        <f t="shared" si="473"/>
        <v/>
      </c>
      <c r="E2693" s="1" t="str">
        <f t="shared" si="474"/>
        <v/>
      </c>
      <c r="F2693" s="1" t="str">
        <f>IF(官網匯出!F2693="已付款","","B0012")</f>
        <v>B0012</v>
      </c>
      <c r="G2693" s="1" t="str">
        <f>IF(官網匯出!A2693="","",官網匯出!A2693)</f>
        <v/>
      </c>
      <c r="H2693" s="3" t="str">
        <f>IF(官網匯出!B2693="","",官網匯出!B2693)</f>
        <v/>
      </c>
      <c r="I2693" s="1" t="str">
        <f>IF(官網匯出!C2693="","",官網匯出!C2693)</f>
        <v/>
      </c>
      <c r="J2693" s="1" t="str">
        <f>IF(官網匯出!D2693="","",官網匯出!D2693)</f>
        <v/>
      </c>
      <c r="K2693" s="3" t="str">
        <f>IF(官網匯出!E2693="","",官網匯出!E2693)</f>
        <v/>
      </c>
      <c r="L2693" s="1" t="str">
        <f>IF(官網匯出!F2693="","",官網匯出!F2693)</f>
        <v/>
      </c>
      <c r="M2693" s="1" t="str">
        <f>IF(官網匯出!G2693="","",官網匯出!G2693)</f>
        <v/>
      </c>
      <c r="N2693" s="1" t="str">
        <f>IF(官網匯出!H2693="","",官網匯出!H2693)</f>
        <v/>
      </c>
      <c r="P2693" s="1" t="str">
        <f>IF(官網匯出!J2693="","",RIGHT(官網匯出!J2693,LEN(官網匯出!J2693)-2))</f>
        <v/>
      </c>
      <c r="Q2693" s="1" t="str">
        <f>IF(官網匯出!K2693="","",官網匯出!K2693)</f>
        <v/>
      </c>
      <c r="R2693" s="1" t="str">
        <f>IF(官網匯出!L2693="","",官網匯出!L2693)</f>
        <v/>
      </c>
      <c r="S2693" s="1" t="str">
        <f>IF(官網匯出!M2693="","",官網匯出!M2693)</f>
        <v/>
      </c>
      <c r="T2693" s="1" t="str">
        <f>IF(官網匯出!N2693="","",官網匯出!N2693)</f>
        <v/>
      </c>
      <c r="U2693" s="1" t="str">
        <f>IF(官網匯出!O2693="","",官網匯出!O2693)</f>
        <v/>
      </c>
      <c r="V2693" s="1" t="str">
        <f>IF(官網匯出!P2693="",IF(G2693="","",0),官網匯出!P2693)</f>
        <v/>
      </c>
      <c r="W2693" s="1" t="str">
        <f>IF(官網匯出!Q2693="",IF(G2693="","",0),官網匯出!Q2693)</f>
        <v/>
      </c>
      <c r="X2693" s="1" t="str">
        <f>IF(官網匯出!R2693="","",官網匯出!R2693)</f>
        <v/>
      </c>
      <c r="Y2693" s="1" t="str">
        <f>IF(官網匯出!S2693="","",官網匯出!S2693)</f>
        <v/>
      </c>
      <c r="Z2693" s="1" t="str">
        <f>IF(G2693="","",官網匯出!T2693)</f>
        <v/>
      </c>
      <c r="AA2693" s="1" t="str">
        <f>IF(G2693="","",官網匯出!AK2693)</f>
        <v/>
      </c>
      <c r="AB2693" s="1" t="str">
        <f>IF(G2693="","",IF(官網匯出!V2693="","",官網匯出!V2693))</f>
        <v/>
      </c>
      <c r="AJ2693" s="1" t="str">
        <f>IF(G2693="","",IF(官網匯出!AE2693="","",官網匯出!AE2693))</f>
        <v/>
      </c>
      <c r="AK2693" s="1" t="str">
        <f>IF(G2693="","",IF(官網匯出!AD2693="","",官網匯出!AD2693))</f>
        <v/>
      </c>
      <c r="AL2693" s="1" t="str">
        <f t="shared" si="475"/>
        <v>0</v>
      </c>
      <c r="AM2693" s="1" t="str">
        <f>IF(官網匯出!AG2693="","",官網匯出!AG2693)</f>
        <v/>
      </c>
      <c r="AN2693" s="1" t="str">
        <f>IF(G2693="","",IF(官網匯出!AH2693="","",官網匯出!AH2693))</f>
        <v/>
      </c>
      <c r="AO2693" s="14" t="str">
        <f t="shared" si="476"/>
        <v/>
      </c>
      <c r="AP2693" s="14" t="str">
        <f t="shared" si="477"/>
        <v>1</v>
      </c>
      <c r="AQ2693" s="14" t="str">
        <f t="shared" si="478"/>
        <v>0</v>
      </c>
      <c r="AR2693" s="1" t="str">
        <f t="shared" si="479"/>
        <v/>
      </c>
      <c r="AS2693" s="1" t="str">
        <f t="shared" si="480"/>
        <v/>
      </c>
      <c r="AT2693" s="1" t="str">
        <f t="shared" si="481"/>
        <v/>
      </c>
      <c r="AU2693" s="1" t="str">
        <f t="shared" si="472"/>
        <v/>
      </c>
      <c r="AV2693" s="1" t="e">
        <f>IF(VLOOKUP(G2693,官網匯出!A:AQ,42,FALSE)="","[黃金盾官網]",VLOOKUP(G2693,官網匯出!A:AQ,42,FALSE))</f>
        <v>#N/A</v>
      </c>
      <c r="AW2693" s="1" t="e">
        <f>IF(LEFT(VLOOKUP(G2693,官網匯出!A:AS,43,FALSE),2)="","web",LEFT(VLOOKUP(G2693,官網匯出!A:AS,43,FALSE),2))</f>
        <v>#N/A</v>
      </c>
      <c r="AX2693" s="1" t="str">
        <f t="shared" si="482"/>
        <v>O</v>
      </c>
    </row>
    <row r="2694" spans="1:50">
      <c r="A2694" s="1" t="str">
        <f>IF(G2694="","",VLOOKUP(官網轉換!AW2694,團名!A:B,2,FALSE))</f>
        <v/>
      </c>
      <c r="B2694" s="1" t="str">
        <f>IF(G2694="","",IF(LEFT(VLOOKUP(G2694,官網匯出!A:AQ,43,0),2)="wf",VLOOKUP(VLOOKUP(G2694,官網匯出!A:AQ,43,0),團名!$I$1:$K$12,2,FALSE),"N0071"))</f>
        <v/>
      </c>
      <c r="C2694" s="1" t="str">
        <f>IFERROR(VLOOKUP(官網匯出!D2694,團名!E:G,3,FALSE),"")</f>
        <v/>
      </c>
      <c r="D2694" s="1" t="str">
        <f t="shared" si="473"/>
        <v/>
      </c>
      <c r="E2694" s="1" t="str">
        <f t="shared" si="474"/>
        <v/>
      </c>
      <c r="F2694" s="1" t="str">
        <f>IF(官網匯出!F2694="已付款","","B0012")</f>
        <v>B0012</v>
      </c>
      <c r="G2694" s="1" t="str">
        <f>IF(官網匯出!A2694="","",官網匯出!A2694)</f>
        <v/>
      </c>
      <c r="H2694" s="3" t="str">
        <f>IF(官網匯出!B2694="","",官網匯出!B2694)</f>
        <v/>
      </c>
      <c r="I2694" s="1" t="str">
        <f>IF(官網匯出!C2694="","",官網匯出!C2694)</f>
        <v/>
      </c>
      <c r="J2694" s="1" t="str">
        <f>IF(官網匯出!D2694="","",官網匯出!D2694)</f>
        <v/>
      </c>
      <c r="K2694" s="3" t="str">
        <f>IF(官網匯出!E2694="","",官網匯出!E2694)</f>
        <v/>
      </c>
      <c r="L2694" s="1" t="str">
        <f>IF(官網匯出!F2694="","",官網匯出!F2694)</f>
        <v/>
      </c>
      <c r="M2694" s="1" t="str">
        <f>IF(官網匯出!G2694="","",官網匯出!G2694)</f>
        <v/>
      </c>
      <c r="N2694" s="1" t="str">
        <f>IF(官網匯出!H2694="","",官網匯出!H2694)</f>
        <v/>
      </c>
      <c r="P2694" s="1" t="str">
        <f>IF(官網匯出!J2694="","",RIGHT(官網匯出!J2694,LEN(官網匯出!J2694)-2))</f>
        <v/>
      </c>
      <c r="Q2694" s="1" t="str">
        <f>IF(官網匯出!K2694="","",官網匯出!K2694)</f>
        <v/>
      </c>
      <c r="R2694" s="1" t="str">
        <f>IF(官網匯出!L2694="","",官網匯出!L2694)</f>
        <v/>
      </c>
      <c r="S2694" s="1" t="str">
        <f>IF(官網匯出!M2694="","",官網匯出!M2694)</f>
        <v/>
      </c>
      <c r="T2694" s="1" t="str">
        <f>IF(官網匯出!N2694="","",官網匯出!N2694)</f>
        <v/>
      </c>
      <c r="U2694" s="1" t="str">
        <f>IF(官網匯出!O2694="","",官網匯出!O2694)</f>
        <v/>
      </c>
      <c r="V2694" s="1" t="str">
        <f>IF(官網匯出!P2694="",IF(G2694="","",0),官網匯出!P2694)</f>
        <v/>
      </c>
      <c r="W2694" s="1" t="str">
        <f>IF(官網匯出!Q2694="",IF(G2694="","",0),官網匯出!Q2694)</f>
        <v/>
      </c>
      <c r="X2694" s="1" t="str">
        <f>IF(官網匯出!R2694="","",官網匯出!R2694)</f>
        <v/>
      </c>
      <c r="Y2694" s="1" t="str">
        <f>IF(官網匯出!S2694="","",官網匯出!S2694)</f>
        <v/>
      </c>
      <c r="Z2694" s="1" t="str">
        <f>IF(G2694="","",官網匯出!T2694)</f>
        <v/>
      </c>
      <c r="AA2694" s="1" t="str">
        <f>IF(G2694="","",官網匯出!AK2694)</f>
        <v/>
      </c>
      <c r="AB2694" s="1" t="str">
        <f>IF(G2694="","",IF(官網匯出!V2694="","",官網匯出!V2694))</f>
        <v/>
      </c>
      <c r="AJ2694" s="1" t="str">
        <f>IF(G2694="","",IF(官網匯出!AE2694="","",官網匯出!AE2694))</f>
        <v/>
      </c>
      <c r="AK2694" s="1" t="str">
        <f>IF(G2694="","",IF(官網匯出!AD2694="","",官網匯出!AD2694))</f>
        <v/>
      </c>
      <c r="AL2694" s="1" t="str">
        <f t="shared" si="475"/>
        <v>0</v>
      </c>
      <c r="AM2694" s="1" t="str">
        <f>IF(官網匯出!AG2694="","",官網匯出!AG2694)</f>
        <v/>
      </c>
      <c r="AN2694" s="1" t="str">
        <f>IF(G2694="","",IF(官網匯出!AH2694="","",官網匯出!AH2694))</f>
        <v/>
      </c>
      <c r="AO2694" s="14" t="str">
        <f t="shared" si="476"/>
        <v/>
      </c>
      <c r="AP2694" s="14" t="str">
        <f t="shared" si="477"/>
        <v>1</v>
      </c>
      <c r="AQ2694" s="14" t="str">
        <f t="shared" si="478"/>
        <v>0</v>
      </c>
      <c r="AR2694" s="1" t="str">
        <f t="shared" si="479"/>
        <v/>
      </c>
      <c r="AS2694" s="1" t="str">
        <f t="shared" si="480"/>
        <v/>
      </c>
      <c r="AT2694" s="1" t="str">
        <f t="shared" si="481"/>
        <v/>
      </c>
      <c r="AU2694" s="1" t="str">
        <f t="shared" si="472"/>
        <v/>
      </c>
      <c r="AV2694" s="1" t="e">
        <f>IF(VLOOKUP(G2694,官網匯出!A:AQ,42,FALSE)="","[黃金盾官網]",VLOOKUP(G2694,官網匯出!A:AQ,42,FALSE))</f>
        <v>#N/A</v>
      </c>
      <c r="AW2694" s="1" t="e">
        <f>IF(LEFT(VLOOKUP(G2694,官網匯出!A:AS,43,FALSE),2)="","web",LEFT(VLOOKUP(G2694,官網匯出!A:AS,43,FALSE),2))</f>
        <v>#N/A</v>
      </c>
      <c r="AX2694" s="1" t="str">
        <f t="shared" si="482"/>
        <v>O</v>
      </c>
    </row>
    <row r="2695" spans="1:50">
      <c r="A2695" s="1" t="str">
        <f>IF(G2695="","",VLOOKUP(官網轉換!AW2695,團名!A:B,2,FALSE))</f>
        <v/>
      </c>
      <c r="B2695" s="1" t="str">
        <f>IF(G2695="","",IF(LEFT(VLOOKUP(G2695,官網匯出!A:AQ,43,0),2)="wf",VLOOKUP(VLOOKUP(G2695,官網匯出!A:AQ,43,0),團名!$I$1:$K$12,2,FALSE),"N0071"))</f>
        <v/>
      </c>
      <c r="C2695" s="1" t="str">
        <f>IFERROR(VLOOKUP(官網匯出!D2695,團名!E:G,3,FALSE),"")</f>
        <v/>
      </c>
      <c r="D2695" s="1" t="str">
        <f t="shared" si="473"/>
        <v/>
      </c>
      <c r="E2695" s="1" t="str">
        <f t="shared" si="474"/>
        <v/>
      </c>
      <c r="F2695" s="1" t="str">
        <f>IF(官網匯出!F2695="已付款","","B0012")</f>
        <v>B0012</v>
      </c>
      <c r="G2695" s="1" t="str">
        <f>IF(官網匯出!A2695="","",官網匯出!A2695)</f>
        <v/>
      </c>
      <c r="H2695" s="3" t="str">
        <f>IF(官網匯出!B2695="","",官網匯出!B2695)</f>
        <v/>
      </c>
      <c r="I2695" s="1" t="str">
        <f>IF(官網匯出!C2695="","",官網匯出!C2695)</f>
        <v/>
      </c>
      <c r="J2695" s="1" t="str">
        <f>IF(官網匯出!D2695="","",官網匯出!D2695)</f>
        <v/>
      </c>
      <c r="K2695" s="3" t="str">
        <f>IF(官網匯出!E2695="","",官網匯出!E2695)</f>
        <v/>
      </c>
      <c r="L2695" s="1" t="str">
        <f>IF(官網匯出!F2695="","",官網匯出!F2695)</f>
        <v/>
      </c>
      <c r="M2695" s="1" t="str">
        <f>IF(官網匯出!G2695="","",官網匯出!G2695)</f>
        <v/>
      </c>
      <c r="N2695" s="1" t="str">
        <f>IF(官網匯出!H2695="","",官網匯出!H2695)</f>
        <v/>
      </c>
      <c r="P2695" s="1" t="str">
        <f>IF(官網匯出!J2695="","",RIGHT(官網匯出!J2695,LEN(官網匯出!J2695)-2))</f>
        <v/>
      </c>
      <c r="Q2695" s="1" t="str">
        <f>IF(官網匯出!K2695="","",官網匯出!K2695)</f>
        <v/>
      </c>
      <c r="R2695" s="1" t="str">
        <f>IF(官網匯出!L2695="","",官網匯出!L2695)</f>
        <v/>
      </c>
      <c r="S2695" s="1" t="str">
        <f>IF(官網匯出!M2695="","",官網匯出!M2695)</f>
        <v/>
      </c>
      <c r="T2695" s="1" t="str">
        <f>IF(官網匯出!N2695="","",官網匯出!N2695)</f>
        <v/>
      </c>
      <c r="U2695" s="1" t="str">
        <f>IF(官網匯出!O2695="","",官網匯出!O2695)</f>
        <v/>
      </c>
      <c r="V2695" s="1" t="str">
        <f>IF(官網匯出!P2695="",IF(G2695="","",0),官網匯出!P2695)</f>
        <v/>
      </c>
      <c r="W2695" s="1" t="str">
        <f>IF(官網匯出!Q2695="",IF(G2695="","",0),官網匯出!Q2695)</f>
        <v/>
      </c>
      <c r="X2695" s="1" t="str">
        <f>IF(官網匯出!R2695="","",官網匯出!R2695)</f>
        <v/>
      </c>
      <c r="Y2695" s="1" t="str">
        <f>IF(官網匯出!S2695="","",官網匯出!S2695)</f>
        <v/>
      </c>
      <c r="Z2695" s="1" t="str">
        <f>IF(G2695="","",官網匯出!T2695)</f>
        <v/>
      </c>
      <c r="AA2695" s="1" t="str">
        <f>IF(G2695="","",官網匯出!AK2695)</f>
        <v/>
      </c>
      <c r="AB2695" s="1" t="str">
        <f>IF(G2695="","",IF(官網匯出!V2695="","",官網匯出!V2695))</f>
        <v/>
      </c>
      <c r="AJ2695" s="1" t="str">
        <f>IF(G2695="","",IF(官網匯出!AE2695="","",官網匯出!AE2695))</f>
        <v/>
      </c>
      <c r="AK2695" s="1" t="str">
        <f>IF(G2695="","",IF(官網匯出!AD2695="","",官網匯出!AD2695))</f>
        <v/>
      </c>
      <c r="AL2695" s="1" t="str">
        <f t="shared" si="475"/>
        <v>0</v>
      </c>
      <c r="AM2695" s="1" t="str">
        <f>IF(官網匯出!AG2695="","",官網匯出!AG2695)</f>
        <v/>
      </c>
      <c r="AN2695" s="1" t="str">
        <f>IF(G2695="","",IF(官網匯出!AH2695="","",官網匯出!AH2695))</f>
        <v/>
      </c>
      <c r="AO2695" s="14" t="str">
        <f t="shared" si="476"/>
        <v/>
      </c>
      <c r="AP2695" s="14" t="str">
        <f t="shared" si="477"/>
        <v>1</v>
      </c>
      <c r="AQ2695" s="14" t="str">
        <f t="shared" si="478"/>
        <v>0</v>
      </c>
      <c r="AR2695" s="1" t="str">
        <f t="shared" si="479"/>
        <v/>
      </c>
      <c r="AS2695" s="1" t="str">
        <f t="shared" si="480"/>
        <v/>
      </c>
      <c r="AT2695" s="1" t="str">
        <f t="shared" si="481"/>
        <v/>
      </c>
      <c r="AU2695" s="1" t="str">
        <f t="shared" si="472"/>
        <v/>
      </c>
      <c r="AV2695" s="1" t="e">
        <f>IF(VLOOKUP(G2695,官網匯出!A:AQ,42,FALSE)="","[黃金盾官網]",VLOOKUP(G2695,官網匯出!A:AQ,42,FALSE))</f>
        <v>#N/A</v>
      </c>
      <c r="AW2695" s="1" t="e">
        <f>IF(LEFT(VLOOKUP(G2695,官網匯出!A:AS,43,FALSE),2)="","web",LEFT(VLOOKUP(G2695,官網匯出!A:AS,43,FALSE),2))</f>
        <v>#N/A</v>
      </c>
      <c r="AX2695" s="1" t="str">
        <f t="shared" si="482"/>
        <v>O</v>
      </c>
    </row>
    <row r="2696" spans="1:50">
      <c r="A2696" s="1" t="str">
        <f>IF(G2696="","",VLOOKUP(官網轉換!AW2696,團名!A:B,2,FALSE))</f>
        <v/>
      </c>
      <c r="B2696" s="1" t="str">
        <f>IF(G2696="","",IF(LEFT(VLOOKUP(G2696,官網匯出!A:AQ,43,0),2)="wf",VLOOKUP(VLOOKUP(G2696,官網匯出!A:AQ,43,0),團名!$I$1:$K$12,2,FALSE),"N0071"))</f>
        <v/>
      </c>
      <c r="C2696" s="1" t="str">
        <f>IFERROR(VLOOKUP(官網匯出!D2696,團名!E:G,3,FALSE),"")</f>
        <v/>
      </c>
      <c r="D2696" s="1" t="str">
        <f t="shared" si="473"/>
        <v/>
      </c>
      <c r="E2696" s="1" t="str">
        <f t="shared" si="474"/>
        <v/>
      </c>
      <c r="F2696" s="1" t="str">
        <f>IF(官網匯出!F2696="已付款","","B0012")</f>
        <v>B0012</v>
      </c>
      <c r="G2696" s="1" t="str">
        <f>IF(官網匯出!A2696="","",官網匯出!A2696)</f>
        <v/>
      </c>
      <c r="H2696" s="3" t="str">
        <f>IF(官網匯出!B2696="","",官網匯出!B2696)</f>
        <v/>
      </c>
      <c r="I2696" s="1" t="str">
        <f>IF(官網匯出!C2696="","",官網匯出!C2696)</f>
        <v/>
      </c>
      <c r="J2696" s="1" t="str">
        <f>IF(官網匯出!D2696="","",官網匯出!D2696)</f>
        <v/>
      </c>
      <c r="K2696" s="3" t="str">
        <f>IF(官網匯出!E2696="","",官網匯出!E2696)</f>
        <v/>
      </c>
      <c r="L2696" s="1" t="str">
        <f>IF(官網匯出!F2696="","",官網匯出!F2696)</f>
        <v/>
      </c>
      <c r="M2696" s="1" t="str">
        <f>IF(官網匯出!G2696="","",官網匯出!G2696)</f>
        <v/>
      </c>
      <c r="N2696" s="1" t="str">
        <f>IF(官網匯出!H2696="","",官網匯出!H2696)</f>
        <v/>
      </c>
      <c r="P2696" s="1" t="str">
        <f>IF(官網匯出!J2696="","",RIGHT(官網匯出!J2696,LEN(官網匯出!J2696)-2))</f>
        <v/>
      </c>
      <c r="Q2696" s="1" t="str">
        <f>IF(官網匯出!K2696="","",官網匯出!K2696)</f>
        <v/>
      </c>
      <c r="R2696" s="1" t="str">
        <f>IF(官網匯出!L2696="","",官網匯出!L2696)</f>
        <v/>
      </c>
      <c r="S2696" s="1" t="str">
        <f>IF(官網匯出!M2696="","",官網匯出!M2696)</f>
        <v/>
      </c>
      <c r="T2696" s="1" t="str">
        <f>IF(官網匯出!N2696="","",官網匯出!N2696)</f>
        <v/>
      </c>
      <c r="U2696" s="1" t="str">
        <f>IF(官網匯出!O2696="","",官網匯出!O2696)</f>
        <v/>
      </c>
      <c r="V2696" s="1" t="str">
        <f>IF(官網匯出!P2696="",IF(G2696="","",0),官網匯出!P2696)</f>
        <v/>
      </c>
      <c r="W2696" s="1" t="str">
        <f>IF(官網匯出!Q2696="",IF(G2696="","",0),官網匯出!Q2696)</f>
        <v/>
      </c>
      <c r="X2696" s="1" t="str">
        <f>IF(官網匯出!R2696="","",官網匯出!R2696)</f>
        <v/>
      </c>
      <c r="Y2696" s="1" t="str">
        <f>IF(官網匯出!S2696="","",官網匯出!S2696)</f>
        <v/>
      </c>
      <c r="Z2696" s="1" t="str">
        <f>IF(G2696="","",官網匯出!T2696)</f>
        <v/>
      </c>
      <c r="AA2696" s="1" t="str">
        <f>IF(G2696="","",官網匯出!AK2696)</f>
        <v/>
      </c>
      <c r="AB2696" s="1" t="str">
        <f>IF(G2696="","",IF(官網匯出!V2696="","",官網匯出!V2696))</f>
        <v/>
      </c>
      <c r="AJ2696" s="1" t="str">
        <f>IF(G2696="","",IF(官網匯出!AE2696="","",官網匯出!AE2696))</f>
        <v/>
      </c>
      <c r="AK2696" s="1" t="str">
        <f>IF(G2696="","",IF(官網匯出!AD2696="","",官網匯出!AD2696))</f>
        <v/>
      </c>
      <c r="AL2696" s="1" t="str">
        <f t="shared" si="475"/>
        <v>0</v>
      </c>
      <c r="AM2696" s="1" t="str">
        <f>IF(官網匯出!AG2696="","",官網匯出!AG2696)</f>
        <v/>
      </c>
      <c r="AN2696" s="1" t="str">
        <f>IF(G2696="","",IF(官網匯出!AH2696="","",官網匯出!AH2696))</f>
        <v/>
      </c>
      <c r="AO2696" s="14" t="str">
        <f t="shared" si="476"/>
        <v/>
      </c>
      <c r="AP2696" s="14" t="str">
        <f t="shared" si="477"/>
        <v>1</v>
      </c>
      <c r="AQ2696" s="14" t="str">
        <f t="shared" si="478"/>
        <v>0</v>
      </c>
      <c r="AR2696" s="1" t="str">
        <f t="shared" si="479"/>
        <v/>
      </c>
      <c r="AS2696" s="1" t="str">
        <f t="shared" si="480"/>
        <v/>
      </c>
      <c r="AT2696" s="1" t="str">
        <f t="shared" si="481"/>
        <v/>
      </c>
      <c r="AU2696" s="1" t="str">
        <f t="shared" si="472"/>
        <v/>
      </c>
      <c r="AV2696" s="1" t="e">
        <f>IF(VLOOKUP(G2696,官網匯出!A:AQ,42,FALSE)="","[黃金盾官網]",VLOOKUP(G2696,官網匯出!A:AQ,42,FALSE))</f>
        <v>#N/A</v>
      </c>
      <c r="AW2696" s="1" t="e">
        <f>IF(LEFT(VLOOKUP(G2696,官網匯出!A:AS,43,FALSE),2)="","web",LEFT(VLOOKUP(G2696,官網匯出!A:AS,43,FALSE),2))</f>
        <v>#N/A</v>
      </c>
      <c r="AX2696" s="1" t="str">
        <f t="shared" si="482"/>
        <v>O</v>
      </c>
    </row>
    <row r="2697" spans="1:50">
      <c r="A2697" s="1" t="str">
        <f>IF(G2697="","",VLOOKUP(官網轉換!AW2697,團名!A:B,2,FALSE))</f>
        <v/>
      </c>
      <c r="B2697" s="1" t="str">
        <f>IF(G2697="","",IF(LEFT(VLOOKUP(G2697,官網匯出!A:AQ,43,0),2)="wf",VLOOKUP(VLOOKUP(G2697,官網匯出!A:AQ,43,0),團名!$I$1:$K$12,2,FALSE),"N0071"))</f>
        <v/>
      </c>
      <c r="C2697" s="1" t="str">
        <f>IFERROR(VLOOKUP(官網匯出!D2697,團名!E:G,3,FALSE),"")</f>
        <v/>
      </c>
      <c r="D2697" s="1" t="str">
        <f t="shared" si="473"/>
        <v/>
      </c>
      <c r="E2697" s="1" t="str">
        <f t="shared" si="474"/>
        <v/>
      </c>
      <c r="F2697" s="1" t="str">
        <f>IF(官網匯出!F2697="已付款","","B0012")</f>
        <v>B0012</v>
      </c>
      <c r="G2697" s="1" t="str">
        <f>IF(官網匯出!A2697="","",官網匯出!A2697)</f>
        <v/>
      </c>
      <c r="H2697" s="3" t="str">
        <f>IF(官網匯出!B2697="","",官網匯出!B2697)</f>
        <v/>
      </c>
      <c r="I2697" s="1" t="str">
        <f>IF(官網匯出!C2697="","",官網匯出!C2697)</f>
        <v/>
      </c>
      <c r="J2697" s="1" t="str">
        <f>IF(官網匯出!D2697="","",官網匯出!D2697)</f>
        <v/>
      </c>
      <c r="K2697" s="3" t="str">
        <f>IF(官網匯出!E2697="","",官網匯出!E2697)</f>
        <v/>
      </c>
      <c r="L2697" s="1" t="str">
        <f>IF(官網匯出!F2697="","",官網匯出!F2697)</f>
        <v/>
      </c>
      <c r="M2697" s="1" t="str">
        <f>IF(官網匯出!G2697="","",官網匯出!G2697)</f>
        <v/>
      </c>
      <c r="N2697" s="1" t="str">
        <f>IF(官網匯出!H2697="","",官網匯出!H2697)</f>
        <v/>
      </c>
      <c r="P2697" s="1" t="str">
        <f>IF(官網匯出!J2697="","",RIGHT(官網匯出!J2697,LEN(官網匯出!J2697)-2))</f>
        <v/>
      </c>
      <c r="Q2697" s="1" t="str">
        <f>IF(官網匯出!K2697="","",官網匯出!K2697)</f>
        <v/>
      </c>
      <c r="R2697" s="1" t="str">
        <f>IF(官網匯出!L2697="","",官網匯出!L2697)</f>
        <v/>
      </c>
      <c r="S2697" s="1" t="str">
        <f>IF(官網匯出!M2697="","",官網匯出!M2697)</f>
        <v/>
      </c>
      <c r="T2697" s="1" t="str">
        <f>IF(官網匯出!N2697="","",官網匯出!N2697)</f>
        <v/>
      </c>
      <c r="U2697" s="1" t="str">
        <f>IF(官網匯出!O2697="","",官網匯出!O2697)</f>
        <v/>
      </c>
      <c r="V2697" s="1" t="str">
        <f>IF(官網匯出!P2697="",IF(G2697="","",0),官網匯出!P2697)</f>
        <v/>
      </c>
      <c r="W2697" s="1" t="str">
        <f>IF(官網匯出!Q2697="",IF(G2697="","",0),官網匯出!Q2697)</f>
        <v/>
      </c>
      <c r="X2697" s="1" t="str">
        <f>IF(官網匯出!R2697="","",官網匯出!R2697)</f>
        <v/>
      </c>
      <c r="Y2697" s="1" t="str">
        <f>IF(官網匯出!S2697="","",官網匯出!S2697)</f>
        <v/>
      </c>
      <c r="Z2697" s="1" t="str">
        <f>IF(G2697="","",官網匯出!T2697)</f>
        <v/>
      </c>
      <c r="AA2697" s="1" t="str">
        <f>IF(G2697="","",官網匯出!AK2697)</f>
        <v/>
      </c>
      <c r="AB2697" s="1" t="str">
        <f>IF(G2697="","",IF(官網匯出!V2697="","",官網匯出!V2697))</f>
        <v/>
      </c>
      <c r="AJ2697" s="1" t="str">
        <f>IF(G2697="","",IF(官網匯出!AE2697="","",官網匯出!AE2697))</f>
        <v/>
      </c>
      <c r="AK2697" s="1" t="str">
        <f>IF(G2697="","",IF(官網匯出!AD2697="","",官網匯出!AD2697))</f>
        <v/>
      </c>
      <c r="AL2697" s="1" t="str">
        <f t="shared" si="475"/>
        <v>0</v>
      </c>
      <c r="AM2697" s="1" t="str">
        <f>IF(官網匯出!AG2697="","",官網匯出!AG2697)</f>
        <v/>
      </c>
      <c r="AN2697" s="1" t="str">
        <f>IF(G2697="","",IF(官網匯出!AH2697="","",官網匯出!AH2697))</f>
        <v/>
      </c>
      <c r="AO2697" s="14" t="str">
        <f t="shared" si="476"/>
        <v/>
      </c>
      <c r="AP2697" s="14" t="str">
        <f t="shared" si="477"/>
        <v>1</v>
      </c>
      <c r="AQ2697" s="14" t="str">
        <f t="shared" si="478"/>
        <v>0</v>
      </c>
      <c r="AR2697" s="1" t="str">
        <f t="shared" si="479"/>
        <v/>
      </c>
      <c r="AS2697" s="1" t="str">
        <f t="shared" si="480"/>
        <v/>
      </c>
      <c r="AT2697" s="1" t="str">
        <f t="shared" si="481"/>
        <v/>
      </c>
      <c r="AU2697" s="1" t="str">
        <f t="shared" si="472"/>
        <v/>
      </c>
      <c r="AV2697" s="1" t="e">
        <f>IF(VLOOKUP(G2697,官網匯出!A:AQ,42,FALSE)="","[黃金盾官網]",VLOOKUP(G2697,官網匯出!A:AQ,42,FALSE))</f>
        <v>#N/A</v>
      </c>
      <c r="AW2697" s="1" t="e">
        <f>IF(LEFT(VLOOKUP(G2697,官網匯出!A:AS,43,FALSE),2)="","web",LEFT(VLOOKUP(G2697,官網匯出!A:AS,43,FALSE),2))</f>
        <v>#N/A</v>
      </c>
      <c r="AX2697" s="1" t="str">
        <f t="shared" si="482"/>
        <v>O</v>
      </c>
    </row>
    <row r="2698" spans="1:50">
      <c r="A2698" s="1" t="str">
        <f>IF(G2698="","",VLOOKUP(官網轉換!AW2698,團名!A:B,2,FALSE))</f>
        <v/>
      </c>
      <c r="B2698" s="1" t="str">
        <f>IF(G2698="","",IF(LEFT(VLOOKUP(G2698,官網匯出!A:AQ,43,0),2)="wf",VLOOKUP(VLOOKUP(G2698,官網匯出!A:AQ,43,0),團名!$I$1:$K$12,2,FALSE),"N0071"))</f>
        <v/>
      </c>
      <c r="C2698" s="1" t="str">
        <f>IFERROR(VLOOKUP(官網匯出!D2698,團名!E:G,3,FALSE),"")</f>
        <v/>
      </c>
      <c r="D2698" s="1" t="str">
        <f t="shared" si="473"/>
        <v/>
      </c>
      <c r="E2698" s="1" t="str">
        <f t="shared" si="474"/>
        <v/>
      </c>
      <c r="F2698" s="1" t="str">
        <f>IF(官網匯出!F2698="已付款","","B0012")</f>
        <v>B0012</v>
      </c>
      <c r="G2698" s="1" t="str">
        <f>IF(官網匯出!A2698="","",官網匯出!A2698)</f>
        <v/>
      </c>
      <c r="H2698" s="3" t="str">
        <f>IF(官網匯出!B2698="","",官網匯出!B2698)</f>
        <v/>
      </c>
      <c r="I2698" s="1" t="str">
        <f>IF(官網匯出!C2698="","",官網匯出!C2698)</f>
        <v/>
      </c>
      <c r="J2698" s="1" t="str">
        <f>IF(官網匯出!D2698="","",官網匯出!D2698)</f>
        <v/>
      </c>
      <c r="K2698" s="3" t="str">
        <f>IF(官網匯出!E2698="","",官網匯出!E2698)</f>
        <v/>
      </c>
      <c r="L2698" s="1" t="str">
        <f>IF(官網匯出!F2698="","",官網匯出!F2698)</f>
        <v/>
      </c>
      <c r="M2698" s="1" t="str">
        <f>IF(官網匯出!G2698="","",官網匯出!G2698)</f>
        <v/>
      </c>
      <c r="N2698" s="1" t="str">
        <f>IF(官網匯出!H2698="","",官網匯出!H2698)</f>
        <v/>
      </c>
      <c r="P2698" s="1" t="str">
        <f>IF(官網匯出!J2698="","",RIGHT(官網匯出!J2698,LEN(官網匯出!J2698)-2))</f>
        <v/>
      </c>
      <c r="Q2698" s="1" t="str">
        <f>IF(官網匯出!K2698="","",官網匯出!K2698)</f>
        <v/>
      </c>
      <c r="R2698" s="1" t="str">
        <f>IF(官網匯出!L2698="","",官網匯出!L2698)</f>
        <v/>
      </c>
      <c r="S2698" s="1" t="str">
        <f>IF(官網匯出!M2698="","",官網匯出!M2698)</f>
        <v/>
      </c>
      <c r="T2698" s="1" t="str">
        <f>IF(官網匯出!N2698="","",官網匯出!N2698)</f>
        <v/>
      </c>
      <c r="U2698" s="1" t="str">
        <f>IF(官網匯出!O2698="","",官網匯出!O2698)</f>
        <v/>
      </c>
      <c r="V2698" s="1" t="str">
        <f>IF(官網匯出!P2698="",IF(G2698="","",0),官網匯出!P2698)</f>
        <v/>
      </c>
      <c r="W2698" s="1" t="str">
        <f>IF(官網匯出!Q2698="",IF(G2698="","",0),官網匯出!Q2698)</f>
        <v/>
      </c>
      <c r="X2698" s="1" t="str">
        <f>IF(官網匯出!R2698="","",官網匯出!R2698)</f>
        <v/>
      </c>
      <c r="Y2698" s="1" t="str">
        <f>IF(官網匯出!S2698="","",官網匯出!S2698)</f>
        <v/>
      </c>
      <c r="Z2698" s="1" t="str">
        <f>IF(G2698="","",官網匯出!T2698)</f>
        <v/>
      </c>
      <c r="AA2698" s="1" t="str">
        <f>IF(G2698="","",官網匯出!AK2698)</f>
        <v/>
      </c>
      <c r="AB2698" s="1" t="str">
        <f>IF(G2698="","",IF(官網匯出!V2698="","",官網匯出!V2698))</f>
        <v/>
      </c>
      <c r="AJ2698" s="1" t="str">
        <f>IF(G2698="","",IF(官網匯出!AE2698="","",官網匯出!AE2698))</f>
        <v/>
      </c>
      <c r="AK2698" s="1" t="str">
        <f>IF(G2698="","",IF(官網匯出!AD2698="","",官網匯出!AD2698))</f>
        <v/>
      </c>
      <c r="AL2698" s="1" t="str">
        <f t="shared" si="475"/>
        <v>0</v>
      </c>
      <c r="AM2698" s="1" t="str">
        <f>IF(官網匯出!AG2698="","",官網匯出!AG2698)</f>
        <v/>
      </c>
      <c r="AN2698" s="1" t="str">
        <f>IF(G2698="","",IF(官網匯出!AH2698="","",官網匯出!AH2698))</f>
        <v/>
      </c>
      <c r="AO2698" s="14" t="str">
        <f t="shared" si="476"/>
        <v/>
      </c>
      <c r="AP2698" s="14" t="str">
        <f t="shared" si="477"/>
        <v>1</v>
      </c>
      <c r="AQ2698" s="14" t="str">
        <f t="shared" si="478"/>
        <v>0</v>
      </c>
      <c r="AR2698" s="1" t="str">
        <f t="shared" si="479"/>
        <v/>
      </c>
      <c r="AS2698" s="1" t="str">
        <f t="shared" si="480"/>
        <v/>
      </c>
      <c r="AT2698" s="1" t="str">
        <f t="shared" si="481"/>
        <v/>
      </c>
      <c r="AU2698" s="1" t="str">
        <f t="shared" si="472"/>
        <v/>
      </c>
      <c r="AV2698" s="1" t="e">
        <f>IF(VLOOKUP(G2698,官網匯出!A:AQ,42,FALSE)="","[黃金盾官網]",VLOOKUP(G2698,官網匯出!A:AQ,42,FALSE))</f>
        <v>#N/A</v>
      </c>
      <c r="AW2698" s="1" t="e">
        <f>IF(LEFT(VLOOKUP(G2698,官網匯出!A:AS,43,FALSE),2)="","web",LEFT(VLOOKUP(G2698,官網匯出!A:AS,43,FALSE),2))</f>
        <v>#N/A</v>
      </c>
      <c r="AX2698" s="1" t="str">
        <f t="shared" si="482"/>
        <v>O</v>
      </c>
    </row>
    <row r="2699" spans="1:50">
      <c r="A2699" s="1" t="str">
        <f>IF(G2699="","",VLOOKUP(官網轉換!AW2699,團名!A:B,2,FALSE))</f>
        <v/>
      </c>
      <c r="B2699" s="1" t="str">
        <f>IF(G2699="","",IF(LEFT(VLOOKUP(G2699,官網匯出!A:AQ,43,0),2)="wf",VLOOKUP(VLOOKUP(G2699,官網匯出!A:AQ,43,0),團名!$I$1:$K$12,2,FALSE),"N0071"))</f>
        <v/>
      </c>
      <c r="C2699" s="1" t="str">
        <f>IFERROR(VLOOKUP(官網匯出!D2699,團名!E:G,3,FALSE),"")</f>
        <v/>
      </c>
      <c r="D2699" s="1" t="str">
        <f t="shared" si="473"/>
        <v/>
      </c>
      <c r="E2699" s="1" t="str">
        <f t="shared" si="474"/>
        <v/>
      </c>
      <c r="F2699" s="1" t="str">
        <f>IF(官網匯出!F2699="已付款","","B0012")</f>
        <v>B0012</v>
      </c>
      <c r="G2699" s="1" t="str">
        <f>IF(官網匯出!A2699="","",官網匯出!A2699)</f>
        <v/>
      </c>
      <c r="H2699" s="3" t="str">
        <f>IF(官網匯出!B2699="","",官網匯出!B2699)</f>
        <v/>
      </c>
      <c r="I2699" s="1" t="str">
        <f>IF(官網匯出!C2699="","",官網匯出!C2699)</f>
        <v/>
      </c>
      <c r="J2699" s="1" t="str">
        <f>IF(官網匯出!D2699="","",官網匯出!D2699)</f>
        <v/>
      </c>
      <c r="K2699" s="3" t="str">
        <f>IF(官網匯出!E2699="","",官網匯出!E2699)</f>
        <v/>
      </c>
      <c r="L2699" s="1" t="str">
        <f>IF(官網匯出!F2699="","",官網匯出!F2699)</f>
        <v/>
      </c>
      <c r="M2699" s="1" t="str">
        <f>IF(官網匯出!G2699="","",官網匯出!G2699)</f>
        <v/>
      </c>
      <c r="N2699" s="1" t="str">
        <f>IF(官網匯出!H2699="","",官網匯出!H2699)</f>
        <v/>
      </c>
      <c r="P2699" s="1" t="str">
        <f>IF(官網匯出!J2699="","",RIGHT(官網匯出!J2699,LEN(官網匯出!J2699)-2))</f>
        <v/>
      </c>
      <c r="Q2699" s="1" t="str">
        <f>IF(官網匯出!K2699="","",官網匯出!K2699)</f>
        <v/>
      </c>
      <c r="R2699" s="1" t="str">
        <f>IF(官網匯出!L2699="","",官網匯出!L2699)</f>
        <v/>
      </c>
      <c r="S2699" s="1" t="str">
        <f>IF(官網匯出!M2699="","",官網匯出!M2699)</f>
        <v/>
      </c>
      <c r="T2699" s="1" t="str">
        <f>IF(官網匯出!N2699="","",官網匯出!N2699)</f>
        <v/>
      </c>
      <c r="U2699" s="1" t="str">
        <f>IF(官網匯出!O2699="","",官網匯出!O2699)</f>
        <v/>
      </c>
      <c r="V2699" s="1" t="str">
        <f>IF(官網匯出!P2699="",IF(G2699="","",0),官網匯出!P2699)</f>
        <v/>
      </c>
      <c r="W2699" s="1" t="str">
        <f>IF(官網匯出!Q2699="",IF(G2699="","",0),官網匯出!Q2699)</f>
        <v/>
      </c>
      <c r="X2699" s="1" t="str">
        <f>IF(官網匯出!R2699="","",官網匯出!R2699)</f>
        <v/>
      </c>
      <c r="Y2699" s="1" t="str">
        <f>IF(官網匯出!S2699="","",官網匯出!S2699)</f>
        <v/>
      </c>
      <c r="Z2699" s="1" t="str">
        <f>IF(G2699="","",官網匯出!T2699)</f>
        <v/>
      </c>
      <c r="AA2699" s="1" t="str">
        <f>IF(G2699="","",官網匯出!AK2699)</f>
        <v/>
      </c>
      <c r="AB2699" s="1" t="str">
        <f>IF(G2699="","",IF(官網匯出!V2699="","",官網匯出!V2699))</f>
        <v/>
      </c>
      <c r="AJ2699" s="1" t="str">
        <f>IF(G2699="","",IF(官網匯出!AE2699="","",官網匯出!AE2699))</f>
        <v/>
      </c>
      <c r="AK2699" s="1" t="str">
        <f>IF(G2699="","",IF(官網匯出!AD2699="","",官網匯出!AD2699))</f>
        <v/>
      </c>
      <c r="AL2699" s="1" t="str">
        <f t="shared" si="475"/>
        <v>0</v>
      </c>
      <c r="AM2699" s="1" t="str">
        <f>IF(官網匯出!AG2699="","",官網匯出!AG2699)</f>
        <v/>
      </c>
      <c r="AN2699" s="1" t="str">
        <f>IF(G2699="","",IF(官網匯出!AH2699="","",官網匯出!AH2699))</f>
        <v/>
      </c>
      <c r="AO2699" s="14" t="str">
        <f t="shared" si="476"/>
        <v/>
      </c>
      <c r="AP2699" s="14" t="str">
        <f t="shared" si="477"/>
        <v>1</v>
      </c>
      <c r="AQ2699" s="14" t="str">
        <f t="shared" si="478"/>
        <v>0</v>
      </c>
      <c r="AR2699" s="1" t="str">
        <f t="shared" si="479"/>
        <v/>
      </c>
      <c r="AS2699" s="1" t="str">
        <f t="shared" si="480"/>
        <v/>
      </c>
      <c r="AT2699" s="1" t="str">
        <f t="shared" si="481"/>
        <v/>
      </c>
      <c r="AU2699" s="1" t="str">
        <f t="shared" si="472"/>
        <v/>
      </c>
      <c r="AV2699" s="1" t="e">
        <f>IF(VLOOKUP(G2699,官網匯出!A:AQ,42,FALSE)="","[黃金盾官網]",VLOOKUP(G2699,官網匯出!A:AQ,42,FALSE))</f>
        <v>#N/A</v>
      </c>
      <c r="AW2699" s="1" t="e">
        <f>IF(LEFT(VLOOKUP(G2699,官網匯出!A:AS,43,FALSE),2)="","web",LEFT(VLOOKUP(G2699,官網匯出!A:AS,43,FALSE),2))</f>
        <v>#N/A</v>
      </c>
      <c r="AX2699" s="1" t="str">
        <f t="shared" si="482"/>
        <v>O</v>
      </c>
    </row>
    <row r="2700" spans="1:50">
      <c r="A2700" s="1" t="str">
        <f>IF(G2700="","",VLOOKUP(官網轉換!AW2700,團名!A:B,2,FALSE))</f>
        <v/>
      </c>
      <c r="B2700" s="1" t="str">
        <f>IF(G2700="","",IF(LEFT(VLOOKUP(G2700,官網匯出!A:AQ,43,0),2)="wf",VLOOKUP(VLOOKUP(G2700,官網匯出!A:AQ,43,0),團名!$I$1:$K$12,2,FALSE),"N0071"))</f>
        <v/>
      </c>
      <c r="C2700" s="1" t="str">
        <f>IFERROR(VLOOKUP(官網匯出!D2700,團名!E:G,3,FALSE),"")</f>
        <v/>
      </c>
      <c r="D2700" s="1" t="str">
        <f t="shared" si="473"/>
        <v/>
      </c>
      <c r="E2700" s="1" t="str">
        <f t="shared" si="474"/>
        <v/>
      </c>
      <c r="F2700" s="1" t="str">
        <f>IF(官網匯出!F2700="已付款","","B0012")</f>
        <v>B0012</v>
      </c>
      <c r="G2700" s="1" t="str">
        <f>IF(官網匯出!A2700="","",官網匯出!A2700)</f>
        <v/>
      </c>
      <c r="H2700" s="3" t="str">
        <f>IF(官網匯出!B2700="","",官網匯出!B2700)</f>
        <v/>
      </c>
      <c r="I2700" s="1" t="str">
        <f>IF(官網匯出!C2700="","",官網匯出!C2700)</f>
        <v/>
      </c>
      <c r="J2700" s="1" t="str">
        <f>IF(官網匯出!D2700="","",官網匯出!D2700)</f>
        <v/>
      </c>
      <c r="K2700" s="3" t="str">
        <f>IF(官網匯出!E2700="","",官網匯出!E2700)</f>
        <v/>
      </c>
      <c r="L2700" s="1" t="str">
        <f>IF(官網匯出!F2700="","",官網匯出!F2700)</f>
        <v/>
      </c>
      <c r="M2700" s="1" t="str">
        <f>IF(官網匯出!G2700="","",官網匯出!G2700)</f>
        <v/>
      </c>
      <c r="N2700" s="1" t="str">
        <f>IF(官網匯出!H2700="","",官網匯出!H2700)</f>
        <v/>
      </c>
      <c r="P2700" s="1" t="str">
        <f>IF(官網匯出!J2700="","",RIGHT(官網匯出!J2700,LEN(官網匯出!J2700)-2))</f>
        <v/>
      </c>
      <c r="Q2700" s="1" t="str">
        <f>IF(官網匯出!K2700="","",官網匯出!K2700)</f>
        <v/>
      </c>
      <c r="R2700" s="1" t="str">
        <f>IF(官網匯出!L2700="","",官網匯出!L2700)</f>
        <v/>
      </c>
      <c r="S2700" s="1" t="str">
        <f>IF(官網匯出!M2700="","",官網匯出!M2700)</f>
        <v/>
      </c>
      <c r="T2700" s="1" t="str">
        <f>IF(官網匯出!N2700="","",官網匯出!N2700)</f>
        <v/>
      </c>
      <c r="U2700" s="1" t="str">
        <f>IF(官網匯出!O2700="","",官網匯出!O2700)</f>
        <v/>
      </c>
      <c r="V2700" s="1" t="str">
        <f>IF(官網匯出!P2700="",IF(G2700="","",0),官網匯出!P2700)</f>
        <v/>
      </c>
      <c r="W2700" s="1" t="str">
        <f>IF(官網匯出!Q2700="",IF(G2700="","",0),官網匯出!Q2700)</f>
        <v/>
      </c>
      <c r="X2700" s="1" t="str">
        <f>IF(官網匯出!R2700="","",官網匯出!R2700)</f>
        <v/>
      </c>
      <c r="Y2700" s="1" t="str">
        <f>IF(官網匯出!S2700="","",官網匯出!S2700)</f>
        <v/>
      </c>
      <c r="Z2700" s="1" t="str">
        <f>IF(G2700="","",官網匯出!T2700)</f>
        <v/>
      </c>
      <c r="AA2700" s="1" t="str">
        <f>IF(G2700="","",官網匯出!AK2700)</f>
        <v/>
      </c>
      <c r="AB2700" s="1" t="str">
        <f>IF(G2700="","",IF(官網匯出!V2700="","",官網匯出!V2700))</f>
        <v/>
      </c>
      <c r="AJ2700" s="1" t="str">
        <f>IF(G2700="","",IF(官網匯出!AE2700="","",官網匯出!AE2700))</f>
        <v/>
      </c>
      <c r="AK2700" s="1" t="str">
        <f>IF(G2700="","",IF(官網匯出!AD2700="","",官網匯出!AD2700))</f>
        <v/>
      </c>
      <c r="AL2700" s="1" t="str">
        <f t="shared" si="475"/>
        <v>0</v>
      </c>
      <c r="AM2700" s="1" t="str">
        <f>IF(官網匯出!AG2700="","",官網匯出!AG2700)</f>
        <v/>
      </c>
      <c r="AN2700" s="1" t="str">
        <f>IF(G2700="","",IF(官網匯出!AH2700="","",官網匯出!AH2700))</f>
        <v/>
      </c>
      <c r="AO2700" s="14" t="str">
        <f t="shared" si="476"/>
        <v/>
      </c>
      <c r="AP2700" s="14" t="str">
        <f t="shared" si="477"/>
        <v>1</v>
      </c>
      <c r="AQ2700" s="14" t="str">
        <f t="shared" si="478"/>
        <v>0</v>
      </c>
      <c r="AR2700" s="1" t="str">
        <f t="shared" si="479"/>
        <v/>
      </c>
      <c r="AS2700" s="1" t="str">
        <f t="shared" si="480"/>
        <v/>
      </c>
      <c r="AT2700" s="1" t="str">
        <f t="shared" si="481"/>
        <v/>
      </c>
      <c r="AU2700" s="1" t="str">
        <f t="shared" si="472"/>
        <v/>
      </c>
      <c r="AV2700" s="1" t="e">
        <f>IF(VLOOKUP(G2700,官網匯出!A:AQ,42,FALSE)="","[黃金盾官網]",VLOOKUP(G2700,官網匯出!A:AQ,42,FALSE))</f>
        <v>#N/A</v>
      </c>
      <c r="AW2700" s="1" t="e">
        <f>IF(LEFT(VLOOKUP(G2700,官網匯出!A:AS,43,FALSE),2)="","web",LEFT(VLOOKUP(G2700,官網匯出!A:AS,43,FALSE),2))</f>
        <v>#N/A</v>
      </c>
      <c r="AX2700" s="1" t="str">
        <f t="shared" si="482"/>
        <v>O</v>
      </c>
    </row>
    <row r="2701" spans="1:50">
      <c r="A2701" s="1" t="str">
        <f>IF(G2701="","",VLOOKUP(官網轉換!AW2701,團名!A:B,2,FALSE))</f>
        <v/>
      </c>
      <c r="B2701" s="1" t="str">
        <f>IF(G2701="","",IF(LEFT(VLOOKUP(G2701,官網匯出!A:AQ,43,0),2)="wf",VLOOKUP(VLOOKUP(G2701,官網匯出!A:AQ,43,0),團名!$I$1:$K$12,2,FALSE),"N0071"))</f>
        <v/>
      </c>
      <c r="C2701" s="1" t="str">
        <f>IFERROR(VLOOKUP(官網匯出!D2701,團名!E:G,3,FALSE),"")</f>
        <v/>
      </c>
      <c r="D2701" s="1" t="str">
        <f t="shared" si="473"/>
        <v/>
      </c>
      <c r="E2701" s="1" t="str">
        <f t="shared" si="474"/>
        <v/>
      </c>
      <c r="F2701" s="1" t="str">
        <f>IF(官網匯出!F2701="已付款","","B0012")</f>
        <v>B0012</v>
      </c>
      <c r="G2701" s="1" t="str">
        <f>IF(官網匯出!A2701="","",官網匯出!A2701)</f>
        <v/>
      </c>
      <c r="H2701" s="3" t="str">
        <f>IF(官網匯出!B2701="","",官網匯出!B2701)</f>
        <v/>
      </c>
      <c r="I2701" s="1" t="str">
        <f>IF(官網匯出!C2701="","",官網匯出!C2701)</f>
        <v/>
      </c>
      <c r="J2701" s="1" t="str">
        <f>IF(官網匯出!D2701="","",官網匯出!D2701)</f>
        <v/>
      </c>
      <c r="K2701" s="3" t="str">
        <f>IF(官網匯出!E2701="","",官網匯出!E2701)</f>
        <v/>
      </c>
      <c r="L2701" s="1" t="str">
        <f>IF(官網匯出!F2701="","",官網匯出!F2701)</f>
        <v/>
      </c>
      <c r="M2701" s="1" t="str">
        <f>IF(官網匯出!G2701="","",官網匯出!G2701)</f>
        <v/>
      </c>
      <c r="N2701" s="1" t="str">
        <f>IF(官網匯出!H2701="","",官網匯出!H2701)</f>
        <v/>
      </c>
      <c r="P2701" s="1" t="str">
        <f>IF(官網匯出!J2701="","",RIGHT(官網匯出!J2701,LEN(官網匯出!J2701)-2))</f>
        <v/>
      </c>
      <c r="Q2701" s="1" t="str">
        <f>IF(官網匯出!K2701="","",官網匯出!K2701)</f>
        <v/>
      </c>
      <c r="R2701" s="1" t="str">
        <f>IF(官網匯出!L2701="","",官網匯出!L2701)</f>
        <v/>
      </c>
      <c r="S2701" s="1" t="str">
        <f>IF(官網匯出!M2701="","",官網匯出!M2701)</f>
        <v/>
      </c>
      <c r="T2701" s="1" t="str">
        <f>IF(官網匯出!N2701="","",官網匯出!N2701)</f>
        <v/>
      </c>
      <c r="U2701" s="1" t="str">
        <f>IF(官網匯出!O2701="","",官網匯出!O2701)</f>
        <v/>
      </c>
      <c r="V2701" s="1" t="str">
        <f>IF(官網匯出!P2701="",IF(G2701="","",0),官網匯出!P2701)</f>
        <v/>
      </c>
      <c r="W2701" s="1" t="str">
        <f>IF(官網匯出!Q2701="",IF(G2701="","",0),官網匯出!Q2701)</f>
        <v/>
      </c>
      <c r="X2701" s="1" t="str">
        <f>IF(官網匯出!R2701="","",官網匯出!R2701)</f>
        <v/>
      </c>
      <c r="Y2701" s="1" t="str">
        <f>IF(官網匯出!S2701="","",官網匯出!S2701)</f>
        <v/>
      </c>
      <c r="Z2701" s="1" t="str">
        <f>IF(G2701="","",官網匯出!T2701)</f>
        <v/>
      </c>
      <c r="AA2701" s="1" t="str">
        <f>IF(G2701="","",官網匯出!AK2701)</f>
        <v/>
      </c>
      <c r="AB2701" s="1" t="str">
        <f>IF(G2701="","",IF(官網匯出!V2701="","",官網匯出!V2701))</f>
        <v/>
      </c>
      <c r="AJ2701" s="1" t="str">
        <f>IF(G2701="","",IF(官網匯出!AE2701="","",官網匯出!AE2701))</f>
        <v/>
      </c>
      <c r="AK2701" s="1" t="str">
        <f>IF(G2701="","",IF(官網匯出!AD2701="","",官網匯出!AD2701))</f>
        <v/>
      </c>
      <c r="AL2701" s="1" t="str">
        <f t="shared" si="475"/>
        <v>0</v>
      </c>
      <c r="AM2701" s="1" t="str">
        <f>IF(官網匯出!AG2701="","",官網匯出!AG2701)</f>
        <v/>
      </c>
      <c r="AN2701" s="1" t="str">
        <f>IF(G2701="","",IF(官網匯出!AH2701="","",官網匯出!AH2701))</f>
        <v/>
      </c>
      <c r="AO2701" s="14" t="str">
        <f t="shared" si="476"/>
        <v/>
      </c>
      <c r="AP2701" s="14" t="str">
        <f t="shared" si="477"/>
        <v>1</v>
      </c>
      <c r="AQ2701" s="14" t="str">
        <f t="shared" si="478"/>
        <v>0</v>
      </c>
      <c r="AR2701" s="1" t="str">
        <f t="shared" si="479"/>
        <v/>
      </c>
      <c r="AS2701" s="1" t="str">
        <f t="shared" si="480"/>
        <v/>
      </c>
      <c r="AT2701" s="1" t="str">
        <f t="shared" si="481"/>
        <v/>
      </c>
      <c r="AU2701" s="1" t="str">
        <f t="shared" si="472"/>
        <v/>
      </c>
      <c r="AV2701" s="1" t="e">
        <f>IF(VLOOKUP(G2701,官網匯出!A:AQ,42,FALSE)="","[黃金盾官網]",VLOOKUP(G2701,官網匯出!A:AQ,42,FALSE))</f>
        <v>#N/A</v>
      </c>
      <c r="AW2701" s="1" t="e">
        <f>IF(LEFT(VLOOKUP(G2701,官網匯出!A:AS,43,FALSE),2)="","web",LEFT(VLOOKUP(G2701,官網匯出!A:AS,43,FALSE),2))</f>
        <v>#N/A</v>
      </c>
      <c r="AX2701" s="1" t="str">
        <f t="shared" si="482"/>
        <v>O</v>
      </c>
    </row>
    <row r="2702" spans="1:50">
      <c r="A2702" s="1" t="str">
        <f>IF(G2702="","",VLOOKUP(官網轉換!AW2702,團名!A:B,2,FALSE))</f>
        <v/>
      </c>
      <c r="B2702" s="1" t="str">
        <f>IF(G2702="","",IF(LEFT(VLOOKUP(G2702,官網匯出!A:AQ,43,0),2)="wf",VLOOKUP(VLOOKUP(G2702,官網匯出!A:AQ,43,0),團名!$I$1:$K$12,2,FALSE),"N0071"))</f>
        <v/>
      </c>
      <c r="C2702" s="1" t="str">
        <f>IFERROR(VLOOKUP(官網匯出!D2702,團名!E:G,3,FALSE),"")</f>
        <v/>
      </c>
      <c r="D2702" s="1" t="str">
        <f t="shared" si="473"/>
        <v/>
      </c>
      <c r="E2702" s="1" t="str">
        <f t="shared" si="474"/>
        <v/>
      </c>
      <c r="F2702" s="1" t="str">
        <f>IF(官網匯出!F2702="已付款","","B0012")</f>
        <v>B0012</v>
      </c>
      <c r="G2702" s="1" t="str">
        <f>IF(官網匯出!A2702="","",官網匯出!A2702)</f>
        <v/>
      </c>
      <c r="H2702" s="3" t="str">
        <f>IF(官網匯出!B2702="","",官網匯出!B2702)</f>
        <v/>
      </c>
      <c r="I2702" s="1" t="str">
        <f>IF(官網匯出!C2702="","",官網匯出!C2702)</f>
        <v/>
      </c>
      <c r="J2702" s="1" t="str">
        <f>IF(官網匯出!D2702="","",官網匯出!D2702)</f>
        <v/>
      </c>
      <c r="K2702" s="3" t="str">
        <f>IF(官網匯出!E2702="","",官網匯出!E2702)</f>
        <v/>
      </c>
      <c r="L2702" s="1" t="str">
        <f>IF(官網匯出!F2702="","",官網匯出!F2702)</f>
        <v/>
      </c>
      <c r="M2702" s="1" t="str">
        <f>IF(官網匯出!G2702="","",官網匯出!G2702)</f>
        <v/>
      </c>
      <c r="N2702" s="1" t="str">
        <f>IF(官網匯出!H2702="","",官網匯出!H2702)</f>
        <v/>
      </c>
      <c r="P2702" s="1" t="str">
        <f>IF(官網匯出!J2702="","",RIGHT(官網匯出!J2702,LEN(官網匯出!J2702)-2))</f>
        <v/>
      </c>
      <c r="Q2702" s="1" t="str">
        <f>IF(官網匯出!K2702="","",官網匯出!K2702)</f>
        <v/>
      </c>
      <c r="R2702" s="1" t="str">
        <f>IF(官網匯出!L2702="","",官網匯出!L2702)</f>
        <v/>
      </c>
      <c r="S2702" s="1" t="str">
        <f>IF(官網匯出!M2702="","",官網匯出!M2702)</f>
        <v/>
      </c>
      <c r="T2702" s="1" t="str">
        <f>IF(官網匯出!N2702="","",官網匯出!N2702)</f>
        <v/>
      </c>
      <c r="U2702" s="1" t="str">
        <f>IF(官網匯出!O2702="","",官網匯出!O2702)</f>
        <v/>
      </c>
      <c r="V2702" s="1" t="str">
        <f>IF(官網匯出!P2702="",IF(G2702="","",0),官網匯出!P2702)</f>
        <v/>
      </c>
      <c r="W2702" s="1" t="str">
        <f>IF(官網匯出!Q2702="",IF(G2702="","",0),官網匯出!Q2702)</f>
        <v/>
      </c>
      <c r="X2702" s="1" t="str">
        <f>IF(官網匯出!R2702="","",官網匯出!R2702)</f>
        <v/>
      </c>
      <c r="Y2702" s="1" t="str">
        <f>IF(官網匯出!S2702="","",官網匯出!S2702)</f>
        <v/>
      </c>
      <c r="Z2702" s="1" t="str">
        <f>IF(G2702="","",官網匯出!T2702)</f>
        <v/>
      </c>
      <c r="AA2702" s="1" t="str">
        <f>IF(G2702="","",官網匯出!AK2702)</f>
        <v/>
      </c>
      <c r="AB2702" s="1" t="str">
        <f>IF(G2702="","",IF(官網匯出!V2702="","",官網匯出!V2702))</f>
        <v/>
      </c>
      <c r="AJ2702" s="1" t="str">
        <f>IF(G2702="","",IF(官網匯出!AE2702="","",官網匯出!AE2702))</f>
        <v/>
      </c>
      <c r="AK2702" s="1" t="str">
        <f>IF(G2702="","",IF(官網匯出!AD2702="","",官網匯出!AD2702))</f>
        <v/>
      </c>
      <c r="AL2702" s="1" t="str">
        <f t="shared" si="475"/>
        <v>0</v>
      </c>
      <c r="AM2702" s="1" t="str">
        <f>IF(官網匯出!AG2702="","",官網匯出!AG2702)</f>
        <v/>
      </c>
      <c r="AN2702" s="1" t="str">
        <f>IF(G2702="","",IF(官網匯出!AH2702="","",官網匯出!AH2702))</f>
        <v/>
      </c>
      <c r="AO2702" s="14" t="str">
        <f t="shared" si="476"/>
        <v/>
      </c>
      <c r="AP2702" s="14" t="str">
        <f t="shared" si="477"/>
        <v>1</v>
      </c>
      <c r="AQ2702" s="14" t="str">
        <f t="shared" si="478"/>
        <v>0</v>
      </c>
      <c r="AR2702" s="1" t="str">
        <f t="shared" si="479"/>
        <v/>
      </c>
      <c r="AS2702" s="1" t="str">
        <f t="shared" si="480"/>
        <v/>
      </c>
      <c r="AT2702" s="1" t="str">
        <f t="shared" si="481"/>
        <v/>
      </c>
      <c r="AU2702" s="1" t="str">
        <f t="shared" si="472"/>
        <v/>
      </c>
      <c r="AV2702" s="1" t="e">
        <f>IF(VLOOKUP(G2702,官網匯出!A:AQ,42,FALSE)="","[黃金盾官網]",VLOOKUP(G2702,官網匯出!A:AQ,42,FALSE))</f>
        <v>#N/A</v>
      </c>
      <c r="AW2702" s="1" t="e">
        <f>IF(LEFT(VLOOKUP(G2702,官網匯出!A:AS,43,FALSE),2)="","web",LEFT(VLOOKUP(G2702,官網匯出!A:AS,43,FALSE),2))</f>
        <v>#N/A</v>
      </c>
      <c r="AX2702" s="1" t="str">
        <f t="shared" si="482"/>
        <v>O</v>
      </c>
    </row>
    <row r="2703" spans="1:50">
      <c r="A2703" s="1" t="str">
        <f>IF(G2703="","",VLOOKUP(官網轉換!AW2703,團名!A:B,2,FALSE))</f>
        <v/>
      </c>
      <c r="B2703" s="1" t="str">
        <f>IF(G2703="","",IF(LEFT(VLOOKUP(G2703,官網匯出!A:AQ,43,0),2)="wf",VLOOKUP(VLOOKUP(G2703,官網匯出!A:AQ,43,0),團名!$I$1:$K$12,2,FALSE),"N0071"))</f>
        <v/>
      </c>
      <c r="C2703" s="1" t="str">
        <f>IFERROR(VLOOKUP(官網匯出!D2703,團名!E:G,3,FALSE),"")</f>
        <v/>
      </c>
      <c r="D2703" s="1" t="str">
        <f t="shared" si="473"/>
        <v/>
      </c>
      <c r="E2703" s="1" t="str">
        <f t="shared" si="474"/>
        <v/>
      </c>
      <c r="F2703" s="1" t="str">
        <f>IF(官網匯出!F2703="已付款","","B0012")</f>
        <v>B0012</v>
      </c>
      <c r="G2703" s="1" t="str">
        <f>IF(官網匯出!A2703="","",官網匯出!A2703)</f>
        <v/>
      </c>
      <c r="H2703" s="3" t="str">
        <f>IF(官網匯出!B2703="","",官網匯出!B2703)</f>
        <v/>
      </c>
      <c r="I2703" s="1" t="str">
        <f>IF(官網匯出!C2703="","",官網匯出!C2703)</f>
        <v/>
      </c>
      <c r="J2703" s="1" t="str">
        <f>IF(官網匯出!D2703="","",官網匯出!D2703)</f>
        <v/>
      </c>
      <c r="K2703" s="3" t="str">
        <f>IF(官網匯出!E2703="","",官網匯出!E2703)</f>
        <v/>
      </c>
      <c r="L2703" s="1" t="str">
        <f>IF(官網匯出!F2703="","",官網匯出!F2703)</f>
        <v/>
      </c>
      <c r="M2703" s="1" t="str">
        <f>IF(官網匯出!G2703="","",官網匯出!G2703)</f>
        <v/>
      </c>
      <c r="N2703" s="1" t="str">
        <f>IF(官網匯出!H2703="","",官網匯出!H2703)</f>
        <v/>
      </c>
      <c r="P2703" s="1" t="str">
        <f>IF(官網匯出!J2703="","",RIGHT(官網匯出!J2703,LEN(官網匯出!J2703)-2))</f>
        <v/>
      </c>
      <c r="Q2703" s="1" t="str">
        <f>IF(官網匯出!K2703="","",官網匯出!K2703)</f>
        <v/>
      </c>
      <c r="R2703" s="1" t="str">
        <f>IF(官網匯出!L2703="","",官網匯出!L2703)</f>
        <v/>
      </c>
      <c r="S2703" s="1" t="str">
        <f>IF(官網匯出!M2703="","",官網匯出!M2703)</f>
        <v/>
      </c>
      <c r="T2703" s="1" t="str">
        <f>IF(官網匯出!N2703="","",官網匯出!N2703)</f>
        <v/>
      </c>
      <c r="U2703" s="1" t="str">
        <f>IF(官網匯出!O2703="","",官網匯出!O2703)</f>
        <v/>
      </c>
      <c r="V2703" s="1" t="str">
        <f>IF(官網匯出!P2703="",IF(G2703="","",0),官網匯出!P2703)</f>
        <v/>
      </c>
      <c r="W2703" s="1" t="str">
        <f>IF(官網匯出!Q2703="",IF(G2703="","",0),官網匯出!Q2703)</f>
        <v/>
      </c>
      <c r="X2703" s="1" t="str">
        <f>IF(官網匯出!R2703="","",官網匯出!R2703)</f>
        <v/>
      </c>
      <c r="Y2703" s="1" t="str">
        <f>IF(官網匯出!S2703="","",官網匯出!S2703)</f>
        <v/>
      </c>
      <c r="Z2703" s="1" t="str">
        <f>IF(G2703="","",官網匯出!T2703)</f>
        <v/>
      </c>
      <c r="AA2703" s="1" t="str">
        <f>IF(G2703="","",官網匯出!AK2703)</f>
        <v/>
      </c>
      <c r="AB2703" s="1" t="str">
        <f>IF(G2703="","",IF(官網匯出!V2703="","",官網匯出!V2703))</f>
        <v/>
      </c>
      <c r="AJ2703" s="1" t="str">
        <f>IF(G2703="","",IF(官網匯出!AE2703="","",官網匯出!AE2703))</f>
        <v/>
      </c>
      <c r="AK2703" s="1" t="str">
        <f>IF(G2703="","",IF(官網匯出!AD2703="","",官網匯出!AD2703))</f>
        <v/>
      </c>
      <c r="AL2703" s="1" t="str">
        <f t="shared" si="475"/>
        <v>0</v>
      </c>
      <c r="AM2703" s="1" t="str">
        <f>IF(官網匯出!AG2703="","",官網匯出!AG2703)</f>
        <v/>
      </c>
      <c r="AN2703" s="1" t="str">
        <f>IF(G2703="","",IF(官網匯出!AH2703="","",官網匯出!AH2703))</f>
        <v/>
      </c>
      <c r="AO2703" s="14" t="str">
        <f t="shared" si="476"/>
        <v/>
      </c>
      <c r="AP2703" s="14" t="str">
        <f t="shared" si="477"/>
        <v>1</v>
      </c>
      <c r="AQ2703" s="14" t="str">
        <f t="shared" si="478"/>
        <v>0</v>
      </c>
      <c r="AR2703" s="1" t="str">
        <f t="shared" si="479"/>
        <v/>
      </c>
      <c r="AS2703" s="1" t="str">
        <f t="shared" si="480"/>
        <v/>
      </c>
      <c r="AT2703" s="1" t="str">
        <f t="shared" si="481"/>
        <v/>
      </c>
      <c r="AU2703" s="1" t="str">
        <f t="shared" si="472"/>
        <v/>
      </c>
      <c r="AV2703" s="1" t="e">
        <f>IF(VLOOKUP(G2703,官網匯出!A:AQ,42,FALSE)="","[黃金盾官網]",VLOOKUP(G2703,官網匯出!A:AQ,42,FALSE))</f>
        <v>#N/A</v>
      </c>
      <c r="AW2703" s="1" t="e">
        <f>IF(LEFT(VLOOKUP(G2703,官網匯出!A:AS,43,FALSE),2)="","web",LEFT(VLOOKUP(G2703,官網匯出!A:AS,43,FALSE),2))</f>
        <v>#N/A</v>
      </c>
      <c r="AX2703" s="1" t="str">
        <f t="shared" si="482"/>
        <v>O</v>
      </c>
    </row>
    <row r="2704" spans="1:50">
      <c r="A2704" s="1" t="str">
        <f>IF(G2704="","",VLOOKUP(官網轉換!AW2704,團名!A:B,2,FALSE))</f>
        <v/>
      </c>
      <c r="B2704" s="1" t="str">
        <f>IF(G2704="","",IF(LEFT(VLOOKUP(G2704,官網匯出!A:AQ,43,0),2)="wf",VLOOKUP(VLOOKUP(G2704,官網匯出!A:AQ,43,0),團名!$I$1:$K$12,2,FALSE),"N0071"))</f>
        <v/>
      </c>
      <c r="C2704" s="1" t="str">
        <f>IFERROR(VLOOKUP(官網匯出!D2704,團名!E:G,3,FALSE),"")</f>
        <v/>
      </c>
      <c r="D2704" s="1" t="str">
        <f t="shared" si="473"/>
        <v/>
      </c>
      <c r="E2704" s="1" t="str">
        <f t="shared" si="474"/>
        <v/>
      </c>
      <c r="F2704" s="1" t="str">
        <f>IF(官網匯出!F2704="已付款","","B0012")</f>
        <v>B0012</v>
      </c>
      <c r="G2704" s="1" t="str">
        <f>IF(官網匯出!A2704="","",官網匯出!A2704)</f>
        <v/>
      </c>
      <c r="H2704" s="3" t="str">
        <f>IF(官網匯出!B2704="","",官網匯出!B2704)</f>
        <v/>
      </c>
      <c r="I2704" s="1" t="str">
        <f>IF(官網匯出!C2704="","",官網匯出!C2704)</f>
        <v/>
      </c>
      <c r="J2704" s="1" t="str">
        <f>IF(官網匯出!D2704="","",官網匯出!D2704)</f>
        <v/>
      </c>
      <c r="K2704" s="3" t="str">
        <f>IF(官網匯出!E2704="","",官網匯出!E2704)</f>
        <v/>
      </c>
      <c r="L2704" s="1" t="str">
        <f>IF(官網匯出!F2704="","",官網匯出!F2704)</f>
        <v/>
      </c>
      <c r="M2704" s="1" t="str">
        <f>IF(官網匯出!G2704="","",官網匯出!G2704)</f>
        <v/>
      </c>
      <c r="N2704" s="1" t="str">
        <f>IF(官網匯出!H2704="","",官網匯出!H2704)</f>
        <v/>
      </c>
      <c r="P2704" s="1" t="str">
        <f>IF(官網匯出!J2704="","",RIGHT(官網匯出!J2704,LEN(官網匯出!J2704)-2))</f>
        <v/>
      </c>
      <c r="Q2704" s="1" t="str">
        <f>IF(官網匯出!K2704="","",官網匯出!K2704)</f>
        <v/>
      </c>
      <c r="R2704" s="1" t="str">
        <f>IF(官網匯出!L2704="","",官網匯出!L2704)</f>
        <v/>
      </c>
      <c r="S2704" s="1" t="str">
        <f>IF(官網匯出!M2704="","",官網匯出!M2704)</f>
        <v/>
      </c>
      <c r="T2704" s="1" t="str">
        <f>IF(官網匯出!N2704="","",官網匯出!N2704)</f>
        <v/>
      </c>
      <c r="U2704" s="1" t="str">
        <f>IF(官網匯出!O2704="","",官網匯出!O2704)</f>
        <v/>
      </c>
      <c r="V2704" s="1" t="str">
        <f>IF(官網匯出!P2704="",IF(G2704="","",0),官網匯出!P2704)</f>
        <v/>
      </c>
      <c r="W2704" s="1" t="str">
        <f>IF(官網匯出!Q2704="",IF(G2704="","",0),官網匯出!Q2704)</f>
        <v/>
      </c>
      <c r="X2704" s="1" t="str">
        <f>IF(官網匯出!R2704="","",官網匯出!R2704)</f>
        <v/>
      </c>
      <c r="Y2704" s="1" t="str">
        <f>IF(官網匯出!S2704="","",官網匯出!S2704)</f>
        <v/>
      </c>
      <c r="Z2704" s="1" t="str">
        <f>IF(G2704="","",官網匯出!T2704)</f>
        <v/>
      </c>
      <c r="AA2704" s="1" t="str">
        <f>IF(G2704="","",官網匯出!AK2704)</f>
        <v/>
      </c>
      <c r="AB2704" s="1" t="str">
        <f>IF(G2704="","",IF(官網匯出!V2704="","",官網匯出!V2704))</f>
        <v/>
      </c>
      <c r="AJ2704" s="1" t="str">
        <f>IF(G2704="","",IF(官網匯出!AE2704="","",官網匯出!AE2704))</f>
        <v/>
      </c>
      <c r="AK2704" s="1" t="str">
        <f>IF(G2704="","",IF(官網匯出!AD2704="","",官網匯出!AD2704))</f>
        <v/>
      </c>
      <c r="AL2704" s="1" t="str">
        <f t="shared" si="475"/>
        <v>0</v>
      </c>
      <c r="AM2704" s="1" t="str">
        <f>IF(官網匯出!AG2704="","",官網匯出!AG2704)</f>
        <v/>
      </c>
      <c r="AN2704" s="1" t="str">
        <f>IF(G2704="","",IF(官網匯出!AH2704="","",官網匯出!AH2704))</f>
        <v/>
      </c>
      <c r="AO2704" s="14" t="str">
        <f t="shared" si="476"/>
        <v/>
      </c>
      <c r="AP2704" s="14" t="str">
        <f t="shared" si="477"/>
        <v>1</v>
      </c>
      <c r="AQ2704" s="14" t="str">
        <f t="shared" si="478"/>
        <v>0</v>
      </c>
      <c r="AR2704" s="1" t="str">
        <f t="shared" si="479"/>
        <v/>
      </c>
      <c r="AS2704" s="1" t="str">
        <f t="shared" si="480"/>
        <v/>
      </c>
      <c r="AT2704" s="1" t="str">
        <f t="shared" si="481"/>
        <v/>
      </c>
      <c r="AU2704" s="1" t="str">
        <f t="shared" si="472"/>
        <v/>
      </c>
      <c r="AV2704" s="1" t="e">
        <f>IF(VLOOKUP(G2704,官網匯出!A:AQ,42,FALSE)="","[黃金盾官網]",VLOOKUP(G2704,官網匯出!A:AQ,42,FALSE))</f>
        <v>#N/A</v>
      </c>
      <c r="AW2704" s="1" t="e">
        <f>IF(LEFT(VLOOKUP(G2704,官網匯出!A:AS,43,FALSE),2)="","web",LEFT(VLOOKUP(G2704,官網匯出!A:AS,43,FALSE),2))</f>
        <v>#N/A</v>
      </c>
      <c r="AX2704" s="1" t="str">
        <f t="shared" si="482"/>
        <v>O</v>
      </c>
    </row>
    <row r="2705" spans="1:50">
      <c r="A2705" s="1" t="str">
        <f>IF(G2705="","",VLOOKUP(官網轉換!AW2705,團名!A:B,2,FALSE))</f>
        <v/>
      </c>
      <c r="B2705" s="1" t="str">
        <f>IF(G2705="","",IF(LEFT(VLOOKUP(G2705,官網匯出!A:AQ,43,0),2)="wf",VLOOKUP(VLOOKUP(G2705,官網匯出!A:AQ,43,0),團名!$I$1:$K$12,2,FALSE),"N0071"))</f>
        <v/>
      </c>
      <c r="C2705" s="1" t="str">
        <f>IFERROR(VLOOKUP(官網匯出!D2705,團名!E:G,3,FALSE),"")</f>
        <v/>
      </c>
      <c r="D2705" s="1" t="str">
        <f t="shared" si="473"/>
        <v/>
      </c>
      <c r="E2705" s="1" t="str">
        <f t="shared" si="474"/>
        <v/>
      </c>
      <c r="F2705" s="1" t="str">
        <f>IF(官網匯出!F2705="已付款","","B0012")</f>
        <v>B0012</v>
      </c>
      <c r="G2705" s="1" t="str">
        <f>IF(官網匯出!A2705="","",官網匯出!A2705)</f>
        <v/>
      </c>
      <c r="H2705" s="3" t="str">
        <f>IF(官網匯出!B2705="","",官網匯出!B2705)</f>
        <v/>
      </c>
      <c r="I2705" s="1" t="str">
        <f>IF(官網匯出!C2705="","",官網匯出!C2705)</f>
        <v/>
      </c>
      <c r="J2705" s="1" t="str">
        <f>IF(官網匯出!D2705="","",官網匯出!D2705)</f>
        <v/>
      </c>
      <c r="K2705" s="3" t="str">
        <f>IF(官網匯出!E2705="","",官網匯出!E2705)</f>
        <v/>
      </c>
      <c r="L2705" s="1" t="str">
        <f>IF(官網匯出!F2705="","",官網匯出!F2705)</f>
        <v/>
      </c>
      <c r="M2705" s="1" t="str">
        <f>IF(官網匯出!G2705="","",官網匯出!G2705)</f>
        <v/>
      </c>
      <c r="N2705" s="1" t="str">
        <f>IF(官網匯出!H2705="","",官網匯出!H2705)</f>
        <v/>
      </c>
      <c r="P2705" s="1" t="str">
        <f>IF(官網匯出!J2705="","",RIGHT(官網匯出!J2705,LEN(官網匯出!J2705)-2))</f>
        <v/>
      </c>
      <c r="Q2705" s="1" t="str">
        <f>IF(官網匯出!K2705="","",官網匯出!K2705)</f>
        <v/>
      </c>
      <c r="R2705" s="1" t="str">
        <f>IF(官網匯出!L2705="","",官網匯出!L2705)</f>
        <v/>
      </c>
      <c r="S2705" s="1" t="str">
        <f>IF(官網匯出!M2705="","",官網匯出!M2705)</f>
        <v/>
      </c>
      <c r="T2705" s="1" t="str">
        <f>IF(官網匯出!N2705="","",官網匯出!N2705)</f>
        <v/>
      </c>
      <c r="U2705" s="1" t="str">
        <f>IF(官網匯出!O2705="","",官網匯出!O2705)</f>
        <v/>
      </c>
      <c r="V2705" s="1" t="str">
        <f>IF(官網匯出!P2705="",IF(G2705="","",0),官網匯出!P2705)</f>
        <v/>
      </c>
      <c r="W2705" s="1" t="str">
        <f>IF(官網匯出!Q2705="",IF(G2705="","",0),官網匯出!Q2705)</f>
        <v/>
      </c>
      <c r="X2705" s="1" t="str">
        <f>IF(官網匯出!R2705="","",官網匯出!R2705)</f>
        <v/>
      </c>
      <c r="Y2705" s="1" t="str">
        <f>IF(官網匯出!S2705="","",官網匯出!S2705)</f>
        <v/>
      </c>
      <c r="Z2705" s="1" t="str">
        <f>IF(G2705="","",官網匯出!T2705)</f>
        <v/>
      </c>
      <c r="AA2705" s="1" t="str">
        <f>IF(G2705="","",官網匯出!AK2705)</f>
        <v/>
      </c>
      <c r="AB2705" s="1" t="str">
        <f>IF(G2705="","",IF(官網匯出!V2705="","",官網匯出!V2705))</f>
        <v/>
      </c>
      <c r="AJ2705" s="1" t="str">
        <f>IF(G2705="","",IF(官網匯出!AE2705="","",官網匯出!AE2705))</f>
        <v/>
      </c>
      <c r="AK2705" s="1" t="str">
        <f>IF(G2705="","",IF(官網匯出!AD2705="","",官網匯出!AD2705))</f>
        <v/>
      </c>
      <c r="AL2705" s="1" t="str">
        <f t="shared" si="475"/>
        <v>0</v>
      </c>
      <c r="AM2705" s="1" t="str">
        <f>IF(官網匯出!AG2705="","",官網匯出!AG2705)</f>
        <v/>
      </c>
      <c r="AN2705" s="1" t="str">
        <f>IF(G2705="","",IF(官網匯出!AH2705="","",官網匯出!AH2705))</f>
        <v/>
      </c>
      <c r="AO2705" s="14" t="str">
        <f t="shared" si="476"/>
        <v/>
      </c>
      <c r="AP2705" s="14" t="str">
        <f t="shared" si="477"/>
        <v>1</v>
      </c>
      <c r="AQ2705" s="14" t="str">
        <f t="shared" si="478"/>
        <v>0</v>
      </c>
      <c r="AR2705" s="1" t="str">
        <f t="shared" si="479"/>
        <v/>
      </c>
      <c r="AS2705" s="1" t="str">
        <f t="shared" si="480"/>
        <v/>
      </c>
      <c r="AT2705" s="1" t="str">
        <f t="shared" si="481"/>
        <v/>
      </c>
      <c r="AU2705" s="1" t="str">
        <f t="shared" si="472"/>
        <v/>
      </c>
      <c r="AV2705" s="1" t="e">
        <f>IF(VLOOKUP(G2705,官網匯出!A:AQ,42,FALSE)="","[黃金盾官網]",VLOOKUP(G2705,官網匯出!A:AQ,42,FALSE))</f>
        <v>#N/A</v>
      </c>
      <c r="AW2705" s="1" t="e">
        <f>IF(LEFT(VLOOKUP(G2705,官網匯出!A:AS,43,FALSE),2)="","web",LEFT(VLOOKUP(G2705,官網匯出!A:AS,43,FALSE),2))</f>
        <v>#N/A</v>
      </c>
      <c r="AX2705" s="1" t="str">
        <f t="shared" si="482"/>
        <v>O</v>
      </c>
    </row>
    <row r="2706" spans="1:50">
      <c r="A2706" s="1" t="str">
        <f>IF(G2706="","",VLOOKUP(官網轉換!AW2706,團名!A:B,2,FALSE))</f>
        <v/>
      </c>
      <c r="B2706" s="1" t="str">
        <f>IF(G2706="","",IF(LEFT(VLOOKUP(G2706,官網匯出!A:AQ,43,0),2)="wf",VLOOKUP(VLOOKUP(G2706,官網匯出!A:AQ,43,0),團名!$I$1:$K$12,2,FALSE),"N0071"))</f>
        <v/>
      </c>
      <c r="C2706" s="1" t="str">
        <f>IFERROR(VLOOKUP(官網匯出!D2706,團名!E:G,3,FALSE),"")</f>
        <v/>
      </c>
      <c r="D2706" s="1" t="str">
        <f t="shared" si="473"/>
        <v/>
      </c>
      <c r="E2706" s="1" t="str">
        <f t="shared" si="474"/>
        <v/>
      </c>
      <c r="F2706" s="1" t="str">
        <f>IF(官網匯出!F2706="已付款","","B0012")</f>
        <v>B0012</v>
      </c>
      <c r="G2706" s="1" t="str">
        <f>IF(官網匯出!A2706="","",官網匯出!A2706)</f>
        <v/>
      </c>
      <c r="H2706" s="3" t="str">
        <f>IF(官網匯出!B2706="","",官網匯出!B2706)</f>
        <v/>
      </c>
      <c r="I2706" s="1" t="str">
        <f>IF(官網匯出!C2706="","",官網匯出!C2706)</f>
        <v/>
      </c>
      <c r="J2706" s="1" t="str">
        <f>IF(官網匯出!D2706="","",官網匯出!D2706)</f>
        <v/>
      </c>
      <c r="K2706" s="3" t="str">
        <f>IF(官網匯出!E2706="","",官網匯出!E2706)</f>
        <v/>
      </c>
      <c r="L2706" s="1" t="str">
        <f>IF(官網匯出!F2706="","",官網匯出!F2706)</f>
        <v/>
      </c>
      <c r="M2706" s="1" t="str">
        <f>IF(官網匯出!G2706="","",官網匯出!G2706)</f>
        <v/>
      </c>
      <c r="N2706" s="1" t="str">
        <f>IF(官網匯出!H2706="","",官網匯出!H2706)</f>
        <v/>
      </c>
      <c r="P2706" s="1" t="str">
        <f>IF(官網匯出!J2706="","",RIGHT(官網匯出!J2706,LEN(官網匯出!J2706)-2))</f>
        <v/>
      </c>
      <c r="Q2706" s="1" t="str">
        <f>IF(官網匯出!K2706="","",官網匯出!K2706)</f>
        <v/>
      </c>
      <c r="R2706" s="1" t="str">
        <f>IF(官網匯出!L2706="","",官網匯出!L2706)</f>
        <v/>
      </c>
      <c r="S2706" s="1" t="str">
        <f>IF(官網匯出!M2706="","",官網匯出!M2706)</f>
        <v/>
      </c>
      <c r="T2706" s="1" t="str">
        <f>IF(官網匯出!N2706="","",官網匯出!N2706)</f>
        <v/>
      </c>
      <c r="U2706" s="1" t="str">
        <f>IF(官網匯出!O2706="","",官網匯出!O2706)</f>
        <v/>
      </c>
      <c r="V2706" s="1" t="str">
        <f>IF(官網匯出!P2706="",IF(G2706="","",0),官網匯出!P2706)</f>
        <v/>
      </c>
      <c r="W2706" s="1" t="str">
        <f>IF(官網匯出!Q2706="",IF(G2706="","",0),官網匯出!Q2706)</f>
        <v/>
      </c>
      <c r="X2706" s="1" t="str">
        <f>IF(官網匯出!R2706="","",官網匯出!R2706)</f>
        <v/>
      </c>
      <c r="Y2706" s="1" t="str">
        <f>IF(官網匯出!S2706="","",官網匯出!S2706)</f>
        <v/>
      </c>
      <c r="Z2706" s="1" t="str">
        <f>IF(G2706="","",官網匯出!T2706)</f>
        <v/>
      </c>
      <c r="AA2706" s="1" t="str">
        <f>IF(G2706="","",官網匯出!AK2706)</f>
        <v/>
      </c>
      <c r="AB2706" s="1" t="str">
        <f>IF(G2706="","",IF(官網匯出!V2706="","",官網匯出!V2706))</f>
        <v/>
      </c>
      <c r="AJ2706" s="1" t="str">
        <f>IF(G2706="","",IF(官網匯出!AE2706="","",官網匯出!AE2706))</f>
        <v/>
      </c>
      <c r="AK2706" s="1" t="str">
        <f>IF(G2706="","",IF(官網匯出!AD2706="","",官網匯出!AD2706))</f>
        <v/>
      </c>
      <c r="AL2706" s="1" t="str">
        <f t="shared" si="475"/>
        <v>0</v>
      </c>
      <c r="AM2706" s="1" t="str">
        <f>IF(官網匯出!AG2706="","",官網匯出!AG2706)</f>
        <v/>
      </c>
      <c r="AN2706" s="1" t="str">
        <f>IF(G2706="","",IF(官網匯出!AH2706="","",官網匯出!AH2706))</f>
        <v/>
      </c>
      <c r="AO2706" s="14" t="str">
        <f t="shared" si="476"/>
        <v/>
      </c>
      <c r="AP2706" s="14" t="str">
        <f t="shared" si="477"/>
        <v>1</v>
      </c>
      <c r="AQ2706" s="14" t="str">
        <f t="shared" si="478"/>
        <v>0</v>
      </c>
      <c r="AR2706" s="1" t="str">
        <f t="shared" si="479"/>
        <v/>
      </c>
      <c r="AS2706" s="1" t="str">
        <f t="shared" si="480"/>
        <v/>
      </c>
      <c r="AT2706" s="1" t="str">
        <f t="shared" si="481"/>
        <v/>
      </c>
      <c r="AU2706" s="1" t="str">
        <f t="shared" si="472"/>
        <v/>
      </c>
      <c r="AV2706" s="1" t="e">
        <f>IF(VLOOKUP(G2706,官網匯出!A:AQ,42,FALSE)="","[黃金盾官網]",VLOOKUP(G2706,官網匯出!A:AQ,42,FALSE))</f>
        <v>#N/A</v>
      </c>
      <c r="AW2706" s="1" t="e">
        <f>IF(LEFT(VLOOKUP(G2706,官網匯出!A:AS,43,FALSE),2)="","web",LEFT(VLOOKUP(G2706,官網匯出!A:AS,43,FALSE),2))</f>
        <v>#N/A</v>
      </c>
      <c r="AX2706" s="1" t="str">
        <f t="shared" si="482"/>
        <v>O</v>
      </c>
    </row>
    <row r="2707" spans="1:50">
      <c r="A2707" s="1" t="str">
        <f>IF(G2707="","",VLOOKUP(官網轉換!AW2707,團名!A:B,2,FALSE))</f>
        <v/>
      </c>
      <c r="B2707" s="1" t="str">
        <f>IF(G2707="","",IF(LEFT(VLOOKUP(G2707,官網匯出!A:AQ,43,0),2)="wf",VLOOKUP(VLOOKUP(G2707,官網匯出!A:AQ,43,0),團名!$I$1:$K$12,2,FALSE),"N0071"))</f>
        <v/>
      </c>
      <c r="C2707" s="1" t="str">
        <f>IFERROR(VLOOKUP(官網匯出!D2707,團名!E:G,3,FALSE),"")</f>
        <v/>
      </c>
      <c r="D2707" s="1" t="str">
        <f t="shared" si="473"/>
        <v/>
      </c>
      <c r="E2707" s="1" t="str">
        <f t="shared" si="474"/>
        <v/>
      </c>
      <c r="F2707" s="1" t="str">
        <f>IF(官網匯出!F2707="已付款","","B0012")</f>
        <v>B0012</v>
      </c>
      <c r="G2707" s="1" t="str">
        <f>IF(官網匯出!A2707="","",官網匯出!A2707)</f>
        <v/>
      </c>
      <c r="H2707" s="3" t="str">
        <f>IF(官網匯出!B2707="","",官網匯出!B2707)</f>
        <v/>
      </c>
      <c r="I2707" s="1" t="str">
        <f>IF(官網匯出!C2707="","",官網匯出!C2707)</f>
        <v/>
      </c>
      <c r="J2707" s="1" t="str">
        <f>IF(官網匯出!D2707="","",官網匯出!D2707)</f>
        <v/>
      </c>
      <c r="K2707" s="3" t="str">
        <f>IF(官網匯出!E2707="","",官網匯出!E2707)</f>
        <v/>
      </c>
      <c r="L2707" s="1" t="str">
        <f>IF(官網匯出!F2707="","",官網匯出!F2707)</f>
        <v/>
      </c>
      <c r="M2707" s="1" t="str">
        <f>IF(官網匯出!G2707="","",官網匯出!G2707)</f>
        <v/>
      </c>
      <c r="N2707" s="1" t="str">
        <f>IF(官網匯出!H2707="","",官網匯出!H2707)</f>
        <v/>
      </c>
      <c r="P2707" s="1" t="str">
        <f>IF(官網匯出!J2707="","",RIGHT(官網匯出!J2707,LEN(官網匯出!J2707)-2))</f>
        <v/>
      </c>
      <c r="Q2707" s="1" t="str">
        <f>IF(官網匯出!K2707="","",官網匯出!K2707)</f>
        <v/>
      </c>
      <c r="R2707" s="1" t="str">
        <f>IF(官網匯出!L2707="","",官網匯出!L2707)</f>
        <v/>
      </c>
      <c r="S2707" s="1" t="str">
        <f>IF(官網匯出!M2707="","",官網匯出!M2707)</f>
        <v/>
      </c>
      <c r="T2707" s="1" t="str">
        <f>IF(官網匯出!N2707="","",官網匯出!N2707)</f>
        <v/>
      </c>
      <c r="U2707" s="1" t="str">
        <f>IF(官網匯出!O2707="","",官網匯出!O2707)</f>
        <v/>
      </c>
      <c r="V2707" s="1" t="str">
        <f>IF(官網匯出!P2707="",IF(G2707="","",0),官網匯出!P2707)</f>
        <v/>
      </c>
      <c r="W2707" s="1" t="str">
        <f>IF(官網匯出!Q2707="",IF(G2707="","",0),官網匯出!Q2707)</f>
        <v/>
      </c>
      <c r="X2707" s="1" t="str">
        <f>IF(官網匯出!R2707="","",官網匯出!R2707)</f>
        <v/>
      </c>
      <c r="Y2707" s="1" t="str">
        <f>IF(官網匯出!S2707="","",官網匯出!S2707)</f>
        <v/>
      </c>
      <c r="Z2707" s="1" t="str">
        <f>IF(G2707="","",官網匯出!T2707)</f>
        <v/>
      </c>
      <c r="AA2707" s="1" t="str">
        <f>IF(G2707="","",官網匯出!AK2707)</f>
        <v/>
      </c>
      <c r="AB2707" s="1" t="str">
        <f>IF(G2707="","",IF(官網匯出!V2707="","",官網匯出!V2707))</f>
        <v/>
      </c>
      <c r="AJ2707" s="1" t="str">
        <f>IF(G2707="","",IF(官網匯出!AE2707="","",官網匯出!AE2707))</f>
        <v/>
      </c>
      <c r="AK2707" s="1" t="str">
        <f>IF(G2707="","",IF(官網匯出!AD2707="","",官網匯出!AD2707))</f>
        <v/>
      </c>
      <c r="AL2707" s="1" t="str">
        <f t="shared" si="475"/>
        <v>0</v>
      </c>
      <c r="AM2707" s="1" t="str">
        <f>IF(官網匯出!AG2707="","",官網匯出!AG2707)</f>
        <v/>
      </c>
      <c r="AN2707" s="1" t="str">
        <f>IF(G2707="","",IF(官網匯出!AH2707="","",官網匯出!AH2707))</f>
        <v/>
      </c>
      <c r="AO2707" s="14" t="str">
        <f t="shared" si="476"/>
        <v/>
      </c>
      <c r="AP2707" s="14" t="str">
        <f t="shared" si="477"/>
        <v>1</v>
      </c>
      <c r="AQ2707" s="14" t="str">
        <f t="shared" si="478"/>
        <v>0</v>
      </c>
      <c r="AR2707" s="1" t="str">
        <f t="shared" si="479"/>
        <v/>
      </c>
      <c r="AS2707" s="1" t="str">
        <f t="shared" si="480"/>
        <v/>
      </c>
      <c r="AT2707" s="1" t="str">
        <f t="shared" si="481"/>
        <v/>
      </c>
      <c r="AU2707" s="1" t="str">
        <f t="shared" si="472"/>
        <v/>
      </c>
      <c r="AV2707" s="1" t="e">
        <f>IF(VLOOKUP(G2707,官網匯出!A:AQ,42,FALSE)="","[黃金盾官網]",VLOOKUP(G2707,官網匯出!A:AQ,42,FALSE))</f>
        <v>#N/A</v>
      </c>
      <c r="AW2707" s="1" t="e">
        <f>IF(LEFT(VLOOKUP(G2707,官網匯出!A:AS,43,FALSE),2)="","web",LEFT(VLOOKUP(G2707,官網匯出!A:AS,43,FALSE),2))</f>
        <v>#N/A</v>
      </c>
      <c r="AX2707" s="1" t="str">
        <f t="shared" si="482"/>
        <v>O</v>
      </c>
    </row>
    <row r="2708" spans="1:50">
      <c r="A2708" s="1" t="str">
        <f>IF(G2708="","",VLOOKUP(官網轉換!AW2708,團名!A:B,2,FALSE))</f>
        <v/>
      </c>
      <c r="B2708" s="1" t="str">
        <f>IF(G2708="","",IF(LEFT(VLOOKUP(G2708,官網匯出!A:AQ,43,0),2)="wf",VLOOKUP(VLOOKUP(G2708,官網匯出!A:AQ,43,0),團名!$I$1:$K$12,2,FALSE),"N0071"))</f>
        <v/>
      </c>
      <c r="C2708" s="1" t="str">
        <f>IFERROR(VLOOKUP(官網匯出!D2708,團名!E:G,3,FALSE),"")</f>
        <v/>
      </c>
      <c r="D2708" s="1" t="str">
        <f t="shared" si="473"/>
        <v/>
      </c>
      <c r="E2708" s="1" t="str">
        <f t="shared" si="474"/>
        <v/>
      </c>
      <c r="F2708" s="1" t="str">
        <f>IF(官網匯出!F2708="已付款","","B0012")</f>
        <v>B0012</v>
      </c>
      <c r="G2708" s="1" t="str">
        <f>IF(官網匯出!A2708="","",官網匯出!A2708)</f>
        <v/>
      </c>
      <c r="H2708" s="3" t="str">
        <f>IF(官網匯出!B2708="","",官網匯出!B2708)</f>
        <v/>
      </c>
      <c r="I2708" s="1" t="str">
        <f>IF(官網匯出!C2708="","",官網匯出!C2708)</f>
        <v/>
      </c>
      <c r="J2708" s="1" t="str">
        <f>IF(官網匯出!D2708="","",官網匯出!D2708)</f>
        <v/>
      </c>
      <c r="K2708" s="3" t="str">
        <f>IF(官網匯出!E2708="","",官網匯出!E2708)</f>
        <v/>
      </c>
      <c r="L2708" s="1" t="str">
        <f>IF(官網匯出!F2708="","",官網匯出!F2708)</f>
        <v/>
      </c>
      <c r="M2708" s="1" t="str">
        <f>IF(官網匯出!G2708="","",官網匯出!G2708)</f>
        <v/>
      </c>
      <c r="N2708" s="1" t="str">
        <f>IF(官網匯出!H2708="","",官網匯出!H2708)</f>
        <v/>
      </c>
      <c r="P2708" s="1" t="str">
        <f>IF(官網匯出!J2708="","",RIGHT(官網匯出!J2708,LEN(官網匯出!J2708)-2))</f>
        <v/>
      </c>
      <c r="Q2708" s="1" t="str">
        <f>IF(官網匯出!K2708="","",官網匯出!K2708)</f>
        <v/>
      </c>
      <c r="R2708" s="1" t="str">
        <f>IF(官網匯出!L2708="","",官網匯出!L2708)</f>
        <v/>
      </c>
      <c r="S2708" s="1" t="str">
        <f>IF(官網匯出!M2708="","",官網匯出!M2708)</f>
        <v/>
      </c>
      <c r="T2708" s="1" t="str">
        <f>IF(官網匯出!N2708="","",官網匯出!N2708)</f>
        <v/>
      </c>
      <c r="U2708" s="1" t="str">
        <f>IF(官網匯出!O2708="","",官網匯出!O2708)</f>
        <v/>
      </c>
      <c r="V2708" s="1" t="str">
        <f>IF(官網匯出!P2708="",IF(G2708="","",0),官網匯出!P2708)</f>
        <v/>
      </c>
      <c r="W2708" s="1" t="str">
        <f>IF(官網匯出!Q2708="",IF(G2708="","",0),官網匯出!Q2708)</f>
        <v/>
      </c>
      <c r="X2708" s="1" t="str">
        <f>IF(官網匯出!R2708="","",官網匯出!R2708)</f>
        <v/>
      </c>
      <c r="Y2708" s="1" t="str">
        <f>IF(官網匯出!S2708="","",官網匯出!S2708)</f>
        <v/>
      </c>
      <c r="Z2708" s="1" t="str">
        <f>IF(G2708="","",官網匯出!T2708)</f>
        <v/>
      </c>
      <c r="AA2708" s="1" t="str">
        <f>IF(G2708="","",官網匯出!AK2708)</f>
        <v/>
      </c>
      <c r="AB2708" s="1" t="str">
        <f>IF(G2708="","",IF(官網匯出!V2708="","",官網匯出!V2708))</f>
        <v/>
      </c>
      <c r="AJ2708" s="1" t="str">
        <f>IF(G2708="","",IF(官網匯出!AE2708="","",官網匯出!AE2708))</f>
        <v/>
      </c>
      <c r="AK2708" s="1" t="str">
        <f>IF(G2708="","",IF(官網匯出!AD2708="","",官網匯出!AD2708))</f>
        <v/>
      </c>
      <c r="AL2708" s="1" t="str">
        <f t="shared" si="475"/>
        <v>0</v>
      </c>
      <c r="AM2708" s="1" t="str">
        <f>IF(官網匯出!AG2708="","",官網匯出!AG2708)</f>
        <v/>
      </c>
      <c r="AN2708" s="1" t="str">
        <f>IF(G2708="","",IF(官網匯出!AH2708="","",官網匯出!AH2708))</f>
        <v/>
      </c>
      <c r="AO2708" s="14" t="str">
        <f t="shared" si="476"/>
        <v/>
      </c>
      <c r="AP2708" s="14" t="str">
        <f t="shared" si="477"/>
        <v>1</v>
      </c>
      <c r="AQ2708" s="14" t="str">
        <f t="shared" si="478"/>
        <v>0</v>
      </c>
      <c r="AR2708" s="1" t="str">
        <f t="shared" si="479"/>
        <v/>
      </c>
      <c r="AS2708" s="1" t="str">
        <f t="shared" si="480"/>
        <v/>
      </c>
      <c r="AT2708" s="1" t="str">
        <f t="shared" si="481"/>
        <v/>
      </c>
      <c r="AU2708" s="1" t="str">
        <f t="shared" si="472"/>
        <v/>
      </c>
      <c r="AV2708" s="1" t="e">
        <f>IF(VLOOKUP(G2708,官網匯出!A:AQ,42,FALSE)="","[黃金盾官網]",VLOOKUP(G2708,官網匯出!A:AQ,42,FALSE))</f>
        <v>#N/A</v>
      </c>
      <c r="AW2708" s="1" t="e">
        <f>IF(LEFT(VLOOKUP(G2708,官網匯出!A:AS,43,FALSE),2)="","web",LEFT(VLOOKUP(G2708,官網匯出!A:AS,43,FALSE),2))</f>
        <v>#N/A</v>
      </c>
      <c r="AX2708" s="1" t="str">
        <f t="shared" si="482"/>
        <v>O</v>
      </c>
    </row>
    <row r="2709" spans="1:50">
      <c r="A2709" s="1" t="str">
        <f>IF(G2709="","",VLOOKUP(官網轉換!AW2709,團名!A:B,2,FALSE))</f>
        <v/>
      </c>
      <c r="B2709" s="1" t="str">
        <f>IF(G2709="","",IF(LEFT(VLOOKUP(G2709,官網匯出!A:AQ,43,0),2)="wf",VLOOKUP(VLOOKUP(G2709,官網匯出!A:AQ,43,0),團名!$I$1:$K$12,2,FALSE),"N0071"))</f>
        <v/>
      </c>
      <c r="C2709" s="1" t="str">
        <f>IFERROR(VLOOKUP(官網匯出!D2709,團名!E:G,3,FALSE),"")</f>
        <v/>
      </c>
      <c r="D2709" s="1" t="str">
        <f t="shared" si="473"/>
        <v/>
      </c>
      <c r="E2709" s="1" t="str">
        <f t="shared" si="474"/>
        <v/>
      </c>
      <c r="F2709" s="1" t="str">
        <f>IF(官網匯出!F2709="已付款","","B0012")</f>
        <v>B0012</v>
      </c>
      <c r="G2709" s="1" t="str">
        <f>IF(官網匯出!A2709="","",官網匯出!A2709)</f>
        <v/>
      </c>
      <c r="H2709" s="3" t="str">
        <f>IF(官網匯出!B2709="","",官網匯出!B2709)</f>
        <v/>
      </c>
      <c r="I2709" s="1" t="str">
        <f>IF(官網匯出!C2709="","",官網匯出!C2709)</f>
        <v/>
      </c>
      <c r="J2709" s="1" t="str">
        <f>IF(官網匯出!D2709="","",官網匯出!D2709)</f>
        <v/>
      </c>
      <c r="K2709" s="3" t="str">
        <f>IF(官網匯出!E2709="","",官網匯出!E2709)</f>
        <v/>
      </c>
      <c r="L2709" s="1" t="str">
        <f>IF(官網匯出!F2709="","",官網匯出!F2709)</f>
        <v/>
      </c>
      <c r="M2709" s="1" t="str">
        <f>IF(官網匯出!G2709="","",官網匯出!G2709)</f>
        <v/>
      </c>
      <c r="N2709" s="1" t="str">
        <f>IF(官網匯出!H2709="","",官網匯出!H2709)</f>
        <v/>
      </c>
      <c r="P2709" s="1" t="str">
        <f>IF(官網匯出!J2709="","",RIGHT(官網匯出!J2709,LEN(官網匯出!J2709)-2))</f>
        <v/>
      </c>
      <c r="Q2709" s="1" t="str">
        <f>IF(官網匯出!K2709="","",官網匯出!K2709)</f>
        <v/>
      </c>
      <c r="R2709" s="1" t="str">
        <f>IF(官網匯出!L2709="","",官網匯出!L2709)</f>
        <v/>
      </c>
      <c r="S2709" s="1" t="str">
        <f>IF(官網匯出!M2709="","",官網匯出!M2709)</f>
        <v/>
      </c>
      <c r="T2709" s="1" t="str">
        <f>IF(官網匯出!N2709="","",官網匯出!N2709)</f>
        <v/>
      </c>
      <c r="U2709" s="1" t="str">
        <f>IF(官網匯出!O2709="","",官網匯出!O2709)</f>
        <v/>
      </c>
      <c r="V2709" s="1" t="str">
        <f>IF(官網匯出!P2709="",IF(G2709="","",0),官網匯出!P2709)</f>
        <v/>
      </c>
      <c r="W2709" s="1" t="str">
        <f>IF(官網匯出!Q2709="",IF(G2709="","",0),官網匯出!Q2709)</f>
        <v/>
      </c>
      <c r="X2709" s="1" t="str">
        <f>IF(官網匯出!R2709="","",官網匯出!R2709)</f>
        <v/>
      </c>
      <c r="Y2709" s="1" t="str">
        <f>IF(官網匯出!S2709="","",官網匯出!S2709)</f>
        <v/>
      </c>
      <c r="Z2709" s="1" t="str">
        <f>IF(G2709="","",官網匯出!T2709)</f>
        <v/>
      </c>
      <c r="AA2709" s="1" t="str">
        <f>IF(G2709="","",官網匯出!AK2709)</f>
        <v/>
      </c>
      <c r="AB2709" s="1" t="str">
        <f>IF(G2709="","",IF(官網匯出!V2709="","",官網匯出!V2709))</f>
        <v/>
      </c>
      <c r="AJ2709" s="1" t="str">
        <f>IF(G2709="","",IF(官網匯出!AE2709="","",官網匯出!AE2709))</f>
        <v/>
      </c>
      <c r="AK2709" s="1" t="str">
        <f>IF(G2709="","",IF(官網匯出!AD2709="","",官網匯出!AD2709))</f>
        <v/>
      </c>
      <c r="AL2709" s="1" t="str">
        <f t="shared" si="475"/>
        <v>0</v>
      </c>
      <c r="AM2709" s="1" t="str">
        <f>IF(官網匯出!AG2709="","",官網匯出!AG2709)</f>
        <v/>
      </c>
      <c r="AN2709" s="1" t="str">
        <f>IF(G2709="","",IF(官網匯出!AH2709="","",官網匯出!AH2709))</f>
        <v/>
      </c>
      <c r="AO2709" s="14" t="str">
        <f t="shared" si="476"/>
        <v/>
      </c>
      <c r="AP2709" s="14" t="str">
        <f t="shared" si="477"/>
        <v>1</v>
      </c>
      <c r="AQ2709" s="14" t="str">
        <f t="shared" si="478"/>
        <v>0</v>
      </c>
      <c r="AR2709" s="1" t="str">
        <f t="shared" si="479"/>
        <v/>
      </c>
      <c r="AS2709" s="1" t="str">
        <f t="shared" si="480"/>
        <v/>
      </c>
      <c r="AT2709" s="1" t="str">
        <f t="shared" si="481"/>
        <v/>
      </c>
      <c r="AU2709" s="1" t="str">
        <f t="shared" si="472"/>
        <v/>
      </c>
      <c r="AV2709" s="1" t="e">
        <f>IF(VLOOKUP(G2709,官網匯出!A:AQ,42,FALSE)="","[黃金盾官網]",VLOOKUP(G2709,官網匯出!A:AQ,42,FALSE))</f>
        <v>#N/A</v>
      </c>
      <c r="AW2709" s="1" t="e">
        <f>IF(LEFT(VLOOKUP(G2709,官網匯出!A:AS,43,FALSE),2)="","web",LEFT(VLOOKUP(G2709,官網匯出!A:AS,43,FALSE),2))</f>
        <v>#N/A</v>
      </c>
      <c r="AX2709" s="1" t="str">
        <f t="shared" si="482"/>
        <v>O</v>
      </c>
    </row>
    <row r="2710" spans="1:50">
      <c r="A2710" s="1" t="str">
        <f>IF(G2710="","",VLOOKUP(官網轉換!AW2710,團名!A:B,2,FALSE))</f>
        <v/>
      </c>
      <c r="B2710" s="1" t="str">
        <f>IF(G2710="","",IF(LEFT(VLOOKUP(G2710,官網匯出!A:AQ,43,0),2)="wf",VLOOKUP(VLOOKUP(G2710,官網匯出!A:AQ,43,0),團名!$I$1:$K$12,2,FALSE),"N0071"))</f>
        <v/>
      </c>
      <c r="C2710" s="1" t="str">
        <f>IFERROR(VLOOKUP(官網匯出!D2710,團名!E:G,3,FALSE),"")</f>
        <v/>
      </c>
      <c r="D2710" s="1" t="str">
        <f t="shared" si="473"/>
        <v/>
      </c>
      <c r="E2710" s="1" t="str">
        <f t="shared" si="474"/>
        <v/>
      </c>
      <c r="F2710" s="1" t="str">
        <f>IF(官網匯出!F2710="已付款","","B0012")</f>
        <v>B0012</v>
      </c>
      <c r="G2710" s="1" t="str">
        <f>IF(官網匯出!A2710="","",官網匯出!A2710)</f>
        <v/>
      </c>
      <c r="H2710" s="3" t="str">
        <f>IF(官網匯出!B2710="","",官網匯出!B2710)</f>
        <v/>
      </c>
      <c r="I2710" s="1" t="str">
        <f>IF(官網匯出!C2710="","",官網匯出!C2710)</f>
        <v/>
      </c>
      <c r="J2710" s="1" t="str">
        <f>IF(官網匯出!D2710="","",官網匯出!D2710)</f>
        <v/>
      </c>
      <c r="K2710" s="3" t="str">
        <f>IF(官網匯出!E2710="","",官網匯出!E2710)</f>
        <v/>
      </c>
      <c r="L2710" s="1" t="str">
        <f>IF(官網匯出!F2710="","",官網匯出!F2710)</f>
        <v/>
      </c>
      <c r="M2710" s="1" t="str">
        <f>IF(官網匯出!G2710="","",官網匯出!G2710)</f>
        <v/>
      </c>
      <c r="N2710" s="1" t="str">
        <f>IF(官網匯出!H2710="","",官網匯出!H2710)</f>
        <v/>
      </c>
      <c r="P2710" s="1" t="str">
        <f>IF(官網匯出!J2710="","",RIGHT(官網匯出!J2710,LEN(官網匯出!J2710)-2))</f>
        <v/>
      </c>
      <c r="Q2710" s="1" t="str">
        <f>IF(官網匯出!K2710="","",官網匯出!K2710)</f>
        <v/>
      </c>
      <c r="R2710" s="1" t="str">
        <f>IF(官網匯出!L2710="","",官網匯出!L2710)</f>
        <v/>
      </c>
      <c r="S2710" s="1" t="str">
        <f>IF(官網匯出!M2710="","",官網匯出!M2710)</f>
        <v/>
      </c>
      <c r="T2710" s="1" t="str">
        <f>IF(官網匯出!N2710="","",官網匯出!N2710)</f>
        <v/>
      </c>
      <c r="U2710" s="1" t="str">
        <f>IF(官網匯出!O2710="","",官網匯出!O2710)</f>
        <v/>
      </c>
      <c r="V2710" s="1" t="str">
        <f>IF(官網匯出!P2710="",IF(G2710="","",0),官網匯出!P2710)</f>
        <v/>
      </c>
      <c r="W2710" s="1" t="str">
        <f>IF(官網匯出!Q2710="",IF(G2710="","",0),官網匯出!Q2710)</f>
        <v/>
      </c>
      <c r="X2710" s="1" t="str">
        <f>IF(官網匯出!R2710="","",官網匯出!R2710)</f>
        <v/>
      </c>
      <c r="Y2710" s="1" t="str">
        <f>IF(官網匯出!S2710="","",官網匯出!S2710)</f>
        <v/>
      </c>
      <c r="Z2710" s="1" t="str">
        <f>IF(G2710="","",官網匯出!T2710)</f>
        <v/>
      </c>
      <c r="AA2710" s="1" t="str">
        <f>IF(G2710="","",官網匯出!AK2710)</f>
        <v/>
      </c>
      <c r="AB2710" s="1" t="str">
        <f>IF(G2710="","",IF(官網匯出!V2710="","",官網匯出!V2710))</f>
        <v/>
      </c>
      <c r="AJ2710" s="1" t="str">
        <f>IF(G2710="","",IF(官網匯出!AE2710="","",官網匯出!AE2710))</f>
        <v/>
      </c>
      <c r="AK2710" s="1" t="str">
        <f>IF(G2710="","",IF(官網匯出!AD2710="","",官網匯出!AD2710))</f>
        <v/>
      </c>
      <c r="AL2710" s="1" t="str">
        <f t="shared" si="475"/>
        <v>0</v>
      </c>
      <c r="AM2710" s="1" t="str">
        <f>IF(官網匯出!AG2710="","",官網匯出!AG2710)</f>
        <v/>
      </c>
      <c r="AN2710" s="1" t="str">
        <f>IF(G2710="","",IF(官網匯出!AH2710="","",官網匯出!AH2710))</f>
        <v/>
      </c>
      <c r="AO2710" s="14" t="str">
        <f t="shared" si="476"/>
        <v/>
      </c>
      <c r="AP2710" s="14" t="str">
        <f t="shared" si="477"/>
        <v>1</v>
      </c>
      <c r="AQ2710" s="14" t="str">
        <f t="shared" si="478"/>
        <v>0</v>
      </c>
      <c r="AR2710" s="1" t="str">
        <f t="shared" si="479"/>
        <v/>
      </c>
      <c r="AS2710" s="1" t="str">
        <f t="shared" si="480"/>
        <v/>
      </c>
      <c r="AT2710" s="1" t="str">
        <f t="shared" si="481"/>
        <v/>
      </c>
      <c r="AU2710" s="1" t="str">
        <f t="shared" si="472"/>
        <v/>
      </c>
      <c r="AV2710" s="1" t="e">
        <f>IF(VLOOKUP(G2710,官網匯出!A:AQ,42,FALSE)="","[黃金盾官網]",VLOOKUP(G2710,官網匯出!A:AQ,42,FALSE))</f>
        <v>#N/A</v>
      </c>
      <c r="AW2710" s="1" t="e">
        <f>IF(LEFT(VLOOKUP(G2710,官網匯出!A:AS,43,FALSE),2)="","web",LEFT(VLOOKUP(G2710,官網匯出!A:AS,43,FALSE),2))</f>
        <v>#N/A</v>
      </c>
      <c r="AX2710" s="1" t="str">
        <f t="shared" si="482"/>
        <v>O</v>
      </c>
    </row>
    <row r="2711" spans="1:50">
      <c r="A2711" s="1" t="str">
        <f>IF(G2711="","",VLOOKUP(官網轉換!AW2711,團名!A:B,2,FALSE))</f>
        <v/>
      </c>
      <c r="B2711" s="1" t="str">
        <f>IF(G2711="","",IF(LEFT(VLOOKUP(G2711,官網匯出!A:AQ,43,0),2)="wf",VLOOKUP(VLOOKUP(G2711,官網匯出!A:AQ,43,0),團名!$I$1:$K$12,2,FALSE),"N0071"))</f>
        <v/>
      </c>
      <c r="C2711" s="1" t="str">
        <f>IFERROR(VLOOKUP(官網匯出!D2711,團名!E:G,3,FALSE),"")</f>
        <v/>
      </c>
      <c r="D2711" s="1" t="str">
        <f t="shared" si="473"/>
        <v/>
      </c>
      <c r="E2711" s="1" t="str">
        <f t="shared" si="474"/>
        <v/>
      </c>
      <c r="F2711" s="1" t="str">
        <f>IF(官網匯出!F2711="已付款","","B0012")</f>
        <v>B0012</v>
      </c>
      <c r="G2711" s="1" t="str">
        <f>IF(官網匯出!A2711="","",官網匯出!A2711)</f>
        <v/>
      </c>
      <c r="H2711" s="3" t="str">
        <f>IF(官網匯出!B2711="","",官網匯出!B2711)</f>
        <v/>
      </c>
      <c r="I2711" s="1" t="str">
        <f>IF(官網匯出!C2711="","",官網匯出!C2711)</f>
        <v/>
      </c>
      <c r="J2711" s="1" t="str">
        <f>IF(官網匯出!D2711="","",官網匯出!D2711)</f>
        <v/>
      </c>
      <c r="K2711" s="3" t="str">
        <f>IF(官網匯出!E2711="","",官網匯出!E2711)</f>
        <v/>
      </c>
      <c r="L2711" s="1" t="str">
        <f>IF(官網匯出!F2711="","",官網匯出!F2711)</f>
        <v/>
      </c>
      <c r="M2711" s="1" t="str">
        <f>IF(官網匯出!G2711="","",官網匯出!G2711)</f>
        <v/>
      </c>
      <c r="N2711" s="1" t="str">
        <f>IF(官網匯出!H2711="","",官網匯出!H2711)</f>
        <v/>
      </c>
      <c r="P2711" s="1" t="str">
        <f>IF(官網匯出!J2711="","",RIGHT(官網匯出!J2711,LEN(官網匯出!J2711)-2))</f>
        <v/>
      </c>
      <c r="Q2711" s="1" t="str">
        <f>IF(官網匯出!K2711="","",官網匯出!K2711)</f>
        <v/>
      </c>
      <c r="R2711" s="1" t="str">
        <f>IF(官網匯出!L2711="","",官網匯出!L2711)</f>
        <v/>
      </c>
      <c r="S2711" s="1" t="str">
        <f>IF(官網匯出!M2711="","",官網匯出!M2711)</f>
        <v/>
      </c>
      <c r="T2711" s="1" t="str">
        <f>IF(官網匯出!N2711="","",官網匯出!N2711)</f>
        <v/>
      </c>
      <c r="U2711" s="1" t="str">
        <f>IF(官網匯出!O2711="","",官網匯出!O2711)</f>
        <v/>
      </c>
      <c r="V2711" s="1" t="str">
        <f>IF(官網匯出!P2711="",IF(G2711="","",0),官網匯出!P2711)</f>
        <v/>
      </c>
      <c r="W2711" s="1" t="str">
        <f>IF(官網匯出!Q2711="",IF(G2711="","",0),官網匯出!Q2711)</f>
        <v/>
      </c>
      <c r="X2711" s="1" t="str">
        <f>IF(官網匯出!R2711="","",官網匯出!R2711)</f>
        <v/>
      </c>
      <c r="Y2711" s="1" t="str">
        <f>IF(官網匯出!S2711="","",官網匯出!S2711)</f>
        <v/>
      </c>
      <c r="Z2711" s="1" t="str">
        <f>IF(G2711="","",官網匯出!T2711)</f>
        <v/>
      </c>
      <c r="AA2711" s="1" t="str">
        <f>IF(G2711="","",官網匯出!AK2711)</f>
        <v/>
      </c>
      <c r="AB2711" s="1" t="str">
        <f>IF(G2711="","",IF(官網匯出!V2711="","",官網匯出!V2711))</f>
        <v/>
      </c>
      <c r="AJ2711" s="1" t="str">
        <f>IF(G2711="","",IF(官網匯出!AE2711="","",官網匯出!AE2711))</f>
        <v/>
      </c>
      <c r="AK2711" s="1" t="str">
        <f>IF(G2711="","",IF(官網匯出!AD2711="","",官網匯出!AD2711))</f>
        <v/>
      </c>
      <c r="AL2711" s="1" t="str">
        <f t="shared" si="475"/>
        <v>0</v>
      </c>
      <c r="AM2711" s="1" t="str">
        <f>IF(官網匯出!AG2711="","",官網匯出!AG2711)</f>
        <v/>
      </c>
      <c r="AN2711" s="1" t="str">
        <f>IF(G2711="","",IF(官網匯出!AH2711="","",官網匯出!AH2711))</f>
        <v/>
      </c>
      <c r="AO2711" s="14" t="str">
        <f t="shared" si="476"/>
        <v/>
      </c>
      <c r="AP2711" s="14" t="str">
        <f t="shared" si="477"/>
        <v>1</v>
      </c>
      <c r="AQ2711" s="14" t="str">
        <f t="shared" si="478"/>
        <v>0</v>
      </c>
      <c r="AR2711" s="1" t="str">
        <f t="shared" si="479"/>
        <v/>
      </c>
      <c r="AS2711" s="1" t="str">
        <f t="shared" si="480"/>
        <v/>
      </c>
      <c r="AT2711" s="1" t="str">
        <f t="shared" si="481"/>
        <v/>
      </c>
      <c r="AU2711" s="1" t="str">
        <f t="shared" si="472"/>
        <v/>
      </c>
      <c r="AV2711" s="1" t="e">
        <f>IF(VLOOKUP(G2711,官網匯出!A:AQ,42,FALSE)="","[黃金盾官網]",VLOOKUP(G2711,官網匯出!A:AQ,42,FALSE))</f>
        <v>#N/A</v>
      </c>
      <c r="AW2711" s="1" t="e">
        <f>IF(LEFT(VLOOKUP(G2711,官網匯出!A:AS,43,FALSE),2)="","web",LEFT(VLOOKUP(G2711,官網匯出!A:AS,43,FALSE),2))</f>
        <v>#N/A</v>
      </c>
      <c r="AX2711" s="1" t="str">
        <f t="shared" si="482"/>
        <v>O</v>
      </c>
    </row>
    <row r="2712" spans="1:50">
      <c r="A2712" s="1" t="str">
        <f>IF(G2712="","",VLOOKUP(官網轉換!AW2712,團名!A:B,2,FALSE))</f>
        <v/>
      </c>
      <c r="B2712" s="1" t="str">
        <f>IF(G2712="","",IF(LEFT(VLOOKUP(G2712,官網匯出!A:AQ,43,0),2)="wf",VLOOKUP(VLOOKUP(G2712,官網匯出!A:AQ,43,0),團名!$I$1:$K$12,2,FALSE),"N0071"))</f>
        <v/>
      </c>
      <c r="C2712" s="1" t="str">
        <f>IFERROR(VLOOKUP(官網匯出!D2712,團名!E:G,3,FALSE),"")</f>
        <v/>
      </c>
      <c r="D2712" s="1" t="str">
        <f t="shared" si="473"/>
        <v/>
      </c>
      <c r="E2712" s="1" t="str">
        <f t="shared" si="474"/>
        <v/>
      </c>
      <c r="F2712" s="1" t="str">
        <f>IF(官網匯出!F2712="已付款","","B0012")</f>
        <v>B0012</v>
      </c>
      <c r="G2712" s="1" t="str">
        <f>IF(官網匯出!A2712="","",官網匯出!A2712)</f>
        <v/>
      </c>
      <c r="H2712" s="3" t="str">
        <f>IF(官網匯出!B2712="","",官網匯出!B2712)</f>
        <v/>
      </c>
      <c r="I2712" s="1" t="str">
        <f>IF(官網匯出!C2712="","",官網匯出!C2712)</f>
        <v/>
      </c>
      <c r="J2712" s="1" t="str">
        <f>IF(官網匯出!D2712="","",官網匯出!D2712)</f>
        <v/>
      </c>
      <c r="K2712" s="3" t="str">
        <f>IF(官網匯出!E2712="","",官網匯出!E2712)</f>
        <v/>
      </c>
      <c r="L2712" s="1" t="str">
        <f>IF(官網匯出!F2712="","",官網匯出!F2712)</f>
        <v/>
      </c>
      <c r="M2712" s="1" t="str">
        <f>IF(官網匯出!G2712="","",官網匯出!G2712)</f>
        <v/>
      </c>
      <c r="N2712" s="1" t="str">
        <f>IF(官網匯出!H2712="","",官網匯出!H2712)</f>
        <v/>
      </c>
      <c r="P2712" s="1" t="str">
        <f>IF(官網匯出!J2712="","",RIGHT(官網匯出!J2712,LEN(官網匯出!J2712)-2))</f>
        <v/>
      </c>
      <c r="Q2712" s="1" t="str">
        <f>IF(官網匯出!K2712="","",官網匯出!K2712)</f>
        <v/>
      </c>
      <c r="R2712" s="1" t="str">
        <f>IF(官網匯出!L2712="","",官網匯出!L2712)</f>
        <v/>
      </c>
      <c r="S2712" s="1" t="str">
        <f>IF(官網匯出!M2712="","",官網匯出!M2712)</f>
        <v/>
      </c>
      <c r="T2712" s="1" t="str">
        <f>IF(官網匯出!N2712="","",官網匯出!N2712)</f>
        <v/>
      </c>
      <c r="U2712" s="1" t="str">
        <f>IF(官網匯出!O2712="","",官網匯出!O2712)</f>
        <v/>
      </c>
      <c r="V2712" s="1" t="str">
        <f>IF(官網匯出!P2712="",IF(G2712="","",0),官網匯出!P2712)</f>
        <v/>
      </c>
      <c r="W2712" s="1" t="str">
        <f>IF(官網匯出!Q2712="",IF(G2712="","",0),官網匯出!Q2712)</f>
        <v/>
      </c>
      <c r="X2712" s="1" t="str">
        <f>IF(官網匯出!R2712="","",官網匯出!R2712)</f>
        <v/>
      </c>
      <c r="Y2712" s="1" t="str">
        <f>IF(官網匯出!S2712="","",官網匯出!S2712)</f>
        <v/>
      </c>
      <c r="Z2712" s="1" t="str">
        <f>IF(G2712="","",官網匯出!T2712)</f>
        <v/>
      </c>
      <c r="AA2712" s="1" t="str">
        <f>IF(G2712="","",官網匯出!AK2712)</f>
        <v/>
      </c>
      <c r="AB2712" s="1" t="str">
        <f>IF(G2712="","",IF(官網匯出!V2712="","",官網匯出!V2712))</f>
        <v/>
      </c>
      <c r="AJ2712" s="1" t="str">
        <f>IF(G2712="","",IF(官網匯出!AE2712="","",官網匯出!AE2712))</f>
        <v/>
      </c>
      <c r="AK2712" s="1" t="str">
        <f>IF(G2712="","",IF(官網匯出!AD2712="","",官網匯出!AD2712))</f>
        <v/>
      </c>
      <c r="AL2712" s="1" t="str">
        <f t="shared" si="475"/>
        <v>0</v>
      </c>
      <c r="AM2712" s="1" t="str">
        <f>IF(官網匯出!AG2712="","",官網匯出!AG2712)</f>
        <v/>
      </c>
      <c r="AN2712" s="1" t="str">
        <f>IF(G2712="","",IF(官網匯出!AH2712="","",官網匯出!AH2712))</f>
        <v/>
      </c>
      <c r="AO2712" s="14" t="str">
        <f t="shared" si="476"/>
        <v/>
      </c>
      <c r="AP2712" s="14" t="str">
        <f t="shared" si="477"/>
        <v>1</v>
      </c>
      <c r="AQ2712" s="14" t="str">
        <f t="shared" si="478"/>
        <v>0</v>
      </c>
      <c r="AR2712" s="1" t="str">
        <f t="shared" si="479"/>
        <v/>
      </c>
      <c r="AS2712" s="1" t="str">
        <f t="shared" si="480"/>
        <v/>
      </c>
      <c r="AT2712" s="1" t="str">
        <f t="shared" si="481"/>
        <v/>
      </c>
      <c r="AU2712" s="1" t="str">
        <f t="shared" si="472"/>
        <v/>
      </c>
      <c r="AV2712" s="1" t="e">
        <f>IF(VLOOKUP(G2712,官網匯出!A:AQ,42,FALSE)="","[黃金盾官網]",VLOOKUP(G2712,官網匯出!A:AQ,42,FALSE))</f>
        <v>#N/A</v>
      </c>
      <c r="AW2712" s="1" t="e">
        <f>IF(LEFT(VLOOKUP(G2712,官網匯出!A:AS,43,FALSE),2)="","web",LEFT(VLOOKUP(G2712,官網匯出!A:AS,43,FALSE),2))</f>
        <v>#N/A</v>
      </c>
      <c r="AX2712" s="1" t="str">
        <f t="shared" si="482"/>
        <v>O</v>
      </c>
    </row>
    <row r="2713" spans="1:50">
      <c r="A2713" s="1" t="str">
        <f>IF(G2713="","",VLOOKUP(官網轉換!AW2713,團名!A:B,2,FALSE))</f>
        <v/>
      </c>
      <c r="B2713" s="1" t="str">
        <f>IF(G2713="","",IF(LEFT(VLOOKUP(G2713,官網匯出!A:AQ,43,0),2)="wf",VLOOKUP(VLOOKUP(G2713,官網匯出!A:AQ,43,0),團名!$I$1:$K$12,2,FALSE),"N0071"))</f>
        <v/>
      </c>
      <c r="C2713" s="1" t="str">
        <f>IFERROR(VLOOKUP(官網匯出!D2713,團名!E:G,3,FALSE),"")</f>
        <v/>
      </c>
      <c r="D2713" s="1" t="str">
        <f t="shared" si="473"/>
        <v/>
      </c>
      <c r="E2713" s="1" t="str">
        <f t="shared" si="474"/>
        <v/>
      </c>
      <c r="F2713" s="1" t="str">
        <f>IF(官網匯出!F2713="已付款","","B0012")</f>
        <v>B0012</v>
      </c>
      <c r="G2713" s="1" t="str">
        <f>IF(官網匯出!A2713="","",官網匯出!A2713)</f>
        <v/>
      </c>
      <c r="H2713" s="3" t="str">
        <f>IF(官網匯出!B2713="","",官網匯出!B2713)</f>
        <v/>
      </c>
      <c r="I2713" s="1" t="str">
        <f>IF(官網匯出!C2713="","",官網匯出!C2713)</f>
        <v/>
      </c>
      <c r="J2713" s="1" t="str">
        <f>IF(官網匯出!D2713="","",官網匯出!D2713)</f>
        <v/>
      </c>
      <c r="K2713" s="3" t="str">
        <f>IF(官網匯出!E2713="","",官網匯出!E2713)</f>
        <v/>
      </c>
      <c r="L2713" s="1" t="str">
        <f>IF(官網匯出!F2713="","",官網匯出!F2713)</f>
        <v/>
      </c>
      <c r="M2713" s="1" t="str">
        <f>IF(官網匯出!G2713="","",官網匯出!G2713)</f>
        <v/>
      </c>
      <c r="N2713" s="1" t="str">
        <f>IF(官網匯出!H2713="","",官網匯出!H2713)</f>
        <v/>
      </c>
      <c r="P2713" s="1" t="str">
        <f>IF(官網匯出!J2713="","",RIGHT(官網匯出!J2713,LEN(官網匯出!J2713)-2))</f>
        <v/>
      </c>
      <c r="Q2713" s="1" t="str">
        <f>IF(官網匯出!K2713="","",官網匯出!K2713)</f>
        <v/>
      </c>
      <c r="R2713" s="1" t="str">
        <f>IF(官網匯出!L2713="","",官網匯出!L2713)</f>
        <v/>
      </c>
      <c r="S2713" s="1" t="str">
        <f>IF(官網匯出!M2713="","",官網匯出!M2713)</f>
        <v/>
      </c>
      <c r="T2713" s="1" t="str">
        <f>IF(官網匯出!N2713="","",官網匯出!N2713)</f>
        <v/>
      </c>
      <c r="U2713" s="1" t="str">
        <f>IF(官網匯出!O2713="","",官網匯出!O2713)</f>
        <v/>
      </c>
      <c r="V2713" s="1" t="str">
        <f>IF(官網匯出!P2713="",IF(G2713="","",0),官網匯出!P2713)</f>
        <v/>
      </c>
      <c r="W2713" s="1" t="str">
        <f>IF(官網匯出!Q2713="",IF(G2713="","",0),官網匯出!Q2713)</f>
        <v/>
      </c>
      <c r="X2713" s="1" t="str">
        <f>IF(官網匯出!R2713="","",官網匯出!R2713)</f>
        <v/>
      </c>
      <c r="Y2713" s="1" t="str">
        <f>IF(官網匯出!S2713="","",官網匯出!S2713)</f>
        <v/>
      </c>
      <c r="Z2713" s="1" t="str">
        <f>IF(G2713="","",官網匯出!T2713)</f>
        <v/>
      </c>
      <c r="AA2713" s="1" t="str">
        <f>IF(G2713="","",官網匯出!AK2713)</f>
        <v/>
      </c>
      <c r="AB2713" s="1" t="str">
        <f>IF(G2713="","",IF(官網匯出!V2713="","",官網匯出!V2713))</f>
        <v/>
      </c>
      <c r="AJ2713" s="1" t="str">
        <f>IF(G2713="","",IF(官網匯出!AE2713="","",官網匯出!AE2713))</f>
        <v/>
      </c>
      <c r="AK2713" s="1" t="str">
        <f>IF(G2713="","",IF(官網匯出!AD2713="","",官網匯出!AD2713))</f>
        <v/>
      </c>
      <c r="AL2713" s="1" t="str">
        <f t="shared" si="475"/>
        <v>0</v>
      </c>
      <c r="AM2713" s="1" t="str">
        <f>IF(官網匯出!AG2713="","",官網匯出!AG2713)</f>
        <v/>
      </c>
      <c r="AN2713" s="1" t="str">
        <f>IF(G2713="","",IF(官網匯出!AH2713="","",官網匯出!AH2713))</f>
        <v/>
      </c>
      <c r="AO2713" s="14" t="str">
        <f t="shared" si="476"/>
        <v/>
      </c>
      <c r="AP2713" s="14" t="str">
        <f t="shared" si="477"/>
        <v>1</v>
      </c>
      <c r="AQ2713" s="14" t="str">
        <f t="shared" si="478"/>
        <v>0</v>
      </c>
      <c r="AR2713" s="1" t="str">
        <f t="shared" si="479"/>
        <v/>
      </c>
      <c r="AS2713" s="1" t="str">
        <f t="shared" si="480"/>
        <v/>
      </c>
      <c r="AT2713" s="1" t="str">
        <f t="shared" si="481"/>
        <v/>
      </c>
      <c r="AU2713" s="1" t="str">
        <f t="shared" si="472"/>
        <v/>
      </c>
      <c r="AV2713" s="1" t="e">
        <f>IF(VLOOKUP(G2713,官網匯出!A:AQ,42,FALSE)="","[黃金盾官網]",VLOOKUP(G2713,官網匯出!A:AQ,42,FALSE))</f>
        <v>#N/A</v>
      </c>
      <c r="AW2713" s="1" t="e">
        <f>IF(LEFT(VLOOKUP(G2713,官網匯出!A:AS,43,FALSE),2)="","web",LEFT(VLOOKUP(G2713,官網匯出!A:AS,43,FALSE),2))</f>
        <v>#N/A</v>
      </c>
      <c r="AX2713" s="1" t="str">
        <f t="shared" si="482"/>
        <v>O</v>
      </c>
    </row>
    <row r="2714" spans="1:50">
      <c r="A2714" s="1" t="str">
        <f>IF(G2714="","",VLOOKUP(官網轉換!AW2714,團名!A:B,2,FALSE))</f>
        <v/>
      </c>
      <c r="B2714" s="1" t="str">
        <f>IF(G2714="","",IF(LEFT(VLOOKUP(G2714,官網匯出!A:AQ,43,0),2)="wf",VLOOKUP(VLOOKUP(G2714,官網匯出!A:AQ,43,0),團名!$I$1:$K$12,2,FALSE),"N0071"))</f>
        <v/>
      </c>
      <c r="C2714" s="1" t="str">
        <f>IFERROR(VLOOKUP(官網匯出!D2714,團名!E:G,3,FALSE),"")</f>
        <v/>
      </c>
      <c r="D2714" s="1" t="str">
        <f t="shared" si="473"/>
        <v/>
      </c>
      <c r="E2714" s="1" t="str">
        <f t="shared" si="474"/>
        <v/>
      </c>
      <c r="F2714" s="1" t="str">
        <f>IF(官網匯出!F2714="已付款","","B0012")</f>
        <v>B0012</v>
      </c>
      <c r="G2714" s="1" t="str">
        <f>IF(官網匯出!A2714="","",官網匯出!A2714)</f>
        <v/>
      </c>
      <c r="H2714" s="3" t="str">
        <f>IF(官網匯出!B2714="","",官網匯出!B2714)</f>
        <v/>
      </c>
      <c r="I2714" s="1" t="str">
        <f>IF(官網匯出!C2714="","",官網匯出!C2714)</f>
        <v/>
      </c>
      <c r="J2714" s="1" t="str">
        <f>IF(官網匯出!D2714="","",官網匯出!D2714)</f>
        <v/>
      </c>
      <c r="K2714" s="3" t="str">
        <f>IF(官網匯出!E2714="","",官網匯出!E2714)</f>
        <v/>
      </c>
      <c r="L2714" s="1" t="str">
        <f>IF(官網匯出!F2714="","",官網匯出!F2714)</f>
        <v/>
      </c>
      <c r="M2714" s="1" t="str">
        <f>IF(官網匯出!G2714="","",官網匯出!G2714)</f>
        <v/>
      </c>
      <c r="N2714" s="1" t="str">
        <f>IF(官網匯出!H2714="","",官網匯出!H2714)</f>
        <v/>
      </c>
      <c r="P2714" s="1" t="str">
        <f>IF(官網匯出!J2714="","",RIGHT(官網匯出!J2714,LEN(官網匯出!J2714)-2))</f>
        <v/>
      </c>
      <c r="Q2714" s="1" t="str">
        <f>IF(官網匯出!K2714="","",官網匯出!K2714)</f>
        <v/>
      </c>
      <c r="R2714" s="1" t="str">
        <f>IF(官網匯出!L2714="","",官網匯出!L2714)</f>
        <v/>
      </c>
      <c r="S2714" s="1" t="str">
        <f>IF(官網匯出!M2714="","",官網匯出!M2714)</f>
        <v/>
      </c>
      <c r="T2714" s="1" t="str">
        <f>IF(官網匯出!N2714="","",官網匯出!N2714)</f>
        <v/>
      </c>
      <c r="U2714" s="1" t="str">
        <f>IF(官網匯出!O2714="","",官網匯出!O2714)</f>
        <v/>
      </c>
      <c r="V2714" s="1" t="str">
        <f>IF(官網匯出!P2714="",IF(G2714="","",0),官網匯出!P2714)</f>
        <v/>
      </c>
      <c r="W2714" s="1" t="str">
        <f>IF(官網匯出!Q2714="",IF(G2714="","",0),官網匯出!Q2714)</f>
        <v/>
      </c>
      <c r="X2714" s="1" t="str">
        <f>IF(官網匯出!R2714="","",官網匯出!R2714)</f>
        <v/>
      </c>
      <c r="Y2714" s="1" t="str">
        <f>IF(官網匯出!S2714="","",官網匯出!S2714)</f>
        <v/>
      </c>
      <c r="Z2714" s="1" t="str">
        <f>IF(G2714="","",官網匯出!T2714)</f>
        <v/>
      </c>
      <c r="AA2714" s="1" t="str">
        <f>IF(G2714="","",官網匯出!AK2714)</f>
        <v/>
      </c>
      <c r="AB2714" s="1" t="str">
        <f>IF(G2714="","",IF(官網匯出!V2714="","",官網匯出!V2714))</f>
        <v/>
      </c>
      <c r="AJ2714" s="1" t="str">
        <f>IF(G2714="","",IF(官網匯出!AE2714="","",官網匯出!AE2714))</f>
        <v/>
      </c>
      <c r="AK2714" s="1" t="str">
        <f>IF(G2714="","",IF(官網匯出!AD2714="","",官網匯出!AD2714))</f>
        <v/>
      </c>
      <c r="AL2714" s="1" t="str">
        <f t="shared" si="475"/>
        <v>0</v>
      </c>
      <c r="AM2714" s="1" t="str">
        <f>IF(官網匯出!AG2714="","",官網匯出!AG2714)</f>
        <v/>
      </c>
      <c r="AN2714" s="1" t="str">
        <f>IF(G2714="","",IF(官網匯出!AH2714="","",官網匯出!AH2714))</f>
        <v/>
      </c>
      <c r="AO2714" s="14" t="str">
        <f t="shared" si="476"/>
        <v/>
      </c>
      <c r="AP2714" s="14" t="str">
        <f t="shared" si="477"/>
        <v>1</v>
      </c>
      <c r="AQ2714" s="14" t="str">
        <f t="shared" si="478"/>
        <v>0</v>
      </c>
      <c r="AR2714" s="1" t="str">
        <f t="shared" si="479"/>
        <v/>
      </c>
      <c r="AS2714" s="1" t="str">
        <f t="shared" si="480"/>
        <v/>
      </c>
      <c r="AT2714" s="1" t="str">
        <f t="shared" si="481"/>
        <v/>
      </c>
      <c r="AU2714" s="1" t="str">
        <f t="shared" si="472"/>
        <v/>
      </c>
      <c r="AV2714" s="1" t="e">
        <f>IF(VLOOKUP(G2714,官網匯出!A:AQ,42,FALSE)="","[黃金盾官網]",VLOOKUP(G2714,官網匯出!A:AQ,42,FALSE))</f>
        <v>#N/A</v>
      </c>
      <c r="AW2714" s="1" t="e">
        <f>IF(LEFT(VLOOKUP(G2714,官網匯出!A:AS,43,FALSE),2)="","web",LEFT(VLOOKUP(G2714,官網匯出!A:AS,43,FALSE),2))</f>
        <v>#N/A</v>
      </c>
      <c r="AX2714" s="1" t="str">
        <f t="shared" si="482"/>
        <v>O</v>
      </c>
    </row>
    <row r="2715" spans="1:50">
      <c r="A2715" s="1" t="str">
        <f>IF(G2715="","",VLOOKUP(官網轉換!AW2715,團名!A:B,2,FALSE))</f>
        <v/>
      </c>
      <c r="B2715" s="1" t="str">
        <f>IF(G2715="","",IF(LEFT(VLOOKUP(G2715,官網匯出!A:AQ,43,0),2)="wf",VLOOKUP(VLOOKUP(G2715,官網匯出!A:AQ,43,0),團名!$I$1:$K$12,2,FALSE),"N0071"))</f>
        <v/>
      </c>
      <c r="C2715" s="1" t="str">
        <f>IFERROR(VLOOKUP(官網匯出!D2715,團名!E:G,3,FALSE),"")</f>
        <v/>
      </c>
      <c r="D2715" s="1" t="str">
        <f t="shared" si="473"/>
        <v/>
      </c>
      <c r="E2715" s="1" t="str">
        <f t="shared" si="474"/>
        <v/>
      </c>
      <c r="F2715" s="1" t="str">
        <f>IF(官網匯出!F2715="已付款","","B0012")</f>
        <v>B0012</v>
      </c>
      <c r="G2715" s="1" t="str">
        <f>IF(官網匯出!A2715="","",官網匯出!A2715)</f>
        <v/>
      </c>
      <c r="H2715" s="3" t="str">
        <f>IF(官網匯出!B2715="","",官網匯出!B2715)</f>
        <v/>
      </c>
      <c r="I2715" s="1" t="str">
        <f>IF(官網匯出!C2715="","",官網匯出!C2715)</f>
        <v/>
      </c>
      <c r="J2715" s="1" t="str">
        <f>IF(官網匯出!D2715="","",官網匯出!D2715)</f>
        <v/>
      </c>
      <c r="K2715" s="3" t="str">
        <f>IF(官網匯出!E2715="","",官網匯出!E2715)</f>
        <v/>
      </c>
      <c r="L2715" s="1" t="str">
        <f>IF(官網匯出!F2715="","",官網匯出!F2715)</f>
        <v/>
      </c>
      <c r="M2715" s="1" t="str">
        <f>IF(官網匯出!G2715="","",官網匯出!G2715)</f>
        <v/>
      </c>
      <c r="N2715" s="1" t="str">
        <f>IF(官網匯出!H2715="","",官網匯出!H2715)</f>
        <v/>
      </c>
      <c r="P2715" s="1" t="str">
        <f>IF(官網匯出!J2715="","",RIGHT(官網匯出!J2715,LEN(官網匯出!J2715)-2))</f>
        <v/>
      </c>
      <c r="Q2715" s="1" t="str">
        <f>IF(官網匯出!K2715="","",官網匯出!K2715)</f>
        <v/>
      </c>
      <c r="R2715" s="1" t="str">
        <f>IF(官網匯出!L2715="","",官網匯出!L2715)</f>
        <v/>
      </c>
      <c r="S2715" s="1" t="str">
        <f>IF(官網匯出!M2715="","",官網匯出!M2715)</f>
        <v/>
      </c>
      <c r="T2715" s="1" t="str">
        <f>IF(官網匯出!N2715="","",官網匯出!N2715)</f>
        <v/>
      </c>
      <c r="U2715" s="1" t="str">
        <f>IF(官網匯出!O2715="","",官網匯出!O2715)</f>
        <v/>
      </c>
      <c r="V2715" s="1" t="str">
        <f>IF(官網匯出!P2715="",IF(G2715="","",0),官網匯出!P2715)</f>
        <v/>
      </c>
      <c r="W2715" s="1" t="str">
        <f>IF(官網匯出!Q2715="",IF(G2715="","",0),官網匯出!Q2715)</f>
        <v/>
      </c>
      <c r="X2715" s="1" t="str">
        <f>IF(官網匯出!R2715="","",官網匯出!R2715)</f>
        <v/>
      </c>
      <c r="Y2715" s="1" t="str">
        <f>IF(官網匯出!S2715="","",官網匯出!S2715)</f>
        <v/>
      </c>
      <c r="Z2715" s="1" t="str">
        <f>IF(G2715="","",官網匯出!T2715)</f>
        <v/>
      </c>
      <c r="AA2715" s="1" t="str">
        <f>IF(G2715="","",官網匯出!AK2715)</f>
        <v/>
      </c>
      <c r="AB2715" s="1" t="str">
        <f>IF(G2715="","",IF(官網匯出!V2715="","",官網匯出!V2715))</f>
        <v/>
      </c>
      <c r="AJ2715" s="1" t="str">
        <f>IF(G2715="","",IF(官網匯出!AE2715="","",官網匯出!AE2715))</f>
        <v/>
      </c>
      <c r="AK2715" s="1" t="str">
        <f>IF(G2715="","",IF(官網匯出!AD2715="","",官網匯出!AD2715))</f>
        <v/>
      </c>
      <c r="AL2715" s="1" t="str">
        <f t="shared" si="475"/>
        <v>0</v>
      </c>
      <c r="AM2715" s="1" t="str">
        <f>IF(官網匯出!AG2715="","",官網匯出!AG2715)</f>
        <v/>
      </c>
      <c r="AN2715" s="1" t="str">
        <f>IF(G2715="","",IF(官網匯出!AH2715="","",官網匯出!AH2715))</f>
        <v/>
      </c>
      <c r="AO2715" s="14" t="str">
        <f t="shared" si="476"/>
        <v/>
      </c>
      <c r="AP2715" s="14" t="str">
        <f t="shared" si="477"/>
        <v>1</v>
      </c>
      <c r="AQ2715" s="14" t="str">
        <f t="shared" si="478"/>
        <v>0</v>
      </c>
      <c r="AR2715" s="1" t="str">
        <f t="shared" si="479"/>
        <v/>
      </c>
      <c r="AS2715" s="1" t="str">
        <f t="shared" si="480"/>
        <v/>
      </c>
      <c r="AT2715" s="1" t="str">
        <f t="shared" si="481"/>
        <v/>
      </c>
      <c r="AU2715" s="1" t="str">
        <f t="shared" si="472"/>
        <v/>
      </c>
      <c r="AV2715" s="1" t="e">
        <f>IF(VLOOKUP(G2715,官網匯出!A:AQ,42,FALSE)="","[黃金盾官網]",VLOOKUP(G2715,官網匯出!A:AQ,42,FALSE))</f>
        <v>#N/A</v>
      </c>
      <c r="AW2715" s="1" t="e">
        <f>IF(LEFT(VLOOKUP(G2715,官網匯出!A:AS,43,FALSE),2)="","web",LEFT(VLOOKUP(G2715,官網匯出!A:AS,43,FALSE),2))</f>
        <v>#N/A</v>
      </c>
      <c r="AX2715" s="1" t="str">
        <f t="shared" si="482"/>
        <v>O</v>
      </c>
    </row>
    <row r="2716" spans="1:50">
      <c r="A2716" s="1" t="str">
        <f>IF(G2716="","",VLOOKUP(官網轉換!AW2716,團名!A:B,2,FALSE))</f>
        <v/>
      </c>
      <c r="B2716" s="1" t="str">
        <f>IF(G2716="","",IF(LEFT(VLOOKUP(G2716,官網匯出!A:AQ,43,0),2)="wf",VLOOKUP(VLOOKUP(G2716,官網匯出!A:AQ,43,0),團名!$I$1:$K$12,2,FALSE),"N0071"))</f>
        <v/>
      </c>
      <c r="C2716" s="1" t="str">
        <f>IFERROR(VLOOKUP(官網匯出!D2716,團名!E:G,3,FALSE),"")</f>
        <v/>
      </c>
      <c r="D2716" s="1" t="str">
        <f t="shared" si="473"/>
        <v/>
      </c>
      <c r="E2716" s="1" t="str">
        <f t="shared" si="474"/>
        <v/>
      </c>
      <c r="F2716" s="1" t="str">
        <f>IF(官網匯出!F2716="已付款","","B0012")</f>
        <v>B0012</v>
      </c>
      <c r="G2716" s="1" t="str">
        <f>IF(官網匯出!A2716="","",官網匯出!A2716)</f>
        <v/>
      </c>
      <c r="H2716" s="3" t="str">
        <f>IF(官網匯出!B2716="","",官網匯出!B2716)</f>
        <v/>
      </c>
      <c r="I2716" s="1" t="str">
        <f>IF(官網匯出!C2716="","",官網匯出!C2716)</f>
        <v/>
      </c>
      <c r="J2716" s="1" t="str">
        <f>IF(官網匯出!D2716="","",官網匯出!D2716)</f>
        <v/>
      </c>
      <c r="K2716" s="3" t="str">
        <f>IF(官網匯出!E2716="","",官網匯出!E2716)</f>
        <v/>
      </c>
      <c r="L2716" s="1" t="str">
        <f>IF(官網匯出!F2716="","",官網匯出!F2716)</f>
        <v/>
      </c>
      <c r="M2716" s="1" t="str">
        <f>IF(官網匯出!G2716="","",官網匯出!G2716)</f>
        <v/>
      </c>
      <c r="N2716" s="1" t="str">
        <f>IF(官網匯出!H2716="","",官網匯出!H2716)</f>
        <v/>
      </c>
      <c r="P2716" s="1" t="str">
        <f>IF(官網匯出!J2716="","",RIGHT(官網匯出!J2716,LEN(官網匯出!J2716)-2))</f>
        <v/>
      </c>
      <c r="Q2716" s="1" t="str">
        <f>IF(官網匯出!K2716="","",官網匯出!K2716)</f>
        <v/>
      </c>
      <c r="R2716" s="1" t="str">
        <f>IF(官網匯出!L2716="","",官網匯出!L2716)</f>
        <v/>
      </c>
      <c r="S2716" s="1" t="str">
        <f>IF(官網匯出!M2716="","",官網匯出!M2716)</f>
        <v/>
      </c>
      <c r="T2716" s="1" t="str">
        <f>IF(官網匯出!N2716="","",官網匯出!N2716)</f>
        <v/>
      </c>
      <c r="U2716" s="1" t="str">
        <f>IF(官網匯出!O2716="","",官網匯出!O2716)</f>
        <v/>
      </c>
      <c r="V2716" s="1" t="str">
        <f>IF(官網匯出!P2716="",IF(G2716="","",0),官網匯出!P2716)</f>
        <v/>
      </c>
      <c r="W2716" s="1" t="str">
        <f>IF(官網匯出!Q2716="",IF(G2716="","",0),官網匯出!Q2716)</f>
        <v/>
      </c>
      <c r="X2716" s="1" t="str">
        <f>IF(官網匯出!R2716="","",官網匯出!R2716)</f>
        <v/>
      </c>
      <c r="Y2716" s="1" t="str">
        <f>IF(官網匯出!S2716="","",官網匯出!S2716)</f>
        <v/>
      </c>
      <c r="Z2716" s="1" t="str">
        <f>IF(G2716="","",官網匯出!T2716)</f>
        <v/>
      </c>
      <c r="AA2716" s="1" t="str">
        <f>IF(G2716="","",官網匯出!AK2716)</f>
        <v/>
      </c>
      <c r="AB2716" s="1" t="str">
        <f>IF(G2716="","",IF(官網匯出!V2716="","",官網匯出!V2716))</f>
        <v/>
      </c>
      <c r="AJ2716" s="1" t="str">
        <f>IF(G2716="","",IF(官網匯出!AE2716="","",官網匯出!AE2716))</f>
        <v/>
      </c>
      <c r="AK2716" s="1" t="str">
        <f>IF(G2716="","",IF(官網匯出!AD2716="","",官網匯出!AD2716))</f>
        <v/>
      </c>
      <c r="AL2716" s="1" t="str">
        <f t="shared" si="475"/>
        <v>0</v>
      </c>
      <c r="AM2716" s="1" t="str">
        <f>IF(官網匯出!AG2716="","",官網匯出!AG2716)</f>
        <v/>
      </c>
      <c r="AN2716" s="1" t="str">
        <f>IF(G2716="","",IF(官網匯出!AH2716="","",官網匯出!AH2716))</f>
        <v/>
      </c>
      <c r="AO2716" s="14" t="str">
        <f t="shared" si="476"/>
        <v/>
      </c>
      <c r="AP2716" s="14" t="str">
        <f t="shared" si="477"/>
        <v>1</v>
      </c>
      <c r="AQ2716" s="14" t="str">
        <f t="shared" si="478"/>
        <v>0</v>
      </c>
      <c r="AR2716" s="1" t="str">
        <f t="shared" si="479"/>
        <v/>
      </c>
      <c r="AS2716" s="1" t="str">
        <f t="shared" si="480"/>
        <v/>
      </c>
      <c r="AT2716" s="1" t="str">
        <f t="shared" si="481"/>
        <v/>
      </c>
      <c r="AU2716" s="1" t="str">
        <f t="shared" si="472"/>
        <v/>
      </c>
      <c r="AV2716" s="1" t="e">
        <f>IF(VLOOKUP(G2716,官網匯出!A:AQ,42,FALSE)="","[黃金盾官網]",VLOOKUP(G2716,官網匯出!A:AQ,42,FALSE))</f>
        <v>#N/A</v>
      </c>
      <c r="AW2716" s="1" t="e">
        <f>IF(LEFT(VLOOKUP(G2716,官網匯出!A:AS,43,FALSE),2)="","web",LEFT(VLOOKUP(G2716,官網匯出!A:AS,43,FALSE),2))</f>
        <v>#N/A</v>
      </c>
      <c r="AX2716" s="1" t="str">
        <f t="shared" si="482"/>
        <v>O</v>
      </c>
    </row>
    <row r="2717" spans="1:50">
      <c r="A2717" s="1" t="str">
        <f>IF(G2717="","",VLOOKUP(官網轉換!AW2717,團名!A:B,2,FALSE))</f>
        <v/>
      </c>
      <c r="B2717" s="1" t="str">
        <f>IF(G2717="","",IF(LEFT(VLOOKUP(G2717,官網匯出!A:AQ,43,0),2)="wf",VLOOKUP(VLOOKUP(G2717,官網匯出!A:AQ,43,0),團名!$I$1:$K$12,2,FALSE),"N0071"))</f>
        <v/>
      </c>
      <c r="C2717" s="1" t="str">
        <f>IFERROR(VLOOKUP(官網匯出!D2717,團名!E:G,3,FALSE),"")</f>
        <v/>
      </c>
      <c r="D2717" s="1" t="str">
        <f t="shared" si="473"/>
        <v/>
      </c>
      <c r="E2717" s="1" t="str">
        <f t="shared" si="474"/>
        <v/>
      </c>
      <c r="F2717" s="1" t="str">
        <f>IF(官網匯出!F2717="已付款","","B0012")</f>
        <v>B0012</v>
      </c>
      <c r="G2717" s="1" t="str">
        <f>IF(官網匯出!A2717="","",官網匯出!A2717)</f>
        <v/>
      </c>
      <c r="H2717" s="3" t="str">
        <f>IF(官網匯出!B2717="","",官網匯出!B2717)</f>
        <v/>
      </c>
      <c r="I2717" s="1" t="str">
        <f>IF(官網匯出!C2717="","",官網匯出!C2717)</f>
        <v/>
      </c>
      <c r="J2717" s="1" t="str">
        <f>IF(官網匯出!D2717="","",官網匯出!D2717)</f>
        <v/>
      </c>
      <c r="K2717" s="3" t="str">
        <f>IF(官網匯出!E2717="","",官網匯出!E2717)</f>
        <v/>
      </c>
      <c r="L2717" s="1" t="str">
        <f>IF(官網匯出!F2717="","",官網匯出!F2717)</f>
        <v/>
      </c>
      <c r="M2717" s="1" t="str">
        <f>IF(官網匯出!G2717="","",官網匯出!G2717)</f>
        <v/>
      </c>
      <c r="N2717" s="1" t="str">
        <f>IF(官網匯出!H2717="","",官網匯出!H2717)</f>
        <v/>
      </c>
      <c r="P2717" s="1" t="str">
        <f>IF(官網匯出!J2717="","",RIGHT(官網匯出!J2717,LEN(官網匯出!J2717)-2))</f>
        <v/>
      </c>
      <c r="Q2717" s="1" t="str">
        <f>IF(官網匯出!K2717="","",官網匯出!K2717)</f>
        <v/>
      </c>
      <c r="R2717" s="1" t="str">
        <f>IF(官網匯出!L2717="","",官網匯出!L2717)</f>
        <v/>
      </c>
      <c r="S2717" s="1" t="str">
        <f>IF(官網匯出!M2717="","",官網匯出!M2717)</f>
        <v/>
      </c>
      <c r="T2717" s="1" t="str">
        <f>IF(官網匯出!N2717="","",官網匯出!N2717)</f>
        <v/>
      </c>
      <c r="U2717" s="1" t="str">
        <f>IF(官網匯出!O2717="","",官網匯出!O2717)</f>
        <v/>
      </c>
      <c r="V2717" s="1" t="str">
        <f>IF(官網匯出!P2717="",IF(G2717="","",0),官網匯出!P2717)</f>
        <v/>
      </c>
      <c r="W2717" s="1" t="str">
        <f>IF(官網匯出!Q2717="",IF(G2717="","",0),官網匯出!Q2717)</f>
        <v/>
      </c>
      <c r="X2717" s="1" t="str">
        <f>IF(官網匯出!R2717="","",官網匯出!R2717)</f>
        <v/>
      </c>
      <c r="Y2717" s="1" t="str">
        <f>IF(官網匯出!S2717="","",官網匯出!S2717)</f>
        <v/>
      </c>
      <c r="Z2717" s="1" t="str">
        <f>IF(G2717="","",官網匯出!T2717)</f>
        <v/>
      </c>
      <c r="AA2717" s="1" t="str">
        <f>IF(G2717="","",官網匯出!AK2717)</f>
        <v/>
      </c>
      <c r="AB2717" s="1" t="str">
        <f>IF(G2717="","",IF(官網匯出!V2717="","",官網匯出!V2717))</f>
        <v/>
      </c>
      <c r="AJ2717" s="1" t="str">
        <f>IF(G2717="","",IF(官網匯出!AE2717="","",官網匯出!AE2717))</f>
        <v/>
      </c>
      <c r="AK2717" s="1" t="str">
        <f>IF(G2717="","",IF(官網匯出!AD2717="","",官網匯出!AD2717))</f>
        <v/>
      </c>
      <c r="AL2717" s="1" t="str">
        <f t="shared" si="475"/>
        <v>0</v>
      </c>
      <c r="AM2717" s="1" t="str">
        <f>IF(官網匯出!AG2717="","",官網匯出!AG2717)</f>
        <v/>
      </c>
      <c r="AN2717" s="1" t="str">
        <f>IF(G2717="","",IF(官網匯出!AH2717="","",官網匯出!AH2717))</f>
        <v/>
      </c>
      <c r="AO2717" s="14" t="str">
        <f t="shared" si="476"/>
        <v/>
      </c>
      <c r="AP2717" s="14" t="str">
        <f t="shared" si="477"/>
        <v>1</v>
      </c>
      <c r="AQ2717" s="14" t="str">
        <f t="shared" si="478"/>
        <v>0</v>
      </c>
      <c r="AR2717" s="1" t="str">
        <f t="shared" si="479"/>
        <v/>
      </c>
      <c r="AS2717" s="1" t="str">
        <f t="shared" si="480"/>
        <v/>
      </c>
      <c r="AT2717" s="1" t="str">
        <f t="shared" si="481"/>
        <v/>
      </c>
      <c r="AU2717" s="1" t="str">
        <f t="shared" si="472"/>
        <v/>
      </c>
      <c r="AV2717" s="1" t="e">
        <f>IF(VLOOKUP(G2717,官網匯出!A:AQ,42,FALSE)="","[黃金盾官網]",VLOOKUP(G2717,官網匯出!A:AQ,42,FALSE))</f>
        <v>#N/A</v>
      </c>
      <c r="AW2717" s="1" t="e">
        <f>IF(LEFT(VLOOKUP(G2717,官網匯出!A:AS,43,FALSE),2)="","web",LEFT(VLOOKUP(G2717,官網匯出!A:AS,43,FALSE),2))</f>
        <v>#N/A</v>
      </c>
      <c r="AX2717" s="1" t="str">
        <f t="shared" si="482"/>
        <v>O</v>
      </c>
    </row>
    <row r="2718" spans="1:50">
      <c r="A2718" s="1" t="str">
        <f>IF(G2718="","",VLOOKUP(官網轉換!AW2718,團名!A:B,2,FALSE))</f>
        <v/>
      </c>
      <c r="B2718" s="1" t="str">
        <f>IF(G2718="","",IF(LEFT(VLOOKUP(G2718,官網匯出!A:AQ,43,0),2)="wf",VLOOKUP(VLOOKUP(G2718,官網匯出!A:AQ,43,0),團名!$I$1:$K$12,2,FALSE),"N0071"))</f>
        <v/>
      </c>
      <c r="C2718" s="1" t="str">
        <f>IFERROR(VLOOKUP(官網匯出!D2718,團名!E:G,3,FALSE),"")</f>
        <v/>
      </c>
      <c r="D2718" s="1" t="str">
        <f t="shared" si="473"/>
        <v/>
      </c>
      <c r="E2718" s="1" t="str">
        <f t="shared" si="474"/>
        <v/>
      </c>
      <c r="F2718" s="1" t="str">
        <f>IF(官網匯出!F2718="已付款","","B0012")</f>
        <v>B0012</v>
      </c>
      <c r="G2718" s="1" t="str">
        <f>IF(官網匯出!A2718="","",官網匯出!A2718)</f>
        <v/>
      </c>
      <c r="H2718" s="3" t="str">
        <f>IF(官網匯出!B2718="","",官網匯出!B2718)</f>
        <v/>
      </c>
      <c r="I2718" s="1" t="str">
        <f>IF(官網匯出!C2718="","",官網匯出!C2718)</f>
        <v/>
      </c>
      <c r="J2718" s="1" t="str">
        <f>IF(官網匯出!D2718="","",官網匯出!D2718)</f>
        <v/>
      </c>
      <c r="K2718" s="3" t="str">
        <f>IF(官網匯出!E2718="","",官網匯出!E2718)</f>
        <v/>
      </c>
      <c r="L2718" s="1" t="str">
        <f>IF(官網匯出!F2718="","",官網匯出!F2718)</f>
        <v/>
      </c>
      <c r="M2718" s="1" t="str">
        <f>IF(官網匯出!G2718="","",官網匯出!G2718)</f>
        <v/>
      </c>
      <c r="N2718" s="1" t="str">
        <f>IF(官網匯出!H2718="","",官網匯出!H2718)</f>
        <v/>
      </c>
      <c r="P2718" s="1" t="str">
        <f>IF(官網匯出!J2718="","",RIGHT(官網匯出!J2718,LEN(官網匯出!J2718)-2))</f>
        <v/>
      </c>
      <c r="Q2718" s="1" t="str">
        <f>IF(官網匯出!K2718="","",官網匯出!K2718)</f>
        <v/>
      </c>
      <c r="R2718" s="1" t="str">
        <f>IF(官網匯出!L2718="","",官網匯出!L2718)</f>
        <v/>
      </c>
      <c r="S2718" s="1" t="str">
        <f>IF(官網匯出!M2718="","",官網匯出!M2718)</f>
        <v/>
      </c>
      <c r="T2718" s="1" t="str">
        <f>IF(官網匯出!N2718="","",官網匯出!N2718)</f>
        <v/>
      </c>
      <c r="U2718" s="1" t="str">
        <f>IF(官網匯出!O2718="","",官網匯出!O2718)</f>
        <v/>
      </c>
      <c r="V2718" s="1" t="str">
        <f>IF(官網匯出!P2718="",IF(G2718="","",0),官網匯出!P2718)</f>
        <v/>
      </c>
      <c r="W2718" s="1" t="str">
        <f>IF(官網匯出!Q2718="",IF(G2718="","",0),官網匯出!Q2718)</f>
        <v/>
      </c>
      <c r="X2718" s="1" t="str">
        <f>IF(官網匯出!R2718="","",官網匯出!R2718)</f>
        <v/>
      </c>
      <c r="Y2718" s="1" t="str">
        <f>IF(官網匯出!S2718="","",官網匯出!S2718)</f>
        <v/>
      </c>
      <c r="Z2718" s="1" t="str">
        <f>IF(G2718="","",官網匯出!T2718)</f>
        <v/>
      </c>
      <c r="AA2718" s="1" t="str">
        <f>IF(G2718="","",官網匯出!AK2718)</f>
        <v/>
      </c>
      <c r="AB2718" s="1" t="str">
        <f>IF(G2718="","",IF(官網匯出!V2718="","",官網匯出!V2718))</f>
        <v/>
      </c>
      <c r="AJ2718" s="1" t="str">
        <f>IF(G2718="","",IF(官網匯出!AE2718="","",官網匯出!AE2718))</f>
        <v/>
      </c>
      <c r="AK2718" s="1" t="str">
        <f>IF(G2718="","",IF(官網匯出!AD2718="","",官網匯出!AD2718))</f>
        <v/>
      </c>
      <c r="AL2718" s="1" t="str">
        <f t="shared" si="475"/>
        <v>0</v>
      </c>
      <c r="AM2718" s="1" t="str">
        <f>IF(官網匯出!AG2718="","",官網匯出!AG2718)</f>
        <v/>
      </c>
      <c r="AN2718" s="1" t="str">
        <f>IF(G2718="","",IF(官網匯出!AH2718="","",官網匯出!AH2718))</f>
        <v/>
      </c>
      <c r="AO2718" s="14" t="str">
        <f t="shared" si="476"/>
        <v/>
      </c>
      <c r="AP2718" s="14" t="str">
        <f t="shared" si="477"/>
        <v>1</v>
      </c>
      <c r="AQ2718" s="14" t="str">
        <f t="shared" si="478"/>
        <v>0</v>
      </c>
      <c r="AR2718" s="1" t="str">
        <f t="shared" si="479"/>
        <v/>
      </c>
      <c r="AS2718" s="1" t="str">
        <f t="shared" si="480"/>
        <v/>
      </c>
      <c r="AT2718" s="1" t="str">
        <f t="shared" si="481"/>
        <v/>
      </c>
      <c r="AU2718" s="1" t="str">
        <f t="shared" si="472"/>
        <v/>
      </c>
      <c r="AV2718" s="1" t="e">
        <f>IF(VLOOKUP(G2718,官網匯出!A:AQ,42,FALSE)="","[黃金盾官網]",VLOOKUP(G2718,官網匯出!A:AQ,42,FALSE))</f>
        <v>#N/A</v>
      </c>
      <c r="AW2718" s="1" t="e">
        <f>IF(LEFT(VLOOKUP(G2718,官網匯出!A:AS,43,FALSE),2)="","web",LEFT(VLOOKUP(G2718,官網匯出!A:AS,43,FALSE),2))</f>
        <v>#N/A</v>
      </c>
      <c r="AX2718" s="1" t="str">
        <f t="shared" si="482"/>
        <v>O</v>
      </c>
    </row>
    <row r="2719" spans="1:50">
      <c r="A2719" s="1" t="str">
        <f>IF(G2719="","",VLOOKUP(官網轉換!AW2719,團名!A:B,2,FALSE))</f>
        <v/>
      </c>
      <c r="B2719" s="1" t="str">
        <f>IF(G2719="","",IF(LEFT(VLOOKUP(G2719,官網匯出!A:AQ,43,0),2)="wf",VLOOKUP(VLOOKUP(G2719,官網匯出!A:AQ,43,0),團名!$I$1:$K$12,2,FALSE),"N0071"))</f>
        <v/>
      </c>
      <c r="C2719" s="1" t="str">
        <f>IFERROR(VLOOKUP(官網匯出!D2719,團名!E:G,3,FALSE),"")</f>
        <v/>
      </c>
      <c r="D2719" s="1" t="str">
        <f t="shared" si="473"/>
        <v/>
      </c>
      <c r="E2719" s="1" t="str">
        <f t="shared" si="474"/>
        <v/>
      </c>
      <c r="F2719" s="1" t="str">
        <f>IF(官網匯出!F2719="已付款","","B0012")</f>
        <v>B0012</v>
      </c>
      <c r="G2719" s="1" t="str">
        <f>IF(官網匯出!A2719="","",官網匯出!A2719)</f>
        <v/>
      </c>
      <c r="H2719" s="3" t="str">
        <f>IF(官網匯出!B2719="","",官網匯出!B2719)</f>
        <v/>
      </c>
      <c r="I2719" s="1" t="str">
        <f>IF(官網匯出!C2719="","",官網匯出!C2719)</f>
        <v/>
      </c>
      <c r="J2719" s="1" t="str">
        <f>IF(官網匯出!D2719="","",官網匯出!D2719)</f>
        <v/>
      </c>
      <c r="K2719" s="3" t="str">
        <f>IF(官網匯出!E2719="","",官網匯出!E2719)</f>
        <v/>
      </c>
      <c r="L2719" s="1" t="str">
        <f>IF(官網匯出!F2719="","",官網匯出!F2719)</f>
        <v/>
      </c>
      <c r="M2719" s="1" t="str">
        <f>IF(官網匯出!G2719="","",官網匯出!G2719)</f>
        <v/>
      </c>
      <c r="N2719" s="1" t="str">
        <f>IF(官網匯出!H2719="","",官網匯出!H2719)</f>
        <v/>
      </c>
      <c r="P2719" s="1" t="str">
        <f>IF(官網匯出!J2719="","",RIGHT(官網匯出!J2719,LEN(官網匯出!J2719)-2))</f>
        <v/>
      </c>
      <c r="Q2719" s="1" t="str">
        <f>IF(官網匯出!K2719="","",官網匯出!K2719)</f>
        <v/>
      </c>
      <c r="R2719" s="1" t="str">
        <f>IF(官網匯出!L2719="","",官網匯出!L2719)</f>
        <v/>
      </c>
      <c r="S2719" s="1" t="str">
        <f>IF(官網匯出!M2719="","",官網匯出!M2719)</f>
        <v/>
      </c>
      <c r="T2719" s="1" t="str">
        <f>IF(官網匯出!N2719="","",官網匯出!N2719)</f>
        <v/>
      </c>
      <c r="U2719" s="1" t="str">
        <f>IF(官網匯出!O2719="","",官網匯出!O2719)</f>
        <v/>
      </c>
      <c r="V2719" s="1" t="str">
        <f>IF(官網匯出!P2719="",IF(G2719="","",0),官網匯出!P2719)</f>
        <v/>
      </c>
      <c r="W2719" s="1" t="str">
        <f>IF(官網匯出!Q2719="",IF(G2719="","",0),官網匯出!Q2719)</f>
        <v/>
      </c>
      <c r="X2719" s="1" t="str">
        <f>IF(官網匯出!R2719="","",官網匯出!R2719)</f>
        <v/>
      </c>
      <c r="Y2719" s="1" t="str">
        <f>IF(官網匯出!S2719="","",官網匯出!S2719)</f>
        <v/>
      </c>
      <c r="Z2719" s="1" t="str">
        <f>IF(G2719="","",官網匯出!T2719)</f>
        <v/>
      </c>
      <c r="AA2719" s="1" t="str">
        <f>IF(G2719="","",官網匯出!AK2719)</f>
        <v/>
      </c>
      <c r="AB2719" s="1" t="str">
        <f>IF(G2719="","",IF(官網匯出!V2719="","",官網匯出!V2719))</f>
        <v/>
      </c>
      <c r="AJ2719" s="1" t="str">
        <f>IF(G2719="","",IF(官網匯出!AE2719="","",官網匯出!AE2719))</f>
        <v/>
      </c>
      <c r="AK2719" s="1" t="str">
        <f>IF(G2719="","",IF(官網匯出!AD2719="","",官網匯出!AD2719))</f>
        <v/>
      </c>
      <c r="AL2719" s="1" t="str">
        <f t="shared" si="475"/>
        <v>0</v>
      </c>
      <c r="AM2719" s="1" t="str">
        <f>IF(官網匯出!AG2719="","",官網匯出!AG2719)</f>
        <v/>
      </c>
      <c r="AN2719" s="1" t="str">
        <f>IF(G2719="","",IF(官網匯出!AH2719="","",官網匯出!AH2719))</f>
        <v/>
      </c>
      <c r="AO2719" s="14" t="str">
        <f t="shared" si="476"/>
        <v/>
      </c>
      <c r="AP2719" s="14" t="str">
        <f t="shared" si="477"/>
        <v>1</v>
      </c>
      <c r="AQ2719" s="14" t="str">
        <f t="shared" si="478"/>
        <v>0</v>
      </c>
      <c r="AR2719" s="1" t="str">
        <f t="shared" si="479"/>
        <v/>
      </c>
      <c r="AS2719" s="1" t="str">
        <f t="shared" si="480"/>
        <v/>
      </c>
      <c r="AT2719" s="1" t="str">
        <f t="shared" si="481"/>
        <v/>
      </c>
      <c r="AU2719" s="1" t="str">
        <f t="shared" si="472"/>
        <v/>
      </c>
      <c r="AV2719" s="1" t="e">
        <f>IF(VLOOKUP(G2719,官網匯出!A:AQ,42,FALSE)="","[黃金盾官網]",VLOOKUP(G2719,官網匯出!A:AQ,42,FALSE))</f>
        <v>#N/A</v>
      </c>
      <c r="AW2719" s="1" t="e">
        <f>IF(LEFT(VLOOKUP(G2719,官網匯出!A:AS,43,FALSE),2)="","web",LEFT(VLOOKUP(G2719,官網匯出!A:AS,43,FALSE),2))</f>
        <v>#N/A</v>
      </c>
      <c r="AX2719" s="1" t="str">
        <f t="shared" si="482"/>
        <v>O</v>
      </c>
    </row>
    <row r="2720" spans="1:50">
      <c r="A2720" s="1" t="str">
        <f>IF(G2720="","",VLOOKUP(官網轉換!AW2720,團名!A:B,2,FALSE))</f>
        <v/>
      </c>
      <c r="B2720" s="1" t="str">
        <f>IF(G2720="","",IF(LEFT(VLOOKUP(G2720,官網匯出!A:AQ,43,0),2)="wf",VLOOKUP(VLOOKUP(G2720,官網匯出!A:AQ,43,0),團名!$I$1:$K$12,2,FALSE),"N0071"))</f>
        <v/>
      </c>
      <c r="C2720" s="1" t="str">
        <f>IFERROR(VLOOKUP(官網匯出!D2720,團名!E:G,3,FALSE),"")</f>
        <v/>
      </c>
      <c r="D2720" s="1" t="str">
        <f t="shared" si="473"/>
        <v/>
      </c>
      <c r="E2720" s="1" t="str">
        <f t="shared" si="474"/>
        <v/>
      </c>
      <c r="F2720" s="1" t="str">
        <f>IF(官網匯出!F2720="已付款","","B0012")</f>
        <v>B0012</v>
      </c>
      <c r="G2720" s="1" t="str">
        <f>IF(官網匯出!A2720="","",官網匯出!A2720)</f>
        <v/>
      </c>
      <c r="H2720" s="3" t="str">
        <f>IF(官網匯出!B2720="","",官網匯出!B2720)</f>
        <v/>
      </c>
      <c r="I2720" s="1" t="str">
        <f>IF(官網匯出!C2720="","",官網匯出!C2720)</f>
        <v/>
      </c>
      <c r="J2720" s="1" t="str">
        <f>IF(官網匯出!D2720="","",官網匯出!D2720)</f>
        <v/>
      </c>
      <c r="K2720" s="3" t="str">
        <f>IF(官網匯出!E2720="","",官網匯出!E2720)</f>
        <v/>
      </c>
      <c r="L2720" s="1" t="str">
        <f>IF(官網匯出!F2720="","",官網匯出!F2720)</f>
        <v/>
      </c>
      <c r="M2720" s="1" t="str">
        <f>IF(官網匯出!G2720="","",官網匯出!G2720)</f>
        <v/>
      </c>
      <c r="N2720" s="1" t="str">
        <f>IF(官網匯出!H2720="","",官網匯出!H2720)</f>
        <v/>
      </c>
      <c r="P2720" s="1" t="str">
        <f>IF(官網匯出!J2720="","",RIGHT(官網匯出!J2720,LEN(官網匯出!J2720)-2))</f>
        <v/>
      </c>
      <c r="Q2720" s="1" t="str">
        <f>IF(官網匯出!K2720="","",官網匯出!K2720)</f>
        <v/>
      </c>
      <c r="R2720" s="1" t="str">
        <f>IF(官網匯出!L2720="","",官網匯出!L2720)</f>
        <v/>
      </c>
      <c r="S2720" s="1" t="str">
        <f>IF(官網匯出!M2720="","",官網匯出!M2720)</f>
        <v/>
      </c>
      <c r="T2720" s="1" t="str">
        <f>IF(官網匯出!N2720="","",官網匯出!N2720)</f>
        <v/>
      </c>
      <c r="U2720" s="1" t="str">
        <f>IF(官網匯出!O2720="","",官網匯出!O2720)</f>
        <v/>
      </c>
      <c r="V2720" s="1" t="str">
        <f>IF(官網匯出!P2720="",IF(G2720="","",0),官網匯出!P2720)</f>
        <v/>
      </c>
      <c r="W2720" s="1" t="str">
        <f>IF(官網匯出!Q2720="",IF(G2720="","",0),官網匯出!Q2720)</f>
        <v/>
      </c>
      <c r="X2720" s="1" t="str">
        <f>IF(官網匯出!R2720="","",官網匯出!R2720)</f>
        <v/>
      </c>
      <c r="Y2720" s="1" t="str">
        <f>IF(官網匯出!S2720="","",官網匯出!S2720)</f>
        <v/>
      </c>
      <c r="Z2720" s="1" t="str">
        <f>IF(G2720="","",官網匯出!T2720)</f>
        <v/>
      </c>
      <c r="AA2720" s="1" t="str">
        <f>IF(G2720="","",官網匯出!AK2720)</f>
        <v/>
      </c>
      <c r="AB2720" s="1" t="str">
        <f>IF(G2720="","",IF(官網匯出!V2720="","",官網匯出!V2720))</f>
        <v/>
      </c>
      <c r="AJ2720" s="1" t="str">
        <f>IF(G2720="","",IF(官網匯出!AE2720="","",官網匯出!AE2720))</f>
        <v/>
      </c>
      <c r="AK2720" s="1" t="str">
        <f>IF(G2720="","",IF(官網匯出!AD2720="","",官網匯出!AD2720))</f>
        <v/>
      </c>
      <c r="AL2720" s="1" t="str">
        <f t="shared" si="475"/>
        <v>0</v>
      </c>
      <c r="AM2720" s="1" t="str">
        <f>IF(官網匯出!AG2720="","",官網匯出!AG2720)</f>
        <v/>
      </c>
      <c r="AN2720" s="1" t="str">
        <f>IF(G2720="","",IF(官網匯出!AH2720="","",官網匯出!AH2720))</f>
        <v/>
      </c>
      <c r="AO2720" s="14" t="str">
        <f t="shared" si="476"/>
        <v/>
      </c>
      <c r="AP2720" s="14" t="str">
        <f t="shared" si="477"/>
        <v>1</v>
      </c>
      <c r="AQ2720" s="14" t="str">
        <f t="shared" si="478"/>
        <v>0</v>
      </c>
      <c r="AR2720" s="1" t="str">
        <f t="shared" si="479"/>
        <v/>
      </c>
      <c r="AS2720" s="1" t="str">
        <f t="shared" si="480"/>
        <v/>
      </c>
      <c r="AT2720" s="1" t="str">
        <f t="shared" si="481"/>
        <v/>
      </c>
      <c r="AU2720" s="1" t="str">
        <f t="shared" si="472"/>
        <v/>
      </c>
      <c r="AV2720" s="1" t="e">
        <f>IF(VLOOKUP(G2720,官網匯出!A:AQ,42,FALSE)="","[黃金盾官網]",VLOOKUP(G2720,官網匯出!A:AQ,42,FALSE))</f>
        <v>#N/A</v>
      </c>
      <c r="AW2720" s="1" t="e">
        <f>IF(LEFT(VLOOKUP(G2720,官網匯出!A:AS,43,FALSE),2)="","web",LEFT(VLOOKUP(G2720,官網匯出!A:AS,43,FALSE),2))</f>
        <v>#N/A</v>
      </c>
      <c r="AX2720" s="1" t="str">
        <f t="shared" si="482"/>
        <v>O</v>
      </c>
    </row>
    <row r="2721" spans="1:50">
      <c r="A2721" s="1" t="str">
        <f>IF(G2721="","",VLOOKUP(官網轉換!AW2721,團名!A:B,2,FALSE))</f>
        <v/>
      </c>
      <c r="B2721" s="1" t="str">
        <f>IF(G2721="","",IF(LEFT(VLOOKUP(G2721,官網匯出!A:AQ,43,0),2)="wf",VLOOKUP(VLOOKUP(G2721,官網匯出!A:AQ,43,0),團名!$I$1:$K$12,2,FALSE),"N0071"))</f>
        <v/>
      </c>
      <c r="C2721" s="1" t="str">
        <f>IFERROR(VLOOKUP(官網匯出!D2721,團名!E:G,3,FALSE),"")</f>
        <v/>
      </c>
      <c r="D2721" s="1" t="str">
        <f t="shared" si="473"/>
        <v/>
      </c>
      <c r="E2721" s="1" t="str">
        <f t="shared" si="474"/>
        <v/>
      </c>
      <c r="F2721" s="1" t="str">
        <f>IF(官網匯出!F2721="已付款","","B0012")</f>
        <v>B0012</v>
      </c>
      <c r="G2721" s="1" t="str">
        <f>IF(官網匯出!A2721="","",官網匯出!A2721)</f>
        <v/>
      </c>
      <c r="H2721" s="3" t="str">
        <f>IF(官網匯出!B2721="","",官網匯出!B2721)</f>
        <v/>
      </c>
      <c r="I2721" s="1" t="str">
        <f>IF(官網匯出!C2721="","",官網匯出!C2721)</f>
        <v/>
      </c>
      <c r="J2721" s="1" t="str">
        <f>IF(官網匯出!D2721="","",官網匯出!D2721)</f>
        <v/>
      </c>
      <c r="K2721" s="3" t="str">
        <f>IF(官網匯出!E2721="","",官網匯出!E2721)</f>
        <v/>
      </c>
      <c r="L2721" s="1" t="str">
        <f>IF(官網匯出!F2721="","",官網匯出!F2721)</f>
        <v/>
      </c>
      <c r="M2721" s="1" t="str">
        <f>IF(官網匯出!G2721="","",官網匯出!G2721)</f>
        <v/>
      </c>
      <c r="N2721" s="1" t="str">
        <f>IF(官網匯出!H2721="","",官網匯出!H2721)</f>
        <v/>
      </c>
      <c r="P2721" s="1" t="str">
        <f>IF(官網匯出!J2721="","",RIGHT(官網匯出!J2721,LEN(官網匯出!J2721)-2))</f>
        <v/>
      </c>
      <c r="Q2721" s="1" t="str">
        <f>IF(官網匯出!K2721="","",官網匯出!K2721)</f>
        <v/>
      </c>
      <c r="R2721" s="1" t="str">
        <f>IF(官網匯出!L2721="","",官網匯出!L2721)</f>
        <v/>
      </c>
      <c r="S2721" s="1" t="str">
        <f>IF(官網匯出!M2721="","",官網匯出!M2721)</f>
        <v/>
      </c>
      <c r="T2721" s="1" t="str">
        <f>IF(官網匯出!N2721="","",官網匯出!N2721)</f>
        <v/>
      </c>
      <c r="U2721" s="1" t="str">
        <f>IF(官網匯出!O2721="","",官網匯出!O2721)</f>
        <v/>
      </c>
      <c r="V2721" s="1" t="str">
        <f>IF(官網匯出!P2721="",IF(G2721="","",0),官網匯出!P2721)</f>
        <v/>
      </c>
      <c r="W2721" s="1" t="str">
        <f>IF(官網匯出!Q2721="",IF(G2721="","",0),官網匯出!Q2721)</f>
        <v/>
      </c>
      <c r="X2721" s="1" t="str">
        <f>IF(官網匯出!R2721="","",官網匯出!R2721)</f>
        <v/>
      </c>
      <c r="Y2721" s="1" t="str">
        <f>IF(官網匯出!S2721="","",官網匯出!S2721)</f>
        <v/>
      </c>
      <c r="Z2721" s="1" t="str">
        <f>IF(G2721="","",官網匯出!T2721)</f>
        <v/>
      </c>
      <c r="AA2721" s="1" t="str">
        <f>IF(G2721="","",官網匯出!AK2721)</f>
        <v/>
      </c>
      <c r="AB2721" s="1" t="str">
        <f>IF(G2721="","",IF(官網匯出!V2721="","",官網匯出!V2721))</f>
        <v/>
      </c>
      <c r="AJ2721" s="1" t="str">
        <f>IF(G2721="","",IF(官網匯出!AE2721="","",官網匯出!AE2721))</f>
        <v/>
      </c>
      <c r="AK2721" s="1" t="str">
        <f>IF(G2721="","",IF(官網匯出!AD2721="","",官網匯出!AD2721))</f>
        <v/>
      </c>
      <c r="AL2721" s="1" t="str">
        <f t="shared" si="475"/>
        <v>0</v>
      </c>
      <c r="AM2721" s="1" t="str">
        <f>IF(官網匯出!AG2721="","",官網匯出!AG2721)</f>
        <v/>
      </c>
      <c r="AN2721" s="1" t="str">
        <f>IF(G2721="","",IF(官網匯出!AH2721="","",官網匯出!AH2721))</f>
        <v/>
      </c>
      <c r="AO2721" s="14" t="str">
        <f t="shared" si="476"/>
        <v/>
      </c>
      <c r="AP2721" s="14" t="str">
        <f t="shared" si="477"/>
        <v>1</v>
      </c>
      <c r="AQ2721" s="14" t="str">
        <f t="shared" si="478"/>
        <v>0</v>
      </c>
      <c r="AR2721" s="1" t="str">
        <f t="shared" si="479"/>
        <v/>
      </c>
      <c r="AS2721" s="1" t="str">
        <f t="shared" si="480"/>
        <v/>
      </c>
      <c r="AT2721" s="1" t="str">
        <f t="shared" si="481"/>
        <v/>
      </c>
      <c r="AU2721" s="1" t="str">
        <f t="shared" si="472"/>
        <v/>
      </c>
      <c r="AV2721" s="1" t="e">
        <f>IF(VLOOKUP(G2721,官網匯出!A:AQ,42,FALSE)="","[黃金盾官網]",VLOOKUP(G2721,官網匯出!A:AQ,42,FALSE))</f>
        <v>#N/A</v>
      </c>
      <c r="AW2721" s="1" t="e">
        <f>IF(LEFT(VLOOKUP(G2721,官網匯出!A:AS,43,FALSE),2)="","web",LEFT(VLOOKUP(G2721,官網匯出!A:AS,43,FALSE),2))</f>
        <v>#N/A</v>
      </c>
      <c r="AX2721" s="1" t="str">
        <f t="shared" si="482"/>
        <v>O</v>
      </c>
    </row>
    <row r="2722" spans="1:50">
      <c r="A2722" s="1" t="str">
        <f>IF(G2722="","",VLOOKUP(官網轉換!AW2722,團名!A:B,2,FALSE))</f>
        <v/>
      </c>
      <c r="B2722" s="1" t="str">
        <f>IF(G2722="","",IF(LEFT(VLOOKUP(G2722,官網匯出!A:AQ,43,0),2)="wf",VLOOKUP(VLOOKUP(G2722,官網匯出!A:AQ,43,0),團名!$I$1:$K$12,2,FALSE),"N0071"))</f>
        <v/>
      </c>
      <c r="C2722" s="1" t="str">
        <f>IFERROR(VLOOKUP(官網匯出!D2722,團名!E:G,3,FALSE),"")</f>
        <v/>
      </c>
      <c r="D2722" s="1" t="str">
        <f t="shared" si="473"/>
        <v/>
      </c>
      <c r="E2722" s="1" t="str">
        <f t="shared" si="474"/>
        <v/>
      </c>
      <c r="F2722" s="1" t="str">
        <f>IF(官網匯出!F2722="已付款","","B0012")</f>
        <v>B0012</v>
      </c>
      <c r="G2722" s="1" t="str">
        <f>IF(官網匯出!A2722="","",官網匯出!A2722)</f>
        <v/>
      </c>
      <c r="H2722" s="3" t="str">
        <f>IF(官網匯出!B2722="","",官網匯出!B2722)</f>
        <v/>
      </c>
      <c r="I2722" s="1" t="str">
        <f>IF(官網匯出!C2722="","",官網匯出!C2722)</f>
        <v/>
      </c>
      <c r="J2722" s="1" t="str">
        <f>IF(官網匯出!D2722="","",官網匯出!D2722)</f>
        <v/>
      </c>
      <c r="K2722" s="3" t="str">
        <f>IF(官網匯出!E2722="","",官網匯出!E2722)</f>
        <v/>
      </c>
      <c r="L2722" s="1" t="str">
        <f>IF(官網匯出!F2722="","",官網匯出!F2722)</f>
        <v/>
      </c>
      <c r="M2722" s="1" t="str">
        <f>IF(官網匯出!G2722="","",官網匯出!G2722)</f>
        <v/>
      </c>
      <c r="N2722" s="1" t="str">
        <f>IF(官網匯出!H2722="","",官網匯出!H2722)</f>
        <v/>
      </c>
      <c r="P2722" s="1" t="str">
        <f>IF(官網匯出!J2722="","",RIGHT(官網匯出!J2722,LEN(官網匯出!J2722)-2))</f>
        <v/>
      </c>
      <c r="Q2722" s="1" t="str">
        <f>IF(官網匯出!K2722="","",官網匯出!K2722)</f>
        <v/>
      </c>
      <c r="R2722" s="1" t="str">
        <f>IF(官網匯出!L2722="","",官網匯出!L2722)</f>
        <v/>
      </c>
      <c r="S2722" s="1" t="str">
        <f>IF(官網匯出!M2722="","",官網匯出!M2722)</f>
        <v/>
      </c>
      <c r="T2722" s="1" t="str">
        <f>IF(官網匯出!N2722="","",官網匯出!N2722)</f>
        <v/>
      </c>
      <c r="U2722" s="1" t="str">
        <f>IF(官網匯出!O2722="","",官網匯出!O2722)</f>
        <v/>
      </c>
      <c r="V2722" s="1" t="str">
        <f>IF(官網匯出!P2722="",IF(G2722="","",0),官網匯出!P2722)</f>
        <v/>
      </c>
      <c r="W2722" s="1" t="str">
        <f>IF(官網匯出!Q2722="",IF(G2722="","",0),官網匯出!Q2722)</f>
        <v/>
      </c>
      <c r="X2722" s="1" t="str">
        <f>IF(官網匯出!R2722="","",官網匯出!R2722)</f>
        <v/>
      </c>
      <c r="Y2722" s="1" t="str">
        <f>IF(官網匯出!S2722="","",官網匯出!S2722)</f>
        <v/>
      </c>
      <c r="Z2722" s="1" t="str">
        <f>IF(G2722="","",官網匯出!T2722)</f>
        <v/>
      </c>
      <c r="AA2722" s="1" t="str">
        <f>IF(G2722="","",官網匯出!AK2722)</f>
        <v/>
      </c>
      <c r="AB2722" s="1" t="str">
        <f>IF(G2722="","",IF(官網匯出!V2722="","",官網匯出!V2722))</f>
        <v/>
      </c>
      <c r="AJ2722" s="1" t="str">
        <f>IF(G2722="","",IF(官網匯出!AE2722="","",官網匯出!AE2722))</f>
        <v/>
      </c>
      <c r="AK2722" s="1" t="str">
        <f>IF(G2722="","",IF(官網匯出!AD2722="","",官網匯出!AD2722))</f>
        <v/>
      </c>
      <c r="AL2722" s="1" t="str">
        <f t="shared" si="475"/>
        <v>0</v>
      </c>
      <c r="AM2722" s="1" t="str">
        <f>IF(官網匯出!AG2722="","",官網匯出!AG2722)</f>
        <v/>
      </c>
      <c r="AN2722" s="1" t="str">
        <f>IF(G2722="","",IF(官網匯出!AH2722="","",官網匯出!AH2722))</f>
        <v/>
      </c>
      <c r="AO2722" s="14" t="str">
        <f t="shared" si="476"/>
        <v/>
      </c>
      <c r="AP2722" s="14" t="str">
        <f t="shared" si="477"/>
        <v>1</v>
      </c>
      <c r="AQ2722" s="14" t="str">
        <f t="shared" si="478"/>
        <v>0</v>
      </c>
      <c r="AR2722" s="1" t="str">
        <f t="shared" si="479"/>
        <v/>
      </c>
      <c r="AS2722" s="1" t="str">
        <f t="shared" si="480"/>
        <v/>
      </c>
      <c r="AT2722" s="1" t="str">
        <f t="shared" si="481"/>
        <v/>
      </c>
      <c r="AU2722" s="1" t="str">
        <f t="shared" si="472"/>
        <v/>
      </c>
      <c r="AV2722" s="1" t="e">
        <f>IF(VLOOKUP(G2722,官網匯出!A:AQ,42,FALSE)="","[黃金盾官網]",VLOOKUP(G2722,官網匯出!A:AQ,42,FALSE))</f>
        <v>#N/A</v>
      </c>
      <c r="AW2722" s="1" t="e">
        <f>IF(LEFT(VLOOKUP(G2722,官網匯出!A:AS,43,FALSE),2)="","web",LEFT(VLOOKUP(G2722,官網匯出!A:AS,43,FALSE),2))</f>
        <v>#N/A</v>
      </c>
      <c r="AX2722" s="1" t="str">
        <f t="shared" si="482"/>
        <v>O</v>
      </c>
    </row>
    <row r="2723" spans="1:50">
      <c r="A2723" s="1" t="str">
        <f>IF(G2723="","",VLOOKUP(官網轉換!AW2723,團名!A:B,2,FALSE))</f>
        <v/>
      </c>
      <c r="B2723" s="1" t="str">
        <f>IF(G2723="","",IF(LEFT(VLOOKUP(G2723,官網匯出!A:AQ,43,0),2)="wf",VLOOKUP(VLOOKUP(G2723,官網匯出!A:AQ,43,0),團名!$I$1:$K$12,2,FALSE),"N0071"))</f>
        <v/>
      </c>
      <c r="C2723" s="1" t="str">
        <f>IFERROR(VLOOKUP(官網匯出!D2723,團名!E:G,3,FALSE),"")</f>
        <v/>
      </c>
      <c r="D2723" s="1" t="str">
        <f t="shared" si="473"/>
        <v/>
      </c>
      <c r="E2723" s="1" t="str">
        <f t="shared" si="474"/>
        <v/>
      </c>
      <c r="F2723" s="1" t="str">
        <f>IF(官網匯出!F2723="已付款","","B0012")</f>
        <v>B0012</v>
      </c>
      <c r="G2723" s="1" t="str">
        <f>IF(官網匯出!A2723="","",官網匯出!A2723)</f>
        <v/>
      </c>
      <c r="H2723" s="3" t="str">
        <f>IF(官網匯出!B2723="","",官網匯出!B2723)</f>
        <v/>
      </c>
      <c r="I2723" s="1" t="str">
        <f>IF(官網匯出!C2723="","",官網匯出!C2723)</f>
        <v/>
      </c>
      <c r="J2723" s="1" t="str">
        <f>IF(官網匯出!D2723="","",官網匯出!D2723)</f>
        <v/>
      </c>
      <c r="K2723" s="3" t="str">
        <f>IF(官網匯出!E2723="","",官網匯出!E2723)</f>
        <v/>
      </c>
      <c r="L2723" s="1" t="str">
        <f>IF(官網匯出!F2723="","",官網匯出!F2723)</f>
        <v/>
      </c>
      <c r="M2723" s="1" t="str">
        <f>IF(官網匯出!G2723="","",官網匯出!G2723)</f>
        <v/>
      </c>
      <c r="N2723" s="1" t="str">
        <f>IF(官網匯出!H2723="","",官網匯出!H2723)</f>
        <v/>
      </c>
      <c r="P2723" s="1" t="str">
        <f>IF(官網匯出!J2723="","",RIGHT(官網匯出!J2723,LEN(官網匯出!J2723)-2))</f>
        <v/>
      </c>
      <c r="Q2723" s="1" t="str">
        <f>IF(官網匯出!K2723="","",官網匯出!K2723)</f>
        <v/>
      </c>
      <c r="R2723" s="1" t="str">
        <f>IF(官網匯出!L2723="","",官網匯出!L2723)</f>
        <v/>
      </c>
      <c r="S2723" s="1" t="str">
        <f>IF(官網匯出!M2723="","",官網匯出!M2723)</f>
        <v/>
      </c>
      <c r="T2723" s="1" t="str">
        <f>IF(官網匯出!N2723="","",官網匯出!N2723)</f>
        <v/>
      </c>
      <c r="U2723" s="1" t="str">
        <f>IF(官網匯出!O2723="","",官網匯出!O2723)</f>
        <v/>
      </c>
      <c r="V2723" s="1" t="str">
        <f>IF(官網匯出!P2723="",IF(G2723="","",0),官網匯出!P2723)</f>
        <v/>
      </c>
      <c r="W2723" s="1" t="str">
        <f>IF(官網匯出!Q2723="",IF(G2723="","",0),官網匯出!Q2723)</f>
        <v/>
      </c>
      <c r="X2723" s="1" t="str">
        <f>IF(官網匯出!R2723="","",官網匯出!R2723)</f>
        <v/>
      </c>
      <c r="Y2723" s="1" t="str">
        <f>IF(官網匯出!S2723="","",官網匯出!S2723)</f>
        <v/>
      </c>
      <c r="Z2723" s="1" t="str">
        <f>IF(G2723="","",官網匯出!T2723)</f>
        <v/>
      </c>
      <c r="AA2723" s="1" t="str">
        <f>IF(G2723="","",官網匯出!AK2723)</f>
        <v/>
      </c>
      <c r="AB2723" s="1" t="str">
        <f>IF(G2723="","",IF(官網匯出!V2723="","",官網匯出!V2723))</f>
        <v/>
      </c>
      <c r="AJ2723" s="1" t="str">
        <f>IF(G2723="","",IF(官網匯出!AE2723="","",官網匯出!AE2723))</f>
        <v/>
      </c>
      <c r="AK2723" s="1" t="str">
        <f>IF(G2723="","",IF(官網匯出!AD2723="","",官網匯出!AD2723))</f>
        <v/>
      </c>
      <c r="AL2723" s="1" t="str">
        <f t="shared" si="475"/>
        <v>0</v>
      </c>
      <c r="AM2723" s="1" t="str">
        <f>IF(官網匯出!AG2723="","",官網匯出!AG2723)</f>
        <v/>
      </c>
      <c r="AN2723" s="1" t="str">
        <f>IF(G2723="","",IF(官網匯出!AH2723="","",官網匯出!AH2723))</f>
        <v/>
      </c>
      <c r="AO2723" s="14" t="str">
        <f t="shared" si="476"/>
        <v/>
      </c>
      <c r="AP2723" s="14" t="str">
        <f t="shared" si="477"/>
        <v>1</v>
      </c>
      <c r="AQ2723" s="14" t="str">
        <f t="shared" si="478"/>
        <v>0</v>
      </c>
      <c r="AR2723" s="1" t="str">
        <f t="shared" si="479"/>
        <v/>
      </c>
      <c r="AS2723" s="1" t="str">
        <f t="shared" si="480"/>
        <v/>
      </c>
      <c r="AT2723" s="1" t="str">
        <f t="shared" si="481"/>
        <v/>
      </c>
      <c r="AU2723" s="1" t="str">
        <f t="shared" si="472"/>
        <v/>
      </c>
      <c r="AV2723" s="1" t="e">
        <f>IF(VLOOKUP(G2723,官網匯出!A:AQ,42,FALSE)="","[黃金盾官網]",VLOOKUP(G2723,官網匯出!A:AQ,42,FALSE))</f>
        <v>#N/A</v>
      </c>
      <c r="AW2723" s="1" t="e">
        <f>IF(LEFT(VLOOKUP(G2723,官網匯出!A:AS,43,FALSE),2)="","web",LEFT(VLOOKUP(G2723,官網匯出!A:AS,43,FALSE),2))</f>
        <v>#N/A</v>
      </c>
      <c r="AX2723" s="1" t="str">
        <f t="shared" si="482"/>
        <v>O</v>
      </c>
    </row>
    <row r="2724" spans="1:50">
      <c r="A2724" s="1" t="str">
        <f>IF(G2724="","",VLOOKUP(官網轉換!AW2724,團名!A:B,2,FALSE))</f>
        <v/>
      </c>
      <c r="B2724" s="1" t="str">
        <f>IF(G2724="","",IF(LEFT(VLOOKUP(G2724,官網匯出!A:AQ,43,0),2)="wf",VLOOKUP(VLOOKUP(G2724,官網匯出!A:AQ,43,0),團名!$I$1:$K$12,2,FALSE),"N0071"))</f>
        <v/>
      </c>
      <c r="C2724" s="1" t="str">
        <f>IFERROR(VLOOKUP(官網匯出!D2724,團名!E:G,3,FALSE),"")</f>
        <v/>
      </c>
      <c r="D2724" s="1" t="str">
        <f t="shared" si="473"/>
        <v/>
      </c>
      <c r="E2724" s="1" t="str">
        <f t="shared" si="474"/>
        <v/>
      </c>
      <c r="F2724" s="1" t="str">
        <f>IF(官網匯出!F2724="已付款","","B0012")</f>
        <v>B0012</v>
      </c>
      <c r="G2724" s="1" t="str">
        <f>IF(官網匯出!A2724="","",官網匯出!A2724)</f>
        <v/>
      </c>
      <c r="H2724" s="3" t="str">
        <f>IF(官網匯出!B2724="","",官網匯出!B2724)</f>
        <v/>
      </c>
      <c r="I2724" s="1" t="str">
        <f>IF(官網匯出!C2724="","",官網匯出!C2724)</f>
        <v/>
      </c>
      <c r="J2724" s="1" t="str">
        <f>IF(官網匯出!D2724="","",官網匯出!D2724)</f>
        <v/>
      </c>
      <c r="K2724" s="3" t="str">
        <f>IF(官網匯出!E2724="","",官網匯出!E2724)</f>
        <v/>
      </c>
      <c r="L2724" s="1" t="str">
        <f>IF(官網匯出!F2724="","",官網匯出!F2724)</f>
        <v/>
      </c>
      <c r="M2724" s="1" t="str">
        <f>IF(官網匯出!G2724="","",官網匯出!G2724)</f>
        <v/>
      </c>
      <c r="N2724" s="1" t="str">
        <f>IF(官網匯出!H2724="","",官網匯出!H2724)</f>
        <v/>
      </c>
      <c r="P2724" s="1" t="str">
        <f>IF(官網匯出!J2724="","",RIGHT(官網匯出!J2724,LEN(官網匯出!J2724)-2))</f>
        <v/>
      </c>
      <c r="Q2724" s="1" t="str">
        <f>IF(官網匯出!K2724="","",官網匯出!K2724)</f>
        <v/>
      </c>
      <c r="R2724" s="1" t="str">
        <f>IF(官網匯出!L2724="","",官網匯出!L2724)</f>
        <v/>
      </c>
      <c r="S2724" s="1" t="str">
        <f>IF(官網匯出!M2724="","",官網匯出!M2724)</f>
        <v/>
      </c>
      <c r="T2724" s="1" t="str">
        <f>IF(官網匯出!N2724="","",官網匯出!N2724)</f>
        <v/>
      </c>
      <c r="U2724" s="1" t="str">
        <f>IF(官網匯出!O2724="","",官網匯出!O2724)</f>
        <v/>
      </c>
      <c r="V2724" s="1" t="str">
        <f>IF(官網匯出!P2724="",IF(G2724="","",0),官網匯出!P2724)</f>
        <v/>
      </c>
      <c r="W2724" s="1" t="str">
        <f>IF(官網匯出!Q2724="",IF(G2724="","",0),官網匯出!Q2724)</f>
        <v/>
      </c>
      <c r="X2724" s="1" t="str">
        <f>IF(官網匯出!R2724="","",官網匯出!R2724)</f>
        <v/>
      </c>
      <c r="Y2724" s="1" t="str">
        <f>IF(官網匯出!S2724="","",官網匯出!S2724)</f>
        <v/>
      </c>
      <c r="Z2724" s="1" t="str">
        <f>IF(G2724="","",官網匯出!T2724)</f>
        <v/>
      </c>
      <c r="AA2724" s="1" t="str">
        <f>IF(G2724="","",官網匯出!AK2724)</f>
        <v/>
      </c>
      <c r="AB2724" s="1" t="str">
        <f>IF(G2724="","",IF(官網匯出!V2724="","",官網匯出!V2724))</f>
        <v/>
      </c>
      <c r="AJ2724" s="1" t="str">
        <f>IF(G2724="","",IF(官網匯出!AE2724="","",官網匯出!AE2724))</f>
        <v/>
      </c>
      <c r="AK2724" s="1" t="str">
        <f>IF(G2724="","",IF(官網匯出!AD2724="","",官網匯出!AD2724))</f>
        <v/>
      </c>
      <c r="AL2724" s="1" t="str">
        <f t="shared" si="475"/>
        <v>0</v>
      </c>
      <c r="AM2724" s="1" t="str">
        <f>IF(官網匯出!AG2724="","",官網匯出!AG2724)</f>
        <v/>
      </c>
      <c r="AN2724" s="1" t="str">
        <f>IF(G2724="","",IF(官網匯出!AH2724="","",官網匯出!AH2724))</f>
        <v/>
      </c>
      <c r="AO2724" s="14" t="str">
        <f t="shared" si="476"/>
        <v/>
      </c>
      <c r="AP2724" s="14" t="str">
        <f t="shared" si="477"/>
        <v>1</v>
      </c>
      <c r="AQ2724" s="14" t="str">
        <f t="shared" si="478"/>
        <v>0</v>
      </c>
      <c r="AR2724" s="1" t="str">
        <f t="shared" si="479"/>
        <v/>
      </c>
      <c r="AS2724" s="1" t="str">
        <f t="shared" si="480"/>
        <v/>
      </c>
      <c r="AT2724" s="1" t="str">
        <f t="shared" si="481"/>
        <v/>
      </c>
      <c r="AU2724" s="1" t="str">
        <f t="shared" si="472"/>
        <v/>
      </c>
      <c r="AV2724" s="1" t="e">
        <f>IF(VLOOKUP(G2724,官網匯出!A:AQ,42,FALSE)="","[黃金盾官網]",VLOOKUP(G2724,官網匯出!A:AQ,42,FALSE))</f>
        <v>#N/A</v>
      </c>
      <c r="AW2724" s="1" t="e">
        <f>IF(LEFT(VLOOKUP(G2724,官網匯出!A:AS,43,FALSE),2)="","web",LEFT(VLOOKUP(G2724,官網匯出!A:AS,43,FALSE),2))</f>
        <v>#N/A</v>
      </c>
      <c r="AX2724" s="1" t="str">
        <f t="shared" si="482"/>
        <v>O</v>
      </c>
    </row>
    <row r="2725" spans="1:50">
      <c r="A2725" s="1" t="str">
        <f>IF(G2725="","",VLOOKUP(官網轉換!AW2725,團名!A:B,2,FALSE))</f>
        <v/>
      </c>
      <c r="B2725" s="1" t="str">
        <f>IF(G2725="","",IF(LEFT(VLOOKUP(G2725,官網匯出!A:AQ,43,0),2)="wf",VLOOKUP(VLOOKUP(G2725,官網匯出!A:AQ,43,0),團名!$I$1:$K$12,2,FALSE),"N0071"))</f>
        <v/>
      </c>
      <c r="C2725" s="1" t="str">
        <f>IFERROR(VLOOKUP(官網匯出!D2725,團名!E:G,3,FALSE),"")</f>
        <v/>
      </c>
      <c r="D2725" s="1" t="str">
        <f t="shared" si="473"/>
        <v/>
      </c>
      <c r="E2725" s="1" t="str">
        <f t="shared" si="474"/>
        <v/>
      </c>
      <c r="F2725" s="1" t="str">
        <f>IF(官網匯出!F2725="已付款","","B0012")</f>
        <v>B0012</v>
      </c>
      <c r="G2725" s="1" t="str">
        <f>IF(官網匯出!A2725="","",官網匯出!A2725)</f>
        <v/>
      </c>
      <c r="H2725" s="3" t="str">
        <f>IF(官網匯出!B2725="","",官網匯出!B2725)</f>
        <v/>
      </c>
      <c r="I2725" s="1" t="str">
        <f>IF(官網匯出!C2725="","",官網匯出!C2725)</f>
        <v/>
      </c>
      <c r="J2725" s="1" t="str">
        <f>IF(官網匯出!D2725="","",官網匯出!D2725)</f>
        <v/>
      </c>
      <c r="K2725" s="3" t="str">
        <f>IF(官網匯出!E2725="","",官網匯出!E2725)</f>
        <v/>
      </c>
      <c r="L2725" s="1" t="str">
        <f>IF(官網匯出!F2725="","",官網匯出!F2725)</f>
        <v/>
      </c>
      <c r="M2725" s="1" t="str">
        <f>IF(官網匯出!G2725="","",官網匯出!G2725)</f>
        <v/>
      </c>
      <c r="N2725" s="1" t="str">
        <f>IF(官網匯出!H2725="","",官網匯出!H2725)</f>
        <v/>
      </c>
      <c r="P2725" s="1" t="str">
        <f>IF(官網匯出!J2725="","",RIGHT(官網匯出!J2725,LEN(官網匯出!J2725)-2))</f>
        <v/>
      </c>
      <c r="Q2725" s="1" t="str">
        <f>IF(官網匯出!K2725="","",官網匯出!K2725)</f>
        <v/>
      </c>
      <c r="R2725" s="1" t="str">
        <f>IF(官網匯出!L2725="","",官網匯出!L2725)</f>
        <v/>
      </c>
      <c r="S2725" s="1" t="str">
        <f>IF(官網匯出!M2725="","",官網匯出!M2725)</f>
        <v/>
      </c>
      <c r="T2725" s="1" t="str">
        <f>IF(官網匯出!N2725="","",官網匯出!N2725)</f>
        <v/>
      </c>
      <c r="U2725" s="1" t="str">
        <f>IF(官網匯出!O2725="","",官網匯出!O2725)</f>
        <v/>
      </c>
      <c r="V2725" s="1" t="str">
        <f>IF(官網匯出!P2725="",IF(G2725="","",0),官網匯出!P2725)</f>
        <v/>
      </c>
      <c r="W2725" s="1" t="str">
        <f>IF(官網匯出!Q2725="",IF(G2725="","",0),官網匯出!Q2725)</f>
        <v/>
      </c>
      <c r="X2725" s="1" t="str">
        <f>IF(官網匯出!R2725="","",官網匯出!R2725)</f>
        <v/>
      </c>
      <c r="Y2725" s="1" t="str">
        <f>IF(官網匯出!S2725="","",官網匯出!S2725)</f>
        <v/>
      </c>
      <c r="Z2725" s="1" t="str">
        <f>IF(G2725="","",官網匯出!T2725)</f>
        <v/>
      </c>
      <c r="AA2725" s="1" t="str">
        <f>IF(G2725="","",官網匯出!AK2725)</f>
        <v/>
      </c>
      <c r="AB2725" s="1" t="str">
        <f>IF(G2725="","",IF(官網匯出!V2725="","",官網匯出!V2725))</f>
        <v/>
      </c>
      <c r="AJ2725" s="1" t="str">
        <f>IF(G2725="","",IF(官網匯出!AE2725="","",官網匯出!AE2725))</f>
        <v/>
      </c>
      <c r="AK2725" s="1" t="str">
        <f>IF(G2725="","",IF(官網匯出!AD2725="","",官網匯出!AD2725))</f>
        <v/>
      </c>
      <c r="AL2725" s="1" t="str">
        <f t="shared" si="475"/>
        <v>0</v>
      </c>
      <c r="AM2725" s="1" t="str">
        <f>IF(官網匯出!AG2725="","",官網匯出!AG2725)</f>
        <v/>
      </c>
      <c r="AN2725" s="1" t="str">
        <f>IF(G2725="","",IF(官網匯出!AH2725="","",官網匯出!AH2725))</f>
        <v/>
      </c>
      <c r="AO2725" s="14" t="str">
        <f t="shared" si="476"/>
        <v/>
      </c>
      <c r="AP2725" s="14" t="str">
        <f t="shared" si="477"/>
        <v>1</v>
      </c>
      <c r="AQ2725" s="14" t="str">
        <f t="shared" si="478"/>
        <v>0</v>
      </c>
      <c r="AR2725" s="1" t="str">
        <f t="shared" si="479"/>
        <v/>
      </c>
      <c r="AS2725" s="1" t="str">
        <f t="shared" si="480"/>
        <v/>
      </c>
      <c r="AT2725" s="1" t="str">
        <f t="shared" si="481"/>
        <v/>
      </c>
      <c r="AU2725" s="1" t="str">
        <f t="shared" si="472"/>
        <v/>
      </c>
      <c r="AV2725" s="1" t="e">
        <f>IF(VLOOKUP(G2725,官網匯出!A:AQ,42,FALSE)="","[黃金盾官網]",VLOOKUP(G2725,官網匯出!A:AQ,42,FALSE))</f>
        <v>#N/A</v>
      </c>
      <c r="AW2725" s="1" t="e">
        <f>IF(LEFT(VLOOKUP(G2725,官網匯出!A:AS,43,FALSE),2)="","web",LEFT(VLOOKUP(G2725,官網匯出!A:AS,43,FALSE),2))</f>
        <v>#N/A</v>
      </c>
      <c r="AX2725" s="1" t="str">
        <f t="shared" si="482"/>
        <v>O</v>
      </c>
    </row>
    <row r="2726" spans="1:50">
      <c r="A2726" s="1" t="str">
        <f>IF(G2726="","",VLOOKUP(官網轉換!AW2726,團名!A:B,2,FALSE))</f>
        <v/>
      </c>
      <c r="B2726" s="1" t="str">
        <f>IF(G2726="","",IF(LEFT(VLOOKUP(G2726,官網匯出!A:AQ,43,0),2)="wf",VLOOKUP(VLOOKUP(G2726,官網匯出!A:AQ,43,0),團名!$I$1:$K$12,2,FALSE),"N0071"))</f>
        <v/>
      </c>
      <c r="C2726" s="1" t="str">
        <f>IFERROR(VLOOKUP(官網匯出!D2726,團名!E:G,3,FALSE),"")</f>
        <v/>
      </c>
      <c r="D2726" s="1" t="str">
        <f t="shared" si="473"/>
        <v/>
      </c>
      <c r="E2726" s="1" t="str">
        <f t="shared" si="474"/>
        <v/>
      </c>
      <c r="F2726" s="1" t="str">
        <f>IF(官網匯出!F2726="已付款","","B0012")</f>
        <v>B0012</v>
      </c>
      <c r="G2726" s="1" t="str">
        <f>IF(官網匯出!A2726="","",官網匯出!A2726)</f>
        <v/>
      </c>
      <c r="H2726" s="3" t="str">
        <f>IF(官網匯出!B2726="","",官網匯出!B2726)</f>
        <v/>
      </c>
      <c r="I2726" s="1" t="str">
        <f>IF(官網匯出!C2726="","",官網匯出!C2726)</f>
        <v/>
      </c>
      <c r="J2726" s="1" t="str">
        <f>IF(官網匯出!D2726="","",官網匯出!D2726)</f>
        <v/>
      </c>
      <c r="K2726" s="3" t="str">
        <f>IF(官網匯出!E2726="","",官網匯出!E2726)</f>
        <v/>
      </c>
      <c r="L2726" s="1" t="str">
        <f>IF(官網匯出!F2726="","",官網匯出!F2726)</f>
        <v/>
      </c>
      <c r="M2726" s="1" t="str">
        <f>IF(官網匯出!G2726="","",官網匯出!G2726)</f>
        <v/>
      </c>
      <c r="N2726" s="1" t="str">
        <f>IF(官網匯出!H2726="","",官網匯出!H2726)</f>
        <v/>
      </c>
      <c r="P2726" s="1" t="str">
        <f>IF(官網匯出!J2726="","",RIGHT(官網匯出!J2726,LEN(官網匯出!J2726)-2))</f>
        <v/>
      </c>
      <c r="Q2726" s="1" t="str">
        <f>IF(官網匯出!K2726="","",官網匯出!K2726)</f>
        <v/>
      </c>
      <c r="R2726" s="1" t="str">
        <f>IF(官網匯出!L2726="","",官網匯出!L2726)</f>
        <v/>
      </c>
      <c r="S2726" s="1" t="str">
        <f>IF(官網匯出!M2726="","",官網匯出!M2726)</f>
        <v/>
      </c>
      <c r="T2726" s="1" t="str">
        <f>IF(官網匯出!N2726="","",官網匯出!N2726)</f>
        <v/>
      </c>
      <c r="U2726" s="1" t="str">
        <f>IF(官網匯出!O2726="","",官網匯出!O2726)</f>
        <v/>
      </c>
      <c r="V2726" s="1" t="str">
        <f>IF(官網匯出!P2726="",IF(G2726="","",0),官網匯出!P2726)</f>
        <v/>
      </c>
      <c r="W2726" s="1" t="str">
        <f>IF(官網匯出!Q2726="",IF(G2726="","",0),官網匯出!Q2726)</f>
        <v/>
      </c>
      <c r="X2726" s="1" t="str">
        <f>IF(官網匯出!R2726="","",官網匯出!R2726)</f>
        <v/>
      </c>
      <c r="Y2726" s="1" t="str">
        <f>IF(官網匯出!S2726="","",官網匯出!S2726)</f>
        <v/>
      </c>
      <c r="Z2726" s="1" t="str">
        <f>IF(G2726="","",官網匯出!T2726)</f>
        <v/>
      </c>
      <c r="AA2726" s="1" t="str">
        <f>IF(G2726="","",官網匯出!AK2726)</f>
        <v/>
      </c>
      <c r="AB2726" s="1" t="str">
        <f>IF(G2726="","",IF(官網匯出!V2726="","",官網匯出!V2726))</f>
        <v/>
      </c>
      <c r="AJ2726" s="1" t="str">
        <f>IF(G2726="","",IF(官網匯出!AE2726="","",官網匯出!AE2726))</f>
        <v/>
      </c>
      <c r="AK2726" s="1" t="str">
        <f>IF(G2726="","",IF(官網匯出!AD2726="","",官網匯出!AD2726))</f>
        <v/>
      </c>
      <c r="AL2726" s="1" t="str">
        <f t="shared" si="475"/>
        <v>0</v>
      </c>
      <c r="AM2726" s="1" t="str">
        <f>IF(官網匯出!AG2726="","",官網匯出!AG2726)</f>
        <v/>
      </c>
      <c r="AN2726" s="1" t="str">
        <f>IF(G2726="","",IF(官網匯出!AH2726="","",官網匯出!AH2726))</f>
        <v/>
      </c>
      <c r="AO2726" s="14" t="str">
        <f t="shared" si="476"/>
        <v/>
      </c>
      <c r="AP2726" s="14" t="str">
        <f t="shared" si="477"/>
        <v>1</v>
      </c>
      <c r="AQ2726" s="14" t="str">
        <f t="shared" si="478"/>
        <v>0</v>
      </c>
      <c r="AR2726" s="1" t="str">
        <f t="shared" si="479"/>
        <v/>
      </c>
      <c r="AS2726" s="1" t="str">
        <f t="shared" si="480"/>
        <v/>
      </c>
      <c r="AT2726" s="1" t="str">
        <f t="shared" si="481"/>
        <v/>
      </c>
      <c r="AU2726" s="1" t="str">
        <f t="shared" si="472"/>
        <v/>
      </c>
      <c r="AV2726" s="1" t="e">
        <f>IF(VLOOKUP(G2726,官網匯出!A:AQ,42,FALSE)="","[黃金盾官網]",VLOOKUP(G2726,官網匯出!A:AQ,42,FALSE))</f>
        <v>#N/A</v>
      </c>
      <c r="AW2726" s="1" t="e">
        <f>IF(LEFT(VLOOKUP(G2726,官網匯出!A:AS,43,FALSE),2)="","web",LEFT(VLOOKUP(G2726,官網匯出!A:AS,43,FALSE),2))</f>
        <v>#N/A</v>
      </c>
      <c r="AX2726" s="1" t="str">
        <f t="shared" si="482"/>
        <v>O</v>
      </c>
    </row>
    <row r="2727" spans="1:50">
      <c r="A2727" s="1" t="str">
        <f>IF(G2727="","",VLOOKUP(官網轉換!AW2727,團名!A:B,2,FALSE))</f>
        <v/>
      </c>
      <c r="B2727" s="1" t="str">
        <f>IF(G2727="","",IF(LEFT(VLOOKUP(G2727,官網匯出!A:AQ,43,0),2)="wf",VLOOKUP(VLOOKUP(G2727,官網匯出!A:AQ,43,0),團名!$I$1:$K$12,2,FALSE),"N0071"))</f>
        <v/>
      </c>
      <c r="C2727" s="1" t="str">
        <f>IFERROR(VLOOKUP(官網匯出!D2727,團名!E:G,3,FALSE),"")</f>
        <v/>
      </c>
      <c r="D2727" s="1" t="str">
        <f t="shared" si="473"/>
        <v/>
      </c>
      <c r="E2727" s="1" t="str">
        <f t="shared" si="474"/>
        <v/>
      </c>
      <c r="F2727" s="1" t="str">
        <f>IF(官網匯出!F2727="已付款","","B0012")</f>
        <v>B0012</v>
      </c>
      <c r="G2727" s="1" t="str">
        <f>IF(官網匯出!A2727="","",官網匯出!A2727)</f>
        <v/>
      </c>
      <c r="H2727" s="3" t="str">
        <f>IF(官網匯出!B2727="","",官網匯出!B2727)</f>
        <v/>
      </c>
      <c r="I2727" s="1" t="str">
        <f>IF(官網匯出!C2727="","",官網匯出!C2727)</f>
        <v/>
      </c>
      <c r="J2727" s="1" t="str">
        <f>IF(官網匯出!D2727="","",官網匯出!D2727)</f>
        <v/>
      </c>
      <c r="K2727" s="3" t="str">
        <f>IF(官網匯出!E2727="","",官網匯出!E2727)</f>
        <v/>
      </c>
      <c r="L2727" s="1" t="str">
        <f>IF(官網匯出!F2727="","",官網匯出!F2727)</f>
        <v/>
      </c>
      <c r="M2727" s="1" t="str">
        <f>IF(官網匯出!G2727="","",官網匯出!G2727)</f>
        <v/>
      </c>
      <c r="N2727" s="1" t="str">
        <f>IF(官網匯出!H2727="","",官網匯出!H2727)</f>
        <v/>
      </c>
      <c r="P2727" s="1" t="str">
        <f>IF(官網匯出!J2727="","",RIGHT(官網匯出!J2727,LEN(官網匯出!J2727)-2))</f>
        <v/>
      </c>
      <c r="Q2727" s="1" t="str">
        <f>IF(官網匯出!K2727="","",官網匯出!K2727)</f>
        <v/>
      </c>
      <c r="R2727" s="1" t="str">
        <f>IF(官網匯出!L2727="","",官網匯出!L2727)</f>
        <v/>
      </c>
      <c r="S2727" s="1" t="str">
        <f>IF(官網匯出!M2727="","",官網匯出!M2727)</f>
        <v/>
      </c>
      <c r="T2727" s="1" t="str">
        <f>IF(官網匯出!N2727="","",官網匯出!N2727)</f>
        <v/>
      </c>
      <c r="U2727" s="1" t="str">
        <f>IF(官網匯出!O2727="","",官網匯出!O2727)</f>
        <v/>
      </c>
      <c r="V2727" s="1" t="str">
        <f>IF(官網匯出!P2727="",IF(G2727="","",0),官網匯出!P2727)</f>
        <v/>
      </c>
      <c r="W2727" s="1" t="str">
        <f>IF(官網匯出!Q2727="",IF(G2727="","",0),官網匯出!Q2727)</f>
        <v/>
      </c>
      <c r="X2727" s="1" t="str">
        <f>IF(官網匯出!R2727="","",官網匯出!R2727)</f>
        <v/>
      </c>
      <c r="Y2727" s="1" t="str">
        <f>IF(官網匯出!S2727="","",官網匯出!S2727)</f>
        <v/>
      </c>
      <c r="Z2727" s="1" t="str">
        <f>IF(G2727="","",官網匯出!T2727)</f>
        <v/>
      </c>
      <c r="AA2727" s="1" t="str">
        <f>IF(G2727="","",官網匯出!AK2727)</f>
        <v/>
      </c>
      <c r="AB2727" s="1" t="str">
        <f>IF(G2727="","",IF(官網匯出!V2727="","",官網匯出!V2727))</f>
        <v/>
      </c>
      <c r="AJ2727" s="1" t="str">
        <f>IF(G2727="","",IF(官網匯出!AE2727="","",官網匯出!AE2727))</f>
        <v/>
      </c>
      <c r="AK2727" s="1" t="str">
        <f>IF(G2727="","",IF(官網匯出!AD2727="","",官網匯出!AD2727))</f>
        <v/>
      </c>
      <c r="AL2727" s="1" t="str">
        <f t="shared" si="475"/>
        <v>0</v>
      </c>
      <c r="AM2727" s="1" t="str">
        <f>IF(官網匯出!AG2727="","",官網匯出!AG2727)</f>
        <v/>
      </c>
      <c r="AN2727" s="1" t="str">
        <f>IF(G2727="","",IF(官網匯出!AH2727="","",官網匯出!AH2727))</f>
        <v/>
      </c>
      <c r="AO2727" s="14" t="str">
        <f t="shared" si="476"/>
        <v/>
      </c>
      <c r="AP2727" s="14" t="str">
        <f t="shared" si="477"/>
        <v>1</v>
      </c>
      <c r="AQ2727" s="14" t="str">
        <f t="shared" si="478"/>
        <v>0</v>
      </c>
      <c r="AR2727" s="1" t="str">
        <f t="shared" si="479"/>
        <v/>
      </c>
      <c r="AS2727" s="1" t="str">
        <f t="shared" si="480"/>
        <v/>
      </c>
      <c r="AT2727" s="1" t="str">
        <f t="shared" si="481"/>
        <v/>
      </c>
      <c r="AU2727" s="1" t="str">
        <f t="shared" si="472"/>
        <v/>
      </c>
      <c r="AV2727" s="1" t="e">
        <f>IF(VLOOKUP(G2727,官網匯出!A:AQ,42,FALSE)="","[黃金盾官網]",VLOOKUP(G2727,官網匯出!A:AQ,42,FALSE))</f>
        <v>#N/A</v>
      </c>
      <c r="AW2727" s="1" t="e">
        <f>IF(LEFT(VLOOKUP(G2727,官網匯出!A:AS,43,FALSE),2)="","web",LEFT(VLOOKUP(G2727,官網匯出!A:AS,43,FALSE),2))</f>
        <v>#N/A</v>
      </c>
      <c r="AX2727" s="1" t="str">
        <f t="shared" si="482"/>
        <v>O</v>
      </c>
    </row>
    <row r="2728" spans="1:50">
      <c r="A2728" s="1" t="str">
        <f>IF(G2728="","",VLOOKUP(官網轉換!AW2728,團名!A:B,2,FALSE))</f>
        <v/>
      </c>
      <c r="B2728" s="1" t="str">
        <f>IF(G2728="","",IF(LEFT(VLOOKUP(G2728,官網匯出!A:AQ,43,0),2)="wf",VLOOKUP(VLOOKUP(G2728,官網匯出!A:AQ,43,0),團名!$I$1:$K$12,2,FALSE),"N0071"))</f>
        <v/>
      </c>
      <c r="C2728" s="1" t="str">
        <f>IFERROR(VLOOKUP(官網匯出!D2728,團名!E:G,3,FALSE),"")</f>
        <v/>
      </c>
      <c r="D2728" s="1" t="str">
        <f t="shared" si="473"/>
        <v/>
      </c>
      <c r="E2728" s="1" t="str">
        <f t="shared" si="474"/>
        <v/>
      </c>
      <c r="F2728" s="1" t="str">
        <f>IF(官網匯出!F2728="已付款","","B0012")</f>
        <v>B0012</v>
      </c>
      <c r="G2728" s="1" t="str">
        <f>IF(官網匯出!A2728="","",官網匯出!A2728)</f>
        <v/>
      </c>
      <c r="H2728" s="3" t="str">
        <f>IF(官網匯出!B2728="","",官網匯出!B2728)</f>
        <v/>
      </c>
      <c r="I2728" s="1" t="str">
        <f>IF(官網匯出!C2728="","",官網匯出!C2728)</f>
        <v/>
      </c>
      <c r="J2728" s="1" t="str">
        <f>IF(官網匯出!D2728="","",官網匯出!D2728)</f>
        <v/>
      </c>
      <c r="K2728" s="3" t="str">
        <f>IF(官網匯出!E2728="","",官網匯出!E2728)</f>
        <v/>
      </c>
      <c r="L2728" s="1" t="str">
        <f>IF(官網匯出!F2728="","",官網匯出!F2728)</f>
        <v/>
      </c>
      <c r="M2728" s="1" t="str">
        <f>IF(官網匯出!G2728="","",官網匯出!G2728)</f>
        <v/>
      </c>
      <c r="N2728" s="1" t="str">
        <f>IF(官網匯出!H2728="","",官網匯出!H2728)</f>
        <v/>
      </c>
      <c r="P2728" s="1" t="str">
        <f>IF(官網匯出!J2728="","",RIGHT(官網匯出!J2728,LEN(官網匯出!J2728)-2))</f>
        <v/>
      </c>
      <c r="Q2728" s="1" t="str">
        <f>IF(官網匯出!K2728="","",官網匯出!K2728)</f>
        <v/>
      </c>
      <c r="R2728" s="1" t="str">
        <f>IF(官網匯出!L2728="","",官網匯出!L2728)</f>
        <v/>
      </c>
      <c r="S2728" s="1" t="str">
        <f>IF(官網匯出!M2728="","",官網匯出!M2728)</f>
        <v/>
      </c>
      <c r="T2728" s="1" t="str">
        <f>IF(官網匯出!N2728="","",官網匯出!N2728)</f>
        <v/>
      </c>
      <c r="U2728" s="1" t="str">
        <f>IF(官網匯出!O2728="","",官網匯出!O2728)</f>
        <v/>
      </c>
      <c r="V2728" s="1" t="str">
        <f>IF(官網匯出!P2728="",IF(G2728="","",0),官網匯出!P2728)</f>
        <v/>
      </c>
      <c r="W2728" s="1" t="str">
        <f>IF(官網匯出!Q2728="",IF(G2728="","",0),官網匯出!Q2728)</f>
        <v/>
      </c>
      <c r="X2728" s="1" t="str">
        <f>IF(官網匯出!R2728="","",官網匯出!R2728)</f>
        <v/>
      </c>
      <c r="Y2728" s="1" t="str">
        <f>IF(官網匯出!S2728="","",官網匯出!S2728)</f>
        <v/>
      </c>
      <c r="Z2728" s="1" t="str">
        <f>IF(G2728="","",官網匯出!T2728)</f>
        <v/>
      </c>
      <c r="AA2728" s="1" t="str">
        <f>IF(G2728="","",官網匯出!AK2728)</f>
        <v/>
      </c>
      <c r="AB2728" s="1" t="str">
        <f>IF(G2728="","",IF(官網匯出!V2728="","",官網匯出!V2728))</f>
        <v/>
      </c>
      <c r="AJ2728" s="1" t="str">
        <f>IF(G2728="","",IF(官網匯出!AE2728="","",官網匯出!AE2728))</f>
        <v/>
      </c>
      <c r="AK2728" s="1" t="str">
        <f>IF(G2728="","",IF(官網匯出!AD2728="","",官網匯出!AD2728))</f>
        <v/>
      </c>
      <c r="AL2728" s="1" t="str">
        <f t="shared" si="475"/>
        <v>0</v>
      </c>
      <c r="AM2728" s="1" t="str">
        <f>IF(官網匯出!AG2728="","",官網匯出!AG2728)</f>
        <v/>
      </c>
      <c r="AN2728" s="1" t="str">
        <f>IF(G2728="","",IF(官網匯出!AH2728="","",官網匯出!AH2728))</f>
        <v/>
      </c>
      <c r="AO2728" s="14" t="str">
        <f t="shared" si="476"/>
        <v/>
      </c>
      <c r="AP2728" s="14" t="str">
        <f t="shared" si="477"/>
        <v>1</v>
      </c>
      <c r="AQ2728" s="14" t="str">
        <f t="shared" si="478"/>
        <v>0</v>
      </c>
      <c r="AR2728" s="1" t="str">
        <f t="shared" si="479"/>
        <v/>
      </c>
      <c r="AS2728" s="1" t="str">
        <f t="shared" si="480"/>
        <v/>
      </c>
      <c r="AT2728" s="1" t="str">
        <f t="shared" si="481"/>
        <v/>
      </c>
      <c r="AU2728" s="1" t="str">
        <f t="shared" si="472"/>
        <v/>
      </c>
      <c r="AV2728" s="1" t="e">
        <f>IF(VLOOKUP(G2728,官網匯出!A:AQ,42,FALSE)="","[黃金盾官網]",VLOOKUP(G2728,官網匯出!A:AQ,42,FALSE))</f>
        <v>#N/A</v>
      </c>
      <c r="AW2728" s="1" t="e">
        <f>IF(LEFT(VLOOKUP(G2728,官網匯出!A:AS,43,FALSE),2)="","web",LEFT(VLOOKUP(G2728,官網匯出!A:AS,43,FALSE),2))</f>
        <v>#N/A</v>
      </c>
      <c r="AX2728" s="1" t="str">
        <f t="shared" si="482"/>
        <v>O</v>
      </c>
    </row>
    <row r="2729" spans="1:50">
      <c r="A2729" s="1" t="str">
        <f>IF(G2729="","",VLOOKUP(官網轉換!AW2729,團名!A:B,2,FALSE))</f>
        <v/>
      </c>
      <c r="B2729" s="1" t="str">
        <f>IF(G2729="","",IF(LEFT(VLOOKUP(G2729,官網匯出!A:AQ,43,0),2)="wf",VLOOKUP(VLOOKUP(G2729,官網匯出!A:AQ,43,0),團名!$I$1:$K$12,2,FALSE),"N0071"))</f>
        <v/>
      </c>
      <c r="C2729" s="1" t="str">
        <f>IFERROR(VLOOKUP(官網匯出!D2729,團名!E:G,3,FALSE),"")</f>
        <v/>
      </c>
      <c r="D2729" s="1" t="str">
        <f t="shared" si="473"/>
        <v/>
      </c>
      <c r="E2729" s="1" t="str">
        <f t="shared" si="474"/>
        <v/>
      </c>
      <c r="F2729" s="1" t="str">
        <f>IF(官網匯出!F2729="已付款","","B0012")</f>
        <v>B0012</v>
      </c>
      <c r="G2729" s="1" t="str">
        <f>IF(官網匯出!A2729="","",官網匯出!A2729)</f>
        <v/>
      </c>
      <c r="H2729" s="3" t="str">
        <f>IF(官網匯出!B2729="","",官網匯出!B2729)</f>
        <v/>
      </c>
      <c r="I2729" s="1" t="str">
        <f>IF(官網匯出!C2729="","",官網匯出!C2729)</f>
        <v/>
      </c>
      <c r="J2729" s="1" t="str">
        <f>IF(官網匯出!D2729="","",官網匯出!D2729)</f>
        <v/>
      </c>
      <c r="K2729" s="3" t="str">
        <f>IF(官網匯出!E2729="","",官網匯出!E2729)</f>
        <v/>
      </c>
      <c r="L2729" s="1" t="str">
        <f>IF(官網匯出!F2729="","",官網匯出!F2729)</f>
        <v/>
      </c>
      <c r="M2729" s="1" t="str">
        <f>IF(官網匯出!G2729="","",官網匯出!G2729)</f>
        <v/>
      </c>
      <c r="N2729" s="1" t="str">
        <f>IF(官網匯出!H2729="","",官網匯出!H2729)</f>
        <v/>
      </c>
      <c r="P2729" s="1" t="str">
        <f>IF(官網匯出!J2729="","",RIGHT(官網匯出!J2729,LEN(官網匯出!J2729)-2))</f>
        <v/>
      </c>
      <c r="Q2729" s="1" t="str">
        <f>IF(官網匯出!K2729="","",官網匯出!K2729)</f>
        <v/>
      </c>
      <c r="R2729" s="1" t="str">
        <f>IF(官網匯出!L2729="","",官網匯出!L2729)</f>
        <v/>
      </c>
      <c r="S2729" s="1" t="str">
        <f>IF(官網匯出!M2729="","",官網匯出!M2729)</f>
        <v/>
      </c>
      <c r="T2729" s="1" t="str">
        <f>IF(官網匯出!N2729="","",官網匯出!N2729)</f>
        <v/>
      </c>
      <c r="U2729" s="1" t="str">
        <f>IF(官網匯出!O2729="","",官網匯出!O2729)</f>
        <v/>
      </c>
      <c r="V2729" s="1" t="str">
        <f>IF(官網匯出!P2729="",IF(G2729="","",0),官網匯出!P2729)</f>
        <v/>
      </c>
      <c r="W2729" s="1" t="str">
        <f>IF(官網匯出!Q2729="",IF(G2729="","",0),官網匯出!Q2729)</f>
        <v/>
      </c>
      <c r="X2729" s="1" t="str">
        <f>IF(官網匯出!R2729="","",官網匯出!R2729)</f>
        <v/>
      </c>
      <c r="Y2729" s="1" t="str">
        <f>IF(官網匯出!S2729="","",官網匯出!S2729)</f>
        <v/>
      </c>
      <c r="Z2729" s="1" t="str">
        <f>IF(G2729="","",官網匯出!T2729)</f>
        <v/>
      </c>
      <c r="AA2729" s="1" t="str">
        <f>IF(G2729="","",官網匯出!AK2729)</f>
        <v/>
      </c>
      <c r="AB2729" s="1" t="str">
        <f>IF(G2729="","",IF(官網匯出!V2729="","",官網匯出!V2729))</f>
        <v/>
      </c>
      <c r="AJ2729" s="1" t="str">
        <f>IF(G2729="","",IF(官網匯出!AE2729="","",官網匯出!AE2729))</f>
        <v/>
      </c>
      <c r="AK2729" s="1" t="str">
        <f>IF(G2729="","",IF(官網匯出!AD2729="","",官網匯出!AD2729))</f>
        <v/>
      </c>
      <c r="AL2729" s="1" t="str">
        <f t="shared" si="475"/>
        <v>0</v>
      </c>
      <c r="AM2729" s="1" t="str">
        <f>IF(官網匯出!AG2729="","",官網匯出!AG2729)</f>
        <v/>
      </c>
      <c r="AN2729" s="1" t="str">
        <f>IF(G2729="","",IF(官網匯出!AH2729="","",官網匯出!AH2729))</f>
        <v/>
      </c>
      <c r="AO2729" s="14" t="str">
        <f t="shared" si="476"/>
        <v/>
      </c>
      <c r="AP2729" s="14" t="str">
        <f t="shared" si="477"/>
        <v>1</v>
      </c>
      <c r="AQ2729" s="14" t="str">
        <f t="shared" si="478"/>
        <v>0</v>
      </c>
      <c r="AR2729" s="1" t="str">
        <f t="shared" si="479"/>
        <v/>
      </c>
      <c r="AS2729" s="1" t="str">
        <f t="shared" si="480"/>
        <v/>
      </c>
      <c r="AT2729" s="1" t="str">
        <f t="shared" si="481"/>
        <v/>
      </c>
      <c r="AU2729" s="1" t="str">
        <f t="shared" si="472"/>
        <v/>
      </c>
      <c r="AV2729" s="1" t="e">
        <f>IF(VLOOKUP(G2729,官網匯出!A:AQ,42,FALSE)="","[黃金盾官網]",VLOOKUP(G2729,官網匯出!A:AQ,42,FALSE))</f>
        <v>#N/A</v>
      </c>
      <c r="AW2729" s="1" t="e">
        <f>IF(LEFT(VLOOKUP(G2729,官網匯出!A:AS,43,FALSE),2)="","web",LEFT(VLOOKUP(G2729,官網匯出!A:AS,43,FALSE),2))</f>
        <v>#N/A</v>
      </c>
      <c r="AX2729" s="1" t="str">
        <f t="shared" si="482"/>
        <v>O</v>
      </c>
    </row>
    <row r="2730" spans="1:50">
      <c r="A2730" s="1" t="str">
        <f>IF(G2730="","",VLOOKUP(官網轉換!AW2730,團名!A:B,2,FALSE))</f>
        <v/>
      </c>
      <c r="B2730" s="1" t="str">
        <f>IF(G2730="","",IF(LEFT(VLOOKUP(G2730,官網匯出!A:AQ,43,0),2)="wf",VLOOKUP(VLOOKUP(G2730,官網匯出!A:AQ,43,0),團名!$I$1:$K$12,2,FALSE),"N0071"))</f>
        <v/>
      </c>
      <c r="C2730" s="1" t="str">
        <f>IFERROR(VLOOKUP(官網匯出!D2730,團名!E:G,3,FALSE),"")</f>
        <v/>
      </c>
      <c r="D2730" s="1" t="str">
        <f t="shared" si="473"/>
        <v/>
      </c>
      <c r="E2730" s="1" t="str">
        <f t="shared" si="474"/>
        <v/>
      </c>
      <c r="F2730" s="1" t="str">
        <f>IF(官網匯出!F2730="已付款","","B0012")</f>
        <v>B0012</v>
      </c>
      <c r="G2730" s="1" t="str">
        <f>IF(官網匯出!A2730="","",官網匯出!A2730)</f>
        <v/>
      </c>
      <c r="H2730" s="3" t="str">
        <f>IF(官網匯出!B2730="","",官網匯出!B2730)</f>
        <v/>
      </c>
      <c r="I2730" s="1" t="str">
        <f>IF(官網匯出!C2730="","",官網匯出!C2730)</f>
        <v/>
      </c>
      <c r="J2730" s="1" t="str">
        <f>IF(官網匯出!D2730="","",官網匯出!D2730)</f>
        <v/>
      </c>
      <c r="K2730" s="3" t="str">
        <f>IF(官網匯出!E2730="","",官網匯出!E2730)</f>
        <v/>
      </c>
      <c r="L2730" s="1" t="str">
        <f>IF(官網匯出!F2730="","",官網匯出!F2730)</f>
        <v/>
      </c>
      <c r="M2730" s="1" t="str">
        <f>IF(官網匯出!G2730="","",官網匯出!G2730)</f>
        <v/>
      </c>
      <c r="N2730" s="1" t="str">
        <f>IF(官網匯出!H2730="","",官網匯出!H2730)</f>
        <v/>
      </c>
      <c r="P2730" s="1" t="str">
        <f>IF(官網匯出!J2730="","",RIGHT(官網匯出!J2730,LEN(官網匯出!J2730)-2))</f>
        <v/>
      </c>
      <c r="Q2730" s="1" t="str">
        <f>IF(官網匯出!K2730="","",官網匯出!K2730)</f>
        <v/>
      </c>
      <c r="R2730" s="1" t="str">
        <f>IF(官網匯出!L2730="","",官網匯出!L2730)</f>
        <v/>
      </c>
      <c r="S2730" s="1" t="str">
        <f>IF(官網匯出!M2730="","",官網匯出!M2730)</f>
        <v/>
      </c>
      <c r="T2730" s="1" t="str">
        <f>IF(官網匯出!N2730="","",官網匯出!N2730)</f>
        <v/>
      </c>
      <c r="U2730" s="1" t="str">
        <f>IF(官網匯出!O2730="","",官網匯出!O2730)</f>
        <v/>
      </c>
      <c r="V2730" s="1" t="str">
        <f>IF(官網匯出!P2730="",IF(G2730="","",0),官網匯出!P2730)</f>
        <v/>
      </c>
      <c r="W2730" s="1" t="str">
        <f>IF(官網匯出!Q2730="",IF(G2730="","",0),官網匯出!Q2730)</f>
        <v/>
      </c>
      <c r="X2730" s="1" t="str">
        <f>IF(官網匯出!R2730="","",官網匯出!R2730)</f>
        <v/>
      </c>
      <c r="Y2730" s="1" t="str">
        <f>IF(官網匯出!S2730="","",官網匯出!S2730)</f>
        <v/>
      </c>
      <c r="Z2730" s="1" t="str">
        <f>IF(G2730="","",官網匯出!T2730)</f>
        <v/>
      </c>
      <c r="AA2730" s="1" t="str">
        <f>IF(G2730="","",官網匯出!AK2730)</f>
        <v/>
      </c>
      <c r="AB2730" s="1" t="str">
        <f>IF(G2730="","",IF(官網匯出!V2730="","",官網匯出!V2730))</f>
        <v/>
      </c>
      <c r="AJ2730" s="1" t="str">
        <f>IF(G2730="","",IF(官網匯出!AE2730="","",官網匯出!AE2730))</f>
        <v/>
      </c>
      <c r="AK2730" s="1" t="str">
        <f>IF(G2730="","",IF(官網匯出!AD2730="","",官網匯出!AD2730))</f>
        <v/>
      </c>
      <c r="AL2730" s="1" t="str">
        <f t="shared" si="475"/>
        <v>0</v>
      </c>
      <c r="AM2730" s="1" t="str">
        <f>IF(官網匯出!AG2730="","",官網匯出!AG2730)</f>
        <v/>
      </c>
      <c r="AN2730" s="1" t="str">
        <f>IF(G2730="","",IF(官網匯出!AH2730="","",官網匯出!AH2730))</f>
        <v/>
      </c>
      <c r="AO2730" s="14" t="str">
        <f t="shared" si="476"/>
        <v/>
      </c>
      <c r="AP2730" s="14" t="str">
        <f t="shared" si="477"/>
        <v>1</v>
      </c>
      <c r="AQ2730" s="14" t="str">
        <f t="shared" si="478"/>
        <v>0</v>
      </c>
      <c r="AR2730" s="1" t="str">
        <f t="shared" si="479"/>
        <v/>
      </c>
      <c r="AS2730" s="1" t="str">
        <f t="shared" si="480"/>
        <v/>
      </c>
      <c r="AT2730" s="1" t="str">
        <f t="shared" si="481"/>
        <v/>
      </c>
      <c r="AU2730" s="1" t="str">
        <f t="shared" si="472"/>
        <v/>
      </c>
      <c r="AV2730" s="1" t="e">
        <f>IF(VLOOKUP(G2730,官網匯出!A:AQ,42,FALSE)="","[黃金盾官網]",VLOOKUP(G2730,官網匯出!A:AQ,42,FALSE))</f>
        <v>#N/A</v>
      </c>
      <c r="AW2730" s="1" t="e">
        <f>IF(LEFT(VLOOKUP(G2730,官網匯出!A:AS,43,FALSE),2)="","web",LEFT(VLOOKUP(G2730,官網匯出!A:AS,43,FALSE),2))</f>
        <v>#N/A</v>
      </c>
      <c r="AX2730" s="1" t="str">
        <f t="shared" si="482"/>
        <v>O</v>
      </c>
    </row>
    <row r="2731" spans="1:50">
      <c r="A2731" s="1" t="str">
        <f>IF(G2731="","",VLOOKUP(官網轉換!AW2731,團名!A:B,2,FALSE))</f>
        <v/>
      </c>
      <c r="B2731" s="1" t="str">
        <f>IF(G2731="","",IF(LEFT(VLOOKUP(G2731,官網匯出!A:AQ,43,0),2)="wf",VLOOKUP(VLOOKUP(G2731,官網匯出!A:AQ,43,0),團名!$I$1:$K$12,2,FALSE),"N0071"))</f>
        <v/>
      </c>
      <c r="C2731" s="1" t="str">
        <f>IFERROR(VLOOKUP(官網匯出!D2731,團名!E:G,3,FALSE),"")</f>
        <v/>
      </c>
      <c r="D2731" s="1" t="str">
        <f t="shared" si="473"/>
        <v/>
      </c>
      <c r="E2731" s="1" t="str">
        <f t="shared" si="474"/>
        <v/>
      </c>
      <c r="F2731" s="1" t="str">
        <f>IF(官網匯出!F2731="已付款","","B0012")</f>
        <v>B0012</v>
      </c>
      <c r="G2731" s="1" t="str">
        <f>IF(官網匯出!A2731="","",官網匯出!A2731)</f>
        <v/>
      </c>
      <c r="H2731" s="3" t="str">
        <f>IF(官網匯出!B2731="","",官網匯出!B2731)</f>
        <v/>
      </c>
      <c r="I2731" s="1" t="str">
        <f>IF(官網匯出!C2731="","",官網匯出!C2731)</f>
        <v/>
      </c>
      <c r="J2731" s="1" t="str">
        <f>IF(官網匯出!D2731="","",官網匯出!D2731)</f>
        <v/>
      </c>
      <c r="K2731" s="3" t="str">
        <f>IF(官網匯出!E2731="","",官網匯出!E2731)</f>
        <v/>
      </c>
      <c r="L2731" s="1" t="str">
        <f>IF(官網匯出!F2731="","",官網匯出!F2731)</f>
        <v/>
      </c>
      <c r="M2731" s="1" t="str">
        <f>IF(官網匯出!G2731="","",官網匯出!G2731)</f>
        <v/>
      </c>
      <c r="N2731" s="1" t="str">
        <f>IF(官網匯出!H2731="","",官網匯出!H2731)</f>
        <v/>
      </c>
      <c r="P2731" s="1" t="str">
        <f>IF(官網匯出!J2731="","",RIGHT(官網匯出!J2731,LEN(官網匯出!J2731)-2))</f>
        <v/>
      </c>
      <c r="Q2731" s="1" t="str">
        <f>IF(官網匯出!K2731="","",官網匯出!K2731)</f>
        <v/>
      </c>
      <c r="R2731" s="1" t="str">
        <f>IF(官網匯出!L2731="","",官網匯出!L2731)</f>
        <v/>
      </c>
      <c r="S2731" s="1" t="str">
        <f>IF(官網匯出!M2731="","",官網匯出!M2731)</f>
        <v/>
      </c>
      <c r="T2731" s="1" t="str">
        <f>IF(官網匯出!N2731="","",官網匯出!N2731)</f>
        <v/>
      </c>
      <c r="U2731" s="1" t="str">
        <f>IF(官網匯出!O2731="","",官網匯出!O2731)</f>
        <v/>
      </c>
      <c r="V2731" s="1" t="str">
        <f>IF(官網匯出!P2731="",IF(G2731="","",0),官網匯出!P2731)</f>
        <v/>
      </c>
      <c r="W2731" s="1" t="str">
        <f>IF(官網匯出!Q2731="",IF(G2731="","",0),官網匯出!Q2731)</f>
        <v/>
      </c>
      <c r="X2731" s="1" t="str">
        <f>IF(官網匯出!R2731="","",官網匯出!R2731)</f>
        <v/>
      </c>
      <c r="Y2731" s="1" t="str">
        <f>IF(官網匯出!S2731="","",官網匯出!S2731)</f>
        <v/>
      </c>
      <c r="Z2731" s="1" t="str">
        <f>IF(G2731="","",官網匯出!T2731)</f>
        <v/>
      </c>
      <c r="AA2731" s="1" t="str">
        <f>IF(G2731="","",官網匯出!AK2731)</f>
        <v/>
      </c>
      <c r="AB2731" s="1" t="str">
        <f>IF(G2731="","",IF(官網匯出!V2731="","",官網匯出!V2731))</f>
        <v/>
      </c>
      <c r="AJ2731" s="1" t="str">
        <f>IF(G2731="","",IF(官網匯出!AE2731="","",官網匯出!AE2731))</f>
        <v/>
      </c>
      <c r="AK2731" s="1" t="str">
        <f>IF(G2731="","",IF(官網匯出!AD2731="","",官網匯出!AD2731))</f>
        <v/>
      </c>
      <c r="AL2731" s="1" t="str">
        <f t="shared" si="475"/>
        <v>0</v>
      </c>
      <c r="AM2731" s="1" t="str">
        <f>IF(官網匯出!AG2731="","",官網匯出!AG2731)</f>
        <v/>
      </c>
      <c r="AN2731" s="1" t="str">
        <f>IF(G2731="","",IF(官網匯出!AH2731="","",官網匯出!AH2731))</f>
        <v/>
      </c>
      <c r="AO2731" s="14" t="str">
        <f t="shared" si="476"/>
        <v/>
      </c>
      <c r="AP2731" s="14" t="str">
        <f t="shared" si="477"/>
        <v>1</v>
      </c>
      <c r="AQ2731" s="14" t="str">
        <f t="shared" si="478"/>
        <v>0</v>
      </c>
      <c r="AR2731" s="1" t="str">
        <f t="shared" si="479"/>
        <v/>
      </c>
      <c r="AS2731" s="1" t="str">
        <f t="shared" si="480"/>
        <v/>
      </c>
      <c r="AT2731" s="1" t="str">
        <f t="shared" si="481"/>
        <v/>
      </c>
      <c r="AU2731" s="1" t="str">
        <f t="shared" si="472"/>
        <v/>
      </c>
      <c r="AV2731" s="1" t="e">
        <f>IF(VLOOKUP(G2731,官網匯出!A:AQ,42,FALSE)="","[黃金盾官網]",VLOOKUP(G2731,官網匯出!A:AQ,42,FALSE))</f>
        <v>#N/A</v>
      </c>
      <c r="AW2731" s="1" t="e">
        <f>IF(LEFT(VLOOKUP(G2731,官網匯出!A:AS,43,FALSE),2)="","web",LEFT(VLOOKUP(G2731,官網匯出!A:AS,43,FALSE),2))</f>
        <v>#N/A</v>
      </c>
      <c r="AX2731" s="1" t="str">
        <f t="shared" si="482"/>
        <v>O</v>
      </c>
    </row>
    <row r="2732" spans="1:50">
      <c r="A2732" s="1" t="str">
        <f>IF(G2732="","",VLOOKUP(官網轉換!AW2732,團名!A:B,2,FALSE))</f>
        <v/>
      </c>
      <c r="B2732" s="1" t="str">
        <f>IF(G2732="","",IF(LEFT(VLOOKUP(G2732,官網匯出!A:AQ,43,0),2)="wf",VLOOKUP(VLOOKUP(G2732,官網匯出!A:AQ,43,0),團名!$I$1:$K$12,2,FALSE),"N0071"))</f>
        <v/>
      </c>
      <c r="C2732" s="1" t="str">
        <f>IFERROR(VLOOKUP(官網匯出!D2732,團名!E:G,3,FALSE),"")</f>
        <v/>
      </c>
      <c r="D2732" s="1" t="str">
        <f t="shared" si="473"/>
        <v/>
      </c>
      <c r="E2732" s="1" t="str">
        <f t="shared" si="474"/>
        <v/>
      </c>
      <c r="F2732" s="1" t="str">
        <f>IF(官網匯出!F2732="已付款","","B0012")</f>
        <v>B0012</v>
      </c>
      <c r="G2732" s="1" t="str">
        <f>IF(官網匯出!A2732="","",官網匯出!A2732)</f>
        <v/>
      </c>
      <c r="H2732" s="3" t="str">
        <f>IF(官網匯出!B2732="","",官網匯出!B2732)</f>
        <v/>
      </c>
      <c r="I2732" s="1" t="str">
        <f>IF(官網匯出!C2732="","",官網匯出!C2732)</f>
        <v/>
      </c>
      <c r="J2732" s="1" t="str">
        <f>IF(官網匯出!D2732="","",官網匯出!D2732)</f>
        <v/>
      </c>
      <c r="K2732" s="3" t="str">
        <f>IF(官網匯出!E2732="","",官網匯出!E2732)</f>
        <v/>
      </c>
      <c r="L2732" s="1" t="str">
        <f>IF(官網匯出!F2732="","",官網匯出!F2732)</f>
        <v/>
      </c>
      <c r="M2732" s="1" t="str">
        <f>IF(官網匯出!G2732="","",官網匯出!G2732)</f>
        <v/>
      </c>
      <c r="N2732" s="1" t="str">
        <f>IF(官網匯出!H2732="","",官網匯出!H2732)</f>
        <v/>
      </c>
      <c r="P2732" s="1" t="str">
        <f>IF(官網匯出!J2732="","",RIGHT(官網匯出!J2732,LEN(官網匯出!J2732)-2))</f>
        <v/>
      </c>
      <c r="Q2732" s="1" t="str">
        <f>IF(官網匯出!K2732="","",官網匯出!K2732)</f>
        <v/>
      </c>
      <c r="R2732" s="1" t="str">
        <f>IF(官網匯出!L2732="","",官網匯出!L2732)</f>
        <v/>
      </c>
      <c r="S2732" s="1" t="str">
        <f>IF(官網匯出!M2732="","",官網匯出!M2732)</f>
        <v/>
      </c>
      <c r="T2732" s="1" t="str">
        <f>IF(官網匯出!N2732="","",官網匯出!N2732)</f>
        <v/>
      </c>
      <c r="U2732" s="1" t="str">
        <f>IF(官網匯出!O2732="","",官網匯出!O2732)</f>
        <v/>
      </c>
      <c r="V2732" s="1" t="str">
        <f>IF(官網匯出!P2732="",IF(G2732="","",0),官網匯出!P2732)</f>
        <v/>
      </c>
      <c r="W2732" s="1" t="str">
        <f>IF(官網匯出!Q2732="",IF(G2732="","",0),官網匯出!Q2732)</f>
        <v/>
      </c>
      <c r="X2732" s="1" t="str">
        <f>IF(官網匯出!R2732="","",官網匯出!R2732)</f>
        <v/>
      </c>
      <c r="Y2732" s="1" t="str">
        <f>IF(官網匯出!S2732="","",官網匯出!S2732)</f>
        <v/>
      </c>
      <c r="Z2732" s="1" t="str">
        <f>IF(G2732="","",官網匯出!T2732)</f>
        <v/>
      </c>
      <c r="AA2732" s="1" t="str">
        <f>IF(G2732="","",官網匯出!AK2732)</f>
        <v/>
      </c>
      <c r="AB2732" s="1" t="str">
        <f>IF(G2732="","",IF(官網匯出!V2732="","",官網匯出!V2732))</f>
        <v/>
      </c>
      <c r="AJ2732" s="1" t="str">
        <f>IF(G2732="","",IF(官網匯出!AE2732="","",官網匯出!AE2732))</f>
        <v/>
      </c>
      <c r="AK2732" s="1" t="str">
        <f>IF(G2732="","",IF(官網匯出!AD2732="","",官網匯出!AD2732))</f>
        <v/>
      </c>
      <c r="AL2732" s="1" t="str">
        <f t="shared" si="475"/>
        <v>0</v>
      </c>
      <c r="AM2732" s="1" t="str">
        <f>IF(官網匯出!AG2732="","",官網匯出!AG2732)</f>
        <v/>
      </c>
      <c r="AN2732" s="1" t="str">
        <f>IF(G2732="","",IF(官網匯出!AH2732="","",官網匯出!AH2732))</f>
        <v/>
      </c>
      <c r="AO2732" s="14" t="str">
        <f t="shared" si="476"/>
        <v/>
      </c>
      <c r="AP2732" s="14" t="str">
        <f t="shared" si="477"/>
        <v>1</v>
      </c>
      <c r="AQ2732" s="14" t="str">
        <f t="shared" si="478"/>
        <v>0</v>
      </c>
      <c r="AR2732" s="1" t="str">
        <f t="shared" si="479"/>
        <v/>
      </c>
      <c r="AS2732" s="1" t="str">
        <f t="shared" si="480"/>
        <v/>
      </c>
      <c r="AT2732" s="1" t="str">
        <f t="shared" si="481"/>
        <v/>
      </c>
      <c r="AU2732" s="1" t="str">
        <f t="shared" si="472"/>
        <v/>
      </c>
      <c r="AV2732" s="1" t="e">
        <f>IF(VLOOKUP(G2732,官網匯出!A:AQ,42,FALSE)="","[黃金盾官網]",VLOOKUP(G2732,官網匯出!A:AQ,42,FALSE))</f>
        <v>#N/A</v>
      </c>
      <c r="AW2732" s="1" t="e">
        <f>IF(LEFT(VLOOKUP(G2732,官網匯出!A:AS,43,FALSE),2)="","web",LEFT(VLOOKUP(G2732,官網匯出!A:AS,43,FALSE),2))</f>
        <v>#N/A</v>
      </c>
      <c r="AX2732" s="1" t="str">
        <f t="shared" si="482"/>
        <v>O</v>
      </c>
    </row>
    <row r="2733" spans="1:50">
      <c r="A2733" s="1" t="str">
        <f>IF(G2733="","",VLOOKUP(官網轉換!AW2733,團名!A:B,2,FALSE))</f>
        <v/>
      </c>
      <c r="B2733" s="1" t="str">
        <f>IF(G2733="","",IF(LEFT(VLOOKUP(G2733,官網匯出!A:AQ,43,0),2)="wf",VLOOKUP(VLOOKUP(G2733,官網匯出!A:AQ,43,0),團名!$I$1:$K$12,2,FALSE),"N0071"))</f>
        <v/>
      </c>
      <c r="C2733" s="1" t="str">
        <f>IFERROR(VLOOKUP(官網匯出!D2733,團名!E:G,3,FALSE),"")</f>
        <v/>
      </c>
      <c r="D2733" s="1" t="str">
        <f t="shared" si="473"/>
        <v/>
      </c>
      <c r="E2733" s="1" t="str">
        <f t="shared" si="474"/>
        <v/>
      </c>
      <c r="F2733" s="1" t="str">
        <f>IF(官網匯出!F2733="已付款","","B0012")</f>
        <v>B0012</v>
      </c>
      <c r="G2733" s="1" t="str">
        <f>IF(官網匯出!A2733="","",官網匯出!A2733)</f>
        <v/>
      </c>
      <c r="H2733" s="3" t="str">
        <f>IF(官網匯出!B2733="","",官網匯出!B2733)</f>
        <v/>
      </c>
      <c r="I2733" s="1" t="str">
        <f>IF(官網匯出!C2733="","",官網匯出!C2733)</f>
        <v/>
      </c>
      <c r="J2733" s="1" t="str">
        <f>IF(官網匯出!D2733="","",官網匯出!D2733)</f>
        <v/>
      </c>
      <c r="K2733" s="3" t="str">
        <f>IF(官網匯出!E2733="","",官網匯出!E2733)</f>
        <v/>
      </c>
      <c r="L2733" s="1" t="str">
        <f>IF(官網匯出!F2733="","",官網匯出!F2733)</f>
        <v/>
      </c>
      <c r="M2733" s="1" t="str">
        <f>IF(官網匯出!G2733="","",官網匯出!G2733)</f>
        <v/>
      </c>
      <c r="N2733" s="1" t="str">
        <f>IF(官網匯出!H2733="","",官網匯出!H2733)</f>
        <v/>
      </c>
      <c r="P2733" s="1" t="str">
        <f>IF(官網匯出!J2733="","",RIGHT(官網匯出!J2733,LEN(官網匯出!J2733)-2))</f>
        <v/>
      </c>
      <c r="Q2733" s="1" t="str">
        <f>IF(官網匯出!K2733="","",官網匯出!K2733)</f>
        <v/>
      </c>
      <c r="R2733" s="1" t="str">
        <f>IF(官網匯出!L2733="","",官網匯出!L2733)</f>
        <v/>
      </c>
      <c r="S2733" s="1" t="str">
        <f>IF(官網匯出!M2733="","",官網匯出!M2733)</f>
        <v/>
      </c>
      <c r="T2733" s="1" t="str">
        <f>IF(官網匯出!N2733="","",官網匯出!N2733)</f>
        <v/>
      </c>
      <c r="U2733" s="1" t="str">
        <f>IF(官網匯出!O2733="","",官網匯出!O2733)</f>
        <v/>
      </c>
      <c r="V2733" s="1" t="str">
        <f>IF(官網匯出!P2733="",IF(G2733="","",0),官網匯出!P2733)</f>
        <v/>
      </c>
      <c r="W2733" s="1" t="str">
        <f>IF(官網匯出!Q2733="",IF(G2733="","",0),官網匯出!Q2733)</f>
        <v/>
      </c>
      <c r="X2733" s="1" t="str">
        <f>IF(官網匯出!R2733="","",官網匯出!R2733)</f>
        <v/>
      </c>
      <c r="Y2733" s="1" t="str">
        <f>IF(官網匯出!S2733="","",官網匯出!S2733)</f>
        <v/>
      </c>
      <c r="Z2733" s="1" t="str">
        <f>IF(G2733="","",官網匯出!T2733)</f>
        <v/>
      </c>
      <c r="AA2733" s="1" t="str">
        <f>IF(G2733="","",官網匯出!AK2733)</f>
        <v/>
      </c>
      <c r="AB2733" s="1" t="str">
        <f>IF(G2733="","",IF(官網匯出!V2733="","",官網匯出!V2733))</f>
        <v/>
      </c>
      <c r="AJ2733" s="1" t="str">
        <f>IF(G2733="","",IF(官網匯出!AE2733="","",官網匯出!AE2733))</f>
        <v/>
      </c>
      <c r="AK2733" s="1" t="str">
        <f>IF(G2733="","",IF(官網匯出!AD2733="","",官網匯出!AD2733))</f>
        <v/>
      </c>
      <c r="AL2733" s="1" t="str">
        <f t="shared" si="475"/>
        <v>0</v>
      </c>
      <c r="AM2733" s="1" t="str">
        <f>IF(官網匯出!AG2733="","",官網匯出!AG2733)</f>
        <v/>
      </c>
      <c r="AN2733" s="1" t="str">
        <f>IF(G2733="","",IF(官網匯出!AH2733="","",官網匯出!AH2733))</f>
        <v/>
      </c>
      <c r="AO2733" s="14" t="str">
        <f t="shared" si="476"/>
        <v/>
      </c>
      <c r="AP2733" s="14" t="str">
        <f t="shared" si="477"/>
        <v>1</v>
      </c>
      <c r="AQ2733" s="14" t="str">
        <f t="shared" si="478"/>
        <v>0</v>
      </c>
      <c r="AR2733" s="1" t="str">
        <f t="shared" si="479"/>
        <v/>
      </c>
      <c r="AS2733" s="1" t="str">
        <f t="shared" si="480"/>
        <v/>
      </c>
      <c r="AT2733" s="1" t="str">
        <f t="shared" si="481"/>
        <v/>
      </c>
      <c r="AU2733" s="1" t="str">
        <f t="shared" si="472"/>
        <v/>
      </c>
      <c r="AV2733" s="1" t="e">
        <f>IF(VLOOKUP(G2733,官網匯出!A:AQ,42,FALSE)="","[黃金盾官網]",VLOOKUP(G2733,官網匯出!A:AQ,42,FALSE))</f>
        <v>#N/A</v>
      </c>
      <c r="AW2733" s="1" t="e">
        <f>IF(LEFT(VLOOKUP(G2733,官網匯出!A:AS,43,FALSE),2)="","web",LEFT(VLOOKUP(G2733,官網匯出!A:AS,43,FALSE),2))</f>
        <v>#N/A</v>
      </c>
      <c r="AX2733" s="1" t="str">
        <f t="shared" si="482"/>
        <v>O</v>
      </c>
    </row>
    <row r="2734" spans="1:50">
      <c r="A2734" s="1" t="str">
        <f>IF(G2734="","",VLOOKUP(官網轉換!AW2734,團名!A:B,2,FALSE))</f>
        <v/>
      </c>
      <c r="B2734" s="1" t="str">
        <f>IF(G2734="","",IF(LEFT(VLOOKUP(G2734,官網匯出!A:AQ,43,0),2)="wf",VLOOKUP(VLOOKUP(G2734,官網匯出!A:AQ,43,0),團名!$I$1:$K$12,2,FALSE),"N0071"))</f>
        <v/>
      </c>
      <c r="C2734" s="1" t="str">
        <f>IFERROR(VLOOKUP(官網匯出!D2734,團名!E:G,3,FALSE),"")</f>
        <v/>
      </c>
      <c r="D2734" s="1" t="str">
        <f t="shared" si="473"/>
        <v/>
      </c>
      <c r="E2734" s="1" t="str">
        <f t="shared" si="474"/>
        <v/>
      </c>
      <c r="F2734" s="1" t="str">
        <f>IF(官網匯出!F2734="已付款","","B0012")</f>
        <v>B0012</v>
      </c>
      <c r="G2734" s="1" t="str">
        <f>IF(官網匯出!A2734="","",官網匯出!A2734)</f>
        <v/>
      </c>
      <c r="H2734" s="3" t="str">
        <f>IF(官網匯出!B2734="","",官網匯出!B2734)</f>
        <v/>
      </c>
      <c r="I2734" s="1" t="str">
        <f>IF(官網匯出!C2734="","",官網匯出!C2734)</f>
        <v/>
      </c>
      <c r="J2734" s="1" t="str">
        <f>IF(官網匯出!D2734="","",官網匯出!D2734)</f>
        <v/>
      </c>
      <c r="K2734" s="3" t="str">
        <f>IF(官網匯出!E2734="","",官網匯出!E2734)</f>
        <v/>
      </c>
      <c r="L2734" s="1" t="str">
        <f>IF(官網匯出!F2734="","",官網匯出!F2734)</f>
        <v/>
      </c>
      <c r="M2734" s="1" t="str">
        <f>IF(官網匯出!G2734="","",官網匯出!G2734)</f>
        <v/>
      </c>
      <c r="N2734" s="1" t="str">
        <f>IF(官網匯出!H2734="","",官網匯出!H2734)</f>
        <v/>
      </c>
      <c r="P2734" s="1" t="str">
        <f>IF(官網匯出!J2734="","",RIGHT(官網匯出!J2734,LEN(官網匯出!J2734)-2))</f>
        <v/>
      </c>
      <c r="Q2734" s="1" t="str">
        <f>IF(官網匯出!K2734="","",官網匯出!K2734)</f>
        <v/>
      </c>
      <c r="R2734" s="1" t="str">
        <f>IF(官網匯出!L2734="","",官網匯出!L2734)</f>
        <v/>
      </c>
      <c r="S2734" s="1" t="str">
        <f>IF(官網匯出!M2734="","",官網匯出!M2734)</f>
        <v/>
      </c>
      <c r="T2734" s="1" t="str">
        <f>IF(官網匯出!N2734="","",官網匯出!N2734)</f>
        <v/>
      </c>
      <c r="U2734" s="1" t="str">
        <f>IF(官網匯出!O2734="","",官網匯出!O2734)</f>
        <v/>
      </c>
      <c r="V2734" s="1" t="str">
        <f>IF(官網匯出!P2734="",IF(G2734="","",0),官網匯出!P2734)</f>
        <v/>
      </c>
      <c r="W2734" s="1" t="str">
        <f>IF(官網匯出!Q2734="",IF(G2734="","",0),官網匯出!Q2734)</f>
        <v/>
      </c>
      <c r="X2734" s="1" t="str">
        <f>IF(官網匯出!R2734="","",官網匯出!R2734)</f>
        <v/>
      </c>
      <c r="Y2734" s="1" t="str">
        <f>IF(官網匯出!S2734="","",官網匯出!S2734)</f>
        <v/>
      </c>
      <c r="Z2734" s="1" t="str">
        <f>IF(G2734="","",官網匯出!T2734)</f>
        <v/>
      </c>
      <c r="AA2734" s="1" t="str">
        <f>IF(G2734="","",官網匯出!AK2734)</f>
        <v/>
      </c>
      <c r="AB2734" s="1" t="str">
        <f>IF(G2734="","",IF(官網匯出!V2734="","",官網匯出!V2734))</f>
        <v/>
      </c>
      <c r="AJ2734" s="1" t="str">
        <f>IF(G2734="","",IF(官網匯出!AE2734="","",官網匯出!AE2734))</f>
        <v/>
      </c>
      <c r="AK2734" s="1" t="str">
        <f>IF(G2734="","",IF(官網匯出!AD2734="","",官網匯出!AD2734))</f>
        <v/>
      </c>
      <c r="AL2734" s="1" t="str">
        <f t="shared" si="475"/>
        <v>0</v>
      </c>
      <c r="AM2734" s="1" t="str">
        <f>IF(官網匯出!AG2734="","",官網匯出!AG2734)</f>
        <v/>
      </c>
      <c r="AN2734" s="1" t="str">
        <f>IF(G2734="","",IF(官網匯出!AH2734="","",官網匯出!AH2734))</f>
        <v/>
      </c>
      <c r="AO2734" s="14" t="str">
        <f t="shared" si="476"/>
        <v/>
      </c>
      <c r="AP2734" s="14" t="str">
        <f t="shared" si="477"/>
        <v>1</v>
      </c>
      <c r="AQ2734" s="14" t="str">
        <f t="shared" si="478"/>
        <v>0</v>
      </c>
      <c r="AR2734" s="1" t="str">
        <f t="shared" si="479"/>
        <v/>
      </c>
      <c r="AS2734" s="1" t="str">
        <f t="shared" si="480"/>
        <v/>
      </c>
      <c r="AT2734" s="1" t="str">
        <f t="shared" si="481"/>
        <v/>
      </c>
      <c r="AU2734" s="1" t="str">
        <f t="shared" si="472"/>
        <v/>
      </c>
      <c r="AV2734" s="1" t="e">
        <f>IF(VLOOKUP(G2734,官網匯出!A:AQ,42,FALSE)="","[黃金盾官網]",VLOOKUP(G2734,官網匯出!A:AQ,42,FALSE))</f>
        <v>#N/A</v>
      </c>
      <c r="AW2734" s="1" t="e">
        <f>IF(LEFT(VLOOKUP(G2734,官網匯出!A:AS,43,FALSE),2)="","web",LEFT(VLOOKUP(G2734,官網匯出!A:AS,43,FALSE),2))</f>
        <v>#N/A</v>
      </c>
      <c r="AX2734" s="1" t="str">
        <f t="shared" si="482"/>
        <v>O</v>
      </c>
    </row>
    <row r="2735" spans="1:50">
      <c r="A2735" s="1" t="str">
        <f>IF(G2735="","",VLOOKUP(官網轉換!AW2735,團名!A:B,2,FALSE))</f>
        <v/>
      </c>
      <c r="B2735" s="1" t="str">
        <f>IF(G2735="","",IF(LEFT(VLOOKUP(G2735,官網匯出!A:AQ,43,0),2)="wf",VLOOKUP(VLOOKUP(G2735,官網匯出!A:AQ,43,0),團名!$I$1:$K$12,2,FALSE),"N0071"))</f>
        <v/>
      </c>
      <c r="C2735" s="1" t="str">
        <f>IFERROR(VLOOKUP(官網匯出!D2735,團名!E:G,3,FALSE),"")</f>
        <v/>
      </c>
      <c r="D2735" s="1" t="str">
        <f t="shared" si="473"/>
        <v/>
      </c>
      <c r="E2735" s="1" t="str">
        <f t="shared" si="474"/>
        <v/>
      </c>
      <c r="F2735" s="1" t="str">
        <f>IF(官網匯出!F2735="已付款","","B0012")</f>
        <v>B0012</v>
      </c>
      <c r="G2735" s="1" t="str">
        <f>IF(官網匯出!A2735="","",官網匯出!A2735)</f>
        <v/>
      </c>
      <c r="H2735" s="3" t="str">
        <f>IF(官網匯出!B2735="","",官網匯出!B2735)</f>
        <v/>
      </c>
      <c r="I2735" s="1" t="str">
        <f>IF(官網匯出!C2735="","",官網匯出!C2735)</f>
        <v/>
      </c>
      <c r="J2735" s="1" t="str">
        <f>IF(官網匯出!D2735="","",官網匯出!D2735)</f>
        <v/>
      </c>
      <c r="K2735" s="3" t="str">
        <f>IF(官網匯出!E2735="","",官網匯出!E2735)</f>
        <v/>
      </c>
      <c r="L2735" s="1" t="str">
        <f>IF(官網匯出!F2735="","",官網匯出!F2735)</f>
        <v/>
      </c>
      <c r="M2735" s="1" t="str">
        <f>IF(官網匯出!G2735="","",官網匯出!G2735)</f>
        <v/>
      </c>
      <c r="N2735" s="1" t="str">
        <f>IF(官網匯出!H2735="","",官網匯出!H2735)</f>
        <v/>
      </c>
      <c r="P2735" s="1" t="str">
        <f>IF(官網匯出!J2735="","",RIGHT(官網匯出!J2735,LEN(官網匯出!J2735)-2))</f>
        <v/>
      </c>
      <c r="Q2735" s="1" t="str">
        <f>IF(官網匯出!K2735="","",官網匯出!K2735)</f>
        <v/>
      </c>
      <c r="R2735" s="1" t="str">
        <f>IF(官網匯出!L2735="","",官網匯出!L2735)</f>
        <v/>
      </c>
      <c r="S2735" s="1" t="str">
        <f>IF(官網匯出!M2735="","",官網匯出!M2735)</f>
        <v/>
      </c>
      <c r="T2735" s="1" t="str">
        <f>IF(官網匯出!N2735="","",官網匯出!N2735)</f>
        <v/>
      </c>
      <c r="U2735" s="1" t="str">
        <f>IF(官網匯出!O2735="","",官網匯出!O2735)</f>
        <v/>
      </c>
      <c r="V2735" s="1" t="str">
        <f>IF(官網匯出!P2735="",IF(G2735="","",0),官網匯出!P2735)</f>
        <v/>
      </c>
      <c r="W2735" s="1" t="str">
        <f>IF(官網匯出!Q2735="",IF(G2735="","",0),官網匯出!Q2735)</f>
        <v/>
      </c>
      <c r="X2735" s="1" t="str">
        <f>IF(官網匯出!R2735="","",官網匯出!R2735)</f>
        <v/>
      </c>
      <c r="Y2735" s="1" t="str">
        <f>IF(官網匯出!S2735="","",官網匯出!S2735)</f>
        <v/>
      </c>
      <c r="Z2735" s="1" t="str">
        <f>IF(G2735="","",官網匯出!T2735)</f>
        <v/>
      </c>
      <c r="AA2735" s="1" t="str">
        <f>IF(G2735="","",官網匯出!AK2735)</f>
        <v/>
      </c>
      <c r="AB2735" s="1" t="str">
        <f>IF(G2735="","",IF(官網匯出!V2735="","",官網匯出!V2735))</f>
        <v/>
      </c>
      <c r="AJ2735" s="1" t="str">
        <f>IF(G2735="","",IF(官網匯出!AE2735="","",官網匯出!AE2735))</f>
        <v/>
      </c>
      <c r="AK2735" s="1" t="str">
        <f>IF(G2735="","",IF(官網匯出!AD2735="","",官網匯出!AD2735))</f>
        <v/>
      </c>
      <c r="AL2735" s="1" t="str">
        <f t="shared" si="475"/>
        <v>0</v>
      </c>
      <c r="AM2735" s="1" t="str">
        <f>IF(官網匯出!AG2735="","",官網匯出!AG2735)</f>
        <v/>
      </c>
      <c r="AN2735" s="1" t="str">
        <f>IF(G2735="","",IF(官網匯出!AH2735="","",官網匯出!AH2735))</f>
        <v/>
      </c>
      <c r="AO2735" s="14" t="str">
        <f t="shared" si="476"/>
        <v/>
      </c>
      <c r="AP2735" s="14" t="str">
        <f t="shared" si="477"/>
        <v>1</v>
      </c>
      <c r="AQ2735" s="14" t="str">
        <f t="shared" si="478"/>
        <v>0</v>
      </c>
      <c r="AR2735" s="1" t="str">
        <f t="shared" si="479"/>
        <v/>
      </c>
      <c r="AS2735" s="1" t="str">
        <f t="shared" si="480"/>
        <v/>
      </c>
      <c r="AT2735" s="1" t="str">
        <f t="shared" si="481"/>
        <v/>
      </c>
      <c r="AU2735" s="1" t="str">
        <f t="shared" si="472"/>
        <v/>
      </c>
      <c r="AV2735" s="1" t="e">
        <f>IF(VLOOKUP(G2735,官網匯出!A:AQ,42,FALSE)="","[黃金盾官網]",VLOOKUP(G2735,官網匯出!A:AQ,42,FALSE))</f>
        <v>#N/A</v>
      </c>
      <c r="AW2735" s="1" t="e">
        <f>IF(LEFT(VLOOKUP(G2735,官網匯出!A:AS,43,FALSE),2)="","web",LEFT(VLOOKUP(G2735,官網匯出!A:AS,43,FALSE),2))</f>
        <v>#N/A</v>
      </c>
      <c r="AX2735" s="1" t="str">
        <f t="shared" si="482"/>
        <v>O</v>
      </c>
    </row>
    <row r="2736" spans="1:50">
      <c r="A2736" s="1" t="str">
        <f>IF(G2736="","",VLOOKUP(官網轉換!AW2736,團名!A:B,2,FALSE))</f>
        <v/>
      </c>
      <c r="B2736" s="1" t="str">
        <f>IF(G2736="","",IF(LEFT(VLOOKUP(G2736,官網匯出!A:AQ,43,0),2)="wf",VLOOKUP(VLOOKUP(G2736,官網匯出!A:AQ,43,0),團名!$I$1:$K$12,2,FALSE),"N0071"))</f>
        <v/>
      </c>
      <c r="C2736" s="1" t="str">
        <f>IFERROR(VLOOKUP(官網匯出!D2736,團名!E:G,3,FALSE),"")</f>
        <v/>
      </c>
      <c r="D2736" s="1" t="str">
        <f t="shared" si="473"/>
        <v/>
      </c>
      <c r="E2736" s="1" t="str">
        <f t="shared" si="474"/>
        <v/>
      </c>
      <c r="F2736" s="1" t="str">
        <f>IF(官網匯出!F2736="已付款","","B0012")</f>
        <v>B0012</v>
      </c>
      <c r="G2736" s="1" t="str">
        <f>IF(官網匯出!A2736="","",官網匯出!A2736)</f>
        <v/>
      </c>
      <c r="H2736" s="3" t="str">
        <f>IF(官網匯出!B2736="","",官網匯出!B2736)</f>
        <v/>
      </c>
      <c r="I2736" s="1" t="str">
        <f>IF(官網匯出!C2736="","",官網匯出!C2736)</f>
        <v/>
      </c>
      <c r="J2736" s="1" t="str">
        <f>IF(官網匯出!D2736="","",官網匯出!D2736)</f>
        <v/>
      </c>
      <c r="K2736" s="3" t="str">
        <f>IF(官網匯出!E2736="","",官網匯出!E2736)</f>
        <v/>
      </c>
      <c r="L2736" s="1" t="str">
        <f>IF(官網匯出!F2736="","",官網匯出!F2736)</f>
        <v/>
      </c>
      <c r="M2736" s="1" t="str">
        <f>IF(官網匯出!G2736="","",官網匯出!G2736)</f>
        <v/>
      </c>
      <c r="N2736" s="1" t="str">
        <f>IF(官網匯出!H2736="","",官網匯出!H2736)</f>
        <v/>
      </c>
      <c r="P2736" s="1" t="str">
        <f>IF(官網匯出!J2736="","",RIGHT(官網匯出!J2736,LEN(官網匯出!J2736)-2))</f>
        <v/>
      </c>
      <c r="Q2736" s="1" t="str">
        <f>IF(官網匯出!K2736="","",官網匯出!K2736)</f>
        <v/>
      </c>
      <c r="R2736" s="1" t="str">
        <f>IF(官網匯出!L2736="","",官網匯出!L2736)</f>
        <v/>
      </c>
      <c r="S2736" s="1" t="str">
        <f>IF(官網匯出!M2736="","",官網匯出!M2736)</f>
        <v/>
      </c>
      <c r="T2736" s="1" t="str">
        <f>IF(官網匯出!N2736="","",官網匯出!N2736)</f>
        <v/>
      </c>
      <c r="U2736" s="1" t="str">
        <f>IF(官網匯出!O2736="","",官網匯出!O2736)</f>
        <v/>
      </c>
      <c r="V2736" s="1" t="str">
        <f>IF(官網匯出!P2736="",IF(G2736="","",0),官網匯出!P2736)</f>
        <v/>
      </c>
      <c r="W2736" s="1" t="str">
        <f>IF(官網匯出!Q2736="",IF(G2736="","",0),官網匯出!Q2736)</f>
        <v/>
      </c>
      <c r="X2736" s="1" t="str">
        <f>IF(官網匯出!R2736="","",官網匯出!R2736)</f>
        <v/>
      </c>
      <c r="Y2736" s="1" t="str">
        <f>IF(官網匯出!S2736="","",官網匯出!S2736)</f>
        <v/>
      </c>
      <c r="Z2736" s="1" t="str">
        <f>IF(G2736="","",官網匯出!T2736)</f>
        <v/>
      </c>
      <c r="AA2736" s="1" t="str">
        <f>IF(G2736="","",官網匯出!AK2736)</f>
        <v/>
      </c>
      <c r="AB2736" s="1" t="str">
        <f>IF(G2736="","",IF(官網匯出!V2736="","",官網匯出!V2736))</f>
        <v/>
      </c>
      <c r="AJ2736" s="1" t="str">
        <f>IF(G2736="","",IF(官網匯出!AE2736="","",官網匯出!AE2736))</f>
        <v/>
      </c>
      <c r="AK2736" s="1" t="str">
        <f>IF(G2736="","",IF(官網匯出!AD2736="","",官網匯出!AD2736))</f>
        <v/>
      </c>
      <c r="AL2736" s="1" t="str">
        <f t="shared" si="475"/>
        <v>0</v>
      </c>
      <c r="AM2736" s="1" t="str">
        <f>IF(官網匯出!AG2736="","",官網匯出!AG2736)</f>
        <v/>
      </c>
      <c r="AN2736" s="1" t="str">
        <f>IF(G2736="","",IF(官網匯出!AH2736="","",官網匯出!AH2736))</f>
        <v/>
      </c>
      <c r="AO2736" s="14" t="str">
        <f t="shared" si="476"/>
        <v/>
      </c>
      <c r="AP2736" s="14" t="str">
        <f t="shared" si="477"/>
        <v>1</v>
      </c>
      <c r="AQ2736" s="14" t="str">
        <f t="shared" si="478"/>
        <v>0</v>
      </c>
      <c r="AR2736" s="1" t="str">
        <f t="shared" si="479"/>
        <v/>
      </c>
      <c r="AS2736" s="1" t="str">
        <f t="shared" si="480"/>
        <v/>
      </c>
      <c r="AT2736" s="1" t="str">
        <f t="shared" si="481"/>
        <v/>
      </c>
      <c r="AU2736" s="1" t="str">
        <f t="shared" si="472"/>
        <v/>
      </c>
      <c r="AV2736" s="1" t="e">
        <f>IF(VLOOKUP(G2736,官網匯出!A:AQ,42,FALSE)="","[黃金盾官網]",VLOOKUP(G2736,官網匯出!A:AQ,42,FALSE))</f>
        <v>#N/A</v>
      </c>
      <c r="AW2736" s="1" t="e">
        <f>IF(LEFT(VLOOKUP(G2736,官網匯出!A:AS,43,FALSE),2)="","web",LEFT(VLOOKUP(G2736,官網匯出!A:AS,43,FALSE),2))</f>
        <v>#N/A</v>
      </c>
      <c r="AX2736" s="1" t="str">
        <f t="shared" si="482"/>
        <v>O</v>
      </c>
    </row>
    <row r="2737" spans="1:50">
      <c r="A2737" s="1" t="str">
        <f>IF(G2737="","",VLOOKUP(官網轉換!AW2737,團名!A:B,2,FALSE))</f>
        <v/>
      </c>
      <c r="B2737" s="1" t="str">
        <f>IF(G2737="","",IF(LEFT(VLOOKUP(G2737,官網匯出!A:AQ,43,0),2)="wf",VLOOKUP(VLOOKUP(G2737,官網匯出!A:AQ,43,0),團名!$I$1:$K$12,2,FALSE),"N0071"))</f>
        <v/>
      </c>
      <c r="C2737" s="1" t="str">
        <f>IFERROR(VLOOKUP(官網匯出!D2737,團名!E:G,3,FALSE),"")</f>
        <v/>
      </c>
      <c r="D2737" s="1" t="str">
        <f t="shared" si="473"/>
        <v/>
      </c>
      <c r="E2737" s="1" t="str">
        <f t="shared" si="474"/>
        <v/>
      </c>
      <c r="F2737" s="1" t="str">
        <f>IF(官網匯出!F2737="已付款","","B0012")</f>
        <v>B0012</v>
      </c>
      <c r="G2737" s="1" t="str">
        <f>IF(官網匯出!A2737="","",官網匯出!A2737)</f>
        <v/>
      </c>
      <c r="H2737" s="3" t="str">
        <f>IF(官網匯出!B2737="","",官網匯出!B2737)</f>
        <v/>
      </c>
      <c r="I2737" s="1" t="str">
        <f>IF(官網匯出!C2737="","",官網匯出!C2737)</f>
        <v/>
      </c>
      <c r="J2737" s="1" t="str">
        <f>IF(官網匯出!D2737="","",官網匯出!D2737)</f>
        <v/>
      </c>
      <c r="K2737" s="3" t="str">
        <f>IF(官網匯出!E2737="","",官網匯出!E2737)</f>
        <v/>
      </c>
      <c r="L2737" s="1" t="str">
        <f>IF(官網匯出!F2737="","",官網匯出!F2737)</f>
        <v/>
      </c>
      <c r="M2737" s="1" t="str">
        <f>IF(官網匯出!G2737="","",官網匯出!G2737)</f>
        <v/>
      </c>
      <c r="N2737" s="1" t="str">
        <f>IF(官網匯出!H2737="","",官網匯出!H2737)</f>
        <v/>
      </c>
      <c r="P2737" s="1" t="str">
        <f>IF(官網匯出!J2737="","",RIGHT(官網匯出!J2737,LEN(官網匯出!J2737)-2))</f>
        <v/>
      </c>
      <c r="Q2737" s="1" t="str">
        <f>IF(官網匯出!K2737="","",官網匯出!K2737)</f>
        <v/>
      </c>
      <c r="R2737" s="1" t="str">
        <f>IF(官網匯出!L2737="","",官網匯出!L2737)</f>
        <v/>
      </c>
      <c r="S2737" s="1" t="str">
        <f>IF(官網匯出!M2737="","",官網匯出!M2737)</f>
        <v/>
      </c>
      <c r="T2737" s="1" t="str">
        <f>IF(官網匯出!N2737="","",官網匯出!N2737)</f>
        <v/>
      </c>
      <c r="U2737" s="1" t="str">
        <f>IF(官網匯出!O2737="","",官網匯出!O2737)</f>
        <v/>
      </c>
      <c r="V2737" s="1" t="str">
        <f>IF(官網匯出!P2737="",IF(G2737="","",0),官網匯出!P2737)</f>
        <v/>
      </c>
      <c r="W2737" s="1" t="str">
        <f>IF(官網匯出!Q2737="",IF(G2737="","",0),官網匯出!Q2737)</f>
        <v/>
      </c>
      <c r="X2737" s="1" t="str">
        <f>IF(官網匯出!R2737="","",官網匯出!R2737)</f>
        <v/>
      </c>
      <c r="Y2737" s="1" t="str">
        <f>IF(官網匯出!S2737="","",官網匯出!S2737)</f>
        <v/>
      </c>
      <c r="Z2737" s="1" t="str">
        <f>IF(G2737="","",官網匯出!T2737)</f>
        <v/>
      </c>
      <c r="AA2737" s="1" t="str">
        <f>IF(G2737="","",官網匯出!AK2737)</f>
        <v/>
      </c>
      <c r="AB2737" s="1" t="str">
        <f>IF(G2737="","",IF(官網匯出!V2737="","",官網匯出!V2737))</f>
        <v/>
      </c>
      <c r="AJ2737" s="1" t="str">
        <f>IF(G2737="","",IF(官網匯出!AE2737="","",官網匯出!AE2737))</f>
        <v/>
      </c>
      <c r="AK2737" s="1" t="str">
        <f>IF(G2737="","",IF(官網匯出!AD2737="","",官網匯出!AD2737))</f>
        <v/>
      </c>
      <c r="AL2737" s="1" t="str">
        <f t="shared" si="475"/>
        <v>0</v>
      </c>
      <c r="AM2737" s="1" t="str">
        <f>IF(官網匯出!AG2737="","",官網匯出!AG2737)</f>
        <v/>
      </c>
      <c r="AN2737" s="1" t="str">
        <f>IF(G2737="","",IF(官網匯出!AH2737="","",官網匯出!AH2737))</f>
        <v/>
      </c>
      <c r="AO2737" s="14" t="str">
        <f t="shared" si="476"/>
        <v/>
      </c>
      <c r="AP2737" s="14" t="str">
        <f t="shared" si="477"/>
        <v>1</v>
      </c>
      <c r="AQ2737" s="14" t="str">
        <f t="shared" si="478"/>
        <v>0</v>
      </c>
      <c r="AR2737" s="1" t="str">
        <f t="shared" si="479"/>
        <v/>
      </c>
      <c r="AS2737" s="1" t="str">
        <f t="shared" si="480"/>
        <v/>
      </c>
      <c r="AT2737" s="1" t="str">
        <f t="shared" si="481"/>
        <v/>
      </c>
      <c r="AU2737" s="1" t="str">
        <f t="shared" si="472"/>
        <v/>
      </c>
      <c r="AV2737" s="1" t="e">
        <f>IF(VLOOKUP(G2737,官網匯出!A:AQ,42,FALSE)="","[黃金盾官網]",VLOOKUP(G2737,官網匯出!A:AQ,42,FALSE))</f>
        <v>#N/A</v>
      </c>
      <c r="AW2737" s="1" t="e">
        <f>IF(LEFT(VLOOKUP(G2737,官網匯出!A:AS,43,FALSE),2)="","web",LEFT(VLOOKUP(G2737,官網匯出!A:AS,43,FALSE),2))</f>
        <v>#N/A</v>
      </c>
      <c r="AX2737" s="1" t="str">
        <f t="shared" si="482"/>
        <v>O</v>
      </c>
    </row>
    <row r="2738" spans="1:50">
      <c r="A2738" s="1" t="str">
        <f>IF(G2738="","",VLOOKUP(官網轉換!AW2738,團名!A:B,2,FALSE))</f>
        <v/>
      </c>
      <c r="B2738" s="1" t="str">
        <f>IF(G2738="","",IF(LEFT(VLOOKUP(G2738,官網匯出!A:AQ,43,0),2)="wf",VLOOKUP(VLOOKUP(G2738,官網匯出!A:AQ,43,0),團名!$I$1:$K$12,2,FALSE),"N0071"))</f>
        <v/>
      </c>
      <c r="C2738" s="1" t="str">
        <f>IFERROR(VLOOKUP(官網匯出!D2738,團名!E:G,3,FALSE),"")</f>
        <v/>
      </c>
      <c r="D2738" s="1" t="str">
        <f t="shared" si="473"/>
        <v/>
      </c>
      <c r="E2738" s="1" t="str">
        <f t="shared" si="474"/>
        <v/>
      </c>
      <c r="F2738" s="1" t="str">
        <f>IF(官網匯出!F2738="已付款","","B0012")</f>
        <v>B0012</v>
      </c>
      <c r="G2738" s="1" t="str">
        <f>IF(官網匯出!A2738="","",官網匯出!A2738)</f>
        <v/>
      </c>
      <c r="H2738" s="3" t="str">
        <f>IF(官網匯出!B2738="","",官網匯出!B2738)</f>
        <v/>
      </c>
      <c r="I2738" s="1" t="str">
        <f>IF(官網匯出!C2738="","",官網匯出!C2738)</f>
        <v/>
      </c>
      <c r="J2738" s="1" t="str">
        <f>IF(官網匯出!D2738="","",官網匯出!D2738)</f>
        <v/>
      </c>
      <c r="K2738" s="3" t="str">
        <f>IF(官網匯出!E2738="","",官網匯出!E2738)</f>
        <v/>
      </c>
      <c r="L2738" s="1" t="str">
        <f>IF(官網匯出!F2738="","",官網匯出!F2738)</f>
        <v/>
      </c>
      <c r="M2738" s="1" t="str">
        <f>IF(官網匯出!G2738="","",官網匯出!G2738)</f>
        <v/>
      </c>
      <c r="N2738" s="1" t="str">
        <f>IF(官網匯出!H2738="","",官網匯出!H2738)</f>
        <v/>
      </c>
      <c r="P2738" s="1" t="str">
        <f>IF(官網匯出!J2738="","",RIGHT(官網匯出!J2738,LEN(官網匯出!J2738)-2))</f>
        <v/>
      </c>
      <c r="Q2738" s="1" t="str">
        <f>IF(官網匯出!K2738="","",官網匯出!K2738)</f>
        <v/>
      </c>
      <c r="R2738" s="1" t="str">
        <f>IF(官網匯出!L2738="","",官網匯出!L2738)</f>
        <v/>
      </c>
      <c r="S2738" s="1" t="str">
        <f>IF(官網匯出!M2738="","",官網匯出!M2738)</f>
        <v/>
      </c>
      <c r="T2738" s="1" t="str">
        <f>IF(官網匯出!N2738="","",官網匯出!N2738)</f>
        <v/>
      </c>
      <c r="U2738" s="1" t="str">
        <f>IF(官網匯出!O2738="","",官網匯出!O2738)</f>
        <v/>
      </c>
      <c r="V2738" s="1" t="str">
        <f>IF(官網匯出!P2738="",IF(G2738="","",0),官網匯出!P2738)</f>
        <v/>
      </c>
      <c r="W2738" s="1" t="str">
        <f>IF(官網匯出!Q2738="",IF(G2738="","",0),官網匯出!Q2738)</f>
        <v/>
      </c>
      <c r="X2738" s="1" t="str">
        <f>IF(官網匯出!R2738="","",官網匯出!R2738)</f>
        <v/>
      </c>
      <c r="Y2738" s="1" t="str">
        <f>IF(官網匯出!S2738="","",官網匯出!S2738)</f>
        <v/>
      </c>
      <c r="Z2738" s="1" t="str">
        <f>IF(G2738="","",官網匯出!T2738)</f>
        <v/>
      </c>
      <c r="AA2738" s="1" t="str">
        <f>IF(G2738="","",官網匯出!AK2738)</f>
        <v/>
      </c>
      <c r="AB2738" s="1" t="str">
        <f>IF(G2738="","",IF(官網匯出!V2738="","",官網匯出!V2738))</f>
        <v/>
      </c>
      <c r="AJ2738" s="1" t="str">
        <f>IF(G2738="","",IF(官網匯出!AE2738="","",官網匯出!AE2738))</f>
        <v/>
      </c>
      <c r="AK2738" s="1" t="str">
        <f>IF(G2738="","",IF(官網匯出!AD2738="","",官網匯出!AD2738))</f>
        <v/>
      </c>
      <c r="AL2738" s="1" t="str">
        <f t="shared" si="475"/>
        <v>0</v>
      </c>
      <c r="AM2738" s="1" t="str">
        <f>IF(官網匯出!AG2738="","",官網匯出!AG2738)</f>
        <v/>
      </c>
      <c r="AN2738" s="1" t="str">
        <f>IF(G2738="","",IF(官網匯出!AH2738="","",官網匯出!AH2738))</f>
        <v/>
      </c>
      <c r="AO2738" s="14" t="str">
        <f t="shared" si="476"/>
        <v/>
      </c>
      <c r="AP2738" s="14" t="str">
        <f t="shared" si="477"/>
        <v>1</v>
      </c>
      <c r="AQ2738" s="14" t="str">
        <f t="shared" si="478"/>
        <v>0</v>
      </c>
      <c r="AR2738" s="1" t="str">
        <f t="shared" si="479"/>
        <v/>
      </c>
      <c r="AS2738" s="1" t="str">
        <f t="shared" si="480"/>
        <v/>
      </c>
      <c r="AT2738" s="1" t="str">
        <f t="shared" si="481"/>
        <v/>
      </c>
      <c r="AU2738" s="1" t="str">
        <f t="shared" si="472"/>
        <v/>
      </c>
      <c r="AV2738" s="1" t="e">
        <f>IF(VLOOKUP(G2738,官網匯出!A:AQ,42,FALSE)="","[黃金盾官網]",VLOOKUP(G2738,官網匯出!A:AQ,42,FALSE))</f>
        <v>#N/A</v>
      </c>
      <c r="AW2738" s="1" t="e">
        <f>IF(LEFT(VLOOKUP(G2738,官網匯出!A:AS,43,FALSE),2)="","web",LEFT(VLOOKUP(G2738,官網匯出!A:AS,43,FALSE),2))</f>
        <v>#N/A</v>
      </c>
      <c r="AX2738" s="1" t="str">
        <f t="shared" si="482"/>
        <v>O</v>
      </c>
    </row>
    <row r="2739" spans="1:50">
      <c r="A2739" s="1" t="str">
        <f>IF(G2739="","",VLOOKUP(官網轉換!AW2739,團名!A:B,2,FALSE))</f>
        <v/>
      </c>
      <c r="B2739" s="1" t="str">
        <f>IF(G2739="","",IF(LEFT(VLOOKUP(G2739,官網匯出!A:AQ,43,0),2)="wf",VLOOKUP(VLOOKUP(G2739,官網匯出!A:AQ,43,0),團名!$I$1:$K$12,2,FALSE),"N0071"))</f>
        <v/>
      </c>
      <c r="C2739" s="1" t="str">
        <f>IFERROR(VLOOKUP(官網匯出!D2739,團名!E:G,3,FALSE),"")</f>
        <v/>
      </c>
      <c r="D2739" s="1" t="str">
        <f t="shared" si="473"/>
        <v/>
      </c>
      <c r="E2739" s="1" t="str">
        <f t="shared" si="474"/>
        <v/>
      </c>
      <c r="F2739" s="1" t="str">
        <f>IF(官網匯出!F2739="已付款","","B0012")</f>
        <v>B0012</v>
      </c>
      <c r="G2739" s="1" t="str">
        <f>IF(官網匯出!A2739="","",官網匯出!A2739)</f>
        <v/>
      </c>
      <c r="H2739" s="3" t="str">
        <f>IF(官網匯出!B2739="","",官網匯出!B2739)</f>
        <v/>
      </c>
      <c r="I2739" s="1" t="str">
        <f>IF(官網匯出!C2739="","",官網匯出!C2739)</f>
        <v/>
      </c>
      <c r="J2739" s="1" t="str">
        <f>IF(官網匯出!D2739="","",官網匯出!D2739)</f>
        <v/>
      </c>
      <c r="K2739" s="3" t="str">
        <f>IF(官網匯出!E2739="","",官網匯出!E2739)</f>
        <v/>
      </c>
      <c r="L2739" s="1" t="str">
        <f>IF(官網匯出!F2739="","",官網匯出!F2739)</f>
        <v/>
      </c>
      <c r="M2739" s="1" t="str">
        <f>IF(官網匯出!G2739="","",官網匯出!G2739)</f>
        <v/>
      </c>
      <c r="N2739" s="1" t="str">
        <f>IF(官網匯出!H2739="","",官網匯出!H2739)</f>
        <v/>
      </c>
      <c r="P2739" s="1" t="str">
        <f>IF(官網匯出!J2739="","",RIGHT(官網匯出!J2739,LEN(官網匯出!J2739)-2))</f>
        <v/>
      </c>
      <c r="Q2739" s="1" t="str">
        <f>IF(官網匯出!K2739="","",官網匯出!K2739)</f>
        <v/>
      </c>
      <c r="R2739" s="1" t="str">
        <f>IF(官網匯出!L2739="","",官網匯出!L2739)</f>
        <v/>
      </c>
      <c r="S2739" s="1" t="str">
        <f>IF(官網匯出!M2739="","",官網匯出!M2739)</f>
        <v/>
      </c>
      <c r="T2739" s="1" t="str">
        <f>IF(官網匯出!N2739="","",官網匯出!N2739)</f>
        <v/>
      </c>
      <c r="U2739" s="1" t="str">
        <f>IF(官網匯出!O2739="","",官網匯出!O2739)</f>
        <v/>
      </c>
      <c r="V2739" s="1" t="str">
        <f>IF(官網匯出!P2739="",IF(G2739="","",0),官網匯出!P2739)</f>
        <v/>
      </c>
      <c r="W2739" s="1" t="str">
        <f>IF(官網匯出!Q2739="",IF(G2739="","",0),官網匯出!Q2739)</f>
        <v/>
      </c>
      <c r="X2739" s="1" t="str">
        <f>IF(官網匯出!R2739="","",官網匯出!R2739)</f>
        <v/>
      </c>
      <c r="Y2739" s="1" t="str">
        <f>IF(官網匯出!S2739="","",官網匯出!S2739)</f>
        <v/>
      </c>
      <c r="Z2739" s="1" t="str">
        <f>IF(G2739="","",官網匯出!T2739)</f>
        <v/>
      </c>
      <c r="AA2739" s="1" t="str">
        <f>IF(G2739="","",官網匯出!AK2739)</f>
        <v/>
      </c>
      <c r="AB2739" s="1" t="str">
        <f>IF(G2739="","",IF(官網匯出!V2739="","",官網匯出!V2739))</f>
        <v/>
      </c>
      <c r="AJ2739" s="1" t="str">
        <f>IF(G2739="","",IF(官網匯出!AE2739="","",官網匯出!AE2739))</f>
        <v/>
      </c>
      <c r="AK2739" s="1" t="str">
        <f>IF(G2739="","",IF(官網匯出!AD2739="","",官網匯出!AD2739))</f>
        <v/>
      </c>
      <c r="AL2739" s="1" t="str">
        <f t="shared" si="475"/>
        <v>0</v>
      </c>
      <c r="AM2739" s="1" t="str">
        <f>IF(官網匯出!AG2739="","",官網匯出!AG2739)</f>
        <v/>
      </c>
      <c r="AN2739" s="1" t="str">
        <f>IF(G2739="","",IF(官網匯出!AH2739="","",官網匯出!AH2739))</f>
        <v/>
      </c>
      <c r="AO2739" s="14" t="str">
        <f t="shared" si="476"/>
        <v/>
      </c>
      <c r="AP2739" s="14" t="str">
        <f t="shared" si="477"/>
        <v>1</v>
      </c>
      <c r="AQ2739" s="14" t="str">
        <f t="shared" si="478"/>
        <v>0</v>
      </c>
      <c r="AR2739" s="1" t="str">
        <f t="shared" si="479"/>
        <v/>
      </c>
      <c r="AS2739" s="1" t="str">
        <f t="shared" si="480"/>
        <v/>
      </c>
      <c r="AT2739" s="1" t="str">
        <f t="shared" si="481"/>
        <v/>
      </c>
      <c r="AU2739" s="1" t="str">
        <f t="shared" si="472"/>
        <v/>
      </c>
      <c r="AV2739" s="1" t="e">
        <f>IF(VLOOKUP(G2739,官網匯出!A:AQ,42,FALSE)="","[黃金盾官網]",VLOOKUP(G2739,官網匯出!A:AQ,42,FALSE))</f>
        <v>#N/A</v>
      </c>
      <c r="AW2739" s="1" t="e">
        <f>IF(LEFT(VLOOKUP(G2739,官網匯出!A:AS,43,FALSE),2)="","web",LEFT(VLOOKUP(G2739,官網匯出!A:AS,43,FALSE),2))</f>
        <v>#N/A</v>
      </c>
      <c r="AX2739" s="1" t="str">
        <f t="shared" si="482"/>
        <v>O</v>
      </c>
    </row>
    <row r="2740" spans="1:50">
      <c r="A2740" s="1" t="str">
        <f>IF(G2740="","",VLOOKUP(官網轉換!AW2740,團名!A:B,2,FALSE))</f>
        <v/>
      </c>
      <c r="B2740" s="1" t="str">
        <f>IF(G2740="","",IF(LEFT(VLOOKUP(G2740,官網匯出!A:AQ,43,0),2)="wf",VLOOKUP(VLOOKUP(G2740,官網匯出!A:AQ,43,0),團名!$I$1:$K$12,2,FALSE),"N0071"))</f>
        <v/>
      </c>
      <c r="C2740" s="1" t="str">
        <f>IFERROR(VLOOKUP(官網匯出!D2740,團名!E:G,3,FALSE),"")</f>
        <v/>
      </c>
      <c r="D2740" s="1" t="str">
        <f t="shared" si="473"/>
        <v/>
      </c>
      <c r="E2740" s="1" t="str">
        <f t="shared" si="474"/>
        <v/>
      </c>
      <c r="F2740" s="1" t="str">
        <f>IF(官網匯出!F2740="已付款","","B0012")</f>
        <v>B0012</v>
      </c>
      <c r="G2740" s="1" t="str">
        <f>IF(官網匯出!A2740="","",官網匯出!A2740)</f>
        <v/>
      </c>
      <c r="H2740" s="3" t="str">
        <f>IF(官網匯出!B2740="","",官網匯出!B2740)</f>
        <v/>
      </c>
      <c r="I2740" s="1" t="str">
        <f>IF(官網匯出!C2740="","",官網匯出!C2740)</f>
        <v/>
      </c>
      <c r="J2740" s="1" t="str">
        <f>IF(官網匯出!D2740="","",官網匯出!D2740)</f>
        <v/>
      </c>
      <c r="K2740" s="3" t="str">
        <f>IF(官網匯出!E2740="","",官網匯出!E2740)</f>
        <v/>
      </c>
      <c r="L2740" s="1" t="str">
        <f>IF(官網匯出!F2740="","",官網匯出!F2740)</f>
        <v/>
      </c>
      <c r="M2740" s="1" t="str">
        <f>IF(官網匯出!G2740="","",官網匯出!G2740)</f>
        <v/>
      </c>
      <c r="N2740" s="1" t="str">
        <f>IF(官網匯出!H2740="","",官網匯出!H2740)</f>
        <v/>
      </c>
      <c r="P2740" s="1" t="str">
        <f>IF(官網匯出!J2740="","",RIGHT(官網匯出!J2740,LEN(官網匯出!J2740)-2))</f>
        <v/>
      </c>
      <c r="Q2740" s="1" t="str">
        <f>IF(官網匯出!K2740="","",官網匯出!K2740)</f>
        <v/>
      </c>
      <c r="R2740" s="1" t="str">
        <f>IF(官網匯出!L2740="","",官網匯出!L2740)</f>
        <v/>
      </c>
      <c r="S2740" s="1" t="str">
        <f>IF(官網匯出!M2740="","",官網匯出!M2740)</f>
        <v/>
      </c>
      <c r="T2740" s="1" t="str">
        <f>IF(官網匯出!N2740="","",官網匯出!N2740)</f>
        <v/>
      </c>
      <c r="U2740" s="1" t="str">
        <f>IF(官網匯出!O2740="","",官網匯出!O2740)</f>
        <v/>
      </c>
      <c r="V2740" s="1" t="str">
        <f>IF(官網匯出!P2740="",IF(G2740="","",0),官網匯出!P2740)</f>
        <v/>
      </c>
      <c r="W2740" s="1" t="str">
        <f>IF(官網匯出!Q2740="",IF(G2740="","",0),官網匯出!Q2740)</f>
        <v/>
      </c>
      <c r="X2740" s="1" t="str">
        <f>IF(官網匯出!R2740="","",官網匯出!R2740)</f>
        <v/>
      </c>
      <c r="Y2740" s="1" t="str">
        <f>IF(官網匯出!S2740="","",官網匯出!S2740)</f>
        <v/>
      </c>
      <c r="Z2740" s="1" t="str">
        <f>IF(G2740="","",官網匯出!T2740)</f>
        <v/>
      </c>
      <c r="AA2740" s="1" t="str">
        <f>IF(G2740="","",官網匯出!AK2740)</f>
        <v/>
      </c>
      <c r="AB2740" s="1" t="str">
        <f>IF(G2740="","",IF(官網匯出!V2740="","",官網匯出!V2740))</f>
        <v/>
      </c>
      <c r="AJ2740" s="1" t="str">
        <f>IF(G2740="","",IF(官網匯出!AE2740="","",官網匯出!AE2740))</f>
        <v/>
      </c>
      <c r="AK2740" s="1" t="str">
        <f>IF(G2740="","",IF(官網匯出!AD2740="","",官網匯出!AD2740))</f>
        <v/>
      </c>
      <c r="AL2740" s="1" t="str">
        <f t="shared" si="475"/>
        <v>0</v>
      </c>
      <c r="AM2740" s="1" t="str">
        <f>IF(官網匯出!AG2740="","",官網匯出!AG2740)</f>
        <v/>
      </c>
      <c r="AN2740" s="1" t="str">
        <f>IF(G2740="","",IF(官網匯出!AH2740="","",官網匯出!AH2740))</f>
        <v/>
      </c>
      <c r="AO2740" s="14" t="str">
        <f t="shared" si="476"/>
        <v/>
      </c>
      <c r="AP2740" s="14" t="str">
        <f t="shared" si="477"/>
        <v>1</v>
      </c>
      <c r="AQ2740" s="14" t="str">
        <f t="shared" si="478"/>
        <v>0</v>
      </c>
      <c r="AR2740" s="1" t="str">
        <f t="shared" si="479"/>
        <v/>
      </c>
      <c r="AS2740" s="1" t="str">
        <f t="shared" si="480"/>
        <v/>
      </c>
      <c r="AT2740" s="1" t="str">
        <f t="shared" si="481"/>
        <v/>
      </c>
      <c r="AU2740" s="1" t="str">
        <f t="shared" si="472"/>
        <v/>
      </c>
      <c r="AV2740" s="1" t="e">
        <f>IF(VLOOKUP(G2740,官網匯出!A:AQ,42,FALSE)="","[黃金盾官網]",VLOOKUP(G2740,官網匯出!A:AQ,42,FALSE))</f>
        <v>#N/A</v>
      </c>
      <c r="AW2740" s="1" t="e">
        <f>IF(LEFT(VLOOKUP(G2740,官網匯出!A:AS,43,FALSE),2)="","web",LEFT(VLOOKUP(G2740,官網匯出!A:AS,43,FALSE),2))</f>
        <v>#N/A</v>
      </c>
      <c r="AX2740" s="1" t="str">
        <f t="shared" si="482"/>
        <v>O</v>
      </c>
    </row>
    <row r="2741" spans="1:50">
      <c r="A2741" s="1" t="str">
        <f>IF(G2741="","",VLOOKUP(官網轉換!AW2741,團名!A:B,2,FALSE))</f>
        <v/>
      </c>
      <c r="B2741" s="1" t="str">
        <f>IF(G2741="","",IF(LEFT(VLOOKUP(G2741,官網匯出!A:AQ,43,0),2)="wf",VLOOKUP(VLOOKUP(G2741,官網匯出!A:AQ,43,0),團名!$I$1:$K$12,2,FALSE),"N0071"))</f>
        <v/>
      </c>
      <c r="C2741" s="1" t="str">
        <f>IFERROR(VLOOKUP(官網匯出!D2741,團名!E:G,3,FALSE),"")</f>
        <v/>
      </c>
      <c r="D2741" s="1" t="str">
        <f t="shared" si="473"/>
        <v/>
      </c>
      <c r="E2741" s="1" t="str">
        <f t="shared" si="474"/>
        <v/>
      </c>
      <c r="F2741" s="1" t="str">
        <f>IF(官網匯出!F2741="已付款","","B0012")</f>
        <v>B0012</v>
      </c>
      <c r="G2741" s="1" t="str">
        <f>IF(官網匯出!A2741="","",官網匯出!A2741)</f>
        <v/>
      </c>
      <c r="H2741" s="3" t="str">
        <f>IF(官網匯出!B2741="","",官網匯出!B2741)</f>
        <v/>
      </c>
      <c r="I2741" s="1" t="str">
        <f>IF(官網匯出!C2741="","",官網匯出!C2741)</f>
        <v/>
      </c>
      <c r="J2741" s="1" t="str">
        <f>IF(官網匯出!D2741="","",官網匯出!D2741)</f>
        <v/>
      </c>
      <c r="K2741" s="3" t="str">
        <f>IF(官網匯出!E2741="","",官網匯出!E2741)</f>
        <v/>
      </c>
      <c r="L2741" s="1" t="str">
        <f>IF(官網匯出!F2741="","",官網匯出!F2741)</f>
        <v/>
      </c>
      <c r="M2741" s="1" t="str">
        <f>IF(官網匯出!G2741="","",官網匯出!G2741)</f>
        <v/>
      </c>
      <c r="N2741" s="1" t="str">
        <f>IF(官網匯出!H2741="","",官網匯出!H2741)</f>
        <v/>
      </c>
      <c r="P2741" s="1" t="str">
        <f>IF(官網匯出!J2741="","",RIGHT(官網匯出!J2741,LEN(官網匯出!J2741)-2))</f>
        <v/>
      </c>
      <c r="Q2741" s="1" t="str">
        <f>IF(官網匯出!K2741="","",官網匯出!K2741)</f>
        <v/>
      </c>
      <c r="R2741" s="1" t="str">
        <f>IF(官網匯出!L2741="","",官網匯出!L2741)</f>
        <v/>
      </c>
      <c r="S2741" s="1" t="str">
        <f>IF(官網匯出!M2741="","",官網匯出!M2741)</f>
        <v/>
      </c>
      <c r="T2741" s="1" t="str">
        <f>IF(官網匯出!N2741="","",官網匯出!N2741)</f>
        <v/>
      </c>
      <c r="U2741" s="1" t="str">
        <f>IF(官網匯出!O2741="","",官網匯出!O2741)</f>
        <v/>
      </c>
      <c r="V2741" s="1" t="str">
        <f>IF(官網匯出!P2741="",IF(G2741="","",0),官網匯出!P2741)</f>
        <v/>
      </c>
      <c r="W2741" s="1" t="str">
        <f>IF(官網匯出!Q2741="",IF(G2741="","",0),官網匯出!Q2741)</f>
        <v/>
      </c>
      <c r="X2741" s="1" t="str">
        <f>IF(官網匯出!R2741="","",官網匯出!R2741)</f>
        <v/>
      </c>
      <c r="Y2741" s="1" t="str">
        <f>IF(官網匯出!S2741="","",官網匯出!S2741)</f>
        <v/>
      </c>
      <c r="Z2741" s="1" t="str">
        <f>IF(G2741="","",官網匯出!T2741)</f>
        <v/>
      </c>
      <c r="AA2741" s="1" t="str">
        <f>IF(G2741="","",官網匯出!AK2741)</f>
        <v/>
      </c>
      <c r="AB2741" s="1" t="str">
        <f>IF(G2741="","",IF(官網匯出!V2741="","",官網匯出!V2741))</f>
        <v/>
      </c>
      <c r="AJ2741" s="1" t="str">
        <f>IF(G2741="","",IF(官網匯出!AE2741="","",官網匯出!AE2741))</f>
        <v/>
      </c>
      <c r="AK2741" s="1" t="str">
        <f>IF(G2741="","",IF(官網匯出!AD2741="","",官網匯出!AD2741))</f>
        <v/>
      </c>
      <c r="AL2741" s="1" t="str">
        <f t="shared" si="475"/>
        <v>0</v>
      </c>
      <c r="AM2741" s="1" t="str">
        <f>IF(官網匯出!AG2741="","",官網匯出!AG2741)</f>
        <v/>
      </c>
      <c r="AN2741" s="1" t="str">
        <f>IF(G2741="","",IF(官網匯出!AH2741="","",官網匯出!AH2741))</f>
        <v/>
      </c>
      <c r="AO2741" s="14" t="str">
        <f t="shared" si="476"/>
        <v/>
      </c>
      <c r="AP2741" s="14" t="str">
        <f t="shared" si="477"/>
        <v>1</v>
      </c>
      <c r="AQ2741" s="14" t="str">
        <f t="shared" si="478"/>
        <v>0</v>
      </c>
      <c r="AR2741" s="1" t="str">
        <f t="shared" si="479"/>
        <v/>
      </c>
      <c r="AS2741" s="1" t="str">
        <f t="shared" si="480"/>
        <v/>
      </c>
      <c r="AT2741" s="1" t="str">
        <f t="shared" si="481"/>
        <v/>
      </c>
      <c r="AU2741" s="1" t="str">
        <f t="shared" si="472"/>
        <v/>
      </c>
      <c r="AV2741" s="1" t="e">
        <f>IF(VLOOKUP(G2741,官網匯出!A:AQ,42,FALSE)="","[黃金盾官網]",VLOOKUP(G2741,官網匯出!A:AQ,42,FALSE))</f>
        <v>#N/A</v>
      </c>
      <c r="AW2741" s="1" t="e">
        <f>IF(LEFT(VLOOKUP(G2741,官網匯出!A:AS,43,FALSE),2)="","web",LEFT(VLOOKUP(G2741,官網匯出!A:AS,43,FALSE),2))</f>
        <v>#N/A</v>
      </c>
      <c r="AX2741" s="1" t="str">
        <f t="shared" si="482"/>
        <v>O</v>
      </c>
    </row>
    <row r="2742" spans="1:50">
      <c r="A2742" s="1" t="str">
        <f>IF(G2742="","",VLOOKUP(官網轉換!AW2742,團名!A:B,2,FALSE))</f>
        <v/>
      </c>
      <c r="B2742" s="1" t="str">
        <f>IF(G2742="","",IF(LEFT(VLOOKUP(G2742,官網匯出!A:AQ,43,0),2)="wf",VLOOKUP(VLOOKUP(G2742,官網匯出!A:AQ,43,0),團名!$I$1:$K$12,2,FALSE),"N0071"))</f>
        <v/>
      </c>
      <c r="C2742" s="1" t="str">
        <f>IFERROR(VLOOKUP(官網匯出!D2742,團名!E:G,3,FALSE),"")</f>
        <v/>
      </c>
      <c r="D2742" s="1" t="str">
        <f t="shared" si="473"/>
        <v/>
      </c>
      <c r="E2742" s="1" t="str">
        <f t="shared" si="474"/>
        <v/>
      </c>
      <c r="F2742" s="1" t="str">
        <f>IF(官網匯出!F2742="已付款","","B0012")</f>
        <v>B0012</v>
      </c>
      <c r="G2742" s="1" t="str">
        <f>IF(官網匯出!A2742="","",官網匯出!A2742)</f>
        <v/>
      </c>
      <c r="H2742" s="3" t="str">
        <f>IF(官網匯出!B2742="","",官網匯出!B2742)</f>
        <v/>
      </c>
      <c r="I2742" s="1" t="str">
        <f>IF(官網匯出!C2742="","",官網匯出!C2742)</f>
        <v/>
      </c>
      <c r="J2742" s="1" t="str">
        <f>IF(官網匯出!D2742="","",官網匯出!D2742)</f>
        <v/>
      </c>
      <c r="K2742" s="3" t="str">
        <f>IF(官網匯出!E2742="","",官網匯出!E2742)</f>
        <v/>
      </c>
      <c r="L2742" s="1" t="str">
        <f>IF(官網匯出!F2742="","",官網匯出!F2742)</f>
        <v/>
      </c>
      <c r="M2742" s="1" t="str">
        <f>IF(官網匯出!G2742="","",官網匯出!G2742)</f>
        <v/>
      </c>
      <c r="N2742" s="1" t="str">
        <f>IF(官網匯出!H2742="","",官網匯出!H2742)</f>
        <v/>
      </c>
      <c r="P2742" s="1" t="str">
        <f>IF(官網匯出!J2742="","",RIGHT(官網匯出!J2742,LEN(官網匯出!J2742)-2))</f>
        <v/>
      </c>
      <c r="Q2742" s="1" t="str">
        <f>IF(官網匯出!K2742="","",官網匯出!K2742)</f>
        <v/>
      </c>
      <c r="R2742" s="1" t="str">
        <f>IF(官網匯出!L2742="","",官網匯出!L2742)</f>
        <v/>
      </c>
      <c r="S2742" s="1" t="str">
        <f>IF(官網匯出!M2742="","",官網匯出!M2742)</f>
        <v/>
      </c>
      <c r="T2742" s="1" t="str">
        <f>IF(官網匯出!N2742="","",官網匯出!N2742)</f>
        <v/>
      </c>
      <c r="U2742" s="1" t="str">
        <f>IF(官網匯出!O2742="","",官網匯出!O2742)</f>
        <v/>
      </c>
      <c r="V2742" s="1" t="str">
        <f>IF(官網匯出!P2742="",IF(G2742="","",0),官網匯出!P2742)</f>
        <v/>
      </c>
      <c r="W2742" s="1" t="str">
        <f>IF(官網匯出!Q2742="",IF(G2742="","",0),官網匯出!Q2742)</f>
        <v/>
      </c>
      <c r="X2742" s="1" t="str">
        <f>IF(官網匯出!R2742="","",官網匯出!R2742)</f>
        <v/>
      </c>
      <c r="Y2742" s="1" t="str">
        <f>IF(官網匯出!S2742="","",官網匯出!S2742)</f>
        <v/>
      </c>
      <c r="Z2742" s="1" t="str">
        <f>IF(G2742="","",官網匯出!T2742)</f>
        <v/>
      </c>
      <c r="AA2742" s="1" t="str">
        <f>IF(G2742="","",官網匯出!AK2742)</f>
        <v/>
      </c>
      <c r="AB2742" s="1" t="str">
        <f>IF(G2742="","",IF(官網匯出!V2742="","",官網匯出!V2742))</f>
        <v/>
      </c>
      <c r="AJ2742" s="1" t="str">
        <f>IF(G2742="","",IF(官網匯出!AE2742="","",官網匯出!AE2742))</f>
        <v/>
      </c>
      <c r="AK2742" s="1" t="str">
        <f>IF(G2742="","",IF(官網匯出!AD2742="","",官網匯出!AD2742))</f>
        <v/>
      </c>
      <c r="AL2742" s="1" t="str">
        <f t="shared" si="475"/>
        <v>0</v>
      </c>
      <c r="AM2742" s="1" t="str">
        <f>IF(官網匯出!AG2742="","",官網匯出!AG2742)</f>
        <v/>
      </c>
      <c r="AN2742" s="1" t="str">
        <f>IF(G2742="","",IF(官網匯出!AH2742="","",官網匯出!AH2742))</f>
        <v/>
      </c>
      <c r="AO2742" s="14" t="str">
        <f t="shared" si="476"/>
        <v/>
      </c>
      <c r="AP2742" s="14" t="str">
        <f t="shared" si="477"/>
        <v>1</v>
      </c>
      <c r="AQ2742" s="14" t="str">
        <f t="shared" si="478"/>
        <v>0</v>
      </c>
      <c r="AR2742" s="1" t="str">
        <f t="shared" si="479"/>
        <v/>
      </c>
      <c r="AS2742" s="1" t="str">
        <f t="shared" si="480"/>
        <v/>
      </c>
      <c r="AT2742" s="1" t="str">
        <f t="shared" si="481"/>
        <v/>
      </c>
      <c r="AU2742" s="1" t="str">
        <f t="shared" si="472"/>
        <v/>
      </c>
      <c r="AV2742" s="1" t="e">
        <f>IF(VLOOKUP(G2742,官網匯出!A:AQ,42,FALSE)="","[黃金盾官網]",VLOOKUP(G2742,官網匯出!A:AQ,42,FALSE))</f>
        <v>#N/A</v>
      </c>
      <c r="AW2742" s="1" t="e">
        <f>IF(LEFT(VLOOKUP(G2742,官網匯出!A:AS,43,FALSE),2)="","web",LEFT(VLOOKUP(G2742,官網匯出!A:AS,43,FALSE),2))</f>
        <v>#N/A</v>
      </c>
      <c r="AX2742" s="1" t="str">
        <f t="shared" si="482"/>
        <v>O</v>
      </c>
    </row>
    <row r="2743" spans="1:50">
      <c r="A2743" s="1" t="str">
        <f>IF(G2743="","",VLOOKUP(官網轉換!AW2743,團名!A:B,2,FALSE))</f>
        <v/>
      </c>
      <c r="B2743" s="1" t="str">
        <f>IF(G2743="","",IF(LEFT(VLOOKUP(G2743,官網匯出!A:AQ,43,0),2)="wf",VLOOKUP(VLOOKUP(G2743,官網匯出!A:AQ,43,0),團名!$I$1:$K$12,2,FALSE),"N0071"))</f>
        <v/>
      </c>
      <c r="C2743" s="1" t="str">
        <f>IFERROR(VLOOKUP(官網匯出!D2743,團名!E:G,3,FALSE),"")</f>
        <v/>
      </c>
      <c r="D2743" s="1" t="str">
        <f t="shared" si="473"/>
        <v/>
      </c>
      <c r="E2743" s="1" t="str">
        <f t="shared" si="474"/>
        <v/>
      </c>
      <c r="F2743" s="1" t="str">
        <f>IF(官網匯出!F2743="已付款","","B0012")</f>
        <v>B0012</v>
      </c>
      <c r="G2743" s="1" t="str">
        <f>IF(官網匯出!A2743="","",官網匯出!A2743)</f>
        <v/>
      </c>
      <c r="H2743" s="3" t="str">
        <f>IF(官網匯出!B2743="","",官網匯出!B2743)</f>
        <v/>
      </c>
      <c r="I2743" s="1" t="str">
        <f>IF(官網匯出!C2743="","",官網匯出!C2743)</f>
        <v/>
      </c>
      <c r="J2743" s="1" t="str">
        <f>IF(官網匯出!D2743="","",官網匯出!D2743)</f>
        <v/>
      </c>
      <c r="K2743" s="3" t="str">
        <f>IF(官網匯出!E2743="","",官網匯出!E2743)</f>
        <v/>
      </c>
      <c r="L2743" s="1" t="str">
        <f>IF(官網匯出!F2743="","",官網匯出!F2743)</f>
        <v/>
      </c>
      <c r="M2743" s="1" t="str">
        <f>IF(官網匯出!G2743="","",官網匯出!G2743)</f>
        <v/>
      </c>
      <c r="N2743" s="1" t="str">
        <f>IF(官網匯出!H2743="","",官網匯出!H2743)</f>
        <v/>
      </c>
      <c r="P2743" s="1" t="str">
        <f>IF(官網匯出!J2743="","",RIGHT(官網匯出!J2743,LEN(官網匯出!J2743)-2))</f>
        <v/>
      </c>
      <c r="Q2743" s="1" t="str">
        <f>IF(官網匯出!K2743="","",官網匯出!K2743)</f>
        <v/>
      </c>
      <c r="R2743" s="1" t="str">
        <f>IF(官網匯出!L2743="","",官網匯出!L2743)</f>
        <v/>
      </c>
      <c r="S2743" s="1" t="str">
        <f>IF(官網匯出!M2743="","",官網匯出!M2743)</f>
        <v/>
      </c>
      <c r="T2743" s="1" t="str">
        <f>IF(官網匯出!N2743="","",官網匯出!N2743)</f>
        <v/>
      </c>
      <c r="U2743" s="1" t="str">
        <f>IF(官網匯出!O2743="","",官網匯出!O2743)</f>
        <v/>
      </c>
      <c r="V2743" s="1" t="str">
        <f>IF(官網匯出!P2743="",IF(G2743="","",0),官網匯出!P2743)</f>
        <v/>
      </c>
      <c r="W2743" s="1" t="str">
        <f>IF(官網匯出!Q2743="",IF(G2743="","",0),官網匯出!Q2743)</f>
        <v/>
      </c>
      <c r="X2743" s="1" t="str">
        <f>IF(官網匯出!R2743="","",官網匯出!R2743)</f>
        <v/>
      </c>
      <c r="Y2743" s="1" t="str">
        <f>IF(官網匯出!S2743="","",官網匯出!S2743)</f>
        <v/>
      </c>
      <c r="Z2743" s="1" t="str">
        <f>IF(G2743="","",官網匯出!T2743)</f>
        <v/>
      </c>
      <c r="AA2743" s="1" t="str">
        <f>IF(G2743="","",官網匯出!AK2743)</f>
        <v/>
      </c>
      <c r="AB2743" s="1" t="str">
        <f>IF(G2743="","",IF(官網匯出!V2743="","",官網匯出!V2743))</f>
        <v/>
      </c>
      <c r="AJ2743" s="1" t="str">
        <f>IF(G2743="","",IF(官網匯出!AE2743="","",官網匯出!AE2743))</f>
        <v/>
      </c>
      <c r="AK2743" s="1" t="str">
        <f>IF(G2743="","",IF(官網匯出!AD2743="","",官網匯出!AD2743))</f>
        <v/>
      </c>
      <c r="AL2743" s="1" t="str">
        <f t="shared" si="475"/>
        <v>0</v>
      </c>
      <c r="AM2743" s="1" t="str">
        <f>IF(官網匯出!AG2743="","",官網匯出!AG2743)</f>
        <v/>
      </c>
      <c r="AN2743" s="1" t="str">
        <f>IF(G2743="","",IF(官網匯出!AH2743="","",官網匯出!AH2743))</f>
        <v/>
      </c>
      <c r="AO2743" s="14" t="str">
        <f t="shared" si="476"/>
        <v/>
      </c>
      <c r="AP2743" s="14" t="str">
        <f t="shared" si="477"/>
        <v>1</v>
      </c>
      <c r="AQ2743" s="14" t="str">
        <f t="shared" si="478"/>
        <v>0</v>
      </c>
      <c r="AR2743" s="1" t="str">
        <f t="shared" si="479"/>
        <v/>
      </c>
      <c r="AS2743" s="1" t="str">
        <f t="shared" si="480"/>
        <v/>
      </c>
      <c r="AT2743" s="1" t="str">
        <f t="shared" si="481"/>
        <v/>
      </c>
      <c r="AU2743" s="1" t="str">
        <f t="shared" si="472"/>
        <v/>
      </c>
      <c r="AV2743" s="1" t="e">
        <f>IF(VLOOKUP(G2743,官網匯出!A:AQ,42,FALSE)="","[黃金盾官網]",VLOOKUP(G2743,官網匯出!A:AQ,42,FALSE))</f>
        <v>#N/A</v>
      </c>
      <c r="AW2743" s="1" t="e">
        <f>IF(LEFT(VLOOKUP(G2743,官網匯出!A:AS,43,FALSE),2)="","web",LEFT(VLOOKUP(G2743,官網匯出!A:AS,43,FALSE),2))</f>
        <v>#N/A</v>
      </c>
      <c r="AX2743" s="1" t="str">
        <f t="shared" si="482"/>
        <v>O</v>
      </c>
    </row>
    <row r="2744" spans="1:50">
      <c r="A2744" s="1" t="str">
        <f>IF(G2744="","",VLOOKUP(官網轉換!AW2744,團名!A:B,2,FALSE))</f>
        <v/>
      </c>
      <c r="B2744" s="1" t="str">
        <f>IF(G2744="","",IF(LEFT(VLOOKUP(G2744,官網匯出!A:AQ,43,0),2)="wf",VLOOKUP(VLOOKUP(G2744,官網匯出!A:AQ,43,0),團名!$I$1:$K$12,2,FALSE),"N0071"))</f>
        <v/>
      </c>
      <c r="C2744" s="1" t="str">
        <f>IFERROR(VLOOKUP(官網匯出!D2744,團名!E:G,3,FALSE),"")</f>
        <v/>
      </c>
      <c r="D2744" s="1" t="str">
        <f t="shared" si="473"/>
        <v/>
      </c>
      <c r="E2744" s="1" t="str">
        <f t="shared" si="474"/>
        <v/>
      </c>
      <c r="F2744" s="1" t="str">
        <f>IF(官網匯出!F2744="已付款","","B0012")</f>
        <v>B0012</v>
      </c>
      <c r="G2744" s="1" t="str">
        <f>IF(官網匯出!A2744="","",官網匯出!A2744)</f>
        <v/>
      </c>
      <c r="H2744" s="3" t="str">
        <f>IF(官網匯出!B2744="","",官網匯出!B2744)</f>
        <v/>
      </c>
      <c r="I2744" s="1" t="str">
        <f>IF(官網匯出!C2744="","",官網匯出!C2744)</f>
        <v/>
      </c>
      <c r="J2744" s="1" t="str">
        <f>IF(官網匯出!D2744="","",官網匯出!D2744)</f>
        <v/>
      </c>
      <c r="K2744" s="3" t="str">
        <f>IF(官網匯出!E2744="","",官網匯出!E2744)</f>
        <v/>
      </c>
      <c r="L2744" s="1" t="str">
        <f>IF(官網匯出!F2744="","",官網匯出!F2744)</f>
        <v/>
      </c>
      <c r="M2744" s="1" t="str">
        <f>IF(官網匯出!G2744="","",官網匯出!G2744)</f>
        <v/>
      </c>
      <c r="N2744" s="1" t="str">
        <f>IF(官網匯出!H2744="","",官網匯出!H2744)</f>
        <v/>
      </c>
      <c r="P2744" s="1" t="str">
        <f>IF(官網匯出!J2744="","",RIGHT(官網匯出!J2744,LEN(官網匯出!J2744)-2))</f>
        <v/>
      </c>
      <c r="Q2744" s="1" t="str">
        <f>IF(官網匯出!K2744="","",官網匯出!K2744)</f>
        <v/>
      </c>
      <c r="R2744" s="1" t="str">
        <f>IF(官網匯出!L2744="","",官網匯出!L2744)</f>
        <v/>
      </c>
      <c r="S2744" s="1" t="str">
        <f>IF(官網匯出!M2744="","",官網匯出!M2744)</f>
        <v/>
      </c>
      <c r="T2744" s="1" t="str">
        <f>IF(官網匯出!N2744="","",官網匯出!N2744)</f>
        <v/>
      </c>
      <c r="U2744" s="1" t="str">
        <f>IF(官網匯出!O2744="","",官網匯出!O2744)</f>
        <v/>
      </c>
      <c r="V2744" s="1" t="str">
        <f>IF(官網匯出!P2744="",IF(G2744="","",0),官網匯出!P2744)</f>
        <v/>
      </c>
      <c r="W2744" s="1" t="str">
        <f>IF(官網匯出!Q2744="",IF(G2744="","",0),官網匯出!Q2744)</f>
        <v/>
      </c>
      <c r="X2744" s="1" t="str">
        <f>IF(官網匯出!R2744="","",官網匯出!R2744)</f>
        <v/>
      </c>
      <c r="Y2744" s="1" t="str">
        <f>IF(官網匯出!S2744="","",官網匯出!S2744)</f>
        <v/>
      </c>
      <c r="Z2744" s="1" t="str">
        <f>IF(G2744="","",官網匯出!T2744)</f>
        <v/>
      </c>
      <c r="AA2744" s="1" t="str">
        <f>IF(G2744="","",官網匯出!AK2744)</f>
        <v/>
      </c>
      <c r="AB2744" s="1" t="str">
        <f>IF(G2744="","",IF(官網匯出!V2744="","",官網匯出!V2744))</f>
        <v/>
      </c>
      <c r="AJ2744" s="1" t="str">
        <f>IF(G2744="","",IF(官網匯出!AE2744="","",官網匯出!AE2744))</f>
        <v/>
      </c>
      <c r="AK2744" s="1" t="str">
        <f>IF(G2744="","",IF(官網匯出!AD2744="","",官網匯出!AD2744))</f>
        <v/>
      </c>
      <c r="AL2744" s="1" t="str">
        <f t="shared" si="475"/>
        <v>0</v>
      </c>
      <c r="AM2744" s="1" t="str">
        <f>IF(官網匯出!AG2744="","",官網匯出!AG2744)</f>
        <v/>
      </c>
      <c r="AN2744" s="1" t="str">
        <f>IF(G2744="","",IF(官網匯出!AH2744="","",官網匯出!AH2744))</f>
        <v/>
      </c>
      <c r="AO2744" s="14" t="str">
        <f t="shared" si="476"/>
        <v/>
      </c>
      <c r="AP2744" s="14" t="str">
        <f t="shared" si="477"/>
        <v>1</v>
      </c>
      <c r="AQ2744" s="14" t="str">
        <f t="shared" si="478"/>
        <v>0</v>
      </c>
      <c r="AR2744" s="1" t="str">
        <f t="shared" si="479"/>
        <v/>
      </c>
      <c r="AS2744" s="1" t="str">
        <f t="shared" si="480"/>
        <v/>
      </c>
      <c r="AT2744" s="1" t="str">
        <f t="shared" si="481"/>
        <v/>
      </c>
      <c r="AU2744" s="1" t="str">
        <f t="shared" si="472"/>
        <v/>
      </c>
      <c r="AV2744" s="1" t="e">
        <f>IF(VLOOKUP(G2744,官網匯出!A:AQ,42,FALSE)="","[黃金盾官網]",VLOOKUP(G2744,官網匯出!A:AQ,42,FALSE))</f>
        <v>#N/A</v>
      </c>
      <c r="AW2744" s="1" t="e">
        <f>IF(LEFT(VLOOKUP(G2744,官網匯出!A:AS,43,FALSE),2)="","web",LEFT(VLOOKUP(G2744,官網匯出!A:AS,43,FALSE),2))</f>
        <v>#N/A</v>
      </c>
      <c r="AX2744" s="1" t="str">
        <f t="shared" si="482"/>
        <v>O</v>
      </c>
    </row>
    <row r="2745" spans="1:50">
      <c r="A2745" s="1" t="str">
        <f>IF(G2745="","",VLOOKUP(官網轉換!AW2745,團名!A:B,2,FALSE))</f>
        <v/>
      </c>
      <c r="B2745" s="1" t="str">
        <f>IF(G2745="","",IF(LEFT(VLOOKUP(G2745,官網匯出!A:AQ,43,0),2)="wf",VLOOKUP(VLOOKUP(G2745,官網匯出!A:AQ,43,0),團名!$I$1:$K$12,2,FALSE),"N0071"))</f>
        <v/>
      </c>
      <c r="C2745" s="1" t="str">
        <f>IFERROR(VLOOKUP(官網匯出!D2745,團名!E:G,3,FALSE),"")</f>
        <v/>
      </c>
      <c r="D2745" s="1" t="str">
        <f t="shared" si="473"/>
        <v/>
      </c>
      <c r="E2745" s="1" t="str">
        <f t="shared" si="474"/>
        <v/>
      </c>
      <c r="F2745" s="1" t="str">
        <f>IF(官網匯出!F2745="已付款","","B0012")</f>
        <v>B0012</v>
      </c>
      <c r="G2745" s="1" t="str">
        <f>IF(官網匯出!A2745="","",官網匯出!A2745)</f>
        <v/>
      </c>
      <c r="H2745" s="3" t="str">
        <f>IF(官網匯出!B2745="","",官網匯出!B2745)</f>
        <v/>
      </c>
      <c r="I2745" s="1" t="str">
        <f>IF(官網匯出!C2745="","",官網匯出!C2745)</f>
        <v/>
      </c>
      <c r="J2745" s="1" t="str">
        <f>IF(官網匯出!D2745="","",官網匯出!D2745)</f>
        <v/>
      </c>
      <c r="K2745" s="3" t="str">
        <f>IF(官網匯出!E2745="","",官網匯出!E2745)</f>
        <v/>
      </c>
      <c r="L2745" s="1" t="str">
        <f>IF(官網匯出!F2745="","",官網匯出!F2745)</f>
        <v/>
      </c>
      <c r="M2745" s="1" t="str">
        <f>IF(官網匯出!G2745="","",官網匯出!G2745)</f>
        <v/>
      </c>
      <c r="N2745" s="1" t="str">
        <f>IF(官網匯出!H2745="","",官網匯出!H2745)</f>
        <v/>
      </c>
      <c r="P2745" s="1" t="str">
        <f>IF(官網匯出!J2745="","",RIGHT(官網匯出!J2745,LEN(官網匯出!J2745)-2))</f>
        <v/>
      </c>
      <c r="Q2745" s="1" t="str">
        <f>IF(官網匯出!K2745="","",官網匯出!K2745)</f>
        <v/>
      </c>
      <c r="R2745" s="1" t="str">
        <f>IF(官網匯出!L2745="","",官網匯出!L2745)</f>
        <v/>
      </c>
      <c r="S2745" s="1" t="str">
        <f>IF(官網匯出!M2745="","",官網匯出!M2745)</f>
        <v/>
      </c>
      <c r="T2745" s="1" t="str">
        <f>IF(官網匯出!N2745="","",官網匯出!N2745)</f>
        <v/>
      </c>
      <c r="U2745" s="1" t="str">
        <f>IF(官網匯出!O2745="","",官網匯出!O2745)</f>
        <v/>
      </c>
      <c r="V2745" s="1" t="str">
        <f>IF(官網匯出!P2745="",IF(G2745="","",0),官網匯出!P2745)</f>
        <v/>
      </c>
      <c r="W2745" s="1" t="str">
        <f>IF(官網匯出!Q2745="",IF(G2745="","",0),官網匯出!Q2745)</f>
        <v/>
      </c>
      <c r="X2745" s="1" t="str">
        <f>IF(官網匯出!R2745="","",官網匯出!R2745)</f>
        <v/>
      </c>
      <c r="Y2745" s="1" t="str">
        <f>IF(官網匯出!S2745="","",官網匯出!S2745)</f>
        <v/>
      </c>
      <c r="Z2745" s="1" t="str">
        <f>IF(G2745="","",官網匯出!T2745)</f>
        <v/>
      </c>
      <c r="AA2745" s="1" t="str">
        <f>IF(G2745="","",官網匯出!AK2745)</f>
        <v/>
      </c>
      <c r="AB2745" s="1" t="str">
        <f>IF(G2745="","",IF(官網匯出!V2745="","",官網匯出!V2745))</f>
        <v/>
      </c>
      <c r="AJ2745" s="1" t="str">
        <f>IF(G2745="","",IF(官網匯出!AE2745="","",官網匯出!AE2745))</f>
        <v/>
      </c>
      <c r="AK2745" s="1" t="str">
        <f>IF(G2745="","",IF(官網匯出!AD2745="","",官網匯出!AD2745))</f>
        <v/>
      </c>
      <c r="AL2745" s="1" t="str">
        <f t="shared" si="475"/>
        <v>0</v>
      </c>
      <c r="AM2745" s="1" t="str">
        <f>IF(官網匯出!AG2745="","",官網匯出!AG2745)</f>
        <v/>
      </c>
      <c r="AN2745" s="1" t="str">
        <f>IF(G2745="","",IF(官網匯出!AH2745="","",官網匯出!AH2745))</f>
        <v/>
      </c>
      <c r="AO2745" s="14" t="str">
        <f t="shared" si="476"/>
        <v/>
      </c>
      <c r="AP2745" s="14" t="str">
        <f t="shared" si="477"/>
        <v>1</v>
      </c>
      <c r="AQ2745" s="14" t="str">
        <f t="shared" si="478"/>
        <v>0</v>
      </c>
      <c r="AR2745" s="1" t="str">
        <f t="shared" si="479"/>
        <v/>
      </c>
      <c r="AS2745" s="1" t="str">
        <f t="shared" si="480"/>
        <v/>
      </c>
      <c r="AT2745" s="1" t="str">
        <f t="shared" si="481"/>
        <v/>
      </c>
      <c r="AU2745" s="1" t="str">
        <f t="shared" si="472"/>
        <v/>
      </c>
      <c r="AV2745" s="1" t="e">
        <f>IF(VLOOKUP(G2745,官網匯出!A:AQ,42,FALSE)="","[黃金盾官網]",VLOOKUP(G2745,官網匯出!A:AQ,42,FALSE))</f>
        <v>#N/A</v>
      </c>
      <c r="AW2745" s="1" t="e">
        <f>IF(LEFT(VLOOKUP(G2745,官網匯出!A:AS,43,FALSE),2)="","web",LEFT(VLOOKUP(G2745,官網匯出!A:AS,43,FALSE),2))</f>
        <v>#N/A</v>
      </c>
      <c r="AX2745" s="1" t="str">
        <f t="shared" si="482"/>
        <v>O</v>
      </c>
    </row>
    <row r="2746" spans="1:50">
      <c r="A2746" s="1" t="str">
        <f>IF(G2746="","",VLOOKUP(官網轉換!AW2746,團名!A:B,2,FALSE))</f>
        <v/>
      </c>
      <c r="B2746" s="1" t="str">
        <f>IF(G2746="","",IF(LEFT(VLOOKUP(G2746,官網匯出!A:AQ,43,0),2)="wf",VLOOKUP(VLOOKUP(G2746,官網匯出!A:AQ,43,0),團名!$I$1:$K$12,2,FALSE),"N0071"))</f>
        <v/>
      </c>
      <c r="C2746" s="1" t="str">
        <f>IFERROR(VLOOKUP(官網匯出!D2746,團名!E:G,3,FALSE),"")</f>
        <v/>
      </c>
      <c r="D2746" s="1" t="str">
        <f t="shared" si="473"/>
        <v/>
      </c>
      <c r="E2746" s="1" t="str">
        <f t="shared" si="474"/>
        <v/>
      </c>
      <c r="F2746" s="1" t="str">
        <f>IF(官網匯出!F2746="已付款","","B0012")</f>
        <v>B0012</v>
      </c>
      <c r="G2746" s="1" t="str">
        <f>IF(官網匯出!A2746="","",官網匯出!A2746)</f>
        <v/>
      </c>
      <c r="H2746" s="3" t="str">
        <f>IF(官網匯出!B2746="","",官網匯出!B2746)</f>
        <v/>
      </c>
      <c r="I2746" s="1" t="str">
        <f>IF(官網匯出!C2746="","",官網匯出!C2746)</f>
        <v/>
      </c>
      <c r="J2746" s="1" t="str">
        <f>IF(官網匯出!D2746="","",官網匯出!D2746)</f>
        <v/>
      </c>
      <c r="K2746" s="3" t="str">
        <f>IF(官網匯出!E2746="","",官網匯出!E2746)</f>
        <v/>
      </c>
      <c r="L2746" s="1" t="str">
        <f>IF(官網匯出!F2746="","",官網匯出!F2746)</f>
        <v/>
      </c>
      <c r="M2746" s="1" t="str">
        <f>IF(官網匯出!G2746="","",官網匯出!G2746)</f>
        <v/>
      </c>
      <c r="N2746" s="1" t="str">
        <f>IF(官網匯出!H2746="","",官網匯出!H2746)</f>
        <v/>
      </c>
      <c r="P2746" s="1" t="str">
        <f>IF(官網匯出!J2746="","",RIGHT(官網匯出!J2746,LEN(官網匯出!J2746)-2))</f>
        <v/>
      </c>
      <c r="Q2746" s="1" t="str">
        <f>IF(官網匯出!K2746="","",官網匯出!K2746)</f>
        <v/>
      </c>
      <c r="R2746" s="1" t="str">
        <f>IF(官網匯出!L2746="","",官網匯出!L2746)</f>
        <v/>
      </c>
      <c r="S2746" s="1" t="str">
        <f>IF(官網匯出!M2746="","",官網匯出!M2746)</f>
        <v/>
      </c>
      <c r="T2746" s="1" t="str">
        <f>IF(官網匯出!N2746="","",官網匯出!N2746)</f>
        <v/>
      </c>
      <c r="U2746" s="1" t="str">
        <f>IF(官網匯出!O2746="","",官網匯出!O2746)</f>
        <v/>
      </c>
      <c r="V2746" s="1" t="str">
        <f>IF(官網匯出!P2746="",IF(G2746="","",0),官網匯出!P2746)</f>
        <v/>
      </c>
      <c r="W2746" s="1" t="str">
        <f>IF(官網匯出!Q2746="",IF(G2746="","",0),官網匯出!Q2746)</f>
        <v/>
      </c>
      <c r="X2746" s="1" t="str">
        <f>IF(官網匯出!R2746="","",官網匯出!R2746)</f>
        <v/>
      </c>
      <c r="Y2746" s="1" t="str">
        <f>IF(官網匯出!S2746="","",官網匯出!S2746)</f>
        <v/>
      </c>
      <c r="Z2746" s="1" t="str">
        <f>IF(G2746="","",官網匯出!T2746)</f>
        <v/>
      </c>
      <c r="AA2746" s="1" t="str">
        <f>IF(G2746="","",官網匯出!AK2746)</f>
        <v/>
      </c>
      <c r="AB2746" s="1" t="str">
        <f>IF(G2746="","",IF(官網匯出!V2746="","",官網匯出!V2746))</f>
        <v/>
      </c>
      <c r="AJ2746" s="1" t="str">
        <f>IF(G2746="","",IF(官網匯出!AE2746="","",官網匯出!AE2746))</f>
        <v/>
      </c>
      <c r="AK2746" s="1" t="str">
        <f>IF(G2746="","",IF(官網匯出!AD2746="","",官網匯出!AD2746))</f>
        <v/>
      </c>
      <c r="AL2746" s="1" t="str">
        <f t="shared" si="475"/>
        <v>0</v>
      </c>
      <c r="AM2746" s="1" t="str">
        <f>IF(官網匯出!AG2746="","",官網匯出!AG2746)</f>
        <v/>
      </c>
      <c r="AN2746" s="1" t="str">
        <f>IF(G2746="","",IF(官網匯出!AH2746="","",官網匯出!AH2746))</f>
        <v/>
      </c>
      <c r="AO2746" s="14" t="str">
        <f t="shared" si="476"/>
        <v/>
      </c>
      <c r="AP2746" s="14" t="str">
        <f t="shared" si="477"/>
        <v>1</v>
      </c>
      <c r="AQ2746" s="14" t="str">
        <f t="shared" si="478"/>
        <v>0</v>
      </c>
      <c r="AR2746" s="1" t="str">
        <f t="shared" si="479"/>
        <v/>
      </c>
      <c r="AS2746" s="1" t="str">
        <f t="shared" si="480"/>
        <v/>
      </c>
      <c r="AT2746" s="1" t="str">
        <f t="shared" si="481"/>
        <v/>
      </c>
      <c r="AU2746" s="1" t="str">
        <f t="shared" si="472"/>
        <v/>
      </c>
      <c r="AV2746" s="1" t="e">
        <f>IF(VLOOKUP(G2746,官網匯出!A:AQ,42,FALSE)="","[黃金盾官網]",VLOOKUP(G2746,官網匯出!A:AQ,42,FALSE))</f>
        <v>#N/A</v>
      </c>
      <c r="AW2746" s="1" t="e">
        <f>IF(LEFT(VLOOKUP(G2746,官網匯出!A:AS,43,FALSE),2)="","web",LEFT(VLOOKUP(G2746,官網匯出!A:AS,43,FALSE),2))</f>
        <v>#N/A</v>
      </c>
      <c r="AX2746" s="1" t="str">
        <f t="shared" si="482"/>
        <v>O</v>
      </c>
    </row>
    <row r="2747" spans="1:50">
      <c r="A2747" s="1" t="str">
        <f>IF(G2747="","",VLOOKUP(官網轉換!AW2747,團名!A:B,2,FALSE))</f>
        <v/>
      </c>
      <c r="B2747" s="1" t="str">
        <f>IF(G2747="","",IF(LEFT(VLOOKUP(G2747,官網匯出!A:AQ,43,0),2)="wf",VLOOKUP(VLOOKUP(G2747,官網匯出!A:AQ,43,0),團名!$I$1:$K$12,2,FALSE),"N0071"))</f>
        <v/>
      </c>
      <c r="C2747" s="1" t="str">
        <f>IFERROR(VLOOKUP(官網匯出!D2747,團名!E:G,3,FALSE),"")</f>
        <v/>
      </c>
      <c r="D2747" s="1" t="str">
        <f t="shared" si="473"/>
        <v/>
      </c>
      <c r="E2747" s="1" t="str">
        <f t="shared" si="474"/>
        <v/>
      </c>
      <c r="F2747" s="1" t="str">
        <f>IF(官網匯出!F2747="已付款","","B0012")</f>
        <v>B0012</v>
      </c>
      <c r="G2747" s="1" t="str">
        <f>IF(官網匯出!A2747="","",官網匯出!A2747)</f>
        <v/>
      </c>
      <c r="H2747" s="3" t="str">
        <f>IF(官網匯出!B2747="","",官網匯出!B2747)</f>
        <v/>
      </c>
      <c r="I2747" s="1" t="str">
        <f>IF(官網匯出!C2747="","",官網匯出!C2747)</f>
        <v/>
      </c>
      <c r="J2747" s="1" t="str">
        <f>IF(官網匯出!D2747="","",官網匯出!D2747)</f>
        <v/>
      </c>
      <c r="K2747" s="3" t="str">
        <f>IF(官網匯出!E2747="","",官網匯出!E2747)</f>
        <v/>
      </c>
      <c r="L2747" s="1" t="str">
        <f>IF(官網匯出!F2747="","",官網匯出!F2747)</f>
        <v/>
      </c>
      <c r="M2747" s="1" t="str">
        <f>IF(官網匯出!G2747="","",官網匯出!G2747)</f>
        <v/>
      </c>
      <c r="N2747" s="1" t="str">
        <f>IF(官網匯出!H2747="","",官網匯出!H2747)</f>
        <v/>
      </c>
      <c r="P2747" s="1" t="str">
        <f>IF(官網匯出!J2747="","",RIGHT(官網匯出!J2747,LEN(官網匯出!J2747)-2))</f>
        <v/>
      </c>
      <c r="Q2747" s="1" t="str">
        <f>IF(官網匯出!K2747="","",官網匯出!K2747)</f>
        <v/>
      </c>
      <c r="R2747" s="1" t="str">
        <f>IF(官網匯出!L2747="","",官網匯出!L2747)</f>
        <v/>
      </c>
      <c r="S2747" s="1" t="str">
        <f>IF(官網匯出!M2747="","",官網匯出!M2747)</f>
        <v/>
      </c>
      <c r="T2747" s="1" t="str">
        <f>IF(官網匯出!N2747="","",官網匯出!N2747)</f>
        <v/>
      </c>
      <c r="U2747" s="1" t="str">
        <f>IF(官網匯出!O2747="","",官網匯出!O2747)</f>
        <v/>
      </c>
      <c r="V2747" s="1" t="str">
        <f>IF(官網匯出!P2747="",IF(G2747="","",0),官網匯出!P2747)</f>
        <v/>
      </c>
      <c r="W2747" s="1" t="str">
        <f>IF(官網匯出!Q2747="",IF(G2747="","",0),官網匯出!Q2747)</f>
        <v/>
      </c>
      <c r="X2747" s="1" t="str">
        <f>IF(官網匯出!R2747="","",官網匯出!R2747)</f>
        <v/>
      </c>
      <c r="Y2747" s="1" t="str">
        <f>IF(官網匯出!S2747="","",官網匯出!S2747)</f>
        <v/>
      </c>
      <c r="Z2747" s="1" t="str">
        <f>IF(G2747="","",官網匯出!T2747)</f>
        <v/>
      </c>
      <c r="AA2747" s="1" t="str">
        <f>IF(G2747="","",官網匯出!AK2747)</f>
        <v/>
      </c>
      <c r="AB2747" s="1" t="str">
        <f>IF(G2747="","",IF(官網匯出!V2747="","",官網匯出!V2747))</f>
        <v/>
      </c>
      <c r="AJ2747" s="1" t="str">
        <f>IF(G2747="","",IF(官網匯出!AE2747="","",官網匯出!AE2747))</f>
        <v/>
      </c>
      <c r="AK2747" s="1" t="str">
        <f>IF(G2747="","",IF(官網匯出!AD2747="","",官網匯出!AD2747))</f>
        <v/>
      </c>
      <c r="AL2747" s="1" t="str">
        <f t="shared" si="475"/>
        <v>0</v>
      </c>
      <c r="AM2747" s="1" t="str">
        <f>IF(官網匯出!AG2747="","",官網匯出!AG2747)</f>
        <v/>
      </c>
      <c r="AN2747" s="1" t="str">
        <f>IF(G2747="","",IF(官網匯出!AH2747="","",官網匯出!AH2747))</f>
        <v/>
      </c>
      <c r="AO2747" s="14" t="str">
        <f t="shared" si="476"/>
        <v/>
      </c>
      <c r="AP2747" s="14" t="str">
        <f t="shared" si="477"/>
        <v>1</v>
      </c>
      <c r="AQ2747" s="14" t="str">
        <f t="shared" si="478"/>
        <v>0</v>
      </c>
      <c r="AR2747" s="1" t="str">
        <f t="shared" si="479"/>
        <v/>
      </c>
      <c r="AS2747" s="1" t="str">
        <f t="shared" si="480"/>
        <v/>
      </c>
      <c r="AT2747" s="1" t="str">
        <f t="shared" si="481"/>
        <v/>
      </c>
      <c r="AU2747" s="1" t="str">
        <f t="shared" si="472"/>
        <v/>
      </c>
      <c r="AV2747" s="1" t="e">
        <f>IF(VLOOKUP(G2747,官網匯出!A:AQ,42,FALSE)="","[黃金盾官網]",VLOOKUP(G2747,官網匯出!A:AQ,42,FALSE))</f>
        <v>#N/A</v>
      </c>
      <c r="AW2747" s="1" t="e">
        <f>IF(LEFT(VLOOKUP(G2747,官網匯出!A:AS,43,FALSE),2)="","web",LEFT(VLOOKUP(G2747,官網匯出!A:AS,43,FALSE),2))</f>
        <v>#N/A</v>
      </c>
      <c r="AX2747" s="1" t="str">
        <f t="shared" si="482"/>
        <v>O</v>
      </c>
    </row>
    <row r="2748" spans="1:50">
      <c r="A2748" s="1" t="str">
        <f>IF(G2748="","",VLOOKUP(官網轉換!AW2748,團名!A:B,2,FALSE))</f>
        <v/>
      </c>
      <c r="B2748" s="1" t="str">
        <f>IF(G2748="","",IF(LEFT(VLOOKUP(G2748,官網匯出!A:AQ,43,0),2)="wf",VLOOKUP(VLOOKUP(G2748,官網匯出!A:AQ,43,0),團名!$I$1:$K$12,2,FALSE),"N0071"))</f>
        <v/>
      </c>
      <c r="C2748" s="1" t="str">
        <f>IFERROR(VLOOKUP(官網匯出!D2748,團名!E:G,3,FALSE),"")</f>
        <v/>
      </c>
      <c r="D2748" s="1" t="str">
        <f t="shared" si="473"/>
        <v/>
      </c>
      <c r="E2748" s="1" t="str">
        <f t="shared" si="474"/>
        <v/>
      </c>
      <c r="F2748" s="1" t="str">
        <f>IF(官網匯出!F2748="已付款","","B0012")</f>
        <v>B0012</v>
      </c>
      <c r="G2748" s="1" t="str">
        <f>IF(官網匯出!A2748="","",官網匯出!A2748)</f>
        <v/>
      </c>
      <c r="H2748" s="3" t="str">
        <f>IF(官網匯出!B2748="","",官網匯出!B2748)</f>
        <v/>
      </c>
      <c r="I2748" s="1" t="str">
        <f>IF(官網匯出!C2748="","",官網匯出!C2748)</f>
        <v/>
      </c>
      <c r="J2748" s="1" t="str">
        <f>IF(官網匯出!D2748="","",官網匯出!D2748)</f>
        <v/>
      </c>
      <c r="K2748" s="3" t="str">
        <f>IF(官網匯出!E2748="","",官網匯出!E2748)</f>
        <v/>
      </c>
      <c r="L2748" s="1" t="str">
        <f>IF(官網匯出!F2748="","",官網匯出!F2748)</f>
        <v/>
      </c>
      <c r="M2748" s="1" t="str">
        <f>IF(官網匯出!G2748="","",官網匯出!G2748)</f>
        <v/>
      </c>
      <c r="N2748" s="1" t="str">
        <f>IF(官網匯出!H2748="","",官網匯出!H2748)</f>
        <v/>
      </c>
      <c r="P2748" s="1" t="str">
        <f>IF(官網匯出!J2748="","",RIGHT(官網匯出!J2748,LEN(官網匯出!J2748)-2))</f>
        <v/>
      </c>
      <c r="Q2748" s="1" t="str">
        <f>IF(官網匯出!K2748="","",官網匯出!K2748)</f>
        <v/>
      </c>
      <c r="R2748" s="1" t="str">
        <f>IF(官網匯出!L2748="","",官網匯出!L2748)</f>
        <v/>
      </c>
      <c r="S2748" s="1" t="str">
        <f>IF(官網匯出!M2748="","",官網匯出!M2748)</f>
        <v/>
      </c>
      <c r="T2748" s="1" t="str">
        <f>IF(官網匯出!N2748="","",官網匯出!N2748)</f>
        <v/>
      </c>
      <c r="U2748" s="1" t="str">
        <f>IF(官網匯出!O2748="","",官網匯出!O2748)</f>
        <v/>
      </c>
      <c r="V2748" s="1" t="str">
        <f>IF(官網匯出!P2748="",IF(G2748="","",0),官網匯出!P2748)</f>
        <v/>
      </c>
      <c r="W2748" s="1" t="str">
        <f>IF(官網匯出!Q2748="",IF(G2748="","",0),官網匯出!Q2748)</f>
        <v/>
      </c>
      <c r="X2748" s="1" t="str">
        <f>IF(官網匯出!R2748="","",官網匯出!R2748)</f>
        <v/>
      </c>
      <c r="Y2748" s="1" t="str">
        <f>IF(官網匯出!S2748="","",官網匯出!S2748)</f>
        <v/>
      </c>
      <c r="Z2748" s="1" t="str">
        <f>IF(G2748="","",官網匯出!T2748)</f>
        <v/>
      </c>
      <c r="AA2748" s="1" t="str">
        <f>IF(G2748="","",官網匯出!AK2748)</f>
        <v/>
      </c>
      <c r="AB2748" s="1" t="str">
        <f>IF(G2748="","",IF(官網匯出!V2748="","",官網匯出!V2748))</f>
        <v/>
      </c>
      <c r="AJ2748" s="1" t="str">
        <f>IF(G2748="","",IF(官網匯出!AE2748="","",官網匯出!AE2748))</f>
        <v/>
      </c>
      <c r="AK2748" s="1" t="str">
        <f>IF(G2748="","",IF(官網匯出!AD2748="","",官網匯出!AD2748))</f>
        <v/>
      </c>
      <c r="AL2748" s="1" t="str">
        <f t="shared" si="475"/>
        <v>0</v>
      </c>
      <c r="AM2748" s="1" t="str">
        <f>IF(官網匯出!AG2748="","",官網匯出!AG2748)</f>
        <v/>
      </c>
      <c r="AN2748" s="1" t="str">
        <f>IF(G2748="","",IF(官網匯出!AH2748="","",官網匯出!AH2748))</f>
        <v/>
      </c>
      <c r="AO2748" s="14" t="str">
        <f t="shared" si="476"/>
        <v/>
      </c>
      <c r="AP2748" s="14" t="str">
        <f t="shared" si="477"/>
        <v>1</v>
      </c>
      <c r="AQ2748" s="14" t="str">
        <f t="shared" si="478"/>
        <v>0</v>
      </c>
      <c r="AR2748" s="1" t="str">
        <f t="shared" si="479"/>
        <v/>
      </c>
      <c r="AS2748" s="1" t="str">
        <f t="shared" si="480"/>
        <v/>
      </c>
      <c r="AT2748" s="1" t="str">
        <f t="shared" si="481"/>
        <v/>
      </c>
      <c r="AU2748" s="1" t="str">
        <f t="shared" si="472"/>
        <v/>
      </c>
      <c r="AV2748" s="1" t="e">
        <f>IF(VLOOKUP(G2748,官網匯出!A:AQ,42,FALSE)="","[黃金盾官網]",VLOOKUP(G2748,官網匯出!A:AQ,42,FALSE))</f>
        <v>#N/A</v>
      </c>
      <c r="AW2748" s="1" t="e">
        <f>IF(LEFT(VLOOKUP(G2748,官網匯出!A:AS,43,FALSE),2)="","web",LEFT(VLOOKUP(G2748,官網匯出!A:AS,43,FALSE),2))</f>
        <v>#N/A</v>
      </c>
      <c r="AX2748" s="1" t="str">
        <f t="shared" si="482"/>
        <v>O</v>
      </c>
    </row>
    <row r="2749" spans="1:50">
      <c r="A2749" s="1" t="str">
        <f>IF(G2749="","",VLOOKUP(官網轉換!AW2749,團名!A:B,2,FALSE))</f>
        <v/>
      </c>
      <c r="B2749" s="1" t="str">
        <f>IF(G2749="","",IF(LEFT(VLOOKUP(G2749,官網匯出!A:AQ,43,0),2)="wf",VLOOKUP(VLOOKUP(G2749,官網匯出!A:AQ,43,0),團名!$I$1:$K$12,2,FALSE),"N0071"))</f>
        <v/>
      </c>
      <c r="C2749" s="1" t="str">
        <f>IFERROR(VLOOKUP(官網匯出!D2749,團名!E:G,3,FALSE),"")</f>
        <v/>
      </c>
      <c r="D2749" s="1" t="str">
        <f t="shared" si="473"/>
        <v/>
      </c>
      <c r="E2749" s="1" t="str">
        <f t="shared" si="474"/>
        <v/>
      </c>
      <c r="F2749" s="1" t="str">
        <f>IF(官網匯出!F2749="已付款","","B0012")</f>
        <v>B0012</v>
      </c>
      <c r="G2749" s="1" t="str">
        <f>IF(官網匯出!A2749="","",官網匯出!A2749)</f>
        <v/>
      </c>
      <c r="H2749" s="3" t="str">
        <f>IF(官網匯出!B2749="","",官網匯出!B2749)</f>
        <v/>
      </c>
      <c r="I2749" s="1" t="str">
        <f>IF(官網匯出!C2749="","",官網匯出!C2749)</f>
        <v/>
      </c>
      <c r="J2749" s="1" t="str">
        <f>IF(官網匯出!D2749="","",官網匯出!D2749)</f>
        <v/>
      </c>
      <c r="K2749" s="3" t="str">
        <f>IF(官網匯出!E2749="","",官網匯出!E2749)</f>
        <v/>
      </c>
      <c r="L2749" s="1" t="str">
        <f>IF(官網匯出!F2749="","",官網匯出!F2749)</f>
        <v/>
      </c>
      <c r="M2749" s="1" t="str">
        <f>IF(官網匯出!G2749="","",官網匯出!G2749)</f>
        <v/>
      </c>
      <c r="N2749" s="1" t="str">
        <f>IF(官網匯出!H2749="","",官網匯出!H2749)</f>
        <v/>
      </c>
      <c r="P2749" s="1" t="str">
        <f>IF(官網匯出!J2749="","",RIGHT(官網匯出!J2749,LEN(官網匯出!J2749)-2))</f>
        <v/>
      </c>
      <c r="Q2749" s="1" t="str">
        <f>IF(官網匯出!K2749="","",官網匯出!K2749)</f>
        <v/>
      </c>
      <c r="R2749" s="1" t="str">
        <f>IF(官網匯出!L2749="","",官網匯出!L2749)</f>
        <v/>
      </c>
      <c r="S2749" s="1" t="str">
        <f>IF(官網匯出!M2749="","",官網匯出!M2749)</f>
        <v/>
      </c>
      <c r="T2749" s="1" t="str">
        <f>IF(官網匯出!N2749="","",官網匯出!N2749)</f>
        <v/>
      </c>
      <c r="U2749" s="1" t="str">
        <f>IF(官網匯出!O2749="","",官網匯出!O2749)</f>
        <v/>
      </c>
      <c r="V2749" s="1" t="str">
        <f>IF(官網匯出!P2749="",IF(G2749="","",0),官網匯出!P2749)</f>
        <v/>
      </c>
      <c r="W2749" s="1" t="str">
        <f>IF(官網匯出!Q2749="",IF(G2749="","",0),官網匯出!Q2749)</f>
        <v/>
      </c>
      <c r="X2749" s="1" t="str">
        <f>IF(官網匯出!R2749="","",官網匯出!R2749)</f>
        <v/>
      </c>
      <c r="Y2749" s="1" t="str">
        <f>IF(官網匯出!S2749="","",官網匯出!S2749)</f>
        <v/>
      </c>
      <c r="Z2749" s="1" t="str">
        <f>IF(G2749="","",官網匯出!T2749)</f>
        <v/>
      </c>
      <c r="AA2749" s="1" t="str">
        <f>IF(G2749="","",官網匯出!AK2749)</f>
        <v/>
      </c>
      <c r="AB2749" s="1" t="str">
        <f>IF(G2749="","",IF(官網匯出!V2749="","",官網匯出!V2749))</f>
        <v/>
      </c>
      <c r="AJ2749" s="1" t="str">
        <f>IF(G2749="","",IF(官網匯出!AE2749="","",官網匯出!AE2749))</f>
        <v/>
      </c>
      <c r="AK2749" s="1" t="str">
        <f>IF(G2749="","",IF(官網匯出!AD2749="","",官網匯出!AD2749))</f>
        <v/>
      </c>
      <c r="AL2749" s="1" t="str">
        <f t="shared" si="475"/>
        <v>0</v>
      </c>
      <c r="AM2749" s="1" t="str">
        <f>IF(官網匯出!AG2749="","",官網匯出!AG2749)</f>
        <v/>
      </c>
      <c r="AN2749" s="1" t="str">
        <f>IF(G2749="","",IF(官網匯出!AH2749="","",官網匯出!AH2749))</f>
        <v/>
      </c>
      <c r="AO2749" s="14" t="str">
        <f t="shared" si="476"/>
        <v/>
      </c>
      <c r="AP2749" s="14" t="str">
        <f t="shared" si="477"/>
        <v>1</v>
      </c>
      <c r="AQ2749" s="14" t="str">
        <f t="shared" si="478"/>
        <v>0</v>
      </c>
      <c r="AR2749" s="1" t="str">
        <f t="shared" si="479"/>
        <v/>
      </c>
      <c r="AS2749" s="1" t="str">
        <f t="shared" si="480"/>
        <v/>
      </c>
      <c r="AT2749" s="1" t="str">
        <f t="shared" si="481"/>
        <v/>
      </c>
      <c r="AU2749" s="1" t="str">
        <f t="shared" si="472"/>
        <v/>
      </c>
      <c r="AV2749" s="1" t="e">
        <f>IF(VLOOKUP(G2749,官網匯出!A:AQ,42,FALSE)="","[黃金盾官網]",VLOOKUP(G2749,官網匯出!A:AQ,42,FALSE))</f>
        <v>#N/A</v>
      </c>
      <c r="AW2749" s="1" t="e">
        <f>IF(LEFT(VLOOKUP(G2749,官網匯出!A:AS,43,FALSE),2)="","web",LEFT(VLOOKUP(G2749,官網匯出!A:AS,43,FALSE),2))</f>
        <v>#N/A</v>
      </c>
      <c r="AX2749" s="1" t="str">
        <f t="shared" si="482"/>
        <v>O</v>
      </c>
    </row>
    <row r="2750" spans="1:50">
      <c r="A2750" s="1" t="str">
        <f>IF(G2750="","",VLOOKUP(官網轉換!AW2750,團名!A:B,2,FALSE))</f>
        <v/>
      </c>
      <c r="B2750" s="1" t="str">
        <f>IF(G2750="","",IF(LEFT(VLOOKUP(G2750,官網匯出!A:AQ,43,0),2)="wf",VLOOKUP(VLOOKUP(G2750,官網匯出!A:AQ,43,0),團名!$I$1:$K$12,2,FALSE),"N0071"))</f>
        <v/>
      </c>
      <c r="C2750" s="1" t="str">
        <f>IFERROR(VLOOKUP(官網匯出!D2750,團名!E:G,3,FALSE),"")</f>
        <v/>
      </c>
      <c r="D2750" s="1" t="str">
        <f t="shared" si="473"/>
        <v/>
      </c>
      <c r="E2750" s="1" t="str">
        <f t="shared" si="474"/>
        <v/>
      </c>
      <c r="F2750" s="1" t="str">
        <f>IF(官網匯出!F2750="已付款","","B0012")</f>
        <v>B0012</v>
      </c>
      <c r="G2750" s="1" t="str">
        <f>IF(官網匯出!A2750="","",官網匯出!A2750)</f>
        <v/>
      </c>
      <c r="H2750" s="3" t="str">
        <f>IF(官網匯出!B2750="","",官網匯出!B2750)</f>
        <v/>
      </c>
      <c r="I2750" s="1" t="str">
        <f>IF(官網匯出!C2750="","",官網匯出!C2750)</f>
        <v/>
      </c>
      <c r="J2750" s="1" t="str">
        <f>IF(官網匯出!D2750="","",官網匯出!D2750)</f>
        <v/>
      </c>
      <c r="K2750" s="3" t="str">
        <f>IF(官網匯出!E2750="","",官網匯出!E2750)</f>
        <v/>
      </c>
      <c r="L2750" s="1" t="str">
        <f>IF(官網匯出!F2750="","",官網匯出!F2750)</f>
        <v/>
      </c>
      <c r="M2750" s="1" t="str">
        <f>IF(官網匯出!G2750="","",官網匯出!G2750)</f>
        <v/>
      </c>
      <c r="N2750" s="1" t="str">
        <f>IF(官網匯出!H2750="","",官網匯出!H2750)</f>
        <v/>
      </c>
      <c r="P2750" s="1" t="str">
        <f>IF(官網匯出!J2750="","",RIGHT(官網匯出!J2750,LEN(官網匯出!J2750)-2))</f>
        <v/>
      </c>
      <c r="Q2750" s="1" t="str">
        <f>IF(官網匯出!K2750="","",官網匯出!K2750)</f>
        <v/>
      </c>
      <c r="R2750" s="1" t="str">
        <f>IF(官網匯出!L2750="","",官網匯出!L2750)</f>
        <v/>
      </c>
      <c r="S2750" s="1" t="str">
        <f>IF(官網匯出!M2750="","",官網匯出!M2750)</f>
        <v/>
      </c>
      <c r="T2750" s="1" t="str">
        <f>IF(官網匯出!N2750="","",官網匯出!N2750)</f>
        <v/>
      </c>
      <c r="U2750" s="1" t="str">
        <f>IF(官網匯出!O2750="","",官網匯出!O2750)</f>
        <v/>
      </c>
      <c r="V2750" s="1" t="str">
        <f>IF(官網匯出!P2750="",IF(G2750="","",0),官網匯出!P2750)</f>
        <v/>
      </c>
      <c r="W2750" s="1" t="str">
        <f>IF(官網匯出!Q2750="",IF(G2750="","",0),官網匯出!Q2750)</f>
        <v/>
      </c>
      <c r="X2750" s="1" t="str">
        <f>IF(官網匯出!R2750="","",官網匯出!R2750)</f>
        <v/>
      </c>
      <c r="Y2750" s="1" t="str">
        <f>IF(官網匯出!S2750="","",官網匯出!S2750)</f>
        <v/>
      </c>
      <c r="Z2750" s="1" t="str">
        <f>IF(G2750="","",官網匯出!T2750)</f>
        <v/>
      </c>
      <c r="AA2750" s="1" t="str">
        <f>IF(G2750="","",官網匯出!AK2750)</f>
        <v/>
      </c>
      <c r="AB2750" s="1" t="str">
        <f>IF(G2750="","",IF(官網匯出!V2750="","",官網匯出!V2750))</f>
        <v/>
      </c>
      <c r="AJ2750" s="1" t="str">
        <f>IF(G2750="","",IF(官網匯出!AE2750="","",官網匯出!AE2750))</f>
        <v/>
      </c>
      <c r="AK2750" s="1" t="str">
        <f>IF(G2750="","",IF(官網匯出!AD2750="","",官網匯出!AD2750))</f>
        <v/>
      </c>
      <c r="AL2750" s="1" t="str">
        <f t="shared" si="475"/>
        <v>0</v>
      </c>
      <c r="AM2750" s="1" t="str">
        <f>IF(官網匯出!AG2750="","",官網匯出!AG2750)</f>
        <v/>
      </c>
      <c r="AN2750" s="1" t="str">
        <f>IF(G2750="","",IF(官網匯出!AH2750="","",官網匯出!AH2750))</f>
        <v/>
      </c>
      <c r="AO2750" s="14" t="str">
        <f t="shared" si="476"/>
        <v/>
      </c>
      <c r="AP2750" s="14" t="str">
        <f t="shared" si="477"/>
        <v>1</v>
      </c>
      <c r="AQ2750" s="14" t="str">
        <f t="shared" si="478"/>
        <v>0</v>
      </c>
      <c r="AR2750" s="1" t="str">
        <f t="shared" si="479"/>
        <v/>
      </c>
      <c r="AS2750" s="1" t="str">
        <f t="shared" si="480"/>
        <v/>
      </c>
      <c r="AT2750" s="1" t="str">
        <f t="shared" si="481"/>
        <v/>
      </c>
      <c r="AU2750" s="1" t="str">
        <f t="shared" si="472"/>
        <v/>
      </c>
      <c r="AV2750" s="1" t="e">
        <f>IF(VLOOKUP(G2750,官網匯出!A:AQ,42,FALSE)="","[黃金盾官網]",VLOOKUP(G2750,官網匯出!A:AQ,42,FALSE))</f>
        <v>#N/A</v>
      </c>
      <c r="AW2750" s="1" t="e">
        <f>IF(LEFT(VLOOKUP(G2750,官網匯出!A:AS,43,FALSE),2)="","web",LEFT(VLOOKUP(G2750,官網匯出!A:AS,43,FALSE),2))</f>
        <v>#N/A</v>
      </c>
      <c r="AX2750" s="1" t="str">
        <f t="shared" si="482"/>
        <v>O</v>
      </c>
    </row>
    <row r="2751" spans="1:50">
      <c r="A2751" s="1" t="str">
        <f>IF(G2751="","",VLOOKUP(官網轉換!AW2751,團名!A:B,2,FALSE))</f>
        <v/>
      </c>
      <c r="B2751" s="1" t="str">
        <f>IF(G2751="","",IF(LEFT(VLOOKUP(G2751,官網匯出!A:AQ,43,0),2)="wf",VLOOKUP(VLOOKUP(G2751,官網匯出!A:AQ,43,0),團名!$I$1:$K$12,2,FALSE),"N0071"))</f>
        <v/>
      </c>
      <c r="C2751" s="1" t="str">
        <f>IFERROR(VLOOKUP(官網匯出!D2751,團名!E:G,3,FALSE),"")</f>
        <v/>
      </c>
      <c r="D2751" s="1" t="str">
        <f t="shared" si="473"/>
        <v/>
      </c>
      <c r="E2751" s="1" t="str">
        <f t="shared" si="474"/>
        <v/>
      </c>
      <c r="F2751" s="1" t="str">
        <f>IF(官網匯出!F2751="已付款","","B0012")</f>
        <v>B0012</v>
      </c>
      <c r="G2751" s="1" t="str">
        <f>IF(官網匯出!A2751="","",官網匯出!A2751)</f>
        <v/>
      </c>
      <c r="H2751" s="3" t="str">
        <f>IF(官網匯出!B2751="","",官網匯出!B2751)</f>
        <v/>
      </c>
      <c r="I2751" s="1" t="str">
        <f>IF(官網匯出!C2751="","",官網匯出!C2751)</f>
        <v/>
      </c>
      <c r="J2751" s="1" t="str">
        <f>IF(官網匯出!D2751="","",官網匯出!D2751)</f>
        <v/>
      </c>
      <c r="K2751" s="3" t="str">
        <f>IF(官網匯出!E2751="","",官網匯出!E2751)</f>
        <v/>
      </c>
      <c r="L2751" s="1" t="str">
        <f>IF(官網匯出!F2751="","",官網匯出!F2751)</f>
        <v/>
      </c>
      <c r="M2751" s="1" t="str">
        <f>IF(官網匯出!G2751="","",官網匯出!G2751)</f>
        <v/>
      </c>
      <c r="N2751" s="1" t="str">
        <f>IF(官網匯出!H2751="","",官網匯出!H2751)</f>
        <v/>
      </c>
      <c r="P2751" s="1" t="str">
        <f>IF(官網匯出!J2751="","",RIGHT(官網匯出!J2751,LEN(官網匯出!J2751)-2))</f>
        <v/>
      </c>
      <c r="Q2751" s="1" t="str">
        <f>IF(官網匯出!K2751="","",官網匯出!K2751)</f>
        <v/>
      </c>
      <c r="R2751" s="1" t="str">
        <f>IF(官網匯出!L2751="","",官網匯出!L2751)</f>
        <v/>
      </c>
      <c r="S2751" s="1" t="str">
        <f>IF(官網匯出!M2751="","",官網匯出!M2751)</f>
        <v/>
      </c>
      <c r="T2751" s="1" t="str">
        <f>IF(官網匯出!N2751="","",官網匯出!N2751)</f>
        <v/>
      </c>
      <c r="U2751" s="1" t="str">
        <f>IF(官網匯出!O2751="","",官網匯出!O2751)</f>
        <v/>
      </c>
      <c r="V2751" s="1" t="str">
        <f>IF(官網匯出!P2751="",IF(G2751="","",0),官網匯出!P2751)</f>
        <v/>
      </c>
      <c r="W2751" s="1" t="str">
        <f>IF(官網匯出!Q2751="",IF(G2751="","",0),官網匯出!Q2751)</f>
        <v/>
      </c>
      <c r="X2751" s="1" t="str">
        <f>IF(官網匯出!R2751="","",官網匯出!R2751)</f>
        <v/>
      </c>
      <c r="Y2751" s="1" t="str">
        <f>IF(官網匯出!S2751="","",官網匯出!S2751)</f>
        <v/>
      </c>
      <c r="Z2751" s="1" t="str">
        <f>IF(G2751="","",官網匯出!T2751)</f>
        <v/>
      </c>
      <c r="AA2751" s="1" t="str">
        <f>IF(G2751="","",官網匯出!AK2751)</f>
        <v/>
      </c>
      <c r="AB2751" s="1" t="str">
        <f>IF(G2751="","",IF(官網匯出!V2751="","",官網匯出!V2751))</f>
        <v/>
      </c>
      <c r="AJ2751" s="1" t="str">
        <f>IF(G2751="","",IF(官網匯出!AE2751="","",官網匯出!AE2751))</f>
        <v/>
      </c>
      <c r="AK2751" s="1" t="str">
        <f>IF(G2751="","",IF(官網匯出!AD2751="","",官網匯出!AD2751))</f>
        <v/>
      </c>
      <c r="AL2751" s="1" t="str">
        <f t="shared" si="475"/>
        <v>0</v>
      </c>
      <c r="AM2751" s="1" t="str">
        <f>IF(官網匯出!AG2751="","",官網匯出!AG2751)</f>
        <v/>
      </c>
      <c r="AN2751" s="1" t="str">
        <f>IF(G2751="","",IF(官網匯出!AH2751="","",官網匯出!AH2751))</f>
        <v/>
      </c>
      <c r="AO2751" s="14" t="str">
        <f t="shared" si="476"/>
        <v/>
      </c>
      <c r="AP2751" s="14" t="str">
        <f t="shared" si="477"/>
        <v>1</v>
      </c>
      <c r="AQ2751" s="14" t="str">
        <f t="shared" si="478"/>
        <v>0</v>
      </c>
      <c r="AR2751" s="1" t="str">
        <f t="shared" si="479"/>
        <v/>
      </c>
      <c r="AS2751" s="1" t="str">
        <f t="shared" si="480"/>
        <v/>
      </c>
      <c r="AT2751" s="1" t="str">
        <f t="shared" si="481"/>
        <v/>
      </c>
      <c r="AU2751" s="1" t="str">
        <f t="shared" si="472"/>
        <v/>
      </c>
      <c r="AV2751" s="1" t="e">
        <f>IF(VLOOKUP(G2751,官網匯出!A:AQ,42,FALSE)="","[黃金盾官網]",VLOOKUP(G2751,官網匯出!A:AQ,42,FALSE))</f>
        <v>#N/A</v>
      </c>
      <c r="AW2751" s="1" t="e">
        <f>IF(LEFT(VLOOKUP(G2751,官網匯出!A:AS,43,FALSE),2)="","web",LEFT(VLOOKUP(G2751,官網匯出!A:AS,43,FALSE),2))</f>
        <v>#N/A</v>
      </c>
      <c r="AX2751" s="1" t="str">
        <f t="shared" si="482"/>
        <v>O</v>
      </c>
    </row>
    <row r="2752" spans="1:50">
      <c r="A2752" s="1" t="str">
        <f>IF(G2752="","",VLOOKUP(官網轉換!AW2752,團名!A:B,2,FALSE))</f>
        <v/>
      </c>
      <c r="B2752" s="1" t="str">
        <f>IF(G2752="","",IF(LEFT(VLOOKUP(G2752,官網匯出!A:AQ,43,0),2)="wf",VLOOKUP(VLOOKUP(G2752,官網匯出!A:AQ,43,0),團名!$I$1:$K$12,2,FALSE),"N0071"))</f>
        <v/>
      </c>
      <c r="C2752" s="1" t="str">
        <f>IFERROR(VLOOKUP(官網匯出!D2752,團名!E:G,3,FALSE),"")</f>
        <v/>
      </c>
      <c r="D2752" s="1" t="str">
        <f t="shared" si="473"/>
        <v/>
      </c>
      <c r="E2752" s="1" t="str">
        <f t="shared" si="474"/>
        <v/>
      </c>
      <c r="F2752" s="1" t="str">
        <f>IF(官網匯出!F2752="已付款","","B0012")</f>
        <v>B0012</v>
      </c>
      <c r="G2752" s="1" t="str">
        <f>IF(官網匯出!A2752="","",官網匯出!A2752)</f>
        <v/>
      </c>
      <c r="H2752" s="3" t="str">
        <f>IF(官網匯出!B2752="","",官網匯出!B2752)</f>
        <v/>
      </c>
      <c r="I2752" s="1" t="str">
        <f>IF(官網匯出!C2752="","",官網匯出!C2752)</f>
        <v/>
      </c>
      <c r="J2752" s="1" t="str">
        <f>IF(官網匯出!D2752="","",官網匯出!D2752)</f>
        <v/>
      </c>
      <c r="K2752" s="3" t="str">
        <f>IF(官網匯出!E2752="","",官網匯出!E2752)</f>
        <v/>
      </c>
      <c r="L2752" s="1" t="str">
        <f>IF(官網匯出!F2752="","",官網匯出!F2752)</f>
        <v/>
      </c>
      <c r="M2752" s="1" t="str">
        <f>IF(官網匯出!G2752="","",官網匯出!G2752)</f>
        <v/>
      </c>
      <c r="N2752" s="1" t="str">
        <f>IF(官網匯出!H2752="","",官網匯出!H2752)</f>
        <v/>
      </c>
      <c r="P2752" s="1" t="str">
        <f>IF(官網匯出!J2752="","",RIGHT(官網匯出!J2752,LEN(官網匯出!J2752)-2))</f>
        <v/>
      </c>
      <c r="Q2752" s="1" t="str">
        <f>IF(官網匯出!K2752="","",官網匯出!K2752)</f>
        <v/>
      </c>
      <c r="R2752" s="1" t="str">
        <f>IF(官網匯出!L2752="","",官網匯出!L2752)</f>
        <v/>
      </c>
      <c r="S2752" s="1" t="str">
        <f>IF(官網匯出!M2752="","",官網匯出!M2752)</f>
        <v/>
      </c>
      <c r="T2752" s="1" t="str">
        <f>IF(官網匯出!N2752="","",官網匯出!N2752)</f>
        <v/>
      </c>
      <c r="U2752" s="1" t="str">
        <f>IF(官網匯出!O2752="","",官網匯出!O2752)</f>
        <v/>
      </c>
      <c r="V2752" s="1" t="str">
        <f>IF(官網匯出!P2752="",IF(G2752="","",0),官網匯出!P2752)</f>
        <v/>
      </c>
      <c r="W2752" s="1" t="str">
        <f>IF(官網匯出!Q2752="",IF(G2752="","",0),官網匯出!Q2752)</f>
        <v/>
      </c>
      <c r="X2752" s="1" t="str">
        <f>IF(官網匯出!R2752="","",官網匯出!R2752)</f>
        <v/>
      </c>
      <c r="Y2752" s="1" t="str">
        <f>IF(官網匯出!S2752="","",官網匯出!S2752)</f>
        <v/>
      </c>
      <c r="Z2752" s="1" t="str">
        <f>IF(G2752="","",官網匯出!T2752)</f>
        <v/>
      </c>
      <c r="AA2752" s="1" t="str">
        <f>IF(G2752="","",官網匯出!AK2752)</f>
        <v/>
      </c>
      <c r="AB2752" s="1" t="str">
        <f>IF(G2752="","",IF(官網匯出!V2752="","",官網匯出!V2752))</f>
        <v/>
      </c>
      <c r="AJ2752" s="1" t="str">
        <f>IF(G2752="","",IF(官網匯出!AE2752="","",官網匯出!AE2752))</f>
        <v/>
      </c>
      <c r="AK2752" s="1" t="str">
        <f>IF(G2752="","",IF(官網匯出!AD2752="","",官網匯出!AD2752))</f>
        <v/>
      </c>
      <c r="AL2752" s="1" t="str">
        <f t="shared" si="475"/>
        <v>0</v>
      </c>
      <c r="AM2752" s="1" t="str">
        <f>IF(官網匯出!AG2752="","",官網匯出!AG2752)</f>
        <v/>
      </c>
      <c r="AN2752" s="1" t="str">
        <f>IF(G2752="","",IF(官網匯出!AH2752="","",官網匯出!AH2752))</f>
        <v/>
      </c>
      <c r="AO2752" s="14" t="str">
        <f t="shared" si="476"/>
        <v/>
      </c>
      <c r="AP2752" s="14" t="str">
        <f t="shared" si="477"/>
        <v>1</v>
      </c>
      <c r="AQ2752" s="14" t="str">
        <f t="shared" si="478"/>
        <v>0</v>
      </c>
      <c r="AR2752" s="1" t="str">
        <f t="shared" si="479"/>
        <v/>
      </c>
      <c r="AS2752" s="1" t="str">
        <f t="shared" si="480"/>
        <v/>
      </c>
      <c r="AT2752" s="1" t="str">
        <f t="shared" si="481"/>
        <v/>
      </c>
      <c r="AU2752" s="1" t="str">
        <f t="shared" si="472"/>
        <v/>
      </c>
      <c r="AV2752" s="1" t="e">
        <f>IF(VLOOKUP(G2752,官網匯出!A:AQ,42,FALSE)="","[黃金盾官網]",VLOOKUP(G2752,官網匯出!A:AQ,42,FALSE))</f>
        <v>#N/A</v>
      </c>
      <c r="AW2752" s="1" t="e">
        <f>IF(LEFT(VLOOKUP(G2752,官網匯出!A:AS,43,FALSE),2)="","web",LEFT(VLOOKUP(G2752,官網匯出!A:AS,43,FALSE),2))</f>
        <v>#N/A</v>
      </c>
      <c r="AX2752" s="1" t="str">
        <f t="shared" si="482"/>
        <v>O</v>
      </c>
    </row>
    <row r="2753" spans="1:50">
      <c r="A2753" s="1" t="str">
        <f>IF(G2753="","",VLOOKUP(官網轉換!AW2753,團名!A:B,2,FALSE))</f>
        <v/>
      </c>
      <c r="B2753" s="1" t="str">
        <f>IF(G2753="","",IF(LEFT(VLOOKUP(G2753,官網匯出!A:AQ,43,0),2)="wf",VLOOKUP(VLOOKUP(G2753,官網匯出!A:AQ,43,0),團名!$I$1:$K$12,2,FALSE),"N0071"))</f>
        <v/>
      </c>
      <c r="C2753" s="1" t="str">
        <f>IFERROR(VLOOKUP(官網匯出!D2753,團名!E:G,3,FALSE),"")</f>
        <v/>
      </c>
      <c r="D2753" s="1" t="str">
        <f t="shared" si="473"/>
        <v/>
      </c>
      <c r="E2753" s="1" t="str">
        <f t="shared" si="474"/>
        <v/>
      </c>
      <c r="F2753" s="1" t="str">
        <f>IF(官網匯出!F2753="已付款","","B0012")</f>
        <v>B0012</v>
      </c>
      <c r="G2753" s="1" t="str">
        <f>IF(官網匯出!A2753="","",官網匯出!A2753)</f>
        <v/>
      </c>
      <c r="H2753" s="3" t="str">
        <f>IF(官網匯出!B2753="","",官網匯出!B2753)</f>
        <v/>
      </c>
      <c r="I2753" s="1" t="str">
        <f>IF(官網匯出!C2753="","",官網匯出!C2753)</f>
        <v/>
      </c>
      <c r="J2753" s="1" t="str">
        <f>IF(官網匯出!D2753="","",官網匯出!D2753)</f>
        <v/>
      </c>
      <c r="K2753" s="3" t="str">
        <f>IF(官網匯出!E2753="","",官網匯出!E2753)</f>
        <v/>
      </c>
      <c r="L2753" s="1" t="str">
        <f>IF(官網匯出!F2753="","",官網匯出!F2753)</f>
        <v/>
      </c>
      <c r="M2753" s="1" t="str">
        <f>IF(官網匯出!G2753="","",官網匯出!G2753)</f>
        <v/>
      </c>
      <c r="N2753" s="1" t="str">
        <f>IF(官網匯出!H2753="","",官網匯出!H2753)</f>
        <v/>
      </c>
      <c r="P2753" s="1" t="str">
        <f>IF(官網匯出!J2753="","",RIGHT(官網匯出!J2753,LEN(官網匯出!J2753)-2))</f>
        <v/>
      </c>
      <c r="Q2753" s="1" t="str">
        <f>IF(官網匯出!K2753="","",官網匯出!K2753)</f>
        <v/>
      </c>
      <c r="R2753" s="1" t="str">
        <f>IF(官網匯出!L2753="","",官網匯出!L2753)</f>
        <v/>
      </c>
      <c r="S2753" s="1" t="str">
        <f>IF(官網匯出!M2753="","",官網匯出!M2753)</f>
        <v/>
      </c>
      <c r="T2753" s="1" t="str">
        <f>IF(官網匯出!N2753="","",官網匯出!N2753)</f>
        <v/>
      </c>
      <c r="U2753" s="1" t="str">
        <f>IF(官網匯出!O2753="","",官網匯出!O2753)</f>
        <v/>
      </c>
      <c r="V2753" s="1" t="str">
        <f>IF(官網匯出!P2753="",IF(G2753="","",0),官網匯出!P2753)</f>
        <v/>
      </c>
      <c r="W2753" s="1" t="str">
        <f>IF(官網匯出!Q2753="",IF(G2753="","",0),官網匯出!Q2753)</f>
        <v/>
      </c>
      <c r="X2753" s="1" t="str">
        <f>IF(官網匯出!R2753="","",官網匯出!R2753)</f>
        <v/>
      </c>
      <c r="Y2753" s="1" t="str">
        <f>IF(官網匯出!S2753="","",官網匯出!S2753)</f>
        <v/>
      </c>
      <c r="Z2753" s="1" t="str">
        <f>IF(G2753="","",官網匯出!T2753)</f>
        <v/>
      </c>
      <c r="AA2753" s="1" t="str">
        <f>IF(G2753="","",官網匯出!AK2753)</f>
        <v/>
      </c>
      <c r="AB2753" s="1" t="str">
        <f>IF(G2753="","",IF(官網匯出!V2753="","",官網匯出!V2753))</f>
        <v/>
      </c>
      <c r="AJ2753" s="1" t="str">
        <f>IF(G2753="","",IF(官網匯出!AE2753="","",官網匯出!AE2753))</f>
        <v/>
      </c>
      <c r="AK2753" s="1" t="str">
        <f>IF(G2753="","",IF(官網匯出!AD2753="","",官網匯出!AD2753))</f>
        <v/>
      </c>
      <c r="AL2753" s="1" t="str">
        <f t="shared" si="475"/>
        <v>0</v>
      </c>
      <c r="AM2753" s="1" t="str">
        <f>IF(官網匯出!AG2753="","",官網匯出!AG2753)</f>
        <v/>
      </c>
      <c r="AN2753" s="1" t="str">
        <f>IF(G2753="","",IF(官網匯出!AH2753="","",官網匯出!AH2753))</f>
        <v/>
      </c>
      <c r="AO2753" s="14" t="str">
        <f t="shared" si="476"/>
        <v/>
      </c>
      <c r="AP2753" s="14" t="str">
        <f t="shared" si="477"/>
        <v>1</v>
      </c>
      <c r="AQ2753" s="14" t="str">
        <f t="shared" si="478"/>
        <v>0</v>
      </c>
      <c r="AR2753" s="1" t="str">
        <f t="shared" si="479"/>
        <v/>
      </c>
      <c r="AS2753" s="1" t="str">
        <f t="shared" si="480"/>
        <v/>
      </c>
      <c r="AT2753" s="1" t="str">
        <f t="shared" si="481"/>
        <v/>
      </c>
      <c r="AU2753" s="1" t="str">
        <f t="shared" si="472"/>
        <v/>
      </c>
      <c r="AV2753" s="1" t="e">
        <f>IF(VLOOKUP(G2753,官網匯出!A:AQ,42,FALSE)="","[黃金盾官網]",VLOOKUP(G2753,官網匯出!A:AQ,42,FALSE))</f>
        <v>#N/A</v>
      </c>
      <c r="AW2753" s="1" t="e">
        <f>IF(LEFT(VLOOKUP(G2753,官網匯出!A:AS,43,FALSE),2)="","web",LEFT(VLOOKUP(G2753,官網匯出!A:AS,43,FALSE),2))</f>
        <v>#N/A</v>
      </c>
      <c r="AX2753" s="1" t="str">
        <f t="shared" si="482"/>
        <v>O</v>
      </c>
    </row>
    <row r="2754" spans="1:50">
      <c r="A2754" s="1" t="str">
        <f>IF(G2754="","",VLOOKUP(官網轉換!AW2754,團名!A:B,2,FALSE))</f>
        <v/>
      </c>
      <c r="B2754" s="1" t="str">
        <f>IF(G2754="","",IF(LEFT(VLOOKUP(G2754,官網匯出!A:AQ,43,0),2)="wf",VLOOKUP(VLOOKUP(G2754,官網匯出!A:AQ,43,0),團名!$I$1:$K$12,2,FALSE),"N0071"))</f>
        <v/>
      </c>
      <c r="C2754" s="1" t="str">
        <f>IFERROR(VLOOKUP(官網匯出!D2754,團名!E:G,3,FALSE),"")</f>
        <v/>
      </c>
      <c r="D2754" s="1" t="str">
        <f t="shared" si="473"/>
        <v/>
      </c>
      <c r="E2754" s="1" t="str">
        <f t="shared" si="474"/>
        <v/>
      </c>
      <c r="F2754" s="1" t="str">
        <f>IF(官網匯出!F2754="已付款","","B0012")</f>
        <v>B0012</v>
      </c>
      <c r="G2754" s="1" t="str">
        <f>IF(官網匯出!A2754="","",官網匯出!A2754)</f>
        <v/>
      </c>
      <c r="H2754" s="3" t="str">
        <f>IF(官網匯出!B2754="","",官網匯出!B2754)</f>
        <v/>
      </c>
      <c r="I2754" s="1" t="str">
        <f>IF(官網匯出!C2754="","",官網匯出!C2754)</f>
        <v/>
      </c>
      <c r="J2754" s="1" t="str">
        <f>IF(官網匯出!D2754="","",官網匯出!D2754)</f>
        <v/>
      </c>
      <c r="K2754" s="3" t="str">
        <f>IF(官網匯出!E2754="","",官網匯出!E2754)</f>
        <v/>
      </c>
      <c r="L2754" s="1" t="str">
        <f>IF(官網匯出!F2754="","",官網匯出!F2754)</f>
        <v/>
      </c>
      <c r="M2754" s="1" t="str">
        <f>IF(官網匯出!G2754="","",官網匯出!G2754)</f>
        <v/>
      </c>
      <c r="N2754" s="1" t="str">
        <f>IF(官網匯出!H2754="","",官網匯出!H2754)</f>
        <v/>
      </c>
      <c r="P2754" s="1" t="str">
        <f>IF(官網匯出!J2754="","",RIGHT(官網匯出!J2754,LEN(官網匯出!J2754)-2))</f>
        <v/>
      </c>
      <c r="Q2754" s="1" t="str">
        <f>IF(官網匯出!K2754="","",官網匯出!K2754)</f>
        <v/>
      </c>
      <c r="R2754" s="1" t="str">
        <f>IF(官網匯出!L2754="","",官網匯出!L2754)</f>
        <v/>
      </c>
      <c r="S2754" s="1" t="str">
        <f>IF(官網匯出!M2754="","",官網匯出!M2754)</f>
        <v/>
      </c>
      <c r="T2754" s="1" t="str">
        <f>IF(官網匯出!N2754="","",官網匯出!N2754)</f>
        <v/>
      </c>
      <c r="U2754" s="1" t="str">
        <f>IF(官網匯出!O2754="","",官網匯出!O2754)</f>
        <v/>
      </c>
      <c r="V2754" s="1" t="str">
        <f>IF(官網匯出!P2754="",IF(G2754="","",0),官網匯出!P2754)</f>
        <v/>
      </c>
      <c r="W2754" s="1" t="str">
        <f>IF(官網匯出!Q2754="",IF(G2754="","",0),官網匯出!Q2754)</f>
        <v/>
      </c>
      <c r="X2754" s="1" t="str">
        <f>IF(官網匯出!R2754="","",官網匯出!R2754)</f>
        <v/>
      </c>
      <c r="Y2754" s="1" t="str">
        <f>IF(官網匯出!S2754="","",官網匯出!S2754)</f>
        <v/>
      </c>
      <c r="Z2754" s="1" t="str">
        <f>IF(G2754="","",官網匯出!T2754)</f>
        <v/>
      </c>
      <c r="AA2754" s="1" t="str">
        <f>IF(G2754="","",官網匯出!AK2754)</f>
        <v/>
      </c>
      <c r="AB2754" s="1" t="str">
        <f>IF(G2754="","",IF(官網匯出!V2754="","",官網匯出!V2754))</f>
        <v/>
      </c>
      <c r="AJ2754" s="1" t="str">
        <f>IF(G2754="","",IF(官網匯出!AE2754="","",官網匯出!AE2754))</f>
        <v/>
      </c>
      <c r="AK2754" s="1" t="str">
        <f>IF(G2754="","",IF(官網匯出!AD2754="","",官網匯出!AD2754))</f>
        <v/>
      </c>
      <c r="AL2754" s="1" t="str">
        <f t="shared" si="475"/>
        <v>0</v>
      </c>
      <c r="AM2754" s="1" t="str">
        <f>IF(官網匯出!AG2754="","",官網匯出!AG2754)</f>
        <v/>
      </c>
      <c r="AN2754" s="1" t="str">
        <f>IF(G2754="","",IF(官網匯出!AH2754="","",官網匯出!AH2754))</f>
        <v/>
      </c>
      <c r="AO2754" s="14" t="str">
        <f t="shared" si="476"/>
        <v/>
      </c>
      <c r="AP2754" s="14" t="str">
        <f t="shared" si="477"/>
        <v>1</v>
      </c>
      <c r="AQ2754" s="14" t="str">
        <f t="shared" si="478"/>
        <v>0</v>
      </c>
      <c r="AR2754" s="1" t="str">
        <f t="shared" si="479"/>
        <v/>
      </c>
      <c r="AS2754" s="1" t="str">
        <f t="shared" si="480"/>
        <v/>
      </c>
      <c r="AT2754" s="1" t="str">
        <f t="shared" si="481"/>
        <v/>
      </c>
      <c r="AU2754" s="1" t="str">
        <f t="shared" ref="AU2754:AU2817" si="483">IF(G2754="","",AV2754&amp;"      訂單編號："&amp;G2754&amp;"      "&amp;IF(J2754="銀行轉帳(ATM/虛擬代碼繳費)","ATM(藍)",IF(J2754="ATM 虛擬代碼繳費（需持代碼至實體ATM或網路銀行繳費）","ATM"&amp;"　"&amp;AB2754&amp;AJ2754,IF(J2754="虛擬代碼繳費轉帳","ATM(SP)"&amp;"　"&amp;AB2754&amp;AJ2754,IF(J2754="信用卡（shopline payment）","信用卡(SP)",IF(J2754="信用卡","信用卡",IF(J2754="貨到付款","貨到付款　")))&amp;"　"&amp;AB2754&amp;AJ2754)))&amp;IF(L2754="退款中","客戶取消訂單，待退款(ATM)",""))</f>
        <v/>
      </c>
      <c r="AV2754" s="1" t="e">
        <f>IF(VLOOKUP(G2754,官網匯出!A:AQ,42,FALSE)="","[黃金盾官網]",VLOOKUP(G2754,官網匯出!A:AQ,42,FALSE))</f>
        <v>#N/A</v>
      </c>
      <c r="AW2754" s="1" t="e">
        <f>IF(LEFT(VLOOKUP(G2754,官網匯出!A:AS,43,FALSE),2)="","web",LEFT(VLOOKUP(G2754,官網匯出!A:AS,43,FALSE),2))</f>
        <v>#N/A</v>
      </c>
      <c r="AX2754" s="1" t="str">
        <f t="shared" si="482"/>
        <v>O</v>
      </c>
    </row>
    <row r="2755" spans="1:50">
      <c r="A2755" s="1" t="str">
        <f>IF(G2755="","",VLOOKUP(官網轉換!AW2755,團名!A:B,2,FALSE))</f>
        <v/>
      </c>
      <c r="B2755" s="1" t="str">
        <f>IF(G2755="","",IF(LEFT(VLOOKUP(G2755,官網匯出!A:AQ,43,0),2)="wf",VLOOKUP(VLOOKUP(G2755,官網匯出!A:AQ,43,0),團名!$I$1:$K$12,2,FALSE),"N0071"))</f>
        <v/>
      </c>
      <c r="C2755" s="1" t="str">
        <f>IFERROR(VLOOKUP(官網匯出!D2755,團名!E:G,3,FALSE),"")</f>
        <v/>
      </c>
      <c r="D2755" s="1" t="str">
        <f t="shared" ref="D2755:D2818" si="484">IF(G2755="","","NTD")</f>
        <v/>
      </c>
      <c r="E2755" s="1" t="str">
        <f t="shared" ref="E2755:E2818" si="485">IF(G2755="","","含稅")</f>
        <v/>
      </c>
      <c r="F2755" s="1" t="str">
        <f>IF(官網匯出!F2755="已付款","","B0012")</f>
        <v>B0012</v>
      </c>
      <c r="G2755" s="1" t="str">
        <f>IF(官網匯出!A2755="","",官網匯出!A2755)</f>
        <v/>
      </c>
      <c r="H2755" s="3" t="str">
        <f>IF(官網匯出!B2755="","",官網匯出!B2755)</f>
        <v/>
      </c>
      <c r="I2755" s="1" t="str">
        <f>IF(官網匯出!C2755="","",官網匯出!C2755)</f>
        <v/>
      </c>
      <c r="J2755" s="1" t="str">
        <f>IF(官網匯出!D2755="","",官網匯出!D2755)</f>
        <v/>
      </c>
      <c r="K2755" s="3" t="str">
        <f>IF(官網匯出!E2755="","",官網匯出!E2755)</f>
        <v/>
      </c>
      <c r="L2755" s="1" t="str">
        <f>IF(官網匯出!F2755="","",官網匯出!F2755)</f>
        <v/>
      </c>
      <c r="M2755" s="1" t="str">
        <f>IF(官網匯出!G2755="","",官網匯出!G2755)</f>
        <v/>
      </c>
      <c r="N2755" s="1" t="str">
        <f>IF(官網匯出!H2755="","",官網匯出!H2755)</f>
        <v/>
      </c>
      <c r="P2755" s="1" t="str">
        <f>IF(官網匯出!J2755="","",RIGHT(官網匯出!J2755,LEN(官網匯出!J2755)-2))</f>
        <v/>
      </c>
      <c r="Q2755" s="1" t="str">
        <f>IF(官網匯出!K2755="","",官網匯出!K2755)</f>
        <v/>
      </c>
      <c r="R2755" s="1" t="str">
        <f>IF(官網匯出!L2755="","",官網匯出!L2755)</f>
        <v/>
      </c>
      <c r="S2755" s="1" t="str">
        <f>IF(官網匯出!M2755="","",官網匯出!M2755)</f>
        <v/>
      </c>
      <c r="T2755" s="1" t="str">
        <f>IF(官網匯出!N2755="","",官網匯出!N2755)</f>
        <v/>
      </c>
      <c r="U2755" s="1" t="str">
        <f>IF(官網匯出!O2755="","",官網匯出!O2755)</f>
        <v/>
      </c>
      <c r="V2755" s="1" t="str">
        <f>IF(官網匯出!P2755="",IF(G2755="","",0),官網匯出!P2755)</f>
        <v/>
      </c>
      <c r="W2755" s="1" t="str">
        <f>IF(官網匯出!Q2755="",IF(G2755="","",0),官網匯出!Q2755)</f>
        <v/>
      </c>
      <c r="X2755" s="1" t="str">
        <f>IF(官網匯出!R2755="","",官網匯出!R2755)</f>
        <v/>
      </c>
      <c r="Y2755" s="1" t="str">
        <f>IF(官網匯出!S2755="","",官網匯出!S2755)</f>
        <v/>
      </c>
      <c r="Z2755" s="1" t="str">
        <f>IF(G2755="","",官網匯出!T2755)</f>
        <v/>
      </c>
      <c r="AA2755" s="1" t="str">
        <f>IF(G2755="","",官網匯出!AK2755)</f>
        <v/>
      </c>
      <c r="AB2755" s="1" t="str">
        <f>IF(G2755="","",IF(官網匯出!V2755="","",官網匯出!V2755))</f>
        <v/>
      </c>
      <c r="AJ2755" s="1" t="str">
        <f>IF(G2755="","",IF(官網匯出!AE2755="","",官網匯出!AE2755))</f>
        <v/>
      </c>
      <c r="AK2755" s="1" t="str">
        <f>IF(G2755="","",IF(官網匯出!AD2755="","",官網匯出!AD2755))</f>
        <v/>
      </c>
      <c r="AL2755" s="1" t="str">
        <f t="shared" ref="AL2755:AL2818" si="486">IF(AM2755="","0","1")</f>
        <v>0</v>
      </c>
      <c r="AM2755" s="1" t="str">
        <f>IF(官網匯出!AG2755="","",官網匯出!AG2755)</f>
        <v/>
      </c>
      <c r="AN2755" s="1" t="str">
        <f>IF(G2755="","",IF(官網匯出!AH2755="","",官網匯出!AH2755))</f>
        <v/>
      </c>
      <c r="AO2755" s="14" t="str">
        <f t="shared" ref="AO2755:AO2818" si="487">IF(AN2755="","","3J0002")</f>
        <v/>
      </c>
      <c r="AP2755" s="14" t="str">
        <f t="shared" ref="AP2755:AP2818" si="488">IF(AO2755="","1","0")</f>
        <v>1</v>
      </c>
      <c r="AQ2755" s="14" t="str">
        <f t="shared" ref="AQ2755:AQ2818" si="489">IF(AN2755="","0","1")</f>
        <v>0</v>
      </c>
      <c r="AR2755" s="1" t="str">
        <f t="shared" ref="AR2755:AR2818" si="490">IFERROR((T2755*U2755)-V2755-Z2755+W2755-AA2755,"")</f>
        <v/>
      </c>
      <c r="AS2755" s="1" t="str">
        <f t="shared" ref="AS2755:AS2818" si="491">IF(J2755="貨到付款",IF(Y2755="",0,Y2755),IF(G2755="","",0))</f>
        <v/>
      </c>
      <c r="AT2755" s="1" t="str">
        <f t="shared" ref="AT2755:AT2818" si="492">IF(G2755="","",IF(V2755&gt;0,"已扣抵"&amp;V2755&amp;"元"&amp;"購物金 ","")&amp;IF(Z2755&gt;0,"已扣抵"&amp;Z2755&amp;"元"&amp;"優惠折扣 ","")&amp;IF(W2755&gt;0,"含運費"&amp;W2755&amp;"元 ","")&amp;IF(AA2755&gt;0,"含附加費"&amp;AA2755&amp;"元 ",""))</f>
        <v/>
      </c>
      <c r="AU2755" s="1" t="str">
        <f t="shared" si="483"/>
        <v/>
      </c>
      <c r="AV2755" s="1" t="e">
        <f>IF(VLOOKUP(G2755,官網匯出!A:AQ,42,FALSE)="","[黃金盾官網]",VLOOKUP(G2755,官網匯出!A:AQ,42,FALSE))</f>
        <v>#N/A</v>
      </c>
      <c r="AW2755" s="1" t="e">
        <f>IF(LEFT(VLOOKUP(G2755,官網匯出!A:AS,43,FALSE),2)="","web",LEFT(VLOOKUP(G2755,官網匯出!A:AS,43,FALSE),2))</f>
        <v>#N/A</v>
      </c>
      <c r="AX2755" s="1" t="str">
        <f t="shared" ref="AX2755:AX2818" si="493">IF(AND(AM2755&lt;&gt;"",AN2755&lt;&gt;""),"X","O")</f>
        <v>O</v>
      </c>
    </row>
    <row r="2756" spans="1:50">
      <c r="A2756" s="1" t="str">
        <f>IF(G2756="","",VLOOKUP(官網轉換!AW2756,團名!A:B,2,FALSE))</f>
        <v/>
      </c>
      <c r="B2756" s="1" t="str">
        <f>IF(G2756="","",IF(LEFT(VLOOKUP(G2756,官網匯出!A:AQ,43,0),2)="wf",VLOOKUP(VLOOKUP(G2756,官網匯出!A:AQ,43,0),團名!$I$1:$K$12,2,FALSE),"N0071"))</f>
        <v/>
      </c>
      <c r="C2756" s="1" t="str">
        <f>IFERROR(VLOOKUP(官網匯出!D2756,團名!E:G,3,FALSE),"")</f>
        <v/>
      </c>
      <c r="D2756" s="1" t="str">
        <f t="shared" si="484"/>
        <v/>
      </c>
      <c r="E2756" s="1" t="str">
        <f t="shared" si="485"/>
        <v/>
      </c>
      <c r="F2756" s="1" t="str">
        <f>IF(官網匯出!F2756="已付款","","B0012")</f>
        <v>B0012</v>
      </c>
      <c r="G2756" s="1" t="str">
        <f>IF(官網匯出!A2756="","",官網匯出!A2756)</f>
        <v/>
      </c>
      <c r="H2756" s="3" t="str">
        <f>IF(官網匯出!B2756="","",官網匯出!B2756)</f>
        <v/>
      </c>
      <c r="I2756" s="1" t="str">
        <f>IF(官網匯出!C2756="","",官網匯出!C2756)</f>
        <v/>
      </c>
      <c r="J2756" s="1" t="str">
        <f>IF(官網匯出!D2756="","",官網匯出!D2756)</f>
        <v/>
      </c>
      <c r="K2756" s="3" t="str">
        <f>IF(官網匯出!E2756="","",官網匯出!E2756)</f>
        <v/>
      </c>
      <c r="L2756" s="1" t="str">
        <f>IF(官網匯出!F2756="","",官網匯出!F2756)</f>
        <v/>
      </c>
      <c r="M2756" s="1" t="str">
        <f>IF(官網匯出!G2756="","",官網匯出!G2756)</f>
        <v/>
      </c>
      <c r="N2756" s="1" t="str">
        <f>IF(官網匯出!H2756="","",官網匯出!H2756)</f>
        <v/>
      </c>
      <c r="P2756" s="1" t="str">
        <f>IF(官網匯出!J2756="","",RIGHT(官網匯出!J2756,LEN(官網匯出!J2756)-2))</f>
        <v/>
      </c>
      <c r="Q2756" s="1" t="str">
        <f>IF(官網匯出!K2756="","",官網匯出!K2756)</f>
        <v/>
      </c>
      <c r="R2756" s="1" t="str">
        <f>IF(官網匯出!L2756="","",官網匯出!L2756)</f>
        <v/>
      </c>
      <c r="S2756" s="1" t="str">
        <f>IF(官網匯出!M2756="","",官網匯出!M2756)</f>
        <v/>
      </c>
      <c r="T2756" s="1" t="str">
        <f>IF(官網匯出!N2756="","",官網匯出!N2756)</f>
        <v/>
      </c>
      <c r="U2756" s="1" t="str">
        <f>IF(官網匯出!O2756="","",官網匯出!O2756)</f>
        <v/>
      </c>
      <c r="V2756" s="1" t="str">
        <f>IF(官網匯出!P2756="",IF(G2756="","",0),官網匯出!P2756)</f>
        <v/>
      </c>
      <c r="W2756" s="1" t="str">
        <f>IF(官網匯出!Q2756="",IF(G2756="","",0),官網匯出!Q2756)</f>
        <v/>
      </c>
      <c r="X2756" s="1" t="str">
        <f>IF(官網匯出!R2756="","",官網匯出!R2756)</f>
        <v/>
      </c>
      <c r="Y2756" s="1" t="str">
        <f>IF(官網匯出!S2756="","",官網匯出!S2756)</f>
        <v/>
      </c>
      <c r="Z2756" s="1" t="str">
        <f>IF(G2756="","",官網匯出!T2756)</f>
        <v/>
      </c>
      <c r="AA2756" s="1" t="str">
        <f>IF(G2756="","",官網匯出!AK2756)</f>
        <v/>
      </c>
      <c r="AB2756" s="1" t="str">
        <f>IF(G2756="","",IF(官網匯出!V2756="","",官網匯出!V2756))</f>
        <v/>
      </c>
      <c r="AJ2756" s="1" t="str">
        <f>IF(G2756="","",IF(官網匯出!AE2756="","",官網匯出!AE2756))</f>
        <v/>
      </c>
      <c r="AK2756" s="1" t="str">
        <f>IF(G2756="","",IF(官網匯出!AD2756="","",官網匯出!AD2756))</f>
        <v/>
      </c>
      <c r="AL2756" s="1" t="str">
        <f t="shared" si="486"/>
        <v>0</v>
      </c>
      <c r="AM2756" s="1" t="str">
        <f>IF(官網匯出!AG2756="","",官網匯出!AG2756)</f>
        <v/>
      </c>
      <c r="AN2756" s="1" t="str">
        <f>IF(G2756="","",IF(官網匯出!AH2756="","",官網匯出!AH2756))</f>
        <v/>
      </c>
      <c r="AO2756" s="14" t="str">
        <f t="shared" si="487"/>
        <v/>
      </c>
      <c r="AP2756" s="14" t="str">
        <f t="shared" si="488"/>
        <v>1</v>
      </c>
      <c r="AQ2756" s="14" t="str">
        <f t="shared" si="489"/>
        <v>0</v>
      </c>
      <c r="AR2756" s="1" t="str">
        <f t="shared" si="490"/>
        <v/>
      </c>
      <c r="AS2756" s="1" t="str">
        <f t="shared" si="491"/>
        <v/>
      </c>
      <c r="AT2756" s="1" t="str">
        <f t="shared" si="492"/>
        <v/>
      </c>
      <c r="AU2756" s="1" t="str">
        <f t="shared" si="483"/>
        <v/>
      </c>
      <c r="AV2756" s="1" t="e">
        <f>IF(VLOOKUP(G2756,官網匯出!A:AQ,42,FALSE)="","[黃金盾官網]",VLOOKUP(G2756,官網匯出!A:AQ,42,FALSE))</f>
        <v>#N/A</v>
      </c>
      <c r="AW2756" s="1" t="e">
        <f>IF(LEFT(VLOOKUP(G2756,官網匯出!A:AS,43,FALSE),2)="","web",LEFT(VLOOKUP(G2756,官網匯出!A:AS,43,FALSE),2))</f>
        <v>#N/A</v>
      </c>
      <c r="AX2756" s="1" t="str">
        <f t="shared" si="493"/>
        <v>O</v>
      </c>
    </row>
    <row r="2757" spans="1:50">
      <c r="A2757" s="1" t="str">
        <f>IF(G2757="","",VLOOKUP(官網轉換!AW2757,團名!A:B,2,FALSE))</f>
        <v/>
      </c>
      <c r="B2757" s="1" t="str">
        <f>IF(G2757="","",IF(LEFT(VLOOKUP(G2757,官網匯出!A:AQ,43,0),2)="wf",VLOOKUP(VLOOKUP(G2757,官網匯出!A:AQ,43,0),團名!$I$1:$K$12,2,FALSE),"N0071"))</f>
        <v/>
      </c>
      <c r="C2757" s="1" t="str">
        <f>IFERROR(VLOOKUP(官網匯出!D2757,團名!E:G,3,FALSE),"")</f>
        <v/>
      </c>
      <c r="D2757" s="1" t="str">
        <f t="shared" si="484"/>
        <v/>
      </c>
      <c r="E2757" s="1" t="str">
        <f t="shared" si="485"/>
        <v/>
      </c>
      <c r="F2757" s="1" t="str">
        <f>IF(官網匯出!F2757="已付款","","B0012")</f>
        <v>B0012</v>
      </c>
      <c r="G2757" s="1" t="str">
        <f>IF(官網匯出!A2757="","",官網匯出!A2757)</f>
        <v/>
      </c>
      <c r="H2757" s="3" t="str">
        <f>IF(官網匯出!B2757="","",官網匯出!B2757)</f>
        <v/>
      </c>
      <c r="I2757" s="1" t="str">
        <f>IF(官網匯出!C2757="","",官網匯出!C2757)</f>
        <v/>
      </c>
      <c r="J2757" s="1" t="str">
        <f>IF(官網匯出!D2757="","",官網匯出!D2757)</f>
        <v/>
      </c>
      <c r="K2757" s="3" t="str">
        <f>IF(官網匯出!E2757="","",官網匯出!E2757)</f>
        <v/>
      </c>
      <c r="L2757" s="1" t="str">
        <f>IF(官網匯出!F2757="","",官網匯出!F2757)</f>
        <v/>
      </c>
      <c r="M2757" s="1" t="str">
        <f>IF(官網匯出!G2757="","",官網匯出!G2757)</f>
        <v/>
      </c>
      <c r="N2757" s="1" t="str">
        <f>IF(官網匯出!H2757="","",官網匯出!H2757)</f>
        <v/>
      </c>
      <c r="P2757" s="1" t="str">
        <f>IF(官網匯出!J2757="","",RIGHT(官網匯出!J2757,LEN(官網匯出!J2757)-2))</f>
        <v/>
      </c>
      <c r="Q2757" s="1" t="str">
        <f>IF(官網匯出!K2757="","",官網匯出!K2757)</f>
        <v/>
      </c>
      <c r="R2757" s="1" t="str">
        <f>IF(官網匯出!L2757="","",官網匯出!L2757)</f>
        <v/>
      </c>
      <c r="S2757" s="1" t="str">
        <f>IF(官網匯出!M2757="","",官網匯出!M2757)</f>
        <v/>
      </c>
      <c r="T2757" s="1" t="str">
        <f>IF(官網匯出!N2757="","",官網匯出!N2757)</f>
        <v/>
      </c>
      <c r="U2757" s="1" t="str">
        <f>IF(官網匯出!O2757="","",官網匯出!O2757)</f>
        <v/>
      </c>
      <c r="V2757" s="1" t="str">
        <f>IF(官網匯出!P2757="",IF(G2757="","",0),官網匯出!P2757)</f>
        <v/>
      </c>
      <c r="W2757" s="1" t="str">
        <f>IF(官網匯出!Q2757="",IF(G2757="","",0),官網匯出!Q2757)</f>
        <v/>
      </c>
      <c r="X2757" s="1" t="str">
        <f>IF(官網匯出!R2757="","",官網匯出!R2757)</f>
        <v/>
      </c>
      <c r="Y2757" s="1" t="str">
        <f>IF(官網匯出!S2757="","",官網匯出!S2757)</f>
        <v/>
      </c>
      <c r="Z2757" s="1" t="str">
        <f>IF(G2757="","",官網匯出!T2757)</f>
        <v/>
      </c>
      <c r="AA2757" s="1" t="str">
        <f>IF(G2757="","",官網匯出!AK2757)</f>
        <v/>
      </c>
      <c r="AB2757" s="1" t="str">
        <f>IF(G2757="","",IF(官網匯出!V2757="","",官網匯出!V2757))</f>
        <v/>
      </c>
      <c r="AJ2757" s="1" t="str">
        <f>IF(G2757="","",IF(官網匯出!AE2757="","",官網匯出!AE2757))</f>
        <v/>
      </c>
      <c r="AK2757" s="1" t="str">
        <f>IF(G2757="","",IF(官網匯出!AD2757="","",官網匯出!AD2757))</f>
        <v/>
      </c>
      <c r="AL2757" s="1" t="str">
        <f t="shared" si="486"/>
        <v>0</v>
      </c>
      <c r="AM2757" s="1" t="str">
        <f>IF(官網匯出!AG2757="","",官網匯出!AG2757)</f>
        <v/>
      </c>
      <c r="AN2757" s="1" t="str">
        <f>IF(G2757="","",IF(官網匯出!AH2757="","",官網匯出!AH2757))</f>
        <v/>
      </c>
      <c r="AO2757" s="14" t="str">
        <f t="shared" si="487"/>
        <v/>
      </c>
      <c r="AP2757" s="14" t="str">
        <f t="shared" si="488"/>
        <v>1</v>
      </c>
      <c r="AQ2757" s="14" t="str">
        <f t="shared" si="489"/>
        <v>0</v>
      </c>
      <c r="AR2757" s="1" t="str">
        <f t="shared" si="490"/>
        <v/>
      </c>
      <c r="AS2757" s="1" t="str">
        <f t="shared" si="491"/>
        <v/>
      </c>
      <c r="AT2757" s="1" t="str">
        <f t="shared" si="492"/>
        <v/>
      </c>
      <c r="AU2757" s="1" t="str">
        <f t="shared" si="483"/>
        <v/>
      </c>
      <c r="AV2757" s="1" t="e">
        <f>IF(VLOOKUP(G2757,官網匯出!A:AQ,42,FALSE)="","[黃金盾官網]",VLOOKUP(G2757,官網匯出!A:AQ,42,FALSE))</f>
        <v>#N/A</v>
      </c>
      <c r="AW2757" s="1" t="e">
        <f>IF(LEFT(VLOOKUP(G2757,官網匯出!A:AS,43,FALSE),2)="","web",LEFT(VLOOKUP(G2757,官網匯出!A:AS,43,FALSE),2))</f>
        <v>#N/A</v>
      </c>
      <c r="AX2757" s="1" t="str">
        <f t="shared" si="493"/>
        <v>O</v>
      </c>
    </row>
    <row r="2758" spans="1:50">
      <c r="A2758" s="1" t="str">
        <f>IF(G2758="","",VLOOKUP(官網轉換!AW2758,團名!A:B,2,FALSE))</f>
        <v/>
      </c>
      <c r="B2758" s="1" t="str">
        <f>IF(G2758="","",IF(LEFT(VLOOKUP(G2758,官網匯出!A:AQ,43,0),2)="wf",VLOOKUP(VLOOKUP(G2758,官網匯出!A:AQ,43,0),團名!$I$1:$K$12,2,FALSE),"N0071"))</f>
        <v/>
      </c>
      <c r="C2758" s="1" t="str">
        <f>IFERROR(VLOOKUP(官網匯出!D2758,團名!E:G,3,FALSE),"")</f>
        <v/>
      </c>
      <c r="D2758" s="1" t="str">
        <f t="shared" si="484"/>
        <v/>
      </c>
      <c r="E2758" s="1" t="str">
        <f t="shared" si="485"/>
        <v/>
      </c>
      <c r="F2758" s="1" t="str">
        <f>IF(官網匯出!F2758="已付款","","B0012")</f>
        <v>B0012</v>
      </c>
      <c r="G2758" s="1" t="str">
        <f>IF(官網匯出!A2758="","",官網匯出!A2758)</f>
        <v/>
      </c>
      <c r="H2758" s="3" t="str">
        <f>IF(官網匯出!B2758="","",官網匯出!B2758)</f>
        <v/>
      </c>
      <c r="I2758" s="1" t="str">
        <f>IF(官網匯出!C2758="","",官網匯出!C2758)</f>
        <v/>
      </c>
      <c r="J2758" s="1" t="str">
        <f>IF(官網匯出!D2758="","",官網匯出!D2758)</f>
        <v/>
      </c>
      <c r="K2758" s="3" t="str">
        <f>IF(官網匯出!E2758="","",官網匯出!E2758)</f>
        <v/>
      </c>
      <c r="L2758" s="1" t="str">
        <f>IF(官網匯出!F2758="","",官網匯出!F2758)</f>
        <v/>
      </c>
      <c r="M2758" s="1" t="str">
        <f>IF(官網匯出!G2758="","",官網匯出!G2758)</f>
        <v/>
      </c>
      <c r="N2758" s="1" t="str">
        <f>IF(官網匯出!H2758="","",官網匯出!H2758)</f>
        <v/>
      </c>
      <c r="P2758" s="1" t="str">
        <f>IF(官網匯出!J2758="","",RIGHT(官網匯出!J2758,LEN(官網匯出!J2758)-2))</f>
        <v/>
      </c>
      <c r="Q2758" s="1" t="str">
        <f>IF(官網匯出!K2758="","",官網匯出!K2758)</f>
        <v/>
      </c>
      <c r="R2758" s="1" t="str">
        <f>IF(官網匯出!L2758="","",官網匯出!L2758)</f>
        <v/>
      </c>
      <c r="S2758" s="1" t="str">
        <f>IF(官網匯出!M2758="","",官網匯出!M2758)</f>
        <v/>
      </c>
      <c r="T2758" s="1" t="str">
        <f>IF(官網匯出!N2758="","",官網匯出!N2758)</f>
        <v/>
      </c>
      <c r="U2758" s="1" t="str">
        <f>IF(官網匯出!O2758="","",官網匯出!O2758)</f>
        <v/>
      </c>
      <c r="V2758" s="1" t="str">
        <f>IF(官網匯出!P2758="",IF(G2758="","",0),官網匯出!P2758)</f>
        <v/>
      </c>
      <c r="W2758" s="1" t="str">
        <f>IF(官網匯出!Q2758="",IF(G2758="","",0),官網匯出!Q2758)</f>
        <v/>
      </c>
      <c r="X2758" s="1" t="str">
        <f>IF(官網匯出!R2758="","",官網匯出!R2758)</f>
        <v/>
      </c>
      <c r="Y2758" s="1" t="str">
        <f>IF(官網匯出!S2758="","",官網匯出!S2758)</f>
        <v/>
      </c>
      <c r="Z2758" s="1" t="str">
        <f>IF(G2758="","",官網匯出!T2758)</f>
        <v/>
      </c>
      <c r="AA2758" s="1" t="str">
        <f>IF(G2758="","",官網匯出!AK2758)</f>
        <v/>
      </c>
      <c r="AB2758" s="1" t="str">
        <f>IF(G2758="","",IF(官網匯出!V2758="","",官網匯出!V2758))</f>
        <v/>
      </c>
      <c r="AJ2758" s="1" t="str">
        <f>IF(G2758="","",IF(官網匯出!AE2758="","",官網匯出!AE2758))</f>
        <v/>
      </c>
      <c r="AK2758" s="1" t="str">
        <f>IF(G2758="","",IF(官網匯出!AD2758="","",官網匯出!AD2758))</f>
        <v/>
      </c>
      <c r="AL2758" s="1" t="str">
        <f t="shared" si="486"/>
        <v>0</v>
      </c>
      <c r="AM2758" s="1" t="str">
        <f>IF(官網匯出!AG2758="","",官網匯出!AG2758)</f>
        <v/>
      </c>
      <c r="AN2758" s="1" t="str">
        <f>IF(G2758="","",IF(官網匯出!AH2758="","",官網匯出!AH2758))</f>
        <v/>
      </c>
      <c r="AO2758" s="14" t="str">
        <f t="shared" si="487"/>
        <v/>
      </c>
      <c r="AP2758" s="14" t="str">
        <f t="shared" si="488"/>
        <v>1</v>
      </c>
      <c r="AQ2758" s="14" t="str">
        <f t="shared" si="489"/>
        <v>0</v>
      </c>
      <c r="AR2758" s="1" t="str">
        <f t="shared" si="490"/>
        <v/>
      </c>
      <c r="AS2758" s="1" t="str">
        <f t="shared" si="491"/>
        <v/>
      </c>
      <c r="AT2758" s="1" t="str">
        <f t="shared" si="492"/>
        <v/>
      </c>
      <c r="AU2758" s="1" t="str">
        <f t="shared" si="483"/>
        <v/>
      </c>
      <c r="AV2758" s="1" t="e">
        <f>IF(VLOOKUP(G2758,官網匯出!A:AQ,42,FALSE)="","[黃金盾官網]",VLOOKUP(G2758,官網匯出!A:AQ,42,FALSE))</f>
        <v>#N/A</v>
      </c>
      <c r="AW2758" s="1" t="e">
        <f>IF(LEFT(VLOOKUP(G2758,官網匯出!A:AS,43,FALSE),2)="","web",LEFT(VLOOKUP(G2758,官網匯出!A:AS,43,FALSE),2))</f>
        <v>#N/A</v>
      </c>
      <c r="AX2758" s="1" t="str">
        <f t="shared" si="493"/>
        <v>O</v>
      </c>
    </row>
    <row r="2759" spans="1:50">
      <c r="A2759" s="1" t="str">
        <f>IF(G2759="","",VLOOKUP(官網轉換!AW2759,團名!A:B,2,FALSE))</f>
        <v/>
      </c>
      <c r="B2759" s="1" t="str">
        <f>IF(G2759="","",IF(LEFT(VLOOKUP(G2759,官網匯出!A:AQ,43,0),2)="wf",VLOOKUP(VLOOKUP(G2759,官網匯出!A:AQ,43,0),團名!$I$1:$K$12,2,FALSE),"N0071"))</f>
        <v/>
      </c>
      <c r="C2759" s="1" t="str">
        <f>IFERROR(VLOOKUP(官網匯出!D2759,團名!E:G,3,FALSE),"")</f>
        <v/>
      </c>
      <c r="D2759" s="1" t="str">
        <f t="shared" si="484"/>
        <v/>
      </c>
      <c r="E2759" s="1" t="str">
        <f t="shared" si="485"/>
        <v/>
      </c>
      <c r="F2759" s="1" t="str">
        <f>IF(官網匯出!F2759="已付款","","B0012")</f>
        <v>B0012</v>
      </c>
      <c r="G2759" s="1" t="str">
        <f>IF(官網匯出!A2759="","",官網匯出!A2759)</f>
        <v/>
      </c>
      <c r="H2759" s="3" t="str">
        <f>IF(官網匯出!B2759="","",官網匯出!B2759)</f>
        <v/>
      </c>
      <c r="I2759" s="1" t="str">
        <f>IF(官網匯出!C2759="","",官網匯出!C2759)</f>
        <v/>
      </c>
      <c r="J2759" s="1" t="str">
        <f>IF(官網匯出!D2759="","",官網匯出!D2759)</f>
        <v/>
      </c>
      <c r="K2759" s="3" t="str">
        <f>IF(官網匯出!E2759="","",官網匯出!E2759)</f>
        <v/>
      </c>
      <c r="L2759" s="1" t="str">
        <f>IF(官網匯出!F2759="","",官網匯出!F2759)</f>
        <v/>
      </c>
      <c r="M2759" s="1" t="str">
        <f>IF(官網匯出!G2759="","",官網匯出!G2759)</f>
        <v/>
      </c>
      <c r="N2759" s="1" t="str">
        <f>IF(官網匯出!H2759="","",官網匯出!H2759)</f>
        <v/>
      </c>
      <c r="P2759" s="1" t="str">
        <f>IF(官網匯出!J2759="","",RIGHT(官網匯出!J2759,LEN(官網匯出!J2759)-2))</f>
        <v/>
      </c>
      <c r="Q2759" s="1" t="str">
        <f>IF(官網匯出!K2759="","",官網匯出!K2759)</f>
        <v/>
      </c>
      <c r="R2759" s="1" t="str">
        <f>IF(官網匯出!L2759="","",官網匯出!L2759)</f>
        <v/>
      </c>
      <c r="S2759" s="1" t="str">
        <f>IF(官網匯出!M2759="","",官網匯出!M2759)</f>
        <v/>
      </c>
      <c r="T2759" s="1" t="str">
        <f>IF(官網匯出!N2759="","",官網匯出!N2759)</f>
        <v/>
      </c>
      <c r="U2759" s="1" t="str">
        <f>IF(官網匯出!O2759="","",官網匯出!O2759)</f>
        <v/>
      </c>
      <c r="V2759" s="1" t="str">
        <f>IF(官網匯出!P2759="",IF(G2759="","",0),官網匯出!P2759)</f>
        <v/>
      </c>
      <c r="W2759" s="1" t="str">
        <f>IF(官網匯出!Q2759="",IF(G2759="","",0),官網匯出!Q2759)</f>
        <v/>
      </c>
      <c r="X2759" s="1" t="str">
        <f>IF(官網匯出!R2759="","",官網匯出!R2759)</f>
        <v/>
      </c>
      <c r="Y2759" s="1" t="str">
        <f>IF(官網匯出!S2759="","",官網匯出!S2759)</f>
        <v/>
      </c>
      <c r="Z2759" s="1" t="str">
        <f>IF(G2759="","",官網匯出!T2759)</f>
        <v/>
      </c>
      <c r="AA2759" s="1" t="str">
        <f>IF(G2759="","",官網匯出!AK2759)</f>
        <v/>
      </c>
      <c r="AB2759" s="1" t="str">
        <f>IF(G2759="","",IF(官網匯出!V2759="","",官網匯出!V2759))</f>
        <v/>
      </c>
      <c r="AJ2759" s="1" t="str">
        <f>IF(G2759="","",IF(官網匯出!AE2759="","",官網匯出!AE2759))</f>
        <v/>
      </c>
      <c r="AK2759" s="1" t="str">
        <f>IF(G2759="","",IF(官網匯出!AD2759="","",官網匯出!AD2759))</f>
        <v/>
      </c>
      <c r="AL2759" s="1" t="str">
        <f t="shared" si="486"/>
        <v>0</v>
      </c>
      <c r="AM2759" s="1" t="str">
        <f>IF(官網匯出!AG2759="","",官網匯出!AG2759)</f>
        <v/>
      </c>
      <c r="AN2759" s="1" t="str">
        <f>IF(G2759="","",IF(官網匯出!AH2759="","",官網匯出!AH2759))</f>
        <v/>
      </c>
      <c r="AO2759" s="14" t="str">
        <f t="shared" si="487"/>
        <v/>
      </c>
      <c r="AP2759" s="14" t="str">
        <f t="shared" si="488"/>
        <v>1</v>
      </c>
      <c r="AQ2759" s="14" t="str">
        <f t="shared" si="489"/>
        <v>0</v>
      </c>
      <c r="AR2759" s="1" t="str">
        <f t="shared" si="490"/>
        <v/>
      </c>
      <c r="AS2759" s="1" t="str">
        <f t="shared" si="491"/>
        <v/>
      </c>
      <c r="AT2759" s="1" t="str">
        <f t="shared" si="492"/>
        <v/>
      </c>
      <c r="AU2759" s="1" t="str">
        <f t="shared" si="483"/>
        <v/>
      </c>
      <c r="AV2759" s="1" t="e">
        <f>IF(VLOOKUP(G2759,官網匯出!A:AQ,42,FALSE)="","[黃金盾官網]",VLOOKUP(G2759,官網匯出!A:AQ,42,FALSE))</f>
        <v>#N/A</v>
      </c>
      <c r="AW2759" s="1" t="e">
        <f>IF(LEFT(VLOOKUP(G2759,官網匯出!A:AS,43,FALSE),2)="","web",LEFT(VLOOKUP(G2759,官網匯出!A:AS,43,FALSE),2))</f>
        <v>#N/A</v>
      </c>
      <c r="AX2759" s="1" t="str">
        <f t="shared" si="493"/>
        <v>O</v>
      </c>
    </row>
    <row r="2760" spans="1:50">
      <c r="A2760" s="1" t="str">
        <f>IF(G2760="","",VLOOKUP(官網轉換!AW2760,團名!A:B,2,FALSE))</f>
        <v/>
      </c>
      <c r="B2760" s="1" t="str">
        <f>IF(G2760="","",IF(LEFT(VLOOKUP(G2760,官網匯出!A:AQ,43,0),2)="wf",VLOOKUP(VLOOKUP(G2760,官網匯出!A:AQ,43,0),團名!$I$1:$K$12,2,FALSE),"N0071"))</f>
        <v/>
      </c>
      <c r="C2760" s="1" t="str">
        <f>IFERROR(VLOOKUP(官網匯出!D2760,團名!E:G,3,FALSE),"")</f>
        <v/>
      </c>
      <c r="D2760" s="1" t="str">
        <f t="shared" si="484"/>
        <v/>
      </c>
      <c r="E2760" s="1" t="str">
        <f t="shared" si="485"/>
        <v/>
      </c>
      <c r="F2760" s="1" t="str">
        <f>IF(官網匯出!F2760="已付款","","B0012")</f>
        <v>B0012</v>
      </c>
      <c r="G2760" s="1" t="str">
        <f>IF(官網匯出!A2760="","",官網匯出!A2760)</f>
        <v/>
      </c>
      <c r="H2760" s="3" t="str">
        <f>IF(官網匯出!B2760="","",官網匯出!B2760)</f>
        <v/>
      </c>
      <c r="I2760" s="1" t="str">
        <f>IF(官網匯出!C2760="","",官網匯出!C2760)</f>
        <v/>
      </c>
      <c r="J2760" s="1" t="str">
        <f>IF(官網匯出!D2760="","",官網匯出!D2760)</f>
        <v/>
      </c>
      <c r="K2760" s="3" t="str">
        <f>IF(官網匯出!E2760="","",官網匯出!E2760)</f>
        <v/>
      </c>
      <c r="L2760" s="1" t="str">
        <f>IF(官網匯出!F2760="","",官網匯出!F2760)</f>
        <v/>
      </c>
      <c r="M2760" s="1" t="str">
        <f>IF(官網匯出!G2760="","",官網匯出!G2760)</f>
        <v/>
      </c>
      <c r="N2760" s="1" t="str">
        <f>IF(官網匯出!H2760="","",官網匯出!H2760)</f>
        <v/>
      </c>
      <c r="P2760" s="1" t="str">
        <f>IF(官網匯出!J2760="","",RIGHT(官網匯出!J2760,LEN(官網匯出!J2760)-2))</f>
        <v/>
      </c>
      <c r="Q2760" s="1" t="str">
        <f>IF(官網匯出!K2760="","",官網匯出!K2760)</f>
        <v/>
      </c>
      <c r="R2760" s="1" t="str">
        <f>IF(官網匯出!L2760="","",官網匯出!L2760)</f>
        <v/>
      </c>
      <c r="S2760" s="1" t="str">
        <f>IF(官網匯出!M2760="","",官網匯出!M2760)</f>
        <v/>
      </c>
      <c r="T2760" s="1" t="str">
        <f>IF(官網匯出!N2760="","",官網匯出!N2760)</f>
        <v/>
      </c>
      <c r="U2760" s="1" t="str">
        <f>IF(官網匯出!O2760="","",官網匯出!O2760)</f>
        <v/>
      </c>
      <c r="V2760" s="1" t="str">
        <f>IF(官網匯出!P2760="",IF(G2760="","",0),官網匯出!P2760)</f>
        <v/>
      </c>
      <c r="W2760" s="1" t="str">
        <f>IF(官網匯出!Q2760="",IF(G2760="","",0),官網匯出!Q2760)</f>
        <v/>
      </c>
      <c r="X2760" s="1" t="str">
        <f>IF(官網匯出!R2760="","",官網匯出!R2760)</f>
        <v/>
      </c>
      <c r="Y2760" s="1" t="str">
        <f>IF(官網匯出!S2760="","",官網匯出!S2760)</f>
        <v/>
      </c>
      <c r="Z2760" s="1" t="str">
        <f>IF(G2760="","",官網匯出!T2760)</f>
        <v/>
      </c>
      <c r="AA2760" s="1" t="str">
        <f>IF(G2760="","",官網匯出!AK2760)</f>
        <v/>
      </c>
      <c r="AB2760" s="1" t="str">
        <f>IF(G2760="","",IF(官網匯出!V2760="","",官網匯出!V2760))</f>
        <v/>
      </c>
      <c r="AJ2760" s="1" t="str">
        <f>IF(G2760="","",IF(官網匯出!AE2760="","",官網匯出!AE2760))</f>
        <v/>
      </c>
      <c r="AK2760" s="1" t="str">
        <f>IF(G2760="","",IF(官網匯出!AD2760="","",官網匯出!AD2760))</f>
        <v/>
      </c>
      <c r="AL2760" s="1" t="str">
        <f t="shared" si="486"/>
        <v>0</v>
      </c>
      <c r="AM2760" s="1" t="str">
        <f>IF(官網匯出!AG2760="","",官網匯出!AG2760)</f>
        <v/>
      </c>
      <c r="AN2760" s="1" t="str">
        <f>IF(G2760="","",IF(官網匯出!AH2760="","",官網匯出!AH2760))</f>
        <v/>
      </c>
      <c r="AO2760" s="14" t="str">
        <f t="shared" si="487"/>
        <v/>
      </c>
      <c r="AP2760" s="14" t="str">
        <f t="shared" si="488"/>
        <v>1</v>
      </c>
      <c r="AQ2760" s="14" t="str">
        <f t="shared" si="489"/>
        <v>0</v>
      </c>
      <c r="AR2760" s="1" t="str">
        <f t="shared" si="490"/>
        <v/>
      </c>
      <c r="AS2760" s="1" t="str">
        <f t="shared" si="491"/>
        <v/>
      </c>
      <c r="AT2760" s="1" t="str">
        <f t="shared" si="492"/>
        <v/>
      </c>
      <c r="AU2760" s="1" t="str">
        <f t="shared" si="483"/>
        <v/>
      </c>
      <c r="AV2760" s="1" t="e">
        <f>IF(VLOOKUP(G2760,官網匯出!A:AQ,42,FALSE)="","[黃金盾官網]",VLOOKUP(G2760,官網匯出!A:AQ,42,FALSE))</f>
        <v>#N/A</v>
      </c>
      <c r="AW2760" s="1" t="e">
        <f>IF(LEFT(VLOOKUP(G2760,官網匯出!A:AS,43,FALSE),2)="","web",LEFT(VLOOKUP(G2760,官網匯出!A:AS,43,FALSE),2))</f>
        <v>#N/A</v>
      </c>
      <c r="AX2760" s="1" t="str">
        <f t="shared" si="493"/>
        <v>O</v>
      </c>
    </row>
    <row r="2761" spans="1:50">
      <c r="A2761" s="1" t="str">
        <f>IF(G2761="","",VLOOKUP(官網轉換!AW2761,團名!A:B,2,FALSE))</f>
        <v/>
      </c>
      <c r="B2761" s="1" t="str">
        <f>IF(G2761="","",IF(LEFT(VLOOKUP(G2761,官網匯出!A:AQ,43,0),2)="wf",VLOOKUP(VLOOKUP(G2761,官網匯出!A:AQ,43,0),團名!$I$1:$K$12,2,FALSE),"N0071"))</f>
        <v/>
      </c>
      <c r="C2761" s="1" t="str">
        <f>IFERROR(VLOOKUP(官網匯出!D2761,團名!E:G,3,FALSE),"")</f>
        <v/>
      </c>
      <c r="D2761" s="1" t="str">
        <f t="shared" si="484"/>
        <v/>
      </c>
      <c r="E2761" s="1" t="str">
        <f t="shared" si="485"/>
        <v/>
      </c>
      <c r="F2761" s="1" t="str">
        <f>IF(官網匯出!F2761="已付款","","B0012")</f>
        <v>B0012</v>
      </c>
      <c r="G2761" s="1" t="str">
        <f>IF(官網匯出!A2761="","",官網匯出!A2761)</f>
        <v/>
      </c>
      <c r="H2761" s="3" t="str">
        <f>IF(官網匯出!B2761="","",官網匯出!B2761)</f>
        <v/>
      </c>
      <c r="I2761" s="1" t="str">
        <f>IF(官網匯出!C2761="","",官網匯出!C2761)</f>
        <v/>
      </c>
      <c r="J2761" s="1" t="str">
        <f>IF(官網匯出!D2761="","",官網匯出!D2761)</f>
        <v/>
      </c>
      <c r="K2761" s="3" t="str">
        <f>IF(官網匯出!E2761="","",官網匯出!E2761)</f>
        <v/>
      </c>
      <c r="L2761" s="1" t="str">
        <f>IF(官網匯出!F2761="","",官網匯出!F2761)</f>
        <v/>
      </c>
      <c r="M2761" s="1" t="str">
        <f>IF(官網匯出!G2761="","",官網匯出!G2761)</f>
        <v/>
      </c>
      <c r="N2761" s="1" t="str">
        <f>IF(官網匯出!H2761="","",官網匯出!H2761)</f>
        <v/>
      </c>
      <c r="P2761" s="1" t="str">
        <f>IF(官網匯出!J2761="","",RIGHT(官網匯出!J2761,LEN(官網匯出!J2761)-2))</f>
        <v/>
      </c>
      <c r="Q2761" s="1" t="str">
        <f>IF(官網匯出!K2761="","",官網匯出!K2761)</f>
        <v/>
      </c>
      <c r="R2761" s="1" t="str">
        <f>IF(官網匯出!L2761="","",官網匯出!L2761)</f>
        <v/>
      </c>
      <c r="S2761" s="1" t="str">
        <f>IF(官網匯出!M2761="","",官網匯出!M2761)</f>
        <v/>
      </c>
      <c r="T2761" s="1" t="str">
        <f>IF(官網匯出!N2761="","",官網匯出!N2761)</f>
        <v/>
      </c>
      <c r="U2761" s="1" t="str">
        <f>IF(官網匯出!O2761="","",官網匯出!O2761)</f>
        <v/>
      </c>
      <c r="V2761" s="1" t="str">
        <f>IF(官網匯出!P2761="",IF(G2761="","",0),官網匯出!P2761)</f>
        <v/>
      </c>
      <c r="W2761" s="1" t="str">
        <f>IF(官網匯出!Q2761="",IF(G2761="","",0),官網匯出!Q2761)</f>
        <v/>
      </c>
      <c r="X2761" s="1" t="str">
        <f>IF(官網匯出!R2761="","",官網匯出!R2761)</f>
        <v/>
      </c>
      <c r="Y2761" s="1" t="str">
        <f>IF(官網匯出!S2761="","",官網匯出!S2761)</f>
        <v/>
      </c>
      <c r="Z2761" s="1" t="str">
        <f>IF(G2761="","",官網匯出!T2761)</f>
        <v/>
      </c>
      <c r="AA2761" s="1" t="str">
        <f>IF(G2761="","",官網匯出!AK2761)</f>
        <v/>
      </c>
      <c r="AB2761" s="1" t="str">
        <f>IF(G2761="","",IF(官網匯出!V2761="","",官網匯出!V2761))</f>
        <v/>
      </c>
      <c r="AJ2761" s="1" t="str">
        <f>IF(G2761="","",IF(官網匯出!AE2761="","",官網匯出!AE2761))</f>
        <v/>
      </c>
      <c r="AK2761" s="1" t="str">
        <f>IF(G2761="","",IF(官網匯出!AD2761="","",官網匯出!AD2761))</f>
        <v/>
      </c>
      <c r="AL2761" s="1" t="str">
        <f t="shared" si="486"/>
        <v>0</v>
      </c>
      <c r="AM2761" s="1" t="str">
        <f>IF(官網匯出!AG2761="","",官網匯出!AG2761)</f>
        <v/>
      </c>
      <c r="AN2761" s="1" t="str">
        <f>IF(G2761="","",IF(官網匯出!AH2761="","",官網匯出!AH2761))</f>
        <v/>
      </c>
      <c r="AO2761" s="14" t="str">
        <f t="shared" si="487"/>
        <v/>
      </c>
      <c r="AP2761" s="14" t="str">
        <f t="shared" si="488"/>
        <v>1</v>
      </c>
      <c r="AQ2761" s="14" t="str">
        <f t="shared" si="489"/>
        <v>0</v>
      </c>
      <c r="AR2761" s="1" t="str">
        <f t="shared" si="490"/>
        <v/>
      </c>
      <c r="AS2761" s="1" t="str">
        <f t="shared" si="491"/>
        <v/>
      </c>
      <c r="AT2761" s="1" t="str">
        <f t="shared" si="492"/>
        <v/>
      </c>
      <c r="AU2761" s="1" t="str">
        <f t="shared" si="483"/>
        <v/>
      </c>
      <c r="AV2761" s="1" t="e">
        <f>IF(VLOOKUP(G2761,官網匯出!A:AQ,42,FALSE)="","[黃金盾官網]",VLOOKUP(G2761,官網匯出!A:AQ,42,FALSE))</f>
        <v>#N/A</v>
      </c>
      <c r="AW2761" s="1" t="e">
        <f>IF(LEFT(VLOOKUP(G2761,官網匯出!A:AS,43,FALSE),2)="","web",LEFT(VLOOKUP(G2761,官網匯出!A:AS,43,FALSE),2))</f>
        <v>#N/A</v>
      </c>
      <c r="AX2761" s="1" t="str">
        <f t="shared" si="493"/>
        <v>O</v>
      </c>
    </row>
    <row r="2762" spans="1:50">
      <c r="A2762" s="1" t="str">
        <f>IF(G2762="","",VLOOKUP(官網轉換!AW2762,團名!A:B,2,FALSE))</f>
        <v/>
      </c>
      <c r="B2762" s="1" t="str">
        <f>IF(G2762="","",IF(LEFT(VLOOKUP(G2762,官網匯出!A:AQ,43,0),2)="wf",VLOOKUP(VLOOKUP(G2762,官網匯出!A:AQ,43,0),團名!$I$1:$K$12,2,FALSE),"N0071"))</f>
        <v/>
      </c>
      <c r="C2762" s="1" t="str">
        <f>IFERROR(VLOOKUP(官網匯出!D2762,團名!E:G,3,FALSE),"")</f>
        <v/>
      </c>
      <c r="D2762" s="1" t="str">
        <f t="shared" si="484"/>
        <v/>
      </c>
      <c r="E2762" s="1" t="str">
        <f t="shared" si="485"/>
        <v/>
      </c>
      <c r="F2762" s="1" t="str">
        <f>IF(官網匯出!F2762="已付款","","B0012")</f>
        <v>B0012</v>
      </c>
      <c r="G2762" s="1" t="str">
        <f>IF(官網匯出!A2762="","",官網匯出!A2762)</f>
        <v/>
      </c>
      <c r="H2762" s="3" t="str">
        <f>IF(官網匯出!B2762="","",官網匯出!B2762)</f>
        <v/>
      </c>
      <c r="I2762" s="1" t="str">
        <f>IF(官網匯出!C2762="","",官網匯出!C2762)</f>
        <v/>
      </c>
      <c r="J2762" s="1" t="str">
        <f>IF(官網匯出!D2762="","",官網匯出!D2762)</f>
        <v/>
      </c>
      <c r="K2762" s="3" t="str">
        <f>IF(官網匯出!E2762="","",官網匯出!E2762)</f>
        <v/>
      </c>
      <c r="L2762" s="1" t="str">
        <f>IF(官網匯出!F2762="","",官網匯出!F2762)</f>
        <v/>
      </c>
      <c r="M2762" s="1" t="str">
        <f>IF(官網匯出!G2762="","",官網匯出!G2762)</f>
        <v/>
      </c>
      <c r="N2762" s="1" t="str">
        <f>IF(官網匯出!H2762="","",官網匯出!H2762)</f>
        <v/>
      </c>
      <c r="P2762" s="1" t="str">
        <f>IF(官網匯出!J2762="","",RIGHT(官網匯出!J2762,LEN(官網匯出!J2762)-2))</f>
        <v/>
      </c>
      <c r="Q2762" s="1" t="str">
        <f>IF(官網匯出!K2762="","",官網匯出!K2762)</f>
        <v/>
      </c>
      <c r="R2762" s="1" t="str">
        <f>IF(官網匯出!L2762="","",官網匯出!L2762)</f>
        <v/>
      </c>
      <c r="S2762" s="1" t="str">
        <f>IF(官網匯出!M2762="","",官網匯出!M2762)</f>
        <v/>
      </c>
      <c r="T2762" s="1" t="str">
        <f>IF(官網匯出!N2762="","",官網匯出!N2762)</f>
        <v/>
      </c>
      <c r="U2762" s="1" t="str">
        <f>IF(官網匯出!O2762="","",官網匯出!O2762)</f>
        <v/>
      </c>
      <c r="V2762" s="1" t="str">
        <f>IF(官網匯出!P2762="",IF(G2762="","",0),官網匯出!P2762)</f>
        <v/>
      </c>
      <c r="W2762" s="1" t="str">
        <f>IF(官網匯出!Q2762="",IF(G2762="","",0),官網匯出!Q2762)</f>
        <v/>
      </c>
      <c r="X2762" s="1" t="str">
        <f>IF(官網匯出!R2762="","",官網匯出!R2762)</f>
        <v/>
      </c>
      <c r="Y2762" s="1" t="str">
        <f>IF(官網匯出!S2762="","",官網匯出!S2762)</f>
        <v/>
      </c>
      <c r="Z2762" s="1" t="str">
        <f>IF(G2762="","",官網匯出!T2762)</f>
        <v/>
      </c>
      <c r="AA2762" s="1" t="str">
        <f>IF(G2762="","",官網匯出!AK2762)</f>
        <v/>
      </c>
      <c r="AB2762" s="1" t="str">
        <f>IF(G2762="","",IF(官網匯出!V2762="","",官網匯出!V2762))</f>
        <v/>
      </c>
      <c r="AJ2762" s="1" t="str">
        <f>IF(G2762="","",IF(官網匯出!AE2762="","",官網匯出!AE2762))</f>
        <v/>
      </c>
      <c r="AK2762" s="1" t="str">
        <f>IF(G2762="","",IF(官網匯出!AD2762="","",官網匯出!AD2762))</f>
        <v/>
      </c>
      <c r="AL2762" s="1" t="str">
        <f t="shared" si="486"/>
        <v>0</v>
      </c>
      <c r="AM2762" s="1" t="str">
        <f>IF(官網匯出!AG2762="","",官網匯出!AG2762)</f>
        <v/>
      </c>
      <c r="AN2762" s="1" t="str">
        <f>IF(G2762="","",IF(官網匯出!AH2762="","",官網匯出!AH2762))</f>
        <v/>
      </c>
      <c r="AO2762" s="14" t="str">
        <f t="shared" si="487"/>
        <v/>
      </c>
      <c r="AP2762" s="14" t="str">
        <f t="shared" si="488"/>
        <v>1</v>
      </c>
      <c r="AQ2762" s="14" t="str">
        <f t="shared" si="489"/>
        <v>0</v>
      </c>
      <c r="AR2762" s="1" t="str">
        <f t="shared" si="490"/>
        <v/>
      </c>
      <c r="AS2762" s="1" t="str">
        <f t="shared" si="491"/>
        <v/>
      </c>
      <c r="AT2762" s="1" t="str">
        <f t="shared" si="492"/>
        <v/>
      </c>
      <c r="AU2762" s="1" t="str">
        <f t="shared" si="483"/>
        <v/>
      </c>
      <c r="AV2762" s="1" t="e">
        <f>IF(VLOOKUP(G2762,官網匯出!A:AQ,42,FALSE)="","[黃金盾官網]",VLOOKUP(G2762,官網匯出!A:AQ,42,FALSE))</f>
        <v>#N/A</v>
      </c>
      <c r="AW2762" s="1" t="e">
        <f>IF(LEFT(VLOOKUP(G2762,官網匯出!A:AS,43,FALSE),2)="","web",LEFT(VLOOKUP(G2762,官網匯出!A:AS,43,FALSE),2))</f>
        <v>#N/A</v>
      </c>
      <c r="AX2762" s="1" t="str">
        <f t="shared" si="493"/>
        <v>O</v>
      </c>
    </row>
    <row r="2763" spans="1:50">
      <c r="A2763" s="1" t="str">
        <f>IF(G2763="","",VLOOKUP(官網轉換!AW2763,團名!A:B,2,FALSE))</f>
        <v/>
      </c>
      <c r="B2763" s="1" t="str">
        <f>IF(G2763="","",IF(LEFT(VLOOKUP(G2763,官網匯出!A:AQ,43,0),2)="wf",VLOOKUP(VLOOKUP(G2763,官網匯出!A:AQ,43,0),團名!$I$1:$K$12,2,FALSE),"N0071"))</f>
        <v/>
      </c>
      <c r="C2763" s="1" t="str">
        <f>IFERROR(VLOOKUP(官網匯出!D2763,團名!E:G,3,FALSE),"")</f>
        <v/>
      </c>
      <c r="D2763" s="1" t="str">
        <f t="shared" si="484"/>
        <v/>
      </c>
      <c r="E2763" s="1" t="str">
        <f t="shared" si="485"/>
        <v/>
      </c>
      <c r="F2763" s="1" t="str">
        <f>IF(官網匯出!F2763="已付款","","B0012")</f>
        <v>B0012</v>
      </c>
      <c r="G2763" s="1" t="str">
        <f>IF(官網匯出!A2763="","",官網匯出!A2763)</f>
        <v/>
      </c>
      <c r="H2763" s="3" t="str">
        <f>IF(官網匯出!B2763="","",官網匯出!B2763)</f>
        <v/>
      </c>
      <c r="I2763" s="1" t="str">
        <f>IF(官網匯出!C2763="","",官網匯出!C2763)</f>
        <v/>
      </c>
      <c r="J2763" s="1" t="str">
        <f>IF(官網匯出!D2763="","",官網匯出!D2763)</f>
        <v/>
      </c>
      <c r="K2763" s="3" t="str">
        <f>IF(官網匯出!E2763="","",官網匯出!E2763)</f>
        <v/>
      </c>
      <c r="L2763" s="1" t="str">
        <f>IF(官網匯出!F2763="","",官網匯出!F2763)</f>
        <v/>
      </c>
      <c r="M2763" s="1" t="str">
        <f>IF(官網匯出!G2763="","",官網匯出!G2763)</f>
        <v/>
      </c>
      <c r="N2763" s="1" t="str">
        <f>IF(官網匯出!H2763="","",官網匯出!H2763)</f>
        <v/>
      </c>
      <c r="P2763" s="1" t="str">
        <f>IF(官網匯出!J2763="","",RIGHT(官網匯出!J2763,LEN(官網匯出!J2763)-2))</f>
        <v/>
      </c>
      <c r="Q2763" s="1" t="str">
        <f>IF(官網匯出!K2763="","",官網匯出!K2763)</f>
        <v/>
      </c>
      <c r="R2763" s="1" t="str">
        <f>IF(官網匯出!L2763="","",官網匯出!L2763)</f>
        <v/>
      </c>
      <c r="S2763" s="1" t="str">
        <f>IF(官網匯出!M2763="","",官網匯出!M2763)</f>
        <v/>
      </c>
      <c r="T2763" s="1" t="str">
        <f>IF(官網匯出!N2763="","",官網匯出!N2763)</f>
        <v/>
      </c>
      <c r="U2763" s="1" t="str">
        <f>IF(官網匯出!O2763="","",官網匯出!O2763)</f>
        <v/>
      </c>
      <c r="V2763" s="1" t="str">
        <f>IF(官網匯出!P2763="",IF(G2763="","",0),官網匯出!P2763)</f>
        <v/>
      </c>
      <c r="W2763" s="1" t="str">
        <f>IF(官網匯出!Q2763="",IF(G2763="","",0),官網匯出!Q2763)</f>
        <v/>
      </c>
      <c r="X2763" s="1" t="str">
        <f>IF(官網匯出!R2763="","",官網匯出!R2763)</f>
        <v/>
      </c>
      <c r="Y2763" s="1" t="str">
        <f>IF(官網匯出!S2763="","",官網匯出!S2763)</f>
        <v/>
      </c>
      <c r="Z2763" s="1" t="str">
        <f>IF(G2763="","",官網匯出!T2763)</f>
        <v/>
      </c>
      <c r="AA2763" s="1" t="str">
        <f>IF(G2763="","",官網匯出!AK2763)</f>
        <v/>
      </c>
      <c r="AB2763" s="1" t="str">
        <f>IF(G2763="","",IF(官網匯出!V2763="","",官網匯出!V2763))</f>
        <v/>
      </c>
      <c r="AJ2763" s="1" t="str">
        <f>IF(G2763="","",IF(官網匯出!AE2763="","",官網匯出!AE2763))</f>
        <v/>
      </c>
      <c r="AK2763" s="1" t="str">
        <f>IF(G2763="","",IF(官網匯出!AD2763="","",官網匯出!AD2763))</f>
        <v/>
      </c>
      <c r="AL2763" s="1" t="str">
        <f t="shared" si="486"/>
        <v>0</v>
      </c>
      <c r="AM2763" s="1" t="str">
        <f>IF(官網匯出!AG2763="","",官網匯出!AG2763)</f>
        <v/>
      </c>
      <c r="AN2763" s="1" t="str">
        <f>IF(G2763="","",IF(官網匯出!AH2763="","",官網匯出!AH2763))</f>
        <v/>
      </c>
      <c r="AO2763" s="14" t="str">
        <f t="shared" si="487"/>
        <v/>
      </c>
      <c r="AP2763" s="14" t="str">
        <f t="shared" si="488"/>
        <v>1</v>
      </c>
      <c r="AQ2763" s="14" t="str">
        <f t="shared" si="489"/>
        <v>0</v>
      </c>
      <c r="AR2763" s="1" t="str">
        <f t="shared" si="490"/>
        <v/>
      </c>
      <c r="AS2763" s="1" t="str">
        <f t="shared" si="491"/>
        <v/>
      </c>
      <c r="AT2763" s="1" t="str">
        <f t="shared" si="492"/>
        <v/>
      </c>
      <c r="AU2763" s="1" t="str">
        <f t="shared" si="483"/>
        <v/>
      </c>
      <c r="AV2763" s="1" t="e">
        <f>IF(VLOOKUP(G2763,官網匯出!A:AQ,42,FALSE)="","[黃金盾官網]",VLOOKUP(G2763,官網匯出!A:AQ,42,FALSE))</f>
        <v>#N/A</v>
      </c>
      <c r="AW2763" s="1" t="e">
        <f>IF(LEFT(VLOOKUP(G2763,官網匯出!A:AS,43,FALSE),2)="","web",LEFT(VLOOKUP(G2763,官網匯出!A:AS,43,FALSE),2))</f>
        <v>#N/A</v>
      </c>
      <c r="AX2763" s="1" t="str">
        <f t="shared" si="493"/>
        <v>O</v>
      </c>
    </row>
    <row r="2764" spans="1:50">
      <c r="A2764" s="1" t="str">
        <f>IF(G2764="","",VLOOKUP(官網轉換!AW2764,團名!A:B,2,FALSE))</f>
        <v/>
      </c>
      <c r="B2764" s="1" t="str">
        <f>IF(G2764="","",IF(LEFT(VLOOKUP(G2764,官網匯出!A:AQ,43,0),2)="wf",VLOOKUP(VLOOKUP(G2764,官網匯出!A:AQ,43,0),團名!$I$1:$K$12,2,FALSE),"N0071"))</f>
        <v/>
      </c>
      <c r="C2764" s="1" t="str">
        <f>IFERROR(VLOOKUP(官網匯出!D2764,團名!E:G,3,FALSE),"")</f>
        <v/>
      </c>
      <c r="D2764" s="1" t="str">
        <f t="shared" si="484"/>
        <v/>
      </c>
      <c r="E2764" s="1" t="str">
        <f t="shared" si="485"/>
        <v/>
      </c>
      <c r="F2764" s="1" t="str">
        <f>IF(官網匯出!F2764="已付款","","B0012")</f>
        <v>B0012</v>
      </c>
      <c r="G2764" s="1" t="str">
        <f>IF(官網匯出!A2764="","",官網匯出!A2764)</f>
        <v/>
      </c>
      <c r="H2764" s="3" t="str">
        <f>IF(官網匯出!B2764="","",官網匯出!B2764)</f>
        <v/>
      </c>
      <c r="I2764" s="1" t="str">
        <f>IF(官網匯出!C2764="","",官網匯出!C2764)</f>
        <v/>
      </c>
      <c r="J2764" s="1" t="str">
        <f>IF(官網匯出!D2764="","",官網匯出!D2764)</f>
        <v/>
      </c>
      <c r="K2764" s="3" t="str">
        <f>IF(官網匯出!E2764="","",官網匯出!E2764)</f>
        <v/>
      </c>
      <c r="L2764" s="1" t="str">
        <f>IF(官網匯出!F2764="","",官網匯出!F2764)</f>
        <v/>
      </c>
      <c r="M2764" s="1" t="str">
        <f>IF(官網匯出!G2764="","",官網匯出!G2764)</f>
        <v/>
      </c>
      <c r="N2764" s="1" t="str">
        <f>IF(官網匯出!H2764="","",官網匯出!H2764)</f>
        <v/>
      </c>
      <c r="P2764" s="1" t="str">
        <f>IF(官網匯出!J2764="","",RIGHT(官網匯出!J2764,LEN(官網匯出!J2764)-2))</f>
        <v/>
      </c>
      <c r="Q2764" s="1" t="str">
        <f>IF(官網匯出!K2764="","",官網匯出!K2764)</f>
        <v/>
      </c>
      <c r="R2764" s="1" t="str">
        <f>IF(官網匯出!L2764="","",官網匯出!L2764)</f>
        <v/>
      </c>
      <c r="S2764" s="1" t="str">
        <f>IF(官網匯出!M2764="","",官網匯出!M2764)</f>
        <v/>
      </c>
      <c r="T2764" s="1" t="str">
        <f>IF(官網匯出!N2764="","",官網匯出!N2764)</f>
        <v/>
      </c>
      <c r="U2764" s="1" t="str">
        <f>IF(官網匯出!O2764="","",官網匯出!O2764)</f>
        <v/>
      </c>
      <c r="V2764" s="1" t="str">
        <f>IF(官網匯出!P2764="",IF(G2764="","",0),官網匯出!P2764)</f>
        <v/>
      </c>
      <c r="W2764" s="1" t="str">
        <f>IF(官網匯出!Q2764="",IF(G2764="","",0),官網匯出!Q2764)</f>
        <v/>
      </c>
      <c r="X2764" s="1" t="str">
        <f>IF(官網匯出!R2764="","",官網匯出!R2764)</f>
        <v/>
      </c>
      <c r="Y2764" s="1" t="str">
        <f>IF(官網匯出!S2764="","",官網匯出!S2764)</f>
        <v/>
      </c>
      <c r="Z2764" s="1" t="str">
        <f>IF(G2764="","",官網匯出!T2764)</f>
        <v/>
      </c>
      <c r="AA2764" s="1" t="str">
        <f>IF(G2764="","",官網匯出!AK2764)</f>
        <v/>
      </c>
      <c r="AB2764" s="1" t="str">
        <f>IF(G2764="","",IF(官網匯出!V2764="","",官網匯出!V2764))</f>
        <v/>
      </c>
      <c r="AJ2764" s="1" t="str">
        <f>IF(G2764="","",IF(官網匯出!AE2764="","",官網匯出!AE2764))</f>
        <v/>
      </c>
      <c r="AK2764" s="1" t="str">
        <f>IF(G2764="","",IF(官網匯出!AD2764="","",官網匯出!AD2764))</f>
        <v/>
      </c>
      <c r="AL2764" s="1" t="str">
        <f t="shared" si="486"/>
        <v>0</v>
      </c>
      <c r="AM2764" s="1" t="str">
        <f>IF(官網匯出!AG2764="","",官網匯出!AG2764)</f>
        <v/>
      </c>
      <c r="AN2764" s="1" t="str">
        <f>IF(G2764="","",IF(官網匯出!AH2764="","",官網匯出!AH2764))</f>
        <v/>
      </c>
      <c r="AO2764" s="14" t="str">
        <f t="shared" si="487"/>
        <v/>
      </c>
      <c r="AP2764" s="14" t="str">
        <f t="shared" si="488"/>
        <v>1</v>
      </c>
      <c r="AQ2764" s="14" t="str">
        <f t="shared" si="489"/>
        <v>0</v>
      </c>
      <c r="AR2764" s="1" t="str">
        <f t="shared" si="490"/>
        <v/>
      </c>
      <c r="AS2764" s="1" t="str">
        <f t="shared" si="491"/>
        <v/>
      </c>
      <c r="AT2764" s="1" t="str">
        <f t="shared" si="492"/>
        <v/>
      </c>
      <c r="AU2764" s="1" t="str">
        <f t="shared" si="483"/>
        <v/>
      </c>
      <c r="AV2764" s="1" t="e">
        <f>IF(VLOOKUP(G2764,官網匯出!A:AQ,42,FALSE)="","[黃金盾官網]",VLOOKUP(G2764,官網匯出!A:AQ,42,FALSE))</f>
        <v>#N/A</v>
      </c>
      <c r="AW2764" s="1" t="e">
        <f>IF(LEFT(VLOOKUP(G2764,官網匯出!A:AS,43,FALSE),2)="","web",LEFT(VLOOKUP(G2764,官網匯出!A:AS,43,FALSE),2))</f>
        <v>#N/A</v>
      </c>
      <c r="AX2764" s="1" t="str">
        <f t="shared" si="493"/>
        <v>O</v>
      </c>
    </row>
    <row r="2765" spans="1:50">
      <c r="A2765" s="1" t="str">
        <f>IF(G2765="","",VLOOKUP(官網轉換!AW2765,團名!A:B,2,FALSE))</f>
        <v/>
      </c>
      <c r="B2765" s="1" t="str">
        <f>IF(G2765="","",IF(LEFT(VLOOKUP(G2765,官網匯出!A:AQ,43,0),2)="wf",VLOOKUP(VLOOKUP(G2765,官網匯出!A:AQ,43,0),團名!$I$1:$K$12,2,FALSE),"N0071"))</f>
        <v/>
      </c>
      <c r="C2765" s="1" t="str">
        <f>IFERROR(VLOOKUP(官網匯出!D2765,團名!E:G,3,FALSE),"")</f>
        <v/>
      </c>
      <c r="D2765" s="1" t="str">
        <f t="shared" si="484"/>
        <v/>
      </c>
      <c r="E2765" s="1" t="str">
        <f t="shared" si="485"/>
        <v/>
      </c>
      <c r="F2765" s="1" t="str">
        <f>IF(官網匯出!F2765="已付款","","B0012")</f>
        <v>B0012</v>
      </c>
      <c r="G2765" s="1" t="str">
        <f>IF(官網匯出!A2765="","",官網匯出!A2765)</f>
        <v/>
      </c>
      <c r="H2765" s="3" t="str">
        <f>IF(官網匯出!B2765="","",官網匯出!B2765)</f>
        <v/>
      </c>
      <c r="I2765" s="1" t="str">
        <f>IF(官網匯出!C2765="","",官網匯出!C2765)</f>
        <v/>
      </c>
      <c r="J2765" s="1" t="str">
        <f>IF(官網匯出!D2765="","",官網匯出!D2765)</f>
        <v/>
      </c>
      <c r="K2765" s="3" t="str">
        <f>IF(官網匯出!E2765="","",官網匯出!E2765)</f>
        <v/>
      </c>
      <c r="L2765" s="1" t="str">
        <f>IF(官網匯出!F2765="","",官網匯出!F2765)</f>
        <v/>
      </c>
      <c r="M2765" s="1" t="str">
        <f>IF(官網匯出!G2765="","",官網匯出!G2765)</f>
        <v/>
      </c>
      <c r="N2765" s="1" t="str">
        <f>IF(官網匯出!H2765="","",官網匯出!H2765)</f>
        <v/>
      </c>
      <c r="P2765" s="1" t="str">
        <f>IF(官網匯出!J2765="","",RIGHT(官網匯出!J2765,LEN(官網匯出!J2765)-2))</f>
        <v/>
      </c>
      <c r="Q2765" s="1" t="str">
        <f>IF(官網匯出!K2765="","",官網匯出!K2765)</f>
        <v/>
      </c>
      <c r="R2765" s="1" t="str">
        <f>IF(官網匯出!L2765="","",官網匯出!L2765)</f>
        <v/>
      </c>
      <c r="S2765" s="1" t="str">
        <f>IF(官網匯出!M2765="","",官網匯出!M2765)</f>
        <v/>
      </c>
      <c r="T2765" s="1" t="str">
        <f>IF(官網匯出!N2765="","",官網匯出!N2765)</f>
        <v/>
      </c>
      <c r="U2765" s="1" t="str">
        <f>IF(官網匯出!O2765="","",官網匯出!O2765)</f>
        <v/>
      </c>
      <c r="V2765" s="1" t="str">
        <f>IF(官網匯出!P2765="",IF(G2765="","",0),官網匯出!P2765)</f>
        <v/>
      </c>
      <c r="W2765" s="1" t="str">
        <f>IF(官網匯出!Q2765="",IF(G2765="","",0),官網匯出!Q2765)</f>
        <v/>
      </c>
      <c r="X2765" s="1" t="str">
        <f>IF(官網匯出!R2765="","",官網匯出!R2765)</f>
        <v/>
      </c>
      <c r="Y2765" s="1" t="str">
        <f>IF(官網匯出!S2765="","",官網匯出!S2765)</f>
        <v/>
      </c>
      <c r="Z2765" s="1" t="str">
        <f>IF(G2765="","",官網匯出!T2765)</f>
        <v/>
      </c>
      <c r="AA2765" s="1" t="str">
        <f>IF(G2765="","",官網匯出!AK2765)</f>
        <v/>
      </c>
      <c r="AB2765" s="1" t="str">
        <f>IF(G2765="","",IF(官網匯出!V2765="","",官網匯出!V2765))</f>
        <v/>
      </c>
      <c r="AJ2765" s="1" t="str">
        <f>IF(G2765="","",IF(官網匯出!AE2765="","",官網匯出!AE2765))</f>
        <v/>
      </c>
      <c r="AK2765" s="1" t="str">
        <f>IF(G2765="","",IF(官網匯出!AD2765="","",官網匯出!AD2765))</f>
        <v/>
      </c>
      <c r="AL2765" s="1" t="str">
        <f t="shared" si="486"/>
        <v>0</v>
      </c>
      <c r="AM2765" s="1" t="str">
        <f>IF(官網匯出!AG2765="","",官網匯出!AG2765)</f>
        <v/>
      </c>
      <c r="AN2765" s="1" t="str">
        <f>IF(G2765="","",IF(官網匯出!AH2765="","",官網匯出!AH2765))</f>
        <v/>
      </c>
      <c r="AO2765" s="14" t="str">
        <f t="shared" si="487"/>
        <v/>
      </c>
      <c r="AP2765" s="14" t="str">
        <f t="shared" si="488"/>
        <v>1</v>
      </c>
      <c r="AQ2765" s="14" t="str">
        <f t="shared" si="489"/>
        <v>0</v>
      </c>
      <c r="AR2765" s="1" t="str">
        <f t="shared" si="490"/>
        <v/>
      </c>
      <c r="AS2765" s="1" t="str">
        <f t="shared" si="491"/>
        <v/>
      </c>
      <c r="AT2765" s="1" t="str">
        <f t="shared" si="492"/>
        <v/>
      </c>
      <c r="AU2765" s="1" t="str">
        <f t="shared" si="483"/>
        <v/>
      </c>
      <c r="AV2765" s="1" t="e">
        <f>IF(VLOOKUP(G2765,官網匯出!A:AQ,42,FALSE)="","[黃金盾官網]",VLOOKUP(G2765,官網匯出!A:AQ,42,FALSE))</f>
        <v>#N/A</v>
      </c>
      <c r="AW2765" s="1" t="e">
        <f>IF(LEFT(VLOOKUP(G2765,官網匯出!A:AS,43,FALSE),2)="","web",LEFT(VLOOKUP(G2765,官網匯出!A:AS,43,FALSE),2))</f>
        <v>#N/A</v>
      </c>
      <c r="AX2765" s="1" t="str">
        <f t="shared" si="493"/>
        <v>O</v>
      </c>
    </row>
    <row r="2766" spans="1:50">
      <c r="A2766" s="1" t="str">
        <f>IF(G2766="","",VLOOKUP(官網轉換!AW2766,團名!A:B,2,FALSE))</f>
        <v/>
      </c>
      <c r="B2766" s="1" t="str">
        <f>IF(G2766="","",IF(LEFT(VLOOKUP(G2766,官網匯出!A:AQ,43,0),2)="wf",VLOOKUP(VLOOKUP(G2766,官網匯出!A:AQ,43,0),團名!$I$1:$K$12,2,FALSE),"N0071"))</f>
        <v/>
      </c>
      <c r="C2766" s="1" t="str">
        <f>IFERROR(VLOOKUP(官網匯出!D2766,團名!E:G,3,FALSE),"")</f>
        <v/>
      </c>
      <c r="D2766" s="1" t="str">
        <f t="shared" si="484"/>
        <v/>
      </c>
      <c r="E2766" s="1" t="str">
        <f t="shared" si="485"/>
        <v/>
      </c>
      <c r="F2766" s="1" t="str">
        <f>IF(官網匯出!F2766="已付款","","B0012")</f>
        <v>B0012</v>
      </c>
      <c r="G2766" s="1" t="str">
        <f>IF(官網匯出!A2766="","",官網匯出!A2766)</f>
        <v/>
      </c>
      <c r="H2766" s="3" t="str">
        <f>IF(官網匯出!B2766="","",官網匯出!B2766)</f>
        <v/>
      </c>
      <c r="I2766" s="1" t="str">
        <f>IF(官網匯出!C2766="","",官網匯出!C2766)</f>
        <v/>
      </c>
      <c r="J2766" s="1" t="str">
        <f>IF(官網匯出!D2766="","",官網匯出!D2766)</f>
        <v/>
      </c>
      <c r="K2766" s="3" t="str">
        <f>IF(官網匯出!E2766="","",官網匯出!E2766)</f>
        <v/>
      </c>
      <c r="L2766" s="1" t="str">
        <f>IF(官網匯出!F2766="","",官網匯出!F2766)</f>
        <v/>
      </c>
      <c r="M2766" s="1" t="str">
        <f>IF(官網匯出!G2766="","",官網匯出!G2766)</f>
        <v/>
      </c>
      <c r="N2766" s="1" t="str">
        <f>IF(官網匯出!H2766="","",官網匯出!H2766)</f>
        <v/>
      </c>
      <c r="P2766" s="1" t="str">
        <f>IF(官網匯出!J2766="","",RIGHT(官網匯出!J2766,LEN(官網匯出!J2766)-2))</f>
        <v/>
      </c>
      <c r="Q2766" s="1" t="str">
        <f>IF(官網匯出!K2766="","",官網匯出!K2766)</f>
        <v/>
      </c>
      <c r="R2766" s="1" t="str">
        <f>IF(官網匯出!L2766="","",官網匯出!L2766)</f>
        <v/>
      </c>
      <c r="S2766" s="1" t="str">
        <f>IF(官網匯出!M2766="","",官網匯出!M2766)</f>
        <v/>
      </c>
      <c r="T2766" s="1" t="str">
        <f>IF(官網匯出!N2766="","",官網匯出!N2766)</f>
        <v/>
      </c>
      <c r="U2766" s="1" t="str">
        <f>IF(官網匯出!O2766="","",官網匯出!O2766)</f>
        <v/>
      </c>
      <c r="V2766" s="1" t="str">
        <f>IF(官網匯出!P2766="",IF(G2766="","",0),官網匯出!P2766)</f>
        <v/>
      </c>
      <c r="W2766" s="1" t="str">
        <f>IF(官網匯出!Q2766="",IF(G2766="","",0),官網匯出!Q2766)</f>
        <v/>
      </c>
      <c r="X2766" s="1" t="str">
        <f>IF(官網匯出!R2766="","",官網匯出!R2766)</f>
        <v/>
      </c>
      <c r="Y2766" s="1" t="str">
        <f>IF(官網匯出!S2766="","",官網匯出!S2766)</f>
        <v/>
      </c>
      <c r="Z2766" s="1" t="str">
        <f>IF(G2766="","",官網匯出!T2766)</f>
        <v/>
      </c>
      <c r="AA2766" s="1" t="str">
        <f>IF(G2766="","",官網匯出!AK2766)</f>
        <v/>
      </c>
      <c r="AB2766" s="1" t="str">
        <f>IF(G2766="","",IF(官網匯出!V2766="","",官網匯出!V2766))</f>
        <v/>
      </c>
      <c r="AJ2766" s="1" t="str">
        <f>IF(G2766="","",IF(官網匯出!AE2766="","",官網匯出!AE2766))</f>
        <v/>
      </c>
      <c r="AK2766" s="1" t="str">
        <f>IF(G2766="","",IF(官網匯出!AD2766="","",官網匯出!AD2766))</f>
        <v/>
      </c>
      <c r="AL2766" s="1" t="str">
        <f t="shared" si="486"/>
        <v>0</v>
      </c>
      <c r="AM2766" s="1" t="str">
        <f>IF(官網匯出!AG2766="","",官網匯出!AG2766)</f>
        <v/>
      </c>
      <c r="AN2766" s="1" t="str">
        <f>IF(G2766="","",IF(官網匯出!AH2766="","",官網匯出!AH2766))</f>
        <v/>
      </c>
      <c r="AO2766" s="14" t="str">
        <f t="shared" si="487"/>
        <v/>
      </c>
      <c r="AP2766" s="14" t="str">
        <f t="shared" si="488"/>
        <v>1</v>
      </c>
      <c r="AQ2766" s="14" t="str">
        <f t="shared" si="489"/>
        <v>0</v>
      </c>
      <c r="AR2766" s="1" t="str">
        <f t="shared" si="490"/>
        <v/>
      </c>
      <c r="AS2766" s="1" t="str">
        <f t="shared" si="491"/>
        <v/>
      </c>
      <c r="AT2766" s="1" t="str">
        <f t="shared" si="492"/>
        <v/>
      </c>
      <c r="AU2766" s="1" t="str">
        <f t="shared" si="483"/>
        <v/>
      </c>
      <c r="AV2766" s="1" t="e">
        <f>IF(VLOOKUP(G2766,官網匯出!A:AQ,42,FALSE)="","[黃金盾官網]",VLOOKUP(G2766,官網匯出!A:AQ,42,FALSE))</f>
        <v>#N/A</v>
      </c>
      <c r="AW2766" s="1" t="e">
        <f>IF(LEFT(VLOOKUP(G2766,官網匯出!A:AS,43,FALSE),2)="","web",LEFT(VLOOKUP(G2766,官網匯出!A:AS,43,FALSE),2))</f>
        <v>#N/A</v>
      </c>
      <c r="AX2766" s="1" t="str">
        <f t="shared" si="493"/>
        <v>O</v>
      </c>
    </row>
    <row r="2767" spans="1:50">
      <c r="A2767" s="1" t="str">
        <f>IF(G2767="","",VLOOKUP(官網轉換!AW2767,團名!A:B,2,FALSE))</f>
        <v/>
      </c>
      <c r="B2767" s="1" t="str">
        <f>IF(G2767="","",IF(LEFT(VLOOKUP(G2767,官網匯出!A:AQ,43,0),2)="wf",VLOOKUP(VLOOKUP(G2767,官網匯出!A:AQ,43,0),團名!$I$1:$K$12,2,FALSE),"N0071"))</f>
        <v/>
      </c>
      <c r="C2767" s="1" t="str">
        <f>IFERROR(VLOOKUP(官網匯出!D2767,團名!E:G,3,FALSE),"")</f>
        <v/>
      </c>
      <c r="D2767" s="1" t="str">
        <f t="shared" si="484"/>
        <v/>
      </c>
      <c r="E2767" s="1" t="str">
        <f t="shared" si="485"/>
        <v/>
      </c>
      <c r="F2767" s="1" t="str">
        <f>IF(官網匯出!F2767="已付款","","B0012")</f>
        <v>B0012</v>
      </c>
      <c r="G2767" s="1" t="str">
        <f>IF(官網匯出!A2767="","",官網匯出!A2767)</f>
        <v/>
      </c>
      <c r="H2767" s="3" t="str">
        <f>IF(官網匯出!B2767="","",官網匯出!B2767)</f>
        <v/>
      </c>
      <c r="I2767" s="1" t="str">
        <f>IF(官網匯出!C2767="","",官網匯出!C2767)</f>
        <v/>
      </c>
      <c r="J2767" s="1" t="str">
        <f>IF(官網匯出!D2767="","",官網匯出!D2767)</f>
        <v/>
      </c>
      <c r="K2767" s="3" t="str">
        <f>IF(官網匯出!E2767="","",官網匯出!E2767)</f>
        <v/>
      </c>
      <c r="L2767" s="1" t="str">
        <f>IF(官網匯出!F2767="","",官網匯出!F2767)</f>
        <v/>
      </c>
      <c r="M2767" s="1" t="str">
        <f>IF(官網匯出!G2767="","",官網匯出!G2767)</f>
        <v/>
      </c>
      <c r="N2767" s="1" t="str">
        <f>IF(官網匯出!H2767="","",官網匯出!H2767)</f>
        <v/>
      </c>
      <c r="P2767" s="1" t="str">
        <f>IF(官網匯出!J2767="","",RIGHT(官網匯出!J2767,LEN(官網匯出!J2767)-2))</f>
        <v/>
      </c>
      <c r="Q2767" s="1" t="str">
        <f>IF(官網匯出!K2767="","",官網匯出!K2767)</f>
        <v/>
      </c>
      <c r="R2767" s="1" t="str">
        <f>IF(官網匯出!L2767="","",官網匯出!L2767)</f>
        <v/>
      </c>
      <c r="S2767" s="1" t="str">
        <f>IF(官網匯出!M2767="","",官網匯出!M2767)</f>
        <v/>
      </c>
      <c r="T2767" s="1" t="str">
        <f>IF(官網匯出!N2767="","",官網匯出!N2767)</f>
        <v/>
      </c>
      <c r="U2767" s="1" t="str">
        <f>IF(官網匯出!O2767="","",官網匯出!O2767)</f>
        <v/>
      </c>
      <c r="V2767" s="1" t="str">
        <f>IF(官網匯出!P2767="",IF(G2767="","",0),官網匯出!P2767)</f>
        <v/>
      </c>
      <c r="W2767" s="1" t="str">
        <f>IF(官網匯出!Q2767="",IF(G2767="","",0),官網匯出!Q2767)</f>
        <v/>
      </c>
      <c r="X2767" s="1" t="str">
        <f>IF(官網匯出!R2767="","",官網匯出!R2767)</f>
        <v/>
      </c>
      <c r="Y2767" s="1" t="str">
        <f>IF(官網匯出!S2767="","",官網匯出!S2767)</f>
        <v/>
      </c>
      <c r="Z2767" s="1" t="str">
        <f>IF(G2767="","",官網匯出!T2767)</f>
        <v/>
      </c>
      <c r="AA2767" s="1" t="str">
        <f>IF(G2767="","",官網匯出!AK2767)</f>
        <v/>
      </c>
      <c r="AB2767" s="1" t="str">
        <f>IF(G2767="","",IF(官網匯出!V2767="","",官網匯出!V2767))</f>
        <v/>
      </c>
      <c r="AJ2767" s="1" t="str">
        <f>IF(G2767="","",IF(官網匯出!AE2767="","",官網匯出!AE2767))</f>
        <v/>
      </c>
      <c r="AK2767" s="1" t="str">
        <f>IF(G2767="","",IF(官網匯出!AD2767="","",官網匯出!AD2767))</f>
        <v/>
      </c>
      <c r="AL2767" s="1" t="str">
        <f t="shared" si="486"/>
        <v>0</v>
      </c>
      <c r="AM2767" s="1" t="str">
        <f>IF(官網匯出!AG2767="","",官網匯出!AG2767)</f>
        <v/>
      </c>
      <c r="AN2767" s="1" t="str">
        <f>IF(G2767="","",IF(官網匯出!AH2767="","",官網匯出!AH2767))</f>
        <v/>
      </c>
      <c r="AO2767" s="14" t="str">
        <f t="shared" si="487"/>
        <v/>
      </c>
      <c r="AP2767" s="14" t="str">
        <f t="shared" si="488"/>
        <v>1</v>
      </c>
      <c r="AQ2767" s="14" t="str">
        <f t="shared" si="489"/>
        <v>0</v>
      </c>
      <c r="AR2767" s="1" t="str">
        <f t="shared" si="490"/>
        <v/>
      </c>
      <c r="AS2767" s="1" t="str">
        <f t="shared" si="491"/>
        <v/>
      </c>
      <c r="AT2767" s="1" t="str">
        <f t="shared" si="492"/>
        <v/>
      </c>
      <c r="AU2767" s="1" t="str">
        <f t="shared" si="483"/>
        <v/>
      </c>
      <c r="AV2767" s="1" t="e">
        <f>IF(VLOOKUP(G2767,官網匯出!A:AQ,42,FALSE)="","[黃金盾官網]",VLOOKUP(G2767,官網匯出!A:AQ,42,FALSE))</f>
        <v>#N/A</v>
      </c>
      <c r="AW2767" s="1" t="e">
        <f>IF(LEFT(VLOOKUP(G2767,官網匯出!A:AS,43,FALSE),2)="","web",LEFT(VLOOKUP(G2767,官網匯出!A:AS,43,FALSE),2))</f>
        <v>#N/A</v>
      </c>
      <c r="AX2767" s="1" t="str">
        <f t="shared" si="493"/>
        <v>O</v>
      </c>
    </row>
    <row r="2768" spans="1:50">
      <c r="A2768" s="1" t="str">
        <f>IF(G2768="","",VLOOKUP(官網轉換!AW2768,團名!A:B,2,FALSE))</f>
        <v/>
      </c>
      <c r="B2768" s="1" t="str">
        <f>IF(G2768="","",IF(LEFT(VLOOKUP(G2768,官網匯出!A:AQ,43,0),2)="wf",VLOOKUP(VLOOKUP(G2768,官網匯出!A:AQ,43,0),團名!$I$1:$K$12,2,FALSE),"N0071"))</f>
        <v/>
      </c>
      <c r="C2768" s="1" t="str">
        <f>IFERROR(VLOOKUP(官網匯出!D2768,團名!E:G,3,FALSE),"")</f>
        <v/>
      </c>
      <c r="D2768" s="1" t="str">
        <f t="shared" si="484"/>
        <v/>
      </c>
      <c r="E2768" s="1" t="str">
        <f t="shared" si="485"/>
        <v/>
      </c>
      <c r="F2768" s="1" t="str">
        <f>IF(官網匯出!F2768="已付款","","B0012")</f>
        <v>B0012</v>
      </c>
      <c r="G2768" s="1" t="str">
        <f>IF(官網匯出!A2768="","",官網匯出!A2768)</f>
        <v/>
      </c>
      <c r="H2768" s="3" t="str">
        <f>IF(官網匯出!B2768="","",官網匯出!B2768)</f>
        <v/>
      </c>
      <c r="I2768" s="1" t="str">
        <f>IF(官網匯出!C2768="","",官網匯出!C2768)</f>
        <v/>
      </c>
      <c r="J2768" s="1" t="str">
        <f>IF(官網匯出!D2768="","",官網匯出!D2768)</f>
        <v/>
      </c>
      <c r="K2768" s="3" t="str">
        <f>IF(官網匯出!E2768="","",官網匯出!E2768)</f>
        <v/>
      </c>
      <c r="L2768" s="1" t="str">
        <f>IF(官網匯出!F2768="","",官網匯出!F2768)</f>
        <v/>
      </c>
      <c r="M2768" s="1" t="str">
        <f>IF(官網匯出!G2768="","",官網匯出!G2768)</f>
        <v/>
      </c>
      <c r="N2768" s="1" t="str">
        <f>IF(官網匯出!H2768="","",官網匯出!H2768)</f>
        <v/>
      </c>
      <c r="P2768" s="1" t="str">
        <f>IF(官網匯出!J2768="","",RIGHT(官網匯出!J2768,LEN(官網匯出!J2768)-2))</f>
        <v/>
      </c>
      <c r="Q2768" s="1" t="str">
        <f>IF(官網匯出!K2768="","",官網匯出!K2768)</f>
        <v/>
      </c>
      <c r="R2768" s="1" t="str">
        <f>IF(官網匯出!L2768="","",官網匯出!L2768)</f>
        <v/>
      </c>
      <c r="S2768" s="1" t="str">
        <f>IF(官網匯出!M2768="","",官網匯出!M2768)</f>
        <v/>
      </c>
      <c r="T2768" s="1" t="str">
        <f>IF(官網匯出!N2768="","",官網匯出!N2768)</f>
        <v/>
      </c>
      <c r="U2768" s="1" t="str">
        <f>IF(官網匯出!O2768="","",官網匯出!O2768)</f>
        <v/>
      </c>
      <c r="V2768" s="1" t="str">
        <f>IF(官網匯出!P2768="",IF(G2768="","",0),官網匯出!P2768)</f>
        <v/>
      </c>
      <c r="W2768" s="1" t="str">
        <f>IF(官網匯出!Q2768="",IF(G2768="","",0),官網匯出!Q2768)</f>
        <v/>
      </c>
      <c r="X2768" s="1" t="str">
        <f>IF(官網匯出!R2768="","",官網匯出!R2768)</f>
        <v/>
      </c>
      <c r="Y2768" s="1" t="str">
        <f>IF(官網匯出!S2768="","",官網匯出!S2768)</f>
        <v/>
      </c>
      <c r="Z2768" s="1" t="str">
        <f>IF(G2768="","",官網匯出!T2768)</f>
        <v/>
      </c>
      <c r="AA2768" s="1" t="str">
        <f>IF(G2768="","",官網匯出!AK2768)</f>
        <v/>
      </c>
      <c r="AB2768" s="1" t="str">
        <f>IF(G2768="","",IF(官網匯出!V2768="","",官網匯出!V2768))</f>
        <v/>
      </c>
      <c r="AJ2768" s="1" t="str">
        <f>IF(G2768="","",IF(官網匯出!AE2768="","",官網匯出!AE2768))</f>
        <v/>
      </c>
      <c r="AK2768" s="1" t="str">
        <f>IF(G2768="","",IF(官網匯出!AD2768="","",官網匯出!AD2768))</f>
        <v/>
      </c>
      <c r="AL2768" s="1" t="str">
        <f t="shared" si="486"/>
        <v>0</v>
      </c>
      <c r="AM2768" s="1" t="str">
        <f>IF(官網匯出!AG2768="","",官網匯出!AG2768)</f>
        <v/>
      </c>
      <c r="AN2768" s="1" t="str">
        <f>IF(G2768="","",IF(官網匯出!AH2768="","",官網匯出!AH2768))</f>
        <v/>
      </c>
      <c r="AO2768" s="14" t="str">
        <f t="shared" si="487"/>
        <v/>
      </c>
      <c r="AP2768" s="14" t="str">
        <f t="shared" si="488"/>
        <v>1</v>
      </c>
      <c r="AQ2768" s="14" t="str">
        <f t="shared" si="489"/>
        <v>0</v>
      </c>
      <c r="AR2768" s="1" t="str">
        <f t="shared" si="490"/>
        <v/>
      </c>
      <c r="AS2768" s="1" t="str">
        <f t="shared" si="491"/>
        <v/>
      </c>
      <c r="AT2768" s="1" t="str">
        <f t="shared" si="492"/>
        <v/>
      </c>
      <c r="AU2768" s="1" t="str">
        <f t="shared" si="483"/>
        <v/>
      </c>
      <c r="AV2768" s="1" t="e">
        <f>IF(VLOOKUP(G2768,官網匯出!A:AQ,42,FALSE)="","[黃金盾官網]",VLOOKUP(G2768,官網匯出!A:AQ,42,FALSE))</f>
        <v>#N/A</v>
      </c>
      <c r="AW2768" s="1" t="e">
        <f>IF(LEFT(VLOOKUP(G2768,官網匯出!A:AS,43,FALSE),2)="","web",LEFT(VLOOKUP(G2768,官網匯出!A:AS,43,FALSE),2))</f>
        <v>#N/A</v>
      </c>
      <c r="AX2768" s="1" t="str">
        <f t="shared" si="493"/>
        <v>O</v>
      </c>
    </row>
    <row r="2769" spans="1:50">
      <c r="A2769" s="1" t="str">
        <f>IF(G2769="","",VLOOKUP(官網轉換!AW2769,團名!A:B,2,FALSE))</f>
        <v/>
      </c>
      <c r="B2769" s="1" t="str">
        <f>IF(G2769="","",IF(LEFT(VLOOKUP(G2769,官網匯出!A:AQ,43,0),2)="wf",VLOOKUP(VLOOKUP(G2769,官網匯出!A:AQ,43,0),團名!$I$1:$K$12,2,FALSE),"N0071"))</f>
        <v/>
      </c>
      <c r="C2769" s="1" t="str">
        <f>IFERROR(VLOOKUP(官網匯出!D2769,團名!E:G,3,FALSE),"")</f>
        <v/>
      </c>
      <c r="D2769" s="1" t="str">
        <f t="shared" si="484"/>
        <v/>
      </c>
      <c r="E2769" s="1" t="str">
        <f t="shared" si="485"/>
        <v/>
      </c>
      <c r="F2769" s="1" t="str">
        <f>IF(官網匯出!F2769="已付款","","B0012")</f>
        <v>B0012</v>
      </c>
      <c r="G2769" s="1" t="str">
        <f>IF(官網匯出!A2769="","",官網匯出!A2769)</f>
        <v/>
      </c>
      <c r="H2769" s="3" t="str">
        <f>IF(官網匯出!B2769="","",官網匯出!B2769)</f>
        <v/>
      </c>
      <c r="I2769" s="1" t="str">
        <f>IF(官網匯出!C2769="","",官網匯出!C2769)</f>
        <v/>
      </c>
      <c r="J2769" s="1" t="str">
        <f>IF(官網匯出!D2769="","",官網匯出!D2769)</f>
        <v/>
      </c>
      <c r="K2769" s="3" t="str">
        <f>IF(官網匯出!E2769="","",官網匯出!E2769)</f>
        <v/>
      </c>
      <c r="L2769" s="1" t="str">
        <f>IF(官網匯出!F2769="","",官網匯出!F2769)</f>
        <v/>
      </c>
      <c r="M2769" s="1" t="str">
        <f>IF(官網匯出!G2769="","",官網匯出!G2769)</f>
        <v/>
      </c>
      <c r="N2769" s="1" t="str">
        <f>IF(官網匯出!H2769="","",官網匯出!H2769)</f>
        <v/>
      </c>
      <c r="P2769" s="1" t="str">
        <f>IF(官網匯出!J2769="","",RIGHT(官網匯出!J2769,LEN(官網匯出!J2769)-2))</f>
        <v/>
      </c>
      <c r="Q2769" s="1" t="str">
        <f>IF(官網匯出!K2769="","",官網匯出!K2769)</f>
        <v/>
      </c>
      <c r="R2769" s="1" t="str">
        <f>IF(官網匯出!L2769="","",官網匯出!L2769)</f>
        <v/>
      </c>
      <c r="S2769" s="1" t="str">
        <f>IF(官網匯出!M2769="","",官網匯出!M2769)</f>
        <v/>
      </c>
      <c r="T2769" s="1" t="str">
        <f>IF(官網匯出!N2769="","",官網匯出!N2769)</f>
        <v/>
      </c>
      <c r="U2769" s="1" t="str">
        <f>IF(官網匯出!O2769="","",官網匯出!O2769)</f>
        <v/>
      </c>
      <c r="V2769" s="1" t="str">
        <f>IF(官網匯出!P2769="",IF(G2769="","",0),官網匯出!P2769)</f>
        <v/>
      </c>
      <c r="W2769" s="1" t="str">
        <f>IF(官網匯出!Q2769="",IF(G2769="","",0),官網匯出!Q2769)</f>
        <v/>
      </c>
      <c r="X2769" s="1" t="str">
        <f>IF(官網匯出!R2769="","",官網匯出!R2769)</f>
        <v/>
      </c>
      <c r="Y2769" s="1" t="str">
        <f>IF(官網匯出!S2769="","",官網匯出!S2769)</f>
        <v/>
      </c>
      <c r="Z2769" s="1" t="str">
        <f>IF(G2769="","",官網匯出!T2769)</f>
        <v/>
      </c>
      <c r="AA2769" s="1" t="str">
        <f>IF(G2769="","",官網匯出!AK2769)</f>
        <v/>
      </c>
      <c r="AB2769" s="1" t="str">
        <f>IF(G2769="","",IF(官網匯出!V2769="","",官網匯出!V2769))</f>
        <v/>
      </c>
      <c r="AJ2769" s="1" t="str">
        <f>IF(G2769="","",IF(官網匯出!AE2769="","",官網匯出!AE2769))</f>
        <v/>
      </c>
      <c r="AK2769" s="1" t="str">
        <f>IF(G2769="","",IF(官網匯出!AD2769="","",官網匯出!AD2769))</f>
        <v/>
      </c>
      <c r="AL2769" s="1" t="str">
        <f t="shared" si="486"/>
        <v>0</v>
      </c>
      <c r="AM2769" s="1" t="str">
        <f>IF(官網匯出!AG2769="","",官網匯出!AG2769)</f>
        <v/>
      </c>
      <c r="AN2769" s="1" t="str">
        <f>IF(G2769="","",IF(官網匯出!AH2769="","",官網匯出!AH2769))</f>
        <v/>
      </c>
      <c r="AO2769" s="14" t="str">
        <f t="shared" si="487"/>
        <v/>
      </c>
      <c r="AP2769" s="14" t="str">
        <f t="shared" si="488"/>
        <v>1</v>
      </c>
      <c r="AQ2769" s="14" t="str">
        <f t="shared" si="489"/>
        <v>0</v>
      </c>
      <c r="AR2769" s="1" t="str">
        <f t="shared" si="490"/>
        <v/>
      </c>
      <c r="AS2769" s="1" t="str">
        <f t="shared" si="491"/>
        <v/>
      </c>
      <c r="AT2769" s="1" t="str">
        <f t="shared" si="492"/>
        <v/>
      </c>
      <c r="AU2769" s="1" t="str">
        <f t="shared" si="483"/>
        <v/>
      </c>
      <c r="AV2769" s="1" t="e">
        <f>IF(VLOOKUP(G2769,官網匯出!A:AQ,42,FALSE)="","[黃金盾官網]",VLOOKUP(G2769,官網匯出!A:AQ,42,FALSE))</f>
        <v>#N/A</v>
      </c>
      <c r="AW2769" s="1" t="e">
        <f>IF(LEFT(VLOOKUP(G2769,官網匯出!A:AS,43,FALSE),2)="","web",LEFT(VLOOKUP(G2769,官網匯出!A:AS,43,FALSE),2))</f>
        <v>#N/A</v>
      </c>
      <c r="AX2769" s="1" t="str">
        <f t="shared" si="493"/>
        <v>O</v>
      </c>
    </row>
    <row r="2770" spans="1:50">
      <c r="A2770" s="1" t="str">
        <f>IF(G2770="","",VLOOKUP(官網轉換!AW2770,團名!A:B,2,FALSE))</f>
        <v/>
      </c>
      <c r="B2770" s="1" t="str">
        <f>IF(G2770="","",IF(LEFT(VLOOKUP(G2770,官網匯出!A:AQ,43,0),2)="wf",VLOOKUP(VLOOKUP(G2770,官網匯出!A:AQ,43,0),團名!$I$1:$K$12,2,FALSE),"N0071"))</f>
        <v/>
      </c>
      <c r="C2770" s="1" t="str">
        <f>IFERROR(VLOOKUP(官網匯出!D2770,團名!E:G,3,FALSE),"")</f>
        <v/>
      </c>
      <c r="D2770" s="1" t="str">
        <f t="shared" si="484"/>
        <v/>
      </c>
      <c r="E2770" s="1" t="str">
        <f t="shared" si="485"/>
        <v/>
      </c>
      <c r="F2770" s="1" t="str">
        <f>IF(官網匯出!F2770="已付款","","B0012")</f>
        <v>B0012</v>
      </c>
      <c r="G2770" s="1" t="str">
        <f>IF(官網匯出!A2770="","",官網匯出!A2770)</f>
        <v/>
      </c>
      <c r="H2770" s="3" t="str">
        <f>IF(官網匯出!B2770="","",官網匯出!B2770)</f>
        <v/>
      </c>
      <c r="I2770" s="1" t="str">
        <f>IF(官網匯出!C2770="","",官網匯出!C2770)</f>
        <v/>
      </c>
      <c r="J2770" s="1" t="str">
        <f>IF(官網匯出!D2770="","",官網匯出!D2770)</f>
        <v/>
      </c>
      <c r="K2770" s="3" t="str">
        <f>IF(官網匯出!E2770="","",官網匯出!E2770)</f>
        <v/>
      </c>
      <c r="L2770" s="1" t="str">
        <f>IF(官網匯出!F2770="","",官網匯出!F2770)</f>
        <v/>
      </c>
      <c r="M2770" s="1" t="str">
        <f>IF(官網匯出!G2770="","",官網匯出!G2770)</f>
        <v/>
      </c>
      <c r="N2770" s="1" t="str">
        <f>IF(官網匯出!H2770="","",官網匯出!H2770)</f>
        <v/>
      </c>
      <c r="P2770" s="1" t="str">
        <f>IF(官網匯出!J2770="","",RIGHT(官網匯出!J2770,LEN(官網匯出!J2770)-2))</f>
        <v/>
      </c>
      <c r="Q2770" s="1" t="str">
        <f>IF(官網匯出!K2770="","",官網匯出!K2770)</f>
        <v/>
      </c>
      <c r="R2770" s="1" t="str">
        <f>IF(官網匯出!L2770="","",官網匯出!L2770)</f>
        <v/>
      </c>
      <c r="S2770" s="1" t="str">
        <f>IF(官網匯出!M2770="","",官網匯出!M2770)</f>
        <v/>
      </c>
      <c r="T2770" s="1" t="str">
        <f>IF(官網匯出!N2770="","",官網匯出!N2770)</f>
        <v/>
      </c>
      <c r="U2770" s="1" t="str">
        <f>IF(官網匯出!O2770="","",官網匯出!O2770)</f>
        <v/>
      </c>
      <c r="V2770" s="1" t="str">
        <f>IF(官網匯出!P2770="",IF(G2770="","",0),官網匯出!P2770)</f>
        <v/>
      </c>
      <c r="W2770" s="1" t="str">
        <f>IF(官網匯出!Q2770="",IF(G2770="","",0),官網匯出!Q2770)</f>
        <v/>
      </c>
      <c r="X2770" s="1" t="str">
        <f>IF(官網匯出!R2770="","",官網匯出!R2770)</f>
        <v/>
      </c>
      <c r="Y2770" s="1" t="str">
        <f>IF(官網匯出!S2770="","",官網匯出!S2770)</f>
        <v/>
      </c>
      <c r="Z2770" s="1" t="str">
        <f>IF(G2770="","",官網匯出!T2770)</f>
        <v/>
      </c>
      <c r="AA2770" s="1" t="str">
        <f>IF(G2770="","",官網匯出!AK2770)</f>
        <v/>
      </c>
      <c r="AB2770" s="1" t="str">
        <f>IF(G2770="","",IF(官網匯出!V2770="","",官網匯出!V2770))</f>
        <v/>
      </c>
      <c r="AJ2770" s="1" t="str">
        <f>IF(G2770="","",IF(官網匯出!AE2770="","",官網匯出!AE2770))</f>
        <v/>
      </c>
      <c r="AK2770" s="1" t="str">
        <f>IF(G2770="","",IF(官網匯出!AD2770="","",官網匯出!AD2770))</f>
        <v/>
      </c>
      <c r="AL2770" s="1" t="str">
        <f t="shared" si="486"/>
        <v>0</v>
      </c>
      <c r="AM2770" s="1" t="str">
        <f>IF(官網匯出!AG2770="","",官網匯出!AG2770)</f>
        <v/>
      </c>
      <c r="AN2770" s="1" t="str">
        <f>IF(G2770="","",IF(官網匯出!AH2770="","",官網匯出!AH2770))</f>
        <v/>
      </c>
      <c r="AO2770" s="14" t="str">
        <f t="shared" si="487"/>
        <v/>
      </c>
      <c r="AP2770" s="14" t="str">
        <f t="shared" si="488"/>
        <v>1</v>
      </c>
      <c r="AQ2770" s="14" t="str">
        <f t="shared" si="489"/>
        <v>0</v>
      </c>
      <c r="AR2770" s="1" t="str">
        <f t="shared" si="490"/>
        <v/>
      </c>
      <c r="AS2770" s="1" t="str">
        <f t="shared" si="491"/>
        <v/>
      </c>
      <c r="AT2770" s="1" t="str">
        <f t="shared" si="492"/>
        <v/>
      </c>
      <c r="AU2770" s="1" t="str">
        <f t="shared" si="483"/>
        <v/>
      </c>
      <c r="AV2770" s="1" t="e">
        <f>IF(VLOOKUP(G2770,官網匯出!A:AQ,42,FALSE)="","[黃金盾官網]",VLOOKUP(G2770,官網匯出!A:AQ,42,FALSE))</f>
        <v>#N/A</v>
      </c>
      <c r="AW2770" s="1" t="e">
        <f>IF(LEFT(VLOOKUP(G2770,官網匯出!A:AS,43,FALSE),2)="","web",LEFT(VLOOKUP(G2770,官網匯出!A:AS,43,FALSE),2))</f>
        <v>#N/A</v>
      </c>
      <c r="AX2770" s="1" t="str">
        <f t="shared" si="493"/>
        <v>O</v>
      </c>
    </row>
    <row r="2771" spans="1:50">
      <c r="A2771" s="1" t="str">
        <f>IF(G2771="","",VLOOKUP(官網轉換!AW2771,團名!A:B,2,FALSE))</f>
        <v/>
      </c>
      <c r="B2771" s="1" t="str">
        <f>IF(G2771="","",IF(LEFT(VLOOKUP(G2771,官網匯出!A:AQ,43,0),2)="wf",VLOOKUP(VLOOKUP(G2771,官網匯出!A:AQ,43,0),團名!$I$1:$K$12,2,FALSE),"N0071"))</f>
        <v/>
      </c>
      <c r="C2771" s="1" t="str">
        <f>IFERROR(VLOOKUP(官網匯出!D2771,團名!E:G,3,FALSE),"")</f>
        <v/>
      </c>
      <c r="D2771" s="1" t="str">
        <f t="shared" si="484"/>
        <v/>
      </c>
      <c r="E2771" s="1" t="str">
        <f t="shared" si="485"/>
        <v/>
      </c>
      <c r="F2771" s="1" t="str">
        <f>IF(官網匯出!F2771="已付款","","B0012")</f>
        <v>B0012</v>
      </c>
      <c r="G2771" s="1" t="str">
        <f>IF(官網匯出!A2771="","",官網匯出!A2771)</f>
        <v/>
      </c>
      <c r="H2771" s="3" t="str">
        <f>IF(官網匯出!B2771="","",官網匯出!B2771)</f>
        <v/>
      </c>
      <c r="I2771" s="1" t="str">
        <f>IF(官網匯出!C2771="","",官網匯出!C2771)</f>
        <v/>
      </c>
      <c r="J2771" s="1" t="str">
        <f>IF(官網匯出!D2771="","",官網匯出!D2771)</f>
        <v/>
      </c>
      <c r="K2771" s="3" t="str">
        <f>IF(官網匯出!E2771="","",官網匯出!E2771)</f>
        <v/>
      </c>
      <c r="L2771" s="1" t="str">
        <f>IF(官網匯出!F2771="","",官網匯出!F2771)</f>
        <v/>
      </c>
      <c r="M2771" s="1" t="str">
        <f>IF(官網匯出!G2771="","",官網匯出!G2771)</f>
        <v/>
      </c>
      <c r="N2771" s="1" t="str">
        <f>IF(官網匯出!H2771="","",官網匯出!H2771)</f>
        <v/>
      </c>
      <c r="P2771" s="1" t="str">
        <f>IF(官網匯出!J2771="","",RIGHT(官網匯出!J2771,LEN(官網匯出!J2771)-2))</f>
        <v/>
      </c>
      <c r="Q2771" s="1" t="str">
        <f>IF(官網匯出!K2771="","",官網匯出!K2771)</f>
        <v/>
      </c>
      <c r="R2771" s="1" t="str">
        <f>IF(官網匯出!L2771="","",官網匯出!L2771)</f>
        <v/>
      </c>
      <c r="S2771" s="1" t="str">
        <f>IF(官網匯出!M2771="","",官網匯出!M2771)</f>
        <v/>
      </c>
      <c r="T2771" s="1" t="str">
        <f>IF(官網匯出!N2771="","",官網匯出!N2771)</f>
        <v/>
      </c>
      <c r="U2771" s="1" t="str">
        <f>IF(官網匯出!O2771="","",官網匯出!O2771)</f>
        <v/>
      </c>
      <c r="V2771" s="1" t="str">
        <f>IF(官網匯出!P2771="",IF(G2771="","",0),官網匯出!P2771)</f>
        <v/>
      </c>
      <c r="W2771" s="1" t="str">
        <f>IF(官網匯出!Q2771="",IF(G2771="","",0),官網匯出!Q2771)</f>
        <v/>
      </c>
      <c r="X2771" s="1" t="str">
        <f>IF(官網匯出!R2771="","",官網匯出!R2771)</f>
        <v/>
      </c>
      <c r="Y2771" s="1" t="str">
        <f>IF(官網匯出!S2771="","",官網匯出!S2771)</f>
        <v/>
      </c>
      <c r="Z2771" s="1" t="str">
        <f>IF(G2771="","",官網匯出!T2771)</f>
        <v/>
      </c>
      <c r="AA2771" s="1" t="str">
        <f>IF(G2771="","",官網匯出!AK2771)</f>
        <v/>
      </c>
      <c r="AB2771" s="1" t="str">
        <f>IF(G2771="","",IF(官網匯出!V2771="","",官網匯出!V2771))</f>
        <v/>
      </c>
      <c r="AJ2771" s="1" t="str">
        <f>IF(G2771="","",IF(官網匯出!AE2771="","",官網匯出!AE2771))</f>
        <v/>
      </c>
      <c r="AK2771" s="1" t="str">
        <f>IF(G2771="","",IF(官網匯出!AD2771="","",官網匯出!AD2771))</f>
        <v/>
      </c>
      <c r="AL2771" s="1" t="str">
        <f t="shared" si="486"/>
        <v>0</v>
      </c>
      <c r="AM2771" s="1" t="str">
        <f>IF(官網匯出!AG2771="","",官網匯出!AG2771)</f>
        <v/>
      </c>
      <c r="AN2771" s="1" t="str">
        <f>IF(G2771="","",IF(官網匯出!AH2771="","",官網匯出!AH2771))</f>
        <v/>
      </c>
      <c r="AO2771" s="14" t="str">
        <f t="shared" si="487"/>
        <v/>
      </c>
      <c r="AP2771" s="14" t="str">
        <f t="shared" si="488"/>
        <v>1</v>
      </c>
      <c r="AQ2771" s="14" t="str">
        <f t="shared" si="489"/>
        <v>0</v>
      </c>
      <c r="AR2771" s="1" t="str">
        <f t="shared" si="490"/>
        <v/>
      </c>
      <c r="AS2771" s="1" t="str">
        <f t="shared" si="491"/>
        <v/>
      </c>
      <c r="AT2771" s="1" t="str">
        <f t="shared" si="492"/>
        <v/>
      </c>
      <c r="AU2771" s="1" t="str">
        <f t="shared" si="483"/>
        <v/>
      </c>
      <c r="AV2771" s="1" t="e">
        <f>IF(VLOOKUP(G2771,官網匯出!A:AQ,42,FALSE)="","[黃金盾官網]",VLOOKUP(G2771,官網匯出!A:AQ,42,FALSE))</f>
        <v>#N/A</v>
      </c>
      <c r="AW2771" s="1" t="e">
        <f>IF(LEFT(VLOOKUP(G2771,官網匯出!A:AS,43,FALSE),2)="","web",LEFT(VLOOKUP(G2771,官網匯出!A:AS,43,FALSE),2))</f>
        <v>#N/A</v>
      </c>
      <c r="AX2771" s="1" t="str">
        <f t="shared" si="493"/>
        <v>O</v>
      </c>
    </row>
    <row r="2772" spans="1:50">
      <c r="A2772" s="1" t="str">
        <f>IF(G2772="","",VLOOKUP(官網轉換!AW2772,團名!A:B,2,FALSE))</f>
        <v/>
      </c>
      <c r="B2772" s="1" t="str">
        <f>IF(G2772="","",IF(LEFT(VLOOKUP(G2772,官網匯出!A:AQ,43,0),2)="wf",VLOOKUP(VLOOKUP(G2772,官網匯出!A:AQ,43,0),團名!$I$1:$K$12,2,FALSE),"N0071"))</f>
        <v/>
      </c>
      <c r="C2772" s="1" t="str">
        <f>IFERROR(VLOOKUP(官網匯出!D2772,團名!E:G,3,FALSE),"")</f>
        <v/>
      </c>
      <c r="D2772" s="1" t="str">
        <f t="shared" si="484"/>
        <v/>
      </c>
      <c r="E2772" s="1" t="str">
        <f t="shared" si="485"/>
        <v/>
      </c>
      <c r="F2772" s="1" t="str">
        <f>IF(官網匯出!F2772="已付款","","B0012")</f>
        <v>B0012</v>
      </c>
      <c r="G2772" s="1" t="str">
        <f>IF(官網匯出!A2772="","",官網匯出!A2772)</f>
        <v/>
      </c>
      <c r="H2772" s="3" t="str">
        <f>IF(官網匯出!B2772="","",官網匯出!B2772)</f>
        <v/>
      </c>
      <c r="I2772" s="1" t="str">
        <f>IF(官網匯出!C2772="","",官網匯出!C2772)</f>
        <v/>
      </c>
      <c r="J2772" s="1" t="str">
        <f>IF(官網匯出!D2772="","",官網匯出!D2772)</f>
        <v/>
      </c>
      <c r="K2772" s="3" t="str">
        <f>IF(官網匯出!E2772="","",官網匯出!E2772)</f>
        <v/>
      </c>
      <c r="L2772" s="1" t="str">
        <f>IF(官網匯出!F2772="","",官網匯出!F2772)</f>
        <v/>
      </c>
      <c r="M2772" s="1" t="str">
        <f>IF(官網匯出!G2772="","",官網匯出!G2772)</f>
        <v/>
      </c>
      <c r="N2772" s="1" t="str">
        <f>IF(官網匯出!H2772="","",官網匯出!H2772)</f>
        <v/>
      </c>
      <c r="P2772" s="1" t="str">
        <f>IF(官網匯出!J2772="","",RIGHT(官網匯出!J2772,LEN(官網匯出!J2772)-2))</f>
        <v/>
      </c>
      <c r="Q2772" s="1" t="str">
        <f>IF(官網匯出!K2772="","",官網匯出!K2772)</f>
        <v/>
      </c>
      <c r="R2772" s="1" t="str">
        <f>IF(官網匯出!L2772="","",官網匯出!L2772)</f>
        <v/>
      </c>
      <c r="S2772" s="1" t="str">
        <f>IF(官網匯出!M2772="","",官網匯出!M2772)</f>
        <v/>
      </c>
      <c r="T2772" s="1" t="str">
        <f>IF(官網匯出!N2772="","",官網匯出!N2772)</f>
        <v/>
      </c>
      <c r="U2772" s="1" t="str">
        <f>IF(官網匯出!O2772="","",官網匯出!O2772)</f>
        <v/>
      </c>
      <c r="V2772" s="1" t="str">
        <f>IF(官網匯出!P2772="",IF(G2772="","",0),官網匯出!P2772)</f>
        <v/>
      </c>
      <c r="W2772" s="1" t="str">
        <f>IF(官網匯出!Q2772="",IF(G2772="","",0),官網匯出!Q2772)</f>
        <v/>
      </c>
      <c r="X2772" s="1" t="str">
        <f>IF(官網匯出!R2772="","",官網匯出!R2772)</f>
        <v/>
      </c>
      <c r="Y2772" s="1" t="str">
        <f>IF(官網匯出!S2772="","",官網匯出!S2772)</f>
        <v/>
      </c>
      <c r="Z2772" s="1" t="str">
        <f>IF(G2772="","",官網匯出!T2772)</f>
        <v/>
      </c>
      <c r="AA2772" s="1" t="str">
        <f>IF(G2772="","",官網匯出!AK2772)</f>
        <v/>
      </c>
      <c r="AB2772" s="1" t="str">
        <f>IF(G2772="","",IF(官網匯出!V2772="","",官網匯出!V2772))</f>
        <v/>
      </c>
      <c r="AJ2772" s="1" t="str">
        <f>IF(G2772="","",IF(官網匯出!AE2772="","",官網匯出!AE2772))</f>
        <v/>
      </c>
      <c r="AK2772" s="1" t="str">
        <f>IF(G2772="","",IF(官網匯出!AD2772="","",官網匯出!AD2772))</f>
        <v/>
      </c>
      <c r="AL2772" s="1" t="str">
        <f t="shared" si="486"/>
        <v>0</v>
      </c>
      <c r="AM2772" s="1" t="str">
        <f>IF(官網匯出!AG2772="","",官網匯出!AG2772)</f>
        <v/>
      </c>
      <c r="AN2772" s="1" t="str">
        <f>IF(G2772="","",IF(官網匯出!AH2772="","",官網匯出!AH2772))</f>
        <v/>
      </c>
      <c r="AO2772" s="14" t="str">
        <f t="shared" si="487"/>
        <v/>
      </c>
      <c r="AP2772" s="14" t="str">
        <f t="shared" si="488"/>
        <v>1</v>
      </c>
      <c r="AQ2772" s="14" t="str">
        <f t="shared" si="489"/>
        <v>0</v>
      </c>
      <c r="AR2772" s="1" t="str">
        <f t="shared" si="490"/>
        <v/>
      </c>
      <c r="AS2772" s="1" t="str">
        <f t="shared" si="491"/>
        <v/>
      </c>
      <c r="AT2772" s="1" t="str">
        <f t="shared" si="492"/>
        <v/>
      </c>
      <c r="AU2772" s="1" t="str">
        <f t="shared" si="483"/>
        <v/>
      </c>
      <c r="AV2772" s="1" t="e">
        <f>IF(VLOOKUP(G2772,官網匯出!A:AQ,42,FALSE)="","[黃金盾官網]",VLOOKUP(G2772,官網匯出!A:AQ,42,FALSE))</f>
        <v>#N/A</v>
      </c>
      <c r="AW2772" s="1" t="e">
        <f>IF(LEFT(VLOOKUP(G2772,官網匯出!A:AS,43,FALSE),2)="","web",LEFT(VLOOKUP(G2772,官網匯出!A:AS,43,FALSE),2))</f>
        <v>#N/A</v>
      </c>
      <c r="AX2772" s="1" t="str">
        <f t="shared" si="493"/>
        <v>O</v>
      </c>
    </row>
    <row r="2773" spans="1:50">
      <c r="A2773" s="1" t="str">
        <f>IF(G2773="","",VLOOKUP(官網轉換!AW2773,團名!A:B,2,FALSE))</f>
        <v/>
      </c>
      <c r="B2773" s="1" t="str">
        <f>IF(G2773="","",IF(LEFT(VLOOKUP(G2773,官網匯出!A:AQ,43,0),2)="wf",VLOOKUP(VLOOKUP(G2773,官網匯出!A:AQ,43,0),團名!$I$1:$K$12,2,FALSE),"N0071"))</f>
        <v/>
      </c>
      <c r="C2773" s="1" t="str">
        <f>IFERROR(VLOOKUP(官網匯出!D2773,團名!E:G,3,FALSE),"")</f>
        <v/>
      </c>
      <c r="D2773" s="1" t="str">
        <f t="shared" si="484"/>
        <v/>
      </c>
      <c r="E2773" s="1" t="str">
        <f t="shared" si="485"/>
        <v/>
      </c>
      <c r="F2773" s="1" t="str">
        <f>IF(官網匯出!F2773="已付款","","B0012")</f>
        <v>B0012</v>
      </c>
      <c r="G2773" s="1" t="str">
        <f>IF(官網匯出!A2773="","",官網匯出!A2773)</f>
        <v/>
      </c>
      <c r="H2773" s="3" t="str">
        <f>IF(官網匯出!B2773="","",官網匯出!B2773)</f>
        <v/>
      </c>
      <c r="I2773" s="1" t="str">
        <f>IF(官網匯出!C2773="","",官網匯出!C2773)</f>
        <v/>
      </c>
      <c r="J2773" s="1" t="str">
        <f>IF(官網匯出!D2773="","",官網匯出!D2773)</f>
        <v/>
      </c>
      <c r="K2773" s="3" t="str">
        <f>IF(官網匯出!E2773="","",官網匯出!E2773)</f>
        <v/>
      </c>
      <c r="L2773" s="1" t="str">
        <f>IF(官網匯出!F2773="","",官網匯出!F2773)</f>
        <v/>
      </c>
      <c r="M2773" s="1" t="str">
        <f>IF(官網匯出!G2773="","",官網匯出!G2773)</f>
        <v/>
      </c>
      <c r="N2773" s="1" t="str">
        <f>IF(官網匯出!H2773="","",官網匯出!H2773)</f>
        <v/>
      </c>
      <c r="P2773" s="1" t="str">
        <f>IF(官網匯出!J2773="","",RIGHT(官網匯出!J2773,LEN(官網匯出!J2773)-2))</f>
        <v/>
      </c>
      <c r="Q2773" s="1" t="str">
        <f>IF(官網匯出!K2773="","",官網匯出!K2773)</f>
        <v/>
      </c>
      <c r="R2773" s="1" t="str">
        <f>IF(官網匯出!L2773="","",官網匯出!L2773)</f>
        <v/>
      </c>
      <c r="S2773" s="1" t="str">
        <f>IF(官網匯出!M2773="","",官網匯出!M2773)</f>
        <v/>
      </c>
      <c r="T2773" s="1" t="str">
        <f>IF(官網匯出!N2773="","",官網匯出!N2773)</f>
        <v/>
      </c>
      <c r="U2773" s="1" t="str">
        <f>IF(官網匯出!O2773="","",官網匯出!O2773)</f>
        <v/>
      </c>
      <c r="V2773" s="1" t="str">
        <f>IF(官網匯出!P2773="",IF(G2773="","",0),官網匯出!P2773)</f>
        <v/>
      </c>
      <c r="W2773" s="1" t="str">
        <f>IF(官網匯出!Q2773="",IF(G2773="","",0),官網匯出!Q2773)</f>
        <v/>
      </c>
      <c r="X2773" s="1" t="str">
        <f>IF(官網匯出!R2773="","",官網匯出!R2773)</f>
        <v/>
      </c>
      <c r="Y2773" s="1" t="str">
        <f>IF(官網匯出!S2773="","",官網匯出!S2773)</f>
        <v/>
      </c>
      <c r="Z2773" s="1" t="str">
        <f>IF(G2773="","",官網匯出!T2773)</f>
        <v/>
      </c>
      <c r="AA2773" s="1" t="str">
        <f>IF(G2773="","",官網匯出!AK2773)</f>
        <v/>
      </c>
      <c r="AB2773" s="1" t="str">
        <f>IF(G2773="","",IF(官網匯出!V2773="","",官網匯出!V2773))</f>
        <v/>
      </c>
      <c r="AJ2773" s="1" t="str">
        <f>IF(G2773="","",IF(官網匯出!AE2773="","",官網匯出!AE2773))</f>
        <v/>
      </c>
      <c r="AK2773" s="1" t="str">
        <f>IF(G2773="","",IF(官網匯出!AD2773="","",官網匯出!AD2773))</f>
        <v/>
      </c>
      <c r="AL2773" s="1" t="str">
        <f t="shared" si="486"/>
        <v>0</v>
      </c>
      <c r="AM2773" s="1" t="str">
        <f>IF(官網匯出!AG2773="","",官網匯出!AG2773)</f>
        <v/>
      </c>
      <c r="AN2773" s="1" t="str">
        <f>IF(G2773="","",IF(官網匯出!AH2773="","",官網匯出!AH2773))</f>
        <v/>
      </c>
      <c r="AO2773" s="14" t="str">
        <f t="shared" si="487"/>
        <v/>
      </c>
      <c r="AP2773" s="14" t="str">
        <f t="shared" si="488"/>
        <v>1</v>
      </c>
      <c r="AQ2773" s="14" t="str">
        <f t="shared" si="489"/>
        <v>0</v>
      </c>
      <c r="AR2773" s="1" t="str">
        <f t="shared" si="490"/>
        <v/>
      </c>
      <c r="AS2773" s="1" t="str">
        <f t="shared" si="491"/>
        <v/>
      </c>
      <c r="AT2773" s="1" t="str">
        <f t="shared" si="492"/>
        <v/>
      </c>
      <c r="AU2773" s="1" t="str">
        <f t="shared" si="483"/>
        <v/>
      </c>
      <c r="AV2773" s="1" t="e">
        <f>IF(VLOOKUP(G2773,官網匯出!A:AQ,42,FALSE)="","[黃金盾官網]",VLOOKUP(G2773,官網匯出!A:AQ,42,FALSE))</f>
        <v>#N/A</v>
      </c>
      <c r="AW2773" s="1" t="e">
        <f>IF(LEFT(VLOOKUP(G2773,官網匯出!A:AS,43,FALSE),2)="","web",LEFT(VLOOKUP(G2773,官網匯出!A:AS,43,FALSE),2))</f>
        <v>#N/A</v>
      </c>
      <c r="AX2773" s="1" t="str">
        <f t="shared" si="493"/>
        <v>O</v>
      </c>
    </row>
    <row r="2774" spans="1:50">
      <c r="A2774" s="1" t="str">
        <f>IF(G2774="","",VLOOKUP(官網轉換!AW2774,團名!A:B,2,FALSE))</f>
        <v/>
      </c>
      <c r="B2774" s="1" t="str">
        <f>IF(G2774="","",IF(LEFT(VLOOKUP(G2774,官網匯出!A:AQ,43,0),2)="wf",VLOOKUP(VLOOKUP(G2774,官網匯出!A:AQ,43,0),團名!$I$1:$K$12,2,FALSE),"N0071"))</f>
        <v/>
      </c>
      <c r="C2774" s="1" t="str">
        <f>IFERROR(VLOOKUP(官網匯出!D2774,團名!E:G,3,FALSE),"")</f>
        <v/>
      </c>
      <c r="D2774" s="1" t="str">
        <f t="shared" si="484"/>
        <v/>
      </c>
      <c r="E2774" s="1" t="str">
        <f t="shared" si="485"/>
        <v/>
      </c>
      <c r="F2774" s="1" t="str">
        <f>IF(官網匯出!F2774="已付款","","B0012")</f>
        <v>B0012</v>
      </c>
      <c r="G2774" s="1" t="str">
        <f>IF(官網匯出!A2774="","",官網匯出!A2774)</f>
        <v/>
      </c>
      <c r="H2774" s="3" t="str">
        <f>IF(官網匯出!B2774="","",官網匯出!B2774)</f>
        <v/>
      </c>
      <c r="I2774" s="1" t="str">
        <f>IF(官網匯出!C2774="","",官網匯出!C2774)</f>
        <v/>
      </c>
      <c r="J2774" s="1" t="str">
        <f>IF(官網匯出!D2774="","",官網匯出!D2774)</f>
        <v/>
      </c>
      <c r="K2774" s="3" t="str">
        <f>IF(官網匯出!E2774="","",官網匯出!E2774)</f>
        <v/>
      </c>
      <c r="L2774" s="1" t="str">
        <f>IF(官網匯出!F2774="","",官網匯出!F2774)</f>
        <v/>
      </c>
      <c r="M2774" s="1" t="str">
        <f>IF(官網匯出!G2774="","",官網匯出!G2774)</f>
        <v/>
      </c>
      <c r="N2774" s="1" t="str">
        <f>IF(官網匯出!H2774="","",官網匯出!H2774)</f>
        <v/>
      </c>
      <c r="P2774" s="1" t="str">
        <f>IF(官網匯出!J2774="","",RIGHT(官網匯出!J2774,LEN(官網匯出!J2774)-2))</f>
        <v/>
      </c>
      <c r="Q2774" s="1" t="str">
        <f>IF(官網匯出!K2774="","",官網匯出!K2774)</f>
        <v/>
      </c>
      <c r="R2774" s="1" t="str">
        <f>IF(官網匯出!L2774="","",官網匯出!L2774)</f>
        <v/>
      </c>
      <c r="S2774" s="1" t="str">
        <f>IF(官網匯出!M2774="","",官網匯出!M2774)</f>
        <v/>
      </c>
      <c r="T2774" s="1" t="str">
        <f>IF(官網匯出!N2774="","",官網匯出!N2774)</f>
        <v/>
      </c>
      <c r="U2774" s="1" t="str">
        <f>IF(官網匯出!O2774="","",官網匯出!O2774)</f>
        <v/>
      </c>
      <c r="V2774" s="1" t="str">
        <f>IF(官網匯出!P2774="",IF(G2774="","",0),官網匯出!P2774)</f>
        <v/>
      </c>
      <c r="W2774" s="1" t="str">
        <f>IF(官網匯出!Q2774="",IF(G2774="","",0),官網匯出!Q2774)</f>
        <v/>
      </c>
      <c r="X2774" s="1" t="str">
        <f>IF(官網匯出!R2774="","",官網匯出!R2774)</f>
        <v/>
      </c>
      <c r="Y2774" s="1" t="str">
        <f>IF(官網匯出!S2774="","",官網匯出!S2774)</f>
        <v/>
      </c>
      <c r="Z2774" s="1" t="str">
        <f>IF(G2774="","",官網匯出!T2774)</f>
        <v/>
      </c>
      <c r="AA2774" s="1" t="str">
        <f>IF(G2774="","",官網匯出!AK2774)</f>
        <v/>
      </c>
      <c r="AB2774" s="1" t="str">
        <f>IF(G2774="","",IF(官網匯出!V2774="","",官網匯出!V2774))</f>
        <v/>
      </c>
      <c r="AJ2774" s="1" t="str">
        <f>IF(G2774="","",IF(官網匯出!AE2774="","",官網匯出!AE2774))</f>
        <v/>
      </c>
      <c r="AK2774" s="1" t="str">
        <f>IF(G2774="","",IF(官網匯出!AD2774="","",官網匯出!AD2774))</f>
        <v/>
      </c>
      <c r="AL2774" s="1" t="str">
        <f t="shared" si="486"/>
        <v>0</v>
      </c>
      <c r="AM2774" s="1" t="str">
        <f>IF(官網匯出!AG2774="","",官網匯出!AG2774)</f>
        <v/>
      </c>
      <c r="AN2774" s="1" t="str">
        <f>IF(G2774="","",IF(官網匯出!AH2774="","",官網匯出!AH2774))</f>
        <v/>
      </c>
      <c r="AO2774" s="14" t="str">
        <f t="shared" si="487"/>
        <v/>
      </c>
      <c r="AP2774" s="14" t="str">
        <f t="shared" si="488"/>
        <v>1</v>
      </c>
      <c r="AQ2774" s="14" t="str">
        <f t="shared" si="489"/>
        <v>0</v>
      </c>
      <c r="AR2774" s="1" t="str">
        <f t="shared" si="490"/>
        <v/>
      </c>
      <c r="AS2774" s="1" t="str">
        <f t="shared" si="491"/>
        <v/>
      </c>
      <c r="AT2774" s="1" t="str">
        <f t="shared" si="492"/>
        <v/>
      </c>
      <c r="AU2774" s="1" t="str">
        <f t="shared" si="483"/>
        <v/>
      </c>
      <c r="AV2774" s="1" t="e">
        <f>IF(VLOOKUP(G2774,官網匯出!A:AQ,42,FALSE)="","[黃金盾官網]",VLOOKUP(G2774,官網匯出!A:AQ,42,FALSE))</f>
        <v>#N/A</v>
      </c>
      <c r="AW2774" s="1" t="e">
        <f>IF(LEFT(VLOOKUP(G2774,官網匯出!A:AS,43,FALSE),2)="","web",LEFT(VLOOKUP(G2774,官網匯出!A:AS,43,FALSE),2))</f>
        <v>#N/A</v>
      </c>
      <c r="AX2774" s="1" t="str">
        <f t="shared" si="493"/>
        <v>O</v>
      </c>
    </row>
    <row r="2775" spans="1:50">
      <c r="A2775" s="1" t="str">
        <f>IF(G2775="","",VLOOKUP(官網轉換!AW2775,團名!A:B,2,FALSE))</f>
        <v/>
      </c>
      <c r="B2775" s="1" t="str">
        <f>IF(G2775="","",IF(LEFT(VLOOKUP(G2775,官網匯出!A:AQ,43,0),2)="wf",VLOOKUP(VLOOKUP(G2775,官網匯出!A:AQ,43,0),團名!$I$1:$K$12,2,FALSE),"N0071"))</f>
        <v/>
      </c>
      <c r="C2775" s="1" t="str">
        <f>IFERROR(VLOOKUP(官網匯出!D2775,團名!E:G,3,FALSE),"")</f>
        <v/>
      </c>
      <c r="D2775" s="1" t="str">
        <f t="shared" si="484"/>
        <v/>
      </c>
      <c r="E2775" s="1" t="str">
        <f t="shared" si="485"/>
        <v/>
      </c>
      <c r="F2775" s="1" t="str">
        <f>IF(官網匯出!F2775="已付款","","B0012")</f>
        <v>B0012</v>
      </c>
      <c r="G2775" s="1" t="str">
        <f>IF(官網匯出!A2775="","",官網匯出!A2775)</f>
        <v/>
      </c>
      <c r="H2775" s="3" t="str">
        <f>IF(官網匯出!B2775="","",官網匯出!B2775)</f>
        <v/>
      </c>
      <c r="I2775" s="1" t="str">
        <f>IF(官網匯出!C2775="","",官網匯出!C2775)</f>
        <v/>
      </c>
      <c r="J2775" s="1" t="str">
        <f>IF(官網匯出!D2775="","",官網匯出!D2775)</f>
        <v/>
      </c>
      <c r="K2775" s="3" t="str">
        <f>IF(官網匯出!E2775="","",官網匯出!E2775)</f>
        <v/>
      </c>
      <c r="L2775" s="1" t="str">
        <f>IF(官網匯出!F2775="","",官網匯出!F2775)</f>
        <v/>
      </c>
      <c r="M2775" s="1" t="str">
        <f>IF(官網匯出!G2775="","",官網匯出!G2775)</f>
        <v/>
      </c>
      <c r="N2775" s="1" t="str">
        <f>IF(官網匯出!H2775="","",官網匯出!H2775)</f>
        <v/>
      </c>
      <c r="P2775" s="1" t="str">
        <f>IF(官網匯出!J2775="","",RIGHT(官網匯出!J2775,LEN(官網匯出!J2775)-2))</f>
        <v/>
      </c>
      <c r="Q2775" s="1" t="str">
        <f>IF(官網匯出!K2775="","",官網匯出!K2775)</f>
        <v/>
      </c>
      <c r="R2775" s="1" t="str">
        <f>IF(官網匯出!L2775="","",官網匯出!L2775)</f>
        <v/>
      </c>
      <c r="S2775" s="1" t="str">
        <f>IF(官網匯出!M2775="","",官網匯出!M2775)</f>
        <v/>
      </c>
      <c r="T2775" s="1" t="str">
        <f>IF(官網匯出!N2775="","",官網匯出!N2775)</f>
        <v/>
      </c>
      <c r="U2775" s="1" t="str">
        <f>IF(官網匯出!O2775="","",官網匯出!O2775)</f>
        <v/>
      </c>
      <c r="V2775" s="1" t="str">
        <f>IF(官網匯出!P2775="",IF(G2775="","",0),官網匯出!P2775)</f>
        <v/>
      </c>
      <c r="W2775" s="1" t="str">
        <f>IF(官網匯出!Q2775="",IF(G2775="","",0),官網匯出!Q2775)</f>
        <v/>
      </c>
      <c r="X2775" s="1" t="str">
        <f>IF(官網匯出!R2775="","",官網匯出!R2775)</f>
        <v/>
      </c>
      <c r="Y2775" s="1" t="str">
        <f>IF(官網匯出!S2775="","",官網匯出!S2775)</f>
        <v/>
      </c>
      <c r="Z2775" s="1" t="str">
        <f>IF(G2775="","",官網匯出!T2775)</f>
        <v/>
      </c>
      <c r="AA2775" s="1" t="str">
        <f>IF(G2775="","",官網匯出!AK2775)</f>
        <v/>
      </c>
      <c r="AB2775" s="1" t="str">
        <f>IF(G2775="","",IF(官網匯出!V2775="","",官網匯出!V2775))</f>
        <v/>
      </c>
      <c r="AJ2775" s="1" t="str">
        <f>IF(G2775="","",IF(官網匯出!AE2775="","",官網匯出!AE2775))</f>
        <v/>
      </c>
      <c r="AK2775" s="1" t="str">
        <f>IF(G2775="","",IF(官網匯出!AD2775="","",官網匯出!AD2775))</f>
        <v/>
      </c>
      <c r="AL2775" s="1" t="str">
        <f t="shared" si="486"/>
        <v>0</v>
      </c>
      <c r="AM2775" s="1" t="str">
        <f>IF(官網匯出!AG2775="","",官網匯出!AG2775)</f>
        <v/>
      </c>
      <c r="AN2775" s="1" t="str">
        <f>IF(G2775="","",IF(官網匯出!AH2775="","",官網匯出!AH2775))</f>
        <v/>
      </c>
      <c r="AO2775" s="14" t="str">
        <f t="shared" si="487"/>
        <v/>
      </c>
      <c r="AP2775" s="14" t="str">
        <f t="shared" si="488"/>
        <v>1</v>
      </c>
      <c r="AQ2775" s="14" t="str">
        <f t="shared" si="489"/>
        <v>0</v>
      </c>
      <c r="AR2775" s="1" t="str">
        <f t="shared" si="490"/>
        <v/>
      </c>
      <c r="AS2775" s="1" t="str">
        <f t="shared" si="491"/>
        <v/>
      </c>
      <c r="AT2775" s="1" t="str">
        <f t="shared" si="492"/>
        <v/>
      </c>
      <c r="AU2775" s="1" t="str">
        <f t="shared" si="483"/>
        <v/>
      </c>
      <c r="AV2775" s="1" t="e">
        <f>IF(VLOOKUP(G2775,官網匯出!A:AQ,42,FALSE)="","[黃金盾官網]",VLOOKUP(G2775,官網匯出!A:AQ,42,FALSE))</f>
        <v>#N/A</v>
      </c>
      <c r="AW2775" s="1" t="e">
        <f>IF(LEFT(VLOOKUP(G2775,官網匯出!A:AS,43,FALSE),2)="","web",LEFT(VLOOKUP(G2775,官網匯出!A:AS,43,FALSE),2))</f>
        <v>#N/A</v>
      </c>
      <c r="AX2775" s="1" t="str">
        <f t="shared" si="493"/>
        <v>O</v>
      </c>
    </row>
    <row r="2776" spans="1:50">
      <c r="A2776" s="1" t="str">
        <f>IF(G2776="","",VLOOKUP(官網轉換!AW2776,團名!A:B,2,FALSE))</f>
        <v/>
      </c>
      <c r="B2776" s="1" t="str">
        <f>IF(G2776="","",IF(LEFT(VLOOKUP(G2776,官網匯出!A:AQ,43,0),2)="wf",VLOOKUP(VLOOKUP(G2776,官網匯出!A:AQ,43,0),團名!$I$1:$K$12,2,FALSE),"N0071"))</f>
        <v/>
      </c>
      <c r="C2776" s="1" t="str">
        <f>IFERROR(VLOOKUP(官網匯出!D2776,團名!E:G,3,FALSE),"")</f>
        <v/>
      </c>
      <c r="D2776" s="1" t="str">
        <f t="shared" si="484"/>
        <v/>
      </c>
      <c r="E2776" s="1" t="str">
        <f t="shared" si="485"/>
        <v/>
      </c>
      <c r="F2776" s="1" t="str">
        <f>IF(官網匯出!F2776="已付款","","B0012")</f>
        <v>B0012</v>
      </c>
      <c r="G2776" s="1" t="str">
        <f>IF(官網匯出!A2776="","",官網匯出!A2776)</f>
        <v/>
      </c>
      <c r="H2776" s="3" t="str">
        <f>IF(官網匯出!B2776="","",官網匯出!B2776)</f>
        <v/>
      </c>
      <c r="I2776" s="1" t="str">
        <f>IF(官網匯出!C2776="","",官網匯出!C2776)</f>
        <v/>
      </c>
      <c r="J2776" s="1" t="str">
        <f>IF(官網匯出!D2776="","",官網匯出!D2776)</f>
        <v/>
      </c>
      <c r="K2776" s="3" t="str">
        <f>IF(官網匯出!E2776="","",官網匯出!E2776)</f>
        <v/>
      </c>
      <c r="L2776" s="1" t="str">
        <f>IF(官網匯出!F2776="","",官網匯出!F2776)</f>
        <v/>
      </c>
      <c r="M2776" s="1" t="str">
        <f>IF(官網匯出!G2776="","",官網匯出!G2776)</f>
        <v/>
      </c>
      <c r="N2776" s="1" t="str">
        <f>IF(官網匯出!H2776="","",官網匯出!H2776)</f>
        <v/>
      </c>
      <c r="P2776" s="1" t="str">
        <f>IF(官網匯出!J2776="","",RIGHT(官網匯出!J2776,LEN(官網匯出!J2776)-2))</f>
        <v/>
      </c>
      <c r="Q2776" s="1" t="str">
        <f>IF(官網匯出!K2776="","",官網匯出!K2776)</f>
        <v/>
      </c>
      <c r="R2776" s="1" t="str">
        <f>IF(官網匯出!L2776="","",官網匯出!L2776)</f>
        <v/>
      </c>
      <c r="S2776" s="1" t="str">
        <f>IF(官網匯出!M2776="","",官網匯出!M2776)</f>
        <v/>
      </c>
      <c r="T2776" s="1" t="str">
        <f>IF(官網匯出!N2776="","",官網匯出!N2776)</f>
        <v/>
      </c>
      <c r="U2776" s="1" t="str">
        <f>IF(官網匯出!O2776="","",官網匯出!O2776)</f>
        <v/>
      </c>
      <c r="V2776" s="1" t="str">
        <f>IF(官網匯出!P2776="",IF(G2776="","",0),官網匯出!P2776)</f>
        <v/>
      </c>
      <c r="W2776" s="1" t="str">
        <f>IF(官網匯出!Q2776="",IF(G2776="","",0),官網匯出!Q2776)</f>
        <v/>
      </c>
      <c r="X2776" s="1" t="str">
        <f>IF(官網匯出!R2776="","",官網匯出!R2776)</f>
        <v/>
      </c>
      <c r="Y2776" s="1" t="str">
        <f>IF(官網匯出!S2776="","",官網匯出!S2776)</f>
        <v/>
      </c>
      <c r="Z2776" s="1" t="str">
        <f>IF(G2776="","",官網匯出!T2776)</f>
        <v/>
      </c>
      <c r="AA2776" s="1" t="str">
        <f>IF(G2776="","",官網匯出!AK2776)</f>
        <v/>
      </c>
      <c r="AB2776" s="1" t="str">
        <f>IF(G2776="","",IF(官網匯出!V2776="","",官網匯出!V2776))</f>
        <v/>
      </c>
      <c r="AJ2776" s="1" t="str">
        <f>IF(G2776="","",IF(官網匯出!AE2776="","",官網匯出!AE2776))</f>
        <v/>
      </c>
      <c r="AK2776" s="1" t="str">
        <f>IF(G2776="","",IF(官網匯出!AD2776="","",官網匯出!AD2776))</f>
        <v/>
      </c>
      <c r="AL2776" s="1" t="str">
        <f t="shared" si="486"/>
        <v>0</v>
      </c>
      <c r="AM2776" s="1" t="str">
        <f>IF(官網匯出!AG2776="","",官網匯出!AG2776)</f>
        <v/>
      </c>
      <c r="AN2776" s="1" t="str">
        <f>IF(G2776="","",IF(官網匯出!AH2776="","",官網匯出!AH2776))</f>
        <v/>
      </c>
      <c r="AO2776" s="14" t="str">
        <f t="shared" si="487"/>
        <v/>
      </c>
      <c r="AP2776" s="14" t="str">
        <f t="shared" si="488"/>
        <v>1</v>
      </c>
      <c r="AQ2776" s="14" t="str">
        <f t="shared" si="489"/>
        <v>0</v>
      </c>
      <c r="AR2776" s="1" t="str">
        <f t="shared" si="490"/>
        <v/>
      </c>
      <c r="AS2776" s="1" t="str">
        <f t="shared" si="491"/>
        <v/>
      </c>
      <c r="AT2776" s="1" t="str">
        <f t="shared" si="492"/>
        <v/>
      </c>
      <c r="AU2776" s="1" t="str">
        <f t="shared" si="483"/>
        <v/>
      </c>
      <c r="AV2776" s="1" t="e">
        <f>IF(VLOOKUP(G2776,官網匯出!A:AQ,42,FALSE)="","[黃金盾官網]",VLOOKUP(G2776,官網匯出!A:AQ,42,FALSE))</f>
        <v>#N/A</v>
      </c>
      <c r="AW2776" s="1" t="e">
        <f>IF(LEFT(VLOOKUP(G2776,官網匯出!A:AS,43,FALSE),2)="","web",LEFT(VLOOKUP(G2776,官網匯出!A:AS,43,FALSE),2))</f>
        <v>#N/A</v>
      </c>
      <c r="AX2776" s="1" t="str">
        <f t="shared" si="493"/>
        <v>O</v>
      </c>
    </row>
    <row r="2777" spans="1:50">
      <c r="A2777" s="1" t="str">
        <f>IF(G2777="","",VLOOKUP(官網轉換!AW2777,團名!A:B,2,FALSE))</f>
        <v/>
      </c>
      <c r="B2777" s="1" t="str">
        <f>IF(G2777="","",IF(LEFT(VLOOKUP(G2777,官網匯出!A:AQ,43,0),2)="wf",VLOOKUP(VLOOKUP(G2777,官網匯出!A:AQ,43,0),團名!$I$1:$K$12,2,FALSE),"N0071"))</f>
        <v/>
      </c>
      <c r="C2777" s="1" t="str">
        <f>IFERROR(VLOOKUP(官網匯出!D2777,團名!E:G,3,FALSE),"")</f>
        <v/>
      </c>
      <c r="D2777" s="1" t="str">
        <f t="shared" si="484"/>
        <v/>
      </c>
      <c r="E2777" s="1" t="str">
        <f t="shared" si="485"/>
        <v/>
      </c>
      <c r="F2777" s="1" t="str">
        <f>IF(官網匯出!F2777="已付款","","B0012")</f>
        <v>B0012</v>
      </c>
      <c r="G2777" s="1" t="str">
        <f>IF(官網匯出!A2777="","",官網匯出!A2777)</f>
        <v/>
      </c>
      <c r="H2777" s="3" t="str">
        <f>IF(官網匯出!B2777="","",官網匯出!B2777)</f>
        <v/>
      </c>
      <c r="I2777" s="1" t="str">
        <f>IF(官網匯出!C2777="","",官網匯出!C2777)</f>
        <v/>
      </c>
      <c r="J2777" s="1" t="str">
        <f>IF(官網匯出!D2777="","",官網匯出!D2777)</f>
        <v/>
      </c>
      <c r="K2777" s="3" t="str">
        <f>IF(官網匯出!E2777="","",官網匯出!E2777)</f>
        <v/>
      </c>
      <c r="L2777" s="1" t="str">
        <f>IF(官網匯出!F2777="","",官網匯出!F2777)</f>
        <v/>
      </c>
      <c r="M2777" s="1" t="str">
        <f>IF(官網匯出!G2777="","",官網匯出!G2777)</f>
        <v/>
      </c>
      <c r="N2777" s="1" t="str">
        <f>IF(官網匯出!H2777="","",官網匯出!H2777)</f>
        <v/>
      </c>
      <c r="P2777" s="1" t="str">
        <f>IF(官網匯出!J2777="","",RIGHT(官網匯出!J2777,LEN(官網匯出!J2777)-2))</f>
        <v/>
      </c>
      <c r="Q2777" s="1" t="str">
        <f>IF(官網匯出!K2777="","",官網匯出!K2777)</f>
        <v/>
      </c>
      <c r="R2777" s="1" t="str">
        <f>IF(官網匯出!L2777="","",官網匯出!L2777)</f>
        <v/>
      </c>
      <c r="S2777" s="1" t="str">
        <f>IF(官網匯出!M2777="","",官網匯出!M2777)</f>
        <v/>
      </c>
      <c r="T2777" s="1" t="str">
        <f>IF(官網匯出!N2777="","",官網匯出!N2777)</f>
        <v/>
      </c>
      <c r="U2777" s="1" t="str">
        <f>IF(官網匯出!O2777="","",官網匯出!O2777)</f>
        <v/>
      </c>
      <c r="V2777" s="1" t="str">
        <f>IF(官網匯出!P2777="",IF(G2777="","",0),官網匯出!P2777)</f>
        <v/>
      </c>
      <c r="W2777" s="1" t="str">
        <f>IF(官網匯出!Q2777="",IF(G2777="","",0),官網匯出!Q2777)</f>
        <v/>
      </c>
      <c r="X2777" s="1" t="str">
        <f>IF(官網匯出!R2777="","",官網匯出!R2777)</f>
        <v/>
      </c>
      <c r="Y2777" s="1" t="str">
        <f>IF(官網匯出!S2777="","",官網匯出!S2777)</f>
        <v/>
      </c>
      <c r="Z2777" s="1" t="str">
        <f>IF(G2777="","",官網匯出!T2777)</f>
        <v/>
      </c>
      <c r="AA2777" s="1" t="str">
        <f>IF(G2777="","",官網匯出!AK2777)</f>
        <v/>
      </c>
      <c r="AB2777" s="1" t="str">
        <f>IF(G2777="","",IF(官網匯出!V2777="","",官網匯出!V2777))</f>
        <v/>
      </c>
      <c r="AJ2777" s="1" t="str">
        <f>IF(G2777="","",IF(官網匯出!AE2777="","",官網匯出!AE2777))</f>
        <v/>
      </c>
      <c r="AK2777" s="1" t="str">
        <f>IF(G2777="","",IF(官網匯出!AD2777="","",官網匯出!AD2777))</f>
        <v/>
      </c>
      <c r="AL2777" s="1" t="str">
        <f t="shared" si="486"/>
        <v>0</v>
      </c>
      <c r="AM2777" s="1" t="str">
        <f>IF(官網匯出!AG2777="","",官網匯出!AG2777)</f>
        <v/>
      </c>
      <c r="AN2777" s="1" t="str">
        <f>IF(G2777="","",IF(官網匯出!AH2777="","",官網匯出!AH2777))</f>
        <v/>
      </c>
      <c r="AO2777" s="14" t="str">
        <f t="shared" si="487"/>
        <v/>
      </c>
      <c r="AP2777" s="14" t="str">
        <f t="shared" si="488"/>
        <v>1</v>
      </c>
      <c r="AQ2777" s="14" t="str">
        <f t="shared" si="489"/>
        <v>0</v>
      </c>
      <c r="AR2777" s="1" t="str">
        <f t="shared" si="490"/>
        <v/>
      </c>
      <c r="AS2777" s="1" t="str">
        <f t="shared" si="491"/>
        <v/>
      </c>
      <c r="AT2777" s="1" t="str">
        <f t="shared" si="492"/>
        <v/>
      </c>
      <c r="AU2777" s="1" t="str">
        <f t="shared" si="483"/>
        <v/>
      </c>
      <c r="AV2777" s="1" t="e">
        <f>IF(VLOOKUP(G2777,官網匯出!A:AQ,42,FALSE)="","[黃金盾官網]",VLOOKUP(G2777,官網匯出!A:AQ,42,FALSE))</f>
        <v>#N/A</v>
      </c>
      <c r="AW2777" s="1" t="e">
        <f>IF(LEFT(VLOOKUP(G2777,官網匯出!A:AS,43,FALSE),2)="","web",LEFT(VLOOKUP(G2777,官網匯出!A:AS,43,FALSE),2))</f>
        <v>#N/A</v>
      </c>
      <c r="AX2777" s="1" t="str">
        <f t="shared" si="493"/>
        <v>O</v>
      </c>
    </row>
    <row r="2778" spans="1:50">
      <c r="A2778" s="1" t="str">
        <f>IF(G2778="","",VLOOKUP(官網轉換!AW2778,團名!A:B,2,FALSE))</f>
        <v/>
      </c>
      <c r="B2778" s="1" t="str">
        <f>IF(G2778="","",IF(LEFT(VLOOKUP(G2778,官網匯出!A:AQ,43,0),2)="wf",VLOOKUP(VLOOKUP(G2778,官網匯出!A:AQ,43,0),團名!$I$1:$K$12,2,FALSE),"N0071"))</f>
        <v/>
      </c>
      <c r="C2778" s="1" t="str">
        <f>IFERROR(VLOOKUP(官網匯出!D2778,團名!E:G,3,FALSE),"")</f>
        <v/>
      </c>
      <c r="D2778" s="1" t="str">
        <f t="shared" si="484"/>
        <v/>
      </c>
      <c r="E2778" s="1" t="str">
        <f t="shared" si="485"/>
        <v/>
      </c>
      <c r="F2778" s="1" t="str">
        <f>IF(官網匯出!F2778="已付款","","B0012")</f>
        <v>B0012</v>
      </c>
      <c r="G2778" s="1" t="str">
        <f>IF(官網匯出!A2778="","",官網匯出!A2778)</f>
        <v/>
      </c>
      <c r="H2778" s="3" t="str">
        <f>IF(官網匯出!B2778="","",官網匯出!B2778)</f>
        <v/>
      </c>
      <c r="I2778" s="1" t="str">
        <f>IF(官網匯出!C2778="","",官網匯出!C2778)</f>
        <v/>
      </c>
      <c r="J2778" s="1" t="str">
        <f>IF(官網匯出!D2778="","",官網匯出!D2778)</f>
        <v/>
      </c>
      <c r="K2778" s="3" t="str">
        <f>IF(官網匯出!E2778="","",官網匯出!E2778)</f>
        <v/>
      </c>
      <c r="L2778" s="1" t="str">
        <f>IF(官網匯出!F2778="","",官網匯出!F2778)</f>
        <v/>
      </c>
      <c r="M2778" s="1" t="str">
        <f>IF(官網匯出!G2778="","",官網匯出!G2778)</f>
        <v/>
      </c>
      <c r="N2778" s="1" t="str">
        <f>IF(官網匯出!H2778="","",官網匯出!H2778)</f>
        <v/>
      </c>
      <c r="P2778" s="1" t="str">
        <f>IF(官網匯出!J2778="","",RIGHT(官網匯出!J2778,LEN(官網匯出!J2778)-2))</f>
        <v/>
      </c>
      <c r="Q2778" s="1" t="str">
        <f>IF(官網匯出!K2778="","",官網匯出!K2778)</f>
        <v/>
      </c>
      <c r="R2778" s="1" t="str">
        <f>IF(官網匯出!L2778="","",官網匯出!L2778)</f>
        <v/>
      </c>
      <c r="S2778" s="1" t="str">
        <f>IF(官網匯出!M2778="","",官網匯出!M2778)</f>
        <v/>
      </c>
      <c r="T2778" s="1" t="str">
        <f>IF(官網匯出!N2778="","",官網匯出!N2778)</f>
        <v/>
      </c>
      <c r="U2778" s="1" t="str">
        <f>IF(官網匯出!O2778="","",官網匯出!O2778)</f>
        <v/>
      </c>
      <c r="V2778" s="1" t="str">
        <f>IF(官網匯出!P2778="",IF(G2778="","",0),官網匯出!P2778)</f>
        <v/>
      </c>
      <c r="W2778" s="1" t="str">
        <f>IF(官網匯出!Q2778="",IF(G2778="","",0),官網匯出!Q2778)</f>
        <v/>
      </c>
      <c r="X2778" s="1" t="str">
        <f>IF(官網匯出!R2778="","",官網匯出!R2778)</f>
        <v/>
      </c>
      <c r="Y2778" s="1" t="str">
        <f>IF(官網匯出!S2778="","",官網匯出!S2778)</f>
        <v/>
      </c>
      <c r="Z2778" s="1" t="str">
        <f>IF(G2778="","",官網匯出!T2778)</f>
        <v/>
      </c>
      <c r="AA2778" s="1" t="str">
        <f>IF(G2778="","",官網匯出!AK2778)</f>
        <v/>
      </c>
      <c r="AB2778" s="1" t="str">
        <f>IF(G2778="","",IF(官網匯出!V2778="","",官網匯出!V2778))</f>
        <v/>
      </c>
      <c r="AJ2778" s="1" t="str">
        <f>IF(G2778="","",IF(官網匯出!AE2778="","",官網匯出!AE2778))</f>
        <v/>
      </c>
      <c r="AK2778" s="1" t="str">
        <f>IF(G2778="","",IF(官網匯出!AD2778="","",官網匯出!AD2778))</f>
        <v/>
      </c>
      <c r="AL2778" s="1" t="str">
        <f t="shared" si="486"/>
        <v>0</v>
      </c>
      <c r="AM2778" s="1" t="str">
        <f>IF(官網匯出!AG2778="","",官網匯出!AG2778)</f>
        <v/>
      </c>
      <c r="AN2778" s="1" t="str">
        <f>IF(G2778="","",IF(官網匯出!AH2778="","",官網匯出!AH2778))</f>
        <v/>
      </c>
      <c r="AO2778" s="14" t="str">
        <f t="shared" si="487"/>
        <v/>
      </c>
      <c r="AP2778" s="14" t="str">
        <f t="shared" si="488"/>
        <v>1</v>
      </c>
      <c r="AQ2778" s="14" t="str">
        <f t="shared" si="489"/>
        <v>0</v>
      </c>
      <c r="AR2778" s="1" t="str">
        <f t="shared" si="490"/>
        <v/>
      </c>
      <c r="AS2778" s="1" t="str">
        <f t="shared" si="491"/>
        <v/>
      </c>
      <c r="AT2778" s="1" t="str">
        <f t="shared" si="492"/>
        <v/>
      </c>
      <c r="AU2778" s="1" t="str">
        <f t="shared" si="483"/>
        <v/>
      </c>
      <c r="AV2778" s="1" t="e">
        <f>IF(VLOOKUP(G2778,官網匯出!A:AQ,42,FALSE)="","[黃金盾官網]",VLOOKUP(G2778,官網匯出!A:AQ,42,FALSE))</f>
        <v>#N/A</v>
      </c>
      <c r="AW2778" s="1" t="e">
        <f>IF(LEFT(VLOOKUP(G2778,官網匯出!A:AS,43,FALSE),2)="","web",LEFT(VLOOKUP(G2778,官網匯出!A:AS,43,FALSE),2))</f>
        <v>#N/A</v>
      </c>
      <c r="AX2778" s="1" t="str">
        <f t="shared" si="493"/>
        <v>O</v>
      </c>
    </row>
    <row r="2779" spans="1:50">
      <c r="A2779" s="1" t="str">
        <f>IF(G2779="","",VLOOKUP(官網轉換!AW2779,團名!A:B,2,FALSE))</f>
        <v/>
      </c>
      <c r="B2779" s="1" t="str">
        <f>IF(G2779="","",IF(LEFT(VLOOKUP(G2779,官網匯出!A:AQ,43,0),2)="wf",VLOOKUP(VLOOKUP(G2779,官網匯出!A:AQ,43,0),團名!$I$1:$K$12,2,FALSE),"N0071"))</f>
        <v/>
      </c>
      <c r="C2779" s="1" t="str">
        <f>IFERROR(VLOOKUP(官網匯出!D2779,團名!E:G,3,FALSE),"")</f>
        <v/>
      </c>
      <c r="D2779" s="1" t="str">
        <f t="shared" si="484"/>
        <v/>
      </c>
      <c r="E2779" s="1" t="str">
        <f t="shared" si="485"/>
        <v/>
      </c>
      <c r="F2779" s="1" t="str">
        <f>IF(官網匯出!F2779="已付款","","B0012")</f>
        <v>B0012</v>
      </c>
      <c r="G2779" s="1" t="str">
        <f>IF(官網匯出!A2779="","",官網匯出!A2779)</f>
        <v/>
      </c>
      <c r="H2779" s="3" t="str">
        <f>IF(官網匯出!B2779="","",官網匯出!B2779)</f>
        <v/>
      </c>
      <c r="I2779" s="1" t="str">
        <f>IF(官網匯出!C2779="","",官網匯出!C2779)</f>
        <v/>
      </c>
      <c r="J2779" s="1" t="str">
        <f>IF(官網匯出!D2779="","",官網匯出!D2779)</f>
        <v/>
      </c>
      <c r="K2779" s="3" t="str">
        <f>IF(官網匯出!E2779="","",官網匯出!E2779)</f>
        <v/>
      </c>
      <c r="L2779" s="1" t="str">
        <f>IF(官網匯出!F2779="","",官網匯出!F2779)</f>
        <v/>
      </c>
      <c r="M2779" s="1" t="str">
        <f>IF(官網匯出!G2779="","",官網匯出!G2779)</f>
        <v/>
      </c>
      <c r="N2779" s="1" t="str">
        <f>IF(官網匯出!H2779="","",官網匯出!H2779)</f>
        <v/>
      </c>
      <c r="P2779" s="1" t="str">
        <f>IF(官網匯出!J2779="","",RIGHT(官網匯出!J2779,LEN(官網匯出!J2779)-2))</f>
        <v/>
      </c>
      <c r="Q2779" s="1" t="str">
        <f>IF(官網匯出!K2779="","",官網匯出!K2779)</f>
        <v/>
      </c>
      <c r="R2779" s="1" t="str">
        <f>IF(官網匯出!L2779="","",官網匯出!L2779)</f>
        <v/>
      </c>
      <c r="S2779" s="1" t="str">
        <f>IF(官網匯出!M2779="","",官網匯出!M2779)</f>
        <v/>
      </c>
      <c r="T2779" s="1" t="str">
        <f>IF(官網匯出!N2779="","",官網匯出!N2779)</f>
        <v/>
      </c>
      <c r="U2779" s="1" t="str">
        <f>IF(官網匯出!O2779="","",官網匯出!O2779)</f>
        <v/>
      </c>
      <c r="V2779" s="1" t="str">
        <f>IF(官網匯出!P2779="",IF(G2779="","",0),官網匯出!P2779)</f>
        <v/>
      </c>
      <c r="W2779" s="1" t="str">
        <f>IF(官網匯出!Q2779="",IF(G2779="","",0),官網匯出!Q2779)</f>
        <v/>
      </c>
      <c r="X2779" s="1" t="str">
        <f>IF(官網匯出!R2779="","",官網匯出!R2779)</f>
        <v/>
      </c>
      <c r="Y2779" s="1" t="str">
        <f>IF(官網匯出!S2779="","",官網匯出!S2779)</f>
        <v/>
      </c>
      <c r="Z2779" s="1" t="str">
        <f>IF(G2779="","",官網匯出!T2779)</f>
        <v/>
      </c>
      <c r="AA2779" s="1" t="str">
        <f>IF(G2779="","",官網匯出!AK2779)</f>
        <v/>
      </c>
      <c r="AB2779" s="1" t="str">
        <f>IF(G2779="","",IF(官網匯出!V2779="","",官網匯出!V2779))</f>
        <v/>
      </c>
      <c r="AJ2779" s="1" t="str">
        <f>IF(G2779="","",IF(官網匯出!AE2779="","",官網匯出!AE2779))</f>
        <v/>
      </c>
      <c r="AK2779" s="1" t="str">
        <f>IF(G2779="","",IF(官網匯出!AD2779="","",官網匯出!AD2779))</f>
        <v/>
      </c>
      <c r="AL2779" s="1" t="str">
        <f t="shared" si="486"/>
        <v>0</v>
      </c>
      <c r="AM2779" s="1" t="str">
        <f>IF(官網匯出!AG2779="","",官網匯出!AG2779)</f>
        <v/>
      </c>
      <c r="AN2779" s="1" t="str">
        <f>IF(G2779="","",IF(官網匯出!AH2779="","",官網匯出!AH2779))</f>
        <v/>
      </c>
      <c r="AO2779" s="14" t="str">
        <f t="shared" si="487"/>
        <v/>
      </c>
      <c r="AP2779" s="14" t="str">
        <f t="shared" si="488"/>
        <v>1</v>
      </c>
      <c r="AQ2779" s="14" t="str">
        <f t="shared" si="489"/>
        <v>0</v>
      </c>
      <c r="AR2779" s="1" t="str">
        <f t="shared" si="490"/>
        <v/>
      </c>
      <c r="AS2779" s="1" t="str">
        <f t="shared" si="491"/>
        <v/>
      </c>
      <c r="AT2779" s="1" t="str">
        <f t="shared" si="492"/>
        <v/>
      </c>
      <c r="AU2779" s="1" t="str">
        <f t="shared" si="483"/>
        <v/>
      </c>
      <c r="AV2779" s="1" t="e">
        <f>IF(VLOOKUP(G2779,官網匯出!A:AQ,42,FALSE)="","[黃金盾官網]",VLOOKUP(G2779,官網匯出!A:AQ,42,FALSE))</f>
        <v>#N/A</v>
      </c>
      <c r="AW2779" s="1" t="e">
        <f>IF(LEFT(VLOOKUP(G2779,官網匯出!A:AS,43,FALSE),2)="","web",LEFT(VLOOKUP(G2779,官網匯出!A:AS,43,FALSE),2))</f>
        <v>#N/A</v>
      </c>
      <c r="AX2779" s="1" t="str">
        <f t="shared" si="493"/>
        <v>O</v>
      </c>
    </row>
    <row r="2780" spans="1:50">
      <c r="A2780" s="1" t="str">
        <f>IF(G2780="","",VLOOKUP(官網轉換!AW2780,團名!A:B,2,FALSE))</f>
        <v/>
      </c>
      <c r="B2780" s="1" t="str">
        <f>IF(G2780="","",IF(LEFT(VLOOKUP(G2780,官網匯出!A:AQ,43,0),2)="wf",VLOOKUP(VLOOKUP(G2780,官網匯出!A:AQ,43,0),團名!$I$1:$K$12,2,FALSE),"N0071"))</f>
        <v/>
      </c>
      <c r="C2780" s="1" t="str">
        <f>IFERROR(VLOOKUP(官網匯出!D2780,團名!E:G,3,FALSE),"")</f>
        <v/>
      </c>
      <c r="D2780" s="1" t="str">
        <f t="shared" si="484"/>
        <v/>
      </c>
      <c r="E2780" s="1" t="str">
        <f t="shared" si="485"/>
        <v/>
      </c>
      <c r="F2780" s="1" t="str">
        <f>IF(官網匯出!F2780="已付款","","B0012")</f>
        <v>B0012</v>
      </c>
      <c r="G2780" s="1" t="str">
        <f>IF(官網匯出!A2780="","",官網匯出!A2780)</f>
        <v/>
      </c>
      <c r="H2780" s="3" t="str">
        <f>IF(官網匯出!B2780="","",官網匯出!B2780)</f>
        <v/>
      </c>
      <c r="I2780" s="1" t="str">
        <f>IF(官網匯出!C2780="","",官網匯出!C2780)</f>
        <v/>
      </c>
      <c r="J2780" s="1" t="str">
        <f>IF(官網匯出!D2780="","",官網匯出!D2780)</f>
        <v/>
      </c>
      <c r="K2780" s="3" t="str">
        <f>IF(官網匯出!E2780="","",官網匯出!E2780)</f>
        <v/>
      </c>
      <c r="L2780" s="1" t="str">
        <f>IF(官網匯出!F2780="","",官網匯出!F2780)</f>
        <v/>
      </c>
      <c r="M2780" s="1" t="str">
        <f>IF(官網匯出!G2780="","",官網匯出!G2780)</f>
        <v/>
      </c>
      <c r="N2780" s="1" t="str">
        <f>IF(官網匯出!H2780="","",官網匯出!H2780)</f>
        <v/>
      </c>
      <c r="P2780" s="1" t="str">
        <f>IF(官網匯出!J2780="","",RIGHT(官網匯出!J2780,LEN(官網匯出!J2780)-2))</f>
        <v/>
      </c>
      <c r="Q2780" s="1" t="str">
        <f>IF(官網匯出!K2780="","",官網匯出!K2780)</f>
        <v/>
      </c>
      <c r="R2780" s="1" t="str">
        <f>IF(官網匯出!L2780="","",官網匯出!L2780)</f>
        <v/>
      </c>
      <c r="S2780" s="1" t="str">
        <f>IF(官網匯出!M2780="","",官網匯出!M2780)</f>
        <v/>
      </c>
      <c r="T2780" s="1" t="str">
        <f>IF(官網匯出!N2780="","",官網匯出!N2780)</f>
        <v/>
      </c>
      <c r="U2780" s="1" t="str">
        <f>IF(官網匯出!O2780="","",官網匯出!O2780)</f>
        <v/>
      </c>
      <c r="V2780" s="1" t="str">
        <f>IF(官網匯出!P2780="",IF(G2780="","",0),官網匯出!P2780)</f>
        <v/>
      </c>
      <c r="W2780" s="1" t="str">
        <f>IF(官網匯出!Q2780="",IF(G2780="","",0),官網匯出!Q2780)</f>
        <v/>
      </c>
      <c r="X2780" s="1" t="str">
        <f>IF(官網匯出!R2780="","",官網匯出!R2780)</f>
        <v/>
      </c>
      <c r="Y2780" s="1" t="str">
        <f>IF(官網匯出!S2780="","",官網匯出!S2780)</f>
        <v/>
      </c>
      <c r="Z2780" s="1" t="str">
        <f>IF(G2780="","",官網匯出!T2780)</f>
        <v/>
      </c>
      <c r="AA2780" s="1" t="str">
        <f>IF(G2780="","",官網匯出!AK2780)</f>
        <v/>
      </c>
      <c r="AB2780" s="1" t="str">
        <f>IF(G2780="","",IF(官網匯出!V2780="","",官網匯出!V2780))</f>
        <v/>
      </c>
      <c r="AJ2780" s="1" t="str">
        <f>IF(G2780="","",IF(官網匯出!AE2780="","",官網匯出!AE2780))</f>
        <v/>
      </c>
      <c r="AK2780" s="1" t="str">
        <f>IF(G2780="","",IF(官網匯出!AD2780="","",官網匯出!AD2780))</f>
        <v/>
      </c>
      <c r="AL2780" s="1" t="str">
        <f t="shared" si="486"/>
        <v>0</v>
      </c>
      <c r="AM2780" s="1" t="str">
        <f>IF(官網匯出!AG2780="","",官網匯出!AG2780)</f>
        <v/>
      </c>
      <c r="AN2780" s="1" t="str">
        <f>IF(G2780="","",IF(官網匯出!AH2780="","",官網匯出!AH2780))</f>
        <v/>
      </c>
      <c r="AO2780" s="14" t="str">
        <f t="shared" si="487"/>
        <v/>
      </c>
      <c r="AP2780" s="14" t="str">
        <f t="shared" si="488"/>
        <v>1</v>
      </c>
      <c r="AQ2780" s="14" t="str">
        <f t="shared" si="489"/>
        <v>0</v>
      </c>
      <c r="AR2780" s="1" t="str">
        <f t="shared" si="490"/>
        <v/>
      </c>
      <c r="AS2780" s="1" t="str">
        <f t="shared" si="491"/>
        <v/>
      </c>
      <c r="AT2780" s="1" t="str">
        <f t="shared" si="492"/>
        <v/>
      </c>
      <c r="AU2780" s="1" t="str">
        <f t="shared" si="483"/>
        <v/>
      </c>
      <c r="AV2780" s="1" t="e">
        <f>IF(VLOOKUP(G2780,官網匯出!A:AQ,42,FALSE)="","[黃金盾官網]",VLOOKUP(G2780,官網匯出!A:AQ,42,FALSE))</f>
        <v>#N/A</v>
      </c>
      <c r="AW2780" s="1" t="e">
        <f>IF(LEFT(VLOOKUP(G2780,官網匯出!A:AS,43,FALSE),2)="","web",LEFT(VLOOKUP(G2780,官網匯出!A:AS,43,FALSE),2))</f>
        <v>#N/A</v>
      </c>
      <c r="AX2780" s="1" t="str">
        <f t="shared" si="493"/>
        <v>O</v>
      </c>
    </row>
    <row r="2781" spans="1:50">
      <c r="A2781" s="1" t="str">
        <f>IF(G2781="","",VLOOKUP(官網轉換!AW2781,團名!A:B,2,FALSE))</f>
        <v/>
      </c>
      <c r="B2781" s="1" t="str">
        <f>IF(G2781="","",IF(LEFT(VLOOKUP(G2781,官網匯出!A:AQ,43,0),2)="wf",VLOOKUP(VLOOKUP(G2781,官網匯出!A:AQ,43,0),團名!$I$1:$K$12,2,FALSE),"N0071"))</f>
        <v/>
      </c>
      <c r="C2781" s="1" t="str">
        <f>IFERROR(VLOOKUP(官網匯出!D2781,團名!E:G,3,FALSE),"")</f>
        <v/>
      </c>
      <c r="D2781" s="1" t="str">
        <f t="shared" si="484"/>
        <v/>
      </c>
      <c r="E2781" s="1" t="str">
        <f t="shared" si="485"/>
        <v/>
      </c>
      <c r="F2781" s="1" t="str">
        <f>IF(官網匯出!F2781="已付款","","B0012")</f>
        <v>B0012</v>
      </c>
      <c r="G2781" s="1" t="str">
        <f>IF(官網匯出!A2781="","",官網匯出!A2781)</f>
        <v/>
      </c>
      <c r="H2781" s="3" t="str">
        <f>IF(官網匯出!B2781="","",官網匯出!B2781)</f>
        <v/>
      </c>
      <c r="I2781" s="1" t="str">
        <f>IF(官網匯出!C2781="","",官網匯出!C2781)</f>
        <v/>
      </c>
      <c r="J2781" s="1" t="str">
        <f>IF(官網匯出!D2781="","",官網匯出!D2781)</f>
        <v/>
      </c>
      <c r="K2781" s="3" t="str">
        <f>IF(官網匯出!E2781="","",官網匯出!E2781)</f>
        <v/>
      </c>
      <c r="L2781" s="1" t="str">
        <f>IF(官網匯出!F2781="","",官網匯出!F2781)</f>
        <v/>
      </c>
      <c r="M2781" s="1" t="str">
        <f>IF(官網匯出!G2781="","",官網匯出!G2781)</f>
        <v/>
      </c>
      <c r="N2781" s="1" t="str">
        <f>IF(官網匯出!H2781="","",官網匯出!H2781)</f>
        <v/>
      </c>
      <c r="P2781" s="1" t="str">
        <f>IF(官網匯出!J2781="","",RIGHT(官網匯出!J2781,LEN(官網匯出!J2781)-2))</f>
        <v/>
      </c>
      <c r="Q2781" s="1" t="str">
        <f>IF(官網匯出!K2781="","",官網匯出!K2781)</f>
        <v/>
      </c>
      <c r="R2781" s="1" t="str">
        <f>IF(官網匯出!L2781="","",官網匯出!L2781)</f>
        <v/>
      </c>
      <c r="S2781" s="1" t="str">
        <f>IF(官網匯出!M2781="","",官網匯出!M2781)</f>
        <v/>
      </c>
      <c r="T2781" s="1" t="str">
        <f>IF(官網匯出!N2781="","",官網匯出!N2781)</f>
        <v/>
      </c>
      <c r="U2781" s="1" t="str">
        <f>IF(官網匯出!O2781="","",官網匯出!O2781)</f>
        <v/>
      </c>
      <c r="V2781" s="1" t="str">
        <f>IF(官網匯出!P2781="",IF(G2781="","",0),官網匯出!P2781)</f>
        <v/>
      </c>
      <c r="W2781" s="1" t="str">
        <f>IF(官網匯出!Q2781="",IF(G2781="","",0),官網匯出!Q2781)</f>
        <v/>
      </c>
      <c r="X2781" s="1" t="str">
        <f>IF(官網匯出!R2781="","",官網匯出!R2781)</f>
        <v/>
      </c>
      <c r="Y2781" s="1" t="str">
        <f>IF(官網匯出!S2781="","",官網匯出!S2781)</f>
        <v/>
      </c>
      <c r="Z2781" s="1" t="str">
        <f>IF(G2781="","",官網匯出!T2781)</f>
        <v/>
      </c>
      <c r="AA2781" s="1" t="str">
        <f>IF(G2781="","",官網匯出!AK2781)</f>
        <v/>
      </c>
      <c r="AB2781" s="1" t="str">
        <f>IF(G2781="","",IF(官網匯出!V2781="","",官網匯出!V2781))</f>
        <v/>
      </c>
      <c r="AJ2781" s="1" t="str">
        <f>IF(G2781="","",IF(官網匯出!AE2781="","",官網匯出!AE2781))</f>
        <v/>
      </c>
      <c r="AK2781" s="1" t="str">
        <f>IF(G2781="","",IF(官網匯出!AD2781="","",官網匯出!AD2781))</f>
        <v/>
      </c>
      <c r="AL2781" s="1" t="str">
        <f t="shared" si="486"/>
        <v>0</v>
      </c>
      <c r="AM2781" s="1" t="str">
        <f>IF(官網匯出!AG2781="","",官網匯出!AG2781)</f>
        <v/>
      </c>
      <c r="AN2781" s="1" t="str">
        <f>IF(G2781="","",IF(官網匯出!AH2781="","",官網匯出!AH2781))</f>
        <v/>
      </c>
      <c r="AO2781" s="14" t="str">
        <f t="shared" si="487"/>
        <v/>
      </c>
      <c r="AP2781" s="14" t="str">
        <f t="shared" si="488"/>
        <v>1</v>
      </c>
      <c r="AQ2781" s="14" t="str">
        <f t="shared" si="489"/>
        <v>0</v>
      </c>
      <c r="AR2781" s="1" t="str">
        <f t="shared" si="490"/>
        <v/>
      </c>
      <c r="AS2781" s="1" t="str">
        <f t="shared" si="491"/>
        <v/>
      </c>
      <c r="AT2781" s="1" t="str">
        <f t="shared" si="492"/>
        <v/>
      </c>
      <c r="AU2781" s="1" t="str">
        <f t="shared" si="483"/>
        <v/>
      </c>
      <c r="AV2781" s="1" t="e">
        <f>IF(VLOOKUP(G2781,官網匯出!A:AQ,42,FALSE)="","[黃金盾官網]",VLOOKUP(G2781,官網匯出!A:AQ,42,FALSE))</f>
        <v>#N/A</v>
      </c>
      <c r="AW2781" s="1" t="e">
        <f>IF(LEFT(VLOOKUP(G2781,官網匯出!A:AS,43,FALSE),2)="","web",LEFT(VLOOKUP(G2781,官網匯出!A:AS,43,FALSE),2))</f>
        <v>#N/A</v>
      </c>
      <c r="AX2781" s="1" t="str">
        <f t="shared" si="493"/>
        <v>O</v>
      </c>
    </row>
    <row r="2782" spans="1:50">
      <c r="A2782" s="1" t="str">
        <f>IF(G2782="","",VLOOKUP(官網轉換!AW2782,團名!A:B,2,FALSE))</f>
        <v/>
      </c>
      <c r="B2782" s="1" t="str">
        <f>IF(G2782="","",IF(LEFT(VLOOKUP(G2782,官網匯出!A:AQ,43,0),2)="wf",VLOOKUP(VLOOKUP(G2782,官網匯出!A:AQ,43,0),團名!$I$1:$K$12,2,FALSE),"N0071"))</f>
        <v/>
      </c>
      <c r="C2782" s="1" t="str">
        <f>IFERROR(VLOOKUP(官網匯出!D2782,團名!E:G,3,FALSE),"")</f>
        <v/>
      </c>
      <c r="D2782" s="1" t="str">
        <f t="shared" si="484"/>
        <v/>
      </c>
      <c r="E2782" s="1" t="str">
        <f t="shared" si="485"/>
        <v/>
      </c>
      <c r="F2782" s="1" t="str">
        <f>IF(官網匯出!F2782="已付款","","B0012")</f>
        <v>B0012</v>
      </c>
      <c r="G2782" s="1" t="str">
        <f>IF(官網匯出!A2782="","",官網匯出!A2782)</f>
        <v/>
      </c>
      <c r="H2782" s="3" t="str">
        <f>IF(官網匯出!B2782="","",官網匯出!B2782)</f>
        <v/>
      </c>
      <c r="I2782" s="1" t="str">
        <f>IF(官網匯出!C2782="","",官網匯出!C2782)</f>
        <v/>
      </c>
      <c r="J2782" s="1" t="str">
        <f>IF(官網匯出!D2782="","",官網匯出!D2782)</f>
        <v/>
      </c>
      <c r="K2782" s="3" t="str">
        <f>IF(官網匯出!E2782="","",官網匯出!E2782)</f>
        <v/>
      </c>
      <c r="L2782" s="1" t="str">
        <f>IF(官網匯出!F2782="","",官網匯出!F2782)</f>
        <v/>
      </c>
      <c r="M2782" s="1" t="str">
        <f>IF(官網匯出!G2782="","",官網匯出!G2782)</f>
        <v/>
      </c>
      <c r="N2782" s="1" t="str">
        <f>IF(官網匯出!H2782="","",官網匯出!H2782)</f>
        <v/>
      </c>
      <c r="P2782" s="1" t="str">
        <f>IF(官網匯出!J2782="","",RIGHT(官網匯出!J2782,LEN(官網匯出!J2782)-2))</f>
        <v/>
      </c>
      <c r="Q2782" s="1" t="str">
        <f>IF(官網匯出!K2782="","",官網匯出!K2782)</f>
        <v/>
      </c>
      <c r="R2782" s="1" t="str">
        <f>IF(官網匯出!L2782="","",官網匯出!L2782)</f>
        <v/>
      </c>
      <c r="S2782" s="1" t="str">
        <f>IF(官網匯出!M2782="","",官網匯出!M2782)</f>
        <v/>
      </c>
      <c r="T2782" s="1" t="str">
        <f>IF(官網匯出!N2782="","",官網匯出!N2782)</f>
        <v/>
      </c>
      <c r="U2782" s="1" t="str">
        <f>IF(官網匯出!O2782="","",官網匯出!O2782)</f>
        <v/>
      </c>
      <c r="V2782" s="1" t="str">
        <f>IF(官網匯出!P2782="",IF(G2782="","",0),官網匯出!P2782)</f>
        <v/>
      </c>
      <c r="W2782" s="1" t="str">
        <f>IF(官網匯出!Q2782="",IF(G2782="","",0),官網匯出!Q2782)</f>
        <v/>
      </c>
      <c r="X2782" s="1" t="str">
        <f>IF(官網匯出!R2782="","",官網匯出!R2782)</f>
        <v/>
      </c>
      <c r="Y2782" s="1" t="str">
        <f>IF(官網匯出!S2782="","",官網匯出!S2782)</f>
        <v/>
      </c>
      <c r="Z2782" s="1" t="str">
        <f>IF(G2782="","",官網匯出!T2782)</f>
        <v/>
      </c>
      <c r="AA2782" s="1" t="str">
        <f>IF(G2782="","",官網匯出!AK2782)</f>
        <v/>
      </c>
      <c r="AB2782" s="1" t="str">
        <f>IF(G2782="","",IF(官網匯出!V2782="","",官網匯出!V2782))</f>
        <v/>
      </c>
      <c r="AJ2782" s="1" t="str">
        <f>IF(G2782="","",IF(官網匯出!AE2782="","",官網匯出!AE2782))</f>
        <v/>
      </c>
      <c r="AK2782" s="1" t="str">
        <f>IF(G2782="","",IF(官網匯出!AD2782="","",官網匯出!AD2782))</f>
        <v/>
      </c>
      <c r="AL2782" s="1" t="str">
        <f t="shared" si="486"/>
        <v>0</v>
      </c>
      <c r="AM2782" s="1" t="str">
        <f>IF(官網匯出!AG2782="","",官網匯出!AG2782)</f>
        <v/>
      </c>
      <c r="AN2782" s="1" t="str">
        <f>IF(G2782="","",IF(官網匯出!AH2782="","",官網匯出!AH2782))</f>
        <v/>
      </c>
      <c r="AO2782" s="14" t="str">
        <f t="shared" si="487"/>
        <v/>
      </c>
      <c r="AP2782" s="14" t="str">
        <f t="shared" si="488"/>
        <v>1</v>
      </c>
      <c r="AQ2782" s="14" t="str">
        <f t="shared" si="489"/>
        <v>0</v>
      </c>
      <c r="AR2782" s="1" t="str">
        <f t="shared" si="490"/>
        <v/>
      </c>
      <c r="AS2782" s="1" t="str">
        <f t="shared" si="491"/>
        <v/>
      </c>
      <c r="AT2782" s="1" t="str">
        <f t="shared" si="492"/>
        <v/>
      </c>
      <c r="AU2782" s="1" t="str">
        <f t="shared" si="483"/>
        <v/>
      </c>
      <c r="AV2782" s="1" t="e">
        <f>IF(VLOOKUP(G2782,官網匯出!A:AQ,42,FALSE)="","[黃金盾官網]",VLOOKUP(G2782,官網匯出!A:AQ,42,FALSE))</f>
        <v>#N/A</v>
      </c>
      <c r="AW2782" s="1" t="e">
        <f>IF(LEFT(VLOOKUP(G2782,官網匯出!A:AS,43,FALSE),2)="","web",LEFT(VLOOKUP(G2782,官網匯出!A:AS,43,FALSE),2))</f>
        <v>#N/A</v>
      </c>
      <c r="AX2782" s="1" t="str">
        <f t="shared" si="493"/>
        <v>O</v>
      </c>
    </row>
    <row r="2783" spans="1:50">
      <c r="A2783" s="1" t="str">
        <f>IF(G2783="","",VLOOKUP(官網轉換!AW2783,團名!A:B,2,FALSE))</f>
        <v/>
      </c>
      <c r="B2783" s="1" t="str">
        <f>IF(G2783="","",IF(LEFT(VLOOKUP(G2783,官網匯出!A:AQ,43,0),2)="wf",VLOOKUP(VLOOKUP(G2783,官網匯出!A:AQ,43,0),團名!$I$1:$K$12,2,FALSE),"N0071"))</f>
        <v/>
      </c>
      <c r="C2783" s="1" t="str">
        <f>IFERROR(VLOOKUP(官網匯出!D2783,團名!E:G,3,FALSE),"")</f>
        <v/>
      </c>
      <c r="D2783" s="1" t="str">
        <f t="shared" si="484"/>
        <v/>
      </c>
      <c r="E2783" s="1" t="str">
        <f t="shared" si="485"/>
        <v/>
      </c>
      <c r="F2783" s="1" t="str">
        <f>IF(官網匯出!F2783="已付款","","B0012")</f>
        <v>B0012</v>
      </c>
      <c r="G2783" s="1" t="str">
        <f>IF(官網匯出!A2783="","",官網匯出!A2783)</f>
        <v/>
      </c>
      <c r="H2783" s="3" t="str">
        <f>IF(官網匯出!B2783="","",官網匯出!B2783)</f>
        <v/>
      </c>
      <c r="I2783" s="1" t="str">
        <f>IF(官網匯出!C2783="","",官網匯出!C2783)</f>
        <v/>
      </c>
      <c r="J2783" s="1" t="str">
        <f>IF(官網匯出!D2783="","",官網匯出!D2783)</f>
        <v/>
      </c>
      <c r="K2783" s="3" t="str">
        <f>IF(官網匯出!E2783="","",官網匯出!E2783)</f>
        <v/>
      </c>
      <c r="L2783" s="1" t="str">
        <f>IF(官網匯出!F2783="","",官網匯出!F2783)</f>
        <v/>
      </c>
      <c r="M2783" s="1" t="str">
        <f>IF(官網匯出!G2783="","",官網匯出!G2783)</f>
        <v/>
      </c>
      <c r="N2783" s="1" t="str">
        <f>IF(官網匯出!H2783="","",官網匯出!H2783)</f>
        <v/>
      </c>
      <c r="P2783" s="1" t="str">
        <f>IF(官網匯出!J2783="","",RIGHT(官網匯出!J2783,LEN(官網匯出!J2783)-2))</f>
        <v/>
      </c>
      <c r="Q2783" s="1" t="str">
        <f>IF(官網匯出!K2783="","",官網匯出!K2783)</f>
        <v/>
      </c>
      <c r="R2783" s="1" t="str">
        <f>IF(官網匯出!L2783="","",官網匯出!L2783)</f>
        <v/>
      </c>
      <c r="S2783" s="1" t="str">
        <f>IF(官網匯出!M2783="","",官網匯出!M2783)</f>
        <v/>
      </c>
      <c r="T2783" s="1" t="str">
        <f>IF(官網匯出!N2783="","",官網匯出!N2783)</f>
        <v/>
      </c>
      <c r="U2783" s="1" t="str">
        <f>IF(官網匯出!O2783="","",官網匯出!O2783)</f>
        <v/>
      </c>
      <c r="V2783" s="1" t="str">
        <f>IF(官網匯出!P2783="",IF(G2783="","",0),官網匯出!P2783)</f>
        <v/>
      </c>
      <c r="W2783" s="1" t="str">
        <f>IF(官網匯出!Q2783="",IF(G2783="","",0),官網匯出!Q2783)</f>
        <v/>
      </c>
      <c r="X2783" s="1" t="str">
        <f>IF(官網匯出!R2783="","",官網匯出!R2783)</f>
        <v/>
      </c>
      <c r="Y2783" s="1" t="str">
        <f>IF(官網匯出!S2783="","",官網匯出!S2783)</f>
        <v/>
      </c>
      <c r="Z2783" s="1" t="str">
        <f>IF(G2783="","",官網匯出!T2783)</f>
        <v/>
      </c>
      <c r="AA2783" s="1" t="str">
        <f>IF(G2783="","",官網匯出!AK2783)</f>
        <v/>
      </c>
      <c r="AB2783" s="1" t="str">
        <f>IF(G2783="","",IF(官網匯出!V2783="","",官網匯出!V2783))</f>
        <v/>
      </c>
      <c r="AJ2783" s="1" t="str">
        <f>IF(G2783="","",IF(官網匯出!AE2783="","",官網匯出!AE2783))</f>
        <v/>
      </c>
      <c r="AK2783" s="1" t="str">
        <f>IF(G2783="","",IF(官網匯出!AD2783="","",官網匯出!AD2783))</f>
        <v/>
      </c>
      <c r="AL2783" s="1" t="str">
        <f t="shared" si="486"/>
        <v>0</v>
      </c>
      <c r="AM2783" s="1" t="str">
        <f>IF(官網匯出!AG2783="","",官網匯出!AG2783)</f>
        <v/>
      </c>
      <c r="AN2783" s="1" t="str">
        <f>IF(G2783="","",IF(官網匯出!AH2783="","",官網匯出!AH2783))</f>
        <v/>
      </c>
      <c r="AO2783" s="14" t="str">
        <f t="shared" si="487"/>
        <v/>
      </c>
      <c r="AP2783" s="14" t="str">
        <f t="shared" si="488"/>
        <v>1</v>
      </c>
      <c r="AQ2783" s="14" t="str">
        <f t="shared" si="489"/>
        <v>0</v>
      </c>
      <c r="AR2783" s="1" t="str">
        <f t="shared" si="490"/>
        <v/>
      </c>
      <c r="AS2783" s="1" t="str">
        <f t="shared" si="491"/>
        <v/>
      </c>
      <c r="AT2783" s="1" t="str">
        <f t="shared" si="492"/>
        <v/>
      </c>
      <c r="AU2783" s="1" t="str">
        <f t="shared" si="483"/>
        <v/>
      </c>
      <c r="AV2783" s="1" t="e">
        <f>IF(VLOOKUP(G2783,官網匯出!A:AQ,42,FALSE)="","[黃金盾官網]",VLOOKUP(G2783,官網匯出!A:AQ,42,FALSE))</f>
        <v>#N/A</v>
      </c>
      <c r="AW2783" s="1" t="e">
        <f>IF(LEFT(VLOOKUP(G2783,官網匯出!A:AS,43,FALSE),2)="","web",LEFT(VLOOKUP(G2783,官網匯出!A:AS,43,FALSE),2))</f>
        <v>#N/A</v>
      </c>
      <c r="AX2783" s="1" t="str">
        <f t="shared" si="493"/>
        <v>O</v>
      </c>
    </row>
    <row r="2784" spans="1:50">
      <c r="A2784" s="1" t="str">
        <f>IF(G2784="","",VLOOKUP(官網轉換!AW2784,團名!A:B,2,FALSE))</f>
        <v/>
      </c>
      <c r="B2784" s="1" t="str">
        <f>IF(G2784="","",IF(LEFT(VLOOKUP(G2784,官網匯出!A:AQ,43,0),2)="wf",VLOOKUP(VLOOKUP(G2784,官網匯出!A:AQ,43,0),團名!$I$1:$K$12,2,FALSE),"N0071"))</f>
        <v/>
      </c>
      <c r="C2784" s="1" t="str">
        <f>IFERROR(VLOOKUP(官網匯出!D2784,團名!E:G,3,FALSE),"")</f>
        <v/>
      </c>
      <c r="D2784" s="1" t="str">
        <f t="shared" si="484"/>
        <v/>
      </c>
      <c r="E2784" s="1" t="str">
        <f t="shared" si="485"/>
        <v/>
      </c>
      <c r="F2784" s="1" t="str">
        <f>IF(官網匯出!F2784="已付款","","B0012")</f>
        <v>B0012</v>
      </c>
      <c r="G2784" s="1" t="str">
        <f>IF(官網匯出!A2784="","",官網匯出!A2784)</f>
        <v/>
      </c>
      <c r="H2784" s="3" t="str">
        <f>IF(官網匯出!B2784="","",官網匯出!B2784)</f>
        <v/>
      </c>
      <c r="I2784" s="1" t="str">
        <f>IF(官網匯出!C2784="","",官網匯出!C2784)</f>
        <v/>
      </c>
      <c r="J2784" s="1" t="str">
        <f>IF(官網匯出!D2784="","",官網匯出!D2784)</f>
        <v/>
      </c>
      <c r="K2784" s="3" t="str">
        <f>IF(官網匯出!E2784="","",官網匯出!E2784)</f>
        <v/>
      </c>
      <c r="L2784" s="1" t="str">
        <f>IF(官網匯出!F2784="","",官網匯出!F2784)</f>
        <v/>
      </c>
      <c r="M2784" s="1" t="str">
        <f>IF(官網匯出!G2784="","",官網匯出!G2784)</f>
        <v/>
      </c>
      <c r="N2784" s="1" t="str">
        <f>IF(官網匯出!H2784="","",官網匯出!H2784)</f>
        <v/>
      </c>
      <c r="P2784" s="1" t="str">
        <f>IF(官網匯出!J2784="","",RIGHT(官網匯出!J2784,LEN(官網匯出!J2784)-2))</f>
        <v/>
      </c>
      <c r="Q2784" s="1" t="str">
        <f>IF(官網匯出!K2784="","",官網匯出!K2784)</f>
        <v/>
      </c>
      <c r="R2784" s="1" t="str">
        <f>IF(官網匯出!L2784="","",官網匯出!L2784)</f>
        <v/>
      </c>
      <c r="S2784" s="1" t="str">
        <f>IF(官網匯出!M2784="","",官網匯出!M2784)</f>
        <v/>
      </c>
      <c r="T2784" s="1" t="str">
        <f>IF(官網匯出!N2784="","",官網匯出!N2784)</f>
        <v/>
      </c>
      <c r="U2784" s="1" t="str">
        <f>IF(官網匯出!O2784="","",官網匯出!O2784)</f>
        <v/>
      </c>
      <c r="V2784" s="1" t="str">
        <f>IF(官網匯出!P2784="",IF(G2784="","",0),官網匯出!P2784)</f>
        <v/>
      </c>
      <c r="W2784" s="1" t="str">
        <f>IF(官網匯出!Q2784="",IF(G2784="","",0),官網匯出!Q2784)</f>
        <v/>
      </c>
      <c r="X2784" s="1" t="str">
        <f>IF(官網匯出!R2784="","",官網匯出!R2784)</f>
        <v/>
      </c>
      <c r="Y2784" s="1" t="str">
        <f>IF(官網匯出!S2784="","",官網匯出!S2784)</f>
        <v/>
      </c>
      <c r="Z2784" s="1" t="str">
        <f>IF(G2784="","",官網匯出!T2784)</f>
        <v/>
      </c>
      <c r="AA2784" s="1" t="str">
        <f>IF(G2784="","",官網匯出!AK2784)</f>
        <v/>
      </c>
      <c r="AB2784" s="1" t="str">
        <f>IF(G2784="","",IF(官網匯出!V2784="","",官網匯出!V2784))</f>
        <v/>
      </c>
      <c r="AJ2784" s="1" t="str">
        <f>IF(G2784="","",IF(官網匯出!AE2784="","",官網匯出!AE2784))</f>
        <v/>
      </c>
      <c r="AK2784" s="1" t="str">
        <f>IF(G2784="","",IF(官網匯出!AD2784="","",官網匯出!AD2784))</f>
        <v/>
      </c>
      <c r="AL2784" s="1" t="str">
        <f t="shared" si="486"/>
        <v>0</v>
      </c>
      <c r="AM2784" s="1" t="str">
        <f>IF(官網匯出!AG2784="","",官網匯出!AG2784)</f>
        <v/>
      </c>
      <c r="AN2784" s="1" t="str">
        <f>IF(G2784="","",IF(官網匯出!AH2784="","",官網匯出!AH2784))</f>
        <v/>
      </c>
      <c r="AO2784" s="14" t="str">
        <f t="shared" si="487"/>
        <v/>
      </c>
      <c r="AP2784" s="14" t="str">
        <f t="shared" si="488"/>
        <v>1</v>
      </c>
      <c r="AQ2784" s="14" t="str">
        <f t="shared" si="489"/>
        <v>0</v>
      </c>
      <c r="AR2784" s="1" t="str">
        <f t="shared" si="490"/>
        <v/>
      </c>
      <c r="AS2784" s="1" t="str">
        <f t="shared" si="491"/>
        <v/>
      </c>
      <c r="AT2784" s="1" t="str">
        <f t="shared" si="492"/>
        <v/>
      </c>
      <c r="AU2784" s="1" t="str">
        <f t="shared" si="483"/>
        <v/>
      </c>
      <c r="AV2784" s="1" t="e">
        <f>IF(VLOOKUP(G2784,官網匯出!A:AQ,42,FALSE)="","[黃金盾官網]",VLOOKUP(G2784,官網匯出!A:AQ,42,FALSE))</f>
        <v>#N/A</v>
      </c>
      <c r="AW2784" s="1" t="e">
        <f>IF(LEFT(VLOOKUP(G2784,官網匯出!A:AS,43,FALSE),2)="","web",LEFT(VLOOKUP(G2784,官網匯出!A:AS,43,FALSE),2))</f>
        <v>#N/A</v>
      </c>
      <c r="AX2784" s="1" t="str">
        <f t="shared" si="493"/>
        <v>O</v>
      </c>
    </row>
    <row r="2785" spans="1:50">
      <c r="A2785" s="1" t="str">
        <f>IF(G2785="","",VLOOKUP(官網轉換!AW2785,團名!A:B,2,FALSE))</f>
        <v/>
      </c>
      <c r="B2785" s="1" t="str">
        <f>IF(G2785="","",IF(LEFT(VLOOKUP(G2785,官網匯出!A:AQ,43,0),2)="wf",VLOOKUP(VLOOKUP(G2785,官網匯出!A:AQ,43,0),團名!$I$1:$K$12,2,FALSE),"N0071"))</f>
        <v/>
      </c>
      <c r="C2785" s="1" t="str">
        <f>IFERROR(VLOOKUP(官網匯出!D2785,團名!E:G,3,FALSE),"")</f>
        <v/>
      </c>
      <c r="D2785" s="1" t="str">
        <f t="shared" si="484"/>
        <v/>
      </c>
      <c r="E2785" s="1" t="str">
        <f t="shared" si="485"/>
        <v/>
      </c>
      <c r="F2785" s="1" t="str">
        <f>IF(官網匯出!F2785="已付款","","B0012")</f>
        <v>B0012</v>
      </c>
      <c r="G2785" s="1" t="str">
        <f>IF(官網匯出!A2785="","",官網匯出!A2785)</f>
        <v/>
      </c>
      <c r="H2785" s="3" t="str">
        <f>IF(官網匯出!B2785="","",官網匯出!B2785)</f>
        <v/>
      </c>
      <c r="I2785" s="1" t="str">
        <f>IF(官網匯出!C2785="","",官網匯出!C2785)</f>
        <v/>
      </c>
      <c r="J2785" s="1" t="str">
        <f>IF(官網匯出!D2785="","",官網匯出!D2785)</f>
        <v/>
      </c>
      <c r="K2785" s="3" t="str">
        <f>IF(官網匯出!E2785="","",官網匯出!E2785)</f>
        <v/>
      </c>
      <c r="L2785" s="1" t="str">
        <f>IF(官網匯出!F2785="","",官網匯出!F2785)</f>
        <v/>
      </c>
      <c r="M2785" s="1" t="str">
        <f>IF(官網匯出!G2785="","",官網匯出!G2785)</f>
        <v/>
      </c>
      <c r="N2785" s="1" t="str">
        <f>IF(官網匯出!H2785="","",官網匯出!H2785)</f>
        <v/>
      </c>
      <c r="P2785" s="1" t="str">
        <f>IF(官網匯出!J2785="","",RIGHT(官網匯出!J2785,LEN(官網匯出!J2785)-2))</f>
        <v/>
      </c>
      <c r="Q2785" s="1" t="str">
        <f>IF(官網匯出!K2785="","",官網匯出!K2785)</f>
        <v/>
      </c>
      <c r="R2785" s="1" t="str">
        <f>IF(官網匯出!L2785="","",官網匯出!L2785)</f>
        <v/>
      </c>
      <c r="S2785" s="1" t="str">
        <f>IF(官網匯出!M2785="","",官網匯出!M2785)</f>
        <v/>
      </c>
      <c r="T2785" s="1" t="str">
        <f>IF(官網匯出!N2785="","",官網匯出!N2785)</f>
        <v/>
      </c>
      <c r="U2785" s="1" t="str">
        <f>IF(官網匯出!O2785="","",官網匯出!O2785)</f>
        <v/>
      </c>
      <c r="V2785" s="1" t="str">
        <f>IF(官網匯出!P2785="",IF(G2785="","",0),官網匯出!P2785)</f>
        <v/>
      </c>
      <c r="W2785" s="1" t="str">
        <f>IF(官網匯出!Q2785="",IF(G2785="","",0),官網匯出!Q2785)</f>
        <v/>
      </c>
      <c r="X2785" s="1" t="str">
        <f>IF(官網匯出!R2785="","",官網匯出!R2785)</f>
        <v/>
      </c>
      <c r="Y2785" s="1" t="str">
        <f>IF(官網匯出!S2785="","",官網匯出!S2785)</f>
        <v/>
      </c>
      <c r="Z2785" s="1" t="str">
        <f>IF(G2785="","",官網匯出!T2785)</f>
        <v/>
      </c>
      <c r="AA2785" s="1" t="str">
        <f>IF(G2785="","",官網匯出!AK2785)</f>
        <v/>
      </c>
      <c r="AB2785" s="1" t="str">
        <f>IF(G2785="","",IF(官網匯出!V2785="","",官網匯出!V2785))</f>
        <v/>
      </c>
      <c r="AJ2785" s="1" t="str">
        <f>IF(G2785="","",IF(官網匯出!AE2785="","",官網匯出!AE2785))</f>
        <v/>
      </c>
      <c r="AK2785" s="1" t="str">
        <f>IF(G2785="","",IF(官網匯出!AD2785="","",官網匯出!AD2785))</f>
        <v/>
      </c>
      <c r="AL2785" s="1" t="str">
        <f t="shared" si="486"/>
        <v>0</v>
      </c>
      <c r="AM2785" s="1" t="str">
        <f>IF(官網匯出!AG2785="","",官網匯出!AG2785)</f>
        <v/>
      </c>
      <c r="AN2785" s="1" t="str">
        <f>IF(G2785="","",IF(官網匯出!AH2785="","",官網匯出!AH2785))</f>
        <v/>
      </c>
      <c r="AO2785" s="14" t="str">
        <f t="shared" si="487"/>
        <v/>
      </c>
      <c r="AP2785" s="14" t="str">
        <f t="shared" si="488"/>
        <v>1</v>
      </c>
      <c r="AQ2785" s="14" t="str">
        <f t="shared" si="489"/>
        <v>0</v>
      </c>
      <c r="AR2785" s="1" t="str">
        <f t="shared" si="490"/>
        <v/>
      </c>
      <c r="AS2785" s="1" t="str">
        <f t="shared" si="491"/>
        <v/>
      </c>
      <c r="AT2785" s="1" t="str">
        <f t="shared" si="492"/>
        <v/>
      </c>
      <c r="AU2785" s="1" t="str">
        <f t="shared" si="483"/>
        <v/>
      </c>
      <c r="AV2785" s="1" t="e">
        <f>IF(VLOOKUP(G2785,官網匯出!A:AQ,42,FALSE)="","[黃金盾官網]",VLOOKUP(G2785,官網匯出!A:AQ,42,FALSE))</f>
        <v>#N/A</v>
      </c>
      <c r="AW2785" s="1" t="e">
        <f>IF(LEFT(VLOOKUP(G2785,官網匯出!A:AS,43,FALSE),2)="","web",LEFT(VLOOKUP(G2785,官網匯出!A:AS,43,FALSE),2))</f>
        <v>#N/A</v>
      </c>
      <c r="AX2785" s="1" t="str">
        <f t="shared" si="493"/>
        <v>O</v>
      </c>
    </row>
    <row r="2786" spans="1:50">
      <c r="A2786" s="1" t="str">
        <f>IF(G2786="","",VLOOKUP(官網轉換!AW2786,團名!A:B,2,FALSE))</f>
        <v/>
      </c>
      <c r="B2786" s="1" t="str">
        <f>IF(G2786="","",IF(LEFT(VLOOKUP(G2786,官網匯出!A:AQ,43,0),2)="wf",VLOOKUP(VLOOKUP(G2786,官網匯出!A:AQ,43,0),團名!$I$1:$K$12,2,FALSE),"N0071"))</f>
        <v/>
      </c>
      <c r="C2786" s="1" t="str">
        <f>IFERROR(VLOOKUP(官網匯出!D2786,團名!E:G,3,FALSE),"")</f>
        <v/>
      </c>
      <c r="D2786" s="1" t="str">
        <f t="shared" si="484"/>
        <v/>
      </c>
      <c r="E2786" s="1" t="str">
        <f t="shared" si="485"/>
        <v/>
      </c>
      <c r="F2786" s="1" t="str">
        <f>IF(官網匯出!F2786="已付款","","B0012")</f>
        <v>B0012</v>
      </c>
      <c r="G2786" s="1" t="str">
        <f>IF(官網匯出!A2786="","",官網匯出!A2786)</f>
        <v/>
      </c>
      <c r="H2786" s="3" t="str">
        <f>IF(官網匯出!B2786="","",官網匯出!B2786)</f>
        <v/>
      </c>
      <c r="I2786" s="1" t="str">
        <f>IF(官網匯出!C2786="","",官網匯出!C2786)</f>
        <v/>
      </c>
      <c r="J2786" s="1" t="str">
        <f>IF(官網匯出!D2786="","",官網匯出!D2786)</f>
        <v/>
      </c>
      <c r="K2786" s="3" t="str">
        <f>IF(官網匯出!E2786="","",官網匯出!E2786)</f>
        <v/>
      </c>
      <c r="L2786" s="1" t="str">
        <f>IF(官網匯出!F2786="","",官網匯出!F2786)</f>
        <v/>
      </c>
      <c r="M2786" s="1" t="str">
        <f>IF(官網匯出!G2786="","",官網匯出!G2786)</f>
        <v/>
      </c>
      <c r="N2786" s="1" t="str">
        <f>IF(官網匯出!H2786="","",官網匯出!H2786)</f>
        <v/>
      </c>
      <c r="P2786" s="1" t="str">
        <f>IF(官網匯出!J2786="","",RIGHT(官網匯出!J2786,LEN(官網匯出!J2786)-2))</f>
        <v/>
      </c>
      <c r="Q2786" s="1" t="str">
        <f>IF(官網匯出!K2786="","",官網匯出!K2786)</f>
        <v/>
      </c>
      <c r="R2786" s="1" t="str">
        <f>IF(官網匯出!L2786="","",官網匯出!L2786)</f>
        <v/>
      </c>
      <c r="S2786" s="1" t="str">
        <f>IF(官網匯出!M2786="","",官網匯出!M2786)</f>
        <v/>
      </c>
      <c r="T2786" s="1" t="str">
        <f>IF(官網匯出!N2786="","",官網匯出!N2786)</f>
        <v/>
      </c>
      <c r="U2786" s="1" t="str">
        <f>IF(官網匯出!O2786="","",官網匯出!O2786)</f>
        <v/>
      </c>
      <c r="V2786" s="1" t="str">
        <f>IF(官網匯出!P2786="",IF(G2786="","",0),官網匯出!P2786)</f>
        <v/>
      </c>
      <c r="W2786" s="1" t="str">
        <f>IF(官網匯出!Q2786="",IF(G2786="","",0),官網匯出!Q2786)</f>
        <v/>
      </c>
      <c r="X2786" s="1" t="str">
        <f>IF(官網匯出!R2786="","",官網匯出!R2786)</f>
        <v/>
      </c>
      <c r="Y2786" s="1" t="str">
        <f>IF(官網匯出!S2786="","",官網匯出!S2786)</f>
        <v/>
      </c>
      <c r="Z2786" s="1" t="str">
        <f>IF(G2786="","",官網匯出!T2786)</f>
        <v/>
      </c>
      <c r="AA2786" s="1" t="str">
        <f>IF(G2786="","",官網匯出!AK2786)</f>
        <v/>
      </c>
      <c r="AB2786" s="1" t="str">
        <f>IF(G2786="","",IF(官網匯出!V2786="","",官網匯出!V2786))</f>
        <v/>
      </c>
      <c r="AJ2786" s="1" t="str">
        <f>IF(G2786="","",IF(官網匯出!AE2786="","",官網匯出!AE2786))</f>
        <v/>
      </c>
      <c r="AK2786" s="1" t="str">
        <f>IF(G2786="","",IF(官網匯出!AD2786="","",官網匯出!AD2786))</f>
        <v/>
      </c>
      <c r="AL2786" s="1" t="str">
        <f t="shared" si="486"/>
        <v>0</v>
      </c>
      <c r="AM2786" s="1" t="str">
        <f>IF(官網匯出!AG2786="","",官網匯出!AG2786)</f>
        <v/>
      </c>
      <c r="AN2786" s="1" t="str">
        <f>IF(G2786="","",IF(官網匯出!AH2786="","",官網匯出!AH2786))</f>
        <v/>
      </c>
      <c r="AO2786" s="14" t="str">
        <f t="shared" si="487"/>
        <v/>
      </c>
      <c r="AP2786" s="14" t="str">
        <f t="shared" si="488"/>
        <v>1</v>
      </c>
      <c r="AQ2786" s="14" t="str">
        <f t="shared" si="489"/>
        <v>0</v>
      </c>
      <c r="AR2786" s="1" t="str">
        <f t="shared" si="490"/>
        <v/>
      </c>
      <c r="AS2786" s="1" t="str">
        <f t="shared" si="491"/>
        <v/>
      </c>
      <c r="AT2786" s="1" t="str">
        <f t="shared" si="492"/>
        <v/>
      </c>
      <c r="AU2786" s="1" t="str">
        <f t="shared" si="483"/>
        <v/>
      </c>
      <c r="AV2786" s="1" t="e">
        <f>IF(VLOOKUP(G2786,官網匯出!A:AQ,42,FALSE)="","[黃金盾官網]",VLOOKUP(G2786,官網匯出!A:AQ,42,FALSE))</f>
        <v>#N/A</v>
      </c>
      <c r="AW2786" s="1" t="e">
        <f>IF(LEFT(VLOOKUP(G2786,官網匯出!A:AS,43,FALSE),2)="","web",LEFT(VLOOKUP(G2786,官網匯出!A:AS,43,FALSE),2))</f>
        <v>#N/A</v>
      </c>
      <c r="AX2786" s="1" t="str">
        <f t="shared" si="493"/>
        <v>O</v>
      </c>
    </row>
    <row r="2787" spans="1:50">
      <c r="A2787" s="1" t="str">
        <f>IF(G2787="","",VLOOKUP(官網轉換!AW2787,團名!A:B,2,FALSE))</f>
        <v/>
      </c>
      <c r="B2787" s="1" t="str">
        <f>IF(G2787="","",IF(LEFT(VLOOKUP(G2787,官網匯出!A:AQ,43,0),2)="wf",VLOOKUP(VLOOKUP(G2787,官網匯出!A:AQ,43,0),團名!$I$1:$K$12,2,FALSE),"N0071"))</f>
        <v/>
      </c>
      <c r="C2787" s="1" t="str">
        <f>IFERROR(VLOOKUP(官網匯出!D2787,團名!E:G,3,FALSE),"")</f>
        <v/>
      </c>
      <c r="D2787" s="1" t="str">
        <f t="shared" si="484"/>
        <v/>
      </c>
      <c r="E2787" s="1" t="str">
        <f t="shared" si="485"/>
        <v/>
      </c>
      <c r="F2787" s="1" t="str">
        <f>IF(官網匯出!F2787="已付款","","B0012")</f>
        <v>B0012</v>
      </c>
      <c r="G2787" s="1" t="str">
        <f>IF(官網匯出!A2787="","",官網匯出!A2787)</f>
        <v/>
      </c>
      <c r="H2787" s="3" t="str">
        <f>IF(官網匯出!B2787="","",官網匯出!B2787)</f>
        <v/>
      </c>
      <c r="I2787" s="1" t="str">
        <f>IF(官網匯出!C2787="","",官網匯出!C2787)</f>
        <v/>
      </c>
      <c r="J2787" s="1" t="str">
        <f>IF(官網匯出!D2787="","",官網匯出!D2787)</f>
        <v/>
      </c>
      <c r="K2787" s="3" t="str">
        <f>IF(官網匯出!E2787="","",官網匯出!E2787)</f>
        <v/>
      </c>
      <c r="L2787" s="1" t="str">
        <f>IF(官網匯出!F2787="","",官網匯出!F2787)</f>
        <v/>
      </c>
      <c r="M2787" s="1" t="str">
        <f>IF(官網匯出!G2787="","",官網匯出!G2787)</f>
        <v/>
      </c>
      <c r="N2787" s="1" t="str">
        <f>IF(官網匯出!H2787="","",官網匯出!H2787)</f>
        <v/>
      </c>
      <c r="P2787" s="1" t="str">
        <f>IF(官網匯出!J2787="","",RIGHT(官網匯出!J2787,LEN(官網匯出!J2787)-2))</f>
        <v/>
      </c>
      <c r="Q2787" s="1" t="str">
        <f>IF(官網匯出!K2787="","",官網匯出!K2787)</f>
        <v/>
      </c>
      <c r="R2787" s="1" t="str">
        <f>IF(官網匯出!L2787="","",官網匯出!L2787)</f>
        <v/>
      </c>
      <c r="S2787" s="1" t="str">
        <f>IF(官網匯出!M2787="","",官網匯出!M2787)</f>
        <v/>
      </c>
      <c r="T2787" s="1" t="str">
        <f>IF(官網匯出!N2787="","",官網匯出!N2787)</f>
        <v/>
      </c>
      <c r="U2787" s="1" t="str">
        <f>IF(官網匯出!O2787="","",官網匯出!O2787)</f>
        <v/>
      </c>
      <c r="V2787" s="1" t="str">
        <f>IF(官網匯出!P2787="",IF(G2787="","",0),官網匯出!P2787)</f>
        <v/>
      </c>
      <c r="W2787" s="1" t="str">
        <f>IF(官網匯出!Q2787="",IF(G2787="","",0),官網匯出!Q2787)</f>
        <v/>
      </c>
      <c r="X2787" s="1" t="str">
        <f>IF(官網匯出!R2787="","",官網匯出!R2787)</f>
        <v/>
      </c>
      <c r="Y2787" s="1" t="str">
        <f>IF(官網匯出!S2787="","",官網匯出!S2787)</f>
        <v/>
      </c>
      <c r="Z2787" s="1" t="str">
        <f>IF(G2787="","",官網匯出!T2787)</f>
        <v/>
      </c>
      <c r="AA2787" s="1" t="str">
        <f>IF(G2787="","",官網匯出!AK2787)</f>
        <v/>
      </c>
      <c r="AB2787" s="1" t="str">
        <f>IF(G2787="","",IF(官網匯出!V2787="","",官網匯出!V2787))</f>
        <v/>
      </c>
      <c r="AJ2787" s="1" t="str">
        <f>IF(G2787="","",IF(官網匯出!AE2787="","",官網匯出!AE2787))</f>
        <v/>
      </c>
      <c r="AK2787" s="1" t="str">
        <f>IF(G2787="","",IF(官網匯出!AD2787="","",官網匯出!AD2787))</f>
        <v/>
      </c>
      <c r="AL2787" s="1" t="str">
        <f t="shared" si="486"/>
        <v>0</v>
      </c>
      <c r="AM2787" s="1" t="str">
        <f>IF(官網匯出!AG2787="","",官網匯出!AG2787)</f>
        <v/>
      </c>
      <c r="AN2787" s="1" t="str">
        <f>IF(G2787="","",IF(官網匯出!AH2787="","",官網匯出!AH2787))</f>
        <v/>
      </c>
      <c r="AO2787" s="14" t="str">
        <f t="shared" si="487"/>
        <v/>
      </c>
      <c r="AP2787" s="14" t="str">
        <f t="shared" si="488"/>
        <v>1</v>
      </c>
      <c r="AQ2787" s="14" t="str">
        <f t="shared" si="489"/>
        <v>0</v>
      </c>
      <c r="AR2787" s="1" t="str">
        <f t="shared" si="490"/>
        <v/>
      </c>
      <c r="AS2787" s="1" t="str">
        <f t="shared" si="491"/>
        <v/>
      </c>
      <c r="AT2787" s="1" t="str">
        <f t="shared" si="492"/>
        <v/>
      </c>
      <c r="AU2787" s="1" t="str">
        <f t="shared" si="483"/>
        <v/>
      </c>
      <c r="AV2787" s="1" t="e">
        <f>IF(VLOOKUP(G2787,官網匯出!A:AQ,42,FALSE)="","[黃金盾官網]",VLOOKUP(G2787,官網匯出!A:AQ,42,FALSE))</f>
        <v>#N/A</v>
      </c>
      <c r="AW2787" s="1" t="e">
        <f>IF(LEFT(VLOOKUP(G2787,官網匯出!A:AS,43,FALSE),2)="","web",LEFT(VLOOKUP(G2787,官網匯出!A:AS,43,FALSE),2))</f>
        <v>#N/A</v>
      </c>
      <c r="AX2787" s="1" t="str">
        <f t="shared" si="493"/>
        <v>O</v>
      </c>
    </row>
    <row r="2788" spans="1:50">
      <c r="A2788" s="1" t="str">
        <f>IF(G2788="","",VLOOKUP(官網轉換!AW2788,團名!A:B,2,FALSE))</f>
        <v/>
      </c>
      <c r="B2788" s="1" t="str">
        <f>IF(G2788="","",IF(LEFT(VLOOKUP(G2788,官網匯出!A:AQ,43,0),2)="wf",VLOOKUP(VLOOKUP(G2788,官網匯出!A:AQ,43,0),團名!$I$1:$K$12,2,FALSE),"N0071"))</f>
        <v/>
      </c>
      <c r="C2788" s="1" t="str">
        <f>IFERROR(VLOOKUP(官網匯出!D2788,團名!E:G,3,FALSE),"")</f>
        <v/>
      </c>
      <c r="D2788" s="1" t="str">
        <f t="shared" si="484"/>
        <v/>
      </c>
      <c r="E2788" s="1" t="str">
        <f t="shared" si="485"/>
        <v/>
      </c>
      <c r="F2788" s="1" t="str">
        <f>IF(官網匯出!F2788="已付款","","B0012")</f>
        <v>B0012</v>
      </c>
      <c r="G2788" s="1" t="str">
        <f>IF(官網匯出!A2788="","",官網匯出!A2788)</f>
        <v/>
      </c>
      <c r="H2788" s="3" t="str">
        <f>IF(官網匯出!B2788="","",官網匯出!B2788)</f>
        <v/>
      </c>
      <c r="I2788" s="1" t="str">
        <f>IF(官網匯出!C2788="","",官網匯出!C2788)</f>
        <v/>
      </c>
      <c r="J2788" s="1" t="str">
        <f>IF(官網匯出!D2788="","",官網匯出!D2788)</f>
        <v/>
      </c>
      <c r="K2788" s="3" t="str">
        <f>IF(官網匯出!E2788="","",官網匯出!E2788)</f>
        <v/>
      </c>
      <c r="L2788" s="1" t="str">
        <f>IF(官網匯出!F2788="","",官網匯出!F2788)</f>
        <v/>
      </c>
      <c r="M2788" s="1" t="str">
        <f>IF(官網匯出!G2788="","",官網匯出!G2788)</f>
        <v/>
      </c>
      <c r="N2788" s="1" t="str">
        <f>IF(官網匯出!H2788="","",官網匯出!H2788)</f>
        <v/>
      </c>
      <c r="P2788" s="1" t="str">
        <f>IF(官網匯出!J2788="","",RIGHT(官網匯出!J2788,LEN(官網匯出!J2788)-2))</f>
        <v/>
      </c>
      <c r="Q2788" s="1" t="str">
        <f>IF(官網匯出!K2788="","",官網匯出!K2788)</f>
        <v/>
      </c>
      <c r="R2788" s="1" t="str">
        <f>IF(官網匯出!L2788="","",官網匯出!L2788)</f>
        <v/>
      </c>
      <c r="S2788" s="1" t="str">
        <f>IF(官網匯出!M2788="","",官網匯出!M2788)</f>
        <v/>
      </c>
      <c r="T2788" s="1" t="str">
        <f>IF(官網匯出!N2788="","",官網匯出!N2788)</f>
        <v/>
      </c>
      <c r="U2788" s="1" t="str">
        <f>IF(官網匯出!O2788="","",官網匯出!O2788)</f>
        <v/>
      </c>
      <c r="V2788" s="1" t="str">
        <f>IF(官網匯出!P2788="",IF(G2788="","",0),官網匯出!P2788)</f>
        <v/>
      </c>
      <c r="W2788" s="1" t="str">
        <f>IF(官網匯出!Q2788="",IF(G2788="","",0),官網匯出!Q2788)</f>
        <v/>
      </c>
      <c r="X2788" s="1" t="str">
        <f>IF(官網匯出!R2788="","",官網匯出!R2788)</f>
        <v/>
      </c>
      <c r="Y2788" s="1" t="str">
        <f>IF(官網匯出!S2788="","",官網匯出!S2788)</f>
        <v/>
      </c>
      <c r="Z2788" s="1" t="str">
        <f>IF(G2788="","",官網匯出!T2788)</f>
        <v/>
      </c>
      <c r="AA2788" s="1" t="str">
        <f>IF(G2788="","",官網匯出!AK2788)</f>
        <v/>
      </c>
      <c r="AB2788" s="1" t="str">
        <f>IF(G2788="","",IF(官網匯出!V2788="","",官網匯出!V2788))</f>
        <v/>
      </c>
      <c r="AJ2788" s="1" t="str">
        <f>IF(G2788="","",IF(官網匯出!AE2788="","",官網匯出!AE2788))</f>
        <v/>
      </c>
      <c r="AK2788" s="1" t="str">
        <f>IF(G2788="","",IF(官網匯出!AD2788="","",官網匯出!AD2788))</f>
        <v/>
      </c>
      <c r="AL2788" s="1" t="str">
        <f t="shared" si="486"/>
        <v>0</v>
      </c>
      <c r="AM2788" s="1" t="str">
        <f>IF(官網匯出!AG2788="","",官網匯出!AG2788)</f>
        <v/>
      </c>
      <c r="AN2788" s="1" t="str">
        <f>IF(G2788="","",IF(官網匯出!AH2788="","",官網匯出!AH2788))</f>
        <v/>
      </c>
      <c r="AO2788" s="14" t="str">
        <f t="shared" si="487"/>
        <v/>
      </c>
      <c r="AP2788" s="14" t="str">
        <f t="shared" si="488"/>
        <v>1</v>
      </c>
      <c r="AQ2788" s="14" t="str">
        <f t="shared" si="489"/>
        <v>0</v>
      </c>
      <c r="AR2788" s="1" t="str">
        <f t="shared" si="490"/>
        <v/>
      </c>
      <c r="AS2788" s="1" t="str">
        <f t="shared" si="491"/>
        <v/>
      </c>
      <c r="AT2788" s="1" t="str">
        <f t="shared" si="492"/>
        <v/>
      </c>
      <c r="AU2788" s="1" t="str">
        <f t="shared" si="483"/>
        <v/>
      </c>
      <c r="AV2788" s="1" t="e">
        <f>IF(VLOOKUP(G2788,官網匯出!A:AQ,42,FALSE)="","[黃金盾官網]",VLOOKUP(G2788,官網匯出!A:AQ,42,FALSE))</f>
        <v>#N/A</v>
      </c>
      <c r="AW2788" s="1" t="e">
        <f>IF(LEFT(VLOOKUP(G2788,官網匯出!A:AS,43,FALSE),2)="","web",LEFT(VLOOKUP(G2788,官網匯出!A:AS,43,FALSE),2))</f>
        <v>#N/A</v>
      </c>
      <c r="AX2788" s="1" t="str">
        <f t="shared" si="493"/>
        <v>O</v>
      </c>
    </row>
    <row r="2789" spans="1:50">
      <c r="A2789" s="1" t="str">
        <f>IF(G2789="","",VLOOKUP(官網轉換!AW2789,團名!A:B,2,FALSE))</f>
        <v/>
      </c>
      <c r="B2789" s="1" t="str">
        <f>IF(G2789="","",IF(LEFT(VLOOKUP(G2789,官網匯出!A:AQ,43,0),2)="wf",VLOOKUP(VLOOKUP(G2789,官網匯出!A:AQ,43,0),團名!$I$1:$K$12,2,FALSE),"N0071"))</f>
        <v/>
      </c>
      <c r="C2789" s="1" t="str">
        <f>IFERROR(VLOOKUP(官網匯出!D2789,團名!E:G,3,FALSE),"")</f>
        <v/>
      </c>
      <c r="D2789" s="1" t="str">
        <f t="shared" si="484"/>
        <v/>
      </c>
      <c r="E2789" s="1" t="str">
        <f t="shared" si="485"/>
        <v/>
      </c>
      <c r="F2789" s="1" t="str">
        <f>IF(官網匯出!F2789="已付款","","B0012")</f>
        <v>B0012</v>
      </c>
      <c r="G2789" s="1" t="str">
        <f>IF(官網匯出!A2789="","",官網匯出!A2789)</f>
        <v/>
      </c>
      <c r="H2789" s="3" t="str">
        <f>IF(官網匯出!B2789="","",官網匯出!B2789)</f>
        <v/>
      </c>
      <c r="I2789" s="1" t="str">
        <f>IF(官網匯出!C2789="","",官網匯出!C2789)</f>
        <v/>
      </c>
      <c r="J2789" s="1" t="str">
        <f>IF(官網匯出!D2789="","",官網匯出!D2789)</f>
        <v/>
      </c>
      <c r="K2789" s="3" t="str">
        <f>IF(官網匯出!E2789="","",官網匯出!E2789)</f>
        <v/>
      </c>
      <c r="L2789" s="1" t="str">
        <f>IF(官網匯出!F2789="","",官網匯出!F2789)</f>
        <v/>
      </c>
      <c r="M2789" s="1" t="str">
        <f>IF(官網匯出!G2789="","",官網匯出!G2789)</f>
        <v/>
      </c>
      <c r="N2789" s="1" t="str">
        <f>IF(官網匯出!H2789="","",官網匯出!H2789)</f>
        <v/>
      </c>
      <c r="P2789" s="1" t="str">
        <f>IF(官網匯出!J2789="","",RIGHT(官網匯出!J2789,LEN(官網匯出!J2789)-2))</f>
        <v/>
      </c>
      <c r="Q2789" s="1" t="str">
        <f>IF(官網匯出!K2789="","",官網匯出!K2789)</f>
        <v/>
      </c>
      <c r="R2789" s="1" t="str">
        <f>IF(官網匯出!L2789="","",官網匯出!L2789)</f>
        <v/>
      </c>
      <c r="S2789" s="1" t="str">
        <f>IF(官網匯出!M2789="","",官網匯出!M2789)</f>
        <v/>
      </c>
      <c r="T2789" s="1" t="str">
        <f>IF(官網匯出!N2789="","",官網匯出!N2789)</f>
        <v/>
      </c>
      <c r="U2789" s="1" t="str">
        <f>IF(官網匯出!O2789="","",官網匯出!O2789)</f>
        <v/>
      </c>
      <c r="V2789" s="1" t="str">
        <f>IF(官網匯出!P2789="",IF(G2789="","",0),官網匯出!P2789)</f>
        <v/>
      </c>
      <c r="W2789" s="1" t="str">
        <f>IF(官網匯出!Q2789="",IF(G2789="","",0),官網匯出!Q2789)</f>
        <v/>
      </c>
      <c r="X2789" s="1" t="str">
        <f>IF(官網匯出!R2789="","",官網匯出!R2789)</f>
        <v/>
      </c>
      <c r="Y2789" s="1" t="str">
        <f>IF(官網匯出!S2789="","",官網匯出!S2789)</f>
        <v/>
      </c>
      <c r="Z2789" s="1" t="str">
        <f>IF(G2789="","",官網匯出!T2789)</f>
        <v/>
      </c>
      <c r="AA2789" s="1" t="str">
        <f>IF(G2789="","",官網匯出!AK2789)</f>
        <v/>
      </c>
      <c r="AB2789" s="1" t="str">
        <f>IF(G2789="","",IF(官網匯出!V2789="","",官網匯出!V2789))</f>
        <v/>
      </c>
      <c r="AJ2789" s="1" t="str">
        <f>IF(G2789="","",IF(官網匯出!AE2789="","",官網匯出!AE2789))</f>
        <v/>
      </c>
      <c r="AK2789" s="1" t="str">
        <f>IF(G2789="","",IF(官網匯出!AD2789="","",官網匯出!AD2789))</f>
        <v/>
      </c>
      <c r="AL2789" s="1" t="str">
        <f t="shared" si="486"/>
        <v>0</v>
      </c>
      <c r="AM2789" s="1" t="str">
        <f>IF(官網匯出!AG2789="","",官網匯出!AG2789)</f>
        <v/>
      </c>
      <c r="AN2789" s="1" t="str">
        <f>IF(G2789="","",IF(官網匯出!AH2789="","",官網匯出!AH2789))</f>
        <v/>
      </c>
      <c r="AO2789" s="14" t="str">
        <f t="shared" si="487"/>
        <v/>
      </c>
      <c r="AP2789" s="14" t="str">
        <f t="shared" si="488"/>
        <v>1</v>
      </c>
      <c r="AQ2789" s="14" t="str">
        <f t="shared" si="489"/>
        <v>0</v>
      </c>
      <c r="AR2789" s="1" t="str">
        <f t="shared" si="490"/>
        <v/>
      </c>
      <c r="AS2789" s="1" t="str">
        <f t="shared" si="491"/>
        <v/>
      </c>
      <c r="AT2789" s="1" t="str">
        <f t="shared" si="492"/>
        <v/>
      </c>
      <c r="AU2789" s="1" t="str">
        <f t="shared" si="483"/>
        <v/>
      </c>
      <c r="AV2789" s="1" t="e">
        <f>IF(VLOOKUP(G2789,官網匯出!A:AQ,42,FALSE)="","[黃金盾官網]",VLOOKUP(G2789,官網匯出!A:AQ,42,FALSE))</f>
        <v>#N/A</v>
      </c>
      <c r="AW2789" s="1" t="e">
        <f>IF(LEFT(VLOOKUP(G2789,官網匯出!A:AS,43,FALSE),2)="","web",LEFT(VLOOKUP(G2789,官網匯出!A:AS,43,FALSE),2))</f>
        <v>#N/A</v>
      </c>
      <c r="AX2789" s="1" t="str">
        <f t="shared" si="493"/>
        <v>O</v>
      </c>
    </row>
    <row r="2790" spans="1:50">
      <c r="A2790" s="1" t="str">
        <f>IF(G2790="","",VLOOKUP(官網轉換!AW2790,團名!A:B,2,FALSE))</f>
        <v/>
      </c>
      <c r="B2790" s="1" t="str">
        <f>IF(G2790="","",IF(LEFT(VLOOKUP(G2790,官網匯出!A:AQ,43,0),2)="wf",VLOOKUP(VLOOKUP(G2790,官網匯出!A:AQ,43,0),團名!$I$1:$K$12,2,FALSE),"N0071"))</f>
        <v/>
      </c>
      <c r="C2790" s="1" t="str">
        <f>IFERROR(VLOOKUP(官網匯出!D2790,團名!E:G,3,FALSE),"")</f>
        <v/>
      </c>
      <c r="D2790" s="1" t="str">
        <f t="shared" si="484"/>
        <v/>
      </c>
      <c r="E2790" s="1" t="str">
        <f t="shared" si="485"/>
        <v/>
      </c>
      <c r="F2790" s="1" t="str">
        <f>IF(官網匯出!F2790="已付款","","B0012")</f>
        <v>B0012</v>
      </c>
      <c r="G2790" s="1" t="str">
        <f>IF(官網匯出!A2790="","",官網匯出!A2790)</f>
        <v/>
      </c>
      <c r="H2790" s="3" t="str">
        <f>IF(官網匯出!B2790="","",官網匯出!B2790)</f>
        <v/>
      </c>
      <c r="I2790" s="1" t="str">
        <f>IF(官網匯出!C2790="","",官網匯出!C2790)</f>
        <v/>
      </c>
      <c r="J2790" s="1" t="str">
        <f>IF(官網匯出!D2790="","",官網匯出!D2790)</f>
        <v/>
      </c>
      <c r="K2790" s="3" t="str">
        <f>IF(官網匯出!E2790="","",官網匯出!E2790)</f>
        <v/>
      </c>
      <c r="L2790" s="1" t="str">
        <f>IF(官網匯出!F2790="","",官網匯出!F2790)</f>
        <v/>
      </c>
      <c r="M2790" s="1" t="str">
        <f>IF(官網匯出!G2790="","",官網匯出!G2790)</f>
        <v/>
      </c>
      <c r="N2790" s="1" t="str">
        <f>IF(官網匯出!H2790="","",官網匯出!H2790)</f>
        <v/>
      </c>
      <c r="P2790" s="1" t="str">
        <f>IF(官網匯出!J2790="","",RIGHT(官網匯出!J2790,LEN(官網匯出!J2790)-2))</f>
        <v/>
      </c>
      <c r="Q2790" s="1" t="str">
        <f>IF(官網匯出!K2790="","",官網匯出!K2790)</f>
        <v/>
      </c>
      <c r="R2790" s="1" t="str">
        <f>IF(官網匯出!L2790="","",官網匯出!L2790)</f>
        <v/>
      </c>
      <c r="S2790" s="1" t="str">
        <f>IF(官網匯出!M2790="","",官網匯出!M2790)</f>
        <v/>
      </c>
      <c r="T2790" s="1" t="str">
        <f>IF(官網匯出!N2790="","",官網匯出!N2790)</f>
        <v/>
      </c>
      <c r="U2790" s="1" t="str">
        <f>IF(官網匯出!O2790="","",官網匯出!O2790)</f>
        <v/>
      </c>
      <c r="V2790" s="1" t="str">
        <f>IF(官網匯出!P2790="",IF(G2790="","",0),官網匯出!P2790)</f>
        <v/>
      </c>
      <c r="W2790" s="1" t="str">
        <f>IF(官網匯出!Q2790="",IF(G2790="","",0),官網匯出!Q2790)</f>
        <v/>
      </c>
      <c r="X2790" s="1" t="str">
        <f>IF(官網匯出!R2790="","",官網匯出!R2790)</f>
        <v/>
      </c>
      <c r="Y2790" s="1" t="str">
        <f>IF(官網匯出!S2790="","",官網匯出!S2790)</f>
        <v/>
      </c>
      <c r="Z2790" s="1" t="str">
        <f>IF(G2790="","",官網匯出!T2790)</f>
        <v/>
      </c>
      <c r="AA2790" s="1" t="str">
        <f>IF(G2790="","",官網匯出!AK2790)</f>
        <v/>
      </c>
      <c r="AB2790" s="1" t="str">
        <f>IF(G2790="","",IF(官網匯出!V2790="","",官網匯出!V2790))</f>
        <v/>
      </c>
      <c r="AJ2790" s="1" t="str">
        <f>IF(G2790="","",IF(官網匯出!AE2790="","",官網匯出!AE2790))</f>
        <v/>
      </c>
      <c r="AK2790" s="1" t="str">
        <f>IF(G2790="","",IF(官網匯出!AD2790="","",官網匯出!AD2790))</f>
        <v/>
      </c>
      <c r="AL2790" s="1" t="str">
        <f t="shared" si="486"/>
        <v>0</v>
      </c>
      <c r="AM2790" s="1" t="str">
        <f>IF(官網匯出!AG2790="","",官網匯出!AG2790)</f>
        <v/>
      </c>
      <c r="AN2790" s="1" t="str">
        <f>IF(G2790="","",IF(官網匯出!AH2790="","",官網匯出!AH2790))</f>
        <v/>
      </c>
      <c r="AO2790" s="14" t="str">
        <f t="shared" si="487"/>
        <v/>
      </c>
      <c r="AP2790" s="14" t="str">
        <f t="shared" si="488"/>
        <v>1</v>
      </c>
      <c r="AQ2790" s="14" t="str">
        <f t="shared" si="489"/>
        <v>0</v>
      </c>
      <c r="AR2790" s="1" t="str">
        <f t="shared" si="490"/>
        <v/>
      </c>
      <c r="AS2790" s="1" t="str">
        <f t="shared" si="491"/>
        <v/>
      </c>
      <c r="AT2790" s="1" t="str">
        <f t="shared" si="492"/>
        <v/>
      </c>
      <c r="AU2790" s="1" t="str">
        <f t="shared" si="483"/>
        <v/>
      </c>
      <c r="AV2790" s="1" t="e">
        <f>IF(VLOOKUP(G2790,官網匯出!A:AQ,42,FALSE)="","[黃金盾官網]",VLOOKUP(G2790,官網匯出!A:AQ,42,FALSE))</f>
        <v>#N/A</v>
      </c>
      <c r="AW2790" s="1" t="e">
        <f>IF(LEFT(VLOOKUP(G2790,官網匯出!A:AS,43,FALSE),2)="","web",LEFT(VLOOKUP(G2790,官網匯出!A:AS,43,FALSE),2))</f>
        <v>#N/A</v>
      </c>
      <c r="AX2790" s="1" t="str">
        <f t="shared" si="493"/>
        <v>O</v>
      </c>
    </row>
    <row r="2791" spans="1:50">
      <c r="A2791" s="1" t="str">
        <f>IF(G2791="","",VLOOKUP(官網轉換!AW2791,團名!A:B,2,FALSE))</f>
        <v/>
      </c>
      <c r="B2791" s="1" t="str">
        <f>IF(G2791="","",IF(LEFT(VLOOKUP(G2791,官網匯出!A:AQ,43,0),2)="wf",VLOOKUP(VLOOKUP(G2791,官網匯出!A:AQ,43,0),團名!$I$1:$K$12,2,FALSE),"N0071"))</f>
        <v/>
      </c>
      <c r="C2791" s="1" t="str">
        <f>IFERROR(VLOOKUP(官網匯出!D2791,團名!E:G,3,FALSE),"")</f>
        <v/>
      </c>
      <c r="D2791" s="1" t="str">
        <f t="shared" si="484"/>
        <v/>
      </c>
      <c r="E2791" s="1" t="str">
        <f t="shared" si="485"/>
        <v/>
      </c>
      <c r="F2791" s="1" t="str">
        <f>IF(官網匯出!F2791="已付款","","B0012")</f>
        <v>B0012</v>
      </c>
      <c r="G2791" s="1" t="str">
        <f>IF(官網匯出!A2791="","",官網匯出!A2791)</f>
        <v/>
      </c>
      <c r="H2791" s="3" t="str">
        <f>IF(官網匯出!B2791="","",官網匯出!B2791)</f>
        <v/>
      </c>
      <c r="I2791" s="1" t="str">
        <f>IF(官網匯出!C2791="","",官網匯出!C2791)</f>
        <v/>
      </c>
      <c r="J2791" s="1" t="str">
        <f>IF(官網匯出!D2791="","",官網匯出!D2791)</f>
        <v/>
      </c>
      <c r="K2791" s="3" t="str">
        <f>IF(官網匯出!E2791="","",官網匯出!E2791)</f>
        <v/>
      </c>
      <c r="L2791" s="1" t="str">
        <f>IF(官網匯出!F2791="","",官網匯出!F2791)</f>
        <v/>
      </c>
      <c r="M2791" s="1" t="str">
        <f>IF(官網匯出!G2791="","",官網匯出!G2791)</f>
        <v/>
      </c>
      <c r="N2791" s="1" t="str">
        <f>IF(官網匯出!H2791="","",官網匯出!H2791)</f>
        <v/>
      </c>
      <c r="P2791" s="1" t="str">
        <f>IF(官網匯出!J2791="","",RIGHT(官網匯出!J2791,LEN(官網匯出!J2791)-2))</f>
        <v/>
      </c>
      <c r="Q2791" s="1" t="str">
        <f>IF(官網匯出!K2791="","",官網匯出!K2791)</f>
        <v/>
      </c>
      <c r="R2791" s="1" t="str">
        <f>IF(官網匯出!L2791="","",官網匯出!L2791)</f>
        <v/>
      </c>
      <c r="S2791" s="1" t="str">
        <f>IF(官網匯出!M2791="","",官網匯出!M2791)</f>
        <v/>
      </c>
      <c r="T2791" s="1" t="str">
        <f>IF(官網匯出!N2791="","",官網匯出!N2791)</f>
        <v/>
      </c>
      <c r="U2791" s="1" t="str">
        <f>IF(官網匯出!O2791="","",官網匯出!O2791)</f>
        <v/>
      </c>
      <c r="V2791" s="1" t="str">
        <f>IF(官網匯出!P2791="",IF(G2791="","",0),官網匯出!P2791)</f>
        <v/>
      </c>
      <c r="W2791" s="1" t="str">
        <f>IF(官網匯出!Q2791="",IF(G2791="","",0),官網匯出!Q2791)</f>
        <v/>
      </c>
      <c r="X2791" s="1" t="str">
        <f>IF(官網匯出!R2791="","",官網匯出!R2791)</f>
        <v/>
      </c>
      <c r="Y2791" s="1" t="str">
        <f>IF(官網匯出!S2791="","",官網匯出!S2791)</f>
        <v/>
      </c>
      <c r="Z2791" s="1" t="str">
        <f>IF(G2791="","",官網匯出!T2791)</f>
        <v/>
      </c>
      <c r="AA2791" s="1" t="str">
        <f>IF(G2791="","",官網匯出!AK2791)</f>
        <v/>
      </c>
      <c r="AB2791" s="1" t="str">
        <f>IF(G2791="","",IF(官網匯出!V2791="","",官網匯出!V2791))</f>
        <v/>
      </c>
      <c r="AJ2791" s="1" t="str">
        <f>IF(G2791="","",IF(官網匯出!AE2791="","",官網匯出!AE2791))</f>
        <v/>
      </c>
      <c r="AK2791" s="1" t="str">
        <f>IF(G2791="","",IF(官網匯出!AD2791="","",官網匯出!AD2791))</f>
        <v/>
      </c>
      <c r="AL2791" s="1" t="str">
        <f t="shared" si="486"/>
        <v>0</v>
      </c>
      <c r="AM2791" s="1" t="str">
        <f>IF(官網匯出!AG2791="","",官網匯出!AG2791)</f>
        <v/>
      </c>
      <c r="AN2791" s="1" t="str">
        <f>IF(G2791="","",IF(官網匯出!AH2791="","",官網匯出!AH2791))</f>
        <v/>
      </c>
      <c r="AO2791" s="14" t="str">
        <f t="shared" si="487"/>
        <v/>
      </c>
      <c r="AP2791" s="14" t="str">
        <f t="shared" si="488"/>
        <v>1</v>
      </c>
      <c r="AQ2791" s="14" t="str">
        <f t="shared" si="489"/>
        <v>0</v>
      </c>
      <c r="AR2791" s="1" t="str">
        <f t="shared" si="490"/>
        <v/>
      </c>
      <c r="AS2791" s="1" t="str">
        <f t="shared" si="491"/>
        <v/>
      </c>
      <c r="AT2791" s="1" t="str">
        <f t="shared" si="492"/>
        <v/>
      </c>
      <c r="AU2791" s="1" t="str">
        <f t="shared" si="483"/>
        <v/>
      </c>
      <c r="AV2791" s="1" t="e">
        <f>IF(VLOOKUP(G2791,官網匯出!A:AQ,42,FALSE)="","[黃金盾官網]",VLOOKUP(G2791,官網匯出!A:AQ,42,FALSE))</f>
        <v>#N/A</v>
      </c>
      <c r="AW2791" s="1" t="e">
        <f>IF(LEFT(VLOOKUP(G2791,官網匯出!A:AS,43,FALSE),2)="","web",LEFT(VLOOKUP(G2791,官網匯出!A:AS,43,FALSE),2))</f>
        <v>#N/A</v>
      </c>
      <c r="AX2791" s="1" t="str">
        <f t="shared" si="493"/>
        <v>O</v>
      </c>
    </row>
    <row r="2792" spans="1:50">
      <c r="A2792" s="1" t="str">
        <f>IF(G2792="","",VLOOKUP(官網轉換!AW2792,團名!A:B,2,FALSE))</f>
        <v/>
      </c>
      <c r="B2792" s="1" t="str">
        <f>IF(G2792="","",IF(LEFT(VLOOKUP(G2792,官網匯出!A:AQ,43,0),2)="wf",VLOOKUP(VLOOKUP(G2792,官網匯出!A:AQ,43,0),團名!$I$1:$K$12,2,FALSE),"N0071"))</f>
        <v/>
      </c>
      <c r="C2792" s="1" t="str">
        <f>IFERROR(VLOOKUP(官網匯出!D2792,團名!E:G,3,FALSE),"")</f>
        <v/>
      </c>
      <c r="D2792" s="1" t="str">
        <f t="shared" si="484"/>
        <v/>
      </c>
      <c r="E2792" s="1" t="str">
        <f t="shared" si="485"/>
        <v/>
      </c>
      <c r="F2792" s="1" t="str">
        <f>IF(官網匯出!F2792="已付款","","B0012")</f>
        <v>B0012</v>
      </c>
      <c r="G2792" s="1" t="str">
        <f>IF(官網匯出!A2792="","",官網匯出!A2792)</f>
        <v/>
      </c>
      <c r="H2792" s="3" t="str">
        <f>IF(官網匯出!B2792="","",官網匯出!B2792)</f>
        <v/>
      </c>
      <c r="I2792" s="1" t="str">
        <f>IF(官網匯出!C2792="","",官網匯出!C2792)</f>
        <v/>
      </c>
      <c r="J2792" s="1" t="str">
        <f>IF(官網匯出!D2792="","",官網匯出!D2792)</f>
        <v/>
      </c>
      <c r="K2792" s="3" t="str">
        <f>IF(官網匯出!E2792="","",官網匯出!E2792)</f>
        <v/>
      </c>
      <c r="L2792" s="1" t="str">
        <f>IF(官網匯出!F2792="","",官網匯出!F2792)</f>
        <v/>
      </c>
      <c r="M2792" s="1" t="str">
        <f>IF(官網匯出!G2792="","",官網匯出!G2792)</f>
        <v/>
      </c>
      <c r="N2792" s="1" t="str">
        <f>IF(官網匯出!H2792="","",官網匯出!H2792)</f>
        <v/>
      </c>
      <c r="P2792" s="1" t="str">
        <f>IF(官網匯出!J2792="","",RIGHT(官網匯出!J2792,LEN(官網匯出!J2792)-2))</f>
        <v/>
      </c>
      <c r="Q2792" s="1" t="str">
        <f>IF(官網匯出!K2792="","",官網匯出!K2792)</f>
        <v/>
      </c>
      <c r="R2792" s="1" t="str">
        <f>IF(官網匯出!L2792="","",官網匯出!L2792)</f>
        <v/>
      </c>
      <c r="S2792" s="1" t="str">
        <f>IF(官網匯出!M2792="","",官網匯出!M2792)</f>
        <v/>
      </c>
      <c r="T2792" s="1" t="str">
        <f>IF(官網匯出!N2792="","",官網匯出!N2792)</f>
        <v/>
      </c>
      <c r="U2792" s="1" t="str">
        <f>IF(官網匯出!O2792="","",官網匯出!O2792)</f>
        <v/>
      </c>
      <c r="V2792" s="1" t="str">
        <f>IF(官網匯出!P2792="",IF(G2792="","",0),官網匯出!P2792)</f>
        <v/>
      </c>
      <c r="W2792" s="1" t="str">
        <f>IF(官網匯出!Q2792="",IF(G2792="","",0),官網匯出!Q2792)</f>
        <v/>
      </c>
      <c r="X2792" s="1" t="str">
        <f>IF(官網匯出!R2792="","",官網匯出!R2792)</f>
        <v/>
      </c>
      <c r="Y2792" s="1" t="str">
        <f>IF(官網匯出!S2792="","",官網匯出!S2792)</f>
        <v/>
      </c>
      <c r="Z2792" s="1" t="str">
        <f>IF(G2792="","",官網匯出!T2792)</f>
        <v/>
      </c>
      <c r="AA2792" s="1" t="str">
        <f>IF(G2792="","",官網匯出!AK2792)</f>
        <v/>
      </c>
      <c r="AB2792" s="1" t="str">
        <f>IF(G2792="","",IF(官網匯出!V2792="","",官網匯出!V2792))</f>
        <v/>
      </c>
      <c r="AJ2792" s="1" t="str">
        <f>IF(G2792="","",IF(官網匯出!AE2792="","",官網匯出!AE2792))</f>
        <v/>
      </c>
      <c r="AK2792" s="1" t="str">
        <f>IF(G2792="","",IF(官網匯出!AD2792="","",官網匯出!AD2792))</f>
        <v/>
      </c>
      <c r="AL2792" s="1" t="str">
        <f t="shared" si="486"/>
        <v>0</v>
      </c>
      <c r="AM2792" s="1" t="str">
        <f>IF(官網匯出!AG2792="","",官網匯出!AG2792)</f>
        <v/>
      </c>
      <c r="AN2792" s="1" t="str">
        <f>IF(G2792="","",IF(官網匯出!AH2792="","",官網匯出!AH2792))</f>
        <v/>
      </c>
      <c r="AO2792" s="14" t="str">
        <f t="shared" si="487"/>
        <v/>
      </c>
      <c r="AP2792" s="14" t="str">
        <f t="shared" si="488"/>
        <v>1</v>
      </c>
      <c r="AQ2792" s="14" t="str">
        <f t="shared" si="489"/>
        <v>0</v>
      </c>
      <c r="AR2792" s="1" t="str">
        <f t="shared" si="490"/>
        <v/>
      </c>
      <c r="AS2792" s="1" t="str">
        <f t="shared" si="491"/>
        <v/>
      </c>
      <c r="AT2792" s="1" t="str">
        <f t="shared" si="492"/>
        <v/>
      </c>
      <c r="AU2792" s="1" t="str">
        <f t="shared" si="483"/>
        <v/>
      </c>
      <c r="AV2792" s="1" t="e">
        <f>IF(VLOOKUP(G2792,官網匯出!A:AQ,42,FALSE)="","[黃金盾官網]",VLOOKUP(G2792,官網匯出!A:AQ,42,FALSE))</f>
        <v>#N/A</v>
      </c>
      <c r="AW2792" s="1" t="e">
        <f>IF(LEFT(VLOOKUP(G2792,官網匯出!A:AS,43,FALSE),2)="","web",LEFT(VLOOKUP(G2792,官網匯出!A:AS,43,FALSE),2))</f>
        <v>#N/A</v>
      </c>
      <c r="AX2792" s="1" t="str">
        <f t="shared" si="493"/>
        <v>O</v>
      </c>
    </row>
    <row r="2793" spans="1:50">
      <c r="A2793" s="1" t="str">
        <f>IF(G2793="","",VLOOKUP(官網轉換!AW2793,團名!A:B,2,FALSE))</f>
        <v/>
      </c>
      <c r="B2793" s="1" t="str">
        <f>IF(G2793="","",IF(LEFT(VLOOKUP(G2793,官網匯出!A:AQ,43,0),2)="wf",VLOOKUP(VLOOKUP(G2793,官網匯出!A:AQ,43,0),團名!$I$1:$K$12,2,FALSE),"N0071"))</f>
        <v/>
      </c>
      <c r="C2793" s="1" t="str">
        <f>IFERROR(VLOOKUP(官網匯出!D2793,團名!E:G,3,FALSE),"")</f>
        <v/>
      </c>
      <c r="D2793" s="1" t="str">
        <f t="shared" si="484"/>
        <v/>
      </c>
      <c r="E2793" s="1" t="str">
        <f t="shared" si="485"/>
        <v/>
      </c>
      <c r="F2793" s="1" t="str">
        <f>IF(官網匯出!F2793="已付款","","B0012")</f>
        <v>B0012</v>
      </c>
      <c r="G2793" s="1" t="str">
        <f>IF(官網匯出!A2793="","",官網匯出!A2793)</f>
        <v/>
      </c>
      <c r="H2793" s="3" t="str">
        <f>IF(官網匯出!B2793="","",官網匯出!B2793)</f>
        <v/>
      </c>
      <c r="I2793" s="1" t="str">
        <f>IF(官網匯出!C2793="","",官網匯出!C2793)</f>
        <v/>
      </c>
      <c r="J2793" s="1" t="str">
        <f>IF(官網匯出!D2793="","",官網匯出!D2793)</f>
        <v/>
      </c>
      <c r="K2793" s="3" t="str">
        <f>IF(官網匯出!E2793="","",官網匯出!E2793)</f>
        <v/>
      </c>
      <c r="L2793" s="1" t="str">
        <f>IF(官網匯出!F2793="","",官網匯出!F2793)</f>
        <v/>
      </c>
      <c r="M2793" s="1" t="str">
        <f>IF(官網匯出!G2793="","",官網匯出!G2793)</f>
        <v/>
      </c>
      <c r="N2793" s="1" t="str">
        <f>IF(官網匯出!H2793="","",官網匯出!H2793)</f>
        <v/>
      </c>
      <c r="P2793" s="1" t="str">
        <f>IF(官網匯出!J2793="","",RIGHT(官網匯出!J2793,LEN(官網匯出!J2793)-2))</f>
        <v/>
      </c>
      <c r="Q2793" s="1" t="str">
        <f>IF(官網匯出!K2793="","",官網匯出!K2793)</f>
        <v/>
      </c>
      <c r="R2793" s="1" t="str">
        <f>IF(官網匯出!L2793="","",官網匯出!L2793)</f>
        <v/>
      </c>
      <c r="S2793" s="1" t="str">
        <f>IF(官網匯出!M2793="","",官網匯出!M2793)</f>
        <v/>
      </c>
      <c r="T2793" s="1" t="str">
        <f>IF(官網匯出!N2793="","",官網匯出!N2793)</f>
        <v/>
      </c>
      <c r="U2793" s="1" t="str">
        <f>IF(官網匯出!O2793="","",官網匯出!O2793)</f>
        <v/>
      </c>
      <c r="V2793" s="1" t="str">
        <f>IF(官網匯出!P2793="",IF(G2793="","",0),官網匯出!P2793)</f>
        <v/>
      </c>
      <c r="W2793" s="1" t="str">
        <f>IF(官網匯出!Q2793="",IF(G2793="","",0),官網匯出!Q2793)</f>
        <v/>
      </c>
      <c r="X2793" s="1" t="str">
        <f>IF(官網匯出!R2793="","",官網匯出!R2793)</f>
        <v/>
      </c>
      <c r="Y2793" s="1" t="str">
        <f>IF(官網匯出!S2793="","",官網匯出!S2793)</f>
        <v/>
      </c>
      <c r="Z2793" s="1" t="str">
        <f>IF(G2793="","",官網匯出!T2793)</f>
        <v/>
      </c>
      <c r="AA2793" s="1" t="str">
        <f>IF(G2793="","",官網匯出!AK2793)</f>
        <v/>
      </c>
      <c r="AB2793" s="1" t="str">
        <f>IF(G2793="","",IF(官網匯出!V2793="","",官網匯出!V2793))</f>
        <v/>
      </c>
      <c r="AJ2793" s="1" t="str">
        <f>IF(G2793="","",IF(官網匯出!AE2793="","",官網匯出!AE2793))</f>
        <v/>
      </c>
      <c r="AK2793" s="1" t="str">
        <f>IF(G2793="","",IF(官網匯出!AD2793="","",官網匯出!AD2793))</f>
        <v/>
      </c>
      <c r="AL2793" s="1" t="str">
        <f t="shared" si="486"/>
        <v>0</v>
      </c>
      <c r="AM2793" s="1" t="str">
        <f>IF(官網匯出!AG2793="","",官網匯出!AG2793)</f>
        <v/>
      </c>
      <c r="AN2793" s="1" t="str">
        <f>IF(G2793="","",IF(官網匯出!AH2793="","",官網匯出!AH2793))</f>
        <v/>
      </c>
      <c r="AO2793" s="14" t="str">
        <f t="shared" si="487"/>
        <v/>
      </c>
      <c r="AP2793" s="14" t="str">
        <f t="shared" si="488"/>
        <v>1</v>
      </c>
      <c r="AQ2793" s="14" t="str">
        <f t="shared" si="489"/>
        <v>0</v>
      </c>
      <c r="AR2793" s="1" t="str">
        <f t="shared" si="490"/>
        <v/>
      </c>
      <c r="AS2793" s="1" t="str">
        <f t="shared" si="491"/>
        <v/>
      </c>
      <c r="AT2793" s="1" t="str">
        <f t="shared" si="492"/>
        <v/>
      </c>
      <c r="AU2793" s="1" t="str">
        <f t="shared" si="483"/>
        <v/>
      </c>
      <c r="AV2793" s="1" t="e">
        <f>IF(VLOOKUP(G2793,官網匯出!A:AQ,42,FALSE)="","[黃金盾官網]",VLOOKUP(G2793,官網匯出!A:AQ,42,FALSE))</f>
        <v>#N/A</v>
      </c>
      <c r="AW2793" s="1" t="e">
        <f>IF(LEFT(VLOOKUP(G2793,官網匯出!A:AS,43,FALSE),2)="","web",LEFT(VLOOKUP(G2793,官網匯出!A:AS,43,FALSE),2))</f>
        <v>#N/A</v>
      </c>
      <c r="AX2793" s="1" t="str">
        <f t="shared" si="493"/>
        <v>O</v>
      </c>
    </row>
    <row r="2794" spans="1:50">
      <c r="A2794" s="1" t="str">
        <f>IF(G2794="","",VLOOKUP(官網轉換!AW2794,團名!A:B,2,FALSE))</f>
        <v/>
      </c>
      <c r="B2794" s="1" t="str">
        <f>IF(G2794="","",IF(LEFT(VLOOKUP(G2794,官網匯出!A:AQ,43,0),2)="wf",VLOOKUP(VLOOKUP(G2794,官網匯出!A:AQ,43,0),團名!$I$1:$K$12,2,FALSE),"N0071"))</f>
        <v/>
      </c>
      <c r="C2794" s="1" t="str">
        <f>IFERROR(VLOOKUP(官網匯出!D2794,團名!E:G,3,FALSE),"")</f>
        <v/>
      </c>
      <c r="D2794" s="1" t="str">
        <f t="shared" si="484"/>
        <v/>
      </c>
      <c r="E2794" s="1" t="str">
        <f t="shared" si="485"/>
        <v/>
      </c>
      <c r="F2794" s="1" t="str">
        <f>IF(官網匯出!F2794="已付款","","B0012")</f>
        <v>B0012</v>
      </c>
      <c r="G2794" s="1" t="str">
        <f>IF(官網匯出!A2794="","",官網匯出!A2794)</f>
        <v/>
      </c>
      <c r="H2794" s="3" t="str">
        <f>IF(官網匯出!B2794="","",官網匯出!B2794)</f>
        <v/>
      </c>
      <c r="I2794" s="1" t="str">
        <f>IF(官網匯出!C2794="","",官網匯出!C2794)</f>
        <v/>
      </c>
      <c r="J2794" s="1" t="str">
        <f>IF(官網匯出!D2794="","",官網匯出!D2794)</f>
        <v/>
      </c>
      <c r="K2794" s="3" t="str">
        <f>IF(官網匯出!E2794="","",官網匯出!E2794)</f>
        <v/>
      </c>
      <c r="L2794" s="1" t="str">
        <f>IF(官網匯出!F2794="","",官網匯出!F2794)</f>
        <v/>
      </c>
      <c r="M2794" s="1" t="str">
        <f>IF(官網匯出!G2794="","",官網匯出!G2794)</f>
        <v/>
      </c>
      <c r="N2794" s="1" t="str">
        <f>IF(官網匯出!H2794="","",官網匯出!H2794)</f>
        <v/>
      </c>
      <c r="P2794" s="1" t="str">
        <f>IF(官網匯出!J2794="","",RIGHT(官網匯出!J2794,LEN(官網匯出!J2794)-2))</f>
        <v/>
      </c>
      <c r="Q2794" s="1" t="str">
        <f>IF(官網匯出!K2794="","",官網匯出!K2794)</f>
        <v/>
      </c>
      <c r="R2794" s="1" t="str">
        <f>IF(官網匯出!L2794="","",官網匯出!L2794)</f>
        <v/>
      </c>
      <c r="S2794" s="1" t="str">
        <f>IF(官網匯出!M2794="","",官網匯出!M2794)</f>
        <v/>
      </c>
      <c r="T2794" s="1" t="str">
        <f>IF(官網匯出!N2794="","",官網匯出!N2794)</f>
        <v/>
      </c>
      <c r="U2794" s="1" t="str">
        <f>IF(官網匯出!O2794="","",官網匯出!O2794)</f>
        <v/>
      </c>
      <c r="V2794" s="1" t="str">
        <f>IF(官網匯出!P2794="",IF(G2794="","",0),官網匯出!P2794)</f>
        <v/>
      </c>
      <c r="W2794" s="1" t="str">
        <f>IF(官網匯出!Q2794="",IF(G2794="","",0),官網匯出!Q2794)</f>
        <v/>
      </c>
      <c r="X2794" s="1" t="str">
        <f>IF(官網匯出!R2794="","",官網匯出!R2794)</f>
        <v/>
      </c>
      <c r="Y2794" s="1" t="str">
        <f>IF(官網匯出!S2794="","",官網匯出!S2794)</f>
        <v/>
      </c>
      <c r="Z2794" s="1" t="str">
        <f>IF(G2794="","",官網匯出!T2794)</f>
        <v/>
      </c>
      <c r="AA2794" s="1" t="str">
        <f>IF(G2794="","",官網匯出!AK2794)</f>
        <v/>
      </c>
      <c r="AB2794" s="1" t="str">
        <f>IF(G2794="","",IF(官網匯出!V2794="","",官網匯出!V2794))</f>
        <v/>
      </c>
      <c r="AJ2794" s="1" t="str">
        <f>IF(G2794="","",IF(官網匯出!AE2794="","",官網匯出!AE2794))</f>
        <v/>
      </c>
      <c r="AK2794" s="1" t="str">
        <f>IF(G2794="","",IF(官網匯出!AD2794="","",官網匯出!AD2794))</f>
        <v/>
      </c>
      <c r="AL2794" s="1" t="str">
        <f t="shared" si="486"/>
        <v>0</v>
      </c>
      <c r="AM2794" s="1" t="str">
        <f>IF(官網匯出!AG2794="","",官網匯出!AG2794)</f>
        <v/>
      </c>
      <c r="AN2794" s="1" t="str">
        <f>IF(G2794="","",IF(官網匯出!AH2794="","",官網匯出!AH2794))</f>
        <v/>
      </c>
      <c r="AO2794" s="14" t="str">
        <f t="shared" si="487"/>
        <v/>
      </c>
      <c r="AP2794" s="14" t="str">
        <f t="shared" si="488"/>
        <v>1</v>
      </c>
      <c r="AQ2794" s="14" t="str">
        <f t="shared" si="489"/>
        <v>0</v>
      </c>
      <c r="AR2794" s="1" t="str">
        <f t="shared" si="490"/>
        <v/>
      </c>
      <c r="AS2794" s="1" t="str">
        <f t="shared" si="491"/>
        <v/>
      </c>
      <c r="AT2794" s="1" t="str">
        <f t="shared" si="492"/>
        <v/>
      </c>
      <c r="AU2794" s="1" t="str">
        <f t="shared" si="483"/>
        <v/>
      </c>
      <c r="AV2794" s="1" t="e">
        <f>IF(VLOOKUP(G2794,官網匯出!A:AQ,42,FALSE)="","[黃金盾官網]",VLOOKUP(G2794,官網匯出!A:AQ,42,FALSE))</f>
        <v>#N/A</v>
      </c>
      <c r="AW2794" s="1" t="e">
        <f>IF(LEFT(VLOOKUP(G2794,官網匯出!A:AS,43,FALSE),2)="","web",LEFT(VLOOKUP(G2794,官網匯出!A:AS,43,FALSE),2))</f>
        <v>#N/A</v>
      </c>
      <c r="AX2794" s="1" t="str">
        <f t="shared" si="493"/>
        <v>O</v>
      </c>
    </row>
    <row r="2795" spans="1:50">
      <c r="A2795" s="1" t="str">
        <f>IF(G2795="","",VLOOKUP(官網轉換!AW2795,團名!A:B,2,FALSE))</f>
        <v/>
      </c>
      <c r="B2795" s="1" t="str">
        <f>IF(G2795="","",IF(LEFT(VLOOKUP(G2795,官網匯出!A:AQ,43,0),2)="wf",VLOOKUP(VLOOKUP(G2795,官網匯出!A:AQ,43,0),團名!$I$1:$K$12,2,FALSE),"N0071"))</f>
        <v/>
      </c>
      <c r="C2795" s="1" t="str">
        <f>IFERROR(VLOOKUP(官網匯出!D2795,團名!E:G,3,FALSE),"")</f>
        <v/>
      </c>
      <c r="D2795" s="1" t="str">
        <f t="shared" si="484"/>
        <v/>
      </c>
      <c r="E2795" s="1" t="str">
        <f t="shared" si="485"/>
        <v/>
      </c>
      <c r="F2795" s="1" t="str">
        <f>IF(官網匯出!F2795="已付款","","B0012")</f>
        <v>B0012</v>
      </c>
      <c r="G2795" s="1" t="str">
        <f>IF(官網匯出!A2795="","",官網匯出!A2795)</f>
        <v/>
      </c>
      <c r="H2795" s="3" t="str">
        <f>IF(官網匯出!B2795="","",官網匯出!B2795)</f>
        <v/>
      </c>
      <c r="I2795" s="1" t="str">
        <f>IF(官網匯出!C2795="","",官網匯出!C2795)</f>
        <v/>
      </c>
      <c r="J2795" s="1" t="str">
        <f>IF(官網匯出!D2795="","",官網匯出!D2795)</f>
        <v/>
      </c>
      <c r="K2795" s="3" t="str">
        <f>IF(官網匯出!E2795="","",官網匯出!E2795)</f>
        <v/>
      </c>
      <c r="L2795" s="1" t="str">
        <f>IF(官網匯出!F2795="","",官網匯出!F2795)</f>
        <v/>
      </c>
      <c r="M2795" s="1" t="str">
        <f>IF(官網匯出!G2795="","",官網匯出!G2795)</f>
        <v/>
      </c>
      <c r="N2795" s="1" t="str">
        <f>IF(官網匯出!H2795="","",官網匯出!H2795)</f>
        <v/>
      </c>
      <c r="P2795" s="1" t="str">
        <f>IF(官網匯出!J2795="","",RIGHT(官網匯出!J2795,LEN(官網匯出!J2795)-2))</f>
        <v/>
      </c>
      <c r="Q2795" s="1" t="str">
        <f>IF(官網匯出!K2795="","",官網匯出!K2795)</f>
        <v/>
      </c>
      <c r="R2795" s="1" t="str">
        <f>IF(官網匯出!L2795="","",官網匯出!L2795)</f>
        <v/>
      </c>
      <c r="S2795" s="1" t="str">
        <f>IF(官網匯出!M2795="","",官網匯出!M2795)</f>
        <v/>
      </c>
      <c r="T2795" s="1" t="str">
        <f>IF(官網匯出!N2795="","",官網匯出!N2795)</f>
        <v/>
      </c>
      <c r="U2795" s="1" t="str">
        <f>IF(官網匯出!O2795="","",官網匯出!O2795)</f>
        <v/>
      </c>
      <c r="V2795" s="1" t="str">
        <f>IF(官網匯出!P2795="",IF(G2795="","",0),官網匯出!P2795)</f>
        <v/>
      </c>
      <c r="W2795" s="1" t="str">
        <f>IF(官網匯出!Q2795="",IF(G2795="","",0),官網匯出!Q2795)</f>
        <v/>
      </c>
      <c r="X2795" s="1" t="str">
        <f>IF(官網匯出!R2795="","",官網匯出!R2795)</f>
        <v/>
      </c>
      <c r="Y2795" s="1" t="str">
        <f>IF(官網匯出!S2795="","",官網匯出!S2795)</f>
        <v/>
      </c>
      <c r="Z2795" s="1" t="str">
        <f>IF(G2795="","",官網匯出!T2795)</f>
        <v/>
      </c>
      <c r="AA2795" s="1" t="str">
        <f>IF(G2795="","",官網匯出!AK2795)</f>
        <v/>
      </c>
      <c r="AB2795" s="1" t="str">
        <f>IF(G2795="","",IF(官網匯出!V2795="","",官網匯出!V2795))</f>
        <v/>
      </c>
      <c r="AJ2795" s="1" t="str">
        <f>IF(G2795="","",IF(官網匯出!AE2795="","",官網匯出!AE2795))</f>
        <v/>
      </c>
      <c r="AK2795" s="1" t="str">
        <f>IF(G2795="","",IF(官網匯出!AD2795="","",官網匯出!AD2795))</f>
        <v/>
      </c>
      <c r="AL2795" s="1" t="str">
        <f t="shared" si="486"/>
        <v>0</v>
      </c>
      <c r="AM2795" s="1" t="str">
        <f>IF(官網匯出!AG2795="","",官網匯出!AG2795)</f>
        <v/>
      </c>
      <c r="AN2795" s="1" t="str">
        <f>IF(G2795="","",IF(官網匯出!AH2795="","",官網匯出!AH2795))</f>
        <v/>
      </c>
      <c r="AO2795" s="14" t="str">
        <f t="shared" si="487"/>
        <v/>
      </c>
      <c r="AP2795" s="14" t="str">
        <f t="shared" si="488"/>
        <v>1</v>
      </c>
      <c r="AQ2795" s="14" t="str">
        <f t="shared" si="489"/>
        <v>0</v>
      </c>
      <c r="AR2795" s="1" t="str">
        <f t="shared" si="490"/>
        <v/>
      </c>
      <c r="AS2795" s="1" t="str">
        <f t="shared" si="491"/>
        <v/>
      </c>
      <c r="AT2795" s="1" t="str">
        <f t="shared" si="492"/>
        <v/>
      </c>
      <c r="AU2795" s="1" t="str">
        <f t="shared" si="483"/>
        <v/>
      </c>
      <c r="AV2795" s="1" t="e">
        <f>IF(VLOOKUP(G2795,官網匯出!A:AQ,42,FALSE)="","[黃金盾官網]",VLOOKUP(G2795,官網匯出!A:AQ,42,FALSE))</f>
        <v>#N/A</v>
      </c>
      <c r="AW2795" s="1" t="e">
        <f>IF(LEFT(VLOOKUP(G2795,官網匯出!A:AS,43,FALSE),2)="","web",LEFT(VLOOKUP(G2795,官網匯出!A:AS,43,FALSE),2))</f>
        <v>#N/A</v>
      </c>
      <c r="AX2795" s="1" t="str">
        <f t="shared" si="493"/>
        <v>O</v>
      </c>
    </row>
    <row r="2796" spans="1:50">
      <c r="A2796" s="1" t="str">
        <f>IF(G2796="","",VLOOKUP(官網轉換!AW2796,團名!A:B,2,FALSE))</f>
        <v/>
      </c>
      <c r="B2796" s="1" t="str">
        <f>IF(G2796="","",IF(LEFT(VLOOKUP(G2796,官網匯出!A:AQ,43,0),2)="wf",VLOOKUP(VLOOKUP(G2796,官網匯出!A:AQ,43,0),團名!$I$1:$K$12,2,FALSE),"N0071"))</f>
        <v/>
      </c>
      <c r="C2796" s="1" t="str">
        <f>IFERROR(VLOOKUP(官網匯出!D2796,團名!E:G,3,FALSE),"")</f>
        <v/>
      </c>
      <c r="D2796" s="1" t="str">
        <f t="shared" si="484"/>
        <v/>
      </c>
      <c r="E2796" s="1" t="str">
        <f t="shared" si="485"/>
        <v/>
      </c>
      <c r="F2796" s="1" t="str">
        <f>IF(官網匯出!F2796="已付款","","B0012")</f>
        <v>B0012</v>
      </c>
      <c r="G2796" s="1" t="str">
        <f>IF(官網匯出!A2796="","",官網匯出!A2796)</f>
        <v/>
      </c>
      <c r="H2796" s="3" t="str">
        <f>IF(官網匯出!B2796="","",官網匯出!B2796)</f>
        <v/>
      </c>
      <c r="I2796" s="1" t="str">
        <f>IF(官網匯出!C2796="","",官網匯出!C2796)</f>
        <v/>
      </c>
      <c r="J2796" s="1" t="str">
        <f>IF(官網匯出!D2796="","",官網匯出!D2796)</f>
        <v/>
      </c>
      <c r="K2796" s="3" t="str">
        <f>IF(官網匯出!E2796="","",官網匯出!E2796)</f>
        <v/>
      </c>
      <c r="L2796" s="1" t="str">
        <f>IF(官網匯出!F2796="","",官網匯出!F2796)</f>
        <v/>
      </c>
      <c r="M2796" s="1" t="str">
        <f>IF(官網匯出!G2796="","",官網匯出!G2796)</f>
        <v/>
      </c>
      <c r="N2796" s="1" t="str">
        <f>IF(官網匯出!H2796="","",官網匯出!H2796)</f>
        <v/>
      </c>
      <c r="P2796" s="1" t="str">
        <f>IF(官網匯出!J2796="","",RIGHT(官網匯出!J2796,LEN(官網匯出!J2796)-2))</f>
        <v/>
      </c>
      <c r="Q2796" s="1" t="str">
        <f>IF(官網匯出!K2796="","",官網匯出!K2796)</f>
        <v/>
      </c>
      <c r="R2796" s="1" t="str">
        <f>IF(官網匯出!L2796="","",官網匯出!L2796)</f>
        <v/>
      </c>
      <c r="S2796" s="1" t="str">
        <f>IF(官網匯出!M2796="","",官網匯出!M2796)</f>
        <v/>
      </c>
      <c r="T2796" s="1" t="str">
        <f>IF(官網匯出!N2796="","",官網匯出!N2796)</f>
        <v/>
      </c>
      <c r="U2796" s="1" t="str">
        <f>IF(官網匯出!O2796="","",官網匯出!O2796)</f>
        <v/>
      </c>
      <c r="V2796" s="1" t="str">
        <f>IF(官網匯出!P2796="",IF(G2796="","",0),官網匯出!P2796)</f>
        <v/>
      </c>
      <c r="W2796" s="1" t="str">
        <f>IF(官網匯出!Q2796="",IF(G2796="","",0),官網匯出!Q2796)</f>
        <v/>
      </c>
      <c r="X2796" s="1" t="str">
        <f>IF(官網匯出!R2796="","",官網匯出!R2796)</f>
        <v/>
      </c>
      <c r="Y2796" s="1" t="str">
        <f>IF(官網匯出!S2796="","",官網匯出!S2796)</f>
        <v/>
      </c>
      <c r="Z2796" s="1" t="str">
        <f>IF(G2796="","",官網匯出!T2796)</f>
        <v/>
      </c>
      <c r="AA2796" s="1" t="str">
        <f>IF(G2796="","",官網匯出!AK2796)</f>
        <v/>
      </c>
      <c r="AB2796" s="1" t="str">
        <f>IF(G2796="","",IF(官網匯出!V2796="","",官網匯出!V2796))</f>
        <v/>
      </c>
      <c r="AJ2796" s="1" t="str">
        <f>IF(G2796="","",IF(官網匯出!AE2796="","",官網匯出!AE2796))</f>
        <v/>
      </c>
      <c r="AK2796" s="1" t="str">
        <f>IF(G2796="","",IF(官網匯出!AD2796="","",官網匯出!AD2796))</f>
        <v/>
      </c>
      <c r="AL2796" s="1" t="str">
        <f t="shared" si="486"/>
        <v>0</v>
      </c>
      <c r="AM2796" s="1" t="str">
        <f>IF(官網匯出!AG2796="","",官網匯出!AG2796)</f>
        <v/>
      </c>
      <c r="AN2796" s="1" t="str">
        <f>IF(G2796="","",IF(官網匯出!AH2796="","",官網匯出!AH2796))</f>
        <v/>
      </c>
      <c r="AO2796" s="14" t="str">
        <f t="shared" si="487"/>
        <v/>
      </c>
      <c r="AP2796" s="14" t="str">
        <f t="shared" si="488"/>
        <v>1</v>
      </c>
      <c r="AQ2796" s="14" t="str">
        <f t="shared" si="489"/>
        <v>0</v>
      </c>
      <c r="AR2796" s="1" t="str">
        <f t="shared" si="490"/>
        <v/>
      </c>
      <c r="AS2796" s="1" t="str">
        <f t="shared" si="491"/>
        <v/>
      </c>
      <c r="AT2796" s="1" t="str">
        <f t="shared" si="492"/>
        <v/>
      </c>
      <c r="AU2796" s="1" t="str">
        <f t="shared" si="483"/>
        <v/>
      </c>
      <c r="AV2796" s="1" t="e">
        <f>IF(VLOOKUP(G2796,官網匯出!A:AQ,42,FALSE)="","[黃金盾官網]",VLOOKUP(G2796,官網匯出!A:AQ,42,FALSE))</f>
        <v>#N/A</v>
      </c>
      <c r="AW2796" s="1" t="e">
        <f>IF(LEFT(VLOOKUP(G2796,官網匯出!A:AS,43,FALSE),2)="","web",LEFT(VLOOKUP(G2796,官網匯出!A:AS,43,FALSE),2))</f>
        <v>#N/A</v>
      </c>
      <c r="AX2796" s="1" t="str">
        <f t="shared" si="493"/>
        <v>O</v>
      </c>
    </row>
    <row r="2797" spans="1:50">
      <c r="A2797" s="1" t="str">
        <f>IF(G2797="","",VLOOKUP(官網轉換!AW2797,團名!A:B,2,FALSE))</f>
        <v/>
      </c>
      <c r="B2797" s="1" t="str">
        <f>IF(G2797="","",IF(LEFT(VLOOKUP(G2797,官網匯出!A:AQ,43,0),2)="wf",VLOOKUP(VLOOKUP(G2797,官網匯出!A:AQ,43,0),團名!$I$1:$K$12,2,FALSE),"N0071"))</f>
        <v/>
      </c>
      <c r="C2797" s="1" t="str">
        <f>IFERROR(VLOOKUP(官網匯出!D2797,團名!E:G,3,FALSE),"")</f>
        <v/>
      </c>
      <c r="D2797" s="1" t="str">
        <f t="shared" si="484"/>
        <v/>
      </c>
      <c r="E2797" s="1" t="str">
        <f t="shared" si="485"/>
        <v/>
      </c>
      <c r="F2797" s="1" t="str">
        <f>IF(官網匯出!F2797="已付款","","B0012")</f>
        <v>B0012</v>
      </c>
      <c r="G2797" s="1" t="str">
        <f>IF(官網匯出!A2797="","",官網匯出!A2797)</f>
        <v/>
      </c>
      <c r="H2797" s="3" t="str">
        <f>IF(官網匯出!B2797="","",官網匯出!B2797)</f>
        <v/>
      </c>
      <c r="I2797" s="1" t="str">
        <f>IF(官網匯出!C2797="","",官網匯出!C2797)</f>
        <v/>
      </c>
      <c r="J2797" s="1" t="str">
        <f>IF(官網匯出!D2797="","",官網匯出!D2797)</f>
        <v/>
      </c>
      <c r="K2797" s="3" t="str">
        <f>IF(官網匯出!E2797="","",官網匯出!E2797)</f>
        <v/>
      </c>
      <c r="L2797" s="1" t="str">
        <f>IF(官網匯出!F2797="","",官網匯出!F2797)</f>
        <v/>
      </c>
      <c r="M2797" s="1" t="str">
        <f>IF(官網匯出!G2797="","",官網匯出!G2797)</f>
        <v/>
      </c>
      <c r="N2797" s="1" t="str">
        <f>IF(官網匯出!H2797="","",官網匯出!H2797)</f>
        <v/>
      </c>
      <c r="P2797" s="1" t="str">
        <f>IF(官網匯出!J2797="","",RIGHT(官網匯出!J2797,LEN(官網匯出!J2797)-2))</f>
        <v/>
      </c>
      <c r="Q2797" s="1" t="str">
        <f>IF(官網匯出!K2797="","",官網匯出!K2797)</f>
        <v/>
      </c>
      <c r="R2797" s="1" t="str">
        <f>IF(官網匯出!L2797="","",官網匯出!L2797)</f>
        <v/>
      </c>
      <c r="S2797" s="1" t="str">
        <f>IF(官網匯出!M2797="","",官網匯出!M2797)</f>
        <v/>
      </c>
      <c r="T2797" s="1" t="str">
        <f>IF(官網匯出!N2797="","",官網匯出!N2797)</f>
        <v/>
      </c>
      <c r="U2797" s="1" t="str">
        <f>IF(官網匯出!O2797="","",官網匯出!O2797)</f>
        <v/>
      </c>
      <c r="V2797" s="1" t="str">
        <f>IF(官網匯出!P2797="",IF(G2797="","",0),官網匯出!P2797)</f>
        <v/>
      </c>
      <c r="W2797" s="1" t="str">
        <f>IF(官網匯出!Q2797="",IF(G2797="","",0),官網匯出!Q2797)</f>
        <v/>
      </c>
      <c r="X2797" s="1" t="str">
        <f>IF(官網匯出!R2797="","",官網匯出!R2797)</f>
        <v/>
      </c>
      <c r="Y2797" s="1" t="str">
        <f>IF(官網匯出!S2797="","",官網匯出!S2797)</f>
        <v/>
      </c>
      <c r="Z2797" s="1" t="str">
        <f>IF(G2797="","",官網匯出!T2797)</f>
        <v/>
      </c>
      <c r="AA2797" s="1" t="str">
        <f>IF(G2797="","",官網匯出!AK2797)</f>
        <v/>
      </c>
      <c r="AB2797" s="1" t="str">
        <f>IF(G2797="","",IF(官網匯出!V2797="","",官網匯出!V2797))</f>
        <v/>
      </c>
      <c r="AJ2797" s="1" t="str">
        <f>IF(G2797="","",IF(官網匯出!AE2797="","",官網匯出!AE2797))</f>
        <v/>
      </c>
      <c r="AK2797" s="1" t="str">
        <f>IF(G2797="","",IF(官網匯出!AD2797="","",官網匯出!AD2797))</f>
        <v/>
      </c>
      <c r="AL2797" s="1" t="str">
        <f t="shared" si="486"/>
        <v>0</v>
      </c>
      <c r="AM2797" s="1" t="str">
        <f>IF(官網匯出!AG2797="","",官網匯出!AG2797)</f>
        <v/>
      </c>
      <c r="AN2797" s="1" t="str">
        <f>IF(G2797="","",IF(官網匯出!AH2797="","",官網匯出!AH2797))</f>
        <v/>
      </c>
      <c r="AO2797" s="14" t="str">
        <f t="shared" si="487"/>
        <v/>
      </c>
      <c r="AP2797" s="14" t="str">
        <f t="shared" si="488"/>
        <v>1</v>
      </c>
      <c r="AQ2797" s="14" t="str">
        <f t="shared" si="489"/>
        <v>0</v>
      </c>
      <c r="AR2797" s="1" t="str">
        <f t="shared" si="490"/>
        <v/>
      </c>
      <c r="AS2797" s="1" t="str">
        <f t="shared" si="491"/>
        <v/>
      </c>
      <c r="AT2797" s="1" t="str">
        <f t="shared" si="492"/>
        <v/>
      </c>
      <c r="AU2797" s="1" t="str">
        <f t="shared" si="483"/>
        <v/>
      </c>
      <c r="AV2797" s="1" t="e">
        <f>IF(VLOOKUP(G2797,官網匯出!A:AQ,42,FALSE)="","[黃金盾官網]",VLOOKUP(G2797,官網匯出!A:AQ,42,FALSE))</f>
        <v>#N/A</v>
      </c>
      <c r="AW2797" s="1" t="e">
        <f>IF(LEFT(VLOOKUP(G2797,官網匯出!A:AS,43,FALSE),2)="","web",LEFT(VLOOKUP(G2797,官網匯出!A:AS,43,FALSE),2))</f>
        <v>#N/A</v>
      </c>
      <c r="AX2797" s="1" t="str">
        <f t="shared" si="493"/>
        <v>O</v>
      </c>
    </row>
    <row r="2798" spans="1:50">
      <c r="A2798" s="1" t="str">
        <f>IF(G2798="","",VLOOKUP(官網轉換!AW2798,團名!A:B,2,FALSE))</f>
        <v/>
      </c>
      <c r="B2798" s="1" t="str">
        <f>IF(G2798="","",IF(LEFT(VLOOKUP(G2798,官網匯出!A:AQ,43,0),2)="wf",VLOOKUP(VLOOKUP(G2798,官網匯出!A:AQ,43,0),團名!$I$1:$K$12,2,FALSE),"N0071"))</f>
        <v/>
      </c>
      <c r="C2798" s="1" t="str">
        <f>IFERROR(VLOOKUP(官網匯出!D2798,團名!E:G,3,FALSE),"")</f>
        <v/>
      </c>
      <c r="D2798" s="1" t="str">
        <f t="shared" si="484"/>
        <v/>
      </c>
      <c r="E2798" s="1" t="str">
        <f t="shared" si="485"/>
        <v/>
      </c>
      <c r="F2798" s="1" t="str">
        <f>IF(官網匯出!F2798="已付款","","B0012")</f>
        <v>B0012</v>
      </c>
      <c r="G2798" s="1" t="str">
        <f>IF(官網匯出!A2798="","",官網匯出!A2798)</f>
        <v/>
      </c>
      <c r="H2798" s="3" t="str">
        <f>IF(官網匯出!B2798="","",官網匯出!B2798)</f>
        <v/>
      </c>
      <c r="I2798" s="1" t="str">
        <f>IF(官網匯出!C2798="","",官網匯出!C2798)</f>
        <v/>
      </c>
      <c r="J2798" s="1" t="str">
        <f>IF(官網匯出!D2798="","",官網匯出!D2798)</f>
        <v/>
      </c>
      <c r="K2798" s="3" t="str">
        <f>IF(官網匯出!E2798="","",官網匯出!E2798)</f>
        <v/>
      </c>
      <c r="L2798" s="1" t="str">
        <f>IF(官網匯出!F2798="","",官網匯出!F2798)</f>
        <v/>
      </c>
      <c r="M2798" s="1" t="str">
        <f>IF(官網匯出!G2798="","",官網匯出!G2798)</f>
        <v/>
      </c>
      <c r="N2798" s="1" t="str">
        <f>IF(官網匯出!H2798="","",官網匯出!H2798)</f>
        <v/>
      </c>
      <c r="P2798" s="1" t="str">
        <f>IF(官網匯出!J2798="","",RIGHT(官網匯出!J2798,LEN(官網匯出!J2798)-2))</f>
        <v/>
      </c>
      <c r="Q2798" s="1" t="str">
        <f>IF(官網匯出!K2798="","",官網匯出!K2798)</f>
        <v/>
      </c>
      <c r="R2798" s="1" t="str">
        <f>IF(官網匯出!L2798="","",官網匯出!L2798)</f>
        <v/>
      </c>
      <c r="S2798" s="1" t="str">
        <f>IF(官網匯出!M2798="","",官網匯出!M2798)</f>
        <v/>
      </c>
      <c r="T2798" s="1" t="str">
        <f>IF(官網匯出!N2798="","",官網匯出!N2798)</f>
        <v/>
      </c>
      <c r="U2798" s="1" t="str">
        <f>IF(官網匯出!O2798="","",官網匯出!O2798)</f>
        <v/>
      </c>
      <c r="V2798" s="1" t="str">
        <f>IF(官網匯出!P2798="",IF(G2798="","",0),官網匯出!P2798)</f>
        <v/>
      </c>
      <c r="W2798" s="1" t="str">
        <f>IF(官網匯出!Q2798="",IF(G2798="","",0),官網匯出!Q2798)</f>
        <v/>
      </c>
      <c r="X2798" s="1" t="str">
        <f>IF(官網匯出!R2798="","",官網匯出!R2798)</f>
        <v/>
      </c>
      <c r="Y2798" s="1" t="str">
        <f>IF(官網匯出!S2798="","",官網匯出!S2798)</f>
        <v/>
      </c>
      <c r="Z2798" s="1" t="str">
        <f>IF(G2798="","",官網匯出!T2798)</f>
        <v/>
      </c>
      <c r="AA2798" s="1" t="str">
        <f>IF(G2798="","",官網匯出!AK2798)</f>
        <v/>
      </c>
      <c r="AB2798" s="1" t="str">
        <f>IF(G2798="","",IF(官網匯出!V2798="","",官網匯出!V2798))</f>
        <v/>
      </c>
      <c r="AJ2798" s="1" t="str">
        <f>IF(G2798="","",IF(官網匯出!AE2798="","",官網匯出!AE2798))</f>
        <v/>
      </c>
      <c r="AK2798" s="1" t="str">
        <f>IF(G2798="","",IF(官網匯出!AD2798="","",官網匯出!AD2798))</f>
        <v/>
      </c>
      <c r="AL2798" s="1" t="str">
        <f t="shared" si="486"/>
        <v>0</v>
      </c>
      <c r="AM2798" s="1" t="str">
        <f>IF(官網匯出!AG2798="","",官網匯出!AG2798)</f>
        <v/>
      </c>
      <c r="AN2798" s="1" t="str">
        <f>IF(G2798="","",IF(官網匯出!AH2798="","",官網匯出!AH2798))</f>
        <v/>
      </c>
      <c r="AO2798" s="14" t="str">
        <f t="shared" si="487"/>
        <v/>
      </c>
      <c r="AP2798" s="14" t="str">
        <f t="shared" si="488"/>
        <v>1</v>
      </c>
      <c r="AQ2798" s="14" t="str">
        <f t="shared" si="489"/>
        <v>0</v>
      </c>
      <c r="AR2798" s="1" t="str">
        <f t="shared" si="490"/>
        <v/>
      </c>
      <c r="AS2798" s="1" t="str">
        <f t="shared" si="491"/>
        <v/>
      </c>
      <c r="AT2798" s="1" t="str">
        <f t="shared" si="492"/>
        <v/>
      </c>
      <c r="AU2798" s="1" t="str">
        <f t="shared" si="483"/>
        <v/>
      </c>
      <c r="AV2798" s="1" t="e">
        <f>IF(VLOOKUP(G2798,官網匯出!A:AQ,42,FALSE)="","[黃金盾官網]",VLOOKUP(G2798,官網匯出!A:AQ,42,FALSE))</f>
        <v>#N/A</v>
      </c>
      <c r="AW2798" s="1" t="e">
        <f>IF(LEFT(VLOOKUP(G2798,官網匯出!A:AS,43,FALSE),2)="","web",LEFT(VLOOKUP(G2798,官網匯出!A:AS,43,FALSE),2))</f>
        <v>#N/A</v>
      </c>
      <c r="AX2798" s="1" t="str">
        <f t="shared" si="493"/>
        <v>O</v>
      </c>
    </row>
    <row r="2799" spans="1:50">
      <c r="A2799" s="1" t="str">
        <f>IF(G2799="","",VLOOKUP(官網轉換!AW2799,團名!A:B,2,FALSE))</f>
        <v/>
      </c>
      <c r="B2799" s="1" t="str">
        <f>IF(G2799="","",IF(LEFT(VLOOKUP(G2799,官網匯出!A:AQ,43,0),2)="wf",VLOOKUP(VLOOKUP(G2799,官網匯出!A:AQ,43,0),團名!$I$1:$K$12,2,FALSE),"N0071"))</f>
        <v/>
      </c>
      <c r="C2799" s="1" t="str">
        <f>IFERROR(VLOOKUP(官網匯出!D2799,團名!E:G,3,FALSE),"")</f>
        <v/>
      </c>
      <c r="D2799" s="1" t="str">
        <f t="shared" si="484"/>
        <v/>
      </c>
      <c r="E2799" s="1" t="str">
        <f t="shared" si="485"/>
        <v/>
      </c>
      <c r="F2799" s="1" t="str">
        <f>IF(官網匯出!F2799="已付款","","B0012")</f>
        <v>B0012</v>
      </c>
      <c r="G2799" s="1" t="str">
        <f>IF(官網匯出!A2799="","",官網匯出!A2799)</f>
        <v/>
      </c>
      <c r="H2799" s="3" t="str">
        <f>IF(官網匯出!B2799="","",官網匯出!B2799)</f>
        <v/>
      </c>
      <c r="I2799" s="1" t="str">
        <f>IF(官網匯出!C2799="","",官網匯出!C2799)</f>
        <v/>
      </c>
      <c r="J2799" s="1" t="str">
        <f>IF(官網匯出!D2799="","",官網匯出!D2799)</f>
        <v/>
      </c>
      <c r="K2799" s="3" t="str">
        <f>IF(官網匯出!E2799="","",官網匯出!E2799)</f>
        <v/>
      </c>
      <c r="L2799" s="1" t="str">
        <f>IF(官網匯出!F2799="","",官網匯出!F2799)</f>
        <v/>
      </c>
      <c r="M2799" s="1" t="str">
        <f>IF(官網匯出!G2799="","",官網匯出!G2799)</f>
        <v/>
      </c>
      <c r="N2799" s="1" t="str">
        <f>IF(官網匯出!H2799="","",官網匯出!H2799)</f>
        <v/>
      </c>
      <c r="P2799" s="1" t="str">
        <f>IF(官網匯出!J2799="","",RIGHT(官網匯出!J2799,LEN(官網匯出!J2799)-2))</f>
        <v/>
      </c>
      <c r="Q2799" s="1" t="str">
        <f>IF(官網匯出!K2799="","",官網匯出!K2799)</f>
        <v/>
      </c>
      <c r="R2799" s="1" t="str">
        <f>IF(官網匯出!L2799="","",官網匯出!L2799)</f>
        <v/>
      </c>
      <c r="S2799" s="1" t="str">
        <f>IF(官網匯出!M2799="","",官網匯出!M2799)</f>
        <v/>
      </c>
      <c r="T2799" s="1" t="str">
        <f>IF(官網匯出!N2799="","",官網匯出!N2799)</f>
        <v/>
      </c>
      <c r="U2799" s="1" t="str">
        <f>IF(官網匯出!O2799="","",官網匯出!O2799)</f>
        <v/>
      </c>
      <c r="V2799" s="1" t="str">
        <f>IF(官網匯出!P2799="",IF(G2799="","",0),官網匯出!P2799)</f>
        <v/>
      </c>
      <c r="W2799" s="1" t="str">
        <f>IF(官網匯出!Q2799="",IF(G2799="","",0),官網匯出!Q2799)</f>
        <v/>
      </c>
      <c r="X2799" s="1" t="str">
        <f>IF(官網匯出!R2799="","",官網匯出!R2799)</f>
        <v/>
      </c>
      <c r="Y2799" s="1" t="str">
        <f>IF(官網匯出!S2799="","",官網匯出!S2799)</f>
        <v/>
      </c>
      <c r="Z2799" s="1" t="str">
        <f>IF(G2799="","",官網匯出!T2799)</f>
        <v/>
      </c>
      <c r="AA2799" s="1" t="str">
        <f>IF(G2799="","",官網匯出!AK2799)</f>
        <v/>
      </c>
      <c r="AB2799" s="1" t="str">
        <f>IF(G2799="","",IF(官網匯出!V2799="","",官網匯出!V2799))</f>
        <v/>
      </c>
      <c r="AJ2799" s="1" t="str">
        <f>IF(G2799="","",IF(官網匯出!AE2799="","",官網匯出!AE2799))</f>
        <v/>
      </c>
      <c r="AK2799" s="1" t="str">
        <f>IF(G2799="","",IF(官網匯出!AD2799="","",官網匯出!AD2799))</f>
        <v/>
      </c>
      <c r="AL2799" s="1" t="str">
        <f t="shared" si="486"/>
        <v>0</v>
      </c>
      <c r="AM2799" s="1" t="str">
        <f>IF(官網匯出!AG2799="","",官網匯出!AG2799)</f>
        <v/>
      </c>
      <c r="AN2799" s="1" t="str">
        <f>IF(G2799="","",IF(官網匯出!AH2799="","",官網匯出!AH2799))</f>
        <v/>
      </c>
      <c r="AO2799" s="14" t="str">
        <f t="shared" si="487"/>
        <v/>
      </c>
      <c r="AP2799" s="14" t="str">
        <f t="shared" si="488"/>
        <v>1</v>
      </c>
      <c r="AQ2799" s="14" t="str">
        <f t="shared" si="489"/>
        <v>0</v>
      </c>
      <c r="AR2799" s="1" t="str">
        <f t="shared" si="490"/>
        <v/>
      </c>
      <c r="AS2799" s="1" t="str">
        <f t="shared" si="491"/>
        <v/>
      </c>
      <c r="AT2799" s="1" t="str">
        <f t="shared" si="492"/>
        <v/>
      </c>
      <c r="AU2799" s="1" t="str">
        <f t="shared" si="483"/>
        <v/>
      </c>
      <c r="AV2799" s="1" t="e">
        <f>IF(VLOOKUP(G2799,官網匯出!A:AQ,42,FALSE)="","[黃金盾官網]",VLOOKUP(G2799,官網匯出!A:AQ,42,FALSE))</f>
        <v>#N/A</v>
      </c>
      <c r="AW2799" s="1" t="e">
        <f>IF(LEFT(VLOOKUP(G2799,官網匯出!A:AS,43,FALSE),2)="","web",LEFT(VLOOKUP(G2799,官網匯出!A:AS,43,FALSE),2))</f>
        <v>#N/A</v>
      </c>
      <c r="AX2799" s="1" t="str">
        <f t="shared" si="493"/>
        <v>O</v>
      </c>
    </row>
    <row r="2800" spans="1:50">
      <c r="A2800" s="1" t="str">
        <f>IF(G2800="","",VLOOKUP(官網轉換!AW2800,團名!A:B,2,FALSE))</f>
        <v/>
      </c>
      <c r="B2800" s="1" t="str">
        <f>IF(G2800="","",IF(LEFT(VLOOKUP(G2800,官網匯出!A:AQ,43,0),2)="wf",VLOOKUP(VLOOKUP(G2800,官網匯出!A:AQ,43,0),團名!$I$1:$K$12,2,FALSE),"N0071"))</f>
        <v/>
      </c>
      <c r="C2800" s="1" t="str">
        <f>IFERROR(VLOOKUP(官網匯出!D2800,團名!E:G,3,FALSE),"")</f>
        <v/>
      </c>
      <c r="D2800" s="1" t="str">
        <f t="shared" si="484"/>
        <v/>
      </c>
      <c r="E2800" s="1" t="str">
        <f t="shared" si="485"/>
        <v/>
      </c>
      <c r="F2800" s="1" t="str">
        <f>IF(官網匯出!F2800="已付款","","B0012")</f>
        <v>B0012</v>
      </c>
      <c r="G2800" s="1" t="str">
        <f>IF(官網匯出!A2800="","",官網匯出!A2800)</f>
        <v/>
      </c>
      <c r="H2800" s="3" t="str">
        <f>IF(官網匯出!B2800="","",官網匯出!B2800)</f>
        <v/>
      </c>
      <c r="I2800" s="1" t="str">
        <f>IF(官網匯出!C2800="","",官網匯出!C2800)</f>
        <v/>
      </c>
      <c r="J2800" s="1" t="str">
        <f>IF(官網匯出!D2800="","",官網匯出!D2800)</f>
        <v/>
      </c>
      <c r="K2800" s="3" t="str">
        <f>IF(官網匯出!E2800="","",官網匯出!E2800)</f>
        <v/>
      </c>
      <c r="L2800" s="1" t="str">
        <f>IF(官網匯出!F2800="","",官網匯出!F2800)</f>
        <v/>
      </c>
      <c r="M2800" s="1" t="str">
        <f>IF(官網匯出!G2800="","",官網匯出!G2800)</f>
        <v/>
      </c>
      <c r="N2800" s="1" t="str">
        <f>IF(官網匯出!H2800="","",官網匯出!H2800)</f>
        <v/>
      </c>
      <c r="P2800" s="1" t="str">
        <f>IF(官網匯出!J2800="","",RIGHT(官網匯出!J2800,LEN(官網匯出!J2800)-2))</f>
        <v/>
      </c>
      <c r="Q2800" s="1" t="str">
        <f>IF(官網匯出!K2800="","",官網匯出!K2800)</f>
        <v/>
      </c>
      <c r="R2800" s="1" t="str">
        <f>IF(官網匯出!L2800="","",官網匯出!L2800)</f>
        <v/>
      </c>
      <c r="S2800" s="1" t="str">
        <f>IF(官網匯出!M2800="","",官網匯出!M2800)</f>
        <v/>
      </c>
      <c r="T2800" s="1" t="str">
        <f>IF(官網匯出!N2800="","",官網匯出!N2800)</f>
        <v/>
      </c>
      <c r="U2800" s="1" t="str">
        <f>IF(官網匯出!O2800="","",官網匯出!O2800)</f>
        <v/>
      </c>
      <c r="V2800" s="1" t="str">
        <f>IF(官網匯出!P2800="",IF(G2800="","",0),官網匯出!P2800)</f>
        <v/>
      </c>
      <c r="W2800" s="1" t="str">
        <f>IF(官網匯出!Q2800="",IF(G2800="","",0),官網匯出!Q2800)</f>
        <v/>
      </c>
      <c r="X2800" s="1" t="str">
        <f>IF(官網匯出!R2800="","",官網匯出!R2800)</f>
        <v/>
      </c>
      <c r="Y2800" s="1" t="str">
        <f>IF(官網匯出!S2800="","",官網匯出!S2800)</f>
        <v/>
      </c>
      <c r="Z2800" s="1" t="str">
        <f>IF(G2800="","",官網匯出!T2800)</f>
        <v/>
      </c>
      <c r="AA2800" s="1" t="str">
        <f>IF(G2800="","",官網匯出!AK2800)</f>
        <v/>
      </c>
      <c r="AB2800" s="1" t="str">
        <f>IF(G2800="","",IF(官網匯出!V2800="","",官網匯出!V2800))</f>
        <v/>
      </c>
      <c r="AJ2800" s="1" t="str">
        <f>IF(G2800="","",IF(官網匯出!AE2800="","",官網匯出!AE2800))</f>
        <v/>
      </c>
      <c r="AK2800" s="1" t="str">
        <f>IF(G2800="","",IF(官網匯出!AD2800="","",官網匯出!AD2800))</f>
        <v/>
      </c>
      <c r="AL2800" s="1" t="str">
        <f t="shared" si="486"/>
        <v>0</v>
      </c>
      <c r="AM2800" s="1" t="str">
        <f>IF(官網匯出!AG2800="","",官網匯出!AG2800)</f>
        <v/>
      </c>
      <c r="AN2800" s="1" t="str">
        <f>IF(G2800="","",IF(官網匯出!AH2800="","",官網匯出!AH2800))</f>
        <v/>
      </c>
      <c r="AO2800" s="14" t="str">
        <f t="shared" si="487"/>
        <v/>
      </c>
      <c r="AP2800" s="14" t="str">
        <f t="shared" si="488"/>
        <v>1</v>
      </c>
      <c r="AQ2800" s="14" t="str">
        <f t="shared" si="489"/>
        <v>0</v>
      </c>
      <c r="AR2800" s="1" t="str">
        <f t="shared" si="490"/>
        <v/>
      </c>
      <c r="AS2800" s="1" t="str">
        <f t="shared" si="491"/>
        <v/>
      </c>
      <c r="AT2800" s="1" t="str">
        <f t="shared" si="492"/>
        <v/>
      </c>
      <c r="AU2800" s="1" t="str">
        <f t="shared" si="483"/>
        <v/>
      </c>
      <c r="AV2800" s="1" t="e">
        <f>IF(VLOOKUP(G2800,官網匯出!A:AQ,42,FALSE)="","[黃金盾官網]",VLOOKUP(G2800,官網匯出!A:AQ,42,FALSE))</f>
        <v>#N/A</v>
      </c>
      <c r="AW2800" s="1" t="e">
        <f>IF(LEFT(VLOOKUP(G2800,官網匯出!A:AS,43,FALSE),2)="","web",LEFT(VLOOKUP(G2800,官網匯出!A:AS,43,FALSE),2))</f>
        <v>#N/A</v>
      </c>
      <c r="AX2800" s="1" t="str">
        <f t="shared" si="493"/>
        <v>O</v>
      </c>
    </row>
    <row r="2801" spans="1:50">
      <c r="A2801" s="1" t="str">
        <f>IF(G2801="","",VLOOKUP(官網轉換!AW2801,團名!A:B,2,FALSE))</f>
        <v/>
      </c>
      <c r="B2801" s="1" t="str">
        <f>IF(G2801="","",IF(LEFT(VLOOKUP(G2801,官網匯出!A:AQ,43,0),2)="wf",VLOOKUP(VLOOKUP(G2801,官網匯出!A:AQ,43,0),團名!$I$1:$K$12,2,FALSE),"N0071"))</f>
        <v/>
      </c>
      <c r="C2801" s="1" t="str">
        <f>IFERROR(VLOOKUP(官網匯出!D2801,團名!E:G,3,FALSE),"")</f>
        <v/>
      </c>
      <c r="D2801" s="1" t="str">
        <f t="shared" si="484"/>
        <v/>
      </c>
      <c r="E2801" s="1" t="str">
        <f t="shared" si="485"/>
        <v/>
      </c>
      <c r="F2801" s="1" t="str">
        <f>IF(官網匯出!F2801="已付款","","B0012")</f>
        <v>B0012</v>
      </c>
      <c r="G2801" s="1" t="str">
        <f>IF(官網匯出!A2801="","",官網匯出!A2801)</f>
        <v/>
      </c>
      <c r="H2801" s="3" t="str">
        <f>IF(官網匯出!B2801="","",官網匯出!B2801)</f>
        <v/>
      </c>
      <c r="I2801" s="1" t="str">
        <f>IF(官網匯出!C2801="","",官網匯出!C2801)</f>
        <v/>
      </c>
      <c r="J2801" s="1" t="str">
        <f>IF(官網匯出!D2801="","",官網匯出!D2801)</f>
        <v/>
      </c>
      <c r="K2801" s="3" t="str">
        <f>IF(官網匯出!E2801="","",官網匯出!E2801)</f>
        <v/>
      </c>
      <c r="L2801" s="1" t="str">
        <f>IF(官網匯出!F2801="","",官網匯出!F2801)</f>
        <v/>
      </c>
      <c r="M2801" s="1" t="str">
        <f>IF(官網匯出!G2801="","",官網匯出!G2801)</f>
        <v/>
      </c>
      <c r="N2801" s="1" t="str">
        <f>IF(官網匯出!H2801="","",官網匯出!H2801)</f>
        <v/>
      </c>
      <c r="P2801" s="1" t="str">
        <f>IF(官網匯出!J2801="","",RIGHT(官網匯出!J2801,LEN(官網匯出!J2801)-2))</f>
        <v/>
      </c>
      <c r="Q2801" s="1" t="str">
        <f>IF(官網匯出!K2801="","",官網匯出!K2801)</f>
        <v/>
      </c>
      <c r="R2801" s="1" t="str">
        <f>IF(官網匯出!L2801="","",官網匯出!L2801)</f>
        <v/>
      </c>
      <c r="S2801" s="1" t="str">
        <f>IF(官網匯出!M2801="","",官網匯出!M2801)</f>
        <v/>
      </c>
      <c r="T2801" s="1" t="str">
        <f>IF(官網匯出!N2801="","",官網匯出!N2801)</f>
        <v/>
      </c>
      <c r="U2801" s="1" t="str">
        <f>IF(官網匯出!O2801="","",官網匯出!O2801)</f>
        <v/>
      </c>
      <c r="V2801" s="1" t="str">
        <f>IF(官網匯出!P2801="",IF(G2801="","",0),官網匯出!P2801)</f>
        <v/>
      </c>
      <c r="W2801" s="1" t="str">
        <f>IF(官網匯出!Q2801="",IF(G2801="","",0),官網匯出!Q2801)</f>
        <v/>
      </c>
      <c r="X2801" s="1" t="str">
        <f>IF(官網匯出!R2801="","",官網匯出!R2801)</f>
        <v/>
      </c>
      <c r="Y2801" s="1" t="str">
        <f>IF(官網匯出!S2801="","",官網匯出!S2801)</f>
        <v/>
      </c>
      <c r="Z2801" s="1" t="str">
        <f>IF(G2801="","",官網匯出!T2801)</f>
        <v/>
      </c>
      <c r="AA2801" s="1" t="str">
        <f>IF(G2801="","",官網匯出!AK2801)</f>
        <v/>
      </c>
      <c r="AB2801" s="1" t="str">
        <f>IF(G2801="","",IF(官網匯出!V2801="","",官網匯出!V2801))</f>
        <v/>
      </c>
      <c r="AJ2801" s="1" t="str">
        <f>IF(G2801="","",IF(官網匯出!AE2801="","",官網匯出!AE2801))</f>
        <v/>
      </c>
      <c r="AK2801" s="1" t="str">
        <f>IF(G2801="","",IF(官網匯出!AD2801="","",官網匯出!AD2801))</f>
        <v/>
      </c>
      <c r="AL2801" s="1" t="str">
        <f t="shared" si="486"/>
        <v>0</v>
      </c>
      <c r="AM2801" s="1" t="str">
        <f>IF(官網匯出!AG2801="","",官網匯出!AG2801)</f>
        <v/>
      </c>
      <c r="AN2801" s="1" t="str">
        <f>IF(G2801="","",IF(官網匯出!AH2801="","",官網匯出!AH2801))</f>
        <v/>
      </c>
      <c r="AO2801" s="14" t="str">
        <f t="shared" si="487"/>
        <v/>
      </c>
      <c r="AP2801" s="14" t="str">
        <f t="shared" si="488"/>
        <v>1</v>
      </c>
      <c r="AQ2801" s="14" t="str">
        <f t="shared" si="489"/>
        <v>0</v>
      </c>
      <c r="AR2801" s="1" t="str">
        <f t="shared" si="490"/>
        <v/>
      </c>
      <c r="AS2801" s="1" t="str">
        <f t="shared" si="491"/>
        <v/>
      </c>
      <c r="AT2801" s="1" t="str">
        <f t="shared" si="492"/>
        <v/>
      </c>
      <c r="AU2801" s="1" t="str">
        <f t="shared" si="483"/>
        <v/>
      </c>
      <c r="AV2801" s="1" t="e">
        <f>IF(VLOOKUP(G2801,官網匯出!A:AQ,42,FALSE)="","[黃金盾官網]",VLOOKUP(G2801,官網匯出!A:AQ,42,FALSE))</f>
        <v>#N/A</v>
      </c>
      <c r="AW2801" s="1" t="e">
        <f>IF(LEFT(VLOOKUP(G2801,官網匯出!A:AS,43,FALSE),2)="","web",LEFT(VLOOKUP(G2801,官網匯出!A:AS,43,FALSE),2))</f>
        <v>#N/A</v>
      </c>
      <c r="AX2801" s="1" t="str">
        <f t="shared" si="493"/>
        <v>O</v>
      </c>
    </row>
    <row r="2802" spans="1:50">
      <c r="A2802" s="1" t="str">
        <f>IF(G2802="","",VLOOKUP(官網轉換!AW2802,團名!A:B,2,FALSE))</f>
        <v/>
      </c>
      <c r="B2802" s="1" t="str">
        <f>IF(G2802="","",IF(LEFT(VLOOKUP(G2802,官網匯出!A:AQ,43,0),2)="wf",VLOOKUP(VLOOKUP(G2802,官網匯出!A:AQ,43,0),團名!$I$1:$K$12,2,FALSE),"N0071"))</f>
        <v/>
      </c>
      <c r="C2802" s="1" t="str">
        <f>IFERROR(VLOOKUP(官網匯出!D2802,團名!E:G,3,FALSE),"")</f>
        <v/>
      </c>
      <c r="D2802" s="1" t="str">
        <f t="shared" si="484"/>
        <v/>
      </c>
      <c r="E2802" s="1" t="str">
        <f t="shared" si="485"/>
        <v/>
      </c>
      <c r="F2802" s="1" t="str">
        <f>IF(官網匯出!F2802="已付款","","B0012")</f>
        <v>B0012</v>
      </c>
      <c r="G2802" s="1" t="str">
        <f>IF(官網匯出!A2802="","",官網匯出!A2802)</f>
        <v/>
      </c>
      <c r="H2802" s="3" t="str">
        <f>IF(官網匯出!B2802="","",官網匯出!B2802)</f>
        <v/>
      </c>
      <c r="I2802" s="1" t="str">
        <f>IF(官網匯出!C2802="","",官網匯出!C2802)</f>
        <v/>
      </c>
      <c r="J2802" s="1" t="str">
        <f>IF(官網匯出!D2802="","",官網匯出!D2802)</f>
        <v/>
      </c>
      <c r="K2802" s="3" t="str">
        <f>IF(官網匯出!E2802="","",官網匯出!E2802)</f>
        <v/>
      </c>
      <c r="L2802" s="1" t="str">
        <f>IF(官網匯出!F2802="","",官網匯出!F2802)</f>
        <v/>
      </c>
      <c r="M2802" s="1" t="str">
        <f>IF(官網匯出!G2802="","",官網匯出!G2802)</f>
        <v/>
      </c>
      <c r="N2802" s="1" t="str">
        <f>IF(官網匯出!H2802="","",官網匯出!H2802)</f>
        <v/>
      </c>
      <c r="P2802" s="1" t="str">
        <f>IF(官網匯出!J2802="","",RIGHT(官網匯出!J2802,LEN(官網匯出!J2802)-2))</f>
        <v/>
      </c>
      <c r="Q2802" s="1" t="str">
        <f>IF(官網匯出!K2802="","",官網匯出!K2802)</f>
        <v/>
      </c>
      <c r="R2802" s="1" t="str">
        <f>IF(官網匯出!L2802="","",官網匯出!L2802)</f>
        <v/>
      </c>
      <c r="S2802" s="1" t="str">
        <f>IF(官網匯出!M2802="","",官網匯出!M2802)</f>
        <v/>
      </c>
      <c r="T2802" s="1" t="str">
        <f>IF(官網匯出!N2802="","",官網匯出!N2802)</f>
        <v/>
      </c>
      <c r="U2802" s="1" t="str">
        <f>IF(官網匯出!O2802="","",官網匯出!O2802)</f>
        <v/>
      </c>
      <c r="V2802" s="1" t="str">
        <f>IF(官網匯出!P2802="",IF(G2802="","",0),官網匯出!P2802)</f>
        <v/>
      </c>
      <c r="W2802" s="1" t="str">
        <f>IF(官網匯出!Q2802="",IF(G2802="","",0),官網匯出!Q2802)</f>
        <v/>
      </c>
      <c r="X2802" s="1" t="str">
        <f>IF(官網匯出!R2802="","",官網匯出!R2802)</f>
        <v/>
      </c>
      <c r="Y2802" s="1" t="str">
        <f>IF(官網匯出!S2802="","",官網匯出!S2802)</f>
        <v/>
      </c>
      <c r="Z2802" s="1" t="str">
        <f>IF(G2802="","",官網匯出!T2802)</f>
        <v/>
      </c>
      <c r="AA2802" s="1" t="str">
        <f>IF(G2802="","",官網匯出!AK2802)</f>
        <v/>
      </c>
      <c r="AB2802" s="1" t="str">
        <f>IF(G2802="","",IF(官網匯出!V2802="","",官網匯出!V2802))</f>
        <v/>
      </c>
      <c r="AJ2802" s="1" t="str">
        <f>IF(G2802="","",IF(官網匯出!AE2802="","",官網匯出!AE2802))</f>
        <v/>
      </c>
      <c r="AK2802" s="1" t="str">
        <f>IF(G2802="","",IF(官網匯出!AD2802="","",官網匯出!AD2802))</f>
        <v/>
      </c>
      <c r="AL2802" s="1" t="str">
        <f t="shared" si="486"/>
        <v>0</v>
      </c>
      <c r="AM2802" s="1" t="str">
        <f>IF(官網匯出!AG2802="","",官網匯出!AG2802)</f>
        <v/>
      </c>
      <c r="AN2802" s="1" t="str">
        <f>IF(G2802="","",IF(官網匯出!AH2802="","",官網匯出!AH2802))</f>
        <v/>
      </c>
      <c r="AO2802" s="14" t="str">
        <f t="shared" si="487"/>
        <v/>
      </c>
      <c r="AP2802" s="14" t="str">
        <f t="shared" si="488"/>
        <v>1</v>
      </c>
      <c r="AQ2802" s="14" t="str">
        <f t="shared" si="489"/>
        <v>0</v>
      </c>
      <c r="AR2802" s="1" t="str">
        <f t="shared" si="490"/>
        <v/>
      </c>
      <c r="AS2802" s="1" t="str">
        <f t="shared" si="491"/>
        <v/>
      </c>
      <c r="AT2802" s="1" t="str">
        <f t="shared" si="492"/>
        <v/>
      </c>
      <c r="AU2802" s="1" t="str">
        <f t="shared" si="483"/>
        <v/>
      </c>
      <c r="AV2802" s="1" t="e">
        <f>IF(VLOOKUP(G2802,官網匯出!A:AQ,42,FALSE)="","[黃金盾官網]",VLOOKUP(G2802,官網匯出!A:AQ,42,FALSE))</f>
        <v>#N/A</v>
      </c>
      <c r="AW2802" s="1" t="e">
        <f>IF(LEFT(VLOOKUP(G2802,官網匯出!A:AS,43,FALSE),2)="","web",LEFT(VLOOKUP(G2802,官網匯出!A:AS,43,FALSE),2))</f>
        <v>#N/A</v>
      </c>
      <c r="AX2802" s="1" t="str">
        <f t="shared" si="493"/>
        <v>O</v>
      </c>
    </row>
    <row r="2803" spans="1:50">
      <c r="A2803" s="1" t="str">
        <f>IF(G2803="","",VLOOKUP(官網轉換!AW2803,團名!A:B,2,FALSE))</f>
        <v/>
      </c>
      <c r="B2803" s="1" t="str">
        <f>IF(G2803="","",IF(LEFT(VLOOKUP(G2803,官網匯出!A:AQ,43,0),2)="wf",VLOOKUP(VLOOKUP(G2803,官網匯出!A:AQ,43,0),團名!$I$1:$K$12,2,FALSE),"N0071"))</f>
        <v/>
      </c>
      <c r="C2803" s="1" t="str">
        <f>IFERROR(VLOOKUP(官網匯出!D2803,團名!E:G,3,FALSE),"")</f>
        <v/>
      </c>
      <c r="D2803" s="1" t="str">
        <f t="shared" si="484"/>
        <v/>
      </c>
      <c r="E2803" s="1" t="str">
        <f t="shared" si="485"/>
        <v/>
      </c>
      <c r="F2803" s="1" t="str">
        <f>IF(官網匯出!F2803="已付款","","B0012")</f>
        <v>B0012</v>
      </c>
      <c r="G2803" s="1" t="str">
        <f>IF(官網匯出!A2803="","",官網匯出!A2803)</f>
        <v/>
      </c>
      <c r="H2803" s="3" t="str">
        <f>IF(官網匯出!B2803="","",官網匯出!B2803)</f>
        <v/>
      </c>
      <c r="I2803" s="1" t="str">
        <f>IF(官網匯出!C2803="","",官網匯出!C2803)</f>
        <v/>
      </c>
      <c r="J2803" s="1" t="str">
        <f>IF(官網匯出!D2803="","",官網匯出!D2803)</f>
        <v/>
      </c>
      <c r="K2803" s="3" t="str">
        <f>IF(官網匯出!E2803="","",官網匯出!E2803)</f>
        <v/>
      </c>
      <c r="L2803" s="1" t="str">
        <f>IF(官網匯出!F2803="","",官網匯出!F2803)</f>
        <v/>
      </c>
      <c r="M2803" s="1" t="str">
        <f>IF(官網匯出!G2803="","",官網匯出!G2803)</f>
        <v/>
      </c>
      <c r="N2803" s="1" t="str">
        <f>IF(官網匯出!H2803="","",官網匯出!H2803)</f>
        <v/>
      </c>
      <c r="P2803" s="1" t="str">
        <f>IF(官網匯出!J2803="","",RIGHT(官網匯出!J2803,LEN(官網匯出!J2803)-2))</f>
        <v/>
      </c>
      <c r="Q2803" s="1" t="str">
        <f>IF(官網匯出!K2803="","",官網匯出!K2803)</f>
        <v/>
      </c>
      <c r="R2803" s="1" t="str">
        <f>IF(官網匯出!L2803="","",官網匯出!L2803)</f>
        <v/>
      </c>
      <c r="S2803" s="1" t="str">
        <f>IF(官網匯出!M2803="","",官網匯出!M2803)</f>
        <v/>
      </c>
      <c r="T2803" s="1" t="str">
        <f>IF(官網匯出!N2803="","",官網匯出!N2803)</f>
        <v/>
      </c>
      <c r="U2803" s="1" t="str">
        <f>IF(官網匯出!O2803="","",官網匯出!O2803)</f>
        <v/>
      </c>
      <c r="V2803" s="1" t="str">
        <f>IF(官網匯出!P2803="",IF(G2803="","",0),官網匯出!P2803)</f>
        <v/>
      </c>
      <c r="W2803" s="1" t="str">
        <f>IF(官網匯出!Q2803="",IF(G2803="","",0),官網匯出!Q2803)</f>
        <v/>
      </c>
      <c r="X2803" s="1" t="str">
        <f>IF(官網匯出!R2803="","",官網匯出!R2803)</f>
        <v/>
      </c>
      <c r="Y2803" s="1" t="str">
        <f>IF(官網匯出!S2803="","",官網匯出!S2803)</f>
        <v/>
      </c>
      <c r="Z2803" s="1" t="str">
        <f>IF(G2803="","",官網匯出!T2803)</f>
        <v/>
      </c>
      <c r="AA2803" s="1" t="str">
        <f>IF(G2803="","",官網匯出!AK2803)</f>
        <v/>
      </c>
      <c r="AB2803" s="1" t="str">
        <f>IF(G2803="","",IF(官網匯出!V2803="","",官網匯出!V2803))</f>
        <v/>
      </c>
      <c r="AJ2803" s="1" t="str">
        <f>IF(G2803="","",IF(官網匯出!AE2803="","",官網匯出!AE2803))</f>
        <v/>
      </c>
      <c r="AK2803" s="1" t="str">
        <f>IF(G2803="","",IF(官網匯出!AD2803="","",官網匯出!AD2803))</f>
        <v/>
      </c>
      <c r="AL2803" s="1" t="str">
        <f t="shared" si="486"/>
        <v>0</v>
      </c>
      <c r="AM2803" s="1" t="str">
        <f>IF(官網匯出!AG2803="","",官網匯出!AG2803)</f>
        <v/>
      </c>
      <c r="AN2803" s="1" t="str">
        <f>IF(G2803="","",IF(官網匯出!AH2803="","",官網匯出!AH2803))</f>
        <v/>
      </c>
      <c r="AO2803" s="14" t="str">
        <f t="shared" si="487"/>
        <v/>
      </c>
      <c r="AP2803" s="14" t="str">
        <f t="shared" si="488"/>
        <v>1</v>
      </c>
      <c r="AQ2803" s="14" t="str">
        <f t="shared" si="489"/>
        <v>0</v>
      </c>
      <c r="AR2803" s="1" t="str">
        <f t="shared" si="490"/>
        <v/>
      </c>
      <c r="AS2803" s="1" t="str">
        <f t="shared" si="491"/>
        <v/>
      </c>
      <c r="AT2803" s="1" t="str">
        <f t="shared" si="492"/>
        <v/>
      </c>
      <c r="AU2803" s="1" t="str">
        <f t="shared" si="483"/>
        <v/>
      </c>
      <c r="AV2803" s="1" t="e">
        <f>IF(VLOOKUP(G2803,官網匯出!A:AQ,42,FALSE)="","[黃金盾官網]",VLOOKUP(G2803,官網匯出!A:AQ,42,FALSE))</f>
        <v>#N/A</v>
      </c>
      <c r="AW2803" s="1" t="e">
        <f>IF(LEFT(VLOOKUP(G2803,官網匯出!A:AS,43,FALSE),2)="","web",LEFT(VLOOKUP(G2803,官網匯出!A:AS,43,FALSE),2))</f>
        <v>#N/A</v>
      </c>
      <c r="AX2803" s="1" t="str">
        <f t="shared" si="493"/>
        <v>O</v>
      </c>
    </row>
    <row r="2804" spans="1:50">
      <c r="A2804" s="1" t="str">
        <f>IF(G2804="","",VLOOKUP(官網轉換!AW2804,團名!A:B,2,FALSE))</f>
        <v/>
      </c>
      <c r="B2804" s="1" t="str">
        <f>IF(G2804="","",IF(LEFT(VLOOKUP(G2804,官網匯出!A:AQ,43,0),2)="wf",VLOOKUP(VLOOKUP(G2804,官網匯出!A:AQ,43,0),團名!$I$1:$K$12,2,FALSE),"N0071"))</f>
        <v/>
      </c>
      <c r="C2804" s="1" t="str">
        <f>IFERROR(VLOOKUP(官網匯出!D2804,團名!E:G,3,FALSE),"")</f>
        <v/>
      </c>
      <c r="D2804" s="1" t="str">
        <f t="shared" si="484"/>
        <v/>
      </c>
      <c r="E2804" s="1" t="str">
        <f t="shared" si="485"/>
        <v/>
      </c>
      <c r="F2804" s="1" t="str">
        <f>IF(官網匯出!F2804="已付款","","B0012")</f>
        <v>B0012</v>
      </c>
      <c r="G2804" s="1" t="str">
        <f>IF(官網匯出!A2804="","",官網匯出!A2804)</f>
        <v/>
      </c>
      <c r="H2804" s="3" t="str">
        <f>IF(官網匯出!B2804="","",官網匯出!B2804)</f>
        <v/>
      </c>
      <c r="I2804" s="1" t="str">
        <f>IF(官網匯出!C2804="","",官網匯出!C2804)</f>
        <v/>
      </c>
      <c r="J2804" s="1" t="str">
        <f>IF(官網匯出!D2804="","",官網匯出!D2804)</f>
        <v/>
      </c>
      <c r="K2804" s="3" t="str">
        <f>IF(官網匯出!E2804="","",官網匯出!E2804)</f>
        <v/>
      </c>
      <c r="L2804" s="1" t="str">
        <f>IF(官網匯出!F2804="","",官網匯出!F2804)</f>
        <v/>
      </c>
      <c r="M2804" s="1" t="str">
        <f>IF(官網匯出!G2804="","",官網匯出!G2804)</f>
        <v/>
      </c>
      <c r="N2804" s="1" t="str">
        <f>IF(官網匯出!H2804="","",官網匯出!H2804)</f>
        <v/>
      </c>
      <c r="P2804" s="1" t="str">
        <f>IF(官網匯出!J2804="","",RIGHT(官網匯出!J2804,LEN(官網匯出!J2804)-2))</f>
        <v/>
      </c>
      <c r="Q2804" s="1" t="str">
        <f>IF(官網匯出!K2804="","",官網匯出!K2804)</f>
        <v/>
      </c>
      <c r="R2804" s="1" t="str">
        <f>IF(官網匯出!L2804="","",官網匯出!L2804)</f>
        <v/>
      </c>
      <c r="S2804" s="1" t="str">
        <f>IF(官網匯出!M2804="","",官網匯出!M2804)</f>
        <v/>
      </c>
      <c r="T2804" s="1" t="str">
        <f>IF(官網匯出!N2804="","",官網匯出!N2804)</f>
        <v/>
      </c>
      <c r="U2804" s="1" t="str">
        <f>IF(官網匯出!O2804="","",官網匯出!O2804)</f>
        <v/>
      </c>
      <c r="V2804" s="1" t="str">
        <f>IF(官網匯出!P2804="",IF(G2804="","",0),官網匯出!P2804)</f>
        <v/>
      </c>
      <c r="W2804" s="1" t="str">
        <f>IF(官網匯出!Q2804="",IF(G2804="","",0),官網匯出!Q2804)</f>
        <v/>
      </c>
      <c r="X2804" s="1" t="str">
        <f>IF(官網匯出!R2804="","",官網匯出!R2804)</f>
        <v/>
      </c>
      <c r="Y2804" s="1" t="str">
        <f>IF(官網匯出!S2804="","",官網匯出!S2804)</f>
        <v/>
      </c>
      <c r="Z2804" s="1" t="str">
        <f>IF(G2804="","",官網匯出!T2804)</f>
        <v/>
      </c>
      <c r="AA2804" s="1" t="str">
        <f>IF(G2804="","",官網匯出!AK2804)</f>
        <v/>
      </c>
      <c r="AB2804" s="1" t="str">
        <f>IF(G2804="","",IF(官網匯出!V2804="","",官網匯出!V2804))</f>
        <v/>
      </c>
      <c r="AJ2804" s="1" t="str">
        <f>IF(G2804="","",IF(官網匯出!AE2804="","",官網匯出!AE2804))</f>
        <v/>
      </c>
      <c r="AK2804" s="1" t="str">
        <f>IF(G2804="","",IF(官網匯出!AD2804="","",官網匯出!AD2804))</f>
        <v/>
      </c>
      <c r="AL2804" s="1" t="str">
        <f t="shared" si="486"/>
        <v>0</v>
      </c>
      <c r="AM2804" s="1" t="str">
        <f>IF(官網匯出!AG2804="","",官網匯出!AG2804)</f>
        <v/>
      </c>
      <c r="AN2804" s="1" t="str">
        <f>IF(G2804="","",IF(官網匯出!AH2804="","",官網匯出!AH2804))</f>
        <v/>
      </c>
      <c r="AO2804" s="14" t="str">
        <f t="shared" si="487"/>
        <v/>
      </c>
      <c r="AP2804" s="14" t="str">
        <f t="shared" si="488"/>
        <v>1</v>
      </c>
      <c r="AQ2804" s="14" t="str">
        <f t="shared" si="489"/>
        <v>0</v>
      </c>
      <c r="AR2804" s="1" t="str">
        <f t="shared" si="490"/>
        <v/>
      </c>
      <c r="AS2804" s="1" t="str">
        <f t="shared" si="491"/>
        <v/>
      </c>
      <c r="AT2804" s="1" t="str">
        <f t="shared" si="492"/>
        <v/>
      </c>
      <c r="AU2804" s="1" t="str">
        <f t="shared" si="483"/>
        <v/>
      </c>
      <c r="AV2804" s="1" t="e">
        <f>IF(VLOOKUP(G2804,官網匯出!A:AQ,42,FALSE)="","[黃金盾官網]",VLOOKUP(G2804,官網匯出!A:AQ,42,FALSE))</f>
        <v>#N/A</v>
      </c>
      <c r="AW2804" s="1" t="e">
        <f>IF(LEFT(VLOOKUP(G2804,官網匯出!A:AS,43,FALSE),2)="","web",LEFT(VLOOKUP(G2804,官網匯出!A:AS,43,FALSE),2))</f>
        <v>#N/A</v>
      </c>
      <c r="AX2804" s="1" t="str">
        <f t="shared" si="493"/>
        <v>O</v>
      </c>
    </row>
    <row r="2805" spans="1:50">
      <c r="A2805" s="1" t="str">
        <f>IF(G2805="","",VLOOKUP(官網轉換!AW2805,團名!A:B,2,FALSE))</f>
        <v/>
      </c>
      <c r="B2805" s="1" t="str">
        <f>IF(G2805="","",IF(LEFT(VLOOKUP(G2805,官網匯出!A:AQ,43,0),2)="wf",VLOOKUP(VLOOKUP(G2805,官網匯出!A:AQ,43,0),團名!$I$1:$K$12,2,FALSE),"N0071"))</f>
        <v/>
      </c>
      <c r="C2805" s="1" t="str">
        <f>IFERROR(VLOOKUP(官網匯出!D2805,團名!E:G,3,FALSE),"")</f>
        <v/>
      </c>
      <c r="D2805" s="1" t="str">
        <f t="shared" si="484"/>
        <v/>
      </c>
      <c r="E2805" s="1" t="str">
        <f t="shared" si="485"/>
        <v/>
      </c>
      <c r="F2805" s="1" t="str">
        <f>IF(官網匯出!F2805="已付款","","B0012")</f>
        <v>B0012</v>
      </c>
      <c r="G2805" s="1" t="str">
        <f>IF(官網匯出!A2805="","",官網匯出!A2805)</f>
        <v/>
      </c>
      <c r="H2805" s="3" t="str">
        <f>IF(官網匯出!B2805="","",官網匯出!B2805)</f>
        <v/>
      </c>
      <c r="I2805" s="1" t="str">
        <f>IF(官網匯出!C2805="","",官網匯出!C2805)</f>
        <v/>
      </c>
      <c r="J2805" s="1" t="str">
        <f>IF(官網匯出!D2805="","",官網匯出!D2805)</f>
        <v/>
      </c>
      <c r="K2805" s="3" t="str">
        <f>IF(官網匯出!E2805="","",官網匯出!E2805)</f>
        <v/>
      </c>
      <c r="L2805" s="1" t="str">
        <f>IF(官網匯出!F2805="","",官網匯出!F2805)</f>
        <v/>
      </c>
      <c r="M2805" s="1" t="str">
        <f>IF(官網匯出!G2805="","",官網匯出!G2805)</f>
        <v/>
      </c>
      <c r="N2805" s="1" t="str">
        <f>IF(官網匯出!H2805="","",官網匯出!H2805)</f>
        <v/>
      </c>
      <c r="P2805" s="1" t="str">
        <f>IF(官網匯出!J2805="","",RIGHT(官網匯出!J2805,LEN(官網匯出!J2805)-2))</f>
        <v/>
      </c>
      <c r="Q2805" s="1" t="str">
        <f>IF(官網匯出!K2805="","",官網匯出!K2805)</f>
        <v/>
      </c>
      <c r="R2805" s="1" t="str">
        <f>IF(官網匯出!L2805="","",官網匯出!L2805)</f>
        <v/>
      </c>
      <c r="S2805" s="1" t="str">
        <f>IF(官網匯出!M2805="","",官網匯出!M2805)</f>
        <v/>
      </c>
      <c r="T2805" s="1" t="str">
        <f>IF(官網匯出!N2805="","",官網匯出!N2805)</f>
        <v/>
      </c>
      <c r="U2805" s="1" t="str">
        <f>IF(官網匯出!O2805="","",官網匯出!O2805)</f>
        <v/>
      </c>
      <c r="V2805" s="1" t="str">
        <f>IF(官網匯出!P2805="",IF(G2805="","",0),官網匯出!P2805)</f>
        <v/>
      </c>
      <c r="W2805" s="1" t="str">
        <f>IF(官網匯出!Q2805="",IF(G2805="","",0),官網匯出!Q2805)</f>
        <v/>
      </c>
      <c r="X2805" s="1" t="str">
        <f>IF(官網匯出!R2805="","",官網匯出!R2805)</f>
        <v/>
      </c>
      <c r="Y2805" s="1" t="str">
        <f>IF(官網匯出!S2805="","",官網匯出!S2805)</f>
        <v/>
      </c>
      <c r="Z2805" s="1" t="str">
        <f>IF(G2805="","",官網匯出!T2805)</f>
        <v/>
      </c>
      <c r="AA2805" s="1" t="str">
        <f>IF(G2805="","",官網匯出!AK2805)</f>
        <v/>
      </c>
      <c r="AB2805" s="1" t="str">
        <f>IF(G2805="","",IF(官網匯出!V2805="","",官網匯出!V2805))</f>
        <v/>
      </c>
      <c r="AJ2805" s="1" t="str">
        <f>IF(G2805="","",IF(官網匯出!AE2805="","",官網匯出!AE2805))</f>
        <v/>
      </c>
      <c r="AK2805" s="1" t="str">
        <f>IF(G2805="","",IF(官網匯出!AD2805="","",官網匯出!AD2805))</f>
        <v/>
      </c>
      <c r="AL2805" s="1" t="str">
        <f t="shared" si="486"/>
        <v>0</v>
      </c>
      <c r="AM2805" s="1" t="str">
        <f>IF(官網匯出!AG2805="","",官網匯出!AG2805)</f>
        <v/>
      </c>
      <c r="AN2805" s="1" t="str">
        <f>IF(G2805="","",IF(官網匯出!AH2805="","",官網匯出!AH2805))</f>
        <v/>
      </c>
      <c r="AO2805" s="14" t="str">
        <f t="shared" si="487"/>
        <v/>
      </c>
      <c r="AP2805" s="14" t="str">
        <f t="shared" si="488"/>
        <v>1</v>
      </c>
      <c r="AQ2805" s="14" t="str">
        <f t="shared" si="489"/>
        <v>0</v>
      </c>
      <c r="AR2805" s="1" t="str">
        <f t="shared" si="490"/>
        <v/>
      </c>
      <c r="AS2805" s="1" t="str">
        <f t="shared" si="491"/>
        <v/>
      </c>
      <c r="AT2805" s="1" t="str">
        <f t="shared" si="492"/>
        <v/>
      </c>
      <c r="AU2805" s="1" t="str">
        <f t="shared" si="483"/>
        <v/>
      </c>
      <c r="AV2805" s="1" t="e">
        <f>IF(VLOOKUP(G2805,官網匯出!A:AQ,42,FALSE)="","[黃金盾官網]",VLOOKUP(G2805,官網匯出!A:AQ,42,FALSE))</f>
        <v>#N/A</v>
      </c>
      <c r="AW2805" s="1" t="e">
        <f>IF(LEFT(VLOOKUP(G2805,官網匯出!A:AS,43,FALSE),2)="","web",LEFT(VLOOKUP(G2805,官網匯出!A:AS,43,FALSE),2))</f>
        <v>#N/A</v>
      </c>
      <c r="AX2805" s="1" t="str">
        <f t="shared" si="493"/>
        <v>O</v>
      </c>
    </row>
    <row r="2806" spans="1:50">
      <c r="A2806" s="1" t="str">
        <f>IF(G2806="","",VLOOKUP(官網轉換!AW2806,團名!A:B,2,FALSE))</f>
        <v/>
      </c>
      <c r="B2806" s="1" t="str">
        <f>IF(G2806="","",IF(LEFT(VLOOKUP(G2806,官網匯出!A:AQ,43,0),2)="wf",VLOOKUP(VLOOKUP(G2806,官網匯出!A:AQ,43,0),團名!$I$1:$K$12,2,FALSE),"N0071"))</f>
        <v/>
      </c>
      <c r="C2806" s="1" t="str">
        <f>IFERROR(VLOOKUP(官網匯出!D2806,團名!E:G,3,FALSE),"")</f>
        <v/>
      </c>
      <c r="D2806" s="1" t="str">
        <f t="shared" si="484"/>
        <v/>
      </c>
      <c r="E2806" s="1" t="str">
        <f t="shared" si="485"/>
        <v/>
      </c>
      <c r="F2806" s="1" t="str">
        <f>IF(官網匯出!F2806="已付款","","B0012")</f>
        <v>B0012</v>
      </c>
      <c r="G2806" s="1" t="str">
        <f>IF(官網匯出!A2806="","",官網匯出!A2806)</f>
        <v/>
      </c>
      <c r="H2806" s="3" t="str">
        <f>IF(官網匯出!B2806="","",官網匯出!B2806)</f>
        <v/>
      </c>
      <c r="I2806" s="1" t="str">
        <f>IF(官網匯出!C2806="","",官網匯出!C2806)</f>
        <v/>
      </c>
      <c r="J2806" s="1" t="str">
        <f>IF(官網匯出!D2806="","",官網匯出!D2806)</f>
        <v/>
      </c>
      <c r="K2806" s="3" t="str">
        <f>IF(官網匯出!E2806="","",官網匯出!E2806)</f>
        <v/>
      </c>
      <c r="L2806" s="1" t="str">
        <f>IF(官網匯出!F2806="","",官網匯出!F2806)</f>
        <v/>
      </c>
      <c r="M2806" s="1" t="str">
        <f>IF(官網匯出!G2806="","",官網匯出!G2806)</f>
        <v/>
      </c>
      <c r="N2806" s="1" t="str">
        <f>IF(官網匯出!H2806="","",官網匯出!H2806)</f>
        <v/>
      </c>
      <c r="P2806" s="1" t="str">
        <f>IF(官網匯出!J2806="","",RIGHT(官網匯出!J2806,LEN(官網匯出!J2806)-2))</f>
        <v/>
      </c>
      <c r="Q2806" s="1" t="str">
        <f>IF(官網匯出!K2806="","",官網匯出!K2806)</f>
        <v/>
      </c>
      <c r="R2806" s="1" t="str">
        <f>IF(官網匯出!L2806="","",官網匯出!L2806)</f>
        <v/>
      </c>
      <c r="S2806" s="1" t="str">
        <f>IF(官網匯出!M2806="","",官網匯出!M2806)</f>
        <v/>
      </c>
      <c r="T2806" s="1" t="str">
        <f>IF(官網匯出!N2806="","",官網匯出!N2806)</f>
        <v/>
      </c>
      <c r="U2806" s="1" t="str">
        <f>IF(官網匯出!O2806="","",官網匯出!O2806)</f>
        <v/>
      </c>
      <c r="V2806" s="1" t="str">
        <f>IF(官網匯出!P2806="",IF(G2806="","",0),官網匯出!P2806)</f>
        <v/>
      </c>
      <c r="W2806" s="1" t="str">
        <f>IF(官網匯出!Q2806="",IF(G2806="","",0),官網匯出!Q2806)</f>
        <v/>
      </c>
      <c r="X2806" s="1" t="str">
        <f>IF(官網匯出!R2806="","",官網匯出!R2806)</f>
        <v/>
      </c>
      <c r="Y2806" s="1" t="str">
        <f>IF(官網匯出!S2806="","",官網匯出!S2806)</f>
        <v/>
      </c>
      <c r="Z2806" s="1" t="str">
        <f>IF(G2806="","",官網匯出!T2806)</f>
        <v/>
      </c>
      <c r="AA2806" s="1" t="str">
        <f>IF(G2806="","",官網匯出!AK2806)</f>
        <v/>
      </c>
      <c r="AB2806" s="1" t="str">
        <f>IF(G2806="","",IF(官網匯出!V2806="","",官網匯出!V2806))</f>
        <v/>
      </c>
      <c r="AJ2806" s="1" t="str">
        <f>IF(G2806="","",IF(官網匯出!AE2806="","",官網匯出!AE2806))</f>
        <v/>
      </c>
      <c r="AK2806" s="1" t="str">
        <f>IF(G2806="","",IF(官網匯出!AD2806="","",官網匯出!AD2806))</f>
        <v/>
      </c>
      <c r="AL2806" s="1" t="str">
        <f t="shared" si="486"/>
        <v>0</v>
      </c>
      <c r="AM2806" s="1" t="str">
        <f>IF(官網匯出!AG2806="","",官網匯出!AG2806)</f>
        <v/>
      </c>
      <c r="AN2806" s="1" t="str">
        <f>IF(G2806="","",IF(官網匯出!AH2806="","",官網匯出!AH2806))</f>
        <v/>
      </c>
      <c r="AO2806" s="14" t="str">
        <f t="shared" si="487"/>
        <v/>
      </c>
      <c r="AP2806" s="14" t="str">
        <f t="shared" si="488"/>
        <v>1</v>
      </c>
      <c r="AQ2806" s="14" t="str">
        <f t="shared" si="489"/>
        <v>0</v>
      </c>
      <c r="AR2806" s="1" t="str">
        <f t="shared" si="490"/>
        <v/>
      </c>
      <c r="AS2806" s="1" t="str">
        <f t="shared" si="491"/>
        <v/>
      </c>
      <c r="AT2806" s="1" t="str">
        <f t="shared" si="492"/>
        <v/>
      </c>
      <c r="AU2806" s="1" t="str">
        <f t="shared" si="483"/>
        <v/>
      </c>
      <c r="AV2806" s="1" t="e">
        <f>IF(VLOOKUP(G2806,官網匯出!A:AQ,42,FALSE)="","[黃金盾官網]",VLOOKUP(G2806,官網匯出!A:AQ,42,FALSE))</f>
        <v>#N/A</v>
      </c>
      <c r="AW2806" s="1" t="e">
        <f>IF(LEFT(VLOOKUP(G2806,官網匯出!A:AS,43,FALSE),2)="","web",LEFT(VLOOKUP(G2806,官網匯出!A:AS,43,FALSE),2))</f>
        <v>#N/A</v>
      </c>
      <c r="AX2806" s="1" t="str">
        <f t="shared" si="493"/>
        <v>O</v>
      </c>
    </row>
    <row r="2807" spans="1:50">
      <c r="A2807" s="1" t="str">
        <f>IF(G2807="","",VLOOKUP(官網轉換!AW2807,團名!A:B,2,FALSE))</f>
        <v/>
      </c>
      <c r="B2807" s="1" t="str">
        <f>IF(G2807="","",IF(LEFT(VLOOKUP(G2807,官網匯出!A:AQ,43,0),2)="wf",VLOOKUP(VLOOKUP(G2807,官網匯出!A:AQ,43,0),團名!$I$1:$K$12,2,FALSE),"N0071"))</f>
        <v/>
      </c>
      <c r="C2807" s="1" t="str">
        <f>IFERROR(VLOOKUP(官網匯出!D2807,團名!E:G,3,FALSE),"")</f>
        <v/>
      </c>
      <c r="D2807" s="1" t="str">
        <f t="shared" si="484"/>
        <v/>
      </c>
      <c r="E2807" s="1" t="str">
        <f t="shared" si="485"/>
        <v/>
      </c>
      <c r="F2807" s="1" t="str">
        <f>IF(官網匯出!F2807="已付款","","B0012")</f>
        <v>B0012</v>
      </c>
      <c r="G2807" s="1" t="str">
        <f>IF(官網匯出!A2807="","",官網匯出!A2807)</f>
        <v/>
      </c>
      <c r="H2807" s="3" t="str">
        <f>IF(官網匯出!B2807="","",官網匯出!B2807)</f>
        <v/>
      </c>
      <c r="I2807" s="1" t="str">
        <f>IF(官網匯出!C2807="","",官網匯出!C2807)</f>
        <v/>
      </c>
      <c r="J2807" s="1" t="str">
        <f>IF(官網匯出!D2807="","",官網匯出!D2807)</f>
        <v/>
      </c>
      <c r="K2807" s="3" t="str">
        <f>IF(官網匯出!E2807="","",官網匯出!E2807)</f>
        <v/>
      </c>
      <c r="L2807" s="1" t="str">
        <f>IF(官網匯出!F2807="","",官網匯出!F2807)</f>
        <v/>
      </c>
      <c r="M2807" s="1" t="str">
        <f>IF(官網匯出!G2807="","",官網匯出!G2807)</f>
        <v/>
      </c>
      <c r="N2807" s="1" t="str">
        <f>IF(官網匯出!H2807="","",官網匯出!H2807)</f>
        <v/>
      </c>
      <c r="P2807" s="1" t="str">
        <f>IF(官網匯出!J2807="","",RIGHT(官網匯出!J2807,LEN(官網匯出!J2807)-2))</f>
        <v/>
      </c>
      <c r="Q2807" s="1" t="str">
        <f>IF(官網匯出!K2807="","",官網匯出!K2807)</f>
        <v/>
      </c>
      <c r="R2807" s="1" t="str">
        <f>IF(官網匯出!L2807="","",官網匯出!L2807)</f>
        <v/>
      </c>
      <c r="S2807" s="1" t="str">
        <f>IF(官網匯出!M2807="","",官網匯出!M2807)</f>
        <v/>
      </c>
      <c r="T2807" s="1" t="str">
        <f>IF(官網匯出!N2807="","",官網匯出!N2807)</f>
        <v/>
      </c>
      <c r="U2807" s="1" t="str">
        <f>IF(官網匯出!O2807="","",官網匯出!O2807)</f>
        <v/>
      </c>
      <c r="V2807" s="1" t="str">
        <f>IF(官網匯出!P2807="",IF(G2807="","",0),官網匯出!P2807)</f>
        <v/>
      </c>
      <c r="W2807" s="1" t="str">
        <f>IF(官網匯出!Q2807="",IF(G2807="","",0),官網匯出!Q2807)</f>
        <v/>
      </c>
      <c r="X2807" s="1" t="str">
        <f>IF(官網匯出!R2807="","",官網匯出!R2807)</f>
        <v/>
      </c>
      <c r="Y2807" s="1" t="str">
        <f>IF(官網匯出!S2807="","",官網匯出!S2807)</f>
        <v/>
      </c>
      <c r="Z2807" s="1" t="str">
        <f>IF(G2807="","",官網匯出!T2807)</f>
        <v/>
      </c>
      <c r="AA2807" s="1" t="str">
        <f>IF(G2807="","",官網匯出!AK2807)</f>
        <v/>
      </c>
      <c r="AB2807" s="1" t="str">
        <f>IF(G2807="","",IF(官網匯出!V2807="","",官網匯出!V2807))</f>
        <v/>
      </c>
      <c r="AJ2807" s="1" t="str">
        <f>IF(G2807="","",IF(官網匯出!AE2807="","",官網匯出!AE2807))</f>
        <v/>
      </c>
      <c r="AK2807" s="1" t="str">
        <f>IF(G2807="","",IF(官網匯出!AD2807="","",官網匯出!AD2807))</f>
        <v/>
      </c>
      <c r="AL2807" s="1" t="str">
        <f t="shared" si="486"/>
        <v>0</v>
      </c>
      <c r="AM2807" s="1" t="str">
        <f>IF(官網匯出!AG2807="","",官網匯出!AG2807)</f>
        <v/>
      </c>
      <c r="AN2807" s="1" t="str">
        <f>IF(G2807="","",IF(官網匯出!AH2807="","",官網匯出!AH2807))</f>
        <v/>
      </c>
      <c r="AO2807" s="14" t="str">
        <f t="shared" si="487"/>
        <v/>
      </c>
      <c r="AP2807" s="14" t="str">
        <f t="shared" si="488"/>
        <v>1</v>
      </c>
      <c r="AQ2807" s="14" t="str">
        <f t="shared" si="489"/>
        <v>0</v>
      </c>
      <c r="AR2807" s="1" t="str">
        <f t="shared" si="490"/>
        <v/>
      </c>
      <c r="AS2807" s="1" t="str">
        <f t="shared" si="491"/>
        <v/>
      </c>
      <c r="AT2807" s="1" t="str">
        <f t="shared" si="492"/>
        <v/>
      </c>
      <c r="AU2807" s="1" t="str">
        <f t="shared" si="483"/>
        <v/>
      </c>
      <c r="AV2807" s="1" t="e">
        <f>IF(VLOOKUP(G2807,官網匯出!A:AQ,42,FALSE)="","[黃金盾官網]",VLOOKUP(G2807,官網匯出!A:AQ,42,FALSE))</f>
        <v>#N/A</v>
      </c>
      <c r="AW2807" s="1" t="e">
        <f>IF(LEFT(VLOOKUP(G2807,官網匯出!A:AS,43,FALSE),2)="","web",LEFT(VLOOKUP(G2807,官網匯出!A:AS,43,FALSE),2))</f>
        <v>#N/A</v>
      </c>
      <c r="AX2807" s="1" t="str">
        <f t="shared" si="493"/>
        <v>O</v>
      </c>
    </row>
    <row r="2808" spans="1:50">
      <c r="A2808" s="1" t="str">
        <f>IF(G2808="","",VLOOKUP(官網轉換!AW2808,團名!A:B,2,FALSE))</f>
        <v/>
      </c>
      <c r="B2808" s="1" t="str">
        <f>IF(G2808="","",IF(LEFT(VLOOKUP(G2808,官網匯出!A:AQ,43,0),2)="wf",VLOOKUP(VLOOKUP(G2808,官網匯出!A:AQ,43,0),團名!$I$1:$K$12,2,FALSE),"N0071"))</f>
        <v/>
      </c>
      <c r="C2808" s="1" t="str">
        <f>IFERROR(VLOOKUP(官網匯出!D2808,團名!E:G,3,FALSE),"")</f>
        <v/>
      </c>
      <c r="D2808" s="1" t="str">
        <f t="shared" si="484"/>
        <v/>
      </c>
      <c r="E2808" s="1" t="str">
        <f t="shared" si="485"/>
        <v/>
      </c>
      <c r="F2808" s="1" t="str">
        <f>IF(官網匯出!F2808="已付款","","B0012")</f>
        <v>B0012</v>
      </c>
      <c r="G2808" s="1" t="str">
        <f>IF(官網匯出!A2808="","",官網匯出!A2808)</f>
        <v/>
      </c>
      <c r="H2808" s="3" t="str">
        <f>IF(官網匯出!B2808="","",官網匯出!B2808)</f>
        <v/>
      </c>
      <c r="I2808" s="1" t="str">
        <f>IF(官網匯出!C2808="","",官網匯出!C2808)</f>
        <v/>
      </c>
      <c r="J2808" s="1" t="str">
        <f>IF(官網匯出!D2808="","",官網匯出!D2808)</f>
        <v/>
      </c>
      <c r="K2808" s="3" t="str">
        <f>IF(官網匯出!E2808="","",官網匯出!E2808)</f>
        <v/>
      </c>
      <c r="L2808" s="1" t="str">
        <f>IF(官網匯出!F2808="","",官網匯出!F2808)</f>
        <v/>
      </c>
      <c r="M2808" s="1" t="str">
        <f>IF(官網匯出!G2808="","",官網匯出!G2808)</f>
        <v/>
      </c>
      <c r="N2808" s="1" t="str">
        <f>IF(官網匯出!H2808="","",官網匯出!H2808)</f>
        <v/>
      </c>
      <c r="P2808" s="1" t="str">
        <f>IF(官網匯出!J2808="","",RIGHT(官網匯出!J2808,LEN(官網匯出!J2808)-2))</f>
        <v/>
      </c>
      <c r="Q2808" s="1" t="str">
        <f>IF(官網匯出!K2808="","",官網匯出!K2808)</f>
        <v/>
      </c>
      <c r="R2808" s="1" t="str">
        <f>IF(官網匯出!L2808="","",官網匯出!L2808)</f>
        <v/>
      </c>
      <c r="S2808" s="1" t="str">
        <f>IF(官網匯出!M2808="","",官網匯出!M2808)</f>
        <v/>
      </c>
      <c r="T2808" s="1" t="str">
        <f>IF(官網匯出!N2808="","",官網匯出!N2808)</f>
        <v/>
      </c>
      <c r="U2808" s="1" t="str">
        <f>IF(官網匯出!O2808="","",官網匯出!O2808)</f>
        <v/>
      </c>
      <c r="V2808" s="1" t="str">
        <f>IF(官網匯出!P2808="",IF(G2808="","",0),官網匯出!P2808)</f>
        <v/>
      </c>
      <c r="W2808" s="1" t="str">
        <f>IF(官網匯出!Q2808="",IF(G2808="","",0),官網匯出!Q2808)</f>
        <v/>
      </c>
      <c r="X2808" s="1" t="str">
        <f>IF(官網匯出!R2808="","",官網匯出!R2808)</f>
        <v/>
      </c>
      <c r="Y2808" s="1" t="str">
        <f>IF(官網匯出!S2808="","",官網匯出!S2808)</f>
        <v/>
      </c>
      <c r="Z2808" s="1" t="str">
        <f>IF(G2808="","",官網匯出!T2808)</f>
        <v/>
      </c>
      <c r="AA2808" s="1" t="str">
        <f>IF(G2808="","",官網匯出!AK2808)</f>
        <v/>
      </c>
      <c r="AB2808" s="1" t="str">
        <f>IF(G2808="","",IF(官網匯出!V2808="","",官網匯出!V2808))</f>
        <v/>
      </c>
      <c r="AJ2808" s="1" t="str">
        <f>IF(G2808="","",IF(官網匯出!AE2808="","",官網匯出!AE2808))</f>
        <v/>
      </c>
      <c r="AK2808" s="1" t="str">
        <f>IF(G2808="","",IF(官網匯出!AD2808="","",官網匯出!AD2808))</f>
        <v/>
      </c>
      <c r="AL2808" s="1" t="str">
        <f t="shared" si="486"/>
        <v>0</v>
      </c>
      <c r="AM2808" s="1" t="str">
        <f>IF(官網匯出!AG2808="","",官網匯出!AG2808)</f>
        <v/>
      </c>
      <c r="AN2808" s="1" t="str">
        <f>IF(G2808="","",IF(官網匯出!AH2808="","",官網匯出!AH2808))</f>
        <v/>
      </c>
      <c r="AO2808" s="14" t="str">
        <f t="shared" si="487"/>
        <v/>
      </c>
      <c r="AP2808" s="14" t="str">
        <f t="shared" si="488"/>
        <v>1</v>
      </c>
      <c r="AQ2808" s="14" t="str">
        <f t="shared" si="489"/>
        <v>0</v>
      </c>
      <c r="AR2808" s="1" t="str">
        <f t="shared" si="490"/>
        <v/>
      </c>
      <c r="AS2808" s="1" t="str">
        <f t="shared" si="491"/>
        <v/>
      </c>
      <c r="AT2808" s="1" t="str">
        <f t="shared" si="492"/>
        <v/>
      </c>
      <c r="AU2808" s="1" t="str">
        <f t="shared" si="483"/>
        <v/>
      </c>
      <c r="AV2808" s="1" t="e">
        <f>IF(VLOOKUP(G2808,官網匯出!A:AQ,42,FALSE)="","[黃金盾官網]",VLOOKUP(G2808,官網匯出!A:AQ,42,FALSE))</f>
        <v>#N/A</v>
      </c>
      <c r="AW2808" s="1" t="e">
        <f>IF(LEFT(VLOOKUP(G2808,官網匯出!A:AS,43,FALSE),2)="","web",LEFT(VLOOKUP(G2808,官網匯出!A:AS,43,FALSE),2))</f>
        <v>#N/A</v>
      </c>
      <c r="AX2808" s="1" t="str">
        <f t="shared" si="493"/>
        <v>O</v>
      </c>
    </row>
    <row r="2809" spans="1:50">
      <c r="A2809" s="1" t="str">
        <f>IF(G2809="","",VLOOKUP(官網轉換!AW2809,團名!A:B,2,FALSE))</f>
        <v/>
      </c>
      <c r="B2809" s="1" t="str">
        <f>IF(G2809="","",IF(LEFT(VLOOKUP(G2809,官網匯出!A:AQ,43,0),2)="wf",VLOOKUP(VLOOKUP(G2809,官網匯出!A:AQ,43,0),團名!$I$1:$K$12,2,FALSE),"N0071"))</f>
        <v/>
      </c>
      <c r="C2809" s="1" t="str">
        <f>IFERROR(VLOOKUP(官網匯出!D2809,團名!E:G,3,FALSE),"")</f>
        <v/>
      </c>
      <c r="D2809" s="1" t="str">
        <f t="shared" si="484"/>
        <v/>
      </c>
      <c r="E2809" s="1" t="str">
        <f t="shared" si="485"/>
        <v/>
      </c>
      <c r="F2809" s="1" t="str">
        <f>IF(官網匯出!F2809="已付款","","B0012")</f>
        <v>B0012</v>
      </c>
      <c r="G2809" s="1" t="str">
        <f>IF(官網匯出!A2809="","",官網匯出!A2809)</f>
        <v/>
      </c>
      <c r="H2809" s="3" t="str">
        <f>IF(官網匯出!B2809="","",官網匯出!B2809)</f>
        <v/>
      </c>
      <c r="I2809" s="1" t="str">
        <f>IF(官網匯出!C2809="","",官網匯出!C2809)</f>
        <v/>
      </c>
      <c r="J2809" s="1" t="str">
        <f>IF(官網匯出!D2809="","",官網匯出!D2809)</f>
        <v/>
      </c>
      <c r="K2809" s="3" t="str">
        <f>IF(官網匯出!E2809="","",官網匯出!E2809)</f>
        <v/>
      </c>
      <c r="L2809" s="1" t="str">
        <f>IF(官網匯出!F2809="","",官網匯出!F2809)</f>
        <v/>
      </c>
      <c r="M2809" s="1" t="str">
        <f>IF(官網匯出!G2809="","",官網匯出!G2809)</f>
        <v/>
      </c>
      <c r="N2809" s="1" t="str">
        <f>IF(官網匯出!H2809="","",官網匯出!H2809)</f>
        <v/>
      </c>
      <c r="P2809" s="1" t="str">
        <f>IF(官網匯出!J2809="","",RIGHT(官網匯出!J2809,LEN(官網匯出!J2809)-2))</f>
        <v/>
      </c>
      <c r="Q2809" s="1" t="str">
        <f>IF(官網匯出!K2809="","",官網匯出!K2809)</f>
        <v/>
      </c>
      <c r="R2809" s="1" t="str">
        <f>IF(官網匯出!L2809="","",官網匯出!L2809)</f>
        <v/>
      </c>
      <c r="S2809" s="1" t="str">
        <f>IF(官網匯出!M2809="","",官網匯出!M2809)</f>
        <v/>
      </c>
      <c r="T2809" s="1" t="str">
        <f>IF(官網匯出!N2809="","",官網匯出!N2809)</f>
        <v/>
      </c>
      <c r="U2809" s="1" t="str">
        <f>IF(官網匯出!O2809="","",官網匯出!O2809)</f>
        <v/>
      </c>
      <c r="V2809" s="1" t="str">
        <f>IF(官網匯出!P2809="",IF(G2809="","",0),官網匯出!P2809)</f>
        <v/>
      </c>
      <c r="W2809" s="1" t="str">
        <f>IF(官網匯出!Q2809="",IF(G2809="","",0),官網匯出!Q2809)</f>
        <v/>
      </c>
      <c r="X2809" s="1" t="str">
        <f>IF(官網匯出!R2809="","",官網匯出!R2809)</f>
        <v/>
      </c>
      <c r="Y2809" s="1" t="str">
        <f>IF(官網匯出!S2809="","",官網匯出!S2809)</f>
        <v/>
      </c>
      <c r="Z2809" s="1" t="str">
        <f>IF(G2809="","",官網匯出!T2809)</f>
        <v/>
      </c>
      <c r="AA2809" s="1" t="str">
        <f>IF(G2809="","",官網匯出!AK2809)</f>
        <v/>
      </c>
      <c r="AB2809" s="1" t="str">
        <f>IF(G2809="","",IF(官網匯出!V2809="","",官網匯出!V2809))</f>
        <v/>
      </c>
      <c r="AJ2809" s="1" t="str">
        <f>IF(G2809="","",IF(官網匯出!AE2809="","",官網匯出!AE2809))</f>
        <v/>
      </c>
      <c r="AK2809" s="1" t="str">
        <f>IF(G2809="","",IF(官網匯出!AD2809="","",官網匯出!AD2809))</f>
        <v/>
      </c>
      <c r="AL2809" s="1" t="str">
        <f t="shared" si="486"/>
        <v>0</v>
      </c>
      <c r="AM2809" s="1" t="str">
        <f>IF(官網匯出!AG2809="","",官網匯出!AG2809)</f>
        <v/>
      </c>
      <c r="AN2809" s="1" t="str">
        <f>IF(G2809="","",IF(官網匯出!AH2809="","",官網匯出!AH2809))</f>
        <v/>
      </c>
      <c r="AO2809" s="14" t="str">
        <f t="shared" si="487"/>
        <v/>
      </c>
      <c r="AP2809" s="14" t="str">
        <f t="shared" si="488"/>
        <v>1</v>
      </c>
      <c r="AQ2809" s="14" t="str">
        <f t="shared" si="489"/>
        <v>0</v>
      </c>
      <c r="AR2809" s="1" t="str">
        <f t="shared" si="490"/>
        <v/>
      </c>
      <c r="AS2809" s="1" t="str">
        <f t="shared" si="491"/>
        <v/>
      </c>
      <c r="AT2809" s="1" t="str">
        <f t="shared" si="492"/>
        <v/>
      </c>
      <c r="AU2809" s="1" t="str">
        <f t="shared" si="483"/>
        <v/>
      </c>
      <c r="AV2809" s="1" t="e">
        <f>IF(VLOOKUP(G2809,官網匯出!A:AQ,42,FALSE)="","[黃金盾官網]",VLOOKUP(G2809,官網匯出!A:AQ,42,FALSE))</f>
        <v>#N/A</v>
      </c>
      <c r="AW2809" s="1" t="e">
        <f>IF(LEFT(VLOOKUP(G2809,官網匯出!A:AS,43,FALSE),2)="","web",LEFT(VLOOKUP(G2809,官網匯出!A:AS,43,FALSE),2))</f>
        <v>#N/A</v>
      </c>
      <c r="AX2809" s="1" t="str">
        <f t="shared" si="493"/>
        <v>O</v>
      </c>
    </row>
    <row r="2810" spans="1:50">
      <c r="A2810" s="1" t="str">
        <f>IF(G2810="","",VLOOKUP(官網轉換!AW2810,團名!A:B,2,FALSE))</f>
        <v/>
      </c>
      <c r="B2810" s="1" t="str">
        <f>IF(G2810="","",IF(LEFT(VLOOKUP(G2810,官網匯出!A:AQ,43,0),2)="wf",VLOOKUP(VLOOKUP(G2810,官網匯出!A:AQ,43,0),團名!$I$1:$K$12,2,FALSE),"N0071"))</f>
        <v/>
      </c>
      <c r="C2810" s="1" t="str">
        <f>IFERROR(VLOOKUP(官網匯出!D2810,團名!E:G,3,FALSE),"")</f>
        <v/>
      </c>
      <c r="D2810" s="1" t="str">
        <f t="shared" si="484"/>
        <v/>
      </c>
      <c r="E2810" s="1" t="str">
        <f t="shared" si="485"/>
        <v/>
      </c>
      <c r="F2810" s="1" t="str">
        <f>IF(官網匯出!F2810="已付款","","B0012")</f>
        <v>B0012</v>
      </c>
      <c r="G2810" s="1" t="str">
        <f>IF(官網匯出!A2810="","",官網匯出!A2810)</f>
        <v/>
      </c>
      <c r="H2810" s="3" t="str">
        <f>IF(官網匯出!B2810="","",官網匯出!B2810)</f>
        <v/>
      </c>
      <c r="I2810" s="1" t="str">
        <f>IF(官網匯出!C2810="","",官網匯出!C2810)</f>
        <v/>
      </c>
      <c r="J2810" s="1" t="str">
        <f>IF(官網匯出!D2810="","",官網匯出!D2810)</f>
        <v/>
      </c>
      <c r="K2810" s="3" t="str">
        <f>IF(官網匯出!E2810="","",官網匯出!E2810)</f>
        <v/>
      </c>
      <c r="L2810" s="1" t="str">
        <f>IF(官網匯出!F2810="","",官網匯出!F2810)</f>
        <v/>
      </c>
      <c r="M2810" s="1" t="str">
        <f>IF(官網匯出!G2810="","",官網匯出!G2810)</f>
        <v/>
      </c>
      <c r="N2810" s="1" t="str">
        <f>IF(官網匯出!H2810="","",官網匯出!H2810)</f>
        <v/>
      </c>
      <c r="P2810" s="1" t="str">
        <f>IF(官網匯出!J2810="","",RIGHT(官網匯出!J2810,LEN(官網匯出!J2810)-2))</f>
        <v/>
      </c>
      <c r="Q2810" s="1" t="str">
        <f>IF(官網匯出!K2810="","",官網匯出!K2810)</f>
        <v/>
      </c>
      <c r="R2810" s="1" t="str">
        <f>IF(官網匯出!L2810="","",官網匯出!L2810)</f>
        <v/>
      </c>
      <c r="S2810" s="1" t="str">
        <f>IF(官網匯出!M2810="","",官網匯出!M2810)</f>
        <v/>
      </c>
      <c r="T2810" s="1" t="str">
        <f>IF(官網匯出!N2810="","",官網匯出!N2810)</f>
        <v/>
      </c>
      <c r="U2810" s="1" t="str">
        <f>IF(官網匯出!O2810="","",官網匯出!O2810)</f>
        <v/>
      </c>
      <c r="V2810" s="1" t="str">
        <f>IF(官網匯出!P2810="",IF(G2810="","",0),官網匯出!P2810)</f>
        <v/>
      </c>
      <c r="W2810" s="1" t="str">
        <f>IF(官網匯出!Q2810="",IF(G2810="","",0),官網匯出!Q2810)</f>
        <v/>
      </c>
      <c r="X2810" s="1" t="str">
        <f>IF(官網匯出!R2810="","",官網匯出!R2810)</f>
        <v/>
      </c>
      <c r="Y2810" s="1" t="str">
        <f>IF(官網匯出!S2810="","",官網匯出!S2810)</f>
        <v/>
      </c>
      <c r="Z2810" s="1" t="str">
        <f>IF(G2810="","",官網匯出!T2810)</f>
        <v/>
      </c>
      <c r="AA2810" s="1" t="str">
        <f>IF(G2810="","",官網匯出!AK2810)</f>
        <v/>
      </c>
      <c r="AB2810" s="1" t="str">
        <f>IF(G2810="","",IF(官網匯出!V2810="","",官網匯出!V2810))</f>
        <v/>
      </c>
      <c r="AJ2810" s="1" t="str">
        <f>IF(G2810="","",IF(官網匯出!AE2810="","",官網匯出!AE2810))</f>
        <v/>
      </c>
      <c r="AK2810" s="1" t="str">
        <f>IF(G2810="","",IF(官網匯出!AD2810="","",官網匯出!AD2810))</f>
        <v/>
      </c>
      <c r="AL2810" s="1" t="str">
        <f t="shared" si="486"/>
        <v>0</v>
      </c>
      <c r="AM2810" s="1" t="str">
        <f>IF(官網匯出!AG2810="","",官網匯出!AG2810)</f>
        <v/>
      </c>
      <c r="AN2810" s="1" t="str">
        <f>IF(G2810="","",IF(官網匯出!AH2810="","",官網匯出!AH2810))</f>
        <v/>
      </c>
      <c r="AO2810" s="14" t="str">
        <f t="shared" si="487"/>
        <v/>
      </c>
      <c r="AP2810" s="14" t="str">
        <f t="shared" si="488"/>
        <v>1</v>
      </c>
      <c r="AQ2810" s="14" t="str">
        <f t="shared" si="489"/>
        <v>0</v>
      </c>
      <c r="AR2810" s="1" t="str">
        <f t="shared" si="490"/>
        <v/>
      </c>
      <c r="AS2810" s="1" t="str">
        <f t="shared" si="491"/>
        <v/>
      </c>
      <c r="AT2810" s="1" t="str">
        <f t="shared" si="492"/>
        <v/>
      </c>
      <c r="AU2810" s="1" t="str">
        <f t="shared" si="483"/>
        <v/>
      </c>
      <c r="AV2810" s="1" t="e">
        <f>IF(VLOOKUP(G2810,官網匯出!A:AQ,42,FALSE)="","[黃金盾官網]",VLOOKUP(G2810,官網匯出!A:AQ,42,FALSE))</f>
        <v>#N/A</v>
      </c>
      <c r="AW2810" s="1" t="e">
        <f>IF(LEFT(VLOOKUP(G2810,官網匯出!A:AS,43,FALSE),2)="","web",LEFT(VLOOKUP(G2810,官網匯出!A:AS,43,FALSE),2))</f>
        <v>#N/A</v>
      </c>
      <c r="AX2810" s="1" t="str">
        <f t="shared" si="493"/>
        <v>O</v>
      </c>
    </row>
    <row r="2811" spans="1:50">
      <c r="A2811" s="1" t="str">
        <f>IF(G2811="","",VLOOKUP(官網轉換!AW2811,團名!A:B,2,FALSE))</f>
        <v/>
      </c>
      <c r="B2811" s="1" t="str">
        <f>IF(G2811="","",IF(LEFT(VLOOKUP(G2811,官網匯出!A:AQ,43,0),2)="wf",VLOOKUP(VLOOKUP(G2811,官網匯出!A:AQ,43,0),團名!$I$1:$K$12,2,FALSE),"N0071"))</f>
        <v/>
      </c>
      <c r="C2811" s="1" t="str">
        <f>IFERROR(VLOOKUP(官網匯出!D2811,團名!E:G,3,FALSE),"")</f>
        <v/>
      </c>
      <c r="D2811" s="1" t="str">
        <f t="shared" si="484"/>
        <v/>
      </c>
      <c r="E2811" s="1" t="str">
        <f t="shared" si="485"/>
        <v/>
      </c>
      <c r="F2811" s="1" t="str">
        <f>IF(官網匯出!F2811="已付款","","B0012")</f>
        <v>B0012</v>
      </c>
      <c r="G2811" s="1" t="str">
        <f>IF(官網匯出!A2811="","",官網匯出!A2811)</f>
        <v/>
      </c>
      <c r="H2811" s="3" t="str">
        <f>IF(官網匯出!B2811="","",官網匯出!B2811)</f>
        <v/>
      </c>
      <c r="I2811" s="1" t="str">
        <f>IF(官網匯出!C2811="","",官網匯出!C2811)</f>
        <v/>
      </c>
      <c r="J2811" s="1" t="str">
        <f>IF(官網匯出!D2811="","",官網匯出!D2811)</f>
        <v/>
      </c>
      <c r="K2811" s="3" t="str">
        <f>IF(官網匯出!E2811="","",官網匯出!E2811)</f>
        <v/>
      </c>
      <c r="L2811" s="1" t="str">
        <f>IF(官網匯出!F2811="","",官網匯出!F2811)</f>
        <v/>
      </c>
      <c r="M2811" s="1" t="str">
        <f>IF(官網匯出!G2811="","",官網匯出!G2811)</f>
        <v/>
      </c>
      <c r="N2811" s="1" t="str">
        <f>IF(官網匯出!H2811="","",官網匯出!H2811)</f>
        <v/>
      </c>
      <c r="P2811" s="1" t="str">
        <f>IF(官網匯出!J2811="","",RIGHT(官網匯出!J2811,LEN(官網匯出!J2811)-2))</f>
        <v/>
      </c>
      <c r="Q2811" s="1" t="str">
        <f>IF(官網匯出!K2811="","",官網匯出!K2811)</f>
        <v/>
      </c>
      <c r="R2811" s="1" t="str">
        <f>IF(官網匯出!L2811="","",官網匯出!L2811)</f>
        <v/>
      </c>
      <c r="S2811" s="1" t="str">
        <f>IF(官網匯出!M2811="","",官網匯出!M2811)</f>
        <v/>
      </c>
      <c r="T2811" s="1" t="str">
        <f>IF(官網匯出!N2811="","",官網匯出!N2811)</f>
        <v/>
      </c>
      <c r="U2811" s="1" t="str">
        <f>IF(官網匯出!O2811="","",官網匯出!O2811)</f>
        <v/>
      </c>
      <c r="V2811" s="1" t="str">
        <f>IF(官網匯出!P2811="",IF(G2811="","",0),官網匯出!P2811)</f>
        <v/>
      </c>
      <c r="W2811" s="1" t="str">
        <f>IF(官網匯出!Q2811="",IF(G2811="","",0),官網匯出!Q2811)</f>
        <v/>
      </c>
      <c r="X2811" s="1" t="str">
        <f>IF(官網匯出!R2811="","",官網匯出!R2811)</f>
        <v/>
      </c>
      <c r="Y2811" s="1" t="str">
        <f>IF(官網匯出!S2811="","",官網匯出!S2811)</f>
        <v/>
      </c>
      <c r="Z2811" s="1" t="str">
        <f>IF(G2811="","",官網匯出!T2811)</f>
        <v/>
      </c>
      <c r="AA2811" s="1" t="str">
        <f>IF(G2811="","",官網匯出!AK2811)</f>
        <v/>
      </c>
      <c r="AB2811" s="1" t="str">
        <f>IF(G2811="","",IF(官網匯出!V2811="","",官網匯出!V2811))</f>
        <v/>
      </c>
      <c r="AJ2811" s="1" t="str">
        <f>IF(G2811="","",IF(官網匯出!AE2811="","",官網匯出!AE2811))</f>
        <v/>
      </c>
      <c r="AK2811" s="1" t="str">
        <f>IF(G2811="","",IF(官網匯出!AD2811="","",官網匯出!AD2811))</f>
        <v/>
      </c>
      <c r="AL2811" s="1" t="str">
        <f t="shared" si="486"/>
        <v>0</v>
      </c>
      <c r="AM2811" s="1" t="str">
        <f>IF(官網匯出!AG2811="","",官網匯出!AG2811)</f>
        <v/>
      </c>
      <c r="AN2811" s="1" t="str">
        <f>IF(G2811="","",IF(官網匯出!AH2811="","",官網匯出!AH2811))</f>
        <v/>
      </c>
      <c r="AO2811" s="14" t="str">
        <f t="shared" si="487"/>
        <v/>
      </c>
      <c r="AP2811" s="14" t="str">
        <f t="shared" si="488"/>
        <v>1</v>
      </c>
      <c r="AQ2811" s="14" t="str">
        <f t="shared" si="489"/>
        <v>0</v>
      </c>
      <c r="AR2811" s="1" t="str">
        <f t="shared" si="490"/>
        <v/>
      </c>
      <c r="AS2811" s="1" t="str">
        <f t="shared" si="491"/>
        <v/>
      </c>
      <c r="AT2811" s="1" t="str">
        <f t="shared" si="492"/>
        <v/>
      </c>
      <c r="AU2811" s="1" t="str">
        <f t="shared" si="483"/>
        <v/>
      </c>
      <c r="AV2811" s="1" t="e">
        <f>IF(VLOOKUP(G2811,官網匯出!A:AQ,42,FALSE)="","[黃金盾官網]",VLOOKUP(G2811,官網匯出!A:AQ,42,FALSE))</f>
        <v>#N/A</v>
      </c>
      <c r="AW2811" s="1" t="e">
        <f>IF(LEFT(VLOOKUP(G2811,官網匯出!A:AS,43,FALSE),2)="","web",LEFT(VLOOKUP(G2811,官網匯出!A:AS,43,FALSE),2))</f>
        <v>#N/A</v>
      </c>
      <c r="AX2811" s="1" t="str">
        <f t="shared" si="493"/>
        <v>O</v>
      </c>
    </row>
    <row r="2812" spans="1:50">
      <c r="A2812" s="1" t="str">
        <f>IF(G2812="","",VLOOKUP(官網轉換!AW2812,團名!A:B,2,FALSE))</f>
        <v/>
      </c>
      <c r="B2812" s="1" t="str">
        <f>IF(G2812="","",IF(LEFT(VLOOKUP(G2812,官網匯出!A:AQ,43,0),2)="wf",VLOOKUP(VLOOKUP(G2812,官網匯出!A:AQ,43,0),團名!$I$1:$K$12,2,FALSE),"N0071"))</f>
        <v/>
      </c>
      <c r="C2812" s="1" t="str">
        <f>IFERROR(VLOOKUP(官網匯出!D2812,團名!E:G,3,FALSE),"")</f>
        <v/>
      </c>
      <c r="D2812" s="1" t="str">
        <f t="shared" si="484"/>
        <v/>
      </c>
      <c r="E2812" s="1" t="str">
        <f t="shared" si="485"/>
        <v/>
      </c>
      <c r="F2812" s="1" t="str">
        <f>IF(官網匯出!F2812="已付款","","B0012")</f>
        <v>B0012</v>
      </c>
      <c r="G2812" s="1" t="str">
        <f>IF(官網匯出!A2812="","",官網匯出!A2812)</f>
        <v/>
      </c>
      <c r="H2812" s="3" t="str">
        <f>IF(官網匯出!B2812="","",官網匯出!B2812)</f>
        <v/>
      </c>
      <c r="I2812" s="1" t="str">
        <f>IF(官網匯出!C2812="","",官網匯出!C2812)</f>
        <v/>
      </c>
      <c r="J2812" s="1" t="str">
        <f>IF(官網匯出!D2812="","",官網匯出!D2812)</f>
        <v/>
      </c>
      <c r="K2812" s="3" t="str">
        <f>IF(官網匯出!E2812="","",官網匯出!E2812)</f>
        <v/>
      </c>
      <c r="L2812" s="1" t="str">
        <f>IF(官網匯出!F2812="","",官網匯出!F2812)</f>
        <v/>
      </c>
      <c r="M2812" s="1" t="str">
        <f>IF(官網匯出!G2812="","",官網匯出!G2812)</f>
        <v/>
      </c>
      <c r="N2812" s="1" t="str">
        <f>IF(官網匯出!H2812="","",官網匯出!H2812)</f>
        <v/>
      </c>
      <c r="P2812" s="1" t="str">
        <f>IF(官網匯出!J2812="","",RIGHT(官網匯出!J2812,LEN(官網匯出!J2812)-2))</f>
        <v/>
      </c>
      <c r="Q2812" s="1" t="str">
        <f>IF(官網匯出!K2812="","",官網匯出!K2812)</f>
        <v/>
      </c>
      <c r="R2812" s="1" t="str">
        <f>IF(官網匯出!L2812="","",官網匯出!L2812)</f>
        <v/>
      </c>
      <c r="S2812" s="1" t="str">
        <f>IF(官網匯出!M2812="","",官網匯出!M2812)</f>
        <v/>
      </c>
      <c r="T2812" s="1" t="str">
        <f>IF(官網匯出!N2812="","",官網匯出!N2812)</f>
        <v/>
      </c>
      <c r="U2812" s="1" t="str">
        <f>IF(官網匯出!O2812="","",官網匯出!O2812)</f>
        <v/>
      </c>
      <c r="V2812" s="1" t="str">
        <f>IF(官網匯出!P2812="",IF(G2812="","",0),官網匯出!P2812)</f>
        <v/>
      </c>
      <c r="W2812" s="1" t="str">
        <f>IF(官網匯出!Q2812="",IF(G2812="","",0),官網匯出!Q2812)</f>
        <v/>
      </c>
      <c r="X2812" s="1" t="str">
        <f>IF(官網匯出!R2812="","",官網匯出!R2812)</f>
        <v/>
      </c>
      <c r="Y2812" s="1" t="str">
        <f>IF(官網匯出!S2812="","",官網匯出!S2812)</f>
        <v/>
      </c>
      <c r="Z2812" s="1" t="str">
        <f>IF(G2812="","",官網匯出!T2812)</f>
        <v/>
      </c>
      <c r="AA2812" s="1" t="str">
        <f>IF(G2812="","",官網匯出!AK2812)</f>
        <v/>
      </c>
      <c r="AB2812" s="1" t="str">
        <f>IF(G2812="","",IF(官網匯出!V2812="","",官網匯出!V2812))</f>
        <v/>
      </c>
      <c r="AJ2812" s="1" t="str">
        <f>IF(G2812="","",IF(官網匯出!AE2812="","",官網匯出!AE2812))</f>
        <v/>
      </c>
      <c r="AK2812" s="1" t="str">
        <f>IF(G2812="","",IF(官網匯出!AD2812="","",官網匯出!AD2812))</f>
        <v/>
      </c>
      <c r="AL2812" s="1" t="str">
        <f t="shared" si="486"/>
        <v>0</v>
      </c>
      <c r="AM2812" s="1" t="str">
        <f>IF(官網匯出!AG2812="","",官網匯出!AG2812)</f>
        <v/>
      </c>
      <c r="AN2812" s="1" t="str">
        <f>IF(G2812="","",IF(官網匯出!AH2812="","",官網匯出!AH2812))</f>
        <v/>
      </c>
      <c r="AO2812" s="14" t="str">
        <f t="shared" si="487"/>
        <v/>
      </c>
      <c r="AP2812" s="14" t="str">
        <f t="shared" si="488"/>
        <v>1</v>
      </c>
      <c r="AQ2812" s="14" t="str">
        <f t="shared" si="489"/>
        <v>0</v>
      </c>
      <c r="AR2812" s="1" t="str">
        <f t="shared" si="490"/>
        <v/>
      </c>
      <c r="AS2812" s="1" t="str">
        <f t="shared" si="491"/>
        <v/>
      </c>
      <c r="AT2812" s="1" t="str">
        <f t="shared" si="492"/>
        <v/>
      </c>
      <c r="AU2812" s="1" t="str">
        <f t="shared" si="483"/>
        <v/>
      </c>
      <c r="AV2812" s="1" t="e">
        <f>IF(VLOOKUP(G2812,官網匯出!A:AQ,42,FALSE)="","[黃金盾官網]",VLOOKUP(G2812,官網匯出!A:AQ,42,FALSE))</f>
        <v>#N/A</v>
      </c>
      <c r="AW2812" s="1" t="e">
        <f>IF(LEFT(VLOOKUP(G2812,官網匯出!A:AS,43,FALSE),2)="","web",LEFT(VLOOKUP(G2812,官網匯出!A:AS,43,FALSE),2))</f>
        <v>#N/A</v>
      </c>
      <c r="AX2812" s="1" t="str">
        <f t="shared" si="493"/>
        <v>O</v>
      </c>
    </row>
    <row r="2813" spans="1:50">
      <c r="A2813" s="1" t="str">
        <f>IF(G2813="","",VLOOKUP(官網轉換!AW2813,團名!A:B,2,FALSE))</f>
        <v/>
      </c>
      <c r="B2813" s="1" t="str">
        <f>IF(G2813="","",IF(LEFT(VLOOKUP(G2813,官網匯出!A:AQ,43,0),2)="wf",VLOOKUP(VLOOKUP(G2813,官網匯出!A:AQ,43,0),團名!$I$1:$K$12,2,FALSE),"N0071"))</f>
        <v/>
      </c>
      <c r="C2813" s="1" t="str">
        <f>IFERROR(VLOOKUP(官網匯出!D2813,團名!E:G,3,FALSE),"")</f>
        <v/>
      </c>
      <c r="D2813" s="1" t="str">
        <f t="shared" si="484"/>
        <v/>
      </c>
      <c r="E2813" s="1" t="str">
        <f t="shared" si="485"/>
        <v/>
      </c>
      <c r="F2813" s="1" t="str">
        <f>IF(官網匯出!F2813="已付款","","B0012")</f>
        <v>B0012</v>
      </c>
      <c r="G2813" s="1" t="str">
        <f>IF(官網匯出!A2813="","",官網匯出!A2813)</f>
        <v/>
      </c>
      <c r="H2813" s="3" t="str">
        <f>IF(官網匯出!B2813="","",官網匯出!B2813)</f>
        <v/>
      </c>
      <c r="I2813" s="1" t="str">
        <f>IF(官網匯出!C2813="","",官網匯出!C2813)</f>
        <v/>
      </c>
      <c r="J2813" s="1" t="str">
        <f>IF(官網匯出!D2813="","",官網匯出!D2813)</f>
        <v/>
      </c>
      <c r="K2813" s="3" t="str">
        <f>IF(官網匯出!E2813="","",官網匯出!E2813)</f>
        <v/>
      </c>
      <c r="L2813" s="1" t="str">
        <f>IF(官網匯出!F2813="","",官網匯出!F2813)</f>
        <v/>
      </c>
      <c r="M2813" s="1" t="str">
        <f>IF(官網匯出!G2813="","",官網匯出!G2813)</f>
        <v/>
      </c>
      <c r="N2813" s="1" t="str">
        <f>IF(官網匯出!H2813="","",官網匯出!H2813)</f>
        <v/>
      </c>
      <c r="P2813" s="1" t="str">
        <f>IF(官網匯出!J2813="","",RIGHT(官網匯出!J2813,LEN(官網匯出!J2813)-2))</f>
        <v/>
      </c>
      <c r="Q2813" s="1" t="str">
        <f>IF(官網匯出!K2813="","",官網匯出!K2813)</f>
        <v/>
      </c>
      <c r="R2813" s="1" t="str">
        <f>IF(官網匯出!L2813="","",官網匯出!L2813)</f>
        <v/>
      </c>
      <c r="S2813" s="1" t="str">
        <f>IF(官網匯出!M2813="","",官網匯出!M2813)</f>
        <v/>
      </c>
      <c r="T2813" s="1" t="str">
        <f>IF(官網匯出!N2813="","",官網匯出!N2813)</f>
        <v/>
      </c>
      <c r="U2813" s="1" t="str">
        <f>IF(官網匯出!O2813="","",官網匯出!O2813)</f>
        <v/>
      </c>
      <c r="V2813" s="1" t="str">
        <f>IF(官網匯出!P2813="",IF(G2813="","",0),官網匯出!P2813)</f>
        <v/>
      </c>
      <c r="W2813" s="1" t="str">
        <f>IF(官網匯出!Q2813="",IF(G2813="","",0),官網匯出!Q2813)</f>
        <v/>
      </c>
      <c r="X2813" s="1" t="str">
        <f>IF(官網匯出!R2813="","",官網匯出!R2813)</f>
        <v/>
      </c>
      <c r="Y2813" s="1" t="str">
        <f>IF(官網匯出!S2813="","",官網匯出!S2813)</f>
        <v/>
      </c>
      <c r="Z2813" s="1" t="str">
        <f>IF(G2813="","",官網匯出!T2813)</f>
        <v/>
      </c>
      <c r="AA2813" s="1" t="str">
        <f>IF(G2813="","",官網匯出!AK2813)</f>
        <v/>
      </c>
      <c r="AB2813" s="1" t="str">
        <f>IF(G2813="","",IF(官網匯出!V2813="","",官網匯出!V2813))</f>
        <v/>
      </c>
      <c r="AJ2813" s="1" t="str">
        <f>IF(G2813="","",IF(官網匯出!AE2813="","",官網匯出!AE2813))</f>
        <v/>
      </c>
      <c r="AK2813" s="1" t="str">
        <f>IF(G2813="","",IF(官網匯出!AD2813="","",官網匯出!AD2813))</f>
        <v/>
      </c>
      <c r="AL2813" s="1" t="str">
        <f t="shared" si="486"/>
        <v>0</v>
      </c>
      <c r="AM2813" s="1" t="str">
        <f>IF(官網匯出!AG2813="","",官網匯出!AG2813)</f>
        <v/>
      </c>
      <c r="AN2813" s="1" t="str">
        <f>IF(G2813="","",IF(官網匯出!AH2813="","",官網匯出!AH2813))</f>
        <v/>
      </c>
      <c r="AO2813" s="14" t="str">
        <f t="shared" si="487"/>
        <v/>
      </c>
      <c r="AP2813" s="14" t="str">
        <f t="shared" si="488"/>
        <v>1</v>
      </c>
      <c r="AQ2813" s="14" t="str">
        <f t="shared" si="489"/>
        <v>0</v>
      </c>
      <c r="AR2813" s="1" t="str">
        <f t="shared" si="490"/>
        <v/>
      </c>
      <c r="AS2813" s="1" t="str">
        <f t="shared" si="491"/>
        <v/>
      </c>
      <c r="AT2813" s="1" t="str">
        <f t="shared" si="492"/>
        <v/>
      </c>
      <c r="AU2813" s="1" t="str">
        <f t="shared" si="483"/>
        <v/>
      </c>
      <c r="AV2813" s="1" t="e">
        <f>IF(VLOOKUP(G2813,官網匯出!A:AQ,42,FALSE)="","[黃金盾官網]",VLOOKUP(G2813,官網匯出!A:AQ,42,FALSE))</f>
        <v>#N/A</v>
      </c>
      <c r="AW2813" s="1" t="e">
        <f>IF(LEFT(VLOOKUP(G2813,官網匯出!A:AS,43,FALSE),2)="","web",LEFT(VLOOKUP(G2813,官網匯出!A:AS,43,FALSE),2))</f>
        <v>#N/A</v>
      </c>
      <c r="AX2813" s="1" t="str">
        <f t="shared" si="493"/>
        <v>O</v>
      </c>
    </row>
    <row r="2814" spans="1:50">
      <c r="A2814" s="1" t="str">
        <f>IF(G2814="","",VLOOKUP(官網轉換!AW2814,團名!A:B,2,FALSE))</f>
        <v/>
      </c>
      <c r="B2814" s="1" t="str">
        <f>IF(G2814="","",IF(LEFT(VLOOKUP(G2814,官網匯出!A:AQ,43,0),2)="wf",VLOOKUP(VLOOKUP(G2814,官網匯出!A:AQ,43,0),團名!$I$1:$K$12,2,FALSE),"N0071"))</f>
        <v/>
      </c>
      <c r="C2814" s="1" t="str">
        <f>IFERROR(VLOOKUP(官網匯出!D2814,團名!E:G,3,FALSE),"")</f>
        <v/>
      </c>
      <c r="D2814" s="1" t="str">
        <f t="shared" si="484"/>
        <v/>
      </c>
      <c r="E2814" s="1" t="str">
        <f t="shared" si="485"/>
        <v/>
      </c>
      <c r="F2814" s="1" t="str">
        <f>IF(官網匯出!F2814="已付款","","B0012")</f>
        <v>B0012</v>
      </c>
      <c r="G2814" s="1" t="str">
        <f>IF(官網匯出!A2814="","",官網匯出!A2814)</f>
        <v/>
      </c>
      <c r="H2814" s="3" t="str">
        <f>IF(官網匯出!B2814="","",官網匯出!B2814)</f>
        <v/>
      </c>
      <c r="I2814" s="1" t="str">
        <f>IF(官網匯出!C2814="","",官網匯出!C2814)</f>
        <v/>
      </c>
      <c r="J2814" s="1" t="str">
        <f>IF(官網匯出!D2814="","",官網匯出!D2814)</f>
        <v/>
      </c>
      <c r="K2814" s="3" t="str">
        <f>IF(官網匯出!E2814="","",官網匯出!E2814)</f>
        <v/>
      </c>
      <c r="L2814" s="1" t="str">
        <f>IF(官網匯出!F2814="","",官網匯出!F2814)</f>
        <v/>
      </c>
      <c r="M2814" s="1" t="str">
        <f>IF(官網匯出!G2814="","",官網匯出!G2814)</f>
        <v/>
      </c>
      <c r="N2814" s="1" t="str">
        <f>IF(官網匯出!H2814="","",官網匯出!H2814)</f>
        <v/>
      </c>
      <c r="P2814" s="1" t="str">
        <f>IF(官網匯出!J2814="","",RIGHT(官網匯出!J2814,LEN(官網匯出!J2814)-2))</f>
        <v/>
      </c>
      <c r="Q2814" s="1" t="str">
        <f>IF(官網匯出!K2814="","",官網匯出!K2814)</f>
        <v/>
      </c>
      <c r="R2814" s="1" t="str">
        <f>IF(官網匯出!L2814="","",官網匯出!L2814)</f>
        <v/>
      </c>
      <c r="S2814" s="1" t="str">
        <f>IF(官網匯出!M2814="","",官網匯出!M2814)</f>
        <v/>
      </c>
      <c r="T2814" s="1" t="str">
        <f>IF(官網匯出!N2814="","",官網匯出!N2814)</f>
        <v/>
      </c>
      <c r="U2814" s="1" t="str">
        <f>IF(官網匯出!O2814="","",官網匯出!O2814)</f>
        <v/>
      </c>
      <c r="V2814" s="1" t="str">
        <f>IF(官網匯出!P2814="",IF(G2814="","",0),官網匯出!P2814)</f>
        <v/>
      </c>
      <c r="W2814" s="1" t="str">
        <f>IF(官網匯出!Q2814="",IF(G2814="","",0),官網匯出!Q2814)</f>
        <v/>
      </c>
      <c r="X2814" s="1" t="str">
        <f>IF(官網匯出!R2814="","",官網匯出!R2814)</f>
        <v/>
      </c>
      <c r="Y2814" s="1" t="str">
        <f>IF(官網匯出!S2814="","",官網匯出!S2814)</f>
        <v/>
      </c>
      <c r="Z2814" s="1" t="str">
        <f>IF(G2814="","",官網匯出!T2814)</f>
        <v/>
      </c>
      <c r="AA2814" s="1" t="str">
        <f>IF(G2814="","",官網匯出!AK2814)</f>
        <v/>
      </c>
      <c r="AB2814" s="1" t="str">
        <f>IF(G2814="","",IF(官網匯出!V2814="","",官網匯出!V2814))</f>
        <v/>
      </c>
      <c r="AJ2814" s="1" t="str">
        <f>IF(G2814="","",IF(官網匯出!AE2814="","",官網匯出!AE2814))</f>
        <v/>
      </c>
      <c r="AK2814" s="1" t="str">
        <f>IF(G2814="","",IF(官網匯出!AD2814="","",官網匯出!AD2814))</f>
        <v/>
      </c>
      <c r="AL2814" s="1" t="str">
        <f t="shared" si="486"/>
        <v>0</v>
      </c>
      <c r="AM2814" s="1" t="str">
        <f>IF(官網匯出!AG2814="","",官網匯出!AG2814)</f>
        <v/>
      </c>
      <c r="AN2814" s="1" t="str">
        <f>IF(G2814="","",IF(官網匯出!AH2814="","",官網匯出!AH2814))</f>
        <v/>
      </c>
      <c r="AO2814" s="14" t="str">
        <f t="shared" si="487"/>
        <v/>
      </c>
      <c r="AP2814" s="14" t="str">
        <f t="shared" si="488"/>
        <v>1</v>
      </c>
      <c r="AQ2814" s="14" t="str">
        <f t="shared" si="489"/>
        <v>0</v>
      </c>
      <c r="AR2814" s="1" t="str">
        <f t="shared" si="490"/>
        <v/>
      </c>
      <c r="AS2814" s="1" t="str">
        <f t="shared" si="491"/>
        <v/>
      </c>
      <c r="AT2814" s="1" t="str">
        <f t="shared" si="492"/>
        <v/>
      </c>
      <c r="AU2814" s="1" t="str">
        <f t="shared" si="483"/>
        <v/>
      </c>
      <c r="AV2814" s="1" t="e">
        <f>IF(VLOOKUP(G2814,官網匯出!A:AQ,42,FALSE)="","[黃金盾官網]",VLOOKUP(G2814,官網匯出!A:AQ,42,FALSE))</f>
        <v>#N/A</v>
      </c>
      <c r="AW2814" s="1" t="e">
        <f>IF(LEFT(VLOOKUP(G2814,官網匯出!A:AS,43,FALSE),2)="","web",LEFT(VLOOKUP(G2814,官網匯出!A:AS,43,FALSE),2))</f>
        <v>#N/A</v>
      </c>
      <c r="AX2814" s="1" t="str">
        <f t="shared" si="493"/>
        <v>O</v>
      </c>
    </row>
    <row r="2815" spans="1:50">
      <c r="A2815" s="1" t="str">
        <f>IF(G2815="","",VLOOKUP(官網轉換!AW2815,團名!A:B,2,FALSE))</f>
        <v/>
      </c>
      <c r="B2815" s="1" t="str">
        <f>IF(G2815="","",IF(LEFT(VLOOKUP(G2815,官網匯出!A:AQ,43,0),2)="wf",VLOOKUP(VLOOKUP(G2815,官網匯出!A:AQ,43,0),團名!$I$1:$K$12,2,FALSE),"N0071"))</f>
        <v/>
      </c>
      <c r="C2815" s="1" t="str">
        <f>IFERROR(VLOOKUP(官網匯出!D2815,團名!E:G,3,FALSE),"")</f>
        <v/>
      </c>
      <c r="D2815" s="1" t="str">
        <f t="shared" si="484"/>
        <v/>
      </c>
      <c r="E2815" s="1" t="str">
        <f t="shared" si="485"/>
        <v/>
      </c>
      <c r="F2815" s="1" t="str">
        <f>IF(官網匯出!F2815="已付款","","B0012")</f>
        <v>B0012</v>
      </c>
      <c r="G2815" s="1" t="str">
        <f>IF(官網匯出!A2815="","",官網匯出!A2815)</f>
        <v/>
      </c>
      <c r="H2815" s="3" t="str">
        <f>IF(官網匯出!B2815="","",官網匯出!B2815)</f>
        <v/>
      </c>
      <c r="I2815" s="1" t="str">
        <f>IF(官網匯出!C2815="","",官網匯出!C2815)</f>
        <v/>
      </c>
      <c r="J2815" s="1" t="str">
        <f>IF(官網匯出!D2815="","",官網匯出!D2815)</f>
        <v/>
      </c>
      <c r="K2815" s="3" t="str">
        <f>IF(官網匯出!E2815="","",官網匯出!E2815)</f>
        <v/>
      </c>
      <c r="L2815" s="1" t="str">
        <f>IF(官網匯出!F2815="","",官網匯出!F2815)</f>
        <v/>
      </c>
      <c r="M2815" s="1" t="str">
        <f>IF(官網匯出!G2815="","",官網匯出!G2815)</f>
        <v/>
      </c>
      <c r="N2815" s="1" t="str">
        <f>IF(官網匯出!H2815="","",官網匯出!H2815)</f>
        <v/>
      </c>
      <c r="P2815" s="1" t="str">
        <f>IF(官網匯出!J2815="","",RIGHT(官網匯出!J2815,LEN(官網匯出!J2815)-2))</f>
        <v/>
      </c>
      <c r="Q2815" s="1" t="str">
        <f>IF(官網匯出!K2815="","",官網匯出!K2815)</f>
        <v/>
      </c>
      <c r="R2815" s="1" t="str">
        <f>IF(官網匯出!L2815="","",官網匯出!L2815)</f>
        <v/>
      </c>
      <c r="S2815" s="1" t="str">
        <f>IF(官網匯出!M2815="","",官網匯出!M2815)</f>
        <v/>
      </c>
      <c r="T2815" s="1" t="str">
        <f>IF(官網匯出!N2815="","",官網匯出!N2815)</f>
        <v/>
      </c>
      <c r="U2815" s="1" t="str">
        <f>IF(官網匯出!O2815="","",官網匯出!O2815)</f>
        <v/>
      </c>
      <c r="V2815" s="1" t="str">
        <f>IF(官網匯出!P2815="",IF(G2815="","",0),官網匯出!P2815)</f>
        <v/>
      </c>
      <c r="W2815" s="1" t="str">
        <f>IF(官網匯出!Q2815="",IF(G2815="","",0),官網匯出!Q2815)</f>
        <v/>
      </c>
      <c r="X2815" s="1" t="str">
        <f>IF(官網匯出!R2815="","",官網匯出!R2815)</f>
        <v/>
      </c>
      <c r="Y2815" s="1" t="str">
        <f>IF(官網匯出!S2815="","",官網匯出!S2815)</f>
        <v/>
      </c>
      <c r="Z2815" s="1" t="str">
        <f>IF(G2815="","",官網匯出!T2815)</f>
        <v/>
      </c>
      <c r="AA2815" s="1" t="str">
        <f>IF(G2815="","",官網匯出!AK2815)</f>
        <v/>
      </c>
      <c r="AB2815" s="1" t="str">
        <f>IF(G2815="","",IF(官網匯出!V2815="","",官網匯出!V2815))</f>
        <v/>
      </c>
      <c r="AJ2815" s="1" t="str">
        <f>IF(G2815="","",IF(官網匯出!AE2815="","",官網匯出!AE2815))</f>
        <v/>
      </c>
      <c r="AK2815" s="1" t="str">
        <f>IF(G2815="","",IF(官網匯出!AD2815="","",官網匯出!AD2815))</f>
        <v/>
      </c>
      <c r="AL2815" s="1" t="str">
        <f t="shared" si="486"/>
        <v>0</v>
      </c>
      <c r="AM2815" s="1" t="str">
        <f>IF(官網匯出!AG2815="","",官網匯出!AG2815)</f>
        <v/>
      </c>
      <c r="AN2815" s="1" t="str">
        <f>IF(G2815="","",IF(官網匯出!AH2815="","",官網匯出!AH2815))</f>
        <v/>
      </c>
      <c r="AO2815" s="14" t="str">
        <f t="shared" si="487"/>
        <v/>
      </c>
      <c r="AP2815" s="14" t="str">
        <f t="shared" si="488"/>
        <v>1</v>
      </c>
      <c r="AQ2815" s="14" t="str">
        <f t="shared" si="489"/>
        <v>0</v>
      </c>
      <c r="AR2815" s="1" t="str">
        <f t="shared" si="490"/>
        <v/>
      </c>
      <c r="AS2815" s="1" t="str">
        <f t="shared" si="491"/>
        <v/>
      </c>
      <c r="AT2815" s="1" t="str">
        <f t="shared" si="492"/>
        <v/>
      </c>
      <c r="AU2815" s="1" t="str">
        <f t="shared" si="483"/>
        <v/>
      </c>
      <c r="AV2815" s="1" t="e">
        <f>IF(VLOOKUP(G2815,官網匯出!A:AQ,42,FALSE)="","[黃金盾官網]",VLOOKUP(G2815,官網匯出!A:AQ,42,FALSE))</f>
        <v>#N/A</v>
      </c>
      <c r="AW2815" s="1" t="e">
        <f>IF(LEFT(VLOOKUP(G2815,官網匯出!A:AS,43,FALSE),2)="","web",LEFT(VLOOKUP(G2815,官網匯出!A:AS,43,FALSE),2))</f>
        <v>#N/A</v>
      </c>
      <c r="AX2815" s="1" t="str">
        <f t="shared" si="493"/>
        <v>O</v>
      </c>
    </row>
    <row r="2816" spans="1:50">
      <c r="A2816" s="1" t="str">
        <f>IF(G2816="","",VLOOKUP(官網轉換!AW2816,團名!A:B,2,FALSE))</f>
        <v/>
      </c>
      <c r="B2816" s="1" t="str">
        <f>IF(G2816="","",IF(LEFT(VLOOKUP(G2816,官網匯出!A:AQ,43,0),2)="wf",VLOOKUP(VLOOKUP(G2816,官網匯出!A:AQ,43,0),團名!$I$1:$K$12,2,FALSE),"N0071"))</f>
        <v/>
      </c>
      <c r="C2816" s="1" t="str">
        <f>IFERROR(VLOOKUP(官網匯出!D2816,團名!E:G,3,FALSE),"")</f>
        <v/>
      </c>
      <c r="D2816" s="1" t="str">
        <f t="shared" si="484"/>
        <v/>
      </c>
      <c r="E2816" s="1" t="str">
        <f t="shared" si="485"/>
        <v/>
      </c>
      <c r="F2816" s="1" t="str">
        <f>IF(官網匯出!F2816="已付款","","B0012")</f>
        <v>B0012</v>
      </c>
      <c r="G2816" s="1" t="str">
        <f>IF(官網匯出!A2816="","",官網匯出!A2816)</f>
        <v/>
      </c>
      <c r="H2816" s="3" t="str">
        <f>IF(官網匯出!B2816="","",官網匯出!B2816)</f>
        <v/>
      </c>
      <c r="I2816" s="1" t="str">
        <f>IF(官網匯出!C2816="","",官網匯出!C2816)</f>
        <v/>
      </c>
      <c r="J2816" s="1" t="str">
        <f>IF(官網匯出!D2816="","",官網匯出!D2816)</f>
        <v/>
      </c>
      <c r="K2816" s="3" t="str">
        <f>IF(官網匯出!E2816="","",官網匯出!E2816)</f>
        <v/>
      </c>
      <c r="L2816" s="1" t="str">
        <f>IF(官網匯出!F2816="","",官網匯出!F2816)</f>
        <v/>
      </c>
      <c r="M2816" s="1" t="str">
        <f>IF(官網匯出!G2816="","",官網匯出!G2816)</f>
        <v/>
      </c>
      <c r="N2816" s="1" t="str">
        <f>IF(官網匯出!H2816="","",官網匯出!H2816)</f>
        <v/>
      </c>
      <c r="P2816" s="1" t="str">
        <f>IF(官網匯出!J2816="","",RIGHT(官網匯出!J2816,LEN(官網匯出!J2816)-2))</f>
        <v/>
      </c>
      <c r="Q2816" s="1" t="str">
        <f>IF(官網匯出!K2816="","",官網匯出!K2816)</f>
        <v/>
      </c>
      <c r="R2816" s="1" t="str">
        <f>IF(官網匯出!L2816="","",官網匯出!L2816)</f>
        <v/>
      </c>
      <c r="S2816" s="1" t="str">
        <f>IF(官網匯出!M2816="","",官網匯出!M2816)</f>
        <v/>
      </c>
      <c r="T2816" s="1" t="str">
        <f>IF(官網匯出!N2816="","",官網匯出!N2816)</f>
        <v/>
      </c>
      <c r="U2816" s="1" t="str">
        <f>IF(官網匯出!O2816="","",官網匯出!O2816)</f>
        <v/>
      </c>
      <c r="V2816" s="1" t="str">
        <f>IF(官網匯出!P2816="",IF(G2816="","",0),官網匯出!P2816)</f>
        <v/>
      </c>
      <c r="W2816" s="1" t="str">
        <f>IF(官網匯出!Q2816="",IF(G2816="","",0),官網匯出!Q2816)</f>
        <v/>
      </c>
      <c r="X2816" s="1" t="str">
        <f>IF(官網匯出!R2816="","",官網匯出!R2816)</f>
        <v/>
      </c>
      <c r="Y2816" s="1" t="str">
        <f>IF(官網匯出!S2816="","",官網匯出!S2816)</f>
        <v/>
      </c>
      <c r="Z2816" s="1" t="str">
        <f>IF(G2816="","",官網匯出!T2816)</f>
        <v/>
      </c>
      <c r="AA2816" s="1" t="str">
        <f>IF(G2816="","",官網匯出!AK2816)</f>
        <v/>
      </c>
      <c r="AB2816" s="1" t="str">
        <f>IF(G2816="","",IF(官網匯出!V2816="","",官網匯出!V2816))</f>
        <v/>
      </c>
      <c r="AJ2816" s="1" t="str">
        <f>IF(G2816="","",IF(官網匯出!AE2816="","",官網匯出!AE2816))</f>
        <v/>
      </c>
      <c r="AK2816" s="1" t="str">
        <f>IF(G2816="","",IF(官網匯出!AD2816="","",官網匯出!AD2816))</f>
        <v/>
      </c>
      <c r="AL2816" s="1" t="str">
        <f t="shared" si="486"/>
        <v>0</v>
      </c>
      <c r="AM2816" s="1" t="str">
        <f>IF(官網匯出!AG2816="","",官網匯出!AG2816)</f>
        <v/>
      </c>
      <c r="AN2816" s="1" t="str">
        <f>IF(G2816="","",IF(官網匯出!AH2816="","",官網匯出!AH2816))</f>
        <v/>
      </c>
      <c r="AO2816" s="14" t="str">
        <f t="shared" si="487"/>
        <v/>
      </c>
      <c r="AP2816" s="14" t="str">
        <f t="shared" si="488"/>
        <v>1</v>
      </c>
      <c r="AQ2816" s="14" t="str">
        <f t="shared" si="489"/>
        <v>0</v>
      </c>
      <c r="AR2816" s="1" t="str">
        <f t="shared" si="490"/>
        <v/>
      </c>
      <c r="AS2816" s="1" t="str">
        <f t="shared" si="491"/>
        <v/>
      </c>
      <c r="AT2816" s="1" t="str">
        <f t="shared" si="492"/>
        <v/>
      </c>
      <c r="AU2816" s="1" t="str">
        <f t="shared" si="483"/>
        <v/>
      </c>
      <c r="AV2816" s="1" t="e">
        <f>IF(VLOOKUP(G2816,官網匯出!A:AQ,42,FALSE)="","[黃金盾官網]",VLOOKUP(G2816,官網匯出!A:AQ,42,FALSE))</f>
        <v>#N/A</v>
      </c>
      <c r="AW2816" s="1" t="e">
        <f>IF(LEFT(VLOOKUP(G2816,官網匯出!A:AS,43,FALSE),2)="","web",LEFT(VLOOKUP(G2816,官網匯出!A:AS,43,FALSE),2))</f>
        <v>#N/A</v>
      </c>
      <c r="AX2816" s="1" t="str">
        <f t="shared" si="493"/>
        <v>O</v>
      </c>
    </row>
    <row r="2817" spans="1:50">
      <c r="A2817" s="1" t="str">
        <f>IF(G2817="","",VLOOKUP(官網轉換!AW2817,團名!A:B,2,FALSE))</f>
        <v/>
      </c>
      <c r="B2817" s="1" t="str">
        <f>IF(G2817="","",IF(LEFT(VLOOKUP(G2817,官網匯出!A:AQ,43,0),2)="wf",VLOOKUP(VLOOKUP(G2817,官網匯出!A:AQ,43,0),團名!$I$1:$K$12,2,FALSE),"N0071"))</f>
        <v/>
      </c>
      <c r="C2817" s="1" t="str">
        <f>IFERROR(VLOOKUP(官網匯出!D2817,團名!E:G,3,FALSE),"")</f>
        <v/>
      </c>
      <c r="D2817" s="1" t="str">
        <f t="shared" si="484"/>
        <v/>
      </c>
      <c r="E2817" s="1" t="str">
        <f t="shared" si="485"/>
        <v/>
      </c>
      <c r="F2817" s="1" t="str">
        <f>IF(官網匯出!F2817="已付款","","B0012")</f>
        <v>B0012</v>
      </c>
      <c r="G2817" s="1" t="str">
        <f>IF(官網匯出!A2817="","",官網匯出!A2817)</f>
        <v/>
      </c>
      <c r="H2817" s="3" t="str">
        <f>IF(官網匯出!B2817="","",官網匯出!B2817)</f>
        <v/>
      </c>
      <c r="I2817" s="1" t="str">
        <f>IF(官網匯出!C2817="","",官網匯出!C2817)</f>
        <v/>
      </c>
      <c r="J2817" s="1" t="str">
        <f>IF(官網匯出!D2817="","",官網匯出!D2817)</f>
        <v/>
      </c>
      <c r="K2817" s="3" t="str">
        <f>IF(官網匯出!E2817="","",官網匯出!E2817)</f>
        <v/>
      </c>
      <c r="L2817" s="1" t="str">
        <f>IF(官網匯出!F2817="","",官網匯出!F2817)</f>
        <v/>
      </c>
      <c r="M2817" s="1" t="str">
        <f>IF(官網匯出!G2817="","",官網匯出!G2817)</f>
        <v/>
      </c>
      <c r="N2817" s="1" t="str">
        <f>IF(官網匯出!H2817="","",官網匯出!H2817)</f>
        <v/>
      </c>
      <c r="P2817" s="1" t="str">
        <f>IF(官網匯出!J2817="","",RIGHT(官網匯出!J2817,LEN(官網匯出!J2817)-2))</f>
        <v/>
      </c>
      <c r="Q2817" s="1" t="str">
        <f>IF(官網匯出!K2817="","",官網匯出!K2817)</f>
        <v/>
      </c>
      <c r="R2817" s="1" t="str">
        <f>IF(官網匯出!L2817="","",官網匯出!L2817)</f>
        <v/>
      </c>
      <c r="S2817" s="1" t="str">
        <f>IF(官網匯出!M2817="","",官網匯出!M2817)</f>
        <v/>
      </c>
      <c r="T2817" s="1" t="str">
        <f>IF(官網匯出!N2817="","",官網匯出!N2817)</f>
        <v/>
      </c>
      <c r="U2817" s="1" t="str">
        <f>IF(官網匯出!O2817="","",官網匯出!O2817)</f>
        <v/>
      </c>
      <c r="V2817" s="1" t="str">
        <f>IF(官網匯出!P2817="",IF(G2817="","",0),官網匯出!P2817)</f>
        <v/>
      </c>
      <c r="W2817" s="1" t="str">
        <f>IF(官網匯出!Q2817="",IF(G2817="","",0),官網匯出!Q2817)</f>
        <v/>
      </c>
      <c r="X2817" s="1" t="str">
        <f>IF(官網匯出!R2817="","",官網匯出!R2817)</f>
        <v/>
      </c>
      <c r="Y2817" s="1" t="str">
        <f>IF(官網匯出!S2817="","",官網匯出!S2817)</f>
        <v/>
      </c>
      <c r="Z2817" s="1" t="str">
        <f>IF(G2817="","",官網匯出!T2817)</f>
        <v/>
      </c>
      <c r="AA2817" s="1" t="str">
        <f>IF(G2817="","",官網匯出!AK2817)</f>
        <v/>
      </c>
      <c r="AB2817" s="1" t="str">
        <f>IF(G2817="","",IF(官網匯出!V2817="","",官網匯出!V2817))</f>
        <v/>
      </c>
      <c r="AJ2817" s="1" t="str">
        <f>IF(G2817="","",IF(官網匯出!AE2817="","",官網匯出!AE2817))</f>
        <v/>
      </c>
      <c r="AK2817" s="1" t="str">
        <f>IF(G2817="","",IF(官網匯出!AD2817="","",官網匯出!AD2817))</f>
        <v/>
      </c>
      <c r="AL2817" s="1" t="str">
        <f t="shared" si="486"/>
        <v>0</v>
      </c>
      <c r="AM2817" s="1" t="str">
        <f>IF(官網匯出!AG2817="","",官網匯出!AG2817)</f>
        <v/>
      </c>
      <c r="AN2817" s="1" t="str">
        <f>IF(G2817="","",IF(官網匯出!AH2817="","",官網匯出!AH2817))</f>
        <v/>
      </c>
      <c r="AO2817" s="14" t="str">
        <f t="shared" si="487"/>
        <v/>
      </c>
      <c r="AP2817" s="14" t="str">
        <f t="shared" si="488"/>
        <v>1</v>
      </c>
      <c r="AQ2817" s="14" t="str">
        <f t="shared" si="489"/>
        <v>0</v>
      </c>
      <c r="AR2817" s="1" t="str">
        <f t="shared" si="490"/>
        <v/>
      </c>
      <c r="AS2817" s="1" t="str">
        <f t="shared" si="491"/>
        <v/>
      </c>
      <c r="AT2817" s="1" t="str">
        <f t="shared" si="492"/>
        <v/>
      </c>
      <c r="AU2817" s="1" t="str">
        <f t="shared" si="483"/>
        <v/>
      </c>
      <c r="AV2817" s="1" t="e">
        <f>IF(VLOOKUP(G2817,官網匯出!A:AQ,42,FALSE)="","[黃金盾官網]",VLOOKUP(G2817,官網匯出!A:AQ,42,FALSE))</f>
        <v>#N/A</v>
      </c>
      <c r="AW2817" s="1" t="e">
        <f>IF(LEFT(VLOOKUP(G2817,官網匯出!A:AS,43,FALSE),2)="","web",LEFT(VLOOKUP(G2817,官網匯出!A:AS,43,FALSE),2))</f>
        <v>#N/A</v>
      </c>
      <c r="AX2817" s="1" t="str">
        <f t="shared" si="493"/>
        <v>O</v>
      </c>
    </row>
    <row r="2818" spans="1:50">
      <c r="A2818" s="1" t="str">
        <f>IF(G2818="","",VLOOKUP(官網轉換!AW2818,團名!A:B,2,FALSE))</f>
        <v/>
      </c>
      <c r="B2818" s="1" t="str">
        <f>IF(G2818="","",IF(LEFT(VLOOKUP(G2818,官網匯出!A:AQ,43,0),2)="wf",VLOOKUP(VLOOKUP(G2818,官網匯出!A:AQ,43,0),團名!$I$1:$K$12,2,FALSE),"N0071"))</f>
        <v/>
      </c>
      <c r="C2818" s="1" t="str">
        <f>IFERROR(VLOOKUP(官網匯出!D2818,團名!E:G,3,FALSE),"")</f>
        <v/>
      </c>
      <c r="D2818" s="1" t="str">
        <f t="shared" si="484"/>
        <v/>
      </c>
      <c r="E2818" s="1" t="str">
        <f t="shared" si="485"/>
        <v/>
      </c>
      <c r="F2818" s="1" t="str">
        <f>IF(官網匯出!F2818="已付款","","B0012")</f>
        <v>B0012</v>
      </c>
      <c r="G2818" s="1" t="str">
        <f>IF(官網匯出!A2818="","",官網匯出!A2818)</f>
        <v/>
      </c>
      <c r="H2818" s="3" t="str">
        <f>IF(官網匯出!B2818="","",官網匯出!B2818)</f>
        <v/>
      </c>
      <c r="I2818" s="1" t="str">
        <f>IF(官網匯出!C2818="","",官網匯出!C2818)</f>
        <v/>
      </c>
      <c r="J2818" s="1" t="str">
        <f>IF(官網匯出!D2818="","",官網匯出!D2818)</f>
        <v/>
      </c>
      <c r="K2818" s="3" t="str">
        <f>IF(官網匯出!E2818="","",官網匯出!E2818)</f>
        <v/>
      </c>
      <c r="L2818" s="1" t="str">
        <f>IF(官網匯出!F2818="","",官網匯出!F2818)</f>
        <v/>
      </c>
      <c r="M2818" s="1" t="str">
        <f>IF(官網匯出!G2818="","",官網匯出!G2818)</f>
        <v/>
      </c>
      <c r="N2818" s="1" t="str">
        <f>IF(官網匯出!H2818="","",官網匯出!H2818)</f>
        <v/>
      </c>
      <c r="P2818" s="1" t="str">
        <f>IF(官網匯出!J2818="","",RIGHT(官網匯出!J2818,LEN(官網匯出!J2818)-2))</f>
        <v/>
      </c>
      <c r="Q2818" s="1" t="str">
        <f>IF(官網匯出!K2818="","",官網匯出!K2818)</f>
        <v/>
      </c>
      <c r="R2818" s="1" t="str">
        <f>IF(官網匯出!L2818="","",官網匯出!L2818)</f>
        <v/>
      </c>
      <c r="S2818" s="1" t="str">
        <f>IF(官網匯出!M2818="","",官網匯出!M2818)</f>
        <v/>
      </c>
      <c r="T2818" s="1" t="str">
        <f>IF(官網匯出!N2818="","",官網匯出!N2818)</f>
        <v/>
      </c>
      <c r="U2818" s="1" t="str">
        <f>IF(官網匯出!O2818="","",官網匯出!O2818)</f>
        <v/>
      </c>
      <c r="V2818" s="1" t="str">
        <f>IF(官網匯出!P2818="",IF(G2818="","",0),官網匯出!P2818)</f>
        <v/>
      </c>
      <c r="W2818" s="1" t="str">
        <f>IF(官網匯出!Q2818="",IF(G2818="","",0),官網匯出!Q2818)</f>
        <v/>
      </c>
      <c r="X2818" s="1" t="str">
        <f>IF(官網匯出!R2818="","",官網匯出!R2818)</f>
        <v/>
      </c>
      <c r="Y2818" s="1" t="str">
        <f>IF(官網匯出!S2818="","",官網匯出!S2818)</f>
        <v/>
      </c>
      <c r="Z2818" s="1" t="str">
        <f>IF(G2818="","",官網匯出!T2818)</f>
        <v/>
      </c>
      <c r="AA2818" s="1" t="str">
        <f>IF(G2818="","",官網匯出!AK2818)</f>
        <v/>
      </c>
      <c r="AB2818" s="1" t="str">
        <f>IF(G2818="","",IF(官網匯出!V2818="","",官網匯出!V2818))</f>
        <v/>
      </c>
      <c r="AJ2818" s="1" t="str">
        <f>IF(G2818="","",IF(官網匯出!AE2818="","",官網匯出!AE2818))</f>
        <v/>
      </c>
      <c r="AK2818" s="1" t="str">
        <f>IF(G2818="","",IF(官網匯出!AD2818="","",官網匯出!AD2818))</f>
        <v/>
      </c>
      <c r="AL2818" s="1" t="str">
        <f t="shared" si="486"/>
        <v>0</v>
      </c>
      <c r="AM2818" s="1" t="str">
        <f>IF(官網匯出!AG2818="","",官網匯出!AG2818)</f>
        <v/>
      </c>
      <c r="AN2818" s="1" t="str">
        <f>IF(G2818="","",IF(官網匯出!AH2818="","",官網匯出!AH2818))</f>
        <v/>
      </c>
      <c r="AO2818" s="14" t="str">
        <f t="shared" si="487"/>
        <v/>
      </c>
      <c r="AP2818" s="14" t="str">
        <f t="shared" si="488"/>
        <v>1</v>
      </c>
      <c r="AQ2818" s="14" t="str">
        <f t="shared" si="489"/>
        <v>0</v>
      </c>
      <c r="AR2818" s="1" t="str">
        <f t="shared" si="490"/>
        <v/>
      </c>
      <c r="AS2818" s="1" t="str">
        <f t="shared" si="491"/>
        <v/>
      </c>
      <c r="AT2818" s="1" t="str">
        <f t="shared" si="492"/>
        <v/>
      </c>
      <c r="AU2818" s="1" t="str">
        <f t="shared" ref="AU2818:AU2881" si="494">IF(G2818="","",AV2818&amp;"      訂單編號："&amp;G2818&amp;"      "&amp;IF(J2818="銀行轉帳(ATM/虛擬代碼繳費)","ATM(藍)",IF(J2818="ATM 虛擬代碼繳費（需持代碼至實體ATM或網路銀行繳費）","ATM"&amp;"　"&amp;AB2818&amp;AJ2818,IF(J2818="虛擬代碼繳費轉帳","ATM(SP)"&amp;"　"&amp;AB2818&amp;AJ2818,IF(J2818="信用卡（shopline payment）","信用卡(SP)",IF(J2818="信用卡","信用卡",IF(J2818="貨到付款","貨到付款　")))&amp;"　"&amp;AB2818&amp;AJ2818)))&amp;IF(L2818="退款中","客戶取消訂單，待退款(ATM)",""))</f>
        <v/>
      </c>
      <c r="AV2818" s="1" t="e">
        <f>IF(VLOOKUP(G2818,官網匯出!A:AQ,42,FALSE)="","[黃金盾官網]",VLOOKUP(G2818,官網匯出!A:AQ,42,FALSE))</f>
        <v>#N/A</v>
      </c>
      <c r="AW2818" s="1" t="e">
        <f>IF(LEFT(VLOOKUP(G2818,官網匯出!A:AS,43,FALSE),2)="","web",LEFT(VLOOKUP(G2818,官網匯出!A:AS,43,FALSE),2))</f>
        <v>#N/A</v>
      </c>
      <c r="AX2818" s="1" t="str">
        <f t="shared" si="493"/>
        <v>O</v>
      </c>
    </row>
    <row r="2819" spans="1:50">
      <c r="A2819" s="1" t="str">
        <f>IF(G2819="","",VLOOKUP(官網轉換!AW2819,團名!A:B,2,FALSE))</f>
        <v/>
      </c>
      <c r="B2819" s="1" t="str">
        <f>IF(G2819="","",IF(LEFT(VLOOKUP(G2819,官網匯出!A:AQ,43,0),2)="wf",VLOOKUP(VLOOKUP(G2819,官網匯出!A:AQ,43,0),團名!$I$1:$K$12,2,FALSE),"N0071"))</f>
        <v/>
      </c>
      <c r="C2819" s="1" t="str">
        <f>IFERROR(VLOOKUP(官網匯出!D2819,團名!E:G,3,FALSE),"")</f>
        <v/>
      </c>
      <c r="D2819" s="1" t="str">
        <f t="shared" ref="D2819:D2882" si="495">IF(G2819="","","NTD")</f>
        <v/>
      </c>
      <c r="E2819" s="1" t="str">
        <f t="shared" ref="E2819:E2882" si="496">IF(G2819="","","含稅")</f>
        <v/>
      </c>
      <c r="F2819" s="1" t="str">
        <f>IF(官網匯出!F2819="已付款","","B0012")</f>
        <v>B0012</v>
      </c>
      <c r="G2819" s="1" t="str">
        <f>IF(官網匯出!A2819="","",官網匯出!A2819)</f>
        <v/>
      </c>
      <c r="H2819" s="3" t="str">
        <f>IF(官網匯出!B2819="","",官網匯出!B2819)</f>
        <v/>
      </c>
      <c r="I2819" s="1" t="str">
        <f>IF(官網匯出!C2819="","",官網匯出!C2819)</f>
        <v/>
      </c>
      <c r="J2819" s="1" t="str">
        <f>IF(官網匯出!D2819="","",官網匯出!D2819)</f>
        <v/>
      </c>
      <c r="K2819" s="3" t="str">
        <f>IF(官網匯出!E2819="","",官網匯出!E2819)</f>
        <v/>
      </c>
      <c r="L2819" s="1" t="str">
        <f>IF(官網匯出!F2819="","",官網匯出!F2819)</f>
        <v/>
      </c>
      <c r="M2819" s="1" t="str">
        <f>IF(官網匯出!G2819="","",官網匯出!G2819)</f>
        <v/>
      </c>
      <c r="N2819" s="1" t="str">
        <f>IF(官網匯出!H2819="","",官網匯出!H2819)</f>
        <v/>
      </c>
      <c r="P2819" s="1" t="str">
        <f>IF(官網匯出!J2819="","",RIGHT(官網匯出!J2819,LEN(官網匯出!J2819)-2))</f>
        <v/>
      </c>
      <c r="Q2819" s="1" t="str">
        <f>IF(官網匯出!K2819="","",官網匯出!K2819)</f>
        <v/>
      </c>
      <c r="R2819" s="1" t="str">
        <f>IF(官網匯出!L2819="","",官網匯出!L2819)</f>
        <v/>
      </c>
      <c r="S2819" s="1" t="str">
        <f>IF(官網匯出!M2819="","",官網匯出!M2819)</f>
        <v/>
      </c>
      <c r="T2819" s="1" t="str">
        <f>IF(官網匯出!N2819="","",官網匯出!N2819)</f>
        <v/>
      </c>
      <c r="U2819" s="1" t="str">
        <f>IF(官網匯出!O2819="","",官網匯出!O2819)</f>
        <v/>
      </c>
      <c r="V2819" s="1" t="str">
        <f>IF(官網匯出!P2819="",IF(G2819="","",0),官網匯出!P2819)</f>
        <v/>
      </c>
      <c r="W2819" s="1" t="str">
        <f>IF(官網匯出!Q2819="",IF(G2819="","",0),官網匯出!Q2819)</f>
        <v/>
      </c>
      <c r="X2819" s="1" t="str">
        <f>IF(官網匯出!R2819="","",官網匯出!R2819)</f>
        <v/>
      </c>
      <c r="Y2819" s="1" t="str">
        <f>IF(官網匯出!S2819="","",官網匯出!S2819)</f>
        <v/>
      </c>
      <c r="Z2819" s="1" t="str">
        <f>IF(G2819="","",官網匯出!T2819)</f>
        <v/>
      </c>
      <c r="AA2819" s="1" t="str">
        <f>IF(G2819="","",官網匯出!AK2819)</f>
        <v/>
      </c>
      <c r="AB2819" s="1" t="str">
        <f>IF(G2819="","",IF(官網匯出!V2819="","",官網匯出!V2819))</f>
        <v/>
      </c>
      <c r="AJ2819" s="1" t="str">
        <f>IF(G2819="","",IF(官網匯出!AE2819="","",官網匯出!AE2819))</f>
        <v/>
      </c>
      <c r="AK2819" s="1" t="str">
        <f>IF(G2819="","",IF(官網匯出!AD2819="","",官網匯出!AD2819))</f>
        <v/>
      </c>
      <c r="AL2819" s="1" t="str">
        <f t="shared" ref="AL2819:AL2882" si="497">IF(AM2819="","0","1")</f>
        <v>0</v>
      </c>
      <c r="AM2819" s="1" t="str">
        <f>IF(官網匯出!AG2819="","",官網匯出!AG2819)</f>
        <v/>
      </c>
      <c r="AN2819" s="1" t="str">
        <f>IF(G2819="","",IF(官網匯出!AH2819="","",官網匯出!AH2819))</f>
        <v/>
      </c>
      <c r="AO2819" s="14" t="str">
        <f t="shared" ref="AO2819:AO2882" si="498">IF(AN2819="","","3J0002")</f>
        <v/>
      </c>
      <c r="AP2819" s="14" t="str">
        <f t="shared" ref="AP2819:AP2882" si="499">IF(AO2819="","1","0")</f>
        <v>1</v>
      </c>
      <c r="AQ2819" s="14" t="str">
        <f t="shared" ref="AQ2819:AQ2882" si="500">IF(AN2819="","0","1")</f>
        <v>0</v>
      </c>
      <c r="AR2819" s="1" t="str">
        <f t="shared" ref="AR2819:AR2882" si="501">IFERROR((T2819*U2819)-V2819-Z2819+W2819-AA2819,"")</f>
        <v/>
      </c>
      <c r="AS2819" s="1" t="str">
        <f t="shared" ref="AS2819:AS2882" si="502">IF(J2819="貨到付款",IF(Y2819="",0,Y2819),IF(G2819="","",0))</f>
        <v/>
      </c>
      <c r="AT2819" s="1" t="str">
        <f t="shared" ref="AT2819:AT2882" si="503">IF(G2819="","",IF(V2819&gt;0,"已扣抵"&amp;V2819&amp;"元"&amp;"購物金 ","")&amp;IF(Z2819&gt;0,"已扣抵"&amp;Z2819&amp;"元"&amp;"優惠折扣 ","")&amp;IF(W2819&gt;0,"含運費"&amp;W2819&amp;"元 ","")&amp;IF(AA2819&gt;0,"含附加費"&amp;AA2819&amp;"元 ",""))</f>
        <v/>
      </c>
      <c r="AU2819" s="1" t="str">
        <f t="shared" si="494"/>
        <v/>
      </c>
      <c r="AV2819" s="1" t="e">
        <f>IF(VLOOKUP(G2819,官網匯出!A:AQ,42,FALSE)="","[黃金盾官網]",VLOOKUP(G2819,官網匯出!A:AQ,42,FALSE))</f>
        <v>#N/A</v>
      </c>
      <c r="AW2819" s="1" t="e">
        <f>IF(LEFT(VLOOKUP(G2819,官網匯出!A:AS,43,FALSE),2)="","web",LEFT(VLOOKUP(G2819,官網匯出!A:AS,43,FALSE),2))</f>
        <v>#N/A</v>
      </c>
      <c r="AX2819" s="1" t="str">
        <f t="shared" ref="AX2819:AX2882" si="504">IF(AND(AM2819&lt;&gt;"",AN2819&lt;&gt;""),"X","O")</f>
        <v>O</v>
      </c>
    </row>
    <row r="2820" spans="1:50">
      <c r="A2820" s="1" t="str">
        <f>IF(G2820="","",VLOOKUP(官網轉換!AW2820,團名!A:B,2,FALSE))</f>
        <v/>
      </c>
      <c r="B2820" s="1" t="str">
        <f>IF(G2820="","",IF(LEFT(VLOOKUP(G2820,官網匯出!A:AQ,43,0),2)="wf",VLOOKUP(VLOOKUP(G2820,官網匯出!A:AQ,43,0),團名!$I$1:$K$12,2,FALSE),"N0071"))</f>
        <v/>
      </c>
      <c r="C2820" s="1" t="str">
        <f>IFERROR(VLOOKUP(官網匯出!D2820,團名!E:G,3,FALSE),"")</f>
        <v/>
      </c>
      <c r="D2820" s="1" t="str">
        <f t="shared" si="495"/>
        <v/>
      </c>
      <c r="E2820" s="1" t="str">
        <f t="shared" si="496"/>
        <v/>
      </c>
      <c r="F2820" s="1" t="str">
        <f>IF(官網匯出!F2820="已付款","","B0012")</f>
        <v>B0012</v>
      </c>
      <c r="G2820" s="1" t="str">
        <f>IF(官網匯出!A2820="","",官網匯出!A2820)</f>
        <v/>
      </c>
      <c r="H2820" s="3" t="str">
        <f>IF(官網匯出!B2820="","",官網匯出!B2820)</f>
        <v/>
      </c>
      <c r="I2820" s="1" t="str">
        <f>IF(官網匯出!C2820="","",官網匯出!C2820)</f>
        <v/>
      </c>
      <c r="J2820" s="1" t="str">
        <f>IF(官網匯出!D2820="","",官網匯出!D2820)</f>
        <v/>
      </c>
      <c r="K2820" s="3" t="str">
        <f>IF(官網匯出!E2820="","",官網匯出!E2820)</f>
        <v/>
      </c>
      <c r="L2820" s="1" t="str">
        <f>IF(官網匯出!F2820="","",官網匯出!F2820)</f>
        <v/>
      </c>
      <c r="M2820" s="1" t="str">
        <f>IF(官網匯出!G2820="","",官網匯出!G2820)</f>
        <v/>
      </c>
      <c r="N2820" s="1" t="str">
        <f>IF(官網匯出!H2820="","",官網匯出!H2820)</f>
        <v/>
      </c>
      <c r="P2820" s="1" t="str">
        <f>IF(官網匯出!J2820="","",RIGHT(官網匯出!J2820,LEN(官網匯出!J2820)-2))</f>
        <v/>
      </c>
      <c r="Q2820" s="1" t="str">
        <f>IF(官網匯出!K2820="","",官網匯出!K2820)</f>
        <v/>
      </c>
      <c r="R2820" s="1" t="str">
        <f>IF(官網匯出!L2820="","",官網匯出!L2820)</f>
        <v/>
      </c>
      <c r="S2820" s="1" t="str">
        <f>IF(官網匯出!M2820="","",官網匯出!M2820)</f>
        <v/>
      </c>
      <c r="T2820" s="1" t="str">
        <f>IF(官網匯出!N2820="","",官網匯出!N2820)</f>
        <v/>
      </c>
      <c r="U2820" s="1" t="str">
        <f>IF(官網匯出!O2820="","",官網匯出!O2820)</f>
        <v/>
      </c>
      <c r="V2820" s="1" t="str">
        <f>IF(官網匯出!P2820="",IF(G2820="","",0),官網匯出!P2820)</f>
        <v/>
      </c>
      <c r="W2820" s="1" t="str">
        <f>IF(官網匯出!Q2820="",IF(G2820="","",0),官網匯出!Q2820)</f>
        <v/>
      </c>
      <c r="X2820" s="1" t="str">
        <f>IF(官網匯出!R2820="","",官網匯出!R2820)</f>
        <v/>
      </c>
      <c r="Y2820" s="1" t="str">
        <f>IF(官網匯出!S2820="","",官網匯出!S2820)</f>
        <v/>
      </c>
      <c r="Z2820" s="1" t="str">
        <f>IF(G2820="","",官網匯出!T2820)</f>
        <v/>
      </c>
      <c r="AA2820" s="1" t="str">
        <f>IF(G2820="","",官網匯出!AK2820)</f>
        <v/>
      </c>
      <c r="AB2820" s="1" t="str">
        <f>IF(G2820="","",IF(官網匯出!V2820="","",官網匯出!V2820))</f>
        <v/>
      </c>
      <c r="AJ2820" s="1" t="str">
        <f>IF(G2820="","",IF(官網匯出!AE2820="","",官網匯出!AE2820))</f>
        <v/>
      </c>
      <c r="AK2820" s="1" t="str">
        <f>IF(G2820="","",IF(官網匯出!AD2820="","",官網匯出!AD2820))</f>
        <v/>
      </c>
      <c r="AL2820" s="1" t="str">
        <f t="shared" si="497"/>
        <v>0</v>
      </c>
      <c r="AM2820" s="1" t="str">
        <f>IF(官網匯出!AG2820="","",官網匯出!AG2820)</f>
        <v/>
      </c>
      <c r="AN2820" s="1" t="str">
        <f>IF(G2820="","",IF(官網匯出!AH2820="","",官網匯出!AH2820))</f>
        <v/>
      </c>
      <c r="AO2820" s="14" t="str">
        <f t="shared" si="498"/>
        <v/>
      </c>
      <c r="AP2820" s="14" t="str">
        <f t="shared" si="499"/>
        <v>1</v>
      </c>
      <c r="AQ2820" s="14" t="str">
        <f t="shared" si="500"/>
        <v>0</v>
      </c>
      <c r="AR2820" s="1" t="str">
        <f t="shared" si="501"/>
        <v/>
      </c>
      <c r="AS2820" s="1" t="str">
        <f t="shared" si="502"/>
        <v/>
      </c>
      <c r="AT2820" s="1" t="str">
        <f t="shared" si="503"/>
        <v/>
      </c>
      <c r="AU2820" s="1" t="str">
        <f t="shared" si="494"/>
        <v/>
      </c>
      <c r="AV2820" s="1" t="e">
        <f>IF(VLOOKUP(G2820,官網匯出!A:AQ,42,FALSE)="","[黃金盾官網]",VLOOKUP(G2820,官網匯出!A:AQ,42,FALSE))</f>
        <v>#N/A</v>
      </c>
      <c r="AW2820" s="1" t="e">
        <f>IF(LEFT(VLOOKUP(G2820,官網匯出!A:AS,43,FALSE),2)="","web",LEFT(VLOOKUP(G2820,官網匯出!A:AS,43,FALSE),2))</f>
        <v>#N/A</v>
      </c>
      <c r="AX2820" s="1" t="str">
        <f t="shared" si="504"/>
        <v>O</v>
      </c>
    </row>
    <row r="2821" spans="1:50">
      <c r="A2821" s="1" t="str">
        <f>IF(G2821="","",VLOOKUP(官網轉換!AW2821,團名!A:B,2,FALSE))</f>
        <v/>
      </c>
      <c r="B2821" s="1" t="str">
        <f>IF(G2821="","",IF(LEFT(VLOOKUP(G2821,官網匯出!A:AQ,43,0),2)="wf",VLOOKUP(VLOOKUP(G2821,官網匯出!A:AQ,43,0),團名!$I$1:$K$12,2,FALSE),"N0071"))</f>
        <v/>
      </c>
      <c r="C2821" s="1" t="str">
        <f>IFERROR(VLOOKUP(官網匯出!D2821,團名!E:G,3,FALSE),"")</f>
        <v/>
      </c>
      <c r="D2821" s="1" t="str">
        <f t="shared" si="495"/>
        <v/>
      </c>
      <c r="E2821" s="1" t="str">
        <f t="shared" si="496"/>
        <v/>
      </c>
      <c r="F2821" s="1" t="str">
        <f>IF(官網匯出!F2821="已付款","","B0012")</f>
        <v>B0012</v>
      </c>
      <c r="G2821" s="1" t="str">
        <f>IF(官網匯出!A2821="","",官網匯出!A2821)</f>
        <v/>
      </c>
      <c r="H2821" s="3" t="str">
        <f>IF(官網匯出!B2821="","",官網匯出!B2821)</f>
        <v/>
      </c>
      <c r="I2821" s="1" t="str">
        <f>IF(官網匯出!C2821="","",官網匯出!C2821)</f>
        <v/>
      </c>
      <c r="J2821" s="1" t="str">
        <f>IF(官網匯出!D2821="","",官網匯出!D2821)</f>
        <v/>
      </c>
      <c r="K2821" s="3" t="str">
        <f>IF(官網匯出!E2821="","",官網匯出!E2821)</f>
        <v/>
      </c>
      <c r="L2821" s="1" t="str">
        <f>IF(官網匯出!F2821="","",官網匯出!F2821)</f>
        <v/>
      </c>
      <c r="M2821" s="1" t="str">
        <f>IF(官網匯出!G2821="","",官網匯出!G2821)</f>
        <v/>
      </c>
      <c r="N2821" s="1" t="str">
        <f>IF(官網匯出!H2821="","",官網匯出!H2821)</f>
        <v/>
      </c>
      <c r="P2821" s="1" t="str">
        <f>IF(官網匯出!J2821="","",RIGHT(官網匯出!J2821,LEN(官網匯出!J2821)-2))</f>
        <v/>
      </c>
      <c r="Q2821" s="1" t="str">
        <f>IF(官網匯出!K2821="","",官網匯出!K2821)</f>
        <v/>
      </c>
      <c r="R2821" s="1" t="str">
        <f>IF(官網匯出!L2821="","",官網匯出!L2821)</f>
        <v/>
      </c>
      <c r="S2821" s="1" t="str">
        <f>IF(官網匯出!M2821="","",官網匯出!M2821)</f>
        <v/>
      </c>
      <c r="T2821" s="1" t="str">
        <f>IF(官網匯出!N2821="","",官網匯出!N2821)</f>
        <v/>
      </c>
      <c r="U2821" s="1" t="str">
        <f>IF(官網匯出!O2821="","",官網匯出!O2821)</f>
        <v/>
      </c>
      <c r="V2821" s="1" t="str">
        <f>IF(官網匯出!P2821="",IF(G2821="","",0),官網匯出!P2821)</f>
        <v/>
      </c>
      <c r="W2821" s="1" t="str">
        <f>IF(官網匯出!Q2821="",IF(G2821="","",0),官網匯出!Q2821)</f>
        <v/>
      </c>
      <c r="X2821" s="1" t="str">
        <f>IF(官網匯出!R2821="","",官網匯出!R2821)</f>
        <v/>
      </c>
      <c r="Y2821" s="1" t="str">
        <f>IF(官網匯出!S2821="","",官網匯出!S2821)</f>
        <v/>
      </c>
      <c r="Z2821" s="1" t="str">
        <f>IF(G2821="","",官網匯出!T2821)</f>
        <v/>
      </c>
      <c r="AA2821" s="1" t="str">
        <f>IF(G2821="","",官網匯出!AK2821)</f>
        <v/>
      </c>
      <c r="AB2821" s="1" t="str">
        <f>IF(G2821="","",IF(官網匯出!V2821="","",官網匯出!V2821))</f>
        <v/>
      </c>
      <c r="AJ2821" s="1" t="str">
        <f>IF(G2821="","",IF(官網匯出!AE2821="","",官網匯出!AE2821))</f>
        <v/>
      </c>
      <c r="AK2821" s="1" t="str">
        <f>IF(G2821="","",IF(官網匯出!AD2821="","",官網匯出!AD2821))</f>
        <v/>
      </c>
      <c r="AL2821" s="1" t="str">
        <f t="shared" si="497"/>
        <v>0</v>
      </c>
      <c r="AM2821" s="1" t="str">
        <f>IF(官網匯出!AG2821="","",官網匯出!AG2821)</f>
        <v/>
      </c>
      <c r="AN2821" s="1" t="str">
        <f>IF(G2821="","",IF(官網匯出!AH2821="","",官網匯出!AH2821))</f>
        <v/>
      </c>
      <c r="AO2821" s="14" t="str">
        <f t="shared" si="498"/>
        <v/>
      </c>
      <c r="AP2821" s="14" t="str">
        <f t="shared" si="499"/>
        <v>1</v>
      </c>
      <c r="AQ2821" s="14" t="str">
        <f t="shared" si="500"/>
        <v>0</v>
      </c>
      <c r="AR2821" s="1" t="str">
        <f t="shared" si="501"/>
        <v/>
      </c>
      <c r="AS2821" s="1" t="str">
        <f t="shared" si="502"/>
        <v/>
      </c>
      <c r="AT2821" s="1" t="str">
        <f t="shared" si="503"/>
        <v/>
      </c>
      <c r="AU2821" s="1" t="str">
        <f t="shared" si="494"/>
        <v/>
      </c>
      <c r="AV2821" s="1" t="e">
        <f>IF(VLOOKUP(G2821,官網匯出!A:AQ,42,FALSE)="","[黃金盾官網]",VLOOKUP(G2821,官網匯出!A:AQ,42,FALSE))</f>
        <v>#N/A</v>
      </c>
      <c r="AW2821" s="1" t="e">
        <f>IF(LEFT(VLOOKUP(G2821,官網匯出!A:AS,43,FALSE),2)="","web",LEFT(VLOOKUP(G2821,官網匯出!A:AS,43,FALSE),2))</f>
        <v>#N/A</v>
      </c>
      <c r="AX2821" s="1" t="str">
        <f t="shared" si="504"/>
        <v>O</v>
      </c>
    </row>
    <row r="2822" spans="1:50">
      <c r="A2822" s="1" t="str">
        <f>IF(G2822="","",VLOOKUP(官網轉換!AW2822,團名!A:B,2,FALSE))</f>
        <v/>
      </c>
      <c r="B2822" s="1" t="str">
        <f>IF(G2822="","",IF(LEFT(VLOOKUP(G2822,官網匯出!A:AQ,43,0),2)="wf",VLOOKUP(VLOOKUP(G2822,官網匯出!A:AQ,43,0),團名!$I$1:$K$12,2,FALSE),"N0071"))</f>
        <v/>
      </c>
      <c r="C2822" s="1" t="str">
        <f>IFERROR(VLOOKUP(官網匯出!D2822,團名!E:G,3,FALSE),"")</f>
        <v/>
      </c>
      <c r="D2822" s="1" t="str">
        <f t="shared" si="495"/>
        <v/>
      </c>
      <c r="E2822" s="1" t="str">
        <f t="shared" si="496"/>
        <v/>
      </c>
      <c r="F2822" s="1" t="str">
        <f>IF(官網匯出!F2822="已付款","","B0012")</f>
        <v>B0012</v>
      </c>
      <c r="G2822" s="1" t="str">
        <f>IF(官網匯出!A2822="","",官網匯出!A2822)</f>
        <v/>
      </c>
      <c r="H2822" s="3" t="str">
        <f>IF(官網匯出!B2822="","",官網匯出!B2822)</f>
        <v/>
      </c>
      <c r="I2822" s="1" t="str">
        <f>IF(官網匯出!C2822="","",官網匯出!C2822)</f>
        <v/>
      </c>
      <c r="J2822" s="1" t="str">
        <f>IF(官網匯出!D2822="","",官網匯出!D2822)</f>
        <v/>
      </c>
      <c r="K2822" s="3" t="str">
        <f>IF(官網匯出!E2822="","",官網匯出!E2822)</f>
        <v/>
      </c>
      <c r="L2822" s="1" t="str">
        <f>IF(官網匯出!F2822="","",官網匯出!F2822)</f>
        <v/>
      </c>
      <c r="M2822" s="1" t="str">
        <f>IF(官網匯出!G2822="","",官網匯出!G2822)</f>
        <v/>
      </c>
      <c r="N2822" s="1" t="str">
        <f>IF(官網匯出!H2822="","",官網匯出!H2822)</f>
        <v/>
      </c>
      <c r="P2822" s="1" t="str">
        <f>IF(官網匯出!J2822="","",RIGHT(官網匯出!J2822,LEN(官網匯出!J2822)-2))</f>
        <v/>
      </c>
      <c r="Q2822" s="1" t="str">
        <f>IF(官網匯出!K2822="","",官網匯出!K2822)</f>
        <v/>
      </c>
      <c r="R2822" s="1" t="str">
        <f>IF(官網匯出!L2822="","",官網匯出!L2822)</f>
        <v/>
      </c>
      <c r="S2822" s="1" t="str">
        <f>IF(官網匯出!M2822="","",官網匯出!M2822)</f>
        <v/>
      </c>
      <c r="T2822" s="1" t="str">
        <f>IF(官網匯出!N2822="","",官網匯出!N2822)</f>
        <v/>
      </c>
      <c r="U2822" s="1" t="str">
        <f>IF(官網匯出!O2822="","",官網匯出!O2822)</f>
        <v/>
      </c>
      <c r="V2822" s="1" t="str">
        <f>IF(官網匯出!P2822="",IF(G2822="","",0),官網匯出!P2822)</f>
        <v/>
      </c>
      <c r="W2822" s="1" t="str">
        <f>IF(官網匯出!Q2822="",IF(G2822="","",0),官網匯出!Q2822)</f>
        <v/>
      </c>
      <c r="X2822" s="1" t="str">
        <f>IF(官網匯出!R2822="","",官網匯出!R2822)</f>
        <v/>
      </c>
      <c r="Y2822" s="1" t="str">
        <f>IF(官網匯出!S2822="","",官網匯出!S2822)</f>
        <v/>
      </c>
      <c r="Z2822" s="1" t="str">
        <f>IF(G2822="","",官網匯出!T2822)</f>
        <v/>
      </c>
      <c r="AA2822" s="1" t="str">
        <f>IF(G2822="","",官網匯出!AK2822)</f>
        <v/>
      </c>
      <c r="AB2822" s="1" t="str">
        <f>IF(G2822="","",IF(官網匯出!V2822="","",官網匯出!V2822))</f>
        <v/>
      </c>
      <c r="AJ2822" s="1" t="str">
        <f>IF(G2822="","",IF(官網匯出!AE2822="","",官網匯出!AE2822))</f>
        <v/>
      </c>
      <c r="AK2822" s="1" t="str">
        <f>IF(G2822="","",IF(官網匯出!AD2822="","",官網匯出!AD2822))</f>
        <v/>
      </c>
      <c r="AL2822" s="1" t="str">
        <f t="shared" si="497"/>
        <v>0</v>
      </c>
      <c r="AM2822" s="1" t="str">
        <f>IF(官網匯出!AG2822="","",官網匯出!AG2822)</f>
        <v/>
      </c>
      <c r="AN2822" s="1" t="str">
        <f>IF(G2822="","",IF(官網匯出!AH2822="","",官網匯出!AH2822))</f>
        <v/>
      </c>
      <c r="AO2822" s="14" t="str">
        <f t="shared" si="498"/>
        <v/>
      </c>
      <c r="AP2822" s="14" t="str">
        <f t="shared" si="499"/>
        <v>1</v>
      </c>
      <c r="AQ2822" s="14" t="str">
        <f t="shared" si="500"/>
        <v>0</v>
      </c>
      <c r="AR2822" s="1" t="str">
        <f t="shared" si="501"/>
        <v/>
      </c>
      <c r="AS2822" s="1" t="str">
        <f t="shared" si="502"/>
        <v/>
      </c>
      <c r="AT2822" s="1" t="str">
        <f t="shared" si="503"/>
        <v/>
      </c>
      <c r="AU2822" s="1" t="str">
        <f t="shared" si="494"/>
        <v/>
      </c>
      <c r="AV2822" s="1" t="e">
        <f>IF(VLOOKUP(G2822,官網匯出!A:AQ,42,FALSE)="","[黃金盾官網]",VLOOKUP(G2822,官網匯出!A:AQ,42,FALSE))</f>
        <v>#N/A</v>
      </c>
      <c r="AW2822" s="1" t="e">
        <f>IF(LEFT(VLOOKUP(G2822,官網匯出!A:AS,43,FALSE),2)="","web",LEFT(VLOOKUP(G2822,官網匯出!A:AS,43,FALSE),2))</f>
        <v>#N/A</v>
      </c>
      <c r="AX2822" s="1" t="str">
        <f t="shared" si="504"/>
        <v>O</v>
      </c>
    </row>
    <row r="2823" spans="1:50">
      <c r="A2823" s="1" t="str">
        <f>IF(G2823="","",VLOOKUP(官網轉換!AW2823,團名!A:B,2,FALSE))</f>
        <v/>
      </c>
      <c r="B2823" s="1" t="str">
        <f>IF(G2823="","",IF(LEFT(VLOOKUP(G2823,官網匯出!A:AQ,43,0),2)="wf",VLOOKUP(VLOOKUP(G2823,官網匯出!A:AQ,43,0),團名!$I$1:$K$12,2,FALSE),"N0071"))</f>
        <v/>
      </c>
      <c r="C2823" s="1" t="str">
        <f>IFERROR(VLOOKUP(官網匯出!D2823,團名!E:G,3,FALSE),"")</f>
        <v/>
      </c>
      <c r="D2823" s="1" t="str">
        <f t="shared" si="495"/>
        <v/>
      </c>
      <c r="E2823" s="1" t="str">
        <f t="shared" si="496"/>
        <v/>
      </c>
      <c r="F2823" s="1" t="str">
        <f>IF(官網匯出!F2823="已付款","","B0012")</f>
        <v>B0012</v>
      </c>
      <c r="G2823" s="1" t="str">
        <f>IF(官網匯出!A2823="","",官網匯出!A2823)</f>
        <v/>
      </c>
      <c r="H2823" s="3" t="str">
        <f>IF(官網匯出!B2823="","",官網匯出!B2823)</f>
        <v/>
      </c>
      <c r="I2823" s="1" t="str">
        <f>IF(官網匯出!C2823="","",官網匯出!C2823)</f>
        <v/>
      </c>
      <c r="J2823" s="1" t="str">
        <f>IF(官網匯出!D2823="","",官網匯出!D2823)</f>
        <v/>
      </c>
      <c r="K2823" s="3" t="str">
        <f>IF(官網匯出!E2823="","",官網匯出!E2823)</f>
        <v/>
      </c>
      <c r="L2823" s="1" t="str">
        <f>IF(官網匯出!F2823="","",官網匯出!F2823)</f>
        <v/>
      </c>
      <c r="M2823" s="1" t="str">
        <f>IF(官網匯出!G2823="","",官網匯出!G2823)</f>
        <v/>
      </c>
      <c r="N2823" s="1" t="str">
        <f>IF(官網匯出!H2823="","",官網匯出!H2823)</f>
        <v/>
      </c>
      <c r="P2823" s="1" t="str">
        <f>IF(官網匯出!J2823="","",RIGHT(官網匯出!J2823,LEN(官網匯出!J2823)-2))</f>
        <v/>
      </c>
      <c r="Q2823" s="1" t="str">
        <f>IF(官網匯出!K2823="","",官網匯出!K2823)</f>
        <v/>
      </c>
      <c r="R2823" s="1" t="str">
        <f>IF(官網匯出!L2823="","",官網匯出!L2823)</f>
        <v/>
      </c>
      <c r="S2823" s="1" t="str">
        <f>IF(官網匯出!M2823="","",官網匯出!M2823)</f>
        <v/>
      </c>
      <c r="T2823" s="1" t="str">
        <f>IF(官網匯出!N2823="","",官網匯出!N2823)</f>
        <v/>
      </c>
      <c r="U2823" s="1" t="str">
        <f>IF(官網匯出!O2823="","",官網匯出!O2823)</f>
        <v/>
      </c>
      <c r="V2823" s="1" t="str">
        <f>IF(官網匯出!P2823="",IF(G2823="","",0),官網匯出!P2823)</f>
        <v/>
      </c>
      <c r="W2823" s="1" t="str">
        <f>IF(官網匯出!Q2823="",IF(G2823="","",0),官網匯出!Q2823)</f>
        <v/>
      </c>
      <c r="X2823" s="1" t="str">
        <f>IF(官網匯出!R2823="","",官網匯出!R2823)</f>
        <v/>
      </c>
      <c r="Y2823" s="1" t="str">
        <f>IF(官網匯出!S2823="","",官網匯出!S2823)</f>
        <v/>
      </c>
      <c r="Z2823" s="1" t="str">
        <f>IF(G2823="","",官網匯出!T2823)</f>
        <v/>
      </c>
      <c r="AA2823" s="1" t="str">
        <f>IF(G2823="","",官網匯出!AK2823)</f>
        <v/>
      </c>
      <c r="AB2823" s="1" t="str">
        <f>IF(G2823="","",IF(官網匯出!V2823="","",官網匯出!V2823))</f>
        <v/>
      </c>
      <c r="AJ2823" s="1" t="str">
        <f>IF(G2823="","",IF(官網匯出!AE2823="","",官網匯出!AE2823))</f>
        <v/>
      </c>
      <c r="AK2823" s="1" t="str">
        <f>IF(G2823="","",IF(官網匯出!AD2823="","",官網匯出!AD2823))</f>
        <v/>
      </c>
      <c r="AL2823" s="1" t="str">
        <f t="shared" si="497"/>
        <v>0</v>
      </c>
      <c r="AM2823" s="1" t="str">
        <f>IF(官網匯出!AG2823="","",官網匯出!AG2823)</f>
        <v/>
      </c>
      <c r="AN2823" s="1" t="str">
        <f>IF(G2823="","",IF(官網匯出!AH2823="","",官網匯出!AH2823))</f>
        <v/>
      </c>
      <c r="AO2823" s="14" t="str">
        <f t="shared" si="498"/>
        <v/>
      </c>
      <c r="AP2823" s="14" t="str">
        <f t="shared" si="499"/>
        <v>1</v>
      </c>
      <c r="AQ2823" s="14" t="str">
        <f t="shared" si="500"/>
        <v>0</v>
      </c>
      <c r="AR2823" s="1" t="str">
        <f t="shared" si="501"/>
        <v/>
      </c>
      <c r="AS2823" s="1" t="str">
        <f t="shared" si="502"/>
        <v/>
      </c>
      <c r="AT2823" s="1" t="str">
        <f t="shared" si="503"/>
        <v/>
      </c>
      <c r="AU2823" s="1" t="str">
        <f t="shared" si="494"/>
        <v/>
      </c>
      <c r="AV2823" s="1" t="e">
        <f>IF(VLOOKUP(G2823,官網匯出!A:AQ,42,FALSE)="","[黃金盾官網]",VLOOKUP(G2823,官網匯出!A:AQ,42,FALSE))</f>
        <v>#N/A</v>
      </c>
      <c r="AW2823" s="1" t="e">
        <f>IF(LEFT(VLOOKUP(G2823,官網匯出!A:AS,43,FALSE),2)="","web",LEFT(VLOOKUP(G2823,官網匯出!A:AS,43,FALSE),2))</f>
        <v>#N/A</v>
      </c>
      <c r="AX2823" s="1" t="str">
        <f t="shared" si="504"/>
        <v>O</v>
      </c>
    </row>
    <row r="2824" spans="1:50">
      <c r="A2824" s="1" t="str">
        <f>IF(G2824="","",VLOOKUP(官網轉換!AW2824,團名!A:B,2,FALSE))</f>
        <v/>
      </c>
      <c r="B2824" s="1" t="str">
        <f>IF(G2824="","",IF(LEFT(VLOOKUP(G2824,官網匯出!A:AQ,43,0),2)="wf",VLOOKUP(VLOOKUP(G2824,官網匯出!A:AQ,43,0),團名!$I$1:$K$12,2,FALSE),"N0071"))</f>
        <v/>
      </c>
      <c r="C2824" s="1" t="str">
        <f>IFERROR(VLOOKUP(官網匯出!D2824,團名!E:G,3,FALSE),"")</f>
        <v/>
      </c>
      <c r="D2824" s="1" t="str">
        <f t="shared" si="495"/>
        <v/>
      </c>
      <c r="E2824" s="1" t="str">
        <f t="shared" si="496"/>
        <v/>
      </c>
      <c r="F2824" s="1" t="str">
        <f>IF(官網匯出!F2824="已付款","","B0012")</f>
        <v>B0012</v>
      </c>
      <c r="G2824" s="1" t="str">
        <f>IF(官網匯出!A2824="","",官網匯出!A2824)</f>
        <v/>
      </c>
      <c r="H2824" s="3" t="str">
        <f>IF(官網匯出!B2824="","",官網匯出!B2824)</f>
        <v/>
      </c>
      <c r="I2824" s="1" t="str">
        <f>IF(官網匯出!C2824="","",官網匯出!C2824)</f>
        <v/>
      </c>
      <c r="J2824" s="1" t="str">
        <f>IF(官網匯出!D2824="","",官網匯出!D2824)</f>
        <v/>
      </c>
      <c r="K2824" s="3" t="str">
        <f>IF(官網匯出!E2824="","",官網匯出!E2824)</f>
        <v/>
      </c>
      <c r="L2824" s="1" t="str">
        <f>IF(官網匯出!F2824="","",官網匯出!F2824)</f>
        <v/>
      </c>
      <c r="M2824" s="1" t="str">
        <f>IF(官網匯出!G2824="","",官網匯出!G2824)</f>
        <v/>
      </c>
      <c r="N2824" s="1" t="str">
        <f>IF(官網匯出!H2824="","",官網匯出!H2824)</f>
        <v/>
      </c>
      <c r="P2824" s="1" t="str">
        <f>IF(官網匯出!J2824="","",RIGHT(官網匯出!J2824,LEN(官網匯出!J2824)-2))</f>
        <v/>
      </c>
      <c r="Q2824" s="1" t="str">
        <f>IF(官網匯出!K2824="","",官網匯出!K2824)</f>
        <v/>
      </c>
      <c r="R2824" s="1" t="str">
        <f>IF(官網匯出!L2824="","",官網匯出!L2824)</f>
        <v/>
      </c>
      <c r="S2824" s="1" t="str">
        <f>IF(官網匯出!M2824="","",官網匯出!M2824)</f>
        <v/>
      </c>
      <c r="T2824" s="1" t="str">
        <f>IF(官網匯出!N2824="","",官網匯出!N2824)</f>
        <v/>
      </c>
      <c r="U2824" s="1" t="str">
        <f>IF(官網匯出!O2824="","",官網匯出!O2824)</f>
        <v/>
      </c>
      <c r="V2824" s="1" t="str">
        <f>IF(官網匯出!P2824="",IF(G2824="","",0),官網匯出!P2824)</f>
        <v/>
      </c>
      <c r="W2824" s="1" t="str">
        <f>IF(官網匯出!Q2824="",IF(G2824="","",0),官網匯出!Q2824)</f>
        <v/>
      </c>
      <c r="X2824" s="1" t="str">
        <f>IF(官網匯出!R2824="","",官網匯出!R2824)</f>
        <v/>
      </c>
      <c r="Y2824" s="1" t="str">
        <f>IF(官網匯出!S2824="","",官網匯出!S2824)</f>
        <v/>
      </c>
      <c r="Z2824" s="1" t="str">
        <f>IF(G2824="","",官網匯出!T2824)</f>
        <v/>
      </c>
      <c r="AA2824" s="1" t="str">
        <f>IF(G2824="","",官網匯出!AK2824)</f>
        <v/>
      </c>
      <c r="AB2824" s="1" t="str">
        <f>IF(G2824="","",IF(官網匯出!V2824="","",官網匯出!V2824))</f>
        <v/>
      </c>
      <c r="AJ2824" s="1" t="str">
        <f>IF(G2824="","",IF(官網匯出!AE2824="","",官網匯出!AE2824))</f>
        <v/>
      </c>
      <c r="AK2824" s="1" t="str">
        <f>IF(G2824="","",IF(官網匯出!AD2824="","",官網匯出!AD2824))</f>
        <v/>
      </c>
      <c r="AL2824" s="1" t="str">
        <f t="shared" si="497"/>
        <v>0</v>
      </c>
      <c r="AM2824" s="1" t="str">
        <f>IF(官網匯出!AG2824="","",官網匯出!AG2824)</f>
        <v/>
      </c>
      <c r="AN2824" s="1" t="str">
        <f>IF(G2824="","",IF(官網匯出!AH2824="","",官網匯出!AH2824))</f>
        <v/>
      </c>
      <c r="AO2824" s="14" t="str">
        <f t="shared" si="498"/>
        <v/>
      </c>
      <c r="AP2824" s="14" t="str">
        <f t="shared" si="499"/>
        <v>1</v>
      </c>
      <c r="AQ2824" s="14" t="str">
        <f t="shared" si="500"/>
        <v>0</v>
      </c>
      <c r="AR2824" s="1" t="str">
        <f t="shared" si="501"/>
        <v/>
      </c>
      <c r="AS2824" s="1" t="str">
        <f t="shared" si="502"/>
        <v/>
      </c>
      <c r="AT2824" s="1" t="str">
        <f t="shared" si="503"/>
        <v/>
      </c>
      <c r="AU2824" s="1" t="str">
        <f t="shared" si="494"/>
        <v/>
      </c>
      <c r="AV2824" s="1" t="e">
        <f>IF(VLOOKUP(G2824,官網匯出!A:AQ,42,FALSE)="","[黃金盾官網]",VLOOKUP(G2824,官網匯出!A:AQ,42,FALSE))</f>
        <v>#N/A</v>
      </c>
      <c r="AW2824" s="1" t="e">
        <f>IF(LEFT(VLOOKUP(G2824,官網匯出!A:AS,43,FALSE),2)="","web",LEFT(VLOOKUP(G2824,官網匯出!A:AS,43,FALSE),2))</f>
        <v>#N/A</v>
      </c>
      <c r="AX2824" s="1" t="str">
        <f t="shared" si="504"/>
        <v>O</v>
      </c>
    </row>
    <row r="2825" spans="1:50">
      <c r="A2825" s="1" t="str">
        <f>IF(G2825="","",VLOOKUP(官網轉換!AW2825,團名!A:B,2,FALSE))</f>
        <v/>
      </c>
      <c r="B2825" s="1" t="str">
        <f>IF(G2825="","",IF(LEFT(VLOOKUP(G2825,官網匯出!A:AQ,43,0),2)="wf",VLOOKUP(VLOOKUP(G2825,官網匯出!A:AQ,43,0),團名!$I$1:$K$12,2,FALSE),"N0071"))</f>
        <v/>
      </c>
      <c r="C2825" s="1" t="str">
        <f>IFERROR(VLOOKUP(官網匯出!D2825,團名!E:G,3,FALSE),"")</f>
        <v/>
      </c>
      <c r="D2825" s="1" t="str">
        <f t="shared" si="495"/>
        <v/>
      </c>
      <c r="E2825" s="1" t="str">
        <f t="shared" si="496"/>
        <v/>
      </c>
      <c r="F2825" s="1" t="str">
        <f>IF(官網匯出!F2825="已付款","","B0012")</f>
        <v>B0012</v>
      </c>
      <c r="G2825" s="1" t="str">
        <f>IF(官網匯出!A2825="","",官網匯出!A2825)</f>
        <v/>
      </c>
      <c r="H2825" s="3" t="str">
        <f>IF(官網匯出!B2825="","",官網匯出!B2825)</f>
        <v/>
      </c>
      <c r="I2825" s="1" t="str">
        <f>IF(官網匯出!C2825="","",官網匯出!C2825)</f>
        <v/>
      </c>
      <c r="J2825" s="1" t="str">
        <f>IF(官網匯出!D2825="","",官網匯出!D2825)</f>
        <v/>
      </c>
      <c r="K2825" s="3" t="str">
        <f>IF(官網匯出!E2825="","",官網匯出!E2825)</f>
        <v/>
      </c>
      <c r="L2825" s="1" t="str">
        <f>IF(官網匯出!F2825="","",官網匯出!F2825)</f>
        <v/>
      </c>
      <c r="M2825" s="1" t="str">
        <f>IF(官網匯出!G2825="","",官網匯出!G2825)</f>
        <v/>
      </c>
      <c r="N2825" s="1" t="str">
        <f>IF(官網匯出!H2825="","",官網匯出!H2825)</f>
        <v/>
      </c>
      <c r="P2825" s="1" t="str">
        <f>IF(官網匯出!J2825="","",RIGHT(官網匯出!J2825,LEN(官網匯出!J2825)-2))</f>
        <v/>
      </c>
      <c r="Q2825" s="1" t="str">
        <f>IF(官網匯出!K2825="","",官網匯出!K2825)</f>
        <v/>
      </c>
      <c r="R2825" s="1" t="str">
        <f>IF(官網匯出!L2825="","",官網匯出!L2825)</f>
        <v/>
      </c>
      <c r="S2825" s="1" t="str">
        <f>IF(官網匯出!M2825="","",官網匯出!M2825)</f>
        <v/>
      </c>
      <c r="T2825" s="1" t="str">
        <f>IF(官網匯出!N2825="","",官網匯出!N2825)</f>
        <v/>
      </c>
      <c r="U2825" s="1" t="str">
        <f>IF(官網匯出!O2825="","",官網匯出!O2825)</f>
        <v/>
      </c>
      <c r="V2825" s="1" t="str">
        <f>IF(官網匯出!P2825="",IF(G2825="","",0),官網匯出!P2825)</f>
        <v/>
      </c>
      <c r="W2825" s="1" t="str">
        <f>IF(官網匯出!Q2825="",IF(G2825="","",0),官網匯出!Q2825)</f>
        <v/>
      </c>
      <c r="X2825" s="1" t="str">
        <f>IF(官網匯出!R2825="","",官網匯出!R2825)</f>
        <v/>
      </c>
      <c r="Y2825" s="1" t="str">
        <f>IF(官網匯出!S2825="","",官網匯出!S2825)</f>
        <v/>
      </c>
      <c r="Z2825" s="1" t="str">
        <f>IF(G2825="","",官網匯出!T2825)</f>
        <v/>
      </c>
      <c r="AA2825" s="1" t="str">
        <f>IF(G2825="","",官網匯出!AK2825)</f>
        <v/>
      </c>
      <c r="AB2825" s="1" t="str">
        <f>IF(G2825="","",IF(官網匯出!V2825="","",官網匯出!V2825))</f>
        <v/>
      </c>
      <c r="AJ2825" s="1" t="str">
        <f>IF(G2825="","",IF(官網匯出!AE2825="","",官網匯出!AE2825))</f>
        <v/>
      </c>
      <c r="AK2825" s="1" t="str">
        <f>IF(G2825="","",IF(官網匯出!AD2825="","",官網匯出!AD2825))</f>
        <v/>
      </c>
      <c r="AL2825" s="1" t="str">
        <f t="shared" si="497"/>
        <v>0</v>
      </c>
      <c r="AM2825" s="1" t="str">
        <f>IF(官網匯出!AG2825="","",官網匯出!AG2825)</f>
        <v/>
      </c>
      <c r="AN2825" s="1" t="str">
        <f>IF(G2825="","",IF(官網匯出!AH2825="","",官網匯出!AH2825))</f>
        <v/>
      </c>
      <c r="AO2825" s="14" t="str">
        <f t="shared" si="498"/>
        <v/>
      </c>
      <c r="AP2825" s="14" t="str">
        <f t="shared" si="499"/>
        <v>1</v>
      </c>
      <c r="AQ2825" s="14" t="str">
        <f t="shared" si="500"/>
        <v>0</v>
      </c>
      <c r="AR2825" s="1" t="str">
        <f t="shared" si="501"/>
        <v/>
      </c>
      <c r="AS2825" s="1" t="str">
        <f t="shared" si="502"/>
        <v/>
      </c>
      <c r="AT2825" s="1" t="str">
        <f t="shared" si="503"/>
        <v/>
      </c>
      <c r="AU2825" s="1" t="str">
        <f t="shared" si="494"/>
        <v/>
      </c>
      <c r="AV2825" s="1" t="e">
        <f>IF(VLOOKUP(G2825,官網匯出!A:AQ,42,FALSE)="","[黃金盾官網]",VLOOKUP(G2825,官網匯出!A:AQ,42,FALSE))</f>
        <v>#N/A</v>
      </c>
      <c r="AW2825" s="1" t="e">
        <f>IF(LEFT(VLOOKUP(G2825,官網匯出!A:AS,43,FALSE),2)="","web",LEFT(VLOOKUP(G2825,官網匯出!A:AS,43,FALSE),2))</f>
        <v>#N/A</v>
      </c>
      <c r="AX2825" s="1" t="str">
        <f t="shared" si="504"/>
        <v>O</v>
      </c>
    </row>
    <row r="2826" spans="1:50">
      <c r="A2826" s="1" t="str">
        <f>IF(G2826="","",VLOOKUP(官網轉換!AW2826,團名!A:B,2,FALSE))</f>
        <v/>
      </c>
      <c r="B2826" s="1" t="str">
        <f>IF(G2826="","",IF(LEFT(VLOOKUP(G2826,官網匯出!A:AQ,43,0),2)="wf",VLOOKUP(VLOOKUP(G2826,官網匯出!A:AQ,43,0),團名!$I$1:$K$12,2,FALSE),"N0071"))</f>
        <v/>
      </c>
      <c r="C2826" s="1" t="str">
        <f>IFERROR(VLOOKUP(官網匯出!D2826,團名!E:G,3,FALSE),"")</f>
        <v/>
      </c>
      <c r="D2826" s="1" t="str">
        <f t="shared" si="495"/>
        <v/>
      </c>
      <c r="E2826" s="1" t="str">
        <f t="shared" si="496"/>
        <v/>
      </c>
      <c r="F2826" s="1" t="str">
        <f>IF(官網匯出!F2826="已付款","","B0012")</f>
        <v>B0012</v>
      </c>
      <c r="G2826" s="1" t="str">
        <f>IF(官網匯出!A2826="","",官網匯出!A2826)</f>
        <v/>
      </c>
      <c r="H2826" s="3" t="str">
        <f>IF(官網匯出!B2826="","",官網匯出!B2826)</f>
        <v/>
      </c>
      <c r="I2826" s="1" t="str">
        <f>IF(官網匯出!C2826="","",官網匯出!C2826)</f>
        <v/>
      </c>
      <c r="J2826" s="1" t="str">
        <f>IF(官網匯出!D2826="","",官網匯出!D2826)</f>
        <v/>
      </c>
      <c r="K2826" s="3" t="str">
        <f>IF(官網匯出!E2826="","",官網匯出!E2826)</f>
        <v/>
      </c>
      <c r="L2826" s="1" t="str">
        <f>IF(官網匯出!F2826="","",官網匯出!F2826)</f>
        <v/>
      </c>
      <c r="M2826" s="1" t="str">
        <f>IF(官網匯出!G2826="","",官網匯出!G2826)</f>
        <v/>
      </c>
      <c r="N2826" s="1" t="str">
        <f>IF(官網匯出!H2826="","",官網匯出!H2826)</f>
        <v/>
      </c>
      <c r="P2826" s="1" t="str">
        <f>IF(官網匯出!J2826="","",RIGHT(官網匯出!J2826,LEN(官網匯出!J2826)-2))</f>
        <v/>
      </c>
      <c r="Q2826" s="1" t="str">
        <f>IF(官網匯出!K2826="","",官網匯出!K2826)</f>
        <v/>
      </c>
      <c r="R2826" s="1" t="str">
        <f>IF(官網匯出!L2826="","",官網匯出!L2826)</f>
        <v/>
      </c>
      <c r="S2826" s="1" t="str">
        <f>IF(官網匯出!M2826="","",官網匯出!M2826)</f>
        <v/>
      </c>
      <c r="T2826" s="1" t="str">
        <f>IF(官網匯出!N2826="","",官網匯出!N2826)</f>
        <v/>
      </c>
      <c r="U2826" s="1" t="str">
        <f>IF(官網匯出!O2826="","",官網匯出!O2826)</f>
        <v/>
      </c>
      <c r="V2826" s="1" t="str">
        <f>IF(官網匯出!P2826="",IF(G2826="","",0),官網匯出!P2826)</f>
        <v/>
      </c>
      <c r="W2826" s="1" t="str">
        <f>IF(官網匯出!Q2826="",IF(G2826="","",0),官網匯出!Q2826)</f>
        <v/>
      </c>
      <c r="X2826" s="1" t="str">
        <f>IF(官網匯出!R2826="","",官網匯出!R2826)</f>
        <v/>
      </c>
      <c r="Y2826" s="1" t="str">
        <f>IF(官網匯出!S2826="","",官網匯出!S2826)</f>
        <v/>
      </c>
      <c r="Z2826" s="1" t="str">
        <f>IF(G2826="","",官網匯出!T2826)</f>
        <v/>
      </c>
      <c r="AA2826" s="1" t="str">
        <f>IF(G2826="","",官網匯出!AK2826)</f>
        <v/>
      </c>
      <c r="AB2826" s="1" t="str">
        <f>IF(G2826="","",IF(官網匯出!V2826="","",官網匯出!V2826))</f>
        <v/>
      </c>
      <c r="AJ2826" s="1" t="str">
        <f>IF(G2826="","",IF(官網匯出!AE2826="","",官網匯出!AE2826))</f>
        <v/>
      </c>
      <c r="AK2826" s="1" t="str">
        <f>IF(G2826="","",IF(官網匯出!AD2826="","",官網匯出!AD2826))</f>
        <v/>
      </c>
      <c r="AL2826" s="1" t="str">
        <f t="shared" si="497"/>
        <v>0</v>
      </c>
      <c r="AM2826" s="1" t="str">
        <f>IF(官網匯出!AG2826="","",官網匯出!AG2826)</f>
        <v/>
      </c>
      <c r="AN2826" s="1" t="str">
        <f>IF(G2826="","",IF(官網匯出!AH2826="","",官網匯出!AH2826))</f>
        <v/>
      </c>
      <c r="AO2826" s="14" t="str">
        <f t="shared" si="498"/>
        <v/>
      </c>
      <c r="AP2826" s="14" t="str">
        <f t="shared" si="499"/>
        <v>1</v>
      </c>
      <c r="AQ2826" s="14" t="str">
        <f t="shared" si="500"/>
        <v>0</v>
      </c>
      <c r="AR2826" s="1" t="str">
        <f t="shared" si="501"/>
        <v/>
      </c>
      <c r="AS2826" s="1" t="str">
        <f t="shared" si="502"/>
        <v/>
      </c>
      <c r="AT2826" s="1" t="str">
        <f t="shared" si="503"/>
        <v/>
      </c>
      <c r="AU2826" s="1" t="str">
        <f t="shared" si="494"/>
        <v/>
      </c>
      <c r="AV2826" s="1" t="e">
        <f>IF(VLOOKUP(G2826,官網匯出!A:AQ,42,FALSE)="","[黃金盾官網]",VLOOKUP(G2826,官網匯出!A:AQ,42,FALSE))</f>
        <v>#N/A</v>
      </c>
      <c r="AW2826" s="1" t="e">
        <f>IF(LEFT(VLOOKUP(G2826,官網匯出!A:AS,43,FALSE),2)="","web",LEFT(VLOOKUP(G2826,官網匯出!A:AS,43,FALSE),2))</f>
        <v>#N/A</v>
      </c>
      <c r="AX2826" s="1" t="str">
        <f t="shared" si="504"/>
        <v>O</v>
      </c>
    </row>
    <row r="2827" spans="1:50">
      <c r="A2827" s="1" t="str">
        <f>IF(G2827="","",VLOOKUP(官網轉換!AW2827,團名!A:B,2,FALSE))</f>
        <v/>
      </c>
      <c r="B2827" s="1" t="str">
        <f>IF(G2827="","",IF(LEFT(VLOOKUP(G2827,官網匯出!A:AQ,43,0),2)="wf",VLOOKUP(VLOOKUP(G2827,官網匯出!A:AQ,43,0),團名!$I$1:$K$12,2,FALSE),"N0071"))</f>
        <v/>
      </c>
      <c r="C2827" s="1" t="str">
        <f>IFERROR(VLOOKUP(官網匯出!D2827,團名!E:G,3,FALSE),"")</f>
        <v/>
      </c>
      <c r="D2827" s="1" t="str">
        <f t="shared" si="495"/>
        <v/>
      </c>
      <c r="E2827" s="1" t="str">
        <f t="shared" si="496"/>
        <v/>
      </c>
      <c r="F2827" s="1" t="str">
        <f>IF(官網匯出!F2827="已付款","","B0012")</f>
        <v>B0012</v>
      </c>
      <c r="G2827" s="1" t="str">
        <f>IF(官網匯出!A2827="","",官網匯出!A2827)</f>
        <v/>
      </c>
      <c r="H2827" s="3" t="str">
        <f>IF(官網匯出!B2827="","",官網匯出!B2827)</f>
        <v/>
      </c>
      <c r="I2827" s="1" t="str">
        <f>IF(官網匯出!C2827="","",官網匯出!C2827)</f>
        <v/>
      </c>
      <c r="J2827" s="1" t="str">
        <f>IF(官網匯出!D2827="","",官網匯出!D2827)</f>
        <v/>
      </c>
      <c r="K2827" s="3" t="str">
        <f>IF(官網匯出!E2827="","",官網匯出!E2827)</f>
        <v/>
      </c>
      <c r="L2827" s="1" t="str">
        <f>IF(官網匯出!F2827="","",官網匯出!F2827)</f>
        <v/>
      </c>
      <c r="M2827" s="1" t="str">
        <f>IF(官網匯出!G2827="","",官網匯出!G2827)</f>
        <v/>
      </c>
      <c r="N2827" s="1" t="str">
        <f>IF(官網匯出!H2827="","",官網匯出!H2827)</f>
        <v/>
      </c>
      <c r="P2827" s="1" t="str">
        <f>IF(官網匯出!J2827="","",RIGHT(官網匯出!J2827,LEN(官網匯出!J2827)-2))</f>
        <v/>
      </c>
      <c r="Q2827" s="1" t="str">
        <f>IF(官網匯出!K2827="","",官網匯出!K2827)</f>
        <v/>
      </c>
      <c r="R2827" s="1" t="str">
        <f>IF(官網匯出!L2827="","",官網匯出!L2827)</f>
        <v/>
      </c>
      <c r="S2827" s="1" t="str">
        <f>IF(官網匯出!M2827="","",官網匯出!M2827)</f>
        <v/>
      </c>
      <c r="T2827" s="1" t="str">
        <f>IF(官網匯出!N2827="","",官網匯出!N2827)</f>
        <v/>
      </c>
      <c r="U2827" s="1" t="str">
        <f>IF(官網匯出!O2827="","",官網匯出!O2827)</f>
        <v/>
      </c>
      <c r="V2827" s="1" t="str">
        <f>IF(官網匯出!P2827="",IF(G2827="","",0),官網匯出!P2827)</f>
        <v/>
      </c>
      <c r="W2827" s="1" t="str">
        <f>IF(官網匯出!Q2827="",IF(G2827="","",0),官網匯出!Q2827)</f>
        <v/>
      </c>
      <c r="X2827" s="1" t="str">
        <f>IF(官網匯出!R2827="","",官網匯出!R2827)</f>
        <v/>
      </c>
      <c r="Y2827" s="1" t="str">
        <f>IF(官網匯出!S2827="","",官網匯出!S2827)</f>
        <v/>
      </c>
      <c r="Z2827" s="1" t="str">
        <f>IF(G2827="","",官網匯出!T2827)</f>
        <v/>
      </c>
      <c r="AA2827" s="1" t="str">
        <f>IF(G2827="","",官網匯出!AK2827)</f>
        <v/>
      </c>
      <c r="AB2827" s="1" t="str">
        <f>IF(G2827="","",IF(官網匯出!V2827="","",官網匯出!V2827))</f>
        <v/>
      </c>
      <c r="AJ2827" s="1" t="str">
        <f>IF(G2827="","",IF(官網匯出!AE2827="","",官網匯出!AE2827))</f>
        <v/>
      </c>
      <c r="AK2827" s="1" t="str">
        <f>IF(G2827="","",IF(官網匯出!AD2827="","",官網匯出!AD2827))</f>
        <v/>
      </c>
      <c r="AL2827" s="1" t="str">
        <f t="shared" si="497"/>
        <v>0</v>
      </c>
      <c r="AM2827" s="1" t="str">
        <f>IF(官網匯出!AG2827="","",官網匯出!AG2827)</f>
        <v/>
      </c>
      <c r="AN2827" s="1" t="str">
        <f>IF(G2827="","",IF(官網匯出!AH2827="","",官網匯出!AH2827))</f>
        <v/>
      </c>
      <c r="AO2827" s="14" t="str">
        <f t="shared" si="498"/>
        <v/>
      </c>
      <c r="AP2827" s="14" t="str">
        <f t="shared" si="499"/>
        <v>1</v>
      </c>
      <c r="AQ2827" s="14" t="str">
        <f t="shared" si="500"/>
        <v>0</v>
      </c>
      <c r="AR2827" s="1" t="str">
        <f t="shared" si="501"/>
        <v/>
      </c>
      <c r="AS2827" s="1" t="str">
        <f t="shared" si="502"/>
        <v/>
      </c>
      <c r="AT2827" s="1" t="str">
        <f t="shared" si="503"/>
        <v/>
      </c>
      <c r="AU2827" s="1" t="str">
        <f t="shared" si="494"/>
        <v/>
      </c>
      <c r="AV2827" s="1" t="e">
        <f>IF(VLOOKUP(G2827,官網匯出!A:AQ,42,FALSE)="","[黃金盾官網]",VLOOKUP(G2827,官網匯出!A:AQ,42,FALSE))</f>
        <v>#N/A</v>
      </c>
      <c r="AW2827" s="1" t="e">
        <f>IF(LEFT(VLOOKUP(G2827,官網匯出!A:AS,43,FALSE),2)="","web",LEFT(VLOOKUP(G2827,官網匯出!A:AS,43,FALSE),2))</f>
        <v>#N/A</v>
      </c>
      <c r="AX2827" s="1" t="str">
        <f t="shared" si="504"/>
        <v>O</v>
      </c>
    </row>
    <row r="2828" spans="1:50">
      <c r="A2828" s="1" t="str">
        <f>IF(G2828="","",VLOOKUP(官網轉換!AW2828,團名!A:B,2,FALSE))</f>
        <v/>
      </c>
      <c r="B2828" s="1" t="str">
        <f>IF(G2828="","",IF(LEFT(VLOOKUP(G2828,官網匯出!A:AQ,43,0),2)="wf",VLOOKUP(VLOOKUP(G2828,官網匯出!A:AQ,43,0),團名!$I$1:$K$12,2,FALSE),"N0071"))</f>
        <v/>
      </c>
      <c r="C2828" s="1" t="str">
        <f>IFERROR(VLOOKUP(官網匯出!D2828,團名!E:G,3,FALSE),"")</f>
        <v/>
      </c>
      <c r="D2828" s="1" t="str">
        <f t="shared" si="495"/>
        <v/>
      </c>
      <c r="E2828" s="1" t="str">
        <f t="shared" si="496"/>
        <v/>
      </c>
      <c r="F2828" s="1" t="str">
        <f>IF(官網匯出!F2828="已付款","","B0012")</f>
        <v>B0012</v>
      </c>
      <c r="G2828" s="1" t="str">
        <f>IF(官網匯出!A2828="","",官網匯出!A2828)</f>
        <v/>
      </c>
      <c r="H2828" s="3" t="str">
        <f>IF(官網匯出!B2828="","",官網匯出!B2828)</f>
        <v/>
      </c>
      <c r="I2828" s="1" t="str">
        <f>IF(官網匯出!C2828="","",官網匯出!C2828)</f>
        <v/>
      </c>
      <c r="J2828" s="1" t="str">
        <f>IF(官網匯出!D2828="","",官網匯出!D2828)</f>
        <v/>
      </c>
      <c r="K2828" s="3" t="str">
        <f>IF(官網匯出!E2828="","",官網匯出!E2828)</f>
        <v/>
      </c>
      <c r="L2828" s="1" t="str">
        <f>IF(官網匯出!F2828="","",官網匯出!F2828)</f>
        <v/>
      </c>
      <c r="M2828" s="1" t="str">
        <f>IF(官網匯出!G2828="","",官網匯出!G2828)</f>
        <v/>
      </c>
      <c r="N2828" s="1" t="str">
        <f>IF(官網匯出!H2828="","",官網匯出!H2828)</f>
        <v/>
      </c>
      <c r="P2828" s="1" t="str">
        <f>IF(官網匯出!J2828="","",RIGHT(官網匯出!J2828,LEN(官網匯出!J2828)-2))</f>
        <v/>
      </c>
      <c r="Q2828" s="1" t="str">
        <f>IF(官網匯出!K2828="","",官網匯出!K2828)</f>
        <v/>
      </c>
      <c r="R2828" s="1" t="str">
        <f>IF(官網匯出!L2828="","",官網匯出!L2828)</f>
        <v/>
      </c>
      <c r="S2828" s="1" t="str">
        <f>IF(官網匯出!M2828="","",官網匯出!M2828)</f>
        <v/>
      </c>
      <c r="T2828" s="1" t="str">
        <f>IF(官網匯出!N2828="","",官網匯出!N2828)</f>
        <v/>
      </c>
      <c r="U2828" s="1" t="str">
        <f>IF(官網匯出!O2828="","",官網匯出!O2828)</f>
        <v/>
      </c>
      <c r="V2828" s="1" t="str">
        <f>IF(官網匯出!P2828="",IF(G2828="","",0),官網匯出!P2828)</f>
        <v/>
      </c>
      <c r="W2828" s="1" t="str">
        <f>IF(官網匯出!Q2828="",IF(G2828="","",0),官網匯出!Q2828)</f>
        <v/>
      </c>
      <c r="X2828" s="1" t="str">
        <f>IF(官網匯出!R2828="","",官網匯出!R2828)</f>
        <v/>
      </c>
      <c r="Y2828" s="1" t="str">
        <f>IF(官網匯出!S2828="","",官網匯出!S2828)</f>
        <v/>
      </c>
      <c r="Z2828" s="1" t="str">
        <f>IF(G2828="","",官網匯出!T2828)</f>
        <v/>
      </c>
      <c r="AA2828" s="1" t="str">
        <f>IF(G2828="","",官網匯出!AK2828)</f>
        <v/>
      </c>
      <c r="AB2828" s="1" t="str">
        <f>IF(G2828="","",IF(官網匯出!V2828="","",官網匯出!V2828))</f>
        <v/>
      </c>
      <c r="AJ2828" s="1" t="str">
        <f>IF(G2828="","",IF(官網匯出!AE2828="","",官網匯出!AE2828))</f>
        <v/>
      </c>
      <c r="AK2828" s="1" t="str">
        <f>IF(G2828="","",IF(官網匯出!AD2828="","",官網匯出!AD2828))</f>
        <v/>
      </c>
      <c r="AL2828" s="1" t="str">
        <f t="shared" si="497"/>
        <v>0</v>
      </c>
      <c r="AM2828" s="1" t="str">
        <f>IF(官網匯出!AG2828="","",官網匯出!AG2828)</f>
        <v/>
      </c>
      <c r="AN2828" s="1" t="str">
        <f>IF(G2828="","",IF(官網匯出!AH2828="","",官網匯出!AH2828))</f>
        <v/>
      </c>
      <c r="AO2828" s="14" t="str">
        <f t="shared" si="498"/>
        <v/>
      </c>
      <c r="AP2828" s="14" t="str">
        <f t="shared" si="499"/>
        <v>1</v>
      </c>
      <c r="AQ2828" s="14" t="str">
        <f t="shared" si="500"/>
        <v>0</v>
      </c>
      <c r="AR2828" s="1" t="str">
        <f t="shared" si="501"/>
        <v/>
      </c>
      <c r="AS2828" s="1" t="str">
        <f t="shared" si="502"/>
        <v/>
      </c>
      <c r="AT2828" s="1" t="str">
        <f t="shared" si="503"/>
        <v/>
      </c>
      <c r="AU2828" s="1" t="str">
        <f t="shared" si="494"/>
        <v/>
      </c>
      <c r="AV2828" s="1" t="e">
        <f>IF(VLOOKUP(G2828,官網匯出!A:AQ,42,FALSE)="","[黃金盾官網]",VLOOKUP(G2828,官網匯出!A:AQ,42,FALSE))</f>
        <v>#N/A</v>
      </c>
      <c r="AW2828" s="1" t="e">
        <f>IF(LEFT(VLOOKUP(G2828,官網匯出!A:AS,43,FALSE),2)="","web",LEFT(VLOOKUP(G2828,官網匯出!A:AS,43,FALSE),2))</f>
        <v>#N/A</v>
      </c>
      <c r="AX2828" s="1" t="str">
        <f t="shared" si="504"/>
        <v>O</v>
      </c>
    </row>
    <row r="2829" spans="1:50">
      <c r="A2829" s="1" t="str">
        <f>IF(G2829="","",VLOOKUP(官網轉換!AW2829,團名!A:B,2,FALSE))</f>
        <v/>
      </c>
      <c r="B2829" s="1" t="str">
        <f>IF(G2829="","",IF(LEFT(VLOOKUP(G2829,官網匯出!A:AQ,43,0),2)="wf",VLOOKUP(VLOOKUP(G2829,官網匯出!A:AQ,43,0),團名!$I$1:$K$12,2,FALSE),"N0071"))</f>
        <v/>
      </c>
      <c r="C2829" s="1" t="str">
        <f>IFERROR(VLOOKUP(官網匯出!D2829,團名!E:G,3,FALSE),"")</f>
        <v/>
      </c>
      <c r="D2829" s="1" t="str">
        <f t="shared" si="495"/>
        <v/>
      </c>
      <c r="E2829" s="1" t="str">
        <f t="shared" si="496"/>
        <v/>
      </c>
      <c r="F2829" s="1" t="str">
        <f>IF(官網匯出!F2829="已付款","","B0012")</f>
        <v>B0012</v>
      </c>
      <c r="G2829" s="1" t="str">
        <f>IF(官網匯出!A2829="","",官網匯出!A2829)</f>
        <v/>
      </c>
      <c r="H2829" s="3" t="str">
        <f>IF(官網匯出!B2829="","",官網匯出!B2829)</f>
        <v/>
      </c>
      <c r="I2829" s="1" t="str">
        <f>IF(官網匯出!C2829="","",官網匯出!C2829)</f>
        <v/>
      </c>
      <c r="J2829" s="1" t="str">
        <f>IF(官網匯出!D2829="","",官網匯出!D2829)</f>
        <v/>
      </c>
      <c r="K2829" s="3" t="str">
        <f>IF(官網匯出!E2829="","",官網匯出!E2829)</f>
        <v/>
      </c>
      <c r="L2829" s="1" t="str">
        <f>IF(官網匯出!F2829="","",官網匯出!F2829)</f>
        <v/>
      </c>
      <c r="M2829" s="1" t="str">
        <f>IF(官網匯出!G2829="","",官網匯出!G2829)</f>
        <v/>
      </c>
      <c r="N2829" s="1" t="str">
        <f>IF(官網匯出!H2829="","",官網匯出!H2829)</f>
        <v/>
      </c>
      <c r="P2829" s="1" t="str">
        <f>IF(官網匯出!J2829="","",RIGHT(官網匯出!J2829,LEN(官網匯出!J2829)-2))</f>
        <v/>
      </c>
      <c r="Q2829" s="1" t="str">
        <f>IF(官網匯出!K2829="","",官網匯出!K2829)</f>
        <v/>
      </c>
      <c r="R2829" s="1" t="str">
        <f>IF(官網匯出!L2829="","",官網匯出!L2829)</f>
        <v/>
      </c>
      <c r="S2829" s="1" t="str">
        <f>IF(官網匯出!M2829="","",官網匯出!M2829)</f>
        <v/>
      </c>
      <c r="T2829" s="1" t="str">
        <f>IF(官網匯出!N2829="","",官網匯出!N2829)</f>
        <v/>
      </c>
      <c r="U2829" s="1" t="str">
        <f>IF(官網匯出!O2829="","",官網匯出!O2829)</f>
        <v/>
      </c>
      <c r="V2829" s="1" t="str">
        <f>IF(官網匯出!P2829="",IF(G2829="","",0),官網匯出!P2829)</f>
        <v/>
      </c>
      <c r="W2829" s="1" t="str">
        <f>IF(官網匯出!Q2829="",IF(G2829="","",0),官網匯出!Q2829)</f>
        <v/>
      </c>
      <c r="X2829" s="1" t="str">
        <f>IF(官網匯出!R2829="","",官網匯出!R2829)</f>
        <v/>
      </c>
      <c r="Y2829" s="1" t="str">
        <f>IF(官網匯出!S2829="","",官網匯出!S2829)</f>
        <v/>
      </c>
      <c r="Z2829" s="1" t="str">
        <f>IF(G2829="","",官網匯出!T2829)</f>
        <v/>
      </c>
      <c r="AA2829" s="1" t="str">
        <f>IF(G2829="","",官網匯出!AK2829)</f>
        <v/>
      </c>
      <c r="AB2829" s="1" t="str">
        <f>IF(G2829="","",IF(官網匯出!V2829="","",官網匯出!V2829))</f>
        <v/>
      </c>
      <c r="AJ2829" s="1" t="str">
        <f>IF(G2829="","",IF(官網匯出!AE2829="","",官網匯出!AE2829))</f>
        <v/>
      </c>
      <c r="AK2829" s="1" t="str">
        <f>IF(G2829="","",IF(官網匯出!AD2829="","",官網匯出!AD2829))</f>
        <v/>
      </c>
      <c r="AL2829" s="1" t="str">
        <f t="shared" si="497"/>
        <v>0</v>
      </c>
      <c r="AM2829" s="1" t="str">
        <f>IF(官網匯出!AG2829="","",官網匯出!AG2829)</f>
        <v/>
      </c>
      <c r="AN2829" s="1" t="str">
        <f>IF(G2829="","",IF(官網匯出!AH2829="","",官網匯出!AH2829))</f>
        <v/>
      </c>
      <c r="AO2829" s="14" t="str">
        <f t="shared" si="498"/>
        <v/>
      </c>
      <c r="AP2829" s="14" t="str">
        <f t="shared" si="499"/>
        <v>1</v>
      </c>
      <c r="AQ2829" s="14" t="str">
        <f t="shared" si="500"/>
        <v>0</v>
      </c>
      <c r="AR2829" s="1" t="str">
        <f t="shared" si="501"/>
        <v/>
      </c>
      <c r="AS2829" s="1" t="str">
        <f t="shared" si="502"/>
        <v/>
      </c>
      <c r="AT2829" s="1" t="str">
        <f t="shared" si="503"/>
        <v/>
      </c>
      <c r="AU2829" s="1" t="str">
        <f t="shared" si="494"/>
        <v/>
      </c>
      <c r="AV2829" s="1" t="e">
        <f>IF(VLOOKUP(G2829,官網匯出!A:AQ,42,FALSE)="","[黃金盾官網]",VLOOKUP(G2829,官網匯出!A:AQ,42,FALSE))</f>
        <v>#N/A</v>
      </c>
      <c r="AW2829" s="1" t="e">
        <f>IF(LEFT(VLOOKUP(G2829,官網匯出!A:AS,43,FALSE),2)="","web",LEFT(VLOOKUP(G2829,官網匯出!A:AS,43,FALSE),2))</f>
        <v>#N/A</v>
      </c>
      <c r="AX2829" s="1" t="str">
        <f t="shared" si="504"/>
        <v>O</v>
      </c>
    </row>
    <row r="2830" spans="1:50">
      <c r="A2830" s="1" t="str">
        <f>IF(G2830="","",VLOOKUP(官網轉換!AW2830,團名!A:B,2,FALSE))</f>
        <v/>
      </c>
      <c r="B2830" s="1" t="str">
        <f>IF(G2830="","",IF(LEFT(VLOOKUP(G2830,官網匯出!A:AQ,43,0),2)="wf",VLOOKUP(VLOOKUP(G2830,官網匯出!A:AQ,43,0),團名!$I$1:$K$12,2,FALSE),"N0071"))</f>
        <v/>
      </c>
      <c r="C2830" s="1" t="str">
        <f>IFERROR(VLOOKUP(官網匯出!D2830,團名!E:G,3,FALSE),"")</f>
        <v/>
      </c>
      <c r="D2830" s="1" t="str">
        <f t="shared" si="495"/>
        <v/>
      </c>
      <c r="E2830" s="1" t="str">
        <f t="shared" si="496"/>
        <v/>
      </c>
      <c r="F2830" s="1" t="str">
        <f>IF(官網匯出!F2830="已付款","","B0012")</f>
        <v>B0012</v>
      </c>
      <c r="G2830" s="1" t="str">
        <f>IF(官網匯出!A2830="","",官網匯出!A2830)</f>
        <v/>
      </c>
      <c r="H2830" s="3" t="str">
        <f>IF(官網匯出!B2830="","",官網匯出!B2830)</f>
        <v/>
      </c>
      <c r="I2830" s="1" t="str">
        <f>IF(官網匯出!C2830="","",官網匯出!C2830)</f>
        <v/>
      </c>
      <c r="J2830" s="1" t="str">
        <f>IF(官網匯出!D2830="","",官網匯出!D2830)</f>
        <v/>
      </c>
      <c r="K2830" s="3" t="str">
        <f>IF(官網匯出!E2830="","",官網匯出!E2830)</f>
        <v/>
      </c>
      <c r="L2830" s="1" t="str">
        <f>IF(官網匯出!F2830="","",官網匯出!F2830)</f>
        <v/>
      </c>
      <c r="M2830" s="1" t="str">
        <f>IF(官網匯出!G2830="","",官網匯出!G2830)</f>
        <v/>
      </c>
      <c r="N2830" s="1" t="str">
        <f>IF(官網匯出!H2830="","",官網匯出!H2830)</f>
        <v/>
      </c>
      <c r="P2830" s="1" t="str">
        <f>IF(官網匯出!J2830="","",RIGHT(官網匯出!J2830,LEN(官網匯出!J2830)-2))</f>
        <v/>
      </c>
      <c r="Q2830" s="1" t="str">
        <f>IF(官網匯出!K2830="","",官網匯出!K2830)</f>
        <v/>
      </c>
      <c r="R2830" s="1" t="str">
        <f>IF(官網匯出!L2830="","",官網匯出!L2830)</f>
        <v/>
      </c>
      <c r="S2830" s="1" t="str">
        <f>IF(官網匯出!M2830="","",官網匯出!M2830)</f>
        <v/>
      </c>
      <c r="T2830" s="1" t="str">
        <f>IF(官網匯出!N2830="","",官網匯出!N2830)</f>
        <v/>
      </c>
      <c r="U2830" s="1" t="str">
        <f>IF(官網匯出!O2830="","",官網匯出!O2830)</f>
        <v/>
      </c>
      <c r="V2830" s="1" t="str">
        <f>IF(官網匯出!P2830="",IF(G2830="","",0),官網匯出!P2830)</f>
        <v/>
      </c>
      <c r="W2830" s="1" t="str">
        <f>IF(官網匯出!Q2830="",IF(G2830="","",0),官網匯出!Q2830)</f>
        <v/>
      </c>
      <c r="X2830" s="1" t="str">
        <f>IF(官網匯出!R2830="","",官網匯出!R2830)</f>
        <v/>
      </c>
      <c r="Y2830" s="1" t="str">
        <f>IF(官網匯出!S2830="","",官網匯出!S2830)</f>
        <v/>
      </c>
      <c r="Z2830" s="1" t="str">
        <f>IF(G2830="","",官網匯出!T2830)</f>
        <v/>
      </c>
      <c r="AA2830" s="1" t="str">
        <f>IF(G2830="","",官網匯出!AK2830)</f>
        <v/>
      </c>
      <c r="AB2830" s="1" t="str">
        <f>IF(G2830="","",IF(官網匯出!V2830="","",官網匯出!V2830))</f>
        <v/>
      </c>
      <c r="AJ2830" s="1" t="str">
        <f>IF(G2830="","",IF(官網匯出!AE2830="","",官網匯出!AE2830))</f>
        <v/>
      </c>
      <c r="AK2830" s="1" t="str">
        <f>IF(G2830="","",IF(官網匯出!AD2830="","",官網匯出!AD2830))</f>
        <v/>
      </c>
      <c r="AL2830" s="1" t="str">
        <f t="shared" si="497"/>
        <v>0</v>
      </c>
      <c r="AM2830" s="1" t="str">
        <f>IF(官網匯出!AG2830="","",官網匯出!AG2830)</f>
        <v/>
      </c>
      <c r="AN2830" s="1" t="str">
        <f>IF(G2830="","",IF(官網匯出!AH2830="","",官網匯出!AH2830))</f>
        <v/>
      </c>
      <c r="AO2830" s="14" t="str">
        <f t="shared" si="498"/>
        <v/>
      </c>
      <c r="AP2830" s="14" t="str">
        <f t="shared" si="499"/>
        <v>1</v>
      </c>
      <c r="AQ2830" s="14" t="str">
        <f t="shared" si="500"/>
        <v>0</v>
      </c>
      <c r="AR2830" s="1" t="str">
        <f t="shared" si="501"/>
        <v/>
      </c>
      <c r="AS2830" s="1" t="str">
        <f t="shared" si="502"/>
        <v/>
      </c>
      <c r="AT2830" s="1" t="str">
        <f t="shared" si="503"/>
        <v/>
      </c>
      <c r="AU2830" s="1" t="str">
        <f t="shared" si="494"/>
        <v/>
      </c>
      <c r="AV2830" s="1" t="e">
        <f>IF(VLOOKUP(G2830,官網匯出!A:AQ,42,FALSE)="","[黃金盾官網]",VLOOKUP(G2830,官網匯出!A:AQ,42,FALSE))</f>
        <v>#N/A</v>
      </c>
      <c r="AW2830" s="1" t="e">
        <f>IF(LEFT(VLOOKUP(G2830,官網匯出!A:AS,43,FALSE),2)="","web",LEFT(VLOOKUP(G2830,官網匯出!A:AS,43,FALSE),2))</f>
        <v>#N/A</v>
      </c>
      <c r="AX2830" s="1" t="str">
        <f t="shared" si="504"/>
        <v>O</v>
      </c>
    </row>
    <row r="2831" spans="1:50">
      <c r="A2831" s="1" t="str">
        <f>IF(G2831="","",VLOOKUP(官網轉換!AW2831,團名!A:B,2,FALSE))</f>
        <v/>
      </c>
      <c r="B2831" s="1" t="str">
        <f>IF(G2831="","",IF(LEFT(VLOOKUP(G2831,官網匯出!A:AQ,43,0),2)="wf",VLOOKUP(VLOOKUP(G2831,官網匯出!A:AQ,43,0),團名!$I$1:$K$12,2,FALSE),"N0071"))</f>
        <v/>
      </c>
      <c r="C2831" s="1" t="str">
        <f>IFERROR(VLOOKUP(官網匯出!D2831,團名!E:G,3,FALSE),"")</f>
        <v/>
      </c>
      <c r="D2831" s="1" t="str">
        <f t="shared" si="495"/>
        <v/>
      </c>
      <c r="E2831" s="1" t="str">
        <f t="shared" si="496"/>
        <v/>
      </c>
      <c r="F2831" s="1" t="str">
        <f>IF(官網匯出!F2831="已付款","","B0012")</f>
        <v>B0012</v>
      </c>
      <c r="G2831" s="1" t="str">
        <f>IF(官網匯出!A2831="","",官網匯出!A2831)</f>
        <v/>
      </c>
      <c r="H2831" s="3" t="str">
        <f>IF(官網匯出!B2831="","",官網匯出!B2831)</f>
        <v/>
      </c>
      <c r="I2831" s="1" t="str">
        <f>IF(官網匯出!C2831="","",官網匯出!C2831)</f>
        <v/>
      </c>
      <c r="J2831" s="1" t="str">
        <f>IF(官網匯出!D2831="","",官網匯出!D2831)</f>
        <v/>
      </c>
      <c r="K2831" s="3" t="str">
        <f>IF(官網匯出!E2831="","",官網匯出!E2831)</f>
        <v/>
      </c>
      <c r="L2831" s="1" t="str">
        <f>IF(官網匯出!F2831="","",官網匯出!F2831)</f>
        <v/>
      </c>
      <c r="M2831" s="1" t="str">
        <f>IF(官網匯出!G2831="","",官網匯出!G2831)</f>
        <v/>
      </c>
      <c r="N2831" s="1" t="str">
        <f>IF(官網匯出!H2831="","",官網匯出!H2831)</f>
        <v/>
      </c>
      <c r="P2831" s="1" t="str">
        <f>IF(官網匯出!J2831="","",RIGHT(官網匯出!J2831,LEN(官網匯出!J2831)-2))</f>
        <v/>
      </c>
      <c r="Q2831" s="1" t="str">
        <f>IF(官網匯出!K2831="","",官網匯出!K2831)</f>
        <v/>
      </c>
      <c r="R2831" s="1" t="str">
        <f>IF(官網匯出!L2831="","",官網匯出!L2831)</f>
        <v/>
      </c>
      <c r="S2831" s="1" t="str">
        <f>IF(官網匯出!M2831="","",官網匯出!M2831)</f>
        <v/>
      </c>
      <c r="T2831" s="1" t="str">
        <f>IF(官網匯出!N2831="","",官網匯出!N2831)</f>
        <v/>
      </c>
      <c r="U2831" s="1" t="str">
        <f>IF(官網匯出!O2831="","",官網匯出!O2831)</f>
        <v/>
      </c>
      <c r="V2831" s="1" t="str">
        <f>IF(官網匯出!P2831="",IF(G2831="","",0),官網匯出!P2831)</f>
        <v/>
      </c>
      <c r="W2831" s="1" t="str">
        <f>IF(官網匯出!Q2831="",IF(G2831="","",0),官網匯出!Q2831)</f>
        <v/>
      </c>
      <c r="X2831" s="1" t="str">
        <f>IF(官網匯出!R2831="","",官網匯出!R2831)</f>
        <v/>
      </c>
      <c r="Y2831" s="1" t="str">
        <f>IF(官網匯出!S2831="","",官網匯出!S2831)</f>
        <v/>
      </c>
      <c r="Z2831" s="1" t="str">
        <f>IF(G2831="","",官網匯出!T2831)</f>
        <v/>
      </c>
      <c r="AA2831" s="1" t="str">
        <f>IF(G2831="","",官網匯出!AK2831)</f>
        <v/>
      </c>
      <c r="AB2831" s="1" t="str">
        <f>IF(G2831="","",IF(官網匯出!V2831="","",官網匯出!V2831))</f>
        <v/>
      </c>
      <c r="AJ2831" s="1" t="str">
        <f>IF(G2831="","",IF(官網匯出!AE2831="","",官網匯出!AE2831))</f>
        <v/>
      </c>
      <c r="AK2831" s="1" t="str">
        <f>IF(G2831="","",IF(官網匯出!AD2831="","",官網匯出!AD2831))</f>
        <v/>
      </c>
      <c r="AL2831" s="1" t="str">
        <f t="shared" si="497"/>
        <v>0</v>
      </c>
      <c r="AM2831" s="1" t="str">
        <f>IF(官網匯出!AG2831="","",官網匯出!AG2831)</f>
        <v/>
      </c>
      <c r="AN2831" s="1" t="str">
        <f>IF(G2831="","",IF(官網匯出!AH2831="","",官網匯出!AH2831))</f>
        <v/>
      </c>
      <c r="AO2831" s="14" t="str">
        <f t="shared" si="498"/>
        <v/>
      </c>
      <c r="AP2831" s="14" t="str">
        <f t="shared" si="499"/>
        <v>1</v>
      </c>
      <c r="AQ2831" s="14" t="str">
        <f t="shared" si="500"/>
        <v>0</v>
      </c>
      <c r="AR2831" s="1" t="str">
        <f t="shared" si="501"/>
        <v/>
      </c>
      <c r="AS2831" s="1" t="str">
        <f t="shared" si="502"/>
        <v/>
      </c>
      <c r="AT2831" s="1" t="str">
        <f t="shared" si="503"/>
        <v/>
      </c>
      <c r="AU2831" s="1" t="str">
        <f t="shared" si="494"/>
        <v/>
      </c>
      <c r="AV2831" s="1" t="e">
        <f>IF(VLOOKUP(G2831,官網匯出!A:AQ,42,FALSE)="","[黃金盾官網]",VLOOKUP(G2831,官網匯出!A:AQ,42,FALSE))</f>
        <v>#N/A</v>
      </c>
      <c r="AW2831" s="1" t="e">
        <f>IF(LEFT(VLOOKUP(G2831,官網匯出!A:AS,43,FALSE),2)="","web",LEFT(VLOOKUP(G2831,官網匯出!A:AS,43,FALSE),2))</f>
        <v>#N/A</v>
      </c>
      <c r="AX2831" s="1" t="str">
        <f t="shared" si="504"/>
        <v>O</v>
      </c>
    </row>
    <row r="2832" spans="1:50">
      <c r="A2832" s="1" t="str">
        <f>IF(G2832="","",VLOOKUP(官網轉換!AW2832,團名!A:B,2,FALSE))</f>
        <v/>
      </c>
      <c r="B2832" s="1" t="str">
        <f>IF(G2832="","",IF(LEFT(VLOOKUP(G2832,官網匯出!A:AQ,43,0),2)="wf",VLOOKUP(VLOOKUP(G2832,官網匯出!A:AQ,43,0),團名!$I$1:$K$12,2,FALSE),"N0071"))</f>
        <v/>
      </c>
      <c r="C2832" s="1" t="str">
        <f>IFERROR(VLOOKUP(官網匯出!D2832,團名!E:G,3,FALSE),"")</f>
        <v/>
      </c>
      <c r="D2832" s="1" t="str">
        <f t="shared" si="495"/>
        <v/>
      </c>
      <c r="E2832" s="1" t="str">
        <f t="shared" si="496"/>
        <v/>
      </c>
      <c r="F2832" s="1" t="str">
        <f>IF(官網匯出!F2832="已付款","","B0012")</f>
        <v>B0012</v>
      </c>
      <c r="G2832" s="1" t="str">
        <f>IF(官網匯出!A2832="","",官網匯出!A2832)</f>
        <v/>
      </c>
      <c r="H2832" s="3" t="str">
        <f>IF(官網匯出!B2832="","",官網匯出!B2832)</f>
        <v/>
      </c>
      <c r="I2832" s="1" t="str">
        <f>IF(官網匯出!C2832="","",官網匯出!C2832)</f>
        <v/>
      </c>
      <c r="J2832" s="1" t="str">
        <f>IF(官網匯出!D2832="","",官網匯出!D2832)</f>
        <v/>
      </c>
      <c r="K2832" s="3" t="str">
        <f>IF(官網匯出!E2832="","",官網匯出!E2832)</f>
        <v/>
      </c>
      <c r="L2832" s="1" t="str">
        <f>IF(官網匯出!F2832="","",官網匯出!F2832)</f>
        <v/>
      </c>
      <c r="M2832" s="1" t="str">
        <f>IF(官網匯出!G2832="","",官網匯出!G2832)</f>
        <v/>
      </c>
      <c r="N2832" s="1" t="str">
        <f>IF(官網匯出!H2832="","",官網匯出!H2832)</f>
        <v/>
      </c>
      <c r="P2832" s="1" t="str">
        <f>IF(官網匯出!J2832="","",RIGHT(官網匯出!J2832,LEN(官網匯出!J2832)-2))</f>
        <v/>
      </c>
      <c r="Q2832" s="1" t="str">
        <f>IF(官網匯出!K2832="","",官網匯出!K2832)</f>
        <v/>
      </c>
      <c r="R2832" s="1" t="str">
        <f>IF(官網匯出!L2832="","",官網匯出!L2832)</f>
        <v/>
      </c>
      <c r="S2832" s="1" t="str">
        <f>IF(官網匯出!M2832="","",官網匯出!M2832)</f>
        <v/>
      </c>
      <c r="T2832" s="1" t="str">
        <f>IF(官網匯出!N2832="","",官網匯出!N2832)</f>
        <v/>
      </c>
      <c r="U2832" s="1" t="str">
        <f>IF(官網匯出!O2832="","",官網匯出!O2832)</f>
        <v/>
      </c>
      <c r="V2832" s="1" t="str">
        <f>IF(官網匯出!P2832="",IF(G2832="","",0),官網匯出!P2832)</f>
        <v/>
      </c>
      <c r="W2832" s="1" t="str">
        <f>IF(官網匯出!Q2832="",IF(G2832="","",0),官網匯出!Q2832)</f>
        <v/>
      </c>
      <c r="X2832" s="1" t="str">
        <f>IF(官網匯出!R2832="","",官網匯出!R2832)</f>
        <v/>
      </c>
      <c r="Y2832" s="1" t="str">
        <f>IF(官網匯出!S2832="","",官網匯出!S2832)</f>
        <v/>
      </c>
      <c r="Z2832" s="1" t="str">
        <f>IF(G2832="","",官網匯出!T2832)</f>
        <v/>
      </c>
      <c r="AA2832" s="1" t="str">
        <f>IF(G2832="","",官網匯出!AK2832)</f>
        <v/>
      </c>
      <c r="AB2832" s="1" t="str">
        <f>IF(G2832="","",IF(官網匯出!V2832="","",官網匯出!V2832))</f>
        <v/>
      </c>
      <c r="AJ2832" s="1" t="str">
        <f>IF(G2832="","",IF(官網匯出!AE2832="","",官網匯出!AE2832))</f>
        <v/>
      </c>
      <c r="AK2832" s="1" t="str">
        <f>IF(G2832="","",IF(官網匯出!AD2832="","",官網匯出!AD2832))</f>
        <v/>
      </c>
      <c r="AL2832" s="1" t="str">
        <f t="shared" si="497"/>
        <v>0</v>
      </c>
      <c r="AM2832" s="1" t="str">
        <f>IF(官網匯出!AG2832="","",官網匯出!AG2832)</f>
        <v/>
      </c>
      <c r="AN2832" s="1" t="str">
        <f>IF(G2832="","",IF(官網匯出!AH2832="","",官網匯出!AH2832))</f>
        <v/>
      </c>
      <c r="AO2832" s="14" t="str">
        <f t="shared" si="498"/>
        <v/>
      </c>
      <c r="AP2832" s="14" t="str">
        <f t="shared" si="499"/>
        <v>1</v>
      </c>
      <c r="AQ2832" s="14" t="str">
        <f t="shared" si="500"/>
        <v>0</v>
      </c>
      <c r="AR2832" s="1" t="str">
        <f t="shared" si="501"/>
        <v/>
      </c>
      <c r="AS2832" s="1" t="str">
        <f t="shared" si="502"/>
        <v/>
      </c>
      <c r="AT2832" s="1" t="str">
        <f t="shared" si="503"/>
        <v/>
      </c>
      <c r="AU2832" s="1" t="str">
        <f t="shared" si="494"/>
        <v/>
      </c>
      <c r="AV2832" s="1" t="e">
        <f>IF(VLOOKUP(G2832,官網匯出!A:AQ,42,FALSE)="","[黃金盾官網]",VLOOKUP(G2832,官網匯出!A:AQ,42,FALSE))</f>
        <v>#N/A</v>
      </c>
      <c r="AW2832" s="1" t="e">
        <f>IF(LEFT(VLOOKUP(G2832,官網匯出!A:AS,43,FALSE),2)="","web",LEFT(VLOOKUP(G2832,官網匯出!A:AS,43,FALSE),2))</f>
        <v>#N/A</v>
      </c>
      <c r="AX2832" s="1" t="str">
        <f t="shared" si="504"/>
        <v>O</v>
      </c>
    </row>
    <row r="2833" spans="1:50">
      <c r="A2833" s="1" t="str">
        <f>IF(G2833="","",VLOOKUP(官網轉換!AW2833,團名!A:B,2,FALSE))</f>
        <v/>
      </c>
      <c r="B2833" s="1" t="str">
        <f>IF(G2833="","",IF(LEFT(VLOOKUP(G2833,官網匯出!A:AQ,43,0),2)="wf",VLOOKUP(VLOOKUP(G2833,官網匯出!A:AQ,43,0),團名!$I$1:$K$12,2,FALSE),"N0071"))</f>
        <v/>
      </c>
      <c r="C2833" s="1" t="str">
        <f>IFERROR(VLOOKUP(官網匯出!D2833,團名!E:G,3,FALSE),"")</f>
        <v/>
      </c>
      <c r="D2833" s="1" t="str">
        <f t="shared" si="495"/>
        <v/>
      </c>
      <c r="E2833" s="1" t="str">
        <f t="shared" si="496"/>
        <v/>
      </c>
      <c r="F2833" s="1" t="str">
        <f>IF(官網匯出!F2833="已付款","","B0012")</f>
        <v>B0012</v>
      </c>
      <c r="G2833" s="1" t="str">
        <f>IF(官網匯出!A2833="","",官網匯出!A2833)</f>
        <v/>
      </c>
      <c r="H2833" s="3" t="str">
        <f>IF(官網匯出!B2833="","",官網匯出!B2833)</f>
        <v/>
      </c>
      <c r="I2833" s="1" t="str">
        <f>IF(官網匯出!C2833="","",官網匯出!C2833)</f>
        <v/>
      </c>
      <c r="J2833" s="1" t="str">
        <f>IF(官網匯出!D2833="","",官網匯出!D2833)</f>
        <v/>
      </c>
      <c r="K2833" s="3" t="str">
        <f>IF(官網匯出!E2833="","",官網匯出!E2833)</f>
        <v/>
      </c>
      <c r="L2833" s="1" t="str">
        <f>IF(官網匯出!F2833="","",官網匯出!F2833)</f>
        <v/>
      </c>
      <c r="M2833" s="1" t="str">
        <f>IF(官網匯出!G2833="","",官網匯出!G2833)</f>
        <v/>
      </c>
      <c r="N2833" s="1" t="str">
        <f>IF(官網匯出!H2833="","",官網匯出!H2833)</f>
        <v/>
      </c>
      <c r="P2833" s="1" t="str">
        <f>IF(官網匯出!J2833="","",RIGHT(官網匯出!J2833,LEN(官網匯出!J2833)-2))</f>
        <v/>
      </c>
      <c r="Q2833" s="1" t="str">
        <f>IF(官網匯出!K2833="","",官網匯出!K2833)</f>
        <v/>
      </c>
      <c r="R2833" s="1" t="str">
        <f>IF(官網匯出!L2833="","",官網匯出!L2833)</f>
        <v/>
      </c>
      <c r="S2833" s="1" t="str">
        <f>IF(官網匯出!M2833="","",官網匯出!M2833)</f>
        <v/>
      </c>
      <c r="T2833" s="1" t="str">
        <f>IF(官網匯出!N2833="","",官網匯出!N2833)</f>
        <v/>
      </c>
      <c r="U2833" s="1" t="str">
        <f>IF(官網匯出!O2833="","",官網匯出!O2833)</f>
        <v/>
      </c>
      <c r="V2833" s="1" t="str">
        <f>IF(官網匯出!P2833="",IF(G2833="","",0),官網匯出!P2833)</f>
        <v/>
      </c>
      <c r="W2833" s="1" t="str">
        <f>IF(官網匯出!Q2833="",IF(G2833="","",0),官網匯出!Q2833)</f>
        <v/>
      </c>
      <c r="X2833" s="1" t="str">
        <f>IF(官網匯出!R2833="","",官網匯出!R2833)</f>
        <v/>
      </c>
      <c r="Y2833" s="1" t="str">
        <f>IF(官網匯出!S2833="","",官網匯出!S2833)</f>
        <v/>
      </c>
      <c r="Z2833" s="1" t="str">
        <f>IF(G2833="","",官網匯出!T2833)</f>
        <v/>
      </c>
      <c r="AA2833" s="1" t="str">
        <f>IF(G2833="","",官網匯出!AK2833)</f>
        <v/>
      </c>
      <c r="AB2833" s="1" t="str">
        <f>IF(G2833="","",IF(官網匯出!V2833="","",官網匯出!V2833))</f>
        <v/>
      </c>
      <c r="AJ2833" s="1" t="str">
        <f>IF(G2833="","",IF(官網匯出!AE2833="","",官網匯出!AE2833))</f>
        <v/>
      </c>
      <c r="AK2833" s="1" t="str">
        <f>IF(G2833="","",IF(官網匯出!AD2833="","",官網匯出!AD2833))</f>
        <v/>
      </c>
      <c r="AL2833" s="1" t="str">
        <f t="shared" si="497"/>
        <v>0</v>
      </c>
      <c r="AM2833" s="1" t="str">
        <f>IF(官網匯出!AG2833="","",官網匯出!AG2833)</f>
        <v/>
      </c>
      <c r="AN2833" s="1" t="str">
        <f>IF(G2833="","",IF(官網匯出!AH2833="","",官網匯出!AH2833))</f>
        <v/>
      </c>
      <c r="AO2833" s="14" t="str">
        <f t="shared" si="498"/>
        <v/>
      </c>
      <c r="AP2833" s="14" t="str">
        <f t="shared" si="499"/>
        <v>1</v>
      </c>
      <c r="AQ2833" s="14" t="str">
        <f t="shared" si="500"/>
        <v>0</v>
      </c>
      <c r="AR2833" s="1" t="str">
        <f t="shared" si="501"/>
        <v/>
      </c>
      <c r="AS2833" s="1" t="str">
        <f t="shared" si="502"/>
        <v/>
      </c>
      <c r="AT2833" s="1" t="str">
        <f t="shared" si="503"/>
        <v/>
      </c>
      <c r="AU2833" s="1" t="str">
        <f t="shared" si="494"/>
        <v/>
      </c>
      <c r="AV2833" s="1" t="e">
        <f>IF(VLOOKUP(G2833,官網匯出!A:AQ,42,FALSE)="","[黃金盾官網]",VLOOKUP(G2833,官網匯出!A:AQ,42,FALSE))</f>
        <v>#N/A</v>
      </c>
      <c r="AW2833" s="1" t="e">
        <f>IF(LEFT(VLOOKUP(G2833,官網匯出!A:AS,43,FALSE),2)="","web",LEFT(VLOOKUP(G2833,官網匯出!A:AS,43,FALSE),2))</f>
        <v>#N/A</v>
      </c>
      <c r="AX2833" s="1" t="str">
        <f t="shared" si="504"/>
        <v>O</v>
      </c>
    </row>
    <row r="2834" spans="1:50">
      <c r="A2834" s="1" t="str">
        <f>IF(G2834="","",VLOOKUP(官網轉換!AW2834,團名!A:B,2,FALSE))</f>
        <v/>
      </c>
      <c r="B2834" s="1" t="str">
        <f>IF(G2834="","",IF(LEFT(VLOOKUP(G2834,官網匯出!A:AQ,43,0),2)="wf",VLOOKUP(VLOOKUP(G2834,官網匯出!A:AQ,43,0),團名!$I$1:$K$12,2,FALSE),"N0071"))</f>
        <v/>
      </c>
      <c r="C2834" s="1" t="str">
        <f>IFERROR(VLOOKUP(官網匯出!D2834,團名!E:G,3,FALSE),"")</f>
        <v/>
      </c>
      <c r="D2834" s="1" t="str">
        <f t="shared" si="495"/>
        <v/>
      </c>
      <c r="E2834" s="1" t="str">
        <f t="shared" si="496"/>
        <v/>
      </c>
      <c r="F2834" s="1" t="str">
        <f>IF(官網匯出!F2834="已付款","","B0012")</f>
        <v>B0012</v>
      </c>
      <c r="G2834" s="1" t="str">
        <f>IF(官網匯出!A2834="","",官網匯出!A2834)</f>
        <v/>
      </c>
      <c r="H2834" s="3" t="str">
        <f>IF(官網匯出!B2834="","",官網匯出!B2834)</f>
        <v/>
      </c>
      <c r="I2834" s="1" t="str">
        <f>IF(官網匯出!C2834="","",官網匯出!C2834)</f>
        <v/>
      </c>
      <c r="J2834" s="1" t="str">
        <f>IF(官網匯出!D2834="","",官網匯出!D2834)</f>
        <v/>
      </c>
      <c r="K2834" s="3" t="str">
        <f>IF(官網匯出!E2834="","",官網匯出!E2834)</f>
        <v/>
      </c>
      <c r="L2834" s="1" t="str">
        <f>IF(官網匯出!F2834="","",官網匯出!F2834)</f>
        <v/>
      </c>
      <c r="M2834" s="1" t="str">
        <f>IF(官網匯出!G2834="","",官網匯出!G2834)</f>
        <v/>
      </c>
      <c r="N2834" s="1" t="str">
        <f>IF(官網匯出!H2834="","",官網匯出!H2834)</f>
        <v/>
      </c>
      <c r="P2834" s="1" t="str">
        <f>IF(官網匯出!J2834="","",RIGHT(官網匯出!J2834,LEN(官網匯出!J2834)-2))</f>
        <v/>
      </c>
      <c r="Q2834" s="1" t="str">
        <f>IF(官網匯出!K2834="","",官網匯出!K2834)</f>
        <v/>
      </c>
      <c r="R2834" s="1" t="str">
        <f>IF(官網匯出!L2834="","",官網匯出!L2834)</f>
        <v/>
      </c>
      <c r="S2834" s="1" t="str">
        <f>IF(官網匯出!M2834="","",官網匯出!M2834)</f>
        <v/>
      </c>
      <c r="T2834" s="1" t="str">
        <f>IF(官網匯出!N2834="","",官網匯出!N2834)</f>
        <v/>
      </c>
      <c r="U2834" s="1" t="str">
        <f>IF(官網匯出!O2834="","",官網匯出!O2834)</f>
        <v/>
      </c>
      <c r="V2834" s="1" t="str">
        <f>IF(官網匯出!P2834="",IF(G2834="","",0),官網匯出!P2834)</f>
        <v/>
      </c>
      <c r="W2834" s="1" t="str">
        <f>IF(官網匯出!Q2834="",IF(G2834="","",0),官網匯出!Q2834)</f>
        <v/>
      </c>
      <c r="X2834" s="1" t="str">
        <f>IF(官網匯出!R2834="","",官網匯出!R2834)</f>
        <v/>
      </c>
      <c r="Y2834" s="1" t="str">
        <f>IF(官網匯出!S2834="","",官網匯出!S2834)</f>
        <v/>
      </c>
      <c r="Z2834" s="1" t="str">
        <f>IF(G2834="","",官網匯出!T2834)</f>
        <v/>
      </c>
      <c r="AA2834" s="1" t="str">
        <f>IF(G2834="","",官網匯出!AK2834)</f>
        <v/>
      </c>
      <c r="AB2834" s="1" t="str">
        <f>IF(G2834="","",IF(官網匯出!V2834="","",官網匯出!V2834))</f>
        <v/>
      </c>
      <c r="AJ2834" s="1" t="str">
        <f>IF(G2834="","",IF(官網匯出!AE2834="","",官網匯出!AE2834))</f>
        <v/>
      </c>
      <c r="AK2834" s="1" t="str">
        <f>IF(G2834="","",IF(官網匯出!AD2834="","",官網匯出!AD2834))</f>
        <v/>
      </c>
      <c r="AL2834" s="1" t="str">
        <f t="shared" si="497"/>
        <v>0</v>
      </c>
      <c r="AM2834" s="1" t="str">
        <f>IF(官網匯出!AG2834="","",官網匯出!AG2834)</f>
        <v/>
      </c>
      <c r="AN2834" s="1" t="str">
        <f>IF(G2834="","",IF(官網匯出!AH2834="","",官網匯出!AH2834))</f>
        <v/>
      </c>
      <c r="AO2834" s="14" t="str">
        <f t="shared" si="498"/>
        <v/>
      </c>
      <c r="AP2834" s="14" t="str">
        <f t="shared" si="499"/>
        <v>1</v>
      </c>
      <c r="AQ2834" s="14" t="str">
        <f t="shared" si="500"/>
        <v>0</v>
      </c>
      <c r="AR2834" s="1" t="str">
        <f t="shared" si="501"/>
        <v/>
      </c>
      <c r="AS2834" s="1" t="str">
        <f t="shared" si="502"/>
        <v/>
      </c>
      <c r="AT2834" s="1" t="str">
        <f t="shared" si="503"/>
        <v/>
      </c>
      <c r="AU2834" s="1" t="str">
        <f t="shared" si="494"/>
        <v/>
      </c>
      <c r="AV2834" s="1" t="e">
        <f>IF(VLOOKUP(G2834,官網匯出!A:AQ,42,FALSE)="","[黃金盾官網]",VLOOKUP(G2834,官網匯出!A:AQ,42,FALSE))</f>
        <v>#N/A</v>
      </c>
      <c r="AW2834" s="1" t="e">
        <f>IF(LEFT(VLOOKUP(G2834,官網匯出!A:AS,43,FALSE),2)="","web",LEFT(VLOOKUP(G2834,官網匯出!A:AS,43,FALSE),2))</f>
        <v>#N/A</v>
      </c>
      <c r="AX2834" s="1" t="str">
        <f t="shared" si="504"/>
        <v>O</v>
      </c>
    </row>
    <row r="2835" spans="1:50">
      <c r="A2835" s="1" t="str">
        <f>IF(G2835="","",VLOOKUP(官網轉換!AW2835,團名!A:B,2,FALSE))</f>
        <v/>
      </c>
      <c r="B2835" s="1" t="str">
        <f>IF(G2835="","",IF(LEFT(VLOOKUP(G2835,官網匯出!A:AQ,43,0),2)="wf",VLOOKUP(VLOOKUP(G2835,官網匯出!A:AQ,43,0),團名!$I$1:$K$12,2,FALSE),"N0071"))</f>
        <v/>
      </c>
      <c r="C2835" s="1" t="str">
        <f>IFERROR(VLOOKUP(官網匯出!D2835,團名!E:G,3,FALSE),"")</f>
        <v/>
      </c>
      <c r="D2835" s="1" t="str">
        <f t="shared" si="495"/>
        <v/>
      </c>
      <c r="E2835" s="1" t="str">
        <f t="shared" si="496"/>
        <v/>
      </c>
      <c r="F2835" s="1" t="str">
        <f>IF(官網匯出!F2835="已付款","","B0012")</f>
        <v>B0012</v>
      </c>
      <c r="G2835" s="1" t="str">
        <f>IF(官網匯出!A2835="","",官網匯出!A2835)</f>
        <v/>
      </c>
      <c r="H2835" s="3" t="str">
        <f>IF(官網匯出!B2835="","",官網匯出!B2835)</f>
        <v/>
      </c>
      <c r="I2835" s="1" t="str">
        <f>IF(官網匯出!C2835="","",官網匯出!C2835)</f>
        <v/>
      </c>
      <c r="J2835" s="1" t="str">
        <f>IF(官網匯出!D2835="","",官網匯出!D2835)</f>
        <v/>
      </c>
      <c r="K2835" s="3" t="str">
        <f>IF(官網匯出!E2835="","",官網匯出!E2835)</f>
        <v/>
      </c>
      <c r="L2835" s="1" t="str">
        <f>IF(官網匯出!F2835="","",官網匯出!F2835)</f>
        <v/>
      </c>
      <c r="M2835" s="1" t="str">
        <f>IF(官網匯出!G2835="","",官網匯出!G2835)</f>
        <v/>
      </c>
      <c r="N2835" s="1" t="str">
        <f>IF(官網匯出!H2835="","",官網匯出!H2835)</f>
        <v/>
      </c>
      <c r="P2835" s="1" t="str">
        <f>IF(官網匯出!J2835="","",RIGHT(官網匯出!J2835,LEN(官網匯出!J2835)-2))</f>
        <v/>
      </c>
      <c r="Q2835" s="1" t="str">
        <f>IF(官網匯出!K2835="","",官網匯出!K2835)</f>
        <v/>
      </c>
      <c r="R2835" s="1" t="str">
        <f>IF(官網匯出!L2835="","",官網匯出!L2835)</f>
        <v/>
      </c>
      <c r="S2835" s="1" t="str">
        <f>IF(官網匯出!M2835="","",官網匯出!M2835)</f>
        <v/>
      </c>
      <c r="T2835" s="1" t="str">
        <f>IF(官網匯出!N2835="","",官網匯出!N2835)</f>
        <v/>
      </c>
      <c r="U2835" s="1" t="str">
        <f>IF(官網匯出!O2835="","",官網匯出!O2835)</f>
        <v/>
      </c>
      <c r="V2835" s="1" t="str">
        <f>IF(官網匯出!P2835="",IF(G2835="","",0),官網匯出!P2835)</f>
        <v/>
      </c>
      <c r="W2835" s="1" t="str">
        <f>IF(官網匯出!Q2835="",IF(G2835="","",0),官網匯出!Q2835)</f>
        <v/>
      </c>
      <c r="X2835" s="1" t="str">
        <f>IF(官網匯出!R2835="","",官網匯出!R2835)</f>
        <v/>
      </c>
      <c r="Y2835" s="1" t="str">
        <f>IF(官網匯出!S2835="","",官網匯出!S2835)</f>
        <v/>
      </c>
      <c r="Z2835" s="1" t="str">
        <f>IF(G2835="","",官網匯出!T2835)</f>
        <v/>
      </c>
      <c r="AA2835" s="1" t="str">
        <f>IF(G2835="","",官網匯出!AK2835)</f>
        <v/>
      </c>
      <c r="AB2835" s="1" t="str">
        <f>IF(G2835="","",IF(官網匯出!V2835="","",官網匯出!V2835))</f>
        <v/>
      </c>
      <c r="AJ2835" s="1" t="str">
        <f>IF(G2835="","",IF(官網匯出!AE2835="","",官網匯出!AE2835))</f>
        <v/>
      </c>
      <c r="AK2835" s="1" t="str">
        <f>IF(G2835="","",IF(官網匯出!AD2835="","",官網匯出!AD2835))</f>
        <v/>
      </c>
      <c r="AL2835" s="1" t="str">
        <f t="shared" si="497"/>
        <v>0</v>
      </c>
      <c r="AM2835" s="1" t="str">
        <f>IF(官網匯出!AG2835="","",官網匯出!AG2835)</f>
        <v/>
      </c>
      <c r="AN2835" s="1" t="str">
        <f>IF(G2835="","",IF(官網匯出!AH2835="","",官網匯出!AH2835))</f>
        <v/>
      </c>
      <c r="AO2835" s="14" t="str">
        <f t="shared" si="498"/>
        <v/>
      </c>
      <c r="AP2835" s="14" t="str">
        <f t="shared" si="499"/>
        <v>1</v>
      </c>
      <c r="AQ2835" s="14" t="str">
        <f t="shared" si="500"/>
        <v>0</v>
      </c>
      <c r="AR2835" s="1" t="str">
        <f t="shared" si="501"/>
        <v/>
      </c>
      <c r="AS2835" s="1" t="str">
        <f t="shared" si="502"/>
        <v/>
      </c>
      <c r="AT2835" s="1" t="str">
        <f t="shared" si="503"/>
        <v/>
      </c>
      <c r="AU2835" s="1" t="str">
        <f t="shared" si="494"/>
        <v/>
      </c>
      <c r="AV2835" s="1" t="e">
        <f>IF(VLOOKUP(G2835,官網匯出!A:AQ,42,FALSE)="","[黃金盾官網]",VLOOKUP(G2835,官網匯出!A:AQ,42,FALSE))</f>
        <v>#N/A</v>
      </c>
      <c r="AW2835" s="1" t="e">
        <f>IF(LEFT(VLOOKUP(G2835,官網匯出!A:AS,43,FALSE),2)="","web",LEFT(VLOOKUP(G2835,官網匯出!A:AS,43,FALSE),2))</f>
        <v>#N/A</v>
      </c>
      <c r="AX2835" s="1" t="str">
        <f t="shared" si="504"/>
        <v>O</v>
      </c>
    </row>
    <row r="2836" spans="1:50">
      <c r="A2836" s="1" t="str">
        <f>IF(G2836="","",VLOOKUP(官網轉換!AW2836,團名!A:B,2,FALSE))</f>
        <v/>
      </c>
      <c r="B2836" s="1" t="str">
        <f>IF(G2836="","",IF(LEFT(VLOOKUP(G2836,官網匯出!A:AQ,43,0),2)="wf",VLOOKUP(VLOOKUP(G2836,官網匯出!A:AQ,43,0),團名!$I$1:$K$12,2,FALSE),"N0071"))</f>
        <v/>
      </c>
      <c r="C2836" s="1" t="str">
        <f>IFERROR(VLOOKUP(官網匯出!D2836,團名!E:G,3,FALSE),"")</f>
        <v/>
      </c>
      <c r="D2836" s="1" t="str">
        <f t="shared" si="495"/>
        <v/>
      </c>
      <c r="E2836" s="1" t="str">
        <f t="shared" si="496"/>
        <v/>
      </c>
      <c r="F2836" s="1" t="str">
        <f>IF(官網匯出!F2836="已付款","","B0012")</f>
        <v>B0012</v>
      </c>
      <c r="G2836" s="1" t="str">
        <f>IF(官網匯出!A2836="","",官網匯出!A2836)</f>
        <v/>
      </c>
      <c r="H2836" s="3" t="str">
        <f>IF(官網匯出!B2836="","",官網匯出!B2836)</f>
        <v/>
      </c>
      <c r="I2836" s="1" t="str">
        <f>IF(官網匯出!C2836="","",官網匯出!C2836)</f>
        <v/>
      </c>
      <c r="J2836" s="1" t="str">
        <f>IF(官網匯出!D2836="","",官網匯出!D2836)</f>
        <v/>
      </c>
      <c r="K2836" s="3" t="str">
        <f>IF(官網匯出!E2836="","",官網匯出!E2836)</f>
        <v/>
      </c>
      <c r="L2836" s="1" t="str">
        <f>IF(官網匯出!F2836="","",官網匯出!F2836)</f>
        <v/>
      </c>
      <c r="M2836" s="1" t="str">
        <f>IF(官網匯出!G2836="","",官網匯出!G2836)</f>
        <v/>
      </c>
      <c r="N2836" s="1" t="str">
        <f>IF(官網匯出!H2836="","",官網匯出!H2836)</f>
        <v/>
      </c>
      <c r="P2836" s="1" t="str">
        <f>IF(官網匯出!J2836="","",RIGHT(官網匯出!J2836,LEN(官網匯出!J2836)-2))</f>
        <v/>
      </c>
      <c r="Q2836" s="1" t="str">
        <f>IF(官網匯出!K2836="","",官網匯出!K2836)</f>
        <v/>
      </c>
      <c r="R2836" s="1" t="str">
        <f>IF(官網匯出!L2836="","",官網匯出!L2836)</f>
        <v/>
      </c>
      <c r="S2836" s="1" t="str">
        <f>IF(官網匯出!M2836="","",官網匯出!M2836)</f>
        <v/>
      </c>
      <c r="T2836" s="1" t="str">
        <f>IF(官網匯出!N2836="","",官網匯出!N2836)</f>
        <v/>
      </c>
      <c r="U2836" s="1" t="str">
        <f>IF(官網匯出!O2836="","",官網匯出!O2836)</f>
        <v/>
      </c>
      <c r="V2836" s="1" t="str">
        <f>IF(官網匯出!P2836="",IF(G2836="","",0),官網匯出!P2836)</f>
        <v/>
      </c>
      <c r="W2836" s="1" t="str">
        <f>IF(官網匯出!Q2836="",IF(G2836="","",0),官網匯出!Q2836)</f>
        <v/>
      </c>
      <c r="X2836" s="1" t="str">
        <f>IF(官網匯出!R2836="","",官網匯出!R2836)</f>
        <v/>
      </c>
      <c r="Y2836" s="1" t="str">
        <f>IF(官網匯出!S2836="","",官網匯出!S2836)</f>
        <v/>
      </c>
      <c r="Z2836" s="1" t="str">
        <f>IF(G2836="","",官網匯出!T2836)</f>
        <v/>
      </c>
      <c r="AA2836" s="1" t="str">
        <f>IF(G2836="","",官網匯出!AK2836)</f>
        <v/>
      </c>
      <c r="AB2836" s="1" t="str">
        <f>IF(G2836="","",IF(官網匯出!V2836="","",官網匯出!V2836))</f>
        <v/>
      </c>
      <c r="AJ2836" s="1" t="str">
        <f>IF(G2836="","",IF(官網匯出!AE2836="","",官網匯出!AE2836))</f>
        <v/>
      </c>
      <c r="AK2836" s="1" t="str">
        <f>IF(G2836="","",IF(官網匯出!AD2836="","",官網匯出!AD2836))</f>
        <v/>
      </c>
      <c r="AL2836" s="1" t="str">
        <f t="shared" si="497"/>
        <v>0</v>
      </c>
      <c r="AM2836" s="1" t="str">
        <f>IF(官網匯出!AG2836="","",官網匯出!AG2836)</f>
        <v/>
      </c>
      <c r="AN2836" s="1" t="str">
        <f>IF(G2836="","",IF(官網匯出!AH2836="","",官網匯出!AH2836))</f>
        <v/>
      </c>
      <c r="AO2836" s="14" t="str">
        <f t="shared" si="498"/>
        <v/>
      </c>
      <c r="AP2836" s="14" t="str">
        <f t="shared" si="499"/>
        <v>1</v>
      </c>
      <c r="AQ2836" s="14" t="str">
        <f t="shared" si="500"/>
        <v>0</v>
      </c>
      <c r="AR2836" s="1" t="str">
        <f t="shared" si="501"/>
        <v/>
      </c>
      <c r="AS2836" s="1" t="str">
        <f t="shared" si="502"/>
        <v/>
      </c>
      <c r="AT2836" s="1" t="str">
        <f t="shared" si="503"/>
        <v/>
      </c>
      <c r="AU2836" s="1" t="str">
        <f t="shared" si="494"/>
        <v/>
      </c>
      <c r="AV2836" s="1" t="e">
        <f>IF(VLOOKUP(G2836,官網匯出!A:AQ,42,FALSE)="","[黃金盾官網]",VLOOKUP(G2836,官網匯出!A:AQ,42,FALSE))</f>
        <v>#N/A</v>
      </c>
      <c r="AW2836" s="1" t="e">
        <f>IF(LEFT(VLOOKUP(G2836,官網匯出!A:AS,43,FALSE),2)="","web",LEFT(VLOOKUP(G2836,官網匯出!A:AS,43,FALSE),2))</f>
        <v>#N/A</v>
      </c>
      <c r="AX2836" s="1" t="str">
        <f t="shared" si="504"/>
        <v>O</v>
      </c>
    </row>
    <row r="2837" spans="1:50">
      <c r="A2837" s="1" t="str">
        <f>IF(G2837="","",VLOOKUP(官網轉換!AW2837,團名!A:B,2,FALSE))</f>
        <v/>
      </c>
      <c r="B2837" s="1" t="str">
        <f>IF(G2837="","",IF(LEFT(VLOOKUP(G2837,官網匯出!A:AQ,43,0),2)="wf",VLOOKUP(VLOOKUP(G2837,官網匯出!A:AQ,43,0),團名!$I$1:$K$12,2,FALSE),"N0071"))</f>
        <v/>
      </c>
      <c r="C2837" s="1" t="str">
        <f>IFERROR(VLOOKUP(官網匯出!D2837,團名!E:G,3,FALSE),"")</f>
        <v/>
      </c>
      <c r="D2837" s="1" t="str">
        <f t="shared" si="495"/>
        <v/>
      </c>
      <c r="E2837" s="1" t="str">
        <f t="shared" si="496"/>
        <v/>
      </c>
      <c r="F2837" s="1" t="str">
        <f>IF(官網匯出!F2837="已付款","","B0012")</f>
        <v>B0012</v>
      </c>
      <c r="G2837" s="1" t="str">
        <f>IF(官網匯出!A2837="","",官網匯出!A2837)</f>
        <v/>
      </c>
      <c r="H2837" s="3" t="str">
        <f>IF(官網匯出!B2837="","",官網匯出!B2837)</f>
        <v/>
      </c>
      <c r="I2837" s="1" t="str">
        <f>IF(官網匯出!C2837="","",官網匯出!C2837)</f>
        <v/>
      </c>
      <c r="J2837" s="1" t="str">
        <f>IF(官網匯出!D2837="","",官網匯出!D2837)</f>
        <v/>
      </c>
      <c r="K2837" s="3" t="str">
        <f>IF(官網匯出!E2837="","",官網匯出!E2837)</f>
        <v/>
      </c>
      <c r="L2837" s="1" t="str">
        <f>IF(官網匯出!F2837="","",官網匯出!F2837)</f>
        <v/>
      </c>
      <c r="M2837" s="1" t="str">
        <f>IF(官網匯出!G2837="","",官網匯出!G2837)</f>
        <v/>
      </c>
      <c r="N2837" s="1" t="str">
        <f>IF(官網匯出!H2837="","",官網匯出!H2837)</f>
        <v/>
      </c>
      <c r="P2837" s="1" t="str">
        <f>IF(官網匯出!J2837="","",RIGHT(官網匯出!J2837,LEN(官網匯出!J2837)-2))</f>
        <v/>
      </c>
      <c r="Q2837" s="1" t="str">
        <f>IF(官網匯出!K2837="","",官網匯出!K2837)</f>
        <v/>
      </c>
      <c r="R2837" s="1" t="str">
        <f>IF(官網匯出!L2837="","",官網匯出!L2837)</f>
        <v/>
      </c>
      <c r="S2837" s="1" t="str">
        <f>IF(官網匯出!M2837="","",官網匯出!M2837)</f>
        <v/>
      </c>
      <c r="T2837" s="1" t="str">
        <f>IF(官網匯出!N2837="","",官網匯出!N2837)</f>
        <v/>
      </c>
      <c r="U2837" s="1" t="str">
        <f>IF(官網匯出!O2837="","",官網匯出!O2837)</f>
        <v/>
      </c>
      <c r="V2837" s="1" t="str">
        <f>IF(官網匯出!P2837="",IF(G2837="","",0),官網匯出!P2837)</f>
        <v/>
      </c>
      <c r="W2837" s="1" t="str">
        <f>IF(官網匯出!Q2837="",IF(G2837="","",0),官網匯出!Q2837)</f>
        <v/>
      </c>
      <c r="X2837" s="1" t="str">
        <f>IF(官網匯出!R2837="","",官網匯出!R2837)</f>
        <v/>
      </c>
      <c r="Y2837" s="1" t="str">
        <f>IF(官網匯出!S2837="","",官網匯出!S2837)</f>
        <v/>
      </c>
      <c r="Z2837" s="1" t="str">
        <f>IF(G2837="","",官網匯出!T2837)</f>
        <v/>
      </c>
      <c r="AA2837" s="1" t="str">
        <f>IF(G2837="","",官網匯出!AK2837)</f>
        <v/>
      </c>
      <c r="AB2837" s="1" t="str">
        <f>IF(G2837="","",IF(官網匯出!V2837="","",官網匯出!V2837))</f>
        <v/>
      </c>
      <c r="AJ2837" s="1" t="str">
        <f>IF(G2837="","",IF(官網匯出!AE2837="","",官網匯出!AE2837))</f>
        <v/>
      </c>
      <c r="AK2837" s="1" t="str">
        <f>IF(G2837="","",IF(官網匯出!AD2837="","",官網匯出!AD2837))</f>
        <v/>
      </c>
      <c r="AL2837" s="1" t="str">
        <f t="shared" si="497"/>
        <v>0</v>
      </c>
      <c r="AM2837" s="1" t="str">
        <f>IF(官網匯出!AG2837="","",官網匯出!AG2837)</f>
        <v/>
      </c>
      <c r="AN2837" s="1" t="str">
        <f>IF(G2837="","",IF(官網匯出!AH2837="","",官網匯出!AH2837))</f>
        <v/>
      </c>
      <c r="AO2837" s="14" t="str">
        <f t="shared" si="498"/>
        <v/>
      </c>
      <c r="AP2837" s="14" t="str">
        <f t="shared" si="499"/>
        <v>1</v>
      </c>
      <c r="AQ2837" s="14" t="str">
        <f t="shared" si="500"/>
        <v>0</v>
      </c>
      <c r="AR2837" s="1" t="str">
        <f t="shared" si="501"/>
        <v/>
      </c>
      <c r="AS2837" s="1" t="str">
        <f t="shared" si="502"/>
        <v/>
      </c>
      <c r="AT2837" s="1" t="str">
        <f t="shared" si="503"/>
        <v/>
      </c>
      <c r="AU2837" s="1" t="str">
        <f t="shared" si="494"/>
        <v/>
      </c>
      <c r="AV2837" s="1" t="e">
        <f>IF(VLOOKUP(G2837,官網匯出!A:AQ,42,FALSE)="","[黃金盾官網]",VLOOKUP(G2837,官網匯出!A:AQ,42,FALSE))</f>
        <v>#N/A</v>
      </c>
      <c r="AW2837" s="1" t="e">
        <f>IF(LEFT(VLOOKUP(G2837,官網匯出!A:AS,43,FALSE),2)="","web",LEFT(VLOOKUP(G2837,官網匯出!A:AS,43,FALSE),2))</f>
        <v>#N/A</v>
      </c>
      <c r="AX2837" s="1" t="str">
        <f t="shared" si="504"/>
        <v>O</v>
      </c>
    </row>
    <row r="2838" spans="1:50">
      <c r="A2838" s="1" t="str">
        <f>IF(G2838="","",VLOOKUP(官網轉換!AW2838,團名!A:B,2,FALSE))</f>
        <v/>
      </c>
      <c r="B2838" s="1" t="str">
        <f>IF(G2838="","",IF(LEFT(VLOOKUP(G2838,官網匯出!A:AQ,43,0),2)="wf",VLOOKUP(VLOOKUP(G2838,官網匯出!A:AQ,43,0),團名!$I$1:$K$12,2,FALSE),"N0071"))</f>
        <v/>
      </c>
      <c r="C2838" s="1" t="str">
        <f>IFERROR(VLOOKUP(官網匯出!D2838,團名!E:G,3,FALSE),"")</f>
        <v/>
      </c>
      <c r="D2838" s="1" t="str">
        <f t="shared" si="495"/>
        <v/>
      </c>
      <c r="E2838" s="1" t="str">
        <f t="shared" si="496"/>
        <v/>
      </c>
      <c r="F2838" s="1" t="str">
        <f>IF(官網匯出!F2838="已付款","","B0012")</f>
        <v>B0012</v>
      </c>
      <c r="G2838" s="1" t="str">
        <f>IF(官網匯出!A2838="","",官網匯出!A2838)</f>
        <v/>
      </c>
      <c r="H2838" s="3" t="str">
        <f>IF(官網匯出!B2838="","",官網匯出!B2838)</f>
        <v/>
      </c>
      <c r="I2838" s="1" t="str">
        <f>IF(官網匯出!C2838="","",官網匯出!C2838)</f>
        <v/>
      </c>
      <c r="J2838" s="1" t="str">
        <f>IF(官網匯出!D2838="","",官網匯出!D2838)</f>
        <v/>
      </c>
      <c r="K2838" s="3" t="str">
        <f>IF(官網匯出!E2838="","",官網匯出!E2838)</f>
        <v/>
      </c>
      <c r="L2838" s="1" t="str">
        <f>IF(官網匯出!F2838="","",官網匯出!F2838)</f>
        <v/>
      </c>
      <c r="M2838" s="1" t="str">
        <f>IF(官網匯出!G2838="","",官網匯出!G2838)</f>
        <v/>
      </c>
      <c r="N2838" s="1" t="str">
        <f>IF(官網匯出!H2838="","",官網匯出!H2838)</f>
        <v/>
      </c>
      <c r="P2838" s="1" t="str">
        <f>IF(官網匯出!J2838="","",RIGHT(官網匯出!J2838,LEN(官網匯出!J2838)-2))</f>
        <v/>
      </c>
      <c r="Q2838" s="1" t="str">
        <f>IF(官網匯出!K2838="","",官網匯出!K2838)</f>
        <v/>
      </c>
      <c r="R2838" s="1" t="str">
        <f>IF(官網匯出!L2838="","",官網匯出!L2838)</f>
        <v/>
      </c>
      <c r="S2838" s="1" t="str">
        <f>IF(官網匯出!M2838="","",官網匯出!M2838)</f>
        <v/>
      </c>
      <c r="T2838" s="1" t="str">
        <f>IF(官網匯出!N2838="","",官網匯出!N2838)</f>
        <v/>
      </c>
      <c r="U2838" s="1" t="str">
        <f>IF(官網匯出!O2838="","",官網匯出!O2838)</f>
        <v/>
      </c>
      <c r="V2838" s="1" t="str">
        <f>IF(官網匯出!P2838="",IF(G2838="","",0),官網匯出!P2838)</f>
        <v/>
      </c>
      <c r="W2838" s="1" t="str">
        <f>IF(官網匯出!Q2838="",IF(G2838="","",0),官網匯出!Q2838)</f>
        <v/>
      </c>
      <c r="X2838" s="1" t="str">
        <f>IF(官網匯出!R2838="","",官網匯出!R2838)</f>
        <v/>
      </c>
      <c r="Y2838" s="1" t="str">
        <f>IF(官網匯出!S2838="","",官網匯出!S2838)</f>
        <v/>
      </c>
      <c r="Z2838" s="1" t="str">
        <f>IF(G2838="","",官網匯出!T2838)</f>
        <v/>
      </c>
      <c r="AA2838" s="1" t="str">
        <f>IF(G2838="","",官網匯出!AK2838)</f>
        <v/>
      </c>
      <c r="AB2838" s="1" t="str">
        <f>IF(G2838="","",IF(官網匯出!V2838="","",官網匯出!V2838))</f>
        <v/>
      </c>
      <c r="AJ2838" s="1" t="str">
        <f>IF(G2838="","",IF(官網匯出!AE2838="","",官網匯出!AE2838))</f>
        <v/>
      </c>
      <c r="AK2838" s="1" t="str">
        <f>IF(G2838="","",IF(官網匯出!AD2838="","",官網匯出!AD2838))</f>
        <v/>
      </c>
      <c r="AL2838" s="1" t="str">
        <f t="shared" si="497"/>
        <v>0</v>
      </c>
      <c r="AM2838" s="1" t="str">
        <f>IF(官網匯出!AG2838="","",官網匯出!AG2838)</f>
        <v/>
      </c>
      <c r="AN2838" s="1" t="str">
        <f>IF(G2838="","",IF(官網匯出!AH2838="","",官網匯出!AH2838))</f>
        <v/>
      </c>
      <c r="AO2838" s="14" t="str">
        <f t="shared" si="498"/>
        <v/>
      </c>
      <c r="AP2838" s="14" t="str">
        <f t="shared" si="499"/>
        <v>1</v>
      </c>
      <c r="AQ2838" s="14" t="str">
        <f t="shared" si="500"/>
        <v>0</v>
      </c>
      <c r="AR2838" s="1" t="str">
        <f t="shared" si="501"/>
        <v/>
      </c>
      <c r="AS2838" s="1" t="str">
        <f t="shared" si="502"/>
        <v/>
      </c>
      <c r="AT2838" s="1" t="str">
        <f t="shared" si="503"/>
        <v/>
      </c>
      <c r="AU2838" s="1" t="str">
        <f t="shared" si="494"/>
        <v/>
      </c>
      <c r="AV2838" s="1" t="e">
        <f>IF(VLOOKUP(G2838,官網匯出!A:AQ,42,FALSE)="","[黃金盾官網]",VLOOKUP(G2838,官網匯出!A:AQ,42,FALSE))</f>
        <v>#N/A</v>
      </c>
      <c r="AW2838" s="1" t="e">
        <f>IF(LEFT(VLOOKUP(G2838,官網匯出!A:AS,43,FALSE),2)="","web",LEFT(VLOOKUP(G2838,官網匯出!A:AS,43,FALSE),2))</f>
        <v>#N/A</v>
      </c>
      <c r="AX2838" s="1" t="str">
        <f t="shared" si="504"/>
        <v>O</v>
      </c>
    </row>
    <row r="2839" spans="1:50">
      <c r="A2839" s="1" t="str">
        <f>IF(G2839="","",VLOOKUP(官網轉換!AW2839,團名!A:B,2,FALSE))</f>
        <v/>
      </c>
      <c r="B2839" s="1" t="str">
        <f>IF(G2839="","",IF(LEFT(VLOOKUP(G2839,官網匯出!A:AQ,43,0),2)="wf",VLOOKUP(VLOOKUP(G2839,官網匯出!A:AQ,43,0),團名!$I$1:$K$12,2,FALSE),"N0071"))</f>
        <v/>
      </c>
      <c r="C2839" s="1" t="str">
        <f>IFERROR(VLOOKUP(官網匯出!D2839,團名!E:G,3,FALSE),"")</f>
        <v/>
      </c>
      <c r="D2839" s="1" t="str">
        <f t="shared" si="495"/>
        <v/>
      </c>
      <c r="E2839" s="1" t="str">
        <f t="shared" si="496"/>
        <v/>
      </c>
      <c r="F2839" s="1" t="str">
        <f>IF(官網匯出!F2839="已付款","","B0012")</f>
        <v>B0012</v>
      </c>
      <c r="G2839" s="1" t="str">
        <f>IF(官網匯出!A2839="","",官網匯出!A2839)</f>
        <v/>
      </c>
      <c r="H2839" s="3" t="str">
        <f>IF(官網匯出!B2839="","",官網匯出!B2839)</f>
        <v/>
      </c>
      <c r="I2839" s="1" t="str">
        <f>IF(官網匯出!C2839="","",官網匯出!C2839)</f>
        <v/>
      </c>
      <c r="J2839" s="1" t="str">
        <f>IF(官網匯出!D2839="","",官網匯出!D2839)</f>
        <v/>
      </c>
      <c r="K2839" s="3" t="str">
        <f>IF(官網匯出!E2839="","",官網匯出!E2839)</f>
        <v/>
      </c>
      <c r="L2839" s="1" t="str">
        <f>IF(官網匯出!F2839="","",官網匯出!F2839)</f>
        <v/>
      </c>
      <c r="M2839" s="1" t="str">
        <f>IF(官網匯出!G2839="","",官網匯出!G2839)</f>
        <v/>
      </c>
      <c r="N2839" s="1" t="str">
        <f>IF(官網匯出!H2839="","",官網匯出!H2839)</f>
        <v/>
      </c>
      <c r="P2839" s="1" t="str">
        <f>IF(官網匯出!J2839="","",RIGHT(官網匯出!J2839,LEN(官網匯出!J2839)-2))</f>
        <v/>
      </c>
      <c r="Q2839" s="1" t="str">
        <f>IF(官網匯出!K2839="","",官網匯出!K2839)</f>
        <v/>
      </c>
      <c r="R2839" s="1" t="str">
        <f>IF(官網匯出!L2839="","",官網匯出!L2839)</f>
        <v/>
      </c>
      <c r="S2839" s="1" t="str">
        <f>IF(官網匯出!M2839="","",官網匯出!M2839)</f>
        <v/>
      </c>
      <c r="T2839" s="1" t="str">
        <f>IF(官網匯出!N2839="","",官網匯出!N2839)</f>
        <v/>
      </c>
      <c r="U2839" s="1" t="str">
        <f>IF(官網匯出!O2839="","",官網匯出!O2839)</f>
        <v/>
      </c>
      <c r="V2839" s="1" t="str">
        <f>IF(官網匯出!P2839="",IF(G2839="","",0),官網匯出!P2839)</f>
        <v/>
      </c>
      <c r="W2839" s="1" t="str">
        <f>IF(官網匯出!Q2839="",IF(G2839="","",0),官網匯出!Q2839)</f>
        <v/>
      </c>
      <c r="X2839" s="1" t="str">
        <f>IF(官網匯出!R2839="","",官網匯出!R2839)</f>
        <v/>
      </c>
      <c r="Y2839" s="1" t="str">
        <f>IF(官網匯出!S2839="","",官網匯出!S2839)</f>
        <v/>
      </c>
      <c r="Z2839" s="1" t="str">
        <f>IF(G2839="","",官網匯出!T2839)</f>
        <v/>
      </c>
      <c r="AA2839" s="1" t="str">
        <f>IF(G2839="","",官網匯出!AK2839)</f>
        <v/>
      </c>
      <c r="AB2839" s="1" t="str">
        <f>IF(G2839="","",IF(官網匯出!V2839="","",官網匯出!V2839))</f>
        <v/>
      </c>
      <c r="AJ2839" s="1" t="str">
        <f>IF(G2839="","",IF(官網匯出!AE2839="","",官網匯出!AE2839))</f>
        <v/>
      </c>
      <c r="AK2839" s="1" t="str">
        <f>IF(G2839="","",IF(官網匯出!AD2839="","",官網匯出!AD2839))</f>
        <v/>
      </c>
      <c r="AL2839" s="1" t="str">
        <f t="shared" si="497"/>
        <v>0</v>
      </c>
      <c r="AM2839" s="1" t="str">
        <f>IF(官網匯出!AG2839="","",官網匯出!AG2839)</f>
        <v/>
      </c>
      <c r="AN2839" s="1" t="str">
        <f>IF(G2839="","",IF(官網匯出!AH2839="","",官網匯出!AH2839))</f>
        <v/>
      </c>
      <c r="AO2839" s="14" t="str">
        <f t="shared" si="498"/>
        <v/>
      </c>
      <c r="AP2839" s="14" t="str">
        <f t="shared" si="499"/>
        <v>1</v>
      </c>
      <c r="AQ2839" s="14" t="str">
        <f t="shared" si="500"/>
        <v>0</v>
      </c>
      <c r="AR2839" s="1" t="str">
        <f t="shared" si="501"/>
        <v/>
      </c>
      <c r="AS2839" s="1" t="str">
        <f t="shared" si="502"/>
        <v/>
      </c>
      <c r="AT2839" s="1" t="str">
        <f t="shared" si="503"/>
        <v/>
      </c>
      <c r="AU2839" s="1" t="str">
        <f t="shared" si="494"/>
        <v/>
      </c>
      <c r="AV2839" s="1" t="e">
        <f>IF(VLOOKUP(G2839,官網匯出!A:AQ,42,FALSE)="","[黃金盾官網]",VLOOKUP(G2839,官網匯出!A:AQ,42,FALSE))</f>
        <v>#N/A</v>
      </c>
      <c r="AW2839" s="1" t="e">
        <f>IF(LEFT(VLOOKUP(G2839,官網匯出!A:AS,43,FALSE),2)="","web",LEFT(VLOOKUP(G2839,官網匯出!A:AS,43,FALSE),2))</f>
        <v>#N/A</v>
      </c>
      <c r="AX2839" s="1" t="str">
        <f t="shared" si="504"/>
        <v>O</v>
      </c>
    </row>
    <row r="2840" spans="1:50">
      <c r="A2840" s="1" t="str">
        <f>IF(G2840="","",VLOOKUP(官網轉換!AW2840,團名!A:B,2,FALSE))</f>
        <v/>
      </c>
      <c r="B2840" s="1" t="str">
        <f>IF(G2840="","",IF(LEFT(VLOOKUP(G2840,官網匯出!A:AQ,43,0),2)="wf",VLOOKUP(VLOOKUP(G2840,官網匯出!A:AQ,43,0),團名!$I$1:$K$12,2,FALSE),"N0071"))</f>
        <v/>
      </c>
      <c r="C2840" s="1" t="str">
        <f>IFERROR(VLOOKUP(官網匯出!D2840,團名!E:G,3,FALSE),"")</f>
        <v/>
      </c>
      <c r="D2840" s="1" t="str">
        <f t="shared" si="495"/>
        <v/>
      </c>
      <c r="E2840" s="1" t="str">
        <f t="shared" si="496"/>
        <v/>
      </c>
      <c r="F2840" s="1" t="str">
        <f>IF(官網匯出!F2840="已付款","","B0012")</f>
        <v>B0012</v>
      </c>
      <c r="G2840" s="1" t="str">
        <f>IF(官網匯出!A2840="","",官網匯出!A2840)</f>
        <v/>
      </c>
      <c r="H2840" s="3" t="str">
        <f>IF(官網匯出!B2840="","",官網匯出!B2840)</f>
        <v/>
      </c>
      <c r="I2840" s="1" t="str">
        <f>IF(官網匯出!C2840="","",官網匯出!C2840)</f>
        <v/>
      </c>
      <c r="J2840" s="1" t="str">
        <f>IF(官網匯出!D2840="","",官網匯出!D2840)</f>
        <v/>
      </c>
      <c r="K2840" s="3" t="str">
        <f>IF(官網匯出!E2840="","",官網匯出!E2840)</f>
        <v/>
      </c>
      <c r="L2840" s="1" t="str">
        <f>IF(官網匯出!F2840="","",官網匯出!F2840)</f>
        <v/>
      </c>
      <c r="M2840" s="1" t="str">
        <f>IF(官網匯出!G2840="","",官網匯出!G2840)</f>
        <v/>
      </c>
      <c r="N2840" s="1" t="str">
        <f>IF(官網匯出!H2840="","",官網匯出!H2840)</f>
        <v/>
      </c>
      <c r="P2840" s="1" t="str">
        <f>IF(官網匯出!J2840="","",RIGHT(官網匯出!J2840,LEN(官網匯出!J2840)-2))</f>
        <v/>
      </c>
      <c r="Q2840" s="1" t="str">
        <f>IF(官網匯出!K2840="","",官網匯出!K2840)</f>
        <v/>
      </c>
      <c r="R2840" s="1" t="str">
        <f>IF(官網匯出!L2840="","",官網匯出!L2840)</f>
        <v/>
      </c>
      <c r="S2840" s="1" t="str">
        <f>IF(官網匯出!M2840="","",官網匯出!M2840)</f>
        <v/>
      </c>
      <c r="T2840" s="1" t="str">
        <f>IF(官網匯出!N2840="","",官網匯出!N2840)</f>
        <v/>
      </c>
      <c r="U2840" s="1" t="str">
        <f>IF(官網匯出!O2840="","",官網匯出!O2840)</f>
        <v/>
      </c>
      <c r="V2840" s="1" t="str">
        <f>IF(官網匯出!P2840="",IF(G2840="","",0),官網匯出!P2840)</f>
        <v/>
      </c>
      <c r="W2840" s="1" t="str">
        <f>IF(官網匯出!Q2840="",IF(G2840="","",0),官網匯出!Q2840)</f>
        <v/>
      </c>
      <c r="X2840" s="1" t="str">
        <f>IF(官網匯出!R2840="","",官網匯出!R2840)</f>
        <v/>
      </c>
      <c r="Y2840" s="1" t="str">
        <f>IF(官網匯出!S2840="","",官網匯出!S2840)</f>
        <v/>
      </c>
      <c r="Z2840" s="1" t="str">
        <f>IF(G2840="","",官網匯出!T2840)</f>
        <v/>
      </c>
      <c r="AA2840" s="1" t="str">
        <f>IF(G2840="","",官網匯出!AK2840)</f>
        <v/>
      </c>
      <c r="AB2840" s="1" t="str">
        <f>IF(G2840="","",IF(官網匯出!V2840="","",官網匯出!V2840))</f>
        <v/>
      </c>
      <c r="AJ2840" s="1" t="str">
        <f>IF(G2840="","",IF(官網匯出!AE2840="","",官網匯出!AE2840))</f>
        <v/>
      </c>
      <c r="AK2840" s="1" t="str">
        <f>IF(G2840="","",IF(官網匯出!AD2840="","",官網匯出!AD2840))</f>
        <v/>
      </c>
      <c r="AL2840" s="1" t="str">
        <f t="shared" si="497"/>
        <v>0</v>
      </c>
      <c r="AM2840" s="1" t="str">
        <f>IF(官網匯出!AG2840="","",官網匯出!AG2840)</f>
        <v/>
      </c>
      <c r="AN2840" s="1" t="str">
        <f>IF(G2840="","",IF(官網匯出!AH2840="","",官網匯出!AH2840))</f>
        <v/>
      </c>
      <c r="AO2840" s="14" t="str">
        <f t="shared" si="498"/>
        <v/>
      </c>
      <c r="AP2840" s="14" t="str">
        <f t="shared" si="499"/>
        <v>1</v>
      </c>
      <c r="AQ2840" s="14" t="str">
        <f t="shared" si="500"/>
        <v>0</v>
      </c>
      <c r="AR2840" s="1" t="str">
        <f t="shared" si="501"/>
        <v/>
      </c>
      <c r="AS2840" s="1" t="str">
        <f t="shared" si="502"/>
        <v/>
      </c>
      <c r="AT2840" s="1" t="str">
        <f t="shared" si="503"/>
        <v/>
      </c>
      <c r="AU2840" s="1" t="str">
        <f t="shared" si="494"/>
        <v/>
      </c>
      <c r="AV2840" s="1" t="e">
        <f>IF(VLOOKUP(G2840,官網匯出!A:AQ,42,FALSE)="","[黃金盾官網]",VLOOKUP(G2840,官網匯出!A:AQ,42,FALSE))</f>
        <v>#N/A</v>
      </c>
      <c r="AW2840" s="1" t="e">
        <f>IF(LEFT(VLOOKUP(G2840,官網匯出!A:AS,43,FALSE),2)="","web",LEFT(VLOOKUP(G2840,官網匯出!A:AS,43,FALSE),2))</f>
        <v>#N/A</v>
      </c>
      <c r="AX2840" s="1" t="str">
        <f t="shared" si="504"/>
        <v>O</v>
      </c>
    </row>
    <row r="2841" spans="1:50">
      <c r="A2841" s="1" t="str">
        <f>IF(G2841="","",VLOOKUP(官網轉換!AW2841,團名!A:B,2,FALSE))</f>
        <v/>
      </c>
      <c r="B2841" s="1" t="str">
        <f>IF(G2841="","",IF(LEFT(VLOOKUP(G2841,官網匯出!A:AQ,43,0),2)="wf",VLOOKUP(VLOOKUP(G2841,官網匯出!A:AQ,43,0),團名!$I$1:$K$12,2,FALSE),"N0071"))</f>
        <v/>
      </c>
      <c r="C2841" s="1" t="str">
        <f>IFERROR(VLOOKUP(官網匯出!D2841,團名!E:G,3,FALSE),"")</f>
        <v/>
      </c>
      <c r="D2841" s="1" t="str">
        <f t="shared" si="495"/>
        <v/>
      </c>
      <c r="E2841" s="1" t="str">
        <f t="shared" si="496"/>
        <v/>
      </c>
      <c r="F2841" s="1" t="str">
        <f>IF(官網匯出!F2841="已付款","","B0012")</f>
        <v>B0012</v>
      </c>
      <c r="G2841" s="1" t="str">
        <f>IF(官網匯出!A2841="","",官網匯出!A2841)</f>
        <v/>
      </c>
      <c r="H2841" s="3" t="str">
        <f>IF(官網匯出!B2841="","",官網匯出!B2841)</f>
        <v/>
      </c>
      <c r="I2841" s="1" t="str">
        <f>IF(官網匯出!C2841="","",官網匯出!C2841)</f>
        <v/>
      </c>
      <c r="J2841" s="1" t="str">
        <f>IF(官網匯出!D2841="","",官網匯出!D2841)</f>
        <v/>
      </c>
      <c r="K2841" s="3" t="str">
        <f>IF(官網匯出!E2841="","",官網匯出!E2841)</f>
        <v/>
      </c>
      <c r="L2841" s="1" t="str">
        <f>IF(官網匯出!F2841="","",官網匯出!F2841)</f>
        <v/>
      </c>
      <c r="M2841" s="1" t="str">
        <f>IF(官網匯出!G2841="","",官網匯出!G2841)</f>
        <v/>
      </c>
      <c r="N2841" s="1" t="str">
        <f>IF(官網匯出!H2841="","",官網匯出!H2841)</f>
        <v/>
      </c>
      <c r="P2841" s="1" t="str">
        <f>IF(官網匯出!J2841="","",RIGHT(官網匯出!J2841,LEN(官網匯出!J2841)-2))</f>
        <v/>
      </c>
      <c r="Q2841" s="1" t="str">
        <f>IF(官網匯出!K2841="","",官網匯出!K2841)</f>
        <v/>
      </c>
      <c r="R2841" s="1" t="str">
        <f>IF(官網匯出!L2841="","",官網匯出!L2841)</f>
        <v/>
      </c>
      <c r="S2841" s="1" t="str">
        <f>IF(官網匯出!M2841="","",官網匯出!M2841)</f>
        <v/>
      </c>
      <c r="T2841" s="1" t="str">
        <f>IF(官網匯出!N2841="","",官網匯出!N2841)</f>
        <v/>
      </c>
      <c r="U2841" s="1" t="str">
        <f>IF(官網匯出!O2841="","",官網匯出!O2841)</f>
        <v/>
      </c>
      <c r="V2841" s="1" t="str">
        <f>IF(官網匯出!P2841="",IF(G2841="","",0),官網匯出!P2841)</f>
        <v/>
      </c>
      <c r="W2841" s="1" t="str">
        <f>IF(官網匯出!Q2841="",IF(G2841="","",0),官網匯出!Q2841)</f>
        <v/>
      </c>
      <c r="X2841" s="1" t="str">
        <f>IF(官網匯出!R2841="","",官網匯出!R2841)</f>
        <v/>
      </c>
      <c r="Y2841" s="1" t="str">
        <f>IF(官網匯出!S2841="","",官網匯出!S2841)</f>
        <v/>
      </c>
      <c r="Z2841" s="1" t="str">
        <f>IF(G2841="","",官網匯出!T2841)</f>
        <v/>
      </c>
      <c r="AA2841" s="1" t="str">
        <f>IF(G2841="","",官網匯出!AK2841)</f>
        <v/>
      </c>
      <c r="AB2841" s="1" t="str">
        <f>IF(G2841="","",IF(官網匯出!V2841="","",官網匯出!V2841))</f>
        <v/>
      </c>
      <c r="AJ2841" s="1" t="str">
        <f>IF(G2841="","",IF(官網匯出!AE2841="","",官網匯出!AE2841))</f>
        <v/>
      </c>
      <c r="AK2841" s="1" t="str">
        <f>IF(G2841="","",IF(官網匯出!AD2841="","",官網匯出!AD2841))</f>
        <v/>
      </c>
      <c r="AL2841" s="1" t="str">
        <f t="shared" si="497"/>
        <v>0</v>
      </c>
      <c r="AM2841" s="1" t="str">
        <f>IF(官網匯出!AG2841="","",官網匯出!AG2841)</f>
        <v/>
      </c>
      <c r="AN2841" s="1" t="str">
        <f>IF(G2841="","",IF(官網匯出!AH2841="","",官網匯出!AH2841))</f>
        <v/>
      </c>
      <c r="AO2841" s="14" t="str">
        <f t="shared" si="498"/>
        <v/>
      </c>
      <c r="AP2841" s="14" t="str">
        <f t="shared" si="499"/>
        <v>1</v>
      </c>
      <c r="AQ2841" s="14" t="str">
        <f t="shared" si="500"/>
        <v>0</v>
      </c>
      <c r="AR2841" s="1" t="str">
        <f t="shared" si="501"/>
        <v/>
      </c>
      <c r="AS2841" s="1" t="str">
        <f t="shared" si="502"/>
        <v/>
      </c>
      <c r="AT2841" s="1" t="str">
        <f t="shared" si="503"/>
        <v/>
      </c>
      <c r="AU2841" s="1" t="str">
        <f t="shared" si="494"/>
        <v/>
      </c>
      <c r="AV2841" s="1" t="e">
        <f>IF(VLOOKUP(G2841,官網匯出!A:AQ,42,FALSE)="","[黃金盾官網]",VLOOKUP(G2841,官網匯出!A:AQ,42,FALSE))</f>
        <v>#N/A</v>
      </c>
      <c r="AW2841" s="1" t="e">
        <f>IF(LEFT(VLOOKUP(G2841,官網匯出!A:AS,43,FALSE),2)="","web",LEFT(VLOOKUP(G2841,官網匯出!A:AS,43,FALSE),2))</f>
        <v>#N/A</v>
      </c>
      <c r="AX2841" s="1" t="str">
        <f t="shared" si="504"/>
        <v>O</v>
      </c>
    </row>
    <row r="2842" spans="1:50">
      <c r="A2842" s="1" t="str">
        <f>IF(G2842="","",VLOOKUP(官網轉換!AW2842,團名!A:B,2,FALSE))</f>
        <v/>
      </c>
      <c r="B2842" s="1" t="str">
        <f>IF(G2842="","",IF(LEFT(VLOOKUP(G2842,官網匯出!A:AQ,43,0),2)="wf",VLOOKUP(VLOOKUP(G2842,官網匯出!A:AQ,43,0),團名!$I$1:$K$12,2,FALSE),"N0071"))</f>
        <v/>
      </c>
      <c r="C2842" s="1" t="str">
        <f>IFERROR(VLOOKUP(官網匯出!D2842,團名!E:G,3,FALSE),"")</f>
        <v/>
      </c>
      <c r="D2842" s="1" t="str">
        <f t="shared" si="495"/>
        <v/>
      </c>
      <c r="E2842" s="1" t="str">
        <f t="shared" si="496"/>
        <v/>
      </c>
      <c r="F2842" s="1" t="str">
        <f>IF(官網匯出!F2842="已付款","","B0012")</f>
        <v>B0012</v>
      </c>
      <c r="G2842" s="1" t="str">
        <f>IF(官網匯出!A2842="","",官網匯出!A2842)</f>
        <v/>
      </c>
      <c r="H2842" s="3" t="str">
        <f>IF(官網匯出!B2842="","",官網匯出!B2842)</f>
        <v/>
      </c>
      <c r="I2842" s="1" t="str">
        <f>IF(官網匯出!C2842="","",官網匯出!C2842)</f>
        <v/>
      </c>
      <c r="J2842" s="1" t="str">
        <f>IF(官網匯出!D2842="","",官網匯出!D2842)</f>
        <v/>
      </c>
      <c r="K2842" s="3" t="str">
        <f>IF(官網匯出!E2842="","",官網匯出!E2842)</f>
        <v/>
      </c>
      <c r="L2842" s="1" t="str">
        <f>IF(官網匯出!F2842="","",官網匯出!F2842)</f>
        <v/>
      </c>
      <c r="M2842" s="1" t="str">
        <f>IF(官網匯出!G2842="","",官網匯出!G2842)</f>
        <v/>
      </c>
      <c r="N2842" s="1" t="str">
        <f>IF(官網匯出!H2842="","",官網匯出!H2842)</f>
        <v/>
      </c>
      <c r="P2842" s="1" t="str">
        <f>IF(官網匯出!J2842="","",RIGHT(官網匯出!J2842,LEN(官網匯出!J2842)-2))</f>
        <v/>
      </c>
      <c r="Q2842" s="1" t="str">
        <f>IF(官網匯出!K2842="","",官網匯出!K2842)</f>
        <v/>
      </c>
      <c r="R2842" s="1" t="str">
        <f>IF(官網匯出!L2842="","",官網匯出!L2842)</f>
        <v/>
      </c>
      <c r="S2842" s="1" t="str">
        <f>IF(官網匯出!M2842="","",官網匯出!M2842)</f>
        <v/>
      </c>
      <c r="T2842" s="1" t="str">
        <f>IF(官網匯出!N2842="","",官網匯出!N2842)</f>
        <v/>
      </c>
      <c r="U2842" s="1" t="str">
        <f>IF(官網匯出!O2842="","",官網匯出!O2842)</f>
        <v/>
      </c>
      <c r="V2842" s="1" t="str">
        <f>IF(官網匯出!P2842="",IF(G2842="","",0),官網匯出!P2842)</f>
        <v/>
      </c>
      <c r="W2842" s="1" t="str">
        <f>IF(官網匯出!Q2842="",IF(G2842="","",0),官網匯出!Q2842)</f>
        <v/>
      </c>
      <c r="X2842" s="1" t="str">
        <f>IF(官網匯出!R2842="","",官網匯出!R2842)</f>
        <v/>
      </c>
      <c r="Y2842" s="1" t="str">
        <f>IF(官網匯出!S2842="","",官網匯出!S2842)</f>
        <v/>
      </c>
      <c r="Z2842" s="1" t="str">
        <f>IF(G2842="","",官網匯出!T2842)</f>
        <v/>
      </c>
      <c r="AA2842" s="1" t="str">
        <f>IF(G2842="","",官網匯出!AK2842)</f>
        <v/>
      </c>
      <c r="AB2842" s="1" t="str">
        <f>IF(G2842="","",IF(官網匯出!V2842="","",官網匯出!V2842))</f>
        <v/>
      </c>
      <c r="AJ2842" s="1" t="str">
        <f>IF(G2842="","",IF(官網匯出!AE2842="","",官網匯出!AE2842))</f>
        <v/>
      </c>
      <c r="AK2842" s="1" t="str">
        <f>IF(G2842="","",IF(官網匯出!AD2842="","",官網匯出!AD2842))</f>
        <v/>
      </c>
      <c r="AL2842" s="1" t="str">
        <f t="shared" si="497"/>
        <v>0</v>
      </c>
      <c r="AM2842" s="1" t="str">
        <f>IF(官網匯出!AG2842="","",官網匯出!AG2842)</f>
        <v/>
      </c>
      <c r="AN2842" s="1" t="str">
        <f>IF(G2842="","",IF(官網匯出!AH2842="","",官網匯出!AH2842))</f>
        <v/>
      </c>
      <c r="AO2842" s="14" t="str">
        <f t="shared" si="498"/>
        <v/>
      </c>
      <c r="AP2842" s="14" t="str">
        <f t="shared" si="499"/>
        <v>1</v>
      </c>
      <c r="AQ2842" s="14" t="str">
        <f t="shared" si="500"/>
        <v>0</v>
      </c>
      <c r="AR2842" s="1" t="str">
        <f t="shared" si="501"/>
        <v/>
      </c>
      <c r="AS2842" s="1" t="str">
        <f t="shared" si="502"/>
        <v/>
      </c>
      <c r="AT2842" s="1" t="str">
        <f t="shared" si="503"/>
        <v/>
      </c>
      <c r="AU2842" s="1" t="str">
        <f t="shared" si="494"/>
        <v/>
      </c>
      <c r="AV2842" s="1" t="e">
        <f>IF(VLOOKUP(G2842,官網匯出!A:AQ,42,FALSE)="","[黃金盾官網]",VLOOKUP(G2842,官網匯出!A:AQ,42,FALSE))</f>
        <v>#N/A</v>
      </c>
      <c r="AW2842" s="1" t="e">
        <f>IF(LEFT(VLOOKUP(G2842,官網匯出!A:AS,43,FALSE),2)="","web",LEFT(VLOOKUP(G2842,官網匯出!A:AS,43,FALSE),2))</f>
        <v>#N/A</v>
      </c>
      <c r="AX2842" s="1" t="str">
        <f t="shared" si="504"/>
        <v>O</v>
      </c>
    </row>
    <row r="2843" spans="1:50">
      <c r="A2843" s="1" t="str">
        <f>IF(G2843="","",VLOOKUP(官網轉換!AW2843,團名!A:B,2,FALSE))</f>
        <v/>
      </c>
      <c r="B2843" s="1" t="str">
        <f>IF(G2843="","",IF(LEFT(VLOOKUP(G2843,官網匯出!A:AQ,43,0),2)="wf",VLOOKUP(VLOOKUP(G2843,官網匯出!A:AQ,43,0),團名!$I$1:$K$12,2,FALSE),"N0071"))</f>
        <v/>
      </c>
      <c r="C2843" s="1" t="str">
        <f>IFERROR(VLOOKUP(官網匯出!D2843,團名!E:G,3,FALSE),"")</f>
        <v/>
      </c>
      <c r="D2843" s="1" t="str">
        <f t="shared" si="495"/>
        <v/>
      </c>
      <c r="E2843" s="1" t="str">
        <f t="shared" si="496"/>
        <v/>
      </c>
      <c r="F2843" s="1" t="str">
        <f>IF(官網匯出!F2843="已付款","","B0012")</f>
        <v>B0012</v>
      </c>
      <c r="G2843" s="1" t="str">
        <f>IF(官網匯出!A2843="","",官網匯出!A2843)</f>
        <v/>
      </c>
      <c r="H2843" s="3" t="str">
        <f>IF(官網匯出!B2843="","",官網匯出!B2843)</f>
        <v/>
      </c>
      <c r="I2843" s="1" t="str">
        <f>IF(官網匯出!C2843="","",官網匯出!C2843)</f>
        <v/>
      </c>
      <c r="J2843" s="1" t="str">
        <f>IF(官網匯出!D2843="","",官網匯出!D2843)</f>
        <v/>
      </c>
      <c r="K2843" s="3" t="str">
        <f>IF(官網匯出!E2843="","",官網匯出!E2843)</f>
        <v/>
      </c>
      <c r="L2843" s="1" t="str">
        <f>IF(官網匯出!F2843="","",官網匯出!F2843)</f>
        <v/>
      </c>
      <c r="M2843" s="1" t="str">
        <f>IF(官網匯出!G2843="","",官網匯出!G2843)</f>
        <v/>
      </c>
      <c r="N2843" s="1" t="str">
        <f>IF(官網匯出!H2843="","",官網匯出!H2843)</f>
        <v/>
      </c>
      <c r="P2843" s="1" t="str">
        <f>IF(官網匯出!J2843="","",RIGHT(官網匯出!J2843,LEN(官網匯出!J2843)-2))</f>
        <v/>
      </c>
      <c r="Q2843" s="1" t="str">
        <f>IF(官網匯出!K2843="","",官網匯出!K2843)</f>
        <v/>
      </c>
      <c r="R2843" s="1" t="str">
        <f>IF(官網匯出!L2843="","",官網匯出!L2843)</f>
        <v/>
      </c>
      <c r="S2843" s="1" t="str">
        <f>IF(官網匯出!M2843="","",官網匯出!M2843)</f>
        <v/>
      </c>
      <c r="T2843" s="1" t="str">
        <f>IF(官網匯出!N2843="","",官網匯出!N2843)</f>
        <v/>
      </c>
      <c r="U2843" s="1" t="str">
        <f>IF(官網匯出!O2843="","",官網匯出!O2843)</f>
        <v/>
      </c>
      <c r="V2843" s="1" t="str">
        <f>IF(官網匯出!P2843="",IF(G2843="","",0),官網匯出!P2843)</f>
        <v/>
      </c>
      <c r="W2843" s="1" t="str">
        <f>IF(官網匯出!Q2843="",IF(G2843="","",0),官網匯出!Q2843)</f>
        <v/>
      </c>
      <c r="X2843" s="1" t="str">
        <f>IF(官網匯出!R2843="","",官網匯出!R2843)</f>
        <v/>
      </c>
      <c r="Y2843" s="1" t="str">
        <f>IF(官網匯出!S2843="","",官網匯出!S2843)</f>
        <v/>
      </c>
      <c r="Z2843" s="1" t="str">
        <f>IF(G2843="","",官網匯出!T2843)</f>
        <v/>
      </c>
      <c r="AA2843" s="1" t="str">
        <f>IF(G2843="","",官網匯出!AK2843)</f>
        <v/>
      </c>
      <c r="AB2843" s="1" t="str">
        <f>IF(G2843="","",IF(官網匯出!V2843="","",官網匯出!V2843))</f>
        <v/>
      </c>
      <c r="AJ2843" s="1" t="str">
        <f>IF(G2843="","",IF(官網匯出!AE2843="","",官網匯出!AE2843))</f>
        <v/>
      </c>
      <c r="AK2843" s="1" t="str">
        <f>IF(G2843="","",IF(官網匯出!AD2843="","",官網匯出!AD2843))</f>
        <v/>
      </c>
      <c r="AL2843" s="1" t="str">
        <f t="shared" si="497"/>
        <v>0</v>
      </c>
      <c r="AM2843" s="1" t="str">
        <f>IF(官網匯出!AG2843="","",官網匯出!AG2843)</f>
        <v/>
      </c>
      <c r="AN2843" s="1" t="str">
        <f>IF(G2843="","",IF(官網匯出!AH2843="","",官網匯出!AH2843))</f>
        <v/>
      </c>
      <c r="AO2843" s="14" t="str">
        <f t="shared" si="498"/>
        <v/>
      </c>
      <c r="AP2843" s="14" t="str">
        <f t="shared" si="499"/>
        <v>1</v>
      </c>
      <c r="AQ2843" s="14" t="str">
        <f t="shared" si="500"/>
        <v>0</v>
      </c>
      <c r="AR2843" s="1" t="str">
        <f t="shared" si="501"/>
        <v/>
      </c>
      <c r="AS2843" s="1" t="str">
        <f t="shared" si="502"/>
        <v/>
      </c>
      <c r="AT2843" s="1" t="str">
        <f t="shared" si="503"/>
        <v/>
      </c>
      <c r="AU2843" s="1" t="str">
        <f t="shared" si="494"/>
        <v/>
      </c>
      <c r="AV2843" s="1" t="e">
        <f>IF(VLOOKUP(G2843,官網匯出!A:AQ,42,FALSE)="","[黃金盾官網]",VLOOKUP(G2843,官網匯出!A:AQ,42,FALSE))</f>
        <v>#N/A</v>
      </c>
      <c r="AW2843" s="1" t="e">
        <f>IF(LEFT(VLOOKUP(G2843,官網匯出!A:AS,43,FALSE),2)="","web",LEFT(VLOOKUP(G2843,官網匯出!A:AS,43,FALSE),2))</f>
        <v>#N/A</v>
      </c>
      <c r="AX2843" s="1" t="str">
        <f t="shared" si="504"/>
        <v>O</v>
      </c>
    </row>
    <row r="2844" spans="1:50">
      <c r="A2844" s="1" t="str">
        <f>IF(G2844="","",VLOOKUP(官網轉換!AW2844,團名!A:B,2,FALSE))</f>
        <v/>
      </c>
      <c r="B2844" s="1" t="str">
        <f>IF(G2844="","",IF(LEFT(VLOOKUP(G2844,官網匯出!A:AQ,43,0),2)="wf",VLOOKUP(VLOOKUP(G2844,官網匯出!A:AQ,43,0),團名!$I$1:$K$12,2,FALSE),"N0071"))</f>
        <v/>
      </c>
      <c r="C2844" s="1" t="str">
        <f>IFERROR(VLOOKUP(官網匯出!D2844,團名!E:G,3,FALSE),"")</f>
        <v/>
      </c>
      <c r="D2844" s="1" t="str">
        <f t="shared" si="495"/>
        <v/>
      </c>
      <c r="E2844" s="1" t="str">
        <f t="shared" si="496"/>
        <v/>
      </c>
      <c r="F2844" s="1" t="str">
        <f>IF(官網匯出!F2844="已付款","","B0012")</f>
        <v>B0012</v>
      </c>
      <c r="G2844" s="1" t="str">
        <f>IF(官網匯出!A2844="","",官網匯出!A2844)</f>
        <v/>
      </c>
      <c r="H2844" s="3" t="str">
        <f>IF(官網匯出!B2844="","",官網匯出!B2844)</f>
        <v/>
      </c>
      <c r="I2844" s="1" t="str">
        <f>IF(官網匯出!C2844="","",官網匯出!C2844)</f>
        <v/>
      </c>
      <c r="J2844" s="1" t="str">
        <f>IF(官網匯出!D2844="","",官網匯出!D2844)</f>
        <v/>
      </c>
      <c r="K2844" s="3" t="str">
        <f>IF(官網匯出!E2844="","",官網匯出!E2844)</f>
        <v/>
      </c>
      <c r="L2844" s="1" t="str">
        <f>IF(官網匯出!F2844="","",官網匯出!F2844)</f>
        <v/>
      </c>
      <c r="M2844" s="1" t="str">
        <f>IF(官網匯出!G2844="","",官網匯出!G2844)</f>
        <v/>
      </c>
      <c r="N2844" s="1" t="str">
        <f>IF(官網匯出!H2844="","",官網匯出!H2844)</f>
        <v/>
      </c>
      <c r="P2844" s="1" t="str">
        <f>IF(官網匯出!J2844="","",RIGHT(官網匯出!J2844,LEN(官網匯出!J2844)-2))</f>
        <v/>
      </c>
      <c r="Q2844" s="1" t="str">
        <f>IF(官網匯出!K2844="","",官網匯出!K2844)</f>
        <v/>
      </c>
      <c r="R2844" s="1" t="str">
        <f>IF(官網匯出!L2844="","",官網匯出!L2844)</f>
        <v/>
      </c>
      <c r="S2844" s="1" t="str">
        <f>IF(官網匯出!M2844="","",官網匯出!M2844)</f>
        <v/>
      </c>
      <c r="T2844" s="1" t="str">
        <f>IF(官網匯出!N2844="","",官網匯出!N2844)</f>
        <v/>
      </c>
      <c r="U2844" s="1" t="str">
        <f>IF(官網匯出!O2844="","",官網匯出!O2844)</f>
        <v/>
      </c>
      <c r="V2844" s="1" t="str">
        <f>IF(官網匯出!P2844="",IF(G2844="","",0),官網匯出!P2844)</f>
        <v/>
      </c>
      <c r="W2844" s="1" t="str">
        <f>IF(官網匯出!Q2844="",IF(G2844="","",0),官網匯出!Q2844)</f>
        <v/>
      </c>
      <c r="X2844" s="1" t="str">
        <f>IF(官網匯出!R2844="","",官網匯出!R2844)</f>
        <v/>
      </c>
      <c r="Y2844" s="1" t="str">
        <f>IF(官網匯出!S2844="","",官網匯出!S2844)</f>
        <v/>
      </c>
      <c r="Z2844" s="1" t="str">
        <f>IF(G2844="","",官網匯出!T2844)</f>
        <v/>
      </c>
      <c r="AA2844" s="1" t="str">
        <f>IF(G2844="","",官網匯出!AK2844)</f>
        <v/>
      </c>
      <c r="AB2844" s="1" t="str">
        <f>IF(G2844="","",IF(官網匯出!V2844="","",官網匯出!V2844))</f>
        <v/>
      </c>
      <c r="AJ2844" s="1" t="str">
        <f>IF(G2844="","",IF(官網匯出!AE2844="","",官網匯出!AE2844))</f>
        <v/>
      </c>
      <c r="AK2844" s="1" t="str">
        <f>IF(G2844="","",IF(官網匯出!AD2844="","",官網匯出!AD2844))</f>
        <v/>
      </c>
      <c r="AL2844" s="1" t="str">
        <f t="shared" si="497"/>
        <v>0</v>
      </c>
      <c r="AM2844" s="1" t="str">
        <f>IF(官網匯出!AG2844="","",官網匯出!AG2844)</f>
        <v/>
      </c>
      <c r="AN2844" s="1" t="str">
        <f>IF(G2844="","",IF(官網匯出!AH2844="","",官網匯出!AH2844))</f>
        <v/>
      </c>
      <c r="AO2844" s="14" t="str">
        <f t="shared" si="498"/>
        <v/>
      </c>
      <c r="AP2844" s="14" t="str">
        <f t="shared" si="499"/>
        <v>1</v>
      </c>
      <c r="AQ2844" s="14" t="str">
        <f t="shared" si="500"/>
        <v>0</v>
      </c>
      <c r="AR2844" s="1" t="str">
        <f t="shared" si="501"/>
        <v/>
      </c>
      <c r="AS2844" s="1" t="str">
        <f t="shared" si="502"/>
        <v/>
      </c>
      <c r="AT2844" s="1" t="str">
        <f t="shared" si="503"/>
        <v/>
      </c>
      <c r="AU2844" s="1" t="str">
        <f t="shared" si="494"/>
        <v/>
      </c>
      <c r="AV2844" s="1" t="e">
        <f>IF(VLOOKUP(G2844,官網匯出!A:AQ,42,FALSE)="","[黃金盾官網]",VLOOKUP(G2844,官網匯出!A:AQ,42,FALSE))</f>
        <v>#N/A</v>
      </c>
      <c r="AW2844" s="1" t="e">
        <f>IF(LEFT(VLOOKUP(G2844,官網匯出!A:AS,43,FALSE),2)="","web",LEFT(VLOOKUP(G2844,官網匯出!A:AS,43,FALSE),2))</f>
        <v>#N/A</v>
      </c>
      <c r="AX2844" s="1" t="str">
        <f t="shared" si="504"/>
        <v>O</v>
      </c>
    </row>
    <row r="2845" spans="1:50">
      <c r="A2845" s="1" t="str">
        <f>IF(G2845="","",VLOOKUP(官網轉換!AW2845,團名!A:B,2,FALSE))</f>
        <v/>
      </c>
      <c r="B2845" s="1" t="str">
        <f>IF(G2845="","",IF(LEFT(VLOOKUP(G2845,官網匯出!A:AQ,43,0),2)="wf",VLOOKUP(VLOOKUP(G2845,官網匯出!A:AQ,43,0),團名!$I$1:$K$12,2,FALSE),"N0071"))</f>
        <v/>
      </c>
      <c r="C2845" s="1" t="str">
        <f>IFERROR(VLOOKUP(官網匯出!D2845,團名!E:G,3,FALSE),"")</f>
        <v/>
      </c>
      <c r="D2845" s="1" t="str">
        <f t="shared" si="495"/>
        <v/>
      </c>
      <c r="E2845" s="1" t="str">
        <f t="shared" si="496"/>
        <v/>
      </c>
      <c r="F2845" s="1" t="str">
        <f>IF(官網匯出!F2845="已付款","","B0012")</f>
        <v>B0012</v>
      </c>
      <c r="G2845" s="1" t="str">
        <f>IF(官網匯出!A2845="","",官網匯出!A2845)</f>
        <v/>
      </c>
      <c r="H2845" s="3" t="str">
        <f>IF(官網匯出!B2845="","",官網匯出!B2845)</f>
        <v/>
      </c>
      <c r="I2845" s="1" t="str">
        <f>IF(官網匯出!C2845="","",官網匯出!C2845)</f>
        <v/>
      </c>
      <c r="J2845" s="1" t="str">
        <f>IF(官網匯出!D2845="","",官網匯出!D2845)</f>
        <v/>
      </c>
      <c r="K2845" s="3" t="str">
        <f>IF(官網匯出!E2845="","",官網匯出!E2845)</f>
        <v/>
      </c>
      <c r="L2845" s="1" t="str">
        <f>IF(官網匯出!F2845="","",官網匯出!F2845)</f>
        <v/>
      </c>
      <c r="M2845" s="1" t="str">
        <f>IF(官網匯出!G2845="","",官網匯出!G2845)</f>
        <v/>
      </c>
      <c r="N2845" s="1" t="str">
        <f>IF(官網匯出!H2845="","",官網匯出!H2845)</f>
        <v/>
      </c>
      <c r="P2845" s="1" t="str">
        <f>IF(官網匯出!J2845="","",RIGHT(官網匯出!J2845,LEN(官網匯出!J2845)-2))</f>
        <v/>
      </c>
      <c r="Q2845" s="1" t="str">
        <f>IF(官網匯出!K2845="","",官網匯出!K2845)</f>
        <v/>
      </c>
      <c r="R2845" s="1" t="str">
        <f>IF(官網匯出!L2845="","",官網匯出!L2845)</f>
        <v/>
      </c>
      <c r="S2845" s="1" t="str">
        <f>IF(官網匯出!M2845="","",官網匯出!M2845)</f>
        <v/>
      </c>
      <c r="T2845" s="1" t="str">
        <f>IF(官網匯出!N2845="","",官網匯出!N2845)</f>
        <v/>
      </c>
      <c r="U2845" s="1" t="str">
        <f>IF(官網匯出!O2845="","",官網匯出!O2845)</f>
        <v/>
      </c>
      <c r="V2845" s="1" t="str">
        <f>IF(官網匯出!P2845="",IF(G2845="","",0),官網匯出!P2845)</f>
        <v/>
      </c>
      <c r="W2845" s="1" t="str">
        <f>IF(官網匯出!Q2845="",IF(G2845="","",0),官網匯出!Q2845)</f>
        <v/>
      </c>
      <c r="X2845" s="1" t="str">
        <f>IF(官網匯出!R2845="","",官網匯出!R2845)</f>
        <v/>
      </c>
      <c r="Y2845" s="1" t="str">
        <f>IF(官網匯出!S2845="","",官網匯出!S2845)</f>
        <v/>
      </c>
      <c r="Z2845" s="1" t="str">
        <f>IF(G2845="","",官網匯出!T2845)</f>
        <v/>
      </c>
      <c r="AA2845" s="1" t="str">
        <f>IF(G2845="","",官網匯出!AK2845)</f>
        <v/>
      </c>
      <c r="AB2845" s="1" t="str">
        <f>IF(G2845="","",IF(官網匯出!V2845="","",官網匯出!V2845))</f>
        <v/>
      </c>
      <c r="AJ2845" s="1" t="str">
        <f>IF(G2845="","",IF(官網匯出!AE2845="","",官網匯出!AE2845))</f>
        <v/>
      </c>
      <c r="AK2845" s="1" t="str">
        <f>IF(G2845="","",IF(官網匯出!AD2845="","",官網匯出!AD2845))</f>
        <v/>
      </c>
      <c r="AL2845" s="1" t="str">
        <f t="shared" si="497"/>
        <v>0</v>
      </c>
      <c r="AM2845" s="1" t="str">
        <f>IF(官網匯出!AG2845="","",官網匯出!AG2845)</f>
        <v/>
      </c>
      <c r="AN2845" s="1" t="str">
        <f>IF(G2845="","",IF(官網匯出!AH2845="","",官網匯出!AH2845))</f>
        <v/>
      </c>
      <c r="AO2845" s="14" t="str">
        <f t="shared" si="498"/>
        <v/>
      </c>
      <c r="AP2845" s="14" t="str">
        <f t="shared" si="499"/>
        <v>1</v>
      </c>
      <c r="AQ2845" s="14" t="str">
        <f t="shared" si="500"/>
        <v>0</v>
      </c>
      <c r="AR2845" s="1" t="str">
        <f t="shared" si="501"/>
        <v/>
      </c>
      <c r="AS2845" s="1" t="str">
        <f t="shared" si="502"/>
        <v/>
      </c>
      <c r="AT2845" s="1" t="str">
        <f t="shared" si="503"/>
        <v/>
      </c>
      <c r="AU2845" s="1" t="str">
        <f t="shared" si="494"/>
        <v/>
      </c>
      <c r="AV2845" s="1" t="e">
        <f>IF(VLOOKUP(G2845,官網匯出!A:AQ,42,FALSE)="","[黃金盾官網]",VLOOKUP(G2845,官網匯出!A:AQ,42,FALSE))</f>
        <v>#N/A</v>
      </c>
      <c r="AW2845" s="1" t="e">
        <f>IF(LEFT(VLOOKUP(G2845,官網匯出!A:AS,43,FALSE),2)="","web",LEFT(VLOOKUP(G2845,官網匯出!A:AS,43,FALSE),2))</f>
        <v>#N/A</v>
      </c>
      <c r="AX2845" s="1" t="str">
        <f t="shared" si="504"/>
        <v>O</v>
      </c>
    </row>
    <row r="2846" spans="1:50">
      <c r="A2846" s="1" t="str">
        <f>IF(G2846="","",VLOOKUP(官網轉換!AW2846,團名!A:B,2,FALSE))</f>
        <v/>
      </c>
      <c r="B2846" s="1" t="str">
        <f>IF(G2846="","",IF(LEFT(VLOOKUP(G2846,官網匯出!A:AQ,43,0),2)="wf",VLOOKUP(VLOOKUP(G2846,官網匯出!A:AQ,43,0),團名!$I$1:$K$12,2,FALSE),"N0071"))</f>
        <v/>
      </c>
      <c r="C2846" s="1" t="str">
        <f>IFERROR(VLOOKUP(官網匯出!D2846,團名!E:G,3,FALSE),"")</f>
        <v/>
      </c>
      <c r="D2846" s="1" t="str">
        <f t="shared" si="495"/>
        <v/>
      </c>
      <c r="E2846" s="1" t="str">
        <f t="shared" si="496"/>
        <v/>
      </c>
      <c r="F2846" s="1" t="str">
        <f>IF(官網匯出!F2846="已付款","","B0012")</f>
        <v>B0012</v>
      </c>
      <c r="G2846" s="1" t="str">
        <f>IF(官網匯出!A2846="","",官網匯出!A2846)</f>
        <v/>
      </c>
      <c r="H2846" s="3" t="str">
        <f>IF(官網匯出!B2846="","",官網匯出!B2846)</f>
        <v/>
      </c>
      <c r="I2846" s="1" t="str">
        <f>IF(官網匯出!C2846="","",官網匯出!C2846)</f>
        <v/>
      </c>
      <c r="J2846" s="1" t="str">
        <f>IF(官網匯出!D2846="","",官網匯出!D2846)</f>
        <v/>
      </c>
      <c r="K2846" s="3" t="str">
        <f>IF(官網匯出!E2846="","",官網匯出!E2846)</f>
        <v/>
      </c>
      <c r="L2846" s="1" t="str">
        <f>IF(官網匯出!F2846="","",官網匯出!F2846)</f>
        <v/>
      </c>
      <c r="M2846" s="1" t="str">
        <f>IF(官網匯出!G2846="","",官網匯出!G2846)</f>
        <v/>
      </c>
      <c r="N2846" s="1" t="str">
        <f>IF(官網匯出!H2846="","",官網匯出!H2846)</f>
        <v/>
      </c>
      <c r="P2846" s="1" t="str">
        <f>IF(官網匯出!J2846="","",RIGHT(官網匯出!J2846,LEN(官網匯出!J2846)-2))</f>
        <v/>
      </c>
      <c r="Q2846" s="1" t="str">
        <f>IF(官網匯出!K2846="","",官網匯出!K2846)</f>
        <v/>
      </c>
      <c r="R2846" s="1" t="str">
        <f>IF(官網匯出!L2846="","",官網匯出!L2846)</f>
        <v/>
      </c>
      <c r="S2846" s="1" t="str">
        <f>IF(官網匯出!M2846="","",官網匯出!M2846)</f>
        <v/>
      </c>
      <c r="T2846" s="1" t="str">
        <f>IF(官網匯出!N2846="","",官網匯出!N2846)</f>
        <v/>
      </c>
      <c r="U2846" s="1" t="str">
        <f>IF(官網匯出!O2846="","",官網匯出!O2846)</f>
        <v/>
      </c>
      <c r="V2846" s="1" t="str">
        <f>IF(官網匯出!P2846="",IF(G2846="","",0),官網匯出!P2846)</f>
        <v/>
      </c>
      <c r="W2846" s="1" t="str">
        <f>IF(官網匯出!Q2846="",IF(G2846="","",0),官網匯出!Q2846)</f>
        <v/>
      </c>
      <c r="X2846" s="1" t="str">
        <f>IF(官網匯出!R2846="","",官網匯出!R2846)</f>
        <v/>
      </c>
      <c r="Y2846" s="1" t="str">
        <f>IF(官網匯出!S2846="","",官網匯出!S2846)</f>
        <v/>
      </c>
      <c r="Z2846" s="1" t="str">
        <f>IF(G2846="","",官網匯出!T2846)</f>
        <v/>
      </c>
      <c r="AA2846" s="1" t="str">
        <f>IF(G2846="","",官網匯出!AK2846)</f>
        <v/>
      </c>
      <c r="AB2846" s="1" t="str">
        <f>IF(G2846="","",IF(官網匯出!V2846="","",官網匯出!V2846))</f>
        <v/>
      </c>
      <c r="AJ2846" s="1" t="str">
        <f>IF(G2846="","",IF(官網匯出!AE2846="","",官網匯出!AE2846))</f>
        <v/>
      </c>
      <c r="AK2846" s="1" t="str">
        <f>IF(G2846="","",IF(官網匯出!AD2846="","",官網匯出!AD2846))</f>
        <v/>
      </c>
      <c r="AL2846" s="1" t="str">
        <f t="shared" si="497"/>
        <v>0</v>
      </c>
      <c r="AM2846" s="1" t="str">
        <f>IF(官網匯出!AG2846="","",官網匯出!AG2846)</f>
        <v/>
      </c>
      <c r="AN2846" s="1" t="str">
        <f>IF(G2846="","",IF(官網匯出!AH2846="","",官網匯出!AH2846))</f>
        <v/>
      </c>
      <c r="AO2846" s="14" t="str">
        <f t="shared" si="498"/>
        <v/>
      </c>
      <c r="AP2846" s="14" t="str">
        <f t="shared" si="499"/>
        <v>1</v>
      </c>
      <c r="AQ2846" s="14" t="str">
        <f t="shared" si="500"/>
        <v>0</v>
      </c>
      <c r="AR2846" s="1" t="str">
        <f t="shared" si="501"/>
        <v/>
      </c>
      <c r="AS2846" s="1" t="str">
        <f t="shared" si="502"/>
        <v/>
      </c>
      <c r="AT2846" s="1" t="str">
        <f t="shared" si="503"/>
        <v/>
      </c>
      <c r="AU2846" s="1" t="str">
        <f t="shared" si="494"/>
        <v/>
      </c>
      <c r="AV2846" s="1" t="e">
        <f>IF(VLOOKUP(G2846,官網匯出!A:AQ,42,FALSE)="","[黃金盾官網]",VLOOKUP(G2846,官網匯出!A:AQ,42,FALSE))</f>
        <v>#N/A</v>
      </c>
      <c r="AW2846" s="1" t="e">
        <f>IF(LEFT(VLOOKUP(G2846,官網匯出!A:AS,43,FALSE),2)="","web",LEFT(VLOOKUP(G2846,官網匯出!A:AS,43,FALSE),2))</f>
        <v>#N/A</v>
      </c>
      <c r="AX2846" s="1" t="str">
        <f t="shared" si="504"/>
        <v>O</v>
      </c>
    </row>
    <row r="2847" spans="1:50">
      <c r="A2847" s="1" t="str">
        <f>IF(G2847="","",VLOOKUP(官網轉換!AW2847,團名!A:B,2,FALSE))</f>
        <v/>
      </c>
      <c r="B2847" s="1" t="str">
        <f>IF(G2847="","",IF(LEFT(VLOOKUP(G2847,官網匯出!A:AQ,43,0),2)="wf",VLOOKUP(VLOOKUP(G2847,官網匯出!A:AQ,43,0),團名!$I$1:$K$12,2,FALSE),"N0071"))</f>
        <v/>
      </c>
      <c r="C2847" s="1" t="str">
        <f>IFERROR(VLOOKUP(官網匯出!D2847,團名!E:G,3,FALSE),"")</f>
        <v/>
      </c>
      <c r="D2847" s="1" t="str">
        <f t="shared" si="495"/>
        <v/>
      </c>
      <c r="E2847" s="1" t="str">
        <f t="shared" si="496"/>
        <v/>
      </c>
      <c r="F2847" s="1" t="str">
        <f>IF(官網匯出!F2847="已付款","","B0012")</f>
        <v>B0012</v>
      </c>
      <c r="G2847" s="1" t="str">
        <f>IF(官網匯出!A2847="","",官網匯出!A2847)</f>
        <v/>
      </c>
      <c r="H2847" s="3" t="str">
        <f>IF(官網匯出!B2847="","",官網匯出!B2847)</f>
        <v/>
      </c>
      <c r="I2847" s="1" t="str">
        <f>IF(官網匯出!C2847="","",官網匯出!C2847)</f>
        <v/>
      </c>
      <c r="J2847" s="1" t="str">
        <f>IF(官網匯出!D2847="","",官網匯出!D2847)</f>
        <v/>
      </c>
      <c r="K2847" s="3" t="str">
        <f>IF(官網匯出!E2847="","",官網匯出!E2847)</f>
        <v/>
      </c>
      <c r="L2847" s="1" t="str">
        <f>IF(官網匯出!F2847="","",官網匯出!F2847)</f>
        <v/>
      </c>
      <c r="M2847" s="1" t="str">
        <f>IF(官網匯出!G2847="","",官網匯出!G2847)</f>
        <v/>
      </c>
      <c r="N2847" s="1" t="str">
        <f>IF(官網匯出!H2847="","",官網匯出!H2847)</f>
        <v/>
      </c>
      <c r="P2847" s="1" t="str">
        <f>IF(官網匯出!J2847="","",RIGHT(官網匯出!J2847,LEN(官網匯出!J2847)-2))</f>
        <v/>
      </c>
      <c r="Q2847" s="1" t="str">
        <f>IF(官網匯出!K2847="","",官網匯出!K2847)</f>
        <v/>
      </c>
      <c r="R2847" s="1" t="str">
        <f>IF(官網匯出!L2847="","",官網匯出!L2847)</f>
        <v/>
      </c>
      <c r="S2847" s="1" t="str">
        <f>IF(官網匯出!M2847="","",官網匯出!M2847)</f>
        <v/>
      </c>
      <c r="T2847" s="1" t="str">
        <f>IF(官網匯出!N2847="","",官網匯出!N2847)</f>
        <v/>
      </c>
      <c r="U2847" s="1" t="str">
        <f>IF(官網匯出!O2847="","",官網匯出!O2847)</f>
        <v/>
      </c>
      <c r="V2847" s="1" t="str">
        <f>IF(官網匯出!P2847="",IF(G2847="","",0),官網匯出!P2847)</f>
        <v/>
      </c>
      <c r="W2847" s="1" t="str">
        <f>IF(官網匯出!Q2847="",IF(G2847="","",0),官網匯出!Q2847)</f>
        <v/>
      </c>
      <c r="X2847" s="1" t="str">
        <f>IF(官網匯出!R2847="","",官網匯出!R2847)</f>
        <v/>
      </c>
      <c r="Y2847" s="1" t="str">
        <f>IF(官網匯出!S2847="","",官網匯出!S2847)</f>
        <v/>
      </c>
      <c r="Z2847" s="1" t="str">
        <f>IF(G2847="","",官網匯出!T2847)</f>
        <v/>
      </c>
      <c r="AA2847" s="1" t="str">
        <f>IF(G2847="","",官網匯出!AK2847)</f>
        <v/>
      </c>
      <c r="AB2847" s="1" t="str">
        <f>IF(G2847="","",IF(官網匯出!V2847="","",官網匯出!V2847))</f>
        <v/>
      </c>
      <c r="AJ2847" s="1" t="str">
        <f>IF(G2847="","",IF(官網匯出!AE2847="","",官網匯出!AE2847))</f>
        <v/>
      </c>
      <c r="AK2847" s="1" t="str">
        <f>IF(G2847="","",IF(官網匯出!AD2847="","",官網匯出!AD2847))</f>
        <v/>
      </c>
      <c r="AL2847" s="1" t="str">
        <f t="shared" si="497"/>
        <v>0</v>
      </c>
      <c r="AM2847" s="1" t="str">
        <f>IF(官網匯出!AG2847="","",官網匯出!AG2847)</f>
        <v/>
      </c>
      <c r="AN2847" s="1" t="str">
        <f>IF(G2847="","",IF(官網匯出!AH2847="","",官網匯出!AH2847))</f>
        <v/>
      </c>
      <c r="AO2847" s="14" t="str">
        <f t="shared" si="498"/>
        <v/>
      </c>
      <c r="AP2847" s="14" t="str">
        <f t="shared" si="499"/>
        <v>1</v>
      </c>
      <c r="AQ2847" s="14" t="str">
        <f t="shared" si="500"/>
        <v>0</v>
      </c>
      <c r="AR2847" s="1" t="str">
        <f t="shared" si="501"/>
        <v/>
      </c>
      <c r="AS2847" s="1" t="str">
        <f t="shared" si="502"/>
        <v/>
      </c>
      <c r="AT2847" s="1" t="str">
        <f t="shared" si="503"/>
        <v/>
      </c>
      <c r="AU2847" s="1" t="str">
        <f t="shared" si="494"/>
        <v/>
      </c>
      <c r="AV2847" s="1" t="e">
        <f>IF(VLOOKUP(G2847,官網匯出!A:AQ,42,FALSE)="","[黃金盾官網]",VLOOKUP(G2847,官網匯出!A:AQ,42,FALSE))</f>
        <v>#N/A</v>
      </c>
      <c r="AW2847" s="1" t="e">
        <f>IF(LEFT(VLOOKUP(G2847,官網匯出!A:AS,43,FALSE),2)="","web",LEFT(VLOOKUP(G2847,官網匯出!A:AS,43,FALSE),2))</f>
        <v>#N/A</v>
      </c>
      <c r="AX2847" s="1" t="str">
        <f t="shared" si="504"/>
        <v>O</v>
      </c>
    </row>
    <row r="2848" spans="1:50">
      <c r="A2848" s="1" t="str">
        <f>IF(G2848="","",VLOOKUP(官網轉換!AW2848,團名!A:B,2,FALSE))</f>
        <v/>
      </c>
      <c r="B2848" s="1" t="str">
        <f>IF(G2848="","",IF(LEFT(VLOOKUP(G2848,官網匯出!A:AQ,43,0),2)="wf",VLOOKUP(VLOOKUP(G2848,官網匯出!A:AQ,43,0),團名!$I$1:$K$12,2,FALSE),"N0071"))</f>
        <v/>
      </c>
      <c r="C2848" s="1" t="str">
        <f>IFERROR(VLOOKUP(官網匯出!D2848,團名!E:G,3,FALSE),"")</f>
        <v/>
      </c>
      <c r="D2848" s="1" t="str">
        <f t="shared" si="495"/>
        <v/>
      </c>
      <c r="E2848" s="1" t="str">
        <f t="shared" si="496"/>
        <v/>
      </c>
      <c r="F2848" s="1" t="str">
        <f>IF(官網匯出!F2848="已付款","","B0012")</f>
        <v>B0012</v>
      </c>
      <c r="G2848" s="1" t="str">
        <f>IF(官網匯出!A2848="","",官網匯出!A2848)</f>
        <v/>
      </c>
      <c r="H2848" s="3" t="str">
        <f>IF(官網匯出!B2848="","",官網匯出!B2848)</f>
        <v/>
      </c>
      <c r="I2848" s="1" t="str">
        <f>IF(官網匯出!C2848="","",官網匯出!C2848)</f>
        <v/>
      </c>
      <c r="J2848" s="1" t="str">
        <f>IF(官網匯出!D2848="","",官網匯出!D2848)</f>
        <v/>
      </c>
      <c r="K2848" s="3" t="str">
        <f>IF(官網匯出!E2848="","",官網匯出!E2848)</f>
        <v/>
      </c>
      <c r="L2848" s="1" t="str">
        <f>IF(官網匯出!F2848="","",官網匯出!F2848)</f>
        <v/>
      </c>
      <c r="M2848" s="1" t="str">
        <f>IF(官網匯出!G2848="","",官網匯出!G2848)</f>
        <v/>
      </c>
      <c r="N2848" s="1" t="str">
        <f>IF(官網匯出!H2848="","",官網匯出!H2848)</f>
        <v/>
      </c>
      <c r="P2848" s="1" t="str">
        <f>IF(官網匯出!J2848="","",RIGHT(官網匯出!J2848,LEN(官網匯出!J2848)-2))</f>
        <v/>
      </c>
      <c r="Q2848" s="1" t="str">
        <f>IF(官網匯出!K2848="","",官網匯出!K2848)</f>
        <v/>
      </c>
      <c r="R2848" s="1" t="str">
        <f>IF(官網匯出!L2848="","",官網匯出!L2848)</f>
        <v/>
      </c>
      <c r="S2848" s="1" t="str">
        <f>IF(官網匯出!M2848="","",官網匯出!M2848)</f>
        <v/>
      </c>
      <c r="T2848" s="1" t="str">
        <f>IF(官網匯出!N2848="","",官網匯出!N2848)</f>
        <v/>
      </c>
      <c r="U2848" s="1" t="str">
        <f>IF(官網匯出!O2848="","",官網匯出!O2848)</f>
        <v/>
      </c>
      <c r="V2848" s="1" t="str">
        <f>IF(官網匯出!P2848="",IF(G2848="","",0),官網匯出!P2848)</f>
        <v/>
      </c>
      <c r="W2848" s="1" t="str">
        <f>IF(官網匯出!Q2848="",IF(G2848="","",0),官網匯出!Q2848)</f>
        <v/>
      </c>
      <c r="X2848" s="1" t="str">
        <f>IF(官網匯出!R2848="","",官網匯出!R2848)</f>
        <v/>
      </c>
      <c r="Y2848" s="1" t="str">
        <f>IF(官網匯出!S2848="","",官網匯出!S2848)</f>
        <v/>
      </c>
      <c r="Z2848" s="1" t="str">
        <f>IF(G2848="","",官網匯出!T2848)</f>
        <v/>
      </c>
      <c r="AA2848" s="1" t="str">
        <f>IF(G2848="","",官網匯出!AK2848)</f>
        <v/>
      </c>
      <c r="AB2848" s="1" t="str">
        <f>IF(G2848="","",IF(官網匯出!V2848="","",官網匯出!V2848))</f>
        <v/>
      </c>
      <c r="AJ2848" s="1" t="str">
        <f>IF(G2848="","",IF(官網匯出!AE2848="","",官網匯出!AE2848))</f>
        <v/>
      </c>
      <c r="AK2848" s="1" t="str">
        <f>IF(G2848="","",IF(官網匯出!AD2848="","",官網匯出!AD2848))</f>
        <v/>
      </c>
      <c r="AL2848" s="1" t="str">
        <f t="shared" si="497"/>
        <v>0</v>
      </c>
      <c r="AM2848" s="1" t="str">
        <f>IF(官網匯出!AG2848="","",官網匯出!AG2848)</f>
        <v/>
      </c>
      <c r="AN2848" s="1" t="str">
        <f>IF(G2848="","",IF(官網匯出!AH2848="","",官網匯出!AH2848))</f>
        <v/>
      </c>
      <c r="AO2848" s="14" t="str">
        <f t="shared" si="498"/>
        <v/>
      </c>
      <c r="AP2848" s="14" t="str">
        <f t="shared" si="499"/>
        <v>1</v>
      </c>
      <c r="AQ2848" s="14" t="str">
        <f t="shared" si="500"/>
        <v>0</v>
      </c>
      <c r="AR2848" s="1" t="str">
        <f t="shared" si="501"/>
        <v/>
      </c>
      <c r="AS2848" s="1" t="str">
        <f t="shared" si="502"/>
        <v/>
      </c>
      <c r="AT2848" s="1" t="str">
        <f t="shared" si="503"/>
        <v/>
      </c>
      <c r="AU2848" s="1" t="str">
        <f t="shared" si="494"/>
        <v/>
      </c>
      <c r="AV2848" s="1" t="e">
        <f>IF(VLOOKUP(G2848,官網匯出!A:AQ,42,FALSE)="","[黃金盾官網]",VLOOKUP(G2848,官網匯出!A:AQ,42,FALSE))</f>
        <v>#N/A</v>
      </c>
      <c r="AW2848" s="1" t="e">
        <f>IF(LEFT(VLOOKUP(G2848,官網匯出!A:AS,43,FALSE),2)="","web",LEFT(VLOOKUP(G2848,官網匯出!A:AS,43,FALSE),2))</f>
        <v>#N/A</v>
      </c>
      <c r="AX2848" s="1" t="str">
        <f t="shared" si="504"/>
        <v>O</v>
      </c>
    </row>
    <row r="2849" spans="1:50">
      <c r="A2849" s="1" t="str">
        <f>IF(G2849="","",VLOOKUP(官網轉換!AW2849,團名!A:B,2,FALSE))</f>
        <v/>
      </c>
      <c r="B2849" s="1" t="str">
        <f>IF(G2849="","",IF(LEFT(VLOOKUP(G2849,官網匯出!A:AQ,43,0),2)="wf",VLOOKUP(VLOOKUP(G2849,官網匯出!A:AQ,43,0),團名!$I$1:$K$12,2,FALSE),"N0071"))</f>
        <v/>
      </c>
      <c r="C2849" s="1" t="str">
        <f>IFERROR(VLOOKUP(官網匯出!D2849,團名!E:G,3,FALSE),"")</f>
        <v/>
      </c>
      <c r="D2849" s="1" t="str">
        <f t="shared" si="495"/>
        <v/>
      </c>
      <c r="E2849" s="1" t="str">
        <f t="shared" si="496"/>
        <v/>
      </c>
      <c r="F2849" s="1" t="str">
        <f>IF(官網匯出!F2849="已付款","","B0012")</f>
        <v>B0012</v>
      </c>
      <c r="G2849" s="1" t="str">
        <f>IF(官網匯出!A2849="","",官網匯出!A2849)</f>
        <v/>
      </c>
      <c r="H2849" s="3" t="str">
        <f>IF(官網匯出!B2849="","",官網匯出!B2849)</f>
        <v/>
      </c>
      <c r="I2849" s="1" t="str">
        <f>IF(官網匯出!C2849="","",官網匯出!C2849)</f>
        <v/>
      </c>
      <c r="J2849" s="1" t="str">
        <f>IF(官網匯出!D2849="","",官網匯出!D2849)</f>
        <v/>
      </c>
      <c r="K2849" s="3" t="str">
        <f>IF(官網匯出!E2849="","",官網匯出!E2849)</f>
        <v/>
      </c>
      <c r="L2849" s="1" t="str">
        <f>IF(官網匯出!F2849="","",官網匯出!F2849)</f>
        <v/>
      </c>
      <c r="M2849" s="1" t="str">
        <f>IF(官網匯出!G2849="","",官網匯出!G2849)</f>
        <v/>
      </c>
      <c r="N2849" s="1" t="str">
        <f>IF(官網匯出!H2849="","",官網匯出!H2849)</f>
        <v/>
      </c>
      <c r="P2849" s="1" t="str">
        <f>IF(官網匯出!J2849="","",RIGHT(官網匯出!J2849,LEN(官網匯出!J2849)-2))</f>
        <v/>
      </c>
      <c r="Q2849" s="1" t="str">
        <f>IF(官網匯出!K2849="","",官網匯出!K2849)</f>
        <v/>
      </c>
      <c r="R2849" s="1" t="str">
        <f>IF(官網匯出!L2849="","",官網匯出!L2849)</f>
        <v/>
      </c>
      <c r="S2849" s="1" t="str">
        <f>IF(官網匯出!M2849="","",官網匯出!M2849)</f>
        <v/>
      </c>
      <c r="T2849" s="1" t="str">
        <f>IF(官網匯出!N2849="","",官網匯出!N2849)</f>
        <v/>
      </c>
      <c r="U2849" s="1" t="str">
        <f>IF(官網匯出!O2849="","",官網匯出!O2849)</f>
        <v/>
      </c>
      <c r="V2849" s="1" t="str">
        <f>IF(官網匯出!P2849="",IF(G2849="","",0),官網匯出!P2849)</f>
        <v/>
      </c>
      <c r="W2849" s="1" t="str">
        <f>IF(官網匯出!Q2849="",IF(G2849="","",0),官網匯出!Q2849)</f>
        <v/>
      </c>
      <c r="X2849" s="1" t="str">
        <f>IF(官網匯出!R2849="","",官網匯出!R2849)</f>
        <v/>
      </c>
      <c r="Y2849" s="1" t="str">
        <f>IF(官網匯出!S2849="","",官網匯出!S2849)</f>
        <v/>
      </c>
      <c r="Z2849" s="1" t="str">
        <f>IF(G2849="","",官網匯出!T2849)</f>
        <v/>
      </c>
      <c r="AA2849" s="1" t="str">
        <f>IF(G2849="","",官網匯出!AK2849)</f>
        <v/>
      </c>
      <c r="AB2849" s="1" t="str">
        <f>IF(G2849="","",IF(官網匯出!V2849="","",官網匯出!V2849))</f>
        <v/>
      </c>
      <c r="AJ2849" s="1" t="str">
        <f>IF(G2849="","",IF(官網匯出!AE2849="","",官網匯出!AE2849))</f>
        <v/>
      </c>
      <c r="AK2849" s="1" t="str">
        <f>IF(G2849="","",IF(官網匯出!AD2849="","",官網匯出!AD2849))</f>
        <v/>
      </c>
      <c r="AL2849" s="1" t="str">
        <f t="shared" si="497"/>
        <v>0</v>
      </c>
      <c r="AM2849" s="1" t="str">
        <f>IF(官網匯出!AG2849="","",官網匯出!AG2849)</f>
        <v/>
      </c>
      <c r="AN2849" s="1" t="str">
        <f>IF(G2849="","",IF(官網匯出!AH2849="","",官網匯出!AH2849))</f>
        <v/>
      </c>
      <c r="AO2849" s="14" t="str">
        <f t="shared" si="498"/>
        <v/>
      </c>
      <c r="AP2849" s="14" t="str">
        <f t="shared" si="499"/>
        <v>1</v>
      </c>
      <c r="AQ2849" s="14" t="str">
        <f t="shared" si="500"/>
        <v>0</v>
      </c>
      <c r="AR2849" s="1" t="str">
        <f t="shared" si="501"/>
        <v/>
      </c>
      <c r="AS2849" s="1" t="str">
        <f t="shared" si="502"/>
        <v/>
      </c>
      <c r="AT2849" s="1" t="str">
        <f t="shared" si="503"/>
        <v/>
      </c>
      <c r="AU2849" s="1" t="str">
        <f t="shared" si="494"/>
        <v/>
      </c>
      <c r="AV2849" s="1" t="e">
        <f>IF(VLOOKUP(G2849,官網匯出!A:AQ,42,FALSE)="","[黃金盾官網]",VLOOKUP(G2849,官網匯出!A:AQ,42,FALSE))</f>
        <v>#N/A</v>
      </c>
      <c r="AW2849" s="1" t="e">
        <f>IF(LEFT(VLOOKUP(G2849,官網匯出!A:AS,43,FALSE),2)="","web",LEFT(VLOOKUP(G2849,官網匯出!A:AS,43,FALSE),2))</f>
        <v>#N/A</v>
      </c>
      <c r="AX2849" s="1" t="str">
        <f t="shared" si="504"/>
        <v>O</v>
      </c>
    </row>
    <row r="2850" spans="1:50">
      <c r="A2850" s="1" t="str">
        <f>IF(G2850="","",VLOOKUP(官網轉換!AW2850,團名!A:B,2,FALSE))</f>
        <v/>
      </c>
      <c r="B2850" s="1" t="str">
        <f>IF(G2850="","",IF(LEFT(VLOOKUP(G2850,官網匯出!A:AQ,43,0),2)="wf",VLOOKUP(VLOOKUP(G2850,官網匯出!A:AQ,43,0),團名!$I$1:$K$12,2,FALSE),"N0071"))</f>
        <v/>
      </c>
      <c r="C2850" s="1" t="str">
        <f>IFERROR(VLOOKUP(官網匯出!D2850,團名!E:G,3,FALSE),"")</f>
        <v/>
      </c>
      <c r="D2850" s="1" t="str">
        <f t="shared" si="495"/>
        <v/>
      </c>
      <c r="E2850" s="1" t="str">
        <f t="shared" si="496"/>
        <v/>
      </c>
      <c r="F2850" s="1" t="str">
        <f>IF(官網匯出!F2850="已付款","","B0012")</f>
        <v>B0012</v>
      </c>
      <c r="G2850" s="1" t="str">
        <f>IF(官網匯出!A2850="","",官網匯出!A2850)</f>
        <v/>
      </c>
      <c r="H2850" s="3" t="str">
        <f>IF(官網匯出!B2850="","",官網匯出!B2850)</f>
        <v/>
      </c>
      <c r="I2850" s="1" t="str">
        <f>IF(官網匯出!C2850="","",官網匯出!C2850)</f>
        <v/>
      </c>
      <c r="J2850" s="1" t="str">
        <f>IF(官網匯出!D2850="","",官網匯出!D2850)</f>
        <v/>
      </c>
      <c r="K2850" s="3" t="str">
        <f>IF(官網匯出!E2850="","",官網匯出!E2850)</f>
        <v/>
      </c>
      <c r="L2850" s="1" t="str">
        <f>IF(官網匯出!F2850="","",官網匯出!F2850)</f>
        <v/>
      </c>
      <c r="M2850" s="1" t="str">
        <f>IF(官網匯出!G2850="","",官網匯出!G2850)</f>
        <v/>
      </c>
      <c r="N2850" s="1" t="str">
        <f>IF(官網匯出!H2850="","",官網匯出!H2850)</f>
        <v/>
      </c>
      <c r="P2850" s="1" t="str">
        <f>IF(官網匯出!J2850="","",RIGHT(官網匯出!J2850,LEN(官網匯出!J2850)-2))</f>
        <v/>
      </c>
      <c r="Q2850" s="1" t="str">
        <f>IF(官網匯出!K2850="","",官網匯出!K2850)</f>
        <v/>
      </c>
      <c r="R2850" s="1" t="str">
        <f>IF(官網匯出!L2850="","",官網匯出!L2850)</f>
        <v/>
      </c>
      <c r="S2850" s="1" t="str">
        <f>IF(官網匯出!M2850="","",官網匯出!M2850)</f>
        <v/>
      </c>
      <c r="T2850" s="1" t="str">
        <f>IF(官網匯出!N2850="","",官網匯出!N2850)</f>
        <v/>
      </c>
      <c r="U2850" s="1" t="str">
        <f>IF(官網匯出!O2850="","",官網匯出!O2850)</f>
        <v/>
      </c>
      <c r="V2850" s="1" t="str">
        <f>IF(官網匯出!P2850="",IF(G2850="","",0),官網匯出!P2850)</f>
        <v/>
      </c>
      <c r="W2850" s="1" t="str">
        <f>IF(官網匯出!Q2850="",IF(G2850="","",0),官網匯出!Q2850)</f>
        <v/>
      </c>
      <c r="X2850" s="1" t="str">
        <f>IF(官網匯出!R2850="","",官網匯出!R2850)</f>
        <v/>
      </c>
      <c r="Y2850" s="1" t="str">
        <f>IF(官網匯出!S2850="","",官網匯出!S2850)</f>
        <v/>
      </c>
      <c r="Z2850" s="1" t="str">
        <f>IF(G2850="","",官網匯出!T2850)</f>
        <v/>
      </c>
      <c r="AA2850" s="1" t="str">
        <f>IF(G2850="","",官網匯出!AK2850)</f>
        <v/>
      </c>
      <c r="AB2850" s="1" t="str">
        <f>IF(G2850="","",IF(官網匯出!V2850="","",官網匯出!V2850))</f>
        <v/>
      </c>
      <c r="AJ2850" s="1" t="str">
        <f>IF(G2850="","",IF(官網匯出!AE2850="","",官網匯出!AE2850))</f>
        <v/>
      </c>
      <c r="AK2850" s="1" t="str">
        <f>IF(G2850="","",IF(官網匯出!AD2850="","",官網匯出!AD2850))</f>
        <v/>
      </c>
      <c r="AL2850" s="1" t="str">
        <f t="shared" si="497"/>
        <v>0</v>
      </c>
      <c r="AM2850" s="1" t="str">
        <f>IF(官網匯出!AG2850="","",官網匯出!AG2850)</f>
        <v/>
      </c>
      <c r="AN2850" s="1" t="str">
        <f>IF(G2850="","",IF(官網匯出!AH2850="","",官網匯出!AH2850))</f>
        <v/>
      </c>
      <c r="AO2850" s="14" t="str">
        <f t="shared" si="498"/>
        <v/>
      </c>
      <c r="AP2850" s="14" t="str">
        <f t="shared" si="499"/>
        <v>1</v>
      </c>
      <c r="AQ2850" s="14" t="str">
        <f t="shared" si="500"/>
        <v>0</v>
      </c>
      <c r="AR2850" s="1" t="str">
        <f t="shared" si="501"/>
        <v/>
      </c>
      <c r="AS2850" s="1" t="str">
        <f t="shared" si="502"/>
        <v/>
      </c>
      <c r="AT2850" s="1" t="str">
        <f t="shared" si="503"/>
        <v/>
      </c>
      <c r="AU2850" s="1" t="str">
        <f t="shared" si="494"/>
        <v/>
      </c>
      <c r="AV2850" s="1" t="e">
        <f>IF(VLOOKUP(G2850,官網匯出!A:AQ,42,FALSE)="","[黃金盾官網]",VLOOKUP(G2850,官網匯出!A:AQ,42,FALSE))</f>
        <v>#N/A</v>
      </c>
      <c r="AW2850" s="1" t="e">
        <f>IF(LEFT(VLOOKUP(G2850,官網匯出!A:AS,43,FALSE),2)="","web",LEFT(VLOOKUP(G2850,官網匯出!A:AS,43,FALSE),2))</f>
        <v>#N/A</v>
      </c>
      <c r="AX2850" s="1" t="str">
        <f t="shared" si="504"/>
        <v>O</v>
      </c>
    </row>
    <row r="2851" spans="1:50">
      <c r="A2851" s="1" t="str">
        <f>IF(G2851="","",VLOOKUP(官網轉換!AW2851,團名!A:B,2,FALSE))</f>
        <v/>
      </c>
      <c r="B2851" s="1" t="str">
        <f>IF(G2851="","",IF(LEFT(VLOOKUP(G2851,官網匯出!A:AQ,43,0),2)="wf",VLOOKUP(VLOOKUP(G2851,官網匯出!A:AQ,43,0),團名!$I$1:$K$12,2,FALSE),"N0071"))</f>
        <v/>
      </c>
      <c r="C2851" s="1" t="str">
        <f>IFERROR(VLOOKUP(官網匯出!D2851,團名!E:G,3,FALSE),"")</f>
        <v/>
      </c>
      <c r="D2851" s="1" t="str">
        <f t="shared" si="495"/>
        <v/>
      </c>
      <c r="E2851" s="1" t="str">
        <f t="shared" si="496"/>
        <v/>
      </c>
      <c r="F2851" s="1" t="str">
        <f>IF(官網匯出!F2851="已付款","","B0012")</f>
        <v>B0012</v>
      </c>
      <c r="G2851" s="1" t="str">
        <f>IF(官網匯出!A2851="","",官網匯出!A2851)</f>
        <v/>
      </c>
      <c r="H2851" s="3" t="str">
        <f>IF(官網匯出!B2851="","",官網匯出!B2851)</f>
        <v/>
      </c>
      <c r="I2851" s="1" t="str">
        <f>IF(官網匯出!C2851="","",官網匯出!C2851)</f>
        <v/>
      </c>
      <c r="J2851" s="1" t="str">
        <f>IF(官網匯出!D2851="","",官網匯出!D2851)</f>
        <v/>
      </c>
      <c r="K2851" s="3" t="str">
        <f>IF(官網匯出!E2851="","",官網匯出!E2851)</f>
        <v/>
      </c>
      <c r="L2851" s="1" t="str">
        <f>IF(官網匯出!F2851="","",官網匯出!F2851)</f>
        <v/>
      </c>
      <c r="M2851" s="1" t="str">
        <f>IF(官網匯出!G2851="","",官網匯出!G2851)</f>
        <v/>
      </c>
      <c r="N2851" s="1" t="str">
        <f>IF(官網匯出!H2851="","",官網匯出!H2851)</f>
        <v/>
      </c>
      <c r="P2851" s="1" t="str">
        <f>IF(官網匯出!J2851="","",RIGHT(官網匯出!J2851,LEN(官網匯出!J2851)-2))</f>
        <v/>
      </c>
      <c r="Q2851" s="1" t="str">
        <f>IF(官網匯出!K2851="","",官網匯出!K2851)</f>
        <v/>
      </c>
      <c r="R2851" s="1" t="str">
        <f>IF(官網匯出!L2851="","",官網匯出!L2851)</f>
        <v/>
      </c>
      <c r="S2851" s="1" t="str">
        <f>IF(官網匯出!M2851="","",官網匯出!M2851)</f>
        <v/>
      </c>
      <c r="T2851" s="1" t="str">
        <f>IF(官網匯出!N2851="","",官網匯出!N2851)</f>
        <v/>
      </c>
      <c r="U2851" s="1" t="str">
        <f>IF(官網匯出!O2851="","",官網匯出!O2851)</f>
        <v/>
      </c>
      <c r="V2851" s="1" t="str">
        <f>IF(官網匯出!P2851="",IF(G2851="","",0),官網匯出!P2851)</f>
        <v/>
      </c>
      <c r="W2851" s="1" t="str">
        <f>IF(官網匯出!Q2851="",IF(G2851="","",0),官網匯出!Q2851)</f>
        <v/>
      </c>
      <c r="X2851" s="1" t="str">
        <f>IF(官網匯出!R2851="","",官網匯出!R2851)</f>
        <v/>
      </c>
      <c r="Y2851" s="1" t="str">
        <f>IF(官網匯出!S2851="","",官網匯出!S2851)</f>
        <v/>
      </c>
      <c r="Z2851" s="1" t="str">
        <f>IF(G2851="","",官網匯出!T2851)</f>
        <v/>
      </c>
      <c r="AA2851" s="1" t="str">
        <f>IF(G2851="","",官網匯出!AK2851)</f>
        <v/>
      </c>
      <c r="AB2851" s="1" t="str">
        <f>IF(G2851="","",IF(官網匯出!V2851="","",官網匯出!V2851))</f>
        <v/>
      </c>
      <c r="AJ2851" s="1" t="str">
        <f>IF(G2851="","",IF(官網匯出!AE2851="","",官網匯出!AE2851))</f>
        <v/>
      </c>
      <c r="AK2851" s="1" t="str">
        <f>IF(G2851="","",IF(官網匯出!AD2851="","",官網匯出!AD2851))</f>
        <v/>
      </c>
      <c r="AL2851" s="1" t="str">
        <f t="shared" si="497"/>
        <v>0</v>
      </c>
      <c r="AM2851" s="1" t="str">
        <f>IF(官網匯出!AG2851="","",官網匯出!AG2851)</f>
        <v/>
      </c>
      <c r="AN2851" s="1" t="str">
        <f>IF(G2851="","",IF(官網匯出!AH2851="","",官網匯出!AH2851))</f>
        <v/>
      </c>
      <c r="AO2851" s="14" t="str">
        <f t="shared" si="498"/>
        <v/>
      </c>
      <c r="AP2851" s="14" t="str">
        <f t="shared" si="499"/>
        <v>1</v>
      </c>
      <c r="AQ2851" s="14" t="str">
        <f t="shared" si="500"/>
        <v>0</v>
      </c>
      <c r="AR2851" s="1" t="str">
        <f t="shared" si="501"/>
        <v/>
      </c>
      <c r="AS2851" s="1" t="str">
        <f t="shared" si="502"/>
        <v/>
      </c>
      <c r="AT2851" s="1" t="str">
        <f t="shared" si="503"/>
        <v/>
      </c>
      <c r="AU2851" s="1" t="str">
        <f t="shared" si="494"/>
        <v/>
      </c>
      <c r="AV2851" s="1" t="e">
        <f>IF(VLOOKUP(G2851,官網匯出!A:AQ,42,FALSE)="","[黃金盾官網]",VLOOKUP(G2851,官網匯出!A:AQ,42,FALSE))</f>
        <v>#N/A</v>
      </c>
      <c r="AW2851" s="1" t="e">
        <f>IF(LEFT(VLOOKUP(G2851,官網匯出!A:AS,43,FALSE),2)="","web",LEFT(VLOOKUP(G2851,官網匯出!A:AS,43,FALSE),2))</f>
        <v>#N/A</v>
      </c>
      <c r="AX2851" s="1" t="str">
        <f t="shared" si="504"/>
        <v>O</v>
      </c>
    </row>
    <row r="2852" spans="1:50">
      <c r="A2852" s="1" t="str">
        <f>IF(G2852="","",VLOOKUP(官網轉換!AW2852,團名!A:B,2,FALSE))</f>
        <v/>
      </c>
      <c r="B2852" s="1" t="str">
        <f>IF(G2852="","",IF(LEFT(VLOOKUP(G2852,官網匯出!A:AQ,43,0),2)="wf",VLOOKUP(VLOOKUP(G2852,官網匯出!A:AQ,43,0),團名!$I$1:$K$12,2,FALSE),"N0071"))</f>
        <v/>
      </c>
      <c r="C2852" s="1" t="str">
        <f>IFERROR(VLOOKUP(官網匯出!D2852,團名!E:G,3,FALSE),"")</f>
        <v/>
      </c>
      <c r="D2852" s="1" t="str">
        <f t="shared" si="495"/>
        <v/>
      </c>
      <c r="E2852" s="1" t="str">
        <f t="shared" si="496"/>
        <v/>
      </c>
      <c r="F2852" s="1" t="str">
        <f>IF(官網匯出!F2852="已付款","","B0012")</f>
        <v>B0012</v>
      </c>
      <c r="G2852" s="1" t="str">
        <f>IF(官網匯出!A2852="","",官網匯出!A2852)</f>
        <v/>
      </c>
      <c r="H2852" s="3" t="str">
        <f>IF(官網匯出!B2852="","",官網匯出!B2852)</f>
        <v/>
      </c>
      <c r="I2852" s="1" t="str">
        <f>IF(官網匯出!C2852="","",官網匯出!C2852)</f>
        <v/>
      </c>
      <c r="J2852" s="1" t="str">
        <f>IF(官網匯出!D2852="","",官網匯出!D2852)</f>
        <v/>
      </c>
      <c r="K2852" s="3" t="str">
        <f>IF(官網匯出!E2852="","",官網匯出!E2852)</f>
        <v/>
      </c>
      <c r="L2852" s="1" t="str">
        <f>IF(官網匯出!F2852="","",官網匯出!F2852)</f>
        <v/>
      </c>
      <c r="M2852" s="1" t="str">
        <f>IF(官網匯出!G2852="","",官網匯出!G2852)</f>
        <v/>
      </c>
      <c r="N2852" s="1" t="str">
        <f>IF(官網匯出!H2852="","",官網匯出!H2852)</f>
        <v/>
      </c>
      <c r="P2852" s="1" t="str">
        <f>IF(官網匯出!J2852="","",RIGHT(官網匯出!J2852,LEN(官網匯出!J2852)-2))</f>
        <v/>
      </c>
      <c r="Q2852" s="1" t="str">
        <f>IF(官網匯出!K2852="","",官網匯出!K2852)</f>
        <v/>
      </c>
      <c r="R2852" s="1" t="str">
        <f>IF(官網匯出!L2852="","",官網匯出!L2852)</f>
        <v/>
      </c>
      <c r="S2852" s="1" t="str">
        <f>IF(官網匯出!M2852="","",官網匯出!M2852)</f>
        <v/>
      </c>
      <c r="T2852" s="1" t="str">
        <f>IF(官網匯出!N2852="","",官網匯出!N2852)</f>
        <v/>
      </c>
      <c r="U2852" s="1" t="str">
        <f>IF(官網匯出!O2852="","",官網匯出!O2852)</f>
        <v/>
      </c>
      <c r="V2852" s="1" t="str">
        <f>IF(官網匯出!P2852="",IF(G2852="","",0),官網匯出!P2852)</f>
        <v/>
      </c>
      <c r="W2852" s="1" t="str">
        <f>IF(官網匯出!Q2852="",IF(G2852="","",0),官網匯出!Q2852)</f>
        <v/>
      </c>
      <c r="X2852" s="1" t="str">
        <f>IF(官網匯出!R2852="","",官網匯出!R2852)</f>
        <v/>
      </c>
      <c r="Y2852" s="1" t="str">
        <f>IF(官網匯出!S2852="","",官網匯出!S2852)</f>
        <v/>
      </c>
      <c r="Z2852" s="1" t="str">
        <f>IF(G2852="","",官網匯出!T2852)</f>
        <v/>
      </c>
      <c r="AA2852" s="1" t="str">
        <f>IF(G2852="","",官網匯出!AK2852)</f>
        <v/>
      </c>
      <c r="AB2852" s="1" t="str">
        <f>IF(G2852="","",IF(官網匯出!V2852="","",官網匯出!V2852))</f>
        <v/>
      </c>
      <c r="AJ2852" s="1" t="str">
        <f>IF(G2852="","",IF(官網匯出!AE2852="","",官網匯出!AE2852))</f>
        <v/>
      </c>
      <c r="AK2852" s="1" t="str">
        <f>IF(G2852="","",IF(官網匯出!AD2852="","",官網匯出!AD2852))</f>
        <v/>
      </c>
      <c r="AL2852" s="1" t="str">
        <f t="shared" si="497"/>
        <v>0</v>
      </c>
      <c r="AM2852" s="1" t="str">
        <f>IF(官網匯出!AG2852="","",官網匯出!AG2852)</f>
        <v/>
      </c>
      <c r="AN2852" s="1" t="str">
        <f>IF(G2852="","",IF(官網匯出!AH2852="","",官網匯出!AH2852))</f>
        <v/>
      </c>
      <c r="AO2852" s="14" t="str">
        <f t="shared" si="498"/>
        <v/>
      </c>
      <c r="AP2852" s="14" t="str">
        <f t="shared" si="499"/>
        <v>1</v>
      </c>
      <c r="AQ2852" s="14" t="str">
        <f t="shared" si="500"/>
        <v>0</v>
      </c>
      <c r="AR2852" s="1" t="str">
        <f t="shared" si="501"/>
        <v/>
      </c>
      <c r="AS2852" s="1" t="str">
        <f t="shared" si="502"/>
        <v/>
      </c>
      <c r="AT2852" s="1" t="str">
        <f t="shared" si="503"/>
        <v/>
      </c>
      <c r="AU2852" s="1" t="str">
        <f t="shared" si="494"/>
        <v/>
      </c>
      <c r="AV2852" s="1" t="e">
        <f>IF(VLOOKUP(G2852,官網匯出!A:AQ,42,FALSE)="","[黃金盾官網]",VLOOKUP(G2852,官網匯出!A:AQ,42,FALSE))</f>
        <v>#N/A</v>
      </c>
      <c r="AW2852" s="1" t="e">
        <f>IF(LEFT(VLOOKUP(G2852,官網匯出!A:AS,43,FALSE),2)="","web",LEFT(VLOOKUP(G2852,官網匯出!A:AS,43,FALSE),2))</f>
        <v>#N/A</v>
      </c>
      <c r="AX2852" s="1" t="str">
        <f t="shared" si="504"/>
        <v>O</v>
      </c>
    </row>
    <row r="2853" spans="1:50">
      <c r="A2853" s="1" t="str">
        <f>IF(G2853="","",VLOOKUP(官網轉換!AW2853,團名!A:B,2,FALSE))</f>
        <v/>
      </c>
      <c r="B2853" s="1" t="str">
        <f>IF(G2853="","",IF(LEFT(VLOOKUP(G2853,官網匯出!A:AQ,43,0),2)="wf",VLOOKUP(VLOOKUP(G2853,官網匯出!A:AQ,43,0),團名!$I$1:$K$12,2,FALSE),"N0071"))</f>
        <v/>
      </c>
      <c r="C2853" s="1" t="str">
        <f>IFERROR(VLOOKUP(官網匯出!D2853,團名!E:G,3,FALSE),"")</f>
        <v/>
      </c>
      <c r="D2853" s="1" t="str">
        <f t="shared" si="495"/>
        <v/>
      </c>
      <c r="E2853" s="1" t="str">
        <f t="shared" si="496"/>
        <v/>
      </c>
      <c r="F2853" s="1" t="str">
        <f>IF(官網匯出!F2853="已付款","","B0012")</f>
        <v>B0012</v>
      </c>
      <c r="G2853" s="1" t="str">
        <f>IF(官網匯出!A2853="","",官網匯出!A2853)</f>
        <v/>
      </c>
      <c r="H2853" s="3" t="str">
        <f>IF(官網匯出!B2853="","",官網匯出!B2853)</f>
        <v/>
      </c>
      <c r="I2853" s="1" t="str">
        <f>IF(官網匯出!C2853="","",官網匯出!C2853)</f>
        <v/>
      </c>
      <c r="J2853" s="1" t="str">
        <f>IF(官網匯出!D2853="","",官網匯出!D2853)</f>
        <v/>
      </c>
      <c r="K2853" s="3" t="str">
        <f>IF(官網匯出!E2853="","",官網匯出!E2853)</f>
        <v/>
      </c>
      <c r="L2853" s="1" t="str">
        <f>IF(官網匯出!F2853="","",官網匯出!F2853)</f>
        <v/>
      </c>
      <c r="M2853" s="1" t="str">
        <f>IF(官網匯出!G2853="","",官網匯出!G2853)</f>
        <v/>
      </c>
      <c r="N2853" s="1" t="str">
        <f>IF(官網匯出!H2853="","",官網匯出!H2853)</f>
        <v/>
      </c>
      <c r="P2853" s="1" t="str">
        <f>IF(官網匯出!J2853="","",RIGHT(官網匯出!J2853,LEN(官網匯出!J2853)-2))</f>
        <v/>
      </c>
      <c r="Q2853" s="1" t="str">
        <f>IF(官網匯出!K2853="","",官網匯出!K2853)</f>
        <v/>
      </c>
      <c r="R2853" s="1" t="str">
        <f>IF(官網匯出!L2853="","",官網匯出!L2853)</f>
        <v/>
      </c>
      <c r="S2853" s="1" t="str">
        <f>IF(官網匯出!M2853="","",官網匯出!M2853)</f>
        <v/>
      </c>
      <c r="T2853" s="1" t="str">
        <f>IF(官網匯出!N2853="","",官網匯出!N2853)</f>
        <v/>
      </c>
      <c r="U2853" s="1" t="str">
        <f>IF(官網匯出!O2853="","",官網匯出!O2853)</f>
        <v/>
      </c>
      <c r="V2853" s="1" t="str">
        <f>IF(官網匯出!P2853="",IF(G2853="","",0),官網匯出!P2853)</f>
        <v/>
      </c>
      <c r="W2853" s="1" t="str">
        <f>IF(官網匯出!Q2853="",IF(G2853="","",0),官網匯出!Q2853)</f>
        <v/>
      </c>
      <c r="X2853" s="1" t="str">
        <f>IF(官網匯出!R2853="","",官網匯出!R2853)</f>
        <v/>
      </c>
      <c r="Y2853" s="1" t="str">
        <f>IF(官網匯出!S2853="","",官網匯出!S2853)</f>
        <v/>
      </c>
      <c r="Z2853" s="1" t="str">
        <f>IF(G2853="","",官網匯出!T2853)</f>
        <v/>
      </c>
      <c r="AA2853" s="1" t="str">
        <f>IF(G2853="","",官網匯出!AK2853)</f>
        <v/>
      </c>
      <c r="AB2853" s="1" t="str">
        <f>IF(G2853="","",IF(官網匯出!V2853="","",官網匯出!V2853))</f>
        <v/>
      </c>
      <c r="AJ2853" s="1" t="str">
        <f>IF(G2853="","",IF(官網匯出!AE2853="","",官網匯出!AE2853))</f>
        <v/>
      </c>
      <c r="AK2853" s="1" t="str">
        <f>IF(G2853="","",IF(官網匯出!AD2853="","",官網匯出!AD2853))</f>
        <v/>
      </c>
      <c r="AL2853" s="1" t="str">
        <f t="shared" si="497"/>
        <v>0</v>
      </c>
      <c r="AM2853" s="1" t="str">
        <f>IF(官網匯出!AG2853="","",官網匯出!AG2853)</f>
        <v/>
      </c>
      <c r="AN2853" s="1" t="str">
        <f>IF(G2853="","",IF(官網匯出!AH2853="","",官網匯出!AH2853))</f>
        <v/>
      </c>
      <c r="AO2853" s="14" t="str">
        <f t="shared" si="498"/>
        <v/>
      </c>
      <c r="AP2853" s="14" t="str">
        <f t="shared" si="499"/>
        <v>1</v>
      </c>
      <c r="AQ2853" s="14" t="str">
        <f t="shared" si="500"/>
        <v>0</v>
      </c>
      <c r="AR2853" s="1" t="str">
        <f t="shared" si="501"/>
        <v/>
      </c>
      <c r="AS2853" s="1" t="str">
        <f t="shared" si="502"/>
        <v/>
      </c>
      <c r="AT2853" s="1" t="str">
        <f t="shared" si="503"/>
        <v/>
      </c>
      <c r="AU2853" s="1" t="str">
        <f t="shared" si="494"/>
        <v/>
      </c>
      <c r="AV2853" s="1" t="e">
        <f>IF(VLOOKUP(G2853,官網匯出!A:AQ,42,FALSE)="","[黃金盾官網]",VLOOKUP(G2853,官網匯出!A:AQ,42,FALSE))</f>
        <v>#N/A</v>
      </c>
      <c r="AW2853" s="1" t="e">
        <f>IF(LEFT(VLOOKUP(G2853,官網匯出!A:AS,43,FALSE),2)="","web",LEFT(VLOOKUP(G2853,官網匯出!A:AS,43,FALSE),2))</f>
        <v>#N/A</v>
      </c>
      <c r="AX2853" s="1" t="str">
        <f t="shared" si="504"/>
        <v>O</v>
      </c>
    </row>
    <row r="2854" spans="1:50">
      <c r="A2854" s="1" t="str">
        <f>IF(G2854="","",VLOOKUP(官網轉換!AW2854,團名!A:B,2,FALSE))</f>
        <v/>
      </c>
      <c r="B2854" s="1" t="str">
        <f>IF(G2854="","",IF(LEFT(VLOOKUP(G2854,官網匯出!A:AQ,43,0),2)="wf",VLOOKUP(VLOOKUP(G2854,官網匯出!A:AQ,43,0),團名!$I$1:$K$12,2,FALSE),"N0071"))</f>
        <v/>
      </c>
      <c r="C2854" s="1" t="str">
        <f>IFERROR(VLOOKUP(官網匯出!D2854,團名!E:G,3,FALSE),"")</f>
        <v/>
      </c>
      <c r="D2854" s="1" t="str">
        <f t="shared" si="495"/>
        <v/>
      </c>
      <c r="E2854" s="1" t="str">
        <f t="shared" si="496"/>
        <v/>
      </c>
      <c r="F2854" s="1" t="str">
        <f>IF(官網匯出!F2854="已付款","","B0012")</f>
        <v>B0012</v>
      </c>
      <c r="G2854" s="1" t="str">
        <f>IF(官網匯出!A2854="","",官網匯出!A2854)</f>
        <v/>
      </c>
      <c r="H2854" s="3" t="str">
        <f>IF(官網匯出!B2854="","",官網匯出!B2854)</f>
        <v/>
      </c>
      <c r="I2854" s="1" t="str">
        <f>IF(官網匯出!C2854="","",官網匯出!C2854)</f>
        <v/>
      </c>
      <c r="J2854" s="1" t="str">
        <f>IF(官網匯出!D2854="","",官網匯出!D2854)</f>
        <v/>
      </c>
      <c r="K2854" s="3" t="str">
        <f>IF(官網匯出!E2854="","",官網匯出!E2854)</f>
        <v/>
      </c>
      <c r="L2854" s="1" t="str">
        <f>IF(官網匯出!F2854="","",官網匯出!F2854)</f>
        <v/>
      </c>
      <c r="M2854" s="1" t="str">
        <f>IF(官網匯出!G2854="","",官網匯出!G2854)</f>
        <v/>
      </c>
      <c r="N2854" s="1" t="str">
        <f>IF(官網匯出!H2854="","",官網匯出!H2854)</f>
        <v/>
      </c>
      <c r="P2854" s="1" t="str">
        <f>IF(官網匯出!J2854="","",RIGHT(官網匯出!J2854,LEN(官網匯出!J2854)-2))</f>
        <v/>
      </c>
      <c r="Q2854" s="1" t="str">
        <f>IF(官網匯出!K2854="","",官網匯出!K2854)</f>
        <v/>
      </c>
      <c r="R2854" s="1" t="str">
        <f>IF(官網匯出!L2854="","",官網匯出!L2854)</f>
        <v/>
      </c>
      <c r="S2854" s="1" t="str">
        <f>IF(官網匯出!M2854="","",官網匯出!M2854)</f>
        <v/>
      </c>
      <c r="T2854" s="1" t="str">
        <f>IF(官網匯出!N2854="","",官網匯出!N2854)</f>
        <v/>
      </c>
      <c r="U2854" s="1" t="str">
        <f>IF(官網匯出!O2854="","",官網匯出!O2854)</f>
        <v/>
      </c>
      <c r="V2854" s="1" t="str">
        <f>IF(官網匯出!P2854="",IF(G2854="","",0),官網匯出!P2854)</f>
        <v/>
      </c>
      <c r="W2854" s="1" t="str">
        <f>IF(官網匯出!Q2854="",IF(G2854="","",0),官網匯出!Q2854)</f>
        <v/>
      </c>
      <c r="X2854" s="1" t="str">
        <f>IF(官網匯出!R2854="","",官網匯出!R2854)</f>
        <v/>
      </c>
      <c r="Y2854" s="1" t="str">
        <f>IF(官網匯出!S2854="","",官網匯出!S2854)</f>
        <v/>
      </c>
      <c r="Z2854" s="1" t="str">
        <f>IF(G2854="","",官網匯出!T2854)</f>
        <v/>
      </c>
      <c r="AA2854" s="1" t="str">
        <f>IF(G2854="","",官網匯出!AK2854)</f>
        <v/>
      </c>
      <c r="AB2854" s="1" t="str">
        <f>IF(G2854="","",IF(官網匯出!V2854="","",官網匯出!V2854))</f>
        <v/>
      </c>
      <c r="AJ2854" s="1" t="str">
        <f>IF(G2854="","",IF(官網匯出!AE2854="","",官網匯出!AE2854))</f>
        <v/>
      </c>
      <c r="AK2854" s="1" t="str">
        <f>IF(G2854="","",IF(官網匯出!AD2854="","",官網匯出!AD2854))</f>
        <v/>
      </c>
      <c r="AL2854" s="1" t="str">
        <f t="shared" si="497"/>
        <v>0</v>
      </c>
      <c r="AM2854" s="1" t="str">
        <f>IF(官網匯出!AG2854="","",官網匯出!AG2854)</f>
        <v/>
      </c>
      <c r="AN2854" s="1" t="str">
        <f>IF(G2854="","",IF(官網匯出!AH2854="","",官網匯出!AH2854))</f>
        <v/>
      </c>
      <c r="AO2854" s="14" t="str">
        <f t="shared" si="498"/>
        <v/>
      </c>
      <c r="AP2854" s="14" t="str">
        <f t="shared" si="499"/>
        <v>1</v>
      </c>
      <c r="AQ2854" s="14" t="str">
        <f t="shared" si="500"/>
        <v>0</v>
      </c>
      <c r="AR2854" s="1" t="str">
        <f t="shared" si="501"/>
        <v/>
      </c>
      <c r="AS2854" s="1" t="str">
        <f t="shared" si="502"/>
        <v/>
      </c>
      <c r="AT2854" s="1" t="str">
        <f t="shared" si="503"/>
        <v/>
      </c>
      <c r="AU2854" s="1" t="str">
        <f t="shared" si="494"/>
        <v/>
      </c>
      <c r="AV2854" s="1" t="e">
        <f>IF(VLOOKUP(G2854,官網匯出!A:AQ,42,FALSE)="","[黃金盾官網]",VLOOKUP(G2854,官網匯出!A:AQ,42,FALSE))</f>
        <v>#N/A</v>
      </c>
      <c r="AW2854" s="1" t="e">
        <f>IF(LEFT(VLOOKUP(G2854,官網匯出!A:AS,43,FALSE),2)="","web",LEFT(VLOOKUP(G2854,官網匯出!A:AS,43,FALSE),2))</f>
        <v>#N/A</v>
      </c>
      <c r="AX2854" s="1" t="str">
        <f t="shared" si="504"/>
        <v>O</v>
      </c>
    </row>
    <row r="2855" spans="1:50">
      <c r="A2855" s="1" t="str">
        <f>IF(G2855="","",VLOOKUP(官網轉換!AW2855,團名!A:B,2,FALSE))</f>
        <v/>
      </c>
      <c r="B2855" s="1" t="str">
        <f>IF(G2855="","",IF(LEFT(VLOOKUP(G2855,官網匯出!A:AQ,43,0),2)="wf",VLOOKUP(VLOOKUP(G2855,官網匯出!A:AQ,43,0),團名!$I$1:$K$12,2,FALSE),"N0071"))</f>
        <v/>
      </c>
      <c r="C2855" s="1" t="str">
        <f>IFERROR(VLOOKUP(官網匯出!D2855,團名!E:G,3,FALSE),"")</f>
        <v/>
      </c>
      <c r="D2855" s="1" t="str">
        <f t="shared" si="495"/>
        <v/>
      </c>
      <c r="E2855" s="1" t="str">
        <f t="shared" si="496"/>
        <v/>
      </c>
      <c r="F2855" s="1" t="str">
        <f>IF(官網匯出!F2855="已付款","","B0012")</f>
        <v>B0012</v>
      </c>
      <c r="G2855" s="1" t="str">
        <f>IF(官網匯出!A2855="","",官網匯出!A2855)</f>
        <v/>
      </c>
      <c r="H2855" s="3" t="str">
        <f>IF(官網匯出!B2855="","",官網匯出!B2855)</f>
        <v/>
      </c>
      <c r="I2855" s="1" t="str">
        <f>IF(官網匯出!C2855="","",官網匯出!C2855)</f>
        <v/>
      </c>
      <c r="J2855" s="1" t="str">
        <f>IF(官網匯出!D2855="","",官網匯出!D2855)</f>
        <v/>
      </c>
      <c r="K2855" s="3" t="str">
        <f>IF(官網匯出!E2855="","",官網匯出!E2855)</f>
        <v/>
      </c>
      <c r="L2855" s="1" t="str">
        <f>IF(官網匯出!F2855="","",官網匯出!F2855)</f>
        <v/>
      </c>
      <c r="M2855" s="1" t="str">
        <f>IF(官網匯出!G2855="","",官網匯出!G2855)</f>
        <v/>
      </c>
      <c r="N2855" s="1" t="str">
        <f>IF(官網匯出!H2855="","",官網匯出!H2855)</f>
        <v/>
      </c>
      <c r="P2855" s="1" t="str">
        <f>IF(官網匯出!J2855="","",RIGHT(官網匯出!J2855,LEN(官網匯出!J2855)-2))</f>
        <v/>
      </c>
      <c r="Q2855" s="1" t="str">
        <f>IF(官網匯出!K2855="","",官網匯出!K2855)</f>
        <v/>
      </c>
      <c r="R2855" s="1" t="str">
        <f>IF(官網匯出!L2855="","",官網匯出!L2855)</f>
        <v/>
      </c>
      <c r="S2855" s="1" t="str">
        <f>IF(官網匯出!M2855="","",官網匯出!M2855)</f>
        <v/>
      </c>
      <c r="T2855" s="1" t="str">
        <f>IF(官網匯出!N2855="","",官網匯出!N2855)</f>
        <v/>
      </c>
      <c r="U2855" s="1" t="str">
        <f>IF(官網匯出!O2855="","",官網匯出!O2855)</f>
        <v/>
      </c>
      <c r="V2855" s="1" t="str">
        <f>IF(官網匯出!P2855="",IF(G2855="","",0),官網匯出!P2855)</f>
        <v/>
      </c>
      <c r="W2855" s="1" t="str">
        <f>IF(官網匯出!Q2855="",IF(G2855="","",0),官網匯出!Q2855)</f>
        <v/>
      </c>
      <c r="X2855" s="1" t="str">
        <f>IF(官網匯出!R2855="","",官網匯出!R2855)</f>
        <v/>
      </c>
      <c r="Y2855" s="1" t="str">
        <f>IF(官網匯出!S2855="","",官網匯出!S2855)</f>
        <v/>
      </c>
      <c r="Z2855" s="1" t="str">
        <f>IF(G2855="","",官網匯出!T2855)</f>
        <v/>
      </c>
      <c r="AA2855" s="1" t="str">
        <f>IF(G2855="","",官網匯出!AK2855)</f>
        <v/>
      </c>
      <c r="AB2855" s="1" t="str">
        <f>IF(G2855="","",IF(官網匯出!V2855="","",官網匯出!V2855))</f>
        <v/>
      </c>
      <c r="AJ2855" s="1" t="str">
        <f>IF(G2855="","",IF(官網匯出!AE2855="","",官網匯出!AE2855))</f>
        <v/>
      </c>
      <c r="AK2855" s="1" t="str">
        <f>IF(G2855="","",IF(官網匯出!AD2855="","",官網匯出!AD2855))</f>
        <v/>
      </c>
      <c r="AL2855" s="1" t="str">
        <f t="shared" si="497"/>
        <v>0</v>
      </c>
      <c r="AM2855" s="1" t="str">
        <f>IF(官網匯出!AG2855="","",官網匯出!AG2855)</f>
        <v/>
      </c>
      <c r="AN2855" s="1" t="str">
        <f>IF(G2855="","",IF(官網匯出!AH2855="","",官網匯出!AH2855))</f>
        <v/>
      </c>
      <c r="AO2855" s="14" t="str">
        <f t="shared" si="498"/>
        <v/>
      </c>
      <c r="AP2855" s="14" t="str">
        <f t="shared" si="499"/>
        <v>1</v>
      </c>
      <c r="AQ2855" s="14" t="str">
        <f t="shared" si="500"/>
        <v>0</v>
      </c>
      <c r="AR2855" s="1" t="str">
        <f t="shared" si="501"/>
        <v/>
      </c>
      <c r="AS2855" s="1" t="str">
        <f t="shared" si="502"/>
        <v/>
      </c>
      <c r="AT2855" s="1" t="str">
        <f t="shared" si="503"/>
        <v/>
      </c>
      <c r="AU2855" s="1" t="str">
        <f t="shared" si="494"/>
        <v/>
      </c>
      <c r="AV2855" s="1" t="e">
        <f>IF(VLOOKUP(G2855,官網匯出!A:AQ,42,FALSE)="","[黃金盾官網]",VLOOKUP(G2855,官網匯出!A:AQ,42,FALSE))</f>
        <v>#N/A</v>
      </c>
      <c r="AW2855" s="1" t="e">
        <f>IF(LEFT(VLOOKUP(G2855,官網匯出!A:AS,43,FALSE),2)="","web",LEFT(VLOOKUP(G2855,官網匯出!A:AS,43,FALSE),2))</f>
        <v>#N/A</v>
      </c>
      <c r="AX2855" s="1" t="str">
        <f t="shared" si="504"/>
        <v>O</v>
      </c>
    </row>
    <row r="2856" spans="1:50">
      <c r="A2856" s="1" t="str">
        <f>IF(G2856="","",VLOOKUP(官網轉換!AW2856,團名!A:B,2,FALSE))</f>
        <v/>
      </c>
      <c r="B2856" s="1" t="str">
        <f>IF(G2856="","",IF(LEFT(VLOOKUP(G2856,官網匯出!A:AQ,43,0),2)="wf",VLOOKUP(VLOOKUP(G2856,官網匯出!A:AQ,43,0),團名!$I$1:$K$12,2,FALSE),"N0071"))</f>
        <v/>
      </c>
      <c r="C2856" s="1" t="str">
        <f>IFERROR(VLOOKUP(官網匯出!D2856,團名!E:G,3,FALSE),"")</f>
        <v/>
      </c>
      <c r="D2856" s="1" t="str">
        <f t="shared" si="495"/>
        <v/>
      </c>
      <c r="E2856" s="1" t="str">
        <f t="shared" si="496"/>
        <v/>
      </c>
      <c r="F2856" s="1" t="str">
        <f>IF(官網匯出!F2856="已付款","","B0012")</f>
        <v>B0012</v>
      </c>
      <c r="G2856" s="1" t="str">
        <f>IF(官網匯出!A2856="","",官網匯出!A2856)</f>
        <v/>
      </c>
      <c r="H2856" s="3" t="str">
        <f>IF(官網匯出!B2856="","",官網匯出!B2856)</f>
        <v/>
      </c>
      <c r="I2856" s="1" t="str">
        <f>IF(官網匯出!C2856="","",官網匯出!C2856)</f>
        <v/>
      </c>
      <c r="J2856" s="1" t="str">
        <f>IF(官網匯出!D2856="","",官網匯出!D2856)</f>
        <v/>
      </c>
      <c r="K2856" s="3" t="str">
        <f>IF(官網匯出!E2856="","",官網匯出!E2856)</f>
        <v/>
      </c>
      <c r="L2856" s="1" t="str">
        <f>IF(官網匯出!F2856="","",官網匯出!F2856)</f>
        <v/>
      </c>
      <c r="M2856" s="1" t="str">
        <f>IF(官網匯出!G2856="","",官網匯出!G2856)</f>
        <v/>
      </c>
      <c r="N2856" s="1" t="str">
        <f>IF(官網匯出!H2856="","",官網匯出!H2856)</f>
        <v/>
      </c>
      <c r="P2856" s="1" t="str">
        <f>IF(官網匯出!J2856="","",RIGHT(官網匯出!J2856,LEN(官網匯出!J2856)-2))</f>
        <v/>
      </c>
      <c r="Q2856" s="1" t="str">
        <f>IF(官網匯出!K2856="","",官網匯出!K2856)</f>
        <v/>
      </c>
      <c r="R2856" s="1" t="str">
        <f>IF(官網匯出!L2856="","",官網匯出!L2856)</f>
        <v/>
      </c>
      <c r="S2856" s="1" t="str">
        <f>IF(官網匯出!M2856="","",官網匯出!M2856)</f>
        <v/>
      </c>
      <c r="T2856" s="1" t="str">
        <f>IF(官網匯出!N2856="","",官網匯出!N2856)</f>
        <v/>
      </c>
      <c r="U2856" s="1" t="str">
        <f>IF(官網匯出!O2856="","",官網匯出!O2856)</f>
        <v/>
      </c>
      <c r="V2856" s="1" t="str">
        <f>IF(官網匯出!P2856="",IF(G2856="","",0),官網匯出!P2856)</f>
        <v/>
      </c>
      <c r="W2856" s="1" t="str">
        <f>IF(官網匯出!Q2856="",IF(G2856="","",0),官網匯出!Q2856)</f>
        <v/>
      </c>
      <c r="X2856" s="1" t="str">
        <f>IF(官網匯出!R2856="","",官網匯出!R2856)</f>
        <v/>
      </c>
      <c r="Y2856" s="1" t="str">
        <f>IF(官網匯出!S2856="","",官網匯出!S2856)</f>
        <v/>
      </c>
      <c r="Z2856" s="1" t="str">
        <f>IF(G2856="","",官網匯出!T2856)</f>
        <v/>
      </c>
      <c r="AA2856" s="1" t="str">
        <f>IF(G2856="","",官網匯出!AK2856)</f>
        <v/>
      </c>
      <c r="AB2856" s="1" t="str">
        <f>IF(G2856="","",IF(官網匯出!V2856="","",官網匯出!V2856))</f>
        <v/>
      </c>
      <c r="AJ2856" s="1" t="str">
        <f>IF(G2856="","",IF(官網匯出!AE2856="","",官網匯出!AE2856))</f>
        <v/>
      </c>
      <c r="AK2856" s="1" t="str">
        <f>IF(G2856="","",IF(官網匯出!AD2856="","",官網匯出!AD2856))</f>
        <v/>
      </c>
      <c r="AL2856" s="1" t="str">
        <f t="shared" si="497"/>
        <v>0</v>
      </c>
      <c r="AM2856" s="1" t="str">
        <f>IF(官網匯出!AG2856="","",官網匯出!AG2856)</f>
        <v/>
      </c>
      <c r="AN2856" s="1" t="str">
        <f>IF(G2856="","",IF(官網匯出!AH2856="","",官網匯出!AH2856))</f>
        <v/>
      </c>
      <c r="AO2856" s="14" t="str">
        <f t="shared" si="498"/>
        <v/>
      </c>
      <c r="AP2856" s="14" t="str">
        <f t="shared" si="499"/>
        <v>1</v>
      </c>
      <c r="AQ2856" s="14" t="str">
        <f t="shared" si="500"/>
        <v>0</v>
      </c>
      <c r="AR2856" s="1" t="str">
        <f t="shared" si="501"/>
        <v/>
      </c>
      <c r="AS2856" s="1" t="str">
        <f t="shared" si="502"/>
        <v/>
      </c>
      <c r="AT2856" s="1" t="str">
        <f t="shared" si="503"/>
        <v/>
      </c>
      <c r="AU2856" s="1" t="str">
        <f t="shared" si="494"/>
        <v/>
      </c>
      <c r="AV2856" s="1" t="e">
        <f>IF(VLOOKUP(G2856,官網匯出!A:AQ,42,FALSE)="","[黃金盾官網]",VLOOKUP(G2856,官網匯出!A:AQ,42,FALSE))</f>
        <v>#N/A</v>
      </c>
      <c r="AW2856" s="1" t="e">
        <f>IF(LEFT(VLOOKUP(G2856,官網匯出!A:AS,43,FALSE),2)="","web",LEFT(VLOOKUP(G2856,官網匯出!A:AS,43,FALSE),2))</f>
        <v>#N/A</v>
      </c>
      <c r="AX2856" s="1" t="str">
        <f t="shared" si="504"/>
        <v>O</v>
      </c>
    </row>
    <row r="2857" spans="1:50">
      <c r="A2857" s="1" t="str">
        <f>IF(G2857="","",VLOOKUP(官網轉換!AW2857,團名!A:B,2,FALSE))</f>
        <v/>
      </c>
      <c r="B2857" s="1" t="str">
        <f>IF(G2857="","",IF(LEFT(VLOOKUP(G2857,官網匯出!A:AQ,43,0),2)="wf",VLOOKUP(VLOOKUP(G2857,官網匯出!A:AQ,43,0),團名!$I$1:$K$12,2,FALSE),"N0071"))</f>
        <v/>
      </c>
      <c r="C2857" s="1" t="str">
        <f>IFERROR(VLOOKUP(官網匯出!D2857,團名!E:G,3,FALSE),"")</f>
        <v/>
      </c>
      <c r="D2857" s="1" t="str">
        <f t="shared" si="495"/>
        <v/>
      </c>
      <c r="E2857" s="1" t="str">
        <f t="shared" si="496"/>
        <v/>
      </c>
      <c r="F2857" s="1" t="str">
        <f>IF(官網匯出!F2857="已付款","","B0012")</f>
        <v>B0012</v>
      </c>
      <c r="G2857" s="1" t="str">
        <f>IF(官網匯出!A2857="","",官網匯出!A2857)</f>
        <v/>
      </c>
      <c r="H2857" s="3" t="str">
        <f>IF(官網匯出!B2857="","",官網匯出!B2857)</f>
        <v/>
      </c>
      <c r="I2857" s="1" t="str">
        <f>IF(官網匯出!C2857="","",官網匯出!C2857)</f>
        <v/>
      </c>
      <c r="J2857" s="1" t="str">
        <f>IF(官網匯出!D2857="","",官網匯出!D2857)</f>
        <v/>
      </c>
      <c r="K2857" s="3" t="str">
        <f>IF(官網匯出!E2857="","",官網匯出!E2857)</f>
        <v/>
      </c>
      <c r="L2857" s="1" t="str">
        <f>IF(官網匯出!F2857="","",官網匯出!F2857)</f>
        <v/>
      </c>
      <c r="M2857" s="1" t="str">
        <f>IF(官網匯出!G2857="","",官網匯出!G2857)</f>
        <v/>
      </c>
      <c r="N2857" s="1" t="str">
        <f>IF(官網匯出!H2857="","",官網匯出!H2857)</f>
        <v/>
      </c>
      <c r="P2857" s="1" t="str">
        <f>IF(官網匯出!J2857="","",RIGHT(官網匯出!J2857,LEN(官網匯出!J2857)-2))</f>
        <v/>
      </c>
      <c r="Q2857" s="1" t="str">
        <f>IF(官網匯出!K2857="","",官網匯出!K2857)</f>
        <v/>
      </c>
      <c r="R2857" s="1" t="str">
        <f>IF(官網匯出!L2857="","",官網匯出!L2857)</f>
        <v/>
      </c>
      <c r="S2857" s="1" t="str">
        <f>IF(官網匯出!M2857="","",官網匯出!M2857)</f>
        <v/>
      </c>
      <c r="T2857" s="1" t="str">
        <f>IF(官網匯出!N2857="","",官網匯出!N2857)</f>
        <v/>
      </c>
      <c r="U2857" s="1" t="str">
        <f>IF(官網匯出!O2857="","",官網匯出!O2857)</f>
        <v/>
      </c>
      <c r="V2857" s="1" t="str">
        <f>IF(官網匯出!P2857="",IF(G2857="","",0),官網匯出!P2857)</f>
        <v/>
      </c>
      <c r="W2857" s="1" t="str">
        <f>IF(官網匯出!Q2857="",IF(G2857="","",0),官網匯出!Q2857)</f>
        <v/>
      </c>
      <c r="X2857" s="1" t="str">
        <f>IF(官網匯出!R2857="","",官網匯出!R2857)</f>
        <v/>
      </c>
      <c r="Y2857" s="1" t="str">
        <f>IF(官網匯出!S2857="","",官網匯出!S2857)</f>
        <v/>
      </c>
      <c r="Z2857" s="1" t="str">
        <f>IF(G2857="","",官網匯出!T2857)</f>
        <v/>
      </c>
      <c r="AA2857" s="1" t="str">
        <f>IF(G2857="","",官網匯出!AK2857)</f>
        <v/>
      </c>
      <c r="AB2857" s="1" t="str">
        <f>IF(G2857="","",IF(官網匯出!V2857="","",官網匯出!V2857))</f>
        <v/>
      </c>
      <c r="AJ2857" s="1" t="str">
        <f>IF(G2857="","",IF(官網匯出!AE2857="","",官網匯出!AE2857))</f>
        <v/>
      </c>
      <c r="AK2857" s="1" t="str">
        <f>IF(G2857="","",IF(官網匯出!AD2857="","",官網匯出!AD2857))</f>
        <v/>
      </c>
      <c r="AL2857" s="1" t="str">
        <f t="shared" si="497"/>
        <v>0</v>
      </c>
      <c r="AM2857" s="1" t="str">
        <f>IF(官網匯出!AG2857="","",官網匯出!AG2857)</f>
        <v/>
      </c>
      <c r="AN2857" s="1" t="str">
        <f>IF(G2857="","",IF(官網匯出!AH2857="","",官網匯出!AH2857))</f>
        <v/>
      </c>
      <c r="AO2857" s="14" t="str">
        <f t="shared" si="498"/>
        <v/>
      </c>
      <c r="AP2857" s="14" t="str">
        <f t="shared" si="499"/>
        <v>1</v>
      </c>
      <c r="AQ2857" s="14" t="str">
        <f t="shared" si="500"/>
        <v>0</v>
      </c>
      <c r="AR2857" s="1" t="str">
        <f t="shared" si="501"/>
        <v/>
      </c>
      <c r="AS2857" s="1" t="str">
        <f t="shared" si="502"/>
        <v/>
      </c>
      <c r="AT2857" s="1" t="str">
        <f t="shared" si="503"/>
        <v/>
      </c>
      <c r="AU2857" s="1" t="str">
        <f t="shared" si="494"/>
        <v/>
      </c>
      <c r="AV2857" s="1" t="e">
        <f>IF(VLOOKUP(G2857,官網匯出!A:AQ,42,FALSE)="","[黃金盾官網]",VLOOKUP(G2857,官網匯出!A:AQ,42,FALSE))</f>
        <v>#N/A</v>
      </c>
      <c r="AW2857" s="1" t="e">
        <f>IF(LEFT(VLOOKUP(G2857,官網匯出!A:AS,43,FALSE),2)="","web",LEFT(VLOOKUP(G2857,官網匯出!A:AS,43,FALSE),2))</f>
        <v>#N/A</v>
      </c>
      <c r="AX2857" s="1" t="str">
        <f t="shared" si="504"/>
        <v>O</v>
      </c>
    </row>
    <row r="2858" spans="1:50">
      <c r="A2858" s="1" t="str">
        <f>IF(G2858="","",VLOOKUP(官網轉換!AW2858,團名!A:B,2,FALSE))</f>
        <v/>
      </c>
      <c r="B2858" s="1" t="str">
        <f>IF(G2858="","",IF(LEFT(VLOOKUP(G2858,官網匯出!A:AQ,43,0),2)="wf",VLOOKUP(VLOOKUP(G2858,官網匯出!A:AQ,43,0),團名!$I$1:$K$12,2,FALSE),"N0071"))</f>
        <v/>
      </c>
      <c r="C2858" s="1" t="str">
        <f>IFERROR(VLOOKUP(官網匯出!D2858,團名!E:G,3,FALSE),"")</f>
        <v/>
      </c>
      <c r="D2858" s="1" t="str">
        <f t="shared" si="495"/>
        <v/>
      </c>
      <c r="E2858" s="1" t="str">
        <f t="shared" si="496"/>
        <v/>
      </c>
      <c r="F2858" s="1" t="str">
        <f>IF(官網匯出!F2858="已付款","","B0012")</f>
        <v>B0012</v>
      </c>
      <c r="G2858" s="1" t="str">
        <f>IF(官網匯出!A2858="","",官網匯出!A2858)</f>
        <v/>
      </c>
      <c r="H2858" s="3" t="str">
        <f>IF(官網匯出!B2858="","",官網匯出!B2858)</f>
        <v/>
      </c>
      <c r="I2858" s="1" t="str">
        <f>IF(官網匯出!C2858="","",官網匯出!C2858)</f>
        <v/>
      </c>
      <c r="J2858" s="1" t="str">
        <f>IF(官網匯出!D2858="","",官網匯出!D2858)</f>
        <v/>
      </c>
      <c r="K2858" s="3" t="str">
        <f>IF(官網匯出!E2858="","",官網匯出!E2858)</f>
        <v/>
      </c>
      <c r="L2858" s="1" t="str">
        <f>IF(官網匯出!F2858="","",官網匯出!F2858)</f>
        <v/>
      </c>
      <c r="M2858" s="1" t="str">
        <f>IF(官網匯出!G2858="","",官網匯出!G2858)</f>
        <v/>
      </c>
      <c r="N2858" s="1" t="str">
        <f>IF(官網匯出!H2858="","",官網匯出!H2858)</f>
        <v/>
      </c>
      <c r="P2858" s="1" t="str">
        <f>IF(官網匯出!J2858="","",RIGHT(官網匯出!J2858,LEN(官網匯出!J2858)-2))</f>
        <v/>
      </c>
      <c r="Q2858" s="1" t="str">
        <f>IF(官網匯出!K2858="","",官網匯出!K2858)</f>
        <v/>
      </c>
      <c r="R2858" s="1" t="str">
        <f>IF(官網匯出!L2858="","",官網匯出!L2858)</f>
        <v/>
      </c>
      <c r="S2858" s="1" t="str">
        <f>IF(官網匯出!M2858="","",官網匯出!M2858)</f>
        <v/>
      </c>
      <c r="T2858" s="1" t="str">
        <f>IF(官網匯出!N2858="","",官網匯出!N2858)</f>
        <v/>
      </c>
      <c r="U2858" s="1" t="str">
        <f>IF(官網匯出!O2858="","",官網匯出!O2858)</f>
        <v/>
      </c>
      <c r="V2858" s="1" t="str">
        <f>IF(官網匯出!P2858="",IF(G2858="","",0),官網匯出!P2858)</f>
        <v/>
      </c>
      <c r="W2858" s="1" t="str">
        <f>IF(官網匯出!Q2858="",IF(G2858="","",0),官網匯出!Q2858)</f>
        <v/>
      </c>
      <c r="X2858" s="1" t="str">
        <f>IF(官網匯出!R2858="","",官網匯出!R2858)</f>
        <v/>
      </c>
      <c r="Y2858" s="1" t="str">
        <f>IF(官網匯出!S2858="","",官網匯出!S2858)</f>
        <v/>
      </c>
      <c r="Z2858" s="1" t="str">
        <f>IF(G2858="","",官網匯出!T2858)</f>
        <v/>
      </c>
      <c r="AA2858" s="1" t="str">
        <f>IF(G2858="","",官網匯出!AK2858)</f>
        <v/>
      </c>
      <c r="AB2858" s="1" t="str">
        <f>IF(G2858="","",IF(官網匯出!V2858="","",官網匯出!V2858))</f>
        <v/>
      </c>
      <c r="AJ2858" s="1" t="str">
        <f>IF(G2858="","",IF(官網匯出!AE2858="","",官網匯出!AE2858))</f>
        <v/>
      </c>
      <c r="AK2858" s="1" t="str">
        <f>IF(G2858="","",IF(官網匯出!AD2858="","",官網匯出!AD2858))</f>
        <v/>
      </c>
      <c r="AL2858" s="1" t="str">
        <f t="shared" si="497"/>
        <v>0</v>
      </c>
      <c r="AM2858" s="1" t="str">
        <f>IF(官網匯出!AG2858="","",官網匯出!AG2858)</f>
        <v/>
      </c>
      <c r="AN2858" s="1" t="str">
        <f>IF(G2858="","",IF(官網匯出!AH2858="","",官網匯出!AH2858))</f>
        <v/>
      </c>
      <c r="AO2858" s="14" t="str">
        <f t="shared" si="498"/>
        <v/>
      </c>
      <c r="AP2858" s="14" t="str">
        <f t="shared" si="499"/>
        <v>1</v>
      </c>
      <c r="AQ2858" s="14" t="str">
        <f t="shared" si="500"/>
        <v>0</v>
      </c>
      <c r="AR2858" s="1" t="str">
        <f t="shared" si="501"/>
        <v/>
      </c>
      <c r="AS2858" s="1" t="str">
        <f t="shared" si="502"/>
        <v/>
      </c>
      <c r="AT2858" s="1" t="str">
        <f t="shared" si="503"/>
        <v/>
      </c>
      <c r="AU2858" s="1" t="str">
        <f t="shared" si="494"/>
        <v/>
      </c>
      <c r="AV2858" s="1" t="e">
        <f>IF(VLOOKUP(G2858,官網匯出!A:AQ,42,FALSE)="","[黃金盾官網]",VLOOKUP(G2858,官網匯出!A:AQ,42,FALSE))</f>
        <v>#N/A</v>
      </c>
      <c r="AW2858" s="1" t="e">
        <f>IF(LEFT(VLOOKUP(G2858,官網匯出!A:AS,43,FALSE),2)="","web",LEFT(VLOOKUP(G2858,官網匯出!A:AS,43,FALSE),2))</f>
        <v>#N/A</v>
      </c>
      <c r="AX2858" s="1" t="str">
        <f t="shared" si="504"/>
        <v>O</v>
      </c>
    </row>
    <row r="2859" spans="1:50">
      <c r="A2859" s="1" t="str">
        <f>IF(G2859="","",VLOOKUP(官網轉換!AW2859,團名!A:B,2,FALSE))</f>
        <v/>
      </c>
      <c r="B2859" s="1" t="str">
        <f>IF(G2859="","",IF(LEFT(VLOOKUP(G2859,官網匯出!A:AQ,43,0),2)="wf",VLOOKUP(VLOOKUP(G2859,官網匯出!A:AQ,43,0),團名!$I$1:$K$12,2,FALSE),"N0071"))</f>
        <v/>
      </c>
      <c r="C2859" s="1" t="str">
        <f>IFERROR(VLOOKUP(官網匯出!D2859,團名!E:G,3,FALSE),"")</f>
        <v/>
      </c>
      <c r="D2859" s="1" t="str">
        <f t="shared" si="495"/>
        <v/>
      </c>
      <c r="E2859" s="1" t="str">
        <f t="shared" si="496"/>
        <v/>
      </c>
      <c r="F2859" s="1" t="str">
        <f>IF(官網匯出!F2859="已付款","","B0012")</f>
        <v>B0012</v>
      </c>
      <c r="G2859" s="1" t="str">
        <f>IF(官網匯出!A2859="","",官網匯出!A2859)</f>
        <v/>
      </c>
      <c r="H2859" s="3" t="str">
        <f>IF(官網匯出!B2859="","",官網匯出!B2859)</f>
        <v/>
      </c>
      <c r="I2859" s="1" t="str">
        <f>IF(官網匯出!C2859="","",官網匯出!C2859)</f>
        <v/>
      </c>
      <c r="J2859" s="1" t="str">
        <f>IF(官網匯出!D2859="","",官網匯出!D2859)</f>
        <v/>
      </c>
      <c r="K2859" s="3" t="str">
        <f>IF(官網匯出!E2859="","",官網匯出!E2859)</f>
        <v/>
      </c>
      <c r="L2859" s="1" t="str">
        <f>IF(官網匯出!F2859="","",官網匯出!F2859)</f>
        <v/>
      </c>
      <c r="M2859" s="1" t="str">
        <f>IF(官網匯出!G2859="","",官網匯出!G2859)</f>
        <v/>
      </c>
      <c r="N2859" s="1" t="str">
        <f>IF(官網匯出!H2859="","",官網匯出!H2859)</f>
        <v/>
      </c>
      <c r="P2859" s="1" t="str">
        <f>IF(官網匯出!J2859="","",RIGHT(官網匯出!J2859,LEN(官網匯出!J2859)-2))</f>
        <v/>
      </c>
      <c r="Q2859" s="1" t="str">
        <f>IF(官網匯出!K2859="","",官網匯出!K2859)</f>
        <v/>
      </c>
      <c r="R2859" s="1" t="str">
        <f>IF(官網匯出!L2859="","",官網匯出!L2859)</f>
        <v/>
      </c>
      <c r="S2859" s="1" t="str">
        <f>IF(官網匯出!M2859="","",官網匯出!M2859)</f>
        <v/>
      </c>
      <c r="T2859" s="1" t="str">
        <f>IF(官網匯出!N2859="","",官網匯出!N2859)</f>
        <v/>
      </c>
      <c r="U2859" s="1" t="str">
        <f>IF(官網匯出!O2859="","",官網匯出!O2859)</f>
        <v/>
      </c>
      <c r="V2859" s="1" t="str">
        <f>IF(官網匯出!P2859="",IF(G2859="","",0),官網匯出!P2859)</f>
        <v/>
      </c>
      <c r="W2859" s="1" t="str">
        <f>IF(官網匯出!Q2859="",IF(G2859="","",0),官網匯出!Q2859)</f>
        <v/>
      </c>
      <c r="X2859" s="1" t="str">
        <f>IF(官網匯出!R2859="","",官網匯出!R2859)</f>
        <v/>
      </c>
      <c r="Y2859" s="1" t="str">
        <f>IF(官網匯出!S2859="","",官網匯出!S2859)</f>
        <v/>
      </c>
      <c r="Z2859" s="1" t="str">
        <f>IF(G2859="","",官網匯出!T2859)</f>
        <v/>
      </c>
      <c r="AA2859" s="1" t="str">
        <f>IF(G2859="","",官網匯出!AK2859)</f>
        <v/>
      </c>
      <c r="AB2859" s="1" t="str">
        <f>IF(G2859="","",IF(官網匯出!V2859="","",官網匯出!V2859))</f>
        <v/>
      </c>
      <c r="AJ2859" s="1" t="str">
        <f>IF(G2859="","",IF(官網匯出!AE2859="","",官網匯出!AE2859))</f>
        <v/>
      </c>
      <c r="AK2859" s="1" t="str">
        <f>IF(G2859="","",IF(官網匯出!AD2859="","",官網匯出!AD2859))</f>
        <v/>
      </c>
      <c r="AL2859" s="1" t="str">
        <f t="shared" si="497"/>
        <v>0</v>
      </c>
      <c r="AM2859" s="1" t="str">
        <f>IF(官網匯出!AG2859="","",官網匯出!AG2859)</f>
        <v/>
      </c>
      <c r="AN2859" s="1" t="str">
        <f>IF(G2859="","",IF(官網匯出!AH2859="","",官網匯出!AH2859))</f>
        <v/>
      </c>
      <c r="AO2859" s="14" t="str">
        <f t="shared" si="498"/>
        <v/>
      </c>
      <c r="AP2859" s="14" t="str">
        <f t="shared" si="499"/>
        <v>1</v>
      </c>
      <c r="AQ2859" s="14" t="str">
        <f t="shared" si="500"/>
        <v>0</v>
      </c>
      <c r="AR2859" s="1" t="str">
        <f t="shared" si="501"/>
        <v/>
      </c>
      <c r="AS2859" s="1" t="str">
        <f t="shared" si="502"/>
        <v/>
      </c>
      <c r="AT2859" s="1" t="str">
        <f t="shared" si="503"/>
        <v/>
      </c>
      <c r="AU2859" s="1" t="str">
        <f t="shared" si="494"/>
        <v/>
      </c>
      <c r="AV2859" s="1" t="e">
        <f>IF(VLOOKUP(G2859,官網匯出!A:AQ,42,FALSE)="","[黃金盾官網]",VLOOKUP(G2859,官網匯出!A:AQ,42,FALSE))</f>
        <v>#N/A</v>
      </c>
      <c r="AW2859" s="1" t="e">
        <f>IF(LEFT(VLOOKUP(G2859,官網匯出!A:AS,43,FALSE),2)="","web",LEFT(VLOOKUP(G2859,官網匯出!A:AS,43,FALSE),2))</f>
        <v>#N/A</v>
      </c>
      <c r="AX2859" s="1" t="str">
        <f t="shared" si="504"/>
        <v>O</v>
      </c>
    </row>
    <row r="2860" spans="1:50">
      <c r="A2860" s="1" t="str">
        <f>IF(G2860="","",VLOOKUP(官網轉換!AW2860,團名!A:B,2,FALSE))</f>
        <v/>
      </c>
      <c r="B2860" s="1" t="str">
        <f>IF(G2860="","",IF(LEFT(VLOOKUP(G2860,官網匯出!A:AQ,43,0),2)="wf",VLOOKUP(VLOOKUP(G2860,官網匯出!A:AQ,43,0),團名!$I$1:$K$12,2,FALSE),"N0071"))</f>
        <v/>
      </c>
      <c r="C2860" s="1" t="str">
        <f>IFERROR(VLOOKUP(官網匯出!D2860,團名!E:G,3,FALSE),"")</f>
        <v/>
      </c>
      <c r="D2860" s="1" t="str">
        <f t="shared" si="495"/>
        <v/>
      </c>
      <c r="E2860" s="1" t="str">
        <f t="shared" si="496"/>
        <v/>
      </c>
      <c r="F2860" s="1" t="str">
        <f>IF(官網匯出!F2860="已付款","","B0012")</f>
        <v>B0012</v>
      </c>
      <c r="G2860" s="1" t="str">
        <f>IF(官網匯出!A2860="","",官網匯出!A2860)</f>
        <v/>
      </c>
      <c r="H2860" s="3" t="str">
        <f>IF(官網匯出!B2860="","",官網匯出!B2860)</f>
        <v/>
      </c>
      <c r="I2860" s="1" t="str">
        <f>IF(官網匯出!C2860="","",官網匯出!C2860)</f>
        <v/>
      </c>
      <c r="J2860" s="1" t="str">
        <f>IF(官網匯出!D2860="","",官網匯出!D2860)</f>
        <v/>
      </c>
      <c r="K2860" s="3" t="str">
        <f>IF(官網匯出!E2860="","",官網匯出!E2860)</f>
        <v/>
      </c>
      <c r="L2860" s="1" t="str">
        <f>IF(官網匯出!F2860="","",官網匯出!F2860)</f>
        <v/>
      </c>
      <c r="M2860" s="1" t="str">
        <f>IF(官網匯出!G2860="","",官網匯出!G2860)</f>
        <v/>
      </c>
      <c r="N2860" s="1" t="str">
        <f>IF(官網匯出!H2860="","",官網匯出!H2860)</f>
        <v/>
      </c>
      <c r="P2860" s="1" t="str">
        <f>IF(官網匯出!J2860="","",RIGHT(官網匯出!J2860,LEN(官網匯出!J2860)-2))</f>
        <v/>
      </c>
      <c r="Q2860" s="1" t="str">
        <f>IF(官網匯出!K2860="","",官網匯出!K2860)</f>
        <v/>
      </c>
      <c r="R2860" s="1" t="str">
        <f>IF(官網匯出!L2860="","",官網匯出!L2860)</f>
        <v/>
      </c>
      <c r="S2860" s="1" t="str">
        <f>IF(官網匯出!M2860="","",官網匯出!M2860)</f>
        <v/>
      </c>
      <c r="T2860" s="1" t="str">
        <f>IF(官網匯出!N2860="","",官網匯出!N2860)</f>
        <v/>
      </c>
      <c r="U2860" s="1" t="str">
        <f>IF(官網匯出!O2860="","",官網匯出!O2860)</f>
        <v/>
      </c>
      <c r="V2860" s="1" t="str">
        <f>IF(官網匯出!P2860="",IF(G2860="","",0),官網匯出!P2860)</f>
        <v/>
      </c>
      <c r="W2860" s="1" t="str">
        <f>IF(官網匯出!Q2860="",IF(G2860="","",0),官網匯出!Q2860)</f>
        <v/>
      </c>
      <c r="X2860" s="1" t="str">
        <f>IF(官網匯出!R2860="","",官網匯出!R2860)</f>
        <v/>
      </c>
      <c r="Y2860" s="1" t="str">
        <f>IF(官網匯出!S2860="","",官網匯出!S2860)</f>
        <v/>
      </c>
      <c r="Z2860" s="1" t="str">
        <f>IF(G2860="","",官網匯出!T2860)</f>
        <v/>
      </c>
      <c r="AA2860" s="1" t="str">
        <f>IF(G2860="","",官網匯出!AK2860)</f>
        <v/>
      </c>
      <c r="AB2860" s="1" t="str">
        <f>IF(G2860="","",IF(官網匯出!V2860="","",官網匯出!V2860))</f>
        <v/>
      </c>
      <c r="AJ2860" s="1" t="str">
        <f>IF(G2860="","",IF(官網匯出!AE2860="","",官網匯出!AE2860))</f>
        <v/>
      </c>
      <c r="AK2860" s="1" t="str">
        <f>IF(G2860="","",IF(官網匯出!AD2860="","",官網匯出!AD2860))</f>
        <v/>
      </c>
      <c r="AL2860" s="1" t="str">
        <f t="shared" si="497"/>
        <v>0</v>
      </c>
      <c r="AM2860" s="1" t="str">
        <f>IF(官網匯出!AG2860="","",官網匯出!AG2860)</f>
        <v/>
      </c>
      <c r="AN2860" s="1" t="str">
        <f>IF(G2860="","",IF(官網匯出!AH2860="","",官網匯出!AH2860))</f>
        <v/>
      </c>
      <c r="AO2860" s="14" t="str">
        <f t="shared" si="498"/>
        <v/>
      </c>
      <c r="AP2860" s="14" t="str">
        <f t="shared" si="499"/>
        <v>1</v>
      </c>
      <c r="AQ2860" s="14" t="str">
        <f t="shared" si="500"/>
        <v>0</v>
      </c>
      <c r="AR2860" s="1" t="str">
        <f t="shared" si="501"/>
        <v/>
      </c>
      <c r="AS2860" s="1" t="str">
        <f t="shared" si="502"/>
        <v/>
      </c>
      <c r="AT2860" s="1" t="str">
        <f t="shared" si="503"/>
        <v/>
      </c>
      <c r="AU2860" s="1" t="str">
        <f t="shared" si="494"/>
        <v/>
      </c>
      <c r="AV2860" s="1" t="e">
        <f>IF(VLOOKUP(G2860,官網匯出!A:AQ,42,FALSE)="","[黃金盾官網]",VLOOKUP(G2860,官網匯出!A:AQ,42,FALSE))</f>
        <v>#N/A</v>
      </c>
      <c r="AW2860" s="1" t="e">
        <f>IF(LEFT(VLOOKUP(G2860,官網匯出!A:AS,43,FALSE),2)="","web",LEFT(VLOOKUP(G2860,官網匯出!A:AS,43,FALSE),2))</f>
        <v>#N/A</v>
      </c>
      <c r="AX2860" s="1" t="str">
        <f t="shared" si="504"/>
        <v>O</v>
      </c>
    </row>
    <row r="2861" spans="1:50">
      <c r="A2861" s="1" t="str">
        <f>IF(G2861="","",VLOOKUP(官網轉換!AW2861,團名!A:B,2,FALSE))</f>
        <v/>
      </c>
      <c r="B2861" s="1" t="str">
        <f>IF(G2861="","",IF(LEFT(VLOOKUP(G2861,官網匯出!A:AQ,43,0),2)="wf",VLOOKUP(VLOOKUP(G2861,官網匯出!A:AQ,43,0),團名!$I$1:$K$12,2,FALSE),"N0071"))</f>
        <v/>
      </c>
      <c r="C2861" s="1" t="str">
        <f>IFERROR(VLOOKUP(官網匯出!D2861,團名!E:G,3,FALSE),"")</f>
        <v/>
      </c>
      <c r="D2861" s="1" t="str">
        <f t="shared" si="495"/>
        <v/>
      </c>
      <c r="E2861" s="1" t="str">
        <f t="shared" si="496"/>
        <v/>
      </c>
      <c r="F2861" s="1" t="str">
        <f>IF(官網匯出!F2861="已付款","","B0012")</f>
        <v>B0012</v>
      </c>
      <c r="G2861" s="1" t="str">
        <f>IF(官網匯出!A2861="","",官網匯出!A2861)</f>
        <v/>
      </c>
      <c r="H2861" s="3" t="str">
        <f>IF(官網匯出!B2861="","",官網匯出!B2861)</f>
        <v/>
      </c>
      <c r="I2861" s="1" t="str">
        <f>IF(官網匯出!C2861="","",官網匯出!C2861)</f>
        <v/>
      </c>
      <c r="J2861" s="1" t="str">
        <f>IF(官網匯出!D2861="","",官網匯出!D2861)</f>
        <v/>
      </c>
      <c r="K2861" s="3" t="str">
        <f>IF(官網匯出!E2861="","",官網匯出!E2861)</f>
        <v/>
      </c>
      <c r="L2861" s="1" t="str">
        <f>IF(官網匯出!F2861="","",官網匯出!F2861)</f>
        <v/>
      </c>
      <c r="M2861" s="1" t="str">
        <f>IF(官網匯出!G2861="","",官網匯出!G2861)</f>
        <v/>
      </c>
      <c r="N2861" s="1" t="str">
        <f>IF(官網匯出!H2861="","",官網匯出!H2861)</f>
        <v/>
      </c>
      <c r="P2861" s="1" t="str">
        <f>IF(官網匯出!J2861="","",RIGHT(官網匯出!J2861,LEN(官網匯出!J2861)-2))</f>
        <v/>
      </c>
      <c r="Q2861" s="1" t="str">
        <f>IF(官網匯出!K2861="","",官網匯出!K2861)</f>
        <v/>
      </c>
      <c r="R2861" s="1" t="str">
        <f>IF(官網匯出!L2861="","",官網匯出!L2861)</f>
        <v/>
      </c>
      <c r="S2861" s="1" t="str">
        <f>IF(官網匯出!M2861="","",官網匯出!M2861)</f>
        <v/>
      </c>
      <c r="T2861" s="1" t="str">
        <f>IF(官網匯出!N2861="","",官網匯出!N2861)</f>
        <v/>
      </c>
      <c r="U2861" s="1" t="str">
        <f>IF(官網匯出!O2861="","",官網匯出!O2861)</f>
        <v/>
      </c>
      <c r="V2861" s="1" t="str">
        <f>IF(官網匯出!P2861="",IF(G2861="","",0),官網匯出!P2861)</f>
        <v/>
      </c>
      <c r="W2861" s="1" t="str">
        <f>IF(官網匯出!Q2861="",IF(G2861="","",0),官網匯出!Q2861)</f>
        <v/>
      </c>
      <c r="X2861" s="1" t="str">
        <f>IF(官網匯出!R2861="","",官網匯出!R2861)</f>
        <v/>
      </c>
      <c r="Y2861" s="1" t="str">
        <f>IF(官網匯出!S2861="","",官網匯出!S2861)</f>
        <v/>
      </c>
      <c r="Z2861" s="1" t="str">
        <f>IF(G2861="","",官網匯出!T2861)</f>
        <v/>
      </c>
      <c r="AA2861" s="1" t="str">
        <f>IF(G2861="","",官網匯出!AK2861)</f>
        <v/>
      </c>
      <c r="AB2861" s="1" t="str">
        <f>IF(G2861="","",IF(官網匯出!V2861="","",官網匯出!V2861))</f>
        <v/>
      </c>
      <c r="AJ2861" s="1" t="str">
        <f>IF(G2861="","",IF(官網匯出!AE2861="","",官網匯出!AE2861))</f>
        <v/>
      </c>
      <c r="AK2861" s="1" t="str">
        <f>IF(G2861="","",IF(官網匯出!AD2861="","",官網匯出!AD2861))</f>
        <v/>
      </c>
      <c r="AL2861" s="1" t="str">
        <f t="shared" si="497"/>
        <v>0</v>
      </c>
      <c r="AM2861" s="1" t="str">
        <f>IF(官網匯出!AG2861="","",官網匯出!AG2861)</f>
        <v/>
      </c>
      <c r="AN2861" s="1" t="str">
        <f>IF(G2861="","",IF(官網匯出!AH2861="","",官網匯出!AH2861))</f>
        <v/>
      </c>
      <c r="AO2861" s="14" t="str">
        <f t="shared" si="498"/>
        <v/>
      </c>
      <c r="AP2861" s="14" t="str">
        <f t="shared" si="499"/>
        <v>1</v>
      </c>
      <c r="AQ2861" s="14" t="str">
        <f t="shared" si="500"/>
        <v>0</v>
      </c>
      <c r="AR2861" s="1" t="str">
        <f t="shared" si="501"/>
        <v/>
      </c>
      <c r="AS2861" s="1" t="str">
        <f t="shared" si="502"/>
        <v/>
      </c>
      <c r="AT2861" s="1" t="str">
        <f t="shared" si="503"/>
        <v/>
      </c>
      <c r="AU2861" s="1" t="str">
        <f t="shared" si="494"/>
        <v/>
      </c>
      <c r="AV2861" s="1" t="e">
        <f>IF(VLOOKUP(G2861,官網匯出!A:AQ,42,FALSE)="","[黃金盾官網]",VLOOKUP(G2861,官網匯出!A:AQ,42,FALSE))</f>
        <v>#N/A</v>
      </c>
      <c r="AW2861" s="1" t="e">
        <f>IF(LEFT(VLOOKUP(G2861,官網匯出!A:AS,43,FALSE),2)="","web",LEFT(VLOOKUP(G2861,官網匯出!A:AS,43,FALSE),2))</f>
        <v>#N/A</v>
      </c>
      <c r="AX2861" s="1" t="str">
        <f t="shared" si="504"/>
        <v>O</v>
      </c>
    </row>
    <row r="2862" spans="1:50">
      <c r="A2862" s="1" t="str">
        <f>IF(G2862="","",VLOOKUP(官網轉換!AW2862,團名!A:B,2,FALSE))</f>
        <v/>
      </c>
      <c r="B2862" s="1" t="str">
        <f>IF(G2862="","",IF(LEFT(VLOOKUP(G2862,官網匯出!A:AQ,43,0),2)="wf",VLOOKUP(VLOOKUP(G2862,官網匯出!A:AQ,43,0),團名!$I$1:$K$12,2,FALSE),"N0071"))</f>
        <v/>
      </c>
      <c r="C2862" s="1" t="str">
        <f>IFERROR(VLOOKUP(官網匯出!D2862,團名!E:G,3,FALSE),"")</f>
        <v/>
      </c>
      <c r="D2862" s="1" t="str">
        <f t="shared" si="495"/>
        <v/>
      </c>
      <c r="E2862" s="1" t="str">
        <f t="shared" si="496"/>
        <v/>
      </c>
      <c r="F2862" s="1" t="str">
        <f>IF(官網匯出!F2862="已付款","","B0012")</f>
        <v>B0012</v>
      </c>
      <c r="G2862" s="1" t="str">
        <f>IF(官網匯出!A2862="","",官網匯出!A2862)</f>
        <v/>
      </c>
      <c r="H2862" s="3" t="str">
        <f>IF(官網匯出!B2862="","",官網匯出!B2862)</f>
        <v/>
      </c>
      <c r="I2862" s="1" t="str">
        <f>IF(官網匯出!C2862="","",官網匯出!C2862)</f>
        <v/>
      </c>
      <c r="J2862" s="1" t="str">
        <f>IF(官網匯出!D2862="","",官網匯出!D2862)</f>
        <v/>
      </c>
      <c r="K2862" s="3" t="str">
        <f>IF(官網匯出!E2862="","",官網匯出!E2862)</f>
        <v/>
      </c>
      <c r="L2862" s="1" t="str">
        <f>IF(官網匯出!F2862="","",官網匯出!F2862)</f>
        <v/>
      </c>
      <c r="M2862" s="1" t="str">
        <f>IF(官網匯出!G2862="","",官網匯出!G2862)</f>
        <v/>
      </c>
      <c r="N2862" s="1" t="str">
        <f>IF(官網匯出!H2862="","",官網匯出!H2862)</f>
        <v/>
      </c>
      <c r="P2862" s="1" t="str">
        <f>IF(官網匯出!J2862="","",RIGHT(官網匯出!J2862,LEN(官網匯出!J2862)-2))</f>
        <v/>
      </c>
      <c r="Q2862" s="1" t="str">
        <f>IF(官網匯出!K2862="","",官網匯出!K2862)</f>
        <v/>
      </c>
      <c r="R2862" s="1" t="str">
        <f>IF(官網匯出!L2862="","",官網匯出!L2862)</f>
        <v/>
      </c>
      <c r="S2862" s="1" t="str">
        <f>IF(官網匯出!M2862="","",官網匯出!M2862)</f>
        <v/>
      </c>
      <c r="T2862" s="1" t="str">
        <f>IF(官網匯出!N2862="","",官網匯出!N2862)</f>
        <v/>
      </c>
      <c r="U2862" s="1" t="str">
        <f>IF(官網匯出!O2862="","",官網匯出!O2862)</f>
        <v/>
      </c>
      <c r="V2862" s="1" t="str">
        <f>IF(官網匯出!P2862="",IF(G2862="","",0),官網匯出!P2862)</f>
        <v/>
      </c>
      <c r="W2862" s="1" t="str">
        <f>IF(官網匯出!Q2862="",IF(G2862="","",0),官網匯出!Q2862)</f>
        <v/>
      </c>
      <c r="X2862" s="1" t="str">
        <f>IF(官網匯出!R2862="","",官網匯出!R2862)</f>
        <v/>
      </c>
      <c r="Y2862" s="1" t="str">
        <f>IF(官網匯出!S2862="","",官網匯出!S2862)</f>
        <v/>
      </c>
      <c r="Z2862" s="1" t="str">
        <f>IF(G2862="","",官網匯出!T2862)</f>
        <v/>
      </c>
      <c r="AA2862" s="1" t="str">
        <f>IF(G2862="","",官網匯出!AK2862)</f>
        <v/>
      </c>
      <c r="AB2862" s="1" t="str">
        <f>IF(G2862="","",IF(官網匯出!V2862="","",官網匯出!V2862))</f>
        <v/>
      </c>
      <c r="AJ2862" s="1" t="str">
        <f>IF(G2862="","",IF(官網匯出!AE2862="","",官網匯出!AE2862))</f>
        <v/>
      </c>
      <c r="AK2862" s="1" t="str">
        <f>IF(G2862="","",IF(官網匯出!AD2862="","",官網匯出!AD2862))</f>
        <v/>
      </c>
      <c r="AL2862" s="1" t="str">
        <f t="shared" si="497"/>
        <v>0</v>
      </c>
      <c r="AM2862" s="1" t="str">
        <f>IF(官網匯出!AG2862="","",官網匯出!AG2862)</f>
        <v/>
      </c>
      <c r="AN2862" s="1" t="str">
        <f>IF(G2862="","",IF(官網匯出!AH2862="","",官網匯出!AH2862))</f>
        <v/>
      </c>
      <c r="AO2862" s="14" t="str">
        <f t="shared" si="498"/>
        <v/>
      </c>
      <c r="AP2862" s="14" t="str">
        <f t="shared" si="499"/>
        <v>1</v>
      </c>
      <c r="AQ2862" s="14" t="str">
        <f t="shared" si="500"/>
        <v>0</v>
      </c>
      <c r="AR2862" s="1" t="str">
        <f t="shared" si="501"/>
        <v/>
      </c>
      <c r="AS2862" s="1" t="str">
        <f t="shared" si="502"/>
        <v/>
      </c>
      <c r="AT2862" s="1" t="str">
        <f t="shared" si="503"/>
        <v/>
      </c>
      <c r="AU2862" s="1" t="str">
        <f t="shared" si="494"/>
        <v/>
      </c>
      <c r="AV2862" s="1" t="e">
        <f>IF(VLOOKUP(G2862,官網匯出!A:AQ,42,FALSE)="","[黃金盾官網]",VLOOKUP(G2862,官網匯出!A:AQ,42,FALSE))</f>
        <v>#N/A</v>
      </c>
      <c r="AW2862" s="1" t="e">
        <f>IF(LEFT(VLOOKUP(G2862,官網匯出!A:AS,43,FALSE),2)="","web",LEFT(VLOOKUP(G2862,官網匯出!A:AS,43,FALSE),2))</f>
        <v>#N/A</v>
      </c>
      <c r="AX2862" s="1" t="str">
        <f t="shared" si="504"/>
        <v>O</v>
      </c>
    </row>
    <row r="2863" spans="1:50">
      <c r="A2863" s="1" t="str">
        <f>IF(G2863="","",VLOOKUP(官網轉換!AW2863,團名!A:B,2,FALSE))</f>
        <v/>
      </c>
      <c r="B2863" s="1" t="str">
        <f>IF(G2863="","",IF(LEFT(VLOOKUP(G2863,官網匯出!A:AQ,43,0),2)="wf",VLOOKUP(VLOOKUP(G2863,官網匯出!A:AQ,43,0),團名!$I$1:$K$12,2,FALSE),"N0071"))</f>
        <v/>
      </c>
      <c r="C2863" s="1" t="str">
        <f>IFERROR(VLOOKUP(官網匯出!D2863,團名!E:G,3,FALSE),"")</f>
        <v/>
      </c>
      <c r="D2863" s="1" t="str">
        <f t="shared" si="495"/>
        <v/>
      </c>
      <c r="E2863" s="1" t="str">
        <f t="shared" si="496"/>
        <v/>
      </c>
      <c r="F2863" s="1" t="str">
        <f>IF(官網匯出!F2863="已付款","","B0012")</f>
        <v>B0012</v>
      </c>
      <c r="G2863" s="1" t="str">
        <f>IF(官網匯出!A2863="","",官網匯出!A2863)</f>
        <v/>
      </c>
      <c r="H2863" s="3" t="str">
        <f>IF(官網匯出!B2863="","",官網匯出!B2863)</f>
        <v/>
      </c>
      <c r="I2863" s="1" t="str">
        <f>IF(官網匯出!C2863="","",官網匯出!C2863)</f>
        <v/>
      </c>
      <c r="J2863" s="1" t="str">
        <f>IF(官網匯出!D2863="","",官網匯出!D2863)</f>
        <v/>
      </c>
      <c r="K2863" s="3" t="str">
        <f>IF(官網匯出!E2863="","",官網匯出!E2863)</f>
        <v/>
      </c>
      <c r="L2863" s="1" t="str">
        <f>IF(官網匯出!F2863="","",官網匯出!F2863)</f>
        <v/>
      </c>
      <c r="M2863" s="1" t="str">
        <f>IF(官網匯出!G2863="","",官網匯出!G2863)</f>
        <v/>
      </c>
      <c r="N2863" s="1" t="str">
        <f>IF(官網匯出!H2863="","",官網匯出!H2863)</f>
        <v/>
      </c>
      <c r="P2863" s="1" t="str">
        <f>IF(官網匯出!J2863="","",RIGHT(官網匯出!J2863,LEN(官網匯出!J2863)-2))</f>
        <v/>
      </c>
      <c r="Q2863" s="1" t="str">
        <f>IF(官網匯出!K2863="","",官網匯出!K2863)</f>
        <v/>
      </c>
      <c r="R2863" s="1" t="str">
        <f>IF(官網匯出!L2863="","",官網匯出!L2863)</f>
        <v/>
      </c>
      <c r="S2863" s="1" t="str">
        <f>IF(官網匯出!M2863="","",官網匯出!M2863)</f>
        <v/>
      </c>
      <c r="T2863" s="1" t="str">
        <f>IF(官網匯出!N2863="","",官網匯出!N2863)</f>
        <v/>
      </c>
      <c r="U2863" s="1" t="str">
        <f>IF(官網匯出!O2863="","",官網匯出!O2863)</f>
        <v/>
      </c>
      <c r="V2863" s="1" t="str">
        <f>IF(官網匯出!P2863="",IF(G2863="","",0),官網匯出!P2863)</f>
        <v/>
      </c>
      <c r="W2863" s="1" t="str">
        <f>IF(官網匯出!Q2863="",IF(G2863="","",0),官網匯出!Q2863)</f>
        <v/>
      </c>
      <c r="X2863" s="1" t="str">
        <f>IF(官網匯出!R2863="","",官網匯出!R2863)</f>
        <v/>
      </c>
      <c r="Y2863" s="1" t="str">
        <f>IF(官網匯出!S2863="","",官網匯出!S2863)</f>
        <v/>
      </c>
      <c r="Z2863" s="1" t="str">
        <f>IF(G2863="","",官網匯出!T2863)</f>
        <v/>
      </c>
      <c r="AA2863" s="1" t="str">
        <f>IF(G2863="","",官網匯出!AK2863)</f>
        <v/>
      </c>
      <c r="AB2863" s="1" t="str">
        <f>IF(G2863="","",IF(官網匯出!V2863="","",官網匯出!V2863))</f>
        <v/>
      </c>
      <c r="AJ2863" s="1" t="str">
        <f>IF(G2863="","",IF(官網匯出!AE2863="","",官網匯出!AE2863))</f>
        <v/>
      </c>
      <c r="AK2863" s="1" t="str">
        <f>IF(G2863="","",IF(官網匯出!AD2863="","",官網匯出!AD2863))</f>
        <v/>
      </c>
      <c r="AL2863" s="1" t="str">
        <f t="shared" si="497"/>
        <v>0</v>
      </c>
      <c r="AM2863" s="1" t="str">
        <f>IF(官網匯出!AG2863="","",官網匯出!AG2863)</f>
        <v/>
      </c>
      <c r="AN2863" s="1" t="str">
        <f>IF(G2863="","",IF(官網匯出!AH2863="","",官網匯出!AH2863))</f>
        <v/>
      </c>
      <c r="AO2863" s="14" t="str">
        <f t="shared" si="498"/>
        <v/>
      </c>
      <c r="AP2863" s="14" t="str">
        <f t="shared" si="499"/>
        <v>1</v>
      </c>
      <c r="AQ2863" s="14" t="str">
        <f t="shared" si="500"/>
        <v>0</v>
      </c>
      <c r="AR2863" s="1" t="str">
        <f t="shared" si="501"/>
        <v/>
      </c>
      <c r="AS2863" s="1" t="str">
        <f t="shared" si="502"/>
        <v/>
      </c>
      <c r="AT2863" s="1" t="str">
        <f t="shared" si="503"/>
        <v/>
      </c>
      <c r="AU2863" s="1" t="str">
        <f t="shared" si="494"/>
        <v/>
      </c>
      <c r="AV2863" s="1" t="e">
        <f>IF(VLOOKUP(G2863,官網匯出!A:AQ,42,FALSE)="","[黃金盾官網]",VLOOKUP(G2863,官網匯出!A:AQ,42,FALSE))</f>
        <v>#N/A</v>
      </c>
      <c r="AW2863" s="1" t="e">
        <f>IF(LEFT(VLOOKUP(G2863,官網匯出!A:AS,43,FALSE),2)="","web",LEFT(VLOOKUP(G2863,官網匯出!A:AS,43,FALSE),2))</f>
        <v>#N/A</v>
      </c>
      <c r="AX2863" s="1" t="str">
        <f t="shared" si="504"/>
        <v>O</v>
      </c>
    </row>
    <row r="2864" spans="1:50">
      <c r="A2864" s="1" t="str">
        <f>IF(G2864="","",VLOOKUP(官網轉換!AW2864,團名!A:B,2,FALSE))</f>
        <v/>
      </c>
      <c r="B2864" s="1" t="str">
        <f>IF(G2864="","",IF(LEFT(VLOOKUP(G2864,官網匯出!A:AQ,43,0),2)="wf",VLOOKUP(VLOOKUP(G2864,官網匯出!A:AQ,43,0),團名!$I$1:$K$12,2,FALSE),"N0071"))</f>
        <v/>
      </c>
      <c r="C2864" s="1" t="str">
        <f>IFERROR(VLOOKUP(官網匯出!D2864,團名!E:G,3,FALSE),"")</f>
        <v/>
      </c>
      <c r="D2864" s="1" t="str">
        <f t="shared" si="495"/>
        <v/>
      </c>
      <c r="E2864" s="1" t="str">
        <f t="shared" si="496"/>
        <v/>
      </c>
      <c r="F2864" s="1" t="str">
        <f>IF(官網匯出!F2864="已付款","","B0012")</f>
        <v>B0012</v>
      </c>
      <c r="G2864" s="1" t="str">
        <f>IF(官網匯出!A2864="","",官網匯出!A2864)</f>
        <v/>
      </c>
      <c r="H2864" s="3" t="str">
        <f>IF(官網匯出!B2864="","",官網匯出!B2864)</f>
        <v/>
      </c>
      <c r="I2864" s="1" t="str">
        <f>IF(官網匯出!C2864="","",官網匯出!C2864)</f>
        <v/>
      </c>
      <c r="J2864" s="1" t="str">
        <f>IF(官網匯出!D2864="","",官網匯出!D2864)</f>
        <v/>
      </c>
      <c r="K2864" s="3" t="str">
        <f>IF(官網匯出!E2864="","",官網匯出!E2864)</f>
        <v/>
      </c>
      <c r="L2864" s="1" t="str">
        <f>IF(官網匯出!F2864="","",官網匯出!F2864)</f>
        <v/>
      </c>
      <c r="M2864" s="1" t="str">
        <f>IF(官網匯出!G2864="","",官網匯出!G2864)</f>
        <v/>
      </c>
      <c r="N2864" s="1" t="str">
        <f>IF(官網匯出!H2864="","",官網匯出!H2864)</f>
        <v/>
      </c>
      <c r="P2864" s="1" t="str">
        <f>IF(官網匯出!J2864="","",RIGHT(官網匯出!J2864,LEN(官網匯出!J2864)-2))</f>
        <v/>
      </c>
      <c r="Q2864" s="1" t="str">
        <f>IF(官網匯出!K2864="","",官網匯出!K2864)</f>
        <v/>
      </c>
      <c r="R2864" s="1" t="str">
        <f>IF(官網匯出!L2864="","",官網匯出!L2864)</f>
        <v/>
      </c>
      <c r="S2864" s="1" t="str">
        <f>IF(官網匯出!M2864="","",官網匯出!M2864)</f>
        <v/>
      </c>
      <c r="T2864" s="1" t="str">
        <f>IF(官網匯出!N2864="","",官網匯出!N2864)</f>
        <v/>
      </c>
      <c r="U2864" s="1" t="str">
        <f>IF(官網匯出!O2864="","",官網匯出!O2864)</f>
        <v/>
      </c>
      <c r="V2864" s="1" t="str">
        <f>IF(官網匯出!P2864="",IF(G2864="","",0),官網匯出!P2864)</f>
        <v/>
      </c>
      <c r="W2864" s="1" t="str">
        <f>IF(官網匯出!Q2864="",IF(G2864="","",0),官網匯出!Q2864)</f>
        <v/>
      </c>
      <c r="X2864" s="1" t="str">
        <f>IF(官網匯出!R2864="","",官網匯出!R2864)</f>
        <v/>
      </c>
      <c r="Y2864" s="1" t="str">
        <f>IF(官網匯出!S2864="","",官網匯出!S2864)</f>
        <v/>
      </c>
      <c r="Z2864" s="1" t="str">
        <f>IF(G2864="","",官網匯出!T2864)</f>
        <v/>
      </c>
      <c r="AA2864" s="1" t="str">
        <f>IF(G2864="","",官網匯出!AK2864)</f>
        <v/>
      </c>
      <c r="AB2864" s="1" t="str">
        <f>IF(G2864="","",IF(官網匯出!V2864="","",官網匯出!V2864))</f>
        <v/>
      </c>
      <c r="AJ2864" s="1" t="str">
        <f>IF(G2864="","",IF(官網匯出!AE2864="","",官網匯出!AE2864))</f>
        <v/>
      </c>
      <c r="AK2864" s="1" t="str">
        <f>IF(G2864="","",IF(官網匯出!AD2864="","",官網匯出!AD2864))</f>
        <v/>
      </c>
      <c r="AL2864" s="1" t="str">
        <f t="shared" si="497"/>
        <v>0</v>
      </c>
      <c r="AM2864" s="1" t="str">
        <f>IF(官網匯出!AG2864="","",官網匯出!AG2864)</f>
        <v/>
      </c>
      <c r="AN2864" s="1" t="str">
        <f>IF(G2864="","",IF(官網匯出!AH2864="","",官網匯出!AH2864))</f>
        <v/>
      </c>
      <c r="AO2864" s="14" t="str">
        <f t="shared" si="498"/>
        <v/>
      </c>
      <c r="AP2864" s="14" t="str">
        <f t="shared" si="499"/>
        <v>1</v>
      </c>
      <c r="AQ2864" s="14" t="str">
        <f t="shared" si="500"/>
        <v>0</v>
      </c>
      <c r="AR2864" s="1" t="str">
        <f t="shared" si="501"/>
        <v/>
      </c>
      <c r="AS2864" s="1" t="str">
        <f t="shared" si="502"/>
        <v/>
      </c>
      <c r="AT2864" s="1" t="str">
        <f t="shared" si="503"/>
        <v/>
      </c>
      <c r="AU2864" s="1" t="str">
        <f t="shared" si="494"/>
        <v/>
      </c>
      <c r="AV2864" s="1" t="e">
        <f>IF(VLOOKUP(G2864,官網匯出!A:AQ,42,FALSE)="","[黃金盾官網]",VLOOKUP(G2864,官網匯出!A:AQ,42,FALSE))</f>
        <v>#N/A</v>
      </c>
      <c r="AW2864" s="1" t="e">
        <f>IF(LEFT(VLOOKUP(G2864,官網匯出!A:AS,43,FALSE),2)="","web",LEFT(VLOOKUP(G2864,官網匯出!A:AS,43,FALSE),2))</f>
        <v>#N/A</v>
      </c>
      <c r="AX2864" s="1" t="str">
        <f t="shared" si="504"/>
        <v>O</v>
      </c>
    </row>
    <row r="2865" spans="1:50">
      <c r="A2865" s="1" t="str">
        <f>IF(G2865="","",VLOOKUP(官網轉換!AW2865,團名!A:B,2,FALSE))</f>
        <v/>
      </c>
      <c r="B2865" s="1" t="str">
        <f>IF(G2865="","",IF(LEFT(VLOOKUP(G2865,官網匯出!A:AQ,43,0),2)="wf",VLOOKUP(VLOOKUP(G2865,官網匯出!A:AQ,43,0),團名!$I$1:$K$12,2,FALSE),"N0071"))</f>
        <v/>
      </c>
      <c r="C2865" s="1" t="str">
        <f>IFERROR(VLOOKUP(官網匯出!D2865,團名!E:G,3,FALSE),"")</f>
        <v/>
      </c>
      <c r="D2865" s="1" t="str">
        <f t="shared" si="495"/>
        <v/>
      </c>
      <c r="E2865" s="1" t="str">
        <f t="shared" si="496"/>
        <v/>
      </c>
      <c r="F2865" s="1" t="str">
        <f>IF(官網匯出!F2865="已付款","","B0012")</f>
        <v>B0012</v>
      </c>
      <c r="G2865" s="1" t="str">
        <f>IF(官網匯出!A2865="","",官網匯出!A2865)</f>
        <v/>
      </c>
      <c r="H2865" s="3" t="str">
        <f>IF(官網匯出!B2865="","",官網匯出!B2865)</f>
        <v/>
      </c>
      <c r="I2865" s="1" t="str">
        <f>IF(官網匯出!C2865="","",官網匯出!C2865)</f>
        <v/>
      </c>
      <c r="J2865" s="1" t="str">
        <f>IF(官網匯出!D2865="","",官網匯出!D2865)</f>
        <v/>
      </c>
      <c r="K2865" s="3" t="str">
        <f>IF(官網匯出!E2865="","",官網匯出!E2865)</f>
        <v/>
      </c>
      <c r="L2865" s="1" t="str">
        <f>IF(官網匯出!F2865="","",官網匯出!F2865)</f>
        <v/>
      </c>
      <c r="M2865" s="1" t="str">
        <f>IF(官網匯出!G2865="","",官網匯出!G2865)</f>
        <v/>
      </c>
      <c r="N2865" s="1" t="str">
        <f>IF(官網匯出!H2865="","",官網匯出!H2865)</f>
        <v/>
      </c>
      <c r="P2865" s="1" t="str">
        <f>IF(官網匯出!J2865="","",RIGHT(官網匯出!J2865,LEN(官網匯出!J2865)-2))</f>
        <v/>
      </c>
      <c r="Q2865" s="1" t="str">
        <f>IF(官網匯出!K2865="","",官網匯出!K2865)</f>
        <v/>
      </c>
      <c r="R2865" s="1" t="str">
        <f>IF(官網匯出!L2865="","",官網匯出!L2865)</f>
        <v/>
      </c>
      <c r="S2865" s="1" t="str">
        <f>IF(官網匯出!M2865="","",官網匯出!M2865)</f>
        <v/>
      </c>
      <c r="T2865" s="1" t="str">
        <f>IF(官網匯出!N2865="","",官網匯出!N2865)</f>
        <v/>
      </c>
      <c r="U2865" s="1" t="str">
        <f>IF(官網匯出!O2865="","",官網匯出!O2865)</f>
        <v/>
      </c>
      <c r="V2865" s="1" t="str">
        <f>IF(官網匯出!P2865="",IF(G2865="","",0),官網匯出!P2865)</f>
        <v/>
      </c>
      <c r="W2865" s="1" t="str">
        <f>IF(官網匯出!Q2865="",IF(G2865="","",0),官網匯出!Q2865)</f>
        <v/>
      </c>
      <c r="X2865" s="1" t="str">
        <f>IF(官網匯出!R2865="","",官網匯出!R2865)</f>
        <v/>
      </c>
      <c r="Y2865" s="1" t="str">
        <f>IF(官網匯出!S2865="","",官網匯出!S2865)</f>
        <v/>
      </c>
      <c r="Z2865" s="1" t="str">
        <f>IF(G2865="","",官網匯出!T2865)</f>
        <v/>
      </c>
      <c r="AA2865" s="1" t="str">
        <f>IF(G2865="","",官網匯出!AK2865)</f>
        <v/>
      </c>
      <c r="AB2865" s="1" t="str">
        <f>IF(G2865="","",IF(官網匯出!V2865="","",官網匯出!V2865))</f>
        <v/>
      </c>
      <c r="AJ2865" s="1" t="str">
        <f>IF(G2865="","",IF(官網匯出!AE2865="","",官網匯出!AE2865))</f>
        <v/>
      </c>
      <c r="AK2865" s="1" t="str">
        <f>IF(G2865="","",IF(官網匯出!AD2865="","",官網匯出!AD2865))</f>
        <v/>
      </c>
      <c r="AL2865" s="1" t="str">
        <f t="shared" si="497"/>
        <v>0</v>
      </c>
      <c r="AM2865" s="1" t="str">
        <f>IF(官網匯出!AG2865="","",官網匯出!AG2865)</f>
        <v/>
      </c>
      <c r="AN2865" s="1" t="str">
        <f>IF(G2865="","",IF(官網匯出!AH2865="","",官網匯出!AH2865))</f>
        <v/>
      </c>
      <c r="AO2865" s="14" t="str">
        <f t="shared" si="498"/>
        <v/>
      </c>
      <c r="AP2865" s="14" t="str">
        <f t="shared" si="499"/>
        <v>1</v>
      </c>
      <c r="AQ2865" s="14" t="str">
        <f t="shared" si="500"/>
        <v>0</v>
      </c>
      <c r="AR2865" s="1" t="str">
        <f t="shared" si="501"/>
        <v/>
      </c>
      <c r="AS2865" s="1" t="str">
        <f t="shared" si="502"/>
        <v/>
      </c>
      <c r="AT2865" s="1" t="str">
        <f t="shared" si="503"/>
        <v/>
      </c>
      <c r="AU2865" s="1" t="str">
        <f t="shared" si="494"/>
        <v/>
      </c>
      <c r="AV2865" s="1" t="e">
        <f>IF(VLOOKUP(G2865,官網匯出!A:AQ,42,FALSE)="","[黃金盾官網]",VLOOKUP(G2865,官網匯出!A:AQ,42,FALSE))</f>
        <v>#N/A</v>
      </c>
      <c r="AW2865" s="1" t="e">
        <f>IF(LEFT(VLOOKUP(G2865,官網匯出!A:AS,43,FALSE),2)="","web",LEFT(VLOOKUP(G2865,官網匯出!A:AS,43,FALSE),2))</f>
        <v>#N/A</v>
      </c>
      <c r="AX2865" s="1" t="str">
        <f t="shared" si="504"/>
        <v>O</v>
      </c>
    </row>
    <row r="2866" spans="1:50">
      <c r="A2866" s="1" t="str">
        <f>IF(G2866="","",VLOOKUP(官網轉換!AW2866,團名!A:B,2,FALSE))</f>
        <v/>
      </c>
      <c r="B2866" s="1" t="str">
        <f>IF(G2866="","",IF(LEFT(VLOOKUP(G2866,官網匯出!A:AQ,43,0),2)="wf",VLOOKUP(VLOOKUP(G2866,官網匯出!A:AQ,43,0),團名!$I$1:$K$12,2,FALSE),"N0071"))</f>
        <v/>
      </c>
      <c r="C2866" s="1" t="str">
        <f>IFERROR(VLOOKUP(官網匯出!D2866,團名!E:G,3,FALSE),"")</f>
        <v/>
      </c>
      <c r="D2866" s="1" t="str">
        <f t="shared" si="495"/>
        <v/>
      </c>
      <c r="E2866" s="1" t="str">
        <f t="shared" si="496"/>
        <v/>
      </c>
      <c r="F2866" s="1" t="str">
        <f>IF(官網匯出!F2866="已付款","","B0012")</f>
        <v>B0012</v>
      </c>
      <c r="G2866" s="1" t="str">
        <f>IF(官網匯出!A2866="","",官網匯出!A2866)</f>
        <v/>
      </c>
      <c r="H2866" s="3" t="str">
        <f>IF(官網匯出!B2866="","",官網匯出!B2866)</f>
        <v/>
      </c>
      <c r="I2866" s="1" t="str">
        <f>IF(官網匯出!C2866="","",官網匯出!C2866)</f>
        <v/>
      </c>
      <c r="J2866" s="1" t="str">
        <f>IF(官網匯出!D2866="","",官網匯出!D2866)</f>
        <v/>
      </c>
      <c r="K2866" s="3" t="str">
        <f>IF(官網匯出!E2866="","",官網匯出!E2866)</f>
        <v/>
      </c>
      <c r="L2866" s="1" t="str">
        <f>IF(官網匯出!F2866="","",官網匯出!F2866)</f>
        <v/>
      </c>
      <c r="M2866" s="1" t="str">
        <f>IF(官網匯出!G2866="","",官網匯出!G2866)</f>
        <v/>
      </c>
      <c r="N2866" s="1" t="str">
        <f>IF(官網匯出!H2866="","",官網匯出!H2866)</f>
        <v/>
      </c>
      <c r="P2866" s="1" t="str">
        <f>IF(官網匯出!J2866="","",RIGHT(官網匯出!J2866,LEN(官網匯出!J2866)-2))</f>
        <v/>
      </c>
      <c r="Q2866" s="1" t="str">
        <f>IF(官網匯出!K2866="","",官網匯出!K2866)</f>
        <v/>
      </c>
      <c r="R2866" s="1" t="str">
        <f>IF(官網匯出!L2866="","",官網匯出!L2866)</f>
        <v/>
      </c>
      <c r="S2866" s="1" t="str">
        <f>IF(官網匯出!M2866="","",官網匯出!M2866)</f>
        <v/>
      </c>
      <c r="T2866" s="1" t="str">
        <f>IF(官網匯出!N2866="","",官網匯出!N2866)</f>
        <v/>
      </c>
      <c r="U2866" s="1" t="str">
        <f>IF(官網匯出!O2866="","",官網匯出!O2866)</f>
        <v/>
      </c>
      <c r="V2866" s="1" t="str">
        <f>IF(官網匯出!P2866="",IF(G2866="","",0),官網匯出!P2866)</f>
        <v/>
      </c>
      <c r="W2866" s="1" t="str">
        <f>IF(官網匯出!Q2866="",IF(G2866="","",0),官網匯出!Q2866)</f>
        <v/>
      </c>
      <c r="X2866" s="1" t="str">
        <f>IF(官網匯出!R2866="","",官網匯出!R2866)</f>
        <v/>
      </c>
      <c r="Y2866" s="1" t="str">
        <f>IF(官網匯出!S2866="","",官網匯出!S2866)</f>
        <v/>
      </c>
      <c r="Z2866" s="1" t="str">
        <f>IF(G2866="","",官網匯出!T2866)</f>
        <v/>
      </c>
      <c r="AA2866" s="1" t="str">
        <f>IF(G2866="","",官網匯出!AK2866)</f>
        <v/>
      </c>
      <c r="AB2866" s="1" t="str">
        <f>IF(G2866="","",IF(官網匯出!V2866="","",官網匯出!V2866))</f>
        <v/>
      </c>
      <c r="AJ2866" s="1" t="str">
        <f>IF(G2866="","",IF(官網匯出!AE2866="","",官網匯出!AE2866))</f>
        <v/>
      </c>
      <c r="AK2866" s="1" t="str">
        <f>IF(G2866="","",IF(官網匯出!AD2866="","",官網匯出!AD2866))</f>
        <v/>
      </c>
      <c r="AL2866" s="1" t="str">
        <f t="shared" si="497"/>
        <v>0</v>
      </c>
      <c r="AM2866" s="1" t="str">
        <f>IF(官網匯出!AG2866="","",官網匯出!AG2866)</f>
        <v/>
      </c>
      <c r="AN2866" s="1" t="str">
        <f>IF(G2866="","",IF(官網匯出!AH2866="","",官網匯出!AH2866))</f>
        <v/>
      </c>
      <c r="AO2866" s="14" t="str">
        <f t="shared" si="498"/>
        <v/>
      </c>
      <c r="AP2866" s="14" t="str">
        <f t="shared" si="499"/>
        <v>1</v>
      </c>
      <c r="AQ2866" s="14" t="str">
        <f t="shared" si="500"/>
        <v>0</v>
      </c>
      <c r="AR2866" s="1" t="str">
        <f t="shared" si="501"/>
        <v/>
      </c>
      <c r="AS2866" s="1" t="str">
        <f t="shared" si="502"/>
        <v/>
      </c>
      <c r="AT2866" s="1" t="str">
        <f t="shared" si="503"/>
        <v/>
      </c>
      <c r="AU2866" s="1" t="str">
        <f t="shared" si="494"/>
        <v/>
      </c>
      <c r="AV2866" s="1" t="e">
        <f>IF(VLOOKUP(G2866,官網匯出!A:AQ,42,FALSE)="","[黃金盾官網]",VLOOKUP(G2866,官網匯出!A:AQ,42,FALSE))</f>
        <v>#N/A</v>
      </c>
      <c r="AW2866" s="1" t="e">
        <f>IF(LEFT(VLOOKUP(G2866,官網匯出!A:AS,43,FALSE),2)="","web",LEFT(VLOOKUP(G2866,官網匯出!A:AS,43,FALSE),2))</f>
        <v>#N/A</v>
      </c>
      <c r="AX2866" s="1" t="str">
        <f t="shared" si="504"/>
        <v>O</v>
      </c>
    </row>
    <row r="2867" spans="1:50">
      <c r="A2867" s="1" t="str">
        <f>IF(G2867="","",VLOOKUP(官網轉換!AW2867,團名!A:B,2,FALSE))</f>
        <v/>
      </c>
      <c r="B2867" s="1" t="str">
        <f>IF(G2867="","",IF(LEFT(VLOOKUP(G2867,官網匯出!A:AQ,43,0),2)="wf",VLOOKUP(VLOOKUP(G2867,官網匯出!A:AQ,43,0),團名!$I$1:$K$12,2,FALSE),"N0071"))</f>
        <v/>
      </c>
      <c r="C2867" s="1" t="str">
        <f>IFERROR(VLOOKUP(官網匯出!D2867,團名!E:G,3,FALSE),"")</f>
        <v/>
      </c>
      <c r="D2867" s="1" t="str">
        <f t="shared" si="495"/>
        <v/>
      </c>
      <c r="E2867" s="1" t="str">
        <f t="shared" si="496"/>
        <v/>
      </c>
      <c r="F2867" s="1" t="str">
        <f>IF(官網匯出!F2867="已付款","","B0012")</f>
        <v>B0012</v>
      </c>
      <c r="G2867" s="1" t="str">
        <f>IF(官網匯出!A2867="","",官網匯出!A2867)</f>
        <v/>
      </c>
      <c r="H2867" s="3" t="str">
        <f>IF(官網匯出!B2867="","",官網匯出!B2867)</f>
        <v/>
      </c>
      <c r="I2867" s="1" t="str">
        <f>IF(官網匯出!C2867="","",官網匯出!C2867)</f>
        <v/>
      </c>
      <c r="J2867" s="1" t="str">
        <f>IF(官網匯出!D2867="","",官網匯出!D2867)</f>
        <v/>
      </c>
      <c r="K2867" s="3" t="str">
        <f>IF(官網匯出!E2867="","",官網匯出!E2867)</f>
        <v/>
      </c>
      <c r="L2867" s="1" t="str">
        <f>IF(官網匯出!F2867="","",官網匯出!F2867)</f>
        <v/>
      </c>
      <c r="M2867" s="1" t="str">
        <f>IF(官網匯出!G2867="","",官網匯出!G2867)</f>
        <v/>
      </c>
      <c r="N2867" s="1" t="str">
        <f>IF(官網匯出!H2867="","",官網匯出!H2867)</f>
        <v/>
      </c>
      <c r="P2867" s="1" t="str">
        <f>IF(官網匯出!J2867="","",RIGHT(官網匯出!J2867,LEN(官網匯出!J2867)-2))</f>
        <v/>
      </c>
      <c r="Q2867" s="1" t="str">
        <f>IF(官網匯出!K2867="","",官網匯出!K2867)</f>
        <v/>
      </c>
      <c r="R2867" s="1" t="str">
        <f>IF(官網匯出!L2867="","",官網匯出!L2867)</f>
        <v/>
      </c>
      <c r="S2867" s="1" t="str">
        <f>IF(官網匯出!M2867="","",官網匯出!M2867)</f>
        <v/>
      </c>
      <c r="T2867" s="1" t="str">
        <f>IF(官網匯出!N2867="","",官網匯出!N2867)</f>
        <v/>
      </c>
      <c r="U2867" s="1" t="str">
        <f>IF(官網匯出!O2867="","",官網匯出!O2867)</f>
        <v/>
      </c>
      <c r="V2867" s="1" t="str">
        <f>IF(官網匯出!P2867="",IF(G2867="","",0),官網匯出!P2867)</f>
        <v/>
      </c>
      <c r="W2867" s="1" t="str">
        <f>IF(官網匯出!Q2867="",IF(G2867="","",0),官網匯出!Q2867)</f>
        <v/>
      </c>
      <c r="X2867" s="1" t="str">
        <f>IF(官網匯出!R2867="","",官網匯出!R2867)</f>
        <v/>
      </c>
      <c r="Y2867" s="1" t="str">
        <f>IF(官網匯出!S2867="","",官網匯出!S2867)</f>
        <v/>
      </c>
      <c r="Z2867" s="1" t="str">
        <f>IF(G2867="","",官網匯出!T2867)</f>
        <v/>
      </c>
      <c r="AA2867" s="1" t="str">
        <f>IF(G2867="","",官網匯出!AK2867)</f>
        <v/>
      </c>
      <c r="AB2867" s="1" t="str">
        <f>IF(G2867="","",IF(官網匯出!V2867="","",官網匯出!V2867))</f>
        <v/>
      </c>
      <c r="AJ2867" s="1" t="str">
        <f>IF(G2867="","",IF(官網匯出!AE2867="","",官網匯出!AE2867))</f>
        <v/>
      </c>
      <c r="AK2867" s="1" t="str">
        <f>IF(G2867="","",IF(官網匯出!AD2867="","",官網匯出!AD2867))</f>
        <v/>
      </c>
      <c r="AL2867" s="1" t="str">
        <f t="shared" si="497"/>
        <v>0</v>
      </c>
      <c r="AM2867" s="1" t="str">
        <f>IF(官網匯出!AG2867="","",官網匯出!AG2867)</f>
        <v/>
      </c>
      <c r="AN2867" s="1" t="str">
        <f>IF(G2867="","",IF(官網匯出!AH2867="","",官網匯出!AH2867))</f>
        <v/>
      </c>
      <c r="AO2867" s="14" t="str">
        <f t="shared" si="498"/>
        <v/>
      </c>
      <c r="AP2867" s="14" t="str">
        <f t="shared" si="499"/>
        <v>1</v>
      </c>
      <c r="AQ2867" s="14" t="str">
        <f t="shared" si="500"/>
        <v>0</v>
      </c>
      <c r="AR2867" s="1" t="str">
        <f t="shared" si="501"/>
        <v/>
      </c>
      <c r="AS2867" s="1" t="str">
        <f t="shared" si="502"/>
        <v/>
      </c>
      <c r="AT2867" s="1" t="str">
        <f t="shared" si="503"/>
        <v/>
      </c>
      <c r="AU2867" s="1" t="str">
        <f t="shared" si="494"/>
        <v/>
      </c>
      <c r="AV2867" s="1" t="e">
        <f>IF(VLOOKUP(G2867,官網匯出!A:AQ,42,FALSE)="","[黃金盾官網]",VLOOKUP(G2867,官網匯出!A:AQ,42,FALSE))</f>
        <v>#N/A</v>
      </c>
      <c r="AW2867" s="1" t="e">
        <f>IF(LEFT(VLOOKUP(G2867,官網匯出!A:AS,43,FALSE),2)="","web",LEFT(VLOOKUP(G2867,官網匯出!A:AS,43,FALSE),2))</f>
        <v>#N/A</v>
      </c>
      <c r="AX2867" s="1" t="str">
        <f t="shared" si="504"/>
        <v>O</v>
      </c>
    </row>
    <row r="2868" spans="1:50">
      <c r="A2868" s="1" t="str">
        <f>IF(G2868="","",VLOOKUP(官網轉換!AW2868,團名!A:B,2,FALSE))</f>
        <v/>
      </c>
      <c r="B2868" s="1" t="str">
        <f>IF(G2868="","",IF(LEFT(VLOOKUP(G2868,官網匯出!A:AQ,43,0),2)="wf",VLOOKUP(VLOOKUP(G2868,官網匯出!A:AQ,43,0),團名!$I$1:$K$12,2,FALSE),"N0071"))</f>
        <v/>
      </c>
      <c r="C2868" s="1" t="str">
        <f>IFERROR(VLOOKUP(官網匯出!D2868,團名!E:G,3,FALSE),"")</f>
        <v/>
      </c>
      <c r="D2868" s="1" t="str">
        <f t="shared" si="495"/>
        <v/>
      </c>
      <c r="E2868" s="1" t="str">
        <f t="shared" si="496"/>
        <v/>
      </c>
      <c r="F2868" s="1" t="str">
        <f>IF(官網匯出!F2868="已付款","","B0012")</f>
        <v>B0012</v>
      </c>
      <c r="G2868" s="1" t="str">
        <f>IF(官網匯出!A2868="","",官網匯出!A2868)</f>
        <v/>
      </c>
      <c r="H2868" s="3" t="str">
        <f>IF(官網匯出!B2868="","",官網匯出!B2868)</f>
        <v/>
      </c>
      <c r="I2868" s="1" t="str">
        <f>IF(官網匯出!C2868="","",官網匯出!C2868)</f>
        <v/>
      </c>
      <c r="J2868" s="1" t="str">
        <f>IF(官網匯出!D2868="","",官網匯出!D2868)</f>
        <v/>
      </c>
      <c r="K2868" s="3" t="str">
        <f>IF(官網匯出!E2868="","",官網匯出!E2868)</f>
        <v/>
      </c>
      <c r="L2868" s="1" t="str">
        <f>IF(官網匯出!F2868="","",官網匯出!F2868)</f>
        <v/>
      </c>
      <c r="M2868" s="1" t="str">
        <f>IF(官網匯出!G2868="","",官網匯出!G2868)</f>
        <v/>
      </c>
      <c r="N2868" s="1" t="str">
        <f>IF(官網匯出!H2868="","",官網匯出!H2868)</f>
        <v/>
      </c>
      <c r="P2868" s="1" t="str">
        <f>IF(官網匯出!J2868="","",RIGHT(官網匯出!J2868,LEN(官網匯出!J2868)-2))</f>
        <v/>
      </c>
      <c r="Q2868" s="1" t="str">
        <f>IF(官網匯出!K2868="","",官網匯出!K2868)</f>
        <v/>
      </c>
      <c r="R2868" s="1" t="str">
        <f>IF(官網匯出!L2868="","",官網匯出!L2868)</f>
        <v/>
      </c>
      <c r="S2868" s="1" t="str">
        <f>IF(官網匯出!M2868="","",官網匯出!M2868)</f>
        <v/>
      </c>
      <c r="T2868" s="1" t="str">
        <f>IF(官網匯出!N2868="","",官網匯出!N2868)</f>
        <v/>
      </c>
      <c r="U2868" s="1" t="str">
        <f>IF(官網匯出!O2868="","",官網匯出!O2868)</f>
        <v/>
      </c>
      <c r="V2868" s="1" t="str">
        <f>IF(官網匯出!P2868="",IF(G2868="","",0),官網匯出!P2868)</f>
        <v/>
      </c>
      <c r="W2868" s="1" t="str">
        <f>IF(官網匯出!Q2868="",IF(G2868="","",0),官網匯出!Q2868)</f>
        <v/>
      </c>
      <c r="X2868" s="1" t="str">
        <f>IF(官網匯出!R2868="","",官網匯出!R2868)</f>
        <v/>
      </c>
      <c r="Y2868" s="1" t="str">
        <f>IF(官網匯出!S2868="","",官網匯出!S2868)</f>
        <v/>
      </c>
      <c r="Z2868" s="1" t="str">
        <f>IF(G2868="","",官網匯出!T2868)</f>
        <v/>
      </c>
      <c r="AA2868" s="1" t="str">
        <f>IF(G2868="","",官網匯出!AK2868)</f>
        <v/>
      </c>
      <c r="AB2868" s="1" t="str">
        <f>IF(G2868="","",IF(官網匯出!V2868="","",官網匯出!V2868))</f>
        <v/>
      </c>
      <c r="AJ2868" s="1" t="str">
        <f>IF(G2868="","",IF(官網匯出!AE2868="","",官網匯出!AE2868))</f>
        <v/>
      </c>
      <c r="AK2868" s="1" t="str">
        <f>IF(G2868="","",IF(官網匯出!AD2868="","",官網匯出!AD2868))</f>
        <v/>
      </c>
      <c r="AL2868" s="1" t="str">
        <f t="shared" si="497"/>
        <v>0</v>
      </c>
      <c r="AM2868" s="1" t="str">
        <f>IF(官網匯出!AG2868="","",官網匯出!AG2868)</f>
        <v/>
      </c>
      <c r="AN2868" s="1" t="str">
        <f>IF(G2868="","",IF(官網匯出!AH2868="","",官網匯出!AH2868))</f>
        <v/>
      </c>
      <c r="AO2868" s="14" t="str">
        <f t="shared" si="498"/>
        <v/>
      </c>
      <c r="AP2868" s="14" t="str">
        <f t="shared" si="499"/>
        <v>1</v>
      </c>
      <c r="AQ2868" s="14" t="str">
        <f t="shared" si="500"/>
        <v>0</v>
      </c>
      <c r="AR2868" s="1" t="str">
        <f t="shared" si="501"/>
        <v/>
      </c>
      <c r="AS2868" s="1" t="str">
        <f t="shared" si="502"/>
        <v/>
      </c>
      <c r="AT2868" s="1" t="str">
        <f t="shared" si="503"/>
        <v/>
      </c>
      <c r="AU2868" s="1" t="str">
        <f t="shared" si="494"/>
        <v/>
      </c>
      <c r="AV2868" s="1" t="e">
        <f>IF(VLOOKUP(G2868,官網匯出!A:AQ,42,FALSE)="","[黃金盾官網]",VLOOKUP(G2868,官網匯出!A:AQ,42,FALSE))</f>
        <v>#N/A</v>
      </c>
      <c r="AW2868" s="1" t="e">
        <f>IF(LEFT(VLOOKUP(G2868,官網匯出!A:AS,43,FALSE),2)="","web",LEFT(VLOOKUP(G2868,官網匯出!A:AS,43,FALSE),2))</f>
        <v>#N/A</v>
      </c>
      <c r="AX2868" s="1" t="str">
        <f t="shared" si="504"/>
        <v>O</v>
      </c>
    </row>
    <row r="2869" spans="1:50">
      <c r="A2869" s="1" t="str">
        <f>IF(G2869="","",VLOOKUP(官網轉換!AW2869,團名!A:B,2,FALSE))</f>
        <v/>
      </c>
      <c r="B2869" s="1" t="str">
        <f>IF(G2869="","",IF(LEFT(VLOOKUP(G2869,官網匯出!A:AQ,43,0),2)="wf",VLOOKUP(VLOOKUP(G2869,官網匯出!A:AQ,43,0),團名!$I$1:$K$12,2,FALSE),"N0071"))</f>
        <v/>
      </c>
      <c r="C2869" s="1" t="str">
        <f>IFERROR(VLOOKUP(官網匯出!D2869,團名!E:G,3,FALSE),"")</f>
        <v/>
      </c>
      <c r="D2869" s="1" t="str">
        <f t="shared" si="495"/>
        <v/>
      </c>
      <c r="E2869" s="1" t="str">
        <f t="shared" si="496"/>
        <v/>
      </c>
      <c r="F2869" s="1" t="str">
        <f>IF(官網匯出!F2869="已付款","","B0012")</f>
        <v>B0012</v>
      </c>
      <c r="G2869" s="1" t="str">
        <f>IF(官網匯出!A2869="","",官網匯出!A2869)</f>
        <v/>
      </c>
      <c r="H2869" s="3" t="str">
        <f>IF(官網匯出!B2869="","",官網匯出!B2869)</f>
        <v/>
      </c>
      <c r="I2869" s="1" t="str">
        <f>IF(官網匯出!C2869="","",官網匯出!C2869)</f>
        <v/>
      </c>
      <c r="J2869" s="1" t="str">
        <f>IF(官網匯出!D2869="","",官網匯出!D2869)</f>
        <v/>
      </c>
      <c r="K2869" s="3" t="str">
        <f>IF(官網匯出!E2869="","",官網匯出!E2869)</f>
        <v/>
      </c>
      <c r="L2869" s="1" t="str">
        <f>IF(官網匯出!F2869="","",官網匯出!F2869)</f>
        <v/>
      </c>
      <c r="M2869" s="1" t="str">
        <f>IF(官網匯出!G2869="","",官網匯出!G2869)</f>
        <v/>
      </c>
      <c r="N2869" s="1" t="str">
        <f>IF(官網匯出!H2869="","",官網匯出!H2869)</f>
        <v/>
      </c>
      <c r="P2869" s="1" t="str">
        <f>IF(官網匯出!J2869="","",RIGHT(官網匯出!J2869,LEN(官網匯出!J2869)-2))</f>
        <v/>
      </c>
      <c r="Q2869" s="1" t="str">
        <f>IF(官網匯出!K2869="","",官網匯出!K2869)</f>
        <v/>
      </c>
      <c r="R2869" s="1" t="str">
        <f>IF(官網匯出!L2869="","",官網匯出!L2869)</f>
        <v/>
      </c>
      <c r="S2869" s="1" t="str">
        <f>IF(官網匯出!M2869="","",官網匯出!M2869)</f>
        <v/>
      </c>
      <c r="T2869" s="1" t="str">
        <f>IF(官網匯出!N2869="","",官網匯出!N2869)</f>
        <v/>
      </c>
      <c r="U2869" s="1" t="str">
        <f>IF(官網匯出!O2869="","",官網匯出!O2869)</f>
        <v/>
      </c>
      <c r="V2869" s="1" t="str">
        <f>IF(官網匯出!P2869="",IF(G2869="","",0),官網匯出!P2869)</f>
        <v/>
      </c>
      <c r="W2869" s="1" t="str">
        <f>IF(官網匯出!Q2869="",IF(G2869="","",0),官網匯出!Q2869)</f>
        <v/>
      </c>
      <c r="X2869" s="1" t="str">
        <f>IF(官網匯出!R2869="","",官網匯出!R2869)</f>
        <v/>
      </c>
      <c r="Y2869" s="1" t="str">
        <f>IF(官網匯出!S2869="","",官網匯出!S2869)</f>
        <v/>
      </c>
      <c r="Z2869" s="1" t="str">
        <f>IF(G2869="","",官網匯出!T2869)</f>
        <v/>
      </c>
      <c r="AA2869" s="1" t="str">
        <f>IF(G2869="","",官網匯出!AK2869)</f>
        <v/>
      </c>
      <c r="AB2869" s="1" t="str">
        <f>IF(G2869="","",IF(官網匯出!V2869="","",官網匯出!V2869))</f>
        <v/>
      </c>
      <c r="AJ2869" s="1" t="str">
        <f>IF(G2869="","",IF(官網匯出!AE2869="","",官網匯出!AE2869))</f>
        <v/>
      </c>
      <c r="AK2869" s="1" t="str">
        <f>IF(G2869="","",IF(官網匯出!AD2869="","",官網匯出!AD2869))</f>
        <v/>
      </c>
      <c r="AL2869" s="1" t="str">
        <f t="shared" si="497"/>
        <v>0</v>
      </c>
      <c r="AM2869" s="1" t="str">
        <f>IF(官網匯出!AG2869="","",官網匯出!AG2869)</f>
        <v/>
      </c>
      <c r="AN2869" s="1" t="str">
        <f>IF(G2869="","",IF(官網匯出!AH2869="","",官網匯出!AH2869))</f>
        <v/>
      </c>
      <c r="AO2869" s="14" t="str">
        <f t="shared" si="498"/>
        <v/>
      </c>
      <c r="AP2869" s="14" t="str">
        <f t="shared" si="499"/>
        <v>1</v>
      </c>
      <c r="AQ2869" s="14" t="str">
        <f t="shared" si="500"/>
        <v>0</v>
      </c>
      <c r="AR2869" s="1" t="str">
        <f t="shared" si="501"/>
        <v/>
      </c>
      <c r="AS2869" s="1" t="str">
        <f t="shared" si="502"/>
        <v/>
      </c>
      <c r="AT2869" s="1" t="str">
        <f t="shared" si="503"/>
        <v/>
      </c>
      <c r="AU2869" s="1" t="str">
        <f t="shared" si="494"/>
        <v/>
      </c>
      <c r="AV2869" s="1" t="e">
        <f>IF(VLOOKUP(G2869,官網匯出!A:AQ,42,FALSE)="","[黃金盾官網]",VLOOKUP(G2869,官網匯出!A:AQ,42,FALSE))</f>
        <v>#N/A</v>
      </c>
      <c r="AW2869" s="1" t="e">
        <f>IF(LEFT(VLOOKUP(G2869,官網匯出!A:AS,43,FALSE),2)="","web",LEFT(VLOOKUP(G2869,官網匯出!A:AS,43,FALSE),2))</f>
        <v>#N/A</v>
      </c>
      <c r="AX2869" s="1" t="str">
        <f t="shared" si="504"/>
        <v>O</v>
      </c>
    </row>
    <row r="2870" spans="1:50">
      <c r="A2870" s="1" t="str">
        <f>IF(G2870="","",VLOOKUP(官網轉換!AW2870,團名!A:B,2,FALSE))</f>
        <v/>
      </c>
      <c r="B2870" s="1" t="str">
        <f>IF(G2870="","",IF(LEFT(VLOOKUP(G2870,官網匯出!A:AQ,43,0),2)="wf",VLOOKUP(VLOOKUP(G2870,官網匯出!A:AQ,43,0),團名!$I$1:$K$12,2,FALSE),"N0071"))</f>
        <v/>
      </c>
      <c r="C2870" s="1" t="str">
        <f>IFERROR(VLOOKUP(官網匯出!D2870,團名!E:G,3,FALSE),"")</f>
        <v/>
      </c>
      <c r="D2870" s="1" t="str">
        <f t="shared" si="495"/>
        <v/>
      </c>
      <c r="E2870" s="1" t="str">
        <f t="shared" si="496"/>
        <v/>
      </c>
      <c r="F2870" s="1" t="str">
        <f>IF(官網匯出!F2870="已付款","","B0012")</f>
        <v>B0012</v>
      </c>
      <c r="G2870" s="1" t="str">
        <f>IF(官網匯出!A2870="","",官網匯出!A2870)</f>
        <v/>
      </c>
      <c r="H2870" s="3" t="str">
        <f>IF(官網匯出!B2870="","",官網匯出!B2870)</f>
        <v/>
      </c>
      <c r="I2870" s="1" t="str">
        <f>IF(官網匯出!C2870="","",官網匯出!C2870)</f>
        <v/>
      </c>
      <c r="J2870" s="1" t="str">
        <f>IF(官網匯出!D2870="","",官網匯出!D2870)</f>
        <v/>
      </c>
      <c r="K2870" s="3" t="str">
        <f>IF(官網匯出!E2870="","",官網匯出!E2870)</f>
        <v/>
      </c>
      <c r="L2870" s="1" t="str">
        <f>IF(官網匯出!F2870="","",官網匯出!F2870)</f>
        <v/>
      </c>
      <c r="M2870" s="1" t="str">
        <f>IF(官網匯出!G2870="","",官網匯出!G2870)</f>
        <v/>
      </c>
      <c r="N2870" s="1" t="str">
        <f>IF(官網匯出!H2870="","",官網匯出!H2870)</f>
        <v/>
      </c>
      <c r="P2870" s="1" t="str">
        <f>IF(官網匯出!J2870="","",RIGHT(官網匯出!J2870,LEN(官網匯出!J2870)-2))</f>
        <v/>
      </c>
      <c r="Q2870" s="1" t="str">
        <f>IF(官網匯出!K2870="","",官網匯出!K2870)</f>
        <v/>
      </c>
      <c r="R2870" s="1" t="str">
        <f>IF(官網匯出!L2870="","",官網匯出!L2870)</f>
        <v/>
      </c>
      <c r="S2870" s="1" t="str">
        <f>IF(官網匯出!M2870="","",官網匯出!M2870)</f>
        <v/>
      </c>
      <c r="T2870" s="1" t="str">
        <f>IF(官網匯出!N2870="","",官網匯出!N2870)</f>
        <v/>
      </c>
      <c r="U2870" s="1" t="str">
        <f>IF(官網匯出!O2870="","",官網匯出!O2870)</f>
        <v/>
      </c>
      <c r="V2870" s="1" t="str">
        <f>IF(官網匯出!P2870="",IF(G2870="","",0),官網匯出!P2870)</f>
        <v/>
      </c>
      <c r="W2870" s="1" t="str">
        <f>IF(官網匯出!Q2870="",IF(G2870="","",0),官網匯出!Q2870)</f>
        <v/>
      </c>
      <c r="X2870" s="1" t="str">
        <f>IF(官網匯出!R2870="","",官網匯出!R2870)</f>
        <v/>
      </c>
      <c r="Y2870" s="1" t="str">
        <f>IF(官網匯出!S2870="","",官網匯出!S2870)</f>
        <v/>
      </c>
      <c r="Z2870" s="1" t="str">
        <f>IF(G2870="","",官網匯出!T2870)</f>
        <v/>
      </c>
      <c r="AA2870" s="1" t="str">
        <f>IF(G2870="","",官網匯出!AK2870)</f>
        <v/>
      </c>
      <c r="AB2870" s="1" t="str">
        <f>IF(G2870="","",IF(官網匯出!V2870="","",官網匯出!V2870))</f>
        <v/>
      </c>
      <c r="AJ2870" s="1" t="str">
        <f>IF(G2870="","",IF(官網匯出!AE2870="","",官網匯出!AE2870))</f>
        <v/>
      </c>
      <c r="AK2870" s="1" t="str">
        <f>IF(G2870="","",IF(官網匯出!AD2870="","",官網匯出!AD2870))</f>
        <v/>
      </c>
      <c r="AL2870" s="1" t="str">
        <f t="shared" si="497"/>
        <v>0</v>
      </c>
      <c r="AM2870" s="1" t="str">
        <f>IF(官網匯出!AG2870="","",官網匯出!AG2870)</f>
        <v/>
      </c>
      <c r="AN2870" s="1" t="str">
        <f>IF(G2870="","",IF(官網匯出!AH2870="","",官網匯出!AH2870))</f>
        <v/>
      </c>
      <c r="AO2870" s="14" t="str">
        <f t="shared" si="498"/>
        <v/>
      </c>
      <c r="AP2870" s="14" t="str">
        <f t="shared" si="499"/>
        <v>1</v>
      </c>
      <c r="AQ2870" s="14" t="str">
        <f t="shared" si="500"/>
        <v>0</v>
      </c>
      <c r="AR2870" s="1" t="str">
        <f t="shared" si="501"/>
        <v/>
      </c>
      <c r="AS2870" s="1" t="str">
        <f t="shared" si="502"/>
        <v/>
      </c>
      <c r="AT2870" s="1" t="str">
        <f t="shared" si="503"/>
        <v/>
      </c>
      <c r="AU2870" s="1" t="str">
        <f t="shared" si="494"/>
        <v/>
      </c>
      <c r="AV2870" s="1" t="e">
        <f>IF(VLOOKUP(G2870,官網匯出!A:AQ,42,FALSE)="","[黃金盾官網]",VLOOKUP(G2870,官網匯出!A:AQ,42,FALSE))</f>
        <v>#N/A</v>
      </c>
      <c r="AW2870" s="1" t="e">
        <f>IF(LEFT(VLOOKUP(G2870,官網匯出!A:AS,43,FALSE),2)="","web",LEFT(VLOOKUP(G2870,官網匯出!A:AS,43,FALSE),2))</f>
        <v>#N/A</v>
      </c>
      <c r="AX2870" s="1" t="str">
        <f t="shared" si="504"/>
        <v>O</v>
      </c>
    </row>
    <row r="2871" spans="1:50">
      <c r="A2871" s="1" t="str">
        <f>IF(G2871="","",VLOOKUP(官網轉換!AW2871,團名!A:B,2,FALSE))</f>
        <v/>
      </c>
      <c r="B2871" s="1" t="str">
        <f>IF(G2871="","",IF(LEFT(VLOOKUP(G2871,官網匯出!A:AQ,43,0),2)="wf",VLOOKUP(VLOOKUP(G2871,官網匯出!A:AQ,43,0),團名!$I$1:$K$12,2,FALSE),"N0071"))</f>
        <v/>
      </c>
      <c r="C2871" s="1" t="str">
        <f>IFERROR(VLOOKUP(官網匯出!D2871,團名!E:G,3,FALSE),"")</f>
        <v/>
      </c>
      <c r="D2871" s="1" t="str">
        <f t="shared" si="495"/>
        <v/>
      </c>
      <c r="E2871" s="1" t="str">
        <f t="shared" si="496"/>
        <v/>
      </c>
      <c r="F2871" s="1" t="str">
        <f>IF(官網匯出!F2871="已付款","","B0012")</f>
        <v>B0012</v>
      </c>
      <c r="G2871" s="1" t="str">
        <f>IF(官網匯出!A2871="","",官網匯出!A2871)</f>
        <v/>
      </c>
      <c r="H2871" s="3" t="str">
        <f>IF(官網匯出!B2871="","",官網匯出!B2871)</f>
        <v/>
      </c>
      <c r="I2871" s="1" t="str">
        <f>IF(官網匯出!C2871="","",官網匯出!C2871)</f>
        <v/>
      </c>
      <c r="J2871" s="1" t="str">
        <f>IF(官網匯出!D2871="","",官網匯出!D2871)</f>
        <v/>
      </c>
      <c r="K2871" s="3" t="str">
        <f>IF(官網匯出!E2871="","",官網匯出!E2871)</f>
        <v/>
      </c>
      <c r="L2871" s="1" t="str">
        <f>IF(官網匯出!F2871="","",官網匯出!F2871)</f>
        <v/>
      </c>
      <c r="M2871" s="1" t="str">
        <f>IF(官網匯出!G2871="","",官網匯出!G2871)</f>
        <v/>
      </c>
      <c r="N2871" s="1" t="str">
        <f>IF(官網匯出!H2871="","",官網匯出!H2871)</f>
        <v/>
      </c>
      <c r="P2871" s="1" t="str">
        <f>IF(官網匯出!J2871="","",RIGHT(官網匯出!J2871,LEN(官網匯出!J2871)-2))</f>
        <v/>
      </c>
      <c r="Q2871" s="1" t="str">
        <f>IF(官網匯出!K2871="","",官網匯出!K2871)</f>
        <v/>
      </c>
      <c r="R2871" s="1" t="str">
        <f>IF(官網匯出!L2871="","",官網匯出!L2871)</f>
        <v/>
      </c>
      <c r="S2871" s="1" t="str">
        <f>IF(官網匯出!M2871="","",官網匯出!M2871)</f>
        <v/>
      </c>
      <c r="T2871" s="1" t="str">
        <f>IF(官網匯出!N2871="","",官網匯出!N2871)</f>
        <v/>
      </c>
      <c r="U2871" s="1" t="str">
        <f>IF(官網匯出!O2871="","",官網匯出!O2871)</f>
        <v/>
      </c>
      <c r="V2871" s="1" t="str">
        <f>IF(官網匯出!P2871="",IF(G2871="","",0),官網匯出!P2871)</f>
        <v/>
      </c>
      <c r="W2871" s="1" t="str">
        <f>IF(官網匯出!Q2871="",IF(G2871="","",0),官網匯出!Q2871)</f>
        <v/>
      </c>
      <c r="X2871" s="1" t="str">
        <f>IF(官網匯出!R2871="","",官網匯出!R2871)</f>
        <v/>
      </c>
      <c r="Y2871" s="1" t="str">
        <f>IF(官網匯出!S2871="","",官網匯出!S2871)</f>
        <v/>
      </c>
      <c r="Z2871" s="1" t="str">
        <f>IF(G2871="","",官網匯出!T2871)</f>
        <v/>
      </c>
      <c r="AA2871" s="1" t="str">
        <f>IF(G2871="","",官網匯出!AK2871)</f>
        <v/>
      </c>
      <c r="AB2871" s="1" t="str">
        <f>IF(G2871="","",IF(官網匯出!V2871="","",官網匯出!V2871))</f>
        <v/>
      </c>
      <c r="AJ2871" s="1" t="str">
        <f>IF(G2871="","",IF(官網匯出!AE2871="","",官網匯出!AE2871))</f>
        <v/>
      </c>
      <c r="AK2871" s="1" t="str">
        <f>IF(G2871="","",IF(官網匯出!AD2871="","",官網匯出!AD2871))</f>
        <v/>
      </c>
      <c r="AL2871" s="1" t="str">
        <f t="shared" si="497"/>
        <v>0</v>
      </c>
      <c r="AM2871" s="1" t="str">
        <f>IF(官網匯出!AG2871="","",官網匯出!AG2871)</f>
        <v/>
      </c>
      <c r="AN2871" s="1" t="str">
        <f>IF(G2871="","",IF(官網匯出!AH2871="","",官網匯出!AH2871))</f>
        <v/>
      </c>
      <c r="AO2871" s="14" t="str">
        <f t="shared" si="498"/>
        <v/>
      </c>
      <c r="AP2871" s="14" t="str">
        <f t="shared" si="499"/>
        <v>1</v>
      </c>
      <c r="AQ2871" s="14" t="str">
        <f t="shared" si="500"/>
        <v>0</v>
      </c>
      <c r="AR2871" s="1" t="str">
        <f t="shared" si="501"/>
        <v/>
      </c>
      <c r="AS2871" s="1" t="str">
        <f t="shared" si="502"/>
        <v/>
      </c>
      <c r="AT2871" s="1" t="str">
        <f t="shared" si="503"/>
        <v/>
      </c>
      <c r="AU2871" s="1" t="str">
        <f t="shared" si="494"/>
        <v/>
      </c>
      <c r="AV2871" s="1" t="e">
        <f>IF(VLOOKUP(G2871,官網匯出!A:AQ,42,FALSE)="","[黃金盾官網]",VLOOKUP(G2871,官網匯出!A:AQ,42,FALSE))</f>
        <v>#N/A</v>
      </c>
      <c r="AW2871" s="1" t="e">
        <f>IF(LEFT(VLOOKUP(G2871,官網匯出!A:AS,43,FALSE),2)="","web",LEFT(VLOOKUP(G2871,官網匯出!A:AS,43,FALSE),2))</f>
        <v>#N/A</v>
      </c>
      <c r="AX2871" s="1" t="str">
        <f t="shared" si="504"/>
        <v>O</v>
      </c>
    </row>
    <row r="2872" spans="1:50">
      <c r="A2872" s="1" t="str">
        <f>IF(G2872="","",VLOOKUP(官網轉換!AW2872,團名!A:B,2,FALSE))</f>
        <v/>
      </c>
      <c r="B2872" s="1" t="str">
        <f>IF(G2872="","",IF(LEFT(VLOOKUP(G2872,官網匯出!A:AQ,43,0),2)="wf",VLOOKUP(VLOOKUP(G2872,官網匯出!A:AQ,43,0),團名!$I$1:$K$12,2,FALSE),"N0071"))</f>
        <v/>
      </c>
      <c r="C2872" s="1" t="str">
        <f>IFERROR(VLOOKUP(官網匯出!D2872,團名!E:G,3,FALSE),"")</f>
        <v/>
      </c>
      <c r="D2872" s="1" t="str">
        <f t="shared" si="495"/>
        <v/>
      </c>
      <c r="E2872" s="1" t="str">
        <f t="shared" si="496"/>
        <v/>
      </c>
      <c r="F2872" s="1" t="str">
        <f>IF(官網匯出!F2872="已付款","","B0012")</f>
        <v>B0012</v>
      </c>
      <c r="G2872" s="1" t="str">
        <f>IF(官網匯出!A2872="","",官網匯出!A2872)</f>
        <v/>
      </c>
      <c r="H2872" s="3" t="str">
        <f>IF(官網匯出!B2872="","",官網匯出!B2872)</f>
        <v/>
      </c>
      <c r="I2872" s="1" t="str">
        <f>IF(官網匯出!C2872="","",官網匯出!C2872)</f>
        <v/>
      </c>
      <c r="J2872" s="1" t="str">
        <f>IF(官網匯出!D2872="","",官網匯出!D2872)</f>
        <v/>
      </c>
      <c r="K2872" s="3" t="str">
        <f>IF(官網匯出!E2872="","",官網匯出!E2872)</f>
        <v/>
      </c>
      <c r="L2872" s="1" t="str">
        <f>IF(官網匯出!F2872="","",官網匯出!F2872)</f>
        <v/>
      </c>
      <c r="M2872" s="1" t="str">
        <f>IF(官網匯出!G2872="","",官網匯出!G2872)</f>
        <v/>
      </c>
      <c r="N2872" s="1" t="str">
        <f>IF(官網匯出!H2872="","",官網匯出!H2872)</f>
        <v/>
      </c>
      <c r="P2872" s="1" t="str">
        <f>IF(官網匯出!J2872="","",RIGHT(官網匯出!J2872,LEN(官網匯出!J2872)-2))</f>
        <v/>
      </c>
      <c r="Q2872" s="1" t="str">
        <f>IF(官網匯出!K2872="","",官網匯出!K2872)</f>
        <v/>
      </c>
      <c r="R2872" s="1" t="str">
        <f>IF(官網匯出!L2872="","",官網匯出!L2872)</f>
        <v/>
      </c>
      <c r="S2872" s="1" t="str">
        <f>IF(官網匯出!M2872="","",官網匯出!M2872)</f>
        <v/>
      </c>
      <c r="T2872" s="1" t="str">
        <f>IF(官網匯出!N2872="","",官網匯出!N2872)</f>
        <v/>
      </c>
      <c r="U2872" s="1" t="str">
        <f>IF(官網匯出!O2872="","",官網匯出!O2872)</f>
        <v/>
      </c>
      <c r="V2872" s="1" t="str">
        <f>IF(官網匯出!P2872="",IF(G2872="","",0),官網匯出!P2872)</f>
        <v/>
      </c>
      <c r="W2872" s="1" t="str">
        <f>IF(官網匯出!Q2872="",IF(G2872="","",0),官網匯出!Q2872)</f>
        <v/>
      </c>
      <c r="X2872" s="1" t="str">
        <f>IF(官網匯出!R2872="","",官網匯出!R2872)</f>
        <v/>
      </c>
      <c r="Y2872" s="1" t="str">
        <f>IF(官網匯出!S2872="","",官網匯出!S2872)</f>
        <v/>
      </c>
      <c r="Z2872" s="1" t="str">
        <f>IF(G2872="","",官網匯出!T2872)</f>
        <v/>
      </c>
      <c r="AA2872" s="1" t="str">
        <f>IF(G2872="","",官網匯出!AK2872)</f>
        <v/>
      </c>
      <c r="AB2872" s="1" t="str">
        <f>IF(G2872="","",IF(官網匯出!V2872="","",官網匯出!V2872))</f>
        <v/>
      </c>
      <c r="AJ2872" s="1" t="str">
        <f>IF(G2872="","",IF(官網匯出!AE2872="","",官網匯出!AE2872))</f>
        <v/>
      </c>
      <c r="AK2872" s="1" t="str">
        <f>IF(G2872="","",IF(官網匯出!AD2872="","",官網匯出!AD2872))</f>
        <v/>
      </c>
      <c r="AL2872" s="1" t="str">
        <f t="shared" si="497"/>
        <v>0</v>
      </c>
      <c r="AM2872" s="1" t="str">
        <f>IF(官網匯出!AG2872="","",官網匯出!AG2872)</f>
        <v/>
      </c>
      <c r="AN2872" s="1" t="str">
        <f>IF(G2872="","",IF(官網匯出!AH2872="","",官網匯出!AH2872))</f>
        <v/>
      </c>
      <c r="AO2872" s="14" t="str">
        <f t="shared" si="498"/>
        <v/>
      </c>
      <c r="AP2872" s="14" t="str">
        <f t="shared" si="499"/>
        <v>1</v>
      </c>
      <c r="AQ2872" s="14" t="str">
        <f t="shared" si="500"/>
        <v>0</v>
      </c>
      <c r="AR2872" s="1" t="str">
        <f t="shared" si="501"/>
        <v/>
      </c>
      <c r="AS2872" s="1" t="str">
        <f t="shared" si="502"/>
        <v/>
      </c>
      <c r="AT2872" s="1" t="str">
        <f t="shared" si="503"/>
        <v/>
      </c>
      <c r="AU2872" s="1" t="str">
        <f t="shared" si="494"/>
        <v/>
      </c>
      <c r="AV2872" s="1" t="e">
        <f>IF(VLOOKUP(G2872,官網匯出!A:AQ,42,FALSE)="","[黃金盾官網]",VLOOKUP(G2872,官網匯出!A:AQ,42,FALSE))</f>
        <v>#N/A</v>
      </c>
      <c r="AW2872" s="1" t="e">
        <f>IF(LEFT(VLOOKUP(G2872,官網匯出!A:AS,43,FALSE),2)="","web",LEFT(VLOOKUP(G2872,官網匯出!A:AS,43,FALSE),2))</f>
        <v>#N/A</v>
      </c>
      <c r="AX2872" s="1" t="str">
        <f t="shared" si="504"/>
        <v>O</v>
      </c>
    </row>
    <row r="2873" spans="1:50">
      <c r="A2873" s="1" t="str">
        <f>IF(G2873="","",VLOOKUP(官網轉換!AW2873,團名!A:B,2,FALSE))</f>
        <v/>
      </c>
      <c r="B2873" s="1" t="str">
        <f>IF(G2873="","",IF(LEFT(VLOOKUP(G2873,官網匯出!A:AQ,43,0),2)="wf",VLOOKUP(VLOOKUP(G2873,官網匯出!A:AQ,43,0),團名!$I$1:$K$12,2,FALSE),"N0071"))</f>
        <v/>
      </c>
      <c r="C2873" s="1" t="str">
        <f>IFERROR(VLOOKUP(官網匯出!D2873,團名!E:G,3,FALSE),"")</f>
        <v/>
      </c>
      <c r="D2873" s="1" t="str">
        <f t="shared" si="495"/>
        <v/>
      </c>
      <c r="E2873" s="1" t="str">
        <f t="shared" si="496"/>
        <v/>
      </c>
      <c r="F2873" s="1" t="str">
        <f>IF(官網匯出!F2873="已付款","","B0012")</f>
        <v>B0012</v>
      </c>
      <c r="G2873" s="1" t="str">
        <f>IF(官網匯出!A2873="","",官網匯出!A2873)</f>
        <v/>
      </c>
      <c r="H2873" s="3" t="str">
        <f>IF(官網匯出!B2873="","",官網匯出!B2873)</f>
        <v/>
      </c>
      <c r="I2873" s="1" t="str">
        <f>IF(官網匯出!C2873="","",官網匯出!C2873)</f>
        <v/>
      </c>
      <c r="J2873" s="1" t="str">
        <f>IF(官網匯出!D2873="","",官網匯出!D2873)</f>
        <v/>
      </c>
      <c r="K2873" s="3" t="str">
        <f>IF(官網匯出!E2873="","",官網匯出!E2873)</f>
        <v/>
      </c>
      <c r="L2873" s="1" t="str">
        <f>IF(官網匯出!F2873="","",官網匯出!F2873)</f>
        <v/>
      </c>
      <c r="M2873" s="1" t="str">
        <f>IF(官網匯出!G2873="","",官網匯出!G2873)</f>
        <v/>
      </c>
      <c r="N2873" s="1" t="str">
        <f>IF(官網匯出!H2873="","",官網匯出!H2873)</f>
        <v/>
      </c>
      <c r="P2873" s="1" t="str">
        <f>IF(官網匯出!J2873="","",RIGHT(官網匯出!J2873,LEN(官網匯出!J2873)-2))</f>
        <v/>
      </c>
      <c r="Q2873" s="1" t="str">
        <f>IF(官網匯出!K2873="","",官網匯出!K2873)</f>
        <v/>
      </c>
      <c r="R2873" s="1" t="str">
        <f>IF(官網匯出!L2873="","",官網匯出!L2873)</f>
        <v/>
      </c>
      <c r="S2873" s="1" t="str">
        <f>IF(官網匯出!M2873="","",官網匯出!M2873)</f>
        <v/>
      </c>
      <c r="T2873" s="1" t="str">
        <f>IF(官網匯出!N2873="","",官網匯出!N2873)</f>
        <v/>
      </c>
      <c r="U2873" s="1" t="str">
        <f>IF(官網匯出!O2873="","",官網匯出!O2873)</f>
        <v/>
      </c>
      <c r="V2873" s="1" t="str">
        <f>IF(官網匯出!P2873="",IF(G2873="","",0),官網匯出!P2873)</f>
        <v/>
      </c>
      <c r="W2873" s="1" t="str">
        <f>IF(官網匯出!Q2873="",IF(G2873="","",0),官網匯出!Q2873)</f>
        <v/>
      </c>
      <c r="X2873" s="1" t="str">
        <f>IF(官網匯出!R2873="","",官網匯出!R2873)</f>
        <v/>
      </c>
      <c r="Y2873" s="1" t="str">
        <f>IF(官網匯出!S2873="","",官網匯出!S2873)</f>
        <v/>
      </c>
      <c r="Z2873" s="1" t="str">
        <f>IF(G2873="","",官網匯出!T2873)</f>
        <v/>
      </c>
      <c r="AA2873" s="1" t="str">
        <f>IF(G2873="","",官網匯出!AK2873)</f>
        <v/>
      </c>
      <c r="AB2873" s="1" t="str">
        <f>IF(G2873="","",IF(官網匯出!V2873="","",官網匯出!V2873))</f>
        <v/>
      </c>
      <c r="AJ2873" s="1" t="str">
        <f>IF(G2873="","",IF(官網匯出!AE2873="","",官網匯出!AE2873))</f>
        <v/>
      </c>
      <c r="AK2873" s="1" t="str">
        <f>IF(G2873="","",IF(官網匯出!AD2873="","",官網匯出!AD2873))</f>
        <v/>
      </c>
      <c r="AL2873" s="1" t="str">
        <f t="shared" si="497"/>
        <v>0</v>
      </c>
      <c r="AM2873" s="1" t="str">
        <f>IF(官網匯出!AG2873="","",官網匯出!AG2873)</f>
        <v/>
      </c>
      <c r="AN2873" s="1" t="str">
        <f>IF(G2873="","",IF(官網匯出!AH2873="","",官網匯出!AH2873))</f>
        <v/>
      </c>
      <c r="AO2873" s="14" t="str">
        <f t="shared" si="498"/>
        <v/>
      </c>
      <c r="AP2873" s="14" t="str">
        <f t="shared" si="499"/>
        <v>1</v>
      </c>
      <c r="AQ2873" s="14" t="str">
        <f t="shared" si="500"/>
        <v>0</v>
      </c>
      <c r="AR2873" s="1" t="str">
        <f t="shared" si="501"/>
        <v/>
      </c>
      <c r="AS2873" s="1" t="str">
        <f t="shared" si="502"/>
        <v/>
      </c>
      <c r="AT2873" s="1" t="str">
        <f t="shared" si="503"/>
        <v/>
      </c>
      <c r="AU2873" s="1" t="str">
        <f t="shared" si="494"/>
        <v/>
      </c>
      <c r="AV2873" s="1" t="e">
        <f>IF(VLOOKUP(G2873,官網匯出!A:AQ,42,FALSE)="","[黃金盾官網]",VLOOKUP(G2873,官網匯出!A:AQ,42,FALSE))</f>
        <v>#N/A</v>
      </c>
      <c r="AW2873" s="1" t="e">
        <f>IF(LEFT(VLOOKUP(G2873,官網匯出!A:AS,43,FALSE),2)="","web",LEFT(VLOOKUP(G2873,官網匯出!A:AS,43,FALSE),2))</f>
        <v>#N/A</v>
      </c>
      <c r="AX2873" s="1" t="str">
        <f t="shared" si="504"/>
        <v>O</v>
      </c>
    </row>
    <row r="2874" spans="1:50">
      <c r="A2874" s="1" t="str">
        <f>IF(G2874="","",VLOOKUP(官網轉換!AW2874,團名!A:B,2,FALSE))</f>
        <v/>
      </c>
      <c r="B2874" s="1" t="str">
        <f>IF(G2874="","",IF(LEFT(VLOOKUP(G2874,官網匯出!A:AQ,43,0),2)="wf",VLOOKUP(VLOOKUP(G2874,官網匯出!A:AQ,43,0),團名!$I$1:$K$12,2,FALSE),"N0071"))</f>
        <v/>
      </c>
      <c r="C2874" s="1" t="str">
        <f>IFERROR(VLOOKUP(官網匯出!D2874,團名!E:G,3,FALSE),"")</f>
        <v/>
      </c>
      <c r="D2874" s="1" t="str">
        <f t="shared" si="495"/>
        <v/>
      </c>
      <c r="E2874" s="1" t="str">
        <f t="shared" si="496"/>
        <v/>
      </c>
      <c r="F2874" s="1" t="str">
        <f>IF(官網匯出!F2874="已付款","","B0012")</f>
        <v>B0012</v>
      </c>
      <c r="G2874" s="1" t="str">
        <f>IF(官網匯出!A2874="","",官網匯出!A2874)</f>
        <v/>
      </c>
      <c r="H2874" s="3" t="str">
        <f>IF(官網匯出!B2874="","",官網匯出!B2874)</f>
        <v/>
      </c>
      <c r="I2874" s="1" t="str">
        <f>IF(官網匯出!C2874="","",官網匯出!C2874)</f>
        <v/>
      </c>
      <c r="J2874" s="1" t="str">
        <f>IF(官網匯出!D2874="","",官網匯出!D2874)</f>
        <v/>
      </c>
      <c r="K2874" s="3" t="str">
        <f>IF(官網匯出!E2874="","",官網匯出!E2874)</f>
        <v/>
      </c>
      <c r="L2874" s="1" t="str">
        <f>IF(官網匯出!F2874="","",官網匯出!F2874)</f>
        <v/>
      </c>
      <c r="M2874" s="1" t="str">
        <f>IF(官網匯出!G2874="","",官網匯出!G2874)</f>
        <v/>
      </c>
      <c r="N2874" s="1" t="str">
        <f>IF(官網匯出!H2874="","",官網匯出!H2874)</f>
        <v/>
      </c>
      <c r="P2874" s="1" t="str">
        <f>IF(官網匯出!J2874="","",RIGHT(官網匯出!J2874,LEN(官網匯出!J2874)-2))</f>
        <v/>
      </c>
      <c r="Q2874" s="1" t="str">
        <f>IF(官網匯出!K2874="","",官網匯出!K2874)</f>
        <v/>
      </c>
      <c r="R2874" s="1" t="str">
        <f>IF(官網匯出!L2874="","",官網匯出!L2874)</f>
        <v/>
      </c>
      <c r="S2874" s="1" t="str">
        <f>IF(官網匯出!M2874="","",官網匯出!M2874)</f>
        <v/>
      </c>
      <c r="T2874" s="1" t="str">
        <f>IF(官網匯出!N2874="","",官網匯出!N2874)</f>
        <v/>
      </c>
      <c r="U2874" s="1" t="str">
        <f>IF(官網匯出!O2874="","",官網匯出!O2874)</f>
        <v/>
      </c>
      <c r="V2874" s="1" t="str">
        <f>IF(官網匯出!P2874="",IF(G2874="","",0),官網匯出!P2874)</f>
        <v/>
      </c>
      <c r="W2874" s="1" t="str">
        <f>IF(官網匯出!Q2874="",IF(G2874="","",0),官網匯出!Q2874)</f>
        <v/>
      </c>
      <c r="X2874" s="1" t="str">
        <f>IF(官網匯出!R2874="","",官網匯出!R2874)</f>
        <v/>
      </c>
      <c r="Y2874" s="1" t="str">
        <f>IF(官網匯出!S2874="","",官網匯出!S2874)</f>
        <v/>
      </c>
      <c r="Z2874" s="1" t="str">
        <f>IF(G2874="","",官網匯出!T2874)</f>
        <v/>
      </c>
      <c r="AA2874" s="1" t="str">
        <f>IF(G2874="","",官網匯出!AK2874)</f>
        <v/>
      </c>
      <c r="AB2874" s="1" t="str">
        <f>IF(G2874="","",IF(官網匯出!V2874="","",官網匯出!V2874))</f>
        <v/>
      </c>
      <c r="AJ2874" s="1" t="str">
        <f>IF(G2874="","",IF(官網匯出!AE2874="","",官網匯出!AE2874))</f>
        <v/>
      </c>
      <c r="AK2874" s="1" t="str">
        <f>IF(G2874="","",IF(官網匯出!AD2874="","",官網匯出!AD2874))</f>
        <v/>
      </c>
      <c r="AL2874" s="1" t="str">
        <f t="shared" si="497"/>
        <v>0</v>
      </c>
      <c r="AM2874" s="1" t="str">
        <f>IF(官網匯出!AG2874="","",官網匯出!AG2874)</f>
        <v/>
      </c>
      <c r="AN2874" s="1" t="str">
        <f>IF(G2874="","",IF(官網匯出!AH2874="","",官網匯出!AH2874))</f>
        <v/>
      </c>
      <c r="AO2874" s="14" t="str">
        <f t="shared" si="498"/>
        <v/>
      </c>
      <c r="AP2874" s="14" t="str">
        <f t="shared" si="499"/>
        <v>1</v>
      </c>
      <c r="AQ2874" s="14" t="str">
        <f t="shared" si="500"/>
        <v>0</v>
      </c>
      <c r="AR2874" s="1" t="str">
        <f t="shared" si="501"/>
        <v/>
      </c>
      <c r="AS2874" s="1" t="str">
        <f t="shared" si="502"/>
        <v/>
      </c>
      <c r="AT2874" s="1" t="str">
        <f t="shared" si="503"/>
        <v/>
      </c>
      <c r="AU2874" s="1" t="str">
        <f t="shared" si="494"/>
        <v/>
      </c>
      <c r="AV2874" s="1" t="e">
        <f>IF(VLOOKUP(G2874,官網匯出!A:AQ,42,FALSE)="","[黃金盾官網]",VLOOKUP(G2874,官網匯出!A:AQ,42,FALSE))</f>
        <v>#N/A</v>
      </c>
      <c r="AW2874" s="1" t="e">
        <f>IF(LEFT(VLOOKUP(G2874,官網匯出!A:AS,43,FALSE),2)="","web",LEFT(VLOOKUP(G2874,官網匯出!A:AS,43,FALSE),2))</f>
        <v>#N/A</v>
      </c>
      <c r="AX2874" s="1" t="str">
        <f t="shared" si="504"/>
        <v>O</v>
      </c>
    </row>
    <row r="2875" spans="1:50">
      <c r="A2875" s="1" t="str">
        <f>IF(G2875="","",VLOOKUP(官網轉換!AW2875,團名!A:B,2,FALSE))</f>
        <v/>
      </c>
      <c r="B2875" s="1" t="str">
        <f>IF(G2875="","",IF(LEFT(VLOOKUP(G2875,官網匯出!A:AQ,43,0),2)="wf",VLOOKUP(VLOOKUP(G2875,官網匯出!A:AQ,43,0),團名!$I$1:$K$12,2,FALSE),"N0071"))</f>
        <v/>
      </c>
      <c r="C2875" s="1" t="str">
        <f>IFERROR(VLOOKUP(官網匯出!D2875,團名!E:G,3,FALSE),"")</f>
        <v/>
      </c>
      <c r="D2875" s="1" t="str">
        <f t="shared" si="495"/>
        <v/>
      </c>
      <c r="E2875" s="1" t="str">
        <f t="shared" si="496"/>
        <v/>
      </c>
      <c r="F2875" s="1" t="str">
        <f>IF(官網匯出!F2875="已付款","","B0012")</f>
        <v>B0012</v>
      </c>
      <c r="G2875" s="1" t="str">
        <f>IF(官網匯出!A2875="","",官網匯出!A2875)</f>
        <v/>
      </c>
      <c r="H2875" s="3" t="str">
        <f>IF(官網匯出!B2875="","",官網匯出!B2875)</f>
        <v/>
      </c>
      <c r="I2875" s="1" t="str">
        <f>IF(官網匯出!C2875="","",官網匯出!C2875)</f>
        <v/>
      </c>
      <c r="J2875" s="1" t="str">
        <f>IF(官網匯出!D2875="","",官網匯出!D2875)</f>
        <v/>
      </c>
      <c r="K2875" s="3" t="str">
        <f>IF(官網匯出!E2875="","",官網匯出!E2875)</f>
        <v/>
      </c>
      <c r="L2875" s="1" t="str">
        <f>IF(官網匯出!F2875="","",官網匯出!F2875)</f>
        <v/>
      </c>
      <c r="M2875" s="1" t="str">
        <f>IF(官網匯出!G2875="","",官網匯出!G2875)</f>
        <v/>
      </c>
      <c r="N2875" s="1" t="str">
        <f>IF(官網匯出!H2875="","",官網匯出!H2875)</f>
        <v/>
      </c>
      <c r="P2875" s="1" t="str">
        <f>IF(官網匯出!J2875="","",RIGHT(官網匯出!J2875,LEN(官網匯出!J2875)-2))</f>
        <v/>
      </c>
      <c r="Q2875" s="1" t="str">
        <f>IF(官網匯出!K2875="","",官網匯出!K2875)</f>
        <v/>
      </c>
      <c r="R2875" s="1" t="str">
        <f>IF(官網匯出!L2875="","",官網匯出!L2875)</f>
        <v/>
      </c>
      <c r="S2875" s="1" t="str">
        <f>IF(官網匯出!M2875="","",官網匯出!M2875)</f>
        <v/>
      </c>
      <c r="T2875" s="1" t="str">
        <f>IF(官網匯出!N2875="","",官網匯出!N2875)</f>
        <v/>
      </c>
      <c r="U2875" s="1" t="str">
        <f>IF(官網匯出!O2875="","",官網匯出!O2875)</f>
        <v/>
      </c>
      <c r="V2875" s="1" t="str">
        <f>IF(官網匯出!P2875="",IF(G2875="","",0),官網匯出!P2875)</f>
        <v/>
      </c>
      <c r="W2875" s="1" t="str">
        <f>IF(官網匯出!Q2875="",IF(G2875="","",0),官網匯出!Q2875)</f>
        <v/>
      </c>
      <c r="X2875" s="1" t="str">
        <f>IF(官網匯出!R2875="","",官網匯出!R2875)</f>
        <v/>
      </c>
      <c r="Y2875" s="1" t="str">
        <f>IF(官網匯出!S2875="","",官網匯出!S2875)</f>
        <v/>
      </c>
      <c r="Z2875" s="1" t="str">
        <f>IF(G2875="","",官網匯出!T2875)</f>
        <v/>
      </c>
      <c r="AA2875" s="1" t="str">
        <f>IF(G2875="","",官網匯出!AK2875)</f>
        <v/>
      </c>
      <c r="AB2875" s="1" t="str">
        <f>IF(G2875="","",IF(官網匯出!V2875="","",官網匯出!V2875))</f>
        <v/>
      </c>
      <c r="AJ2875" s="1" t="str">
        <f>IF(G2875="","",IF(官網匯出!AE2875="","",官網匯出!AE2875))</f>
        <v/>
      </c>
      <c r="AK2875" s="1" t="str">
        <f>IF(G2875="","",IF(官網匯出!AD2875="","",官網匯出!AD2875))</f>
        <v/>
      </c>
      <c r="AL2875" s="1" t="str">
        <f t="shared" si="497"/>
        <v>0</v>
      </c>
      <c r="AM2875" s="1" t="str">
        <f>IF(官網匯出!AG2875="","",官網匯出!AG2875)</f>
        <v/>
      </c>
      <c r="AN2875" s="1" t="str">
        <f>IF(G2875="","",IF(官網匯出!AH2875="","",官網匯出!AH2875))</f>
        <v/>
      </c>
      <c r="AO2875" s="14" t="str">
        <f t="shared" si="498"/>
        <v/>
      </c>
      <c r="AP2875" s="14" t="str">
        <f t="shared" si="499"/>
        <v>1</v>
      </c>
      <c r="AQ2875" s="14" t="str">
        <f t="shared" si="500"/>
        <v>0</v>
      </c>
      <c r="AR2875" s="1" t="str">
        <f t="shared" si="501"/>
        <v/>
      </c>
      <c r="AS2875" s="1" t="str">
        <f t="shared" si="502"/>
        <v/>
      </c>
      <c r="AT2875" s="1" t="str">
        <f t="shared" si="503"/>
        <v/>
      </c>
      <c r="AU2875" s="1" t="str">
        <f t="shared" si="494"/>
        <v/>
      </c>
      <c r="AV2875" s="1" t="e">
        <f>IF(VLOOKUP(G2875,官網匯出!A:AQ,42,FALSE)="","[黃金盾官網]",VLOOKUP(G2875,官網匯出!A:AQ,42,FALSE))</f>
        <v>#N/A</v>
      </c>
      <c r="AW2875" s="1" t="e">
        <f>IF(LEFT(VLOOKUP(G2875,官網匯出!A:AS,43,FALSE),2)="","web",LEFT(VLOOKUP(G2875,官網匯出!A:AS,43,FALSE),2))</f>
        <v>#N/A</v>
      </c>
      <c r="AX2875" s="1" t="str">
        <f t="shared" si="504"/>
        <v>O</v>
      </c>
    </row>
    <row r="2876" spans="1:50">
      <c r="A2876" s="1" t="str">
        <f>IF(G2876="","",VLOOKUP(官網轉換!AW2876,團名!A:B,2,FALSE))</f>
        <v/>
      </c>
      <c r="B2876" s="1" t="str">
        <f>IF(G2876="","",IF(LEFT(VLOOKUP(G2876,官網匯出!A:AQ,43,0),2)="wf",VLOOKUP(VLOOKUP(G2876,官網匯出!A:AQ,43,0),團名!$I$1:$K$12,2,FALSE),"N0071"))</f>
        <v/>
      </c>
      <c r="C2876" s="1" t="str">
        <f>IFERROR(VLOOKUP(官網匯出!D2876,團名!E:G,3,FALSE),"")</f>
        <v/>
      </c>
      <c r="D2876" s="1" t="str">
        <f t="shared" si="495"/>
        <v/>
      </c>
      <c r="E2876" s="1" t="str">
        <f t="shared" si="496"/>
        <v/>
      </c>
      <c r="F2876" s="1" t="str">
        <f>IF(官網匯出!F2876="已付款","","B0012")</f>
        <v>B0012</v>
      </c>
      <c r="G2876" s="1" t="str">
        <f>IF(官網匯出!A2876="","",官網匯出!A2876)</f>
        <v/>
      </c>
      <c r="H2876" s="3" t="str">
        <f>IF(官網匯出!B2876="","",官網匯出!B2876)</f>
        <v/>
      </c>
      <c r="I2876" s="1" t="str">
        <f>IF(官網匯出!C2876="","",官網匯出!C2876)</f>
        <v/>
      </c>
      <c r="J2876" s="1" t="str">
        <f>IF(官網匯出!D2876="","",官網匯出!D2876)</f>
        <v/>
      </c>
      <c r="K2876" s="3" t="str">
        <f>IF(官網匯出!E2876="","",官網匯出!E2876)</f>
        <v/>
      </c>
      <c r="L2876" s="1" t="str">
        <f>IF(官網匯出!F2876="","",官網匯出!F2876)</f>
        <v/>
      </c>
      <c r="M2876" s="1" t="str">
        <f>IF(官網匯出!G2876="","",官網匯出!G2876)</f>
        <v/>
      </c>
      <c r="N2876" s="1" t="str">
        <f>IF(官網匯出!H2876="","",官網匯出!H2876)</f>
        <v/>
      </c>
      <c r="P2876" s="1" t="str">
        <f>IF(官網匯出!J2876="","",RIGHT(官網匯出!J2876,LEN(官網匯出!J2876)-2))</f>
        <v/>
      </c>
      <c r="Q2876" s="1" t="str">
        <f>IF(官網匯出!K2876="","",官網匯出!K2876)</f>
        <v/>
      </c>
      <c r="R2876" s="1" t="str">
        <f>IF(官網匯出!L2876="","",官網匯出!L2876)</f>
        <v/>
      </c>
      <c r="S2876" s="1" t="str">
        <f>IF(官網匯出!M2876="","",官網匯出!M2876)</f>
        <v/>
      </c>
      <c r="T2876" s="1" t="str">
        <f>IF(官網匯出!N2876="","",官網匯出!N2876)</f>
        <v/>
      </c>
      <c r="U2876" s="1" t="str">
        <f>IF(官網匯出!O2876="","",官網匯出!O2876)</f>
        <v/>
      </c>
      <c r="V2876" s="1" t="str">
        <f>IF(官網匯出!P2876="",IF(G2876="","",0),官網匯出!P2876)</f>
        <v/>
      </c>
      <c r="W2876" s="1" t="str">
        <f>IF(官網匯出!Q2876="",IF(G2876="","",0),官網匯出!Q2876)</f>
        <v/>
      </c>
      <c r="X2876" s="1" t="str">
        <f>IF(官網匯出!R2876="","",官網匯出!R2876)</f>
        <v/>
      </c>
      <c r="Y2876" s="1" t="str">
        <f>IF(官網匯出!S2876="","",官網匯出!S2876)</f>
        <v/>
      </c>
      <c r="Z2876" s="1" t="str">
        <f>IF(G2876="","",官網匯出!T2876)</f>
        <v/>
      </c>
      <c r="AA2876" s="1" t="str">
        <f>IF(G2876="","",官網匯出!AK2876)</f>
        <v/>
      </c>
      <c r="AB2876" s="1" t="str">
        <f>IF(G2876="","",IF(官網匯出!V2876="","",官網匯出!V2876))</f>
        <v/>
      </c>
      <c r="AJ2876" s="1" t="str">
        <f>IF(G2876="","",IF(官網匯出!AE2876="","",官網匯出!AE2876))</f>
        <v/>
      </c>
      <c r="AK2876" s="1" t="str">
        <f>IF(G2876="","",IF(官網匯出!AD2876="","",官網匯出!AD2876))</f>
        <v/>
      </c>
      <c r="AL2876" s="1" t="str">
        <f t="shared" si="497"/>
        <v>0</v>
      </c>
      <c r="AM2876" s="1" t="str">
        <f>IF(官網匯出!AG2876="","",官網匯出!AG2876)</f>
        <v/>
      </c>
      <c r="AN2876" s="1" t="str">
        <f>IF(G2876="","",IF(官網匯出!AH2876="","",官網匯出!AH2876))</f>
        <v/>
      </c>
      <c r="AO2876" s="14" t="str">
        <f t="shared" si="498"/>
        <v/>
      </c>
      <c r="AP2876" s="14" t="str">
        <f t="shared" si="499"/>
        <v>1</v>
      </c>
      <c r="AQ2876" s="14" t="str">
        <f t="shared" si="500"/>
        <v>0</v>
      </c>
      <c r="AR2876" s="1" t="str">
        <f t="shared" si="501"/>
        <v/>
      </c>
      <c r="AS2876" s="1" t="str">
        <f t="shared" si="502"/>
        <v/>
      </c>
      <c r="AT2876" s="1" t="str">
        <f t="shared" si="503"/>
        <v/>
      </c>
      <c r="AU2876" s="1" t="str">
        <f t="shared" si="494"/>
        <v/>
      </c>
      <c r="AV2876" s="1" t="e">
        <f>IF(VLOOKUP(G2876,官網匯出!A:AQ,42,FALSE)="","[黃金盾官網]",VLOOKUP(G2876,官網匯出!A:AQ,42,FALSE))</f>
        <v>#N/A</v>
      </c>
      <c r="AW2876" s="1" t="e">
        <f>IF(LEFT(VLOOKUP(G2876,官網匯出!A:AS,43,FALSE),2)="","web",LEFT(VLOOKUP(G2876,官網匯出!A:AS,43,FALSE),2))</f>
        <v>#N/A</v>
      </c>
      <c r="AX2876" s="1" t="str">
        <f t="shared" si="504"/>
        <v>O</v>
      </c>
    </row>
    <row r="2877" spans="1:50">
      <c r="A2877" s="1" t="str">
        <f>IF(G2877="","",VLOOKUP(官網轉換!AW2877,團名!A:B,2,FALSE))</f>
        <v/>
      </c>
      <c r="B2877" s="1" t="str">
        <f>IF(G2877="","",IF(LEFT(VLOOKUP(G2877,官網匯出!A:AQ,43,0),2)="wf",VLOOKUP(VLOOKUP(G2877,官網匯出!A:AQ,43,0),團名!$I$1:$K$12,2,FALSE),"N0071"))</f>
        <v/>
      </c>
      <c r="C2877" s="1" t="str">
        <f>IFERROR(VLOOKUP(官網匯出!D2877,團名!E:G,3,FALSE),"")</f>
        <v/>
      </c>
      <c r="D2877" s="1" t="str">
        <f t="shared" si="495"/>
        <v/>
      </c>
      <c r="E2877" s="1" t="str">
        <f t="shared" si="496"/>
        <v/>
      </c>
      <c r="F2877" s="1" t="str">
        <f>IF(官網匯出!F2877="已付款","","B0012")</f>
        <v>B0012</v>
      </c>
      <c r="G2877" s="1" t="str">
        <f>IF(官網匯出!A2877="","",官網匯出!A2877)</f>
        <v/>
      </c>
      <c r="H2877" s="3" t="str">
        <f>IF(官網匯出!B2877="","",官網匯出!B2877)</f>
        <v/>
      </c>
      <c r="I2877" s="1" t="str">
        <f>IF(官網匯出!C2877="","",官網匯出!C2877)</f>
        <v/>
      </c>
      <c r="J2877" s="1" t="str">
        <f>IF(官網匯出!D2877="","",官網匯出!D2877)</f>
        <v/>
      </c>
      <c r="K2877" s="3" t="str">
        <f>IF(官網匯出!E2877="","",官網匯出!E2877)</f>
        <v/>
      </c>
      <c r="L2877" s="1" t="str">
        <f>IF(官網匯出!F2877="","",官網匯出!F2877)</f>
        <v/>
      </c>
      <c r="M2877" s="1" t="str">
        <f>IF(官網匯出!G2877="","",官網匯出!G2877)</f>
        <v/>
      </c>
      <c r="N2877" s="1" t="str">
        <f>IF(官網匯出!H2877="","",官網匯出!H2877)</f>
        <v/>
      </c>
      <c r="P2877" s="1" t="str">
        <f>IF(官網匯出!J2877="","",RIGHT(官網匯出!J2877,LEN(官網匯出!J2877)-2))</f>
        <v/>
      </c>
      <c r="Q2877" s="1" t="str">
        <f>IF(官網匯出!K2877="","",官網匯出!K2877)</f>
        <v/>
      </c>
      <c r="R2877" s="1" t="str">
        <f>IF(官網匯出!L2877="","",官網匯出!L2877)</f>
        <v/>
      </c>
      <c r="S2877" s="1" t="str">
        <f>IF(官網匯出!M2877="","",官網匯出!M2877)</f>
        <v/>
      </c>
      <c r="T2877" s="1" t="str">
        <f>IF(官網匯出!N2877="","",官網匯出!N2877)</f>
        <v/>
      </c>
      <c r="U2877" s="1" t="str">
        <f>IF(官網匯出!O2877="","",官網匯出!O2877)</f>
        <v/>
      </c>
      <c r="V2877" s="1" t="str">
        <f>IF(官網匯出!P2877="",IF(G2877="","",0),官網匯出!P2877)</f>
        <v/>
      </c>
      <c r="W2877" s="1" t="str">
        <f>IF(官網匯出!Q2877="",IF(G2877="","",0),官網匯出!Q2877)</f>
        <v/>
      </c>
      <c r="X2877" s="1" t="str">
        <f>IF(官網匯出!R2877="","",官網匯出!R2877)</f>
        <v/>
      </c>
      <c r="Y2877" s="1" t="str">
        <f>IF(官網匯出!S2877="","",官網匯出!S2877)</f>
        <v/>
      </c>
      <c r="Z2877" s="1" t="str">
        <f>IF(G2877="","",官網匯出!T2877)</f>
        <v/>
      </c>
      <c r="AA2877" s="1" t="str">
        <f>IF(G2877="","",官網匯出!AK2877)</f>
        <v/>
      </c>
      <c r="AB2877" s="1" t="str">
        <f>IF(G2877="","",IF(官網匯出!V2877="","",官網匯出!V2877))</f>
        <v/>
      </c>
      <c r="AJ2877" s="1" t="str">
        <f>IF(G2877="","",IF(官網匯出!AE2877="","",官網匯出!AE2877))</f>
        <v/>
      </c>
      <c r="AK2877" s="1" t="str">
        <f>IF(G2877="","",IF(官網匯出!AD2877="","",官網匯出!AD2877))</f>
        <v/>
      </c>
      <c r="AL2877" s="1" t="str">
        <f t="shared" si="497"/>
        <v>0</v>
      </c>
      <c r="AM2877" s="1" t="str">
        <f>IF(官網匯出!AG2877="","",官網匯出!AG2877)</f>
        <v/>
      </c>
      <c r="AN2877" s="1" t="str">
        <f>IF(G2877="","",IF(官網匯出!AH2877="","",官網匯出!AH2877))</f>
        <v/>
      </c>
      <c r="AO2877" s="14" t="str">
        <f t="shared" si="498"/>
        <v/>
      </c>
      <c r="AP2877" s="14" t="str">
        <f t="shared" si="499"/>
        <v>1</v>
      </c>
      <c r="AQ2877" s="14" t="str">
        <f t="shared" si="500"/>
        <v>0</v>
      </c>
      <c r="AR2877" s="1" t="str">
        <f t="shared" si="501"/>
        <v/>
      </c>
      <c r="AS2877" s="1" t="str">
        <f t="shared" si="502"/>
        <v/>
      </c>
      <c r="AT2877" s="1" t="str">
        <f t="shared" si="503"/>
        <v/>
      </c>
      <c r="AU2877" s="1" t="str">
        <f t="shared" si="494"/>
        <v/>
      </c>
      <c r="AV2877" s="1" t="e">
        <f>IF(VLOOKUP(G2877,官網匯出!A:AQ,42,FALSE)="","[黃金盾官網]",VLOOKUP(G2877,官網匯出!A:AQ,42,FALSE))</f>
        <v>#N/A</v>
      </c>
      <c r="AW2877" s="1" t="e">
        <f>IF(LEFT(VLOOKUP(G2877,官網匯出!A:AS,43,FALSE),2)="","web",LEFT(VLOOKUP(G2877,官網匯出!A:AS,43,FALSE),2))</f>
        <v>#N/A</v>
      </c>
      <c r="AX2877" s="1" t="str">
        <f t="shared" si="504"/>
        <v>O</v>
      </c>
    </row>
    <row r="2878" spans="1:50">
      <c r="A2878" s="1" t="str">
        <f>IF(G2878="","",VLOOKUP(官網轉換!AW2878,團名!A:B,2,FALSE))</f>
        <v/>
      </c>
      <c r="B2878" s="1" t="str">
        <f>IF(G2878="","",IF(LEFT(VLOOKUP(G2878,官網匯出!A:AQ,43,0),2)="wf",VLOOKUP(VLOOKUP(G2878,官網匯出!A:AQ,43,0),團名!$I$1:$K$12,2,FALSE),"N0071"))</f>
        <v/>
      </c>
      <c r="C2878" s="1" t="str">
        <f>IFERROR(VLOOKUP(官網匯出!D2878,團名!E:G,3,FALSE),"")</f>
        <v/>
      </c>
      <c r="D2878" s="1" t="str">
        <f t="shared" si="495"/>
        <v/>
      </c>
      <c r="E2878" s="1" t="str">
        <f t="shared" si="496"/>
        <v/>
      </c>
      <c r="F2878" s="1" t="str">
        <f>IF(官網匯出!F2878="已付款","","B0012")</f>
        <v>B0012</v>
      </c>
      <c r="G2878" s="1" t="str">
        <f>IF(官網匯出!A2878="","",官網匯出!A2878)</f>
        <v/>
      </c>
      <c r="H2878" s="3" t="str">
        <f>IF(官網匯出!B2878="","",官網匯出!B2878)</f>
        <v/>
      </c>
      <c r="I2878" s="1" t="str">
        <f>IF(官網匯出!C2878="","",官網匯出!C2878)</f>
        <v/>
      </c>
      <c r="J2878" s="1" t="str">
        <f>IF(官網匯出!D2878="","",官網匯出!D2878)</f>
        <v/>
      </c>
      <c r="K2878" s="3" t="str">
        <f>IF(官網匯出!E2878="","",官網匯出!E2878)</f>
        <v/>
      </c>
      <c r="L2878" s="1" t="str">
        <f>IF(官網匯出!F2878="","",官網匯出!F2878)</f>
        <v/>
      </c>
      <c r="M2878" s="1" t="str">
        <f>IF(官網匯出!G2878="","",官網匯出!G2878)</f>
        <v/>
      </c>
      <c r="N2878" s="1" t="str">
        <f>IF(官網匯出!H2878="","",官網匯出!H2878)</f>
        <v/>
      </c>
      <c r="P2878" s="1" t="str">
        <f>IF(官網匯出!J2878="","",RIGHT(官網匯出!J2878,LEN(官網匯出!J2878)-2))</f>
        <v/>
      </c>
      <c r="Q2878" s="1" t="str">
        <f>IF(官網匯出!K2878="","",官網匯出!K2878)</f>
        <v/>
      </c>
      <c r="R2878" s="1" t="str">
        <f>IF(官網匯出!L2878="","",官網匯出!L2878)</f>
        <v/>
      </c>
      <c r="S2878" s="1" t="str">
        <f>IF(官網匯出!M2878="","",官網匯出!M2878)</f>
        <v/>
      </c>
      <c r="T2878" s="1" t="str">
        <f>IF(官網匯出!N2878="","",官網匯出!N2878)</f>
        <v/>
      </c>
      <c r="U2878" s="1" t="str">
        <f>IF(官網匯出!O2878="","",官網匯出!O2878)</f>
        <v/>
      </c>
      <c r="V2878" s="1" t="str">
        <f>IF(官網匯出!P2878="",IF(G2878="","",0),官網匯出!P2878)</f>
        <v/>
      </c>
      <c r="W2878" s="1" t="str">
        <f>IF(官網匯出!Q2878="",IF(G2878="","",0),官網匯出!Q2878)</f>
        <v/>
      </c>
      <c r="X2878" s="1" t="str">
        <f>IF(官網匯出!R2878="","",官網匯出!R2878)</f>
        <v/>
      </c>
      <c r="Y2878" s="1" t="str">
        <f>IF(官網匯出!S2878="","",官網匯出!S2878)</f>
        <v/>
      </c>
      <c r="Z2878" s="1" t="str">
        <f>IF(G2878="","",官網匯出!T2878)</f>
        <v/>
      </c>
      <c r="AA2878" s="1" t="str">
        <f>IF(G2878="","",官網匯出!AK2878)</f>
        <v/>
      </c>
      <c r="AB2878" s="1" t="str">
        <f>IF(G2878="","",IF(官網匯出!V2878="","",官網匯出!V2878))</f>
        <v/>
      </c>
      <c r="AJ2878" s="1" t="str">
        <f>IF(G2878="","",IF(官網匯出!AE2878="","",官網匯出!AE2878))</f>
        <v/>
      </c>
      <c r="AK2878" s="1" t="str">
        <f>IF(G2878="","",IF(官網匯出!AD2878="","",官網匯出!AD2878))</f>
        <v/>
      </c>
      <c r="AL2878" s="1" t="str">
        <f t="shared" si="497"/>
        <v>0</v>
      </c>
      <c r="AM2878" s="1" t="str">
        <f>IF(官網匯出!AG2878="","",官網匯出!AG2878)</f>
        <v/>
      </c>
      <c r="AN2878" s="1" t="str">
        <f>IF(G2878="","",IF(官網匯出!AH2878="","",官網匯出!AH2878))</f>
        <v/>
      </c>
      <c r="AO2878" s="14" t="str">
        <f t="shared" si="498"/>
        <v/>
      </c>
      <c r="AP2878" s="14" t="str">
        <f t="shared" si="499"/>
        <v>1</v>
      </c>
      <c r="AQ2878" s="14" t="str">
        <f t="shared" si="500"/>
        <v>0</v>
      </c>
      <c r="AR2878" s="1" t="str">
        <f t="shared" si="501"/>
        <v/>
      </c>
      <c r="AS2878" s="1" t="str">
        <f t="shared" si="502"/>
        <v/>
      </c>
      <c r="AT2878" s="1" t="str">
        <f t="shared" si="503"/>
        <v/>
      </c>
      <c r="AU2878" s="1" t="str">
        <f t="shared" si="494"/>
        <v/>
      </c>
      <c r="AV2878" s="1" t="e">
        <f>IF(VLOOKUP(G2878,官網匯出!A:AQ,42,FALSE)="","[黃金盾官網]",VLOOKUP(G2878,官網匯出!A:AQ,42,FALSE))</f>
        <v>#N/A</v>
      </c>
      <c r="AW2878" s="1" t="e">
        <f>IF(LEFT(VLOOKUP(G2878,官網匯出!A:AS,43,FALSE),2)="","web",LEFT(VLOOKUP(G2878,官網匯出!A:AS,43,FALSE),2))</f>
        <v>#N/A</v>
      </c>
      <c r="AX2878" s="1" t="str">
        <f t="shared" si="504"/>
        <v>O</v>
      </c>
    </row>
    <row r="2879" spans="1:50">
      <c r="A2879" s="1" t="str">
        <f>IF(G2879="","",VLOOKUP(官網轉換!AW2879,團名!A:B,2,FALSE))</f>
        <v/>
      </c>
      <c r="B2879" s="1" t="str">
        <f>IF(G2879="","",IF(LEFT(VLOOKUP(G2879,官網匯出!A:AQ,43,0),2)="wf",VLOOKUP(VLOOKUP(G2879,官網匯出!A:AQ,43,0),團名!$I$1:$K$12,2,FALSE),"N0071"))</f>
        <v/>
      </c>
      <c r="C2879" s="1" t="str">
        <f>IFERROR(VLOOKUP(官網匯出!D2879,團名!E:G,3,FALSE),"")</f>
        <v/>
      </c>
      <c r="D2879" s="1" t="str">
        <f t="shared" si="495"/>
        <v/>
      </c>
      <c r="E2879" s="1" t="str">
        <f t="shared" si="496"/>
        <v/>
      </c>
      <c r="F2879" s="1" t="str">
        <f>IF(官網匯出!F2879="已付款","","B0012")</f>
        <v>B0012</v>
      </c>
      <c r="G2879" s="1" t="str">
        <f>IF(官網匯出!A2879="","",官網匯出!A2879)</f>
        <v/>
      </c>
      <c r="H2879" s="3" t="str">
        <f>IF(官網匯出!B2879="","",官網匯出!B2879)</f>
        <v/>
      </c>
      <c r="I2879" s="1" t="str">
        <f>IF(官網匯出!C2879="","",官網匯出!C2879)</f>
        <v/>
      </c>
      <c r="J2879" s="1" t="str">
        <f>IF(官網匯出!D2879="","",官網匯出!D2879)</f>
        <v/>
      </c>
      <c r="K2879" s="3" t="str">
        <f>IF(官網匯出!E2879="","",官網匯出!E2879)</f>
        <v/>
      </c>
      <c r="L2879" s="1" t="str">
        <f>IF(官網匯出!F2879="","",官網匯出!F2879)</f>
        <v/>
      </c>
      <c r="M2879" s="1" t="str">
        <f>IF(官網匯出!G2879="","",官網匯出!G2879)</f>
        <v/>
      </c>
      <c r="N2879" s="1" t="str">
        <f>IF(官網匯出!H2879="","",官網匯出!H2879)</f>
        <v/>
      </c>
      <c r="P2879" s="1" t="str">
        <f>IF(官網匯出!J2879="","",RIGHT(官網匯出!J2879,LEN(官網匯出!J2879)-2))</f>
        <v/>
      </c>
      <c r="Q2879" s="1" t="str">
        <f>IF(官網匯出!K2879="","",官網匯出!K2879)</f>
        <v/>
      </c>
      <c r="R2879" s="1" t="str">
        <f>IF(官網匯出!L2879="","",官網匯出!L2879)</f>
        <v/>
      </c>
      <c r="S2879" s="1" t="str">
        <f>IF(官網匯出!M2879="","",官網匯出!M2879)</f>
        <v/>
      </c>
      <c r="T2879" s="1" t="str">
        <f>IF(官網匯出!N2879="","",官網匯出!N2879)</f>
        <v/>
      </c>
      <c r="U2879" s="1" t="str">
        <f>IF(官網匯出!O2879="","",官網匯出!O2879)</f>
        <v/>
      </c>
      <c r="V2879" s="1" t="str">
        <f>IF(官網匯出!P2879="",IF(G2879="","",0),官網匯出!P2879)</f>
        <v/>
      </c>
      <c r="W2879" s="1" t="str">
        <f>IF(官網匯出!Q2879="",IF(G2879="","",0),官網匯出!Q2879)</f>
        <v/>
      </c>
      <c r="X2879" s="1" t="str">
        <f>IF(官網匯出!R2879="","",官網匯出!R2879)</f>
        <v/>
      </c>
      <c r="Y2879" s="1" t="str">
        <f>IF(官網匯出!S2879="","",官網匯出!S2879)</f>
        <v/>
      </c>
      <c r="Z2879" s="1" t="str">
        <f>IF(G2879="","",官網匯出!T2879)</f>
        <v/>
      </c>
      <c r="AA2879" s="1" t="str">
        <f>IF(G2879="","",官網匯出!AK2879)</f>
        <v/>
      </c>
      <c r="AB2879" s="1" t="str">
        <f>IF(G2879="","",IF(官網匯出!V2879="","",官網匯出!V2879))</f>
        <v/>
      </c>
      <c r="AJ2879" s="1" t="str">
        <f>IF(G2879="","",IF(官網匯出!AE2879="","",官網匯出!AE2879))</f>
        <v/>
      </c>
      <c r="AK2879" s="1" t="str">
        <f>IF(G2879="","",IF(官網匯出!AD2879="","",官網匯出!AD2879))</f>
        <v/>
      </c>
      <c r="AL2879" s="1" t="str">
        <f t="shared" si="497"/>
        <v>0</v>
      </c>
      <c r="AM2879" s="1" t="str">
        <f>IF(官網匯出!AG2879="","",官網匯出!AG2879)</f>
        <v/>
      </c>
      <c r="AN2879" s="1" t="str">
        <f>IF(G2879="","",IF(官網匯出!AH2879="","",官網匯出!AH2879))</f>
        <v/>
      </c>
      <c r="AO2879" s="14" t="str">
        <f t="shared" si="498"/>
        <v/>
      </c>
      <c r="AP2879" s="14" t="str">
        <f t="shared" si="499"/>
        <v>1</v>
      </c>
      <c r="AQ2879" s="14" t="str">
        <f t="shared" si="500"/>
        <v>0</v>
      </c>
      <c r="AR2879" s="1" t="str">
        <f t="shared" si="501"/>
        <v/>
      </c>
      <c r="AS2879" s="1" t="str">
        <f t="shared" si="502"/>
        <v/>
      </c>
      <c r="AT2879" s="1" t="str">
        <f t="shared" si="503"/>
        <v/>
      </c>
      <c r="AU2879" s="1" t="str">
        <f t="shared" si="494"/>
        <v/>
      </c>
      <c r="AV2879" s="1" t="e">
        <f>IF(VLOOKUP(G2879,官網匯出!A:AQ,42,FALSE)="","[黃金盾官網]",VLOOKUP(G2879,官網匯出!A:AQ,42,FALSE))</f>
        <v>#N/A</v>
      </c>
      <c r="AW2879" s="1" t="e">
        <f>IF(LEFT(VLOOKUP(G2879,官網匯出!A:AS,43,FALSE),2)="","web",LEFT(VLOOKUP(G2879,官網匯出!A:AS,43,FALSE),2))</f>
        <v>#N/A</v>
      </c>
      <c r="AX2879" s="1" t="str">
        <f t="shared" si="504"/>
        <v>O</v>
      </c>
    </row>
    <row r="2880" spans="1:50">
      <c r="A2880" s="1" t="str">
        <f>IF(G2880="","",VLOOKUP(官網轉換!AW2880,團名!A:B,2,FALSE))</f>
        <v/>
      </c>
      <c r="B2880" s="1" t="str">
        <f>IF(G2880="","",IF(LEFT(VLOOKUP(G2880,官網匯出!A:AQ,43,0),2)="wf",VLOOKUP(VLOOKUP(G2880,官網匯出!A:AQ,43,0),團名!$I$1:$K$12,2,FALSE),"N0071"))</f>
        <v/>
      </c>
      <c r="C2880" s="1" t="str">
        <f>IFERROR(VLOOKUP(官網匯出!D2880,團名!E:G,3,FALSE),"")</f>
        <v/>
      </c>
      <c r="D2880" s="1" t="str">
        <f t="shared" si="495"/>
        <v/>
      </c>
      <c r="E2880" s="1" t="str">
        <f t="shared" si="496"/>
        <v/>
      </c>
      <c r="F2880" s="1" t="str">
        <f>IF(官網匯出!F2880="已付款","","B0012")</f>
        <v>B0012</v>
      </c>
      <c r="G2880" s="1" t="str">
        <f>IF(官網匯出!A2880="","",官網匯出!A2880)</f>
        <v/>
      </c>
      <c r="H2880" s="3" t="str">
        <f>IF(官網匯出!B2880="","",官網匯出!B2880)</f>
        <v/>
      </c>
      <c r="I2880" s="1" t="str">
        <f>IF(官網匯出!C2880="","",官網匯出!C2880)</f>
        <v/>
      </c>
      <c r="J2880" s="1" t="str">
        <f>IF(官網匯出!D2880="","",官網匯出!D2880)</f>
        <v/>
      </c>
      <c r="K2880" s="3" t="str">
        <f>IF(官網匯出!E2880="","",官網匯出!E2880)</f>
        <v/>
      </c>
      <c r="L2880" s="1" t="str">
        <f>IF(官網匯出!F2880="","",官網匯出!F2880)</f>
        <v/>
      </c>
      <c r="M2880" s="1" t="str">
        <f>IF(官網匯出!G2880="","",官網匯出!G2880)</f>
        <v/>
      </c>
      <c r="N2880" s="1" t="str">
        <f>IF(官網匯出!H2880="","",官網匯出!H2880)</f>
        <v/>
      </c>
      <c r="P2880" s="1" t="str">
        <f>IF(官網匯出!J2880="","",RIGHT(官網匯出!J2880,LEN(官網匯出!J2880)-2))</f>
        <v/>
      </c>
      <c r="Q2880" s="1" t="str">
        <f>IF(官網匯出!K2880="","",官網匯出!K2880)</f>
        <v/>
      </c>
      <c r="R2880" s="1" t="str">
        <f>IF(官網匯出!L2880="","",官網匯出!L2880)</f>
        <v/>
      </c>
      <c r="S2880" s="1" t="str">
        <f>IF(官網匯出!M2880="","",官網匯出!M2880)</f>
        <v/>
      </c>
      <c r="T2880" s="1" t="str">
        <f>IF(官網匯出!N2880="","",官網匯出!N2880)</f>
        <v/>
      </c>
      <c r="U2880" s="1" t="str">
        <f>IF(官網匯出!O2880="","",官網匯出!O2880)</f>
        <v/>
      </c>
      <c r="V2880" s="1" t="str">
        <f>IF(官網匯出!P2880="",IF(G2880="","",0),官網匯出!P2880)</f>
        <v/>
      </c>
      <c r="W2880" s="1" t="str">
        <f>IF(官網匯出!Q2880="",IF(G2880="","",0),官網匯出!Q2880)</f>
        <v/>
      </c>
      <c r="X2880" s="1" t="str">
        <f>IF(官網匯出!R2880="","",官網匯出!R2880)</f>
        <v/>
      </c>
      <c r="Y2880" s="1" t="str">
        <f>IF(官網匯出!S2880="","",官網匯出!S2880)</f>
        <v/>
      </c>
      <c r="Z2880" s="1" t="str">
        <f>IF(G2880="","",官網匯出!T2880)</f>
        <v/>
      </c>
      <c r="AA2880" s="1" t="str">
        <f>IF(G2880="","",官網匯出!AK2880)</f>
        <v/>
      </c>
      <c r="AB2880" s="1" t="str">
        <f>IF(G2880="","",IF(官網匯出!V2880="","",官網匯出!V2880))</f>
        <v/>
      </c>
      <c r="AJ2880" s="1" t="str">
        <f>IF(G2880="","",IF(官網匯出!AE2880="","",官網匯出!AE2880))</f>
        <v/>
      </c>
      <c r="AK2880" s="1" t="str">
        <f>IF(G2880="","",IF(官網匯出!AD2880="","",官網匯出!AD2880))</f>
        <v/>
      </c>
      <c r="AL2880" s="1" t="str">
        <f t="shared" si="497"/>
        <v>0</v>
      </c>
      <c r="AM2880" s="1" t="str">
        <f>IF(官網匯出!AG2880="","",官網匯出!AG2880)</f>
        <v/>
      </c>
      <c r="AN2880" s="1" t="str">
        <f>IF(G2880="","",IF(官網匯出!AH2880="","",官網匯出!AH2880))</f>
        <v/>
      </c>
      <c r="AO2880" s="14" t="str">
        <f t="shared" si="498"/>
        <v/>
      </c>
      <c r="AP2880" s="14" t="str">
        <f t="shared" si="499"/>
        <v>1</v>
      </c>
      <c r="AQ2880" s="14" t="str">
        <f t="shared" si="500"/>
        <v>0</v>
      </c>
      <c r="AR2880" s="1" t="str">
        <f t="shared" si="501"/>
        <v/>
      </c>
      <c r="AS2880" s="1" t="str">
        <f t="shared" si="502"/>
        <v/>
      </c>
      <c r="AT2880" s="1" t="str">
        <f t="shared" si="503"/>
        <v/>
      </c>
      <c r="AU2880" s="1" t="str">
        <f t="shared" si="494"/>
        <v/>
      </c>
      <c r="AV2880" s="1" t="e">
        <f>IF(VLOOKUP(G2880,官網匯出!A:AQ,42,FALSE)="","[黃金盾官網]",VLOOKUP(G2880,官網匯出!A:AQ,42,FALSE))</f>
        <v>#N/A</v>
      </c>
      <c r="AW2880" s="1" t="e">
        <f>IF(LEFT(VLOOKUP(G2880,官網匯出!A:AS,43,FALSE),2)="","web",LEFT(VLOOKUP(G2880,官網匯出!A:AS,43,FALSE),2))</f>
        <v>#N/A</v>
      </c>
      <c r="AX2880" s="1" t="str">
        <f t="shared" si="504"/>
        <v>O</v>
      </c>
    </row>
    <row r="2881" spans="1:50">
      <c r="A2881" s="1" t="str">
        <f>IF(G2881="","",VLOOKUP(官網轉換!AW2881,團名!A:B,2,FALSE))</f>
        <v/>
      </c>
      <c r="B2881" s="1" t="str">
        <f>IF(G2881="","",IF(LEFT(VLOOKUP(G2881,官網匯出!A:AQ,43,0),2)="wf",VLOOKUP(VLOOKUP(G2881,官網匯出!A:AQ,43,0),團名!$I$1:$K$12,2,FALSE),"N0071"))</f>
        <v/>
      </c>
      <c r="C2881" s="1" t="str">
        <f>IFERROR(VLOOKUP(官網匯出!D2881,團名!E:G,3,FALSE),"")</f>
        <v/>
      </c>
      <c r="D2881" s="1" t="str">
        <f t="shared" si="495"/>
        <v/>
      </c>
      <c r="E2881" s="1" t="str">
        <f t="shared" si="496"/>
        <v/>
      </c>
      <c r="F2881" s="1" t="str">
        <f>IF(官網匯出!F2881="已付款","","B0012")</f>
        <v>B0012</v>
      </c>
      <c r="G2881" s="1" t="str">
        <f>IF(官網匯出!A2881="","",官網匯出!A2881)</f>
        <v/>
      </c>
      <c r="H2881" s="3" t="str">
        <f>IF(官網匯出!B2881="","",官網匯出!B2881)</f>
        <v/>
      </c>
      <c r="I2881" s="1" t="str">
        <f>IF(官網匯出!C2881="","",官網匯出!C2881)</f>
        <v/>
      </c>
      <c r="J2881" s="1" t="str">
        <f>IF(官網匯出!D2881="","",官網匯出!D2881)</f>
        <v/>
      </c>
      <c r="K2881" s="3" t="str">
        <f>IF(官網匯出!E2881="","",官網匯出!E2881)</f>
        <v/>
      </c>
      <c r="L2881" s="1" t="str">
        <f>IF(官網匯出!F2881="","",官網匯出!F2881)</f>
        <v/>
      </c>
      <c r="M2881" s="1" t="str">
        <f>IF(官網匯出!G2881="","",官網匯出!G2881)</f>
        <v/>
      </c>
      <c r="N2881" s="1" t="str">
        <f>IF(官網匯出!H2881="","",官網匯出!H2881)</f>
        <v/>
      </c>
      <c r="P2881" s="1" t="str">
        <f>IF(官網匯出!J2881="","",RIGHT(官網匯出!J2881,LEN(官網匯出!J2881)-2))</f>
        <v/>
      </c>
      <c r="Q2881" s="1" t="str">
        <f>IF(官網匯出!K2881="","",官網匯出!K2881)</f>
        <v/>
      </c>
      <c r="R2881" s="1" t="str">
        <f>IF(官網匯出!L2881="","",官網匯出!L2881)</f>
        <v/>
      </c>
      <c r="S2881" s="1" t="str">
        <f>IF(官網匯出!M2881="","",官網匯出!M2881)</f>
        <v/>
      </c>
      <c r="T2881" s="1" t="str">
        <f>IF(官網匯出!N2881="","",官網匯出!N2881)</f>
        <v/>
      </c>
      <c r="U2881" s="1" t="str">
        <f>IF(官網匯出!O2881="","",官網匯出!O2881)</f>
        <v/>
      </c>
      <c r="V2881" s="1" t="str">
        <f>IF(官網匯出!P2881="",IF(G2881="","",0),官網匯出!P2881)</f>
        <v/>
      </c>
      <c r="W2881" s="1" t="str">
        <f>IF(官網匯出!Q2881="",IF(G2881="","",0),官網匯出!Q2881)</f>
        <v/>
      </c>
      <c r="X2881" s="1" t="str">
        <f>IF(官網匯出!R2881="","",官網匯出!R2881)</f>
        <v/>
      </c>
      <c r="Y2881" s="1" t="str">
        <f>IF(官網匯出!S2881="","",官網匯出!S2881)</f>
        <v/>
      </c>
      <c r="Z2881" s="1" t="str">
        <f>IF(G2881="","",官網匯出!T2881)</f>
        <v/>
      </c>
      <c r="AA2881" s="1" t="str">
        <f>IF(G2881="","",官網匯出!AK2881)</f>
        <v/>
      </c>
      <c r="AB2881" s="1" t="str">
        <f>IF(G2881="","",IF(官網匯出!V2881="","",官網匯出!V2881))</f>
        <v/>
      </c>
      <c r="AJ2881" s="1" t="str">
        <f>IF(G2881="","",IF(官網匯出!AE2881="","",官網匯出!AE2881))</f>
        <v/>
      </c>
      <c r="AK2881" s="1" t="str">
        <f>IF(G2881="","",IF(官網匯出!AD2881="","",官網匯出!AD2881))</f>
        <v/>
      </c>
      <c r="AL2881" s="1" t="str">
        <f t="shared" si="497"/>
        <v>0</v>
      </c>
      <c r="AM2881" s="1" t="str">
        <f>IF(官網匯出!AG2881="","",官網匯出!AG2881)</f>
        <v/>
      </c>
      <c r="AN2881" s="1" t="str">
        <f>IF(G2881="","",IF(官網匯出!AH2881="","",官網匯出!AH2881))</f>
        <v/>
      </c>
      <c r="AO2881" s="14" t="str">
        <f t="shared" si="498"/>
        <v/>
      </c>
      <c r="AP2881" s="14" t="str">
        <f t="shared" si="499"/>
        <v>1</v>
      </c>
      <c r="AQ2881" s="14" t="str">
        <f t="shared" si="500"/>
        <v>0</v>
      </c>
      <c r="AR2881" s="1" t="str">
        <f t="shared" si="501"/>
        <v/>
      </c>
      <c r="AS2881" s="1" t="str">
        <f t="shared" si="502"/>
        <v/>
      </c>
      <c r="AT2881" s="1" t="str">
        <f t="shared" si="503"/>
        <v/>
      </c>
      <c r="AU2881" s="1" t="str">
        <f t="shared" si="494"/>
        <v/>
      </c>
      <c r="AV2881" s="1" t="e">
        <f>IF(VLOOKUP(G2881,官網匯出!A:AQ,42,FALSE)="","[黃金盾官網]",VLOOKUP(G2881,官網匯出!A:AQ,42,FALSE))</f>
        <v>#N/A</v>
      </c>
      <c r="AW2881" s="1" t="e">
        <f>IF(LEFT(VLOOKUP(G2881,官網匯出!A:AS,43,FALSE),2)="","web",LEFT(VLOOKUP(G2881,官網匯出!A:AS,43,FALSE),2))</f>
        <v>#N/A</v>
      </c>
      <c r="AX2881" s="1" t="str">
        <f t="shared" si="504"/>
        <v>O</v>
      </c>
    </row>
    <row r="2882" spans="1:50">
      <c r="A2882" s="1" t="str">
        <f>IF(G2882="","",VLOOKUP(官網轉換!AW2882,團名!A:B,2,FALSE))</f>
        <v/>
      </c>
      <c r="B2882" s="1" t="str">
        <f>IF(G2882="","",IF(LEFT(VLOOKUP(G2882,官網匯出!A:AQ,43,0),2)="wf",VLOOKUP(VLOOKUP(G2882,官網匯出!A:AQ,43,0),團名!$I$1:$K$12,2,FALSE),"N0071"))</f>
        <v/>
      </c>
      <c r="C2882" s="1" t="str">
        <f>IFERROR(VLOOKUP(官網匯出!D2882,團名!E:G,3,FALSE),"")</f>
        <v/>
      </c>
      <c r="D2882" s="1" t="str">
        <f t="shared" si="495"/>
        <v/>
      </c>
      <c r="E2882" s="1" t="str">
        <f t="shared" si="496"/>
        <v/>
      </c>
      <c r="F2882" s="1" t="str">
        <f>IF(官網匯出!F2882="已付款","","B0012")</f>
        <v>B0012</v>
      </c>
      <c r="G2882" s="1" t="str">
        <f>IF(官網匯出!A2882="","",官網匯出!A2882)</f>
        <v/>
      </c>
      <c r="H2882" s="3" t="str">
        <f>IF(官網匯出!B2882="","",官網匯出!B2882)</f>
        <v/>
      </c>
      <c r="I2882" s="1" t="str">
        <f>IF(官網匯出!C2882="","",官網匯出!C2882)</f>
        <v/>
      </c>
      <c r="J2882" s="1" t="str">
        <f>IF(官網匯出!D2882="","",官網匯出!D2882)</f>
        <v/>
      </c>
      <c r="K2882" s="3" t="str">
        <f>IF(官網匯出!E2882="","",官網匯出!E2882)</f>
        <v/>
      </c>
      <c r="L2882" s="1" t="str">
        <f>IF(官網匯出!F2882="","",官網匯出!F2882)</f>
        <v/>
      </c>
      <c r="M2882" s="1" t="str">
        <f>IF(官網匯出!G2882="","",官網匯出!G2882)</f>
        <v/>
      </c>
      <c r="N2882" s="1" t="str">
        <f>IF(官網匯出!H2882="","",官網匯出!H2882)</f>
        <v/>
      </c>
      <c r="P2882" s="1" t="str">
        <f>IF(官網匯出!J2882="","",RIGHT(官網匯出!J2882,LEN(官網匯出!J2882)-2))</f>
        <v/>
      </c>
      <c r="Q2882" s="1" t="str">
        <f>IF(官網匯出!K2882="","",官網匯出!K2882)</f>
        <v/>
      </c>
      <c r="R2882" s="1" t="str">
        <f>IF(官網匯出!L2882="","",官網匯出!L2882)</f>
        <v/>
      </c>
      <c r="S2882" s="1" t="str">
        <f>IF(官網匯出!M2882="","",官網匯出!M2882)</f>
        <v/>
      </c>
      <c r="T2882" s="1" t="str">
        <f>IF(官網匯出!N2882="","",官網匯出!N2882)</f>
        <v/>
      </c>
      <c r="U2882" s="1" t="str">
        <f>IF(官網匯出!O2882="","",官網匯出!O2882)</f>
        <v/>
      </c>
      <c r="V2882" s="1" t="str">
        <f>IF(官網匯出!P2882="",IF(G2882="","",0),官網匯出!P2882)</f>
        <v/>
      </c>
      <c r="W2882" s="1" t="str">
        <f>IF(官網匯出!Q2882="",IF(G2882="","",0),官網匯出!Q2882)</f>
        <v/>
      </c>
      <c r="X2882" s="1" t="str">
        <f>IF(官網匯出!R2882="","",官網匯出!R2882)</f>
        <v/>
      </c>
      <c r="Y2882" s="1" t="str">
        <f>IF(官網匯出!S2882="","",官網匯出!S2882)</f>
        <v/>
      </c>
      <c r="Z2882" s="1" t="str">
        <f>IF(G2882="","",官網匯出!T2882)</f>
        <v/>
      </c>
      <c r="AA2882" s="1" t="str">
        <f>IF(G2882="","",官網匯出!AK2882)</f>
        <v/>
      </c>
      <c r="AB2882" s="1" t="str">
        <f>IF(G2882="","",IF(官網匯出!V2882="","",官網匯出!V2882))</f>
        <v/>
      </c>
      <c r="AJ2882" s="1" t="str">
        <f>IF(G2882="","",IF(官網匯出!AE2882="","",官網匯出!AE2882))</f>
        <v/>
      </c>
      <c r="AK2882" s="1" t="str">
        <f>IF(G2882="","",IF(官網匯出!AD2882="","",官網匯出!AD2882))</f>
        <v/>
      </c>
      <c r="AL2882" s="1" t="str">
        <f t="shared" si="497"/>
        <v>0</v>
      </c>
      <c r="AM2882" s="1" t="str">
        <f>IF(官網匯出!AG2882="","",官網匯出!AG2882)</f>
        <v/>
      </c>
      <c r="AN2882" s="1" t="str">
        <f>IF(G2882="","",IF(官網匯出!AH2882="","",官網匯出!AH2882))</f>
        <v/>
      </c>
      <c r="AO2882" s="14" t="str">
        <f t="shared" si="498"/>
        <v/>
      </c>
      <c r="AP2882" s="14" t="str">
        <f t="shared" si="499"/>
        <v>1</v>
      </c>
      <c r="AQ2882" s="14" t="str">
        <f t="shared" si="500"/>
        <v>0</v>
      </c>
      <c r="AR2882" s="1" t="str">
        <f t="shared" si="501"/>
        <v/>
      </c>
      <c r="AS2882" s="1" t="str">
        <f t="shared" si="502"/>
        <v/>
      </c>
      <c r="AT2882" s="1" t="str">
        <f t="shared" si="503"/>
        <v/>
      </c>
      <c r="AU2882" s="1" t="str">
        <f t="shared" ref="AU2882:AU2945" si="505">IF(G2882="","",AV2882&amp;"      訂單編號："&amp;G2882&amp;"      "&amp;IF(J2882="銀行轉帳(ATM/虛擬代碼繳費)","ATM(藍)",IF(J2882="ATM 虛擬代碼繳費（需持代碼至實體ATM或網路銀行繳費）","ATM"&amp;"　"&amp;AB2882&amp;AJ2882,IF(J2882="虛擬代碼繳費轉帳","ATM(SP)"&amp;"　"&amp;AB2882&amp;AJ2882,IF(J2882="信用卡（shopline payment）","信用卡(SP)",IF(J2882="信用卡","信用卡",IF(J2882="貨到付款","貨到付款　")))&amp;"　"&amp;AB2882&amp;AJ2882)))&amp;IF(L2882="退款中","客戶取消訂單，待退款(ATM)",""))</f>
        <v/>
      </c>
      <c r="AV2882" s="1" t="e">
        <f>IF(VLOOKUP(G2882,官網匯出!A:AQ,42,FALSE)="","[黃金盾官網]",VLOOKUP(G2882,官網匯出!A:AQ,42,FALSE))</f>
        <v>#N/A</v>
      </c>
      <c r="AW2882" s="1" t="e">
        <f>IF(LEFT(VLOOKUP(G2882,官網匯出!A:AS,43,FALSE),2)="","web",LEFT(VLOOKUP(G2882,官網匯出!A:AS,43,FALSE),2))</f>
        <v>#N/A</v>
      </c>
      <c r="AX2882" s="1" t="str">
        <f t="shared" si="504"/>
        <v>O</v>
      </c>
    </row>
    <row r="2883" spans="1:50">
      <c r="A2883" s="1" t="str">
        <f>IF(G2883="","",VLOOKUP(官網轉換!AW2883,團名!A:B,2,FALSE))</f>
        <v/>
      </c>
      <c r="B2883" s="1" t="str">
        <f>IF(G2883="","",IF(LEFT(VLOOKUP(G2883,官網匯出!A:AQ,43,0),2)="wf",VLOOKUP(VLOOKUP(G2883,官網匯出!A:AQ,43,0),團名!$I$1:$K$12,2,FALSE),"N0071"))</f>
        <v/>
      </c>
      <c r="C2883" s="1" t="str">
        <f>IFERROR(VLOOKUP(官網匯出!D2883,團名!E:G,3,FALSE),"")</f>
        <v/>
      </c>
      <c r="D2883" s="1" t="str">
        <f t="shared" ref="D2883:D2946" si="506">IF(G2883="","","NTD")</f>
        <v/>
      </c>
      <c r="E2883" s="1" t="str">
        <f t="shared" ref="E2883:E2946" si="507">IF(G2883="","","含稅")</f>
        <v/>
      </c>
      <c r="F2883" s="1" t="str">
        <f>IF(官網匯出!F2883="已付款","","B0012")</f>
        <v>B0012</v>
      </c>
      <c r="G2883" s="1" t="str">
        <f>IF(官網匯出!A2883="","",官網匯出!A2883)</f>
        <v/>
      </c>
      <c r="H2883" s="3" t="str">
        <f>IF(官網匯出!B2883="","",官網匯出!B2883)</f>
        <v/>
      </c>
      <c r="I2883" s="1" t="str">
        <f>IF(官網匯出!C2883="","",官網匯出!C2883)</f>
        <v/>
      </c>
      <c r="J2883" s="1" t="str">
        <f>IF(官網匯出!D2883="","",官網匯出!D2883)</f>
        <v/>
      </c>
      <c r="K2883" s="3" t="str">
        <f>IF(官網匯出!E2883="","",官網匯出!E2883)</f>
        <v/>
      </c>
      <c r="L2883" s="1" t="str">
        <f>IF(官網匯出!F2883="","",官網匯出!F2883)</f>
        <v/>
      </c>
      <c r="M2883" s="1" t="str">
        <f>IF(官網匯出!G2883="","",官網匯出!G2883)</f>
        <v/>
      </c>
      <c r="N2883" s="1" t="str">
        <f>IF(官網匯出!H2883="","",官網匯出!H2883)</f>
        <v/>
      </c>
      <c r="P2883" s="1" t="str">
        <f>IF(官網匯出!J2883="","",RIGHT(官網匯出!J2883,LEN(官網匯出!J2883)-2))</f>
        <v/>
      </c>
      <c r="Q2883" s="1" t="str">
        <f>IF(官網匯出!K2883="","",官網匯出!K2883)</f>
        <v/>
      </c>
      <c r="R2883" s="1" t="str">
        <f>IF(官網匯出!L2883="","",官網匯出!L2883)</f>
        <v/>
      </c>
      <c r="S2883" s="1" t="str">
        <f>IF(官網匯出!M2883="","",官網匯出!M2883)</f>
        <v/>
      </c>
      <c r="T2883" s="1" t="str">
        <f>IF(官網匯出!N2883="","",官網匯出!N2883)</f>
        <v/>
      </c>
      <c r="U2883" s="1" t="str">
        <f>IF(官網匯出!O2883="","",官網匯出!O2883)</f>
        <v/>
      </c>
      <c r="V2883" s="1" t="str">
        <f>IF(官網匯出!P2883="",IF(G2883="","",0),官網匯出!P2883)</f>
        <v/>
      </c>
      <c r="W2883" s="1" t="str">
        <f>IF(官網匯出!Q2883="",IF(G2883="","",0),官網匯出!Q2883)</f>
        <v/>
      </c>
      <c r="X2883" s="1" t="str">
        <f>IF(官網匯出!R2883="","",官網匯出!R2883)</f>
        <v/>
      </c>
      <c r="Y2883" s="1" t="str">
        <f>IF(官網匯出!S2883="","",官網匯出!S2883)</f>
        <v/>
      </c>
      <c r="Z2883" s="1" t="str">
        <f>IF(G2883="","",官網匯出!T2883)</f>
        <v/>
      </c>
      <c r="AA2883" s="1" t="str">
        <f>IF(G2883="","",官網匯出!AK2883)</f>
        <v/>
      </c>
      <c r="AB2883" s="1" t="str">
        <f>IF(G2883="","",IF(官網匯出!V2883="","",官網匯出!V2883))</f>
        <v/>
      </c>
      <c r="AJ2883" s="1" t="str">
        <f>IF(G2883="","",IF(官網匯出!AE2883="","",官網匯出!AE2883))</f>
        <v/>
      </c>
      <c r="AK2883" s="1" t="str">
        <f>IF(G2883="","",IF(官網匯出!AD2883="","",官網匯出!AD2883))</f>
        <v/>
      </c>
      <c r="AL2883" s="1" t="str">
        <f t="shared" ref="AL2883:AL2946" si="508">IF(AM2883="","0","1")</f>
        <v>0</v>
      </c>
      <c r="AM2883" s="1" t="str">
        <f>IF(官網匯出!AG2883="","",官網匯出!AG2883)</f>
        <v/>
      </c>
      <c r="AN2883" s="1" t="str">
        <f>IF(G2883="","",IF(官網匯出!AH2883="","",官網匯出!AH2883))</f>
        <v/>
      </c>
      <c r="AO2883" s="14" t="str">
        <f t="shared" ref="AO2883:AO2946" si="509">IF(AN2883="","","3J0002")</f>
        <v/>
      </c>
      <c r="AP2883" s="14" t="str">
        <f t="shared" ref="AP2883:AP2946" si="510">IF(AO2883="","1","0")</f>
        <v>1</v>
      </c>
      <c r="AQ2883" s="14" t="str">
        <f t="shared" ref="AQ2883:AQ2946" si="511">IF(AN2883="","0","1")</f>
        <v>0</v>
      </c>
      <c r="AR2883" s="1" t="str">
        <f t="shared" ref="AR2883:AR2946" si="512">IFERROR((T2883*U2883)-V2883-Z2883+W2883-AA2883,"")</f>
        <v/>
      </c>
      <c r="AS2883" s="1" t="str">
        <f t="shared" ref="AS2883:AS2946" si="513">IF(J2883="貨到付款",IF(Y2883="",0,Y2883),IF(G2883="","",0))</f>
        <v/>
      </c>
      <c r="AT2883" s="1" t="str">
        <f t="shared" ref="AT2883:AT2946" si="514">IF(G2883="","",IF(V2883&gt;0,"已扣抵"&amp;V2883&amp;"元"&amp;"購物金 ","")&amp;IF(Z2883&gt;0,"已扣抵"&amp;Z2883&amp;"元"&amp;"優惠折扣 ","")&amp;IF(W2883&gt;0,"含運費"&amp;W2883&amp;"元 ","")&amp;IF(AA2883&gt;0,"含附加費"&amp;AA2883&amp;"元 ",""))</f>
        <v/>
      </c>
      <c r="AU2883" s="1" t="str">
        <f t="shared" si="505"/>
        <v/>
      </c>
      <c r="AV2883" s="1" t="e">
        <f>IF(VLOOKUP(G2883,官網匯出!A:AQ,42,FALSE)="","[黃金盾官網]",VLOOKUP(G2883,官網匯出!A:AQ,42,FALSE))</f>
        <v>#N/A</v>
      </c>
      <c r="AW2883" s="1" t="e">
        <f>IF(LEFT(VLOOKUP(G2883,官網匯出!A:AS,43,FALSE),2)="","web",LEFT(VLOOKUP(G2883,官網匯出!A:AS,43,FALSE),2))</f>
        <v>#N/A</v>
      </c>
      <c r="AX2883" s="1" t="str">
        <f t="shared" ref="AX2883:AX2946" si="515">IF(AND(AM2883&lt;&gt;"",AN2883&lt;&gt;""),"X","O")</f>
        <v>O</v>
      </c>
    </row>
    <row r="2884" spans="1:50">
      <c r="A2884" s="1" t="str">
        <f>IF(G2884="","",VLOOKUP(官網轉換!AW2884,團名!A:B,2,FALSE))</f>
        <v/>
      </c>
      <c r="B2884" s="1" t="str">
        <f>IF(G2884="","",IF(LEFT(VLOOKUP(G2884,官網匯出!A:AQ,43,0),2)="wf",VLOOKUP(VLOOKUP(G2884,官網匯出!A:AQ,43,0),團名!$I$1:$K$12,2,FALSE),"N0071"))</f>
        <v/>
      </c>
      <c r="C2884" s="1" t="str">
        <f>IFERROR(VLOOKUP(官網匯出!D2884,團名!E:G,3,FALSE),"")</f>
        <v/>
      </c>
      <c r="D2884" s="1" t="str">
        <f t="shared" si="506"/>
        <v/>
      </c>
      <c r="E2884" s="1" t="str">
        <f t="shared" si="507"/>
        <v/>
      </c>
      <c r="F2884" s="1" t="str">
        <f>IF(官網匯出!F2884="已付款","","B0012")</f>
        <v>B0012</v>
      </c>
      <c r="G2884" s="1" t="str">
        <f>IF(官網匯出!A2884="","",官網匯出!A2884)</f>
        <v/>
      </c>
      <c r="H2884" s="3" t="str">
        <f>IF(官網匯出!B2884="","",官網匯出!B2884)</f>
        <v/>
      </c>
      <c r="I2884" s="1" t="str">
        <f>IF(官網匯出!C2884="","",官網匯出!C2884)</f>
        <v/>
      </c>
      <c r="J2884" s="1" t="str">
        <f>IF(官網匯出!D2884="","",官網匯出!D2884)</f>
        <v/>
      </c>
      <c r="K2884" s="3" t="str">
        <f>IF(官網匯出!E2884="","",官網匯出!E2884)</f>
        <v/>
      </c>
      <c r="L2884" s="1" t="str">
        <f>IF(官網匯出!F2884="","",官網匯出!F2884)</f>
        <v/>
      </c>
      <c r="M2884" s="1" t="str">
        <f>IF(官網匯出!G2884="","",官網匯出!G2884)</f>
        <v/>
      </c>
      <c r="N2884" s="1" t="str">
        <f>IF(官網匯出!H2884="","",官網匯出!H2884)</f>
        <v/>
      </c>
      <c r="P2884" s="1" t="str">
        <f>IF(官網匯出!J2884="","",RIGHT(官網匯出!J2884,LEN(官網匯出!J2884)-2))</f>
        <v/>
      </c>
      <c r="Q2884" s="1" t="str">
        <f>IF(官網匯出!K2884="","",官網匯出!K2884)</f>
        <v/>
      </c>
      <c r="R2884" s="1" t="str">
        <f>IF(官網匯出!L2884="","",官網匯出!L2884)</f>
        <v/>
      </c>
      <c r="S2884" s="1" t="str">
        <f>IF(官網匯出!M2884="","",官網匯出!M2884)</f>
        <v/>
      </c>
      <c r="T2884" s="1" t="str">
        <f>IF(官網匯出!N2884="","",官網匯出!N2884)</f>
        <v/>
      </c>
      <c r="U2884" s="1" t="str">
        <f>IF(官網匯出!O2884="","",官網匯出!O2884)</f>
        <v/>
      </c>
      <c r="V2884" s="1" t="str">
        <f>IF(官網匯出!P2884="",IF(G2884="","",0),官網匯出!P2884)</f>
        <v/>
      </c>
      <c r="W2884" s="1" t="str">
        <f>IF(官網匯出!Q2884="",IF(G2884="","",0),官網匯出!Q2884)</f>
        <v/>
      </c>
      <c r="X2884" s="1" t="str">
        <f>IF(官網匯出!R2884="","",官網匯出!R2884)</f>
        <v/>
      </c>
      <c r="Y2884" s="1" t="str">
        <f>IF(官網匯出!S2884="","",官網匯出!S2884)</f>
        <v/>
      </c>
      <c r="Z2884" s="1" t="str">
        <f>IF(G2884="","",官網匯出!T2884)</f>
        <v/>
      </c>
      <c r="AA2884" s="1" t="str">
        <f>IF(G2884="","",官網匯出!AK2884)</f>
        <v/>
      </c>
      <c r="AB2884" s="1" t="str">
        <f>IF(G2884="","",IF(官網匯出!V2884="","",官網匯出!V2884))</f>
        <v/>
      </c>
      <c r="AJ2884" s="1" t="str">
        <f>IF(G2884="","",IF(官網匯出!AE2884="","",官網匯出!AE2884))</f>
        <v/>
      </c>
      <c r="AK2884" s="1" t="str">
        <f>IF(G2884="","",IF(官網匯出!AD2884="","",官網匯出!AD2884))</f>
        <v/>
      </c>
      <c r="AL2884" s="1" t="str">
        <f t="shared" si="508"/>
        <v>0</v>
      </c>
      <c r="AM2884" s="1" t="str">
        <f>IF(官網匯出!AG2884="","",官網匯出!AG2884)</f>
        <v/>
      </c>
      <c r="AN2884" s="1" t="str">
        <f>IF(G2884="","",IF(官網匯出!AH2884="","",官網匯出!AH2884))</f>
        <v/>
      </c>
      <c r="AO2884" s="14" t="str">
        <f t="shared" si="509"/>
        <v/>
      </c>
      <c r="AP2884" s="14" t="str">
        <f t="shared" si="510"/>
        <v>1</v>
      </c>
      <c r="AQ2884" s="14" t="str">
        <f t="shared" si="511"/>
        <v>0</v>
      </c>
      <c r="AR2884" s="1" t="str">
        <f t="shared" si="512"/>
        <v/>
      </c>
      <c r="AS2884" s="1" t="str">
        <f t="shared" si="513"/>
        <v/>
      </c>
      <c r="AT2884" s="1" t="str">
        <f t="shared" si="514"/>
        <v/>
      </c>
      <c r="AU2884" s="1" t="str">
        <f t="shared" si="505"/>
        <v/>
      </c>
      <c r="AV2884" s="1" t="e">
        <f>IF(VLOOKUP(G2884,官網匯出!A:AQ,42,FALSE)="","[黃金盾官網]",VLOOKUP(G2884,官網匯出!A:AQ,42,FALSE))</f>
        <v>#N/A</v>
      </c>
      <c r="AW2884" s="1" t="e">
        <f>IF(LEFT(VLOOKUP(G2884,官網匯出!A:AS,43,FALSE),2)="","web",LEFT(VLOOKUP(G2884,官網匯出!A:AS,43,FALSE),2))</f>
        <v>#N/A</v>
      </c>
      <c r="AX2884" s="1" t="str">
        <f t="shared" si="515"/>
        <v>O</v>
      </c>
    </row>
    <row r="2885" spans="1:50">
      <c r="A2885" s="1" t="str">
        <f>IF(G2885="","",VLOOKUP(官網轉換!AW2885,團名!A:B,2,FALSE))</f>
        <v/>
      </c>
      <c r="B2885" s="1" t="str">
        <f>IF(G2885="","",IF(LEFT(VLOOKUP(G2885,官網匯出!A:AQ,43,0),2)="wf",VLOOKUP(VLOOKUP(G2885,官網匯出!A:AQ,43,0),團名!$I$1:$K$12,2,FALSE),"N0071"))</f>
        <v/>
      </c>
      <c r="C2885" s="1" t="str">
        <f>IFERROR(VLOOKUP(官網匯出!D2885,團名!E:G,3,FALSE),"")</f>
        <v/>
      </c>
      <c r="D2885" s="1" t="str">
        <f t="shared" si="506"/>
        <v/>
      </c>
      <c r="E2885" s="1" t="str">
        <f t="shared" si="507"/>
        <v/>
      </c>
      <c r="F2885" s="1" t="str">
        <f>IF(官網匯出!F2885="已付款","","B0012")</f>
        <v>B0012</v>
      </c>
      <c r="G2885" s="1" t="str">
        <f>IF(官網匯出!A2885="","",官網匯出!A2885)</f>
        <v/>
      </c>
      <c r="H2885" s="3" t="str">
        <f>IF(官網匯出!B2885="","",官網匯出!B2885)</f>
        <v/>
      </c>
      <c r="I2885" s="1" t="str">
        <f>IF(官網匯出!C2885="","",官網匯出!C2885)</f>
        <v/>
      </c>
      <c r="J2885" s="1" t="str">
        <f>IF(官網匯出!D2885="","",官網匯出!D2885)</f>
        <v/>
      </c>
      <c r="K2885" s="3" t="str">
        <f>IF(官網匯出!E2885="","",官網匯出!E2885)</f>
        <v/>
      </c>
      <c r="L2885" s="1" t="str">
        <f>IF(官網匯出!F2885="","",官網匯出!F2885)</f>
        <v/>
      </c>
      <c r="M2885" s="1" t="str">
        <f>IF(官網匯出!G2885="","",官網匯出!G2885)</f>
        <v/>
      </c>
      <c r="N2885" s="1" t="str">
        <f>IF(官網匯出!H2885="","",官網匯出!H2885)</f>
        <v/>
      </c>
      <c r="P2885" s="1" t="str">
        <f>IF(官網匯出!J2885="","",RIGHT(官網匯出!J2885,LEN(官網匯出!J2885)-2))</f>
        <v/>
      </c>
      <c r="Q2885" s="1" t="str">
        <f>IF(官網匯出!K2885="","",官網匯出!K2885)</f>
        <v/>
      </c>
      <c r="R2885" s="1" t="str">
        <f>IF(官網匯出!L2885="","",官網匯出!L2885)</f>
        <v/>
      </c>
      <c r="S2885" s="1" t="str">
        <f>IF(官網匯出!M2885="","",官網匯出!M2885)</f>
        <v/>
      </c>
      <c r="T2885" s="1" t="str">
        <f>IF(官網匯出!N2885="","",官網匯出!N2885)</f>
        <v/>
      </c>
      <c r="U2885" s="1" t="str">
        <f>IF(官網匯出!O2885="","",官網匯出!O2885)</f>
        <v/>
      </c>
      <c r="V2885" s="1" t="str">
        <f>IF(官網匯出!P2885="",IF(G2885="","",0),官網匯出!P2885)</f>
        <v/>
      </c>
      <c r="W2885" s="1" t="str">
        <f>IF(官網匯出!Q2885="",IF(G2885="","",0),官網匯出!Q2885)</f>
        <v/>
      </c>
      <c r="X2885" s="1" t="str">
        <f>IF(官網匯出!R2885="","",官網匯出!R2885)</f>
        <v/>
      </c>
      <c r="Y2885" s="1" t="str">
        <f>IF(官網匯出!S2885="","",官網匯出!S2885)</f>
        <v/>
      </c>
      <c r="Z2885" s="1" t="str">
        <f>IF(G2885="","",官網匯出!T2885)</f>
        <v/>
      </c>
      <c r="AA2885" s="1" t="str">
        <f>IF(G2885="","",官網匯出!AK2885)</f>
        <v/>
      </c>
      <c r="AB2885" s="1" t="str">
        <f>IF(G2885="","",IF(官網匯出!V2885="","",官網匯出!V2885))</f>
        <v/>
      </c>
      <c r="AJ2885" s="1" t="str">
        <f>IF(G2885="","",IF(官網匯出!AE2885="","",官網匯出!AE2885))</f>
        <v/>
      </c>
      <c r="AK2885" s="1" t="str">
        <f>IF(G2885="","",IF(官網匯出!AD2885="","",官網匯出!AD2885))</f>
        <v/>
      </c>
      <c r="AL2885" s="1" t="str">
        <f t="shared" si="508"/>
        <v>0</v>
      </c>
      <c r="AM2885" s="1" t="str">
        <f>IF(官網匯出!AG2885="","",官網匯出!AG2885)</f>
        <v/>
      </c>
      <c r="AN2885" s="1" t="str">
        <f>IF(G2885="","",IF(官網匯出!AH2885="","",官網匯出!AH2885))</f>
        <v/>
      </c>
      <c r="AO2885" s="14" t="str">
        <f t="shared" si="509"/>
        <v/>
      </c>
      <c r="AP2885" s="14" t="str">
        <f t="shared" si="510"/>
        <v>1</v>
      </c>
      <c r="AQ2885" s="14" t="str">
        <f t="shared" si="511"/>
        <v>0</v>
      </c>
      <c r="AR2885" s="1" t="str">
        <f t="shared" si="512"/>
        <v/>
      </c>
      <c r="AS2885" s="1" t="str">
        <f t="shared" si="513"/>
        <v/>
      </c>
      <c r="AT2885" s="1" t="str">
        <f t="shared" si="514"/>
        <v/>
      </c>
      <c r="AU2885" s="1" t="str">
        <f t="shared" si="505"/>
        <v/>
      </c>
      <c r="AV2885" s="1" t="e">
        <f>IF(VLOOKUP(G2885,官網匯出!A:AQ,42,FALSE)="","[黃金盾官網]",VLOOKUP(G2885,官網匯出!A:AQ,42,FALSE))</f>
        <v>#N/A</v>
      </c>
      <c r="AW2885" s="1" t="e">
        <f>IF(LEFT(VLOOKUP(G2885,官網匯出!A:AS,43,FALSE),2)="","web",LEFT(VLOOKUP(G2885,官網匯出!A:AS,43,FALSE),2))</f>
        <v>#N/A</v>
      </c>
      <c r="AX2885" s="1" t="str">
        <f t="shared" si="515"/>
        <v>O</v>
      </c>
    </row>
    <row r="2886" spans="1:50">
      <c r="A2886" s="1" t="str">
        <f>IF(G2886="","",VLOOKUP(官網轉換!AW2886,團名!A:B,2,FALSE))</f>
        <v/>
      </c>
      <c r="B2886" s="1" t="str">
        <f>IF(G2886="","",IF(LEFT(VLOOKUP(G2886,官網匯出!A:AQ,43,0),2)="wf",VLOOKUP(VLOOKUP(G2886,官網匯出!A:AQ,43,0),團名!$I$1:$K$12,2,FALSE),"N0071"))</f>
        <v/>
      </c>
      <c r="C2886" s="1" t="str">
        <f>IFERROR(VLOOKUP(官網匯出!D2886,團名!E:G,3,FALSE),"")</f>
        <v/>
      </c>
      <c r="D2886" s="1" t="str">
        <f t="shared" si="506"/>
        <v/>
      </c>
      <c r="E2886" s="1" t="str">
        <f t="shared" si="507"/>
        <v/>
      </c>
      <c r="F2886" s="1" t="str">
        <f>IF(官網匯出!F2886="已付款","","B0012")</f>
        <v>B0012</v>
      </c>
      <c r="G2886" s="1" t="str">
        <f>IF(官網匯出!A2886="","",官網匯出!A2886)</f>
        <v/>
      </c>
      <c r="H2886" s="3" t="str">
        <f>IF(官網匯出!B2886="","",官網匯出!B2886)</f>
        <v/>
      </c>
      <c r="I2886" s="1" t="str">
        <f>IF(官網匯出!C2886="","",官網匯出!C2886)</f>
        <v/>
      </c>
      <c r="J2886" s="1" t="str">
        <f>IF(官網匯出!D2886="","",官網匯出!D2886)</f>
        <v/>
      </c>
      <c r="K2886" s="3" t="str">
        <f>IF(官網匯出!E2886="","",官網匯出!E2886)</f>
        <v/>
      </c>
      <c r="L2886" s="1" t="str">
        <f>IF(官網匯出!F2886="","",官網匯出!F2886)</f>
        <v/>
      </c>
      <c r="M2886" s="1" t="str">
        <f>IF(官網匯出!G2886="","",官網匯出!G2886)</f>
        <v/>
      </c>
      <c r="N2886" s="1" t="str">
        <f>IF(官網匯出!H2886="","",官網匯出!H2886)</f>
        <v/>
      </c>
      <c r="P2886" s="1" t="str">
        <f>IF(官網匯出!J2886="","",RIGHT(官網匯出!J2886,LEN(官網匯出!J2886)-2))</f>
        <v/>
      </c>
      <c r="Q2886" s="1" t="str">
        <f>IF(官網匯出!K2886="","",官網匯出!K2886)</f>
        <v/>
      </c>
      <c r="R2886" s="1" t="str">
        <f>IF(官網匯出!L2886="","",官網匯出!L2886)</f>
        <v/>
      </c>
      <c r="S2886" s="1" t="str">
        <f>IF(官網匯出!M2886="","",官網匯出!M2886)</f>
        <v/>
      </c>
      <c r="T2886" s="1" t="str">
        <f>IF(官網匯出!N2886="","",官網匯出!N2886)</f>
        <v/>
      </c>
      <c r="U2886" s="1" t="str">
        <f>IF(官網匯出!O2886="","",官網匯出!O2886)</f>
        <v/>
      </c>
      <c r="V2886" s="1" t="str">
        <f>IF(官網匯出!P2886="",IF(G2886="","",0),官網匯出!P2886)</f>
        <v/>
      </c>
      <c r="W2886" s="1" t="str">
        <f>IF(官網匯出!Q2886="",IF(G2886="","",0),官網匯出!Q2886)</f>
        <v/>
      </c>
      <c r="X2886" s="1" t="str">
        <f>IF(官網匯出!R2886="","",官網匯出!R2886)</f>
        <v/>
      </c>
      <c r="Y2886" s="1" t="str">
        <f>IF(官網匯出!S2886="","",官網匯出!S2886)</f>
        <v/>
      </c>
      <c r="Z2886" s="1" t="str">
        <f>IF(G2886="","",官網匯出!T2886)</f>
        <v/>
      </c>
      <c r="AA2886" s="1" t="str">
        <f>IF(G2886="","",官網匯出!AK2886)</f>
        <v/>
      </c>
      <c r="AB2886" s="1" t="str">
        <f>IF(G2886="","",IF(官網匯出!V2886="","",官網匯出!V2886))</f>
        <v/>
      </c>
      <c r="AJ2886" s="1" t="str">
        <f>IF(G2886="","",IF(官網匯出!AE2886="","",官網匯出!AE2886))</f>
        <v/>
      </c>
      <c r="AK2886" s="1" t="str">
        <f>IF(G2886="","",IF(官網匯出!AD2886="","",官網匯出!AD2886))</f>
        <v/>
      </c>
      <c r="AL2886" s="1" t="str">
        <f t="shared" si="508"/>
        <v>0</v>
      </c>
      <c r="AM2886" s="1" t="str">
        <f>IF(官網匯出!AG2886="","",官網匯出!AG2886)</f>
        <v/>
      </c>
      <c r="AN2886" s="1" t="str">
        <f>IF(G2886="","",IF(官網匯出!AH2886="","",官網匯出!AH2886))</f>
        <v/>
      </c>
      <c r="AO2886" s="14" t="str">
        <f t="shared" si="509"/>
        <v/>
      </c>
      <c r="AP2886" s="14" t="str">
        <f t="shared" si="510"/>
        <v>1</v>
      </c>
      <c r="AQ2886" s="14" t="str">
        <f t="shared" si="511"/>
        <v>0</v>
      </c>
      <c r="AR2886" s="1" t="str">
        <f t="shared" si="512"/>
        <v/>
      </c>
      <c r="AS2886" s="1" t="str">
        <f t="shared" si="513"/>
        <v/>
      </c>
      <c r="AT2886" s="1" t="str">
        <f t="shared" si="514"/>
        <v/>
      </c>
      <c r="AU2886" s="1" t="str">
        <f t="shared" si="505"/>
        <v/>
      </c>
      <c r="AV2886" s="1" t="e">
        <f>IF(VLOOKUP(G2886,官網匯出!A:AQ,42,FALSE)="","[黃金盾官網]",VLOOKUP(G2886,官網匯出!A:AQ,42,FALSE))</f>
        <v>#N/A</v>
      </c>
      <c r="AW2886" s="1" t="e">
        <f>IF(LEFT(VLOOKUP(G2886,官網匯出!A:AS,43,FALSE),2)="","web",LEFT(VLOOKUP(G2886,官網匯出!A:AS,43,FALSE),2))</f>
        <v>#N/A</v>
      </c>
      <c r="AX2886" s="1" t="str">
        <f t="shared" si="515"/>
        <v>O</v>
      </c>
    </row>
    <row r="2887" spans="1:50">
      <c r="A2887" s="1" t="str">
        <f>IF(G2887="","",VLOOKUP(官網轉換!AW2887,團名!A:B,2,FALSE))</f>
        <v/>
      </c>
      <c r="B2887" s="1" t="str">
        <f>IF(G2887="","",IF(LEFT(VLOOKUP(G2887,官網匯出!A:AQ,43,0),2)="wf",VLOOKUP(VLOOKUP(G2887,官網匯出!A:AQ,43,0),團名!$I$1:$K$12,2,FALSE),"N0071"))</f>
        <v/>
      </c>
      <c r="C2887" s="1" t="str">
        <f>IFERROR(VLOOKUP(官網匯出!D2887,團名!E:G,3,FALSE),"")</f>
        <v/>
      </c>
      <c r="D2887" s="1" t="str">
        <f t="shared" si="506"/>
        <v/>
      </c>
      <c r="E2887" s="1" t="str">
        <f t="shared" si="507"/>
        <v/>
      </c>
      <c r="F2887" s="1" t="str">
        <f>IF(官網匯出!F2887="已付款","","B0012")</f>
        <v>B0012</v>
      </c>
      <c r="G2887" s="1" t="str">
        <f>IF(官網匯出!A2887="","",官網匯出!A2887)</f>
        <v/>
      </c>
      <c r="H2887" s="3" t="str">
        <f>IF(官網匯出!B2887="","",官網匯出!B2887)</f>
        <v/>
      </c>
      <c r="I2887" s="1" t="str">
        <f>IF(官網匯出!C2887="","",官網匯出!C2887)</f>
        <v/>
      </c>
      <c r="J2887" s="1" t="str">
        <f>IF(官網匯出!D2887="","",官網匯出!D2887)</f>
        <v/>
      </c>
      <c r="K2887" s="3" t="str">
        <f>IF(官網匯出!E2887="","",官網匯出!E2887)</f>
        <v/>
      </c>
      <c r="L2887" s="1" t="str">
        <f>IF(官網匯出!F2887="","",官網匯出!F2887)</f>
        <v/>
      </c>
      <c r="M2887" s="1" t="str">
        <f>IF(官網匯出!G2887="","",官網匯出!G2887)</f>
        <v/>
      </c>
      <c r="N2887" s="1" t="str">
        <f>IF(官網匯出!H2887="","",官網匯出!H2887)</f>
        <v/>
      </c>
      <c r="P2887" s="1" t="str">
        <f>IF(官網匯出!J2887="","",RIGHT(官網匯出!J2887,LEN(官網匯出!J2887)-2))</f>
        <v/>
      </c>
      <c r="Q2887" s="1" t="str">
        <f>IF(官網匯出!K2887="","",官網匯出!K2887)</f>
        <v/>
      </c>
      <c r="R2887" s="1" t="str">
        <f>IF(官網匯出!L2887="","",官網匯出!L2887)</f>
        <v/>
      </c>
      <c r="S2887" s="1" t="str">
        <f>IF(官網匯出!M2887="","",官網匯出!M2887)</f>
        <v/>
      </c>
      <c r="T2887" s="1" t="str">
        <f>IF(官網匯出!N2887="","",官網匯出!N2887)</f>
        <v/>
      </c>
      <c r="U2887" s="1" t="str">
        <f>IF(官網匯出!O2887="","",官網匯出!O2887)</f>
        <v/>
      </c>
      <c r="V2887" s="1" t="str">
        <f>IF(官網匯出!P2887="",IF(G2887="","",0),官網匯出!P2887)</f>
        <v/>
      </c>
      <c r="W2887" s="1" t="str">
        <f>IF(官網匯出!Q2887="",IF(G2887="","",0),官網匯出!Q2887)</f>
        <v/>
      </c>
      <c r="X2887" s="1" t="str">
        <f>IF(官網匯出!R2887="","",官網匯出!R2887)</f>
        <v/>
      </c>
      <c r="Y2887" s="1" t="str">
        <f>IF(官網匯出!S2887="","",官網匯出!S2887)</f>
        <v/>
      </c>
      <c r="Z2887" s="1" t="str">
        <f>IF(G2887="","",官網匯出!T2887)</f>
        <v/>
      </c>
      <c r="AA2887" s="1" t="str">
        <f>IF(G2887="","",官網匯出!AK2887)</f>
        <v/>
      </c>
      <c r="AB2887" s="1" t="str">
        <f>IF(G2887="","",IF(官網匯出!V2887="","",官網匯出!V2887))</f>
        <v/>
      </c>
      <c r="AJ2887" s="1" t="str">
        <f>IF(G2887="","",IF(官網匯出!AE2887="","",官網匯出!AE2887))</f>
        <v/>
      </c>
      <c r="AK2887" s="1" t="str">
        <f>IF(G2887="","",IF(官網匯出!AD2887="","",官網匯出!AD2887))</f>
        <v/>
      </c>
      <c r="AL2887" s="1" t="str">
        <f t="shared" si="508"/>
        <v>0</v>
      </c>
      <c r="AM2887" s="1" t="str">
        <f>IF(官網匯出!AG2887="","",官網匯出!AG2887)</f>
        <v/>
      </c>
      <c r="AN2887" s="1" t="str">
        <f>IF(G2887="","",IF(官網匯出!AH2887="","",官網匯出!AH2887))</f>
        <v/>
      </c>
      <c r="AO2887" s="14" t="str">
        <f t="shared" si="509"/>
        <v/>
      </c>
      <c r="AP2887" s="14" t="str">
        <f t="shared" si="510"/>
        <v>1</v>
      </c>
      <c r="AQ2887" s="14" t="str">
        <f t="shared" si="511"/>
        <v>0</v>
      </c>
      <c r="AR2887" s="1" t="str">
        <f t="shared" si="512"/>
        <v/>
      </c>
      <c r="AS2887" s="1" t="str">
        <f t="shared" si="513"/>
        <v/>
      </c>
      <c r="AT2887" s="1" t="str">
        <f t="shared" si="514"/>
        <v/>
      </c>
      <c r="AU2887" s="1" t="str">
        <f t="shared" si="505"/>
        <v/>
      </c>
      <c r="AV2887" s="1" t="e">
        <f>IF(VLOOKUP(G2887,官網匯出!A:AQ,42,FALSE)="","[黃金盾官網]",VLOOKUP(G2887,官網匯出!A:AQ,42,FALSE))</f>
        <v>#N/A</v>
      </c>
      <c r="AW2887" s="1" t="e">
        <f>IF(LEFT(VLOOKUP(G2887,官網匯出!A:AS,43,FALSE),2)="","web",LEFT(VLOOKUP(G2887,官網匯出!A:AS,43,FALSE),2))</f>
        <v>#N/A</v>
      </c>
      <c r="AX2887" s="1" t="str">
        <f t="shared" si="515"/>
        <v>O</v>
      </c>
    </row>
    <row r="2888" spans="1:50">
      <c r="A2888" s="1" t="str">
        <f>IF(G2888="","",VLOOKUP(官網轉換!AW2888,團名!A:B,2,FALSE))</f>
        <v/>
      </c>
      <c r="B2888" s="1" t="str">
        <f>IF(G2888="","",IF(LEFT(VLOOKUP(G2888,官網匯出!A:AQ,43,0),2)="wf",VLOOKUP(VLOOKUP(G2888,官網匯出!A:AQ,43,0),團名!$I$1:$K$12,2,FALSE),"N0071"))</f>
        <v/>
      </c>
      <c r="C2888" s="1" t="str">
        <f>IFERROR(VLOOKUP(官網匯出!D2888,團名!E:G,3,FALSE),"")</f>
        <v/>
      </c>
      <c r="D2888" s="1" t="str">
        <f t="shared" si="506"/>
        <v/>
      </c>
      <c r="E2888" s="1" t="str">
        <f t="shared" si="507"/>
        <v/>
      </c>
      <c r="F2888" s="1" t="str">
        <f>IF(官網匯出!F2888="已付款","","B0012")</f>
        <v>B0012</v>
      </c>
      <c r="G2888" s="1" t="str">
        <f>IF(官網匯出!A2888="","",官網匯出!A2888)</f>
        <v/>
      </c>
      <c r="H2888" s="3" t="str">
        <f>IF(官網匯出!B2888="","",官網匯出!B2888)</f>
        <v/>
      </c>
      <c r="I2888" s="1" t="str">
        <f>IF(官網匯出!C2888="","",官網匯出!C2888)</f>
        <v/>
      </c>
      <c r="J2888" s="1" t="str">
        <f>IF(官網匯出!D2888="","",官網匯出!D2888)</f>
        <v/>
      </c>
      <c r="K2888" s="3" t="str">
        <f>IF(官網匯出!E2888="","",官網匯出!E2888)</f>
        <v/>
      </c>
      <c r="L2888" s="1" t="str">
        <f>IF(官網匯出!F2888="","",官網匯出!F2888)</f>
        <v/>
      </c>
      <c r="M2888" s="1" t="str">
        <f>IF(官網匯出!G2888="","",官網匯出!G2888)</f>
        <v/>
      </c>
      <c r="N2888" s="1" t="str">
        <f>IF(官網匯出!H2888="","",官網匯出!H2888)</f>
        <v/>
      </c>
      <c r="P2888" s="1" t="str">
        <f>IF(官網匯出!J2888="","",RIGHT(官網匯出!J2888,LEN(官網匯出!J2888)-2))</f>
        <v/>
      </c>
      <c r="Q2888" s="1" t="str">
        <f>IF(官網匯出!K2888="","",官網匯出!K2888)</f>
        <v/>
      </c>
      <c r="R2888" s="1" t="str">
        <f>IF(官網匯出!L2888="","",官網匯出!L2888)</f>
        <v/>
      </c>
      <c r="S2888" s="1" t="str">
        <f>IF(官網匯出!M2888="","",官網匯出!M2888)</f>
        <v/>
      </c>
      <c r="T2888" s="1" t="str">
        <f>IF(官網匯出!N2888="","",官網匯出!N2888)</f>
        <v/>
      </c>
      <c r="U2888" s="1" t="str">
        <f>IF(官網匯出!O2888="","",官網匯出!O2888)</f>
        <v/>
      </c>
      <c r="V2888" s="1" t="str">
        <f>IF(官網匯出!P2888="",IF(G2888="","",0),官網匯出!P2888)</f>
        <v/>
      </c>
      <c r="W2888" s="1" t="str">
        <f>IF(官網匯出!Q2888="",IF(G2888="","",0),官網匯出!Q2888)</f>
        <v/>
      </c>
      <c r="X2888" s="1" t="str">
        <f>IF(官網匯出!R2888="","",官網匯出!R2888)</f>
        <v/>
      </c>
      <c r="Y2888" s="1" t="str">
        <f>IF(官網匯出!S2888="","",官網匯出!S2888)</f>
        <v/>
      </c>
      <c r="Z2888" s="1" t="str">
        <f>IF(G2888="","",官網匯出!T2888)</f>
        <v/>
      </c>
      <c r="AA2888" s="1" t="str">
        <f>IF(G2888="","",官網匯出!AK2888)</f>
        <v/>
      </c>
      <c r="AB2888" s="1" t="str">
        <f>IF(G2888="","",IF(官網匯出!V2888="","",官網匯出!V2888))</f>
        <v/>
      </c>
      <c r="AJ2888" s="1" t="str">
        <f>IF(G2888="","",IF(官網匯出!AE2888="","",官網匯出!AE2888))</f>
        <v/>
      </c>
      <c r="AK2888" s="1" t="str">
        <f>IF(G2888="","",IF(官網匯出!AD2888="","",官網匯出!AD2888))</f>
        <v/>
      </c>
      <c r="AL2888" s="1" t="str">
        <f t="shared" si="508"/>
        <v>0</v>
      </c>
      <c r="AM2888" s="1" t="str">
        <f>IF(官網匯出!AG2888="","",官網匯出!AG2888)</f>
        <v/>
      </c>
      <c r="AN2888" s="1" t="str">
        <f>IF(G2888="","",IF(官網匯出!AH2888="","",官網匯出!AH2888))</f>
        <v/>
      </c>
      <c r="AO2888" s="14" t="str">
        <f t="shared" si="509"/>
        <v/>
      </c>
      <c r="AP2888" s="14" t="str">
        <f t="shared" si="510"/>
        <v>1</v>
      </c>
      <c r="AQ2888" s="14" t="str">
        <f t="shared" si="511"/>
        <v>0</v>
      </c>
      <c r="AR2888" s="1" t="str">
        <f t="shared" si="512"/>
        <v/>
      </c>
      <c r="AS2888" s="1" t="str">
        <f t="shared" si="513"/>
        <v/>
      </c>
      <c r="AT2888" s="1" t="str">
        <f t="shared" si="514"/>
        <v/>
      </c>
      <c r="AU2888" s="1" t="str">
        <f t="shared" si="505"/>
        <v/>
      </c>
      <c r="AV2888" s="1" t="e">
        <f>IF(VLOOKUP(G2888,官網匯出!A:AQ,42,FALSE)="","[黃金盾官網]",VLOOKUP(G2888,官網匯出!A:AQ,42,FALSE))</f>
        <v>#N/A</v>
      </c>
      <c r="AW2888" s="1" t="e">
        <f>IF(LEFT(VLOOKUP(G2888,官網匯出!A:AS,43,FALSE),2)="","web",LEFT(VLOOKUP(G2888,官網匯出!A:AS,43,FALSE),2))</f>
        <v>#N/A</v>
      </c>
      <c r="AX2888" s="1" t="str">
        <f t="shared" si="515"/>
        <v>O</v>
      </c>
    </row>
    <row r="2889" spans="1:50">
      <c r="A2889" s="1" t="str">
        <f>IF(G2889="","",VLOOKUP(官網轉換!AW2889,團名!A:B,2,FALSE))</f>
        <v/>
      </c>
      <c r="B2889" s="1" t="str">
        <f>IF(G2889="","",IF(LEFT(VLOOKUP(G2889,官網匯出!A:AQ,43,0),2)="wf",VLOOKUP(VLOOKUP(G2889,官網匯出!A:AQ,43,0),團名!$I$1:$K$12,2,FALSE),"N0071"))</f>
        <v/>
      </c>
      <c r="C2889" s="1" t="str">
        <f>IFERROR(VLOOKUP(官網匯出!D2889,團名!E:G,3,FALSE),"")</f>
        <v/>
      </c>
      <c r="D2889" s="1" t="str">
        <f t="shared" si="506"/>
        <v/>
      </c>
      <c r="E2889" s="1" t="str">
        <f t="shared" si="507"/>
        <v/>
      </c>
      <c r="F2889" s="1" t="str">
        <f>IF(官網匯出!F2889="已付款","","B0012")</f>
        <v>B0012</v>
      </c>
      <c r="G2889" s="1" t="str">
        <f>IF(官網匯出!A2889="","",官網匯出!A2889)</f>
        <v/>
      </c>
      <c r="H2889" s="3" t="str">
        <f>IF(官網匯出!B2889="","",官網匯出!B2889)</f>
        <v/>
      </c>
      <c r="I2889" s="1" t="str">
        <f>IF(官網匯出!C2889="","",官網匯出!C2889)</f>
        <v/>
      </c>
      <c r="J2889" s="1" t="str">
        <f>IF(官網匯出!D2889="","",官網匯出!D2889)</f>
        <v/>
      </c>
      <c r="K2889" s="3" t="str">
        <f>IF(官網匯出!E2889="","",官網匯出!E2889)</f>
        <v/>
      </c>
      <c r="L2889" s="1" t="str">
        <f>IF(官網匯出!F2889="","",官網匯出!F2889)</f>
        <v/>
      </c>
      <c r="M2889" s="1" t="str">
        <f>IF(官網匯出!G2889="","",官網匯出!G2889)</f>
        <v/>
      </c>
      <c r="N2889" s="1" t="str">
        <f>IF(官網匯出!H2889="","",官網匯出!H2889)</f>
        <v/>
      </c>
      <c r="P2889" s="1" t="str">
        <f>IF(官網匯出!J2889="","",RIGHT(官網匯出!J2889,LEN(官網匯出!J2889)-2))</f>
        <v/>
      </c>
      <c r="Q2889" s="1" t="str">
        <f>IF(官網匯出!K2889="","",官網匯出!K2889)</f>
        <v/>
      </c>
      <c r="R2889" s="1" t="str">
        <f>IF(官網匯出!L2889="","",官網匯出!L2889)</f>
        <v/>
      </c>
      <c r="S2889" s="1" t="str">
        <f>IF(官網匯出!M2889="","",官網匯出!M2889)</f>
        <v/>
      </c>
      <c r="T2889" s="1" t="str">
        <f>IF(官網匯出!N2889="","",官網匯出!N2889)</f>
        <v/>
      </c>
      <c r="U2889" s="1" t="str">
        <f>IF(官網匯出!O2889="","",官網匯出!O2889)</f>
        <v/>
      </c>
      <c r="V2889" s="1" t="str">
        <f>IF(官網匯出!P2889="",IF(G2889="","",0),官網匯出!P2889)</f>
        <v/>
      </c>
      <c r="W2889" s="1" t="str">
        <f>IF(官網匯出!Q2889="",IF(G2889="","",0),官網匯出!Q2889)</f>
        <v/>
      </c>
      <c r="X2889" s="1" t="str">
        <f>IF(官網匯出!R2889="","",官網匯出!R2889)</f>
        <v/>
      </c>
      <c r="Y2889" s="1" t="str">
        <f>IF(官網匯出!S2889="","",官網匯出!S2889)</f>
        <v/>
      </c>
      <c r="Z2889" s="1" t="str">
        <f>IF(G2889="","",官網匯出!T2889)</f>
        <v/>
      </c>
      <c r="AA2889" s="1" t="str">
        <f>IF(G2889="","",官網匯出!AK2889)</f>
        <v/>
      </c>
      <c r="AB2889" s="1" t="str">
        <f>IF(G2889="","",IF(官網匯出!V2889="","",官網匯出!V2889))</f>
        <v/>
      </c>
      <c r="AJ2889" s="1" t="str">
        <f>IF(G2889="","",IF(官網匯出!AE2889="","",官網匯出!AE2889))</f>
        <v/>
      </c>
      <c r="AK2889" s="1" t="str">
        <f>IF(G2889="","",IF(官網匯出!AD2889="","",官網匯出!AD2889))</f>
        <v/>
      </c>
      <c r="AL2889" s="1" t="str">
        <f t="shared" si="508"/>
        <v>0</v>
      </c>
      <c r="AM2889" s="1" t="str">
        <f>IF(官網匯出!AG2889="","",官網匯出!AG2889)</f>
        <v/>
      </c>
      <c r="AN2889" s="1" t="str">
        <f>IF(G2889="","",IF(官網匯出!AH2889="","",官網匯出!AH2889))</f>
        <v/>
      </c>
      <c r="AO2889" s="14" t="str">
        <f t="shared" si="509"/>
        <v/>
      </c>
      <c r="AP2889" s="14" t="str">
        <f t="shared" si="510"/>
        <v>1</v>
      </c>
      <c r="AQ2889" s="14" t="str">
        <f t="shared" si="511"/>
        <v>0</v>
      </c>
      <c r="AR2889" s="1" t="str">
        <f t="shared" si="512"/>
        <v/>
      </c>
      <c r="AS2889" s="1" t="str">
        <f t="shared" si="513"/>
        <v/>
      </c>
      <c r="AT2889" s="1" t="str">
        <f t="shared" si="514"/>
        <v/>
      </c>
      <c r="AU2889" s="1" t="str">
        <f t="shared" si="505"/>
        <v/>
      </c>
      <c r="AV2889" s="1" t="e">
        <f>IF(VLOOKUP(G2889,官網匯出!A:AQ,42,FALSE)="","[黃金盾官網]",VLOOKUP(G2889,官網匯出!A:AQ,42,FALSE))</f>
        <v>#N/A</v>
      </c>
      <c r="AW2889" s="1" t="e">
        <f>IF(LEFT(VLOOKUP(G2889,官網匯出!A:AS,43,FALSE),2)="","web",LEFT(VLOOKUP(G2889,官網匯出!A:AS,43,FALSE),2))</f>
        <v>#N/A</v>
      </c>
      <c r="AX2889" s="1" t="str">
        <f t="shared" si="515"/>
        <v>O</v>
      </c>
    </row>
    <row r="2890" spans="1:50">
      <c r="A2890" s="1" t="str">
        <f>IF(G2890="","",VLOOKUP(官網轉換!AW2890,團名!A:B,2,FALSE))</f>
        <v/>
      </c>
      <c r="B2890" s="1" t="str">
        <f>IF(G2890="","",IF(LEFT(VLOOKUP(G2890,官網匯出!A:AQ,43,0),2)="wf",VLOOKUP(VLOOKUP(G2890,官網匯出!A:AQ,43,0),團名!$I$1:$K$12,2,FALSE),"N0071"))</f>
        <v/>
      </c>
      <c r="C2890" s="1" t="str">
        <f>IFERROR(VLOOKUP(官網匯出!D2890,團名!E:G,3,FALSE),"")</f>
        <v/>
      </c>
      <c r="D2890" s="1" t="str">
        <f t="shared" si="506"/>
        <v/>
      </c>
      <c r="E2890" s="1" t="str">
        <f t="shared" si="507"/>
        <v/>
      </c>
      <c r="F2890" s="1" t="str">
        <f>IF(官網匯出!F2890="已付款","","B0012")</f>
        <v>B0012</v>
      </c>
      <c r="G2890" s="1" t="str">
        <f>IF(官網匯出!A2890="","",官網匯出!A2890)</f>
        <v/>
      </c>
      <c r="H2890" s="3" t="str">
        <f>IF(官網匯出!B2890="","",官網匯出!B2890)</f>
        <v/>
      </c>
      <c r="I2890" s="1" t="str">
        <f>IF(官網匯出!C2890="","",官網匯出!C2890)</f>
        <v/>
      </c>
      <c r="J2890" s="1" t="str">
        <f>IF(官網匯出!D2890="","",官網匯出!D2890)</f>
        <v/>
      </c>
      <c r="K2890" s="3" t="str">
        <f>IF(官網匯出!E2890="","",官網匯出!E2890)</f>
        <v/>
      </c>
      <c r="L2890" s="1" t="str">
        <f>IF(官網匯出!F2890="","",官網匯出!F2890)</f>
        <v/>
      </c>
      <c r="M2890" s="1" t="str">
        <f>IF(官網匯出!G2890="","",官網匯出!G2890)</f>
        <v/>
      </c>
      <c r="N2890" s="1" t="str">
        <f>IF(官網匯出!H2890="","",官網匯出!H2890)</f>
        <v/>
      </c>
      <c r="P2890" s="1" t="str">
        <f>IF(官網匯出!J2890="","",RIGHT(官網匯出!J2890,LEN(官網匯出!J2890)-2))</f>
        <v/>
      </c>
      <c r="Q2890" s="1" t="str">
        <f>IF(官網匯出!K2890="","",官網匯出!K2890)</f>
        <v/>
      </c>
      <c r="R2890" s="1" t="str">
        <f>IF(官網匯出!L2890="","",官網匯出!L2890)</f>
        <v/>
      </c>
      <c r="S2890" s="1" t="str">
        <f>IF(官網匯出!M2890="","",官網匯出!M2890)</f>
        <v/>
      </c>
      <c r="T2890" s="1" t="str">
        <f>IF(官網匯出!N2890="","",官網匯出!N2890)</f>
        <v/>
      </c>
      <c r="U2890" s="1" t="str">
        <f>IF(官網匯出!O2890="","",官網匯出!O2890)</f>
        <v/>
      </c>
      <c r="V2890" s="1" t="str">
        <f>IF(官網匯出!P2890="",IF(G2890="","",0),官網匯出!P2890)</f>
        <v/>
      </c>
      <c r="W2890" s="1" t="str">
        <f>IF(官網匯出!Q2890="",IF(G2890="","",0),官網匯出!Q2890)</f>
        <v/>
      </c>
      <c r="X2890" s="1" t="str">
        <f>IF(官網匯出!R2890="","",官網匯出!R2890)</f>
        <v/>
      </c>
      <c r="Y2890" s="1" t="str">
        <f>IF(官網匯出!S2890="","",官網匯出!S2890)</f>
        <v/>
      </c>
      <c r="Z2890" s="1" t="str">
        <f>IF(G2890="","",官網匯出!T2890)</f>
        <v/>
      </c>
      <c r="AA2890" s="1" t="str">
        <f>IF(G2890="","",官網匯出!AK2890)</f>
        <v/>
      </c>
      <c r="AB2890" s="1" t="str">
        <f>IF(G2890="","",IF(官網匯出!V2890="","",官網匯出!V2890))</f>
        <v/>
      </c>
      <c r="AJ2890" s="1" t="str">
        <f>IF(G2890="","",IF(官網匯出!AE2890="","",官網匯出!AE2890))</f>
        <v/>
      </c>
      <c r="AK2890" s="1" t="str">
        <f>IF(G2890="","",IF(官網匯出!AD2890="","",官網匯出!AD2890))</f>
        <v/>
      </c>
      <c r="AL2890" s="1" t="str">
        <f t="shared" si="508"/>
        <v>0</v>
      </c>
      <c r="AM2890" s="1" t="str">
        <f>IF(官網匯出!AG2890="","",官網匯出!AG2890)</f>
        <v/>
      </c>
      <c r="AN2890" s="1" t="str">
        <f>IF(G2890="","",IF(官網匯出!AH2890="","",官網匯出!AH2890))</f>
        <v/>
      </c>
      <c r="AO2890" s="14" t="str">
        <f t="shared" si="509"/>
        <v/>
      </c>
      <c r="AP2890" s="14" t="str">
        <f t="shared" si="510"/>
        <v>1</v>
      </c>
      <c r="AQ2890" s="14" t="str">
        <f t="shared" si="511"/>
        <v>0</v>
      </c>
      <c r="AR2890" s="1" t="str">
        <f t="shared" si="512"/>
        <v/>
      </c>
      <c r="AS2890" s="1" t="str">
        <f t="shared" si="513"/>
        <v/>
      </c>
      <c r="AT2890" s="1" t="str">
        <f t="shared" si="514"/>
        <v/>
      </c>
      <c r="AU2890" s="1" t="str">
        <f t="shared" si="505"/>
        <v/>
      </c>
      <c r="AV2890" s="1" t="e">
        <f>IF(VLOOKUP(G2890,官網匯出!A:AQ,42,FALSE)="","[黃金盾官網]",VLOOKUP(G2890,官網匯出!A:AQ,42,FALSE))</f>
        <v>#N/A</v>
      </c>
      <c r="AW2890" s="1" t="e">
        <f>IF(LEFT(VLOOKUP(G2890,官網匯出!A:AS,43,FALSE),2)="","web",LEFT(VLOOKUP(G2890,官網匯出!A:AS,43,FALSE),2))</f>
        <v>#N/A</v>
      </c>
      <c r="AX2890" s="1" t="str">
        <f t="shared" si="515"/>
        <v>O</v>
      </c>
    </row>
    <row r="2891" spans="1:50">
      <c r="A2891" s="1" t="str">
        <f>IF(G2891="","",VLOOKUP(官網轉換!AW2891,團名!A:B,2,FALSE))</f>
        <v/>
      </c>
      <c r="B2891" s="1" t="str">
        <f>IF(G2891="","",IF(LEFT(VLOOKUP(G2891,官網匯出!A:AQ,43,0),2)="wf",VLOOKUP(VLOOKUP(G2891,官網匯出!A:AQ,43,0),團名!$I$1:$K$12,2,FALSE),"N0071"))</f>
        <v/>
      </c>
      <c r="C2891" s="1" t="str">
        <f>IFERROR(VLOOKUP(官網匯出!D2891,團名!E:G,3,FALSE),"")</f>
        <v/>
      </c>
      <c r="D2891" s="1" t="str">
        <f t="shared" si="506"/>
        <v/>
      </c>
      <c r="E2891" s="1" t="str">
        <f t="shared" si="507"/>
        <v/>
      </c>
      <c r="F2891" s="1" t="str">
        <f>IF(官網匯出!F2891="已付款","","B0012")</f>
        <v>B0012</v>
      </c>
      <c r="G2891" s="1" t="str">
        <f>IF(官網匯出!A2891="","",官網匯出!A2891)</f>
        <v/>
      </c>
      <c r="H2891" s="3" t="str">
        <f>IF(官網匯出!B2891="","",官網匯出!B2891)</f>
        <v/>
      </c>
      <c r="I2891" s="1" t="str">
        <f>IF(官網匯出!C2891="","",官網匯出!C2891)</f>
        <v/>
      </c>
      <c r="J2891" s="1" t="str">
        <f>IF(官網匯出!D2891="","",官網匯出!D2891)</f>
        <v/>
      </c>
      <c r="K2891" s="3" t="str">
        <f>IF(官網匯出!E2891="","",官網匯出!E2891)</f>
        <v/>
      </c>
      <c r="L2891" s="1" t="str">
        <f>IF(官網匯出!F2891="","",官網匯出!F2891)</f>
        <v/>
      </c>
      <c r="M2891" s="1" t="str">
        <f>IF(官網匯出!G2891="","",官網匯出!G2891)</f>
        <v/>
      </c>
      <c r="N2891" s="1" t="str">
        <f>IF(官網匯出!H2891="","",官網匯出!H2891)</f>
        <v/>
      </c>
      <c r="P2891" s="1" t="str">
        <f>IF(官網匯出!J2891="","",RIGHT(官網匯出!J2891,LEN(官網匯出!J2891)-2))</f>
        <v/>
      </c>
      <c r="Q2891" s="1" t="str">
        <f>IF(官網匯出!K2891="","",官網匯出!K2891)</f>
        <v/>
      </c>
      <c r="R2891" s="1" t="str">
        <f>IF(官網匯出!L2891="","",官網匯出!L2891)</f>
        <v/>
      </c>
      <c r="S2891" s="1" t="str">
        <f>IF(官網匯出!M2891="","",官網匯出!M2891)</f>
        <v/>
      </c>
      <c r="T2891" s="1" t="str">
        <f>IF(官網匯出!N2891="","",官網匯出!N2891)</f>
        <v/>
      </c>
      <c r="U2891" s="1" t="str">
        <f>IF(官網匯出!O2891="","",官網匯出!O2891)</f>
        <v/>
      </c>
      <c r="V2891" s="1" t="str">
        <f>IF(官網匯出!P2891="",IF(G2891="","",0),官網匯出!P2891)</f>
        <v/>
      </c>
      <c r="W2891" s="1" t="str">
        <f>IF(官網匯出!Q2891="",IF(G2891="","",0),官網匯出!Q2891)</f>
        <v/>
      </c>
      <c r="X2891" s="1" t="str">
        <f>IF(官網匯出!R2891="","",官網匯出!R2891)</f>
        <v/>
      </c>
      <c r="Y2891" s="1" t="str">
        <f>IF(官網匯出!S2891="","",官網匯出!S2891)</f>
        <v/>
      </c>
      <c r="Z2891" s="1" t="str">
        <f>IF(G2891="","",官網匯出!T2891)</f>
        <v/>
      </c>
      <c r="AA2891" s="1" t="str">
        <f>IF(G2891="","",官網匯出!AK2891)</f>
        <v/>
      </c>
      <c r="AB2891" s="1" t="str">
        <f>IF(G2891="","",IF(官網匯出!V2891="","",官網匯出!V2891))</f>
        <v/>
      </c>
      <c r="AJ2891" s="1" t="str">
        <f>IF(G2891="","",IF(官網匯出!AE2891="","",官網匯出!AE2891))</f>
        <v/>
      </c>
      <c r="AK2891" s="1" t="str">
        <f>IF(G2891="","",IF(官網匯出!AD2891="","",官網匯出!AD2891))</f>
        <v/>
      </c>
      <c r="AL2891" s="1" t="str">
        <f t="shared" si="508"/>
        <v>0</v>
      </c>
      <c r="AM2891" s="1" t="str">
        <f>IF(官網匯出!AG2891="","",官網匯出!AG2891)</f>
        <v/>
      </c>
      <c r="AN2891" s="1" t="str">
        <f>IF(G2891="","",IF(官網匯出!AH2891="","",官網匯出!AH2891))</f>
        <v/>
      </c>
      <c r="AO2891" s="14" t="str">
        <f t="shared" si="509"/>
        <v/>
      </c>
      <c r="AP2891" s="14" t="str">
        <f t="shared" si="510"/>
        <v>1</v>
      </c>
      <c r="AQ2891" s="14" t="str">
        <f t="shared" si="511"/>
        <v>0</v>
      </c>
      <c r="AR2891" s="1" t="str">
        <f t="shared" si="512"/>
        <v/>
      </c>
      <c r="AS2891" s="1" t="str">
        <f t="shared" si="513"/>
        <v/>
      </c>
      <c r="AT2891" s="1" t="str">
        <f t="shared" si="514"/>
        <v/>
      </c>
      <c r="AU2891" s="1" t="str">
        <f t="shared" si="505"/>
        <v/>
      </c>
      <c r="AV2891" s="1" t="e">
        <f>IF(VLOOKUP(G2891,官網匯出!A:AQ,42,FALSE)="","[黃金盾官網]",VLOOKUP(G2891,官網匯出!A:AQ,42,FALSE))</f>
        <v>#N/A</v>
      </c>
      <c r="AW2891" s="1" t="e">
        <f>IF(LEFT(VLOOKUP(G2891,官網匯出!A:AS,43,FALSE),2)="","web",LEFT(VLOOKUP(G2891,官網匯出!A:AS,43,FALSE),2))</f>
        <v>#N/A</v>
      </c>
      <c r="AX2891" s="1" t="str">
        <f t="shared" si="515"/>
        <v>O</v>
      </c>
    </row>
    <row r="2892" spans="1:50">
      <c r="A2892" s="1" t="str">
        <f>IF(G2892="","",VLOOKUP(官網轉換!AW2892,團名!A:B,2,FALSE))</f>
        <v/>
      </c>
      <c r="B2892" s="1" t="str">
        <f>IF(G2892="","",IF(LEFT(VLOOKUP(G2892,官網匯出!A:AQ,43,0),2)="wf",VLOOKUP(VLOOKUP(G2892,官網匯出!A:AQ,43,0),團名!$I$1:$K$12,2,FALSE),"N0071"))</f>
        <v/>
      </c>
      <c r="C2892" s="1" t="str">
        <f>IFERROR(VLOOKUP(官網匯出!D2892,團名!E:G,3,FALSE),"")</f>
        <v/>
      </c>
      <c r="D2892" s="1" t="str">
        <f t="shared" si="506"/>
        <v/>
      </c>
      <c r="E2892" s="1" t="str">
        <f t="shared" si="507"/>
        <v/>
      </c>
      <c r="F2892" s="1" t="str">
        <f>IF(官網匯出!F2892="已付款","","B0012")</f>
        <v>B0012</v>
      </c>
      <c r="G2892" s="1" t="str">
        <f>IF(官網匯出!A2892="","",官網匯出!A2892)</f>
        <v/>
      </c>
      <c r="H2892" s="3" t="str">
        <f>IF(官網匯出!B2892="","",官網匯出!B2892)</f>
        <v/>
      </c>
      <c r="I2892" s="1" t="str">
        <f>IF(官網匯出!C2892="","",官網匯出!C2892)</f>
        <v/>
      </c>
      <c r="J2892" s="1" t="str">
        <f>IF(官網匯出!D2892="","",官網匯出!D2892)</f>
        <v/>
      </c>
      <c r="K2892" s="3" t="str">
        <f>IF(官網匯出!E2892="","",官網匯出!E2892)</f>
        <v/>
      </c>
      <c r="L2892" s="1" t="str">
        <f>IF(官網匯出!F2892="","",官網匯出!F2892)</f>
        <v/>
      </c>
      <c r="M2892" s="1" t="str">
        <f>IF(官網匯出!G2892="","",官網匯出!G2892)</f>
        <v/>
      </c>
      <c r="N2892" s="1" t="str">
        <f>IF(官網匯出!H2892="","",官網匯出!H2892)</f>
        <v/>
      </c>
      <c r="P2892" s="1" t="str">
        <f>IF(官網匯出!J2892="","",RIGHT(官網匯出!J2892,LEN(官網匯出!J2892)-2))</f>
        <v/>
      </c>
      <c r="Q2892" s="1" t="str">
        <f>IF(官網匯出!K2892="","",官網匯出!K2892)</f>
        <v/>
      </c>
      <c r="R2892" s="1" t="str">
        <f>IF(官網匯出!L2892="","",官網匯出!L2892)</f>
        <v/>
      </c>
      <c r="S2892" s="1" t="str">
        <f>IF(官網匯出!M2892="","",官網匯出!M2892)</f>
        <v/>
      </c>
      <c r="T2892" s="1" t="str">
        <f>IF(官網匯出!N2892="","",官網匯出!N2892)</f>
        <v/>
      </c>
      <c r="U2892" s="1" t="str">
        <f>IF(官網匯出!O2892="","",官網匯出!O2892)</f>
        <v/>
      </c>
      <c r="V2892" s="1" t="str">
        <f>IF(官網匯出!P2892="",IF(G2892="","",0),官網匯出!P2892)</f>
        <v/>
      </c>
      <c r="W2892" s="1" t="str">
        <f>IF(官網匯出!Q2892="",IF(G2892="","",0),官網匯出!Q2892)</f>
        <v/>
      </c>
      <c r="X2892" s="1" t="str">
        <f>IF(官網匯出!R2892="","",官網匯出!R2892)</f>
        <v/>
      </c>
      <c r="Y2892" s="1" t="str">
        <f>IF(官網匯出!S2892="","",官網匯出!S2892)</f>
        <v/>
      </c>
      <c r="Z2892" s="1" t="str">
        <f>IF(G2892="","",官網匯出!T2892)</f>
        <v/>
      </c>
      <c r="AA2892" s="1" t="str">
        <f>IF(G2892="","",官網匯出!AK2892)</f>
        <v/>
      </c>
      <c r="AB2892" s="1" t="str">
        <f>IF(G2892="","",IF(官網匯出!V2892="","",官網匯出!V2892))</f>
        <v/>
      </c>
      <c r="AJ2892" s="1" t="str">
        <f>IF(G2892="","",IF(官網匯出!AE2892="","",官網匯出!AE2892))</f>
        <v/>
      </c>
      <c r="AK2892" s="1" t="str">
        <f>IF(G2892="","",IF(官網匯出!AD2892="","",官網匯出!AD2892))</f>
        <v/>
      </c>
      <c r="AL2892" s="1" t="str">
        <f t="shared" si="508"/>
        <v>0</v>
      </c>
      <c r="AM2892" s="1" t="str">
        <f>IF(官網匯出!AG2892="","",官網匯出!AG2892)</f>
        <v/>
      </c>
      <c r="AN2892" s="1" t="str">
        <f>IF(G2892="","",IF(官網匯出!AH2892="","",官網匯出!AH2892))</f>
        <v/>
      </c>
      <c r="AO2892" s="14" t="str">
        <f t="shared" si="509"/>
        <v/>
      </c>
      <c r="AP2892" s="14" t="str">
        <f t="shared" si="510"/>
        <v>1</v>
      </c>
      <c r="AQ2892" s="14" t="str">
        <f t="shared" si="511"/>
        <v>0</v>
      </c>
      <c r="AR2892" s="1" t="str">
        <f t="shared" si="512"/>
        <v/>
      </c>
      <c r="AS2892" s="1" t="str">
        <f t="shared" si="513"/>
        <v/>
      </c>
      <c r="AT2892" s="1" t="str">
        <f t="shared" si="514"/>
        <v/>
      </c>
      <c r="AU2892" s="1" t="str">
        <f t="shared" si="505"/>
        <v/>
      </c>
      <c r="AV2892" s="1" t="e">
        <f>IF(VLOOKUP(G2892,官網匯出!A:AQ,42,FALSE)="","[黃金盾官網]",VLOOKUP(G2892,官網匯出!A:AQ,42,FALSE))</f>
        <v>#N/A</v>
      </c>
      <c r="AW2892" s="1" t="e">
        <f>IF(LEFT(VLOOKUP(G2892,官網匯出!A:AS,43,FALSE),2)="","web",LEFT(VLOOKUP(G2892,官網匯出!A:AS,43,FALSE),2))</f>
        <v>#N/A</v>
      </c>
      <c r="AX2892" s="1" t="str">
        <f t="shared" si="515"/>
        <v>O</v>
      </c>
    </row>
    <row r="2893" spans="1:50">
      <c r="A2893" s="1" t="str">
        <f>IF(G2893="","",VLOOKUP(官網轉換!AW2893,團名!A:B,2,FALSE))</f>
        <v/>
      </c>
      <c r="B2893" s="1" t="str">
        <f>IF(G2893="","",IF(LEFT(VLOOKUP(G2893,官網匯出!A:AQ,43,0),2)="wf",VLOOKUP(VLOOKUP(G2893,官網匯出!A:AQ,43,0),團名!$I$1:$K$12,2,FALSE),"N0071"))</f>
        <v/>
      </c>
      <c r="C2893" s="1" t="str">
        <f>IFERROR(VLOOKUP(官網匯出!D2893,團名!E:G,3,FALSE),"")</f>
        <v/>
      </c>
      <c r="D2893" s="1" t="str">
        <f t="shared" si="506"/>
        <v/>
      </c>
      <c r="E2893" s="1" t="str">
        <f t="shared" si="507"/>
        <v/>
      </c>
      <c r="F2893" s="1" t="str">
        <f>IF(官網匯出!F2893="已付款","","B0012")</f>
        <v>B0012</v>
      </c>
      <c r="G2893" s="1" t="str">
        <f>IF(官網匯出!A2893="","",官網匯出!A2893)</f>
        <v/>
      </c>
      <c r="H2893" s="3" t="str">
        <f>IF(官網匯出!B2893="","",官網匯出!B2893)</f>
        <v/>
      </c>
      <c r="I2893" s="1" t="str">
        <f>IF(官網匯出!C2893="","",官網匯出!C2893)</f>
        <v/>
      </c>
      <c r="J2893" s="1" t="str">
        <f>IF(官網匯出!D2893="","",官網匯出!D2893)</f>
        <v/>
      </c>
      <c r="K2893" s="3" t="str">
        <f>IF(官網匯出!E2893="","",官網匯出!E2893)</f>
        <v/>
      </c>
      <c r="L2893" s="1" t="str">
        <f>IF(官網匯出!F2893="","",官網匯出!F2893)</f>
        <v/>
      </c>
      <c r="M2893" s="1" t="str">
        <f>IF(官網匯出!G2893="","",官網匯出!G2893)</f>
        <v/>
      </c>
      <c r="N2893" s="1" t="str">
        <f>IF(官網匯出!H2893="","",官網匯出!H2893)</f>
        <v/>
      </c>
      <c r="P2893" s="1" t="str">
        <f>IF(官網匯出!J2893="","",RIGHT(官網匯出!J2893,LEN(官網匯出!J2893)-2))</f>
        <v/>
      </c>
      <c r="Q2893" s="1" t="str">
        <f>IF(官網匯出!K2893="","",官網匯出!K2893)</f>
        <v/>
      </c>
      <c r="R2893" s="1" t="str">
        <f>IF(官網匯出!L2893="","",官網匯出!L2893)</f>
        <v/>
      </c>
      <c r="S2893" s="1" t="str">
        <f>IF(官網匯出!M2893="","",官網匯出!M2893)</f>
        <v/>
      </c>
      <c r="T2893" s="1" t="str">
        <f>IF(官網匯出!N2893="","",官網匯出!N2893)</f>
        <v/>
      </c>
      <c r="U2893" s="1" t="str">
        <f>IF(官網匯出!O2893="","",官網匯出!O2893)</f>
        <v/>
      </c>
      <c r="V2893" s="1" t="str">
        <f>IF(官網匯出!P2893="",IF(G2893="","",0),官網匯出!P2893)</f>
        <v/>
      </c>
      <c r="W2893" s="1" t="str">
        <f>IF(官網匯出!Q2893="",IF(G2893="","",0),官網匯出!Q2893)</f>
        <v/>
      </c>
      <c r="X2893" s="1" t="str">
        <f>IF(官網匯出!R2893="","",官網匯出!R2893)</f>
        <v/>
      </c>
      <c r="Y2893" s="1" t="str">
        <f>IF(官網匯出!S2893="","",官網匯出!S2893)</f>
        <v/>
      </c>
      <c r="Z2893" s="1" t="str">
        <f>IF(G2893="","",官網匯出!T2893)</f>
        <v/>
      </c>
      <c r="AA2893" s="1" t="str">
        <f>IF(G2893="","",官網匯出!AK2893)</f>
        <v/>
      </c>
      <c r="AB2893" s="1" t="str">
        <f>IF(G2893="","",IF(官網匯出!V2893="","",官網匯出!V2893))</f>
        <v/>
      </c>
      <c r="AJ2893" s="1" t="str">
        <f>IF(G2893="","",IF(官網匯出!AE2893="","",官網匯出!AE2893))</f>
        <v/>
      </c>
      <c r="AK2893" s="1" t="str">
        <f>IF(G2893="","",IF(官網匯出!AD2893="","",官網匯出!AD2893))</f>
        <v/>
      </c>
      <c r="AL2893" s="1" t="str">
        <f t="shared" si="508"/>
        <v>0</v>
      </c>
      <c r="AM2893" s="1" t="str">
        <f>IF(官網匯出!AG2893="","",官網匯出!AG2893)</f>
        <v/>
      </c>
      <c r="AN2893" s="1" t="str">
        <f>IF(G2893="","",IF(官網匯出!AH2893="","",官網匯出!AH2893))</f>
        <v/>
      </c>
      <c r="AO2893" s="14" t="str">
        <f t="shared" si="509"/>
        <v/>
      </c>
      <c r="AP2893" s="14" t="str">
        <f t="shared" si="510"/>
        <v>1</v>
      </c>
      <c r="AQ2893" s="14" t="str">
        <f t="shared" si="511"/>
        <v>0</v>
      </c>
      <c r="AR2893" s="1" t="str">
        <f t="shared" si="512"/>
        <v/>
      </c>
      <c r="AS2893" s="1" t="str">
        <f t="shared" si="513"/>
        <v/>
      </c>
      <c r="AT2893" s="1" t="str">
        <f t="shared" si="514"/>
        <v/>
      </c>
      <c r="AU2893" s="1" t="str">
        <f t="shared" si="505"/>
        <v/>
      </c>
      <c r="AV2893" s="1" t="e">
        <f>IF(VLOOKUP(G2893,官網匯出!A:AQ,42,FALSE)="","[黃金盾官網]",VLOOKUP(G2893,官網匯出!A:AQ,42,FALSE))</f>
        <v>#N/A</v>
      </c>
      <c r="AW2893" s="1" t="e">
        <f>IF(LEFT(VLOOKUP(G2893,官網匯出!A:AS,43,FALSE),2)="","web",LEFT(VLOOKUP(G2893,官網匯出!A:AS,43,FALSE),2))</f>
        <v>#N/A</v>
      </c>
      <c r="AX2893" s="1" t="str">
        <f t="shared" si="515"/>
        <v>O</v>
      </c>
    </row>
    <row r="2894" spans="1:50">
      <c r="A2894" s="1" t="str">
        <f>IF(G2894="","",VLOOKUP(官網轉換!AW2894,團名!A:B,2,FALSE))</f>
        <v/>
      </c>
      <c r="B2894" s="1" t="str">
        <f>IF(G2894="","",IF(LEFT(VLOOKUP(G2894,官網匯出!A:AQ,43,0),2)="wf",VLOOKUP(VLOOKUP(G2894,官網匯出!A:AQ,43,0),團名!$I$1:$K$12,2,FALSE),"N0071"))</f>
        <v/>
      </c>
      <c r="C2894" s="1" t="str">
        <f>IFERROR(VLOOKUP(官網匯出!D2894,團名!E:G,3,FALSE),"")</f>
        <v/>
      </c>
      <c r="D2894" s="1" t="str">
        <f t="shared" si="506"/>
        <v/>
      </c>
      <c r="E2894" s="1" t="str">
        <f t="shared" si="507"/>
        <v/>
      </c>
      <c r="F2894" s="1" t="str">
        <f>IF(官網匯出!F2894="已付款","","B0012")</f>
        <v>B0012</v>
      </c>
      <c r="G2894" s="1" t="str">
        <f>IF(官網匯出!A2894="","",官網匯出!A2894)</f>
        <v/>
      </c>
      <c r="H2894" s="3" t="str">
        <f>IF(官網匯出!B2894="","",官網匯出!B2894)</f>
        <v/>
      </c>
      <c r="I2894" s="1" t="str">
        <f>IF(官網匯出!C2894="","",官網匯出!C2894)</f>
        <v/>
      </c>
      <c r="J2894" s="1" t="str">
        <f>IF(官網匯出!D2894="","",官網匯出!D2894)</f>
        <v/>
      </c>
      <c r="K2894" s="3" t="str">
        <f>IF(官網匯出!E2894="","",官網匯出!E2894)</f>
        <v/>
      </c>
      <c r="L2894" s="1" t="str">
        <f>IF(官網匯出!F2894="","",官網匯出!F2894)</f>
        <v/>
      </c>
      <c r="M2894" s="1" t="str">
        <f>IF(官網匯出!G2894="","",官網匯出!G2894)</f>
        <v/>
      </c>
      <c r="N2894" s="1" t="str">
        <f>IF(官網匯出!H2894="","",官網匯出!H2894)</f>
        <v/>
      </c>
      <c r="P2894" s="1" t="str">
        <f>IF(官網匯出!J2894="","",RIGHT(官網匯出!J2894,LEN(官網匯出!J2894)-2))</f>
        <v/>
      </c>
      <c r="Q2894" s="1" t="str">
        <f>IF(官網匯出!K2894="","",官網匯出!K2894)</f>
        <v/>
      </c>
      <c r="R2894" s="1" t="str">
        <f>IF(官網匯出!L2894="","",官網匯出!L2894)</f>
        <v/>
      </c>
      <c r="S2894" s="1" t="str">
        <f>IF(官網匯出!M2894="","",官網匯出!M2894)</f>
        <v/>
      </c>
      <c r="T2894" s="1" t="str">
        <f>IF(官網匯出!N2894="","",官網匯出!N2894)</f>
        <v/>
      </c>
      <c r="U2894" s="1" t="str">
        <f>IF(官網匯出!O2894="","",官網匯出!O2894)</f>
        <v/>
      </c>
      <c r="V2894" s="1" t="str">
        <f>IF(官網匯出!P2894="",IF(G2894="","",0),官網匯出!P2894)</f>
        <v/>
      </c>
      <c r="W2894" s="1" t="str">
        <f>IF(官網匯出!Q2894="",IF(G2894="","",0),官網匯出!Q2894)</f>
        <v/>
      </c>
      <c r="X2894" s="1" t="str">
        <f>IF(官網匯出!R2894="","",官網匯出!R2894)</f>
        <v/>
      </c>
      <c r="Y2894" s="1" t="str">
        <f>IF(官網匯出!S2894="","",官網匯出!S2894)</f>
        <v/>
      </c>
      <c r="Z2894" s="1" t="str">
        <f>IF(G2894="","",官網匯出!T2894)</f>
        <v/>
      </c>
      <c r="AA2894" s="1" t="str">
        <f>IF(G2894="","",官網匯出!AK2894)</f>
        <v/>
      </c>
      <c r="AB2894" s="1" t="str">
        <f>IF(G2894="","",IF(官網匯出!V2894="","",官網匯出!V2894))</f>
        <v/>
      </c>
      <c r="AJ2894" s="1" t="str">
        <f>IF(G2894="","",IF(官網匯出!AE2894="","",官網匯出!AE2894))</f>
        <v/>
      </c>
      <c r="AK2894" s="1" t="str">
        <f>IF(G2894="","",IF(官網匯出!AD2894="","",官網匯出!AD2894))</f>
        <v/>
      </c>
      <c r="AL2894" s="1" t="str">
        <f t="shared" si="508"/>
        <v>0</v>
      </c>
      <c r="AM2894" s="1" t="str">
        <f>IF(官網匯出!AG2894="","",官網匯出!AG2894)</f>
        <v/>
      </c>
      <c r="AN2894" s="1" t="str">
        <f>IF(G2894="","",IF(官網匯出!AH2894="","",官網匯出!AH2894))</f>
        <v/>
      </c>
      <c r="AO2894" s="14" t="str">
        <f t="shared" si="509"/>
        <v/>
      </c>
      <c r="AP2894" s="14" t="str">
        <f t="shared" si="510"/>
        <v>1</v>
      </c>
      <c r="AQ2894" s="14" t="str">
        <f t="shared" si="511"/>
        <v>0</v>
      </c>
      <c r="AR2894" s="1" t="str">
        <f t="shared" si="512"/>
        <v/>
      </c>
      <c r="AS2894" s="1" t="str">
        <f t="shared" si="513"/>
        <v/>
      </c>
      <c r="AT2894" s="1" t="str">
        <f t="shared" si="514"/>
        <v/>
      </c>
      <c r="AU2894" s="1" t="str">
        <f t="shared" si="505"/>
        <v/>
      </c>
      <c r="AV2894" s="1" t="e">
        <f>IF(VLOOKUP(G2894,官網匯出!A:AQ,42,FALSE)="","[黃金盾官網]",VLOOKUP(G2894,官網匯出!A:AQ,42,FALSE))</f>
        <v>#N/A</v>
      </c>
      <c r="AW2894" s="1" t="e">
        <f>IF(LEFT(VLOOKUP(G2894,官網匯出!A:AS,43,FALSE),2)="","web",LEFT(VLOOKUP(G2894,官網匯出!A:AS,43,FALSE),2))</f>
        <v>#N/A</v>
      </c>
      <c r="AX2894" s="1" t="str">
        <f t="shared" si="515"/>
        <v>O</v>
      </c>
    </row>
    <row r="2895" spans="1:50">
      <c r="A2895" s="1" t="str">
        <f>IF(G2895="","",VLOOKUP(官網轉換!AW2895,團名!A:B,2,FALSE))</f>
        <v/>
      </c>
      <c r="B2895" s="1" t="str">
        <f>IF(G2895="","",IF(LEFT(VLOOKUP(G2895,官網匯出!A:AQ,43,0),2)="wf",VLOOKUP(VLOOKUP(G2895,官網匯出!A:AQ,43,0),團名!$I$1:$K$12,2,FALSE),"N0071"))</f>
        <v/>
      </c>
      <c r="C2895" s="1" t="str">
        <f>IFERROR(VLOOKUP(官網匯出!D2895,團名!E:G,3,FALSE),"")</f>
        <v/>
      </c>
      <c r="D2895" s="1" t="str">
        <f t="shared" si="506"/>
        <v/>
      </c>
      <c r="E2895" s="1" t="str">
        <f t="shared" si="507"/>
        <v/>
      </c>
      <c r="F2895" s="1" t="str">
        <f>IF(官網匯出!F2895="已付款","","B0012")</f>
        <v>B0012</v>
      </c>
      <c r="G2895" s="1" t="str">
        <f>IF(官網匯出!A2895="","",官網匯出!A2895)</f>
        <v/>
      </c>
      <c r="H2895" s="3" t="str">
        <f>IF(官網匯出!B2895="","",官網匯出!B2895)</f>
        <v/>
      </c>
      <c r="I2895" s="1" t="str">
        <f>IF(官網匯出!C2895="","",官網匯出!C2895)</f>
        <v/>
      </c>
      <c r="J2895" s="1" t="str">
        <f>IF(官網匯出!D2895="","",官網匯出!D2895)</f>
        <v/>
      </c>
      <c r="K2895" s="3" t="str">
        <f>IF(官網匯出!E2895="","",官網匯出!E2895)</f>
        <v/>
      </c>
      <c r="L2895" s="1" t="str">
        <f>IF(官網匯出!F2895="","",官網匯出!F2895)</f>
        <v/>
      </c>
      <c r="M2895" s="1" t="str">
        <f>IF(官網匯出!G2895="","",官網匯出!G2895)</f>
        <v/>
      </c>
      <c r="N2895" s="1" t="str">
        <f>IF(官網匯出!H2895="","",官網匯出!H2895)</f>
        <v/>
      </c>
      <c r="P2895" s="1" t="str">
        <f>IF(官網匯出!J2895="","",RIGHT(官網匯出!J2895,LEN(官網匯出!J2895)-2))</f>
        <v/>
      </c>
      <c r="Q2895" s="1" t="str">
        <f>IF(官網匯出!K2895="","",官網匯出!K2895)</f>
        <v/>
      </c>
      <c r="R2895" s="1" t="str">
        <f>IF(官網匯出!L2895="","",官網匯出!L2895)</f>
        <v/>
      </c>
      <c r="S2895" s="1" t="str">
        <f>IF(官網匯出!M2895="","",官網匯出!M2895)</f>
        <v/>
      </c>
      <c r="T2895" s="1" t="str">
        <f>IF(官網匯出!N2895="","",官網匯出!N2895)</f>
        <v/>
      </c>
      <c r="U2895" s="1" t="str">
        <f>IF(官網匯出!O2895="","",官網匯出!O2895)</f>
        <v/>
      </c>
      <c r="V2895" s="1" t="str">
        <f>IF(官網匯出!P2895="",IF(G2895="","",0),官網匯出!P2895)</f>
        <v/>
      </c>
      <c r="W2895" s="1" t="str">
        <f>IF(官網匯出!Q2895="",IF(G2895="","",0),官網匯出!Q2895)</f>
        <v/>
      </c>
      <c r="X2895" s="1" t="str">
        <f>IF(官網匯出!R2895="","",官網匯出!R2895)</f>
        <v/>
      </c>
      <c r="Y2895" s="1" t="str">
        <f>IF(官網匯出!S2895="","",官網匯出!S2895)</f>
        <v/>
      </c>
      <c r="Z2895" s="1" t="str">
        <f>IF(G2895="","",官網匯出!T2895)</f>
        <v/>
      </c>
      <c r="AA2895" s="1" t="str">
        <f>IF(G2895="","",官網匯出!AK2895)</f>
        <v/>
      </c>
      <c r="AB2895" s="1" t="str">
        <f>IF(G2895="","",IF(官網匯出!V2895="","",官網匯出!V2895))</f>
        <v/>
      </c>
      <c r="AJ2895" s="1" t="str">
        <f>IF(G2895="","",IF(官網匯出!AE2895="","",官網匯出!AE2895))</f>
        <v/>
      </c>
      <c r="AK2895" s="1" t="str">
        <f>IF(G2895="","",IF(官網匯出!AD2895="","",官網匯出!AD2895))</f>
        <v/>
      </c>
      <c r="AL2895" s="1" t="str">
        <f t="shared" si="508"/>
        <v>0</v>
      </c>
      <c r="AM2895" s="1" t="str">
        <f>IF(官網匯出!AG2895="","",官網匯出!AG2895)</f>
        <v/>
      </c>
      <c r="AN2895" s="1" t="str">
        <f>IF(G2895="","",IF(官網匯出!AH2895="","",官網匯出!AH2895))</f>
        <v/>
      </c>
      <c r="AO2895" s="14" t="str">
        <f t="shared" si="509"/>
        <v/>
      </c>
      <c r="AP2895" s="14" t="str">
        <f t="shared" si="510"/>
        <v>1</v>
      </c>
      <c r="AQ2895" s="14" t="str">
        <f t="shared" si="511"/>
        <v>0</v>
      </c>
      <c r="AR2895" s="1" t="str">
        <f t="shared" si="512"/>
        <v/>
      </c>
      <c r="AS2895" s="1" t="str">
        <f t="shared" si="513"/>
        <v/>
      </c>
      <c r="AT2895" s="1" t="str">
        <f t="shared" si="514"/>
        <v/>
      </c>
      <c r="AU2895" s="1" t="str">
        <f t="shared" si="505"/>
        <v/>
      </c>
      <c r="AV2895" s="1" t="e">
        <f>IF(VLOOKUP(G2895,官網匯出!A:AQ,42,FALSE)="","[黃金盾官網]",VLOOKUP(G2895,官網匯出!A:AQ,42,FALSE))</f>
        <v>#N/A</v>
      </c>
      <c r="AW2895" s="1" t="e">
        <f>IF(LEFT(VLOOKUP(G2895,官網匯出!A:AS,43,FALSE),2)="","web",LEFT(VLOOKUP(G2895,官網匯出!A:AS,43,FALSE),2))</f>
        <v>#N/A</v>
      </c>
      <c r="AX2895" s="1" t="str">
        <f t="shared" si="515"/>
        <v>O</v>
      </c>
    </row>
    <row r="2896" spans="1:50">
      <c r="A2896" s="1" t="str">
        <f>IF(G2896="","",VLOOKUP(官網轉換!AW2896,團名!A:B,2,FALSE))</f>
        <v/>
      </c>
      <c r="B2896" s="1" t="str">
        <f>IF(G2896="","",IF(LEFT(VLOOKUP(G2896,官網匯出!A:AQ,43,0),2)="wf",VLOOKUP(VLOOKUP(G2896,官網匯出!A:AQ,43,0),團名!$I$1:$K$12,2,FALSE),"N0071"))</f>
        <v/>
      </c>
      <c r="C2896" s="1" t="str">
        <f>IFERROR(VLOOKUP(官網匯出!D2896,團名!E:G,3,FALSE),"")</f>
        <v/>
      </c>
      <c r="D2896" s="1" t="str">
        <f t="shared" si="506"/>
        <v/>
      </c>
      <c r="E2896" s="1" t="str">
        <f t="shared" si="507"/>
        <v/>
      </c>
      <c r="F2896" s="1" t="str">
        <f>IF(官網匯出!F2896="已付款","","B0012")</f>
        <v>B0012</v>
      </c>
      <c r="G2896" s="1" t="str">
        <f>IF(官網匯出!A2896="","",官網匯出!A2896)</f>
        <v/>
      </c>
      <c r="H2896" s="3" t="str">
        <f>IF(官網匯出!B2896="","",官網匯出!B2896)</f>
        <v/>
      </c>
      <c r="I2896" s="1" t="str">
        <f>IF(官網匯出!C2896="","",官網匯出!C2896)</f>
        <v/>
      </c>
      <c r="J2896" s="1" t="str">
        <f>IF(官網匯出!D2896="","",官網匯出!D2896)</f>
        <v/>
      </c>
      <c r="K2896" s="3" t="str">
        <f>IF(官網匯出!E2896="","",官網匯出!E2896)</f>
        <v/>
      </c>
      <c r="L2896" s="1" t="str">
        <f>IF(官網匯出!F2896="","",官網匯出!F2896)</f>
        <v/>
      </c>
      <c r="M2896" s="1" t="str">
        <f>IF(官網匯出!G2896="","",官網匯出!G2896)</f>
        <v/>
      </c>
      <c r="N2896" s="1" t="str">
        <f>IF(官網匯出!H2896="","",官網匯出!H2896)</f>
        <v/>
      </c>
      <c r="P2896" s="1" t="str">
        <f>IF(官網匯出!J2896="","",RIGHT(官網匯出!J2896,LEN(官網匯出!J2896)-2))</f>
        <v/>
      </c>
      <c r="Q2896" s="1" t="str">
        <f>IF(官網匯出!K2896="","",官網匯出!K2896)</f>
        <v/>
      </c>
      <c r="R2896" s="1" t="str">
        <f>IF(官網匯出!L2896="","",官網匯出!L2896)</f>
        <v/>
      </c>
      <c r="S2896" s="1" t="str">
        <f>IF(官網匯出!M2896="","",官網匯出!M2896)</f>
        <v/>
      </c>
      <c r="T2896" s="1" t="str">
        <f>IF(官網匯出!N2896="","",官網匯出!N2896)</f>
        <v/>
      </c>
      <c r="U2896" s="1" t="str">
        <f>IF(官網匯出!O2896="","",官網匯出!O2896)</f>
        <v/>
      </c>
      <c r="V2896" s="1" t="str">
        <f>IF(官網匯出!P2896="",IF(G2896="","",0),官網匯出!P2896)</f>
        <v/>
      </c>
      <c r="W2896" s="1" t="str">
        <f>IF(官網匯出!Q2896="",IF(G2896="","",0),官網匯出!Q2896)</f>
        <v/>
      </c>
      <c r="X2896" s="1" t="str">
        <f>IF(官網匯出!R2896="","",官網匯出!R2896)</f>
        <v/>
      </c>
      <c r="Y2896" s="1" t="str">
        <f>IF(官網匯出!S2896="","",官網匯出!S2896)</f>
        <v/>
      </c>
      <c r="Z2896" s="1" t="str">
        <f>IF(G2896="","",官網匯出!T2896)</f>
        <v/>
      </c>
      <c r="AA2896" s="1" t="str">
        <f>IF(G2896="","",官網匯出!AK2896)</f>
        <v/>
      </c>
      <c r="AB2896" s="1" t="str">
        <f>IF(G2896="","",IF(官網匯出!V2896="","",官網匯出!V2896))</f>
        <v/>
      </c>
      <c r="AJ2896" s="1" t="str">
        <f>IF(G2896="","",IF(官網匯出!AE2896="","",官網匯出!AE2896))</f>
        <v/>
      </c>
      <c r="AK2896" s="1" t="str">
        <f>IF(G2896="","",IF(官網匯出!AD2896="","",官網匯出!AD2896))</f>
        <v/>
      </c>
      <c r="AL2896" s="1" t="str">
        <f t="shared" si="508"/>
        <v>0</v>
      </c>
      <c r="AM2896" s="1" t="str">
        <f>IF(官網匯出!AG2896="","",官網匯出!AG2896)</f>
        <v/>
      </c>
      <c r="AN2896" s="1" t="str">
        <f>IF(G2896="","",IF(官網匯出!AH2896="","",官網匯出!AH2896))</f>
        <v/>
      </c>
      <c r="AO2896" s="14" t="str">
        <f t="shared" si="509"/>
        <v/>
      </c>
      <c r="AP2896" s="14" t="str">
        <f t="shared" si="510"/>
        <v>1</v>
      </c>
      <c r="AQ2896" s="14" t="str">
        <f t="shared" si="511"/>
        <v>0</v>
      </c>
      <c r="AR2896" s="1" t="str">
        <f t="shared" si="512"/>
        <v/>
      </c>
      <c r="AS2896" s="1" t="str">
        <f t="shared" si="513"/>
        <v/>
      </c>
      <c r="AT2896" s="1" t="str">
        <f t="shared" si="514"/>
        <v/>
      </c>
      <c r="AU2896" s="1" t="str">
        <f t="shared" si="505"/>
        <v/>
      </c>
      <c r="AV2896" s="1" t="e">
        <f>IF(VLOOKUP(G2896,官網匯出!A:AQ,42,FALSE)="","[黃金盾官網]",VLOOKUP(G2896,官網匯出!A:AQ,42,FALSE))</f>
        <v>#N/A</v>
      </c>
      <c r="AW2896" s="1" t="e">
        <f>IF(LEFT(VLOOKUP(G2896,官網匯出!A:AS,43,FALSE),2)="","web",LEFT(VLOOKUP(G2896,官網匯出!A:AS,43,FALSE),2))</f>
        <v>#N/A</v>
      </c>
      <c r="AX2896" s="1" t="str">
        <f t="shared" si="515"/>
        <v>O</v>
      </c>
    </row>
    <row r="2897" spans="1:50">
      <c r="A2897" s="1" t="str">
        <f>IF(G2897="","",VLOOKUP(官網轉換!AW2897,團名!A:B,2,FALSE))</f>
        <v/>
      </c>
      <c r="B2897" s="1" t="str">
        <f>IF(G2897="","",IF(LEFT(VLOOKUP(G2897,官網匯出!A:AQ,43,0),2)="wf",VLOOKUP(VLOOKUP(G2897,官網匯出!A:AQ,43,0),團名!$I$1:$K$12,2,FALSE),"N0071"))</f>
        <v/>
      </c>
      <c r="C2897" s="1" t="str">
        <f>IFERROR(VLOOKUP(官網匯出!D2897,團名!E:G,3,FALSE),"")</f>
        <v/>
      </c>
      <c r="D2897" s="1" t="str">
        <f t="shared" si="506"/>
        <v/>
      </c>
      <c r="E2897" s="1" t="str">
        <f t="shared" si="507"/>
        <v/>
      </c>
      <c r="F2897" s="1" t="str">
        <f>IF(官網匯出!F2897="已付款","","B0012")</f>
        <v>B0012</v>
      </c>
      <c r="G2897" s="1" t="str">
        <f>IF(官網匯出!A2897="","",官網匯出!A2897)</f>
        <v/>
      </c>
      <c r="H2897" s="3" t="str">
        <f>IF(官網匯出!B2897="","",官網匯出!B2897)</f>
        <v/>
      </c>
      <c r="I2897" s="1" t="str">
        <f>IF(官網匯出!C2897="","",官網匯出!C2897)</f>
        <v/>
      </c>
      <c r="J2897" s="1" t="str">
        <f>IF(官網匯出!D2897="","",官網匯出!D2897)</f>
        <v/>
      </c>
      <c r="K2897" s="3" t="str">
        <f>IF(官網匯出!E2897="","",官網匯出!E2897)</f>
        <v/>
      </c>
      <c r="L2897" s="1" t="str">
        <f>IF(官網匯出!F2897="","",官網匯出!F2897)</f>
        <v/>
      </c>
      <c r="M2897" s="1" t="str">
        <f>IF(官網匯出!G2897="","",官網匯出!G2897)</f>
        <v/>
      </c>
      <c r="N2897" s="1" t="str">
        <f>IF(官網匯出!H2897="","",官網匯出!H2897)</f>
        <v/>
      </c>
      <c r="P2897" s="1" t="str">
        <f>IF(官網匯出!J2897="","",RIGHT(官網匯出!J2897,LEN(官網匯出!J2897)-2))</f>
        <v/>
      </c>
      <c r="Q2897" s="1" t="str">
        <f>IF(官網匯出!K2897="","",官網匯出!K2897)</f>
        <v/>
      </c>
      <c r="R2897" s="1" t="str">
        <f>IF(官網匯出!L2897="","",官網匯出!L2897)</f>
        <v/>
      </c>
      <c r="S2897" s="1" t="str">
        <f>IF(官網匯出!M2897="","",官網匯出!M2897)</f>
        <v/>
      </c>
      <c r="T2897" s="1" t="str">
        <f>IF(官網匯出!N2897="","",官網匯出!N2897)</f>
        <v/>
      </c>
      <c r="U2897" s="1" t="str">
        <f>IF(官網匯出!O2897="","",官網匯出!O2897)</f>
        <v/>
      </c>
      <c r="V2897" s="1" t="str">
        <f>IF(官網匯出!P2897="",IF(G2897="","",0),官網匯出!P2897)</f>
        <v/>
      </c>
      <c r="W2897" s="1" t="str">
        <f>IF(官網匯出!Q2897="",IF(G2897="","",0),官網匯出!Q2897)</f>
        <v/>
      </c>
      <c r="X2897" s="1" t="str">
        <f>IF(官網匯出!R2897="","",官網匯出!R2897)</f>
        <v/>
      </c>
      <c r="Y2897" s="1" t="str">
        <f>IF(官網匯出!S2897="","",官網匯出!S2897)</f>
        <v/>
      </c>
      <c r="Z2897" s="1" t="str">
        <f>IF(G2897="","",官網匯出!T2897)</f>
        <v/>
      </c>
      <c r="AA2897" s="1" t="str">
        <f>IF(G2897="","",官網匯出!AK2897)</f>
        <v/>
      </c>
      <c r="AB2897" s="1" t="str">
        <f>IF(G2897="","",IF(官網匯出!V2897="","",官網匯出!V2897))</f>
        <v/>
      </c>
      <c r="AJ2897" s="1" t="str">
        <f>IF(G2897="","",IF(官網匯出!AE2897="","",官網匯出!AE2897))</f>
        <v/>
      </c>
      <c r="AK2897" s="1" t="str">
        <f>IF(G2897="","",IF(官網匯出!AD2897="","",官網匯出!AD2897))</f>
        <v/>
      </c>
      <c r="AL2897" s="1" t="str">
        <f t="shared" si="508"/>
        <v>0</v>
      </c>
      <c r="AM2897" s="1" t="str">
        <f>IF(官網匯出!AG2897="","",官網匯出!AG2897)</f>
        <v/>
      </c>
      <c r="AN2897" s="1" t="str">
        <f>IF(G2897="","",IF(官網匯出!AH2897="","",官網匯出!AH2897))</f>
        <v/>
      </c>
      <c r="AO2897" s="14" t="str">
        <f t="shared" si="509"/>
        <v/>
      </c>
      <c r="AP2897" s="14" t="str">
        <f t="shared" si="510"/>
        <v>1</v>
      </c>
      <c r="AQ2897" s="14" t="str">
        <f t="shared" si="511"/>
        <v>0</v>
      </c>
      <c r="AR2897" s="1" t="str">
        <f t="shared" si="512"/>
        <v/>
      </c>
      <c r="AS2897" s="1" t="str">
        <f t="shared" si="513"/>
        <v/>
      </c>
      <c r="AT2897" s="1" t="str">
        <f t="shared" si="514"/>
        <v/>
      </c>
      <c r="AU2897" s="1" t="str">
        <f t="shared" si="505"/>
        <v/>
      </c>
      <c r="AV2897" s="1" t="e">
        <f>IF(VLOOKUP(G2897,官網匯出!A:AQ,42,FALSE)="","[黃金盾官網]",VLOOKUP(G2897,官網匯出!A:AQ,42,FALSE))</f>
        <v>#N/A</v>
      </c>
      <c r="AW2897" s="1" t="e">
        <f>IF(LEFT(VLOOKUP(G2897,官網匯出!A:AS,43,FALSE),2)="","web",LEFT(VLOOKUP(G2897,官網匯出!A:AS,43,FALSE),2))</f>
        <v>#N/A</v>
      </c>
      <c r="AX2897" s="1" t="str">
        <f t="shared" si="515"/>
        <v>O</v>
      </c>
    </row>
    <row r="2898" spans="1:50">
      <c r="A2898" s="1" t="str">
        <f>IF(G2898="","",VLOOKUP(官網轉換!AW2898,團名!A:B,2,FALSE))</f>
        <v/>
      </c>
      <c r="B2898" s="1" t="str">
        <f>IF(G2898="","",IF(LEFT(VLOOKUP(G2898,官網匯出!A:AQ,43,0),2)="wf",VLOOKUP(VLOOKUP(G2898,官網匯出!A:AQ,43,0),團名!$I$1:$K$12,2,FALSE),"N0071"))</f>
        <v/>
      </c>
      <c r="C2898" s="1" t="str">
        <f>IFERROR(VLOOKUP(官網匯出!D2898,團名!E:G,3,FALSE),"")</f>
        <v/>
      </c>
      <c r="D2898" s="1" t="str">
        <f t="shared" si="506"/>
        <v/>
      </c>
      <c r="E2898" s="1" t="str">
        <f t="shared" si="507"/>
        <v/>
      </c>
      <c r="F2898" s="1" t="str">
        <f>IF(官網匯出!F2898="已付款","","B0012")</f>
        <v>B0012</v>
      </c>
      <c r="G2898" s="1" t="str">
        <f>IF(官網匯出!A2898="","",官網匯出!A2898)</f>
        <v/>
      </c>
      <c r="H2898" s="3" t="str">
        <f>IF(官網匯出!B2898="","",官網匯出!B2898)</f>
        <v/>
      </c>
      <c r="I2898" s="1" t="str">
        <f>IF(官網匯出!C2898="","",官網匯出!C2898)</f>
        <v/>
      </c>
      <c r="J2898" s="1" t="str">
        <f>IF(官網匯出!D2898="","",官網匯出!D2898)</f>
        <v/>
      </c>
      <c r="K2898" s="3" t="str">
        <f>IF(官網匯出!E2898="","",官網匯出!E2898)</f>
        <v/>
      </c>
      <c r="L2898" s="1" t="str">
        <f>IF(官網匯出!F2898="","",官網匯出!F2898)</f>
        <v/>
      </c>
      <c r="M2898" s="1" t="str">
        <f>IF(官網匯出!G2898="","",官網匯出!G2898)</f>
        <v/>
      </c>
      <c r="N2898" s="1" t="str">
        <f>IF(官網匯出!H2898="","",官網匯出!H2898)</f>
        <v/>
      </c>
      <c r="P2898" s="1" t="str">
        <f>IF(官網匯出!J2898="","",RIGHT(官網匯出!J2898,LEN(官網匯出!J2898)-2))</f>
        <v/>
      </c>
      <c r="Q2898" s="1" t="str">
        <f>IF(官網匯出!K2898="","",官網匯出!K2898)</f>
        <v/>
      </c>
      <c r="R2898" s="1" t="str">
        <f>IF(官網匯出!L2898="","",官網匯出!L2898)</f>
        <v/>
      </c>
      <c r="S2898" s="1" t="str">
        <f>IF(官網匯出!M2898="","",官網匯出!M2898)</f>
        <v/>
      </c>
      <c r="T2898" s="1" t="str">
        <f>IF(官網匯出!N2898="","",官網匯出!N2898)</f>
        <v/>
      </c>
      <c r="U2898" s="1" t="str">
        <f>IF(官網匯出!O2898="","",官網匯出!O2898)</f>
        <v/>
      </c>
      <c r="V2898" s="1" t="str">
        <f>IF(官網匯出!P2898="",IF(G2898="","",0),官網匯出!P2898)</f>
        <v/>
      </c>
      <c r="W2898" s="1" t="str">
        <f>IF(官網匯出!Q2898="",IF(G2898="","",0),官網匯出!Q2898)</f>
        <v/>
      </c>
      <c r="X2898" s="1" t="str">
        <f>IF(官網匯出!R2898="","",官網匯出!R2898)</f>
        <v/>
      </c>
      <c r="Y2898" s="1" t="str">
        <f>IF(官網匯出!S2898="","",官網匯出!S2898)</f>
        <v/>
      </c>
      <c r="Z2898" s="1" t="str">
        <f>IF(G2898="","",官網匯出!T2898)</f>
        <v/>
      </c>
      <c r="AA2898" s="1" t="str">
        <f>IF(G2898="","",官網匯出!AK2898)</f>
        <v/>
      </c>
      <c r="AB2898" s="1" t="str">
        <f>IF(G2898="","",IF(官網匯出!V2898="","",官網匯出!V2898))</f>
        <v/>
      </c>
      <c r="AJ2898" s="1" t="str">
        <f>IF(G2898="","",IF(官網匯出!AE2898="","",官網匯出!AE2898))</f>
        <v/>
      </c>
      <c r="AK2898" s="1" t="str">
        <f>IF(G2898="","",IF(官網匯出!AD2898="","",官網匯出!AD2898))</f>
        <v/>
      </c>
      <c r="AL2898" s="1" t="str">
        <f t="shared" si="508"/>
        <v>0</v>
      </c>
      <c r="AM2898" s="1" t="str">
        <f>IF(官網匯出!AG2898="","",官網匯出!AG2898)</f>
        <v/>
      </c>
      <c r="AN2898" s="1" t="str">
        <f>IF(G2898="","",IF(官網匯出!AH2898="","",官網匯出!AH2898))</f>
        <v/>
      </c>
      <c r="AO2898" s="14" t="str">
        <f t="shared" si="509"/>
        <v/>
      </c>
      <c r="AP2898" s="14" t="str">
        <f t="shared" si="510"/>
        <v>1</v>
      </c>
      <c r="AQ2898" s="14" t="str">
        <f t="shared" si="511"/>
        <v>0</v>
      </c>
      <c r="AR2898" s="1" t="str">
        <f t="shared" si="512"/>
        <v/>
      </c>
      <c r="AS2898" s="1" t="str">
        <f t="shared" si="513"/>
        <v/>
      </c>
      <c r="AT2898" s="1" t="str">
        <f t="shared" si="514"/>
        <v/>
      </c>
      <c r="AU2898" s="1" t="str">
        <f t="shared" si="505"/>
        <v/>
      </c>
      <c r="AV2898" s="1" t="e">
        <f>IF(VLOOKUP(G2898,官網匯出!A:AQ,42,FALSE)="","[黃金盾官網]",VLOOKUP(G2898,官網匯出!A:AQ,42,FALSE))</f>
        <v>#N/A</v>
      </c>
      <c r="AW2898" s="1" t="e">
        <f>IF(LEFT(VLOOKUP(G2898,官網匯出!A:AS,43,FALSE),2)="","web",LEFT(VLOOKUP(G2898,官網匯出!A:AS,43,FALSE),2))</f>
        <v>#N/A</v>
      </c>
      <c r="AX2898" s="1" t="str">
        <f t="shared" si="515"/>
        <v>O</v>
      </c>
    </row>
    <row r="2899" spans="1:50">
      <c r="A2899" s="1" t="str">
        <f>IF(G2899="","",VLOOKUP(官網轉換!AW2899,團名!A:B,2,FALSE))</f>
        <v/>
      </c>
      <c r="B2899" s="1" t="str">
        <f>IF(G2899="","",IF(LEFT(VLOOKUP(G2899,官網匯出!A:AQ,43,0),2)="wf",VLOOKUP(VLOOKUP(G2899,官網匯出!A:AQ,43,0),團名!$I$1:$K$12,2,FALSE),"N0071"))</f>
        <v/>
      </c>
      <c r="C2899" s="1" t="str">
        <f>IFERROR(VLOOKUP(官網匯出!D2899,團名!E:G,3,FALSE),"")</f>
        <v/>
      </c>
      <c r="D2899" s="1" t="str">
        <f t="shared" si="506"/>
        <v/>
      </c>
      <c r="E2899" s="1" t="str">
        <f t="shared" si="507"/>
        <v/>
      </c>
      <c r="F2899" s="1" t="str">
        <f>IF(官網匯出!F2899="已付款","","B0012")</f>
        <v>B0012</v>
      </c>
      <c r="G2899" s="1" t="str">
        <f>IF(官網匯出!A2899="","",官網匯出!A2899)</f>
        <v/>
      </c>
      <c r="H2899" s="3" t="str">
        <f>IF(官網匯出!B2899="","",官網匯出!B2899)</f>
        <v/>
      </c>
      <c r="I2899" s="1" t="str">
        <f>IF(官網匯出!C2899="","",官網匯出!C2899)</f>
        <v/>
      </c>
      <c r="J2899" s="1" t="str">
        <f>IF(官網匯出!D2899="","",官網匯出!D2899)</f>
        <v/>
      </c>
      <c r="K2899" s="3" t="str">
        <f>IF(官網匯出!E2899="","",官網匯出!E2899)</f>
        <v/>
      </c>
      <c r="L2899" s="1" t="str">
        <f>IF(官網匯出!F2899="","",官網匯出!F2899)</f>
        <v/>
      </c>
      <c r="M2899" s="1" t="str">
        <f>IF(官網匯出!G2899="","",官網匯出!G2899)</f>
        <v/>
      </c>
      <c r="N2899" s="1" t="str">
        <f>IF(官網匯出!H2899="","",官網匯出!H2899)</f>
        <v/>
      </c>
      <c r="P2899" s="1" t="str">
        <f>IF(官網匯出!J2899="","",RIGHT(官網匯出!J2899,LEN(官網匯出!J2899)-2))</f>
        <v/>
      </c>
      <c r="Q2899" s="1" t="str">
        <f>IF(官網匯出!K2899="","",官網匯出!K2899)</f>
        <v/>
      </c>
      <c r="R2899" s="1" t="str">
        <f>IF(官網匯出!L2899="","",官網匯出!L2899)</f>
        <v/>
      </c>
      <c r="S2899" s="1" t="str">
        <f>IF(官網匯出!M2899="","",官網匯出!M2899)</f>
        <v/>
      </c>
      <c r="T2899" s="1" t="str">
        <f>IF(官網匯出!N2899="","",官網匯出!N2899)</f>
        <v/>
      </c>
      <c r="U2899" s="1" t="str">
        <f>IF(官網匯出!O2899="","",官網匯出!O2899)</f>
        <v/>
      </c>
      <c r="V2899" s="1" t="str">
        <f>IF(官網匯出!P2899="",IF(G2899="","",0),官網匯出!P2899)</f>
        <v/>
      </c>
      <c r="W2899" s="1" t="str">
        <f>IF(官網匯出!Q2899="",IF(G2899="","",0),官網匯出!Q2899)</f>
        <v/>
      </c>
      <c r="X2899" s="1" t="str">
        <f>IF(官網匯出!R2899="","",官網匯出!R2899)</f>
        <v/>
      </c>
      <c r="Y2899" s="1" t="str">
        <f>IF(官網匯出!S2899="","",官網匯出!S2899)</f>
        <v/>
      </c>
      <c r="Z2899" s="1" t="str">
        <f>IF(G2899="","",官網匯出!T2899)</f>
        <v/>
      </c>
      <c r="AA2899" s="1" t="str">
        <f>IF(G2899="","",官網匯出!AK2899)</f>
        <v/>
      </c>
      <c r="AB2899" s="1" t="str">
        <f>IF(G2899="","",IF(官網匯出!V2899="","",官網匯出!V2899))</f>
        <v/>
      </c>
      <c r="AJ2899" s="1" t="str">
        <f>IF(G2899="","",IF(官網匯出!AE2899="","",官網匯出!AE2899))</f>
        <v/>
      </c>
      <c r="AK2899" s="1" t="str">
        <f>IF(G2899="","",IF(官網匯出!AD2899="","",官網匯出!AD2899))</f>
        <v/>
      </c>
      <c r="AL2899" s="1" t="str">
        <f t="shared" si="508"/>
        <v>0</v>
      </c>
      <c r="AM2899" s="1" t="str">
        <f>IF(官網匯出!AG2899="","",官網匯出!AG2899)</f>
        <v/>
      </c>
      <c r="AN2899" s="1" t="str">
        <f>IF(G2899="","",IF(官網匯出!AH2899="","",官網匯出!AH2899))</f>
        <v/>
      </c>
      <c r="AO2899" s="14" t="str">
        <f t="shared" si="509"/>
        <v/>
      </c>
      <c r="AP2899" s="14" t="str">
        <f t="shared" si="510"/>
        <v>1</v>
      </c>
      <c r="AQ2899" s="14" t="str">
        <f t="shared" si="511"/>
        <v>0</v>
      </c>
      <c r="AR2899" s="1" t="str">
        <f t="shared" si="512"/>
        <v/>
      </c>
      <c r="AS2899" s="1" t="str">
        <f t="shared" si="513"/>
        <v/>
      </c>
      <c r="AT2899" s="1" t="str">
        <f t="shared" si="514"/>
        <v/>
      </c>
      <c r="AU2899" s="1" t="str">
        <f t="shared" si="505"/>
        <v/>
      </c>
      <c r="AV2899" s="1" t="e">
        <f>IF(VLOOKUP(G2899,官網匯出!A:AQ,42,FALSE)="","[黃金盾官網]",VLOOKUP(G2899,官網匯出!A:AQ,42,FALSE))</f>
        <v>#N/A</v>
      </c>
      <c r="AW2899" s="1" t="e">
        <f>IF(LEFT(VLOOKUP(G2899,官網匯出!A:AS,43,FALSE),2)="","web",LEFT(VLOOKUP(G2899,官網匯出!A:AS,43,FALSE),2))</f>
        <v>#N/A</v>
      </c>
      <c r="AX2899" s="1" t="str">
        <f t="shared" si="515"/>
        <v>O</v>
      </c>
    </row>
    <row r="2900" spans="1:50">
      <c r="A2900" s="1" t="str">
        <f>IF(G2900="","",VLOOKUP(官網轉換!AW2900,團名!A:B,2,FALSE))</f>
        <v/>
      </c>
      <c r="B2900" s="1" t="str">
        <f>IF(G2900="","",IF(LEFT(VLOOKUP(G2900,官網匯出!A:AQ,43,0),2)="wf",VLOOKUP(VLOOKUP(G2900,官網匯出!A:AQ,43,0),團名!$I$1:$K$12,2,FALSE),"N0071"))</f>
        <v/>
      </c>
      <c r="C2900" s="1" t="str">
        <f>IFERROR(VLOOKUP(官網匯出!D2900,團名!E:G,3,FALSE),"")</f>
        <v/>
      </c>
      <c r="D2900" s="1" t="str">
        <f t="shared" si="506"/>
        <v/>
      </c>
      <c r="E2900" s="1" t="str">
        <f t="shared" si="507"/>
        <v/>
      </c>
      <c r="F2900" s="1" t="str">
        <f>IF(官網匯出!F2900="已付款","","B0012")</f>
        <v>B0012</v>
      </c>
      <c r="G2900" s="1" t="str">
        <f>IF(官網匯出!A2900="","",官網匯出!A2900)</f>
        <v/>
      </c>
      <c r="H2900" s="3" t="str">
        <f>IF(官網匯出!B2900="","",官網匯出!B2900)</f>
        <v/>
      </c>
      <c r="I2900" s="1" t="str">
        <f>IF(官網匯出!C2900="","",官網匯出!C2900)</f>
        <v/>
      </c>
      <c r="J2900" s="1" t="str">
        <f>IF(官網匯出!D2900="","",官網匯出!D2900)</f>
        <v/>
      </c>
      <c r="K2900" s="3" t="str">
        <f>IF(官網匯出!E2900="","",官網匯出!E2900)</f>
        <v/>
      </c>
      <c r="L2900" s="1" t="str">
        <f>IF(官網匯出!F2900="","",官網匯出!F2900)</f>
        <v/>
      </c>
      <c r="M2900" s="1" t="str">
        <f>IF(官網匯出!G2900="","",官網匯出!G2900)</f>
        <v/>
      </c>
      <c r="N2900" s="1" t="str">
        <f>IF(官網匯出!H2900="","",官網匯出!H2900)</f>
        <v/>
      </c>
      <c r="P2900" s="1" t="str">
        <f>IF(官網匯出!J2900="","",RIGHT(官網匯出!J2900,LEN(官網匯出!J2900)-2))</f>
        <v/>
      </c>
      <c r="Q2900" s="1" t="str">
        <f>IF(官網匯出!K2900="","",官網匯出!K2900)</f>
        <v/>
      </c>
      <c r="R2900" s="1" t="str">
        <f>IF(官網匯出!L2900="","",官網匯出!L2900)</f>
        <v/>
      </c>
      <c r="S2900" s="1" t="str">
        <f>IF(官網匯出!M2900="","",官網匯出!M2900)</f>
        <v/>
      </c>
      <c r="T2900" s="1" t="str">
        <f>IF(官網匯出!N2900="","",官網匯出!N2900)</f>
        <v/>
      </c>
      <c r="U2900" s="1" t="str">
        <f>IF(官網匯出!O2900="","",官網匯出!O2900)</f>
        <v/>
      </c>
      <c r="V2900" s="1" t="str">
        <f>IF(官網匯出!P2900="",IF(G2900="","",0),官網匯出!P2900)</f>
        <v/>
      </c>
      <c r="W2900" s="1" t="str">
        <f>IF(官網匯出!Q2900="",IF(G2900="","",0),官網匯出!Q2900)</f>
        <v/>
      </c>
      <c r="X2900" s="1" t="str">
        <f>IF(官網匯出!R2900="","",官網匯出!R2900)</f>
        <v/>
      </c>
      <c r="Y2900" s="1" t="str">
        <f>IF(官網匯出!S2900="","",官網匯出!S2900)</f>
        <v/>
      </c>
      <c r="Z2900" s="1" t="str">
        <f>IF(G2900="","",官網匯出!T2900)</f>
        <v/>
      </c>
      <c r="AA2900" s="1" t="str">
        <f>IF(G2900="","",官網匯出!AK2900)</f>
        <v/>
      </c>
      <c r="AB2900" s="1" t="str">
        <f>IF(G2900="","",IF(官網匯出!V2900="","",官網匯出!V2900))</f>
        <v/>
      </c>
      <c r="AJ2900" s="1" t="str">
        <f>IF(G2900="","",IF(官網匯出!AE2900="","",官網匯出!AE2900))</f>
        <v/>
      </c>
      <c r="AK2900" s="1" t="str">
        <f>IF(G2900="","",IF(官網匯出!AD2900="","",官網匯出!AD2900))</f>
        <v/>
      </c>
      <c r="AL2900" s="1" t="str">
        <f t="shared" si="508"/>
        <v>0</v>
      </c>
      <c r="AM2900" s="1" t="str">
        <f>IF(官網匯出!AG2900="","",官網匯出!AG2900)</f>
        <v/>
      </c>
      <c r="AN2900" s="1" t="str">
        <f>IF(G2900="","",IF(官網匯出!AH2900="","",官網匯出!AH2900))</f>
        <v/>
      </c>
      <c r="AO2900" s="14" t="str">
        <f t="shared" si="509"/>
        <v/>
      </c>
      <c r="AP2900" s="14" t="str">
        <f t="shared" si="510"/>
        <v>1</v>
      </c>
      <c r="AQ2900" s="14" t="str">
        <f t="shared" si="511"/>
        <v>0</v>
      </c>
      <c r="AR2900" s="1" t="str">
        <f t="shared" si="512"/>
        <v/>
      </c>
      <c r="AS2900" s="1" t="str">
        <f t="shared" si="513"/>
        <v/>
      </c>
      <c r="AT2900" s="1" t="str">
        <f t="shared" si="514"/>
        <v/>
      </c>
      <c r="AU2900" s="1" t="str">
        <f t="shared" si="505"/>
        <v/>
      </c>
      <c r="AV2900" s="1" t="e">
        <f>IF(VLOOKUP(G2900,官網匯出!A:AQ,42,FALSE)="","[黃金盾官網]",VLOOKUP(G2900,官網匯出!A:AQ,42,FALSE))</f>
        <v>#N/A</v>
      </c>
      <c r="AW2900" s="1" t="e">
        <f>IF(LEFT(VLOOKUP(G2900,官網匯出!A:AS,43,FALSE),2)="","web",LEFT(VLOOKUP(G2900,官網匯出!A:AS,43,FALSE),2))</f>
        <v>#N/A</v>
      </c>
      <c r="AX2900" s="1" t="str">
        <f t="shared" si="515"/>
        <v>O</v>
      </c>
    </row>
    <row r="2901" spans="1:50">
      <c r="A2901" s="1" t="str">
        <f>IF(G2901="","",VLOOKUP(官網轉換!AW2901,團名!A:B,2,FALSE))</f>
        <v/>
      </c>
      <c r="B2901" s="1" t="str">
        <f>IF(G2901="","",IF(LEFT(VLOOKUP(G2901,官網匯出!A:AQ,43,0),2)="wf",VLOOKUP(VLOOKUP(G2901,官網匯出!A:AQ,43,0),團名!$I$1:$K$12,2,FALSE),"N0071"))</f>
        <v/>
      </c>
      <c r="C2901" s="1" t="str">
        <f>IFERROR(VLOOKUP(官網匯出!D2901,團名!E:G,3,FALSE),"")</f>
        <v/>
      </c>
      <c r="D2901" s="1" t="str">
        <f t="shared" si="506"/>
        <v/>
      </c>
      <c r="E2901" s="1" t="str">
        <f t="shared" si="507"/>
        <v/>
      </c>
      <c r="F2901" s="1" t="str">
        <f>IF(官網匯出!F2901="已付款","","B0012")</f>
        <v>B0012</v>
      </c>
      <c r="G2901" s="1" t="str">
        <f>IF(官網匯出!A2901="","",官網匯出!A2901)</f>
        <v/>
      </c>
      <c r="H2901" s="3" t="str">
        <f>IF(官網匯出!B2901="","",官網匯出!B2901)</f>
        <v/>
      </c>
      <c r="I2901" s="1" t="str">
        <f>IF(官網匯出!C2901="","",官網匯出!C2901)</f>
        <v/>
      </c>
      <c r="J2901" s="1" t="str">
        <f>IF(官網匯出!D2901="","",官網匯出!D2901)</f>
        <v/>
      </c>
      <c r="K2901" s="3" t="str">
        <f>IF(官網匯出!E2901="","",官網匯出!E2901)</f>
        <v/>
      </c>
      <c r="L2901" s="1" t="str">
        <f>IF(官網匯出!F2901="","",官網匯出!F2901)</f>
        <v/>
      </c>
      <c r="M2901" s="1" t="str">
        <f>IF(官網匯出!G2901="","",官網匯出!G2901)</f>
        <v/>
      </c>
      <c r="N2901" s="1" t="str">
        <f>IF(官網匯出!H2901="","",官網匯出!H2901)</f>
        <v/>
      </c>
      <c r="P2901" s="1" t="str">
        <f>IF(官網匯出!J2901="","",RIGHT(官網匯出!J2901,LEN(官網匯出!J2901)-2))</f>
        <v/>
      </c>
      <c r="Q2901" s="1" t="str">
        <f>IF(官網匯出!K2901="","",官網匯出!K2901)</f>
        <v/>
      </c>
      <c r="R2901" s="1" t="str">
        <f>IF(官網匯出!L2901="","",官網匯出!L2901)</f>
        <v/>
      </c>
      <c r="S2901" s="1" t="str">
        <f>IF(官網匯出!M2901="","",官網匯出!M2901)</f>
        <v/>
      </c>
      <c r="T2901" s="1" t="str">
        <f>IF(官網匯出!N2901="","",官網匯出!N2901)</f>
        <v/>
      </c>
      <c r="U2901" s="1" t="str">
        <f>IF(官網匯出!O2901="","",官網匯出!O2901)</f>
        <v/>
      </c>
      <c r="V2901" s="1" t="str">
        <f>IF(官網匯出!P2901="",IF(G2901="","",0),官網匯出!P2901)</f>
        <v/>
      </c>
      <c r="W2901" s="1" t="str">
        <f>IF(官網匯出!Q2901="",IF(G2901="","",0),官網匯出!Q2901)</f>
        <v/>
      </c>
      <c r="X2901" s="1" t="str">
        <f>IF(官網匯出!R2901="","",官網匯出!R2901)</f>
        <v/>
      </c>
      <c r="Y2901" s="1" t="str">
        <f>IF(官網匯出!S2901="","",官網匯出!S2901)</f>
        <v/>
      </c>
      <c r="Z2901" s="1" t="str">
        <f>IF(G2901="","",官網匯出!T2901)</f>
        <v/>
      </c>
      <c r="AA2901" s="1" t="str">
        <f>IF(G2901="","",官網匯出!AK2901)</f>
        <v/>
      </c>
      <c r="AB2901" s="1" t="str">
        <f>IF(G2901="","",IF(官網匯出!V2901="","",官網匯出!V2901))</f>
        <v/>
      </c>
      <c r="AJ2901" s="1" t="str">
        <f>IF(G2901="","",IF(官網匯出!AE2901="","",官網匯出!AE2901))</f>
        <v/>
      </c>
      <c r="AK2901" s="1" t="str">
        <f>IF(G2901="","",IF(官網匯出!AD2901="","",官網匯出!AD2901))</f>
        <v/>
      </c>
      <c r="AL2901" s="1" t="str">
        <f t="shared" si="508"/>
        <v>0</v>
      </c>
      <c r="AM2901" s="1" t="str">
        <f>IF(官網匯出!AG2901="","",官網匯出!AG2901)</f>
        <v/>
      </c>
      <c r="AN2901" s="1" t="str">
        <f>IF(G2901="","",IF(官網匯出!AH2901="","",官網匯出!AH2901))</f>
        <v/>
      </c>
      <c r="AO2901" s="14" t="str">
        <f t="shared" si="509"/>
        <v/>
      </c>
      <c r="AP2901" s="14" t="str">
        <f t="shared" si="510"/>
        <v>1</v>
      </c>
      <c r="AQ2901" s="14" t="str">
        <f t="shared" si="511"/>
        <v>0</v>
      </c>
      <c r="AR2901" s="1" t="str">
        <f t="shared" si="512"/>
        <v/>
      </c>
      <c r="AS2901" s="1" t="str">
        <f t="shared" si="513"/>
        <v/>
      </c>
      <c r="AT2901" s="1" t="str">
        <f t="shared" si="514"/>
        <v/>
      </c>
      <c r="AU2901" s="1" t="str">
        <f t="shared" si="505"/>
        <v/>
      </c>
      <c r="AV2901" s="1" t="e">
        <f>IF(VLOOKUP(G2901,官網匯出!A:AQ,42,FALSE)="","[黃金盾官網]",VLOOKUP(G2901,官網匯出!A:AQ,42,FALSE))</f>
        <v>#N/A</v>
      </c>
      <c r="AW2901" s="1" t="e">
        <f>IF(LEFT(VLOOKUP(G2901,官網匯出!A:AS,43,FALSE),2)="","web",LEFT(VLOOKUP(G2901,官網匯出!A:AS,43,FALSE),2))</f>
        <v>#N/A</v>
      </c>
      <c r="AX2901" s="1" t="str">
        <f t="shared" si="515"/>
        <v>O</v>
      </c>
    </row>
    <row r="2902" spans="1:50">
      <c r="A2902" s="1" t="str">
        <f>IF(G2902="","",VLOOKUP(官網轉換!AW2902,團名!A:B,2,FALSE))</f>
        <v/>
      </c>
      <c r="B2902" s="1" t="str">
        <f>IF(G2902="","",IF(LEFT(VLOOKUP(G2902,官網匯出!A:AQ,43,0),2)="wf",VLOOKUP(VLOOKUP(G2902,官網匯出!A:AQ,43,0),團名!$I$1:$K$12,2,FALSE),"N0071"))</f>
        <v/>
      </c>
      <c r="C2902" s="1" t="str">
        <f>IFERROR(VLOOKUP(官網匯出!D2902,團名!E:G,3,FALSE),"")</f>
        <v/>
      </c>
      <c r="D2902" s="1" t="str">
        <f t="shared" si="506"/>
        <v/>
      </c>
      <c r="E2902" s="1" t="str">
        <f t="shared" si="507"/>
        <v/>
      </c>
      <c r="F2902" s="1" t="str">
        <f>IF(官網匯出!F2902="已付款","","B0012")</f>
        <v>B0012</v>
      </c>
      <c r="G2902" s="1" t="str">
        <f>IF(官網匯出!A2902="","",官網匯出!A2902)</f>
        <v/>
      </c>
      <c r="H2902" s="3" t="str">
        <f>IF(官網匯出!B2902="","",官網匯出!B2902)</f>
        <v/>
      </c>
      <c r="I2902" s="1" t="str">
        <f>IF(官網匯出!C2902="","",官網匯出!C2902)</f>
        <v/>
      </c>
      <c r="J2902" s="1" t="str">
        <f>IF(官網匯出!D2902="","",官網匯出!D2902)</f>
        <v/>
      </c>
      <c r="K2902" s="3" t="str">
        <f>IF(官網匯出!E2902="","",官網匯出!E2902)</f>
        <v/>
      </c>
      <c r="L2902" s="1" t="str">
        <f>IF(官網匯出!F2902="","",官網匯出!F2902)</f>
        <v/>
      </c>
      <c r="M2902" s="1" t="str">
        <f>IF(官網匯出!G2902="","",官網匯出!G2902)</f>
        <v/>
      </c>
      <c r="N2902" s="1" t="str">
        <f>IF(官網匯出!H2902="","",官網匯出!H2902)</f>
        <v/>
      </c>
      <c r="P2902" s="1" t="str">
        <f>IF(官網匯出!J2902="","",RIGHT(官網匯出!J2902,LEN(官網匯出!J2902)-2))</f>
        <v/>
      </c>
      <c r="Q2902" s="1" t="str">
        <f>IF(官網匯出!K2902="","",官網匯出!K2902)</f>
        <v/>
      </c>
      <c r="R2902" s="1" t="str">
        <f>IF(官網匯出!L2902="","",官網匯出!L2902)</f>
        <v/>
      </c>
      <c r="S2902" s="1" t="str">
        <f>IF(官網匯出!M2902="","",官網匯出!M2902)</f>
        <v/>
      </c>
      <c r="T2902" s="1" t="str">
        <f>IF(官網匯出!N2902="","",官網匯出!N2902)</f>
        <v/>
      </c>
      <c r="U2902" s="1" t="str">
        <f>IF(官網匯出!O2902="","",官網匯出!O2902)</f>
        <v/>
      </c>
      <c r="V2902" s="1" t="str">
        <f>IF(官網匯出!P2902="",IF(G2902="","",0),官網匯出!P2902)</f>
        <v/>
      </c>
      <c r="W2902" s="1" t="str">
        <f>IF(官網匯出!Q2902="",IF(G2902="","",0),官網匯出!Q2902)</f>
        <v/>
      </c>
      <c r="X2902" s="1" t="str">
        <f>IF(官網匯出!R2902="","",官網匯出!R2902)</f>
        <v/>
      </c>
      <c r="Y2902" s="1" t="str">
        <f>IF(官網匯出!S2902="","",官網匯出!S2902)</f>
        <v/>
      </c>
      <c r="Z2902" s="1" t="str">
        <f>IF(G2902="","",官網匯出!T2902)</f>
        <v/>
      </c>
      <c r="AA2902" s="1" t="str">
        <f>IF(G2902="","",官網匯出!AK2902)</f>
        <v/>
      </c>
      <c r="AB2902" s="1" t="str">
        <f>IF(G2902="","",IF(官網匯出!V2902="","",官網匯出!V2902))</f>
        <v/>
      </c>
      <c r="AJ2902" s="1" t="str">
        <f>IF(G2902="","",IF(官網匯出!AE2902="","",官網匯出!AE2902))</f>
        <v/>
      </c>
      <c r="AK2902" s="1" t="str">
        <f>IF(G2902="","",IF(官網匯出!AD2902="","",官網匯出!AD2902))</f>
        <v/>
      </c>
      <c r="AL2902" s="1" t="str">
        <f t="shared" si="508"/>
        <v>0</v>
      </c>
      <c r="AM2902" s="1" t="str">
        <f>IF(官網匯出!AG2902="","",官網匯出!AG2902)</f>
        <v/>
      </c>
      <c r="AN2902" s="1" t="str">
        <f>IF(G2902="","",IF(官網匯出!AH2902="","",官網匯出!AH2902))</f>
        <v/>
      </c>
      <c r="AO2902" s="14" t="str">
        <f t="shared" si="509"/>
        <v/>
      </c>
      <c r="AP2902" s="14" t="str">
        <f t="shared" si="510"/>
        <v>1</v>
      </c>
      <c r="AQ2902" s="14" t="str">
        <f t="shared" si="511"/>
        <v>0</v>
      </c>
      <c r="AR2902" s="1" t="str">
        <f t="shared" si="512"/>
        <v/>
      </c>
      <c r="AS2902" s="1" t="str">
        <f t="shared" si="513"/>
        <v/>
      </c>
      <c r="AT2902" s="1" t="str">
        <f t="shared" si="514"/>
        <v/>
      </c>
      <c r="AU2902" s="1" t="str">
        <f t="shared" si="505"/>
        <v/>
      </c>
      <c r="AV2902" s="1" t="e">
        <f>IF(VLOOKUP(G2902,官網匯出!A:AQ,42,FALSE)="","[黃金盾官網]",VLOOKUP(G2902,官網匯出!A:AQ,42,FALSE))</f>
        <v>#N/A</v>
      </c>
      <c r="AW2902" s="1" t="e">
        <f>IF(LEFT(VLOOKUP(G2902,官網匯出!A:AS,43,FALSE),2)="","web",LEFT(VLOOKUP(G2902,官網匯出!A:AS,43,FALSE),2))</f>
        <v>#N/A</v>
      </c>
      <c r="AX2902" s="1" t="str">
        <f t="shared" si="515"/>
        <v>O</v>
      </c>
    </row>
    <row r="2903" spans="1:50">
      <c r="A2903" s="1" t="str">
        <f>IF(G2903="","",VLOOKUP(官網轉換!AW2903,團名!A:B,2,FALSE))</f>
        <v/>
      </c>
      <c r="B2903" s="1" t="str">
        <f>IF(G2903="","",IF(LEFT(VLOOKUP(G2903,官網匯出!A:AQ,43,0),2)="wf",VLOOKUP(VLOOKUP(G2903,官網匯出!A:AQ,43,0),團名!$I$1:$K$12,2,FALSE),"N0071"))</f>
        <v/>
      </c>
      <c r="C2903" s="1" t="str">
        <f>IFERROR(VLOOKUP(官網匯出!D2903,團名!E:G,3,FALSE),"")</f>
        <v/>
      </c>
      <c r="D2903" s="1" t="str">
        <f t="shared" si="506"/>
        <v/>
      </c>
      <c r="E2903" s="1" t="str">
        <f t="shared" si="507"/>
        <v/>
      </c>
      <c r="F2903" s="1" t="str">
        <f>IF(官網匯出!F2903="已付款","","B0012")</f>
        <v>B0012</v>
      </c>
      <c r="G2903" s="1" t="str">
        <f>IF(官網匯出!A2903="","",官網匯出!A2903)</f>
        <v/>
      </c>
      <c r="H2903" s="3" t="str">
        <f>IF(官網匯出!B2903="","",官網匯出!B2903)</f>
        <v/>
      </c>
      <c r="I2903" s="1" t="str">
        <f>IF(官網匯出!C2903="","",官網匯出!C2903)</f>
        <v/>
      </c>
      <c r="J2903" s="1" t="str">
        <f>IF(官網匯出!D2903="","",官網匯出!D2903)</f>
        <v/>
      </c>
      <c r="K2903" s="3" t="str">
        <f>IF(官網匯出!E2903="","",官網匯出!E2903)</f>
        <v/>
      </c>
      <c r="L2903" s="1" t="str">
        <f>IF(官網匯出!F2903="","",官網匯出!F2903)</f>
        <v/>
      </c>
      <c r="M2903" s="1" t="str">
        <f>IF(官網匯出!G2903="","",官網匯出!G2903)</f>
        <v/>
      </c>
      <c r="N2903" s="1" t="str">
        <f>IF(官網匯出!H2903="","",官網匯出!H2903)</f>
        <v/>
      </c>
      <c r="P2903" s="1" t="str">
        <f>IF(官網匯出!J2903="","",RIGHT(官網匯出!J2903,LEN(官網匯出!J2903)-2))</f>
        <v/>
      </c>
      <c r="Q2903" s="1" t="str">
        <f>IF(官網匯出!K2903="","",官網匯出!K2903)</f>
        <v/>
      </c>
      <c r="R2903" s="1" t="str">
        <f>IF(官網匯出!L2903="","",官網匯出!L2903)</f>
        <v/>
      </c>
      <c r="S2903" s="1" t="str">
        <f>IF(官網匯出!M2903="","",官網匯出!M2903)</f>
        <v/>
      </c>
      <c r="T2903" s="1" t="str">
        <f>IF(官網匯出!N2903="","",官網匯出!N2903)</f>
        <v/>
      </c>
      <c r="U2903" s="1" t="str">
        <f>IF(官網匯出!O2903="","",官網匯出!O2903)</f>
        <v/>
      </c>
      <c r="V2903" s="1" t="str">
        <f>IF(官網匯出!P2903="",IF(G2903="","",0),官網匯出!P2903)</f>
        <v/>
      </c>
      <c r="W2903" s="1" t="str">
        <f>IF(官網匯出!Q2903="",IF(G2903="","",0),官網匯出!Q2903)</f>
        <v/>
      </c>
      <c r="X2903" s="1" t="str">
        <f>IF(官網匯出!R2903="","",官網匯出!R2903)</f>
        <v/>
      </c>
      <c r="Y2903" s="1" t="str">
        <f>IF(官網匯出!S2903="","",官網匯出!S2903)</f>
        <v/>
      </c>
      <c r="Z2903" s="1" t="str">
        <f>IF(G2903="","",官網匯出!T2903)</f>
        <v/>
      </c>
      <c r="AA2903" s="1" t="str">
        <f>IF(G2903="","",官網匯出!AK2903)</f>
        <v/>
      </c>
      <c r="AB2903" s="1" t="str">
        <f>IF(G2903="","",IF(官網匯出!V2903="","",官網匯出!V2903))</f>
        <v/>
      </c>
      <c r="AJ2903" s="1" t="str">
        <f>IF(G2903="","",IF(官網匯出!AE2903="","",官網匯出!AE2903))</f>
        <v/>
      </c>
      <c r="AK2903" s="1" t="str">
        <f>IF(G2903="","",IF(官網匯出!AD2903="","",官網匯出!AD2903))</f>
        <v/>
      </c>
      <c r="AL2903" s="1" t="str">
        <f t="shared" si="508"/>
        <v>0</v>
      </c>
      <c r="AM2903" s="1" t="str">
        <f>IF(官網匯出!AG2903="","",官網匯出!AG2903)</f>
        <v/>
      </c>
      <c r="AN2903" s="1" t="str">
        <f>IF(G2903="","",IF(官網匯出!AH2903="","",官網匯出!AH2903))</f>
        <v/>
      </c>
      <c r="AO2903" s="14" t="str">
        <f t="shared" si="509"/>
        <v/>
      </c>
      <c r="AP2903" s="14" t="str">
        <f t="shared" si="510"/>
        <v>1</v>
      </c>
      <c r="AQ2903" s="14" t="str">
        <f t="shared" si="511"/>
        <v>0</v>
      </c>
      <c r="AR2903" s="1" t="str">
        <f t="shared" si="512"/>
        <v/>
      </c>
      <c r="AS2903" s="1" t="str">
        <f t="shared" si="513"/>
        <v/>
      </c>
      <c r="AT2903" s="1" t="str">
        <f t="shared" si="514"/>
        <v/>
      </c>
      <c r="AU2903" s="1" t="str">
        <f t="shared" si="505"/>
        <v/>
      </c>
      <c r="AV2903" s="1" t="e">
        <f>IF(VLOOKUP(G2903,官網匯出!A:AQ,42,FALSE)="","[黃金盾官網]",VLOOKUP(G2903,官網匯出!A:AQ,42,FALSE))</f>
        <v>#N/A</v>
      </c>
      <c r="AW2903" s="1" t="e">
        <f>IF(LEFT(VLOOKUP(G2903,官網匯出!A:AS,43,FALSE),2)="","web",LEFT(VLOOKUP(G2903,官網匯出!A:AS,43,FALSE),2))</f>
        <v>#N/A</v>
      </c>
      <c r="AX2903" s="1" t="str">
        <f t="shared" si="515"/>
        <v>O</v>
      </c>
    </row>
    <row r="2904" spans="1:50">
      <c r="A2904" s="1" t="str">
        <f>IF(G2904="","",VLOOKUP(官網轉換!AW2904,團名!A:B,2,FALSE))</f>
        <v/>
      </c>
      <c r="B2904" s="1" t="str">
        <f>IF(G2904="","",IF(LEFT(VLOOKUP(G2904,官網匯出!A:AQ,43,0),2)="wf",VLOOKUP(VLOOKUP(G2904,官網匯出!A:AQ,43,0),團名!$I$1:$K$12,2,FALSE),"N0071"))</f>
        <v/>
      </c>
      <c r="C2904" s="1" t="str">
        <f>IFERROR(VLOOKUP(官網匯出!D2904,團名!E:G,3,FALSE),"")</f>
        <v/>
      </c>
      <c r="D2904" s="1" t="str">
        <f t="shared" si="506"/>
        <v/>
      </c>
      <c r="E2904" s="1" t="str">
        <f t="shared" si="507"/>
        <v/>
      </c>
      <c r="F2904" s="1" t="str">
        <f>IF(官網匯出!F2904="已付款","","B0012")</f>
        <v>B0012</v>
      </c>
      <c r="G2904" s="1" t="str">
        <f>IF(官網匯出!A2904="","",官網匯出!A2904)</f>
        <v/>
      </c>
      <c r="H2904" s="3" t="str">
        <f>IF(官網匯出!B2904="","",官網匯出!B2904)</f>
        <v/>
      </c>
      <c r="I2904" s="1" t="str">
        <f>IF(官網匯出!C2904="","",官網匯出!C2904)</f>
        <v/>
      </c>
      <c r="J2904" s="1" t="str">
        <f>IF(官網匯出!D2904="","",官網匯出!D2904)</f>
        <v/>
      </c>
      <c r="K2904" s="3" t="str">
        <f>IF(官網匯出!E2904="","",官網匯出!E2904)</f>
        <v/>
      </c>
      <c r="L2904" s="1" t="str">
        <f>IF(官網匯出!F2904="","",官網匯出!F2904)</f>
        <v/>
      </c>
      <c r="M2904" s="1" t="str">
        <f>IF(官網匯出!G2904="","",官網匯出!G2904)</f>
        <v/>
      </c>
      <c r="N2904" s="1" t="str">
        <f>IF(官網匯出!H2904="","",官網匯出!H2904)</f>
        <v/>
      </c>
      <c r="P2904" s="1" t="str">
        <f>IF(官網匯出!J2904="","",RIGHT(官網匯出!J2904,LEN(官網匯出!J2904)-2))</f>
        <v/>
      </c>
      <c r="Q2904" s="1" t="str">
        <f>IF(官網匯出!K2904="","",官網匯出!K2904)</f>
        <v/>
      </c>
      <c r="R2904" s="1" t="str">
        <f>IF(官網匯出!L2904="","",官網匯出!L2904)</f>
        <v/>
      </c>
      <c r="S2904" s="1" t="str">
        <f>IF(官網匯出!M2904="","",官網匯出!M2904)</f>
        <v/>
      </c>
      <c r="T2904" s="1" t="str">
        <f>IF(官網匯出!N2904="","",官網匯出!N2904)</f>
        <v/>
      </c>
      <c r="U2904" s="1" t="str">
        <f>IF(官網匯出!O2904="","",官網匯出!O2904)</f>
        <v/>
      </c>
      <c r="V2904" s="1" t="str">
        <f>IF(官網匯出!P2904="",IF(G2904="","",0),官網匯出!P2904)</f>
        <v/>
      </c>
      <c r="W2904" s="1" t="str">
        <f>IF(官網匯出!Q2904="",IF(G2904="","",0),官網匯出!Q2904)</f>
        <v/>
      </c>
      <c r="X2904" s="1" t="str">
        <f>IF(官網匯出!R2904="","",官網匯出!R2904)</f>
        <v/>
      </c>
      <c r="Y2904" s="1" t="str">
        <f>IF(官網匯出!S2904="","",官網匯出!S2904)</f>
        <v/>
      </c>
      <c r="Z2904" s="1" t="str">
        <f>IF(G2904="","",官網匯出!T2904)</f>
        <v/>
      </c>
      <c r="AA2904" s="1" t="str">
        <f>IF(G2904="","",官網匯出!AK2904)</f>
        <v/>
      </c>
      <c r="AB2904" s="1" t="str">
        <f>IF(G2904="","",IF(官網匯出!V2904="","",官網匯出!V2904))</f>
        <v/>
      </c>
      <c r="AJ2904" s="1" t="str">
        <f>IF(G2904="","",IF(官網匯出!AE2904="","",官網匯出!AE2904))</f>
        <v/>
      </c>
      <c r="AK2904" s="1" t="str">
        <f>IF(G2904="","",IF(官網匯出!AD2904="","",官網匯出!AD2904))</f>
        <v/>
      </c>
      <c r="AL2904" s="1" t="str">
        <f t="shared" si="508"/>
        <v>0</v>
      </c>
      <c r="AM2904" s="1" t="str">
        <f>IF(官網匯出!AG2904="","",官網匯出!AG2904)</f>
        <v/>
      </c>
      <c r="AN2904" s="1" t="str">
        <f>IF(G2904="","",IF(官網匯出!AH2904="","",官網匯出!AH2904))</f>
        <v/>
      </c>
      <c r="AO2904" s="14" t="str">
        <f t="shared" si="509"/>
        <v/>
      </c>
      <c r="AP2904" s="14" t="str">
        <f t="shared" si="510"/>
        <v>1</v>
      </c>
      <c r="AQ2904" s="14" t="str">
        <f t="shared" si="511"/>
        <v>0</v>
      </c>
      <c r="AR2904" s="1" t="str">
        <f t="shared" si="512"/>
        <v/>
      </c>
      <c r="AS2904" s="1" t="str">
        <f t="shared" si="513"/>
        <v/>
      </c>
      <c r="AT2904" s="1" t="str">
        <f t="shared" si="514"/>
        <v/>
      </c>
      <c r="AU2904" s="1" t="str">
        <f t="shared" si="505"/>
        <v/>
      </c>
      <c r="AV2904" s="1" t="e">
        <f>IF(VLOOKUP(G2904,官網匯出!A:AQ,42,FALSE)="","[黃金盾官網]",VLOOKUP(G2904,官網匯出!A:AQ,42,FALSE))</f>
        <v>#N/A</v>
      </c>
      <c r="AW2904" s="1" t="e">
        <f>IF(LEFT(VLOOKUP(G2904,官網匯出!A:AS,43,FALSE),2)="","web",LEFT(VLOOKUP(G2904,官網匯出!A:AS,43,FALSE),2))</f>
        <v>#N/A</v>
      </c>
      <c r="AX2904" s="1" t="str">
        <f t="shared" si="515"/>
        <v>O</v>
      </c>
    </row>
    <row r="2905" spans="1:50">
      <c r="A2905" s="1" t="str">
        <f>IF(G2905="","",VLOOKUP(官網轉換!AW2905,團名!A:B,2,FALSE))</f>
        <v/>
      </c>
      <c r="B2905" s="1" t="str">
        <f>IF(G2905="","",IF(LEFT(VLOOKUP(G2905,官網匯出!A:AQ,43,0),2)="wf",VLOOKUP(VLOOKUP(G2905,官網匯出!A:AQ,43,0),團名!$I$1:$K$12,2,FALSE),"N0071"))</f>
        <v/>
      </c>
      <c r="C2905" s="1" t="str">
        <f>IFERROR(VLOOKUP(官網匯出!D2905,團名!E:G,3,FALSE),"")</f>
        <v/>
      </c>
      <c r="D2905" s="1" t="str">
        <f t="shared" si="506"/>
        <v/>
      </c>
      <c r="E2905" s="1" t="str">
        <f t="shared" si="507"/>
        <v/>
      </c>
      <c r="F2905" s="1" t="str">
        <f>IF(官網匯出!F2905="已付款","","B0012")</f>
        <v>B0012</v>
      </c>
      <c r="G2905" s="1" t="str">
        <f>IF(官網匯出!A2905="","",官網匯出!A2905)</f>
        <v/>
      </c>
      <c r="H2905" s="3" t="str">
        <f>IF(官網匯出!B2905="","",官網匯出!B2905)</f>
        <v/>
      </c>
      <c r="I2905" s="1" t="str">
        <f>IF(官網匯出!C2905="","",官網匯出!C2905)</f>
        <v/>
      </c>
      <c r="J2905" s="1" t="str">
        <f>IF(官網匯出!D2905="","",官網匯出!D2905)</f>
        <v/>
      </c>
      <c r="K2905" s="3" t="str">
        <f>IF(官網匯出!E2905="","",官網匯出!E2905)</f>
        <v/>
      </c>
      <c r="L2905" s="1" t="str">
        <f>IF(官網匯出!F2905="","",官網匯出!F2905)</f>
        <v/>
      </c>
      <c r="M2905" s="1" t="str">
        <f>IF(官網匯出!G2905="","",官網匯出!G2905)</f>
        <v/>
      </c>
      <c r="N2905" s="1" t="str">
        <f>IF(官網匯出!H2905="","",官網匯出!H2905)</f>
        <v/>
      </c>
      <c r="P2905" s="1" t="str">
        <f>IF(官網匯出!J2905="","",RIGHT(官網匯出!J2905,LEN(官網匯出!J2905)-2))</f>
        <v/>
      </c>
      <c r="Q2905" s="1" t="str">
        <f>IF(官網匯出!K2905="","",官網匯出!K2905)</f>
        <v/>
      </c>
      <c r="R2905" s="1" t="str">
        <f>IF(官網匯出!L2905="","",官網匯出!L2905)</f>
        <v/>
      </c>
      <c r="S2905" s="1" t="str">
        <f>IF(官網匯出!M2905="","",官網匯出!M2905)</f>
        <v/>
      </c>
      <c r="T2905" s="1" t="str">
        <f>IF(官網匯出!N2905="","",官網匯出!N2905)</f>
        <v/>
      </c>
      <c r="U2905" s="1" t="str">
        <f>IF(官網匯出!O2905="","",官網匯出!O2905)</f>
        <v/>
      </c>
      <c r="V2905" s="1" t="str">
        <f>IF(官網匯出!P2905="",IF(G2905="","",0),官網匯出!P2905)</f>
        <v/>
      </c>
      <c r="W2905" s="1" t="str">
        <f>IF(官網匯出!Q2905="",IF(G2905="","",0),官網匯出!Q2905)</f>
        <v/>
      </c>
      <c r="X2905" s="1" t="str">
        <f>IF(官網匯出!R2905="","",官網匯出!R2905)</f>
        <v/>
      </c>
      <c r="Y2905" s="1" t="str">
        <f>IF(官網匯出!S2905="","",官網匯出!S2905)</f>
        <v/>
      </c>
      <c r="Z2905" s="1" t="str">
        <f>IF(G2905="","",官網匯出!T2905)</f>
        <v/>
      </c>
      <c r="AA2905" s="1" t="str">
        <f>IF(G2905="","",官網匯出!AK2905)</f>
        <v/>
      </c>
      <c r="AB2905" s="1" t="str">
        <f>IF(G2905="","",IF(官網匯出!V2905="","",官網匯出!V2905))</f>
        <v/>
      </c>
      <c r="AJ2905" s="1" t="str">
        <f>IF(G2905="","",IF(官網匯出!AE2905="","",官網匯出!AE2905))</f>
        <v/>
      </c>
      <c r="AK2905" s="1" t="str">
        <f>IF(G2905="","",IF(官網匯出!AD2905="","",官網匯出!AD2905))</f>
        <v/>
      </c>
      <c r="AL2905" s="1" t="str">
        <f t="shared" si="508"/>
        <v>0</v>
      </c>
      <c r="AM2905" s="1" t="str">
        <f>IF(官網匯出!AG2905="","",官網匯出!AG2905)</f>
        <v/>
      </c>
      <c r="AN2905" s="1" t="str">
        <f>IF(G2905="","",IF(官網匯出!AH2905="","",官網匯出!AH2905))</f>
        <v/>
      </c>
      <c r="AO2905" s="14" t="str">
        <f t="shared" si="509"/>
        <v/>
      </c>
      <c r="AP2905" s="14" t="str">
        <f t="shared" si="510"/>
        <v>1</v>
      </c>
      <c r="AQ2905" s="14" t="str">
        <f t="shared" si="511"/>
        <v>0</v>
      </c>
      <c r="AR2905" s="1" t="str">
        <f t="shared" si="512"/>
        <v/>
      </c>
      <c r="AS2905" s="1" t="str">
        <f t="shared" si="513"/>
        <v/>
      </c>
      <c r="AT2905" s="1" t="str">
        <f t="shared" si="514"/>
        <v/>
      </c>
      <c r="AU2905" s="1" t="str">
        <f t="shared" si="505"/>
        <v/>
      </c>
      <c r="AV2905" s="1" t="e">
        <f>IF(VLOOKUP(G2905,官網匯出!A:AQ,42,FALSE)="","[黃金盾官網]",VLOOKUP(G2905,官網匯出!A:AQ,42,FALSE))</f>
        <v>#N/A</v>
      </c>
      <c r="AW2905" s="1" t="e">
        <f>IF(LEFT(VLOOKUP(G2905,官網匯出!A:AS,43,FALSE),2)="","web",LEFT(VLOOKUP(G2905,官網匯出!A:AS,43,FALSE),2))</f>
        <v>#N/A</v>
      </c>
      <c r="AX2905" s="1" t="str">
        <f t="shared" si="515"/>
        <v>O</v>
      </c>
    </row>
    <row r="2906" spans="1:50">
      <c r="A2906" s="1" t="str">
        <f>IF(G2906="","",VLOOKUP(官網轉換!AW2906,團名!A:B,2,FALSE))</f>
        <v/>
      </c>
      <c r="B2906" s="1" t="str">
        <f>IF(G2906="","",IF(LEFT(VLOOKUP(G2906,官網匯出!A:AQ,43,0),2)="wf",VLOOKUP(VLOOKUP(G2906,官網匯出!A:AQ,43,0),團名!$I$1:$K$12,2,FALSE),"N0071"))</f>
        <v/>
      </c>
      <c r="C2906" s="1" t="str">
        <f>IFERROR(VLOOKUP(官網匯出!D2906,團名!E:G,3,FALSE),"")</f>
        <v/>
      </c>
      <c r="D2906" s="1" t="str">
        <f t="shared" si="506"/>
        <v/>
      </c>
      <c r="E2906" s="1" t="str">
        <f t="shared" si="507"/>
        <v/>
      </c>
      <c r="F2906" s="1" t="str">
        <f>IF(官網匯出!F2906="已付款","","B0012")</f>
        <v>B0012</v>
      </c>
      <c r="G2906" s="1" t="str">
        <f>IF(官網匯出!A2906="","",官網匯出!A2906)</f>
        <v/>
      </c>
      <c r="H2906" s="3" t="str">
        <f>IF(官網匯出!B2906="","",官網匯出!B2906)</f>
        <v/>
      </c>
      <c r="I2906" s="1" t="str">
        <f>IF(官網匯出!C2906="","",官網匯出!C2906)</f>
        <v/>
      </c>
      <c r="J2906" s="1" t="str">
        <f>IF(官網匯出!D2906="","",官網匯出!D2906)</f>
        <v/>
      </c>
      <c r="K2906" s="3" t="str">
        <f>IF(官網匯出!E2906="","",官網匯出!E2906)</f>
        <v/>
      </c>
      <c r="L2906" s="1" t="str">
        <f>IF(官網匯出!F2906="","",官網匯出!F2906)</f>
        <v/>
      </c>
      <c r="M2906" s="1" t="str">
        <f>IF(官網匯出!G2906="","",官網匯出!G2906)</f>
        <v/>
      </c>
      <c r="N2906" s="1" t="str">
        <f>IF(官網匯出!H2906="","",官網匯出!H2906)</f>
        <v/>
      </c>
      <c r="P2906" s="1" t="str">
        <f>IF(官網匯出!J2906="","",RIGHT(官網匯出!J2906,LEN(官網匯出!J2906)-2))</f>
        <v/>
      </c>
      <c r="Q2906" s="1" t="str">
        <f>IF(官網匯出!K2906="","",官網匯出!K2906)</f>
        <v/>
      </c>
      <c r="R2906" s="1" t="str">
        <f>IF(官網匯出!L2906="","",官網匯出!L2906)</f>
        <v/>
      </c>
      <c r="S2906" s="1" t="str">
        <f>IF(官網匯出!M2906="","",官網匯出!M2906)</f>
        <v/>
      </c>
      <c r="T2906" s="1" t="str">
        <f>IF(官網匯出!N2906="","",官網匯出!N2906)</f>
        <v/>
      </c>
      <c r="U2906" s="1" t="str">
        <f>IF(官網匯出!O2906="","",官網匯出!O2906)</f>
        <v/>
      </c>
      <c r="V2906" s="1" t="str">
        <f>IF(官網匯出!P2906="",IF(G2906="","",0),官網匯出!P2906)</f>
        <v/>
      </c>
      <c r="W2906" s="1" t="str">
        <f>IF(官網匯出!Q2906="",IF(G2906="","",0),官網匯出!Q2906)</f>
        <v/>
      </c>
      <c r="X2906" s="1" t="str">
        <f>IF(官網匯出!R2906="","",官網匯出!R2906)</f>
        <v/>
      </c>
      <c r="Y2906" s="1" t="str">
        <f>IF(官網匯出!S2906="","",官網匯出!S2906)</f>
        <v/>
      </c>
      <c r="Z2906" s="1" t="str">
        <f>IF(G2906="","",官網匯出!T2906)</f>
        <v/>
      </c>
      <c r="AA2906" s="1" t="str">
        <f>IF(G2906="","",官網匯出!AK2906)</f>
        <v/>
      </c>
      <c r="AB2906" s="1" t="str">
        <f>IF(G2906="","",IF(官網匯出!V2906="","",官網匯出!V2906))</f>
        <v/>
      </c>
      <c r="AJ2906" s="1" t="str">
        <f>IF(G2906="","",IF(官網匯出!AE2906="","",官網匯出!AE2906))</f>
        <v/>
      </c>
      <c r="AK2906" s="1" t="str">
        <f>IF(G2906="","",IF(官網匯出!AD2906="","",官網匯出!AD2906))</f>
        <v/>
      </c>
      <c r="AL2906" s="1" t="str">
        <f t="shared" si="508"/>
        <v>0</v>
      </c>
      <c r="AM2906" s="1" t="str">
        <f>IF(官網匯出!AG2906="","",官網匯出!AG2906)</f>
        <v/>
      </c>
      <c r="AN2906" s="1" t="str">
        <f>IF(G2906="","",IF(官網匯出!AH2906="","",官網匯出!AH2906))</f>
        <v/>
      </c>
      <c r="AO2906" s="14" t="str">
        <f t="shared" si="509"/>
        <v/>
      </c>
      <c r="AP2906" s="14" t="str">
        <f t="shared" si="510"/>
        <v>1</v>
      </c>
      <c r="AQ2906" s="14" t="str">
        <f t="shared" si="511"/>
        <v>0</v>
      </c>
      <c r="AR2906" s="1" t="str">
        <f t="shared" si="512"/>
        <v/>
      </c>
      <c r="AS2906" s="1" t="str">
        <f t="shared" si="513"/>
        <v/>
      </c>
      <c r="AT2906" s="1" t="str">
        <f t="shared" si="514"/>
        <v/>
      </c>
      <c r="AU2906" s="1" t="str">
        <f t="shared" si="505"/>
        <v/>
      </c>
      <c r="AV2906" s="1" t="e">
        <f>IF(VLOOKUP(G2906,官網匯出!A:AQ,42,FALSE)="","[黃金盾官網]",VLOOKUP(G2906,官網匯出!A:AQ,42,FALSE))</f>
        <v>#N/A</v>
      </c>
      <c r="AW2906" s="1" t="e">
        <f>IF(LEFT(VLOOKUP(G2906,官網匯出!A:AS,43,FALSE),2)="","web",LEFT(VLOOKUP(G2906,官網匯出!A:AS,43,FALSE),2))</f>
        <v>#N/A</v>
      </c>
      <c r="AX2906" s="1" t="str">
        <f t="shared" si="515"/>
        <v>O</v>
      </c>
    </row>
    <row r="2907" spans="1:50">
      <c r="A2907" s="1" t="str">
        <f>IF(G2907="","",VLOOKUP(官網轉換!AW2907,團名!A:B,2,FALSE))</f>
        <v/>
      </c>
      <c r="B2907" s="1" t="str">
        <f>IF(G2907="","",IF(LEFT(VLOOKUP(G2907,官網匯出!A:AQ,43,0),2)="wf",VLOOKUP(VLOOKUP(G2907,官網匯出!A:AQ,43,0),團名!$I$1:$K$12,2,FALSE),"N0071"))</f>
        <v/>
      </c>
      <c r="C2907" s="1" t="str">
        <f>IFERROR(VLOOKUP(官網匯出!D2907,團名!E:G,3,FALSE),"")</f>
        <v/>
      </c>
      <c r="D2907" s="1" t="str">
        <f t="shared" si="506"/>
        <v/>
      </c>
      <c r="E2907" s="1" t="str">
        <f t="shared" si="507"/>
        <v/>
      </c>
      <c r="F2907" s="1" t="str">
        <f>IF(官網匯出!F2907="已付款","","B0012")</f>
        <v>B0012</v>
      </c>
      <c r="G2907" s="1" t="str">
        <f>IF(官網匯出!A2907="","",官網匯出!A2907)</f>
        <v/>
      </c>
      <c r="H2907" s="3" t="str">
        <f>IF(官網匯出!B2907="","",官網匯出!B2907)</f>
        <v/>
      </c>
      <c r="I2907" s="1" t="str">
        <f>IF(官網匯出!C2907="","",官網匯出!C2907)</f>
        <v/>
      </c>
      <c r="J2907" s="1" t="str">
        <f>IF(官網匯出!D2907="","",官網匯出!D2907)</f>
        <v/>
      </c>
      <c r="K2907" s="3" t="str">
        <f>IF(官網匯出!E2907="","",官網匯出!E2907)</f>
        <v/>
      </c>
      <c r="L2907" s="1" t="str">
        <f>IF(官網匯出!F2907="","",官網匯出!F2907)</f>
        <v/>
      </c>
      <c r="M2907" s="1" t="str">
        <f>IF(官網匯出!G2907="","",官網匯出!G2907)</f>
        <v/>
      </c>
      <c r="N2907" s="1" t="str">
        <f>IF(官網匯出!H2907="","",官網匯出!H2907)</f>
        <v/>
      </c>
      <c r="P2907" s="1" t="str">
        <f>IF(官網匯出!J2907="","",RIGHT(官網匯出!J2907,LEN(官網匯出!J2907)-2))</f>
        <v/>
      </c>
      <c r="Q2907" s="1" t="str">
        <f>IF(官網匯出!K2907="","",官網匯出!K2907)</f>
        <v/>
      </c>
      <c r="R2907" s="1" t="str">
        <f>IF(官網匯出!L2907="","",官網匯出!L2907)</f>
        <v/>
      </c>
      <c r="S2907" s="1" t="str">
        <f>IF(官網匯出!M2907="","",官網匯出!M2907)</f>
        <v/>
      </c>
      <c r="T2907" s="1" t="str">
        <f>IF(官網匯出!N2907="","",官網匯出!N2907)</f>
        <v/>
      </c>
      <c r="U2907" s="1" t="str">
        <f>IF(官網匯出!O2907="","",官網匯出!O2907)</f>
        <v/>
      </c>
      <c r="V2907" s="1" t="str">
        <f>IF(官網匯出!P2907="",IF(G2907="","",0),官網匯出!P2907)</f>
        <v/>
      </c>
      <c r="W2907" s="1" t="str">
        <f>IF(官網匯出!Q2907="",IF(G2907="","",0),官網匯出!Q2907)</f>
        <v/>
      </c>
      <c r="X2907" s="1" t="str">
        <f>IF(官網匯出!R2907="","",官網匯出!R2907)</f>
        <v/>
      </c>
      <c r="Y2907" s="1" t="str">
        <f>IF(官網匯出!S2907="","",官網匯出!S2907)</f>
        <v/>
      </c>
      <c r="Z2907" s="1" t="str">
        <f>IF(G2907="","",官網匯出!T2907)</f>
        <v/>
      </c>
      <c r="AA2907" s="1" t="str">
        <f>IF(G2907="","",官網匯出!AK2907)</f>
        <v/>
      </c>
      <c r="AB2907" s="1" t="str">
        <f>IF(G2907="","",IF(官網匯出!V2907="","",官網匯出!V2907))</f>
        <v/>
      </c>
      <c r="AJ2907" s="1" t="str">
        <f>IF(G2907="","",IF(官網匯出!AE2907="","",官網匯出!AE2907))</f>
        <v/>
      </c>
      <c r="AK2907" s="1" t="str">
        <f>IF(G2907="","",IF(官網匯出!AD2907="","",官網匯出!AD2907))</f>
        <v/>
      </c>
      <c r="AL2907" s="1" t="str">
        <f t="shared" si="508"/>
        <v>0</v>
      </c>
      <c r="AM2907" s="1" t="str">
        <f>IF(官網匯出!AG2907="","",官網匯出!AG2907)</f>
        <v/>
      </c>
      <c r="AN2907" s="1" t="str">
        <f>IF(G2907="","",IF(官網匯出!AH2907="","",官網匯出!AH2907))</f>
        <v/>
      </c>
      <c r="AO2907" s="14" t="str">
        <f t="shared" si="509"/>
        <v/>
      </c>
      <c r="AP2907" s="14" t="str">
        <f t="shared" si="510"/>
        <v>1</v>
      </c>
      <c r="AQ2907" s="14" t="str">
        <f t="shared" si="511"/>
        <v>0</v>
      </c>
      <c r="AR2907" s="1" t="str">
        <f t="shared" si="512"/>
        <v/>
      </c>
      <c r="AS2907" s="1" t="str">
        <f t="shared" si="513"/>
        <v/>
      </c>
      <c r="AT2907" s="1" t="str">
        <f t="shared" si="514"/>
        <v/>
      </c>
      <c r="AU2907" s="1" t="str">
        <f t="shared" si="505"/>
        <v/>
      </c>
      <c r="AV2907" s="1" t="e">
        <f>IF(VLOOKUP(G2907,官網匯出!A:AQ,42,FALSE)="","[黃金盾官網]",VLOOKUP(G2907,官網匯出!A:AQ,42,FALSE))</f>
        <v>#N/A</v>
      </c>
      <c r="AW2907" s="1" t="e">
        <f>IF(LEFT(VLOOKUP(G2907,官網匯出!A:AS,43,FALSE),2)="","web",LEFT(VLOOKUP(G2907,官網匯出!A:AS,43,FALSE),2))</f>
        <v>#N/A</v>
      </c>
      <c r="AX2907" s="1" t="str">
        <f t="shared" si="515"/>
        <v>O</v>
      </c>
    </row>
    <row r="2908" spans="1:50">
      <c r="A2908" s="1" t="str">
        <f>IF(G2908="","",VLOOKUP(官網轉換!AW2908,團名!A:B,2,FALSE))</f>
        <v/>
      </c>
      <c r="B2908" s="1" t="str">
        <f>IF(G2908="","",IF(LEFT(VLOOKUP(G2908,官網匯出!A:AQ,43,0),2)="wf",VLOOKUP(VLOOKUP(G2908,官網匯出!A:AQ,43,0),團名!$I$1:$K$12,2,FALSE),"N0071"))</f>
        <v/>
      </c>
      <c r="C2908" s="1" t="str">
        <f>IFERROR(VLOOKUP(官網匯出!D2908,團名!E:G,3,FALSE),"")</f>
        <v/>
      </c>
      <c r="D2908" s="1" t="str">
        <f t="shared" si="506"/>
        <v/>
      </c>
      <c r="E2908" s="1" t="str">
        <f t="shared" si="507"/>
        <v/>
      </c>
      <c r="F2908" s="1" t="str">
        <f>IF(官網匯出!F2908="已付款","","B0012")</f>
        <v>B0012</v>
      </c>
      <c r="G2908" s="1" t="str">
        <f>IF(官網匯出!A2908="","",官網匯出!A2908)</f>
        <v/>
      </c>
      <c r="H2908" s="3" t="str">
        <f>IF(官網匯出!B2908="","",官網匯出!B2908)</f>
        <v/>
      </c>
      <c r="I2908" s="1" t="str">
        <f>IF(官網匯出!C2908="","",官網匯出!C2908)</f>
        <v/>
      </c>
      <c r="J2908" s="1" t="str">
        <f>IF(官網匯出!D2908="","",官網匯出!D2908)</f>
        <v/>
      </c>
      <c r="K2908" s="3" t="str">
        <f>IF(官網匯出!E2908="","",官網匯出!E2908)</f>
        <v/>
      </c>
      <c r="L2908" s="1" t="str">
        <f>IF(官網匯出!F2908="","",官網匯出!F2908)</f>
        <v/>
      </c>
      <c r="M2908" s="1" t="str">
        <f>IF(官網匯出!G2908="","",官網匯出!G2908)</f>
        <v/>
      </c>
      <c r="N2908" s="1" t="str">
        <f>IF(官網匯出!H2908="","",官網匯出!H2908)</f>
        <v/>
      </c>
      <c r="P2908" s="1" t="str">
        <f>IF(官網匯出!J2908="","",RIGHT(官網匯出!J2908,LEN(官網匯出!J2908)-2))</f>
        <v/>
      </c>
      <c r="Q2908" s="1" t="str">
        <f>IF(官網匯出!K2908="","",官網匯出!K2908)</f>
        <v/>
      </c>
      <c r="R2908" s="1" t="str">
        <f>IF(官網匯出!L2908="","",官網匯出!L2908)</f>
        <v/>
      </c>
      <c r="S2908" s="1" t="str">
        <f>IF(官網匯出!M2908="","",官網匯出!M2908)</f>
        <v/>
      </c>
      <c r="T2908" s="1" t="str">
        <f>IF(官網匯出!N2908="","",官網匯出!N2908)</f>
        <v/>
      </c>
      <c r="U2908" s="1" t="str">
        <f>IF(官網匯出!O2908="","",官網匯出!O2908)</f>
        <v/>
      </c>
      <c r="V2908" s="1" t="str">
        <f>IF(官網匯出!P2908="",IF(G2908="","",0),官網匯出!P2908)</f>
        <v/>
      </c>
      <c r="W2908" s="1" t="str">
        <f>IF(官網匯出!Q2908="",IF(G2908="","",0),官網匯出!Q2908)</f>
        <v/>
      </c>
      <c r="X2908" s="1" t="str">
        <f>IF(官網匯出!R2908="","",官網匯出!R2908)</f>
        <v/>
      </c>
      <c r="Y2908" s="1" t="str">
        <f>IF(官網匯出!S2908="","",官網匯出!S2908)</f>
        <v/>
      </c>
      <c r="Z2908" s="1" t="str">
        <f>IF(G2908="","",官網匯出!T2908)</f>
        <v/>
      </c>
      <c r="AA2908" s="1" t="str">
        <f>IF(G2908="","",官網匯出!AK2908)</f>
        <v/>
      </c>
      <c r="AB2908" s="1" t="str">
        <f>IF(G2908="","",IF(官網匯出!V2908="","",官網匯出!V2908))</f>
        <v/>
      </c>
      <c r="AJ2908" s="1" t="str">
        <f>IF(G2908="","",IF(官網匯出!AE2908="","",官網匯出!AE2908))</f>
        <v/>
      </c>
      <c r="AK2908" s="1" t="str">
        <f>IF(G2908="","",IF(官網匯出!AD2908="","",官網匯出!AD2908))</f>
        <v/>
      </c>
      <c r="AL2908" s="1" t="str">
        <f t="shared" si="508"/>
        <v>0</v>
      </c>
      <c r="AM2908" s="1" t="str">
        <f>IF(官網匯出!AG2908="","",官網匯出!AG2908)</f>
        <v/>
      </c>
      <c r="AN2908" s="1" t="str">
        <f>IF(G2908="","",IF(官網匯出!AH2908="","",官網匯出!AH2908))</f>
        <v/>
      </c>
      <c r="AO2908" s="14" t="str">
        <f t="shared" si="509"/>
        <v/>
      </c>
      <c r="AP2908" s="14" t="str">
        <f t="shared" si="510"/>
        <v>1</v>
      </c>
      <c r="AQ2908" s="14" t="str">
        <f t="shared" si="511"/>
        <v>0</v>
      </c>
      <c r="AR2908" s="1" t="str">
        <f t="shared" si="512"/>
        <v/>
      </c>
      <c r="AS2908" s="1" t="str">
        <f t="shared" si="513"/>
        <v/>
      </c>
      <c r="AT2908" s="1" t="str">
        <f t="shared" si="514"/>
        <v/>
      </c>
      <c r="AU2908" s="1" t="str">
        <f t="shared" si="505"/>
        <v/>
      </c>
      <c r="AV2908" s="1" t="e">
        <f>IF(VLOOKUP(G2908,官網匯出!A:AQ,42,FALSE)="","[黃金盾官網]",VLOOKUP(G2908,官網匯出!A:AQ,42,FALSE))</f>
        <v>#N/A</v>
      </c>
      <c r="AW2908" s="1" t="e">
        <f>IF(LEFT(VLOOKUP(G2908,官網匯出!A:AS,43,FALSE),2)="","web",LEFT(VLOOKUP(G2908,官網匯出!A:AS,43,FALSE),2))</f>
        <v>#N/A</v>
      </c>
      <c r="AX2908" s="1" t="str">
        <f t="shared" si="515"/>
        <v>O</v>
      </c>
    </row>
    <row r="2909" spans="1:50">
      <c r="A2909" s="1" t="str">
        <f>IF(G2909="","",VLOOKUP(官網轉換!AW2909,團名!A:B,2,FALSE))</f>
        <v/>
      </c>
      <c r="B2909" s="1" t="str">
        <f>IF(G2909="","",IF(LEFT(VLOOKUP(G2909,官網匯出!A:AQ,43,0),2)="wf",VLOOKUP(VLOOKUP(G2909,官網匯出!A:AQ,43,0),團名!$I$1:$K$12,2,FALSE),"N0071"))</f>
        <v/>
      </c>
      <c r="C2909" s="1" t="str">
        <f>IFERROR(VLOOKUP(官網匯出!D2909,團名!E:G,3,FALSE),"")</f>
        <v/>
      </c>
      <c r="D2909" s="1" t="str">
        <f t="shared" si="506"/>
        <v/>
      </c>
      <c r="E2909" s="1" t="str">
        <f t="shared" si="507"/>
        <v/>
      </c>
      <c r="F2909" s="1" t="str">
        <f>IF(官網匯出!F2909="已付款","","B0012")</f>
        <v>B0012</v>
      </c>
      <c r="G2909" s="1" t="str">
        <f>IF(官網匯出!A2909="","",官網匯出!A2909)</f>
        <v/>
      </c>
      <c r="H2909" s="3" t="str">
        <f>IF(官網匯出!B2909="","",官網匯出!B2909)</f>
        <v/>
      </c>
      <c r="I2909" s="1" t="str">
        <f>IF(官網匯出!C2909="","",官網匯出!C2909)</f>
        <v/>
      </c>
      <c r="J2909" s="1" t="str">
        <f>IF(官網匯出!D2909="","",官網匯出!D2909)</f>
        <v/>
      </c>
      <c r="K2909" s="3" t="str">
        <f>IF(官網匯出!E2909="","",官網匯出!E2909)</f>
        <v/>
      </c>
      <c r="L2909" s="1" t="str">
        <f>IF(官網匯出!F2909="","",官網匯出!F2909)</f>
        <v/>
      </c>
      <c r="M2909" s="1" t="str">
        <f>IF(官網匯出!G2909="","",官網匯出!G2909)</f>
        <v/>
      </c>
      <c r="N2909" s="1" t="str">
        <f>IF(官網匯出!H2909="","",官網匯出!H2909)</f>
        <v/>
      </c>
      <c r="P2909" s="1" t="str">
        <f>IF(官網匯出!J2909="","",RIGHT(官網匯出!J2909,LEN(官網匯出!J2909)-2))</f>
        <v/>
      </c>
      <c r="Q2909" s="1" t="str">
        <f>IF(官網匯出!K2909="","",官網匯出!K2909)</f>
        <v/>
      </c>
      <c r="R2909" s="1" t="str">
        <f>IF(官網匯出!L2909="","",官網匯出!L2909)</f>
        <v/>
      </c>
      <c r="S2909" s="1" t="str">
        <f>IF(官網匯出!M2909="","",官網匯出!M2909)</f>
        <v/>
      </c>
      <c r="T2909" s="1" t="str">
        <f>IF(官網匯出!N2909="","",官網匯出!N2909)</f>
        <v/>
      </c>
      <c r="U2909" s="1" t="str">
        <f>IF(官網匯出!O2909="","",官網匯出!O2909)</f>
        <v/>
      </c>
      <c r="V2909" s="1" t="str">
        <f>IF(官網匯出!P2909="",IF(G2909="","",0),官網匯出!P2909)</f>
        <v/>
      </c>
      <c r="W2909" s="1" t="str">
        <f>IF(官網匯出!Q2909="",IF(G2909="","",0),官網匯出!Q2909)</f>
        <v/>
      </c>
      <c r="X2909" s="1" t="str">
        <f>IF(官網匯出!R2909="","",官網匯出!R2909)</f>
        <v/>
      </c>
      <c r="Y2909" s="1" t="str">
        <f>IF(官網匯出!S2909="","",官網匯出!S2909)</f>
        <v/>
      </c>
      <c r="Z2909" s="1" t="str">
        <f>IF(G2909="","",官網匯出!T2909)</f>
        <v/>
      </c>
      <c r="AA2909" s="1" t="str">
        <f>IF(G2909="","",官網匯出!AK2909)</f>
        <v/>
      </c>
      <c r="AB2909" s="1" t="str">
        <f>IF(G2909="","",IF(官網匯出!V2909="","",官網匯出!V2909))</f>
        <v/>
      </c>
      <c r="AJ2909" s="1" t="str">
        <f>IF(G2909="","",IF(官網匯出!AE2909="","",官網匯出!AE2909))</f>
        <v/>
      </c>
      <c r="AK2909" s="1" t="str">
        <f>IF(G2909="","",IF(官網匯出!AD2909="","",官網匯出!AD2909))</f>
        <v/>
      </c>
      <c r="AL2909" s="1" t="str">
        <f t="shared" si="508"/>
        <v>0</v>
      </c>
      <c r="AM2909" s="1" t="str">
        <f>IF(官網匯出!AG2909="","",官網匯出!AG2909)</f>
        <v/>
      </c>
      <c r="AN2909" s="1" t="str">
        <f>IF(G2909="","",IF(官網匯出!AH2909="","",官網匯出!AH2909))</f>
        <v/>
      </c>
      <c r="AO2909" s="14" t="str">
        <f t="shared" si="509"/>
        <v/>
      </c>
      <c r="AP2909" s="14" t="str">
        <f t="shared" si="510"/>
        <v>1</v>
      </c>
      <c r="AQ2909" s="14" t="str">
        <f t="shared" si="511"/>
        <v>0</v>
      </c>
      <c r="AR2909" s="1" t="str">
        <f t="shared" si="512"/>
        <v/>
      </c>
      <c r="AS2909" s="1" t="str">
        <f t="shared" si="513"/>
        <v/>
      </c>
      <c r="AT2909" s="1" t="str">
        <f t="shared" si="514"/>
        <v/>
      </c>
      <c r="AU2909" s="1" t="str">
        <f t="shared" si="505"/>
        <v/>
      </c>
      <c r="AV2909" s="1" t="e">
        <f>IF(VLOOKUP(G2909,官網匯出!A:AQ,42,FALSE)="","[黃金盾官網]",VLOOKUP(G2909,官網匯出!A:AQ,42,FALSE))</f>
        <v>#N/A</v>
      </c>
      <c r="AW2909" s="1" t="e">
        <f>IF(LEFT(VLOOKUP(G2909,官網匯出!A:AS,43,FALSE),2)="","web",LEFT(VLOOKUP(G2909,官網匯出!A:AS,43,FALSE),2))</f>
        <v>#N/A</v>
      </c>
      <c r="AX2909" s="1" t="str">
        <f t="shared" si="515"/>
        <v>O</v>
      </c>
    </row>
    <row r="2910" spans="1:50">
      <c r="A2910" s="1" t="str">
        <f>IF(G2910="","",VLOOKUP(官網轉換!AW2910,團名!A:B,2,FALSE))</f>
        <v/>
      </c>
      <c r="B2910" s="1" t="str">
        <f>IF(G2910="","",IF(LEFT(VLOOKUP(G2910,官網匯出!A:AQ,43,0),2)="wf",VLOOKUP(VLOOKUP(G2910,官網匯出!A:AQ,43,0),團名!$I$1:$K$12,2,FALSE),"N0071"))</f>
        <v/>
      </c>
      <c r="C2910" s="1" t="str">
        <f>IFERROR(VLOOKUP(官網匯出!D2910,團名!E:G,3,FALSE),"")</f>
        <v/>
      </c>
      <c r="D2910" s="1" t="str">
        <f t="shared" si="506"/>
        <v/>
      </c>
      <c r="E2910" s="1" t="str">
        <f t="shared" si="507"/>
        <v/>
      </c>
      <c r="F2910" s="1" t="str">
        <f>IF(官網匯出!F2910="已付款","","B0012")</f>
        <v>B0012</v>
      </c>
      <c r="G2910" s="1" t="str">
        <f>IF(官網匯出!A2910="","",官網匯出!A2910)</f>
        <v/>
      </c>
      <c r="H2910" s="3" t="str">
        <f>IF(官網匯出!B2910="","",官網匯出!B2910)</f>
        <v/>
      </c>
      <c r="I2910" s="1" t="str">
        <f>IF(官網匯出!C2910="","",官網匯出!C2910)</f>
        <v/>
      </c>
      <c r="J2910" s="1" t="str">
        <f>IF(官網匯出!D2910="","",官網匯出!D2910)</f>
        <v/>
      </c>
      <c r="K2910" s="3" t="str">
        <f>IF(官網匯出!E2910="","",官網匯出!E2910)</f>
        <v/>
      </c>
      <c r="L2910" s="1" t="str">
        <f>IF(官網匯出!F2910="","",官網匯出!F2910)</f>
        <v/>
      </c>
      <c r="M2910" s="1" t="str">
        <f>IF(官網匯出!G2910="","",官網匯出!G2910)</f>
        <v/>
      </c>
      <c r="N2910" s="1" t="str">
        <f>IF(官網匯出!H2910="","",官網匯出!H2910)</f>
        <v/>
      </c>
      <c r="P2910" s="1" t="str">
        <f>IF(官網匯出!J2910="","",RIGHT(官網匯出!J2910,LEN(官網匯出!J2910)-2))</f>
        <v/>
      </c>
      <c r="Q2910" s="1" t="str">
        <f>IF(官網匯出!K2910="","",官網匯出!K2910)</f>
        <v/>
      </c>
      <c r="R2910" s="1" t="str">
        <f>IF(官網匯出!L2910="","",官網匯出!L2910)</f>
        <v/>
      </c>
      <c r="S2910" s="1" t="str">
        <f>IF(官網匯出!M2910="","",官網匯出!M2910)</f>
        <v/>
      </c>
      <c r="T2910" s="1" t="str">
        <f>IF(官網匯出!N2910="","",官網匯出!N2910)</f>
        <v/>
      </c>
      <c r="U2910" s="1" t="str">
        <f>IF(官網匯出!O2910="","",官網匯出!O2910)</f>
        <v/>
      </c>
      <c r="V2910" s="1" t="str">
        <f>IF(官網匯出!P2910="",IF(G2910="","",0),官網匯出!P2910)</f>
        <v/>
      </c>
      <c r="W2910" s="1" t="str">
        <f>IF(官網匯出!Q2910="",IF(G2910="","",0),官網匯出!Q2910)</f>
        <v/>
      </c>
      <c r="X2910" s="1" t="str">
        <f>IF(官網匯出!R2910="","",官網匯出!R2910)</f>
        <v/>
      </c>
      <c r="Y2910" s="1" t="str">
        <f>IF(官網匯出!S2910="","",官網匯出!S2910)</f>
        <v/>
      </c>
      <c r="Z2910" s="1" t="str">
        <f>IF(G2910="","",官網匯出!T2910)</f>
        <v/>
      </c>
      <c r="AA2910" s="1" t="str">
        <f>IF(G2910="","",官網匯出!AK2910)</f>
        <v/>
      </c>
      <c r="AB2910" s="1" t="str">
        <f>IF(G2910="","",IF(官網匯出!V2910="","",官網匯出!V2910))</f>
        <v/>
      </c>
      <c r="AJ2910" s="1" t="str">
        <f>IF(G2910="","",IF(官網匯出!AE2910="","",官網匯出!AE2910))</f>
        <v/>
      </c>
      <c r="AK2910" s="1" t="str">
        <f>IF(G2910="","",IF(官網匯出!AD2910="","",官網匯出!AD2910))</f>
        <v/>
      </c>
      <c r="AL2910" s="1" t="str">
        <f t="shared" si="508"/>
        <v>0</v>
      </c>
      <c r="AM2910" s="1" t="str">
        <f>IF(官網匯出!AG2910="","",官網匯出!AG2910)</f>
        <v/>
      </c>
      <c r="AN2910" s="1" t="str">
        <f>IF(G2910="","",IF(官網匯出!AH2910="","",官網匯出!AH2910))</f>
        <v/>
      </c>
      <c r="AO2910" s="14" t="str">
        <f t="shared" si="509"/>
        <v/>
      </c>
      <c r="AP2910" s="14" t="str">
        <f t="shared" si="510"/>
        <v>1</v>
      </c>
      <c r="AQ2910" s="14" t="str">
        <f t="shared" si="511"/>
        <v>0</v>
      </c>
      <c r="AR2910" s="1" t="str">
        <f t="shared" si="512"/>
        <v/>
      </c>
      <c r="AS2910" s="1" t="str">
        <f t="shared" si="513"/>
        <v/>
      </c>
      <c r="AT2910" s="1" t="str">
        <f t="shared" si="514"/>
        <v/>
      </c>
      <c r="AU2910" s="1" t="str">
        <f t="shared" si="505"/>
        <v/>
      </c>
      <c r="AV2910" s="1" t="e">
        <f>IF(VLOOKUP(G2910,官網匯出!A:AQ,42,FALSE)="","[黃金盾官網]",VLOOKUP(G2910,官網匯出!A:AQ,42,FALSE))</f>
        <v>#N/A</v>
      </c>
      <c r="AW2910" s="1" t="e">
        <f>IF(LEFT(VLOOKUP(G2910,官網匯出!A:AS,43,FALSE),2)="","web",LEFT(VLOOKUP(G2910,官網匯出!A:AS,43,FALSE),2))</f>
        <v>#N/A</v>
      </c>
      <c r="AX2910" s="1" t="str">
        <f t="shared" si="515"/>
        <v>O</v>
      </c>
    </row>
    <row r="2911" spans="1:50">
      <c r="A2911" s="1" t="str">
        <f>IF(G2911="","",VLOOKUP(官網轉換!AW2911,團名!A:B,2,FALSE))</f>
        <v/>
      </c>
      <c r="B2911" s="1" t="str">
        <f>IF(G2911="","",IF(LEFT(VLOOKUP(G2911,官網匯出!A:AQ,43,0),2)="wf",VLOOKUP(VLOOKUP(G2911,官網匯出!A:AQ,43,0),團名!$I$1:$K$12,2,FALSE),"N0071"))</f>
        <v/>
      </c>
      <c r="C2911" s="1" t="str">
        <f>IFERROR(VLOOKUP(官網匯出!D2911,團名!E:G,3,FALSE),"")</f>
        <v/>
      </c>
      <c r="D2911" s="1" t="str">
        <f t="shared" si="506"/>
        <v/>
      </c>
      <c r="E2911" s="1" t="str">
        <f t="shared" si="507"/>
        <v/>
      </c>
      <c r="F2911" s="1" t="str">
        <f>IF(官網匯出!F2911="已付款","","B0012")</f>
        <v>B0012</v>
      </c>
      <c r="G2911" s="1" t="str">
        <f>IF(官網匯出!A2911="","",官網匯出!A2911)</f>
        <v/>
      </c>
      <c r="H2911" s="3" t="str">
        <f>IF(官網匯出!B2911="","",官網匯出!B2911)</f>
        <v/>
      </c>
      <c r="I2911" s="1" t="str">
        <f>IF(官網匯出!C2911="","",官網匯出!C2911)</f>
        <v/>
      </c>
      <c r="J2911" s="1" t="str">
        <f>IF(官網匯出!D2911="","",官網匯出!D2911)</f>
        <v/>
      </c>
      <c r="K2911" s="3" t="str">
        <f>IF(官網匯出!E2911="","",官網匯出!E2911)</f>
        <v/>
      </c>
      <c r="L2911" s="1" t="str">
        <f>IF(官網匯出!F2911="","",官網匯出!F2911)</f>
        <v/>
      </c>
      <c r="M2911" s="1" t="str">
        <f>IF(官網匯出!G2911="","",官網匯出!G2911)</f>
        <v/>
      </c>
      <c r="N2911" s="1" t="str">
        <f>IF(官網匯出!H2911="","",官網匯出!H2911)</f>
        <v/>
      </c>
      <c r="P2911" s="1" t="str">
        <f>IF(官網匯出!J2911="","",RIGHT(官網匯出!J2911,LEN(官網匯出!J2911)-2))</f>
        <v/>
      </c>
      <c r="Q2911" s="1" t="str">
        <f>IF(官網匯出!K2911="","",官網匯出!K2911)</f>
        <v/>
      </c>
      <c r="R2911" s="1" t="str">
        <f>IF(官網匯出!L2911="","",官網匯出!L2911)</f>
        <v/>
      </c>
      <c r="S2911" s="1" t="str">
        <f>IF(官網匯出!M2911="","",官網匯出!M2911)</f>
        <v/>
      </c>
      <c r="T2911" s="1" t="str">
        <f>IF(官網匯出!N2911="","",官網匯出!N2911)</f>
        <v/>
      </c>
      <c r="U2911" s="1" t="str">
        <f>IF(官網匯出!O2911="","",官網匯出!O2911)</f>
        <v/>
      </c>
      <c r="V2911" s="1" t="str">
        <f>IF(官網匯出!P2911="",IF(G2911="","",0),官網匯出!P2911)</f>
        <v/>
      </c>
      <c r="W2911" s="1" t="str">
        <f>IF(官網匯出!Q2911="",IF(G2911="","",0),官網匯出!Q2911)</f>
        <v/>
      </c>
      <c r="X2911" s="1" t="str">
        <f>IF(官網匯出!R2911="","",官網匯出!R2911)</f>
        <v/>
      </c>
      <c r="Y2911" s="1" t="str">
        <f>IF(官網匯出!S2911="","",官網匯出!S2911)</f>
        <v/>
      </c>
      <c r="Z2911" s="1" t="str">
        <f>IF(G2911="","",官網匯出!T2911)</f>
        <v/>
      </c>
      <c r="AA2911" s="1" t="str">
        <f>IF(G2911="","",官網匯出!AK2911)</f>
        <v/>
      </c>
      <c r="AB2911" s="1" t="str">
        <f>IF(G2911="","",IF(官網匯出!V2911="","",官網匯出!V2911))</f>
        <v/>
      </c>
      <c r="AJ2911" s="1" t="str">
        <f>IF(G2911="","",IF(官網匯出!AE2911="","",官網匯出!AE2911))</f>
        <v/>
      </c>
      <c r="AK2911" s="1" t="str">
        <f>IF(G2911="","",IF(官網匯出!AD2911="","",官網匯出!AD2911))</f>
        <v/>
      </c>
      <c r="AL2911" s="1" t="str">
        <f t="shared" si="508"/>
        <v>0</v>
      </c>
      <c r="AM2911" s="1" t="str">
        <f>IF(官網匯出!AG2911="","",官網匯出!AG2911)</f>
        <v/>
      </c>
      <c r="AN2911" s="1" t="str">
        <f>IF(G2911="","",IF(官網匯出!AH2911="","",官網匯出!AH2911))</f>
        <v/>
      </c>
      <c r="AO2911" s="14" t="str">
        <f t="shared" si="509"/>
        <v/>
      </c>
      <c r="AP2911" s="14" t="str">
        <f t="shared" si="510"/>
        <v>1</v>
      </c>
      <c r="AQ2911" s="14" t="str">
        <f t="shared" si="511"/>
        <v>0</v>
      </c>
      <c r="AR2911" s="1" t="str">
        <f t="shared" si="512"/>
        <v/>
      </c>
      <c r="AS2911" s="1" t="str">
        <f t="shared" si="513"/>
        <v/>
      </c>
      <c r="AT2911" s="1" t="str">
        <f t="shared" si="514"/>
        <v/>
      </c>
      <c r="AU2911" s="1" t="str">
        <f t="shared" si="505"/>
        <v/>
      </c>
      <c r="AV2911" s="1" t="e">
        <f>IF(VLOOKUP(G2911,官網匯出!A:AQ,42,FALSE)="","[黃金盾官網]",VLOOKUP(G2911,官網匯出!A:AQ,42,FALSE))</f>
        <v>#N/A</v>
      </c>
      <c r="AW2911" s="1" t="e">
        <f>IF(LEFT(VLOOKUP(G2911,官網匯出!A:AS,43,FALSE),2)="","web",LEFT(VLOOKUP(G2911,官網匯出!A:AS,43,FALSE),2))</f>
        <v>#N/A</v>
      </c>
      <c r="AX2911" s="1" t="str">
        <f t="shared" si="515"/>
        <v>O</v>
      </c>
    </row>
    <row r="2912" spans="1:50">
      <c r="A2912" s="1" t="str">
        <f>IF(G2912="","",VLOOKUP(官網轉換!AW2912,團名!A:B,2,FALSE))</f>
        <v/>
      </c>
      <c r="B2912" s="1" t="str">
        <f>IF(G2912="","",IF(LEFT(VLOOKUP(G2912,官網匯出!A:AQ,43,0),2)="wf",VLOOKUP(VLOOKUP(G2912,官網匯出!A:AQ,43,0),團名!$I$1:$K$12,2,FALSE),"N0071"))</f>
        <v/>
      </c>
      <c r="C2912" s="1" t="str">
        <f>IFERROR(VLOOKUP(官網匯出!D2912,團名!E:G,3,FALSE),"")</f>
        <v/>
      </c>
      <c r="D2912" s="1" t="str">
        <f t="shared" si="506"/>
        <v/>
      </c>
      <c r="E2912" s="1" t="str">
        <f t="shared" si="507"/>
        <v/>
      </c>
      <c r="F2912" s="1" t="str">
        <f>IF(官網匯出!F2912="已付款","","B0012")</f>
        <v>B0012</v>
      </c>
      <c r="G2912" s="1" t="str">
        <f>IF(官網匯出!A2912="","",官網匯出!A2912)</f>
        <v/>
      </c>
      <c r="H2912" s="3" t="str">
        <f>IF(官網匯出!B2912="","",官網匯出!B2912)</f>
        <v/>
      </c>
      <c r="I2912" s="1" t="str">
        <f>IF(官網匯出!C2912="","",官網匯出!C2912)</f>
        <v/>
      </c>
      <c r="J2912" s="1" t="str">
        <f>IF(官網匯出!D2912="","",官網匯出!D2912)</f>
        <v/>
      </c>
      <c r="K2912" s="3" t="str">
        <f>IF(官網匯出!E2912="","",官網匯出!E2912)</f>
        <v/>
      </c>
      <c r="L2912" s="1" t="str">
        <f>IF(官網匯出!F2912="","",官網匯出!F2912)</f>
        <v/>
      </c>
      <c r="M2912" s="1" t="str">
        <f>IF(官網匯出!G2912="","",官網匯出!G2912)</f>
        <v/>
      </c>
      <c r="N2912" s="1" t="str">
        <f>IF(官網匯出!H2912="","",官網匯出!H2912)</f>
        <v/>
      </c>
      <c r="P2912" s="1" t="str">
        <f>IF(官網匯出!J2912="","",RIGHT(官網匯出!J2912,LEN(官網匯出!J2912)-2))</f>
        <v/>
      </c>
      <c r="Q2912" s="1" t="str">
        <f>IF(官網匯出!K2912="","",官網匯出!K2912)</f>
        <v/>
      </c>
      <c r="R2912" s="1" t="str">
        <f>IF(官網匯出!L2912="","",官網匯出!L2912)</f>
        <v/>
      </c>
      <c r="S2912" s="1" t="str">
        <f>IF(官網匯出!M2912="","",官網匯出!M2912)</f>
        <v/>
      </c>
      <c r="T2912" s="1" t="str">
        <f>IF(官網匯出!N2912="","",官網匯出!N2912)</f>
        <v/>
      </c>
      <c r="U2912" s="1" t="str">
        <f>IF(官網匯出!O2912="","",官網匯出!O2912)</f>
        <v/>
      </c>
      <c r="V2912" s="1" t="str">
        <f>IF(官網匯出!P2912="",IF(G2912="","",0),官網匯出!P2912)</f>
        <v/>
      </c>
      <c r="W2912" s="1" t="str">
        <f>IF(官網匯出!Q2912="",IF(G2912="","",0),官網匯出!Q2912)</f>
        <v/>
      </c>
      <c r="X2912" s="1" t="str">
        <f>IF(官網匯出!R2912="","",官網匯出!R2912)</f>
        <v/>
      </c>
      <c r="Y2912" s="1" t="str">
        <f>IF(官網匯出!S2912="","",官網匯出!S2912)</f>
        <v/>
      </c>
      <c r="Z2912" s="1" t="str">
        <f>IF(G2912="","",官網匯出!T2912)</f>
        <v/>
      </c>
      <c r="AA2912" s="1" t="str">
        <f>IF(G2912="","",官網匯出!AK2912)</f>
        <v/>
      </c>
      <c r="AB2912" s="1" t="str">
        <f>IF(G2912="","",IF(官網匯出!V2912="","",官網匯出!V2912))</f>
        <v/>
      </c>
      <c r="AJ2912" s="1" t="str">
        <f>IF(G2912="","",IF(官網匯出!AE2912="","",官網匯出!AE2912))</f>
        <v/>
      </c>
      <c r="AK2912" s="1" t="str">
        <f>IF(G2912="","",IF(官網匯出!AD2912="","",官網匯出!AD2912))</f>
        <v/>
      </c>
      <c r="AL2912" s="1" t="str">
        <f t="shared" si="508"/>
        <v>0</v>
      </c>
      <c r="AM2912" s="1" t="str">
        <f>IF(官網匯出!AG2912="","",官網匯出!AG2912)</f>
        <v/>
      </c>
      <c r="AN2912" s="1" t="str">
        <f>IF(G2912="","",IF(官網匯出!AH2912="","",官網匯出!AH2912))</f>
        <v/>
      </c>
      <c r="AO2912" s="14" t="str">
        <f t="shared" si="509"/>
        <v/>
      </c>
      <c r="AP2912" s="14" t="str">
        <f t="shared" si="510"/>
        <v>1</v>
      </c>
      <c r="AQ2912" s="14" t="str">
        <f t="shared" si="511"/>
        <v>0</v>
      </c>
      <c r="AR2912" s="1" t="str">
        <f t="shared" si="512"/>
        <v/>
      </c>
      <c r="AS2912" s="1" t="str">
        <f t="shared" si="513"/>
        <v/>
      </c>
      <c r="AT2912" s="1" t="str">
        <f t="shared" si="514"/>
        <v/>
      </c>
      <c r="AU2912" s="1" t="str">
        <f t="shared" si="505"/>
        <v/>
      </c>
      <c r="AV2912" s="1" t="e">
        <f>IF(VLOOKUP(G2912,官網匯出!A:AQ,42,FALSE)="","[黃金盾官網]",VLOOKUP(G2912,官網匯出!A:AQ,42,FALSE))</f>
        <v>#N/A</v>
      </c>
      <c r="AW2912" s="1" t="e">
        <f>IF(LEFT(VLOOKUP(G2912,官網匯出!A:AS,43,FALSE),2)="","web",LEFT(VLOOKUP(G2912,官網匯出!A:AS,43,FALSE),2))</f>
        <v>#N/A</v>
      </c>
      <c r="AX2912" s="1" t="str">
        <f t="shared" si="515"/>
        <v>O</v>
      </c>
    </row>
    <row r="2913" spans="1:50">
      <c r="A2913" s="1" t="str">
        <f>IF(G2913="","",VLOOKUP(官網轉換!AW2913,團名!A:B,2,FALSE))</f>
        <v/>
      </c>
      <c r="B2913" s="1" t="str">
        <f>IF(G2913="","",IF(LEFT(VLOOKUP(G2913,官網匯出!A:AQ,43,0),2)="wf",VLOOKUP(VLOOKUP(G2913,官網匯出!A:AQ,43,0),團名!$I$1:$K$12,2,FALSE),"N0071"))</f>
        <v/>
      </c>
      <c r="C2913" s="1" t="str">
        <f>IFERROR(VLOOKUP(官網匯出!D2913,團名!E:G,3,FALSE),"")</f>
        <v/>
      </c>
      <c r="D2913" s="1" t="str">
        <f t="shared" si="506"/>
        <v/>
      </c>
      <c r="E2913" s="1" t="str">
        <f t="shared" si="507"/>
        <v/>
      </c>
      <c r="F2913" s="1" t="str">
        <f>IF(官網匯出!F2913="已付款","","B0012")</f>
        <v>B0012</v>
      </c>
      <c r="G2913" s="1" t="str">
        <f>IF(官網匯出!A2913="","",官網匯出!A2913)</f>
        <v/>
      </c>
      <c r="H2913" s="3" t="str">
        <f>IF(官網匯出!B2913="","",官網匯出!B2913)</f>
        <v/>
      </c>
      <c r="I2913" s="1" t="str">
        <f>IF(官網匯出!C2913="","",官網匯出!C2913)</f>
        <v/>
      </c>
      <c r="J2913" s="1" t="str">
        <f>IF(官網匯出!D2913="","",官網匯出!D2913)</f>
        <v/>
      </c>
      <c r="K2913" s="3" t="str">
        <f>IF(官網匯出!E2913="","",官網匯出!E2913)</f>
        <v/>
      </c>
      <c r="L2913" s="1" t="str">
        <f>IF(官網匯出!F2913="","",官網匯出!F2913)</f>
        <v/>
      </c>
      <c r="M2913" s="1" t="str">
        <f>IF(官網匯出!G2913="","",官網匯出!G2913)</f>
        <v/>
      </c>
      <c r="N2913" s="1" t="str">
        <f>IF(官網匯出!H2913="","",官網匯出!H2913)</f>
        <v/>
      </c>
      <c r="P2913" s="1" t="str">
        <f>IF(官網匯出!J2913="","",RIGHT(官網匯出!J2913,LEN(官網匯出!J2913)-2))</f>
        <v/>
      </c>
      <c r="Q2913" s="1" t="str">
        <f>IF(官網匯出!K2913="","",官網匯出!K2913)</f>
        <v/>
      </c>
      <c r="R2913" s="1" t="str">
        <f>IF(官網匯出!L2913="","",官網匯出!L2913)</f>
        <v/>
      </c>
      <c r="S2913" s="1" t="str">
        <f>IF(官網匯出!M2913="","",官網匯出!M2913)</f>
        <v/>
      </c>
      <c r="T2913" s="1" t="str">
        <f>IF(官網匯出!N2913="","",官網匯出!N2913)</f>
        <v/>
      </c>
      <c r="U2913" s="1" t="str">
        <f>IF(官網匯出!O2913="","",官網匯出!O2913)</f>
        <v/>
      </c>
      <c r="V2913" s="1" t="str">
        <f>IF(官網匯出!P2913="",IF(G2913="","",0),官網匯出!P2913)</f>
        <v/>
      </c>
      <c r="W2913" s="1" t="str">
        <f>IF(官網匯出!Q2913="",IF(G2913="","",0),官網匯出!Q2913)</f>
        <v/>
      </c>
      <c r="X2913" s="1" t="str">
        <f>IF(官網匯出!R2913="","",官網匯出!R2913)</f>
        <v/>
      </c>
      <c r="Y2913" s="1" t="str">
        <f>IF(官網匯出!S2913="","",官網匯出!S2913)</f>
        <v/>
      </c>
      <c r="Z2913" s="1" t="str">
        <f>IF(G2913="","",官網匯出!T2913)</f>
        <v/>
      </c>
      <c r="AA2913" s="1" t="str">
        <f>IF(G2913="","",官網匯出!AK2913)</f>
        <v/>
      </c>
      <c r="AB2913" s="1" t="str">
        <f>IF(G2913="","",IF(官網匯出!V2913="","",官網匯出!V2913))</f>
        <v/>
      </c>
      <c r="AJ2913" s="1" t="str">
        <f>IF(G2913="","",IF(官網匯出!AE2913="","",官網匯出!AE2913))</f>
        <v/>
      </c>
      <c r="AK2913" s="1" t="str">
        <f>IF(G2913="","",IF(官網匯出!AD2913="","",官網匯出!AD2913))</f>
        <v/>
      </c>
      <c r="AL2913" s="1" t="str">
        <f t="shared" si="508"/>
        <v>0</v>
      </c>
      <c r="AM2913" s="1" t="str">
        <f>IF(官網匯出!AG2913="","",官網匯出!AG2913)</f>
        <v/>
      </c>
      <c r="AN2913" s="1" t="str">
        <f>IF(G2913="","",IF(官網匯出!AH2913="","",官網匯出!AH2913))</f>
        <v/>
      </c>
      <c r="AO2913" s="14" t="str">
        <f t="shared" si="509"/>
        <v/>
      </c>
      <c r="AP2913" s="14" t="str">
        <f t="shared" si="510"/>
        <v>1</v>
      </c>
      <c r="AQ2913" s="14" t="str">
        <f t="shared" si="511"/>
        <v>0</v>
      </c>
      <c r="AR2913" s="1" t="str">
        <f t="shared" si="512"/>
        <v/>
      </c>
      <c r="AS2913" s="1" t="str">
        <f t="shared" si="513"/>
        <v/>
      </c>
      <c r="AT2913" s="1" t="str">
        <f t="shared" si="514"/>
        <v/>
      </c>
      <c r="AU2913" s="1" t="str">
        <f t="shared" si="505"/>
        <v/>
      </c>
      <c r="AV2913" s="1" t="e">
        <f>IF(VLOOKUP(G2913,官網匯出!A:AQ,42,FALSE)="","[黃金盾官網]",VLOOKUP(G2913,官網匯出!A:AQ,42,FALSE))</f>
        <v>#N/A</v>
      </c>
      <c r="AW2913" s="1" t="e">
        <f>IF(LEFT(VLOOKUP(G2913,官網匯出!A:AS,43,FALSE),2)="","web",LEFT(VLOOKUP(G2913,官網匯出!A:AS,43,FALSE),2))</f>
        <v>#N/A</v>
      </c>
      <c r="AX2913" s="1" t="str">
        <f t="shared" si="515"/>
        <v>O</v>
      </c>
    </row>
    <row r="2914" spans="1:50">
      <c r="A2914" s="1" t="str">
        <f>IF(G2914="","",VLOOKUP(官網轉換!AW2914,團名!A:B,2,FALSE))</f>
        <v/>
      </c>
      <c r="B2914" s="1" t="str">
        <f>IF(G2914="","",IF(LEFT(VLOOKUP(G2914,官網匯出!A:AQ,43,0),2)="wf",VLOOKUP(VLOOKUP(G2914,官網匯出!A:AQ,43,0),團名!$I$1:$K$12,2,FALSE),"N0071"))</f>
        <v/>
      </c>
      <c r="C2914" s="1" t="str">
        <f>IFERROR(VLOOKUP(官網匯出!D2914,團名!E:G,3,FALSE),"")</f>
        <v/>
      </c>
      <c r="D2914" s="1" t="str">
        <f t="shared" si="506"/>
        <v/>
      </c>
      <c r="E2914" s="1" t="str">
        <f t="shared" si="507"/>
        <v/>
      </c>
      <c r="F2914" s="1" t="str">
        <f>IF(官網匯出!F2914="已付款","","B0012")</f>
        <v>B0012</v>
      </c>
      <c r="G2914" s="1" t="str">
        <f>IF(官網匯出!A2914="","",官網匯出!A2914)</f>
        <v/>
      </c>
      <c r="H2914" s="3" t="str">
        <f>IF(官網匯出!B2914="","",官網匯出!B2914)</f>
        <v/>
      </c>
      <c r="I2914" s="1" t="str">
        <f>IF(官網匯出!C2914="","",官網匯出!C2914)</f>
        <v/>
      </c>
      <c r="J2914" s="1" t="str">
        <f>IF(官網匯出!D2914="","",官網匯出!D2914)</f>
        <v/>
      </c>
      <c r="K2914" s="3" t="str">
        <f>IF(官網匯出!E2914="","",官網匯出!E2914)</f>
        <v/>
      </c>
      <c r="L2914" s="1" t="str">
        <f>IF(官網匯出!F2914="","",官網匯出!F2914)</f>
        <v/>
      </c>
      <c r="M2914" s="1" t="str">
        <f>IF(官網匯出!G2914="","",官網匯出!G2914)</f>
        <v/>
      </c>
      <c r="N2914" s="1" t="str">
        <f>IF(官網匯出!H2914="","",官網匯出!H2914)</f>
        <v/>
      </c>
      <c r="P2914" s="1" t="str">
        <f>IF(官網匯出!J2914="","",RIGHT(官網匯出!J2914,LEN(官網匯出!J2914)-2))</f>
        <v/>
      </c>
      <c r="Q2914" s="1" t="str">
        <f>IF(官網匯出!K2914="","",官網匯出!K2914)</f>
        <v/>
      </c>
      <c r="R2914" s="1" t="str">
        <f>IF(官網匯出!L2914="","",官網匯出!L2914)</f>
        <v/>
      </c>
      <c r="S2914" s="1" t="str">
        <f>IF(官網匯出!M2914="","",官網匯出!M2914)</f>
        <v/>
      </c>
      <c r="T2914" s="1" t="str">
        <f>IF(官網匯出!N2914="","",官網匯出!N2914)</f>
        <v/>
      </c>
      <c r="U2914" s="1" t="str">
        <f>IF(官網匯出!O2914="","",官網匯出!O2914)</f>
        <v/>
      </c>
      <c r="V2914" s="1" t="str">
        <f>IF(官網匯出!P2914="",IF(G2914="","",0),官網匯出!P2914)</f>
        <v/>
      </c>
      <c r="W2914" s="1" t="str">
        <f>IF(官網匯出!Q2914="",IF(G2914="","",0),官網匯出!Q2914)</f>
        <v/>
      </c>
      <c r="X2914" s="1" t="str">
        <f>IF(官網匯出!R2914="","",官網匯出!R2914)</f>
        <v/>
      </c>
      <c r="Y2914" s="1" t="str">
        <f>IF(官網匯出!S2914="","",官網匯出!S2914)</f>
        <v/>
      </c>
      <c r="Z2914" s="1" t="str">
        <f>IF(G2914="","",官網匯出!T2914)</f>
        <v/>
      </c>
      <c r="AA2914" s="1" t="str">
        <f>IF(G2914="","",官網匯出!AK2914)</f>
        <v/>
      </c>
      <c r="AB2914" s="1" t="str">
        <f>IF(G2914="","",IF(官網匯出!V2914="","",官網匯出!V2914))</f>
        <v/>
      </c>
      <c r="AJ2914" s="1" t="str">
        <f>IF(G2914="","",IF(官網匯出!AE2914="","",官網匯出!AE2914))</f>
        <v/>
      </c>
      <c r="AK2914" s="1" t="str">
        <f>IF(G2914="","",IF(官網匯出!AD2914="","",官網匯出!AD2914))</f>
        <v/>
      </c>
      <c r="AL2914" s="1" t="str">
        <f t="shared" si="508"/>
        <v>0</v>
      </c>
      <c r="AM2914" s="1" t="str">
        <f>IF(官網匯出!AG2914="","",官網匯出!AG2914)</f>
        <v/>
      </c>
      <c r="AN2914" s="1" t="str">
        <f>IF(G2914="","",IF(官網匯出!AH2914="","",官網匯出!AH2914))</f>
        <v/>
      </c>
      <c r="AO2914" s="14" t="str">
        <f t="shared" si="509"/>
        <v/>
      </c>
      <c r="AP2914" s="14" t="str">
        <f t="shared" si="510"/>
        <v>1</v>
      </c>
      <c r="AQ2914" s="14" t="str">
        <f t="shared" si="511"/>
        <v>0</v>
      </c>
      <c r="AR2914" s="1" t="str">
        <f t="shared" si="512"/>
        <v/>
      </c>
      <c r="AS2914" s="1" t="str">
        <f t="shared" si="513"/>
        <v/>
      </c>
      <c r="AT2914" s="1" t="str">
        <f t="shared" si="514"/>
        <v/>
      </c>
      <c r="AU2914" s="1" t="str">
        <f t="shared" si="505"/>
        <v/>
      </c>
      <c r="AV2914" s="1" t="e">
        <f>IF(VLOOKUP(G2914,官網匯出!A:AQ,42,FALSE)="","[黃金盾官網]",VLOOKUP(G2914,官網匯出!A:AQ,42,FALSE))</f>
        <v>#N/A</v>
      </c>
      <c r="AW2914" s="1" t="e">
        <f>IF(LEFT(VLOOKUP(G2914,官網匯出!A:AS,43,FALSE),2)="","web",LEFT(VLOOKUP(G2914,官網匯出!A:AS,43,FALSE),2))</f>
        <v>#N/A</v>
      </c>
      <c r="AX2914" s="1" t="str">
        <f t="shared" si="515"/>
        <v>O</v>
      </c>
    </row>
    <row r="2915" spans="1:50">
      <c r="A2915" s="1" t="str">
        <f>IF(G2915="","",VLOOKUP(官網轉換!AW2915,團名!A:B,2,FALSE))</f>
        <v/>
      </c>
      <c r="B2915" s="1" t="str">
        <f>IF(G2915="","",IF(LEFT(VLOOKUP(G2915,官網匯出!A:AQ,43,0),2)="wf",VLOOKUP(VLOOKUP(G2915,官網匯出!A:AQ,43,0),團名!$I$1:$K$12,2,FALSE),"N0071"))</f>
        <v/>
      </c>
      <c r="C2915" s="1" t="str">
        <f>IFERROR(VLOOKUP(官網匯出!D2915,團名!E:G,3,FALSE),"")</f>
        <v/>
      </c>
      <c r="D2915" s="1" t="str">
        <f t="shared" si="506"/>
        <v/>
      </c>
      <c r="E2915" s="1" t="str">
        <f t="shared" si="507"/>
        <v/>
      </c>
      <c r="F2915" s="1" t="str">
        <f>IF(官網匯出!F2915="已付款","","B0012")</f>
        <v>B0012</v>
      </c>
      <c r="G2915" s="1" t="str">
        <f>IF(官網匯出!A2915="","",官網匯出!A2915)</f>
        <v/>
      </c>
      <c r="H2915" s="3" t="str">
        <f>IF(官網匯出!B2915="","",官網匯出!B2915)</f>
        <v/>
      </c>
      <c r="I2915" s="1" t="str">
        <f>IF(官網匯出!C2915="","",官網匯出!C2915)</f>
        <v/>
      </c>
      <c r="J2915" s="1" t="str">
        <f>IF(官網匯出!D2915="","",官網匯出!D2915)</f>
        <v/>
      </c>
      <c r="K2915" s="3" t="str">
        <f>IF(官網匯出!E2915="","",官網匯出!E2915)</f>
        <v/>
      </c>
      <c r="L2915" s="1" t="str">
        <f>IF(官網匯出!F2915="","",官網匯出!F2915)</f>
        <v/>
      </c>
      <c r="M2915" s="1" t="str">
        <f>IF(官網匯出!G2915="","",官網匯出!G2915)</f>
        <v/>
      </c>
      <c r="N2915" s="1" t="str">
        <f>IF(官網匯出!H2915="","",官網匯出!H2915)</f>
        <v/>
      </c>
      <c r="P2915" s="1" t="str">
        <f>IF(官網匯出!J2915="","",RIGHT(官網匯出!J2915,LEN(官網匯出!J2915)-2))</f>
        <v/>
      </c>
      <c r="Q2915" s="1" t="str">
        <f>IF(官網匯出!K2915="","",官網匯出!K2915)</f>
        <v/>
      </c>
      <c r="R2915" s="1" t="str">
        <f>IF(官網匯出!L2915="","",官網匯出!L2915)</f>
        <v/>
      </c>
      <c r="S2915" s="1" t="str">
        <f>IF(官網匯出!M2915="","",官網匯出!M2915)</f>
        <v/>
      </c>
      <c r="T2915" s="1" t="str">
        <f>IF(官網匯出!N2915="","",官網匯出!N2915)</f>
        <v/>
      </c>
      <c r="U2915" s="1" t="str">
        <f>IF(官網匯出!O2915="","",官網匯出!O2915)</f>
        <v/>
      </c>
      <c r="V2915" s="1" t="str">
        <f>IF(官網匯出!P2915="",IF(G2915="","",0),官網匯出!P2915)</f>
        <v/>
      </c>
      <c r="W2915" s="1" t="str">
        <f>IF(官網匯出!Q2915="",IF(G2915="","",0),官網匯出!Q2915)</f>
        <v/>
      </c>
      <c r="X2915" s="1" t="str">
        <f>IF(官網匯出!R2915="","",官網匯出!R2915)</f>
        <v/>
      </c>
      <c r="Y2915" s="1" t="str">
        <f>IF(官網匯出!S2915="","",官網匯出!S2915)</f>
        <v/>
      </c>
      <c r="Z2915" s="1" t="str">
        <f>IF(G2915="","",官網匯出!T2915)</f>
        <v/>
      </c>
      <c r="AA2915" s="1" t="str">
        <f>IF(G2915="","",官網匯出!AK2915)</f>
        <v/>
      </c>
      <c r="AB2915" s="1" t="str">
        <f>IF(G2915="","",IF(官網匯出!V2915="","",官網匯出!V2915))</f>
        <v/>
      </c>
      <c r="AJ2915" s="1" t="str">
        <f>IF(G2915="","",IF(官網匯出!AE2915="","",官網匯出!AE2915))</f>
        <v/>
      </c>
      <c r="AK2915" s="1" t="str">
        <f>IF(G2915="","",IF(官網匯出!AD2915="","",官網匯出!AD2915))</f>
        <v/>
      </c>
      <c r="AL2915" s="1" t="str">
        <f t="shared" si="508"/>
        <v>0</v>
      </c>
      <c r="AM2915" s="1" t="str">
        <f>IF(官網匯出!AG2915="","",官網匯出!AG2915)</f>
        <v/>
      </c>
      <c r="AN2915" s="1" t="str">
        <f>IF(G2915="","",IF(官網匯出!AH2915="","",官網匯出!AH2915))</f>
        <v/>
      </c>
      <c r="AO2915" s="14" t="str">
        <f t="shared" si="509"/>
        <v/>
      </c>
      <c r="AP2915" s="14" t="str">
        <f t="shared" si="510"/>
        <v>1</v>
      </c>
      <c r="AQ2915" s="14" t="str">
        <f t="shared" si="511"/>
        <v>0</v>
      </c>
      <c r="AR2915" s="1" t="str">
        <f t="shared" si="512"/>
        <v/>
      </c>
      <c r="AS2915" s="1" t="str">
        <f t="shared" si="513"/>
        <v/>
      </c>
      <c r="AT2915" s="1" t="str">
        <f t="shared" si="514"/>
        <v/>
      </c>
      <c r="AU2915" s="1" t="str">
        <f t="shared" si="505"/>
        <v/>
      </c>
      <c r="AV2915" s="1" t="e">
        <f>IF(VLOOKUP(G2915,官網匯出!A:AQ,42,FALSE)="","[黃金盾官網]",VLOOKUP(G2915,官網匯出!A:AQ,42,FALSE))</f>
        <v>#N/A</v>
      </c>
      <c r="AW2915" s="1" t="e">
        <f>IF(LEFT(VLOOKUP(G2915,官網匯出!A:AS,43,FALSE),2)="","web",LEFT(VLOOKUP(G2915,官網匯出!A:AS,43,FALSE),2))</f>
        <v>#N/A</v>
      </c>
      <c r="AX2915" s="1" t="str">
        <f t="shared" si="515"/>
        <v>O</v>
      </c>
    </row>
    <row r="2916" spans="1:50">
      <c r="A2916" s="1" t="str">
        <f>IF(G2916="","",VLOOKUP(官網轉換!AW2916,團名!A:B,2,FALSE))</f>
        <v/>
      </c>
      <c r="B2916" s="1" t="str">
        <f>IF(G2916="","",IF(LEFT(VLOOKUP(G2916,官網匯出!A:AQ,43,0),2)="wf",VLOOKUP(VLOOKUP(G2916,官網匯出!A:AQ,43,0),團名!$I$1:$K$12,2,FALSE),"N0071"))</f>
        <v/>
      </c>
      <c r="C2916" s="1" t="str">
        <f>IFERROR(VLOOKUP(官網匯出!D2916,團名!E:G,3,FALSE),"")</f>
        <v/>
      </c>
      <c r="D2916" s="1" t="str">
        <f t="shared" si="506"/>
        <v/>
      </c>
      <c r="E2916" s="1" t="str">
        <f t="shared" si="507"/>
        <v/>
      </c>
      <c r="F2916" s="1" t="str">
        <f>IF(官網匯出!F2916="已付款","","B0012")</f>
        <v>B0012</v>
      </c>
      <c r="G2916" s="1" t="str">
        <f>IF(官網匯出!A2916="","",官網匯出!A2916)</f>
        <v/>
      </c>
      <c r="H2916" s="3" t="str">
        <f>IF(官網匯出!B2916="","",官網匯出!B2916)</f>
        <v/>
      </c>
      <c r="I2916" s="1" t="str">
        <f>IF(官網匯出!C2916="","",官網匯出!C2916)</f>
        <v/>
      </c>
      <c r="J2916" s="1" t="str">
        <f>IF(官網匯出!D2916="","",官網匯出!D2916)</f>
        <v/>
      </c>
      <c r="K2916" s="3" t="str">
        <f>IF(官網匯出!E2916="","",官網匯出!E2916)</f>
        <v/>
      </c>
      <c r="L2916" s="1" t="str">
        <f>IF(官網匯出!F2916="","",官網匯出!F2916)</f>
        <v/>
      </c>
      <c r="M2916" s="1" t="str">
        <f>IF(官網匯出!G2916="","",官網匯出!G2916)</f>
        <v/>
      </c>
      <c r="N2916" s="1" t="str">
        <f>IF(官網匯出!H2916="","",官網匯出!H2916)</f>
        <v/>
      </c>
      <c r="P2916" s="1" t="str">
        <f>IF(官網匯出!J2916="","",RIGHT(官網匯出!J2916,LEN(官網匯出!J2916)-2))</f>
        <v/>
      </c>
      <c r="Q2916" s="1" t="str">
        <f>IF(官網匯出!K2916="","",官網匯出!K2916)</f>
        <v/>
      </c>
      <c r="R2916" s="1" t="str">
        <f>IF(官網匯出!L2916="","",官網匯出!L2916)</f>
        <v/>
      </c>
      <c r="S2916" s="1" t="str">
        <f>IF(官網匯出!M2916="","",官網匯出!M2916)</f>
        <v/>
      </c>
      <c r="T2916" s="1" t="str">
        <f>IF(官網匯出!N2916="","",官網匯出!N2916)</f>
        <v/>
      </c>
      <c r="U2916" s="1" t="str">
        <f>IF(官網匯出!O2916="","",官網匯出!O2916)</f>
        <v/>
      </c>
      <c r="V2916" s="1" t="str">
        <f>IF(官網匯出!P2916="",IF(G2916="","",0),官網匯出!P2916)</f>
        <v/>
      </c>
      <c r="W2916" s="1" t="str">
        <f>IF(官網匯出!Q2916="",IF(G2916="","",0),官網匯出!Q2916)</f>
        <v/>
      </c>
      <c r="X2916" s="1" t="str">
        <f>IF(官網匯出!R2916="","",官網匯出!R2916)</f>
        <v/>
      </c>
      <c r="Y2916" s="1" t="str">
        <f>IF(官網匯出!S2916="","",官網匯出!S2916)</f>
        <v/>
      </c>
      <c r="Z2916" s="1" t="str">
        <f>IF(G2916="","",官網匯出!T2916)</f>
        <v/>
      </c>
      <c r="AA2916" s="1" t="str">
        <f>IF(G2916="","",官網匯出!AK2916)</f>
        <v/>
      </c>
      <c r="AB2916" s="1" t="str">
        <f>IF(G2916="","",IF(官網匯出!V2916="","",官網匯出!V2916))</f>
        <v/>
      </c>
      <c r="AJ2916" s="1" t="str">
        <f>IF(G2916="","",IF(官網匯出!AE2916="","",官網匯出!AE2916))</f>
        <v/>
      </c>
      <c r="AK2916" s="1" t="str">
        <f>IF(G2916="","",IF(官網匯出!AD2916="","",官網匯出!AD2916))</f>
        <v/>
      </c>
      <c r="AL2916" s="1" t="str">
        <f t="shared" si="508"/>
        <v>0</v>
      </c>
      <c r="AM2916" s="1" t="str">
        <f>IF(官網匯出!AG2916="","",官網匯出!AG2916)</f>
        <v/>
      </c>
      <c r="AN2916" s="1" t="str">
        <f>IF(G2916="","",IF(官網匯出!AH2916="","",官網匯出!AH2916))</f>
        <v/>
      </c>
      <c r="AO2916" s="14" t="str">
        <f t="shared" si="509"/>
        <v/>
      </c>
      <c r="AP2916" s="14" t="str">
        <f t="shared" si="510"/>
        <v>1</v>
      </c>
      <c r="AQ2916" s="14" t="str">
        <f t="shared" si="511"/>
        <v>0</v>
      </c>
      <c r="AR2916" s="1" t="str">
        <f t="shared" si="512"/>
        <v/>
      </c>
      <c r="AS2916" s="1" t="str">
        <f t="shared" si="513"/>
        <v/>
      </c>
      <c r="AT2916" s="1" t="str">
        <f t="shared" si="514"/>
        <v/>
      </c>
      <c r="AU2916" s="1" t="str">
        <f t="shared" si="505"/>
        <v/>
      </c>
      <c r="AV2916" s="1" t="e">
        <f>IF(VLOOKUP(G2916,官網匯出!A:AQ,42,FALSE)="","[黃金盾官網]",VLOOKUP(G2916,官網匯出!A:AQ,42,FALSE))</f>
        <v>#N/A</v>
      </c>
      <c r="AW2916" s="1" t="e">
        <f>IF(LEFT(VLOOKUP(G2916,官網匯出!A:AS,43,FALSE),2)="","web",LEFT(VLOOKUP(G2916,官網匯出!A:AS,43,FALSE),2))</f>
        <v>#N/A</v>
      </c>
      <c r="AX2916" s="1" t="str">
        <f t="shared" si="515"/>
        <v>O</v>
      </c>
    </row>
    <row r="2917" spans="1:50">
      <c r="A2917" s="1" t="str">
        <f>IF(G2917="","",VLOOKUP(官網轉換!AW2917,團名!A:B,2,FALSE))</f>
        <v/>
      </c>
      <c r="B2917" s="1" t="str">
        <f>IF(G2917="","",IF(LEFT(VLOOKUP(G2917,官網匯出!A:AQ,43,0),2)="wf",VLOOKUP(VLOOKUP(G2917,官網匯出!A:AQ,43,0),團名!$I$1:$K$12,2,FALSE),"N0071"))</f>
        <v/>
      </c>
      <c r="C2917" s="1" t="str">
        <f>IFERROR(VLOOKUP(官網匯出!D2917,團名!E:G,3,FALSE),"")</f>
        <v/>
      </c>
      <c r="D2917" s="1" t="str">
        <f t="shared" si="506"/>
        <v/>
      </c>
      <c r="E2917" s="1" t="str">
        <f t="shared" si="507"/>
        <v/>
      </c>
      <c r="F2917" s="1" t="str">
        <f>IF(官網匯出!F2917="已付款","","B0012")</f>
        <v>B0012</v>
      </c>
      <c r="G2917" s="1" t="str">
        <f>IF(官網匯出!A2917="","",官網匯出!A2917)</f>
        <v/>
      </c>
      <c r="H2917" s="3" t="str">
        <f>IF(官網匯出!B2917="","",官網匯出!B2917)</f>
        <v/>
      </c>
      <c r="I2917" s="1" t="str">
        <f>IF(官網匯出!C2917="","",官網匯出!C2917)</f>
        <v/>
      </c>
      <c r="J2917" s="1" t="str">
        <f>IF(官網匯出!D2917="","",官網匯出!D2917)</f>
        <v/>
      </c>
      <c r="K2917" s="3" t="str">
        <f>IF(官網匯出!E2917="","",官網匯出!E2917)</f>
        <v/>
      </c>
      <c r="L2917" s="1" t="str">
        <f>IF(官網匯出!F2917="","",官網匯出!F2917)</f>
        <v/>
      </c>
      <c r="M2917" s="1" t="str">
        <f>IF(官網匯出!G2917="","",官網匯出!G2917)</f>
        <v/>
      </c>
      <c r="N2917" s="1" t="str">
        <f>IF(官網匯出!H2917="","",官網匯出!H2917)</f>
        <v/>
      </c>
      <c r="P2917" s="1" t="str">
        <f>IF(官網匯出!J2917="","",RIGHT(官網匯出!J2917,LEN(官網匯出!J2917)-2))</f>
        <v/>
      </c>
      <c r="Q2917" s="1" t="str">
        <f>IF(官網匯出!K2917="","",官網匯出!K2917)</f>
        <v/>
      </c>
      <c r="R2917" s="1" t="str">
        <f>IF(官網匯出!L2917="","",官網匯出!L2917)</f>
        <v/>
      </c>
      <c r="S2917" s="1" t="str">
        <f>IF(官網匯出!M2917="","",官網匯出!M2917)</f>
        <v/>
      </c>
      <c r="T2917" s="1" t="str">
        <f>IF(官網匯出!N2917="","",官網匯出!N2917)</f>
        <v/>
      </c>
      <c r="U2917" s="1" t="str">
        <f>IF(官網匯出!O2917="","",官網匯出!O2917)</f>
        <v/>
      </c>
      <c r="V2917" s="1" t="str">
        <f>IF(官網匯出!P2917="",IF(G2917="","",0),官網匯出!P2917)</f>
        <v/>
      </c>
      <c r="W2917" s="1" t="str">
        <f>IF(官網匯出!Q2917="",IF(G2917="","",0),官網匯出!Q2917)</f>
        <v/>
      </c>
      <c r="X2917" s="1" t="str">
        <f>IF(官網匯出!R2917="","",官網匯出!R2917)</f>
        <v/>
      </c>
      <c r="Y2917" s="1" t="str">
        <f>IF(官網匯出!S2917="","",官網匯出!S2917)</f>
        <v/>
      </c>
      <c r="Z2917" s="1" t="str">
        <f>IF(G2917="","",官網匯出!T2917)</f>
        <v/>
      </c>
      <c r="AA2917" s="1" t="str">
        <f>IF(G2917="","",官網匯出!AK2917)</f>
        <v/>
      </c>
      <c r="AB2917" s="1" t="str">
        <f>IF(G2917="","",IF(官網匯出!V2917="","",官網匯出!V2917))</f>
        <v/>
      </c>
      <c r="AJ2917" s="1" t="str">
        <f>IF(G2917="","",IF(官網匯出!AE2917="","",官網匯出!AE2917))</f>
        <v/>
      </c>
      <c r="AK2917" s="1" t="str">
        <f>IF(G2917="","",IF(官網匯出!AD2917="","",官網匯出!AD2917))</f>
        <v/>
      </c>
      <c r="AL2917" s="1" t="str">
        <f t="shared" si="508"/>
        <v>0</v>
      </c>
      <c r="AM2917" s="1" t="str">
        <f>IF(官網匯出!AG2917="","",官網匯出!AG2917)</f>
        <v/>
      </c>
      <c r="AN2917" s="1" t="str">
        <f>IF(G2917="","",IF(官網匯出!AH2917="","",官網匯出!AH2917))</f>
        <v/>
      </c>
      <c r="AO2917" s="14" t="str">
        <f t="shared" si="509"/>
        <v/>
      </c>
      <c r="AP2917" s="14" t="str">
        <f t="shared" si="510"/>
        <v>1</v>
      </c>
      <c r="AQ2917" s="14" t="str">
        <f t="shared" si="511"/>
        <v>0</v>
      </c>
      <c r="AR2917" s="1" t="str">
        <f t="shared" si="512"/>
        <v/>
      </c>
      <c r="AS2917" s="1" t="str">
        <f t="shared" si="513"/>
        <v/>
      </c>
      <c r="AT2917" s="1" t="str">
        <f t="shared" si="514"/>
        <v/>
      </c>
      <c r="AU2917" s="1" t="str">
        <f t="shared" si="505"/>
        <v/>
      </c>
      <c r="AV2917" s="1" t="e">
        <f>IF(VLOOKUP(G2917,官網匯出!A:AQ,42,FALSE)="","[黃金盾官網]",VLOOKUP(G2917,官網匯出!A:AQ,42,FALSE))</f>
        <v>#N/A</v>
      </c>
      <c r="AW2917" s="1" t="e">
        <f>IF(LEFT(VLOOKUP(G2917,官網匯出!A:AS,43,FALSE),2)="","web",LEFT(VLOOKUP(G2917,官網匯出!A:AS,43,FALSE),2))</f>
        <v>#N/A</v>
      </c>
      <c r="AX2917" s="1" t="str">
        <f t="shared" si="515"/>
        <v>O</v>
      </c>
    </row>
    <row r="2918" spans="1:50">
      <c r="A2918" s="1" t="str">
        <f>IF(G2918="","",VLOOKUP(官網轉換!AW2918,團名!A:B,2,FALSE))</f>
        <v/>
      </c>
      <c r="B2918" s="1" t="str">
        <f>IF(G2918="","",IF(LEFT(VLOOKUP(G2918,官網匯出!A:AQ,43,0),2)="wf",VLOOKUP(VLOOKUP(G2918,官網匯出!A:AQ,43,0),團名!$I$1:$K$12,2,FALSE),"N0071"))</f>
        <v/>
      </c>
      <c r="C2918" s="1" t="str">
        <f>IFERROR(VLOOKUP(官網匯出!D2918,團名!E:G,3,FALSE),"")</f>
        <v/>
      </c>
      <c r="D2918" s="1" t="str">
        <f t="shared" si="506"/>
        <v/>
      </c>
      <c r="E2918" s="1" t="str">
        <f t="shared" si="507"/>
        <v/>
      </c>
      <c r="F2918" s="1" t="str">
        <f>IF(官網匯出!F2918="已付款","","B0012")</f>
        <v>B0012</v>
      </c>
      <c r="G2918" s="1" t="str">
        <f>IF(官網匯出!A2918="","",官網匯出!A2918)</f>
        <v/>
      </c>
      <c r="H2918" s="3" t="str">
        <f>IF(官網匯出!B2918="","",官網匯出!B2918)</f>
        <v/>
      </c>
      <c r="I2918" s="1" t="str">
        <f>IF(官網匯出!C2918="","",官網匯出!C2918)</f>
        <v/>
      </c>
      <c r="J2918" s="1" t="str">
        <f>IF(官網匯出!D2918="","",官網匯出!D2918)</f>
        <v/>
      </c>
      <c r="K2918" s="3" t="str">
        <f>IF(官網匯出!E2918="","",官網匯出!E2918)</f>
        <v/>
      </c>
      <c r="L2918" s="1" t="str">
        <f>IF(官網匯出!F2918="","",官網匯出!F2918)</f>
        <v/>
      </c>
      <c r="M2918" s="1" t="str">
        <f>IF(官網匯出!G2918="","",官網匯出!G2918)</f>
        <v/>
      </c>
      <c r="N2918" s="1" t="str">
        <f>IF(官網匯出!H2918="","",官網匯出!H2918)</f>
        <v/>
      </c>
      <c r="P2918" s="1" t="str">
        <f>IF(官網匯出!J2918="","",RIGHT(官網匯出!J2918,LEN(官網匯出!J2918)-2))</f>
        <v/>
      </c>
      <c r="Q2918" s="1" t="str">
        <f>IF(官網匯出!K2918="","",官網匯出!K2918)</f>
        <v/>
      </c>
      <c r="R2918" s="1" t="str">
        <f>IF(官網匯出!L2918="","",官網匯出!L2918)</f>
        <v/>
      </c>
      <c r="S2918" s="1" t="str">
        <f>IF(官網匯出!M2918="","",官網匯出!M2918)</f>
        <v/>
      </c>
      <c r="T2918" s="1" t="str">
        <f>IF(官網匯出!N2918="","",官網匯出!N2918)</f>
        <v/>
      </c>
      <c r="U2918" s="1" t="str">
        <f>IF(官網匯出!O2918="","",官網匯出!O2918)</f>
        <v/>
      </c>
      <c r="V2918" s="1" t="str">
        <f>IF(官網匯出!P2918="",IF(G2918="","",0),官網匯出!P2918)</f>
        <v/>
      </c>
      <c r="W2918" s="1" t="str">
        <f>IF(官網匯出!Q2918="",IF(G2918="","",0),官網匯出!Q2918)</f>
        <v/>
      </c>
      <c r="X2918" s="1" t="str">
        <f>IF(官網匯出!R2918="","",官網匯出!R2918)</f>
        <v/>
      </c>
      <c r="Y2918" s="1" t="str">
        <f>IF(官網匯出!S2918="","",官網匯出!S2918)</f>
        <v/>
      </c>
      <c r="Z2918" s="1" t="str">
        <f>IF(G2918="","",官網匯出!T2918)</f>
        <v/>
      </c>
      <c r="AA2918" s="1" t="str">
        <f>IF(G2918="","",官網匯出!AK2918)</f>
        <v/>
      </c>
      <c r="AB2918" s="1" t="str">
        <f>IF(G2918="","",IF(官網匯出!V2918="","",官網匯出!V2918))</f>
        <v/>
      </c>
      <c r="AJ2918" s="1" t="str">
        <f>IF(G2918="","",IF(官網匯出!AE2918="","",官網匯出!AE2918))</f>
        <v/>
      </c>
      <c r="AK2918" s="1" t="str">
        <f>IF(G2918="","",IF(官網匯出!AD2918="","",官網匯出!AD2918))</f>
        <v/>
      </c>
      <c r="AL2918" s="1" t="str">
        <f t="shared" si="508"/>
        <v>0</v>
      </c>
      <c r="AM2918" s="1" t="str">
        <f>IF(官網匯出!AG2918="","",官網匯出!AG2918)</f>
        <v/>
      </c>
      <c r="AN2918" s="1" t="str">
        <f>IF(G2918="","",IF(官網匯出!AH2918="","",官網匯出!AH2918))</f>
        <v/>
      </c>
      <c r="AO2918" s="14" t="str">
        <f t="shared" si="509"/>
        <v/>
      </c>
      <c r="AP2918" s="14" t="str">
        <f t="shared" si="510"/>
        <v>1</v>
      </c>
      <c r="AQ2918" s="14" t="str">
        <f t="shared" si="511"/>
        <v>0</v>
      </c>
      <c r="AR2918" s="1" t="str">
        <f t="shared" si="512"/>
        <v/>
      </c>
      <c r="AS2918" s="1" t="str">
        <f t="shared" si="513"/>
        <v/>
      </c>
      <c r="AT2918" s="1" t="str">
        <f t="shared" si="514"/>
        <v/>
      </c>
      <c r="AU2918" s="1" t="str">
        <f t="shared" si="505"/>
        <v/>
      </c>
      <c r="AV2918" s="1" t="e">
        <f>IF(VLOOKUP(G2918,官網匯出!A:AQ,42,FALSE)="","[黃金盾官網]",VLOOKUP(G2918,官網匯出!A:AQ,42,FALSE))</f>
        <v>#N/A</v>
      </c>
      <c r="AW2918" s="1" t="e">
        <f>IF(LEFT(VLOOKUP(G2918,官網匯出!A:AS,43,FALSE),2)="","web",LEFT(VLOOKUP(G2918,官網匯出!A:AS,43,FALSE),2))</f>
        <v>#N/A</v>
      </c>
      <c r="AX2918" s="1" t="str">
        <f t="shared" si="515"/>
        <v>O</v>
      </c>
    </row>
    <row r="2919" spans="1:50">
      <c r="A2919" s="1" t="str">
        <f>IF(G2919="","",VLOOKUP(官網轉換!AW2919,團名!A:B,2,FALSE))</f>
        <v/>
      </c>
      <c r="B2919" s="1" t="str">
        <f>IF(G2919="","",IF(LEFT(VLOOKUP(G2919,官網匯出!A:AQ,43,0),2)="wf",VLOOKUP(VLOOKUP(G2919,官網匯出!A:AQ,43,0),團名!$I$1:$K$12,2,FALSE),"N0071"))</f>
        <v/>
      </c>
      <c r="C2919" s="1" t="str">
        <f>IFERROR(VLOOKUP(官網匯出!D2919,團名!E:G,3,FALSE),"")</f>
        <v/>
      </c>
      <c r="D2919" s="1" t="str">
        <f t="shared" si="506"/>
        <v/>
      </c>
      <c r="E2919" s="1" t="str">
        <f t="shared" si="507"/>
        <v/>
      </c>
      <c r="F2919" s="1" t="str">
        <f>IF(官網匯出!F2919="已付款","","B0012")</f>
        <v>B0012</v>
      </c>
      <c r="G2919" s="1" t="str">
        <f>IF(官網匯出!A2919="","",官網匯出!A2919)</f>
        <v/>
      </c>
      <c r="H2919" s="3" t="str">
        <f>IF(官網匯出!B2919="","",官網匯出!B2919)</f>
        <v/>
      </c>
      <c r="I2919" s="1" t="str">
        <f>IF(官網匯出!C2919="","",官網匯出!C2919)</f>
        <v/>
      </c>
      <c r="J2919" s="1" t="str">
        <f>IF(官網匯出!D2919="","",官網匯出!D2919)</f>
        <v/>
      </c>
      <c r="K2919" s="3" t="str">
        <f>IF(官網匯出!E2919="","",官網匯出!E2919)</f>
        <v/>
      </c>
      <c r="L2919" s="1" t="str">
        <f>IF(官網匯出!F2919="","",官網匯出!F2919)</f>
        <v/>
      </c>
      <c r="M2919" s="1" t="str">
        <f>IF(官網匯出!G2919="","",官網匯出!G2919)</f>
        <v/>
      </c>
      <c r="N2919" s="1" t="str">
        <f>IF(官網匯出!H2919="","",官網匯出!H2919)</f>
        <v/>
      </c>
      <c r="P2919" s="1" t="str">
        <f>IF(官網匯出!J2919="","",RIGHT(官網匯出!J2919,LEN(官網匯出!J2919)-2))</f>
        <v/>
      </c>
      <c r="Q2919" s="1" t="str">
        <f>IF(官網匯出!K2919="","",官網匯出!K2919)</f>
        <v/>
      </c>
      <c r="R2919" s="1" t="str">
        <f>IF(官網匯出!L2919="","",官網匯出!L2919)</f>
        <v/>
      </c>
      <c r="S2919" s="1" t="str">
        <f>IF(官網匯出!M2919="","",官網匯出!M2919)</f>
        <v/>
      </c>
      <c r="T2919" s="1" t="str">
        <f>IF(官網匯出!N2919="","",官網匯出!N2919)</f>
        <v/>
      </c>
      <c r="U2919" s="1" t="str">
        <f>IF(官網匯出!O2919="","",官網匯出!O2919)</f>
        <v/>
      </c>
      <c r="V2919" s="1" t="str">
        <f>IF(官網匯出!P2919="",IF(G2919="","",0),官網匯出!P2919)</f>
        <v/>
      </c>
      <c r="W2919" s="1" t="str">
        <f>IF(官網匯出!Q2919="",IF(G2919="","",0),官網匯出!Q2919)</f>
        <v/>
      </c>
      <c r="X2919" s="1" t="str">
        <f>IF(官網匯出!R2919="","",官網匯出!R2919)</f>
        <v/>
      </c>
      <c r="Y2919" s="1" t="str">
        <f>IF(官網匯出!S2919="","",官網匯出!S2919)</f>
        <v/>
      </c>
      <c r="Z2919" s="1" t="str">
        <f>IF(G2919="","",官網匯出!T2919)</f>
        <v/>
      </c>
      <c r="AA2919" s="1" t="str">
        <f>IF(G2919="","",官網匯出!AK2919)</f>
        <v/>
      </c>
      <c r="AB2919" s="1" t="str">
        <f>IF(G2919="","",IF(官網匯出!V2919="","",官網匯出!V2919))</f>
        <v/>
      </c>
      <c r="AJ2919" s="1" t="str">
        <f>IF(G2919="","",IF(官網匯出!AE2919="","",官網匯出!AE2919))</f>
        <v/>
      </c>
      <c r="AK2919" s="1" t="str">
        <f>IF(G2919="","",IF(官網匯出!AD2919="","",官網匯出!AD2919))</f>
        <v/>
      </c>
      <c r="AL2919" s="1" t="str">
        <f t="shared" si="508"/>
        <v>0</v>
      </c>
      <c r="AM2919" s="1" t="str">
        <f>IF(官網匯出!AG2919="","",官網匯出!AG2919)</f>
        <v/>
      </c>
      <c r="AN2919" s="1" t="str">
        <f>IF(G2919="","",IF(官網匯出!AH2919="","",官網匯出!AH2919))</f>
        <v/>
      </c>
      <c r="AO2919" s="14" t="str">
        <f t="shared" si="509"/>
        <v/>
      </c>
      <c r="AP2919" s="14" t="str">
        <f t="shared" si="510"/>
        <v>1</v>
      </c>
      <c r="AQ2919" s="14" t="str">
        <f t="shared" si="511"/>
        <v>0</v>
      </c>
      <c r="AR2919" s="1" t="str">
        <f t="shared" si="512"/>
        <v/>
      </c>
      <c r="AS2919" s="1" t="str">
        <f t="shared" si="513"/>
        <v/>
      </c>
      <c r="AT2919" s="1" t="str">
        <f t="shared" si="514"/>
        <v/>
      </c>
      <c r="AU2919" s="1" t="str">
        <f t="shared" si="505"/>
        <v/>
      </c>
      <c r="AV2919" s="1" t="e">
        <f>IF(VLOOKUP(G2919,官網匯出!A:AQ,42,FALSE)="","[黃金盾官網]",VLOOKUP(G2919,官網匯出!A:AQ,42,FALSE))</f>
        <v>#N/A</v>
      </c>
      <c r="AW2919" s="1" t="e">
        <f>IF(LEFT(VLOOKUP(G2919,官網匯出!A:AS,43,FALSE),2)="","web",LEFT(VLOOKUP(G2919,官網匯出!A:AS,43,FALSE),2))</f>
        <v>#N/A</v>
      </c>
      <c r="AX2919" s="1" t="str">
        <f t="shared" si="515"/>
        <v>O</v>
      </c>
    </row>
    <row r="2920" spans="1:50">
      <c r="A2920" s="1" t="str">
        <f>IF(G2920="","",VLOOKUP(官網轉換!AW2920,團名!A:B,2,FALSE))</f>
        <v/>
      </c>
      <c r="B2920" s="1" t="str">
        <f>IF(G2920="","",IF(LEFT(VLOOKUP(G2920,官網匯出!A:AQ,43,0),2)="wf",VLOOKUP(VLOOKUP(G2920,官網匯出!A:AQ,43,0),團名!$I$1:$K$12,2,FALSE),"N0071"))</f>
        <v/>
      </c>
      <c r="C2920" s="1" t="str">
        <f>IFERROR(VLOOKUP(官網匯出!D2920,團名!E:G,3,FALSE),"")</f>
        <v/>
      </c>
      <c r="D2920" s="1" t="str">
        <f t="shared" si="506"/>
        <v/>
      </c>
      <c r="E2920" s="1" t="str">
        <f t="shared" si="507"/>
        <v/>
      </c>
      <c r="F2920" s="1" t="str">
        <f>IF(官網匯出!F2920="已付款","","B0012")</f>
        <v>B0012</v>
      </c>
      <c r="G2920" s="1" t="str">
        <f>IF(官網匯出!A2920="","",官網匯出!A2920)</f>
        <v/>
      </c>
      <c r="H2920" s="3" t="str">
        <f>IF(官網匯出!B2920="","",官網匯出!B2920)</f>
        <v/>
      </c>
      <c r="I2920" s="1" t="str">
        <f>IF(官網匯出!C2920="","",官網匯出!C2920)</f>
        <v/>
      </c>
      <c r="J2920" s="1" t="str">
        <f>IF(官網匯出!D2920="","",官網匯出!D2920)</f>
        <v/>
      </c>
      <c r="K2920" s="3" t="str">
        <f>IF(官網匯出!E2920="","",官網匯出!E2920)</f>
        <v/>
      </c>
      <c r="L2920" s="1" t="str">
        <f>IF(官網匯出!F2920="","",官網匯出!F2920)</f>
        <v/>
      </c>
      <c r="M2920" s="1" t="str">
        <f>IF(官網匯出!G2920="","",官網匯出!G2920)</f>
        <v/>
      </c>
      <c r="N2920" s="1" t="str">
        <f>IF(官網匯出!H2920="","",官網匯出!H2920)</f>
        <v/>
      </c>
      <c r="P2920" s="1" t="str">
        <f>IF(官網匯出!J2920="","",RIGHT(官網匯出!J2920,LEN(官網匯出!J2920)-2))</f>
        <v/>
      </c>
      <c r="Q2920" s="1" t="str">
        <f>IF(官網匯出!K2920="","",官網匯出!K2920)</f>
        <v/>
      </c>
      <c r="R2920" s="1" t="str">
        <f>IF(官網匯出!L2920="","",官網匯出!L2920)</f>
        <v/>
      </c>
      <c r="S2920" s="1" t="str">
        <f>IF(官網匯出!M2920="","",官網匯出!M2920)</f>
        <v/>
      </c>
      <c r="T2920" s="1" t="str">
        <f>IF(官網匯出!N2920="","",官網匯出!N2920)</f>
        <v/>
      </c>
      <c r="U2920" s="1" t="str">
        <f>IF(官網匯出!O2920="","",官網匯出!O2920)</f>
        <v/>
      </c>
      <c r="V2920" s="1" t="str">
        <f>IF(官網匯出!P2920="",IF(G2920="","",0),官網匯出!P2920)</f>
        <v/>
      </c>
      <c r="W2920" s="1" t="str">
        <f>IF(官網匯出!Q2920="",IF(G2920="","",0),官網匯出!Q2920)</f>
        <v/>
      </c>
      <c r="X2920" s="1" t="str">
        <f>IF(官網匯出!R2920="","",官網匯出!R2920)</f>
        <v/>
      </c>
      <c r="Y2920" s="1" t="str">
        <f>IF(官網匯出!S2920="","",官網匯出!S2920)</f>
        <v/>
      </c>
      <c r="Z2920" s="1" t="str">
        <f>IF(G2920="","",官網匯出!T2920)</f>
        <v/>
      </c>
      <c r="AA2920" s="1" t="str">
        <f>IF(G2920="","",官網匯出!AK2920)</f>
        <v/>
      </c>
      <c r="AB2920" s="1" t="str">
        <f>IF(G2920="","",IF(官網匯出!V2920="","",官網匯出!V2920))</f>
        <v/>
      </c>
      <c r="AJ2920" s="1" t="str">
        <f>IF(G2920="","",IF(官網匯出!AE2920="","",官網匯出!AE2920))</f>
        <v/>
      </c>
      <c r="AK2920" s="1" t="str">
        <f>IF(G2920="","",IF(官網匯出!AD2920="","",官網匯出!AD2920))</f>
        <v/>
      </c>
      <c r="AL2920" s="1" t="str">
        <f t="shared" si="508"/>
        <v>0</v>
      </c>
      <c r="AM2920" s="1" t="str">
        <f>IF(官網匯出!AG2920="","",官網匯出!AG2920)</f>
        <v/>
      </c>
      <c r="AN2920" s="1" t="str">
        <f>IF(G2920="","",IF(官網匯出!AH2920="","",官網匯出!AH2920))</f>
        <v/>
      </c>
      <c r="AO2920" s="14" t="str">
        <f t="shared" si="509"/>
        <v/>
      </c>
      <c r="AP2920" s="14" t="str">
        <f t="shared" si="510"/>
        <v>1</v>
      </c>
      <c r="AQ2920" s="14" t="str">
        <f t="shared" si="511"/>
        <v>0</v>
      </c>
      <c r="AR2920" s="1" t="str">
        <f t="shared" si="512"/>
        <v/>
      </c>
      <c r="AS2920" s="1" t="str">
        <f t="shared" si="513"/>
        <v/>
      </c>
      <c r="AT2920" s="1" t="str">
        <f t="shared" si="514"/>
        <v/>
      </c>
      <c r="AU2920" s="1" t="str">
        <f t="shared" si="505"/>
        <v/>
      </c>
      <c r="AV2920" s="1" t="e">
        <f>IF(VLOOKUP(G2920,官網匯出!A:AQ,42,FALSE)="","[黃金盾官網]",VLOOKUP(G2920,官網匯出!A:AQ,42,FALSE))</f>
        <v>#N/A</v>
      </c>
      <c r="AW2920" s="1" t="e">
        <f>IF(LEFT(VLOOKUP(G2920,官網匯出!A:AS,43,FALSE),2)="","web",LEFT(VLOOKUP(G2920,官網匯出!A:AS,43,FALSE),2))</f>
        <v>#N/A</v>
      </c>
      <c r="AX2920" s="1" t="str">
        <f t="shared" si="515"/>
        <v>O</v>
      </c>
    </row>
    <row r="2921" spans="1:50">
      <c r="A2921" s="1" t="str">
        <f>IF(G2921="","",VLOOKUP(官網轉換!AW2921,團名!A:B,2,FALSE))</f>
        <v/>
      </c>
      <c r="B2921" s="1" t="str">
        <f>IF(G2921="","",IF(LEFT(VLOOKUP(G2921,官網匯出!A:AQ,43,0),2)="wf",VLOOKUP(VLOOKUP(G2921,官網匯出!A:AQ,43,0),團名!$I$1:$K$12,2,FALSE),"N0071"))</f>
        <v/>
      </c>
      <c r="C2921" s="1" t="str">
        <f>IFERROR(VLOOKUP(官網匯出!D2921,團名!E:G,3,FALSE),"")</f>
        <v/>
      </c>
      <c r="D2921" s="1" t="str">
        <f t="shared" si="506"/>
        <v/>
      </c>
      <c r="E2921" s="1" t="str">
        <f t="shared" si="507"/>
        <v/>
      </c>
      <c r="F2921" s="1" t="str">
        <f>IF(官網匯出!F2921="已付款","","B0012")</f>
        <v>B0012</v>
      </c>
      <c r="G2921" s="1" t="str">
        <f>IF(官網匯出!A2921="","",官網匯出!A2921)</f>
        <v/>
      </c>
      <c r="H2921" s="3" t="str">
        <f>IF(官網匯出!B2921="","",官網匯出!B2921)</f>
        <v/>
      </c>
      <c r="I2921" s="1" t="str">
        <f>IF(官網匯出!C2921="","",官網匯出!C2921)</f>
        <v/>
      </c>
      <c r="J2921" s="1" t="str">
        <f>IF(官網匯出!D2921="","",官網匯出!D2921)</f>
        <v/>
      </c>
      <c r="K2921" s="3" t="str">
        <f>IF(官網匯出!E2921="","",官網匯出!E2921)</f>
        <v/>
      </c>
      <c r="L2921" s="1" t="str">
        <f>IF(官網匯出!F2921="","",官網匯出!F2921)</f>
        <v/>
      </c>
      <c r="M2921" s="1" t="str">
        <f>IF(官網匯出!G2921="","",官網匯出!G2921)</f>
        <v/>
      </c>
      <c r="N2921" s="1" t="str">
        <f>IF(官網匯出!H2921="","",官網匯出!H2921)</f>
        <v/>
      </c>
      <c r="P2921" s="1" t="str">
        <f>IF(官網匯出!J2921="","",RIGHT(官網匯出!J2921,LEN(官網匯出!J2921)-2))</f>
        <v/>
      </c>
      <c r="Q2921" s="1" t="str">
        <f>IF(官網匯出!K2921="","",官網匯出!K2921)</f>
        <v/>
      </c>
      <c r="R2921" s="1" t="str">
        <f>IF(官網匯出!L2921="","",官網匯出!L2921)</f>
        <v/>
      </c>
      <c r="S2921" s="1" t="str">
        <f>IF(官網匯出!M2921="","",官網匯出!M2921)</f>
        <v/>
      </c>
      <c r="T2921" s="1" t="str">
        <f>IF(官網匯出!N2921="","",官網匯出!N2921)</f>
        <v/>
      </c>
      <c r="U2921" s="1" t="str">
        <f>IF(官網匯出!O2921="","",官網匯出!O2921)</f>
        <v/>
      </c>
      <c r="V2921" s="1" t="str">
        <f>IF(官網匯出!P2921="",IF(G2921="","",0),官網匯出!P2921)</f>
        <v/>
      </c>
      <c r="W2921" s="1" t="str">
        <f>IF(官網匯出!Q2921="",IF(G2921="","",0),官網匯出!Q2921)</f>
        <v/>
      </c>
      <c r="X2921" s="1" t="str">
        <f>IF(官網匯出!R2921="","",官網匯出!R2921)</f>
        <v/>
      </c>
      <c r="Y2921" s="1" t="str">
        <f>IF(官網匯出!S2921="","",官網匯出!S2921)</f>
        <v/>
      </c>
      <c r="Z2921" s="1" t="str">
        <f>IF(G2921="","",官網匯出!T2921)</f>
        <v/>
      </c>
      <c r="AA2921" s="1" t="str">
        <f>IF(G2921="","",官網匯出!AK2921)</f>
        <v/>
      </c>
      <c r="AB2921" s="1" t="str">
        <f>IF(G2921="","",IF(官網匯出!V2921="","",官網匯出!V2921))</f>
        <v/>
      </c>
      <c r="AJ2921" s="1" t="str">
        <f>IF(G2921="","",IF(官網匯出!AE2921="","",官網匯出!AE2921))</f>
        <v/>
      </c>
      <c r="AK2921" s="1" t="str">
        <f>IF(G2921="","",IF(官網匯出!AD2921="","",官網匯出!AD2921))</f>
        <v/>
      </c>
      <c r="AL2921" s="1" t="str">
        <f t="shared" si="508"/>
        <v>0</v>
      </c>
      <c r="AM2921" s="1" t="str">
        <f>IF(官網匯出!AG2921="","",官網匯出!AG2921)</f>
        <v/>
      </c>
      <c r="AN2921" s="1" t="str">
        <f>IF(G2921="","",IF(官網匯出!AH2921="","",官網匯出!AH2921))</f>
        <v/>
      </c>
      <c r="AO2921" s="14" t="str">
        <f t="shared" si="509"/>
        <v/>
      </c>
      <c r="AP2921" s="14" t="str">
        <f t="shared" si="510"/>
        <v>1</v>
      </c>
      <c r="AQ2921" s="14" t="str">
        <f t="shared" si="511"/>
        <v>0</v>
      </c>
      <c r="AR2921" s="1" t="str">
        <f t="shared" si="512"/>
        <v/>
      </c>
      <c r="AS2921" s="1" t="str">
        <f t="shared" si="513"/>
        <v/>
      </c>
      <c r="AT2921" s="1" t="str">
        <f t="shared" si="514"/>
        <v/>
      </c>
      <c r="AU2921" s="1" t="str">
        <f t="shared" si="505"/>
        <v/>
      </c>
      <c r="AV2921" s="1" t="e">
        <f>IF(VLOOKUP(G2921,官網匯出!A:AQ,42,FALSE)="","[黃金盾官網]",VLOOKUP(G2921,官網匯出!A:AQ,42,FALSE))</f>
        <v>#N/A</v>
      </c>
      <c r="AW2921" s="1" t="e">
        <f>IF(LEFT(VLOOKUP(G2921,官網匯出!A:AS,43,FALSE),2)="","web",LEFT(VLOOKUP(G2921,官網匯出!A:AS,43,FALSE),2))</f>
        <v>#N/A</v>
      </c>
      <c r="AX2921" s="1" t="str">
        <f t="shared" si="515"/>
        <v>O</v>
      </c>
    </row>
    <row r="2922" spans="1:50">
      <c r="A2922" s="1" t="str">
        <f>IF(G2922="","",VLOOKUP(官網轉換!AW2922,團名!A:B,2,FALSE))</f>
        <v/>
      </c>
      <c r="B2922" s="1" t="str">
        <f>IF(G2922="","",IF(LEFT(VLOOKUP(G2922,官網匯出!A:AQ,43,0),2)="wf",VLOOKUP(VLOOKUP(G2922,官網匯出!A:AQ,43,0),團名!$I$1:$K$12,2,FALSE),"N0071"))</f>
        <v/>
      </c>
      <c r="C2922" s="1" t="str">
        <f>IFERROR(VLOOKUP(官網匯出!D2922,團名!E:G,3,FALSE),"")</f>
        <v/>
      </c>
      <c r="D2922" s="1" t="str">
        <f t="shared" si="506"/>
        <v/>
      </c>
      <c r="E2922" s="1" t="str">
        <f t="shared" si="507"/>
        <v/>
      </c>
      <c r="F2922" s="1" t="str">
        <f>IF(官網匯出!F2922="已付款","","B0012")</f>
        <v>B0012</v>
      </c>
      <c r="G2922" s="1" t="str">
        <f>IF(官網匯出!A2922="","",官網匯出!A2922)</f>
        <v/>
      </c>
      <c r="H2922" s="3" t="str">
        <f>IF(官網匯出!B2922="","",官網匯出!B2922)</f>
        <v/>
      </c>
      <c r="I2922" s="1" t="str">
        <f>IF(官網匯出!C2922="","",官網匯出!C2922)</f>
        <v/>
      </c>
      <c r="J2922" s="1" t="str">
        <f>IF(官網匯出!D2922="","",官網匯出!D2922)</f>
        <v/>
      </c>
      <c r="K2922" s="3" t="str">
        <f>IF(官網匯出!E2922="","",官網匯出!E2922)</f>
        <v/>
      </c>
      <c r="L2922" s="1" t="str">
        <f>IF(官網匯出!F2922="","",官網匯出!F2922)</f>
        <v/>
      </c>
      <c r="M2922" s="1" t="str">
        <f>IF(官網匯出!G2922="","",官網匯出!G2922)</f>
        <v/>
      </c>
      <c r="N2922" s="1" t="str">
        <f>IF(官網匯出!H2922="","",官網匯出!H2922)</f>
        <v/>
      </c>
      <c r="P2922" s="1" t="str">
        <f>IF(官網匯出!J2922="","",RIGHT(官網匯出!J2922,LEN(官網匯出!J2922)-2))</f>
        <v/>
      </c>
      <c r="Q2922" s="1" t="str">
        <f>IF(官網匯出!K2922="","",官網匯出!K2922)</f>
        <v/>
      </c>
      <c r="R2922" s="1" t="str">
        <f>IF(官網匯出!L2922="","",官網匯出!L2922)</f>
        <v/>
      </c>
      <c r="S2922" s="1" t="str">
        <f>IF(官網匯出!M2922="","",官網匯出!M2922)</f>
        <v/>
      </c>
      <c r="T2922" s="1" t="str">
        <f>IF(官網匯出!N2922="","",官網匯出!N2922)</f>
        <v/>
      </c>
      <c r="U2922" s="1" t="str">
        <f>IF(官網匯出!O2922="","",官網匯出!O2922)</f>
        <v/>
      </c>
      <c r="V2922" s="1" t="str">
        <f>IF(官網匯出!P2922="",IF(G2922="","",0),官網匯出!P2922)</f>
        <v/>
      </c>
      <c r="W2922" s="1" t="str">
        <f>IF(官網匯出!Q2922="",IF(G2922="","",0),官網匯出!Q2922)</f>
        <v/>
      </c>
      <c r="X2922" s="1" t="str">
        <f>IF(官網匯出!R2922="","",官網匯出!R2922)</f>
        <v/>
      </c>
      <c r="Y2922" s="1" t="str">
        <f>IF(官網匯出!S2922="","",官網匯出!S2922)</f>
        <v/>
      </c>
      <c r="Z2922" s="1" t="str">
        <f>IF(G2922="","",官網匯出!T2922)</f>
        <v/>
      </c>
      <c r="AA2922" s="1" t="str">
        <f>IF(G2922="","",官網匯出!AK2922)</f>
        <v/>
      </c>
      <c r="AB2922" s="1" t="str">
        <f>IF(G2922="","",IF(官網匯出!V2922="","",官網匯出!V2922))</f>
        <v/>
      </c>
      <c r="AJ2922" s="1" t="str">
        <f>IF(G2922="","",IF(官網匯出!AE2922="","",官網匯出!AE2922))</f>
        <v/>
      </c>
      <c r="AK2922" s="1" t="str">
        <f>IF(G2922="","",IF(官網匯出!AD2922="","",官網匯出!AD2922))</f>
        <v/>
      </c>
      <c r="AL2922" s="1" t="str">
        <f t="shared" si="508"/>
        <v>0</v>
      </c>
      <c r="AM2922" s="1" t="str">
        <f>IF(官網匯出!AG2922="","",官網匯出!AG2922)</f>
        <v/>
      </c>
      <c r="AN2922" s="1" t="str">
        <f>IF(G2922="","",IF(官網匯出!AH2922="","",官網匯出!AH2922))</f>
        <v/>
      </c>
      <c r="AO2922" s="14" t="str">
        <f t="shared" si="509"/>
        <v/>
      </c>
      <c r="AP2922" s="14" t="str">
        <f t="shared" si="510"/>
        <v>1</v>
      </c>
      <c r="AQ2922" s="14" t="str">
        <f t="shared" si="511"/>
        <v>0</v>
      </c>
      <c r="AR2922" s="1" t="str">
        <f t="shared" si="512"/>
        <v/>
      </c>
      <c r="AS2922" s="1" t="str">
        <f t="shared" si="513"/>
        <v/>
      </c>
      <c r="AT2922" s="1" t="str">
        <f t="shared" si="514"/>
        <v/>
      </c>
      <c r="AU2922" s="1" t="str">
        <f t="shared" si="505"/>
        <v/>
      </c>
      <c r="AV2922" s="1" t="e">
        <f>IF(VLOOKUP(G2922,官網匯出!A:AQ,42,FALSE)="","[黃金盾官網]",VLOOKUP(G2922,官網匯出!A:AQ,42,FALSE))</f>
        <v>#N/A</v>
      </c>
      <c r="AW2922" s="1" t="e">
        <f>IF(LEFT(VLOOKUP(G2922,官網匯出!A:AS,43,FALSE),2)="","web",LEFT(VLOOKUP(G2922,官網匯出!A:AS,43,FALSE),2))</f>
        <v>#N/A</v>
      </c>
      <c r="AX2922" s="1" t="str">
        <f t="shared" si="515"/>
        <v>O</v>
      </c>
    </row>
    <row r="2923" spans="1:50">
      <c r="A2923" s="1" t="str">
        <f>IF(G2923="","",VLOOKUP(官網轉換!AW2923,團名!A:B,2,FALSE))</f>
        <v/>
      </c>
      <c r="B2923" s="1" t="str">
        <f>IF(G2923="","",IF(LEFT(VLOOKUP(G2923,官網匯出!A:AQ,43,0),2)="wf",VLOOKUP(VLOOKUP(G2923,官網匯出!A:AQ,43,0),團名!$I$1:$K$12,2,FALSE),"N0071"))</f>
        <v/>
      </c>
      <c r="C2923" s="1" t="str">
        <f>IFERROR(VLOOKUP(官網匯出!D2923,團名!E:G,3,FALSE),"")</f>
        <v/>
      </c>
      <c r="D2923" s="1" t="str">
        <f t="shared" si="506"/>
        <v/>
      </c>
      <c r="E2923" s="1" t="str">
        <f t="shared" si="507"/>
        <v/>
      </c>
      <c r="F2923" s="1" t="str">
        <f>IF(官網匯出!F2923="已付款","","B0012")</f>
        <v>B0012</v>
      </c>
      <c r="G2923" s="1" t="str">
        <f>IF(官網匯出!A2923="","",官網匯出!A2923)</f>
        <v/>
      </c>
      <c r="H2923" s="3" t="str">
        <f>IF(官網匯出!B2923="","",官網匯出!B2923)</f>
        <v/>
      </c>
      <c r="I2923" s="1" t="str">
        <f>IF(官網匯出!C2923="","",官網匯出!C2923)</f>
        <v/>
      </c>
      <c r="J2923" s="1" t="str">
        <f>IF(官網匯出!D2923="","",官網匯出!D2923)</f>
        <v/>
      </c>
      <c r="K2923" s="3" t="str">
        <f>IF(官網匯出!E2923="","",官網匯出!E2923)</f>
        <v/>
      </c>
      <c r="L2923" s="1" t="str">
        <f>IF(官網匯出!F2923="","",官網匯出!F2923)</f>
        <v/>
      </c>
      <c r="M2923" s="1" t="str">
        <f>IF(官網匯出!G2923="","",官網匯出!G2923)</f>
        <v/>
      </c>
      <c r="N2923" s="1" t="str">
        <f>IF(官網匯出!H2923="","",官網匯出!H2923)</f>
        <v/>
      </c>
      <c r="P2923" s="1" t="str">
        <f>IF(官網匯出!J2923="","",RIGHT(官網匯出!J2923,LEN(官網匯出!J2923)-2))</f>
        <v/>
      </c>
      <c r="Q2923" s="1" t="str">
        <f>IF(官網匯出!K2923="","",官網匯出!K2923)</f>
        <v/>
      </c>
      <c r="R2923" s="1" t="str">
        <f>IF(官網匯出!L2923="","",官網匯出!L2923)</f>
        <v/>
      </c>
      <c r="S2923" s="1" t="str">
        <f>IF(官網匯出!M2923="","",官網匯出!M2923)</f>
        <v/>
      </c>
      <c r="T2923" s="1" t="str">
        <f>IF(官網匯出!N2923="","",官網匯出!N2923)</f>
        <v/>
      </c>
      <c r="U2923" s="1" t="str">
        <f>IF(官網匯出!O2923="","",官網匯出!O2923)</f>
        <v/>
      </c>
      <c r="V2923" s="1" t="str">
        <f>IF(官網匯出!P2923="",IF(G2923="","",0),官網匯出!P2923)</f>
        <v/>
      </c>
      <c r="W2923" s="1" t="str">
        <f>IF(官網匯出!Q2923="",IF(G2923="","",0),官網匯出!Q2923)</f>
        <v/>
      </c>
      <c r="X2923" s="1" t="str">
        <f>IF(官網匯出!R2923="","",官網匯出!R2923)</f>
        <v/>
      </c>
      <c r="Y2923" s="1" t="str">
        <f>IF(官網匯出!S2923="","",官網匯出!S2923)</f>
        <v/>
      </c>
      <c r="Z2923" s="1" t="str">
        <f>IF(G2923="","",官網匯出!T2923)</f>
        <v/>
      </c>
      <c r="AA2923" s="1" t="str">
        <f>IF(G2923="","",官網匯出!AK2923)</f>
        <v/>
      </c>
      <c r="AB2923" s="1" t="str">
        <f>IF(G2923="","",IF(官網匯出!V2923="","",官網匯出!V2923))</f>
        <v/>
      </c>
      <c r="AJ2923" s="1" t="str">
        <f>IF(G2923="","",IF(官網匯出!AE2923="","",官網匯出!AE2923))</f>
        <v/>
      </c>
      <c r="AK2923" s="1" t="str">
        <f>IF(G2923="","",IF(官網匯出!AD2923="","",官網匯出!AD2923))</f>
        <v/>
      </c>
      <c r="AL2923" s="1" t="str">
        <f t="shared" si="508"/>
        <v>0</v>
      </c>
      <c r="AM2923" s="1" t="str">
        <f>IF(官網匯出!AG2923="","",官網匯出!AG2923)</f>
        <v/>
      </c>
      <c r="AN2923" s="1" t="str">
        <f>IF(G2923="","",IF(官網匯出!AH2923="","",官網匯出!AH2923))</f>
        <v/>
      </c>
      <c r="AO2923" s="14" t="str">
        <f t="shared" si="509"/>
        <v/>
      </c>
      <c r="AP2923" s="14" t="str">
        <f t="shared" si="510"/>
        <v>1</v>
      </c>
      <c r="AQ2923" s="14" t="str">
        <f t="shared" si="511"/>
        <v>0</v>
      </c>
      <c r="AR2923" s="1" t="str">
        <f t="shared" si="512"/>
        <v/>
      </c>
      <c r="AS2923" s="1" t="str">
        <f t="shared" si="513"/>
        <v/>
      </c>
      <c r="AT2923" s="1" t="str">
        <f t="shared" si="514"/>
        <v/>
      </c>
      <c r="AU2923" s="1" t="str">
        <f t="shared" si="505"/>
        <v/>
      </c>
      <c r="AV2923" s="1" t="e">
        <f>IF(VLOOKUP(G2923,官網匯出!A:AQ,42,FALSE)="","[黃金盾官網]",VLOOKUP(G2923,官網匯出!A:AQ,42,FALSE))</f>
        <v>#N/A</v>
      </c>
      <c r="AW2923" s="1" t="e">
        <f>IF(LEFT(VLOOKUP(G2923,官網匯出!A:AS,43,FALSE),2)="","web",LEFT(VLOOKUP(G2923,官網匯出!A:AS,43,FALSE),2))</f>
        <v>#N/A</v>
      </c>
      <c r="AX2923" s="1" t="str">
        <f t="shared" si="515"/>
        <v>O</v>
      </c>
    </row>
    <row r="2924" spans="1:50">
      <c r="A2924" s="1" t="str">
        <f>IF(G2924="","",VLOOKUP(官網轉換!AW2924,團名!A:B,2,FALSE))</f>
        <v/>
      </c>
      <c r="B2924" s="1" t="str">
        <f>IF(G2924="","",IF(LEFT(VLOOKUP(G2924,官網匯出!A:AQ,43,0),2)="wf",VLOOKUP(VLOOKUP(G2924,官網匯出!A:AQ,43,0),團名!$I$1:$K$12,2,FALSE),"N0071"))</f>
        <v/>
      </c>
      <c r="C2924" s="1" t="str">
        <f>IFERROR(VLOOKUP(官網匯出!D2924,團名!E:G,3,FALSE),"")</f>
        <v/>
      </c>
      <c r="D2924" s="1" t="str">
        <f t="shared" si="506"/>
        <v/>
      </c>
      <c r="E2924" s="1" t="str">
        <f t="shared" si="507"/>
        <v/>
      </c>
      <c r="F2924" s="1" t="str">
        <f>IF(官網匯出!F2924="已付款","","B0012")</f>
        <v>B0012</v>
      </c>
      <c r="G2924" s="1" t="str">
        <f>IF(官網匯出!A2924="","",官網匯出!A2924)</f>
        <v/>
      </c>
      <c r="H2924" s="3" t="str">
        <f>IF(官網匯出!B2924="","",官網匯出!B2924)</f>
        <v/>
      </c>
      <c r="I2924" s="1" t="str">
        <f>IF(官網匯出!C2924="","",官網匯出!C2924)</f>
        <v/>
      </c>
      <c r="J2924" s="1" t="str">
        <f>IF(官網匯出!D2924="","",官網匯出!D2924)</f>
        <v/>
      </c>
      <c r="K2924" s="3" t="str">
        <f>IF(官網匯出!E2924="","",官網匯出!E2924)</f>
        <v/>
      </c>
      <c r="L2924" s="1" t="str">
        <f>IF(官網匯出!F2924="","",官網匯出!F2924)</f>
        <v/>
      </c>
      <c r="M2924" s="1" t="str">
        <f>IF(官網匯出!G2924="","",官網匯出!G2924)</f>
        <v/>
      </c>
      <c r="N2924" s="1" t="str">
        <f>IF(官網匯出!H2924="","",官網匯出!H2924)</f>
        <v/>
      </c>
      <c r="P2924" s="1" t="str">
        <f>IF(官網匯出!J2924="","",RIGHT(官網匯出!J2924,LEN(官網匯出!J2924)-2))</f>
        <v/>
      </c>
      <c r="Q2924" s="1" t="str">
        <f>IF(官網匯出!K2924="","",官網匯出!K2924)</f>
        <v/>
      </c>
      <c r="R2924" s="1" t="str">
        <f>IF(官網匯出!L2924="","",官網匯出!L2924)</f>
        <v/>
      </c>
      <c r="S2924" s="1" t="str">
        <f>IF(官網匯出!M2924="","",官網匯出!M2924)</f>
        <v/>
      </c>
      <c r="T2924" s="1" t="str">
        <f>IF(官網匯出!N2924="","",官網匯出!N2924)</f>
        <v/>
      </c>
      <c r="U2924" s="1" t="str">
        <f>IF(官網匯出!O2924="","",官網匯出!O2924)</f>
        <v/>
      </c>
      <c r="V2924" s="1" t="str">
        <f>IF(官網匯出!P2924="",IF(G2924="","",0),官網匯出!P2924)</f>
        <v/>
      </c>
      <c r="W2924" s="1" t="str">
        <f>IF(官網匯出!Q2924="",IF(G2924="","",0),官網匯出!Q2924)</f>
        <v/>
      </c>
      <c r="X2924" s="1" t="str">
        <f>IF(官網匯出!R2924="","",官網匯出!R2924)</f>
        <v/>
      </c>
      <c r="Y2924" s="1" t="str">
        <f>IF(官網匯出!S2924="","",官網匯出!S2924)</f>
        <v/>
      </c>
      <c r="Z2924" s="1" t="str">
        <f>IF(G2924="","",官網匯出!T2924)</f>
        <v/>
      </c>
      <c r="AA2924" s="1" t="str">
        <f>IF(G2924="","",官網匯出!AK2924)</f>
        <v/>
      </c>
      <c r="AB2924" s="1" t="str">
        <f>IF(G2924="","",IF(官網匯出!V2924="","",官網匯出!V2924))</f>
        <v/>
      </c>
      <c r="AJ2924" s="1" t="str">
        <f>IF(G2924="","",IF(官網匯出!AE2924="","",官網匯出!AE2924))</f>
        <v/>
      </c>
      <c r="AK2924" s="1" t="str">
        <f>IF(G2924="","",IF(官網匯出!AD2924="","",官網匯出!AD2924))</f>
        <v/>
      </c>
      <c r="AL2924" s="1" t="str">
        <f t="shared" si="508"/>
        <v>0</v>
      </c>
      <c r="AM2924" s="1" t="str">
        <f>IF(官網匯出!AG2924="","",官網匯出!AG2924)</f>
        <v/>
      </c>
      <c r="AN2924" s="1" t="str">
        <f>IF(G2924="","",IF(官網匯出!AH2924="","",官網匯出!AH2924))</f>
        <v/>
      </c>
      <c r="AO2924" s="14" t="str">
        <f t="shared" si="509"/>
        <v/>
      </c>
      <c r="AP2924" s="14" t="str">
        <f t="shared" si="510"/>
        <v>1</v>
      </c>
      <c r="AQ2924" s="14" t="str">
        <f t="shared" si="511"/>
        <v>0</v>
      </c>
      <c r="AR2924" s="1" t="str">
        <f t="shared" si="512"/>
        <v/>
      </c>
      <c r="AS2924" s="1" t="str">
        <f t="shared" si="513"/>
        <v/>
      </c>
      <c r="AT2924" s="1" t="str">
        <f t="shared" si="514"/>
        <v/>
      </c>
      <c r="AU2924" s="1" t="str">
        <f t="shared" si="505"/>
        <v/>
      </c>
      <c r="AV2924" s="1" t="e">
        <f>IF(VLOOKUP(G2924,官網匯出!A:AQ,42,FALSE)="","[黃金盾官網]",VLOOKUP(G2924,官網匯出!A:AQ,42,FALSE))</f>
        <v>#N/A</v>
      </c>
      <c r="AW2924" s="1" t="e">
        <f>IF(LEFT(VLOOKUP(G2924,官網匯出!A:AS,43,FALSE),2)="","web",LEFT(VLOOKUP(G2924,官網匯出!A:AS,43,FALSE),2))</f>
        <v>#N/A</v>
      </c>
      <c r="AX2924" s="1" t="str">
        <f t="shared" si="515"/>
        <v>O</v>
      </c>
    </row>
    <row r="2925" spans="1:50">
      <c r="A2925" s="1" t="str">
        <f>IF(G2925="","",VLOOKUP(官網轉換!AW2925,團名!A:B,2,FALSE))</f>
        <v/>
      </c>
      <c r="B2925" s="1" t="str">
        <f>IF(G2925="","",IF(LEFT(VLOOKUP(G2925,官網匯出!A:AQ,43,0),2)="wf",VLOOKUP(VLOOKUP(G2925,官網匯出!A:AQ,43,0),團名!$I$1:$K$12,2,FALSE),"N0071"))</f>
        <v/>
      </c>
      <c r="C2925" s="1" t="str">
        <f>IFERROR(VLOOKUP(官網匯出!D2925,團名!E:G,3,FALSE),"")</f>
        <v/>
      </c>
      <c r="D2925" s="1" t="str">
        <f t="shared" si="506"/>
        <v/>
      </c>
      <c r="E2925" s="1" t="str">
        <f t="shared" si="507"/>
        <v/>
      </c>
      <c r="F2925" s="1" t="str">
        <f>IF(官網匯出!F2925="已付款","","B0012")</f>
        <v>B0012</v>
      </c>
      <c r="G2925" s="1" t="str">
        <f>IF(官網匯出!A2925="","",官網匯出!A2925)</f>
        <v/>
      </c>
      <c r="H2925" s="3" t="str">
        <f>IF(官網匯出!B2925="","",官網匯出!B2925)</f>
        <v/>
      </c>
      <c r="I2925" s="1" t="str">
        <f>IF(官網匯出!C2925="","",官網匯出!C2925)</f>
        <v/>
      </c>
      <c r="J2925" s="1" t="str">
        <f>IF(官網匯出!D2925="","",官網匯出!D2925)</f>
        <v/>
      </c>
      <c r="K2925" s="3" t="str">
        <f>IF(官網匯出!E2925="","",官網匯出!E2925)</f>
        <v/>
      </c>
      <c r="L2925" s="1" t="str">
        <f>IF(官網匯出!F2925="","",官網匯出!F2925)</f>
        <v/>
      </c>
      <c r="M2925" s="1" t="str">
        <f>IF(官網匯出!G2925="","",官網匯出!G2925)</f>
        <v/>
      </c>
      <c r="N2925" s="1" t="str">
        <f>IF(官網匯出!H2925="","",官網匯出!H2925)</f>
        <v/>
      </c>
      <c r="P2925" s="1" t="str">
        <f>IF(官網匯出!J2925="","",RIGHT(官網匯出!J2925,LEN(官網匯出!J2925)-2))</f>
        <v/>
      </c>
      <c r="Q2925" s="1" t="str">
        <f>IF(官網匯出!K2925="","",官網匯出!K2925)</f>
        <v/>
      </c>
      <c r="R2925" s="1" t="str">
        <f>IF(官網匯出!L2925="","",官網匯出!L2925)</f>
        <v/>
      </c>
      <c r="S2925" s="1" t="str">
        <f>IF(官網匯出!M2925="","",官網匯出!M2925)</f>
        <v/>
      </c>
      <c r="T2925" s="1" t="str">
        <f>IF(官網匯出!N2925="","",官網匯出!N2925)</f>
        <v/>
      </c>
      <c r="U2925" s="1" t="str">
        <f>IF(官網匯出!O2925="","",官網匯出!O2925)</f>
        <v/>
      </c>
      <c r="V2925" s="1" t="str">
        <f>IF(官網匯出!P2925="",IF(G2925="","",0),官網匯出!P2925)</f>
        <v/>
      </c>
      <c r="W2925" s="1" t="str">
        <f>IF(官網匯出!Q2925="",IF(G2925="","",0),官網匯出!Q2925)</f>
        <v/>
      </c>
      <c r="X2925" s="1" t="str">
        <f>IF(官網匯出!R2925="","",官網匯出!R2925)</f>
        <v/>
      </c>
      <c r="Y2925" s="1" t="str">
        <f>IF(官網匯出!S2925="","",官網匯出!S2925)</f>
        <v/>
      </c>
      <c r="Z2925" s="1" t="str">
        <f>IF(G2925="","",官網匯出!T2925)</f>
        <v/>
      </c>
      <c r="AA2925" s="1" t="str">
        <f>IF(G2925="","",官網匯出!AK2925)</f>
        <v/>
      </c>
      <c r="AB2925" s="1" t="str">
        <f>IF(G2925="","",IF(官網匯出!V2925="","",官網匯出!V2925))</f>
        <v/>
      </c>
      <c r="AJ2925" s="1" t="str">
        <f>IF(G2925="","",IF(官網匯出!AE2925="","",官網匯出!AE2925))</f>
        <v/>
      </c>
      <c r="AK2925" s="1" t="str">
        <f>IF(G2925="","",IF(官網匯出!AD2925="","",官網匯出!AD2925))</f>
        <v/>
      </c>
      <c r="AL2925" s="1" t="str">
        <f t="shared" si="508"/>
        <v>0</v>
      </c>
      <c r="AM2925" s="1" t="str">
        <f>IF(官網匯出!AG2925="","",官網匯出!AG2925)</f>
        <v/>
      </c>
      <c r="AN2925" s="1" t="str">
        <f>IF(G2925="","",IF(官網匯出!AH2925="","",官網匯出!AH2925))</f>
        <v/>
      </c>
      <c r="AO2925" s="14" t="str">
        <f t="shared" si="509"/>
        <v/>
      </c>
      <c r="AP2925" s="14" t="str">
        <f t="shared" si="510"/>
        <v>1</v>
      </c>
      <c r="AQ2925" s="14" t="str">
        <f t="shared" si="511"/>
        <v>0</v>
      </c>
      <c r="AR2925" s="1" t="str">
        <f t="shared" si="512"/>
        <v/>
      </c>
      <c r="AS2925" s="1" t="str">
        <f t="shared" si="513"/>
        <v/>
      </c>
      <c r="AT2925" s="1" t="str">
        <f t="shared" si="514"/>
        <v/>
      </c>
      <c r="AU2925" s="1" t="str">
        <f t="shared" si="505"/>
        <v/>
      </c>
      <c r="AV2925" s="1" t="e">
        <f>IF(VLOOKUP(G2925,官網匯出!A:AQ,42,FALSE)="","[黃金盾官網]",VLOOKUP(G2925,官網匯出!A:AQ,42,FALSE))</f>
        <v>#N/A</v>
      </c>
      <c r="AW2925" s="1" t="e">
        <f>IF(LEFT(VLOOKUP(G2925,官網匯出!A:AS,43,FALSE),2)="","web",LEFT(VLOOKUP(G2925,官網匯出!A:AS,43,FALSE),2))</f>
        <v>#N/A</v>
      </c>
      <c r="AX2925" s="1" t="str">
        <f t="shared" si="515"/>
        <v>O</v>
      </c>
    </row>
    <row r="2926" spans="1:50">
      <c r="A2926" s="1" t="str">
        <f>IF(G2926="","",VLOOKUP(官網轉換!AW2926,團名!A:B,2,FALSE))</f>
        <v/>
      </c>
      <c r="B2926" s="1" t="str">
        <f>IF(G2926="","",IF(LEFT(VLOOKUP(G2926,官網匯出!A:AQ,43,0),2)="wf",VLOOKUP(VLOOKUP(G2926,官網匯出!A:AQ,43,0),團名!$I$1:$K$12,2,FALSE),"N0071"))</f>
        <v/>
      </c>
      <c r="C2926" s="1" t="str">
        <f>IFERROR(VLOOKUP(官網匯出!D2926,團名!E:G,3,FALSE),"")</f>
        <v/>
      </c>
      <c r="D2926" s="1" t="str">
        <f t="shared" si="506"/>
        <v/>
      </c>
      <c r="E2926" s="1" t="str">
        <f t="shared" si="507"/>
        <v/>
      </c>
      <c r="F2926" s="1" t="str">
        <f>IF(官網匯出!F2926="已付款","","B0012")</f>
        <v>B0012</v>
      </c>
      <c r="G2926" s="1" t="str">
        <f>IF(官網匯出!A2926="","",官網匯出!A2926)</f>
        <v/>
      </c>
      <c r="H2926" s="3" t="str">
        <f>IF(官網匯出!B2926="","",官網匯出!B2926)</f>
        <v/>
      </c>
      <c r="I2926" s="1" t="str">
        <f>IF(官網匯出!C2926="","",官網匯出!C2926)</f>
        <v/>
      </c>
      <c r="J2926" s="1" t="str">
        <f>IF(官網匯出!D2926="","",官網匯出!D2926)</f>
        <v/>
      </c>
      <c r="K2926" s="3" t="str">
        <f>IF(官網匯出!E2926="","",官網匯出!E2926)</f>
        <v/>
      </c>
      <c r="L2926" s="1" t="str">
        <f>IF(官網匯出!F2926="","",官網匯出!F2926)</f>
        <v/>
      </c>
      <c r="M2926" s="1" t="str">
        <f>IF(官網匯出!G2926="","",官網匯出!G2926)</f>
        <v/>
      </c>
      <c r="N2926" s="1" t="str">
        <f>IF(官網匯出!H2926="","",官網匯出!H2926)</f>
        <v/>
      </c>
      <c r="P2926" s="1" t="str">
        <f>IF(官網匯出!J2926="","",RIGHT(官網匯出!J2926,LEN(官網匯出!J2926)-2))</f>
        <v/>
      </c>
      <c r="Q2926" s="1" t="str">
        <f>IF(官網匯出!K2926="","",官網匯出!K2926)</f>
        <v/>
      </c>
      <c r="R2926" s="1" t="str">
        <f>IF(官網匯出!L2926="","",官網匯出!L2926)</f>
        <v/>
      </c>
      <c r="S2926" s="1" t="str">
        <f>IF(官網匯出!M2926="","",官網匯出!M2926)</f>
        <v/>
      </c>
      <c r="T2926" s="1" t="str">
        <f>IF(官網匯出!N2926="","",官網匯出!N2926)</f>
        <v/>
      </c>
      <c r="U2926" s="1" t="str">
        <f>IF(官網匯出!O2926="","",官網匯出!O2926)</f>
        <v/>
      </c>
      <c r="V2926" s="1" t="str">
        <f>IF(官網匯出!P2926="",IF(G2926="","",0),官網匯出!P2926)</f>
        <v/>
      </c>
      <c r="W2926" s="1" t="str">
        <f>IF(官網匯出!Q2926="",IF(G2926="","",0),官網匯出!Q2926)</f>
        <v/>
      </c>
      <c r="X2926" s="1" t="str">
        <f>IF(官網匯出!R2926="","",官網匯出!R2926)</f>
        <v/>
      </c>
      <c r="Y2926" s="1" t="str">
        <f>IF(官網匯出!S2926="","",官網匯出!S2926)</f>
        <v/>
      </c>
      <c r="Z2926" s="1" t="str">
        <f>IF(G2926="","",官網匯出!T2926)</f>
        <v/>
      </c>
      <c r="AA2926" s="1" t="str">
        <f>IF(G2926="","",官網匯出!AK2926)</f>
        <v/>
      </c>
      <c r="AB2926" s="1" t="str">
        <f>IF(G2926="","",IF(官網匯出!V2926="","",官網匯出!V2926))</f>
        <v/>
      </c>
      <c r="AJ2926" s="1" t="str">
        <f>IF(G2926="","",IF(官網匯出!AE2926="","",官網匯出!AE2926))</f>
        <v/>
      </c>
      <c r="AK2926" s="1" t="str">
        <f>IF(G2926="","",IF(官網匯出!AD2926="","",官網匯出!AD2926))</f>
        <v/>
      </c>
      <c r="AL2926" s="1" t="str">
        <f t="shared" si="508"/>
        <v>0</v>
      </c>
      <c r="AM2926" s="1" t="str">
        <f>IF(官網匯出!AG2926="","",官網匯出!AG2926)</f>
        <v/>
      </c>
      <c r="AN2926" s="1" t="str">
        <f>IF(G2926="","",IF(官網匯出!AH2926="","",官網匯出!AH2926))</f>
        <v/>
      </c>
      <c r="AO2926" s="14" t="str">
        <f t="shared" si="509"/>
        <v/>
      </c>
      <c r="AP2926" s="14" t="str">
        <f t="shared" si="510"/>
        <v>1</v>
      </c>
      <c r="AQ2926" s="14" t="str">
        <f t="shared" si="511"/>
        <v>0</v>
      </c>
      <c r="AR2926" s="1" t="str">
        <f t="shared" si="512"/>
        <v/>
      </c>
      <c r="AS2926" s="1" t="str">
        <f t="shared" si="513"/>
        <v/>
      </c>
      <c r="AT2926" s="1" t="str">
        <f t="shared" si="514"/>
        <v/>
      </c>
      <c r="AU2926" s="1" t="str">
        <f t="shared" si="505"/>
        <v/>
      </c>
      <c r="AV2926" s="1" t="e">
        <f>IF(VLOOKUP(G2926,官網匯出!A:AQ,42,FALSE)="","[黃金盾官網]",VLOOKUP(G2926,官網匯出!A:AQ,42,FALSE))</f>
        <v>#N/A</v>
      </c>
      <c r="AW2926" s="1" t="e">
        <f>IF(LEFT(VLOOKUP(G2926,官網匯出!A:AS,43,FALSE),2)="","web",LEFT(VLOOKUP(G2926,官網匯出!A:AS,43,FALSE),2))</f>
        <v>#N/A</v>
      </c>
      <c r="AX2926" s="1" t="str">
        <f t="shared" si="515"/>
        <v>O</v>
      </c>
    </row>
    <row r="2927" spans="1:50">
      <c r="A2927" s="1" t="str">
        <f>IF(G2927="","",VLOOKUP(官網轉換!AW2927,團名!A:B,2,FALSE))</f>
        <v/>
      </c>
      <c r="B2927" s="1" t="str">
        <f>IF(G2927="","",IF(LEFT(VLOOKUP(G2927,官網匯出!A:AQ,43,0),2)="wf",VLOOKUP(VLOOKUP(G2927,官網匯出!A:AQ,43,0),團名!$I$1:$K$12,2,FALSE),"N0071"))</f>
        <v/>
      </c>
      <c r="C2927" s="1" t="str">
        <f>IFERROR(VLOOKUP(官網匯出!D2927,團名!E:G,3,FALSE),"")</f>
        <v/>
      </c>
      <c r="D2927" s="1" t="str">
        <f t="shared" si="506"/>
        <v/>
      </c>
      <c r="E2927" s="1" t="str">
        <f t="shared" si="507"/>
        <v/>
      </c>
      <c r="F2927" s="1" t="str">
        <f>IF(官網匯出!F2927="已付款","","B0012")</f>
        <v>B0012</v>
      </c>
      <c r="G2927" s="1" t="str">
        <f>IF(官網匯出!A2927="","",官網匯出!A2927)</f>
        <v/>
      </c>
      <c r="H2927" s="3" t="str">
        <f>IF(官網匯出!B2927="","",官網匯出!B2927)</f>
        <v/>
      </c>
      <c r="I2927" s="1" t="str">
        <f>IF(官網匯出!C2927="","",官網匯出!C2927)</f>
        <v/>
      </c>
      <c r="J2927" s="1" t="str">
        <f>IF(官網匯出!D2927="","",官網匯出!D2927)</f>
        <v/>
      </c>
      <c r="K2927" s="3" t="str">
        <f>IF(官網匯出!E2927="","",官網匯出!E2927)</f>
        <v/>
      </c>
      <c r="L2927" s="1" t="str">
        <f>IF(官網匯出!F2927="","",官網匯出!F2927)</f>
        <v/>
      </c>
      <c r="M2927" s="1" t="str">
        <f>IF(官網匯出!G2927="","",官網匯出!G2927)</f>
        <v/>
      </c>
      <c r="N2927" s="1" t="str">
        <f>IF(官網匯出!H2927="","",官網匯出!H2927)</f>
        <v/>
      </c>
      <c r="P2927" s="1" t="str">
        <f>IF(官網匯出!J2927="","",RIGHT(官網匯出!J2927,LEN(官網匯出!J2927)-2))</f>
        <v/>
      </c>
      <c r="Q2927" s="1" t="str">
        <f>IF(官網匯出!K2927="","",官網匯出!K2927)</f>
        <v/>
      </c>
      <c r="R2927" s="1" t="str">
        <f>IF(官網匯出!L2927="","",官網匯出!L2927)</f>
        <v/>
      </c>
      <c r="S2927" s="1" t="str">
        <f>IF(官網匯出!M2927="","",官網匯出!M2927)</f>
        <v/>
      </c>
      <c r="T2927" s="1" t="str">
        <f>IF(官網匯出!N2927="","",官網匯出!N2927)</f>
        <v/>
      </c>
      <c r="U2927" s="1" t="str">
        <f>IF(官網匯出!O2927="","",官網匯出!O2927)</f>
        <v/>
      </c>
      <c r="V2927" s="1" t="str">
        <f>IF(官網匯出!P2927="",IF(G2927="","",0),官網匯出!P2927)</f>
        <v/>
      </c>
      <c r="W2927" s="1" t="str">
        <f>IF(官網匯出!Q2927="",IF(G2927="","",0),官網匯出!Q2927)</f>
        <v/>
      </c>
      <c r="X2927" s="1" t="str">
        <f>IF(官網匯出!R2927="","",官網匯出!R2927)</f>
        <v/>
      </c>
      <c r="Y2927" s="1" t="str">
        <f>IF(官網匯出!S2927="","",官網匯出!S2927)</f>
        <v/>
      </c>
      <c r="Z2927" s="1" t="str">
        <f>IF(G2927="","",官網匯出!T2927)</f>
        <v/>
      </c>
      <c r="AA2927" s="1" t="str">
        <f>IF(G2927="","",官網匯出!AK2927)</f>
        <v/>
      </c>
      <c r="AB2927" s="1" t="str">
        <f>IF(G2927="","",IF(官網匯出!V2927="","",官網匯出!V2927))</f>
        <v/>
      </c>
      <c r="AJ2927" s="1" t="str">
        <f>IF(G2927="","",IF(官網匯出!AE2927="","",官網匯出!AE2927))</f>
        <v/>
      </c>
      <c r="AK2927" s="1" t="str">
        <f>IF(G2927="","",IF(官網匯出!AD2927="","",官網匯出!AD2927))</f>
        <v/>
      </c>
      <c r="AL2927" s="1" t="str">
        <f t="shared" si="508"/>
        <v>0</v>
      </c>
      <c r="AM2927" s="1" t="str">
        <f>IF(官網匯出!AG2927="","",官網匯出!AG2927)</f>
        <v/>
      </c>
      <c r="AN2927" s="1" t="str">
        <f>IF(G2927="","",IF(官網匯出!AH2927="","",官網匯出!AH2927))</f>
        <v/>
      </c>
      <c r="AO2927" s="14" t="str">
        <f t="shared" si="509"/>
        <v/>
      </c>
      <c r="AP2927" s="14" t="str">
        <f t="shared" si="510"/>
        <v>1</v>
      </c>
      <c r="AQ2927" s="14" t="str">
        <f t="shared" si="511"/>
        <v>0</v>
      </c>
      <c r="AR2927" s="1" t="str">
        <f t="shared" si="512"/>
        <v/>
      </c>
      <c r="AS2927" s="1" t="str">
        <f t="shared" si="513"/>
        <v/>
      </c>
      <c r="AT2927" s="1" t="str">
        <f t="shared" si="514"/>
        <v/>
      </c>
      <c r="AU2927" s="1" t="str">
        <f t="shared" si="505"/>
        <v/>
      </c>
      <c r="AV2927" s="1" t="e">
        <f>IF(VLOOKUP(G2927,官網匯出!A:AQ,42,FALSE)="","[黃金盾官網]",VLOOKUP(G2927,官網匯出!A:AQ,42,FALSE))</f>
        <v>#N/A</v>
      </c>
      <c r="AW2927" s="1" t="e">
        <f>IF(LEFT(VLOOKUP(G2927,官網匯出!A:AS,43,FALSE),2)="","web",LEFT(VLOOKUP(G2927,官網匯出!A:AS,43,FALSE),2))</f>
        <v>#N/A</v>
      </c>
      <c r="AX2927" s="1" t="str">
        <f t="shared" si="515"/>
        <v>O</v>
      </c>
    </row>
    <row r="2928" spans="1:50">
      <c r="A2928" s="1" t="str">
        <f>IF(G2928="","",VLOOKUP(官網轉換!AW2928,團名!A:B,2,FALSE))</f>
        <v/>
      </c>
      <c r="B2928" s="1" t="str">
        <f>IF(G2928="","",IF(LEFT(VLOOKUP(G2928,官網匯出!A:AQ,43,0),2)="wf",VLOOKUP(VLOOKUP(G2928,官網匯出!A:AQ,43,0),團名!$I$1:$K$12,2,FALSE),"N0071"))</f>
        <v/>
      </c>
      <c r="C2928" s="1" t="str">
        <f>IFERROR(VLOOKUP(官網匯出!D2928,團名!E:G,3,FALSE),"")</f>
        <v/>
      </c>
      <c r="D2928" s="1" t="str">
        <f t="shared" si="506"/>
        <v/>
      </c>
      <c r="E2928" s="1" t="str">
        <f t="shared" si="507"/>
        <v/>
      </c>
      <c r="F2928" s="1" t="str">
        <f>IF(官網匯出!F2928="已付款","","B0012")</f>
        <v>B0012</v>
      </c>
      <c r="G2928" s="1" t="str">
        <f>IF(官網匯出!A2928="","",官網匯出!A2928)</f>
        <v/>
      </c>
      <c r="H2928" s="3" t="str">
        <f>IF(官網匯出!B2928="","",官網匯出!B2928)</f>
        <v/>
      </c>
      <c r="I2928" s="1" t="str">
        <f>IF(官網匯出!C2928="","",官網匯出!C2928)</f>
        <v/>
      </c>
      <c r="J2928" s="1" t="str">
        <f>IF(官網匯出!D2928="","",官網匯出!D2928)</f>
        <v/>
      </c>
      <c r="K2928" s="3" t="str">
        <f>IF(官網匯出!E2928="","",官網匯出!E2928)</f>
        <v/>
      </c>
      <c r="L2928" s="1" t="str">
        <f>IF(官網匯出!F2928="","",官網匯出!F2928)</f>
        <v/>
      </c>
      <c r="M2928" s="1" t="str">
        <f>IF(官網匯出!G2928="","",官網匯出!G2928)</f>
        <v/>
      </c>
      <c r="N2928" s="1" t="str">
        <f>IF(官網匯出!H2928="","",官網匯出!H2928)</f>
        <v/>
      </c>
      <c r="P2928" s="1" t="str">
        <f>IF(官網匯出!J2928="","",RIGHT(官網匯出!J2928,LEN(官網匯出!J2928)-2))</f>
        <v/>
      </c>
      <c r="Q2928" s="1" t="str">
        <f>IF(官網匯出!K2928="","",官網匯出!K2928)</f>
        <v/>
      </c>
      <c r="R2928" s="1" t="str">
        <f>IF(官網匯出!L2928="","",官網匯出!L2928)</f>
        <v/>
      </c>
      <c r="S2928" s="1" t="str">
        <f>IF(官網匯出!M2928="","",官網匯出!M2928)</f>
        <v/>
      </c>
      <c r="T2928" s="1" t="str">
        <f>IF(官網匯出!N2928="","",官網匯出!N2928)</f>
        <v/>
      </c>
      <c r="U2928" s="1" t="str">
        <f>IF(官網匯出!O2928="","",官網匯出!O2928)</f>
        <v/>
      </c>
      <c r="V2928" s="1" t="str">
        <f>IF(官網匯出!P2928="",IF(G2928="","",0),官網匯出!P2928)</f>
        <v/>
      </c>
      <c r="W2928" s="1" t="str">
        <f>IF(官網匯出!Q2928="",IF(G2928="","",0),官網匯出!Q2928)</f>
        <v/>
      </c>
      <c r="X2928" s="1" t="str">
        <f>IF(官網匯出!R2928="","",官網匯出!R2928)</f>
        <v/>
      </c>
      <c r="Y2928" s="1" t="str">
        <f>IF(官網匯出!S2928="","",官網匯出!S2928)</f>
        <v/>
      </c>
      <c r="Z2928" s="1" t="str">
        <f>IF(G2928="","",官網匯出!T2928)</f>
        <v/>
      </c>
      <c r="AA2928" s="1" t="str">
        <f>IF(G2928="","",官網匯出!AK2928)</f>
        <v/>
      </c>
      <c r="AB2928" s="1" t="str">
        <f>IF(G2928="","",IF(官網匯出!V2928="","",官網匯出!V2928))</f>
        <v/>
      </c>
      <c r="AJ2928" s="1" t="str">
        <f>IF(G2928="","",IF(官網匯出!AE2928="","",官網匯出!AE2928))</f>
        <v/>
      </c>
      <c r="AK2928" s="1" t="str">
        <f>IF(G2928="","",IF(官網匯出!AD2928="","",官網匯出!AD2928))</f>
        <v/>
      </c>
      <c r="AL2928" s="1" t="str">
        <f t="shared" si="508"/>
        <v>0</v>
      </c>
      <c r="AM2928" s="1" t="str">
        <f>IF(官網匯出!AG2928="","",官網匯出!AG2928)</f>
        <v/>
      </c>
      <c r="AN2928" s="1" t="str">
        <f>IF(G2928="","",IF(官網匯出!AH2928="","",官網匯出!AH2928))</f>
        <v/>
      </c>
      <c r="AO2928" s="14" t="str">
        <f t="shared" si="509"/>
        <v/>
      </c>
      <c r="AP2928" s="14" t="str">
        <f t="shared" si="510"/>
        <v>1</v>
      </c>
      <c r="AQ2928" s="14" t="str">
        <f t="shared" si="511"/>
        <v>0</v>
      </c>
      <c r="AR2928" s="1" t="str">
        <f t="shared" si="512"/>
        <v/>
      </c>
      <c r="AS2928" s="1" t="str">
        <f t="shared" si="513"/>
        <v/>
      </c>
      <c r="AT2928" s="1" t="str">
        <f t="shared" si="514"/>
        <v/>
      </c>
      <c r="AU2928" s="1" t="str">
        <f t="shared" si="505"/>
        <v/>
      </c>
      <c r="AV2928" s="1" t="e">
        <f>IF(VLOOKUP(G2928,官網匯出!A:AQ,42,FALSE)="","[黃金盾官網]",VLOOKUP(G2928,官網匯出!A:AQ,42,FALSE))</f>
        <v>#N/A</v>
      </c>
      <c r="AW2928" s="1" t="e">
        <f>IF(LEFT(VLOOKUP(G2928,官網匯出!A:AS,43,FALSE),2)="","web",LEFT(VLOOKUP(G2928,官網匯出!A:AS,43,FALSE),2))</f>
        <v>#N/A</v>
      </c>
      <c r="AX2928" s="1" t="str">
        <f t="shared" si="515"/>
        <v>O</v>
      </c>
    </row>
    <row r="2929" spans="1:50">
      <c r="A2929" s="1" t="str">
        <f>IF(G2929="","",VLOOKUP(官網轉換!AW2929,團名!A:B,2,FALSE))</f>
        <v/>
      </c>
      <c r="B2929" s="1" t="str">
        <f>IF(G2929="","",IF(LEFT(VLOOKUP(G2929,官網匯出!A:AQ,43,0),2)="wf",VLOOKUP(VLOOKUP(G2929,官網匯出!A:AQ,43,0),團名!$I$1:$K$12,2,FALSE),"N0071"))</f>
        <v/>
      </c>
      <c r="C2929" s="1" t="str">
        <f>IFERROR(VLOOKUP(官網匯出!D2929,團名!E:G,3,FALSE),"")</f>
        <v/>
      </c>
      <c r="D2929" s="1" t="str">
        <f t="shared" si="506"/>
        <v/>
      </c>
      <c r="E2929" s="1" t="str">
        <f t="shared" si="507"/>
        <v/>
      </c>
      <c r="F2929" s="1" t="str">
        <f>IF(官網匯出!F2929="已付款","","B0012")</f>
        <v>B0012</v>
      </c>
      <c r="G2929" s="1" t="str">
        <f>IF(官網匯出!A2929="","",官網匯出!A2929)</f>
        <v/>
      </c>
      <c r="H2929" s="3" t="str">
        <f>IF(官網匯出!B2929="","",官網匯出!B2929)</f>
        <v/>
      </c>
      <c r="I2929" s="1" t="str">
        <f>IF(官網匯出!C2929="","",官網匯出!C2929)</f>
        <v/>
      </c>
      <c r="J2929" s="1" t="str">
        <f>IF(官網匯出!D2929="","",官網匯出!D2929)</f>
        <v/>
      </c>
      <c r="K2929" s="3" t="str">
        <f>IF(官網匯出!E2929="","",官網匯出!E2929)</f>
        <v/>
      </c>
      <c r="L2929" s="1" t="str">
        <f>IF(官網匯出!F2929="","",官網匯出!F2929)</f>
        <v/>
      </c>
      <c r="M2929" s="1" t="str">
        <f>IF(官網匯出!G2929="","",官網匯出!G2929)</f>
        <v/>
      </c>
      <c r="N2929" s="1" t="str">
        <f>IF(官網匯出!H2929="","",官網匯出!H2929)</f>
        <v/>
      </c>
      <c r="P2929" s="1" t="str">
        <f>IF(官網匯出!J2929="","",RIGHT(官網匯出!J2929,LEN(官網匯出!J2929)-2))</f>
        <v/>
      </c>
      <c r="Q2929" s="1" t="str">
        <f>IF(官網匯出!K2929="","",官網匯出!K2929)</f>
        <v/>
      </c>
      <c r="R2929" s="1" t="str">
        <f>IF(官網匯出!L2929="","",官網匯出!L2929)</f>
        <v/>
      </c>
      <c r="S2929" s="1" t="str">
        <f>IF(官網匯出!M2929="","",官網匯出!M2929)</f>
        <v/>
      </c>
      <c r="T2929" s="1" t="str">
        <f>IF(官網匯出!N2929="","",官網匯出!N2929)</f>
        <v/>
      </c>
      <c r="U2929" s="1" t="str">
        <f>IF(官網匯出!O2929="","",官網匯出!O2929)</f>
        <v/>
      </c>
      <c r="V2929" s="1" t="str">
        <f>IF(官網匯出!P2929="",IF(G2929="","",0),官網匯出!P2929)</f>
        <v/>
      </c>
      <c r="W2929" s="1" t="str">
        <f>IF(官網匯出!Q2929="",IF(G2929="","",0),官網匯出!Q2929)</f>
        <v/>
      </c>
      <c r="X2929" s="1" t="str">
        <f>IF(官網匯出!R2929="","",官網匯出!R2929)</f>
        <v/>
      </c>
      <c r="Y2929" s="1" t="str">
        <f>IF(官網匯出!S2929="","",官網匯出!S2929)</f>
        <v/>
      </c>
      <c r="Z2929" s="1" t="str">
        <f>IF(G2929="","",官網匯出!T2929)</f>
        <v/>
      </c>
      <c r="AA2929" s="1" t="str">
        <f>IF(G2929="","",官網匯出!AK2929)</f>
        <v/>
      </c>
      <c r="AB2929" s="1" t="str">
        <f>IF(G2929="","",IF(官網匯出!V2929="","",官網匯出!V2929))</f>
        <v/>
      </c>
      <c r="AJ2929" s="1" t="str">
        <f>IF(G2929="","",IF(官網匯出!AE2929="","",官網匯出!AE2929))</f>
        <v/>
      </c>
      <c r="AK2929" s="1" t="str">
        <f>IF(G2929="","",IF(官網匯出!AD2929="","",官網匯出!AD2929))</f>
        <v/>
      </c>
      <c r="AL2929" s="1" t="str">
        <f t="shared" si="508"/>
        <v>0</v>
      </c>
      <c r="AM2929" s="1" t="str">
        <f>IF(官網匯出!AG2929="","",官網匯出!AG2929)</f>
        <v/>
      </c>
      <c r="AN2929" s="1" t="str">
        <f>IF(G2929="","",IF(官網匯出!AH2929="","",官網匯出!AH2929))</f>
        <v/>
      </c>
      <c r="AO2929" s="14" t="str">
        <f t="shared" si="509"/>
        <v/>
      </c>
      <c r="AP2929" s="14" t="str">
        <f t="shared" si="510"/>
        <v>1</v>
      </c>
      <c r="AQ2929" s="14" t="str">
        <f t="shared" si="511"/>
        <v>0</v>
      </c>
      <c r="AR2929" s="1" t="str">
        <f t="shared" si="512"/>
        <v/>
      </c>
      <c r="AS2929" s="1" t="str">
        <f t="shared" si="513"/>
        <v/>
      </c>
      <c r="AT2929" s="1" t="str">
        <f t="shared" si="514"/>
        <v/>
      </c>
      <c r="AU2929" s="1" t="str">
        <f t="shared" si="505"/>
        <v/>
      </c>
      <c r="AV2929" s="1" t="e">
        <f>IF(VLOOKUP(G2929,官網匯出!A:AQ,42,FALSE)="","[黃金盾官網]",VLOOKUP(G2929,官網匯出!A:AQ,42,FALSE))</f>
        <v>#N/A</v>
      </c>
      <c r="AW2929" s="1" t="e">
        <f>IF(LEFT(VLOOKUP(G2929,官網匯出!A:AS,43,FALSE),2)="","web",LEFT(VLOOKUP(G2929,官網匯出!A:AS,43,FALSE),2))</f>
        <v>#N/A</v>
      </c>
      <c r="AX2929" s="1" t="str">
        <f t="shared" si="515"/>
        <v>O</v>
      </c>
    </row>
    <row r="2930" spans="1:50">
      <c r="A2930" s="1" t="str">
        <f>IF(G2930="","",VLOOKUP(官網轉換!AW2930,團名!A:B,2,FALSE))</f>
        <v/>
      </c>
      <c r="B2930" s="1" t="str">
        <f>IF(G2930="","",IF(LEFT(VLOOKUP(G2930,官網匯出!A:AQ,43,0),2)="wf",VLOOKUP(VLOOKUP(G2930,官網匯出!A:AQ,43,0),團名!$I$1:$K$12,2,FALSE),"N0071"))</f>
        <v/>
      </c>
      <c r="C2930" s="1" t="str">
        <f>IFERROR(VLOOKUP(官網匯出!D2930,團名!E:G,3,FALSE),"")</f>
        <v/>
      </c>
      <c r="D2930" s="1" t="str">
        <f t="shared" si="506"/>
        <v/>
      </c>
      <c r="E2930" s="1" t="str">
        <f t="shared" si="507"/>
        <v/>
      </c>
      <c r="F2930" s="1" t="str">
        <f>IF(官網匯出!F2930="已付款","","B0012")</f>
        <v>B0012</v>
      </c>
      <c r="G2930" s="1" t="str">
        <f>IF(官網匯出!A2930="","",官網匯出!A2930)</f>
        <v/>
      </c>
      <c r="H2930" s="3" t="str">
        <f>IF(官網匯出!B2930="","",官網匯出!B2930)</f>
        <v/>
      </c>
      <c r="I2930" s="1" t="str">
        <f>IF(官網匯出!C2930="","",官網匯出!C2930)</f>
        <v/>
      </c>
      <c r="J2930" s="1" t="str">
        <f>IF(官網匯出!D2930="","",官網匯出!D2930)</f>
        <v/>
      </c>
      <c r="K2930" s="3" t="str">
        <f>IF(官網匯出!E2930="","",官網匯出!E2930)</f>
        <v/>
      </c>
      <c r="L2930" s="1" t="str">
        <f>IF(官網匯出!F2930="","",官網匯出!F2930)</f>
        <v/>
      </c>
      <c r="M2930" s="1" t="str">
        <f>IF(官網匯出!G2930="","",官網匯出!G2930)</f>
        <v/>
      </c>
      <c r="N2930" s="1" t="str">
        <f>IF(官網匯出!H2930="","",官網匯出!H2930)</f>
        <v/>
      </c>
      <c r="P2930" s="1" t="str">
        <f>IF(官網匯出!J2930="","",RIGHT(官網匯出!J2930,LEN(官網匯出!J2930)-2))</f>
        <v/>
      </c>
      <c r="Q2930" s="1" t="str">
        <f>IF(官網匯出!K2930="","",官網匯出!K2930)</f>
        <v/>
      </c>
      <c r="R2930" s="1" t="str">
        <f>IF(官網匯出!L2930="","",官網匯出!L2930)</f>
        <v/>
      </c>
      <c r="S2930" s="1" t="str">
        <f>IF(官網匯出!M2930="","",官網匯出!M2930)</f>
        <v/>
      </c>
      <c r="T2930" s="1" t="str">
        <f>IF(官網匯出!N2930="","",官網匯出!N2930)</f>
        <v/>
      </c>
      <c r="U2930" s="1" t="str">
        <f>IF(官網匯出!O2930="","",官網匯出!O2930)</f>
        <v/>
      </c>
      <c r="V2930" s="1" t="str">
        <f>IF(官網匯出!P2930="",IF(G2930="","",0),官網匯出!P2930)</f>
        <v/>
      </c>
      <c r="W2930" s="1" t="str">
        <f>IF(官網匯出!Q2930="",IF(G2930="","",0),官網匯出!Q2930)</f>
        <v/>
      </c>
      <c r="X2930" s="1" t="str">
        <f>IF(官網匯出!R2930="","",官網匯出!R2930)</f>
        <v/>
      </c>
      <c r="Y2930" s="1" t="str">
        <f>IF(官網匯出!S2930="","",官網匯出!S2930)</f>
        <v/>
      </c>
      <c r="Z2930" s="1" t="str">
        <f>IF(G2930="","",官網匯出!T2930)</f>
        <v/>
      </c>
      <c r="AA2930" s="1" t="str">
        <f>IF(G2930="","",官網匯出!AK2930)</f>
        <v/>
      </c>
      <c r="AB2930" s="1" t="str">
        <f>IF(G2930="","",IF(官網匯出!V2930="","",官網匯出!V2930))</f>
        <v/>
      </c>
      <c r="AJ2930" s="1" t="str">
        <f>IF(G2930="","",IF(官網匯出!AE2930="","",官網匯出!AE2930))</f>
        <v/>
      </c>
      <c r="AK2930" s="1" t="str">
        <f>IF(G2930="","",IF(官網匯出!AD2930="","",官網匯出!AD2930))</f>
        <v/>
      </c>
      <c r="AL2930" s="1" t="str">
        <f t="shared" si="508"/>
        <v>0</v>
      </c>
      <c r="AM2930" s="1" t="str">
        <f>IF(官網匯出!AG2930="","",官網匯出!AG2930)</f>
        <v/>
      </c>
      <c r="AN2930" s="1" t="str">
        <f>IF(G2930="","",IF(官網匯出!AH2930="","",官網匯出!AH2930))</f>
        <v/>
      </c>
      <c r="AO2930" s="14" t="str">
        <f t="shared" si="509"/>
        <v/>
      </c>
      <c r="AP2930" s="14" t="str">
        <f t="shared" si="510"/>
        <v>1</v>
      </c>
      <c r="AQ2930" s="14" t="str">
        <f t="shared" si="511"/>
        <v>0</v>
      </c>
      <c r="AR2930" s="1" t="str">
        <f t="shared" si="512"/>
        <v/>
      </c>
      <c r="AS2930" s="1" t="str">
        <f t="shared" si="513"/>
        <v/>
      </c>
      <c r="AT2930" s="1" t="str">
        <f t="shared" si="514"/>
        <v/>
      </c>
      <c r="AU2930" s="1" t="str">
        <f t="shared" si="505"/>
        <v/>
      </c>
      <c r="AV2930" s="1" t="e">
        <f>IF(VLOOKUP(G2930,官網匯出!A:AQ,42,FALSE)="","[黃金盾官網]",VLOOKUP(G2930,官網匯出!A:AQ,42,FALSE))</f>
        <v>#N/A</v>
      </c>
      <c r="AW2930" s="1" t="e">
        <f>IF(LEFT(VLOOKUP(G2930,官網匯出!A:AS,43,FALSE),2)="","web",LEFT(VLOOKUP(G2930,官網匯出!A:AS,43,FALSE),2))</f>
        <v>#N/A</v>
      </c>
      <c r="AX2930" s="1" t="str">
        <f t="shared" si="515"/>
        <v>O</v>
      </c>
    </row>
    <row r="2931" spans="1:50">
      <c r="A2931" s="1" t="str">
        <f>IF(G2931="","",VLOOKUP(官網轉換!AW2931,團名!A:B,2,FALSE))</f>
        <v/>
      </c>
      <c r="B2931" s="1" t="str">
        <f>IF(G2931="","",IF(LEFT(VLOOKUP(G2931,官網匯出!A:AQ,43,0),2)="wf",VLOOKUP(VLOOKUP(G2931,官網匯出!A:AQ,43,0),團名!$I$1:$K$12,2,FALSE),"N0071"))</f>
        <v/>
      </c>
      <c r="C2931" s="1" t="str">
        <f>IFERROR(VLOOKUP(官網匯出!D2931,團名!E:G,3,FALSE),"")</f>
        <v/>
      </c>
      <c r="D2931" s="1" t="str">
        <f t="shared" si="506"/>
        <v/>
      </c>
      <c r="E2931" s="1" t="str">
        <f t="shared" si="507"/>
        <v/>
      </c>
      <c r="F2931" s="1" t="str">
        <f>IF(官網匯出!F2931="已付款","","B0012")</f>
        <v>B0012</v>
      </c>
      <c r="G2931" s="1" t="str">
        <f>IF(官網匯出!A2931="","",官網匯出!A2931)</f>
        <v/>
      </c>
      <c r="H2931" s="3" t="str">
        <f>IF(官網匯出!B2931="","",官網匯出!B2931)</f>
        <v/>
      </c>
      <c r="I2931" s="1" t="str">
        <f>IF(官網匯出!C2931="","",官網匯出!C2931)</f>
        <v/>
      </c>
      <c r="J2931" s="1" t="str">
        <f>IF(官網匯出!D2931="","",官網匯出!D2931)</f>
        <v/>
      </c>
      <c r="K2931" s="3" t="str">
        <f>IF(官網匯出!E2931="","",官網匯出!E2931)</f>
        <v/>
      </c>
      <c r="L2931" s="1" t="str">
        <f>IF(官網匯出!F2931="","",官網匯出!F2931)</f>
        <v/>
      </c>
      <c r="M2931" s="1" t="str">
        <f>IF(官網匯出!G2931="","",官網匯出!G2931)</f>
        <v/>
      </c>
      <c r="N2931" s="1" t="str">
        <f>IF(官網匯出!H2931="","",官網匯出!H2931)</f>
        <v/>
      </c>
      <c r="P2931" s="1" t="str">
        <f>IF(官網匯出!J2931="","",RIGHT(官網匯出!J2931,LEN(官網匯出!J2931)-2))</f>
        <v/>
      </c>
      <c r="Q2931" s="1" t="str">
        <f>IF(官網匯出!K2931="","",官網匯出!K2931)</f>
        <v/>
      </c>
      <c r="R2931" s="1" t="str">
        <f>IF(官網匯出!L2931="","",官網匯出!L2931)</f>
        <v/>
      </c>
      <c r="S2931" s="1" t="str">
        <f>IF(官網匯出!M2931="","",官網匯出!M2931)</f>
        <v/>
      </c>
      <c r="T2931" s="1" t="str">
        <f>IF(官網匯出!N2931="","",官網匯出!N2931)</f>
        <v/>
      </c>
      <c r="U2931" s="1" t="str">
        <f>IF(官網匯出!O2931="","",官網匯出!O2931)</f>
        <v/>
      </c>
      <c r="V2931" s="1" t="str">
        <f>IF(官網匯出!P2931="",IF(G2931="","",0),官網匯出!P2931)</f>
        <v/>
      </c>
      <c r="W2931" s="1" t="str">
        <f>IF(官網匯出!Q2931="",IF(G2931="","",0),官網匯出!Q2931)</f>
        <v/>
      </c>
      <c r="X2931" s="1" t="str">
        <f>IF(官網匯出!R2931="","",官網匯出!R2931)</f>
        <v/>
      </c>
      <c r="Y2931" s="1" t="str">
        <f>IF(官網匯出!S2931="","",官網匯出!S2931)</f>
        <v/>
      </c>
      <c r="Z2931" s="1" t="str">
        <f>IF(G2931="","",官網匯出!T2931)</f>
        <v/>
      </c>
      <c r="AA2931" s="1" t="str">
        <f>IF(G2931="","",官網匯出!AK2931)</f>
        <v/>
      </c>
      <c r="AB2931" s="1" t="str">
        <f>IF(G2931="","",IF(官網匯出!V2931="","",官網匯出!V2931))</f>
        <v/>
      </c>
      <c r="AJ2931" s="1" t="str">
        <f>IF(G2931="","",IF(官網匯出!AE2931="","",官網匯出!AE2931))</f>
        <v/>
      </c>
      <c r="AK2931" s="1" t="str">
        <f>IF(G2931="","",IF(官網匯出!AD2931="","",官網匯出!AD2931))</f>
        <v/>
      </c>
      <c r="AL2931" s="1" t="str">
        <f t="shared" si="508"/>
        <v>0</v>
      </c>
      <c r="AM2931" s="1" t="str">
        <f>IF(官網匯出!AG2931="","",官網匯出!AG2931)</f>
        <v/>
      </c>
      <c r="AN2931" s="1" t="str">
        <f>IF(G2931="","",IF(官網匯出!AH2931="","",官網匯出!AH2931))</f>
        <v/>
      </c>
      <c r="AO2931" s="14" t="str">
        <f t="shared" si="509"/>
        <v/>
      </c>
      <c r="AP2931" s="14" t="str">
        <f t="shared" si="510"/>
        <v>1</v>
      </c>
      <c r="AQ2931" s="14" t="str">
        <f t="shared" si="511"/>
        <v>0</v>
      </c>
      <c r="AR2931" s="1" t="str">
        <f t="shared" si="512"/>
        <v/>
      </c>
      <c r="AS2931" s="1" t="str">
        <f t="shared" si="513"/>
        <v/>
      </c>
      <c r="AT2931" s="1" t="str">
        <f t="shared" si="514"/>
        <v/>
      </c>
      <c r="AU2931" s="1" t="str">
        <f t="shared" si="505"/>
        <v/>
      </c>
      <c r="AV2931" s="1" t="e">
        <f>IF(VLOOKUP(G2931,官網匯出!A:AQ,42,FALSE)="","[黃金盾官網]",VLOOKUP(G2931,官網匯出!A:AQ,42,FALSE))</f>
        <v>#N/A</v>
      </c>
      <c r="AW2931" s="1" t="e">
        <f>IF(LEFT(VLOOKUP(G2931,官網匯出!A:AS,43,FALSE),2)="","web",LEFT(VLOOKUP(G2931,官網匯出!A:AS,43,FALSE),2))</f>
        <v>#N/A</v>
      </c>
      <c r="AX2931" s="1" t="str">
        <f t="shared" si="515"/>
        <v>O</v>
      </c>
    </row>
    <row r="2932" spans="1:50">
      <c r="A2932" s="1" t="str">
        <f>IF(G2932="","",VLOOKUP(官網轉換!AW2932,團名!A:B,2,FALSE))</f>
        <v/>
      </c>
      <c r="B2932" s="1" t="str">
        <f>IF(G2932="","",IF(LEFT(VLOOKUP(G2932,官網匯出!A:AQ,43,0),2)="wf",VLOOKUP(VLOOKUP(G2932,官網匯出!A:AQ,43,0),團名!$I$1:$K$12,2,FALSE),"N0071"))</f>
        <v/>
      </c>
      <c r="C2932" s="1" t="str">
        <f>IFERROR(VLOOKUP(官網匯出!D2932,團名!E:G,3,FALSE),"")</f>
        <v/>
      </c>
      <c r="D2932" s="1" t="str">
        <f t="shared" si="506"/>
        <v/>
      </c>
      <c r="E2932" s="1" t="str">
        <f t="shared" si="507"/>
        <v/>
      </c>
      <c r="F2932" s="1" t="str">
        <f>IF(官網匯出!F2932="已付款","","B0012")</f>
        <v>B0012</v>
      </c>
      <c r="G2932" s="1" t="str">
        <f>IF(官網匯出!A2932="","",官網匯出!A2932)</f>
        <v/>
      </c>
      <c r="H2932" s="3" t="str">
        <f>IF(官網匯出!B2932="","",官網匯出!B2932)</f>
        <v/>
      </c>
      <c r="I2932" s="1" t="str">
        <f>IF(官網匯出!C2932="","",官網匯出!C2932)</f>
        <v/>
      </c>
      <c r="J2932" s="1" t="str">
        <f>IF(官網匯出!D2932="","",官網匯出!D2932)</f>
        <v/>
      </c>
      <c r="K2932" s="3" t="str">
        <f>IF(官網匯出!E2932="","",官網匯出!E2932)</f>
        <v/>
      </c>
      <c r="L2932" s="1" t="str">
        <f>IF(官網匯出!F2932="","",官網匯出!F2932)</f>
        <v/>
      </c>
      <c r="M2932" s="1" t="str">
        <f>IF(官網匯出!G2932="","",官網匯出!G2932)</f>
        <v/>
      </c>
      <c r="N2932" s="1" t="str">
        <f>IF(官網匯出!H2932="","",官網匯出!H2932)</f>
        <v/>
      </c>
      <c r="P2932" s="1" t="str">
        <f>IF(官網匯出!J2932="","",RIGHT(官網匯出!J2932,LEN(官網匯出!J2932)-2))</f>
        <v/>
      </c>
      <c r="Q2932" s="1" t="str">
        <f>IF(官網匯出!K2932="","",官網匯出!K2932)</f>
        <v/>
      </c>
      <c r="R2932" s="1" t="str">
        <f>IF(官網匯出!L2932="","",官網匯出!L2932)</f>
        <v/>
      </c>
      <c r="S2932" s="1" t="str">
        <f>IF(官網匯出!M2932="","",官網匯出!M2932)</f>
        <v/>
      </c>
      <c r="T2932" s="1" t="str">
        <f>IF(官網匯出!N2932="","",官網匯出!N2932)</f>
        <v/>
      </c>
      <c r="U2932" s="1" t="str">
        <f>IF(官網匯出!O2932="","",官網匯出!O2932)</f>
        <v/>
      </c>
      <c r="V2932" s="1" t="str">
        <f>IF(官網匯出!P2932="",IF(G2932="","",0),官網匯出!P2932)</f>
        <v/>
      </c>
      <c r="W2932" s="1" t="str">
        <f>IF(官網匯出!Q2932="",IF(G2932="","",0),官網匯出!Q2932)</f>
        <v/>
      </c>
      <c r="X2932" s="1" t="str">
        <f>IF(官網匯出!R2932="","",官網匯出!R2932)</f>
        <v/>
      </c>
      <c r="Y2932" s="1" t="str">
        <f>IF(官網匯出!S2932="","",官網匯出!S2932)</f>
        <v/>
      </c>
      <c r="Z2932" s="1" t="str">
        <f>IF(G2932="","",官網匯出!T2932)</f>
        <v/>
      </c>
      <c r="AA2932" s="1" t="str">
        <f>IF(G2932="","",官網匯出!AK2932)</f>
        <v/>
      </c>
      <c r="AB2932" s="1" t="str">
        <f>IF(G2932="","",IF(官網匯出!V2932="","",官網匯出!V2932))</f>
        <v/>
      </c>
      <c r="AJ2932" s="1" t="str">
        <f>IF(G2932="","",IF(官網匯出!AE2932="","",官網匯出!AE2932))</f>
        <v/>
      </c>
      <c r="AK2932" s="1" t="str">
        <f>IF(G2932="","",IF(官網匯出!AD2932="","",官網匯出!AD2932))</f>
        <v/>
      </c>
      <c r="AL2932" s="1" t="str">
        <f t="shared" si="508"/>
        <v>0</v>
      </c>
      <c r="AM2932" s="1" t="str">
        <f>IF(官網匯出!AG2932="","",官網匯出!AG2932)</f>
        <v/>
      </c>
      <c r="AN2932" s="1" t="str">
        <f>IF(G2932="","",IF(官網匯出!AH2932="","",官網匯出!AH2932))</f>
        <v/>
      </c>
      <c r="AO2932" s="14" t="str">
        <f t="shared" si="509"/>
        <v/>
      </c>
      <c r="AP2932" s="14" t="str">
        <f t="shared" si="510"/>
        <v>1</v>
      </c>
      <c r="AQ2932" s="14" t="str">
        <f t="shared" si="511"/>
        <v>0</v>
      </c>
      <c r="AR2932" s="1" t="str">
        <f t="shared" si="512"/>
        <v/>
      </c>
      <c r="AS2932" s="1" t="str">
        <f t="shared" si="513"/>
        <v/>
      </c>
      <c r="AT2932" s="1" t="str">
        <f t="shared" si="514"/>
        <v/>
      </c>
      <c r="AU2932" s="1" t="str">
        <f t="shared" si="505"/>
        <v/>
      </c>
      <c r="AV2932" s="1" t="e">
        <f>IF(VLOOKUP(G2932,官網匯出!A:AQ,42,FALSE)="","[黃金盾官網]",VLOOKUP(G2932,官網匯出!A:AQ,42,FALSE))</f>
        <v>#N/A</v>
      </c>
      <c r="AW2932" s="1" t="e">
        <f>IF(LEFT(VLOOKUP(G2932,官網匯出!A:AS,43,FALSE),2)="","web",LEFT(VLOOKUP(G2932,官網匯出!A:AS,43,FALSE),2))</f>
        <v>#N/A</v>
      </c>
      <c r="AX2932" s="1" t="str">
        <f t="shared" si="515"/>
        <v>O</v>
      </c>
    </row>
    <row r="2933" spans="1:50">
      <c r="A2933" s="1" t="str">
        <f>IF(G2933="","",VLOOKUP(官網轉換!AW2933,團名!A:B,2,FALSE))</f>
        <v/>
      </c>
      <c r="B2933" s="1" t="str">
        <f>IF(G2933="","",IF(LEFT(VLOOKUP(G2933,官網匯出!A:AQ,43,0),2)="wf",VLOOKUP(VLOOKUP(G2933,官網匯出!A:AQ,43,0),團名!$I$1:$K$12,2,FALSE),"N0071"))</f>
        <v/>
      </c>
      <c r="C2933" s="1" t="str">
        <f>IFERROR(VLOOKUP(官網匯出!D2933,團名!E:G,3,FALSE),"")</f>
        <v/>
      </c>
      <c r="D2933" s="1" t="str">
        <f t="shared" si="506"/>
        <v/>
      </c>
      <c r="E2933" s="1" t="str">
        <f t="shared" si="507"/>
        <v/>
      </c>
      <c r="F2933" s="1" t="str">
        <f>IF(官網匯出!F2933="已付款","","B0012")</f>
        <v>B0012</v>
      </c>
      <c r="G2933" s="1" t="str">
        <f>IF(官網匯出!A2933="","",官網匯出!A2933)</f>
        <v/>
      </c>
      <c r="H2933" s="3" t="str">
        <f>IF(官網匯出!B2933="","",官網匯出!B2933)</f>
        <v/>
      </c>
      <c r="I2933" s="1" t="str">
        <f>IF(官網匯出!C2933="","",官網匯出!C2933)</f>
        <v/>
      </c>
      <c r="J2933" s="1" t="str">
        <f>IF(官網匯出!D2933="","",官網匯出!D2933)</f>
        <v/>
      </c>
      <c r="K2933" s="3" t="str">
        <f>IF(官網匯出!E2933="","",官網匯出!E2933)</f>
        <v/>
      </c>
      <c r="L2933" s="1" t="str">
        <f>IF(官網匯出!F2933="","",官網匯出!F2933)</f>
        <v/>
      </c>
      <c r="M2933" s="1" t="str">
        <f>IF(官網匯出!G2933="","",官網匯出!G2933)</f>
        <v/>
      </c>
      <c r="N2933" s="1" t="str">
        <f>IF(官網匯出!H2933="","",官網匯出!H2933)</f>
        <v/>
      </c>
      <c r="P2933" s="1" t="str">
        <f>IF(官網匯出!J2933="","",RIGHT(官網匯出!J2933,LEN(官網匯出!J2933)-2))</f>
        <v/>
      </c>
      <c r="Q2933" s="1" t="str">
        <f>IF(官網匯出!K2933="","",官網匯出!K2933)</f>
        <v/>
      </c>
      <c r="R2933" s="1" t="str">
        <f>IF(官網匯出!L2933="","",官網匯出!L2933)</f>
        <v/>
      </c>
      <c r="S2933" s="1" t="str">
        <f>IF(官網匯出!M2933="","",官網匯出!M2933)</f>
        <v/>
      </c>
      <c r="T2933" s="1" t="str">
        <f>IF(官網匯出!N2933="","",官網匯出!N2933)</f>
        <v/>
      </c>
      <c r="U2933" s="1" t="str">
        <f>IF(官網匯出!O2933="","",官網匯出!O2933)</f>
        <v/>
      </c>
      <c r="V2933" s="1" t="str">
        <f>IF(官網匯出!P2933="",IF(G2933="","",0),官網匯出!P2933)</f>
        <v/>
      </c>
      <c r="W2933" s="1" t="str">
        <f>IF(官網匯出!Q2933="",IF(G2933="","",0),官網匯出!Q2933)</f>
        <v/>
      </c>
      <c r="X2933" s="1" t="str">
        <f>IF(官網匯出!R2933="","",官網匯出!R2933)</f>
        <v/>
      </c>
      <c r="Y2933" s="1" t="str">
        <f>IF(官網匯出!S2933="","",官網匯出!S2933)</f>
        <v/>
      </c>
      <c r="Z2933" s="1" t="str">
        <f>IF(G2933="","",官網匯出!T2933)</f>
        <v/>
      </c>
      <c r="AA2933" s="1" t="str">
        <f>IF(G2933="","",官網匯出!AK2933)</f>
        <v/>
      </c>
      <c r="AB2933" s="1" t="str">
        <f>IF(G2933="","",IF(官網匯出!V2933="","",官網匯出!V2933))</f>
        <v/>
      </c>
      <c r="AJ2933" s="1" t="str">
        <f>IF(G2933="","",IF(官網匯出!AE2933="","",官網匯出!AE2933))</f>
        <v/>
      </c>
      <c r="AK2933" s="1" t="str">
        <f>IF(G2933="","",IF(官網匯出!AD2933="","",官網匯出!AD2933))</f>
        <v/>
      </c>
      <c r="AL2933" s="1" t="str">
        <f t="shared" si="508"/>
        <v>0</v>
      </c>
      <c r="AM2933" s="1" t="str">
        <f>IF(官網匯出!AG2933="","",官網匯出!AG2933)</f>
        <v/>
      </c>
      <c r="AN2933" s="1" t="str">
        <f>IF(G2933="","",IF(官網匯出!AH2933="","",官網匯出!AH2933))</f>
        <v/>
      </c>
      <c r="AO2933" s="14" t="str">
        <f t="shared" si="509"/>
        <v/>
      </c>
      <c r="AP2933" s="14" t="str">
        <f t="shared" si="510"/>
        <v>1</v>
      </c>
      <c r="AQ2933" s="14" t="str">
        <f t="shared" si="511"/>
        <v>0</v>
      </c>
      <c r="AR2933" s="1" t="str">
        <f t="shared" si="512"/>
        <v/>
      </c>
      <c r="AS2933" s="1" t="str">
        <f t="shared" si="513"/>
        <v/>
      </c>
      <c r="AT2933" s="1" t="str">
        <f t="shared" si="514"/>
        <v/>
      </c>
      <c r="AU2933" s="1" t="str">
        <f t="shared" si="505"/>
        <v/>
      </c>
      <c r="AV2933" s="1" t="e">
        <f>IF(VLOOKUP(G2933,官網匯出!A:AQ,42,FALSE)="","[黃金盾官網]",VLOOKUP(G2933,官網匯出!A:AQ,42,FALSE))</f>
        <v>#N/A</v>
      </c>
      <c r="AW2933" s="1" t="e">
        <f>IF(LEFT(VLOOKUP(G2933,官網匯出!A:AS,43,FALSE),2)="","web",LEFT(VLOOKUP(G2933,官網匯出!A:AS,43,FALSE),2))</f>
        <v>#N/A</v>
      </c>
      <c r="AX2933" s="1" t="str">
        <f t="shared" si="515"/>
        <v>O</v>
      </c>
    </row>
    <row r="2934" spans="1:50">
      <c r="A2934" s="1" t="str">
        <f>IF(G2934="","",VLOOKUP(官網轉換!AW2934,團名!A:B,2,FALSE))</f>
        <v/>
      </c>
      <c r="B2934" s="1" t="str">
        <f>IF(G2934="","",IF(LEFT(VLOOKUP(G2934,官網匯出!A:AQ,43,0),2)="wf",VLOOKUP(VLOOKUP(G2934,官網匯出!A:AQ,43,0),團名!$I$1:$K$12,2,FALSE),"N0071"))</f>
        <v/>
      </c>
      <c r="C2934" s="1" t="str">
        <f>IFERROR(VLOOKUP(官網匯出!D2934,團名!E:G,3,FALSE),"")</f>
        <v/>
      </c>
      <c r="D2934" s="1" t="str">
        <f t="shared" si="506"/>
        <v/>
      </c>
      <c r="E2934" s="1" t="str">
        <f t="shared" si="507"/>
        <v/>
      </c>
      <c r="F2934" s="1" t="str">
        <f>IF(官網匯出!F2934="已付款","","B0012")</f>
        <v>B0012</v>
      </c>
      <c r="G2934" s="1" t="str">
        <f>IF(官網匯出!A2934="","",官網匯出!A2934)</f>
        <v/>
      </c>
      <c r="H2934" s="3" t="str">
        <f>IF(官網匯出!B2934="","",官網匯出!B2934)</f>
        <v/>
      </c>
      <c r="I2934" s="1" t="str">
        <f>IF(官網匯出!C2934="","",官網匯出!C2934)</f>
        <v/>
      </c>
      <c r="J2934" s="1" t="str">
        <f>IF(官網匯出!D2934="","",官網匯出!D2934)</f>
        <v/>
      </c>
      <c r="K2934" s="3" t="str">
        <f>IF(官網匯出!E2934="","",官網匯出!E2934)</f>
        <v/>
      </c>
      <c r="L2934" s="1" t="str">
        <f>IF(官網匯出!F2934="","",官網匯出!F2934)</f>
        <v/>
      </c>
      <c r="M2934" s="1" t="str">
        <f>IF(官網匯出!G2934="","",官網匯出!G2934)</f>
        <v/>
      </c>
      <c r="N2934" s="1" t="str">
        <f>IF(官網匯出!H2934="","",官網匯出!H2934)</f>
        <v/>
      </c>
      <c r="P2934" s="1" t="str">
        <f>IF(官網匯出!J2934="","",RIGHT(官網匯出!J2934,LEN(官網匯出!J2934)-2))</f>
        <v/>
      </c>
      <c r="Q2934" s="1" t="str">
        <f>IF(官網匯出!K2934="","",官網匯出!K2934)</f>
        <v/>
      </c>
      <c r="R2934" s="1" t="str">
        <f>IF(官網匯出!L2934="","",官網匯出!L2934)</f>
        <v/>
      </c>
      <c r="S2934" s="1" t="str">
        <f>IF(官網匯出!M2934="","",官網匯出!M2934)</f>
        <v/>
      </c>
      <c r="T2934" s="1" t="str">
        <f>IF(官網匯出!N2934="","",官網匯出!N2934)</f>
        <v/>
      </c>
      <c r="U2934" s="1" t="str">
        <f>IF(官網匯出!O2934="","",官網匯出!O2934)</f>
        <v/>
      </c>
      <c r="V2934" s="1" t="str">
        <f>IF(官網匯出!P2934="",IF(G2934="","",0),官網匯出!P2934)</f>
        <v/>
      </c>
      <c r="W2934" s="1" t="str">
        <f>IF(官網匯出!Q2934="",IF(G2934="","",0),官網匯出!Q2934)</f>
        <v/>
      </c>
      <c r="X2934" s="1" t="str">
        <f>IF(官網匯出!R2934="","",官網匯出!R2934)</f>
        <v/>
      </c>
      <c r="Y2934" s="1" t="str">
        <f>IF(官網匯出!S2934="","",官網匯出!S2934)</f>
        <v/>
      </c>
      <c r="Z2934" s="1" t="str">
        <f>IF(G2934="","",官網匯出!T2934)</f>
        <v/>
      </c>
      <c r="AA2934" s="1" t="str">
        <f>IF(G2934="","",官網匯出!AK2934)</f>
        <v/>
      </c>
      <c r="AB2934" s="1" t="str">
        <f>IF(G2934="","",IF(官網匯出!V2934="","",官網匯出!V2934))</f>
        <v/>
      </c>
      <c r="AJ2934" s="1" t="str">
        <f>IF(G2934="","",IF(官網匯出!AE2934="","",官網匯出!AE2934))</f>
        <v/>
      </c>
      <c r="AK2934" s="1" t="str">
        <f>IF(G2934="","",IF(官網匯出!AD2934="","",官網匯出!AD2934))</f>
        <v/>
      </c>
      <c r="AL2934" s="1" t="str">
        <f t="shared" si="508"/>
        <v>0</v>
      </c>
      <c r="AM2934" s="1" t="str">
        <f>IF(官網匯出!AG2934="","",官網匯出!AG2934)</f>
        <v/>
      </c>
      <c r="AN2934" s="1" t="str">
        <f>IF(G2934="","",IF(官網匯出!AH2934="","",官網匯出!AH2934))</f>
        <v/>
      </c>
      <c r="AO2934" s="14" t="str">
        <f t="shared" si="509"/>
        <v/>
      </c>
      <c r="AP2934" s="14" t="str">
        <f t="shared" si="510"/>
        <v>1</v>
      </c>
      <c r="AQ2934" s="14" t="str">
        <f t="shared" si="511"/>
        <v>0</v>
      </c>
      <c r="AR2934" s="1" t="str">
        <f t="shared" si="512"/>
        <v/>
      </c>
      <c r="AS2934" s="1" t="str">
        <f t="shared" si="513"/>
        <v/>
      </c>
      <c r="AT2934" s="1" t="str">
        <f t="shared" si="514"/>
        <v/>
      </c>
      <c r="AU2934" s="1" t="str">
        <f t="shared" si="505"/>
        <v/>
      </c>
      <c r="AV2934" s="1" t="e">
        <f>IF(VLOOKUP(G2934,官網匯出!A:AQ,42,FALSE)="","[黃金盾官網]",VLOOKUP(G2934,官網匯出!A:AQ,42,FALSE))</f>
        <v>#N/A</v>
      </c>
      <c r="AW2934" s="1" t="e">
        <f>IF(LEFT(VLOOKUP(G2934,官網匯出!A:AS,43,FALSE),2)="","web",LEFT(VLOOKUP(G2934,官網匯出!A:AS,43,FALSE),2))</f>
        <v>#N/A</v>
      </c>
      <c r="AX2934" s="1" t="str">
        <f t="shared" si="515"/>
        <v>O</v>
      </c>
    </row>
    <row r="2935" spans="1:50">
      <c r="A2935" s="1" t="str">
        <f>IF(G2935="","",VLOOKUP(官網轉換!AW2935,團名!A:B,2,FALSE))</f>
        <v/>
      </c>
      <c r="B2935" s="1" t="str">
        <f>IF(G2935="","",IF(LEFT(VLOOKUP(G2935,官網匯出!A:AQ,43,0),2)="wf",VLOOKUP(VLOOKUP(G2935,官網匯出!A:AQ,43,0),團名!$I$1:$K$12,2,FALSE),"N0071"))</f>
        <v/>
      </c>
      <c r="C2935" s="1" t="str">
        <f>IFERROR(VLOOKUP(官網匯出!D2935,團名!E:G,3,FALSE),"")</f>
        <v/>
      </c>
      <c r="D2935" s="1" t="str">
        <f t="shared" si="506"/>
        <v/>
      </c>
      <c r="E2935" s="1" t="str">
        <f t="shared" si="507"/>
        <v/>
      </c>
      <c r="F2935" s="1" t="str">
        <f>IF(官網匯出!F2935="已付款","","B0012")</f>
        <v>B0012</v>
      </c>
      <c r="G2935" s="1" t="str">
        <f>IF(官網匯出!A2935="","",官網匯出!A2935)</f>
        <v/>
      </c>
      <c r="H2935" s="3" t="str">
        <f>IF(官網匯出!B2935="","",官網匯出!B2935)</f>
        <v/>
      </c>
      <c r="I2935" s="1" t="str">
        <f>IF(官網匯出!C2935="","",官網匯出!C2935)</f>
        <v/>
      </c>
      <c r="J2935" s="1" t="str">
        <f>IF(官網匯出!D2935="","",官網匯出!D2935)</f>
        <v/>
      </c>
      <c r="K2935" s="3" t="str">
        <f>IF(官網匯出!E2935="","",官網匯出!E2935)</f>
        <v/>
      </c>
      <c r="L2935" s="1" t="str">
        <f>IF(官網匯出!F2935="","",官網匯出!F2935)</f>
        <v/>
      </c>
      <c r="M2935" s="1" t="str">
        <f>IF(官網匯出!G2935="","",官網匯出!G2935)</f>
        <v/>
      </c>
      <c r="N2935" s="1" t="str">
        <f>IF(官網匯出!H2935="","",官網匯出!H2935)</f>
        <v/>
      </c>
      <c r="P2935" s="1" t="str">
        <f>IF(官網匯出!J2935="","",RIGHT(官網匯出!J2935,LEN(官網匯出!J2935)-2))</f>
        <v/>
      </c>
      <c r="Q2935" s="1" t="str">
        <f>IF(官網匯出!K2935="","",官網匯出!K2935)</f>
        <v/>
      </c>
      <c r="R2935" s="1" t="str">
        <f>IF(官網匯出!L2935="","",官網匯出!L2935)</f>
        <v/>
      </c>
      <c r="S2935" s="1" t="str">
        <f>IF(官網匯出!M2935="","",官網匯出!M2935)</f>
        <v/>
      </c>
      <c r="T2935" s="1" t="str">
        <f>IF(官網匯出!N2935="","",官網匯出!N2935)</f>
        <v/>
      </c>
      <c r="U2935" s="1" t="str">
        <f>IF(官網匯出!O2935="","",官網匯出!O2935)</f>
        <v/>
      </c>
      <c r="V2935" s="1" t="str">
        <f>IF(官網匯出!P2935="",IF(G2935="","",0),官網匯出!P2935)</f>
        <v/>
      </c>
      <c r="W2935" s="1" t="str">
        <f>IF(官網匯出!Q2935="",IF(G2935="","",0),官網匯出!Q2935)</f>
        <v/>
      </c>
      <c r="X2935" s="1" t="str">
        <f>IF(官網匯出!R2935="","",官網匯出!R2935)</f>
        <v/>
      </c>
      <c r="Y2935" s="1" t="str">
        <f>IF(官網匯出!S2935="","",官網匯出!S2935)</f>
        <v/>
      </c>
      <c r="Z2935" s="1" t="str">
        <f>IF(G2935="","",官網匯出!T2935)</f>
        <v/>
      </c>
      <c r="AA2935" s="1" t="str">
        <f>IF(G2935="","",官網匯出!AK2935)</f>
        <v/>
      </c>
      <c r="AB2935" s="1" t="str">
        <f>IF(G2935="","",IF(官網匯出!V2935="","",官網匯出!V2935))</f>
        <v/>
      </c>
      <c r="AJ2935" s="1" t="str">
        <f>IF(G2935="","",IF(官網匯出!AE2935="","",官網匯出!AE2935))</f>
        <v/>
      </c>
      <c r="AK2935" s="1" t="str">
        <f>IF(G2935="","",IF(官網匯出!AD2935="","",官網匯出!AD2935))</f>
        <v/>
      </c>
      <c r="AL2935" s="1" t="str">
        <f t="shared" si="508"/>
        <v>0</v>
      </c>
      <c r="AM2935" s="1" t="str">
        <f>IF(官網匯出!AG2935="","",官網匯出!AG2935)</f>
        <v/>
      </c>
      <c r="AN2935" s="1" t="str">
        <f>IF(G2935="","",IF(官網匯出!AH2935="","",官網匯出!AH2935))</f>
        <v/>
      </c>
      <c r="AO2935" s="14" t="str">
        <f t="shared" si="509"/>
        <v/>
      </c>
      <c r="AP2935" s="14" t="str">
        <f t="shared" si="510"/>
        <v>1</v>
      </c>
      <c r="AQ2935" s="14" t="str">
        <f t="shared" si="511"/>
        <v>0</v>
      </c>
      <c r="AR2935" s="1" t="str">
        <f t="shared" si="512"/>
        <v/>
      </c>
      <c r="AS2935" s="1" t="str">
        <f t="shared" si="513"/>
        <v/>
      </c>
      <c r="AT2935" s="1" t="str">
        <f t="shared" si="514"/>
        <v/>
      </c>
      <c r="AU2935" s="1" t="str">
        <f t="shared" si="505"/>
        <v/>
      </c>
      <c r="AV2935" s="1" t="e">
        <f>IF(VLOOKUP(G2935,官網匯出!A:AQ,42,FALSE)="","[黃金盾官網]",VLOOKUP(G2935,官網匯出!A:AQ,42,FALSE))</f>
        <v>#N/A</v>
      </c>
      <c r="AW2935" s="1" t="e">
        <f>IF(LEFT(VLOOKUP(G2935,官網匯出!A:AS,43,FALSE),2)="","web",LEFT(VLOOKUP(G2935,官網匯出!A:AS,43,FALSE),2))</f>
        <v>#N/A</v>
      </c>
      <c r="AX2935" s="1" t="str">
        <f t="shared" si="515"/>
        <v>O</v>
      </c>
    </row>
    <row r="2936" spans="1:50">
      <c r="A2936" s="1" t="str">
        <f>IF(G2936="","",VLOOKUP(官網轉換!AW2936,團名!A:B,2,FALSE))</f>
        <v/>
      </c>
      <c r="B2936" s="1" t="str">
        <f>IF(G2936="","",IF(LEFT(VLOOKUP(G2936,官網匯出!A:AQ,43,0),2)="wf",VLOOKUP(VLOOKUP(G2936,官網匯出!A:AQ,43,0),團名!$I$1:$K$12,2,FALSE),"N0071"))</f>
        <v/>
      </c>
      <c r="C2936" s="1" t="str">
        <f>IFERROR(VLOOKUP(官網匯出!D2936,團名!E:G,3,FALSE),"")</f>
        <v/>
      </c>
      <c r="D2936" s="1" t="str">
        <f t="shared" si="506"/>
        <v/>
      </c>
      <c r="E2936" s="1" t="str">
        <f t="shared" si="507"/>
        <v/>
      </c>
      <c r="F2936" s="1" t="str">
        <f>IF(官網匯出!F2936="已付款","","B0012")</f>
        <v>B0012</v>
      </c>
      <c r="G2936" s="1" t="str">
        <f>IF(官網匯出!A2936="","",官網匯出!A2936)</f>
        <v/>
      </c>
      <c r="H2936" s="3" t="str">
        <f>IF(官網匯出!B2936="","",官網匯出!B2936)</f>
        <v/>
      </c>
      <c r="I2936" s="1" t="str">
        <f>IF(官網匯出!C2936="","",官網匯出!C2936)</f>
        <v/>
      </c>
      <c r="J2936" s="1" t="str">
        <f>IF(官網匯出!D2936="","",官網匯出!D2936)</f>
        <v/>
      </c>
      <c r="K2936" s="3" t="str">
        <f>IF(官網匯出!E2936="","",官網匯出!E2936)</f>
        <v/>
      </c>
      <c r="L2936" s="1" t="str">
        <f>IF(官網匯出!F2936="","",官網匯出!F2936)</f>
        <v/>
      </c>
      <c r="M2936" s="1" t="str">
        <f>IF(官網匯出!G2936="","",官網匯出!G2936)</f>
        <v/>
      </c>
      <c r="N2936" s="1" t="str">
        <f>IF(官網匯出!H2936="","",官網匯出!H2936)</f>
        <v/>
      </c>
      <c r="P2936" s="1" t="str">
        <f>IF(官網匯出!J2936="","",RIGHT(官網匯出!J2936,LEN(官網匯出!J2936)-2))</f>
        <v/>
      </c>
      <c r="Q2936" s="1" t="str">
        <f>IF(官網匯出!K2936="","",官網匯出!K2936)</f>
        <v/>
      </c>
      <c r="R2936" s="1" t="str">
        <f>IF(官網匯出!L2936="","",官網匯出!L2936)</f>
        <v/>
      </c>
      <c r="S2936" s="1" t="str">
        <f>IF(官網匯出!M2936="","",官網匯出!M2936)</f>
        <v/>
      </c>
      <c r="T2936" s="1" t="str">
        <f>IF(官網匯出!N2936="","",官網匯出!N2936)</f>
        <v/>
      </c>
      <c r="U2936" s="1" t="str">
        <f>IF(官網匯出!O2936="","",官網匯出!O2936)</f>
        <v/>
      </c>
      <c r="V2936" s="1" t="str">
        <f>IF(官網匯出!P2936="",IF(G2936="","",0),官網匯出!P2936)</f>
        <v/>
      </c>
      <c r="W2936" s="1" t="str">
        <f>IF(官網匯出!Q2936="",IF(G2936="","",0),官網匯出!Q2936)</f>
        <v/>
      </c>
      <c r="X2936" s="1" t="str">
        <f>IF(官網匯出!R2936="","",官網匯出!R2936)</f>
        <v/>
      </c>
      <c r="Y2936" s="1" t="str">
        <f>IF(官網匯出!S2936="","",官網匯出!S2936)</f>
        <v/>
      </c>
      <c r="Z2936" s="1" t="str">
        <f>IF(G2936="","",官網匯出!T2936)</f>
        <v/>
      </c>
      <c r="AA2936" s="1" t="str">
        <f>IF(G2936="","",官網匯出!AK2936)</f>
        <v/>
      </c>
      <c r="AB2936" s="1" t="str">
        <f>IF(G2936="","",IF(官網匯出!V2936="","",官網匯出!V2936))</f>
        <v/>
      </c>
      <c r="AJ2936" s="1" t="str">
        <f>IF(G2936="","",IF(官網匯出!AE2936="","",官網匯出!AE2936))</f>
        <v/>
      </c>
      <c r="AK2936" s="1" t="str">
        <f>IF(G2936="","",IF(官網匯出!AD2936="","",官網匯出!AD2936))</f>
        <v/>
      </c>
      <c r="AL2936" s="1" t="str">
        <f t="shared" si="508"/>
        <v>0</v>
      </c>
      <c r="AM2936" s="1" t="str">
        <f>IF(官網匯出!AG2936="","",官網匯出!AG2936)</f>
        <v/>
      </c>
      <c r="AN2936" s="1" t="str">
        <f>IF(G2936="","",IF(官網匯出!AH2936="","",官網匯出!AH2936))</f>
        <v/>
      </c>
      <c r="AO2936" s="14" t="str">
        <f t="shared" si="509"/>
        <v/>
      </c>
      <c r="AP2936" s="14" t="str">
        <f t="shared" si="510"/>
        <v>1</v>
      </c>
      <c r="AQ2936" s="14" t="str">
        <f t="shared" si="511"/>
        <v>0</v>
      </c>
      <c r="AR2936" s="1" t="str">
        <f t="shared" si="512"/>
        <v/>
      </c>
      <c r="AS2936" s="1" t="str">
        <f t="shared" si="513"/>
        <v/>
      </c>
      <c r="AT2936" s="1" t="str">
        <f t="shared" si="514"/>
        <v/>
      </c>
      <c r="AU2936" s="1" t="str">
        <f t="shared" si="505"/>
        <v/>
      </c>
      <c r="AV2936" s="1" t="e">
        <f>IF(VLOOKUP(G2936,官網匯出!A:AQ,42,FALSE)="","[黃金盾官網]",VLOOKUP(G2936,官網匯出!A:AQ,42,FALSE))</f>
        <v>#N/A</v>
      </c>
      <c r="AW2936" s="1" t="e">
        <f>IF(LEFT(VLOOKUP(G2936,官網匯出!A:AS,43,FALSE),2)="","web",LEFT(VLOOKUP(G2936,官網匯出!A:AS,43,FALSE),2))</f>
        <v>#N/A</v>
      </c>
      <c r="AX2936" s="1" t="str">
        <f t="shared" si="515"/>
        <v>O</v>
      </c>
    </row>
    <row r="2937" spans="1:50">
      <c r="A2937" s="1" t="str">
        <f>IF(G2937="","",VLOOKUP(官網轉換!AW2937,團名!A:B,2,FALSE))</f>
        <v/>
      </c>
      <c r="B2937" s="1" t="str">
        <f>IF(G2937="","",IF(LEFT(VLOOKUP(G2937,官網匯出!A:AQ,43,0),2)="wf",VLOOKUP(VLOOKUP(G2937,官網匯出!A:AQ,43,0),團名!$I$1:$K$12,2,FALSE),"N0071"))</f>
        <v/>
      </c>
      <c r="C2937" s="1" t="str">
        <f>IFERROR(VLOOKUP(官網匯出!D2937,團名!E:G,3,FALSE),"")</f>
        <v/>
      </c>
      <c r="D2937" s="1" t="str">
        <f t="shared" si="506"/>
        <v/>
      </c>
      <c r="E2937" s="1" t="str">
        <f t="shared" si="507"/>
        <v/>
      </c>
      <c r="F2937" s="1" t="str">
        <f>IF(官網匯出!F2937="已付款","","B0012")</f>
        <v>B0012</v>
      </c>
      <c r="G2937" s="1" t="str">
        <f>IF(官網匯出!A2937="","",官網匯出!A2937)</f>
        <v/>
      </c>
      <c r="H2937" s="3" t="str">
        <f>IF(官網匯出!B2937="","",官網匯出!B2937)</f>
        <v/>
      </c>
      <c r="I2937" s="1" t="str">
        <f>IF(官網匯出!C2937="","",官網匯出!C2937)</f>
        <v/>
      </c>
      <c r="J2937" s="1" t="str">
        <f>IF(官網匯出!D2937="","",官網匯出!D2937)</f>
        <v/>
      </c>
      <c r="K2937" s="3" t="str">
        <f>IF(官網匯出!E2937="","",官網匯出!E2937)</f>
        <v/>
      </c>
      <c r="L2937" s="1" t="str">
        <f>IF(官網匯出!F2937="","",官網匯出!F2937)</f>
        <v/>
      </c>
      <c r="M2937" s="1" t="str">
        <f>IF(官網匯出!G2937="","",官網匯出!G2937)</f>
        <v/>
      </c>
      <c r="N2937" s="1" t="str">
        <f>IF(官網匯出!H2937="","",官網匯出!H2937)</f>
        <v/>
      </c>
      <c r="P2937" s="1" t="str">
        <f>IF(官網匯出!J2937="","",RIGHT(官網匯出!J2937,LEN(官網匯出!J2937)-2))</f>
        <v/>
      </c>
      <c r="Q2937" s="1" t="str">
        <f>IF(官網匯出!K2937="","",官網匯出!K2937)</f>
        <v/>
      </c>
      <c r="R2937" s="1" t="str">
        <f>IF(官網匯出!L2937="","",官網匯出!L2937)</f>
        <v/>
      </c>
      <c r="S2937" s="1" t="str">
        <f>IF(官網匯出!M2937="","",官網匯出!M2937)</f>
        <v/>
      </c>
      <c r="T2937" s="1" t="str">
        <f>IF(官網匯出!N2937="","",官網匯出!N2937)</f>
        <v/>
      </c>
      <c r="U2937" s="1" t="str">
        <f>IF(官網匯出!O2937="","",官網匯出!O2937)</f>
        <v/>
      </c>
      <c r="V2937" s="1" t="str">
        <f>IF(官網匯出!P2937="",IF(G2937="","",0),官網匯出!P2937)</f>
        <v/>
      </c>
      <c r="W2937" s="1" t="str">
        <f>IF(官網匯出!Q2937="",IF(G2937="","",0),官網匯出!Q2937)</f>
        <v/>
      </c>
      <c r="X2937" s="1" t="str">
        <f>IF(官網匯出!R2937="","",官網匯出!R2937)</f>
        <v/>
      </c>
      <c r="Y2937" s="1" t="str">
        <f>IF(官網匯出!S2937="","",官網匯出!S2937)</f>
        <v/>
      </c>
      <c r="Z2937" s="1" t="str">
        <f>IF(G2937="","",官網匯出!T2937)</f>
        <v/>
      </c>
      <c r="AA2937" s="1" t="str">
        <f>IF(G2937="","",官網匯出!AK2937)</f>
        <v/>
      </c>
      <c r="AB2937" s="1" t="str">
        <f>IF(G2937="","",IF(官網匯出!V2937="","",官網匯出!V2937))</f>
        <v/>
      </c>
      <c r="AJ2937" s="1" t="str">
        <f>IF(G2937="","",IF(官網匯出!AE2937="","",官網匯出!AE2937))</f>
        <v/>
      </c>
      <c r="AK2937" s="1" t="str">
        <f>IF(G2937="","",IF(官網匯出!AD2937="","",官網匯出!AD2937))</f>
        <v/>
      </c>
      <c r="AL2937" s="1" t="str">
        <f t="shared" si="508"/>
        <v>0</v>
      </c>
      <c r="AM2937" s="1" t="str">
        <f>IF(官網匯出!AG2937="","",官網匯出!AG2937)</f>
        <v/>
      </c>
      <c r="AN2937" s="1" t="str">
        <f>IF(G2937="","",IF(官網匯出!AH2937="","",官網匯出!AH2937))</f>
        <v/>
      </c>
      <c r="AO2937" s="14" t="str">
        <f t="shared" si="509"/>
        <v/>
      </c>
      <c r="AP2937" s="14" t="str">
        <f t="shared" si="510"/>
        <v>1</v>
      </c>
      <c r="AQ2937" s="14" t="str">
        <f t="shared" si="511"/>
        <v>0</v>
      </c>
      <c r="AR2937" s="1" t="str">
        <f t="shared" si="512"/>
        <v/>
      </c>
      <c r="AS2937" s="1" t="str">
        <f t="shared" si="513"/>
        <v/>
      </c>
      <c r="AT2937" s="1" t="str">
        <f t="shared" si="514"/>
        <v/>
      </c>
      <c r="AU2937" s="1" t="str">
        <f t="shared" si="505"/>
        <v/>
      </c>
      <c r="AV2937" s="1" t="e">
        <f>IF(VLOOKUP(G2937,官網匯出!A:AQ,42,FALSE)="","[黃金盾官網]",VLOOKUP(G2937,官網匯出!A:AQ,42,FALSE))</f>
        <v>#N/A</v>
      </c>
      <c r="AW2937" s="1" t="e">
        <f>IF(LEFT(VLOOKUP(G2937,官網匯出!A:AS,43,FALSE),2)="","web",LEFT(VLOOKUP(G2937,官網匯出!A:AS,43,FALSE),2))</f>
        <v>#N/A</v>
      </c>
      <c r="AX2937" s="1" t="str">
        <f t="shared" si="515"/>
        <v>O</v>
      </c>
    </row>
    <row r="2938" spans="1:50">
      <c r="A2938" s="1" t="str">
        <f>IF(G2938="","",VLOOKUP(官網轉換!AW2938,團名!A:B,2,FALSE))</f>
        <v/>
      </c>
      <c r="B2938" s="1" t="str">
        <f>IF(G2938="","",IF(LEFT(VLOOKUP(G2938,官網匯出!A:AQ,43,0),2)="wf",VLOOKUP(VLOOKUP(G2938,官網匯出!A:AQ,43,0),團名!$I$1:$K$12,2,FALSE),"N0071"))</f>
        <v/>
      </c>
      <c r="C2938" s="1" t="str">
        <f>IFERROR(VLOOKUP(官網匯出!D2938,團名!E:G,3,FALSE),"")</f>
        <v/>
      </c>
      <c r="D2938" s="1" t="str">
        <f t="shared" si="506"/>
        <v/>
      </c>
      <c r="E2938" s="1" t="str">
        <f t="shared" si="507"/>
        <v/>
      </c>
      <c r="F2938" s="1" t="str">
        <f>IF(官網匯出!F2938="已付款","","B0012")</f>
        <v>B0012</v>
      </c>
      <c r="G2938" s="1" t="str">
        <f>IF(官網匯出!A2938="","",官網匯出!A2938)</f>
        <v/>
      </c>
      <c r="H2938" s="3" t="str">
        <f>IF(官網匯出!B2938="","",官網匯出!B2938)</f>
        <v/>
      </c>
      <c r="I2938" s="1" t="str">
        <f>IF(官網匯出!C2938="","",官網匯出!C2938)</f>
        <v/>
      </c>
      <c r="J2938" s="1" t="str">
        <f>IF(官網匯出!D2938="","",官網匯出!D2938)</f>
        <v/>
      </c>
      <c r="K2938" s="3" t="str">
        <f>IF(官網匯出!E2938="","",官網匯出!E2938)</f>
        <v/>
      </c>
      <c r="L2938" s="1" t="str">
        <f>IF(官網匯出!F2938="","",官網匯出!F2938)</f>
        <v/>
      </c>
      <c r="M2938" s="1" t="str">
        <f>IF(官網匯出!G2938="","",官網匯出!G2938)</f>
        <v/>
      </c>
      <c r="N2938" s="1" t="str">
        <f>IF(官網匯出!H2938="","",官網匯出!H2938)</f>
        <v/>
      </c>
      <c r="P2938" s="1" t="str">
        <f>IF(官網匯出!J2938="","",RIGHT(官網匯出!J2938,LEN(官網匯出!J2938)-2))</f>
        <v/>
      </c>
      <c r="Q2938" s="1" t="str">
        <f>IF(官網匯出!K2938="","",官網匯出!K2938)</f>
        <v/>
      </c>
      <c r="R2938" s="1" t="str">
        <f>IF(官網匯出!L2938="","",官網匯出!L2938)</f>
        <v/>
      </c>
      <c r="S2938" s="1" t="str">
        <f>IF(官網匯出!M2938="","",官網匯出!M2938)</f>
        <v/>
      </c>
      <c r="T2938" s="1" t="str">
        <f>IF(官網匯出!N2938="","",官網匯出!N2938)</f>
        <v/>
      </c>
      <c r="U2938" s="1" t="str">
        <f>IF(官網匯出!O2938="","",官網匯出!O2938)</f>
        <v/>
      </c>
      <c r="V2938" s="1" t="str">
        <f>IF(官網匯出!P2938="",IF(G2938="","",0),官網匯出!P2938)</f>
        <v/>
      </c>
      <c r="W2938" s="1" t="str">
        <f>IF(官網匯出!Q2938="",IF(G2938="","",0),官網匯出!Q2938)</f>
        <v/>
      </c>
      <c r="X2938" s="1" t="str">
        <f>IF(官網匯出!R2938="","",官網匯出!R2938)</f>
        <v/>
      </c>
      <c r="Y2938" s="1" t="str">
        <f>IF(官網匯出!S2938="","",官網匯出!S2938)</f>
        <v/>
      </c>
      <c r="Z2938" s="1" t="str">
        <f>IF(G2938="","",官網匯出!T2938)</f>
        <v/>
      </c>
      <c r="AA2938" s="1" t="str">
        <f>IF(G2938="","",官網匯出!AK2938)</f>
        <v/>
      </c>
      <c r="AB2938" s="1" t="str">
        <f>IF(G2938="","",IF(官網匯出!V2938="","",官網匯出!V2938))</f>
        <v/>
      </c>
      <c r="AJ2938" s="1" t="str">
        <f>IF(G2938="","",IF(官網匯出!AE2938="","",官網匯出!AE2938))</f>
        <v/>
      </c>
      <c r="AK2938" s="1" t="str">
        <f>IF(G2938="","",IF(官網匯出!AD2938="","",官網匯出!AD2938))</f>
        <v/>
      </c>
      <c r="AL2938" s="1" t="str">
        <f t="shared" si="508"/>
        <v>0</v>
      </c>
      <c r="AM2938" s="1" t="str">
        <f>IF(官網匯出!AG2938="","",官網匯出!AG2938)</f>
        <v/>
      </c>
      <c r="AN2938" s="1" t="str">
        <f>IF(G2938="","",IF(官網匯出!AH2938="","",官網匯出!AH2938))</f>
        <v/>
      </c>
      <c r="AO2938" s="14" t="str">
        <f t="shared" si="509"/>
        <v/>
      </c>
      <c r="AP2938" s="14" t="str">
        <f t="shared" si="510"/>
        <v>1</v>
      </c>
      <c r="AQ2938" s="14" t="str">
        <f t="shared" si="511"/>
        <v>0</v>
      </c>
      <c r="AR2938" s="1" t="str">
        <f t="shared" si="512"/>
        <v/>
      </c>
      <c r="AS2938" s="1" t="str">
        <f t="shared" si="513"/>
        <v/>
      </c>
      <c r="AT2938" s="1" t="str">
        <f t="shared" si="514"/>
        <v/>
      </c>
      <c r="AU2938" s="1" t="str">
        <f t="shared" si="505"/>
        <v/>
      </c>
      <c r="AV2938" s="1" t="e">
        <f>IF(VLOOKUP(G2938,官網匯出!A:AQ,42,FALSE)="","[黃金盾官網]",VLOOKUP(G2938,官網匯出!A:AQ,42,FALSE))</f>
        <v>#N/A</v>
      </c>
      <c r="AW2938" s="1" t="e">
        <f>IF(LEFT(VLOOKUP(G2938,官網匯出!A:AS,43,FALSE),2)="","web",LEFT(VLOOKUP(G2938,官網匯出!A:AS,43,FALSE),2))</f>
        <v>#N/A</v>
      </c>
      <c r="AX2938" s="1" t="str">
        <f t="shared" si="515"/>
        <v>O</v>
      </c>
    </row>
    <row r="2939" spans="1:50">
      <c r="A2939" s="1" t="str">
        <f>IF(G2939="","",VLOOKUP(官網轉換!AW2939,團名!A:B,2,FALSE))</f>
        <v/>
      </c>
      <c r="B2939" s="1" t="str">
        <f>IF(G2939="","",IF(LEFT(VLOOKUP(G2939,官網匯出!A:AQ,43,0),2)="wf",VLOOKUP(VLOOKUP(G2939,官網匯出!A:AQ,43,0),團名!$I$1:$K$12,2,FALSE),"N0071"))</f>
        <v/>
      </c>
      <c r="C2939" s="1" t="str">
        <f>IFERROR(VLOOKUP(官網匯出!D2939,團名!E:G,3,FALSE),"")</f>
        <v/>
      </c>
      <c r="D2939" s="1" t="str">
        <f t="shared" si="506"/>
        <v/>
      </c>
      <c r="E2939" s="1" t="str">
        <f t="shared" si="507"/>
        <v/>
      </c>
      <c r="F2939" s="1" t="str">
        <f>IF(官網匯出!F2939="已付款","","B0012")</f>
        <v>B0012</v>
      </c>
      <c r="G2939" s="1" t="str">
        <f>IF(官網匯出!A2939="","",官網匯出!A2939)</f>
        <v/>
      </c>
      <c r="H2939" s="3" t="str">
        <f>IF(官網匯出!B2939="","",官網匯出!B2939)</f>
        <v/>
      </c>
      <c r="I2939" s="1" t="str">
        <f>IF(官網匯出!C2939="","",官網匯出!C2939)</f>
        <v/>
      </c>
      <c r="J2939" s="1" t="str">
        <f>IF(官網匯出!D2939="","",官網匯出!D2939)</f>
        <v/>
      </c>
      <c r="K2939" s="3" t="str">
        <f>IF(官網匯出!E2939="","",官網匯出!E2939)</f>
        <v/>
      </c>
      <c r="L2939" s="1" t="str">
        <f>IF(官網匯出!F2939="","",官網匯出!F2939)</f>
        <v/>
      </c>
      <c r="M2939" s="1" t="str">
        <f>IF(官網匯出!G2939="","",官網匯出!G2939)</f>
        <v/>
      </c>
      <c r="N2939" s="1" t="str">
        <f>IF(官網匯出!H2939="","",官網匯出!H2939)</f>
        <v/>
      </c>
      <c r="P2939" s="1" t="str">
        <f>IF(官網匯出!J2939="","",RIGHT(官網匯出!J2939,LEN(官網匯出!J2939)-2))</f>
        <v/>
      </c>
      <c r="Q2939" s="1" t="str">
        <f>IF(官網匯出!K2939="","",官網匯出!K2939)</f>
        <v/>
      </c>
      <c r="R2939" s="1" t="str">
        <f>IF(官網匯出!L2939="","",官網匯出!L2939)</f>
        <v/>
      </c>
      <c r="S2939" s="1" t="str">
        <f>IF(官網匯出!M2939="","",官網匯出!M2939)</f>
        <v/>
      </c>
      <c r="T2939" s="1" t="str">
        <f>IF(官網匯出!N2939="","",官網匯出!N2939)</f>
        <v/>
      </c>
      <c r="U2939" s="1" t="str">
        <f>IF(官網匯出!O2939="","",官網匯出!O2939)</f>
        <v/>
      </c>
      <c r="V2939" s="1" t="str">
        <f>IF(官網匯出!P2939="",IF(G2939="","",0),官網匯出!P2939)</f>
        <v/>
      </c>
      <c r="W2939" s="1" t="str">
        <f>IF(官網匯出!Q2939="",IF(G2939="","",0),官網匯出!Q2939)</f>
        <v/>
      </c>
      <c r="X2939" s="1" t="str">
        <f>IF(官網匯出!R2939="","",官網匯出!R2939)</f>
        <v/>
      </c>
      <c r="Y2939" s="1" t="str">
        <f>IF(官網匯出!S2939="","",官網匯出!S2939)</f>
        <v/>
      </c>
      <c r="Z2939" s="1" t="str">
        <f>IF(G2939="","",官網匯出!T2939)</f>
        <v/>
      </c>
      <c r="AA2939" s="1" t="str">
        <f>IF(G2939="","",官網匯出!AK2939)</f>
        <v/>
      </c>
      <c r="AB2939" s="1" t="str">
        <f>IF(G2939="","",IF(官網匯出!V2939="","",官網匯出!V2939))</f>
        <v/>
      </c>
      <c r="AJ2939" s="1" t="str">
        <f>IF(G2939="","",IF(官網匯出!AE2939="","",官網匯出!AE2939))</f>
        <v/>
      </c>
      <c r="AK2939" s="1" t="str">
        <f>IF(G2939="","",IF(官網匯出!AD2939="","",官網匯出!AD2939))</f>
        <v/>
      </c>
      <c r="AL2939" s="1" t="str">
        <f t="shared" si="508"/>
        <v>0</v>
      </c>
      <c r="AM2939" s="1" t="str">
        <f>IF(官網匯出!AG2939="","",官網匯出!AG2939)</f>
        <v/>
      </c>
      <c r="AN2939" s="1" t="str">
        <f>IF(G2939="","",IF(官網匯出!AH2939="","",官網匯出!AH2939))</f>
        <v/>
      </c>
      <c r="AO2939" s="14" t="str">
        <f t="shared" si="509"/>
        <v/>
      </c>
      <c r="AP2939" s="14" t="str">
        <f t="shared" si="510"/>
        <v>1</v>
      </c>
      <c r="AQ2939" s="14" t="str">
        <f t="shared" si="511"/>
        <v>0</v>
      </c>
      <c r="AR2939" s="1" t="str">
        <f t="shared" si="512"/>
        <v/>
      </c>
      <c r="AS2939" s="1" t="str">
        <f t="shared" si="513"/>
        <v/>
      </c>
      <c r="AT2939" s="1" t="str">
        <f t="shared" si="514"/>
        <v/>
      </c>
      <c r="AU2939" s="1" t="str">
        <f t="shared" si="505"/>
        <v/>
      </c>
      <c r="AV2939" s="1" t="e">
        <f>IF(VLOOKUP(G2939,官網匯出!A:AQ,42,FALSE)="","[黃金盾官網]",VLOOKUP(G2939,官網匯出!A:AQ,42,FALSE))</f>
        <v>#N/A</v>
      </c>
      <c r="AW2939" s="1" t="e">
        <f>IF(LEFT(VLOOKUP(G2939,官網匯出!A:AS,43,FALSE),2)="","web",LEFT(VLOOKUP(G2939,官網匯出!A:AS,43,FALSE),2))</f>
        <v>#N/A</v>
      </c>
      <c r="AX2939" s="1" t="str">
        <f t="shared" si="515"/>
        <v>O</v>
      </c>
    </row>
    <row r="2940" spans="1:50">
      <c r="A2940" s="1" t="str">
        <f>IF(G2940="","",VLOOKUP(官網轉換!AW2940,團名!A:B,2,FALSE))</f>
        <v/>
      </c>
      <c r="B2940" s="1" t="str">
        <f>IF(G2940="","",IF(LEFT(VLOOKUP(G2940,官網匯出!A:AQ,43,0),2)="wf",VLOOKUP(VLOOKUP(G2940,官網匯出!A:AQ,43,0),團名!$I$1:$K$12,2,FALSE),"N0071"))</f>
        <v/>
      </c>
      <c r="C2940" s="1" t="str">
        <f>IFERROR(VLOOKUP(官網匯出!D2940,團名!E:G,3,FALSE),"")</f>
        <v/>
      </c>
      <c r="D2940" s="1" t="str">
        <f t="shared" si="506"/>
        <v/>
      </c>
      <c r="E2940" s="1" t="str">
        <f t="shared" si="507"/>
        <v/>
      </c>
      <c r="F2940" s="1" t="str">
        <f>IF(官網匯出!F2940="已付款","","B0012")</f>
        <v>B0012</v>
      </c>
      <c r="G2940" s="1" t="str">
        <f>IF(官網匯出!A2940="","",官網匯出!A2940)</f>
        <v/>
      </c>
      <c r="H2940" s="3" t="str">
        <f>IF(官網匯出!B2940="","",官網匯出!B2940)</f>
        <v/>
      </c>
      <c r="I2940" s="1" t="str">
        <f>IF(官網匯出!C2940="","",官網匯出!C2940)</f>
        <v/>
      </c>
      <c r="J2940" s="1" t="str">
        <f>IF(官網匯出!D2940="","",官網匯出!D2940)</f>
        <v/>
      </c>
      <c r="K2940" s="3" t="str">
        <f>IF(官網匯出!E2940="","",官網匯出!E2940)</f>
        <v/>
      </c>
      <c r="L2940" s="1" t="str">
        <f>IF(官網匯出!F2940="","",官網匯出!F2940)</f>
        <v/>
      </c>
      <c r="M2940" s="1" t="str">
        <f>IF(官網匯出!G2940="","",官網匯出!G2940)</f>
        <v/>
      </c>
      <c r="N2940" s="1" t="str">
        <f>IF(官網匯出!H2940="","",官網匯出!H2940)</f>
        <v/>
      </c>
      <c r="P2940" s="1" t="str">
        <f>IF(官網匯出!J2940="","",RIGHT(官網匯出!J2940,LEN(官網匯出!J2940)-2))</f>
        <v/>
      </c>
      <c r="Q2940" s="1" t="str">
        <f>IF(官網匯出!K2940="","",官網匯出!K2940)</f>
        <v/>
      </c>
      <c r="R2940" s="1" t="str">
        <f>IF(官網匯出!L2940="","",官網匯出!L2940)</f>
        <v/>
      </c>
      <c r="S2940" s="1" t="str">
        <f>IF(官網匯出!M2940="","",官網匯出!M2940)</f>
        <v/>
      </c>
      <c r="T2940" s="1" t="str">
        <f>IF(官網匯出!N2940="","",官網匯出!N2940)</f>
        <v/>
      </c>
      <c r="U2940" s="1" t="str">
        <f>IF(官網匯出!O2940="","",官網匯出!O2940)</f>
        <v/>
      </c>
      <c r="V2940" s="1" t="str">
        <f>IF(官網匯出!P2940="",IF(G2940="","",0),官網匯出!P2940)</f>
        <v/>
      </c>
      <c r="W2940" s="1" t="str">
        <f>IF(官網匯出!Q2940="",IF(G2940="","",0),官網匯出!Q2940)</f>
        <v/>
      </c>
      <c r="X2940" s="1" t="str">
        <f>IF(官網匯出!R2940="","",官網匯出!R2940)</f>
        <v/>
      </c>
      <c r="Y2940" s="1" t="str">
        <f>IF(官網匯出!S2940="","",官網匯出!S2940)</f>
        <v/>
      </c>
      <c r="Z2940" s="1" t="str">
        <f>IF(G2940="","",官網匯出!T2940)</f>
        <v/>
      </c>
      <c r="AA2940" s="1" t="str">
        <f>IF(G2940="","",官網匯出!AK2940)</f>
        <v/>
      </c>
      <c r="AB2940" s="1" t="str">
        <f>IF(G2940="","",IF(官網匯出!V2940="","",官網匯出!V2940))</f>
        <v/>
      </c>
      <c r="AJ2940" s="1" t="str">
        <f>IF(G2940="","",IF(官網匯出!AE2940="","",官網匯出!AE2940))</f>
        <v/>
      </c>
      <c r="AK2940" s="1" t="str">
        <f>IF(G2940="","",IF(官網匯出!AD2940="","",官網匯出!AD2940))</f>
        <v/>
      </c>
      <c r="AL2940" s="1" t="str">
        <f t="shared" si="508"/>
        <v>0</v>
      </c>
      <c r="AM2940" s="1" t="str">
        <f>IF(官網匯出!AG2940="","",官網匯出!AG2940)</f>
        <v/>
      </c>
      <c r="AN2940" s="1" t="str">
        <f>IF(G2940="","",IF(官網匯出!AH2940="","",官網匯出!AH2940))</f>
        <v/>
      </c>
      <c r="AO2940" s="14" t="str">
        <f t="shared" si="509"/>
        <v/>
      </c>
      <c r="AP2940" s="14" t="str">
        <f t="shared" si="510"/>
        <v>1</v>
      </c>
      <c r="AQ2940" s="14" t="str">
        <f t="shared" si="511"/>
        <v>0</v>
      </c>
      <c r="AR2940" s="1" t="str">
        <f t="shared" si="512"/>
        <v/>
      </c>
      <c r="AS2940" s="1" t="str">
        <f t="shared" si="513"/>
        <v/>
      </c>
      <c r="AT2940" s="1" t="str">
        <f t="shared" si="514"/>
        <v/>
      </c>
      <c r="AU2940" s="1" t="str">
        <f t="shared" si="505"/>
        <v/>
      </c>
      <c r="AV2940" s="1" t="e">
        <f>IF(VLOOKUP(G2940,官網匯出!A:AQ,42,FALSE)="","[黃金盾官網]",VLOOKUP(G2940,官網匯出!A:AQ,42,FALSE))</f>
        <v>#N/A</v>
      </c>
      <c r="AW2940" s="1" t="e">
        <f>IF(LEFT(VLOOKUP(G2940,官網匯出!A:AS,43,FALSE),2)="","web",LEFT(VLOOKUP(G2940,官網匯出!A:AS,43,FALSE),2))</f>
        <v>#N/A</v>
      </c>
      <c r="AX2940" s="1" t="str">
        <f t="shared" si="515"/>
        <v>O</v>
      </c>
    </row>
    <row r="2941" spans="1:50">
      <c r="A2941" s="1" t="str">
        <f>IF(G2941="","",VLOOKUP(官網轉換!AW2941,團名!A:B,2,FALSE))</f>
        <v/>
      </c>
      <c r="B2941" s="1" t="str">
        <f>IF(G2941="","",IF(LEFT(VLOOKUP(G2941,官網匯出!A:AQ,43,0),2)="wf",VLOOKUP(VLOOKUP(G2941,官網匯出!A:AQ,43,0),團名!$I$1:$K$12,2,FALSE),"N0071"))</f>
        <v/>
      </c>
      <c r="C2941" s="1" t="str">
        <f>IFERROR(VLOOKUP(官網匯出!D2941,團名!E:G,3,FALSE),"")</f>
        <v/>
      </c>
      <c r="D2941" s="1" t="str">
        <f t="shared" si="506"/>
        <v/>
      </c>
      <c r="E2941" s="1" t="str">
        <f t="shared" si="507"/>
        <v/>
      </c>
      <c r="F2941" s="1" t="str">
        <f>IF(官網匯出!F2941="已付款","","B0012")</f>
        <v>B0012</v>
      </c>
      <c r="G2941" s="1" t="str">
        <f>IF(官網匯出!A2941="","",官網匯出!A2941)</f>
        <v/>
      </c>
      <c r="H2941" s="3" t="str">
        <f>IF(官網匯出!B2941="","",官網匯出!B2941)</f>
        <v/>
      </c>
      <c r="I2941" s="1" t="str">
        <f>IF(官網匯出!C2941="","",官網匯出!C2941)</f>
        <v/>
      </c>
      <c r="J2941" s="1" t="str">
        <f>IF(官網匯出!D2941="","",官網匯出!D2941)</f>
        <v/>
      </c>
      <c r="K2941" s="3" t="str">
        <f>IF(官網匯出!E2941="","",官網匯出!E2941)</f>
        <v/>
      </c>
      <c r="L2941" s="1" t="str">
        <f>IF(官網匯出!F2941="","",官網匯出!F2941)</f>
        <v/>
      </c>
      <c r="M2941" s="1" t="str">
        <f>IF(官網匯出!G2941="","",官網匯出!G2941)</f>
        <v/>
      </c>
      <c r="N2941" s="1" t="str">
        <f>IF(官網匯出!H2941="","",官網匯出!H2941)</f>
        <v/>
      </c>
      <c r="P2941" s="1" t="str">
        <f>IF(官網匯出!J2941="","",RIGHT(官網匯出!J2941,LEN(官網匯出!J2941)-2))</f>
        <v/>
      </c>
      <c r="Q2941" s="1" t="str">
        <f>IF(官網匯出!K2941="","",官網匯出!K2941)</f>
        <v/>
      </c>
      <c r="R2941" s="1" t="str">
        <f>IF(官網匯出!L2941="","",官網匯出!L2941)</f>
        <v/>
      </c>
      <c r="S2941" s="1" t="str">
        <f>IF(官網匯出!M2941="","",官網匯出!M2941)</f>
        <v/>
      </c>
      <c r="T2941" s="1" t="str">
        <f>IF(官網匯出!N2941="","",官網匯出!N2941)</f>
        <v/>
      </c>
      <c r="U2941" s="1" t="str">
        <f>IF(官網匯出!O2941="","",官網匯出!O2941)</f>
        <v/>
      </c>
      <c r="V2941" s="1" t="str">
        <f>IF(官網匯出!P2941="",IF(G2941="","",0),官網匯出!P2941)</f>
        <v/>
      </c>
      <c r="W2941" s="1" t="str">
        <f>IF(官網匯出!Q2941="",IF(G2941="","",0),官網匯出!Q2941)</f>
        <v/>
      </c>
      <c r="X2941" s="1" t="str">
        <f>IF(官網匯出!R2941="","",官網匯出!R2941)</f>
        <v/>
      </c>
      <c r="Y2941" s="1" t="str">
        <f>IF(官網匯出!S2941="","",官網匯出!S2941)</f>
        <v/>
      </c>
      <c r="Z2941" s="1" t="str">
        <f>IF(G2941="","",官網匯出!T2941)</f>
        <v/>
      </c>
      <c r="AA2941" s="1" t="str">
        <f>IF(G2941="","",官網匯出!AK2941)</f>
        <v/>
      </c>
      <c r="AB2941" s="1" t="str">
        <f>IF(G2941="","",IF(官網匯出!V2941="","",官網匯出!V2941))</f>
        <v/>
      </c>
      <c r="AJ2941" s="1" t="str">
        <f>IF(G2941="","",IF(官網匯出!AE2941="","",官網匯出!AE2941))</f>
        <v/>
      </c>
      <c r="AK2941" s="1" t="str">
        <f>IF(G2941="","",IF(官網匯出!AD2941="","",官網匯出!AD2941))</f>
        <v/>
      </c>
      <c r="AL2941" s="1" t="str">
        <f t="shared" si="508"/>
        <v>0</v>
      </c>
      <c r="AM2941" s="1" t="str">
        <f>IF(官網匯出!AG2941="","",官網匯出!AG2941)</f>
        <v/>
      </c>
      <c r="AN2941" s="1" t="str">
        <f>IF(G2941="","",IF(官網匯出!AH2941="","",官網匯出!AH2941))</f>
        <v/>
      </c>
      <c r="AO2941" s="14" t="str">
        <f t="shared" si="509"/>
        <v/>
      </c>
      <c r="AP2941" s="14" t="str">
        <f t="shared" si="510"/>
        <v>1</v>
      </c>
      <c r="AQ2941" s="14" t="str">
        <f t="shared" si="511"/>
        <v>0</v>
      </c>
      <c r="AR2941" s="1" t="str">
        <f t="shared" si="512"/>
        <v/>
      </c>
      <c r="AS2941" s="1" t="str">
        <f t="shared" si="513"/>
        <v/>
      </c>
      <c r="AT2941" s="1" t="str">
        <f t="shared" si="514"/>
        <v/>
      </c>
      <c r="AU2941" s="1" t="str">
        <f t="shared" si="505"/>
        <v/>
      </c>
      <c r="AV2941" s="1" t="e">
        <f>IF(VLOOKUP(G2941,官網匯出!A:AQ,42,FALSE)="","[黃金盾官網]",VLOOKUP(G2941,官網匯出!A:AQ,42,FALSE))</f>
        <v>#N/A</v>
      </c>
      <c r="AW2941" s="1" t="e">
        <f>IF(LEFT(VLOOKUP(G2941,官網匯出!A:AS,43,FALSE),2)="","web",LEFT(VLOOKUP(G2941,官網匯出!A:AS,43,FALSE),2))</f>
        <v>#N/A</v>
      </c>
      <c r="AX2941" s="1" t="str">
        <f t="shared" si="515"/>
        <v>O</v>
      </c>
    </row>
    <row r="2942" spans="1:50">
      <c r="A2942" s="1" t="str">
        <f>IF(G2942="","",VLOOKUP(官網轉換!AW2942,團名!A:B,2,FALSE))</f>
        <v/>
      </c>
      <c r="B2942" s="1" t="str">
        <f>IF(G2942="","",IF(LEFT(VLOOKUP(G2942,官網匯出!A:AQ,43,0),2)="wf",VLOOKUP(VLOOKUP(G2942,官網匯出!A:AQ,43,0),團名!$I$1:$K$12,2,FALSE),"N0071"))</f>
        <v/>
      </c>
      <c r="C2942" s="1" t="str">
        <f>IFERROR(VLOOKUP(官網匯出!D2942,團名!E:G,3,FALSE),"")</f>
        <v/>
      </c>
      <c r="D2942" s="1" t="str">
        <f t="shared" si="506"/>
        <v/>
      </c>
      <c r="E2942" s="1" t="str">
        <f t="shared" si="507"/>
        <v/>
      </c>
      <c r="F2942" s="1" t="str">
        <f>IF(官網匯出!F2942="已付款","","B0012")</f>
        <v>B0012</v>
      </c>
      <c r="G2942" s="1" t="str">
        <f>IF(官網匯出!A2942="","",官網匯出!A2942)</f>
        <v/>
      </c>
      <c r="H2942" s="3" t="str">
        <f>IF(官網匯出!B2942="","",官網匯出!B2942)</f>
        <v/>
      </c>
      <c r="I2942" s="1" t="str">
        <f>IF(官網匯出!C2942="","",官網匯出!C2942)</f>
        <v/>
      </c>
      <c r="J2942" s="1" t="str">
        <f>IF(官網匯出!D2942="","",官網匯出!D2942)</f>
        <v/>
      </c>
      <c r="K2942" s="3" t="str">
        <f>IF(官網匯出!E2942="","",官網匯出!E2942)</f>
        <v/>
      </c>
      <c r="L2942" s="1" t="str">
        <f>IF(官網匯出!F2942="","",官網匯出!F2942)</f>
        <v/>
      </c>
      <c r="M2942" s="1" t="str">
        <f>IF(官網匯出!G2942="","",官網匯出!G2942)</f>
        <v/>
      </c>
      <c r="N2942" s="1" t="str">
        <f>IF(官網匯出!H2942="","",官網匯出!H2942)</f>
        <v/>
      </c>
      <c r="P2942" s="1" t="str">
        <f>IF(官網匯出!J2942="","",RIGHT(官網匯出!J2942,LEN(官網匯出!J2942)-2))</f>
        <v/>
      </c>
      <c r="Q2942" s="1" t="str">
        <f>IF(官網匯出!K2942="","",官網匯出!K2942)</f>
        <v/>
      </c>
      <c r="R2942" s="1" t="str">
        <f>IF(官網匯出!L2942="","",官網匯出!L2942)</f>
        <v/>
      </c>
      <c r="S2942" s="1" t="str">
        <f>IF(官網匯出!M2942="","",官網匯出!M2942)</f>
        <v/>
      </c>
      <c r="T2942" s="1" t="str">
        <f>IF(官網匯出!N2942="","",官網匯出!N2942)</f>
        <v/>
      </c>
      <c r="U2942" s="1" t="str">
        <f>IF(官網匯出!O2942="","",官網匯出!O2942)</f>
        <v/>
      </c>
      <c r="V2942" s="1" t="str">
        <f>IF(官網匯出!P2942="",IF(G2942="","",0),官網匯出!P2942)</f>
        <v/>
      </c>
      <c r="W2942" s="1" t="str">
        <f>IF(官網匯出!Q2942="",IF(G2942="","",0),官網匯出!Q2942)</f>
        <v/>
      </c>
      <c r="X2942" s="1" t="str">
        <f>IF(官網匯出!R2942="","",官網匯出!R2942)</f>
        <v/>
      </c>
      <c r="Y2942" s="1" t="str">
        <f>IF(官網匯出!S2942="","",官網匯出!S2942)</f>
        <v/>
      </c>
      <c r="Z2942" s="1" t="str">
        <f>IF(G2942="","",官網匯出!T2942)</f>
        <v/>
      </c>
      <c r="AA2942" s="1" t="str">
        <f>IF(G2942="","",官網匯出!AK2942)</f>
        <v/>
      </c>
      <c r="AB2942" s="1" t="str">
        <f>IF(G2942="","",IF(官網匯出!V2942="","",官網匯出!V2942))</f>
        <v/>
      </c>
      <c r="AJ2942" s="1" t="str">
        <f>IF(G2942="","",IF(官網匯出!AE2942="","",官網匯出!AE2942))</f>
        <v/>
      </c>
      <c r="AK2942" s="1" t="str">
        <f>IF(G2942="","",IF(官網匯出!AD2942="","",官網匯出!AD2942))</f>
        <v/>
      </c>
      <c r="AL2942" s="1" t="str">
        <f t="shared" si="508"/>
        <v>0</v>
      </c>
      <c r="AM2942" s="1" t="str">
        <f>IF(官網匯出!AG2942="","",官網匯出!AG2942)</f>
        <v/>
      </c>
      <c r="AN2942" s="1" t="str">
        <f>IF(G2942="","",IF(官網匯出!AH2942="","",官網匯出!AH2942))</f>
        <v/>
      </c>
      <c r="AO2942" s="14" t="str">
        <f t="shared" si="509"/>
        <v/>
      </c>
      <c r="AP2942" s="14" t="str">
        <f t="shared" si="510"/>
        <v>1</v>
      </c>
      <c r="AQ2942" s="14" t="str">
        <f t="shared" si="511"/>
        <v>0</v>
      </c>
      <c r="AR2942" s="1" t="str">
        <f t="shared" si="512"/>
        <v/>
      </c>
      <c r="AS2942" s="1" t="str">
        <f t="shared" si="513"/>
        <v/>
      </c>
      <c r="AT2942" s="1" t="str">
        <f t="shared" si="514"/>
        <v/>
      </c>
      <c r="AU2942" s="1" t="str">
        <f t="shared" si="505"/>
        <v/>
      </c>
      <c r="AV2942" s="1" t="e">
        <f>IF(VLOOKUP(G2942,官網匯出!A:AQ,42,FALSE)="","[黃金盾官網]",VLOOKUP(G2942,官網匯出!A:AQ,42,FALSE))</f>
        <v>#N/A</v>
      </c>
      <c r="AW2942" s="1" t="e">
        <f>IF(LEFT(VLOOKUP(G2942,官網匯出!A:AS,43,FALSE),2)="","web",LEFT(VLOOKUP(G2942,官網匯出!A:AS,43,FALSE),2))</f>
        <v>#N/A</v>
      </c>
      <c r="AX2942" s="1" t="str">
        <f t="shared" si="515"/>
        <v>O</v>
      </c>
    </row>
    <row r="2943" spans="1:50">
      <c r="A2943" s="1" t="str">
        <f>IF(G2943="","",VLOOKUP(官網轉換!AW2943,團名!A:B,2,FALSE))</f>
        <v/>
      </c>
      <c r="B2943" s="1" t="str">
        <f>IF(G2943="","",IF(LEFT(VLOOKUP(G2943,官網匯出!A:AQ,43,0),2)="wf",VLOOKUP(VLOOKUP(G2943,官網匯出!A:AQ,43,0),團名!$I$1:$K$12,2,FALSE),"N0071"))</f>
        <v/>
      </c>
      <c r="C2943" s="1" t="str">
        <f>IFERROR(VLOOKUP(官網匯出!D2943,團名!E:G,3,FALSE),"")</f>
        <v/>
      </c>
      <c r="D2943" s="1" t="str">
        <f t="shared" si="506"/>
        <v/>
      </c>
      <c r="E2943" s="1" t="str">
        <f t="shared" si="507"/>
        <v/>
      </c>
      <c r="F2943" s="1" t="str">
        <f>IF(官網匯出!F2943="已付款","","B0012")</f>
        <v>B0012</v>
      </c>
      <c r="G2943" s="1" t="str">
        <f>IF(官網匯出!A2943="","",官網匯出!A2943)</f>
        <v/>
      </c>
      <c r="H2943" s="3" t="str">
        <f>IF(官網匯出!B2943="","",官網匯出!B2943)</f>
        <v/>
      </c>
      <c r="I2943" s="1" t="str">
        <f>IF(官網匯出!C2943="","",官網匯出!C2943)</f>
        <v/>
      </c>
      <c r="J2943" s="1" t="str">
        <f>IF(官網匯出!D2943="","",官網匯出!D2943)</f>
        <v/>
      </c>
      <c r="K2943" s="3" t="str">
        <f>IF(官網匯出!E2943="","",官網匯出!E2943)</f>
        <v/>
      </c>
      <c r="L2943" s="1" t="str">
        <f>IF(官網匯出!F2943="","",官網匯出!F2943)</f>
        <v/>
      </c>
      <c r="M2943" s="1" t="str">
        <f>IF(官網匯出!G2943="","",官網匯出!G2943)</f>
        <v/>
      </c>
      <c r="N2943" s="1" t="str">
        <f>IF(官網匯出!H2943="","",官網匯出!H2943)</f>
        <v/>
      </c>
      <c r="P2943" s="1" t="str">
        <f>IF(官網匯出!J2943="","",RIGHT(官網匯出!J2943,LEN(官網匯出!J2943)-2))</f>
        <v/>
      </c>
      <c r="Q2943" s="1" t="str">
        <f>IF(官網匯出!K2943="","",官網匯出!K2943)</f>
        <v/>
      </c>
      <c r="R2943" s="1" t="str">
        <f>IF(官網匯出!L2943="","",官網匯出!L2943)</f>
        <v/>
      </c>
      <c r="S2943" s="1" t="str">
        <f>IF(官網匯出!M2943="","",官網匯出!M2943)</f>
        <v/>
      </c>
      <c r="T2943" s="1" t="str">
        <f>IF(官網匯出!N2943="","",官網匯出!N2943)</f>
        <v/>
      </c>
      <c r="U2943" s="1" t="str">
        <f>IF(官網匯出!O2943="","",官網匯出!O2943)</f>
        <v/>
      </c>
      <c r="V2943" s="1" t="str">
        <f>IF(官網匯出!P2943="",IF(G2943="","",0),官網匯出!P2943)</f>
        <v/>
      </c>
      <c r="W2943" s="1" t="str">
        <f>IF(官網匯出!Q2943="",IF(G2943="","",0),官網匯出!Q2943)</f>
        <v/>
      </c>
      <c r="X2943" s="1" t="str">
        <f>IF(官網匯出!R2943="","",官網匯出!R2943)</f>
        <v/>
      </c>
      <c r="Y2943" s="1" t="str">
        <f>IF(官網匯出!S2943="","",官網匯出!S2943)</f>
        <v/>
      </c>
      <c r="Z2943" s="1" t="str">
        <f>IF(G2943="","",官網匯出!T2943)</f>
        <v/>
      </c>
      <c r="AA2943" s="1" t="str">
        <f>IF(G2943="","",官網匯出!AK2943)</f>
        <v/>
      </c>
      <c r="AB2943" s="1" t="str">
        <f>IF(G2943="","",IF(官網匯出!V2943="","",官網匯出!V2943))</f>
        <v/>
      </c>
      <c r="AJ2943" s="1" t="str">
        <f>IF(G2943="","",IF(官網匯出!AE2943="","",官網匯出!AE2943))</f>
        <v/>
      </c>
      <c r="AK2943" s="1" t="str">
        <f>IF(G2943="","",IF(官網匯出!AD2943="","",官網匯出!AD2943))</f>
        <v/>
      </c>
      <c r="AL2943" s="1" t="str">
        <f t="shared" si="508"/>
        <v>0</v>
      </c>
      <c r="AM2943" s="1" t="str">
        <f>IF(官網匯出!AG2943="","",官網匯出!AG2943)</f>
        <v/>
      </c>
      <c r="AN2943" s="1" t="str">
        <f>IF(G2943="","",IF(官網匯出!AH2943="","",官網匯出!AH2943))</f>
        <v/>
      </c>
      <c r="AO2943" s="14" t="str">
        <f t="shared" si="509"/>
        <v/>
      </c>
      <c r="AP2943" s="14" t="str">
        <f t="shared" si="510"/>
        <v>1</v>
      </c>
      <c r="AQ2943" s="14" t="str">
        <f t="shared" si="511"/>
        <v>0</v>
      </c>
      <c r="AR2943" s="1" t="str">
        <f t="shared" si="512"/>
        <v/>
      </c>
      <c r="AS2943" s="1" t="str">
        <f t="shared" si="513"/>
        <v/>
      </c>
      <c r="AT2943" s="1" t="str">
        <f t="shared" si="514"/>
        <v/>
      </c>
      <c r="AU2943" s="1" t="str">
        <f t="shared" si="505"/>
        <v/>
      </c>
      <c r="AV2943" s="1" t="e">
        <f>IF(VLOOKUP(G2943,官網匯出!A:AQ,42,FALSE)="","[黃金盾官網]",VLOOKUP(G2943,官網匯出!A:AQ,42,FALSE))</f>
        <v>#N/A</v>
      </c>
      <c r="AW2943" s="1" t="e">
        <f>IF(LEFT(VLOOKUP(G2943,官網匯出!A:AS,43,FALSE),2)="","web",LEFT(VLOOKUP(G2943,官網匯出!A:AS,43,FALSE),2))</f>
        <v>#N/A</v>
      </c>
      <c r="AX2943" s="1" t="str">
        <f t="shared" si="515"/>
        <v>O</v>
      </c>
    </row>
    <row r="2944" spans="1:50">
      <c r="A2944" s="1" t="str">
        <f>IF(G2944="","",VLOOKUP(官網轉換!AW2944,團名!A:B,2,FALSE))</f>
        <v/>
      </c>
      <c r="B2944" s="1" t="str">
        <f>IF(G2944="","",IF(LEFT(VLOOKUP(G2944,官網匯出!A:AQ,43,0),2)="wf",VLOOKUP(VLOOKUP(G2944,官網匯出!A:AQ,43,0),團名!$I$1:$K$12,2,FALSE),"N0071"))</f>
        <v/>
      </c>
      <c r="C2944" s="1" t="str">
        <f>IFERROR(VLOOKUP(官網匯出!D2944,團名!E:G,3,FALSE),"")</f>
        <v/>
      </c>
      <c r="D2944" s="1" t="str">
        <f t="shared" si="506"/>
        <v/>
      </c>
      <c r="E2944" s="1" t="str">
        <f t="shared" si="507"/>
        <v/>
      </c>
      <c r="F2944" s="1" t="str">
        <f>IF(官網匯出!F2944="已付款","","B0012")</f>
        <v>B0012</v>
      </c>
      <c r="G2944" s="1" t="str">
        <f>IF(官網匯出!A2944="","",官網匯出!A2944)</f>
        <v/>
      </c>
      <c r="H2944" s="3" t="str">
        <f>IF(官網匯出!B2944="","",官網匯出!B2944)</f>
        <v/>
      </c>
      <c r="I2944" s="1" t="str">
        <f>IF(官網匯出!C2944="","",官網匯出!C2944)</f>
        <v/>
      </c>
      <c r="J2944" s="1" t="str">
        <f>IF(官網匯出!D2944="","",官網匯出!D2944)</f>
        <v/>
      </c>
      <c r="K2944" s="3" t="str">
        <f>IF(官網匯出!E2944="","",官網匯出!E2944)</f>
        <v/>
      </c>
      <c r="L2944" s="1" t="str">
        <f>IF(官網匯出!F2944="","",官網匯出!F2944)</f>
        <v/>
      </c>
      <c r="M2944" s="1" t="str">
        <f>IF(官網匯出!G2944="","",官網匯出!G2944)</f>
        <v/>
      </c>
      <c r="N2944" s="1" t="str">
        <f>IF(官網匯出!H2944="","",官網匯出!H2944)</f>
        <v/>
      </c>
      <c r="P2944" s="1" t="str">
        <f>IF(官網匯出!J2944="","",RIGHT(官網匯出!J2944,LEN(官網匯出!J2944)-2))</f>
        <v/>
      </c>
      <c r="Q2944" s="1" t="str">
        <f>IF(官網匯出!K2944="","",官網匯出!K2944)</f>
        <v/>
      </c>
      <c r="R2944" s="1" t="str">
        <f>IF(官網匯出!L2944="","",官網匯出!L2944)</f>
        <v/>
      </c>
      <c r="S2944" s="1" t="str">
        <f>IF(官網匯出!M2944="","",官網匯出!M2944)</f>
        <v/>
      </c>
      <c r="T2944" s="1" t="str">
        <f>IF(官網匯出!N2944="","",官網匯出!N2944)</f>
        <v/>
      </c>
      <c r="U2944" s="1" t="str">
        <f>IF(官網匯出!O2944="","",官網匯出!O2944)</f>
        <v/>
      </c>
      <c r="V2944" s="1" t="str">
        <f>IF(官網匯出!P2944="",IF(G2944="","",0),官網匯出!P2944)</f>
        <v/>
      </c>
      <c r="W2944" s="1" t="str">
        <f>IF(官網匯出!Q2944="",IF(G2944="","",0),官網匯出!Q2944)</f>
        <v/>
      </c>
      <c r="X2944" s="1" t="str">
        <f>IF(官網匯出!R2944="","",官網匯出!R2944)</f>
        <v/>
      </c>
      <c r="Y2944" s="1" t="str">
        <f>IF(官網匯出!S2944="","",官網匯出!S2944)</f>
        <v/>
      </c>
      <c r="Z2944" s="1" t="str">
        <f>IF(G2944="","",官網匯出!T2944)</f>
        <v/>
      </c>
      <c r="AA2944" s="1" t="str">
        <f>IF(G2944="","",官網匯出!AK2944)</f>
        <v/>
      </c>
      <c r="AB2944" s="1" t="str">
        <f>IF(G2944="","",IF(官網匯出!V2944="","",官網匯出!V2944))</f>
        <v/>
      </c>
      <c r="AJ2944" s="1" t="str">
        <f>IF(G2944="","",IF(官網匯出!AE2944="","",官網匯出!AE2944))</f>
        <v/>
      </c>
      <c r="AK2944" s="1" t="str">
        <f>IF(G2944="","",IF(官網匯出!AD2944="","",官網匯出!AD2944))</f>
        <v/>
      </c>
      <c r="AL2944" s="1" t="str">
        <f t="shared" si="508"/>
        <v>0</v>
      </c>
      <c r="AM2944" s="1" t="str">
        <f>IF(官網匯出!AG2944="","",官網匯出!AG2944)</f>
        <v/>
      </c>
      <c r="AN2944" s="1" t="str">
        <f>IF(G2944="","",IF(官網匯出!AH2944="","",官網匯出!AH2944))</f>
        <v/>
      </c>
      <c r="AO2944" s="14" t="str">
        <f t="shared" si="509"/>
        <v/>
      </c>
      <c r="AP2944" s="14" t="str">
        <f t="shared" si="510"/>
        <v>1</v>
      </c>
      <c r="AQ2944" s="14" t="str">
        <f t="shared" si="511"/>
        <v>0</v>
      </c>
      <c r="AR2944" s="1" t="str">
        <f t="shared" si="512"/>
        <v/>
      </c>
      <c r="AS2944" s="1" t="str">
        <f t="shared" si="513"/>
        <v/>
      </c>
      <c r="AT2944" s="1" t="str">
        <f t="shared" si="514"/>
        <v/>
      </c>
      <c r="AU2944" s="1" t="str">
        <f t="shared" si="505"/>
        <v/>
      </c>
      <c r="AV2944" s="1" t="e">
        <f>IF(VLOOKUP(G2944,官網匯出!A:AQ,42,FALSE)="","[黃金盾官網]",VLOOKUP(G2944,官網匯出!A:AQ,42,FALSE))</f>
        <v>#N/A</v>
      </c>
      <c r="AW2944" s="1" t="e">
        <f>IF(LEFT(VLOOKUP(G2944,官網匯出!A:AS,43,FALSE),2)="","web",LEFT(VLOOKUP(G2944,官網匯出!A:AS,43,FALSE),2))</f>
        <v>#N/A</v>
      </c>
      <c r="AX2944" s="1" t="str">
        <f t="shared" si="515"/>
        <v>O</v>
      </c>
    </row>
    <row r="2945" spans="1:50">
      <c r="A2945" s="1" t="str">
        <f>IF(G2945="","",VLOOKUP(官網轉換!AW2945,團名!A:B,2,FALSE))</f>
        <v/>
      </c>
      <c r="B2945" s="1" t="str">
        <f>IF(G2945="","",IF(LEFT(VLOOKUP(G2945,官網匯出!A:AQ,43,0),2)="wf",VLOOKUP(VLOOKUP(G2945,官網匯出!A:AQ,43,0),團名!$I$1:$K$12,2,FALSE),"N0071"))</f>
        <v/>
      </c>
      <c r="C2945" s="1" t="str">
        <f>IFERROR(VLOOKUP(官網匯出!D2945,團名!E:G,3,FALSE),"")</f>
        <v/>
      </c>
      <c r="D2945" s="1" t="str">
        <f t="shared" si="506"/>
        <v/>
      </c>
      <c r="E2945" s="1" t="str">
        <f t="shared" si="507"/>
        <v/>
      </c>
      <c r="F2945" s="1" t="str">
        <f>IF(官網匯出!F2945="已付款","","B0012")</f>
        <v>B0012</v>
      </c>
      <c r="G2945" s="1" t="str">
        <f>IF(官網匯出!A2945="","",官網匯出!A2945)</f>
        <v/>
      </c>
      <c r="H2945" s="3" t="str">
        <f>IF(官網匯出!B2945="","",官網匯出!B2945)</f>
        <v/>
      </c>
      <c r="I2945" s="1" t="str">
        <f>IF(官網匯出!C2945="","",官網匯出!C2945)</f>
        <v/>
      </c>
      <c r="J2945" s="1" t="str">
        <f>IF(官網匯出!D2945="","",官網匯出!D2945)</f>
        <v/>
      </c>
      <c r="K2945" s="3" t="str">
        <f>IF(官網匯出!E2945="","",官網匯出!E2945)</f>
        <v/>
      </c>
      <c r="L2945" s="1" t="str">
        <f>IF(官網匯出!F2945="","",官網匯出!F2945)</f>
        <v/>
      </c>
      <c r="M2945" s="1" t="str">
        <f>IF(官網匯出!G2945="","",官網匯出!G2945)</f>
        <v/>
      </c>
      <c r="N2945" s="1" t="str">
        <f>IF(官網匯出!H2945="","",官網匯出!H2945)</f>
        <v/>
      </c>
      <c r="P2945" s="1" t="str">
        <f>IF(官網匯出!J2945="","",RIGHT(官網匯出!J2945,LEN(官網匯出!J2945)-2))</f>
        <v/>
      </c>
      <c r="Q2945" s="1" t="str">
        <f>IF(官網匯出!K2945="","",官網匯出!K2945)</f>
        <v/>
      </c>
      <c r="R2945" s="1" t="str">
        <f>IF(官網匯出!L2945="","",官網匯出!L2945)</f>
        <v/>
      </c>
      <c r="S2945" s="1" t="str">
        <f>IF(官網匯出!M2945="","",官網匯出!M2945)</f>
        <v/>
      </c>
      <c r="T2945" s="1" t="str">
        <f>IF(官網匯出!N2945="","",官網匯出!N2945)</f>
        <v/>
      </c>
      <c r="U2945" s="1" t="str">
        <f>IF(官網匯出!O2945="","",官網匯出!O2945)</f>
        <v/>
      </c>
      <c r="V2945" s="1" t="str">
        <f>IF(官網匯出!P2945="",IF(G2945="","",0),官網匯出!P2945)</f>
        <v/>
      </c>
      <c r="W2945" s="1" t="str">
        <f>IF(官網匯出!Q2945="",IF(G2945="","",0),官網匯出!Q2945)</f>
        <v/>
      </c>
      <c r="X2945" s="1" t="str">
        <f>IF(官網匯出!R2945="","",官網匯出!R2945)</f>
        <v/>
      </c>
      <c r="Y2945" s="1" t="str">
        <f>IF(官網匯出!S2945="","",官網匯出!S2945)</f>
        <v/>
      </c>
      <c r="Z2945" s="1" t="str">
        <f>IF(G2945="","",官網匯出!T2945)</f>
        <v/>
      </c>
      <c r="AA2945" s="1" t="str">
        <f>IF(G2945="","",官網匯出!AK2945)</f>
        <v/>
      </c>
      <c r="AB2945" s="1" t="str">
        <f>IF(G2945="","",IF(官網匯出!V2945="","",官網匯出!V2945))</f>
        <v/>
      </c>
      <c r="AJ2945" s="1" t="str">
        <f>IF(G2945="","",IF(官網匯出!AE2945="","",官網匯出!AE2945))</f>
        <v/>
      </c>
      <c r="AK2945" s="1" t="str">
        <f>IF(G2945="","",IF(官網匯出!AD2945="","",官網匯出!AD2945))</f>
        <v/>
      </c>
      <c r="AL2945" s="1" t="str">
        <f t="shared" si="508"/>
        <v>0</v>
      </c>
      <c r="AM2945" s="1" t="str">
        <f>IF(官網匯出!AG2945="","",官網匯出!AG2945)</f>
        <v/>
      </c>
      <c r="AN2945" s="1" t="str">
        <f>IF(G2945="","",IF(官網匯出!AH2945="","",官網匯出!AH2945))</f>
        <v/>
      </c>
      <c r="AO2945" s="14" t="str">
        <f t="shared" si="509"/>
        <v/>
      </c>
      <c r="AP2945" s="14" t="str">
        <f t="shared" si="510"/>
        <v>1</v>
      </c>
      <c r="AQ2945" s="14" t="str">
        <f t="shared" si="511"/>
        <v>0</v>
      </c>
      <c r="AR2945" s="1" t="str">
        <f t="shared" si="512"/>
        <v/>
      </c>
      <c r="AS2945" s="1" t="str">
        <f t="shared" si="513"/>
        <v/>
      </c>
      <c r="AT2945" s="1" t="str">
        <f t="shared" si="514"/>
        <v/>
      </c>
      <c r="AU2945" s="1" t="str">
        <f t="shared" si="505"/>
        <v/>
      </c>
      <c r="AV2945" s="1" t="e">
        <f>IF(VLOOKUP(G2945,官網匯出!A:AQ,42,FALSE)="","[黃金盾官網]",VLOOKUP(G2945,官網匯出!A:AQ,42,FALSE))</f>
        <v>#N/A</v>
      </c>
      <c r="AW2945" s="1" t="e">
        <f>IF(LEFT(VLOOKUP(G2945,官網匯出!A:AS,43,FALSE),2)="","web",LEFT(VLOOKUP(G2945,官網匯出!A:AS,43,FALSE),2))</f>
        <v>#N/A</v>
      </c>
      <c r="AX2945" s="1" t="str">
        <f t="shared" si="515"/>
        <v>O</v>
      </c>
    </row>
    <row r="2946" spans="1:50">
      <c r="A2946" s="1" t="str">
        <f>IF(G2946="","",VLOOKUP(官網轉換!AW2946,團名!A:B,2,FALSE))</f>
        <v/>
      </c>
      <c r="B2946" s="1" t="str">
        <f>IF(G2946="","",IF(LEFT(VLOOKUP(G2946,官網匯出!A:AQ,43,0),2)="wf",VLOOKUP(VLOOKUP(G2946,官網匯出!A:AQ,43,0),團名!$I$1:$K$12,2,FALSE),"N0071"))</f>
        <v/>
      </c>
      <c r="C2946" s="1" t="str">
        <f>IFERROR(VLOOKUP(官網匯出!D2946,團名!E:G,3,FALSE),"")</f>
        <v/>
      </c>
      <c r="D2946" s="1" t="str">
        <f t="shared" si="506"/>
        <v/>
      </c>
      <c r="E2946" s="1" t="str">
        <f t="shared" si="507"/>
        <v/>
      </c>
      <c r="F2946" s="1" t="str">
        <f>IF(官網匯出!F2946="已付款","","B0012")</f>
        <v>B0012</v>
      </c>
      <c r="G2946" s="1" t="str">
        <f>IF(官網匯出!A2946="","",官網匯出!A2946)</f>
        <v/>
      </c>
      <c r="H2946" s="3" t="str">
        <f>IF(官網匯出!B2946="","",官網匯出!B2946)</f>
        <v/>
      </c>
      <c r="I2946" s="1" t="str">
        <f>IF(官網匯出!C2946="","",官網匯出!C2946)</f>
        <v/>
      </c>
      <c r="J2946" s="1" t="str">
        <f>IF(官網匯出!D2946="","",官網匯出!D2946)</f>
        <v/>
      </c>
      <c r="K2946" s="3" t="str">
        <f>IF(官網匯出!E2946="","",官網匯出!E2946)</f>
        <v/>
      </c>
      <c r="L2946" s="1" t="str">
        <f>IF(官網匯出!F2946="","",官網匯出!F2946)</f>
        <v/>
      </c>
      <c r="M2946" s="1" t="str">
        <f>IF(官網匯出!G2946="","",官網匯出!G2946)</f>
        <v/>
      </c>
      <c r="N2946" s="1" t="str">
        <f>IF(官網匯出!H2946="","",官網匯出!H2946)</f>
        <v/>
      </c>
      <c r="P2946" s="1" t="str">
        <f>IF(官網匯出!J2946="","",RIGHT(官網匯出!J2946,LEN(官網匯出!J2946)-2))</f>
        <v/>
      </c>
      <c r="Q2946" s="1" t="str">
        <f>IF(官網匯出!K2946="","",官網匯出!K2946)</f>
        <v/>
      </c>
      <c r="R2946" s="1" t="str">
        <f>IF(官網匯出!L2946="","",官網匯出!L2946)</f>
        <v/>
      </c>
      <c r="S2946" s="1" t="str">
        <f>IF(官網匯出!M2946="","",官網匯出!M2946)</f>
        <v/>
      </c>
      <c r="T2946" s="1" t="str">
        <f>IF(官網匯出!N2946="","",官網匯出!N2946)</f>
        <v/>
      </c>
      <c r="U2946" s="1" t="str">
        <f>IF(官網匯出!O2946="","",官網匯出!O2946)</f>
        <v/>
      </c>
      <c r="V2946" s="1" t="str">
        <f>IF(官網匯出!P2946="",IF(G2946="","",0),官網匯出!P2946)</f>
        <v/>
      </c>
      <c r="W2946" s="1" t="str">
        <f>IF(官網匯出!Q2946="",IF(G2946="","",0),官網匯出!Q2946)</f>
        <v/>
      </c>
      <c r="X2946" s="1" t="str">
        <f>IF(官網匯出!R2946="","",官網匯出!R2946)</f>
        <v/>
      </c>
      <c r="Y2946" s="1" t="str">
        <f>IF(官網匯出!S2946="","",官網匯出!S2946)</f>
        <v/>
      </c>
      <c r="Z2946" s="1" t="str">
        <f>IF(G2946="","",官網匯出!T2946)</f>
        <v/>
      </c>
      <c r="AA2946" s="1" t="str">
        <f>IF(G2946="","",官網匯出!AK2946)</f>
        <v/>
      </c>
      <c r="AB2946" s="1" t="str">
        <f>IF(G2946="","",IF(官網匯出!V2946="","",官網匯出!V2946))</f>
        <v/>
      </c>
      <c r="AJ2946" s="1" t="str">
        <f>IF(G2946="","",IF(官網匯出!AE2946="","",官網匯出!AE2946))</f>
        <v/>
      </c>
      <c r="AK2946" s="1" t="str">
        <f>IF(G2946="","",IF(官網匯出!AD2946="","",官網匯出!AD2946))</f>
        <v/>
      </c>
      <c r="AL2946" s="1" t="str">
        <f t="shared" si="508"/>
        <v>0</v>
      </c>
      <c r="AM2946" s="1" t="str">
        <f>IF(官網匯出!AG2946="","",官網匯出!AG2946)</f>
        <v/>
      </c>
      <c r="AN2946" s="1" t="str">
        <f>IF(G2946="","",IF(官網匯出!AH2946="","",官網匯出!AH2946))</f>
        <v/>
      </c>
      <c r="AO2946" s="14" t="str">
        <f t="shared" si="509"/>
        <v/>
      </c>
      <c r="AP2946" s="14" t="str">
        <f t="shared" si="510"/>
        <v>1</v>
      </c>
      <c r="AQ2946" s="14" t="str">
        <f t="shared" si="511"/>
        <v>0</v>
      </c>
      <c r="AR2946" s="1" t="str">
        <f t="shared" si="512"/>
        <v/>
      </c>
      <c r="AS2946" s="1" t="str">
        <f t="shared" si="513"/>
        <v/>
      </c>
      <c r="AT2946" s="1" t="str">
        <f t="shared" si="514"/>
        <v/>
      </c>
      <c r="AU2946" s="1" t="str">
        <f t="shared" ref="AU2946:AU3009" si="516">IF(G2946="","",AV2946&amp;"      訂單編號："&amp;G2946&amp;"      "&amp;IF(J2946="銀行轉帳(ATM/虛擬代碼繳費)","ATM(藍)",IF(J2946="ATM 虛擬代碼繳費（需持代碼至實體ATM或網路銀行繳費）","ATM"&amp;"　"&amp;AB2946&amp;AJ2946,IF(J2946="虛擬代碼繳費轉帳","ATM(SP)"&amp;"　"&amp;AB2946&amp;AJ2946,IF(J2946="信用卡（shopline payment）","信用卡(SP)",IF(J2946="信用卡","信用卡",IF(J2946="貨到付款","貨到付款　")))&amp;"　"&amp;AB2946&amp;AJ2946)))&amp;IF(L2946="退款中","客戶取消訂單，待退款(ATM)",""))</f>
        <v/>
      </c>
      <c r="AV2946" s="1" t="e">
        <f>IF(VLOOKUP(G2946,官網匯出!A:AQ,42,FALSE)="","[黃金盾官網]",VLOOKUP(G2946,官網匯出!A:AQ,42,FALSE))</f>
        <v>#N/A</v>
      </c>
      <c r="AW2946" s="1" t="e">
        <f>IF(LEFT(VLOOKUP(G2946,官網匯出!A:AS,43,FALSE),2)="","web",LEFT(VLOOKUP(G2946,官網匯出!A:AS,43,FALSE),2))</f>
        <v>#N/A</v>
      </c>
      <c r="AX2946" s="1" t="str">
        <f t="shared" si="515"/>
        <v>O</v>
      </c>
    </row>
    <row r="2947" spans="1:50">
      <c r="A2947" s="1" t="str">
        <f>IF(G2947="","",VLOOKUP(官網轉換!AW2947,團名!A:B,2,FALSE))</f>
        <v/>
      </c>
      <c r="B2947" s="1" t="str">
        <f>IF(G2947="","",IF(LEFT(VLOOKUP(G2947,官網匯出!A:AQ,43,0),2)="wf",VLOOKUP(VLOOKUP(G2947,官網匯出!A:AQ,43,0),團名!$I$1:$K$12,2,FALSE),"N0071"))</f>
        <v/>
      </c>
      <c r="C2947" s="1" t="str">
        <f>IFERROR(VLOOKUP(官網匯出!D2947,團名!E:G,3,FALSE),"")</f>
        <v/>
      </c>
      <c r="D2947" s="1" t="str">
        <f t="shared" ref="D2947:D3010" si="517">IF(G2947="","","NTD")</f>
        <v/>
      </c>
      <c r="E2947" s="1" t="str">
        <f t="shared" ref="E2947:E3010" si="518">IF(G2947="","","含稅")</f>
        <v/>
      </c>
      <c r="F2947" s="1" t="str">
        <f>IF(官網匯出!F2947="已付款","","B0012")</f>
        <v>B0012</v>
      </c>
      <c r="G2947" s="1" t="str">
        <f>IF(官網匯出!A2947="","",官網匯出!A2947)</f>
        <v/>
      </c>
      <c r="H2947" s="3" t="str">
        <f>IF(官網匯出!B2947="","",官網匯出!B2947)</f>
        <v/>
      </c>
      <c r="I2947" s="1" t="str">
        <f>IF(官網匯出!C2947="","",官網匯出!C2947)</f>
        <v/>
      </c>
      <c r="J2947" s="1" t="str">
        <f>IF(官網匯出!D2947="","",官網匯出!D2947)</f>
        <v/>
      </c>
      <c r="K2947" s="3" t="str">
        <f>IF(官網匯出!E2947="","",官網匯出!E2947)</f>
        <v/>
      </c>
      <c r="L2947" s="1" t="str">
        <f>IF(官網匯出!F2947="","",官網匯出!F2947)</f>
        <v/>
      </c>
      <c r="M2947" s="1" t="str">
        <f>IF(官網匯出!G2947="","",官網匯出!G2947)</f>
        <v/>
      </c>
      <c r="N2947" s="1" t="str">
        <f>IF(官網匯出!H2947="","",官網匯出!H2947)</f>
        <v/>
      </c>
      <c r="P2947" s="1" t="str">
        <f>IF(官網匯出!J2947="","",RIGHT(官網匯出!J2947,LEN(官網匯出!J2947)-2))</f>
        <v/>
      </c>
      <c r="Q2947" s="1" t="str">
        <f>IF(官網匯出!K2947="","",官網匯出!K2947)</f>
        <v/>
      </c>
      <c r="R2947" s="1" t="str">
        <f>IF(官網匯出!L2947="","",官網匯出!L2947)</f>
        <v/>
      </c>
      <c r="S2947" s="1" t="str">
        <f>IF(官網匯出!M2947="","",官網匯出!M2947)</f>
        <v/>
      </c>
      <c r="T2947" s="1" t="str">
        <f>IF(官網匯出!N2947="","",官網匯出!N2947)</f>
        <v/>
      </c>
      <c r="U2947" s="1" t="str">
        <f>IF(官網匯出!O2947="","",官網匯出!O2947)</f>
        <v/>
      </c>
      <c r="V2947" s="1" t="str">
        <f>IF(官網匯出!P2947="",IF(G2947="","",0),官網匯出!P2947)</f>
        <v/>
      </c>
      <c r="W2947" s="1" t="str">
        <f>IF(官網匯出!Q2947="",IF(G2947="","",0),官網匯出!Q2947)</f>
        <v/>
      </c>
      <c r="X2947" s="1" t="str">
        <f>IF(官網匯出!R2947="","",官網匯出!R2947)</f>
        <v/>
      </c>
      <c r="Y2947" s="1" t="str">
        <f>IF(官網匯出!S2947="","",官網匯出!S2947)</f>
        <v/>
      </c>
      <c r="Z2947" s="1" t="str">
        <f>IF(G2947="","",官網匯出!T2947)</f>
        <v/>
      </c>
      <c r="AA2947" s="1" t="str">
        <f>IF(G2947="","",官網匯出!AK2947)</f>
        <v/>
      </c>
      <c r="AB2947" s="1" t="str">
        <f>IF(G2947="","",IF(官網匯出!V2947="","",官網匯出!V2947))</f>
        <v/>
      </c>
      <c r="AJ2947" s="1" t="str">
        <f>IF(G2947="","",IF(官網匯出!AE2947="","",官網匯出!AE2947))</f>
        <v/>
      </c>
      <c r="AK2947" s="1" t="str">
        <f>IF(G2947="","",IF(官網匯出!AD2947="","",官網匯出!AD2947))</f>
        <v/>
      </c>
      <c r="AL2947" s="1" t="str">
        <f t="shared" ref="AL2947:AL3010" si="519">IF(AM2947="","0","1")</f>
        <v>0</v>
      </c>
      <c r="AM2947" s="1" t="str">
        <f>IF(官網匯出!AG2947="","",官網匯出!AG2947)</f>
        <v/>
      </c>
      <c r="AN2947" s="1" t="str">
        <f>IF(G2947="","",IF(官網匯出!AH2947="","",官網匯出!AH2947))</f>
        <v/>
      </c>
      <c r="AO2947" s="14" t="str">
        <f t="shared" ref="AO2947:AO3010" si="520">IF(AN2947="","","3J0002")</f>
        <v/>
      </c>
      <c r="AP2947" s="14" t="str">
        <f t="shared" ref="AP2947:AP3010" si="521">IF(AO2947="","1","0")</f>
        <v>1</v>
      </c>
      <c r="AQ2947" s="14" t="str">
        <f t="shared" ref="AQ2947:AQ3010" si="522">IF(AN2947="","0","1")</f>
        <v>0</v>
      </c>
      <c r="AR2947" s="1" t="str">
        <f t="shared" ref="AR2947:AR3010" si="523">IFERROR((T2947*U2947)-V2947-Z2947+W2947-AA2947,"")</f>
        <v/>
      </c>
      <c r="AS2947" s="1" t="str">
        <f t="shared" ref="AS2947:AS3010" si="524">IF(J2947="貨到付款",IF(Y2947="",0,Y2947),IF(G2947="","",0))</f>
        <v/>
      </c>
      <c r="AT2947" s="1" t="str">
        <f t="shared" ref="AT2947:AT3010" si="525">IF(G2947="","",IF(V2947&gt;0,"已扣抵"&amp;V2947&amp;"元"&amp;"購物金 ","")&amp;IF(Z2947&gt;0,"已扣抵"&amp;Z2947&amp;"元"&amp;"優惠折扣 ","")&amp;IF(W2947&gt;0,"含運費"&amp;W2947&amp;"元 ","")&amp;IF(AA2947&gt;0,"含附加費"&amp;AA2947&amp;"元 ",""))</f>
        <v/>
      </c>
      <c r="AU2947" s="1" t="str">
        <f t="shared" si="516"/>
        <v/>
      </c>
      <c r="AV2947" s="1" t="e">
        <f>IF(VLOOKUP(G2947,官網匯出!A:AQ,42,FALSE)="","[黃金盾官網]",VLOOKUP(G2947,官網匯出!A:AQ,42,FALSE))</f>
        <v>#N/A</v>
      </c>
      <c r="AW2947" s="1" t="e">
        <f>IF(LEFT(VLOOKUP(G2947,官網匯出!A:AS,43,FALSE),2)="","web",LEFT(VLOOKUP(G2947,官網匯出!A:AS,43,FALSE),2))</f>
        <v>#N/A</v>
      </c>
      <c r="AX2947" s="1" t="str">
        <f t="shared" ref="AX2947:AX3010" si="526">IF(AND(AM2947&lt;&gt;"",AN2947&lt;&gt;""),"X","O")</f>
        <v>O</v>
      </c>
    </row>
    <row r="2948" spans="1:50">
      <c r="A2948" s="1" t="str">
        <f>IF(G2948="","",VLOOKUP(官網轉換!AW2948,團名!A:B,2,FALSE))</f>
        <v/>
      </c>
      <c r="B2948" s="1" t="str">
        <f>IF(G2948="","",IF(LEFT(VLOOKUP(G2948,官網匯出!A:AQ,43,0),2)="wf",VLOOKUP(VLOOKUP(G2948,官網匯出!A:AQ,43,0),團名!$I$1:$K$12,2,FALSE),"N0071"))</f>
        <v/>
      </c>
      <c r="C2948" s="1" t="str">
        <f>IFERROR(VLOOKUP(官網匯出!D2948,團名!E:G,3,FALSE),"")</f>
        <v/>
      </c>
      <c r="D2948" s="1" t="str">
        <f t="shared" si="517"/>
        <v/>
      </c>
      <c r="E2948" s="1" t="str">
        <f t="shared" si="518"/>
        <v/>
      </c>
      <c r="F2948" s="1" t="str">
        <f>IF(官網匯出!F2948="已付款","","B0012")</f>
        <v>B0012</v>
      </c>
      <c r="G2948" s="1" t="str">
        <f>IF(官網匯出!A2948="","",官網匯出!A2948)</f>
        <v/>
      </c>
      <c r="H2948" s="3" t="str">
        <f>IF(官網匯出!B2948="","",官網匯出!B2948)</f>
        <v/>
      </c>
      <c r="I2948" s="1" t="str">
        <f>IF(官網匯出!C2948="","",官網匯出!C2948)</f>
        <v/>
      </c>
      <c r="J2948" s="1" t="str">
        <f>IF(官網匯出!D2948="","",官網匯出!D2948)</f>
        <v/>
      </c>
      <c r="K2948" s="3" t="str">
        <f>IF(官網匯出!E2948="","",官網匯出!E2948)</f>
        <v/>
      </c>
      <c r="L2948" s="1" t="str">
        <f>IF(官網匯出!F2948="","",官網匯出!F2948)</f>
        <v/>
      </c>
      <c r="M2948" s="1" t="str">
        <f>IF(官網匯出!G2948="","",官網匯出!G2948)</f>
        <v/>
      </c>
      <c r="N2948" s="1" t="str">
        <f>IF(官網匯出!H2948="","",官網匯出!H2948)</f>
        <v/>
      </c>
      <c r="P2948" s="1" t="str">
        <f>IF(官網匯出!J2948="","",RIGHT(官網匯出!J2948,LEN(官網匯出!J2948)-2))</f>
        <v/>
      </c>
      <c r="Q2948" s="1" t="str">
        <f>IF(官網匯出!K2948="","",官網匯出!K2948)</f>
        <v/>
      </c>
      <c r="R2948" s="1" t="str">
        <f>IF(官網匯出!L2948="","",官網匯出!L2948)</f>
        <v/>
      </c>
      <c r="S2948" s="1" t="str">
        <f>IF(官網匯出!M2948="","",官網匯出!M2948)</f>
        <v/>
      </c>
      <c r="T2948" s="1" t="str">
        <f>IF(官網匯出!N2948="","",官網匯出!N2948)</f>
        <v/>
      </c>
      <c r="U2948" s="1" t="str">
        <f>IF(官網匯出!O2948="","",官網匯出!O2948)</f>
        <v/>
      </c>
      <c r="V2948" s="1" t="str">
        <f>IF(官網匯出!P2948="",IF(G2948="","",0),官網匯出!P2948)</f>
        <v/>
      </c>
      <c r="W2948" s="1" t="str">
        <f>IF(官網匯出!Q2948="",IF(G2948="","",0),官網匯出!Q2948)</f>
        <v/>
      </c>
      <c r="X2948" s="1" t="str">
        <f>IF(官網匯出!R2948="","",官網匯出!R2948)</f>
        <v/>
      </c>
      <c r="Y2948" s="1" t="str">
        <f>IF(官網匯出!S2948="","",官網匯出!S2948)</f>
        <v/>
      </c>
      <c r="Z2948" s="1" t="str">
        <f>IF(G2948="","",官網匯出!T2948)</f>
        <v/>
      </c>
      <c r="AA2948" s="1" t="str">
        <f>IF(G2948="","",官網匯出!AK2948)</f>
        <v/>
      </c>
      <c r="AB2948" s="1" t="str">
        <f>IF(G2948="","",IF(官網匯出!V2948="","",官網匯出!V2948))</f>
        <v/>
      </c>
      <c r="AJ2948" s="1" t="str">
        <f>IF(G2948="","",IF(官網匯出!AE2948="","",官網匯出!AE2948))</f>
        <v/>
      </c>
      <c r="AK2948" s="1" t="str">
        <f>IF(G2948="","",IF(官網匯出!AD2948="","",官網匯出!AD2948))</f>
        <v/>
      </c>
      <c r="AL2948" s="1" t="str">
        <f t="shared" si="519"/>
        <v>0</v>
      </c>
      <c r="AM2948" s="1" t="str">
        <f>IF(官網匯出!AG2948="","",官網匯出!AG2948)</f>
        <v/>
      </c>
      <c r="AN2948" s="1" t="str">
        <f>IF(G2948="","",IF(官網匯出!AH2948="","",官網匯出!AH2948))</f>
        <v/>
      </c>
      <c r="AO2948" s="14" t="str">
        <f t="shared" si="520"/>
        <v/>
      </c>
      <c r="AP2948" s="14" t="str">
        <f t="shared" si="521"/>
        <v>1</v>
      </c>
      <c r="AQ2948" s="14" t="str">
        <f t="shared" si="522"/>
        <v>0</v>
      </c>
      <c r="AR2948" s="1" t="str">
        <f t="shared" si="523"/>
        <v/>
      </c>
      <c r="AS2948" s="1" t="str">
        <f t="shared" si="524"/>
        <v/>
      </c>
      <c r="AT2948" s="1" t="str">
        <f t="shared" si="525"/>
        <v/>
      </c>
      <c r="AU2948" s="1" t="str">
        <f t="shared" si="516"/>
        <v/>
      </c>
      <c r="AV2948" s="1" t="e">
        <f>IF(VLOOKUP(G2948,官網匯出!A:AQ,42,FALSE)="","[黃金盾官網]",VLOOKUP(G2948,官網匯出!A:AQ,42,FALSE))</f>
        <v>#N/A</v>
      </c>
      <c r="AW2948" s="1" t="e">
        <f>IF(LEFT(VLOOKUP(G2948,官網匯出!A:AS,43,FALSE),2)="","web",LEFT(VLOOKUP(G2948,官網匯出!A:AS,43,FALSE),2))</f>
        <v>#N/A</v>
      </c>
      <c r="AX2948" s="1" t="str">
        <f t="shared" si="526"/>
        <v>O</v>
      </c>
    </row>
    <row r="2949" spans="1:50">
      <c r="A2949" s="1" t="str">
        <f>IF(G2949="","",VLOOKUP(官網轉換!AW2949,團名!A:B,2,FALSE))</f>
        <v/>
      </c>
      <c r="B2949" s="1" t="str">
        <f>IF(G2949="","",IF(LEFT(VLOOKUP(G2949,官網匯出!A:AQ,43,0),2)="wf",VLOOKUP(VLOOKUP(G2949,官網匯出!A:AQ,43,0),團名!$I$1:$K$12,2,FALSE),"N0071"))</f>
        <v/>
      </c>
      <c r="C2949" s="1" t="str">
        <f>IFERROR(VLOOKUP(官網匯出!D2949,團名!E:G,3,FALSE),"")</f>
        <v/>
      </c>
      <c r="D2949" s="1" t="str">
        <f t="shared" si="517"/>
        <v/>
      </c>
      <c r="E2949" s="1" t="str">
        <f t="shared" si="518"/>
        <v/>
      </c>
      <c r="F2949" s="1" t="str">
        <f>IF(官網匯出!F2949="已付款","","B0012")</f>
        <v>B0012</v>
      </c>
      <c r="G2949" s="1" t="str">
        <f>IF(官網匯出!A2949="","",官網匯出!A2949)</f>
        <v/>
      </c>
      <c r="H2949" s="3" t="str">
        <f>IF(官網匯出!B2949="","",官網匯出!B2949)</f>
        <v/>
      </c>
      <c r="I2949" s="1" t="str">
        <f>IF(官網匯出!C2949="","",官網匯出!C2949)</f>
        <v/>
      </c>
      <c r="J2949" s="1" t="str">
        <f>IF(官網匯出!D2949="","",官網匯出!D2949)</f>
        <v/>
      </c>
      <c r="K2949" s="3" t="str">
        <f>IF(官網匯出!E2949="","",官網匯出!E2949)</f>
        <v/>
      </c>
      <c r="L2949" s="1" t="str">
        <f>IF(官網匯出!F2949="","",官網匯出!F2949)</f>
        <v/>
      </c>
      <c r="M2949" s="1" t="str">
        <f>IF(官網匯出!G2949="","",官網匯出!G2949)</f>
        <v/>
      </c>
      <c r="N2949" s="1" t="str">
        <f>IF(官網匯出!H2949="","",官網匯出!H2949)</f>
        <v/>
      </c>
      <c r="P2949" s="1" t="str">
        <f>IF(官網匯出!J2949="","",RIGHT(官網匯出!J2949,LEN(官網匯出!J2949)-2))</f>
        <v/>
      </c>
      <c r="Q2949" s="1" t="str">
        <f>IF(官網匯出!K2949="","",官網匯出!K2949)</f>
        <v/>
      </c>
      <c r="R2949" s="1" t="str">
        <f>IF(官網匯出!L2949="","",官網匯出!L2949)</f>
        <v/>
      </c>
      <c r="S2949" s="1" t="str">
        <f>IF(官網匯出!M2949="","",官網匯出!M2949)</f>
        <v/>
      </c>
      <c r="T2949" s="1" t="str">
        <f>IF(官網匯出!N2949="","",官網匯出!N2949)</f>
        <v/>
      </c>
      <c r="U2949" s="1" t="str">
        <f>IF(官網匯出!O2949="","",官網匯出!O2949)</f>
        <v/>
      </c>
      <c r="V2949" s="1" t="str">
        <f>IF(官網匯出!P2949="",IF(G2949="","",0),官網匯出!P2949)</f>
        <v/>
      </c>
      <c r="W2949" s="1" t="str">
        <f>IF(官網匯出!Q2949="",IF(G2949="","",0),官網匯出!Q2949)</f>
        <v/>
      </c>
      <c r="X2949" s="1" t="str">
        <f>IF(官網匯出!R2949="","",官網匯出!R2949)</f>
        <v/>
      </c>
      <c r="Y2949" s="1" t="str">
        <f>IF(官網匯出!S2949="","",官網匯出!S2949)</f>
        <v/>
      </c>
      <c r="Z2949" s="1" t="str">
        <f>IF(G2949="","",官網匯出!T2949)</f>
        <v/>
      </c>
      <c r="AA2949" s="1" t="str">
        <f>IF(G2949="","",官網匯出!AK2949)</f>
        <v/>
      </c>
      <c r="AB2949" s="1" t="str">
        <f>IF(G2949="","",IF(官網匯出!V2949="","",官網匯出!V2949))</f>
        <v/>
      </c>
      <c r="AJ2949" s="1" t="str">
        <f>IF(G2949="","",IF(官網匯出!AE2949="","",官網匯出!AE2949))</f>
        <v/>
      </c>
      <c r="AK2949" s="1" t="str">
        <f>IF(G2949="","",IF(官網匯出!AD2949="","",官網匯出!AD2949))</f>
        <v/>
      </c>
      <c r="AL2949" s="1" t="str">
        <f t="shared" si="519"/>
        <v>0</v>
      </c>
      <c r="AM2949" s="1" t="str">
        <f>IF(官網匯出!AG2949="","",官網匯出!AG2949)</f>
        <v/>
      </c>
      <c r="AN2949" s="1" t="str">
        <f>IF(G2949="","",IF(官網匯出!AH2949="","",官網匯出!AH2949))</f>
        <v/>
      </c>
      <c r="AO2949" s="14" t="str">
        <f t="shared" si="520"/>
        <v/>
      </c>
      <c r="AP2949" s="14" t="str">
        <f t="shared" si="521"/>
        <v>1</v>
      </c>
      <c r="AQ2949" s="14" t="str">
        <f t="shared" si="522"/>
        <v>0</v>
      </c>
      <c r="AR2949" s="1" t="str">
        <f t="shared" si="523"/>
        <v/>
      </c>
      <c r="AS2949" s="1" t="str">
        <f t="shared" si="524"/>
        <v/>
      </c>
      <c r="AT2949" s="1" t="str">
        <f t="shared" si="525"/>
        <v/>
      </c>
      <c r="AU2949" s="1" t="str">
        <f t="shared" si="516"/>
        <v/>
      </c>
      <c r="AV2949" s="1" t="e">
        <f>IF(VLOOKUP(G2949,官網匯出!A:AQ,42,FALSE)="","[黃金盾官網]",VLOOKUP(G2949,官網匯出!A:AQ,42,FALSE))</f>
        <v>#N/A</v>
      </c>
      <c r="AW2949" s="1" t="e">
        <f>IF(LEFT(VLOOKUP(G2949,官網匯出!A:AS,43,FALSE),2)="","web",LEFT(VLOOKUP(G2949,官網匯出!A:AS,43,FALSE),2))</f>
        <v>#N/A</v>
      </c>
      <c r="AX2949" s="1" t="str">
        <f t="shared" si="526"/>
        <v>O</v>
      </c>
    </row>
    <row r="2950" spans="1:50">
      <c r="A2950" s="1" t="str">
        <f>IF(G2950="","",VLOOKUP(官網轉換!AW2950,團名!A:B,2,FALSE))</f>
        <v/>
      </c>
      <c r="B2950" s="1" t="str">
        <f>IF(G2950="","",IF(LEFT(VLOOKUP(G2950,官網匯出!A:AQ,43,0),2)="wf",VLOOKUP(VLOOKUP(G2950,官網匯出!A:AQ,43,0),團名!$I$1:$K$12,2,FALSE),"N0071"))</f>
        <v/>
      </c>
      <c r="C2950" s="1" t="str">
        <f>IFERROR(VLOOKUP(官網匯出!D2950,團名!E:G,3,FALSE),"")</f>
        <v/>
      </c>
      <c r="D2950" s="1" t="str">
        <f t="shared" si="517"/>
        <v/>
      </c>
      <c r="E2950" s="1" t="str">
        <f t="shared" si="518"/>
        <v/>
      </c>
      <c r="F2950" s="1" t="str">
        <f>IF(官網匯出!F2950="已付款","","B0012")</f>
        <v>B0012</v>
      </c>
      <c r="G2950" s="1" t="str">
        <f>IF(官網匯出!A2950="","",官網匯出!A2950)</f>
        <v/>
      </c>
      <c r="H2950" s="3" t="str">
        <f>IF(官網匯出!B2950="","",官網匯出!B2950)</f>
        <v/>
      </c>
      <c r="I2950" s="1" t="str">
        <f>IF(官網匯出!C2950="","",官網匯出!C2950)</f>
        <v/>
      </c>
      <c r="J2950" s="1" t="str">
        <f>IF(官網匯出!D2950="","",官網匯出!D2950)</f>
        <v/>
      </c>
      <c r="K2950" s="3" t="str">
        <f>IF(官網匯出!E2950="","",官網匯出!E2950)</f>
        <v/>
      </c>
      <c r="L2950" s="1" t="str">
        <f>IF(官網匯出!F2950="","",官網匯出!F2950)</f>
        <v/>
      </c>
      <c r="M2950" s="1" t="str">
        <f>IF(官網匯出!G2950="","",官網匯出!G2950)</f>
        <v/>
      </c>
      <c r="N2950" s="1" t="str">
        <f>IF(官網匯出!H2950="","",官網匯出!H2950)</f>
        <v/>
      </c>
      <c r="P2950" s="1" t="str">
        <f>IF(官網匯出!J2950="","",RIGHT(官網匯出!J2950,LEN(官網匯出!J2950)-2))</f>
        <v/>
      </c>
      <c r="Q2950" s="1" t="str">
        <f>IF(官網匯出!K2950="","",官網匯出!K2950)</f>
        <v/>
      </c>
      <c r="R2950" s="1" t="str">
        <f>IF(官網匯出!L2950="","",官網匯出!L2950)</f>
        <v/>
      </c>
      <c r="S2950" s="1" t="str">
        <f>IF(官網匯出!M2950="","",官網匯出!M2950)</f>
        <v/>
      </c>
      <c r="T2950" s="1" t="str">
        <f>IF(官網匯出!N2950="","",官網匯出!N2950)</f>
        <v/>
      </c>
      <c r="U2950" s="1" t="str">
        <f>IF(官網匯出!O2950="","",官網匯出!O2950)</f>
        <v/>
      </c>
      <c r="V2950" s="1" t="str">
        <f>IF(官網匯出!P2950="",IF(G2950="","",0),官網匯出!P2950)</f>
        <v/>
      </c>
      <c r="W2950" s="1" t="str">
        <f>IF(官網匯出!Q2950="",IF(G2950="","",0),官網匯出!Q2950)</f>
        <v/>
      </c>
      <c r="X2950" s="1" t="str">
        <f>IF(官網匯出!R2950="","",官網匯出!R2950)</f>
        <v/>
      </c>
      <c r="Y2950" s="1" t="str">
        <f>IF(官網匯出!S2950="","",官網匯出!S2950)</f>
        <v/>
      </c>
      <c r="Z2950" s="1" t="str">
        <f>IF(G2950="","",官網匯出!T2950)</f>
        <v/>
      </c>
      <c r="AA2950" s="1" t="str">
        <f>IF(G2950="","",官網匯出!AK2950)</f>
        <v/>
      </c>
      <c r="AB2950" s="1" t="str">
        <f>IF(G2950="","",IF(官網匯出!V2950="","",官網匯出!V2950))</f>
        <v/>
      </c>
      <c r="AJ2950" s="1" t="str">
        <f>IF(G2950="","",IF(官網匯出!AE2950="","",官網匯出!AE2950))</f>
        <v/>
      </c>
      <c r="AK2950" s="1" t="str">
        <f>IF(G2950="","",IF(官網匯出!AD2950="","",官網匯出!AD2950))</f>
        <v/>
      </c>
      <c r="AL2950" s="1" t="str">
        <f t="shared" si="519"/>
        <v>0</v>
      </c>
      <c r="AM2950" s="1" t="str">
        <f>IF(官網匯出!AG2950="","",官網匯出!AG2950)</f>
        <v/>
      </c>
      <c r="AN2950" s="1" t="str">
        <f>IF(G2950="","",IF(官網匯出!AH2950="","",官網匯出!AH2950))</f>
        <v/>
      </c>
      <c r="AO2950" s="14" t="str">
        <f t="shared" si="520"/>
        <v/>
      </c>
      <c r="AP2950" s="14" t="str">
        <f t="shared" si="521"/>
        <v>1</v>
      </c>
      <c r="AQ2950" s="14" t="str">
        <f t="shared" si="522"/>
        <v>0</v>
      </c>
      <c r="AR2950" s="1" t="str">
        <f t="shared" si="523"/>
        <v/>
      </c>
      <c r="AS2950" s="1" t="str">
        <f t="shared" si="524"/>
        <v/>
      </c>
      <c r="AT2950" s="1" t="str">
        <f t="shared" si="525"/>
        <v/>
      </c>
      <c r="AU2950" s="1" t="str">
        <f t="shared" si="516"/>
        <v/>
      </c>
      <c r="AV2950" s="1" t="e">
        <f>IF(VLOOKUP(G2950,官網匯出!A:AQ,42,FALSE)="","[黃金盾官網]",VLOOKUP(G2950,官網匯出!A:AQ,42,FALSE))</f>
        <v>#N/A</v>
      </c>
      <c r="AW2950" s="1" t="e">
        <f>IF(LEFT(VLOOKUP(G2950,官網匯出!A:AS,43,FALSE),2)="","web",LEFT(VLOOKUP(G2950,官網匯出!A:AS,43,FALSE),2))</f>
        <v>#N/A</v>
      </c>
      <c r="AX2950" s="1" t="str">
        <f t="shared" si="526"/>
        <v>O</v>
      </c>
    </row>
    <row r="2951" spans="1:50">
      <c r="A2951" s="1" t="str">
        <f>IF(G2951="","",VLOOKUP(官網轉換!AW2951,團名!A:B,2,FALSE))</f>
        <v/>
      </c>
      <c r="B2951" s="1" t="str">
        <f>IF(G2951="","",IF(LEFT(VLOOKUP(G2951,官網匯出!A:AQ,43,0),2)="wf",VLOOKUP(VLOOKUP(G2951,官網匯出!A:AQ,43,0),團名!$I$1:$K$12,2,FALSE),"N0071"))</f>
        <v/>
      </c>
      <c r="C2951" s="1" t="str">
        <f>IFERROR(VLOOKUP(官網匯出!D2951,團名!E:G,3,FALSE),"")</f>
        <v/>
      </c>
      <c r="D2951" s="1" t="str">
        <f t="shared" si="517"/>
        <v/>
      </c>
      <c r="E2951" s="1" t="str">
        <f t="shared" si="518"/>
        <v/>
      </c>
      <c r="F2951" s="1" t="str">
        <f>IF(官網匯出!F2951="已付款","","B0012")</f>
        <v>B0012</v>
      </c>
      <c r="G2951" s="1" t="str">
        <f>IF(官網匯出!A2951="","",官網匯出!A2951)</f>
        <v/>
      </c>
      <c r="H2951" s="3" t="str">
        <f>IF(官網匯出!B2951="","",官網匯出!B2951)</f>
        <v/>
      </c>
      <c r="I2951" s="1" t="str">
        <f>IF(官網匯出!C2951="","",官網匯出!C2951)</f>
        <v/>
      </c>
      <c r="J2951" s="1" t="str">
        <f>IF(官網匯出!D2951="","",官網匯出!D2951)</f>
        <v/>
      </c>
      <c r="K2951" s="3" t="str">
        <f>IF(官網匯出!E2951="","",官網匯出!E2951)</f>
        <v/>
      </c>
      <c r="L2951" s="1" t="str">
        <f>IF(官網匯出!F2951="","",官網匯出!F2951)</f>
        <v/>
      </c>
      <c r="M2951" s="1" t="str">
        <f>IF(官網匯出!G2951="","",官網匯出!G2951)</f>
        <v/>
      </c>
      <c r="N2951" s="1" t="str">
        <f>IF(官網匯出!H2951="","",官網匯出!H2951)</f>
        <v/>
      </c>
      <c r="P2951" s="1" t="str">
        <f>IF(官網匯出!J2951="","",RIGHT(官網匯出!J2951,LEN(官網匯出!J2951)-2))</f>
        <v/>
      </c>
      <c r="Q2951" s="1" t="str">
        <f>IF(官網匯出!K2951="","",官網匯出!K2951)</f>
        <v/>
      </c>
      <c r="R2951" s="1" t="str">
        <f>IF(官網匯出!L2951="","",官網匯出!L2951)</f>
        <v/>
      </c>
      <c r="S2951" s="1" t="str">
        <f>IF(官網匯出!M2951="","",官網匯出!M2951)</f>
        <v/>
      </c>
      <c r="T2951" s="1" t="str">
        <f>IF(官網匯出!N2951="","",官網匯出!N2951)</f>
        <v/>
      </c>
      <c r="U2951" s="1" t="str">
        <f>IF(官網匯出!O2951="","",官網匯出!O2951)</f>
        <v/>
      </c>
      <c r="V2951" s="1" t="str">
        <f>IF(官網匯出!P2951="",IF(G2951="","",0),官網匯出!P2951)</f>
        <v/>
      </c>
      <c r="W2951" s="1" t="str">
        <f>IF(官網匯出!Q2951="",IF(G2951="","",0),官網匯出!Q2951)</f>
        <v/>
      </c>
      <c r="X2951" s="1" t="str">
        <f>IF(官網匯出!R2951="","",官網匯出!R2951)</f>
        <v/>
      </c>
      <c r="Y2951" s="1" t="str">
        <f>IF(官網匯出!S2951="","",官網匯出!S2951)</f>
        <v/>
      </c>
      <c r="Z2951" s="1" t="str">
        <f>IF(G2951="","",官網匯出!T2951)</f>
        <v/>
      </c>
      <c r="AA2951" s="1" t="str">
        <f>IF(G2951="","",官網匯出!AK2951)</f>
        <v/>
      </c>
      <c r="AB2951" s="1" t="str">
        <f>IF(G2951="","",IF(官網匯出!V2951="","",官網匯出!V2951))</f>
        <v/>
      </c>
      <c r="AJ2951" s="1" t="str">
        <f>IF(G2951="","",IF(官網匯出!AE2951="","",官網匯出!AE2951))</f>
        <v/>
      </c>
      <c r="AK2951" s="1" t="str">
        <f>IF(G2951="","",IF(官網匯出!AD2951="","",官網匯出!AD2951))</f>
        <v/>
      </c>
      <c r="AL2951" s="1" t="str">
        <f t="shared" si="519"/>
        <v>0</v>
      </c>
      <c r="AM2951" s="1" t="str">
        <f>IF(官網匯出!AG2951="","",官網匯出!AG2951)</f>
        <v/>
      </c>
      <c r="AN2951" s="1" t="str">
        <f>IF(G2951="","",IF(官網匯出!AH2951="","",官網匯出!AH2951))</f>
        <v/>
      </c>
      <c r="AO2951" s="14" t="str">
        <f t="shared" si="520"/>
        <v/>
      </c>
      <c r="AP2951" s="14" t="str">
        <f t="shared" si="521"/>
        <v>1</v>
      </c>
      <c r="AQ2951" s="14" t="str">
        <f t="shared" si="522"/>
        <v>0</v>
      </c>
      <c r="AR2951" s="1" t="str">
        <f t="shared" si="523"/>
        <v/>
      </c>
      <c r="AS2951" s="1" t="str">
        <f t="shared" si="524"/>
        <v/>
      </c>
      <c r="AT2951" s="1" t="str">
        <f t="shared" si="525"/>
        <v/>
      </c>
      <c r="AU2951" s="1" t="str">
        <f t="shared" si="516"/>
        <v/>
      </c>
      <c r="AV2951" s="1" t="e">
        <f>IF(VLOOKUP(G2951,官網匯出!A:AQ,42,FALSE)="","[黃金盾官網]",VLOOKUP(G2951,官網匯出!A:AQ,42,FALSE))</f>
        <v>#N/A</v>
      </c>
      <c r="AW2951" s="1" t="e">
        <f>IF(LEFT(VLOOKUP(G2951,官網匯出!A:AS,43,FALSE),2)="","web",LEFT(VLOOKUP(G2951,官網匯出!A:AS,43,FALSE),2))</f>
        <v>#N/A</v>
      </c>
      <c r="AX2951" s="1" t="str">
        <f t="shared" si="526"/>
        <v>O</v>
      </c>
    </row>
    <row r="2952" spans="1:50">
      <c r="A2952" s="1" t="str">
        <f>IF(G2952="","",VLOOKUP(官網轉換!AW2952,團名!A:B,2,FALSE))</f>
        <v/>
      </c>
      <c r="B2952" s="1" t="str">
        <f>IF(G2952="","",IF(LEFT(VLOOKUP(G2952,官網匯出!A:AQ,43,0),2)="wf",VLOOKUP(VLOOKUP(G2952,官網匯出!A:AQ,43,0),團名!$I$1:$K$12,2,FALSE),"N0071"))</f>
        <v/>
      </c>
      <c r="C2952" s="1" t="str">
        <f>IFERROR(VLOOKUP(官網匯出!D2952,團名!E:G,3,FALSE),"")</f>
        <v/>
      </c>
      <c r="D2952" s="1" t="str">
        <f t="shared" si="517"/>
        <v/>
      </c>
      <c r="E2952" s="1" t="str">
        <f t="shared" si="518"/>
        <v/>
      </c>
      <c r="F2952" s="1" t="str">
        <f>IF(官網匯出!F2952="已付款","","B0012")</f>
        <v>B0012</v>
      </c>
      <c r="G2952" s="1" t="str">
        <f>IF(官網匯出!A2952="","",官網匯出!A2952)</f>
        <v/>
      </c>
      <c r="H2952" s="3" t="str">
        <f>IF(官網匯出!B2952="","",官網匯出!B2952)</f>
        <v/>
      </c>
      <c r="I2952" s="1" t="str">
        <f>IF(官網匯出!C2952="","",官網匯出!C2952)</f>
        <v/>
      </c>
      <c r="J2952" s="1" t="str">
        <f>IF(官網匯出!D2952="","",官網匯出!D2952)</f>
        <v/>
      </c>
      <c r="K2952" s="3" t="str">
        <f>IF(官網匯出!E2952="","",官網匯出!E2952)</f>
        <v/>
      </c>
      <c r="L2952" s="1" t="str">
        <f>IF(官網匯出!F2952="","",官網匯出!F2952)</f>
        <v/>
      </c>
      <c r="M2952" s="1" t="str">
        <f>IF(官網匯出!G2952="","",官網匯出!G2952)</f>
        <v/>
      </c>
      <c r="N2952" s="1" t="str">
        <f>IF(官網匯出!H2952="","",官網匯出!H2952)</f>
        <v/>
      </c>
      <c r="P2952" s="1" t="str">
        <f>IF(官網匯出!J2952="","",RIGHT(官網匯出!J2952,LEN(官網匯出!J2952)-2))</f>
        <v/>
      </c>
      <c r="Q2952" s="1" t="str">
        <f>IF(官網匯出!K2952="","",官網匯出!K2952)</f>
        <v/>
      </c>
      <c r="R2952" s="1" t="str">
        <f>IF(官網匯出!L2952="","",官網匯出!L2952)</f>
        <v/>
      </c>
      <c r="S2952" s="1" t="str">
        <f>IF(官網匯出!M2952="","",官網匯出!M2952)</f>
        <v/>
      </c>
      <c r="T2952" s="1" t="str">
        <f>IF(官網匯出!N2952="","",官網匯出!N2952)</f>
        <v/>
      </c>
      <c r="U2952" s="1" t="str">
        <f>IF(官網匯出!O2952="","",官網匯出!O2952)</f>
        <v/>
      </c>
      <c r="V2952" s="1" t="str">
        <f>IF(官網匯出!P2952="",IF(G2952="","",0),官網匯出!P2952)</f>
        <v/>
      </c>
      <c r="W2952" s="1" t="str">
        <f>IF(官網匯出!Q2952="",IF(G2952="","",0),官網匯出!Q2952)</f>
        <v/>
      </c>
      <c r="X2952" s="1" t="str">
        <f>IF(官網匯出!R2952="","",官網匯出!R2952)</f>
        <v/>
      </c>
      <c r="Y2952" s="1" t="str">
        <f>IF(官網匯出!S2952="","",官網匯出!S2952)</f>
        <v/>
      </c>
      <c r="Z2952" s="1" t="str">
        <f>IF(G2952="","",官網匯出!T2952)</f>
        <v/>
      </c>
      <c r="AA2952" s="1" t="str">
        <f>IF(G2952="","",官網匯出!AK2952)</f>
        <v/>
      </c>
      <c r="AB2952" s="1" t="str">
        <f>IF(G2952="","",IF(官網匯出!V2952="","",官網匯出!V2952))</f>
        <v/>
      </c>
      <c r="AJ2952" s="1" t="str">
        <f>IF(G2952="","",IF(官網匯出!AE2952="","",官網匯出!AE2952))</f>
        <v/>
      </c>
      <c r="AK2952" s="1" t="str">
        <f>IF(G2952="","",IF(官網匯出!AD2952="","",官網匯出!AD2952))</f>
        <v/>
      </c>
      <c r="AL2952" s="1" t="str">
        <f t="shared" si="519"/>
        <v>0</v>
      </c>
      <c r="AM2952" s="1" t="str">
        <f>IF(官網匯出!AG2952="","",官網匯出!AG2952)</f>
        <v/>
      </c>
      <c r="AN2952" s="1" t="str">
        <f>IF(G2952="","",IF(官網匯出!AH2952="","",官網匯出!AH2952))</f>
        <v/>
      </c>
      <c r="AO2952" s="14" t="str">
        <f t="shared" si="520"/>
        <v/>
      </c>
      <c r="AP2952" s="14" t="str">
        <f t="shared" si="521"/>
        <v>1</v>
      </c>
      <c r="AQ2952" s="14" t="str">
        <f t="shared" si="522"/>
        <v>0</v>
      </c>
      <c r="AR2952" s="1" t="str">
        <f t="shared" si="523"/>
        <v/>
      </c>
      <c r="AS2952" s="1" t="str">
        <f t="shared" si="524"/>
        <v/>
      </c>
      <c r="AT2952" s="1" t="str">
        <f t="shared" si="525"/>
        <v/>
      </c>
      <c r="AU2952" s="1" t="str">
        <f t="shared" si="516"/>
        <v/>
      </c>
      <c r="AV2952" s="1" t="e">
        <f>IF(VLOOKUP(G2952,官網匯出!A:AQ,42,FALSE)="","[黃金盾官網]",VLOOKUP(G2952,官網匯出!A:AQ,42,FALSE))</f>
        <v>#N/A</v>
      </c>
      <c r="AW2952" s="1" t="e">
        <f>IF(LEFT(VLOOKUP(G2952,官網匯出!A:AS,43,FALSE),2)="","web",LEFT(VLOOKUP(G2952,官網匯出!A:AS,43,FALSE),2))</f>
        <v>#N/A</v>
      </c>
      <c r="AX2952" s="1" t="str">
        <f t="shared" si="526"/>
        <v>O</v>
      </c>
    </row>
    <row r="2953" spans="1:50">
      <c r="A2953" s="1" t="str">
        <f>IF(G2953="","",VLOOKUP(官網轉換!AW2953,團名!A:B,2,FALSE))</f>
        <v/>
      </c>
      <c r="B2953" s="1" t="str">
        <f>IF(G2953="","",IF(LEFT(VLOOKUP(G2953,官網匯出!A:AQ,43,0),2)="wf",VLOOKUP(VLOOKUP(G2953,官網匯出!A:AQ,43,0),團名!$I$1:$K$12,2,FALSE),"N0071"))</f>
        <v/>
      </c>
      <c r="C2953" s="1" t="str">
        <f>IFERROR(VLOOKUP(官網匯出!D2953,團名!E:G,3,FALSE),"")</f>
        <v/>
      </c>
      <c r="D2953" s="1" t="str">
        <f t="shared" si="517"/>
        <v/>
      </c>
      <c r="E2953" s="1" t="str">
        <f t="shared" si="518"/>
        <v/>
      </c>
      <c r="F2953" s="1" t="str">
        <f>IF(官網匯出!F2953="已付款","","B0012")</f>
        <v>B0012</v>
      </c>
      <c r="G2953" s="1" t="str">
        <f>IF(官網匯出!A2953="","",官網匯出!A2953)</f>
        <v/>
      </c>
      <c r="H2953" s="3" t="str">
        <f>IF(官網匯出!B2953="","",官網匯出!B2953)</f>
        <v/>
      </c>
      <c r="I2953" s="1" t="str">
        <f>IF(官網匯出!C2953="","",官網匯出!C2953)</f>
        <v/>
      </c>
      <c r="J2953" s="1" t="str">
        <f>IF(官網匯出!D2953="","",官網匯出!D2953)</f>
        <v/>
      </c>
      <c r="K2953" s="3" t="str">
        <f>IF(官網匯出!E2953="","",官網匯出!E2953)</f>
        <v/>
      </c>
      <c r="L2953" s="1" t="str">
        <f>IF(官網匯出!F2953="","",官網匯出!F2953)</f>
        <v/>
      </c>
      <c r="M2953" s="1" t="str">
        <f>IF(官網匯出!G2953="","",官網匯出!G2953)</f>
        <v/>
      </c>
      <c r="N2953" s="1" t="str">
        <f>IF(官網匯出!H2953="","",官網匯出!H2953)</f>
        <v/>
      </c>
      <c r="P2953" s="1" t="str">
        <f>IF(官網匯出!J2953="","",RIGHT(官網匯出!J2953,LEN(官網匯出!J2953)-2))</f>
        <v/>
      </c>
      <c r="Q2953" s="1" t="str">
        <f>IF(官網匯出!K2953="","",官網匯出!K2953)</f>
        <v/>
      </c>
      <c r="R2953" s="1" t="str">
        <f>IF(官網匯出!L2953="","",官網匯出!L2953)</f>
        <v/>
      </c>
      <c r="S2953" s="1" t="str">
        <f>IF(官網匯出!M2953="","",官網匯出!M2953)</f>
        <v/>
      </c>
      <c r="T2953" s="1" t="str">
        <f>IF(官網匯出!N2953="","",官網匯出!N2953)</f>
        <v/>
      </c>
      <c r="U2953" s="1" t="str">
        <f>IF(官網匯出!O2953="","",官網匯出!O2953)</f>
        <v/>
      </c>
      <c r="V2953" s="1" t="str">
        <f>IF(官網匯出!P2953="",IF(G2953="","",0),官網匯出!P2953)</f>
        <v/>
      </c>
      <c r="W2953" s="1" t="str">
        <f>IF(官網匯出!Q2953="",IF(G2953="","",0),官網匯出!Q2953)</f>
        <v/>
      </c>
      <c r="X2953" s="1" t="str">
        <f>IF(官網匯出!R2953="","",官網匯出!R2953)</f>
        <v/>
      </c>
      <c r="Y2953" s="1" t="str">
        <f>IF(官網匯出!S2953="","",官網匯出!S2953)</f>
        <v/>
      </c>
      <c r="Z2953" s="1" t="str">
        <f>IF(G2953="","",官網匯出!T2953)</f>
        <v/>
      </c>
      <c r="AA2953" s="1" t="str">
        <f>IF(G2953="","",官網匯出!AK2953)</f>
        <v/>
      </c>
      <c r="AB2953" s="1" t="str">
        <f>IF(G2953="","",IF(官網匯出!V2953="","",官網匯出!V2953))</f>
        <v/>
      </c>
      <c r="AJ2953" s="1" t="str">
        <f>IF(G2953="","",IF(官網匯出!AE2953="","",官網匯出!AE2953))</f>
        <v/>
      </c>
      <c r="AK2953" s="1" t="str">
        <f>IF(G2953="","",IF(官網匯出!AD2953="","",官網匯出!AD2953))</f>
        <v/>
      </c>
      <c r="AL2953" s="1" t="str">
        <f t="shared" si="519"/>
        <v>0</v>
      </c>
      <c r="AM2953" s="1" t="str">
        <f>IF(官網匯出!AG2953="","",官網匯出!AG2953)</f>
        <v/>
      </c>
      <c r="AN2953" s="1" t="str">
        <f>IF(G2953="","",IF(官網匯出!AH2953="","",官網匯出!AH2953))</f>
        <v/>
      </c>
      <c r="AO2953" s="14" t="str">
        <f t="shared" si="520"/>
        <v/>
      </c>
      <c r="AP2953" s="14" t="str">
        <f t="shared" si="521"/>
        <v>1</v>
      </c>
      <c r="AQ2953" s="14" t="str">
        <f t="shared" si="522"/>
        <v>0</v>
      </c>
      <c r="AR2953" s="1" t="str">
        <f t="shared" si="523"/>
        <v/>
      </c>
      <c r="AS2953" s="1" t="str">
        <f t="shared" si="524"/>
        <v/>
      </c>
      <c r="AT2953" s="1" t="str">
        <f t="shared" si="525"/>
        <v/>
      </c>
      <c r="AU2953" s="1" t="str">
        <f t="shared" si="516"/>
        <v/>
      </c>
      <c r="AV2953" s="1" t="e">
        <f>IF(VLOOKUP(G2953,官網匯出!A:AQ,42,FALSE)="","[黃金盾官網]",VLOOKUP(G2953,官網匯出!A:AQ,42,FALSE))</f>
        <v>#N/A</v>
      </c>
      <c r="AW2953" s="1" t="e">
        <f>IF(LEFT(VLOOKUP(G2953,官網匯出!A:AS,43,FALSE),2)="","web",LEFT(VLOOKUP(G2953,官網匯出!A:AS,43,FALSE),2))</f>
        <v>#N/A</v>
      </c>
      <c r="AX2953" s="1" t="str">
        <f t="shared" si="526"/>
        <v>O</v>
      </c>
    </row>
    <row r="2954" spans="1:50">
      <c r="A2954" s="1" t="str">
        <f>IF(G2954="","",VLOOKUP(官網轉換!AW2954,團名!A:B,2,FALSE))</f>
        <v/>
      </c>
      <c r="B2954" s="1" t="str">
        <f>IF(G2954="","",IF(LEFT(VLOOKUP(G2954,官網匯出!A:AQ,43,0),2)="wf",VLOOKUP(VLOOKUP(G2954,官網匯出!A:AQ,43,0),團名!$I$1:$K$12,2,FALSE),"N0071"))</f>
        <v/>
      </c>
      <c r="C2954" s="1" t="str">
        <f>IFERROR(VLOOKUP(官網匯出!D2954,團名!E:G,3,FALSE),"")</f>
        <v/>
      </c>
      <c r="D2954" s="1" t="str">
        <f t="shared" si="517"/>
        <v/>
      </c>
      <c r="E2954" s="1" t="str">
        <f t="shared" si="518"/>
        <v/>
      </c>
      <c r="F2954" s="1" t="str">
        <f>IF(官網匯出!F2954="已付款","","B0012")</f>
        <v>B0012</v>
      </c>
      <c r="G2954" s="1" t="str">
        <f>IF(官網匯出!A2954="","",官網匯出!A2954)</f>
        <v/>
      </c>
      <c r="H2954" s="3" t="str">
        <f>IF(官網匯出!B2954="","",官網匯出!B2954)</f>
        <v/>
      </c>
      <c r="I2954" s="1" t="str">
        <f>IF(官網匯出!C2954="","",官網匯出!C2954)</f>
        <v/>
      </c>
      <c r="J2954" s="1" t="str">
        <f>IF(官網匯出!D2954="","",官網匯出!D2954)</f>
        <v/>
      </c>
      <c r="K2954" s="3" t="str">
        <f>IF(官網匯出!E2954="","",官網匯出!E2954)</f>
        <v/>
      </c>
      <c r="L2954" s="1" t="str">
        <f>IF(官網匯出!F2954="","",官網匯出!F2954)</f>
        <v/>
      </c>
      <c r="M2954" s="1" t="str">
        <f>IF(官網匯出!G2954="","",官網匯出!G2954)</f>
        <v/>
      </c>
      <c r="N2954" s="1" t="str">
        <f>IF(官網匯出!H2954="","",官網匯出!H2954)</f>
        <v/>
      </c>
      <c r="P2954" s="1" t="str">
        <f>IF(官網匯出!J2954="","",RIGHT(官網匯出!J2954,LEN(官網匯出!J2954)-2))</f>
        <v/>
      </c>
      <c r="Q2954" s="1" t="str">
        <f>IF(官網匯出!K2954="","",官網匯出!K2954)</f>
        <v/>
      </c>
      <c r="R2954" s="1" t="str">
        <f>IF(官網匯出!L2954="","",官網匯出!L2954)</f>
        <v/>
      </c>
      <c r="S2954" s="1" t="str">
        <f>IF(官網匯出!M2954="","",官網匯出!M2954)</f>
        <v/>
      </c>
      <c r="T2954" s="1" t="str">
        <f>IF(官網匯出!N2954="","",官網匯出!N2954)</f>
        <v/>
      </c>
      <c r="U2954" s="1" t="str">
        <f>IF(官網匯出!O2954="","",官網匯出!O2954)</f>
        <v/>
      </c>
      <c r="V2954" s="1" t="str">
        <f>IF(官網匯出!P2954="",IF(G2954="","",0),官網匯出!P2954)</f>
        <v/>
      </c>
      <c r="W2954" s="1" t="str">
        <f>IF(官網匯出!Q2954="",IF(G2954="","",0),官網匯出!Q2954)</f>
        <v/>
      </c>
      <c r="X2954" s="1" t="str">
        <f>IF(官網匯出!R2954="","",官網匯出!R2954)</f>
        <v/>
      </c>
      <c r="Y2954" s="1" t="str">
        <f>IF(官網匯出!S2954="","",官網匯出!S2954)</f>
        <v/>
      </c>
      <c r="Z2954" s="1" t="str">
        <f>IF(G2954="","",官網匯出!T2954)</f>
        <v/>
      </c>
      <c r="AA2954" s="1" t="str">
        <f>IF(G2954="","",官網匯出!AK2954)</f>
        <v/>
      </c>
      <c r="AB2954" s="1" t="str">
        <f>IF(G2954="","",IF(官網匯出!V2954="","",官網匯出!V2954))</f>
        <v/>
      </c>
      <c r="AJ2954" s="1" t="str">
        <f>IF(G2954="","",IF(官網匯出!AE2954="","",官網匯出!AE2954))</f>
        <v/>
      </c>
      <c r="AK2954" s="1" t="str">
        <f>IF(G2954="","",IF(官網匯出!AD2954="","",官網匯出!AD2954))</f>
        <v/>
      </c>
      <c r="AL2954" s="1" t="str">
        <f t="shared" si="519"/>
        <v>0</v>
      </c>
      <c r="AM2954" s="1" t="str">
        <f>IF(官網匯出!AG2954="","",官網匯出!AG2954)</f>
        <v/>
      </c>
      <c r="AN2954" s="1" t="str">
        <f>IF(G2954="","",IF(官網匯出!AH2954="","",官網匯出!AH2954))</f>
        <v/>
      </c>
      <c r="AO2954" s="14" t="str">
        <f t="shared" si="520"/>
        <v/>
      </c>
      <c r="AP2954" s="14" t="str">
        <f t="shared" si="521"/>
        <v>1</v>
      </c>
      <c r="AQ2954" s="14" t="str">
        <f t="shared" si="522"/>
        <v>0</v>
      </c>
      <c r="AR2954" s="1" t="str">
        <f t="shared" si="523"/>
        <v/>
      </c>
      <c r="AS2954" s="1" t="str">
        <f t="shared" si="524"/>
        <v/>
      </c>
      <c r="AT2954" s="1" t="str">
        <f t="shared" si="525"/>
        <v/>
      </c>
      <c r="AU2954" s="1" t="str">
        <f t="shared" si="516"/>
        <v/>
      </c>
      <c r="AV2954" s="1" t="e">
        <f>IF(VLOOKUP(G2954,官網匯出!A:AQ,42,FALSE)="","[黃金盾官網]",VLOOKUP(G2954,官網匯出!A:AQ,42,FALSE))</f>
        <v>#N/A</v>
      </c>
      <c r="AW2954" s="1" t="e">
        <f>IF(LEFT(VLOOKUP(G2954,官網匯出!A:AS,43,FALSE),2)="","web",LEFT(VLOOKUP(G2954,官網匯出!A:AS,43,FALSE),2))</f>
        <v>#N/A</v>
      </c>
      <c r="AX2954" s="1" t="str">
        <f t="shared" si="526"/>
        <v>O</v>
      </c>
    </row>
    <row r="2955" spans="1:50">
      <c r="A2955" s="1" t="str">
        <f>IF(G2955="","",VLOOKUP(官網轉換!AW2955,團名!A:B,2,FALSE))</f>
        <v/>
      </c>
      <c r="B2955" s="1" t="str">
        <f>IF(G2955="","",IF(LEFT(VLOOKUP(G2955,官網匯出!A:AQ,43,0),2)="wf",VLOOKUP(VLOOKUP(G2955,官網匯出!A:AQ,43,0),團名!$I$1:$K$12,2,FALSE),"N0071"))</f>
        <v/>
      </c>
      <c r="C2955" s="1" t="str">
        <f>IFERROR(VLOOKUP(官網匯出!D2955,團名!E:G,3,FALSE),"")</f>
        <v/>
      </c>
      <c r="D2955" s="1" t="str">
        <f t="shared" si="517"/>
        <v/>
      </c>
      <c r="E2955" s="1" t="str">
        <f t="shared" si="518"/>
        <v/>
      </c>
      <c r="F2955" s="1" t="str">
        <f>IF(官網匯出!F2955="已付款","","B0012")</f>
        <v>B0012</v>
      </c>
      <c r="G2955" s="1" t="str">
        <f>IF(官網匯出!A2955="","",官網匯出!A2955)</f>
        <v/>
      </c>
      <c r="H2955" s="3" t="str">
        <f>IF(官網匯出!B2955="","",官網匯出!B2955)</f>
        <v/>
      </c>
      <c r="I2955" s="1" t="str">
        <f>IF(官網匯出!C2955="","",官網匯出!C2955)</f>
        <v/>
      </c>
      <c r="J2955" s="1" t="str">
        <f>IF(官網匯出!D2955="","",官網匯出!D2955)</f>
        <v/>
      </c>
      <c r="K2955" s="3" t="str">
        <f>IF(官網匯出!E2955="","",官網匯出!E2955)</f>
        <v/>
      </c>
      <c r="L2955" s="1" t="str">
        <f>IF(官網匯出!F2955="","",官網匯出!F2955)</f>
        <v/>
      </c>
      <c r="M2955" s="1" t="str">
        <f>IF(官網匯出!G2955="","",官網匯出!G2955)</f>
        <v/>
      </c>
      <c r="N2955" s="1" t="str">
        <f>IF(官網匯出!H2955="","",官網匯出!H2955)</f>
        <v/>
      </c>
      <c r="P2955" s="1" t="str">
        <f>IF(官網匯出!J2955="","",RIGHT(官網匯出!J2955,LEN(官網匯出!J2955)-2))</f>
        <v/>
      </c>
      <c r="Q2955" s="1" t="str">
        <f>IF(官網匯出!K2955="","",官網匯出!K2955)</f>
        <v/>
      </c>
      <c r="R2955" s="1" t="str">
        <f>IF(官網匯出!L2955="","",官網匯出!L2955)</f>
        <v/>
      </c>
      <c r="S2955" s="1" t="str">
        <f>IF(官網匯出!M2955="","",官網匯出!M2955)</f>
        <v/>
      </c>
      <c r="T2955" s="1" t="str">
        <f>IF(官網匯出!N2955="","",官網匯出!N2955)</f>
        <v/>
      </c>
      <c r="U2955" s="1" t="str">
        <f>IF(官網匯出!O2955="","",官網匯出!O2955)</f>
        <v/>
      </c>
      <c r="V2955" s="1" t="str">
        <f>IF(官網匯出!P2955="",IF(G2955="","",0),官網匯出!P2955)</f>
        <v/>
      </c>
      <c r="W2955" s="1" t="str">
        <f>IF(官網匯出!Q2955="",IF(G2955="","",0),官網匯出!Q2955)</f>
        <v/>
      </c>
      <c r="X2955" s="1" t="str">
        <f>IF(官網匯出!R2955="","",官網匯出!R2955)</f>
        <v/>
      </c>
      <c r="Y2955" s="1" t="str">
        <f>IF(官網匯出!S2955="","",官網匯出!S2955)</f>
        <v/>
      </c>
      <c r="Z2955" s="1" t="str">
        <f>IF(G2955="","",官網匯出!T2955)</f>
        <v/>
      </c>
      <c r="AA2955" s="1" t="str">
        <f>IF(G2955="","",官網匯出!AK2955)</f>
        <v/>
      </c>
      <c r="AB2955" s="1" t="str">
        <f>IF(G2955="","",IF(官網匯出!V2955="","",官網匯出!V2955))</f>
        <v/>
      </c>
      <c r="AJ2955" s="1" t="str">
        <f>IF(G2955="","",IF(官網匯出!AE2955="","",官網匯出!AE2955))</f>
        <v/>
      </c>
      <c r="AK2955" s="1" t="str">
        <f>IF(G2955="","",IF(官網匯出!AD2955="","",官網匯出!AD2955))</f>
        <v/>
      </c>
      <c r="AL2955" s="1" t="str">
        <f t="shared" si="519"/>
        <v>0</v>
      </c>
      <c r="AM2955" s="1" t="str">
        <f>IF(官網匯出!AG2955="","",官網匯出!AG2955)</f>
        <v/>
      </c>
      <c r="AN2955" s="1" t="str">
        <f>IF(G2955="","",IF(官網匯出!AH2955="","",官網匯出!AH2955))</f>
        <v/>
      </c>
      <c r="AO2955" s="14" t="str">
        <f t="shared" si="520"/>
        <v/>
      </c>
      <c r="AP2955" s="14" t="str">
        <f t="shared" si="521"/>
        <v>1</v>
      </c>
      <c r="AQ2955" s="14" t="str">
        <f t="shared" si="522"/>
        <v>0</v>
      </c>
      <c r="AR2955" s="1" t="str">
        <f t="shared" si="523"/>
        <v/>
      </c>
      <c r="AS2955" s="1" t="str">
        <f t="shared" si="524"/>
        <v/>
      </c>
      <c r="AT2955" s="1" t="str">
        <f t="shared" si="525"/>
        <v/>
      </c>
      <c r="AU2955" s="1" t="str">
        <f t="shared" si="516"/>
        <v/>
      </c>
      <c r="AV2955" s="1" t="e">
        <f>IF(VLOOKUP(G2955,官網匯出!A:AQ,42,FALSE)="","[黃金盾官網]",VLOOKUP(G2955,官網匯出!A:AQ,42,FALSE))</f>
        <v>#N/A</v>
      </c>
      <c r="AW2955" s="1" t="e">
        <f>IF(LEFT(VLOOKUP(G2955,官網匯出!A:AS,43,FALSE),2)="","web",LEFT(VLOOKUP(G2955,官網匯出!A:AS,43,FALSE),2))</f>
        <v>#N/A</v>
      </c>
      <c r="AX2955" s="1" t="str">
        <f t="shared" si="526"/>
        <v>O</v>
      </c>
    </row>
    <row r="2956" spans="1:50">
      <c r="A2956" s="1" t="str">
        <f>IF(G2956="","",VLOOKUP(官網轉換!AW2956,團名!A:B,2,FALSE))</f>
        <v/>
      </c>
      <c r="B2956" s="1" t="str">
        <f>IF(G2956="","",IF(LEFT(VLOOKUP(G2956,官網匯出!A:AQ,43,0),2)="wf",VLOOKUP(VLOOKUP(G2956,官網匯出!A:AQ,43,0),團名!$I$1:$K$12,2,FALSE),"N0071"))</f>
        <v/>
      </c>
      <c r="C2956" s="1" t="str">
        <f>IFERROR(VLOOKUP(官網匯出!D2956,團名!E:G,3,FALSE),"")</f>
        <v/>
      </c>
      <c r="D2956" s="1" t="str">
        <f t="shared" si="517"/>
        <v/>
      </c>
      <c r="E2956" s="1" t="str">
        <f t="shared" si="518"/>
        <v/>
      </c>
      <c r="F2956" s="1" t="str">
        <f>IF(官網匯出!F2956="已付款","","B0012")</f>
        <v>B0012</v>
      </c>
      <c r="G2956" s="1" t="str">
        <f>IF(官網匯出!A2956="","",官網匯出!A2956)</f>
        <v/>
      </c>
      <c r="H2956" s="3" t="str">
        <f>IF(官網匯出!B2956="","",官網匯出!B2956)</f>
        <v/>
      </c>
      <c r="I2956" s="1" t="str">
        <f>IF(官網匯出!C2956="","",官網匯出!C2956)</f>
        <v/>
      </c>
      <c r="J2956" s="1" t="str">
        <f>IF(官網匯出!D2956="","",官網匯出!D2956)</f>
        <v/>
      </c>
      <c r="K2956" s="3" t="str">
        <f>IF(官網匯出!E2956="","",官網匯出!E2956)</f>
        <v/>
      </c>
      <c r="L2956" s="1" t="str">
        <f>IF(官網匯出!F2956="","",官網匯出!F2956)</f>
        <v/>
      </c>
      <c r="M2956" s="1" t="str">
        <f>IF(官網匯出!G2956="","",官網匯出!G2956)</f>
        <v/>
      </c>
      <c r="N2956" s="1" t="str">
        <f>IF(官網匯出!H2956="","",官網匯出!H2956)</f>
        <v/>
      </c>
      <c r="P2956" s="1" t="str">
        <f>IF(官網匯出!J2956="","",RIGHT(官網匯出!J2956,LEN(官網匯出!J2956)-2))</f>
        <v/>
      </c>
      <c r="Q2956" s="1" t="str">
        <f>IF(官網匯出!K2956="","",官網匯出!K2956)</f>
        <v/>
      </c>
      <c r="R2956" s="1" t="str">
        <f>IF(官網匯出!L2956="","",官網匯出!L2956)</f>
        <v/>
      </c>
      <c r="S2956" s="1" t="str">
        <f>IF(官網匯出!M2956="","",官網匯出!M2956)</f>
        <v/>
      </c>
      <c r="T2956" s="1" t="str">
        <f>IF(官網匯出!N2956="","",官網匯出!N2956)</f>
        <v/>
      </c>
      <c r="U2956" s="1" t="str">
        <f>IF(官網匯出!O2956="","",官網匯出!O2956)</f>
        <v/>
      </c>
      <c r="V2956" s="1" t="str">
        <f>IF(官網匯出!P2956="",IF(G2956="","",0),官網匯出!P2956)</f>
        <v/>
      </c>
      <c r="W2956" s="1" t="str">
        <f>IF(官網匯出!Q2956="",IF(G2956="","",0),官網匯出!Q2956)</f>
        <v/>
      </c>
      <c r="X2956" s="1" t="str">
        <f>IF(官網匯出!R2956="","",官網匯出!R2956)</f>
        <v/>
      </c>
      <c r="Y2956" s="1" t="str">
        <f>IF(官網匯出!S2956="","",官網匯出!S2956)</f>
        <v/>
      </c>
      <c r="Z2956" s="1" t="str">
        <f>IF(G2956="","",官網匯出!T2956)</f>
        <v/>
      </c>
      <c r="AA2956" s="1" t="str">
        <f>IF(G2956="","",官網匯出!AK2956)</f>
        <v/>
      </c>
      <c r="AB2956" s="1" t="str">
        <f>IF(G2956="","",IF(官網匯出!V2956="","",官網匯出!V2956))</f>
        <v/>
      </c>
      <c r="AJ2956" s="1" t="str">
        <f>IF(G2956="","",IF(官網匯出!AE2956="","",官網匯出!AE2956))</f>
        <v/>
      </c>
      <c r="AK2956" s="1" t="str">
        <f>IF(G2956="","",IF(官網匯出!AD2956="","",官網匯出!AD2956))</f>
        <v/>
      </c>
      <c r="AL2956" s="1" t="str">
        <f t="shared" si="519"/>
        <v>0</v>
      </c>
      <c r="AM2956" s="1" t="str">
        <f>IF(官網匯出!AG2956="","",官網匯出!AG2956)</f>
        <v/>
      </c>
      <c r="AN2956" s="1" t="str">
        <f>IF(G2956="","",IF(官網匯出!AH2956="","",官網匯出!AH2956))</f>
        <v/>
      </c>
      <c r="AO2956" s="14" t="str">
        <f t="shared" si="520"/>
        <v/>
      </c>
      <c r="AP2956" s="14" t="str">
        <f t="shared" si="521"/>
        <v>1</v>
      </c>
      <c r="AQ2956" s="14" t="str">
        <f t="shared" si="522"/>
        <v>0</v>
      </c>
      <c r="AR2956" s="1" t="str">
        <f t="shared" si="523"/>
        <v/>
      </c>
      <c r="AS2956" s="1" t="str">
        <f t="shared" si="524"/>
        <v/>
      </c>
      <c r="AT2956" s="1" t="str">
        <f t="shared" si="525"/>
        <v/>
      </c>
      <c r="AU2956" s="1" t="str">
        <f t="shared" si="516"/>
        <v/>
      </c>
      <c r="AV2956" s="1" t="e">
        <f>IF(VLOOKUP(G2956,官網匯出!A:AQ,42,FALSE)="","[黃金盾官網]",VLOOKUP(G2956,官網匯出!A:AQ,42,FALSE))</f>
        <v>#N/A</v>
      </c>
      <c r="AW2956" s="1" t="e">
        <f>IF(LEFT(VLOOKUP(G2956,官網匯出!A:AS,43,FALSE),2)="","web",LEFT(VLOOKUP(G2956,官網匯出!A:AS,43,FALSE),2))</f>
        <v>#N/A</v>
      </c>
      <c r="AX2956" s="1" t="str">
        <f t="shared" si="526"/>
        <v>O</v>
      </c>
    </row>
    <row r="2957" spans="1:50">
      <c r="A2957" s="1" t="str">
        <f>IF(G2957="","",VLOOKUP(官網轉換!AW2957,團名!A:B,2,FALSE))</f>
        <v/>
      </c>
      <c r="B2957" s="1" t="str">
        <f>IF(G2957="","",IF(LEFT(VLOOKUP(G2957,官網匯出!A:AQ,43,0),2)="wf",VLOOKUP(VLOOKUP(G2957,官網匯出!A:AQ,43,0),團名!$I$1:$K$12,2,FALSE),"N0071"))</f>
        <v/>
      </c>
      <c r="C2957" s="1" t="str">
        <f>IFERROR(VLOOKUP(官網匯出!D2957,團名!E:G,3,FALSE),"")</f>
        <v/>
      </c>
      <c r="D2957" s="1" t="str">
        <f t="shared" si="517"/>
        <v/>
      </c>
      <c r="E2957" s="1" t="str">
        <f t="shared" si="518"/>
        <v/>
      </c>
      <c r="F2957" s="1" t="str">
        <f>IF(官網匯出!F2957="已付款","","B0012")</f>
        <v>B0012</v>
      </c>
      <c r="G2957" s="1" t="str">
        <f>IF(官網匯出!A2957="","",官網匯出!A2957)</f>
        <v/>
      </c>
      <c r="H2957" s="3" t="str">
        <f>IF(官網匯出!B2957="","",官網匯出!B2957)</f>
        <v/>
      </c>
      <c r="I2957" s="1" t="str">
        <f>IF(官網匯出!C2957="","",官網匯出!C2957)</f>
        <v/>
      </c>
      <c r="J2957" s="1" t="str">
        <f>IF(官網匯出!D2957="","",官網匯出!D2957)</f>
        <v/>
      </c>
      <c r="K2957" s="3" t="str">
        <f>IF(官網匯出!E2957="","",官網匯出!E2957)</f>
        <v/>
      </c>
      <c r="L2957" s="1" t="str">
        <f>IF(官網匯出!F2957="","",官網匯出!F2957)</f>
        <v/>
      </c>
      <c r="M2957" s="1" t="str">
        <f>IF(官網匯出!G2957="","",官網匯出!G2957)</f>
        <v/>
      </c>
      <c r="N2957" s="1" t="str">
        <f>IF(官網匯出!H2957="","",官網匯出!H2957)</f>
        <v/>
      </c>
      <c r="P2957" s="1" t="str">
        <f>IF(官網匯出!J2957="","",RIGHT(官網匯出!J2957,LEN(官網匯出!J2957)-2))</f>
        <v/>
      </c>
      <c r="Q2957" s="1" t="str">
        <f>IF(官網匯出!K2957="","",官網匯出!K2957)</f>
        <v/>
      </c>
      <c r="R2957" s="1" t="str">
        <f>IF(官網匯出!L2957="","",官網匯出!L2957)</f>
        <v/>
      </c>
      <c r="S2957" s="1" t="str">
        <f>IF(官網匯出!M2957="","",官網匯出!M2957)</f>
        <v/>
      </c>
      <c r="T2957" s="1" t="str">
        <f>IF(官網匯出!N2957="","",官網匯出!N2957)</f>
        <v/>
      </c>
      <c r="U2957" s="1" t="str">
        <f>IF(官網匯出!O2957="","",官網匯出!O2957)</f>
        <v/>
      </c>
      <c r="V2957" s="1" t="str">
        <f>IF(官網匯出!P2957="",IF(G2957="","",0),官網匯出!P2957)</f>
        <v/>
      </c>
      <c r="W2957" s="1" t="str">
        <f>IF(官網匯出!Q2957="",IF(G2957="","",0),官網匯出!Q2957)</f>
        <v/>
      </c>
      <c r="X2957" s="1" t="str">
        <f>IF(官網匯出!R2957="","",官網匯出!R2957)</f>
        <v/>
      </c>
      <c r="Y2957" s="1" t="str">
        <f>IF(官網匯出!S2957="","",官網匯出!S2957)</f>
        <v/>
      </c>
      <c r="Z2957" s="1" t="str">
        <f>IF(G2957="","",官網匯出!T2957)</f>
        <v/>
      </c>
      <c r="AA2957" s="1" t="str">
        <f>IF(G2957="","",官網匯出!AK2957)</f>
        <v/>
      </c>
      <c r="AB2957" s="1" t="str">
        <f>IF(G2957="","",IF(官網匯出!V2957="","",官網匯出!V2957))</f>
        <v/>
      </c>
      <c r="AJ2957" s="1" t="str">
        <f>IF(G2957="","",IF(官網匯出!AE2957="","",官網匯出!AE2957))</f>
        <v/>
      </c>
      <c r="AK2957" s="1" t="str">
        <f>IF(G2957="","",IF(官網匯出!AD2957="","",官網匯出!AD2957))</f>
        <v/>
      </c>
      <c r="AL2957" s="1" t="str">
        <f t="shared" si="519"/>
        <v>0</v>
      </c>
      <c r="AM2957" s="1" t="str">
        <f>IF(官網匯出!AG2957="","",官網匯出!AG2957)</f>
        <v/>
      </c>
      <c r="AN2957" s="1" t="str">
        <f>IF(G2957="","",IF(官網匯出!AH2957="","",官網匯出!AH2957))</f>
        <v/>
      </c>
      <c r="AO2957" s="14" t="str">
        <f t="shared" si="520"/>
        <v/>
      </c>
      <c r="AP2957" s="14" t="str">
        <f t="shared" si="521"/>
        <v>1</v>
      </c>
      <c r="AQ2957" s="14" t="str">
        <f t="shared" si="522"/>
        <v>0</v>
      </c>
      <c r="AR2957" s="1" t="str">
        <f t="shared" si="523"/>
        <v/>
      </c>
      <c r="AS2957" s="1" t="str">
        <f t="shared" si="524"/>
        <v/>
      </c>
      <c r="AT2957" s="1" t="str">
        <f t="shared" si="525"/>
        <v/>
      </c>
      <c r="AU2957" s="1" t="str">
        <f t="shared" si="516"/>
        <v/>
      </c>
      <c r="AV2957" s="1" t="e">
        <f>IF(VLOOKUP(G2957,官網匯出!A:AQ,42,FALSE)="","[黃金盾官網]",VLOOKUP(G2957,官網匯出!A:AQ,42,FALSE))</f>
        <v>#N/A</v>
      </c>
      <c r="AW2957" s="1" t="e">
        <f>IF(LEFT(VLOOKUP(G2957,官網匯出!A:AS,43,FALSE),2)="","web",LEFT(VLOOKUP(G2957,官網匯出!A:AS,43,FALSE),2))</f>
        <v>#N/A</v>
      </c>
      <c r="AX2957" s="1" t="str">
        <f t="shared" si="526"/>
        <v>O</v>
      </c>
    </row>
    <row r="2958" spans="1:50">
      <c r="A2958" s="1" t="str">
        <f>IF(G2958="","",VLOOKUP(官網轉換!AW2958,團名!A:B,2,FALSE))</f>
        <v/>
      </c>
      <c r="B2958" s="1" t="str">
        <f>IF(G2958="","",IF(LEFT(VLOOKUP(G2958,官網匯出!A:AQ,43,0),2)="wf",VLOOKUP(VLOOKUP(G2958,官網匯出!A:AQ,43,0),團名!$I$1:$K$12,2,FALSE),"N0071"))</f>
        <v/>
      </c>
      <c r="C2958" s="1" t="str">
        <f>IFERROR(VLOOKUP(官網匯出!D2958,團名!E:G,3,FALSE),"")</f>
        <v/>
      </c>
      <c r="D2958" s="1" t="str">
        <f t="shared" si="517"/>
        <v/>
      </c>
      <c r="E2958" s="1" t="str">
        <f t="shared" si="518"/>
        <v/>
      </c>
      <c r="F2958" s="1" t="str">
        <f>IF(官網匯出!F2958="已付款","","B0012")</f>
        <v>B0012</v>
      </c>
      <c r="G2958" s="1" t="str">
        <f>IF(官網匯出!A2958="","",官網匯出!A2958)</f>
        <v/>
      </c>
      <c r="H2958" s="3" t="str">
        <f>IF(官網匯出!B2958="","",官網匯出!B2958)</f>
        <v/>
      </c>
      <c r="I2958" s="1" t="str">
        <f>IF(官網匯出!C2958="","",官網匯出!C2958)</f>
        <v/>
      </c>
      <c r="J2958" s="1" t="str">
        <f>IF(官網匯出!D2958="","",官網匯出!D2958)</f>
        <v/>
      </c>
      <c r="K2958" s="3" t="str">
        <f>IF(官網匯出!E2958="","",官網匯出!E2958)</f>
        <v/>
      </c>
      <c r="L2958" s="1" t="str">
        <f>IF(官網匯出!F2958="","",官網匯出!F2958)</f>
        <v/>
      </c>
      <c r="M2958" s="1" t="str">
        <f>IF(官網匯出!G2958="","",官網匯出!G2958)</f>
        <v/>
      </c>
      <c r="N2958" s="1" t="str">
        <f>IF(官網匯出!H2958="","",官網匯出!H2958)</f>
        <v/>
      </c>
      <c r="P2958" s="1" t="str">
        <f>IF(官網匯出!J2958="","",RIGHT(官網匯出!J2958,LEN(官網匯出!J2958)-2))</f>
        <v/>
      </c>
      <c r="Q2958" s="1" t="str">
        <f>IF(官網匯出!K2958="","",官網匯出!K2958)</f>
        <v/>
      </c>
      <c r="R2958" s="1" t="str">
        <f>IF(官網匯出!L2958="","",官網匯出!L2958)</f>
        <v/>
      </c>
      <c r="S2958" s="1" t="str">
        <f>IF(官網匯出!M2958="","",官網匯出!M2958)</f>
        <v/>
      </c>
      <c r="T2958" s="1" t="str">
        <f>IF(官網匯出!N2958="","",官網匯出!N2958)</f>
        <v/>
      </c>
      <c r="U2958" s="1" t="str">
        <f>IF(官網匯出!O2958="","",官網匯出!O2958)</f>
        <v/>
      </c>
      <c r="V2958" s="1" t="str">
        <f>IF(官網匯出!P2958="",IF(G2958="","",0),官網匯出!P2958)</f>
        <v/>
      </c>
      <c r="W2958" s="1" t="str">
        <f>IF(官網匯出!Q2958="",IF(G2958="","",0),官網匯出!Q2958)</f>
        <v/>
      </c>
      <c r="X2958" s="1" t="str">
        <f>IF(官網匯出!R2958="","",官網匯出!R2958)</f>
        <v/>
      </c>
      <c r="Y2958" s="1" t="str">
        <f>IF(官網匯出!S2958="","",官網匯出!S2958)</f>
        <v/>
      </c>
      <c r="Z2958" s="1" t="str">
        <f>IF(G2958="","",官網匯出!T2958)</f>
        <v/>
      </c>
      <c r="AA2958" s="1" t="str">
        <f>IF(G2958="","",官網匯出!AK2958)</f>
        <v/>
      </c>
      <c r="AB2958" s="1" t="str">
        <f>IF(G2958="","",IF(官網匯出!V2958="","",官網匯出!V2958))</f>
        <v/>
      </c>
      <c r="AJ2958" s="1" t="str">
        <f>IF(G2958="","",IF(官網匯出!AE2958="","",官網匯出!AE2958))</f>
        <v/>
      </c>
      <c r="AK2958" s="1" t="str">
        <f>IF(G2958="","",IF(官網匯出!AD2958="","",官網匯出!AD2958))</f>
        <v/>
      </c>
      <c r="AL2958" s="1" t="str">
        <f t="shared" si="519"/>
        <v>0</v>
      </c>
      <c r="AM2958" s="1" t="str">
        <f>IF(官網匯出!AG2958="","",官網匯出!AG2958)</f>
        <v/>
      </c>
      <c r="AN2958" s="1" t="str">
        <f>IF(G2958="","",IF(官網匯出!AH2958="","",官網匯出!AH2958))</f>
        <v/>
      </c>
      <c r="AO2958" s="14" t="str">
        <f t="shared" si="520"/>
        <v/>
      </c>
      <c r="AP2958" s="14" t="str">
        <f t="shared" si="521"/>
        <v>1</v>
      </c>
      <c r="AQ2958" s="14" t="str">
        <f t="shared" si="522"/>
        <v>0</v>
      </c>
      <c r="AR2958" s="1" t="str">
        <f t="shared" si="523"/>
        <v/>
      </c>
      <c r="AS2958" s="1" t="str">
        <f t="shared" si="524"/>
        <v/>
      </c>
      <c r="AT2958" s="1" t="str">
        <f t="shared" si="525"/>
        <v/>
      </c>
      <c r="AU2958" s="1" t="str">
        <f t="shared" si="516"/>
        <v/>
      </c>
      <c r="AV2958" s="1" t="e">
        <f>IF(VLOOKUP(G2958,官網匯出!A:AQ,42,FALSE)="","[黃金盾官網]",VLOOKUP(G2958,官網匯出!A:AQ,42,FALSE))</f>
        <v>#N/A</v>
      </c>
      <c r="AW2958" s="1" t="e">
        <f>IF(LEFT(VLOOKUP(G2958,官網匯出!A:AS,43,FALSE),2)="","web",LEFT(VLOOKUP(G2958,官網匯出!A:AS,43,FALSE),2))</f>
        <v>#N/A</v>
      </c>
      <c r="AX2958" s="1" t="str">
        <f t="shared" si="526"/>
        <v>O</v>
      </c>
    </row>
    <row r="2959" spans="1:50">
      <c r="A2959" s="1" t="str">
        <f>IF(G2959="","",VLOOKUP(官網轉換!AW2959,團名!A:B,2,FALSE))</f>
        <v/>
      </c>
      <c r="B2959" s="1" t="str">
        <f>IF(G2959="","",IF(LEFT(VLOOKUP(G2959,官網匯出!A:AQ,43,0),2)="wf",VLOOKUP(VLOOKUP(G2959,官網匯出!A:AQ,43,0),團名!$I$1:$K$12,2,FALSE),"N0071"))</f>
        <v/>
      </c>
      <c r="C2959" s="1" t="str">
        <f>IFERROR(VLOOKUP(官網匯出!D2959,團名!E:G,3,FALSE),"")</f>
        <v/>
      </c>
      <c r="D2959" s="1" t="str">
        <f t="shared" si="517"/>
        <v/>
      </c>
      <c r="E2959" s="1" t="str">
        <f t="shared" si="518"/>
        <v/>
      </c>
      <c r="F2959" s="1" t="str">
        <f>IF(官網匯出!F2959="已付款","","B0012")</f>
        <v>B0012</v>
      </c>
      <c r="G2959" s="1" t="str">
        <f>IF(官網匯出!A2959="","",官網匯出!A2959)</f>
        <v/>
      </c>
      <c r="H2959" s="3" t="str">
        <f>IF(官網匯出!B2959="","",官網匯出!B2959)</f>
        <v/>
      </c>
      <c r="I2959" s="1" t="str">
        <f>IF(官網匯出!C2959="","",官網匯出!C2959)</f>
        <v/>
      </c>
      <c r="J2959" s="1" t="str">
        <f>IF(官網匯出!D2959="","",官網匯出!D2959)</f>
        <v/>
      </c>
      <c r="K2959" s="3" t="str">
        <f>IF(官網匯出!E2959="","",官網匯出!E2959)</f>
        <v/>
      </c>
      <c r="L2959" s="1" t="str">
        <f>IF(官網匯出!F2959="","",官網匯出!F2959)</f>
        <v/>
      </c>
      <c r="M2959" s="1" t="str">
        <f>IF(官網匯出!G2959="","",官網匯出!G2959)</f>
        <v/>
      </c>
      <c r="N2959" s="1" t="str">
        <f>IF(官網匯出!H2959="","",官網匯出!H2959)</f>
        <v/>
      </c>
      <c r="P2959" s="1" t="str">
        <f>IF(官網匯出!J2959="","",RIGHT(官網匯出!J2959,LEN(官網匯出!J2959)-2))</f>
        <v/>
      </c>
      <c r="Q2959" s="1" t="str">
        <f>IF(官網匯出!K2959="","",官網匯出!K2959)</f>
        <v/>
      </c>
      <c r="R2959" s="1" t="str">
        <f>IF(官網匯出!L2959="","",官網匯出!L2959)</f>
        <v/>
      </c>
      <c r="S2959" s="1" t="str">
        <f>IF(官網匯出!M2959="","",官網匯出!M2959)</f>
        <v/>
      </c>
      <c r="T2959" s="1" t="str">
        <f>IF(官網匯出!N2959="","",官網匯出!N2959)</f>
        <v/>
      </c>
      <c r="U2959" s="1" t="str">
        <f>IF(官網匯出!O2959="","",官網匯出!O2959)</f>
        <v/>
      </c>
      <c r="V2959" s="1" t="str">
        <f>IF(官網匯出!P2959="",IF(G2959="","",0),官網匯出!P2959)</f>
        <v/>
      </c>
      <c r="W2959" s="1" t="str">
        <f>IF(官網匯出!Q2959="",IF(G2959="","",0),官網匯出!Q2959)</f>
        <v/>
      </c>
      <c r="X2959" s="1" t="str">
        <f>IF(官網匯出!R2959="","",官網匯出!R2959)</f>
        <v/>
      </c>
      <c r="Y2959" s="1" t="str">
        <f>IF(官網匯出!S2959="","",官網匯出!S2959)</f>
        <v/>
      </c>
      <c r="Z2959" s="1" t="str">
        <f>IF(G2959="","",官網匯出!T2959)</f>
        <v/>
      </c>
      <c r="AA2959" s="1" t="str">
        <f>IF(G2959="","",官網匯出!AK2959)</f>
        <v/>
      </c>
      <c r="AB2959" s="1" t="str">
        <f>IF(G2959="","",IF(官網匯出!V2959="","",官網匯出!V2959))</f>
        <v/>
      </c>
      <c r="AJ2959" s="1" t="str">
        <f>IF(G2959="","",IF(官網匯出!AE2959="","",官網匯出!AE2959))</f>
        <v/>
      </c>
      <c r="AK2959" s="1" t="str">
        <f>IF(G2959="","",IF(官網匯出!AD2959="","",官網匯出!AD2959))</f>
        <v/>
      </c>
      <c r="AL2959" s="1" t="str">
        <f t="shared" si="519"/>
        <v>0</v>
      </c>
      <c r="AM2959" s="1" t="str">
        <f>IF(官網匯出!AG2959="","",官網匯出!AG2959)</f>
        <v/>
      </c>
      <c r="AN2959" s="1" t="str">
        <f>IF(G2959="","",IF(官網匯出!AH2959="","",官網匯出!AH2959))</f>
        <v/>
      </c>
      <c r="AO2959" s="14" t="str">
        <f t="shared" si="520"/>
        <v/>
      </c>
      <c r="AP2959" s="14" t="str">
        <f t="shared" si="521"/>
        <v>1</v>
      </c>
      <c r="AQ2959" s="14" t="str">
        <f t="shared" si="522"/>
        <v>0</v>
      </c>
      <c r="AR2959" s="1" t="str">
        <f t="shared" si="523"/>
        <v/>
      </c>
      <c r="AS2959" s="1" t="str">
        <f t="shared" si="524"/>
        <v/>
      </c>
      <c r="AT2959" s="1" t="str">
        <f t="shared" si="525"/>
        <v/>
      </c>
      <c r="AU2959" s="1" t="str">
        <f t="shared" si="516"/>
        <v/>
      </c>
      <c r="AV2959" s="1" t="e">
        <f>IF(VLOOKUP(G2959,官網匯出!A:AQ,42,FALSE)="","[黃金盾官網]",VLOOKUP(G2959,官網匯出!A:AQ,42,FALSE))</f>
        <v>#N/A</v>
      </c>
      <c r="AW2959" s="1" t="e">
        <f>IF(LEFT(VLOOKUP(G2959,官網匯出!A:AS,43,FALSE),2)="","web",LEFT(VLOOKUP(G2959,官網匯出!A:AS,43,FALSE),2))</f>
        <v>#N/A</v>
      </c>
      <c r="AX2959" s="1" t="str">
        <f t="shared" si="526"/>
        <v>O</v>
      </c>
    </row>
    <row r="2960" spans="1:50">
      <c r="A2960" s="1" t="str">
        <f>IF(G2960="","",VLOOKUP(官網轉換!AW2960,團名!A:B,2,FALSE))</f>
        <v/>
      </c>
      <c r="B2960" s="1" t="str">
        <f>IF(G2960="","",IF(LEFT(VLOOKUP(G2960,官網匯出!A:AQ,43,0),2)="wf",VLOOKUP(VLOOKUP(G2960,官網匯出!A:AQ,43,0),團名!$I$1:$K$12,2,FALSE),"N0071"))</f>
        <v/>
      </c>
      <c r="C2960" s="1" t="str">
        <f>IFERROR(VLOOKUP(官網匯出!D2960,團名!E:G,3,FALSE),"")</f>
        <v/>
      </c>
      <c r="D2960" s="1" t="str">
        <f t="shared" si="517"/>
        <v/>
      </c>
      <c r="E2960" s="1" t="str">
        <f t="shared" si="518"/>
        <v/>
      </c>
      <c r="F2960" s="1" t="str">
        <f>IF(官網匯出!F2960="已付款","","B0012")</f>
        <v>B0012</v>
      </c>
      <c r="G2960" s="1" t="str">
        <f>IF(官網匯出!A2960="","",官網匯出!A2960)</f>
        <v/>
      </c>
      <c r="H2960" s="3" t="str">
        <f>IF(官網匯出!B2960="","",官網匯出!B2960)</f>
        <v/>
      </c>
      <c r="I2960" s="1" t="str">
        <f>IF(官網匯出!C2960="","",官網匯出!C2960)</f>
        <v/>
      </c>
      <c r="J2960" s="1" t="str">
        <f>IF(官網匯出!D2960="","",官網匯出!D2960)</f>
        <v/>
      </c>
      <c r="K2960" s="3" t="str">
        <f>IF(官網匯出!E2960="","",官網匯出!E2960)</f>
        <v/>
      </c>
      <c r="L2960" s="1" t="str">
        <f>IF(官網匯出!F2960="","",官網匯出!F2960)</f>
        <v/>
      </c>
      <c r="M2960" s="1" t="str">
        <f>IF(官網匯出!G2960="","",官網匯出!G2960)</f>
        <v/>
      </c>
      <c r="N2960" s="1" t="str">
        <f>IF(官網匯出!H2960="","",官網匯出!H2960)</f>
        <v/>
      </c>
      <c r="P2960" s="1" t="str">
        <f>IF(官網匯出!J2960="","",RIGHT(官網匯出!J2960,LEN(官網匯出!J2960)-2))</f>
        <v/>
      </c>
      <c r="Q2960" s="1" t="str">
        <f>IF(官網匯出!K2960="","",官網匯出!K2960)</f>
        <v/>
      </c>
      <c r="R2960" s="1" t="str">
        <f>IF(官網匯出!L2960="","",官網匯出!L2960)</f>
        <v/>
      </c>
      <c r="S2960" s="1" t="str">
        <f>IF(官網匯出!M2960="","",官網匯出!M2960)</f>
        <v/>
      </c>
      <c r="T2960" s="1" t="str">
        <f>IF(官網匯出!N2960="","",官網匯出!N2960)</f>
        <v/>
      </c>
      <c r="U2960" s="1" t="str">
        <f>IF(官網匯出!O2960="","",官網匯出!O2960)</f>
        <v/>
      </c>
      <c r="V2960" s="1" t="str">
        <f>IF(官網匯出!P2960="",IF(G2960="","",0),官網匯出!P2960)</f>
        <v/>
      </c>
      <c r="W2960" s="1" t="str">
        <f>IF(官網匯出!Q2960="",IF(G2960="","",0),官網匯出!Q2960)</f>
        <v/>
      </c>
      <c r="X2960" s="1" t="str">
        <f>IF(官網匯出!R2960="","",官網匯出!R2960)</f>
        <v/>
      </c>
      <c r="Y2960" s="1" t="str">
        <f>IF(官網匯出!S2960="","",官網匯出!S2960)</f>
        <v/>
      </c>
      <c r="Z2960" s="1" t="str">
        <f>IF(G2960="","",官網匯出!T2960)</f>
        <v/>
      </c>
      <c r="AA2960" s="1" t="str">
        <f>IF(G2960="","",官網匯出!AK2960)</f>
        <v/>
      </c>
      <c r="AB2960" s="1" t="str">
        <f>IF(G2960="","",IF(官網匯出!V2960="","",官網匯出!V2960))</f>
        <v/>
      </c>
      <c r="AJ2960" s="1" t="str">
        <f>IF(G2960="","",IF(官網匯出!AE2960="","",官網匯出!AE2960))</f>
        <v/>
      </c>
      <c r="AK2960" s="1" t="str">
        <f>IF(G2960="","",IF(官網匯出!AD2960="","",官網匯出!AD2960))</f>
        <v/>
      </c>
      <c r="AL2960" s="1" t="str">
        <f t="shared" si="519"/>
        <v>0</v>
      </c>
      <c r="AM2960" s="1" t="str">
        <f>IF(官網匯出!AG2960="","",官網匯出!AG2960)</f>
        <v/>
      </c>
      <c r="AN2960" s="1" t="str">
        <f>IF(G2960="","",IF(官網匯出!AH2960="","",官網匯出!AH2960))</f>
        <v/>
      </c>
      <c r="AO2960" s="14" t="str">
        <f t="shared" si="520"/>
        <v/>
      </c>
      <c r="AP2960" s="14" t="str">
        <f t="shared" si="521"/>
        <v>1</v>
      </c>
      <c r="AQ2960" s="14" t="str">
        <f t="shared" si="522"/>
        <v>0</v>
      </c>
      <c r="AR2960" s="1" t="str">
        <f t="shared" si="523"/>
        <v/>
      </c>
      <c r="AS2960" s="1" t="str">
        <f t="shared" si="524"/>
        <v/>
      </c>
      <c r="AT2960" s="1" t="str">
        <f t="shared" si="525"/>
        <v/>
      </c>
      <c r="AU2960" s="1" t="str">
        <f t="shared" si="516"/>
        <v/>
      </c>
      <c r="AV2960" s="1" t="e">
        <f>IF(VLOOKUP(G2960,官網匯出!A:AQ,42,FALSE)="","[黃金盾官網]",VLOOKUP(G2960,官網匯出!A:AQ,42,FALSE))</f>
        <v>#N/A</v>
      </c>
      <c r="AW2960" s="1" t="e">
        <f>IF(LEFT(VLOOKUP(G2960,官網匯出!A:AS,43,FALSE),2)="","web",LEFT(VLOOKUP(G2960,官網匯出!A:AS,43,FALSE),2))</f>
        <v>#N/A</v>
      </c>
      <c r="AX2960" s="1" t="str">
        <f t="shared" si="526"/>
        <v>O</v>
      </c>
    </row>
    <row r="2961" spans="1:50">
      <c r="A2961" s="1" t="str">
        <f>IF(G2961="","",VLOOKUP(官網轉換!AW2961,團名!A:B,2,FALSE))</f>
        <v/>
      </c>
      <c r="B2961" s="1" t="str">
        <f>IF(G2961="","",IF(LEFT(VLOOKUP(G2961,官網匯出!A:AQ,43,0),2)="wf",VLOOKUP(VLOOKUP(G2961,官網匯出!A:AQ,43,0),團名!$I$1:$K$12,2,FALSE),"N0071"))</f>
        <v/>
      </c>
      <c r="C2961" s="1" t="str">
        <f>IFERROR(VLOOKUP(官網匯出!D2961,團名!E:G,3,FALSE),"")</f>
        <v/>
      </c>
      <c r="D2961" s="1" t="str">
        <f t="shared" si="517"/>
        <v/>
      </c>
      <c r="E2961" s="1" t="str">
        <f t="shared" si="518"/>
        <v/>
      </c>
      <c r="F2961" s="1" t="str">
        <f>IF(官網匯出!F2961="已付款","","B0012")</f>
        <v>B0012</v>
      </c>
      <c r="G2961" s="1" t="str">
        <f>IF(官網匯出!A2961="","",官網匯出!A2961)</f>
        <v/>
      </c>
      <c r="H2961" s="3" t="str">
        <f>IF(官網匯出!B2961="","",官網匯出!B2961)</f>
        <v/>
      </c>
      <c r="I2961" s="1" t="str">
        <f>IF(官網匯出!C2961="","",官網匯出!C2961)</f>
        <v/>
      </c>
      <c r="J2961" s="1" t="str">
        <f>IF(官網匯出!D2961="","",官網匯出!D2961)</f>
        <v/>
      </c>
      <c r="K2961" s="3" t="str">
        <f>IF(官網匯出!E2961="","",官網匯出!E2961)</f>
        <v/>
      </c>
      <c r="L2961" s="1" t="str">
        <f>IF(官網匯出!F2961="","",官網匯出!F2961)</f>
        <v/>
      </c>
      <c r="M2961" s="1" t="str">
        <f>IF(官網匯出!G2961="","",官網匯出!G2961)</f>
        <v/>
      </c>
      <c r="N2961" s="1" t="str">
        <f>IF(官網匯出!H2961="","",官網匯出!H2961)</f>
        <v/>
      </c>
      <c r="P2961" s="1" t="str">
        <f>IF(官網匯出!J2961="","",RIGHT(官網匯出!J2961,LEN(官網匯出!J2961)-2))</f>
        <v/>
      </c>
      <c r="Q2961" s="1" t="str">
        <f>IF(官網匯出!K2961="","",官網匯出!K2961)</f>
        <v/>
      </c>
      <c r="R2961" s="1" t="str">
        <f>IF(官網匯出!L2961="","",官網匯出!L2961)</f>
        <v/>
      </c>
      <c r="S2961" s="1" t="str">
        <f>IF(官網匯出!M2961="","",官網匯出!M2961)</f>
        <v/>
      </c>
      <c r="T2961" s="1" t="str">
        <f>IF(官網匯出!N2961="","",官網匯出!N2961)</f>
        <v/>
      </c>
      <c r="U2961" s="1" t="str">
        <f>IF(官網匯出!O2961="","",官網匯出!O2961)</f>
        <v/>
      </c>
      <c r="V2961" s="1" t="str">
        <f>IF(官網匯出!P2961="",IF(G2961="","",0),官網匯出!P2961)</f>
        <v/>
      </c>
      <c r="W2961" s="1" t="str">
        <f>IF(官網匯出!Q2961="",IF(G2961="","",0),官網匯出!Q2961)</f>
        <v/>
      </c>
      <c r="X2961" s="1" t="str">
        <f>IF(官網匯出!R2961="","",官網匯出!R2961)</f>
        <v/>
      </c>
      <c r="Y2961" s="1" t="str">
        <f>IF(官網匯出!S2961="","",官網匯出!S2961)</f>
        <v/>
      </c>
      <c r="Z2961" s="1" t="str">
        <f>IF(G2961="","",官網匯出!T2961)</f>
        <v/>
      </c>
      <c r="AA2961" s="1" t="str">
        <f>IF(G2961="","",官網匯出!AK2961)</f>
        <v/>
      </c>
      <c r="AB2961" s="1" t="str">
        <f>IF(G2961="","",IF(官網匯出!V2961="","",官網匯出!V2961))</f>
        <v/>
      </c>
      <c r="AJ2961" s="1" t="str">
        <f>IF(G2961="","",IF(官網匯出!AE2961="","",官網匯出!AE2961))</f>
        <v/>
      </c>
      <c r="AK2961" s="1" t="str">
        <f>IF(G2961="","",IF(官網匯出!AD2961="","",官網匯出!AD2961))</f>
        <v/>
      </c>
      <c r="AL2961" s="1" t="str">
        <f t="shared" si="519"/>
        <v>0</v>
      </c>
      <c r="AM2961" s="1" t="str">
        <f>IF(官網匯出!AG2961="","",官網匯出!AG2961)</f>
        <v/>
      </c>
      <c r="AN2961" s="1" t="str">
        <f>IF(G2961="","",IF(官網匯出!AH2961="","",官網匯出!AH2961))</f>
        <v/>
      </c>
      <c r="AO2961" s="14" t="str">
        <f t="shared" si="520"/>
        <v/>
      </c>
      <c r="AP2961" s="14" t="str">
        <f t="shared" si="521"/>
        <v>1</v>
      </c>
      <c r="AQ2961" s="14" t="str">
        <f t="shared" si="522"/>
        <v>0</v>
      </c>
      <c r="AR2961" s="1" t="str">
        <f t="shared" si="523"/>
        <v/>
      </c>
      <c r="AS2961" s="1" t="str">
        <f t="shared" si="524"/>
        <v/>
      </c>
      <c r="AT2961" s="1" t="str">
        <f t="shared" si="525"/>
        <v/>
      </c>
      <c r="AU2961" s="1" t="str">
        <f t="shared" si="516"/>
        <v/>
      </c>
      <c r="AV2961" s="1" t="e">
        <f>IF(VLOOKUP(G2961,官網匯出!A:AQ,42,FALSE)="","[黃金盾官網]",VLOOKUP(G2961,官網匯出!A:AQ,42,FALSE))</f>
        <v>#N/A</v>
      </c>
      <c r="AW2961" s="1" t="e">
        <f>IF(LEFT(VLOOKUP(G2961,官網匯出!A:AS,43,FALSE),2)="","web",LEFT(VLOOKUP(G2961,官網匯出!A:AS,43,FALSE),2))</f>
        <v>#N/A</v>
      </c>
      <c r="AX2961" s="1" t="str">
        <f t="shared" si="526"/>
        <v>O</v>
      </c>
    </row>
    <row r="2962" spans="1:50">
      <c r="A2962" s="1" t="str">
        <f>IF(G2962="","",VLOOKUP(官網轉換!AW2962,團名!A:B,2,FALSE))</f>
        <v/>
      </c>
      <c r="B2962" s="1" t="str">
        <f>IF(G2962="","",IF(LEFT(VLOOKUP(G2962,官網匯出!A:AQ,43,0),2)="wf",VLOOKUP(VLOOKUP(G2962,官網匯出!A:AQ,43,0),團名!$I$1:$K$12,2,FALSE),"N0071"))</f>
        <v/>
      </c>
      <c r="C2962" s="1" t="str">
        <f>IFERROR(VLOOKUP(官網匯出!D2962,團名!E:G,3,FALSE),"")</f>
        <v/>
      </c>
      <c r="D2962" s="1" t="str">
        <f t="shared" si="517"/>
        <v/>
      </c>
      <c r="E2962" s="1" t="str">
        <f t="shared" si="518"/>
        <v/>
      </c>
      <c r="F2962" s="1" t="str">
        <f>IF(官網匯出!F2962="已付款","","B0012")</f>
        <v>B0012</v>
      </c>
      <c r="G2962" s="1" t="str">
        <f>IF(官網匯出!A2962="","",官網匯出!A2962)</f>
        <v/>
      </c>
      <c r="H2962" s="3" t="str">
        <f>IF(官網匯出!B2962="","",官網匯出!B2962)</f>
        <v/>
      </c>
      <c r="I2962" s="1" t="str">
        <f>IF(官網匯出!C2962="","",官網匯出!C2962)</f>
        <v/>
      </c>
      <c r="J2962" s="1" t="str">
        <f>IF(官網匯出!D2962="","",官網匯出!D2962)</f>
        <v/>
      </c>
      <c r="K2962" s="3" t="str">
        <f>IF(官網匯出!E2962="","",官網匯出!E2962)</f>
        <v/>
      </c>
      <c r="L2962" s="1" t="str">
        <f>IF(官網匯出!F2962="","",官網匯出!F2962)</f>
        <v/>
      </c>
      <c r="M2962" s="1" t="str">
        <f>IF(官網匯出!G2962="","",官網匯出!G2962)</f>
        <v/>
      </c>
      <c r="N2962" s="1" t="str">
        <f>IF(官網匯出!H2962="","",官網匯出!H2962)</f>
        <v/>
      </c>
      <c r="P2962" s="1" t="str">
        <f>IF(官網匯出!J2962="","",RIGHT(官網匯出!J2962,LEN(官網匯出!J2962)-2))</f>
        <v/>
      </c>
      <c r="Q2962" s="1" t="str">
        <f>IF(官網匯出!K2962="","",官網匯出!K2962)</f>
        <v/>
      </c>
      <c r="R2962" s="1" t="str">
        <f>IF(官網匯出!L2962="","",官網匯出!L2962)</f>
        <v/>
      </c>
      <c r="S2962" s="1" t="str">
        <f>IF(官網匯出!M2962="","",官網匯出!M2962)</f>
        <v/>
      </c>
      <c r="T2962" s="1" t="str">
        <f>IF(官網匯出!N2962="","",官網匯出!N2962)</f>
        <v/>
      </c>
      <c r="U2962" s="1" t="str">
        <f>IF(官網匯出!O2962="","",官網匯出!O2962)</f>
        <v/>
      </c>
      <c r="V2962" s="1" t="str">
        <f>IF(官網匯出!P2962="",IF(G2962="","",0),官網匯出!P2962)</f>
        <v/>
      </c>
      <c r="W2962" s="1" t="str">
        <f>IF(官網匯出!Q2962="",IF(G2962="","",0),官網匯出!Q2962)</f>
        <v/>
      </c>
      <c r="X2962" s="1" t="str">
        <f>IF(官網匯出!R2962="","",官網匯出!R2962)</f>
        <v/>
      </c>
      <c r="Y2962" s="1" t="str">
        <f>IF(官網匯出!S2962="","",官網匯出!S2962)</f>
        <v/>
      </c>
      <c r="Z2962" s="1" t="str">
        <f>IF(G2962="","",官網匯出!T2962)</f>
        <v/>
      </c>
      <c r="AA2962" s="1" t="str">
        <f>IF(G2962="","",官網匯出!AK2962)</f>
        <v/>
      </c>
      <c r="AB2962" s="1" t="str">
        <f>IF(G2962="","",IF(官網匯出!V2962="","",官網匯出!V2962))</f>
        <v/>
      </c>
      <c r="AJ2962" s="1" t="str">
        <f>IF(G2962="","",IF(官網匯出!AE2962="","",官網匯出!AE2962))</f>
        <v/>
      </c>
      <c r="AK2962" s="1" t="str">
        <f>IF(G2962="","",IF(官網匯出!AD2962="","",官網匯出!AD2962))</f>
        <v/>
      </c>
      <c r="AL2962" s="1" t="str">
        <f t="shared" si="519"/>
        <v>0</v>
      </c>
      <c r="AM2962" s="1" t="str">
        <f>IF(官網匯出!AG2962="","",官網匯出!AG2962)</f>
        <v/>
      </c>
      <c r="AN2962" s="1" t="str">
        <f>IF(G2962="","",IF(官網匯出!AH2962="","",官網匯出!AH2962))</f>
        <v/>
      </c>
      <c r="AO2962" s="14" t="str">
        <f t="shared" si="520"/>
        <v/>
      </c>
      <c r="AP2962" s="14" t="str">
        <f t="shared" si="521"/>
        <v>1</v>
      </c>
      <c r="AQ2962" s="14" t="str">
        <f t="shared" si="522"/>
        <v>0</v>
      </c>
      <c r="AR2962" s="1" t="str">
        <f t="shared" si="523"/>
        <v/>
      </c>
      <c r="AS2962" s="1" t="str">
        <f t="shared" si="524"/>
        <v/>
      </c>
      <c r="AT2962" s="1" t="str">
        <f t="shared" si="525"/>
        <v/>
      </c>
      <c r="AU2962" s="1" t="str">
        <f t="shared" si="516"/>
        <v/>
      </c>
      <c r="AV2962" s="1" t="e">
        <f>IF(VLOOKUP(G2962,官網匯出!A:AQ,42,FALSE)="","[黃金盾官網]",VLOOKUP(G2962,官網匯出!A:AQ,42,FALSE))</f>
        <v>#N/A</v>
      </c>
      <c r="AW2962" s="1" t="e">
        <f>IF(LEFT(VLOOKUP(G2962,官網匯出!A:AS,43,FALSE),2)="","web",LEFT(VLOOKUP(G2962,官網匯出!A:AS,43,FALSE),2))</f>
        <v>#N/A</v>
      </c>
      <c r="AX2962" s="1" t="str">
        <f t="shared" si="526"/>
        <v>O</v>
      </c>
    </row>
    <row r="2963" spans="1:50">
      <c r="A2963" s="1" t="str">
        <f>IF(G2963="","",VLOOKUP(官網轉換!AW2963,團名!A:B,2,FALSE))</f>
        <v/>
      </c>
      <c r="B2963" s="1" t="str">
        <f>IF(G2963="","",IF(LEFT(VLOOKUP(G2963,官網匯出!A:AQ,43,0),2)="wf",VLOOKUP(VLOOKUP(G2963,官網匯出!A:AQ,43,0),團名!$I$1:$K$12,2,FALSE),"N0071"))</f>
        <v/>
      </c>
      <c r="C2963" s="1" t="str">
        <f>IFERROR(VLOOKUP(官網匯出!D2963,團名!E:G,3,FALSE),"")</f>
        <v/>
      </c>
      <c r="D2963" s="1" t="str">
        <f t="shared" si="517"/>
        <v/>
      </c>
      <c r="E2963" s="1" t="str">
        <f t="shared" si="518"/>
        <v/>
      </c>
      <c r="F2963" s="1" t="str">
        <f>IF(官網匯出!F2963="已付款","","B0012")</f>
        <v>B0012</v>
      </c>
      <c r="G2963" s="1" t="str">
        <f>IF(官網匯出!A2963="","",官網匯出!A2963)</f>
        <v/>
      </c>
      <c r="H2963" s="3" t="str">
        <f>IF(官網匯出!B2963="","",官網匯出!B2963)</f>
        <v/>
      </c>
      <c r="I2963" s="1" t="str">
        <f>IF(官網匯出!C2963="","",官網匯出!C2963)</f>
        <v/>
      </c>
      <c r="J2963" s="1" t="str">
        <f>IF(官網匯出!D2963="","",官網匯出!D2963)</f>
        <v/>
      </c>
      <c r="K2963" s="3" t="str">
        <f>IF(官網匯出!E2963="","",官網匯出!E2963)</f>
        <v/>
      </c>
      <c r="L2963" s="1" t="str">
        <f>IF(官網匯出!F2963="","",官網匯出!F2963)</f>
        <v/>
      </c>
      <c r="M2963" s="1" t="str">
        <f>IF(官網匯出!G2963="","",官網匯出!G2963)</f>
        <v/>
      </c>
      <c r="N2963" s="1" t="str">
        <f>IF(官網匯出!H2963="","",官網匯出!H2963)</f>
        <v/>
      </c>
      <c r="P2963" s="1" t="str">
        <f>IF(官網匯出!J2963="","",RIGHT(官網匯出!J2963,LEN(官網匯出!J2963)-2))</f>
        <v/>
      </c>
      <c r="Q2963" s="1" t="str">
        <f>IF(官網匯出!K2963="","",官網匯出!K2963)</f>
        <v/>
      </c>
      <c r="R2963" s="1" t="str">
        <f>IF(官網匯出!L2963="","",官網匯出!L2963)</f>
        <v/>
      </c>
      <c r="S2963" s="1" t="str">
        <f>IF(官網匯出!M2963="","",官網匯出!M2963)</f>
        <v/>
      </c>
      <c r="T2963" s="1" t="str">
        <f>IF(官網匯出!N2963="","",官網匯出!N2963)</f>
        <v/>
      </c>
      <c r="U2963" s="1" t="str">
        <f>IF(官網匯出!O2963="","",官網匯出!O2963)</f>
        <v/>
      </c>
      <c r="V2963" s="1" t="str">
        <f>IF(官網匯出!P2963="",IF(G2963="","",0),官網匯出!P2963)</f>
        <v/>
      </c>
      <c r="W2963" s="1" t="str">
        <f>IF(官網匯出!Q2963="",IF(G2963="","",0),官網匯出!Q2963)</f>
        <v/>
      </c>
      <c r="X2963" s="1" t="str">
        <f>IF(官網匯出!R2963="","",官網匯出!R2963)</f>
        <v/>
      </c>
      <c r="Y2963" s="1" t="str">
        <f>IF(官網匯出!S2963="","",官網匯出!S2963)</f>
        <v/>
      </c>
      <c r="Z2963" s="1" t="str">
        <f>IF(G2963="","",官網匯出!T2963)</f>
        <v/>
      </c>
      <c r="AA2963" s="1" t="str">
        <f>IF(G2963="","",官網匯出!AK2963)</f>
        <v/>
      </c>
      <c r="AB2963" s="1" t="str">
        <f>IF(G2963="","",IF(官網匯出!V2963="","",官網匯出!V2963))</f>
        <v/>
      </c>
      <c r="AJ2963" s="1" t="str">
        <f>IF(G2963="","",IF(官網匯出!AE2963="","",官網匯出!AE2963))</f>
        <v/>
      </c>
      <c r="AK2963" s="1" t="str">
        <f>IF(G2963="","",IF(官網匯出!AD2963="","",官網匯出!AD2963))</f>
        <v/>
      </c>
      <c r="AL2963" s="1" t="str">
        <f t="shared" si="519"/>
        <v>0</v>
      </c>
      <c r="AM2963" s="1" t="str">
        <f>IF(官網匯出!AG2963="","",官網匯出!AG2963)</f>
        <v/>
      </c>
      <c r="AN2963" s="1" t="str">
        <f>IF(G2963="","",IF(官網匯出!AH2963="","",官網匯出!AH2963))</f>
        <v/>
      </c>
      <c r="AO2963" s="14" t="str">
        <f t="shared" si="520"/>
        <v/>
      </c>
      <c r="AP2963" s="14" t="str">
        <f t="shared" si="521"/>
        <v>1</v>
      </c>
      <c r="AQ2963" s="14" t="str">
        <f t="shared" si="522"/>
        <v>0</v>
      </c>
      <c r="AR2963" s="1" t="str">
        <f t="shared" si="523"/>
        <v/>
      </c>
      <c r="AS2963" s="1" t="str">
        <f t="shared" si="524"/>
        <v/>
      </c>
      <c r="AT2963" s="1" t="str">
        <f t="shared" si="525"/>
        <v/>
      </c>
      <c r="AU2963" s="1" t="str">
        <f t="shared" si="516"/>
        <v/>
      </c>
      <c r="AV2963" s="1" t="e">
        <f>IF(VLOOKUP(G2963,官網匯出!A:AQ,42,FALSE)="","[黃金盾官網]",VLOOKUP(G2963,官網匯出!A:AQ,42,FALSE))</f>
        <v>#N/A</v>
      </c>
      <c r="AW2963" s="1" t="e">
        <f>IF(LEFT(VLOOKUP(G2963,官網匯出!A:AS,43,FALSE),2)="","web",LEFT(VLOOKUP(G2963,官網匯出!A:AS,43,FALSE),2))</f>
        <v>#N/A</v>
      </c>
      <c r="AX2963" s="1" t="str">
        <f t="shared" si="526"/>
        <v>O</v>
      </c>
    </row>
    <row r="2964" spans="1:50">
      <c r="A2964" s="1" t="str">
        <f>IF(G2964="","",VLOOKUP(官網轉換!AW2964,團名!A:B,2,FALSE))</f>
        <v/>
      </c>
      <c r="B2964" s="1" t="str">
        <f>IF(G2964="","",IF(LEFT(VLOOKUP(G2964,官網匯出!A:AQ,43,0),2)="wf",VLOOKUP(VLOOKUP(G2964,官網匯出!A:AQ,43,0),團名!$I$1:$K$12,2,FALSE),"N0071"))</f>
        <v/>
      </c>
      <c r="C2964" s="1" t="str">
        <f>IFERROR(VLOOKUP(官網匯出!D2964,團名!E:G,3,FALSE),"")</f>
        <v/>
      </c>
      <c r="D2964" s="1" t="str">
        <f t="shared" si="517"/>
        <v/>
      </c>
      <c r="E2964" s="1" t="str">
        <f t="shared" si="518"/>
        <v/>
      </c>
      <c r="F2964" s="1" t="str">
        <f>IF(官網匯出!F2964="已付款","","B0012")</f>
        <v>B0012</v>
      </c>
      <c r="G2964" s="1" t="str">
        <f>IF(官網匯出!A2964="","",官網匯出!A2964)</f>
        <v/>
      </c>
      <c r="H2964" s="3" t="str">
        <f>IF(官網匯出!B2964="","",官網匯出!B2964)</f>
        <v/>
      </c>
      <c r="I2964" s="1" t="str">
        <f>IF(官網匯出!C2964="","",官網匯出!C2964)</f>
        <v/>
      </c>
      <c r="J2964" s="1" t="str">
        <f>IF(官網匯出!D2964="","",官網匯出!D2964)</f>
        <v/>
      </c>
      <c r="K2964" s="3" t="str">
        <f>IF(官網匯出!E2964="","",官網匯出!E2964)</f>
        <v/>
      </c>
      <c r="L2964" s="1" t="str">
        <f>IF(官網匯出!F2964="","",官網匯出!F2964)</f>
        <v/>
      </c>
      <c r="M2964" s="1" t="str">
        <f>IF(官網匯出!G2964="","",官網匯出!G2964)</f>
        <v/>
      </c>
      <c r="N2964" s="1" t="str">
        <f>IF(官網匯出!H2964="","",官網匯出!H2964)</f>
        <v/>
      </c>
      <c r="P2964" s="1" t="str">
        <f>IF(官網匯出!J2964="","",RIGHT(官網匯出!J2964,LEN(官網匯出!J2964)-2))</f>
        <v/>
      </c>
      <c r="Q2964" s="1" t="str">
        <f>IF(官網匯出!K2964="","",官網匯出!K2964)</f>
        <v/>
      </c>
      <c r="R2964" s="1" t="str">
        <f>IF(官網匯出!L2964="","",官網匯出!L2964)</f>
        <v/>
      </c>
      <c r="S2964" s="1" t="str">
        <f>IF(官網匯出!M2964="","",官網匯出!M2964)</f>
        <v/>
      </c>
      <c r="T2964" s="1" t="str">
        <f>IF(官網匯出!N2964="","",官網匯出!N2964)</f>
        <v/>
      </c>
      <c r="U2964" s="1" t="str">
        <f>IF(官網匯出!O2964="","",官網匯出!O2964)</f>
        <v/>
      </c>
      <c r="V2964" s="1" t="str">
        <f>IF(官網匯出!P2964="",IF(G2964="","",0),官網匯出!P2964)</f>
        <v/>
      </c>
      <c r="W2964" s="1" t="str">
        <f>IF(官網匯出!Q2964="",IF(G2964="","",0),官網匯出!Q2964)</f>
        <v/>
      </c>
      <c r="X2964" s="1" t="str">
        <f>IF(官網匯出!R2964="","",官網匯出!R2964)</f>
        <v/>
      </c>
      <c r="Y2964" s="1" t="str">
        <f>IF(官網匯出!S2964="","",官網匯出!S2964)</f>
        <v/>
      </c>
      <c r="Z2964" s="1" t="str">
        <f>IF(G2964="","",官網匯出!T2964)</f>
        <v/>
      </c>
      <c r="AA2964" s="1" t="str">
        <f>IF(G2964="","",官網匯出!AK2964)</f>
        <v/>
      </c>
      <c r="AB2964" s="1" t="str">
        <f>IF(G2964="","",IF(官網匯出!V2964="","",官網匯出!V2964))</f>
        <v/>
      </c>
      <c r="AJ2964" s="1" t="str">
        <f>IF(G2964="","",IF(官網匯出!AE2964="","",官網匯出!AE2964))</f>
        <v/>
      </c>
      <c r="AK2964" s="1" t="str">
        <f>IF(G2964="","",IF(官網匯出!AD2964="","",官網匯出!AD2964))</f>
        <v/>
      </c>
      <c r="AL2964" s="1" t="str">
        <f t="shared" si="519"/>
        <v>0</v>
      </c>
      <c r="AM2964" s="1" t="str">
        <f>IF(官網匯出!AG2964="","",官網匯出!AG2964)</f>
        <v/>
      </c>
      <c r="AN2964" s="1" t="str">
        <f>IF(G2964="","",IF(官網匯出!AH2964="","",官網匯出!AH2964))</f>
        <v/>
      </c>
      <c r="AO2964" s="14" t="str">
        <f t="shared" si="520"/>
        <v/>
      </c>
      <c r="AP2964" s="14" t="str">
        <f t="shared" si="521"/>
        <v>1</v>
      </c>
      <c r="AQ2964" s="14" t="str">
        <f t="shared" si="522"/>
        <v>0</v>
      </c>
      <c r="AR2964" s="1" t="str">
        <f t="shared" si="523"/>
        <v/>
      </c>
      <c r="AS2964" s="1" t="str">
        <f t="shared" si="524"/>
        <v/>
      </c>
      <c r="AT2964" s="1" t="str">
        <f t="shared" si="525"/>
        <v/>
      </c>
      <c r="AU2964" s="1" t="str">
        <f t="shared" si="516"/>
        <v/>
      </c>
      <c r="AV2964" s="1" t="e">
        <f>IF(VLOOKUP(G2964,官網匯出!A:AQ,42,FALSE)="","[黃金盾官網]",VLOOKUP(G2964,官網匯出!A:AQ,42,FALSE))</f>
        <v>#N/A</v>
      </c>
      <c r="AW2964" s="1" t="e">
        <f>IF(LEFT(VLOOKUP(G2964,官網匯出!A:AS,43,FALSE),2)="","web",LEFT(VLOOKUP(G2964,官網匯出!A:AS,43,FALSE),2))</f>
        <v>#N/A</v>
      </c>
      <c r="AX2964" s="1" t="str">
        <f t="shared" si="526"/>
        <v>O</v>
      </c>
    </row>
    <row r="2965" spans="1:50">
      <c r="A2965" s="1" t="str">
        <f>IF(G2965="","",VLOOKUP(官網轉換!AW2965,團名!A:B,2,FALSE))</f>
        <v/>
      </c>
      <c r="B2965" s="1" t="str">
        <f>IF(G2965="","",IF(LEFT(VLOOKUP(G2965,官網匯出!A:AQ,43,0),2)="wf",VLOOKUP(VLOOKUP(G2965,官網匯出!A:AQ,43,0),團名!$I$1:$K$12,2,FALSE),"N0071"))</f>
        <v/>
      </c>
      <c r="C2965" s="1" t="str">
        <f>IFERROR(VLOOKUP(官網匯出!D2965,團名!E:G,3,FALSE),"")</f>
        <v/>
      </c>
      <c r="D2965" s="1" t="str">
        <f t="shared" si="517"/>
        <v/>
      </c>
      <c r="E2965" s="1" t="str">
        <f t="shared" si="518"/>
        <v/>
      </c>
      <c r="F2965" s="1" t="str">
        <f>IF(官網匯出!F2965="已付款","","B0012")</f>
        <v>B0012</v>
      </c>
      <c r="G2965" s="1" t="str">
        <f>IF(官網匯出!A2965="","",官網匯出!A2965)</f>
        <v/>
      </c>
      <c r="H2965" s="3" t="str">
        <f>IF(官網匯出!B2965="","",官網匯出!B2965)</f>
        <v/>
      </c>
      <c r="I2965" s="1" t="str">
        <f>IF(官網匯出!C2965="","",官網匯出!C2965)</f>
        <v/>
      </c>
      <c r="J2965" s="1" t="str">
        <f>IF(官網匯出!D2965="","",官網匯出!D2965)</f>
        <v/>
      </c>
      <c r="K2965" s="3" t="str">
        <f>IF(官網匯出!E2965="","",官網匯出!E2965)</f>
        <v/>
      </c>
      <c r="L2965" s="1" t="str">
        <f>IF(官網匯出!F2965="","",官網匯出!F2965)</f>
        <v/>
      </c>
      <c r="M2965" s="1" t="str">
        <f>IF(官網匯出!G2965="","",官網匯出!G2965)</f>
        <v/>
      </c>
      <c r="N2965" s="1" t="str">
        <f>IF(官網匯出!H2965="","",官網匯出!H2965)</f>
        <v/>
      </c>
      <c r="P2965" s="1" t="str">
        <f>IF(官網匯出!J2965="","",RIGHT(官網匯出!J2965,LEN(官網匯出!J2965)-2))</f>
        <v/>
      </c>
      <c r="Q2965" s="1" t="str">
        <f>IF(官網匯出!K2965="","",官網匯出!K2965)</f>
        <v/>
      </c>
      <c r="R2965" s="1" t="str">
        <f>IF(官網匯出!L2965="","",官網匯出!L2965)</f>
        <v/>
      </c>
      <c r="S2965" s="1" t="str">
        <f>IF(官網匯出!M2965="","",官網匯出!M2965)</f>
        <v/>
      </c>
      <c r="T2965" s="1" t="str">
        <f>IF(官網匯出!N2965="","",官網匯出!N2965)</f>
        <v/>
      </c>
      <c r="U2965" s="1" t="str">
        <f>IF(官網匯出!O2965="","",官網匯出!O2965)</f>
        <v/>
      </c>
      <c r="V2965" s="1" t="str">
        <f>IF(官網匯出!P2965="",IF(G2965="","",0),官網匯出!P2965)</f>
        <v/>
      </c>
      <c r="W2965" s="1" t="str">
        <f>IF(官網匯出!Q2965="",IF(G2965="","",0),官網匯出!Q2965)</f>
        <v/>
      </c>
      <c r="X2965" s="1" t="str">
        <f>IF(官網匯出!R2965="","",官網匯出!R2965)</f>
        <v/>
      </c>
      <c r="Y2965" s="1" t="str">
        <f>IF(官網匯出!S2965="","",官網匯出!S2965)</f>
        <v/>
      </c>
      <c r="Z2965" s="1" t="str">
        <f>IF(G2965="","",官網匯出!T2965)</f>
        <v/>
      </c>
      <c r="AA2965" s="1" t="str">
        <f>IF(G2965="","",官網匯出!AK2965)</f>
        <v/>
      </c>
      <c r="AB2965" s="1" t="str">
        <f>IF(G2965="","",IF(官網匯出!V2965="","",官網匯出!V2965))</f>
        <v/>
      </c>
      <c r="AJ2965" s="1" t="str">
        <f>IF(G2965="","",IF(官網匯出!AE2965="","",官網匯出!AE2965))</f>
        <v/>
      </c>
      <c r="AK2965" s="1" t="str">
        <f>IF(G2965="","",IF(官網匯出!AD2965="","",官網匯出!AD2965))</f>
        <v/>
      </c>
      <c r="AL2965" s="1" t="str">
        <f t="shared" si="519"/>
        <v>0</v>
      </c>
      <c r="AM2965" s="1" t="str">
        <f>IF(官網匯出!AG2965="","",官網匯出!AG2965)</f>
        <v/>
      </c>
      <c r="AN2965" s="1" t="str">
        <f>IF(G2965="","",IF(官網匯出!AH2965="","",官網匯出!AH2965))</f>
        <v/>
      </c>
      <c r="AO2965" s="14" t="str">
        <f t="shared" si="520"/>
        <v/>
      </c>
      <c r="AP2965" s="14" t="str">
        <f t="shared" si="521"/>
        <v>1</v>
      </c>
      <c r="AQ2965" s="14" t="str">
        <f t="shared" si="522"/>
        <v>0</v>
      </c>
      <c r="AR2965" s="1" t="str">
        <f t="shared" si="523"/>
        <v/>
      </c>
      <c r="AS2965" s="1" t="str">
        <f t="shared" si="524"/>
        <v/>
      </c>
      <c r="AT2965" s="1" t="str">
        <f t="shared" si="525"/>
        <v/>
      </c>
      <c r="AU2965" s="1" t="str">
        <f t="shared" si="516"/>
        <v/>
      </c>
      <c r="AV2965" s="1" t="e">
        <f>IF(VLOOKUP(G2965,官網匯出!A:AQ,42,FALSE)="","[黃金盾官網]",VLOOKUP(G2965,官網匯出!A:AQ,42,FALSE))</f>
        <v>#N/A</v>
      </c>
      <c r="AW2965" s="1" t="e">
        <f>IF(LEFT(VLOOKUP(G2965,官網匯出!A:AS,43,FALSE),2)="","web",LEFT(VLOOKUP(G2965,官網匯出!A:AS,43,FALSE),2))</f>
        <v>#N/A</v>
      </c>
      <c r="AX2965" s="1" t="str">
        <f t="shared" si="526"/>
        <v>O</v>
      </c>
    </row>
    <row r="2966" spans="1:50">
      <c r="A2966" s="1" t="str">
        <f>IF(G2966="","",VLOOKUP(官網轉換!AW2966,團名!A:B,2,FALSE))</f>
        <v/>
      </c>
      <c r="B2966" s="1" t="str">
        <f>IF(G2966="","",IF(LEFT(VLOOKUP(G2966,官網匯出!A:AQ,43,0),2)="wf",VLOOKUP(VLOOKUP(G2966,官網匯出!A:AQ,43,0),團名!$I$1:$K$12,2,FALSE),"N0071"))</f>
        <v/>
      </c>
      <c r="C2966" s="1" t="str">
        <f>IFERROR(VLOOKUP(官網匯出!D2966,團名!E:G,3,FALSE),"")</f>
        <v/>
      </c>
      <c r="D2966" s="1" t="str">
        <f t="shared" si="517"/>
        <v/>
      </c>
      <c r="E2966" s="1" t="str">
        <f t="shared" si="518"/>
        <v/>
      </c>
      <c r="F2966" s="1" t="str">
        <f>IF(官網匯出!F2966="已付款","","B0012")</f>
        <v>B0012</v>
      </c>
      <c r="G2966" s="1" t="str">
        <f>IF(官網匯出!A2966="","",官網匯出!A2966)</f>
        <v/>
      </c>
      <c r="H2966" s="3" t="str">
        <f>IF(官網匯出!B2966="","",官網匯出!B2966)</f>
        <v/>
      </c>
      <c r="I2966" s="1" t="str">
        <f>IF(官網匯出!C2966="","",官網匯出!C2966)</f>
        <v/>
      </c>
      <c r="J2966" s="1" t="str">
        <f>IF(官網匯出!D2966="","",官網匯出!D2966)</f>
        <v/>
      </c>
      <c r="K2966" s="3" t="str">
        <f>IF(官網匯出!E2966="","",官網匯出!E2966)</f>
        <v/>
      </c>
      <c r="L2966" s="1" t="str">
        <f>IF(官網匯出!F2966="","",官網匯出!F2966)</f>
        <v/>
      </c>
      <c r="M2966" s="1" t="str">
        <f>IF(官網匯出!G2966="","",官網匯出!G2966)</f>
        <v/>
      </c>
      <c r="N2966" s="1" t="str">
        <f>IF(官網匯出!H2966="","",官網匯出!H2966)</f>
        <v/>
      </c>
      <c r="P2966" s="1" t="str">
        <f>IF(官網匯出!J2966="","",RIGHT(官網匯出!J2966,LEN(官網匯出!J2966)-2))</f>
        <v/>
      </c>
      <c r="Q2966" s="1" t="str">
        <f>IF(官網匯出!K2966="","",官網匯出!K2966)</f>
        <v/>
      </c>
      <c r="R2966" s="1" t="str">
        <f>IF(官網匯出!L2966="","",官網匯出!L2966)</f>
        <v/>
      </c>
      <c r="S2966" s="1" t="str">
        <f>IF(官網匯出!M2966="","",官網匯出!M2966)</f>
        <v/>
      </c>
      <c r="T2966" s="1" t="str">
        <f>IF(官網匯出!N2966="","",官網匯出!N2966)</f>
        <v/>
      </c>
      <c r="U2966" s="1" t="str">
        <f>IF(官網匯出!O2966="","",官網匯出!O2966)</f>
        <v/>
      </c>
      <c r="V2966" s="1" t="str">
        <f>IF(官網匯出!P2966="",IF(G2966="","",0),官網匯出!P2966)</f>
        <v/>
      </c>
      <c r="W2966" s="1" t="str">
        <f>IF(官網匯出!Q2966="",IF(G2966="","",0),官網匯出!Q2966)</f>
        <v/>
      </c>
      <c r="X2966" s="1" t="str">
        <f>IF(官網匯出!R2966="","",官網匯出!R2966)</f>
        <v/>
      </c>
      <c r="Y2966" s="1" t="str">
        <f>IF(官網匯出!S2966="","",官網匯出!S2966)</f>
        <v/>
      </c>
      <c r="Z2966" s="1" t="str">
        <f>IF(G2966="","",官網匯出!T2966)</f>
        <v/>
      </c>
      <c r="AA2966" s="1" t="str">
        <f>IF(G2966="","",官網匯出!AK2966)</f>
        <v/>
      </c>
      <c r="AB2966" s="1" t="str">
        <f>IF(G2966="","",IF(官網匯出!V2966="","",官網匯出!V2966))</f>
        <v/>
      </c>
      <c r="AJ2966" s="1" t="str">
        <f>IF(G2966="","",IF(官網匯出!AE2966="","",官網匯出!AE2966))</f>
        <v/>
      </c>
      <c r="AK2966" s="1" t="str">
        <f>IF(G2966="","",IF(官網匯出!AD2966="","",官網匯出!AD2966))</f>
        <v/>
      </c>
      <c r="AL2966" s="1" t="str">
        <f t="shared" si="519"/>
        <v>0</v>
      </c>
      <c r="AM2966" s="1" t="str">
        <f>IF(官網匯出!AG2966="","",官網匯出!AG2966)</f>
        <v/>
      </c>
      <c r="AN2966" s="1" t="str">
        <f>IF(G2966="","",IF(官網匯出!AH2966="","",官網匯出!AH2966))</f>
        <v/>
      </c>
      <c r="AO2966" s="14" t="str">
        <f t="shared" si="520"/>
        <v/>
      </c>
      <c r="AP2966" s="14" t="str">
        <f t="shared" si="521"/>
        <v>1</v>
      </c>
      <c r="AQ2966" s="14" t="str">
        <f t="shared" si="522"/>
        <v>0</v>
      </c>
      <c r="AR2966" s="1" t="str">
        <f t="shared" si="523"/>
        <v/>
      </c>
      <c r="AS2966" s="1" t="str">
        <f t="shared" si="524"/>
        <v/>
      </c>
      <c r="AT2966" s="1" t="str">
        <f t="shared" si="525"/>
        <v/>
      </c>
      <c r="AU2966" s="1" t="str">
        <f t="shared" si="516"/>
        <v/>
      </c>
      <c r="AV2966" s="1" t="e">
        <f>IF(VLOOKUP(G2966,官網匯出!A:AQ,42,FALSE)="","[黃金盾官網]",VLOOKUP(G2966,官網匯出!A:AQ,42,FALSE))</f>
        <v>#N/A</v>
      </c>
      <c r="AW2966" s="1" t="e">
        <f>IF(LEFT(VLOOKUP(G2966,官網匯出!A:AS,43,FALSE),2)="","web",LEFT(VLOOKUP(G2966,官網匯出!A:AS,43,FALSE),2))</f>
        <v>#N/A</v>
      </c>
      <c r="AX2966" s="1" t="str">
        <f t="shared" si="526"/>
        <v>O</v>
      </c>
    </row>
    <row r="2967" spans="1:50">
      <c r="A2967" s="1" t="str">
        <f>IF(G2967="","",VLOOKUP(官網轉換!AW2967,團名!A:B,2,FALSE))</f>
        <v/>
      </c>
      <c r="B2967" s="1" t="str">
        <f>IF(G2967="","",IF(LEFT(VLOOKUP(G2967,官網匯出!A:AQ,43,0),2)="wf",VLOOKUP(VLOOKUP(G2967,官網匯出!A:AQ,43,0),團名!$I$1:$K$12,2,FALSE),"N0071"))</f>
        <v/>
      </c>
      <c r="C2967" s="1" t="str">
        <f>IFERROR(VLOOKUP(官網匯出!D2967,團名!E:G,3,FALSE),"")</f>
        <v/>
      </c>
      <c r="D2967" s="1" t="str">
        <f t="shared" si="517"/>
        <v/>
      </c>
      <c r="E2967" s="1" t="str">
        <f t="shared" si="518"/>
        <v/>
      </c>
      <c r="F2967" s="1" t="str">
        <f>IF(官網匯出!F2967="已付款","","B0012")</f>
        <v>B0012</v>
      </c>
      <c r="G2967" s="1" t="str">
        <f>IF(官網匯出!A2967="","",官網匯出!A2967)</f>
        <v/>
      </c>
      <c r="H2967" s="3" t="str">
        <f>IF(官網匯出!B2967="","",官網匯出!B2967)</f>
        <v/>
      </c>
      <c r="I2967" s="1" t="str">
        <f>IF(官網匯出!C2967="","",官網匯出!C2967)</f>
        <v/>
      </c>
      <c r="J2967" s="1" t="str">
        <f>IF(官網匯出!D2967="","",官網匯出!D2967)</f>
        <v/>
      </c>
      <c r="K2967" s="3" t="str">
        <f>IF(官網匯出!E2967="","",官網匯出!E2967)</f>
        <v/>
      </c>
      <c r="L2967" s="1" t="str">
        <f>IF(官網匯出!F2967="","",官網匯出!F2967)</f>
        <v/>
      </c>
      <c r="M2967" s="1" t="str">
        <f>IF(官網匯出!G2967="","",官網匯出!G2967)</f>
        <v/>
      </c>
      <c r="N2967" s="1" t="str">
        <f>IF(官網匯出!H2967="","",官網匯出!H2967)</f>
        <v/>
      </c>
      <c r="P2967" s="1" t="str">
        <f>IF(官網匯出!J2967="","",RIGHT(官網匯出!J2967,LEN(官網匯出!J2967)-2))</f>
        <v/>
      </c>
      <c r="Q2967" s="1" t="str">
        <f>IF(官網匯出!K2967="","",官網匯出!K2967)</f>
        <v/>
      </c>
      <c r="R2967" s="1" t="str">
        <f>IF(官網匯出!L2967="","",官網匯出!L2967)</f>
        <v/>
      </c>
      <c r="S2967" s="1" t="str">
        <f>IF(官網匯出!M2967="","",官網匯出!M2967)</f>
        <v/>
      </c>
      <c r="T2967" s="1" t="str">
        <f>IF(官網匯出!N2967="","",官網匯出!N2967)</f>
        <v/>
      </c>
      <c r="U2967" s="1" t="str">
        <f>IF(官網匯出!O2967="","",官網匯出!O2967)</f>
        <v/>
      </c>
      <c r="V2967" s="1" t="str">
        <f>IF(官網匯出!P2967="",IF(G2967="","",0),官網匯出!P2967)</f>
        <v/>
      </c>
      <c r="W2967" s="1" t="str">
        <f>IF(官網匯出!Q2967="",IF(G2967="","",0),官網匯出!Q2967)</f>
        <v/>
      </c>
      <c r="X2967" s="1" t="str">
        <f>IF(官網匯出!R2967="","",官網匯出!R2967)</f>
        <v/>
      </c>
      <c r="Y2967" s="1" t="str">
        <f>IF(官網匯出!S2967="","",官網匯出!S2967)</f>
        <v/>
      </c>
      <c r="Z2967" s="1" t="str">
        <f>IF(G2967="","",官網匯出!T2967)</f>
        <v/>
      </c>
      <c r="AA2967" s="1" t="str">
        <f>IF(G2967="","",官網匯出!AK2967)</f>
        <v/>
      </c>
      <c r="AB2967" s="1" t="str">
        <f>IF(G2967="","",IF(官網匯出!V2967="","",官網匯出!V2967))</f>
        <v/>
      </c>
      <c r="AJ2967" s="1" t="str">
        <f>IF(G2967="","",IF(官網匯出!AE2967="","",官網匯出!AE2967))</f>
        <v/>
      </c>
      <c r="AK2967" s="1" t="str">
        <f>IF(G2967="","",IF(官網匯出!AD2967="","",官網匯出!AD2967))</f>
        <v/>
      </c>
      <c r="AL2967" s="1" t="str">
        <f t="shared" si="519"/>
        <v>0</v>
      </c>
      <c r="AM2967" s="1" t="str">
        <f>IF(官網匯出!AG2967="","",官網匯出!AG2967)</f>
        <v/>
      </c>
      <c r="AN2967" s="1" t="str">
        <f>IF(G2967="","",IF(官網匯出!AH2967="","",官網匯出!AH2967))</f>
        <v/>
      </c>
      <c r="AO2967" s="14" t="str">
        <f t="shared" si="520"/>
        <v/>
      </c>
      <c r="AP2967" s="14" t="str">
        <f t="shared" si="521"/>
        <v>1</v>
      </c>
      <c r="AQ2967" s="14" t="str">
        <f t="shared" si="522"/>
        <v>0</v>
      </c>
      <c r="AR2967" s="1" t="str">
        <f t="shared" si="523"/>
        <v/>
      </c>
      <c r="AS2967" s="1" t="str">
        <f t="shared" si="524"/>
        <v/>
      </c>
      <c r="AT2967" s="1" t="str">
        <f t="shared" si="525"/>
        <v/>
      </c>
      <c r="AU2967" s="1" t="str">
        <f t="shared" si="516"/>
        <v/>
      </c>
      <c r="AV2967" s="1" t="e">
        <f>IF(VLOOKUP(G2967,官網匯出!A:AQ,42,FALSE)="","[黃金盾官網]",VLOOKUP(G2967,官網匯出!A:AQ,42,FALSE))</f>
        <v>#N/A</v>
      </c>
      <c r="AW2967" s="1" t="e">
        <f>IF(LEFT(VLOOKUP(G2967,官網匯出!A:AS,43,FALSE),2)="","web",LEFT(VLOOKUP(G2967,官網匯出!A:AS,43,FALSE),2))</f>
        <v>#N/A</v>
      </c>
      <c r="AX2967" s="1" t="str">
        <f t="shared" si="526"/>
        <v>O</v>
      </c>
    </row>
    <row r="2968" spans="1:50">
      <c r="A2968" s="1" t="str">
        <f>IF(G2968="","",VLOOKUP(官網轉換!AW2968,團名!A:B,2,FALSE))</f>
        <v/>
      </c>
      <c r="B2968" s="1" t="str">
        <f>IF(G2968="","",IF(LEFT(VLOOKUP(G2968,官網匯出!A:AQ,43,0),2)="wf",VLOOKUP(VLOOKUP(G2968,官網匯出!A:AQ,43,0),團名!$I$1:$K$12,2,FALSE),"N0071"))</f>
        <v/>
      </c>
      <c r="C2968" s="1" t="str">
        <f>IFERROR(VLOOKUP(官網匯出!D2968,團名!E:G,3,FALSE),"")</f>
        <v/>
      </c>
      <c r="D2968" s="1" t="str">
        <f t="shared" si="517"/>
        <v/>
      </c>
      <c r="E2968" s="1" t="str">
        <f t="shared" si="518"/>
        <v/>
      </c>
      <c r="F2968" s="1" t="str">
        <f>IF(官網匯出!F2968="已付款","","B0012")</f>
        <v>B0012</v>
      </c>
      <c r="G2968" s="1" t="str">
        <f>IF(官網匯出!A2968="","",官網匯出!A2968)</f>
        <v/>
      </c>
      <c r="H2968" s="3" t="str">
        <f>IF(官網匯出!B2968="","",官網匯出!B2968)</f>
        <v/>
      </c>
      <c r="I2968" s="1" t="str">
        <f>IF(官網匯出!C2968="","",官網匯出!C2968)</f>
        <v/>
      </c>
      <c r="J2968" s="1" t="str">
        <f>IF(官網匯出!D2968="","",官網匯出!D2968)</f>
        <v/>
      </c>
      <c r="K2968" s="3" t="str">
        <f>IF(官網匯出!E2968="","",官網匯出!E2968)</f>
        <v/>
      </c>
      <c r="L2968" s="1" t="str">
        <f>IF(官網匯出!F2968="","",官網匯出!F2968)</f>
        <v/>
      </c>
      <c r="M2968" s="1" t="str">
        <f>IF(官網匯出!G2968="","",官網匯出!G2968)</f>
        <v/>
      </c>
      <c r="N2968" s="1" t="str">
        <f>IF(官網匯出!H2968="","",官網匯出!H2968)</f>
        <v/>
      </c>
      <c r="P2968" s="1" t="str">
        <f>IF(官網匯出!J2968="","",RIGHT(官網匯出!J2968,LEN(官網匯出!J2968)-2))</f>
        <v/>
      </c>
      <c r="Q2968" s="1" t="str">
        <f>IF(官網匯出!K2968="","",官網匯出!K2968)</f>
        <v/>
      </c>
      <c r="R2968" s="1" t="str">
        <f>IF(官網匯出!L2968="","",官網匯出!L2968)</f>
        <v/>
      </c>
      <c r="S2968" s="1" t="str">
        <f>IF(官網匯出!M2968="","",官網匯出!M2968)</f>
        <v/>
      </c>
      <c r="T2968" s="1" t="str">
        <f>IF(官網匯出!N2968="","",官網匯出!N2968)</f>
        <v/>
      </c>
      <c r="U2968" s="1" t="str">
        <f>IF(官網匯出!O2968="","",官網匯出!O2968)</f>
        <v/>
      </c>
      <c r="V2968" s="1" t="str">
        <f>IF(官網匯出!P2968="",IF(G2968="","",0),官網匯出!P2968)</f>
        <v/>
      </c>
      <c r="W2968" s="1" t="str">
        <f>IF(官網匯出!Q2968="",IF(G2968="","",0),官網匯出!Q2968)</f>
        <v/>
      </c>
      <c r="X2968" s="1" t="str">
        <f>IF(官網匯出!R2968="","",官網匯出!R2968)</f>
        <v/>
      </c>
      <c r="Y2968" s="1" t="str">
        <f>IF(官網匯出!S2968="","",官網匯出!S2968)</f>
        <v/>
      </c>
      <c r="Z2968" s="1" t="str">
        <f>IF(G2968="","",官網匯出!T2968)</f>
        <v/>
      </c>
      <c r="AA2968" s="1" t="str">
        <f>IF(G2968="","",官網匯出!AK2968)</f>
        <v/>
      </c>
      <c r="AB2968" s="1" t="str">
        <f>IF(G2968="","",IF(官網匯出!V2968="","",官網匯出!V2968))</f>
        <v/>
      </c>
      <c r="AJ2968" s="1" t="str">
        <f>IF(G2968="","",IF(官網匯出!AE2968="","",官網匯出!AE2968))</f>
        <v/>
      </c>
      <c r="AK2968" s="1" t="str">
        <f>IF(G2968="","",IF(官網匯出!AD2968="","",官網匯出!AD2968))</f>
        <v/>
      </c>
      <c r="AL2968" s="1" t="str">
        <f t="shared" si="519"/>
        <v>0</v>
      </c>
      <c r="AM2968" s="1" t="str">
        <f>IF(官網匯出!AG2968="","",官網匯出!AG2968)</f>
        <v/>
      </c>
      <c r="AN2968" s="1" t="str">
        <f>IF(G2968="","",IF(官網匯出!AH2968="","",官網匯出!AH2968))</f>
        <v/>
      </c>
      <c r="AO2968" s="14" t="str">
        <f t="shared" si="520"/>
        <v/>
      </c>
      <c r="AP2968" s="14" t="str">
        <f t="shared" si="521"/>
        <v>1</v>
      </c>
      <c r="AQ2968" s="14" t="str">
        <f t="shared" si="522"/>
        <v>0</v>
      </c>
      <c r="AR2968" s="1" t="str">
        <f t="shared" si="523"/>
        <v/>
      </c>
      <c r="AS2968" s="1" t="str">
        <f t="shared" si="524"/>
        <v/>
      </c>
      <c r="AT2968" s="1" t="str">
        <f t="shared" si="525"/>
        <v/>
      </c>
      <c r="AU2968" s="1" t="str">
        <f t="shared" si="516"/>
        <v/>
      </c>
      <c r="AV2968" s="1" t="e">
        <f>IF(VLOOKUP(G2968,官網匯出!A:AQ,42,FALSE)="","[黃金盾官網]",VLOOKUP(G2968,官網匯出!A:AQ,42,FALSE))</f>
        <v>#N/A</v>
      </c>
      <c r="AW2968" s="1" t="e">
        <f>IF(LEFT(VLOOKUP(G2968,官網匯出!A:AS,43,FALSE),2)="","web",LEFT(VLOOKUP(G2968,官網匯出!A:AS,43,FALSE),2))</f>
        <v>#N/A</v>
      </c>
      <c r="AX2968" s="1" t="str">
        <f t="shared" si="526"/>
        <v>O</v>
      </c>
    </row>
    <row r="2969" spans="1:50">
      <c r="A2969" s="1" t="str">
        <f>IF(G2969="","",VLOOKUP(官網轉換!AW2969,團名!A:B,2,FALSE))</f>
        <v/>
      </c>
      <c r="B2969" s="1" t="str">
        <f>IF(G2969="","",IF(LEFT(VLOOKUP(G2969,官網匯出!A:AQ,43,0),2)="wf",VLOOKUP(VLOOKUP(G2969,官網匯出!A:AQ,43,0),團名!$I$1:$K$12,2,FALSE),"N0071"))</f>
        <v/>
      </c>
      <c r="C2969" s="1" t="str">
        <f>IFERROR(VLOOKUP(官網匯出!D2969,團名!E:G,3,FALSE),"")</f>
        <v/>
      </c>
      <c r="D2969" s="1" t="str">
        <f t="shared" si="517"/>
        <v/>
      </c>
      <c r="E2969" s="1" t="str">
        <f t="shared" si="518"/>
        <v/>
      </c>
      <c r="F2969" s="1" t="str">
        <f>IF(官網匯出!F2969="已付款","","B0012")</f>
        <v>B0012</v>
      </c>
      <c r="G2969" s="1" t="str">
        <f>IF(官網匯出!A2969="","",官網匯出!A2969)</f>
        <v/>
      </c>
      <c r="H2969" s="3" t="str">
        <f>IF(官網匯出!B2969="","",官網匯出!B2969)</f>
        <v/>
      </c>
      <c r="I2969" s="1" t="str">
        <f>IF(官網匯出!C2969="","",官網匯出!C2969)</f>
        <v/>
      </c>
      <c r="J2969" s="1" t="str">
        <f>IF(官網匯出!D2969="","",官網匯出!D2969)</f>
        <v/>
      </c>
      <c r="K2969" s="3" t="str">
        <f>IF(官網匯出!E2969="","",官網匯出!E2969)</f>
        <v/>
      </c>
      <c r="L2969" s="1" t="str">
        <f>IF(官網匯出!F2969="","",官網匯出!F2969)</f>
        <v/>
      </c>
      <c r="M2969" s="1" t="str">
        <f>IF(官網匯出!G2969="","",官網匯出!G2969)</f>
        <v/>
      </c>
      <c r="N2969" s="1" t="str">
        <f>IF(官網匯出!H2969="","",官網匯出!H2969)</f>
        <v/>
      </c>
      <c r="P2969" s="1" t="str">
        <f>IF(官網匯出!J2969="","",RIGHT(官網匯出!J2969,LEN(官網匯出!J2969)-2))</f>
        <v/>
      </c>
      <c r="Q2969" s="1" t="str">
        <f>IF(官網匯出!K2969="","",官網匯出!K2969)</f>
        <v/>
      </c>
      <c r="R2969" s="1" t="str">
        <f>IF(官網匯出!L2969="","",官網匯出!L2969)</f>
        <v/>
      </c>
      <c r="S2969" s="1" t="str">
        <f>IF(官網匯出!M2969="","",官網匯出!M2969)</f>
        <v/>
      </c>
      <c r="T2969" s="1" t="str">
        <f>IF(官網匯出!N2969="","",官網匯出!N2969)</f>
        <v/>
      </c>
      <c r="U2969" s="1" t="str">
        <f>IF(官網匯出!O2969="","",官網匯出!O2969)</f>
        <v/>
      </c>
      <c r="V2969" s="1" t="str">
        <f>IF(官網匯出!P2969="",IF(G2969="","",0),官網匯出!P2969)</f>
        <v/>
      </c>
      <c r="W2969" s="1" t="str">
        <f>IF(官網匯出!Q2969="",IF(G2969="","",0),官網匯出!Q2969)</f>
        <v/>
      </c>
      <c r="X2969" s="1" t="str">
        <f>IF(官網匯出!R2969="","",官網匯出!R2969)</f>
        <v/>
      </c>
      <c r="Y2969" s="1" t="str">
        <f>IF(官網匯出!S2969="","",官網匯出!S2969)</f>
        <v/>
      </c>
      <c r="Z2969" s="1" t="str">
        <f>IF(G2969="","",官網匯出!T2969)</f>
        <v/>
      </c>
      <c r="AA2969" s="1" t="str">
        <f>IF(G2969="","",官網匯出!AK2969)</f>
        <v/>
      </c>
      <c r="AB2969" s="1" t="str">
        <f>IF(G2969="","",IF(官網匯出!V2969="","",官網匯出!V2969))</f>
        <v/>
      </c>
      <c r="AJ2969" s="1" t="str">
        <f>IF(G2969="","",IF(官網匯出!AE2969="","",官網匯出!AE2969))</f>
        <v/>
      </c>
      <c r="AK2969" s="1" t="str">
        <f>IF(G2969="","",IF(官網匯出!AD2969="","",官網匯出!AD2969))</f>
        <v/>
      </c>
      <c r="AL2969" s="1" t="str">
        <f t="shared" si="519"/>
        <v>0</v>
      </c>
      <c r="AM2969" s="1" t="str">
        <f>IF(官網匯出!AG2969="","",官網匯出!AG2969)</f>
        <v/>
      </c>
      <c r="AN2969" s="1" t="str">
        <f>IF(G2969="","",IF(官網匯出!AH2969="","",官網匯出!AH2969))</f>
        <v/>
      </c>
      <c r="AO2969" s="14" t="str">
        <f t="shared" si="520"/>
        <v/>
      </c>
      <c r="AP2969" s="14" t="str">
        <f t="shared" si="521"/>
        <v>1</v>
      </c>
      <c r="AQ2969" s="14" t="str">
        <f t="shared" si="522"/>
        <v>0</v>
      </c>
      <c r="AR2969" s="1" t="str">
        <f t="shared" si="523"/>
        <v/>
      </c>
      <c r="AS2969" s="1" t="str">
        <f t="shared" si="524"/>
        <v/>
      </c>
      <c r="AT2969" s="1" t="str">
        <f t="shared" si="525"/>
        <v/>
      </c>
      <c r="AU2969" s="1" t="str">
        <f t="shared" si="516"/>
        <v/>
      </c>
      <c r="AV2969" s="1" t="e">
        <f>IF(VLOOKUP(G2969,官網匯出!A:AQ,42,FALSE)="","[黃金盾官網]",VLOOKUP(G2969,官網匯出!A:AQ,42,FALSE))</f>
        <v>#N/A</v>
      </c>
      <c r="AW2969" s="1" t="e">
        <f>IF(LEFT(VLOOKUP(G2969,官網匯出!A:AS,43,FALSE),2)="","web",LEFT(VLOOKUP(G2969,官網匯出!A:AS,43,FALSE),2))</f>
        <v>#N/A</v>
      </c>
      <c r="AX2969" s="1" t="str">
        <f t="shared" si="526"/>
        <v>O</v>
      </c>
    </row>
    <row r="2970" spans="1:50">
      <c r="A2970" s="1" t="str">
        <f>IF(G2970="","",VLOOKUP(官網轉換!AW2970,團名!A:B,2,FALSE))</f>
        <v/>
      </c>
      <c r="B2970" s="1" t="str">
        <f>IF(G2970="","",IF(LEFT(VLOOKUP(G2970,官網匯出!A:AQ,43,0),2)="wf",VLOOKUP(VLOOKUP(G2970,官網匯出!A:AQ,43,0),團名!$I$1:$K$12,2,FALSE),"N0071"))</f>
        <v/>
      </c>
      <c r="C2970" s="1" t="str">
        <f>IFERROR(VLOOKUP(官網匯出!D2970,團名!E:G,3,FALSE),"")</f>
        <v/>
      </c>
      <c r="D2970" s="1" t="str">
        <f t="shared" si="517"/>
        <v/>
      </c>
      <c r="E2970" s="1" t="str">
        <f t="shared" si="518"/>
        <v/>
      </c>
      <c r="F2970" s="1" t="str">
        <f>IF(官網匯出!F2970="已付款","","B0012")</f>
        <v>B0012</v>
      </c>
      <c r="G2970" s="1" t="str">
        <f>IF(官網匯出!A2970="","",官網匯出!A2970)</f>
        <v/>
      </c>
      <c r="H2970" s="3" t="str">
        <f>IF(官網匯出!B2970="","",官網匯出!B2970)</f>
        <v/>
      </c>
      <c r="I2970" s="1" t="str">
        <f>IF(官網匯出!C2970="","",官網匯出!C2970)</f>
        <v/>
      </c>
      <c r="J2970" s="1" t="str">
        <f>IF(官網匯出!D2970="","",官網匯出!D2970)</f>
        <v/>
      </c>
      <c r="K2970" s="3" t="str">
        <f>IF(官網匯出!E2970="","",官網匯出!E2970)</f>
        <v/>
      </c>
      <c r="L2970" s="1" t="str">
        <f>IF(官網匯出!F2970="","",官網匯出!F2970)</f>
        <v/>
      </c>
      <c r="M2970" s="1" t="str">
        <f>IF(官網匯出!G2970="","",官網匯出!G2970)</f>
        <v/>
      </c>
      <c r="N2970" s="1" t="str">
        <f>IF(官網匯出!H2970="","",官網匯出!H2970)</f>
        <v/>
      </c>
      <c r="P2970" s="1" t="str">
        <f>IF(官網匯出!J2970="","",RIGHT(官網匯出!J2970,LEN(官網匯出!J2970)-2))</f>
        <v/>
      </c>
      <c r="Q2970" s="1" t="str">
        <f>IF(官網匯出!K2970="","",官網匯出!K2970)</f>
        <v/>
      </c>
      <c r="R2970" s="1" t="str">
        <f>IF(官網匯出!L2970="","",官網匯出!L2970)</f>
        <v/>
      </c>
      <c r="S2970" s="1" t="str">
        <f>IF(官網匯出!M2970="","",官網匯出!M2970)</f>
        <v/>
      </c>
      <c r="T2970" s="1" t="str">
        <f>IF(官網匯出!N2970="","",官網匯出!N2970)</f>
        <v/>
      </c>
      <c r="U2970" s="1" t="str">
        <f>IF(官網匯出!O2970="","",官網匯出!O2970)</f>
        <v/>
      </c>
      <c r="V2970" s="1" t="str">
        <f>IF(官網匯出!P2970="",IF(G2970="","",0),官網匯出!P2970)</f>
        <v/>
      </c>
      <c r="W2970" s="1" t="str">
        <f>IF(官網匯出!Q2970="",IF(G2970="","",0),官網匯出!Q2970)</f>
        <v/>
      </c>
      <c r="X2970" s="1" t="str">
        <f>IF(官網匯出!R2970="","",官網匯出!R2970)</f>
        <v/>
      </c>
      <c r="Y2970" s="1" t="str">
        <f>IF(官網匯出!S2970="","",官網匯出!S2970)</f>
        <v/>
      </c>
      <c r="Z2970" s="1" t="str">
        <f>IF(G2970="","",官網匯出!T2970)</f>
        <v/>
      </c>
      <c r="AA2970" s="1" t="str">
        <f>IF(G2970="","",官網匯出!AK2970)</f>
        <v/>
      </c>
      <c r="AB2970" s="1" t="str">
        <f>IF(G2970="","",IF(官網匯出!V2970="","",官網匯出!V2970))</f>
        <v/>
      </c>
      <c r="AJ2970" s="1" t="str">
        <f>IF(G2970="","",IF(官網匯出!AE2970="","",官網匯出!AE2970))</f>
        <v/>
      </c>
      <c r="AK2970" s="1" t="str">
        <f>IF(G2970="","",IF(官網匯出!AD2970="","",官網匯出!AD2970))</f>
        <v/>
      </c>
      <c r="AL2970" s="1" t="str">
        <f t="shared" si="519"/>
        <v>0</v>
      </c>
      <c r="AM2970" s="1" t="str">
        <f>IF(官網匯出!AG2970="","",官網匯出!AG2970)</f>
        <v/>
      </c>
      <c r="AN2970" s="1" t="str">
        <f>IF(G2970="","",IF(官網匯出!AH2970="","",官網匯出!AH2970))</f>
        <v/>
      </c>
      <c r="AO2970" s="14" t="str">
        <f t="shared" si="520"/>
        <v/>
      </c>
      <c r="AP2970" s="14" t="str">
        <f t="shared" si="521"/>
        <v>1</v>
      </c>
      <c r="AQ2970" s="14" t="str">
        <f t="shared" si="522"/>
        <v>0</v>
      </c>
      <c r="AR2970" s="1" t="str">
        <f t="shared" si="523"/>
        <v/>
      </c>
      <c r="AS2970" s="1" t="str">
        <f t="shared" si="524"/>
        <v/>
      </c>
      <c r="AT2970" s="1" t="str">
        <f t="shared" si="525"/>
        <v/>
      </c>
      <c r="AU2970" s="1" t="str">
        <f t="shared" si="516"/>
        <v/>
      </c>
      <c r="AV2970" s="1" t="e">
        <f>IF(VLOOKUP(G2970,官網匯出!A:AQ,42,FALSE)="","[黃金盾官網]",VLOOKUP(G2970,官網匯出!A:AQ,42,FALSE))</f>
        <v>#N/A</v>
      </c>
      <c r="AW2970" s="1" t="e">
        <f>IF(LEFT(VLOOKUP(G2970,官網匯出!A:AS,43,FALSE),2)="","web",LEFT(VLOOKUP(G2970,官網匯出!A:AS,43,FALSE),2))</f>
        <v>#N/A</v>
      </c>
      <c r="AX2970" s="1" t="str">
        <f t="shared" si="526"/>
        <v>O</v>
      </c>
    </row>
    <row r="2971" spans="1:50">
      <c r="A2971" s="1" t="str">
        <f>IF(G2971="","",VLOOKUP(官網轉換!AW2971,團名!A:B,2,FALSE))</f>
        <v/>
      </c>
      <c r="B2971" s="1" t="str">
        <f>IF(G2971="","",IF(LEFT(VLOOKUP(G2971,官網匯出!A:AQ,43,0),2)="wf",VLOOKUP(VLOOKUP(G2971,官網匯出!A:AQ,43,0),團名!$I$1:$K$12,2,FALSE),"N0071"))</f>
        <v/>
      </c>
      <c r="C2971" s="1" t="str">
        <f>IFERROR(VLOOKUP(官網匯出!D2971,團名!E:G,3,FALSE),"")</f>
        <v/>
      </c>
      <c r="D2971" s="1" t="str">
        <f t="shared" si="517"/>
        <v/>
      </c>
      <c r="E2971" s="1" t="str">
        <f t="shared" si="518"/>
        <v/>
      </c>
      <c r="F2971" s="1" t="str">
        <f>IF(官網匯出!F2971="已付款","","B0012")</f>
        <v>B0012</v>
      </c>
      <c r="G2971" s="1" t="str">
        <f>IF(官網匯出!A2971="","",官網匯出!A2971)</f>
        <v/>
      </c>
      <c r="H2971" s="3" t="str">
        <f>IF(官網匯出!B2971="","",官網匯出!B2971)</f>
        <v/>
      </c>
      <c r="I2971" s="1" t="str">
        <f>IF(官網匯出!C2971="","",官網匯出!C2971)</f>
        <v/>
      </c>
      <c r="J2971" s="1" t="str">
        <f>IF(官網匯出!D2971="","",官網匯出!D2971)</f>
        <v/>
      </c>
      <c r="K2971" s="3" t="str">
        <f>IF(官網匯出!E2971="","",官網匯出!E2971)</f>
        <v/>
      </c>
      <c r="L2971" s="1" t="str">
        <f>IF(官網匯出!F2971="","",官網匯出!F2971)</f>
        <v/>
      </c>
      <c r="M2971" s="1" t="str">
        <f>IF(官網匯出!G2971="","",官網匯出!G2971)</f>
        <v/>
      </c>
      <c r="N2971" s="1" t="str">
        <f>IF(官網匯出!H2971="","",官網匯出!H2971)</f>
        <v/>
      </c>
      <c r="P2971" s="1" t="str">
        <f>IF(官網匯出!J2971="","",RIGHT(官網匯出!J2971,LEN(官網匯出!J2971)-2))</f>
        <v/>
      </c>
      <c r="Q2971" s="1" t="str">
        <f>IF(官網匯出!K2971="","",官網匯出!K2971)</f>
        <v/>
      </c>
      <c r="R2971" s="1" t="str">
        <f>IF(官網匯出!L2971="","",官網匯出!L2971)</f>
        <v/>
      </c>
      <c r="S2971" s="1" t="str">
        <f>IF(官網匯出!M2971="","",官網匯出!M2971)</f>
        <v/>
      </c>
      <c r="T2971" s="1" t="str">
        <f>IF(官網匯出!N2971="","",官網匯出!N2971)</f>
        <v/>
      </c>
      <c r="U2971" s="1" t="str">
        <f>IF(官網匯出!O2971="","",官網匯出!O2971)</f>
        <v/>
      </c>
      <c r="V2971" s="1" t="str">
        <f>IF(官網匯出!P2971="",IF(G2971="","",0),官網匯出!P2971)</f>
        <v/>
      </c>
      <c r="W2971" s="1" t="str">
        <f>IF(官網匯出!Q2971="",IF(G2971="","",0),官網匯出!Q2971)</f>
        <v/>
      </c>
      <c r="X2971" s="1" t="str">
        <f>IF(官網匯出!R2971="","",官網匯出!R2971)</f>
        <v/>
      </c>
      <c r="Y2971" s="1" t="str">
        <f>IF(官網匯出!S2971="","",官網匯出!S2971)</f>
        <v/>
      </c>
      <c r="Z2971" s="1" t="str">
        <f>IF(G2971="","",官網匯出!T2971)</f>
        <v/>
      </c>
      <c r="AA2971" s="1" t="str">
        <f>IF(G2971="","",官網匯出!AK2971)</f>
        <v/>
      </c>
      <c r="AB2971" s="1" t="str">
        <f>IF(G2971="","",IF(官網匯出!V2971="","",官網匯出!V2971))</f>
        <v/>
      </c>
      <c r="AJ2971" s="1" t="str">
        <f>IF(G2971="","",IF(官網匯出!AE2971="","",官網匯出!AE2971))</f>
        <v/>
      </c>
      <c r="AK2971" s="1" t="str">
        <f>IF(G2971="","",IF(官網匯出!AD2971="","",官網匯出!AD2971))</f>
        <v/>
      </c>
      <c r="AL2971" s="1" t="str">
        <f t="shared" si="519"/>
        <v>0</v>
      </c>
      <c r="AM2971" s="1" t="str">
        <f>IF(官網匯出!AG2971="","",官網匯出!AG2971)</f>
        <v/>
      </c>
      <c r="AN2971" s="1" t="str">
        <f>IF(G2971="","",IF(官網匯出!AH2971="","",官網匯出!AH2971))</f>
        <v/>
      </c>
      <c r="AO2971" s="14" t="str">
        <f t="shared" si="520"/>
        <v/>
      </c>
      <c r="AP2971" s="14" t="str">
        <f t="shared" si="521"/>
        <v>1</v>
      </c>
      <c r="AQ2971" s="14" t="str">
        <f t="shared" si="522"/>
        <v>0</v>
      </c>
      <c r="AR2971" s="1" t="str">
        <f t="shared" si="523"/>
        <v/>
      </c>
      <c r="AS2971" s="1" t="str">
        <f t="shared" si="524"/>
        <v/>
      </c>
      <c r="AT2971" s="1" t="str">
        <f t="shared" si="525"/>
        <v/>
      </c>
      <c r="AU2971" s="1" t="str">
        <f t="shared" si="516"/>
        <v/>
      </c>
      <c r="AV2971" s="1" t="e">
        <f>IF(VLOOKUP(G2971,官網匯出!A:AQ,42,FALSE)="","[黃金盾官網]",VLOOKUP(G2971,官網匯出!A:AQ,42,FALSE))</f>
        <v>#N/A</v>
      </c>
      <c r="AW2971" s="1" t="e">
        <f>IF(LEFT(VLOOKUP(G2971,官網匯出!A:AS,43,FALSE),2)="","web",LEFT(VLOOKUP(G2971,官網匯出!A:AS,43,FALSE),2))</f>
        <v>#N/A</v>
      </c>
      <c r="AX2971" s="1" t="str">
        <f t="shared" si="526"/>
        <v>O</v>
      </c>
    </row>
    <row r="2972" spans="1:50">
      <c r="A2972" s="1" t="str">
        <f>IF(G2972="","",VLOOKUP(官網轉換!AW2972,團名!A:B,2,FALSE))</f>
        <v/>
      </c>
      <c r="B2972" s="1" t="str">
        <f>IF(G2972="","",IF(LEFT(VLOOKUP(G2972,官網匯出!A:AQ,43,0),2)="wf",VLOOKUP(VLOOKUP(G2972,官網匯出!A:AQ,43,0),團名!$I$1:$K$12,2,FALSE),"N0071"))</f>
        <v/>
      </c>
      <c r="C2972" s="1" t="str">
        <f>IFERROR(VLOOKUP(官網匯出!D2972,團名!E:G,3,FALSE),"")</f>
        <v/>
      </c>
      <c r="D2972" s="1" t="str">
        <f t="shared" si="517"/>
        <v/>
      </c>
      <c r="E2972" s="1" t="str">
        <f t="shared" si="518"/>
        <v/>
      </c>
      <c r="F2972" s="1" t="str">
        <f>IF(官網匯出!F2972="已付款","","B0012")</f>
        <v>B0012</v>
      </c>
      <c r="G2972" s="1" t="str">
        <f>IF(官網匯出!A2972="","",官網匯出!A2972)</f>
        <v/>
      </c>
      <c r="H2972" s="3" t="str">
        <f>IF(官網匯出!B2972="","",官網匯出!B2972)</f>
        <v/>
      </c>
      <c r="I2972" s="1" t="str">
        <f>IF(官網匯出!C2972="","",官網匯出!C2972)</f>
        <v/>
      </c>
      <c r="J2972" s="1" t="str">
        <f>IF(官網匯出!D2972="","",官網匯出!D2972)</f>
        <v/>
      </c>
      <c r="K2972" s="3" t="str">
        <f>IF(官網匯出!E2972="","",官網匯出!E2972)</f>
        <v/>
      </c>
      <c r="L2972" s="1" t="str">
        <f>IF(官網匯出!F2972="","",官網匯出!F2972)</f>
        <v/>
      </c>
      <c r="M2972" s="1" t="str">
        <f>IF(官網匯出!G2972="","",官網匯出!G2972)</f>
        <v/>
      </c>
      <c r="N2972" s="1" t="str">
        <f>IF(官網匯出!H2972="","",官網匯出!H2972)</f>
        <v/>
      </c>
      <c r="P2972" s="1" t="str">
        <f>IF(官網匯出!J2972="","",RIGHT(官網匯出!J2972,LEN(官網匯出!J2972)-2))</f>
        <v/>
      </c>
      <c r="Q2972" s="1" t="str">
        <f>IF(官網匯出!K2972="","",官網匯出!K2972)</f>
        <v/>
      </c>
      <c r="R2972" s="1" t="str">
        <f>IF(官網匯出!L2972="","",官網匯出!L2972)</f>
        <v/>
      </c>
      <c r="S2972" s="1" t="str">
        <f>IF(官網匯出!M2972="","",官網匯出!M2972)</f>
        <v/>
      </c>
      <c r="T2972" s="1" t="str">
        <f>IF(官網匯出!N2972="","",官網匯出!N2972)</f>
        <v/>
      </c>
      <c r="U2972" s="1" t="str">
        <f>IF(官網匯出!O2972="","",官網匯出!O2972)</f>
        <v/>
      </c>
      <c r="V2972" s="1" t="str">
        <f>IF(官網匯出!P2972="",IF(G2972="","",0),官網匯出!P2972)</f>
        <v/>
      </c>
      <c r="W2972" s="1" t="str">
        <f>IF(官網匯出!Q2972="",IF(G2972="","",0),官網匯出!Q2972)</f>
        <v/>
      </c>
      <c r="X2972" s="1" t="str">
        <f>IF(官網匯出!R2972="","",官網匯出!R2972)</f>
        <v/>
      </c>
      <c r="Y2972" s="1" t="str">
        <f>IF(官網匯出!S2972="","",官網匯出!S2972)</f>
        <v/>
      </c>
      <c r="Z2972" s="1" t="str">
        <f>IF(G2972="","",官網匯出!T2972)</f>
        <v/>
      </c>
      <c r="AA2972" s="1" t="str">
        <f>IF(G2972="","",官網匯出!AK2972)</f>
        <v/>
      </c>
      <c r="AB2972" s="1" t="str">
        <f>IF(G2972="","",IF(官網匯出!V2972="","",官網匯出!V2972))</f>
        <v/>
      </c>
      <c r="AJ2972" s="1" t="str">
        <f>IF(G2972="","",IF(官網匯出!AE2972="","",官網匯出!AE2972))</f>
        <v/>
      </c>
      <c r="AK2972" s="1" t="str">
        <f>IF(G2972="","",IF(官網匯出!AD2972="","",官網匯出!AD2972))</f>
        <v/>
      </c>
      <c r="AL2972" s="1" t="str">
        <f t="shared" si="519"/>
        <v>0</v>
      </c>
      <c r="AM2972" s="1" t="str">
        <f>IF(官網匯出!AG2972="","",官網匯出!AG2972)</f>
        <v/>
      </c>
      <c r="AN2972" s="1" t="str">
        <f>IF(G2972="","",IF(官網匯出!AH2972="","",官網匯出!AH2972))</f>
        <v/>
      </c>
      <c r="AO2972" s="14" t="str">
        <f t="shared" si="520"/>
        <v/>
      </c>
      <c r="AP2972" s="14" t="str">
        <f t="shared" si="521"/>
        <v>1</v>
      </c>
      <c r="AQ2972" s="14" t="str">
        <f t="shared" si="522"/>
        <v>0</v>
      </c>
      <c r="AR2972" s="1" t="str">
        <f t="shared" si="523"/>
        <v/>
      </c>
      <c r="AS2972" s="1" t="str">
        <f t="shared" si="524"/>
        <v/>
      </c>
      <c r="AT2972" s="1" t="str">
        <f t="shared" si="525"/>
        <v/>
      </c>
      <c r="AU2972" s="1" t="str">
        <f t="shared" si="516"/>
        <v/>
      </c>
      <c r="AV2972" s="1" t="e">
        <f>IF(VLOOKUP(G2972,官網匯出!A:AQ,42,FALSE)="","[黃金盾官網]",VLOOKUP(G2972,官網匯出!A:AQ,42,FALSE))</f>
        <v>#N/A</v>
      </c>
      <c r="AW2972" s="1" t="e">
        <f>IF(LEFT(VLOOKUP(G2972,官網匯出!A:AS,43,FALSE),2)="","web",LEFT(VLOOKUP(G2972,官網匯出!A:AS,43,FALSE),2))</f>
        <v>#N/A</v>
      </c>
      <c r="AX2972" s="1" t="str">
        <f t="shared" si="526"/>
        <v>O</v>
      </c>
    </row>
    <row r="2973" spans="1:50">
      <c r="A2973" s="1" t="str">
        <f>IF(G2973="","",VLOOKUP(官網轉換!AW2973,團名!A:B,2,FALSE))</f>
        <v/>
      </c>
      <c r="B2973" s="1" t="str">
        <f>IF(G2973="","",IF(LEFT(VLOOKUP(G2973,官網匯出!A:AQ,43,0),2)="wf",VLOOKUP(VLOOKUP(G2973,官網匯出!A:AQ,43,0),團名!$I$1:$K$12,2,FALSE),"N0071"))</f>
        <v/>
      </c>
      <c r="C2973" s="1" t="str">
        <f>IFERROR(VLOOKUP(官網匯出!D2973,團名!E:G,3,FALSE),"")</f>
        <v/>
      </c>
      <c r="D2973" s="1" t="str">
        <f t="shared" si="517"/>
        <v/>
      </c>
      <c r="E2973" s="1" t="str">
        <f t="shared" si="518"/>
        <v/>
      </c>
      <c r="F2973" s="1" t="str">
        <f>IF(官網匯出!F2973="已付款","","B0012")</f>
        <v>B0012</v>
      </c>
      <c r="G2973" s="1" t="str">
        <f>IF(官網匯出!A2973="","",官網匯出!A2973)</f>
        <v/>
      </c>
      <c r="H2973" s="3" t="str">
        <f>IF(官網匯出!B2973="","",官網匯出!B2973)</f>
        <v/>
      </c>
      <c r="I2973" s="1" t="str">
        <f>IF(官網匯出!C2973="","",官網匯出!C2973)</f>
        <v/>
      </c>
      <c r="J2973" s="1" t="str">
        <f>IF(官網匯出!D2973="","",官網匯出!D2973)</f>
        <v/>
      </c>
      <c r="K2973" s="3" t="str">
        <f>IF(官網匯出!E2973="","",官網匯出!E2973)</f>
        <v/>
      </c>
      <c r="L2973" s="1" t="str">
        <f>IF(官網匯出!F2973="","",官網匯出!F2973)</f>
        <v/>
      </c>
      <c r="M2973" s="1" t="str">
        <f>IF(官網匯出!G2973="","",官網匯出!G2973)</f>
        <v/>
      </c>
      <c r="N2973" s="1" t="str">
        <f>IF(官網匯出!H2973="","",官網匯出!H2973)</f>
        <v/>
      </c>
      <c r="P2973" s="1" t="str">
        <f>IF(官網匯出!J2973="","",RIGHT(官網匯出!J2973,LEN(官網匯出!J2973)-2))</f>
        <v/>
      </c>
      <c r="Q2973" s="1" t="str">
        <f>IF(官網匯出!K2973="","",官網匯出!K2973)</f>
        <v/>
      </c>
      <c r="R2973" s="1" t="str">
        <f>IF(官網匯出!L2973="","",官網匯出!L2973)</f>
        <v/>
      </c>
      <c r="S2973" s="1" t="str">
        <f>IF(官網匯出!M2973="","",官網匯出!M2973)</f>
        <v/>
      </c>
      <c r="T2973" s="1" t="str">
        <f>IF(官網匯出!N2973="","",官網匯出!N2973)</f>
        <v/>
      </c>
      <c r="U2973" s="1" t="str">
        <f>IF(官網匯出!O2973="","",官網匯出!O2973)</f>
        <v/>
      </c>
      <c r="V2973" s="1" t="str">
        <f>IF(官網匯出!P2973="",IF(G2973="","",0),官網匯出!P2973)</f>
        <v/>
      </c>
      <c r="W2973" s="1" t="str">
        <f>IF(官網匯出!Q2973="",IF(G2973="","",0),官網匯出!Q2973)</f>
        <v/>
      </c>
      <c r="X2973" s="1" t="str">
        <f>IF(官網匯出!R2973="","",官網匯出!R2973)</f>
        <v/>
      </c>
      <c r="Y2973" s="1" t="str">
        <f>IF(官網匯出!S2973="","",官網匯出!S2973)</f>
        <v/>
      </c>
      <c r="Z2973" s="1" t="str">
        <f>IF(G2973="","",官網匯出!T2973)</f>
        <v/>
      </c>
      <c r="AA2973" s="1" t="str">
        <f>IF(G2973="","",官網匯出!AK2973)</f>
        <v/>
      </c>
      <c r="AB2973" s="1" t="str">
        <f>IF(G2973="","",IF(官網匯出!V2973="","",官網匯出!V2973))</f>
        <v/>
      </c>
      <c r="AJ2973" s="1" t="str">
        <f>IF(G2973="","",IF(官網匯出!AE2973="","",官網匯出!AE2973))</f>
        <v/>
      </c>
      <c r="AK2973" s="1" t="str">
        <f>IF(G2973="","",IF(官網匯出!AD2973="","",官網匯出!AD2973))</f>
        <v/>
      </c>
      <c r="AL2973" s="1" t="str">
        <f t="shared" si="519"/>
        <v>0</v>
      </c>
      <c r="AM2973" s="1" t="str">
        <f>IF(官網匯出!AG2973="","",官網匯出!AG2973)</f>
        <v/>
      </c>
      <c r="AN2973" s="1" t="str">
        <f>IF(G2973="","",IF(官網匯出!AH2973="","",官網匯出!AH2973))</f>
        <v/>
      </c>
      <c r="AO2973" s="14" t="str">
        <f t="shared" si="520"/>
        <v/>
      </c>
      <c r="AP2973" s="14" t="str">
        <f t="shared" si="521"/>
        <v>1</v>
      </c>
      <c r="AQ2973" s="14" t="str">
        <f t="shared" si="522"/>
        <v>0</v>
      </c>
      <c r="AR2973" s="1" t="str">
        <f t="shared" si="523"/>
        <v/>
      </c>
      <c r="AS2973" s="1" t="str">
        <f t="shared" si="524"/>
        <v/>
      </c>
      <c r="AT2973" s="1" t="str">
        <f t="shared" si="525"/>
        <v/>
      </c>
      <c r="AU2973" s="1" t="str">
        <f t="shared" si="516"/>
        <v/>
      </c>
      <c r="AV2973" s="1" t="e">
        <f>IF(VLOOKUP(G2973,官網匯出!A:AQ,42,FALSE)="","[黃金盾官網]",VLOOKUP(G2973,官網匯出!A:AQ,42,FALSE))</f>
        <v>#N/A</v>
      </c>
      <c r="AW2973" s="1" t="e">
        <f>IF(LEFT(VLOOKUP(G2973,官網匯出!A:AS,43,FALSE),2)="","web",LEFT(VLOOKUP(G2973,官網匯出!A:AS,43,FALSE),2))</f>
        <v>#N/A</v>
      </c>
      <c r="AX2973" s="1" t="str">
        <f t="shared" si="526"/>
        <v>O</v>
      </c>
    </row>
    <row r="2974" spans="1:50">
      <c r="A2974" s="1" t="str">
        <f>IF(G2974="","",VLOOKUP(官網轉換!AW2974,團名!A:B,2,FALSE))</f>
        <v/>
      </c>
      <c r="B2974" s="1" t="str">
        <f>IF(G2974="","",IF(LEFT(VLOOKUP(G2974,官網匯出!A:AQ,43,0),2)="wf",VLOOKUP(VLOOKUP(G2974,官網匯出!A:AQ,43,0),團名!$I$1:$K$12,2,FALSE),"N0071"))</f>
        <v/>
      </c>
      <c r="C2974" s="1" t="str">
        <f>IFERROR(VLOOKUP(官網匯出!D2974,團名!E:G,3,FALSE),"")</f>
        <v/>
      </c>
      <c r="D2974" s="1" t="str">
        <f t="shared" si="517"/>
        <v/>
      </c>
      <c r="E2974" s="1" t="str">
        <f t="shared" si="518"/>
        <v/>
      </c>
      <c r="F2974" s="1" t="str">
        <f>IF(官網匯出!F2974="已付款","","B0012")</f>
        <v>B0012</v>
      </c>
      <c r="G2974" s="1" t="str">
        <f>IF(官網匯出!A2974="","",官網匯出!A2974)</f>
        <v/>
      </c>
      <c r="H2974" s="3" t="str">
        <f>IF(官網匯出!B2974="","",官網匯出!B2974)</f>
        <v/>
      </c>
      <c r="I2974" s="1" t="str">
        <f>IF(官網匯出!C2974="","",官網匯出!C2974)</f>
        <v/>
      </c>
      <c r="J2974" s="1" t="str">
        <f>IF(官網匯出!D2974="","",官網匯出!D2974)</f>
        <v/>
      </c>
      <c r="K2974" s="3" t="str">
        <f>IF(官網匯出!E2974="","",官網匯出!E2974)</f>
        <v/>
      </c>
      <c r="L2974" s="1" t="str">
        <f>IF(官網匯出!F2974="","",官網匯出!F2974)</f>
        <v/>
      </c>
      <c r="M2974" s="1" t="str">
        <f>IF(官網匯出!G2974="","",官網匯出!G2974)</f>
        <v/>
      </c>
      <c r="N2974" s="1" t="str">
        <f>IF(官網匯出!H2974="","",官網匯出!H2974)</f>
        <v/>
      </c>
      <c r="P2974" s="1" t="str">
        <f>IF(官網匯出!J2974="","",RIGHT(官網匯出!J2974,LEN(官網匯出!J2974)-2))</f>
        <v/>
      </c>
      <c r="Q2974" s="1" t="str">
        <f>IF(官網匯出!K2974="","",官網匯出!K2974)</f>
        <v/>
      </c>
      <c r="R2974" s="1" t="str">
        <f>IF(官網匯出!L2974="","",官網匯出!L2974)</f>
        <v/>
      </c>
      <c r="S2974" s="1" t="str">
        <f>IF(官網匯出!M2974="","",官網匯出!M2974)</f>
        <v/>
      </c>
      <c r="T2974" s="1" t="str">
        <f>IF(官網匯出!N2974="","",官網匯出!N2974)</f>
        <v/>
      </c>
      <c r="U2974" s="1" t="str">
        <f>IF(官網匯出!O2974="","",官網匯出!O2974)</f>
        <v/>
      </c>
      <c r="V2974" s="1" t="str">
        <f>IF(官網匯出!P2974="",IF(G2974="","",0),官網匯出!P2974)</f>
        <v/>
      </c>
      <c r="W2974" s="1" t="str">
        <f>IF(官網匯出!Q2974="",IF(G2974="","",0),官網匯出!Q2974)</f>
        <v/>
      </c>
      <c r="X2974" s="1" t="str">
        <f>IF(官網匯出!R2974="","",官網匯出!R2974)</f>
        <v/>
      </c>
      <c r="Y2974" s="1" t="str">
        <f>IF(官網匯出!S2974="","",官網匯出!S2974)</f>
        <v/>
      </c>
      <c r="Z2974" s="1" t="str">
        <f>IF(G2974="","",官網匯出!T2974)</f>
        <v/>
      </c>
      <c r="AA2974" s="1" t="str">
        <f>IF(G2974="","",官網匯出!AK2974)</f>
        <v/>
      </c>
      <c r="AB2974" s="1" t="str">
        <f>IF(G2974="","",IF(官網匯出!V2974="","",官網匯出!V2974))</f>
        <v/>
      </c>
      <c r="AJ2974" s="1" t="str">
        <f>IF(G2974="","",IF(官網匯出!AE2974="","",官網匯出!AE2974))</f>
        <v/>
      </c>
      <c r="AK2974" s="1" t="str">
        <f>IF(G2974="","",IF(官網匯出!AD2974="","",官網匯出!AD2974))</f>
        <v/>
      </c>
      <c r="AL2974" s="1" t="str">
        <f t="shared" si="519"/>
        <v>0</v>
      </c>
      <c r="AM2974" s="1" t="str">
        <f>IF(官網匯出!AG2974="","",官網匯出!AG2974)</f>
        <v/>
      </c>
      <c r="AN2974" s="1" t="str">
        <f>IF(G2974="","",IF(官網匯出!AH2974="","",官網匯出!AH2974))</f>
        <v/>
      </c>
      <c r="AO2974" s="14" t="str">
        <f t="shared" si="520"/>
        <v/>
      </c>
      <c r="AP2974" s="14" t="str">
        <f t="shared" si="521"/>
        <v>1</v>
      </c>
      <c r="AQ2974" s="14" t="str">
        <f t="shared" si="522"/>
        <v>0</v>
      </c>
      <c r="AR2974" s="1" t="str">
        <f t="shared" si="523"/>
        <v/>
      </c>
      <c r="AS2974" s="1" t="str">
        <f t="shared" si="524"/>
        <v/>
      </c>
      <c r="AT2974" s="1" t="str">
        <f t="shared" si="525"/>
        <v/>
      </c>
      <c r="AU2974" s="1" t="str">
        <f t="shared" si="516"/>
        <v/>
      </c>
      <c r="AV2974" s="1" t="e">
        <f>IF(VLOOKUP(G2974,官網匯出!A:AQ,42,FALSE)="","[黃金盾官網]",VLOOKUP(G2974,官網匯出!A:AQ,42,FALSE))</f>
        <v>#N/A</v>
      </c>
      <c r="AW2974" s="1" t="e">
        <f>IF(LEFT(VLOOKUP(G2974,官網匯出!A:AS,43,FALSE),2)="","web",LEFT(VLOOKUP(G2974,官網匯出!A:AS,43,FALSE),2))</f>
        <v>#N/A</v>
      </c>
      <c r="AX2974" s="1" t="str">
        <f t="shared" si="526"/>
        <v>O</v>
      </c>
    </row>
    <row r="2975" spans="1:50">
      <c r="A2975" s="1" t="str">
        <f>IF(G2975="","",VLOOKUP(官網轉換!AW2975,團名!A:B,2,FALSE))</f>
        <v/>
      </c>
      <c r="B2975" s="1" t="str">
        <f>IF(G2975="","",IF(LEFT(VLOOKUP(G2975,官網匯出!A:AQ,43,0),2)="wf",VLOOKUP(VLOOKUP(G2975,官網匯出!A:AQ,43,0),團名!$I$1:$K$12,2,FALSE),"N0071"))</f>
        <v/>
      </c>
      <c r="C2975" s="1" t="str">
        <f>IFERROR(VLOOKUP(官網匯出!D2975,團名!E:G,3,FALSE),"")</f>
        <v/>
      </c>
      <c r="D2975" s="1" t="str">
        <f t="shared" si="517"/>
        <v/>
      </c>
      <c r="E2975" s="1" t="str">
        <f t="shared" si="518"/>
        <v/>
      </c>
      <c r="F2975" s="1" t="str">
        <f>IF(官網匯出!F2975="已付款","","B0012")</f>
        <v>B0012</v>
      </c>
      <c r="G2975" s="1" t="str">
        <f>IF(官網匯出!A2975="","",官網匯出!A2975)</f>
        <v/>
      </c>
      <c r="H2975" s="3" t="str">
        <f>IF(官網匯出!B2975="","",官網匯出!B2975)</f>
        <v/>
      </c>
      <c r="I2975" s="1" t="str">
        <f>IF(官網匯出!C2975="","",官網匯出!C2975)</f>
        <v/>
      </c>
      <c r="J2975" s="1" t="str">
        <f>IF(官網匯出!D2975="","",官網匯出!D2975)</f>
        <v/>
      </c>
      <c r="K2975" s="3" t="str">
        <f>IF(官網匯出!E2975="","",官網匯出!E2975)</f>
        <v/>
      </c>
      <c r="L2975" s="1" t="str">
        <f>IF(官網匯出!F2975="","",官網匯出!F2975)</f>
        <v/>
      </c>
      <c r="M2975" s="1" t="str">
        <f>IF(官網匯出!G2975="","",官網匯出!G2975)</f>
        <v/>
      </c>
      <c r="N2975" s="1" t="str">
        <f>IF(官網匯出!H2975="","",官網匯出!H2975)</f>
        <v/>
      </c>
      <c r="P2975" s="1" t="str">
        <f>IF(官網匯出!J2975="","",RIGHT(官網匯出!J2975,LEN(官網匯出!J2975)-2))</f>
        <v/>
      </c>
      <c r="Q2975" s="1" t="str">
        <f>IF(官網匯出!K2975="","",官網匯出!K2975)</f>
        <v/>
      </c>
      <c r="R2975" s="1" t="str">
        <f>IF(官網匯出!L2975="","",官網匯出!L2975)</f>
        <v/>
      </c>
      <c r="S2975" s="1" t="str">
        <f>IF(官網匯出!M2975="","",官網匯出!M2975)</f>
        <v/>
      </c>
      <c r="T2975" s="1" t="str">
        <f>IF(官網匯出!N2975="","",官網匯出!N2975)</f>
        <v/>
      </c>
      <c r="U2975" s="1" t="str">
        <f>IF(官網匯出!O2975="","",官網匯出!O2975)</f>
        <v/>
      </c>
      <c r="V2975" s="1" t="str">
        <f>IF(官網匯出!P2975="",IF(G2975="","",0),官網匯出!P2975)</f>
        <v/>
      </c>
      <c r="W2975" s="1" t="str">
        <f>IF(官網匯出!Q2975="",IF(G2975="","",0),官網匯出!Q2975)</f>
        <v/>
      </c>
      <c r="X2975" s="1" t="str">
        <f>IF(官網匯出!R2975="","",官網匯出!R2975)</f>
        <v/>
      </c>
      <c r="Y2975" s="1" t="str">
        <f>IF(官網匯出!S2975="","",官網匯出!S2975)</f>
        <v/>
      </c>
      <c r="Z2975" s="1" t="str">
        <f>IF(G2975="","",官網匯出!T2975)</f>
        <v/>
      </c>
      <c r="AA2975" s="1" t="str">
        <f>IF(G2975="","",官網匯出!AK2975)</f>
        <v/>
      </c>
      <c r="AB2975" s="1" t="str">
        <f>IF(G2975="","",IF(官網匯出!V2975="","",官網匯出!V2975))</f>
        <v/>
      </c>
      <c r="AJ2975" s="1" t="str">
        <f>IF(G2975="","",IF(官網匯出!AE2975="","",官網匯出!AE2975))</f>
        <v/>
      </c>
      <c r="AK2975" s="1" t="str">
        <f>IF(G2975="","",IF(官網匯出!AD2975="","",官網匯出!AD2975))</f>
        <v/>
      </c>
      <c r="AL2975" s="1" t="str">
        <f t="shared" si="519"/>
        <v>0</v>
      </c>
      <c r="AM2975" s="1" t="str">
        <f>IF(官網匯出!AG2975="","",官網匯出!AG2975)</f>
        <v/>
      </c>
      <c r="AN2975" s="1" t="str">
        <f>IF(G2975="","",IF(官網匯出!AH2975="","",官網匯出!AH2975))</f>
        <v/>
      </c>
      <c r="AO2975" s="14" t="str">
        <f t="shared" si="520"/>
        <v/>
      </c>
      <c r="AP2975" s="14" t="str">
        <f t="shared" si="521"/>
        <v>1</v>
      </c>
      <c r="AQ2975" s="14" t="str">
        <f t="shared" si="522"/>
        <v>0</v>
      </c>
      <c r="AR2975" s="1" t="str">
        <f t="shared" si="523"/>
        <v/>
      </c>
      <c r="AS2975" s="1" t="str">
        <f t="shared" si="524"/>
        <v/>
      </c>
      <c r="AT2975" s="1" t="str">
        <f t="shared" si="525"/>
        <v/>
      </c>
      <c r="AU2975" s="1" t="str">
        <f t="shared" si="516"/>
        <v/>
      </c>
      <c r="AV2975" s="1" t="e">
        <f>IF(VLOOKUP(G2975,官網匯出!A:AQ,42,FALSE)="","[黃金盾官網]",VLOOKUP(G2975,官網匯出!A:AQ,42,FALSE))</f>
        <v>#N/A</v>
      </c>
      <c r="AW2975" s="1" t="e">
        <f>IF(LEFT(VLOOKUP(G2975,官網匯出!A:AS,43,FALSE),2)="","web",LEFT(VLOOKUP(G2975,官網匯出!A:AS,43,FALSE),2))</f>
        <v>#N/A</v>
      </c>
      <c r="AX2975" s="1" t="str">
        <f t="shared" si="526"/>
        <v>O</v>
      </c>
    </row>
    <row r="2976" spans="1:50">
      <c r="A2976" s="1" t="str">
        <f>IF(G2976="","",VLOOKUP(官網轉換!AW2976,團名!A:B,2,FALSE))</f>
        <v/>
      </c>
      <c r="B2976" s="1" t="str">
        <f>IF(G2976="","",IF(LEFT(VLOOKUP(G2976,官網匯出!A:AQ,43,0),2)="wf",VLOOKUP(VLOOKUP(G2976,官網匯出!A:AQ,43,0),團名!$I$1:$K$12,2,FALSE),"N0071"))</f>
        <v/>
      </c>
      <c r="C2976" s="1" t="str">
        <f>IFERROR(VLOOKUP(官網匯出!D2976,團名!E:G,3,FALSE),"")</f>
        <v/>
      </c>
      <c r="D2976" s="1" t="str">
        <f t="shared" si="517"/>
        <v/>
      </c>
      <c r="E2976" s="1" t="str">
        <f t="shared" si="518"/>
        <v/>
      </c>
      <c r="F2976" s="1" t="str">
        <f>IF(官網匯出!F2976="已付款","","B0012")</f>
        <v>B0012</v>
      </c>
      <c r="G2976" s="1" t="str">
        <f>IF(官網匯出!A2976="","",官網匯出!A2976)</f>
        <v/>
      </c>
      <c r="H2976" s="3" t="str">
        <f>IF(官網匯出!B2976="","",官網匯出!B2976)</f>
        <v/>
      </c>
      <c r="I2976" s="1" t="str">
        <f>IF(官網匯出!C2976="","",官網匯出!C2976)</f>
        <v/>
      </c>
      <c r="J2976" s="1" t="str">
        <f>IF(官網匯出!D2976="","",官網匯出!D2976)</f>
        <v/>
      </c>
      <c r="K2976" s="3" t="str">
        <f>IF(官網匯出!E2976="","",官網匯出!E2976)</f>
        <v/>
      </c>
      <c r="L2976" s="1" t="str">
        <f>IF(官網匯出!F2976="","",官網匯出!F2976)</f>
        <v/>
      </c>
      <c r="M2976" s="1" t="str">
        <f>IF(官網匯出!G2976="","",官網匯出!G2976)</f>
        <v/>
      </c>
      <c r="N2976" s="1" t="str">
        <f>IF(官網匯出!H2976="","",官網匯出!H2976)</f>
        <v/>
      </c>
      <c r="P2976" s="1" t="str">
        <f>IF(官網匯出!J2976="","",RIGHT(官網匯出!J2976,LEN(官網匯出!J2976)-2))</f>
        <v/>
      </c>
      <c r="Q2976" s="1" t="str">
        <f>IF(官網匯出!K2976="","",官網匯出!K2976)</f>
        <v/>
      </c>
      <c r="R2976" s="1" t="str">
        <f>IF(官網匯出!L2976="","",官網匯出!L2976)</f>
        <v/>
      </c>
      <c r="S2976" s="1" t="str">
        <f>IF(官網匯出!M2976="","",官網匯出!M2976)</f>
        <v/>
      </c>
      <c r="T2976" s="1" t="str">
        <f>IF(官網匯出!N2976="","",官網匯出!N2976)</f>
        <v/>
      </c>
      <c r="U2976" s="1" t="str">
        <f>IF(官網匯出!O2976="","",官網匯出!O2976)</f>
        <v/>
      </c>
      <c r="V2976" s="1" t="str">
        <f>IF(官網匯出!P2976="",IF(G2976="","",0),官網匯出!P2976)</f>
        <v/>
      </c>
      <c r="W2976" s="1" t="str">
        <f>IF(官網匯出!Q2976="",IF(G2976="","",0),官網匯出!Q2976)</f>
        <v/>
      </c>
      <c r="X2976" s="1" t="str">
        <f>IF(官網匯出!R2976="","",官網匯出!R2976)</f>
        <v/>
      </c>
      <c r="Y2976" s="1" t="str">
        <f>IF(官網匯出!S2976="","",官網匯出!S2976)</f>
        <v/>
      </c>
      <c r="Z2976" s="1" t="str">
        <f>IF(G2976="","",官網匯出!T2976)</f>
        <v/>
      </c>
      <c r="AA2976" s="1" t="str">
        <f>IF(G2976="","",官網匯出!AK2976)</f>
        <v/>
      </c>
      <c r="AB2976" s="1" t="str">
        <f>IF(G2976="","",IF(官網匯出!V2976="","",官網匯出!V2976))</f>
        <v/>
      </c>
      <c r="AJ2976" s="1" t="str">
        <f>IF(G2976="","",IF(官網匯出!AE2976="","",官網匯出!AE2976))</f>
        <v/>
      </c>
      <c r="AK2976" s="1" t="str">
        <f>IF(G2976="","",IF(官網匯出!AD2976="","",官網匯出!AD2976))</f>
        <v/>
      </c>
      <c r="AL2976" s="1" t="str">
        <f t="shared" si="519"/>
        <v>0</v>
      </c>
      <c r="AM2976" s="1" t="str">
        <f>IF(官網匯出!AG2976="","",官網匯出!AG2976)</f>
        <v/>
      </c>
      <c r="AN2976" s="1" t="str">
        <f>IF(G2976="","",IF(官網匯出!AH2976="","",官網匯出!AH2976))</f>
        <v/>
      </c>
      <c r="AO2976" s="14" t="str">
        <f t="shared" si="520"/>
        <v/>
      </c>
      <c r="AP2976" s="14" t="str">
        <f t="shared" si="521"/>
        <v>1</v>
      </c>
      <c r="AQ2976" s="14" t="str">
        <f t="shared" si="522"/>
        <v>0</v>
      </c>
      <c r="AR2976" s="1" t="str">
        <f t="shared" si="523"/>
        <v/>
      </c>
      <c r="AS2976" s="1" t="str">
        <f t="shared" si="524"/>
        <v/>
      </c>
      <c r="AT2976" s="1" t="str">
        <f t="shared" si="525"/>
        <v/>
      </c>
      <c r="AU2976" s="1" t="str">
        <f t="shared" si="516"/>
        <v/>
      </c>
      <c r="AV2976" s="1" t="e">
        <f>IF(VLOOKUP(G2976,官網匯出!A:AQ,42,FALSE)="","[黃金盾官網]",VLOOKUP(G2976,官網匯出!A:AQ,42,FALSE))</f>
        <v>#N/A</v>
      </c>
      <c r="AW2976" s="1" t="e">
        <f>IF(LEFT(VLOOKUP(G2976,官網匯出!A:AS,43,FALSE),2)="","web",LEFT(VLOOKUP(G2976,官網匯出!A:AS,43,FALSE),2))</f>
        <v>#N/A</v>
      </c>
      <c r="AX2976" s="1" t="str">
        <f t="shared" si="526"/>
        <v>O</v>
      </c>
    </row>
    <row r="2977" spans="1:50">
      <c r="A2977" s="1" t="str">
        <f>IF(G2977="","",VLOOKUP(官網轉換!AW2977,團名!A:B,2,FALSE))</f>
        <v/>
      </c>
      <c r="B2977" s="1" t="str">
        <f>IF(G2977="","",IF(LEFT(VLOOKUP(G2977,官網匯出!A:AQ,43,0),2)="wf",VLOOKUP(VLOOKUP(G2977,官網匯出!A:AQ,43,0),團名!$I$1:$K$12,2,FALSE),"N0071"))</f>
        <v/>
      </c>
      <c r="C2977" s="1" t="str">
        <f>IFERROR(VLOOKUP(官網匯出!D2977,團名!E:G,3,FALSE),"")</f>
        <v/>
      </c>
      <c r="D2977" s="1" t="str">
        <f t="shared" si="517"/>
        <v/>
      </c>
      <c r="E2977" s="1" t="str">
        <f t="shared" si="518"/>
        <v/>
      </c>
      <c r="F2977" s="1" t="str">
        <f>IF(官網匯出!F2977="已付款","","B0012")</f>
        <v>B0012</v>
      </c>
      <c r="G2977" s="1" t="str">
        <f>IF(官網匯出!A2977="","",官網匯出!A2977)</f>
        <v/>
      </c>
      <c r="H2977" s="3" t="str">
        <f>IF(官網匯出!B2977="","",官網匯出!B2977)</f>
        <v/>
      </c>
      <c r="I2977" s="1" t="str">
        <f>IF(官網匯出!C2977="","",官網匯出!C2977)</f>
        <v/>
      </c>
      <c r="J2977" s="1" t="str">
        <f>IF(官網匯出!D2977="","",官網匯出!D2977)</f>
        <v/>
      </c>
      <c r="K2977" s="3" t="str">
        <f>IF(官網匯出!E2977="","",官網匯出!E2977)</f>
        <v/>
      </c>
      <c r="L2977" s="1" t="str">
        <f>IF(官網匯出!F2977="","",官網匯出!F2977)</f>
        <v/>
      </c>
      <c r="M2977" s="1" t="str">
        <f>IF(官網匯出!G2977="","",官網匯出!G2977)</f>
        <v/>
      </c>
      <c r="N2977" s="1" t="str">
        <f>IF(官網匯出!H2977="","",官網匯出!H2977)</f>
        <v/>
      </c>
      <c r="P2977" s="1" t="str">
        <f>IF(官網匯出!J2977="","",RIGHT(官網匯出!J2977,LEN(官網匯出!J2977)-2))</f>
        <v/>
      </c>
      <c r="Q2977" s="1" t="str">
        <f>IF(官網匯出!K2977="","",官網匯出!K2977)</f>
        <v/>
      </c>
      <c r="R2977" s="1" t="str">
        <f>IF(官網匯出!L2977="","",官網匯出!L2977)</f>
        <v/>
      </c>
      <c r="S2977" s="1" t="str">
        <f>IF(官網匯出!M2977="","",官網匯出!M2977)</f>
        <v/>
      </c>
      <c r="T2977" s="1" t="str">
        <f>IF(官網匯出!N2977="","",官網匯出!N2977)</f>
        <v/>
      </c>
      <c r="U2977" s="1" t="str">
        <f>IF(官網匯出!O2977="","",官網匯出!O2977)</f>
        <v/>
      </c>
      <c r="V2977" s="1" t="str">
        <f>IF(官網匯出!P2977="",IF(G2977="","",0),官網匯出!P2977)</f>
        <v/>
      </c>
      <c r="W2977" s="1" t="str">
        <f>IF(官網匯出!Q2977="",IF(G2977="","",0),官網匯出!Q2977)</f>
        <v/>
      </c>
      <c r="X2977" s="1" t="str">
        <f>IF(官網匯出!R2977="","",官網匯出!R2977)</f>
        <v/>
      </c>
      <c r="Y2977" s="1" t="str">
        <f>IF(官網匯出!S2977="","",官網匯出!S2977)</f>
        <v/>
      </c>
      <c r="Z2977" s="1" t="str">
        <f>IF(G2977="","",官網匯出!T2977)</f>
        <v/>
      </c>
      <c r="AA2977" s="1" t="str">
        <f>IF(G2977="","",官網匯出!AK2977)</f>
        <v/>
      </c>
      <c r="AB2977" s="1" t="str">
        <f>IF(G2977="","",IF(官網匯出!V2977="","",官網匯出!V2977))</f>
        <v/>
      </c>
      <c r="AJ2977" s="1" t="str">
        <f>IF(G2977="","",IF(官網匯出!AE2977="","",官網匯出!AE2977))</f>
        <v/>
      </c>
      <c r="AK2977" s="1" t="str">
        <f>IF(G2977="","",IF(官網匯出!AD2977="","",官網匯出!AD2977))</f>
        <v/>
      </c>
      <c r="AL2977" s="1" t="str">
        <f t="shared" si="519"/>
        <v>0</v>
      </c>
      <c r="AM2977" s="1" t="str">
        <f>IF(官網匯出!AG2977="","",官網匯出!AG2977)</f>
        <v/>
      </c>
      <c r="AN2977" s="1" t="str">
        <f>IF(G2977="","",IF(官網匯出!AH2977="","",官網匯出!AH2977))</f>
        <v/>
      </c>
      <c r="AO2977" s="14" t="str">
        <f t="shared" si="520"/>
        <v/>
      </c>
      <c r="AP2977" s="14" t="str">
        <f t="shared" si="521"/>
        <v>1</v>
      </c>
      <c r="AQ2977" s="14" t="str">
        <f t="shared" si="522"/>
        <v>0</v>
      </c>
      <c r="AR2977" s="1" t="str">
        <f t="shared" si="523"/>
        <v/>
      </c>
      <c r="AS2977" s="1" t="str">
        <f t="shared" si="524"/>
        <v/>
      </c>
      <c r="AT2977" s="1" t="str">
        <f t="shared" si="525"/>
        <v/>
      </c>
      <c r="AU2977" s="1" t="str">
        <f t="shared" si="516"/>
        <v/>
      </c>
      <c r="AV2977" s="1" t="e">
        <f>IF(VLOOKUP(G2977,官網匯出!A:AQ,42,FALSE)="","[黃金盾官網]",VLOOKUP(G2977,官網匯出!A:AQ,42,FALSE))</f>
        <v>#N/A</v>
      </c>
      <c r="AW2977" s="1" t="e">
        <f>IF(LEFT(VLOOKUP(G2977,官網匯出!A:AS,43,FALSE),2)="","web",LEFT(VLOOKUP(G2977,官網匯出!A:AS,43,FALSE),2))</f>
        <v>#N/A</v>
      </c>
      <c r="AX2977" s="1" t="str">
        <f t="shared" si="526"/>
        <v>O</v>
      </c>
    </row>
    <row r="2978" spans="1:50">
      <c r="A2978" s="1" t="str">
        <f>IF(G2978="","",VLOOKUP(官網轉換!AW2978,團名!A:B,2,FALSE))</f>
        <v/>
      </c>
      <c r="B2978" s="1" t="str">
        <f>IF(G2978="","",IF(LEFT(VLOOKUP(G2978,官網匯出!A:AQ,43,0),2)="wf",VLOOKUP(VLOOKUP(G2978,官網匯出!A:AQ,43,0),團名!$I$1:$K$12,2,FALSE),"N0071"))</f>
        <v/>
      </c>
      <c r="C2978" s="1" t="str">
        <f>IFERROR(VLOOKUP(官網匯出!D2978,團名!E:G,3,FALSE),"")</f>
        <v/>
      </c>
      <c r="D2978" s="1" t="str">
        <f t="shared" si="517"/>
        <v/>
      </c>
      <c r="E2978" s="1" t="str">
        <f t="shared" si="518"/>
        <v/>
      </c>
      <c r="F2978" s="1" t="str">
        <f>IF(官網匯出!F2978="已付款","","B0012")</f>
        <v>B0012</v>
      </c>
      <c r="G2978" s="1" t="str">
        <f>IF(官網匯出!A2978="","",官網匯出!A2978)</f>
        <v/>
      </c>
      <c r="H2978" s="3" t="str">
        <f>IF(官網匯出!B2978="","",官網匯出!B2978)</f>
        <v/>
      </c>
      <c r="I2978" s="1" t="str">
        <f>IF(官網匯出!C2978="","",官網匯出!C2978)</f>
        <v/>
      </c>
      <c r="J2978" s="1" t="str">
        <f>IF(官網匯出!D2978="","",官網匯出!D2978)</f>
        <v/>
      </c>
      <c r="K2978" s="3" t="str">
        <f>IF(官網匯出!E2978="","",官網匯出!E2978)</f>
        <v/>
      </c>
      <c r="L2978" s="1" t="str">
        <f>IF(官網匯出!F2978="","",官網匯出!F2978)</f>
        <v/>
      </c>
      <c r="M2978" s="1" t="str">
        <f>IF(官網匯出!G2978="","",官網匯出!G2978)</f>
        <v/>
      </c>
      <c r="N2978" s="1" t="str">
        <f>IF(官網匯出!H2978="","",官網匯出!H2978)</f>
        <v/>
      </c>
      <c r="P2978" s="1" t="str">
        <f>IF(官網匯出!J2978="","",RIGHT(官網匯出!J2978,LEN(官網匯出!J2978)-2))</f>
        <v/>
      </c>
      <c r="Q2978" s="1" t="str">
        <f>IF(官網匯出!K2978="","",官網匯出!K2978)</f>
        <v/>
      </c>
      <c r="R2978" s="1" t="str">
        <f>IF(官網匯出!L2978="","",官網匯出!L2978)</f>
        <v/>
      </c>
      <c r="S2978" s="1" t="str">
        <f>IF(官網匯出!M2978="","",官網匯出!M2978)</f>
        <v/>
      </c>
      <c r="T2978" s="1" t="str">
        <f>IF(官網匯出!N2978="","",官網匯出!N2978)</f>
        <v/>
      </c>
      <c r="U2978" s="1" t="str">
        <f>IF(官網匯出!O2978="","",官網匯出!O2978)</f>
        <v/>
      </c>
      <c r="V2978" s="1" t="str">
        <f>IF(官網匯出!P2978="",IF(G2978="","",0),官網匯出!P2978)</f>
        <v/>
      </c>
      <c r="W2978" s="1" t="str">
        <f>IF(官網匯出!Q2978="",IF(G2978="","",0),官網匯出!Q2978)</f>
        <v/>
      </c>
      <c r="X2978" s="1" t="str">
        <f>IF(官網匯出!R2978="","",官網匯出!R2978)</f>
        <v/>
      </c>
      <c r="Y2978" s="1" t="str">
        <f>IF(官網匯出!S2978="","",官網匯出!S2978)</f>
        <v/>
      </c>
      <c r="Z2978" s="1" t="str">
        <f>IF(G2978="","",官網匯出!T2978)</f>
        <v/>
      </c>
      <c r="AA2978" s="1" t="str">
        <f>IF(G2978="","",官網匯出!AK2978)</f>
        <v/>
      </c>
      <c r="AB2978" s="1" t="str">
        <f>IF(G2978="","",IF(官網匯出!V2978="","",官網匯出!V2978))</f>
        <v/>
      </c>
      <c r="AJ2978" s="1" t="str">
        <f>IF(G2978="","",IF(官網匯出!AE2978="","",官網匯出!AE2978))</f>
        <v/>
      </c>
      <c r="AK2978" s="1" t="str">
        <f>IF(G2978="","",IF(官網匯出!AD2978="","",官網匯出!AD2978))</f>
        <v/>
      </c>
      <c r="AL2978" s="1" t="str">
        <f t="shared" si="519"/>
        <v>0</v>
      </c>
      <c r="AM2978" s="1" t="str">
        <f>IF(官網匯出!AG2978="","",官網匯出!AG2978)</f>
        <v/>
      </c>
      <c r="AN2978" s="1" t="str">
        <f>IF(G2978="","",IF(官網匯出!AH2978="","",官網匯出!AH2978))</f>
        <v/>
      </c>
      <c r="AO2978" s="14" t="str">
        <f t="shared" si="520"/>
        <v/>
      </c>
      <c r="AP2978" s="14" t="str">
        <f t="shared" si="521"/>
        <v>1</v>
      </c>
      <c r="AQ2978" s="14" t="str">
        <f t="shared" si="522"/>
        <v>0</v>
      </c>
      <c r="AR2978" s="1" t="str">
        <f t="shared" si="523"/>
        <v/>
      </c>
      <c r="AS2978" s="1" t="str">
        <f t="shared" si="524"/>
        <v/>
      </c>
      <c r="AT2978" s="1" t="str">
        <f t="shared" si="525"/>
        <v/>
      </c>
      <c r="AU2978" s="1" t="str">
        <f t="shared" si="516"/>
        <v/>
      </c>
      <c r="AV2978" s="1" t="e">
        <f>IF(VLOOKUP(G2978,官網匯出!A:AQ,42,FALSE)="","[黃金盾官網]",VLOOKUP(G2978,官網匯出!A:AQ,42,FALSE))</f>
        <v>#N/A</v>
      </c>
      <c r="AW2978" s="1" t="e">
        <f>IF(LEFT(VLOOKUP(G2978,官網匯出!A:AS,43,FALSE),2)="","web",LEFT(VLOOKUP(G2978,官網匯出!A:AS,43,FALSE),2))</f>
        <v>#N/A</v>
      </c>
      <c r="AX2978" s="1" t="str">
        <f t="shared" si="526"/>
        <v>O</v>
      </c>
    </row>
    <row r="2979" spans="1:50">
      <c r="A2979" s="1" t="str">
        <f>IF(G2979="","",VLOOKUP(官網轉換!AW2979,團名!A:B,2,FALSE))</f>
        <v/>
      </c>
      <c r="B2979" s="1" t="str">
        <f>IF(G2979="","",IF(LEFT(VLOOKUP(G2979,官網匯出!A:AQ,43,0),2)="wf",VLOOKUP(VLOOKUP(G2979,官網匯出!A:AQ,43,0),團名!$I$1:$K$12,2,FALSE),"N0071"))</f>
        <v/>
      </c>
      <c r="C2979" s="1" t="str">
        <f>IFERROR(VLOOKUP(官網匯出!D2979,團名!E:G,3,FALSE),"")</f>
        <v/>
      </c>
      <c r="D2979" s="1" t="str">
        <f t="shared" si="517"/>
        <v/>
      </c>
      <c r="E2979" s="1" t="str">
        <f t="shared" si="518"/>
        <v/>
      </c>
      <c r="F2979" s="1" t="str">
        <f>IF(官網匯出!F2979="已付款","","B0012")</f>
        <v>B0012</v>
      </c>
      <c r="G2979" s="1" t="str">
        <f>IF(官網匯出!A2979="","",官網匯出!A2979)</f>
        <v/>
      </c>
      <c r="H2979" s="3" t="str">
        <f>IF(官網匯出!B2979="","",官網匯出!B2979)</f>
        <v/>
      </c>
      <c r="I2979" s="1" t="str">
        <f>IF(官網匯出!C2979="","",官網匯出!C2979)</f>
        <v/>
      </c>
      <c r="J2979" s="1" t="str">
        <f>IF(官網匯出!D2979="","",官網匯出!D2979)</f>
        <v/>
      </c>
      <c r="K2979" s="3" t="str">
        <f>IF(官網匯出!E2979="","",官網匯出!E2979)</f>
        <v/>
      </c>
      <c r="L2979" s="1" t="str">
        <f>IF(官網匯出!F2979="","",官網匯出!F2979)</f>
        <v/>
      </c>
      <c r="M2979" s="1" t="str">
        <f>IF(官網匯出!G2979="","",官網匯出!G2979)</f>
        <v/>
      </c>
      <c r="N2979" s="1" t="str">
        <f>IF(官網匯出!H2979="","",官網匯出!H2979)</f>
        <v/>
      </c>
      <c r="P2979" s="1" t="str">
        <f>IF(官網匯出!J2979="","",RIGHT(官網匯出!J2979,LEN(官網匯出!J2979)-2))</f>
        <v/>
      </c>
      <c r="Q2979" s="1" t="str">
        <f>IF(官網匯出!K2979="","",官網匯出!K2979)</f>
        <v/>
      </c>
      <c r="R2979" s="1" t="str">
        <f>IF(官網匯出!L2979="","",官網匯出!L2979)</f>
        <v/>
      </c>
      <c r="S2979" s="1" t="str">
        <f>IF(官網匯出!M2979="","",官網匯出!M2979)</f>
        <v/>
      </c>
      <c r="T2979" s="1" t="str">
        <f>IF(官網匯出!N2979="","",官網匯出!N2979)</f>
        <v/>
      </c>
      <c r="U2979" s="1" t="str">
        <f>IF(官網匯出!O2979="","",官網匯出!O2979)</f>
        <v/>
      </c>
      <c r="V2979" s="1" t="str">
        <f>IF(官網匯出!P2979="",IF(G2979="","",0),官網匯出!P2979)</f>
        <v/>
      </c>
      <c r="W2979" s="1" t="str">
        <f>IF(官網匯出!Q2979="",IF(G2979="","",0),官網匯出!Q2979)</f>
        <v/>
      </c>
      <c r="X2979" s="1" t="str">
        <f>IF(官網匯出!R2979="","",官網匯出!R2979)</f>
        <v/>
      </c>
      <c r="Y2979" s="1" t="str">
        <f>IF(官網匯出!S2979="","",官網匯出!S2979)</f>
        <v/>
      </c>
      <c r="Z2979" s="1" t="str">
        <f>IF(G2979="","",官網匯出!T2979)</f>
        <v/>
      </c>
      <c r="AA2979" s="1" t="str">
        <f>IF(G2979="","",官網匯出!AK2979)</f>
        <v/>
      </c>
      <c r="AB2979" s="1" t="str">
        <f>IF(G2979="","",IF(官網匯出!V2979="","",官網匯出!V2979))</f>
        <v/>
      </c>
      <c r="AJ2979" s="1" t="str">
        <f>IF(G2979="","",IF(官網匯出!AE2979="","",官網匯出!AE2979))</f>
        <v/>
      </c>
      <c r="AK2979" s="1" t="str">
        <f>IF(G2979="","",IF(官網匯出!AD2979="","",官網匯出!AD2979))</f>
        <v/>
      </c>
      <c r="AL2979" s="1" t="str">
        <f t="shared" si="519"/>
        <v>0</v>
      </c>
      <c r="AM2979" s="1" t="str">
        <f>IF(官網匯出!AG2979="","",官網匯出!AG2979)</f>
        <v/>
      </c>
      <c r="AN2979" s="1" t="str">
        <f>IF(G2979="","",IF(官網匯出!AH2979="","",官網匯出!AH2979))</f>
        <v/>
      </c>
      <c r="AO2979" s="14" t="str">
        <f t="shared" si="520"/>
        <v/>
      </c>
      <c r="AP2979" s="14" t="str">
        <f t="shared" si="521"/>
        <v>1</v>
      </c>
      <c r="AQ2979" s="14" t="str">
        <f t="shared" si="522"/>
        <v>0</v>
      </c>
      <c r="AR2979" s="1" t="str">
        <f t="shared" si="523"/>
        <v/>
      </c>
      <c r="AS2979" s="1" t="str">
        <f t="shared" si="524"/>
        <v/>
      </c>
      <c r="AT2979" s="1" t="str">
        <f t="shared" si="525"/>
        <v/>
      </c>
      <c r="AU2979" s="1" t="str">
        <f t="shared" si="516"/>
        <v/>
      </c>
      <c r="AV2979" s="1" t="e">
        <f>IF(VLOOKUP(G2979,官網匯出!A:AQ,42,FALSE)="","[黃金盾官網]",VLOOKUP(G2979,官網匯出!A:AQ,42,FALSE))</f>
        <v>#N/A</v>
      </c>
      <c r="AW2979" s="1" t="e">
        <f>IF(LEFT(VLOOKUP(G2979,官網匯出!A:AS,43,FALSE),2)="","web",LEFT(VLOOKUP(G2979,官網匯出!A:AS,43,FALSE),2))</f>
        <v>#N/A</v>
      </c>
      <c r="AX2979" s="1" t="str">
        <f t="shared" si="526"/>
        <v>O</v>
      </c>
    </row>
    <row r="2980" spans="1:50">
      <c r="A2980" s="1" t="str">
        <f>IF(G2980="","",VLOOKUP(官網轉換!AW2980,團名!A:B,2,FALSE))</f>
        <v/>
      </c>
      <c r="B2980" s="1" t="str">
        <f>IF(G2980="","",IF(LEFT(VLOOKUP(G2980,官網匯出!A:AQ,43,0),2)="wf",VLOOKUP(VLOOKUP(G2980,官網匯出!A:AQ,43,0),團名!$I$1:$K$12,2,FALSE),"N0071"))</f>
        <v/>
      </c>
      <c r="C2980" s="1" t="str">
        <f>IFERROR(VLOOKUP(官網匯出!D2980,團名!E:G,3,FALSE),"")</f>
        <v/>
      </c>
      <c r="D2980" s="1" t="str">
        <f t="shared" si="517"/>
        <v/>
      </c>
      <c r="E2980" s="1" t="str">
        <f t="shared" si="518"/>
        <v/>
      </c>
      <c r="F2980" s="1" t="str">
        <f>IF(官網匯出!F2980="已付款","","B0012")</f>
        <v>B0012</v>
      </c>
      <c r="G2980" s="1" t="str">
        <f>IF(官網匯出!A2980="","",官網匯出!A2980)</f>
        <v/>
      </c>
      <c r="H2980" s="3" t="str">
        <f>IF(官網匯出!B2980="","",官網匯出!B2980)</f>
        <v/>
      </c>
      <c r="I2980" s="1" t="str">
        <f>IF(官網匯出!C2980="","",官網匯出!C2980)</f>
        <v/>
      </c>
      <c r="J2980" s="1" t="str">
        <f>IF(官網匯出!D2980="","",官網匯出!D2980)</f>
        <v/>
      </c>
      <c r="K2980" s="3" t="str">
        <f>IF(官網匯出!E2980="","",官網匯出!E2980)</f>
        <v/>
      </c>
      <c r="L2980" s="1" t="str">
        <f>IF(官網匯出!F2980="","",官網匯出!F2980)</f>
        <v/>
      </c>
      <c r="M2980" s="1" t="str">
        <f>IF(官網匯出!G2980="","",官網匯出!G2980)</f>
        <v/>
      </c>
      <c r="N2980" s="1" t="str">
        <f>IF(官網匯出!H2980="","",官網匯出!H2980)</f>
        <v/>
      </c>
      <c r="P2980" s="1" t="str">
        <f>IF(官網匯出!J2980="","",RIGHT(官網匯出!J2980,LEN(官網匯出!J2980)-2))</f>
        <v/>
      </c>
      <c r="Q2980" s="1" t="str">
        <f>IF(官網匯出!K2980="","",官網匯出!K2980)</f>
        <v/>
      </c>
      <c r="R2980" s="1" t="str">
        <f>IF(官網匯出!L2980="","",官網匯出!L2980)</f>
        <v/>
      </c>
      <c r="S2980" s="1" t="str">
        <f>IF(官網匯出!M2980="","",官網匯出!M2980)</f>
        <v/>
      </c>
      <c r="T2980" s="1" t="str">
        <f>IF(官網匯出!N2980="","",官網匯出!N2980)</f>
        <v/>
      </c>
      <c r="U2980" s="1" t="str">
        <f>IF(官網匯出!O2980="","",官網匯出!O2980)</f>
        <v/>
      </c>
      <c r="V2980" s="1" t="str">
        <f>IF(官網匯出!P2980="",IF(G2980="","",0),官網匯出!P2980)</f>
        <v/>
      </c>
      <c r="W2980" s="1" t="str">
        <f>IF(官網匯出!Q2980="",IF(G2980="","",0),官網匯出!Q2980)</f>
        <v/>
      </c>
      <c r="X2980" s="1" t="str">
        <f>IF(官網匯出!R2980="","",官網匯出!R2980)</f>
        <v/>
      </c>
      <c r="Y2980" s="1" t="str">
        <f>IF(官網匯出!S2980="","",官網匯出!S2980)</f>
        <v/>
      </c>
      <c r="Z2980" s="1" t="str">
        <f>IF(G2980="","",官網匯出!T2980)</f>
        <v/>
      </c>
      <c r="AA2980" s="1" t="str">
        <f>IF(G2980="","",官網匯出!AK2980)</f>
        <v/>
      </c>
      <c r="AB2980" s="1" t="str">
        <f>IF(G2980="","",IF(官網匯出!V2980="","",官網匯出!V2980))</f>
        <v/>
      </c>
      <c r="AJ2980" s="1" t="str">
        <f>IF(G2980="","",IF(官網匯出!AE2980="","",官網匯出!AE2980))</f>
        <v/>
      </c>
      <c r="AK2980" s="1" t="str">
        <f>IF(G2980="","",IF(官網匯出!AD2980="","",官網匯出!AD2980))</f>
        <v/>
      </c>
      <c r="AL2980" s="1" t="str">
        <f t="shared" si="519"/>
        <v>0</v>
      </c>
      <c r="AM2980" s="1" t="str">
        <f>IF(官網匯出!AG2980="","",官網匯出!AG2980)</f>
        <v/>
      </c>
      <c r="AN2980" s="1" t="str">
        <f>IF(G2980="","",IF(官網匯出!AH2980="","",官網匯出!AH2980))</f>
        <v/>
      </c>
      <c r="AO2980" s="14" t="str">
        <f t="shared" si="520"/>
        <v/>
      </c>
      <c r="AP2980" s="14" t="str">
        <f t="shared" si="521"/>
        <v>1</v>
      </c>
      <c r="AQ2980" s="14" t="str">
        <f t="shared" si="522"/>
        <v>0</v>
      </c>
      <c r="AR2980" s="1" t="str">
        <f t="shared" si="523"/>
        <v/>
      </c>
      <c r="AS2980" s="1" t="str">
        <f t="shared" si="524"/>
        <v/>
      </c>
      <c r="AT2980" s="1" t="str">
        <f t="shared" si="525"/>
        <v/>
      </c>
      <c r="AU2980" s="1" t="str">
        <f t="shared" si="516"/>
        <v/>
      </c>
      <c r="AV2980" s="1" t="e">
        <f>IF(VLOOKUP(G2980,官網匯出!A:AQ,42,FALSE)="","[黃金盾官網]",VLOOKUP(G2980,官網匯出!A:AQ,42,FALSE))</f>
        <v>#N/A</v>
      </c>
      <c r="AW2980" s="1" t="e">
        <f>IF(LEFT(VLOOKUP(G2980,官網匯出!A:AS,43,FALSE),2)="","web",LEFT(VLOOKUP(G2980,官網匯出!A:AS,43,FALSE),2))</f>
        <v>#N/A</v>
      </c>
      <c r="AX2980" s="1" t="str">
        <f t="shared" si="526"/>
        <v>O</v>
      </c>
    </row>
    <row r="2981" spans="1:50">
      <c r="A2981" s="1" t="str">
        <f>IF(G2981="","",VLOOKUP(官網轉換!AW2981,團名!A:B,2,FALSE))</f>
        <v/>
      </c>
      <c r="B2981" s="1" t="str">
        <f>IF(G2981="","",IF(LEFT(VLOOKUP(G2981,官網匯出!A:AQ,43,0),2)="wf",VLOOKUP(VLOOKUP(G2981,官網匯出!A:AQ,43,0),團名!$I$1:$K$12,2,FALSE),"N0071"))</f>
        <v/>
      </c>
      <c r="C2981" s="1" t="str">
        <f>IFERROR(VLOOKUP(官網匯出!D2981,團名!E:G,3,FALSE),"")</f>
        <v/>
      </c>
      <c r="D2981" s="1" t="str">
        <f t="shared" si="517"/>
        <v/>
      </c>
      <c r="E2981" s="1" t="str">
        <f t="shared" si="518"/>
        <v/>
      </c>
      <c r="F2981" s="1" t="str">
        <f>IF(官網匯出!F2981="已付款","","B0012")</f>
        <v>B0012</v>
      </c>
      <c r="G2981" s="1" t="str">
        <f>IF(官網匯出!A2981="","",官網匯出!A2981)</f>
        <v/>
      </c>
      <c r="H2981" s="3" t="str">
        <f>IF(官網匯出!B2981="","",官網匯出!B2981)</f>
        <v/>
      </c>
      <c r="I2981" s="1" t="str">
        <f>IF(官網匯出!C2981="","",官網匯出!C2981)</f>
        <v/>
      </c>
      <c r="J2981" s="1" t="str">
        <f>IF(官網匯出!D2981="","",官網匯出!D2981)</f>
        <v/>
      </c>
      <c r="K2981" s="3" t="str">
        <f>IF(官網匯出!E2981="","",官網匯出!E2981)</f>
        <v/>
      </c>
      <c r="L2981" s="1" t="str">
        <f>IF(官網匯出!F2981="","",官網匯出!F2981)</f>
        <v/>
      </c>
      <c r="M2981" s="1" t="str">
        <f>IF(官網匯出!G2981="","",官網匯出!G2981)</f>
        <v/>
      </c>
      <c r="N2981" s="1" t="str">
        <f>IF(官網匯出!H2981="","",官網匯出!H2981)</f>
        <v/>
      </c>
      <c r="P2981" s="1" t="str">
        <f>IF(官網匯出!J2981="","",RIGHT(官網匯出!J2981,LEN(官網匯出!J2981)-2))</f>
        <v/>
      </c>
      <c r="Q2981" s="1" t="str">
        <f>IF(官網匯出!K2981="","",官網匯出!K2981)</f>
        <v/>
      </c>
      <c r="R2981" s="1" t="str">
        <f>IF(官網匯出!L2981="","",官網匯出!L2981)</f>
        <v/>
      </c>
      <c r="S2981" s="1" t="str">
        <f>IF(官網匯出!M2981="","",官網匯出!M2981)</f>
        <v/>
      </c>
      <c r="T2981" s="1" t="str">
        <f>IF(官網匯出!N2981="","",官網匯出!N2981)</f>
        <v/>
      </c>
      <c r="U2981" s="1" t="str">
        <f>IF(官網匯出!O2981="","",官網匯出!O2981)</f>
        <v/>
      </c>
      <c r="V2981" s="1" t="str">
        <f>IF(官網匯出!P2981="",IF(G2981="","",0),官網匯出!P2981)</f>
        <v/>
      </c>
      <c r="W2981" s="1" t="str">
        <f>IF(官網匯出!Q2981="",IF(G2981="","",0),官網匯出!Q2981)</f>
        <v/>
      </c>
      <c r="X2981" s="1" t="str">
        <f>IF(官網匯出!R2981="","",官網匯出!R2981)</f>
        <v/>
      </c>
      <c r="Y2981" s="1" t="str">
        <f>IF(官網匯出!S2981="","",官網匯出!S2981)</f>
        <v/>
      </c>
      <c r="Z2981" s="1" t="str">
        <f>IF(G2981="","",官網匯出!T2981)</f>
        <v/>
      </c>
      <c r="AA2981" s="1" t="str">
        <f>IF(G2981="","",官網匯出!AK2981)</f>
        <v/>
      </c>
      <c r="AB2981" s="1" t="str">
        <f>IF(G2981="","",IF(官網匯出!V2981="","",官網匯出!V2981))</f>
        <v/>
      </c>
      <c r="AJ2981" s="1" t="str">
        <f>IF(G2981="","",IF(官網匯出!AE2981="","",官網匯出!AE2981))</f>
        <v/>
      </c>
      <c r="AK2981" s="1" t="str">
        <f>IF(G2981="","",IF(官網匯出!AD2981="","",官網匯出!AD2981))</f>
        <v/>
      </c>
      <c r="AL2981" s="1" t="str">
        <f t="shared" si="519"/>
        <v>0</v>
      </c>
      <c r="AM2981" s="1" t="str">
        <f>IF(官網匯出!AG2981="","",官網匯出!AG2981)</f>
        <v/>
      </c>
      <c r="AN2981" s="1" t="str">
        <f>IF(G2981="","",IF(官網匯出!AH2981="","",官網匯出!AH2981))</f>
        <v/>
      </c>
      <c r="AO2981" s="14" t="str">
        <f t="shared" si="520"/>
        <v/>
      </c>
      <c r="AP2981" s="14" t="str">
        <f t="shared" si="521"/>
        <v>1</v>
      </c>
      <c r="AQ2981" s="14" t="str">
        <f t="shared" si="522"/>
        <v>0</v>
      </c>
      <c r="AR2981" s="1" t="str">
        <f t="shared" si="523"/>
        <v/>
      </c>
      <c r="AS2981" s="1" t="str">
        <f t="shared" si="524"/>
        <v/>
      </c>
      <c r="AT2981" s="1" t="str">
        <f t="shared" si="525"/>
        <v/>
      </c>
      <c r="AU2981" s="1" t="str">
        <f t="shared" si="516"/>
        <v/>
      </c>
      <c r="AV2981" s="1" t="e">
        <f>IF(VLOOKUP(G2981,官網匯出!A:AQ,42,FALSE)="","[黃金盾官網]",VLOOKUP(G2981,官網匯出!A:AQ,42,FALSE))</f>
        <v>#N/A</v>
      </c>
      <c r="AW2981" s="1" t="e">
        <f>IF(LEFT(VLOOKUP(G2981,官網匯出!A:AS,43,FALSE),2)="","web",LEFT(VLOOKUP(G2981,官網匯出!A:AS,43,FALSE),2))</f>
        <v>#N/A</v>
      </c>
      <c r="AX2981" s="1" t="str">
        <f t="shared" si="526"/>
        <v>O</v>
      </c>
    </row>
    <row r="2982" spans="1:50">
      <c r="A2982" s="1" t="str">
        <f>IF(G2982="","",VLOOKUP(官網轉換!AW2982,團名!A:B,2,FALSE))</f>
        <v/>
      </c>
      <c r="B2982" s="1" t="str">
        <f>IF(G2982="","",IF(LEFT(VLOOKUP(G2982,官網匯出!A:AQ,43,0),2)="wf",VLOOKUP(VLOOKUP(G2982,官網匯出!A:AQ,43,0),團名!$I$1:$K$12,2,FALSE),"N0071"))</f>
        <v/>
      </c>
      <c r="C2982" s="1" t="str">
        <f>IFERROR(VLOOKUP(官網匯出!D2982,團名!E:G,3,FALSE),"")</f>
        <v/>
      </c>
      <c r="D2982" s="1" t="str">
        <f t="shared" si="517"/>
        <v/>
      </c>
      <c r="E2982" s="1" t="str">
        <f t="shared" si="518"/>
        <v/>
      </c>
      <c r="F2982" s="1" t="str">
        <f>IF(官網匯出!F2982="已付款","","B0012")</f>
        <v>B0012</v>
      </c>
      <c r="G2982" s="1" t="str">
        <f>IF(官網匯出!A2982="","",官網匯出!A2982)</f>
        <v/>
      </c>
      <c r="H2982" s="3" t="str">
        <f>IF(官網匯出!B2982="","",官網匯出!B2982)</f>
        <v/>
      </c>
      <c r="I2982" s="1" t="str">
        <f>IF(官網匯出!C2982="","",官網匯出!C2982)</f>
        <v/>
      </c>
      <c r="J2982" s="1" t="str">
        <f>IF(官網匯出!D2982="","",官網匯出!D2982)</f>
        <v/>
      </c>
      <c r="K2982" s="3" t="str">
        <f>IF(官網匯出!E2982="","",官網匯出!E2982)</f>
        <v/>
      </c>
      <c r="L2982" s="1" t="str">
        <f>IF(官網匯出!F2982="","",官網匯出!F2982)</f>
        <v/>
      </c>
      <c r="M2982" s="1" t="str">
        <f>IF(官網匯出!G2982="","",官網匯出!G2982)</f>
        <v/>
      </c>
      <c r="N2982" s="1" t="str">
        <f>IF(官網匯出!H2982="","",官網匯出!H2982)</f>
        <v/>
      </c>
      <c r="P2982" s="1" t="str">
        <f>IF(官網匯出!J2982="","",RIGHT(官網匯出!J2982,LEN(官網匯出!J2982)-2))</f>
        <v/>
      </c>
      <c r="Q2982" s="1" t="str">
        <f>IF(官網匯出!K2982="","",官網匯出!K2982)</f>
        <v/>
      </c>
      <c r="R2982" s="1" t="str">
        <f>IF(官網匯出!L2982="","",官網匯出!L2982)</f>
        <v/>
      </c>
      <c r="S2982" s="1" t="str">
        <f>IF(官網匯出!M2982="","",官網匯出!M2982)</f>
        <v/>
      </c>
      <c r="T2982" s="1" t="str">
        <f>IF(官網匯出!N2982="","",官網匯出!N2982)</f>
        <v/>
      </c>
      <c r="U2982" s="1" t="str">
        <f>IF(官網匯出!O2982="","",官網匯出!O2982)</f>
        <v/>
      </c>
      <c r="V2982" s="1" t="str">
        <f>IF(官網匯出!P2982="",IF(G2982="","",0),官網匯出!P2982)</f>
        <v/>
      </c>
      <c r="W2982" s="1" t="str">
        <f>IF(官網匯出!Q2982="",IF(G2982="","",0),官網匯出!Q2982)</f>
        <v/>
      </c>
      <c r="X2982" s="1" t="str">
        <f>IF(官網匯出!R2982="","",官網匯出!R2982)</f>
        <v/>
      </c>
      <c r="Y2982" s="1" t="str">
        <f>IF(官網匯出!S2982="","",官網匯出!S2982)</f>
        <v/>
      </c>
      <c r="Z2982" s="1" t="str">
        <f>IF(G2982="","",官網匯出!T2982)</f>
        <v/>
      </c>
      <c r="AA2982" s="1" t="str">
        <f>IF(G2982="","",官網匯出!AK2982)</f>
        <v/>
      </c>
      <c r="AB2982" s="1" t="str">
        <f>IF(G2982="","",IF(官網匯出!V2982="","",官網匯出!V2982))</f>
        <v/>
      </c>
      <c r="AJ2982" s="1" t="str">
        <f>IF(G2982="","",IF(官網匯出!AE2982="","",官網匯出!AE2982))</f>
        <v/>
      </c>
      <c r="AK2982" s="1" t="str">
        <f>IF(G2982="","",IF(官網匯出!AD2982="","",官網匯出!AD2982))</f>
        <v/>
      </c>
      <c r="AL2982" s="1" t="str">
        <f t="shared" si="519"/>
        <v>0</v>
      </c>
      <c r="AM2982" s="1" t="str">
        <f>IF(官網匯出!AG2982="","",官網匯出!AG2982)</f>
        <v/>
      </c>
      <c r="AN2982" s="1" t="str">
        <f>IF(G2982="","",IF(官網匯出!AH2982="","",官網匯出!AH2982))</f>
        <v/>
      </c>
      <c r="AO2982" s="14" t="str">
        <f t="shared" si="520"/>
        <v/>
      </c>
      <c r="AP2982" s="14" t="str">
        <f t="shared" si="521"/>
        <v>1</v>
      </c>
      <c r="AQ2982" s="14" t="str">
        <f t="shared" si="522"/>
        <v>0</v>
      </c>
      <c r="AR2982" s="1" t="str">
        <f t="shared" si="523"/>
        <v/>
      </c>
      <c r="AS2982" s="1" t="str">
        <f t="shared" si="524"/>
        <v/>
      </c>
      <c r="AT2982" s="1" t="str">
        <f t="shared" si="525"/>
        <v/>
      </c>
      <c r="AU2982" s="1" t="str">
        <f t="shared" si="516"/>
        <v/>
      </c>
      <c r="AV2982" s="1" t="e">
        <f>IF(VLOOKUP(G2982,官網匯出!A:AQ,42,FALSE)="","[黃金盾官網]",VLOOKUP(G2982,官網匯出!A:AQ,42,FALSE))</f>
        <v>#N/A</v>
      </c>
      <c r="AW2982" s="1" t="e">
        <f>IF(LEFT(VLOOKUP(G2982,官網匯出!A:AS,43,FALSE),2)="","web",LEFT(VLOOKUP(G2982,官網匯出!A:AS,43,FALSE),2))</f>
        <v>#N/A</v>
      </c>
      <c r="AX2982" s="1" t="str">
        <f t="shared" si="526"/>
        <v>O</v>
      </c>
    </row>
    <row r="2983" spans="1:50">
      <c r="A2983" s="1" t="str">
        <f>IF(G2983="","",VLOOKUP(官網轉換!AW2983,團名!A:B,2,FALSE))</f>
        <v/>
      </c>
      <c r="B2983" s="1" t="str">
        <f>IF(G2983="","",IF(LEFT(VLOOKUP(G2983,官網匯出!A:AQ,43,0),2)="wf",VLOOKUP(VLOOKUP(G2983,官網匯出!A:AQ,43,0),團名!$I$1:$K$12,2,FALSE),"N0071"))</f>
        <v/>
      </c>
      <c r="C2983" s="1" t="str">
        <f>IFERROR(VLOOKUP(官網匯出!D2983,團名!E:G,3,FALSE),"")</f>
        <v/>
      </c>
      <c r="D2983" s="1" t="str">
        <f t="shared" si="517"/>
        <v/>
      </c>
      <c r="E2983" s="1" t="str">
        <f t="shared" si="518"/>
        <v/>
      </c>
      <c r="F2983" s="1" t="str">
        <f>IF(官網匯出!F2983="已付款","","B0012")</f>
        <v>B0012</v>
      </c>
      <c r="G2983" s="1" t="str">
        <f>IF(官網匯出!A2983="","",官網匯出!A2983)</f>
        <v/>
      </c>
      <c r="H2983" s="3" t="str">
        <f>IF(官網匯出!B2983="","",官網匯出!B2983)</f>
        <v/>
      </c>
      <c r="I2983" s="1" t="str">
        <f>IF(官網匯出!C2983="","",官網匯出!C2983)</f>
        <v/>
      </c>
      <c r="J2983" s="1" t="str">
        <f>IF(官網匯出!D2983="","",官網匯出!D2983)</f>
        <v/>
      </c>
      <c r="K2983" s="3" t="str">
        <f>IF(官網匯出!E2983="","",官網匯出!E2983)</f>
        <v/>
      </c>
      <c r="L2983" s="1" t="str">
        <f>IF(官網匯出!F2983="","",官網匯出!F2983)</f>
        <v/>
      </c>
      <c r="M2983" s="1" t="str">
        <f>IF(官網匯出!G2983="","",官網匯出!G2983)</f>
        <v/>
      </c>
      <c r="N2983" s="1" t="str">
        <f>IF(官網匯出!H2983="","",官網匯出!H2983)</f>
        <v/>
      </c>
      <c r="P2983" s="1" t="str">
        <f>IF(官網匯出!J2983="","",RIGHT(官網匯出!J2983,LEN(官網匯出!J2983)-2))</f>
        <v/>
      </c>
      <c r="Q2983" s="1" t="str">
        <f>IF(官網匯出!K2983="","",官網匯出!K2983)</f>
        <v/>
      </c>
      <c r="R2983" s="1" t="str">
        <f>IF(官網匯出!L2983="","",官網匯出!L2983)</f>
        <v/>
      </c>
      <c r="S2983" s="1" t="str">
        <f>IF(官網匯出!M2983="","",官網匯出!M2983)</f>
        <v/>
      </c>
      <c r="T2983" s="1" t="str">
        <f>IF(官網匯出!N2983="","",官網匯出!N2983)</f>
        <v/>
      </c>
      <c r="U2983" s="1" t="str">
        <f>IF(官網匯出!O2983="","",官網匯出!O2983)</f>
        <v/>
      </c>
      <c r="V2983" s="1" t="str">
        <f>IF(官網匯出!P2983="",IF(G2983="","",0),官網匯出!P2983)</f>
        <v/>
      </c>
      <c r="W2983" s="1" t="str">
        <f>IF(官網匯出!Q2983="",IF(G2983="","",0),官網匯出!Q2983)</f>
        <v/>
      </c>
      <c r="X2983" s="1" t="str">
        <f>IF(官網匯出!R2983="","",官網匯出!R2983)</f>
        <v/>
      </c>
      <c r="Y2983" s="1" t="str">
        <f>IF(官網匯出!S2983="","",官網匯出!S2983)</f>
        <v/>
      </c>
      <c r="Z2983" s="1" t="str">
        <f>IF(G2983="","",官網匯出!T2983)</f>
        <v/>
      </c>
      <c r="AA2983" s="1" t="str">
        <f>IF(G2983="","",官網匯出!AK2983)</f>
        <v/>
      </c>
      <c r="AB2983" s="1" t="str">
        <f>IF(G2983="","",IF(官網匯出!V2983="","",官網匯出!V2983))</f>
        <v/>
      </c>
      <c r="AJ2983" s="1" t="str">
        <f>IF(G2983="","",IF(官網匯出!AE2983="","",官網匯出!AE2983))</f>
        <v/>
      </c>
      <c r="AK2983" s="1" t="str">
        <f>IF(G2983="","",IF(官網匯出!AD2983="","",官網匯出!AD2983))</f>
        <v/>
      </c>
      <c r="AL2983" s="1" t="str">
        <f t="shared" si="519"/>
        <v>0</v>
      </c>
      <c r="AM2983" s="1" t="str">
        <f>IF(官網匯出!AG2983="","",官網匯出!AG2983)</f>
        <v/>
      </c>
      <c r="AN2983" s="1" t="str">
        <f>IF(G2983="","",IF(官網匯出!AH2983="","",官網匯出!AH2983))</f>
        <v/>
      </c>
      <c r="AO2983" s="14" t="str">
        <f t="shared" si="520"/>
        <v/>
      </c>
      <c r="AP2983" s="14" t="str">
        <f t="shared" si="521"/>
        <v>1</v>
      </c>
      <c r="AQ2983" s="14" t="str">
        <f t="shared" si="522"/>
        <v>0</v>
      </c>
      <c r="AR2983" s="1" t="str">
        <f t="shared" si="523"/>
        <v/>
      </c>
      <c r="AS2983" s="1" t="str">
        <f t="shared" si="524"/>
        <v/>
      </c>
      <c r="AT2983" s="1" t="str">
        <f t="shared" si="525"/>
        <v/>
      </c>
      <c r="AU2983" s="1" t="str">
        <f t="shared" si="516"/>
        <v/>
      </c>
      <c r="AV2983" s="1" t="e">
        <f>IF(VLOOKUP(G2983,官網匯出!A:AQ,42,FALSE)="","[黃金盾官網]",VLOOKUP(G2983,官網匯出!A:AQ,42,FALSE))</f>
        <v>#N/A</v>
      </c>
      <c r="AW2983" s="1" t="e">
        <f>IF(LEFT(VLOOKUP(G2983,官網匯出!A:AS,43,FALSE),2)="","web",LEFT(VLOOKUP(G2983,官網匯出!A:AS,43,FALSE),2))</f>
        <v>#N/A</v>
      </c>
      <c r="AX2983" s="1" t="str">
        <f t="shared" si="526"/>
        <v>O</v>
      </c>
    </row>
    <row r="2984" spans="1:50">
      <c r="A2984" s="1" t="str">
        <f>IF(G2984="","",VLOOKUP(官網轉換!AW2984,團名!A:B,2,FALSE))</f>
        <v/>
      </c>
      <c r="B2984" s="1" t="str">
        <f>IF(G2984="","",IF(LEFT(VLOOKUP(G2984,官網匯出!A:AQ,43,0),2)="wf",VLOOKUP(VLOOKUP(G2984,官網匯出!A:AQ,43,0),團名!$I$1:$K$12,2,FALSE),"N0071"))</f>
        <v/>
      </c>
      <c r="C2984" s="1" t="str">
        <f>IFERROR(VLOOKUP(官網匯出!D2984,團名!E:G,3,FALSE),"")</f>
        <v/>
      </c>
      <c r="D2984" s="1" t="str">
        <f t="shared" si="517"/>
        <v/>
      </c>
      <c r="E2984" s="1" t="str">
        <f t="shared" si="518"/>
        <v/>
      </c>
      <c r="F2984" s="1" t="str">
        <f>IF(官網匯出!F2984="已付款","","B0012")</f>
        <v>B0012</v>
      </c>
      <c r="G2984" s="1" t="str">
        <f>IF(官網匯出!A2984="","",官網匯出!A2984)</f>
        <v/>
      </c>
      <c r="H2984" s="3" t="str">
        <f>IF(官網匯出!B2984="","",官網匯出!B2984)</f>
        <v/>
      </c>
      <c r="I2984" s="1" t="str">
        <f>IF(官網匯出!C2984="","",官網匯出!C2984)</f>
        <v/>
      </c>
      <c r="J2984" s="1" t="str">
        <f>IF(官網匯出!D2984="","",官網匯出!D2984)</f>
        <v/>
      </c>
      <c r="K2984" s="3" t="str">
        <f>IF(官網匯出!E2984="","",官網匯出!E2984)</f>
        <v/>
      </c>
      <c r="L2984" s="1" t="str">
        <f>IF(官網匯出!F2984="","",官網匯出!F2984)</f>
        <v/>
      </c>
      <c r="M2984" s="1" t="str">
        <f>IF(官網匯出!G2984="","",官網匯出!G2984)</f>
        <v/>
      </c>
      <c r="N2984" s="1" t="str">
        <f>IF(官網匯出!H2984="","",官網匯出!H2984)</f>
        <v/>
      </c>
      <c r="P2984" s="1" t="str">
        <f>IF(官網匯出!J2984="","",RIGHT(官網匯出!J2984,LEN(官網匯出!J2984)-2))</f>
        <v/>
      </c>
      <c r="Q2984" s="1" t="str">
        <f>IF(官網匯出!K2984="","",官網匯出!K2984)</f>
        <v/>
      </c>
      <c r="R2984" s="1" t="str">
        <f>IF(官網匯出!L2984="","",官網匯出!L2984)</f>
        <v/>
      </c>
      <c r="S2984" s="1" t="str">
        <f>IF(官網匯出!M2984="","",官網匯出!M2984)</f>
        <v/>
      </c>
      <c r="T2984" s="1" t="str">
        <f>IF(官網匯出!N2984="","",官網匯出!N2984)</f>
        <v/>
      </c>
      <c r="U2984" s="1" t="str">
        <f>IF(官網匯出!O2984="","",官網匯出!O2984)</f>
        <v/>
      </c>
      <c r="V2984" s="1" t="str">
        <f>IF(官網匯出!P2984="",IF(G2984="","",0),官網匯出!P2984)</f>
        <v/>
      </c>
      <c r="W2984" s="1" t="str">
        <f>IF(官網匯出!Q2984="",IF(G2984="","",0),官網匯出!Q2984)</f>
        <v/>
      </c>
      <c r="X2984" s="1" t="str">
        <f>IF(官網匯出!R2984="","",官網匯出!R2984)</f>
        <v/>
      </c>
      <c r="Y2984" s="1" t="str">
        <f>IF(官網匯出!S2984="","",官網匯出!S2984)</f>
        <v/>
      </c>
      <c r="Z2984" s="1" t="str">
        <f>IF(G2984="","",官網匯出!T2984)</f>
        <v/>
      </c>
      <c r="AA2984" s="1" t="str">
        <f>IF(G2984="","",官網匯出!AK2984)</f>
        <v/>
      </c>
      <c r="AB2984" s="1" t="str">
        <f>IF(G2984="","",IF(官網匯出!V2984="","",官網匯出!V2984))</f>
        <v/>
      </c>
      <c r="AJ2984" s="1" t="str">
        <f>IF(G2984="","",IF(官網匯出!AE2984="","",官網匯出!AE2984))</f>
        <v/>
      </c>
      <c r="AK2984" s="1" t="str">
        <f>IF(G2984="","",IF(官網匯出!AD2984="","",官網匯出!AD2984))</f>
        <v/>
      </c>
      <c r="AL2984" s="1" t="str">
        <f t="shared" si="519"/>
        <v>0</v>
      </c>
      <c r="AM2984" s="1" t="str">
        <f>IF(官網匯出!AG2984="","",官網匯出!AG2984)</f>
        <v/>
      </c>
      <c r="AN2984" s="1" t="str">
        <f>IF(G2984="","",IF(官網匯出!AH2984="","",官網匯出!AH2984))</f>
        <v/>
      </c>
      <c r="AO2984" s="14" t="str">
        <f t="shared" si="520"/>
        <v/>
      </c>
      <c r="AP2984" s="14" t="str">
        <f t="shared" si="521"/>
        <v>1</v>
      </c>
      <c r="AQ2984" s="14" t="str">
        <f t="shared" si="522"/>
        <v>0</v>
      </c>
      <c r="AR2984" s="1" t="str">
        <f t="shared" si="523"/>
        <v/>
      </c>
      <c r="AS2984" s="1" t="str">
        <f t="shared" si="524"/>
        <v/>
      </c>
      <c r="AT2984" s="1" t="str">
        <f t="shared" si="525"/>
        <v/>
      </c>
      <c r="AU2984" s="1" t="str">
        <f t="shared" si="516"/>
        <v/>
      </c>
      <c r="AV2984" s="1" t="e">
        <f>IF(VLOOKUP(G2984,官網匯出!A:AQ,42,FALSE)="","[黃金盾官網]",VLOOKUP(G2984,官網匯出!A:AQ,42,FALSE))</f>
        <v>#N/A</v>
      </c>
      <c r="AW2984" s="1" t="e">
        <f>IF(LEFT(VLOOKUP(G2984,官網匯出!A:AS,43,FALSE),2)="","web",LEFT(VLOOKUP(G2984,官網匯出!A:AS,43,FALSE),2))</f>
        <v>#N/A</v>
      </c>
      <c r="AX2984" s="1" t="str">
        <f t="shared" si="526"/>
        <v>O</v>
      </c>
    </row>
    <row r="2985" spans="1:50">
      <c r="A2985" s="1" t="str">
        <f>IF(G2985="","",VLOOKUP(官網轉換!AW2985,團名!A:B,2,FALSE))</f>
        <v/>
      </c>
      <c r="B2985" s="1" t="str">
        <f>IF(G2985="","",IF(LEFT(VLOOKUP(G2985,官網匯出!A:AQ,43,0),2)="wf",VLOOKUP(VLOOKUP(G2985,官網匯出!A:AQ,43,0),團名!$I$1:$K$12,2,FALSE),"N0071"))</f>
        <v/>
      </c>
      <c r="C2985" s="1" t="str">
        <f>IFERROR(VLOOKUP(官網匯出!D2985,團名!E:G,3,FALSE),"")</f>
        <v/>
      </c>
      <c r="D2985" s="1" t="str">
        <f t="shared" si="517"/>
        <v/>
      </c>
      <c r="E2985" s="1" t="str">
        <f t="shared" si="518"/>
        <v/>
      </c>
      <c r="F2985" s="1" t="str">
        <f>IF(官網匯出!F2985="已付款","","B0012")</f>
        <v>B0012</v>
      </c>
      <c r="G2985" s="1" t="str">
        <f>IF(官網匯出!A2985="","",官網匯出!A2985)</f>
        <v/>
      </c>
      <c r="H2985" s="3" t="str">
        <f>IF(官網匯出!B2985="","",官網匯出!B2985)</f>
        <v/>
      </c>
      <c r="I2985" s="1" t="str">
        <f>IF(官網匯出!C2985="","",官網匯出!C2985)</f>
        <v/>
      </c>
      <c r="J2985" s="1" t="str">
        <f>IF(官網匯出!D2985="","",官網匯出!D2985)</f>
        <v/>
      </c>
      <c r="K2985" s="3" t="str">
        <f>IF(官網匯出!E2985="","",官網匯出!E2985)</f>
        <v/>
      </c>
      <c r="L2985" s="1" t="str">
        <f>IF(官網匯出!F2985="","",官網匯出!F2985)</f>
        <v/>
      </c>
      <c r="M2985" s="1" t="str">
        <f>IF(官網匯出!G2985="","",官網匯出!G2985)</f>
        <v/>
      </c>
      <c r="N2985" s="1" t="str">
        <f>IF(官網匯出!H2985="","",官網匯出!H2985)</f>
        <v/>
      </c>
      <c r="P2985" s="1" t="str">
        <f>IF(官網匯出!J2985="","",RIGHT(官網匯出!J2985,LEN(官網匯出!J2985)-2))</f>
        <v/>
      </c>
      <c r="Q2985" s="1" t="str">
        <f>IF(官網匯出!K2985="","",官網匯出!K2985)</f>
        <v/>
      </c>
      <c r="R2985" s="1" t="str">
        <f>IF(官網匯出!L2985="","",官網匯出!L2985)</f>
        <v/>
      </c>
      <c r="S2985" s="1" t="str">
        <f>IF(官網匯出!M2985="","",官網匯出!M2985)</f>
        <v/>
      </c>
      <c r="T2985" s="1" t="str">
        <f>IF(官網匯出!N2985="","",官網匯出!N2985)</f>
        <v/>
      </c>
      <c r="U2985" s="1" t="str">
        <f>IF(官網匯出!O2985="","",官網匯出!O2985)</f>
        <v/>
      </c>
      <c r="V2985" s="1" t="str">
        <f>IF(官網匯出!P2985="",IF(G2985="","",0),官網匯出!P2985)</f>
        <v/>
      </c>
      <c r="W2985" s="1" t="str">
        <f>IF(官網匯出!Q2985="",IF(G2985="","",0),官網匯出!Q2985)</f>
        <v/>
      </c>
      <c r="X2985" s="1" t="str">
        <f>IF(官網匯出!R2985="","",官網匯出!R2985)</f>
        <v/>
      </c>
      <c r="Y2985" s="1" t="str">
        <f>IF(官網匯出!S2985="","",官網匯出!S2985)</f>
        <v/>
      </c>
      <c r="Z2985" s="1" t="str">
        <f>IF(G2985="","",官網匯出!T2985)</f>
        <v/>
      </c>
      <c r="AA2985" s="1" t="str">
        <f>IF(G2985="","",官網匯出!AK2985)</f>
        <v/>
      </c>
      <c r="AB2985" s="1" t="str">
        <f>IF(G2985="","",IF(官網匯出!V2985="","",官網匯出!V2985))</f>
        <v/>
      </c>
      <c r="AJ2985" s="1" t="str">
        <f>IF(G2985="","",IF(官網匯出!AE2985="","",官網匯出!AE2985))</f>
        <v/>
      </c>
      <c r="AK2985" s="1" t="str">
        <f>IF(G2985="","",IF(官網匯出!AD2985="","",官網匯出!AD2985))</f>
        <v/>
      </c>
      <c r="AL2985" s="1" t="str">
        <f t="shared" si="519"/>
        <v>0</v>
      </c>
      <c r="AM2985" s="1" t="str">
        <f>IF(官網匯出!AG2985="","",官網匯出!AG2985)</f>
        <v/>
      </c>
      <c r="AN2985" s="1" t="str">
        <f>IF(G2985="","",IF(官網匯出!AH2985="","",官網匯出!AH2985))</f>
        <v/>
      </c>
      <c r="AO2985" s="14" t="str">
        <f t="shared" si="520"/>
        <v/>
      </c>
      <c r="AP2985" s="14" t="str">
        <f t="shared" si="521"/>
        <v>1</v>
      </c>
      <c r="AQ2985" s="14" t="str">
        <f t="shared" si="522"/>
        <v>0</v>
      </c>
      <c r="AR2985" s="1" t="str">
        <f t="shared" si="523"/>
        <v/>
      </c>
      <c r="AS2985" s="1" t="str">
        <f t="shared" si="524"/>
        <v/>
      </c>
      <c r="AT2985" s="1" t="str">
        <f t="shared" si="525"/>
        <v/>
      </c>
      <c r="AU2985" s="1" t="str">
        <f t="shared" si="516"/>
        <v/>
      </c>
      <c r="AV2985" s="1" t="e">
        <f>IF(VLOOKUP(G2985,官網匯出!A:AQ,42,FALSE)="","[黃金盾官網]",VLOOKUP(G2985,官網匯出!A:AQ,42,FALSE))</f>
        <v>#N/A</v>
      </c>
      <c r="AW2985" s="1" t="e">
        <f>IF(LEFT(VLOOKUP(G2985,官網匯出!A:AS,43,FALSE),2)="","web",LEFT(VLOOKUP(G2985,官網匯出!A:AS,43,FALSE),2))</f>
        <v>#N/A</v>
      </c>
      <c r="AX2985" s="1" t="str">
        <f t="shared" si="526"/>
        <v>O</v>
      </c>
    </row>
    <row r="2986" spans="1:50">
      <c r="A2986" s="1" t="str">
        <f>IF(G2986="","",VLOOKUP(官網轉換!AW2986,團名!A:B,2,FALSE))</f>
        <v/>
      </c>
      <c r="B2986" s="1" t="str">
        <f>IF(G2986="","",IF(LEFT(VLOOKUP(G2986,官網匯出!A:AQ,43,0),2)="wf",VLOOKUP(VLOOKUP(G2986,官網匯出!A:AQ,43,0),團名!$I$1:$K$12,2,FALSE),"N0071"))</f>
        <v/>
      </c>
      <c r="C2986" s="1" t="str">
        <f>IFERROR(VLOOKUP(官網匯出!D2986,團名!E:G,3,FALSE),"")</f>
        <v/>
      </c>
      <c r="D2986" s="1" t="str">
        <f t="shared" si="517"/>
        <v/>
      </c>
      <c r="E2986" s="1" t="str">
        <f t="shared" si="518"/>
        <v/>
      </c>
      <c r="F2986" s="1" t="str">
        <f>IF(官網匯出!F2986="已付款","","B0012")</f>
        <v>B0012</v>
      </c>
      <c r="G2986" s="1" t="str">
        <f>IF(官網匯出!A2986="","",官網匯出!A2986)</f>
        <v/>
      </c>
      <c r="H2986" s="3" t="str">
        <f>IF(官網匯出!B2986="","",官網匯出!B2986)</f>
        <v/>
      </c>
      <c r="I2986" s="1" t="str">
        <f>IF(官網匯出!C2986="","",官網匯出!C2986)</f>
        <v/>
      </c>
      <c r="J2986" s="1" t="str">
        <f>IF(官網匯出!D2986="","",官網匯出!D2986)</f>
        <v/>
      </c>
      <c r="K2986" s="3" t="str">
        <f>IF(官網匯出!E2986="","",官網匯出!E2986)</f>
        <v/>
      </c>
      <c r="L2986" s="1" t="str">
        <f>IF(官網匯出!F2986="","",官網匯出!F2986)</f>
        <v/>
      </c>
      <c r="M2986" s="1" t="str">
        <f>IF(官網匯出!G2986="","",官網匯出!G2986)</f>
        <v/>
      </c>
      <c r="N2986" s="1" t="str">
        <f>IF(官網匯出!H2986="","",官網匯出!H2986)</f>
        <v/>
      </c>
      <c r="P2986" s="1" t="str">
        <f>IF(官網匯出!J2986="","",RIGHT(官網匯出!J2986,LEN(官網匯出!J2986)-2))</f>
        <v/>
      </c>
      <c r="Q2986" s="1" t="str">
        <f>IF(官網匯出!K2986="","",官網匯出!K2986)</f>
        <v/>
      </c>
      <c r="R2986" s="1" t="str">
        <f>IF(官網匯出!L2986="","",官網匯出!L2986)</f>
        <v/>
      </c>
      <c r="S2986" s="1" t="str">
        <f>IF(官網匯出!M2986="","",官網匯出!M2986)</f>
        <v/>
      </c>
      <c r="T2986" s="1" t="str">
        <f>IF(官網匯出!N2986="","",官網匯出!N2986)</f>
        <v/>
      </c>
      <c r="U2986" s="1" t="str">
        <f>IF(官網匯出!O2986="","",官網匯出!O2986)</f>
        <v/>
      </c>
      <c r="V2986" s="1" t="str">
        <f>IF(官網匯出!P2986="",IF(G2986="","",0),官網匯出!P2986)</f>
        <v/>
      </c>
      <c r="W2986" s="1" t="str">
        <f>IF(官網匯出!Q2986="",IF(G2986="","",0),官網匯出!Q2986)</f>
        <v/>
      </c>
      <c r="X2986" s="1" t="str">
        <f>IF(官網匯出!R2986="","",官網匯出!R2986)</f>
        <v/>
      </c>
      <c r="Y2986" s="1" t="str">
        <f>IF(官網匯出!S2986="","",官網匯出!S2986)</f>
        <v/>
      </c>
      <c r="Z2986" s="1" t="str">
        <f>IF(G2986="","",官網匯出!T2986)</f>
        <v/>
      </c>
      <c r="AA2986" s="1" t="str">
        <f>IF(G2986="","",官網匯出!AK2986)</f>
        <v/>
      </c>
      <c r="AB2986" s="1" t="str">
        <f>IF(G2986="","",IF(官網匯出!V2986="","",官網匯出!V2986))</f>
        <v/>
      </c>
      <c r="AJ2986" s="1" t="str">
        <f>IF(G2986="","",IF(官網匯出!AE2986="","",官網匯出!AE2986))</f>
        <v/>
      </c>
      <c r="AK2986" s="1" t="str">
        <f>IF(G2986="","",IF(官網匯出!AD2986="","",官網匯出!AD2986))</f>
        <v/>
      </c>
      <c r="AL2986" s="1" t="str">
        <f t="shared" si="519"/>
        <v>0</v>
      </c>
      <c r="AM2986" s="1" t="str">
        <f>IF(官網匯出!AG2986="","",官網匯出!AG2986)</f>
        <v/>
      </c>
      <c r="AN2986" s="1" t="str">
        <f>IF(G2986="","",IF(官網匯出!AH2986="","",官網匯出!AH2986))</f>
        <v/>
      </c>
      <c r="AO2986" s="14" t="str">
        <f t="shared" si="520"/>
        <v/>
      </c>
      <c r="AP2986" s="14" t="str">
        <f t="shared" si="521"/>
        <v>1</v>
      </c>
      <c r="AQ2986" s="14" t="str">
        <f t="shared" si="522"/>
        <v>0</v>
      </c>
      <c r="AR2986" s="1" t="str">
        <f t="shared" si="523"/>
        <v/>
      </c>
      <c r="AS2986" s="1" t="str">
        <f t="shared" si="524"/>
        <v/>
      </c>
      <c r="AT2986" s="1" t="str">
        <f t="shared" si="525"/>
        <v/>
      </c>
      <c r="AU2986" s="1" t="str">
        <f t="shared" si="516"/>
        <v/>
      </c>
      <c r="AV2986" s="1" t="e">
        <f>IF(VLOOKUP(G2986,官網匯出!A:AQ,42,FALSE)="","[黃金盾官網]",VLOOKUP(G2986,官網匯出!A:AQ,42,FALSE))</f>
        <v>#N/A</v>
      </c>
      <c r="AW2986" s="1" t="e">
        <f>IF(LEFT(VLOOKUP(G2986,官網匯出!A:AS,43,FALSE),2)="","web",LEFT(VLOOKUP(G2986,官網匯出!A:AS,43,FALSE),2))</f>
        <v>#N/A</v>
      </c>
      <c r="AX2986" s="1" t="str">
        <f t="shared" si="526"/>
        <v>O</v>
      </c>
    </row>
    <row r="2987" spans="1:50">
      <c r="A2987" s="1" t="str">
        <f>IF(G2987="","",VLOOKUP(官網轉換!AW2987,團名!A:B,2,FALSE))</f>
        <v/>
      </c>
      <c r="B2987" s="1" t="str">
        <f>IF(G2987="","",IF(LEFT(VLOOKUP(G2987,官網匯出!A:AQ,43,0),2)="wf",VLOOKUP(VLOOKUP(G2987,官網匯出!A:AQ,43,0),團名!$I$1:$K$12,2,FALSE),"N0071"))</f>
        <v/>
      </c>
      <c r="C2987" s="1" t="str">
        <f>IFERROR(VLOOKUP(官網匯出!D2987,團名!E:G,3,FALSE),"")</f>
        <v/>
      </c>
      <c r="D2987" s="1" t="str">
        <f t="shared" si="517"/>
        <v/>
      </c>
      <c r="E2987" s="1" t="str">
        <f t="shared" si="518"/>
        <v/>
      </c>
      <c r="F2987" s="1" t="str">
        <f>IF(官網匯出!F2987="已付款","","B0012")</f>
        <v>B0012</v>
      </c>
      <c r="G2987" s="1" t="str">
        <f>IF(官網匯出!A2987="","",官網匯出!A2987)</f>
        <v/>
      </c>
      <c r="H2987" s="3" t="str">
        <f>IF(官網匯出!B2987="","",官網匯出!B2987)</f>
        <v/>
      </c>
      <c r="I2987" s="1" t="str">
        <f>IF(官網匯出!C2987="","",官網匯出!C2987)</f>
        <v/>
      </c>
      <c r="J2987" s="1" t="str">
        <f>IF(官網匯出!D2987="","",官網匯出!D2987)</f>
        <v/>
      </c>
      <c r="K2987" s="3" t="str">
        <f>IF(官網匯出!E2987="","",官網匯出!E2987)</f>
        <v/>
      </c>
      <c r="L2987" s="1" t="str">
        <f>IF(官網匯出!F2987="","",官網匯出!F2987)</f>
        <v/>
      </c>
      <c r="M2987" s="1" t="str">
        <f>IF(官網匯出!G2987="","",官網匯出!G2987)</f>
        <v/>
      </c>
      <c r="N2987" s="1" t="str">
        <f>IF(官網匯出!H2987="","",官網匯出!H2987)</f>
        <v/>
      </c>
      <c r="P2987" s="1" t="str">
        <f>IF(官網匯出!J2987="","",RIGHT(官網匯出!J2987,LEN(官網匯出!J2987)-2))</f>
        <v/>
      </c>
      <c r="Q2987" s="1" t="str">
        <f>IF(官網匯出!K2987="","",官網匯出!K2987)</f>
        <v/>
      </c>
      <c r="R2987" s="1" t="str">
        <f>IF(官網匯出!L2987="","",官網匯出!L2987)</f>
        <v/>
      </c>
      <c r="S2987" s="1" t="str">
        <f>IF(官網匯出!M2987="","",官網匯出!M2987)</f>
        <v/>
      </c>
      <c r="T2987" s="1" t="str">
        <f>IF(官網匯出!N2987="","",官網匯出!N2987)</f>
        <v/>
      </c>
      <c r="U2987" s="1" t="str">
        <f>IF(官網匯出!O2987="","",官網匯出!O2987)</f>
        <v/>
      </c>
      <c r="V2987" s="1" t="str">
        <f>IF(官網匯出!P2987="",IF(G2987="","",0),官網匯出!P2987)</f>
        <v/>
      </c>
      <c r="W2987" s="1" t="str">
        <f>IF(官網匯出!Q2987="",IF(G2987="","",0),官網匯出!Q2987)</f>
        <v/>
      </c>
      <c r="X2987" s="1" t="str">
        <f>IF(官網匯出!R2987="","",官網匯出!R2987)</f>
        <v/>
      </c>
      <c r="Y2987" s="1" t="str">
        <f>IF(官網匯出!S2987="","",官網匯出!S2987)</f>
        <v/>
      </c>
      <c r="Z2987" s="1" t="str">
        <f>IF(G2987="","",官網匯出!T2987)</f>
        <v/>
      </c>
      <c r="AA2987" s="1" t="str">
        <f>IF(G2987="","",官網匯出!AK2987)</f>
        <v/>
      </c>
      <c r="AB2987" s="1" t="str">
        <f>IF(G2987="","",IF(官網匯出!V2987="","",官網匯出!V2987))</f>
        <v/>
      </c>
      <c r="AJ2987" s="1" t="str">
        <f>IF(G2987="","",IF(官網匯出!AE2987="","",官網匯出!AE2987))</f>
        <v/>
      </c>
      <c r="AK2987" s="1" t="str">
        <f>IF(G2987="","",IF(官網匯出!AD2987="","",官網匯出!AD2987))</f>
        <v/>
      </c>
      <c r="AL2987" s="1" t="str">
        <f t="shared" si="519"/>
        <v>0</v>
      </c>
      <c r="AM2987" s="1" t="str">
        <f>IF(官網匯出!AG2987="","",官網匯出!AG2987)</f>
        <v/>
      </c>
      <c r="AN2987" s="1" t="str">
        <f>IF(G2987="","",IF(官網匯出!AH2987="","",官網匯出!AH2987))</f>
        <v/>
      </c>
      <c r="AO2987" s="14" t="str">
        <f t="shared" si="520"/>
        <v/>
      </c>
      <c r="AP2987" s="14" t="str">
        <f t="shared" si="521"/>
        <v>1</v>
      </c>
      <c r="AQ2987" s="14" t="str">
        <f t="shared" si="522"/>
        <v>0</v>
      </c>
      <c r="AR2987" s="1" t="str">
        <f t="shared" si="523"/>
        <v/>
      </c>
      <c r="AS2987" s="1" t="str">
        <f t="shared" si="524"/>
        <v/>
      </c>
      <c r="AT2987" s="1" t="str">
        <f t="shared" si="525"/>
        <v/>
      </c>
      <c r="AU2987" s="1" t="str">
        <f t="shared" si="516"/>
        <v/>
      </c>
      <c r="AV2987" s="1" t="e">
        <f>IF(VLOOKUP(G2987,官網匯出!A:AQ,42,FALSE)="","[黃金盾官網]",VLOOKUP(G2987,官網匯出!A:AQ,42,FALSE))</f>
        <v>#N/A</v>
      </c>
      <c r="AW2987" s="1" t="e">
        <f>IF(LEFT(VLOOKUP(G2987,官網匯出!A:AS,43,FALSE),2)="","web",LEFT(VLOOKUP(G2987,官網匯出!A:AS,43,FALSE),2))</f>
        <v>#N/A</v>
      </c>
      <c r="AX2987" s="1" t="str">
        <f t="shared" si="526"/>
        <v>O</v>
      </c>
    </row>
    <row r="2988" spans="1:50">
      <c r="A2988" s="1" t="str">
        <f>IF(G2988="","",VLOOKUP(官網轉換!AW2988,團名!A:B,2,FALSE))</f>
        <v/>
      </c>
      <c r="B2988" s="1" t="str">
        <f>IF(G2988="","",IF(LEFT(VLOOKUP(G2988,官網匯出!A:AQ,43,0),2)="wf",VLOOKUP(VLOOKUP(G2988,官網匯出!A:AQ,43,0),團名!$I$1:$K$12,2,FALSE),"N0071"))</f>
        <v/>
      </c>
      <c r="C2988" s="1" t="str">
        <f>IFERROR(VLOOKUP(官網匯出!D2988,團名!E:G,3,FALSE),"")</f>
        <v/>
      </c>
      <c r="D2988" s="1" t="str">
        <f t="shared" si="517"/>
        <v/>
      </c>
      <c r="E2988" s="1" t="str">
        <f t="shared" si="518"/>
        <v/>
      </c>
      <c r="F2988" s="1" t="str">
        <f>IF(官網匯出!F2988="已付款","","B0012")</f>
        <v>B0012</v>
      </c>
      <c r="G2988" s="1" t="str">
        <f>IF(官網匯出!A2988="","",官網匯出!A2988)</f>
        <v/>
      </c>
      <c r="H2988" s="3" t="str">
        <f>IF(官網匯出!B2988="","",官網匯出!B2988)</f>
        <v/>
      </c>
      <c r="I2988" s="1" t="str">
        <f>IF(官網匯出!C2988="","",官網匯出!C2988)</f>
        <v/>
      </c>
      <c r="J2988" s="1" t="str">
        <f>IF(官網匯出!D2988="","",官網匯出!D2988)</f>
        <v/>
      </c>
      <c r="K2988" s="3" t="str">
        <f>IF(官網匯出!E2988="","",官網匯出!E2988)</f>
        <v/>
      </c>
      <c r="L2988" s="1" t="str">
        <f>IF(官網匯出!F2988="","",官網匯出!F2988)</f>
        <v/>
      </c>
      <c r="M2988" s="1" t="str">
        <f>IF(官網匯出!G2988="","",官網匯出!G2988)</f>
        <v/>
      </c>
      <c r="N2988" s="1" t="str">
        <f>IF(官網匯出!H2988="","",官網匯出!H2988)</f>
        <v/>
      </c>
      <c r="P2988" s="1" t="str">
        <f>IF(官網匯出!J2988="","",RIGHT(官網匯出!J2988,LEN(官網匯出!J2988)-2))</f>
        <v/>
      </c>
      <c r="Q2988" s="1" t="str">
        <f>IF(官網匯出!K2988="","",官網匯出!K2988)</f>
        <v/>
      </c>
      <c r="R2988" s="1" t="str">
        <f>IF(官網匯出!L2988="","",官網匯出!L2988)</f>
        <v/>
      </c>
      <c r="S2988" s="1" t="str">
        <f>IF(官網匯出!M2988="","",官網匯出!M2988)</f>
        <v/>
      </c>
      <c r="T2988" s="1" t="str">
        <f>IF(官網匯出!N2988="","",官網匯出!N2988)</f>
        <v/>
      </c>
      <c r="U2988" s="1" t="str">
        <f>IF(官網匯出!O2988="","",官網匯出!O2988)</f>
        <v/>
      </c>
      <c r="V2988" s="1" t="str">
        <f>IF(官網匯出!P2988="",IF(G2988="","",0),官網匯出!P2988)</f>
        <v/>
      </c>
      <c r="W2988" s="1" t="str">
        <f>IF(官網匯出!Q2988="",IF(G2988="","",0),官網匯出!Q2988)</f>
        <v/>
      </c>
      <c r="X2988" s="1" t="str">
        <f>IF(官網匯出!R2988="","",官網匯出!R2988)</f>
        <v/>
      </c>
      <c r="Y2988" s="1" t="str">
        <f>IF(官網匯出!S2988="","",官網匯出!S2988)</f>
        <v/>
      </c>
      <c r="Z2988" s="1" t="str">
        <f>IF(G2988="","",官網匯出!T2988)</f>
        <v/>
      </c>
      <c r="AA2988" s="1" t="str">
        <f>IF(G2988="","",官網匯出!AK2988)</f>
        <v/>
      </c>
      <c r="AB2988" s="1" t="str">
        <f>IF(G2988="","",IF(官網匯出!V2988="","",官網匯出!V2988))</f>
        <v/>
      </c>
      <c r="AJ2988" s="1" t="str">
        <f>IF(G2988="","",IF(官網匯出!AE2988="","",官網匯出!AE2988))</f>
        <v/>
      </c>
      <c r="AK2988" s="1" t="str">
        <f>IF(G2988="","",IF(官網匯出!AD2988="","",官網匯出!AD2988))</f>
        <v/>
      </c>
      <c r="AL2988" s="1" t="str">
        <f t="shared" si="519"/>
        <v>0</v>
      </c>
      <c r="AM2988" s="1" t="str">
        <f>IF(官網匯出!AG2988="","",官網匯出!AG2988)</f>
        <v/>
      </c>
      <c r="AN2988" s="1" t="str">
        <f>IF(G2988="","",IF(官網匯出!AH2988="","",官網匯出!AH2988))</f>
        <v/>
      </c>
      <c r="AO2988" s="14" t="str">
        <f t="shared" si="520"/>
        <v/>
      </c>
      <c r="AP2988" s="14" t="str">
        <f t="shared" si="521"/>
        <v>1</v>
      </c>
      <c r="AQ2988" s="14" t="str">
        <f t="shared" si="522"/>
        <v>0</v>
      </c>
      <c r="AR2988" s="1" t="str">
        <f t="shared" si="523"/>
        <v/>
      </c>
      <c r="AS2988" s="1" t="str">
        <f t="shared" si="524"/>
        <v/>
      </c>
      <c r="AT2988" s="1" t="str">
        <f t="shared" si="525"/>
        <v/>
      </c>
      <c r="AU2988" s="1" t="str">
        <f t="shared" si="516"/>
        <v/>
      </c>
      <c r="AV2988" s="1" t="e">
        <f>IF(VLOOKUP(G2988,官網匯出!A:AQ,42,FALSE)="","[黃金盾官網]",VLOOKUP(G2988,官網匯出!A:AQ,42,FALSE))</f>
        <v>#N/A</v>
      </c>
      <c r="AW2988" s="1" t="e">
        <f>IF(LEFT(VLOOKUP(G2988,官網匯出!A:AS,43,FALSE),2)="","web",LEFT(VLOOKUP(G2988,官網匯出!A:AS,43,FALSE),2))</f>
        <v>#N/A</v>
      </c>
      <c r="AX2988" s="1" t="str">
        <f t="shared" si="526"/>
        <v>O</v>
      </c>
    </row>
    <row r="2989" spans="1:50">
      <c r="A2989" s="1" t="str">
        <f>IF(G2989="","",VLOOKUP(官網轉換!AW2989,團名!A:B,2,FALSE))</f>
        <v/>
      </c>
      <c r="B2989" s="1" t="str">
        <f>IF(G2989="","",IF(LEFT(VLOOKUP(G2989,官網匯出!A:AQ,43,0),2)="wf",VLOOKUP(VLOOKUP(G2989,官網匯出!A:AQ,43,0),團名!$I$1:$K$12,2,FALSE),"N0071"))</f>
        <v/>
      </c>
      <c r="C2989" s="1" t="str">
        <f>IFERROR(VLOOKUP(官網匯出!D2989,團名!E:G,3,FALSE),"")</f>
        <v/>
      </c>
      <c r="D2989" s="1" t="str">
        <f t="shared" si="517"/>
        <v/>
      </c>
      <c r="E2989" s="1" t="str">
        <f t="shared" si="518"/>
        <v/>
      </c>
      <c r="F2989" s="1" t="str">
        <f>IF(官網匯出!F2989="已付款","","B0012")</f>
        <v>B0012</v>
      </c>
      <c r="G2989" s="1" t="str">
        <f>IF(官網匯出!A2989="","",官網匯出!A2989)</f>
        <v/>
      </c>
      <c r="H2989" s="3" t="str">
        <f>IF(官網匯出!B2989="","",官網匯出!B2989)</f>
        <v/>
      </c>
      <c r="I2989" s="1" t="str">
        <f>IF(官網匯出!C2989="","",官網匯出!C2989)</f>
        <v/>
      </c>
      <c r="J2989" s="1" t="str">
        <f>IF(官網匯出!D2989="","",官網匯出!D2989)</f>
        <v/>
      </c>
      <c r="K2989" s="3" t="str">
        <f>IF(官網匯出!E2989="","",官網匯出!E2989)</f>
        <v/>
      </c>
      <c r="L2989" s="1" t="str">
        <f>IF(官網匯出!F2989="","",官網匯出!F2989)</f>
        <v/>
      </c>
      <c r="M2989" s="1" t="str">
        <f>IF(官網匯出!G2989="","",官網匯出!G2989)</f>
        <v/>
      </c>
      <c r="N2989" s="1" t="str">
        <f>IF(官網匯出!H2989="","",官網匯出!H2989)</f>
        <v/>
      </c>
      <c r="P2989" s="1" t="str">
        <f>IF(官網匯出!J2989="","",RIGHT(官網匯出!J2989,LEN(官網匯出!J2989)-2))</f>
        <v/>
      </c>
      <c r="Q2989" s="1" t="str">
        <f>IF(官網匯出!K2989="","",官網匯出!K2989)</f>
        <v/>
      </c>
      <c r="R2989" s="1" t="str">
        <f>IF(官網匯出!L2989="","",官網匯出!L2989)</f>
        <v/>
      </c>
      <c r="S2989" s="1" t="str">
        <f>IF(官網匯出!M2989="","",官網匯出!M2989)</f>
        <v/>
      </c>
      <c r="T2989" s="1" t="str">
        <f>IF(官網匯出!N2989="","",官網匯出!N2989)</f>
        <v/>
      </c>
      <c r="U2989" s="1" t="str">
        <f>IF(官網匯出!O2989="","",官網匯出!O2989)</f>
        <v/>
      </c>
      <c r="V2989" s="1" t="str">
        <f>IF(官網匯出!P2989="",IF(G2989="","",0),官網匯出!P2989)</f>
        <v/>
      </c>
      <c r="W2989" s="1" t="str">
        <f>IF(官網匯出!Q2989="",IF(G2989="","",0),官網匯出!Q2989)</f>
        <v/>
      </c>
      <c r="X2989" s="1" t="str">
        <f>IF(官網匯出!R2989="","",官網匯出!R2989)</f>
        <v/>
      </c>
      <c r="Y2989" s="1" t="str">
        <f>IF(官網匯出!S2989="","",官網匯出!S2989)</f>
        <v/>
      </c>
      <c r="Z2989" s="1" t="str">
        <f>IF(G2989="","",官網匯出!T2989)</f>
        <v/>
      </c>
      <c r="AA2989" s="1" t="str">
        <f>IF(G2989="","",官網匯出!AK2989)</f>
        <v/>
      </c>
      <c r="AB2989" s="1" t="str">
        <f>IF(G2989="","",IF(官網匯出!V2989="","",官網匯出!V2989))</f>
        <v/>
      </c>
      <c r="AJ2989" s="1" t="str">
        <f>IF(G2989="","",IF(官網匯出!AE2989="","",官網匯出!AE2989))</f>
        <v/>
      </c>
      <c r="AK2989" s="1" t="str">
        <f>IF(G2989="","",IF(官網匯出!AD2989="","",官網匯出!AD2989))</f>
        <v/>
      </c>
      <c r="AL2989" s="1" t="str">
        <f t="shared" si="519"/>
        <v>0</v>
      </c>
      <c r="AM2989" s="1" t="str">
        <f>IF(官網匯出!AG2989="","",官網匯出!AG2989)</f>
        <v/>
      </c>
      <c r="AN2989" s="1" t="str">
        <f>IF(G2989="","",IF(官網匯出!AH2989="","",官網匯出!AH2989))</f>
        <v/>
      </c>
      <c r="AO2989" s="14" t="str">
        <f t="shared" si="520"/>
        <v/>
      </c>
      <c r="AP2989" s="14" t="str">
        <f t="shared" si="521"/>
        <v>1</v>
      </c>
      <c r="AQ2989" s="14" t="str">
        <f t="shared" si="522"/>
        <v>0</v>
      </c>
      <c r="AR2989" s="1" t="str">
        <f t="shared" si="523"/>
        <v/>
      </c>
      <c r="AS2989" s="1" t="str">
        <f t="shared" si="524"/>
        <v/>
      </c>
      <c r="AT2989" s="1" t="str">
        <f t="shared" si="525"/>
        <v/>
      </c>
      <c r="AU2989" s="1" t="str">
        <f t="shared" si="516"/>
        <v/>
      </c>
      <c r="AV2989" s="1" t="e">
        <f>IF(VLOOKUP(G2989,官網匯出!A:AQ,42,FALSE)="","[黃金盾官網]",VLOOKUP(G2989,官網匯出!A:AQ,42,FALSE))</f>
        <v>#N/A</v>
      </c>
      <c r="AW2989" s="1" t="e">
        <f>IF(LEFT(VLOOKUP(G2989,官網匯出!A:AS,43,FALSE),2)="","web",LEFT(VLOOKUP(G2989,官網匯出!A:AS,43,FALSE),2))</f>
        <v>#N/A</v>
      </c>
      <c r="AX2989" s="1" t="str">
        <f t="shared" si="526"/>
        <v>O</v>
      </c>
    </row>
    <row r="2990" spans="1:50">
      <c r="A2990" s="1" t="str">
        <f>IF(G2990="","",VLOOKUP(官網轉換!AW2990,團名!A:B,2,FALSE))</f>
        <v/>
      </c>
      <c r="B2990" s="1" t="str">
        <f>IF(G2990="","",IF(LEFT(VLOOKUP(G2990,官網匯出!A:AQ,43,0),2)="wf",VLOOKUP(VLOOKUP(G2990,官網匯出!A:AQ,43,0),團名!$I$1:$K$12,2,FALSE),"N0071"))</f>
        <v/>
      </c>
      <c r="C2990" s="1" t="str">
        <f>IFERROR(VLOOKUP(官網匯出!D2990,團名!E:G,3,FALSE),"")</f>
        <v/>
      </c>
      <c r="D2990" s="1" t="str">
        <f t="shared" si="517"/>
        <v/>
      </c>
      <c r="E2990" s="1" t="str">
        <f t="shared" si="518"/>
        <v/>
      </c>
      <c r="F2990" s="1" t="str">
        <f>IF(官網匯出!F2990="已付款","","B0012")</f>
        <v>B0012</v>
      </c>
      <c r="G2990" s="1" t="str">
        <f>IF(官網匯出!A2990="","",官網匯出!A2990)</f>
        <v/>
      </c>
      <c r="H2990" s="3" t="str">
        <f>IF(官網匯出!B2990="","",官網匯出!B2990)</f>
        <v/>
      </c>
      <c r="I2990" s="1" t="str">
        <f>IF(官網匯出!C2990="","",官網匯出!C2990)</f>
        <v/>
      </c>
      <c r="J2990" s="1" t="str">
        <f>IF(官網匯出!D2990="","",官網匯出!D2990)</f>
        <v/>
      </c>
      <c r="K2990" s="3" t="str">
        <f>IF(官網匯出!E2990="","",官網匯出!E2990)</f>
        <v/>
      </c>
      <c r="L2990" s="1" t="str">
        <f>IF(官網匯出!F2990="","",官網匯出!F2990)</f>
        <v/>
      </c>
      <c r="M2990" s="1" t="str">
        <f>IF(官網匯出!G2990="","",官網匯出!G2990)</f>
        <v/>
      </c>
      <c r="N2990" s="1" t="str">
        <f>IF(官網匯出!H2990="","",官網匯出!H2990)</f>
        <v/>
      </c>
      <c r="P2990" s="1" t="str">
        <f>IF(官網匯出!J2990="","",RIGHT(官網匯出!J2990,LEN(官網匯出!J2990)-2))</f>
        <v/>
      </c>
      <c r="Q2990" s="1" t="str">
        <f>IF(官網匯出!K2990="","",官網匯出!K2990)</f>
        <v/>
      </c>
      <c r="R2990" s="1" t="str">
        <f>IF(官網匯出!L2990="","",官網匯出!L2990)</f>
        <v/>
      </c>
      <c r="S2990" s="1" t="str">
        <f>IF(官網匯出!M2990="","",官網匯出!M2990)</f>
        <v/>
      </c>
      <c r="T2990" s="1" t="str">
        <f>IF(官網匯出!N2990="","",官網匯出!N2990)</f>
        <v/>
      </c>
      <c r="U2990" s="1" t="str">
        <f>IF(官網匯出!O2990="","",官網匯出!O2990)</f>
        <v/>
      </c>
      <c r="V2990" s="1" t="str">
        <f>IF(官網匯出!P2990="",IF(G2990="","",0),官網匯出!P2990)</f>
        <v/>
      </c>
      <c r="W2990" s="1" t="str">
        <f>IF(官網匯出!Q2990="",IF(G2990="","",0),官網匯出!Q2990)</f>
        <v/>
      </c>
      <c r="X2990" s="1" t="str">
        <f>IF(官網匯出!R2990="","",官網匯出!R2990)</f>
        <v/>
      </c>
      <c r="Y2990" s="1" t="str">
        <f>IF(官網匯出!S2990="","",官網匯出!S2990)</f>
        <v/>
      </c>
      <c r="Z2990" s="1" t="str">
        <f>IF(G2990="","",官網匯出!T2990)</f>
        <v/>
      </c>
      <c r="AA2990" s="1" t="str">
        <f>IF(G2990="","",官網匯出!AK2990)</f>
        <v/>
      </c>
      <c r="AB2990" s="1" t="str">
        <f>IF(G2990="","",IF(官網匯出!V2990="","",官網匯出!V2990))</f>
        <v/>
      </c>
      <c r="AJ2990" s="1" t="str">
        <f>IF(G2990="","",IF(官網匯出!AE2990="","",官網匯出!AE2990))</f>
        <v/>
      </c>
      <c r="AK2990" s="1" t="str">
        <f>IF(G2990="","",IF(官網匯出!AD2990="","",官網匯出!AD2990))</f>
        <v/>
      </c>
      <c r="AL2990" s="1" t="str">
        <f t="shared" si="519"/>
        <v>0</v>
      </c>
      <c r="AM2990" s="1" t="str">
        <f>IF(官網匯出!AG2990="","",官網匯出!AG2990)</f>
        <v/>
      </c>
      <c r="AN2990" s="1" t="str">
        <f>IF(G2990="","",IF(官網匯出!AH2990="","",官網匯出!AH2990))</f>
        <v/>
      </c>
      <c r="AO2990" s="14" t="str">
        <f t="shared" si="520"/>
        <v/>
      </c>
      <c r="AP2990" s="14" t="str">
        <f t="shared" si="521"/>
        <v>1</v>
      </c>
      <c r="AQ2990" s="14" t="str">
        <f t="shared" si="522"/>
        <v>0</v>
      </c>
      <c r="AR2990" s="1" t="str">
        <f t="shared" si="523"/>
        <v/>
      </c>
      <c r="AS2990" s="1" t="str">
        <f t="shared" si="524"/>
        <v/>
      </c>
      <c r="AT2990" s="1" t="str">
        <f t="shared" si="525"/>
        <v/>
      </c>
      <c r="AU2990" s="1" t="str">
        <f t="shared" si="516"/>
        <v/>
      </c>
      <c r="AV2990" s="1" t="e">
        <f>IF(VLOOKUP(G2990,官網匯出!A:AQ,42,FALSE)="","[黃金盾官網]",VLOOKUP(G2990,官網匯出!A:AQ,42,FALSE))</f>
        <v>#N/A</v>
      </c>
      <c r="AW2990" s="1" t="e">
        <f>IF(LEFT(VLOOKUP(G2990,官網匯出!A:AS,43,FALSE),2)="","web",LEFT(VLOOKUP(G2990,官網匯出!A:AS,43,FALSE),2))</f>
        <v>#N/A</v>
      </c>
      <c r="AX2990" s="1" t="str">
        <f t="shared" si="526"/>
        <v>O</v>
      </c>
    </row>
    <row r="2991" spans="1:50">
      <c r="A2991" s="1" t="str">
        <f>IF(G2991="","",VLOOKUP(官網轉換!AW2991,團名!A:B,2,FALSE))</f>
        <v/>
      </c>
      <c r="B2991" s="1" t="str">
        <f>IF(G2991="","",IF(LEFT(VLOOKUP(G2991,官網匯出!A:AQ,43,0),2)="wf",VLOOKUP(VLOOKUP(G2991,官網匯出!A:AQ,43,0),團名!$I$1:$K$12,2,FALSE),"N0071"))</f>
        <v/>
      </c>
      <c r="C2991" s="1" t="str">
        <f>IFERROR(VLOOKUP(官網匯出!D2991,團名!E:G,3,FALSE),"")</f>
        <v/>
      </c>
      <c r="D2991" s="1" t="str">
        <f t="shared" si="517"/>
        <v/>
      </c>
      <c r="E2991" s="1" t="str">
        <f t="shared" si="518"/>
        <v/>
      </c>
      <c r="F2991" s="1" t="str">
        <f>IF(官網匯出!F2991="已付款","","B0012")</f>
        <v>B0012</v>
      </c>
      <c r="G2991" s="1" t="str">
        <f>IF(官網匯出!A2991="","",官網匯出!A2991)</f>
        <v/>
      </c>
      <c r="H2991" s="3" t="str">
        <f>IF(官網匯出!B2991="","",官網匯出!B2991)</f>
        <v/>
      </c>
      <c r="I2991" s="1" t="str">
        <f>IF(官網匯出!C2991="","",官網匯出!C2991)</f>
        <v/>
      </c>
      <c r="J2991" s="1" t="str">
        <f>IF(官網匯出!D2991="","",官網匯出!D2991)</f>
        <v/>
      </c>
      <c r="K2991" s="3" t="str">
        <f>IF(官網匯出!E2991="","",官網匯出!E2991)</f>
        <v/>
      </c>
      <c r="L2991" s="1" t="str">
        <f>IF(官網匯出!F2991="","",官網匯出!F2991)</f>
        <v/>
      </c>
      <c r="M2991" s="1" t="str">
        <f>IF(官網匯出!G2991="","",官網匯出!G2991)</f>
        <v/>
      </c>
      <c r="N2991" s="1" t="str">
        <f>IF(官網匯出!H2991="","",官網匯出!H2991)</f>
        <v/>
      </c>
      <c r="P2991" s="1" t="str">
        <f>IF(官網匯出!J2991="","",RIGHT(官網匯出!J2991,LEN(官網匯出!J2991)-2))</f>
        <v/>
      </c>
      <c r="Q2991" s="1" t="str">
        <f>IF(官網匯出!K2991="","",官網匯出!K2991)</f>
        <v/>
      </c>
      <c r="R2991" s="1" t="str">
        <f>IF(官網匯出!L2991="","",官網匯出!L2991)</f>
        <v/>
      </c>
      <c r="S2991" s="1" t="str">
        <f>IF(官網匯出!M2991="","",官網匯出!M2991)</f>
        <v/>
      </c>
      <c r="T2991" s="1" t="str">
        <f>IF(官網匯出!N2991="","",官網匯出!N2991)</f>
        <v/>
      </c>
      <c r="U2991" s="1" t="str">
        <f>IF(官網匯出!O2991="","",官網匯出!O2991)</f>
        <v/>
      </c>
      <c r="V2991" s="1" t="str">
        <f>IF(官網匯出!P2991="",IF(G2991="","",0),官網匯出!P2991)</f>
        <v/>
      </c>
      <c r="W2991" s="1" t="str">
        <f>IF(官網匯出!Q2991="",IF(G2991="","",0),官網匯出!Q2991)</f>
        <v/>
      </c>
      <c r="X2991" s="1" t="str">
        <f>IF(官網匯出!R2991="","",官網匯出!R2991)</f>
        <v/>
      </c>
      <c r="Y2991" s="1" t="str">
        <f>IF(官網匯出!S2991="","",官網匯出!S2991)</f>
        <v/>
      </c>
      <c r="Z2991" s="1" t="str">
        <f>IF(G2991="","",官網匯出!T2991)</f>
        <v/>
      </c>
      <c r="AA2991" s="1" t="str">
        <f>IF(G2991="","",官網匯出!AK2991)</f>
        <v/>
      </c>
      <c r="AB2991" s="1" t="str">
        <f>IF(G2991="","",IF(官網匯出!V2991="","",官網匯出!V2991))</f>
        <v/>
      </c>
      <c r="AJ2991" s="1" t="str">
        <f>IF(G2991="","",IF(官網匯出!AE2991="","",官網匯出!AE2991))</f>
        <v/>
      </c>
      <c r="AK2991" s="1" t="str">
        <f>IF(G2991="","",IF(官網匯出!AD2991="","",官網匯出!AD2991))</f>
        <v/>
      </c>
      <c r="AL2991" s="1" t="str">
        <f t="shared" si="519"/>
        <v>0</v>
      </c>
      <c r="AM2991" s="1" t="str">
        <f>IF(官網匯出!AG2991="","",官網匯出!AG2991)</f>
        <v/>
      </c>
      <c r="AN2991" s="1" t="str">
        <f>IF(G2991="","",IF(官網匯出!AH2991="","",官網匯出!AH2991))</f>
        <v/>
      </c>
      <c r="AO2991" s="14" t="str">
        <f t="shared" si="520"/>
        <v/>
      </c>
      <c r="AP2991" s="14" t="str">
        <f t="shared" si="521"/>
        <v>1</v>
      </c>
      <c r="AQ2991" s="14" t="str">
        <f t="shared" si="522"/>
        <v>0</v>
      </c>
      <c r="AR2991" s="1" t="str">
        <f t="shared" si="523"/>
        <v/>
      </c>
      <c r="AS2991" s="1" t="str">
        <f t="shared" si="524"/>
        <v/>
      </c>
      <c r="AT2991" s="1" t="str">
        <f t="shared" si="525"/>
        <v/>
      </c>
      <c r="AU2991" s="1" t="str">
        <f t="shared" si="516"/>
        <v/>
      </c>
      <c r="AV2991" s="1" t="e">
        <f>IF(VLOOKUP(G2991,官網匯出!A:AQ,42,FALSE)="","[黃金盾官網]",VLOOKUP(G2991,官網匯出!A:AQ,42,FALSE))</f>
        <v>#N/A</v>
      </c>
      <c r="AW2991" s="1" t="e">
        <f>IF(LEFT(VLOOKUP(G2991,官網匯出!A:AS,43,FALSE),2)="","web",LEFT(VLOOKUP(G2991,官網匯出!A:AS,43,FALSE),2))</f>
        <v>#N/A</v>
      </c>
      <c r="AX2991" s="1" t="str">
        <f t="shared" si="526"/>
        <v>O</v>
      </c>
    </row>
    <row r="2992" spans="1:50">
      <c r="A2992" s="1" t="str">
        <f>IF(G2992="","",VLOOKUP(官網轉換!AW2992,團名!A:B,2,FALSE))</f>
        <v/>
      </c>
      <c r="B2992" s="1" t="str">
        <f>IF(G2992="","",IF(LEFT(VLOOKUP(G2992,官網匯出!A:AQ,43,0),2)="wf",VLOOKUP(VLOOKUP(G2992,官網匯出!A:AQ,43,0),團名!$I$1:$K$12,2,FALSE),"N0071"))</f>
        <v/>
      </c>
      <c r="C2992" s="1" t="str">
        <f>IFERROR(VLOOKUP(官網匯出!D2992,團名!E:G,3,FALSE),"")</f>
        <v/>
      </c>
      <c r="D2992" s="1" t="str">
        <f t="shared" si="517"/>
        <v/>
      </c>
      <c r="E2992" s="1" t="str">
        <f t="shared" si="518"/>
        <v/>
      </c>
      <c r="F2992" s="1" t="str">
        <f>IF(官網匯出!F2992="已付款","","B0012")</f>
        <v>B0012</v>
      </c>
      <c r="G2992" s="1" t="str">
        <f>IF(官網匯出!A2992="","",官網匯出!A2992)</f>
        <v/>
      </c>
      <c r="H2992" s="3" t="str">
        <f>IF(官網匯出!B2992="","",官網匯出!B2992)</f>
        <v/>
      </c>
      <c r="I2992" s="1" t="str">
        <f>IF(官網匯出!C2992="","",官網匯出!C2992)</f>
        <v/>
      </c>
      <c r="J2992" s="1" t="str">
        <f>IF(官網匯出!D2992="","",官網匯出!D2992)</f>
        <v/>
      </c>
      <c r="K2992" s="3" t="str">
        <f>IF(官網匯出!E2992="","",官網匯出!E2992)</f>
        <v/>
      </c>
      <c r="L2992" s="1" t="str">
        <f>IF(官網匯出!F2992="","",官網匯出!F2992)</f>
        <v/>
      </c>
      <c r="M2992" s="1" t="str">
        <f>IF(官網匯出!G2992="","",官網匯出!G2992)</f>
        <v/>
      </c>
      <c r="N2992" s="1" t="str">
        <f>IF(官網匯出!H2992="","",官網匯出!H2992)</f>
        <v/>
      </c>
      <c r="P2992" s="1" t="str">
        <f>IF(官網匯出!J2992="","",RIGHT(官網匯出!J2992,LEN(官網匯出!J2992)-2))</f>
        <v/>
      </c>
      <c r="Q2992" s="1" t="str">
        <f>IF(官網匯出!K2992="","",官網匯出!K2992)</f>
        <v/>
      </c>
      <c r="R2992" s="1" t="str">
        <f>IF(官網匯出!L2992="","",官網匯出!L2992)</f>
        <v/>
      </c>
      <c r="S2992" s="1" t="str">
        <f>IF(官網匯出!M2992="","",官網匯出!M2992)</f>
        <v/>
      </c>
      <c r="T2992" s="1" t="str">
        <f>IF(官網匯出!N2992="","",官網匯出!N2992)</f>
        <v/>
      </c>
      <c r="U2992" s="1" t="str">
        <f>IF(官網匯出!O2992="","",官網匯出!O2992)</f>
        <v/>
      </c>
      <c r="V2992" s="1" t="str">
        <f>IF(官網匯出!P2992="",IF(G2992="","",0),官網匯出!P2992)</f>
        <v/>
      </c>
      <c r="W2992" s="1" t="str">
        <f>IF(官網匯出!Q2992="",IF(G2992="","",0),官網匯出!Q2992)</f>
        <v/>
      </c>
      <c r="X2992" s="1" t="str">
        <f>IF(官網匯出!R2992="","",官網匯出!R2992)</f>
        <v/>
      </c>
      <c r="Y2992" s="1" t="str">
        <f>IF(官網匯出!S2992="","",官網匯出!S2992)</f>
        <v/>
      </c>
      <c r="Z2992" s="1" t="str">
        <f>IF(G2992="","",官網匯出!T2992)</f>
        <v/>
      </c>
      <c r="AA2992" s="1" t="str">
        <f>IF(G2992="","",官網匯出!AK2992)</f>
        <v/>
      </c>
      <c r="AB2992" s="1" t="str">
        <f>IF(G2992="","",IF(官網匯出!V2992="","",官網匯出!V2992))</f>
        <v/>
      </c>
      <c r="AJ2992" s="1" t="str">
        <f>IF(G2992="","",IF(官網匯出!AE2992="","",官網匯出!AE2992))</f>
        <v/>
      </c>
      <c r="AK2992" s="1" t="str">
        <f>IF(G2992="","",IF(官網匯出!AD2992="","",官網匯出!AD2992))</f>
        <v/>
      </c>
      <c r="AL2992" s="1" t="str">
        <f t="shared" si="519"/>
        <v>0</v>
      </c>
      <c r="AM2992" s="1" t="str">
        <f>IF(官網匯出!AG2992="","",官網匯出!AG2992)</f>
        <v/>
      </c>
      <c r="AN2992" s="1" t="str">
        <f>IF(G2992="","",IF(官網匯出!AH2992="","",官網匯出!AH2992))</f>
        <v/>
      </c>
      <c r="AO2992" s="14" t="str">
        <f t="shared" si="520"/>
        <v/>
      </c>
      <c r="AP2992" s="14" t="str">
        <f t="shared" si="521"/>
        <v>1</v>
      </c>
      <c r="AQ2992" s="14" t="str">
        <f t="shared" si="522"/>
        <v>0</v>
      </c>
      <c r="AR2992" s="1" t="str">
        <f t="shared" si="523"/>
        <v/>
      </c>
      <c r="AS2992" s="1" t="str">
        <f t="shared" si="524"/>
        <v/>
      </c>
      <c r="AT2992" s="1" t="str">
        <f t="shared" si="525"/>
        <v/>
      </c>
      <c r="AU2992" s="1" t="str">
        <f t="shared" si="516"/>
        <v/>
      </c>
      <c r="AV2992" s="1" t="e">
        <f>IF(VLOOKUP(G2992,官網匯出!A:AQ,42,FALSE)="","[黃金盾官網]",VLOOKUP(G2992,官網匯出!A:AQ,42,FALSE))</f>
        <v>#N/A</v>
      </c>
      <c r="AW2992" s="1" t="e">
        <f>IF(LEFT(VLOOKUP(G2992,官網匯出!A:AS,43,FALSE),2)="","web",LEFT(VLOOKUP(G2992,官網匯出!A:AS,43,FALSE),2))</f>
        <v>#N/A</v>
      </c>
      <c r="AX2992" s="1" t="str">
        <f t="shared" si="526"/>
        <v>O</v>
      </c>
    </row>
    <row r="2993" spans="1:50">
      <c r="A2993" s="1" t="str">
        <f>IF(G2993="","",VLOOKUP(官網轉換!AW2993,團名!A:B,2,FALSE))</f>
        <v/>
      </c>
      <c r="B2993" s="1" t="str">
        <f>IF(G2993="","",IF(LEFT(VLOOKUP(G2993,官網匯出!A:AQ,43,0),2)="wf",VLOOKUP(VLOOKUP(G2993,官網匯出!A:AQ,43,0),團名!$I$1:$K$12,2,FALSE),"N0071"))</f>
        <v/>
      </c>
      <c r="C2993" s="1" t="str">
        <f>IFERROR(VLOOKUP(官網匯出!D2993,團名!E:G,3,FALSE),"")</f>
        <v/>
      </c>
      <c r="D2993" s="1" t="str">
        <f t="shared" si="517"/>
        <v/>
      </c>
      <c r="E2993" s="1" t="str">
        <f t="shared" si="518"/>
        <v/>
      </c>
      <c r="F2993" s="1" t="str">
        <f>IF(官網匯出!F2993="已付款","","B0012")</f>
        <v>B0012</v>
      </c>
      <c r="G2993" s="1" t="str">
        <f>IF(官網匯出!A2993="","",官網匯出!A2993)</f>
        <v/>
      </c>
      <c r="H2993" s="3" t="str">
        <f>IF(官網匯出!B2993="","",官網匯出!B2993)</f>
        <v/>
      </c>
      <c r="I2993" s="1" t="str">
        <f>IF(官網匯出!C2993="","",官網匯出!C2993)</f>
        <v/>
      </c>
      <c r="J2993" s="1" t="str">
        <f>IF(官網匯出!D2993="","",官網匯出!D2993)</f>
        <v/>
      </c>
      <c r="K2993" s="3" t="str">
        <f>IF(官網匯出!E2993="","",官網匯出!E2993)</f>
        <v/>
      </c>
      <c r="L2993" s="1" t="str">
        <f>IF(官網匯出!F2993="","",官網匯出!F2993)</f>
        <v/>
      </c>
      <c r="M2993" s="1" t="str">
        <f>IF(官網匯出!G2993="","",官網匯出!G2993)</f>
        <v/>
      </c>
      <c r="N2993" s="1" t="str">
        <f>IF(官網匯出!H2993="","",官網匯出!H2993)</f>
        <v/>
      </c>
      <c r="P2993" s="1" t="str">
        <f>IF(官網匯出!J2993="","",RIGHT(官網匯出!J2993,LEN(官網匯出!J2993)-2))</f>
        <v/>
      </c>
      <c r="Q2993" s="1" t="str">
        <f>IF(官網匯出!K2993="","",官網匯出!K2993)</f>
        <v/>
      </c>
      <c r="R2993" s="1" t="str">
        <f>IF(官網匯出!L2993="","",官網匯出!L2993)</f>
        <v/>
      </c>
      <c r="S2993" s="1" t="str">
        <f>IF(官網匯出!M2993="","",官網匯出!M2993)</f>
        <v/>
      </c>
      <c r="T2993" s="1" t="str">
        <f>IF(官網匯出!N2993="","",官網匯出!N2993)</f>
        <v/>
      </c>
      <c r="U2993" s="1" t="str">
        <f>IF(官網匯出!O2993="","",官網匯出!O2993)</f>
        <v/>
      </c>
      <c r="V2993" s="1" t="str">
        <f>IF(官網匯出!P2993="",IF(G2993="","",0),官網匯出!P2993)</f>
        <v/>
      </c>
      <c r="W2993" s="1" t="str">
        <f>IF(官網匯出!Q2993="",IF(G2993="","",0),官網匯出!Q2993)</f>
        <v/>
      </c>
      <c r="X2993" s="1" t="str">
        <f>IF(官網匯出!R2993="","",官網匯出!R2993)</f>
        <v/>
      </c>
      <c r="Y2993" s="1" t="str">
        <f>IF(官網匯出!S2993="","",官網匯出!S2993)</f>
        <v/>
      </c>
      <c r="Z2993" s="1" t="str">
        <f>IF(G2993="","",官網匯出!T2993)</f>
        <v/>
      </c>
      <c r="AA2993" s="1" t="str">
        <f>IF(G2993="","",官網匯出!AK2993)</f>
        <v/>
      </c>
      <c r="AB2993" s="1" t="str">
        <f>IF(G2993="","",IF(官網匯出!V2993="","",官網匯出!V2993))</f>
        <v/>
      </c>
      <c r="AJ2993" s="1" t="str">
        <f>IF(G2993="","",IF(官網匯出!AE2993="","",官網匯出!AE2993))</f>
        <v/>
      </c>
      <c r="AK2993" s="1" t="str">
        <f>IF(G2993="","",IF(官網匯出!AD2993="","",官網匯出!AD2993))</f>
        <v/>
      </c>
      <c r="AL2993" s="1" t="str">
        <f t="shared" si="519"/>
        <v>0</v>
      </c>
      <c r="AM2993" s="1" t="str">
        <f>IF(官網匯出!AG2993="","",官網匯出!AG2993)</f>
        <v/>
      </c>
      <c r="AN2993" s="1" t="str">
        <f>IF(G2993="","",IF(官網匯出!AH2993="","",官網匯出!AH2993))</f>
        <v/>
      </c>
      <c r="AO2993" s="14" t="str">
        <f t="shared" si="520"/>
        <v/>
      </c>
      <c r="AP2993" s="14" t="str">
        <f t="shared" si="521"/>
        <v>1</v>
      </c>
      <c r="AQ2993" s="14" t="str">
        <f t="shared" si="522"/>
        <v>0</v>
      </c>
      <c r="AR2993" s="1" t="str">
        <f t="shared" si="523"/>
        <v/>
      </c>
      <c r="AS2993" s="1" t="str">
        <f t="shared" si="524"/>
        <v/>
      </c>
      <c r="AT2993" s="1" t="str">
        <f t="shared" si="525"/>
        <v/>
      </c>
      <c r="AU2993" s="1" t="str">
        <f t="shared" si="516"/>
        <v/>
      </c>
      <c r="AV2993" s="1" t="e">
        <f>IF(VLOOKUP(G2993,官網匯出!A:AQ,42,FALSE)="","[黃金盾官網]",VLOOKUP(G2993,官網匯出!A:AQ,42,FALSE))</f>
        <v>#N/A</v>
      </c>
      <c r="AW2993" s="1" t="e">
        <f>IF(LEFT(VLOOKUP(G2993,官網匯出!A:AS,43,FALSE),2)="","web",LEFT(VLOOKUP(G2993,官網匯出!A:AS,43,FALSE),2))</f>
        <v>#N/A</v>
      </c>
      <c r="AX2993" s="1" t="str">
        <f t="shared" si="526"/>
        <v>O</v>
      </c>
    </row>
    <row r="2994" spans="1:50">
      <c r="A2994" s="1" t="str">
        <f>IF(G2994="","",VLOOKUP(官網轉換!AW2994,團名!A:B,2,FALSE))</f>
        <v/>
      </c>
      <c r="B2994" s="1" t="str">
        <f>IF(G2994="","",IF(LEFT(VLOOKUP(G2994,官網匯出!A:AQ,43,0),2)="wf",VLOOKUP(VLOOKUP(G2994,官網匯出!A:AQ,43,0),團名!$I$1:$K$12,2,FALSE),"N0071"))</f>
        <v/>
      </c>
      <c r="C2994" s="1" t="str">
        <f>IFERROR(VLOOKUP(官網匯出!D2994,團名!E:G,3,FALSE),"")</f>
        <v/>
      </c>
      <c r="D2994" s="1" t="str">
        <f t="shared" si="517"/>
        <v/>
      </c>
      <c r="E2994" s="1" t="str">
        <f t="shared" si="518"/>
        <v/>
      </c>
      <c r="F2994" s="1" t="str">
        <f>IF(官網匯出!F2994="已付款","","B0012")</f>
        <v>B0012</v>
      </c>
      <c r="G2994" s="1" t="str">
        <f>IF(官網匯出!A2994="","",官網匯出!A2994)</f>
        <v/>
      </c>
      <c r="H2994" s="3" t="str">
        <f>IF(官網匯出!B2994="","",官網匯出!B2994)</f>
        <v/>
      </c>
      <c r="I2994" s="1" t="str">
        <f>IF(官網匯出!C2994="","",官網匯出!C2994)</f>
        <v/>
      </c>
      <c r="J2994" s="1" t="str">
        <f>IF(官網匯出!D2994="","",官網匯出!D2994)</f>
        <v/>
      </c>
      <c r="K2994" s="3" t="str">
        <f>IF(官網匯出!E2994="","",官網匯出!E2994)</f>
        <v/>
      </c>
      <c r="L2994" s="1" t="str">
        <f>IF(官網匯出!F2994="","",官網匯出!F2994)</f>
        <v/>
      </c>
      <c r="M2994" s="1" t="str">
        <f>IF(官網匯出!G2994="","",官網匯出!G2994)</f>
        <v/>
      </c>
      <c r="N2994" s="1" t="str">
        <f>IF(官網匯出!H2994="","",官網匯出!H2994)</f>
        <v/>
      </c>
      <c r="P2994" s="1" t="str">
        <f>IF(官網匯出!J2994="","",RIGHT(官網匯出!J2994,LEN(官網匯出!J2994)-2))</f>
        <v/>
      </c>
      <c r="Q2994" s="1" t="str">
        <f>IF(官網匯出!K2994="","",官網匯出!K2994)</f>
        <v/>
      </c>
      <c r="R2994" s="1" t="str">
        <f>IF(官網匯出!L2994="","",官網匯出!L2994)</f>
        <v/>
      </c>
      <c r="S2994" s="1" t="str">
        <f>IF(官網匯出!M2994="","",官網匯出!M2994)</f>
        <v/>
      </c>
      <c r="T2994" s="1" t="str">
        <f>IF(官網匯出!N2994="","",官網匯出!N2994)</f>
        <v/>
      </c>
      <c r="U2994" s="1" t="str">
        <f>IF(官網匯出!O2994="","",官網匯出!O2994)</f>
        <v/>
      </c>
      <c r="V2994" s="1" t="str">
        <f>IF(官網匯出!P2994="",IF(G2994="","",0),官網匯出!P2994)</f>
        <v/>
      </c>
      <c r="W2994" s="1" t="str">
        <f>IF(官網匯出!Q2994="",IF(G2994="","",0),官網匯出!Q2994)</f>
        <v/>
      </c>
      <c r="X2994" s="1" t="str">
        <f>IF(官網匯出!R2994="","",官網匯出!R2994)</f>
        <v/>
      </c>
      <c r="Y2994" s="1" t="str">
        <f>IF(官網匯出!S2994="","",官網匯出!S2994)</f>
        <v/>
      </c>
      <c r="Z2994" s="1" t="str">
        <f>IF(G2994="","",官網匯出!T2994)</f>
        <v/>
      </c>
      <c r="AA2994" s="1" t="str">
        <f>IF(G2994="","",官網匯出!AK2994)</f>
        <v/>
      </c>
      <c r="AB2994" s="1" t="str">
        <f>IF(G2994="","",IF(官網匯出!V2994="","",官網匯出!V2994))</f>
        <v/>
      </c>
      <c r="AJ2994" s="1" t="str">
        <f>IF(G2994="","",IF(官網匯出!AE2994="","",官網匯出!AE2994))</f>
        <v/>
      </c>
      <c r="AK2994" s="1" t="str">
        <f>IF(G2994="","",IF(官網匯出!AD2994="","",官網匯出!AD2994))</f>
        <v/>
      </c>
      <c r="AL2994" s="1" t="str">
        <f t="shared" si="519"/>
        <v>0</v>
      </c>
      <c r="AM2994" s="1" t="str">
        <f>IF(官網匯出!AG2994="","",官網匯出!AG2994)</f>
        <v/>
      </c>
      <c r="AN2994" s="1" t="str">
        <f>IF(G2994="","",IF(官網匯出!AH2994="","",官網匯出!AH2994))</f>
        <v/>
      </c>
      <c r="AO2994" s="14" t="str">
        <f t="shared" si="520"/>
        <v/>
      </c>
      <c r="AP2994" s="14" t="str">
        <f t="shared" si="521"/>
        <v>1</v>
      </c>
      <c r="AQ2994" s="14" t="str">
        <f t="shared" si="522"/>
        <v>0</v>
      </c>
      <c r="AR2994" s="1" t="str">
        <f t="shared" si="523"/>
        <v/>
      </c>
      <c r="AS2994" s="1" t="str">
        <f t="shared" si="524"/>
        <v/>
      </c>
      <c r="AT2994" s="1" t="str">
        <f t="shared" si="525"/>
        <v/>
      </c>
      <c r="AU2994" s="1" t="str">
        <f t="shared" si="516"/>
        <v/>
      </c>
      <c r="AV2994" s="1" t="e">
        <f>IF(VLOOKUP(G2994,官網匯出!A:AQ,42,FALSE)="","[黃金盾官網]",VLOOKUP(G2994,官網匯出!A:AQ,42,FALSE))</f>
        <v>#N/A</v>
      </c>
      <c r="AW2994" s="1" t="e">
        <f>IF(LEFT(VLOOKUP(G2994,官網匯出!A:AS,43,FALSE),2)="","web",LEFT(VLOOKUP(G2994,官網匯出!A:AS,43,FALSE),2))</f>
        <v>#N/A</v>
      </c>
      <c r="AX2994" s="1" t="str">
        <f t="shared" si="526"/>
        <v>O</v>
      </c>
    </row>
    <row r="2995" spans="1:50">
      <c r="A2995" s="1" t="str">
        <f>IF(G2995="","",VLOOKUP(官網轉換!AW2995,團名!A:B,2,FALSE))</f>
        <v/>
      </c>
      <c r="B2995" s="1" t="str">
        <f>IF(G2995="","",IF(LEFT(VLOOKUP(G2995,官網匯出!A:AQ,43,0),2)="wf",VLOOKUP(VLOOKUP(G2995,官網匯出!A:AQ,43,0),團名!$I$1:$K$12,2,FALSE),"N0071"))</f>
        <v/>
      </c>
      <c r="C2995" s="1" t="str">
        <f>IFERROR(VLOOKUP(官網匯出!D2995,團名!E:G,3,FALSE),"")</f>
        <v/>
      </c>
      <c r="D2995" s="1" t="str">
        <f t="shared" si="517"/>
        <v/>
      </c>
      <c r="E2995" s="1" t="str">
        <f t="shared" si="518"/>
        <v/>
      </c>
      <c r="F2995" s="1" t="str">
        <f>IF(官網匯出!F2995="已付款","","B0012")</f>
        <v>B0012</v>
      </c>
      <c r="G2995" s="1" t="str">
        <f>IF(官網匯出!A2995="","",官網匯出!A2995)</f>
        <v/>
      </c>
      <c r="H2995" s="3" t="str">
        <f>IF(官網匯出!B2995="","",官網匯出!B2995)</f>
        <v/>
      </c>
      <c r="I2995" s="1" t="str">
        <f>IF(官網匯出!C2995="","",官網匯出!C2995)</f>
        <v/>
      </c>
      <c r="J2995" s="1" t="str">
        <f>IF(官網匯出!D2995="","",官網匯出!D2995)</f>
        <v/>
      </c>
      <c r="K2995" s="3" t="str">
        <f>IF(官網匯出!E2995="","",官網匯出!E2995)</f>
        <v/>
      </c>
      <c r="L2995" s="1" t="str">
        <f>IF(官網匯出!F2995="","",官網匯出!F2995)</f>
        <v/>
      </c>
      <c r="M2995" s="1" t="str">
        <f>IF(官網匯出!G2995="","",官網匯出!G2995)</f>
        <v/>
      </c>
      <c r="N2995" s="1" t="str">
        <f>IF(官網匯出!H2995="","",官網匯出!H2995)</f>
        <v/>
      </c>
      <c r="P2995" s="1" t="str">
        <f>IF(官網匯出!J2995="","",RIGHT(官網匯出!J2995,LEN(官網匯出!J2995)-2))</f>
        <v/>
      </c>
      <c r="Q2995" s="1" t="str">
        <f>IF(官網匯出!K2995="","",官網匯出!K2995)</f>
        <v/>
      </c>
      <c r="R2995" s="1" t="str">
        <f>IF(官網匯出!L2995="","",官網匯出!L2995)</f>
        <v/>
      </c>
      <c r="S2995" s="1" t="str">
        <f>IF(官網匯出!M2995="","",官網匯出!M2995)</f>
        <v/>
      </c>
      <c r="T2995" s="1" t="str">
        <f>IF(官網匯出!N2995="","",官網匯出!N2995)</f>
        <v/>
      </c>
      <c r="U2995" s="1" t="str">
        <f>IF(官網匯出!O2995="","",官網匯出!O2995)</f>
        <v/>
      </c>
      <c r="V2995" s="1" t="str">
        <f>IF(官網匯出!P2995="",IF(G2995="","",0),官網匯出!P2995)</f>
        <v/>
      </c>
      <c r="W2995" s="1" t="str">
        <f>IF(官網匯出!Q2995="",IF(G2995="","",0),官網匯出!Q2995)</f>
        <v/>
      </c>
      <c r="X2995" s="1" t="str">
        <f>IF(官網匯出!R2995="","",官網匯出!R2995)</f>
        <v/>
      </c>
      <c r="Y2995" s="1" t="str">
        <f>IF(官網匯出!S2995="","",官網匯出!S2995)</f>
        <v/>
      </c>
      <c r="Z2995" s="1" t="str">
        <f>IF(G2995="","",官網匯出!T2995)</f>
        <v/>
      </c>
      <c r="AA2995" s="1" t="str">
        <f>IF(G2995="","",官網匯出!AK2995)</f>
        <v/>
      </c>
      <c r="AB2995" s="1" t="str">
        <f>IF(G2995="","",IF(官網匯出!V2995="","",官網匯出!V2995))</f>
        <v/>
      </c>
      <c r="AJ2995" s="1" t="str">
        <f>IF(G2995="","",IF(官網匯出!AE2995="","",官網匯出!AE2995))</f>
        <v/>
      </c>
      <c r="AK2995" s="1" t="str">
        <f>IF(G2995="","",IF(官網匯出!AD2995="","",官網匯出!AD2995))</f>
        <v/>
      </c>
      <c r="AL2995" s="1" t="str">
        <f t="shared" si="519"/>
        <v>0</v>
      </c>
      <c r="AM2995" s="1" t="str">
        <f>IF(官網匯出!AG2995="","",官網匯出!AG2995)</f>
        <v/>
      </c>
      <c r="AN2995" s="1" t="str">
        <f>IF(G2995="","",IF(官網匯出!AH2995="","",官網匯出!AH2995))</f>
        <v/>
      </c>
      <c r="AO2995" s="14" t="str">
        <f t="shared" si="520"/>
        <v/>
      </c>
      <c r="AP2995" s="14" t="str">
        <f t="shared" si="521"/>
        <v>1</v>
      </c>
      <c r="AQ2995" s="14" t="str">
        <f t="shared" si="522"/>
        <v>0</v>
      </c>
      <c r="AR2995" s="1" t="str">
        <f t="shared" si="523"/>
        <v/>
      </c>
      <c r="AS2995" s="1" t="str">
        <f t="shared" si="524"/>
        <v/>
      </c>
      <c r="AT2995" s="1" t="str">
        <f t="shared" si="525"/>
        <v/>
      </c>
      <c r="AU2995" s="1" t="str">
        <f t="shared" si="516"/>
        <v/>
      </c>
      <c r="AV2995" s="1" t="e">
        <f>IF(VLOOKUP(G2995,官網匯出!A:AQ,42,FALSE)="","[黃金盾官網]",VLOOKUP(G2995,官網匯出!A:AQ,42,FALSE))</f>
        <v>#N/A</v>
      </c>
      <c r="AW2995" s="1" t="e">
        <f>IF(LEFT(VLOOKUP(G2995,官網匯出!A:AS,43,FALSE),2)="","web",LEFT(VLOOKUP(G2995,官網匯出!A:AS,43,FALSE),2))</f>
        <v>#N/A</v>
      </c>
      <c r="AX2995" s="1" t="str">
        <f t="shared" si="526"/>
        <v>O</v>
      </c>
    </row>
    <row r="2996" spans="1:50">
      <c r="A2996" s="1" t="str">
        <f>IF(G2996="","",VLOOKUP(官網轉換!AW2996,團名!A:B,2,FALSE))</f>
        <v/>
      </c>
      <c r="B2996" s="1" t="str">
        <f>IF(G2996="","",IF(LEFT(VLOOKUP(G2996,官網匯出!A:AQ,43,0),2)="wf",VLOOKUP(VLOOKUP(G2996,官網匯出!A:AQ,43,0),團名!$I$1:$K$12,2,FALSE),"N0071"))</f>
        <v/>
      </c>
      <c r="C2996" s="1" t="str">
        <f>IFERROR(VLOOKUP(官網匯出!D2996,團名!E:G,3,FALSE),"")</f>
        <v/>
      </c>
      <c r="D2996" s="1" t="str">
        <f t="shared" si="517"/>
        <v/>
      </c>
      <c r="E2996" s="1" t="str">
        <f t="shared" si="518"/>
        <v/>
      </c>
      <c r="F2996" s="1" t="str">
        <f>IF(官網匯出!F2996="已付款","","B0012")</f>
        <v>B0012</v>
      </c>
      <c r="G2996" s="1" t="str">
        <f>IF(官網匯出!A2996="","",官網匯出!A2996)</f>
        <v/>
      </c>
      <c r="H2996" s="3" t="str">
        <f>IF(官網匯出!B2996="","",官網匯出!B2996)</f>
        <v/>
      </c>
      <c r="I2996" s="1" t="str">
        <f>IF(官網匯出!C2996="","",官網匯出!C2996)</f>
        <v/>
      </c>
      <c r="J2996" s="1" t="str">
        <f>IF(官網匯出!D2996="","",官網匯出!D2996)</f>
        <v/>
      </c>
      <c r="K2996" s="3" t="str">
        <f>IF(官網匯出!E2996="","",官網匯出!E2996)</f>
        <v/>
      </c>
      <c r="L2996" s="1" t="str">
        <f>IF(官網匯出!F2996="","",官網匯出!F2996)</f>
        <v/>
      </c>
      <c r="M2996" s="1" t="str">
        <f>IF(官網匯出!G2996="","",官網匯出!G2996)</f>
        <v/>
      </c>
      <c r="N2996" s="1" t="str">
        <f>IF(官網匯出!H2996="","",官網匯出!H2996)</f>
        <v/>
      </c>
      <c r="P2996" s="1" t="str">
        <f>IF(官網匯出!J2996="","",RIGHT(官網匯出!J2996,LEN(官網匯出!J2996)-2))</f>
        <v/>
      </c>
      <c r="Q2996" s="1" t="str">
        <f>IF(官網匯出!K2996="","",官網匯出!K2996)</f>
        <v/>
      </c>
      <c r="R2996" s="1" t="str">
        <f>IF(官網匯出!L2996="","",官網匯出!L2996)</f>
        <v/>
      </c>
      <c r="S2996" s="1" t="str">
        <f>IF(官網匯出!M2996="","",官網匯出!M2996)</f>
        <v/>
      </c>
      <c r="T2996" s="1" t="str">
        <f>IF(官網匯出!N2996="","",官網匯出!N2996)</f>
        <v/>
      </c>
      <c r="U2996" s="1" t="str">
        <f>IF(官網匯出!O2996="","",官網匯出!O2996)</f>
        <v/>
      </c>
      <c r="V2996" s="1" t="str">
        <f>IF(官網匯出!P2996="",IF(G2996="","",0),官網匯出!P2996)</f>
        <v/>
      </c>
      <c r="W2996" s="1" t="str">
        <f>IF(官網匯出!Q2996="",IF(G2996="","",0),官網匯出!Q2996)</f>
        <v/>
      </c>
      <c r="X2996" s="1" t="str">
        <f>IF(官網匯出!R2996="","",官網匯出!R2996)</f>
        <v/>
      </c>
      <c r="Y2996" s="1" t="str">
        <f>IF(官網匯出!S2996="","",官網匯出!S2996)</f>
        <v/>
      </c>
      <c r="Z2996" s="1" t="str">
        <f>IF(G2996="","",官網匯出!T2996)</f>
        <v/>
      </c>
      <c r="AA2996" s="1" t="str">
        <f>IF(G2996="","",官網匯出!AK2996)</f>
        <v/>
      </c>
      <c r="AB2996" s="1" t="str">
        <f>IF(G2996="","",IF(官網匯出!V2996="","",官網匯出!V2996))</f>
        <v/>
      </c>
      <c r="AJ2996" s="1" t="str">
        <f>IF(G2996="","",IF(官網匯出!AE2996="","",官網匯出!AE2996))</f>
        <v/>
      </c>
      <c r="AK2996" s="1" t="str">
        <f>IF(G2996="","",IF(官網匯出!AD2996="","",官網匯出!AD2996))</f>
        <v/>
      </c>
      <c r="AL2996" s="1" t="str">
        <f t="shared" si="519"/>
        <v>0</v>
      </c>
      <c r="AM2996" s="1" t="str">
        <f>IF(官網匯出!AG2996="","",官網匯出!AG2996)</f>
        <v/>
      </c>
      <c r="AN2996" s="1" t="str">
        <f>IF(G2996="","",IF(官網匯出!AH2996="","",官網匯出!AH2996))</f>
        <v/>
      </c>
      <c r="AO2996" s="14" t="str">
        <f t="shared" si="520"/>
        <v/>
      </c>
      <c r="AP2996" s="14" t="str">
        <f t="shared" si="521"/>
        <v>1</v>
      </c>
      <c r="AQ2996" s="14" t="str">
        <f t="shared" si="522"/>
        <v>0</v>
      </c>
      <c r="AR2996" s="1" t="str">
        <f t="shared" si="523"/>
        <v/>
      </c>
      <c r="AS2996" s="1" t="str">
        <f t="shared" si="524"/>
        <v/>
      </c>
      <c r="AT2996" s="1" t="str">
        <f t="shared" si="525"/>
        <v/>
      </c>
      <c r="AU2996" s="1" t="str">
        <f t="shared" si="516"/>
        <v/>
      </c>
      <c r="AV2996" s="1" t="e">
        <f>IF(VLOOKUP(G2996,官網匯出!A:AQ,42,FALSE)="","[黃金盾官網]",VLOOKUP(G2996,官網匯出!A:AQ,42,FALSE))</f>
        <v>#N/A</v>
      </c>
      <c r="AW2996" s="1" t="e">
        <f>IF(LEFT(VLOOKUP(G2996,官網匯出!A:AS,43,FALSE),2)="","web",LEFT(VLOOKUP(G2996,官網匯出!A:AS,43,FALSE),2))</f>
        <v>#N/A</v>
      </c>
      <c r="AX2996" s="1" t="str">
        <f t="shared" si="526"/>
        <v>O</v>
      </c>
    </row>
    <row r="2997" spans="1:50">
      <c r="A2997" s="1" t="str">
        <f>IF(G2997="","",VLOOKUP(官網轉換!AW2997,團名!A:B,2,FALSE))</f>
        <v/>
      </c>
      <c r="B2997" s="1" t="str">
        <f>IF(G2997="","",IF(LEFT(VLOOKUP(G2997,官網匯出!A:AQ,43,0),2)="wf",VLOOKUP(VLOOKUP(G2997,官網匯出!A:AQ,43,0),團名!$I$1:$K$12,2,FALSE),"N0071"))</f>
        <v/>
      </c>
      <c r="C2997" s="1" t="str">
        <f>IFERROR(VLOOKUP(官網匯出!D2997,團名!E:G,3,FALSE),"")</f>
        <v/>
      </c>
      <c r="D2997" s="1" t="str">
        <f t="shared" si="517"/>
        <v/>
      </c>
      <c r="E2997" s="1" t="str">
        <f t="shared" si="518"/>
        <v/>
      </c>
      <c r="F2997" s="1" t="str">
        <f>IF(官網匯出!F2997="已付款","","B0012")</f>
        <v>B0012</v>
      </c>
      <c r="G2997" s="1" t="str">
        <f>IF(官網匯出!A2997="","",官網匯出!A2997)</f>
        <v/>
      </c>
      <c r="H2997" s="3" t="str">
        <f>IF(官網匯出!B2997="","",官網匯出!B2997)</f>
        <v/>
      </c>
      <c r="I2997" s="1" t="str">
        <f>IF(官網匯出!C2997="","",官網匯出!C2997)</f>
        <v/>
      </c>
      <c r="J2997" s="1" t="str">
        <f>IF(官網匯出!D2997="","",官網匯出!D2997)</f>
        <v/>
      </c>
      <c r="K2997" s="3" t="str">
        <f>IF(官網匯出!E2997="","",官網匯出!E2997)</f>
        <v/>
      </c>
      <c r="L2997" s="1" t="str">
        <f>IF(官網匯出!F2997="","",官網匯出!F2997)</f>
        <v/>
      </c>
      <c r="M2997" s="1" t="str">
        <f>IF(官網匯出!G2997="","",官網匯出!G2997)</f>
        <v/>
      </c>
      <c r="N2997" s="1" t="str">
        <f>IF(官網匯出!H2997="","",官網匯出!H2997)</f>
        <v/>
      </c>
      <c r="P2997" s="1" t="str">
        <f>IF(官網匯出!J2997="","",RIGHT(官網匯出!J2997,LEN(官網匯出!J2997)-2))</f>
        <v/>
      </c>
      <c r="Q2997" s="1" t="str">
        <f>IF(官網匯出!K2997="","",官網匯出!K2997)</f>
        <v/>
      </c>
      <c r="R2997" s="1" t="str">
        <f>IF(官網匯出!L2997="","",官網匯出!L2997)</f>
        <v/>
      </c>
      <c r="S2997" s="1" t="str">
        <f>IF(官網匯出!M2997="","",官網匯出!M2997)</f>
        <v/>
      </c>
      <c r="T2997" s="1" t="str">
        <f>IF(官網匯出!N2997="","",官網匯出!N2997)</f>
        <v/>
      </c>
      <c r="U2997" s="1" t="str">
        <f>IF(官網匯出!O2997="","",官網匯出!O2997)</f>
        <v/>
      </c>
      <c r="V2997" s="1" t="str">
        <f>IF(官網匯出!P2997="",IF(G2997="","",0),官網匯出!P2997)</f>
        <v/>
      </c>
      <c r="W2997" s="1" t="str">
        <f>IF(官網匯出!Q2997="",IF(G2997="","",0),官網匯出!Q2997)</f>
        <v/>
      </c>
      <c r="X2997" s="1" t="str">
        <f>IF(官網匯出!R2997="","",官網匯出!R2997)</f>
        <v/>
      </c>
      <c r="Y2997" s="1" t="str">
        <f>IF(官網匯出!S2997="","",官網匯出!S2997)</f>
        <v/>
      </c>
      <c r="Z2997" s="1" t="str">
        <f>IF(G2997="","",官網匯出!T2997)</f>
        <v/>
      </c>
      <c r="AA2997" s="1" t="str">
        <f>IF(G2997="","",官網匯出!AK2997)</f>
        <v/>
      </c>
      <c r="AB2997" s="1" t="str">
        <f>IF(G2997="","",IF(官網匯出!V2997="","",官網匯出!V2997))</f>
        <v/>
      </c>
      <c r="AJ2997" s="1" t="str">
        <f>IF(G2997="","",IF(官網匯出!AE2997="","",官網匯出!AE2997))</f>
        <v/>
      </c>
      <c r="AK2997" s="1" t="str">
        <f>IF(G2997="","",IF(官網匯出!AD2997="","",官網匯出!AD2997))</f>
        <v/>
      </c>
      <c r="AL2997" s="1" t="str">
        <f t="shared" si="519"/>
        <v>0</v>
      </c>
      <c r="AM2997" s="1" t="str">
        <f>IF(官網匯出!AG2997="","",官網匯出!AG2997)</f>
        <v/>
      </c>
      <c r="AN2997" s="1" t="str">
        <f>IF(G2997="","",IF(官網匯出!AH2997="","",官網匯出!AH2997))</f>
        <v/>
      </c>
      <c r="AO2997" s="14" t="str">
        <f t="shared" si="520"/>
        <v/>
      </c>
      <c r="AP2997" s="14" t="str">
        <f t="shared" si="521"/>
        <v>1</v>
      </c>
      <c r="AQ2997" s="14" t="str">
        <f t="shared" si="522"/>
        <v>0</v>
      </c>
      <c r="AR2997" s="1" t="str">
        <f t="shared" si="523"/>
        <v/>
      </c>
      <c r="AS2997" s="1" t="str">
        <f t="shared" si="524"/>
        <v/>
      </c>
      <c r="AT2997" s="1" t="str">
        <f t="shared" si="525"/>
        <v/>
      </c>
      <c r="AU2997" s="1" t="str">
        <f t="shared" si="516"/>
        <v/>
      </c>
      <c r="AV2997" s="1" t="e">
        <f>IF(VLOOKUP(G2997,官網匯出!A:AQ,42,FALSE)="","[黃金盾官網]",VLOOKUP(G2997,官網匯出!A:AQ,42,FALSE))</f>
        <v>#N/A</v>
      </c>
      <c r="AW2997" s="1" t="e">
        <f>IF(LEFT(VLOOKUP(G2997,官網匯出!A:AS,43,FALSE),2)="","web",LEFT(VLOOKUP(G2997,官網匯出!A:AS,43,FALSE),2))</f>
        <v>#N/A</v>
      </c>
      <c r="AX2997" s="1" t="str">
        <f t="shared" si="526"/>
        <v>O</v>
      </c>
    </row>
    <row r="2998" spans="1:50">
      <c r="A2998" s="1" t="str">
        <f>IF(G2998="","",VLOOKUP(官網轉換!AW2998,團名!A:B,2,FALSE))</f>
        <v/>
      </c>
      <c r="B2998" s="1" t="str">
        <f>IF(G2998="","",IF(LEFT(VLOOKUP(G2998,官網匯出!A:AQ,43,0),2)="wf",VLOOKUP(VLOOKUP(G2998,官網匯出!A:AQ,43,0),團名!$I$1:$K$12,2,FALSE),"N0071"))</f>
        <v/>
      </c>
      <c r="C2998" s="1" t="str">
        <f>IFERROR(VLOOKUP(官網匯出!D2998,團名!E:G,3,FALSE),"")</f>
        <v/>
      </c>
      <c r="D2998" s="1" t="str">
        <f t="shared" si="517"/>
        <v/>
      </c>
      <c r="E2998" s="1" t="str">
        <f t="shared" si="518"/>
        <v/>
      </c>
      <c r="F2998" s="1" t="str">
        <f>IF(官網匯出!F2998="已付款","","B0012")</f>
        <v>B0012</v>
      </c>
      <c r="G2998" s="1" t="str">
        <f>IF(官網匯出!A2998="","",官網匯出!A2998)</f>
        <v/>
      </c>
      <c r="H2998" s="3" t="str">
        <f>IF(官網匯出!B2998="","",官網匯出!B2998)</f>
        <v/>
      </c>
      <c r="I2998" s="1" t="str">
        <f>IF(官網匯出!C2998="","",官網匯出!C2998)</f>
        <v/>
      </c>
      <c r="J2998" s="1" t="str">
        <f>IF(官網匯出!D2998="","",官網匯出!D2998)</f>
        <v/>
      </c>
      <c r="K2998" s="3" t="str">
        <f>IF(官網匯出!E2998="","",官網匯出!E2998)</f>
        <v/>
      </c>
      <c r="L2998" s="1" t="str">
        <f>IF(官網匯出!F2998="","",官網匯出!F2998)</f>
        <v/>
      </c>
      <c r="M2998" s="1" t="str">
        <f>IF(官網匯出!G2998="","",官網匯出!G2998)</f>
        <v/>
      </c>
      <c r="N2998" s="1" t="str">
        <f>IF(官網匯出!H2998="","",官網匯出!H2998)</f>
        <v/>
      </c>
      <c r="P2998" s="1" t="str">
        <f>IF(官網匯出!J2998="","",RIGHT(官網匯出!J2998,LEN(官網匯出!J2998)-2))</f>
        <v/>
      </c>
      <c r="Q2998" s="1" t="str">
        <f>IF(官網匯出!K2998="","",官網匯出!K2998)</f>
        <v/>
      </c>
      <c r="R2998" s="1" t="str">
        <f>IF(官網匯出!L2998="","",官網匯出!L2998)</f>
        <v/>
      </c>
      <c r="S2998" s="1" t="str">
        <f>IF(官網匯出!M2998="","",官網匯出!M2998)</f>
        <v/>
      </c>
      <c r="T2998" s="1" t="str">
        <f>IF(官網匯出!N2998="","",官網匯出!N2998)</f>
        <v/>
      </c>
      <c r="U2998" s="1" t="str">
        <f>IF(官網匯出!O2998="","",官網匯出!O2998)</f>
        <v/>
      </c>
      <c r="V2998" s="1" t="str">
        <f>IF(官網匯出!P2998="",IF(G2998="","",0),官網匯出!P2998)</f>
        <v/>
      </c>
      <c r="W2998" s="1" t="str">
        <f>IF(官網匯出!Q2998="",IF(G2998="","",0),官網匯出!Q2998)</f>
        <v/>
      </c>
      <c r="X2998" s="1" t="str">
        <f>IF(官網匯出!R2998="","",官網匯出!R2998)</f>
        <v/>
      </c>
      <c r="Y2998" s="1" t="str">
        <f>IF(官網匯出!S2998="","",官網匯出!S2998)</f>
        <v/>
      </c>
      <c r="Z2998" s="1" t="str">
        <f>IF(G2998="","",官網匯出!T2998)</f>
        <v/>
      </c>
      <c r="AA2998" s="1" t="str">
        <f>IF(G2998="","",官網匯出!AK2998)</f>
        <v/>
      </c>
      <c r="AB2998" s="1" t="str">
        <f>IF(G2998="","",IF(官網匯出!V2998="","",官網匯出!V2998))</f>
        <v/>
      </c>
      <c r="AJ2998" s="1" t="str">
        <f>IF(G2998="","",IF(官網匯出!AE2998="","",官網匯出!AE2998))</f>
        <v/>
      </c>
      <c r="AK2998" s="1" t="str">
        <f>IF(G2998="","",IF(官網匯出!AD2998="","",官網匯出!AD2998))</f>
        <v/>
      </c>
      <c r="AL2998" s="1" t="str">
        <f t="shared" si="519"/>
        <v>0</v>
      </c>
      <c r="AM2998" s="1" t="str">
        <f>IF(官網匯出!AG2998="","",官網匯出!AG2998)</f>
        <v/>
      </c>
      <c r="AN2998" s="1" t="str">
        <f>IF(G2998="","",IF(官網匯出!AH2998="","",官網匯出!AH2998))</f>
        <v/>
      </c>
      <c r="AO2998" s="14" t="str">
        <f t="shared" si="520"/>
        <v/>
      </c>
      <c r="AP2998" s="14" t="str">
        <f t="shared" si="521"/>
        <v>1</v>
      </c>
      <c r="AQ2998" s="14" t="str">
        <f t="shared" si="522"/>
        <v>0</v>
      </c>
      <c r="AR2998" s="1" t="str">
        <f t="shared" si="523"/>
        <v/>
      </c>
      <c r="AS2998" s="1" t="str">
        <f t="shared" si="524"/>
        <v/>
      </c>
      <c r="AT2998" s="1" t="str">
        <f t="shared" si="525"/>
        <v/>
      </c>
      <c r="AU2998" s="1" t="str">
        <f t="shared" si="516"/>
        <v/>
      </c>
      <c r="AV2998" s="1" t="e">
        <f>IF(VLOOKUP(G2998,官網匯出!A:AQ,42,FALSE)="","[黃金盾官網]",VLOOKUP(G2998,官網匯出!A:AQ,42,FALSE))</f>
        <v>#N/A</v>
      </c>
      <c r="AW2998" s="1" t="e">
        <f>IF(LEFT(VLOOKUP(G2998,官網匯出!A:AS,43,FALSE),2)="","web",LEFT(VLOOKUP(G2998,官網匯出!A:AS,43,FALSE),2))</f>
        <v>#N/A</v>
      </c>
      <c r="AX2998" s="1" t="str">
        <f t="shared" si="526"/>
        <v>O</v>
      </c>
    </row>
    <row r="2999" spans="1:50">
      <c r="A2999" s="1" t="str">
        <f>IF(G2999="","",VLOOKUP(官網轉換!AW2999,團名!A:B,2,FALSE))</f>
        <v/>
      </c>
      <c r="B2999" s="1" t="str">
        <f>IF(G2999="","",IF(LEFT(VLOOKUP(G2999,官網匯出!A:AQ,43,0),2)="wf",VLOOKUP(VLOOKUP(G2999,官網匯出!A:AQ,43,0),團名!$I$1:$K$12,2,FALSE),"N0071"))</f>
        <v/>
      </c>
      <c r="C2999" s="1" t="str">
        <f>IFERROR(VLOOKUP(官網匯出!D2999,團名!E:G,3,FALSE),"")</f>
        <v/>
      </c>
      <c r="D2999" s="1" t="str">
        <f t="shared" si="517"/>
        <v/>
      </c>
      <c r="E2999" s="1" t="str">
        <f t="shared" si="518"/>
        <v/>
      </c>
      <c r="F2999" s="1" t="str">
        <f>IF(官網匯出!F2999="已付款","","B0012")</f>
        <v>B0012</v>
      </c>
      <c r="G2999" s="1" t="str">
        <f>IF(官網匯出!A2999="","",官網匯出!A2999)</f>
        <v/>
      </c>
      <c r="H2999" s="3" t="str">
        <f>IF(官網匯出!B2999="","",官網匯出!B2999)</f>
        <v/>
      </c>
      <c r="I2999" s="1" t="str">
        <f>IF(官網匯出!C2999="","",官網匯出!C2999)</f>
        <v/>
      </c>
      <c r="J2999" s="1" t="str">
        <f>IF(官網匯出!D2999="","",官網匯出!D2999)</f>
        <v/>
      </c>
      <c r="K2999" s="3" t="str">
        <f>IF(官網匯出!E2999="","",官網匯出!E2999)</f>
        <v/>
      </c>
      <c r="L2999" s="1" t="str">
        <f>IF(官網匯出!F2999="","",官網匯出!F2999)</f>
        <v/>
      </c>
      <c r="M2999" s="1" t="str">
        <f>IF(官網匯出!G2999="","",官網匯出!G2999)</f>
        <v/>
      </c>
      <c r="N2999" s="1" t="str">
        <f>IF(官網匯出!H2999="","",官網匯出!H2999)</f>
        <v/>
      </c>
      <c r="P2999" s="1" t="str">
        <f>IF(官網匯出!J2999="","",RIGHT(官網匯出!J2999,LEN(官網匯出!J2999)-2))</f>
        <v/>
      </c>
      <c r="Q2999" s="1" t="str">
        <f>IF(官網匯出!K2999="","",官網匯出!K2999)</f>
        <v/>
      </c>
      <c r="R2999" s="1" t="str">
        <f>IF(官網匯出!L2999="","",官網匯出!L2999)</f>
        <v/>
      </c>
      <c r="S2999" s="1" t="str">
        <f>IF(官網匯出!M2999="","",官網匯出!M2999)</f>
        <v/>
      </c>
      <c r="T2999" s="1" t="str">
        <f>IF(官網匯出!N2999="","",官網匯出!N2999)</f>
        <v/>
      </c>
      <c r="U2999" s="1" t="str">
        <f>IF(官網匯出!O2999="","",官網匯出!O2999)</f>
        <v/>
      </c>
      <c r="V2999" s="1" t="str">
        <f>IF(官網匯出!P2999="",IF(G2999="","",0),官網匯出!P2999)</f>
        <v/>
      </c>
      <c r="W2999" s="1" t="str">
        <f>IF(官網匯出!Q2999="",IF(G2999="","",0),官網匯出!Q2999)</f>
        <v/>
      </c>
      <c r="X2999" s="1" t="str">
        <f>IF(官網匯出!R2999="","",官網匯出!R2999)</f>
        <v/>
      </c>
      <c r="Y2999" s="1" t="str">
        <f>IF(官網匯出!S2999="","",官網匯出!S2999)</f>
        <v/>
      </c>
      <c r="Z2999" s="1" t="str">
        <f>IF(G2999="","",官網匯出!T2999)</f>
        <v/>
      </c>
      <c r="AA2999" s="1" t="str">
        <f>IF(G2999="","",官網匯出!AK2999)</f>
        <v/>
      </c>
      <c r="AB2999" s="1" t="str">
        <f>IF(G2999="","",IF(官網匯出!V2999="","",官網匯出!V2999))</f>
        <v/>
      </c>
      <c r="AJ2999" s="1" t="str">
        <f>IF(G2999="","",IF(官網匯出!AE2999="","",官網匯出!AE2999))</f>
        <v/>
      </c>
      <c r="AK2999" s="1" t="str">
        <f>IF(G2999="","",IF(官網匯出!AD2999="","",官網匯出!AD2999))</f>
        <v/>
      </c>
      <c r="AL2999" s="1" t="str">
        <f t="shared" si="519"/>
        <v>0</v>
      </c>
      <c r="AM2999" s="1" t="str">
        <f>IF(官網匯出!AG2999="","",官網匯出!AG2999)</f>
        <v/>
      </c>
      <c r="AN2999" s="1" t="str">
        <f>IF(G2999="","",IF(官網匯出!AH2999="","",官網匯出!AH2999))</f>
        <v/>
      </c>
      <c r="AO2999" s="14" t="str">
        <f t="shared" si="520"/>
        <v/>
      </c>
      <c r="AP2999" s="14" t="str">
        <f t="shared" si="521"/>
        <v>1</v>
      </c>
      <c r="AQ2999" s="14" t="str">
        <f t="shared" si="522"/>
        <v>0</v>
      </c>
      <c r="AR2999" s="1" t="str">
        <f t="shared" si="523"/>
        <v/>
      </c>
      <c r="AS2999" s="1" t="str">
        <f t="shared" si="524"/>
        <v/>
      </c>
      <c r="AT2999" s="1" t="str">
        <f t="shared" si="525"/>
        <v/>
      </c>
      <c r="AU2999" s="1" t="str">
        <f t="shared" si="516"/>
        <v/>
      </c>
      <c r="AV2999" s="1" t="e">
        <f>IF(VLOOKUP(G2999,官網匯出!A:AQ,42,FALSE)="","[黃金盾官網]",VLOOKUP(G2999,官網匯出!A:AQ,42,FALSE))</f>
        <v>#N/A</v>
      </c>
      <c r="AW2999" s="1" t="e">
        <f>IF(LEFT(VLOOKUP(G2999,官網匯出!A:AS,43,FALSE),2)="","web",LEFT(VLOOKUP(G2999,官網匯出!A:AS,43,FALSE),2))</f>
        <v>#N/A</v>
      </c>
      <c r="AX2999" s="1" t="str">
        <f t="shared" si="526"/>
        <v>O</v>
      </c>
    </row>
    <row r="3000" spans="1:50">
      <c r="A3000" s="1" t="str">
        <f>IF(G3000="","",VLOOKUP(官網轉換!AW3000,團名!A:B,2,FALSE))</f>
        <v/>
      </c>
      <c r="B3000" s="1" t="str">
        <f>IF(G3000="","",IF(LEFT(VLOOKUP(G3000,官網匯出!A:AQ,43,0),2)="wf",VLOOKUP(VLOOKUP(G3000,官網匯出!A:AQ,43,0),團名!$I$1:$K$12,2,FALSE),"N0071"))</f>
        <v/>
      </c>
      <c r="C3000" s="1" t="str">
        <f>IFERROR(VLOOKUP(官網匯出!D3000,團名!E:G,3,FALSE),"")</f>
        <v/>
      </c>
      <c r="D3000" s="1" t="str">
        <f t="shared" si="517"/>
        <v/>
      </c>
      <c r="E3000" s="1" t="str">
        <f t="shared" si="518"/>
        <v/>
      </c>
      <c r="F3000" s="1" t="str">
        <f>IF(官網匯出!F3000="已付款","","B0012")</f>
        <v>B0012</v>
      </c>
      <c r="G3000" s="1" t="str">
        <f>IF(官網匯出!A3000="","",官網匯出!A3000)</f>
        <v/>
      </c>
      <c r="H3000" s="3" t="str">
        <f>IF(官網匯出!B3000="","",官網匯出!B3000)</f>
        <v/>
      </c>
      <c r="I3000" s="1" t="str">
        <f>IF(官網匯出!C3000="","",官網匯出!C3000)</f>
        <v/>
      </c>
      <c r="J3000" s="1" t="str">
        <f>IF(官網匯出!D3000="","",官網匯出!D3000)</f>
        <v/>
      </c>
      <c r="K3000" s="3" t="str">
        <f>IF(官網匯出!E3000="","",官網匯出!E3000)</f>
        <v/>
      </c>
      <c r="L3000" s="1" t="str">
        <f>IF(官網匯出!F3000="","",官網匯出!F3000)</f>
        <v/>
      </c>
      <c r="M3000" s="1" t="str">
        <f>IF(官網匯出!G3000="","",官網匯出!G3000)</f>
        <v/>
      </c>
      <c r="N3000" s="1" t="str">
        <f>IF(官網匯出!H3000="","",官網匯出!H3000)</f>
        <v/>
      </c>
      <c r="P3000" s="1" t="str">
        <f>IF(官網匯出!J3000="","",RIGHT(官網匯出!J3000,LEN(官網匯出!J3000)-2))</f>
        <v/>
      </c>
      <c r="Q3000" s="1" t="str">
        <f>IF(官網匯出!K3000="","",官網匯出!K3000)</f>
        <v/>
      </c>
      <c r="R3000" s="1" t="str">
        <f>IF(官網匯出!L3000="","",官網匯出!L3000)</f>
        <v/>
      </c>
      <c r="S3000" s="1" t="str">
        <f>IF(官網匯出!M3000="","",官網匯出!M3000)</f>
        <v/>
      </c>
      <c r="T3000" s="1" t="str">
        <f>IF(官網匯出!N3000="","",官網匯出!N3000)</f>
        <v/>
      </c>
      <c r="U3000" s="1" t="str">
        <f>IF(官網匯出!O3000="","",官網匯出!O3000)</f>
        <v/>
      </c>
      <c r="V3000" s="1" t="str">
        <f>IF(官網匯出!P3000="",IF(G3000="","",0),官網匯出!P3000)</f>
        <v/>
      </c>
      <c r="W3000" s="1" t="str">
        <f>IF(官網匯出!Q3000="",IF(G3000="","",0),官網匯出!Q3000)</f>
        <v/>
      </c>
      <c r="X3000" s="1" t="str">
        <f>IF(官網匯出!R3000="","",官網匯出!R3000)</f>
        <v/>
      </c>
      <c r="Y3000" s="1" t="str">
        <f>IF(官網匯出!S3000="","",官網匯出!S3000)</f>
        <v/>
      </c>
      <c r="Z3000" s="1" t="str">
        <f>IF(G3000="","",官網匯出!T3000)</f>
        <v/>
      </c>
      <c r="AA3000" s="1" t="str">
        <f>IF(G3000="","",官網匯出!AK3000)</f>
        <v/>
      </c>
      <c r="AB3000" s="1" t="str">
        <f>IF(G3000="","",IF(官網匯出!V3000="","",官網匯出!V3000))</f>
        <v/>
      </c>
      <c r="AJ3000" s="1" t="str">
        <f>IF(G3000="","",IF(官網匯出!AE3000="","",官網匯出!AE3000))</f>
        <v/>
      </c>
      <c r="AK3000" s="1" t="str">
        <f>IF(G3000="","",IF(官網匯出!AD3000="","",官網匯出!AD3000))</f>
        <v/>
      </c>
      <c r="AL3000" s="1" t="str">
        <f t="shared" si="519"/>
        <v>0</v>
      </c>
      <c r="AM3000" s="1" t="str">
        <f>IF(官網匯出!AG3000="","",官網匯出!AG3000)</f>
        <v/>
      </c>
      <c r="AN3000" s="1" t="str">
        <f>IF(G3000="","",IF(官網匯出!AH3000="","",官網匯出!AH3000))</f>
        <v/>
      </c>
      <c r="AO3000" s="14" t="str">
        <f t="shared" si="520"/>
        <v/>
      </c>
      <c r="AP3000" s="14" t="str">
        <f t="shared" si="521"/>
        <v>1</v>
      </c>
      <c r="AQ3000" s="14" t="str">
        <f t="shared" si="522"/>
        <v>0</v>
      </c>
      <c r="AR3000" s="1" t="str">
        <f t="shared" si="523"/>
        <v/>
      </c>
      <c r="AS3000" s="1" t="str">
        <f t="shared" si="524"/>
        <v/>
      </c>
      <c r="AT3000" s="1" t="str">
        <f t="shared" si="525"/>
        <v/>
      </c>
      <c r="AU3000" s="1" t="str">
        <f t="shared" si="516"/>
        <v/>
      </c>
      <c r="AV3000" s="1" t="e">
        <f>IF(VLOOKUP(G3000,官網匯出!A:AQ,42,FALSE)="","[黃金盾官網]",VLOOKUP(G3000,官網匯出!A:AQ,42,FALSE))</f>
        <v>#N/A</v>
      </c>
      <c r="AW3000" s="1" t="e">
        <f>IF(LEFT(VLOOKUP(G3000,官網匯出!A:AS,43,FALSE),2)="","web",LEFT(VLOOKUP(G3000,官網匯出!A:AS,43,FALSE),2))</f>
        <v>#N/A</v>
      </c>
      <c r="AX3000" s="1" t="str">
        <f t="shared" si="526"/>
        <v>O</v>
      </c>
    </row>
    <row r="3001" spans="1:50">
      <c r="A3001" s="1" t="str">
        <f>IF(G3001="","",VLOOKUP(官網轉換!AW3001,團名!A:B,2,FALSE))</f>
        <v/>
      </c>
      <c r="B3001" s="1" t="str">
        <f>IF(G3001="","",IF(LEFT(VLOOKUP(G3001,官網匯出!A:AQ,43,0),2)="wf",VLOOKUP(VLOOKUP(G3001,官網匯出!A:AQ,43,0),團名!$I$1:$K$12,2,FALSE),"N0071"))</f>
        <v/>
      </c>
      <c r="C3001" s="1" t="str">
        <f>IFERROR(VLOOKUP(官網匯出!D3001,團名!E:G,3,FALSE),"")</f>
        <v/>
      </c>
      <c r="D3001" s="1" t="str">
        <f t="shared" si="517"/>
        <v/>
      </c>
      <c r="E3001" s="1" t="str">
        <f t="shared" si="518"/>
        <v/>
      </c>
      <c r="F3001" s="1" t="str">
        <f>IF(官網匯出!F3001="已付款","","B0012")</f>
        <v>B0012</v>
      </c>
      <c r="G3001" s="1" t="str">
        <f>IF(官網匯出!A3001="","",官網匯出!A3001)</f>
        <v/>
      </c>
      <c r="H3001" s="3" t="str">
        <f>IF(官網匯出!B3001="","",官網匯出!B3001)</f>
        <v/>
      </c>
      <c r="I3001" s="1" t="str">
        <f>IF(官網匯出!C3001="","",官網匯出!C3001)</f>
        <v/>
      </c>
      <c r="J3001" s="1" t="str">
        <f>IF(官網匯出!D3001="","",官網匯出!D3001)</f>
        <v/>
      </c>
      <c r="K3001" s="3" t="str">
        <f>IF(官網匯出!E3001="","",官網匯出!E3001)</f>
        <v/>
      </c>
      <c r="L3001" s="1" t="str">
        <f>IF(官網匯出!F3001="","",官網匯出!F3001)</f>
        <v/>
      </c>
      <c r="M3001" s="1" t="str">
        <f>IF(官網匯出!G3001="","",官網匯出!G3001)</f>
        <v/>
      </c>
      <c r="N3001" s="1" t="str">
        <f>IF(官網匯出!H3001="","",官網匯出!H3001)</f>
        <v/>
      </c>
      <c r="P3001" s="1" t="str">
        <f>IF(官網匯出!J3001="","",RIGHT(官網匯出!J3001,LEN(官網匯出!J3001)-2))</f>
        <v/>
      </c>
      <c r="Q3001" s="1" t="str">
        <f>IF(官網匯出!K3001="","",官網匯出!K3001)</f>
        <v/>
      </c>
      <c r="R3001" s="1" t="str">
        <f>IF(官網匯出!L3001="","",官網匯出!L3001)</f>
        <v/>
      </c>
      <c r="S3001" s="1" t="str">
        <f>IF(官網匯出!M3001="","",官網匯出!M3001)</f>
        <v/>
      </c>
      <c r="T3001" s="1" t="str">
        <f>IF(官網匯出!N3001="","",官網匯出!N3001)</f>
        <v/>
      </c>
      <c r="U3001" s="1" t="str">
        <f>IF(官網匯出!O3001="","",官網匯出!O3001)</f>
        <v/>
      </c>
      <c r="V3001" s="1" t="str">
        <f>IF(官網匯出!P3001="",IF(G3001="","",0),官網匯出!P3001)</f>
        <v/>
      </c>
      <c r="W3001" s="1" t="str">
        <f>IF(官網匯出!Q3001="",IF(G3001="","",0),官網匯出!Q3001)</f>
        <v/>
      </c>
      <c r="X3001" s="1" t="str">
        <f>IF(官網匯出!R3001="","",官網匯出!R3001)</f>
        <v/>
      </c>
      <c r="Y3001" s="1" t="str">
        <f>IF(官網匯出!S3001="","",官網匯出!S3001)</f>
        <v/>
      </c>
      <c r="Z3001" s="1" t="str">
        <f>IF(G3001="","",官網匯出!T3001)</f>
        <v/>
      </c>
      <c r="AA3001" s="1" t="str">
        <f>IF(G3001="","",官網匯出!AK3001)</f>
        <v/>
      </c>
      <c r="AB3001" s="1" t="str">
        <f>IF(G3001="","",IF(官網匯出!V3001="","",官網匯出!V3001))</f>
        <v/>
      </c>
      <c r="AJ3001" s="1" t="str">
        <f>IF(G3001="","",IF(官網匯出!AE3001="","",官網匯出!AE3001))</f>
        <v/>
      </c>
      <c r="AK3001" s="1" t="str">
        <f>IF(G3001="","",IF(官網匯出!AD3001="","",官網匯出!AD3001))</f>
        <v/>
      </c>
      <c r="AL3001" s="1" t="str">
        <f t="shared" si="519"/>
        <v>0</v>
      </c>
      <c r="AM3001" s="1" t="str">
        <f>IF(官網匯出!AG3001="","",官網匯出!AG3001)</f>
        <v/>
      </c>
      <c r="AN3001" s="1" t="str">
        <f>IF(G3001="","",IF(官網匯出!AH3001="","",官網匯出!AH3001))</f>
        <v/>
      </c>
      <c r="AO3001" s="14" t="str">
        <f t="shared" si="520"/>
        <v/>
      </c>
      <c r="AP3001" s="14" t="str">
        <f t="shared" si="521"/>
        <v>1</v>
      </c>
      <c r="AQ3001" s="14" t="str">
        <f t="shared" si="522"/>
        <v>0</v>
      </c>
      <c r="AR3001" s="1" t="str">
        <f t="shared" si="523"/>
        <v/>
      </c>
      <c r="AS3001" s="1" t="str">
        <f t="shared" si="524"/>
        <v/>
      </c>
      <c r="AT3001" s="1" t="str">
        <f t="shared" si="525"/>
        <v/>
      </c>
      <c r="AU3001" s="1" t="str">
        <f t="shared" si="516"/>
        <v/>
      </c>
      <c r="AV3001" s="1" t="e">
        <f>IF(VLOOKUP(G3001,官網匯出!A:AQ,42,FALSE)="","[黃金盾官網]",VLOOKUP(G3001,官網匯出!A:AQ,42,FALSE))</f>
        <v>#N/A</v>
      </c>
      <c r="AW3001" s="1" t="e">
        <f>IF(LEFT(VLOOKUP(G3001,官網匯出!A:AS,43,FALSE),2)="","web",LEFT(VLOOKUP(G3001,官網匯出!A:AS,43,FALSE),2))</f>
        <v>#N/A</v>
      </c>
      <c r="AX3001" s="1" t="str">
        <f t="shared" si="526"/>
        <v>O</v>
      </c>
    </row>
    <row r="3002" spans="1:50">
      <c r="A3002" s="1" t="str">
        <f>IF(G3002="","",VLOOKUP(官網轉換!AW3002,團名!A:B,2,FALSE))</f>
        <v/>
      </c>
      <c r="B3002" s="1" t="str">
        <f>IF(G3002="","",IF(LEFT(VLOOKUP(G3002,官網匯出!A:AQ,43,0),2)="wf",VLOOKUP(VLOOKUP(G3002,官網匯出!A:AQ,43,0),團名!$I$1:$K$12,2,FALSE),"N0071"))</f>
        <v/>
      </c>
      <c r="C3002" s="1" t="str">
        <f>IFERROR(VLOOKUP(官網匯出!D3002,團名!E:G,3,FALSE),"")</f>
        <v/>
      </c>
      <c r="D3002" s="1" t="str">
        <f t="shared" si="517"/>
        <v/>
      </c>
      <c r="E3002" s="1" t="str">
        <f t="shared" si="518"/>
        <v/>
      </c>
      <c r="F3002" s="1" t="str">
        <f>IF(官網匯出!F3002="已付款","","B0012")</f>
        <v>B0012</v>
      </c>
      <c r="G3002" s="1" t="str">
        <f>IF(官網匯出!A3002="","",官網匯出!A3002)</f>
        <v/>
      </c>
      <c r="H3002" s="3" t="str">
        <f>IF(官網匯出!B3002="","",官網匯出!B3002)</f>
        <v/>
      </c>
      <c r="I3002" s="1" t="str">
        <f>IF(官網匯出!C3002="","",官網匯出!C3002)</f>
        <v/>
      </c>
      <c r="J3002" s="1" t="str">
        <f>IF(官網匯出!D3002="","",官網匯出!D3002)</f>
        <v/>
      </c>
      <c r="K3002" s="3" t="str">
        <f>IF(官網匯出!E3002="","",官網匯出!E3002)</f>
        <v/>
      </c>
      <c r="L3002" s="1" t="str">
        <f>IF(官網匯出!F3002="","",官網匯出!F3002)</f>
        <v/>
      </c>
      <c r="M3002" s="1" t="str">
        <f>IF(官網匯出!G3002="","",官網匯出!G3002)</f>
        <v/>
      </c>
      <c r="N3002" s="1" t="str">
        <f>IF(官網匯出!H3002="","",官網匯出!H3002)</f>
        <v/>
      </c>
      <c r="P3002" s="1" t="str">
        <f>IF(官網匯出!J3002="","",RIGHT(官網匯出!J3002,LEN(官網匯出!J3002)-2))</f>
        <v/>
      </c>
      <c r="Q3002" s="1" t="str">
        <f>IF(官網匯出!K3002="","",官網匯出!K3002)</f>
        <v/>
      </c>
      <c r="R3002" s="1" t="str">
        <f>IF(官網匯出!L3002="","",官網匯出!L3002)</f>
        <v/>
      </c>
      <c r="S3002" s="1" t="str">
        <f>IF(官網匯出!M3002="","",官網匯出!M3002)</f>
        <v/>
      </c>
      <c r="T3002" s="1" t="str">
        <f>IF(官網匯出!N3002="","",官網匯出!N3002)</f>
        <v/>
      </c>
      <c r="U3002" s="1" t="str">
        <f>IF(官網匯出!O3002="","",官網匯出!O3002)</f>
        <v/>
      </c>
      <c r="V3002" s="1" t="str">
        <f>IF(官網匯出!P3002="",IF(G3002="","",0),官網匯出!P3002)</f>
        <v/>
      </c>
      <c r="W3002" s="1" t="str">
        <f>IF(官網匯出!Q3002="",IF(G3002="","",0),官網匯出!Q3002)</f>
        <v/>
      </c>
      <c r="X3002" s="1" t="str">
        <f>IF(官網匯出!R3002="","",官網匯出!R3002)</f>
        <v/>
      </c>
      <c r="Y3002" s="1" t="str">
        <f>IF(官網匯出!S3002="","",官網匯出!S3002)</f>
        <v/>
      </c>
      <c r="Z3002" s="1" t="str">
        <f>IF(G3002="","",官網匯出!T3002)</f>
        <v/>
      </c>
      <c r="AA3002" s="1" t="str">
        <f>IF(G3002="","",官網匯出!AK3002)</f>
        <v/>
      </c>
      <c r="AB3002" s="1" t="str">
        <f>IF(G3002="","",IF(官網匯出!V3002="","",官網匯出!V3002))</f>
        <v/>
      </c>
      <c r="AJ3002" s="1" t="str">
        <f>IF(G3002="","",IF(官網匯出!AE3002="","",官網匯出!AE3002))</f>
        <v/>
      </c>
      <c r="AK3002" s="1" t="str">
        <f>IF(G3002="","",IF(官網匯出!AD3002="","",官網匯出!AD3002))</f>
        <v/>
      </c>
      <c r="AL3002" s="1" t="str">
        <f t="shared" si="519"/>
        <v>0</v>
      </c>
      <c r="AM3002" s="1" t="str">
        <f>IF(官網匯出!AG3002="","",官網匯出!AG3002)</f>
        <v/>
      </c>
      <c r="AN3002" s="1" t="str">
        <f>IF(G3002="","",IF(官網匯出!AH3002="","",官網匯出!AH3002))</f>
        <v/>
      </c>
      <c r="AO3002" s="14" t="str">
        <f t="shared" si="520"/>
        <v/>
      </c>
      <c r="AP3002" s="14" t="str">
        <f t="shared" si="521"/>
        <v>1</v>
      </c>
      <c r="AQ3002" s="14" t="str">
        <f t="shared" si="522"/>
        <v>0</v>
      </c>
      <c r="AR3002" s="1" t="str">
        <f t="shared" si="523"/>
        <v/>
      </c>
      <c r="AS3002" s="1" t="str">
        <f t="shared" si="524"/>
        <v/>
      </c>
      <c r="AT3002" s="1" t="str">
        <f t="shared" si="525"/>
        <v/>
      </c>
      <c r="AU3002" s="1" t="str">
        <f t="shared" si="516"/>
        <v/>
      </c>
      <c r="AV3002" s="1" t="e">
        <f>IF(VLOOKUP(G3002,官網匯出!A:AQ,42,FALSE)="","[黃金盾官網]",VLOOKUP(G3002,官網匯出!A:AQ,42,FALSE))</f>
        <v>#N/A</v>
      </c>
      <c r="AW3002" s="1" t="e">
        <f>IF(LEFT(VLOOKUP(G3002,官網匯出!A:AS,43,FALSE),2)="","web",LEFT(VLOOKUP(G3002,官網匯出!A:AS,43,FALSE),2))</f>
        <v>#N/A</v>
      </c>
      <c r="AX3002" s="1" t="str">
        <f t="shared" si="526"/>
        <v>O</v>
      </c>
    </row>
    <row r="3003" spans="1:50">
      <c r="A3003" s="1" t="str">
        <f>IF(G3003="","",VLOOKUP(官網轉換!AW3003,團名!A:B,2,FALSE))</f>
        <v/>
      </c>
      <c r="B3003" s="1" t="str">
        <f>IF(G3003="","",IF(LEFT(VLOOKUP(G3003,官網匯出!A:AQ,43,0),2)="wf",VLOOKUP(VLOOKUP(G3003,官網匯出!A:AQ,43,0),團名!$I$1:$K$12,2,FALSE),"N0071"))</f>
        <v/>
      </c>
      <c r="C3003" s="1" t="str">
        <f>IFERROR(VLOOKUP(官網匯出!D3003,團名!E:G,3,FALSE),"")</f>
        <v/>
      </c>
      <c r="D3003" s="1" t="str">
        <f t="shared" si="517"/>
        <v/>
      </c>
      <c r="E3003" s="1" t="str">
        <f t="shared" si="518"/>
        <v/>
      </c>
      <c r="F3003" s="1" t="str">
        <f>IF(官網匯出!F3003="已付款","","B0012")</f>
        <v>B0012</v>
      </c>
      <c r="G3003" s="1" t="str">
        <f>IF(官網匯出!A3003="","",官網匯出!A3003)</f>
        <v/>
      </c>
      <c r="H3003" s="3" t="str">
        <f>IF(官網匯出!B3003="","",官網匯出!B3003)</f>
        <v/>
      </c>
      <c r="I3003" s="1" t="str">
        <f>IF(官網匯出!C3003="","",官網匯出!C3003)</f>
        <v/>
      </c>
      <c r="J3003" s="1" t="str">
        <f>IF(官網匯出!D3003="","",官網匯出!D3003)</f>
        <v/>
      </c>
      <c r="K3003" s="3" t="str">
        <f>IF(官網匯出!E3003="","",官網匯出!E3003)</f>
        <v/>
      </c>
      <c r="L3003" s="1" t="str">
        <f>IF(官網匯出!F3003="","",官網匯出!F3003)</f>
        <v/>
      </c>
      <c r="M3003" s="1" t="str">
        <f>IF(官網匯出!G3003="","",官網匯出!G3003)</f>
        <v/>
      </c>
      <c r="N3003" s="1" t="str">
        <f>IF(官網匯出!H3003="","",官網匯出!H3003)</f>
        <v/>
      </c>
      <c r="P3003" s="1" t="str">
        <f>IF(官網匯出!J3003="","",RIGHT(官網匯出!J3003,LEN(官網匯出!J3003)-2))</f>
        <v/>
      </c>
      <c r="Q3003" s="1" t="str">
        <f>IF(官網匯出!K3003="","",官網匯出!K3003)</f>
        <v/>
      </c>
      <c r="R3003" s="1" t="str">
        <f>IF(官網匯出!L3003="","",官網匯出!L3003)</f>
        <v/>
      </c>
      <c r="S3003" s="1" t="str">
        <f>IF(官網匯出!M3003="","",官網匯出!M3003)</f>
        <v/>
      </c>
      <c r="T3003" s="1" t="str">
        <f>IF(官網匯出!N3003="","",官網匯出!N3003)</f>
        <v/>
      </c>
      <c r="U3003" s="1" t="str">
        <f>IF(官網匯出!O3003="","",官網匯出!O3003)</f>
        <v/>
      </c>
      <c r="V3003" s="1" t="str">
        <f>IF(官網匯出!P3003="",IF(G3003="","",0),官網匯出!P3003)</f>
        <v/>
      </c>
      <c r="W3003" s="1" t="str">
        <f>IF(官網匯出!Q3003="",IF(G3003="","",0),官網匯出!Q3003)</f>
        <v/>
      </c>
      <c r="X3003" s="1" t="str">
        <f>IF(官網匯出!R3003="","",官網匯出!R3003)</f>
        <v/>
      </c>
      <c r="Y3003" s="1" t="str">
        <f>IF(官網匯出!S3003="","",官網匯出!S3003)</f>
        <v/>
      </c>
      <c r="Z3003" s="1" t="str">
        <f>IF(G3003="","",官網匯出!T3003)</f>
        <v/>
      </c>
      <c r="AA3003" s="1" t="str">
        <f>IF(G3003="","",官網匯出!AK3003)</f>
        <v/>
      </c>
      <c r="AB3003" s="1" t="str">
        <f>IF(G3003="","",IF(官網匯出!V3003="","",官網匯出!V3003))</f>
        <v/>
      </c>
      <c r="AJ3003" s="1" t="str">
        <f>IF(G3003="","",IF(官網匯出!AE3003="","",官網匯出!AE3003))</f>
        <v/>
      </c>
      <c r="AK3003" s="1" t="str">
        <f>IF(G3003="","",IF(官網匯出!AD3003="","",官網匯出!AD3003))</f>
        <v/>
      </c>
      <c r="AL3003" s="1" t="str">
        <f t="shared" si="519"/>
        <v>0</v>
      </c>
      <c r="AM3003" s="1" t="str">
        <f>IF(官網匯出!AG3003="","",官網匯出!AG3003)</f>
        <v/>
      </c>
      <c r="AN3003" s="1" t="str">
        <f>IF(G3003="","",IF(官網匯出!AH3003="","",官網匯出!AH3003))</f>
        <v/>
      </c>
      <c r="AO3003" s="14" t="str">
        <f t="shared" si="520"/>
        <v/>
      </c>
      <c r="AP3003" s="14" t="str">
        <f t="shared" si="521"/>
        <v>1</v>
      </c>
      <c r="AQ3003" s="14" t="str">
        <f t="shared" si="522"/>
        <v>0</v>
      </c>
      <c r="AR3003" s="1" t="str">
        <f t="shared" si="523"/>
        <v/>
      </c>
      <c r="AS3003" s="1" t="str">
        <f t="shared" si="524"/>
        <v/>
      </c>
      <c r="AT3003" s="1" t="str">
        <f t="shared" si="525"/>
        <v/>
      </c>
      <c r="AU3003" s="1" t="str">
        <f t="shared" si="516"/>
        <v/>
      </c>
      <c r="AV3003" s="1" t="e">
        <f>IF(VLOOKUP(G3003,官網匯出!A:AQ,42,FALSE)="","[黃金盾官網]",VLOOKUP(G3003,官網匯出!A:AQ,42,FALSE))</f>
        <v>#N/A</v>
      </c>
      <c r="AW3003" s="1" t="e">
        <f>IF(LEFT(VLOOKUP(G3003,官網匯出!A:AS,43,FALSE),2)="","web",LEFT(VLOOKUP(G3003,官網匯出!A:AS,43,FALSE),2))</f>
        <v>#N/A</v>
      </c>
      <c r="AX3003" s="1" t="str">
        <f t="shared" si="526"/>
        <v>O</v>
      </c>
    </row>
    <row r="3004" spans="1:50">
      <c r="A3004" s="1" t="str">
        <f>IF(G3004="","",VLOOKUP(官網轉換!AW3004,團名!A:B,2,FALSE))</f>
        <v/>
      </c>
      <c r="B3004" s="1" t="str">
        <f>IF(G3004="","",IF(LEFT(VLOOKUP(G3004,官網匯出!A:AQ,43,0),2)="wf",VLOOKUP(VLOOKUP(G3004,官網匯出!A:AQ,43,0),團名!$I$1:$K$12,2,FALSE),"N0071"))</f>
        <v/>
      </c>
      <c r="C3004" s="1" t="str">
        <f>IFERROR(VLOOKUP(官網匯出!D3004,團名!E:G,3,FALSE),"")</f>
        <v/>
      </c>
      <c r="D3004" s="1" t="str">
        <f t="shared" si="517"/>
        <v/>
      </c>
      <c r="E3004" s="1" t="str">
        <f t="shared" si="518"/>
        <v/>
      </c>
      <c r="F3004" s="1" t="str">
        <f>IF(官網匯出!F3004="已付款","","B0012")</f>
        <v>B0012</v>
      </c>
      <c r="G3004" s="1" t="str">
        <f>IF(官網匯出!A3004="","",官網匯出!A3004)</f>
        <v/>
      </c>
      <c r="H3004" s="3" t="str">
        <f>IF(官網匯出!B3004="","",官網匯出!B3004)</f>
        <v/>
      </c>
      <c r="I3004" s="1" t="str">
        <f>IF(官網匯出!C3004="","",官網匯出!C3004)</f>
        <v/>
      </c>
      <c r="J3004" s="1" t="str">
        <f>IF(官網匯出!D3004="","",官網匯出!D3004)</f>
        <v/>
      </c>
      <c r="K3004" s="3" t="str">
        <f>IF(官網匯出!E3004="","",官網匯出!E3004)</f>
        <v/>
      </c>
      <c r="L3004" s="1" t="str">
        <f>IF(官網匯出!F3004="","",官網匯出!F3004)</f>
        <v/>
      </c>
      <c r="M3004" s="1" t="str">
        <f>IF(官網匯出!G3004="","",官網匯出!G3004)</f>
        <v/>
      </c>
      <c r="N3004" s="1" t="str">
        <f>IF(官網匯出!H3004="","",官網匯出!H3004)</f>
        <v/>
      </c>
      <c r="P3004" s="1" t="str">
        <f>IF(官網匯出!J3004="","",RIGHT(官網匯出!J3004,LEN(官網匯出!J3004)-2))</f>
        <v/>
      </c>
      <c r="Q3004" s="1" t="str">
        <f>IF(官網匯出!K3004="","",官網匯出!K3004)</f>
        <v/>
      </c>
      <c r="R3004" s="1" t="str">
        <f>IF(官網匯出!L3004="","",官網匯出!L3004)</f>
        <v/>
      </c>
      <c r="S3004" s="1" t="str">
        <f>IF(官網匯出!M3004="","",官網匯出!M3004)</f>
        <v/>
      </c>
      <c r="T3004" s="1" t="str">
        <f>IF(官網匯出!N3004="","",官網匯出!N3004)</f>
        <v/>
      </c>
      <c r="U3004" s="1" t="str">
        <f>IF(官網匯出!O3004="","",官網匯出!O3004)</f>
        <v/>
      </c>
      <c r="V3004" s="1" t="str">
        <f>IF(官網匯出!P3004="",IF(G3004="","",0),官網匯出!P3004)</f>
        <v/>
      </c>
      <c r="W3004" s="1" t="str">
        <f>IF(官網匯出!Q3004="",IF(G3004="","",0),官網匯出!Q3004)</f>
        <v/>
      </c>
      <c r="X3004" s="1" t="str">
        <f>IF(官網匯出!R3004="","",官網匯出!R3004)</f>
        <v/>
      </c>
      <c r="Y3004" s="1" t="str">
        <f>IF(官網匯出!S3004="","",官網匯出!S3004)</f>
        <v/>
      </c>
      <c r="Z3004" s="1" t="str">
        <f>IF(G3004="","",官網匯出!T3004)</f>
        <v/>
      </c>
      <c r="AA3004" s="1" t="str">
        <f>IF(G3004="","",官網匯出!AK3004)</f>
        <v/>
      </c>
      <c r="AB3004" s="1" t="str">
        <f>IF(G3004="","",IF(官網匯出!V3004="","",官網匯出!V3004))</f>
        <v/>
      </c>
      <c r="AJ3004" s="1" t="str">
        <f>IF(G3004="","",IF(官網匯出!AE3004="","",官網匯出!AE3004))</f>
        <v/>
      </c>
      <c r="AK3004" s="1" t="str">
        <f>IF(G3004="","",IF(官網匯出!AD3004="","",官網匯出!AD3004))</f>
        <v/>
      </c>
      <c r="AL3004" s="1" t="str">
        <f t="shared" si="519"/>
        <v>0</v>
      </c>
      <c r="AM3004" s="1" t="str">
        <f>IF(官網匯出!AG3004="","",官網匯出!AG3004)</f>
        <v/>
      </c>
      <c r="AN3004" s="1" t="str">
        <f>IF(G3004="","",IF(官網匯出!AH3004="","",官網匯出!AH3004))</f>
        <v/>
      </c>
      <c r="AO3004" s="14" t="str">
        <f t="shared" si="520"/>
        <v/>
      </c>
      <c r="AP3004" s="14" t="str">
        <f t="shared" si="521"/>
        <v>1</v>
      </c>
      <c r="AQ3004" s="14" t="str">
        <f t="shared" si="522"/>
        <v>0</v>
      </c>
      <c r="AR3004" s="1" t="str">
        <f t="shared" si="523"/>
        <v/>
      </c>
      <c r="AS3004" s="1" t="str">
        <f t="shared" si="524"/>
        <v/>
      </c>
      <c r="AT3004" s="1" t="str">
        <f t="shared" si="525"/>
        <v/>
      </c>
      <c r="AU3004" s="1" t="str">
        <f t="shared" si="516"/>
        <v/>
      </c>
      <c r="AV3004" s="1" t="e">
        <f>IF(VLOOKUP(G3004,官網匯出!A:AQ,42,FALSE)="","[黃金盾官網]",VLOOKUP(G3004,官網匯出!A:AQ,42,FALSE))</f>
        <v>#N/A</v>
      </c>
      <c r="AW3004" s="1" t="e">
        <f>IF(LEFT(VLOOKUP(G3004,官網匯出!A:AS,43,FALSE),2)="","web",LEFT(VLOOKUP(G3004,官網匯出!A:AS,43,FALSE),2))</f>
        <v>#N/A</v>
      </c>
      <c r="AX3004" s="1" t="str">
        <f t="shared" si="526"/>
        <v>O</v>
      </c>
    </row>
    <row r="3005" spans="1:50">
      <c r="A3005" s="1" t="str">
        <f>IF(G3005="","",VLOOKUP(官網轉換!AW3005,團名!A:B,2,FALSE))</f>
        <v/>
      </c>
      <c r="B3005" s="1" t="str">
        <f>IF(G3005="","",IF(LEFT(VLOOKUP(G3005,官網匯出!A:AQ,43,0),2)="wf",VLOOKUP(VLOOKUP(G3005,官網匯出!A:AQ,43,0),團名!$I$1:$K$12,2,FALSE),"N0071"))</f>
        <v/>
      </c>
      <c r="C3005" s="1" t="str">
        <f>IFERROR(VLOOKUP(官網匯出!D3005,團名!E:G,3,FALSE),"")</f>
        <v/>
      </c>
      <c r="D3005" s="1" t="str">
        <f t="shared" si="517"/>
        <v/>
      </c>
      <c r="E3005" s="1" t="str">
        <f t="shared" si="518"/>
        <v/>
      </c>
      <c r="F3005" s="1" t="str">
        <f>IF(官網匯出!F3005="已付款","","B0012")</f>
        <v>B0012</v>
      </c>
      <c r="G3005" s="1" t="str">
        <f>IF(官網匯出!A3005="","",官網匯出!A3005)</f>
        <v/>
      </c>
      <c r="H3005" s="3" t="str">
        <f>IF(官網匯出!B3005="","",官網匯出!B3005)</f>
        <v/>
      </c>
      <c r="I3005" s="1" t="str">
        <f>IF(官網匯出!C3005="","",官網匯出!C3005)</f>
        <v/>
      </c>
      <c r="J3005" s="1" t="str">
        <f>IF(官網匯出!D3005="","",官網匯出!D3005)</f>
        <v/>
      </c>
      <c r="K3005" s="3" t="str">
        <f>IF(官網匯出!E3005="","",官網匯出!E3005)</f>
        <v/>
      </c>
      <c r="L3005" s="1" t="str">
        <f>IF(官網匯出!F3005="","",官網匯出!F3005)</f>
        <v/>
      </c>
      <c r="M3005" s="1" t="str">
        <f>IF(官網匯出!G3005="","",官網匯出!G3005)</f>
        <v/>
      </c>
      <c r="N3005" s="1" t="str">
        <f>IF(官網匯出!H3005="","",官網匯出!H3005)</f>
        <v/>
      </c>
      <c r="P3005" s="1" t="str">
        <f>IF(官網匯出!J3005="","",RIGHT(官網匯出!J3005,LEN(官網匯出!J3005)-2))</f>
        <v/>
      </c>
      <c r="Q3005" s="1" t="str">
        <f>IF(官網匯出!K3005="","",官網匯出!K3005)</f>
        <v/>
      </c>
      <c r="R3005" s="1" t="str">
        <f>IF(官網匯出!L3005="","",官網匯出!L3005)</f>
        <v/>
      </c>
      <c r="S3005" s="1" t="str">
        <f>IF(官網匯出!M3005="","",官網匯出!M3005)</f>
        <v/>
      </c>
      <c r="T3005" s="1" t="str">
        <f>IF(官網匯出!N3005="","",官網匯出!N3005)</f>
        <v/>
      </c>
      <c r="U3005" s="1" t="str">
        <f>IF(官網匯出!O3005="","",官網匯出!O3005)</f>
        <v/>
      </c>
      <c r="V3005" s="1" t="str">
        <f>IF(官網匯出!P3005="",IF(G3005="","",0),官網匯出!P3005)</f>
        <v/>
      </c>
      <c r="W3005" s="1" t="str">
        <f>IF(官網匯出!Q3005="",IF(G3005="","",0),官網匯出!Q3005)</f>
        <v/>
      </c>
      <c r="X3005" s="1" t="str">
        <f>IF(官網匯出!R3005="","",官網匯出!R3005)</f>
        <v/>
      </c>
      <c r="Y3005" s="1" t="str">
        <f>IF(官網匯出!S3005="","",官網匯出!S3005)</f>
        <v/>
      </c>
      <c r="Z3005" s="1" t="str">
        <f>IF(G3005="","",官網匯出!T3005)</f>
        <v/>
      </c>
      <c r="AA3005" s="1" t="str">
        <f>IF(G3005="","",官網匯出!AK3005)</f>
        <v/>
      </c>
      <c r="AB3005" s="1" t="str">
        <f>IF(G3005="","",IF(官網匯出!V3005="","",官網匯出!V3005))</f>
        <v/>
      </c>
      <c r="AJ3005" s="1" t="str">
        <f>IF(G3005="","",IF(官網匯出!AE3005="","",官網匯出!AE3005))</f>
        <v/>
      </c>
      <c r="AK3005" s="1" t="str">
        <f>IF(G3005="","",IF(官網匯出!AD3005="","",官網匯出!AD3005))</f>
        <v/>
      </c>
      <c r="AL3005" s="1" t="str">
        <f t="shared" si="519"/>
        <v>0</v>
      </c>
      <c r="AM3005" s="1" t="str">
        <f>IF(官網匯出!AG3005="","",官網匯出!AG3005)</f>
        <v/>
      </c>
      <c r="AN3005" s="1" t="str">
        <f>IF(G3005="","",IF(官網匯出!AH3005="","",官網匯出!AH3005))</f>
        <v/>
      </c>
      <c r="AO3005" s="14" t="str">
        <f t="shared" si="520"/>
        <v/>
      </c>
      <c r="AP3005" s="14" t="str">
        <f t="shared" si="521"/>
        <v>1</v>
      </c>
      <c r="AQ3005" s="14" t="str">
        <f t="shared" si="522"/>
        <v>0</v>
      </c>
      <c r="AR3005" s="1" t="str">
        <f t="shared" si="523"/>
        <v/>
      </c>
      <c r="AS3005" s="1" t="str">
        <f t="shared" si="524"/>
        <v/>
      </c>
      <c r="AT3005" s="1" t="str">
        <f t="shared" si="525"/>
        <v/>
      </c>
      <c r="AU3005" s="1" t="str">
        <f t="shared" si="516"/>
        <v/>
      </c>
      <c r="AV3005" s="1" t="e">
        <f>IF(VLOOKUP(G3005,官網匯出!A:AQ,42,FALSE)="","[黃金盾官網]",VLOOKUP(G3005,官網匯出!A:AQ,42,FALSE))</f>
        <v>#N/A</v>
      </c>
      <c r="AW3005" s="1" t="e">
        <f>IF(LEFT(VLOOKUP(G3005,官網匯出!A:AS,43,FALSE),2)="","web",LEFT(VLOOKUP(G3005,官網匯出!A:AS,43,FALSE),2))</f>
        <v>#N/A</v>
      </c>
      <c r="AX3005" s="1" t="str">
        <f t="shared" si="526"/>
        <v>O</v>
      </c>
    </row>
    <row r="3006" spans="1:50">
      <c r="A3006" s="1" t="str">
        <f>IF(G3006="","",VLOOKUP(官網轉換!AW3006,團名!A:B,2,FALSE))</f>
        <v/>
      </c>
      <c r="B3006" s="1" t="str">
        <f>IF(G3006="","",IF(LEFT(VLOOKUP(G3006,官網匯出!A:AQ,43,0),2)="wf",VLOOKUP(VLOOKUP(G3006,官網匯出!A:AQ,43,0),團名!$I$1:$K$12,2,FALSE),"N0071"))</f>
        <v/>
      </c>
      <c r="C3006" s="1" t="str">
        <f>IFERROR(VLOOKUP(官網匯出!D3006,團名!E:G,3,FALSE),"")</f>
        <v/>
      </c>
      <c r="D3006" s="1" t="str">
        <f t="shared" si="517"/>
        <v/>
      </c>
      <c r="E3006" s="1" t="str">
        <f t="shared" si="518"/>
        <v/>
      </c>
      <c r="F3006" s="1" t="str">
        <f>IF(官網匯出!F3006="已付款","","B0012")</f>
        <v>B0012</v>
      </c>
      <c r="G3006" s="1" t="str">
        <f>IF(官網匯出!A3006="","",官網匯出!A3006)</f>
        <v/>
      </c>
      <c r="H3006" s="3" t="str">
        <f>IF(官網匯出!B3006="","",官網匯出!B3006)</f>
        <v/>
      </c>
      <c r="I3006" s="1" t="str">
        <f>IF(官網匯出!C3006="","",官網匯出!C3006)</f>
        <v/>
      </c>
      <c r="J3006" s="1" t="str">
        <f>IF(官網匯出!D3006="","",官網匯出!D3006)</f>
        <v/>
      </c>
      <c r="K3006" s="3" t="str">
        <f>IF(官網匯出!E3006="","",官網匯出!E3006)</f>
        <v/>
      </c>
      <c r="L3006" s="1" t="str">
        <f>IF(官網匯出!F3006="","",官網匯出!F3006)</f>
        <v/>
      </c>
      <c r="M3006" s="1" t="str">
        <f>IF(官網匯出!G3006="","",官網匯出!G3006)</f>
        <v/>
      </c>
      <c r="N3006" s="1" t="str">
        <f>IF(官網匯出!H3006="","",官網匯出!H3006)</f>
        <v/>
      </c>
      <c r="P3006" s="1" t="str">
        <f>IF(官網匯出!J3006="","",RIGHT(官網匯出!J3006,LEN(官網匯出!J3006)-2))</f>
        <v/>
      </c>
      <c r="Q3006" s="1" t="str">
        <f>IF(官網匯出!K3006="","",官網匯出!K3006)</f>
        <v/>
      </c>
      <c r="R3006" s="1" t="str">
        <f>IF(官網匯出!L3006="","",官網匯出!L3006)</f>
        <v/>
      </c>
      <c r="S3006" s="1" t="str">
        <f>IF(官網匯出!M3006="","",官網匯出!M3006)</f>
        <v/>
      </c>
      <c r="T3006" s="1" t="str">
        <f>IF(官網匯出!N3006="","",官網匯出!N3006)</f>
        <v/>
      </c>
      <c r="U3006" s="1" t="str">
        <f>IF(官網匯出!O3006="","",官網匯出!O3006)</f>
        <v/>
      </c>
      <c r="V3006" s="1" t="str">
        <f>IF(官網匯出!P3006="",IF(G3006="","",0),官網匯出!P3006)</f>
        <v/>
      </c>
      <c r="W3006" s="1" t="str">
        <f>IF(官網匯出!Q3006="",IF(G3006="","",0),官網匯出!Q3006)</f>
        <v/>
      </c>
      <c r="X3006" s="1" t="str">
        <f>IF(官網匯出!R3006="","",官網匯出!R3006)</f>
        <v/>
      </c>
      <c r="Y3006" s="1" t="str">
        <f>IF(官網匯出!S3006="","",官網匯出!S3006)</f>
        <v/>
      </c>
      <c r="Z3006" s="1" t="str">
        <f>IF(G3006="","",官網匯出!T3006)</f>
        <v/>
      </c>
      <c r="AA3006" s="1" t="str">
        <f>IF(G3006="","",官網匯出!AK3006)</f>
        <v/>
      </c>
      <c r="AB3006" s="1" t="str">
        <f>IF(G3006="","",IF(官網匯出!V3006="","",官網匯出!V3006))</f>
        <v/>
      </c>
      <c r="AJ3006" s="1" t="str">
        <f>IF(G3006="","",IF(官網匯出!AE3006="","",官網匯出!AE3006))</f>
        <v/>
      </c>
      <c r="AK3006" s="1" t="str">
        <f>IF(G3006="","",IF(官網匯出!AD3006="","",官網匯出!AD3006))</f>
        <v/>
      </c>
      <c r="AL3006" s="1" t="str">
        <f t="shared" si="519"/>
        <v>0</v>
      </c>
      <c r="AM3006" s="1" t="str">
        <f>IF(官網匯出!AG3006="","",官網匯出!AG3006)</f>
        <v/>
      </c>
      <c r="AN3006" s="1" t="str">
        <f>IF(G3006="","",IF(官網匯出!AH3006="","",官網匯出!AH3006))</f>
        <v/>
      </c>
      <c r="AO3006" s="14" t="str">
        <f t="shared" si="520"/>
        <v/>
      </c>
      <c r="AP3006" s="14" t="str">
        <f t="shared" si="521"/>
        <v>1</v>
      </c>
      <c r="AQ3006" s="14" t="str">
        <f t="shared" si="522"/>
        <v>0</v>
      </c>
      <c r="AR3006" s="1" t="str">
        <f t="shared" si="523"/>
        <v/>
      </c>
      <c r="AS3006" s="1" t="str">
        <f t="shared" si="524"/>
        <v/>
      </c>
      <c r="AT3006" s="1" t="str">
        <f t="shared" si="525"/>
        <v/>
      </c>
      <c r="AU3006" s="1" t="str">
        <f t="shared" si="516"/>
        <v/>
      </c>
      <c r="AV3006" s="1" t="e">
        <f>IF(VLOOKUP(G3006,官網匯出!A:AQ,42,FALSE)="","[黃金盾官網]",VLOOKUP(G3006,官網匯出!A:AQ,42,FALSE))</f>
        <v>#N/A</v>
      </c>
      <c r="AW3006" s="1" t="e">
        <f>IF(LEFT(VLOOKUP(G3006,官網匯出!A:AS,43,FALSE),2)="","web",LEFT(VLOOKUP(G3006,官網匯出!A:AS,43,FALSE),2))</f>
        <v>#N/A</v>
      </c>
      <c r="AX3006" s="1" t="str">
        <f t="shared" si="526"/>
        <v>O</v>
      </c>
    </row>
    <row r="3007" spans="1:50">
      <c r="A3007" s="1" t="str">
        <f>IF(G3007="","",VLOOKUP(官網轉換!AW3007,團名!A:B,2,FALSE))</f>
        <v/>
      </c>
      <c r="B3007" s="1" t="str">
        <f>IF(G3007="","",IF(LEFT(VLOOKUP(G3007,官網匯出!A:AQ,43,0),2)="wf",VLOOKUP(VLOOKUP(G3007,官網匯出!A:AQ,43,0),團名!$I$1:$K$12,2,FALSE),"N0071"))</f>
        <v/>
      </c>
      <c r="C3007" s="1" t="str">
        <f>IFERROR(VLOOKUP(官網匯出!D3007,團名!E:G,3,FALSE),"")</f>
        <v/>
      </c>
      <c r="D3007" s="1" t="str">
        <f t="shared" si="517"/>
        <v/>
      </c>
      <c r="E3007" s="1" t="str">
        <f t="shared" si="518"/>
        <v/>
      </c>
      <c r="F3007" s="1" t="str">
        <f>IF(官網匯出!F3007="已付款","","B0012")</f>
        <v>B0012</v>
      </c>
      <c r="G3007" s="1" t="str">
        <f>IF(官網匯出!A3007="","",官網匯出!A3007)</f>
        <v/>
      </c>
      <c r="H3007" s="3" t="str">
        <f>IF(官網匯出!B3007="","",官網匯出!B3007)</f>
        <v/>
      </c>
      <c r="I3007" s="1" t="str">
        <f>IF(官網匯出!C3007="","",官網匯出!C3007)</f>
        <v/>
      </c>
      <c r="J3007" s="1" t="str">
        <f>IF(官網匯出!D3007="","",官網匯出!D3007)</f>
        <v/>
      </c>
      <c r="K3007" s="3" t="str">
        <f>IF(官網匯出!E3007="","",官網匯出!E3007)</f>
        <v/>
      </c>
      <c r="L3007" s="1" t="str">
        <f>IF(官網匯出!F3007="","",官網匯出!F3007)</f>
        <v/>
      </c>
      <c r="M3007" s="1" t="str">
        <f>IF(官網匯出!G3007="","",官網匯出!G3007)</f>
        <v/>
      </c>
      <c r="N3007" s="1" t="str">
        <f>IF(官網匯出!H3007="","",官網匯出!H3007)</f>
        <v/>
      </c>
      <c r="P3007" s="1" t="str">
        <f>IF(官網匯出!J3007="","",RIGHT(官網匯出!J3007,LEN(官網匯出!J3007)-2))</f>
        <v/>
      </c>
      <c r="Q3007" s="1" t="str">
        <f>IF(官網匯出!K3007="","",官網匯出!K3007)</f>
        <v/>
      </c>
      <c r="R3007" s="1" t="str">
        <f>IF(官網匯出!L3007="","",官網匯出!L3007)</f>
        <v/>
      </c>
      <c r="S3007" s="1" t="str">
        <f>IF(官網匯出!M3007="","",官網匯出!M3007)</f>
        <v/>
      </c>
      <c r="T3007" s="1" t="str">
        <f>IF(官網匯出!N3007="","",官網匯出!N3007)</f>
        <v/>
      </c>
      <c r="U3007" s="1" t="str">
        <f>IF(官網匯出!O3007="","",官網匯出!O3007)</f>
        <v/>
      </c>
      <c r="V3007" s="1" t="str">
        <f>IF(官網匯出!P3007="",IF(G3007="","",0),官網匯出!P3007)</f>
        <v/>
      </c>
      <c r="W3007" s="1" t="str">
        <f>IF(官網匯出!Q3007="",IF(G3007="","",0),官網匯出!Q3007)</f>
        <v/>
      </c>
      <c r="X3007" s="1" t="str">
        <f>IF(官網匯出!R3007="","",官網匯出!R3007)</f>
        <v/>
      </c>
      <c r="Y3007" s="1" t="str">
        <f>IF(官網匯出!S3007="","",官網匯出!S3007)</f>
        <v/>
      </c>
      <c r="Z3007" s="1" t="str">
        <f>IF(G3007="","",官網匯出!T3007)</f>
        <v/>
      </c>
      <c r="AA3007" s="1" t="str">
        <f>IF(G3007="","",官網匯出!AK3007)</f>
        <v/>
      </c>
      <c r="AB3007" s="1" t="str">
        <f>IF(G3007="","",IF(官網匯出!V3007="","",官網匯出!V3007))</f>
        <v/>
      </c>
      <c r="AJ3007" s="1" t="str">
        <f>IF(G3007="","",IF(官網匯出!AE3007="","",官網匯出!AE3007))</f>
        <v/>
      </c>
      <c r="AK3007" s="1" t="str">
        <f>IF(G3007="","",IF(官網匯出!AD3007="","",官網匯出!AD3007))</f>
        <v/>
      </c>
      <c r="AL3007" s="1" t="str">
        <f t="shared" si="519"/>
        <v>0</v>
      </c>
      <c r="AM3007" s="1" t="str">
        <f>IF(官網匯出!AG3007="","",官網匯出!AG3007)</f>
        <v/>
      </c>
      <c r="AN3007" s="1" t="str">
        <f>IF(G3007="","",IF(官網匯出!AH3007="","",官網匯出!AH3007))</f>
        <v/>
      </c>
      <c r="AO3007" s="14" t="str">
        <f t="shared" si="520"/>
        <v/>
      </c>
      <c r="AP3007" s="14" t="str">
        <f t="shared" si="521"/>
        <v>1</v>
      </c>
      <c r="AQ3007" s="14" t="str">
        <f t="shared" si="522"/>
        <v>0</v>
      </c>
      <c r="AR3007" s="1" t="str">
        <f t="shared" si="523"/>
        <v/>
      </c>
      <c r="AS3007" s="1" t="str">
        <f t="shared" si="524"/>
        <v/>
      </c>
      <c r="AT3007" s="1" t="str">
        <f t="shared" si="525"/>
        <v/>
      </c>
      <c r="AU3007" s="1" t="str">
        <f t="shared" si="516"/>
        <v/>
      </c>
      <c r="AV3007" s="1" t="e">
        <f>IF(VLOOKUP(G3007,官網匯出!A:AQ,42,FALSE)="","[黃金盾官網]",VLOOKUP(G3007,官網匯出!A:AQ,42,FALSE))</f>
        <v>#N/A</v>
      </c>
      <c r="AW3007" s="1" t="e">
        <f>IF(LEFT(VLOOKUP(G3007,官網匯出!A:AS,43,FALSE),2)="","web",LEFT(VLOOKUP(G3007,官網匯出!A:AS,43,FALSE),2))</f>
        <v>#N/A</v>
      </c>
      <c r="AX3007" s="1" t="str">
        <f t="shared" si="526"/>
        <v>O</v>
      </c>
    </row>
    <row r="3008" spans="1:50">
      <c r="A3008" s="1" t="str">
        <f>IF(G3008="","",VLOOKUP(官網轉換!AW3008,團名!A:B,2,FALSE))</f>
        <v/>
      </c>
      <c r="B3008" s="1" t="str">
        <f>IF(G3008="","",IF(LEFT(VLOOKUP(G3008,官網匯出!A:AQ,43,0),2)="wf",VLOOKUP(VLOOKUP(G3008,官網匯出!A:AQ,43,0),團名!$I$1:$K$12,2,FALSE),"N0071"))</f>
        <v/>
      </c>
      <c r="C3008" s="1" t="str">
        <f>IFERROR(VLOOKUP(官網匯出!D3008,團名!E:G,3,FALSE),"")</f>
        <v/>
      </c>
      <c r="D3008" s="1" t="str">
        <f t="shared" si="517"/>
        <v/>
      </c>
      <c r="E3008" s="1" t="str">
        <f t="shared" si="518"/>
        <v/>
      </c>
      <c r="F3008" s="1" t="str">
        <f>IF(官網匯出!F3008="已付款","","B0012")</f>
        <v>B0012</v>
      </c>
      <c r="G3008" s="1" t="str">
        <f>IF(官網匯出!A3008="","",官網匯出!A3008)</f>
        <v/>
      </c>
      <c r="H3008" s="3" t="str">
        <f>IF(官網匯出!B3008="","",官網匯出!B3008)</f>
        <v/>
      </c>
      <c r="I3008" s="1" t="str">
        <f>IF(官網匯出!C3008="","",官網匯出!C3008)</f>
        <v/>
      </c>
      <c r="J3008" s="1" t="str">
        <f>IF(官網匯出!D3008="","",官網匯出!D3008)</f>
        <v/>
      </c>
      <c r="K3008" s="3" t="str">
        <f>IF(官網匯出!E3008="","",官網匯出!E3008)</f>
        <v/>
      </c>
      <c r="L3008" s="1" t="str">
        <f>IF(官網匯出!F3008="","",官網匯出!F3008)</f>
        <v/>
      </c>
      <c r="M3008" s="1" t="str">
        <f>IF(官網匯出!G3008="","",官網匯出!G3008)</f>
        <v/>
      </c>
      <c r="N3008" s="1" t="str">
        <f>IF(官網匯出!H3008="","",官網匯出!H3008)</f>
        <v/>
      </c>
      <c r="P3008" s="1" t="str">
        <f>IF(官網匯出!J3008="","",RIGHT(官網匯出!J3008,LEN(官網匯出!J3008)-2))</f>
        <v/>
      </c>
      <c r="Q3008" s="1" t="str">
        <f>IF(官網匯出!K3008="","",官網匯出!K3008)</f>
        <v/>
      </c>
      <c r="R3008" s="1" t="str">
        <f>IF(官網匯出!L3008="","",官網匯出!L3008)</f>
        <v/>
      </c>
      <c r="S3008" s="1" t="str">
        <f>IF(官網匯出!M3008="","",官網匯出!M3008)</f>
        <v/>
      </c>
      <c r="T3008" s="1" t="str">
        <f>IF(官網匯出!N3008="","",官網匯出!N3008)</f>
        <v/>
      </c>
      <c r="U3008" s="1" t="str">
        <f>IF(官網匯出!O3008="","",官網匯出!O3008)</f>
        <v/>
      </c>
      <c r="V3008" s="1" t="str">
        <f>IF(官網匯出!P3008="",IF(G3008="","",0),官網匯出!P3008)</f>
        <v/>
      </c>
      <c r="W3008" s="1" t="str">
        <f>IF(官網匯出!Q3008="",IF(G3008="","",0),官網匯出!Q3008)</f>
        <v/>
      </c>
      <c r="X3008" s="1" t="str">
        <f>IF(官網匯出!R3008="","",官網匯出!R3008)</f>
        <v/>
      </c>
      <c r="Y3008" s="1" t="str">
        <f>IF(官網匯出!S3008="","",官網匯出!S3008)</f>
        <v/>
      </c>
      <c r="Z3008" s="1" t="str">
        <f>IF(G3008="","",官網匯出!T3008)</f>
        <v/>
      </c>
      <c r="AA3008" s="1" t="str">
        <f>IF(G3008="","",官網匯出!AK3008)</f>
        <v/>
      </c>
      <c r="AB3008" s="1" t="str">
        <f>IF(G3008="","",IF(官網匯出!V3008="","",官網匯出!V3008))</f>
        <v/>
      </c>
      <c r="AJ3008" s="1" t="str">
        <f>IF(G3008="","",IF(官網匯出!AE3008="","",官網匯出!AE3008))</f>
        <v/>
      </c>
      <c r="AK3008" s="1" t="str">
        <f>IF(G3008="","",IF(官網匯出!AD3008="","",官網匯出!AD3008))</f>
        <v/>
      </c>
      <c r="AL3008" s="1" t="str">
        <f t="shared" si="519"/>
        <v>0</v>
      </c>
      <c r="AM3008" s="1" t="str">
        <f>IF(官網匯出!AG3008="","",官網匯出!AG3008)</f>
        <v/>
      </c>
      <c r="AN3008" s="1" t="str">
        <f>IF(G3008="","",IF(官網匯出!AH3008="","",官網匯出!AH3008))</f>
        <v/>
      </c>
      <c r="AO3008" s="14" t="str">
        <f t="shared" si="520"/>
        <v/>
      </c>
      <c r="AP3008" s="14" t="str">
        <f t="shared" si="521"/>
        <v>1</v>
      </c>
      <c r="AQ3008" s="14" t="str">
        <f t="shared" si="522"/>
        <v>0</v>
      </c>
      <c r="AR3008" s="1" t="str">
        <f t="shared" si="523"/>
        <v/>
      </c>
      <c r="AS3008" s="1" t="str">
        <f t="shared" si="524"/>
        <v/>
      </c>
      <c r="AT3008" s="1" t="str">
        <f t="shared" si="525"/>
        <v/>
      </c>
      <c r="AU3008" s="1" t="str">
        <f t="shared" si="516"/>
        <v/>
      </c>
      <c r="AV3008" s="1" t="e">
        <f>IF(VLOOKUP(G3008,官網匯出!A:AQ,42,FALSE)="","[黃金盾官網]",VLOOKUP(G3008,官網匯出!A:AQ,42,FALSE))</f>
        <v>#N/A</v>
      </c>
      <c r="AW3008" s="1" t="e">
        <f>IF(LEFT(VLOOKUP(G3008,官網匯出!A:AS,43,FALSE),2)="","web",LEFT(VLOOKUP(G3008,官網匯出!A:AS,43,FALSE),2))</f>
        <v>#N/A</v>
      </c>
      <c r="AX3008" s="1" t="str">
        <f t="shared" si="526"/>
        <v>O</v>
      </c>
    </row>
    <row r="3009" spans="1:50">
      <c r="A3009" s="1" t="str">
        <f>IF(G3009="","",VLOOKUP(官網轉換!AW3009,團名!A:B,2,FALSE))</f>
        <v/>
      </c>
      <c r="B3009" s="1" t="str">
        <f>IF(G3009="","",IF(LEFT(VLOOKUP(G3009,官網匯出!A:AQ,43,0),2)="wf",VLOOKUP(VLOOKUP(G3009,官網匯出!A:AQ,43,0),團名!$I$1:$K$12,2,FALSE),"N0071"))</f>
        <v/>
      </c>
      <c r="C3009" s="1" t="str">
        <f>IFERROR(VLOOKUP(官網匯出!D3009,團名!E:G,3,FALSE),"")</f>
        <v/>
      </c>
      <c r="D3009" s="1" t="str">
        <f t="shared" si="517"/>
        <v/>
      </c>
      <c r="E3009" s="1" t="str">
        <f t="shared" si="518"/>
        <v/>
      </c>
      <c r="F3009" s="1" t="str">
        <f>IF(官網匯出!F3009="已付款","","B0012")</f>
        <v>B0012</v>
      </c>
      <c r="G3009" s="1" t="str">
        <f>IF(官網匯出!A3009="","",官網匯出!A3009)</f>
        <v/>
      </c>
      <c r="H3009" s="3" t="str">
        <f>IF(官網匯出!B3009="","",官網匯出!B3009)</f>
        <v/>
      </c>
      <c r="I3009" s="1" t="str">
        <f>IF(官網匯出!C3009="","",官網匯出!C3009)</f>
        <v/>
      </c>
      <c r="J3009" s="1" t="str">
        <f>IF(官網匯出!D3009="","",官網匯出!D3009)</f>
        <v/>
      </c>
      <c r="K3009" s="3" t="str">
        <f>IF(官網匯出!E3009="","",官網匯出!E3009)</f>
        <v/>
      </c>
      <c r="L3009" s="1" t="str">
        <f>IF(官網匯出!F3009="","",官網匯出!F3009)</f>
        <v/>
      </c>
      <c r="M3009" s="1" t="str">
        <f>IF(官網匯出!G3009="","",官網匯出!G3009)</f>
        <v/>
      </c>
      <c r="N3009" s="1" t="str">
        <f>IF(官網匯出!H3009="","",官網匯出!H3009)</f>
        <v/>
      </c>
      <c r="P3009" s="1" t="str">
        <f>IF(官網匯出!J3009="","",RIGHT(官網匯出!J3009,LEN(官網匯出!J3009)-2))</f>
        <v/>
      </c>
      <c r="Q3009" s="1" t="str">
        <f>IF(官網匯出!K3009="","",官網匯出!K3009)</f>
        <v/>
      </c>
      <c r="R3009" s="1" t="str">
        <f>IF(官網匯出!L3009="","",官網匯出!L3009)</f>
        <v/>
      </c>
      <c r="S3009" s="1" t="str">
        <f>IF(官網匯出!M3009="","",官網匯出!M3009)</f>
        <v/>
      </c>
      <c r="T3009" s="1" t="str">
        <f>IF(官網匯出!N3009="","",官網匯出!N3009)</f>
        <v/>
      </c>
      <c r="U3009" s="1" t="str">
        <f>IF(官網匯出!O3009="","",官網匯出!O3009)</f>
        <v/>
      </c>
      <c r="V3009" s="1" t="str">
        <f>IF(官網匯出!P3009="",IF(G3009="","",0),官網匯出!P3009)</f>
        <v/>
      </c>
      <c r="W3009" s="1" t="str">
        <f>IF(官網匯出!Q3009="",IF(G3009="","",0),官網匯出!Q3009)</f>
        <v/>
      </c>
      <c r="X3009" s="1" t="str">
        <f>IF(官網匯出!R3009="","",官網匯出!R3009)</f>
        <v/>
      </c>
      <c r="Y3009" s="1" t="str">
        <f>IF(官網匯出!S3009="","",官網匯出!S3009)</f>
        <v/>
      </c>
      <c r="Z3009" s="1" t="str">
        <f>IF(G3009="","",官網匯出!T3009)</f>
        <v/>
      </c>
      <c r="AA3009" s="1" t="str">
        <f>IF(G3009="","",官網匯出!AK3009)</f>
        <v/>
      </c>
      <c r="AB3009" s="1" t="str">
        <f>IF(G3009="","",IF(官網匯出!V3009="","",官網匯出!V3009))</f>
        <v/>
      </c>
      <c r="AJ3009" s="1" t="str">
        <f>IF(G3009="","",IF(官網匯出!AE3009="","",官網匯出!AE3009))</f>
        <v/>
      </c>
      <c r="AK3009" s="1" t="str">
        <f>IF(G3009="","",IF(官網匯出!AD3009="","",官網匯出!AD3009))</f>
        <v/>
      </c>
      <c r="AL3009" s="1" t="str">
        <f t="shared" si="519"/>
        <v>0</v>
      </c>
      <c r="AM3009" s="1" t="str">
        <f>IF(官網匯出!AG3009="","",官網匯出!AG3009)</f>
        <v/>
      </c>
      <c r="AN3009" s="1" t="str">
        <f>IF(G3009="","",IF(官網匯出!AH3009="","",官網匯出!AH3009))</f>
        <v/>
      </c>
      <c r="AO3009" s="14" t="str">
        <f t="shared" si="520"/>
        <v/>
      </c>
      <c r="AP3009" s="14" t="str">
        <f t="shared" si="521"/>
        <v>1</v>
      </c>
      <c r="AQ3009" s="14" t="str">
        <f t="shared" si="522"/>
        <v>0</v>
      </c>
      <c r="AR3009" s="1" t="str">
        <f t="shared" si="523"/>
        <v/>
      </c>
      <c r="AS3009" s="1" t="str">
        <f t="shared" si="524"/>
        <v/>
      </c>
      <c r="AT3009" s="1" t="str">
        <f t="shared" si="525"/>
        <v/>
      </c>
      <c r="AU3009" s="1" t="str">
        <f t="shared" si="516"/>
        <v/>
      </c>
      <c r="AV3009" s="1" t="e">
        <f>IF(VLOOKUP(G3009,官網匯出!A:AQ,42,FALSE)="","[黃金盾官網]",VLOOKUP(G3009,官網匯出!A:AQ,42,FALSE))</f>
        <v>#N/A</v>
      </c>
      <c r="AW3009" s="1" t="e">
        <f>IF(LEFT(VLOOKUP(G3009,官網匯出!A:AS,43,FALSE),2)="","web",LEFT(VLOOKUP(G3009,官網匯出!A:AS,43,FALSE),2))</f>
        <v>#N/A</v>
      </c>
      <c r="AX3009" s="1" t="str">
        <f t="shared" si="526"/>
        <v>O</v>
      </c>
    </row>
    <row r="3010" spans="1:50">
      <c r="A3010" s="1" t="str">
        <f>IF(G3010="","",VLOOKUP(官網轉換!AW3010,團名!A:B,2,FALSE))</f>
        <v/>
      </c>
      <c r="B3010" s="1" t="str">
        <f>IF(G3010="","",IF(LEFT(VLOOKUP(G3010,官網匯出!A:AQ,43,0),2)="wf",VLOOKUP(VLOOKUP(G3010,官網匯出!A:AQ,43,0),團名!$I$1:$K$12,2,FALSE),"N0071"))</f>
        <v/>
      </c>
      <c r="C3010" s="1" t="str">
        <f>IFERROR(VLOOKUP(官網匯出!D3010,團名!E:G,3,FALSE),"")</f>
        <v/>
      </c>
      <c r="D3010" s="1" t="str">
        <f t="shared" si="517"/>
        <v/>
      </c>
      <c r="E3010" s="1" t="str">
        <f t="shared" si="518"/>
        <v/>
      </c>
      <c r="F3010" s="1" t="str">
        <f>IF(官網匯出!F3010="已付款","","B0012")</f>
        <v>B0012</v>
      </c>
      <c r="G3010" s="1" t="str">
        <f>IF(官網匯出!A3010="","",官網匯出!A3010)</f>
        <v/>
      </c>
      <c r="H3010" s="3" t="str">
        <f>IF(官網匯出!B3010="","",官網匯出!B3010)</f>
        <v/>
      </c>
      <c r="I3010" s="1" t="str">
        <f>IF(官網匯出!C3010="","",官網匯出!C3010)</f>
        <v/>
      </c>
      <c r="J3010" s="1" t="str">
        <f>IF(官網匯出!D3010="","",官網匯出!D3010)</f>
        <v/>
      </c>
      <c r="K3010" s="3" t="str">
        <f>IF(官網匯出!E3010="","",官網匯出!E3010)</f>
        <v/>
      </c>
      <c r="L3010" s="1" t="str">
        <f>IF(官網匯出!F3010="","",官網匯出!F3010)</f>
        <v/>
      </c>
      <c r="M3010" s="1" t="str">
        <f>IF(官網匯出!G3010="","",官網匯出!G3010)</f>
        <v/>
      </c>
      <c r="N3010" s="1" t="str">
        <f>IF(官網匯出!H3010="","",官網匯出!H3010)</f>
        <v/>
      </c>
      <c r="P3010" s="1" t="str">
        <f>IF(官網匯出!J3010="","",RIGHT(官網匯出!J3010,LEN(官網匯出!J3010)-2))</f>
        <v/>
      </c>
      <c r="Q3010" s="1" t="str">
        <f>IF(官網匯出!K3010="","",官網匯出!K3010)</f>
        <v/>
      </c>
      <c r="R3010" s="1" t="str">
        <f>IF(官網匯出!L3010="","",官網匯出!L3010)</f>
        <v/>
      </c>
      <c r="S3010" s="1" t="str">
        <f>IF(官網匯出!M3010="","",官網匯出!M3010)</f>
        <v/>
      </c>
      <c r="T3010" s="1" t="str">
        <f>IF(官網匯出!N3010="","",官網匯出!N3010)</f>
        <v/>
      </c>
      <c r="U3010" s="1" t="str">
        <f>IF(官網匯出!O3010="","",官網匯出!O3010)</f>
        <v/>
      </c>
      <c r="V3010" s="1" t="str">
        <f>IF(官網匯出!P3010="",IF(G3010="","",0),官網匯出!P3010)</f>
        <v/>
      </c>
      <c r="W3010" s="1" t="str">
        <f>IF(官網匯出!Q3010="",IF(G3010="","",0),官網匯出!Q3010)</f>
        <v/>
      </c>
      <c r="X3010" s="1" t="str">
        <f>IF(官網匯出!R3010="","",官網匯出!R3010)</f>
        <v/>
      </c>
      <c r="Y3010" s="1" t="str">
        <f>IF(官網匯出!S3010="","",官網匯出!S3010)</f>
        <v/>
      </c>
      <c r="Z3010" s="1" t="str">
        <f>IF(G3010="","",官網匯出!T3010)</f>
        <v/>
      </c>
      <c r="AA3010" s="1" t="str">
        <f>IF(G3010="","",官網匯出!AK3010)</f>
        <v/>
      </c>
      <c r="AB3010" s="1" t="str">
        <f>IF(G3010="","",IF(官網匯出!V3010="","",官網匯出!V3010))</f>
        <v/>
      </c>
      <c r="AJ3010" s="1" t="str">
        <f>IF(G3010="","",IF(官網匯出!AE3010="","",官網匯出!AE3010))</f>
        <v/>
      </c>
      <c r="AK3010" s="1" t="str">
        <f>IF(G3010="","",IF(官網匯出!AD3010="","",官網匯出!AD3010))</f>
        <v/>
      </c>
      <c r="AL3010" s="1" t="str">
        <f t="shared" si="519"/>
        <v>0</v>
      </c>
      <c r="AM3010" s="1" t="str">
        <f>IF(官網匯出!AG3010="","",官網匯出!AG3010)</f>
        <v/>
      </c>
      <c r="AN3010" s="1" t="str">
        <f>IF(G3010="","",IF(官網匯出!AH3010="","",官網匯出!AH3010))</f>
        <v/>
      </c>
      <c r="AO3010" s="14" t="str">
        <f t="shared" si="520"/>
        <v/>
      </c>
      <c r="AP3010" s="14" t="str">
        <f t="shared" si="521"/>
        <v>1</v>
      </c>
      <c r="AQ3010" s="14" t="str">
        <f t="shared" si="522"/>
        <v>0</v>
      </c>
      <c r="AR3010" s="1" t="str">
        <f t="shared" si="523"/>
        <v/>
      </c>
      <c r="AS3010" s="1" t="str">
        <f t="shared" si="524"/>
        <v/>
      </c>
      <c r="AT3010" s="1" t="str">
        <f t="shared" si="525"/>
        <v/>
      </c>
      <c r="AU3010" s="1" t="str">
        <f t="shared" ref="AU3010:AU3073" si="527">IF(G3010="","",AV3010&amp;"      訂單編號："&amp;G3010&amp;"      "&amp;IF(J3010="銀行轉帳(ATM/虛擬代碼繳費)","ATM(藍)",IF(J3010="ATM 虛擬代碼繳費（需持代碼至實體ATM或網路銀行繳費）","ATM"&amp;"　"&amp;AB3010&amp;AJ3010,IF(J3010="虛擬代碼繳費轉帳","ATM(SP)"&amp;"　"&amp;AB3010&amp;AJ3010,IF(J3010="信用卡（shopline payment）","信用卡(SP)",IF(J3010="信用卡","信用卡",IF(J3010="貨到付款","貨到付款　")))&amp;"　"&amp;AB3010&amp;AJ3010)))&amp;IF(L3010="退款中","客戶取消訂單，待退款(ATM)",""))</f>
        <v/>
      </c>
      <c r="AV3010" s="1" t="e">
        <f>IF(VLOOKUP(G3010,官網匯出!A:AQ,42,FALSE)="","[黃金盾官網]",VLOOKUP(G3010,官網匯出!A:AQ,42,FALSE))</f>
        <v>#N/A</v>
      </c>
      <c r="AW3010" s="1" t="e">
        <f>IF(LEFT(VLOOKUP(G3010,官網匯出!A:AS,43,FALSE),2)="","web",LEFT(VLOOKUP(G3010,官網匯出!A:AS,43,FALSE),2))</f>
        <v>#N/A</v>
      </c>
      <c r="AX3010" s="1" t="str">
        <f t="shared" si="526"/>
        <v>O</v>
      </c>
    </row>
    <row r="3011" spans="1:50">
      <c r="A3011" s="1" t="str">
        <f>IF(G3011="","",VLOOKUP(官網轉換!AW3011,團名!A:B,2,FALSE))</f>
        <v/>
      </c>
      <c r="B3011" s="1" t="str">
        <f>IF(G3011="","",IF(LEFT(VLOOKUP(G3011,官網匯出!A:AQ,43,0),2)="wf",VLOOKUP(VLOOKUP(G3011,官網匯出!A:AQ,43,0),團名!$I$1:$K$12,2,FALSE),"N0071"))</f>
        <v/>
      </c>
      <c r="C3011" s="1" t="str">
        <f>IFERROR(VLOOKUP(官網匯出!D3011,團名!E:G,3,FALSE),"")</f>
        <v/>
      </c>
      <c r="D3011" s="1" t="str">
        <f t="shared" ref="D3011:D3074" si="528">IF(G3011="","","NTD")</f>
        <v/>
      </c>
      <c r="E3011" s="1" t="str">
        <f t="shared" ref="E3011:E3074" si="529">IF(G3011="","","含稅")</f>
        <v/>
      </c>
      <c r="F3011" s="1" t="str">
        <f>IF(官網匯出!F3011="已付款","","B0012")</f>
        <v>B0012</v>
      </c>
      <c r="G3011" s="1" t="str">
        <f>IF(官網匯出!A3011="","",官網匯出!A3011)</f>
        <v/>
      </c>
      <c r="H3011" s="3" t="str">
        <f>IF(官網匯出!B3011="","",官網匯出!B3011)</f>
        <v/>
      </c>
      <c r="I3011" s="1" t="str">
        <f>IF(官網匯出!C3011="","",官網匯出!C3011)</f>
        <v/>
      </c>
      <c r="J3011" s="1" t="str">
        <f>IF(官網匯出!D3011="","",官網匯出!D3011)</f>
        <v/>
      </c>
      <c r="K3011" s="3" t="str">
        <f>IF(官網匯出!E3011="","",官網匯出!E3011)</f>
        <v/>
      </c>
      <c r="L3011" s="1" t="str">
        <f>IF(官網匯出!F3011="","",官網匯出!F3011)</f>
        <v/>
      </c>
      <c r="M3011" s="1" t="str">
        <f>IF(官網匯出!G3011="","",官網匯出!G3011)</f>
        <v/>
      </c>
      <c r="N3011" s="1" t="str">
        <f>IF(官網匯出!H3011="","",官網匯出!H3011)</f>
        <v/>
      </c>
      <c r="P3011" s="1" t="str">
        <f>IF(官網匯出!J3011="","",RIGHT(官網匯出!J3011,LEN(官網匯出!J3011)-2))</f>
        <v/>
      </c>
      <c r="Q3011" s="1" t="str">
        <f>IF(官網匯出!K3011="","",官網匯出!K3011)</f>
        <v/>
      </c>
      <c r="R3011" s="1" t="str">
        <f>IF(官網匯出!L3011="","",官網匯出!L3011)</f>
        <v/>
      </c>
      <c r="S3011" s="1" t="str">
        <f>IF(官網匯出!M3011="","",官網匯出!M3011)</f>
        <v/>
      </c>
      <c r="T3011" s="1" t="str">
        <f>IF(官網匯出!N3011="","",官網匯出!N3011)</f>
        <v/>
      </c>
      <c r="U3011" s="1" t="str">
        <f>IF(官網匯出!O3011="","",官網匯出!O3011)</f>
        <v/>
      </c>
      <c r="V3011" s="1" t="str">
        <f>IF(官網匯出!P3011="",IF(G3011="","",0),官網匯出!P3011)</f>
        <v/>
      </c>
      <c r="W3011" s="1" t="str">
        <f>IF(官網匯出!Q3011="",IF(G3011="","",0),官網匯出!Q3011)</f>
        <v/>
      </c>
      <c r="X3011" s="1" t="str">
        <f>IF(官網匯出!R3011="","",官網匯出!R3011)</f>
        <v/>
      </c>
      <c r="Y3011" s="1" t="str">
        <f>IF(官網匯出!S3011="","",官網匯出!S3011)</f>
        <v/>
      </c>
      <c r="Z3011" s="1" t="str">
        <f>IF(G3011="","",官網匯出!T3011)</f>
        <v/>
      </c>
      <c r="AA3011" s="1" t="str">
        <f>IF(G3011="","",官網匯出!AK3011)</f>
        <v/>
      </c>
      <c r="AB3011" s="1" t="str">
        <f>IF(G3011="","",IF(官網匯出!V3011="","",官網匯出!V3011))</f>
        <v/>
      </c>
      <c r="AJ3011" s="1" t="str">
        <f>IF(G3011="","",IF(官網匯出!AE3011="","",官網匯出!AE3011))</f>
        <v/>
      </c>
      <c r="AK3011" s="1" t="str">
        <f>IF(G3011="","",IF(官網匯出!AD3011="","",官網匯出!AD3011))</f>
        <v/>
      </c>
      <c r="AL3011" s="1" t="str">
        <f t="shared" ref="AL3011:AL3074" si="530">IF(AM3011="","0","1")</f>
        <v>0</v>
      </c>
      <c r="AM3011" s="1" t="str">
        <f>IF(官網匯出!AG3011="","",官網匯出!AG3011)</f>
        <v/>
      </c>
      <c r="AN3011" s="1" t="str">
        <f>IF(G3011="","",IF(官網匯出!AH3011="","",官網匯出!AH3011))</f>
        <v/>
      </c>
      <c r="AO3011" s="14" t="str">
        <f t="shared" ref="AO3011:AO3074" si="531">IF(AN3011="","","3J0002")</f>
        <v/>
      </c>
      <c r="AP3011" s="14" t="str">
        <f t="shared" ref="AP3011:AP3074" si="532">IF(AO3011="","1","0")</f>
        <v>1</v>
      </c>
      <c r="AQ3011" s="14" t="str">
        <f t="shared" ref="AQ3011:AQ3074" si="533">IF(AN3011="","0","1")</f>
        <v>0</v>
      </c>
      <c r="AR3011" s="1" t="str">
        <f t="shared" ref="AR3011:AR3074" si="534">IFERROR((T3011*U3011)-V3011-Z3011+W3011-AA3011,"")</f>
        <v/>
      </c>
      <c r="AS3011" s="1" t="str">
        <f t="shared" ref="AS3011:AS3074" si="535">IF(J3011="貨到付款",IF(Y3011="",0,Y3011),IF(G3011="","",0))</f>
        <v/>
      </c>
      <c r="AT3011" s="1" t="str">
        <f t="shared" ref="AT3011:AT3074" si="536">IF(G3011="","",IF(V3011&gt;0,"已扣抵"&amp;V3011&amp;"元"&amp;"購物金 ","")&amp;IF(Z3011&gt;0,"已扣抵"&amp;Z3011&amp;"元"&amp;"優惠折扣 ","")&amp;IF(W3011&gt;0,"含運費"&amp;W3011&amp;"元 ","")&amp;IF(AA3011&gt;0,"含附加費"&amp;AA3011&amp;"元 ",""))</f>
        <v/>
      </c>
      <c r="AU3011" s="1" t="str">
        <f t="shared" si="527"/>
        <v/>
      </c>
      <c r="AV3011" s="1" t="e">
        <f>IF(VLOOKUP(G3011,官網匯出!A:AQ,42,FALSE)="","[黃金盾官網]",VLOOKUP(G3011,官網匯出!A:AQ,42,FALSE))</f>
        <v>#N/A</v>
      </c>
      <c r="AW3011" s="1" t="e">
        <f>IF(LEFT(VLOOKUP(G3011,官網匯出!A:AS,43,FALSE),2)="","web",LEFT(VLOOKUP(G3011,官網匯出!A:AS,43,FALSE),2))</f>
        <v>#N/A</v>
      </c>
      <c r="AX3011" s="1" t="str">
        <f t="shared" ref="AX3011:AX3074" si="537">IF(AND(AM3011&lt;&gt;"",AN3011&lt;&gt;""),"X","O")</f>
        <v>O</v>
      </c>
    </row>
    <row r="3012" spans="1:50">
      <c r="A3012" s="1" t="str">
        <f>IF(G3012="","",VLOOKUP(官網轉換!AW3012,團名!A:B,2,FALSE))</f>
        <v/>
      </c>
      <c r="B3012" s="1" t="str">
        <f>IF(G3012="","",IF(LEFT(VLOOKUP(G3012,官網匯出!A:AQ,43,0),2)="wf",VLOOKUP(VLOOKUP(G3012,官網匯出!A:AQ,43,0),團名!$I$1:$K$12,2,FALSE),"N0071"))</f>
        <v/>
      </c>
      <c r="C3012" s="1" t="str">
        <f>IFERROR(VLOOKUP(官網匯出!D3012,團名!E:G,3,FALSE),"")</f>
        <v/>
      </c>
      <c r="D3012" s="1" t="str">
        <f t="shared" si="528"/>
        <v/>
      </c>
      <c r="E3012" s="1" t="str">
        <f t="shared" si="529"/>
        <v/>
      </c>
      <c r="F3012" s="1" t="str">
        <f>IF(官網匯出!F3012="已付款","","B0012")</f>
        <v>B0012</v>
      </c>
      <c r="G3012" s="1" t="str">
        <f>IF(官網匯出!A3012="","",官網匯出!A3012)</f>
        <v/>
      </c>
      <c r="H3012" s="3" t="str">
        <f>IF(官網匯出!B3012="","",官網匯出!B3012)</f>
        <v/>
      </c>
      <c r="I3012" s="1" t="str">
        <f>IF(官網匯出!C3012="","",官網匯出!C3012)</f>
        <v/>
      </c>
      <c r="J3012" s="1" t="str">
        <f>IF(官網匯出!D3012="","",官網匯出!D3012)</f>
        <v/>
      </c>
      <c r="K3012" s="3" t="str">
        <f>IF(官網匯出!E3012="","",官網匯出!E3012)</f>
        <v/>
      </c>
      <c r="L3012" s="1" t="str">
        <f>IF(官網匯出!F3012="","",官網匯出!F3012)</f>
        <v/>
      </c>
      <c r="M3012" s="1" t="str">
        <f>IF(官網匯出!G3012="","",官網匯出!G3012)</f>
        <v/>
      </c>
      <c r="N3012" s="1" t="str">
        <f>IF(官網匯出!H3012="","",官網匯出!H3012)</f>
        <v/>
      </c>
      <c r="P3012" s="1" t="str">
        <f>IF(官網匯出!J3012="","",RIGHT(官網匯出!J3012,LEN(官網匯出!J3012)-2))</f>
        <v/>
      </c>
      <c r="Q3012" s="1" t="str">
        <f>IF(官網匯出!K3012="","",官網匯出!K3012)</f>
        <v/>
      </c>
      <c r="R3012" s="1" t="str">
        <f>IF(官網匯出!L3012="","",官網匯出!L3012)</f>
        <v/>
      </c>
      <c r="S3012" s="1" t="str">
        <f>IF(官網匯出!M3012="","",官網匯出!M3012)</f>
        <v/>
      </c>
      <c r="T3012" s="1" t="str">
        <f>IF(官網匯出!N3012="","",官網匯出!N3012)</f>
        <v/>
      </c>
      <c r="U3012" s="1" t="str">
        <f>IF(官網匯出!O3012="","",官網匯出!O3012)</f>
        <v/>
      </c>
      <c r="V3012" s="1" t="str">
        <f>IF(官網匯出!P3012="",IF(G3012="","",0),官網匯出!P3012)</f>
        <v/>
      </c>
      <c r="W3012" s="1" t="str">
        <f>IF(官網匯出!Q3012="",IF(G3012="","",0),官網匯出!Q3012)</f>
        <v/>
      </c>
      <c r="X3012" s="1" t="str">
        <f>IF(官網匯出!R3012="","",官網匯出!R3012)</f>
        <v/>
      </c>
      <c r="Y3012" s="1" t="str">
        <f>IF(官網匯出!S3012="","",官網匯出!S3012)</f>
        <v/>
      </c>
      <c r="Z3012" s="1" t="str">
        <f>IF(G3012="","",官網匯出!T3012)</f>
        <v/>
      </c>
      <c r="AA3012" s="1" t="str">
        <f>IF(G3012="","",官網匯出!AK3012)</f>
        <v/>
      </c>
      <c r="AB3012" s="1" t="str">
        <f>IF(G3012="","",IF(官網匯出!V3012="","",官網匯出!V3012))</f>
        <v/>
      </c>
      <c r="AJ3012" s="1" t="str">
        <f>IF(G3012="","",IF(官網匯出!AE3012="","",官網匯出!AE3012))</f>
        <v/>
      </c>
      <c r="AK3012" s="1" t="str">
        <f>IF(G3012="","",IF(官網匯出!AD3012="","",官網匯出!AD3012))</f>
        <v/>
      </c>
      <c r="AL3012" s="1" t="str">
        <f t="shared" si="530"/>
        <v>0</v>
      </c>
      <c r="AM3012" s="1" t="str">
        <f>IF(官網匯出!AG3012="","",官網匯出!AG3012)</f>
        <v/>
      </c>
      <c r="AN3012" s="1" t="str">
        <f>IF(G3012="","",IF(官網匯出!AH3012="","",官網匯出!AH3012))</f>
        <v/>
      </c>
      <c r="AO3012" s="14" t="str">
        <f t="shared" si="531"/>
        <v/>
      </c>
      <c r="AP3012" s="14" t="str">
        <f t="shared" si="532"/>
        <v>1</v>
      </c>
      <c r="AQ3012" s="14" t="str">
        <f t="shared" si="533"/>
        <v>0</v>
      </c>
      <c r="AR3012" s="1" t="str">
        <f t="shared" si="534"/>
        <v/>
      </c>
      <c r="AS3012" s="1" t="str">
        <f t="shared" si="535"/>
        <v/>
      </c>
      <c r="AT3012" s="1" t="str">
        <f t="shared" si="536"/>
        <v/>
      </c>
      <c r="AU3012" s="1" t="str">
        <f t="shared" si="527"/>
        <v/>
      </c>
      <c r="AV3012" s="1" t="e">
        <f>IF(VLOOKUP(G3012,官網匯出!A:AQ,42,FALSE)="","[黃金盾官網]",VLOOKUP(G3012,官網匯出!A:AQ,42,FALSE))</f>
        <v>#N/A</v>
      </c>
      <c r="AW3012" s="1" t="e">
        <f>IF(LEFT(VLOOKUP(G3012,官網匯出!A:AS,43,FALSE),2)="","web",LEFT(VLOOKUP(G3012,官網匯出!A:AS,43,FALSE),2))</f>
        <v>#N/A</v>
      </c>
      <c r="AX3012" s="1" t="str">
        <f t="shared" si="537"/>
        <v>O</v>
      </c>
    </row>
    <row r="3013" spans="1:50">
      <c r="A3013" s="1" t="str">
        <f>IF(G3013="","",VLOOKUP(官網轉換!AW3013,團名!A:B,2,FALSE))</f>
        <v/>
      </c>
      <c r="B3013" s="1" t="str">
        <f>IF(G3013="","",IF(LEFT(VLOOKUP(G3013,官網匯出!A:AQ,43,0),2)="wf",VLOOKUP(VLOOKUP(G3013,官網匯出!A:AQ,43,0),團名!$I$1:$K$12,2,FALSE),"N0071"))</f>
        <v/>
      </c>
      <c r="C3013" s="1" t="str">
        <f>IFERROR(VLOOKUP(官網匯出!D3013,團名!E:G,3,FALSE),"")</f>
        <v/>
      </c>
      <c r="D3013" s="1" t="str">
        <f t="shared" si="528"/>
        <v/>
      </c>
      <c r="E3013" s="1" t="str">
        <f t="shared" si="529"/>
        <v/>
      </c>
      <c r="F3013" s="1" t="str">
        <f>IF(官網匯出!F3013="已付款","","B0012")</f>
        <v>B0012</v>
      </c>
      <c r="G3013" s="1" t="str">
        <f>IF(官網匯出!A3013="","",官網匯出!A3013)</f>
        <v/>
      </c>
      <c r="H3013" s="3" t="str">
        <f>IF(官網匯出!B3013="","",官網匯出!B3013)</f>
        <v/>
      </c>
      <c r="I3013" s="1" t="str">
        <f>IF(官網匯出!C3013="","",官網匯出!C3013)</f>
        <v/>
      </c>
      <c r="J3013" s="1" t="str">
        <f>IF(官網匯出!D3013="","",官網匯出!D3013)</f>
        <v/>
      </c>
      <c r="K3013" s="3" t="str">
        <f>IF(官網匯出!E3013="","",官網匯出!E3013)</f>
        <v/>
      </c>
      <c r="L3013" s="1" t="str">
        <f>IF(官網匯出!F3013="","",官網匯出!F3013)</f>
        <v/>
      </c>
      <c r="M3013" s="1" t="str">
        <f>IF(官網匯出!G3013="","",官網匯出!G3013)</f>
        <v/>
      </c>
      <c r="N3013" s="1" t="str">
        <f>IF(官網匯出!H3013="","",官網匯出!H3013)</f>
        <v/>
      </c>
      <c r="P3013" s="1" t="str">
        <f>IF(官網匯出!J3013="","",RIGHT(官網匯出!J3013,LEN(官網匯出!J3013)-2))</f>
        <v/>
      </c>
      <c r="Q3013" s="1" t="str">
        <f>IF(官網匯出!K3013="","",官網匯出!K3013)</f>
        <v/>
      </c>
      <c r="R3013" s="1" t="str">
        <f>IF(官網匯出!L3013="","",官網匯出!L3013)</f>
        <v/>
      </c>
      <c r="S3013" s="1" t="str">
        <f>IF(官網匯出!M3013="","",官網匯出!M3013)</f>
        <v/>
      </c>
      <c r="T3013" s="1" t="str">
        <f>IF(官網匯出!N3013="","",官網匯出!N3013)</f>
        <v/>
      </c>
      <c r="U3013" s="1" t="str">
        <f>IF(官網匯出!O3013="","",官網匯出!O3013)</f>
        <v/>
      </c>
      <c r="V3013" s="1" t="str">
        <f>IF(官網匯出!P3013="",IF(G3013="","",0),官網匯出!P3013)</f>
        <v/>
      </c>
      <c r="W3013" s="1" t="str">
        <f>IF(官網匯出!Q3013="",IF(G3013="","",0),官網匯出!Q3013)</f>
        <v/>
      </c>
      <c r="X3013" s="1" t="str">
        <f>IF(官網匯出!R3013="","",官網匯出!R3013)</f>
        <v/>
      </c>
      <c r="Y3013" s="1" t="str">
        <f>IF(官網匯出!S3013="","",官網匯出!S3013)</f>
        <v/>
      </c>
      <c r="Z3013" s="1" t="str">
        <f>IF(G3013="","",官網匯出!T3013)</f>
        <v/>
      </c>
      <c r="AA3013" s="1" t="str">
        <f>IF(G3013="","",官網匯出!AK3013)</f>
        <v/>
      </c>
      <c r="AB3013" s="1" t="str">
        <f>IF(G3013="","",IF(官網匯出!V3013="","",官網匯出!V3013))</f>
        <v/>
      </c>
      <c r="AJ3013" s="1" t="str">
        <f>IF(G3013="","",IF(官網匯出!AE3013="","",官網匯出!AE3013))</f>
        <v/>
      </c>
      <c r="AK3013" s="1" t="str">
        <f>IF(G3013="","",IF(官網匯出!AD3013="","",官網匯出!AD3013))</f>
        <v/>
      </c>
      <c r="AL3013" s="1" t="str">
        <f t="shared" si="530"/>
        <v>0</v>
      </c>
      <c r="AM3013" s="1" t="str">
        <f>IF(官網匯出!AG3013="","",官網匯出!AG3013)</f>
        <v/>
      </c>
      <c r="AN3013" s="1" t="str">
        <f>IF(G3013="","",IF(官網匯出!AH3013="","",官網匯出!AH3013))</f>
        <v/>
      </c>
      <c r="AO3013" s="14" t="str">
        <f t="shared" si="531"/>
        <v/>
      </c>
      <c r="AP3013" s="14" t="str">
        <f t="shared" si="532"/>
        <v>1</v>
      </c>
      <c r="AQ3013" s="14" t="str">
        <f t="shared" si="533"/>
        <v>0</v>
      </c>
      <c r="AR3013" s="1" t="str">
        <f t="shared" si="534"/>
        <v/>
      </c>
      <c r="AS3013" s="1" t="str">
        <f t="shared" si="535"/>
        <v/>
      </c>
      <c r="AT3013" s="1" t="str">
        <f t="shared" si="536"/>
        <v/>
      </c>
      <c r="AU3013" s="1" t="str">
        <f t="shared" si="527"/>
        <v/>
      </c>
      <c r="AV3013" s="1" t="e">
        <f>IF(VLOOKUP(G3013,官網匯出!A:AQ,42,FALSE)="","[黃金盾官網]",VLOOKUP(G3013,官網匯出!A:AQ,42,FALSE))</f>
        <v>#N/A</v>
      </c>
      <c r="AW3013" s="1" t="e">
        <f>IF(LEFT(VLOOKUP(G3013,官網匯出!A:AS,43,FALSE),2)="","web",LEFT(VLOOKUP(G3013,官網匯出!A:AS,43,FALSE),2))</f>
        <v>#N/A</v>
      </c>
      <c r="AX3013" s="1" t="str">
        <f t="shared" si="537"/>
        <v>O</v>
      </c>
    </row>
    <row r="3014" spans="1:50">
      <c r="A3014" s="1" t="str">
        <f>IF(G3014="","",VLOOKUP(官網轉換!AW3014,團名!A:B,2,FALSE))</f>
        <v/>
      </c>
      <c r="B3014" s="1" t="str">
        <f>IF(G3014="","",IF(LEFT(VLOOKUP(G3014,官網匯出!A:AQ,43,0),2)="wf",VLOOKUP(VLOOKUP(G3014,官網匯出!A:AQ,43,0),團名!$I$1:$K$12,2,FALSE),"N0071"))</f>
        <v/>
      </c>
      <c r="C3014" s="1" t="str">
        <f>IFERROR(VLOOKUP(官網匯出!D3014,團名!E:G,3,FALSE),"")</f>
        <v/>
      </c>
      <c r="D3014" s="1" t="str">
        <f t="shared" si="528"/>
        <v/>
      </c>
      <c r="E3014" s="1" t="str">
        <f t="shared" si="529"/>
        <v/>
      </c>
      <c r="F3014" s="1" t="str">
        <f>IF(官網匯出!F3014="已付款","","B0012")</f>
        <v>B0012</v>
      </c>
      <c r="G3014" s="1" t="str">
        <f>IF(官網匯出!A3014="","",官網匯出!A3014)</f>
        <v/>
      </c>
      <c r="H3014" s="3" t="str">
        <f>IF(官網匯出!B3014="","",官網匯出!B3014)</f>
        <v/>
      </c>
      <c r="I3014" s="1" t="str">
        <f>IF(官網匯出!C3014="","",官網匯出!C3014)</f>
        <v/>
      </c>
      <c r="J3014" s="1" t="str">
        <f>IF(官網匯出!D3014="","",官網匯出!D3014)</f>
        <v/>
      </c>
      <c r="K3014" s="3" t="str">
        <f>IF(官網匯出!E3014="","",官網匯出!E3014)</f>
        <v/>
      </c>
      <c r="L3014" s="1" t="str">
        <f>IF(官網匯出!F3014="","",官網匯出!F3014)</f>
        <v/>
      </c>
      <c r="M3014" s="1" t="str">
        <f>IF(官網匯出!G3014="","",官網匯出!G3014)</f>
        <v/>
      </c>
      <c r="N3014" s="1" t="str">
        <f>IF(官網匯出!H3014="","",官網匯出!H3014)</f>
        <v/>
      </c>
      <c r="P3014" s="1" t="str">
        <f>IF(官網匯出!J3014="","",RIGHT(官網匯出!J3014,LEN(官網匯出!J3014)-2))</f>
        <v/>
      </c>
      <c r="Q3014" s="1" t="str">
        <f>IF(官網匯出!K3014="","",官網匯出!K3014)</f>
        <v/>
      </c>
      <c r="R3014" s="1" t="str">
        <f>IF(官網匯出!L3014="","",官網匯出!L3014)</f>
        <v/>
      </c>
      <c r="S3014" s="1" t="str">
        <f>IF(官網匯出!M3014="","",官網匯出!M3014)</f>
        <v/>
      </c>
      <c r="T3014" s="1" t="str">
        <f>IF(官網匯出!N3014="","",官網匯出!N3014)</f>
        <v/>
      </c>
      <c r="U3014" s="1" t="str">
        <f>IF(官網匯出!O3014="","",官網匯出!O3014)</f>
        <v/>
      </c>
      <c r="V3014" s="1" t="str">
        <f>IF(官網匯出!P3014="",IF(G3014="","",0),官網匯出!P3014)</f>
        <v/>
      </c>
      <c r="W3014" s="1" t="str">
        <f>IF(官網匯出!Q3014="",IF(G3014="","",0),官網匯出!Q3014)</f>
        <v/>
      </c>
      <c r="X3014" s="1" t="str">
        <f>IF(官網匯出!R3014="","",官網匯出!R3014)</f>
        <v/>
      </c>
      <c r="Y3014" s="1" t="str">
        <f>IF(官網匯出!S3014="","",官網匯出!S3014)</f>
        <v/>
      </c>
      <c r="Z3014" s="1" t="str">
        <f>IF(G3014="","",官網匯出!T3014)</f>
        <v/>
      </c>
      <c r="AA3014" s="1" t="str">
        <f>IF(G3014="","",官網匯出!AK3014)</f>
        <v/>
      </c>
      <c r="AB3014" s="1" t="str">
        <f>IF(G3014="","",IF(官網匯出!V3014="","",官網匯出!V3014))</f>
        <v/>
      </c>
      <c r="AJ3014" s="1" t="str">
        <f>IF(G3014="","",IF(官網匯出!AE3014="","",官網匯出!AE3014))</f>
        <v/>
      </c>
      <c r="AK3014" s="1" t="str">
        <f>IF(G3014="","",IF(官網匯出!AD3014="","",官網匯出!AD3014))</f>
        <v/>
      </c>
      <c r="AL3014" s="1" t="str">
        <f t="shared" si="530"/>
        <v>0</v>
      </c>
      <c r="AM3014" s="1" t="str">
        <f>IF(官網匯出!AG3014="","",官網匯出!AG3014)</f>
        <v/>
      </c>
      <c r="AN3014" s="1" t="str">
        <f>IF(G3014="","",IF(官網匯出!AH3014="","",官網匯出!AH3014))</f>
        <v/>
      </c>
      <c r="AO3014" s="14" t="str">
        <f t="shared" si="531"/>
        <v/>
      </c>
      <c r="AP3014" s="14" t="str">
        <f t="shared" si="532"/>
        <v>1</v>
      </c>
      <c r="AQ3014" s="14" t="str">
        <f t="shared" si="533"/>
        <v>0</v>
      </c>
      <c r="AR3014" s="1" t="str">
        <f t="shared" si="534"/>
        <v/>
      </c>
      <c r="AS3014" s="1" t="str">
        <f t="shared" si="535"/>
        <v/>
      </c>
      <c r="AT3014" s="1" t="str">
        <f t="shared" si="536"/>
        <v/>
      </c>
      <c r="AU3014" s="1" t="str">
        <f t="shared" si="527"/>
        <v/>
      </c>
      <c r="AV3014" s="1" t="e">
        <f>IF(VLOOKUP(G3014,官網匯出!A:AQ,42,FALSE)="","[黃金盾官網]",VLOOKUP(G3014,官網匯出!A:AQ,42,FALSE))</f>
        <v>#N/A</v>
      </c>
      <c r="AW3014" s="1" t="e">
        <f>IF(LEFT(VLOOKUP(G3014,官網匯出!A:AS,43,FALSE),2)="","web",LEFT(VLOOKUP(G3014,官網匯出!A:AS,43,FALSE),2))</f>
        <v>#N/A</v>
      </c>
      <c r="AX3014" s="1" t="str">
        <f t="shared" si="537"/>
        <v>O</v>
      </c>
    </row>
    <row r="3015" spans="1:50">
      <c r="A3015" s="1" t="str">
        <f>IF(G3015="","",VLOOKUP(官網轉換!AW3015,團名!A:B,2,FALSE))</f>
        <v/>
      </c>
      <c r="B3015" s="1" t="str">
        <f>IF(G3015="","",IF(LEFT(VLOOKUP(G3015,官網匯出!A:AQ,43,0),2)="wf",VLOOKUP(VLOOKUP(G3015,官網匯出!A:AQ,43,0),團名!$I$1:$K$12,2,FALSE),"N0071"))</f>
        <v/>
      </c>
      <c r="C3015" s="1" t="str">
        <f>IFERROR(VLOOKUP(官網匯出!D3015,團名!E:G,3,FALSE),"")</f>
        <v/>
      </c>
      <c r="D3015" s="1" t="str">
        <f t="shared" si="528"/>
        <v/>
      </c>
      <c r="E3015" s="1" t="str">
        <f t="shared" si="529"/>
        <v/>
      </c>
      <c r="F3015" s="1" t="str">
        <f>IF(官網匯出!F3015="已付款","","B0012")</f>
        <v>B0012</v>
      </c>
      <c r="G3015" s="1" t="str">
        <f>IF(官網匯出!A3015="","",官網匯出!A3015)</f>
        <v/>
      </c>
      <c r="H3015" s="3" t="str">
        <f>IF(官網匯出!B3015="","",官網匯出!B3015)</f>
        <v/>
      </c>
      <c r="I3015" s="1" t="str">
        <f>IF(官網匯出!C3015="","",官網匯出!C3015)</f>
        <v/>
      </c>
      <c r="J3015" s="1" t="str">
        <f>IF(官網匯出!D3015="","",官網匯出!D3015)</f>
        <v/>
      </c>
      <c r="K3015" s="3" t="str">
        <f>IF(官網匯出!E3015="","",官網匯出!E3015)</f>
        <v/>
      </c>
      <c r="L3015" s="1" t="str">
        <f>IF(官網匯出!F3015="","",官網匯出!F3015)</f>
        <v/>
      </c>
      <c r="M3015" s="1" t="str">
        <f>IF(官網匯出!G3015="","",官網匯出!G3015)</f>
        <v/>
      </c>
      <c r="N3015" s="1" t="str">
        <f>IF(官網匯出!H3015="","",官網匯出!H3015)</f>
        <v/>
      </c>
      <c r="P3015" s="1" t="str">
        <f>IF(官網匯出!J3015="","",RIGHT(官網匯出!J3015,LEN(官網匯出!J3015)-2))</f>
        <v/>
      </c>
      <c r="Q3015" s="1" t="str">
        <f>IF(官網匯出!K3015="","",官網匯出!K3015)</f>
        <v/>
      </c>
      <c r="R3015" s="1" t="str">
        <f>IF(官網匯出!L3015="","",官網匯出!L3015)</f>
        <v/>
      </c>
      <c r="S3015" s="1" t="str">
        <f>IF(官網匯出!M3015="","",官網匯出!M3015)</f>
        <v/>
      </c>
      <c r="T3015" s="1" t="str">
        <f>IF(官網匯出!N3015="","",官網匯出!N3015)</f>
        <v/>
      </c>
      <c r="U3015" s="1" t="str">
        <f>IF(官網匯出!O3015="","",官網匯出!O3015)</f>
        <v/>
      </c>
      <c r="V3015" s="1" t="str">
        <f>IF(官網匯出!P3015="",IF(G3015="","",0),官網匯出!P3015)</f>
        <v/>
      </c>
      <c r="W3015" s="1" t="str">
        <f>IF(官網匯出!Q3015="",IF(G3015="","",0),官網匯出!Q3015)</f>
        <v/>
      </c>
      <c r="X3015" s="1" t="str">
        <f>IF(官網匯出!R3015="","",官網匯出!R3015)</f>
        <v/>
      </c>
      <c r="Y3015" s="1" t="str">
        <f>IF(官網匯出!S3015="","",官網匯出!S3015)</f>
        <v/>
      </c>
      <c r="Z3015" s="1" t="str">
        <f>IF(G3015="","",官網匯出!T3015)</f>
        <v/>
      </c>
      <c r="AA3015" s="1" t="str">
        <f>IF(G3015="","",官網匯出!AK3015)</f>
        <v/>
      </c>
      <c r="AB3015" s="1" t="str">
        <f>IF(G3015="","",IF(官網匯出!V3015="","",官網匯出!V3015))</f>
        <v/>
      </c>
      <c r="AJ3015" s="1" t="str">
        <f>IF(G3015="","",IF(官網匯出!AE3015="","",官網匯出!AE3015))</f>
        <v/>
      </c>
      <c r="AK3015" s="1" t="str">
        <f>IF(G3015="","",IF(官網匯出!AD3015="","",官網匯出!AD3015))</f>
        <v/>
      </c>
      <c r="AL3015" s="1" t="str">
        <f t="shared" si="530"/>
        <v>0</v>
      </c>
      <c r="AM3015" s="1" t="str">
        <f>IF(官網匯出!AG3015="","",官網匯出!AG3015)</f>
        <v/>
      </c>
      <c r="AN3015" s="1" t="str">
        <f>IF(G3015="","",IF(官網匯出!AH3015="","",官網匯出!AH3015))</f>
        <v/>
      </c>
      <c r="AO3015" s="14" t="str">
        <f t="shared" si="531"/>
        <v/>
      </c>
      <c r="AP3015" s="14" t="str">
        <f t="shared" si="532"/>
        <v>1</v>
      </c>
      <c r="AQ3015" s="14" t="str">
        <f t="shared" si="533"/>
        <v>0</v>
      </c>
      <c r="AR3015" s="1" t="str">
        <f t="shared" si="534"/>
        <v/>
      </c>
      <c r="AS3015" s="1" t="str">
        <f t="shared" si="535"/>
        <v/>
      </c>
      <c r="AT3015" s="1" t="str">
        <f t="shared" si="536"/>
        <v/>
      </c>
      <c r="AU3015" s="1" t="str">
        <f t="shared" si="527"/>
        <v/>
      </c>
      <c r="AV3015" s="1" t="e">
        <f>IF(VLOOKUP(G3015,官網匯出!A:AQ,42,FALSE)="","[黃金盾官網]",VLOOKUP(G3015,官網匯出!A:AQ,42,FALSE))</f>
        <v>#N/A</v>
      </c>
      <c r="AW3015" s="1" t="e">
        <f>IF(LEFT(VLOOKUP(G3015,官網匯出!A:AS,43,FALSE),2)="","web",LEFT(VLOOKUP(G3015,官網匯出!A:AS,43,FALSE),2))</f>
        <v>#N/A</v>
      </c>
      <c r="AX3015" s="1" t="str">
        <f t="shared" si="537"/>
        <v>O</v>
      </c>
    </row>
    <row r="3016" spans="1:50">
      <c r="A3016" s="1" t="str">
        <f>IF(G3016="","",VLOOKUP(官網轉換!AW3016,團名!A:B,2,FALSE))</f>
        <v/>
      </c>
      <c r="B3016" s="1" t="str">
        <f>IF(G3016="","",IF(LEFT(VLOOKUP(G3016,官網匯出!A:AQ,43,0),2)="wf",VLOOKUP(VLOOKUP(G3016,官網匯出!A:AQ,43,0),團名!$I$1:$K$12,2,FALSE),"N0071"))</f>
        <v/>
      </c>
      <c r="C3016" s="1" t="str">
        <f>IFERROR(VLOOKUP(官網匯出!D3016,團名!E:G,3,FALSE),"")</f>
        <v/>
      </c>
      <c r="D3016" s="1" t="str">
        <f t="shared" si="528"/>
        <v/>
      </c>
      <c r="E3016" s="1" t="str">
        <f t="shared" si="529"/>
        <v/>
      </c>
      <c r="F3016" s="1" t="str">
        <f>IF(官網匯出!F3016="已付款","","B0012")</f>
        <v>B0012</v>
      </c>
      <c r="G3016" s="1" t="str">
        <f>IF(官網匯出!A3016="","",官網匯出!A3016)</f>
        <v/>
      </c>
      <c r="H3016" s="3" t="str">
        <f>IF(官網匯出!B3016="","",官網匯出!B3016)</f>
        <v/>
      </c>
      <c r="I3016" s="1" t="str">
        <f>IF(官網匯出!C3016="","",官網匯出!C3016)</f>
        <v/>
      </c>
      <c r="J3016" s="1" t="str">
        <f>IF(官網匯出!D3016="","",官網匯出!D3016)</f>
        <v/>
      </c>
      <c r="K3016" s="3" t="str">
        <f>IF(官網匯出!E3016="","",官網匯出!E3016)</f>
        <v/>
      </c>
      <c r="L3016" s="1" t="str">
        <f>IF(官網匯出!F3016="","",官網匯出!F3016)</f>
        <v/>
      </c>
      <c r="M3016" s="1" t="str">
        <f>IF(官網匯出!G3016="","",官網匯出!G3016)</f>
        <v/>
      </c>
      <c r="N3016" s="1" t="str">
        <f>IF(官網匯出!H3016="","",官網匯出!H3016)</f>
        <v/>
      </c>
      <c r="P3016" s="1" t="str">
        <f>IF(官網匯出!J3016="","",RIGHT(官網匯出!J3016,LEN(官網匯出!J3016)-2))</f>
        <v/>
      </c>
      <c r="Q3016" s="1" t="str">
        <f>IF(官網匯出!K3016="","",官網匯出!K3016)</f>
        <v/>
      </c>
      <c r="R3016" s="1" t="str">
        <f>IF(官網匯出!L3016="","",官網匯出!L3016)</f>
        <v/>
      </c>
      <c r="S3016" s="1" t="str">
        <f>IF(官網匯出!M3016="","",官網匯出!M3016)</f>
        <v/>
      </c>
      <c r="T3016" s="1" t="str">
        <f>IF(官網匯出!N3016="","",官網匯出!N3016)</f>
        <v/>
      </c>
      <c r="U3016" s="1" t="str">
        <f>IF(官網匯出!O3016="","",官網匯出!O3016)</f>
        <v/>
      </c>
      <c r="V3016" s="1" t="str">
        <f>IF(官網匯出!P3016="",IF(G3016="","",0),官網匯出!P3016)</f>
        <v/>
      </c>
      <c r="W3016" s="1" t="str">
        <f>IF(官網匯出!Q3016="",IF(G3016="","",0),官網匯出!Q3016)</f>
        <v/>
      </c>
      <c r="X3016" s="1" t="str">
        <f>IF(官網匯出!R3016="","",官網匯出!R3016)</f>
        <v/>
      </c>
      <c r="Y3016" s="1" t="str">
        <f>IF(官網匯出!S3016="","",官網匯出!S3016)</f>
        <v/>
      </c>
      <c r="Z3016" s="1" t="str">
        <f>IF(G3016="","",官網匯出!T3016)</f>
        <v/>
      </c>
      <c r="AA3016" s="1" t="str">
        <f>IF(G3016="","",官網匯出!AK3016)</f>
        <v/>
      </c>
      <c r="AB3016" s="1" t="str">
        <f>IF(G3016="","",IF(官網匯出!V3016="","",官網匯出!V3016))</f>
        <v/>
      </c>
      <c r="AJ3016" s="1" t="str">
        <f>IF(G3016="","",IF(官網匯出!AE3016="","",官網匯出!AE3016))</f>
        <v/>
      </c>
      <c r="AK3016" s="1" t="str">
        <f>IF(G3016="","",IF(官網匯出!AD3016="","",官網匯出!AD3016))</f>
        <v/>
      </c>
      <c r="AL3016" s="1" t="str">
        <f t="shared" si="530"/>
        <v>0</v>
      </c>
      <c r="AM3016" s="1" t="str">
        <f>IF(官網匯出!AG3016="","",官網匯出!AG3016)</f>
        <v/>
      </c>
      <c r="AN3016" s="1" t="str">
        <f>IF(G3016="","",IF(官網匯出!AH3016="","",官網匯出!AH3016))</f>
        <v/>
      </c>
      <c r="AO3016" s="14" t="str">
        <f t="shared" si="531"/>
        <v/>
      </c>
      <c r="AP3016" s="14" t="str">
        <f t="shared" si="532"/>
        <v>1</v>
      </c>
      <c r="AQ3016" s="14" t="str">
        <f t="shared" si="533"/>
        <v>0</v>
      </c>
      <c r="AR3016" s="1" t="str">
        <f t="shared" si="534"/>
        <v/>
      </c>
      <c r="AS3016" s="1" t="str">
        <f t="shared" si="535"/>
        <v/>
      </c>
      <c r="AT3016" s="1" t="str">
        <f t="shared" si="536"/>
        <v/>
      </c>
      <c r="AU3016" s="1" t="str">
        <f t="shared" si="527"/>
        <v/>
      </c>
      <c r="AV3016" s="1" t="e">
        <f>IF(VLOOKUP(G3016,官網匯出!A:AQ,42,FALSE)="","[黃金盾官網]",VLOOKUP(G3016,官網匯出!A:AQ,42,FALSE))</f>
        <v>#N/A</v>
      </c>
      <c r="AW3016" s="1" t="e">
        <f>IF(LEFT(VLOOKUP(G3016,官網匯出!A:AS,43,FALSE),2)="","web",LEFT(VLOOKUP(G3016,官網匯出!A:AS,43,FALSE),2))</f>
        <v>#N/A</v>
      </c>
      <c r="AX3016" s="1" t="str">
        <f t="shared" si="537"/>
        <v>O</v>
      </c>
    </row>
    <row r="3017" spans="1:50">
      <c r="A3017" s="1" t="str">
        <f>IF(G3017="","",VLOOKUP(官網轉換!AW3017,團名!A:B,2,FALSE))</f>
        <v/>
      </c>
      <c r="B3017" s="1" t="str">
        <f>IF(G3017="","",IF(LEFT(VLOOKUP(G3017,官網匯出!A:AQ,43,0),2)="wf",VLOOKUP(VLOOKUP(G3017,官網匯出!A:AQ,43,0),團名!$I$1:$K$12,2,FALSE),"N0071"))</f>
        <v/>
      </c>
      <c r="C3017" s="1" t="str">
        <f>IFERROR(VLOOKUP(官網匯出!D3017,團名!E:G,3,FALSE),"")</f>
        <v/>
      </c>
      <c r="D3017" s="1" t="str">
        <f t="shared" si="528"/>
        <v/>
      </c>
      <c r="E3017" s="1" t="str">
        <f t="shared" si="529"/>
        <v/>
      </c>
      <c r="F3017" s="1" t="str">
        <f>IF(官網匯出!F3017="已付款","","B0012")</f>
        <v>B0012</v>
      </c>
      <c r="G3017" s="1" t="str">
        <f>IF(官網匯出!A3017="","",官網匯出!A3017)</f>
        <v/>
      </c>
      <c r="H3017" s="3" t="str">
        <f>IF(官網匯出!B3017="","",官網匯出!B3017)</f>
        <v/>
      </c>
      <c r="I3017" s="1" t="str">
        <f>IF(官網匯出!C3017="","",官網匯出!C3017)</f>
        <v/>
      </c>
      <c r="J3017" s="1" t="str">
        <f>IF(官網匯出!D3017="","",官網匯出!D3017)</f>
        <v/>
      </c>
      <c r="K3017" s="3" t="str">
        <f>IF(官網匯出!E3017="","",官網匯出!E3017)</f>
        <v/>
      </c>
      <c r="L3017" s="1" t="str">
        <f>IF(官網匯出!F3017="","",官網匯出!F3017)</f>
        <v/>
      </c>
      <c r="M3017" s="1" t="str">
        <f>IF(官網匯出!G3017="","",官網匯出!G3017)</f>
        <v/>
      </c>
      <c r="N3017" s="1" t="str">
        <f>IF(官網匯出!H3017="","",官網匯出!H3017)</f>
        <v/>
      </c>
      <c r="P3017" s="1" t="str">
        <f>IF(官網匯出!J3017="","",RIGHT(官網匯出!J3017,LEN(官網匯出!J3017)-2))</f>
        <v/>
      </c>
      <c r="Q3017" s="1" t="str">
        <f>IF(官網匯出!K3017="","",官網匯出!K3017)</f>
        <v/>
      </c>
      <c r="R3017" s="1" t="str">
        <f>IF(官網匯出!L3017="","",官網匯出!L3017)</f>
        <v/>
      </c>
      <c r="S3017" s="1" t="str">
        <f>IF(官網匯出!M3017="","",官網匯出!M3017)</f>
        <v/>
      </c>
      <c r="T3017" s="1" t="str">
        <f>IF(官網匯出!N3017="","",官網匯出!N3017)</f>
        <v/>
      </c>
      <c r="U3017" s="1" t="str">
        <f>IF(官網匯出!O3017="","",官網匯出!O3017)</f>
        <v/>
      </c>
      <c r="V3017" s="1" t="str">
        <f>IF(官網匯出!P3017="",IF(G3017="","",0),官網匯出!P3017)</f>
        <v/>
      </c>
      <c r="W3017" s="1" t="str">
        <f>IF(官網匯出!Q3017="",IF(G3017="","",0),官網匯出!Q3017)</f>
        <v/>
      </c>
      <c r="X3017" s="1" t="str">
        <f>IF(官網匯出!R3017="","",官網匯出!R3017)</f>
        <v/>
      </c>
      <c r="Y3017" s="1" t="str">
        <f>IF(官網匯出!S3017="","",官網匯出!S3017)</f>
        <v/>
      </c>
      <c r="Z3017" s="1" t="str">
        <f>IF(G3017="","",官網匯出!T3017)</f>
        <v/>
      </c>
      <c r="AA3017" s="1" t="str">
        <f>IF(G3017="","",官網匯出!AK3017)</f>
        <v/>
      </c>
      <c r="AB3017" s="1" t="str">
        <f>IF(G3017="","",IF(官網匯出!V3017="","",官網匯出!V3017))</f>
        <v/>
      </c>
      <c r="AJ3017" s="1" t="str">
        <f>IF(G3017="","",IF(官網匯出!AE3017="","",官網匯出!AE3017))</f>
        <v/>
      </c>
      <c r="AK3017" s="1" t="str">
        <f>IF(G3017="","",IF(官網匯出!AD3017="","",官網匯出!AD3017))</f>
        <v/>
      </c>
      <c r="AL3017" s="1" t="str">
        <f t="shared" si="530"/>
        <v>0</v>
      </c>
      <c r="AM3017" s="1" t="str">
        <f>IF(官網匯出!AG3017="","",官網匯出!AG3017)</f>
        <v/>
      </c>
      <c r="AN3017" s="1" t="str">
        <f>IF(G3017="","",IF(官網匯出!AH3017="","",官網匯出!AH3017))</f>
        <v/>
      </c>
      <c r="AO3017" s="14" t="str">
        <f t="shared" si="531"/>
        <v/>
      </c>
      <c r="AP3017" s="14" t="str">
        <f t="shared" si="532"/>
        <v>1</v>
      </c>
      <c r="AQ3017" s="14" t="str">
        <f t="shared" si="533"/>
        <v>0</v>
      </c>
      <c r="AR3017" s="1" t="str">
        <f t="shared" si="534"/>
        <v/>
      </c>
      <c r="AS3017" s="1" t="str">
        <f t="shared" si="535"/>
        <v/>
      </c>
      <c r="AT3017" s="1" t="str">
        <f t="shared" si="536"/>
        <v/>
      </c>
      <c r="AU3017" s="1" t="str">
        <f t="shared" si="527"/>
        <v/>
      </c>
      <c r="AV3017" s="1" t="e">
        <f>IF(VLOOKUP(G3017,官網匯出!A:AQ,42,FALSE)="","[黃金盾官網]",VLOOKUP(G3017,官網匯出!A:AQ,42,FALSE))</f>
        <v>#N/A</v>
      </c>
      <c r="AW3017" s="1" t="e">
        <f>IF(LEFT(VLOOKUP(G3017,官網匯出!A:AS,43,FALSE),2)="","web",LEFT(VLOOKUP(G3017,官網匯出!A:AS,43,FALSE),2))</f>
        <v>#N/A</v>
      </c>
      <c r="AX3017" s="1" t="str">
        <f t="shared" si="537"/>
        <v>O</v>
      </c>
    </row>
    <row r="3018" spans="1:50">
      <c r="A3018" s="1" t="str">
        <f>IF(G3018="","",VLOOKUP(官網轉換!AW3018,團名!A:B,2,FALSE))</f>
        <v/>
      </c>
      <c r="B3018" s="1" t="str">
        <f>IF(G3018="","",IF(LEFT(VLOOKUP(G3018,官網匯出!A:AQ,43,0),2)="wf",VLOOKUP(VLOOKUP(G3018,官網匯出!A:AQ,43,0),團名!$I$1:$K$12,2,FALSE),"N0071"))</f>
        <v/>
      </c>
      <c r="C3018" s="1" t="str">
        <f>IFERROR(VLOOKUP(官網匯出!D3018,團名!E:G,3,FALSE),"")</f>
        <v/>
      </c>
      <c r="D3018" s="1" t="str">
        <f t="shared" si="528"/>
        <v/>
      </c>
      <c r="E3018" s="1" t="str">
        <f t="shared" si="529"/>
        <v/>
      </c>
      <c r="F3018" s="1" t="str">
        <f>IF(官網匯出!F3018="已付款","","B0012")</f>
        <v>B0012</v>
      </c>
      <c r="G3018" s="1" t="str">
        <f>IF(官網匯出!A3018="","",官網匯出!A3018)</f>
        <v/>
      </c>
      <c r="H3018" s="3" t="str">
        <f>IF(官網匯出!B3018="","",官網匯出!B3018)</f>
        <v/>
      </c>
      <c r="I3018" s="1" t="str">
        <f>IF(官網匯出!C3018="","",官網匯出!C3018)</f>
        <v/>
      </c>
      <c r="J3018" s="1" t="str">
        <f>IF(官網匯出!D3018="","",官網匯出!D3018)</f>
        <v/>
      </c>
      <c r="K3018" s="3" t="str">
        <f>IF(官網匯出!E3018="","",官網匯出!E3018)</f>
        <v/>
      </c>
      <c r="L3018" s="1" t="str">
        <f>IF(官網匯出!F3018="","",官網匯出!F3018)</f>
        <v/>
      </c>
      <c r="M3018" s="1" t="str">
        <f>IF(官網匯出!G3018="","",官網匯出!G3018)</f>
        <v/>
      </c>
      <c r="N3018" s="1" t="str">
        <f>IF(官網匯出!H3018="","",官網匯出!H3018)</f>
        <v/>
      </c>
      <c r="P3018" s="1" t="str">
        <f>IF(官網匯出!J3018="","",RIGHT(官網匯出!J3018,LEN(官網匯出!J3018)-2))</f>
        <v/>
      </c>
      <c r="Q3018" s="1" t="str">
        <f>IF(官網匯出!K3018="","",官網匯出!K3018)</f>
        <v/>
      </c>
      <c r="R3018" s="1" t="str">
        <f>IF(官網匯出!L3018="","",官網匯出!L3018)</f>
        <v/>
      </c>
      <c r="S3018" s="1" t="str">
        <f>IF(官網匯出!M3018="","",官網匯出!M3018)</f>
        <v/>
      </c>
      <c r="T3018" s="1" t="str">
        <f>IF(官網匯出!N3018="","",官網匯出!N3018)</f>
        <v/>
      </c>
      <c r="U3018" s="1" t="str">
        <f>IF(官網匯出!O3018="","",官網匯出!O3018)</f>
        <v/>
      </c>
      <c r="V3018" s="1" t="str">
        <f>IF(官網匯出!P3018="",IF(G3018="","",0),官網匯出!P3018)</f>
        <v/>
      </c>
      <c r="W3018" s="1" t="str">
        <f>IF(官網匯出!Q3018="",IF(G3018="","",0),官網匯出!Q3018)</f>
        <v/>
      </c>
      <c r="X3018" s="1" t="str">
        <f>IF(官網匯出!R3018="","",官網匯出!R3018)</f>
        <v/>
      </c>
      <c r="Y3018" s="1" t="str">
        <f>IF(官網匯出!S3018="","",官網匯出!S3018)</f>
        <v/>
      </c>
      <c r="Z3018" s="1" t="str">
        <f>IF(G3018="","",官網匯出!T3018)</f>
        <v/>
      </c>
      <c r="AA3018" s="1" t="str">
        <f>IF(G3018="","",官網匯出!AK3018)</f>
        <v/>
      </c>
      <c r="AB3018" s="1" t="str">
        <f>IF(G3018="","",IF(官網匯出!V3018="","",官網匯出!V3018))</f>
        <v/>
      </c>
      <c r="AJ3018" s="1" t="str">
        <f>IF(G3018="","",IF(官網匯出!AE3018="","",官網匯出!AE3018))</f>
        <v/>
      </c>
      <c r="AK3018" s="1" t="str">
        <f>IF(G3018="","",IF(官網匯出!AD3018="","",官網匯出!AD3018))</f>
        <v/>
      </c>
      <c r="AL3018" s="1" t="str">
        <f t="shared" si="530"/>
        <v>0</v>
      </c>
      <c r="AM3018" s="1" t="str">
        <f>IF(官網匯出!AG3018="","",官網匯出!AG3018)</f>
        <v/>
      </c>
      <c r="AN3018" s="1" t="str">
        <f>IF(G3018="","",IF(官網匯出!AH3018="","",官網匯出!AH3018))</f>
        <v/>
      </c>
      <c r="AO3018" s="14" t="str">
        <f t="shared" si="531"/>
        <v/>
      </c>
      <c r="AP3018" s="14" t="str">
        <f t="shared" si="532"/>
        <v>1</v>
      </c>
      <c r="AQ3018" s="14" t="str">
        <f t="shared" si="533"/>
        <v>0</v>
      </c>
      <c r="AR3018" s="1" t="str">
        <f t="shared" si="534"/>
        <v/>
      </c>
      <c r="AS3018" s="1" t="str">
        <f t="shared" si="535"/>
        <v/>
      </c>
      <c r="AT3018" s="1" t="str">
        <f t="shared" si="536"/>
        <v/>
      </c>
      <c r="AU3018" s="1" t="str">
        <f t="shared" si="527"/>
        <v/>
      </c>
      <c r="AV3018" s="1" t="e">
        <f>IF(VLOOKUP(G3018,官網匯出!A:AQ,42,FALSE)="","[黃金盾官網]",VLOOKUP(G3018,官網匯出!A:AQ,42,FALSE))</f>
        <v>#N/A</v>
      </c>
      <c r="AW3018" s="1" t="e">
        <f>IF(LEFT(VLOOKUP(G3018,官網匯出!A:AS,43,FALSE),2)="","web",LEFT(VLOOKUP(G3018,官網匯出!A:AS,43,FALSE),2))</f>
        <v>#N/A</v>
      </c>
      <c r="AX3018" s="1" t="str">
        <f t="shared" si="537"/>
        <v>O</v>
      </c>
    </row>
    <row r="3019" spans="1:50">
      <c r="A3019" s="1" t="str">
        <f>IF(G3019="","",VLOOKUP(官網轉換!AW3019,團名!A:B,2,FALSE))</f>
        <v/>
      </c>
      <c r="B3019" s="1" t="str">
        <f>IF(G3019="","",IF(LEFT(VLOOKUP(G3019,官網匯出!A:AQ,43,0),2)="wf",VLOOKUP(VLOOKUP(G3019,官網匯出!A:AQ,43,0),團名!$I$1:$K$12,2,FALSE),"N0071"))</f>
        <v/>
      </c>
      <c r="C3019" s="1" t="str">
        <f>IFERROR(VLOOKUP(官網匯出!D3019,團名!E:G,3,FALSE),"")</f>
        <v/>
      </c>
      <c r="D3019" s="1" t="str">
        <f t="shared" si="528"/>
        <v/>
      </c>
      <c r="E3019" s="1" t="str">
        <f t="shared" si="529"/>
        <v/>
      </c>
      <c r="F3019" s="1" t="str">
        <f>IF(官網匯出!F3019="已付款","","B0012")</f>
        <v>B0012</v>
      </c>
      <c r="G3019" s="1" t="str">
        <f>IF(官網匯出!A3019="","",官網匯出!A3019)</f>
        <v/>
      </c>
      <c r="H3019" s="3" t="str">
        <f>IF(官網匯出!B3019="","",官網匯出!B3019)</f>
        <v/>
      </c>
      <c r="I3019" s="1" t="str">
        <f>IF(官網匯出!C3019="","",官網匯出!C3019)</f>
        <v/>
      </c>
      <c r="J3019" s="1" t="str">
        <f>IF(官網匯出!D3019="","",官網匯出!D3019)</f>
        <v/>
      </c>
      <c r="K3019" s="3" t="str">
        <f>IF(官網匯出!E3019="","",官網匯出!E3019)</f>
        <v/>
      </c>
      <c r="L3019" s="1" t="str">
        <f>IF(官網匯出!F3019="","",官網匯出!F3019)</f>
        <v/>
      </c>
      <c r="M3019" s="1" t="str">
        <f>IF(官網匯出!G3019="","",官網匯出!G3019)</f>
        <v/>
      </c>
      <c r="N3019" s="1" t="str">
        <f>IF(官網匯出!H3019="","",官網匯出!H3019)</f>
        <v/>
      </c>
      <c r="P3019" s="1" t="str">
        <f>IF(官網匯出!J3019="","",RIGHT(官網匯出!J3019,LEN(官網匯出!J3019)-2))</f>
        <v/>
      </c>
      <c r="Q3019" s="1" t="str">
        <f>IF(官網匯出!K3019="","",官網匯出!K3019)</f>
        <v/>
      </c>
      <c r="R3019" s="1" t="str">
        <f>IF(官網匯出!L3019="","",官網匯出!L3019)</f>
        <v/>
      </c>
      <c r="S3019" s="1" t="str">
        <f>IF(官網匯出!M3019="","",官網匯出!M3019)</f>
        <v/>
      </c>
      <c r="T3019" s="1" t="str">
        <f>IF(官網匯出!N3019="","",官網匯出!N3019)</f>
        <v/>
      </c>
      <c r="U3019" s="1" t="str">
        <f>IF(官網匯出!O3019="","",官網匯出!O3019)</f>
        <v/>
      </c>
      <c r="V3019" s="1" t="str">
        <f>IF(官網匯出!P3019="",IF(G3019="","",0),官網匯出!P3019)</f>
        <v/>
      </c>
      <c r="W3019" s="1" t="str">
        <f>IF(官網匯出!Q3019="",IF(G3019="","",0),官網匯出!Q3019)</f>
        <v/>
      </c>
      <c r="X3019" s="1" t="str">
        <f>IF(官網匯出!R3019="","",官網匯出!R3019)</f>
        <v/>
      </c>
      <c r="Y3019" s="1" t="str">
        <f>IF(官網匯出!S3019="","",官網匯出!S3019)</f>
        <v/>
      </c>
      <c r="Z3019" s="1" t="str">
        <f>IF(G3019="","",官網匯出!T3019)</f>
        <v/>
      </c>
      <c r="AA3019" s="1" t="str">
        <f>IF(G3019="","",官網匯出!AK3019)</f>
        <v/>
      </c>
      <c r="AB3019" s="1" t="str">
        <f>IF(G3019="","",IF(官網匯出!V3019="","",官網匯出!V3019))</f>
        <v/>
      </c>
      <c r="AJ3019" s="1" t="str">
        <f>IF(G3019="","",IF(官網匯出!AE3019="","",官網匯出!AE3019))</f>
        <v/>
      </c>
      <c r="AK3019" s="1" t="str">
        <f>IF(G3019="","",IF(官網匯出!AD3019="","",官網匯出!AD3019))</f>
        <v/>
      </c>
      <c r="AL3019" s="1" t="str">
        <f t="shared" si="530"/>
        <v>0</v>
      </c>
      <c r="AM3019" s="1" t="str">
        <f>IF(官網匯出!AG3019="","",官網匯出!AG3019)</f>
        <v/>
      </c>
      <c r="AN3019" s="1" t="str">
        <f>IF(G3019="","",IF(官網匯出!AH3019="","",官網匯出!AH3019))</f>
        <v/>
      </c>
      <c r="AO3019" s="14" t="str">
        <f t="shared" si="531"/>
        <v/>
      </c>
      <c r="AP3019" s="14" t="str">
        <f t="shared" si="532"/>
        <v>1</v>
      </c>
      <c r="AQ3019" s="14" t="str">
        <f t="shared" si="533"/>
        <v>0</v>
      </c>
      <c r="AR3019" s="1" t="str">
        <f t="shared" si="534"/>
        <v/>
      </c>
      <c r="AS3019" s="1" t="str">
        <f t="shared" si="535"/>
        <v/>
      </c>
      <c r="AT3019" s="1" t="str">
        <f t="shared" si="536"/>
        <v/>
      </c>
      <c r="AU3019" s="1" t="str">
        <f t="shared" si="527"/>
        <v/>
      </c>
      <c r="AV3019" s="1" t="e">
        <f>IF(VLOOKUP(G3019,官網匯出!A:AQ,42,FALSE)="","[黃金盾官網]",VLOOKUP(G3019,官網匯出!A:AQ,42,FALSE))</f>
        <v>#N/A</v>
      </c>
      <c r="AW3019" s="1" t="e">
        <f>IF(LEFT(VLOOKUP(G3019,官網匯出!A:AS,43,FALSE),2)="","web",LEFT(VLOOKUP(G3019,官網匯出!A:AS,43,FALSE),2))</f>
        <v>#N/A</v>
      </c>
      <c r="AX3019" s="1" t="str">
        <f t="shared" si="537"/>
        <v>O</v>
      </c>
    </row>
    <row r="3020" spans="1:50">
      <c r="A3020" s="1" t="str">
        <f>IF(G3020="","",VLOOKUP(官網轉換!AW3020,團名!A:B,2,FALSE))</f>
        <v/>
      </c>
      <c r="B3020" s="1" t="str">
        <f>IF(G3020="","",IF(LEFT(VLOOKUP(G3020,官網匯出!A:AQ,43,0),2)="wf",VLOOKUP(VLOOKUP(G3020,官網匯出!A:AQ,43,0),團名!$I$1:$K$12,2,FALSE),"N0071"))</f>
        <v/>
      </c>
      <c r="C3020" s="1" t="str">
        <f>IFERROR(VLOOKUP(官網匯出!D3020,團名!E:G,3,FALSE),"")</f>
        <v/>
      </c>
      <c r="D3020" s="1" t="str">
        <f t="shared" si="528"/>
        <v/>
      </c>
      <c r="E3020" s="1" t="str">
        <f t="shared" si="529"/>
        <v/>
      </c>
      <c r="F3020" s="1" t="str">
        <f>IF(官網匯出!F3020="已付款","","B0012")</f>
        <v>B0012</v>
      </c>
      <c r="G3020" s="1" t="str">
        <f>IF(官網匯出!A3020="","",官網匯出!A3020)</f>
        <v/>
      </c>
      <c r="H3020" s="3" t="str">
        <f>IF(官網匯出!B3020="","",官網匯出!B3020)</f>
        <v/>
      </c>
      <c r="I3020" s="1" t="str">
        <f>IF(官網匯出!C3020="","",官網匯出!C3020)</f>
        <v/>
      </c>
      <c r="J3020" s="1" t="str">
        <f>IF(官網匯出!D3020="","",官網匯出!D3020)</f>
        <v/>
      </c>
      <c r="K3020" s="3" t="str">
        <f>IF(官網匯出!E3020="","",官網匯出!E3020)</f>
        <v/>
      </c>
      <c r="L3020" s="1" t="str">
        <f>IF(官網匯出!F3020="","",官網匯出!F3020)</f>
        <v/>
      </c>
      <c r="M3020" s="1" t="str">
        <f>IF(官網匯出!G3020="","",官網匯出!G3020)</f>
        <v/>
      </c>
      <c r="N3020" s="1" t="str">
        <f>IF(官網匯出!H3020="","",官網匯出!H3020)</f>
        <v/>
      </c>
      <c r="P3020" s="1" t="str">
        <f>IF(官網匯出!J3020="","",RIGHT(官網匯出!J3020,LEN(官網匯出!J3020)-2))</f>
        <v/>
      </c>
      <c r="Q3020" s="1" t="str">
        <f>IF(官網匯出!K3020="","",官網匯出!K3020)</f>
        <v/>
      </c>
      <c r="R3020" s="1" t="str">
        <f>IF(官網匯出!L3020="","",官網匯出!L3020)</f>
        <v/>
      </c>
      <c r="S3020" s="1" t="str">
        <f>IF(官網匯出!M3020="","",官網匯出!M3020)</f>
        <v/>
      </c>
      <c r="T3020" s="1" t="str">
        <f>IF(官網匯出!N3020="","",官網匯出!N3020)</f>
        <v/>
      </c>
      <c r="U3020" s="1" t="str">
        <f>IF(官網匯出!O3020="","",官網匯出!O3020)</f>
        <v/>
      </c>
      <c r="V3020" s="1" t="str">
        <f>IF(官網匯出!P3020="",IF(G3020="","",0),官網匯出!P3020)</f>
        <v/>
      </c>
      <c r="W3020" s="1" t="str">
        <f>IF(官網匯出!Q3020="",IF(G3020="","",0),官網匯出!Q3020)</f>
        <v/>
      </c>
      <c r="X3020" s="1" t="str">
        <f>IF(官網匯出!R3020="","",官網匯出!R3020)</f>
        <v/>
      </c>
      <c r="Y3020" s="1" t="str">
        <f>IF(官網匯出!S3020="","",官網匯出!S3020)</f>
        <v/>
      </c>
      <c r="Z3020" s="1" t="str">
        <f>IF(G3020="","",官網匯出!T3020)</f>
        <v/>
      </c>
      <c r="AA3020" s="1" t="str">
        <f>IF(G3020="","",官網匯出!AK3020)</f>
        <v/>
      </c>
      <c r="AB3020" s="1" t="str">
        <f>IF(G3020="","",IF(官網匯出!V3020="","",官網匯出!V3020))</f>
        <v/>
      </c>
      <c r="AJ3020" s="1" t="str">
        <f>IF(G3020="","",IF(官網匯出!AE3020="","",官網匯出!AE3020))</f>
        <v/>
      </c>
      <c r="AK3020" s="1" t="str">
        <f>IF(G3020="","",IF(官網匯出!AD3020="","",官網匯出!AD3020))</f>
        <v/>
      </c>
      <c r="AL3020" s="1" t="str">
        <f t="shared" si="530"/>
        <v>0</v>
      </c>
      <c r="AM3020" s="1" t="str">
        <f>IF(官網匯出!AG3020="","",官網匯出!AG3020)</f>
        <v/>
      </c>
      <c r="AN3020" s="1" t="str">
        <f>IF(G3020="","",IF(官網匯出!AH3020="","",官網匯出!AH3020))</f>
        <v/>
      </c>
      <c r="AO3020" s="14" t="str">
        <f t="shared" si="531"/>
        <v/>
      </c>
      <c r="AP3020" s="14" t="str">
        <f t="shared" si="532"/>
        <v>1</v>
      </c>
      <c r="AQ3020" s="14" t="str">
        <f t="shared" si="533"/>
        <v>0</v>
      </c>
      <c r="AR3020" s="1" t="str">
        <f t="shared" si="534"/>
        <v/>
      </c>
      <c r="AS3020" s="1" t="str">
        <f t="shared" si="535"/>
        <v/>
      </c>
      <c r="AT3020" s="1" t="str">
        <f t="shared" si="536"/>
        <v/>
      </c>
      <c r="AU3020" s="1" t="str">
        <f t="shared" si="527"/>
        <v/>
      </c>
      <c r="AV3020" s="1" t="e">
        <f>IF(VLOOKUP(G3020,官網匯出!A:AQ,42,FALSE)="","[黃金盾官網]",VLOOKUP(G3020,官網匯出!A:AQ,42,FALSE))</f>
        <v>#N/A</v>
      </c>
      <c r="AW3020" s="1" t="e">
        <f>IF(LEFT(VLOOKUP(G3020,官網匯出!A:AS,43,FALSE),2)="","web",LEFT(VLOOKUP(G3020,官網匯出!A:AS,43,FALSE),2))</f>
        <v>#N/A</v>
      </c>
      <c r="AX3020" s="1" t="str">
        <f t="shared" si="537"/>
        <v>O</v>
      </c>
    </row>
    <row r="3021" spans="1:50">
      <c r="A3021" s="1" t="str">
        <f>IF(G3021="","",VLOOKUP(官網轉換!AW3021,團名!A:B,2,FALSE))</f>
        <v/>
      </c>
      <c r="B3021" s="1" t="str">
        <f>IF(G3021="","",IF(LEFT(VLOOKUP(G3021,官網匯出!A:AQ,43,0),2)="wf",VLOOKUP(VLOOKUP(G3021,官網匯出!A:AQ,43,0),團名!$I$1:$K$12,2,FALSE),"N0071"))</f>
        <v/>
      </c>
      <c r="C3021" s="1" t="str">
        <f>IFERROR(VLOOKUP(官網匯出!D3021,團名!E:G,3,FALSE),"")</f>
        <v/>
      </c>
      <c r="D3021" s="1" t="str">
        <f t="shared" si="528"/>
        <v/>
      </c>
      <c r="E3021" s="1" t="str">
        <f t="shared" si="529"/>
        <v/>
      </c>
      <c r="F3021" s="1" t="str">
        <f>IF(官網匯出!F3021="已付款","","B0012")</f>
        <v>B0012</v>
      </c>
      <c r="G3021" s="1" t="str">
        <f>IF(官網匯出!A3021="","",官網匯出!A3021)</f>
        <v/>
      </c>
      <c r="H3021" s="3" t="str">
        <f>IF(官網匯出!B3021="","",官網匯出!B3021)</f>
        <v/>
      </c>
      <c r="I3021" s="1" t="str">
        <f>IF(官網匯出!C3021="","",官網匯出!C3021)</f>
        <v/>
      </c>
      <c r="J3021" s="1" t="str">
        <f>IF(官網匯出!D3021="","",官網匯出!D3021)</f>
        <v/>
      </c>
      <c r="K3021" s="3" t="str">
        <f>IF(官網匯出!E3021="","",官網匯出!E3021)</f>
        <v/>
      </c>
      <c r="L3021" s="1" t="str">
        <f>IF(官網匯出!F3021="","",官網匯出!F3021)</f>
        <v/>
      </c>
      <c r="M3021" s="1" t="str">
        <f>IF(官網匯出!G3021="","",官網匯出!G3021)</f>
        <v/>
      </c>
      <c r="N3021" s="1" t="str">
        <f>IF(官網匯出!H3021="","",官網匯出!H3021)</f>
        <v/>
      </c>
      <c r="P3021" s="1" t="str">
        <f>IF(官網匯出!J3021="","",RIGHT(官網匯出!J3021,LEN(官網匯出!J3021)-2))</f>
        <v/>
      </c>
      <c r="Q3021" s="1" t="str">
        <f>IF(官網匯出!K3021="","",官網匯出!K3021)</f>
        <v/>
      </c>
      <c r="R3021" s="1" t="str">
        <f>IF(官網匯出!L3021="","",官網匯出!L3021)</f>
        <v/>
      </c>
      <c r="S3021" s="1" t="str">
        <f>IF(官網匯出!M3021="","",官網匯出!M3021)</f>
        <v/>
      </c>
      <c r="T3021" s="1" t="str">
        <f>IF(官網匯出!N3021="","",官網匯出!N3021)</f>
        <v/>
      </c>
      <c r="U3021" s="1" t="str">
        <f>IF(官網匯出!O3021="","",官網匯出!O3021)</f>
        <v/>
      </c>
      <c r="V3021" s="1" t="str">
        <f>IF(官網匯出!P3021="",IF(G3021="","",0),官網匯出!P3021)</f>
        <v/>
      </c>
      <c r="W3021" s="1" t="str">
        <f>IF(官網匯出!Q3021="",IF(G3021="","",0),官網匯出!Q3021)</f>
        <v/>
      </c>
      <c r="X3021" s="1" t="str">
        <f>IF(官網匯出!R3021="","",官網匯出!R3021)</f>
        <v/>
      </c>
      <c r="Y3021" s="1" t="str">
        <f>IF(官網匯出!S3021="","",官網匯出!S3021)</f>
        <v/>
      </c>
      <c r="Z3021" s="1" t="str">
        <f>IF(G3021="","",官網匯出!T3021)</f>
        <v/>
      </c>
      <c r="AA3021" s="1" t="str">
        <f>IF(G3021="","",官網匯出!AK3021)</f>
        <v/>
      </c>
      <c r="AB3021" s="1" t="str">
        <f>IF(G3021="","",IF(官網匯出!V3021="","",官網匯出!V3021))</f>
        <v/>
      </c>
      <c r="AJ3021" s="1" t="str">
        <f>IF(G3021="","",IF(官網匯出!AE3021="","",官網匯出!AE3021))</f>
        <v/>
      </c>
      <c r="AK3021" s="1" t="str">
        <f>IF(G3021="","",IF(官網匯出!AD3021="","",官網匯出!AD3021))</f>
        <v/>
      </c>
      <c r="AL3021" s="1" t="str">
        <f t="shared" si="530"/>
        <v>0</v>
      </c>
      <c r="AM3021" s="1" t="str">
        <f>IF(官網匯出!AG3021="","",官網匯出!AG3021)</f>
        <v/>
      </c>
      <c r="AN3021" s="1" t="str">
        <f>IF(G3021="","",IF(官網匯出!AH3021="","",官網匯出!AH3021))</f>
        <v/>
      </c>
      <c r="AO3021" s="14" t="str">
        <f t="shared" si="531"/>
        <v/>
      </c>
      <c r="AP3021" s="14" t="str">
        <f t="shared" si="532"/>
        <v>1</v>
      </c>
      <c r="AQ3021" s="14" t="str">
        <f t="shared" si="533"/>
        <v>0</v>
      </c>
      <c r="AR3021" s="1" t="str">
        <f t="shared" si="534"/>
        <v/>
      </c>
      <c r="AS3021" s="1" t="str">
        <f t="shared" si="535"/>
        <v/>
      </c>
      <c r="AT3021" s="1" t="str">
        <f t="shared" si="536"/>
        <v/>
      </c>
      <c r="AU3021" s="1" t="str">
        <f t="shared" si="527"/>
        <v/>
      </c>
      <c r="AV3021" s="1" t="e">
        <f>IF(VLOOKUP(G3021,官網匯出!A:AQ,42,FALSE)="","[黃金盾官網]",VLOOKUP(G3021,官網匯出!A:AQ,42,FALSE))</f>
        <v>#N/A</v>
      </c>
      <c r="AW3021" s="1" t="e">
        <f>IF(LEFT(VLOOKUP(G3021,官網匯出!A:AS,43,FALSE),2)="","web",LEFT(VLOOKUP(G3021,官網匯出!A:AS,43,FALSE),2))</f>
        <v>#N/A</v>
      </c>
      <c r="AX3021" s="1" t="str">
        <f t="shared" si="537"/>
        <v>O</v>
      </c>
    </row>
    <row r="3022" spans="1:50">
      <c r="A3022" s="1" t="str">
        <f>IF(G3022="","",VLOOKUP(官網轉換!AW3022,團名!A:B,2,FALSE))</f>
        <v/>
      </c>
      <c r="B3022" s="1" t="str">
        <f>IF(G3022="","",IF(LEFT(VLOOKUP(G3022,官網匯出!A:AQ,43,0),2)="wf",VLOOKUP(VLOOKUP(G3022,官網匯出!A:AQ,43,0),團名!$I$1:$K$12,2,FALSE),"N0071"))</f>
        <v/>
      </c>
      <c r="C3022" s="1" t="str">
        <f>IFERROR(VLOOKUP(官網匯出!D3022,團名!E:G,3,FALSE),"")</f>
        <v/>
      </c>
      <c r="D3022" s="1" t="str">
        <f t="shared" si="528"/>
        <v/>
      </c>
      <c r="E3022" s="1" t="str">
        <f t="shared" si="529"/>
        <v/>
      </c>
      <c r="F3022" s="1" t="str">
        <f>IF(官網匯出!F3022="已付款","","B0012")</f>
        <v>B0012</v>
      </c>
      <c r="G3022" s="1" t="str">
        <f>IF(官網匯出!A3022="","",官網匯出!A3022)</f>
        <v/>
      </c>
      <c r="H3022" s="3" t="str">
        <f>IF(官網匯出!B3022="","",官網匯出!B3022)</f>
        <v/>
      </c>
      <c r="I3022" s="1" t="str">
        <f>IF(官網匯出!C3022="","",官網匯出!C3022)</f>
        <v/>
      </c>
      <c r="J3022" s="1" t="str">
        <f>IF(官網匯出!D3022="","",官網匯出!D3022)</f>
        <v/>
      </c>
      <c r="K3022" s="3" t="str">
        <f>IF(官網匯出!E3022="","",官網匯出!E3022)</f>
        <v/>
      </c>
      <c r="L3022" s="1" t="str">
        <f>IF(官網匯出!F3022="","",官網匯出!F3022)</f>
        <v/>
      </c>
      <c r="M3022" s="1" t="str">
        <f>IF(官網匯出!G3022="","",官網匯出!G3022)</f>
        <v/>
      </c>
      <c r="N3022" s="1" t="str">
        <f>IF(官網匯出!H3022="","",官網匯出!H3022)</f>
        <v/>
      </c>
      <c r="P3022" s="1" t="str">
        <f>IF(官網匯出!J3022="","",RIGHT(官網匯出!J3022,LEN(官網匯出!J3022)-2))</f>
        <v/>
      </c>
      <c r="Q3022" s="1" t="str">
        <f>IF(官網匯出!K3022="","",官網匯出!K3022)</f>
        <v/>
      </c>
      <c r="R3022" s="1" t="str">
        <f>IF(官網匯出!L3022="","",官網匯出!L3022)</f>
        <v/>
      </c>
      <c r="S3022" s="1" t="str">
        <f>IF(官網匯出!M3022="","",官網匯出!M3022)</f>
        <v/>
      </c>
      <c r="T3022" s="1" t="str">
        <f>IF(官網匯出!N3022="","",官網匯出!N3022)</f>
        <v/>
      </c>
      <c r="U3022" s="1" t="str">
        <f>IF(官網匯出!O3022="","",官網匯出!O3022)</f>
        <v/>
      </c>
      <c r="V3022" s="1" t="str">
        <f>IF(官網匯出!P3022="",IF(G3022="","",0),官網匯出!P3022)</f>
        <v/>
      </c>
      <c r="W3022" s="1" t="str">
        <f>IF(官網匯出!Q3022="",IF(G3022="","",0),官網匯出!Q3022)</f>
        <v/>
      </c>
      <c r="X3022" s="1" t="str">
        <f>IF(官網匯出!R3022="","",官網匯出!R3022)</f>
        <v/>
      </c>
      <c r="Y3022" s="1" t="str">
        <f>IF(官網匯出!S3022="","",官網匯出!S3022)</f>
        <v/>
      </c>
      <c r="Z3022" s="1" t="str">
        <f>IF(G3022="","",官網匯出!T3022)</f>
        <v/>
      </c>
      <c r="AA3022" s="1" t="str">
        <f>IF(G3022="","",官網匯出!AK3022)</f>
        <v/>
      </c>
      <c r="AB3022" s="1" t="str">
        <f>IF(G3022="","",IF(官網匯出!V3022="","",官網匯出!V3022))</f>
        <v/>
      </c>
      <c r="AJ3022" s="1" t="str">
        <f>IF(G3022="","",IF(官網匯出!AE3022="","",官網匯出!AE3022))</f>
        <v/>
      </c>
      <c r="AK3022" s="1" t="str">
        <f>IF(G3022="","",IF(官網匯出!AD3022="","",官網匯出!AD3022))</f>
        <v/>
      </c>
      <c r="AL3022" s="1" t="str">
        <f t="shared" si="530"/>
        <v>0</v>
      </c>
      <c r="AM3022" s="1" t="str">
        <f>IF(官網匯出!AG3022="","",官網匯出!AG3022)</f>
        <v/>
      </c>
      <c r="AN3022" s="1" t="str">
        <f>IF(G3022="","",IF(官網匯出!AH3022="","",官網匯出!AH3022))</f>
        <v/>
      </c>
      <c r="AO3022" s="14" t="str">
        <f t="shared" si="531"/>
        <v/>
      </c>
      <c r="AP3022" s="14" t="str">
        <f t="shared" si="532"/>
        <v>1</v>
      </c>
      <c r="AQ3022" s="14" t="str">
        <f t="shared" si="533"/>
        <v>0</v>
      </c>
      <c r="AR3022" s="1" t="str">
        <f t="shared" si="534"/>
        <v/>
      </c>
      <c r="AS3022" s="1" t="str">
        <f t="shared" si="535"/>
        <v/>
      </c>
      <c r="AT3022" s="1" t="str">
        <f t="shared" si="536"/>
        <v/>
      </c>
      <c r="AU3022" s="1" t="str">
        <f t="shared" si="527"/>
        <v/>
      </c>
      <c r="AV3022" s="1" t="e">
        <f>IF(VLOOKUP(G3022,官網匯出!A:AQ,42,FALSE)="","[黃金盾官網]",VLOOKUP(G3022,官網匯出!A:AQ,42,FALSE))</f>
        <v>#N/A</v>
      </c>
      <c r="AW3022" s="1" t="e">
        <f>IF(LEFT(VLOOKUP(G3022,官網匯出!A:AS,43,FALSE),2)="","web",LEFT(VLOOKUP(G3022,官網匯出!A:AS,43,FALSE),2))</f>
        <v>#N/A</v>
      </c>
      <c r="AX3022" s="1" t="str">
        <f t="shared" si="537"/>
        <v>O</v>
      </c>
    </row>
    <row r="3023" spans="1:50">
      <c r="A3023" s="1" t="str">
        <f>IF(G3023="","",VLOOKUP(官網轉換!AW3023,團名!A:B,2,FALSE))</f>
        <v/>
      </c>
      <c r="B3023" s="1" t="str">
        <f>IF(G3023="","",IF(LEFT(VLOOKUP(G3023,官網匯出!A:AQ,43,0),2)="wf",VLOOKUP(VLOOKUP(G3023,官網匯出!A:AQ,43,0),團名!$I$1:$K$12,2,FALSE),"N0071"))</f>
        <v/>
      </c>
      <c r="C3023" s="1" t="str">
        <f>IFERROR(VLOOKUP(官網匯出!D3023,團名!E:G,3,FALSE),"")</f>
        <v/>
      </c>
      <c r="D3023" s="1" t="str">
        <f t="shared" si="528"/>
        <v/>
      </c>
      <c r="E3023" s="1" t="str">
        <f t="shared" si="529"/>
        <v/>
      </c>
      <c r="F3023" s="1" t="str">
        <f>IF(官網匯出!F3023="已付款","","B0012")</f>
        <v>B0012</v>
      </c>
      <c r="G3023" s="1" t="str">
        <f>IF(官網匯出!A3023="","",官網匯出!A3023)</f>
        <v/>
      </c>
      <c r="H3023" s="3" t="str">
        <f>IF(官網匯出!B3023="","",官網匯出!B3023)</f>
        <v/>
      </c>
      <c r="I3023" s="1" t="str">
        <f>IF(官網匯出!C3023="","",官網匯出!C3023)</f>
        <v/>
      </c>
      <c r="J3023" s="1" t="str">
        <f>IF(官網匯出!D3023="","",官網匯出!D3023)</f>
        <v/>
      </c>
      <c r="K3023" s="3" t="str">
        <f>IF(官網匯出!E3023="","",官網匯出!E3023)</f>
        <v/>
      </c>
      <c r="L3023" s="1" t="str">
        <f>IF(官網匯出!F3023="","",官網匯出!F3023)</f>
        <v/>
      </c>
      <c r="M3023" s="1" t="str">
        <f>IF(官網匯出!G3023="","",官網匯出!G3023)</f>
        <v/>
      </c>
      <c r="N3023" s="1" t="str">
        <f>IF(官網匯出!H3023="","",官網匯出!H3023)</f>
        <v/>
      </c>
      <c r="P3023" s="1" t="str">
        <f>IF(官網匯出!J3023="","",RIGHT(官網匯出!J3023,LEN(官網匯出!J3023)-2))</f>
        <v/>
      </c>
      <c r="Q3023" s="1" t="str">
        <f>IF(官網匯出!K3023="","",官網匯出!K3023)</f>
        <v/>
      </c>
      <c r="R3023" s="1" t="str">
        <f>IF(官網匯出!L3023="","",官網匯出!L3023)</f>
        <v/>
      </c>
      <c r="S3023" s="1" t="str">
        <f>IF(官網匯出!M3023="","",官網匯出!M3023)</f>
        <v/>
      </c>
      <c r="T3023" s="1" t="str">
        <f>IF(官網匯出!N3023="","",官網匯出!N3023)</f>
        <v/>
      </c>
      <c r="U3023" s="1" t="str">
        <f>IF(官網匯出!O3023="","",官網匯出!O3023)</f>
        <v/>
      </c>
      <c r="V3023" s="1" t="str">
        <f>IF(官網匯出!P3023="",IF(G3023="","",0),官網匯出!P3023)</f>
        <v/>
      </c>
      <c r="W3023" s="1" t="str">
        <f>IF(官網匯出!Q3023="",IF(G3023="","",0),官網匯出!Q3023)</f>
        <v/>
      </c>
      <c r="X3023" s="1" t="str">
        <f>IF(官網匯出!R3023="","",官網匯出!R3023)</f>
        <v/>
      </c>
      <c r="Y3023" s="1" t="str">
        <f>IF(官網匯出!S3023="","",官網匯出!S3023)</f>
        <v/>
      </c>
      <c r="Z3023" s="1" t="str">
        <f>IF(G3023="","",官網匯出!T3023)</f>
        <v/>
      </c>
      <c r="AA3023" s="1" t="str">
        <f>IF(G3023="","",官網匯出!AK3023)</f>
        <v/>
      </c>
      <c r="AB3023" s="1" t="str">
        <f>IF(G3023="","",IF(官網匯出!V3023="","",官網匯出!V3023))</f>
        <v/>
      </c>
      <c r="AJ3023" s="1" t="str">
        <f>IF(G3023="","",IF(官網匯出!AE3023="","",官網匯出!AE3023))</f>
        <v/>
      </c>
      <c r="AK3023" s="1" t="str">
        <f>IF(G3023="","",IF(官網匯出!AD3023="","",官網匯出!AD3023))</f>
        <v/>
      </c>
      <c r="AL3023" s="1" t="str">
        <f t="shared" si="530"/>
        <v>0</v>
      </c>
      <c r="AM3023" s="1" t="str">
        <f>IF(官網匯出!AG3023="","",官網匯出!AG3023)</f>
        <v/>
      </c>
      <c r="AN3023" s="1" t="str">
        <f>IF(G3023="","",IF(官網匯出!AH3023="","",官網匯出!AH3023))</f>
        <v/>
      </c>
      <c r="AO3023" s="14" t="str">
        <f t="shared" si="531"/>
        <v/>
      </c>
      <c r="AP3023" s="14" t="str">
        <f t="shared" si="532"/>
        <v>1</v>
      </c>
      <c r="AQ3023" s="14" t="str">
        <f t="shared" si="533"/>
        <v>0</v>
      </c>
      <c r="AR3023" s="1" t="str">
        <f t="shared" si="534"/>
        <v/>
      </c>
      <c r="AS3023" s="1" t="str">
        <f t="shared" si="535"/>
        <v/>
      </c>
      <c r="AT3023" s="1" t="str">
        <f t="shared" si="536"/>
        <v/>
      </c>
      <c r="AU3023" s="1" t="str">
        <f t="shared" si="527"/>
        <v/>
      </c>
      <c r="AV3023" s="1" t="e">
        <f>IF(VLOOKUP(G3023,官網匯出!A:AQ,42,FALSE)="","[黃金盾官網]",VLOOKUP(G3023,官網匯出!A:AQ,42,FALSE))</f>
        <v>#N/A</v>
      </c>
      <c r="AW3023" s="1" t="e">
        <f>IF(LEFT(VLOOKUP(G3023,官網匯出!A:AS,43,FALSE),2)="","web",LEFT(VLOOKUP(G3023,官網匯出!A:AS,43,FALSE),2))</f>
        <v>#N/A</v>
      </c>
      <c r="AX3023" s="1" t="str">
        <f t="shared" si="537"/>
        <v>O</v>
      </c>
    </row>
    <row r="3024" spans="1:50">
      <c r="A3024" s="1" t="str">
        <f>IF(G3024="","",VLOOKUP(官網轉換!AW3024,團名!A:B,2,FALSE))</f>
        <v/>
      </c>
      <c r="B3024" s="1" t="str">
        <f>IF(G3024="","",IF(LEFT(VLOOKUP(G3024,官網匯出!A:AQ,43,0),2)="wf",VLOOKUP(VLOOKUP(G3024,官網匯出!A:AQ,43,0),團名!$I$1:$K$12,2,FALSE),"N0071"))</f>
        <v/>
      </c>
      <c r="C3024" s="1" t="str">
        <f>IFERROR(VLOOKUP(官網匯出!D3024,團名!E:G,3,FALSE),"")</f>
        <v/>
      </c>
      <c r="D3024" s="1" t="str">
        <f t="shared" si="528"/>
        <v/>
      </c>
      <c r="E3024" s="1" t="str">
        <f t="shared" si="529"/>
        <v/>
      </c>
      <c r="F3024" s="1" t="str">
        <f>IF(官網匯出!F3024="已付款","","B0012")</f>
        <v>B0012</v>
      </c>
      <c r="G3024" s="1" t="str">
        <f>IF(官網匯出!A3024="","",官網匯出!A3024)</f>
        <v/>
      </c>
      <c r="H3024" s="3" t="str">
        <f>IF(官網匯出!B3024="","",官網匯出!B3024)</f>
        <v/>
      </c>
      <c r="I3024" s="1" t="str">
        <f>IF(官網匯出!C3024="","",官網匯出!C3024)</f>
        <v/>
      </c>
      <c r="J3024" s="1" t="str">
        <f>IF(官網匯出!D3024="","",官網匯出!D3024)</f>
        <v/>
      </c>
      <c r="K3024" s="3" t="str">
        <f>IF(官網匯出!E3024="","",官網匯出!E3024)</f>
        <v/>
      </c>
      <c r="L3024" s="1" t="str">
        <f>IF(官網匯出!F3024="","",官網匯出!F3024)</f>
        <v/>
      </c>
      <c r="M3024" s="1" t="str">
        <f>IF(官網匯出!G3024="","",官網匯出!G3024)</f>
        <v/>
      </c>
      <c r="N3024" s="1" t="str">
        <f>IF(官網匯出!H3024="","",官網匯出!H3024)</f>
        <v/>
      </c>
      <c r="P3024" s="1" t="str">
        <f>IF(官網匯出!J3024="","",RIGHT(官網匯出!J3024,LEN(官網匯出!J3024)-2))</f>
        <v/>
      </c>
      <c r="Q3024" s="1" t="str">
        <f>IF(官網匯出!K3024="","",官網匯出!K3024)</f>
        <v/>
      </c>
      <c r="R3024" s="1" t="str">
        <f>IF(官網匯出!L3024="","",官網匯出!L3024)</f>
        <v/>
      </c>
      <c r="S3024" s="1" t="str">
        <f>IF(官網匯出!M3024="","",官網匯出!M3024)</f>
        <v/>
      </c>
      <c r="T3024" s="1" t="str">
        <f>IF(官網匯出!N3024="","",官網匯出!N3024)</f>
        <v/>
      </c>
      <c r="U3024" s="1" t="str">
        <f>IF(官網匯出!O3024="","",官網匯出!O3024)</f>
        <v/>
      </c>
      <c r="V3024" s="1" t="str">
        <f>IF(官網匯出!P3024="",IF(G3024="","",0),官網匯出!P3024)</f>
        <v/>
      </c>
      <c r="W3024" s="1" t="str">
        <f>IF(官網匯出!Q3024="",IF(G3024="","",0),官網匯出!Q3024)</f>
        <v/>
      </c>
      <c r="X3024" s="1" t="str">
        <f>IF(官網匯出!R3024="","",官網匯出!R3024)</f>
        <v/>
      </c>
      <c r="Y3024" s="1" t="str">
        <f>IF(官網匯出!S3024="","",官網匯出!S3024)</f>
        <v/>
      </c>
      <c r="Z3024" s="1" t="str">
        <f>IF(G3024="","",官網匯出!T3024)</f>
        <v/>
      </c>
      <c r="AA3024" s="1" t="str">
        <f>IF(G3024="","",官網匯出!AK3024)</f>
        <v/>
      </c>
      <c r="AB3024" s="1" t="str">
        <f>IF(G3024="","",IF(官網匯出!V3024="","",官網匯出!V3024))</f>
        <v/>
      </c>
      <c r="AJ3024" s="1" t="str">
        <f>IF(G3024="","",IF(官網匯出!AE3024="","",官網匯出!AE3024))</f>
        <v/>
      </c>
      <c r="AK3024" s="1" t="str">
        <f>IF(G3024="","",IF(官網匯出!AD3024="","",官網匯出!AD3024))</f>
        <v/>
      </c>
      <c r="AL3024" s="1" t="str">
        <f t="shared" si="530"/>
        <v>0</v>
      </c>
      <c r="AM3024" s="1" t="str">
        <f>IF(官網匯出!AG3024="","",官網匯出!AG3024)</f>
        <v/>
      </c>
      <c r="AN3024" s="1" t="str">
        <f>IF(G3024="","",IF(官網匯出!AH3024="","",官網匯出!AH3024))</f>
        <v/>
      </c>
      <c r="AO3024" s="14" t="str">
        <f t="shared" si="531"/>
        <v/>
      </c>
      <c r="AP3024" s="14" t="str">
        <f t="shared" si="532"/>
        <v>1</v>
      </c>
      <c r="AQ3024" s="14" t="str">
        <f t="shared" si="533"/>
        <v>0</v>
      </c>
      <c r="AR3024" s="1" t="str">
        <f t="shared" si="534"/>
        <v/>
      </c>
      <c r="AS3024" s="1" t="str">
        <f t="shared" si="535"/>
        <v/>
      </c>
      <c r="AT3024" s="1" t="str">
        <f t="shared" si="536"/>
        <v/>
      </c>
      <c r="AU3024" s="1" t="str">
        <f t="shared" si="527"/>
        <v/>
      </c>
      <c r="AV3024" s="1" t="e">
        <f>IF(VLOOKUP(G3024,官網匯出!A:AQ,42,FALSE)="","[黃金盾官網]",VLOOKUP(G3024,官網匯出!A:AQ,42,FALSE))</f>
        <v>#N/A</v>
      </c>
      <c r="AW3024" s="1" t="e">
        <f>IF(LEFT(VLOOKUP(G3024,官網匯出!A:AS,43,FALSE),2)="","web",LEFT(VLOOKUP(G3024,官網匯出!A:AS,43,FALSE),2))</f>
        <v>#N/A</v>
      </c>
      <c r="AX3024" s="1" t="str">
        <f t="shared" si="537"/>
        <v>O</v>
      </c>
    </row>
    <row r="3025" spans="1:50">
      <c r="A3025" s="1" t="str">
        <f>IF(G3025="","",VLOOKUP(官網轉換!AW3025,團名!A:B,2,FALSE))</f>
        <v/>
      </c>
      <c r="B3025" s="1" t="str">
        <f>IF(G3025="","",IF(LEFT(VLOOKUP(G3025,官網匯出!A:AQ,43,0),2)="wf",VLOOKUP(VLOOKUP(G3025,官網匯出!A:AQ,43,0),團名!$I$1:$K$12,2,FALSE),"N0071"))</f>
        <v/>
      </c>
      <c r="C3025" s="1" t="str">
        <f>IFERROR(VLOOKUP(官網匯出!D3025,團名!E:G,3,FALSE),"")</f>
        <v/>
      </c>
      <c r="D3025" s="1" t="str">
        <f t="shared" si="528"/>
        <v/>
      </c>
      <c r="E3025" s="1" t="str">
        <f t="shared" si="529"/>
        <v/>
      </c>
      <c r="F3025" s="1" t="str">
        <f>IF(官網匯出!F3025="已付款","","B0012")</f>
        <v>B0012</v>
      </c>
      <c r="G3025" s="1" t="str">
        <f>IF(官網匯出!A3025="","",官網匯出!A3025)</f>
        <v/>
      </c>
      <c r="H3025" s="3" t="str">
        <f>IF(官網匯出!B3025="","",官網匯出!B3025)</f>
        <v/>
      </c>
      <c r="I3025" s="1" t="str">
        <f>IF(官網匯出!C3025="","",官網匯出!C3025)</f>
        <v/>
      </c>
      <c r="J3025" s="1" t="str">
        <f>IF(官網匯出!D3025="","",官網匯出!D3025)</f>
        <v/>
      </c>
      <c r="K3025" s="3" t="str">
        <f>IF(官網匯出!E3025="","",官網匯出!E3025)</f>
        <v/>
      </c>
      <c r="L3025" s="1" t="str">
        <f>IF(官網匯出!F3025="","",官網匯出!F3025)</f>
        <v/>
      </c>
      <c r="M3025" s="1" t="str">
        <f>IF(官網匯出!G3025="","",官網匯出!G3025)</f>
        <v/>
      </c>
      <c r="N3025" s="1" t="str">
        <f>IF(官網匯出!H3025="","",官網匯出!H3025)</f>
        <v/>
      </c>
      <c r="P3025" s="1" t="str">
        <f>IF(官網匯出!J3025="","",RIGHT(官網匯出!J3025,LEN(官網匯出!J3025)-2))</f>
        <v/>
      </c>
      <c r="Q3025" s="1" t="str">
        <f>IF(官網匯出!K3025="","",官網匯出!K3025)</f>
        <v/>
      </c>
      <c r="R3025" s="1" t="str">
        <f>IF(官網匯出!L3025="","",官網匯出!L3025)</f>
        <v/>
      </c>
      <c r="S3025" s="1" t="str">
        <f>IF(官網匯出!M3025="","",官網匯出!M3025)</f>
        <v/>
      </c>
      <c r="T3025" s="1" t="str">
        <f>IF(官網匯出!N3025="","",官網匯出!N3025)</f>
        <v/>
      </c>
      <c r="U3025" s="1" t="str">
        <f>IF(官網匯出!O3025="","",官網匯出!O3025)</f>
        <v/>
      </c>
      <c r="V3025" s="1" t="str">
        <f>IF(官網匯出!P3025="",IF(G3025="","",0),官網匯出!P3025)</f>
        <v/>
      </c>
      <c r="W3025" s="1" t="str">
        <f>IF(官網匯出!Q3025="",IF(G3025="","",0),官網匯出!Q3025)</f>
        <v/>
      </c>
      <c r="X3025" s="1" t="str">
        <f>IF(官網匯出!R3025="","",官網匯出!R3025)</f>
        <v/>
      </c>
      <c r="Y3025" s="1" t="str">
        <f>IF(官網匯出!S3025="","",官網匯出!S3025)</f>
        <v/>
      </c>
      <c r="Z3025" s="1" t="str">
        <f>IF(G3025="","",官網匯出!T3025)</f>
        <v/>
      </c>
      <c r="AA3025" s="1" t="str">
        <f>IF(G3025="","",官網匯出!AK3025)</f>
        <v/>
      </c>
      <c r="AB3025" s="1" t="str">
        <f>IF(G3025="","",IF(官網匯出!V3025="","",官網匯出!V3025))</f>
        <v/>
      </c>
      <c r="AJ3025" s="1" t="str">
        <f>IF(G3025="","",IF(官網匯出!AE3025="","",官網匯出!AE3025))</f>
        <v/>
      </c>
      <c r="AK3025" s="1" t="str">
        <f>IF(G3025="","",IF(官網匯出!AD3025="","",官網匯出!AD3025))</f>
        <v/>
      </c>
      <c r="AL3025" s="1" t="str">
        <f t="shared" si="530"/>
        <v>0</v>
      </c>
      <c r="AM3025" s="1" t="str">
        <f>IF(官網匯出!AG3025="","",官網匯出!AG3025)</f>
        <v/>
      </c>
      <c r="AN3025" s="1" t="str">
        <f>IF(G3025="","",IF(官網匯出!AH3025="","",官網匯出!AH3025))</f>
        <v/>
      </c>
      <c r="AO3025" s="14" t="str">
        <f t="shared" si="531"/>
        <v/>
      </c>
      <c r="AP3025" s="14" t="str">
        <f t="shared" si="532"/>
        <v>1</v>
      </c>
      <c r="AQ3025" s="14" t="str">
        <f t="shared" si="533"/>
        <v>0</v>
      </c>
      <c r="AR3025" s="1" t="str">
        <f t="shared" si="534"/>
        <v/>
      </c>
      <c r="AS3025" s="1" t="str">
        <f t="shared" si="535"/>
        <v/>
      </c>
      <c r="AT3025" s="1" t="str">
        <f t="shared" si="536"/>
        <v/>
      </c>
      <c r="AU3025" s="1" t="str">
        <f t="shared" si="527"/>
        <v/>
      </c>
      <c r="AV3025" s="1" t="e">
        <f>IF(VLOOKUP(G3025,官網匯出!A:AQ,42,FALSE)="","[黃金盾官網]",VLOOKUP(G3025,官網匯出!A:AQ,42,FALSE))</f>
        <v>#N/A</v>
      </c>
      <c r="AW3025" s="1" t="e">
        <f>IF(LEFT(VLOOKUP(G3025,官網匯出!A:AS,43,FALSE),2)="","web",LEFT(VLOOKUP(G3025,官網匯出!A:AS,43,FALSE),2))</f>
        <v>#N/A</v>
      </c>
      <c r="AX3025" s="1" t="str">
        <f t="shared" si="537"/>
        <v>O</v>
      </c>
    </row>
    <row r="3026" spans="1:50">
      <c r="A3026" s="1" t="str">
        <f>IF(G3026="","",VLOOKUP(官網轉換!AW3026,團名!A:B,2,FALSE))</f>
        <v/>
      </c>
      <c r="B3026" s="1" t="str">
        <f>IF(G3026="","",IF(LEFT(VLOOKUP(G3026,官網匯出!A:AQ,43,0),2)="wf",VLOOKUP(VLOOKUP(G3026,官網匯出!A:AQ,43,0),團名!$I$1:$K$12,2,FALSE),"N0071"))</f>
        <v/>
      </c>
      <c r="C3026" s="1" t="str">
        <f>IFERROR(VLOOKUP(官網匯出!D3026,團名!E:G,3,FALSE),"")</f>
        <v/>
      </c>
      <c r="D3026" s="1" t="str">
        <f t="shared" si="528"/>
        <v/>
      </c>
      <c r="E3026" s="1" t="str">
        <f t="shared" si="529"/>
        <v/>
      </c>
      <c r="F3026" s="1" t="str">
        <f>IF(官網匯出!F3026="已付款","","B0012")</f>
        <v>B0012</v>
      </c>
      <c r="G3026" s="1" t="str">
        <f>IF(官網匯出!A3026="","",官網匯出!A3026)</f>
        <v/>
      </c>
      <c r="H3026" s="3" t="str">
        <f>IF(官網匯出!B3026="","",官網匯出!B3026)</f>
        <v/>
      </c>
      <c r="I3026" s="1" t="str">
        <f>IF(官網匯出!C3026="","",官網匯出!C3026)</f>
        <v/>
      </c>
      <c r="J3026" s="1" t="str">
        <f>IF(官網匯出!D3026="","",官網匯出!D3026)</f>
        <v/>
      </c>
      <c r="K3026" s="3" t="str">
        <f>IF(官網匯出!E3026="","",官網匯出!E3026)</f>
        <v/>
      </c>
      <c r="L3026" s="1" t="str">
        <f>IF(官網匯出!F3026="","",官網匯出!F3026)</f>
        <v/>
      </c>
      <c r="M3026" s="1" t="str">
        <f>IF(官網匯出!G3026="","",官網匯出!G3026)</f>
        <v/>
      </c>
      <c r="N3026" s="1" t="str">
        <f>IF(官網匯出!H3026="","",官網匯出!H3026)</f>
        <v/>
      </c>
      <c r="P3026" s="1" t="str">
        <f>IF(官網匯出!J3026="","",RIGHT(官網匯出!J3026,LEN(官網匯出!J3026)-2))</f>
        <v/>
      </c>
      <c r="Q3026" s="1" t="str">
        <f>IF(官網匯出!K3026="","",官網匯出!K3026)</f>
        <v/>
      </c>
      <c r="R3026" s="1" t="str">
        <f>IF(官網匯出!L3026="","",官網匯出!L3026)</f>
        <v/>
      </c>
      <c r="S3026" s="1" t="str">
        <f>IF(官網匯出!M3026="","",官網匯出!M3026)</f>
        <v/>
      </c>
      <c r="T3026" s="1" t="str">
        <f>IF(官網匯出!N3026="","",官網匯出!N3026)</f>
        <v/>
      </c>
      <c r="U3026" s="1" t="str">
        <f>IF(官網匯出!O3026="","",官網匯出!O3026)</f>
        <v/>
      </c>
      <c r="V3026" s="1" t="str">
        <f>IF(官網匯出!P3026="",IF(G3026="","",0),官網匯出!P3026)</f>
        <v/>
      </c>
      <c r="W3026" s="1" t="str">
        <f>IF(官網匯出!Q3026="",IF(G3026="","",0),官網匯出!Q3026)</f>
        <v/>
      </c>
      <c r="X3026" s="1" t="str">
        <f>IF(官網匯出!R3026="","",官網匯出!R3026)</f>
        <v/>
      </c>
      <c r="Y3026" s="1" t="str">
        <f>IF(官網匯出!S3026="","",官網匯出!S3026)</f>
        <v/>
      </c>
      <c r="Z3026" s="1" t="str">
        <f>IF(G3026="","",官網匯出!T3026)</f>
        <v/>
      </c>
      <c r="AA3026" s="1" t="str">
        <f>IF(G3026="","",官網匯出!AK3026)</f>
        <v/>
      </c>
      <c r="AB3026" s="1" t="str">
        <f>IF(G3026="","",IF(官網匯出!V3026="","",官網匯出!V3026))</f>
        <v/>
      </c>
      <c r="AJ3026" s="1" t="str">
        <f>IF(G3026="","",IF(官網匯出!AE3026="","",官網匯出!AE3026))</f>
        <v/>
      </c>
      <c r="AK3026" s="1" t="str">
        <f>IF(G3026="","",IF(官網匯出!AD3026="","",官網匯出!AD3026))</f>
        <v/>
      </c>
      <c r="AL3026" s="1" t="str">
        <f t="shared" si="530"/>
        <v>0</v>
      </c>
      <c r="AM3026" s="1" t="str">
        <f>IF(官網匯出!AG3026="","",官網匯出!AG3026)</f>
        <v/>
      </c>
      <c r="AN3026" s="1" t="str">
        <f>IF(G3026="","",IF(官網匯出!AH3026="","",官網匯出!AH3026))</f>
        <v/>
      </c>
      <c r="AO3026" s="14" t="str">
        <f t="shared" si="531"/>
        <v/>
      </c>
      <c r="AP3026" s="14" t="str">
        <f t="shared" si="532"/>
        <v>1</v>
      </c>
      <c r="AQ3026" s="14" t="str">
        <f t="shared" si="533"/>
        <v>0</v>
      </c>
      <c r="AR3026" s="1" t="str">
        <f t="shared" si="534"/>
        <v/>
      </c>
      <c r="AS3026" s="1" t="str">
        <f t="shared" si="535"/>
        <v/>
      </c>
      <c r="AT3026" s="1" t="str">
        <f t="shared" si="536"/>
        <v/>
      </c>
      <c r="AU3026" s="1" t="str">
        <f t="shared" si="527"/>
        <v/>
      </c>
      <c r="AV3026" s="1" t="e">
        <f>IF(VLOOKUP(G3026,官網匯出!A:AQ,42,FALSE)="","[黃金盾官網]",VLOOKUP(G3026,官網匯出!A:AQ,42,FALSE))</f>
        <v>#N/A</v>
      </c>
      <c r="AW3026" s="1" t="e">
        <f>IF(LEFT(VLOOKUP(G3026,官網匯出!A:AS,43,FALSE),2)="","web",LEFT(VLOOKUP(G3026,官網匯出!A:AS,43,FALSE),2))</f>
        <v>#N/A</v>
      </c>
      <c r="AX3026" s="1" t="str">
        <f t="shared" si="537"/>
        <v>O</v>
      </c>
    </row>
    <row r="3027" spans="1:50">
      <c r="A3027" s="1" t="str">
        <f>IF(G3027="","",VLOOKUP(官網轉換!AW3027,團名!A:B,2,FALSE))</f>
        <v/>
      </c>
      <c r="B3027" s="1" t="str">
        <f>IF(G3027="","",IF(LEFT(VLOOKUP(G3027,官網匯出!A:AQ,43,0),2)="wf",VLOOKUP(VLOOKUP(G3027,官網匯出!A:AQ,43,0),團名!$I$1:$K$12,2,FALSE),"N0071"))</f>
        <v/>
      </c>
      <c r="C3027" s="1" t="str">
        <f>IFERROR(VLOOKUP(官網匯出!D3027,團名!E:G,3,FALSE),"")</f>
        <v/>
      </c>
      <c r="D3027" s="1" t="str">
        <f t="shared" si="528"/>
        <v/>
      </c>
      <c r="E3027" s="1" t="str">
        <f t="shared" si="529"/>
        <v/>
      </c>
      <c r="F3027" s="1" t="str">
        <f>IF(官網匯出!F3027="已付款","","B0012")</f>
        <v>B0012</v>
      </c>
      <c r="G3027" s="1" t="str">
        <f>IF(官網匯出!A3027="","",官網匯出!A3027)</f>
        <v/>
      </c>
      <c r="H3027" s="3" t="str">
        <f>IF(官網匯出!B3027="","",官網匯出!B3027)</f>
        <v/>
      </c>
      <c r="I3027" s="1" t="str">
        <f>IF(官網匯出!C3027="","",官網匯出!C3027)</f>
        <v/>
      </c>
      <c r="J3027" s="1" t="str">
        <f>IF(官網匯出!D3027="","",官網匯出!D3027)</f>
        <v/>
      </c>
      <c r="K3027" s="3" t="str">
        <f>IF(官網匯出!E3027="","",官網匯出!E3027)</f>
        <v/>
      </c>
      <c r="L3027" s="1" t="str">
        <f>IF(官網匯出!F3027="","",官網匯出!F3027)</f>
        <v/>
      </c>
      <c r="M3027" s="1" t="str">
        <f>IF(官網匯出!G3027="","",官網匯出!G3027)</f>
        <v/>
      </c>
      <c r="N3027" s="1" t="str">
        <f>IF(官網匯出!H3027="","",官網匯出!H3027)</f>
        <v/>
      </c>
      <c r="P3027" s="1" t="str">
        <f>IF(官網匯出!J3027="","",RIGHT(官網匯出!J3027,LEN(官網匯出!J3027)-2))</f>
        <v/>
      </c>
      <c r="Q3027" s="1" t="str">
        <f>IF(官網匯出!K3027="","",官網匯出!K3027)</f>
        <v/>
      </c>
      <c r="R3027" s="1" t="str">
        <f>IF(官網匯出!L3027="","",官網匯出!L3027)</f>
        <v/>
      </c>
      <c r="S3027" s="1" t="str">
        <f>IF(官網匯出!M3027="","",官網匯出!M3027)</f>
        <v/>
      </c>
      <c r="T3027" s="1" t="str">
        <f>IF(官網匯出!N3027="","",官網匯出!N3027)</f>
        <v/>
      </c>
      <c r="U3027" s="1" t="str">
        <f>IF(官網匯出!O3027="","",官網匯出!O3027)</f>
        <v/>
      </c>
      <c r="V3027" s="1" t="str">
        <f>IF(官網匯出!P3027="",IF(G3027="","",0),官網匯出!P3027)</f>
        <v/>
      </c>
      <c r="W3027" s="1" t="str">
        <f>IF(官網匯出!Q3027="",IF(G3027="","",0),官網匯出!Q3027)</f>
        <v/>
      </c>
      <c r="X3027" s="1" t="str">
        <f>IF(官網匯出!R3027="","",官網匯出!R3027)</f>
        <v/>
      </c>
      <c r="Y3027" s="1" t="str">
        <f>IF(官網匯出!S3027="","",官網匯出!S3027)</f>
        <v/>
      </c>
      <c r="Z3027" s="1" t="str">
        <f>IF(G3027="","",官網匯出!T3027)</f>
        <v/>
      </c>
      <c r="AA3027" s="1" t="str">
        <f>IF(G3027="","",官網匯出!AK3027)</f>
        <v/>
      </c>
      <c r="AB3027" s="1" t="str">
        <f>IF(G3027="","",IF(官網匯出!V3027="","",官網匯出!V3027))</f>
        <v/>
      </c>
      <c r="AJ3027" s="1" t="str">
        <f>IF(G3027="","",IF(官網匯出!AE3027="","",官網匯出!AE3027))</f>
        <v/>
      </c>
      <c r="AK3027" s="1" t="str">
        <f>IF(G3027="","",IF(官網匯出!AD3027="","",官網匯出!AD3027))</f>
        <v/>
      </c>
      <c r="AL3027" s="1" t="str">
        <f t="shared" si="530"/>
        <v>0</v>
      </c>
      <c r="AM3027" s="1" t="str">
        <f>IF(官網匯出!AG3027="","",官網匯出!AG3027)</f>
        <v/>
      </c>
      <c r="AN3027" s="1" t="str">
        <f>IF(G3027="","",IF(官網匯出!AH3027="","",官網匯出!AH3027))</f>
        <v/>
      </c>
      <c r="AO3027" s="14" t="str">
        <f t="shared" si="531"/>
        <v/>
      </c>
      <c r="AP3027" s="14" t="str">
        <f t="shared" si="532"/>
        <v>1</v>
      </c>
      <c r="AQ3027" s="14" t="str">
        <f t="shared" si="533"/>
        <v>0</v>
      </c>
      <c r="AR3027" s="1" t="str">
        <f t="shared" si="534"/>
        <v/>
      </c>
      <c r="AS3027" s="1" t="str">
        <f t="shared" si="535"/>
        <v/>
      </c>
      <c r="AT3027" s="1" t="str">
        <f t="shared" si="536"/>
        <v/>
      </c>
      <c r="AU3027" s="1" t="str">
        <f t="shared" si="527"/>
        <v/>
      </c>
      <c r="AV3027" s="1" t="e">
        <f>IF(VLOOKUP(G3027,官網匯出!A:AQ,42,FALSE)="","[黃金盾官網]",VLOOKUP(G3027,官網匯出!A:AQ,42,FALSE))</f>
        <v>#N/A</v>
      </c>
      <c r="AW3027" s="1" t="e">
        <f>IF(LEFT(VLOOKUP(G3027,官網匯出!A:AS,43,FALSE),2)="","web",LEFT(VLOOKUP(G3027,官網匯出!A:AS,43,FALSE),2))</f>
        <v>#N/A</v>
      </c>
      <c r="AX3027" s="1" t="str">
        <f t="shared" si="537"/>
        <v>O</v>
      </c>
    </row>
    <row r="3028" spans="1:50">
      <c r="A3028" s="1" t="str">
        <f>IF(G3028="","",VLOOKUP(官網轉換!AW3028,團名!A:B,2,FALSE))</f>
        <v/>
      </c>
      <c r="B3028" s="1" t="str">
        <f>IF(G3028="","",IF(LEFT(VLOOKUP(G3028,官網匯出!A:AQ,43,0),2)="wf",VLOOKUP(VLOOKUP(G3028,官網匯出!A:AQ,43,0),團名!$I$1:$K$12,2,FALSE),"N0071"))</f>
        <v/>
      </c>
      <c r="C3028" s="1" t="str">
        <f>IFERROR(VLOOKUP(官網匯出!D3028,團名!E:G,3,FALSE),"")</f>
        <v/>
      </c>
      <c r="D3028" s="1" t="str">
        <f t="shared" si="528"/>
        <v/>
      </c>
      <c r="E3028" s="1" t="str">
        <f t="shared" si="529"/>
        <v/>
      </c>
      <c r="F3028" s="1" t="str">
        <f>IF(官網匯出!F3028="已付款","","B0012")</f>
        <v>B0012</v>
      </c>
      <c r="G3028" s="1" t="str">
        <f>IF(官網匯出!A3028="","",官網匯出!A3028)</f>
        <v/>
      </c>
      <c r="H3028" s="3" t="str">
        <f>IF(官網匯出!B3028="","",官網匯出!B3028)</f>
        <v/>
      </c>
      <c r="I3028" s="1" t="str">
        <f>IF(官網匯出!C3028="","",官網匯出!C3028)</f>
        <v/>
      </c>
      <c r="J3028" s="1" t="str">
        <f>IF(官網匯出!D3028="","",官網匯出!D3028)</f>
        <v/>
      </c>
      <c r="K3028" s="3" t="str">
        <f>IF(官網匯出!E3028="","",官網匯出!E3028)</f>
        <v/>
      </c>
      <c r="L3028" s="1" t="str">
        <f>IF(官網匯出!F3028="","",官網匯出!F3028)</f>
        <v/>
      </c>
      <c r="M3028" s="1" t="str">
        <f>IF(官網匯出!G3028="","",官網匯出!G3028)</f>
        <v/>
      </c>
      <c r="N3028" s="1" t="str">
        <f>IF(官網匯出!H3028="","",官網匯出!H3028)</f>
        <v/>
      </c>
      <c r="P3028" s="1" t="str">
        <f>IF(官網匯出!J3028="","",RIGHT(官網匯出!J3028,LEN(官網匯出!J3028)-2))</f>
        <v/>
      </c>
      <c r="Q3028" s="1" t="str">
        <f>IF(官網匯出!K3028="","",官網匯出!K3028)</f>
        <v/>
      </c>
      <c r="R3028" s="1" t="str">
        <f>IF(官網匯出!L3028="","",官網匯出!L3028)</f>
        <v/>
      </c>
      <c r="S3028" s="1" t="str">
        <f>IF(官網匯出!M3028="","",官網匯出!M3028)</f>
        <v/>
      </c>
      <c r="T3028" s="1" t="str">
        <f>IF(官網匯出!N3028="","",官網匯出!N3028)</f>
        <v/>
      </c>
      <c r="U3028" s="1" t="str">
        <f>IF(官網匯出!O3028="","",官網匯出!O3028)</f>
        <v/>
      </c>
      <c r="V3028" s="1" t="str">
        <f>IF(官網匯出!P3028="",IF(G3028="","",0),官網匯出!P3028)</f>
        <v/>
      </c>
      <c r="W3028" s="1" t="str">
        <f>IF(官網匯出!Q3028="",IF(G3028="","",0),官網匯出!Q3028)</f>
        <v/>
      </c>
      <c r="X3028" s="1" t="str">
        <f>IF(官網匯出!R3028="","",官網匯出!R3028)</f>
        <v/>
      </c>
      <c r="Y3028" s="1" t="str">
        <f>IF(官網匯出!S3028="","",官網匯出!S3028)</f>
        <v/>
      </c>
      <c r="Z3028" s="1" t="str">
        <f>IF(G3028="","",官網匯出!T3028)</f>
        <v/>
      </c>
      <c r="AA3028" s="1" t="str">
        <f>IF(G3028="","",官網匯出!AK3028)</f>
        <v/>
      </c>
      <c r="AB3028" s="1" t="str">
        <f>IF(G3028="","",IF(官網匯出!V3028="","",官網匯出!V3028))</f>
        <v/>
      </c>
      <c r="AJ3028" s="1" t="str">
        <f>IF(G3028="","",IF(官網匯出!AE3028="","",官網匯出!AE3028))</f>
        <v/>
      </c>
      <c r="AK3028" s="1" t="str">
        <f>IF(G3028="","",IF(官網匯出!AD3028="","",官網匯出!AD3028))</f>
        <v/>
      </c>
      <c r="AL3028" s="1" t="str">
        <f t="shared" si="530"/>
        <v>0</v>
      </c>
      <c r="AM3028" s="1" t="str">
        <f>IF(官網匯出!AG3028="","",官網匯出!AG3028)</f>
        <v/>
      </c>
      <c r="AN3028" s="1" t="str">
        <f>IF(G3028="","",IF(官網匯出!AH3028="","",官網匯出!AH3028))</f>
        <v/>
      </c>
      <c r="AO3028" s="14" t="str">
        <f t="shared" si="531"/>
        <v/>
      </c>
      <c r="AP3028" s="14" t="str">
        <f t="shared" si="532"/>
        <v>1</v>
      </c>
      <c r="AQ3028" s="14" t="str">
        <f t="shared" si="533"/>
        <v>0</v>
      </c>
      <c r="AR3028" s="1" t="str">
        <f t="shared" si="534"/>
        <v/>
      </c>
      <c r="AS3028" s="1" t="str">
        <f t="shared" si="535"/>
        <v/>
      </c>
      <c r="AT3028" s="1" t="str">
        <f t="shared" si="536"/>
        <v/>
      </c>
      <c r="AU3028" s="1" t="str">
        <f t="shared" si="527"/>
        <v/>
      </c>
      <c r="AV3028" s="1" t="e">
        <f>IF(VLOOKUP(G3028,官網匯出!A:AQ,42,FALSE)="","[黃金盾官網]",VLOOKUP(G3028,官網匯出!A:AQ,42,FALSE))</f>
        <v>#N/A</v>
      </c>
      <c r="AW3028" s="1" t="e">
        <f>IF(LEFT(VLOOKUP(G3028,官網匯出!A:AS,43,FALSE),2)="","web",LEFT(VLOOKUP(G3028,官網匯出!A:AS,43,FALSE),2))</f>
        <v>#N/A</v>
      </c>
      <c r="AX3028" s="1" t="str">
        <f t="shared" si="537"/>
        <v>O</v>
      </c>
    </row>
    <row r="3029" spans="1:50">
      <c r="A3029" s="1" t="str">
        <f>IF(G3029="","",VLOOKUP(官網轉換!AW3029,團名!A:B,2,FALSE))</f>
        <v/>
      </c>
      <c r="B3029" s="1" t="str">
        <f>IF(G3029="","",IF(LEFT(VLOOKUP(G3029,官網匯出!A:AQ,43,0),2)="wf",VLOOKUP(VLOOKUP(G3029,官網匯出!A:AQ,43,0),團名!$I$1:$K$12,2,FALSE),"N0071"))</f>
        <v/>
      </c>
      <c r="C3029" s="1" t="str">
        <f>IFERROR(VLOOKUP(官網匯出!D3029,團名!E:G,3,FALSE),"")</f>
        <v/>
      </c>
      <c r="D3029" s="1" t="str">
        <f t="shared" si="528"/>
        <v/>
      </c>
      <c r="E3029" s="1" t="str">
        <f t="shared" si="529"/>
        <v/>
      </c>
      <c r="F3029" s="1" t="str">
        <f>IF(官網匯出!F3029="已付款","","B0012")</f>
        <v>B0012</v>
      </c>
      <c r="G3029" s="1" t="str">
        <f>IF(官網匯出!A3029="","",官網匯出!A3029)</f>
        <v/>
      </c>
      <c r="H3029" s="3" t="str">
        <f>IF(官網匯出!B3029="","",官網匯出!B3029)</f>
        <v/>
      </c>
      <c r="I3029" s="1" t="str">
        <f>IF(官網匯出!C3029="","",官網匯出!C3029)</f>
        <v/>
      </c>
      <c r="J3029" s="1" t="str">
        <f>IF(官網匯出!D3029="","",官網匯出!D3029)</f>
        <v/>
      </c>
      <c r="K3029" s="3" t="str">
        <f>IF(官網匯出!E3029="","",官網匯出!E3029)</f>
        <v/>
      </c>
      <c r="L3029" s="1" t="str">
        <f>IF(官網匯出!F3029="","",官網匯出!F3029)</f>
        <v/>
      </c>
      <c r="M3029" s="1" t="str">
        <f>IF(官網匯出!G3029="","",官網匯出!G3029)</f>
        <v/>
      </c>
      <c r="N3029" s="1" t="str">
        <f>IF(官網匯出!H3029="","",官網匯出!H3029)</f>
        <v/>
      </c>
      <c r="P3029" s="1" t="str">
        <f>IF(官網匯出!J3029="","",RIGHT(官網匯出!J3029,LEN(官網匯出!J3029)-2))</f>
        <v/>
      </c>
      <c r="Q3029" s="1" t="str">
        <f>IF(官網匯出!K3029="","",官網匯出!K3029)</f>
        <v/>
      </c>
      <c r="R3029" s="1" t="str">
        <f>IF(官網匯出!L3029="","",官網匯出!L3029)</f>
        <v/>
      </c>
      <c r="S3029" s="1" t="str">
        <f>IF(官網匯出!M3029="","",官網匯出!M3029)</f>
        <v/>
      </c>
      <c r="T3029" s="1" t="str">
        <f>IF(官網匯出!N3029="","",官網匯出!N3029)</f>
        <v/>
      </c>
      <c r="U3029" s="1" t="str">
        <f>IF(官網匯出!O3029="","",官網匯出!O3029)</f>
        <v/>
      </c>
      <c r="V3029" s="1" t="str">
        <f>IF(官網匯出!P3029="",IF(G3029="","",0),官網匯出!P3029)</f>
        <v/>
      </c>
      <c r="W3029" s="1" t="str">
        <f>IF(官網匯出!Q3029="",IF(G3029="","",0),官網匯出!Q3029)</f>
        <v/>
      </c>
      <c r="X3029" s="1" t="str">
        <f>IF(官網匯出!R3029="","",官網匯出!R3029)</f>
        <v/>
      </c>
      <c r="Y3029" s="1" t="str">
        <f>IF(官網匯出!S3029="","",官網匯出!S3029)</f>
        <v/>
      </c>
      <c r="Z3029" s="1" t="str">
        <f>IF(G3029="","",官網匯出!T3029)</f>
        <v/>
      </c>
      <c r="AA3029" s="1" t="str">
        <f>IF(G3029="","",官網匯出!AK3029)</f>
        <v/>
      </c>
      <c r="AB3029" s="1" t="str">
        <f>IF(G3029="","",IF(官網匯出!V3029="","",官網匯出!V3029))</f>
        <v/>
      </c>
      <c r="AJ3029" s="1" t="str">
        <f>IF(G3029="","",IF(官網匯出!AE3029="","",官網匯出!AE3029))</f>
        <v/>
      </c>
      <c r="AK3029" s="1" t="str">
        <f>IF(G3029="","",IF(官網匯出!AD3029="","",官網匯出!AD3029))</f>
        <v/>
      </c>
      <c r="AL3029" s="1" t="str">
        <f t="shared" si="530"/>
        <v>0</v>
      </c>
      <c r="AM3029" s="1" t="str">
        <f>IF(官網匯出!AG3029="","",官網匯出!AG3029)</f>
        <v/>
      </c>
      <c r="AN3029" s="1" t="str">
        <f>IF(G3029="","",IF(官網匯出!AH3029="","",官網匯出!AH3029))</f>
        <v/>
      </c>
      <c r="AO3029" s="14" t="str">
        <f t="shared" si="531"/>
        <v/>
      </c>
      <c r="AP3029" s="14" t="str">
        <f t="shared" si="532"/>
        <v>1</v>
      </c>
      <c r="AQ3029" s="14" t="str">
        <f t="shared" si="533"/>
        <v>0</v>
      </c>
      <c r="AR3029" s="1" t="str">
        <f t="shared" si="534"/>
        <v/>
      </c>
      <c r="AS3029" s="1" t="str">
        <f t="shared" si="535"/>
        <v/>
      </c>
      <c r="AT3029" s="1" t="str">
        <f t="shared" si="536"/>
        <v/>
      </c>
      <c r="AU3029" s="1" t="str">
        <f t="shared" si="527"/>
        <v/>
      </c>
      <c r="AV3029" s="1" t="e">
        <f>IF(VLOOKUP(G3029,官網匯出!A:AQ,42,FALSE)="","[黃金盾官網]",VLOOKUP(G3029,官網匯出!A:AQ,42,FALSE))</f>
        <v>#N/A</v>
      </c>
      <c r="AW3029" s="1" t="e">
        <f>IF(LEFT(VLOOKUP(G3029,官網匯出!A:AS,43,FALSE),2)="","web",LEFT(VLOOKUP(G3029,官網匯出!A:AS,43,FALSE),2))</f>
        <v>#N/A</v>
      </c>
      <c r="AX3029" s="1" t="str">
        <f t="shared" si="537"/>
        <v>O</v>
      </c>
    </row>
    <row r="3030" spans="1:50">
      <c r="A3030" s="1" t="str">
        <f>IF(G3030="","",VLOOKUP(官網轉換!AW3030,團名!A:B,2,FALSE))</f>
        <v/>
      </c>
      <c r="B3030" s="1" t="str">
        <f>IF(G3030="","",IF(LEFT(VLOOKUP(G3030,官網匯出!A:AQ,43,0),2)="wf",VLOOKUP(VLOOKUP(G3030,官網匯出!A:AQ,43,0),團名!$I$1:$K$12,2,FALSE),"N0071"))</f>
        <v/>
      </c>
      <c r="C3030" s="1" t="str">
        <f>IFERROR(VLOOKUP(官網匯出!D3030,團名!E:G,3,FALSE),"")</f>
        <v/>
      </c>
      <c r="D3030" s="1" t="str">
        <f t="shared" si="528"/>
        <v/>
      </c>
      <c r="E3030" s="1" t="str">
        <f t="shared" si="529"/>
        <v/>
      </c>
      <c r="F3030" s="1" t="str">
        <f>IF(官網匯出!F3030="已付款","","B0012")</f>
        <v>B0012</v>
      </c>
      <c r="G3030" s="1" t="str">
        <f>IF(官網匯出!A3030="","",官網匯出!A3030)</f>
        <v/>
      </c>
      <c r="H3030" s="3" t="str">
        <f>IF(官網匯出!B3030="","",官網匯出!B3030)</f>
        <v/>
      </c>
      <c r="I3030" s="1" t="str">
        <f>IF(官網匯出!C3030="","",官網匯出!C3030)</f>
        <v/>
      </c>
      <c r="J3030" s="1" t="str">
        <f>IF(官網匯出!D3030="","",官網匯出!D3030)</f>
        <v/>
      </c>
      <c r="K3030" s="3" t="str">
        <f>IF(官網匯出!E3030="","",官網匯出!E3030)</f>
        <v/>
      </c>
      <c r="L3030" s="1" t="str">
        <f>IF(官網匯出!F3030="","",官網匯出!F3030)</f>
        <v/>
      </c>
      <c r="M3030" s="1" t="str">
        <f>IF(官網匯出!G3030="","",官網匯出!G3030)</f>
        <v/>
      </c>
      <c r="N3030" s="1" t="str">
        <f>IF(官網匯出!H3030="","",官網匯出!H3030)</f>
        <v/>
      </c>
      <c r="P3030" s="1" t="str">
        <f>IF(官網匯出!J3030="","",RIGHT(官網匯出!J3030,LEN(官網匯出!J3030)-2))</f>
        <v/>
      </c>
      <c r="Q3030" s="1" t="str">
        <f>IF(官網匯出!K3030="","",官網匯出!K3030)</f>
        <v/>
      </c>
      <c r="R3030" s="1" t="str">
        <f>IF(官網匯出!L3030="","",官網匯出!L3030)</f>
        <v/>
      </c>
      <c r="S3030" s="1" t="str">
        <f>IF(官網匯出!M3030="","",官網匯出!M3030)</f>
        <v/>
      </c>
      <c r="T3030" s="1" t="str">
        <f>IF(官網匯出!N3030="","",官網匯出!N3030)</f>
        <v/>
      </c>
      <c r="U3030" s="1" t="str">
        <f>IF(官網匯出!O3030="","",官網匯出!O3030)</f>
        <v/>
      </c>
      <c r="V3030" s="1" t="str">
        <f>IF(官網匯出!P3030="",IF(G3030="","",0),官網匯出!P3030)</f>
        <v/>
      </c>
      <c r="W3030" s="1" t="str">
        <f>IF(官網匯出!Q3030="",IF(G3030="","",0),官網匯出!Q3030)</f>
        <v/>
      </c>
      <c r="X3030" s="1" t="str">
        <f>IF(官網匯出!R3030="","",官網匯出!R3030)</f>
        <v/>
      </c>
      <c r="Y3030" s="1" t="str">
        <f>IF(官網匯出!S3030="","",官網匯出!S3030)</f>
        <v/>
      </c>
      <c r="Z3030" s="1" t="str">
        <f>IF(G3030="","",官網匯出!T3030)</f>
        <v/>
      </c>
      <c r="AA3030" s="1" t="str">
        <f>IF(G3030="","",官網匯出!AK3030)</f>
        <v/>
      </c>
      <c r="AB3030" s="1" t="str">
        <f>IF(G3030="","",IF(官網匯出!V3030="","",官網匯出!V3030))</f>
        <v/>
      </c>
      <c r="AJ3030" s="1" t="str">
        <f>IF(G3030="","",IF(官網匯出!AE3030="","",官網匯出!AE3030))</f>
        <v/>
      </c>
      <c r="AK3030" s="1" t="str">
        <f>IF(G3030="","",IF(官網匯出!AD3030="","",官網匯出!AD3030))</f>
        <v/>
      </c>
      <c r="AL3030" s="1" t="str">
        <f t="shared" si="530"/>
        <v>0</v>
      </c>
      <c r="AM3030" s="1" t="str">
        <f>IF(官網匯出!AG3030="","",官網匯出!AG3030)</f>
        <v/>
      </c>
      <c r="AN3030" s="1" t="str">
        <f>IF(G3030="","",IF(官網匯出!AH3030="","",官網匯出!AH3030))</f>
        <v/>
      </c>
      <c r="AO3030" s="14" t="str">
        <f t="shared" si="531"/>
        <v/>
      </c>
      <c r="AP3030" s="14" t="str">
        <f t="shared" si="532"/>
        <v>1</v>
      </c>
      <c r="AQ3030" s="14" t="str">
        <f t="shared" si="533"/>
        <v>0</v>
      </c>
      <c r="AR3030" s="1" t="str">
        <f t="shared" si="534"/>
        <v/>
      </c>
      <c r="AS3030" s="1" t="str">
        <f t="shared" si="535"/>
        <v/>
      </c>
      <c r="AT3030" s="1" t="str">
        <f t="shared" si="536"/>
        <v/>
      </c>
      <c r="AU3030" s="1" t="str">
        <f t="shared" si="527"/>
        <v/>
      </c>
      <c r="AV3030" s="1" t="e">
        <f>IF(VLOOKUP(G3030,官網匯出!A:AQ,42,FALSE)="","[黃金盾官網]",VLOOKUP(G3030,官網匯出!A:AQ,42,FALSE))</f>
        <v>#N/A</v>
      </c>
      <c r="AW3030" s="1" t="e">
        <f>IF(LEFT(VLOOKUP(G3030,官網匯出!A:AS,43,FALSE),2)="","web",LEFT(VLOOKUP(G3030,官網匯出!A:AS,43,FALSE),2))</f>
        <v>#N/A</v>
      </c>
      <c r="AX3030" s="1" t="str">
        <f t="shared" si="537"/>
        <v>O</v>
      </c>
    </row>
    <row r="3031" spans="1:50">
      <c r="A3031" s="1" t="str">
        <f>IF(G3031="","",VLOOKUP(官網轉換!AW3031,團名!A:B,2,FALSE))</f>
        <v/>
      </c>
      <c r="B3031" s="1" t="str">
        <f>IF(G3031="","",IF(LEFT(VLOOKUP(G3031,官網匯出!A:AQ,43,0),2)="wf",VLOOKUP(VLOOKUP(G3031,官網匯出!A:AQ,43,0),團名!$I$1:$K$12,2,FALSE),"N0071"))</f>
        <v/>
      </c>
      <c r="C3031" s="1" t="str">
        <f>IFERROR(VLOOKUP(官網匯出!D3031,團名!E:G,3,FALSE),"")</f>
        <v/>
      </c>
      <c r="D3031" s="1" t="str">
        <f t="shared" si="528"/>
        <v/>
      </c>
      <c r="E3031" s="1" t="str">
        <f t="shared" si="529"/>
        <v/>
      </c>
      <c r="F3031" s="1" t="str">
        <f>IF(官網匯出!F3031="已付款","","B0012")</f>
        <v>B0012</v>
      </c>
      <c r="G3031" s="1" t="str">
        <f>IF(官網匯出!A3031="","",官網匯出!A3031)</f>
        <v/>
      </c>
      <c r="H3031" s="3" t="str">
        <f>IF(官網匯出!B3031="","",官網匯出!B3031)</f>
        <v/>
      </c>
      <c r="I3031" s="1" t="str">
        <f>IF(官網匯出!C3031="","",官網匯出!C3031)</f>
        <v/>
      </c>
      <c r="J3031" s="1" t="str">
        <f>IF(官網匯出!D3031="","",官網匯出!D3031)</f>
        <v/>
      </c>
      <c r="K3031" s="3" t="str">
        <f>IF(官網匯出!E3031="","",官網匯出!E3031)</f>
        <v/>
      </c>
      <c r="L3031" s="1" t="str">
        <f>IF(官網匯出!F3031="","",官網匯出!F3031)</f>
        <v/>
      </c>
      <c r="M3031" s="1" t="str">
        <f>IF(官網匯出!G3031="","",官網匯出!G3031)</f>
        <v/>
      </c>
      <c r="N3031" s="1" t="str">
        <f>IF(官網匯出!H3031="","",官網匯出!H3031)</f>
        <v/>
      </c>
      <c r="P3031" s="1" t="str">
        <f>IF(官網匯出!J3031="","",RIGHT(官網匯出!J3031,LEN(官網匯出!J3031)-2))</f>
        <v/>
      </c>
      <c r="Q3031" s="1" t="str">
        <f>IF(官網匯出!K3031="","",官網匯出!K3031)</f>
        <v/>
      </c>
      <c r="R3031" s="1" t="str">
        <f>IF(官網匯出!L3031="","",官網匯出!L3031)</f>
        <v/>
      </c>
      <c r="S3031" s="1" t="str">
        <f>IF(官網匯出!M3031="","",官網匯出!M3031)</f>
        <v/>
      </c>
      <c r="T3031" s="1" t="str">
        <f>IF(官網匯出!N3031="","",官網匯出!N3031)</f>
        <v/>
      </c>
      <c r="U3031" s="1" t="str">
        <f>IF(官網匯出!O3031="","",官網匯出!O3031)</f>
        <v/>
      </c>
      <c r="V3031" s="1" t="str">
        <f>IF(官網匯出!P3031="",IF(G3031="","",0),官網匯出!P3031)</f>
        <v/>
      </c>
      <c r="W3031" s="1" t="str">
        <f>IF(官網匯出!Q3031="",IF(G3031="","",0),官網匯出!Q3031)</f>
        <v/>
      </c>
      <c r="X3031" s="1" t="str">
        <f>IF(官網匯出!R3031="","",官網匯出!R3031)</f>
        <v/>
      </c>
      <c r="Y3031" s="1" t="str">
        <f>IF(官網匯出!S3031="","",官網匯出!S3031)</f>
        <v/>
      </c>
      <c r="Z3031" s="1" t="str">
        <f>IF(G3031="","",官網匯出!T3031)</f>
        <v/>
      </c>
      <c r="AA3031" s="1" t="str">
        <f>IF(G3031="","",官網匯出!AK3031)</f>
        <v/>
      </c>
      <c r="AB3031" s="1" t="str">
        <f>IF(G3031="","",IF(官網匯出!V3031="","",官網匯出!V3031))</f>
        <v/>
      </c>
      <c r="AJ3031" s="1" t="str">
        <f>IF(G3031="","",IF(官網匯出!AE3031="","",官網匯出!AE3031))</f>
        <v/>
      </c>
      <c r="AK3031" s="1" t="str">
        <f>IF(G3031="","",IF(官網匯出!AD3031="","",官網匯出!AD3031))</f>
        <v/>
      </c>
      <c r="AL3031" s="1" t="str">
        <f t="shared" si="530"/>
        <v>0</v>
      </c>
      <c r="AM3031" s="1" t="str">
        <f>IF(官網匯出!AG3031="","",官網匯出!AG3031)</f>
        <v/>
      </c>
      <c r="AN3031" s="1" t="str">
        <f>IF(G3031="","",IF(官網匯出!AH3031="","",官網匯出!AH3031))</f>
        <v/>
      </c>
      <c r="AO3031" s="14" t="str">
        <f t="shared" si="531"/>
        <v/>
      </c>
      <c r="AP3031" s="14" t="str">
        <f t="shared" si="532"/>
        <v>1</v>
      </c>
      <c r="AQ3031" s="14" t="str">
        <f t="shared" si="533"/>
        <v>0</v>
      </c>
      <c r="AR3031" s="1" t="str">
        <f t="shared" si="534"/>
        <v/>
      </c>
      <c r="AS3031" s="1" t="str">
        <f t="shared" si="535"/>
        <v/>
      </c>
      <c r="AT3031" s="1" t="str">
        <f t="shared" si="536"/>
        <v/>
      </c>
      <c r="AU3031" s="1" t="str">
        <f t="shared" si="527"/>
        <v/>
      </c>
      <c r="AV3031" s="1" t="e">
        <f>IF(VLOOKUP(G3031,官網匯出!A:AQ,42,FALSE)="","[黃金盾官網]",VLOOKUP(G3031,官網匯出!A:AQ,42,FALSE))</f>
        <v>#N/A</v>
      </c>
      <c r="AW3031" s="1" t="e">
        <f>IF(LEFT(VLOOKUP(G3031,官網匯出!A:AS,43,FALSE),2)="","web",LEFT(VLOOKUP(G3031,官網匯出!A:AS,43,FALSE),2))</f>
        <v>#N/A</v>
      </c>
      <c r="AX3031" s="1" t="str">
        <f t="shared" si="537"/>
        <v>O</v>
      </c>
    </row>
    <row r="3032" spans="1:50">
      <c r="A3032" s="1" t="str">
        <f>IF(G3032="","",VLOOKUP(官網轉換!AW3032,團名!A:B,2,FALSE))</f>
        <v/>
      </c>
      <c r="B3032" s="1" t="str">
        <f>IF(G3032="","",IF(LEFT(VLOOKUP(G3032,官網匯出!A:AQ,43,0),2)="wf",VLOOKUP(VLOOKUP(G3032,官網匯出!A:AQ,43,0),團名!$I$1:$K$12,2,FALSE),"N0071"))</f>
        <v/>
      </c>
      <c r="C3032" s="1" t="str">
        <f>IFERROR(VLOOKUP(官網匯出!D3032,團名!E:G,3,FALSE),"")</f>
        <v/>
      </c>
      <c r="D3032" s="1" t="str">
        <f t="shared" si="528"/>
        <v/>
      </c>
      <c r="E3032" s="1" t="str">
        <f t="shared" si="529"/>
        <v/>
      </c>
      <c r="F3032" s="1" t="str">
        <f>IF(官網匯出!F3032="已付款","","B0012")</f>
        <v>B0012</v>
      </c>
      <c r="G3032" s="1" t="str">
        <f>IF(官網匯出!A3032="","",官網匯出!A3032)</f>
        <v/>
      </c>
      <c r="H3032" s="3" t="str">
        <f>IF(官網匯出!B3032="","",官網匯出!B3032)</f>
        <v/>
      </c>
      <c r="I3032" s="1" t="str">
        <f>IF(官網匯出!C3032="","",官網匯出!C3032)</f>
        <v/>
      </c>
      <c r="J3032" s="1" t="str">
        <f>IF(官網匯出!D3032="","",官網匯出!D3032)</f>
        <v/>
      </c>
      <c r="K3032" s="3" t="str">
        <f>IF(官網匯出!E3032="","",官網匯出!E3032)</f>
        <v/>
      </c>
      <c r="L3032" s="1" t="str">
        <f>IF(官網匯出!F3032="","",官網匯出!F3032)</f>
        <v/>
      </c>
      <c r="M3032" s="1" t="str">
        <f>IF(官網匯出!G3032="","",官網匯出!G3032)</f>
        <v/>
      </c>
      <c r="N3032" s="1" t="str">
        <f>IF(官網匯出!H3032="","",官網匯出!H3032)</f>
        <v/>
      </c>
      <c r="P3032" s="1" t="str">
        <f>IF(官網匯出!J3032="","",RIGHT(官網匯出!J3032,LEN(官網匯出!J3032)-2))</f>
        <v/>
      </c>
      <c r="Q3032" s="1" t="str">
        <f>IF(官網匯出!K3032="","",官網匯出!K3032)</f>
        <v/>
      </c>
      <c r="R3032" s="1" t="str">
        <f>IF(官網匯出!L3032="","",官網匯出!L3032)</f>
        <v/>
      </c>
      <c r="S3032" s="1" t="str">
        <f>IF(官網匯出!M3032="","",官網匯出!M3032)</f>
        <v/>
      </c>
      <c r="T3032" s="1" t="str">
        <f>IF(官網匯出!N3032="","",官網匯出!N3032)</f>
        <v/>
      </c>
      <c r="U3032" s="1" t="str">
        <f>IF(官網匯出!O3032="","",官網匯出!O3032)</f>
        <v/>
      </c>
      <c r="V3032" s="1" t="str">
        <f>IF(官網匯出!P3032="",IF(G3032="","",0),官網匯出!P3032)</f>
        <v/>
      </c>
      <c r="W3032" s="1" t="str">
        <f>IF(官網匯出!Q3032="",IF(G3032="","",0),官網匯出!Q3032)</f>
        <v/>
      </c>
      <c r="X3032" s="1" t="str">
        <f>IF(官網匯出!R3032="","",官網匯出!R3032)</f>
        <v/>
      </c>
      <c r="Y3032" s="1" t="str">
        <f>IF(官網匯出!S3032="","",官網匯出!S3032)</f>
        <v/>
      </c>
      <c r="Z3032" s="1" t="str">
        <f>IF(G3032="","",官網匯出!T3032)</f>
        <v/>
      </c>
      <c r="AA3032" s="1" t="str">
        <f>IF(G3032="","",官網匯出!AK3032)</f>
        <v/>
      </c>
      <c r="AB3032" s="1" t="str">
        <f>IF(G3032="","",IF(官網匯出!V3032="","",官網匯出!V3032))</f>
        <v/>
      </c>
      <c r="AJ3032" s="1" t="str">
        <f>IF(G3032="","",IF(官網匯出!AE3032="","",官網匯出!AE3032))</f>
        <v/>
      </c>
      <c r="AK3032" s="1" t="str">
        <f>IF(G3032="","",IF(官網匯出!AD3032="","",官網匯出!AD3032))</f>
        <v/>
      </c>
      <c r="AL3032" s="1" t="str">
        <f t="shared" si="530"/>
        <v>0</v>
      </c>
      <c r="AM3032" s="1" t="str">
        <f>IF(官網匯出!AG3032="","",官網匯出!AG3032)</f>
        <v/>
      </c>
      <c r="AN3032" s="1" t="str">
        <f>IF(G3032="","",IF(官網匯出!AH3032="","",官網匯出!AH3032))</f>
        <v/>
      </c>
      <c r="AO3032" s="14" t="str">
        <f t="shared" si="531"/>
        <v/>
      </c>
      <c r="AP3032" s="14" t="str">
        <f t="shared" si="532"/>
        <v>1</v>
      </c>
      <c r="AQ3032" s="14" t="str">
        <f t="shared" si="533"/>
        <v>0</v>
      </c>
      <c r="AR3032" s="1" t="str">
        <f t="shared" si="534"/>
        <v/>
      </c>
      <c r="AS3032" s="1" t="str">
        <f t="shared" si="535"/>
        <v/>
      </c>
      <c r="AT3032" s="1" t="str">
        <f t="shared" si="536"/>
        <v/>
      </c>
      <c r="AU3032" s="1" t="str">
        <f t="shared" si="527"/>
        <v/>
      </c>
      <c r="AV3032" s="1" t="e">
        <f>IF(VLOOKUP(G3032,官網匯出!A:AQ,42,FALSE)="","[黃金盾官網]",VLOOKUP(G3032,官網匯出!A:AQ,42,FALSE))</f>
        <v>#N/A</v>
      </c>
      <c r="AW3032" s="1" t="e">
        <f>IF(LEFT(VLOOKUP(G3032,官網匯出!A:AS,43,FALSE),2)="","web",LEFT(VLOOKUP(G3032,官網匯出!A:AS,43,FALSE),2))</f>
        <v>#N/A</v>
      </c>
      <c r="AX3032" s="1" t="str">
        <f t="shared" si="537"/>
        <v>O</v>
      </c>
    </row>
    <row r="3033" spans="1:50">
      <c r="A3033" s="1" t="str">
        <f>IF(G3033="","",VLOOKUP(官網轉換!AW3033,團名!A:B,2,FALSE))</f>
        <v/>
      </c>
      <c r="B3033" s="1" t="str">
        <f>IF(G3033="","",IF(LEFT(VLOOKUP(G3033,官網匯出!A:AQ,43,0),2)="wf",VLOOKUP(VLOOKUP(G3033,官網匯出!A:AQ,43,0),團名!$I$1:$K$12,2,FALSE),"N0071"))</f>
        <v/>
      </c>
      <c r="C3033" s="1" t="str">
        <f>IFERROR(VLOOKUP(官網匯出!D3033,團名!E:G,3,FALSE),"")</f>
        <v/>
      </c>
      <c r="D3033" s="1" t="str">
        <f t="shared" si="528"/>
        <v/>
      </c>
      <c r="E3033" s="1" t="str">
        <f t="shared" si="529"/>
        <v/>
      </c>
      <c r="F3033" s="1" t="str">
        <f>IF(官網匯出!F3033="已付款","","B0012")</f>
        <v>B0012</v>
      </c>
      <c r="G3033" s="1" t="str">
        <f>IF(官網匯出!A3033="","",官網匯出!A3033)</f>
        <v/>
      </c>
      <c r="H3033" s="3" t="str">
        <f>IF(官網匯出!B3033="","",官網匯出!B3033)</f>
        <v/>
      </c>
      <c r="I3033" s="1" t="str">
        <f>IF(官網匯出!C3033="","",官網匯出!C3033)</f>
        <v/>
      </c>
      <c r="J3033" s="1" t="str">
        <f>IF(官網匯出!D3033="","",官網匯出!D3033)</f>
        <v/>
      </c>
      <c r="K3033" s="3" t="str">
        <f>IF(官網匯出!E3033="","",官網匯出!E3033)</f>
        <v/>
      </c>
      <c r="L3033" s="1" t="str">
        <f>IF(官網匯出!F3033="","",官網匯出!F3033)</f>
        <v/>
      </c>
      <c r="M3033" s="1" t="str">
        <f>IF(官網匯出!G3033="","",官網匯出!G3033)</f>
        <v/>
      </c>
      <c r="N3033" s="1" t="str">
        <f>IF(官網匯出!H3033="","",官網匯出!H3033)</f>
        <v/>
      </c>
      <c r="P3033" s="1" t="str">
        <f>IF(官網匯出!J3033="","",RIGHT(官網匯出!J3033,LEN(官網匯出!J3033)-2))</f>
        <v/>
      </c>
      <c r="Q3033" s="1" t="str">
        <f>IF(官網匯出!K3033="","",官網匯出!K3033)</f>
        <v/>
      </c>
      <c r="R3033" s="1" t="str">
        <f>IF(官網匯出!L3033="","",官網匯出!L3033)</f>
        <v/>
      </c>
      <c r="S3033" s="1" t="str">
        <f>IF(官網匯出!M3033="","",官網匯出!M3033)</f>
        <v/>
      </c>
      <c r="T3033" s="1" t="str">
        <f>IF(官網匯出!N3033="","",官網匯出!N3033)</f>
        <v/>
      </c>
      <c r="U3033" s="1" t="str">
        <f>IF(官網匯出!O3033="","",官網匯出!O3033)</f>
        <v/>
      </c>
      <c r="V3033" s="1" t="str">
        <f>IF(官網匯出!P3033="",IF(G3033="","",0),官網匯出!P3033)</f>
        <v/>
      </c>
      <c r="W3033" s="1" t="str">
        <f>IF(官網匯出!Q3033="",IF(G3033="","",0),官網匯出!Q3033)</f>
        <v/>
      </c>
      <c r="X3033" s="1" t="str">
        <f>IF(官網匯出!R3033="","",官網匯出!R3033)</f>
        <v/>
      </c>
      <c r="Y3033" s="1" t="str">
        <f>IF(官網匯出!S3033="","",官網匯出!S3033)</f>
        <v/>
      </c>
      <c r="Z3033" s="1" t="str">
        <f>IF(G3033="","",官網匯出!T3033)</f>
        <v/>
      </c>
      <c r="AA3033" s="1" t="str">
        <f>IF(G3033="","",官網匯出!AK3033)</f>
        <v/>
      </c>
      <c r="AB3033" s="1" t="str">
        <f>IF(G3033="","",IF(官網匯出!V3033="","",官網匯出!V3033))</f>
        <v/>
      </c>
      <c r="AJ3033" s="1" t="str">
        <f>IF(G3033="","",IF(官網匯出!AE3033="","",官網匯出!AE3033))</f>
        <v/>
      </c>
      <c r="AK3033" s="1" t="str">
        <f>IF(G3033="","",IF(官網匯出!AD3033="","",官網匯出!AD3033))</f>
        <v/>
      </c>
      <c r="AL3033" s="1" t="str">
        <f t="shared" si="530"/>
        <v>0</v>
      </c>
      <c r="AM3033" s="1" t="str">
        <f>IF(官網匯出!AG3033="","",官網匯出!AG3033)</f>
        <v/>
      </c>
      <c r="AN3033" s="1" t="str">
        <f>IF(G3033="","",IF(官網匯出!AH3033="","",官網匯出!AH3033))</f>
        <v/>
      </c>
      <c r="AO3033" s="14" t="str">
        <f t="shared" si="531"/>
        <v/>
      </c>
      <c r="AP3033" s="14" t="str">
        <f t="shared" si="532"/>
        <v>1</v>
      </c>
      <c r="AQ3033" s="14" t="str">
        <f t="shared" si="533"/>
        <v>0</v>
      </c>
      <c r="AR3033" s="1" t="str">
        <f t="shared" si="534"/>
        <v/>
      </c>
      <c r="AS3033" s="1" t="str">
        <f t="shared" si="535"/>
        <v/>
      </c>
      <c r="AT3033" s="1" t="str">
        <f t="shared" si="536"/>
        <v/>
      </c>
      <c r="AU3033" s="1" t="str">
        <f t="shared" si="527"/>
        <v/>
      </c>
      <c r="AV3033" s="1" t="e">
        <f>IF(VLOOKUP(G3033,官網匯出!A:AQ,42,FALSE)="","[黃金盾官網]",VLOOKUP(G3033,官網匯出!A:AQ,42,FALSE))</f>
        <v>#N/A</v>
      </c>
      <c r="AW3033" s="1" t="e">
        <f>IF(LEFT(VLOOKUP(G3033,官網匯出!A:AS,43,FALSE),2)="","web",LEFT(VLOOKUP(G3033,官網匯出!A:AS,43,FALSE),2))</f>
        <v>#N/A</v>
      </c>
      <c r="AX3033" s="1" t="str">
        <f t="shared" si="537"/>
        <v>O</v>
      </c>
    </row>
    <row r="3034" spans="1:50">
      <c r="A3034" s="1" t="str">
        <f>IF(G3034="","",VLOOKUP(官網轉換!AW3034,團名!A:B,2,FALSE))</f>
        <v/>
      </c>
      <c r="B3034" s="1" t="str">
        <f>IF(G3034="","",IF(LEFT(VLOOKUP(G3034,官網匯出!A:AQ,43,0),2)="wf",VLOOKUP(VLOOKUP(G3034,官網匯出!A:AQ,43,0),團名!$I$1:$K$12,2,FALSE),"N0071"))</f>
        <v/>
      </c>
      <c r="C3034" s="1" t="str">
        <f>IFERROR(VLOOKUP(官網匯出!D3034,團名!E:G,3,FALSE),"")</f>
        <v/>
      </c>
      <c r="D3034" s="1" t="str">
        <f t="shared" si="528"/>
        <v/>
      </c>
      <c r="E3034" s="1" t="str">
        <f t="shared" si="529"/>
        <v/>
      </c>
      <c r="F3034" s="1" t="str">
        <f>IF(官網匯出!F3034="已付款","","B0012")</f>
        <v>B0012</v>
      </c>
      <c r="G3034" s="1" t="str">
        <f>IF(官網匯出!A3034="","",官網匯出!A3034)</f>
        <v/>
      </c>
      <c r="H3034" s="3" t="str">
        <f>IF(官網匯出!B3034="","",官網匯出!B3034)</f>
        <v/>
      </c>
      <c r="I3034" s="1" t="str">
        <f>IF(官網匯出!C3034="","",官網匯出!C3034)</f>
        <v/>
      </c>
      <c r="J3034" s="1" t="str">
        <f>IF(官網匯出!D3034="","",官網匯出!D3034)</f>
        <v/>
      </c>
      <c r="K3034" s="3" t="str">
        <f>IF(官網匯出!E3034="","",官網匯出!E3034)</f>
        <v/>
      </c>
      <c r="L3034" s="1" t="str">
        <f>IF(官網匯出!F3034="","",官網匯出!F3034)</f>
        <v/>
      </c>
      <c r="M3034" s="1" t="str">
        <f>IF(官網匯出!G3034="","",官網匯出!G3034)</f>
        <v/>
      </c>
      <c r="N3034" s="1" t="str">
        <f>IF(官網匯出!H3034="","",官網匯出!H3034)</f>
        <v/>
      </c>
      <c r="P3034" s="1" t="str">
        <f>IF(官網匯出!J3034="","",RIGHT(官網匯出!J3034,LEN(官網匯出!J3034)-2))</f>
        <v/>
      </c>
      <c r="Q3034" s="1" t="str">
        <f>IF(官網匯出!K3034="","",官網匯出!K3034)</f>
        <v/>
      </c>
      <c r="R3034" s="1" t="str">
        <f>IF(官網匯出!L3034="","",官網匯出!L3034)</f>
        <v/>
      </c>
      <c r="S3034" s="1" t="str">
        <f>IF(官網匯出!M3034="","",官網匯出!M3034)</f>
        <v/>
      </c>
      <c r="T3034" s="1" t="str">
        <f>IF(官網匯出!N3034="","",官網匯出!N3034)</f>
        <v/>
      </c>
      <c r="U3034" s="1" t="str">
        <f>IF(官網匯出!O3034="","",官網匯出!O3034)</f>
        <v/>
      </c>
      <c r="V3034" s="1" t="str">
        <f>IF(官網匯出!P3034="",IF(G3034="","",0),官網匯出!P3034)</f>
        <v/>
      </c>
      <c r="W3034" s="1" t="str">
        <f>IF(官網匯出!Q3034="",IF(G3034="","",0),官網匯出!Q3034)</f>
        <v/>
      </c>
      <c r="X3034" s="1" t="str">
        <f>IF(官網匯出!R3034="","",官網匯出!R3034)</f>
        <v/>
      </c>
      <c r="Y3034" s="1" t="str">
        <f>IF(官網匯出!S3034="","",官網匯出!S3034)</f>
        <v/>
      </c>
      <c r="Z3034" s="1" t="str">
        <f>IF(G3034="","",官網匯出!T3034)</f>
        <v/>
      </c>
      <c r="AA3034" s="1" t="str">
        <f>IF(G3034="","",官網匯出!AK3034)</f>
        <v/>
      </c>
      <c r="AB3034" s="1" t="str">
        <f>IF(G3034="","",IF(官網匯出!V3034="","",官網匯出!V3034))</f>
        <v/>
      </c>
      <c r="AJ3034" s="1" t="str">
        <f>IF(G3034="","",IF(官網匯出!AE3034="","",官網匯出!AE3034))</f>
        <v/>
      </c>
      <c r="AK3034" s="1" t="str">
        <f>IF(G3034="","",IF(官網匯出!AD3034="","",官網匯出!AD3034))</f>
        <v/>
      </c>
      <c r="AL3034" s="1" t="str">
        <f t="shared" si="530"/>
        <v>0</v>
      </c>
      <c r="AM3034" s="1" t="str">
        <f>IF(官網匯出!AG3034="","",官網匯出!AG3034)</f>
        <v/>
      </c>
      <c r="AN3034" s="1" t="str">
        <f>IF(G3034="","",IF(官網匯出!AH3034="","",官網匯出!AH3034))</f>
        <v/>
      </c>
      <c r="AO3034" s="14" t="str">
        <f t="shared" si="531"/>
        <v/>
      </c>
      <c r="AP3034" s="14" t="str">
        <f t="shared" si="532"/>
        <v>1</v>
      </c>
      <c r="AQ3034" s="14" t="str">
        <f t="shared" si="533"/>
        <v>0</v>
      </c>
      <c r="AR3034" s="1" t="str">
        <f t="shared" si="534"/>
        <v/>
      </c>
      <c r="AS3034" s="1" t="str">
        <f t="shared" si="535"/>
        <v/>
      </c>
      <c r="AT3034" s="1" t="str">
        <f t="shared" si="536"/>
        <v/>
      </c>
      <c r="AU3034" s="1" t="str">
        <f t="shared" si="527"/>
        <v/>
      </c>
      <c r="AV3034" s="1" t="e">
        <f>IF(VLOOKUP(G3034,官網匯出!A:AQ,42,FALSE)="","[黃金盾官網]",VLOOKUP(G3034,官網匯出!A:AQ,42,FALSE))</f>
        <v>#N/A</v>
      </c>
      <c r="AW3034" s="1" t="e">
        <f>IF(LEFT(VLOOKUP(G3034,官網匯出!A:AS,43,FALSE),2)="","web",LEFT(VLOOKUP(G3034,官網匯出!A:AS,43,FALSE),2))</f>
        <v>#N/A</v>
      </c>
      <c r="AX3034" s="1" t="str">
        <f t="shared" si="537"/>
        <v>O</v>
      </c>
    </row>
    <row r="3035" spans="1:50">
      <c r="A3035" s="1" t="str">
        <f>IF(G3035="","",VLOOKUP(官網轉換!AW3035,團名!A:B,2,FALSE))</f>
        <v/>
      </c>
      <c r="B3035" s="1" t="str">
        <f>IF(G3035="","",IF(LEFT(VLOOKUP(G3035,官網匯出!A:AQ,43,0),2)="wf",VLOOKUP(VLOOKUP(G3035,官網匯出!A:AQ,43,0),團名!$I$1:$K$12,2,FALSE),"N0071"))</f>
        <v/>
      </c>
      <c r="C3035" s="1" t="str">
        <f>IFERROR(VLOOKUP(官網匯出!D3035,團名!E:G,3,FALSE),"")</f>
        <v/>
      </c>
      <c r="D3035" s="1" t="str">
        <f t="shared" si="528"/>
        <v/>
      </c>
      <c r="E3035" s="1" t="str">
        <f t="shared" si="529"/>
        <v/>
      </c>
      <c r="F3035" s="1" t="str">
        <f>IF(官網匯出!F3035="已付款","","B0012")</f>
        <v>B0012</v>
      </c>
      <c r="G3035" s="1" t="str">
        <f>IF(官網匯出!A3035="","",官網匯出!A3035)</f>
        <v/>
      </c>
      <c r="H3035" s="3" t="str">
        <f>IF(官網匯出!B3035="","",官網匯出!B3035)</f>
        <v/>
      </c>
      <c r="I3035" s="1" t="str">
        <f>IF(官網匯出!C3035="","",官網匯出!C3035)</f>
        <v/>
      </c>
      <c r="J3035" s="1" t="str">
        <f>IF(官網匯出!D3035="","",官網匯出!D3035)</f>
        <v/>
      </c>
      <c r="K3035" s="3" t="str">
        <f>IF(官網匯出!E3035="","",官網匯出!E3035)</f>
        <v/>
      </c>
      <c r="L3035" s="1" t="str">
        <f>IF(官網匯出!F3035="","",官網匯出!F3035)</f>
        <v/>
      </c>
      <c r="M3035" s="1" t="str">
        <f>IF(官網匯出!G3035="","",官網匯出!G3035)</f>
        <v/>
      </c>
      <c r="N3035" s="1" t="str">
        <f>IF(官網匯出!H3035="","",官網匯出!H3035)</f>
        <v/>
      </c>
      <c r="P3035" s="1" t="str">
        <f>IF(官網匯出!J3035="","",RIGHT(官網匯出!J3035,LEN(官網匯出!J3035)-2))</f>
        <v/>
      </c>
      <c r="Q3035" s="1" t="str">
        <f>IF(官網匯出!K3035="","",官網匯出!K3035)</f>
        <v/>
      </c>
      <c r="R3035" s="1" t="str">
        <f>IF(官網匯出!L3035="","",官網匯出!L3035)</f>
        <v/>
      </c>
      <c r="S3035" s="1" t="str">
        <f>IF(官網匯出!M3035="","",官網匯出!M3035)</f>
        <v/>
      </c>
      <c r="T3035" s="1" t="str">
        <f>IF(官網匯出!N3035="","",官網匯出!N3035)</f>
        <v/>
      </c>
      <c r="U3035" s="1" t="str">
        <f>IF(官網匯出!O3035="","",官網匯出!O3035)</f>
        <v/>
      </c>
      <c r="V3035" s="1" t="str">
        <f>IF(官網匯出!P3035="",IF(G3035="","",0),官網匯出!P3035)</f>
        <v/>
      </c>
      <c r="W3035" s="1" t="str">
        <f>IF(官網匯出!Q3035="",IF(G3035="","",0),官網匯出!Q3035)</f>
        <v/>
      </c>
      <c r="X3035" s="1" t="str">
        <f>IF(官網匯出!R3035="","",官網匯出!R3035)</f>
        <v/>
      </c>
      <c r="Y3035" s="1" t="str">
        <f>IF(官網匯出!S3035="","",官網匯出!S3035)</f>
        <v/>
      </c>
      <c r="Z3035" s="1" t="str">
        <f>IF(G3035="","",官網匯出!T3035)</f>
        <v/>
      </c>
      <c r="AA3035" s="1" t="str">
        <f>IF(G3035="","",官網匯出!AK3035)</f>
        <v/>
      </c>
      <c r="AB3035" s="1" t="str">
        <f>IF(G3035="","",IF(官網匯出!V3035="","",官網匯出!V3035))</f>
        <v/>
      </c>
      <c r="AJ3035" s="1" t="str">
        <f>IF(G3035="","",IF(官網匯出!AE3035="","",官網匯出!AE3035))</f>
        <v/>
      </c>
      <c r="AK3035" s="1" t="str">
        <f>IF(G3035="","",IF(官網匯出!AD3035="","",官網匯出!AD3035))</f>
        <v/>
      </c>
      <c r="AL3035" s="1" t="str">
        <f t="shared" si="530"/>
        <v>0</v>
      </c>
      <c r="AM3035" s="1" t="str">
        <f>IF(官網匯出!AG3035="","",官網匯出!AG3035)</f>
        <v/>
      </c>
      <c r="AN3035" s="1" t="str">
        <f>IF(G3035="","",IF(官網匯出!AH3035="","",官網匯出!AH3035))</f>
        <v/>
      </c>
      <c r="AO3035" s="14" t="str">
        <f t="shared" si="531"/>
        <v/>
      </c>
      <c r="AP3035" s="14" t="str">
        <f t="shared" si="532"/>
        <v>1</v>
      </c>
      <c r="AQ3035" s="14" t="str">
        <f t="shared" si="533"/>
        <v>0</v>
      </c>
      <c r="AR3035" s="1" t="str">
        <f t="shared" si="534"/>
        <v/>
      </c>
      <c r="AS3035" s="1" t="str">
        <f t="shared" si="535"/>
        <v/>
      </c>
      <c r="AT3035" s="1" t="str">
        <f t="shared" si="536"/>
        <v/>
      </c>
      <c r="AU3035" s="1" t="str">
        <f t="shared" si="527"/>
        <v/>
      </c>
      <c r="AV3035" s="1" t="e">
        <f>IF(VLOOKUP(G3035,官網匯出!A:AQ,42,FALSE)="","[黃金盾官網]",VLOOKUP(G3035,官網匯出!A:AQ,42,FALSE))</f>
        <v>#N/A</v>
      </c>
      <c r="AW3035" s="1" t="e">
        <f>IF(LEFT(VLOOKUP(G3035,官網匯出!A:AS,43,FALSE),2)="","web",LEFT(VLOOKUP(G3035,官網匯出!A:AS,43,FALSE),2))</f>
        <v>#N/A</v>
      </c>
      <c r="AX3035" s="1" t="str">
        <f t="shared" si="537"/>
        <v>O</v>
      </c>
    </row>
    <row r="3036" spans="1:50">
      <c r="A3036" s="1" t="str">
        <f>IF(G3036="","",VLOOKUP(官網轉換!AW3036,團名!A:B,2,FALSE))</f>
        <v/>
      </c>
      <c r="B3036" s="1" t="str">
        <f>IF(G3036="","",IF(LEFT(VLOOKUP(G3036,官網匯出!A:AQ,43,0),2)="wf",VLOOKUP(VLOOKUP(G3036,官網匯出!A:AQ,43,0),團名!$I$1:$K$12,2,FALSE),"N0071"))</f>
        <v/>
      </c>
      <c r="C3036" s="1" t="str">
        <f>IFERROR(VLOOKUP(官網匯出!D3036,團名!E:G,3,FALSE),"")</f>
        <v/>
      </c>
      <c r="D3036" s="1" t="str">
        <f t="shared" si="528"/>
        <v/>
      </c>
      <c r="E3036" s="1" t="str">
        <f t="shared" si="529"/>
        <v/>
      </c>
      <c r="F3036" s="1" t="str">
        <f>IF(官網匯出!F3036="已付款","","B0012")</f>
        <v>B0012</v>
      </c>
      <c r="G3036" s="1" t="str">
        <f>IF(官網匯出!A3036="","",官網匯出!A3036)</f>
        <v/>
      </c>
      <c r="H3036" s="3" t="str">
        <f>IF(官網匯出!B3036="","",官網匯出!B3036)</f>
        <v/>
      </c>
      <c r="I3036" s="1" t="str">
        <f>IF(官網匯出!C3036="","",官網匯出!C3036)</f>
        <v/>
      </c>
      <c r="J3036" s="1" t="str">
        <f>IF(官網匯出!D3036="","",官網匯出!D3036)</f>
        <v/>
      </c>
      <c r="K3036" s="3" t="str">
        <f>IF(官網匯出!E3036="","",官網匯出!E3036)</f>
        <v/>
      </c>
      <c r="L3036" s="1" t="str">
        <f>IF(官網匯出!F3036="","",官網匯出!F3036)</f>
        <v/>
      </c>
      <c r="M3036" s="1" t="str">
        <f>IF(官網匯出!G3036="","",官網匯出!G3036)</f>
        <v/>
      </c>
      <c r="N3036" s="1" t="str">
        <f>IF(官網匯出!H3036="","",官網匯出!H3036)</f>
        <v/>
      </c>
      <c r="P3036" s="1" t="str">
        <f>IF(官網匯出!J3036="","",RIGHT(官網匯出!J3036,LEN(官網匯出!J3036)-2))</f>
        <v/>
      </c>
      <c r="Q3036" s="1" t="str">
        <f>IF(官網匯出!K3036="","",官網匯出!K3036)</f>
        <v/>
      </c>
      <c r="R3036" s="1" t="str">
        <f>IF(官網匯出!L3036="","",官網匯出!L3036)</f>
        <v/>
      </c>
      <c r="S3036" s="1" t="str">
        <f>IF(官網匯出!M3036="","",官網匯出!M3036)</f>
        <v/>
      </c>
      <c r="T3036" s="1" t="str">
        <f>IF(官網匯出!N3036="","",官網匯出!N3036)</f>
        <v/>
      </c>
      <c r="U3036" s="1" t="str">
        <f>IF(官網匯出!O3036="","",官網匯出!O3036)</f>
        <v/>
      </c>
      <c r="V3036" s="1" t="str">
        <f>IF(官網匯出!P3036="",IF(G3036="","",0),官網匯出!P3036)</f>
        <v/>
      </c>
      <c r="W3036" s="1" t="str">
        <f>IF(官網匯出!Q3036="",IF(G3036="","",0),官網匯出!Q3036)</f>
        <v/>
      </c>
      <c r="X3036" s="1" t="str">
        <f>IF(官網匯出!R3036="","",官網匯出!R3036)</f>
        <v/>
      </c>
      <c r="Y3036" s="1" t="str">
        <f>IF(官網匯出!S3036="","",官網匯出!S3036)</f>
        <v/>
      </c>
      <c r="Z3036" s="1" t="str">
        <f>IF(G3036="","",官網匯出!T3036)</f>
        <v/>
      </c>
      <c r="AA3036" s="1" t="str">
        <f>IF(G3036="","",官網匯出!AK3036)</f>
        <v/>
      </c>
      <c r="AB3036" s="1" t="str">
        <f>IF(G3036="","",IF(官網匯出!V3036="","",官網匯出!V3036))</f>
        <v/>
      </c>
      <c r="AJ3036" s="1" t="str">
        <f>IF(G3036="","",IF(官網匯出!AE3036="","",官網匯出!AE3036))</f>
        <v/>
      </c>
      <c r="AK3036" s="1" t="str">
        <f>IF(G3036="","",IF(官網匯出!AD3036="","",官網匯出!AD3036))</f>
        <v/>
      </c>
      <c r="AL3036" s="1" t="str">
        <f t="shared" si="530"/>
        <v>0</v>
      </c>
      <c r="AM3036" s="1" t="str">
        <f>IF(官網匯出!AG3036="","",官網匯出!AG3036)</f>
        <v/>
      </c>
      <c r="AN3036" s="1" t="str">
        <f>IF(G3036="","",IF(官網匯出!AH3036="","",官網匯出!AH3036))</f>
        <v/>
      </c>
      <c r="AO3036" s="14" t="str">
        <f t="shared" si="531"/>
        <v/>
      </c>
      <c r="AP3036" s="14" t="str">
        <f t="shared" si="532"/>
        <v>1</v>
      </c>
      <c r="AQ3036" s="14" t="str">
        <f t="shared" si="533"/>
        <v>0</v>
      </c>
      <c r="AR3036" s="1" t="str">
        <f t="shared" si="534"/>
        <v/>
      </c>
      <c r="AS3036" s="1" t="str">
        <f t="shared" si="535"/>
        <v/>
      </c>
      <c r="AT3036" s="1" t="str">
        <f t="shared" si="536"/>
        <v/>
      </c>
      <c r="AU3036" s="1" t="str">
        <f t="shared" si="527"/>
        <v/>
      </c>
      <c r="AV3036" s="1" t="e">
        <f>IF(VLOOKUP(G3036,官網匯出!A:AQ,42,FALSE)="","[黃金盾官網]",VLOOKUP(G3036,官網匯出!A:AQ,42,FALSE))</f>
        <v>#N/A</v>
      </c>
      <c r="AW3036" s="1" t="e">
        <f>IF(LEFT(VLOOKUP(G3036,官網匯出!A:AS,43,FALSE),2)="","web",LEFT(VLOOKUP(G3036,官網匯出!A:AS,43,FALSE),2))</f>
        <v>#N/A</v>
      </c>
      <c r="AX3036" s="1" t="str">
        <f t="shared" si="537"/>
        <v>O</v>
      </c>
    </row>
    <row r="3037" spans="1:50">
      <c r="A3037" s="1" t="str">
        <f>IF(G3037="","",VLOOKUP(官網轉換!AW3037,團名!A:B,2,FALSE))</f>
        <v/>
      </c>
      <c r="B3037" s="1" t="str">
        <f>IF(G3037="","",IF(LEFT(VLOOKUP(G3037,官網匯出!A:AQ,43,0),2)="wf",VLOOKUP(VLOOKUP(G3037,官網匯出!A:AQ,43,0),團名!$I$1:$K$12,2,FALSE),"N0071"))</f>
        <v/>
      </c>
      <c r="C3037" s="1" t="str">
        <f>IFERROR(VLOOKUP(官網匯出!D3037,團名!E:G,3,FALSE),"")</f>
        <v/>
      </c>
      <c r="D3037" s="1" t="str">
        <f t="shared" si="528"/>
        <v/>
      </c>
      <c r="E3037" s="1" t="str">
        <f t="shared" si="529"/>
        <v/>
      </c>
      <c r="F3037" s="1" t="str">
        <f>IF(官網匯出!F3037="已付款","","B0012")</f>
        <v>B0012</v>
      </c>
      <c r="G3037" s="1" t="str">
        <f>IF(官網匯出!A3037="","",官網匯出!A3037)</f>
        <v/>
      </c>
      <c r="H3037" s="3" t="str">
        <f>IF(官網匯出!B3037="","",官網匯出!B3037)</f>
        <v/>
      </c>
      <c r="I3037" s="1" t="str">
        <f>IF(官網匯出!C3037="","",官網匯出!C3037)</f>
        <v/>
      </c>
      <c r="J3037" s="1" t="str">
        <f>IF(官網匯出!D3037="","",官網匯出!D3037)</f>
        <v/>
      </c>
      <c r="K3037" s="3" t="str">
        <f>IF(官網匯出!E3037="","",官網匯出!E3037)</f>
        <v/>
      </c>
      <c r="L3037" s="1" t="str">
        <f>IF(官網匯出!F3037="","",官網匯出!F3037)</f>
        <v/>
      </c>
      <c r="M3037" s="1" t="str">
        <f>IF(官網匯出!G3037="","",官網匯出!G3037)</f>
        <v/>
      </c>
      <c r="N3037" s="1" t="str">
        <f>IF(官網匯出!H3037="","",官網匯出!H3037)</f>
        <v/>
      </c>
      <c r="P3037" s="1" t="str">
        <f>IF(官網匯出!J3037="","",RIGHT(官網匯出!J3037,LEN(官網匯出!J3037)-2))</f>
        <v/>
      </c>
      <c r="Q3037" s="1" t="str">
        <f>IF(官網匯出!K3037="","",官網匯出!K3037)</f>
        <v/>
      </c>
      <c r="R3037" s="1" t="str">
        <f>IF(官網匯出!L3037="","",官網匯出!L3037)</f>
        <v/>
      </c>
      <c r="S3037" s="1" t="str">
        <f>IF(官網匯出!M3037="","",官網匯出!M3037)</f>
        <v/>
      </c>
      <c r="T3037" s="1" t="str">
        <f>IF(官網匯出!N3037="","",官網匯出!N3037)</f>
        <v/>
      </c>
      <c r="U3037" s="1" t="str">
        <f>IF(官網匯出!O3037="","",官網匯出!O3037)</f>
        <v/>
      </c>
      <c r="V3037" s="1" t="str">
        <f>IF(官網匯出!P3037="",IF(G3037="","",0),官網匯出!P3037)</f>
        <v/>
      </c>
      <c r="W3037" s="1" t="str">
        <f>IF(官網匯出!Q3037="",IF(G3037="","",0),官網匯出!Q3037)</f>
        <v/>
      </c>
      <c r="X3037" s="1" t="str">
        <f>IF(官網匯出!R3037="","",官網匯出!R3037)</f>
        <v/>
      </c>
      <c r="Y3037" s="1" t="str">
        <f>IF(官網匯出!S3037="","",官網匯出!S3037)</f>
        <v/>
      </c>
      <c r="Z3037" s="1" t="str">
        <f>IF(G3037="","",官網匯出!T3037)</f>
        <v/>
      </c>
      <c r="AA3037" s="1" t="str">
        <f>IF(G3037="","",官網匯出!AK3037)</f>
        <v/>
      </c>
      <c r="AB3037" s="1" t="str">
        <f>IF(G3037="","",IF(官網匯出!V3037="","",官網匯出!V3037))</f>
        <v/>
      </c>
      <c r="AJ3037" s="1" t="str">
        <f>IF(G3037="","",IF(官網匯出!AE3037="","",官網匯出!AE3037))</f>
        <v/>
      </c>
      <c r="AK3037" s="1" t="str">
        <f>IF(G3037="","",IF(官網匯出!AD3037="","",官網匯出!AD3037))</f>
        <v/>
      </c>
      <c r="AL3037" s="1" t="str">
        <f t="shared" si="530"/>
        <v>0</v>
      </c>
      <c r="AM3037" s="1" t="str">
        <f>IF(官網匯出!AG3037="","",官網匯出!AG3037)</f>
        <v/>
      </c>
      <c r="AN3037" s="1" t="str">
        <f>IF(G3037="","",IF(官網匯出!AH3037="","",官網匯出!AH3037))</f>
        <v/>
      </c>
      <c r="AO3037" s="14" t="str">
        <f t="shared" si="531"/>
        <v/>
      </c>
      <c r="AP3037" s="14" t="str">
        <f t="shared" si="532"/>
        <v>1</v>
      </c>
      <c r="AQ3037" s="14" t="str">
        <f t="shared" si="533"/>
        <v>0</v>
      </c>
      <c r="AR3037" s="1" t="str">
        <f t="shared" si="534"/>
        <v/>
      </c>
      <c r="AS3037" s="1" t="str">
        <f t="shared" si="535"/>
        <v/>
      </c>
      <c r="AT3037" s="1" t="str">
        <f t="shared" si="536"/>
        <v/>
      </c>
      <c r="AU3037" s="1" t="str">
        <f t="shared" si="527"/>
        <v/>
      </c>
      <c r="AV3037" s="1" t="e">
        <f>IF(VLOOKUP(G3037,官網匯出!A:AQ,42,FALSE)="","[黃金盾官網]",VLOOKUP(G3037,官網匯出!A:AQ,42,FALSE))</f>
        <v>#N/A</v>
      </c>
      <c r="AW3037" s="1" t="e">
        <f>IF(LEFT(VLOOKUP(G3037,官網匯出!A:AS,43,FALSE),2)="","web",LEFT(VLOOKUP(G3037,官網匯出!A:AS,43,FALSE),2))</f>
        <v>#N/A</v>
      </c>
      <c r="AX3037" s="1" t="str">
        <f t="shared" si="537"/>
        <v>O</v>
      </c>
    </row>
    <row r="3038" spans="1:50">
      <c r="A3038" s="1" t="str">
        <f>IF(G3038="","",VLOOKUP(官網轉換!AW3038,團名!A:B,2,FALSE))</f>
        <v/>
      </c>
      <c r="B3038" s="1" t="str">
        <f>IF(G3038="","",IF(LEFT(VLOOKUP(G3038,官網匯出!A:AQ,43,0),2)="wf",VLOOKUP(VLOOKUP(G3038,官網匯出!A:AQ,43,0),團名!$I$1:$K$12,2,FALSE),"N0071"))</f>
        <v/>
      </c>
      <c r="C3038" s="1" t="str">
        <f>IFERROR(VLOOKUP(官網匯出!D3038,團名!E:G,3,FALSE),"")</f>
        <v/>
      </c>
      <c r="D3038" s="1" t="str">
        <f t="shared" si="528"/>
        <v/>
      </c>
      <c r="E3038" s="1" t="str">
        <f t="shared" si="529"/>
        <v/>
      </c>
      <c r="F3038" s="1" t="str">
        <f>IF(官網匯出!F3038="已付款","","B0012")</f>
        <v>B0012</v>
      </c>
      <c r="G3038" s="1" t="str">
        <f>IF(官網匯出!A3038="","",官網匯出!A3038)</f>
        <v/>
      </c>
      <c r="H3038" s="3" t="str">
        <f>IF(官網匯出!B3038="","",官網匯出!B3038)</f>
        <v/>
      </c>
      <c r="I3038" s="1" t="str">
        <f>IF(官網匯出!C3038="","",官網匯出!C3038)</f>
        <v/>
      </c>
      <c r="J3038" s="1" t="str">
        <f>IF(官網匯出!D3038="","",官網匯出!D3038)</f>
        <v/>
      </c>
      <c r="K3038" s="3" t="str">
        <f>IF(官網匯出!E3038="","",官網匯出!E3038)</f>
        <v/>
      </c>
      <c r="L3038" s="1" t="str">
        <f>IF(官網匯出!F3038="","",官網匯出!F3038)</f>
        <v/>
      </c>
      <c r="M3038" s="1" t="str">
        <f>IF(官網匯出!G3038="","",官網匯出!G3038)</f>
        <v/>
      </c>
      <c r="N3038" s="1" t="str">
        <f>IF(官網匯出!H3038="","",官網匯出!H3038)</f>
        <v/>
      </c>
      <c r="P3038" s="1" t="str">
        <f>IF(官網匯出!J3038="","",RIGHT(官網匯出!J3038,LEN(官網匯出!J3038)-2))</f>
        <v/>
      </c>
      <c r="Q3038" s="1" t="str">
        <f>IF(官網匯出!K3038="","",官網匯出!K3038)</f>
        <v/>
      </c>
      <c r="R3038" s="1" t="str">
        <f>IF(官網匯出!L3038="","",官網匯出!L3038)</f>
        <v/>
      </c>
      <c r="S3038" s="1" t="str">
        <f>IF(官網匯出!M3038="","",官網匯出!M3038)</f>
        <v/>
      </c>
      <c r="T3038" s="1" t="str">
        <f>IF(官網匯出!N3038="","",官網匯出!N3038)</f>
        <v/>
      </c>
      <c r="U3038" s="1" t="str">
        <f>IF(官網匯出!O3038="","",官網匯出!O3038)</f>
        <v/>
      </c>
      <c r="V3038" s="1" t="str">
        <f>IF(官網匯出!P3038="",IF(G3038="","",0),官網匯出!P3038)</f>
        <v/>
      </c>
      <c r="W3038" s="1" t="str">
        <f>IF(官網匯出!Q3038="",IF(G3038="","",0),官網匯出!Q3038)</f>
        <v/>
      </c>
      <c r="X3038" s="1" t="str">
        <f>IF(官網匯出!R3038="","",官網匯出!R3038)</f>
        <v/>
      </c>
      <c r="Y3038" s="1" t="str">
        <f>IF(官網匯出!S3038="","",官網匯出!S3038)</f>
        <v/>
      </c>
      <c r="Z3038" s="1" t="str">
        <f>IF(G3038="","",官網匯出!T3038)</f>
        <v/>
      </c>
      <c r="AA3038" s="1" t="str">
        <f>IF(G3038="","",官網匯出!AK3038)</f>
        <v/>
      </c>
      <c r="AB3038" s="1" t="str">
        <f>IF(G3038="","",IF(官網匯出!V3038="","",官網匯出!V3038))</f>
        <v/>
      </c>
      <c r="AJ3038" s="1" t="str">
        <f>IF(G3038="","",IF(官網匯出!AE3038="","",官網匯出!AE3038))</f>
        <v/>
      </c>
      <c r="AK3038" s="1" t="str">
        <f>IF(G3038="","",IF(官網匯出!AD3038="","",官網匯出!AD3038))</f>
        <v/>
      </c>
      <c r="AL3038" s="1" t="str">
        <f t="shared" si="530"/>
        <v>0</v>
      </c>
      <c r="AM3038" s="1" t="str">
        <f>IF(官網匯出!AG3038="","",官網匯出!AG3038)</f>
        <v/>
      </c>
      <c r="AN3038" s="1" t="str">
        <f>IF(G3038="","",IF(官網匯出!AH3038="","",官網匯出!AH3038))</f>
        <v/>
      </c>
      <c r="AO3038" s="14" t="str">
        <f t="shared" si="531"/>
        <v/>
      </c>
      <c r="AP3038" s="14" t="str">
        <f t="shared" si="532"/>
        <v>1</v>
      </c>
      <c r="AQ3038" s="14" t="str">
        <f t="shared" si="533"/>
        <v>0</v>
      </c>
      <c r="AR3038" s="1" t="str">
        <f t="shared" si="534"/>
        <v/>
      </c>
      <c r="AS3038" s="1" t="str">
        <f t="shared" si="535"/>
        <v/>
      </c>
      <c r="AT3038" s="1" t="str">
        <f t="shared" si="536"/>
        <v/>
      </c>
      <c r="AU3038" s="1" t="str">
        <f t="shared" si="527"/>
        <v/>
      </c>
      <c r="AV3038" s="1" t="e">
        <f>IF(VLOOKUP(G3038,官網匯出!A:AQ,42,FALSE)="","[黃金盾官網]",VLOOKUP(G3038,官網匯出!A:AQ,42,FALSE))</f>
        <v>#N/A</v>
      </c>
      <c r="AW3038" s="1" t="e">
        <f>IF(LEFT(VLOOKUP(G3038,官網匯出!A:AS,43,FALSE),2)="","web",LEFT(VLOOKUP(G3038,官網匯出!A:AS,43,FALSE),2))</f>
        <v>#N/A</v>
      </c>
      <c r="AX3038" s="1" t="str">
        <f t="shared" si="537"/>
        <v>O</v>
      </c>
    </row>
    <row r="3039" spans="1:50">
      <c r="A3039" s="1" t="str">
        <f>IF(G3039="","",VLOOKUP(官網轉換!AW3039,團名!A:B,2,FALSE))</f>
        <v/>
      </c>
      <c r="B3039" s="1" t="str">
        <f>IF(G3039="","",IF(LEFT(VLOOKUP(G3039,官網匯出!A:AQ,43,0),2)="wf",VLOOKUP(VLOOKUP(G3039,官網匯出!A:AQ,43,0),團名!$I$1:$K$12,2,FALSE),"N0071"))</f>
        <v/>
      </c>
      <c r="C3039" s="1" t="str">
        <f>IFERROR(VLOOKUP(官網匯出!D3039,團名!E:G,3,FALSE),"")</f>
        <v/>
      </c>
      <c r="D3039" s="1" t="str">
        <f t="shared" si="528"/>
        <v/>
      </c>
      <c r="E3039" s="1" t="str">
        <f t="shared" si="529"/>
        <v/>
      </c>
      <c r="F3039" s="1" t="str">
        <f>IF(官網匯出!F3039="已付款","","B0012")</f>
        <v>B0012</v>
      </c>
      <c r="G3039" s="1" t="str">
        <f>IF(官網匯出!A3039="","",官網匯出!A3039)</f>
        <v/>
      </c>
      <c r="H3039" s="3" t="str">
        <f>IF(官網匯出!B3039="","",官網匯出!B3039)</f>
        <v/>
      </c>
      <c r="I3039" s="1" t="str">
        <f>IF(官網匯出!C3039="","",官網匯出!C3039)</f>
        <v/>
      </c>
      <c r="J3039" s="1" t="str">
        <f>IF(官網匯出!D3039="","",官網匯出!D3039)</f>
        <v/>
      </c>
      <c r="K3039" s="3" t="str">
        <f>IF(官網匯出!E3039="","",官網匯出!E3039)</f>
        <v/>
      </c>
      <c r="L3039" s="1" t="str">
        <f>IF(官網匯出!F3039="","",官網匯出!F3039)</f>
        <v/>
      </c>
      <c r="M3039" s="1" t="str">
        <f>IF(官網匯出!G3039="","",官網匯出!G3039)</f>
        <v/>
      </c>
      <c r="N3039" s="1" t="str">
        <f>IF(官網匯出!H3039="","",官網匯出!H3039)</f>
        <v/>
      </c>
      <c r="P3039" s="1" t="str">
        <f>IF(官網匯出!J3039="","",RIGHT(官網匯出!J3039,LEN(官網匯出!J3039)-2))</f>
        <v/>
      </c>
      <c r="Q3039" s="1" t="str">
        <f>IF(官網匯出!K3039="","",官網匯出!K3039)</f>
        <v/>
      </c>
      <c r="R3039" s="1" t="str">
        <f>IF(官網匯出!L3039="","",官網匯出!L3039)</f>
        <v/>
      </c>
      <c r="S3039" s="1" t="str">
        <f>IF(官網匯出!M3039="","",官網匯出!M3039)</f>
        <v/>
      </c>
      <c r="T3039" s="1" t="str">
        <f>IF(官網匯出!N3039="","",官網匯出!N3039)</f>
        <v/>
      </c>
      <c r="U3039" s="1" t="str">
        <f>IF(官網匯出!O3039="","",官網匯出!O3039)</f>
        <v/>
      </c>
      <c r="V3039" s="1" t="str">
        <f>IF(官網匯出!P3039="",IF(G3039="","",0),官網匯出!P3039)</f>
        <v/>
      </c>
      <c r="W3039" s="1" t="str">
        <f>IF(官網匯出!Q3039="",IF(G3039="","",0),官網匯出!Q3039)</f>
        <v/>
      </c>
      <c r="X3039" s="1" t="str">
        <f>IF(官網匯出!R3039="","",官網匯出!R3039)</f>
        <v/>
      </c>
      <c r="Y3039" s="1" t="str">
        <f>IF(官網匯出!S3039="","",官網匯出!S3039)</f>
        <v/>
      </c>
      <c r="Z3039" s="1" t="str">
        <f>IF(G3039="","",官網匯出!T3039)</f>
        <v/>
      </c>
      <c r="AA3039" s="1" t="str">
        <f>IF(G3039="","",官網匯出!AK3039)</f>
        <v/>
      </c>
      <c r="AB3039" s="1" t="str">
        <f>IF(G3039="","",IF(官網匯出!V3039="","",官網匯出!V3039))</f>
        <v/>
      </c>
      <c r="AJ3039" s="1" t="str">
        <f>IF(G3039="","",IF(官網匯出!AE3039="","",官網匯出!AE3039))</f>
        <v/>
      </c>
      <c r="AK3039" s="1" t="str">
        <f>IF(G3039="","",IF(官網匯出!AD3039="","",官網匯出!AD3039))</f>
        <v/>
      </c>
      <c r="AL3039" s="1" t="str">
        <f t="shared" si="530"/>
        <v>0</v>
      </c>
      <c r="AM3039" s="1" t="str">
        <f>IF(官網匯出!AG3039="","",官網匯出!AG3039)</f>
        <v/>
      </c>
      <c r="AN3039" s="1" t="str">
        <f>IF(G3039="","",IF(官網匯出!AH3039="","",官網匯出!AH3039))</f>
        <v/>
      </c>
      <c r="AO3039" s="14" t="str">
        <f t="shared" si="531"/>
        <v/>
      </c>
      <c r="AP3039" s="14" t="str">
        <f t="shared" si="532"/>
        <v>1</v>
      </c>
      <c r="AQ3039" s="14" t="str">
        <f t="shared" si="533"/>
        <v>0</v>
      </c>
      <c r="AR3039" s="1" t="str">
        <f t="shared" si="534"/>
        <v/>
      </c>
      <c r="AS3039" s="1" t="str">
        <f t="shared" si="535"/>
        <v/>
      </c>
      <c r="AT3039" s="1" t="str">
        <f t="shared" si="536"/>
        <v/>
      </c>
      <c r="AU3039" s="1" t="str">
        <f t="shared" si="527"/>
        <v/>
      </c>
      <c r="AV3039" s="1" t="e">
        <f>IF(VLOOKUP(G3039,官網匯出!A:AQ,42,FALSE)="","[黃金盾官網]",VLOOKUP(G3039,官網匯出!A:AQ,42,FALSE))</f>
        <v>#N/A</v>
      </c>
      <c r="AW3039" s="1" t="e">
        <f>IF(LEFT(VLOOKUP(G3039,官網匯出!A:AS,43,FALSE),2)="","web",LEFT(VLOOKUP(G3039,官網匯出!A:AS,43,FALSE),2))</f>
        <v>#N/A</v>
      </c>
      <c r="AX3039" s="1" t="str">
        <f t="shared" si="537"/>
        <v>O</v>
      </c>
    </row>
    <row r="3040" spans="1:50">
      <c r="A3040" s="1" t="str">
        <f>IF(G3040="","",VLOOKUP(官網轉換!AW3040,團名!A:B,2,FALSE))</f>
        <v/>
      </c>
      <c r="B3040" s="1" t="str">
        <f>IF(G3040="","",IF(LEFT(VLOOKUP(G3040,官網匯出!A:AQ,43,0),2)="wf",VLOOKUP(VLOOKUP(G3040,官網匯出!A:AQ,43,0),團名!$I$1:$K$12,2,FALSE),"N0071"))</f>
        <v/>
      </c>
      <c r="C3040" s="1" t="str">
        <f>IFERROR(VLOOKUP(官網匯出!D3040,團名!E:G,3,FALSE),"")</f>
        <v/>
      </c>
      <c r="D3040" s="1" t="str">
        <f t="shared" si="528"/>
        <v/>
      </c>
      <c r="E3040" s="1" t="str">
        <f t="shared" si="529"/>
        <v/>
      </c>
      <c r="F3040" s="1" t="str">
        <f>IF(官網匯出!F3040="已付款","","B0012")</f>
        <v>B0012</v>
      </c>
      <c r="G3040" s="1" t="str">
        <f>IF(官網匯出!A3040="","",官網匯出!A3040)</f>
        <v/>
      </c>
      <c r="H3040" s="3" t="str">
        <f>IF(官網匯出!B3040="","",官網匯出!B3040)</f>
        <v/>
      </c>
      <c r="I3040" s="1" t="str">
        <f>IF(官網匯出!C3040="","",官網匯出!C3040)</f>
        <v/>
      </c>
      <c r="J3040" s="1" t="str">
        <f>IF(官網匯出!D3040="","",官網匯出!D3040)</f>
        <v/>
      </c>
      <c r="K3040" s="3" t="str">
        <f>IF(官網匯出!E3040="","",官網匯出!E3040)</f>
        <v/>
      </c>
      <c r="L3040" s="1" t="str">
        <f>IF(官網匯出!F3040="","",官網匯出!F3040)</f>
        <v/>
      </c>
      <c r="M3040" s="1" t="str">
        <f>IF(官網匯出!G3040="","",官網匯出!G3040)</f>
        <v/>
      </c>
      <c r="N3040" s="1" t="str">
        <f>IF(官網匯出!H3040="","",官網匯出!H3040)</f>
        <v/>
      </c>
      <c r="P3040" s="1" t="str">
        <f>IF(官網匯出!J3040="","",RIGHT(官網匯出!J3040,LEN(官網匯出!J3040)-2))</f>
        <v/>
      </c>
      <c r="Q3040" s="1" t="str">
        <f>IF(官網匯出!K3040="","",官網匯出!K3040)</f>
        <v/>
      </c>
      <c r="R3040" s="1" t="str">
        <f>IF(官網匯出!L3040="","",官網匯出!L3040)</f>
        <v/>
      </c>
      <c r="S3040" s="1" t="str">
        <f>IF(官網匯出!M3040="","",官網匯出!M3040)</f>
        <v/>
      </c>
      <c r="T3040" s="1" t="str">
        <f>IF(官網匯出!N3040="","",官網匯出!N3040)</f>
        <v/>
      </c>
      <c r="U3040" s="1" t="str">
        <f>IF(官網匯出!O3040="","",官網匯出!O3040)</f>
        <v/>
      </c>
      <c r="V3040" s="1" t="str">
        <f>IF(官網匯出!P3040="",IF(G3040="","",0),官網匯出!P3040)</f>
        <v/>
      </c>
      <c r="W3040" s="1" t="str">
        <f>IF(官網匯出!Q3040="",IF(G3040="","",0),官網匯出!Q3040)</f>
        <v/>
      </c>
      <c r="X3040" s="1" t="str">
        <f>IF(官網匯出!R3040="","",官網匯出!R3040)</f>
        <v/>
      </c>
      <c r="Y3040" s="1" t="str">
        <f>IF(官網匯出!S3040="","",官網匯出!S3040)</f>
        <v/>
      </c>
      <c r="Z3040" s="1" t="str">
        <f>IF(G3040="","",官網匯出!T3040)</f>
        <v/>
      </c>
      <c r="AA3040" s="1" t="str">
        <f>IF(G3040="","",官網匯出!AK3040)</f>
        <v/>
      </c>
      <c r="AB3040" s="1" t="str">
        <f>IF(G3040="","",IF(官網匯出!V3040="","",官網匯出!V3040))</f>
        <v/>
      </c>
      <c r="AJ3040" s="1" t="str">
        <f>IF(G3040="","",IF(官網匯出!AE3040="","",官網匯出!AE3040))</f>
        <v/>
      </c>
      <c r="AK3040" s="1" t="str">
        <f>IF(G3040="","",IF(官網匯出!AD3040="","",官網匯出!AD3040))</f>
        <v/>
      </c>
      <c r="AL3040" s="1" t="str">
        <f t="shared" si="530"/>
        <v>0</v>
      </c>
      <c r="AM3040" s="1" t="str">
        <f>IF(官網匯出!AG3040="","",官網匯出!AG3040)</f>
        <v/>
      </c>
      <c r="AN3040" s="1" t="str">
        <f>IF(G3040="","",IF(官網匯出!AH3040="","",官網匯出!AH3040))</f>
        <v/>
      </c>
      <c r="AO3040" s="14" t="str">
        <f t="shared" si="531"/>
        <v/>
      </c>
      <c r="AP3040" s="14" t="str">
        <f t="shared" si="532"/>
        <v>1</v>
      </c>
      <c r="AQ3040" s="14" t="str">
        <f t="shared" si="533"/>
        <v>0</v>
      </c>
      <c r="AR3040" s="1" t="str">
        <f t="shared" si="534"/>
        <v/>
      </c>
      <c r="AS3040" s="1" t="str">
        <f t="shared" si="535"/>
        <v/>
      </c>
      <c r="AT3040" s="1" t="str">
        <f t="shared" si="536"/>
        <v/>
      </c>
      <c r="AU3040" s="1" t="str">
        <f t="shared" si="527"/>
        <v/>
      </c>
      <c r="AV3040" s="1" t="e">
        <f>IF(VLOOKUP(G3040,官網匯出!A:AQ,42,FALSE)="","[黃金盾官網]",VLOOKUP(G3040,官網匯出!A:AQ,42,FALSE))</f>
        <v>#N/A</v>
      </c>
      <c r="AW3040" s="1" t="e">
        <f>IF(LEFT(VLOOKUP(G3040,官網匯出!A:AS,43,FALSE),2)="","web",LEFT(VLOOKUP(G3040,官網匯出!A:AS,43,FALSE),2))</f>
        <v>#N/A</v>
      </c>
      <c r="AX3040" s="1" t="str">
        <f t="shared" si="537"/>
        <v>O</v>
      </c>
    </row>
    <row r="3041" spans="1:50">
      <c r="A3041" s="1" t="str">
        <f>IF(G3041="","",VLOOKUP(官網轉換!AW3041,團名!A:B,2,FALSE))</f>
        <v/>
      </c>
      <c r="B3041" s="1" t="str">
        <f>IF(G3041="","",IF(LEFT(VLOOKUP(G3041,官網匯出!A:AQ,43,0),2)="wf",VLOOKUP(VLOOKUP(G3041,官網匯出!A:AQ,43,0),團名!$I$1:$K$12,2,FALSE),"N0071"))</f>
        <v/>
      </c>
      <c r="C3041" s="1" t="str">
        <f>IFERROR(VLOOKUP(官網匯出!D3041,團名!E:G,3,FALSE),"")</f>
        <v/>
      </c>
      <c r="D3041" s="1" t="str">
        <f t="shared" si="528"/>
        <v/>
      </c>
      <c r="E3041" s="1" t="str">
        <f t="shared" si="529"/>
        <v/>
      </c>
      <c r="F3041" s="1" t="str">
        <f>IF(官網匯出!F3041="已付款","","B0012")</f>
        <v>B0012</v>
      </c>
      <c r="G3041" s="1" t="str">
        <f>IF(官網匯出!A3041="","",官網匯出!A3041)</f>
        <v/>
      </c>
      <c r="H3041" s="3" t="str">
        <f>IF(官網匯出!B3041="","",官網匯出!B3041)</f>
        <v/>
      </c>
      <c r="I3041" s="1" t="str">
        <f>IF(官網匯出!C3041="","",官網匯出!C3041)</f>
        <v/>
      </c>
      <c r="J3041" s="1" t="str">
        <f>IF(官網匯出!D3041="","",官網匯出!D3041)</f>
        <v/>
      </c>
      <c r="K3041" s="3" t="str">
        <f>IF(官網匯出!E3041="","",官網匯出!E3041)</f>
        <v/>
      </c>
      <c r="L3041" s="1" t="str">
        <f>IF(官網匯出!F3041="","",官網匯出!F3041)</f>
        <v/>
      </c>
      <c r="M3041" s="1" t="str">
        <f>IF(官網匯出!G3041="","",官網匯出!G3041)</f>
        <v/>
      </c>
      <c r="N3041" s="1" t="str">
        <f>IF(官網匯出!H3041="","",官網匯出!H3041)</f>
        <v/>
      </c>
      <c r="P3041" s="1" t="str">
        <f>IF(官網匯出!J3041="","",RIGHT(官網匯出!J3041,LEN(官網匯出!J3041)-2))</f>
        <v/>
      </c>
      <c r="Q3041" s="1" t="str">
        <f>IF(官網匯出!K3041="","",官網匯出!K3041)</f>
        <v/>
      </c>
      <c r="R3041" s="1" t="str">
        <f>IF(官網匯出!L3041="","",官網匯出!L3041)</f>
        <v/>
      </c>
      <c r="S3041" s="1" t="str">
        <f>IF(官網匯出!M3041="","",官網匯出!M3041)</f>
        <v/>
      </c>
      <c r="T3041" s="1" t="str">
        <f>IF(官網匯出!N3041="","",官網匯出!N3041)</f>
        <v/>
      </c>
      <c r="U3041" s="1" t="str">
        <f>IF(官網匯出!O3041="","",官網匯出!O3041)</f>
        <v/>
      </c>
      <c r="V3041" s="1" t="str">
        <f>IF(官網匯出!P3041="",IF(G3041="","",0),官網匯出!P3041)</f>
        <v/>
      </c>
      <c r="W3041" s="1" t="str">
        <f>IF(官網匯出!Q3041="",IF(G3041="","",0),官網匯出!Q3041)</f>
        <v/>
      </c>
      <c r="X3041" s="1" t="str">
        <f>IF(官網匯出!R3041="","",官網匯出!R3041)</f>
        <v/>
      </c>
      <c r="Y3041" s="1" t="str">
        <f>IF(官網匯出!S3041="","",官網匯出!S3041)</f>
        <v/>
      </c>
      <c r="Z3041" s="1" t="str">
        <f>IF(G3041="","",官網匯出!T3041)</f>
        <v/>
      </c>
      <c r="AA3041" s="1" t="str">
        <f>IF(G3041="","",官網匯出!AK3041)</f>
        <v/>
      </c>
      <c r="AB3041" s="1" t="str">
        <f>IF(G3041="","",IF(官網匯出!V3041="","",官網匯出!V3041))</f>
        <v/>
      </c>
      <c r="AJ3041" s="1" t="str">
        <f>IF(G3041="","",IF(官網匯出!AE3041="","",官網匯出!AE3041))</f>
        <v/>
      </c>
      <c r="AK3041" s="1" t="str">
        <f>IF(G3041="","",IF(官網匯出!AD3041="","",官網匯出!AD3041))</f>
        <v/>
      </c>
      <c r="AL3041" s="1" t="str">
        <f t="shared" si="530"/>
        <v>0</v>
      </c>
      <c r="AM3041" s="1" t="str">
        <f>IF(官網匯出!AG3041="","",官網匯出!AG3041)</f>
        <v/>
      </c>
      <c r="AN3041" s="1" t="str">
        <f>IF(G3041="","",IF(官網匯出!AH3041="","",官網匯出!AH3041))</f>
        <v/>
      </c>
      <c r="AO3041" s="14" t="str">
        <f t="shared" si="531"/>
        <v/>
      </c>
      <c r="AP3041" s="14" t="str">
        <f t="shared" si="532"/>
        <v>1</v>
      </c>
      <c r="AQ3041" s="14" t="str">
        <f t="shared" si="533"/>
        <v>0</v>
      </c>
      <c r="AR3041" s="1" t="str">
        <f t="shared" si="534"/>
        <v/>
      </c>
      <c r="AS3041" s="1" t="str">
        <f t="shared" si="535"/>
        <v/>
      </c>
      <c r="AT3041" s="1" t="str">
        <f t="shared" si="536"/>
        <v/>
      </c>
      <c r="AU3041" s="1" t="str">
        <f t="shared" si="527"/>
        <v/>
      </c>
      <c r="AV3041" s="1" t="e">
        <f>IF(VLOOKUP(G3041,官網匯出!A:AQ,42,FALSE)="","[黃金盾官網]",VLOOKUP(G3041,官網匯出!A:AQ,42,FALSE))</f>
        <v>#N/A</v>
      </c>
      <c r="AW3041" s="1" t="e">
        <f>IF(LEFT(VLOOKUP(G3041,官網匯出!A:AS,43,FALSE),2)="","web",LEFT(VLOOKUP(G3041,官網匯出!A:AS,43,FALSE),2))</f>
        <v>#N/A</v>
      </c>
      <c r="AX3041" s="1" t="str">
        <f t="shared" si="537"/>
        <v>O</v>
      </c>
    </row>
    <row r="3042" spans="1:50">
      <c r="A3042" s="1" t="str">
        <f>IF(G3042="","",VLOOKUP(官網轉換!AW3042,團名!A:B,2,FALSE))</f>
        <v/>
      </c>
      <c r="B3042" s="1" t="str">
        <f>IF(G3042="","",IF(LEFT(VLOOKUP(G3042,官網匯出!A:AQ,43,0),2)="wf",VLOOKUP(VLOOKUP(G3042,官網匯出!A:AQ,43,0),團名!$I$1:$K$12,2,FALSE),"N0071"))</f>
        <v/>
      </c>
      <c r="C3042" s="1" t="str">
        <f>IFERROR(VLOOKUP(官網匯出!D3042,團名!E:G,3,FALSE),"")</f>
        <v/>
      </c>
      <c r="D3042" s="1" t="str">
        <f t="shared" si="528"/>
        <v/>
      </c>
      <c r="E3042" s="1" t="str">
        <f t="shared" si="529"/>
        <v/>
      </c>
      <c r="F3042" s="1" t="str">
        <f>IF(官網匯出!F3042="已付款","","B0012")</f>
        <v>B0012</v>
      </c>
      <c r="G3042" s="1" t="str">
        <f>IF(官網匯出!A3042="","",官網匯出!A3042)</f>
        <v/>
      </c>
      <c r="H3042" s="3" t="str">
        <f>IF(官網匯出!B3042="","",官網匯出!B3042)</f>
        <v/>
      </c>
      <c r="I3042" s="1" t="str">
        <f>IF(官網匯出!C3042="","",官網匯出!C3042)</f>
        <v/>
      </c>
      <c r="J3042" s="1" t="str">
        <f>IF(官網匯出!D3042="","",官網匯出!D3042)</f>
        <v/>
      </c>
      <c r="K3042" s="3" t="str">
        <f>IF(官網匯出!E3042="","",官網匯出!E3042)</f>
        <v/>
      </c>
      <c r="L3042" s="1" t="str">
        <f>IF(官網匯出!F3042="","",官網匯出!F3042)</f>
        <v/>
      </c>
      <c r="M3042" s="1" t="str">
        <f>IF(官網匯出!G3042="","",官網匯出!G3042)</f>
        <v/>
      </c>
      <c r="N3042" s="1" t="str">
        <f>IF(官網匯出!H3042="","",官網匯出!H3042)</f>
        <v/>
      </c>
      <c r="P3042" s="1" t="str">
        <f>IF(官網匯出!J3042="","",RIGHT(官網匯出!J3042,LEN(官網匯出!J3042)-2))</f>
        <v/>
      </c>
      <c r="Q3042" s="1" t="str">
        <f>IF(官網匯出!K3042="","",官網匯出!K3042)</f>
        <v/>
      </c>
      <c r="R3042" s="1" t="str">
        <f>IF(官網匯出!L3042="","",官網匯出!L3042)</f>
        <v/>
      </c>
      <c r="S3042" s="1" t="str">
        <f>IF(官網匯出!M3042="","",官網匯出!M3042)</f>
        <v/>
      </c>
      <c r="T3042" s="1" t="str">
        <f>IF(官網匯出!N3042="","",官網匯出!N3042)</f>
        <v/>
      </c>
      <c r="U3042" s="1" t="str">
        <f>IF(官網匯出!O3042="","",官網匯出!O3042)</f>
        <v/>
      </c>
      <c r="V3042" s="1" t="str">
        <f>IF(官網匯出!P3042="",IF(G3042="","",0),官網匯出!P3042)</f>
        <v/>
      </c>
      <c r="W3042" s="1" t="str">
        <f>IF(官網匯出!Q3042="",IF(G3042="","",0),官網匯出!Q3042)</f>
        <v/>
      </c>
      <c r="X3042" s="1" t="str">
        <f>IF(官網匯出!R3042="","",官網匯出!R3042)</f>
        <v/>
      </c>
      <c r="Y3042" s="1" t="str">
        <f>IF(官網匯出!S3042="","",官網匯出!S3042)</f>
        <v/>
      </c>
      <c r="Z3042" s="1" t="str">
        <f>IF(G3042="","",官網匯出!T3042)</f>
        <v/>
      </c>
      <c r="AA3042" s="1" t="str">
        <f>IF(G3042="","",官網匯出!AK3042)</f>
        <v/>
      </c>
      <c r="AB3042" s="1" t="str">
        <f>IF(G3042="","",IF(官網匯出!V3042="","",官網匯出!V3042))</f>
        <v/>
      </c>
      <c r="AJ3042" s="1" t="str">
        <f>IF(G3042="","",IF(官網匯出!AE3042="","",官網匯出!AE3042))</f>
        <v/>
      </c>
      <c r="AK3042" s="1" t="str">
        <f>IF(G3042="","",IF(官網匯出!AD3042="","",官網匯出!AD3042))</f>
        <v/>
      </c>
      <c r="AL3042" s="1" t="str">
        <f t="shared" si="530"/>
        <v>0</v>
      </c>
      <c r="AM3042" s="1" t="str">
        <f>IF(官網匯出!AG3042="","",官網匯出!AG3042)</f>
        <v/>
      </c>
      <c r="AN3042" s="1" t="str">
        <f>IF(G3042="","",IF(官網匯出!AH3042="","",官網匯出!AH3042))</f>
        <v/>
      </c>
      <c r="AO3042" s="14" t="str">
        <f t="shared" si="531"/>
        <v/>
      </c>
      <c r="AP3042" s="14" t="str">
        <f t="shared" si="532"/>
        <v>1</v>
      </c>
      <c r="AQ3042" s="14" t="str">
        <f t="shared" si="533"/>
        <v>0</v>
      </c>
      <c r="AR3042" s="1" t="str">
        <f t="shared" si="534"/>
        <v/>
      </c>
      <c r="AS3042" s="1" t="str">
        <f t="shared" si="535"/>
        <v/>
      </c>
      <c r="AT3042" s="1" t="str">
        <f t="shared" si="536"/>
        <v/>
      </c>
      <c r="AU3042" s="1" t="str">
        <f t="shared" si="527"/>
        <v/>
      </c>
      <c r="AV3042" s="1" t="e">
        <f>IF(VLOOKUP(G3042,官網匯出!A:AQ,42,FALSE)="","[黃金盾官網]",VLOOKUP(G3042,官網匯出!A:AQ,42,FALSE))</f>
        <v>#N/A</v>
      </c>
      <c r="AW3042" s="1" t="e">
        <f>IF(LEFT(VLOOKUP(G3042,官網匯出!A:AS,43,FALSE),2)="","web",LEFT(VLOOKUP(G3042,官網匯出!A:AS,43,FALSE),2))</f>
        <v>#N/A</v>
      </c>
      <c r="AX3042" s="1" t="str">
        <f t="shared" si="537"/>
        <v>O</v>
      </c>
    </row>
    <row r="3043" spans="1:50">
      <c r="A3043" s="1" t="str">
        <f>IF(G3043="","",VLOOKUP(官網轉換!AW3043,團名!A:B,2,FALSE))</f>
        <v/>
      </c>
      <c r="B3043" s="1" t="str">
        <f>IF(G3043="","",IF(LEFT(VLOOKUP(G3043,官網匯出!A:AQ,43,0),2)="wf",VLOOKUP(VLOOKUP(G3043,官網匯出!A:AQ,43,0),團名!$I$1:$K$12,2,FALSE),"N0071"))</f>
        <v/>
      </c>
      <c r="C3043" s="1" t="str">
        <f>IFERROR(VLOOKUP(官網匯出!D3043,團名!E:G,3,FALSE),"")</f>
        <v/>
      </c>
      <c r="D3043" s="1" t="str">
        <f t="shared" si="528"/>
        <v/>
      </c>
      <c r="E3043" s="1" t="str">
        <f t="shared" si="529"/>
        <v/>
      </c>
      <c r="F3043" s="1" t="str">
        <f>IF(官網匯出!F3043="已付款","","B0012")</f>
        <v>B0012</v>
      </c>
      <c r="G3043" s="1" t="str">
        <f>IF(官網匯出!A3043="","",官網匯出!A3043)</f>
        <v/>
      </c>
      <c r="H3043" s="3" t="str">
        <f>IF(官網匯出!B3043="","",官網匯出!B3043)</f>
        <v/>
      </c>
      <c r="I3043" s="1" t="str">
        <f>IF(官網匯出!C3043="","",官網匯出!C3043)</f>
        <v/>
      </c>
      <c r="J3043" s="1" t="str">
        <f>IF(官網匯出!D3043="","",官網匯出!D3043)</f>
        <v/>
      </c>
      <c r="K3043" s="3" t="str">
        <f>IF(官網匯出!E3043="","",官網匯出!E3043)</f>
        <v/>
      </c>
      <c r="L3043" s="1" t="str">
        <f>IF(官網匯出!F3043="","",官網匯出!F3043)</f>
        <v/>
      </c>
      <c r="M3043" s="1" t="str">
        <f>IF(官網匯出!G3043="","",官網匯出!G3043)</f>
        <v/>
      </c>
      <c r="N3043" s="1" t="str">
        <f>IF(官網匯出!H3043="","",官網匯出!H3043)</f>
        <v/>
      </c>
      <c r="P3043" s="1" t="str">
        <f>IF(官網匯出!J3043="","",RIGHT(官網匯出!J3043,LEN(官網匯出!J3043)-2))</f>
        <v/>
      </c>
      <c r="Q3043" s="1" t="str">
        <f>IF(官網匯出!K3043="","",官網匯出!K3043)</f>
        <v/>
      </c>
      <c r="R3043" s="1" t="str">
        <f>IF(官網匯出!L3043="","",官網匯出!L3043)</f>
        <v/>
      </c>
      <c r="S3043" s="1" t="str">
        <f>IF(官網匯出!M3043="","",官網匯出!M3043)</f>
        <v/>
      </c>
      <c r="T3043" s="1" t="str">
        <f>IF(官網匯出!N3043="","",官網匯出!N3043)</f>
        <v/>
      </c>
      <c r="U3043" s="1" t="str">
        <f>IF(官網匯出!O3043="","",官網匯出!O3043)</f>
        <v/>
      </c>
      <c r="V3043" s="1" t="str">
        <f>IF(官網匯出!P3043="",IF(G3043="","",0),官網匯出!P3043)</f>
        <v/>
      </c>
      <c r="W3043" s="1" t="str">
        <f>IF(官網匯出!Q3043="",IF(G3043="","",0),官網匯出!Q3043)</f>
        <v/>
      </c>
      <c r="X3043" s="1" t="str">
        <f>IF(官網匯出!R3043="","",官網匯出!R3043)</f>
        <v/>
      </c>
      <c r="Y3043" s="1" t="str">
        <f>IF(官網匯出!S3043="","",官網匯出!S3043)</f>
        <v/>
      </c>
      <c r="Z3043" s="1" t="str">
        <f>IF(G3043="","",官網匯出!T3043)</f>
        <v/>
      </c>
      <c r="AA3043" s="1" t="str">
        <f>IF(G3043="","",官網匯出!AK3043)</f>
        <v/>
      </c>
      <c r="AB3043" s="1" t="str">
        <f>IF(G3043="","",IF(官網匯出!V3043="","",官網匯出!V3043))</f>
        <v/>
      </c>
      <c r="AJ3043" s="1" t="str">
        <f>IF(G3043="","",IF(官網匯出!AE3043="","",官網匯出!AE3043))</f>
        <v/>
      </c>
      <c r="AK3043" s="1" t="str">
        <f>IF(G3043="","",IF(官網匯出!AD3043="","",官網匯出!AD3043))</f>
        <v/>
      </c>
      <c r="AL3043" s="1" t="str">
        <f t="shared" si="530"/>
        <v>0</v>
      </c>
      <c r="AM3043" s="1" t="str">
        <f>IF(官網匯出!AG3043="","",官網匯出!AG3043)</f>
        <v/>
      </c>
      <c r="AN3043" s="1" t="str">
        <f>IF(G3043="","",IF(官網匯出!AH3043="","",官網匯出!AH3043))</f>
        <v/>
      </c>
      <c r="AO3043" s="14" t="str">
        <f t="shared" si="531"/>
        <v/>
      </c>
      <c r="AP3043" s="14" t="str">
        <f t="shared" si="532"/>
        <v>1</v>
      </c>
      <c r="AQ3043" s="14" t="str">
        <f t="shared" si="533"/>
        <v>0</v>
      </c>
      <c r="AR3043" s="1" t="str">
        <f t="shared" si="534"/>
        <v/>
      </c>
      <c r="AS3043" s="1" t="str">
        <f t="shared" si="535"/>
        <v/>
      </c>
      <c r="AT3043" s="1" t="str">
        <f t="shared" si="536"/>
        <v/>
      </c>
      <c r="AU3043" s="1" t="str">
        <f t="shared" si="527"/>
        <v/>
      </c>
      <c r="AV3043" s="1" t="e">
        <f>IF(VLOOKUP(G3043,官網匯出!A:AQ,42,FALSE)="","[黃金盾官網]",VLOOKUP(G3043,官網匯出!A:AQ,42,FALSE))</f>
        <v>#N/A</v>
      </c>
      <c r="AW3043" s="1" t="e">
        <f>IF(LEFT(VLOOKUP(G3043,官網匯出!A:AS,43,FALSE),2)="","web",LEFT(VLOOKUP(G3043,官網匯出!A:AS,43,FALSE),2))</f>
        <v>#N/A</v>
      </c>
      <c r="AX3043" s="1" t="str">
        <f t="shared" si="537"/>
        <v>O</v>
      </c>
    </row>
    <row r="3044" spans="1:50">
      <c r="A3044" s="1" t="str">
        <f>IF(G3044="","",VLOOKUP(官網轉換!AW3044,團名!A:B,2,FALSE))</f>
        <v/>
      </c>
      <c r="B3044" s="1" t="str">
        <f>IF(G3044="","",IF(LEFT(VLOOKUP(G3044,官網匯出!A:AQ,43,0),2)="wf",VLOOKUP(VLOOKUP(G3044,官網匯出!A:AQ,43,0),團名!$I$1:$K$12,2,FALSE),"N0071"))</f>
        <v/>
      </c>
      <c r="C3044" s="1" t="str">
        <f>IFERROR(VLOOKUP(官網匯出!D3044,團名!E:G,3,FALSE),"")</f>
        <v/>
      </c>
      <c r="D3044" s="1" t="str">
        <f t="shared" si="528"/>
        <v/>
      </c>
      <c r="E3044" s="1" t="str">
        <f t="shared" si="529"/>
        <v/>
      </c>
      <c r="F3044" s="1" t="str">
        <f>IF(官網匯出!F3044="已付款","","B0012")</f>
        <v>B0012</v>
      </c>
      <c r="G3044" s="1" t="str">
        <f>IF(官網匯出!A3044="","",官網匯出!A3044)</f>
        <v/>
      </c>
      <c r="H3044" s="3" t="str">
        <f>IF(官網匯出!B3044="","",官網匯出!B3044)</f>
        <v/>
      </c>
      <c r="I3044" s="1" t="str">
        <f>IF(官網匯出!C3044="","",官網匯出!C3044)</f>
        <v/>
      </c>
      <c r="J3044" s="1" t="str">
        <f>IF(官網匯出!D3044="","",官網匯出!D3044)</f>
        <v/>
      </c>
      <c r="K3044" s="3" t="str">
        <f>IF(官網匯出!E3044="","",官網匯出!E3044)</f>
        <v/>
      </c>
      <c r="L3044" s="1" t="str">
        <f>IF(官網匯出!F3044="","",官網匯出!F3044)</f>
        <v/>
      </c>
      <c r="M3044" s="1" t="str">
        <f>IF(官網匯出!G3044="","",官網匯出!G3044)</f>
        <v/>
      </c>
      <c r="N3044" s="1" t="str">
        <f>IF(官網匯出!H3044="","",官網匯出!H3044)</f>
        <v/>
      </c>
      <c r="P3044" s="1" t="str">
        <f>IF(官網匯出!J3044="","",RIGHT(官網匯出!J3044,LEN(官網匯出!J3044)-2))</f>
        <v/>
      </c>
      <c r="Q3044" s="1" t="str">
        <f>IF(官網匯出!K3044="","",官網匯出!K3044)</f>
        <v/>
      </c>
      <c r="R3044" s="1" t="str">
        <f>IF(官網匯出!L3044="","",官網匯出!L3044)</f>
        <v/>
      </c>
      <c r="S3044" s="1" t="str">
        <f>IF(官網匯出!M3044="","",官網匯出!M3044)</f>
        <v/>
      </c>
      <c r="T3044" s="1" t="str">
        <f>IF(官網匯出!N3044="","",官網匯出!N3044)</f>
        <v/>
      </c>
      <c r="U3044" s="1" t="str">
        <f>IF(官網匯出!O3044="","",官網匯出!O3044)</f>
        <v/>
      </c>
      <c r="V3044" s="1" t="str">
        <f>IF(官網匯出!P3044="",IF(G3044="","",0),官網匯出!P3044)</f>
        <v/>
      </c>
      <c r="W3044" s="1" t="str">
        <f>IF(官網匯出!Q3044="",IF(G3044="","",0),官網匯出!Q3044)</f>
        <v/>
      </c>
      <c r="X3044" s="1" t="str">
        <f>IF(官網匯出!R3044="","",官網匯出!R3044)</f>
        <v/>
      </c>
      <c r="Y3044" s="1" t="str">
        <f>IF(官網匯出!S3044="","",官網匯出!S3044)</f>
        <v/>
      </c>
      <c r="Z3044" s="1" t="str">
        <f>IF(G3044="","",官網匯出!T3044)</f>
        <v/>
      </c>
      <c r="AA3044" s="1" t="str">
        <f>IF(G3044="","",官網匯出!AK3044)</f>
        <v/>
      </c>
      <c r="AB3044" s="1" t="str">
        <f>IF(G3044="","",IF(官網匯出!V3044="","",官網匯出!V3044))</f>
        <v/>
      </c>
      <c r="AJ3044" s="1" t="str">
        <f>IF(G3044="","",IF(官網匯出!AE3044="","",官網匯出!AE3044))</f>
        <v/>
      </c>
      <c r="AK3044" s="1" t="str">
        <f>IF(G3044="","",IF(官網匯出!AD3044="","",官網匯出!AD3044))</f>
        <v/>
      </c>
      <c r="AL3044" s="1" t="str">
        <f t="shared" si="530"/>
        <v>0</v>
      </c>
      <c r="AM3044" s="1" t="str">
        <f>IF(官網匯出!AG3044="","",官網匯出!AG3044)</f>
        <v/>
      </c>
      <c r="AN3044" s="1" t="str">
        <f>IF(G3044="","",IF(官網匯出!AH3044="","",官網匯出!AH3044))</f>
        <v/>
      </c>
      <c r="AO3044" s="14" t="str">
        <f t="shared" si="531"/>
        <v/>
      </c>
      <c r="AP3044" s="14" t="str">
        <f t="shared" si="532"/>
        <v>1</v>
      </c>
      <c r="AQ3044" s="14" t="str">
        <f t="shared" si="533"/>
        <v>0</v>
      </c>
      <c r="AR3044" s="1" t="str">
        <f t="shared" si="534"/>
        <v/>
      </c>
      <c r="AS3044" s="1" t="str">
        <f t="shared" si="535"/>
        <v/>
      </c>
      <c r="AT3044" s="1" t="str">
        <f t="shared" si="536"/>
        <v/>
      </c>
      <c r="AU3044" s="1" t="str">
        <f t="shared" si="527"/>
        <v/>
      </c>
      <c r="AV3044" s="1" t="e">
        <f>IF(VLOOKUP(G3044,官網匯出!A:AQ,42,FALSE)="","[黃金盾官網]",VLOOKUP(G3044,官網匯出!A:AQ,42,FALSE))</f>
        <v>#N/A</v>
      </c>
      <c r="AW3044" s="1" t="e">
        <f>IF(LEFT(VLOOKUP(G3044,官網匯出!A:AS,43,FALSE),2)="","web",LEFT(VLOOKUP(G3044,官網匯出!A:AS,43,FALSE),2))</f>
        <v>#N/A</v>
      </c>
      <c r="AX3044" s="1" t="str">
        <f t="shared" si="537"/>
        <v>O</v>
      </c>
    </row>
    <row r="3045" spans="1:50">
      <c r="A3045" s="1" t="str">
        <f>IF(G3045="","",VLOOKUP(官網轉換!AW3045,團名!A:B,2,FALSE))</f>
        <v/>
      </c>
      <c r="B3045" s="1" t="str">
        <f>IF(G3045="","",IF(LEFT(VLOOKUP(G3045,官網匯出!A:AQ,43,0),2)="wf",VLOOKUP(VLOOKUP(G3045,官網匯出!A:AQ,43,0),團名!$I$1:$K$12,2,FALSE),"N0071"))</f>
        <v/>
      </c>
      <c r="C3045" s="1" t="str">
        <f>IFERROR(VLOOKUP(官網匯出!D3045,團名!E:G,3,FALSE),"")</f>
        <v/>
      </c>
      <c r="D3045" s="1" t="str">
        <f t="shared" si="528"/>
        <v/>
      </c>
      <c r="E3045" s="1" t="str">
        <f t="shared" si="529"/>
        <v/>
      </c>
      <c r="F3045" s="1" t="str">
        <f>IF(官網匯出!F3045="已付款","","B0012")</f>
        <v>B0012</v>
      </c>
      <c r="G3045" s="1" t="str">
        <f>IF(官網匯出!A3045="","",官網匯出!A3045)</f>
        <v/>
      </c>
      <c r="H3045" s="3" t="str">
        <f>IF(官網匯出!B3045="","",官網匯出!B3045)</f>
        <v/>
      </c>
      <c r="I3045" s="1" t="str">
        <f>IF(官網匯出!C3045="","",官網匯出!C3045)</f>
        <v/>
      </c>
      <c r="J3045" s="1" t="str">
        <f>IF(官網匯出!D3045="","",官網匯出!D3045)</f>
        <v/>
      </c>
      <c r="K3045" s="3" t="str">
        <f>IF(官網匯出!E3045="","",官網匯出!E3045)</f>
        <v/>
      </c>
      <c r="L3045" s="1" t="str">
        <f>IF(官網匯出!F3045="","",官網匯出!F3045)</f>
        <v/>
      </c>
      <c r="M3045" s="1" t="str">
        <f>IF(官網匯出!G3045="","",官網匯出!G3045)</f>
        <v/>
      </c>
      <c r="N3045" s="1" t="str">
        <f>IF(官網匯出!H3045="","",官網匯出!H3045)</f>
        <v/>
      </c>
      <c r="P3045" s="1" t="str">
        <f>IF(官網匯出!J3045="","",RIGHT(官網匯出!J3045,LEN(官網匯出!J3045)-2))</f>
        <v/>
      </c>
      <c r="Q3045" s="1" t="str">
        <f>IF(官網匯出!K3045="","",官網匯出!K3045)</f>
        <v/>
      </c>
      <c r="R3045" s="1" t="str">
        <f>IF(官網匯出!L3045="","",官網匯出!L3045)</f>
        <v/>
      </c>
      <c r="S3045" s="1" t="str">
        <f>IF(官網匯出!M3045="","",官網匯出!M3045)</f>
        <v/>
      </c>
      <c r="T3045" s="1" t="str">
        <f>IF(官網匯出!N3045="","",官網匯出!N3045)</f>
        <v/>
      </c>
      <c r="U3045" s="1" t="str">
        <f>IF(官網匯出!O3045="","",官網匯出!O3045)</f>
        <v/>
      </c>
      <c r="V3045" s="1" t="str">
        <f>IF(官網匯出!P3045="",IF(G3045="","",0),官網匯出!P3045)</f>
        <v/>
      </c>
      <c r="W3045" s="1" t="str">
        <f>IF(官網匯出!Q3045="",IF(G3045="","",0),官網匯出!Q3045)</f>
        <v/>
      </c>
      <c r="X3045" s="1" t="str">
        <f>IF(官網匯出!R3045="","",官網匯出!R3045)</f>
        <v/>
      </c>
      <c r="Y3045" s="1" t="str">
        <f>IF(官網匯出!S3045="","",官網匯出!S3045)</f>
        <v/>
      </c>
      <c r="Z3045" s="1" t="str">
        <f>IF(G3045="","",官網匯出!T3045)</f>
        <v/>
      </c>
      <c r="AA3045" s="1" t="str">
        <f>IF(G3045="","",官網匯出!AK3045)</f>
        <v/>
      </c>
      <c r="AB3045" s="1" t="str">
        <f>IF(G3045="","",IF(官網匯出!V3045="","",官網匯出!V3045))</f>
        <v/>
      </c>
      <c r="AJ3045" s="1" t="str">
        <f>IF(G3045="","",IF(官網匯出!AE3045="","",官網匯出!AE3045))</f>
        <v/>
      </c>
      <c r="AK3045" s="1" t="str">
        <f>IF(G3045="","",IF(官網匯出!AD3045="","",官網匯出!AD3045))</f>
        <v/>
      </c>
      <c r="AL3045" s="1" t="str">
        <f t="shared" si="530"/>
        <v>0</v>
      </c>
      <c r="AM3045" s="1" t="str">
        <f>IF(官網匯出!AG3045="","",官網匯出!AG3045)</f>
        <v/>
      </c>
      <c r="AN3045" s="1" t="str">
        <f>IF(G3045="","",IF(官網匯出!AH3045="","",官網匯出!AH3045))</f>
        <v/>
      </c>
      <c r="AO3045" s="14" t="str">
        <f t="shared" si="531"/>
        <v/>
      </c>
      <c r="AP3045" s="14" t="str">
        <f t="shared" si="532"/>
        <v>1</v>
      </c>
      <c r="AQ3045" s="14" t="str">
        <f t="shared" si="533"/>
        <v>0</v>
      </c>
      <c r="AR3045" s="1" t="str">
        <f t="shared" si="534"/>
        <v/>
      </c>
      <c r="AS3045" s="1" t="str">
        <f t="shared" si="535"/>
        <v/>
      </c>
      <c r="AT3045" s="1" t="str">
        <f t="shared" si="536"/>
        <v/>
      </c>
      <c r="AU3045" s="1" t="str">
        <f t="shared" si="527"/>
        <v/>
      </c>
      <c r="AV3045" s="1" t="e">
        <f>IF(VLOOKUP(G3045,官網匯出!A:AQ,42,FALSE)="","[黃金盾官網]",VLOOKUP(G3045,官網匯出!A:AQ,42,FALSE))</f>
        <v>#N/A</v>
      </c>
      <c r="AW3045" s="1" t="e">
        <f>IF(LEFT(VLOOKUP(G3045,官網匯出!A:AS,43,FALSE),2)="","web",LEFT(VLOOKUP(G3045,官網匯出!A:AS,43,FALSE),2))</f>
        <v>#N/A</v>
      </c>
      <c r="AX3045" s="1" t="str">
        <f t="shared" si="537"/>
        <v>O</v>
      </c>
    </row>
    <row r="3046" spans="1:50">
      <c r="A3046" s="1" t="str">
        <f>IF(G3046="","",VLOOKUP(官網轉換!AW3046,團名!A:B,2,FALSE))</f>
        <v/>
      </c>
      <c r="B3046" s="1" t="str">
        <f>IF(G3046="","",IF(LEFT(VLOOKUP(G3046,官網匯出!A:AQ,43,0),2)="wf",VLOOKUP(VLOOKUP(G3046,官網匯出!A:AQ,43,0),團名!$I$1:$K$12,2,FALSE),"N0071"))</f>
        <v/>
      </c>
      <c r="C3046" s="1" t="str">
        <f>IFERROR(VLOOKUP(官網匯出!D3046,團名!E:G,3,FALSE),"")</f>
        <v/>
      </c>
      <c r="D3046" s="1" t="str">
        <f t="shared" si="528"/>
        <v/>
      </c>
      <c r="E3046" s="1" t="str">
        <f t="shared" si="529"/>
        <v/>
      </c>
      <c r="F3046" s="1" t="str">
        <f>IF(官網匯出!F3046="已付款","","B0012")</f>
        <v>B0012</v>
      </c>
      <c r="G3046" s="1" t="str">
        <f>IF(官網匯出!A3046="","",官網匯出!A3046)</f>
        <v/>
      </c>
      <c r="H3046" s="3" t="str">
        <f>IF(官網匯出!B3046="","",官網匯出!B3046)</f>
        <v/>
      </c>
      <c r="I3046" s="1" t="str">
        <f>IF(官網匯出!C3046="","",官網匯出!C3046)</f>
        <v/>
      </c>
      <c r="J3046" s="1" t="str">
        <f>IF(官網匯出!D3046="","",官網匯出!D3046)</f>
        <v/>
      </c>
      <c r="K3046" s="3" t="str">
        <f>IF(官網匯出!E3046="","",官網匯出!E3046)</f>
        <v/>
      </c>
      <c r="L3046" s="1" t="str">
        <f>IF(官網匯出!F3046="","",官網匯出!F3046)</f>
        <v/>
      </c>
      <c r="M3046" s="1" t="str">
        <f>IF(官網匯出!G3046="","",官網匯出!G3046)</f>
        <v/>
      </c>
      <c r="N3046" s="1" t="str">
        <f>IF(官網匯出!H3046="","",官網匯出!H3046)</f>
        <v/>
      </c>
      <c r="P3046" s="1" t="str">
        <f>IF(官網匯出!J3046="","",RIGHT(官網匯出!J3046,LEN(官網匯出!J3046)-2))</f>
        <v/>
      </c>
      <c r="Q3046" s="1" t="str">
        <f>IF(官網匯出!K3046="","",官網匯出!K3046)</f>
        <v/>
      </c>
      <c r="R3046" s="1" t="str">
        <f>IF(官網匯出!L3046="","",官網匯出!L3046)</f>
        <v/>
      </c>
      <c r="S3046" s="1" t="str">
        <f>IF(官網匯出!M3046="","",官網匯出!M3046)</f>
        <v/>
      </c>
      <c r="T3046" s="1" t="str">
        <f>IF(官網匯出!N3046="","",官網匯出!N3046)</f>
        <v/>
      </c>
      <c r="U3046" s="1" t="str">
        <f>IF(官網匯出!O3046="","",官網匯出!O3046)</f>
        <v/>
      </c>
      <c r="V3046" s="1" t="str">
        <f>IF(官網匯出!P3046="",IF(G3046="","",0),官網匯出!P3046)</f>
        <v/>
      </c>
      <c r="W3046" s="1" t="str">
        <f>IF(官網匯出!Q3046="",IF(G3046="","",0),官網匯出!Q3046)</f>
        <v/>
      </c>
      <c r="X3046" s="1" t="str">
        <f>IF(官網匯出!R3046="","",官網匯出!R3046)</f>
        <v/>
      </c>
      <c r="Y3046" s="1" t="str">
        <f>IF(官網匯出!S3046="","",官網匯出!S3046)</f>
        <v/>
      </c>
      <c r="Z3046" s="1" t="str">
        <f>IF(G3046="","",官網匯出!T3046)</f>
        <v/>
      </c>
      <c r="AA3046" s="1" t="str">
        <f>IF(G3046="","",官網匯出!AK3046)</f>
        <v/>
      </c>
      <c r="AB3046" s="1" t="str">
        <f>IF(G3046="","",IF(官網匯出!V3046="","",官網匯出!V3046))</f>
        <v/>
      </c>
      <c r="AJ3046" s="1" t="str">
        <f>IF(G3046="","",IF(官網匯出!AE3046="","",官網匯出!AE3046))</f>
        <v/>
      </c>
      <c r="AK3046" s="1" t="str">
        <f>IF(G3046="","",IF(官網匯出!AD3046="","",官網匯出!AD3046))</f>
        <v/>
      </c>
      <c r="AL3046" s="1" t="str">
        <f t="shared" si="530"/>
        <v>0</v>
      </c>
      <c r="AM3046" s="1" t="str">
        <f>IF(官網匯出!AG3046="","",官網匯出!AG3046)</f>
        <v/>
      </c>
      <c r="AN3046" s="1" t="str">
        <f>IF(G3046="","",IF(官網匯出!AH3046="","",官網匯出!AH3046))</f>
        <v/>
      </c>
      <c r="AO3046" s="14" t="str">
        <f t="shared" si="531"/>
        <v/>
      </c>
      <c r="AP3046" s="14" t="str">
        <f t="shared" si="532"/>
        <v>1</v>
      </c>
      <c r="AQ3046" s="14" t="str">
        <f t="shared" si="533"/>
        <v>0</v>
      </c>
      <c r="AR3046" s="1" t="str">
        <f t="shared" si="534"/>
        <v/>
      </c>
      <c r="AS3046" s="1" t="str">
        <f t="shared" si="535"/>
        <v/>
      </c>
      <c r="AT3046" s="1" t="str">
        <f t="shared" si="536"/>
        <v/>
      </c>
      <c r="AU3046" s="1" t="str">
        <f t="shared" si="527"/>
        <v/>
      </c>
      <c r="AV3046" s="1" t="e">
        <f>IF(VLOOKUP(G3046,官網匯出!A:AQ,42,FALSE)="","[黃金盾官網]",VLOOKUP(G3046,官網匯出!A:AQ,42,FALSE))</f>
        <v>#N/A</v>
      </c>
      <c r="AW3046" s="1" t="e">
        <f>IF(LEFT(VLOOKUP(G3046,官網匯出!A:AS,43,FALSE),2)="","web",LEFT(VLOOKUP(G3046,官網匯出!A:AS,43,FALSE),2))</f>
        <v>#N/A</v>
      </c>
      <c r="AX3046" s="1" t="str">
        <f t="shared" si="537"/>
        <v>O</v>
      </c>
    </row>
    <row r="3047" spans="1:50">
      <c r="A3047" s="1" t="str">
        <f>IF(G3047="","",VLOOKUP(官網轉換!AW3047,團名!A:B,2,FALSE))</f>
        <v/>
      </c>
      <c r="B3047" s="1" t="str">
        <f>IF(G3047="","",IF(LEFT(VLOOKUP(G3047,官網匯出!A:AQ,43,0),2)="wf",VLOOKUP(VLOOKUP(G3047,官網匯出!A:AQ,43,0),團名!$I$1:$K$12,2,FALSE),"N0071"))</f>
        <v/>
      </c>
      <c r="C3047" s="1" t="str">
        <f>IFERROR(VLOOKUP(官網匯出!D3047,團名!E:G,3,FALSE),"")</f>
        <v/>
      </c>
      <c r="D3047" s="1" t="str">
        <f t="shared" si="528"/>
        <v/>
      </c>
      <c r="E3047" s="1" t="str">
        <f t="shared" si="529"/>
        <v/>
      </c>
      <c r="F3047" s="1" t="str">
        <f>IF(官網匯出!F3047="已付款","","B0012")</f>
        <v>B0012</v>
      </c>
      <c r="G3047" s="1" t="str">
        <f>IF(官網匯出!A3047="","",官網匯出!A3047)</f>
        <v/>
      </c>
      <c r="H3047" s="3" t="str">
        <f>IF(官網匯出!B3047="","",官網匯出!B3047)</f>
        <v/>
      </c>
      <c r="I3047" s="1" t="str">
        <f>IF(官網匯出!C3047="","",官網匯出!C3047)</f>
        <v/>
      </c>
      <c r="J3047" s="1" t="str">
        <f>IF(官網匯出!D3047="","",官網匯出!D3047)</f>
        <v/>
      </c>
      <c r="K3047" s="3" t="str">
        <f>IF(官網匯出!E3047="","",官網匯出!E3047)</f>
        <v/>
      </c>
      <c r="L3047" s="1" t="str">
        <f>IF(官網匯出!F3047="","",官網匯出!F3047)</f>
        <v/>
      </c>
      <c r="M3047" s="1" t="str">
        <f>IF(官網匯出!G3047="","",官網匯出!G3047)</f>
        <v/>
      </c>
      <c r="N3047" s="1" t="str">
        <f>IF(官網匯出!H3047="","",官網匯出!H3047)</f>
        <v/>
      </c>
      <c r="P3047" s="1" t="str">
        <f>IF(官網匯出!J3047="","",RIGHT(官網匯出!J3047,LEN(官網匯出!J3047)-2))</f>
        <v/>
      </c>
      <c r="Q3047" s="1" t="str">
        <f>IF(官網匯出!K3047="","",官網匯出!K3047)</f>
        <v/>
      </c>
      <c r="R3047" s="1" t="str">
        <f>IF(官網匯出!L3047="","",官網匯出!L3047)</f>
        <v/>
      </c>
      <c r="S3047" s="1" t="str">
        <f>IF(官網匯出!M3047="","",官網匯出!M3047)</f>
        <v/>
      </c>
      <c r="T3047" s="1" t="str">
        <f>IF(官網匯出!N3047="","",官網匯出!N3047)</f>
        <v/>
      </c>
      <c r="U3047" s="1" t="str">
        <f>IF(官網匯出!O3047="","",官網匯出!O3047)</f>
        <v/>
      </c>
      <c r="V3047" s="1" t="str">
        <f>IF(官網匯出!P3047="",IF(G3047="","",0),官網匯出!P3047)</f>
        <v/>
      </c>
      <c r="W3047" s="1" t="str">
        <f>IF(官網匯出!Q3047="",IF(G3047="","",0),官網匯出!Q3047)</f>
        <v/>
      </c>
      <c r="X3047" s="1" t="str">
        <f>IF(官網匯出!R3047="","",官網匯出!R3047)</f>
        <v/>
      </c>
      <c r="Y3047" s="1" t="str">
        <f>IF(官網匯出!S3047="","",官網匯出!S3047)</f>
        <v/>
      </c>
      <c r="Z3047" s="1" t="str">
        <f>IF(G3047="","",官網匯出!T3047)</f>
        <v/>
      </c>
      <c r="AA3047" s="1" t="str">
        <f>IF(G3047="","",官網匯出!AK3047)</f>
        <v/>
      </c>
      <c r="AB3047" s="1" t="str">
        <f>IF(G3047="","",IF(官網匯出!V3047="","",官網匯出!V3047))</f>
        <v/>
      </c>
      <c r="AJ3047" s="1" t="str">
        <f>IF(G3047="","",IF(官網匯出!AE3047="","",官網匯出!AE3047))</f>
        <v/>
      </c>
      <c r="AK3047" s="1" t="str">
        <f>IF(G3047="","",IF(官網匯出!AD3047="","",官網匯出!AD3047))</f>
        <v/>
      </c>
      <c r="AL3047" s="1" t="str">
        <f t="shared" si="530"/>
        <v>0</v>
      </c>
      <c r="AM3047" s="1" t="str">
        <f>IF(官網匯出!AG3047="","",官網匯出!AG3047)</f>
        <v/>
      </c>
      <c r="AN3047" s="1" t="str">
        <f>IF(G3047="","",IF(官網匯出!AH3047="","",官網匯出!AH3047))</f>
        <v/>
      </c>
      <c r="AO3047" s="14" t="str">
        <f t="shared" si="531"/>
        <v/>
      </c>
      <c r="AP3047" s="14" t="str">
        <f t="shared" si="532"/>
        <v>1</v>
      </c>
      <c r="AQ3047" s="14" t="str">
        <f t="shared" si="533"/>
        <v>0</v>
      </c>
      <c r="AR3047" s="1" t="str">
        <f t="shared" si="534"/>
        <v/>
      </c>
      <c r="AS3047" s="1" t="str">
        <f t="shared" si="535"/>
        <v/>
      </c>
      <c r="AT3047" s="1" t="str">
        <f t="shared" si="536"/>
        <v/>
      </c>
      <c r="AU3047" s="1" t="str">
        <f t="shared" si="527"/>
        <v/>
      </c>
      <c r="AV3047" s="1" t="e">
        <f>IF(VLOOKUP(G3047,官網匯出!A:AQ,42,FALSE)="","[黃金盾官網]",VLOOKUP(G3047,官網匯出!A:AQ,42,FALSE))</f>
        <v>#N/A</v>
      </c>
      <c r="AW3047" s="1" t="e">
        <f>IF(LEFT(VLOOKUP(G3047,官網匯出!A:AS,43,FALSE),2)="","web",LEFT(VLOOKUP(G3047,官網匯出!A:AS,43,FALSE),2))</f>
        <v>#N/A</v>
      </c>
      <c r="AX3047" s="1" t="str">
        <f t="shared" si="537"/>
        <v>O</v>
      </c>
    </row>
    <row r="3048" spans="1:50">
      <c r="A3048" s="1" t="str">
        <f>IF(G3048="","",VLOOKUP(官網轉換!AW3048,團名!A:B,2,FALSE))</f>
        <v/>
      </c>
      <c r="B3048" s="1" t="str">
        <f>IF(G3048="","",IF(LEFT(VLOOKUP(G3048,官網匯出!A:AQ,43,0),2)="wf",VLOOKUP(VLOOKUP(G3048,官網匯出!A:AQ,43,0),團名!$I$1:$K$12,2,FALSE),"N0071"))</f>
        <v/>
      </c>
      <c r="C3048" s="1" t="str">
        <f>IFERROR(VLOOKUP(官網匯出!D3048,團名!E:G,3,FALSE),"")</f>
        <v/>
      </c>
      <c r="D3048" s="1" t="str">
        <f t="shared" si="528"/>
        <v/>
      </c>
      <c r="E3048" s="1" t="str">
        <f t="shared" si="529"/>
        <v/>
      </c>
      <c r="F3048" s="1" t="str">
        <f>IF(官網匯出!F3048="已付款","","B0012")</f>
        <v>B0012</v>
      </c>
      <c r="G3048" s="1" t="str">
        <f>IF(官網匯出!A3048="","",官網匯出!A3048)</f>
        <v/>
      </c>
      <c r="H3048" s="3" t="str">
        <f>IF(官網匯出!B3048="","",官網匯出!B3048)</f>
        <v/>
      </c>
      <c r="I3048" s="1" t="str">
        <f>IF(官網匯出!C3048="","",官網匯出!C3048)</f>
        <v/>
      </c>
      <c r="J3048" s="1" t="str">
        <f>IF(官網匯出!D3048="","",官網匯出!D3048)</f>
        <v/>
      </c>
      <c r="K3048" s="3" t="str">
        <f>IF(官網匯出!E3048="","",官網匯出!E3048)</f>
        <v/>
      </c>
      <c r="L3048" s="1" t="str">
        <f>IF(官網匯出!F3048="","",官網匯出!F3048)</f>
        <v/>
      </c>
      <c r="M3048" s="1" t="str">
        <f>IF(官網匯出!G3048="","",官網匯出!G3048)</f>
        <v/>
      </c>
      <c r="N3048" s="1" t="str">
        <f>IF(官網匯出!H3048="","",官網匯出!H3048)</f>
        <v/>
      </c>
      <c r="P3048" s="1" t="str">
        <f>IF(官網匯出!J3048="","",RIGHT(官網匯出!J3048,LEN(官網匯出!J3048)-2))</f>
        <v/>
      </c>
      <c r="Q3048" s="1" t="str">
        <f>IF(官網匯出!K3048="","",官網匯出!K3048)</f>
        <v/>
      </c>
      <c r="R3048" s="1" t="str">
        <f>IF(官網匯出!L3048="","",官網匯出!L3048)</f>
        <v/>
      </c>
      <c r="S3048" s="1" t="str">
        <f>IF(官網匯出!M3048="","",官網匯出!M3048)</f>
        <v/>
      </c>
      <c r="T3048" s="1" t="str">
        <f>IF(官網匯出!N3048="","",官網匯出!N3048)</f>
        <v/>
      </c>
      <c r="U3048" s="1" t="str">
        <f>IF(官網匯出!O3048="","",官網匯出!O3048)</f>
        <v/>
      </c>
      <c r="V3048" s="1" t="str">
        <f>IF(官網匯出!P3048="",IF(G3048="","",0),官網匯出!P3048)</f>
        <v/>
      </c>
      <c r="W3048" s="1" t="str">
        <f>IF(官網匯出!Q3048="",IF(G3048="","",0),官網匯出!Q3048)</f>
        <v/>
      </c>
      <c r="X3048" s="1" t="str">
        <f>IF(官網匯出!R3048="","",官網匯出!R3048)</f>
        <v/>
      </c>
      <c r="Y3048" s="1" t="str">
        <f>IF(官網匯出!S3048="","",官網匯出!S3048)</f>
        <v/>
      </c>
      <c r="Z3048" s="1" t="str">
        <f>IF(G3048="","",官網匯出!T3048)</f>
        <v/>
      </c>
      <c r="AA3048" s="1" t="str">
        <f>IF(G3048="","",官網匯出!AK3048)</f>
        <v/>
      </c>
      <c r="AB3048" s="1" t="str">
        <f>IF(G3048="","",IF(官網匯出!V3048="","",官網匯出!V3048))</f>
        <v/>
      </c>
      <c r="AJ3048" s="1" t="str">
        <f>IF(G3048="","",IF(官網匯出!AE3048="","",官網匯出!AE3048))</f>
        <v/>
      </c>
      <c r="AK3048" s="1" t="str">
        <f>IF(G3048="","",IF(官網匯出!AD3048="","",官網匯出!AD3048))</f>
        <v/>
      </c>
      <c r="AL3048" s="1" t="str">
        <f t="shared" si="530"/>
        <v>0</v>
      </c>
      <c r="AM3048" s="1" t="str">
        <f>IF(官網匯出!AG3048="","",官網匯出!AG3048)</f>
        <v/>
      </c>
      <c r="AN3048" s="1" t="str">
        <f>IF(G3048="","",IF(官網匯出!AH3048="","",官網匯出!AH3048))</f>
        <v/>
      </c>
      <c r="AO3048" s="14" t="str">
        <f t="shared" si="531"/>
        <v/>
      </c>
      <c r="AP3048" s="14" t="str">
        <f t="shared" si="532"/>
        <v>1</v>
      </c>
      <c r="AQ3048" s="14" t="str">
        <f t="shared" si="533"/>
        <v>0</v>
      </c>
      <c r="AR3048" s="1" t="str">
        <f t="shared" si="534"/>
        <v/>
      </c>
      <c r="AS3048" s="1" t="str">
        <f t="shared" si="535"/>
        <v/>
      </c>
      <c r="AT3048" s="1" t="str">
        <f t="shared" si="536"/>
        <v/>
      </c>
      <c r="AU3048" s="1" t="str">
        <f t="shared" si="527"/>
        <v/>
      </c>
      <c r="AV3048" s="1" t="e">
        <f>IF(VLOOKUP(G3048,官網匯出!A:AQ,42,FALSE)="","[黃金盾官網]",VLOOKUP(G3048,官網匯出!A:AQ,42,FALSE))</f>
        <v>#N/A</v>
      </c>
      <c r="AW3048" s="1" t="e">
        <f>IF(LEFT(VLOOKUP(G3048,官網匯出!A:AS,43,FALSE),2)="","web",LEFT(VLOOKUP(G3048,官網匯出!A:AS,43,FALSE),2))</f>
        <v>#N/A</v>
      </c>
      <c r="AX3048" s="1" t="str">
        <f t="shared" si="537"/>
        <v>O</v>
      </c>
    </row>
    <row r="3049" spans="1:50">
      <c r="A3049" s="1" t="str">
        <f>IF(G3049="","",VLOOKUP(官網轉換!AW3049,團名!A:B,2,FALSE))</f>
        <v/>
      </c>
      <c r="B3049" s="1" t="str">
        <f>IF(G3049="","",IF(LEFT(VLOOKUP(G3049,官網匯出!A:AQ,43,0),2)="wf",VLOOKUP(VLOOKUP(G3049,官網匯出!A:AQ,43,0),團名!$I$1:$K$12,2,FALSE),"N0071"))</f>
        <v/>
      </c>
      <c r="C3049" s="1" t="str">
        <f>IFERROR(VLOOKUP(官網匯出!D3049,團名!E:G,3,FALSE),"")</f>
        <v/>
      </c>
      <c r="D3049" s="1" t="str">
        <f t="shared" si="528"/>
        <v/>
      </c>
      <c r="E3049" s="1" t="str">
        <f t="shared" si="529"/>
        <v/>
      </c>
      <c r="F3049" s="1" t="str">
        <f>IF(官網匯出!F3049="已付款","","B0012")</f>
        <v>B0012</v>
      </c>
      <c r="G3049" s="1" t="str">
        <f>IF(官網匯出!A3049="","",官網匯出!A3049)</f>
        <v/>
      </c>
      <c r="H3049" s="3" t="str">
        <f>IF(官網匯出!B3049="","",官網匯出!B3049)</f>
        <v/>
      </c>
      <c r="I3049" s="1" t="str">
        <f>IF(官網匯出!C3049="","",官網匯出!C3049)</f>
        <v/>
      </c>
      <c r="J3049" s="1" t="str">
        <f>IF(官網匯出!D3049="","",官網匯出!D3049)</f>
        <v/>
      </c>
      <c r="K3049" s="3" t="str">
        <f>IF(官網匯出!E3049="","",官網匯出!E3049)</f>
        <v/>
      </c>
      <c r="L3049" s="1" t="str">
        <f>IF(官網匯出!F3049="","",官網匯出!F3049)</f>
        <v/>
      </c>
      <c r="M3049" s="1" t="str">
        <f>IF(官網匯出!G3049="","",官網匯出!G3049)</f>
        <v/>
      </c>
      <c r="N3049" s="1" t="str">
        <f>IF(官網匯出!H3049="","",官網匯出!H3049)</f>
        <v/>
      </c>
      <c r="P3049" s="1" t="str">
        <f>IF(官網匯出!J3049="","",RIGHT(官網匯出!J3049,LEN(官網匯出!J3049)-2))</f>
        <v/>
      </c>
      <c r="Q3049" s="1" t="str">
        <f>IF(官網匯出!K3049="","",官網匯出!K3049)</f>
        <v/>
      </c>
      <c r="R3049" s="1" t="str">
        <f>IF(官網匯出!L3049="","",官網匯出!L3049)</f>
        <v/>
      </c>
      <c r="S3049" s="1" t="str">
        <f>IF(官網匯出!M3049="","",官網匯出!M3049)</f>
        <v/>
      </c>
      <c r="T3049" s="1" t="str">
        <f>IF(官網匯出!N3049="","",官網匯出!N3049)</f>
        <v/>
      </c>
      <c r="U3049" s="1" t="str">
        <f>IF(官網匯出!O3049="","",官網匯出!O3049)</f>
        <v/>
      </c>
      <c r="V3049" s="1" t="str">
        <f>IF(官網匯出!P3049="",IF(G3049="","",0),官網匯出!P3049)</f>
        <v/>
      </c>
      <c r="W3049" s="1" t="str">
        <f>IF(官網匯出!Q3049="",IF(G3049="","",0),官網匯出!Q3049)</f>
        <v/>
      </c>
      <c r="X3049" s="1" t="str">
        <f>IF(官網匯出!R3049="","",官網匯出!R3049)</f>
        <v/>
      </c>
      <c r="Y3049" s="1" t="str">
        <f>IF(官網匯出!S3049="","",官網匯出!S3049)</f>
        <v/>
      </c>
      <c r="Z3049" s="1" t="str">
        <f>IF(G3049="","",官網匯出!T3049)</f>
        <v/>
      </c>
      <c r="AA3049" s="1" t="str">
        <f>IF(G3049="","",官網匯出!AK3049)</f>
        <v/>
      </c>
      <c r="AB3049" s="1" t="str">
        <f>IF(G3049="","",IF(官網匯出!V3049="","",官網匯出!V3049))</f>
        <v/>
      </c>
      <c r="AJ3049" s="1" t="str">
        <f>IF(G3049="","",IF(官網匯出!AE3049="","",官網匯出!AE3049))</f>
        <v/>
      </c>
      <c r="AK3049" s="1" t="str">
        <f>IF(G3049="","",IF(官網匯出!AD3049="","",官網匯出!AD3049))</f>
        <v/>
      </c>
      <c r="AL3049" s="1" t="str">
        <f t="shared" si="530"/>
        <v>0</v>
      </c>
      <c r="AM3049" s="1" t="str">
        <f>IF(官網匯出!AG3049="","",官網匯出!AG3049)</f>
        <v/>
      </c>
      <c r="AN3049" s="1" t="str">
        <f>IF(G3049="","",IF(官網匯出!AH3049="","",官網匯出!AH3049))</f>
        <v/>
      </c>
      <c r="AO3049" s="14" t="str">
        <f t="shared" si="531"/>
        <v/>
      </c>
      <c r="AP3049" s="14" t="str">
        <f t="shared" si="532"/>
        <v>1</v>
      </c>
      <c r="AQ3049" s="14" t="str">
        <f t="shared" si="533"/>
        <v>0</v>
      </c>
      <c r="AR3049" s="1" t="str">
        <f t="shared" si="534"/>
        <v/>
      </c>
      <c r="AS3049" s="1" t="str">
        <f t="shared" si="535"/>
        <v/>
      </c>
      <c r="AT3049" s="1" t="str">
        <f t="shared" si="536"/>
        <v/>
      </c>
      <c r="AU3049" s="1" t="str">
        <f t="shared" si="527"/>
        <v/>
      </c>
      <c r="AV3049" s="1" t="e">
        <f>IF(VLOOKUP(G3049,官網匯出!A:AQ,42,FALSE)="","[黃金盾官網]",VLOOKUP(G3049,官網匯出!A:AQ,42,FALSE))</f>
        <v>#N/A</v>
      </c>
      <c r="AW3049" s="1" t="e">
        <f>IF(LEFT(VLOOKUP(G3049,官網匯出!A:AS,43,FALSE),2)="","web",LEFT(VLOOKUP(G3049,官網匯出!A:AS,43,FALSE),2))</f>
        <v>#N/A</v>
      </c>
      <c r="AX3049" s="1" t="str">
        <f t="shared" si="537"/>
        <v>O</v>
      </c>
    </row>
    <row r="3050" spans="1:50">
      <c r="A3050" s="1" t="str">
        <f>IF(G3050="","",VLOOKUP(官網轉換!AW3050,團名!A:B,2,FALSE))</f>
        <v/>
      </c>
      <c r="B3050" s="1" t="str">
        <f>IF(G3050="","",IF(LEFT(VLOOKUP(G3050,官網匯出!A:AQ,43,0),2)="wf",VLOOKUP(VLOOKUP(G3050,官網匯出!A:AQ,43,0),團名!$I$1:$K$12,2,FALSE),"N0071"))</f>
        <v/>
      </c>
      <c r="C3050" s="1" t="str">
        <f>IFERROR(VLOOKUP(官網匯出!D3050,團名!E:G,3,FALSE),"")</f>
        <v/>
      </c>
      <c r="D3050" s="1" t="str">
        <f t="shared" si="528"/>
        <v/>
      </c>
      <c r="E3050" s="1" t="str">
        <f t="shared" si="529"/>
        <v/>
      </c>
      <c r="F3050" s="1" t="str">
        <f>IF(官網匯出!F3050="已付款","","B0012")</f>
        <v>B0012</v>
      </c>
      <c r="G3050" s="1" t="str">
        <f>IF(官網匯出!A3050="","",官網匯出!A3050)</f>
        <v/>
      </c>
      <c r="H3050" s="3" t="str">
        <f>IF(官網匯出!B3050="","",官網匯出!B3050)</f>
        <v/>
      </c>
      <c r="I3050" s="1" t="str">
        <f>IF(官網匯出!C3050="","",官網匯出!C3050)</f>
        <v/>
      </c>
      <c r="J3050" s="1" t="str">
        <f>IF(官網匯出!D3050="","",官網匯出!D3050)</f>
        <v/>
      </c>
      <c r="K3050" s="3" t="str">
        <f>IF(官網匯出!E3050="","",官網匯出!E3050)</f>
        <v/>
      </c>
      <c r="L3050" s="1" t="str">
        <f>IF(官網匯出!F3050="","",官網匯出!F3050)</f>
        <v/>
      </c>
      <c r="M3050" s="1" t="str">
        <f>IF(官網匯出!G3050="","",官網匯出!G3050)</f>
        <v/>
      </c>
      <c r="N3050" s="1" t="str">
        <f>IF(官網匯出!H3050="","",官網匯出!H3050)</f>
        <v/>
      </c>
      <c r="P3050" s="1" t="str">
        <f>IF(官網匯出!J3050="","",RIGHT(官網匯出!J3050,LEN(官網匯出!J3050)-2))</f>
        <v/>
      </c>
      <c r="Q3050" s="1" t="str">
        <f>IF(官網匯出!K3050="","",官網匯出!K3050)</f>
        <v/>
      </c>
      <c r="R3050" s="1" t="str">
        <f>IF(官網匯出!L3050="","",官網匯出!L3050)</f>
        <v/>
      </c>
      <c r="S3050" s="1" t="str">
        <f>IF(官網匯出!M3050="","",官網匯出!M3050)</f>
        <v/>
      </c>
      <c r="T3050" s="1" t="str">
        <f>IF(官網匯出!N3050="","",官網匯出!N3050)</f>
        <v/>
      </c>
      <c r="U3050" s="1" t="str">
        <f>IF(官網匯出!O3050="","",官網匯出!O3050)</f>
        <v/>
      </c>
      <c r="V3050" s="1" t="str">
        <f>IF(官網匯出!P3050="",IF(G3050="","",0),官網匯出!P3050)</f>
        <v/>
      </c>
      <c r="W3050" s="1" t="str">
        <f>IF(官網匯出!Q3050="",IF(G3050="","",0),官網匯出!Q3050)</f>
        <v/>
      </c>
      <c r="X3050" s="1" t="str">
        <f>IF(官網匯出!R3050="","",官網匯出!R3050)</f>
        <v/>
      </c>
      <c r="Y3050" s="1" t="str">
        <f>IF(官網匯出!S3050="","",官網匯出!S3050)</f>
        <v/>
      </c>
      <c r="Z3050" s="1" t="str">
        <f>IF(G3050="","",官網匯出!T3050)</f>
        <v/>
      </c>
      <c r="AA3050" s="1" t="str">
        <f>IF(G3050="","",官網匯出!AK3050)</f>
        <v/>
      </c>
      <c r="AB3050" s="1" t="str">
        <f>IF(G3050="","",IF(官網匯出!V3050="","",官網匯出!V3050))</f>
        <v/>
      </c>
      <c r="AJ3050" s="1" t="str">
        <f>IF(G3050="","",IF(官網匯出!AE3050="","",官網匯出!AE3050))</f>
        <v/>
      </c>
      <c r="AK3050" s="1" t="str">
        <f>IF(G3050="","",IF(官網匯出!AD3050="","",官網匯出!AD3050))</f>
        <v/>
      </c>
      <c r="AL3050" s="1" t="str">
        <f t="shared" si="530"/>
        <v>0</v>
      </c>
      <c r="AM3050" s="1" t="str">
        <f>IF(官網匯出!AG3050="","",官網匯出!AG3050)</f>
        <v/>
      </c>
      <c r="AN3050" s="1" t="str">
        <f>IF(G3050="","",IF(官網匯出!AH3050="","",官網匯出!AH3050))</f>
        <v/>
      </c>
      <c r="AO3050" s="14" t="str">
        <f t="shared" si="531"/>
        <v/>
      </c>
      <c r="AP3050" s="14" t="str">
        <f t="shared" si="532"/>
        <v>1</v>
      </c>
      <c r="AQ3050" s="14" t="str">
        <f t="shared" si="533"/>
        <v>0</v>
      </c>
      <c r="AR3050" s="1" t="str">
        <f t="shared" si="534"/>
        <v/>
      </c>
      <c r="AS3050" s="1" t="str">
        <f t="shared" si="535"/>
        <v/>
      </c>
      <c r="AT3050" s="1" t="str">
        <f t="shared" si="536"/>
        <v/>
      </c>
      <c r="AU3050" s="1" t="str">
        <f t="shared" si="527"/>
        <v/>
      </c>
      <c r="AV3050" s="1" t="e">
        <f>IF(VLOOKUP(G3050,官網匯出!A:AQ,42,FALSE)="","[黃金盾官網]",VLOOKUP(G3050,官網匯出!A:AQ,42,FALSE))</f>
        <v>#N/A</v>
      </c>
      <c r="AW3050" s="1" t="e">
        <f>IF(LEFT(VLOOKUP(G3050,官網匯出!A:AS,43,FALSE),2)="","web",LEFT(VLOOKUP(G3050,官網匯出!A:AS,43,FALSE),2))</f>
        <v>#N/A</v>
      </c>
      <c r="AX3050" s="1" t="str">
        <f t="shared" si="537"/>
        <v>O</v>
      </c>
    </row>
    <row r="3051" spans="1:50">
      <c r="A3051" s="1" t="str">
        <f>IF(G3051="","",VLOOKUP(官網轉換!AW3051,團名!A:B,2,FALSE))</f>
        <v/>
      </c>
      <c r="B3051" s="1" t="str">
        <f>IF(G3051="","",IF(LEFT(VLOOKUP(G3051,官網匯出!A:AQ,43,0),2)="wf",VLOOKUP(VLOOKUP(G3051,官網匯出!A:AQ,43,0),團名!$I$1:$K$12,2,FALSE),"N0071"))</f>
        <v/>
      </c>
      <c r="C3051" s="1" t="str">
        <f>IFERROR(VLOOKUP(官網匯出!D3051,團名!E:G,3,FALSE),"")</f>
        <v/>
      </c>
      <c r="D3051" s="1" t="str">
        <f t="shared" si="528"/>
        <v/>
      </c>
      <c r="E3051" s="1" t="str">
        <f t="shared" si="529"/>
        <v/>
      </c>
      <c r="F3051" s="1" t="str">
        <f>IF(官網匯出!F3051="已付款","","B0012")</f>
        <v>B0012</v>
      </c>
      <c r="G3051" s="1" t="str">
        <f>IF(官網匯出!A3051="","",官網匯出!A3051)</f>
        <v/>
      </c>
      <c r="H3051" s="3" t="str">
        <f>IF(官網匯出!B3051="","",官網匯出!B3051)</f>
        <v/>
      </c>
      <c r="I3051" s="1" t="str">
        <f>IF(官網匯出!C3051="","",官網匯出!C3051)</f>
        <v/>
      </c>
      <c r="J3051" s="1" t="str">
        <f>IF(官網匯出!D3051="","",官網匯出!D3051)</f>
        <v/>
      </c>
      <c r="K3051" s="3" t="str">
        <f>IF(官網匯出!E3051="","",官網匯出!E3051)</f>
        <v/>
      </c>
      <c r="L3051" s="1" t="str">
        <f>IF(官網匯出!F3051="","",官網匯出!F3051)</f>
        <v/>
      </c>
      <c r="M3051" s="1" t="str">
        <f>IF(官網匯出!G3051="","",官網匯出!G3051)</f>
        <v/>
      </c>
      <c r="N3051" s="1" t="str">
        <f>IF(官網匯出!H3051="","",官網匯出!H3051)</f>
        <v/>
      </c>
      <c r="P3051" s="1" t="str">
        <f>IF(官網匯出!J3051="","",RIGHT(官網匯出!J3051,LEN(官網匯出!J3051)-2))</f>
        <v/>
      </c>
      <c r="Q3051" s="1" t="str">
        <f>IF(官網匯出!K3051="","",官網匯出!K3051)</f>
        <v/>
      </c>
      <c r="R3051" s="1" t="str">
        <f>IF(官網匯出!L3051="","",官網匯出!L3051)</f>
        <v/>
      </c>
      <c r="S3051" s="1" t="str">
        <f>IF(官網匯出!M3051="","",官網匯出!M3051)</f>
        <v/>
      </c>
      <c r="T3051" s="1" t="str">
        <f>IF(官網匯出!N3051="","",官網匯出!N3051)</f>
        <v/>
      </c>
      <c r="U3051" s="1" t="str">
        <f>IF(官網匯出!O3051="","",官網匯出!O3051)</f>
        <v/>
      </c>
      <c r="V3051" s="1" t="str">
        <f>IF(官網匯出!P3051="",IF(G3051="","",0),官網匯出!P3051)</f>
        <v/>
      </c>
      <c r="W3051" s="1" t="str">
        <f>IF(官網匯出!Q3051="",IF(G3051="","",0),官網匯出!Q3051)</f>
        <v/>
      </c>
      <c r="X3051" s="1" t="str">
        <f>IF(官網匯出!R3051="","",官網匯出!R3051)</f>
        <v/>
      </c>
      <c r="Y3051" s="1" t="str">
        <f>IF(官網匯出!S3051="","",官網匯出!S3051)</f>
        <v/>
      </c>
      <c r="Z3051" s="1" t="str">
        <f>IF(G3051="","",官網匯出!T3051)</f>
        <v/>
      </c>
      <c r="AA3051" s="1" t="str">
        <f>IF(G3051="","",官網匯出!AK3051)</f>
        <v/>
      </c>
      <c r="AB3051" s="1" t="str">
        <f>IF(G3051="","",IF(官網匯出!V3051="","",官網匯出!V3051))</f>
        <v/>
      </c>
      <c r="AJ3051" s="1" t="str">
        <f>IF(G3051="","",IF(官網匯出!AE3051="","",官網匯出!AE3051))</f>
        <v/>
      </c>
      <c r="AK3051" s="1" t="str">
        <f>IF(G3051="","",IF(官網匯出!AD3051="","",官網匯出!AD3051))</f>
        <v/>
      </c>
      <c r="AL3051" s="1" t="str">
        <f t="shared" si="530"/>
        <v>0</v>
      </c>
      <c r="AM3051" s="1" t="str">
        <f>IF(官網匯出!AG3051="","",官網匯出!AG3051)</f>
        <v/>
      </c>
      <c r="AN3051" s="1" t="str">
        <f>IF(G3051="","",IF(官網匯出!AH3051="","",官網匯出!AH3051))</f>
        <v/>
      </c>
      <c r="AO3051" s="14" t="str">
        <f t="shared" si="531"/>
        <v/>
      </c>
      <c r="AP3051" s="14" t="str">
        <f t="shared" si="532"/>
        <v>1</v>
      </c>
      <c r="AQ3051" s="14" t="str">
        <f t="shared" si="533"/>
        <v>0</v>
      </c>
      <c r="AR3051" s="1" t="str">
        <f t="shared" si="534"/>
        <v/>
      </c>
      <c r="AS3051" s="1" t="str">
        <f t="shared" si="535"/>
        <v/>
      </c>
      <c r="AT3051" s="1" t="str">
        <f t="shared" si="536"/>
        <v/>
      </c>
      <c r="AU3051" s="1" t="str">
        <f t="shared" si="527"/>
        <v/>
      </c>
      <c r="AV3051" s="1" t="e">
        <f>IF(VLOOKUP(G3051,官網匯出!A:AQ,42,FALSE)="","[黃金盾官網]",VLOOKUP(G3051,官網匯出!A:AQ,42,FALSE))</f>
        <v>#N/A</v>
      </c>
      <c r="AW3051" s="1" t="e">
        <f>IF(LEFT(VLOOKUP(G3051,官網匯出!A:AS,43,FALSE),2)="","web",LEFT(VLOOKUP(G3051,官網匯出!A:AS,43,FALSE),2))</f>
        <v>#N/A</v>
      </c>
      <c r="AX3051" s="1" t="str">
        <f t="shared" si="537"/>
        <v>O</v>
      </c>
    </row>
    <row r="3052" spans="1:50">
      <c r="A3052" s="1" t="str">
        <f>IF(G3052="","",VLOOKUP(官網轉換!AW3052,團名!A:B,2,FALSE))</f>
        <v/>
      </c>
      <c r="B3052" s="1" t="str">
        <f>IF(G3052="","",IF(LEFT(VLOOKUP(G3052,官網匯出!A:AQ,43,0),2)="wf",VLOOKUP(VLOOKUP(G3052,官網匯出!A:AQ,43,0),團名!$I$1:$K$12,2,FALSE),"N0071"))</f>
        <v/>
      </c>
      <c r="C3052" s="1" t="str">
        <f>IFERROR(VLOOKUP(官網匯出!D3052,團名!E:G,3,FALSE),"")</f>
        <v/>
      </c>
      <c r="D3052" s="1" t="str">
        <f t="shared" si="528"/>
        <v/>
      </c>
      <c r="E3052" s="1" t="str">
        <f t="shared" si="529"/>
        <v/>
      </c>
      <c r="F3052" s="1" t="str">
        <f>IF(官網匯出!F3052="已付款","","B0012")</f>
        <v>B0012</v>
      </c>
      <c r="G3052" s="1" t="str">
        <f>IF(官網匯出!A3052="","",官網匯出!A3052)</f>
        <v/>
      </c>
      <c r="H3052" s="3" t="str">
        <f>IF(官網匯出!B3052="","",官網匯出!B3052)</f>
        <v/>
      </c>
      <c r="I3052" s="1" t="str">
        <f>IF(官網匯出!C3052="","",官網匯出!C3052)</f>
        <v/>
      </c>
      <c r="J3052" s="1" t="str">
        <f>IF(官網匯出!D3052="","",官網匯出!D3052)</f>
        <v/>
      </c>
      <c r="K3052" s="3" t="str">
        <f>IF(官網匯出!E3052="","",官網匯出!E3052)</f>
        <v/>
      </c>
      <c r="L3052" s="1" t="str">
        <f>IF(官網匯出!F3052="","",官網匯出!F3052)</f>
        <v/>
      </c>
      <c r="M3052" s="1" t="str">
        <f>IF(官網匯出!G3052="","",官網匯出!G3052)</f>
        <v/>
      </c>
      <c r="N3052" s="1" t="str">
        <f>IF(官網匯出!H3052="","",官網匯出!H3052)</f>
        <v/>
      </c>
      <c r="P3052" s="1" t="str">
        <f>IF(官網匯出!J3052="","",RIGHT(官網匯出!J3052,LEN(官網匯出!J3052)-2))</f>
        <v/>
      </c>
      <c r="Q3052" s="1" t="str">
        <f>IF(官網匯出!K3052="","",官網匯出!K3052)</f>
        <v/>
      </c>
      <c r="R3052" s="1" t="str">
        <f>IF(官網匯出!L3052="","",官網匯出!L3052)</f>
        <v/>
      </c>
      <c r="S3052" s="1" t="str">
        <f>IF(官網匯出!M3052="","",官網匯出!M3052)</f>
        <v/>
      </c>
      <c r="T3052" s="1" t="str">
        <f>IF(官網匯出!N3052="","",官網匯出!N3052)</f>
        <v/>
      </c>
      <c r="U3052" s="1" t="str">
        <f>IF(官網匯出!O3052="","",官網匯出!O3052)</f>
        <v/>
      </c>
      <c r="V3052" s="1" t="str">
        <f>IF(官網匯出!P3052="",IF(G3052="","",0),官網匯出!P3052)</f>
        <v/>
      </c>
      <c r="W3052" s="1" t="str">
        <f>IF(官網匯出!Q3052="",IF(G3052="","",0),官網匯出!Q3052)</f>
        <v/>
      </c>
      <c r="X3052" s="1" t="str">
        <f>IF(官網匯出!R3052="","",官網匯出!R3052)</f>
        <v/>
      </c>
      <c r="Y3052" s="1" t="str">
        <f>IF(官網匯出!S3052="","",官網匯出!S3052)</f>
        <v/>
      </c>
      <c r="Z3052" s="1" t="str">
        <f>IF(G3052="","",官網匯出!T3052)</f>
        <v/>
      </c>
      <c r="AA3052" s="1" t="str">
        <f>IF(G3052="","",官網匯出!AK3052)</f>
        <v/>
      </c>
      <c r="AB3052" s="1" t="str">
        <f>IF(G3052="","",IF(官網匯出!V3052="","",官網匯出!V3052))</f>
        <v/>
      </c>
      <c r="AJ3052" s="1" t="str">
        <f>IF(G3052="","",IF(官網匯出!AE3052="","",官網匯出!AE3052))</f>
        <v/>
      </c>
      <c r="AK3052" s="1" t="str">
        <f>IF(G3052="","",IF(官網匯出!AD3052="","",官網匯出!AD3052))</f>
        <v/>
      </c>
      <c r="AL3052" s="1" t="str">
        <f t="shared" si="530"/>
        <v>0</v>
      </c>
      <c r="AM3052" s="1" t="str">
        <f>IF(官網匯出!AG3052="","",官網匯出!AG3052)</f>
        <v/>
      </c>
      <c r="AN3052" s="1" t="str">
        <f>IF(G3052="","",IF(官網匯出!AH3052="","",官網匯出!AH3052))</f>
        <v/>
      </c>
      <c r="AO3052" s="14" t="str">
        <f t="shared" si="531"/>
        <v/>
      </c>
      <c r="AP3052" s="14" t="str">
        <f t="shared" si="532"/>
        <v>1</v>
      </c>
      <c r="AQ3052" s="14" t="str">
        <f t="shared" si="533"/>
        <v>0</v>
      </c>
      <c r="AR3052" s="1" t="str">
        <f t="shared" si="534"/>
        <v/>
      </c>
      <c r="AS3052" s="1" t="str">
        <f t="shared" si="535"/>
        <v/>
      </c>
      <c r="AT3052" s="1" t="str">
        <f t="shared" si="536"/>
        <v/>
      </c>
      <c r="AU3052" s="1" t="str">
        <f t="shared" si="527"/>
        <v/>
      </c>
      <c r="AV3052" s="1" t="e">
        <f>IF(VLOOKUP(G3052,官網匯出!A:AQ,42,FALSE)="","[黃金盾官網]",VLOOKUP(G3052,官網匯出!A:AQ,42,FALSE))</f>
        <v>#N/A</v>
      </c>
      <c r="AW3052" s="1" t="e">
        <f>IF(LEFT(VLOOKUP(G3052,官網匯出!A:AS,43,FALSE),2)="","web",LEFT(VLOOKUP(G3052,官網匯出!A:AS,43,FALSE),2))</f>
        <v>#N/A</v>
      </c>
      <c r="AX3052" s="1" t="str">
        <f t="shared" si="537"/>
        <v>O</v>
      </c>
    </row>
    <row r="3053" spans="1:50">
      <c r="A3053" s="1" t="str">
        <f>IF(G3053="","",VLOOKUP(官網轉換!AW3053,團名!A:B,2,FALSE))</f>
        <v/>
      </c>
      <c r="B3053" s="1" t="str">
        <f>IF(G3053="","",IF(LEFT(VLOOKUP(G3053,官網匯出!A:AQ,43,0),2)="wf",VLOOKUP(VLOOKUP(G3053,官網匯出!A:AQ,43,0),團名!$I$1:$K$12,2,FALSE),"N0071"))</f>
        <v/>
      </c>
      <c r="C3053" s="1" t="str">
        <f>IFERROR(VLOOKUP(官網匯出!D3053,團名!E:G,3,FALSE),"")</f>
        <v/>
      </c>
      <c r="D3053" s="1" t="str">
        <f t="shared" si="528"/>
        <v/>
      </c>
      <c r="E3053" s="1" t="str">
        <f t="shared" si="529"/>
        <v/>
      </c>
      <c r="F3053" s="1" t="str">
        <f>IF(官網匯出!F3053="已付款","","B0012")</f>
        <v>B0012</v>
      </c>
      <c r="G3053" s="1" t="str">
        <f>IF(官網匯出!A3053="","",官網匯出!A3053)</f>
        <v/>
      </c>
      <c r="H3053" s="3" t="str">
        <f>IF(官網匯出!B3053="","",官網匯出!B3053)</f>
        <v/>
      </c>
      <c r="I3053" s="1" t="str">
        <f>IF(官網匯出!C3053="","",官網匯出!C3053)</f>
        <v/>
      </c>
      <c r="J3053" s="1" t="str">
        <f>IF(官網匯出!D3053="","",官網匯出!D3053)</f>
        <v/>
      </c>
      <c r="K3053" s="3" t="str">
        <f>IF(官網匯出!E3053="","",官網匯出!E3053)</f>
        <v/>
      </c>
      <c r="L3053" s="1" t="str">
        <f>IF(官網匯出!F3053="","",官網匯出!F3053)</f>
        <v/>
      </c>
      <c r="M3053" s="1" t="str">
        <f>IF(官網匯出!G3053="","",官網匯出!G3053)</f>
        <v/>
      </c>
      <c r="N3053" s="1" t="str">
        <f>IF(官網匯出!H3053="","",官網匯出!H3053)</f>
        <v/>
      </c>
      <c r="P3053" s="1" t="str">
        <f>IF(官網匯出!J3053="","",RIGHT(官網匯出!J3053,LEN(官網匯出!J3053)-2))</f>
        <v/>
      </c>
      <c r="Q3053" s="1" t="str">
        <f>IF(官網匯出!K3053="","",官網匯出!K3053)</f>
        <v/>
      </c>
      <c r="R3053" s="1" t="str">
        <f>IF(官網匯出!L3053="","",官網匯出!L3053)</f>
        <v/>
      </c>
      <c r="S3053" s="1" t="str">
        <f>IF(官網匯出!M3053="","",官網匯出!M3053)</f>
        <v/>
      </c>
      <c r="T3053" s="1" t="str">
        <f>IF(官網匯出!N3053="","",官網匯出!N3053)</f>
        <v/>
      </c>
      <c r="U3053" s="1" t="str">
        <f>IF(官網匯出!O3053="","",官網匯出!O3053)</f>
        <v/>
      </c>
      <c r="V3053" s="1" t="str">
        <f>IF(官網匯出!P3053="",IF(G3053="","",0),官網匯出!P3053)</f>
        <v/>
      </c>
      <c r="W3053" s="1" t="str">
        <f>IF(官網匯出!Q3053="",IF(G3053="","",0),官網匯出!Q3053)</f>
        <v/>
      </c>
      <c r="X3053" s="1" t="str">
        <f>IF(官網匯出!R3053="","",官網匯出!R3053)</f>
        <v/>
      </c>
      <c r="Y3053" s="1" t="str">
        <f>IF(官網匯出!S3053="","",官網匯出!S3053)</f>
        <v/>
      </c>
      <c r="Z3053" s="1" t="str">
        <f>IF(G3053="","",官網匯出!T3053)</f>
        <v/>
      </c>
      <c r="AA3053" s="1" t="str">
        <f>IF(G3053="","",官網匯出!AK3053)</f>
        <v/>
      </c>
      <c r="AB3053" s="1" t="str">
        <f>IF(G3053="","",IF(官網匯出!V3053="","",官網匯出!V3053))</f>
        <v/>
      </c>
      <c r="AJ3053" s="1" t="str">
        <f>IF(G3053="","",IF(官網匯出!AE3053="","",官網匯出!AE3053))</f>
        <v/>
      </c>
      <c r="AK3053" s="1" t="str">
        <f>IF(G3053="","",IF(官網匯出!AD3053="","",官網匯出!AD3053))</f>
        <v/>
      </c>
      <c r="AL3053" s="1" t="str">
        <f t="shared" si="530"/>
        <v>0</v>
      </c>
      <c r="AM3053" s="1" t="str">
        <f>IF(官網匯出!AG3053="","",官網匯出!AG3053)</f>
        <v/>
      </c>
      <c r="AN3053" s="1" t="str">
        <f>IF(G3053="","",IF(官網匯出!AH3053="","",官網匯出!AH3053))</f>
        <v/>
      </c>
      <c r="AO3053" s="14" t="str">
        <f t="shared" si="531"/>
        <v/>
      </c>
      <c r="AP3053" s="14" t="str">
        <f t="shared" si="532"/>
        <v>1</v>
      </c>
      <c r="AQ3053" s="14" t="str">
        <f t="shared" si="533"/>
        <v>0</v>
      </c>
      <c r="AR3053" s="1" t="str">
        <f t="shared" si="534"/>
        <v/>
      </c>
      <c r="AS3053" s="1" t="str">
        <f t="shared" si="535"/>
        <v/>
      </c>
      <c r="AT3053" s="1" t="str">
        <f t="shared" si="536"/>
        <v/>
      </c>
      <c r="AU3053" s="1" t="str">
        <f t="shared" si="527"/>
        <v/>
      </c>
      <c r="AV3053" s="1" t="e">
        <f>IF(VLOOKUP(G3053,官網匯出!A:AQ,42,FALSE)="","[黃金盾官網]",VLOOKUP(G3053,官網匯出!A:AQ,42,FALSE))</f>
        <v>#N/A</v>
      </c>
      <c r="AW3053" s="1" t="e">
        <f>IF(LEFT(VLOOKUP(G3053,官網匯出!A:AS,43,FALSE),2)="","web",LEFT(VLOOKUP(G3053,官網匯出!A:AS,43,FALSE),2))</f>
        <v>#N/A</v>
      </c>
      <c r="AX3053" s="1" t="str">
        <f t="shared" si="537"/>
        <v>O</v>
      </c>
    </row>
    <row r="3054" spans="1:50">
      <c r="A3054" s="1" t="str">
        <f>IF(G3054="","",VLOOKUP(官網轉換!AW3054,團名!A:B,2,FALSE))</f>
        <v/>
      </c>
      <c r="B3054" s="1" t="str">
        <f>IF(G3054="","",IF(LEFT(VLOOKUP(G3054,官網匯出!A:AQ,43,0),2)="wf",VLOOKUP(VLOOKUP(G3054,官網匯出!A:AQ,43,0),團名!$I$1:$K$12,2,FALSE),"N0071"))</f>
        <v/>
      </c>
      <c r="C3054" s="1" t="str">
        <f>IFERROR(VLOOKUP(官網匯出!D3054,團名!E:G,3,FALSE),"")</f>
        <v/>
      </c>
      <c r="D3054" s="1" t="str">
        <f t="shared" si="528"/>
        <v/>
      </c>
      <c r="E3054" s="1" t="str">
        <f t="shared" si="529"/>
        <v/>
      </c>
      <c r="F3054" s="1" t="str">
        <f>IF(官網匯出!F3054="已付款","","B0012")</f>
        <v>B0012</v>
      </c>
      <c r="G3054" s="1" t="str">
        <f>IF(官網匯出!A3054="","",官網匯出!A3054)</f>
        <v/>
      </c>
      <c r="H3054" s="3" t="str">
        <f>IF(官網匯出!B3054="","",官網匯出!B3054)</f>
        <v/>
      </c>
      <c r="I3054" s="1" t="str">
        <f>IF(官網匯出!C3054="","",官網匯出!C3054)</f>
        <v/>
      </c>
      <c r="J3054" s="1" t="str">
        <f>IF(官網匯出!D3054="","",官網匯出!D3054)</f>
        <v/>
      </c>
      <c r="K3054" s="3" t="str">
        <f>IF(官網匯出!E3054="","",官網匯出!E3054)</f>
        <v/>
      </c>
      <c r="L3054" s="1" t="str">
        <f>IF(官網匯出!F3054="","",官網匯出!F3054)</f>
        <v/>
      </c>
      <c r="M3054" s="1" t="str">
        <f>IF(官網匯出!G3054="","",官網匯出!G3054)</f>
        <v/>
      </c>
      <c r="N3054" s="1" t="str">
        <f>IF(官網匯出!H3054="","",官網匯出!H3054)</f>
        <v/>
      </c>
      <c r="P3054" s="1" t="str">
        <f>IF(官網匯出!J3054="","",RIGHT(官網匯出!J3054,LEN(官網匯出!J3054)-2))</f>
        <v/>
      </c>
      <c r="Q3054" s="1" t="str">
        <f>IF(官網匯出!K3054="","",官網匯出!K3054)</f>
        <v/>
      </c>
      <c r="R3054" s="1" t="str">
        <f>IF(官網匯出!L3054="","",官網匯出!L3054)</f>
        <v/>
      </c>
      <c r="S3054" s="1" t="str">
        <f>IF(官網匯出!M3054="","",官網匯出!M3054)</f>
        <v/>
      </c>
      <c r="T3054" s="1" t="str">
        <f>IF(官網匯出!N3054="","",官網匯出!N3054)</f>
        <v/>
      </c>
      <c r="U3054" s="1" t="str">
        <f>IF(官網匯出!O3054="","",官網匯出!O3054)</f>
        <v/>
      </c>
      <c r="V3054" s="1" t="str">
        <f>IF(官網匯出!P3054="",IF(G3054="","",0),官網匯出!P3054)</f>
        <v/>
      </c>
      <c r="W3054" s="1" t="str">
        <f>IF(官網匯出!Q3054="",IF(G3054="","",0),官網匯出!Q3054)</f>
        <v/>
      </c>
      <c r="X3054" s="1" t="str">
        <f>IF(官網匯出!R3054="","",官網匯出!R3054)</f>
        <v/>
      </c>
      <c r="Y3054" s="1" t="str">
        <f>IF(官網匯出!S3054="","",官網匯出!S3054)</f>
        <v/>
      </c>
      <c r="Z3054" s="1" t="str">
        <f>IF(G3054="","",官網匯出!T3054)</f>
        <v/>
      </c>
      <c r="AA3054" s="1" t="str">
        <f>IF(G3054="","",官網匯出!AK3054)</f>
        <v/>
      </c>
      <c r="AB3054" s="1" t="str">
        <f>IF(G3054="","",IF(官網匯出!V3054="","",官網匯出!V3054))</f>
        <v/>
      </c>
      <c r="AJ3054" s="1" t="str">
        <f>IF(G3054="","",IF(官網匯出!AE3054="","",官網匯出!AE3054))</f>
        <v/>
      </c>
      <c r="AK3054" s="1" t="str">
        <f>IF(G3054="","",IF(官網匯出!AD3054="","",官網匯出!AD3054))</f>
        <v/>
      </c>
      <c r="AL3054" s="1" t="str">
        <f t="shared" si="530"/>
        <v>0</v>
      </c>
      <c r="AM3054" s="1" t="str">
        <f>IF(官網匯出!AG3054="","",官網匯出!AG3054)</f>
        <v/>
      </c>
      <c r="AN3054" s="1" t="str">
        <f>IF(G3054="","",IF(官網匯出!AH3054="","",官網匯出!AH3054))</f>
        <v/>
      </c>
      <c r="AO3054" s="14" t="str">
        <f t="shared" si="531"/>
        <v/>
      </c>
      <c r="AP3054" s="14" t="str">
        <f t="shared" si="532"/>
        <v>1</v>
      </c>
      <c r="AQ3054" s="14" t="str">
        <f t="shared" si="533"/>
        <v>0</v>
      </c>
      <c r="AR3054" s="1" t="str">
        <f t="shared" si="534"/>
        <v/>
      </c>
      <c r="AS3054" s="1" t="str">
        <f t="shared" si="535"/>
        <v/>
      </c>
      <c r="AT3054" s="1" t="str">
        <f t="shared" si="536"/>
        <v/>
      </c>
      <c r="AU3054" s="1" t="str">
        <f t="shared" si="527"/>
        <v/>
      </c>
      <c r="AV3054" s="1" t="e">
        <f>IF(VLOOKUP(G3054,官網匯出!A:AQ,42,FALSE)="","[黃金盾官網]",VLOOKUP(G3054,官網匯出!A:AQ,42,FALSE))</f>
        <v>#N/A</v>
      </c>
      <c r="AW3054" s="1" t="e">
        <f>IF(LEFT(VLOOKUP(G3054,官網匯出!A:AS,43,FALSE),2)="","web",LEFT(VLOOKUP(G3054,官網匯出!A:AS,43,FALSE),2))</f>
        <v>#N/A</v>
      </c>
      <c r="AX3054" s="1" t="str">
        <f t="shared" si="537"/>
        <v>O</v>
      </c>
    </row>
    <row r="3055" spans="1:50">
      <c r="A3055" s="1" t="str">
        <f>IF(G3055="","",VLOOKUP(官網轉換!AW3055,團名!A:B,2,FALSE))</f>
        <v/>
      </c>
      <c r="B3055" s="1" t="str">
        <f>IF(G3055="","",IF(LEFT(VLOOKUP(G3055,官網匯出!A:AQ,43,0),2)="wf",VLOOKUP(VLOOKUP(G3055,官網匯出!A:AQ,43,0),團名!$I$1:$K$12,2,FALSE),"N0071"))</f>
        <v/>
      </c>
      <c r="C3055" s="1" t="str">
        <f>IFERROR(VLOOKUP(官網匯出!D3055,團名!E:G,3,FALSE),"")</f>
        <v/>
      </c>
      <c r="D3055" s="1" t="str">
        <f t="shared" si="528"/>
        <v/>
      </c>
      <c r="E3055" s="1" t="str">
        <f t="shared" si="529"/>
        <v/>
      </c>
      <c r="F3055" s="1" t="str">
        <f>IF(官網匯出!F3055="已付款","","B0012")</f>
        <v>B0012</v>
      </c>
      <c r="G3055" s="1" t="str">
        <f>IF(官網匯出!A3055="","",官網匯出!A3055)</f>
        <v/>
      </c>
      <c r="H3055" s="3" t="str">
        <f>IF(官網匯出!B3055="","",官網匯出!B3055)</f>
        <v/>
      </c>
      <c r="I3055" s="1" t="str">
        <f>IF(官網匯出!C3055="","",官網匯出!C3055)</f>
        <v/>
      </c>
      <c r="J3055" s="1" t="str">
        <f>IF(官網匯出!D3055="","",官網匯出!D3055)</f>
        <v/>
      </c>
      <c r="K3055" s="3" t="str">
        <f>IF(官網匯出!E3055="","",官網匯出!E3055)</f>
        <v/>
      </c>
      <c r="L3055" s="1" t="str">
        <f>IF(官網匯出!F3055="","",官網匯出!F3055)</f>
        <v/>
      </c>
      <c r="M3055" s="1" t="str">
        <f>IF(官網匯出!G3055="","",官網匯出!G3055)</f>
        <v/>
      </c>
      <c r="N3055" s="1" t="str">
        <f>IF(官網匯出!H3055="","",官網匯出!H3055)</f>
        <v/>
      </c>
      <c r="P3055" s="1" t="str">
        <f>IF(官網匯出!J3055="","",RIGHT(官網匯出!J3055,LEN(官網匯出!J3055)-2))</f>
        <v/>
      </c>
      <c r="Q3055" s="1" t="str">
        <f>IF(官網匯出!K3055="","",官網匯出!K3055)</f>
        <v/>
      </c>
      <c r="R3055" s="1" t="str">
        <f>IF(官網匯出!L3055="","",官網匯出!L3055)</f>
        <v/>
      </c>
      <c r="S3055" s="1" t="str">
        <f>IF(官網匯出!M3055="","",官網匯出!M3055)</f>
        <v/>
      </c>
      <c r="T3055" s="1" t="str">
        <f>IF(官網匯出!N3055="","",官網匯出!N3055)</f>
        <v/>
      </c>
      <c r="U3055" s="1" t="str">
        <f>IF(官網匯出!O3055="","",官網匯出!O3055)</f>
        <v/>
      </c>
      <c r="V3055" s="1" t="str">
        <f>IF(官網匯出!P3055="",IF(G3055="","",0),官網匯出!P3055)</f>
        <v/>
      </c>
      <c r="W3055" s="1" t="str">
        <f>IF(官網匯出!Q3055="",IF(G3055="","",0),官網匯出!Q3055)</f>
        <v/>
      </c>
      <c r="X3055" s="1" t="str">
        <f>IF(官網匯出!R3055="","",官網匯出!R3055)</f>
        <v/>
      </c>
      <c r="Y3055" s="1" t="str">
        <f>IF(官網匯出!S3055="","",官網匯出!S3055)</f>
        <v/>
      </c>
      <c r="Z3055" s="1" t="str">
        <f>IF(G3055="","",官網匯出!T3055)</f>
        <v/>
      </c>
      <c r="AA3055" s="1" t="str">
        <f>IF(G3055="","",官網匯出!AK3055)</f>
        <v/>
      </c>
      <c r="AB3055" s="1" t="str">
        <f>IF(G3055="","",IF(官網匯出!V3055="","",官網匯出!V3055))</f>
        <v/>
      </c>
      <c r="AJ3055" s="1" t="str">
        <f>IF(G3055="","",IF(官網匯出!AE3055="","",官網匯出!AE3055))</f>
        <v/>
      </c>
      <c r="AK3055" s="1" t="str">
        <f>IF(G3055="","",IF(官網匯出!AD3055="","",官網匯出!AD3055))</f>
        <v/>
      </c>
      <c r="AL3055" s="1" t="str">
        <f t="shared" si="530"/>
        <v>0</v>
      </c>
      <c r="AM3055" s="1" t="str">
        <f>IF(官網匯出!AG3055="","",官網匯出!AG3055)</f>
        <v/>
      </c>
      <c r="AN3055" s="1" t="str">
        <f>IF(G3055="","",IF(官網匯出!AH3055="","",官網匯出!AH3055))</f>
        <v/>
      </c>
      <c r="AO3055" s="14" t="str">
        <f t="shared" si="531"/>
        <v/>
      </c>
      <c r="AP3055" s="14" t="str">
        <f t="shared" si="532"/>
        <v>1</v>
      </c>
      <c r="AQ3055" s="14" t="str">
        <f t="shared" si="533"/>
        <v>0</v>
      </c>
      <c r="AR3055" s="1" t="str">
        <f t="shared" si="534"/>
        <v/>
      </c>
      <c r="AS3055" s="1" t="str">
        <f t="shared" si="535"/>
        <v/>
      </c>
      <c r="AT3055" s="1" t="str">
        <f t="shared" si="536"/>
        <v/>
      </c>
      <c r="AU3055" s="1" t="str">
        <f t="shared" si="527"/>
        <v/>
      </c>
      <c r="AV3055" s="1" t="e">
        <f>IF(VLOOKUP(G3055,官網匯出!A:AQ,42,FALSE)="","[黃金盾官網]",VLOOKUP(G3055,官網匯出!A:AQ,42,FALSE))</f>
        <v>#N/A</v>
      </c>
      <c r="AW3055" s="1" t="e">
        <f>IF(LEFT(VLOOKUP(G3055,官網匯出!A:AS,43,FALSE),2)="","web",LEFT(VLOOKUP(G3055,官網匯出!A:AS,43,FALSE),2))</f>
        <v>#N/A</v>
      </c>
      <c r="AX3055" s="1" t="str">
        <f t="shared" si="537"/>
        <v>O</v>
      </c>
    </row>
    <row r="3056" spans="1:50">
      <c r="A3056" s="1" t="str">
        <f>IF(G3056="","",VLOOKUP(官網轉換!AW3056,團名!A:B,2,FALSE))</f>
        <v/>
      </c>
      <c r="B3056" s="1" t="str">
        <f>IF(G3056="","",IF(LEFT(VLOOKUP(G3056,官網匯出!A:AQ,43,0),2)="wf",VLOOKUP(VLOOKUP(G3056,官網匯出!A:AQ,43,0),團名!$I$1:$K$12,2,FALSE),"N0071"))</f>
        <v/>
      </c>
      <c r="C3056" s="1" t="str">
        <f>IFERROR(VLOOKUP(官網匯出!D3056,團名!E:G,3,FALSE),"")</f>
        <v/>
      </c>
      <c r="D3056" s="1" t="str">
        <f t="shared" si="528"/>
        <v/>
      </c>
      <c r="E3056" s="1" t="str">
        <f t="shared" si="529"/>
        <v/>
      </c>
      <c r="F3056" s="1" t="str">
        <f>IF(官網匯出!F3056="已付款","","B0012")</f>
        <v>B0012</v>
      </c>
      <c r="G3056" s="1" t="str">
        <f>IF(官網匯出!A3056="","",官網匯出!A3056)</f>
        <v/>
      </c>
      <c r="H3056" s="3" t="str">
        <f>IF(官網匯出!B3056="","",官網匯出!B3056)</f>
        <v/>
      </c>
      <c r="I3056" s="1" t="str">
        <f>IF(官網匯出!C3056="","",官網匯出!C3056)</f>
        <v/>
      </c>
      <c r="J3056" s="1" t="str">
        <f>IF(官網匯出!D3056="","",官網匯出!D3056)</f>
        <v/>
      </c>
      <c r="K3056" s="3" t="str">
        <f>IF(官網匯出!E3056="","",官網匯出!E3056)</f>
        <v/>
      </c>
      <c r="L3056" s="1" t="str">
        <f>IF(官網匯出!F3056="","",官網匯出!F3056)</f>
        <v/>
      </c>
      <c r="M3056" s="1" t="str">
        <f>IF(官網匯出!G3056="","",官網匯出!G3056)</f>
        <v/>
      </c>
      <c r="N3056" s="1" t="str">
        <f>IF(官網匯出!H3056="","",官網匯出!H3056)</f>
        <v/>
      </c>
      <c r="P3056" s="1" t="str">
        <f>IF(官網匯出!J3056="","",RIGHT(官網匯出!J3056,LEN(官網匯出!J3056)-2))</f>
        <v/>
      </c>
      <c r="Q3056" s="1" t="str">
        <f>IF(官網匯出!K3056="","",官網匯出!K3056)</f>
        <v/>
      </c>
      <c r="R3056" s="1" t="str">
        <f>IF(官網匯出!L3056="","",官網匯出!L3056)</f>
        <v/>
      </c>
      <c r="S3056" s="1" t="str">
        <f>IF(官網匯出!M3056="","",官網匯出!M3056)</f>
        <v/>
      </c>
      <c r="T3056" s="1" t="str">
        <f>IF(官網匯出!N3056="","",官網匯出!N3056)</f>
        <v/>
      </c>
      <c r="U3056" s="1" t="str">
        <f>IF(官網匯出!O3056="","",官網匯出!O3056)</f>
        <v/>
      </c>
      <c r="V3056" s="1" t="str">
        <f>IF(官網匯出!P3056="",IF(G3056="","",0),官網匯出!P3056)</f>
        <v/>
      </c>
      <c r="W3056" s="1" t="str">
        <f>IF(官網匯出!Q3056="",IF(G3056="","",0),官網匯出!Q3056)</f>
        <v/>
      </c>
      <c r="X3056" s="1" t="str">
        <f>IF(官網匯出!R3056="","",官網匯出!R3056)</f>
        <v/>
      </c>
      <c r="Y3056" s="1" t="str">
        <f>IF(官網匯出!S3056="","",官網匯出!S3056)</f>
        <v/>
      </c>
      <c r="Z3056" s="1" t="str">
        <f>IF(G3056="","",官網匯出!T3056)</f>
        <v/>
      </c>
      <c r="AA3056" s="1" t="str">
        <f>IF(G3056="","",官網匯出!AK3056)</f>
        <v/>
      </c>
      <c r="AB3056" s="1" t="str">
        <f>IF(G3056="","",IF(官網匯出!V3056="","",官網匯出!V3056))</f>
        <v/>
      </c>
      <c r="AJ3056" s="1" t="str">
        <f>IF(G3056="","",IF(官網匯出!AE3056="","",官網匯出!AE3056))</f>
        <v/>
      </c>
      <c r="AK3056" s="1" t="str">
        <f>IF(G3056="","",IF(官網匯出!AD3056="","",官網匯出!AD3056))</f>
        <v/>
      </c>
      <c r="AL3056" s="1" t="str">
        <f t="shared" si="530"/>
        <v>0</v>
      </c>
      <c r="AM3056" s="1" t="str">
        <f>IF(官網匯出!AG3056="","",官網匯出!AG3056)</f>
        <v/>
      </c>
      <c r="AN3056" s="1" t="str">
        <f>IF(G3056="","",IF(官網匯出!AH3056="","",官網匯出!AH3056))</f>
        <v/>
      </c>
      <c r="AO3056" s="14" t="str">
        <f t="shared" si="531"/>
        <v/>
      </c>
      <c r="AP3056" s="14" t="str">
        <f t="shared" si="532"/>
        <v>1</v>
      </c>
      <c r="AQ3056" s="14" t="str">
        <f t="shared" si="533"/>
        <v>0</v>
      </c>
      <c r="AR3056" s="1" t="str">
        <f t="shared" si="534"/>
        <v/>
      </c>
      <c r="AS3056" s="1" t="str">
        <f t="shared" si="535"/>
        <v/>
      </c>
      <c r="AT3056" s="1" t="str">
        <f t="shared" si="536"/>
        <v/>
      </c>
      <c r="AU3056" s="1" t="str">
        <f t="shared" si="527"/>
        <v/>
      </c>
      <c r="AV3056" s="1" t="e">
        <f>IF(VLOOKUP(G3056,官網匯出!A:AQ,42,FALSE)="","[黃金盾官網]",VLOOKUP(G3056,官網匯出!A:AQ,42,FALSE))</f>
        <v>#N/A</v>
      </c>
      <c r="AW3056" s="1" t="e">
        <f>IF(LEFT(VLOOKUP(G3056,官網匯出!A:AS,43,FALSE),2)="","web",LEFT(VLOOKUP(G3056,官網匯出!A:AS,43,FALSE),2))</f>
        <v>#N/A</v>
      </c>
      <c r="AX3056" s="1" t="str">
        <f t="shared" si="537"/>
        <v>O</v>
      </c>
    </row>
    <row r="3057" spans="1:50">
      <c r="A3057" s="1" t="str">
        <f>IF(G3057="","",VLOOKUP(官網轉換!AW3057,團名!A:B,2,FALSE))</f>
        <v/>
      </c>
      <c r="B3057" s="1" t="str">
        <f>IF(G3057="","",IF(LEFT(VLOOKUP(G3057,官網匯出!A:AQ,43,0),2)="wf",VLOOKUP(VLOOKUP(G3057,官網匯出!A:AQ,43,0),團名!$I$1:$K$12,2,FALSE),"N0071"))</f>
        <v/>
      </c>
      <c r="C3057" s="1" t="str">
        <f>IFERROR(VLOOKUP(官網匯出!D3057,團名!E:G,3,FALSE),"")</f>
        <v/>
      </c>
      <c r="D3057" s="1" t="str">
        <f t="shared" si="528"/>
        <v/>
      </c>
      <c r="E3057" s="1" t="str">
        <f t="shared" si="529"/>
        <v/>
      </c>
      <c r="F3057" s="1" t="str">
        <f>IF(官網匯出!F3057="已付款","","B0012")</f>
        <v>B0012</v>
      </c>
      <c r="G3057" s="1" t="str">
        <f>IF(官網匯出!A3057="","",官網匯出!A3057)</f>
        <v/>
      </c>
      <c r="H3057" s="3" t="str">
        <f>IF(官網匯出!B3057="","",官網匯出!B3057)</f>
        <v/>
      </c>
      <c r="I3057" s="1" t="str">
        <f>IF(官網匯出!C3057="","",官網匯出!C3057)</f>
        <v/>
      </c>
      <c r="J3057" s="1" t="str">
        <f>IF(官網匯出!D3057="","",官網匯出!D3057)</f>
        <v/>
      </c>
      <c r="K3057" s="3" t="str">
        <f>IF(官網匯出!E3057="","",官網匯出!E3057)</f>
        <v/>
      </c>
      <c r="L3057" s="1" t="str">
        <f>IF(官網匯出!F3057="","",官網匯出!F3057)</f>
        <v/>
      </c>
      <c r="M3057" s="1" t="str">
        <f>IF(官網匯出!G3057="","",官網匯出!G3057)</f>
        <v/>
      </c>
      <c r="N3057" s="1" t="str">
        <f>IF(官網匯出!H3057="","",官網匯出!H3057)</f>
        <v/>
      </c>
      <c r="P3057" s="1" t="str">
        <f>IF(官網匯出!J3057="","",RIGHT(官網匯出!J3057,LEN(官網匯出!J3057)-2))</f>
        <v/>
      </c>
      <c r="Q3057" s="1" t="str">
        <f>IF(官網匯出!K3057="","",官網匯出!K3057)</f>
        <v/>
      </c>
      <c r="R3057" s="1" t="str">
        <f>IF(官網匯出!L3057="","",官網匯出!L3057)</f>
        <v/>
      </c>
      <c r="S3057" s="1" t="str">
        <f>IF(官網匯出!M3057="","",官網匯出!M3057)</f>
        <v/>
      </c>
      <c r="T3057" s="1" t="str">
        <f>IF(官網匯出!N3057="","",官網匯出!N3057)</f>
        <v/>
      </c>
      <c r="U3057" s="1" t="str">
        <f>IF(官網匯出!O3057="","",官網匯出!O3057)</f>
        <v/>
      </c>
      <c r="V3057" s="1" t="str">
        <f>IF(官網匯出!P3057="",IF(G3057="","",0),官網匯出!P3057)</f>
        <v/>
      </c>
      <c r="W3057" s="1" t="str">
        <f>IF(官網匯出!Q3057="",IF(G3057="","",0),官網匯出!Q3057)</f>
        <v/>
      </c>
      <c r="X3057" s="1" t="str">
        <f>IF(官網匯出!R3057="","",官網匯出!R3057)</f>
        <v/>
      </c>
      <c r="Y3057" s="1" t="str">
        <f>IF(官網匯出!S3057="","",官網匯出!S3057)</f>
        <v/>
      </c>
      <c r="Z3057" s="1" t="str">
        <f>IF(G3057="","",官網匯出!T3057)</f>
        <v/>
      </c>
      <c r="AA3057" s="1" t="str">
        <f>IF(G3057="","",官網匯出!AK3057)</f>
        <v/>
      </c>
      <c r="AB3057" s="1" t="str">
        <f>IF(G3057="","",IF(官網匯出!V3057="","",官網匯出!V3057))</f>
        <v/>
      </c>
      <c r="AJ3057" s="1" t="str">
        <f>IF(G3057="","",IF(官網匯出!AE3057="","",官網匯出!AE3057))</f>
        <v/>
      </c>
      <c r="AK3057" s="1" t="str">
        <f>IF(G3057="","",IF(官網匯出!AD3057="","",官網匯出!AD3057))</f>
        <v/>
      </c>
      <c r="AL3057" s="1" t="str">
        <f t="shared" si="530"/>
        <v>0</v>
      </c>
      <c r="AM3057" s="1" t="str">
        <f>IF(官網匯出!AG3057="","",官網匯出!AG3057)</f>
        <v/>
      </c>
      <c r="AN3057" s="1" t="str">
        <f>IF(G3057="","",IF(官網匯出!AH3057="","",官網匯出!AH3057))</f>
        <v/>
      </c>
      <c r="AO3057" s="14" t="str">
        <f t="shared" si="531"/>
        <v/>
      </c>
      <c r="AP3057" s="14" t="str">
        <f t="shared" si="532"/>
        <v>1</v>
      </c>
      <c r="AQ3057" s="14" t="str">
        <f t="shared" si="533"/>
        <v>0</v>
      </c>
      <c r="AR3057" s="1" t="str">
        <f t="shared" si="534"/>
        <v/>
      </c>
      <c r="AS3057" s="1" t="str">
        <f t="shared" si="535"/>
        <v/>
      </c>
      <c r="AT3057" s="1" t="str">
        <f t="shared" si="536"/>
        <v/>
      </c>
      <c r="AU3057" s="1" t="str">
        <f t="shared" si="527"/>
        <v/>
      </c>
      <c r="AV3057" s="1" t="e">
        <f>IF(VLOOKUP(G3057,官網匯出!A:AQ,42,FALSE)="","[黃金盾官網]",VLOOKUP(G3057,官網匯出!A:AQ,42,FALSE))</f>
        <v>#N/A</v>
      </c>
      <c r="AW3057" s="1" t="e">
        <f>IF(LEFT(VLOOKUP(G3057,官網匯出!A:AS,43,FALSE),2)="","web",LEFT(VLOOKUP(G3057,官網匯出!A:AS,43,FALSE),2))</f>
        <v>#N/A</v>
      </c>
      <c r="AX3057" s="1" t="str">
        <f t="shared" si="537"/>
        <v>O</v>
      </c>
    </row>
    <row r="3058" spans="1:50">
      <c r="A3058" s="1" t="str">
        <f>IF(G3058="","",VLOOKUP(官網轉換!AW3058,團名!A:B,2,FALSE))</f>
        <v/>
      </c>
      <c r="B3058" s="1" t="str">
        <f>IF(G3058="","",IF(LEFT(VLOOKUP(G3058,官網匯出!A:AQ,43,0),2)="wf",VLOOKUP(VLOOKUP(G3058,官網匯出!A:AQ,43,0),團名!$I$1:$K$12,2,FALSE),"N0071"))</f>
        <v/>
      </c>
      <c r="C3058" s="1" t="str">
        <f>IFERROR(VLOOKUP(官網匯出!D3058,團名!E:G,3,FALSE),"")</f>
        <v/>
      </c>
      <c r="D3058" s="1" t="str">
        <f t="shared" si="528"/>
        <v/>
      </c>
      <c r="E3058" s="1" t="str">
        <f t="shared" si="529"/>
        <v/>
      </c>
      <c r="F3058" s="1" t="str">
        <f>IF(官網匯出!F3058="已付款","","B0012")</f>
        <v>B0012</v>
      </c>
      <c r="G3058" s="1" t="str">
        <f>IF(官網匯出!A3058="","",官網匯出!A3058)</f>
        <v/>
      </c>
      <c r="H3058" s="3" t="str">
        <f>IF(官網匯出!B3058="","",官網匯出!B3058)</f>
        <v/>
      </c>
      <c r="I3058" s="1" t="str">
        <f>IF(官網匯出!C3058="","",官網匯出!C3058)</f>
        <v/>
      </c>
      <c r="J3058" s="1" t="str">
        <f>IF(官網匯出!D3058="","",官網匯出!D3058)</f>
        <v/>
      </c>
      <c r="K3058" s="3" t="str">
        <f>IF(官網匯出!E3058="","",官網匯出!E3058)</f>
        <v/>
      </c>
      <c r="L3058" s="1" t="str">
        <f>IF(官網匯出!F3058="","",官網匯出!F3058)</f>
        <v/>
      </c>
      <c r="M3058" s="1" t="str">
        <f>IF(官網匯出!G3058="","",官網匯出!G3058)</f>
        <v/>
      </c>
      <c r="N3058" s="1" t="str">
        <f>IF(官網匯出!H3058="","",官網匯出!H3058)</f>
        <v/>
      </c>
      <c r="P3058" s="1" t="str">
        <f>IF(官網匯出!J3058="","",RIGHT(官網匯出!J3058,LEN(官網匯出!J3058)-2))</f>
        <v/>
      </c>
      <c r="Q3058" s="1" t="str">
        <f>IF(官網匯出!K3058="","",官網匯出!K3058)</f>
        <v/>
      </c>
      <c r="R3058" s="1" t="str">
        <f>IF(官網匯出!L3058="","",官網匯出!L3058)</f>
        <v/>
      </c>
      <c r="S3058" s="1" t="str">
        <f>IF(官網匯出!M3058="","",官網匯出!M3058)</f>
        <v/>
      </c>
      <c r="T3058" s="1" t="str">
        <f>IF(官網匯出!N3058="","",官網匯出!N3058)</f>
        <v/>
      </c>
      <c r="U3058" s="1" t="str">
        <f>IF(官網匯出!O3058="","",官網匯出!O3058)</f>
        <v/>
      </c>
      <c r="V3058" s="1" t="str">
        <f>IF(官網匯出!P3058="",IF(G3058="","",0),官網匯出!P3058)</f>
        <v/>
      </c>
      <c r="W3058" s="1" t="str">
        <f>IF(官網匯出!Q3058="",IF(G3058="","",0),官網匯出!Q3058)</f>
        <v/>
      </c>
      <c r="X3058" s="1" t="str">
        <f>IF(官網匯出!R3058="","",官網匯出!R3058)</f>
        <v/>
      </c>
      <c r="Y3058" s="1" t="str">
        <f>IF(官網匯出!S3058="","",官網匯出!S3058)</f>
        <v/>
      </c>
      <c r="Z3058" s="1" t="str">
        <f>IF(G3058="","",官網匯出!T3058)</f>
        <v/>
      </c>
      <c r="AA3058" s="1" t="str">
        <f>IF(G3058="","",官網匯出!AK3058)</f>
        <v/>
      </c>
      <c r="AB3058" s="1" t="str">
        <f>IF(G3058="","",IF(官網匯出!V3058="","",官網匯出!V3058))</f>
        <v/>
      </c>
      <c r="AJ3058" s="1" t="str">
        <f>IF(G3058="","",IF(官網匯出!AE3058="","",官網匯出!AE3058))</f>
        <v/>
      </c>
      <c r="AK3058" s="1" t="str">
        <f>IF(G3058="","",IF(官網匯出!AD3058="","",官網匯出!AD3058))</f>
        <v/>
      </c>
      <c r="AL3058" s="1" t="str">
        <f t="shared" si="530"/>
        <v>0</v>
      </c>
      <c r="AM3058" s="1" t="str">
        <f>IF(官網匯出!AG3058="","",官網匯出!AG3058)</f>
        <v/>
      </c>
      <c r="AN3058" s="1" t="str">
        <f>IF(G3058="","",IF(官網匯出!AH3058="","",官網匯出!AH3058))</f>
        <v/>
      </c>
      <c r="AO3058" s="14" t="str">
        <f t="shared" si="531"/>
        <v/>
      </c>
      <c r="AP3058" s="14" t="str">
        <f t="shared" si="532"/>
        <v>1</v>
      </c>
      <c r="AQ3058" s="14" t="str">
        <f t="shared" si="533"/>
        <v>0</v>
      </c>
      <c r="AR3058" s="1" t="str">
        <f t="shared" si="534"/>
        <v/>
      </c>
      <c r="AS3058" s="1" t="str">
        <f t="shared" si="535"/>
        <v/>
      </c>
      <c r="AT3058" s="1" t="str">
        <f t="shared" si="536"/>
        <v/>
      </c>
      <c r="AU3058" s="1" t="str">
        <f t="shared" si="527"/>
        <v/>
      </c>
      <c r="AV3058" s="1" t="e">
        <f>IF(VLOOKUP(G3058,官網匯出!A:AQ,42,FALSE)="","[黃金盾官網]",VLOOKUP(G3058,官網匯出!A:AQ,42,FALSE))</f>
        <v>#N/A</v>
      </c>
      <c r="AW3058" s="1" t="e">
        <f>IF(LEFT(VLOOKUP(G3058,官網匯出!A:AS,43,FALSE),2)="","web",LEFT(VLOOKUP(G3058,官網匯出!A:AS,43,FALSE),2))</f>
        <v>#N/A</v>
      </c>
      <c r="AX3058" s="1" t="str">
        <f t="shared" si="537"/>
        <v>O</v>
      </c>
    </row>
    <row r="3059" spans="1:50">
      <c r="A3059" s="1" t="str">
        <f>IF(G3059="","",VLOOKUP(官網轉換!AW3059,團名!A:B,2,FALSE))</f>
        <v/>
      </c>
      <c r="B3059" s="1" t="str">
        <f>IF(G3059="","",IF(LEFT(VLOOKUP(G3059,官網匯出!A:AQ,43,0),2)="wf",VLOOKUP(VLOOKUP(G3059,官網匯出!A:AQ,43,0),團名!$I$1:$K$12,2,FALSE),"N0071"))</f>
        <v/>
      </c>
      <c r="C3059" s="1" t="str">
        <f>IFERROR(VLOOKUP(官網匯出!D3059,團名!E:G,3,FALSE),"")</f>
        <v/>
      </c>
      <c r="D3059" s="1" t="str">
        <f t="shared" si="528"/>
        <v/>
      </c>
      <c r="E3059" s="1" t="str">
        <f t="shared" si="529"/>
        <v/>
      </c>
      <c r="F3059" s="1" t="str">
        <f>IF(官網匯出!F3059="已付款","","B0012")</f>
        <v>B0012</v>
      </c>
      <c r="G3059" s="1" t="str">
        <f>IF(官網匯出!A3059="","",官網匯出!A3059)</f>
        <v/>
      </c>
      <c r="H3059" s="3" t="str">
        <f>IF(官網匯出!B3059="","",官網匯出!B3059)</f>
        <v/>
      </c>
      <c r="I3059" s="1" t="str">
        <f>IF(官網匯出!C3059="","",官網匯出!C3059)</f>
        <v/>
      </c>
      <c r="J3059" s="1" t="str">
        <f>IF(官網匯出!D3059="","",官網匯出!D3059)</f>
        <v/>
      </c>
      <c r="K3059" s="3" t="str">
        <f>IF(官網匯出!E3059="","",官網匯出!E3059)</f>
        <v/>
      </c>
      <c r="L3059" s="1" t="str">
        <f>IF(官網匯出!F3059="","",官網匯出!F3059)</f>
        <v/>
      </c>
      <c r="M3059" s="1" t="str">
        <f>IF(官網匯出!G3059="","",官網匯出!G3059)</f>
        <v/>
      </c>
      <c r="N3059" s="1" t="str">
        <f>IF(官網匯出!H3059="","",官網匯出!H3059)</f>
        <v/>
      </c>
      <c r="P3059" s="1" t="str">
        <f>IF(官網匯出!J3059="","",RIGHT(官網匯出!J3059,LEN(官網匯出!J3059)-2))</f>
        <v/>
      </c>
      <c r="Q3059" s="1" t="str">
        <f>IF(官網匯出!K3059="","",官網匯出!K3059)</f>
        <v/>
      </c>
      <c r="R3059" s="1" t="str">
        <f>IF(官網匯出!L3059="","",官網匯出!L3059)</f>
        <v/>
      </c>
      <c r="S3059" s="1" t="str">
        <f>IF(官網匯出!M3059="","",官網匯出!M3059)</f>
        <v/>
      </c>
      <c r="T3059" s="1" t="str">
        <f>IF(官網匯出!N3059="","",官網匯出!N3059)</f>
        <v/>
      </c>
      <c r="U3059" s="1" t="str">
        <f>IF(官網匯出!O3059="","",官網匯出!O3059)</f>
        <v/>
      </c>
      <c r="V3059" s="1" t="str">
        <f>IF(官網匯出!P3059="",IF(G3059="","",0),官網匯出!P3059)</f>
        <v/>
      </c>
      <c r="W3059" s="1" t="str">
        <f>IF(官網匯出!Q3059="",IF(G3059="","",0),官網匯出!Q3059)</f>
        <v/>
      </c>
      <c r="X3059" s="1" t="str">
        <f>IF(官網匯出!R3059="","",官網匯出!R3059)</f>
        <v/>
      </c>
      <c r="Y3059" s="1" t="str">
        <f>IF(官網匯出!S3059="","",官網匯出!S3059)</f>
        <v/>
      </c>
      <c r="Z3059" s="1" t="str">
        <f>IF(G3059="","",官網匯出!T3059)</f>
        <v/>
      </c>
      <c r="AA3059" s="1" t="str">
        <f>IF(G3059="","",官網匯出!AK3059)</f>
        <v/>
      </c>
      <c r="AB3059" s="1" t="str">
        <f>IF(G3059="","",IF(官網匯出!V3059="","",官網匯出!V3059))</f>
        <v/>
      </c>
      <c r="AJ3059" s="1" t="str">
        <f>IF(G3059="","",IF(官網匯出!AE3059="","",官網匯出!AE3059))</f>
        <v/>
      </c>
      <c r="AK3059" s="1" t="str">
        <f>IF(G3059="","",IF(官網匯出!AD3059="","",官網匯出!AD3059))</f>
        <v/>
      </c>
      <c r="AL3059" s="1" t="str">
        <f t="shared" si="530"/>
        <v>0</v>
      </c>
      <c r="AM3059" s="1" t="str">
        <f>IF(官網匯出!AG3059="","",官網匯出!AG3059)</f>
        <v/>
      </c>
      <c r="AN3059" s="1" t="str">
        <f>IF(G3059="","",IF(官網匯出!AH3059="","",官網匯出!AH3059))</f>
        <v/>
      </c>
      <c r="AO3059" s="14" t="str">
        <f t="shared" si="531"/>
        <v/>
      </c>
      <c r="AP3059" s="14" t="str">
        <f t="shared" si="532"/>
        <v>1</v>
      </c>
      <c r="AQ3059" s="14" t="str">
        <f t="shared" si="533"/>
        <v>0</v>
      </c>
      <c r="AR3059" s="1" t="str">
        <f t="shared" si="534"/>
        <v/>
      </c>
      <c r="AS3059" s="1" t="str">
        <f t="shared" si="535"/>
        <v/>
      </c>
      <c r="AT3059" s="1" t="str">
        <f t="shared" si="536"/>
        <v/>
      </c>
      <c r="AU3059" s="1" t="str">
        <f t="shared" si="527"/>
        <v/>
      </c>
      <c r="AV3059" s="1" t="e">
        <f>IF(VLOOKUP(G3059,官網匯出!A:AQ,42,FALSE)="","[黃金盾官網]",VLOOKUP(G3059,官網匯出!A:AQ,42,FALSE))</f>
        <v>#N/A</v>
      </c>
      <c r="AW3059" s="1" t="e">
        <f>IF(LEFT(VLOOKUP(G3059,官網匯出!A:AS,43,FALSE),2)="","web",LEFT(VLOOKUP(G3059,官網匯出!A:AS,43,FALSE),2))</f>
        <v>#N/A</v>
      </c>
      <c r="AX3059" s="1" t="str">
        <f t="shared" si="537"/>
        <v>O</v>
      </c>
    </row>
    <row r="3060" spans="1:50">
      <c r="A3060" s="1" t="str">
        <f>IF(G3060="","",VLOOKUP(官網轉換!AW3060,團名!A:B,2,FALSE))</f>
        <v/>
      </c>
      <c r="B3060" s="1" t="str">
        <f>IF(G3060="","",IF(LEFT(VLOOKUP(G3060,官網匯出!A:AQ,43,0),2)="wf",VLOOKUP(VLOOKUP(G3060,官網匯出!A:AQ,43,0),團名!$I$1:$K$12,2,FALSE),"N0071"))</f>
        <v/>
      </c>
      <c r="C3060" s="1" t="str">
        <f>IFERROR(VLOOKUP(官網匯出!D3060,團名!E:G,3,FALSE),"")</f>
        <v/>
      </c>
      <c r="D3060" s="1" t="str">
        <f t="shared" si="528"/>
        <v/>
      </c>
      <c r="E3060" s="1" t="str">
        <f t="shared" si="529"/>
        <v/>
      </c>
      <c r="F3060" s="1" t="str">
        <f>IF(官網匯出!F3060="已付款","","B0012")</f>
        <v>B0012</v>
      </c>
      <c r="G3060" s="1" t="str">
        <f>IF(官網匯出!A3060="","",官網匯出!A3060)</f>
        <v/>
      </c>
      <c r="H3060" s="3" t="str">
        <f>IF(官網匯出!B3060="","",官網匯出!B3060)</f>
        <v/>
      </c>
      <c r="I3060" s="1" t="str">
        <f>IF(官網匯出!C3060="","",官網匯出!C3060)</f>
        <v/>
      </c>
      <c r="J3060" s="1" t="str">
        <f>IF(官網匯出!D3060="","",官網匯出!D3060)</f>
        <v/>
      </c>
      <c r="K3060" s="3" t="str">
        <f>IF(官網匯出!E3060="","",官網匯出!E3060)</f>
        <v/>
      </c>
      <c r="L3060" s="1" t="str">
        <f>IF(官網匯出!F3060="","",官網匯出!F3060)</f>
        <v/>
      </c>
      <c r="M3060" s="1" t="str">
        <f>IF(官網匯出!G3060="","",官網匯出!G3060)</f>
        <v/>
      </c>
      <c r="N3060" s="1" t="str">
        <f>IF(官網匯出!H3060="","",官網匯出!H3060)</f>
        <v/>
      </c>
      <c r="P3060" s="1" t="str">
        <f>IF(官網匯出!J3060="","",RIGHT(官網匯出!J3060,LEN(官網匯出!J3060)-2))</f>
        <v/>
      </c>
      <c r="Q3060" s="1" t="str">
        <f>IF(官網匯出!K3060="","",官網匯出!K3060)</f>
        <v/>
      </c>
      <c r="R3060" s="1" t="str">
        <f>IF(官網匯出!L3060="","",官網匯出!L3060)</f>
        <v/>
      </c>
      <c r="S3060" s="1" t="str">
        <f>IF(官網匯出!M3060="","",官網匯出!M3060)</f>
        <v/>
      </c>
      <c r="T3060" s="1" t="str">
        <f>IF(官網匯出!N3060="","",官網匯出!N3060)</f>
        <v/>
      </c>
      <c r="U3060" s="1" t="str">
        <f>IF(官網匯出!O3060="","",官網匯出!O3060)</f>
        <v/>
      </c>
      <c r="V3060" s="1" t="str">
        <f>IF(官網匯出!P3060="",IF(G3060="","",0),官網匯出!P3060)</f>
        <v/>
      </c>
      <c r="W3060" s="1" t="str">
        <f>IF(官網匯出!Q3060="",IF(G3060="","",0),官網匯出!Q3060)</f>
        <v/>
      </c>
      <c r="X3060" s="1" t="str">
        <f>IF(官網匯出!R3060="","",官網匯出!R3060)</f>
        <v/>
      </c>
      <c r="Y3060" s="1" t="str">
        <f>IF(官網匯出!S3060="","",官網匯出!S3060)</f>
        <v/>
      </c>
      <c r="Z3060" s="1" t="str">
        <f>IF(G3060="","",官網匯出!T3060)</f>
        <v/>
      </c>
      <c r="AA3060" s="1" t="str">
        <f>IF(G3060="","",官網匯出!AK3060)</f>
        <v/>
      </c>
      <c r="AB3060" s="1" t="str">
        <f>IF(G3060="","",IF(官網匯出!V3060="","",官網匯出!V3060))</f>
        <v/>
      </c>
      <c r="AJ3060" s="1" t="str">
        <f>IF(G3060="","",IF(官網匯出!AE3060="","",官網匯出!AE3060))</f>
        <v/>
      </c>
      <c r="AK3060" s="1" t="str">
        <f>IF(G3060="","",IF(官網匯出!AD3060="","",官網匯出!AD3060))</f>
        <v/>
      </c>
      <c r="AL3060" s="1" t="str">
        <f t="shared" si="530"/>
        <v>0</v>
      </c>
      <c r="AM3060" s="1" t="str">
        <f>IF(官網匯出!AG3060="","",官網匯出!AG3060)</f>
        <v/>
      </c>
      <c r="AN3060" s="1" t="str">
        <f>IF(G3060="","",IF(官網匯出!AH3060="","",官網匯出!AH3060))</f>
        <v/>
      </c>
      <c r="AO3060" s="14" t="str">
        <f t="shared" si="531"/>
        <v/>
      </c>
      <c r="AP3060" s="14" t="str">
        <f t="shared" si="532"/>
        <v>1</v>
      </c>
      <c r="AQ3060" s="14" t="str">
        <f t="shared" si="533"/>
        <v>0</v>
      </c>
      <c r="AR3060" s="1" t="str">
        <f t="shared" si="534"/>
        <v/>
      </c>
      <c r="AS3060" s="1" t="str">
        <f t="shared" si="535"/>
        <v/>
      </c>
      <c r="AT3060" s="1" t="str">
        <f t="shared" si="536"/>
        <v/>
      </c>
      <c r="AU3060" s="1" t="str">
        <f t="shared" si="527"/>
        <v/>
      </c>
      <c r="AV3060" s="1" t="e">
        <f>IF(VLOOKUP(G3060,官網匯出!A:AQ,42,FALSE)="","[黃金盾官網]",VLOOKUP(G3060,官網匯出!A:AQ,42,FALSE))</f>
        <v>#N/A</v>
      </c>
      <c r="AW3060" s="1" t="e">
        <f>IF(LEFT(VLOOKUP(G3060,官網匯出!A:AS,43,FALSE),2)="","web",LEFT(VLOOKUP(G3060,官網匯出!A:AS,43,FALSE),2))</f>
        <v>#N/A</v>
      </c>
      <c r="AX3060" s="1" t="str">
        <f t="shared" si="537"/>
        <v>O</v>
      </c>
    </row>
    <row r="3061" spans="1:50">
      <c r="A3061" s="1" t="str">
        <f>IF(G3061="","",VLOOKUP(官網轉換!AW3061,團名!A:B,2,FALSE))</f>
        <v/>
      </c>
      <c r="B3061" s="1" t="str">
        <f>IF(G3061="","",IF(LEFT(VLOOKUP(G3061,官網匯出!A:AQ,43,0),2)="wf",VLOOKUP(VLOOKUP(G3061,官網匯出!A:AQ,43,0),團名!$I$1:$K$12,2,FALSE),"N0071"))</f>
        <v/>
      </c>
      <c r="C3061" s="1" t="str">
        <f>IFERROR(VLOOKUP(官網匯出!D3061,團名!E:G,3,FALSE),"")</f>
        <v/>
      </c>
      <c r="D3061" s="1" t="str">
        <f t="shared" si="528"/>
        <v/>
      </c>
      <c r="E3061" s="1" t="str">
        <f t="shared" si="529"/>
        <v/>
      </c>
      <c r="F3061" s="1" t="str">
        <f>IF(官網匯出!F3061="已付款","","B0012")</f>
        <v>B0012</v>
      </c>
      <c r="G3061" s="1" t="str">
        <f>IF(官網匯出!A3061="","",官網匯出!A3061)</f>
        <v/>
      </c>
      <c r="H3061" s="3" t="str">
        <f>IF(官網匯出!B3061="","",官網匯出!B3061)</f>
        <v/>
      </c>
      <c r="I3061" s="1" t="str">
        <f>IF(官網匯出!C3061="","",官網匯出!C3061)</f>
        <v/>
      </c>
      <c r="J3061" s="1" t="str">
        <f>IF(官網匯出!D3061="","",官網匯出!D3061)</f>
        <v/>
      </c>
      <c r="K3061" s="3" t="str">
        <f>IF(官網匯出!E3061="","",官網匯出!E3061)</f>
        <v/>
      </c>
      <c r="L3061" s="1" t="str">
        <f>IF(官網匯出!F3061="","",官網匯出!F3061)</f>
        <v/>
      </c>
      <c r="M3061" s="1" t="str">
        <f>IF(官網匯出!G3061="","",官網匯出!G3061)</f>
        <v/>
      </c>
      <c r="N3061" s="1" t="str">
        <f>IF(官網匯出!H3061="","",官網匯出!H3061)</f>
        <v/>
      </c>
      <c r="P3061" s="1" t="str">
        <f>IF(官網匯出!J3061="","",RIGHT(官網匯出!J3061,LEN(官網匯出!J3061)-2))</f>
        <v/>
      </c>
      <c r="Q3061" s="1" t="str">
        <f>IF(官網匯出!K3061="","",官網匯出!K3061)</f>
        <v/>
      </c>
      <c r="R3061" s="1" t="str">
        <f>IF(官網匯出!L3061="","",官網匯出!L3061)</f>
        <v/>
      </c>
      <c r="S3061" s="1" t="str">
        <f>IF(官網匯出!M3061="","",官網匯出!M3061)</f>
        <v/>
      </c>
      <c r="T3061" s="1" t="str">
        <f>IF(官網匯出!N3061="","",官網匯出!N3061)</f>
        <v/>
      </c>
      <c r="U3061" s="1" t="str">
        <f>IF(官網匯出!O3061="","",官網匯出!O3061)</f>
        <v/>
      </c>
      <c r="V3061" s="1" t="str">
        <f>IF(官網匯出!P3061="",IF(G3061="","",0),官網匯出!P3061)</f>
        <v/>
      </c>
      <c r="W3061" s="1" t="str">
        <f>IF(官網匯出!Q3061="",IF(G3061="","",0),官網匯出!Q3061)</f>
        <v/>
      </c>
      <c r="X3061" s="1" t="str">
        <f>IF(官網匯出!R3061="","",官網匯出!R3061)</f>
        <v/>
      </c>
      <c r="Y3061" s="1" t="str">
        <f>IF(官網匯出!S3061="","",官網匯出!S3061)</f>
        <v/>
      </c>
      <c r="Z3061" s="1" t="str">
        <f>IF(G3061="","",官網匯出!T3061)</f>
        <v/>
      </c>
      <c r="AA3061" s="1" t="str">
        <f>IF(G3061="","",官網匯出!AK3061)</f>
        <v/>
      </c>
      <c r="AB3061" s="1" t="str">
        <f>IF(G3061="","",IF(官網匯出!V3061="","",官網匯出!V3061))</f>
        <v/>
      </c>
      <c r="AJ3061" s="1" t="str">
        <f>IF(G3061="","",IF(官網匯出!AE3061="","",官網匯出!AE3061))</f>
        <v/>
      </c>
      <c r="AK3061" s="1" t="str">
        <f>IF(G3061="","",IF(官網匯出!AD3061="","",官網匯出!AD3061))</f>
        <v/>
      </c>
      <c r="AL3061" s="1" t="str">
        <f t="shared" si="530"/>
        <v>0</v>
      </c>
      <c r="AM3061" s="1" t="str">
        <f>IF(官網匯出!AG3061="","",官網匯出!AG3061)</f>
        <v/>
      </c>
      <c r="AN3061" s="1" t="str">
        <f>IF(G3061="","",IF(官網匯出!AH3061="","",官網匯出!AH3061))</f>
        <v/>
      </c>
      <c r="AO3061" s="14" t="str">
        <f t="shared" si="531"/>
        <v/>
      </c>
      <c r="AP3061" s="14" t="str">
        <f t="shared" si="532"/>
        <v>1</v>
      </c>
      <c r="AQ3061" s="14" t="str">
        <f t="shared" si="533"/>
        <v>0</v>
      </c>
      <c r="AR3061" s="1" t="str">
        <f t="shared" si="534"/>
        <v/>
      </c>
      <c r="AS3061" s="1" t="str">
        <f t="shared" si="535"/>
        <v/>
      </c>
      <c r="AT3061" s="1" t="str">
        <f t="shared" si="536"/>
        <v/>
      </c>
      <c r="AU3061" s="1" t="str">
        <f t="shared" si="527"/>
        <v/>
      </c>
      <c r="AV3061" s="1" t="e">
        <f>IF(VLOOKUP(G3061,官網匯出!A:AQ,42,FALSE)="","[黃金盾官網]",VLOOKUP(G3061,官網匯出!A:AQ,42,FALSE))</f>
        <v>#N/A</v>
      </c>
      <c r="AW3061" s="1" t="e">
        <f>IF(LEFT(VLOOKUP(G3061,官網匯出!A:AS,43,FALSE),2)="","web",LEFT(VLOOKUP(G3061,官網匯出!A:AS,43,FALSE),2))</f>
        <v>#N/A</v>
      </c>
      <c r="AX3061" s="1" t="str">
        <f t="shared" si="537"/>
        <v>O</v>
      </c>
    </row>
    <row r="3062" spans="1:50">
      <c r="A3062" s="1" t="str">
        <f>IF(G3062="","",VLOOKUP(官網轉換!AW3062,團名!A:B,2,FALSE))</f>
        <v/>
      </c>
      <c r="B3062" s="1" t="str">
        <f>IF(G3062="","",IF(LEFT(VLOOKUP(G3062,官網匯出!A:AQ,43,0),2)="wf",VLOOKUP(VLOOKUP(G3062,官網匯出!A:AQ,43,0),團名!$I$1:$K$12,2,FALSE),"N0071"))</f>
        <v/>
      </c>
      <c r="C3062" s="1" t="str">
        <f>IFERROR(VLOOKUP(官網匯出!D3062,團名!E:G,3,FALSE),"")</f>
        <v/>
      </c>
      <c r="D3062" s="1" t="str">
        <f t="shared" si="528"/>
        <v/>
      </c>
      <c r="E3062" s="1" t="str">
        <f t="shared" si="529"/>
        <v/>
      </c>
      <c r="F3062" s="1" t="str">
        <f>IF(官網匯出!F3062="已付款","","B0012")</f>
        <v>B0012</v>
      </c>
      <c r="G3062" s="1" t="str">
        <f>IF(官網匯出!A3062="","",官網匯出!A3062)</f>
        <v/>
      </c>
      <c r="H3062" s="3" t="str">
        <f>IF(官網匯出!B3062="","",官網匯出!B3062)</f>
        <v/>
      </c>
      <c r="I3062" s="1" t="str">
        <f>IF(官網匯出!C3062="","",官網匯出!C3062)</f>
        <v/>
      </c>
      <c r="J3062" s="1" t="str">
        <f>IF(官網匯出!D3062="","",官網匯出!D3062)</f>
        <v/>
      </c>
      <c r="K3062" s="3" t="str">
        <f>IF(官網匯出!E3062="","",官網匯出!E3062)</f>
        <v/>
      </c>
      <c r="L3062" s="1" t="str">
        <f>IF(官網匯出!F3062="","",官網匯出!F3062)</f>
        <v/>
      </c>
      <c r="M3062" s="1" t="str">
        <f>IF(官網匯出!G3062="","",官網匯出!G3062)</f>
        <v/>
      </c>
      <c r="N3062" s="1" t="str">
        <f>IF(官網匯出!H3062="","",官網匯出!H3062)</f>
        <v/>
      </c>
      <c r="P3062" s="1" t="str">
        <f>IF(官網匯出!J3062="","",RIGHT(官網匯出!J3062,LEN(官網匯出!J3062)-2))</f>
        <v/>
      </c>
      <c r="Q3062" s="1" t="str">
        <f>IF(官網匯出!K3062="","",官網匯出!K3062)</f>
        <v/>
      </c>
      <c r="R3062" s="1" t="str">
        <f>IF(官網匯出!L3062="","",官網匯出!L3062)</f>
        <v/>
      </c>
      <c r="S3062" s="1" t="str">
        <f>IF(官網匯出!M3062="","",官網匯出!M3062)</f>
        <v/>
      </c>
      <c r="T3062" s="1" t="str">
        <f>IF(官網匯出!N3062="","",官網匯出!N3062)</f>
        <v/>
      </c>
      <c r="U3062" s="1" t="str">
        <f>IF(官網匯出!O3062="","",官網匯出!O3062)</f>
        <v/>
      </c>
      <c r="V3062" s="1" t="str">
        <f>IF(官網匯出!P3062="",IF(G3062="","",0),官網匯出!P3062)</f>
        <v/>
      </c>
      <c r="W3062" s="1" t="str">
        <f>IF(官網匯出!Q3062="",IF(G3062="","",0),官網匯出!Q3062)</f>
        <v/>
      </c>
      <c r="X3062" s="1" t="str">
        <f>IF(官網匯出!R3062="","",官網匯出!R3062)</f>
        <v/>
      </c>
      <c r="Y3062" s="1" t="str">
        <f>IF(官網匯出!S3062="","",官網匯出!S3062)</f>
        <v/>
      </c>
      <c r="Z3062" s="1" t="str">
        <f>IF(G3062="","",官網匯出!T3062)</f>
        <v/>
      </c>
      <c r="AA3062" s="1" t="str">
        <f>IF(G3062="","",官網匯出!AK3062)</f>
        <v/>
      </c>
      <c r="AB3062" s="1" t="str">
        <f>IF(G3062="","",IF(官網匯出!V3062="","",官網匯出!V3062))</f>
        <v/>
      </c>
      <c r="AJ3062" s="1" t="str">
        <f>IF(G3062="","",IF(官網匯出!AE3062="","",官網匯出!AE3062))</f>
        <v/>
      </c>
      <c r="AK3062" s="1" t="str">
        <f>IF(G3062="","",IF(官網匯出!AD3062="","",官網匯出!AD3062))</f>
        <v/>
      </c>
      <c r="AL3062" s="1" t="str">
        <f t="shared" si="530"/>
        <v>0</v>
      </c>
      <c r="AM3062" s="1" t="str">
        <f>IF(官網匯出!AG3062="","",官網匯出!AG3062)</f>
        <v/>
      </c>
      <c r="AN3062" s="1" t="str">
        <f>IF(G3062="","",IF(官網匯出!AH3062="","",官網匯出!AH3062))</f>
        <v/>
      </c>
      <c r="AO3062" s="14" t="str">
        <f t="shared" si="531"/>
        <v/>
      </c>
      <c r="AP3062" s="14" t="str">
        <f t="shared" si="532"/>
        <v>1</v>
      </c>
      <c r="AQ3062" s="14" t="str">
        <f t="shared" si="533"/>
        <v>0</v>
      </c>
      <c r="AR3062" s="1" t="str">
        <f t="shared" si="534"/>
        <v/>
      </c>
      <c r="AS3062" s="1" t="str">
        <f t="shared" si="535"/>
        <v/>
      </c>
      <c r="AT3062" s="1" t="str">
        <f t="shared" si="536"/>
        <v/>
      </c>
      <c r="AU3062" s="1" t="str">
        <f t="shared" si="527"/>
        <v/>
      </c>
      <c r="AV3062" s="1" t="e">
        <f>IF(VLOOKUP(G3062,官網匯出!A:AQ,42,FALSE)="","[黃金盾官網]",VLOOKUP(G3062,官網匯出!A:AQ,42,FALSE))</f>
        <v>#N/A</v>
      </c>
      <c r="AW3062" s="1" t="e">
        <f>IF(LEFT(VLOOKUP(G3062,官網匯出!A:AS,43,FALSE),2)="","web",LEFT(VLOOKUP(G3062,官網匯出!A:AS,43,FALSE),2))</f>
        <v>#N/A</v>
      </c>
      <c r="AX3062" s="1" t="str">
        <f t="shared" si="537"/>
        <v>O</v>
      </c>
    </row>
    <row r="3063" spans="1:50">
      <c r="A3063" s="1" t="str">
        <f>IF(G3063="","",VLOOKUP(官網轉換!AW3063,團名!A:B,2,FALSE))</f>
        <v/>
      </c>
      <c r="B3063" s="1" t="str">
        <f>IF(G3063="","",IF(LEFT(VLOOKUP(G3063,官網匯出!A:AQ,43,0),2)="wf",VLOOKUP(VLOOKUP(G3063,官網匯出!A:AQ,43,0),團名!$I$1:$K$12,2,FALSE),"N0071"))</f>
        <v/>
      </c>
      <c r="C3063" s="1" t="str">
        <f>IFERROR(VLOOKUP(官網匯出!D3063,團名!E:G,3,FALSE),"")</f>
        <v/>
      </c>
      <c r="D3063" s="1" t="str">
        <f t="shared" si="528"/>
        <v/>
      </c>
      <c r="E3063" s="1" t="str">
        <f t="shared" si="529"/>
        <v/>
      </c>
      <c r="F3063" s="1" t="str">
        <f>IF(官網匯出!F3063="已付款","","B0012")</f>
        <v>B0012</v>
      </c>
      <c r="G3063" s="1" t="str">
        <f>IF(官網匯出!A3063="","",官網匯出!A3063)</f>
        <v/>
      </c>
      <c r="H3063" s="3" t="str">
        <f>IF(官網匯出!B3063="","",官網匯出!B3063)</f>
        <v/>
      </c>
      <c r="I3063" s="1" t="str">
        <f>IF(官網匯出!C3063="","",官網匯出!C3063)</f>
        <v/>
      </c>
      <c r="J3063" s="1" t="str">
        <f>IF(官網匯出!D3063="","",官網匯出!D3063)</f>
        <v/>
      </c>
      <c r="K3063" s="3" t="str">
        <f>IF(官網匯出!E3063="","",官網匯出!E3063)</f>
        <v/>
      </c>
      <c r="L3063" s="1" t="str">
        <f>IF(官網匯出!F3063="","",官網匯出!F3063)</f>
        <v/>
      </c>
      <c r="M3063" s="1" t="str">
        <f>IF(官網匯出!G3063="","",官網匯出!G3063)</f>
        <v/>
      </c>
      <c r="N3063" s="1" t="str">
        <f>IF(官網匯出!H3063="","",官網匯出!H3063)</f>
        <v/>
      </c>
      <c r="P3063" s="1" t="str">
        <f>IF(官網匯出!J3063="","",RIGHT(官網匯出!J3063,LEN(官網匯出!J3063)-2))</f>
        <v/>
      </c>
      <c r="Q3063" s="1" t="str">
        <f>IF(官網匯出!K3063="","",官網匯出!K3063)</f>
        <v/>
      </c>
      <c r="R3063" s="1" t="str">
        <f>IF(官網匯出!L3063="","",官網匯出!L3063)</f>
        <v/>
      </c>
      <c r="S3063" s="1" t="str">
        <f>IF(官網匯出!M3063="","",官網匯出!M3063)</f>
        <v/>
      </c>
      <c r="T3063" s="1" t="str">
        <f>IF(官網匯出!N3063="","",官網匯出!N3063)</f>
        <v/>
      </c>
      <c r="U3063" s="1" t="str">
        <f>IF(官網匯出!O3063="","",官網匯出!O3063)</f>
        <v/>
      </c>
      <c r="V3063" s="1" t="str">
        <f>IF(官網匯出!P3063="",IF(G3063="","",0),官網匯出!P3063)</f>
        <v/>
      </c>
      <c r="W3063" s="1" t="str">
        <f>IF(官網匯出!Q3063="",IF(G3063="","",0),官網匯出!Q3063)</f>
        <v/>
      </c>
      <c r="X3063" s="1" t="str">
        <f>IF(官網匯出!R3063="","",官網匯出!R3063)</f>
        <v/>
      </c>
      <c r="Y3063" s="1" t="str">
        <f>IF(官網匯出!S3063="","",官網匯出!S3063)</f>
        <v/>
      </c>
      <c r="Z3063" s="1" t="str">
        <f>IF(G3063="","",官網匯出!T3063)</f>
        <v/>
      </c>
      <c r="AA3063" s="1" t="str">
        <f>IF(G3063="","",官網匯出!AK3063)</f>
        <v/>
      </c>
      <c r="AB3063" s="1" t="str">
        <f>IF(G3063="","",IF(官網匯出!V3063="","",官網匯出!V3063))</f>
        <v/>
      </c>
      <c r="AJ3063" s="1" t="str">
        <f>IF(G3063="","",IF(官網匯出!AE3063="","",官網匯出!AE3063))</f>
        <v/>
      </c>
      <c r="AK3063" s="1" t="str">
        <f>IF(G3063="","",IF(官網匯出!AD3063="","",官網匯出!AD3063))</f>
        <v/>
      </c>
      <c r="AL3063" s="1" t="str">
        <f t="shared" si="530"/>
        <v>0</v>
      </c>
      <c r="AM3063" s="1" t="str">
        <f>IF(官網匯出!AG3063="","",官網匯出!AG3063)</f>
        <v/>
      </c>
      <c r="AN3063" s="1" t="str">
        <f>IF(G3063="","",IF(官網匯出!AH3063="","",官網匯出!AH3063))</f>
        <v/>
      </c>
      <c r="AO3063" s="14" t="str">
        <f t="shared" si="531"/>
        <v/>
      </c>
      <c r="AP3063" s="14" t="str">
        <f t="shared" si="532"/>
        <v>1</v>
      </c>
      <c r="AQ3063" s="14" t="str">
        <f t="shared" si="533"/>
        <v>0</v>
      </c>
      <c r="AR3063" s="1" t="str">
        <f t="shared" si="534"/>
        <v/>
      </c>
      <c r="AS3063" s="1" t="str">
        <f t="shared" si="535"/>
        <v/>
      </c>
      <c r="AT3063" s="1" t="str">
        <f t="shared" si="536"/>
        <v/>
      </c>
      <c r="AU3063" s="1" t="str">
        <f t="shared" si="527"/>
        <v/>
      </c>
      <c r="AV3063" s="1" t="e">
        <f>IF(VLOOKUP(G3063,官網匯出!A:AQ,42,FALSE)="","[黃金盾官網]",VLOOKUP(G3063,官網匯出!A:AQ,42,FALSE))</f>
        <v>#N/A</v>
      </c>
      <c r="AW3063" s="1" t="e">
        <f>IF(LEFT(VLOOKUP(G3063,官網匯出!A:AS,43,FALSE),2)="","web",LEFT(VLOOKUP(G3063,官網匯出!A:AS,43,FALSE),2))</f>
        <v>#N/A</v>
      </c>
      <c r="AX3063" s="1" t="str">
        <f t="shared" si="537"/>
        <v>O</v>
      </c>
    </row>
    <row r="3064" spans="1:50">
      <c r="A3064" s="1" t="str">
        <f>IF(G3064="","",VLOOKUP(官網轉換!AW3064,團名!A:B,2,FALSE))</f>
        <v/>
      </c>
      <c r="B3064" s="1" t="str">
        <f>IF(G3064="","",IF(LEFT(VLOOKUP(G3064,官網匯出!A:AQ,43,0),2)="wf",VLOOKUP(VLOOKUP(G3064,官網匯出!A:AQ,43,0),團名!$I$1:$K$12,2,FALSE),"N0071"))</f>
        <v/>
      </c>
      <c r="C3064" s="1" t="str">
        <f>IFERROR(VLOOKUP(官網匯出!D3064,團名!E:G,3,FALSE),"")</f>
        <v/>
      </c>
      <c r="D3064" s="1" t="str">
        <f t="shared" si="528"/>
        <v/>
      </c>
      <c r="E3064" s="1" t="str">
        <f t="shared" si="529"/>
        <v/>
      </c>
      <c r="F3064" s="1" t="str">
        <f>IF(官網匯出!F3064="已付款","","B0012")</f>
        <v>B0012</v>
      </c>
      <c r="G3064" s="1" t="str">
        <f>IF(官網匯出!A3064="","",官網匯出!A3064)</f>
        <v/>
      </c>
      <c r="H3064" s="3" t="str">
        <f>IF(官網匯出!B3064="","",官網匯出!B3064)</f>
        <v/>
      </c>
      <c r="I3064" s="1" t="str">
        <f>IF(官網匯出!C3064="","",官網匯出!C3064)</f>
        <v/>
      </c>
      <c r="J3064" s="1" t="str">
        <f>IF(官網匯出!D3064="","",官網匯出!D3064)</f>
        <v/>
      </c>
      <c r="K3064" s="3" t="str">
        <f>IF(官網匯出!E3064="","",官網匯出!E3064)</f>
        <v/>
      </c>
      <c r="L3064" s="1" t="str">
        <f>IF(官網匯出!F3064="","",官網匯出!F3064)</f>
        <v/>
      </c>
      <c r="M3064" s="1" t="str">
        <f>IF(官網匯出!G3064="","",官網匯出!G3064)</f>
        <v/>
      </c>
      <c r="N3064" s="1" t="str">
        <f>IF(官網匯出!H3064="","",官網匯出!H3064)</f>
        <v/>
      </c>
      <c r="P3064" s="1" t="str">
        <f>IF(官網匯出!J3064="","",RIGHT(官網匯出!J3064,LEN(官網匯出!J3064)-2))</f>
        <v/>
      </c>
      <c r="Q3064" s="1" t="str">
        <f>IF(官網匯出!K3064="","",官網匯出!K3064)</f>
        <v/>
      </c>
      <c r="R3064" s="1" t="str">
        <f>IF(官網匯出!L3064="","",官網匯出!L3064)</f>
        <v/>
      </c>
      <c r="S3064" s="1" t="str">
        <f>IF(官網匯出!M3064="","",官網匯出!M3064)</f>
        <v/>
      </c>
      <c r="T3064" s="1" t="str">
        <f>IF(官網匯出!N3064="","",官網匯出!N3064)</f>
        <v/>
      </c>
      <c r="U3064" s="1" t="str">
        <f>IF(官網匯出!O3064="","",官網匯出!O3064)</f>
        <v/>
      </c>
      <c r="V3064" s="1" t="str">
        <f>IF(官網匯出!P3064="",IF(G3064="","",0),官網匯出!P3064)</f>
        <v/>
      </c>
      <c r="W3064" s="1" t="str">
        <f>IF(官網匯出!Q3064="",IF(G3064="","",0),官網匯出!Q3064)</f>
        <v/>
      </c>
      <c r="X3064" s="1" t="str">
        <f>IF(官網匯出!R3064="","",官網匯出!R3064)</f>
        <v/>
      </c>
      <c r="Y3064" s="1" t="str">
        <f>IF(官網匯出!S3064="","",官網匯出!S3064)</f>
        <v/>
      </c>
      <c r="Z3064" s="1" t="str">
        <f>IF(G3064="","",官網匯出!T3064)</f>
        <v/>
      </c>
      <c r="AA3064" s="1" t="str">
        <f>IF(G3064="","",官網匯出!AK3064)</f>
        <v/>
      </c>
      <c r="AB3064" s="1" t="str">
        <f>IF(G3064="","",IF(官網匯出!V3064="","",官網匯出!V3064))</f>
        <v/>
      </c>
      <c r="AJ3064" s="1" t="str">
        <f>IF(G3064="","",IF(官網匯出!AE3064="","",官網匯出!AE3064))</f>
        <v/>
      </c>
      <c r="AK3064" s="1" t="str">
        <f>IF(G3064="","",IF(官網匯出!AD3064="","",官網匯出!AD3064))</f>
        <v/>
      </c>
      <c r="AL3064" s="1" t="str">
        <f t="shared" si="530"/>
        <v>0</v>
      </c>
      <c r="AM3064" s="1" t="str">
        <f>IF(官網匯出!AG3064="","",官網匯出!AG3064)</f>
        <v/>
      </c>
      <c r="AN3064" s="1" t="str">
        <f>IF(G3064="","",IF(官網匯出!AH3064="","",官網匯出!AH3064))</f>
        <v/>
      </c>
      <c r="AO3064" s="14" t="str">
        <f t="shared" si="531"/>
        <v/>
      </c>
      <c r="AP3064" s="14" t="str">
        <f t="shared" si="532"/>
        <v>1</v>
      </c>
      <c r="AQ3064" s="14" t="str">
        <f t="shared" si="533"/>
        <v>0</v>
      </c>
      <c r="AR3064" s="1" t="str">
        <f t="shared" si="534"/>
        <v/>
      </c>
      <c r="AS3064" s="1" t="str">
        <f t="shared" si="535"/>
        <v/>
      </c>
      <c r="AT3064" s="1" t="str">
        <f t="shared" si="536"/>
        <v/>
      </c>
      <c r="AU3064" s="1" t="str">
        <f t="shared" si="527"/>
        <v/>
      </c>
      <c r="AV3064" s="1" t="e">
        <f>IF(VLOOKUP(G3064,官網匯出!A:AQ,42,FALSE)="","[黃金盾官網]",VLOOKUP(G3064,官網匯出!A:AQ,42,FALSE))</f>
        <v>#N/A</v>
      </c>
      <c r="AW3064" s="1" t="e">
        <f>IF(LEFT(VLOOKUP(G3064,官網匯出!A:AS,43,FALSE),2)="","web",LEFT(VLOOKUP(G3064,官網匯出!A:AS,43,FALSE),2))</f>
        <v>#N/A</v>
      </c>
      <c r="AX3064" s="1" t="str">
        <f t="shared" si="537"/>
        <v>O</v>
      </c>
    </row>
    <row r="3065" spans="1:50">
      <c r="A3065" s="1" t="str">
        <f>IF(G3065="","",VLOOKUP(官網轉換!AW3065,團名!A:B,2,FALSE))</f>
        <v/>
      </c>
      <c r="B3065" s="1" t="str">
        <f>IF(G3065="","",IF(LEFT(VLOOKUP(G3065,官網匯出!A:AQ,43,0),2)="wf",VLOOKUP(VLOOKUP(G3065,官網匯出!A:AQ,43,0),團名!$I$1:$K$12,2,FALSE),"N0071"))</f>
        <v/>
      </c>
      <c r="C3065" s="1" t="str">
        <f>IFERROR(VLOOKUP(官網匯出!D3065,團名!E:G,3,FALSE),"")</f>
        <v/>
      </c>
      <c r="D3065" s="1" t="str">
        <f t="shared" si="528"/>
        <v/>
      </c>
      <c r="E3065" s="1" t="str">
        <f t="shared" si="529"/>
        <v/>
      </c>
      <c r="F3065" s="1" t="str">
        <f>IF(官網匯出!F3065="已付款","","B0012")</f>
        <v>B0012</v>
      </c>
      <c r="G3065" s="1" t="str">
        <f>IF(官網匯出!A3065="","",官網匯出!A3065)</f>
        <v/>
      </c>
      <c r="H3065" s="3" t="str">
        <f>IF(官網匯出!B3065="","",官網匯出!B3065)</f>
        <v/>
      </c>
      <c r="I3065" s="1" t="str">
        <f>IF(官網匯出!C3065="","",官網匯出!C3065)</f>
        <v/>
      </c>
      <c r="J3065" s="1" t="str">
        <f>IF(官網匯出!D3065="","",官網匯出!D3065)</f>
        <v/>
      </c>
      <c r="K3065" s="3" t="str">
        <f>IF(官網匯出!E3065="","",官網匯出!E3065)</f>
        <v/>
      </c>
      <c r="L3065" s="1" t="str">
        <f>IF(官網匯出!F3065="","",官網匯出!F3065)</f>
        <v/>
      </c>
      <c r="M3065" s="1" t="str">
        <f>IF(官網匯出!G3065="","",官網匯出!G3065)</f>
        <v/>
      </c>
      <c r="N3065" s="1" t="str">
        <f>IF(官網匯出!H3065="","",官網匯出!H3065)</f>
        <v/>
      </c>
      <c r="P3065" s="1" t="str">
        <f>IF(官網匯出!J3065="","",RIGHT(官網匯出!J3065,LEN(官網匯出!J3065)-2))</f>
        <v/>
      </c>
      <c r="Q3065" s="1" t="str">
        <f>IF(官網匯出!K3065="","",官網匯出!K3065)</f>
        <v/>
      </c>
      <c r="R3065" s="1" t="str">
        <f>IF(官網匯出!L3065="","",官網匯出!L3065)</f>
        <v/>
      </c>
      <c r="S3065" s="1" t="str">
        <f>IF(官網匯出!M3065="","",官網匯出!M3065)</f>
        <v/>
      </c>
      <c r="T3065" s="1" t="str">
        <f>IF(官網匯出!N3065="","",官網匯出!N3065)</f>
        <v/>
      </c>
      <c r="U3065" s="1" t="str">
        <f>IF(官網匯出!O3065="","",官網匯出!O3065)</f>
        <v/>
      </c>
      <c r="V3065" s="1" t="str">
        <f>IF(官網匯出!P3065="",IF(G3065="","",0),官網匯出!P3065)</f>
        <v/>
      </c>
      <c r="W3065" s="1" t="str">
        <f>IF(官網匯出!Q3065="",IF(G3065="","",0),官網匯出!Q3065)</f>
        <v/>
      </c>
      <c r="X3065" s="1" t="str">
        <f>IF(官網匯出!R3065="","",官網匯出!R3065)</f>
        <v/>
      </c>
      <c r="Y3065" s="1" t="str">
        <f>IF(官網匯出!S3065="","",官網匯出!S3065)</f>
        <v/>
      </c>
      <c r="Z3065" s="1" t="str">
        <f>IF(G3065="","",官網匯出!T3065)</f>
        <v/>
      </c>
      <c r="AA3065" s="1" t="str">
        <f>IF(G3065="","",官網匯出!AK3065)</f>
        <v/>
      </c>
      <c r="AB3065" s="1" t="str">
        <f>IF(G3065="","",IF(官網匯出!V3065="","",官網匯出!V3065))</f>
        <v/>
      </c>
      <c r="AJ3065" s="1" t="str">
        <f>IF(G3065="","",IF(官網匯出!AE3065="","",官網匯出!AE3065))</f>
        <v/>
      </c>
      <c r="AK3065" s="1" t="str">
        <f>IF(G3065="","",IF(官網匯出!AD3065="","",官網匯出!AD3065))</f>
        <v/>
      </c>
      <c r="AL3065" s="1" t="str">
        <f t="shared" si="530"/>
        <v>0</v>
      </c>
      <c r="AM3065" s="1" t="str">
        <f>IF(官網匯出!AG3065="","",官網匯出!AG3065)</f>
        <v/>
      </c>
      <c r="AN3065" s="1" t="str">
        <f>IF(G3065="","",IF(官網匯出!AH3065="","",官網匯出!AH3065))</f>
        <v/>
      </c>
      <c r="AO3065" s="14" t="str">
        <f t="shared" si="531"/>
        <v/>
      </c>
      <c r="AP3065" s="14" t="str">
        <f t="shared" si="532"/>
        <v>1</v>
      </c>
      <c r="AQ3065" s="14" t="str">
        <f t="shared" si="533"/>
        <v>0</v>
      </c>
      <c r="AR3065" s="1" t="str">
        <f t="shared" si="534"/>
        <v/>
      </c>
      <c r="AS3065" s="1" t="str">
        <f t="shared" si="535"/>
        <v/>
      </c>
      <c r="AT3065" s="1" t="str">
        <f t="shared" si="536"/>
        <v/>
      </c>
      <c r="AU3065" s="1" t="str">
        <f t="shared" si="527"/>
        <v/>
      </c>
      <c r="AV3065" s="1" t="e">
        <f>IF(VLOOKUP(G3065,官網匯出!A:AQ,42,FALSE)="","[黃金盾官網]",VLOOKUP(G3065,官網匯出!A:AQ,42,FALSE))</f>
        <v>#N/A</v>
      </c>
      <c r="AW3065" s="1" t="e">
        <f>IF(LEFT(VLOOKUP(G3065,官網匯出!A:AS,43,FALSE),2)="","web",LEFT(VLOOKUP(G3065,官網匯出!A:AS,43,FALSE),2))</f>
        <v>#N/A</v>
      </c>
      <c r="AX3065" s="1" t="str">
        <f t="shared" si="537"/>
        <v>O</v>
      </c>
    </row>
    <row r="3066" spans="1:50">
      <c r="A3066" s="1" t="str">
        <f>IF(G3066="","",VLOOKUP(官網轉換!AW3066,團名!A:B,2,FALSE))</f>
        <v/>
      </c>
      <c r="B3066" s="1" t="str">
        <f>IF(G3066="","",IF(LEFT(VLOOKUP(G3066,官網匯出!A:AQ,43,0),2)="wf",VLOOKUP(VLOOKUP(G3066,官網匯出!A:AQ,43,0),團名!$I$1:$K$12,2,FALSE),"N0071"))</f>
        <v/>
      </c>
      <c r="C3066" s="1" t="str">
        <f>IFERROR(VLOOKUP(官網匯出!D3066,團名!E:G,3,FALSE),"")</f>
        <v/>
      </c>
      <c r="D3066" s="1" t="str">
        <f t="shared" si="528"/>
        <v/>
      </c>
      <c r="E3066" s="1" t="str">
        <f t="shared" si="529"/>
        <v/>
      </c>
      <c r="F3066" s="1" t="str">
        <f>IF(官網匯出!F3066="已付款","","B0012")</f>
        <v>B0012</v>
      </c>
      <c r="G3066" s="1" t="str">
        <f>IF(官網匯出!A3066="","",官網匯出!A3066)</f>
        <v/>
      </c>
      <c r="H3066" s="3" t="str">
        <f>IF(官網匯出!B3066="","",官網匯出!B3066)</f>
        <v/>
      </c>
      <c r="I3066" s="1" t="str">
        <f>IF(官網匯出!C3066="","",官網匯出!C3066)</f>
        <v/>
      </c>
      <c r="J3066" s="1" t="str">
        <f>IF(官網匯出!D3066="","",官網匯出!D3066)</f>
        <v/>
      </c>
      <c r="K3066" s="3" t="str">
        <f>IF(官網匯出!E3066="","",官網匯出!E3066)</f>
        <v/>
      </c>
      <c r="L3066" s="1" t="str">
        <f>IF(官網匯出!F3066="","",官網匯出!F3066)</f>
        <v/>
      </c>
      <c r="M3066" s="1" t="str">
        <f>IF(官網匯出!G3066="","",官網匯出!G3066)</f>
        <v/>
      </c>
      <c r="N3066" s="1" t="str">
        <f>IF(官網匯出!H3066="","",官網匯出!H3066)</f>
        <v/>
      </c>
      <c r="P3066" s="1" t="str">
        <f>IF(官網匯出!J3066="","",RIGHT(官網匯出!J3066,LEN(官網匯出!J3066)-2))</f>
        <v/>
      </c>
      <c r="Q3066" s="1" t="str">
        <f>IF(官網匯出!K3066="","",官網匯出!K3066)</f>
        <v/>
      </c>
      <c r="R3066" s="1" t="str">
        <f>IF(官網匯出!L3066="","",官網匯出!L3066)</f>
        <v/>
      </c>
      <c r="S3066" s="1" t="str">
        <f>IF(官網匯出!M3066="","",官網匯出!M3066)</f>
        <v/>
      </c>
      <c r="T3066" s="1" t="str">
        <f>IF(官網匯出!N3066="","",官網匯出!N3066)</f>
        <v/>
      </c>
      <c r="U3066" s="1" t="str">
        <f>IF(官網匯出!O3066="","",官網匯出!O3066)</f>
        <v/>
      </c>
      <c r="V3066" s="1" t="str">
        <f>IF(官網匯出!P3066="",IF(G3066="","",0),官網匯出!P3066)</f>
        <v/>
      </c>
      <c r="W3066" s="1" t="str">
        <f>IF(官網匯出!Q3066="",IF(G3066="","",0),官網匯出!Q3066)</f>
        <v/>
      </c>
      <c r="X3066" s="1" t="str">
        <f>IF(官網匯出!R3066="","",官網匯出!R3066)</f>
        <v/>
      </c>
      <c r="Y3066" s="1" t="str">
        <f>IF(官網匯出!S3066="","",官網匯出!S3066)</f>
        <v/>
      </c>
      <c r="Z3066" s="1" t="str">
        <f>IF(G3066="","",官網匯出!T3066)</f>
        <v/>
      </c>
      <c r="AA3066" s="1" t="str">
        <f>IF(G3066="","",官網匯出!AK3066)</f>
        <v/>
      </c>
      <c r="AB3066" s="1" t="str">
        <f>IF(G3066="","",IF(官網匯出!V3066="","",官網匯出!V3066))</f>
        <v/>
      </c>
      <c r="AJ3066" s="1" t="str">
        <f>IF(G3066="","",IF(官網匯出!AE3066="","",官網匯出!AE3066))</f>
        <v/>
      </c>
      <c r="AK3066" s="1" t="str">
        <f>IF(G3066="","",IF(官網匯出!AD3066="","",官網匯出!AD3066))</f>
        <v/>
      </c>
      <c r="AL3066" s="1" t="str">
        <f t="shared" si="530"/>
        <v>0</v>
      </c>
      <c r="AM3066" s="1" t="str">
        <f>IF(官網匯出!AG3066="","",官網匯出!AG3066)</f>
        <v/>
      </c>
      <c r="AN3066" s="1" t="str">
        <f>IF(G3066="","",IF(官網匯出!AH3066="","",官網匯出!AH3066))</f>
        <v/>
      </c>
      <c r="AO3066" s="14" t="str">
        <f t="shared" si="531"/>
        <v/>
      </c>
      <c r="AP3066" s="14" t="str">
        <f t="shared" si="532"/>
        <v>1</v>
      </c>
      <c r="AQ3066" s="14" t="str">
        <f t="shared" si="533"/>
        <v>0</v>
      </c>
      <c r="AR3066" s="1" t="str">
        <f t="shared" si="534"/>
        <v/>
      </c>
      <c r="AS3066" s="1" t="str">
        <f t="shared" si="535"/>
        <v/>
      </c>
      <c r="AT3066" s="1" t="str">
        <f t="shared" si="536"/>
        <v/>
      </c>
      <c r="AU3066" s="1" t="str">
        <f t="shared" si="527"/>
        <v/>
      </c>
      <c r="AV3066" s="1" t="e">
        <f>IF(VLOOKUP(G3066,官網匯出!A:AQ,42,FALSE)="","[黃金盾官網]",VLOOKUP(G3066,官網匯出!A:AQ,42,FALSE))</f>
        <v>#N/A</v>
      </c>
      <c r="AW3066" s="1" t="e">
        <f>IF(LEFT(VLOOKUP(G3066,官網匯出!A:AS,43,FALSE),2)="","web",LEFT(VLOOKUP(G3066,官網匯出!A:AS,43,FALSE),2))</f>
        <v>#N/A</v>
      </c>
      <c r="AX3066" s="1" t="str">
        <f t="shared" si="537"/>
        <v>O</v>
      </c>
    </row>
    <row r="3067" spans="1:50">
      <c r="A3067" s="1" t="str">
        <f>IF(G3067="","",VLOOKUP(官網轉換!AW3067,團名!A:B,2,FALSE))</f>
        <v/>
      </c>
      <c r="B3067" s="1" t="str">
        <f>IF(G3067="","",IF(LEFT(VLOOKUP(G3067,官網匯出!A:AQ,43,0),2)="wf",VLOOKUP(VLOOKUP(G3067,官網匯出!A:AQ,43,0),團名!$I$1:$K$12,2,FALSE),"N0071"))</f>
        <v/>
      </c>
      <c r="C3067" s="1" t="str">
        <f>IFERROR(VLOOKUP(官網匯出!D3067,團名!E:G,3,FALSE),"")</f>
        <v/>
      </c>
      <c r="D3067" s="1" t="str">
        <f t="shared" si="528"/>
        <v/>
      </c>
      <c r="E3067" s="1" t="str">
        <f t="shared" si="529"/>
        <v/>
      </c>
      <c r="F3067" s="1" t="str">
        <f>IF(官網匯出!F3067="已付款","","B0012")</f>
        <v>B0012</v>
      </c>
      <c r="G3067" s="1" t="str">
        <f>IF(官網匯出!A3067="","",官網匯出!A3067)</f>
        <v/>
      </c>
      <c r="H3067" s="3" t="str">
        <f>IF(官網匯出!B3067="","",官網匯出!B3067)</f>
        <v/>
      </c>
      <c r="I3067" s="1" t="str">
        <f>IF(官網匯出!C3067="","",官網匯出!C3067)</f>
        <v/>
      </c>
      <c r="J3067" s="1" t="str">
        <f>IF(官網匯出!D3067="","",官網匯出!D3067)</f>
        <v/>
      </c>
      <c r="K3067" s="3" t="str">
        <f>IF(官網匯出!E3067="","",官網匯出!E3067)</f>
        <v/>
      </c>
      <c r="L3067" s="1" t="str">
        <f>IF(官網匯出!F3067="","",官網匯出!F3067)</f>
        <v/>
      </c>
      <c r="M3067" s="1" t="str">
        <f>IF(官網匯出!G3067="","",官網匯出!G3067)</f>
        <v/>
      </c>
      <c r="N3067" s="1" t="str">
        <f>IF(官網匯出!H3067="","",官網匯出!H3067)</f>
        <v/>
      </c>
      <c r="P3067" s="1" t="str">
        <f>IF(官網匯出!J3067="","",RIGHT(官網匯出!J3067,LEN(官網匯出!J3067)-2))</f>
        <v/>
      </c>
      <c r="Q3067" s="1" t="str">
        <f>IF(官網匯出!K3067="","",官網匯出!K3067)</f>
        <v/>
      </c>
      <c r="R3067" s="1" t="str">
        <f>IF(官網匯出!L3067="","",官網匯出!L3067)</f>
        <v/>
      </c>
      <c r="S3067" s="1" t="str">
        <f>IF(官網匯出!M3067="","",官網匯出!M3067)</f>
        <v/>
      </c>
      <c r="T3067" s="1" t="str">
        <f>IF(官網匯出!N3067="","",官網匯出!N3067)</f>
        <v/>
      </c>
      <c r="U3067" s="1" t="str">
        <f>IF(官網匯出!O3067="","",官網匯出!O3067)</f>
        <v/>
      </c>
      <c r="V3067" s="1" t="str">
        <f>IF(官網匯出!P3067="",IF(G3067="","",0),官網匯出!P3067)</f>
        <v/>
      </c>
      <c r="W3067" s="1" t="str">
        <f>IF(官網匯出!Q3067="",IF(G3067="","",0),官網匯出!Q3067)</f>
        <v/>
      </c>
      <c r="X3067" s="1" t="str">
        <f>IF(官網匯出!R3067="","",官網匯出!R3067)</f>
        <v/>
      </c>
      <c r="Y3067" s="1" t="str">
        <f>IF(官網匯出!S3067="","",官網匯出!S3067)</f>
        <v/>
      </c>
      <c r="Z3067" s="1" t="str">
        <f>IF(G3067="","",官網匯出!T3067)</f>
        <v/>
      </c>
      <c r="AA3067" s="1" t="str">
        <f>IF(G3067="","",官網匯出!AK3067)</f>
        <v/>
      </c>
      <c r="AB3067" s="1" t="str">
        <f>IF(G3067="","",IF(官網匯出!V3067="","",官網匯出!V3067))</f>
        <v/>
      </c>
      <c r="AJ3067" s="1" t="str">
        <f>IF(G3067="","",IF(官網匯出!AE3067="","",官網匯出!AE3067))</f>
        <v/>
      </c>
      <c r="AK3067" s="1" t="str">
        <f>IF(G3067="","",IF(官網匯出!AD3067="","",官網匯出!AD3067))</f>
        <v/>
      </c>
      <c r="AL3067" s="1" t="str">
        <f t="shared" si="530"/>
        <v>0</v>
      </c>
      <c r="AM3067" s="1" t="str">
        <f>IF(官網匯出!AG3067="","",官網匯出!AG3067)</f>
        <v/>
      </c>
      <c r="AN3067" s="1" t="str">
        <f>IF(G3067="","",IF(官網匯出!AH3067="","",官網匯出!AH3067))</f>
        <v/>
      </c>
      <c r="AO3067" s="14" t="str">
        <f t="shared" si="531"/>
        <v/>
      </c>
      <c r="AP3067" s="14" t="str">
        <f t="shared" si="532"/>
        <v>1</v>
      </c>
      <c r="AQ3067" s="14" t="str">
        <f t="shared" si="533"/>
        <v>0</v>
      </c>
      <c r="AR3067" s="1" t="str">
        <f t="shared" si="534"/>
        <v/>
      </c>
      <c r="AS3067" s="1" t="str">
        <f t="shared" si="535"/>
        <v/>
      </c>
      <c r="AT3067" s="1" t="str">
        <f t="shared" si="536"/>
        <v/>
      </c>
      <c r="AU3067" s="1" t="str">
        <f t="shared" si="527"/>
        <v/>
      </c>
      <c r="AV3067" s="1" t="e">
        <f>IF(VLOOKUP(G3067,官網匯出!A:AQ,42,FALSE)="","[黃金盾官網]",VLOOKUP(G3067,官網匯出!A:AQ,42,FALSE))</f>
        <v>#N/A</v>
      </c>
      <c r="AW3067" s="1" t="e">
        <f>IF(LEFT(VLOOKUP(G3067,官網匯出!A:AS,43,FALSE),2)="","web",LEFT(VLOOKUP(G3067,官網匯出!A:AS,43,FALSE),2))</f>
        <v>#N/A</v>
      </c>
      <c r="AX3067" s="1" t="str">
        <f t="shared" si="537"/>
        <v>O</v>
      </c>
    </row>
    <row r="3068" spans="1:50">
      <c r="A3068" s="1" t="str">
        <f>IF(G3068="","",VLOOKUP(官網轉換!AW3068,團名!A:B,2,FALSE))</f>
        <v/>
      </c>
      <c r="B3068" s="1" t="str">
        <f>IF(G3068="","",IF(LEFT(VLOOKUP(G3068,官網匯出!A:AQ,43,0),2)="wf",VLOOKUP(VLOOKUP(G3068,官網匯出!A:AQ,43,0),團名!$I$1:$K$12,2,FALSE),"N0071"))</f>
        <v/>
      </c>
      <c r="C3068" s="1" t="str">
        <f>IFERROR(VLOOKUP(官網匯出!D3068,團名!E:G,3,FALSE),"")</f>
        <v/>
      </c>
      <c r="D3068" s="1" t="str">
        <f t="shared" si="528"/>
        <v/>
      </c>
      <c r="E3068" s="1" t="str">
        <f t="shared" si="529"/>
        <v/>
      </c>
      <c r="F3068" s="1" t="str">
        <f>IF(官網匯出!F3068="已付款","","B0012")</f>
        <v>B0012</v>
      </c>
      <c r="G3068" s="1" t="str">
        <f>IF(官網匯出!A3068="","",官網匯出!A3068)</f>
        <v/>
      </c>
      <c r="H3068" s="3" t="str">
        <f>IF(官網匯出!B3068="","",官網匯出!B3068)</f>
        <v/>
      </c>
      <c r="I3068" s="1" t="str">
        <f>IF(官網匯出!C3068="","",官網匯出!C3068)</f>
        <v/>
      </c>
      <c r="J3068" s="1" t="str">
        <f>IF(官網匯出!D3068="","",官網匯出!D3068)</f>
        <v/>
      </c>
      <c r="K3068" s="3" t="str">
        <f>IF(官網匯出!E3068="","",官網匯出!E3068)</f>
        <v/>
      </c>
      <c r="L3068" s="1" t="str">
        <f>IF(官網匯出!F3068="","",官網匯出!F3068)</f>
        <v/>
      </c>
      <c r="M3068" s="1" t="str">
        <f>IF(官網匯出!G3068="","",官網匯出!G3068)</f>
        <v/>
      </c>
      <c r="N3068" s="1" t="str">
        <f>IF(官網匯出!H3068="","",官網匯出!H3068)</f>
        <v/>
      </c>
      <c r="P3068" s="1" t="str">
        <f>IF(官網匯出!J3068="","",RIGHT(官網匯出!J3068,LEN(官網匯出!J3068)-2))</f>
        <v/>
      </c>
      <c r="Q3068" s="1" t="str">
        <f>IF(官網匯出!K3068="","",官網匯出!K3068)</f>
        <v/>
      </c>
      <c r="R3068" s="1" t="str">
        <f>IF(官網匯出!L3068="","",官網匯出!L3068)</f>
        <v/>
      </c>
      <c r="S3068" s="1" t="str">
        <f>IF(官網匯出!M3068="","",官網匯出!M3068)</f>
        <v/>
      </c>
      <c r="T3068" s="1" t="str">
        <f>IF(官網匯出!N3068="","",官網匯出!N3068)</f>
        <v/>
      </c>
      <c r="U3068" s="1" t="str">
        <f>IF(官網匯出!O3068="","",官網匯出!O3068)</f>
        <v/>
      </c>
      <c r="V3068" s="1" t="str">
        <f>IF(官網匯出!P3068="",IF(G3068="","",0),官網匯出!P3068)</f>
        <v/>
      </c>
      <c r="W3068" s="1" t="str">
        <f>IF(官網匯出!Q3068="",IF(G3068="","",0),官網匯出!Q3068)</f>
        <v/>
      </c>
      <c r="X3068" s="1" t="str">
        <f>IF(官網匯出!R3068="","",官網匯出!R3068)</f>
        <v/>
      </c>
      <c r="Y3068" s="1" t="str">
        <f>IF(官網匯出!S3068="","",官網匯出!S3068)</f>
        <v/>
      </c>
      <c r="Z3068" s="1" t="str">
        <f>IF(G3068="","",官網匯出!T3068)</f>
        <v/>
      </c>
      <c r="AA3068" s="1" t="str">
        <f>IF(G3068="","",官網匯出!AK3068)</f>
        <v/>
      </c>
      <c r="AB3068" s="1" t="str">
        <f>IF(G3068="","",IF(官網匯出!V3068="","",官網匯出!V3068))</f>
        <v/>
      </c>
      <c r="AJ3068" s="1" t="str">
        <f>IF(G3068="","",IF(官網匯出!AE3068="","",官網匯出!AE3068))</f>
        <v/>
      </c>
      <c r="AK3068" s="1" t="str">
        <f>IF(G3068="","",IF(官網匯出!AD3068="","",官網匯出!AD3068))</f>
        <v/>
      </c>
      <c r="AL3068" s="1" t="str">
        <f t="shared" si="530"/>
        <v>0</v>
      </c>
      <c r="AM3068" s="1" t="str">
        <f>IF(官網匯出!AG3068="","",官網匯出!AG3068)</f>
        <v/>
      </c>
      <c r="AN3068" s="1" t="str">
        <f>IF(G3068="","",IF(官網匯出!AH3068="","",官網匯出!AH3068))</f>
        <v/>
      </c>
      <c r="AO3068" s="14" t="str">
        <f t="shared" si="531"/>
        <v/>
      </c>
      <c r="AP3068" s="14" t="str">
        <f t="shared" si="532"/>
        <v>1</v>
      </c>
      <c r="AQ3068" s="14" t="str">
        <f t="shared" si="533"/>
        <v>0</v>
      </c>
      <c r="AR3068" s="1" t="str">
        <f t="shared" si="534"/>
        <v/>
      </c>
      <c r="AS3068" s="1" t="str">
        <f t="shared" si="535"/>
        <v/>
      </c>
      <c r="AT3068" s="1" t="str">
        <f t="shared" si="536"/>
        <v/>
      </c>
      <c r="AU3068" s="1" t="str">
        <f t="shared" si="527"/>
        <v/>
      </c>
      <c r="AV3068" s="1" t="e">
        <f>IF(VLOOKUP(G3068,官網匯出!A:AQ,42,FALSE)="","[黃金盾官網]",VLOOKUP(G3068,官網匯出!A:AQ,42,FALSE))</f>
        <v>#N/A</v>
      </c>
      <c r="AW3068" s="1" t="e">
        <f>IF(LEFT(VLOOKUP(G3068,官網匯出!A:AS,43,FALSE),2)="","web",LEFT(VLOOKUP(G3068,官網匯出!A:AS,43,FALSE),2))</f>
        <v>#N/A</v>
      </c>
      <c r="AX3068" s="1" t="str">
        <f t="shared" si="537"/>
        <v>O</v>
      </c>
    </row>
    <row r="3069" spans="1:50">
      <c r="A3069" s="1" t="str">
        <f>IF(G3069="","",VLOOKUP(官網轉換!AW3069,團名!A:B,2,FALSE))</f>
        <v/>
      </c>
      <c r="B3069" s="1" t="str">
        <f>IF(G3069="","",IF(LEFT(VLOOKUP(G3069,官網匯出!A:AQ,43,0),2)="wf",VLOOKUP(VLOOKUP(G3069,官網匯出!A:AQ,43,0),團名!$I$1:$K$12,2,FALSE),"N0071"))</f>
        <v/>
      </c>
      <c r="C3069" s="1" t="str">
        <f>IFERROR(VLOOKUP(官網匯出!D3069,團名!E:G,3,FALSE),"")</f>
        <v/>
      </c>
      <c r="D3069" s="1" t="str">
        <f t="shared" si="528"/>
        <v/>
      </c>
      <c r="E3069" s="1" t="str">
        <f t="shared" si="529"/>
        <v/>
      </c>
      <c r="F3069" s="1" t="str">
        <f>IF(官網匯出!F3069="已付款","","B0012")</f>
        <v>B0012</v>
      </c>
      <c r="G3069" s="1" t="str">
        <f>IF(官網匯出!A3069="","",官網匯出!A3069)</f>
        <v/>
      </c>
      <c r="H3069" s="3" t="str">
        <f>IF(官網匯出!B3069="","",官網匯出!B3069)</f>
        <v/>
      </c>
      <c r="I3069" s="1" t="str">
        <f>IF(官網匯出!C3069="","",官網匯出!C3069)</f>
        <v/>
      </c>
      <c r="J3069" s="1" t="str">
        <f>IF(官網匯出!D3069="","",官網匯出!D3069)</f>
        <v/>
      </c>
      <c r="K3069" s="3" t="str">
        <f>IF(官網匯出!E3069="","",官網匯出!E3069)</f>
        <v/>
      </c>
      <c r="L3069" s="1" t="str">
        <f>IF(官網匯出!F3069="","",官網匯出!F3069)</f>
        <v/>
      </c>
      <c r="M3069" s="1" t="str">
        <f>IF(官網匯出!G3069="","",官網匯出!G3069)</f>
        <v/>
      </c>
      <c r="N3069" s="1" t="str">
        <f>IF(官網匯出!H3069="","",官網匯出!H3069)</f>
        <v/>
      </c>
      <c r="P3069" s="1" t="str">
        <f>IF(官網匯出!J3069="","",RIGHT(官網匯出!J3069,LEN(官網匯出!J3069)-2))</f>
        <v/>
      </c>
      <c r="Q3069" s="1" t="str">
        <f>IF(官網匯出!K3069="","",官網匯出!K3069)</f>
        <v/>
      </c>
      <c r="R3069" s="1" t="str">
        <f>IF(官網匯出!L3069="","",官網匯出!L3069)</f>
        <v/>
      </c>
      <c r="S3069" s="1" t="str">
        <f>IF(官網匯出!M3069="","",官網匯出!M3069)</f>
        <v/>
      </c>
      <c r="T3069" s="1" t="str">
        <f>IF(官網匯出!N3069="","",官網匯出!N3069)</f>
        <v/>
      </c>
      <c r="U3069" s="1" t="str">
        <f>IF(官網匯出!O3069="","",官網匯出!O3069)</f>
        <v/>
      </c>
      <c r="V3069" s="1" t="str">
        <f>IF(官網匯出!P3069="",IF(G3069="","",0),官網匯出!P3069)</f>
        <v/>
      </c>
      <c r="W3069" s="1" t="str">
        <f>IF(官網匯出!Q3069="",IF(G3069="","",0),官網匯出!Q3069)</f>
        <v/>
      </c>
      <c r="X3069" s="1" t="str">
        <f>IF(官網匯出!R3069="","",官網匯出!R3069)</f>
        <v/>
      </c>
      <c r="Y3069" s="1" t="str">
        <f>IF(官網匯出!S3069="","",官網匯出!S3069)</f>
        <v/>
      </c>
      <c r="Z3069" s="1" t="str">
        <f>IF(G3069="","",官網匯出!T3069)</f>
        <v/>
      </c>
      <c r="AA3069" s="1" t="str">
        <f>IF(G3069="","",官網匯出!AK3069)</f>
        <v/>
      </c>
      <c r="AB3069" s="1" t="str">
        <f>IF(G3069="","",IF(官網匯出!V3069="","",官網匯出!V3069))</f>
        <v/>
      </c>
      <c r="AJ3069" s="1" t="str">
        <f>IF(G3069="","",IF(官網匯出!AE3069="","",官網匯出!AE3069))</f>
        <v/>
      </c>
      <c r="AK3069" s="1" t="str">
        <f>IF(G3069="","",IF(官網匯出!AD3069="","",官網匯出!AD3069))</f>
        <v/>
      </c>
      <c r="AL3069" s="1" t="str">
        <f t="shared" si="530"/>
        <v>0</v>
      </c>
      <c r="AM3069" s="1" t="str">
        <f>IF(官網匯出!AG3069="","",官網匯出!AG3069)</f>
        <v/>
      </c>
      <c r="AN3069" s="1" t="str">
        <f>IF(G3069="","",IF(官網匯出!AH3069="","",官網匯出!AH3069))</f>
        <v/>
      </c>
      <c r="AO3069" s="14" t="str">
        <f t="shared" si="531"/>
        <v/>
      </c>
      <c r="AP3069" s="14" t="str">
        <f t="shared" si="532"/>
        <v>1</v>
      </c>
      <c r="AQ3069" s="14" t="str">
        <f t="shared" si="533"/>
        <v>0</v>
      </c>
      <c r="AR3069" s="1" t="str">
        <f t="shared" si="534"/>
        <v/>
      </c>
      <c r="AS3069" s="1" t="str">
        <f t="shared" si="535"/>
        <v/>
      </c>
      <c r="AT3069" s="1" t="str">
        <f t="shared" si="536"/>
        <v/>
      </c>
      <c r="AU3069" s="1" t="str">
        <f t="shared" si="527"/>
        <v/>
      </c>
      <c r="AV3069" s="1" t="e">
        <f>IF(VLOOKUP(G3069,官網匯出!A:AQ,42,FALSE)="","[黃金盾官網]",VLOOKUP(G3069,官網匯出!A:AQ,42,FALSE))</f>
        <v>#N/A</v>
      </c>
      <c r="AW3069" s="1" t="e">
        <f>IF(LEFT(VLOOKUP(G3069,官網匯出!A:AS,43,FALSE),2)="","web",LEFT(VLOOKUP(G3069,官網匯出!A:AS,43,FALSE),2))</f>
        <v>#N/A</v>
      </c>
      <c r="AX3069" s="1" t="str">
        <f t="shared" si="537"/>
        <v>O</v>
      </c>
    </row>
    <row r="3070" spans="1:50">
      <c r="A3070" s="1" t="str">
        <f>IF(G3070="","",VLOOKUP(官網轉換!AW3070,團名!A:B,2,FALSE))</f>
        <v/>
      </c>
      <c r="B3070" s="1" t="str">
        <f>IF(G3070="","",IF(LEFT(VLOOKUP(G3070,官網匯出!A:AQ,43,0),2)="wf",VLOOKUP(VLOOKUP(G3070,官網匯出!A:AQ,43,0),團名!$I$1:$K$12,2,FALSE),"N0071"))</f>
        <v/>
      </c>
      <c r="C3070" s="1" t="str">
        <f>IFERROR(VLOOKUP(官網匯出!D3070,團名!E:G,3,FALSE),"")</f>
        <v/>
      </c>
      <c r="D3070" s="1" t="str">
        <f t="shared" si="528"/>
        <v/>
      </c>
      <c r="E3070" s="1" t="str">
        <f t="shared" si="529"/>
        <v/>
      </c>
      <c r="F3070" s="1" t="str">
        <f>IF(官網匯出!F3070="已付款","","B0012")</f>
        <v>B0012</v>
      </c>
      <c r="G3070" s="1" t="str">
        <f>IF(官網匯出!A3070="","",官網匯出!A3070)</f>
        <v/>
      </c>
      <c r="H3070" s="3" t="str">
        <f>IF(官網匯出!B3070="","",官網匯出!B3070)</f>
        <v/>
      </c>
      <c r="I3070" s="1" t="str">
        <f>IF(官網匯出!C3070="","",官網匯出!C3070)</f>
        <v/>
      </c>
      <c r="J3070" s="1" t="str">
        <f>IF(官網匯出!D3070="","",官網匯出!D3070)</f>
        <v/>
      </c>
      <c r="K3070" s="3" t="str">
        <f>IF(官網匯出!E3070="","",官網匯出!E3070)</f>
        <v/>
      </c>
      <c r="L3070" s="1" t="str">
        <f>IF(官網匯出!F3070="","",官網匯出!F3070)</f>
        <v/>
      </c>
      <c r="M3070" s="1" t="str">
        <f>IF(官網匯出!G3070="","",官網匯出!G3070)</f>
        <v/>
      </c>
      <c r="N3070" s="1" t="str">
        <f>IF(官網匯出!H3070="","",官網匯出!H3070)</f>
        <v/>
      </c>
      <c r="P3070" s="1" t="str">
        <f>IF(官網匯出!J3070="","",RIGHT(官網匯出!J3070,LEN(官網匯出!J3070)-2))</f>
        <v/>
      </c>
      <c r="Q3070" s="1" t="str">
        <f>IF(官網匯出!K3070="","",官網匯出!K3070)</f>
        <v/>
      </c>
      <c r="R3070" s="1" t="str">
        <f>IF(官網匯出!L3070="","",官網匯出!L3070)</f>
        <v/>
      </c>
      <c r="S3070" s="1" t="str">
        <f>IF(官網匯出!M3070="","",官網匯出!M3070)</f>
        <v/>
      </c>
      <c r="T3070" s="1" t="str">
        <f>IF(官網匯出!N3070="","",官網匯出!N3070)</f>
        <v/>
      </c>
      <c r="U3070" s="1" t="str">
        <f>IF(官網匯出!O3070="","",官網匯出!O3070)</f>
        <v/>
      </c>
      <c r="V3070" s="1" t="str">
        <f>IF(官網匯出!P3070="",IF(G3070="","",0),官網匯出!P3070)</f>
        <v/>
      </c>
      <c r="W3070" s="1" t="str">
        <f>IF(官網匯出!Q3070="",IF(G3070="","",0),官網匯出!Q3070)</f>
        <v/>
      </c>
      <c r="X3070" s="1" t="str">
        <f>IF(官網匯出!R3070="","",官網匯出!R3070)</f>
        <v/>
      </c>
      <c r="Y3070" s="1" t="str">
        <f>IF(官網匯出!S3070="","",官網匯出!S3070)</f>
        <v/>
      </c>
      <c r="Z3070" s="1" t="str">
        <f>IF(G3070="","",官網匯出!T3070)</f>
        <v/>
      </c>
      <c r="AA3070" s="1" t="str">
        <f>IF(G3070="","",官網匯出!AK3070)</f>
        <v/>
      </c>
      <c r="AB3070" s="1" t="str">
        <f>IF(G3070="","",IF(官網匯出!V3070="","",官網匯出!V3070))</f>
        <v/>
      </c>
      <c r="AJ3070" s="1" t="str">
        <f>IF(G3070="","",IF(官網匯出!AE3070="","",官網匯出!AE3070))</f>
        <v/>
      </c>
      <c r="AK3070" s="1" t="str">
        <f>IF(G3070="","",IF(官網匯出!AD3070="","",官網匯出!AD3070))</f>
        <v/>
      </c>
      <c r="AL3070" s="1" t="str">
        <f t="shared" si="530"/>
        <v>0</v>
      </c>
      <c r="AM3070" s="1" t="str">
        <f>IF(官網匯出!AG3070="","",官網匯出!AG3070)</f>
        <v/>
      </c>
      <c r="AN3070" s="1" t="str">
        <f>IF(G3070="","",IF(官網匯出!AH3070="","",官網匯出!AH3070))</f>
        <v/>
      </c>
      <c r="AO3070" s="14" t="str">
        <f t="shared" si="531"/>
        <v/>
      </c>
      <c r="AP3070" s="14" t="str">
        <f t="shared" si="532"/>
        <v>1</v>
      </c>
      <c r="AQ3070" s="14" t="str">
        <f t="shared" si="533"/>
        <v>0</v>
      </c>
      <c r="AR3070" s="1" t="str">
        <f t="shared" si="534"/>
        <v/>
      </c>
      <c r="AS3070" s="1" t="str">
        <f t="shared" si="535"/>
        <v/>
      </c>
      <c r="AT3070" s="1" t="str">
        <f t="shared" si="536"/>
        <v/>
      </c>
      <c r="AU3070" s="1" t="str">
        <f t="shared" si="527"/>
        <v/>
      </c>
      <c r="AV3070" s="1" t="e">
        <f>IF(VLOOKUP(G3070,官網匯出!A:AQ,42,FALSE)="","[黃金盾官網]",VLOOKUP(G3070,官網匯出!A:AQ,42,FALSE))</f>
        <v>#N/A</v>
      </c>
      <c r="AW3070" s="1" t="e">
        <f>IF(LEFT(VLOOKUP(G3070,官網匯出!A:AS,43,FALSE),2)="","web",LEFT(VLOOKUP(G3070,官網匯出!A:AS,43,FALSE),2))</f>
        <v>#N/A</v>
      </c>
      <c r="AX3070" s="1" t="str">
        <f t="shared" si="537"/>
        <v>O</v>
      </c>
    </row>
    <row r="3071" spans="1:50">
      <c r="A3071" s="1" t="str">
        <f>IF(G3071="","",VLOOKUP(官網轉換!AW3071,團名!A:B,2,FALSE))</f>
        <v/>
      </c>
      <c r="B3071" s="1" t="str">
        <f>IF(G3071="","",IF(LEFT(VLOOKUP(G3071,官網匯出!A:AQ,43,0),2)="wf",VLOOKUP(VLOOKUP(G3071,官網匯出!A:AQ,43,0),團名!$I$1:$K$12,2,FALSE),"N0071"))</f>
        <v/>
      </c>
      <c r="C3071" s="1" t="str">
        <f>IFERROR(VLOOKUP(官網匯出!D3071,團名!E:G,3,FALSE),"")</f>
        <v/>
      </c>
      <c r="D3071" s="1" t="str">
        <f t="shared" si="528"/>
        <v/>
      </c>
      <c r="E3071" s="1" t="str">
        <f t="shared" si="529"/>
        <v/>
      </c>
      <c r="F3071" s="1" t="str">
        <f>IF(官網匯出!F3071="已付款","","B0012")</f>
        <v>B0012</v>
      </c>
      <c r="G3071" s="1" t="str">
        <f>IF(官網匯出!A3071="","",官網匯出!A3071)</f>
        <v/>
      </c>
      <c r="H3071" s="3" t="str">
        <f>IF(官網匯出!B3071="","",官網匯出!B3071)</f>
        <v/>
      </c>
      <c r="I3071" s="1" t="str">
        <f>IF(官網匯出!C3071="","",官網匯出!C3071)</f>
        <v/>
      </c>
      <c r="J3071" s="1" t="str">
        <f>IF(官網匯出!D3071="","",官網匯出!D3071)</f>
        <v/>
      </c>
      <c r="K3071" s="3" t="str">
        <f>IF(官網匯出!E3071="","",官網匯出!E3071)</f>
        <v/>
      </c>
      <c r="L3071" s="1" t="str">
        <f>IF(官網匯出!F3071="","",官網匯出!F3071)</f>
        <v/>
      </c>
      <c r="M3071" s="1" t="str">
        <f>IF(官網匯出!G3071="","",官網匯出!G3071)</f>
        <v/>
      </c>
      <c r="N3071" s="1" t="str">
        <f>IF(官網匯出!H3071="","",官網匯出!H3071)</f>
        <v/>
      </c>
      <c r="P3071" s="1" t="str">
        <f>IF(官網匯出!J3071="","",RIGHT(官網匯出!J3071,LEN(官網匯出!J3071)-2))</f>
        <v/>
      </c>
      <c r="Q3071" s="1" t="str">
        <f>IF(官網匯出!K3071="","",官網匯出!K3071)</f>
        <v/>
      </c>
      <c r="R3071" s="1" t="str">
        <f>IF(官網匯出!L3071="","",官網匯出!L3071)</f>
        <v/>
      </c>
      <c r="S3071" s="1" t="str">
        <f>IF(官網匯出!M3071="","",官網匯出!M3071)</f>
        <v/>
      </c>
      <c r="T3071" s="1" t="str">
        <f>IF(官網匯出!N3071="","",官網匯出!N3071)</f>
        <v/>
      </c>
      <c r="U3071" s="1" t="str">
        <f>IF(官網匯出!O3071="","",官網匯出!O3071)</f>
        <v/>
      </c>
      <c r="V3071" s="1" t="str">
        <f>IF(官網匯出!P3071="",IF(G3071="","",0),官網匯出!P3071)</f>
        <v/>
      </c>
      <c r="W3071" s="1" t="str">
        <f>IF(官網匯出!Q3071="",IF(G3071="","",0),官網匯出!Q3071)</f>
        <v/>
      </c>
      <c r="X3071" s="1" t="str">
        <f>IF(官網匯出!R3071="","",官網匯出!R3071)</f>
        <v/>
      </c>
      <c r="Y3071" s="1" t="str">
        <f>IF(官網匯出!S3071="","",官網匯出!S3071)</f>
        <v/>
      </c>
      <c r="Z3071" s="1" t="str">
        <f>IF(G3071="","",官網匯出!T3071)</f>
        <v/>
      </c>
      <c r="AA3071" s="1" t="str">
        <f>IF(G3071="","",官網匯出!AK3071)</f>
        <v/>
      </c>
      <c r="AB3071" s="1" t="str">
        <f>IF(G3071="","",IF(官網匯出!V3071="","",官網匯出!V3071))</f>
        <v/>
      </c>
      <c r="AJ3071" s="1" t="str">
        <f>IF(G3071="","",IF(官網匯出!AE3071="","",官網匯出!AE3071))</f>
        <v/>
      </c>
      <c r="AK3071" s="1" t="str">
        <f>IF(G3071="","",IF(官網匯出!AD3071="","",官網匯出!AD3071))</f>
        <v/>
      </c>
      <c r="AL3071" s="1" t="str">
        <f t="shared" si="530"/>
        <v>0</v>
      </c>
      <c r="AM3071" s="1" t="str">
        <f>IF(官網匯出!AG3071="","",官網匯出!AG3071)</f>
        <v/>
      </c>
      <c r="AN3071" s="1" t="str">
        <f>IF(G3071="","",IF(官網匯出!AH3071="","",官網匯出!AH3071))</f>
        <v/>
      </c>
      <c r="AO3071" s="14" t="str">
        <f t="shared" si="531"/>
        <v/>
      </c>
      <c r="AP3071" s="14" t="str">
        <f t="shared" si="532"/>
        <v>1</v>
      </c>
      <c r="AQ3071" s="14" t="str">
        <f t="shared" si="533"/>
        <v>0</v>
      </c>
      <c r="AR3071" s="1" t="str">
        <f t="shared" si="534"/>
        <v/>
      </c>
      <c r="AS3071" s="1" t="str">
        <f t="shared" si="535"/>
        <v/>
      </c>
      <c r="AT3071" s="1" t="str">
        <f t="shared" si="536"/>
        <v/>
      </c>
      <c r="AU3071" s="1" t="str">
        <f t="shared" si="527"/>
        <v/>
      </c>
      <c r="AV3071" s="1" t="e">
        <f>IF(VLOOKUP(G3071,官網匯出!A:AQ,42,FALSE)="","[黃金盾官網]",VLOOKUP(G3071,官網匯出!A:AQ,42,FALSE))</f>
        <v>#N/A</v>
      </c>
      <c r="AW3071" s="1" t="e">
        <f>IF(LEFT(VLOOKUP(G3071,官網匯出!A:AS,43,FALSE),2)="","web",LEFT(VLOOKUP(G3071,官網匯出!A:AS,43,FALSE),2))</f>
        <v>#N/A</v>
      </c>
      <c r="AX3071" s="1" t="str">
        <f t="shared" si="537"/>
        <v>O</v>
      </c>
    </row>
    <row r="3072" spans="1:50">
      <c r="A3072" s="1" t="str">
        <f>IF(G3072="","",VLOOKUP(官網轉換!AW3072,團名!A:B,2,FALSE))</f>
        <v/>
      </c>
      <c r="B3072" s="1" t="str">
        <f>IF(G3072="","",IF(LEFT(VLOOKUP(G3072,官網匯出!A:AQ,43,0),2)="wf",VLOOKUP(VLOOKUP(G3072,官網匯出!A:AQ,43,0),團名!$I$1:$K$12,2,FALSE),"N0071"))</f>
        <v/>
      </c>
      <c r="C3072" s="1" t="str">
        <f>IFERROR(VLOOKUP(官網匯出!D3072,團名!E:G,3,FALSE),"")</f>
        <v/>
      </c>
      <c r="D3072" s="1" t="str">
        <f t="shared" si="528"/>
        <v/>
      </c>
      <c r="E3072" s="1" t="str">
        <f t="shared" si="529"/>
        <v/>
      </c>
      <c r="F3072" s="1" t="str">
        <f>IF(官網匯出!F3072="已付款","","B0012")</f>
        <v>B0012</v>
      </c>
      <c r="G3072" s="1" t="str">
        <f>IF(官網匯出!A3072="","",官網匯出!A3072)</f>
        <v/>
      </c>
      <c r="H3072" s="3" t="str">
        <f>IF(官網匯出!B3072="","",官網匯出!B3072)</f>
        <v/>
      </c>
      <c r="I3072" s="1" t="str">
        <f>IF(官網匯出!C3072="","",官網匯出!C3072)</f>
        <v/>
      </c>
      <c r="J3072" s="1" t="str">
        <f>IF(官網匯出!D3072="","",官網匯出!D3072)</f>
        <v/>
      </c>
      <c r="K3072" s="3" t="str">
        <f>IF(官網匯出!E3072="","",官網匯出!E3072)</f>
        <v/>
      </c>
      <c r="L3072" s="1" t="str">
        <f>IF(官網匯出!F3072="","",官網匯出!F3072)</f>
        <v/>
      </c>
      <c r="M3072" s="1" t="str">
        <f>IF(官網匯出!G3072="","",官網匯出!G3072)</f>
        <v/>
      </c>
      <c r="N3072" s="1" t="str">
        <f>IF(官網匯出!H3072="","",官網匯出!H3072)</f>
        <v/>
      </c>
      <c r="P3072" s="1" t="str">
        <f>IF(官網匯出!J3072="","",RIGHT(官網匯出!J3072,LEN(官網匯出!J3072)-2))</f>
        <v/>
      </c>
      <c r="Q3072" s="1" t="str">
        <f>IF(官網匯出!K3072="","",官網匯出!K3072)</f>
        <v/>
      </c>
      <c r="R3072" s="1" t="str">
        <f>IF(官網匯出!L3072="","",官網匯出!L3072)</f>
        <v/>
      </c>
      <c r="S3072" s="1" t="str">
        <f>IF(官網匯出!M3072="","",官網匯出!M3072)</f>
        <v/>
      </c>
      <c r="T3072" s="1" t="str">
        <f>IF(官網匯出!N3072="","",官網匯出!N3072)</f>
        <v/>
      </c>
      <c r="U3072" s="1" t="str">
        <f>IF(官網匯出!O3072="","",官網匯出!O3072)</f>
        <v/>
      </c>
      <c r="V3072" s="1" t="str">
        <f>IF(官網匯出!P3072="",IF(G3072="","",0),官網匯出!P3072)</f>
        <v/>
      </c>
      <c r="W3072" s="1" t="str">
        <f>IF(官網匯出!Q3072="",IF(G3072="","",0),官網匯出!Q3072)</f>
        <v/>
      </c>
      <c r="X3072" s="1" t="str">
        <f>IF(官網匯出!R3072="","",官網匯出!R3072)</f>
        <v/>
      </c>
      <c r="Y3072" s="1" t="str">
        <f>IF(官網匯出!S3072="","",官網匯出!S3072)</f>
        <v/>
      </c>
      <c r="Z3072" s="1" t="str">
        <f>IF(G3072="","",官網匯出!T3072)</f>
        <v/>
      </c>
      <c r="AA3072" s="1" t="str">
        <f>IF(G3072="","",官網匯出!AK3072)</f>
        <v/>
      </c>
      <c r="AB3072" s="1" t="str">
        <f>IF(G3072="","",IF(官網匯出!V3072="","",官網匯出!V3072))</f>
        <v/>
      </c>
      <c r="AJ3072" s="1" t="str">
        <f>IF(G3072="","",IF(官網匯出!AE3072="","",官網匯出!AE3072))</f>
        <v/>
      </c>
      <c r="AK3072" s="1" t="str">
        <f>IF(G3072="","",IF(官網匯出!AD3072="","",官網匯出!AD3072))</f>
        <v/>
      </c>
      <c r="AL3072" s="1" t="str">
        <f t="shared" si="530"/>
        <v>0</v>
      </c>
      <c r="AM3072" s="1" t="str">
        <f>IF(官網匯出!AG3072="","",官網匯出!AG3072)</f>
        <v/>
      </c>
      <c r="AN3072" s="1" t="str">
        <f>IF(G3072="","",IF(官網匯出!AH3072="","",官網匯出!AH3072))</f>
        <v/>
      </c>
      <c r="AO3072" s="14" t="str">
        <f t="shared" si="531"/>
        <v/>
      </c>
      <c r="AP3072" s="14" t="str">
        <f t="shared" si="532"/>
        <v>1</v>
      </c>
      <c r="AQ3072" s="14" t="str">
        <f t="shared" si="533"/>
        <v>0</v>
      </c>
      <c r="AR3072" s="1" t="str">
        <f t="shared" si="534"/>
        <v/>
      </c>
      <c r="AS3072" s="1" t="str">
        <f t="shared" si="535"/>
        <v/>
      </c>
      <c r="AT3072" s="1" t="str">
        <f t="shared" si="536"/>
        <v/>
      </c>
      <c r="AU3072" s="1" t="str">
        <f t="shared" si="527"/>
        <v/>
      </c>
      <c r="AV3072" s="1" t="e">
        <f>IF(VLOOKUP(G3072,官網匯出!A:AQ,42,FALSE)="","[黃金盾官網]",VLOOKUP(G3072,官網匯出!A:AQ,42,FALSE))</f>
        <v>#N/A</v>
      </c>
      <c r="AW3072" s="1" t="e">
        <f>IF(LEFT(VLOOKUP(G3072,官網匯出!A:AS,43,FALSE),2)="","web",LEFT(VLOOKUP(G3072,官網匯出!A:AS,43,FALSE),2))</f>
        <v>#N/A</v>
      </c>
      <c r="AX3072" s="1" t="str">
        <f t="shared" si="537"/>
        <v>O</v>
      </c>
    </row>
    <row r="3073" spans="1:50">
      <c r="A3073" s="1" t="str">
        <f>IF(G3073="","",VLOOKUP(官網轉換!AW3073,團名!A:B,2,FALSE))</f>
        <v/>
      </c>
      <c r="B3073" s="1" t="str">
        <f>IF(G3073="","",IF(LEFT(VLOOKUP(G3073,官網匯出!A:AQ,43,0),2)="wf",VLOOKUP(VLOOKUP(G3073,官網匯出!A:AQ,43,0),團名!$I$1:$K$12,2,FALSE),"N0071"))</f>
        <v/>
      </c>
      <c r="C3073" s="1" t="str">
        <f>IFERROR(VLOOKUP(官網匯出!D3073,團名!E:G,3,FALSE),"")</f>
        <v/>
      </c>
      <c r="D3073" s="1" t="str">
        <f t="shared" si="528"/>
        <v/>
      </c>
      <c r="E3073" s="1" t="str">
        <f t="shared" si="529"/>
        <v/>
      </c>
      <c r="F3073" s="1" t="str">
        <f>IF(官網匯出!F3073="已付款","","B0012")</f>
        <v>B0012</v>
      </c>
      <c r="G3073" s="1" t="str">
        <f>IF(官網匯出!A3073="","",官網匯出!A3073)</f>
        <v/>
      </c>
      <c r="H3073" s="3" t="str">
        <f>IF(官網匯出!B3073="","",官網匯出!B3073)</f>
        <v/>
      </c>
      <c r="I3073" s="1" t="str">
        <f>IF(官網匯出!C3073="","",官網匯出!C3073)</f>
        <v/>
      </c>
      <c r="J3073" s="1" t="str">
        <f>IF(官網匯出!D3073="","",官網匯出!D3073)</f>
        <v/>
      </c>
      <c r="K3073" s="3" t="str">
        <f>IF(官網匯出!E3073="","",官網匯出!E3073)</f>
        <v/>
      </c>
      <c r="L3073" s="1" t="str">
        <f>IF(官網匯出!F3073="","",官網匯出!F3073)</f>
        <v/>
      </c>
      <c r="M3073" s="1" t="str">
        <f>IF(官網匯出!G3073="","",官網匯出!G3073)</f>
        <v/>
      </c>
      <c r="N3073" s="1" t="str">
        <f>IF(官網匯出!H3073="","",官網匯出!H3073)</f>
        <v/>
      </c>
      <c r="P3073" s="1" t="str">
        <f>IF(官網匯出!J3073="","",RIGHT(官網匯出!J3073,LEN(官網匯出!J3073)-2))</f>
        <v/>
      </c>
      <c r="Q3073" s="1" t="str">
        <f>IF(官網匯出!K3073="","",官網匯出!K3073)</f>
        <v/>
      </c>
      <c r="R3073" s="1" t="str">
        <f>IF(官網匯出!L3073="","",官網匯出!L3073)</f>
        <v/>
      </c>
      <c r="S3073" s="1" t="str">
        <f>IF(官網匯出!M3073="","",官網匯出!M3073)</f>
        <v/>
      </c>
      <c r="T3073" s="1" t="str">
        <f>IF(官網匯出!N3073="","",官網匯出!N3073)</f>
        <v/>
      </c>
      <c r="U3073" s="1" t="str">
        <f>IF(官網匯出!O3073="","",官網匯出!O3073)</f>
        <v/>
      </c>
      <c r="V3073" s="1" t="str">
        <f>IF(官網匯出!P3073="",IF(G3073="","",0),官網匯出!P3073)</f>
        <v/>
      </c>
      <c r="W3073" s="1" t="str">
        <f>IF(官網匯出!Q3073="",IF(G3073="","",0),官網匯出!Q3073)</f>
        <v/>
      </c>
      <c r="X3073" s="1" t="str">
        <f>IF(官網匯出!R3073="","",官網匯出!R3073)</f>
        <v/>
      </c>
      <c r="Y3073" s="1" t="str">
        <f>IF(官網匯出!S3073="","",官網匯出!S3073)</f>
        <v/>
      </c>
      <c r="Z3073" s="1" t="str">
        <f>IF(G3073="","",官網匯出!T3073)</f>
        <v/>
      </c>
      <c r="AA3073" s="1" t="str">
        <f>IF(G3073="","",官網匯出!AK3073)</f>
        <v/>
      </c>
      <c r="AB3073" s="1" t="str">
        <f>IF(G3073="","",IF(官網匯出!V3073="","",官網匯出!V3073))</f>
        <v/>
      </c>
      <c r="AJ3073" s="1" t="str">
        <f>IF(G3073="","",IF(官網匯出!AE3073="","",官網匯出!AE3073))</f>
        <v/>
      </c>
      <c r="AK3073" s="1" t="str">
        <f>IF(G3073="","",IF(官網匯出!AD3073="","",官網匯出!AD3073))</f>
        <v/>
      </c>
      <c r="AL3073" s="1" t="str">
        <f t="shared" si="530"/>
        <v>0</v>
      </c>
      <c r="AM3073" s="1" t="str">
        <f>IF(官網匯出!AG3073="","",官網匯出!AG3073)</f>
        <v/>
      </c>
      <c r="AN3073" s="1" t="str">
        <f>IF(G3073="","",IF(官網匯出!AH3073="","",官網匯出!AH3073))</f>
        <v/>
      </c>
      <c r="AO3073" s="14" t="str">
        <f t="shared" si="531"/>
        <v/>
      </c>
      <c r="AP3073" s="14" t="str">
        <f t="shared" si="532"/>
        <v>1</v>
      </c>
      <c r="AQ3073" s="14" t="str">
        <f t="shared" si="533"/>
        <v>0</v>
      </c>
      <c r="AR3073" s="1" t="str">
        <f t="shared" si="534"/>
        <v/>
      </c>
      <c r="AS3073" s="1" t="str">
        <f t="shared" si="535"/>
        <v/>
      </c>
      <c r="AT3073" s="1" t="str">
        <f t="shared" si="536"/>
        <v/>
      </c>
      <c r="AU3073" s="1" t="str">
        <f t="shared" si="527"/>
        <v/>
      </c>
      <c r="AV3073" s="1" t="e">
        <f>IF(VLOOKUP(G3073,官網匯出!A:AQ,42,FALSE)="","[黃金盾官網]",VLOOKUP(G3073,官網匯出!A:AQ,42,FALSE))</f>
        <v>#N/A</v>
      </c>
      <c r="AW3073" s="1" t="e">
        <f>IF(LEFT(VLOOKUP(G3073,官網匯出!A:AS,43,FALSE),2)="","web",LEFT(VLOOKUP(G3073,官網匯出!A:AS,43,FALSE),2))</f>
        <v>#N/A</v>
      </c>
      <c r="AX3073" s="1" t="str">
        <f t="shared" si="537"/>
        <v>O</v>
      </c>
    </row>
    <row r="3074" spans="1:50">
      <c r="A3074" s="1" t="str">
        <f>IF(G3074="","",VLOOKUP(官網轉換!AW3074,團名!A:B,2,FALSE))</f>
        <v/>
      </c>
      <c r="B3074" s="1" t="str">
        <f>IF(G3074="","",IF(LEFT(VLOOKUP(G3074,官網匯出!A:AQ,43,0),2)="wf",VLOOKUP(VLOOKUP(G3074,官網匯出!A:AQ,43,0),團名!$I$1:$K$12,2,FALSE),"N0071"))</f>
        <v/>
      </c>
      <c r="C3074" s="1" t="str">
        <f>IFERROR(VLOOKUP(官網匯出!D3074,團名!E:G,3,FALSE),"")</f>
        <v/>
      </c>
      <c r="D3074" s="1" t="str">
        <f t="shared" si="528"/>
        <v/>
      </c>
      <c r="E3074" s="1" t="str">
        <f t="shared" si="529"/>
        <v/>
      </c>
      <c r="F3074" s="1" t="str">
        <f>IF(官網匯出!F3074="已付款","","B0012")</f>
        <v>B0012</v>
      </c>
      <c r="G3074" s="1" t="str">
        <f>IF(官網匯出!A3074="","",官網匯出!A3074)</f>
        <v/>
      </c>
      <c r="H3074" s="3" t="str">
        <f>IF(官網匯出!B3074="","",官網匯出!B3074)</f>
        <v/>
      </c>
      <c r="I3074" s="1" t="str">
        <f>IF(官網匯出!C3074="","",官網匯出!C3074)</f>
        <v/>
      </c>
      <c r="J3074" s="1" t="str">
        <f>IF(官網匯出!D3074="","",官網匯出!D3074)</f>
        <v/>
      </c>
      <c r="K3074" s="3" t="str">
        <f>IF(官網匯出!E3074="","",官網匯出!E3074)</f>
        <v/>
      </c>
      <c r="L3074" s="1" t="str">
        <f>IF(官網匯出!F3074="","",官網匯出!F3074)</f>
        <v/>
      </c>
      <c r="M3074" s="1" t="str">
        <f>IF(官網匯出!G3074="","",官網匯出!G3074)</f>
        <v/>
      </c>
      <c r="N3074" s="1" t="str">
        <f>IF(官網匯出!H3074="","",官網匯出!H3074)</f>
        <v/>
      </c>
      <c r="P3074" s="1" t="str">
        <f>IF(官網匯出!J3074="","",RIGHT(官網匯出!J3074,LEN(官網匯出!J3074)-2))</f>
        <v/>
      </c>
      <c r="Q3074" s="1" t="str">
        <f>IF(官網匯出!K3074="","",官網匯出!K3074)</f>
        <v/>
      </c>
      <c r="R3074" s="1" t="str">
        <f>IF(官網匯出!L3074="","",官網匯出!L3074)</f>
        <v/>
      </c>
      <c r="S3074" s="1" t="str">
        <f>IF(官網匯出!M3074="","",官網匯出!M3074)</f>
        <v/>
      </c>
      <c r="T3074" s="1" t="str">
        <f>IF(官網匯出!N3074="","",官網匯出!N3074)</f>
        <v/>
      </c>
      <c r="U3074" s="1" t="str">
        <f>IF(官網匯出!O3074="","",官網匯出!O3074)</f>
        <v/>
      </c>
      <c r="V3074" s="1" t="str">
        <f>IF(官網匯出!P3074="",IF(G3074="","",0),官網匯出!P3074)</f>
        <v/>
      </c>
      <c r="W3074" s="1" t="str">
        <f>IF(官網匯出!Q3074="",IF(G3074="","",0),官網匯出!Q3074)</f>
        <v/>
      </c>
      <c r="X3074" s="1" t="str">
        <f>IF(官網匯出!R3074="","",官網匯出!R3074)</f>
        <v/>
      </c>
      <c r="Y3074" s="1" t="str">
        <f>IF(官網匯出!S3074="","",官網匯出!S3074)</f>
        <v/>
      </c>
      <c r="Z3074" s="1" t="str">
        <f>IF(G3074="","",官網匯出!T3074)</f>
        <v/>
      </c>
      <c r="AA3074" s="1" t="str">
        <f>IF(G3074="","",官網匯出!AK3074)</f>
        <v/>
      </c>
      <c r="AB3074" s="1" t="str">
        <f>IF(G3074="","",IF(官網匯出!V3074="","",官網匯出!V3074))</f>
        <v/>
      </c>
      <c r="AJ3074" s="1" t="str">
        <f>IF(G3074="","",IF(官網匯出!AE3074="","",官網匯出!AE3074))</f>
        <v/>
      </c>
      <c r="AK3074" s="1" t="str">
        <f>IF(G3074="","",IF(官網匯出!AD3074="","",官網匯出!AD3074))</f>
        <v/>
      </c>
      <c r="AL3074" s="1" t="str">
        <f t="shared" si="530"/>
        <v>0</v>
      </c>
      <c r="AM3074" s="1" t="str">
        <f>IF(官網匯出!AG3074="","",官網匯出!AG3074)</f>
        <v/>
      </c>
      <c r="AN3074" s="1" t="str">
        <f>IF(G3074="","",IF(官網匯出!AH3074="","",官網匯出!AH3074))</f>
        <v/>
      </c>
      <c r="AO3074" s="14" t="str">
        <f t="shared" si="531"/>
        <v/>
      </c>
      <c r="AP3074" s="14" t="str">
        <f t="shared" si="532"/>
        <v>1</v>
      </c>
      <c r="AQ3074" s="14" t="str">
        <f t="shared" si="533"/>
        <v>0</v>
      </c>
      <c r="AR3074" s="1" t="str">
        <f t="shared" si="534"/>
        <v/>
      </c>
      <c r="AS3074" s="1" t="str">
        <f t="shared" si="535"/>
        <v/>
      </c>
      <c r="AT3074" s="1" t="str">
        <f t="shared" si="536"/>
        <v/>
      </c>
      <c r="AU3074" s="1" t="str">
        <f t="shared" ref="AU3074:AU3137" si="538">IF(G3074="","",AV3074&amp;"      訂單編號："&amp;G3074&amp;"      "&amp;IF(J3074="銀行轉帳(ATM/虛擬代碼繳費)","ATM(藍)",IF(J3074="ATM 虛擬代碼繳費（需持代碼至實體ATM或網路銀行繳費）","ATM"&amp;"　"&amp;AB3074&amp;AJ3074,IF(J3074="虛擬代碼繳費轉帳","ATM(SP)"&amp;"　"&amp;AB3074&amp;AJ3074,IF(J3074="信用卡（shopline payment）","信用卡(SP)",IF(J3074="信用卡","信用卡",IF(J3074="貨到付款","貨到付款　")))&amp;"　"&amp;AB3074&amp;AJ3074)))&amp;IF(L3074="退款中","客戶取消訂單，待退款(ATM)",""))</f>
        <v/>
      </c>
      <c r="AV3074" s="1" t="e">
        <f>IF(VLOOKUP(G3074,官網匯出!A:AQ,42,FALSE)="","[黃金盾官網]",VLOOKUP(G3074,官網匯出!A:AQ,42,FALSE))</f>
        <v>#N/A</v>
      </c>
      <c r="AW3074" s="1" t="e">
        <f>IF(LEFT(VLOOKUP(G3074,官網匯出!A:AS,43,FALSE),2)="","web",LEFT(VLOOKUP(G3074,官網匯出!A:AS,43,FALSE),2))</f>
        <v>#N/A</v>
      </c>
      <c r="AX3074" s="1" t="str">
        <f t="shared" si="537"/>
        <v>O</v>
      </c>
    </row>
    <row r="3075" spans="1:50">
      <c r="A3075" s="1" t="str">
        <f>IF(G3075="","",VLOOKUP(官網轉換!AW3075,團名!A:B,2,FALSE))</f>
        <v/>
      </c>
      <c r="B3075" s="1" t="str">
        <f>IF(G3075="","",IF(LEFT(VLOOKUP(G3075,官網匯出!A:AQ,43,0),2)="wf",VLOOKUP(VLOOKUP(G3075,官網匯出!A:AQ,43,0),團名!$I$1:$K$12,2,FALSE),"N0071"))</f>
        <v/>
      </c>
      <c r="C3075" s="1" t="str">
        <f>IFERROR(VLOOKUP(官網匯出!D3075,團名!E:G,3,FALSE),"")</f>
        <v/>
      </c>
      <c r="D3075" s="1" t="str">
        <f t="shared" ref="D3075:D3138" si="539">IF(G3075="","","NTD")</f>
        <v/>
      </c>
      <c r="E3075" s="1" t="str">
        <f t="shared" ref="E3075:E3138" si="540">IF(G3075="","","含稅")</f>
        <v/>
      </c>
      <c r="F3075" s="1" t="str">
        <f>IF(官網匯出!F3075="已付款","","B0012")</f>
        <v>B0012</v>
      </c>
      <c r="G3075" s="1" t="str">
        <f>IF(官網匯出!A3075="","",官網匯出!A3075)</f>
        <v/>
      </c>
      <c r="H3075" s="3" t="str">
        <f>IF(官網匯出!B3075="","",官網匯出!B3075)</f>
        <v/>
      </c>
      <c r="I3075" s="1" t="str">
        <f>IF(官網匯出!C3075="","",官網匯出!C3075)</f>
        <v/>
      </c>
      <c r="J3075" s="1" t="str">
        <f>IF(官網匯出!D3075="","",官網匯出!D3075)</f>
        <v/>
      </c>
      <c r="K3075" s="3" t="str">
        <f>IF(官網匯出!E3075="","",官網匯出!E3075)</f>
        <v/>
      </c>
      <c r="L3075" s="1" t="str">
        <f>IF(官網匯出!F3075="","",官網匯出!F3075)</f>
        <v/>
      </c>
      <c r="M3075" s="1" t="str">
        <f>IF(官網匯出!G3075="","",官網匯出!G3075)</f>
        <v/>
      </c>
      <c r="N3075" s="1" t="str">
        <f>IF(官網匯出!H3075="","",官網匯出!H3075)</f>
        <v/>
      </c>
      <c r="P3075" s="1" t="str">
        <f>IF(官網匯出!J3075="","",RIGHT(官網匯出!J3075,LEN(官網匯出!J3075)-2))</f>
        <v/>
      </c>
      <c r="Q3075" s="1" t="str">
        <f>IF(官網匯出!K3075="","",官網匯出!K3075)</f>
        <v/>
      </c>
      <c r="R3075" s="1" t="str">
        <f>IF(官網匯出!L3075="","",官網匯出!L3075)</f>
        <v/>
      </c>
      <c r="S3075" s="1" t="str">
        <f>IF(官網匯出!M3075="","",官網匯出!M3075)</f>
        <v/>
      </c>
      <c r="T3075" s="1" t="str">
        <f>IF(官網匯出!N3075="","",官網匯出!N3075)</f>
        <v/>
      </c>
      <c r="U3075" s="1" t="str">
        <f>IF(官網匯出!O3075="","",官網匯出!O3075)</f>
        <v/>
      </c>
      <c r="V3075" s="1" t="str">
        <f>IF(官網匯出!P3075="",IF(G3075="","",0),官網匯出!P3075)</f>
        <v/>
      </c>
      <c r="W3075" s="1" t="str">
        <f>IF(官網匯出!Q3075="",IF(G3075="","",0),官網匯出!Q3075)</f>
        <v/>
      </c>
      <c r="X3075" s="1" t="str">
        <f>IF(官網匯出!R3075="","",官網匯出!R3075)</f>
        <v/>
      </c>
      <c r="Y3075" s="1" t="str">
        <f>IF(官網匯出!S3075="","",官網匯出!S3075)</f>
        <v/>
      </c>
      <c r="Z3075" s="1" t="str">
        <f>IF(G3075="","",官網匯出!T3075)</f>
        <v/>
      </c>
      <c r="AA3075" s="1" t="str">
        <f>IF(G3075="","",官網匯出!AK3075)</f>
        <v/>
      </c>
      <c r="AB3075" s="1" t="str">
        <f>IF(G3075="","",IF(官網匯出!V3075="","",官網匯出!V3075))</f>
        <v/>
      </c>
      <c r="AJ3075" s="1" t="str">
        <f>IF(G3075="","",IF(官網匯出!AE3075="","",官網匯出!AE3075))</f>
        <v/>
      </c>
      <c r="AK3075" s="1" t="str">
        <f>IF(G3075="","",IF(官網匯出!AD3075="","",官網匯出!AD3075))</f>
        <v/>
      </c>
      <c r="AL3075" s="1" t="str">
        <f t="shared" ref="AL3075:AL3138" si="541">IF(AM3075="","0","1")</f>
        <v>0</v>
      </c>
      <c r="AM3075" s="1" t="str">
        <f>IF(官網匯出!AG3075="","",官網匯出!AG3075)</f>
        <v/>
      </c>
      <c r="AN3075" s="1" t="str">
        <f>IF(G3075="","",IF(官網匯出!AH3075="","",官網匯出!AH3075))</f>
        <v/>
      </c>
      <c r="AO3075" s="14" t="str">
        <f t="shared" ref="AO3075:AO3138" si="542">IF(AN3075="","","3J0002")</f>
        <v/>
      </c>
      <c r="AP3075" s="14" t="str">
        <f t="shared" ref="AP3075:AP3138" si="543">IF(AO3075="","1","0")</f>
        <v>1</v>
      </c>
      <c r="AQ3075" s="14" t="str">
        <f t="shared" ref="AQ3075:AQ3138" si="544">IF(AN3075="","0","1")</f>
        <v>0</v>
      </c>
      <c r="AR3075" s="1" t="str">
        <f t="shared" ref="AR3075:AR3138" si="545">IFERROR((T3075*U3075)-V3075-Z3075+W3075-AA3075,"")</f>
        <v/>
      </c>
      <c r="AS3075" s="1" t="str">
        <f t="shared" ref="AS3075:AS3138" si="546">IF(J3075="貨到付款",IF(Y3075="",0,Y3075),IF(G3075="","",0))</f>
        <v/>
      </c>
      <c r="AT3075" s="1" t="str">
        <f t="shared" ref="AT3075:AT3138" si="547">IF(G3075="","",IF(V3075&gt;0,"已扣抵"&amp;V3075&amp;"元"&amp;"購物金 ","")&amp;IF(Z3075&gt;0,"已扣抵"&amp;Z3075&amp;"元"&amp;"優惠折扣 ","")&amp;IF(W3075&gt;0,"含運費"&amp;W3075&amp;"元 ","")&amp;IF(AA3075&gt;0,"含附加費"&amp;AA3075&amp;"元 ",""))</f>
        <v/>
      </c>
      <c r="AU3075" s="1" t="str">
        <f t="shared" si="538"/>
        <v/>
      </c>
      <c r="AV3075" s="1" t="e">
        <f>IF(VLOOKUP(G3075,官網匯出!A:AQ,42,FALSE)="","[黃金盾官網]",VLOOKUP(G3075,官網匯出!A:AQ,42,FALSE))</f>
        <v>#N/A</v>
      </c>
      <c r="AW3075" s="1" t="e">
        <f>IF(LEFT(VLOOKUP(G3075,官網匯出!A:AS,43,FALSE),2)="","web",LEFT(VLOOKUP(G3075,官網匯出!A:AS,43,FALSE),2))</f>
        <v>#N/A</v>
      </c>
      <c r="AX3075" s="1" t="str">
        <f t="shared" ref="AX3075:AX3138" si="548">IF(AND(AM3075&lt;&gt;"",AN3075&lt;&gt;""),"X","O")</f>
        <v>O</v>
      </c>
    </row>
    <row r="3076" spans="1:50">
      <c r="A3076" s="1" t="str">
        <f>IF(G3076="","",VLOOKUP(官網轉換!AW3076,團名!A:B,2,FALSE))</f>
        <v/>
      </c>
      <c r="B3076" s="1" t="str">
        <f>IF(G3076="","",IF(LEFT(VLOOKUP(G3076,官網匯出!A:AQ,43,0),2)="wf",VLOOKUP(VLOOKUP(G3076,官網匯出!A:AQ,43,0),團名!$I$1:$K$12,2,FALSE),"N0071"))</f>
        <v/>
      </c>
      <c r="C3076" s="1" t="str">
        <f>IFERROR(VLOOKUP(官網匯出!D3076,團名!E:G,3,FALSE),"")</f>
        <v/>
      </c>
      <c r="D3076" s="1" t="str">
        <f t="shared" si="539"/>
        <v/>
      </c>
      <c r="E3076" s="1" t="str">
        <f t="shared" si="540"/>
        <v/>
      </c>
      <c r="F3076" s="1" t="str">
        <f>IF(官網匯出!F3076="已付款","","B0012")</f>
        <v>B0012</v>
      </c>
      <c r="G3076" s="1" t="str">
        <f>IF(官網匯出!A3076="","",官網匯出!A3076)</f>
        <v/>
      </c>
      <c r="H3076" s="3" t="str">
        <f>IF(官網匯出!B3076="","",官網匯出!B3076)</f>
        <v/>
      </c>
      <c r="I3076" s="1" t="str">
        <f>IF(官網匯出!C3076="","",官網匯出!C3076)</f>
        <v/>
      </c>
      <c r="J3076" s="1" t="str">
        <f>IF(官網匯出!D3076="","",官網匯出!D3076)</f>
        <v/>
      </c>
      <c r="K3076" s="3" t="str">
        <f>IF(官網匯出!E3076="","",官網匯出!E3076)</f>
        <v/>
      </c>
      <c r="L3076" s="1" t="str">
        <f>IF(官網匯出!F3076="","",官網匯出!F3076)</f>
        <v/>
      </c>
      <c r="M3076" s="1" t="str">
        <f>IF(官網匯出!G3076="","",官網匯出!G3076)</f>
        <v/>
      </c>
      <c r="N3076" s="1" t="str">
        <f>IF(官網匯出!H3076="","",官網匯出!H3076)</f>
        <v/>
      </c>
      <c r="P3076" s="1" t="str">
        <f>IF(官網匯出!J3076="","",RIGHT(官網匯出!J3076,LEN(官網匯出!J3076)-2))</f>
        <v/>
      </c>
      <c r="Q3076" s="1" t="str">
        <f>IF(官網匯出!K3076="","",官網匯出!K3076)</f>
        <v/>
      </c>
      <c r="R3076" s="1" t="str">
        <f>IF(官網匯出!L3076="","",官網匯出!L3076)</f>
        <v/>
      </c>
      <c r="S3076" s="1" t="str">
        <f>IF(官網匯出!M3076="","",官網匯出!M3076)</f>
        <v/>
      </c>
      <c r="T3076" s="1" t="str">
        <f>IF(官網匯出!N3076="","",官網匯出!N3076)</f>
        <v/>
      </c>
      <c r="U3076" s="1" t="str">
        <f>IF(官網匯出!O3076="","",官網匯出!O3076)</f>
        <v/>
      </c>
      <c r="V3076" s="1" t="str">
        <f>IF(官網匯出!P3076="",IF(G3076="","",0),官網匯出!P3076)</f>
        <v/>
      </c>
      <c r="W3076" s="1" t="str">
        <f>IF(官網匯出!Q3076="",IF(G3076="","",0),官網匯出!Q3076)</f>
        <v/>
      </c>
      <c r="X3076" s="1" t="str">
        <f>IF(官網匯出!R3076="","",官網匯出!R3076)</f>
        <v/>
      </c>
      <c r="Y3076" s="1" t="str">
        <f>IF(官網匯出!S3076="","",官網匯出!S3076)</f>
        <v/>
      </c>
      <c r="Z3076" s="1" t="str">
        <f>IF(G3076="","",官網匯出!T3076)</f>
        <v/>
      </c>
      <c r="AA3076" s="1" t="str">
        <f>IF(G3076="","",官網匯出!AK3076)</f>
        <v/>
      </c>
      <c r="AB3076" s="1" t="str">
        <f>IF(G3076="","",IF(官網匯出!V3076="","",官網匯出!V3076))</f>
        <v/>
      </c>
      <c r="AJ3076" s="1" t="str">
        <f>IF(G3076="","",IF(官網匯出!AE3076="","",官網匯出!AE3076))</f>
        <v/>
      </c>
      <c r="AK3076" s="1" t="str">
        <f>IF(G3076="","",IF(官網匯出!AD3076="","",官網匯出!AD3076))</f>
        <v/>
      </c>
      <c r="AL3076" s="1" t="str">
        <f t="shared" si="541"/>
        <v>0</v>
      </c>
      <c r="AM3076" s="1" t="str">
        <f>IF(官網匯出!AG3076="","",官網匯出!AG3076)</f>
        <v/>
      </c>
      <c r="AN3076" s="1" t="str">
        <f>IF(G3076="","",IF(官網匯出!AH3076="","",官網匯出!AH3076))</f>
        <v/>
      </c>
      <c r="AO3076" s="14" t="str">
        <f t="shared" si="542"/>
        <v/>
      </c>
      <c r="AP3076" s="14" t="str">
        <f t="shared" si="543"/>
        <v>1</v>
      </c>
      <c r="AQ3076" s="14" t="str">
        <f t="shared" si="544"/>
        <v>0</v>
      </c>
      <c r="AR3076" s="1" t="str">
        <f t="shared" si="545"/>
        <v/>
      </c>
      <c r="AS3076" s="1" t="str">
        <f t="shared" si="546"/>
        <v/>
      </c>
      <c r="AT3076" s="1" t="str">
        <f t="shared" si="547"/>
        <v/>
      </c>
      <c r="AU3076" s="1" t="str">
        <f t="shared" si="538"/>
        <v/>
      </c>
      <c r="AV3076" s="1" t="e">
        <f>IF(VLOOKUP(G3076,官網匯出!A:AQ,42,FALSE)="","[黃金盾官網]",VLOOKUP(G3076,官網匯出!A:AQ,42,FALSE))</f>
        <v>#N/A</v>
      </c>
      <c r="AW3076" s="1" t="e">
        <f>IF(LEFT(VLOOKUP(G3076,官網匯出!A:AS,43,FALSE),2)="","web",LEFT(VLOOKUP(G3076,官網匯出!A:AS,43,FALSE),2))</f>
        <v>#N/A</v>
      </c>
      <c r="AX3076" s="1" t="str">
        <f t="shared" si="548"/>
        <v>O</v>
      </c>
    </row>
    <row r="3077" spans="1:50">
      <c r="A3077" s="1" t="str">
        <f>IF(G3077="","",VLOOKUP(官網轉換!AW3077,團名!A:B,2,FALSE))</f>
        <v/>
      </c>
      <c r="B3077" s="1" t="str">
        <f>IF(G3077="","",IF(LEFT(VLOOKUP(G3077,官網匯出!A:AQ,43,0),2)="wf",VLOOKUP(VLOOKUP(G3077,官網匯出!A:AQ,43,0),團名!$I$1:$K$12,2,FALSE),"N0071"))</f>
        <v/>
      </c>
      <c r="C3077" s="1" t="str">
        <f>IFERROR(VLOOKUP(官網匯出!D3077,團名!E:G,3,FALSE),"")</f>
        <v/>
      </c>
      <c r="D3077" s="1" t="str">
        <f t="shared" si="539"/>
        <v/>
      </c>
      <c r="E3077" s="1" t="str">
        <f t="shared" si="540"/>
        <v/>
      </c>
      <c r="F3077" s="1" t="str">
        <f>IF(官網匯出!F3077="已付款","","B0012")</f>
        <v>B0012</v>
      </c>
      <c r="G3077" s="1" t="str">
        <f>IF(官網匯出!A3077="","",官網匯出!A3077)</f>
        <v/>
      </c>
      <c r="H3077" s="3" t="str">
        <f>IF(官網匯出!B3077="","",官網匯出!B3077)</f>
        <v/>
      </c>
      <c r="I3077" s="1" t="str">
        <f>IF(官網匯出!C3077="","",官網匯出!C3077)</f>
        <v/>
      </c>
      <c r="J3077" s="1" t="str">
        <f>IF(官網匯出!D3077="","",官網匯出!D3077)</f>
        <v/>
      </c>
      <c r="K3077" s="3" t="str">
        <f>IF(官網匯出!E3077="","",官網匯出!E3077)</f>
        <v/>
      </c>
      <c r="L3077" s="1" t="str">
        <f>IF(官網匯出!F3077="","",官網匯出!F3077)</f>
        <v/>
      </c>
      <c r="M3077" s="1" t="str">
        <f>IF(官網匯出!G3077="","",官網匯出!G3077)</f>
        <v/>
      </c>
      <c r="N3077" s="1" t="str">
        <f>IF(官網匯出!H3077="","",官網匯出!H3077)</f>
        <v/>
      </c>
      <c r="P3077" s="1" t="str">
        <f>IF(官網匯出!J3077="","",RIGHT(官網匯出!J3077,LEN(官網匯出!J3077)-2))</f>
        <v/>
      </c>
      <c r="Q3077" s="1" t="str">
        <f>IF(官網匯出!K3077="","",官網匯出!K3077)</f>
        <v/>
      </c>
      <c r="R3077" s="1" t="str">
        <f>IF(官網匯出!L3077="","",官網匯出!L3077)</f>
        <v/>
      </c>
      <c r="S3077" s="1" t="str">
        <f>IF(官網匯出!M3077="","",官網匯出!M3077)</f>
        <v/>
      </c>
      <c r="T3077" s="1" t="str">
        <f>IF(官網匯出!N3077="","",官網匯出!N3077)</f>
        <v/>
      </c>
      <c r="U3077" s="1" t="str">
        <f>IF(官網匯出!O3077="","",官網匯出!O3077)</f>
        <v/>
      </c>
      <c r="V3077" s="1" t="str">
        <f>IF(官網匯出!P3077="",IF(G3077="","",0),官網匯出!P3077)</f>
        <v/>
      </c>
      <c r="W3077" s="1" t="str">
        <f>IF(官網匯出!Q3077="",IF(G3077="","",0),官網匯出!Q3077)</f>
        <v/>
      </c>
      <c r="X3077" s="1" t="str">
        <f>IF(官網匯出!R3077="","",官網匯出!R3077)</f>
        <v/>
      </c>
      <c r="Y3077" s="1" t="str">
        <f>IF(官網匯出!S3077="","",官網匯出!S3077)</f>
        <v/>
      </c>
      <c r="Z3077" s="1" t="str">
        <f>IF(G3077="","",官網匯出!T3077)</f>
        <v/>
      </c>
      <c r="AA3077" s="1" t="str">
        <f>IF(G3077="","",官網匯出!AK3077)</f>
        <v/>
      </c>
      <c r="AB3077" s="1" t="str">
        <f>IF(G3077="","",IF(官網匯出!V3077="","",官網匯出!V3077))</f>
        <v/>
      </c>
      <c r="AJ3077" s="1" t="str">
        <f>IF(G3077="","",IF(官網匯出!AE3077="","",官網匯出!AE3077))</f>
        <v/>
      </c>
      <c r="AK3077" s="1" t="str">
        <f>IF(G3077="","",IF(官網匯出!AD3077="","",官網匯出!AD3077))</f>
        <v/>
      </c>
      <c r="AL3077" s="1" t="str">
        <f t="shared" si="541"/>
        <v>0</v>
      </c>
      <c r="AM3077" s="1" t="str">
        <f>IF(官網匯出!AG3077="","",官網匯出!AG3077)</f>
        <v/>
      </c>
      <c r="AN3077" s="1" t="str">
        <f>IF(G3077="","",IF(官網匯出!AH3077="","",官網匯出!AH3077))</f>
        <v/>
      </c>
      <c r="AO3077" s="14" t="str">
        <f t="shared" si="542"/>
        <v/>
      </c>
      <c r="AP3077" s="14" t="str">
        <f t="shared" si="543"/>
        <v>1</v>
      </c>
      <c r="AQ3077" s="14" t="str">
        <f t="shared" si="544"/>
        <v>0</v>
      </c>
      <c r="AR3077" s="1" t="str">
        <f t="shared" si="545"/>
        <v/>
      </c>
      <c r="AS3077" s="1" t="str">
        <f t="shared" si="546"/>
        <v/>
      </c>
      <c r="AT3077" s="1" t="str">
        <f t="shared" si="547"/>
        <v/>
      </c>
      <c r="AU3077" s="1" t="str">
        <f t="shared" si="538"/>
        <v/>
      </c>
      <c r="AV3077" s="1" t="e">
        <f>IF(VLOOKUP(G3077,官網匯出!A:AQ,42,FALSE)="","[黃金盾官網]",VLOOKUP(G3077,官網匯出!A:AQ,42,FALSE))</f>
        <v>#N/A</v>
      </c>
      <c r="AW3077" s="1" t="e">
        <f>IF(LEFT(VLOOKUP(G3077,官網匯出!A:AS,43,FALSE),2)="","web",LEFT(VLOOKUP(G3077,官網匯出!A:AS,43,FALSE),2))</f>
        <v>#N/A</v>
      </c>
      <c r="AX3077" s="1" t="str">
        <f t="shared" si="548"/>
        <v>O</v>
      </c>
    </row>
    <row r="3078" spans="1:50">
      <c r="A3078" s="1" t="str">
        <f>IF(G3078="","",VLOOKUP(官網轉換!AW3078,團名!A:B,2,FALSE))</f>
        <v/>
      </c>
      <c r="B3078" s="1" t="str">
        <f>IF(G3078="","",IF(LEFT(VLOOKUP(G3078,官網匯出!A:AQ,43,0),2)="wf",VLOOKUP(VLOOKUP(G3078,官網匯出!A:AQ,43,0),團名!$I$1:$K$12,2,FALSE),"N0071"))</f>
        <v/>
      </c>
      <c r="C3078" s="1" t="str">
        <f>IFERROR(VLOOKUP(官網匯出!D3078,團名!E:G,3,FALSE),"")</f>
        <v/>
      </c>
      <c r="D3078" s="1" t="str">
        <f t="shared" si="539"/>
        <v/>
      </c>
      <c r="E3078" s="1" t="str">
        <f t="shared" si="540"/>
        <v/>
      </c>
      <c r="F3078" s="1" t="str">
        <f>IF(官網匯出!F3078="已付款","","B0012")</f>
        <v>B0012</v>
      </c>
      <c r="G3078" s="1" t="str">
        <f>IF(官網匯出!A3078="","",官網匯出!A3078)</f>
        <v/>
      </c>
      <c r="H3078" s="3" t="str">
        <f>IF(官網匯出!B3078="","",官網匯出!B3078)</f>
        <v/>
      </c>
      <c r="I3078" s="1" t="str">
        <f>IF(官網匯出!C3078="","",官網匯出!C3078)</f>
        <v/>
      </c>
      <c r="J3078" s="1" t="str">
        <f>IF(官網匯出!D3078="","",官網匯出!D3078)</f>
        <v/>
      </c>
      <c r="K3078" s="3" t="str">
        <f>IF(官網匯出!E3078="","",官網匯出!E3078)</f>
        <v/>
      </c>
      <c r="L3078" s="1" t="str">
        <f>IF(官網匯出!F3078="","",官網匯出!F3078)</f>
        <v/>
      </c>
      <c r="M3078" s="1" t="str">
        <f>IF(官網匯出!G3078="","",官網匯出!G3078)</f>
        <v/>
      </c>
      <c r="N3078" s="1" t="str">
        <f>IF(官網匯出!H3078="","",官網匯出!H3078)</f>
        <v/>
      </c>
      <c r="P3078" s="1" t="str">
        <f>IF(官網匯出!J3078="","",RIGHT(官網匯出!J3078,LEN(官網匯出!J3078)-2))</f>
        <v/>
      </c>
      <c r="Q3078" s="1" t="str">
        <f>IF(官網匯出!K3078="","",官網匯出!K3078)</f>
        <v/>
      </c>
      <c r="R3078" s="1" t="str">
        <f>IF(官網匯出!L3078="","",官網匯出!L3078)</f>
        <v/>
      </c>
      <c r="S3078" s="1" t="str">
        <f>IF(官網匯出!M3078="","",官網匯出!M3078)</f>
        <v/>
      </c>
      <c r="T3078" s="1" t="str">
        <f>IF(官網匯出!N3078="","",官網匯出!N3078)</f>
        <v/>
      </c>
      <c r="U3078" s="1" t="str">
        <f>IF(官網匯出!O3078="","",官網匯出!O3078)</f>
        <v/>
      </c>
      <c r="V3078" s="1" t="str">
        <f>IF(官網匯出!P3078="",IF(G3078="","",0),官網匯出!P3078)</f>
        <v/>
      </c>
      <c r="W3078" s="1" t="str">
        <f>IF(官網匯出!Q3078="",IF(G3078="","",0),官網匯出!Q3078)</f>
        <v/>
      </c>
      <c r="X3078" s="1" t="str">
        <f>IF(官網匯出!R3078="","",官網匯出!R3078)</f>
        <v/>
      </c>
      <c r="Y3078" s="1" t="str">
        <f>IF(官網匯出!S3078="","",官網匯出!S3078)</f>
        <v/>
      </c>
      <c r="Z3078" s="1" t="str">
        <f>IF(G3078="","",官網匯出!T3078)</f>
        <v/>
      </c>
      <c r="AA3078" s="1" t="str">
        <f>IF(G3078="","",官網匯出!AK3078)</f>
        <v/>
      </c>
      <c r="AB3078" s="1" t="str">
        <f>IF(G3078="","",IF(官網匯出!V3078="","",官網匯出!V3078))</f>
        <v/>
      </c>
      <c r="AJ3078" s="1" t="str">
        <f>IF(G3078="","",IF(官網匯出!AE3078="","",官網匯出!AE3078))</f>
        <v/>
      </c>
      <c r="AK3078" s="1" t="str">
        <f>IF(G3078="","",IF(官網匯出!AD3078="","",官網匯出!AD3078))</f>
        <v/>
      </c>
      <c r="AL3078" s="1" t="str">
        <f t="shared" si="541"/>
        <v>0</v>
      </c>
      <c r="AM3078" s="1" t="str">
        <f>IF(官網匯出!AG3078="","",官網匯出!AG3078)</f>
        <v/>
      </c>
      <c r="AN3078" s="1" t="str">
        <f>IF(G3078="","",IF(官網匯出!AH3078="","",官網匯出!AH3078))</f>
        <v/>
      </c>
      <c r="AO3078" s="14" t="str">
        <f t="shared" si="542"/>
        <v/>
      </c>
      <c r="AP3078" s="14" t="str">
        <f t="shared" si="543"/>
        <v>1</v>
      </c>
      <c r="AQ3078" s="14" t="str">
        <f t="shared" si="544"/>
        <v>0</v>
      </c>
      <c r="AR3078" s="1" t="str">
        <f t="shared" si="545"/>
        <v/>
      </c>
      <c r="AS3078" s="1" t="str">
        <f t="shared" si="546"/>
        <v/>
      </c>
      <c r="AT3078" s="1" t="str">
        <f t="shared" si="547"/>
        <v/>
      </c>
      <c r="AU3078" s="1" t="str">
        <f t="shared" si="538"/>
        <v/>
      </c>
      <c r="AV3078" s="1" t="e">
        <f>IF(VLOOKUP(G3078,官網匯出!A:AQ,42,FALSE)="","[黃金盾官網]",VLOOKUP(G3078,官網匯出!A:AQ,42,FALSE))</f>
        <v>#N/A</v>
      </c>
      <c r="AW3078" s="1" t="e">
        <f>IF(LEFT(VLOOKUP(G3078,官網匯出!A:AS,43,FALSE),2)="","web",LEFT(VLOOKUP(G3078,官網匯出!A:AS,43,FALSE),2))</f>
        <v>#N/A</v>
      </c>
      <c r="AX3078" s="1" t="str">
        <f t="shared" si="548"/>
        <v>O</v>
      </c>
    </row>
    <row r="3079" spans="1:50">
      <c r="A3079" s="1" t="str">
        <f>IF(G3079="","",VLOOKUP(官網轉換!AW3079,團名!A:B,2,FALSE))</f>
        <v/>
      </c>
      <c r="B3079" s="1" t="str">
        <f>IF(G3079="","",IF(LEFT(VLOOKUP(G3079,官網匯出!A:AQ,43,0),2)="wf",VLOOKUP(VLOOKUP(G3079,官網匯出!A:AQ,43,0),團名!$I$1:$K$12,2,FALSE),"N0071"))</f>
        <v/>
      </c>
      <c r="C3079" s="1" t="str">
        <f>IFERROR(VLOOKUP(官網匯出!D3079,團名!E:G,3,FALSE),"")</f>
        <v/>
      </c>
      <c r="D3079" s="1" t="str">
        <f t="shared" si="539"/>
        <v/>
      </c>
      <c r="E3079" s="1" t="str">
        <f t="shared" si="540"/>
        <v/>
      </c>
      <c r="F3079" s="1" t="str">
        <f>IF(官網匯出!F3079="已付款","","B0012")</f>
        <v>B0012</v>
      </c>
      <c r="G3079" s="1" t="str">
        <f>IF(官網匯出!A3079="","",官網匯出!A3079)</f>
        <v/>
      </c>
      <c r="H3079" s="3" t="str">
        <f>IF(官網匯出!B3079="","",官網匯出!B3079)</f>
        <v/>
      </c>
      <c r="I3079" s="1" t="str">
        <f>IF(官網匯出!C3079="","",官網匯出!C3079)</f>
        <v/>
      </c>
      <c r="J3079" s="1" t="str">
        <f>IF(官網匯出!D3079="","",官網匯出!D3079)</f>
        <v/>
      </c>
      <c r="K3079" s="3" t="str">
        <f>IF(官網匯出!E3079="","",官網匯出!E3079)</f>
        <v/>
      </c>
      <c r="L3079" s="1" t="str">
        <f>IF(官網匯出!F3079="","",官網匯出!F3079)</f>
        <v/>
      </c>
      <c r="M3079" s="1" t="str">
        <f>IF(官網匯出!G3079="","",官網匯出!G3079)</f>
        <v/>
      </c>
      <c r="N3079" s="1" t="str">
        <f>IF(官網匯出!H3079="","",官網匯出!H3079)</f>
        <v/>
      </c>
      <c r="P3079" s="1" t="str">
        <f>IF(官網匯出!J3079="","",RIGHT(官網匯出!J3079,LEN(官網匯出!J3079)-2))</f>
        <v/>
      </c>
      <c r="Q3079" s="1" t="str">
        <f>IF(官網匯出!K3079="","",官網匯出!K3079)</f>
        <v/>
      </c>
      <c r="R3079" s="1" t="str">
        <f>IF(官網匯出!L3079="","",官網匯出!L3079)</f>
        <v/>
      </c>
      <c r="S3079" s="1" t="str">
        <f>IF(官網匯出!M3079="","",官網匯出!M3079)</f>
        <v/>
      </c>
      <c r="T3079" s="1" t="str">
        <f>IF(官網匯出!N3079="","",官網匯出!N3079)</f>
        <v/>
      </c>
      <c r="U3079" s="1" t="str">
        <f>IF(官網匯出!O3079="","",官網匯出!O3079)</f>
        <v/>
      </c>
      <c r="V3079" s="1" t="str">
        <f>IF(官網匯出!P3079="",IF(G3079="","",0),官網匯出!P3079)</f>
        <v/>
      </c>
      <c r="W3079" s="1" t="str">
        <f>IF(官網匯出!Q3079="",IF(G3079="","",0),官網匯出!Q3079)</f>
        <v/>
      </c>
      <c r="X3079" s="1" t="str">
        <f>IF(官網匯出!R3079="","",官網匯出!R3079)</f>
        <v/>
      </c>
      <c r="Y3079" s="1" t="str">
        <f>IF(官網匯出!S3079="","",官網匯出!S3079)</f>
        <v/>
      </c>
      <c r="Z3079" s="1" t="str">
        <f>IF(G3079="","",官網匯出!T3079)</f>
        <v/>
      </c>
      <c r="AA3079" s="1" t="str">
        <f>IF(G3079="","",官網匯出!AK3079)</f>
        <v/>
      </c>
      <c r="AB3079" s="1" t="str">
        <f>IF(G3079="","",IF(官網匯出!V3079="","",官網匯出!V3079))</f>
        <v/>
      </c>
      <c r="AJ3079" s="1" t="str">
        <f>IF(G3079="","",IF(官網匯出!AE3079="","",官網匯出!AE3079))</f>
        <v/>
      </c>
      <c r="AK3079" s="1" t="str">
        <f>IF(G3079="","",IF(官網匯出!AD3079="","",官網匯出!AD3079))</f>
        <v/>
      </c>
      <c r="AL3079" s="1" t="str">
        <f t="shared" si="541"/>
        <v>0</v>
      </c>
      <c r="AM3079" s="1" t="str">
        <f>IF(官網匯出!AG3079="","",官網匯出!AG3079)</f>
        <v/>
      </c>
      <c r="AN3079" s="1" t="str">
        <f>IF(G3079="","",IF(官網匯出!AH3079="","",官網匯出!AH3079))</f>
        <v/>
      </c>
      <c r="AO3079" s="14" t="str">
        <f t="shared" si="542"/>
        <v/>
      </c>
      <c r="AP3079" s="14" t="str">
        <f t="shared" si="543"/>
        <v>1</v>
      </c>
      <c r="AQ3079" s="14" t="str">
        <f t="shared" si="544"/>
        <v>0</v>
      </c>
      <c r="AR3079" s="1" t="str">
        <f t="shared" si="545"/>
        <v/>
      </c>
      <c r="AS3079" s="1" t="str">
        <f t="shared" si="546"/>
        <v/>
      </c>
      <c r="AT3079" s="1" t="str">
        <f t="shared" si="547"/>
        <v/>
      </c>
      <c r="AU3079" s="1" t="str">
        <f t="shared" si="538"/>
        <v/>
      </c>
      <c r="AV3079" s="1" t="e">
        <f>IF(VLOOKUP(G3079,官網匯出!A:AQ,42,FALSE)="","[黃金盾官網]",VLOOKUP(G3079,官網匯出!A:AQ,42,FALSE))</f>
        <v>#N/A</v>
      </c>
      <c r="AW3079" s="1" t="e">
        <f>IF(LEFT(VLOOKUP(G3079,官網匯出!A:AS,43,FALSE),2)="","web",LEFT(VLOOKUP(G3079,官網匯出!A:AS,43,FALSE),2))</f>
        <v>#N/A</v>
      </c>
      <c r="AX3079" s="1" t="str">
        <f t="shared" si="548"/>
        <v>O</v>
      </c>
    </row>
    <row r="3080" spans="1:50">
      <c r="A3080" s="1" t="str">
        <f>IF(G3080="","",VLOOKUP(官網轉換!AW3080,團名!A:B,2,FALSE))</f>
        <v/>
      </c>
      <c r="B3080" s="1" t="str">
        <f>IF(G3080="","",IF(LEFT(VLOOKUP(G3080,官網匯出!A:AQ,43,0),2)="wf",VLOOKUP(VLOOKUP(G3080,官網匯出!A:AQ,43,0),團名!$I$1:$K$12,2,FALSE),"N0071"))</f>
        <v/>
      </c>
      <c r="C3080" s="1" t="str">
        <f>IFERROR(VLOOKUP(官網匯出!D3080,團名!E:G,3,FALSE),"")</f>
        <v/>
      </c>
      <c r="D3080" s="1" t="str">
        <f t="shared" si="539"/>
        <v/>
      </c>
      <c r="E3080" s="1" t="str">
        <f t="shared" si="540"/>
        <v/>
      </c>
      <c r="F3080" s="1" t="str">
        <f>IF(官網匯出!F3080="已付款","","B0012")</f>
        <v>B0012</v>
      </c>
      <c r="G3080" s="1" t="str">
        <f>IF(官網匯出!A3080="","",官網匯出!A3080)</f>
        <v/>
      </c>
      <c r="H3080" s="3" t="str">
        <f>IF(官網匯出!B3080="","",官網匯出!B3080)</f>
        <v/>
      </c>
      <c r="I3080" s="1" t="str">
        <f>IF(官網匯出!C3080="","",官網匯出!C3080)</f>
        <v/>
      </c>
      <c r="J3080" s="1" t="str">
        <f>IF(官網匯出!D3080="","",官網匯出!D3080)</f>
        <v/>
      </c>
      <c r="K3080" s="3" t="str">
        <f>IF(官網匯出!E3080="","",官網匯出!E3080)</f>
        <v/>
      </c>
      <c r="L3080" s="1" t="str">
        <f>IF(官網匯出!F3080="","",官網匯出!F3080)</f>
        <v/>
      </c>
      <c r="M3080" s="1" t="str">
        <f>IF(官網匯出!G3080="","",官網匯出!G3080)</f>
        <v/>
      </c>
      <c r="N3080" s="1" t="str">
        <f>IF(官網匯出!H3080="","",官網匯出!H3080)</f>
        <v/>
      </c>
      <c r="P3080" s="1" t="str">
        <f>IF(官網匯出!J3080="","",RIGHT(官網匯出!J3080,LEN(官網匯出!J3080)-2))</f>
        <v/>
      </c>
      <c r="Q3080" s="1" t="str">
        <f>IF(官網匯出!K3080="","",官網匯出!K3080)</f>
        <v/>
      </c>
      <c r="R3080" s="1" t="str">
        <f>IF(官網匯出!L3080="","",官網匯出!L3080)</f>
        <v/>
      </c>
      <c r="S3080" s="1" t="str">
        <f>IF(官網匯出!M3080="","",官網匯出!M3080)</f>
        <v/>
      </c>
      <c r="T3080" s="1" t="str">
        <f>IF(官網匯出!N3080="","",官網匯出!N3080)</f>
        <v/>
      </c>
      <c r="U3080" s="1" t="str">
        <f>IF(官網匯出!O3080="","",官網匯出!O3080)</f>
        <v/>
      </c>
      <c r="V3080" s="1" t="str">
        <f>IF(官網匯出!P3080="",IF(G3080="","",0),官網匯出!P3080)</f>
        <v/>
      </c>
      <c r="W3080" s="1" t="str">
        <f>IF(官網匯出!Q3080="",IF(G3080="","",0),官網匯出!Q3080)</f>
        <v/>
      </c>
      <c r="X3080" s="1" t="str">
        <f>IF(官網匯出!R3080="","",官網匯出!R3080)</f>
        <v/>
      </c>
      <c r="Y3080" s="1" t="str">
        <f>IF(官網匯出!S3080="","",官網匯出!S3080)</f>
        <v/>
      </c>
      <c r="Z3080" s="1" t="str">
        <f>IF(G3080="","",官網匯出!T3080)</f>
        <v/>
      </c>
      <c r="AA3080" s="1" t="str">
        <f>IF(G3080="","",官網匯出!AK3080)</f>
        <v/>
      </c>
      <c r="AB3080" s="1" t="str">
        <f>IF(G3080="","",IF(官網匯出!V3080="","",官網匯出!V3080))</f>
        <v/>
      </c>
      <c r="AJ3080" s="1" t="str">
        <f>IF(G3080="","",IF(官網匯出!AE3080="","",官網匯出!AE3080))</f>
        <v/>
      </c>
      <c r="AK3080" s="1" t="str">
        <f>IF(G3080="","",IF(官網匯出!AD3080="","",官網匯出!AD3080))</f>
        <v/>
      </c>
      <c r="AL3080" s="1" t="str">
        <f t="shared" si="541"/>
        <v>0</v>
      </c>
      <c r="AM3080" s="1" t="str">
        <f>IF(官網匯出!AG3080="","",官網匯出!AG3080)</f>
        <v/>
      </c>
      <c r="AN3080" s="1" t="str">
        <f>IF(G3080="","",IF(官網匯出!AH3080="","",官網匯出!AH3080))</f>
        <v/>
      </c>
      <c r="AO3080" s="14" t="str">
        <f t="shared" si="542"/>
        <v/>
      </c>
      <c r="AP3080" s="14" t="str">
        <f t="shared" si="543"/>
        <v>1</v>
      </c>
      <c r="AQ3080" s="14" t="str">
        <f t="shared" si="544"/>
        <v>0</v>
      </c>
      <c r="AR3080" s="1" t="str">
        <f t="shared" si="545"/>
        <v/>
      </c>
      <c r="AS3080" s="1" t="str">
        <f t="shared" si="546"/>
        <v/>
      </c>
      <c r="AT3080" s="1" t="str">
        <f t="shared" si="547"/>
        <v/>
      </c>
      <c r="AU3080" s="1" t="str">
        <f t="shared" si="538"/>
        <v/>
      </c>
      <c r="AV3080" s="1" t="e">
        <f>IF(VLOOKUP(G3080,官網匯出!A:AQ,42,FALSE)="","[黃金盾官網]",VLOOKUP(G3080,官網匯出!A:AQ,42,FALSE))</f>
        <v>#N/A</v>
      </c>
      <c r="AW3080" s="1" t="e">
        <f>IF(LEFT(VLOOKUP(G3080,官網匯出!A:AS,43,FALSE),2)="","web",LEFT(VLOOKUP(G3080,官網匯出!A:AS,43,FALSE),2))</f>
        <v>#N/A</v>
      </c>
      <c r="AX3080" s="1" t="str">
        <f t="shared" si="548"/>
        <v>O</v>
      </c>
    </row>
    <row r="3081" spans="1:50">
      <c r="A3081" s="1" t="str">
        <f>IF(G3081="","",VLOOKUP(官網轉換!AW3081,團名!A:B,2,FALSE))</f>
        <v/>
      </c>
      <c r="B3081" s="1" t="str">
        <f>IF(G3081="","",IF(LEFT(VLOOKUP(G3081,官網匯出!A:AQ,43,0),2)="wf",VLOOKUP(VLOOKUP(G3081,官網匯出!A:AQ,43,0),團名!$I$1:$K$12,2,FALSE),"N0071"))</f>
        <v/>
      </c>
      <c r="C3081" s="1" t="str">
        <f>IFERROR(VLOOKUP(官網匯出!D3081,團名!E:G,3,FALSE),"")</f>
        <v/>
      </c>
      <c r="D3081" s="1" t="str">
        <f t="shared" si="539"/>
        <v/>
      </c>
      <c r="E3081" s="1" t="str">
        <f t="shared" si="540"/>
        <v/>
      </c>
      <c r="F3081" s="1" t="str">
        <f>IF(官網匯出!F3081="已付款","","B0012")</f>
        <v>B0012</v>
      </c>
      <c r="G3081" s="1" t="str">
        <f>IF(官網匯出!A3081="","",官網匯出!A3081)</f>
        <v/>
      </c>
      <c r="H3081" s="3" t="str">
        <f>IF(官網匯出!B3081="","",官網匯出!B3081)</f>
        <v/>
      </c>
      <c r="I3081" s="1" t="str">
        <f>IF(官網匯出!C3081="","",官網匯出!C3081)</f>
        <v/>
      </c>
      <c r="J3081" s="1" t="str">
        <f>IF(官網匯出!D3081="","",官網匯出!D3081)</f>
        <v/>
      </c>
      <c r="K3081" s="3" t="str">
        <f>IF(官網匯出!E3081="","",官網匯出!E3081)</f>
        <v/>
      </c>
      <c r="L3081" s="1" t="str">
        <f>IF(官網匯出!F3081="","",官網匯出!F3081)</f>
        <v/>
      </c>
      <c r="M3081" s="1" t="str">
        <f>IF(官網匯出!G3081="","",官網匯出!G3081)</f>
        <v/>
      </c>
      <c r="N3081" s="1" t="str">
        <f>IF(官網匯出!H3081="","",官網匯出!H3081)</f>
        <v/>
      </c>
      <c r="P3081" s="1" t="str">
        <f>IF(官網匯出!J3081="","",RIGHT(官網匯出!J3081,LEN(官網匯出!J3081)-2))</f>
        <v/>
      </c>
      <c r="Q3081" s="1" t="str">
        <f>IF(官網匯出!K3081="","",官網匯出!K3081)</f>
        <v/>
      </c>
      <c r="R3081" s="1" t="str">
        <f>IF(官網匯出!L3081="","",官網匯出!L3081)</f>
        <v/>
      </c>
      <c r="S3081" s="1" t="str">
        <f>IF(官網匯出!M3081="","",官網匯出!M3081)</f>
        <v/>
      </c>
      <c r="T3081" s="1" t="str">
        <f>IF(官網匯出!N3081="","",官網匯出!N3081)</f>
        <v/>
      </c>
      <c r="U3081" s="1" t="str">
        <f>IF(官網匯出!O3081="","",官網匯出!O3081)</f>
        <v/>
      </c>
      <c r="V3081" s="1" t="str">
        <f>IF(官網匯出!P3081="",IF(G3081="","",0),官網匯出!P3081)</f>
        <v/>
      </c>
      <c r="W3081" s="1" t="str">
        <f>IF(官網匯出!Q3081="",IF(G3081="","",0),官網匯出!Q3081)</f>
        <v/>
      </c>
      <c r="X3081" s="1" t="str">
        <f>IF(官網匯出!R3081="","",官網匯出!R3081)</f>
        <v/>
      </c>
      <c r="Y3081" s="1" t="str">
        <f>IF(官網匯出!S3081="","",官網匯出!S3081)</f>
        <v/>
      </c>
      <c r="Z3081" s="1" t="str">
        <f>IF(G3081="","",官網匯出!T3081)</f>
        <v/>
      </c>
      <c r="AA3081" s="1" t="str">
        <f>IF(G3081="","",官網匯出!AK3081)</f>
        <v/>
      </c>
      <c r="AB3081" s="1" t="str">
        <f>IF(G3081="","",IF(官網匯出!V3081="","",官網匯出!V3081))</f>
        <v/>
      </c>
      <c r="AJ3081" s="1" t="str">
        <f>IF(G3081="","",IF(官網匯出!AE3081="","",官網匯出!AE3081))</f>
        <v/>
      </c>
      <c r="AK3081" s="1" t="str">
        <f>IF(G3081="","",IF(官網匯出!AD3081="","",官網匯出!AD3081))</f>
        <v/>
      </c>
      <c r="AL3081" s="1" t="str">
        <f t="shared" si="541"/>
        <v>0</v>
      </c>
      <c r="AM3081" s="1" t="str">
        <f>IF(官網匯出!AG3081="","",官網匯出!AG3081)</f>
        <v/>
      </c>
      <c r="AN3081" s="1" t="str">
        <f>IF(G3081="","",IF(官網匯出!AH3081="","",官網匯出!AH3081))</f>
        <v/>
      </c>
      <c r="AO3081" s="14" t="str">
        <f t="shared" si="542"/>
        <v/>
      </c>
      <c r="AP3081" s="14" t="str">
        <f t="shared" si="543"/>
        <v>1</v>
      </c>
      <c r="AQ3081" s="14" t="str">
        <f t="shared" si="544"/>
        <v>0</v>
      </c>
      <c r="AR3081" s="1" t="str">
        <f t="shared" si="545"/>
        <v/>
      </c>
      <c r="AS3081" s="1" t="str">
        <f t="shared" si="546"/>
        <v/>
      </c>
      <c r="AT3081" s="1" t="str">
        <f t="shared" si="547"/>
        <v/>
      </c>
      <c r="AU3081" s="1" t="str">
        <f t="shared" si="538"/>
        <v/>
      </c>
      <c r="AV3081" s="1" t="e">
        <f>IF(VLOOKUP(G3081,官網匯出!A:AQ,42,FALSE)="","[黃金盾官網]",VLOOKUP(G3081,官網匯出!A:AQ,42,FALSE))</f>
        <v>#N/A</v>
      </c>
      <c r="AW3081" s="1" t="e">
        <f>IF(LEFT(VLOOKUP(G3081,官網匯出!A:AS,43,FALSE),2)="","web",LEFT(VLOOKUP(G3081,官網匯出!A:AS,43,FALSE),2))</f>
        <v>#N/A</v>
      </c>
      <c r="AX3081" s="1" t="str">
        <f t="shared" si="548"/>
        <v>O</v>
      </c>
    </row>
    <row r="3082" spans="1:50">
      <c r="A3082" s="1" t="str">
        <f>IF(G3082="","",VLOOKUP(官網轉換!AW3082,團名!A:B,2,FALSE))</f>
        <v/>
      </c>
      <c r="B3082" s="1" t="str">
        <f>IF(G3082="","",IF(LEFT(VLOOKUP(G3082,官網匯出!A:AQ,43,0),2)="wf",VLOOKUP(VLOOKUP(G3082,官網匯出!A:AQ,43,0),團名!$I$1:$K$12,2,FALSE),"N0071"))</f>
        <v/>
      </c>
      <c r="C3082" s="1" t="str">
        <f>IFERROR(VLOOKUP(官網匯出!D3082,團名!E:G,3,FALSE),"")</f>
        <v/>
      </c>
      <c r="D3082" s="1" t="str">
        <f t="shared" si="539"/>
        <v/>
      </c>
      <c r="E3082" s="1" t="str">
        <f t="shared" si="540"/>
        <v/>
      </c>
      <c r="F3082" s="1" t="str">
        <f>IF(官網匯出!F3082="已付款","","B0012")</f>
        <v>B0012</v>
      </c>
      <c r="G3082" s="1" t="str">
        <f>IF(官網匯出!A3082="","",官網匯出!A3082)</f>
        <v/>
      </c>
      <c r="H3082" s="3" t="str">
        <f>IF(官網匯出!B3082="","",官網匯出!B3082)</f>
        <v/>
      </c>
      <c r="I3082" s="1" t="str">
        <f>IF(官網匯出!C3082="","",官網匯出!C3082)</f>
        <v/>
      </c>
      <c r="J3082" s="1" t="str">
        <f>IF(官網匯出!D3082="","",官網匯出!D3082)</f>
        <v/>
      </c>
      <c r="K3082" s="3" t="str">
        <f>IF(官網匯出!E3082="","",官網匯出!E3082)</f>
        <v/>
      </c>
      <c r="L3082" s="1" t="str">
        <f>IF(官網匯出!F3082="","",官網匯出!F3082)</f>
        <v/>
      </c>
      <c r="M3082" s="1" t="str">
        <f>IF(官網匯出!G3082="","",官網匯出!G3082)</f>
        <v/>
      </c>
      <c r="N3082" s="1" t="str">
        <f>IF(官網匯出!H3082="","",官網匯出!H3082)</f>
        <v/>
      </c>
      <c r="P3082" s="1" t="str">
        <f>IF(官網匯出!J3082="","",RIGHT(官網匯出!J3082,LEN(官網匯出!J3082)-2))</f>
        <v/>
      </c>
      <c r="Q3082" s="1" t="str">
        <f>IF(官網匯出!K3082="","",官網匯出!K3082)</f>
        <v/>
      </c>
      <c r="R3082" s="1" t="str">
        <f>IF(官網匯出!L3082="","",官網匯出!L3082)</f>
        <v/>
      </c>
      <c r="S3082" s="1" t="str">
        <f>IF(官網匯出!M3082="","",官網匯出!M3082)</f>
        <v/>
      </c>
      <c r="T3082" s="1" t="str">
        <f>IF(官網匯出!N3082="","",官網匯出!N3082)</f>
        <v/>
      </c>
      <c r="U3082" s="1" t="str">
        <f>IF(官網匯出!O3082="","",官網匯出!O3082)</f>
        <v/>
      </c>
      <c r="V3082" s="1" t="str">
        <f>IF(官網匯出!P3082="",IF(G3082="","",0),官網匯出!P3082)</f>
        <v/>
      </c>
      <c r="W3082" s="1" t="str">
        <f>IF(官網匯出!Q3082="",IF(G3082="","",0),官網匯出!Q3082)</f>
        <v/>
      </c>
      <c r="X3082" s="1" t="str">
        <f>IF(官網匯出!R3082="","",官網匯出!R3082)</f>
        <v/>
      </c>
      <c r="Y3082" s="1" t="str">
        <f>IF(官網匯出!S3082="","",官網匯出!S3082)</f>
        <v/>
      </c>
      <c r="Z3082" s="1" t="str">
        <f>IF(G3082="","",官網匯出!T3082)</f>
        <v/>
      </c>
      <c r="AA3082" s="1" t="str">
        <f>IF(G3082="","",官網匯出!AK3082)</f>
        <v/>
      </c>
      <c r="AB3082" s="1" t="str">
        <f>IF(G3082="","",IF(官網匯出!V3082="","",官網匯出!V3082))</f>
        <v/>
      </c>
      <c r="AJ3082" s="1" t="str">
        <f>IF(G3082="","",IF(官網匯出!AE3082="","",官網匯出!AE3082))</f>
        <v/>
      </c>
      <c r="AK3082" s="1" t="str">
        <f>IF(G3082="","",IF(官網匯出!AD3082="","",官網匯出!AD3082))</f>
        <v/>
      </c>
      <c r="AL3082" s="1" t="str">
        <f t="shared" si="541"/>
        <v>0</v>
      </c>
      <c r="AM3082" s="1" t="str">
        <f>IF(官網匯出!AG3082="","",官網匯出!AG3082)</f>
        <v/>
      </c>
      <c r="AN3082" s="1" t="str">
        <f>IF(G3082="","",IF(官網匯出!AH3082="","",官網匯出!AH3082))</f>
        <v/>
      </c>
      <c r="AO3082" s="14" t="str">
        <f t="shared" si="542"/>
        <v/>
      </c>
      <c r="AP3082" s="14" t="str">
        <f t="shared" si="543"/>
        <v>1</v>
      </c>
      <c r="AQ3082" s="14" t="str">
        <f t="shared" si="544"/>
        <v>0</v>
      </c>
      <c r="AR3082" s="1" t="str">
        <f t="shared" si="545"/>
        <v/>
      </c>
      <c r="AS3082" s="1" t="str">
        <f t="shared" si="546"/>
        <v/>
      </c>
      <c r="AT3082" s="1" t="str">
        <f t="shared" si="547"/>
        <v/>
      </c>
      <c r="AU3082" s="1" t="str">
        <f t="shared" si="538"/>
        <v/>
      </c>
      <c r="AV3082" s="1" t="e">
        <f>IF(VLOOKUP(G3082,官網匯出!A:AQ,42,FALSE)="","[黃金盾官網]",VLOOKUP(G3082,官網匯出!A:AQ,42,FALSE))</f>
        <v>#N/A</v>
      </c>
      <c r="AW3082" s="1" t="e">
        <f>IF(LEFT(VLOOKUP(G3082,官網匯出!A:AS,43,FALSE),2)="","web",LEFT(VLOOKUP(G3082,官網匯出!A:AS,43,FALSE),2))</f>
        <v>#N/A</v>
      </c>
      <c r="AX3082" s="1" t="str">
        <f t="shared" si="548"/>
        <v>O</v>
      </c>
    </row>
    <row r="3083" spans="1:50">
      <c r="A3083" s="1" t="str">
        <f>IF(G3083="","",VLOOKUP(官網轉換!AW3083,團名!A:B,2,FALSE))</f>
        <v/>
      </c>
      <c r="B3083" s="1" t="str">
        <f>IF(G3083="","",IF(LEFT(VLOOKUP(G3083,官網匯出!A:AQ,43,0),2)="wf",VLOOKUP(VLOOKUP(G3083,官網匯出!A:AQ,43,0),團名!$I$1:$K$12,2,FALSE),"N0071"))</f>
        <v/>
      </c>
      <c r="C3083" s="1" t="str">
        <f>IFERROR(VLOOKUP(官網匯出!D3083,團名!E:G,3,FALSE),"")</f>
        <v/>
      </c>
      <c r="D3083" s="1" t="str">
        <f t="shared" si="539"/>
        <v/>
      </c>
      <c r="E3083" s="1" t="str">
        <f t="shared" si="540"/>
        <v/>
      </c>
      <c r="F3083" s="1" t="str">
        <f>IF(官網匯出!F3083="已付款","","B0012")</f>
        <v>B0012</v>
      </c>
      <c r="G3083" s="1" t="str">
        <f>IF(官網匯出!A3083="","",官網匯出!A3083)</f>
        <v/>
      </c>
      <c r="H3083" s="3" t="str">
        <f>IF(官網匯出!B3083="","",官網匯出!B3083)</f>
        <v/>
      </c>
      <c r="I3083" s="1" t="str">
        <f>IF(官網匯出!C3083="","",官網匯出!C3083)</f>
        <v/>
      </c>
      <c r="J3083" s="1" t="str">
        <f>IF(官網匯出!D3083="","",官網匯出!D3083)</f>
        <v/>
      </c>
      <c r="K3083" s="3" t="str">
        <f>IF(官網匯出!E3083="","",官網匯出!E3083)</f>
        <v/>
      </c>
      <c r="L3083" s="1" t="str">
        <f>IF(官網匯出!F3083="","",官網匯出!F3083)</f>
        <v/>
      </c>
      <c r="M3083" s="1" t="str">
        <f>IF(官網匯出!G3083="","",官網匯出!G3083)</f>
        <v/>
      </c>
      <c r="N3083" s="1" t="str">
        <f>IF(官網匯出!H3083="","",官網匯出!H3083)</f>
        <v/>
      </c>
      <c r="P3083" s="1" t="str">
        <f>IF(官網匯出!J3083="","",RIGHT(官網匯出!J3083,LEN(官網匯出!J3083)-2))</f>
        <v/>
      </c>
      <c r="Q3083" s="1" t="str">
        <f>IF(官網匯出!K3083="","",官網匯出!K3083)</f>
        <v/>
      </c>
      <c r="R3083" s="1" t="str">
        <f>IF(官網匯出!L3083="","",官網匯出!L3083)</f>
        <v/>
      </c>
      <c r="S3083" s="1" t="str">
        <f>IF(官網匯出!M3083="","",官網匯出!M3083)</f>
        <v/>
      </c>
      <c r="T3083" s="1" t="str">
        <f>IF(官網匯出!N3083="","",官網匯出!N3083)</f>
        <v/>
      </c>
      <c r="U3083" s="1" t="str">
        <f>IF(官網匯出!O3083="","",官網匯出!O3083)</f>
        <v/>
      </c>
      <c r="V3083" s="1" t="str">
        <f>IF(官網匯出!P3083="",IF(G3083="","",0),官網匯出!P3083)</f>
        <v/>
      </c>
      <c r="W3083" s="1" t="str">
        <f>IF(官網匯出!Q3083="",IF(G3083="","",0),官網匯出!Q3083)</f>
        <v/>
      </c>
      <c r="X3083" s="1" t="str">
        <f>IF(官網匯出!R3083="","",官網匯出!R3083)</f>
        <v/>
      </c>
      <c r="Y3083" s="1" t="str">
        <f>IF(官網匯出!S3083="","",官網匯出!S3083)</f>
        <v/>
      </c>
      <c r="Z3083" s="1" t="str">
        <f>IF(G3083="","",官網匯出!T3083)</f>
        <v/>
      </c>
      <c r="AA3083" s="1" t="str">
        <f>IF(G3083="","",官網匯出!AK3083)</f>
        <v/>
      </c>
      <c r="AB3083" s="1" t="str">
        <f>IF(G3083="","",IF(官網匯出!V3083="","",官網匯出!V3083))</f>
        <v/>
      </c>
      <c r="AJ3083" s="1" t="str">
        <f>IF(G3083="","",IF(官網匯出!AE3083="","",官網匯出!AE3083))</f>
        <v/>
      </c>
      <c r="AK3083" s="1" t="str">
        <f>IF(G3083="","",IF(官網匯出!AD3083="","",官網匯出!AD3083))</f>
        <v/>
      </c>
      <c r="AL3083" s="1" t="str">
        <f t="shared" si="541"/>
        <v>0</v>
      </c>
      <c r="AM3083" s="1" t="str">
        <f>IF(官網匯出!AG3083="","",官網匯出!AG3083)</f>
        <v/>
      </c>
      <c r="AN3083" s="1" t="str">
        <f>IF(G3083="","",IF(官網匯出!AH3083="","",官網匯出!AH3083))</f>
        <v/>
      </c>
      <c r="AO3083" s="14" t="str">
        <f t="shared" si="542"/>
        <v/>
      </c>
      <c r="AP3083" s="14" t="str">
        <f t="shared" si="543"/>
        <v>1</v>
      </c>
      <c r="AQ3083" s="14" t="str">
        <f t="shared" si="544"/>
        <v>0</v>
      </c>
      <c r="AR3083" s="1" t="str">
        <f t="shared" si="545"/>
        <v/>
      </c>
      <c r="AS3083" s="1" t="str">
        <f t="shared" si="546"/>
        <v/>
      </c>
      <c r="AT3083" s="1" t="str">
        <f t="shared" si="547"/>
        <v/>
      </c>
      <c r="AU3083" s="1" t="str">
        <f t="shared" si="538"/>
        <v/>
      </c>
      <c r="AV3083" s="1" t="e">
        <f>IF(VLOOKUP(G3083,官網匯出!A:AQ,42,FALSE)="","[黃金盾官網]",VLOOKUP(G3083,官網匯出!A:AQ,42,FALSE))</f>
        <v>#N/A</v>
      </c>
      <c r="AW3083" s="1" t="e">
        <f>IF(LEFT(VLOOKUP(G3083,官網匯出!A:AS,43,FALSE),2)="","web",LEFT(VLOOKUP(G3083,官網匯出!A:AS,43,FALSE),2))</f>
        <v>#N/A</v>
      </c>
      <c r="AX3083" s="1" t="str">
        <f t="shared" si="548"/>
        <v>O</v>
      </c>
    </row>
    <row r="3084" spans="1:50">
      <c r="A3084" s="1" t="str">
        <f>IF(G3084="","",VLOOKUP(官網轉換!AW3084,團名!A:B,2,FALSE))</f>
        <v/>
      </c>
      <c r="B3084" s="1" t="str">
        <f>IF(G3084="","",IF(LEFT(VLOOKUP(G3084,官網匯出!A:AQ,43,0),2)="wf",VLOOKUP(VLOOKUP(G3084,官網匯出!A:AQ,43,0),團名!$I$1:$K$12,2,FALSE),"N0071"))</f>
        <v/>
      </c>
      <c r="C3084" s="1" t="str">
        <f>IFERROR(VLOOKUP(官網匯出!D3084,團名!E:G,3,FALSE),"")</f>
        <v/>
      </c>
      <c r="D3084" s="1" t="str">
        <f t="shared" si="539"/>
        <v/>
      </c>
      <c r="E3084" s="1" t="str">
        <f t="shared" si="540"/>
        <v/>
      </c>
      <c r="F3084" s="1" t="str">
        <f>IF(官網匯出!F3084="已付款","","B0012")</f>
        <v>B0012</v>
      </c>
      <c r="G3084" s="1" t="str">
        <f>IF(官網匯出!A3084="","",官網匯出!A3084)</f>
        <v/>
      </c>
      <c r="H3084" s="3" t="str">
        <f>IF(官網匯出!B3084="","",官網匯出!B3084)</f>
        <v/>
      </c>
      <c r="I3084" s="1" t="str">
        <f>IF(官網匯出!C3084="","",官網匯出!C3084)</f>
        <v/>
      </c>
      <c r="J3084" s="1" t="str">
        <f>IF(官網匯出!D3084="","",官網匯出!D3084)</f>
        <v/>
      </c>
      <c r="K3084" s="3" t="str">
        <f>IF(官網匯出!E3084="","",官網匯出!E3084)</f>
        <v/>
      </c>
      <c r="L3084" s="1" t="str">
        <f>IF(官網匯出!F3084="","",官網匯出!F3084)</f>
        <v/>
      </c>
      <c r="M3084" s="1" t="str">
        <f>IF(官網匯出!G3084="","",官網匯出!G3084)</f>
        <v/>
      </c>
      <c r="N3084" s="1" t="str">
        <f>IF(官網匯出!H3084="","",官網匯出!H3084)</f>
        <v/>
      </c>
      <c r="P3084" s="1" t="str">
        <f>IF(官網匯出!J3084="","",RIGHT(官網匯出!J3084,LEN(官網匯出!J3084)-2))</f>
        <v/>
      </c>
      <c r="Q3084" s="1" t="str">
        <f>IF(官網匯出!K3084="","",官網匯出!K3084)</f>
        <v/>
      </c>
      <c r="R3084" s="1" t="str">
        <f>IF(官網匯出!L3084="","",官網匯出!L3084)</f>
        <v/>
      </c>
      <c r="S3084" s="1" t="str">
        <f>IF(官網匯出!M3084="","",官網匯出!M3084)</f>
        <v/>
      </c>
      <c r="T3084" s="1" t="str">
        <f>IF(官網匯出!N3084="","",官網匯出!N3084)</f>
        <v/>
      </c>
      <c r="U3084" s="1" t="str">
        <f>IF(官網匯出!O3084="","",官網匯出!O3084)</f>
        <v/>
      </c>
      <c r="V3084" s="1" t="str">
        <f>IF(官網匯出!P3084="",IF(G3084="","",0),官網匯出!P3084)</f>
        <v/>
      </c>
      <c r="W3084" s="1" t="str">
        <f>IF(官網匯出!Q3084="",IF(G3084="","",0),官網匯出!Q3084)</f>
        <v/>
      </c>
      <c r="X3084" s="1" t="str">
        <f>IF(官網匯出!R3084="","",官網匯出!R3084)</f>
        <v/>
      </c>
      <c r="Y3084" s="1" t="str">
        <f>IF(官網匯出!S3084="","",官網匯出!S3084)</f>
        <v/>
      </c>
      <c r="Z3084" s="1" t="str">
        <f>IF(G3084="","",官網匯出!T3084)</f>
        <v/>
      </c>
      <c r="AA3084" s="1" t="str">
        <f>IF(G3084="","",官網匯出!AK3084)</f>
        <v/>
      </c>
      <c r="AB3084" s="1" t="str">
        <f>IF(G3084="","",IF(官網匯出!V3084="","",官網匯出!V3084))</f>
        <v/>
      </c>
      <c r="AJ3084" s="1" t="str">
        <f>IF(G3084="","",IF(官網匯出!AE3084="","",官網匯出!AE3084))</f>
        <v/>
      </c>
      <c r="AK3084" s="1" t="str">
        <f>IF(G3084="","",IF(官網匯出!AD3084="","",官網匯出!AD3084))</f>
        <v/>
      </c>
      <c r="AL3084" s="1" t="str">
        <f t="shared" si="541"/>
        <v>0</v>
      </c>
      <c r="AM3084" s="1" t="str">
        <f>IF(官網匯出!AG3084="","",官網匯出!AG3084)</f>
        <v/>
      </c>
      <c r="AN3084" s="1" t="str">
        <f>IF(G3084="","",IF(官網匯出!AH3084="","",官網匯出!AH3084))</f>
        <v/>
      </c>
      <c r="AO3084" s="14" t="str">
        <f t="shared" si="542"/>
        <v/>
      </c>
      <c r="AP3084" s="14" t="str">
        <f t="shared" si="543"/>
        <v>1</v>
      </c>
      <c r="AQ3084" s="14" t="str">
        <f t="shared" si="544"/>
        <v>0</v>
      </c>
      <c r="AR3084" s="1" t="str">
        <f t="shared" si="545"/>
        <v/>
      </c>
      <c r="AS3084" s="1" t="str">
        <f t="shared" si="546"/>
        <v/>
      </c>
      <c r="AT3084" s="1" t="str">
        <f t="shared" si="547"/>
        <v/>
      </c>
      <c r="AU3084" s="1" t="str">
        <f t="shared" si="538"/>
        <v/>
      </c>
      <c r="AV3084" s="1" t="e">
        <f>IF(VLOOKUP(G3084,官網匯出!A:AQ,42,FALSE)="","[黃金盾官網]",VLOOKUP(G3084,官網匯出!A:AQ,42,FALSE))</f>
        <v>#N/A</v>
      </c>
      <c r="AW3084" s="1" t="e">
        <f>IF(LEFT(VLOOKUP(G3084,官網匯出!A:AS,43,FALSE),2)="","web",LEFT(VLOOKUP(G3084,官網匯出!A:AS,43,FALSE),2))</f>
        <v>#N/A</v>
      </c>
      <c r="AX3084" s="1" t="str">
        <f t="shared" si="548"/>
        <v>O</v>
      </c>
    </row>
    <row r="3085" spans="1:50">
      <c r="A3085" s="1" t="str">
        <f>IF(G3085="","",VLOOKUP(官網轉換!AW3085,團名!A:B,2,FALSE))</f>
        <v/>
      </c>
      <c r="B3085" s="1" t="str">
        <f>IF(G3085="","",IF(LEFT(VLOOKUP(G3085,官網匯出!A:AQ,43,0),2)="wf",VLOOKUP(VLOOKUP(G3085,官網匯出!A:AQ,43,0),團名!$I$1:$K$12,2,FALSE),"N0071"))</f>
        <v/>
      </c>
      <c r="C3085" s="1" t="str">
        <f>IFERROR(VLOOKUP(官網匯出!D3085,團名!E:G,3,FALSE),"")</f>
        <v/>
      </c>
      <c r="D3085" s="1" t="str">
        <f t="shared" si="539"/>
        <v/>
      </c>
      <c r="E3085" s="1" t="str">
        <f t="shared" si="540"/>
        <v/>
      </c>
      <c r="F3085" s="1" t="str">
        <f>IF(官網匯出!F3085="已付款","","B0012")</f>
        <v>B0012</v>
      </c>
      <c r="G3085" s="1" t="str">
        <f>IF(官網匯出!A3085="","",官網匯出!A3085)</f>
        <v/>
      </c>
      <c r="H3085" s="3" t="str">
        <f>IF(官網匯出!B3085="","",官網匯出!B3085)</f>
        <v/>
      </c>
      <c r="I3085" s="1" t="str">
        <f>IF(官網匯出!C3085="","",官網匯出!C3085)</f>
        <v/>
      </c>
      <c r="J3085" s="1" t="str">
        <f>IF(官網匯出!D3085="","",官網匯出!D3085)</f>
        <v/>
      </c>
      <c r="K3085" s="3" t="str">
        <f>IF(官網匯出!E3085="","",官網匯出!E3085)</f>
        <v/>
      </c>
      <c r="L3085" s="1" t="str">
        <f>IF(官網匯出!F3085="","",官網匯出!F3085)</f>
        <v/>
      </c>
      <c r="M3085" s="1" t="str">
        <f>IF(官網匯出!G3085="","",官網匯出!G3085)</f>
        <v/>
      </c>
      <c r="N3085" s="1" t="str">
        <f>IF(官網匯出!H3085="","",官網匯出!H3085)</f>
        <v/>
      </c>
      <c r="P3085" s="1" t="str">
        <f>IF(官網匯出!J3085="","",RIGHT(官網匯出!J3085,LEN(官網匯出!J3085)-2))</f>
        <v/>
      </c>
      <c r="Q3085" s="1" t="str">
        <f>IF(官網匯出!K3085="","",官網匯出!K3085)</f>
        <v/>
      </c>
      <c r="R3085" s="1" t="str">
        <f>IF(官網匯出!L3085="","",官網匯出!L3085)</f>
        <v/>
      </c>
      <c r="S3085" s="1" t="str">
        <f>IF(官網匯出!M3085="","",官網匯出!M3085)</f>
        <v/>
      </c>
      <c r="T3085" s="1" t="str">
        <f>IF(官網匯出!N3085="","",官網匯出!N3085)</f>
        <v/>
      </c>
      <c r="U3085" s="1" t="str">
        <f>IF(官網匯出!O3085="","",官網匯出!O3085)</f>
        <v/>
      </c>
      <c r="V3085" s="1" t="str">
        <f>IF(官網匯出!P3085="",IF(G3085="","",0),官網匯出!P3085)</f>
        <v/>
      </c>
      <c r="W3085" s="1" t="str">
        <f>IF(官網匯出!Q3085="",IF(G3085="","",0),官網匯出!Q3085)</f>
        <v/>
      </c>
      <c r="X3085" s="1" t="str">
        <f>IF(官網匯出!R3085="","",官網匯出!R3085)</f>
        <v/>
      </c>
      <c r="Y3085" s="1" t="str">
        <f>IF(官網匯出!S3085="","",官網匯出!S3085)</f>
        <v/>
      </c>
      <c r="Z3085" s="1" t="str">
        <f>IF(G3085="","",官網匯出!T3085)</f>
        <v/>
      </c>
      <c r="AA3085" s="1" t="str">
        <f>IF(G3085="","",官網匯出!AK3085)</f>
        <v/>
      </c>
      <c r="AB3085" s="1" t="str">
        <f>IF(G3085="","",IF(官網匯出!V3085="","",官網匯出!V3085))</f>
        <v/>
      </c>
      <c r="AJ3085" s="1" t="str">
        <f>IF(G3085="","",IF(官網匯出!AE3085="","",官網匯出!AE3085))</f>
        <v/>
      </c>
      <c r="AK3085" s="1" t="str">
        <f>IF(G3085="","",IF(官網匯出!AD3085="","",官網匯出!AD3085))</f>
        <v/>
      </c>
      <c r="AL3085" s="1" t="str">
        <f t="shared" si="541"/>
        <v>0</v>
      </c>
      <c r="AM3085" s="1" t="str">
        <f>IF(官網匯出!AG3085="","",官網匯出!AG3085)</f>
        <v/>
      </c>
      <c r="AN3085" s="1" t="str">
        <f>IF(G3085="","",IF(官網匯出!AH3085="","",官網匯出!AH3085))</f>
        <v/>
      </c>
      <c r="AO3085" s="14" t="str">
        <f t="shared" si="542"/>
        <v/>
      </c>
      <c r="AP3085" s="14" t="str">
        <f t="shared" si="543"/>
        <v>1</v>
      </c>
      <c r="AQ3085" s="14" t="str">
        <f t="shared" si="544"/>
        <v>0</v>
      </c>
      <c r="AR3085" s="1" t="str">
        <f t="shared" si="545"/>
        <v/>
      </c>
      <c r="AS3085" s="1" t="str">
        <f t="shared" si="546"/>
        <v/>
      </c>
      <c r="AT3085" s="1" t="str">
        <f t="shared" si="547"/>
        <v/>
      </c>
      <c r="AU3085" s="1" t="str">
        <f t="shared" si="538"/>
        <v/>
      </c>
      <c r="AV3085" s="1" t="e">
        <f>IF(VLOOKUP(G3085,官網匯出!A:AQ,42,FALSE)="","[黃金盾官網]",VLOOKUP(G3085,官網匯出!A:AQ,42,FALSE))</f>
        <v>#N/A</v>
      </c>
      <c r="AW3085" s="1" t="e">
        <f>IF(LEFT(VLOOKUP(G3085,官網匯出!A:AS,43,FALSE),2)="","web",LEFT(VLOOKUP(G3085,官網匯出!A:AS,43,FALSE),2))</f>
        <v>#N/A</v>
      </c>
      <c r="AX3085" s="1" t="str">
        <f t="shared" si="548"/>
        <v>O</v>
      </c>
    </row>
    <row r="3086" spans="1:50">
      <c r="A3086" s="1" t="str">
        <f>IF(G3086="","",VLOOKUP(官網轉換!AW3086,團名!A:B,2,FALSE))</f>
        <v/>
      </c>
      <c r="B3086" s="1" t="str">
        <f>IF(G3086="","",IF(LEFT(VLOOKUP(G3086,官網匯出!A:AQ,43,0),2)="wf",VLOOKUP(VLOOKUP(G3086,官網匯出!A:AQ,43,0),團名!$I$1:$K$12,2,FALSE),"N0071"))</f>
        <v/>
      </c>
      <c r="C3086" s="1" t="str">
        <f>IFERROR(VLOOKUP(官網匯出!D3086,團名!E:G,3,FALSE),"")</f>
        <v/>
      </c>
      <c r="D3086" s="1" t="str">
        <f t="shared" si="539"/>
        <v/>
      </c>
      <c r="E3086" s="1" t="str">
        <f t="shared" si="540"/>
        <v/>
      </c>
      <c r="F3086" s="1" t="str">
        <f>IF(官網匯出!F3086="已付款","","B0012")</f>
        <v>B0012</v>
      </c>
      <c r="G3086" s="1" t="str">
        <f>IF(官網匯出!A3086="","",官網匯出!A3086)</f>
        <v/>
      </c>
      <c r="H3086" s="3" t="str">
        <f>IF(官網匯出!B3086="","",官網匯出!B3086)</f>
        <v/>
      </c>
      <c r="I3086" s="1" t="str">
        <f>IF(官網匯出!C3086="","",官網匯出!C3086)</f>
        <v/>
      </c>
      <c r="J3086" s="1" t="str">
        <f>IF(官網匯出!D3086="","",官網匯出!D3086)</f>
        <v/>
      </c>
      <c r="K3086" s="3" t="str">
        <f>IF(官網匯出!E3086="","",官網匯出!E3086)</f>
        <v/>
      </c>
      <c r="L3086" s="1" t="str">
        <f>IF(官網匯出!F3086="","",官網匯出!F3086)</f>
        <v/>
      </c>
      <c r="M3086" s="1" t="str">
        <f>IF(官網匯出!G3086="","",官網匯出!G3086)</f>
        <v/>
      </c>
      <c r="N3086" s="1" t="str">
        <f>IF(官網匯出!H3086="","",官網匯出!H3086)</f>
        <v/>
      </c>
      <c r="P3086" s="1" t="str">
        <f>IF(官網匯出!J3086="","",RIGHT(官網匯出!J3086,LEN(官網匯出!J3086)-2))</f>
        <v/>
      </c>
      <c r="Q3086" s="1" t="str">
        <f>IF(官網匯出!K3086="","",官網匯出!K3086)</f>
        <v/>
      </c>
      <c r="R3086" s="1" t="str">
        <f>IF(官網匯出!L3086="","",官網匯出!L3086)</f>
        <v/>
      </c>
      <c r="S3086" s="1" t="str">
        <f>IF(官網匯出!M3086="","",官網匯出!M3086)</f>
        <v/>
      </c>
      <c r="T3086" s="1" t="str">
        <f>IF(官網匯出!N3086="","",官網匯出!N3086)</f>
        <v/>
      </c>
      <c r="U3086" s="1" t="str">
        <f>IF(官網匯出!O3086="","",官網匯出!O3086)</f>
        <v/>
      </c>
      <c r="V3086" s="1" t="str">
        <f>IF(官網匯出!P3086="",IF(G3086="","",0),官網匯出!P3086)</f>
        <v/>
      </c>
      <c r="W3086" s="1" t="str">
        <f>IF(官網匯出!Q3086="",IF(G3086="","",0),官網匯出!Q3086)</f>
        <v/>
      </c>
      <c r="X3086" s="1" t="str">
        <f>IF(官網匯出!R3086="","",官網匯出!R3086)</f>
        <v/>
      </c>
      <c r="Y3086" s="1" t="str">
        <f>IF(官網匯出!S3086="","",官網匯出!S3086)</f>
        <v/>
      </c>
      <c r="Z3086" s="1" t="str">
        <f>IF(G3086="","",官網匯出!T3086)</f>
        <v/>
      </c>
      <c r="AA3086" s="1" t="str">
        <f>IF(G3086="","",官網匯出!AK3086)</f>
        <v/>
      </c>
      <c r="AB3086" s="1" t="str">
        <f>IF(G3086="","",IF(官網匯出!V3086="","",官網匯出!V3086))</f>
        <v/>
      </c>
      <c r="AJ3086" s="1" t="str">
        <f>IF(G3086="","",IF(官網匯出!AE3086="","",官網匯出!AE3086))</f>
        <v/>
      </c>
      <c r="AK3086" s="1" t="str">
        <f>IF(G3086="","",IF(官網匯出!AD3086="","",官網匯出!AD3086))</f>
        <v/>
      </c>
      <c r="AL3086" s="1" t="str">
        <f t="shared" si="541"/>
        <v>0</v>
      </c>
      <c r="AM3086" s="1" t="str">
        <f>IF(官網匯出!AG3086="","",官網匯出!AG3086)</f>
        <v/>
      </c>
      <c r="AN3086" s="1" t="str">
        <f>IF(G3086="","",IF(官網匯出!AH3086="","",官網匯出!AH3086))</f>
        <v/>
      </c>
      <c r="AO3086" s="14" t="str">
        <f t="shared" si="542"/>
        <v/>
      </c>
      <c r="AP3086" s="14" t="str">
        <f t="shared" si="543"/>
        <v>1</v>
      </c>
      <c r="AQ3086" s="14" t="str">
        <f t="shared" si="544"/>
        <v>0</v>
      </c>
      <c r="AR3086" s="1" t="str">
        <f t="shared" si="545"/>
        <v/>
      </c>
      <c r="AS3086" s="1" t="str">
        <f t="shared" si="546"/>
        <v/>
      </c>
      <c r="AT3086" s="1" t="str">
        <f t="shared" si="547"/>
        <v/>
      </c>
      <c r="AU3086" s="1" t="str">
        <f t="shared" si="538"/>
        <v/>
      </c>
      <c r="AV3086" s="1" t="e">
        <f>IF(VLOOKUP(G3086,官網匯出!A:AQ,42,FALSE)="","[黃金盾官網]",VLOOKUP(G3086,官網匯出!A:AQ,42,FALSE))</f>
        <v>#N/A</v>
      </c>
      <c r="AW3086" s="1" t="e">
        <f>IF(LEFT(VLOOKUP(G3086,官網匯出!A:AS,43,FALSE),2)="","web",LEFT(VLOOKUP(G3086,官網匯出!A:AS,43,FALSE),2))</f>
        <v>#N/A</v>
      </c>
      <c r="AX3086" s="1" t="str">
        <f t="shared" si="548"/>
        <v>O</v>
      </c>
    </row>
    <row r="3087" spans="1:50">
      <c r="A3087" s="1" t="str">
        <f>IF(G3087="","",VLOOKUP(官網轉換!AW3087,團名!A:B,2,FALSE))</f>
        <v/>
      </c>
      <c r="B3087" s="1" t="str">
        <f>IF(G3087="","",IF(LEFT(VLOOKUP(G3087,官網匯出!A:AQ,43,0),2)="wf",VLOOKUP(VLOOKUP(G3087,官網匯出!A:AQ,43,0),團名!$I$1:$K$12,2,FALSE),"N0071"))</f>
        <v/>
      </c>
      <c r="C3087" s="1" t="str">
        <f>IFERROR(VLOOKUP(官網匯出!D3087,團名!E:G,3,FALSE),"")</f>
        <v/>
      </c>
      <c r="D3087" s="1" t="str">
        <f t="shared" si="539"/>
        <v/>
      </c>
      <c r="E3087" s="1" t="str">
        <f t="shared" si="540"/>
        <v/>
      </c>
      <c r="F3087" s="1" t="str">
        <f>IF(官網匯出!F3087="已付款","","B0012")</f>
        <v>B0012</v>
      </c>
      <c r="G3087" s="1" t="str">
        <f>IF(官網匯出!A3087="","",官網匯出!A3087)</f>
        <v/>
      </c>
      <c r="H3087" s="3" t="str">
        <f>IF(官網匯出!B3087="","",官網匯出!B3087)</f>
        <v/>
      </c>
      <c r="I3087" s="1" t="str">
        <f>IF(官網匯出!C3087="","",官網匯出!C3087)</f>
        <v/>
      </c>
      <c r="J3087" s="1" t="str">
        <f>IF(官網匯出!D3087="","",官網匯出!D3087)</f>
        <v/>
      </c>
      <c r="K3087" s="3" t="str">
        <f>IF(官網匯出!E3087="","",官網匯出!E3087)</f>
        <v/>
      </c>
      <c r="L3087" s="1" t="str">
        <f>IF(官網匯出!F3087="","",官網匯出!F3087)</f>
        <v/>
      </c>
      <c r="M3087" s="1" t="str">
        <f>IF(官網匯出!G3087="","",官網匯出!G3087)</f>
        <v/>
      </c>
      <c r="N3087" s="1" t="str">
        <f>IF(官網匯出!H3087="","",官網匯出!H3087)</f>
        <v/>
      </c>
      <c r="P3087" s="1" t="str">
        <f>IF(官網匯出!J3087="","",RIGHT(官網匯出!J3087,LEN(官網匯出!J3087)-2))</f>
        <v/>
      </c>
      <c r="Q3087" s="1" t="str">
        <f>IF(官網匯出!K3087="","",官網匯出!K3087)</f>
        <v/>
      </c>
      <c r="R3087" s="1" t="str">
        <f>IF(官網匯出!L3087="","",官網匯出!L3087)</f>
        <v/>
      </c>
      <c r="S3087" s="1" t="str">
        <f>IF(官網匯出!M3087="","",官網匯出!M3087)</f>
        <v/>
      </c>
      <c r="T3087" s="1" t="str">
        <f>IF(官網匯出!N3087="","",官網匯出!N3087)</f>
        <v/>
      </c>
      <c r="U3087" s="1" t="str">
        <f>IF(官網匯出!O3087="","",官網匯出!O3087)</f>
        <v/>
      </c>
      <c r="V3087" s="1" t="str">
        <f>IF(官網匯出!P3087="",IF(G3087="","",0),官網匯出!P3087)</f>
        <v/>
      </c>
      <c r="W3087" s="1" t="str">
        <f>IF(官網匯出!Q3087="",IF(G3087="","",0),官網匯出!Q3087)</f>
        <v/>
      </c>
      <c r="X3087" s="1" t="str">
        <f>IF(官網匯出!R3087="","",官網匯出!R3087)</f>
        <v/>
      </c>
      <c r="Y3087" s="1" t="str">
        <f>IF(官網匯出!S3087="","",官網匯出!S3087)</f>
        <v/>
      </c>
      <c r="Z3087" s="1" t="str">
        <f>IF(G3087="","",官網匯出!T3087)</f>
        <v/>
      </c>
      <c r="AA3087" s="1" t="str">
        <f>IF(G3087="","",官網匯出!AK3087)</f>
        <v/>
      </c>
      <c r="AB3087" s="1" t="str">
        <f>IF(G3087="","",IF(官網匯出!V3087="","",官網匯出!V3087))</f>
        <v/>
      </c>
      <c r="AJ3087" s="1" t="str">
        <f>IF(G3087="","",IF(官網匯出!AE3087="","",官網匯出!AE3087))</f>
        <v/>
      </c>
      <c r="AK3087" s="1" t="str">
        <f>IF(G3087="","",IF(官網匯出!AD3087="","",官網匯出!AD3087))</f>
        <v/>
      </c>
      <c r="AL3087" s="1" t="str">
        <f t="shared" si="541"/>
        <v>0</v>
      </c>
      <c r="AM3087" s="1" t="str">
        <f>IF(官網匯出!AG3087="","",官網匯出!AG3087)</f>
        <v/>
      </c>
      <c r="AN3087" s="1" t="str">
        <f>IF(G3087="","",IF(官網匯出!AH3087="","",官網匯出!AH3087))</f>
        <v/>
      </c>
      <c r="AO3087" s="14" t="str">
        <f t="shared" si="542"/>
        <v/>
      </c>
      <c r="AP3087" s="14" t="str">
        <f t="shared" si="543"/>
        <v>1</v>
      </c>
      <c r="AQ3087" s="14" t="str">
        <f t="shared" si="544"/>
        <v>0</v>
      </c>
      <c r="AR3087" s="1" t="str">
        <f t="shared" si="545"/>
        <v/>
      </c>
      <c r="AS3087" s="1" t="str">
        <f t="shared" si="546"/>
        <v/>
      </c>
      <c r="AT3087" s="1" t="str">
        <f t="shared" si="547"/>
        <v/>
      </c>
      <c r="AU3087" s="1" t="str">
        <f t="shared" si="538"/>
        <v/>
      </c>
      <c r="AV3087" s="1" t="e">
        <f>IF(VLOOKUP(G3087,官網匯出!A:AQ,42,FALSE)="","[黃金盾官網]",VLOOKUP(G3087,官網匯出!A:AQ,42,FALSE))</f>
        <v>#N/A</v>
      </c>
      <c r="AW3087" s="1" t="e">
        <f>IF(LEFT(VLOOKUP(G3087,官網匯出!A:AS,43,FALSE),2)="","web",LEFT(VLOOKUP(G3087,官網匯出!A:AS,43,FALSE),2))</f>
        <v>#N/A</v>
      </c>
      <c r="AX3087" s="1" t="str">
        <f t="shared" si="548"/>
        <v>O</v>
      </c>
    </row>
    <row r="3088" spans="1:50">
      <c r="A3088" s="1" t="str">
        <f>IF(G3088="","",VLOOKUP(官網轉換!AW3088,團名!A:B,2,FALSE))</f>
        <v/>
      </c>
      <c r="B3088" s="1" t="str">
        <f>IF(G3088="","",IF(LEFT(VLOOKUP(G3088,官網匯出!A:AQ,43,0),2)="wf",VLOOKUP(VLOOKUP(G3088,官網匯出!A:AQ,43,0),團名!$I$1:$K$12,2,FALSE),"N0071"))</f>
        <v/>
      </c>
      <c r="C3088" s="1" t="str">
        <f>IFERROR(VLOOKUP(官網匯出!D3088,團名!E:G,3,FALSE),"")</f>
        <v/>
      </c>
      <c r="D3088" s="1" t="str">
        <f t="shared" si="539"/>
        <v/>
      </c>
      <c r="E3088" s="1" t="str">
        <f t="shared" si="540"/>
        <v/>
      </c>
      <c r="F3088" s="1" t="str">
        <f>IF(官網匯出!F3088="已付款","","B0012")</f>
        <v>B0012</v>
      </c>
      <c r="G3088" s="1" t="str">
        <f>IF(官網匯出!A3088="","",官網匯出!A3088)</f>
        <v/>
      </c>
      <c r="H3088" s="3" t="str">
        <f>IF(官網匯出!B3088="","",官網匯出!B3088)</f>
        <v/>
      </c>
      <c r="I3088" s="1" t="str">
        <f>IF(官網匯出!C3088="","",官網匯出!C3088)</f>
        <v/>
      </c>
      <c r="J3088" s="1" t="str">
        <f>IF(官網匯出!D3088="","",官網匯出!D3088)</f>
        <v/>
      </c>
      <c r="K3088" s="3" t="str">
        <f>IF(官網匯出!E3088="","",官網匯出!E3088)</f>
        <v/>
      </c>
      <c r="L3088" s="1" t="str">
        <f>IF(官網匯出!F3088="","",官網匯出!F3088)</f>
        <v/>
      </c>
      <c r="M3088" s="1" t="str">
        <f>IF(官網匯出!G3088="","",官網匯出!G3088)</f>
        <v/>
      </c>
      <c r="N3088" s="1" t="str">
        <f>IF(官網匯出!H3088="","",官網匯出!H3088)</f>
        <v/>
      </c>
      <c r="P3088" s="1" t="str">
        <f>IF(官網匯出!J3088="","",RIGHT(官網匯出!J3088,LEN(官網匯出!J3088)-2))</f>
        <v/>
      </c>
      <c r="Q3088" s="1" t="str">
        <f>IF(官網匯出!K3088="","",官網匯出!K3088)</f>
        <v/>
      </c>
      <c r="R3088" s="1" t="str">
        <f>IF(官網匯出!L3088="","",官網匯出!L3088)</f>
        <v/>
      </c>
      <c r="S3088" s="1" t="str">
        <f>IF(官網匯出!M3088="","",官網匯出!M3088)</f>
        <v/>
      </c>
      <c r="T3088" s="1" t="str">
        <f>IF(官網匯出!N3088="","",官網匯出!N3088)</f>
        <v/>
      </c>
      <c r="U3088" s="1" t="str">
        <f>IF(官網匯出!O3088="","",官網匯出!O3088)</f>
        <v/>
      </c>
      <c r="V3088" s="1" t="str">
        <f>IF(官網匯出!P3088="",IF(G3088="","",0),官網匯出!P3088)</f>
        <v/>
      </c>
      <c r="W3088" s="1" t="str">
        <f>IF(官網匯出!Q3088="",IF(G3088="","",0),官網匯出!Q3088)</f>
        <v/>
      </c>
      <c r="X3088" s="1" t="str">
        <f>IF(官網匯出!R3088="","",官網匯出!R3088)</f>
        <v/>
      </c>
      <c r="Y3088" s="1" t="str">
        <f>IF(官網匯出!S3088="","",官網匯出!S3088)</f>
        <v/>
      </c>
      <c r="Z3088" s="1" t="str">
        <f>IF(G3088="","",官網匯出!T3088)</f>
        <v/>
      </c>
      <c r="AA3088" s="1" t="str">
        <f>IF(G3088="","",官網匯出!AK3088)</f>
        <v/>
      </c>
      <c r="AB3088" s="1" t="str">
        <f>IF(G3088="","",IF(官網匯出!V3088="","",官網匯出!V3088))</f>
        <v/>
      </c>
      <c r="AJ3088" s="1" t="str">
        <f>IF(G3088="","",IF(官網匯出!AE3088="","",官網匯出!AE3088))</f>
        <v/>
      </c>
      <c r="AK3088" s="1" t="str">
        <f>IF(G3088="","",IF(官網匯出!AD3088="","",官網匯出!AD3088))</f>
        <v/>
      </c>
      <c r="AL3088" s="1" t="str">
        <f t="shared" si="541"/>
        <v>0</v>
      </c>
      <c r="AM3088" s="1" t="str">
        <f>IF(官網匯出!AG3088="","",官網匯出!AG3088)</f>
        <v/>
      </c>
      <c r="AN3088" s="1" t="str">
        <f>IF(G3088="","",IF(官網匯出!AH3088="","",官網匯出!AH3088))</f>
        <v/>
      </c>
      <c r="AO3088" s="14" t="str">
        <f t="shared" si="542"/>
        <v/>
      </c>
      <c r="AP3088" s="14" t="str">
        <f t="shared" si="543"/>
        <v>1</v>
      </c>
      <c r="AQ3088" s="14" t="str">
        <f t="shared" si="544"/>
        <v>0</v>
      </c>
      <c r="AR3088" s="1" t="str">
        <f t="shared" si="545"/>
        <v/>
      </c>
      <c r="AS3088" s="1" t="str">
        <f t="shared" si="546"/>
        <v/>
      </c>
      <c r="AT3088" s="1" t="str">
        <f t="shared" si="547"/>
        <v/>
      </c>
      <c r="AU3088" s="1" t="str">
        <f t="shared" si="538"/>
        <v/>
      </c>
      <c r="AV3088" s="1" t="e">
        <f>IF(VLOOKUP(G3088,官網匯出!A:AQ,42,FALSE)="","[黃金盾官網]",VLOOKUP(G3088,官網匯出!A:AQ,42,FALSE))</f>
        <v>#N/A</v>
      </c>
      <c r="AW3088" s="1" t="e">
        <f>IF(LEFT(VLOOKUP(G3088,官網匯出!A:AS,43,FALSE),2)="","web",LEFT(VLOOKUP(G3088,官網匯出!A:AS,43,FALSE),2))</f>
        <v>#N/A</v>
      </c>
      <c r="AX3088" s="1" t="str">
        <f t="shared" si="548"/>
        <v>O</v>
      </c>
    </row>
    <row r="3089" spans="1:50">
      <c r="A3089" s="1" t="str">
        <f>IF(G3089="","",VLOOKUP(官網轉換!AW3089,團名!A:B,2,FALSE))</f>
        <v/>
      </c>
      <c r="B3089" s="1" t="str">
        <f>IF(G3089="","",IF(LEFT(VLOOKUP(G3089,官網匯出!A:AQ,43,0),2)="wf",VLOOKUP(VLOOKUP(G3089,官網匯出!A:AQ,43,0),團名!$I$1:$K$12,2,FALSE),"N0071"))</f>
        <v/>
      </c>
      <c r="C3089" s="1" t="str">
        <f>IFERROR(VLOOKUP(官網匯出!D3089,團名!E:G,3,FALSE),"")</f>
        <v/>
      </c>
      <c r="D3089" s="1" t="str">
        <f t="shared" si="539"/>
        <v/>
      </c>
      <c r="E3089" s="1" t="str">
        <f t="shared" si="540"/>
        <v/>
      </c>
      <c r="F3089" s="1" t="str">
        <f>IF(官網匯出!F3089="已付款","","B0012")</f>
        <v>B0012</v>
      </c>
      <c r="G3089" s="1" t="str">
        <f>IF(官網匯出!A3089="","",官網匯出!A3089)</f>
        <v/>
      </c>
      <c r="H3089" s="3" t="str">
        <f>IF(官網匯出!B3089="","",官網匯出!B3089)</f>
        <v/>
      </c>
      <c r="I3089" s="1" t="str">
        <f>IF(官網匯出!C3089="","",官網匯出!C3089)</f>
        <v/>
      </c>
      <c r="J3089" s="1" t="str">
        <f>IF(官網匯出!D3089="","",官網匯出!D3089)</f>
        <v/>
      </c>
      <c r="K3089" s="3" t="str">
        <f>IF(官網匯出!E3089="","",官網匯出!E3089)</f>
        <v/>
      </c>
      <c r="L3089" s="1" t="str">
        <f>IF(官網匯出!F3089="","",官網匯出!F3089)</f>
        <v/>
      </c>
      <c r="M3089" s="1" t="str">
        <f>IF(官網匯出!G3089="","",官網匯出!G3089)</f>
        <v/>
      </c>
      <c r="N3089" s="1" t="str">
        <f>IF(官網匯出!H3089="","",官網匯出!H3089)</f>
        <v/>
      </c>
      <c r="P3089" s="1" t="str">
        <f>IF(官網匯出!J3089="","",RIGHT(官網匯出!J3089,LEN(官網匯出!J3089)-2))</f>
        <v/>
      </c>
      <c r="Q3089" s="1" t="str">
        <f>IF(官網匯出!K3089="","",官網匯出!K3089)</f>
        <v/>
      </c>
      <c r="R3089" s="1" t="str">
        <f>IF(官網匯出!L3089="","",官網匯出!L3089)</f>
        <v/>
      </c>
      <c r="S3089" s="1" t="str">
        <f>IF(官網匯出!M3089="","",官網匯出!M3089)</f>
        <v/>
      </c>
      <c r="T3089" s="1" t="str">
        <f>IF(官網匯出!N3089="","",官網匯出!N3089)</f>
        <v/>
      </c>
      <c r="U3089" s="1" t="str">
        <f>IF(官網匯出!O3089="","",官網匯出!O3089)</f>
        <v/>
      </c>
      <c r="V3089" s="1" t="str">
        <f>IF(官網匯出!P3089="",IF(G3089="","",0),官網匯出!P3089)</f>
        <v/>
      </c>
      <c r="W3089" s="1" t="str">
        <f>IF(官網匯出!Q3089="",IF(G3089="","",0),官網匯出!Q3089)</f>
        <v/>
      </c>
      <c r="X3089" s="1" t="str">
        <f>IF(官網匯出!R3089="","",官網匯出!R3089)</f>
        <v/>
      </c>
      <c r="Y3089" s="1" t="str">
        <f>IF(官網匯出!S3089="","",官網匯出!S3089)</f>
        <v/>
      </c>
      <c r="Z3089" s="1" t="str">
        <f>IF(G3089="","",官網匯出!T3089)</f>
        <v/>
      </c>
      <c r="AA3089" s="1" t="str">
        <f>IF(G3089="","",官網匯出!AK3089)</f>
        <v/>
      </c>
      <c r="AB3089" s="1" t="str">
        <f>IF(G3089="","",IF(官網匯出!V3089="","",官網匯出!V3089))</f>
        <v/>
      </c>
      <c r="AJ3089" s="1" t="str">
        <f>IF(G3089="","",IF(官網匯出!AE3089="","",官網匯出!AE3089))</f>
        <v/>
      </c>
      <c r="AK3089" s="1" t="str">
        <f>IF(G3089="","",IF(官網匯出!AD3089="","",官網匯出!AD3089))</f>
        <v/>
      </c>
      <c r="AL3089" s="1" t="str">
        <f t="shared" si="541"/>
        <v>0</v>
      </c>
      <c r="AM3089" s="1" t="str">
        <f>IF(官網匯出!AG3089="","",官網匯出!AG3089)</f>
        <v/>
      </c>
      <c r="AN3089" s="1" t="str">
        <f>IF(G3089="","",IF(官網匯出!AH3089="","",官網匯出!AH3089))</f>
        <v/>
      </c>
      <c r="AO3089" s="14" t="str">
        <f t="shared" si="542"/>
        <v/>
      </c>
      <c r="AP3089" s="14" t="str">
        <f t="shared" si="543"/>
        <v>1</v>
      </c>
      <c r="AQ3089" s="14" t="str">
        <f t="shared" si="544"/>
        <v>0</v>
      </c>
      <c r="AR3089" s="1" t="str">
        <f t="shared" si="545"/>
        <v/>
      </c>
      <c r="AS3089" s="1" t="str">
        <f t="shared" si="546"/>
        <v/>
      </c>
      <c r="AT3089" s="1" t="str">
        <f t="shared" si="547"/>
        <v/>
      </c>
      <c r="AU3089" s="1" t="str">
        <f t="shared" si="538"/>
        <v/>
      </c>
      <c r="AV3089" s="1" t="e">
        <f>IF(VLOOKUP(G3089,官網匯出!A:AQ,42,FALSE)="","[黃金盾官網]",VLOOKUP(G3089,官網匯出!A:AQ,42,FALSE))</f>
        <v>#N/A</v>
      </c>
      <c r="AW3089" s="1" t="e">
        <f>IF(LEFT(VLOOKUP(G3089,官網匯出!A:AS,43,FALSE),2)="","web",LEFT(VLOOKUP(G3089,官網匯出!A:AS,43,FALSE),2))</f>
        <v>#N/A</v>
      </c>
      <c r="AX3089" s="1" t="str">
        <f t="shared" si="548"/>
        <v>O</v>
      </c>
    </row>
    <row r="3090" spans="1:50">
      <c r="A3090" s="1" t="str">
        <f>IF(G3090="","",VLOOKUP(官網轉換!AW3090,團名!A:B,2,FALSE))</f>
        <v/>
      </c>
      <c r="B3090" s="1" t="str">
        <f>IF(G3090="","",IF(LEFT(VLOOKUP(G3090,官網匯出!A:AQ,43,0),2)="wf",VLOOKUP(VLOOKUP(G3090,官網匯出!A:AQ,43,0),團名!$I$1:$K$12,2,FALSE),"N0071"))</f>
        <v/>
      </c>
      <c r="C3090" s="1" t="str">
        <f>IFERROR(VLOOKUP(官網匯出!D3090,團名!E:G,3,FALSE),"")</f>
        <v/>
      </c>
      <c r="D3090" s="1" t="str">
        <f t="shared" si="539"/>
        <v/>
      </c>
      <c r="E3090" s="1" t="str">
        <f t="shared" si="540"/>
        <v/>
      </c>
      <c r="F3090" s="1" t="str">
        <f>IF(官網匯出!F3090="已付款","","B0012")</f>
        <v>B0012</v>
      </c>
      <c r="G3090" s="1" t="str">
        <f>IF(官網匯出!A3090="","",官網匯出!A3090)</f>
        <v/>
      </c>
      <c r="H3090" s="3" t="str">
        <f>IF(官網匯出!B3090="","",官網匯出!B3090)</f>
        <v/>
      </c>
      <c r="I3090" s="1" t="str">
        <f>IF(官網匯出!C3090="","",官網匯出!C3090)</f>
        <v/>
      </c>
      <c r="J3090" s="1" t="str">
        <f>IF(官網匯出!D3090="","",官網匯出!D3090)</f>
        <v/>
      </c>
      <c r="K3090" s="3" t="str">
        <f>IF(官網匯出!E3090="","",官網匯出!E3090)</f>
        <v/>
      </c>
      <c r="L3090" s="1" t="str">
        <f>IF(官網匯出!F3090="","",官網匯出!F3090)</f>
        <v/>
      </c>
      <c r="M3090" s="1" t="str">
        <f>IF(官網匯出!G3090="","",官網匯出!G3090)</f>
        <v/>
      </c>
      <c r="N3090" s="1" t="str">
        <f>IF(官網匯出!H3090="","",官網匯出!H3090)</f>
        <v/>
      </c>
      <c r="P3090" s="1" t="str">
        <f>IF(官網匯出!J3090="","",RIGHT(官網匯出!J3090,LEN(官網匯出!J3090)-2))</f>
        <v/>
      </c>
      <c r="Q3090" s="1" t="str">
        <f>IF(官網匯出!K3090="","",官網匯出!K3090)</f>
        <v/>
      </c>
      <c r="R3090" s="1" t="str">
        <f>IF(官網匯出!L3090="","",官網匯出!L3090)</f>
        <v/>
      </c>
      <c r="S3090" s="1" t="str">
        <f>IF(官網匯出!M3090="","",官網匯出!M3090)</f>
        <v/>
      </c>
      <c r="T3090" s="1" t="str">
        <f>IF(官網匯出!N3090="","",官網匯出!N3090)</f>
        <v/>
      </c>
      <c r="U3090" s="1" t="str">
        <f>IF(官網匯出!O3090="","",官網匯出!O3090)</f>
        <v/>
      </c>
      <c r="V3090" s="1" t="str">
        <f>IF(官網匯出!P3090="",IF(G3090="","",0),官網匯出!P3090)</f>
        <v/>
      </c>
      <c r="W3090" s="1" t="str">
        <f>IF(官網匯出!Q3090="",IF(G3090="","",0),官網匯出!Q3090)</f>
        <v/>
      </c>
      <c r="X3090" s="1" t="str">
        <f>IF(官網匯出!R3090="","",官網匯出!R3090)</f>
        <v/>
      </c>
      <c r="Y3090" s="1" t="str">
        <f>IF(官網匯出!S3090="","",官網匯出!S3090)</f>
        <v/>
      </c>
      <c r="Z3090" s="1" t="str">
        <f>IF(G3090="","",官網匯出!T3090)</f>
        <v/>
      </c>
      <c r="AA3090" s="1" t="str">
        <f>IF(G3090="","",官網匯出!AK3090)</f>
        <v/>
      </c>
      <c r="AB3090" s="1" t="str">
        <f>IF(G3090="","",IF(官網匯出!V3090="","",官網匯出!V3090))</f>
        <v/>
      </c>
      <c r="AJ3090" s="1" t="str">
        <f>IF(G3090="","",IF(官網匯出!AE3090="","",官網匯出!AE3090))</f>
        <v/>
      </c>
      <c r="AK3090" s="1" t="str">
        <f>IF(G3090="","",IF(官網匯出!AD3090="","",官網匯出!AD3090))</f>
        <v/>
      </c>
      <c r="AL3090" s="1" t="str">
        <f t="shared" si="541"/>
        <v>0</v>
      </c>
      <c r="AM3090" s="1" t="str">
        <f>IF(官網匯出!AG3090="","",官網匯出!AG3090)</f>
        <v/>
      </c>
      <c r="AN3090" s="1" t="str">
        <f>IF(G3090="","",IF(官網匯出!AH3090="","",官網匯出!AH3090))</f>
        <v/>
      </c>
      <c r="AO3090" s="14" t="str">
        <f t="shared" si="542"/>
        <v/>
      </c>
      <c r="AP3090" s="14" t="str">
        <f t="shared" si="543"/>
        <v>1</v>
      </c>
      <c r="AQ3090" s="14" t="str">
        <f t="shared" si="544"/>
        <v>0</v>
      </c>
      <c r="AR3090" s="1" t="str">
        <f t="shared" si="545"/>
        <v/>
      </c>
      <c r="AS3090" s="1" t="str">
        <f t="shared" si="546"/>
        <v/>
      </c>
      <c r="AT3090" s="1" t="str">
        <f t="shared" si="547"/>
        <v/>
      </c>
      <c r="AU3090" s="1" t="str">
        <f t="shared" si="538"/>
        <v/>
      </c>
      <c r="AV3090" s="1" t="e">
        <f>IF(VLOOKUP(G3090,官網匯出!A:AQ,42,FALSE)="","[黃金盾官網]",VLOOKUP(G3090,官網匯出!A:AQ,42,FALSE))</f>
        <v>#N/A</v>
      </c>
      <c r="AW3090" s="1" t="e">
        <f>IF(LEFT(VLOOKUP(G3090,官網匯出!A:AS,43,FALSE),2)="","web",LEFT(VLOOKUP(G3090,官網匯出!A:AS,43,FALSE),2))</f>
        <v>#N/A</v>
      </c>
      <c r="AX3090" s="1" t="str">
        <f t="shared" si="548"/>
        <v>O</v>
      </c>
    </row>
    <row r="3091" spans="1:50">
      <c r="A3091" s="1" t="str">
        <f>IF(G3091="","",VLOOKUP(官網轉換!AW3091,團名!A:B,2,FALSE))</f>
        <v/>
      </c>
      <c r="B3091" s="1" t="str">
        <f>IF(G3091="","",IF(LEFT(VLOOKUP(G3091,官網匯出!A:AQ,43,0),2)="wf",VLOOKUP(VLOOKUP(G3091,官網匯出!A:AQ,43,0),團名!$I$1:$K$12,2,FALSE),"N0071"))</f>
        <v/>
      </c>
      <c r="C3091" s="1" t="str">
        <f>IFERROR(VLOOKUP(官網匯出!D3091,團名!E:G,3,FALSE),"")</f>
        <v/>
      </c>
      <c r="D3091" s="1" t="str">
        <f t="shared" si="539"/>
        <v/>
      </c>
      <c r="E3091" s="1" t="str">
        <f t="shared" si="540"/>
        <v/>
      </c>
      <c r="F3091" s="1" t="str">
        <f>IF(官網匯出!F3091="已付款","","B0012")</f>
        <v>B0012</v>
      </c>
      <c r="G3091" s="1" t="str">
        <f>IF(官網匯出!A3091="","",官網匯出!A3091)</f>
        <v/>
      </c>
      <c r="H3091" s="3" t="str">
        <f>IF(官網匯出!B3091="","",官網匯出!B3091)</f>
        <v/>
      </c>
      <c r="I3091" s="1" t="str">
        <f>IF(官網匯出!C3091="","",官網匯出!C3091)</f>
        <v/>
      </c>
      <c r="J3091" s="1" t="str">
        <f>IF(官網匯出!D3091="","",官網匯出!D3091)</f>
        <v/>
      </c>
      <c r="K3091" s="3" t="str">
        <f>IF(官網匯出!E3091="","",官網匯出!E3091)</f>
        <v/>
      </c>
      <c r="L3091" s="1" t="str">
        <f>IF(官網匯出!F3091="","",官網匯出!F3091)</f>
        <v/>
      </c>
      <c r="M3091" s="1" t="str">
        <f>IF(官網匯出!G3091="","",官網匯出!G3091)</f>
        <v/>
      </c>
      <c r="N3091" s="1" t="str">
        <f>IF(官網匯出!H3091="","",官網匯出!H3091)</f>
        <v/>
      </c>
      <c r="P3091" s="1" t="str">
        <f>IF(官網匯出!J3091="","",RIGHT(官網匯出!J3091,LEN(官網匯出!J3091)-2))</f>
        <v/>
      </c>
      <c r="Q3091" s="1" t="str">
        <f>IF(官網匯出!K3091="","",官網匯出!K3091)</f>
        <v/>
      </c>
      <c r="R3091" s="1" t="str">
        <f>IF(官網匯出!L3091="","",官網匯出!L3091)</f>
        <v/>
      </c>
      <c r="S3091" s="1" t="str">
        <f>IF(官網匯出!M3091="","",官網匯出!M3091)</f>
        <v/>
      </c>
      <c r="T3091" s="1" t="str">
        <f>IF(官網匯出!N3091="","",官網匯出!N3091)</f>
        <v/>
      </c>
      <c r="U3091" s="1" t="str">
        <f>IF(官網匯出!O3091="","",官網匯出!O3091)</f>
        <v/>
      </c>
      <c r="V3091" s="1" t="str">
        <f>IF(官網匯出!P3091="",IF(G3091="","",0),官網匯出!P3091)</f>
        <v/>
      </c>
      <c r="W3091" s="1" t="str">
        <f>IF(官網匯出!Q3091="",IF(G3091="","",0),官網匯出!Q3091)</f>
        <v/>
      </c>
      <c r="X3091" s="1" t="str">
        <f>IF(官網匯出!R3091="","",官網匯出!R3091)</f>
        <v/>
      </c>
      <c r="Y3091" s="1" t="str">
        <f>IF(官網匯出!S3091="","",官網匯出!S3091)</f>
        <v/>
      </c>
      <c r="Z3091" s="1" t="str">
        <f>IF(G3091="","",官網匯出!T3091)</f>
        <v/>
      </c>
      <c r="AA3091" s="1" t="str">
        <f>IF(G3091="","",官網匯出!AK3091)</f>
        <v/>
      </c>
      <c r="AB3091" s="1" t="str">
        <f>IF(G3091="","",IF(官網匯出!V3091="","",官網匯出!V3091))</f>
        <v/>
      </c>
      <c r="AJ3091" s="1" t="str">
        <f>IF(G3091="","",IF(官網匯出!AE3091="","",官網匯出!AE3091))</f>
        <v/>
      </c>
      <c r="AK3091" s="1" t="str">
        <f>IF(G3091="","",IF(官網匯出!AD3091="","",官網匯出!AD3091))</f>
        <v/>
      </c>
      <c r="AL3091" s="1" t="str">
        <f t="shared" si="541"/>
        <v>0</v>
      </c>
      <c r="AM3091" s="1" t="str">
        <f>IF(官網匯出!AG3091="","",官網匯出!AG3091)</f>
        <v/>
      </c>
      <c r="AN3091" s="1" t="str">
        <f>IF(G3091="","",IF(官網匯出!AH3091="","",官網匯出!AH3091))</f>
        <v/>
      </c>
      <c r="AO3091" s="14" t="str">
        <f t="shared" si="542"/>
        <v/>
      </c>
      <c r="AP3091" s="14" t="str">
        <f t="shared" si="543"/>
        <v>1</v>
      </c>
      <c r="AQ3091" s="14" t="str">
        <f t="shared" si="544"/>
        <v>0</v>
      </c>
      <c r="AR3091" s="1" t="str">
        <f t="shared" si="545"/>
        <v/>
      </c>
      <c r="AS3091" s="1" t="str">
        <f t="shared" si="546"/>
        <v/>
      </c>
      <c r="AT3091" s="1" t="str">
        <f t="shared" si="547"/>
        <v/>
      </c>
      <c r="AU3091" s="1" t="str">
        <f t="shared" si="538"/>
        <v/>
      </c>
      <c r="AV3091" s="1" t="e">
        <f>IF(VLOOKUP(G3091,官網匯出!A:AQ,42,FALSE)="","[黃金盾官網]",VLOOKUP(G3091,官網匯出!A:AQ,42,FALSE))</f>
        <v>#N/A</v>
      </c>
      <c r="AW3091" s="1" t="e">
        <f>IF(LEFT(VLOOKUP(G3091,官網匯出!A:AS,43,FALSE),2)="","web",LEFT(VLOOKUP(G3091,官網匯出!A:AS,43,FALSE),2))</f>
        <v>#N/A</v>
      </c>
      <c r="AX3091" s="1" t="str">
        <f t="shared" si="548"/>
        <v>O</v>
      </c>
    </row>
    <row r="3092" spans="1:50">
      <c r="A3092" s="1" t="str">
        <f>IF(G3092="","",VLOOKUP(官網轉換!AW3092,團名!A:B,2,FALSE))</f>
        <v/>
      </c>
      <c r="B3092" s="1" t="str">
        <f>IF(G3092="","",IF(LEFT(VLOOKUP(G3092,官網匯出!A:AQ,43,0),2)="wf",VLOOKUP(VLOOKUP(G3092,官網匯出!A:AQ,43,0),團名!$I$1:$K$12,2,FALSE),"N0071"))</f>
        <v/>
      </c>
      <c r="C3092" s="1" t="str">
        <f>IFERROR(VLOOKUP(官網匯出!D3092,團名!E:G,3,FALSE),"")</f>
        <v/>
      </c>
      <c r="D3092" s="1" t="str">
        <f t="shared" si="539"/>
        <v/>
      </c>
      <c r="E3092" s="1" t="str">
        <f t="shared" si="540"/>
        <v/>
      </c>
      <c r="F3092" s="1" t="str">
        <f>IF(官網匯出!F3092="已付款","","B0012")</f>
        <v>B0012</v>
      </c>
      <c r="G3092" s="1" t="str">
        <f>IF(官網匯出!A3092="","",官網匯出!A3092)</f>
        <v/>
      </c>
      <c r="H3092" s="3" t="str">
        <f>IF(官網匯出!B3092="","",官網匯出!B3092)</f>
        <v/>
      </c>
      <c r="I3092" s="1" t="str">
        <f>IF(官網匯出!C3092="","",官網匯出!C3092)</f>
        <v/>
      </c>
      <c r="J3092" s="1" t="str">
        <f>IF(官網匯出!D3092="","",官網匯出!D3092)</f>
        <v/>
      </c>
      <c r="K3092" s="3" t="str">
        <f>IF(官網匯出!E3092="","",官網匯出!E3092)</f>
        <v/>
      </c>
      <c r="L3092" s="1" t="str">
        <f>IF(官網匯出!F3092="","",官網匯出!F3092)</f>
        <v/>
      </c>
      <c r="M3092" s="1" t="str">
        <f>IF(官網匯出!G3092="","",官網匯出!G3092)</f>
        <v/>
      </c>
      <c r="N3092" s="1" t="str">
        <f>IF(官網匯出!H3092="","",官網匯出!H3092)</f>
        <v/>
      </c>
      <c r="P3092" s="1" t="str">
        <f>IF(官網匯出!J3092="","",RIGHT(官網匯出!J3092,LEN(官網匯出!J3092)-2))</f>
        <v/>
      </c>
      <c r="Q3092" s="1" t="str">
        <f>IF(官網匯出!K3092="","",官網匯出!K3092)</f>
        <v/>
      </c>
      <c r="R3092" s="1" t="str">
        <f>IF(官網匯出!L3092="","",官網匯出!L3092)</f>
        <v/>
      </c>
      <c r="S3092" s="1" t="str">
        <f>IF(官網匯出!M3092="","",官網匯出!M3092)</f>
        <v/>
      </c>
      <c r="T3092" s="1" t="str">
        <f>IF(官網匯出!N3092="","",官網匯出!N3092)</f>
        <v/>
      </c>
      <c r="U3092" s="1" t="str">
        <f>IF(官網匯出!O3092="","",官網匯出!O3092)</f>
        <v/>
      </c>
      <c r="V3092" s="1" t="str">
        <f>IF(官網匯出!P3092="",IF(G3092="","",0),官網匯出!P3092)</f>
        <v/>
      </c>
      <c r="W3092" s="1" t="str">
        <f>IF(官網匯出!Q3092="",IF(G3092="","",0),官網匯出!Q3092)</f>
        <v/>
      </c>
      <c r="X3092" s="1" t="str">
        <f>IF(官網匯出!R3092="","",官網匯出!R3092)</f>
        <v/>
      </c>
      <c r="Y3092" s="1" t="str">
        <f>IF(官網匯出!S3092="","",官網匯出!S3092)</f>
        <v/>
      </c>
      <c r="Z3092" s="1" t="str">
        <f>IF(G3092="","",官網匯出!T3092)</f>
        <v/>
      </c>
      <c r="AA3092" s="1" t="str">
        <f>IF(G3092="","",官網匯出!AK3092)</f>
        <v/>
      </c>
      <c r="AB3092" s="1" t="str">
        <f>IF(G3092="","",IF(官網匯出!V3092="","",官網匯出!V3092))</f>
        <v/>
      </c>
      <c r="AJ3092" s="1" t="str">
        <f>IF(G3092="","",IF(官網匯出!AE3092="","",官網匯出!AE3092))</f>
        <v/>
      </c>
      <c r="AK3092" s="1" t="str">
        <f>IF(G3092="","",IF(官網匯出!AD3092="","",官網匯出!AD3092))</f>
        <v/>
      </c>
      <c r="AL3092" s="1" t="str">
        <f t="shared" si="541"/>
        <v>0</v>
      </c>
      <c r="AM3092" s="1" t="str">
        <f>IF(官網匯出!AG3092="","",官網匯出!AG3092)</f>
        <v/>
      </c>
      <c r="AN3092" s="1" t="str">
        <f>IF(G3092="","",IF(官網匯出!AH3092="","",官網匯出!AH3092))</f>
        <v/>
      </c>
      <c r="AO3092" s="14" t="str">
        <f t="shared" si="542"/>
        <v/>
      </c>
      <c r="AP3092" s="14" t="str">
        <f t="shared" si="543"/>
        <v>1</v>
      </c>
      <c r="AQ3092" s="14" t="str">
        <f t="shared" si="544"/>
        <v>0</v>
      </c>
      <c r="AR3092" s="1" t="str">
        <f t="shared" si="545"/>
        <v/>
      </c>
      <c r="AS3092" s="1" t="str">
        <f t="shared" si="546"/>
        <v/>
      </c>
      <c r="AT3092" s="1" t="str">
        <f t="shared" si="547"/>
        <v/>
      </c>
      <c r="AU3092" s="1" t="str">
        <f t="shared" si="538"/>
        <v/>
      </c>
      <c r="AV3092" s="1" t="e">
        <f>IF(VLOOKUP(G3092,官網匯出!A:AQ,42,FALSE)="","[黃金盾官網]",VLOOKUP(G3092,官網匯出!A:AQ,42,FALSE))</f>
        <v>#N/A</v>
      </c>
      <c r="AW3092" s="1" t="e">
        <f>IF(LEFT(VLOOKUP(G3092,官網匯出!A:AS,43,FALSE),2)="","web",LEFT(VLOOKUP(G3092,官網匯出!A:AS,43,FALSE),2))</f>
        <v>#N/A</v>
      </c>
      <c r="AX3092" s="1" t="str">
        <f t="shared" si="548"/>
        <v>O</v>
      </c>
    </row>
    <row r="3093" spans="1:50">
      <c r="A3093" s="1" t="str">
        <f>IF(G3093="","",VLOOKUP(官網轉換!AW3093,團名!A:B,2,FALSE))</f>
        <v/>
      </c>
      <c r="B3093" s="1" t="str">
        <f>IF(G3093="","",IF(LEFT(VLOOKUP(G3093,官網匯出!A:AQ,43,0),2)="wf",VLOOKUP(VLOOKUP(G3093,官網匯出!A:AQ,43,0),團名!$I$1:$K$12,2,FALSE),"N0071"))</f>
        <v/>
      </c>
      <c r="C3093" s="1" t="str">
        <f>IFERROR(VLOOKUP(官網匯出!D3093,團名!E:G,3,FALSE),"")</f>
        <v/>
      </c>
      <c r="D3093" s="1" t="str">
        <f t="shared" si="539"/>
        <v/>
      </c>
      <c r="E3093" s="1" t="str">
        <f t="shared" si="540"/>
        <v/>
      </c>
      <c r="F3093" s="1" t="str">
        <f>IF(官網匯出!F3093="已付款","","B0012")</f>
        <v>B0012</v>
      </c>
      <c r="G3093" s="1" t="str">
        <f>IF(官網匯出!A3093="","",官網匯出!A3093)</f>
        <v/>
      </c>
      <c r="H3093" s="3" t="str">
        <f>IF(官網匯出!B3093="","",官網匯出!B3093)</f>
        <v/>
      </c>
      <c r="I3093" s="1" t="str">
        <f>IF(官網匯出!C3093="","",官網匯出!C3093)</f>
        <v/>
      </c>
      <c r="J3093" s="1" t="str">
        <f>IF(官網匯出!D3093="","",官網匯出!D3093)</f>
        <v/>
      </c>
      <c r="K3093" s="3" t="str">
        <f>IF(官網匯出!E3093="","",官網匯出!E3093)</f>
        <v/>
      </c>
      <c r="L3093" s="1" t="str">
        <f>IF(官網匯出!F3093="","",官網匯出!F3093)</f>
        <v/>
      </c>
      <c r="M3093" s="1" t="str">
        <f>IF(官網匯出!G3093="","",官網匯出!G3093)</f>
        <v/>
      </c>
      <c r="N3093" s="1" t="str">
        <f>IF(官網匯出!H3093="","",官網匯出!H3093)</f>
        <v/>
      </c>
      <c r="P3093" s="1" t="str">
        <f>IF(官網匯出!J3093="","",RIGHT(官網匯出!J3093,LEN(官網匯出!J3093)-2))</f>
        <v/>
      </c>
      <c r="Q3093" s="1" t="str">
        <f>IF(官網匯出!K3093="","",官網匯出!K3093)</f>
        <v/>
      </c>
      <c r="R3093" s="1" t="str">
        <f>IF(官網匯出!L3093="","",官網匯出!L3093)</f>
        <v/>
      </c>
      <c r="S3093" s="1" t="str">
        <f>IF(官網匯出!M3093="","",官網匯出!M3093)</f>
        <v/>
      </c>
      <c r="T3093" s="1" t="str">
        <f>IF(官網匯出!N3093="","",官網匯出!N3093)</f>
        <v/>
      </c>
      <c r="U3093" s="1" t="str">
        <f>IF(官網匯出!O3093="","",官網匯出!O3093)</f>
        <v/>
      </c>
      <c r="V3093" s="1" t="str">
        <f>IF(官網匯出!P3093="",IF(G3093="","",0),官網匯出!P3093)</f>
        <v/>
      </c>
      <c r="W3093" s="1" t="str">
        <f>IF(官網匯出!Q3093="",IF(G3093="","",0),官網匯出!Q3093)</f>
        <v/>
      </c>
      <c r="X3093" s="1" t="str">
        <f>IF(官網匯出!R3093="","",官網匯出!R3093)</f>
        <v/>
      </c>
      <c r="Y3093" s="1" t="str">
        <f>IF(官網匯出!S3093="","",官網匯出!S3093)</f>
        <v/>
      </c>
      <c r="Z3093" s="1" t="str">
        <f>IF(G3093="","",官網匯出!T3093)</f>
        <v/>
      </c>
      <c r="AA3093" s="1" t="str">
        <f>IF(G3093="","",官網匯出!AK3093)</f>
        <v/>
      </c>
      <c r="AB3093" s="1" t="str">
        <f>IF(G3093="","",IF(官網匯出!V3093="","",官網匯出!V3093))</f>
        <v/>
      </c>
      <c r="AJ3093" s="1" t="str">
        <f>IF(G3093="","",IF(官網匯出!AE3093="","",官網匯出!AE3093))</f>
        <v/>
      </c>
      <c r="AK3093" s="1" t="str">
        <f>IF(G3093="","",IF(官網匯出!AD3093="","",官網匯出!AD3093))</f>
        <v/>
      </c>
      <c r="AL3093" s="1" t="str">
        <f t="shared" si="541"/>
        <v>0</v>
      </c>
      <c r="AM3093" s="1" t="str">
        <f>IF(官網匯出!AG3093="","",官網匯出!AG3093)</f>
        <v/>
      </c>
      <c r="AN3093" s="1" t="str">
        <f>IF(G3093="","",IF(官網匯出!AH3093="","",官網匯出!AH3093))</f>
        <v/>
      </c>
      <c r="AO3093" s="14" t="str">
        <f t="shared" si="542"/>
        <v/>
      </c>
      <c r="AP3093" s="14" t="str">
        <f t="shared" si="543"/>
        <v>1</v>
      </c>
      <c r="AQ3093" s="14" t="str">
        <f t="shared" si="544"/>
        <v>0</v>
      </c>
      <c r="AR3093" s="1" t="str">
        <f t="shared" si="545"/>
        <v/>
      </c>
      <c r="AS3093" s="1" t="str">
        <f t="shared" si="546"/>
        <v/>
      </c>
      <c r="AT3093" s="1" t="str">
        <f t="shared" si="547"/>
        <v/>
      </c>
      <c r="AU3093" s="1" t="str">
        <f t="shared" si="538"/>
        <v/>
      </c>
      <c r="AV3093" s="1" t="e">
        <f>IF(VLOOKUP(G3093,官網匯出!A:AQ,42,FALSE)="","[黃金盾官網]",VLOOKUP(G3093,官網匯出!A:AQ,42,FALSE))</f>
        <v>#N/A</v>
      </c>
      <c r="AW3093" s="1" t="e">
        <f>IF(LEFT(VLOOKUP(G3093,官網匯出!A:AS,43,FALSE),2)="","web",LEFT(VLOOKUP(G3093,官網匯出!A:AS,43,FALSE),2))</f>
        <v>#N/A</v>
      </c>
      <c r="AX3093" s="1" t="str">
        <f t="shared" si="548"/>
        <v>O</v>
      </c>
    </row>
    <row r="3094" spans="1:50">
      <c r="A3094" s="1" t="str">
        <f>IF(G3094="","",VLOOKUP(官網轉換!AW3094,團名!A:B,2,FALSE))</f>
        <v/>
      </c>
      <c r="B3094" s="1" t="str">
        <f>IF(G3094="","",IF(LEFT(VLOOKUP(G3094,官網匯出!A:AQ,43,0),2)="wf",VLOOKUP(VLOOKUP(G3094,官網匯出!A:AQ,43,0),團名!$I$1:$K$12,2,FALSE),"N0071"))</f>
        <v/>
      </c>
      <c r="C3094" s="1" t="str">
        <f>IFERROR(VLOOKUP(官網匯出!D3094,團名!E:G,3,FALSE),"")</f>
        <v/>
      </c>
      <c r="D3094" s="1" t="str">
        <f t="shared" si="539"/>
        <v/>
      </c>
      <c r="E3094" s="1" t="str">
        <f t="shared" si="540"/>
        <v/>
      </c>
      <c r="F3094" s="1" t="str">
        <f>IF(官網匯出!F3094="已付款","","B0012")</f>
        <v>B0012</v>
      </c>
      <c r="G3094" s="1" t="str">
        <f>IF(官網匯出!A3094="","",官網匯出!A3094)</f>
        <v/>
      </c>
      <c r="H3094" s="3" t="str">
        <f>IF(官網匯出!B3094="","",官網匯出!B3094)</f>
        <v/>
      </c>
      <c r="I3094" s="1" t="str">
        <f>IF(官網匯出!C3094="","",官網匯出!C3094)</f>
        <v/>
      </c>
      <c r="J3094" s="1" t="str">
        <f>IF(官網匯出!D3094="","",官網匯出!D3094)</f>
        <v/>
      </c>
      <c r="K3094" s="3" t="str">
        <f>IF(官網匯出!E3094="","",官網匯出!E3094)</f>
        <v/>
      </c>
      <c r="L3094" s="1" t="str">
        <f>IF(官網匯出!F3094="","",官網匯出!F3094)</f>
        <v/>
      </c>
      <c r="M3094" s="1" t="str">
        <f>IF(官網匯出!G3094="","",官網匯出!G3094)</f>
        <v/>
      </c>
      <c r="N3094" s="1" t="str">
        <f>IF(官網匯出!H3094="","",官網匯出!H3094)</f>
        <v/>
      </c>
      <c r="P3094" s="1" t="str">
        <f>IF(官網匯出!J3094="","",RIGHT(官網匯出!J3094,LEN(官網匯出!J3094)-2))</f>
        <v/>
      </c>
      <c r="Q3094" s="1" t="str">
        <f>IF(官網匯出!K3094="","",官網匯出!K3094)</f>
        <v/>
      </c>
      <c r="R3094" s="1" t="str">
        <f>IF(官網匯出!L3094="","",官網匯出!L3094)</f>
        <v/>
      </c>
      <c r="S3094" s="1" t="str">
        <f>IF(官網匯出!M3094="","",官網匯出!M3094)</f>
        <v/>
      </c>
      <c r="T3094" s="1" t="str">
        <f>IF(官網匯出!N3094="","",官網匯出!N3094)</f>
        <v/>
      </c>
      <c r="U3094" s="1" t="str">
        <f>IF(官網匯出!O3094="","",官網匯出!O3094)</f>
        <v/>
      </c>
      <c r="V3094" s="1" t="str">
        <f>IF(官網匯出!P3094="",IF(G3094="","",0),官網匯出!P3094)</f>
        <v/>
      </c>
      <c r="W3094" s="1" t="str">
        <f>IF(官網匯出!Q3094="",IF(G3094="","",0),官網匯出!Q3094)</f>
        <v/>
      </c>
      <c r="X3094" s="1" t="str">
        <f>IF(官網匯出!R3094="","",官網匯出!R3094)</f>
        <v/>
      </c>
      <c r="Y3094" s="1" t="str">
        <f>IF(官網匯出!S3094="","",官網匯出!S3094)</f>
        <v/>
      </c>
      <c r="Z3094" s="1" t="str">
        <f>IF(G3094="","",官網匯出!T3094)</f>
        <v/>
      </c>
      <c r="AA3094" s="1" t="str">
        <f>IF(G3094="","",官網匯出!AK3094)</f>
        <v/>
      </c>
      <c r="AB3094" s="1" t="str">
        <f>IF(G3094="","",IF(官網匯出!V3094="","",官網匯出!V3094))</f>
        <v/>
      </c>
      <c r="AJ3094" s="1" t="str">
        <f>IF(G3094="","",IF(官網匯出!AE3094="","",官網匯出!AE3094))</f>
        <v/>
      </c>
      <c r="AK3094" s="1" t="str">
        <f>IF(G3094="","",IF(官網匯出!AD3094="","",官網匯出!AD3094))</f>
        <v/>
      </c>
      <c r="AL3094" s="1" t="str">
        <f t="shared" si="541"/>
        <v>0</v>
      </c>
      <c r="AM3094" s="1" t="str">
        <f>IF(官網匯出!AG3094="","",官網匯出!AG3094)</f>
        <v/>
      </c>
      <c r="AN3094" s="1" t="str">
        <f>IF(G3094="","",IF(官網匯出!AH3094="","",官網匯出!AH3094))</f>
        <v/>
      </c>
      <c r="AO3094" s="14" t="str">
        <f t="shared" si="542"/>
        <v/>
      </c>
      <c r="AP3094" s="14" t="str">
        <f t="shared" si="543"/>
        <v>1</v>
      </c>
      <c r="AQ3094" s="14" t="str">
        <f t="shared" si="544"/>
        <v>0</v>
      </c>
      <c r="AR3094" s="1" t="str">
        <f t="shared" si="545"/>
        <v/>
      </c>
      <c r="AS3094" s="1" t="str">
        <f t="shared" si="546"/>
        <v/>
      </c>
      <c r="AT3094" s="1" t="str">
        <f t="shared" si="547"/>
        <v/>
      </c>
      <c r="AU3094" s="1" t="str">
        <f t="shared" si="538"/>
        <v/>
      </c>
      <c r="AV3094" s="1" t="e">
        <f>IF(VLOOKUP(G3094,官網匯出!A:AQ,42,FALSE)="","[黃金盾官網]",VLOOKUP(G3094,官網匯出!A:AQ,42,FALSE))</f>
        <v>#N/A</v>
      </c>
      <c r="AW3094" s="1" t="e">
        <f>IF(LEFT(VLOOKUP(G3094,官網匯出!A:AS,43,FALSE),2)="","web",LEFT(VLOOKUP(G3094,官網匯出!A:AS,43,FALSE),2))</f>
        <v>#N/A</v>
      </c>
      <c r="AX3094" s="1" t="str">
        <f t="shared" si="548"/>
        <v>O</v>
      </c>
    </row>
    <row r="3095" spans="1:50">
      <c r="A3095" s="1" t="str">
        <f>IF(G3095="","",VLOOKUP(官網轉換!AW3095,團名!A:B,2,FALSE))</f>
        <v/>
      </c>
      <c r="B3095" s="1" t="str">
        <f>IF(G3095="","",IF(LEFT(VLOOKUP(G3095,官網匯出!A:AQ,43,0),2)="wf",VLOOKUP(VLOOKUP(G3095,官網匯出!A:AQ,43,0),團名!$I$1:$K$12,2,FALSE),"N0071"))</f>
        <v/>
      </c>
      <c r="C3095" s="1" t="str">
        <f>IFERROR(VLOOKUP(官網匯出!D3095,團名!E:G,3,FALSE),"")</f>
        <v/>
      </c>
      <c r="D3095" s="1" t="str">
        <f t="shared" si="539"/>
        <v/>
      </c>
      <c r="E3095" s="1" t="str">
        <f t="shared" si="540"/>
        <v/>
      </c>
      <c r="F3095" s="1" t="str">
        <f>IF(官網匯出!F3095="已付款","","B0012")</f>
        <v>B0012</v>
      </c>
      <c r="G3095" s="1" t="str">
        <f>IF(官網匯出!A3095="","",官網匯出!A3095)</f>
        <v/>
      </c>
      <c r="H3095" s="3" t="str">
        <f>IF(官網匯出!B3095="","",官網匯出!B3095)</f>
        <v/>
      </c>
      <c r="I3095" s="1" t="str">
        <f>IF(官網匯出!C3095="","",官網匯出!C3095)</f>
        <v/>
      </c>
      <c r="J3095" s="1" t="str">
        <f>IF(官網匯出!D3095="","",官網匯出!D3095)</f>
        <v/>
      </c>
      <c r="K3095" s="3" t="str">
        <f>IF(官網匯出!E3095="","",官網匯出!E3095)</f>
        <v/>
      </c>
      <c r="L3095" s="1" t="str">
        <f>IF(官網匯出!F3095="","",官網匯出!F3095)</f>
        <v/>
      </c>
      <c r="M3095" s="1" t="str">
        <f>IF(官網匯出!G3095="","",官網匯出!G3095)</f>
        <v/>
      </c>
      <c r="N3095" s="1" t="str">
        <f>IF(官網匯出!H3095="","",官網匯出!H3095)</f>
        <v/>
      </c>
      <c r="P3095" s="1" t="str">
        <f>IF(官網匯出!J3095="","",RIGHT(官網匯出!J3095,LEN(官網匯出!J3095)-2))</f>
        <v/>
      </c>
      <c r="Q3095" s="1" t="str">
        <f>IF(官網匯出!K3095="","",官網匯出!K3095)</f>
        <v/>
      </c>
      <c r="R3095" s="1" t="str">
        <f>IF(官網匯出!L3095="","",官網匯出!L3095)</f>
        <v/>
      </c>
      <c r="S3095" s="1" t="str">
        <f>IF(官網匯出!M3095="","",官網匯出!M3095)</f>
        <v/>
      </c>
      <c r="T3095" s="1" t="str">
        <f>IF(官網匯出!N3095="","",官網匯出!N3095)</f>
        <v/>
      </c>
      <c r="U3095" s="1" t="str">
        <f>IF(官網匯出!O3095="","",官網匯出!O3095)</f>
        <v/>
      </c>
      <c r="V3095" s="1" t="str">
        <f>IF(官網匯出!P3095="",IF(G3095="","",0),官網匯出!P3095)</f>
        <v/>
      </c>
      <c r="W3095" s="1" t="str">
        <f>IF(官網匯出!Q3095="",IF(G3095="","",0),官網匯出!Q3095)</f>
        <v/>
      </c>
      <c r="X3095" s="1" t="str">
        <f>IF(官網匯出!R3095="","",官網匯出!R3095)</f>
        <v/>
      </c>
      <c r="Y3095" s="1" t="str">
        <f>IF(官網匯出!S3095="","",官網匯出!S3095)</f>
        <v/>
      </c>
      <c r="Z3095" s="1" t="str">
        <f>IF(G3095="","",官網匯出!T3095)</f>
        <v/>
      </c>
      <c r="AA3095" s="1" t="str">
        <f>IF(G3095="","",官網匯出!AK3095)</f>
        <v/>
      </c>
      <c r="AB3095" s="1" t="str">
        <f>IF(G3095="","",IF(官網匯出!V3095="","",官網匯出!V3095))</f>
        <v/>
      </c>
      <c r="AJ3095" s="1" t="str">
        <f>IF(G3095="","",IF(官網匯出!AE3095="","",官網匯出!AE3095))</f>
        <v/>
      </c>
      <c r="AK3095" s="1" t="str">
        <f>IF(G3095="","",IF(官網匯出!AD3095="","",官網匯出!AD3095))</f>
        <v/>
      </c>
      <c r="AL3095" s="1" t="str">
        <f t="shared" si="541"/>
        <v>0</v>
      </c>
      <c r="AM3095" s="1" t="str">
        <f>IF(官網匯出!AG3095="","",官網匯出!AG3095)</f>
        <v/>
      </c>
      <c r="AN3095" s="1" t="str">
        <f>IF(G3095="","",IF(官網匯出!AH3095="","",官網匯出!AH3095))</f>
        <v/>
      </c>
      <c r="AO3095" s="14" t="str">
        <f t="shared" si="542"/>
        <v/>
      </c>
      <c r="AP3095" s="14" t="str">
        <f t="shared" si="543"/>
        <v>1</v>
      </c>
      <c r="AQ3095" s="14" t="str">
        <f t="shared" si="544"/>
        <v>0</v>
      </c>
      <c r="AR3095" s="1" t="str">
        <f t="shared" si="545"/>
        <v/>
      </c>
      <c r="AS3095" s="1" t="str">
        <f t="shared" si="546"/>
        <v/>
      </c>
      <c r="AT3095" s="1" t="str">
        <f t="shared" si="547"/>
        <v/>
      </c>
      <c r="AU3095" s="1" t="str">
        <f t="shared" si="538"/>
        <v/>
      </c>
      <c r="AV3095" s="1" t="e">
        <f>IF(VLOOKUP(G3095,官網匯出!A:AQ,42,FALSE)="","[黃金盾官網]",VLOOKUP(G3095,官網匯出!A:AQ,42,FALSE))</f>
        <v>#N/A</v>
      </c>
      <c r="AW3095" s="1" t="e">
        <f>IF(LEFT(VLOOKUP(G3095,官網匯出!A:AS,43,FALSE),2)="","web",LEFT(VLOOKUP(G3095,官網匯出!A:AS,43,FALSE),2))</f>
        <v>#N/A</v>
      </c>
      <c r="AX3095" s="1" t="str">
        <f t="shared" si="548"/>
        <v>O</v>
      </c>
    </row>
    <row r="3096" spans="1:50">
      <c r="A3096" s="1" t="str">
        <f>IF(G3096="","",VLOOKUP(官網轉換!AW3096,團名!A:B,2,FALSE))</f>
        <v/>
      </c>
      <c r="B3096" s="1" t="str">
        <f>IF(G3096="","",IF(LEFT(VLOOKUP(G3096,官網匯出!A:AQ,43,0),2)="wf",VLOOKUP(VLOOKUP(G3096,官網匯出!A:AQ,43,0),團名!$I$1:$K$12,2,FALSE),"N0071"))</f>
        <v/>
      </c>
      <c r="C3096" s="1" t="str">
        <f>IFERROR(VLOOKUP(官網匯出!D3096,團名!E:G,3,FALSE),"")</f>
        <v/>
      </c>
      <c r="D3096" s="1" t="str">
        <f t="shared" si="539"/>
        <v/>
      </c>
      <c r="E3096" s="1" t="str">
        <f t="shared" si="540"/>
        <v/>
      </c>
      <c r="F3096" s="1" t="str">
        <f>IF(官網匯出!F3096="已付款","","B0012")</f>
        <v>B0012</v>
      </c>
      <c r="G3096" s="1" t="str">
        <f>IF(官網匯出!A3096="","",官網匯出!A3096)</f>
        <v/>
      </c>
      <c r="H3096" s="3" t="str">
        <f>IF(官網匯出!B3096="","",官網匯出!B3096)</f>
        <v/>
      </c>
      <c r="I3096" s="1" t="str">
        <f>IF(官網匯出!C3096="","",官網匯出!C3096)</f>
        <v/>
      </c>
      <c r="J3096" s="1" t="str">
        <f>IF(官網匯出!D3096="","",官網匯出!D3096)</f>
        <v/>
      </c>
      <c r="K3096" s="3" t="str">
        <f>IF(官網匯出!E3096="","",官網匯出!E3096)</f>
        <v/>
      </c>
      <c r="L3096" s="1" t="str">
        <f>IF(官網匯出!F3096="","",官網匯出!F3096)</f>
        <v/>
      </c>
      <c r="M3096" s="1" t="str">
        <f>IF(官網匯出!G3096="","",官網匯出!G3096)</f>
        <v/>
      </c>
      <c r="N3096" s="1" t="str">
        <f>IF(官網匯出!H3096="","",官網匯出!H3096)</f>
        <v/>
      </c>
      <c r="P3096" s="1" t="str">
        <f>IF(官網匯出!J3096="","",RIGHT(官網匯出!J3096,LEN(官網匯出!J3096)-2))</f>
        <v/>
      </c>
      <c r="Q3096" s="1" t="str">
        <f>IF(官網匯出!K3096="","",官網匯出!K3096)</f>
        <v/>
      </c>
      <c r="R3096" s="1" t="str">
        <f>IF(官網匯出!L3096="","",官網匯出!L3096)</f>
        <v/>
      </c>
      <c r="S3096" s="1" t="str">
        <f>IF(官網匯出!M3096="","",官網匯出!M3096)</f>
        <v/>
      </c>
      <c r="T3096" s="1" t="str">
        <f>IF(官網匯出!N3096="","",官網匯出!N3096)</f>
        <v/>
      </c>
      <c r="U3096" s="1" t="str">
        <f>IF(官網匯出!O3096="","",官網匯出!O3096)</f>
        <v/>
      </c>
      <c r="V3096" s="1" t="str">
        <f>IF(官網匯出!P3096="",IF(G3096="","",0),官網匯出!P3096)</f>
        <v/>
      </c>
      <c r="W3096" s="1" t="str">
        <f>IF(官網匯出!Q3096="",IF(G3096="","",0),官網匯出!Q3096)</f>
        <v/>
      </c>
      <c r="X3096" s="1" t="str">
        <f>IF(官網匯出!R3096="","",官網匯出!R3096)</f>
        <v/>
      </c>
      <c r="Y3096" s="1" t="str">
        <f>IF(官網匯出!S3096="","",官網匯出!S3096)</f>
        <v/>
      </c>
      <c r="Z3096" s="1" t="str">
        <f>IF(G3096="","",官網匯出!T3096)</f>
        <v/>
      </c>
      <c r="AA3096" s="1" t="str">
        <f>IF(G3096="","",官網匯出!AK3096)</f>
        <v/>
      </c>
      <c r="AB3096" s="1" t="str">
        <f>IF(G3096="","",IF(官網匯出!V3096="","",官網匯出!V3096))</f>
        <v/>
      </c>
      <c r="AJ3096" s="1" t="str">
        <f>IF(G3096="","",IF(官網匯出!AE3096="","",官網匯出!AE3096))</f>
        <v/>
      </c>
      <c r="AK3096" s="1" t="str">
        <f>IF(G3096="","",IF(官網匯出!AD3096="","",官網匯出!AD3096))</f>
        <v/>
      </c>
      <c r="AL3096" s="1" t="str">
        <f t="shared" si="541"/>
        <v>0</v>
      </c>
      <c r="AM3096" s="1" t="str">
        <f>IF(官網匯出!AG3096="","",官網匯出!AG3096)</f>
        <v/>
      </c>
      <c r="AN3096" s="1" t="str">
        <f>IF(G3096="","",IF(官網匯出!AH3096="","",官網匯出!AH3096))</f>
        <v/>
      </c>
      <c r="AO3096" s="14" t="str">
        <f t="shared" si="542"/>
        <v/>
      </c>
      <c r="AP3096" s="14" t="str">
        <f t="shared" si="543"/>
        <v>1</v>
      </c>
      <c r="AQ3096" s="14" t="str">
        <f t="shared" si="544"/>
        <v>0</v>
      </c>
      <c r="AR3096" s="1" t="str">
        <f t="shared" si="545"/>
        <v/>
      </c>
      <c r="AS3096" s="1" t="str">
        <f t="shared" si="546"/>
        <v/>
      </c>
      <c r="AT3096" s="1" t="str">
        <f t="shared" si="547"/>
        <v/>
      </c>
      <c r="AU3096" s="1" t="str">
        <f t="shared" si="538"/>
        <v/>
      </c>
      <c r="AV3096" s="1" t="e">
        <f>IF(VLOOKUP(G3096,官網匯出!A:AQ,42,FALSE)="","[黃金盾官網]",VLOOKUP(G3096,官網匯出!A:AQ,42,FALSE))</f>
        <v>#N/A</v>
      </c>
      <c r="AW3096" s="1" t="e">
        <f>IF(LEFT(VLOOKUP(G3096,官網匯出!A:AS,43,FALSE),2)="","web",LEFT(VLOOKUP(G3096,官網匯出!A:AS,43,FALSE),2))</f>
        <v>#N/A</v>
      </c>
      <c r="AX3096" s="1" t="str">
        <f t="shared" si="548"/>
        <v>O</v>
      </c>
    </row>
    <row r="3097" spans="1:50">
      <c r="A3097" s="1" t="str">
        <f>IF(G3097="","",VLOOKUP(官網轉換!AW3097,團名!A:B,2,FALSE))</f>
        <v/>
      </c>
      <c r="B3097" s="1" t="str">
        <f>IF(G3097="","",IF(LEFT(VLOOKUP(G3097,官網匯出!A:AQ,43,0),2)="wf",VLOOKUP(VLOOKUP(G3097,官網匯出!A:AQ,43,0),團名!$I$1:$K$12,2,FALSE),"N0071"))</f>
        <v/>
      </c>
      <c r="C3097" s="1" t="str">
        <f>IFERROR(VLOOKUP(官網匯出!D3097,團名!E:G,3,FALSE),"")</f>
        <v/>
      </c>
      <c r="D3097" s="1" t="str">
        <f t="shared" si="539"/>
        <v/>
      </c>
      <c r="E3097" s="1" t="str">
        <f t="shared" si="540"/>
        <v/>
      </c>
      <c r="F3097" s="1" t="str">
        <f>IF(官網匯出!F3097="已付款","","B0012")</f>
        <v>B0012</v>
      </c>
      <c r="G3097" s="1" t="str">
        <f>IF(官網匯出!A3097="","",官網匯出!A3097)</f>
        <v/>
      </c>
      <c r="H3097" s="3" t="str">
        <f>IF(官網匯出!B3097="","",官網匯出!B3097)</f>
        <v/>
      </c>
      <c r="I3097" s="1" t="str">
        <f>IF(官網匯出!C3097="","",官網匯出!C3097)</f>
        <v/>
      </c>
      <c r="J3097" s="1" t="str">
        <f>IF(官網匯出!D3097="","",官網匯出!D3097)</f>
        <v/>
      </c>
      <c r="K3097" s="3" t="str">
        <f>IF(官網匯出!E3097="","",官網匯出!E3097)</f>
        <v/>
      </c>
      <c r="L3097" s="1" t="str">
        <f>IF(官網匯出!F3097="","",官網匯出!F3097)</f>
        <v/>
      </c>
      <c r="M3097" s="1" t="str">
        <f>IF(官網匯出!G3097="","",官網匯出!G3097)</f>
        <v/>
      </c>
      <c r="N3097" s="1" t="str">
        <f>IF(官網匯出!H3097="","",官網匯出!H3097)</f>
        <v/>
      </c>
      <c r="P3097" s="1" t="str">
        <f>IF(官網匯出!J3097="","",RIGHT(官網匯出!J3097,LEN(官網匯出!J3097)-2))</f>
        <v/>
      </c>
      <c r="Q3097" s="1" t="str">
        <f>IF(官網匯出!K3097="","",官網匯出!K3097)</f>
        <v/>
      </c>
      <c r="R3097" s="1" t="str">
        <f>IF(官網匯出!L3097="","",官網匯出!L3097)</f>
        <v/>
      </c>
      <c r="S3097" s="1" t="str">
        <f>IF(官網匯出!M3097="","",官網匯出!M3097)</f>
        <v/>
      </c>
      <c r="T3097" s="1" t="str">
        <f>IF(官網匯出!N3097="","",官網匯出!N3097)</f>
        <v/>
      </c>
      <c r="U3097" s="1" t="str">
        <f>IF(官網匯出!O3097="","",官網匯出!O3097)</f>
        <v/>
      </c>
      <c r="V3097" s="1" t="str">
        <f>IF(官網匯出!P3097="",IF(G3097="","",0),官網匯出!P3097)</f>
        <v/>
      </c>
      <c r="W3097" s="1" t="str">
        <f>IF(官網匯出!Q3097="",IF(G3097="","",0),官網匯出!Q3097)</f>
        <v/>
      </c>
      <c r="X3097" s="1" t="str">
        <f>IF(官網匯出!R3097="","",官網匯出!R3097)</f>
        <v/>
      </c>
      <c r="Y3097" s="1" t="str">
        <f>IF(官網匯出!S3097="","",官網匯出!S3097)</f>
        <v/>
      </c>
      <c r="Z3097" s="1" t="str">
        <f>IF(G3097="","",官網匯出!T3097)</f>
        <v/>
      </c>
      <c r="AA3097" s="1" t="str">
        <f>IF(G3097="","",官網匯出!AK3097)</f>
        <v/>
      </c>
      <c r="AB3097" s="1" t="str">
        <f>IF(G3097="","",IF(官網匯出!V3097="","",官網匯出!V3097))</f>
        <v/>
      </c>
      <c r="AJ3097" s="1" t="str">
        <f>IF(G3097="","",IF(官網匯出!AE3097="","",官網匯出!AE3097))</f>
        <v/>
      </c>
      <c r="AK3097" s="1" t="str">
        <f>IF(G3097="","",IF(官網匯出!AD3097="","",官網匯出!AD3097))</f>
        <v/>
      </c>
      <c r="AL3097" s="1" t="str">
        <f t="shared" si="541"/>
        <v>0</v>
      </c>
      <c r="AM3097" s="1" t="str">
        <f>IF(官網匯出!AG3097="","",官網匯出!AG3097)</f>
        <v/>
      </c>
      <c r="AN3097" s="1" t="str">
        <f>IF(G3097="","",IF(官網匯出!AH3097="","",官網匯出!AH3097))</f>
        <v/>
      </c>
      <c r="AO3097" s="14" t="str">
        <f t="shared" si="542"/>
        <v/>
      </c>
      <c r="AP3097" s="14" t="str">
        <f t="shared" si="543"/>
        <v>1</v>
      </c>
      <c r="AQ3097" s="14" t="str">
        <f t="shared" si="544"/>
        <v>0</v>
      </c>
      <c r="AR3097" s="1" t="str">
        <f t="shared" si="545"/>
        <v/>
      </c>
      <c r="AS3097" s="1" t="str">
        <f t="shared" si="546"/>
        <v/>
      </c>
      <c r="AT3097" s="1" t="str">
        <f t="shared" si="547"/>
        <v/>
      </c>
      <c r="AU3097" s="1" t="str">
        <f t="shared" si="538"/>
        <v/>
      </c>
      <c r="AV3097" s="1" t="e">
        <f>IF(VLOOKUP(G3097,官網匯出!A:AQ,42,FALSE)="","[黃金盾官網]",VLOOKUP(G3097,官網匯出!A:AQ,42,FALSE))</f>
        <v>#N/A</v>
      </c>
      <c r="AW3097" s="1" t="e">
        <f>IF(LEFT(VLOOKUP(G3097,官網匯出!A:AS,43,FALSE),2)="","web",LEFT(VLOOKUP(G3097,官網匯出!A:AS,43,FALSE),2))</f>
        <v>#N/A</v>
      </c>
      <c r="AX3097" s="1" t="str">
        <f t="shared" si="548"/>
        <v>O</v>
      </c>
    </row>
    <row r="3098" spans="1:50">
      <c r="A3098" s="1" t="str">
        <f>IF(G3098="","",VLOOKUP(官網轉換!AW3098,團名!A:B,2,FALSE))</f>
        <v/>
      </c>
      <c r="B3098" s="1" t="str">
        <f>IF(G3098="","",IF(LEFT(VLOOKUP(G3098,官網匯出!A:AQ,43,0),2)="wf",VLOOKUP(VLOOKUP(G3098,官網匯出!A:AQ,43,0),團名!$I$1:$K$12,2,FALSE),"N0071"))</f>
        <v/>
      </c>
      <c r="C3098" s="1" t="str">
        <f>IFERROR(VLOOKUP(官網匯出!D3098,團名!E:G,3,FALSE),"")</f>
        <v/>
      </c>
      <c r="D3098" s="1" t="str">
        <f t="shared" si="539"/>
        <v/>
      </c>
      <c r="E3098" s="1" t="str">
        <f t="shared" si="540"/>
        <v/>
      </c>
      <c r="F3098" s="1" t="str">
        <f>IF(官網匯出!F3098="已付款","","B0012")</f>
        <v>B0012</v>
      </c>
      <c r="G3098" s="1" t="str">
        <f>IF(官網匯出!A3098="","",官網匯出!A3098)</f>
        <v/>
      </c>
      <c r="H3098" s="3" t="str">
        <f>IF(官網匯出!B3098="","",官網匯出!B3098)</f>
        <v/>
      </c>
      <c r="I3098" s="1" t="str">
        <f>IF(官網匯出!C3098="","",官網匯出!C3098)</f>
        <v/>
      </c>
      <c r="J3098" s="1" t="str">
        <f>IF(官網匯出!D3098="","",官網匯出!D3098)</f>
        <v/>
      </c>
      <c r="K3098" s="3" t="str">
        <f>IF(官網匯出!E3098="","",官網匯出!E3098)</f>
        <v/>
      </c>
      <c r="L3098" s="1" t="str">
        <f>IF(官網匯出!F3098="","",官網匯出!F3098)</f>
        <v/>
      </c>
      <c r="M3098" s="1" t="str">
        <f>IF(官網匯出!G3098="","",官網匯出!G3098)</f>
        <v/>
      </c>
      <c r="N3098" s="1" t="str">
        <f>IF(官網匯出!H3098="","",官網匯出!H3098)</f>
        <v/>
      </c>
      <c r="P3098" s="1" t="str">
        <f>IF(官網匯出!J3098="","",RIGHT(官網匯出!J3098,LEN(官網匯出!J3098)-2))</f>
        <v/>
      </c>
      <c r="Q3098" s="1" t="str">
        <f>IF(官網匯出!K3098="","",官網匯出!K3098)</f>
        <v/>
      </c>
      <c r="R3098" s="1" t="str">
        <f>IF(官網匯出!L3098="","",官網匯出!L3098)</f>
        <v/>
      </c>
      <c r="S3098" s="1" t="str">
        <f>IF(官網匯出!M3098="","",官網匯出!M3098)</f>
        <v/>
      </c>
      <c r="T3098" s="1" t="str">
        <f>IF(官網匯出!N3098="","",官網匯出!N3098)</f>
        <v/>
      </c>
      <c r="U3098" s="1" t="str">
        <f>IF(官網匯出!O3098="","",官網匯出!O3098)</f>
        <v/>
      </c>
      <c r="V3098" s="1" t="str">
        <f>IF(官網匯出!P3098="",IF(G3098="","",0),官網匯出!P3098)</f>
        <v/>
      </c>
      <c r="W3098" s="1" t="str">
        <f>IF(官網匯出!Q3098="",IF(G3098="","",0),官網匯出!Q3098)</f>
        <v/>
      </c>
      <c r="X3098" s="1" t="str">
        <f>IF(官網匯出!R3098="","",官網匯出!R3098)</f>
        <v/>
      </c>
      <c r="Y3098" s="1" t="str">
        <f>IF(官網匯出!S3098="","",官網匯出!S3098)</f>
        <v/>
      </c>
      <c r="Z3098" s="1" t="str">
        <f>IF(G3098="","",官網匯出!T3098)</f>
        <v/>
      </c>
      <c r="AA3098" s="1" t="str">
        <f>IF(G3098="","",官網匯出!AK3098)</f>
        <v/>
      </c>
      <c r="AB3098" s="1" t="str">
        <f>IF(G3098="","",IF(官網匯出!V3098="","",官網匯出!V3098))</f>
        <v/>
      </c>
      <c r="AJ3098" s="1" t="str">
        <f>IF(G3098="","",IF(官網匯出!AE3098="","",官網匯出!AE3098))</f>
        <v/>
      </c>
      <c r="AK3098" s="1" t="str">
        <f>IF(G3098="","",IF(官網匯出!AD3098="","",官網匯出!AD3098))</f>
        <v/>
      </c>
      <c r="AL3098" s="1" t="str">
        <f t="shared" si="541"/>
        <v>0</v>
      </c>
      <c r="AM3098" s="1" t="str">
        <f>IF(官網匯出!AG3098="","",官網匯出!AG3098)</f>
        <v/>
      </c>
      <c r="AN3098" s="1" t="str">
        <f>IF(G3098="","",IF(官網匯出!AH3098="","",官網匯出!AH3098))</f>
        <v/>
      </c>
      <c r="AO3098" s="14" t="str">
        <f t="shared" si="542"/>
        <v/>
      </c>
      <c r="AP3098" s="14" t="str">
        <f t="shared" si="543"/>
        <v>1</v>
      </c>
      <c r="AQ3098" s="14" t="str">
        <f t="shared" si="544"/>
        <v>0</v>
      </c>
      <c r="AR3098" s="1" t="str">
        <f t="shared" si="545"/>
        <v/>
      </c>
      <c r="AS3098" s="1" t="str">
        <f t="shared" si="546"/>
        <v/>
      </c>
      <c r="AT3098" s="1" t="str">
        <f t="shared" si="547"/>
        <v/>
      </c>
      <c r="AU3098" s="1" t="str">
        <f t="shared" si="538"/>
        <v/>
      </c>
      <c r="AV3098" s="1" t="e">
        <f>IF(VLOOKUP(G3098,官網匯出!A:AQ,42,FALSE)="","[黃金盾官網]",VLOOKUP(G3098,官網匯出!A:AQ,42,FALSE))</f>
        <v>#N/A</v>
      </c>
      <c r="AW3098" s="1" t="e">
        <f>IF(LEFT(VLOOKUP(G3098,官網匯出!A:AS,43,FALSE),2)="","web",LEFT(VLOOKUP(G3098,官網匯出!A:AS,43,FALSE),2))</f>
        <v>#N/A</v>
      </c>
      <c r="AX3098" s="1" t="str">
        <f t="shared" si="548"/>
        <v>O</v>
      </c>
    </row>
    <row r="3099" spans="1:50">
      <c r="A3099" s="1" t="str">
        <f>IF(G3099="","",VLOOKUP(官網轉換!AW3099,團名!A:B,2,FALSE))</f>
        <v/>
      </c>
      <c r="B3099" s="1" t="str">
        <f>IF(G3099="","",IF(LEFT(VLOOKUP(G3099,官網匯出!A:AQ,43,0),2)="wf",VLOOKUP(VLOOKUP(G3099,官網匯出!A:AQ,43,0),團名!$I$1:$K$12,2,FALSE),"N0071"))</f>
        <v/>
      </c>
      <c r="C3099" s="1" t="str">
        <f>IFERROR(VLOOKUP(官網匯出!D3099,團名!E:G,3,FALSE),"")</f>
        <v/>
      </c>
      <c r="D3099" s="1" t="str">
        <f t="shared" si="539"/>
        <v/>
      </c>
      <c r="E3099" s="1" t="str">
        <f t="shared" si="540"/>
        <v/>
      </c>
      <c r="F3099" s="1" t="str">
        <f>IF(官網匯出!F3099="已付款","","B0012")</f>
        <v>B0012</v>
      </c>
      <c r="G3099" s="1" t="str">
        <f>IF(官網匯出!A3099="","",官網匯出!A3099)</f>
        <v/>
      </c>
      <c r="H3099" s="3" t="str">
        <f>IF(官網匯出!B3099="","",官網匯出!B3099)</f>
        <v/>
      </c>
      <c r="I3099" s="1" t="str">
        <f>IF(官網匯出!C3099="","",官網匯出!C3099)</f>
        <v/>
      </c>
      <c r="J3099" s="1" t="str">
        <f>IF(官網匯出!D3099="","",官網匯出!D3099)</f>
        <v/>
      </c>
      <c r="K3099" s="3" t="str">
        <f>IF(官網匯出!E3099="","",官網匯出!E3099)</f>
        <v/>
      </c>
      <c r="L3099" s="1" t="str">
        <f>IF(官網匯出!F3099="","",官網匯出!F3099)</f>
        <v/>
      </c>
      <c r="M3099" s="1" t="str">
        <f>IF(官網匯出!G3099="","",官網匯出!G3099)</f>
        <v/>
      </c>
      <c r="N3099" s="1" t="str">
        <f>IF(官網匯出!H3099="","",官網匯出!H3099)</f>
        <v/>
      </c>
      <c r="P3099" s="1" t="str">
        <f>IF(官網匯出!J3099="","",RIGHT(官網匯出!J3099,LEN(官網匯出!J3099)-2))</f>
        <v/>
      </c>
      <c r="Q3099" s="1" t="str">
        <f>IF(官網匯出!K3099="","",官網匯出!K3099)</f>
        <v/>
      </c>
      <c r="R3099" s="1" t="str">
        <f>IF(官網匯出!L3099="","",官網匯出!L3099)</f>
        <v/>
      </c>
      <c r="S3099" s="1" t="str">
        <f>IF(官網匯出!M3099="","",官網匯出!M3099)</f>
        <v/>
      </c>
      <c r="T3099" s="1" t="str">
        <f>IF(官網匯出!N3099="","",官網匯出!N3099)</f>
        <v/>
      </c>
      <c r="U3099" s="1" t="str">
        <f>IF(官網匯出!O3099="","",官網匯出!O3099)</f>
        <v/>
      </c>
      <c r="V3099" s="1" t="str">
        <f>IF(官網匯出!P3099="",IF(G3099="","",0),官網匯出!P3099)</f>
        <v/>
      </c>
      <c r="W3099" s="1" t="str">
        <f>IF(官網匯出!Q3099="",IF(G3099="","",0),官網匯出!Q3099)</f>
        <v/>
      </c>
      <c r="X3099" s="1" t="str">
        <f>IF(官網匯出!R3099="","",官網匯出!R3099)</f>
        <v/>
      </c>
      <c r="Y3099" s="1" t="str">
        <f>IF(官網匯出!S3099="","",官網匯出!S3099)</f>
        <v/>
      </c>
      <c r="Z3099" s="1" t="str">
        <f>IF(G3099="","",官網匯出!T3099)</f>
        <v/>
      </c>
      <c r="AA3099" s="1" t="str">
        <f>IF(G3099="","",官網匯出!AK3099)</f>
        <v/>
      </c>
      <c r="AB3099" s="1" t="str">
        <f>IF(G3099="","",IF(官網匯出!V3099="","",官網匯出!V3099))</f>
        <v/>
      </c>
      <c r="AJ3099" s="1" t="str">
        <f>IF(G3099="","",IF(官網匯出!AE3099="","",官網匯出!AE3099))</f>
        <v/>
      </c>
      <c r="AK3099" s="1" t="str">
        <f>IF(G3099="","",IF(官網匯出!AD3099="","",官網匯出!AD3099))</f>
        <v/>
      </c>
      <c r="AL3099" s="1" t="str">
        <f t="shared" si="541"/>
        <v>0</v>
      </c>
      <c r="AM3099" s="1" t="str">
        <f>IF(官網匯出!AG3099="","",官網匯出!AG3099)</f>
        <v/>
      </c>
      <c r="AN3099" s="1" t="str">
        <f>IF(G3099="","",IF(官網匯出!AH3099="","",官網匯出!AH3099))</f>
        <v/>
      </c>
      <c r="AO3099" s="14" t="str">
        <f t="shared" si="542"/>
        <v/>
      </c>
      <c r="AP3099" s="14" t="str">
        <f t="shared" si="543"/>
        <v>1</v>
      </c>
      <c r="AQ3099" s="14" t="str">
        <f t="shared" si="544"/>
        <v>0</v>
      </c>
      <c r="AR3099" s="1" t="str">
        <f t="shared" si="545"/>
        <v/>
      </c>
      <c r="AS3099" s="1" t="str">
        <f t="shared" si="546"/>
        <v/>
      </c>
      <c r="AT3099" s="1" t="str">
        <f t="shared" si="547"/>
        <v/>
      </c>
      <c r="AU3099" s="1" t="str">
        <f t="shared" si="538"/>
        <v/>
      </c>
      <c r="AV3099" s="1" t="e">
        <f>IF(VLOOKUP(G3099,官網匯出!A:AQ,42,FALSE)="","[黃金盾官網]",VLOOKUP(G3099,官網匯出!A:AQ,42,FALSE))</f>
        <v>#N/A</v>
      </c>
      <c r="AW3099" s="1" t="e">
        <f>IF(LEFT(VLOOKUP(G3099,官網匯出!A:AS,43,FALSE),2)="","web",LEFT(VLOOKUP(G3099,官網匯出!A:AS,43,FALSE),2))</f>
        <v>#N/A</v>
      </c>
      <c r="AX3099" s="1" t="str">
        <f t="shared" si="548"/>
        <v>O</v>
      </c>
    </row>
    <row r="3100" spans="1:50">
      <c r="A3100" s="1" t="str">
        <f>IF(G3100="","",VLOOKUP(官網轉換!AW3100,團名!A:B,2,FALSE))</f>
        <v/>
      </c>
      <c r="B3100" s="1" t="str">
        <f>IF(G3100="","",IF(LEFT(VLOOKUP(G3100,官網匯出!A:AQ,43,0),2)="wf",VLOOKUP(VLOOKUP(G3100,官網匯出!A:AQ,43,0),團名!$I$1:$K$12,2,FALSE),"N0071"))</f>
        <v/>
      </c>
      <c r="C3100" s="1" t="str">
        <f>IFERROR(VLOOKUP(官網匯出!D3100,團名!E:G,3,FALSE),"")</f>
        <v/>
      </c>
      <c r="D3100" s="1" t="str">
        <f t="shared" si="539"/>
        <v/>
      </c>
      <c r="E3100" s="1" t="str">
        <f t="shared" si="540"/>
        <v/>
      </c>
      <c r="F3100" s="1" t="str">
        <f>IF(官網匯出!F3100="已付款","","B0012")</f>
        <v>B0012</v>
      </c>
      <c r="G3100" s="1" t="str">
        <f>IF(官網匯出!A3100="","",官網匯出!A3100)</f>
        <v/>
      </c>
      <c r="H3100" s="3" t="str">
        <f>IF(官網匯出!B3100="","",官網匯出!B3100)</f>
        <v/>
      </c>
      <c r="I3100" s="1" t="str">
        <f>IF(官網匯出!C3100="","",官網匯出!C3100)</f>
        <v/>
      </c>
      <c r="J3100" s="1" t="str">
        <f>IF(官網匯出!D3100="","",官網匯出!D3100)</f>
        <v/>
      </c>
      <c r="K3100" s="3" t="str">
        <f>IF(官網匯出!E3100="","",官網匯出!E3100)</f>
        <v/>
      </c>
      <c r="L3100" s="1" t="str">
        <f>IF(官網匯出!F3100="","",官網匯出!F3100)</f>
        <v/>
      </c>
      <c r="M3100" s="1" t="str">
        <f>IF(官網匯出!G3100="","",官網匯出!G3100)</f>
        <v/>
      </c>
      <c r="N3100" s="1" t="str">
        <f>IF(官網匯出!H3100="","",官網匯出!H3100)</f>
        <v/>
      </c>
      <c r="P3100" s="1" t="str">
        <f>IF(官網匯出!J3100="","",RIGHT(官網匯出!J3100,LEN(官網匯出!J3100)-2))</f>
        <v/>
      </c>
      <c r="Q3100" s="1" t="str">
        <f>IF(官網匯出!K3100="","",官網匯出!K3100)</f>
        <v/>
      </c>
      <c r="R3100" s="1" t="str">
        <f>IF(官網匯出!L3100="","",官網匯出!L3100)</f>
        <v/>
      </c>
      <c r="S3100" s="1" t="str">
        <f>IF(官網匯出!M3100="","",官網匯出!M3100)</f>
        <v/>
      </c>
      <c r="T3100" s="1" t="str">
        <f>IF(官網匯出!N3100="","",官網匯出!N3100)</f>
        <v/>
      </c>
      <c r="U3100" s="1" t="str">
        <f>IF(官網匯出!O3100="","",官網匯出!O3100)</f>
        <v/>
      </c>
      <c r="V3100" s="1" t="str">
        <f>IF(官網匯出!P3100="",IF(G3100="","",0),官網匯出!P3100)</f>
        <v/>
      </c>
      <c r="W3100" s="1" t="str">
        <f>IF(官網匯出!Q3100="",IF(G3100="","",0),官網匯出!Q3100)</f>
        <v/>
      </c>
      <c r="X3100" s="1" t="str">
        <f>IF(官網匯出!R3100="","",官網匯出!R3100)</f>
        <v/>
      </c>
      <c r="Y3100" s="1" t="str">
        <f>IF(官網匯出!S3100="","",官網匯出!S3100)</f>
        <v/>
      </c>
      <c r="Z3100" s="1" t="str">
        <f>IF(G3100="","",官網匯出!T3100)</f>
        <v/>
      </c>
      <c r="AA3100" s="1" t="str">
        <f>IF(G3100="","",官網匯出!AK3100)</f>
        <v/>
      </c>
      <c r="AB3100" s="1" t="str">
        <f>IF(G3100="","",IF(官網匯出!V3100="","",官網匯出!V3100))</f>
        <v/>
      </c>
      <c r="AJ3100" s="1" t="str">
        <f>IF(G3100="","",IF(官網匯出!AE3100="","",官網匯出!AE3100))</f>
        <v/>
      </c>
      <c r="AK3100" s="1" t="str">
        <f>IF(G3100="","",IF(官網匯出!AD3100="","",官網匯出!AD3100))</f>
        <v/>
      </c>
      <c r="AL3100" s="1" t="str">
        <f t="shared" si="541"/>
        <v>0</v>
      </c>
      <c r="AM3100" s="1" t="str">
        <f>IF(官網匯出!AG3100="","",官網匯出!AG3100)</f>
        <v/>
      </c>
      <c r="AN3100" s="1" t="str">
        <f>IF(G3100="","",IF(官網匯出!AH3100="","",官網匯出!AH3100))</f>
        <v/>
      </c>
      <c r="AO3100" s="14" t="str">
        <f t="shared" si="542"/>
        <v/>
      </c>
      <c r="AP3100" s="14" t="str">
        <f t="shared" si="543"/>
        <v>1</v>
      </c>
      <c r="AQ3100" s="14" t="str">
        <f t="shared" si="544"/>
        <v>0</v>
      </c>
      <c r="AR3100" s="1" t="str">
        <f t="shared" si="545"/>
        <v/>
      </c>
      <c r="AS3100" s="1" t="str">
        <f t="shared" si="546"/>
        <v/>
      </c>
      <c r="AT3100" s="1" t="str">
        <f t="shared" si="547"/>
        <v/>
      </c>
      <c r="AU3100" s="1" t="str">
        <f t="shared" si="538"/>
        <v/>
      </c>
      <c r="AV3100" s="1" t="e">
        <f>IF(VLOOKUP(G3100,官網匯出!A:AQ,42,FALSE)="","[黃金盾官網]",VLOOKUP(G3100,官網匯出!A:AQ,42,FALSE))</f>
        <v>#N/A</v>
      </c>
      <c r="AW3100" s="1" t="e">
        <f>IF(LEFT(VLOOKUP(G3100,官網匯出!A:AS,43,FALSE),2)="","web",LEFT(VLOOKUP(G3100,官網匯出!A:AS,43,FALSE),2))</f>
        <v>#N/A</v>
      </c>
      <c r="AX3100" s="1" t="str">
        <f t="shared" si="548"/>
        <v>O</v>
      </c>
    </row>
    <row r="3101" spans="1:50">
      <c r="A3101" s="1" t="str">
        <f>IF(G3101="","",VLOOKUP(官網轉換!AW3101,團名!A:B,2,FALSE))</f>
        <v/>
      </c>
      <c r="B3101" s="1" t="str">
        <f>IF(G3101="","",IF(LEFT(VLOOKUP(G3101,官網匯出!A:AQ,43,0),2)="wf",VLOOKUP(VLOOKUP(G3101,官網匯出!A:AQ,43,0),團名!$I$1:$K$12,2,FALSE),"N0071"))</f>
        <v/>
      </c>
      <c r="C3101" s="1" t="str">
        <f>IFERROR(VLOOKUP(官網匯出!D3101,團名!E:G,3,FALSE),"")</f>
        <v/>
      </c>
      <c r="D3101" s="1" t="str">
        <f t="shared" si="539"/>
        <v/>
      </c>
      <c r="E3101" s="1" t="str">
        <f t="shared" si="540"/>
        <v/>
      </c>
      <c r="F3101" s="1" t="str">
        <f>IF(官網匯出!F3101="已付款","","B0012")</f>
        <v>B0012</v>
      </c>
      <c r="G3101" s="1" t="str">
        <f>IF(官網匯出!A3101="","",官網匯出!A3101)</f>
        <v/>
      </c>
      <c r="H3101" s="3" t="str">
        <f>IF(官網匯出!B3101="","",官網匯出!B3101)</f>
        <v/>
      </c>
      <c r="I3101" s="1" t="str">
        <f>IF(官網匯出!C3101="","",官網匯出!C3101)</f>
        <v/>
      </c>
      <c r="J3101" s="1" t="str">
        <f>IF(官網匯出!D3101="","",官網匯出!D3101)</f>
        <v/>
      </c>
      <c r="K3101" s="3" t="str">
        <f>IF(官網匯出!E3101="","",官網匯出!E3101)</f>
        <v/>
      </c>
      <c r="L3101" s="1" t="str">
        <f>IF(官網匯出!F3101="","",官網匯出!F3101)</f>
        <v/>
      </c>
      <c r="M3101" s="1" t="str">
        <f>IF(官網匯出!G3101="","",官網匯出!G3101)</f>
        <v/>
      </c>
      <c r="N3101" s="1" t="str">
        <f>IF(官網匯出!H3101="","",官網匯出!H3101)</f>
        <v/>
      </c>
      <c r="P3101" s="1" t="str">
        <f>IF(官網匯出!J3101="","",RIGHT(官網匯出!J3101,LEN(官網匯出!J3101)-2))</f>
        <v/>
      </c>
      <c r="Q3101" s="1" t="str">
        <f>IF(官網匯出!K3101="","",官網匯出!K3101)</f>
        <v/>
      </c>
      <c r="R3101" s="1" t="str">
        <f>IF(官網匯出!L3101="","",官網匯出!L3101)</f>
        <v/>
      </c>
      <c r="S3101" s="1" t="str">
        <f>IF(官網匯出!M3101="","",官網匯出!M3101)</f>
        <v/>
      </c>
      <c r="T3101" s="1" t="str">
        <f>IF(官網匯出!N3101="","",官網匯出!N3101)</f>
        <v/>
      </c>
      <c r="U3101" s="1" t="str">
        <f>IF(官網匯出!O3101="","",官網匯出!O3101)</f>
        <v/>
      </c>
      <c r="V3101" s="1" t="str">
        <f>IF(官網匯出!P3101="",IF(G3101="","",0),官網匯出!P3101)</f>
        <v/>
      </c>
      <c r="W3101" s="1" t="str">
        <f>IF(官網匯出!Q3101="",IF(G3101="","",0),官網匯出!Q3101)</f>
        <v/>
      </c>
      <c r="X3101" s="1" t="str">
        <f>IF(官網匯出!R3101="","",官網匯出!R3101)</f>
        <v/>
      </c>
      <c r="Y3101" s="1" t="str">
        <f>IF(官網匯出!S3101="","",官網匯出!S3101)</f>
        <v/>
      </c>
      <c r="Z3101" s="1" t="str">
        <f>IF(G3101="","",官網匯出!T3101)</f>
        <v/>
      </c>
      <c r="AA3101" s="1" t="str">
        <f>IF(G3101="","",官網匯出!AK3101)</f>
        <v/>
      </c>
      <c r="AB3101" s="1" t="str">
        <f>IF(G3101="","",IF(官網匯出!V3101="","",官網匯出!V3101))</f>
        <v/>
      </c>
      <c r="AJ3101" s="1" t="str">
        <f>IF(G3101="","",IF(官網匯出!AE3101="","",官網匯出!AE3101))</f>
        <v/>
      </c>
      <c r="AK3101" s="1" t="str">
        <f>IF(G3101="","",IF(官網匯出!AD3101="","",官網匯出!AD3101))</f>
        <v/>
      </c>
      <c r="AL3101" s="1" t="str">
        <f t="shared" si="541"/>
        <v>0</v>
      </c>
      <c r="AM3101" s="1" t="str">
        <f>IF(官網匯出!AG3101="","",官網匯出!AG3101)</f>
        <v/>
      </c>
      <c r="AN3101" s="1" t="str">
        <f>IF(G3101="","",IF(官網匯出!AH3101="","",官網匯出!AH3101))</f>
        <v/>
      </c>
      <c r="AO3101" s="14" t="str">
        <f t="shared" si="542"/>
        <v/>
      </c>
      <c r="AP3101" s="14" t="str">
        <f t="shared" si="543"/>
        <v>1</v>
      </c>
      <c r="AQ3101" s="14" t="str">
        <f t="shared" si="544"/>
        <v>0</v>
      </c>
      <c r="AR3101" s="1" t="str">
        <f t="shared" si="545"/>
        <v/>
      </c>
      <c r="AS3101" s="1" t="str">
        <f t="shared" si="546"/>
        <v/>
      </c>
      <c r="AT3101" s="1" t="str">
        <f t="shared" si="547"/>
        <v/>
      </c>
      <c r="AU3101" s="1" t="str">
        <f t="shared" si="538"/>
        <v/>
      </c>
      <c r="AV3101" s="1" t="e">
        <f>IF(VLOOKUP(G3101,官網匯出!A:AQ,42,FALSE)="","[黃金盾官網]",VLOOKUP(G3101,官網匯出!A:AQ,42,FALSE))</f>
        <v>#N/A</v>
      </c>
      <c r="AW3101" s="1" t="e">
        <f>IF(LEFT(VLOOKUP(G3101,官網匯出!A:AS,43,FALSE),2)="","web",LEFT(VLOOKUP(G3101,官網匯出!A:AS,43,FALSE),2))</f>
        <v>#N/A</v>
      </c>
      <c r="AX3101" s="1" t="str">
        <f t="shared" si="548"/>
        <v>O</v>
      </c>
    </row>
    <row r="3102" spans="1:50">
      <c r="A3102" s="1" t="str">
        <f>IF(G3102="","",VLOOKUP(官網轉換!AW3102,團名!A:B,2,FALSE))</f>
        <v/>
      </c>
      <c r="B3102" s="1" t="str">
        <f>IF(G3102="","",IF(LEFT(VLOOKUP(G3102,官網匯出!A:AQ,43,0),2)="wf",VLOOKUP(VLOOKUP(G3102,官網匯出!A:AQ,43,0),團名!$I$1:$K$12,2,FALSE),"N0071"))</f>
        <v/>
      </c>
      <c r="C3102" s="1" t="str">
        <f>IFERROR(VLOOKUP(官網匯出!D3102,團名!E:G,3,FALSE),"")</f>
        <v/>
      </c>
      <c r="D3102" s="1" t="str">
        <f t="shared" si="539"/>
        <v/>
      </c>
      <c r="E3102" s="1" t="str">
        <f t="shared" si="540"/>
        <v/>
      </c>
      <c r="F3102" s="1" t="str">
        <f>IF(官網匯出!F3102="已付款","","B0012")</f>
        <v>B0012</v>
      </c>
      <c r="G3102" s="1" t="str">
        <f>IF(官網匯出!A3102="","",官網匯出!A3102)</f>
        <v/>
      </c>
      <c r="H3102" s="3" t="str">
        <f>IF(官網匯出!B3102="","",官網匯出!B3102)</f>
        <v/>
      </c>
      <c r="I3102" s="1" t="str">
        <f>IF(官網匯出!C3102="","",官網匯出!C3102)</f>
        <v/>
      </c>
      <c r="J3102" s="1" t="str">
        <f>IF(官網匯出!D3102="","",官網匯出!D3102)</f>
        <v/>
      </c>
      <c r="K3102" s="3" t="str">
        <f>IF(官網匯出!E3102="","",官網匯出!E3102)</f>
        <v/>
      </c>
      <c r="L3102" s="1" t="str">
        <f>IF(官網匯出!F3102="","",官網匯出!F3102)</f>
        <v/>
      </c>
      <c r="M3102" s="1" t="str">
        <f>IF(官網匯出!G3102="","",官網匯出!G3102)</f>
        <v/>
      </c>
      <c r="N3102" s="1" t="str">
        <f>IF(官網匯出!H3102="","",官網匯出!H3102)</f>
        <v/>
      </c>
      <c r="P3102" s="1" t="str">
        <f>IF(官網匯出!J3102="","",RIGHT(官網匯出!J3102,LEN(官網匯出!J3102)-2))</f>
        <v/>
      </c>
      <c r="Q3102" s="1" t="str">
        <f>IF(官網匯出!K3102="","",官網匯出!K3102)</f>
        <v/>
      </c>
      <c r="R3102" s="1" t="str">
        <f>IF(官網匯出!L3102="","",官網匯出!L3102)</f>
        <v/>
      </c>
      <c r="S3102" s="1" t="str">
        <f>IF(官網匯出!M3102="","",官網匯出!M3102)</f>
        <v/>
      </c>
      <c r="T3102" s="1" t="str">
        <f>IF(官網匯出!N3102="","",官網匯出!N3102)</f>
        <v/>
      </c>
      <c r="U3102" s="1" t="str">
        <f>IF(官網匯出!O3102="","",官網匯出!O3102)</f>
        <v/>
      </c>
      <c r="V3102" s="1" t="str">
        <f>IF(官網匯出!P3102="",IF(G3102="","",0),官網匯出!P3102)</f>
        <v/>
      </c>
      <c r="W3102" s="1" t="str">
        <f>IF(官網匯出!Q3102="",IF(G3102="","",0),官網匯出!Q3102)</f>
        <v/>
      </c>
      <c r="X3102" s="1" t="str">
        <f>IF(官網匯出!R3102="","",官網匯出!R3102)</f>
        <v/>
      </c>
      <c r="Y3102" s="1" t="str">
        <f>IF(官網匯出!S3102="","",官網匯出!S3102)</f>
        <v/>
      </c>
      <c r="Z3102" s="1" t="str">
        <f>IF(G3102="","",官網匯出!T3102)</f>
        <v/>
      </c>
      <c r="AA3102" s="1" t="str">
        <f>IF(G3102="","",官網匯出!AK3102)</f>
        <v/>
      </c>
      <c r="AB3102" s="1" t="str">
        <f>IF(G3102="","",IF(官網匯出!V3102="","",官網匯出!V3102))</f>
        <v/>
      </c>
      <c r="AJ3102" s="1" t="str">
        <f>IF(G3102="","",IF(官網匯出!AE3102="","",官網匯出!AE3102))</f>
        <v/>
      </c>
      <c r="AK3102" s="1" t="str">
        <f>IF(G3102="","",IF(官網匯出!AD3102="","",官網匯出!AD3102))</f>
        <v/>
      </c>
      <c r="AL3102" s="1" t="str">
        <f t="shared" si="541"/>
        <v>0</v>
      </c>
      <c r="AM3102" s="1" t="str">
        <f>IF(官網匯出!AG3102="","",官網匯出!AG3102)</f>
        <v/>
      </c>
      <c r="AN3102" s="1" t="str">
        <f>IF(G3102="","",IF(官網匯出!AH3102="","",官網匯出!AH3102))</f>
        <v/>
      </c>
      <c r="AO3102" s="14" t="str">
        <f t="shared" si="542"/>
        <v/>
      </c>
      <c r="AP3102" s="14" t="str">
        <f t="shared" si="543"/>
        <v>1</v>
      </c>
      <c r="AQ3102" s="14" t="str">
        <f t="shared" si="544"/>
        <v>0</v>
      </c>
      <c r="AR3102" s="1" t="str">
        <f t="shared" si="545"/>
        <v/>
      </c>
      <c r="AS3102" s="1" t="str">
        <f t="shared" si="546"/>
        <v/>
      </c>
      <c r="AT3102" s="1" t="str">
        <f t="shared" si="547"/>
        <v/>
      </c>
      <c r="AU3102" s="1" t="str">
        <f t="shared" si="538"/>
        <v/>
      </c>
      <c r="AV3102" s="1" t="e">
        <f>IF(VLOOKUP(G3102,官網匯出!A:AQ,42,FALSE)="","[黃金盾官網]",VLOOKUP(G3102,官網匯出!A:AQ,42,FALSE))</f>
        <v>#N/A</v>
      </c>
      <c r="AW3102" s="1" t="e">
        <f>IF(LEFT(VLOOKUP(G3102,官網匯出!A:AS,43,FALSE),2)="","web",LEFT(VLOOKUP(G3102,官網匯出!A:AS,43,FALSE),2))</f>
        <v>#N/A</v>
      </c>
      <c r="AX3102" s="1" t="str">
        <f t="shared" si="548"/>
        <v>O</v>
      </c>
    </row>
    <row r="3103" spans="1:50">
      <c r="A3103" s="1" t="str">
        <f>IF(G3103="","",VLOOKUP(官網轉換!AW3103,團名!A:B,2,FALSE))</f>
        <v/>
      </c>
      <c r="B3103" s="1" t="str">
        <f>IF(G3103="","",IF(LEFT(VLOOKUP(G3103,官網匯出!A:AQ,43,0),2)="wf",VLOOKUP(VLOOKUP(G3103,官網匯出!A:AQ,43,0),團名!$I$1:$K$12,2,FALSE),"N0071"))</f>
        <v/>
      </c>
      <c r="C3103" s="1" t="str">
        <f>IFERROR(VLOOKUP(官網匯出!D3103,團名!E:G,3,FALSE),"")</f>
        <v/>
      </c>
      <c r="D3103" s="1" t="str">
        <f t="shared" si="539"/>
        <v/>
      </c>
      <c r="E3103" s="1" t="str">
        <f t="shared" si="540"/>
        <v/>
      </c>
      <c r="F3103" s="1" t="str">
        <f>IF(官網匯出!F3103="已付款","","B0012")</f>
        <v>B0012</v>
      </c>
      <c r="G3103" s="1" t="str">
        <f>IF(官網匯出!A3103="","",官網匯出!A3103)</f>
        <v/>
      </c>
      <c r="H3103" s="3" t="str">
        <f>IF(官網匯出!B3103="","",官網匯出!B3103)</f>
        <v/>
      </c>
      <c r="I3103" s="1" t="str">
        <f>IF(官網匯出!C3103="","",官網匯出!C3103)</f>
        <v/>
      </c>
      <c r="J3103" s="1" t="str">
        <f>IF(官網匯出!D3103="","",官網匯出!D3103)</f>
        <v/>
      </c>
      <c r="K3103" s="3" t="str">
        <f>IF(官網匯出!E3103="","",官網匯出!E3103)</f>
        <v/>
      </c>
      <c r="L3103" s="1" t="str">
        <f>IF(官網匯出!F3103="","",官網匯出!F3103)</f>
        <v/>
      </c>
      <c r="M3103" s="1" t="str">
        <f>IF(官網匯出!G3103="","",官網匯出!G3103)</f>
        <v/>
      </c>
      <c r="N3103" s="1" t="str">
        <f>IF(官網匯出!H3103="","",官網匯出!H3103)</f>
        <v/>
      </c>
      <c r="P3103" s="1" t="str">
        <f>IF(官網匯出!J3103="","",RIGHT(官網匯出!J3103,LEN(官網匯出!J3103)-2))</f>
        <v/>
      </c>
      <c r="Q3103" s="1" t="str">
        <f>IF(官網匯出!K3103="","",官網匯出!K3103)</f>
        <v/>
      </c>
      <c r="R3103" s="1" t="str">
        <f>IF(官網匯出!L3103="","",官網匯出!L3103)</f>
        <v/>
      </c>
      <c r="S3103" s="1" t="str">
        <f>IF(官網匯出!M3103="","",官網匯出!M3103)</f>
        <v/>
      </c>
      <c r="T3103" s="1" t="str">
        <f>IF(官網匯出!N3103="","",官網匯出!N3103)</f>
        <v/>
      </c>
      <c r="U3103" s="1" t="str">
        <f>IF(官網匯出!O3103="","",官網匯出!O3103)</f>
        <v/>
      </c>
      <c r="V3103" s="1" t="str">
        <f>IF(官網匯出!P3103="",IF(G3103="","",0),官網匯出!P3103)</f>
        <v/>
      </c>
      <c r="W3103" s="1" t="str">
        <f>IF(官網匯出!Q3103="",IF(G3103="","",0),官網匯出!Q3103)</f>
        <v/>
      </c>
      <c r="X3103" s="1" t="str">
        <f>IF(官網匯出!R3103="","",官網匯出!R3103)</f>
        <v/>
      </c>
      <c r="Y3103" s="1" t="str">
        <f>IF(官網匯出!S3103="","",官網匯出!S3103)</f>
        <v/>
      </c>
      <c r="Z3103" s="1" t="str">
        <f>IF(G3103="","",官網匯出!T3103)</f>
        <v/>
      </c>
      <c r="AA3103" s="1" t="str">
        <f>IF(G3103="","",官網匯出!AK3103)</f>
        <v/>
      </c>
      <c r="AB3103" s="1" t="str">
        <f>IF(G3103="","",IF(官網匯出!V3103="","",官網匯出!V3103))</f>
        <v/>
      </c>
      <c r="AJ3103" s="1" t="str">
        <f>IF(G3103="","",IF(官網匯出!AE3103="","",官網匯出!AE3103))</f>
        <v/>
      </c>
      <c r="AK3103" s="1" t="str">
        <f>IF(G3103="","",IF(官網匯出!AD3103="","",官網匯出!AD3103))</f>
        <v/>
      </c>
      <c r="AL3103" s="1" t="str">
        <f t="shared" si="541"/>
        <v>0</v>
      </c>
      <c r="AM3103" s="1" t="str">
        <f>IF(官網匯出!AG3103="","",官網匯出!AG3103)</f>
        <v/>
      </c>
      <c r="AN3103" s="1" t="str">
        <f>IF(G3103="","",IF(官網匯出!AH3103="","",官網匯出!AH3103))</f>
        <v/>
      </c>
      <c r="AO3103" s="14" t="str">
        <f t="shared" si="542"/>
        <v/>
      </c>
      <c r="AP3103" s="14" t="str">
        <f t="shared" si="543"/>
        <v>1</v>
      </c>
      <c r="AQ3103" s="14" t="str">
        <f t="shared" si="544"/>
        <v>0</v>
      </c>
      <c r="AR3103" s="1" t="str">
        <f t="shared" si="545"/>
        <v/>
      </c>
      <c r="AS3103" s="1" t="str">
        <f t="shared" si="546"/>
        <v/>
      </c>
      <c r="AT3103" s="1" t="str">
        <f t="shared" si="547"/>
        <v/>
      </c>
      <c r="AU3103" s="1" t="str">
        <f t="shared" si="538"/>
        <v/>
      </c>
      <c r="AV3103" s="1" t="e">
        <f>IF(VLOOKUP(G3103,官網匯出!A:AQ,42,FALSE)="","[黃金盾官網]",VLOOKUP(G3103,官網匯出!A:AQ,42,FALSE))</f>
        <v>#N/A</v>
      </c>
      <c r="AW3103" s="1" t="e">
        <f>IF(LEFT(VLOOKUP(G3103,官網匯出!A:AS,43,FALSE),2)="","web",LEFT(VLOOKUP(G3103,官網匯出!A:AS,43,FALSE),2))</f>
        <v>#N/A</v>
      </c>
      <c r="AX3103" s="1" t="str">
        <f t="shared" si="548"/>
        <v>O</v>
      </c>
    </row>
    <row r="3104" spans="1:50">
      <c r="A3104" s="1" t="str">
        <f>IF(G3104="","",VLOOKUP(官網轉換!AW3104,團名!A:B,2,FALSE))</f>
        <v/>
      </c>
      <c r="B3104" s="1" t="str">
        <f>IF(G3104="","",IF(LEFT(VLOOKUP(G3104,官網匯出!A:AQ,43,0),2)="wf",VLOOKUP(VLOOKUP(G3104,官網匯出!A:AQ,43,0),團名!$I$1:$K$12,2,FALSE),"N0071"))</f>
        <v/>
      </c>
      <c r="C3104" s="1" t="str">
        <f>IFERROR(VLOOKUP(官網匯出!D3104,團名!E:G,3,FALSE),"")</f>
        <v/>
      </c>
      <c r="D3104" s="1" t="str">
        <f t="shared" si="539"/>
        <v/>
      </c>
      <c r="E3104" s="1" t="str">
        <f t="shared" si="540"/>
        <v/>
      </c>
      <c r="F3104" s="1" t="str">
        <f>IF(官網匯出!F3104="已付款","","B0012")</f>
        <v>B0012</v>
      </c>
      <c r="G3104" s="1" t="str">
        <f>IF(官網匯出!A3104="","",官網匯出!A3104)</f>
        <v/>
      </c>
      <c r="H3104" s="3" t="str">
        <f>IF(官網匯出!B3104="","",官網匯出!B3104)</f>
        <v/>
      </c>
      <c r="I3104" s="1" t="str">
        <f>IF(官網匯出!C3104="","",官網匯出!C3104)</f>
        <v/>
      </c>
      <c r="J3104" s="1" t="str">
        <f>IF(官網匯出!D3104="","",官網匯出!D3104)</f>
        <v/>
      </c>
      <c r="K3104" s="3" t="str">
        <f>IF(官網匯出!E3104="","",官網匯出!E3104)</f>
        <v/>
      </c>
      <c r="L3104" s="1" t="str">
        <f>IF(官網匯出!F3104="","",官網匯出!F3104)</f>
        <v/>
      </c>
      <c r="M3104" s="1" t="str">
        <f>IF(官網匯出!G3104="","",官網匯出!G3104)</f>
        <v/>
      </c>
      <c r="N3104" s="1" t="str">
        <f>IF(官網匯出!H3104="","",官網匯出!H3104)</f>
        <v/>
      </c>
      <c r="P3104" s="1" t="str">
        <f>IF(官網匯出!J3104="","",RIGHT(官網匯出!J3104,LEN(官網匯出!J3104)-2))</f>
        <v/>
      </c>
      <c r="Q3104" s="1" t="str">
        <f>IF(官網匯出!K3104="","",官網匯出!K3104)</f>
        <v/>
      </c>
      <c r="R3104" s="1" t="str">
        <f>IF(官網匯出!L3104="","",官網匯出!L3104)</f>
        <v/>
      </c>
      <c r="S3104" s="1" t="str">
        <f>IF(官網匯出!M3104="","",官網匯出!M3104)</f>
        <v/>
      </c>
      <c r="T3104" s="1" t="str">
        <f>IF(官網匯出!N3104="","",官網匯出!N3104)</f>
        <v/>
      </c>
      <c r="U3104" s="1" t="str">
        <f>IF(官網匯出!O3104="","",官網匯出!O3104)</f>
        <v/>
      </c>
      <c r="V3104" s="1" t="str">
        <f>IF(官網匯出!P3104="",IF(G3104="","",0),官網匯出!P3104)</f>
        <v/>
      </c>
      <c r="W3104" s="1" t="str">
        <f>IF(官網匯出!Q3104="",IF(G3104="","",0),官網匯出!Q3104)</f>
        <v/>
      </c>
      <c r="X3104" s="1" t="str">
        <f>IF(官網匯出!R3104="","",官網匯出!R3104)</f>
        <v/>
      </c>
      <c r="Y3104" s="1" t="str">
        <f>IF(官網匯出!S3104="","",官網匯出!S3104)</f>
        <v/>
      </c>
      <c r="Z3104" s="1" t="str">
        <f>IF(G3104="","",官網匯出!T3104)</f>
        <v/>
      </c>
      <c r="AA3104" s="1" t="str">
        <f>IF(G3104="","",官網匯出!AK3104)</f>
        <v/>
      </c>
      <c r="AB3104" s="1" t="str">
        <f>IF(G3104="","",IF(官網匯出!V3104="","",官網匯出!V3104))</f>
        <v/>
      </c>
      <c r="AJ3104" s="1" t="str">
        <f>IF(G3104="","",IF(官網匯出!AE3104="","",官網匯出!AE3104))</f>
        <v/>
      </c>
      <c r="AK3104" s="1" t="str">
        <f>IF(G3104="","",IF(官網匯出!AD3104="","",官網匯出!AD3104))</f>
        <v/>
      </c>
      <c r="AL3104" s="1" t="str">
        <f t="shared" si="541"/>
        <v>0</v>
      </c>
      <c r="AM3104" s="1" t="str">
        <f>IF(官網匯出!AG3104="","",官網匯出!AG3104)</f>
        <v/>
      </c>
      <c r="AN3104" s="1" t="str">
        <f>IF(G3104="","",IF(官網匯出!AH3104="","",官網匯出!AH3104))</f>
        <v/>
      </c>
      <c r="AO3104" s="14" t="str">
        <f t="shared" si="542"/>
        <v/>
      </c>
      <c r="AP3104" s="14" t="str">
        <f t="shared" si="543"/>
        <v>1</v>
      </c>
      <c r="AQ3104" s="14" t="str">
        <f t="shared" si="544"/>
        <v>0</v>
      </c>
      <c r="AR3104" s="1" t="str">
        <f t="shared" si="545"/>
        <v/>
      </c>
      <c r="AS3104" s="1" t="str">
        <f t="shared" si="546"/>
        <v/>
      </c>
      <c r="AT3104" s="1" t="str">
        <f t="shared" si="547"/>
        <v/>
      </c>
      <c r="AU3104" s="1" t="str">
        <f t="shared" si="538"/>
        <v/>
      </c>
      <c r="AV3104" s="1" t="e">
        <f>IF(VLOOKUP(G3104,官網匯出!A:AQ,42,FALSE)="","[黃金盾官網]",VLOOKUP(G3104,官網匯出!A:AQ,42,FALSE))</f>
        <v>#N/A</v>
      </c>
      <c r="AW3104" s="1" t="e">
        <f>IF(LEFT(VLOOKUP(G3104,官網匯出!A:AS,43,FALSE),2)="","web",LEFT(VLOOKUP(G3104,官網匯出!A:AS,43,FALSE),2))</f>
        <v>#N/A</v>
      </c>
      <c r="AX3104" s="1" t="str">
        <f t="shared" si="548"/>
        <v>O</v>
      </c>
    </row>
    <row r="3105" spans="1:50">
      <c r="A3105" s="1" t="str">
        <f>IF(G3105="","",VLOOKUP(官網轉換!AW3105,團名!A:B,2,FALSE))</f>
        <v/>
      </c>
      <c r="B3105" s="1" t="str">
        <f>IF(G3105="","",IF(LEFT(VLOOKUP(G3105,官網匯出!A:AQ,43,0),2)="wf",VLOOKUP(VLOOKUP(G3105,官網匯出!A:AQ,43,0),團名!$I$1:$K$12,2,FALSE),"N0071"))</f>
        <v/>
      </c>
      <c r="C3105" s="1" t="str">
        <f>IFERROR(VLOOKUP(官網匯出!D3105,團名!E:G,3,FALSE),"")</f>
        <v/>
      </c>
      <c r="D3105" s="1" t="str">
        <f t="shared" si="539"/>
        <v/>
      </c>
      <c r="E3105" s="1" t="str">
        <f t="shared" si="540"/>
        <v/>
      </c>
      <c r="F3105" s="1" t="str">
        <f>IF(官網匯出!F3105="已付款","","B0012")</f>
        <v>B0012</v>
      </c>
      <c r="G3105" s="1" t="str">
        <f>IF(官網匯出!A3105="","",官網匯出!A3105)</f>
        <v/>
      </c>
      <c r="H3105" s="3" t="str">
        <f>IF(官網匯出!B3105="","",官網匯出!B3105)</f>
        <v/>
      </c>
      <c r="I3105" s="1" t="str">
        <f>IF(官網匯出!C3105="","",官網匯出!C3105)</f>
        <v/>
      </c>
      <c r="J3105" s="1" t="str">
        <f>IF(官網匯出!D3105="","",官網匯出!D3105)</f>
        <v/>
      </c>
      <c r="K3105" s="3" t="str">
        <f>IF(官網匯出!E3105="","",官網匯出!E3105)</f>
        <v/>
      </c>
      <c r="L3105" s="1" t="str">
        <f>IF(官網匯出!F3105="","",官網匯出!F3105)</f>
        <v/>
      </c>
      <c r="M3105" s="1" t="str">
        <f>IF(官網匯出!G3105="","",官網匯出!G3105)</f>
        <v/>
      </c>
      <c r="N3105" s="1" t="str">
        <f>IF(官網匯出!H3105="","",官網匯出!H3105)</f>
        <v/>
      </c>
      <c r="P3105" s="1" t="str">
        <f>IF(官網匯出!J3105="","",RIGHT(官網匯出!J3105,LEN(官網匯出!J3105)-2))</f>
        <v/>
      </c>
      <c r="Q3105" s="1" t="str">
        <f>IF(官網匯出!K3105="","",官網匯出!K3105)</f>
        <v/>
      </c>
      <c r="R3105" s="1" t="str">
        <f>IF(官網匯出!L3105="","",官網匯出!L3105)</f>
        <v/>
      </c>
      <c r="S3105" s="1" t="str">
        <f>IF(官網匯出!M3105="","",官網匯出!M3105)</f>
        <v/>
      </c>
      <c r="T3105" s="1" t="str">
        <f>IF(官網匯出!N3105="","",官網匯出!N3105)</f>
        <v/>
      </c>
      <c r="U3105" s="1" t="str">
        <f>IF(官網匯出!O3105="","",官網匯出!O3105)</f>
        <v/>
      </c>
      <c r="V3105" s="1" t="str">
        <f>IF(官網匯出!P3105="",IF(G3105="","",0),官網匯出!P3105)</f>
        <v/>
      </c>
      <c r="W3105" s="1" t="str">
        <f>IF(官網匯出!Q3105="",IF(G3105="","",0),官網匯出!Q3105)</f>
        <v/>
      </c>
      <c r="X3105" s="1" t="str">
        <f>IF(官網匯出!R3105="","",官網匯出!R3105)</f>
        <v/>
      </c>
      <c r="Y3105" s="1" t="str">
        <f>IF(官網匯出!S3105="","",官網匯出!S3105)</f>
        <v/>
      </c>
      <c r="Z3105" s="1" t="str">
        <f>IF(G3105="","",官網匯出!T3105)</f>
        <v/>
      </c>
      <c r="AA3105" s="1" t="str">
        <f>IF(G3105="","",官網匯出!AK3105)</f>
        <v/>
      </c>
      <c r="AB3105" s="1" t="str">
        <f>IF(G3105="","",IF(官網匯出!V3105="","",官網匯出!V3105))</f>
        <v/>
      </c>
      <c r="AJ3105" s="1" t="str">
        <f>IF(G3105="","",IF(官網匯出!AE3105="","",官網匯出!AE3105))</f>
        <v/>
      </c>
      <c r="AK3105" s="1" t="str">
        <f>IF(G3105="","",IF(官網匯出!AD3105="","",官網匯出!AD3105))</f>
        <v/>
      </c>
      <c r="AL3105" s="1" t="str">
        <f t="shared" si="541"/>
        <v>0</v>
      </c>
      <c r="AM3105" s="1" t="str">
        <f>IF(官網匯出!AG3105="","",官網匯出!AG3105)</f>
        <v/>
      </c>
      <c r="AN3105" s="1" t="str">
        <f>IF(G3105="","",IF(官網匯出!AH3105="","",官網匯出!AH3105))</f>
        <v/>
      </c>
      <c r="AO3105" s="14" t="str">
        <f t="shared" si="542"/>
        <v/>
      </c>
      <c r="AP3105" s="14" t="str">
        <f t="shared" si="543"/>
        <v>1</v>
      </c>
      <c r="AQ3105" s="14" t="str">
        <f t="shared" si="544"/>
        <v>0</v>
      </c>
      <c r="AR3105" s="1" t="str">
        <f t="shared" si="545"/>
        <v/>
      </c>
      <c r="AS3105" s="1" t="str">
        <f t="shared" si="546"/>
        <v/>
      </c>
      <c r="AT3105" s="1" t="str">
        <f t="shared" si="547"/>
        <v/>
      </c>
      <c r="AU3105" s="1" t="str">
        <f t="shared" si="538"/>
        <v/>
      </c>
      <c r="AV3105" s="1" t="e">
        <f>IF(VLOOKUP(G3105,官網匯出!A:AQ,42,FALSE)="","[黃金盾官網]",VLOOKUP(G3105,官網匯出!A:AQ,42,FALSE))</f>
        <v>#N/A</v>
      </c>
      <c r="AW3105" s="1" t="e">
        <f>IF(LEFT(VLOOKUP(G3105,官網匯出!A:AS,43,FALSE),2)="","web",LEFT(VLOOKUP(G3105,官網匯出!A:AS,43,FALSE),2))</f>
        <v>#N/A</v>
      </c>
      <c r="AX3105" s="1" t="str">
        <f t="shared" si="548"/>
        <v>O</v>
      </c>
    </row>
    <row r="3106" spans="1:50">
      <c r="A3106" s="1" t="str">
        <f>IF(G3106="","",VLOOKUP(官網轉換!AW3106,團名!A:B,2,FALSE))</f>
        <v/>
      </c>
      <c r="B3106" s="1" t="str">
        <f>IF(G3106="","",IF(LEFT(VLOOKUP(G3106,官網匯出!A:AQ,43,0),2)="wf",VLOOKUP(VLOOKUP(G3106,官網匯出!A:AQ,43,0),團名!$I$1:$K$12,2,FALSE),"N0071"))</f>
        <v/>
      </c>
      <c r="C3106" s="1" t="str">
        <f>IFERROR(VLOOKUP(官網匯出!D3106,團名!E:G,3,FALSE),"")</f>
        <v/>
      </c>
      <c r="D3106" s="1" t="str">
        <f t="shared" si="539"/>
        <v/>
      </c>
      <c r="E3106" s="1" t="str">
        <f t="shared" si="540"/>
        <v/>
      </c>
      <c r="F3106" s="1" t="str">
        <f>IF(官網匯出!F3106="已付款","","B0012")</f>
        <v>B0012</v>
      </c>
      <c r="G3106" s="1" t="str">
        <f>IF(官網匯出!A3106="","",官網匯出!A3106)</f>
        <v/>
      </c>
      <c r="H3106" s="3" t="str">
        <f>IF(官網匯出!B3106="","",官網匯出!B3106)</f>
        <v/>
      </c>
      <c r="I3106" s="1" t="str">
        <f>IF(官網匯出!C3106="","",官網匯出!C3106)</f>
        <v/>
      </c>
      <c r="J3106" s="1" t="str">
        <f>IF(官網匯出!D3106="","",官網匯出!D3106)</f>
        <v/>
      </c>
      <c r="K3106" s="3" t="str">
        <f>IF(官網匯出!E3106="","",官網匯出!E3106)</f>
        <v/>
      </c>
      <c r="L3106" s="1" t="str">
        <f>IF(官網匯出!F3106="","",官網匯出!F3106)</f>
        <v/>
      </c>
      <c r="M3106" s="1" t="str">
        <f>IF(官網匯出!G3106="","",官網匯出!G3106)</f>
        <v/>
      </c>
      <c r="N3106" s="1" t="str">
        <f>IF(官網匯出!H3106="","",官網匯出!H3106)</f>
        <v/>
      </c>
      <c r="P3106" s="1" t="str">
        <f>IF(官網匯出!J3106="","",RIGHT(官網匯出!J3106,LEN(官網匯出!J3106)-2))</f>
        <v/>
      </c>
      <c r="Q3106" s="1" t="str">
        <f>IF(官網匯出!K3106="","",官網匯出!K3106)</f>
        <v/>
      </c>
      <c r="R3106" s="1" t="str">
        <f>IF(官網匯出!L3106="","",官網匯出!L3106)</f>
        <v/>
      </c>
      <c r="S3106" s="1" t="str">
        <f>IF(官網匯出!M3106="","",官網匯出!M3106)</f>
        <v/>
      </c>
      <c r="T3106" s="1" t="str">
        <f>IF(官網匯出!N3106="","",官網匯出!N3106)</f>
        <v/>
      </c>
      <c r="U3106" s="1" t="str">
        <f>IF(官網匯出!O3106="","",官網匯出!O3106)</f>
        <v/>
      </c>
      <c r="V3106" s="1" t="str">
        <f>IF(官網匯出!P3106="",IF(G3106="","",0),官網匯出!P3106)</f>
        <v/>
      </c>
      <c r="W3106" s="1" t="str">
        <f>IF(官網匯出!Q3106="",IF(G3106="","",0),官網匯出!Q3106)</f>
        <v/>
      </c>
      <c r="X3106" s="1" t="str">
        <f>IF(官網匯出!R3106="","",官網匯出!R3106)</f>
        <v/>
      </c>
      <c r="Y3106" s="1" t="str">
        <f>IF(官網匯出!S3106="","",官網匯出!S3106)</f>
        <v/>
      </c>
      <c r="Z3106" s="1" t="str">
        <f>IF(G3106="","",官網匯出!T3106)</f>
        <v/>
      </c>
      <c r="AA3106" s="1" t="str">
        <f>IF(G3106="","",官網匯出!AK3106)</f>
        <v/>
      </c>
      <c r="AB3106" s="1" t="str">
        <f>IF(G3106="","",IF(官網匯出!V3106="","",官網匯出!V3106))</f>
        <v/>
      </c>
      <c r="AJ3106" s="1" t="str">
        <f>IF(G3106="","",IF(官網匯出!AE3106="","",官網匯出!AE3106))</f>
        <v/>
      </c>
      <c r="AK3106" s="1" t="str">
        <f>IF(G3106="","",IF(官網匯出!AD3106="","",官網匯出!AD3106))</f>
        <v/>
      </c>
      <c r="AL3106" s="1" t="str">
        <f t="shared" si="541"/>
        <v>0</v>
      </c>
      <c r="AM3106" s="1" t="str">
        <f>IF(官網匯出!AG3106="","",官網匯出!AG3106)</f>
        <v/>
      </c>
      <c r="AN3106" s="1" t="str">
        <f>IF(G3106="","",IF(官網匯出!AH3106="","",官網匯出!AH3106))</f>
        <v/>
      </c>
      <c r="AO3106" s="14" t="str">
        <f t="shared" si="542"/>
        <v/>
      </c>
      <c r="AP3106" s="14" t="str">
        <f t="shared" si="543"/>
        <v>1</v>
      </c>
      <c r="AQ3106" s="14" t="str">
        <f t="shared" si="544"/>
        <v>0</v>
      </c>
      <c r="AR3106" s="1" t="str">
        <f t="shared" si="545"/>
        <v/>
      </c>
      <c r="AS3106" s="1" t="str">
        <f t="shared" si="546"/>
        <v/>
      </c>
      <c r="AT3106" s="1" t="str">
        <f t="shared" si="547"/>
        <v/>
      </c>
      <c r="AU3106" s="1" t="str">
        <f t="shared" si="538"/>
        <v/>
      </c>
      <c r="AV3106" s="1" t="e">
        <f>IF(VLOOKUP(G3106,官網匯出!A:AQ,42,FALSE)="","[黃金盾官網]",VLOOKUP(G3106,官網匯出!A:AQ,42,FALSE))</f>
        <v>#N/A</v>
      </c>
      <c r="AW3106" s="1" t="e">
        <f>IF(LEFT(VLOOKUP(G3106,官網匯出!A:AS,43,FALSE),2)="","web",LEFT(VLOOKUP(G3106,官網匯出!A:AS,43,FALSE),2))</f>
        <v>#N/A</v>
      </c>
      <c r="AX3106" s="1" t="str">
        <f t="shared" si="548"/>
        <v>O</v>
      </c>
    </row>
    <row r="3107" spans="1:50">
      <c r="A3107" s="1" t="str">
        <f>IF(G3107="","",VLOOKUP(官網轉換!AW3107,團名!A:B,2,FALSE))</f>
        <v/>
      </c>
      <c r="B3107" s="1" t="str">
        <f>IF(G3107="","",IF(LEFT(VLOOKUP(G3107,官網匯出!A:AQ,43,0),2)="wf",VLOOKUP(VLOOKUP(G3107,官網匯出!A:AQ,43,0),團名!$I$1:$K$12,2,FALSE),"N0071"))</f>
        <v/>
      </c>
      <c r="C3107" s="1" t="str">
        <f>IFERROR(VLOOKUP(官網匯出!D3107,團名!E:G,3,FALSE),"")</f>
        <v/>
      </c>
      <c r="D3107" s="1" t="str">
        <f t="shared" si="539"/>
        <v/>
      </c>
      <c r="E3107" s="1" t="str">
        <f t="shared" si="540"/>
        <v/>
      </c>
      <c r="F3107" s="1" t="str">
        <f>IF(官網匯出!F3107="已付款","","B0012")</f>
        <v>B0012</v>
      </c>
      <c r="G3107" s="1" t="str">
        <f>IF(官網匯出!A3107="","",官網匯出!A3107)</f>
        <v/>
      </c>
      <c r="H3107" s="3" t="str">
        <f>IF(官網匯出!B3107="","",官網匯出!B3107)</f>
        <v/>
      </c>
      <c r="I3107" s="1" t="str">
        <f>IF(官網匯出!C3107="","",官網匯出!C3107)</f>
        <v/>
      </c>
      <c r="J3107" s="1" t="str">
        <f>IF(官網匯出!D3107="","",官網匯出!D3107)</f>
        <v/>
      </c>
      <c r="K3107" s="3" t="str">
        <f>IF(官網匯出!E3107="","",官網匯出!E3107)</f>
        <v/>
      </c>
      <c r="L3107" s="1" t="str">
        <f>IF(官網匯出!F3107="","",官網匯出!F3107)</f>
        <v/>
      </c>
      <c r="M3107" s="1" t="str">
        <f>IF(官網匯出!G3107="","",官網匯出!G3107)</f>
        <v/>
      </c>
      <c r="N3107" s="1" t="str">
        <f>IF(官網匯出!H3107="","",官網匯出!H3107)</f>
        <v/>
      </c>
      <c r="P3107" s="1" t="str">
        <f>IF(官網匯出!J3107="","",RIGHT(官網匯出!J3107,LEN(官網匯出!J3107)-2))</f>
        <v/>
      </c>
      <c r="Q3107" s="1" t="str">
        <f>IF(官網匯出!K3107="","",官網匯出!K3107)</f>
        <v/>
      </c>
      <c r="R3107" s="1" t="str">
        <f>IF(官網匯出!L3107="","",官網匯出!L3107)</f>
        <v/>
      </c>
      <c r="S3107" s="1" t="str">
        <f>IF(官網匯出!M3107="","",官網匯出!M3107)</f>
        <v/>
      </c>
      <c r="T3107" s="1" t="str">
        <f>IF(官網匯出!N3107="","",官網匯出!N3107)</f>
        <v/>
      </c>
      <c r="U3107" s="1" t="str">
        <f>IF(官網匯出!O3107="","",官網匯出!O3107)</f>
        <v/>
      </c>
      <c r="V3107" s="1" t="str">
        <f>IF(官網匯出!P3107="",IF(G3107="","",0),官網匯出!P3107)</f>
        <v/>
      </c>
      <c r="W3107" s="1" t="str">
        <f>IF(官網匯出!Q3107="",IF(G3107="","",0),官網匯出!Q3107)</f>
        <v/>
      </c>
      <c r="X3107" s="1" t="str">
        <f>IF(官網匯出!R3107="","",官網匯出!R3107)</f>
        <v/>
      </c>
      <c r="Y3107" s="1" t="str">
        <f>IF(官網匯出!S3107="","",官網匯出!S3107)</f>
        <v/>
      </c>
      <c r="Z3107" s="1" t="str">
        <f>IF(G3107="","",官網匯出!T3107)</f>
        <v/>
      </c>
      <c r="AA3107" s="1" t="str">
        <f>IF(G3107="","",官網匯出!AK3107)</f>
        <v/>
      </c>
      <c r="AB3107" s="1" t="str">
        <f>IF(G3107="","",IF(官網匯出!V3107="","",官網匯出!V3107))</f>
        <v/>
      </c>
      <c r="AJ3107" s="1" t="str">
        <f>IF(G3107="","",IF(官網匯出!AE3107="","",官網匯出!AE3107))</f>
        <v/>
      </c>
      <c r="AK3107" s="1" t="str">
        <f>IF(G3107="","",IF(官網匯出!AD3107="","",官網匯出!AD3107))</f>
        <v/>
      </c>
      <c r="AL3107" s="1" t="str">
        <f t="shared" si="541"/>
        <v>0</v>
      </c>
      <c r="AM3107" s="1" t="str">
        <f>IF(官網匯出!AG3107="","",官網匯出!AG3107)</f>
        <v/>
      </c>
      <c r="AN3107" s="1" t="str">
        <f>IF(G3107="","",IF(官網匯出!AH3107="","",官網匯出!AH3107))</f>
        <v/>
      </c>
      <c r="AO3107" s="14" t="str">
        <f t="shared" si="542"/>
        <v/>
      </c>
      <c r="AP3107" s="14" t="str">
        <f t="shared" si="543"/>
        <v>1</v>
      </c>
      <c r="AQ3107" s="14" t="str">
        <f t="shared" si="544"/>
        <v>0</v>
      </c>
      <c r="AR3107" s="1" t="str">
        <f t="shared" si="545"/>
        <v/>
      </c>
      <c r="AS3107" s="1" t="str">
        <f t="shared" si="546"/>
        <v/>
      </c>
      <c r="AT3107" s="1" t="str">
        <f t="shared" si="547"/>
        <v/>
      </c>
      <c r="AU3107" s="1" t="str">
        <f t="shared" si="538"/>
        <v/>
      </c>
      <c r="AV3107" s="1" t="e">
        <f>IF(VLOOKUP(G3107,官網匯出!A:AQ,42,FALSE)="","[黃金盾官網]",VLOOKUP(G3107,官網匯出!A:AQ,42,FALSE))</f>
        <v>#N/A</v>
      </c>
      <c r="AW3107" s="1" t="e">
        <f>IF(LEFT(VLOOKUP(G3107,官網匯出!A:AS,43,FALSE),2)="","web",LEFT(VLOOKUP(G3107,官網匯出!A:AS,43,FALSE),2))</f>
        <v>#N/A</v>
      </c>
      <c r="AX3107" s="1" t="str">
        <f t="shared" si="548"/>
        <v>O</v>
      </c>
    </row>
    <row r="3108" spans="1:50">
      <c r="A3108" s="1" t="str">
        <f>IF(G3108="","",VLOOKUP(官網轉換!AW3108,團名!A:B,2,FALSE))</f>
        <v/>
      </c>
      <c r="B3108" s="1" t="str">
        <f>IF(G3108="","",IF(LEFT(VLOOKUP(G3108,官網匯出!A:AQ,43,0),2)="wf",VLOOKUP(VLOOKUP(G3108,官網匯出!A:AQ,43,0),團名!$I$1:$K$12,2,FALSE),"N0071"))</f>
        <v/>
      </c>
      <c r="C3108" s="1" t="str">
        <f>IFERROR(VLOOKUP(官網匯出!D3108,團名!E:G,3,FALSE),"")</f>
        <v/>
      </c>
      <c r="D3108" s="1" t="str">
        <f t="shared" si="539"/>
        <v/>
      </c>
      <c r="E3108" s="1" t="str">
        <f t="shared" si="540"/>
        <v/>
      </c>
      <c r="F3108" s="1" t="str">
        <f>IF(官網匯出!F3108="已付款","","B0012")</f>
        <v>B0012</v>
      </c>
      <c r="G3108" s="1" t="str">
        <f>IF(官網匯出!A3108="","",官網匯出!A3108)</f>
        <v/>
      </c>
      <c r="H3108" s="3" t="str">
        <f>IF(官網匯出!B3108="","",官網匯出!B3108)</f>
        <v/>
      </c>
      <c r="I3108" s="1" t="str">
        <f>IF(官網匯出!C3108="","",官網匯出!C3108)</f>
        <v/>
      </c>
      <c r="J3108" s="1" t="str">
        <f>IF(官網匯出!D3108="","",官網匯出!D3108)</f>
        <v/>
      </c>
      <c r="K3108" s="3" t="str">
        <f>IF(官網匯出!E3108="","",官網匯出!E3108)</f>
        <v/>
      </c>
      <c r="L3108" s="1" t="str">
        <f>IF(官網匯出!F3108="","",官網匯出!F3108)</f>
        <v/>
      </c>
      <c r="M3108" s="1" t="str">
        <f>IF(官網匯出!G3108="","",官網匯出!G3108)</f>
        <v/>
      </c>
      <c r="N3108" s="1" t="str">
        <f>IF(官網匯出!H3108="","",官網匯出!H3108)</f>
        <v/>
      </c>
      <c r="P3108" s="1" t="str">
        <f>IF(官網匯出!J3108="","",RIGHT(官網匯出!J3108,LEN(官網匯出!J3108)-2))</f>
        <v/>
      </c>
      <c r="Q3108" s="1" t="str">
        <f>IF(官網匯出!K3108="","",官網匯出!K3108)</f>
        <v/>
      </c>
      <c r="R3108" s="1" t="str">
        <f>IF(官網匯出!L3108="","",官網匯出!L3108)</f>
        <v/>
      </c>
      <c r="S3108" s="1" t="str">
        <f>IF(官網匯出!M3108="","",官網匯出!M3108)</f>
        <v/>
      </c>
      <c r="T3108" s="1" t="str">
        <f>IF(官網匯出!N3108="","",官網匯出!N3108)</f>
        <v/>
      </c>
      <c r="U3108" s="1" t="str">
        <f>IF(官網匯出!O3108="","",官網匯出!O3108)</f>
        <v/>
      </c>
      <c r="V3108" s="1" t="str">
        <f>IF(官網匯出!P3108="",IF(G3108="","",0),官網匯出!P3108)</f>
        <v/>
      </c>
      <c r="W3108" s="1" t="str">
        <f>IF(官網匯出!Q3108="",IF(G3108="","",0),官網匯出!Q3108)</f>
        <v/>
      </c>
      <c r="X3108" s="1" t="str">
        <f>IF(官網匯出!R3108="","",官網匯出!R3108)</f>
        <v/>
      </c>
      <c r="Y3108" s="1" t="str">
        <f>IF(官網匯出!S3108="","",官網匯出!S3108)</f>
        <v/>
      </c>
      <c r="Z3108" s="1" t="str">
        <f>IF(G3108="","",官網匯出!T3108)</f>
        <v/>
      </c>
      <c r="AA3108" s="1" t="str">
        <f>IF(G3108="","",官網匯出!AK3108)</f>
        <v/>
      </c>
      <c r="AB3108" s="1" t="str">
        <f>IF(G3108="","",IF(官網匯出!V3108="","",官網匯出!V3108))</f>
        <v/>
      </c>
      <c r="AJ3108" s="1" t="str">
        <f>IF(G3108="","",IF(官網匯出!AE3108="","",官網匯出!AE3108))</f>
        <v/>
      </c>
      <c r="AK3108" s="1" t="str">
        <f>IF(G3108="","",IF(官網匯出!AD3108="","",官網匯出!AD3108))</f>
        <v/>
      </c>
      <c r="AL3108" s="1" t="str">
        <f t="shared" si="541"/>
        <v>0</v>
      </c>
      <c r="AM3108" s="1" t="str">
        <f>IF(官網匯出!AG3108="","",官網匯出!AG3108)</f>
        <v/>
      </c>
      <c r="AN3108" s="1" t="str">
        <f>IF(G3108="","",IF(官網匯出!AH3108="","",官網匯出!AH3108))</f>
        <v/>
      </c>
      <c r="AO3108" s="14" t="str">
        <f t="shared" si="542"/>
        <v/>
      </c>
      <c r="AP3108" s="14" t="str">
        <f t="shared" si="543"/>
        <v>1</v>
      </c>
      <c r="AQ3108" s="14" t="str">
        <f t="shared" si="544"/>
        <v>0</v>
      </c>
      <c r="AR3108" s="1" t="str">
        <f t="shared" si="545"/>
        <v/>
      </c>
      <c r="AS3108" s="1" t="str">
        <f t="shared" si="546"/>
        <v/>
      </c>
      <c r="AT3108" s="1" t="str">
        <f t="shared" si="547"/>
        <v/>
      </c>
      <c r="AU3108" s="1" t="str">
        <f t="shared" si="538"/>
        <v/>
      </c>
      <c r="AV3108" s="1" t="e">
        <f>IF(VLOOKUP(G3108,官網匯出!A:AQ,42,FALSE)="","[黃金盾官網]",VLOOKUP(G3108,官網匯出!A:AQ,42,FALSE))</f>
        <v>#N/A</v>
      </c>
      <c r="AW3108" s="1" t="e">
        <f>IF(LEFT(VLOOKUP(G3108,官網匯出!A:AS,43,FALSE),2)="","web",LEFT(VLOOKUP(G3108,官網匯出!A:AS,43,FALSE),2))</f>
        <v>#N/A</v>
      </c>
      <c r="AX3108" s="1" t="str">
        <f t="shared" si="548"/>
        <v>O</v>
      </c>
    </row>
    <row r="3109" spans="1:50">
      <c r="A3109" s="1" t="str">
        <f>IF(G3109="","",VLOOKUP(官網轉換!AW3109,團名!A:B,2,FALSE))</f>
        <v/>
      </c>
      <c r="B3109" s="1" t="str">
        <f>IF(G3109="","",IF(LEFT(VLOOKUP(G3109,官網匯出!A:AQ,43,0),2)="wf",VLOOKUP(VLOOKUP(G3109,官網匯出!A:AQ,43,0),團名!$I$1:$K$12,2,FALSE),"N0071"))</f>
        <v/>
      </c>
      <c r="C3109" s="1" t="str">
        <f>IFERROR(VLOOKUP(官網匯出!D3109,團名!E:G,3,FALSE),"")</f>
        <v/>
      </c>
      <c r="D3109" s="1" t="str">
        <f t="shared" si="539"/>
        <v/>
      </c>
      <c r="E3109" s="1" t="str">
        <f t="shared" si="540"/>
        <v/>
      </c>
      <c r="F3109" s="1" t="str">
        <f>IF(官網匯出!F3109="已付款","","B0012")</f>
        <v>B0012</v>
      </c>
      <c r="G3109" s="1" t="str">
        <f>IF(官網匯出!A3109="","",官網匯出!A3109)</f>
        <v/>
      </c>
      <c r="H3109" s="3" t="str">
        <f>IF(官網匯出!B3109="","",官網匯出!B3109)</f>
        <v/>
      </c>
      <c r="I3109" s="1" t="str">
        <f>IF(官網匯出!C3109="","",官網匯出!C3109)</f>
        <v/>
      </c>
      <c r="J3109" s="1" t="str">
        <f>IF(官網匯出!D3109="","",官網匯出!D3109)</f>
        <v/>
      </c>
      <c r="K3109" s="3" t="str">
        <f>IF(官網匯出!E3109="","",官網匯出!E3109)</f>
        <v/>
      </c>
      <c r="L3109" s="1" t="str">
        <f>IF(官網匯出!F3109="","",官網匯出!F3109)</f>
        <v/>
      </c>
      <c r="M3109" s="1" t="str">
        <f>IF(官網匯出!G3109="","",官網匯出!G3109)</f>
        <v/>
      </c>
      <c r="N3109" s="1" t="str">
        <f>IF(官網匯出!H3109="","",官網匯出!H3109)</f>
        <v/>
      </c>
      <c r="P3109" s="1" t="str">
        <f>IF(官網匯出!J3109="","",RIGHT(官網匯出!J3109,LEN(官網匯出!J3109)-2))</f>
        <v/>
      </c>
      <c r="Q3109" s="1" t="str">
        <f>IF(官網匯出!K3109="","",官網匯出!K3109)</f>
        <v/>
      </c>
      <c r="R3109" s="1" t="str">
        <f>IF(官網匯出!L3109="","",官網匯出!L3109)</f>
        <v/>
      </c>
      <c r="S3109" s="1" t="str">
        <f>IF(官網匯出!M3109="","",官網匯出!M3109)</f>
        <v/>
      </c>
      <c r="T3109" s="1" t="str">
        <f>IF(官網匯出!N3109="","",官網匯出!N3109)</f>
        <v/>
      </c>
      <c r="U3109" s="1" t="str">
        <f>IF(官網匯出!O3109="","",官網匯出!O3109)</f>
        <v/>
      </c>
      <c r="V3109" s="1" t="str">
        <f>IF(官網匯出!P3109="",IF(G3109="","",0),官網匯出!P3109)</f>
        <v/>
      </c>
      <c r="W3109" s="1" t="str">
        <f>IF(官網匯出!Q3109="",IF(G3109="","",0),官網匯出!Q3109)</f>
        <v/>
      </c>
      <c r="X3109" s="1" t="str">
        <f>IF(官網匯出!R3109="","",官網匯出!R3109)</f>
        <v/>
      </c>
      <c r="Y3109" s="1" t="str">
        <f>IF(官網匯出!S3109="","",官網匯出!S3109)</f>
        <v/>
      </c>
      <c r="Z3109" s="1" t="str">
        <f>IF(G3109="","",官網匯出!T3109)</f>
        <v/>
      </c>
      <c r="AA3109" s="1" t="str">
        <f>IF(G3109="","",官網匯出!AK3109)</f>
        <v/>
      </c>
      <c r="AB3109" s="1" t="str">
        <f>IF(G3109="","",IF(官網匯出!V3109="","",官網匯出!V3109))</f>
        <v/>
      </c>
      <c r="AJ3109" s="1" t="str">
        <f>IF(G3109="","",IF(官網匯出!AE3109="","",官網匯出!AE3109))</f>
        <v/>
      </c>
      <c r="AK3109" s="1" t="str">
        <f>IF(G3109="","",IF(官網匯出!AD3109="","",官網匯出!AD3109))</f>
        <v/>
      </c>
      <c r="AL3109" s="1" t="str">
        <f t="shared" si="541"/>
        <v>0</v>
      </c>
      <c r="AM3109" s="1" t="str">
        <f>IF(官網匯出!AG3109="","",官網匯出!AG3109)</f>
        <v/>
      </c>
      <c r="AN3109" s="1" t="str">
        <f>IF(G3109="","",IF(官網匯出!AH3109="","",官網匯出!AH3109))</f>
        <v/>
      </c>
      <c r="AO3109" s="14" t="str">
        <f t="shared" si="542"/>
        <v/>
      </c>
      <c r="AP3109" s="14" t="str">
        <f t="shared" si="543"/>
        <v>1</v>
      </c>
      <c r="AQ3109" s="14" t="str">
        <f t="shared" si="544"/>
        <v>0</v>
      </c>
      <c r="AR3109" s="1" t="str">
        <f t="shared" si="545"/>
        <v/>
      </c>
      <c r="AS3109" s="1" t="str">
        <f t="shared" si="546"/>
        <v/>
      </c>
      <c r="AT3109" s="1" t="str">
        <f t="shared" si="547"/>
        <v/>
      </c>
      <c r="AU3109" s="1" t="str">
        <f t="shared" si="538"/>
        <v/>
      </c>
      <c r="AV3109" s="1" t="e">
        <f>IF(VLOOKUP(G3109,官網匯出!A:AQ,42,FALSE)="","[黃金盾官網]",VLOOKUP(G3109,官網匯出!A:AQ,42,FALSE))</f>
        <v>#N/A</v>
      </c>
      <c r="AW3109" s="1" t="e">
        <f>IF(LEFT(VLOOKUP(G3109,官網匯出!A:AS,43,FALSE),2)="","web",LEFT(VLOOKUP(G3109,官網匯出!A:AS,43,FALSE),2))</f>
        <v>#N/A</v>
      </c>
      <c r="AX3109" s="1" t="str">
        <f t="shared" si="548"/>
        <v>O</v>
      </c>
    </row>
    <row r="3110" spans="1:50">
      <c r="A3110" s="1" t="str">
        <f>IF(G3110="","",VLOOKUP(官網轉換!AW3110,團名!A:B,2,FALSE))</f>
        <v/>
      </c>
      <c r="B3110" s="1" t="str">
        <f>IF(G3110="","",IF(LEFT(VLOOKUP(G3110,官網匯出!A:AQ,43,0),2)="wf",VLOOKUP(VLOOKUP(G3110,官網匯出!A:AQ,43,0),團名!$I$1:$K$12,2,FALSE),"N0071"))</f>
        <v/>
      </c>
      <c r="C3110" s="1" t="str">
        <f>IFERROR(VLOOKUP(官網匯出!D3110,團名!E:G,3,FALSE),"")</f>
        <v/>
      </c>
      <c r="D3110" s="1" t="str">
        <f t="shared" si="539"/>
        <v/>
      </c>
      <c r="E3110" s="1" t="str">
        <f t="shared" si="540"/>
        <v/>
      </c>
      <c r="F3110" s="1" t="str">
        <f>IF(官網匯出!F3110="已付款","","B0012")</f>
        <v>B0012</v>
      </c>
      <c r="G3110" s="1" t="str">
        <f>IF(官網匯出!A3110="","",官網匯出!A3110)</f>
        <v/>
      </c>
      <c r="H3110" s="3" t="str">
        <f>IF(官網匯出!B3110="","",官網匯出!B3110)</f>
        <v/>
      </c>
      <c r="I3110" s="1" t="str">
        <f>IF(官網匯出!C3110="","",官網匯出!C3110)</f>
        <v/>
      </c>
      <c r="J3110" s="1" t="str">
        <f>IF(官網匯出!D3110="","",官網匯出!D3110)</f>
        <v/>
      </c>
      <c r="K3110" s="3" t="str">
        <f>IF(官網匯出!E3110="","",官網匯出!E3110)</f>
        <v/>
      </c>
      <c r="L3110" s="1" t="str">
        <f>IF(官網匯出!F3110="","",官網匯出!F3110)</f>
        <v/>
      </c>
      <c r="M3110" s="1" t="str">
        <f>IF(官網匯出!G3110="","",官網匯出!G3110)</f>
        <v/>
      </c>
      <c r="N3110" s="1" t="str">
        <f>IF(官網匯出!H3110="","",官網匯出!H3110)</f>
        <v/>
      </c>
      <c r="P3110" s="1" t="str">
        <f>IF(官網匯出!J3110="","",RIGHT(官網匯出!J3110,LEN(官網匯出!J3110)-2))</f>
        <v/>
      </c>
      <c r="Q3110" s="1" t="str">
        <f>IF(官網匯出!K3110="","",官網匯出!K3110)</f>
        <v/>
      </c>
      <c r="R3110" s="1" t="str">
        <f>IF(官網匯出!L3110="","",官網匯出!L3110)</f>
        <v/>
      </c>
      <c r="S3110" s="1" t="str">
        <f>IF(官網匯出!M3110="","",官網匯出!M3110)</f>
        <v/>
      </c>
      <c r="T3110" s="1" t="str">
        <f>IF(官網匯出!N3110="","",官網匯出!N3110)</f>
        <v/>
      </c>
      <c r="U3110" s="1" t="str">
        <f>IF(官網匯出!O3110="","",官網匯出!O3110)</f>
        <v/>
      </c>
      <c r="V3110" s="1" t="str">
        <f>IF(官網匯出!P3110="",IF(G3110="","",0),官網匯出!P3110)</f>
        <v/>
      </c>
      <c r="W3110" s="1" t="str">
        <f>IF(官網匯出!Q3110="",IF(G3110="","",0),官網匯出!Q3110)</f>
        <v/>
      </c>
      <c r="X3110" s="1" t="str">
        <f>IF(官網匯出!R3110="","",官網匯出!R3110)</f>
        <v/>
      </c>
      <c r="Y3110" s="1" t="str">
        <f>IF(官網匯出!S3110="","",官網匯出!S3110)</f>
        <v/>
      </c>
      <c r="Z3110" s="1" t="str">
        <f>IF(G3110="","",官網匯出!T3110)</f>
        <v/>
      </c>
      <c r="AA3110" s="1" t="str">
        <f>IF(G3110="","",官網匯出!AK3110)</f>
        <v/>
      </c>
      <c r="AB3110" s="1" t="str">
        <f>IF(G3110="","",IF(官網匯出!V3110="","",官網匯出!V3110))</f>
        <v/>
      </c>
      <c r="AJ3110" s="1" t="str">
        <f>IF(G3110="","",IF(官網匯出!AE3110="","",官網匯出!AE3110))</f>
        <v/>
      </c>
      <c r="AK3110" s="1" t="str">
        <f>IF(G3110="","",IF(官網匯出!AD3110="","",官網匯出!AD3110))</f>
        <v/>
      </c>
      <c r="AL3110" s="1" t="str">
        <f t="shared" si="541"/>
        <v>0</v>
      </c>
      <c r="AM3110" s="1" t="str">
        <f>IF(官網匯出!AG3110="","",官網匯出!AG3110)</f>
        <v/>
      </c>
      <c r="AN3110" s="1" t="str">
        <f>IF(G3110="","",IF(官網匯出!AH3110="","",官網匯出!AH3110))</f>
        <v/>
      </c>
      <c r="AO3110" s="14" t="str">
        <f t="shared" si="542"/>
        <v/>
      </c>
      <c r="AP3110" s="14" t="str">
        <f t="shared" si="543"/>
        <v>1</v>
      </c>
      <c r="AQ3110" s="14" t="str">
        <f t="shared" si="544"/>
        <v>0</v>
      </c>
      <c r="AR3110" s="1" t="str">
        <f t="shared" si="545"/>
        <v/>
      </c>
      <c r="AS3110" s="1" t="str">
        <f t="shared" si="546"/>
        <v/>
      </c>
      <c r="AT3110" s="1" t="str">
        <f t="shared" si="547"/>
        <v/>
      </c>
      <c r="AU3110" s="1" t="str">
        <f t="shared" si="538"/>
        <v/>
      </c>
      <c r="AV3110" s="1" t="e">
        <f>IF(VLOOKUP(G3110,官網匯出!A:AQ,42,FALSE)="","[黃金盾官網]",VLOOKUP(G3110,官網匯出!A:AQ,42,FALSE))</f>
        <v>#N/A</v>
      </c>
      <c r="AW3110" s="1" t="e">
        <f>IF(LEFT(VLOOKUP(G3110,官網匯出!A:AS,43,FALSE),2)="","web",LEFT(VLOOKUP(G3110,官網匯出!A:AS,43,FALSE),2))</f>
        <v>#N/A</v>
      </c>
      <c r="AX3110" s="1" t="str">
        <f t="shared" si="548"/>
        <v>O</v>
      </c>
    </row>
    <row r="3111" spans="1:50">
      <c r="A3111" s="1" t="str">
        <f>IF(G3111="","",VLOOKUP(官網轉換!AW3111,團名!A:B,2,FALSE))</f>
        <v/>
      </c>
      <c r="B3111" s="1" t="str">
        <f>IF(G3111="","",IF(LEFT(VLOOKUP(G3111,官網匯出!A:AQ,43,0),2)="wf",VLOOKUP(VLOOKUP(G3111,官網匯出!A:AQ,43,0),團名!$I$1:$K$12,2,FALSE),"N0071"))</f>
        <v/>
      </c>
      <c r="C3111" s="1" t="str">
        <f>IFERROR(VLOOKUP(官網匯出!D3111,團名!E:G,3,FALSE),"")</f>
        <v/>
      </c>
      <c r="D3111" s="1" t="str">
        <f t="shared" si="539"/>
        <v/>
      </c>
      <c r="E3111" s="1" t="str">
        <f t="shared" si="540"/>
        <v/>
      </c>
      <c r="F3111" s="1" t="str">
        <f>IF(官網匯出!F3111="已付款","","B0012")</f>
        <v>B0012</v>
      </c>
      <c r="G3111" s="1" t="str">
        <f>IF(官網匯出!A3111="","",官網匯出!A3111)</f>
        <v/>
      </c>
      <c r="H3111" s="3" t="str">
        <f>IF(官網匯出!B3111="","",官網匯出!B3111)</f>
        <v/>
      </c>
      <c r="I3111" s="1" t="str">
        <f>IF(官網匯出!C3111="","",官網匯出!C3111)</f>
        <v/>
      </c>
      <c r="J3111" s="1" t="str">
        <f>IF(官網匯出!D3111="","",官網匯出!D3111)</f>
        <v/>
      </c>
      <c r="K3111" s="3" t="str">
        <f>IF(官網匯出!E3111="","",官網匯出!E3111)</f>
        <v/>
      </c>
      <c r="L3111" s="1" t="str">
        <f>IF(官網匯出!F3111="","",官網匯出!F3111)</f>
        <v/>
      </c>
      <c r="M3111" s="1" t="str">
        <f>IF(官網匯出!G3111="","",官網匯出!G3111)</f>
        <v/>
      </c>
      <c r="N3111" s="1" t="str">
        <f>IF(官網匯出!H3111="","",官網匯出!H3111)</f>
        <v/>
      </c>
      <c r="P3111" s="1" t="str">
        <f>IF(官網匯出!J3111="","",RIGHT(官網匯出!J3111,LEN(官網匯出!J3111)-2))</f>
        <v/>
      </c>
      <c r="Q3111" s="1" t="str">
        <f>IF(官網匯出!K3111="","",官網匯出!K3111)</f>
        <v/>
      </c>
      <c r="R3111" s="1" t="str">
        <f>IF(官網匯出!L3111="","",官網匯出!L3111)</f>
        <v/>
      </c>
      <c r="S3111" s="1" t="str">
        <f>IF(官網匯出!M3111="","",官網匯出!M3111)</f>
        <v/>
      </c>
      <c r="T3111" s="1" t="str">
        <f>IF(官網匯出!N3111="","",官網匯出!N3111)</f>
        <v/>
      </c>
      <c r="U3111" s="1" t="str">
        <f>IF(官網匯出!O3111="","",官網匯出!O3111)</f>
        <v/>
      </c>
      <c r="V3111" s="1" t="str">
        <f>IF(官網匯出!P3111="",IF(G3111="","",0),官網匯出!P3111)</f>
        <v/>
      </c>
      <c r="W3111" s="1" t="str">
        <f>IF(官網匯出!Q3111="",IF(G3111="","",0),官網匯出!Q3111)</f>
        <v/>
      </c>
      <c r="X3111" s="1" t="str">
        <f>IF(官網匯出!R3111="","",官網匯出!R3111)</f>
        <v/>
      </c>
      <c r="Y3111" s="1" t="str">
        <f>IF(官網匯出!S3111="","",官網匯出!S3111)</f>
        <v/>
      </c>
      <c r="Z3111" s="1" t="str">
        <f>IF(G3111="","",官網匯出!T3111)</f>
        <v/>
      </c>
      <c r="AA3111" s="1" t="str">
        <f>IF(G3111="","",官網匯出!AK3111)</f>
        <v/>
      </c>
      <c r="AB3111" s="1" t="str">
        <f>IF(G3111="","",IF(官網匯出!V3111="","",官網匯出!V3111))</f>
        <v/>
      </c>
      <c r="AJ3111" s="1" t="str">
        <f>IF(G3111="","",IF(官網匯出!AE3111="","",官網匯出!AE3111))</f>
        <v/>
      </c>
      <c r="AK3111" s="1" t="str">
        <f>IF(G3111="","",IF(官網匯出!AD3111="","",官網匯出!AD3111))</f>
        <v/>
      </c>
      <c r="AL3111" s="1" t="str">
        <f t="shared" si="541"/>
        <v>0</v>
      </c>
      <c r="AM3111" s="1" t="str">
        <f>IF(官網匯出!AG3111="","",官網匯出!AG3111)</f>
        <v/>
      </c>
      <c r="AN3111" s="1" t="str">
        <f>IF(G3111="","",IF(官網匯出!AH3111="","",官網匯出!AH3111))</f>
        <v/>
      </c>
      <c r="AO3111" s="14" t="str">
        <f t="shared" si="542"/>
        <v/>
      </c>
      <c r="AP3111" s="14" t="str">
        <f t="shared" si="543"/>
        <v>1</v>
      </c>
      <c r="AQ3111" s="14" t="str">
        <f t="shared" si="544"/>
        <v>0</v>
      </c>
      <c r="AR3111" s="1" t="str">
        <f t="shared" si="545"/>
        <v/>
      </c>
      <c r="AS3111" s="1" t="str">
        <f t="shared" si="546"/>
        <v/>
      </c>
      <c r="AT3111" s="1" t="str">
        <f t="shared" si="547"/>
        <v/>
      </c>
      <c r="AU3111" s="1" t="str">
        <f t="shared" si="538"/>
        <v/>
      </c>
      <c r="AV3111" s="1" t="e">
        <f>IF(VLOOKUP(G3111,官網匯出!A:AQ,42,FALSE)="","[黃金盾官網]",VLOOKUP(G3111,官網匯出!A:AQ,42,FALSE))</f>
        <v>#N/A</v>
      </c>
      <c r="AW3111" s="1" t="e">
        <f>IF(LEFT(VLOOKUP(G3111,官網匯出!A:AS,43,FALSE),2)="","web",LEFT(VLOOKUP(G3111,官網匯出!A:AS,43,FALSE),2))</f>
        <v>#N/A</v>
      </c>
      <c r="AX3111" s="1" t="str">
        <f t="shared" si="548"/>
        <v>O</v>
      </c>
    </row>
    <row r="3112" spans="1:50">
      <c r="A3112" s="1" t="str">
        <f>IF(G3112="","",VLOOKUP(官網轉換!AW3112,團名!A:B,2,FALSE))</f>
        <v/>
      </c>
      <c r="B3112" s="1" t="str">
        <f>IF(G3112="","",IF(LEFT(VLOOKUP(G3112,官網匯出!A:AQ,43,0),2)="wf",VLOOKUP(VLOOKUP(G3112,官網匯出!A:AQ,43,0),團名!$I$1:$K$12,2,FALSE),"N0071"))</f>
        <v/>
      </c>
      <c r="C3112" s="1" t="str">
        <f>IFERROR(VLOOKUP(官網匯出!D3112,團名!E:G,3,FALSE),"")</f>
        <v/>
      </c>
      <c r="D3112" s="1" t="str">
        <f t="shared" si="539"/>
        <v/>
      </c>
      <c r="E3112" s="1" t="str">
        <f t="shared" si="540"/>
        <v/>
      </c>
      <c r="F3112" s="1" t="str">
        <f>IF(官網匯出!F3112="已付款","","B0012")</f>
        <v>B0012</v>
      </c>
      <c r="G3112" s="1" t="str">
        <f>IF(官網匯出!A3112="","",官網匯出!A3112)</f>
        <v/>
      </c>
      <c r="H3112" s="3" t="str">
        <f>IF(官網匯出!B3112="","",官網匯出!B3112)</f>
        <v/>
      </c>
      <c r="I3112" s="1" t="str">
        <f>IF(官網匯出!C3112="","",官網匯出!C3112)</f>
        <v/>
      </c>
      <c r="J3112" s="1" t="str">
        <f>IF(官網匯出!D3112="","",官網匯出!D3112)</f>
        <v/>
      </c>
      <c r="K3112" s="3" t="str">
        <f>IF(官網匯出!E3112="","",官網匯出!E3112)</f>
        <v/>
      </c>
      <c r="L3112" s="1" t="str">
        <f>IF(官網匯出!F3112="","",官網匯出!F3112)</f>
        <v/>
      </c>
      <c r="M3112" s="1" t="str">
        <f>IF(官網匯出!G3112="","",官網匯出!G3112)</f>
        <v/>
      </c>
      <c r="N3112" s="1" t="str">
        <f>IF(官網匯出!H3112="","",官網匯出!H3112)</f>
        <v/>
      </c>
      <c r="P3112" s="1" t="str">
        <f>IF(官網匯出!J3112="","",RIGHT(官網匯出!J3112,LEN(官網匯出!J3112)-2))</f>
        <v/>
      </c>
      <c r="Q3112" s="1" t="str">
        <f>IF(官網匯出!K3112="","",官網匯出!K3112)</f>
        <v/>
      </c>
      <c r="R3112" s="1" t="str">
        <f>IF(官網匯出!L3112="","",官網匯出!L3112)</f>
        <v/>
      </c>
      <c r="S3112" s="1" t="str">
        <f>IF(官網匯出!M3112="","",官網匯出!M3112)</f>
        <v/>
      </c>
      <c r="T3112" s="1" t="str">
        <f>IF(官網匯出!N3112="","",官網匯出!N3112)</f>
        <v/>
      </c>
      <c r="U3112" s="1" t="str">
        <f>IF(官網匯出!O3112="","",官網匯出!O3112)</f>
        <v/>
      </c>
      <c r="V3112" s="1" t="str">
        <f>IF(官網匯出!P3112="",IF(G3112="","",0),官網匯出!P3112)</f>
        <v/>
      </c>
      <c r="W3112" s="1" t="str">
        <f>IF(官網匯出!Q3112="",IF(G3112="","",0),官網匯出!Q3112)</f>
        <v/>
      </c>
      <c r="X3112" s="1" t="str">
        <f>IF(官網匯出!R3112="","",官網匯出!R3112)</f>
        <v/>
      </c>
      <c r="Y3112" s="1" t="str">
        <f>IF(官網匯出!S3112="","",官網匯出!S3112)</f>
        <v/>
      </c>
      <c r="Z3112" s="1" t="str">
        <f>IF(G3112="","",官網匯出!T3112)</f>
        <v/>
      </c>
      <c r="AA3112" s="1" t="str">
        <f>IF(G3112="","",官網匯出!AK3112)</f>
        <v/>
      </c>
      <c r="AB3112" s="1" t="str">
        <f>IF(G3112="","",IF(官網匯出!V3112="","",官網匯出!V3112))</f>
        <v/>
      </c>
      <c r="AJ3112" s="1" t="str">
        <f>IF(G3112="","",IF(官網匯出!AE3112="","",官網匯出!AE3112))</f>
        <v/>
      </c>
      <c r="AK3112" s="1" t="str">
        <f>IF(G3112="","",IF(官網匯出!AD3112="","",官網匯出!AD3112))</f>
        <v/>
      </c>
      <c r="AL3112" s="1" t="str">
        <f t="shared" si="541"/>
        <v>0</v>
      </c>
      <c r="AM3112" s="1" t="str">
        <f>IF(官網匯出!AG3112="","",官網匯出!AG3112)</f>
        <v/>
      </c>
      <c r="AN3112" s="1" t="str">
        <f>IF(G3112="","",IF(官網匯出!AH3112="","",官網匯出!AH3112))</f>
        <v/>
      </c>
      <c r="AO3112" s="14" t="str">
        <f t="shared" si="542"/>
        <v/>
      </c>
      <c r="AP3112" s="14" t="str">
        <f t="shared" si="543"/>
        <v>1</v>
      </c>
      <c r="AQ3112" s="14" t="str">
        <f t="shared" si="544"/>
        <v>0</v>
      </c>
      <c r="AR3112" s="1" t="str">
        <f t="shared" si="545"/>
        <v/>
      </c>
      <c r="AS3112" s="1" t="str">
        <f t="shared" si="546"/>
        <v/>
      </c>
      <c r="AT3112" s="1" t="str">
        <f t="shared" si="547"/>
        <v/>
      </c>
      <c r="AU3112" s="1" t="str">
        <f t="shared" si="538"/>
        <v/>
      </c>
      <c r="AV3112" s="1" t="e">
        <f>IF(VLOOKUP(G3112,官網匯出!A:AQ,42,FALSE)="","[黃金盾官網]",VLOOKUP(G3112,官網匯出!A:AQ,42,FALSE))</f>
        <v>#N/A</v>
      </c>
      <c r="AW3112" s="1" t="e">
        <f>IF(LEFT(VLOOKUP(G3112,官網匯出!A:AS,43,FALSE),2)="","web",LEFT(VLOOKUP(G3112,官網匯出!A:AS,43,FALSE),2))</f>
        <v>#N/A</v>
      </c>
      <c r="AX3112" s="1" t="str">
        <f t="shared" si="548"/>
        <v>O</v>
      </c>
    </row>
    <row r="3113" spans="1:50">
      <c r="A3113" s="1" t="str">
        <f>IF(G3113="","",VLOOKUP(官網轉換!AW3113,團名!A:B,2,FALSE))</f>
        <v/>
      </c>
      <c r="B3113" s="1" t="str">
        <f>IF(G3113="","",IF(LEFT(VLOOKUP(G3113,官網匯出!A:AQ,43,0),2)="wf",VLOOKUP(VLOOKUP(G3113,官網匯出!A:AQ,43,0),團名!$I$1:$K$12,2,FALSE),"N0071"))</f>
        <v/>
      </c>
      <c r="C3113" s="1" t="str">
        <f>IFERROR(VLOOKUP(官網匯出!D3113,團名!E:G,3,FALSE),"")</f>
        <v/>
      </c>
      <c r="D3113" s="1" t="str">
        <f t="shared" si="539"/>
        <v/>
      </c>
      <c r="E3113" s="1" t="str">
        <f t="shared" si="540"/>
        <v/>
      </c>
      <c r="F3113" s="1" t="str">
        <f>IF(官網匯出!F3113="已付款","","B0012")</f>
        <v>B0012</v>
      </c>
      <c r="G3113" s="1" t="str">
        <f>IF(官網匯出!A3113="","",官網匯出!A3113)</f>
        <v/>
      </c>
      <c r="H3113" s="3" t="str">
        <f>IF(官網匯出!B3113="","",官網匯出!B3113)</f>
        <v/>
      </c>
      <c r="I3113" s="1" t="str">
        <f>IF(官網匯出!C3113="","",官網匯出!C3113)</f>
        <v/>
      </c>
      <c r="J3113" s="1" t="str">
        <f>IF(官網匯出!D3113="","",官網匯出!D3113)</f>
        <v/>
      </c>
      <c r="K3113" s="3" t="str">
        <f>IF(官網匯出!E3113="","",官網匯出!E3113)</f>
        <v/>
      </c>
      <c r="L3113" s="1" t="str">
        <f>IF(官網匯出!F3113="","",官網匯出!F3113)</f>
        <v/>
      </c>
      <c r="M3113" s="1" t="str">
        <f>IF(官網匯出!G3113="","",官網匯出!G3113)</f>
        <v/>
      </c>
      <c r="N3113" s="1" t="str">
        <f>IF(官網匯出!H3113="","",官網匯出!H3113)</f>
        <v/>
      </c>
      <c r="P3113" s="1" t="str">
        <f>IF(官網匯出!J3113="","",RIGHT(官網匯出!J3113,LEN(官網匯出!J3113)-2))</f>
        <v/>
      </c>
      <c r="Q3113" s="1" t="str">
        <f>IF(官網匯出!K3113="","",官網匯出!K3113)</f>
        <v/>
      </c>
      <c r="R3113" s="1" t="str">
        <f>IF(官網匯出!L3113="","",官網匯出!L3113)</f>
        <v/>
      </c>
      <c r="S3113" s="1" t="str">
        <f>IF(官網匯出!M3113="","",官網匯出!M3113)</f>
        <v/>
      </c>
      <c r="T3113" s="1" t="str">
        <f>IF(官網匯出!N3113="","",官網匯出!N3113)</f>
        <v/>
      </c>
      <c r="U3113" s="1" t="str">
        <f>IF(官網匯出!O3113="","",官網匯出!O3113)</f>
        <v/>
      </c>
      <c r="V3113" s="1" t="str">
        <f>IF(官網匯出!P3113="",IF(G3113="","",0),官網匯出!P3113)</f>
        <v/>
      </c>
      <c r="W3113" s="1" t="str">
        <f>IF(官網匯出!Q3113="",IF(G3113="","",0),官網匯出!Q3113)</f>
        <v/>
      </c>
      <c r="X3113" s="1" t="str">
        <f>IF(官網匯出!R3113="","",官網匯出!R3113)</f>
        <v/>
      </c>
      <c r="Y3113" s="1" t="str">
        <f>IF(官網匯出!S3113="","",官網匯出!S3113)</f>
        <v/>
      </c>
      <c r="Z3113" s="1" t="str">
        <f>IF(G3113="","",官網匯出!T3113)</f>
        <v/>
      </c>
      <c r="AA3113" s="1" t="str">
        <f>IF(G3113="","",官網匯出!AK3113)</f>
        <v/>
      </c>
      <c r="AB3113" s="1" t="str">
        <f>IF(G3113="","",IF(官網匯出!V3113="","",官網匯出!V3113))</f>
        <v/>
      </c>
      <c r="AJ3113" s="1" t="str">
        <f>IF(G3113="","",IF(官網匯出!AE3113="","",官網匯出!AE3113))</f>
        <v/>
      </c>
      <c r="AK3113" s="1" t="str">
        <f>IF(G3113="","",IF(官網匯出!AD3113="","",官網匯出!AD3113))</f>
        <v/>
      </c>
      <c r="AL3113" s="1" t="str">
        <f t="shared" si="541"/>
        <v>0</v>
      </c>
      <c r="AM3113" s="1" t="str">
        <f>IF(官網匯出!AG3113="","",官網匯出!AG3113)</f>
        <v/>
      </c>
      <c r="AN3113" s="1" t="str">
        <f>IF(G3113="","",IF(官網匯出!AH3113="","",官網匯出!AH3113))</f>
        <v/>
      </c>
      <c r="AO3113" s="14" t="str">
        <f t="shared" si="542"/>
        <v/>
      </c>
      <c r="AP3113" s="14" t="str">
        <f t="shared" si="543"/>
        <v>1</v>
      </c>
      <c r="AQ3113" s="14" t="str">
        <f t="shared" si="544"/>
        <v>0</v>
      </c>
      <c r="AR3113" s="1" t="str">
        <f t="shared" si="545"/>
        <v/>
      </c>
      <c r="AS3113" s="1" t="str">
        <f t="shared" si="546"/>
        <v/>
      </c>
      <c r="AT3113" s="1" t="str">
        <f t="shared" si="547"/>
        <v/>
      </c>
      <c r="AU3113" s="1" t="str">
        <f t="shared" si="538"/>
        <v/>
      </c>
      <c r="AV3113" s="1" t="e">
        <f>IF(VLOOKUP(G3113,官網匯出!A:AQ,42,FALSE)="","[黃金盾官網]",VLOOKUP(G3113,官網匯出!A:AQ,42,FALSE))</f>
        <v>#N/A</v>
      </c>
      <c r="AW3113" s="1" t="e">
        <f>IF(LEFT(VLOOKUP(G3113,官網匯出!A:AS,43,FALSE),2)="","web",LEFT(VLOOKUP(G3113,官網匯出!A:AS,43,FALSE),2))</f>
        <v>#N/A</v>
      </c>
      <c r="AX3113" s="1" t="str">
        <f t="shared" si="548"/>
        <v>O</v>
      </c>
    </row>
    <row r="3114" spans="1:50">
      <c r="A3114" s="1" t="str">
        <f>IF(G3114="","",VLOOKUP(官網轉換!AW3114,團名!A:B,2,FALSE))</f>
        <v/>
      </c>
      <c r="B3114" s="1" t="str">
        <f>IF(G3114="","",IF(LEFT(VLOOKUP(G3114,官網匯出!A:AQ,43,0),2)="wf",VLOOKUP(VLOOKUP(G3114,官網匯出!A:AQ,43,0),團名!$I$1:$K$12,2,FALSE),"N0071"))</f>
        <v/>
      </c>
      <c r="C3114" s="1" t="str">
        <f>IFERROR(VLOOKUP(官網匯出!D3114,團名!E:G,3,FALSE),"")</f>
        <v/>
      </c>
      <c r="D3114" s="1" t="str">
        <f t="shared" si="539"/>
        <v/>
      </c>
      <c r="E3114" s="1" t="str">
        <f t="shared" si="540"/>
        <v/>
      </c>
      <c r="F3114" s="1" t="str">
        <f>IF(官網匯出!F3114="已付款","","B0012")</f>
        <v>B0012</v>
      </c>
      <c r="G3114" s="1" t="str">
        <f>IF(官網匯出!A3114="","",官網匯出!A3114)</f>
        <v/>
      </c>
      <c r="H3114" s="3" t="str">
        <f>IF(官網匯出!B3114="","",官網匯出!B3114)</f>
        <v/>
      </c>
      <c r="I3114" s="1" t="str">
        <f>IF(官網匯出!C3114="","",官網匯出!C3114)</f>
        <v/>
      </c>
      <c r="J3114" s="1" t="str">
        <f>IF(官網匯出!D3114="","",官網匯出!D3114)</f>
        <v/>
      </c>
      <c r="K3114" s="3" t="str">
        <f>IF(官網匯出!E3114="","",官網匯出!E3114)</f>
        <v/>
      </c>
      <c r="L3114" s="1" t="str">
        <f>IF(官網匯出!F3114="","",官網匯出!F3114)</f>
        <v/>
      </c>
      <c r="M3114" s="1" t="str">
        <f>IF(官網匯出!G3114="","",官網匯出!G3114)</f>
        <v/>
      </c>
      <c r="N3114" s="1" t="str">
        <f>IF(官網匯出!H3114="","",官網匯出!H3114)</f>
        <v/>
      </c>
      <c r="P3114" s="1" t="str">
        <f>IF(官網匯出!J3114="","",RIGHT(官網匯出!J3114,LEN(官網匯出!J3114)-2))</f>
        <v/>
      </c>
      <c r="Q3114" s="1" t="str">
        <f>IF(官網匯出!K3114="","",官網匯出!K3114)</f>
        <v/>
      </c>
      <c r="R3114" s="1" t="str">
        <f>IF(官網匯出!L3114="","",官網匯出!L3114)</f>
        <v/>
      </c>
      <c r="S3114" s="1" t="str">
        <f>IF(官網匯出!M3114="","",官網匯出!M3114)</f>
        <v/>
      </c>
      <c r="T3114" s="1" t="str">
        <f>IF(官網匯出!N3114="","",官網匯出!N3114)</f>
        <v/>
      </c>
      <c r="U3114" s="1" t="str">
        <f>IF(官網匯出!O3114="","",官網匯出!O3114)</f>
        <v/>
      </c>
      <c r="V3114" s="1" t="str">
        <f>IF(官網匯出!P3114="",IF(G3114="","",0),官網匯出!P3114)</f>
        <v/>
      </c>
      <c r="W3114" s="1" t="str">
        <f>IF(官網匯出!Q3114="",IF(G3114="","",0),官網匯出!Q3114)</f>
        <v/>
      </c>
      <c r="X3114" s="1" t="str">
        <f>IF(官網匯出!R3114="","",官網匯出!R3114)</f>
        <v/>
      </c>
      <c r="Y3114" s="1" t="str">
        <f>IF(官網匯出!S3114="","",官網匯出!S3114)</f>
        <v/>
      </c>
      <c r="Z3114" s="1" t="str">
        <f>IF(G3114="","",官網匯出!T3114)</f>
        <v/>
      </c>
      <c r="AA3114" s="1" t="str">
        <f>IF(G3114="","",官網匯出!AK3114)</f>
        <v/>
      </c>
      <c r="AB3114" s="1" t="str">
        <f>IF(G3114="","",IF(官網匯出!V3114="","",官網匯出!V3114))</f>
        <v/>
      </c>
      <c r="AJ3114" s="1" t="str">
        <f>IF(G3114="","",IF(官網匯出!AE3114="","",官網匯出!AE3114))</f>
        <v/>
      </c>
      <c r="AK3114" s="1" t="str">
        <f>IF(G3114="","",IF(官網匯出!AD3114="","",官網匯出!AD3114))</f>
        <v/>
      </c>
      <c r="AL3114" s="1" t="str">
        <f t="shared" si="541"/>
        <v>0</v>
      </c>
      <c r="AM3114" s="1" t="str">
        <f>IF(官網匯出!AG3114="","",官網匯出!AG3114)</f>
        <v/>
      </c>
      <c r="AN3114" s="1" t="str">
        <f>IF(G3114="","",IF(官網匯出!AH3114="","",官網匯出!AH3114))</f>
        <v/>
      </c>
      <c r="AO3114" s="14" t="str">
        <f t="shared" si="542"/>
        <v/>
      </c>
      <c r="AP3114" s="14" t="str">
        <f t="shared" si="543"/>
        <v>1</v>
      </c>
      <c r="AQ3114" s="14" t="str">
        <f t="shared" si="544"/>
        <v>0</v>
      </c>
      <c r="AR3114" s="1" t="str">
        <f t="shared" si="545"/>
        <v/>
      </c>
      <c r="AS3114" s="1" t="str">
        <f t="shared" si="546"/>
        <v/>
      </c>
      <c r="AT3114" s="1" t="str">
        <f t="shared" si="547"/>
        <v/>
      </c>
      <c r="AU3114" s="1" t="str">
        <f t="shared" si="538"/>
        <v/>
      </c>
      <c r="AV3114" s="1" t="e">
        <f>IF(VLOOKUP(G3114,官網匯出!A:AQ,42,FALSE)="","[黃金盾官網]",VLOOKUP(G3114,官網匯出!A:AQ,42,FALSE))</f>
        <v>#N/A</v>
      </c>
      <c r="AW3114" s="1" t="e">
        <f>IF(LEFT(VLOOKUP(G3114,官網匯出!A:AS,43,FALSE),2)="","web",LEFT(VLOOKUP(G3114,官網匯出!A:AS,43,FALSE),2))</f>
        <v>#N/A</v>
      </c>
      <c r="AX3114" s="1" t="str">
        <f t="shared" si="548"/>
        <v>O</v>
      </c>
    </row>
    <row r="3115" spans="1:50">
      <c r="A3115" s="1" t="str">
        <f>IF(G3115="","",VLOOKUP(官網轉換!AW3115,團名!A:B,2,FALSE))</f>
        <v/>
      </c>
      <c r="B3115" s="1" t="str">
        <f>IF(G3115="","",IF(LEFT(VLOOKUP(G3115,官網匯出!A:AQ,43,0),2)="wf",VLOOKUP(VLOOKUP(G3115,官網匯出!A:AQ,43,0),團名!$I$1:$K$12,2,FALSE),"N0071"))</f>
        <v/>
      </c>
      <c r="C3115" s="1" t="str">
        <f>IFERROR(VLOOKUP(官網匯出!D3115,團名!E:G,3,FALSE),"")</f>
        <v/>
      </c>
      <c r="D3115" s="1" t="str">
        <f t="shared" si="539"/>
        <v/>
      </c>
      <c r="E3115" s="1" t="str">
        <f t="shared" si="540"/>
        <v/>
      </c>
      <c r="F3115" s="1" t="str">
        <f>IF(官網匯出!F3115="已付款","","B0012")</f>
        <v>B0012</v>
      </c>
      <c r="G3115" s="1" t="str">
        <f>IF(官網匯出!A3115="","",官網匯出!A3115)</f>
        <v/>
      </c>
      <c r="H3115" s="3" t="str">
        <f>IF(官網匯出!B3115="","",官網匯出!B3115)</f>
        <v/>
      </c>
      <c r="I3115" s="1" t="str">
        <f>IF(官網匯出!C3115="","",官網匯出!C3115)</f>
        <v/>
      </c>
      <c r="J3115" s="1" t="str">
        <f>IF(官網匯出!D3115="","",官網匯出!D3115)</f>
        <v/>
      </c>
      <c r="K3115" s="3" t="str">
        <f>IF(官網匯出!E3115="","",官網匯出!E3115)</f>
        <v/>
      </c>
      <c r="L3115" s="1" t="str">
        <f>IF(官網匯出!F3115="","",官網匯出!F3115)</f>
        <v/>
      </c>
      <c r="M3115" s="1" t="str">
        <f>IF(官網匯出!G3115="","",官網匯出!G3115)</f>
        <v/>
      </c>
      <c r="N3115" s="1" t="str">
        <f>IF(官網匯出!H3115="","",官網匯出!H3115)</f>
        <v/>
      </c>
      <c r="P3115" s="1" t="str">
        <f>IF(官網匯出!J3115="","",RIGHT(官網匯出!J3115,LEN(官網匯出!J3115)-2))</f>
        <v/>
      </c>
      <c r="Q3115" s="1" t="str">
        <f>IF(官網匯出!K3115="","",官網匯出!K3115)</f>
        <v/>
      </c>
      <c r="R3115" s="1" t="str">
        <f>IF(官網匯出!L3115="","",官網匯出!L3115)</f>
        <v/>
      </c>
      <c r="S3115" s="1" t="str">
        <f>IF(官網匯出!M3115="","",官網匯出!M3115)</f>
        <v/>
      </c>
      <c r="T3115" s="1" t="str">
        <f>IF(官網匯出!N3115="","",官網匯出!N3115)</f>
        <v/>
      </c>
      <c r="U3115" s="1" t="str">
        <f>IF(官網匯出!O3115="","",官網匯出!O3115)</f>
        <v/>
      </c>
      <c r="V3115" s="1" t="str">
        <f>IF(官網匯出!P3115="",IF(G3115="","",0),官網匯出!P3115)</f>
        <v/>
      </c>
      <c r="W3115" s="1" t="str">
        <f>IF(官網匯出!Q3115="",IF(G3115="","",0),官網匯出!Q3115)</f>
        <v/>
      </c>
      <c r="X3115" s="1" t="str">
        <f>IF(官網匯出!R3115="","",官網匯出!R3115)</f>
        <v/>
      </c>
      <c r="Y3115" s="1" t="str">
        <f>IF(官網匯出!S3115="","",官網匯出!S3115)</f>
        <v/>
      </c>
      <c r="Z3115" s="1" t="str">
        <f>IF(G3115="","",官網匯出!T3115)</f>
        <v/>
      </c>
      <c r="AA3115" s="1" t="str">
        <f>IF(G3115="","",官網匯出!AK3115)</f>
        <v/>
      </c>
      <c r="AB3115" s="1" t="str">
        <f>IF(G3115="","",IF(官網匯出!V3115="","",官網匯出!V3115))</f>
        <v/>
      </c>
      <c r="AJ3115" s="1" t="str">
        <f>IF(G3115="","",IF(官網匯出!AE3115="","",官網匯出!AE3115))</f>
        <v/>
      </c>
      <c r="AK3115" s="1" t="str">
        <f>IF(G3115="","",IF(官網匯出!AD3115="","",官網匯出!AD3115))</f>
        <v/>
      </c>
      <c r="AL3115" s="1" t="str">
        <f t="shared" si="541"/>
        <v>0</v>
      </c>
      <c r="AM3115" s="1" t="str">
        <f>IF(官網匯出!AG3115="","",官網匯出!AG3115)</f>
        <v/>
      </c>
      <c r="AN3115" s="1" t="str">
        <f>IF(G3115="","",IF(官網匯出!AH3115="","",官網匯出!AH3115))</f>
        <v/>
      </c>
      <c r="AO3115" s="14" t="str">
        <f t="shared" si="542"/>
        <v/>
      </c>
      <c r="AP3115" s="14" t="str">
        <f t="shared" si="543"/>
        <v>1</v>
      </c>
      <c r="AQ3115" s="14" t="str">
        <f t="shared" si="544"/>
        <v>0</v>
      </c>
      <c r="AR3115" s="1" t="str">
        <f t="shared" si="545"/>
        <v/>
      </c>
      <c r="AS3115" s="1" t="str">
        <f t="shared" si="546"/>
        <v/>
      </c>
      <c r="AT3115" s="1" t="str">
        <f t="shared" si="547"/>
        <v/>
      </c>
      <c r="AU3115" s="1" t="str">
        <f t="shared" si="538"/>
        <v/>
      </c>
      <c r="AV3115" s="1" t="e">
        <f>IF(VLOOKUP(G3115,官網匯出!A:AQ,42,FALSE)="","[黃金盾官網]",VLOOKUP(G3115,官網匯出!A:AQ,42,FALSE))</f>
        <v>#N/A</v>
      </c>
      <c r="AW3115" s="1" t="e">
        <f>IF(LEFT(VLOOKUP(G3115,官網匯出!A:AS,43,FALSE),2)="","web",LEFT(VLOOKUP(G3115,官網匯出!A:AS,43,FALSE),2))</f>
        <v>#N/A</v>
      </c>
      <c r="AX3115" s="1" t="str">
        <f t="shared" si="548"/>
        <v>O</v>
      </c>
    </row>
    <row r="3116" spans="1:50">
      <c r="A3116" s="1" t="str">
        <f>IF(G3116="","",VLOOKUP(官網轉換!AW3116,團名!A:B,2,FALSE))</f>
        <v/>
      </c>
      <c r="B3116" s="1" t="str">
        <f>IF(G3116="","",IF(LEFT(VLOOKUP(G3116,官網匯出!A:AQ,43,0),2)="wf",VLOOKUP(VLOOKUP(G3116,官網匯出!A:AQ,43,0),團名!$I$1:$K$12,2,FALSE),"N0071"))</f>
        <v/>
      </c>
      <c r="C3116" s="1" t="str">
        <f>IFERROR(VLOOKUP(官網匯出!D3116,團名!E:G,3,FALSE),"")</f>
        <v/>
      </c>
      <c r="D3116" s="1" t="str">
        <f t="shared" si="539"/>
        <v/>
      </c>
      <c r="E3116" s="1" t="str">
        <f t="shared" si="540"/>
        <v/>
      </c>
      <c r="F3116" s="1" t="str">
        <f>IF(官網匯出!F3116="已付款","","B0012")</f>
        <v>B0012</v>
      </c>
      <c r="G3116" s="1" t="str">
        <f>IF(官網匯出!A3116="","",官網匯出!A3116)</f>
        <v/>
      </c>
      <c r="H3116" s="3" t="str">
        <f>IF(官網匯出!B3116="","",官網匯出!B3116)</f>
        <v/>
      </c>
      <c r="I3116" s="1" t="str">
        <f>IF(官網匯出!C3116="","",官網匯出!C3116)</f>
        <v/>
      </c>
      <c r="J3116" s="1" t="str">
        <f>IF(官網匯出!D3116="","",官網匯出!D3116)</f>
        <v/>
      </c>
      <c r="K3116" s="3" t="str">
        <f>IF(官網匯出!E3116="","",官網匯出!E3116)</f>
        <v/>
      </c>
      <c r="L3116" s="1" t="str">
        <f>IF(官網匯出!F3116="","",官網匯出!F3116)</f>
        <v/>
      </c>
      <c r="M3116" s="1" t="str">
        <f>IF(官網匯出!G3116="","",官網匯出!G3116)</f>
        <v/>
      </c>
      <c r="N3116" s="1" t="str">
        <f>IF(官網匯出!H3116="","",官網匯出!H3116)</f>
        <v/>
      </c>
      <c r="P3116" s="1" t="str">
        <f>IF(官網匯出!J3116="","",RIGHT(官網匯出!J3116,LEN(官網匯出!J3116)-2))</f>
        <v/>
      </c>
      <c r="Q3116" s="1" t="str">
        <f>IF(官網匯出!K3116="","",官網匯出!K3116)</f>
        <v/>
      </c>
      <c r="R3116" s="1" t="str">
        <f>IF(官網匯出!L3116="","",官網匯出!L3116)</f>
        <v/>
      </c>
      <c r="S3116" s="1" t="str">
        <f>IF(官網匯出!M3116="","",官網匯出!M3116)</f>
        <v/>
      </c>
      <c r="T3116" s="1" t="str">
        <f>IF(官網匯出!N3116="","",官網匯出!N3116)</f>
        <v/>
      </c>
      <c r="U3116" s="1" t="str">
        <f>IF(官網匯出!O3116="","",官網匯出!O3116)</f>
        <v/>
      </c>
      <c r="V3116" s="1" t="str">
        <f>IF(官網匯出!P3116="",IF(G3116="","",0),官網匯出!P3116)</f>
        <v/>
      </c>
      <c r="W3116" s="1" t="str">
        <f>IF(官網匯出!Q3116="",IF(G3116="","",0),官網匯出!Q3116)</f>
        <v/>
      </c>
      <c r="X3116" s="1" t="str">
        <f>IF(官網匯出!R3116="","",官網匯出!R3116)</f>
        <v/>
      </c>
      <c r="Y3116" s="1" t="str">
        <f>IF(官網匯出!S3116="","",官網匯出!S3116)</f>
        <v/>
      </c>
      <c r="Z3116" s="1" t="str">
        <f>IF(G3116="","",官網匯出!T3116)</f>
        <v/>
      </c>
      <c r="AA3116" s="1" t="str">
        <f>IF(G3116="","",官網匯出!AK3116)</f>
        <v/>
      </c>
      <c r="AB3116" s="1" t="str">
        <f>IF(G3116="","",IF(官網匯出!V3116="","",官網匯出!V3116))</f>
        <v/>
      </c>
      <c r="AJ3116" s="1" t="str">
        <f>IF(G3116="","",IF(官網匯出!AE3116="","",官網匯出!AE3116))</f>
        <v/>
      </c>
      <c r="AK3116" s="1" t="str">
        <f>IF(G3116="","",IF(官網匯出!AD3116="","",官網匯出!AD3116))</f>
        <v/>
      </c>
      <c r="AL3116" s="1" t="str">
        <f t="shared" si="541"/>
        <v>0</v>
      </c>
      <c r="AM3116" s="1" t="str">
        <f>IF(官網匯出!AG3116="","",官網匯出!AG3116)</f>
        <v/>
      </c>
      <c r="AN3116" s="1" t="str">
        <f>IF(G3116="","",IF(官網匯出!AH3116="","",官網匯出!AH3116))</f>
        <v/>
      </c>
      <c r="AO3116" s="14" t="str">
        <f t="shared" si="542"/>
        <v/>
      </c>
      <c r="AP3116" s="14" t="str">
        <f t="shared" si="543"/>
        <v>1</v>
      </c>
      <c r="AQ3116" s="14" t="str">
        <f t="shared" si="544"/>
        <v>0</v>
      </c>
      <c r="AR3116" s="1" t="str">
        <f t="shared" si="545"/>
        <v/>
      </c>
      <c r="AS3116" s="1" t="str">
        <f t="shared" si="546"/>
        <v/>
      </c>
      <c r="AT3116" s="1" t="str">
        <f t="shared" si="547"/>
        <v/>
      </c>
      <c r="AU3116" s="1" t="str">
        <f t="shared" si="538"/>
        <v/>
      </c>
      <c r="AV3116" s="1" t="e">
        <f>IF(VLOOKUP(G3116,官網匯出!A:AQ,42,FALSE)="","[黃金盾官網]",VLOOKUP(G3116,官網匯出!A:AQ,42,FALSE))</f>
        <v>#N/A</v>
      </c>
      <c r="AW3116" s="1" t="e">
        <f>IF(LEFT(VLOOKUP(G3116,官網匯出!A:AS,43,FALSE),2)="","web",LEFT(VLOOKUP(G3116,官網匯出!A:AS,43,FALSE),2))</f>
        <v>#N/A</v>
      </c>
      <c r="AX3116" s="1" t="str">
        <f t="shared" si="548"/>
        <v>O</v>
      </c>
    </row>
    <row r="3117" spans="1:50">
      <c r="A3117" s="1" t="str">
        <f>IF(G3117="","",VLOOKUP(官網轉換!AW3117,團名!A:B,2,FALSE))</f>
        <v/>
      </c>
      <c r="B3117" s="1" t="str">
        <f>IF(G3117="","",IF(LEFT(VLOOKUP(G3117,官網匯出!A:AQ,43,0),2)="wf",VLOOKUP(VLOOKUP(G3117,官網匯出!A:AQ,43,0),團名!$I$1:$K$12,2,FALSE),"N0071"))</f>
        <v/>
      </c>
      <c r="C3117" s="1" t="str">
        <f>IFERROR(VLOOKUP(官網匯出!D3117,團名!E:G,3,FALSE),"")</f>
        <v/>
      </c>
      <c r="D3117" s="1" t="str">
        <f t="shared" si="539"/>
        <v/>
      </c>
      <c r="E3117" s="1" t="str">
        <f t="shared" si="540"/>
        <v/>
      </c>
      <c r="F3117" s="1" t="str">
        <f>IF(官網匯出!F3117="已付款","","B0012")</f>
        <v>B0012</v>
      </c>
      <c r="G3117" s="1" t="str">
        <f>IF(官網匯出!A3117="","",官網匯出!A3117)</f>
        <v/>
      </c>
      <c r="H3117" s="3" t="str">
        <f>IF(官網匯出!B3117="","",官網匯出!B3117)</f>
        <v/>
      </c>
      <c r="I3117" s="1" t="str">
        <f>IF(官網匯出!C3117="","",官網匯出!C3117)</f>
        <v/>
      </c>
      <c r="J3117" s="1" t="str">
        <f>IF(官網匯出!D3117="","",官網匯出!D3117)</f>
        <v/>
      </c>
      <c r="K3117" s="3" t="str">
        <f>IF(官網匯出!E3117="","",官網匯出!E3117)</f>
        <v/>
      </c>
      <c r="L3117" s="1" t="str">
        <f>IF(官網匯出!F3117="","",官網匯出!F3117)</f>
        <v/>
      </c>
      <c r="M3117" s="1" t="str">
        <f>IF(官網匯出!G3117="","",官網匯出!G3117)</f>
        <v/>
      </c>
      <c r="N3117" s="1" t="str">
        <f>IF(官網匯出!H3117="","",官網匯出!H3117)</f>
        <v/>
      </c>
      <c r="P3117" s="1" t="str">
        <f>IF(官網匯出!J3117="","",RIGHT(官網匯出!J3117,LEN(官網匯出!J3117)-2))</f>
        <v/>
      </c>
      <c r="Q3117" s="1" t="str">
        <f>IF(官網匯出!K3117="","",官網匯出!K3117)</f>
        <v/>
      </c>
      <c r="R3117" s="1" t="str">
        <f>IF(官網匯出!L3117="","",官網匯出!L3117)</f>
        <v/>
      </c>
      <c r="S3117" s="1" t="str">
        <f>IF(官網匯出!M3117="","",官網匯出!M3117)</f>
        <v/>
      </c>
      <c r="T3117" s="1" t="str">
        <f>IF(官網匯出!N3117="","",官網匯出!N3117)</f>
        <v/>
      </c>
      <c r="U3117" s="1" t="str">
        <f>IF(官網匯出!O3117="","",官網匯出!O3117)</f>
        <v/>
      </c>
      <c r="V3117" s="1" t="str">
        <f>IF(官網匯出!P3117="",IF(G3117="","",0),官網匯出!P3117)</f>
        <v/>
      </c>
      <c r="W3117" s="1" t="str">
        <f>IF(官網匯出!Q3117="",IF(G3117="","",0),官網匯出!Q3117)</f>
        <v/>
      </c>
      <c r="X3117" s="1" t="str">
        <f>IF(官網匯出!R3117="","",官網匯出!R3117)</f>
        <v/>
      </c>
      <c r="Y3117" s="1" t="str">
        <f>IF(官網匯出!S3117="","",官網匯出!S3117)</f>
        <v/>
      </c>
      <c r="Z3117" s="1" t="str">
        <f>IF(G3117="","",官網匯出!T3117)</f>
        <v/>
      </c>
      <c r="AA3117" s="1" t="str">
        <f>IF(G3117="","",官網匯出!AK3117)</f>
        <v/>
      </c>
      <c r="AB3117" s="1" t="str">
        <f>IF(G3117="","",IF(官網匯出!V3117="","",官網匯出!V3117))</f>
        <v/>
      </c>
      <c r="AJ3117" s="1" t="str">
        <f>IF(G3117="","",IF(官網匯出!AE3117="","",官網匯出!AE3117))</f>
        <v/>
      </c>
      <c r="AK3117" s="1" t="str">
        <f>IF(G3117="","",IF(官網匯出!AD3117="","",官網匯出!AD3117))</f>
        <v/>
      </c>
      <c r="AL3117" s="1" t="str">
        <f t="shared" si="541"/>
        <v>0</v>
      </c>
      <c r="AM3117" s="1" t="str">
        <f>IF(官網匯出!AG3117="","",官網匯出!AG3117)</f>
        <v/>
      </c>
      <c r="AN3117" s="1" t="str">
        <f>IF(G3117="","",IF(官網匯出!AH3117="","",官網匯出!AH3117))</f>
        <v/>
      </c>
      <c r="AO3117" s="14" t="str">
        <f t="shared" si="542"/>
        <v/>
      </c>
      <c r="AP3117" s="14" t="str">
        <f t="shared" si="543"/>
        <v>1</v>
      </c>
      <c r="AQ3117" s="14" t="str">
        <f t="shared" si="544"/>
        <v>0</v>
      </c>
      <c r="AR3117" s="1" t="str">
        <f t="shared" si="545"/>
        <v/>
      </c>
      <c r="AS3117" s="1" t="str">
        <f t="shared" si="546"/>
        <v/>
      </c>
      <c r="AT3117" s="1" t="str">
        <f t="shared" si="547"/>
        <v/>
      </c>
      <c r="AU3117" s="1" t="str">
        <f t="shared" si="538"/>
        <v/>
      </c>
      <c r="AV3117" s="1" t="e">
        <f>IF(VLOOKUP(G3117,官網匯出!A:AQ,42,FALSE)="","[黃金盾官網]",VLOOKUP(G3117,官網匯出!A:AQ,42,FALSE))</f>
        <v>#N/A</v>
      </c>
      <c r="AW3117" s="1" t="e">
        <f>IF(LEFT(VLOOKUP(G3117,官網匯出!A:AS,43,FALSE),2)="","web",LEFT(VLOOKUP(G3117,官網匯出!A:AS,43,FALSE),2))</f>
        <v>#N/A</v>
      </c>
      <c r="AX3117" s="1" t="str">
        <f t="shared" si="548"/>
        <v>O</v>
      </c>
    </row>
    <row r="3118" spans="1:50">
      <c r="A3118" s="1" t="str">
        <f>IF(G3118="","",VLOOKUP(官網轉換!AW3118,團名!A:B,2,FALSE))</f>
        <v/>
      </c>
      <c r="B3118" s="1" t="str">
        <f>IF(G3118="","",IF(LEFT(VLOOKUP(G3118,官網匯出!A:AQ,43,0),2)="wf",VLOOKUP(VLOOKUP(G3118,官網匯出!A:AQ,43,0),團名!$I$1:$K$12,2,FALSE),"N0071"))</f>
        <v/>
      </c>
      <c r="C3118" s="1" t="str">
        <f>IFERROR(VLOOKUP(官網匯出!D3118,團名!E:G,3,FALSE),"")</f>
        <v/>
      </c>
      <c r="D3118" s="1" t="str">
        <f t="shared" si="539"/>
        <v/>
      </c>
      <c r="E3118" s="1" t="str">
        <f t="shared" si="540"/>
        <v/>
      </c>
      <c r="F3118" s="1" t="str">
        <f>IF(官網匯出!F3118="已付款","","B0012")</f>
        <v>B0012</v>
      </c>
      <c r="G3118" s="1" t="str">
        <f>IF(官網匯出!A3118="","",官網匯出!A3118)</f>
        <v/>
      </c>
      <c r="H3118" s="3" t="str">
        <f>IF(官網匯出!B3118="","",官網匯出!B3118)</f>
        <v/>
      </c>
      <c r="I3118" s="1" t="str">
        <f>IF(官網匯出!C3118="","",官網匯出!C3118)</f>
        <v/>
      </c>
      <c r="J3118" s="1" t="str">
        <f>IF(官網匯出!D3118="","",官網匯出!D3118)</f>
        <v/>
      </c>
      <c r="K3118" s="3" t="str">
        <f>IF(官網匯出!E3118="","",官網匯出!E3118)</f>
        <v/>
      </c>
      <c r="L3118" s="1" t="str">
        <f>IF(官網匯出!F3118="","",官網匯出!F3118)</f>
        <v/>
      </c>
      <c r="M3118" s="1" t="str">
        <f>IF(官網匯出!G3118="","",官網匯出!G3118)</f>
        <v/>
      </c>
      <c r="N3118" s="1" t="str">
        <f>IF(官網匯出!H3118="","",官網匯出!H3118)</f>
        <v/>
      </c>
      <c r="P3118" s="1" t="str">
        <f>IF(官網匯出!J3118="","",RIGHT(官網匯出!J3118,LEN(官網匯出!J3118)-2))</f>
        <v/>
      </c>
      <c r="Q3118" s="1" t="str">
        <f>IF(官網匯出!K3118="","",官網匯出!K3118)</f>
        <v/>
      </c>
      <c r="R3118" s="1" t="str">
        <f>IF(官網匯出!L3118="","",官網匯出!L3118)</f>
        <v/>
      </c>
      <c r="S3118" s="1" t="str">
        <f>IF(官網匯出!M3118="","",官網匯出!M3118)</f>
        <v/>
      </c>
      <c r="T3118" s="1" t="str">
        <f>IF(官網匯出!N3118="","",官網匯出!N3118)</f>
        <v/>
      </c>
      <c r="U3118" s="1" t="str">
        <f>IF(官網匯出!O3118="","",官網匯出!O3118)</f>
        <v/>
      </c>
      <c r="V3118" s="1" t="str">
        <f>IF(官網匯出!P3118="",IF(G3118="","",0),官網匯出!P3118)</f>
        <v/>
      </c>
      <c r="W3118" s="1" t="str">
        <f>IF(官網匯出!Q3118="",IF(G3118="","",0),官網匯出!Q3118)</f>
        <v/>
      </c>
      <c r="X3118" s="1" t="str">
        <f>IF(官網匯出!R3118="","",官網匯出!R3118)</f>
        <v/>
      </c>
      <c r="Y3118" s="1" t="str">
        <f>IF(官網匯出!S3118="","",官網匯出!S3118)</f>
        <v/>
      </c>
      <c r="Z3118" s="1" t="str">
        <f>IF(G3118="","",官網匯出!T3118)</f>
        <v/>
      </c>
      <c r="AA3118" s="1" t="str">
        <f>IF(G3118="","",官網匯出!AK3118)</f>
        <v/>
      </c>
      <c r="AB3118" s="1" t="str">
        <f>IF(G3118="","",IF(官網匯出!V3118="","",官網匯出!V3118))</f>
        <v/>
      </c>
      <c r="AJ3118" s="1" t="str">
        <f>IF(G3118="","",IF(官網匯出!AE3118="","",官網匯出!AE3118))</f>
        <v/>
      </c>
      <c r="AK3118" s="1" t="str">
        <f>IF(G3118="","",IF(官網匯出!AD3118="","",官網匯出!AD3118))</f>
        <v/>
      </c>
      <c r="AL3118" s="1" t="str">
        <f t="shared" si="541"/>
        <v>0</v>
      </c>
      <c r="AM3118" s="1" t="str">
        <f>IF(官網匯出!AG3118="","",官網匯出!AG3118)</f>
        <v/>
      </c>
      <c r="AN3118" s="1" t="str">
        <f>IF(G3118="","",IF(官網匯出!AH3118="","",官網匯出!AH3118))</f>
        <v/>
      </c>
      <c r="AO3118" s="14" t="str">
        <f t="shared" si="542"/>
        <v/>
      </c>
      <c r="AP3118" s="14" t="str">
        <f t="shared" si="543"/>
        <v>1</v>
      </c>
      <c r="AQ3118" s="14" t="str">
        <f t="shared" si="544"/>
        <v>0</v>
      </c>
      <c r="AR3118" s="1" t="str">
        <f t="shared" si="545"/>
        <v/>
      </c>
      <c r="AS3118" s="1" t="str">
        <f t="shared" si="546"/>
        <v/>
      </c>
      <c r="AT3118" s="1" t="str">
        <f t="shared" si="547"/>
        <v/>
      </c>
      <c r="AU3118" s="1" t="str">
        <f t="shared" si="538"/>
        <v/>
      </c>
      <c r="AV3118" s="1" t="e">
        <f>IF(VLOOKUP(G3118,官網匯出!A:AQ,42,FALSE)="","[黃金盾官網]",VLOOKUP(G3118,官網匯出!A:AQ,42,FALSE))</f>
        <v>#N/A</v>
      </c>
      <c r="AW3118" s="1" t="e">
        <f>IF(LEFT(VLOOKUP(G3118,官網匯出!A:AS,43,FALSE),2)="","web",LEFT(VLOOKUP(G3118,官網匯出!A:AS,43,FALSE),2))</f>
        <v>#N/A</v>
      </c>
      <c r="AX3118" s="1" t="str">
        <f t="shared" si="548"/>
        <v>O</v>
      </c>
    </row>
    <row r="3119" spans="1:50">
      <c r="A3119" s="1" t="str">
        <f>IF(G3119="","",VLOOKUP(官網轉換!AW3119,團名!A:B,2,FALSE))</f>
        <v/>
      </c>
      <c r="B3119" s="1" t="str">
        <f>IF(G3119="","",IF(LEFT(VLOOKUP(G3119,官網匯出!A:AQ,43,0),2)="wf",VLOOKUP(VLOOKUP(G3119,官網匯出!A:AQ,43,0),團名!$I$1:$K$12,2,FALSE),"N0071"))</f>
        <v/>
      </c>
      <c r="C3119" s="1" t="str">
        <f>IFERROR(VLOOKUP(官網匯出!D3119,團名!E:G,3,FALSE),"")</f>
        <v/>
      </c>
      <c r="D3119" s="1" t="str">
        <f t="shared" si="539"/>
        <v/>
      </c>
      <c r="E3119" s="1" t="str">
        <f t="shared" si="540"/>
        <v/>
      </c>
      <c r="F3119" s="1" t="str">
        <f>IF(官網匯出!F3119="已付款","","B0012")</f>
        <v>B0012</v>
      </c>
      <c r="G3119" s="1" t="str">
        <f>IF(官網匯出!A3119="","",官網匯出!A3119)</f>
        <v/>
      </c>
      <c r="H3119" s="3" t="str">
        <f>IF(官網匯出!B3119="","",官網匯出!B3119)</f>
        <v/>
      </c>
      <c r="I3119" s="1" t="str">
        <f>IF(官網匯出!C3119="","",官網匯出!C3119)</f>
        <v/>
      </c>
      <c r="J3119" s="1" t="str">
        <f>IF(官網匯出!D3119="","",官網匯出!D3119)</f>
        <v/>
      </c>
      <c r="K3119" s="3" t="str">
        <f>IF(官網匯出!E3119="","",官網匯出!E3119)</f>
        <v/>
      </c>
      <c r="L3119" s="1" t="str">
        <f>IF(官網匯出!F3119="","",官網匯出!F3119)</f>
        <v/>
      </c>
      <c r="M3119" s="1" t="str">
        <f>IF(官網匯出!G3119="","",官網匯出!G3119)</f>
        <v/>
      </c>
      <c r="N3119" s="1" t="str">
        <f>IF(官網匯出!H3119="","",官網匯出!H3119)</f>
        <v/>
      </c>
      <c r="P3119" s="1" t="str">
        <f>IF(官網匯出!J3119="","",RIGHT(官網匯出!J3119,LEN(官網匯出!J3119)-2))</f>
        <v/>
      </c>
      <c r="Q3119" s="1" t="str">
        <f>IF(官網匯出!K3119="","",官網匯出!K3119)</f>
        <v/>
      </c>
      <c r="R3119" s="1" t="str">
        <f>IF(官網匯出!L3119="","",官網匯出!L3119)</f>
        <v/>
      </c>
      <c r="S3119" s="1" t="str">
        <f>IF(官網匯出!M3119="","",官網匯出!M3119)</f>
        <v/>
      </c>
      <c r="T3119" s="1" t="str">
        <f>IF(官網匯出!N3119="","",官網匯出!N3119)</f>
        <v/>
      </c>
      <c r="U3119" s="1" t="str">
        <f>IF(官網匯出!O3119="","",官網匯出!O3119)</f>
        <v/>
      </c>
      <c r="V3119" s="1" t="str">
        <f>IF(官網匯出!P3119="",IF(G3119="","",0),官網匯出!P3119)</f>
        <v/>
      </c>
      <c r="W3119" s="1" t="str">
        <f>IF(官網匯出!Q3119="",IF(G3119="","",0),官網匯出!Q3119)</f>
        <v/>
      </c>
      <c r="X3119" s="1" t="str">
        <f>IF(官網匯出!R3119="","",官網匯出!R3119)</f>
        <v/>
      </c>
      <c r="Y3119" s="1" t="str">
        <f>IF(官網匯出!S3119="","",官網匯出!S3119)</f>
        <v/>
      </c>
      <c r="Z3119" s="1" t="str">
        <f>IF(G3119="","",官網匯出!T3119)</f>
        <v/>
      </c>
      <c r="AA3119" s="1" t="str">
        <f>IF(G3119="","",官網匯出!AK3119)</f>
        <v/>
      </c>
      <c r="AB3119" s="1" t="str">
        <f>IF(G3119="","",IF(官網匯出!V3119="","",官網匯出!V3119))</f>
        <v/>
      </c>
      <c r="AJ3119" s="1" t="str">
        <f>IF(G3119="","",IF(官網匯出!AE3119="","",官網匯出!AE3119))</f>
        <v/>
      </c>
      <c r="AK3119" s="1" t="str">
        <f>IF(G3119="","",IF(官網匯出!AD3119="","",官網匯出!AD3119))</f>
        <v/>
      </c>
      <c r="AL3119" s="1" t="str">
        <f t="shared" si="541"/>
        <v>0</v>
      </c>
      <c r="AM3119" s="1" t="str">
        <f>IF(官網匯出!AG3119="","",官網匯出!AG3119)</f>
        <v/>
      </c>
      <c r="AN3119" s="1" t="str">
        <f>IF(G3119="","",IF(官網匯出!AH3119="","",官網匯出!AH3119))</f>
        <v/>
      </c>
      <c r="AO3119" s="14" t="str">
        <f t="shared" si="542"/>
        <v/>
      </c>
      <c r="AP3119" s="14" t="str">
        <f t="shared" si="543"/>
        <v>1</v>
      </c>
      <c r="AQ3119" s="14" t="str">
        <f t="shared" si="544"/>
        <v>0</v>
      </c>
      <c r="AR3119" s="1" t="str">
        <f t="shared" si="545"/>
        <v/>
      </c>
      <c r="AS3119" s="1" t="str">
        <f t="shared" si="546"/>
        <v/>
      </c>
      <c r="AT3119" s="1" t="str">
        <f t="shared" si="547"/>
        <v/>
      </c>
      <c r="AU3119" s="1" t="str">
        <f t="shared" si="538"/>
        <v/>
      </c>
      <c r="AV3119" s="1" t="e">
        <f>IF(VLOOKUP(G3119,官網匯出!A:AQ,42,FALSE)="","[黃金盾官網]",VLOOKUP(G3119,官網匯出!A:AQ,42,FALSE))</f>
        <v>#N/A</v>
      </c>
      <c r="AW3119" s="1" t="e">
        <f>IF(LEFT(VLOOKUP(G3119,官網匯出!A:AS,43,FALSE),2)="","web",LEFT(VLOOKUP(G3119,官網匯出!A:AS,43,FALSE),2))</f>
        <v>#N/A</v>
      </c>
      <c r="AX3119" s="1" t="str">
        <f t="shared" si="548"/>
        <v>O</v>
      </c>
    </row>
    <row r="3120" spans="1:50">
      <c r="A3120" s="1" t="str">
        <f>IF(G3120="","",VLOOKUP(官網轉換!AW3120,團名!A:B,2,FALSE))</f>
        <v/>
      </c>
      <c r="B3120" s="1" t="str">
        <f>IF(G3120="","",IF(LEFT(VLOOKUP(G3120,官網匯出!A:AQ,43,0),2)="wf",VLOOKUP(VLOOKUP(G3120,官網匯出!A:AQ,43,0),團名!$I$1:$K$12,2,FALSE),"N0071"))</f>
        <v/>
      </c>
      <c r="C3120" s="1" t="str">
        <f>IFERROR(VLOOKUP(官網匯出!D3120,團名!E:G,3,FALSE),"")</f>
        <v/>
      </c>
      <c r="D3120" s="1" t="str">
        <f t="shared" si="539"/>
        <v/>
      </c>
      <c r="E3120" s="1" t="str">
        <f t="shared" si="540"/>
        <v/>
      </c>
      <c r="F3120" s="1" t="str">
        <f>IF(官網匯出!F3120="已付款","","B0012")</f>
        <v>B0012</v>
      </c>
      <c r="G3120" s="1" t="str">
        <f>IF(官網匯出!A3120="","",官網匯出!A3120)</f>
        <v/>
      </c>
      <c r="H3120" s="3" t="str">
        <f>IF(官網匯出!B3120="","",官網匯出!B3120)</f>
        <v/>
      </c>
      <c r="I3120" s="1" t="str">
        <f>IF(官網匯出!C3120="","",官網匯出!C3120)</f>
        <v/>
      </c>
      <c r="J3120" s="1" t="str">
        <f>IF(官網匯出!D3120="","",官網匯出!D3120)</f>
        <v/>
      </c>
      <c r="K3120" s="3" t="str">
        <f>IF(官網匯出!E3120="","",官網匯出!E3120)</f>
        <v/>
      </c>
      <c r="L3120" s="1" t="str">
        <f>IF(官網匯出!F3120="","",官網匯出!F3120)</f>
        <v/>
      </c>
      <c r="M3120" s="1" t="str">
        <f>IF(官網匯出!G3120="","",官網匯出!G3120)</f>
        <v/>
      </c>
      <c r="N3120" s="1" t="str">
        <f>IF(官網匯出!H3120="","",官網匯出!H3120)</f>
        <v/>
      </c>
      <c r="P3120" s="1" t="str">
        <f>IF(官網匯出!J3120="","",RIGHT(官網匯出!J3120,LEN(官網匯出!J3120)-2))</f>
        <v/>
      </c>
      <c r="Q3120" s="1" t="str">
        <f>IF(官網匯出!K3120="","",官網匯出!K3120)</f>
        <v/>
      </c>
      <c r="R3120" s="1" t="str">
        <f>IF(官網匯出!L3120="","",官網匯出!L3120)</f>
        <v/>
      </c>
      <c r="S3120" s="1" t="str">
        <f>IF(官網匯出!M3120="","",官網匯出!M3120)</f>
        <v/>
      </c>
      <c r="T3120" s="1" t="str">
        <f>IF(官網匯出!N3120="","",官網匯出!N3120)</f>
        <v/>
      </c>
      <c r="U3120" s="1" t="str">
        <f>IF(官網匯出!O3120="","",官網匯出!O3120)</f>
        <v/>
      </c>
      <c r="V3120" s="1" t="str">
        <f>IF(官網匯出!P3120="",IF(G3120="","",0),官網匯出!P3120)</f>
        <v/>
      </c>
      <c r="W3120" s="1" t="str">
        <f>IF(官網匯出!Q3120="",IF(G3120="","",0),官網匯出!Q3120)</f>
        <v/>
      </c>
      <c r="X3120" s="1" t="str">
        <f>IF(官網匯出!R3120="","",官網匯出!R3120)</f>
        <v/>
      </c>
      <c r="Y3120" s="1" t="str">
        <f>IF(官網匯出!S3120="","",官網匯出!S3120)</f>
        <v/>
      </c>
      <c r="Z3120" s="1" t="str">
        <f>IF(G3120="","",官網匯出!T3120)</f>
        <v/>
      </c>
      <c r="AA3120" s="1" t="str">
        <f>IF(G3120="","",官網匯出!AK3120)</f>
        <v/>
      </c>
      <c r="AB3120" s="1" t="str">
        <f>IF(G3120="","",IF(官網匯出!V3120="","",官網匯出!V3120))</f>
        <v/>
      </c>
      <c r="AJ3120" s="1" t="str">
        <f>IF(G3120="","",IF(官網匯出!AE3120="","",官網匯出!AE3120))</f>
        <v/>
      </c>
      <c r="AK3120" s="1" t="str">
        <f>IF(G3120="","",IF(官網匯出!AD3120="","",官網匯出!AD3120))</f>
        <v/>
      </c>
      <c r="AL3120" s="1" t="str">
        <f t="shared" si="541"/>
        <v>0</v>
      </c>
      <c r="AM3120" s="1" t="str">
        <f>IF(官網匯出!AG3120="","",官網匯出!AG3120)</f>
        <v/>
      </c>
      <c r="AN3120" s="1" t="str">
        <f>IF(G3120="","",IF(官網匯出!AH3120="","",官網匯出!AH3120))</f>
        <v/>
      </c>
      <c r="AO3120" s="14" t="str">
        <f t="shared" si="542"/>
        <v/>
      </c>
      <c r="AP3120" s="14" t="str">
        <f t="shared" si="543"/>
        <v>1</v>
      </c>
      <c r="AQ3120" s="14" t="str">
        <f t="shared" si="544"/>
        <v>0</v>
      </c>
      <c r="AR3120" s="1" t="str">
        <f t="shared" si="545"/>
        <v/>
      </c>
      <c r="AS3120" s="1" t="str">
        <f t="shared" si="546"/>
        <v/>
      </c>
      <c r="AT3120" s="1" t="str">
        <f t="shared" si="547"/>
        <v/>
      </c>
      <c r="AU3120" s="1" t="str">
        <f t="shared" si="538"/>
        <v/>
      </c>
      <c r="AV3120" s="1" t="e">
        <f>IF(VLOOKUP(G3120,官網匯出!A:AQ,42,FALSE)="","[黃金盾官網]",VLOOKUP(G3120,官網匯出!A:AQ,42,FALSE))</f>
        <v>#N/A</v>
      </c>
      <c r="AW3120" s="1" t="e">
        <f>IF(LEFT(VLOOKUP(G3120,官網匯出!A:AS,43,FALSE),2)="","web",LEFT(VLOOKUP(G3120,官網匯出!A:AS,43,FALSE),2))</f>
        <v>#N/A</v>
      </c>
      <c r="AX3120" s="1" t="str">
        <f t="shared" si="548"/>
        <v>O</v>
      </c>
    </row>
    <row r="3121" spans="1:50">
      <c r="A3121" s="1" t="str">
        <f>IF(G3121="","",VLOOKUP(官網轉換!AW3121,團名!A:B,2,FALSE))</f>
        <v/>
      </c>
      <c r="B3121" s="1" t="str">
        <f>IF(G3121="","",IF(LEFT(VLOOKUP(G3121,官網匯出!A:AQ,43,0),2)="wf",VLOOKUP(VLOOKUP(G3121,官網匯出!A:AQ,43,0),團名!$I$1:$K$12,2,FALSE),"N0071"))</f>
        <v/>
      </c>
      <c r="C3121" s="1" t="str">
        <f>IFERROR(VLOOKUP(官網匯出!D3121,團名!E:G,3,FALSE),"")</f>
        <v/>
      </c>
      <c r="D3121" s="1" t="str">
        <f t="shared" si="539"/>
        <v/>
      </c>
      <c r="E3121" s="1" t="str">
        <f t="shared" si="540"/>
        <v/>
      </c>
      <c r="F3121" s="1" t="str">
        <f>IF(官網匯出!F3121="已付款","","B0012")</f>
        <v>B0012</v>
      </c>
      <c r="G3121" s="1" t="str">
        <f>IF(官網匯出!A3121="","",官網匯出!A3121)</f>
        <v/>
      </c>
      <c r="H3121" s="3" t="str">
        <f>IF(官網匯出!B3121="","",官網匯出!B3121)</f>
        <v/>
      </c>
      <c r="I3121" s="1" t="str">
        <f>IF(官網匯出!C3121="","",官網匯出!C3121)</f>
        <v/>
      </c>
      <c r="J3121" s="1" t="str">
        <f>IF(官網匯出!D3121="","",官網匯出!D3121)</f>
        <v/>
      </c>
      <c r="K3121" s="3" t="str">
        <f>IF(官網匯出!E3121="","",官網匯出!E3121)</f>
        <v/>
      </c>
      <c r="L3121" s="1" t="str">
        <f>IF(官網匯出!F3121="","",官網匯出!F3121)</f>
        <v/>
      </c>
      <c r="M3121" s="1" t="str">
        <f>IF(官網匯出!G3121="","",官網匯出!G3121)</f>
        <v/>
      </c>
      <c r="N3121" s="1" t="str">
        <f>IF(官網匯出!H3121="","",官網匯出!H3121)</f>
        <v/>
      </c>
      <c r="P3121" s="1" t="str">
        <f>IF(官網匯出!J3121="","",RIGHT(官網匯出!J3121,LEN(官網匯出!J3121)-2))</f>
        <v/>
      </c>
      <c r="Q3121" s="1" t="str">
        <f>IF(官網匯出!K3121="","",官網匯出!K3121)</f>
        <v/>
      </c>
      <c r="R3121" s="1" t="str">
        <f>IF(官網匯出!L3121="","",官網匯出!L3121)</f>
        <v/>
      </c>
      <c r="S3121" s="1" t="str">
        <f>IF(官網匯出!M3121="","",官網匯出!M3121)</f>
        <v/>
      </c>
      <c r="T3121" s="1" t="str">
        <f>IF(官網匯出!N3121="","",官網匯出!N3121)</f>
        <v/>
      </c>
      <c r="U3121" s="1" t="str">
        <f>IF(官網匯出!O3121="","",官網匯出!O3121)</f>
        <v/>
      </c>
      <c r="V3121" s="1" t="str">
        <f>IF(官網匯出!P3121="",IF(G3121="","",0),官網匯出!P3121)</f>
        <v/>
      </c>
      <c r="W3121" s="1" t="str">
        <f>IF(官網匯出!Q3121="",IF(G3121="","",0),官網匯出!Q3121)</f>
        <v/>
      </c>
      <c r="X3121" s="1" t="str">
        <f>IF(官網匯出!R3121="","",官網匯出!R3121)</f>
        <v/>
      </c>
      <c r="Y3121" s="1" t="str">
        <f>IF(官網匯出!S3121="","",官網匯出!S3121)</f>
        <v/>
      </c>
      <c r="Z3121" s="1" t="str">
        <f>IF(G3121="","",官網匯出!T3121)</f>
        <v/>
      </c>
      <c r="AA3121" s="1" t="str">
        <f>IF(G3121="","",官網匯出!AK3121)</f>
        <v/>
      </c>
      <c r="AB3121" s="1" t="str">
        <f>IF(G3121="","",IF(官網匯出!V3121="","",官網匯出!V3121))</f>
        <v/>
      </c>
      <c r="AJ3121" s="1" t="str">
        <f>IF(G3121="","",IF(官網匯出!AE3121="","",官網匯出!AE3121))</f>
        <v/>
      </c>
      <c r="AK3121" s="1" t="str">
        <f>IF(G3121="","",IF(官網匯出!AD3121="","",官網匯出!AD3121))</f>
        <v/>
      </c>
      <c r="AL3121" s="1" t="str">
        <f t="shared" si="541"/>
        <v>0</v>
      </c>
      <c r="AM3121" s="1" t="str">
        <f>IF(官網匯出!AG3121="","",官網匯出!AG3121)</f>
        <v/>
      </c>
      <c r="AN3121" s="1" t="str">
        <f>IF(G3121="","",IF(官網匯出!AH3121="","",官網匯出!AH3121))</f>
        <v/>
      </c>
      <c r="AO3121" s="14" t="str">
        <f t="shared" si="542"/>
        <v/>
      </c>
      <c r="AP3121" s="14" t="str">
        <f t="shared" si="543"/>
        <v>1</v>
      </c>
      <c r="AQ3121" s="14" t="str">
        <f t="shared" si="544"/>
        <v>0</v>
      </c>
      <c r="AR3121" s="1" t="str">
        <f t="shared" si="545"/>
        <v/>
      </c>
      <c r="AS3121" s="1" t="str">
        <f t="shared" si="546"/>
        <v/>
      </c>
      <c r="AT3121" s="1" t="str">
        <f t="shared" si="547"/>
        <v/>
      </c>
      <c r="AU3121" s="1" t="str">
        <f t="shared" si="538"/>
        <v/>
      </c>
      <c r="AV3121" s="1" t="e">
        <f>IF(VLOOKUP(G3121,官網匯出!A:AQ,42,FALSE)="","[黃金盾官網]",VLOOKUP(G3121,官網匯出!A:AQ,42,FALSE))</f>
        <v>#N/A</v>
      </c>
      <c r="AW3121" s="1" t="e">
        <f>IF(LEFT(VLOOKUP(G3121,官網匯出!A:AS,43,FALSE),2)="","web",LEFT(VLOOKUP(G3121,官網匯出!A:AS,43,FALSE),2))</f>
        <v>#N/A</v>
      </c>
      <c r="AX3121" s="1" t="str">
        <f t="shared" si="548"/>
        <v>O</v>
      </c>
    </row>
    <row r="3122" spans="1:50">
      <c r="A3122" s="1" t="str">
        <f>IF(G3122="","",VLOOKUP(官網轉換!AW3122,團名!A:B,2,FALSE))</f>
        <v/>
      </c>
      <c r="B3122" s="1" t="str">
        <f>IF(G3122="","",IF(LEFT(VLOOKUP(G3122,官網匯出!A:AQ,43,0),2)="wf",VLOOKUP(VLOOKUP(G3122,官網匯出!A:AQ,43,0),團名!$I$1:$K$12,2,FALSE),"N0071"))</f>
        <v/>
      </c>
      <c r="C3122" s="1" t="str">
        <f>IFERROR(VLOOKUP(官網匯出!D3122,團名!E:G,3,FALSE),"")</f>
        <v/>
      </c>
      <c r="D3122" s="1" t="str">
        <f t="shared" si="539"/>
        <v/>
      </c>
      <c r="E3122" s="1" t="str">
        <f t="shared" si="540"/>
        <v/>
      </c>
      <c r="F3122" s="1" t="str">
        <f>IF(官網匯出!F3122="已付款","","B0012")</f>
        <v>B0012</v>
      </c>
      <c r="G3122" s="1" t="str">
        <f>IF(官網匯出!A3122="","",官網匯出!A3122)</f>
        <v/>
      </c>
      <c r="H3122" s="3" t="str">
        <f>IF(官網匯出!B3122="","",官網匯出!B3122)</f>
        <v/>
      </c>
      <c r="I3122" s="1" t="str">
        <f>IF(官網匯出!C3122="","",官網匯出!C3122)</f>
        <v/>
      </c>
      <c r="J3122" s="1" t="str">
        <f>IF(官網匯出!D3122="","",官網匯出!D3122)</f>
        <v/>
      </c>
      <c r="K3122" s="3" t="str">
        <f>IF(官網匯出!E3122="","",官網匯出!E3122)</f>
        <v/>
      </c>
      <c r="L3122" s="1" t="str">
        <f>IF(官網匯出!F3122="","",官網匯出!F3122)</f>
        <v/>
      </c>
      <c r="M3122" s="1" t="str">
        <f>IF(官網匯出!G3122="","",官網匯出!G3122)</f>
        <v/>
      </c>
      <c r="N3122" s="1" t="str">
        <f>IF(官網匯出!H3122="","",官網匯出!H3122)</f>
        <v/>
      </c>
      <c r="P3122" s="1" t="str">
        <f>IF(官網匯出!J3122="","",RIGHT(官網匯出!J3122,LEN(官網匯出!J3122)-2))</f>
        <v/>
      </c>
      <c r="Q3122" s="1" t="str">
        <f>IF(官網匯出!K3122="","",官網匯出!K3122)</f>
        <v/>
      </c>
      <c r="R3122" s="1" t="str">
        <f>IF(官網匯出!L3122="","",官網匯出!L3122)</f>
        <v/>
      </c>
      <c r="S3122" s="1" t="str">
        <f>IF(官網匯出!M3122="","",官網匯出!M3122)</f>
        <v/>
      </c>
      <c r="T3122" s="1" t="str">
        <f>IF(官網匯出!N3122="","",官網匯出!N3122)</f>
        <v/>
      </c>
      <c r="U3122" s="1" t="str">
        <f>IF(官網匯出!O3122="","",官網匯出!O3122)</f>
        <v/>
      </c>
      <c r="V3122" s="1" t="str">
        <f>IF(官網匯出!P3122="",IF(G3122="","",0),官網匯出!P3122)</f>
        <v/>
      </c>
      <c r="W3122" s="1" t="str">
        <f>IF(官網匯出!Q3122="",IF(G3122="","",0),官網匯出!Q3122)</f>
        <v/>
      </c>
      <c r="X3122" s="1" t="str">
        <f>IF(官網匯出!R3122="","",官網匯出!R3122)</f>
        <v/>
      </c>
      <c r="Y3122" s="1" t="str">
        <f>IF(官網匯出!S3122="","",官網匯出!S3122)</f>
        <v/>
      </c>
      <c r="Z3122" s="1" t="str">
        <f>IF(G3122="","",官網匯出!T3122)</f>
        <v/>
      </c>
      <c r="AA3122" s="1" t="str">
        <f>IF(G3122="","",官網匯出!AK3122)</f>
        <v/>
      </c>
      <c r="AB3122" s="1" t="str">
        <f>IF(G3122="","",IF(官網匯出!V3122="","",官網匯出!V3122))</f>
        <v/>
      </c>
      <c r="AJ3122" s="1" t="str">
        <f>IF(G3122="","",IF(官網匯出!AE3122="","",官網匯出!AE3122))</f>
        <v/>
      </c>
      <c r="AK3122" s="1" t="str">
        <f>IF(G3122="","",IF(官網匯出!AD3122="","",官網匯出!AD3122))</f>
        <v/>
      </c>
      <c r="AL3122" s="1" t="str">
        <f t="shared" si="541"/>
        <v>0</v>
      </c>
      <c r="AM3122" s="1" t="str">
        <f>IF(官網匯出!AG3122="","",官網匯出!AG3122)</f>
        <v/>
      </c>
      <c r="AN3122" s="1" t="str">
        <f>IF(G3122="","",IF(官網匯出!AH3122="","",官網匯出!AH3122))</f>
        <v/>
      </c>
      <c r="AO3122" s="14" t="str">
        <f t="shared" si="542"/>
        <v/>
      </c>
      <c r="AP3122" s="14" t="str">
        <f t="shared" si="543"/>
        <v>1</v>
      </c>
      <c r="AQ3122" s="14" t="str">
        <f t="shared" si="544"/>
        <v>0</v>
      </c>
      <c r="AR3122" s="1" t="str">
        <f t="shared" si="545"/>
        <v/>
      </c>
      <c r="AS3122" s="1" t="str">
        <f t="shared" si="546"/>
        <v/>
      </c>
      <c r="AT3122" s="1" t="str">
        <f t="shared" si="547"/>
        <v/>
      </c>
      <c r="AU3122" s="1" t="str">
        <f t="shared" si="538"/>
        <v/>
      </c>
      <c r="AV3122" s="1" t="e">
        <f>IF(VLOOKUP(G3122,官網匯出!A:AQ,42,FALSE)="","[黃金盾官網]",VLOOKUP(G3122,官網匯出!A:AQ,42,FALSE))</f>
        <v>#N/A</v>
      </c>
      <c r="AW3122" s="1" t="e">
        <f>IF(LEFT(VLOOKUP(G3122,官網匯出!A:AS,43,FALSE),2)="","web",LEFT(VLOOKUP(G3122,官網匯出!A:AS,43,FALSE),2))</f>
        <v>#N/A</v>
      </c>
      <c r="AX3122" s="1" t="str">
        <f t="shared" si="548"/>
        <v>O</v>
      </c>
    </row>
    <row r="3123" spans="1:50">
      <c r="A3123" s="1" t="str">
        <f>IF(G3123="","",VLOOKUP(官網轉換!AW3123,團名!A:B,2,FALSE))</f>
        <v/>
      </c>
      <c r="B3123" s="1" t="str">
        <f>IF(G3123="","",IF(LEFT(VLOOKUP(G3123,官網匯出!A:AQ,43,0),2)="wf",VLOOKUP(VLOOKUP(G3123,官網匯出!A:AQ,43,0),團名!$I$1:$K$12,2,FALSE),"N0071"))</f>
        <v/>
      </c>
      <c r="C3123" s="1" t="str">
        <f>IFERROR(VLOOKUP(官網匯出!D3123,團名!E:G,3,FALSE),"")</f>
        <v/>
      </c>
      <c r="D3123" s="1" t="str">
        <f t="shared" si="539"/>
        <v/>
      </c>
      <c r="E3123" s="1" t="str">
        <f t="shared" si="540"/>
        <v/>
      </c>
      <c r="F3123" s="1" t="str">
        <f>IF(官網匯出!F3123="已付款","","B0012")</f>
        <v>B0012</v>
      </c>
      <c r="G3123" s="1" t="str">
        <f>IF(官網匯出!A3123="","",官網匯出!A3123)</f>
        <v/>
      </c>
      <c r="H3123" s="3" t="str">
        <f>IF(官網匯出!B3123="","",官網匯出!B3123)</f>
        <v/>
      </c>
      <c r="I3123" s="1" t="str">
        <f>IF(官網匯出!C3123="","",官網匯出!C3123)</f>
        <v/>
      </c>
      <c r="J3123" s="1" t="str">
        <f>IF(官網匯出!D3123="","",官網匯出!D3123)</f>
        <v/>
      </c>
      <c r="K3123" s="3" t="str">
        <f>IF(官網匯出!E3123="","",官網匯出!E3123)</f>
        <v/>
      </c>
      <c r="L3123" s="1" t="str">
        <f>IF(官網匯出!F3123="","",官網匯出!F3123)</f>
        <v/>
      </c>
      <c r="M3123" s="1" t="str">
        <f>IF(官網匯出!G3123="","",官網匯出!G3123)</f>
        <v/>
      </c>
      <c r="N3123" s="1" t="str">
        <f>IF(官網匯出!H3123="","",官網匯出!H3123)</f>
        <v/>
      </c>
      <c r="P3123" s="1" t="str">
        <f>IF(官網匯出!J3123="","",RIGHT(官網匯出!J3123,LEN(官網匯出!J3123)-2))</f>
        <v/>
      </c>
      <c r="Q3123" s="1" t="str">
        <f>IF(官網匯出!K3123="","",官網匯出!K3123)</f>
        <v/>
      </c>
      <c r="R3123" s="1" t="str">
        <f>IF(官網匯出!L3123="","",官網匯出!L3123)</f>
        <v/>
      </c>
      <c r="S3123" s="1" t="str">
        <f>IF(官網匯出!M3123="","",官網匯出!M3123)</f>
        <v/>
      </c>
      <c r="T3123" s="1" t="str">
        <f>IF(官網匯出!N3123="","",官網匯出!N3123)</f>
        <v/>
      </c>
      <c r="U3123" s="1" t="str">
        <f>IF(官網匯出!O3123="","",官網匯出!O3123)</f>
        <v/>
      </c>
      <c r="V3123" s="1" t="str">
        <f>IF(官網匯出!P3123="",IF(G3123="","",0),官網匯出!P3123)</f>
        <v/>
      </c>
      <c r="W3123" s="1" t="str">
        <f>IF(官網匯出!Q3123="",IF(G3123="","",0),官網匯出!Q3123)</f>
        <v/>
      </c>
      <c r="X3123" s="1" t="str">
        <f>IF(官網匯出!R3123="","",官網匯出!R3123)</f>
        <v/>
      </c>
      <c r="Y3123" s="1" t="str">
        <f>IF(官網匯出!S3123="","",官網匯出!S3123)</f>
        <v/>
      </c>
      <c r="Z3123" s="1" t="str">
        <f>IF(G3123="","",官網匯出!T3123)</f>
        <v/>
      </c>
      <c r="AA3123" s="1" t="str">
        <f>IF(G3123="","",官網匯出!AK3123)</f>
        <v/>
      </c>
      <c r="AB3123" s="1" t="str">
        <f>IF(G3123="","",IF(官網匯出!V3123="","",官網匯出!V3123))</f>
        <v/>
      </c>
      <c r="AJ3123" s="1" t="str">
        <f>IF(G3123="","",IF(官網匯出!AE3123="","",官網匯出!AE3123))</f>
        <v/>
      </c>
      <c r="AK3123" s="1" t="str">
        <f>IF(G3123="","",IF(官網匯出!AD3123="","",官網匯出!AD3123))</f>
        <v/>
      </c>
      <c r="AL3123" s="1" t="str">
        <f t="shared" si="541"/>
        <v>0</v>
      </c>
      <c r="AM3123" s="1" t="str">
        <f>IF(官網匯出!AG3123="","",官網匯出!AG3123)</f>
        <v/>
      </c>
      <c r="AN3123" s="1" t="str">
        <f>IF(G3123="","",IF(官網匯出!AH3123="","",官網匯出!AH3123))</f>
        <v/>
      </c>
      <c r="AO3123" s="14" t="str">
        <f t="shared" si="542"/>
        <v/>
      </c>
      <c r="AP3123" s="14" t="str">
        <f t="shared" si="543"/>
        <v>1</v>
      </c>
      <c r="AQ3123" s="14" t="str">
        <f t="shared" si="544"/>
        <v>0</v>
      </c>
      <c r="AR3123" s="1" t="str">
        <f t="shared" si="545"/>
        <v/>
      </c>
      <c r="AS3123" s="1" t="str">
        <f t="shared" si="546"/>
        <v/>
      </c>
      <c r="AT3123" s="1" t="str">
        <f t="shared" si="547"/>
        <v/>
      </c>
      <c r="AU3123" s="1" t="str">
        <f t="shared" si="538"/>
        <v/>
      </c>
      <c r="AV3123" s="1" t="e">
        <f>IF(VLOOKUP(G3123,官網匯出!A:AQ,42,FALSE)="","[黃金盾官網]",VLOOKUP(G3123,官網匯出!A:AQ,42,FALSE))</f>
        <v>#N/A</v>
      </c>
      <c r="AW3123" s="1" t="e">
        <f>IF(LEFT(VLOOKUP(G3123,官網匯出!A:AS,43,FALSE),2)="","web",LEFT(VLOOKUP(G3123,官網匯出!A:AS,43,FALSE),2))</f>
        <v>#N/A</v>
      </c>
      <c r="AX3123" s="1" t="str">
        <f t="shared" si="548"/>
        <v>O</v>
      </c>
    </row>
    <row r="3124" spans="1:50">
      <c r="A3124" s="1" t="str">
        <f>IF(G3124="","",VLOOKUP(官網轉換!AW3124,團名!A:B,2,FALSE))</f>
        <v/>
      </c>
      <c r="B3124" s="1" t="str">
        <f>IF(G3124="","",IF(LEFT(VLOOKUP(G3124,官網匯出!A:AQ,43,0),2)="wf",VLOOKUP(VLOOKUP(G3124,官網匯出!A:AQ,43,0),團名!$I$1:$K$12,2,FALSE),"N0071"))</f>
        <v/>
      </c>
      <c r="C3124" s="1" t="str">
        <f>IFERROR(VLOOKUP(官網匯出!D3124,團名!E:G,3,FALSE),"")</f>
        <v/>
      </c>
      <c r="D3124" s="1" t="str">
        <f t="shared" si="539"/>
        <v/>
      </c>
      <c r="E3124" s="1" t="str">
        <f t="shared" si="540"/>
        <v/>
      </c>
      <c r="F3124" s="1" t="str">
        <f>IF(官網匯出!F3124="已付款","","B0012")</f>
        <v>B0012</v>
      </c>
      <c r="G3124" s="1" t="str">
        <f>IF(官網匯出!A3124="","",官網匯出!A3124)</f>
        <v/>
      </c>
      <c r="H3124" s="3" t="str">
        <f>IF(官網匯出!B3124="","",官網匯出!B3124)</f>
        <v/>
      </c>
      <c r="I3124" s="1" t="str">
        <f>IF(官網匯出!C3124="","",官網匯出!C3124)</f>
        <v/>
      </c>
      <c r="J3124" s="1" t="str">
        <f>IF(官網匯出!D3124="","",官網匯出!D3124)</f>
        <v/>
      </c>
      <c r="K3124" s="3" t="str">
        <f>IF(官網匯出!E3124="","",官網匯出!E3124)</f>
        <v/>
      </c>
      <c r="L3124" s="1" t="str">
        <f>IF(官網匯出!F3124="","",官網匯出!F3124)</f>
        <v/>
      </c>
      <c r="M3124" s="1" t="str">
        <f>IF(官網匯出!G3124="","",官網匯出!G3124)</f>
        <v/>
      </c>
      <c r="N3124" s="1" t="str">
        <f>IF(官網匯出!H3124="","",官網匯出!H3124)</f>
        <v/>
      </c>
      <c r="P3124" s="1" t="str">
        <f>IF(官網匯出!J3124="","",RIGHT(官網匯出!J3124,LEN(官網匯出!J3124)-2))</f>
        <v/>
      </c>
      <c r="Q3124" s="1" t="str">
        <f>IF(官網匯出!K3124="","",官網匯出!K3124)</f>
        <v/>
      </c>
      <c r="R3124" s="1" t="str">
        <f>IF(官網匯出!L3124="","",官網匯出!L3124)</f>
        <v/>
      </c>
      <c r="S3124" s="1" t="str">
        <f>IF(官網匯出!M3124="","",官網匯出!M3124)</f>
        <v/>
      </c>
      <c r="T3124" s="1" t="str">
        <f>IF(官網匯出!N3124="","",官網匯出!N3124)</f>
        <v/>
      </c>
      <c r="U3124" s="1" t="str">
        <f>IF(官網匯出!O3124="","",官網匯出!O3124)</f>
        <v/>
      </c>
      <c r="V3124" s="1" t="str">
        <f>IF(官網匯出!P3124="",IF(G3124="","",0),官網匯出!P3124)</f>
        <v/>
      </c>
      <c r="W3124" s="1" t="str">
        <f>IF(官網匯出!Q3124="",IF(G3124="","",0),官網匯出!Q3124)</f>
        <v/>
      </c>
      <c r="X3124" s="1" t="str">
        <f>IF(官網匯出!R3124="","",官網匯出!R3124)</f>
        <v/>
      </c>
      <c r="Y3124" s="1" t="str">
        <f>IF(官網匯出!S3124="","",官網匯出!S3124)</f>
        <v/>
      </c>
      <c r="Z3124" s="1" t="str">
        <f>IF(G3124="","",官網匯出!T3124)</f>
        <v/>
      </c>
      <c r="AA3124" s="1" t="str">
        <f>IF(G3124="","",官網匯出!AK3124)</f>
        <v/>
      </c>
      <c r="AB3124" s="1" t="str">
        <f>IF(G3124="","",IF(官網匯出!V3124="","",官網匯出!V3124))</f>
        <v/>
      </c>
      <c r="AJ3124" s="1" t="str">
        <f>IF(G3124="","",IF(官網匯出!AE3124="","",官網匯出!AE3124))</f>
        <v/>
      </c>
      <c r="AK3124" s="1" t="str">
        <f>IF(G3124="","",IF(官網匯出!AD3124="","",官網匯出!AD3124))</f>
        <v/>
      </c>
      <c r="AL3124" s="1" t="str">
        <f t="shared" si="541"/>
        <v>0</v>
      </c>
      <c r="AM3124" s="1" t="str">
        <f>IF(官網匯出!AG3124="","",官網匯出!AG3124)</f>
        <v/>
      </c>
      <c r="AN3124" s="1" t="str">
        <f>IF(G3124="","",IF(官網匯出!AH3124="","",官網匯出!AH3124))</f>
        <v/>
      </c>
      <c r="AO3124" s="14" t="str">
        <f t="shared" si="542"/>
        <v/>
      </c>
      <c r="AP3124" s="14" t="str">
        <f t="shared" si="543"/>
        <v>1</v>
      </c>
      <c r="AQ3124" s="14" t="str">
        <f t="shared" si="544"/>
        <v>0</v>
      </c>
      <c r="AR3124" s="1" t="str">
        <f t="shared" si="545"/>
        <v/>
      </c>
      <c r="AS3124" s="1" t="str">
        <f t="shared" si="546"/>
        <v/>
      </c>
      <c r="AT3124" s="1" t="str">
        <f t="shared" si="547"/>
        <v/>
      </c>
      <c r="AU3124" s="1" t="str">
        <f t="shared" si="538"/>
        <v/>
      </c>
      <c r="AV3124" s="1" t="e">
        <f>IF(VLOOKUP(G3124,官網匯出!A:AQ,42,FALSE)="","[黃金盾官網]",VLOOKUP(G3124,官網匯出!A:AQ,42,FALSE))</f>
        <v>#N/A</v>
      </c>
      <c r="AW3124" s="1" t="e">
        <f>IF(LEFT(VLOOKUP(G3124,官網匯出!A:AS,43,FALSE),2)="","web",LEFT(VLOOKUP(G3124,官網匯出!A:AS,43,FALSE),2))</f>
        <v>#N/A</v>
      </c>
      <c r="AX3124" s="1" t="str">
        <f t="shared" si="548"/>
        <v>O</v>
      </c>
    </row>
    <row r="3125" spans="1:50">
      <c r="A3125" s="1" t="str">
        <f>IF(G3125="","",VLOOKUP(官網轉換!AW3125,團名!A:B,2,FALSE))</f>
        <v/>
      </c>
      <c r="B3125" s="1" t="str">
        <f>IF(G3125="","",IF(LEFT(VLOOKUP(G3125,官網匯出!A:AQ,43,0),2)="wf",VLOOKUP(VLOOKUP(G3125,官網匯出!A:AQ,43,0),團名!$I$1:$K$12,2,FALSE),"N0071"))</f>
        <v/>
      </c>
      <c r="C3125" s="1" t="str">
        <f>IFERROR(VLOOKUP(官網匯出!D3125,團名!E:G,3,FALSE),"")</f>
        <v/>
      </c>
      <c r="D3125" s="1" t="str">
        <f t="shared" si="539"/>
        <v/>
      </c>
      <c r="E3125" s="1" t="str">
        <f t="shared" si="540"/>
        <v/>
      </c>
      <c r="F3125" s="1" t="str">
        <f>IF(官網匯出!F3125="已付款","","B0012")</f>
        <v>B0012</v>
      </c>
      <c r="G3125" s="1" t="str">
        <f>IF(官網匯出!A3125="","",官網匯出!A3125)</f>
        <v/>
      </c>
      <c r="H3125" s="3" t="str">
        <f>IF(官網匯出!B3125="","",官網匯出!B3125)</f>
        <v/>
      </c>
      <c r="I3125" s="1" t="str">
        <f>IF(官網匯出!C3125="","",官網匯出!C3125)</f>
        <v/>
      </c>
      <c r="J3125" s="1" t="str">
        <f>IF(官網匯出!D3125="","",官網匯出!D3125)</f>
        <v/>
      </c>
      <c r="K3125" s="3" t="str">
        <f>IF(官網匯出!E3125="","",官網匯出!E3125)</f>
        <v/>
      </c>
      <c r="L3125" s="1" t="str">
        <f>IF(官網匯出!F3125="","",官網匯出!F3125)</f>
        <v/>
      </c>
      <c r="M3125" s="1" t="str">
        <f>IF(官網匯出!G3125="","",官網匯出!G3125)</f>
        <v/>
      </c>
      <c r="N3125" s="1" t="str">
        <f>IF(官網匯出!H3125="","",官網匯出!H3125)</f>
        <v/>
      </c>
      <c r="P3125" s="1" t="str">
        <f>IF(官網匯出!J3125="","",RIGHT(官網匯出!J3125,LEN(官網匯出!J3125)-2))</f>
        <v/>
      </c>
      <c r="Q3125" s="1" t="str">
        <f>IF(官網匯出!K3125="","",官網匯出!K3125)</f>
        <v/>
      </c>
      <c r="R3125" s="1" t="str">
        <f>IF(官網匯出!L3125="","",官網匯出!L3125)</f>
        <v/>
      </c>
      <c r="S3125" s="1" t="str">
        <f>IF(官網匯出!M3125="","",官網匯出!M3125)</f>
        <v/>
      </c>
      <c r="T3125" s="1" t="str">
        <f>IF(官網匯出!N3125="","",官網匯出!N3125)</f>
        <v/>
      </c>
      <c r="U3125" s="1" t="str">
        <f>IF(官網匯出!O3125="","",官網匯出!O3125)</f>
        <v/>
      </c>
      <c r="V3125" s="1" t="str">
        <f>IF(官網匯出!P3125="",IF(G3125="","",0),官網匯出!P3125)</f>
        <v/>
      </c>
      <c r="W3125" s="1" t="str">
        <f>IF(官網匯出!Q3125="",IF(G3125="","",0),官網匯出!Q3125)</f>
        <v/>
      </c>
      <c r="X3125" s="1" t="str">
        <f>IF(官網匯出!R3125="","",官網匯出!R3125)</f>
        <v/>
      </c>
      <c r="Y3125" s="1" t="str">
        <f>IF(官網匯出!S3125="","",官網匯出!S3125)</f>
        <v/>
      </c>
      <c r="Z3125" s="1" t="str">
        <f>IF(G3125="","",官網匯出!T3125)</f>
        <v/>
      </c>
      <c r="AA3125" s="1" t="str">
        <f>IF(G3125="","",官網匯出!AK3125)</f>
        <v/>
      </c>
      <c r="AB3125" s="1" t="str">
        <f>IF(G3125="","",IF(官網匯出!V3125="","",官網匯出!V3125))</f>
        <v/>
      </c>
      <c r="AJ3125" s="1" t="str">
        <f>IF(G3125="","",IF(官網匯出!AE3125="","",官網匯出!AE3125))</f>
        <v/>
      </c>
      <c r="AK3125" s="1" t="str">
        <f>IF(G3125="","",IF(官網匯出!AD3125="","",官網匯出!AD3125))</f>
        <v/>
      </c>
      <c r="AL3125" s="1" t="str">
        <f t="shared" si="541"/>
        <v>0</v>
      </c>
      <c r="AM3125" s="1" t="str">
        <f>IF(官網匯出!AG3125="","",官網匯出!AG3125)</f>
        <v/>
      </c>
      <c r="AN3125" s="1" t="str">
        <f>IF(G3125="","",IF(官網匯出!AH3125="","",官網匯出!AH3125))</f>
        <v/>
      </c>
      <c r="AO3125" s="14" t="str">
        <f t="shared" si="542"/>
        <v/>
      </c>
      <c r="AP3125" s="14" t="str">
        <f t="shared" si="543"/>
        <v>1</v>
      </c>
      <c r="AQ3125" s="14" t="str">
        <f t="shared" si="544"/>
        <v>0</v>
      </c>
      <c r="AR3125" s="1" t="str">
        <f t="shared" si="545"/>
        <v/>
      </c>
      <c r="AS3125" s="1" t="str">
        <f t="shared" si="546"/>
        <v/>
      </c>
      <c r="AT3125" s="1" t="str">
        <f t="shared" si="547"/>
        <v/>
      </c>
      <c r="AU3125" s="1" t="str">
        <f t="shared" si="538"/>
        <v/>
      </c>
      <c r="AV3125" s="1" t="e">
        <f>IF(VLOOKUP(G3125,官網匯出!A:AQ,42,FALSE)="","[黃金盾官網]",VLOOKUP(G3125,官網匯出!A:AQ,42,FALSE))</f>
        <v>#N/A</v>
      </c>
      <c r="AW3125" s="1" t="e">
        <f>IF(LEFT(VLOOKUP(G3125,官網匯出!A:AS,43,FALSE),2)="","web",LEFT(VLOOKUP(G3125,官網匯出!A:AS,43,FALSE),2))</f>
        <v>#N/A</v>
      </c>
      <c r="AX3125" s="1" t="str">
        <f t="shared" si="548"/>
        <v>O</v>
      </c>
    </row>
    <row r="3126" spans="1:50">
      <c r="A3126" s="1" t="str">
        <f>IF(G3126="","",VLOOKUP(官網轉換!AW3126,團名!A:B,2,FALSE))</f>
        <v/>
      </c>
      <c r="B3126" s="1" t="str">
        <f>IF(G3126="","",IF(LEFT(VLOOKUP(G3126,官網匯出!A:AQ,43,0),2)="wf",VLOOKUP(VLOOKUP(G3126,官網匯出!A:AQ,43,0),團名!$I$1:$K$12,2,FALSE),"N0071"))</f>
        <v/>
      </c>
      <c r="C3126" s="1" t="str">
        <f>IFERROR(VLOOKUP(官網匯出!D3126,團名!E:G,3,FALSE),"")</f>
        <v/>
      </c>
      <c r="D3126" s="1" t="str">
        <f t="shared" si="539"/>
        <v/>
      </c>
      <c r="E3126" s="1" t="str">
        <f t="shared" si="540"/>
        <v/>
      </c>
      <c r="F3126" s="1" t="str">
        <f>IF(官網匯出!F3126="已付款","","B0012")</f>
        <v>B0012</v>
      </c>
      <c r="G3126" s="1" t="str">
        <f>IF(官網匯出!A3126="","",官網匯出!A3126)</f>
        <v/>
      </c>
      <c r="H3126" s="3" t="str">
        <f>IF(官網匯出!B3126="","",官網匯出!B3126)</f>
        <v/>
      </c>
      <c r="I3126" s="1" t="str">
        <f>IF(官網匯出!C3126="","",官網匯出!C3126)</f>
        <v/>
      </c>
      <c r="J3126" s="1" t="str">
        <f>IF(官網匯出!D3126="","",官網匯出!D3126)</f>
        <v/>
      </c>
      <c r="K3126" s="3" t="str">
        <f>IF(官網匯出!E3126="","",官網匯出!E3126)</f>
        <v/>
      </c>
      <c r="L3126" s="1" t="str">
        <f>IF(官網匯出!F3126="","",官網匯出!F3126)</f>
        <v/>
      </c>
      <c r="M3126" s="1" t="str">
        <f>IF(官網匯出!G3126="","",官網匯出!G3126)</f>
        <v/>
      </c>
      <c r="N3126" s="1" t="str">
        <f>IF(官網匯出!H3126="","",官網匯出!H3126)</f>
        <v/>
      </c>
      <c r="P3126" s="1" t="str">
        <f>IF(官網匯出!J3126="","",RIGHT(官網匯出!J3126,LEN(官網匯出!J3126)-2))</f>
        <v/>
      </c>
      <c r="Q3126" s="1" t="str">
        <f>IF(官網匯出!K3126="","",官網匯出!K3126)</f>
        <v/>
      </c>
      <c r="R3126" s="1" t="str">
        <f>IF(官網匯出!L3126="","",官網匯出!L3126)</f>
        <v/>
      </c>
      <c r="S3126" s="1" t="str">
        <f>IF(官網匯出!M3126="","",官網匯出!M3126)</f>
        <v/>
      </c>
      <c r="T3126" s="1" t="str">
        <f>IF(官網匯出!N3126="","",官網匯出!N3126)</f>
        <v/>
      </c>
      <c r="U3126" s="1" t="str">
        <f>IF(官網匯出!O3126="","",官網匯出!O3126)</f>
        <v/>
      </c>
      <c r="V3126" s="1" t="str">
        <f>IF(官網匯出!P3126="",IF(G3126="","",0),官網匯出!P3126)</f>
        <v/>
      </c>
      <c r="W3126" s="1" t="str">
        <f>IF(官網匯出!Q3126="",IF(G3126="","",0),官網匯出!Q3126)</f>
        <v/>
      </c>
      <c r="X3126" s="1" t="str">
        <f>IF(官網匯出!R3126="","",官網匯出!R3126)</f>
        <v/>
      </c>
      <c r="Y3126" s="1" t="str">
        <f>IF(官網匯出!S3126="","",官網匯出!S3126)</f>
        <v/>
      </c>
      <c r="Z3126" s="1" t="str">
        <f>IF(G3126="","",官網匯出!T3126)</f>
        <v/>
      </c>
      <c r="AA3126" s="1" t="str">
        <f>IF(G3126="","",官網匯出!AK3126)</f>
        <v/>
      </c>
      <c r="AB3126" s="1" t="str">
        <f>IF(G3126="","",IF(官網匯出!V3126="","",官網匯出!V3126))</f>
        <v/>
      </c>
      <c r="AJ3126" s="1" t="str">
        <f>IF(G3126="","",IF(官網匯出!AE3126="","",官網匯出!AE3126))</f>
        <v/>
      </c>
      <c r="AK3126" s="1" t="str">
        <f>IF(G3126="","",IF(官網匯出!AD3126="","",官網匯出!AD3126))</f>
        <v/>
      </c>
      <c r="AL3126" s="1" t="str">
        <f t="shared" si="541"/>
        <v>0</v>
      </c>
      <c r="AM3126" s="1" t="str">
        <f>IF(官網匯出!AG3126="","",官網匯出!AG3126)</f>
        <v/>
      </c>
      <c r="AN3126" s="1" t="str">
        <f>IF(G3126="","",IF(官網匯出!AH3126="","",官網匯出!AH3126))</f>
        <v/>
      </c>
      <c r="AO3126" s="14" t="str">
        <f t="shared" si="542"/>
        <v/>
      </c>
      <c r="AP3126" s="14" t="str">
        <f t="shared" si="543"/>
        <v>1</v>
      </c>
      <c r="AQ3126" s="14" t="str">
        <f t="shared" si="544"/>
        <v>0</v>
      </c>
      <c r="AR3126" s="1" t="str">
        <f t="shared" si="545"/>
        <v/>
      </c>
      <c r="AS3126" s="1" t="str">
        <f t="shared" si="546"/>
        <v/>
      </c>
      <c r="AT3126" s="1" t="str">
        <f t="shared" si="547"/>
        <v/>
      </c>
      <c r="AU3126" s="1" t="str">
        <f t="shared" si="538"/>
        <v/>
      </c>
      <c r="AV3126" s="1" t="e">
        <f>IF(VLOOKUP(G3126,官網匯出!A:AQ,42,FALSE)="","[黃金盾官網]",VLOOKUP(G3126,官網匯出!A:AQ,42,FALSE))</f>
        <v>#N/A</v>
      </c>
      <c r="AW3126" s="1" t="e">
        <f>IF(LEFT(VLOOKUP(G3126,官網匯出!A:AS,43,FALSE),2)="","web",LEFT(VLOOKUP(G3126,官網匯出!A:AS,43,FALSE),2))</f>
        <v>#N/A</v>
      </c>
      <c r="AX3126" s="1" t="str">
        <f t="shared" si="548"/>
        <v>O</v>
      </c>
    </row>
    <row r="3127" spans="1:50">
      <c r="A3127" s="1" t="str">
        <f>IF(G3127="","",VLOOKUP(官網轉換!AW3127,團名!A:B,2,FALSE))</f>
        <v/>
      </c>
      <c r="B3127" s="1" t="str">
        <f>IF(G3127="","",IF(LEFT(VLOOKUP(G3127,官網匯出!A:AQ,43,0),2)="wf",VLOOKUP(VLOOKUP(G3127,官網匯出!A:AQ,43,0),團名!$I$1:$K$12,2,FALSE),"N0071"))</f>
        <v/>
      </c>
      <c r="C3127" s="1" t="str">
        <f>IFERROR(VLOOKUP(官網匯出!D3127,團名!E:G,3,FALSE),"")</f>
        <v/>
      </c>
      <c r="D3127" s="1" t="str">
        <f t="shared" si="539"/>
        <v/>
      </c>
      <c r="E3127" s="1" t="str">
        <f t="shared" si="540"/>
        <v/>
      </c>
      <c r="F3127" s="1" t="str">
        <f>IF(官網匯出!F3127="已付款","","B0012")</f>
        <v>B0012</v>
      </c>
      <c r="G3127" s="1" t="str">
        <f>IF(官網匯出!A3127="","",官網匯出!A3127)</f>
        <v/>
      </c>
      <c r="H3127" s="3" t="str">
        <f>IF(官網匯出!B3127="","",官網匯出!B3127)</f>
        <v/>
      </c>
      <c r="I3127" s="1" t="str">
        <f>IF(官網匯出!C3127="","",官網匯出!C3127)</f>
        <v/>
      </c>
      <c r="J3127" s="1" t="str">
        <f>IF(官網匯出!D3127="","",官網匯出!D3127)</f>
        <v/>
      </c>
      <c r="K3127" s="3" t="str">
        <f>IF(官網匯出!E3127="","",官網匯出!E3127)</f>
        <v/>
      </c>
      <c r="L3127" s="1" t="str">
        <f>IF(官網匯出!F3127="","",官網匯出!F3127)</f>
        <v/>
      </c>
      <c r="M3127" s="1" t="str">
        <f>IF(官網匯出!G3127="","",官網匯出!G3127)</f>
        <v/>
      </c>
      <c r="N3127" s="1" t="str">
        <f>IF(官網匯出!H3127="","",官網匯出!H3127)</f>
        <v/>
      </c>
      <c r="P3127" s="1" t="str">
        <f>IF(官網匯出!J3127="","",RIGHT(官網匯出!J3127,LEN(官網匯出!J3127)-2))</f>
        <v/>
      </c>
      <c r="Q3127" s="1" t="str">
        <f>IF(官網匯出!K3127="","",官網匯出!K3127)</f>
        <v/>
      </c>
      <c r="R3127" s="1" t="str">
        <f>IF(官網匯出!L3127="","",官網匯出!L3127)</f>
        <v/>
      </c>
      <c r="S3127" s="1" t="str">
        <f>IF(官網匯出!M3127="","",官網匯出!M3127)</f>
        <v/>
      </c>
      <c r="T3127" s="1" t="str">
        <f>IF(官網匯出!N3127="","",官網匯出!N3127)</f>
        <v/>
      </c>
      <c r="U3127" s="1" t="str">
        <f>IF(官網匯出!O3127="","",官網匯出!O3127)</f>
        <v/>
      </c>
      <c r="V3127" s="1" t="str">
        <f>IF(官網匯出!P3127="",IF(G3127="","",0),官網匯出!P3127)</f>
        <v/>
      </c>
      <c r="W3127" s="1" t="str">
        <f>IF(官網匯出!Q3127="",IF(G3127="","",0),官網匯出!Q3127)</f>
        <v/>
      </c>
      <c r="X3127" s="1" t="str">
        <f>IF(官網匯出!R3127="","",官網匯出!R3127)</f>
        <v/>
      </c>
      <c r="Y3127" s="1" t="str">
        <f>IF(官網匯出!S3127="","",官網匯出!S3127)</f>
        <v/>
      </c>
      <c r="Z3127" s="1" t="str">
        <f>IF(G3127="","",官網匯出!T3127)</f>
        <v/>
      </c>
      <c r="AA3127" s="1" t="str">
        <f>IF(G3127="","",官網匯出!AK3127)</f>
        <v/>
      </c>
      <c r="AB3127" s="1" t="str">
        <f>IF(G3127="","",IF(官網匯出!V3127="","",官網匯出!V3127))</f>
        <v/>
      </c>
      <c r="AJ3127" s="1" t="str">
        <f>IF(G3127="","",IF(官網匯出!AE3127="","",官網匯出!AE3127))</f>
        <v/>
      </c>
      <c r="AK3127" s="1" t="str">
        <f>IF(G3127="","",IF(官網匯出!AD3127="","",官網匯出!AD3127))</f>
        <v/>
      </c>
      <c r="AL3127" s="1" t="str">
        <f t="shared" si="541"/>
        <v>0</v>
      </c>
      <c r="AM3127" s="1" t="str">
        <f>IF(官網匯出!AG3127="","",官網匯出!AG3127)</f>
        <v/>
      </c>
      <c r="AN3127" s="1" t="str">
        <f>IF(G3127="","",IF(官網匯出!AH3127="","",官網匯出!AH3127))</f>
        <v/>
      </c>
      <c r="AO3127" s="14" t="str">
        <f t="shared" si="542"/>
        <v/>
      </c>
      <c r="AP3127" s="14" t="str">
        <f t="shared" si="543"/>
        <v>1</v>
      </c>
      <c r="AQ3127" s="14" t="str">
        <f t="shared" si="544"/>
        <v>0</v>
      </c>
      <c r="AR3127" s="1" t="str">
        <f t="shared" si="545"/>
        <v/>
      </c>
      <c r="AS3127" s="1" t="str">
        <f t="shared" si="546"/>
        <v/>
      </c>
      <c r="AT3127" s="1" t="str">
        <f t="shared" si="547"/>
        <v/>
      </c>
      <c r="AU3127" s="1" t="str">
        <f t="shared" si="538"/>
        <v/>
      </c>
      <c r="AV3127" s="1" t="e">
        <f>IF(VLOOKUP(G3127,官網匯出!A:AQ,42,FALSE)="","[黃金盾官網]",VLOOKUP(G3127,官網匯出!A:AQ,42,FALSE))</f>
        <v>#N/A</v>
      </c>
      <c r="AW3127" s="1" t="e">
        <f>IF(LEFT(VLOOKUP(G3127,官網匯出!A:AS,43,FALSE),2)="","web",LEFT(VLOOKUP(G3127,官網匯出!A:AS,43,FALSE),2))</f>
        <v>#N/A</v>
      </c>
      <c r="AX3127" s="1" t="str">
        <f t="shared" si="548"/>
        <v>O</v>
      </c>
    </row>
    <row r="3128" spans="1:50">
      <c r="A3128" s="1" t="str">
        <f>IF(G3128="","",VLOOKUP(官網轉換!AW3128,團名!A:B,2,FALSE))</f>
        <v/>
      </c>
      <c r="B3128" s="1" t="str">
        <f>IF(G3128="","",IF(LEFT(VLOOKUP(G3128,官網匯出!A:AQ,43,0),2)="wf",VLOOKUP(VLOOKUP(G3128,官網匯出!A:AQ,43,0),團名!$I$1:$K$12,2,FALSE),"N0071"))</f>
        <v/>
      </c>
      <c r="C3128" s="1" t="str">
        <f>IFERROR(VLOOKUP(官網匯出!D3128,團名!E:G,3,FALSE),"")</f>
        <v/>
      </c>
      <c r="D3128" s="1" t="str">
        <f t="shared" si="539"/>
        <v/>
      </c>
      <c r="E3128" s="1" t="str">
        <f t="shared" si="540"/>
        <v/>
      </c>
      <c r="F3128" s="1" t="str">
        <f>IF(官網匯出!F3128="已付款","","B0012")</f>
        <v>B0012</v>
      </c>
      <c r="G3128" s="1" t="str">
        <f>IF(官網匯出!A3128="","",官網匯出!A3128)</f>
        <v/>
      </c>
      <c r="H3128" s="3" t="str">
        <f>IF(官網匯出!B3128="","",官網匯出!B3128)</f>
        <v/>
      </c>
      <c r="I3128" s="1" t="str">
        <f>IF(官網匯出!C3128="","",官網匯出!C3128)</f>
        <v/>
      </c>
      <c r="J3128" s="1" t="str">
        <f>IF(官網匯出!D3128="","",官網匯出!D3128)</f>
        <v/>
      </c>
      <c r="K3128" s="3" t="str">
        <f>IF(官網匯出!E3128="","",官網匯出!E3128)</f>
        <v/>
      </c>
      <c r="L3128" s="1" t="str">
        <f>IF(官網匯出!F3128="","",官網匯出!F3128)</f>
        <v/>
      </c>
      <c r="M3128" s="1" t="str">
        <f>IF(官網匯出!G3128="","",官網匯出!G3128)</f>
        <v/>
      </c>
      <c r="N3128" s="1" t="str">
        <f>IF(官網匯出!H3128="","",官網匯出!H3128)</f>
        <v/>
      </c>
      <c r="P3128" s="1" t="str">
        <f>IF(官網匯出!J3128="","",RIGHT(官網匯出!J3128,LEN(官網匯出!J3128)-2))</f>
        <v/>
      </c>
      <c r="Q3128" s="1" t="str">
        <f>IF(官網匯出!K3128="","",官網匯出!K3128)</f>
        <v/>
      </c>
      <c r="R3128" s="1" t="str">
        <f>IF(官網匯出!L3128="","",官網匯出!L3128)</f>
        <v/>
      </c>
      <c r="S3128" s="1" t="str">
        <f>IF(官網匯出!M3128="","",官網匯出!M3128)</f>
        <v/>
      </c>
      <c r="T3128" s="1" t="str">
        <f>IF(官網匯出!N3128="","",官網匯出!N3128)</f>
        <v/>
      </c>
      <c r="U3128" s="1" t="str">
        <f>IF(官網匯出!O3128="","",官網匯出!O3128)</f>
        <v/>
      </c>
      <c r="V3128" s="1" t="str">
        <f>IF(官網匯出!P3128="",IF(G3128="","",0),官網匯出!P3128)</f>
        <v/>
      </c>
      <c r="W3128" s="1" t="str">
        <f>IF(官網匯出!Q3128="",IF(G3128="","",0),官網匯出!Q3128)</f>
        <v/>
      </c>
      <c r="X3128" s="1" t="str">
        <f>IF(官網匯出!R3128="","",官網匯出!R3128)</f>
        <v/>
      </c>
      <c r="Y3128" s="1" t="str">
        <f>IF(官網匯出!S3128="","",官網匯出!S3128)</f>
        <v/>
      </c>
      <c r="Z3128" s="1" t="str">
        <f>IF(G3128="","",官網匯出!T3128)</f>
        <v/>
      </c>
      <c r="AA3128" s="1" t="str">
        <f>IF(G3128="","",官網匯出!AK3128)</f>
        <v/>
      </c>
      <c r="AB3128" s="1" t="str">
        <f>IF(G3128="","",IF(官網匯出!V3128="","",官網匯出!V3128))</f>
        <v/>
      </c>
      <c r="AJ3128" s="1" t="str">
        <f>IF(G3128="","",IF(官網匯出!AE3128="","",官網匯出!AE3128))</f>
        <v/>
      </c>
      <c r="AK3128" s="1" t="str">
        <f>IF(G3128="","",IF(官網匯出!AD3128="","",官網匯出!AD3128))</f>
        <v/>
      </c>
      <c r="AL3128" s="1" t="str">
        <f t="shared" si="541"/>
        <v>0</v>
      </c>
      <c r="AM3128" s="1" t="str">
        <f>IF(官網匯出!AG3128="","",官網匯出!AG3128)</f>
        <v/>
      </c>
      <c r="AN3128" s="1" t="str">
        <f>IF(G3128="","",IF(官網匯出!AH3128="","",官網匯出!AH3128))</f>
        <v/>
      </c>
      <c r="AO3128" s="14" t="str">
        <f t="shared" si="542"/>
        <v/>
      </c>
      <c r="AP3128" s="14" t="str">
        <f t="shared" si="543"/>
        <v>1</v>
      </c>
      <c r="AQ3128" s="14" t="str">
        <f t="shared" si="544"/>
        <v>0</v>
      </c>
      <c r="AR3128" s="1" t="str">
        <f t="shared" si="545"/>
        <v/>
      </c>
      <c r="AS3128" s="1" t="str">
        <f t="shared" si="546"/>
        <v/>
      </c>
      <c r="AT3128" s="1" t="str">
        <f t="shared" si="547"/>
        <v/>
      </c>
      <c r="AU3128" s="1" t="str">
        <f t="shared" si="538"/>
        <v/>
      </c>
      <c r="AV3128" s="1" t="e">
        <f>IF(VLOOKUP(G3128,官網匯出!A:AQ,42,FALSE)="","[黃金盾官網]",VLOOKUP(G3128,官網匯出!A:AQ,42,FALSE))</f>
        <v>#N/A</v>
      </c>
      <c r="AW3128" s="1" t="e">
        <f>IF(LEFT(VLOOKUP(G3128,官網匯出!A:AS,43,FALSE),2)="","web",LEFT(VLOOKUP(G3128,官網匯出!A:AS,43,FALSE),2))</f>
        <v>#N/A</v>
      </c>
      <c r="AX3128" s="1" t="str">
        <f t="shared" si="548"/>
        <v>O</v>
      </c>
    </row>
    <row r="3129" spans="1:50">
      <c r="A3129" s="1" t="str">
        <f>IF(G3129="","",VLOOKUP(官網轉換!AW3129,團名!A:B,2,FALSE))</f>
        <v/>
      </c>
      <c r="B3129" s="1" t="str">
        <f>IF(G3129="","",IF(LEFT(VLOOKUP(G3129,官網匯出!A:AQ,43,0),2)="wf",VLOOKUP(VLOOKUP(G3129,官網匯出!A:AQ,43,0),團名!$I$1:$K$12,2,FALSE),"N0071"))</f>
        <v/>
      </c>
      <c r="C3129" s="1" t="str">
        <f>IFERROR(VLOOKUP(官網匯出!D3129,團名!E:G,3,FALSE),"")</f>
        <v/>
      </c>
      <c r="D3129" s="1" t="str">
        <f t="shared" si="539"/>
        <v/>
      </c>
      <c r="E3129" s="1" t="str">
        <f t="shared" si="540"/>
        <v/>
      </c>
      <c r="F3129" s="1" t="str">
        <f>IF(官網匯出!F3129="已付款","","B0012")</f>
        <v>B0012</v>
      </c>
      <c r="G3129" s="1" t="str">
        <f>IF(官網匯出!A3129="","",官網匯出!A3129)</f>
        <v/>
      </c>
      <c r="H3129" s="3" t="str">
        <f>IF(官網匯出!B3129="","",官網匯出!B3129)</f>
        <v/>
      </c>
      <c r="I3129" s="1" t="str">
        <f>IF(官網匯出!C3129="","",官網匯出!C3129)</f>
        <v/>
      </c>
      <c r="J3129" s="1" t="str">
        <f>IF(官網匯出!D3129="","",官網匯出!D3129)</f>
        <v/>
      </c>
      <c r="K3129" s="3" t="str">
        <f>IF(官網匯出!E3129="","",官網匯出!E3129)</f>
        <v/>
      </c>
      <c r="L3129" s="1" t="str">
        <f>IF(官網匯出!F3129="","",官網匯出!F3129)</f>
        <v/>
      </c>
      <c r="M3129" s="1" t="str">
        <f>IF(官網匯出!G3129="","",官網匯出!G3129)</f>
        <v/>
      </c>
      <c r="N3129" s="1" t="str">
        <f>IF(官網匯出!H3129="","",官網匯出!H3129)</f>
        <v/>
      </c>
      <c r="P3129" s="1" t="str">
        <f>IF(官網匯出!J3129="","",RIGHT(官網匯出!J3129,LEN(官網匯出!J3129)-2))</f>
        <v/>
      </c>
      <c r="Q3129" s="1" t="str">
        <f>IF(官網匯出!K3129="","",官網匯出!K3129)</f>
        <v/>
      </c>
      <c r="R3129" s="1" t="str">
        <f>IF(官網匯出!L3129="","",官網匯出!L3129)</f>
        <v/>
      </c>
      <c r="S3129" s="1" t="str">
        <f>IF(官網匯出!M3129="","",官網匯出!M3129)</f>
        <v/>
      </c>
      <c r="T3129" s="1" t="str">
        <f>IF(官網匯出!N3129="","",官網匯出!N3129)</f>
        <v/>
      </c>
      <c r="U3129" s="1" t="str">
        <f>IF(官網匯出!O3129="","",官網匯出!O3129)</f>
        <v/>
      </c>
      <c r="V3129" s="1" t="str">
        <f>IF(官網匯出!P3129="",IF(G3129="","",0),官網匯出!P3129)</f>
        <v/>
      </c>
      <c r="W3129" s="1" t="str">
        <f>IF(官網匯出!Q3129="",IF(G3129="","",0),官網匯出!Q3129)</f>
        <v/>
      </c>
      <c r="X3129" s="1" t="str">
        <f>IF(官網匯出!R3129="","",官網匯出!R3129)</f>
        <v/>
      </c>
      <c r="Y3129" s="1" t="str">
        <f>IF(官網匯出!S3129="","",官網匯出!S3129)</f>
        <v/>
      </c>
      <c r="Z3129" s="1" t="str">
        <f>IF(G3129="","",官網匯出!T3129)</f>
        <v/>
      </c>
      <c r="AA3129" s="1" t="str">
        <f>IF(G3129="","",官網匯出!AK3129)</f>
        <v/>
      </c>
      <c r="AB3129" s="1" t="str">
        <f>IF(G3129="","",IF(官網匯出!V3129="","",官網匯出!V3129))</f>
        <v/>
      </c>
      <c r="AJ3129" s="1" t="str">
        <f>IF(G3129="","",IF(官網匯出!AE3129="","",官網匯出!AE3129))</f>
        <v/>
      </c>
      <c r="AK3129" s="1" t="str">
        <f>IF(G3129="","",IF(官網匯出!AD3129="","",官網匯出!AD3129))</f>
        <v/>
      </c>
      <c r="AL3129" s="1" t="str">
        <f t="shared" si="541"/>
        <v>0</v>
      </c>
      <c r="AM3129" s="1" t="str">
        <f>IF(官網匯出!AG3129="","",官網匯出!AG3129)</f>
        <v/>
      </c>
      <c r="AN3129" s="1" t="str">
        <f>IF(G3129="","",IF(官網匯出!AH3129="","",官網匯出!AH3129))</f>
        <v/>
      </c>
      <c r="AO3129" s="14" t="str">
        <f t="shared" si="542"/>
        <v/>
      </c>
      <c r="AP3129" s="14" t="str">
        <f t="shared" si="543"/>
        <v>1</v>
      </c>
      <c r="AQ3129" s="14" t="str">
        <f t="shared" si="544"/>
        <v>0</v>
      </c>
      <c r="AR3129" s="1" t="str">
        <f t="shared" si="545"/>
        <v/>
      </c>
      <c r="AS3129" s="1" t="str">
        <f t="shared" si="546"/>
        <v/>
      </c>
      <c r="AT3129" s="1" t="str">
        <f t="shared" si="547"/>
        <v/>
      </c>
      <c r="AU3129" s="1" t="str">
        <f t="shared" si="538"/>
        <v/>
      </c>
      <c r="AV3129" s="1" t="e">
        <f>IF(VLOOKUP(G3129,官網匯出!A:AQ,42,FALSE)="","[黃金盾官網]",VLOOKUP(G3129,官網匯出!A:AQ,42,FALSE))</f>
        <v>#N/A</v>
      </c>
      <c r="AW3129" s="1" t="e">
        <f>IF(LEFT(VLOOKUP(G3129,官網匯出!A:AS,43,FALSE),2)="","web",LEFT(VLOOKUP(G3129,官網匯出!A:AS,43,FALSE),2))</f>
        <v>#N/A</v>
      </c>
      <c r="AX3129" s="1" t="str">
        <f t="shared" si="548"/>
        <v>O</v>
      </c>
    </row>
    <row r="3130" spans="1:50">
      <c r="A3130" s="1" t="str">
        <f>IF(G3130="","",VLOOKUP(官網轉換!AW3130,團名!A:B,2,FALSE))</f>
        <v/>
      </c>
      <c r="B3130" s="1" t="str">
        <f>IF(G3130="","",IF(LEFT(VLOOKUP(G3130,官網匯出!A:AQ,43,0),2)="wf",VLOOKUP(VLOOKUP(G3130,官網匯出!A:AQ,43,0),團名!$I$1:$K$12,2,FALSE),"N0071"))</f>
        <v/>
      </c>
      <c r="C3130" s="1" t="str">
        <f>IFERROR(VLOOKUP(官網匯出!D3130,團名!E:G,3,FALSE),"")</f>
        <v/>
      </c>
      <c r="D3130" s="1" t="str">
        <f t="shared" si="539"/>
        <v/>
      </c>
      <c r="E3130" s="1" t="str">
        <f t="shared" si="540"/>
        <v/>
      </c>
      <c r="F3130" s="1" t="str">
        <f>IF(官網匯出!F3130="已付款","","B0012")</f>
        <v>B0012</v>
      </c>
      <c r="G3130" s="1" t="str">
        <f>IF(官網匯出!A3130="","",官網匯出!A3130)</f>
        <v/>
      </c>
      <c r="H3130" s="3" t="str">
        <f>IF(官網匯出!B3130="","",官網匯出!B3130)</f>
        <v/>
      </c>
      <c r="I3130" s="1" t="str">
        <f>IF(官網匯出!C3130="","",官網匯出!C3130)</f>
        <v/>
      </c>
      <c r="J3130" s="1" t="str">
        <f>IF(官網匯出!D3130="","",官網匯出!D3130)</f>
        <v/>
      </c>
      <c r="K3130" s="3" t="str">
        <f>IF(官網匯出!E3130="","",官網匯出!E3130)</f>
        <v/>
      </c>
      <c r="L3130" s="1" t="str">
        <f>IF(官網匯出!F3130="","",官網匯出!F3130)</f>
        <v/>
      </c>
      <c r="M3130" s="1" t="str">
        <f>IF(官網匯出!G3130="","",官網匯出!G3130)</f>
        <v/>
      </c>
      <c r="N3130" s="1" t="str">
        <f>IF(官網匯出!H3130="","",官網匯出!H3130)</f>
        <v/>
      </c>
      <c r="P3130" s="1" t="str">
        <f>IF(官網匯出!J3130="","",RIGHT(官網匯出!J3130,LEN(官網匯出!J3130)-2))</f>
        <v/>
      </c>
      <c r="Q3130" s="1" t="str">
        <f>IF(官網匯出!K3130="","",官網匯出!K3130)</f>
        <v/>
      </c>
      <c r="R3130" s="1" t="str">
        <f>IF(官網匯出!L3130="","",官網匯出!L3130)</f>
        <v/>
      </c>
      <c r="S3130" s="1" t="str">
        <f>IF(官網匯出!M3130="","",官網匯出!M3130)</f>
        <v/>
      </c>
      <c r="T3130" s="1" t="str">
        <f>IF(官網匯出!N3130="","",官網匯出!N3130)</f>
        <v/>
      </c>
      <c r="U3130" s="1" t="str">
        <f>IF(官網匯出!O3130="","",官網匯出!O3130)</f>
        <v/>
      </c>
      <c r="V3130" s="1" t="str">
        <f>IF(官網匯出!P3130="",IF(G3130="","",0),官網匯出!P3130)</f>
        <v/>
      </c>
      <c r="W3130" s="1" t="str">
        <f>IF(官網匯出!Q3130="",IF(G3130="","",0),官網匯出!Q3130)</f>
        <v/>
      </c>
      <c r="X3130" s="1" t="str">
        <f>IF(官網匯出!R3130="","",官網匯出!R3130)</f>
        <v/>
      </c>
      <c r="Y3130" s="1" t="str">
        <f>IF(官網匯出!S3130="","",官網匯出!S3130)</f>
        <v/>
      </c>
      <c r="Z3130" s="1" t="str">
        <f>IF(G3130="","",官網匯出!T3130)</f>
        <v/>
      </c>
      <c r="AA3130" s="1" t="str">
        <f>IF(G3130="","",官網匯出!AK3130)</f>
        <v/>
      </c>
      <c r="AB3130" s="1" t="str">
        <f>IF(G3130="","",IF(官網匯出!V3130="","",官網匯出!V3130))</f>
        <v/>
      </c>
      <c r="AJ3130" s="1" t="str">
        <f>IF(G3130="","",IF(官網匯出!AE3130="","",官網匯出!AE3130))</f>
        <v/>
      </c>
      <c r="AK3130" s="1" t="str">
        <f>IF(G3130="","",IF(官網匯出!AD3130="","",官網匯出!AD3130))</f>
        <v/>
      </c>
      <c r="AL3130" s="1" t="str">
        <f t="shared" si="541"/>
        <v>0</v>
      </c>
      <c r="AM3130" s="1" t="str">
        <f>IF(官網匯出!AG3130="","",官網匯出!AG3130)</f>
        <v/>
      </c>
      <c r="AN3130" s="1" t="str">
        <f>IF(G3130="","",IF(官網匯出!AH3130="","",官網匯出!AH3130))</f>
        <v/>
      </c>
      <c r="AO3130" s="14" t="str">
        <f t="shared" si="542"/>
        <v/>
      </c>
      <c r="AP3130" s="14" t="str">
        <f t="shared" si="543"/>
        <v>1</v>
      </c>
      <c r="AQ3130" s="14" t="str">
        <f t="shared" si="544"/>
        <v>0</v>
      </c>
      <c r="AR3130" s="1" t="str">
        <f t="shared" si="545"/>
        <v/>
      </c>
      <c r="AS3130" s="1" t="str">
        <f t="shared" si="546"/>
        <v/>
      </c>
      <c r="AT3130" s="1" t="str">
        <f t="shared" si="547"/>
        <v/>
      </c>
      <c r="AU3130" s="1" t="str">
        <f t="shared" si="538"/>
        <v/>
      </c>
      <c r="AV3130" s="1" t="e">
        <f>IF(VLOOKUP(G3130,官網匯出!A:AQ,42,FALSE)="","[黃金盾官網]",VLOOKUP(G3130,官網匯出!A:AQ,42,FALSE))</f>
        <v>#N/A</v>
      </c>
      <c r="AW3130" s="1" t="e">
        <f>IF(LEFT(VLOOKUP(G3130,官網匯出!A:AS,43,FALSE),2)="","web",LEFT(VLOOKUP(G3130,官網匯出!A:AS,43,FALSE),2))</f>
        <v>#N/A</v>
      </c>
      <c r="AX3130" s="1" t="str">
        <f t="shared" si="548"/>
        <v>O</v>
      </c>
    </row>
    <row r="3131" spans="1:50">
      <c r="A3131" s="1" t="str">
        <f>IF(G3131="","",VLOOKUP(官網轉換!AW3131,團名!A:B,2,FALSE))</f>
        <v/>
      </c>
      <c r="B3131" s="1" t="str">
        <f>IF(G3131="","",IF(LEFT(VLOOKUP(G3131,官網匯出!A:AQ,43,0),2)="wf",VLOOKUP(VLOOKUP(G3131,官網匯出!A:AQ,43,0),團名!$I$1:$K$12,2,FALSE),"N0071"))</f>
        <v/>
      </c>
      <c r="C3131" s="1" t="str">
        <f>IFERROR(VLOOKUP(官網匯出!D3131,團名!E:G,3,FALSE),"")</f>
        <v/>
      </c>
      <c r="D3131" s="1" t="str">
        <f t="shared" si="539"/>
        <v/>
      </c>
      <c r="E3131" s="1" t="str">
        <f t="shared" si="540"/>
        <v/>
      </c>
      <c r="F3131" s="1" t="str">
        <f>IF(官網匯出!F3131="已付款","","B0012")</f>
        <v>B0012</v>
      </c>
      <c r="G3131" s="1" t="str">
        <f>IF(官網匯出!A3131="","",官網匯出!A3131)</f>
        <v/>
      </c>
      <c r="H3131" s="3" t="str">
        <f>IF(官網匯出!B3131="","",官網匯出!B3131)</f>
        <v/>
      </c>
      <c r="I3131" s="1" t="str">
        <f>IF(官網匯出!C3131="","",官網匯出!C3131)</f>
        <v/>
      </c>
      <c r="J3131" s="1" t="str">
        <f>IF(官網匯出!D3131="","",官網匯出!D3131)</f>
        <v/>
      </c>
      <c r="K3131" s="3" t="str">
        <f>IF(官網匯出!E3131="","",官網匯出!E3131)</f>
        <v/>
      </c>
      <c r="L3131" s="1" t="str">
        <f>IF(官網匯出!F3131="","",官網匯出!F3131)</f>
        <v/>
      </c>
      <c r="M3131" s="1" t="str">
        <f>IF(官網匯出!G3131="","",官網匯出!G3131)</f>
        <v/>
      </c>
      <c r="N3131" s="1" t="str">
        <f>IF(官網匯出!H3131="","",官網匯出!H3131)</f>
        <v/>
      </c>
      <c r="P3131" s="1" t="str">
        <f>IF(官網匯出!J3131="","",RIGHT(官網匯出!J3131,LEN(官網匯出!J3131)-2))</f>
        <v/>
      </c>
      <c r="Q3131" s="1" t="str">
        <f>IF(官網匯出!K3131="","",官網匯出!K3131)</f>
        <v/>
      </c>
      <c r="R3131" s="1" t="str">
        <f>IF(官網匯出!L3131="","",官網匯出!L3131)</f>
        <v/>
      </c>
      <c r="S3131" s="1" t="str">
        <f>IF(官網匯出!M3131="","",官網匯出!M3131)</f>
        <v/>
      </c>
      <c r="T3131" s="1" t="str">
        <f>IF(官網匯出!N3131="","",官網匯出!N3131)</f>
        <v/>
      </c>
      <c r="U3131" s="1" t="str">
        <f>IF(官網匯出!O3131="","",官網匯出!O3131)</f>
        <v/>
      </c>
      <c r="V3131" s="1" t="str">
        <f>IF(官網匯出!P3131="",IF(G3131="","",0),官網匯出!P3131)</f>
        <v/>
      </c>
      <c r="W3131" s="1" t="str">
        <f>IF(官網匯出!Q3131="",IF(G3131="","",0),官網匯出!Q3131)</f>
        <v/>
      </c>
      <c r="X3131" s="1" t="str">
        <f>IF(官網匯出!R3131="","",官網匯出!R3131)</f>
        <v/>
      </c>
      <c r="Y3131" s="1" t="str">
        <f>IF(官網匯出!S3131="","",官網匯出!S3131)</f>
        <v/>
      </c>
      <c r="Z3131" s="1" t="str">
        <f>IF(G3131="","",官網匯出!T3131)</f>
        <v/>
      </c>
      <c r="AA3131" s="1" t="str">
        <f>IF(G3131="","",官網匯出!AK3131)</f>
        <v/>
      </c>
      <c r="AB3131" s="1" t="str">
        <f>IF(G3131="","",IF(官網匯出!V3131="","",官網匯出!V3131))</f>
        <v/>
      </c>
      <c r="AJ3131" s="1" t="str">
        <f>IF(G3131="","",IF(官網匯出!AE3131="","",官網匯出!AE3131))</f>
        <v/>
      </c>
      <c r="AK3131" s="1" t="str">
        <f>IF(G3131="","",IF(官網匯出!AD3131="","",官網匯出!AD3131))</f>
        <v/>
      </c>
      <c r="AL3131" s="1" t="str">
        <f t="shared" si="541"/>
        <v>0</v>
      </c>
      <c r="AM3131" s="1" t="str">
        <f>IF(官網匯出!AG3131="","",官網匯出!AG3131)</f>
        <v/>
      </c>
      <c r="AN3131" s="1" t="str">
        <f>IF(G3131="","",IF(官網匯出!AH3131="","",官網匯出!AH3131))</f>
        <v/>
      </c>
      <c r="AO3131" s="14" t="str">
        <f t="shared" si="542"/>
        <v/>
      </c>
      <c r="AP3131" s="14" t="str">
        <f t="shared" si="543"/>
        <v>1</v>
      </c>
      <c r="AQ3131" s="14" t="str">
        <f t="shared" si="544"/>
        <v>0</v>
      </c>
      <c r="AR3131" s="1" t="str">
        <f t="shared" si="545"/>
        <v/>
      </c>
      <c r="AS3131" s="1" t="str">
        <f t="shared" si="546"/>
        <v/>
      </c>
      <c r="AT3131" s="1" t="str">
        <f t="shared" si="547"/>
        <v/>
      </c>
      <c r="AU3131" s="1" t="str">
        <f t="shared" si="538"/>
        <v/>
      </c>
      <c r="AV3131" s="1" t="e">
        <f>IF(VLOOKUP(G3131,官網匯出!A:AQ,42,FALSE)="","[黃金盾官網]",VLOOKUP(G3131,官網匯出!A:AQ,42,FALSE))</f>
        <v>#N/A</v>
      </c>
      <c r="AW3131" s="1" t="e">
        <f>IF(LEFT(VLOOKUP(G3131,官網匯出!A:AS,43,FALSE),2)="","web",LEFT(VLOOKUP(G3131,官網匯出!A:AS,43,FALSE),2))</f>
        <v>#N/A</v>
      </c>
      <c r="AX3131" s="1" t="str">
        <f t="shared" si="548"/>
        <v>O</v>
      </c>
    </row>
    <row r="3132" spans="1:50">
      <c r="A3132" s="1" t="str">
        <f>IF(G3132="","",VLOOKUP(官網轉換!AW3132,團名!A:B,2,FALSE))</f>
        <v/>
      </c>
      <c r="B3132" s="1" t="str">
        <f>IF(G3132="","",IF(LEFT(VLOOKUP(G3132,官網匯出!A:AQ,43,0),2)="wf",VLOOKUP(VLOOKUP(G3132,官網匯出!A:AQ,43,0),團名!$I$1:$K$12,2,FALSE),"N0071"))</f>
        <v/>
      </c>
      <c r="C3132" s="1" t="str">
        <f>IFERROR(VLOOKUP(官網匯出!D3132,團名!E:G,3,FALSE),"")</f>
        <v/>
      </c>
      <c r="D3132" s="1" t="str">
        <f t="shared" si="539"/>
        <v/>
      </c>
      <c r="E3132" s="1" t="str">
        <f t="shared" si="540"/>
        <v/>
      </c>
      <c r="F3132" s="1" t="str">
        <f>IF(官網匯出!F3132="已付款","","B0012")</f>
        <v>B0012</v>
      </c>
      <c r="G3132" s="1" t="str">
        <f>IF(官網匯出!A3132="","",官網匯出!A3132)</f>
        <v/>
      </c>
      <c r="H3132" s="3" t="str">
        <f>IF(官網匯出!B3132="","",官網匯出!B3132)</f>
        <v/>
      </c>
      <c r="I3132" s="1" t="str">
        <f>IF(官網匯出!C3132="","",官網匯出!C3132)</f>
        <v/>
      </c>
      <c r="J3132" s="1" t="str">
        <f>IF(官網匯出!D3132="","",官網匯出!D3132)</f>
        <v/>
      </c>
      <c r="K3132" s="3" t="str">
        <f>IF(官網匯出!E3132="","",官網匯出!E3132)</f>
        <v/>
      </c>
      <c r="L3132" s="1" t="str">
        <f>IF(官網匯出!F3132="","",官網匯出!F3132)</f>
        <v/>
      </c>
      <c r="M3132" s="1" t="str">
        <f>IF(官網匯出!G3132="","",官網匯出!G3132)</f>
        <v/>
      </c>
      <c r="N3132" s="1" t="str">
        <f>IF(官網匯出!H3132="","",官網匯出!H3132)</f>
        <v/>
      </c>
      <c r="P3132" s="1" t="str">
        <f>IF(官網匯出!J3132="","",RIGHT(官網匯出!J3132,LEN(官網匯出!J3132)-2))</f>
        <v/>
      </c>
      <c r="Q3132" s="1" t="str">
        <f>IF(官網匯出!K3132="","",官網匯出!K3132)</f>
        <v/>
      </c>
      <c r="R3132" s="1" t="str">
        <f>IF(官網匯出!L3132="","",官網匯出!L3132)</f>
        <v/>
      </c>
      <c r="S3132" s="1" t="str">
        <f>IF(官網匯出!M3132="","",官網匯出!M3132)</f>
        <v/>
      </c>
      <c r="T3132" s="1" t="str">
        <f>IF(官網匯出!N3132="","",官網匯出!N3132)</f>
        <v/>
      </c>
      <c r="U3132" s="1" t="str">
        <f>IF(官網匯出!O3132="","",官網匯出!O3132)</f>
        <v/>
      </c>
      <c r="V3132" s="1" t="str">
        <f>IF(官網匯出!P3132="",IF(G3132="","",0),官網匯出!P3132)</f>
        <v/>
      </c>
      <c r="W3132" s="1" t="str">
        <f>IF(官網匯出!Q3132="",IF(G3132="","",0),官網匯出!Q3132)</f>
        <v/>
      </c>
      <c r="X3132" s="1" t="str">
        <f>IF(官網匯出!R3132="","",官網匯出!R3132)</f>
        <v/>
      </c>
      <c r="Y3132" s="1" t="str">
        <f>IF(官網匯出!S3132="","",官網匯出!S3132)</f>
        <v/>
      </c>
      <c r="Z3132" s="1" t="str">
        <f>IF(G3132="","",官網匯出!T3132)</f>
        <v/>
      </c>
      <c r="AA3132" s="1" t="str">
        <f>IF(G3132="","",官網匯出!AK3132)</f>
        <v/>
      </c>
      <c r="AB3132" s="1" t="str">
        <f>IF(G3132="","",IF(官網匯出!V3132="","",官網匯出!V3132))</f>
        <v/>
      </c>
      <c r="AJ3132" s="1" t="str">
        <f>IF(G3132="","",IF(官網匯出!AE3132="","",官網匯出!AE3132))</f>
        <v/>
      </c>
      <c r="AK3132" s="1" t="str">
        <f>IF(G3132="","",IF(官網匯出!AD3132="","",官網匯出!AD3132))</f>
        <v/>
      </c>
      <c r="AL3132" s="1" t="str">
        <f t="shared" si="541"/>
        <v>0</v>
      </c>
      <c r="AM3132" s="1" t="str">
        <f>IF(官網匯出!AG3132="","",官網匯出!AG3132)</f>
        <v/>
      </c>
      <c r="AN3132" s="1" t="str">
        <f>IF(G3132="","",IF(官網匯出!AH3132="","",官網匯出!AH3132))</f>
        <v/>
      </c>
      <c r="AO3132" s="14" t="str">
        <f t="shared" si="542"/>
        <v/>
      </c>
      <c r="AP3132" s="14" t="str">
        <f t="shared" si="543"/>
        <v>1</v>
      </c>
      <c r="AQ3132" s="14" t="str">
        <f t="shared" si="544"/>
        <v>0</v>
      </c>
      <c r="AR3132" s="1" t="str">
        <f t="shared" si="545"/>
        <v/>
      </c>
      <c r="AS3132" s="1" t="str">
        <f t="shared" si="546"/>
        <v/>
      </c>
      <c r="AT3132" s="1" t="str">
        <f t="shared" si="547"/>
        <v/>
      </c>
      <c r="AU3132" s="1" t="str">
        <f t="shared" si="538"/>
        <v/>
      </c>
      <c r="AV3132" s="1" t="e">
        <f>IF(VLOOKUP(G3132,官網匯出!A:AQ,42,FALSE)="","[黃金盾官網]",VLOOKUP(G3132,官網匯出!A:AQ,42,FALSE))</f>
        <v>#N/A</v>
      </c>
      <c r="AW3132" s="1" t="e">
        <f>IF(LEFT(VLOOKUP(G3132,官網匯出!A:AS,43,FALSE),2)="","web",LEFT(VLOOKUP(G3132,官網匯出!A:AS,43,FALSE),2))</f>
        <v>#N/A</v>
      </c>
      <c r="AX3132" s="1" t="str">
        <f t="shared" si="548"/>
        <v>O</v>
      </c>
    </row>
    <row r="3133" spans="1:50">
      <c r="A3133" s="1" t="str">
        <f>IF(G3133="","",VLOOKUP(官網轉換!AW3133,團名!A:B,2,FALSE))</f>
        <v/>
      </c>
      <c r="B3133" s="1" t="str">
        <f>IF(G3133="","",IF(LEFT(VLOOKUP(G3133,官網匯出!A:AQ,43,0),2)="wf",VLOOKUP(VLOOKUP(G3133,官網匯出!A:AQ,43,0),團名!$I$1:$K$12,2,FALSE),"N0071"))</f>
        <v/>
      </c>
      <c r="C3133" s="1" t="str">
        <f>IFERROR(VLOOKUP(官網匯出!D3133,團名!E:G,3,FALSE),"")</f>
        <v/>
      </c>
      <c r="D3133" s="1" t="str">
        <f t="shared" si="539"/>
        <v/>
      </c>
      <c r="E3133" s="1" t="str">
        <f t="shared" si="540"/>
        <v/>
      </c>
      <c r="F3133" s="1" t="str">
        <f>IF(官網匯出!F3133="已付款","","B0012")</f>
        <v>B0012</v>
      </c>
      <c r="G3133" s="1" t="str">
        <f>IF(官網匯出!A3133="","",官網匯出!A3133)</f>
        <v/>
      </c>
      <c r="H3133" s="3" t="str">
        <f>IF(官網匯出!B3133="","",官網匯出!B3133)</f>
        <v/>
      </c>
      <c r="I3133" s="1" t="str">
        <f>IF(官網匯出!C3133="","",官網匯出!C3133)</f>
        <v/>
      </c>
      <c r="J3133" s="1" t="str">
        <f>IF(官網匯出!D3133="","",官網匯出!D3133)</f>
        <v/>
      </c>
      <c r="K3133" s="3" t="str">
        <f>IF(官網匯出!E3133="","",官網匯出!E3133)</f>
        <v/>
      </c>
      <c r="L3133" s="1" t="str">
        <f>IF(官網匯出!F3133="","",官網匯出!F3133)</f>
        <v/>
      </c>
      <c r="M3133" s="1" t="str">
        <f>IF(官網匯出!G3133="","",官網匯出!G3133)</f>
        <v/>
      </c>
      <c r="N3133" s="1" t="str">
        <f>IF(官網匯出!H3133="","",官網匯出!H3133)</f>
        <v/>
      </c>
      <c r="P3133" s="1" t="str">
        <f>IF(官網匯出!J3133="","",RIGHT(官網匯出!J3133,LEN(官網匯出!J3133)-2))</f>
        <v/>
      </c>
      <c r="Q3133" s="1" t="str">
        <f>IF(官網匯出!K3133="","",官網匯出!K3133)</f>
        <v/>
      </c>
      <c r="R3133" s="1" t="str">
        <f>IF(官網匯出!L3133="","",官網匯出!L3133)</f>
        <v/>
      </c>
      <c r="S3133" s="1" t="str">
        <f>IF(官網匯出!M3133="","",官網匯出!M3133)</f>
        <v/>
      </c>
      <c r="T3133" s="1" t="str">
        <f>IF(官網匯出!N3133="","",官網匯出!N3133)</f>
        <v/>
      </c>
      <c r="U3133" s="1" t="str">
        <f>IF(官網匯出!O3133="","",官網匯出!O3133)</f>
        <v/>
      </c>
      <c r="V3133" s="1" t="str">
        <f>IF(官網匯出!P3133="",IF(G3133="","",0),官網匯出!P3133)</f>
        <v/>
      </c>
      <c r="W3133" s="1" t="str">
        <f>IF(官網匯出!Q3133="",IF(G3133="","",0),官網匯出!Q3133)</f>
        <v/>
      </c>
      <c r="X3133" s="1" t="str">
        <f>IF(官網匯出!R3133="","",官網匯出!R3133)</f>
        <v/>
      </c>
      <c r="Y3133" s="1" t="str">
        <f>IF(官網匯出!S3133="","",官網匯出!S3133)</f>
        <v/>
      </c>
      <c r="Z3133" s="1" t="str">
        <f>IF(G3133="","",官網匯出!T3133)</f>
        <v/>
      </c>
      <c r="AA3133" s="1" t="str">
        <f>IF(G3133="","",官網匯出!AK3133)</f>
        <v/>
      </c>
      <c r="AB3133" s="1" t="str">
        <f>IF(G3133="","",IF(官網匯出!V3133="","",官網匯出!V3133))</f>
        <v/>
      </c>
      <c r="AJ3133" s="1" t="str">
        <f>IF(G3133="","",IF(官網匯出!AE3133="","",官網匯出!AE3133))</f>
        <v/>
      </c>
      <c r="AK3133" s="1" t="str">
        <f>IF(G3133="","",IF(官網匯出!AD3133="","",官網匯出!AD3133))</f>
        <v/>
      </c>
      <c r="AL3133" s="1" t="str">
        <f t="shared" si="541"/>
        <v>0</v>
      </c>
      <c r="AM3133" s="1" t="str">
        <f>IF(官網匯出!AG3133="","",官網匯出!AG3133)</f>
        <v/>
      </c>
      <c r="AN3133" s="1" t="str">
        <f>IF(G3133="","",IF(官網匯出!AH3133="","",官網匯出!AH3133))</f>
        <v/>
      </c>
      <c r="AO3133" s="14" t="str">
        <f t="shared" si="542"/>
        <v/>
      </c>
      <c r="AP3133" s="14" t="str">
        <f t="shared" si="543"/>
        <v>1</v>
      </c>
      <c r="AQ3133" s="14" t="str">
        <f t="shared" si="544"/>
        <v>0</v>
      </c>
      <c r="AR3133" s="1" t="str">
        <f t="shared" si="545"/>
        <v/>
      </c>
      <c r="AS3133" s="1" t="str">
        <f t="shared" si="546"/>
        <v/>
      </c>
      <c r="AT3133" s="1" t="str">
        <f t="shared" si="547"/>
        <v/>
      </c>
      <c r="AU3133" s="1" t="str">
        <f t="shared" si="538"/>
        <v/>
      </c>
      <c r="AV3133" s="1" t="e">
        <f>IF(VLOOKUP(G3133,官網匯出!A:AQ,42,FALSE)="","[黃金盾官網]",VLOOKUP(G3133,官網匯出!A:AQ,42,FALSE))</f>
        <v>#N/A</v>
      </c>
      <c r="AW3133" s="1" t="e">
        <f>IF(LEFT(VLOOKUP(G3133,官網匯出!A:AS,43,FALSE),2)="","web",LEFT(VLOOKUP(G3133,官網匯出!A:AS,43,FALSE),2))</f>
        <v>#N/A</v>
      </c>
      <c r="AX3133" s="1" t="str">
        <f t="shared" si="548"/>
        <v>O</v>
      </c>
    </row>
    <row r="3134" spans="1:50">
      <c r="A3134" s="1" t="str">
        <f>IF(G3134="","",VLOOKUP(官網轉換!AW3134,團名!A:B,2,FALSE))</f>
        <v/>
      </c>
      <c r="B3134" s="1" t="str">
        <f>IF(G3134="","",IF(LEFT(VLOOKUP(G3134,官網匯出!A:AQ,43,0),2)="wf",VLOOKUP(VLOOKUP(G3134,官網匯出!A:AQ,43,0),團名!$I$1:$K$12,2,FALSE),"N0071"))</f>
        <v/>
      </c>
      <c r="C3134" s="1" t="str">
        <f>IFERROR(VLOOKUP(官網匯出!D3134,團名!E:G,3,FALSE),"")</f>
        <v/>
      </c>
      <c r="D3134" s="1" t="str">
        <f t="shared" si="539"/>
        <v/>
      </c>
      <c r="E3134" s="1" t="str">
        <f t="shared" si="540"/>
        <v/>
      </c>
      <c r="F3134" s="1" t="str">
        <f>IF(官網匯出!F3134="已付款","","B0012")</f>
        <v>B0012</v>
      </c>
      <c r="G3134" s="1" t="str">
        <f>IF(官網匯出!A3134="","",官網匯出!A3134)</f>
        <v/>
      </c>
      <c r="H3134" s="3" t="str">
        <f>IF(官網匯出!B3134="","",官網匯出!B3134)</f>
        <v/>
      </c>
      <c r="I3134" s="1" t="str">
        <f>IF(官網匯出!C3134="","",官網匯出!C3134)</f>
        <v/>
      </c>
      <c r="J3134" s="1" t="str">
        <f>IF(官網匯出!D3134="","",官網匯出!D3134)</f>
        <v/>
      </c>
      <c r="K3134" s="3" t="str">
        <f>IF(官網匯出!E3134="","",官網匯出!E3134)</f>
        <v/>
      </c>
      <c r="L3134" s="1" t="str">
        <f>IF(官網匯出!F3134="","",官網匯出!F3134)</f>
        <v/>
      </c>
      <c r="M3134" s="1" t="str">
        <f>IF(官網匯出!G3134="","",官網匯出!G3134)</f>
        <v/>
      </c>
      <c r="N3134" s="1" t="str">
        <f>IF(官網匯出!H3134="","",官網匯出!H3134)</f>
        <v/>
      </c>
      <c r="P3134" s="1" t="str">
        <f>IF(官網匯出!J3134="","",RIGHT(官網匯出!J3134,LEN(官網匯出!J3134)-2))</f>
        <v/>
      </c>
      <c r="Q3134" s="1" t="str">
        <f>IF(官網匯出!K3134="","",官網匯出!K3134)</f>
        <v/>
      </c>
      <c r="R3134" s="1" t="str">
        <f>IF(官網匯出!L3134="","",官網匯出!L3134)</f>
        <v/>
      </c>
      <c r="S3134" s="1" t="str">
        <f>IF(官網匯出!M3134="","",官網匯出!M3134)</f>
        <v/>
      </c>
      <c r="T3134" s="1" t="str">
        <f>IF(官網匯出!N3134="","",官網匯出!N3134)</f>
        <v/>
      </c>
      <c r="U3134" s="1" t="str">
        <f>IF(官網匯出!O3134="","",官網匯出!O3134)</f>
        <v/>
      </c>
      <c r="V3134" s="1" t="str">
        <f>IF(官網匯出!P3134="",IF(G3134="","",0),官網匯出!P3134)</f>
        <v/>
      </c>
      <c r="W3134" s="1" t="str">
        <f>IF(官網匯出!Q3134="",IF(G3134="","",0),官網匯出!Q3134)</f>
        <v/>
      </c>
      <c r="X3134" s="1" t="str">
        <f>IF(官網匯出!R3134="","",官網匯出!R3134)</f>
        <v/>
      </c>
      <c r="Y3134" s="1" t="str">
        <f>IF(官網匯出!S3134="","",官網匯出!S3134)</f>
        <v/>
      </c>
      <c r="Z3134" s="1" t="str">
        <f>IF(G3134="","",官網匯出!T3134)</f>
        <v/>
      </c>
      <c r="AA3134" s="1" t="str">
        <f>IF(G3134="","",官網匯出!AK3134)</f>
        <v/>
      </c>
      <c r="AB3134" s="1" t="str">
        <f>IF(G3134="","",IF(官網匯出!V3134="","",官網匯出!V3134))</f>
        <v/>
      </c>
      <c r="AJ3134" s="1" t="str">
        <f>IF(G3134="","",IF(官網匯出!AE3134="","",官網匯出!AE3134))</f>
        <v/>
      </c>
      <c r="AK3134" s="1" t="str">
        <f>IF(G3134="","",IF(官網匯出!AD3134="","",官網匯出!AD3134))</f>
        <v/>
      </c>
      <c r="AL3134" s="1" t="str">
        <f t="shared" si="541"/>
        <v>0</v>
      </c>
      <c r="AM3134" s="1" t="str">
        <f>IF(官網匯出!AG3134="","",官網匯出!AG3134)</f>
        <v/>
      </c>
      <c r="AN3134" s="1" t="str">
        <f>IF(G3134="","",IF(官網匯出!AH3134="","",官網匯出!AH3134))</f>
        <v/>
      </c>
      <c r="AO3134" s="14" t="str">
        <f t="shared" si="542"/>
        <v/>
      </c>
      <c r="AP3134" s="14" t="str">
        <f t="shared" si="543"/>
        <v>1</v>
      </c>
      <c r="AQ3134" s="14" t="str">
        <f t="shared" si="544"/>
        <v>0</v>
      </c>
      <c r="AR3134" s="1" t="str">
        <f t="shared" si="545"/>
        <v/>
      </c>
      <c r="AS3134" s="1" t="str">
        <f t="shared" si="546"/>
        <v/>
      </c>
      <c r="AT3134" s="1" t="str">
        <f t="shared" si="547"/>
        <v/>
      </c>
      <c r="AU3134" s="1" t="str">
        <f t="shared" si="538"/>
        <v/>
      </c>
      <c r="AV3134" s="1" t="e">
        <f>IF(VLOOKUP(G3134,官網匯出!A:AQ,42,FALSE)="","[黃金盾官網]",VLOOKUP(G3134,官網匯出!A:AQ,42,FALSE))</f>
        <v>#N/A</v>
      </c>
      <c r="AW3134" s="1" t="e">
        <f>IF(LEFT(VLOOKUP(G3134,官網匯出!A:AS,43,FALSE),2)="","web",LEFT(VLOOKUP(G3134,官網匯出!A:AS,43,FALSE),2))</f>
        <v>#N/A</v>
      </c>
      <c r="AX3134" s="1" t="str">
        <f t="shared" si="548"/>
        <v>O</v>
      </c>
    </row>
    <row r="3135" spans="1:50">
      <c r="A3135" s="1" t="str">
        <f>IF(G3135="","",VLOOKUP(官網轉換!AW3135,團名!A:B,2,FALSE))</f>
        <v/>
      </c>
      <c r="B3135" s="1" t="str">
        <f>IF(G3135="","",IF(LEFT(VLOOKUP(G3135,官網匯出!A:AQ,43,0),2)="wf",VLOOKUP(VLOOKUP(G3135,官網匯出!A:AQ,43,0),團名!$I$1:$K$12,2,FALSE),"N0071"))</f>
        <v/>
      </c>
      <c r="C3135" s="1" t="str">
        <f>IFERROR(VLOOKUP(官網匯出!D3135,團名!E:G,3,FALSE),"")</f>
        <v/>
      </c>
      <c r="D3135" s="1" t="str">
        <f t="shared" si="539"/>
        <v/>
      </c>
      <c r="E3135" s="1" t="str">
        <f t="shared" si="540"/>
        <v/>
      </c>
      <c r="F3135" s="1" t="str">
        <f>IF(官網匯出!F3135="已付款","","B0012")</f>
        <v>B0012</v>
      </c>
      <c r="G3135" s="1" t="str">
        <f>IF(官網匯出!A3135="","",官網匯出!A3135)</f>
        <v/>
      </c>
      <c r="H3135" s="3" t="str">
        <f>IF(官網匯出!B3135="","",官網匯出!B3135)</f>
        <v/>
      </c>
      <c r="I3135" s="1" t="str">
        <f>IF(官網匯出!C3135="","",官網匯出!C3135)</f>
        <v/>
      </c>
      <c r="J3135" s="1" t="str">
        <f>IF(官網匯出!D3135="","",官網匯出!D3135)</f>
        <v/>
      </c>
      <c r="K3135" s="3" t="str">
        <f>IF(官網匯出!E3135="","",官網匯出!E3135)</f>
        <v/>
      </c>
      <c r="L3135" s="1" t="str">
        <f>IF(官網匯出!F3135="","",官網匯出!F3135)</f>
        <v/>
      </c>
      <c r="M3135" s="1" t="str">
        <f>IF(官網匯出!G3135="","",官網匯出!G3135)</f>
        <v/>
      </c>
      <c r="N3135" s="1" t="str">
        <f>IF(官網匯出!H3135="","",官網匯出!H3135)</f>
        <v/>
      </c>
      <c r="P3135" s="1" t="str">
        <f>IF(官網匯出!J3135="","",RIGHT(官網匯出!J3135,LEN(官網匯出!J3135)-2))</f>
        <v/>
      </c>
      <c r="Q3135" s="1" t="str">
        <f>IF(官網匯出!K3135="","",官網匯出!K3135)</f>
        <v/>
      </c>
      <c r="R3135" s="1" t="str">
        <f>IF(官網匯出!L3135="","",官網匯出!L3135)</f>
        <v/>
      </c>
      <c r="S3135" s="1" t="str">
        <f>IF(官網匯出!M3135="","",官網匯出!M3135)</f>
        <v/>
      </c>
      <c r="T3135" s="1" t="str">
        <f>IF(官網匯出!N3135="","",官網匯出!N3135)</f>
        <v/>
      </c>
      <c r="U3135" s="1" t="str">
        <f>IF(官網匯出!O3135="","",官網匯出!O3135)</f>
        <v/>
      </c>
      <c r="V3135" s="1" t="str">
        <f>IF(官網匯出!P3135="",IF(G3135="","",0),官網匯出!P3135)</f>
        <v/>
      </c>
      <c r="W3135" s="1" t="str">
        <f>IF(官網匯出!Q3135="",IF(G3135="","",0),官網匯出!Q3135)</f>
        <v/>
      </c>
      <c r="X3135" s="1" t="str">
        <f>IF(官網匯出!R3135="","",官網匯出!R3135)</f>
        <v/>
      </c>
      <c r="Y3135" s="1" t="str">
        <f>IF(官網匯出!S3135="","",官網匯出!S3135)</f>
        <v/>
      </c>
      <c r="Z3135" s="1" t="str">
        <f>IF(G3135="","",官網匯出!T3135)</f>
        <v/>
      </c>
      <c r="AA3135" s="1" t="str">
        <f>IF(G3135="","",官網匯出!AK3135)</f>
        <v/>
      </c>
      <c r="AB3135" s="1" t="str">
        <f>IF(G3135="","",IF(官網匯出!V3135="","",官網匯出!V3135))</f>
        <v/>
      </c>
      <c r="AJ3135" s="1" t="str">
        <f>IF(G3135="","",IF(官網匯出!AE3135="","",官網匯出!AE3135))</f>
        <v/>
      </c>
      <c r="AK3135" s="1" t="str">
        <f>IF(G3135="","",IF(官網匯出!AD3135="","",官網匯出!AD3135))</f>
        <v/>
      </c>
      <c r="AL3135" s="1" t="str">
        <f t="shared" si="541"/>
        <v>0</v>
      </c>
      <c r="AM3135" s="1" t="str">
        <f>IF(官網匯出!AG3135="","",官網匯出!AG3135)</f>
        <v/>
      </c>
      <c r="AN3135" s="1" t="str">
        <f>IF(G3135="","",IF(官網匯出!AH3135="","",官網匯出!AH3135))</f>
        <v/>
      </c>
      <c r="AO3135" s="14" t="str">
        <f t="shared" si="542"/>
        <v/>
      </c>
      <c r="AP3135" s="14" t="str">
        <f t="shared" si="543"/>
        <v>1</v>
      </c>
      <c r="AQ3135" s="14" t="str">
        <f t="shared" si="544"/>
        <v>0</v>
      </c>
      <c r="AR3135" s="1" t="str">
        <f t="shared" si="545"/>
        <v/>
      </c>
      <c r="AS3135" s="1" t="str">
        <f t="shared" si="546"/>
        <v/>
      </c>
      <c r="AT3135" s="1" t="str">
        <f t="shared" si="547"/>
        <v/>
      </c>
      <c r="AU3135" s="1" t="str">
        <f t="shared" si="538"/>
        <v/>
      </c>
      <c r="AV3135" s="1" t="e">
        <f>IF(VLOOKUP(G3135,官網匯出!A:AQ,42,FALSE)="","[黃金盾官網]",VLOOKUP(G3135,官網匯出!A:AQ,42,FALSE))</f>
        <v>#N/A</v>
      </c>
      <c r="AW3135" s="1" t="e">
        <f>IF(LEFT(VLOOKUP(G3135,官網匯出!A:AS,43,FALSE),2)="","web",LEFT(VLOOKUP(G3135,官網匯出!A:AS,43,FALSE),2))</f>
        <v>#N/A</v>
      </c>
      <c r="AX3135" s="1" t="str">
        <f t="shared" si="548"/>
        <v>O</v>
      </c>
    </row>
    <row r="3136" spans="1:50">
      <c r="A3136" s="1" t="str">
        <f>IF(G3136="","",VLOOKUP(官網轉換!AW3136,團名!A:B,2,FALSE))</f>
        <v/>
      </c>
      <c r="B3136" s="1" t="str">
        <f>IF(G3136="","",IF(LEFT(VLOOKUP(G3136,官網匯出!A:AQ,43,0),2)="wf",VLOOKUP(VLOOKUP(G3136,官網匯出!A:AQ,43,0),團名!$I$1:$K$12,2,FALSE),"N0071"))</f>
        <v/>
      </c>
      <c r="C3136" s="1" t="str">
        <f>IFERROR(VLOOKUP(官網匯出!D3136,團名!E:G,3,FALSE),"")</f>
        <v/>
      </c>
      <c r="D3136" s="1" t="str">
        <f t="shared" si="539"/>
        <v/>
      </c>
      <c r="E3136" s="1" t="str">
        <f t="shared" si="540"/>
        <v/>
      </c>
      <c r="F3136" s="1" t="str">
        <f>IF(官網匯出!F3136="已付款","","B0012")</f>
        <v>B0012</v>
      </c>
      <c r="G3136" s="1" t="str">
        <f>IF(官網匯出!A3136="","",官網匯出!A3136)</f>
        <v/>
      </c>
      <c r="H3136" s="3" t="str">
        <f>IF(官網匯出!B3136="","",官網匯出!B3136)</f>
        <v/>
      </c>
      <c r="I3136" s="1" t="str">
        <f>IF(官網匯出!C3136="","",官網匯出!C3136)</f>
        <v/>
      </c>
      <c r="J3136" s="1" t="str">
        <f>IF(官網匯出!D3136="","",官網匯出!D3136)</f>
        <v/>
      </c>
      <c r="K3136" s="3" t="str">
        <f>IF(官網匯出!E3136="","",官網匯出!E3136)</f>
        <v/>
      </c>
      <c r="L3136" s="1" t="str">
        <f>IF(官網匯出!F3136="","",官網匯出!F3136)</f>
        <v/>
      </c>
      <c r="M3136" s="1" t="str">
        <f>IF(官網匯出!G3136="","",官網匯出!G3136)</f>
        <v/>
      </c>
      <c r="N3136" s="1" t="str">
        <f>IF(官網匯出!H3136="","",官網匯出!H3136)</f>
        <v/>
      </c>
      <c r="P3136" s="1" t="str">
        <f>IF(官網匯出!J3136="","",RIGHT(官網匯出!J3136,LEN(官網匯出!J3136)-2))</f>
        <v/>
      </c>
      <c r="Q3136" s="1" t="str">
        <f>IF(官網匯出!K3136="","",官網匯出!K3136)</f>
        <v/>
      </c>
      <c r="R3136" s="1" t="str">
        <f>IF(官網匯出!L3136="","",官網匯出!L3136)</f>
        <v/>
      </c>
      <c r="S3136" s="1" t="str">
        <f>IF(官網匯出!M3136="","",官網匯出!M3136)</f>
        <v/>
      </c>
      <c r="T3136" s="1" t="str">
        <f>IF(官網匯出!N3136="","",官網匯出!N3136)</f>
        <v/>
      </c>
      <c r="U3136" s="1" t="str">
        <f>IF(官網匯出!O3136="","",官網匯出!O3136)</f>
        <v/>
      </c>
      <c r="V3136" s="1" t="str">
        <f>IF(官網匯出!P3136="",IF(G3136="","",0),官網匯出!P3136)</f>
        <v/>
      </c>
      <c r="W3136" s="1" t="str">
        <f>IF(官網匯出!Q3136="",IF(G3136="","",0),官網匯出!Q3136)</f>
        <v/>
      </c>
      <c r="X3136" s="1" t="str">
        <f>IF(官網匯出!R3136="","",官網匯出!R3136)</f>
        <v/>
      </c>
      <c r="Y3136" s="1" t="str">
        <f>IF(官網匯出!S3136="","",官網匯出!S3136)</f>
        <v/>
      </c>
      <c r="Z3136" s="1" t="str">
        <f>IF(G3136="","",官網匯出!T3136)</f>
        <v/>
      </c>
      <c r="AA3136" s="1" t="str">
        <f>IF(G3136="","",官網匯出!AK3136)</f>
        <v/>
      </c>
      <c r="AB3136" s="1" t="str">
        <f>IF(G3136="","",IF(官網匯出!V3136="","",官網匯出!V3136))</f>
        <v/>
      </c>
      <c r="AJ3136" s="1" t="str">
        <f>IF(G3136="","",IF(官網匯出!AE3136="","",官網匯出!AE3136))</f>
        <v/>
      </c>
      <c r="AK3136" s="1" t="str">
        <f>IF(G3136="","",IF(官網匯出!AD3136="","",官網匯出!AD3136))</f>
        <v/>
      </c>
      <c r="AL3136" s="1" t="str">
        <f t="shared" si="541"/>
        <v>0</v>
      </c>
      <c r="AM3136" s="1" t="str">
        <f>IF(官網匯出!AG3136="","",官網匯出!AG3136)</f>
        <v/>
      </c>
      <c r="AN3136" s="1" t="str">
        <f>IF(G3136="","",IF(官網匯出!AH3136="","",官網匯出!AH3136))</f>
        <v/>
      </c>
      <c r="AO3136" s="14" t="str">
        <f t="shared" si="542"/>
        <v/>
      </c>
      <c r="AP3136" s="14" t="str">
        <f t="shared" si="543"/>
        <v>1</v>
      </c>
      <c r="AQ3136" s="14" t="str">
        <f t="shared" si="544"/>
        <v>0</v>
      </c>
      <c r="AR3136" s="1" t="str">
        <f t="shared" si="545"/>
        <v/>
      </c>
      <c r="AS3136" s="1" t="str">
        <f t="shared" si="546"/>
        <v/>
      </c>
      <c r="AT3136" s="1" t="str">
        <f t="shared" si="547"/>
        <v/>
      </c>
      <c r="AU3136" s="1" t="str">
        <f t="shared" si="538"/>
        <v/>
      </c>
      <c r="AV3136" s="1" t="e">
        <f>IF(VLOOKUP(G3136,官網匯出!A:AQ,42,FALSE)="","[黃金盾官網]",VLOOKUP(G3136,官網匯出!A:AQ,42,FALSE))</f>
        <v>#N/A</v>
      </c>
      <c r="AW3136" s="1" t="e">
        <f>IF(LEFT(VLOOKUP(G3136,官網匯出!A:AS,43,FALSE),2)="","web",LEFT(VLOOKUP(G3136,官網匯出!A:AS,43,FALSE),2))</f>
        <v>#N/A</v>
      </c>
      <c r="AX3136" s="1" t="str">
        <f t="shared" si="548"/>
        <v>O</v>
      </c>
    </row>
    <row r="3137" spans="1:50">
      <c r="A3137" s="1" t="str">
        <f>IF(G3137="","",VLOOKUP(官網轉換!AW3137,團名!A:B,2,FALSE))</f>
        <v/>
      </c>
      <c r="B3137" s="1" t="str">
        <f>IF(G3137="","",IF(LEFT(VLOOKUP(G3137,官網匯出!A:AQ,43,0),2)="wf",VLOOKUP(VLOOKUP(G3137,官網匯出!A:AQ,43,0),團名!$I$1:$K$12,2,FALSE),"N0071"))</f>
        <v/>
      </c>
      <c r="C3137" s="1" t="str">
        <f>IFERROR(VLOOKUP(官網匯出!D3137,團名!E:G,3,FALSE),"")</f>
        <v/>
      </c>
      <c r="D3137" s="1" t="str">
        <f t="shared" si="539"/>
        <v/>
      </c>
      <c r="E3137" s="1" t="str">
        <f t="shared" si="540"/>
        <v/>
      </c>
      <c r="F3137" s="1" t="str">
        <f>IF(官網匯出!F3137="已付款","","B0012")</f>
        <v>B0012</v>
      </c>
      <c r="G3137" s="1" t="str">
        <f>IF(官網匯出!A3137="","",官網匯出!A3137)</f>
        <v/>
      </c>
      <c r="H3137" s="3" t="str">
        <f>IF(官網匯出!B3137="","",官網匯出!B3137)</f>
        <v/>
      </c>
      <c r="I3137" s="1" t="str">
        <f>IF(官網匯出!C3137="","",官網匯出!C3137)</f>
        <v/>
      </c>
      <c r="J3137" s="1" t="str">
        <f>IF(官網匯出!D3137="","",官網匯出!D3137)</f>
        <v/>
      </c>
      <c r="K3137" s="3" t="str">
        <f>IF(官網匯出!E3137="","",官網匯出!E3137)</f>
        <v/>
      </c>
      <c r="L3137" s="1" t="str">
        <f>IF(官網匯出!F3137="","",官網匯出!F3137)</f>
        <v/>
      </c>
      <c r="M3137" s="1" t="str">
        <f>IF(官網匯出!G3137="","",官網匯出!G3137)</f>
        <v/>
      </c>
      <c r="N3137" s="1" t="str">
        <f>IF(官網匯出!H3137="","",官網匯出!H3137)</f>
        <v/>
      </c>
      <c r="P3137" s="1" t="str">
        <f>IF(官網匯出!J3137="","",RIGHT(官網匯出!J3137,LEN(官網匯出!J3137)-2))</f>
        <v/>
      </c>
      <c r="Q3137" s="1" t="str">
        <f>IF(官網匯出!K3137="","",官網匯出!K3137)</f>
        <v/>
      </c>
      <c r="R3137" s="1" t="str">
        <f>IF(官網匯出!L3137="","",官網匯出!L3137)</f>
        <v/>
      </c>
      <c r="S3137" s="1" t="str">
        <f>IF(官網匯出!M3137="","",官網匯出!M3137)</f>
        <v/>
      </c>
      <c r="T3137" s="1" t="str">
        <f>IF(官網匯出!N3137="","",官網匯出!N3137)</f>
        <v/>
      </c>
      <c r="U3137" s="1" t="str">
        <f>IF(官網匯出!O3137="","",官網匯出!O3137)</f>
        <v/>
      </c>
      <c r="V3137" s="1" t="str">
        <f>IF(官網匯出!P3137="",IF(G3137="","",0),官網匯出!P3137)</f>
        <v/>
      </c>
      <c r="W3137" s="1" t="str">
        <f>IF(官網匯出!Q3137="",IF(G3137="","",0),官網匯出!Q3137)</f>
        <v/>
      </c>
      <c r="X3137" s="1" t="str">
        <f>IF(官網匯出!R3137="","",官網匯出!R3137)</f>
        <v/>
      </c>
      <c r="Y3137" s="1" t="str">
        <f>IF(官網匯出!S3137="","",官網匯出!S3137)</f>
        <v/>
      </c>
      <c r="Z3137" s="1" t="str">
        <f>IF(G3137="","",官網匯出!T3137)</f>
        <v/>
      </c>
      <c r="AA3137" s="1" t="str">
        <f>IF(G3137="","",官網匯出!AK3137)</f>
        <v/>
      </c>
      <c r="AB3137" s="1" t="str">
        <f>IF(G3137="","",IF(官網匯出!V3137="","",官網匯出!V3137))</f>
        <v/>
      </c>
      <c r="AJ3137" s="1" t="str">
        <f>IF(G3137="","",IF(官網匯出!AE3137="","",官網匯出!AE3137))</f>
        <v/>
      </c>
      <c r="AK3137" s="1" t="str">
        <f>IF(G3137="","",IF(官網匯出!AD3137="","",官網匯出!AD3137))</f>
        <v/>
      </c>
      <c r="AL3137" s="1" t="str">
        <f t="shared" si="541"/>
        <v>0</v>
      </c>
      <c r="AM3137" s="1" t="str">
        <f>IF(官網匯出!AG3137="","",官網匯出!AG3137)</f>
        <v/>
      </c>
      <c r="AN3137" s="1" t="str">
        <f>IF(G3137="","",IF(官網匯出!AH3137="","",官網匯出!AH3137))</f>
        <v/>
      </c>
      <c r="AO3137" s="14" t="str">
        <f t="shared" si="542"/>
        <v/>
      </c>
      <c r="AP3137" s="14" t="str">
        <f t="shared" si="543"/>
        <v>1</v>
      </c>
      <c r="AQ3137" s="14" t="str">
        <f t="shared" si="544"/>
        <v>0</v>
      </c>
      <c r="AR3137" s="1" t="str">
        <f t="shared" si="545"/>
        <v/>
      </c>
      <c r="AS3137" s="1" t="str">
        <f t="shared" si="546"/>
        <v/>
      </c>
      <c r="AT3137" s="1" t="str">
        <f t="shared" si="547"/>
        <v/>
      </c>
      <c r="AU3137" s="1" t="str">
        <f t="shared" si="538"/>
        <v/>
      </c>
      <c r="AV3137" s="1" t="e">
        <f>IF(VLOOKUP(G3137,官網匯出!A:AQ,42,FALSE)="","[黃金盾官網]",VLOOKUP(G3137,官網匯出!A:AQ,42,FALSE))</f>
        <v>#N/A</v>
      </c>
      <c r="AW3137" s="1" t="e">
        <f>IF(LEFT(VLOOKUP(G3137,官網匯出!A:AS,43,FALSE),2)="","web",LEFT(VLOOKUP(G3137,官網匯出!A:AS,43,FALSE),2))</f>
        <v>#N/A</v>
      </c>
      <c r="AX3137" s="1" t="str">
        <f t="shared" si="548"/>
        <v>O</v>
      </c>
    </row>
    <row r="3138" spans="1:50">
      <c r="A3138" s="1" t="str">
        <f>IF(G3138="","",VLOOKUP(官網轉換!AW3138,團名!A:B,2,FALSE))</f>
        <v/>
      </c>
      <c r="B3138" s="1" t="str">
        <f>IF(G3138="","",IF(LEFT(VLOOKUP(G3138,官網匯出!A:AQ,43,0),2)="wf",VLOOKUP(VLOOKUP(G3138,官網匯出!A:AQ,43,0),團名!$I$1:$K$12,2,FALSE),"N0071"))</f>
        <v/>
      </c>
      <c r="C3138" s="1" t="str">
        <f>IFERROR(VLOOKUP(官網匯出!D3138,團名!E:G,3,FALSE),"")</f>
        <v/>
      </c>
      <c r="D3138" s="1" t="str">
        <f t="shared" si="539"/>
        <v/>
      </c>
      <c r="E3138" s="1" t="str">
        <f t="shared" si="540"/>
        <v/>
      </c>
      <c r="F3138" s="1" t="str">
        <f>IF(官網匯出!F3138="已付款","","B0012")</f>
        <v>B0012</v>
      </c>
      <c r="G3138" s="1" t="str">
        <f>IF(官網匯出!A3138="","",官網匯出!A3138)</f>
        <v/>
      </c>
      <c r="H3138" s="3" t="str">
        <f>IF(官網匯出!B3138="","",官網匯出!B3138)</f>
        <v/>
      </c>
      <c r="I3138" s="1" t="str">
        <f>IF(官網匯出!C3138="","",官網匯出!C3138)</f>
        <v/>
      </c>
      <c r="J3138" s="1" t="str">
        <f>IF(官網匯出!D3138="","",官網匯出!D3138)</f>
        <v/>
      </c>
      <c r="K3138" s="3" t="str">
        <f>IF(官網匯出!E3138="","",官網匯出!E3138)</f>
        <v/>
      </c>
      <c r="L3138" s="1" t="str">
        <f>IF(官網匯出!F3138="","",官網匯出!F3138)</f>
        <v/>
      </c>
      <c r="M3138" s="1" t="str">
        <f>IF(官網匯出!G3138="","",官網匯出!G3138)</f>
        <v/>
      </c>
      <c r="N3138" s="1" t="str">
        <f>IF(官網匯出!H3138="","",官網匯出!H3138)</f>
        <v/>
      </c>
      <c r="P3138" s="1" t="str">
        <f>IF(官網匯出!J3138="","",RIGHT(官網匯出!J3138,LEN(官網匯出!J3138)-2))</f>
        <v/>
      </c>
      <c r="Q3138" s="1" t="str">
        <f>IF(官網匯出!K3138="","",官網匯出!K3138)</f>
        <v/>
      </c>
      <c r="R3138" s="1" t="str">
        <f>IF(官網匯出!L3138="","",官網匯出!L3138)</f>
        <v/>
      </c>
      <c r="S3138" s="1" t="str">
        <f>IF(官網匯出!M3138="","",官網匯出!M3138)</f>
        <v/>
      </c>
      <c r="T3138" s="1" t="str">
        <f>IF(官網匯出!N3138="","",官網匯出!N3138)</f>
        <v/>
      </c>
      <c r="U3138" s="1" t="str">
        <f>IF(官網匯出!O3138="","",官網匯出!O3138)</f>
        <v/>
      </c>
      <c r="V3138" s="1" t="str">
        <f>IF(官網匯出!P3138="",IF(G3138="","",0),官網匯出!P3138)</f>
        <v/>
      </c>
      <c r="W3138" s="1" t="str">
        <f>IF(官網匯出!Q3138="",IF(G3138="","",0),官網匯出!Q3138)</f>
        <v/>
      </c>
      <c r="X3138" s="1" t="str">
        <f>IF(官網匯出!R3138="","",官網匯出!R3138)</f>
        <v/>
      </c>
      <c r="Y3138" s="1" t="str">
        <f>IF(官網匯出!S3138="","",官網匯出!S3138)</f>
        <v/>
      </c>
      <c r="Z3138" s="1" t="str">
        <f>IF(G3138="","",官網匯出!T3138)</f>
        <v/>
      </c>
      <c r="AA3138" s="1" t="str">
        <f>IF(G3138="","",官網匯出!AK3138)</f>
        <v/>
      </c>
      <c r="AB3138" s="1" t="str">
        <f>IF(G3138="","",IF(官網匯出!V3138="","",官網匯出!V3138))</f>
        <v/>
      </c>
      <c r="AJ3138" s="1" t="str">
        <f>IF(G3138="","",IF(官網匯出!AE3138="","",官網匯出!AE3138))</f>
        <v/>
      </c>
      <c r="AK3138" s="1" t="str">
        <f>IF(G3138="","",IF(官網匯出!AD3138="","",官網匯出!AD3138))</f>
        <v/>
      </c>
      <c r="AL3138" s="1" t="str">
        <f t="shared" si="541"/>
        <v>0</v>
      </c>
      <c r="AM3138" s="1" t="str">
        <f>IF(官網匯出!AG3138="","",官網匯出!AG3138)</f>
        <v/>
      </c>
      <c r="AN3138" s="1" t="str">
        <f>IF(G3138="","",IF(官網匯出!AH3138="","",官網匯出!AH3138))</f>
        <v/>
      </c>
      <c r="AO3138" s="14" t="str">
        <f t="shared" si="542"/>
        <v/>
      </c>
      <c r="AP3138" s="14" t="str">
        <f t="shared" si="543"/>
        <v>1</v>
      </c>
      <c r="AQ3138" s="14" t="str">
        <f t="shared" si="544"/>
        <v>0</v>
      </c>
      <c r="AR3138" s="1" t="str">
        <f t="shared" si="545"/>
        <v/>
      </c>
      <c r="AS3138" s="1" t="str">
        <f t="shared" si="546"/>
        <v/>
      </c>
      <c r="AT3138" s="1" t="str">
        <f t="shared" si="547"/>
        <v/>
      </c>
      <c r="AU3138" s="1" t="str">
        <f t="shared" ref="AU3138:AU3201" si="549">IF(G3138="","",AV3138&amp;"      訂單編號："&amp;G3138&amp;"      "&amp;IF(J3138="銀行轉帳(ATM/虛擬代碼繳費)","ATM(藍)",IF(J3138="ATM 虛擬代碼繳費（需持代碼至實體ATM或網路銀行繳費）","ATM"&amp;"　"&amp;AB3138&amp;AJ3138,IF(J3138="虛擬代碼繳費轉帳","ATM(SP)"&amp;"　"&amp;AB3138&amp;AJ3138,IF(J3138="信用卡（shopline payment）","信用卡(SP)",IF(J3138="信用卡","信用卡",IF(J3138="貨到付款","貨到付款　")))&amp;"　"&amp;AB3138&amp;AJ3138)))&amp;IF(L3138="退款中","客戶取消訂單，待退款(ATM)",""))</f>
        <v/>
      </c>
      <c r="AV3138" s="1" t="e">
        <f>IF(VLOOKUP(G3138,官網匯出!A:AQ,42,FALSE)="","[黃金盾官網]",VLOOKUP(G3138,官網匯出!A:AQ,42,FALSE))</f>
        <v>#N/A</v>
      </c>
      <c r="AW3138" s="1" t="e">
        <f>IF(LEFT(VLOOKUP(G3138,官網匯出!A:AS,43,FALSE),2)="","web",LEFT(VLOOKUP(G3138,官網匯出!A:AS,43,FALSE),2))</f>
        <v>#N/A</v>
      </c>
      <c r="AX3138" s="1" t="str">
        <f t="shared" si="548"/>
        <v>O</v>
      </c>
    </row>
    <row r="3139" spans="1:50">
      <c r="A3139" s="1" t="str">
        <f>IF(G3139="","",VLOOKUP(官網轉換!AW3139,團名!A:B,2,FALSE))</f>
        <v/>
      </c>
      <c r="B3139" s="1" t="str">
        <f>IF(G3139="","",IF(LEFT(VLOOKUP(G3139,官網匯出!A:AQ,43,0),2)="wf",VLOOKUP(VLOOKUP(G3139,官網匯出!A:AQ,43,0),團名!$I$1:$K$12,2,FALSE),"N0071"))</f>
        <v/>
      </c>
      <c r="C3139" s="1" t="str">
        <f>IFERROR(VLOOKUP(官網匯出!D3139,團名!E:G,3,FALSE),"")</f>
        <v/>
      </c>
      <c r="D3139" s="1" t="str">
        <f t="shared" ref="D3139:D3202" si="550">IF(G3139="","","NTD")</f>
        <v/>
      </c>
      <c r="E3139" s="1" t="str">
        <f t="shared" ref="E3139:E3202" si="551">IF(G3139="","","含稅")</f>
        <v/>
      </c>
      <c r="F3139" s="1" t="str">
        <f>IF(官網匯出!F3139="已付款","","B0012")</f>
        <v>B0012</v>
      </c>
      <c r="G3139" s="1" t="str">
        <f>IF(官網匯出!A3139="","",官網匯出!A3139)</f>
        <v/>
      </c>
      <c r="H3139" s="3" t="str">
        <f>IF(官網匯出!B3139="","",官網匯出!B3139)</f>
        <v/>
      </c>
      <c r="I3139" s="1" t="str">
        <f>IF(官網匯出!C3139="","",官網匯出!C3139)</f>
        <v/>
      </c>
      <c r="J3139" s="1" t="str">
        <f>IF(官網匯出!D3139="","",官網匯出!D3139)</f>
        <v/>
      </c>
      <c r="K3139" s="3" t="str">
        <f>IF(官網匯出!E3139="","",官網匯出!E3139)</f>
        <v/>
      </c>
      <c r="L3139" s="1" t="str">
        <f>IF(官網匯出!F3139="","",官網匯出!F3139)</f>
        <v/>
      </c>
      <c r="M3139" s="1" t="str">
        <f>IF(官網匯出!G3139="","",官網匯出!G3139)</f>
        <v/>
      </c>
      <c r="N3139" s="1" t="str">
        <f>IF(官網匯出!H3139="","",官網匯出!H3139)</f>
        <v/>
      </c>
      <c r="P3139" s="1" t="str">
        <f>IF(官網匯出!J3139="","",RIGHT(官網匯出!J3139,LEN(官網匯出!J3139)-2))</f>
        <v/>
      </c>
      <c r="Q3139" s="1" t="str">
        <f>IF(官網匯出!K3139="","",官網匯出!K3139)</f>
        <v/>
      </c>
      <c r="R3139" s="1" t="str">
        <f>IF(官網匯出!L3139="","",官網匯出!L3139)</f>
        <v/>
      </c>
      <c r="S3139" s="1" t="str">
        <f>IF(官網匯出!M3139="","",官網匯出!M3139)</f>
        <v/>
      </c>
      <c r="T3139" s="1" t="str">
        <f>IF(官網匯出!N3139="","",官網匯出!N3139)</f>
        <v/>
      </c>
      <c r="U3139" s="1" t="str">
        <f>IF(官網匯出!O3139="","",官網匯出!O3139)</f>
        <v/>
      </c>
      <c r="V3139" s="1" t="str">
        <f>IF(官網匯出!P3139="",IF(G3139="","",0),官網匯出!P3139)</f>
        <v/>
      </c>
      <c r="W3139" s="1" t="str">
        <f>IF(官網匯出!Q3139="",IF(G3139="","",0),官網匯出!Q3139)</f>
        <v/>
      </c>
      <c r="X3139" s="1" t="str">
        <f>IF(官網匯出!R3139="","",官網匯出!R3139)</f>
        <v/>
      </c>
      <c r="Y3139" s="1" t="str">
        <f>IF(官網匯出!S3139="","",官網匯出!S3139)</f>
        <v/>
      </c>
      <c r="Z3139" s="1" t="str">
        <f>IF(G3139="","",官網匯出!T3139)</f>
        <v/>
      </c>
      <c r="AA3139" s="1" t="str">
        <f>IF(G3139="","",官網匯出!AK3139)</f>
        <v/>
      </c>
      <c r="AB3139" s="1" t="str">
        <f>IF(G3139="","",IF(官網匯出!V3139="","",官網匯出!V3139))</f>
        <v/>
      </c>
      <c r="AJ3139" s="1" t="str">
        <f>IF(G3139="","",IF(官網匯出!AE3139="","",官網匯出!AE3139))</f>
        <v/>
      </c>
      <c r="AK3139" s="1" t="str">
        <f>IF(G3139="","",IF(官網匯出!AD3139="","",官網匯出!AD3139))</f>
        <v/>
      </c>
      <c r="AL3139" s="1" t="str">
        <f t="shared" ref="AL3139:AL3202" si="552">IF(AM3139="","0","1")</f>
        <v>0</v>
      </c>
      <c r="AM3139" s="1" t="str">
        <f>IF(官網匯出!AG3139="","",官網匯出!AG3139)</f>
        <v/>
      </c>
      <c r="AN3139" s="1" t="str">
        <f>IF(G3139="","",IF(官網匯出!AH3139="","",官網匯出!AH3139))</f>
        <v/>
      </c>
      <c r="AO3139" s="14" t="str">
        <f t="shared" ref="AO3139:AO3202" si="553">IF(AN3139="","","3J0002")</f>
        <v/>
      </c>
      <c r="AP3139" s="14" t="str">
        <f t="shared" ref="AP3139:AP3202" si="554">IF(AO3139="","1","0")</f>
        <v>1</v>
      </c>
      <c r="AQ3139" s="14" t="str">
        <f t="shared" ref="AQ3139:AQ3202" si="555">IF(AN3139="","0","1")</f>
        <v>0</v>
      </c>
      <c r="AR3139" s="1" t="str">
        <f t="shared" ref="AR3139:AR3202" si="556">IFERROR((T3139*U3139)-V3139-Z3139+W3139-AA3139,"")</f>
        <v/>
      </c>
      <c r="AS3139" s="1" t="str">
        <f t="shared" ref="AS3139:AS3202" si="557">IF(J3139="貨到付款",IF(Y3139="",0,Y3139),IF(G3139="","",0))</f>
        <v/>
      </c>
      <c r="AT3139" s="1" t="str">
        <f t="shared" ref="AT3139:AT3202" si="558">IF(G3139="","",IF(V3139&gt;0,"已扣抵"&amp;V3139&amp;"元"&amp;"購物金 ","")&amp;IF(Z3139&gt;0,"已扣抵"&amp;Z3139&amp;"元"&amp;"優惠折扣 ","")&amp;IF(W3139&gt;0,"含運費"&amp;W3139&amp;"元 ","")&amp;IF(AA3139&gt;0,"含附加費"&amp;AA3139&amp;"元 ",""))</f>
        <v/>
      </c>
      <c r="AU3139" s="1" t="str">
        <f t="shared" si="549"/>
        <v/>
      </c>
      <c r="AV3139" s="1" t="e">
        <f>IF(VLOOKUP(G3139,官網匯出!A:AQ,42,FALSE)="","[黃金盾官網]",VLOOKUP(G3139,官網匯出!A:AQ,42,FALSE))</f>
        <v>#N/A</v>
      </c>
      <c r="AW3139" s="1" t="e">
        <f>IF(LEFT(VLOOKUP(G3139,官網匯出!A:AS,43,FALSE),2)="","web",LEFT(VLOOKUP(G3139,官網匯出!A:AS,43,FALSE),2))</f>
        <v>#N/A</v>
      </c>
      <c r="AX3139" s="1" t="str">
        <f t="shared" ref="AX3139:AX3202" si="559">IF(AND(AM3139&lt;&gt;"",AN3139&lt;&gt;""),"X","O")</f>
        <v>O</v>
      </c>
    </row>
    <row r="3140" spans="1:50">
      <c r="A3140" s="1" t="str">
        <f>IF(G3140="","",VLOOKUP(官網轉換!AW3140,團名!A:B,2,FALSE))</f>
        <v/>
      </c>
      <c r="B3140" s="1" t="str">
        <f>IF(G3140="","",IF(LEFT(VLOOKUP(G3140,官網匯出!A:AQ,43,0),2)="wf",VLOOKUP(VLOOKUP(G3140,官網匯出!A:AQ,43,0),團名!$I$1:$K$12,2,FALSE),"N0071"))</f>
        <v/>
      </c>
      <c r="C3140" s="1" t="str">
        <f>IFERROR(VLOOKUP(官網匯出!D3140,團名!E:G,3,FALSE),"")</f>
        <v/>
      </c>
      <c r="D3140" s="1" t="str">
        <f t="shared" si="550"/>
        <v/>
      </c>
      <c r="E3140" s="1" t="str">
        <f t="shared" si="551"/>
        <v/>
      </c>
      <c r="F3140" s="1" t="str">
        <f>IF(官網匯出!F3140="已付款","","B0012")</f>
        <v>B0012</v>
      </c>
      <c r="G3140" s="1" t="str">
        <f>IF(官網匯出!A3140="","",官網匯出!A3140)</f>
        <v/>
      </c>
      <c r="H3140" s="3" t="str">
        <f>IF(官網匯出!B3140="","",官網匯出!B3140)</f>
        <v/>
      </c>
      <c r="I3140" s="1" t="str">
        <f>IF(官網匯出!C3140="","",官網匯出!C3140)</f>
        <v/>
      </c>
      <c r="J3140" s="1" t="str">
        <f>IF(官網匯出!D3140="","",官網匯出!D3140)</f>
        <v/>
      </c>
      <c r="K3140" s="3" t="str">
        <f>IF(官網匯出!E3140="","",官網匯出!E3140)</f>
        <v/>
      </c>
      <c r="L3140" s="1" t="str">
        <f>IF(官網匯出!F3140="","",官網匯出!F3140)</f>
        <v/>
      </c>
      <c r="M3140" s="1" t="str">
        <f>IF(官網匯出!G3140="","",官網匯出!G3140)</f>
        <v/>
      </c>
      <c r="N3140" s="1" t="str">
        <f>IF(官網匯出!H3140="","",官網匯出!H3140)</f>
        <v/>
      </c>
      <c r="P3140" s="1" t="str">
        <f>IF(官網匯出!J3140="","",RIGHT(官網匯出!J3140,LEN(官網匯出!J3140)-2))</f>
        <v/>
      </c>
      <c r="Q3140" s="1" t="str">
        <f>IF(官網匯出!K3140="","",官網匯出!K3140)</f>
        <v/>
      </c>
      <c r="R3140" s="1" t="str">
        <f>IF(官網匯出!L3140="","",官網匯出!L3140)</f>
        <v/>
      </c>
      <c r="S3140" s="1" t="str">
        <f>IF(官網匯出!M3140="","",官網匯出!M3140)</f>
        <v/>
      </c>
      <c r="T3140" s="1" t="str">
        <f>IF(官網匯出!N3140="","",官網匯出!N3140)</f>
        <v/>
      </c>
      <c r="U3140" s="1" t="str">
        <f>IF(官網匯出!O3140="","",官網匯出!O3140)</f>
        <v/>
      </c>
      <c r="V3140" s="1" t="str">
        <f>IF(官網匯出!P3140="",IF(G3140="","",0),官網匯出!P3140)</f>
        <v/>
      </c>
      <c r="W3140" s="1" t="str">
        <f>IF(官網匯出!Q3140="",IF(G3140="","",0),官網匯出!Q3140)</f>
        <v/>
      </c>
      <c r="X3140" s="1" t="str">
        <f>IF(官網匯出!R3140="","",官網匯出!R3140)</f>
        <v/>
      </c>
      <c r="Y3140" s="1" t="str">
        <f>IF(官網匯出!S3140="","",官網匯出!S3140)</f>
        <v/>
      </c>
      <c r="Z3140" s="1" t="str">
        <f>IF(G3140="","",官網匯出!T3140)</f>
        <v/>
      </c>
      <c r="AA3140" s="1" t="str">
        <f>IF(G3140="","",官網匯出!AK3140)</f>
        <v/>
      </c>
      <c r="AB3140" s="1" t="str">
        <f>IF(G3140="","",IF(官網匯出!V3140="","",官網匯出!V3140))</f>
        <v/>
      </c>
      <c r="AJ3140" s="1" t="str">
        <f>IF(G3140="","",IF(官網匯出!AE3140="","",官網匯出!AE3140))</f>
        <v/>
      </c>
      <c r="AK3140" s="1" t="str">
        <f>IF(G3140="","",IF(官網匯出!AD3140="","",官網匯出!AD3140))</f>
        <v/>
      </c>
      <c r="AL3140" s="1" t="str">
        <f t="shared" si="552"/>
        <v>0</v>
      </c>
      <c r="AM3140" s="1" t="str">
        <f>IF(官網匯出!AG3140="","",官網匯出!AG3140)</f>
        <v/>
      </c>
      <c r="AN3140" s="1" t="str">
        <f>IF(G3140="","",IF(官網匯出!AH3140="","",官網匯出!AH3140))</f>
        <v/>
      </c>
      <c r="AO3140" s="14" t="str">
        <f t="shared" si="553"/>
        <v/>
      </c>
      <c r="AP3140" s="14" t="str">
        <f t="shared" si="554"/>
        <v>1</v>
      </c>
      <c r="AQ3140" s="14" t="str">
        <f t="shared" si="555"/>
        <v>0</v>
      </c>
      <c r="AR3140" s="1" t="str">
        <f t="shared" si="556"/>
        <v/>
      </c>
      <c r="AS3140" s="1" t="str">
        <f t="shared" si="557"/>
        <v/>
      </c>
      <c r="AT3140" s="1" t="str">
        <f t="shared" si="558"/>
        <v/>
      </c>
      <c r="AU3140" s="1" t="str">
        <f t="shared" si="549"/>
        <v/>
      </c>
      <c r="AV3140" s="1" t="e">
        <f>IF(VLOOKUP(G3140,官網匯出!A:AQ,42,FALSE)="","[黃金盾官網]",VLOOKUP(G3140,官網匯出!A:AQ,42,FALSE))</f>
        <v>#N/A</v>
      </c>
      <c r="AW3140" s="1" t="e">
        <f>IF(LEFT(VLOOKUP(G3140,官網匯出!A:AS,43,FALSE),2)="","web",LEFT(VLOOKUP(G3140,官網匯出!A:AS,43,FALSE),2))</f>
        <v>#N/A</v>
      </c>
      <c r="AX3140" s="1" t="str">
        <f t="shared" si="559"/>
        <v>O</v>
      </c>
    </row>
    <row r="3141" spans="1:50">
      <c r="A3141" s="1" t="str">
        <f>IF(G3141="","",VLOOKUP(官網轉換!AW3141,團名!A:B,2,FALSE))</f>
        <v/>
      </c>
      <c r="B3141" s="1" t="str">
        <f>IF(G3141="","",IF(LEFT(VLOOKUP(G3141,官網匯出!A:AQ,43,0),2)="wf",VLOOKUP(VLOOKUP(G3141,官網匯出!A:AQ,43,0),團名!$I$1:$K$12,2,FALSE),"N0071"))</f>
        <v/>
      </c>
      <c r="C3141" s="1" t="str">
        <f>IFERROR(VLOOKUP(官網匯出!D3141,團名!E:G,3,FALSE),"")</f>
        <v/>
      </c>
      <c r="D3141" s="1" t="str">
        <f t="shared" si="550"/>
        <v/>
      </c>
      <c r="E3141" s="1" t="str">
        <f t="shared" si="551"/>
        <v/>
      </c>
      <c r="F3141" s="1" t="str">
        <f>IF(官網匯出!F3141="已付款","","B0012")</f>
        <v>B0012</v>
      </c>
      <c r="G3141" s="1" t="str">
        <f>IF(官網匯出!A3141="","",官網匯出!A3141)</f>
        <v/>
      </c>
      <c r="H3141" s="3" t="str">
        <f>IF(官網匯出!B3141="","",官網匯出!B3141)</f>
        <v/>
      </c>
      <c r="I3141" s="1" t="str">
        <f>IF(官網匯出!C3141="","",官網匯出!C3141)</f>
        <v/>
      </c>
      <c r="J3141" s="1" t="str">
        <f>IF(官網匯出!D3141="","",官網匯出!D3141)</f>
        <v/>
      </c>
      <c r="K3141" s="3" t="str">
        <f>IF(官網匯出!E3141="","",官網匯出!E3141)</f>
        <v/>
      </c>
      <c r="L3141" s="1" t="str">
        <f>IF(官網匯出!F3141="","",官網匯出!F3141)</f>
        <v/>
      </c>
      <c r="M3141" s="1" t="str">
        <f>IF(官網匯出!G3141="","",官網匯出!G3141)</f>
        <v/>
      </c>
      <c r="N3141" s="1" t="str">
        <f>IF(官網匯出!H3141="","",官網匯出!H3141)</f>
        <v/>
      </c>
      <c r="P3141" s="1" t="str">
        <f>IF(官網匯出!J3141="","",RIGHT(官網匯出!J3141,LEN(官網匯出!J3141)-2))</f>
        <v/>
      </c>
      <c r="Q3141" s="1" t="str">
        <f>IF(官網匯出!K3141="","",官網匯出!K3141)</f>
        <v/>
      </c>
      <c r="R3141" s="1" t="str">
        <f>IF(官網匯出!L3141="","",官網匯出!L3141)</f>
        <v/>
      </c>
      <c r="S3141" s="1" t="str">
        <f>IF(官網匯出!M3141="","",官網匯出!M3141)</f>
        <v/>
      </c>
      <c r="T3141" s="1" t="str">
        <f>IF(官網匯出!N3141="","",官網匯出!N3141)</f>
        <v/>
      </c>
      <c r="U3141" s="1" t="str">
        <f>IF(官網匯出!O3141="","",官網匯出!O3141)</f>
        <v/>
      </c>
      <c r="V3141" s="1" t="str">
        <f>IF(官網匯出!P3141="",IF(G3141="","",0),官網匯出!P3141)</f>
        <v/>
      </c>
      <c r="W3141" s="1" t="str">
        <f>IF(官網匯出!Q3141="",IF(G3141="","",0),官網匯出!Q3141)</f>
        <v/>
      </c>
      <c r="X3141" s="1" t="str">
        <f>IF(官網匯出!R3141="","",官網匯出!R3141)</f>
        <v/>
      </c>
      <c r="Y3141" s="1" t="str">
        <f>IF(官網匯出!S3141="","",官網匯出!S3141)</f>
        <v/>
      </c>
      <c r="Z3141" s="1" t="str">
        <f>IF(G3141="","",官網匯出!T3141)</f>
        <v/>
      </c>
      <c r="AA3141" s="1" t="str">
        <f>IF(G3141="","",官網匯出!AK3141)</f>
        <v/>
      </c>
      <c r="AB3141" s="1" t="str">
        <f>IF(G3141="","",IF(官網匯出!V3141="","",官網匯出!V3141))</f>
        <v/>
      </c>
      <c r="AJ3141" s="1" t="str">
        <f>IF(G3141="","",IF(官網匯出!AE3141="","",官網匯出!AE3141))</f>
        <v/>
      </c>
      <c r="AK3141" s="1" t="str">
        <f>IF(G3141="","",IF(官網匯出!AD3141="","",官網匯出!AD3141))</f>
        <v/>
      </c>
      <c r="AL3141" s="1" t="str">
        <f t="shared" si="552"/>
        <v>0</v>
      </c>
      <c r="AM3141" s="1" t="str">
        <f>IF(官網匯出!AG3141="","",官網匯出!AG3141)</f>
        <v/>
      </c>
      <c r="AN3141" s="1" t="str">
        <f>IF(G3141="","",IF(官網匯出!AH3141="","",官網匯出!AH3141))</f>
        <v/>
      </c>
      <c r="AO3141" s="14" t="str">
        <f t="shared" si="553"/>
        <v/>
      </c>
      <c r="AP3141" s="14" t="str">
        <f t="shared" si="554"/>
        <v>1</v>
      </c>
      <c r="AQ3141" s="14" t="str">
        <f t="shared" si="555"/>
        <v>0</v>
      </c>
      <c r="AR3141" s="1" t="str">
        <f t="shared" si="556"/>
        <v/>
      </c>
      <c r="AS3141" s="1" t="str">
        <f t="shared" si="557"/>
        <v/>
      </c>
      <c r="AT3141" s="1" t="str">
        <f t="shared" si="558"/>
        <v/>
      </c>
      <c r="AU3141" s="1" t="str">
        <f t="shared" si="549"/>
        <v/>
      </c>
      <c r="AV3141" s="1" t="e">
        <f>IF(VLOOKUP(G3141,官網匯出!A:AQ,42,FALSE)="","[黃金盾官網]",VLOOKUP(G3141,官網匯出!A:AQ,42,FALSE))</f>
        <v>#N/A</v>
      </c>
      <c r="AW3141" s="1" t="e">
        <f>IF(LEFT(VLOOKUP(G3141,官網匯出!A:AS,43,FALSE),2)="","web",LEFT(VLOOKUP(G3141,官網匯出!A:AS,43,FALSE),2))</f>
        <v>#N/A</v>
      </c>
      <c r="AX3141" s="1" t="str">
        <f t="shared" si="559"/>
        <v>O</v>
      </c>
    </row>
    <row r="3142" spans="1:50">
      <c r="A3142" s="1" t="str">
        <f>IF(G3142="","",VLOOKUP(官網轉換!AW3142,團名!A:B,2,FALSE))</f>
        <v/>
      </c>
      <c r="B3142" s="1" t="str">
        <f>IF(G3142="","",IF(LEFT(VLOOKUP(G3142,官網匯出!A:AQ,43,0),2)="wf",VLOOKUP(VLOOKUP(G3142,官網匯出!A:AQ,43,0),團名!$I$1:$K$12,2,FALSE),"N0071"))</f>
        <v/>
      </c>
      <c r="C3142" s="1" t="str">
        <f>IFERROR(VLOOKUP(官網匯出!D3142,團名!E:G,3,FALSE),"")</f>
        <v/>
      </c>
      <c r="D3142" s="1" t="str">
        <f t="shared" si="550"/>
        <v/>
      </c>
      <c r="E3142" s="1" t="str">
        <f t="shared" si="551"/>
        <v/>
      </c>
      <c r="F3142" s="1" t="str">
        <f>IF(官網匯出!F3142="已付款","","B0012")</f>
        <v>B0012</v>
      </c>
      <c r="G3142" s="1" t="str">
        <f>IF(官網匯出!A3142="","",官網匯出!A3142)</f>
        <v/>
      </c>
      <c r="H3142" s="3" t="str">
        <f>IF(官網匯出!B3142="","",官網匯出!B3142)</f>
        <v/>
      </c>
      <c r="I3142" s="1" t="str">
        <f>IF(官網匯出!C3142="","",官網匯出!C3142)</f>
        <v/>
      </c>
      <c r="J3142" s="1" t="str">
        <f>IF(官網匯出!D3142="","",官網匯出!D3142)</f>
        <v/>
      </c>
      <c r="K3142" s="3" t="str">
        <f>IF(官網匯出!E3142="","",官網匯出!E3142)</f>
        <v/>
      </c>
      <c r="L3142" s="1" t="str">
        <f>IF(官網匯出!F3142="","",官網匯出!F3142)</f>
        <v/>
      </c>
      <c r="M3142" s="1" t="str">
        <f>IF(官網匯出!G3142="","",官網匯出!G3142)</f>
        <v/>
      </c>
      <c r="N3142" s="1" t="str">
        <f>IF(官網匯出!H3142="","",官網匯出!H3142)</f>
        <v/>
      </c>
      <c r="P3142" s="1" t="str">
        <f>IF(官網匯出!J3142="","",RIGHT(官網匯出!J3142,LEN(官網匯出!J3142)-2))</f>
        <v/>
      </c>
      <c r="Q3142" s="1" t="str">
        <f>IF(官網匯出!K3142="","",官網匯出!K3142)</f>
        <v/>
      </c>
      <c r="R3142" s="1" t="str">
        <f>IF(官網匯出!L3142="","",官網匯出!L3142)</f>
        <v/>
      </c>
      <c r="S3142" s="1" t="str">
        <f>IF(官網匯出!M3142="","",官網匯出!M3142)</f>
        <v/>
      </c>
      <c r="T3142" s="1" t="str">
        <f>IF(官網匯出!N3142="","",官網匯出!N3142)</f>
        <v/>
      </c>
      <c r="U3142" s="1" t="str">
        <f>IF(官網匯出!O3142="","",官網匯出!O3142)</f>
        <v/>
      </c>
      <c r="V3142" s="1" t="str">
        <f>IF(官網匯出!P3142="",IF(G3142="","",0),官網匯出!P3142)</f>
        <v/>
      </c>
      <c r="W3142" s="1" t="str">
        <f>IF(官網匯出!Q3142="",IF(G3142="","",0),官網匯出!Q3142)</f>
        <v/>
      </c>
      <c r="X3142" s="1" t="str">
        <f>IF(官網匯出!R3142="","",官網匯出!R3142)</f>
        <v/>
      </c>
      <c r="Y3142" s="1" t="str">
        <f>IF(官網匯出!S3142="","",官網匯出!S3142)</f>
        <v/>
      </c>
      <c r="Z3142" s="1" t="str">
        <f>IF(G3142="","",官網匯出!T3142)</f>
        <v/>
      </c>
      <c r="AA3142" s="1" t="str">
        <f>IF(G3142="","",官網匯出!AK3142)</f>
        <v/>
      </c>
      <c r="AB3142" s="1" t="str">
        <f>IF(G3142="","",IF(官網匯出!V3142="","",官網匯出!V3142))</f>
        <v/>
      </c>
      <c r="AJ3142" s="1" t="str">
        <f>IF(G3142="","",IF(官網匯出!AE3142="","",官網匯出!AE3142))</f>
        <v/>
      </c>
      <c r="AK3142" s="1" t="str">
        <f>IF(G3142="","",IF(官網匯出!AD3142="","",官網匯出!AD3142))</f>
        <v/>
      </c>
      <c r="AL3142" s="1" t="str">
        <f t="shared" si="552"/>
        <v>0</v>
      </c>
      <c r="AM3142" s="1" t="str">
        <f>IF(官網匯出!AG3142="","",官網匯出!AG3142)</f>
        <v/>
      </c>
      <c r="AN3142" s="1" t="str">
        <f>IF(G3142="","",IF(官網匯出!AH3142="","",官網匯出!AH3142))</f>
        <v/>
      </c>
      <c r="AO3142" s="14" t="str">
        <f t="shared" si="553"/>
        <v/>
      </c>
      <c r="AP3142" s="14" t="str">
        <f t="shared" si="554"/>
        <v>1</v>
      </c>
      <c r="AQ3142" s="14" t="str">
        <f t="shared" si="555"/>
        <v>0</v>
      </c>
      <c r="AR3142" s="1" t="str">
        <f t="shared" si="556"/>
        <v/>
      </c>
      <c r="AS3142" s="1" t="str">
        <f t="shared" si="557"/>
        <v/>
      </c>
      <c r="AT3142" s="1" t="str">
        <f t="shared" si="558"/>
        <v/>
      </c>
      <c r="AU3142" s="1" t="str">
        <f t="shared" si="549"/>
        <v/>
      </c>
      <c r="AV3142" s="1" t="e">
        <f>IF(VLOOKUP(G3142,官網匯出!A:AQ,42,FALSE)="","[黃金盾官網]",VLOOKUP(G3142,官網匯出!A:AQ,42,FALSE))</f>
        <v>#N/A</v>
      </c>
      <c r="AW3142" s="1" t="e">
        <f>IF(LEFT(VLOOKUP(G3142,官網匯出!A:AS,43,FALSE),2)="","web",LEFT(VLOOKUP(G3142,官網匯出!A:AS,43,FALSE),2))</f>
        <v>#N/A</v>
      </c>
      <c r="AX3142" s="1" t="str">
        <f t="shared" si="559"/>
        <v>O</v>
      </c>
    </row>
    <row r="3143" spans="1:50">
      <c r="A3143" s="1" t="str">
        <f>IF(G3143="","",VLOOKUP(官網轉換!AW3143,團名!A:B,2,FALSE))</f>
        <v/>
      </c>
      <c r="B3143" s="1" t="str">
        <f>IF(G3143="","",IF(LEFT(VLOOKUP(G3143,官網匯出!A:AQ,43,0),2)="wf",VLOOKUP(VLOOKUP(G3143,官網匯出!A:AQ,43,0),團名!$I$1:$K$12,2,FALSE),"N0071"))</f>
        <v/>
      </c>
      <c r="C3143" s="1" t="str">
        <f>IFERROR(VLOOKUP(官網匯出!D3143,團名!E:G,3,FALSE),"")</f>
        <v/>
      </c>
      <c r="D3143" s="1" t="str">
        <f t="shared" si="550"/>
        <v/>
      </c>
      <c r="E3143" s="1" t="str">
        <f t="shared" si="551"/>
        <v/>
      </c>
      <c r="F3143" s="1" t="str">
        <f>IF(官網匯出!F3143="已付款","","B0012")</f>
        <v>B0012</v>
      </c>
      <c r="G3143" s="1" t="str">
        <f>IF(官網匯出!A3143="","",官網匯出!A3143)</f>
        <v/>
      </c>
      <c r="H3143" s="3" t="str">
        <f>IF(官網匯出!B3143="","",官網匯出!B3143)</f>
        <v/>
      </c>
      <c r="I3143" s="1" t="str">
        <f>IF(官網匯出!C3143="","",官網匯出!C3143)</f>
        <v/>
      </c>
      <c r="J3143" s="1" t="str">
        <f>IF(官網匯出!D3143="","",官網匯出!D3143)</f>
        <v/>
      </c>
      <c r="K3143" s="3" t="str">
        <f>IF(官網匯出!E3143="","",官網匯出!E3143)</f>
        <v/>
      </c>
      <c r="L3143" s="1" t="str">
        <f>IF(官網匯出!F3143="","",官網匯出!F3143)</f>
        <v/>
      </c>
      <c r="M3143" s="1" t="str">
        <f>IF(官網匯出!G3143="","",官網匯出!G3143)</f>
        <v/>
      </c>
      <c r="N3143" s="1" t="str">
        <f>IF(官網匯出!H3143="","",官網匯出!H3143)</f>
        <v/>
      </c>
      <c r="P3143" s="1" t="str">
        <f>IF(官網匯出!J3143="","",RIGHT(官網匯出!J3143,LEN(官網匯出!J3143)-2))</f>
        <v/>
      </c>
      <c r="Q3143" s="1" t="str">
        <f>IF(官網匯出!K3143="","",官網匯出!K3143)</f>
        <v/>
      </c>
      <c r="R3143" s="1" t="str">
        <f>IF(官網匯出!L3143="","",官網匯出!L3143)</f>
        <v/>
      </c>
      <c r="S3143" s="1" t="str">
        <f>IF(官網匯出!M3143="","",官網匯出!M3143)</f>
        <v/>
      </c>
      <c r="T3143" s="1" t="str">
        <f>IF(官網匯出!N3143="","",官網匯出!N3143)</f>
        <v/>
      </c>
      <c r="U3143" s="1" t="str">
        <f>IF(官網匯出!O3143="","",官網匯出!O3143)</f>
        <v/>
      </c>
      <c r="V3143" s="1" t="str">
        <f>IF(官網匯出!P3143="",IF(G3143="","",0),官網匯出!P3143)</f>
        <v/>
      </c>
      <c r="W3143" s="1" t="str">
        <f>IF(官網匯出!Q3143="",IF(G3143="","",0),官網匯出!Q3143)</f>
        <v/>
      </c>
      <c r="X3143" s="1" t="str">
        <f>IF(官網匯出!R3143="","",官網匯出!R3143)</f>
        <v/>
      </c>
      <c r="Y3143" s="1" t="str">
        <f>IF(官網匯出!S3143="","",官網匯出!S3143)</f>
        <v/>
      </c>
      <c r="Z3143" s="1" t="str">
        <f>IF(G3143="","",官網匯出!T3143)</f>
        <v/>
      </c>
      <c r="AA3143" s="1" t="str">
        <f>IF(G3143="","",官網匯出!AK3143)</f>
        <v/>
      </c>
      <c r="AB3143" s="1" t="str">
        <f>IF(G3143="","",IF(官網匯出!V3143="","",官網匯出!V3143))</f>
        <v/>
      </c>
      <c r="AJ3143" s="1" t="str">
        <f>IF(G3143="","",IF(官網匯出!AE3143="","",官網匯出!AE3143))</f>
        <v/>
      </c>
      <c r="AK3143" s="1" t="str">
        <f>IF(G3143="","",IF(官網匯出!AD3143="","",官網匯出!AD3143))</f>
        <v/>
      </c>
      <c r="AL3143" s="1" t="str">
        <f t="shared" si="552"/>
        <v>0</v>
      </c>
      <c r="AM3143" s="1" t="str">
        <f>IF(官網匯出!AG3143="","",官網匯出!AG3143)</f>
        <v/>
      </c>
      <c r="AN3143" s="1" t="str">
        <f>IF(G3143="","",IF(官網匯出!AH3143="","",官網匯出!AH3143))</f>
        <v/>
      </c>
      <c r="AO3143" s="14" t="str">
        <f t="shared" si="553"/>
        <v/>
      </c>
      <c r="AP3143" s="14" t="str">
        <f t="shared" si="554"/>
        <v>1</v>
      </c>
      <c r="AQ3143" s="14" t="str">
        <f t="shared" si="555"/>
        <v>0</v>
      </c>
      <c r="AR3143" s="1" t="str">
        <f t="shared" si="556"/>
        <v/>
      </c>
      <c r="AS3143" s="1" t="str">
        <f t="shared" si="557"/>
        <v/>
      </c>
      <c r="AT3143" s="1" t="str">
        <f t="shared" si="558"/>
        <v/>
      </c>
      <c r="AU3143" s="1" t="str">
        <f t="shared" si="549"/>
        <v/>
      </c>
      <c r="AV3143" s="1" t="e">
        <f>IF(VLOOKUP(G3143,官網匯出!A:AQ,42,FALSE)="","[黃金盾官網]",VLOOKUP(G3143,官網匯出!A:AQ,42,FALSE))</f>
        <v>#N/A</v>
      </c>
      <c r="AW3143" s="1" t="e">
        <f>IF(LEFT(VLOOKUP(G3143,官網匯出!A:AS,43,FALSE),2)="","web",LEFT(VLOOKUP(G3143,官網匯出!A:AS,43,FALSE),2))</f>
        <v>#N/A</v>
      </c>
      <c r="AX3143" s="1" t="str">
        <f t="shared" si="559"/>
        <v>O</v>
      </c>
    </row>
    <row r="3144" spans="1:50">
      <c r="A3144" s="1" t="str">
        <f>IF(G3144="","",VLOOKUP(官網轉換!AW3144,團名!A:B,2,FALSE))</f>
        <v/>
      </c>
      <c r="B3144" s="1" t="str">
        <f>IF(G3144="","",IF(LEFT(VLOOKUP(G3144,官網匯出!A:AQ,43,0),2)="wf",VLOOKUP(VLOOKUP(G3144,官網匯出!A:AQ,43,0),團名!$I$1:$K$12,2,FALSE),"N0071"))</f>
        <v/>
      </c>
      <c r="C3144" s="1" t="str">
        <f>IFERROR(VLOOKUP(官網匯出!D3144,團名!E:G,3,FALSE),"")</f>
        <v/>
      </c>
      <c r="D3144" s="1" t="str">
        <f t="shared" si="550"/>
        <v/>
      </c>
      <c r="E3144" s="1" t="str">
        <f t="shared" si="551"/>
        <v/>
      </c>
      <c r="F3144" s="1" t="str">
        <f>IF(官網匯出!F3144="已付款","","B0012")</f>
        <v>B0012</v>
      </c>
      <c r="G3144" s="1" t="str">
        <f>IF(官網匯出!A3144="","",官網匯出!A3144)</f>
        <v/>
      </c>
      <c r="H3144" s="3" t="str">
        <f>IF(官網匯出!B3144="","",官網匯出!B3144)</f>
        <v/>
      </c>
      <c r="I3144" s="1" t="str">
        <f>IF(官網匯出!C3144="","",官網匯出!C3144)</f>
        <v/>
      </c>
      <c r="J3144" s="1" t="str">
        <f>IF(官網匯出!D3144="","",官網匯出!D3144)</f>
        <v/>
      </c>
      <c r="K3144" s="3" t="str">
        <f>IF(官網匯出!E3144="","",官網匯出!E3144)</f>
        <v/>
      </c>
      <c r="L3144" s="1" t="str">
        <f>IF(官網匯出!F3144="","",官網匯出!F3144)</f>
        <v/>
      </c>
      <c r="M3144" s="1" t="str">
        <f>IF(官網匯出!G3144="","",官網匯出!G3144)</f>
        <v/>
      </c>
      <c r="N3144" s="1" t="str">
        <f>IF(官網匯出!H3144="","",官網匯出!H3144)</f>
        <v/>
      </c>
      <c r="P3144" s="1" t="str">
        <f>IF(官網匯出!J3144="","",RIGHT(官網匯出!J3144,LEN(官網匯出!J3144)-2))</f>
        <v/>
      </c>
      <c r="Q3144" s="1" t="str">
        <f>IF(官網匯出!K3144="","",官網匯出!K3144)</f>
        <v/>
      </c>
      <c r="R3144" s="1" t="str">
        <f>IF(官網匯出!L3144="","",官網匯出!L3144)</f>
        <v/>
      </c>
      <c r="S3144" s="1" t="str">
        <f>IF(官網匯出!M3144="","",官網匯出!M3144)</f>
        <v/>
      </c>
      <c r="T3144" s="1" t="str">
        <f>IF(官網匯出!N3144="","",官網匯出!N3144)</f>
        <v/>
      </c>
      <c r="U3144" s="1" t="str">
        <f>IF(官網匯出!O3144="","",官網匯出!O3144)</f>
        <v/>
      </c>
      <c r="V3144" s="1" t="str">
        <f>IF(官網匯出!P3144="",IF(G3144="","",0),官網匯出!P3144)</f>
        <v/>
      </c>
      <c r="W3144" s="1" t="str">
        <f>IF(官網匯出!Q3144="",IF(G3144="","",0),官網匯出!Q3144)</f>
        <v/>
      </c>
      <c r="X3144" s="1" t="str">
        <f>IF(官網匯出!R3144="","",官網匯出!R3144)</f>
        <v/>
      </c>
      <c r="Y3144" s="1" t="str">
        <f>IF(官網匯出!S3144="","",官網匯出!S3144)</f>
        <v/>
      </c>
      <c r="Z3144" s="1" t="str">
        <f>IF(G3144="","",官網匯出!T3144)</f>
        <v/>
      </c>
      <c r="AA3144" s="1" t="str">
        <f>IF(G3144="","",官網匯出!AK3144)</f>
        <v/>
      </c>
      <c r="AB3144" s="1" t="str">
        <f>IF(G3144="","",IF(官網匯出!V3144="","",官網匯出!V3144))</f>
        <v/>
      </c>
      <c r="AJ3144" s="1" t="str">
        <f>IF(G3144="","",IF(官網匯出!AE3144="","",官網匯出!AE3144))</f>
        <v/>
      </c>
      <c r="AK3144" s="1" t="str">
        <f>IF(G3144="","",IF(官網匯出!AD3144="","",官網匯出!AD3144))</f>
        <v/>
      </c>
      <c r="AL3144" s="1" t="str">
        <f t="shared" si="552"/>
        <v>0</v>
      </c>
      <c r="AM3144" s="1" t="str">
        <f>IF(官網匯出!AG3144="","",官網匯出!AG3144)</f>
        <v/>
      </c>
      <c r="AN3144" s="1" t="str">
        <f>IF(G3144="","",IF(官網匯出!AH3144="","",官網匯出!AH3144))</f>
        <v/>
      </c>
      <c r="AO3144" s="14" t="str">
        <f t="shared" si="553"/>
        <v/>
      </c>
      <c r="AP3144" s="14" t="str">
        <f t="shared" si="554"/>
        <v>1</v>
      </c>
      <c r="AQ3144" s="14" t="str">
        <f t="shared" si="555"/>
        <v>0</v>
      </c>
      <c r="AR3144" s="1" t="str">
        <f t="shared" si="556"/>
        <v/>
      </c>
      <c r="AS3144" s="1" t="str">
        <f t="shared" si="557"/>
        <v/>
      </c>
      <c r="AT3144" s="1" t="str">
        <f t="shared" si="558"/>
        <v/>
      </c>
      <c r="AU3144" s="1" t="str">
        <f t="shared" si="549"/>
        <v/>
      </c>
      <c r="AV3144" s="1" t="e">
        <f>IF(VLOOKUP(G3144,官網匯出!A:AQ,42,FALSE)="","[黃金盾官網]",VLOOKUP(G3144,官網匯出!A:AQ,42,FALSE))</f>
        <v>#N/A</v>
      </c>
      <c r="AW3144" s="1" t="e">
        <f>IF(LEFT(VLOOKUP(G3144,官網匯出!A:AS,43,FALSE),2)="","web",LEFT(VLOOKUP(G3144,官網匯出!A:AS,43,FALSE),2))</f>
        <v>#N/A</v>
      </c>
      <c r="AX3144" s="1" t="str">
        <f t="shared" si="559"/>
        <v>O</v>
      </c>
    </row>
    <row r="3145" spans="1:50">
      <c r="A3145" s="1" t="str">
        <f>IF(G3145="","",VLOOKUP(官網轉換!AW3145,團名!A:B,2,FALSE))</f>
        <v/>
      </c>
      <c r="B3145" s="1" t="str">
        <f>IF(G3145="","",IF(LEFT(VLOOKUP(G3145,官網匯出!A:AQ,43,0),2)="wf",VLOOKUP(VLOOKUP(G3145,官網匯出!A:AQ,43,0),團名!$I$1:$K$12,2,FALSE),"N0071"))</f>
        <v/>
      </c>
      <c r="C3145" s="1" t="str">
        <f>IFERROR(VLOOKUP(官網匯出!D3145,團名!E:G,3,FALSE),"")</f>
        <v/>
      </c>
      <c r="D3145" s="1" t="str">
        <f t="shared" si="550"/>
        <v/>
      </c>
      <c r="E3145" s="1" t="str">
        <f t="shared" si="551"/>
        <v/>
      </c>
      <c r="F3145" s="1" t="str">
        <f>IF(官網匯出!F3145="已付款","","B0012")</f>
        <v>B0012</v>
      </c>
      <c r="G3145" s="1" t="str">
        <f>IF(官網匯出!A3145="","",官網匯出!A3145)</f>
        <v/>
      </c>
      <c r="H3145" s="3" t="str">
        <f>IF(官網匯出!B3145="","",官網匯出!B3145)</f>
        <v/>
      </c>
      <c r="I3145" s="1" t="str">
        <f>IF(官網匯出!C3145="","",官網匯出!C3145)</f>
        <v/>
      </c>
      <c r="J3145" s="1" t="str">
        <f>IF(官網匯出!D3145="","",官網匯出!D3145)</f>
        <v/>
      </c>
      <c r="K3145" s="3" t="str">
        <f>IF(官網匯出!E3145="","",官網匯出!E3145)</f>
        <v/>
      </c>
      <c r="L3145" s="1" t="str">
        <f>IF(官網匯出!F3145="","",官網匯出!F3145)</f>
        <v/>
      </c>
      <c r="M3145" s="1" t="str">
        <f>IF(官網匯出!G3145="","",官網匯出!G3145)</f>
        <v/>
      </c>
      <c r="N3145" s="1" t="str">
        <f>IF(官網匯出!H3145="","",官網匯出!H3145)</f>
        <v/>
      </c>
      <c r="P3145" s="1" t="str">
        <f>IF(官網匯出!J3145="","",RIGHT(官網匯出!J3145,LEN(官網匯出!J3145)-2))</f>
        <v/>
      </c>
      <c r="Q3145" s="1" t="str">
        <f>IF(官網匯出!K3145="","",官網匯出!K3145)</f>
        <v/>
      </c>
      <c r="R3145" s="1" t="str">
        <f>IF(官網匯出!L3145="","",官網匯出!L3145)</f>
        <v/>
      </c>
      <c r="S3145" s="1" t="str">
        <f>IF(官網匯出!M3145="","",官網匯出!M3145)</f>
        <v/>
      </c>
      <c r="T3145" s="1" t="str">
        <f>IF(官網匯出!N3145="","",官網匯出!N3145)</f>
        <v/>
      </c>
      <c r="U3145" s="1" t="str">
        <f>IF(官網匯出!O3145="","",官網匯出!O3145)</f>
        <v/>
      </c>
      <c r="V3145" s="1" t="str">
        <f>IF(官網匯出!P3145="",IF(G3145="","",0),官網匯出!P3145)</f>
        <v/>
      </c>
      <c r="W3145" s="1" t="str">
        <f>IF(官網匯出!Q3145="",IF(G3145="","",0),官網匯出!Q3145)</f>
        <v/>
      </c>
      <c r="X3145" s="1" t="str">
        <f>IF(官網匯出!R3145="","",官網匯出!R3145)</f>
        <v/>
      </c>
      <c r="Y3145" s="1" t="str">
        <f>IF(官網匯出!S3145="","",官網匯出!S3145)</f>
        <v/>
      </c>
      <c r="Z3145" s="1" t="str">
        <f>IF(G3145="","",官網匯出!T3145)</f>
        <v/>
      </c>
      <c r="AA3145" s="1" t="str">
        <f>IF(G3145="","",官網匯出!AK3145)</f>
        <v/>
      </c>
      <c r="AB3145" s="1" t="str">
        <f>IF(G3145="","",IF(官網匯出!V3145="","",官網匯出!V3145))</f>
        <v/>
      </c>
      <c r="AJ3145" s="1" t="str">
        <f>IF(G3145="","",IF(官網匯出!AE3145="","",官網匯出!AE3145))</f>
        <v/>
      </c>
      <c r="AK3145" s="1" t="str">
        <f>IF(G3145="","",IF(官網匯出!AD3145="","",官網匯出!AD3145))</f>
        <v/>
      </c>
      <c r="AL3145" s="1" t="str">
        <f t="shared" si="552"/>
        <v>0</v>
      </c>
      <c r="AM3145" s="1" t="str">
        <f>IF(官網匯出!AG3145="","",官網匯出!AG3145)</f>
        <v/>
      </c>
      <c r="AN3145" s="1" t="str">
        <f>IF(G3145="","",IF(官網匯出!AH3145="","",官網匯出!AH3145))</f>
        <v/>
      </c>
      <c r="AO3145" s="14" t="str">
        <f t="shared" si="553"/>
        <v/>
      </c>
      <c r="AP3145" s="14" t="str">
        <f t="shared" si="554"/>
        <v>1</v>
      </c>
      <c r="AQ3145" s="14" t="str">
        <f t="shared" si="555"/>
        <v>0</v>
      </c>
      <c r="AR3145" s="1" t="str">
        <f t="shared" si="556"/>
        <v/>
      </c>
      <c r="AS3145" s="1" t="str">
        <f t="shared" si="557"/>
        <v/>
      </c>
      <c r="AT3145" s="1" t="str">
        <f t="shared" si="558"/>
        <v/>
      </c>
      <c r="AU3145" s="1" t="str">
        <f t="shared" si="549"/>
        <v/>
      </c>
      <c r="AV3145" s="1" t="e">
        <f>IF(VLOOKUP(G3145,官網匯出!A:AQ,42,FALSE)="","[黃金盾官網]",VLOOKUP(G3145,官網匯出!A:AQ,42,FALSE))</f>
        <v>#N/A</v>
      </c>
      <c r="AW3145" s="1" t="e">
        <f>IF(LEFT(VLOOKUP(G3145,官網匯出!A:AS,43,FALSE),2)="","web",LEFT(VLOOKUP(G3145,官網匯出!A:AS,43,FALSE),2))</f>
        <v>#N/A</v>
      </c>
      <c r="AX3145" s="1" t="str">
        <f t="shared" si="559"/>
        <v>O</v>
      </c>
    </row>
    <row r="3146" spans="1:50">
      <c r="A3146" s="1" t="str">
        <f>IF(G3146="","",VLOOKUP(官網轉換!AW3146,團名!A:B,2,FALSE))</f>
        <v/>
      </c>
      <c r="B3146" s="1" t="str">
        <f>IF(G3146="","",IF(LEFT(VLOOKUP(G3146,官網匯出!A:AQ,43,0),2)="wf",VLOOKUP(VLOOKUP(G3146,官網匯出!A:AQ,43,0),團名!$I$1:$K$12,2,FALSE),"N0071"))</f>
        <v/>
      </c>
      <c r="C3146" s="1" t="str">
        <f>IFERROR(VLOOKUP(官網匯出!D3146,團名!E:G,3,FALSE),"")</f>
        <v/>
      </c>
      <c r="D3146" s="1" t="str">
        <f t="shared" si="550"/>
        <v/>
      </c>
      <c r="E3146" s="1" t="str">
        <f t="shared" si="551"/>
        <v/>
      </c>
      <c r="F3146" s="1" t="str">
        <f>IF(官網匯出!F3146="已付款","","B0012")</f>
        <v>B0012</v>
      </c>
      <c r="G3146" s="1" t="str">
        <f>IF(官網匯出!A3146="","",官網匯出!A3146)</f>
        <v/>
      </c>
      <c r="H3146" s="3" t="str">
        <f>IF(官網匯出!B3146="","",官網匯出!B3146)</f>
        <v/>
      </c>
      <c r="I3146" s="1" t="str">
        <f>IF(官網匯出!C3146="","",官網匯出!C3146)</f>
        <v/>
      </c>
      <c r="J3146" s="1" t="str">
        <f>IF(官網匯出!D3146="","",官網匯出!D3146)</f>
        <v/>
      </c>
      <c r="K3146" s="3" t="str">
        <f>IF(官網匯出!E3146="","",官網匯出!E3146)</f>
        <v/>
      </c>
      <c r="L3146" s="1" t="str">
        <f>IF(官網匯出!F3146="","",官網匯出!F3146)</f>
        <v/>
      </c>
      <c r="M3146" s="1" t="str">
        <f>IF(官網匯出!G3146="","",官網匯出!G3146)</f>
        <v/>
      </c>
      <c r="N3146" s="1" t="str">
        <f>IF(官網匯出!H3146="","",官網匯出!H3146)</f>
        <v/>
      </c>
      <c r="P3146" s="1" t="str">
        <f>IF(官網匯出!J3146="","",RIGHT(官網匯出!J3146,LEN(官網匯出!J3146)-2))</f>
        <v/>
      </c>
      <c r="Q3146" s="1" t="str">
        <f>IF(官網匯出!K3146="","",官網匯出!K3146)</f>
        <v/>
      </c>
      <c r="R3146" s="1" t="str">
        <f>IF(官網匯出!L3146="","",官網匯出!L3146)</f>
        <v/>
      </c>
      <c r="S3146" s="1" t="str">
        <f>IF(官網匯出!M3146="","",官網匯出!M3146)</f>
        <v/>
      </c>
      <c r="T3146" s="1" t="str">
        <f>IF(官網匯出!N3146="","",官網匯出!N3146)</f>
        <v/>
      </c>
      <c r="U3146" s="1" t="str">
        <f>IF(官網匯出!O3146="","",官網匯出!O3146)</f>
        <v/>
      </c>
      <c r="V3146" s="1" t="str">
        <f>IF(官網匯出!P3146="",IF(G3146="","",0),官網匯出!P3146)</f>
        <v/>
      </c>
      <c r="W3146" s="1" t="str">
        <f>IF(官網匯出!Q3146="",IF(G3146="","",0),官網匯出!Q3146)</f>
        <v/>
      </c>
      <c r="X3146" s="1" t="str">
        <f>IF(官網匯出!R3146="","",官網匯出!R3146)</f>
        <v/>
      </c>
      <c r="Y3146" s="1" t="str">
        <f>IF(官網匯出!S3146="","",官網匯出!S3146)</f>
        <v/>
      </c>
      <c r="Z3146" s="1" t="str">
        <f>IF(G3146="","",官網匯出!T3146)</f>
        <v/>
      </c>
      <c r="AA3146" s="1" t="str">
        <f>IF(G3146="","",官網匯出!AK3146)</f>
        <v/>
      </c>
      <c r="AB3146" s="1" t="str">
        <f>IF(G3146="","",IF(官網匯出!V3146="","",官網匯出!V3146))</f>
        <v/>
      </c>
      <c r="AJ3146" s="1" t="str">
        <f>IF(G3146="","",IF(官網匯出!AE3146="","",官網匯出!AE3146))</f>
        <v/>
      </c>
      <c r="AK3146" s="1" t="str">
        <f>IF(G3146="","",IF(官網匯出!AD3146="","",官網匯出!AD3146))</f>
        <v/>
      </c>
      <c r="AL3146" s="1" t="str">
        <f t="shared" si="552"/>
        <v>0</v>
      </c>
      <c r="AM3146" s="1" t="str">
        <f>IF(官網匯出!AG3146="","",官網匯出!AG3146)</f>
        <v/>
      </c>
      <c r="AN3146" s="1" t="str">
        <f>IF(G3146="","",IF(官網匯出!AH3146="","",官網匯出!AH3146))</f>
        <v/>
      </c>
      <c r="AO3146" s="14" t="str">
        <f t="shared" si="553"/>
        <v/>
      </c>
      <c r="AP3146" s="14" t="str">
        <f t="shared" si="554"/>
        <v>1</v>
      </c>
      <c r="AQ3146" s="14" t="str">
        <f t="shared" si="555"/>
        <v>0</v>
      </c>
      <c r="AR3146" s="1" t="str">
        <f t="shared" si="556"/>
        <v/>
      </c>
      <c r="AS3146" s="1" t="str">
        <f t="shared" si="557"/>
        <v/>
      </c>
      <c r="AT3146" s="1" t="str">
        <f t="shared" si="558"/>
        <v/>
      </c>
      <c r="AU3146" s="1" t="str">
        <f t="shared" si="549"/>
        <v/>
      </c>
      <c r="AV3146" s="1" t="e">
        <f>IF(VLOOKUP(G3146,官網匯出!A:AQ,42,FALSE)="","[黃金盾官網]",VLOOKUP(G3146,官網匯出!A:AQ,42,FALSE))</f>
        <v>#N/A</v>
      </c>
      <c r="AW3146" s="1" t="e">
        <f>IF(LEFT(VLOOKUP(G3146,官網匯出!A:AS,43,FALSE),2)="","web",LEFT(VLOOKUP(G3146,官網匯出!A:AS,43,FALSE),2))</f>
        <v>#N/A</v>
      </c>
      <c r="AX3146" s="1" t="str">
        <f t="shared" si="559"/>
        <v>O</v>
      </c>
    </row>
    <row r="3147" spans="1:50">
      <c r="A3147" s="1" t="str">
        <f>IF(G3147="","",VLOOKUP(官網轉換!AW3147,團名!A:B,2,FALSE))</f>
        <v/>
      </c>
      <c r="B3147" s="1" t="str">
        <f>IF(G3147="","",IF(LEFT(VLOOKUP(G3147,官網匯出!A:AQ,43,0),2)="wf",VLOOKUP(VLOOKUP(G3147,官網匯出!A:AQ,43,0),團名!$I$1:$K$12,2,FALSE),"N0071"))</f>
        <v/>
      </c>
      <c r="C3147" s="1" t="str">
        <f>IFERROR(VLOOKUP(官網匯出!D3147,團名!E:G,3,FALSE),"")</f>
        <v/>
      </c>
      <c r="D3147" s="1" t="str">
        <f t="shared" si="550"/>
        <v/>
      </c>
      <c r="E3147" s="1" t="str">
        <f t="shared" si="551"/>
        <v/>
      </c>
      <c r="F3147" s="1" t="str">
        <f>IF(官網匯出!F3147="已付款","","B0012")</f>
        <v>B0012</v>
      </c>
      <c r="G3147" s="1" t="str">
        <f>IF(官網匯出!A3147="","",官網匯出!A3147)</f>
        <v/>
      </c>
      <c r="H3147" s="3" t="str">
        <f>IF(官網匯出!B3147="","",官網匯出!B3147)</f>
        <v/>
      </c>
      <c r="I3147" s="1" t="str">
        <f>IF(官網匯出!C3147="","",官網匯出!C3147)</f>
        <v/>
      </c>
      <c r="J3147" s="1" t="str">
        <f>IF(官網匯出!D3147="","",官網匯出!D3147)</f>
        <v/>
      </c>
      <c r="K3147" s="3" t="str">
        <f>IF(官網匯出!E3147="","",官網匯出!E3147)</f>
        <v/>
      </c>
      <c r="L3147" s="1" t="str">
        <f>IF(官網匯出!F3147="","",官網匯出!F3147)</f>
        <v/>
      </c>
      <c r="M3147" s="1" t="str">
        <f>IF(官網匯出!G3147="","",官網匯出!G3147)</f>
        <v/>
      </c>
      <c r="N3147" s="1" t="str">
        <f>IF(官網匯出!H3147="","",官網匯出!H3147)</f>
        <v/>
      </c>
      <c r="P3147" s="1" t="str">
        <f>IF(官網匯出!J3147="","",RIGHT(官網匯出!J3147,LEN(官網匯出!J3147)-2))</f>
        <v/>
      </c>
      <c r="Q3147" s="1" t="str">
        <f>IF(官網匯出!K3147="","",官網匯出!K3147)</f>
        <v/>
      </c>
      <c r="R3147" s="1" t="str">
        <f>IF(官網匯出!L3147="","",官網匯出!L3147)</f>
        <v/>
      </c>
      <c r="S3147" s="1" t="str">
        <f>IF(官網匯出!M3147="","",官網匯出!M3147)</f>
        <v/>
      </c>
      <c r="T3147" s="1" t="str">
        <f>IF(官網匯出!N3147="","",官網匯出!N3147)</f>
        <v/>
      </c>
      <c r="U3147" s="1" t="str">
        <f>IF(官網匯出!O3147="","",官網匯出!O3147)</f>
        <v/>
      </c>
      <c r="V3147" s="1" t="str">
        <f>IF(官網匯出!P3147="",IF(G3147="","",0),官網匯出!P3147)</f>
        <v/>
      </c>
      <c r="W3147" s="1" t="str">
        <f>IF(官網匯出!Q3147="",IF(G3147="","",0),官網匯出!Q3147)</f>
        <v/>
      </c>
      <c r="X3147" s="1" t="str">
        <f>IF(官網匯出!R3147="","",官網匯出!R3147)</f>
        <v/>
      </c>
      <c r="Y3147" s="1" t="str">
        <f>IF(官網匯出!S3147="","",官網匯出!S3147)</f>
        <v/>
      </c>
      <c r="Z3147" s="1" t="str">
        <f>IF(G3147="","",官網匯出!T3147)</f>
        <v/>
      </c>
      <c r="AA3147" s="1" t="str">
        <f>IF(G3147="","",官網匯出!AK3147)</f>
        <v/>
      </c>
      <c r="AB3147" s="1" t="str">
        <f>IF(G3147="","",IF(官網匯出!V3147="","",官網匯出!V3147))</f>
        <v/>
      </c>
      <c r="AJ3147" s="1" t="str">
        <f>IF(G3147="","",IF(官網匯出!AE3147="","",官網匯出!AE3147))</f>
        <v/>
      </c>
      <c r="AK3147" s="1" t="str">
        <f>IF(G3147="","",IF(官網匯出!AD3147="","",官網匯出!AD3147))</f>
        <v/>
      </c>
      <c r="AL3147" s="1" t="str">
        <f t="shared" si="552"/>
        <v>0</v>
      </c>
      <c r="AM3147" s="1" t="str">
        <f>IF(官網匯出!AG3147="","",官網匯出!AG3147)</f>
        <v/>
      </c>
      <c r="AN3147" s="1" t="str">
        <f>IF(G3147="","",IF(官網匯出!AH3147="","",官網匯出!AH3147))</f>
        <v/>
      </c>
      <c r="AO3147" s="14" t="str">
        <f t="shared" si="553"/>
        <v/>
      </c>
      <c r="AP3147" s="14" t="str">
        <f t="shared" si="554"/>
        <v>1</v>
      </c>
      <c r="AQ3147" s="14" t="str">
        <f t="shared" si="555"/>
        <v>0</v>
      </c>
      <c r="AR3147" s="1" t="str">
        <f t="shared" si="556"/>
        <v/>
      </c>
      <c r="AS3147" s="1" t="str">
        <f t="shared" si="557"/>
        <v/>
      </c>
      <c r="AT3147" s="1" t="str">
        <f t="shared" si="558"/>
        <v/>
      </c>
      <c r="AU3147" s="1" t="str">
        <f t="shared" si="549"/>
        <v/>
      </c>
      <c r="AV3147" s="1" t="e">
        <f>IF(VLOOKUP(G3147,官網匯出!A:AQ,42,FALSE)="","[黃金盾官網]",VLOOKUP(G3147,官網匯出!A:AQ,42,FALSE))</f>
        <v>#N/A</v>
      </c>
      <c r="AW3147" s="1" t="e">
        <f>IF(LEFT(VLOOKUP(G3147,官網匯出!A:AS,43,FALSE),2)="","web",LEFT(VLOOKUP(G3147,官網匯出!A:AS,43,FALSE),2))</f>
        <v>#N/A</v>
      </c>
      <c r="AX3147" s="1" t="str">
        <f t="shared" si="559"/>
        <v>O</v>
      </c>
    </row>
    <row r="3148" spans="1:50">
      <c r="A3148" s="1" t="str">
        <f>IF(G3148="","",VLOOKUP(官網轉換!AW3148,團名!A:B,2,FALSE))</f>
        <v/>
      </c>
      <c r="B3148" s="1" t="str">
        <f>IF(G3148="","",IF(LEFT(VLOOKUP(G3148,官網匯出!A:AQ,43,0),2)="wf",VLOOKUP(VLOOKUP(G3148,官網匯出!A:AQ,43,0),團名!$I$1:$K$12,2,FALSE),"N0071"))</f>
        <v/>
      </c>
      <c r="C3148" s="1" t="str">
        <f>IFERROR(VLOOKUP(官網匯出!D3148,團名!E:G,3,FALSE),"")</f>
        <v/>
      </c>
      <c r="D3148" s="1" t="str">
        <f t="shared" si="550"/>
        <v/>
      </c>
      <c r="E3148" s="1" t="str">
        <f t="shared" si="551"/>
        <v/>
      </c>
      <c r="F3148" s="1" t="str">
        <f>IF(官網匯出!F3148="已付款","","B0012")</f>
        <v>B0012</v>
      </c>
      <c r="G3148" s="1" t="str">
        <f>IF(官網匯出!A3148="","",官網匯出!A3148)</f>
        <v/>
      </c>
      <c r="H3148" s="3" t="str">
        <f>IF(官網匯出!B3148="","",官網匯出!B3148)</f>
        <v/>
      </c>
      <c r="I3148" s="1" t="str">
        <f>IF(官網匯出!C3148="","",官網匯出!C3148)</f>
        <v/>
      </c>
      <c r="J3148" s="1" t="str">
        <f>IF(官網匯出!D3148="","",官網匯出!D3148)</f>
        <v/>
      </c>
      <c r="K3148" s="3" t="str">
        <f>IF(官網匯出!E3148="","",官網匯出!E3148)</f>
        <v/>
      </c>
      <c r="L3148" s="1" t="str">
        <f>IF(官網匯出!F3148="","",官網匯出!F3148)</f>
        <v/>
      </c>
      <c r="M3148" s="1" t="str">
        <f>IF(官網匯出!G3148="","",官網匯出!G3148)</f>
        <v/>
      </c>
      <c r="N3148" s="1" t="str">
        <f>IF(官網匯出!H3148="","",官網匯出!H3148)</f>
        <v/>
      </c>
      <c r="P3148" s="1" t="str">
        <f>IF(官網匯出!J3148="","",RIGHT(官網匯出!J3148,LEN(官網匯出!J3148)-2))</f>
        <v/>
      </c>
      <c r="Q3148" s="1" t="str">
        <f>IF(官網匯出!K3148="","",官網匯出!K3148)</f>
        <v/>
      </c>
      <c r="R3148" s="1" t="str">
        <f>IF(官網匯出!L3148="","",官網匯出!L3148)</f>
        <v/>
      </c>
      <c r="S3148" s="1" t="str">
        <f>IF(官網匯出!M3148="","",官網匯出!M3148)</f>
        <v/>
      </c>
      <c r="T3148" s="1" t="str">
        <f>IF(官網匯出!N3148="","",官網匯出!N3148)</f>
        <v/>
      </c>
      <c r="U3148" s="1" t="str">
        <f>IF(官網匯出!O3148="","",官網匯出!O3148)</f>
        <v/>
      </c>
      <c r="V3148" s="1" t="str">
        <f>IF(官網匯出!P3148="",IF(G3148="","",0),官網匯出!P3148)</f>
        <v/>
      </c>
      <c r="W3148" s="1" t="str">
        <f>IF(官網匯出!Q3148="",IF(G3148="","",0),官網匯出!Q3148)</f>
        <v/>
      </c>
      <c r="X3148" s="1" t="str">
        <f>IF(官網匯出!R3148="","",官網匯出!R3148)</f>
        <v/>
      </c>
      <c r="Y3148" s="1" t="str">
        <f>IF(官網匯出!S3148="","",官網匯出!S3148)</f>
        <v/>
      </c>
      <c r="Z3148" s="1" t="str">
        <f>IF(G3148="","",官網匯出!T3148)</f>
        <v/>
      </c>
      <c r="AA3148" s="1" t="str">
        <f>IF(G3148="","",官網匯出!AK3148)</f>
        <v/>
      </c>
      <c r="AB3148" s="1" t="str">
        <f>IF(G3148="","",IF(官網匯出!V3148="","",官網匯出!V3148))</f>
        <v/>
      </c>
      <c r="AJ3148" s="1" t="str">
        <f>IF(G3148="","",IF(官網匯出!AE3148="","",官網匯出!AE3148))</f>
        <v/>
      </c>
      <c r="AK3148" s="1" t="str">
        <f>IF(G3148="","",IF(官網匯出!AD3148="","",官網匯出!AD3148))</f>
        <v/>
      </c>
      <c r="AL3148" s="1" t="str">
        <f t="shared" si="552"/>
        <v>0</v>
      </c>
      <c r="AM3148" s="1" t="str">
        <f>IF(官網匯出!AG3148="","",官網匯出!AG3148)</f>
        <v/>
      </c>
      <c r="AN3148" s="1" t="str">
        <f>IF(G3148="","",IF(官網匯出!AH3148="","",官網匯出!AH3148))</f>
        <v/>
      </c>
      <c r="AO3148" s="14" t="str">
        <f t="shared" si="553"/>
        <v/>
      </c>
      <c r="AP3148" s="14" t="str">
        <f t="shared" si="554"/>
        <v>1</v>
      </c>
      <c r="AQ3148" s="14" t="str">
        <f t="shared" si="555"/>
        <v>0</v>
      </c>
      <c r="AR3148" s="1" t="str">
        <f t="shared" si="556"/>
        <v/>
      </c>
      <c r="AS3148" s="1" t="str">
        <f t="shared" si="557"/>
        <v/>
      </c>
      <c r="AT3148" s="1" t="str">
        <f t="shared" si="558"/>
        <v/>
      </c>
      <c r="AU3148" s="1" t="str">
        <f t="shared" si="549"/>
        <v/>
      </c>
      <c r="AV3148" s="1" t="e">
        <f>IF(VLOOKUP(G3148,官網匯出!A:AQ,42,FALSE)="","[黃金盾官網]",VLOOKUP(G3148,官網匯出!A:AQ,42,FALSE))</f>
        <v>#N/A</v>
      </c>
      <c r="AW3148" s="1" t="e">
        <f>IF(LEFT(VLOOKUP(G3148,官網匯出!A:AS,43,FALSE),2)="","web",LEFT(VLOOKUP(G3148,官網匯出!A:AS,43,FALSE),2))</f>
        <v>#N/A</v>
      </c>
      <c r="AX3148" s="1" t="str">
        <f t="shared" si="559"/>
        <v>O</v>
      </c>
    </row>
    <row r="3149" spans="1:50">
      <c r="A3149" s="1" t="str">
        <f>IF(G3149="","",VLOOKUP(官網轉換!AW3149,團名!A:B,2,FALSE))</f>
        <v/>
      </c>
      <c r="B3149" s="1" t="str">
        <f>IF(G3149="","",IF(LEFT(VLOOKUP(G3149,官網匯出!A:AQ,43,0),2)="wf",VLOOKUP(VLOOKUP(G3149,官網匯出!A:AQ,43,0),團名!$I$1:$K$12,2,FALSE),"N0071"))</f>
        <v/>
      </c>
      <c r="C3149" s="1" t="str">
        <f>IFERROR(VLOOKUP(官網匯出!D3149,團名!E:G,3,FALSE),"")</f>
        <v/>
      </c>
      <c r="D3149" s="1" t="str">
        <f t="shared" si="550"/>
        <v/>
      </c>
      <c r="E3149" s="1" t="str">
        <f t="shared" si="551"/>
        <v/>
      </c>
      <c r="F3149" s="1" t="str">
        <f>IF(官網匯出!F3149="已付款","","B0012")</f>
        <v>B0012</v>
      </c>
      <c r="G3149" s="1" t="str">
        <f>IF(官網匯出!A3149="","",官網匯出!A3149)</f>
        <v/>
      </c>
      <c r="H3149" s="3" t="str">
        <f>IF(官網匯出!B3149="","",官網匯出!B3149)</f>
        <v/>
      </c>
      <c r="I3149" s="1" t="str">
        <f>IF(官網匯出!C3149="","",官網匯出!C3149)</f>
        <v/>
      </c>
      <c r="J3149" s="1" t="str">
        <f>IF(官網匯出!D3149="","",官網匯出!D3149)</f>
        <v/>
      </c>
      <c r="K3149" s="3" t="str">
        <f>IF(官網匯出!E3149="","",官網匯出!E3149)</f>
        <v/>
      </c>
      <c r="L3149" s="1" t="str">
        <f>IF(官網匯出!F3149="","",官網匯出!F3149)</f>
        <v/>
      </c>
      <c r="M3149" s="1" t="str">
        <f>IF(官網匯出!G3149="","",官網匯出!G3149)</f>
        <v/>
      </c>
      <c r="N3149" s="1" t="str">
        <f>IF(官網匯出!H3149="","",官網匯出!H3149)</f>
        <v/>
      </c>
      <c r="P3149" s="1" t="str">
        <f>IF(官網匯出!J3149="","",RIGHT(官網匯出!J3149,LEN(官網匯出!J3149)-2))</f>
        <v/>
      </c>
      <c r="Q3149" s="1" t="str">
        <f>IF(官網匯出!K3149="","",官網匯出!K3149)</f>
        <v/>
      </c>
      <c r="R3149" s="1" t="str">
        <f>IF(官網匯出!L3149="","",官網匯出!L3149)</f>
        <v/>
      </c>
      <c r="S3149" s="1" t="str">
        <f>IF(官網匯出!M3149="","",官網匯出!M3149)</f>
        <v/>
      </c>
      <c r="T3149" s="1" t="str">
        <f>IF(官網匯出!N3149="","",官網匯出!N3149)</f>
        <v/>
      </c>
      <c r="U3149" s="1" t="str">
        <f>IF(官網匯出!O3149="","",官網匯出!O3149)</f>
        <v/>
      </c>
      <c r="V3149" s="1" t="str">
        <f>IF(官網匯出!P3149="",IF(G3149="","",0),官網匯出!P3149)</f>
        <v/>
      </c>
      <c r="W3149" s="1" t="str">
        <f>IF(官網匯出!Q3149="",IF(G3149="","",0),官網匯出!Q3149)</f>
        <v/>
      </c>
      <c r="X3149" s="1" t="str">
        <f>IF(官網匯出!R3149="","",官網匯出!R3149)</f>
        <v/>
      </c>
      <c r="Y3149" s="1" t="str">
        <f>IF(官網匯出!S3149="","",官網匯出!S3149)</f>
        <v/>
      </c>
      <c r="Z3149" s="1" t="str">
        <f>IF(G3149="","",官網匯出!T3149)</f>
        <v/>
      </c>
      <c r="AA3149" s="1" t="str">
        <f>IF(G3149="","",官網匯出!AK3149)</f>
        <v/>
      </c>
      <c r="AB3149" s="1" t="str">
        <f>IF(G3149="","",IF(官網匯出!V3149="","",官網匯出!V3149))</f>
        <v/>
      </c>
      <c r="AJ3149" s="1" t="str">
        <f>IF(G3149="","",IF(官網匯出!AE3149="","",官網匯出!AE3149))</f>
        <v/>
      </c>
      <c r="AK3149" s="1" t="str">
        <f>IF(G3149="","",IF(官網匯出!AD3149="","",官網匯出!AD3149))</f>
        <v/>
      </c>
      <c r="AL3149" s="1" t="str">
        <f t="shared" si="552"/>
        <v>0</v>
      </c>
      <c r="AM3149" s="1" t="str">
        <f>IF(官網匯出!AG3149="","",官網匯出!AG3149)</f>
        <v/>
      </c>
      <c r="AN3149" s="1" t="str">
        <f>IF(G3149="","",IF(官網匯出!AH3149="","",官網匯出!AH3149))</f>
        <v/>
      </c>
      <c r="AO3149" s="14" t="str">
        <f t="shared" si="553"/>
        <v/>
      </c>
      <c r="AP3149" s="14" t="str">
        <f t="shared" si="554"/>
        <v>1</v>
      </c>
      <c r="AQ3149" s="14" t="str">
        <f t="shared" si="555"/>
        <v>0</v>
      </c>
      <c r="AR3149" s="1" t="str">
        <f t="shared" si="556"/>
        <v/>
      </c>
      <c r="AS3149" s="1" t="str">
        <f t="shared" si="557"/>
        <v/>
      </c>
      <c r="AT3149" s="1" t="str">
        <f t="shared" si="558"/>
        <v/>
      </c>
      <c r="AU3149" s="1" t="str">
        <f t="shared" si="549"/>
        <v/>
      </c>
      <c r="AV3149" s="1" t="e">
        <f>IF(VLOOKUP(G3149,官網匯出!A:AQ,42,FALSE)="","[黃金盾官網]",VLOOKUP(G3149,官網匯出!A:AQ,42,FALSE))</f>
        <v>#N/A</v>
      </c>
      <c r="AW3149" s="1" t="e">
        <f>IF(LEFT(VLOOKUP(G3149,官網匯出!A:AS,43,FALSE),2)="","web",LEFT(VLOOKUP(G3149,官網匯出!A:AS,43,FALSE),2))</f>
        <v>#N/A</v>
      </c>
      <c r="AX3149" s="1" t="str">
        <f t="shared" si="559"/>
        <v>O</v>
      </c>
    </row>
    <row r="3150" spans="1:50">
      <c r="A3150" s="1" t="str">
        <f>IF(G3150="","",VLOOKUP(官網轉換!AW3150,團名!A:B,2,FALSE))</f>
        <v/>
      </c>
      <c r="B3150" s="1" t="str">
        <f>IF(G3150="","",IF(LEFT(VLOOKUP(G3150,官網匯出!A:AQ,43,0),2)="wf",VLOOKUP(VLOOKUP(G3150,官網匯出!A:AQ,43,0),團名!$I$1:$K$12,2,FALSE),"N0071"))</f>
        <v/>
      </c>
      <c r="C3150" s="1" t="str">
        <f>IFERROR(VLOOKUP(官網匯出!D3150,團名!E:G,3,FALSE),"")</f>
        <v/>
      </c>
      <c r="D3150" s="1" t="str">
        <f t="shared" si="550"/>
        <v/>
      </c>
      <c r="E3150" s="1" t="str">
        <f t="shared" si="551"/>
        <v/>
      </c>
      <c r="F3150" s="1" t="str">
        <f>IF(官網匯出!F3150="已付款","","B0012")</f>
        <v>B0012</v>
      </c>
      <c r="G3150" s="1" t="str">
        <f>IF(官網匯出!A3150="","",官網匯出!A3150)</f>
        <v/>
      </c>
      <c r="H3150" s="3" t="str">
        <f>IF(官網匯出!B3150="","",官網匯出!B3150)</f>
        <v/>
      </c>
      <c r="I3150" s="1" t="str">
        <f>IF(官網匯出!C3150="","",官網匯出!C3150)</f>
        <v/>
      </c>
      <c r="J3150" s="1" t="str">
        <f>IF(官網匯出!D3150="","",官網匯出!D3150)</f>
        <v/>
      </c>
      <c r="K3150" s="3" t="str">
        <f>IF(官網匯出!E3150="","",官網匯出!E3150)</f>
        <v/>
      </c>
      <c r="L3150" s="1" t="str">
        <f>IF(官網匯出!F3150="","",官網匯出!F3150)</f>
        <v/>
      </c>
      <c r="M3150" s="1" t="str">
        <f>IF(官網匯出!G3150="","",官網匯出!G3150)</f>
        <v/>
      </c>
      <c r="N3150" s="1" t="str">
        <f>IF(官網匯出!H3150="","",官網匯出!H3150)</f>
        <v/>
      </c>
      <c r="P3150" s="1" t="str">
        <f>IF(官網匯出!J3150="","",RIGHT(官網匯出!J3150,LEN(官網匯出!J3150)-2))</f>
        <v/>
      </c>
      <c r="Q3150" s="1" t="str">
        <f>IF(官網匯出!K3150="","",官網匯出!K3150)</f>
        <v/>
      </c>
      <c r="R3150" s="1" t="str">
        <f>IF(官網匯出!L3150="","",官網匯出!L3150)</f>
        <v/>
      </c>
      <c r="S3150" s="1" t="str">
        <f>IF(官網匯出!M3150="","",官網匯出!M3150)</f>
        <v/>
      </c>
      <c r="T3150" s="1" t="str">
        <f>IF(官網匯出!N3150="","",官網匯出!N3150)</f>
        <v/>
      </c>
      <c r="U3150" s="1" t="str">
        <f>IF(官網匯出!O3150="","",官網匯出!O3150)</f>
        <v/>
      </c>
      <c r="V3150" s="1" t="str">
        <f>IF(官網匯出!P3150="",IF(G3150="","",0),官網匯出!P3150)</f>
        <v/>
      </c>
      <c r="W3150" s="1" t="str">
        <f>IF(官網匯出!Q3150="",IF(G3150="","",0),官網匯出!Q3150)</f>
        <v/>
      </c>
      <c r="X3150" s="1" t="str">
        <f>IF(官網匯出!R3150="","",官網匯出!R3150)</f>
        <v/>
      </c>
      <c r="Y3150" s="1" t="str">
        <f>IF(官網匯出!S3150="","",官網匯出!S3150)</f>
        <v/>
      </c>
      <c r="Z3150" s="1" t="str">
        <f>IF(G3150="","",官網匯出!T3150)</f>
        <v/>
      </c>
      <c r="AA3150" s="1" t="str">
        <f>IF(G3150="","",官網匯出!AK3150)</f>
        <v/>
      </c>
      <c r="AB3150" s="1" t="str">
        <f>IF(G3150="","",IF(官網匯出!V3150="","",官網匯出!V3150))</f>
        <v/>
      </c>
      <c r="AJ3150" s="1" t="str">
        <f>IF(G3150="","",IF(官網匯出!AE3150="","",官網匯出!AE3150))</f>
        <v/>
      </c>
      <c r="AK3150" s="1" t="str">
        <f>IF(G3150="","",IF(官網匯出!AD3150="","",官網匯出!AD3150))</f>
        <v/>
      </c>
      <c r="AL3150" s="1" t="str">
        <f t="shared" si="552"/>
        <v>0</v>
      </c>
      <c r="AM3150" s="1" t="str">
        <f>IF(官網匯出!AG3150="","",官網匯出!AG3150)</f>
        <v/>
      </c>
      <c r="AN3150" s="1" t="str">
        <f>IF(G3150="","",IF(官網匯出!AH3150="","",官網匯出!AH3150))</f>
        <v/>
      </c>
      <c r="AO3150" s="14" t="str">
        <f t="shared" si="553"/>
        <v/>
      </c>
      <c r="AP3150" s="14" t="str">
        <f t="shared" si="554"/>
        <v>1</v>
      </c>
      <c r="AQ3150" s="14" t="str">
        <f t="shared" si="555"/>
        <v>0</v>
      </c>
      <c r="AR3150" s="1" t="str">
        <f t="shared" si="556"/>
        <v/>
      </c>
      <c r="AS3150" s="1" t="str">
        <f t="shared" si="557"/>
        <v/>
      </c>
      <c r="AT3150" s="1" t="str">
        <f t="shared" si="558"/>
        <v/>
      </c>
      <c r="AU3150" s="1" t="str">
        <f t="shared" si="549"/>
        <v/>
      </c>
      <c r="AV3150" s="1" t="e">
        <f>IF(VLOOKUP(G3150,官網匯出!A:AQ,42,FALSE)="","[黃金盾官網]",VLOOKUP(G3150,官網匯出!A:AQ,42,FALSE))</f>
        <v>#N/A</v>
      </c>
      <c r="AW3150" s="1" t="e">
        <f>IF(LEFT(VLOOKUP(G3150,官網匯出!A:AS,43,FALSE),2)="","web",LEFT(VLOOKUP(G3150,官網匯出!A:AS,43,FALSE),2))</f>
        <v>#N/A</v>
      </c>
      <c r="AX3150" s="1" t="str">
        <f t="shared" si="559"/>
        <v>O</v>
      </c>
    </row>
    <row r="3151" spans="1:50">
      <c r="A3151" s="1" t="str">
        <f>IF(G3151="","",VLOOKUP(官網轉換!AW3151,團名!A:B,2,FALSE))</f>
        <v/>
      </c>
      <c r="B3151" s="1" t="str">
        <f>IF(G3151="","",IF(LEFT(VLOOKUP(G3151,官網匯出!A:AQ,43,0),2)="wf",VLOOKUP(VLOOKUP(G3151,官網匯出!A:AQ,43,0),團名!$I$1:$K$12,2,FALSE),"N0071"))</f>
        <v/>
      </c>
      <c r="C3151" s="1" t="str">
        <f>IFERROR(VLOOKUP(官網匯出!D3151,團名!E:G,3,FALSE),"")</f>
        <v/>
      </c>
      <c r="D3151" s="1" t="str">
        <f t="shared" si="550"/>
        <v/>
      </c>
      <c r="E3151" s="1" t="str">
        <f t="shared" si="551"/>
        <v/>
      </c>
      <c r="F3151" s="1" t="str">
        <f>IF(官網匯出!F3151="已付款","","B0012")</f>
        <v>B0012</v>
      </c>
      <c r="G3151" s="1" t="str">
        <f>IF(官網匯出!A3151="","",官網匯出!A3151)</f>
        <v/>
      </c>
      <c r="H3151" s="3" t="str">
        <f>IF(官網匯出!B3151="","",官網匯出!B3151)</f>
        <v/>
      </c>
      <c r="I3151" s="1" t="str">
        <f>IF(官網匯出!C3151="","",官網匯出!C3151)</f>
        <v/>
      </c>
      <c r="J3151" s="1" t="str">
        <f>IF(官網匯出!D3151="","",官網匯出!D3151)</f>
        <v/>
      </c>
      <c r="K3151" s="3" t="str">
        <f>IF(官網匯出!E3151="","",官網匯出!E3151)</f>
        <v/>
      </c>
      <c r="L3151" s="1" t="str">
        <f>IF(官網匯出!F3151="","",官網匯出!F3151)</f>
        <v/>
      </c>
      <c r="M3151" s="1" t="str">
        <f>IF(官網匯出!G3151="","",官網匯出!G3151)</f>
        <v/>
      </c>
      <c r="N3151" s="1" t="str">
        <f>IF(官網匯出!H3151="","",官網匯出!H3151)</f>
        <v/>
      </c>
      <c r="P3151" s="1" t="str">
        <f>IF(官網匯出!J3151="","",RIGHT(官網匯出!J3151,LEN(官網匯出!J3151)-2))</f>
        <v/>
      </c>
      <c r="Q3151" s="1" t="str">
        <f>IF(官網匯出!K3151="","",官網匯出!K3151)</f>
        <v/>
      </c>
      <c r="R3151" s="1" t="str">
        <f>IF(官網匯出!L3151="","",官網匯出!L3151)</f>
        <v/>
      </c>
      <c r="S3151" s="1" t="str">
        <f>IF(官網匯出!M3151="","",官網匯出!M3151)</f>
        <v/>
      </c>
      <c r="T3151" s="1" t="str">
        <f>IF(官網匯出!N3151="","",官網匯出!N3151)</f>
        <v/>
      </c>
      <c r="U3151" s="1" t="str">
        <f>IF(官網匯出!O3151="","",官網匯出!O3151)</f>
        <v/>
      </c>
      <c r="V3151" s="1" t="str">
        <f>IF(官網匯出!P3151="",IF(G3151="","",0),官網匯出!P3151)</f>
        <v/>
      </c>
      <c r="W3151" s="1" t="str">
        <f>IF(官網匯出!Q3151="",IF(G3151="","",0),官網匯出!Q3151)</f>
        <v/>
      </c>
      <c r="X3151" s="1" t="str">
        <f>IF(官網匯出!R3151="","",官網匯出!R3151)</f>
        <v/>
      </c>
      <c r="Y3151" s="1" t="str">
        <f>IF(官網匯出!S3151="","",官網匯出!S3151)</f>
        <v/>
      </c>
      <c r="Z3151" s="1" t="str">
        <f>IF(G3151="","",官網匯出!T3151)</f>
        <v/>
      </c>
      <c r="AA3151" s="1" t="str">
        <f>IF(G3151="","",官網匯出!AK3151)</f>
        <v/>
      </c>
      <c r="AB3151" s="1" t="str">
        <f>IF(G3151="","",IF(官網匯出!V3151="","",官網匯出!V3151))</f>
        <v/>
      </c>
      <c r="AJ3151" s="1" t="str">
        <f>IF(G3151="","",IF(官網匯出!AE3151="","",官網匯出!AE3151))</f>
        <v/>
      </c>
      <c r="AK3151" s="1" t="str">
        <f>IF(G3151="","",IF(官網匯出!AD3151="","",官網匯出!AD3151))</f>
        <v/>
      </c>
      <c r="AL3151" s="1" t="str">
        <f t="shared" si="552"/>
        <v>0</v>
      </c>
      <c r="AM3151" s="1" t="str">
        <f>IF(官網匯出!AG3151="","",官網匯出!AG3151)</f>
        <v/>
      </c>
      <c r="AN3151" s="1" t="str">
        <f>IF(G3151="","",IF(官網匯出!AH3151="","",官網匯出!AH3151))</f>
        <v/>
      </c>
      <c r="AO3151" s="14" t="str">
        <f t="shared" si="553"/>
        <v/>
      </c>
      <c r="AP3151" s="14" t="str">
        <f t="shared" si="554"/>
        <v>1</v>
      </c>
      <c r="AQ3151" s="14" t="str">
        <f t="shared" si="555"/>
        <v>0</v>
      </c>
      <c r="AR3151" s="1" t="str">
        <f t="shared" si="556"/>
        <v/>
      </c>
      <c r="AS3151" s="1" t="str">
        <f t="shared" si="557"/>
        <v/>
      </c>
      <c r="AT3151" s="1" t="str">
        <f t="shared" si="558"/>
        <v/>
      </c>
      <c r="AU3151" s="1" t="str">
        <f t="shared" si="549"/>
        <v/>
      </c>
      <c r="AV3151" s="1" t="e">
        <f>IF(VLOOKUP(G3151,官網匯出!A:AQ,42,FALSE)="","[黃金盾官網]",VLOOKUP(G3151,官網匯出!A:AQ,42,FALSE))</f>
        <v>#N/A</v>
      </c>
      <c r="AW3151" s="1" t="e">
        <f>IF(LEFT(VLOOKUP(G3151,官網匯出!A:AS,43,FALSE),2)="","web",LEFT(VLOOKUP(G3151,官網匯出!A:AS,43,FALSE),2))</f>
        <v>#N/A</v>
      </c>
      <c r="AX3151" s="1" t="str">
        <f t="shared" si="559"/>
        <v>O</v>
      </c>
    </row>
    <row r="3152" spans="1:50">
      <c r="A3152" s="1" t="str">
        <f>IF(G3152="","",VLOOKUP(官網轉換!AW3152,團名!A:B,2,FALSE))</f>
        <v/>
      </c>
      <c r="B3152" s="1" t="str">
        <f>IF(G3152="","",IF(LEFT(VLOOKUP(G3152,官網匯出!A:AQ,43,0),2)="wf",VLOOKUP(VLOOKUP(G3152,官網匯出!A:AQ,43,0),團名!$I$1:$K$12,2,FALSE),"N0071"))</f>
        <v/>
      </c>
      <c r="C3152" s="1" t="str">
        <f>IFERROR(VLOOKUP(官網匯出!D3152,團名!E:G,3,FALSE),"")</f>
        <v/>
      </c>
      <c r="D3152" s="1" t="str">
        <f t="shared" si="550"/>
        <v/>
      </c>
      <c r="E3152" s="1" t="str">
        <f t="shared" si="551"/>
        <v/>
      </c>
      <c r="F3152" s="1" t="str">
        <f>IF(官網匯出!F3152="已付款","","B0012")</f>
        <v>B0012</v>
      </c>
      <c r="G3152" s="1" t="str">
        <f>IF(官網匯出!A3152="","",官網匯出!A3152)</f>
        <v/>
      </c>
      <c r="H3152" s="3" t="str">
        <f>IF(官網匯出!B3152="","",官網匯出!B3152)</f>
        <v/>
      </c>
      <c r="I3152" s="1" t="str">
        <f>IF(官網匯出!C3152="","",官網匯出!C3152)</f>
        <v/>
      </c>
      <c r="J3152" s="1" t="str">
        <f>IF(官網匯出!D3152="","",官網匯出!D3152)</f>
        <v/>
      </c>
      <c r="K3152" s="3" t="str">
        <f>IF(官網匯出!E3152="","",官網匯出!E3152)</f>
        <v/>
      </c>
      <c r="L3152" s="1" t="str">
        <f>IF(官網匯出!F3152="","",官網匯出!F3152)</f>
        <v/>
      </c>
      <c r="M3152" s="1" t="str">
        <f>IF(官網匯出!G3152="","",官網匯出!G3152)</f>
        <v/>
      </c>
      <c r="N3152" s="1" t="str">
        <f>IF(官網匯出!H3152="","",官網匯出!H3152)</f>
        <v/>
      </c>
      <c r="P3152" s="1" t="str">
        <f>IF(官網匯出!J3152="","",RIGHT(官網匯出!J3152,LEN(官網匯出!J3152)-2))</f>
        <v/>
      </c>
      <c r="Q3152" s="1" t="str">
        <f>IF(官網匯出!K3152="","",官網匯出!K3152)</f>
        <v/>
      </c>
      <c r="R3152" s="1" t="str">
        <f>IF(官網匯出!L3152="","",官網匯出!L3152)</f>
        <v/>
      </c>
      <c r="S3152" s="1" t="str">
        <f>IF(官網匯出!M3152="","",官網匯出!M3152)</f>
        <v/>
      </c>
      <c r="T3152" s="1" t="str">
        <f>IF(官網匯出!N3152="","",官網匯出!N3152)</f>
        <v/>
      </c>
      <c r="U3152" s="1" t="str">
        <f>IF(官網匯出!O3152="","",官網匯出!O3152)</f>
        <v/>
      </c>
      <c r="V3152" s="1" t="str">
        <f>IF(官網匯出!P3152="",IF(G3152="","",0),官網匯出!P3152)</f>
        <v/>
      </c>
      <c r="W3152" s="1" t="str">
        <f>IF(官網匯出!Q3152="",IF(G3152="","",0),官網匯出!Q3152)</f>
        <v/>
      </c>
      <c r="X3152" s="1" t="str">
        <f>IF(官網匯出!R3152="","",官網匯出!R3152)</f>
        <v/>
      </c>
      <c r="Y3152" s="1" t="str">
        <f>IF(官網匯出!S3152="","",官網匯出!S3152)</f>
        <v/>
      </c>
      <c r="Z3152" s="1" t="str">
        <f>IF(G3152="","",官網匯出!T3152)</f>
        <v/>
      </c>
      <c r="AA3152" s="1" t="str">
        <f>IF(G3152="","",官網匯出!AK3152)</f>
        <v/>
      </c>
      <c r="AB3152" s="1" t="str">
        <f>IF(G3152="","",IF(官網匯出!V3152="","",官網匯出!V3152))</f>
        <v/>
      </c>
      <c r="AJ3152" s="1" t="str">
        <f>IF(G3152="","",IF(官網匯出!AE3152="","",官網匯出!AE3152))</f>
        <v/>
      </c>
      <c r="AK3152" s="1" t="str">
        <f>IF(G3152="","",IF(官網匯出!AD3152="","",官網匯出!AD3152))</f>
        <v/>
      </c>
      <c r="AL3152" s="1" t="str">
        <f t="shared" si="552"/>
        <v>0</v>
      </c>
      <c r="AM3152" s="1" t="str">
        <f>IF(官網匯出!AG3152="","",官網匯出!AG3152)</f>
        <v/>
      </c>
      <c r="AN3152" s="1" t="str">
        <f>IF(G3152="","",IF(官網匯出!AH3152="","",官網匯出!AH3152))</f>
        <v/>
      </c>
      <c r="AO3152" s="14" t="str">
        <f t="shared" si="553"/>
        <v/>
      </c>
      <c r="AP3152" s="14" t="str">
        <f t="shared" si="554"/>
        <v>1</v>
      </c>
      <c r="AQ3152" s="14" t="str">
        <f t="shared" si="555"/>
        <v>0</v>
      </c>
      <c r="AR3152" s="1" t="str">
        <f t="shared" si="556"/>
        <v/>
      </c>
      <c r="AS3152" s="1" t="str">
        <f t="shared" si="557"/>
        <v/>
      </c>
      <c r="AT3152" s="1" t="str">
        <f t="shared" si="558"/>
        <v/>
      </c>
      <c r="AU3152" s="1" t="str">
        <f t="shared" si="549"/>
        <v/>
      </c>
      <c r="AV3152" s="1" t="e">
        <f>IF(VLOOKUP(G3152,官網匯出!A:AQ,42,FALSE)="","[黃金盾官網]",VLOOKUP(G3152,官網匯出!A:AQ,42,FALSE))</f>
        <v>#N/A</v>
      </c>
      <c r="AW3152" s="1" t="e">
        <f>IF(LEFT(VLOOKUP(G3152,官網匯出!A:AS,43,FALSE),2)="","web",LEFT(VLOOKUP(G3152,官網匯出!A:AS,43,FALSE),2))</f>
        <v>#N/A</v>
      </c>
      <c r="AX3152" s="1" t="str">
        <f t="shared" si="559"/>
        <v>O</v>
      </c>
    </row>
    <row r="3153" spans="1:50">
      <c r="A3153" s="1" t="str">
        <f>IF(G3153="","",VLOOKUP(官網轉換!AW3153,團名!A:B,2,FALSE))</f>
        <v/>
      </c>
      <c r="B3153" s="1" t="str">
        <f>IF(G3153="","",IF(LEFT(VLOOKUP(G3153,官網匯出!A:AQ,43,0),2)="wf",VLOOKUP(VLOOKUP(G3153,官網匯出!A:AQ,43,0),團名!$I$1:$K$12,2,FALSE),"N0071"))</f>
        <v/>
      </c>
      <c r="C3153" s="1" t="str">
        <f>IFERROR(VLOOKUP(官網匯出!D3153,團名!E:G,3,FALSE),"")</f>
        <v/>
      </c>
      <c r="D3153" s="1" t="str">
        <f t="shared" si="550"/>
        <v/>
      </c>
      <c r="E3153" s="1" t="str">
        <f t="shared" si="551"/>
        <v/>
      </c>
      <c r="F3153" s="1" t="str">
        <f>IF(官網匯出!F3153="已付款","","B0012")</f>
        <v>B0012</v>
      </c>
      <c r="G3153" s="1" t="str">
        <f>IF(官網匯出!A3153="","",官網匯出!A3153)</f>
        <v/>
      </c>
      <c r="H3153" s="3" t="str">
        <f>IF(官網匯出!B3153="","",官網匯出!B3153)</f>
        <v/>
      </c>
      <c r="I3153" s="1" t="str">
        <f>IF(官網匯出!C3153="","",官網匯出!C3153)</f>
        <v/>
      </c>
      <c r="J3153" s="1" t="str">
        <f>IF(官網匯出!D3153="","",官網匯出!D3153)</f>
        <v/>
      </c>
      <c r="K3153" s="3" t="str">
        <f>IF(官網匯出!E3153="","",官網匯出!E3153)</f>
        <v/>
      </c>
      <c r="L3153" s="1" t="str">
        <f>IF(官網匯出!F3153="","",官網匯出!F3153)</f>
        <v/>
      </c>
      <c r="M3153" s="1" t="str">
        <f>IF(官網匯出!G3153="","",官網匯出!G3153)</f>
        <v/>
      </c>
      <c r="N3153" s="1" t="str">
        <f>IF(官網匯出!H3153="","",官網匯出!H3153)</f>
        <v/>
      </c>
      <c r="P3153" s="1" t="str">
        <f>IF(官網匯出!J3153="","",RIGHT(官網匯出!J3153,LEN(官網匯出!J3153)-2))</f>
        <v/>
      </c>
      <c r="Q3153" s="1" t="str">
        <f>IF(官網匯出!K3153="","",官網匯出!K3153)</f>
        <v/>
      </c>
      <c r="R3153" s="1" t="str">
        <f>IF(官網匯出!L3153="","",官網匯出!L3153)</f>
        <v/>
      </c>
      <c r="S3153" s="1" t="str">
        <f>IF(官網匯出!M3153="","",官網匯出!M3153)</f>
        <v/>
      </c>
      <c r="T3153" s="1" t="str">
        <f>IF(官網匯出!N3153="","",官網匯出!N3153)</f>
        <v/>
      </c>
      <c r="U3153" s="1" t="str">
        <f>IF(官網匯出!O3153="","",官網匯出!O3153)</f>
        <v/>
      </c>
      <c r="V3153" s="1" t="str">
        <f>IF(官網匯出!P3153="",IF(G3153="","",0),官網匯出!P3153)</f>
        <v/>
      </c>
      <c r="W3153" s="1" t="str">
        <f>IF(官網匯出!Q3153="",IF(G3153="","",0),官網匯出!Q3153)</f>
        <v/>
      </c>
      <c r="X3153" s="1" t="str">
        <f>IF(官網匯出!R3153="","",官網匯出!R3153)</f>
        <v/>
      </c>
      <c r="Y3153" s="1" t="str">
        <f>IF(官網匯出!S3153="","",官網匯出!S3153)</f>
        <v/>
      </c>
      <c r="Z3153" s="1" t="str">
        <f>IF(G3153="","",官網匯出!T3153)</f>
        <v/>
      </c>
      <c r="AA3153" s="1" t="str">
        <f>IF(G3153="","",官網匯出!AK3153)</f>
        <v/>
      </c>
      <c r="AB3153" s="1" t="str">
        <f>IF(G3153="","",IF(官網匯出!V3153="","",官網匯出!V3153))</f>
        <v/>
      </c>
      <c r="AJ3153" s="1" t="str">
        <f>IF(G3153="","",IF(官網匯出!AE3153="","",官網匯出!AE3153))</f>
        <v/>
      </c>
      <c r="AK3153" s="1" t="str">
        <f>IF(G3153="","",IF(官網匯出!AD3153="","",官網匯出!AD3153))</f>
        <v/>
      </c>
      <c r="AL3153" s="1" t="str">
        <f t="shared" si="552"/>
        <v>0</v>
      </c>
      <c r="AM3153" s="1" t="str">
        <f>IF(官網匯出!AG3153="","",官網匯出!AG3153)</f>
        <v/>
      </c>
      <c r="AN3153" s="1" t="str">
        <f>IF(G3153="","",IF(官網匯出!AH3153="","",官網匯出!AH3153))</f>
        <v/>
      </c>
      <c r="AO3153" s="14" t="str">
        <f t="shared" si="553"/>
        <v/>
      </c>
      <c r="AP3153" s="14" t="str">
        <f t="shared" si="554"/>
        <v>1</v>
      </c>
      <c r="AQ3153" s="14" t="str">
        <f t="shared" si="555"/>
        <v>0</v>
      </c>
      <c r="AR3153" s="1" t="str">
        <f t="shared" si="556"/>
        <v/>
      </c>
      <c r="AS3153" s="1" t="str">
        <f t="shared" si="557"/>
        <v/>
      </c>
      <c r="AT3153" s="1" t="str">
        <f t="shared" si="558"/>
        <v/>
      </c>
      <c r="AU3153" s="1" t="str">
        <f t="shared" si="549"/>
        <v/>
      </c>
      <c r="AV3153" s="1" t="e">
        <f>IF(VLOOKUP(G3153,官網匯出!A:AQ,42,FALSE)="","[黃金盾官網]",VLOOKUP(G3153,官網匯出!A:AQ,42,FALSE))</f>
        <v>#N/A</v>
      </c>
      <c r="AW3153" s="1" t="e">
        <f>IF(LEFT(VLOOKUP(G3153,官網匯出!A:AS,43,FALSE),2)="","web",LEFT(VLOOKUP(G3153,官網匯出!A:AS,43,FALSE),2))</f>
        <v>#N/A</v>
      </c>
      <c r="AX3153" s="1" t="str">
        <f t="shared" si="559"/>
        <v>O</v>
      </c>
    </row>
    <row r="3154" spans="1:50">
      <c r="A3154" s="1" t="str">
        <f>IF(G3154="","",VLOOKUP(官網轉換!AW3154,團名!A:B,2,FALSE))</f>
        <v/>
      </c>
      <c r="B3154" s="1" t="str">
        <f>IF(G3154="","",IF(LEFT(VLOOKUP(G3154,官網匯出!A:AQ,43,0),2)="wf",VLOOKUP(VLOOKUP(G3154,官網匯出!A:AQ,43,0),團名!$I$1:$K$12,2,FALSE),"N0071"))</f>
        <v/>
      </c>
      <c r="C3154" s="1" t="str">
        <f>IFERROR(VLOOKUP(官網匯出!D3154,團名!E:G,3,FALSE),"")</f>
        <v/>
      </c>
      <c r="D3154" s="1" t="str">
        <f t="shared" si="550"/>
        <v/>
      </c>
      <c r="E3154" s="1" t="str">
        <f t="shared" si="551"/>
        <v/>
      </c>
      <c r="F3154" s="1" t="str">
        <f>IF(官網匯出!F3154="已付款","","B0012")</f>
        <v>B0012</v>
      </c>
      <c r="G3154" s="1" t="str">
        <f>IF(官網匯出!A3154="","",官網匯出!A3154)</f>
        <v/>
      </c>
      <c r="H3154" s="3" t="str">
        <f>IF(官網匯出!B3154="","",官網匯出!B3154)</f>
        <v/>
      </c>
      <c r="I3154" s="1" t="str">
        <f>IF(官網匯出!C3154="","",官網匯出!C3154)</f>
        <v/>
      </c>
      <c r="J3154" s="1" t="str">
        <f>IF(官網匯出!D3154="","",官網匯出!D3154)</f>
        <v/>
      </c>
      <c r="K3154" s="3" t="str">
        <f>IF(官網匯出!E3154="","",官網匯出!E3154)</f>
        <v/>
      </c>
      <c r="L3154" s="1" t="str">
        <f>IF(官網匯出!F3154="","",官網匯出!F3154)</f>
        <v/>
      </c>
      <c r="M3154" s="1" t="str">
        <f>IF(官網匯出!G3154="","",官網匯出!G3154)</f>
        <v/>
      </c>
      <c r="N3154" s="1" t="str">
        <f>IF(官網匯出!H3154="","",官網匯出!H3154)</f>
        <v/>
      </c>
      <c r="P3154" s="1" t="str">
        <f>IF(官網匯出!J3154="","",RIGHT(官網匯出!J3154,LEN(官網匯出!J3154)-2))</f>
        <v/>
      </c>
      <c r="Q3154" s="1" t="str">
        <f>IF(官網匯出!K3154="","",官網匯出!K3154)</f>
        <v/>
      </c>
      <c r="R3154" s="1" t="str">
        <f>IF(官網匯出!L3154="","",官網匯出!L3154)</f>
        <v/>
      </c>
      <c r="S3154" s="1" t="str">
        <f>IF(官網匯出!M3154="","",官網匯出!M3154)</f>
        <v/>
      </c>
      <c r="T3154" s="1" t="str">
        <f>IF(官網匯出!N3154="","",官網匯出!N3154)</f>
        <v/>
      </c>
      <c r="U3154" s="1" t="str">
        <f>IF(官網匯出!O3154="","",官網匯出!O3154)</f>
        <v/>
      </c>
      <c r="V3154" s="1" t="str">
        <f>IF(官網匯出!P3154="",IF(G3154="","",0),官網匯出!P3154)</f>
        <v/>
      </c>
      <c r="W3154" s="1" t="str">
        <f>IF(官網匯出!Q3154="",IF(G3154="","",0),官網匯出!Q3154)</f>
        <v/>
      </c>
      <c r="X3154" s="1" t="str">
        <f>IF(官網匯出!R3154="","",官網匯出!R3154)</f>
        <v/>
      </c>
      <c r="Y3154" s="1" t="str">
        <f>IF(官網匯出!S3154="","",官網匯出!S3154)</f>
        <v/>
      </c>
      <c r="Z3154" s="1" t="str">
        <f>IF(G3154="","",官網匯出!T3154)</f>
        <v/>
      </c>
      <c r="AA3154" s="1" t="str">
        <f>IF(G3154="","",官網匯出!AK3154)</f>
        <v/>
      </c>
      <c r="AB3154" s="1" t="str">
        <f>IF(G3154="","",IF(官網匯出!V3154="","",官網匯出!V3154))</f>
        <v/>
      </c>
      <c r="AJ3154" s="1" t="str">
        <f>IF(G3154="","",IF(官網匯出!AE3154="","",官網匯出!AE3154))</f>
        <v/>
      </c>
      <c r="AK3154" s="1" t="str">
        <f>IF(G3154="","",IF(官網匯出!AD3154="","",官網匯出!AD3154))</f>
        <v/>
      </c>
      <c r="AL3154" s="1" t="str">
        <f t="shared" si="552"/>
        <v>0</v>
      </c>
      <c r="AM3154" s="1" t="str">
        <f>IF(官網匯出!AG3154="","",官網匯出!AG3154)</f>
        <v/>
      </c>
      <c r="AN3154" s="1" t="str">
        <f>IF(G3154="","",IF(官網匯出!AH3154="","",官網匯出!AH3154))</f>
        <v/>
      </c>
      <c r="AO3154" s="14" t="str">
        <f t="shared" si="553"/>
        <v/>
      </c>
      <c r="AP3154" s="14" t="str">
        <f t="shared" si="554"/>
        <v>1</v>
      </c>
      <c r="AQ3154" s="14" t="str">
        <f t="shared" si="555"/>
        <v>0</v>
      </c>
      <c r="AR3154" s="1" t="str">
        <f t="shared" si="556"/>
        <v/>
      </c>
      <c r="AS3154" s="1" t="str">
        <f t="shared" si="557"/>
        <v/>
      </c>
      <c r="AT3154" s="1" t="str">
        <f t="shared" si="558"/>
        <v/>
      </c>
      <c r="AU3154" s="1" t="str">
        <f t="shared" si="549"/>
        <v/>
      </c>
      <c r="AV3154" s="1" t="e">
        <f>IF(VLOOKUP(G3154,官網匯出!A:AQ,42,FALSE)="","[黃金盾官網]",VLOOKUP(G3154,官網匯出!A:AQ,42,FALSE))</f>
        <v>#N/A</v>
      </c>
      <c r="AW3154" s="1" t="e">
        <f>IF(LEFT(VLOOKUP(G3154,官網匯出!A:AS,43,FALSE),2)="","web",LEFT(VLOOKUP(G3154,官網匯出!A:AS,43,FALSE),2))</f>
        <v>#N/A</v>
      </c>
      <c r="AX3154" s="1" t="str">
        <f t="shared" si="559"/>
        <v>O</v>
      </c>
    </row>
    <row r="3155" spans="1:50">
      <c r="A3155" s="1" t="str">
        <f>IF(G3155="","",VLOOKUP(官網轉換!AW3155,團名!A:B,2,FALSE))</f>
        <v/>
      </c>
      <c r="B3155" s="1" t="str">
        <f>IF(G3155="","",IF(LEFT(VLOOKUP(G3155,官網匯出!A:AQ,43,0),2)="wf",VLOOKUP(VLOOKUP(G3155,官網匯出!A:AQ,43,0),團名!$I$1:$K$12,2,FALSE),"N0071"))</f>
        <v/>
      </c>
      <c r="C3155" s="1" t="str">
        <f>IFERROR(VLOOKUP(官網匯出!D3155,團名!E:G,3,FALSE),"")</f>
        <v/>
      </c>
      <c r="D3155" s="1" t="str">
        <f t="shared" si="550"/>
        <v/>
      </c>
      <c r="E3155" s="1" t="str">
        <f t="shared" si="551"/>
        <v/>
      </c>
      <c r="F3155" s="1" t="str">
        <f>IF(官網匯出!F3155="已付款","","B0012")</f>
        <v>B0012</v>
      </c>
      <c r="G3155" s="1" t="str">
        <f>IF(官網匯出!A3155="","",官網匯出!A3155)</f>
        <v/>
      </c>
      <c r="H3155" s="3" t="str">
        <f>IF(官網匯出!B3155="","",官網匯出!B3155)</f>
        <v/>
      </c>
      <c r="I3155" s="1" t="str">
        <f>IF(官網匯出!C3155="","",官網匯出!C3155)</f>
        <v/>
      </c>
      <c r="J3155" s="1" t="str">
        <f>IF(官網匯出!D3155="","",官網匯出!D3155)</f>
        <v/>
      </c>
      <c r="K3155" s="3" t="str">
        <f>IF(官網匯出!E3155="","",官網匯出!E3155)</f>
        <v/>
      </c>
      <c r="L3155" s="1" t="str">
        <f>IF(官網匯出!F3155="","",官網匯出!F3155)</f>
        <v/>
      </c>
      <c r="M3155" s="1" t="str">
        <f>IF(官網匯出!G3155="","",官網匯出!G3155)</f>
        <v/>
      </c>
      <c r="N3155" s="1" t="str">
        <f>IF(官網匯出!H3155="","",官網匯出!H3155)</f>
        <v/>
      </c>
      <c r="P3155" s="1" t="str">
        <f>IF(官網匯出!J3155="","",RIGHT(官網匯出!J3155,LEN(官網匯出!J3155)-2))</f>
        <v/>
      </c>
      <c r="Q3155" s="1" t="str">
        <f>IF(官網匯出!K3155="","",官網匯出!K3155)</f>
        <v/>
      </c>
      <c r="R3155" s="1" t="str">
        <f>IF(官網匯出!L3155="","",官網匯出!L3155)</f>
        <v/>
      </c>
      <c r="S3155" s="1" t="str">
        <f>IF(官網匯出!M3155="","",官網匯出!M3155)</f>
        <v/>
      </c>
      <c r="T3155" s="1" t="str">
        <f>IF(官網匯出!N3155="","",官網匯出!N3155)</f>
        <v/>
      </c>
      <c r="U3155" s="1" t="str">
        <f>IF(官網匯出!O3155="","",官網匯出!O3155)</f>
        <v/>
      </c>
      <c r="V3155" s="1" t="str">
        <f>IF(官網匯出!P3155="",IF(G3155="","",0),官網匯出!P3155)</f>
        <v/>
      </c>
      <c r="W3155" s="1" t="str">
        <f>IF(官網匯出!Q3155="",IF(G3155="","",0),官網匯出!Q3155)</f>
        <v/>
      </c>
      <c r="X3155" s="1" t="str">
        <f>IF(官網匯出!R3155="","",官網匯出!R3155)</f>
        <v/>
      </c>
      <c r="Y3155" s="1" t="str">
        <f>IF(官網匯出!S3155="","",官網匯出!S3155)</f>
        <v/>
      </c>
      <c r="Z3155" s="1" t="str">
        <f>IF(G3155="","",官網匯出!T3155)</f>
        <v/>
      </c>
      <c r="AA3155" s="1" t="str">
        <f>IF(G3155="","",官網匯出!AK3155)</f>
        <v/>
      </c>
      <c r="AB3155" s="1" t="str">
        <f>IF(G3155="","",IF(官網匯出!V3155="","",官網匯出!V3155))</f>
        <v/>
      </c>
      <c r="AJ3155" s="1" t="str">
        <f>IF(G3155="","",IF(官網匯出!AE3155="","",官網匯出!AE3155))</f>
        <v/>
      </c>
      <c r="AK3155" s="1" t="str">
        <f>IF(G3155="","",IF(官網匯出!AD3155="","",官網匯出!AD3155))</f>
        <v/>
      </c>
      <c r="AL3155" s="1" t="str">
        <f t="shared" si="552"/>
        <v>0</v>
      </c>
      <c r="AM3155" s="1" t="str">
        <f>IF(官網匯出!AG3155="","",官網匯出!AG3155)</f>
        <v/>
      </c>
      <c r="AN3155" s="1" t="str">
        <f>IF(G3155="","",IF(官網匯出!AH3155="","",官網匯出!AH3155))</f>
        <v/>
      </c>
      <c r="AO3155" s="14" t="str">
        <f t="shared" si="553"/>
        <v/>
      </c>
      <c r="AP3155" s="14" t="str">
        <f t="shared" si="554"/>
        <v>1</v>
      </c>
      <c r="AQ3155" s="14" t="str">
        <f t="shared" si="555"/>
        <v>0</v>
      </c>
      <c r="AR3155" s="1" t="str">
        <f t="shared" si="556"/>
        <v/>
      </c>
      <c r="AS3155" s="1" t="str">
        <f t="shared" si="557"/>
        <v/>
      </c>
      <c r="AT3155" s="1" t="str">
        <f t="shared" si="558"/>
        <v/>
      </c>
      <c r="AU3155" s="1" t="str">
        <f t="shared" si="549"/>
        <v/>
      </c>
      <c r="AV3155" s="1" t="e">
        <f>IF(VLOOKUP(G3155,官網匯出!A:AQ,42,FALSE)="","[黃金盾官網]",VLOOKUP(G3155,官網匯出!A:AQ,42,FALSE))</f>
        <v>#N/A</v>
      </c>
      <c r="AW3155" s="1" t="e">
        <f>IF(LEFT(VLOOKUP(G3155,官網匯出!A:AS,43,FALSE),2)="","web",LEFT(VLOOKUP(G3155,官網匯出!A:AS,43,FALSE),2))</f>
        <v>#N/A</v>
      </c>
      <c r="AX3155" s="1" t="str">
        <f t="shared" si="559"/>
        <v>O</v>
      </c>
    </row>
    <row r="3156" spans="1:50">
      <c r="A3156" s="1" t="str">
        <f>IF(G3156="","",VLOOKUP(官網轉換!AW3156,團名!A:B,2,FALSE))</f>
        <v/>
      </c>
      <c r="B3156" s="1" t="str">
        <f>IF(G3156="","",IF(LEFT(VLOOKUP(G3156,官網匯出!A:AQ,43,0),2)="wf",VLOOKUP(VLOOKUP(G3156,官網匯出!A:AQ,43,0),團名!$I$1:$K$12,2,FALSE),"N0071"))</f>
        <v/>
      </c>
      <c r="C3156" s="1" t="str">
        <f>IFERROR(VLOOKUP(官網匯出!D3156,團名!E:G,3,FALSE),"")</f>
        <v/>
      </c>
      <c r="D3156" s="1" t="str">
        <f t="shared" si="550"/>
        <v/>
      </c>
      <c r="E3156" s="1" t="str">
        <f t="shared" si="551"/>
        <v/>
      </c>
      <c r="F3156" s="1" t="str">
        <f>IF(官網匯出!F3156="已付款","","B0012")</f>
        <v>B0012</v>
      </c>
      <c r="G3156" s="1" t="str">
        <f>IF(官網匯出!A3156="","",官網匯出!A3156)</f>
        <v/>
      </c>
      <c r="H3156" s="3" t="str">
        <f>IF(官網匯出!B3156="","",官網匯出!B3156)</f>
        <v/>
      </c>
      <c r="I3156" s="1" t="str">
        <f>IF(官網匯出!C3156="","",官網匯出!C3156)</f>
        <v/>
      </c>
      <c r="J3156" s="1" t="str">
        <f>IF(官網匯出!D3156="","",官網匯出!D3156)</f>
        <v/>
      </c>
      <c r="K3156" s="3" t="str">
        <f>IF(官網匯出!E3156="","",官網匯出!E3156)</f>
        <v/>
      </c>
      <c r="L3156" s="1" t="str">
        <f>IF(官網匯出!F3156="","",官網匯出!F3156)</f>
        <v/>
      </c>
      <c r="M3156" s="1" t="str">
        <f>IF(官網匯出!G3156="","",官網匯出!G3156)</f>
        <v/>
      </c>
      <c r="N3156" s="1" t="str">
        <f>IF(官網匯出!H3156="","",官網匯出!H3156)</f>
        <v/>
      </c>
      <c r="P3156" s="1" t="str">
        <f>IF(官網匯出!J3156="","",RIGHT(官網匯出!J3156,LEN(官網匯出!J3156)-2))</f>
        <v/>
      </c>
      <c r="Q3156" s="1" t="str">
        <f>IF(官網匯出!K3156="","",官網匯出!K3156)</f>
        <v/>
      </c>
      <c r="R3156" s="1" t="str">
        <f>IF(官網匯出!L3156="","",官網匯出!L3156)</f>
        <v/>
      </c>
      <c r="S3156" s="1" t="str">
        <f>IF(官網匯出!M3156="","",官網匯出!M3156)</f>
        <v/>
      </c>
      <c r="T3156" s="1" t="str">
        <f>IF(官網匯出!N3156="","",官網匯出!N3156)</f>
        <v/>
      </c>
      <c r="U3156" s="1" t="str">
        <f>IF(官網匯出!O3156="","",官網匯出!O3156)</f>
        <v/>
      </c>
      <c r="V3156" s="1" t="str">
        <f>IF(官網匯出!P3156="",IF(G3156="","",0),官網匯出!P3156)</f>
        <v/>
      </c>
      <c r="W3156" s="1" t="str">
        <f>IF(官網匯出!Q3156="",IF(G3156="","",0),官網匯出!Q3156)</f>
        <v/>
      </c>
      <c r="X3156" s="1" t="str">
        <f>IF(官網匯出!R3156="","",官網匯出!R3156)</f>
        <v/>
      </c>
      <c r="Y3156" s="1" t="str">
        <f>IF(官網匯出!S3156="","",官網匯出!S3156)</f>
        <v/>
      </c>
      <c r="Z3156" s="1" t="str">
        <f>IF(G3156="","",官網匯出!T3156)</f>
        <v/>
      </c>
      <c r="AA3156" s="1" t="str">
        <f>IF(G3156="","",官網匯出!AK3156)</f>
        <v/>
      </c>
      <c r="AB3156" s="1" t="str">
        <f>IF(G3156="","",IF(官網匯出!V3156="","",官網匯出!V3156))</f>
        <v/>
      </c>
      <c r="AJ3156" s="1" t="str">
        <f>IF(G3156="","",IF(官網匯出!AE3156="","",官網匯出!AE3156))</f>
        <v/>
      </c>
      <c r="AK3156" s="1" t="str">
        <f>IF(G3156="","",IF(官網匯出!AD3156="","",官網匯出!AD3156))</f>
        <v/>
      </c>
      <c r="AL3156" s="1" t="str">
        <f t="shared" si="552"/>
        <v>0</v>
      </c>
      <c r="AM3156" s="1" t="str">
        <f>IF(官網匯出!AG3156="","",官網匯出!AG3156)</f>
        <v/>
      </c>
      <c r="AN3156" s="1" t="str">
        <f>IF(G3156="","",IF(官網匯出!AH3156="","",官網匯出!AH3156))</f>
        <v/>
      </c>
      <c r="AO3156" s="14" t="str">
        <f t="shared" si="553"/>
        <v/>
      </c>
      <c r="AP3156" s="14" t="str">
        <f t="shared" si="554"/>
        <v>1</v>
      </c>
      <c r="AQ3156" s="14" t="str">
        <f t="shared" si="555"/>
        <v>0</v>
      </c>
      <c r="AR3156" s="1" t="str">
        <f t="shared" si="556"/>
        <v/>
      </c>
      <c r="AS3156" s="1" t="str">
        <f t="shared" si="557"/>
        <v/>
      </c>
      <c r="AT3156" s="1" t="str">
        <f t="shared" si="558"/>
        <v/>
      </c>
      <c r="AU3156" s="1" t="str">
        <f t="shared" si="549"/>
        <v/>
      </c>
      <c r="AV3156" s="1" t="e">
        <f>IF(VLOOKUP(G3156,官網匯出!A:AQ,42,FALSE)="","[黃金盾官網]",VLOOKUP(G3156,官網匯出!A:AQ,42,FALSE))</f>
        <v>#N/A</v>
      </c>
      <c r="AW3156" s="1" t="e">
        <f>IF(LEFT(VLOOKUP(G3156,官網匯出!A:AS,43,FALSE),2)="","web",LEFT(VLOOKUP(G3156,官網匯出!A:AS,43,FALSE),2))</f>
        <v>#N/A</v>
      </c>
      <c r="AX3156" s="1" t="str">
        <f t="shared" si="559"/>
        <v>O</v>
      </c>
    </row>
    <row r="3157" spans="1:50">
      <c r="A3157" s="1" t="str">
        <f>IF(G3157="","",VLOOKUP(官網轉換!AW3157,團名!A:B,2,FALSE))</f>
        <v/>
      </c>
      <c r="B3157" s="1" t="str">
        <f>IF(G3157="","",IF(LEFT(VLOOKUP(G3157,官網匯出!A:AQ,43,0),2)="wf",VLOOKUP(VLOOKUP(G3157,官網匯出!A:AQ,43,0),團名!$I$1:$K$12,2,FALSE),"N0071"))</f>
        <v/>
      </c>
      <c r="C3157" s="1" t="str">
        <f>IFERROR(VLOOKUP(官網匯出!D3157,團名!E:G,3,FALSE),"")</f>
        <v/>
      </c>
      <c r="D3157" s="1" t="str">
        <f t="shared" si="550"/>
        <v/>
      </c>
      <c r="E3157" s="1" t="str">
        <f t="shared" si="551"/>
        <v/>
      </c>
      <c r="F3157" s="1" t="str">
        <f>IF(官網匯出!F3157="已付款","","B0012")</f>
        <v>B0012</v>
      </c>
      <c r="G3157" s="1" t="str">
        <f>IF(官網匯出!A3157="","",官網匯出!A3157)</f>
        <v/>
      </c>
      <c r="H3157" s="3" t="str">
        <f>IF(官網匯出!B3157="","",官網匯出!B3157)</f>
        <v/>
      </c>
      <c r="I3157" s="1" t="str">
        <f>IF(官網匯出!C3157="","",官網匯出!C3157)</f>
        <v/>
      </c>
      <c r="J3157" s="1" t="str">
        <f>IF(官網匯出!D3157="","",官網匯出!D3157)</f>
        <v/>
      </c>
      <c r="K3157" s="3" t="str">
        <f>IF(官網匯出!E3157="","",官網匯出!E3157)</f>
        <v/>
      </c>
      <c r="L3157" s="1" t="str">
        <f>IF(官網匯出!F3157="","",官網匯出!F3157)</f>
        <v/>
      </c>
      <c r="M3157" s="1" t="str">
        <f>IF(官網匯出!G3157="","",官網匯出!G3157)</f>
        <v/>
      </c>
      <c r="N3157" s="1" t="str">
        <f>IF(官網匯出!H3157="","",官網匯出!H3157)</f>
        <v/>
      </c>
      <c r="P3157" s="1" t="str">
        <f>IF(官網匯出!J3157="","",RIGHT(官網匯出!J3157,LEN(官網匯出!J3157)-2))</f>
        <v/>
      </c>
      <c r="Q3157" s="1" t="str">
        <f>IF(官網匯出!K3157="","",官網匯出!K3157)</f>
        <v/>
      </c>
      <c r="R3157" s="1" t="str">
        <f>IF(官網匯出!L3157="","",官網匯出!L3157)</f>
        <v/>
      </c>
      <c r="S3157" s="1" t="str">
        <f>IF(官網匯出!M3157="","",官網匯出!M3157)</f>
        <v/>
      </c>
      <c r="T3157" s="1" t="str">
        <f>IF(官網匯出!N3157="","",官網匯出!N3157)</f>
        <v/>
      </c>
      <c r="U3157" s="1" t="str">
        <f>IF(官網匯出!O3157="","",官網匯出!O3157)</f>
        <v/>
      </c>
      <c r="V3157" s="1" t="str">
        <f>IF(官網匯出!P3157="",IF(G3157="","",0),官網匯出!P3157)</f>
        <v/>
      </c>
      <c r="W3157" s="1" t="str">
        <f>IF(官網匯出!Q3157="",IF(G3157="","",0),官網匯出!Q3157)</f>
        <v/>
      </c>
      <c r="X3157" s="1" t="str">
        <f>IF(官網匯出!R3157="","",官網匯出!R3157)</f>
        <v/>
      </c>
      <c r="Y3157" s="1" t="str">
        <f>IF(官網匯出!S3157="","",官網匯出!S3157)</f>
        <v/>
      </c>
      <c r="Z3157" s="1" t="str">
        <f>IF(G3157="","",官網匯出!T3157)</f>
        <v/>
      </c>
      <c r="AA3157" s="1" t="str">
        <f>IF(G3157="","",官網匯出!AK3157)</f>
        <v/>
      </c>
      <c r="AB3157" s="1" t="str">
        <f>IF(G3157="","",IF(官網匯出!V3157="","",官網匯出!V3157))</f>
        <v/>
      </c>
      <c r="AJ3157" s="1" t="str">
        <f>IF(G3157="","",IF(官網匯出!AE3157="","",官網匯出!AE3157))</f>
        <v/>
      </c>
      <c r="AK3157" s="1" t="str">
        <f>IF(G3157="","",IF(官網匯出!AD3157="","",官網匯出!AD3157))</f>
        <v/>
      </c>
      <c r="AL3157" s="1" t="str">
        <f t="shared" si="552"/>
        <v>0</v>
      </c>
      <c r="AM3157" s="1" t="str">
        <f>IF(官網匯出!AG3157="","",官網匯出!AG3157)</f>
        <v/>
      </c>
      <c r="AN3157" s="1" t="str">
        <f>IF(G3157="","",IF(官網匯出!AH3157="","",官網匯出!AH3157))</f>
        <v/>
      </c>
      <c r="AO3157" s="14" t="str">
        <f t="shared" si="553"/>
        <v/>
      </c>
      <c r="AP3157" s="14" t="str">
        <f t="shared" si="554"/>
        <v>1</v>
      </c>
      <c r="AQ3157" s="14" t="str">
        <f t="shared" si="555"/>
        <v>0</v>
      </c>
      <c r="AR3157" s="1" t="str">
        <f t="shared" si="556"/>
        <v/>
      </c>
      <c r="AS3157" s="1" t="str">
        <f t="shared" si="557"/>
        <v/>
      </c>
      <c r="AT3157" s="1" t="str">
        <f t="shared" si="558"/>
        <v/>
      </c>
      <c r="AU3157" s="1" t="str">
        <f t="shared" si="549"/>
        <v/>
      </c>
      <c r="AV3157" s="1" t="e">
        <f>IF(VLOOKUP(G3157,官網匯出!A:AQ,42,FALSE)="","[黃金盾官網]",VLOOKUP(G3157,官網匯出!A:AQ,42,FALSE))</f>
        <v>#N/A</v>
      </c>
      <c r="AW3157" s="1" t="e">
        <f>IF(LEFT(VLOOKUP(G3157,官網匯出!A:AS,43,FALSE),2)="","web",LEFT(VLOOKUP(G3157,官網匯出!A:AS,43,FALSE),2))</f>
        <v>#N/A</v>
      </c>
      <c r="AX3157" s="1" t="str">
        <f t="shared" si="559"/>
        <v>O</v>
      </c>
    </row>
    <row r="3158" spans="1:50">
      <c r="A3158" s="1" t="str">
        <f>IF(G3158="","",VLOOKUP(官網轉換!AW3158,團名!A:B,2,FALSE))</f>
        <v/>
      </c>
      <c r="B3158" s="1" t="str">
        <f>IF(G3158="","",IF(LEFT(VLOOKUP(G3158,官網匯出!A:AQ,43,0),2)="wf",VLOOKUP(VLOOKUP(G3158,官網匯出!A:AQ,43,0),團名!$I$1:$K$12,2,FALSE),"N0071"))</f>
        <v/>
      </c>
      <c r="C3158" s="1" t="str">
        <f>IFERROR(VLOOKUP(官網匯出!D3158,團名!E:G,3,FALSE),"")</f>
        <v/>
      </c>
      <c r="D3158" s="1" t="str">
        <f t="shared" si="550"/>
        <v/>
      </c>
      <c r="E3158" s="1" t="str">
        <f t="shared" si="551"/>
        <v/>
      </c>
      <c r="F3158" s="1" t="str">
        <f>IF(官網匯出!F3158="已付款","","B0012")</f>
        <v>B0012</v>
      </c>
      <c r="G3158" s="1" t="str">
        <f>IF(官網匯出!A3158="","",官網匯出!A3158)</f>
        <v/>
      </c>
      <c r="H3158" s="3" t="str">
        <f>IF(官網匯出!B3158="","",官網匯出!B3158)</f>
        <v/>
      </c>
      <c r="I3158" s="1" t="str">
        <f>IF(官網匯出!C3158="","",官網匯出!C3158)</f>
        <v/>
      </c>
      <c r="J3158" s="1" t="str">
        <f>IF(官網匯出!D3158="","",官網匯出!D3158)</f>
        <v/>
      </c>
      <c r="K3158" s="3" t="str">
        <f>IF(官網匯出!E3158="","",官網匯出!E3158)</f>
        <v/>
      </c>
      <c r="L3158" s="1" t="str">
        <f>IF(官網匯出!F3158="","",官網匯出!F3158)</f>
        <v/>
      </c>
      <c r="M3158" s="1" t="str">
        <f>IF(官網匯出!G3158="","",官網匯出!G3158)</f>
        <v/>
      </c>
      <c r="N3158" s="1" t="str">
        <f>IF(官網匯出!H3158="","",官網匯出!H3158)</f>
        <v/>
      </c>
      <c r="P3158" s="1" t="str">
        <f>IF(官網匯出!J3158="","",RIGHT(官網匯出!J3158,LEN(官網匯出!J3158)-2))</f>
        <v/>
      </c>
      <c r="Q3158" s="1" t="str">
        <f>IF(官網匯出!K3158="","",官網匯出!K3158)</f>
        <v/>
      </c>
      <c r="R3158" s="1" t="str">
        <f>IF(官網匯出!L3158="","",官網匯出!L3158)</f>
        <v/>
      </c>
      <c r="S3158" s="1" t="str">
        <f>IF(官網匯出!M3158="","",官網匯出!M3158)</f>
        <v/>
      </c>
      <c r="T3158" s="1" t="str">
        <f>IF(官網匯出!N3158="","",官網匯出!N3158)</f>
        <v/>
      </c>
      <c r="U3158" s="1" t="str">
        <f>IF(官網匯出!O3158="","",官網匯出!O3158)</f>
        <v/>
      </c>
      <c r="V3158" s="1" t="str">
        <f>IF(官網匯出!P3158="",IF(G3158="","",0),官網匯出!P3158)</f>
        <v/>
      </c>
      <c r="W3158" s="1" t="str">
        <f>IF(官網匯出!Q3158="",IF(G3158="","",0),官網匯出!Q3158)</f>
        <v/>
      </c>
      <c r="X3158" s="1" t="str">
        <f>IF(官網匯出!R3158="","",官網匯出!R3158)</f>
        <v/>
      </c>
      <c r="Y3158" s="1" t="str">
        <f>IF(官網匯出!S3158="","",官網匯出!S3158)</f>
        <v/>
      </c>
      <c r="Z3158" s="1" t="str">
        <f>IF(G3158="","",官網匯出!T3158)</f>
        <v/>
      </c>
      <c r="AA3158" s="1" t="str">
        <f>IF(G3158="","",官網匯出!AK3158)</f>
        <v/>
      </c>
      <c r="AB3158" s="1" t="str">
        <f>IF(G3158="","",IF(官網匯出!V3158="","",官網匯出!V3158))</f>
        <v/>
      </c>
      <c r="AJ3158" s="1" t="str">
        <f>IF(G3158="","",IF(官網匯出!AE3158="","",官網匯出!AE3158))</f>
        <v/>
      </c>
      <c r="AK3158" s="1" t="str">
        <f>IF(G3158="","",IF(官網匯出!AD3158="","",官網匯出!AD3158))</f>
        <v/>
      </c>
      <c r="AL3158" s="1" t="str">
        <f t="shared" si="552"/>
        <v>0</v>
      </c>
      <c r="AM3158" s="1" t="str">
        <f>IF(官網匯出!AG3158="","",官網匯出!AG3158)</f>
        <v/>
      </c>
      <c r="AN3158" s="1" t="str">
        <f>IF(G3158="","",IF(官網匯出!AH3158="","",官網匯出!AH3158))</f>
        <v/>
      </c>
      <c r="AO3158" s="14" t="str">
        <f t="shared" si="553"/>
        <v/>
      </c>
      <c r="AP3158" s="14" t="str">
        <f t="shared" si="554"/>
        <v>1</v>
      </c>
      <c r="AQ3158" s="14" t="str">
        <f t="shared" si="555"/>
        <v>0</v>
      </c>
      <c r="AR3158" s="1" t="str">
        <f t="shared" si="556"/>
        <v/>
      </c>
      <c r="AS3158" s="1" t="str">
        <f t="shared" si="557"/>
        <v/>
      </c>
      <c r="AT3158" s="1" t="str">
        <f t="shared" si="558"/>
        <v/>
      </c>
      <c r="AU3158" s="1" t="str">
        <f t="shared" si="549"/>
        <v/>
      </c>
      <c r="AV3158" s="1" t="e">
        <f>IF(VLOOKUP(G3158,官網匯出!A:AQ,42,FALSE)="","[黃金盾官網]",VLOOKUP(G3158,官網匯出!A:AQ,42,FALSE))</f>
        <v>#N/A</v>
      </c>
      <c r="AW3158" s="1" t="e">
        <f>IF(LEFT(VLOOKUP(G3158,官網匯出!A:AS,43,FALSE),2)="","web",LEFT(VLOOKUP(G3158,官網匯出!A:AS,43,FALSE),2))</f>
        <v>#N/A</v>
      </c>
      <c r="AX3158" s="1" t="str">
        <f t="shared" si="559"/>
        <v>O</v>
      </c>
    </row>
    <row r="3159" spans="1:50">
      <c r="A3159" s="1" t="str">
        <f>IF(G3159="","",VLOOKUP(官網轉換!AW3159,團名!A:B,2,FALSE))</f>
        <v/>
      </c>
      <c r="B3159" s="1" t="str">
        <f>IF(G3159="","",IF(LEFT(VLOOKUP(G3159,官網匯出!A:AQ,43,0),2)="wf",VLOOKUP(VLOOKUP(G3159,官網匯出!A:AQ,43,0),團名!$I$1:$K$12,2,FALSE),"N0071"))</f>
        <v/>
      </c>
      <c r="C3159" s="1" t="str">
        <f>IFERROR(VLOOKUP(官網匯出!D3159,團名!E:G,3,FALSE),"")</f>
        <v/>
      </c>
      <c r="D3159" s="1" t="str">
        <f t="shared" si="550"/>
        <v/>
      </c>
      <c r="E3159" s="1" t="str">
        <f t="shared" si="551"/>
        <v/>
      </c>
      <c r="F3159" s="1" t="str">
        <f>IF(官網匯出!F3159="已付款","","B0012")</f>
        <v>B0012</v>
      </c>
      <c r="G3159" s="1" t="str">
        <f>IF(官網匯出!A3159="","",官網匯出!A3159)</f>
        <v/>
      </c>
      <c r="H3159" s="3" t="str">
        <f>IF(官網匯出!B3159="","",官網匯出!B3159)</f>
        <v/>
      </c>
      <c r="I3159" s="1" t="str">
        <f>IF(官網匯出!C3159="","",官網匯出!C3159)</f>
        <v/>
      </c>
      <c r="J3159" s="1" t="str">
        <f>IF(官網匯出!D3159="","",官網匯出!D3159)</f>
        <v/>
      </c>
      <c r="K3159" s="3" t="str">
        <f>IF(官網匯出!E3159="","",官網匯出!E3159)</f>
        <v/>
      </c>
      <c r="L3159" s="1" t="str">
        <f>IF(官網匯出!F3159="","",官網匯出!F3159)</f>
        <v/>
      </c>
      <c r="M3159" s="1" t="str">
        <f>IF(官網匯出!G3159="","",官網匯出!G3159)</f>
        <v/>
      </c>
      <c r="N3159" s="1" t="str">
        <f>IF(官網匯出!H3159="","",官網匯出!H3159)</f>
        <v/>
      </c>
      <c r="P3159" s="1" t="str">
        <f>IF(官網匯出!J3159="","",RIGHT(官網匯出!J3159,LEN(官網匯出!J3159)-2))</f>
        <v/>
      </c>
      <c r="Q3159" s="1" t="str">
        <f>IF(官網匯出!K3159="","",官網匯出!K3159)</f>
        <v/>
      </c>
      <c r="R3159" s="1" t="str">
        <f>IF(官網匯出!L3159="","",官網匯出!L3159)</f>
        <v/>
      </c>
      <c r="S3159" s="1" t="str">
        <f>IF(官網匯出!M3159="","",官網匯出!M3159)</f>
        <v/>
      </c>
      <c r="T3159" s="1" t="str">
        <f>IF(官網匯出!N3159="","",官網匯出!N3159)</f>
        <v/>
      </c>
      <c r="U3159" s="1" t="str">
        <f>IF(官網匯出!O3159="","",官網匯出!O3159)</f>
        <v/>
      </c>
      <c r="V3159" s="1" t="str">
        <f>IF(官網匯出!P3159="",IF(G3159="","",0),官網匯出!P3159)</f>
        <v/>
      </c>
      <c r="W3159" s="1" t="str">
        <f>IF(官網匯出!Q3159="",IF(G3159="","",0),官網匯出!Q3159)</f>
        <v/>
      </c>
      <c r="X3159" s="1" t="str">
        <f>IF(官網匯出!R3159="","",官網匯出!R3159)</f>
        <v/>
      </c>
      <c r="Y3159" s="1" t="str">
        <f>IF(官網匯出!S3159="","",官網匯出!S3159)</f>
        <v/>
      </c>
      <c r="Z3159" s="1" t="str">
        <f>IF(G3159="","",官網匯出!T3159)</f>
        <v/>
      </c>
      <c r="AA3159" s="1" t="str">
        <f>IF(G3159="","",官網匯出!AK3159)</f>
        <v/>
      </c>
      <c r="AB3159" s="1" t="str">
        <f>IF(G3159="","",IF(官網匯出!V3159="","",官網匯出!V3159))</f>
        <v/>
      </c>
      <c r="AJ3159" s="1" t="str">
        <f>IF(G3159="","",IF(官網匯出!AE3159="","",官網匯出!AE3159))</f>
        <v/>
      </c>
      <c r="AK3159" s="1" t="str">
        <f>IF(G3159="","",IF(官網匯出!AD3159="","",官網匯出!AD3159))</f>
        <v/>
      </c>
      <c r="AL3159" s="1" t="str">
        <f t="shared" si="552"/>
        <v>0</v>
      </c>
      <c r="AM3159" s="1" t="str">
        <f>IF(官網匯出!AG3159="","",官網匯出!AG3159)</f>
        <v/>
      </c>
      <c r="AN3159" s="1" t="str">
        <f>IF(G3159="","",IF(官網匯出!AH3159="","",官網匯出!AH3159))</f>
        <v/>
      </c>
      <c r="AO3159" s="14" t="str">
        <f t="shared" si="553"/>
        <v/>
      </c>
      <c r="AP3159" s="14" t="str">
        <f t="shared" si="554"/>
        <v>1</v>
      </c>
      <c r="AQ3159" s="14" t="str">
        <f t="shared" si="555"/>
        <v>0</v>
      </c>
      <c r="AR3159" s="1" t="str">
        <f t="shared" si="556"/>
        <v/>
      </c>
      <c r="AS3159" s="1" t="str">
        <f t="shared" si="557"/>
        <v/>
      </c>
      <c r="AT3159" s="1" t="str">
        <f t="shared" si="558"/>
        <v/>
      </c>
      <c r="AU3159" s="1" t="str">
        <f t="shared" si="549"/>
        <v/>
      </c>
      <c r="AV3159" s="1" t="e">
        <f>IF(VLOOKUP(G3159,官網匯出!A:AQ,42,FALSE)="","[黃金盾官網]",VLOOKUP(G3159,官網匯出!A:AQ,42,FALSE))</f>
        <v>#N/A</v>
      </c>
      <c r="AW3159" s="1" t="e">
        <f>IF(LEFT(VLOOKUP(G3159,官網匯出!A:AS,43,FALSE),2)="","web",LEFT(VLOOKUP(G3159,官網匯出!A:AS,43,FALSE),2))</f>
        <v>#N/A</v>
      </c>
      <c r="AX3159" s="1" t="str">
        <f t="shared" si="559"/>
        <v>O</v>
      </c>
    </row>
    <row r="3160" spans="1:50">
      <c r="A3160" s="1" t="str">
        <f>IF(G3160="","",VLOOKUP(官網轉換!AW3160,團名!A:B,2,FALSE))</f>
        <v/>
      </c>
      <c r="B3160" s="1" t="str">
        <f>IF(G3160="","",IF(LEFT(VLOOKUP(G3160,官網匯出!A:AQ,43,0),2)="wf",VLOOKUP(VLOOKUP(G3160,官網匯出!A:AQ,43,0),團名!$I$1:$K$12,2,FALSE),"N0071"))</f>
        <v/>
      </c>
      <c r="C3160" s="1" t="str">
        <f>IFERROR(VLOOKUP(官網匯出!D3160,團名!E:G,3,FALSE),"")</f>
        <v/>
      </c>
      <c r="D3160" s="1" t="str">
        <f t="shared" si="550"/>
        <v/>
      </c>
      <c r="E3160" s="1" t="str">
        <f t="shared" si="551"/>
        <v/>
      </c>
      <c r="F3160" s="1" t="str">
        <f>IF(官網匯出!F3160="已付款","","B0012")</f>
        <v>B0012</v>
      </c>
      <c r="G3160" s="1" t="str">
        <f>IF(官網匯出!A3160="","",官網匯出!A3160)</f>
        <v/>
      </c>
      <c r="H3160" s="3" t="str">
        <f>IF(官網匯出!B3160="","",官網匯出!B3160)</f>
        <v/>
      </c>
      <c r="I3160" s="1" t="str">
        <f>IF(官網匯出!C3160="","",官網匯出!C3160)</f>
        <v/>
      </c>
      <c r="J3160" s="1" t="str">
        <f>IF(官網匯出!D3160="","",官網匯出!D3160)</f>
        <v/>
      </c>
      <c r="K3160" s="3" t="str">
        <f>IF(官網匯出!E3160="","",官網匯出!E3160)</f>
        <v/>
      </c>
      <c r="L3160" s="1" t="str">
        <f>IF(官網匯出!F3160="","",官網匯出!F3160)</f>
        <v/>
      </c>
      <c r="M3160" s="1" t="str">
        <f>IF(官網匯出!G3160="","",官網匯出!G3160)</f>
        <v/>
      </c>
      <c r="N3160" s="1" t="str">
        <f>IF(官網匯出!H3160="","",官網匯出!H3160)</f>
        <v/>
      </c>
      <c r="P3160" s="1" t="str">
        <f>IF(官網匯出!J3160="","",RIGHT(官網匯出!J3160,LEN(官網匯出!J3160)-2))</f>
        <v/>
      </c>
      <c r="Q3160" s="1" t="str">
        <f>IF(官網匯出!K3160="","",官網匯出!K3160)</f>
        <v/>
      </c>
      <c r="R3160" s="1" t="str">
        <f>IF(官網匯出!L3160="","",官網匯出!L3160)</f>
        <v/>
      </c>
      <c r="S3160" s="1" t="str">
        <f>IF(官網匯出!M3160="","",官網匯出!M3160)</f>
        <v/>
      </c>
      <c r="T3160" s="1" t="str">
        <f>IF(官網匯出!N3160="","",官網匯出!N3160)</f>
        <v/>
      </c>
      <c r="U3160" s="1" t="str">
        <f>IF(官網匯出!O3160="","",官網匯出!O3160)</f>
        <v/>
      </c>
      <c r="V3160" s="1" t="str">
        <f>IF(官網匯出!P3160="",IF(G3160="","",0),官網匯出!P3160)</f>
        <v/>
      </c>
      <c r="W3160" s="1" t="str">
        <f>IF(官網匯出!Q3160="",IF(G3160="","",0),官網匯出!Q3160)</f>
        <v/>
      </c>
      <c r="X3160" s="1" t="str">
        <f>IF(官網匯出!R3160="","",官網匯出!R3160)</f>
        <v/>
      </c>
      <c r="Y3160" s="1" t="str">
        <f>IF(官網匯出!S3160="","",官網匯出!S3160)</f>
        <v/>
      </c>
      <c r="Z3160" s="1" t="str">
        <f>IF(G3160="","",官網匯出!T3160)</f>
        <v/>
      </c>
      <c r="AA3160" s="1" t="str">
        <f>IF(G3160="","",官網匯出!AK3160)</f>
        <v/>
      </c>
      <c r="AB3160" s="1" t="str">
        <f>IF(G3160="","",IF(官網匯出!V3160="","",官網匯出!V3160))</f>
        <v/>
      </c>
      <c r="AJ3160" s="1" t="str">
        <f>IF(G3160="","",IF(官網匯出!AE3160="","",官網匯出!AE3160))</f>
        <v/>
      </c>
      <c r="AK3160" s="1" t="str">
        <f>IF(G3160="","",IF(官網匯出!AD3160="","",官網匯出!AD3160))</f>
        <v/>
      </c>
      <c r="AL3160" s="1" t="str">
        <f t="shared" si="552"/>
        <v>0</v>
      </c>
      <c r="AM3160" s="1" t="str">
        <f>IF(官網匯出!AG3160="","",官網匯出!AG3160)</f>
        <v/>
      </c>
      <c r="AN3160" s="1" t="str">
        <f>IF(G3160="","",IF(官網匯出!AH3160="","",官網匯出!AH3160))</f>
        <v/>
      </c>
      <c r="AO3160" s="14" t="str">
        <f t="shared" si="553"/>
        <v/>
      </c>
      <c r="AP3160" s="14" t="str">
        <f t="shared" si="554"/>
        <v>1</v>
      </c>
      <c r="AQ3160" s="14" t="str">
        <f t="shared" si="555"/>
        <v>0</v>
      </c>
      <c r="AR3160" s="1" t="str">
        <f t="shared" si="556"/>
        <v/>
      </c>
      <c r="AS3160" s="1" t="str">
        <f t="shared" si="557"/>
        <v/>
      </c>
      <c r="AT3160" s="1" t="str">
        <f t="shared" si="558"/>
        <v/>
      </c>
      <c r="AU3160" s="1" t="str">
        <f t="shared" si="549"/>
        <v/>
      </c>
      <c r="AV3160" s="1" t="e">
        <f>IF(VLOOKUP(G3160,官網匯出!A:AQ,42,FALSE)="","[黃金盾官網]",VLOOKUP(G3160,官網匯出!A:AQ,42,FALSE))</f>
        <v>#N/A</v>
      </c>
      <c r="AW3160" s="1" t="e">
        <f>IF(LEFT(VLOOKUP(G3160,官網匯出!A:AS,43,FALSE),2)="","web",LEFT(VLOOKUP(G3160,官網匯出!A:AS,43,FALSE),2))</f>
        <v>#N/A</v>
      </c>
      <c r="AX3160" s="1" t="str">
        <f t="shared" si="559"/>
        <v>O</v>
      </c>
    </row>
    <row r="3161" spans="1:50">
      <c r="A3161" s="1" t="str">
        <f>IF(G3161="","",VLOOKUP(官網轉換!AW3161,團名!A:B,2,FALSE))</f>
        <v/>
      </c>
      <c r="B3161" s="1" t="str">
        <f>IF(G3161="","",IF(LEFT(VLOOKUP(G3161,官網匯出!A:AQ,43,0),2)="wf",VLOOKUP(VLOOKUP(G3161,官網匯出!A:AQ,43,0),團名!$I$1:$K$12,2,FALSE),"N0071"))</f>
        <v/>
      </c>
      <c r="C3161" s="1" t="str">
        <f>IFERROR(VLOOKUP(官網匯出!D3161,團名!E:G,3,FALSE),"")</f>
        <v/>
      </c>
      <c r="D3161" s="1" t="str">
        <f t="shared" si="550"/>
        <v/>
      </c>
      <c r="E3161" s="1" t="str">
        <f t="shared" si="551"/>
        <v/>
      </c>
      <c r="F3161" s="1" t="str">
        <f>IF(官網匯出!F3161="已付款","","B0012")</f>
        <v>B0012</v>
      </c>
      <c r="G3161" s="1" t="str">
        <f>IF(官網匯出!A3161="","",官網匯出!A3161)</f>
        <v/>
      </c>
      <c r="H3161" s="3" t="str">
        <f>IF(官網匯出!B3161="","",官網匯出!B3161)</f>
        <v/>
      </c>
      <c r="I3161" s="1" t="str">
        <f>IF(官網匯出!C3161="","",官網匯出!C3161)</f>
        <v/>
      </c>
      <c r="J3161" s="1" t="str">
        <f>IF(官網匯出!D3161="","",官網匯出!D3161)</f>
        <v/>
      </c>
      <c r="K3161" s="3" t="str">
        <f>IF(官網匯出!E3161="","",官網匯出!E3161)</f>
        <v/>
      </c>
      <c r="L3161" s="1" t="str">
        <f>IF(官網匯出!F3161="","",官網匯出!F3161)</f>
        <v/>
      </c>
      <c r="M3161" s="1" t="str">
        <f>IF(官網匯出!G3161="","",官網匯出!G3161)</f>
        <v/>
      </c>
      <c r="N3161" s="1" t="str">
        <f>IF(官網匯出!H3161="","",官網匯出!H3161)</f>
        <v/>
      </c>
      <c r="P3161" s="1" t="str">
        <f>IF(官網匯出!J3161="","",RIGHT(官網匯出!J3161,LEN(官網匯出!J3161)-2))</f>
        <v/>
      </c>
      <c r="Q3161" s="1" t="str">
        <f>IF(官網匯出!K3161="","",官網匯出!K3161)</f>
        <v/>
      </c>
      <c r="R3161" s="1" t="str">
        <f>IF(官網匯出!L3161="","",官網匯出!L3161)</f>
        <v/>
      </c>
      <c r="S3161" s="1" t="str">
        <f>IF(官網匯出!M3161="","",官網匯出!M3161)</f>
        <v/>
      </c>
      <c r="T3161" s="1" t="str">
        <f>IF(官網匯出!N3161="","",官網匯出!N3161)</f>
        <v/>
      </c>
      <c r="U3161" s="1" t="str">
        <f>IF(官網匯出!O3161="","",官網匯出!O3161)</f>
        <v/>
      </c>
      <c r="V3161" s="1" t="str">
        <f>IF(官網匯出!P3161="",IF(G3161="","",0),官網匯出!P3161)</f>
        <v/>
      </c>
      <c r="W3161" s="1" t="str">
        <f>IF(官網匯出!Q3161="",IF(G3161="","",0),官網匯出!Q3161)</f>
        <v/>
      </c>
      <c r="X3161" s="1" t="str">
        <f>IF(官網匯出!R3161="","",官網匯出!R3161)</f>
        <v/>
      </c>
      <c r="Y3161" s="1" t="str">
        <f>IF(官網匯出!S3161="","",官網匯出!S3161)</f>
        <v/>
      </c>
      <c r="Z3161" s="1" t="str">
        <f>IF(G3161="","",官網匯出!T3161)</f>
        <v/>
      </c>
      <c r="AA3161" s="1" t="str">
        <f>IF(G3161="","",官網匯出!AK3161)</f>
        <v/>
      </c>
      <c r="AB3161" s="1" t="str">
        <f>IF(G3161="","",IF(官網匯出!V3161="","",官網匯出!V3161))</f>
        <v/>
      </c>
      <c r="AJ3161" s="1" t="str">
        <f>IF(G3161="","",IF(官網匯出!AE3161="","",官網匯出!AE3161))</f>
        <v/>
      </c>
      <c r="AK3161" s="1" t="str">
        <f>IF(G3161="","",IF(官網匯出!AD3161="","",官網匯出!AD3161))</f>
        <v/>
      </c>
      <c r="AL3161" s="1" t="str">
        <f t="shared" si="552"/>
        <v>0</v>
      </c>
      <c r="AM3161" s="1" t="str">
        <f>IF(官網匯出!AG3161="","",官網匯出!AG3161)</f>
        <v/>
      </c>
      <c r="AN3161" s="1" t="str">
        <f>IF(G3161="","",IF(官網匯出!AH3161="","",官網匯出!AH3161))</f>
        <v/>
      </c>
      <c r="AO3161" s="14" t="str">
        <f t="shared" si="553"/>
        <v/>
      </c>
      <c r="AP3161" s="14" t="str">
        <f t="shared" si="554"/>
        <v>1</v>
      </c>
      <c r="AQ3161" s="14" t="str">
        <f t="shared" si="555"/>
        <v>0</v>
      </c>
      <c r="AR3161" s="1" t="str">
        <f t="shared" si="556"/>
        <v/>
      </c>
      <c r="AS3161" s="1" t="str">
        <f t="shared" si="557"/>
        <v/>
      </c>
      <c r="AT3161" s="1" t="str">
        <f t="shared" si="558"/>
        <v/>
      </c>
      <c r="AU3161" s="1" t="str">
        <f t="shared" si="549"/>
        <v/>
      </c>
      <c r="AV3161" s="1" t="e">
        <f>IF(VLOOKUP(G3161,官網匯出!A:AQ,42,FALSE)="","[黃金盾官網]",VLOOKUP(G3161,官網匯出!A:AQ,42,FALSE))</f>
        <v>#N/A</v>
      </c>
      <c r="AW3161" s="1" t="e">
        <f>IF(LEFT(VLOOKUP(G3161,官網匯出!A:AS,43,FALSE),2)="","web",LEFT(VLOOKUP(G3161,官網匯出!A:AS,43,FALSE),2))</f>
        <v>#N/A</v>
      </c>
      <c r="AX3161" s="1" t="str">
        <f t="shared" si="559"/>
        <v>O</v>
      </c>
    </row>
    <row r="3162" spans="1:50">
      <c r="A3162" s="1" t="str">
        <f>IF(G3162="","",VLOOKUP(官網轉換!AW3162,團名!A:B,2,FALSE))</f>
        <v/>
      </c>
      <c r="B3162" s="1" t="str">
        <f>IF(G3162="","",IF(LEFT(VLOOKUP(G3162,官網匯出!A:AQ,43,0),2)="wf",VLOOKUP(VLOOKUP(G3162,官網匯出!A:AQ,43,0),團名!$I$1:$K$12,2,FALSE),"N0071"))</f>
        <v/>
      </c>
      <c r="C3162" s="1" t="str">
        <f>IFERROR(VLOOKUP(官網匯出!D3162,團名!E:G,3,FALSE),"")</f>
        <v/>
      </c>
      <c r="D3162" s="1" t="str">
        <f t="shared" si="550"/>
        <v/>
      </c>
      <c r="E3162" s="1" t="str">
        <f t="shared" si="551"/>
        <v/>
      </c>
      <c r="F3162" s="1" t="str">
        <f>IF(官網匯出!F3162="已付款","","B0012")</f>
        <v>B0012</v>
      </c>
      <c r="G3162" s="1" t="str">
        <f>IF(官網匯出!A3162="","",官網匯出!A3162)</f>
        <v/>
      </c>
      <c r="H3162" s="3" t="str">
        <f>IF(官網匯出!B3162="","",官網匯出!B3162)</f>
        <v/>
      </c>
      <c r="I3162" s="1" t="str">
        <f>IF(官網匯出!C3162="","",官網匯出!C3162)</f>
        <v/>
      </c>
      <c r="J3162" s="1" t="str">
        <f>IF(官網匯出!D3162="","",官網匯出!D3162)</f>
        <v/>
      </c>
      <c r="K3162" s="3" t="str">
        <f>IF(官網匯出!E3162="","",官網匯出!E3162)</f>
        <v/>
      </c>
      <c r="L3162" s="1" t="str">
        <f>IF(官網匯出!F3162="","",官網匯出!F3162)</f>
        <v/>
      </c>
      <c r="M3162" s="1" t="str">
        <f>IF(官網匯出!G3162="","",官網匯出!G3162)</f>
        <v/>
      </c>
      <c r="N3162" s="1" t="str">
        <f>IF(官網匯出!H3162="","",官網匯出!H3162)</f>
        <v/>
      </c>
      <c r="P3162" s="1" t="str">
        <f>IF(官網匯出!J3162="","",RIGHT(官網匯出!J3162,LEN(官網匯出!J3162)-2))</f>
        <v/>
      </c>
      <c r="Q3162" s="1" t="str">
        <f>IF(官網匯出!K3162="","",官網匯出!K3162)</f>
        <v/>
      </c>
      <c r="R3162" s="1" t="str">
        <f>IF(官網匯出!L3162="","",官網匯出!L3162)</f>
        <v/>
      </c>
      <c r="S3162" s="1" t="str">
        <f>IF(官網匯出!M3162="","",官網匯出!M3162)</f>
        <v/>
      </c>
      <c r="T3162" s="1" t="str">
        <f>IF(官網匯出!N3162="","",官網匯出!N3162)</f>
        <v/>
      </c>
      <c r="U3162" s="1" t="str">
        <f>IF(官網匯出!O3162="","",官網匯出!O3162)</f>
        <v/>
      </c>
      <c r="V3162" s="1" t="str">
        <f>IF(官網匯出!P3162="",IF(G3162="","",0),官網匯出!P3162)</f>
        <v/>
      </c>
      <c r="W3162" s="1" t="str">
        <f>IF(官網匯出!Q3162="",IF(G3162="","",0),官網匯出!Q3162)</f>
        <v/>
      </c>
      <c r="X3162" s="1" t="str">
        <f>IF(官網匯出!R3162="","",官網匯出!R3162)</f>
        <v/>
      </c>
      <c r="Y3162" s="1" t="str">
        <f>IF(官網匯出!S3162="","",官網匯出!S3162)</f>
        <v/>
      </c>
      <c r="Z3162" s="1" t="str">
        <f>IF(G3162="","",官網匯出!T3162)</f>
        <v/>
      </c>
      <c r="AA3162" s="1" t="str">
        <f>IF(G3162="","",官網匯出!AK3162)</f>
        <v/>
      </c>
      <c r="AB3162" s="1" t="str">
        <f>IF(G3162="","",IF(官網匯出!V3162="","",官網匯出!V3162))</f>
        <v/>
      </c>
      <c r="AJ3162" s="1" t="str">
        <f>IF(G3162="","",IF(官網匯出!AE3162="","",官網匯出!AE3162))</f>
        <v/>
      </c>
      <c r="AK3162" s="1" t="str">
        <f>IF(G3162="","",IF(官網匯出!AD3162="","",官網匯出!AD3162))</f>
        <v/>
      </c>
      <c r="AL3162" s="1" t="str">
        <f t="shared" si="552"/>
        <v>0</v>
      </c>
      <c r="AM3162" s="1" t="str">
        <f>IF(官網匯出!AG3162="","",官網匯出!AG3162)</f>
        <v/>
      </c>
      <c r="AN3162" s="1" t="str">
        <f>IF(G3162="","",IF(官網匯出!AH3162="","",官網匯出!AH3162))</f>
        <v/>
      </c>
      <c r="AO3162" s="14" t="str">
        <f t="shared" si="553"/>
        <v/>
      </c>
      <c r="AP3162" s="14" t="str">
        <f t="shared" si="554"/>
        <v>1</v>
      </c>
      <c r="AQ3162" s="14" t="str">
        <f t="shared" si="555"/>
        <v>0</v>
      </c>
      <c r="AR3162" s="1" t="str">
        <f t="shared" si="556"/>
        <v/>
      </c>
      <c r="AS3162" s="1" t="str">
        <f t="shared" si="557"/>
        <v/>
      </c>
      <c r="AT3162" s="1" t="str">
        <f t="shared" si="558"/>
        <v/>
      </c>
      <c r="AU3162" s="1" t="str">
        <f t="shared" si="549"/>
        <v/>
      </c>
      <c r="AV3162" s="1" t="e">
        <f>IF(VLOOKUP(G3162,官網匯出!A:AQ,42,FALSE)="","[黃金盾官網]",VLOOKUP(G3162,官網匯出!A:AQ,42,FALSE))</f>
        <v>#N/A</v>
      </c>
      <c r="AW3162" s="1" t="e">
        <f>IF(LEFT(VLOOKUP(G3162,官網匯出!A:AS,43,FALSE),2)="","web",LEFT(VLOOKUP(G3162,官網匯出!A:AS,43,FALSE),2))</f>
        <v>#N/A</v>
      </c>
      <c r="AX3162" s="1" t="str">
        <f t="shared" si="559"/>
        <v>O</v>
      </c>
    </row>
    <row r="3163" spans="1:50">
      <c r="A3163" s="1" t="str">
        <f>IF(G3163="","",VLOOKUP(官網轉換!AW3163,團名!A:B,2,FALSE))</f>
        <v/>
      </c>
      <c r="B3163" s="1" t="str">
        <f>IF(G3163="","",IF(LEFT(VLOOKUP(G3163,官網匯出!A:AQ,43,0),2)="wf",VLOOKUP(VLOOKUP(G3163,官網匯出!A:AQ,43,0),團名!$I$1:$K$12,2,FALSE),"N0071"))</f>
        <v/>
      </c>
      <c r="C3163" s="1" t="str">
        <f>IFERROR(VLOOKUP(官網匯出!D3163,團名!E:G,3,FALSE),"")</f>
        <v/>
      </c>
      <c r="D3163" s="1" t="str">
        <f t="shared" si="550"/>
        <v/>
      </c>
      <c r="E3163" s="1" t="str">
        <f t="shared" si="551"/>
        <v/>
      </c>
      <c r="F3163" s="1" t="str">
        <f>IF(官網匯出!F3163="已付款","","B0012")</f>
        <v>B0012</v>
      </c>
      <c r="G3163" s="1" t="str">
        <f>IF(官網匯出!A3163="","",官網匯出!A3163)</f>
        <v/>
      </c>
      <c r="H3163" s="3" t="str">
        <f>IF(官網匯出!B3163="","",官網匯出!B3163)</f>
        <v/>
      </c>
      <c r="I3163" s="1" t="str">
        <f>IF(官網匯出!C3163="","",官網匯出!C3163)</f>
        <v/>
      </c>
      <c r="J3163" s="1" t="str">
        <f>IF(官網匯出!D3163="","",官網匯出!D3163)</f>
        <v/>
      </c>
      <c r="K3163" s="3" t="str">
        <f>IF(官網匯出!E3163="","",官網匯出!E3163)</f>
        <v/>
      </c>
      <c r="L3163" s="1" t="str">
        <f>IF(官網匯出!F3163="","",官網匯出!F3163)</f>
        <v/>
      </c>
      <c r="M3163" s="1" t="str">
        <f>IF(官網匯出!G3163="","",官網匯出!G3163)</f>
        <v/>
      </c>
      <c r="N3163" s="1" t="str">
        <f>IF(官網匯出!H3163="","",官網匯出!H3163)</f>
        <v/>
      </c>
      <c r="P3163" s="1" t="str">
        <f>IF(官網匯出!J3163="","",RIGHT(官網匯出!J3163,LEN(官網匯出!J3163)-2))</f>
        <v/>
      </c>
      <c r="Q3163" s="1" t="str">
        <f>IF(官網匯出!K3163="","",官網匯出!K3163)</f>
        <v/>
      </c>
      <c r="R3163" s="1" t="str">
        <f>IF(官網匯出!L3163="","",官網匯出!L3163)</f>
        <v/>
      </c>
      <c r="S3163" s="1" t="str">
        <f>IF(官網匯出!M3163="","",官網匯出!M3163)</f>
        <v/>
      </c>
      <c r="T3163" s="1" t="str">
        <f>IF(官網匯出!N3163="","",官網匯出!N3163)</f>
        <v/>
      </c>
      <c r="U3163" s="1" t="str">
        <f>IF(官網匯出!O3163="","",官網匯出!O3163)</f>
        <v/>
      </c>
      <c r="V3163" s="1" t="str">
        <f>IF(官網匯出!P3163="",IF(G3163="","",0),官網匯出!P3163)</f>
        <v/>
      </c>
      <c r="W3163" s="1" t="str">
        <f>IF(官網匯出!Q3163="",IF(G3163="","",0),官網匯出!Q3163)</f>
        <v/>
      </c>
      <c r="X3163" s="1" t="str">
        <f>IF(官網匯出!R3163="","",官網匯出!R3163)</f>
        <v/>
      </c>
      <c r="Y3163" s="1" t="str">
        <f>IF(官網匯出!S3163="","",官網匯出!S3163)</f>
        <v/>
      </c>
      <c r="Z3163" s="1" t="str">
        <f>IF(G3163="","",官網匯出!T3163)</f>
        <v/>
      </c>
      <c r="AA3163" s="1" t="str">
        <f>IF(G3163="","",官網匯出!AK3163)</f>
        <v/>
      </c>
      <c r="AB3163" s="1" t="str">
        <f>IF(G3163="","",IF(官網匯出!V3163="","",官網匯出!V3163))</f>
        <v/>
      </c>
      <c r="AJ3163" s="1" t="str">
        <f>IF(G3163="","",IF(官網匯出!AE3163="","",官網匯出!AE3163))</f>
        <v/>
      </c>
      <c r="AK3163" s="1" t="str">
        <f>IF(G3163="","",IF(官網匯出!AD3163="","",官網匯出!AD3163))</f>
        <v/>
      </c>
      <c r="AL3163" s="1" t="str">
        <f t="shared" si="552"/>
        <v>0</v>
      </c>
      <c r="AM3163" s="1" t="str">
        <f>IF(官網匯出!AG3163="","",官網匯出!AG3163)</f>
        <v/>
      </c>
      <c r="AN3163" s="1" t="str">
        <f>IF(G3163="","",IF(官網匯出!AH3163="","",官網匯出!AH3163))</f>
        <v/>
      </c>
      <c r="AO3163" s="14" t="str">
        <f t="shared" si="553"/>
        <v/>
      </c>
      <c r="AP3163" s="14" t="str">
        <f t="shared" si="554"/>
        <v>1</v>
      </c>
      <c r="AQ3163" s="14" t="str">
        <f t="shared" si="555"/>
        <v>0</v>
      </c>
      <c r="AR3163" s="1" t="str">
        <f t="shared" si="556"/>
        <v/>
      </c>
      <c r="AS3163" s="1" t="str">
        <f t="shared" si="557"/>
        <v/>
      </c>
      <c r="AT3163" s="1" t="str">
        <f t="shared" si="558"/>
        <v/>
      </c>
      <c r="AU3163" s="1" t="str">
        <f t="shared" si="549"/>
        <v/>
      </c>
      <c r="AV3163" s="1" t="e">
        <f>IF(VLOOKUP(G3163,官網匯出!A:AQ,42,FALSE)="","[黃金盾官網]",VLOOKUP(G3163,官網匯出!A:AQ,42,FALSE))</f>
        <v>#N/A</v>
      </c>
      <c r="AW3163" s="1" t="e">
        <f>IF(LEFT(VLOOKUP(G3163,官網匯出!A:AS,43,FALSE),2)="","web",LEFT(VLOOKUP(G3163,官網匯出!A:AS,43,FALSE),2))</f>
        <v>#N/A</v>
      </c>
      <c r="AX3163" s="1" t="str">
        <f t="shared" si="559"/>
        <v>O</v>
      </c>
    </row>
    <row r="3164" spans="1:50">
      <c r="A3164" s="1" t="str">
        <f>IF(G3164="","",VLOOKUP(官網轉換!AW3164,團名!A:B,2,FALSE))</f>
        <v/>
      </c>
      <c r="B3164" s="1" t="str">
        <f>IF(G3164="","",IF(LEFT(VLOOKUP(G3164,官網匯出!A:AQ,43,0),2)="wf",VLOOKUP(VLOOKUP(G3164,官網匯出!A:AQ,43,0),團名!$I$1:$K$12,2,FALSE),"N0071"))</f>
        <v/>
      </c>
      <c r="C3164" s="1" t="str">
        <f>IFERROR(VLOOKUP(官網匯出!D3164,團名!E:G,3,FALSE),"")</f>
        <v/>
      </c>
      <c r="D3164" s="1" t="str">
        <f t="shared" si="550"/>
        <v/>
      </c>
      <c r="E3164" s="1" t="str">
        <f t="shared" si="551"/>
        <v/>
      </c>
      <c r="F3164" s="1" t="str">
        <f>IF(官網匯出!F3164="已付款","","B0012")</f>
        <v>B0012</v>
      </c>
      <c r="G3164" s="1" t="str">
        <f>IF(官網匯出!A3164="","",官網匯出!A3164)</f>
        <v/>
      </c>
      <c r="H3164" s="3" t="str">
        <f>IF(官網匯出!B3164="","",官網匯出!B3164)</f>
        <v/>
      </c>
      <c r="I3164" s="1" t="str">
        <f>IF(官網匯出!C3164="","",官網匯出!C3164)</f>
        <v/>
      </c>
      <c r="J3164" s="1" t="str">
        <f>IF(官網匯出!D3164="","",官網匯出!D3164)</f>
        <v/>
      </c>
      <c r="K3164" s="3" t="str">
        <f>IF(官網匯出!E3164="","",官網匯出!E3164)</f>
        <v/>
      </c>
      <c r="L3164" s="1" t="str">
        <f>IF(官網匯出!F3164="","",官網匯出!F3164)</f>
        <v/>
      </c>
      <c r="M3164" s="1" t="str">
        <f>IF(官網匯出!G3164="","",官網匯出!G3164)</f>
        <v/>
      </c>
      <c r="N3164" s="1" t="str">
        <f>IF(官網匯出!H3164="","",官網匯出!H3164)</f>
        <v/>
      </c>
      <c r="P3164" s="1" t="str">
        <f>IF(官網匯出!J3164="","",RIGHT(官網匯出!J3164,LEN(官網匯出!J3164)-2))</f>
        <v/>
      </c>
      <c r="Q3164" s="1" t="str">
        <f>IF(官網匯出!K3164="","",官網匯出!K3164)</f>
        <v/>
      </c>
      <c r="R3164" s="1" t="str">
        <f>IF(官網匯出!L3164="","",官網匯出!L3164)</f>
        <v/>
      </c>
      <c r="S3164" s="1" t="str">
        <f>IF(官網匯出!M3164="","",官網匯出!M3164)</f>
        <v/>
      </c>
      <c r="T3164" s="1" t="str">
        <f>IF(官網匯出!N3164="","",官網匯出!N3164)</f>
        <v/>
      </c>
      <c r="U3164" s="1" t="str">
        <f>IF(官網匯出!O3164="","",官網匯出!O3164)</f>
        <v/>
      </c>
      <c r="V3164" s="1" t="str">
        <f>IF(官網匯出!P3164="",IF(G3164="","",0),官網匯出!P3164)</f>
        <v/>
      </c>
      <c r="W3164" s="1" t="str">
        <f>IF(官網匯出!Q3164="",IF(G3164="","",0),官網匯出!Q3164)</f>
        <v/>
      </c>
      <c r="X3164" s="1" t="str">
        <f>IF(官網匯出!R3164="","",官網匯出!R3164)</f>
        <v/>
      </c>
      <c r="Y3164" s="1" t="str">
        <f>IF(官網匯出!S3164="","",官網匯出!S3164)</f>
        <v/>
      </c>
      <c r="Z3164" s="1" t="str">
        <f>IF(G3164="","",官網匯出!T3164)</f>
        <v/>
      </c>
      <c r="AA3164" s="1" t="str">
        <f>IF(G3164="","",官網匯出!AK3164)</f>
        <v/>
      </c>
      <c r="AB3164" s="1" t="str">
        <f>IF(G3164="","",IF(官網匯出!V3164="","",官網匯出!V3164))</f>
        <v/>
      </c>
      <c r="AJ3164" s="1" t="str">
        <f>IF(G3164="","",IF(官網匯出!AE3164="","",官網匯出!AE3164))</f>
        <v/>
      </c>
      <c r="AK3164" s="1" t="str">
        <f>IF(G3164="","",IF(官網匯出!AD3164="","",官網匯出!AD3164))</f>
        <v/>
      </c>
      <c r="AL3164" s="1" t="str">
        <f t="shared" si="552"/>
        <v>0</v>
      </c>
      <c r="AM3164" s="1" t="str">
        <f>IF(官網匯出!AG3164="","",官網匯出!AG3164)</f>
        <v/>
      </c>
      <c r="AN3164" s="1" t="str">
        <f>IF(G3164="","",IF(官網匯出!AH3164="","",官網匯出!AH3164))</f>
        <v/>
      </c>
      <c r="AO3164" s="14" t="str">
        <f t="shared" si="553"/>
        <v/>
      </c>
      <c r="AP3164" s="14" t="str">
        <f t="shared" si="554"/>
        <v>1</v>
      </c>
      <c r="AQ3164" s="14" t="str">
        <f t="shared" si="555"/>
        <v>0</v>
      </c>
      <c r="AR3164" s="1" t="str">
        <f t="shared" si="556"/>
        <v/>
      </c>
      <c r="AS3164" s="1" t="str">
        <f t="shared" si="557"/>
        <v/>
      </c>
      <c r="AT3164" s="1" t="str">
        <f t="shared" si="558"/>
        <v/>
      </c>
      <c r="AU3164" s="1" t="str">
        <f t="shared" si="549"/>
        <v/>
      </c>
      <c r="AV3164" s="1" t="e">
        <f>IF(VLOOKUP(G3164,官網匯出!A:AQ,42,FALSE)="","[黃金盾官網]",VLOOKUP(G3164,官網匯出!A:AQ,42,FALSE))</f>
        <v>#N/A</v>
      </c>
      <c r="AW3164" s="1" t="e">
        <f>IF(LEFT(VLOOKUP(G3164,官網匯出!A:AS,43,FALSE),2)="","web",LEFT(VLOOKUP(G3164,官網匯出!A:AS,43,FALSE),2))</f>
        <v>#N/A</v>
      </c>
      <c r="AX3164" s="1" t="str">
        <f t="shared" si="559"/>
        <v>O</v>
      </c>
    </row>
    <row r="3165" spans="1:50">
      <c r="A3165" s="1" t="str">
        <f>IF(G3165="","",VLOOKUP(官網轉換!AW3165,團名!A:B,2,FALSE))</f>
        <v/>
      </c>
      <c r="B3165" s="1" t="str">
        <f>IF(G3165="","",IF(LEFT(VLOOKUP(G3165,官網匯出!A:AQ,43,0),2)="wf",VLOOKUP(VLOOKUP(G3165,官網匯出!A:AQ,43,0),團名!$I$1:$K$12,2,FALSE),"N0071"))</f>
        <v/>
      </c>
      <c r="C3165" s="1" t="str">
        <f>IFERROR(VLOOKUP(官網匯出!D3165,團名!E:G,3,FALSE),"")</f>
        <v/>
      </c>
      <c r="D3165" s="1" t="str">
        <f t="shared" si="550"/>
        <v/>
      </c>
      <c r="E3165" s="1" t="str">
        <f t="shared" si="551"/>
        <v/>
      </c>
      <c r="F3165" s="1" t="str">
        <f>IF(官網匯出!F3165="已付款","","B0012")</f>
        <v>B0012</v>
      </c>
      <c r="G3165" s="1" t="str">
        <f>IF(官網匯出!A3165="","",官網匯出!A3165)</f>
        <v/>
      </c>
      <c r="H3165" s="3" t="str">
        <f>IF(官網匯出!B3165="","",官網匯出!B3165)</f>
        <v/>
      </c>
      <c r="I3165" s="1" t="str">
        <f>IF(官網匯出!C3165="","",官網匯出!C3165)</f>
        <v/>
      </c>
      <c r="J3165" s="1" t="str">
        <f>IF(官網匯出!D3165="","",官網匯出!D3165)</f>
        <v/>
      </c>
      <c r="K3165" s="3" t="str">
        <f>IF(官網匯出!E3165="","",官網匯出!E3165)</f>
        <v/>
      </c>
      <c r="L3165" s="1" t="str">
        <f>IF(官網匯出!F3165="","",官網匯出!F3165)</f>
        <v/>
      </c>
      <c r="M3165" s="1" t="str">
        <f>IF(官網匯出!G3165="","",官網匯出!G3165)</f>
        <v/>
      </c>
      <c r="N3165" s="1" t="str">
        <f>IF(官網匯出!H3165="","",官網匯出!H3165)</f>
        <v/>
      </c>
      <c r="P3165" s="1" t="str">
        <f>IF(官網匯出!J3165="","",RIGHT(官網匯出!J3165,LEN(官網匯出!J3165)-2))</f>
        <v/>
      </c>
      <c r="Q3165" s="1" t="str">
        <f>IF(官網匯出!K3165="","",官網匯出!K3165)</f>
        <v/>
      </c>
      <c r="R3165" s="1" t="str">
        <f>IF(官網匯出!L3165="","",官網匯出!L3165)</f>
        <v/>
      </c>
      <c r="S3165" s="1" t="str">
        <f>IF(官網匯出!M3165="","",官網匯出!M3165)</f>
        <v/>
      </c>
      <c r="T3165" s="1" t="str">
        <f>IF(官網匯出!N3165="","",官網匯出!N3165)</f>
        <v/>
      </c>
      <c r="U3165" s="1" t="str">
        <f>IF(官網匯出!O3165="","",官網匯出!O3165)</f>
        <v/>
      </c>
      <c r="V3165" s="1" t="str">
        <f>IF(官網匯出!P3165="",IF(G3165="","",0),官網匯出!P3165)</f>
        <v/>
      </c>
      <c r="W3165" s="1" t="str">
        <f>IF(官網匯出!Q3165="",IF(G3165="","",0),官網匯出!Q3165)</f>
        <v/>
      </c>
      <c r="X3165" s="1" t="str">
        <f>IF(官網匯出!R3165="","",官網匯出!R3165)</f>
        <v/>
      </c>
      <c r="Y3165" s="1" t="str">
        <f>IF(官網匯出!S3165="","",官網匯出!S3165)</f>
        <v/>
      </c>
      <c r="Z3165" s="1" t="str">
        <f>IF(G3165="","",官網匯出!T3165)</f>
        <v/>
      </c>
      <c r="AA3165" s="1" t="str">
        <f>IF(G3165="","",官網匯出!AK3165)</f>
        <v/>
      </c>
      <c r="AB3165" s="1" t="str">
        <f>IF(G3165="","",IF(官網匯出!V3165="","",官網匯出!V3165))</f>
        <v/>
      </c>
      <c r="AJ3165" s="1" t="str">
        <f>IF(G3165="","",IF(官網匯出!AE3165="","",官網匯出!AE3165))</f>
        <v/>
      </c>
      <c r="AK3165" s="1" t="str">
        <f>IF(G3165="","",IF(官網匯出!AD3165="","",官網匯出!AD3165))</f>
        <v/>
      </c>
      <c r="AL3165" s="1" t="str">
        <f t="shared" si="552"/>
        <v>0</v>
      </c>
      <c r="AM3165" s="1" t="str">
        <f>IF(官網匯出!AG3165="","",官網匯出!AG3165)</f>
        <v/>
      </c>
      <c r="AN3165" s="1" t="str">
        <f>IF(G3165="","",IF(官網匯出!AH3165="","",官網匯出!AH3165))</f>
        <v/>
      </c>
      <c r="AO3165" s="14" t="str">
        <f t="shared" si="553"/>
        <v/>
      </c>
      <c r="AP3165" s="14" t="str">
        <f t="shared" si="554"/>
        <v>1</v>
      </c>
      <c r="AQ3165" s="14" t="str">
        <f t="shared" si="555"/>
        <v>0</v>
      </c>
      <c r="AR3165" s="1" t="str">
        <f t="shared" si="556"/>
        <v/>
      </c>
      <c r="AS3165" s="1" t="str">
        <f t="shared" si="557"/>
        <v/>
      </c>
      <c r="AT3165" s="1" t="str">
        <f t="shared" si="558"/>
        <v/>
      </c>
      <c r="AU3165" s="1" t="str">
        <f t="shared" si="549"/>
        <v/>
      </c>
      <c r="AV3165" s="1" t="e">
        <f>IF(VLOOKUP(G3165,官網匯出!A:AQ,42,FALSE)="","[黃金盾官網]",VLOOKUP(G3165,官網匯出!A:AQ,42,FALSE))</f>
        <v>#N/A</v>
      </c>
      <c r="AW3165" s="1" t="e">
        <f>IF(LEFT(VLOOKUP(G3165,官網匯出!A:AS,43,FALSE),2)="","web",LEFT(VLOOKUP(G3165,官網匯出!A:AS,43,FALSE),2))</f>
        <v>#N/A</v>
      </c>
      <c r="AX3165" s="1" t="str">
        <f t="shared" si="559"/>
        <v>O</v>
      </c>
    </row>
    <row r="3166" spans="1:50">
      <c r="A3166" s="1" t="str">
        <f>IF(G3166="","",VLOOKUP(官網轉換!AW3166,團名!A:B,2,FALSE))</f>
        <v/>
      </c>
      <c r="B3166" s="1" t="str">
        <f>IF(G3166="","",IF(LEFT(VLOOKUP(G3166,官網匯出!A:AQ,43,0),2)="wf",VLOOKUP(VLOOKUP(G3166,官網匯出!A:AQ,43,0),團名!$I$1:$K$12,2,FALSE),"N0071"))</f>
        <v/>
      </c>
      <c r="C3166" s="1" t="str">
        <f>IFERROR(VLOOKUP(官網匯出!D3166,團名!E:G,3,FALSE),"")</f>
        <v/>
      </c>
      <c r="D3166" s="1" t="str">
        <f t="shared" si="550"/>
        <v/>
      </c>
      <c r="E3166" s="1" t="str">
        <f t="shared" si="551"/>
        <v/>
      </c>
      <c r="F3166" s="1" t="str">
        <f>IF(官網匯出!F3166="已付款","","B0012")</f>
        <v>B0012</v>
      </c>
      <c r="G3166" s="1" t="str">
        <f>IF(官網匯出!A3166="","",官網匯出!A3166)</f>
        <v/>
      </c>
      <c r="H3166" s="3" t="str">
        <f>IF(官網匯出!B3166="","",官網匯出!B3166)</f>
        <v/>
      </c>
      <c r="I3166" s="1" t="str">
        <f>IF(官網匯出!C3166="","",官網匯出!C3166)</f>
        <v/>
      </c>
      <c r="J3166" s="1" t="str">
        <f>IF(官網匯出!D3166="","",官網匯出!D3166)</f>
        <v/>
      </c>
      <c r="K3166" s="3" t="str">
        <f>IF(官網匯出!E3166="","",官網匯出!E3166)</f>
        <v/>
      </c>
      <c r="L3166" s="1" t="str">
        <f>IF(官網匯出!F3166="","",官網匯出!F3166)</f>
        <v/>
      </c>
      <c r="M3166" s="1" t="str">
        <f>IF(官網匯出!G3166="","",官網匯出!G3166)</f>
        <v/>
      </c>
      <c r="N3166" s="1" t="str">
        <f>IF(官網匯出!H3166="","",官網匯出!H3166)</f>
        <v/>
      </c>
      <c r="P3166" s="1" t="str">
        <f>IF(官網匯出!J3166="","",RIGHT(官網匯出!J3166,LEN(官網匯出!J3166)-2))</f>
        <v/>
      </c>
      <c r="Q3166" s="1" t="str">
        <f>IF(官網匯出!K3166="","",官網匯出!K3166)</f>
        <v/>
      </c>
      <c r="R3166" s="1" t="str">
        <f>IF(官網匯出!L3166="","",官網匯出!L3166)</f>
        <v/>
      </c>
      <c r="S3166" s="1" t="str">
        <f>IF(官網匯出!M3166="","",官網匯出!M3166)</f>
        <v/>
      </c>
      <c r="T3166" s="1" t="str">
        <f>IF(官網匯出!N3166="","",官網匯出!N3166)</f>
        <v/>
      </c>
      <c r="U3166" s="1" t="str">
        <f>IF(官網匯出!O3166="","",官網匯出!O3166)</f>
        <v/>
      </c>
      <c r="V3166" s="1" t="str">
        <f>IF(官網匯出!P3166="",IF(G3166="","",0),官網匯出!P3166)</f>
        <v/>
      </c>
      <c r="W3166" s="1" t="str">
        <f>IF(官網匯出!Q3166="",IF(G3166="","",0),官網匯出!Q3166)</f>
        <v/>
      </c>
      <c r="X3166" s="1" t="str">
        <f>IF(官網匯出!R3166="","",官網匯出!R3166)</f>
        <v/>
      </c>
      <c r="Y3166" s="1" t="str">
        <f>IF(官網匯出!S3166="","",官網匯出!S3166)</f>
        <v/>
      </c>
      <c r="Z3166" s="1" t="str">
        <f>IF(G3166="","",官網匯出!T3166)</f>
        <v/>
      </c>
      <c r="AA3166" s="1" t="str">
        <f>IF(G3166="","",官網匯出!AK3166)</f>
        <v/>
      </c>
      <c r="AB3166" s="1" t="str">
        <f>IF(G3166="","",IF(官網匯出!V3166="","",官網匯出!V3166))</f>
        <v/>
      </c>
      <c r="AJ3166" s="1" t="str">
        <f>IF(G3166="","",IF(官網匯出!AE3166="","",官網匯出!AE3166))</f>
        <v/>
      </c>
      <c r="AK3166" s="1" t="str">
        <f>IF(G3166="","",IF(官網匯出!AD3166="","",官網匯出!AD3166))</f>
        <v/>
      </c>
      <c r="AL3166" s="1" t="str">
        <f t="shared" si="552"/>
        <v>0</v>
      </c>
      <c r="AM3166" s="1" t="str">
        <f>IF(官網匯出!AG3166="","",官網匯出!AG3166)</f>
        <v/>
      </c>
      <c r="AN3166" s="1" t="str">
        <f>IF(G3166="","",IF(官網匯出!AH3166="","",官網匯出!AH3166))</f>
        <v/>
      </c>
      <c r="AO3166" s="14" t="str">
        <f t="shared" si="553"/>
        <v/>
      </c>
      <c r="AP3166" s="14" t="str">
        <f t="shared" si="554"/>
        <v>1</v>
      </c>
      <c r="AQ3166" s="14" t="str">
        <f t="shared" si="555"/>
        <v>0</v>
      </c>
      <c r="AR3166" s="1" t="str">
        <f t="shared" si="556"/>
        <v/>
      </c>
      <c r="AS3166" s="1" t="str">
        <f t="shared" si="557"/>
        <v/>
      </c>
      <c r="AT3166" s="1" t="str">
        <f t="shared" si="558"/>
        <v/>
      </c>
      <c r="AU3166" s="1" t="str">
        <f t="shared" si="549"/>
        <v/>
      </c>
      <c r="AV3166" s="1" t="e">
        <f>IF(VLOOKUP(G3166,官網匯出!A:AQ,42,FALSE)="","[黃金盾官網]",VLOOKUP(G3166,官網匯出!A:AQ,42,FALSE))</f>
        <v>#N/A</v>
      </c>
      <c r="AW3166" s="1" t="e">
        <f>IF(LEFT(VLOOKUP(G3166,官網匯出!A:AS,43,FALSE),2)="","web",LEFT(VLOOKUP(G3166,官網匯出!A:AS,43,FALSE),2))</f>
        <v>#N/A</v>
      </c>
      <c r="AX3166" s="1" t="str">
        <f t="shared" si="559"/>
        <v>O</v>
      </c>
    </row>
    <row r="3167" spans="1:50">
      <c r="A3167" s="1" t="str">
        <f>IF(G3167="","",VLOOKUP(官網轉換!AW3167,團名!A:B,2,FALSE))</f>
        <v/>
      </c>
      <c r="B3167" s="1" t="str">
        <f>IF(G3167="","",IF(LEFT(VLOOKUP(G3167,官網匯出!A:AQ,43,0),2)="wf",VLOOKUP(VLOOKUP(G3167,官網匯出!A:AQ,43,0),團名!$I$1:$K$12,2,FALSE),"N0071"))</f>
        <v/>
      </c>
      <c r="C3167" s="1" t="str">
        <f>IFERROR(VLOOKUP(官網匯出!D3167,團名!E:G,3,FALSE),"")</f>
        <v/>
      </c>
      <c r="D3167" s="1" t="str">
        <f t="shared" si="550"/>
        <v/>
      </c>
      <c r="E3167" s="1" t="str">
        <f t="shared" si="551"/>
        <v/>
      </c>
      <c r="F3167" s="1" t="str">
        <f>IF(官網匯出!F3167="已付款","","B0012")</f>
        <v>B0012</v>
      </c>
      <c r="G3167" s="1" t="str">
        <f>IF(官網匯出!A3167="","",官網匯出!A3167)</f>
        <v/>
      </c>
      <c r="H3167" s="3" t="str">
        <f>IF(官網匯出!B3167="","",官網匯出!B3167)</f>
        <v/>
      </c>
      <c r="I3167" s="1" t="str">
        <f>IF(官網匯出!C3167="","",官網匯出!C3167)</f>
        <v/>
      </c>
      <c r="J3167" s="1" t="str">
        <f>IF(官網匯出!D3167="","",官網匯出!D3167)</f>
        <v/>
      </c>
      <c r="K3167" s="3" t="str">
        <f>IF(官網匯出!E3167="","",官網匯出!E3167)</f>
        <v/>
      </c>
      <c r="L3167" s="1" t="str">
        <f>IF(官網匯出!F3167="","",官網匯出!F3167)</f>
        <v/>
      </c>
      <c r="M3167" s="1" t="str">
        <f>IF(官網匯出!G3167="","",官網匯出!G3167)</f>
        <v/>
      </c>
      <c r="N3167" s="1" t="str">
        <f>IF(官網匯出!H3167="","",官網匯出!H3167)</f>
        <v/>
      </c>
      <c r="P3167" s="1" t="str">
        <f>IF(官網匯出!J3167="","",RIGHT(官網匯出!J3167,LEN(官網匯出!J3167)-2))</f>
        <v/>
      </c>
      <c r="Q3167" s="1" t="str">
        <f>IF(官網匯出!K3167="","",官網匯出!K3167)</f>
        <v/>
      </c>
      <c r="R3167" s="1" t="str">
        <f>IF(官網匯出!L3167="","",官網匯出!L3167)</f>
        <v/>
      </c>
      <c r="S3167" s="1" t="str">
        <f>IF(官網匯出!M3167="","",官網匯出!M3167)</f>
        <v/>
      </c>
      <c r="T3167" s="1" t="str">
        <f>IF(官網匯出!N3167="","",官網匯出!N3167)</f>
        <v/>
      </c>
      <c r="U3167" s="1" t="str">
        <f>IF(官網匯出!O3167="","",官網匯出!O3167)</f>
        <v/>
      </c>
      <c r="V3167" s="1" t="str">
        <f>IF(官網匯出!P3167="",IF(G3167="","",0),官網匯出!P3167)</f>
        <v/>
      </c>
      <c r="W3167" s="1" t="str">
        <f>IF(官網匯出!Q3167="",IF(G3167="","",0),官網匯出!Q3167)</f>
        <v/>
      </c>
      <c r="X3167" s="1" t="str">
        <f>IF(官網匯出!R3167="","",官網匯出!R3167)</f>
        <v/>
      </c>
      <c r="Y3167" s="1" t="str">
        <f>IF(官網匯出!S3167="","",官網匯出!S3167)</f>
        <v/>
      </c>
      <c r="Z3167" s="1" t="str">
        <f>IF(G3167="","",官網匯出!T3167)</f>
        <v/>
      </c>
      <c r="AA3167" s="1" t="str">
        <f>IF(G3167="","",官網匯出!AK3167)</f>
        <v/>
      </c>
      <c r="AB3167" s="1" t="str">
        <f>IF(G3167="","",IF(官網匯出!V3167="","",官網匯出!V3167))</f>
        <v/>
      </c>
      <c r="AJ3167" s="1" t="str">
        <f>IF(G3167="","",IF(官網匯出!AE3167="","",官網匯出!AE3167))</f>
        <v/>
      </c>
      <c r="AK3167" s="1" t="str">
        <f>IF(G3167="","",IF(官網匯出!AD3167="","",官網匯出!AD3167))</f>
        <v/>
      </c>
      <c r="AL3167" s="1" t="str">
        <f t="shared" si="552"/>
        <v>0</v>
      </c>
      <c r="AM3167" s="1" t="str">
        <f>IF(官網匯出!AG3167="","",官網匯出!AG3167)</f>
        <v/>
      </c>
      <c r="AN3167" s="1" t="str">
        <f>IF(G3167="","",IF(官網匯出!AH3167="","",官網匯出!AH3167))</f>
        <v/>
      </c>
      <c r="AO3167" s="14" t="str">
        <f t="shared" si="553"/>
        <v/>
      </c>
      <c r="AP3167" s="14" t="str">
        <f t="shared" si="554"/>
        <v>1</v>
      </c>
      <c r="AQ3167" s="14" t="str">
        <f t="shared" si="555"/>
        <v>0</v>
      </c>
      <c r="AR3167" s="1" t="str">
        <f t="shared" si="556"/>
        <v/>
      </c>
      <c r="AS3167" s="1" t="str">
        <f t="shared" si="557"/>
        <v/>
      </c>
      <c r="AT3167" s="1" t="str">
        <f t="shared" si="558"/>
        <v/>
      </c>
      <c r="AU3167" s="1" t="str">
        <f t="shared" si="549"/>
        <v/>
      </c>
      <c r="AV3167" s="1" t="e">
        <f>IF(VLOOKUP(G3167,官網匯出!A:AQ,42,FALSE)="","[黃金盾官網]",VLOOKUP(G3167,官網匯出!A:AQ,42,FALSE))</f>
        <v>#N/A</v>
      </c>
      <c r="AW3167" s="1" t="e">
        <f>IF(LEFT(VLOOKUP(G3167,官網匯出!A:AS,43,FALSE),2)="","web",LEFT(VLOOKUP(G3167,官網匯出!A:AS,43,FALSE),2))</f>
        <v>#N/A</v>
      </c>
      <c r="AX3167" s="1" t="str">
        <f t="shared" si="559"/>
        <v>O</v>
      </c>
    </row>
    <row r="3168" spans="1:50">
      <c r="A3168" s="1" t="str">
        <f>IF(G3168="","",VLOOKUP(官網轉換!AW3168,團名!A:B,2,FALSE))</f>
        <v/>
      </c>
      <c r="B3168" s="1" t="str">
        <f>IF(G3168="","",IF(LEFT(VLOOKUP(G3168,官網匯出!A:AQ,43,0),2)="wf",VLOOKUP(VLOOKUP(G3168,官網匯出!A:AQ,43,0),團名!$I$1:$K$12,2,FALSE),"N0071"))</f>
        <v/>
      </c>
      <c r="C3168" s="1" t="str">
        <f>IFERROR(VLOOKUP(官網匯出!D3168,團名!E:G,3,FALSE),"")</f>
        <v/>
      </c>
      <c r="D3168" s="1" t="str">
        <f t="shared" si="550"/>
        <v/>
      </c>
      <c r="E3168" s="1" t="str">
        <f t="shared" si="551"/>
        <v/>
      </c>
      <c r="F3168" s="1" t="str">
        <f>IF(官網匯出!F3168="已付款","","B0012")</f>
        <v>B0012</v>
      </c>
      <c r="G3168" s="1" t="str">
        <f>IF(官網匯出!A3168="","",官網匯出!A3168)</f>
        <v/>
      </c>
      <c r="H3168" s="3" t="str">
        <f>IF(官網匯出!B3168="","",官網匯出!B3168)</f>
        <v/>
      </c>
      <c r="I3168" s="1" t="str">
        <f>IF(官網匯出!C3168="","",官網匯出!C3168)</f>
        <v/>
      </c>
      <c r="J3168" s="1" t="str">
        <f>IF(官網匯出!D3168="","",官網匯出!D3168)</f>
        <v/>
      </c>
      <c r="K3168" s="3" t="str">
        <f>IF(官網匯出!E3168="","",官網匯出!E3168)</f>
        <v/>
      </c>
      <c r="L3168" s="1" t="str">
        <f>IF(官網匯出!F3168="","",官網匯出!F3168)</f>
        <v/>
      </c>
      <c r="M3168" s="1" t="str">
        <f>IF(官網匯出!G3168="","",官網匯出!G3168)</f>
        <v/>
      </c>
      <c r="N3168" s="1" t="str">
        <f>IF(官網匯出!H3168="","",官網匯出!H3168)</f>
        <v/>
      </c>
      <c r="P3168" s="1" t="str">
        <f>IF(官網匯出!J3168="","",RIGHT(官網匯出!J3168,LEN(官網匯出!J3168)-2))</f>
        <v/>
      </c>
      <c r="Q3168" s="1" t="str">
        <f>IF(官網匯出!K3168="","",官網匯出!K3168)</f>
        <v/>
      </c>
      <c r="R3168" s="1" t="str">
        <f>IF(官網匯出!L3168="","",官網匯出!L3168)</f>
        <v/>
      </c>
      <c r="S3168" s="1" t="str">
        <f>IF(官網匯出!M3168="","",官網匯出!M3168)</f>
        <v/>
      </c>
      <c r="T3168" s="1" t="str">
        <f>IF(官網匯出!N3168="","",官網匯出!N3168)</f>
        <v/>
      </c>
      <c r="U3168" s="1" t="str">
        <f>IF(官網匯出!O3168="","",官網匯出!O3168)</f>
        <v/>
      </c>
      <c r="V3168" s="1" t="str">
        <f>IF(官網匯出!P3168="",IF(G3168="","",0),官網匯出!P3168)</f>
        <v/>
      </c>
      <c r="W3168" s="1" t="str">
        <f>IF(官網匯出!Q3168="",IF(G3168="","",0),官網匯出!Q3168)</f>
        <v/>
      </c>
      <c r="X3168" s="1" t="str">
        <f>IF(官網匯出!R3168="","",官網匯出!R3168)</f>
        <v/>
      </c>
      <c r="Y3168" s="1" t="str">
        <f>IF(官網匯出!S3168="","",官網匯出!S3168)</f>
        <v/>
      </c>
      <c r="Z3168" s="1" t="str">
        <f>IF(G3168="","",官網匯出!T3168)</f>
        <v/>
      </c>
      <c r="AA3168" s="1" t="str">
        <f>IF(G3168="","",官網匯出!AK3168)</f>
        <v/>
      </c>
      <c r="AB3168" s="1" t="str">
        <f>IF(G3168="","",IF(官網匯出!V3168="","",官網匯出!V3168))</f>
        <v/>
      </c>
      <c r="AJ3168" s="1" t="str">
        <f>IF(G3168="","",IF(官網匯出!AE3168="","",官網匯出!AE3168))</f>
        <v/>
      </c>
      <c r="AK3168" s="1" t="str">
        <f>IF(G3168="","",IF(官網匯出!AD3168="","",官網匯出!AD3168))</f>
        <v/>
      </c>
      <c r="AL3168" s="1" t="str">
        <f t="shared" si="552"/>
        <v>0</v>
      </c>
      <c r="AM3168" s="1" t="str">
        <f>IF(官網匯出!AG3168="","",官網匯出!AG3168)</f>
        <v/>
      </c>
      <c r="AN3168" s="1" t="str">
        <f>IF(G3168="","",IF(官網匯出!AH3168="","",官網匯出!AH3168))</f>
        <v/>
      </c>
      <c r="AO3168" s="14" t="str">
        <f t="shared" si="553"/>
        <v/>
      </c>
      <c r="AP3168" s="14" t="str">
        <f t="shared" si="554"/>
        <v>1</v>
      </c>
      <c r="AQ3168" s="14" t="str">
        <f t="shared" si="555"/>
        <v>0</v>
      </c>
      <c r="AR3168" s="1" t="str">
        <f t="shared" si="556"/>
        <v/>
      </c>
      <c r="AS3168" s="1" t="str">
        <f t="shared" si="557"/>
        <v/>
      </c>
      <c r="AT3168" s="1" t="str">
        <f t="shared" si="558"/>
        <v/>
      </c>
      <c r="AU3168" s="1" t="str">
        <f t="shared" si="549"/>
        <v/>
      </c>
      <c r="AV3168" s="1" t="e">
        <f>IF(VLOOKUP(G3168,官網匯出!A:AQ,42,FALSE)="","[黃金盾官網]",VLOOKUP(G3168,官網匯出!A:AQ,42,FALSE))</f>
        <v>#N/A</v>
      </c>
      <c r="AW3168" s="1" t="e">
        <f>IF(LEFT(VLOOKUP(G3168,官網匯出!A:AS,43,FALSE),2)="","web",LEFT(VLOOKUP(G3168,官網匯出!A:AS,43,FALSE),2))</f>
        <v>#N/A</v>
      </c>
      <c r="AX3168" s="1" t="str">
        <f t="shared" si="559"/>
        <v>O</v>
      </c>
    </row>
    <row r="3169" spans="1:50">
      <c r="A3169" s="1" t="str">
        <f>IF(G3169="","",VLOOKUP(官網轉換!AW3169,團名!A:B,2,FALSE))</f>
        <v/>
      </c>
      <c r="B3169" s="1" t="str">
        <f>IF(G3169="","",IF(LEFT(VLOOKUP(G3169,官網匯出!A:AQ,43,0),2)="wf",VLOOKUP(VLOOKUP(G3169,官網匯出!A:AQ,43,0),團名!$I$1:$K$12,2,FALSE),"N0071"))</f>
        <v/>
      </c>
      <c r="C3169" s="1" t="str">
        <f>IFERROR(VLOOKUP(官網匯出!D3169,團名!E:G,3,FALSE),"")</f>
        <v/>
      </c>
      <c r="D3169" s="1" t="str">
        <f t="shared" si="550"/>
        <v/>
      </c>
      <c r="E3169" s="1" t="str">
        <f t="shared" si="551"/>
        <v/>
      </c>
      <c r="F3169" s="1" t="str">
        <f>IF(官網匯出!F3169="已付款","","B0012")</f>
        <v>B0012</v>
      </c>
      <c r="G3169" s="1" t="str">
        <f>IF(官網匯出!A3169="","",官網匯出!A3169)</f>
        <v/>
      </c>
      <c r="H3169" s="3" t="str">
        <f>IF(官網匯出!B3169="","",官網匯出!B3169)</f>
        <v/>
      </c>
      <c r="I3169" s="1" t="str">
        <f>IF(官網匯出!C3169="","",官網匯出!C3169)</f>
        <v/>
      </c>
      <c r="J3169" s="1" t="str">
        <f>IF(官網匯出!D3169="","",官網匯出!D3169)</f>
        <v/>
      </c>
      <c r="K3169" s="3" t="str">
        <f>IF(官網匯出!E3169="","",官網匯出!E3169)</f>
        <v/>
      </c>
      <c r="L3169" s="1" t="str">
        <f>IF(官網匯出!F3169="","",官網匯出!F3169)</f>
        <v/>
      </c>
      <c r="M3169" s="1" t="str">
        <f>IF(官網匯出!G3169="","",官網匯出!G3169)</f>
        <v/>
      </c>
      <c r="N3169" s="1" t="str">
        <f>IF(官網匯出!H3169="","",官網匯出!H3169)</f>
        <v/>
      </c>
      <c r="P3169" s="1" t="str">
        <f>IF(官網匯出!J3169="","",RIGHT(官網匯出!J3169,LEN(官網匯出!J3169)-2))</f>
        <v/>
      </c>
      <c r="Q3169" s="1" t="str">
        <f>IF(官網匯出!K3169="","",官網匯出!K3169)</f>
        <v/>
      </c>
      <c r="R3169" s="1" t="str">
        <f>IF(官網匯出!L3169="","",官網匯出!L3169)</f>
        <v/>
      </c>
      <c r="S3169" s="1" t="str">
        <f>IF(官網匯出!M3169="","",官網匯出!M3169)</f>
        <v/>
      </c>
      <c r="T3169" s="1" t="str">
        <f>IF(官網匯出!N3169="","",官網匯出!N3169)</f>
        <v/>
      </c>
      <c r="U3169" s="1" t="str">
        <f>IF(官網匯出!O3169="","",官網匯出!O3169)</f>
        <v/>
      </c>
      <c r="V3169" s="1" t="str">
        <f>IF(官網匯出!P3169="",IF(G3169="","",0),官網匯出!P3169)</f>
        <v/>
      </c>
      <c r="W3169" s="1" t="str">
        <f>IF(官網匯出!Q3169="",IF(G3169="","",0),官網匯出!Q3169)</f>
        <v/>
      </c>
      <c r="X3169" s="1" t="str">
        <f>IF(官網匯出!R3169="","",官網匯出!R3169)</f>
        <v/>
      </c>
      <c r="Y3169" s="1" t="str">
        <f>IF(官網匯出!S3169="","",官網匯出!S3169)</f>
        <v/>
      </c>
      <c r="Z3169" s="1" t="str">
        <f>IF(G3169="","",官網匯出!T3169)</f>
        <v/>
      </c>
      <c r="AA3169" s="1" t="str">
        <f>IF(G3169="","",官網匯出!AK3169)</f>
        <v/>
      </c>
      <c r="AB3169" s="1" t="str">
        <f>IF(G3169="","",IF(官網匯出!V3169="","",官網匯出!V3169))</f>
        <v/>
      </c>
      <c r="AJ3169" s="1" t="str">
        <f>IF(G3169="","",IF(官網匯出!AE3169="","",官網匯出!AE3169))</f>
        <v/>
      </c>
      <c r="AK3169" s="1" t="str">
        <f>IF(G3169="","",IF(官網匯出!AD3169="","",官網匯出!AD3169))</f>
        <v/>
      </c>
      <c r="AL3169" s="1" t="str">
        <f t="shared" si="552"/>
        <v>0</v>
      </c>
      <c r="AM3169" s="1" t="str">
        <f>IF(官網匯出!AG3169="","",官網匯出!AG3169)</f>
        <v/>
      </c>
      <c r="AN3169" s="1" t="str">
        <f>IF(G3169="","",IF(官網匯出!AH3169="","",官網匯出!AH3169))</f>
        <v/>
      </c>
      <c r="AO3169" s="14" t="str">
        <f t="shared" si="553"/>
        <v/>
      </c>
      <c r="AP3169" s="14" t="str">
        <f t="shared" si="554"/>
        <v>1</v>
      </c>
      <c r="AQ3169" s="14" t="str">
        <f t="shared" si="555"/>
        <v>0</v>
      </c>
      <c r="AR3169" s="1" t="str">
        <f t="shared" si="556"/>
        <v/>
      </c>
      <c r="AS3169" s="1" t="str">
        <f t="shared" si="557"/>
        <v/>
      </c>
      <c r="AT3169" s="1" t="str">
        <f t="shared" si="558"/>
        <v/>
      </c>
      <c r="AU3169" s="1" t="str">
        <f t="shared" si="549"/>
        <v/>
      </c>
      <c r="AV3169" s="1" t="e">
        <f>IF(VLOOKUP(G3169,官網匯出!A:AQ,42,FALSE)="","[黃金盾官網]",VLOOKUP(G3169,官網匯出!A:AQ,42,FALSE))</f>
        <v>#N/A</v>
      </c>
      <c r="AW3169" s="1" t="e">
        <f>IF(LEFT(VLOOKUP(G3169,官網匯出!A:AS,43,FALSE),2)="","web",LEFT(VLOOKUP(G3169,官網匯出!A:AS,43,FALSE),2))</f>
        <v>#N/A</v>
      </c>
      <c r="AX3169" s="1" t="str">
        <f t="shared" si="559"/>
        <v>O</v>
      </c>
    </row>
    <row r="3170" spans="1:50">
      <c r="A3170" s="1" t="str">
        <f>IF(G3170="","",VLOOKUP(官網轉換!AW3170,團名!A:B,2,FALSE))</f>
        <v/>
      </c>
      <c r="B3170" s="1" t="str">
        <f>IF(G3170="","",IF(LEFT(VLOOKUP(G3170,官網匯出!A:AQ,43,0),2)="wf",VLOOKUP(VLOOKUP(G3170,官網匯出!A:AQ,43,0),團名!$I$1:$K$12,2,FALSE),"N0071"))</f>
        <v/>
      </c>
      <c r="C3170" s="1" t="str">
        <f>IFERROR(VLOOKUP(官網匯出!D3170,團名!E:G,3,FALSE),"")</f>
        <v/>
      </c>
      <c r="D3170" s="1" t="str">
        <f t="shared" si="550"/>
        <v/>
      </c>
      <c r="E3170" s="1" t="str">
        <f t="shared" si="551"/>
        <v/>
      </c>
      <c r="F3170" s="1" t="str">
        <f>IF(官網匯出!F3170="已付款","","B0012")</f>
        <v>B0012</v>
      </c>
      <c r="G3170" s="1" t="str">
        <f>IF(官網匯出!A3170="","",官網匯出!A3170)</f>
        <v/>
      </c>
      <c r="H3170" s="3" t="str">
        <f>IF(官網匯出!B3170="","",官網匯出!B3170)</f>
        <v/>
      </c>
      <c r="I3170" s="1" t="str">
        <f>IF(官網匯出!C3170="","",官網匯出!C3170)</f>
        <v/>
      </c>
      <c r="J3170" s="1" t="str">
        <f>IF(官網匯出!D3170="","",官網匯出!D3170)</f>
        <v/>
      </c>
      <c r="K3170" s="3" t="str">
        <f>IF(官網匯出!E3170="","",官網匯出!E3170)</f>
        <v/>
      </c>
      <c r="L3170" s="1" t="str">
        <f>IF(官網匯出!F3170="","",官網匯出!F3170)</f>
        <v/>
      </c>
      <c r="M3170" s="1" t="str">
        <f>IF(官網匯出!G3170="","",官網匯出!G3170)</f>
        <v/>
      </c>
      <c r="N3170" s="1" t="str">
        <f>IF(官網匯出!H3170="","",官網匯出!H3170)</f>
        <v/>
      </c>
      <c r="P3170" s="1" t="str">
        <f>IF(官網匯出!J3170="","",RIGHT(官網匯出!J3170,LEN(官網匯出!J3170)-2))</f>
        <v/>
      </c>
      <c r="Q3170" s="1" t="str">
        <f>IF(官網匯出!K3170="","",官網匯出!K3170)</f>
        <v/>
      </c>
      <c r="R3170" s="1" t="str">
        <f>IF(官網匯出!L3170="","",官網匯出!L3170)</f>
        <v/>
      </c>
      <c r="S3170" s="1" t="str">
        <f>IF(官網匯出!M3170="","",官網匯出!M3170)</f>
        <v/>
      </c>
      <c r="T3170" s="1" t="str">
        <f>IF(官網匯出!N3170="","",官網匯出!N3170)</f>
        <v/>
      </c>
      <c r="U3170" s="1" t="str">
        <f>IF(官網匯出!O3170="","",官網匯出!O3170)</f>
        <v/>
      </c>
      <c r="V3170" s="1" t="str">
        <f>IF(官網匯出!P3170="",IF(G3170="","",0),官網匯出!P3170)</f>
        <v/>
      </c>
      <c r="W3170" s="1" t="str">
        <f>IF(官網匯出!Q3170="",IF(G3170="","",0),官網匯出!Q3170)</f>
        <v/>
      </c>
      <c r="X3170" s="1" t="str">
        <f>IF(官網匯出!R3170="","",官網匯出!R3170)</f>
        <v/>
      </c>
      <c r="Y3170" s="1" t="str">
        <f>IF(官網匯出!S3170="","",官網匯出!S3170)</f>
        <v/>
      </c>
      <c r="Z3170" s="1" t="str">
        <f>IF(G3170="","",官網匯出!T3170)</f>
        <v/>
      </c>
      <c r="AA3170" s="1" t="str">
        <f>IF(G3170="","",官網匯出!AK3170)</f>
        <v/>
      </c>
      <c r="AB3170" s="1" t="str">
        <f>IF(G3170="","",IF(官網匯出!V3170="","",官網匯出!V3170))</f>
        <v/>
      </c>
      <c r="AJ3170" s="1" t="str">
        <f>IF(G3170="","",IF(官網匯出!AE3170="","",官網匯出!AE3170))</f>
        <v/>
      </c>
      <c r="AK3170" s="1" t="str">
        <f>IF(G3170="","",IF(官網匯出!AD3170="","",官網匯出!AD3170))</f>
        <v/>
      </c>
      <c r="AL3170" s="1" t="str">
        <f t="shared" si="552"/>
        <v>0</v>
      </c>
      <c r="AM3170" s="1" t="str">
        <f>IF(官網匯出!AG3170="","",官網匯出!AG3170)</f>
        <v/>
      </c>
      <c r="AN3170" s="1" t="str">
        <f>IF(G3170="","",IF(官網匯出!AH3170="","",官網匯出!AH3170))</f>
        <v/>
      </c>
      <c r="AO3170" s="14" t="str">
        <f t="shared" si="553"/>
        <v/>
      </c>
      <c r="AP3170" s="14" t="str">
        <f t="shared" si="554"/>
        <v>1</v>
      </c>
      <c r="AQ3170" s="14" t="str">
        <f t="shared" si="555"/>
        <v>0</v>
      </c>
      <c r="AR3170" s="1" t="str">
        <f t="shared" si="556"/>
        <v/>
      </c>
      <c r="AS3170" s="1" t="str">
        <f t="shared" si="557"/>
        <v/>
      </c>
      <c r="AT3170" s="1" t="str">
        <f t="shared" si="558"/>
        <v/>
      </c>
      <c r="AU3170" s="1" t="str">
        <f t="shared" si="549"/>
        <v/>
      </c>
      <c r="AV3170" s="1" t="e">
        <f>IF(VLOOKUP(G3170,官網匯出!A:AQ,42,FALSE)="","[黃金盾官網]",VLOOKUP(G3170,官網匯出!A:AQ,42,FALSE))</f>
        <v>#N/A</v>
      </c>
      <c r="AW3170" s="1" t="e">
        <f>IF(LEFT(VLOOKUP(G3170,官網匯出!A:AS,43,FALSE),2)="","web",LEFT(VLOOKUP(G3170,官網匯出!A:AS,43,FALSE),2))</f>
        <v>#N/A</v>
      </c>
      <c r="AX3170" s="1" t="str">
        <f t="shared" si="559"/>
        <v>O</v>
      </c>
    </row>
    <row r="3171" spans="1:50">
      <c r="A3171" s="1" t="str">
        <f>IF(G3171="","",VLOOKUP(官網轉換!AW3171,團名!A:B,2,FALSE))</f>
        <v/>
      </c>
      <c r="B3171" s="1" t="str">
        <f>IF(G3171="","",IF(LEFT(VLOOKUP(G3171,官網匯出!A:AQ,43,0),2)="wf",VLOOKUP(VLOOKUP(G3171,官網匯出!A:AQ,43,0),團名!$I$1:$K$12,2,FALSE),"N0071"))</f>
        <v/>
      </c>
      <c r="C3171" s="1" t="str">
        <f>IFERROR(VLOOKUP(官網匯出!D3171,團名!E:G,3,FALSE),"")</f>
        <v/>
      </c>
      <c r="D3171" s="1" t="str">
        <f t="shared" si="550"/>
        <v/>
      </c>
      <c r="E3171" s="1" t="str">
        <f t="shared" si="551"/>
        <v/>
      </c>
      <c r="F3171" s="1" t="str">
        <f>IF(官網匯出!F3171="已付款","","B0012")</f>
        <v>B0012</v>
      </c>
      <c r="G3171" s="1" t="str">
        <f>IF(官網匯出!A3171="","",官網匯出!A3171)</f>
        <v/>
      </c>
      <c r="H3171" s="3" t="str">
        <f>IF(官網匯出!B3171="","",官網匯出!B3171)</f>
        <v/>
      </c>
      <c r="I3171" s="1" t="str">
        <f>IF(官網匯出!C3171="","",官網匯出!C3171)</f>
        <v/>
      </c>
      <c r="J3171" s="1" t="str">
        <f>IF(官網匯出!D3171="","",官網匯出!D3171)</f>
        <v/>
      </c>
      <c r="K3171" s="3" t="str">
        <f>IF(官網匯出!E3171="","",官網匯出!E3171)</f>
        <v/>
      </c>
      <c r="L3171" s="1" t="str">
        <f>IF(官網匯出!F3171="","",官網匯出!F3171)</f>
        <v/>
      </c>
      <c r="M3171" s="1" t="str">
        <f>IF(官網匯出!G3171="","",官網匯出!G3171)</f>
        <v/>
      </c>
      <c r="N3171" s="1" t="str">
        <f>IF(官網匯出!H3171="","",官網匯出!H3171)</f>
        <v/>
      </c>
      <c r="P3171" s="1" t="str">
        <f>IF(官網匯出!J3171="","",RIGHT(官網匯出!J3171,LEN(官網匯出!J3171)-2))</f>
        <v/>
      </c>
      <c r="Q3171" s="1" t="str">
        <f>IF(官網匯出!K3171="","",官網匯出!K3171)</f>
        <v/>
      </c>
      <c r="R3171" s="1" t="str">
        <f>IF(官網匯出!L3171="","",官網匯出!L3171)</f>
        <v/>
      </c>
      <c r="S3171" s="1" t="str">
        <f>IF(官網匯出!M3171="","",官網匯出!M3171)</f>
        <v/>
      </c>
      <c r="T3171" s="1" t="str">
        <f>IF(官網匯出!N3171="","",官網匯出!N3171)</f>
        <v/>
      </c>
      <c r="U3171" s="1" t="str">
        <f>IF(官網匯出!O3171="","",官網匯出!O3171)</f>
        <v/>
      </c>
      <c r="V3171" s="1" t="str">
        <f>IF(官網匯出!P3171="",IF(G3171="","",0),官網匯出!P3171)</f>
        <v/>
      </c>
      <c r="W3171" s="1" t="str">
        <f>IF(官網匯出!Q3171="",IF(G3171="","",0),官網匯出!Q3171)</f>
        <v/>
      </c>
      <c r="X3171" s="1" t="str">
        <f>IF(官網匯出!R3171="","",官網匯出!R3171)</f>
        <v/>
      </c>
      <c r="Y3171" s="1" t="str">
        <f>IF(官網匯出!S3171="","",官網匯出!S3171)</f>
        <v/>
      </c>
      <c r="Z3171" s="1" t="str">
        <f>IF(G3171="","",官網匯出!T3171)</f>
        <v/>
      </c>
      <c r="AA3171" s="1" t="str">
        <f>IF(G3171="","",官網匯出!AK3171)</f>
        <v/>
      </c>
      <c r="AB3171" s="1" t="str">
        <f>IF(G3171="","",IF(官網匯出!V3171="","",官網匯出!V3171))</f>
        <v/>
      </c>
      <c r="AJ3171" s="1" t="str">
        <f>IF(G3171="","",IF(官網匯出!AE3171="","",官網匯出!AE3171))</f>
        <v/>
      </c>
      <c r="AK3171" s="1" t="str">
        <f>IF(G3171="","",IF(官網匯出!AD3171="","",官網匯出!AD3171))</f>
        <v/>
      </c>
      <c r="AL3171" s="1" t="str">
        <f t="shared" si="552"/>
        <v>0</v>
      </c>
      <c r="AM3171" s="1" t="str">
        <f>IF(官網匯出!AG3171="","",官網匯出!AG3171)</f>
        <v/>
      </c>
      <c r="AN3171" s="1" t="str">
        <f>IF(G3171="","",IF(官網匯出!AH3171="","",官網匯出!AH3171))</f>
        <v/>
      </c>
      <c r="AO3171" s="14" t="str">
        <f t="shared" si="553"/>
        <v/>
      </c>
      <c r="AP3171" s="14" t="str">
        <f t="shared" si="554"/>
        <v>1</v>
      </c>
      <c r="AQ3171" s="14" t="str">
        <f t="shared" si="555"/>
        <v>0</v>
      </c>
      <c r="AR3171" s="1" t="str">
        <f t="shared" si="556"/>
        <v/>
      </c>
      <c r="AS3171" s="1" t="str">
        <f t="shared" si="557"/>
        <v/>
      </c>
      <c r="AT3171" s="1" t="str">
        <f t="shared" si="558"/>
        <v/>
      </c>
      <c r="AU3171" s="1" t="str">
        <f t="shared" si="549"/>
        <v/>
      </c>
      <c r="AV3171" s="1" t="e">
        <f>IF(VLOOKUP(G3171,官網匯出!A:AQ,42,FALSE)="","[黃金盾官網]",VLOOKUP(G3171,官網匯出!A:AQ,42,FALSE))</f>
        <v>#N/A</v>
      </c>
      <c r="AW3171" s="1" t="e">
        <f>IF(LEFT(VLOOKUP(G3171,官網匯出!A:AS,43,FALSE),2)="","web",LEFT(VLOOKUP(G3171,官網匯出!A:AS,43,FALSE),2))</f>
        <v>#N/A</v>
      </c>
      <c r="AX3171" s="1" t="str">
        <f t="shared" si="559"/>
        <v>O</v>
      </c>
    </row>
    <row r="3172" spans="1:50">
      <c r="A3172" s="1" t="str">
        <f>IF(G3172="","",VLOOKUP(官網轉換!AW3172,團名!A:B,2,FALSE))</f>
        <v/>
      </c>
      <c r="B3172" s="1" t="str">
        <f>IF(G3172="","",IF(LEFT(VLOOKUP(G3172,官網匯出!A:AQ,43,0),2)="wf",VLOOKUP(VLOOKUP(G3172,官網匯出!A:AQ,43,0),團名!$I$1:$K$12,2,FALSE),"N0071"))</f>
        <v/>
      </c>
      <c r="C3172" s="1" t="str">
        <f>IFERROR(VLOOKUP(官網匯出!D3172,團名!E:G,3,FALSE),"")</f>
        <v/>
      </c>
      <c r="D3172" s="1" t="str">
        <f t="shared" si="550"/>
        <v/>
      </c>
      <c r="E3172" s="1" t="str">
        <f t="shared" si="551"/>
        <v/>
      </c>
      <c r="F3172" s="1" t="str">
        <f>IF(官網匯出!F3172="已付款","","B0012")</f>
        <v>B0012</v>
      </c>
      <c r="G3172" s="1" t="str">
        <f>IF(官網匯出!A3172="","",官網匯出!A3172)</f>
        <v/>
      </c>
      <c r="H3172" s="3" t="str">
        <f>IF(官網匯出!B3172="","",官網匯出!B3172)</f>
        <v/>
      </c>
      <c r="I3172" s="1" t="str">
        <f>IF(官網匯出!C3172="","",官網匯出!C3172)</f>
        <v/>
      </c>
      <c r="J3172" s="1" t="str">
        <f>IF(官網匯出!D3172="","",官網匯出!D3172)</f>
        <v/>
      </c>
      <c r="K3172" s="3" t="str">
        <f>IF(官網匯出!E3172="","",官網匯出!E3172)</f>
        <v/>
      </c>
      <c r="L3172" s="1" t="str">
        <f>IF(官網匯出!F3172="","",官網匯出!F3172)</f>
        <v/>
      </c>
      <c r="M3172" s="1" t="str">
        <f>IF(官網匯出!G3172="","",官網匯出!G3172)</f>
        <v/>
      </c>
      <c r="N3172" s="1" t="str">
        <f>IF(官網匯出!H3172="","",官網匯出!H3172)</f>
        <v/>
      </c>
      <c r="P3172" s="1" t="str">
        <f>IF(官網匯出!J3172="","",RIGHT(官網匯出!J3172,LEN(官網匯出!J3172)-2))</f>
        <v/>
      </c>
      <c r="Q3172" s="1" t="str">
        <f>IF(官網匯出!K3172="","",官網匯出!K3172)</f>
        <v/>
      </c>
      <c r="R3172" s="1" t="str">
        <f>IF(官網匯出!L3172="","",官網匯出!L3172)</f>
        <v/>
      </c>
      <c r="S3172" s="1" t="str">
        <f>IF(官網匯出!M3172="","",官網匯出!M3172)</f>
        <v/>
      </c>
      <c r="T3172" s="1" t="str">
        <f>IF(官網匯出!N3172="","",官網匯出!N3172)</f>
        <v/>
      </c>
      <c r="U3172" s="1" t="str">
        <f>IF(官網匯出!O3172="","",官網匯出!O3172)</f>
        <v/>
      </c>
      <c r="V3172" s="1" t="str">
        <f>IF(官網匯出!P3172="",IF(G3172="","",0),官網匯出!P3172)</f>
        <v/>
      </c>
      <c r="W3172" s="1" t="str">
        <f>IF(官網匯出!Q3172="",IF(G3172="","",0),官網匯出!Q3172)</f>
        <v/>
      </c>
      <c r="X3172" s="1" t="str">
        <f>IF(官網匯出!R3172="","",官網匯出!R3172)</f>
        <v/>
      </c>
      <c r="Y3172" s="1" t="str">
        <f>IF(官網匯出!S3172="","",官網匯出!S3172)</f>
        <v/>
      </c>
      <c r="Z3172" s="1" t="str">
        <f>IF(G3172="","",官網匯出!T3172)</f>
        <v/>
      </c>
      <c r="AA3172" s="1" t="str">
        <f>IF(G3172="","",官網匯出!AK3172)</f>
        <v/>
      </c>
      <c r="AB3172" s="1" t="str">
        <f>IF(G3172="","",IF(官網匯出!V3172="","",官網匯出!V3172))</f>
        <v/>
      </c>
      <c r="AJ3172" s="1" t="str">
        <f>IF(G3172="","",IF(官網匯出!AE3172="","",官網匯出!AE3172))</f>
        <v/>
      </c>
      <c r="AK3172" s="1" t="str">
        <f>IF(G3172="","",IF(官網匯出!AD3172="","",官網匯出!AD3172))</f>
        <v/>
      </c>
      <c r="AL3172" s="1" t="str">
        <f t="shared" si="552"/>
        <v>0</v>
      </c>
      <c r="AM3172" s="1" t="str">
        <f>IF(官網匯出!AG3172="","",官網匯出!AG3172)</f>
        <v/>
      </c>
      <c r="AN3172" s="1" t="str">
        <f>IF(G3172="","",IF(官網匯出!AH3172="","",官網匯出!AH3172))</f>
        <v/>
      </c>
      <c r="AO3172" s="14" t="str">
        <f t="shared" si="553"/>
        <v/>
      </c>
      <c r="AP3172" s="14" t="str">
        <f t="shared" si="554"/>
        <v>1</v>
      </c>
      <c r="AQ3172" s="14" t="str">
        <f t="shared" si="555"/>
        <v>0</v>
      </c>
      <c r="AR3172" s="1" t="str">
        <f t="shared" si="556"/>
        <v/>
      </c>
      <c r="AS3172" s="1" t="str">
        <f t="shared" si="557"/>
        <v/>
      </c>
      <c r="AT3172" s="1" t="str">
        <f t="shared" si="558"/>
        <v/>
      </c>
      <c r="AU3172" s="1" t="str">
        <f t="shared" si="549"/>
        <v/>
      </c>
      <c r="AV3172" s="1" t="e">
        <f>IF(VLOOKUP(G3172,官網匯出!A:AQ,42,FALSE)="","[黃金盾官網]",VLOOKUP(G3172,官網匯出!A:AQ,42,FALSE))</f>
        <v>#N/A</v>
      </c>
      <c r="AW3172" s="1" t="e">
        <f>IF(LEFT(VLOOKUP(G3172,官網匯出!A:AS,43,FALSE),2)="","web",LEFT(VLOOKUP(G3172,官網匯出!A:AS,43,FALSE),2))</f>
        <v>#N/A</v>
      </c>
      <c r="AX3172" s="1" t="str">
        <f t="shared" si="559"/>
        <v>O</v>
      </c>
    </row>
    <row r="3173" spans="1:50">
      <c r="A3173" s="1" t="str">
        <f>IF(G3173="","",VLOOKUP(官網轉換!AW3173,團名!A:B,2,FALSE))</f>
        <v/>
      </c>
      <c r="B3173" s="1" t="str">
        <f>IF(G3173="","",IF(LEFT(VLOOKUP(G3173,官網匯出!A:AQ,43,0),2)="wf",VLOOKUP(VLOOKUP(G3173,官網匯出!A:AQ,43,0),團名!$I$1:$K$12,2,FALSE),"N0071"))</f>
        <v/>
      </c>
      <c r="C3173" s="1" t="str">
        <f>IFERROR(VLOOKUP(官網匯出!D3173,團名!E:G,3,FALSE),"")</f>
        <v/>
      </c>
      <c r="D3173" s="1" t="str">
        <f t="shared" si="550"/>
        <v/>
      </c>
      <c r="E3173" s="1" t="str">
        <f t="shared" si="551"/>
        <v/>
      </c>
      <c r="F3173" s="1" t="str">
        <f>IF(官網匯出!F3173="已付款","","B0012")</f>
        <v>B0012</v>
      </c>
      <c r="G3173" s="1" t="str">
        <f>IF(官網匯出!A3173="","",官網匯出!A3173)</f>
        <v/>
      </c>
      <c r="H3173" s="3" t="str">
        <f>IF(官網匯出!B3173="","",官網匯出!B3173)</f>
        <v/>
      </c>
      <c r="I3173" s="1" t="str">
        <f>IF(官網匯出!C3173="","",官網匯出!C3173)</f>
        <v/>
      </c>
      <c r="J3173" s="1" t="str">
        <f>IF(官網匯出!D3173="","",官網匯出!D3173)</f>
        <v/>
      </c>
      <c r="K3173" s="3" t="str">
        <f>IF(官網匯出!E3173="","",官網匯出!E3173)</f>
        <v/>
      </c>
      <c r="L3173" s="1" t="str">
        <f>IF(官網匯出!F3173="","",官網匯出!F3173)</f>
        <v/>
      </c>
      <c r="M3173" s="1" t="str">
        <f>IF(官網匯出!G3173="","",官網匯出!G3173)</f>
        <v/>
      </c>
      <c r="N3173" s="1" t="str">
        <f>IF(官網匯出!H3173="","",官網匯出!H3173)</f>
        <v/>
      </c>
      <c r="P3173" s="1" t="str">
        <f>IF(官網匯出!J3173="","",RIGHT(官網匯出!J3173,LEN(官網匯出!J3173)-2))</f>
        <v/>
      </c>
      <c r="Q3173" s="1" t="str">
        <f>IF(官網匯出!K3173="","",官網匯出!K3173)</f>
        <v/>
      </c>
      <c r="R3173" s="1" t="str">
        <f>IF(官網匯出!L3173="","",官網匯出!L3173)</f>
        <v/>
      </c>
      <c r="S3173" s="1" t="str">
        <f>IF(官網匯出!M3173="","",官網匯出!M3173)</f>
        <v/>
      </c>
      <c r="T3173" s="1" t="str">
        <f>IF(官網匯出!N3173="","",官網匯出!N3173)</f>
        <v/>
      </c>
      <c r="U3173" s="1" t="str">
        <f>IF(官網匯出!O3173="","",官網匯出!O3173)</f>
        <v/>
      </c>
      <c r="V3173" s="1" t="str">
        <f>IF(官網匯出!P3173="",IF(G3173="","",0),官網匯出!P3173)</f>
        <v/>
      </c>
      <c r="W3173" s="1" t="str">
        <f>IF(官網匯出!Q3173="",IF(G3173="","",0),官網匯出!Q3173)</f>
        <v/>
      </c>
      <c r="X3173" s="1" t="str">
        <f>IF(官網匯出!R3173="","",官網匯出!R3173)</f>
        <v/>
      </c>
      <c r="Y3173" s="1" t="str">
        <f>IF(官網匯出!S3173="","",官網匯出!S3173)</f>
        <v/>
      </c>
      <c r="Z3173" s="1" t="str">
        <f>IF(G3173="","",官網匯出!T3173)</f>
        <v/>
      </c>
      <c r="AA3173" s="1" t="str">
        <f>IF(G3173="","",官網匯出!AK3173)</f>
        <v/>
      </c>
      <c r="AB3173" s="1" t="str">
        <f>IF(G3173="","",IF(官網匯出!V3173="","",官網匯出!V3173))</f>
        <v/>
      </c>
      <c r="AJ3173" s="1" t="str">
        <f>IF(G3173="","",IF(官網匯出!AE3173="","",官網匯出!AE3173))</f>
        <v/>
      </c>
      <c r="AK3173" s="1" t="str">
        <f>IF(G3173="","",IF(官網匯出!AD3173="","",官網匯出!AD3173))</f>
        <v/>
      </c>
      <c r="AL3173" s="1" t="str">
        <f t="shared" si="552"/>
        <v>0</v>
      </c>
      <c r="AM3173" s="1" t="str">
        <f>IF(官網匯出!AG3173="","",官網匯出!AG3173)</f>
        <v/>
      </c>
      <c r="AN3173" s="1" t="str">
        <f>IF(G3173="","",IF(官網匯出!AH3173="","",官網匯出!AH3173))</f>
        <v/>
      </c>
      <c r="AO3173" s="14" t="str">
        <f t="shared" si="553"/>
        <v/>
      </c>
      <c r="AP3173" s="14" t="str">
        <f t="shared" si="554"/>
        <v>1</v>
      </c>
      <c r="AQ3173" s="14" t="str">
        <f t="shared" si="555"/>
        <v>0</v>
      </c>
      <c r="AR3173" s="1" t="str">
        <f t="shared" si="556"/>
        <v/>
      </c>
      <c r="AS3173" s="1" t="str">
        <f t="shared" si="557"/>
        <v/>
      </c>
      <c r="AT3173" s="1" t="str">
        <f t="shared" si="558"/>
        <v/>
      </c>
      <c r="AU3173" s="1" t="str">
        <f t="shared" si="549"/>
        <v/>
      </c>
      <c r="AV3173" s="1" t="e">
        <f>IF(VLOOKUP(G3173,官網匯出!A:AQ,42,FALSE)="","[黃金盾官網]",VLOOKUP(G3173,官網匯出!A:AQ,42,FALSE))</f>
        <v>#N/A</v>
      </c>
      <c r="AW3173" s="1" t="e">
        <f>IF(LEFT(VLOOKUP(G3173,官網匯出!A:AS,43,FALSE),2)="","web",LEFT(VLOOKUP(G3173,官網匯出!A:AS,43,FALSE),2))</f>
        <v>#N/A</v>
      </c>
      <c r="AX3173" s="1" t="str">
        <f t="shared" si="559"/>
        <v>O</v>
      </c>
    </row>
    <row r="3174" spans="1:50">
      <c r="A3174" s="1" t="str">
        <f>IF(G3174="","",VLOOKUP(官網轉換!AW3174,團名!A:B,2,FALSE))</f>
        <v/>
      </c>
      <c r="B3174" s="1" t="str">
        <f>IF(G3174="","",IF(LEFT(VLOOKUP(G3174,官網匯出!A:AQ,43,0),2)="wf",VLOOKUP(VLOOKUP(G3174,官網匯出!A:AQ,43,0),團名!$I$1:$K$12,2,FALSE),"N0071"))</f>
        <v/>
      </c>
      <c r="C3174" s="1" t="str">
        <f>IFERROR(VLOOKUP(官網匯出!D3174,團名!E:G,3,FALSE),"")</f>
        <v/>
      </c>
      <c r="D3174" s="1" t="str">
        <f t="shared" si="550"/>
        <v/>
      </c>
      <c r="E3174" s="1" t="str">
        <f t="shared" si="551"/>
        <v/>
      </c>
      <c r="F3174" s="1" t="str">
        <f>IF(官網匯出!F3174="已付款","","B0012")</f>
        <v>B0012</v>
      </c>
      <c r="G3174" s="1" t="str">
        <f>IF(官網匯出!A3174="","",官網匯出!A3174)</f>
        <v/>
      </c>
      <c r="H3174" s="3" t="str">
        <f>IF(官網匯出!B3174="","",官網匯出!B3174)</f>
        <v/>
      </c>
      <c r="I3174" s="1" t="str">
        <f>IF(官網匯出!C3174="","",官網匯出!C3174)</f>
        <v/>
      </c>
      <c r="J3174" s="1" t="str">
        <f>IF(官網匯出!D3174="","",官網匯出!D3174)</f>
        <v/>
      </c>
      <c r="K3174" s="3" t="str">
        <f>IF(官網匯出!E3174="","",官網匯出!E3174)</f>
        <v/>
      </c>
      <c r="L3174" s="1" t="str">
        <f>IF(官網匯出!F3174="","",官網匯出!F3174)</f>
        <v/>
      </c>
      <c r="M3174" s="1" t="str">
        <f>IF(官網匯出!G3174="","",官網匯出!G3174)</f>
        <v/>
      </c>
      <c r="N3174" s="1" t="str">
        <f>IF(官網匯出!H3174="","",官網匯出!H3174)</f>
        <v/>
      </c>
      <c r="P3174" s="1" t="str">
        <f>IF(官網匯出!J3174="","",RIGHT(官網匯出!J3174,LEN(官網匯出!J3174)-2))</f>
        <v/>
      </c>
      <c r="Q3174" s="1" t="str">
        <f>IF(官網匯出!K3174="","",官網匯出!K3174)</f>
        <v/>
      </c>
      <c r="R3174" s="1" t="str">
        <f>IF(官網匯出!L3174="","",官網匯出!L3174)</f>
        <v/>
      </c>
      <c r="S3174" s="1" t="str">
        <f>IF(官網匯出!M3174="","",官網匯出!M3174)</f>
        <v/>
      </c>
      <c r="T3174" s="1" t="str">
        <f>IF(官網匯出!N3174="","",官網匯出!N3174)</f>
        <v/>
      </c>
      <c r="U3174" s="1" t="str">
        <f>IF(官網匯出!O3174="","",官網匯出!O3174)</f>
        <v/>
      </c>
      <c r="V3174" s="1" t="str">
        <f>IF(官網匯出!P3174="",IF(G3174="","",0),官網匯出!P3174)</f>
        <v/>
      </c>
      <c r="W3174" s="1" t="str">
        <f>IF(官網匯出!Q3174="",IF(G3174="","",0),官網匯出!Q3174)</f>
        <v/>
      </c>
      <c r="X3174" s="1" t="str">
        <f>IF(官網匯出!R3174="","",官網匯出!R3174)</f>
        <v/>
      </c>
      <c r="Y3174" s="1" t="str">
        <f>IF(官網匯出!S3174="","",官網匯出!S3174)</f>
        <v/>
      </c>
      <c r="Z3174" s="1" t="str">
        <f>IF(G3174="","",官網匯出!T3174)</f>
        <v/>
      </c>
      <c r="AA3174" s="1" t="str">
        <f>IF(G3174="","",官網匯出!AK3174)</f>
        <v/>
      </c>
      <c r="AB3174" s="1" t="str">
        <f>IF(G3174="","",IF(官網匯出!V3174="","",官網匯出!V3174))</f>
        <v/>
      </c>
      <c r="AJ3174" s="1" t="str">
        <f>IF(G3174="","",IF(官網匯出!AE3174="","",官網匯出!AE3174))</f>
        <v/>
      </c>
      <c r="AK3174" s="1" t="str">
        <f>IF(G3174="","",IF(官網匯出!AD3174="","",官網匯出!AD3174))</f>
        <v/>
      </c>
      <c r="AL3174" s="1" t="str">
        <f t="shared" si="552"/>
        <v>0</v>
      </c>
      <c r="AM3174" s="1" t="str">
        <f>IF(官網匯出!AG3174="","",官網匯出!AG3174)</f>
        <v/>
      </c>
      <c r="AN3174" s="1" t="str">
        <f>IF(G3174="","",IF(官網匯出!AH3174="","",官網匯出!AH3174))</f>
        <v/>
      </c>
      <c r="AO3174" s="14" t="str">
        <f t="shared" si="553"/>
        <v/>
      </c>
      <c r="AP3174" s="14" t="str">
        <f t="shared" si="554"/>
        <v>1</v>
      </c>
      <c r="AQ3174" s="14" t="str">
        <f t="shared" si="555"/>
        <v>0</v>
      </c>
      <c r="AR3174" s="1" t="str">
        <f t="shared" si="556"/>
        <v/>
      </c>
      <c r="AS3174" s="1" t="str">
        <f t="shared" si="557"/>
        <v/>
      </c>
      <c r="AT3174" s="1" t="str">
        <f t="shared" si="558"/>
        <v/>
      </c>
      <c r="AU3174" s="1" t="str">
        <f t="shared" si="549"/>
        <v/>
      </c>
      <c r="AV3174" s="1" t="e">
        <f>IF(VLOOKUP(G3174,官網匯出!A:AQ,42,FALSE)="","[黃金盾官網]",VLOOKUP(G3174,官網匯出!A:AQ,42,FALSE))</f>
        <v>#N/A</v>
      </c>
      <c r="AW3174" s="1" t="e">
        <f>IF(LEFT(VLOOKUP(G3174,官網匯出!A:AS,43,FALSE),2)="","web",LEFT(VLOOKUP(G3174,官網匯出!A:AS,43,FALSE),2))</f>
        <v>#N/A</v>
      </c>
      <c r="AX3174" s="1" t="str">
        <f t="shared" si="559"/>
        <v>O</v>
      </c>
    </row>
    <row r="3175" spans="1:50">
      <c r="A3175" s="1" t="str">
        <f>IF(G3175="","",VLOOKUP(官網轉換!AW3175,團名!A:B,2,FALSE))</f>
        <v/>
      </c>
      <c r="B3175" s="1" t="str">
        <f>IF(G3175="","",IF(LEFT(VLOOKUP(G3175,官網匯出!A:AQ,43,0),2)="wf",VLOOKUP(VLOOKUP(G3175,官網匯出!A:AQ,43,0),團名!$I$1:$K$12,2,FALSE),"N0071"))</f>
        <v/>
      </c>
      <c r="C3175" s="1" t="str">
        <f>IFERROR(VLOOKUP(官網匯出!D3175,團名!E:G,3,FALSE),"")</f>
        <v/>
      </c>
      <c r="D3175" s="1" t="str">
        <f t="shared" si="550"/>
        <v/>
      </c>
      <c r="E3175" s="1" t="str">
        <f t="shared" si="551"/>
        <v/>
      </c>
      <c r="F3175" s="1" t="str">
        <f>IF(官網匯出!F3175="已付款","","B0012")</f>
        <v>B0012</v>
      </c>
      <c r="G3175" s="1" t="str">
        <f>IF(官網匯出!A3175="","",官網匯出!A3175)</f>
        <v/>
      </c>
      <c r="H3175" s="3" t="str">
        <f>IF(官網匯出!B3175="","",官網匯出!B3175)</f>
        <v/>
      </c>
      <c r="I3175" s="1" t="str">
        <f>IF(官網匯出!C3175="","",官網匯出!C3175)</f>
        <v/>
      </c>
      <c r="J3175" s="1" t="str">
        <f>IF(官網匯出!D3175="","",官網匯出!D3175)</f>
        <v/>
      </c>
      <c r="K3175" s="3" t="str">
        <f>IF(官網匯出!E3175="","",官網匯出!E3175)</f>
        <v/>
      </c>
      <c r="L3175" s="1" t="str">
        <f>IF(官網匯出!F3175="","",官網匯出!F3175)</f>
        <v/>
      </c>
      <c r="M3175" s="1" t="str">
        <f>IF(官網匯出!G3175="","",官網匯出!G3175)</f>
        <v/>
      </c>
      <c r="N3175" s="1" t="str">
        <f>IF(官網匯出!H3175="","",官網匯出!H3175)</f>
        <v/>
      </c>
      <c r="P3175" s="1" t="str">
        <f>IF(官網匯出!J3175="","",RIGHT(官網匯出!J3175,LEN(官網匯出!J3175)-2))</f>
        <v/>
      </c>
      <c r="Q3175" s="1" t="str">
        <f>IF(官網匯出!K3175="","",官網匯出!K3175)</f>
        <v/>
      </c>
      <c r="R3175" s="1" t="str">
        <f>IF(官網匯出!L3175="","",官網匯出!L3175)</f>
        <v/>
      </c>
      <c r="S3175" s="1" t="str">
        <f>IF(官網匯出!M3175="","",官網匯出!M3175)</f>
        <v/>
      </c>
      <c r="T3175" s="1" t="str">
        <f>IF(官網匯出!N3175="","",官網匯出!N3175)</f>
        <v/>
      </c>
      <c r="U3175" s="1" t="str">
        <f>IF(官網匯出!O3175="","",官網匯出!O3175)</f>
        <v/>
      </c>
      <c r="V3175" s="1" t="str">
        <f>IF(官網匯出!P3175="",IF(G3175="","",0),官網匯出!P3175)</f>
        <v/>
      </c>
      <c r="W3175" s="1" t="str">
        <f>IF(官網匯出!Q3175="",IF(G3175="","",0),官網匯出!Q3175)</f>
        <v/>
      </c>
      <c r="X3175" s="1" t="str">
        <f>IF(官網匯出!R3175="","",官網匯出!R3175)</f>
        <v/>
      </c>
      <c r="Y3175" s="1" t="str">
        <f>IF(官網匯出!S3175="","",官網匯出!S3175)</f>
        <v/>
      </c>
      <c r="Z3175" s="1" t="str">
        <f>IF(G3175="","",官網匯出!T3175)</f>
        <v/>
      </c>
      <c r="AA3175" s="1" t="str">
        <f>IF(G3175="","",官網匯出!AK3175)</f>
        <v/>
      </c>
      <c r="AB3175" s="1" t="str">
        <f>IF(G3175="","",IF(官網匯出!V3175="","",官網匯出!V3175))</f>
        <v/>
      </c>
      <c r="AJ3175" s="1" t="str">
        <f>IF(G3175="","",IF(官網匯出!AE3175="","",官網匯出!AE3175))</f>
        <v/>
      </c>
      <c r="AK3175" s="1" t="str">
        <f>IF(G3175="","",IF(官網匯出!AD3175="","",官網匯出!AD3175))</f>
        <v/>
      </c>
      <c r="AL3175" s="1" t="str">
        <f t="shared" si="552"/>
        <v>0</v>
      </c>
      <c r="AM3175" s="1" t="str">
        <f>IF(官網匯出!AG3175="","",官網匯出!AG3175)</f>
        <v/>
      </c>
      <c r="AN3175" s="1" t="str">
        <f>IF(G3175="","",IF(官網匯出!AH3175="","",官網匯出!AH3175))</f>
        <v/>
      </c>
      <c r="AO3175" s="14" t="str">
        <f t="shared" si="553"/>
        <v/>
      </c>
      <c r="AP3175" s="14" t="str">
        <f t="shared" si="554"/>
        <v>1</v>
      </c>
      <c r="AQ3175" s="14" t="str">
        <f t="shared" si="555"/>
        <v>0</v>
      </c>
      <c r="AR3175" s="1" t="str">
        <f t="shared" si="556"/>
        <v/>
      </c>
      <c r="AS3175" s="1" t="str">
        <f t="shared" si="557"/>
        <v/>
      </c>
      <c r="AT3175" s="1" t="str">
        <f t="shared" si="558"/>
        <v/>
      </c>
      <c r="AU3175" s="1" t="str">
        <f t="shared" si="549"/>
        <v/>
      </c>
      <c r="AV3175" s="1" t="e">
        <f>IF(VLOOKUP(G3175,官網匯出!A:AQ,42,FALSE)="","[黃金盾官網]",VLOOKUP(G3175,官網匯出!A:AQ,42,FALSE))</f>
        <v>#N/A</v>
      </c>
      <c r="AW3175" s="1" t="e">
        <f>IF(LEFT(VLOOKUP(G3175,官網匯出!A:AS,43,FALSE),2)="","web",LEFT(VLOOKUP(G3175,官網匯出!A:AS,43,FALSE),2))</f>
        <v>#N/A</v>
      </c>
      <c r="AX3175" s="1" t="str">
        <f t="shared" si="559"/>
        <v>O</v>
      </c>
    </row>
    <row r="3176" spans="1:50">
      <c r="A3176" s="1" t="str">
        <f>IF(G3176="","",VLOOKUP(官網轉換!AW3176,團名!A:B,2,FALSE))</f>
        <v/>
      </c>
      <c r="B3176" s="1" t="str">
        <f>IF(G3176="","",IF(LEFT(VLOOKUP(G3176,官網匯出!A:AQ,43,0),2)="wf",VLOOKUP(VLOOKUP(G3176,官網匯出!A:AQ,43,0),團名!$I$1:$K$12,2,FALSE),"N0071"))</f>
        <v/>
      </c>
      <c r="C3176" s="1" t="str">
        <f>IFERROR(VLOOKUP(官網匯出!D3176,團名!E:G,3,FALSE),"")</f>
        <v/>
      </c>
      <c r="D3176" s="1" t="str">
        <f t="shared" si="550"/>
        <v/>
      </c>
      <c r="E3176" s="1" t="str">
        <f t="shared" si="551"/>
        <v/>
      </c>
      <c r="F3176" s="1" t="str">
        <f>IF(官網匯出!F3176="已付款","","B0012")</f>
        <v>B0012</v>
      </c>
      <c r="G3176" s="1" t="str">
        <f>IF(官網匯出!A3176="","",官網匯出!A3176)</f>
        <v/>
      </c>
      <c r="H3176" s="3" t="str">
        <f>IF(官網匯出!B3176="","",官網匯出!B3176)</f>
        <v/>
      </c>
      <c r="I3176" s="1" t="str">
        <f>IF(官網匯出!C3176="","",官網匯出!C3176)</f>
        <v/>
      </c>
      <c r="J3176" s="1" t="str">
        <f>IF(官網匯出!D3176="","",官網匯出!D3176)</f>
        <v/>
      </c>
      <c r="K3176" s="3" t="str">
        <f>IF(官網匯出!E3176="","",官網匯出!E3176)</f>
        <v/>
      </c>
      <c r="L3176" s="1" t="str">
        <f>IF(官網匯出!F3176="","",官網匯出!F3176)</f>
        <v/>
      </c>
      <c r="M3176" s="1" t="str">
        <f>IF(官網匯出!G3176="","",官網匯出!G3176)</f>
        <v/>
      </c>
      <c r="N3176" s="1" t="str">
        <f>IF(官網匯出!H3176="","",官網匯出!H3176)</f>
        <v/>
      </c>
      <c r="P3176" s="1" t="str">
        <f>IF(官網匯出!J3176="","",RIGHT(官網匯出!J3176,LEN(官網匯出!J3176)-2))</f>
        <v/>
      </c>
      <c r="Q3176" s="1" t="str">
        <f>IF(官網匯出!K3176="","",官網匯出!K3176)</f>
        <v/>
      </c>
      <c r="R3176" s="1" t="str">
        <f>IF(官網匯出!L3176="","",官網匯出!L3176)</f>
        <v/>
      </c>
      <c r="S3176" s="1" t="str">
        <f>IF(官網匯出!M3176="","",官網匯出!M3176)</f>
        <v/>
      </c>
      <c r="T3176" s="1" t="str">
        <f>IF(官網匯出!N3176="","",官網匯出!N3176)</f>
        <v/>
      </c>
      <c r="U3176" s="1" t="str">
        <f>IF(官網匯出!O3176="","",官網匯出!O3176)</f>
        <v/>
      </c>
      <c r="V3176" s="1" t="str">
        <f>IF(官網匯出!P3176="",IF(G3176="","",0),官網匯出!P3176)</f>
        <v/>
      </c>
      <c r="W3176" s="1" t="str">
        <f>IF(官網匯出!Q3176="",IF(G3176="","",0),官網匯出!Q3176)</f>
        <v/>
      </c>
      <c r="X3176" s="1" t="str">
        <f>IF(官網匯出!R3176="","",官網匯出!R3176)</f>
        <v/>
      </c>
      <c r="Y3176" s="1" t="str">
        <f>IF(官網匯出!S3176="","",官網匯出!S3176)</f>
        <v/>
      </c>
      <c r="Z3176" s="1" t="str">
        <f>IF(G3176="","",官網匯出!T3176)</f>
        <v/>
      </c>
      <c r="AA3176" s="1" t="str">
        <f>IF(G3176="","",官網匯出!AK3176)</f>
        <v/>
      </c>
      <c r="AB3176" s="1" t="str">
        <f>IF(G3176="","",IF(官網匯出!V3176="","",官網匯出!V3176))</f>
        <v/>
      </c>
      <c r="AJ3176" s="1" t="str">
        <f>IF(G3176="","",IF(官網匯出!AE3176="","",官網匯出!AE3176))</f>
        <v/>
      </c>
      <c r="AK3176" s="1" t="str">
        <f>IF(G3176="","",IF(官網匯出!AD3176="","",官網匯出!AD3176))</f>
        <v/>
      </c>
      <c r="AL3176" s="1" t="str">
        <f t="shared" si="552"/>
        <v>0</v>
      </c>
      <c r="AM3176" s="1" t="str">
        <f>IF(官網匯出!AG3176="","",官網匯出!AG3176)</f>
        <v/>
      </c>
      <c r="AN3176" s="1" t="str">
        <f>IF(G3176="","",IF(官網匯出!AH3176="","",官網匯出!AH3176))</f>
        <v/>
      </c>
      <c r="AO3176" s="14" t="str">
        <f t="shared" si="553"/>
        <v/>
      </c>
      <c r="AP3176" s="14" t="str">
        <f t="shared" si="554"/>
        <v>1</v>
      </c>
      <c r="AQ3176" s="14" t="str">
        <f t="shared" si="555"/>
        <v>0</v>
      </c>
      <c r="AR3176" s="1" t="str">
        <f t="shared" si="556"/>
        <v/>
      </c>
      <c r="AS3176" s="1" t="str">
        <f t="shared" si="557"/>
        <v/>
      </c>
      <c r="AT3176" s="1" t="str">
        <f t="shared" si="558"/>
        <v/>
      </c>
      <c r="AU3176" s="1" t="str">
        <f t="shared" si="549"/>
        <v/>
      </c>
      <c r="AV3176" s="1" t="e">
        <f>IF(VLOOKUP(G3176,官網匯出!A:AQ,42,FALSE)="","[黃金盾官網]",VLOOKUP(G3176,官網匯出!A:AQ,42,FALSE))</f>
        <v>#N/A</v>
      </c>
      <c r="AW3176" s="1" t="e">
        <f>IF(LEFT(VLOOKUP(G3176,官網匯出!A:AS,43,FALSE),2)="","web",LEFT(VLOOKUP(G3176,官網匯出!A:AS,43,FALSE),2))</f>
        <v>#N/A</v>
      </c>
      <c r="AX3176" s="1" t="str">
        <f t="shared" si="559"/>
        <v>O</v>
      </c>
    </row>
    <row r="3177" spans="1:50">
      <c r="A3177" s="1" t="str">
        <f>IF(G3177="","",VLOOKUP(官網轉換!AW3177,團名!A:B,2,FALSE))</f>
        <v/>
      </c>
      <c r="B3177" s="1" t="str">
        <f>IF(G3177="","",IF(LEFT(VLOOKUP(G3177,官網匯出!A:AQ,43,0),2)="wf",VLOOKUP(VLOOKUP(G3177,官網匯出!A:AQ,43,0),團名!$I$1:$K$12,2,FALSE),"N0071"))</f>
        <v/>
      </c>
      <c r="C3177" s="1" t="str">
        <f>IFERROR(VLOOKUP(官網匯出!D3177,團名!E:G,3,FALSE),"")</f>
        <v/>
      </c>
      <c r="D3177" s="1" t="str">
        <f t="shared" si="550"/>
        <v/>
      </c>
      <c r="E3177" s="1" t="str">
        <f t="shared" si="551"/>
        <v/>
      </c>
      <c r="F3177" s="1" t="str">
        <f>IF(官網匯出!F3177="已付款","","B0012")</f>
        <v>B0012</v>
      </c>
      <c r="G3177" s="1" t="str">
        <f>IF(官網匯出!A3177="","",官網匯出!A3177)</f>
        <v/>
      </c>
      <c r="H3177" s="3" t="str">
        <f>IF(官網匯出!B3177="","",官網匯出!B3177)</f>
        <v/>
      </c>
      <c r="I3177" s="1" t="str">
        <f>IF(官網匯出!C3177="","",官網匯出!C3177)</f>
        <v/>
      </c>
      <c r="J3177" s="1" t="str">
        <f>IF(官網匯出!D3177="","",官網匯出!D3177)</f>
        <v/>
      </c>
      <c r="K3177" s="3" t="str">
        <f>IF(官網匯出!E3177="","",官網匯出!E3177)</f>
        <v/>
      </c>
      <c r="L3177" s="1" t="str">
        <f>IF(官網匯出!F3177="","",官網匯出!F3177)</f>
        <v/>
      </c>
      <c r="M3177" s="1" t="str">
        <f>IF(官網匯出!G3177="","",官網匯出!G3177)</f>
        <v/>
      </c>
      <c r="N3177" s="1" t="str">
        <f>IF(官網匯出!H3177="","",官網匯出!H3177)</f>
        <v/>
      </c>
      <c r="P3177" s="1" t="str">
        <f>IF(官網匯出!J3177="","",RIGHT(官網匯出!J3177,LEN(官網匯出!J3177)-2))</f>
        <v/>
      </c>
      <c r="Q3177" s="1" t="str">
        <f>IF(官網匯出!K3177="","",官網匯出!K3177)</f>
        <v/>
      </c>
      <c r="R3177" s="1" t="str">
        <f>IF(官網匯出!L3177="","",官網匯出!L3177)</f>
        <v/>
      </c>
      <c r="S3177" s="1" t="str">
        <f>IF(官網匯出!M3177="","",官網匯出!M3177)</f>
        <v/>
      </c>
      <c r="T3177" s="1" t="str">
        <f>IF(官網匯出!N3177="","",官網匯出!N3177)</f>
        <v/>
      </c>
      <c r="U3177" s="1" t="str">
        <f>IF(官網匯出!O3177="","",官網匯出!O3177)</f>
        <v/>
      </c>
      <c r="V3177" s="1" t="str">
        <f>IF(官網匯出!P3177="",IF(G3177="","",0),官網匯出!P3177)</f>
        <v/>
      </c>
      <c r="W3177" s="1" t="str">
        <f>IF(官網匯出!Q3177="",IF(G3177="","",0),官網匯出!Q3177)</f>
        <v/>
      </c>
      <c r="X3177" s="1" t="str">
        <f>IF(官網匯出!R3177="","",官網匯出!R3177)</f>
        <v/>
      </c>
      <c r="Y3177" s="1" t="str">
        <f>IF(官網匯出!S3177="","",官網匯出!S3177)</f>
        <v/>
      </c>
      <c r="Z3177" s="1" t="str">
        <f>IF(G3177="","",官網匯出!T3177)</f>
        <v/>
      </c>
      <c r="AA3177" s="1" t="str">
        <f>IF(G3177="","",官網匯出!AK3177)</f>
        <v/>
      </c>
      <c r="AB3177" s="1" t="str">
        <f>IF(G3177="","",IF(官網匯出!V3177="","",官網匯出!V3177))</f>
        <v/>
      </c>
      <c r="AJ3177" s="1" t="str">
        <f>IF(G3177="","",IF(官網匯出!AE3177="","",官網匯出!AE3177))</f>
        <v/>
      </c>
      <c r="AK3177" s="1" t="str">
        <f>IF(G3177="","",IF(官網匯出!AD3177="","",官網匯出!AD3177))</f>
        <v/>
      </c>
      <c r="AL3177" s="1" t="str">
        <f t="shared" si="552"/>
        <v>0</v>
      </c>
      <c r="AM3177" s="1" t="str">
        <f>IF(官網匯出!AG3177="","",官網匯出!AG3177)</f>
        <v/>
      </c>
      <c r="AN3177" s="1" t="str">
        <f>IF(G3177="","",IF(官網匯出!AH3177="","",官網匯出!AH3177))</f>
        <v/>
      </c>
      <c r="AO3177" s="14" t="str">
        <f t="shared" si="553"/>
        <v/>
      </c>
      <c r="AP3177" s="14" t="str">
        <f t="shared" si="554"/>
        <v>1</v>
      </c>
      <c r="AQ3177" s="14" t="str">
        <f t="shared" si="555"/>
        <v>0</v>
      </c>
      <c r="AR3177" s="1" t="str">
        <f t="shared" si="556"/>
        <v/>
      </c>
      <c r="AS3177" s="1" t="str">
        <f t="shared" si="557"/>
        <v/>
      </c>
      <c r="AT3177" s="1" t="str">
        <f t="shared" si="558"/>
        <v/>
      </c>
      <c r="AU3177" s="1" t="str">
        <f t="shared" si="549"/>
        <v/>
      </c>
      <c r="AV3177" s="1" t="e">
        <f>IF(VLOOKUP(G3177,官網匯出!A:AQ,42,FALSE)="","[黃金盾官網]",VLOOKUP(G3177,官網匯出!A:AQ,42,FALSE))</f>
        <v>#N/A</v>
      </c>
      <c r="AW3177" s="1" t="e">
        <f>IF(LEFT(VLOOKUP(G3177,官網匯出!A:AS,43,FALSE),2)="","web",LEFT(VLOOKUP(G3177,官網匯出!A:AS,43,FALSE),2))</f>
        <v>#N/A</v>
      </c>
      <c r="AX3177" s="1" t="str">
        <f t="shared" si="559"/>
        <v>O</v>
      </c>
    </row>
    <row r="3178" spans="1:50">
      <c r="A3178" s="1" t="str">
        <f>IF(G3178="","",VLOOKUP(官網轉換!AW3178,團名!A:B,2,FALSE))</f>
        <v/>
      </c>
      <c r="B3178" s="1" t="str">
        <f>IF(G3178="","",IF(LEFT(VLOOKUP(G3178,官網匯出!A:AQ,43,0),2)="wf",VLOOKUP(VLOOKUP(G3178,官網匯出!A:AQ,43,0),團名!$I$1:$K$12,2,FALSE),"N0071"))</f>
        <v/>
      </c>
      <c r="C3178" s="1" t="str">
        <f>IFERROR(VLOOKUP(官網匯出!D3178,團名!E:G,3,FALSE),"")</f>
        <v/>
      </c>
      <c r="D3178" s="1" t="str">
        <f t="shared" si="550"/>
        <v/>
      </c>
      <c r="E3178" s="1" t="str">
        <f t="shared" si="551"/>
        <v/>
      </c>
      <c r="F3178" s="1" t="str">
        <f>IF(官網匯出!F3178="已付款","","B0012")</f>
        <v>B0012</v>
      </c>
      <c r="G3178" s="1" t="str">
        <f>IF(官網匯出!A3178="","",官網匯出!A3178)</f>
        <v/>
      </c>
      <c r="H3178" s="3" t="str">
        <f>IF(官網匯出!B3178="","",官網匯出!B3178)</f>
        <v/>
      </c>
      <c r="I3178" s="1" t="str">
        <f>IF(官網匯出!C3178="","",官網匯出!C3178)</f>
        <v/>
      </c>
      <c r="J3178" s="1" t="str">
        <f>IF(官網匯出!D3178="","",官網匯出!D3178)</f>
        <v/>
      </c>
      <c r="K3178" s="3" t="str">
        <f>IF(官網匯出!E3178="","",官網匯出!E3178)</f>
        <v/>
      </c>
      <c r="L3178" s="1" t="str">
        <f>IF(官網匯出!F3178="","",官網匯出!F3178)</f>
        <v/>
      </c>
      <c r="M3178" s="1" t="str">
        <f>IF(官網匯出!G3178="","",官網匯出!G3178)</f>
        <v/>
      </c>
      <c r="N3178" s="1" t="str">
        <f>IF(官網匯出!H3178="","",官網匯出!H3178)</f>
        <v/>
      </c>
      <c r="P3178" s="1" t="str">
        <f>IF(官網匯出!J3178="","",RIGHT(官網匯出!J3178,LEN(官網匯出!J3178)-2))</f>
        <v/>
      </c>
      <c r="Q3178" s="1" t="str">
        <f>IF(官網匯出!K3178="","",官網匯出!K3178)</f>
        <v/>
      </c>
      <c r="R3178" s="1" t="str">
        <f>IF(官網匯出!L3178="","",官網匯出!L3178)</f>
        <v/>
      </c>
      <c r="S3178" s="1" t="str">
        <f>IF(官網匯出!M3178="","",官網匯出!M3178)</f>
        <v/>
      </c>
      <c r="T3178" s="1" t="str">
        <f>IF(官網匯出!N3178="","",官網匯出!N3178)</f>
        <v/>
      </c>
      <c r="U3178" s="1" t="str">
        <f>IF(官網匯出!O3178="","",官網匯出!O3178)</f>
        <v/>
      </c>
      <c r="V3178" s="1" t="str">
        <f>IF(官網匯出!P3178="",IF(G3178="","",0),官網匯出!P3178)</f>
        <v/>
      </c>
      <c r="W3178" s="1" t="str">
        <f>IF(官網匯出!Q3178="",IF(G3178="","",0),官網匯出!Q3178)</f>
        <v/>
      </c>
      <c r="X3178" s="1" t="str">
        <f>IF(官網匯出!R3178="","",官網匯出!R3178)</f>
        <v/>
      </c>
      <c r="Y3178" s="1" t="str">
        <f>IF(官網匯出!S3178="","",官網匯出!S3178)</f>
        <v/>
      </c>
      <c r="Z3178" s="1" t="str">
        <f>IF(G3178="","",官網匯出!T3178)</f>
        <v/>
      </c>
      <c r="AA3178" s="1" t="str">
        <f>IF(G3178="","",官網匯出!AK3178)</f>
        <v/>
      </c>
      <c r="AB3178" s="1" t="str">
        <f>IF(G3178="","",IF(官網匯出!V3178="","",官網匯出!V3178))</f>
        <v/>
      </c>
      <c r="AJ3178" s="1" t="str">
        <f>IF(G3178="","",IF(官網匯出!AE3178="","",官網匯出!AE3178))</f>
        <v/>
      </c>
      <c r="AK3178" s="1" t="str">
        <f>IF(G3178="","",IF(官網匯出!AD3178="","",官網匯出!AD3178))</f>
        <v/>
      </c>
      <c r="AL3178" s="1" t="str">
        <f t="shared" si="552"/>
        <v>0</v>
      </c>
      <c r="AM3178" s="1" t="str">
        <f>IF(官網匯出!AG3178="","",官網匯出!AG3178)</f>
        <v/>
      </c>
      <c r="AN3178" s="1" t="str">
        <f>IF(G3178="","",IF(官網匯出!AH3178="","",官網匯出!AH3178))</f>
        <v/>
      </c>
      <c r="AO3178" s="14" t="str">
        <f t="shared" si="553"/>
        <v/>
      </c>
      <c r="AP3178" s="14" t="str">
        <f t="shared" si="554"/>
        <v>1</v>
      </c>
      <c r="AQ3178" s="14" t="str">
        <f t="shared" si="555"/>
        <v>0</v>
      </c>
      <c r="AR3178" s="1" t="str">
        <f t="shared" si="556"/>
        <v/>
      </c>
      <c r="AS3178" s="1" t="str">
        <f t="shared" si="557"/>
        <v/>
      </c>
      <c r="AT3178" s="1" t="str">
        <f t="shared" si="558"/>
        <v/>
      </c>
      <c r="AU3178" s="1" t="str">
        <f t="shared" si="549"/>
        <v/>
      </c>
      <c r="AV3178" s="1" t="e">
        <f>IF(VLOOKUP(G3178,官網匯出!A:AQ,42,FALSE)="","[黃金盾官網]",VLOOKUP(G3178,官網匯出!A:AQ,42,FALSE))</f>
        <v>#N/A</v>
      </c>
      <c r="AW3178" s="1" t="e">
        <f>IF(LEFT(VLOOKUP(G3178,官網匯出!A:AS,43,FALSE),2)="","web",LEFT(VLOOKUP(G3178,官網匯出!A:AS,43,FALSE),2))</f>
        <v>#N/A</v>
      </c>
      <c r="AX3178" s="1" t="str">
        <f t="shared" si="559"/>
        <v>O</v>
      </c>
    </row>
    <row r="3179" spans="1:50">
      <c r="A3179" s="1" t="str">
        <f>IF(G3179="","",VLOOKUP(官網轉換!AW3179,團名!A:B,2,FALSE))</f>
        <v/>
      </c>
      <c r="B3179" s="1" t="str">
        <f>IF(G3179="","",IF(LEFT(VLOOKUP(G3179,官網匯出!A:AQ,43,0),2)="wf",VLOOKUP(VLOOKUP(G3179,官網匯出!A:AQ,43,0),團名!$I$1:$K$12,2,FALSE),"N0071"))</f>
        <v/>
      </c>
      <c r="C3179" s="1" t="str">
        <f>IFERROR(VLOOKUP(官網匯出!D3179,團名!E:G,3,FALSE),"")</f>
        <v/>
      </c>
      <c r="D3179" s="1" t="str">
        <f t="shared" si="550"/>
        <v/>
      </c>
      <c r="E3179" s="1" t="str">
        <f t="shared" si="551"/>
        <v/>
      </c>
      <c r="F3179" s="1" t="str">
        <f>IF(官網匯出!F3179="已付款","","B0012")</f>
        <v>B0012</v>
      </c>
      <c r="G3179" s="1" t="str">
        <f>IF(官網匯出!A3179="","",官網匯出!A3179)</f>
        <v/>
      </c>
      <c r="H3179" s="3" t="str">
        <f>IF(官網匯出!B3179="","",官網匯出!B3179)</f>
        <v/>
      </c>
      <c r="I3179" s="1" t="str">
        <f>IF(官網匯出!C3179="","",官網匯出!C3179)</f>
        <v/>
      </c>
      <c r="J3179" s="1" t="str">
        <f>IF(官網匯出!D3179="","",官網匯出!D3179)</f>
        <v/>
      </c>
      <c r="K3179" s="3" t="str">
        <f>IF(官網匯出!E3179="","",官網匯出!E3179)</f>
        <v/>
      </c>
      <c r="L3179" s="1" t="str">
        <f>IF(官網匯出!F3179="","",官網匯出!F3179)</f>
        <v/>
      </c>
      <c r="M3179" s="1" t="str">
        <f>IF(官網匯出!G3179="","",官網匯出!G3179)</f>
        <v/>
      </c>
      <c r="N3179" s="1" t="str">
        <f>IF(官網匯出!H3179="","",官網匯出!H3179)</f>
        <v/>
      </c>
      <c r="P3179" s="1" t="str">
        <f>IF(官網匯出!J3179="","",RIGHT(官網匯出!J3179,LEN(官網匯出!J3179)-2))</f>
        <v/>
      </c>
      <c r="Q3179" s="1" t="str">
        <f>IF(官網匯出!K3179="","",官網匯出!K3179)</f>
        <v/>
      </c>
      <c r="R3179" s="1" t="str">
        <f>IF(官網匯出!L3179="","",官網匯出!L3179)</f>
        <v/>
      </c>
      <c r="S3179" s="1" t="str">
        <f>IF(官網匯出!M3179="","",官網匯出!M3179)</f>
        <v/>
      </c>
      <c r="T3179" s="1" t="str">
        <f>IF(官網匯出!N3179="","",官網匯出!N3179)</f>
        <v/>
      </c>
      <c r="U3179" s="1" t="str">
        <f>IF(官網匯出!O3179="","",官網匯出!O3179)</f>
        <v/>
      </c>
      <c r="V3179" s="1" t="str">
        <f>IF(官網匯出!P3179="",IF(G3179="","",0),官網匯出!P3179)</f>
        <v/>
      </c>
      <c r="W3179" s="1" t="str">
        <f>IF(官網匯出!Q3179="",IF(G3179="","",0),官網匯出!Q3179)</f>
        <v/>
      </c>
      <c r="X3179" s="1" t="str">
        <f>IF(官網匯出!R3179="","",官網匯出!R3179)</f>
        <v/>
      </c>
      <c r="Y3179" s="1" t="str">
        <f>IF(官網匯出!S3179="","",官網匯出!S3179)</f>
        <v/>
      </c>
      <c r="Z3179" s="1" t="str">
        <f>IF(G3179="","",官網匯出!T3179)</f>
        <v/>
      </c>
      <c r="AA3179" s="1" t="str">
        <f>IF(G3179="","",官網匯出!AK3179)</f>
        <v/>
      </c>
      <c r="AB3179" s="1" t="str">
        <f>IF(G3179="","",IF(官網匯出!V3179="","",官網匯出!V3179))</f>
        <v/>
      </c>
      <c r="AJ3179" s="1" t="str">
        <f>IF(G3179="","",IF(官網匯出!AE3179="","",官網匯出!AE3179))</f>
        <v/>
      </c>
      <c r="AK3179" s="1" t="str">
        <f>IF(G3179="","",IF(官網匯出!AD3179="","",官網匯出!AD3179))</f>
        <v/>
      </c>
      <c r="AL3179" s="1" t="str">
        <f t="shared" si="552"/>
        <v>0</v>
      </c>
      <c r="AM3179" s="1" t="str">
        <f>IF(官網匯出!AG3179="","",官網匯出!AG3179)</f>
        <v/>
      </c>
      <c r="AN3179" s="1" t="str">
        <f>IF(G3179="","",IF(官網匯出!AH3179="","",官網匯出!AH3179))</f>
        <v/>
      </c>
      <c r="AO3179" s="14" t="str">
        <f t="shared" si="553"/>
        <v/>
      </c>
      <c r="AP3179" s="14" t="str">
        <f t="shared" si="554"/>
        <v>1</v>
      </c>
      <c r="AQ3179" s="14" t="str">
        <f t="shared" si="555"/>
        <v>0</v>
      </c>
      <c r="AR3179" s="1" t="str">
        <f t="shared" si="556"/>
        <v/>
      </c>
      <c r="AS3179" s="1" t="str">
        <f t="shared" si="557"/>
        <v/>
      </c>
      <c r="AT3179" s="1" t="str">
        <f t="shared" si="558"/>
        <v/>
      </c>
      <c r="AU3179" s="1" t="str">
        <f t="shared" si="549"/>
        <v/>
      </c>
      <c r="AV3179" s="1" t="e">
        <f>IF(VLOOKUP(G3179,官網匯出!A:AQ,42,FALSE)="","[黃金盾官網]",VLOOKUP(G3179,官網匯出!A:AQ,42,FALSE))</f>
        <v>#N/A</v>
      </c>
      <c r="AW3179" s="1" t="e">
        <f>IF(LEFT(VLOOKUP(G3179,官網匯出!A:AS,43,FALSE),2)="","web",LEFT(VLOOKUP(G3179,官網匯出!A:AS,43,FALSE),2))</f>
        <v>#N/A</v>
      </c>
      <c r="AX3179" s="1" t="str">
        <f t="shared" si="559"/>
        <v>O</v>
      </c>
    </row>
    <row r="3180" spans="1:50">
      <c r="A3180" s="1" t="str">
        <f>IF(G3180="","",VLOOKUP(官網轉換!AW3180,團名!A:B,2,FALSE))</f>
        <v/>
      </c>
      <c r="B3180" s="1" t="str">
        <f>IF(G3180="","",IF(LEFT(VLOOKUP(G3180,官網匯出!A:AQ,43,0),2)="wf",VLOOKUP(VLOOKUP(G3180,官網匯出!A:AQ,43,0),團名!$I$1:$K$12,2,FALSE),"N0071"))</f>
        <v/>
      </c>
      <c r="C3180" s="1" t="str">
        <f>IFERROR(VLOOKUP(官網匯出!D3180,團名!E:G,3,FALSE),"")</f>
        <v/>
      </c>
      <c r="D3180" s="1" t="str">
        <f t="shared" si="550"/>
        <v/>
      </c>
      <c r="E3180" s="1" t="str">
        <f t="shared" si="551"/>
        <v/>
      </c>
      <c r="F3180" s="1" t="str">
        <f>IF(官網匯出!F3180="已付款","","B0012")</f>
        <v>B0012</v>
      </c>
      <c r="G3180" s="1" t="str">
        <f>IF(官網匯出!A3180="","",官網匯出!A3180)</f>
        <v/>
      </c>
      <c r="H3180" s="3" t="str">
        <f>IF(官網匯出!B3180="","",官網匯出!B3180)</f>
        <v/>
      </c>
      <c r="I3180" s="1" t="str">
        <f>IF(官網匯出!C3180="","",官網匯出!C3180)</f>
        <v/>
      </c>
      <c r="J3180" s="1" t="str">
        <f>IF(官網匯出!D3180="","",官網匯出!D3180)</f>
        <v/>
      </c>
      <c r="K3180" s="3" t="str">
        <f>IF(官網匯出!E3180="","",官網匯出!E3180)</f>
        <v/>
      </c>
      <c r="L3180" s="1" t="str">
        <f>IF(官網匯出!F3180="","",官網匯出!F3180)</f>
        <v/>
      </c>
      <c r="M3180" s="1" t="str">
        <f>IF(官網匯出!G3180="","",官網匯出!G3180)</f>
        <v/>
      </c>
      <c r="N3180" s="1" t="str">
        <f>IF(官網匯出!H3180="","",官網匯出!H3180)</f>
        <v/>
      </c>
      <c r="P3180" s="1" t="str">
        <f>IF(官網匯出!J3180="","",RIGHT(官網匯出!J3180,LEN(官網匯出!J3180)-2))</f>
        <v/>
      </c>
      <c r="Q3180" s="1" t="str">
        <f>IF(官網匯出!K3180="","",官網匯出!K3180)</f>
        <v/>
      </c>
      <c r="R3180" s="1" t="str">
        <f>IF(官網匯出!L3180="","",官網匯出!L3180)</f>
        <v/>
      </c>
      <c r="S3180" s="1" t="str">
        <f>IF(官網匯出!M3180="","",官網匯出!M3180)</f>
        <v/>
      </c>
      <c r="T3180" s="1" t="str">
        <f>IF(官網匯出!N3180="","",官網匯出!N3180)</f>
        <v/>
      </c>
      <c r="U3180" s="1" t="str">
        <f>IF(官網匯出!O3180="","",官網匯出!O3180)</f>
        <v/>
      </c>
      <c r="V3180" s="1" t="str">
        <f>IF(官網匯出!P3180="",IF(G3180="","",0),官網匯出!P3180)</f>
        <v/>
      </c>
      <c r="W3180" s="1" t="str">
        <f>IF(官網匯出!Q3180="",IF(G3180="","",0),官網匯出!Q3180)</f>
        <v/>
      </c>
      <c r="X3180" s="1" t="str">
        <f>IF(官網匯出!R3180="","",官網匯出!R3180)</f>
        <v/>
      </c>
      <c r="Y3180" s="1" t="str">
        <f>IF(官網匯出!S3180="","",官網匯出!S3180)</f>
        <v/>
      </c>
      <c r="Z3180" s="1" t="str">
        <f>IF(G3180="","",官網匯出!T3180)</f>
        <v/>
      </c>
      <c r="AA3180" s="1" t="str">
        <f>IF(G3180="","",官網匯出!AK3180)</f>
        <v/>
      </c>
      <c r="AB3180" s="1" t="str">
        <f>IF(G3180="","",IF(官網匯出!V3180="","",官網匯出!V3180))</f>
        <v/>
      </c>
      <c r="AJ3180" s="1" t="str">
        <f>IF(G3180="","",IF(官網匯出!AE3180="","",官網匯出!AE3180))</f>
        <v/>
      </c>
      <c r="AK3180" s="1" t="str">
        <f>IF(G3180="","",IF(官網匯出!AD3180="","",官網匯出!AD3180))</f>
        <v/>
      </c>
      <c r="AL3180" s="1" t="str">
        <f t="shared" si="552"/>
        <v>0</v>
      </c>
      <c r="AM3180" s="1" t="str">
        <f>IF(官網匯出!AG3180="","",官網匯出!AG3180)</f>
        <v/>
      </c>
      <c r="AN3180" s="1" t="str">
        <f>IF(G3180="","",IF(官網匯出!AH3180="","",官網匯出!AH3180))</f>
        <v/>
      </c>
      <c r="AO3180" s="14" t="str">
        <f t="shared" si="553"/>
        <v/>
      </c>
      <c r="AP3180" s="14" t="str">
        <f t="shared" si="554"/>
        <v>1</v>
      </c>
      <c r="AQ3180" s="14" t="str">
        <f t="shared" si="555"/>
        <v>0</v>
      </c>
      <c r="AR3180" s="1" t="str">
        <f t="shared" si="556"/>
        <v/>
      </c>
      <c r="AS3180" s="1" t="str">
        <f t="shared" si="557"/>
        <v/>
      </c>
      <c r="AT3180" s="1" t="str">
        <f t="shared" si="558"/>
        <v/>
      </c>
      <c r="AU3180" s="1" t="str">
        <f t="shared" si="549"/>
        <v/>
      </c>
      <c r="AV3180" s="1" t="e">
        <f>IF(VLOOKUP(G3180,官網匯出!A:AQ,42,FALSE)="","[黃金盾官網]",VLOOKUP(G3180,官網匯出!A:AQ,42,FALSE))</f>
        <v>#N/A</v>
      </c>
      <c r="AW3180" s="1" t="e">
        <f>IF(LEFT(VLOOKUP(G3180,官網匯出!A:AS,43,FALSE),2)="","web",LEFT(VLOOKUP(G3180,官網匯出!A:AS,43,FALSE),2))</f>
        <v>#N/A</v>
      </c>
      <c r="AX3180" s="1" t="str">
        <f t="shared" si="559"/>
        <v>O</v>
      </c>
    </row>
    <row r="3181" spans="1:50">
      <c r="A3181" s="1" t="str">
        <f>IF(G3181="","",VLOOKUP(官網轉換!AW3181,團名!A:B,2,FALSE))</f>
        <v/>
      </c>
      <c r="B3181" s="1" t="str">
        <f>IF(G3181="","",IF(LEFT(VLOOKUP(G3181,官網匯出!A:AQ,43,0),2)="wf",VLOOKUP(VLOOKUP(G3181,官網匯出!A:AQ,43,0),團名!$I$1:$K$12,2,FALSE),"N0071"))</f>
        <v/>
      </c>
      <c r="C3181" s="1" t="str">
        <f>IFERROR(VLOOKUP(官網匯出!D3181,團名!E:G,3,FALSE),"")</f>
        <v/>
      </c>
      <c r="D3181" s="1" t="str">
        <f t="shared" si="550"/>
        <v/>
      </c>
      <c r="E3181" s="1" t="str">
        <f t="shared" si="551"/>
        <v/>
      </c>
      <c r="F3181" s="1" t="str">
        <f>IF(官網匯出!F3181="已付款","","B0012")</f>
        <v>B0012</v>
      </c>
      <c r="G3181" s="1" t="str">
        <f>IF(官網匯出!A3181="","",官網匯出!A3181)</f>
        <v/>
      </c>
      <c r="H3181" s="3" t="str">
        <f>IF(官網匯出!B3181="","",官網匯出!B3181)</f>
        <v/>
      </c>
      <c r="I3181" s="1" t="str">
        <f>IF(官網匯出!C3181="","",官網匯出!C3181)</f>
        <v/>
      </c>
      <c r="J3181" s="1" t="str">
        <f>IF(官網匯出!D3181="","",官網匯出!D3181)</f>
        <v/>
      </c>
      <c r="K3181" s="3" t="str">
        <f>IF(官網匯出!E3181="","",官網匯出!E3181)</f>
        <v/>
      </c>
      <c r="L3181" s="1" t="str">
        <f>IF(官網匯出!F3181="","",官網匯出!F3181)</f>
        <v/>
      </c>
      <c r="M3181" s="1" t="str">
        <f>IF(官網匯出!G3181="","",官網匯出!G3181)</f>
        <v/>
      </c>
      <c r="N3181" s="1" t="str">
        <f>IF(官網匯出!H3181="","",官網匯出!H3181)</f>
        <v/>
      </c>
      <c r="P3181" s="1" t="str">
        <f>IF(官網匯出!J3181="","",RIGHT(官網匯出!J3181,LEN(官網匯出!J3181)-2))</f>
        <v/>
      </c>
      <c r="Q3181" s="1" t="str">
        <f>IF(官網匯出!K3181="","",官網匯出!K3181)</f>
        <v/>
      </c>
      <c r="R3181" s="1" t="str">
        <f>IF(官網匯出!L3181="","",官網匯出!L3181)</f>
        <v/>
      </c>
      <c r="S3181" s="1" t="str">
        <f>IF(官網匯出!M3181="","",官網匯出!M3181)</f>
        <v/>
      </c>
      <c r="T3181" s="1" t="str">
        <f>IF(官網匯出!N3181="","",官網匯出!N3181)</f>
        <v/>
      </c>
      <c r="U3181" s="1" t="str">
        <f>IF(官網匯出!O3181="","",官網匯出!O3181)</f>
        <v/>
      </c>
      <c r="V3181" s="1" t="str">
        <f>IF(官網匯出!P3181="",IF(G3181="","",0),官網匯出!P3181)</f>
        <v/>
      </c>
      <c r="W3181" s="1" t="str">
        <f>IF(官網匯出!Q3181="",IF(G3181="","",0),官網匯出!Q3181)</f>
        <v/>
      </c>
      <c r="X3181" s="1" t="str">
        <f>IF(官網匯出!R3181="","",官網匯出!R3181)</f>
        <v/>
      </c>
      <c r="Y3181" s="1" t="str">
        <f>IF(官網匯出!S3181="","",官網匯出!S3181)</f>
        <v/>
      </c>
      <c r="Z3181" s="1" t="str">
        <f>IF(G3181="","",官網匯出!T3181)</f>
        <v/>
      </c>
      <c r="AA3181" s="1" t="str">
        <f>IF(G3181="","",官網匯出!AK3181)</f>
        <v/>
      </c>
      <c r="AB3181" s="1" t="str">
        <f>IF(G3181="","",IF(官網匯出!V3181="","",官網匯出!V3181))</f>
        <v/>
      </c>
      <c r="AJ3181" s="1" t="str">
        <f>IF(G3181="","",IF(官網匯出!AE3181="","",官網匯出!AE3181))</f>
        <v/>
      </c>
      <c r="AK3181" s="1" t="str">
        <f>IF(G3181="","",IF(官網匯出!AD3181="","",官網匯出!AD3181))</f>
        <v/>
      </c>
      <c r="AL3181" s="1" t="str">
        <f t="shared" si="552"/>
        <v>0</v>
      </c>
      <c r="AM3181" s="1" t="str">
        <f>IF(官網匯出!AG3181="","",官網匯出!AG3181)</f>
        <v/>
      </c>
      <c r="AN3181" s="1" t="str">
        <f>IF(G3181="","",IF(官網匯出!AH3181="","",官網匯出!AH3181))</f>
        <v/>
      </c>
      <c r="AO3181" s="14" t="str">
        <f t="shared" si="553"/>
        <v/>
      </c>
      <c r="AP3181" s="14" t="str">
        <f t="shared" si="554"/>
        <v>1</v>
      </c>
      <c r="AQ3181" s="14" t="str">
        <f t="shared" si="555"/>
        <v>0</v>
      </c>
      <c r="AR3181" s="1" t="str">
        <f t="shared" si="556"/>
        <v/>
      </c>
      <c r="AS3181" s="1" t="str">
        <f t="shared" si="557"/>
        <v/>
      </c>
      <c r="AT3181" s="1" t="str">
        <f t="shared" si="558"/>
        <v/>
      </c>
      <c r="AU3181" s="1" t="str">
        <f t="shared" si="549"/>
        <v/>
      </c>
      <c r="AV3181" s="1" t="e">
        <f>IF(VLOOKUP(G3181,官網匯出!A:AQ,42,FALSE)="","[黃金盾官網]",VLOOKUP(G3181,官網匯出!A:AQ,42,FALSE))</f>
        <v>#N/A</v>
      </c>
      <c r="AW3181" s="1" t="e">
        <f>IF(LEFT(VLOOKUP(G3181,官網匯出!A:AS,43,FALSE),2)="","web",LEFT(VLOOKUP(G3181,官網匯出!A:AS,43,FALSE),2))</f>
        <v>#N/A</v>
      </c>
      <c r="AX3181" s="1" t="str">
        <f t="shared" si="559"/>
        <v>O</v>
      </c>
    </row>
    <row r="3182" spans="1:50">
      <c r="A3182" s="1" t="str">
        <f>IF(G3182="","",VLOOKUP(官網轉換!AW3182,團名!A:B,2,FALSE))</f>
        <v/>
      </c>
      <c r="B3182" s="1" t="str">
        <f>IF(G3182="","",IF(LEFT(VLOOKUP(G3182,官網匯出!A:AQ,43,0),2)="wf",VLOOKUP(VLOOKUP(G3182,官網匯出!A:AQ,43,0),團名!$I$1:$K$12,2,FALSE),"N0071"))</f>
        <v/>
      </c>
      <c r="C3182" s="1" t="str">
        <f>IFERROR(VLOOKUP(官網匯出!D3182,團名!E:G,3,FALSE),"")</f>
        <v/>
      </c>
      <c r="D3182" s="1" t="str">
        <f t="shared" si="550"/>
        <v/>
      </c>
      <c r="E3182" s="1" t="str">
        <f t="shared" si="551"/>
        <v/>
      </c>
      <c r="F3182" s="1" t="str">
        <f>IF(官網匯出!F3182="已付款","","B0012")</f>
        <v>B0012</v>
      </c>
      <c r="G3182" s="1" t="str">
        <f>IF(官網匯出!A3182="","",官網匯出!A3182)</f>
        <v/>
      </c>
      <c r="H3182" s="3" t="str">
        <f>IF(官網匯出!B3182="","",官網匯出!B3182)</f>
        <v/>
      </c>
      <c r="I3182" s="1" t="str">
        <f>IF(官網匯出!C3182="","",官網匯出!C3182)</f>
        <v/>
      </c>
      <c r="J3182" s="1" t="str">
        <f>IF(官網匯出!D3182="","",官網匯出!D3182)</f>
        <v/>
      </c>
      <c r="K3182" s="3" t="str">
        <f>IF(官網匯出!E3182="","",官網匯出!E3182)</f>
        <v/>
      </c>
      <c r="L3182" s="1" t="str">
        <f>IF(官網匯出!F3182="","",官網匯出!F3182)</f>
        <v/>
      </c>
      <c r="M3182" s="1" t="str">
        <f>IF(官網匯出!G3182="","",官網匯出!G3182)</f>
        <v/>
      </c>
      <c r="N3182" s="1" t="str">
        <f>IF(官網匯出!H3182="","",官網匯出!H3182)</f>
        <v/>
      </c>
      <c r="P3182" s="1" t="str">
        <f>IF(官網匯出!J3182="","",RIGHT(官網匯出!J3182,LEN(官網匯出!J3182)-2))</f>
        <v/>
      </c>
      <c r="Q3182" s="1" t="str">
        <f>IF(官網匯出!K3182="","",官網匯出!K3182)</f>
        <v/>
      </c>
      <c r="R3182" s="1" t="str">
        <f>IF(官網匯出!L3182="","",官網匯出!L3182)</f>
        <v/>
      </c>
      <c r="S3182" s="1" t="str">
        <f>IF(官網匯出!M3182="","",官網匯出!M3182)</f>
        <v/>
      </c>
      <c r="T3182" s="1" t="str">
        <f>IF(官網匯出!N3182="","",官網匯出!N3182)</f>
        <v/>
      </c>
      <c r="U3182" s="1" t="str">
        <f>IF(官網匯出!O3182="","",官網匯出!O3182)</f>
        <v/>
      </c>
      <c r="V3182" s="1" t="str">
        <f>IF(官網匯出!P3182="",IF(G3182="","",0),官網匯出!P3182)</f>
        <v/>
      </c>
      <c r="W3182" s="1" t="str">
        <f>IF(官網匯出!Q3182="",IF(G3182="","",0),官網匯出!Q3182)</f>
        <v/>
      </c>
      <c r="X3182" s="1" t="str">
        <f>IF(官網匯出!R3182="","",官網匯出!R3182)</f>
        <v/>
      </c>
      <c r="Y3182" s="1" t="str">
        <f>IF(官網匯出!S3182="","",官網匯出!S3182)</f>
        <v/>
      </c>
      <c r="Z3182" s="1" t="str">
        <f>IF(G3182="","",官網匯出!T3182)</f>
        <v/>
      </c>
      <c r="AA3182" s="1" t="str">
        <f>IF(G3182="","",官網匯出!AK3182)</f>
        <v/>
      </c>
      <c r="AB3182" s="1" t="str">
        <f>IF(G3182="","",IF(官網匯出!V3182="","",官網匯出!V3182))</f>
        <v/>
      </c>
      <c r="AJ3182" s="1" t="str">
        <f>IF(G3182="","",IF(官網匯出!AE3182="","",官網匯出!AE3182))</f>
        <v/>
      </c>
      <c r="AK3182" s="1" t="str">
        <f>IF(G3182="","",IF(官網匯出!AD3182="","",官網匯出!AD3182))</f>
        <v/>
      </c>
      <c r="AL3182" s="1" t="str">
        <f t="shared" si="552"/>
        <v>0</v>
      </c>
      <c r="AM3182" s="1" t="str">
        <f>IF(官網匯出!AG3182="","",官網匯出!AG3182)</f>
        <v/>
      </c>
      <c r="AN3182" s="1" t="str">
        <f>IF(G3182="","",IF(官網匯出!AH3182="","",官網匯出!AH3182))</f>
        <v/>
      </c>
      <c r="AO3182" s="14" t="str">
        <f t="shared" si="553"/>
        <v/>
      </c>
      <c r="AP3182" s="14" t="str">
        <f t="shared" si="554"/>
        <v>1</v>
      </c>
      <c r="AQ3182" s="14" t="str">
        <f t="shared" si="555"/>
        <v>0</v>
      </c>
      <c r="AR3182" s="1" t="str">
        <f t="shared" si="556"/>
        <v/>
      </c>
      <c r="AS3182" s="1" t="str">
        <f t="shared" si="557"/>
        <v/>
      </c>
      <c r="AT3182" s="1" t="str">
        <f t="shared" si="558"/>
        <v/>
      </c>
      <c r="AU3182" s="1" t="str">
        <f t="shared" si="549"/>
        <v/>
      </c>
      <c r="AV3182" s="1" t="e">
        <f>IF(VLOOKUP(G3182,官網匯出!A:AQ,42,FALSE)="","[黃金盾官網]",VLOOKUP(G3182,官網匯出!A:AQ,42,FALSE))</f>
        <v>#N/A</v>
      </c>
      <c r="AW3182" s="1" t="e">
        <f>IF(LEFT(VLOOKUP(G3182,官網匯出!A:AS,43,FALSE),2)="","web",LEFT(VLOOKUP(G3182,官網匯出!A:AS,43,FALSE),2))</f>
        <v>#N/A</v>
      </c>
      <c r="AX3182" s="1" t="str">
        <f t="shared" si="559"/>
        <v>O</v>
      </c>
    </row>
    <row r="3183" spans="1:50">
      <c r="A3183" s="1" t="str">
        <f>IF(G3183="","",VLOOKUP(官網轉換!AW3183,團名!A:B,2,FALSE))</f>
        <v/>
      </c>
      <c r="B3183" s="1" t="str">
        <f>IF(G3183="","",IF(LEFT(VLOOKUP(G3183,官網匯出!A:AQ,43,0),2)="wf",VLOOKUP(VLOOKUP(G3183,官網匯出!A:AQ,43,0),團名!$I$1:$K$12,2,FALSE),"N0071"))</f>
        <v/>
      </c>
      <c r="C3183" s="1" t="str">
        <f>IFERROR(VLOOKUP(官網匯出!D3183,團名!E:G,3,FALSE),"")</f>
        <v/>
      </c>
      <c r="D3183" s="1" t="str">
        <f t="shared" si="550"/>
        <v/>
      </c>
      <c r="E3183" s="1" t="str">
        <f t="shared" si="551"/>
        <v/>
      </c>
      <c r="F3183" s="1" t="str">
        <f>IF(官網匯出!F3183="已付款","","B0012")</f>
        <v>B0012</v>
      </c>
      <c r="G3183" s="1" t="str">
        <f>IF(官網匯出!A3183="","",官網匯出!A3183)</f>
        <v/>
      </c>
      <c r="H3183" s="3" t="str">
        <f>IF(官網匯出!B3183="","",官網匯出!B3183)</f>
        <v/>
      </c>
      <c r="I3183" s="1" t="str">
        <f>IF(官網匯出!C3183="","",官網匯出!C3183)</f>
        <v/>
      </c>
      <c r="J3183" s="1" t="str">
        <f>IF(官網匯出!D3183="","",官網匯出!D3183)</f>
        <v/>
      </c>
      <c r="K3183" s="3" t="str">
        <f>IF(官網匯出!E3183="","",官網匯出!E3183)</f>
        <v/>
      </c>
      <c r="L3183" s="1" t="str">
        <f>IF(官網匯出!F3183="","",官網匯出!F3183)</f>
        <v/>
      </c>
      <c r="M3183" s="1" t="str">
        <f>IF(官網匯出!G3183="","",官網匯出!G3183)</f>
        <v/>
      </c>
      <c r="N3183" s="1" t="str">
        <f>IF(官網匯出!H3183="","",官網匯出!H3183)</f>
        <v/>
      </c>
      <c r="P3183" s="1" t="str">
        <f>IF(官網匯出!J3183="","",RIGHT(官網匯出!J3183,LEN(官網匯出!J3183)-2))</f>
        <v/>
      </c>
      <c r="Q3183" s="1" t="str">
        <f>IF(官網匯出!K3183="","",官網匯出!K3183)</f>
        <v/>
      </c>
      <c r="R3183" s="1" t="str">
        <f>IF(官網匯出!L3183="","",官網匯出!L3183)</f>
        <v/>
      </c>
      <c r="S3183" s="1" t="str">
        <f>IF(官網匯出!M3183="","",官網匯出!M3183)</f>
        <v/>
      </c>
      <c r="T3183" s="1" t="str">
        <f>IF(官網匯出!N3183="","",官網匯出!N3183)</f>
        <v/>
      </c>
      <c r="U3183" s="1" t="str">
        <f>IF(官網匯出!O3183="","",官網匯出!O3183)</f>
        <v/>
      </c>
      <c r="V3183" s="1" t="str">
        <f>IF(官網匯出!P3183="",IF(G3183="","",0),官網匯出!P3183)</f>
        <v/>
      </c>
      <c r="W3183" s="1" t="str">
        <f>IF(官網匯出!Q3183="",IF(G3183="","",0),官網匯出!Q3183)</f>
        <v/>
      </c>
      <c r="X3183" s="1" t="str">
        <f>IF(官網匯出!R3183="","",官網匯出!R3183)</f>
        <v/>
      </c>
      <c r="Y3183" s="1" t="str">
        <f>IF(官網匯出!S3183="","",官網匯出!S3183)</f>
        <v/>
      </c>
      <c r="Z3183" s="1" t="str">
        <f>IF(G3183="","",官網匯出!T3183)</f>
        <v/>
      </c>
      <c r="AA3183" s="1" t="str">
        <f>IF(G3183="","",官網匯出!AK3183)</f>
        <v/>
      </c>
      <c r="AB3183" s="1" t="str">
        <f>IF(G3183="","",IF(官網匯出!V3183="","",官網匯出!V3183))</f>
        <v/>
      </c>
      <c r="AJ3183" s="1" t="str">
        <f>IF(G3183="","",IF(官網匯出!AE3183="","",官網匯出!AE3183))</f>
        <v/>
      </c>
      <c r="AK3183" s="1" t="str">
        <f>IF(G3183="","",IF(官網匯出!AD3183="","",官網匯出!AD3183))</f>
        <v/>
      </c>
      <c r="AL3183" s="1" t="str">
        <f t="shared" si="552"/>
        <v>0</v>
      </c>
      <c r="AM3183" s="1" t="str">
        <f>IF(官網匯出!AG3183="","",官網匯出!AG3183)</f>
        <v/>
      </c>
      <c r="AN3183" s="1" t="str">
        <f>IF(G3183="","",IF(官網匯出!AH3183="","",官網匯出!AH3183))</f>
        <v/>
      </c>
      <c r="AO3183" s="14" t="str">
        <f t="shared" si="553"/>
        <v/>
      </c>
      <c r="AP3183" s="14" t="str">
        <f t="shared" si="554"/>
        <v>1</v>
      </c>
      <c r="AQ3183" s="14" t="str">
        <f t="shared" si="555"/>
        <v>0</v>
      </c>
      <c r="AR3183" s="1" t="str">
        <f t="shared" si="556"/>
        <v/>
      </c>
      <c r="AS3183" s="1" t="str">
        <f t="shared" si="557"/>
        <v/>
      </c>
      <c r="AT3183" s="1" t="str">
        <f t="shared" si="558"/>
        <v/>
      </c>
      <c r="AU3183" s="1" t="str">
        <f t="shared" si="549"/>
        <v/>
      </c>
      <c r="AV3183" s="1" t="e">
        <f>IF(VLOOKUP(G3183,官網匯出!A:AQ,42,FALSE)="","[黃金盾官網]",VLOOKUP(G3183,官網匯出!A:AQ,42,FALSE))</f>
        <v>#N/A</v>
      </c>
      <c r="AW3183" s="1" t="e">
        <f>IF(LEFT(VLOOKUP(G3183,官網匯出!A:AS,43,FALSE),2)="","web",LEFT(VLOOKUP(G3183,官網匯出!A:AS,43,FALSE),2))</f>
        <v>#N/A</v>
      </c>
      <c r="AX3183" s="1" t="str">
        <f t="shared" si="559"/>
        <v>O</v>
      </c>
    </row>
    <row r="3184" spans="1:50">
      <c r="A3184" s="1" t="str">
        <f>IF(G3184="","",VLOOKUP(官網轉換!AW3184,團名!A:B,2,FALSE))</f>
        <v/>
      </c>
      <c r="B3184" s="1" t="str">
        <f>IF(G3184="","",IF(LEFT(VLOOKUP(G3184,官網匯出!A:AQ,43,0),2)="wf",VLOOKUP(VLOOKUP(G3184,官網匯出!A:AQ,43,0),團名!$I$1:$K$12,2,FALSE),"N0071"))</f>
        <v/>
      </c>
      <c r="C3184" s="1" t="str">
        <f>IFERROR(VLOOKUP(官網匯出!D3184,團名!E:G,3,FALSE),"")</f>
        <v/>
      </c>
      <c r="D3184" s="1" t="str">
        <f t="shared" si="550"/>
        <v/>
      </c>
      <c r="E3184" s="1" t="str">
        <f t="shared" si="551"/>
        <v/>
      </c>
      <c r="F3184" s="1" t="str">
        <f>IF(官網匯出!F3184="已付款","","B0012")</f>
        <v>B0012</v>
      </c>
      <c r="G3184" s="1" t="str">
        <f>IF(官網匯出!A3184="","",官網匯出!A3184)</f>
        <v/>
      </c>
      <c r="H3184" s="3" t="str">
        <f>IF(官網匯出!B3184="","",官網匯出!B3184)</f>
        <v/>
      </c>
      <c r="I3184" s="1" t="str">
        <f>IF(官網匯出!C3184="","",官網匯出!C3184)</f>
        <v/>
      </c>
      <c r="J3184" s="1" t="str">
        <f>IF(官網匯出!D3184="","",官網匯出!D3184)</f>
        <v/>
      </c>
      <c r="K3184" s="3" t="str">
        <f>IF(官網匯出!E3184="","",官網匯出!E3184)</f>
        <v/>
      </c>
      <c r="L3184" s="1" t="str">
        <f>IF(官網匯出!F3184="","",官網匯出!F3184)</f>
        <v/>
      </c>
      <c r="M3184" s="1" t="str">
        <f>IF(官網匯出!G3184="","",官網匯出!G3184)</f>
        <v/>
      </c>
      <c r="N3184" s="1" t="str">
        <f>IF(官網匯出!H3184="","",官網匯出!H3184)</f>
        <v/>
      </c>
      <c r="P3184" s="1" t="str">
        <f>IF(官網匯出!J3184="","",RIGHT(官網匯出!J3184,LEN(官網匯出!J3184)-2))</f>
        <v/>
      </c>
      <c r="Q3184" s="1" t="str">
        <f>IF(官網匯出!K3184="","",官網匯出!K3184)</f>
        <v/>
      </c>
      <c r="R3184" s="1" t="str">
        <f>IF(官網匯出!L3184="","",官網匯出!L3184)</f>
        <v/>
      </c>
      <c r="S3184" s="1" t="str">
        <f>IF(官網匯出!M3184="","",官網匯出!M3184)</f>
        <v/>
      </c>
      <c r="T3184" s="1" t="str">
        <f>IF(官網匯出!N3184="","",官網匯出!N3184)</f>
        <v/>
      </c>
      <c r="U3184" s="1" t="str">
        <f>IF(官網匯出!O3184="","",官網匯出!O3184)</f>
        <v/>
      </c>
      <c r="V3184" s="1" t="str">
        <f>IF(官網匯出!P3184="",IF(G3184="","",0),官網匯出!P3184)</f>
        <v/>
      </c>
      <c r="W3184" s="1" t="str">
        <f>IF(官網匯出!Q3184="",IF(G3184="","",0),官網匯出!Q3184)</f>
        <v/>
      </c>
      <c r="X3184" s="1" t="str">
        <f>IF(官網匯出!R3184="","",官網匯出!R3184)</f>
        <v/>
      </c>
      <c r="Y3184" s="1" t="str">
        <f>IF(官網匯出!S3184="","",官網匯出!S3184)</f>
        <v/>
      </c>
      <c r="Z3184" s="1" t="str">
        <f>IF(G3184="","",官網匯出!T3184)</f>
        <v/>
      </c>
      <c r="AA3184" s="1" t="str">
        <f>IF(G3184="","",官網匯出!AK3184)</f>
        <v/>
      </c>
      <c r="AB3184" s="1" t="str">
        <f>IF(G3184="","",IF(官網匯出!V3184="","",官網匯出!V3184))</f>
        <v/>
      </c>
      <c r="AJ3184" s="1" t="str">
        <f>IF(G3184="","",IF(官網匯出!AE3184="","",官網匯出!AE3184))</f>
        <v/>
      </c>
      <c r="AK3184" s="1" t="str">
        <f>IF(G3184="","",IF(官網匯出!AD3184="","",官網匯出!AD3184))</f>
        <v/>
      </c>
      <c r="AL3184" s="1" t="str">
        <f t="shared" si="552"/>
        <v>0</v>
      </c>
      <c r="AM3184" s="1" t="str">
        <f>IF(官網匯出!AG3184="","",官網匯出!AG3184)</f>
        <v/>
      </c>
      <c r="AN3184" s="1" t="str">
        <f>IF(G3184="","",IF(官網匯出!AH3184="","",官網匯出!AH3184))</f>
        <v/>
      </c>
      <c r="AO3184" s="14" t="str">
        <f t="shared" si="553"/>
        <v/>
      </c>
      <c r="AP3184" s="14" t="str">
        <f t="shared" si="554"/>
        <v>1</v>
      </c>
      <c r="AQ3184" s="14" t="str">
        <f t="shared" si="555"/>
        <v>0</v>
      </c>
      <c r="AR3184" s="1" t="str">
        <f t="shared" si="556"/>
        <v/>
      </c>
      <c r="AS3184" s="1" t="str">
        <f t="shared" si="557"/>
        <v/>
      </c>
      <c r="AT3184" s="1" t="str">
        <f t="shared" si="558"/>
        <v/>
      </c>
      <c r="AU3184" s="1" t="str">
        <f t="shared" si="549"/>
        <v/>
      </c>
      <c r="AV3184" s="1" t="e">
        <f>IF(VLOOKUP(G3184,官網匯出!A:AQ,42,FALSE)="","[黃金盾官網]",VLOOKUP(G3184,官網匯出!A:AQ,42,FALSE))</f>
        <v>#N/A</v>
      </c>
      <c r="AW3184" s="1" t="e">
        <f>IF(LEFT(VLOOKUP(G3184,官網匯出!A:AS,43,FALSE),2)="","web",LEFT(VLOOKUP(G3184,官網匯出!A:AS,43,FALSE),2))</f>
        <v>#N/A</v>
      </c>
      <c r="AX3184" s="1" t="str">
        <f t="shared" si="559"/>
        <v>O</v>
      </c>
    </row>
    <row r="3185" spans="1:50">
      <c r="A3185" s="1" t="str">
        <f>IF(G3185="","",VLOOKUP(官網轉換!AW3185,團名!A:B,2,FALSE))</f>
        <v/>
      </c>
      <c r="B3185" s="1" t="str">
        <f>IF(G3185="","",IF(LEFT(VLOOKUP(G3185,官網匯出!A:AQ,43,0),2)="wf",VLOOKUP(VLOOKUP(G3185,官網匯出!A:AQ,43,0),團名!$I$1:$K$12,2,FALSE),"N0071"))</f>
        <v/>
      </c>
      <c r="C3185" s="1" t="str">
        <f>IFERROR(VLOOKUP(官網匯出!D3185,團名!E:G,3,FALSE),"")</f>
        <v/>
      </c>
      <c r="D3185" s="1" t="str">
        <f t="shared" si="550"/>
        <v/>
      </c>
      <c r="E3185" s="1" t="str">
        <f t="shared" si="551"/>
        <v/>
      </c>
      <c r="F3185" s="1" t="str">
        <f>IF(官網匯出!F3185="已付款","","B0012")</f>
        <v>B0012</v>
      </c>
      <c r="G3185" s="1" t="str">
        <f>IF(官網匯出!A3185="","",官網匯出!A3185)</f>
        <v/>
      </c>
      <c r="H3185" s="3" t="str">
        <f>IF(官網匯出!B3185="","",官網匯出!B3185)</f>
        <v/>
      </c>
      <c r="I3185" s="1" t="str">
        <f>IF(官網匯出!C3185="","",官網匯出!C3185)</f>
        <v/>
      </c>
      <c r="J3185" s="1" t="str">
        <f>IF(官網匯出!D3185="","",官網匯出!D3185)</f>
        <v/>
      </c>
      <c r="K3185" s="3" t="str">
        <f>IF(官網匯出!E3185="","",官網匯出!E3185)</f>
        <v/>
      </c>
      <c r="L3185" s="1" t="str">
        <f>IF(官網匯出!F3185="","",官網匯出!F3185)</f>
        <v/>
      </c>
      <c r="M3185" s="1" t="str">
        <f>IF(官網匯出!G3185="","",官網匯出!G3185)</f>
        <v/>
      </c>
      <c r="N3185" s="1" t="str">
        <f>IF(官網匯出!H3185="","",官網匯出!H3185)</f>
        <v/>
      </c>
      <c r="P3185" s="1" t="str">
        <f>IF(官網匯出!J3185="","",RIGHT(官網匯出!J3185,LEN(官網匯出!J3185)-2))</f>
        <v/>
      </c>
      <c r="Q3185" s="1" t="str">
        <f>IF(官網匯出!K3185="","",官網匯出!K3185)</f>
        <v/>
      </c>
      <c r="R3185" s="1" t="str">
        <f>IF(官網匯出!L3185="","",官網匯出!L3185)</f>
        <v/>
      </c>
      <c r="S3185" s="1" t="str">
        <f>IF(官網匯出!M3185="","",官網匯出!M3185)</f>
        <v/>
      </c>
      <c r="T3185" s="1" t="str">
        <f>IF(官網匯出!N3185="","",官網匯出!N3185)</f>
        <v/>
      </c>
      <c r="U3185" s="1" t="str">
        <f>IF(官網匯出!O3185="","",官網匯出!O3185)</f>
        <v/>
      </c>
      <c r="V3185" s="1" t="str">
        <f>IF(官網匯出!P3185="",IF(G3185="","",0),官網匯出!P3185)</f>
        <v/>
      </c>
      <c r="W3185" s="1" t="str">
        <f>IF(官網匯出!Q3185="",IF(G3185="","",0),官網匯出!Q3185)</f>
        <v/>
      </c>
      <c r="X3185" s="1" t="str">
        <f>IF(官網匯出!R3185="","",官網匯出!R3185)</f>
        <v/>
      </c>
      <c r="Y3185" s="1" t="str">
        <f>IF(官網匯出!S3185="","",官網匯出!S3185)</f>
        <v/>
      </c>
      <c r="Z3185" s="1" t="str">
        <f>IF(G3185="","",官網匯出!T3185)</f>
        <v/>
      </c>
      <c r="AA3185" s="1" t="str">
        <f>IF(G3185="","",官網匯出!AK3185)</f>
        <v/>
      </c>
      <c r="AB3185" s="1" t="str">
        <f>IF(G3185="","",IF(官網匯出!V3185="","",官網匯出!V3185))</f>
        <v/>
      </c>
      <c r="AJ3185" s="1" t="str">
        <f>IF(G3185="","",IF(官網匯出!AE3185="","",官網匯出!AE3185))</f>
        <v/>
      </c>
      <c r="AK3185" s="1" t="str">
        <f>IF(G3185="","",IF(官網匯出!AD3185="","",官網匯出!AD3185))</f>
        <v/>
      </c>
      <c r="AL3185" s="1" t="str">
        <f t="shared" si="552"/>
        <v>0</v>
      </c>
      <c r="AM3185" s="1" t="str">
        <f>IF(官網匯出!AG3185="","",官網匯出!AG3185)</f>
        <v/>
      </c>
      <c r="AN3185" s="1" t="str">
        <f>IF(G3185="","",IF(官網匯出!AH3185="","",官網匯出!AH3185))</f>
        <v/>
      </c>
      <c r="AO3185" s="14" t="str">
        <f t="shared" si="553"/>
        <v/>
      </c>
      <c r="AP3185" s="14" t="str">
        <f t="shared" si="554"/>
        <v>1</v>
      </c>
      <c r="AQ3185" s="14" t="str">
        <f t="shared" si="555"/>
        <v>0</v>
      </c>
      <c r="AR3185" s="1" t="str">
        <f t="shared" si="556"/>
        <v/>
      </c>
      <c r="AS3185" s="1" t="str">
        <f t="shared" si="557"/>
        <v/>
      </c>
      <c r="AT3185" s="1" t="str">
        <f t="shared" si="558"/>
        <v/>
      </c>
      <c r="AU3185" s="1" t="str">
        <f t="shared" si="549"/>
        <v/>
      </c>
      <c r="AV3185" s="1" t="e">
        <f>IF(VLOOKUP(G3185,官網匯出!A:AQ,42,FALSE)="","[黃金盾官網]",VLOOKUP(G3185,官網匯出!A:AQ,42,FALSE))</f>
        <v>#N/A</v>
      </c>
      <c r="AW3185" s="1" t="e">
        <f>IF(LEFT(VLOOKUP(G3185,官網匯出!A:AS,43,FALSE),2)="","web",LEFT(VLOOKUP(G3185,官網匯出!A:AS,43,FALSE),2))</f>
        <v>#N/A</v>
      </c>
      <c r="AX3185" s="1" t="str">
        <f t="shared" si="559"/>
        <v>O</v>
      </c>
    </row>
    <row r="3186" spans="1:50">
      <c r="A3186" s="1" t="str">
        <f>IF(G3186="","",VLOOKUP(官網轉換!AW3186,團名!A:B,2,FALSE))</f>
        <v/>
      </c>
      <c r="B3186" s="1" t="str">
        <f>IF(G3186="","",IF(LEFT(VLOOKUP(G3186,官網匯出!A:AQ,43,0),2)="wf",VLOOKUP(VLOOKUP(G3186,官網匯出!A:AQ,43,0),團名!$I$1:$K$12,2,FALSE),"N0071"))</f>
        <v/>
      </c>
      <c r="C3186" s="1" t="str">
        <f>IFERROR(VLOOKUP(官網匯出!D3186,團名!E:G,3,FALSE),"")</f>
        <v/>
      </c>
      <c r="D3186" s="1" t="str">
        <f t="shared" si="550"/>
        <v/>
      </c>
      <c r="E3186" s="1" t="str">
        <f t="shared" si="551"/>
        <v/>
      </c>
      <c r="F3186" s="1" t="str">
        <f>IF(官網匯出!F3186="已付款","","B0012")</f>
        <v>B0012</v>
      </c>
      <c r="G3186" s="1" t="str">
        <f>IF(官網匯出!A3186="","",官網匯出!A3186)</f>
        <v/>
      </c>
      <c r="H3186" s="3" t="str">
        <f>IF(官網匯出!B3186="","",官網匯出!B3186)</f>
        <v/>
      </c>
      <c r="I3186" s="1" t="str">
        <f>IF(官網匯出!C3186="","",官網匯出!C3186)</f>
        <v/>
      </c>
      <c r="J3186" s="1" t="str">
        <f>IF(官網匯出!D3186="","",官網匯出!D3186)</f>
        <v/>
      </c>
      <c r="K3186" s="3" t="str">
        <f>IF(官網匯出!E3186="","",官網匯出!E3186)</f>
        <v/>
      </c>
      <c r="L3186" s="1" t="str">
        <f>IF(官網匯出!F3186="","",官網匯出!F3186)</f>
        <v/>
      </c>
      <c r="M3186" s="1" t="str">
        <f>IF(官網匯出!G3186="","",官網匯出!G3186)</f>
        <v/>
      </c>
      <c r="N3186" s="1" t="str">
        <f>IF(官網匯出!H3186="","",官網匯出!H3186)</f>
        <v/>
      </c>
      <c r="P3186" s="1" t="str">
        <f>IF(官網匯出!J3186="","",RIGHT(官網匯出!J3186,LEN(官網匯出!J3186)-2))</f>
        <v/>
      </c>
      <c r="Q3186" s="1" t="str">
        <f>IF(官網匯出!K3186="","",官網匯出!K3186)</f>
        <v/>
      </c>
      <c r="R3186" s="1" t="str">
        <f>IF(官網匯出!L3186="","",官網匯出!L3186)</f>
        <v/>
      </c>
      <c r="S3186" s="1" t="str">
        <f>IF(官網匯出!M3186="","",官網匯出!M3186)</f>
        <v/>
      </c>
      <c r="T3186" s="1" t="str">
        <f>IF(官網匯出!N3186="","",官網匯出!N3186)</f>
        <v/>
      </c>
      <c r="U3186" s="1" t="str">
        <f>IF(官網匯出!O3186="","",官網匯出!O3186)</f>
        <v/>
      </c>
      <c r="V3186" s="1" t="str">
        <f>IF(官網匯出!P3186="",IF(G3186="","",0),官網匯出!P3186)</f>
        <v/>
      </c>
      <c r="W3186" s="1" t="str">
        <f>IF(官網匯出!Q3186="",IF(G3186="","",0),官網匯出!Q3186)</f>
        <v/>
      </c>
      <c r="X3186" s="1" t="str">
        <f>IF(官網匯出!R3186="","",官網匯出!R3186)</f>
        <v/>
      </c>
      <c r="Y3186" s="1" t="str">
        <f>IF(官網匯出!S3186="","",官網匯出!S3186)</f>
        <v/>
      </c>
      <c r="Z3186" s="1" t="str">
        <f>IF(G3186="","",官網匯出!T3186)</f>
        <v/>
      </c>
      <c r="AA3186" s="1" t="str">
        <f>IF(G3186="","",官網匯出!AK3186)</f>
        <v/>
      </c>
      <c r="AB3186" s="1" t="str">
        <f>IF(G3186="","",IF(官網匯出!V3186="","",官網匯出!V3186))</f>
        <v/>
      </c>
      <c r="AJ3186" s="1" t="str">
        <f>IF(G3186="","",IF(官網匯出!AE3186="","",官網匯出!AE3186))</f>
        <v/>
      </c>
      <c r="AK3186" s="1" t="str">
        <f>IF(G3186="","",IF(官網匯出!AD3186="","",官網匯出!AD3186))</f>
        <v/>
      </c>
      <c r="AL3186" s="1" t="str">
        <f t="shared" si="552"/>
        <v>0</v>
      </c>
      <c r="AM3186" s="1" t="str">
        <f>IF(官網匯出!AG3186="","",官網匯出!AG3186)</f>
        <v/>
      </c>
      <c r="AN3186" s="1" t="str">
        <f>IF(G3186="","",IF(官網匯出!AH3186="","",官網匯出!AH3186))</f>
        <v/>
      </c>
      <c r="AO3186" s="14" t="str">
        <f t="shared" si="553"/>
        <v/>
      </c>
      <c r="AP3186" s="14" t="str">
        <f t="shared" si="554"/>
        <v>1</v>
      </c>
      <c r="AQ3186" s="14" t="str">
        <f t="shared" si="555"/>
        <v>0</v>
      </c>
      <c r="AR3186" s="1" t="str">
        <f t="shared" si="556"/>
        <v/>
      </c>
      <c r="AS3186" s="1" t="str">
        <f t="shared" si="557"/>
        <v/>
      </c>
      <c r="AT3186" s="1" t="str">
        <f t="shared" si="558"/>
        <v/>
      </c>
      <c r="AU3186" s="1" t="str">
        <f t="shared" si="549"/>
        <v/>
      </c>
      <c r="AV3186" s="1" t="e">
        <f>IF(VLOOKUP(G3186,官網匯出!A:AQ,42,FALSE)="","[黃金盾官網]",VLOOKUP(G3186,官網匯出!A:AQ,42,FALSE))</f>
        <v>#N/A</v>
      </c>
      <c r="AW3186" s="1" t="e">
        <f>IF(LEFT(VLOOKUP(G3186,官網匯出!A:AS,43,FALSE),2)="","web",LEFT(VLOOKUP(G3186,官網匯出!A:AS,43,FALSE),2))</f>
        <v>#N/A</v>
      </c>
      <c r="AX3186" s="1" t="str">
        <f t="shared" si="559"/>
        <v>O</v>
      </c>
    </row>
    <row r="3187" spans="1:50">
      <c r="A3187" s="1" t="str">
        <f>IF(G3187="","",VLOOKUP(官網轉換!AW3187,團名!A:B,2,FALSE))</f>
        <v/>
      </c>
      <c r="B3187" s="1" t="str">
        <f>IF(G3187="","",IF(LEFT(VLOOKUP(G3187,官網匯出!A:AQ,43,0),2)="wf",VLOOKUP(VLOOKUP(G3187,官網匯出!A:AQ,43,0),團名!$I$1:$K$12,2,FALSE),"N0071"))</f>
        <v/>
      </c>
      <c r="C3187" s="1" t="str">
        <f>IFERROR(VLOOKUP(官網匯出!D3187,團名!E:G,3,FALSE),"")</f>
        <v/>
      </c>
      <c r="D3187" s="1" t="str">
        <f t="shared" si="550"/>
        <v/>
      </c>
      <c r="E3187" s="1" t="str">
        <f t="shared" si="551"/>
        <v/>
      </c>
      <c r="F3187" s="1" t="str">
        <f>IF(官網匯出!F3187="已付款","","B0012")</f>
        <v>B0012</v>
      </c>
      <c r="G3187" s="1" t="str">
        <f>IF(官網匯出!A3187="","",官網匯出!A3187)</f>
        <v/>
      </c>
      <c r="H3187" s="3" t="str">
        <f>IF(官網匯出!B3187="","",官網匯出!B3187)</f>
        <v/>
      </c>
      <c r="I3187" s="1" t="str">
        <f>IF(官網匯出!C3187="","",官網匯出!C3187)</f>
        <v/>
      </c>
      <c r="J3187" s="1" t="str">
        <f>IF(官網匯出!D3187="","",官網匯出!D3187)</f>
        <v/>
      </c>
      <c r="K3187" s="3" t="str">
        <f>IF(官網匯出!E3187="","",官網匯出!E3187)</f>
        <v/>
      </c>
      <c r="L3187" s="1" t="str">
        <f>IF(官網匯出!F3187="","",官網匯出!F3187)</f>
        <v/>
      </c>
      <c r="M3187" s="1" t="str">
        <f>IF(官網匯出!G3187="","",官網匯出!G3187)</f>
        <v/>
      </c>
      <c r="N3187" s="1" t="str">
        <f>IF(官網匯出!H3187="","",官網匯出!H3187)</f>
        <v/>
      </c>
      <c r="P3187" s="1" t="str">
        <f>IF(官網匯出!J3187="","",RIGHT(官網匯出!J3187,LEN(官網匯出!J3187)-2))</f>
        <v/>
      </c>
      <c r="Q3187" s="1" t="str">
        <f>IF(官網匯出!K3187="","",官網匯出!K3187)</f>
        <v/>
      </c>
      <c r="R3187" s="1" t="str">
        <f>IF(官網匯出!L3187="","",官網匯出!L3187)</f>
        <v/>
      </c>
      <c r="S3187" s="1" t="str">
        <f>IF(官網匯出!M3187="","",官網匯出!M3187)</f>
        <v/>
      </c>
      <c r="T3187" s="1" t="str">
        <f>IF(官網匯出!N3187="","",官網匯出!N3187)</f>
        <v/>
      </c>
      <c r="U3187" s="1" t="str">
        <f>IF(官網匯出!O3187="","",官網匯出!O3187)</f>
        <v/>
      </c>
      <c r="V3187" s="1" t="str">
        <f>IF(官網匯出!P3187="",IF(G3187="","",0),官網匯出!P3187)</f>
        <v/>
      </c>
      <c r="W3187" s="1" t="str">
        <f>IF(官網匯出!Q3187="",IF(G3187="","",0),官網匯出!Q3187)</f>
        <v/>
      </c>
      <c r="X3187" s="1" t="str">
        <f>IF(官網匯出!R3187="","",官網匯出!R3187)</f>
        <v/>
      </c>
      <c r="Y3187" s="1" t="str">
        <f>IF(官網匯出!S3187="","",官網匯出!S3187)</f>
        <v/>
      </c>
      <c r="Z3187" s="1" t="str">
        <f>IF(G3187="","",官網匯出!T3187)</f>
        <v/>
      </c>
      <c r="AA3187" s="1" t="str">
        <f>IF(G3187="","",官網匯出!AK3187)</f>
        <v/>
      </c>
      <c r="AB3187" s="1" t="str">
        <f>IF(G3187="","",IF(官網匯出!V3187="","",官網匯出!V3187))</f>
        <v/>
      </c>
      <c r="AJ3187" s="1" t="str">
        <f>IF(G3187="","",IF(官網匯出!AE3187="","",官網匯出!AE3187))</f>
        <v/>
      </c>
      <c r="AK3187" s="1" t="str">
        <f>IF(G3187="","",IF(官網匯出!AD3187="","",官網匯出!AD3187))</f>
        <v/>
      </c>
      <c r="AL3187" s="1" t="str">
        <f t="shared" si="552"/>
        <v>0</v>
      </c>
      <c r="AM3187" s="1" t="str">
        <f>IF(官網匯出!AG3187="","",官網匯出!AG3187)</f>
        <v/>
      </c>
      <c r="AN3187" s="1" t="str">
        <f>IF(G3187="","",IF(官網匯出!AH3187="","",官網匯出!AH3187))</f>
        <v/>
      </c>
      <c r="AO3187" s="14" t="str">
        <f t="shared" si="553"/>
        <v/>
      </c>
      <c r="AP3187" s="14" t="str">
        <f t="shared" si="554"/>
        <v>1</v>
      </c>
      <c r="AQ3187" s="14" t="str">
        <f t="shared" si="555"/>
        <v>0</v>
      </c>
      <c r="AR3187" s="1" t="str">
        <f t="shared" si="556"/>
        <v/>
      </c>
      <c r="AS3187" s="1" t="str">
        <f t="shared" si="557"/>
        <v/>
      </c>
      <c r="AT3187" s="1" t="str">
        <f t="shared" si="558"/>
        <v/>
      </c>
      <c r="AU3187" s="1" t="str">
        <f t="shared" si="549"/>
        <v/>
      </c>
      <c r="AV3187" s="1" t="e">
        <f>IF(VLOOKUP(G3187,官網匯出!A:AQ,42,FALSE)="","[黃金盾官網]",VLOOKUP(G3187,官網匯出!A:AQ,42,FALSE))</f>
        <v>#N/A</v>
      </c>
      <c r="AW3187" s="1" t="e">
        <f>IF(LEFT(VLOOKUP(G3187,官網匯出!A:AS,43,FALSE),2)="","web",LEFT(VLOOKUP(G3187,官網匯出!A:AS,43,FALSE),2))</f>
        <v>#N/A</v>
      </c>
      <c r="AX3187" s="1" t="str">
        <f t="shared" si="559"/>
        <v>O</v>
      </c>
    </row>
    <row r="3188" spans="1:50">
      <c r="A3188" s="1" t="str">
        <f>IF(G3188="","",VLOOKUP(官網轉換!AW3188,團名!A:B,2,FALSE))</f>
        <v/>
      </c>
      <c r="B3188" s="1" t="str">
        <f>IF(G3188="","",IF(LEFT(VLOOKUP(G3188,官網匯出!A:AQ,43,0),2)="wf",VLOOKUP(VLOOKUP(G3188,官網匯出!A:AQ,43,0),團名!$I$1:$K$12,2,FALSE),"N0071"))</f>
        <v/>
      </c>
      <c r="C3188" s="1" t="str">
        <f>IFERROR(VLOOKUP(官網匯出!D3188,團名!E:G,3,FALSE),"")</f>
        <v/>
      </c>
      <c r="D3188" s="1" t="str">
        <f t="shared" si="550"/>
        <v/>
      </c>
      <c r="E3188" s="1" t="str">
        <f t="shared" si="551"/>
        <v/>
      </c>
      <c r="F3188" s="1" t="str">
        <f>IF(官網匯出!F3188="已付款","","B0012")</f>
        <v>B0012</v>
      </c>
      <c r="G3188" s="1" t="str">
        <f>IF(官網匯出!A3188="","",官網匯出!A3188)</f>
        <v/>
      </c>
      <c r="H3188" s="3" t="str">
        <f>IF(官網匯出!B3188="","",官網匯出!B3188)</f>
        <v/>
      </c>
      <c r="I3188" s="1" t="str">
        <f>IF(官網匯出!C3188="","",官網匯出!C3188)</f>
        <v/>
      </c>
      <c r="J3188" s="1" t="str">
        <f>IF(官網匯出!D3188="","",官網匯出!D3188)</f>
        <v/>
      </c>
      <c r="K3188" s="3" t="str">
        <f>IF(官網匯出!E3188="","",官網匯出!E3188)</f>
        <v/>
      </c>
      <c r="L3188" s="1" t="str">
        <f>IF(官網匯出!F3188="","",官網匯出!F3188)</f>
        <v/>
      </c>
      <c r="M3188" s="1" t="str">
        <f>IF(官網匯出!G3188="","",官網匯出!G3188)</f>
        <v/>
      </c>
      <c r="N3188" s="1" t="str">
        <f>IF(官網匯出!H3188="","",官網匯出!H3188)</f>
        <v/>
      </c>
      <c r="P3188" s="1" t="str">
        <f>IF(官網匯出!J3188="","",RIGHT(官網匯出!J3188,LEN(官網匯出!J3188)-2))</f>
        <v/>
      </c>
      <c r="Q3188" s="1" t="str">
        <f>IF(官網匯出!K3188="","",官網匯出!K3188)</f>
        <v/>
      </c>
      <c r="R3188" s="1" t="str">
        <f>IF(官網匯出!L3188="","",官網匯出!L3188)</f>
        <v/>
      </c>
      <c r="S3188" s="1" t="str">
        <f>IF(官網匯出!M3188="","",官網匯出!M3188)</f>
        <v/>
      </c>
      <c r="T3188" s="1" t="str">
        <f>IF(官網匯出!N3188="","",官網匯出!N3188)</f>
        <v/>
      </c>
      <c r="U3188" s="1" t="str">
        <f>IF(官網匯出!O3188="","",官網匯出!O3188)</f>
        <v/>
      </c>
      <c r="V3188" s="1" t="str">
        <f>IF(官網匯出!P3188="",IF(G3188="","",0),官網匯出!P3188)</f>
        <v/>
      </c>
      <c r="W3188" s="1" t="str">
        <f>IF(官網匯出!Q3188="",IF(G3188="","",0),官網匯出!Q3188)</f>
        <v/>
      </c>
      <c r="X3188" s="1" t="str">
        <f>IF(官網匯出!R3188="","",官網匯出!R3188)</f>
        <v/>
      </c>
      <c r="Y3188" s="1" t="str">
        <f>IF(官網匯出!S3188="","",官網匯出!S3188)</f>
        <v/>
      </c>
      <c r="Z3188" s="1" t="str">
        <f>IF(G3188="","",官網匯出!T3188)</f>
        <v/>
      </c>
      <c r="AA3188" s="1" t="str">
        <f>IF(G3188="","",官網匯出!AK3188)</f>
        <v/>
      </c>
      <c r="AB3188" s="1" t="str">
        <f>IF(G3188="","",IF(官網匯出!V3188="","",官網匯出!V3188))</f>
        <v/>
      </c>
      <c r="AJ3188" s="1" t="str">
        <f>IF(G3188="","",IF(官網匯出!AE3188="","",官網匯出!AE3188))</f>
        <v/>
      </c>
      <c r="AK3188" s="1" t="str">
        <f>IF(G3188="","",IF(官網匯出!AD3188="","",官網匯出!AD3188))</f>
        <v/>
      </c>
      <c r="AL3188" s="1" t="str">
        <f t="shared" si="552"/>
        <v>0</v>
      </c>
      <c r="AM3188" s="1" t="str">
        <f>IF(官網匯出!AG3188="","",官網匯出!AG3188)</f>
        <v/>
      </c>
      <c r="AN3188" s="1" t="str">
        <f>IF(G3188="","",IF(官網匯出!AH3188="","",官網匯出!AH3188))</f>
        <v/>
      </c>
      <c r="AO3188" s="14" t="str">
        <f t="shared" si="553"/>
        <v/>
      </c>
      <c r="AP3188" s="14" t="str">
        <f t="shared" si="554"/>
        <v>1</v>
      </c>
      <c r="AQ3188" s="14" t="str">
        <f t="shared" si="555"/>
        <v>0</v>
      </c>
      <c r="AR3188" s="1" t="str">
        <f t="shared" si="556"/>
        <v/>
      </c>
      <c r="AS3188" s="1" t="str">
        <f t="shared" si="557"/>
        <v/>
      </c>
      <c r="AT3188" s="1" t="str">
        <f t="shared" si="558"/>
        <v/>
      </c>
      <c r="AU3188" s="1" t="str">
        <f t="shared" si="549"/>
        <v/>
      </c>
      <c r="AV3188" s="1" t="e">
        <f>IF(VLOOKUP(G3188,官網匯出!A:AQ,42,FALSE)="","[黃金盾官網]",VLOOKUP(G3188,官網匯出!A:AQ,42,FALSE))</f>
        <v>#N/A</v>
      </c>
      <c r="AW3188" s="1" t="e">
        <f>IF(LEFT(VLOOKUP(G3188,官網匯出!A:AS,43,FALSE),2)="","web",LEFT(VLOOKUP(G3188,官網匯出!A:AS,43,FALSE),2))</f>
        <v>#N/A</v>
      </c>
      <c r="AX3188" s="1" t="str">
        <f t="shared" si="559"/>
        <v>O</v>
      </c>
    </row>
    <row r="3189" spans="1:50">
      <c r="A3189" s="1" t="str">
        <f>IF(G3189="","",VLOOKUP(官網轉換!AW3189,團名!A:B,2,FALSE))</f>
        <v/>
      </c>
      <c r="B3189" s="1" t="str">
        <f>IF(G3189="","",IF(LEFT(VLOOKUP(G3189,官網匯出!A:AQ,43,0),2)="wf",VLOOKUP(VLOOKUP(G3189,官網匯出!A:AQ,43,0),團名!$I$1:$K$12,2,FALSE),"N0071"))</f>
        <v/>
      </c>
      <c r="C3189" s="1" t="str">
        <f>IFERROR(VLOOKUP(官網匯出!D3189,團名!E:G,3,FALSE),"")</f>
        <v/>
      </c>
      <c r="D3189" s="1" t="str">
        <f t="shared" si="550"/>
        <v/>
      </c>
      <c r="E3189" s="1" t="str">
        <f t="shared" si="551"/>
        <v/>
      </c>
      <c r="F3189" s="1" t="str">
        <f>IF(官網匯出!F3189="已付款","","B0012")</f>
        <v>B0012</v>
      </c>
      <c r="G3189" s="1" t="str">
        <f>IF(官網匯出!A3189="","",官網匯出!A3189)</f>
        <v/>
      </c>
      <c r="H3189" s="3" t="str">
        <f>IF(官網匯出!B3189="","",官網匯出!B3189)</f>
        <v/>
      </c>
      <c r="I3189" s="1" t="str">
        <f>IF(官網匯出!C3189="","",官網匯出!C3189)</f>
        <v/>
      </c>
      <c r="J3189" s="1" t="str">
        <f>IF(官網匯出!D3189="","",官網匯出!D3189)</f>
        <v/>
      </c>
      <c r="K3189" s="3" t="str">
        <f>IF(官網匯出!E3189="","",官網匯出!E3189)</f>
        <v/>
      </c>
      <c r="L3189" s="1" t="str">
        <f>IF(官網匯出!F3189="","",官網匯出!F3189)</f>
        <v/>
      </c>
      <c r="M3189" s="1" t="str">
        <f>IF(官網匯出!G3189="","",官網匯出!G3189)</f>
        <v/>
      </c>
      <c r="N3189" s="1" t="str">
        <f>IF(官網匯出!H3189="","",官網匯出!H3189)</f>
        <v/>
      </c>
      <c r="P3189" s="1" t="str">
        <f>IF(官網匯出!J3189="","",RIGHT(官網匯出!J3189,LEN(官網匯出!J3189)-2))</f>
        <v/>
      </c>
      <c r="Q3189" s="1" t="str">
        <f>IF(官網匯出!K3189="","",官網匯出!K3189)</f>
        <v/>
      </c>
      <c r="R3189" s="1" t="str">
        <f>IF(官網匯出!L3189="","",官網匯出!L3189)</f>
        <v/>
      </c>
      <c r="S3189" s="1" t="str">
        <f>IF(官網匯出!M3189="","",官網匯出!M3189)</f>
        <v/>
      </c>
      <c r="T3189" s="1" t="str">
        <f>IF(官網匯出!N3189="","",官網匯出!N3189)</f>
        <v/>
      </c>
      <c r="U3189" s="1" t="str">
        <f>IF(官網匯出!O3189="","",官網匯出!O3189)</f>
        <v/>
      </c>
      <c r="V3189" s="1" t="str">
        <f>IF(官網匯出!P3189="",IF(G3189="","",0),官網匯出!P3189)</f>
        <v/>
      </c>
      <c r="W3189" s="1" t="str">
        <f>IF(官網匯出!Q3189="",IF(G3189="","",0),官網匯出!Q3189)</f>
        <v/>
      </c>
      <c r="X3189" s="1" t="str">
        <f>IF(官網匯出!R3189="","",官網匯出!R3189)</f>
        <v/>
      </c>
      <c r="Y3189" s="1" t="str">
        <f>IF(官網匯出!S3189="","",官網匯出!S3189)</f>
        <v/>
      </c>
      <c r="Z3189" s="1" t="str">
        <f>IF(G3189="","",官網匯出!T3189)</f>
        <v/>
      </c>
      <c r="AA3189" s="1" t="str">
        <f>IF(G3189="","",官網匯出!AK3189)</f>
        <v/>
      </c>
      <c r="AB3189" s="1" t="str">
        <f>IF(G3189="","",IF(官網匯出!V3189="","",官網匯出!V3189))</f>
        <v/>
      </c>
      <c r="AJ3189" s="1" t="str">
        <f>IF(G3189="","",IF(官網匯出!AE3189="","",官網匯出!AE3189))</f>
        <v/>
      </c>
      <c r="AK3189" s="1" t="str">
        <f>IF(G3189="","",IF(官網匯出!AD3189="","",官網匯出!AD3189))</f>
        <v/>
      </c>
      <c r="AL3189" s="1" t="str">
        <f t="shared" si="552"/>
        <v>0</v>
      </c>
      <c r="AM3189" s="1" t="str">
        <f>IF(官網匯出!AG3189="","",官網匯出!AG3189)</f>
        <v/>
      </c>
      <c r="AN3189" s="1" t="str">
        <f>IF(G3189="","",IF(官網匯出!AH3189="","",官網匯出!AH3189))</f>
        <v/>
      </c>
      <c r="AO3189" s="14" t="str">
        <f t="shared" si="553"/>
        <v/>
      </c>
      <c r="AP3189" s="14" t="str">
        <f t="shared" si="554"/>
        <v>1</v>
      </c>
      <c r="AQ3189" s="14" t="str">
        <f t="shared" si="555"/>
        <v>0</v>
      </c>
      <c r="AR3189" s="1" t="str">
        <f t="shared" si="556"/>
        <v/>
      </c>
      <c r="AS3189" s="1" t="str">
        <f t="shared" si="557"/>
        <v/>
      </c>
      <c r="AT3189" s="1" t="str">
        <f t="shared" si="558"/>
        <v/>
      </c>
      <c r="AU3189" s="1" t="str">
        <f t="shared" si="549"/>
        <v/>
      </c>
      <c r="AV3189" s="1" t="e">
        <f>IF(VLOOKUP(G3189,官網匯出!A:AQ,42,FALSE)="","[黃金盾官網]",VLOOKUP(G3189,官網匯出!A:AQ,42,FALSE))</f>
        <v>#N/A</v>
      </c>
      <c r="AW3189" s="1" t="e">
        <f>IF(LEFT(VLOOKUP(G3189,官網匯出!A:AS,43,FALSE),2)="","web",LEFT(VLOOKUP(G3189,官網匯出!A:AS,43,FALSE),2))</f>
        <v>#N/A</v>
      </c>
      <c r="AX3189" s="1" t="str">
        <f t="shared" si="559"/>
        <v>O</v>
      </c>
    </row>
    <row r="3190" spans="1:50">
      <c r="A3190" s="1" t="str">
        <f>IF(G3190="","",VLOOKUP(官網轉換!AW3190,團名!A:B,2,FALSE))</f>
        <v/>
      </c>
      <c r="B3190" s="1" t="str">
        <f>IF(G3190="","",IF(LEFT(VLOOKUP(G3190,官網匯出!A:AQ,43,0),2)="wf",VLOOKUP(VLOOKUP(G3190,官網匯出!A:AQ,43,0),團名!$I$1:$K$12,2,FALSE),"N0071"))</f>
        <v/>
      </c>
      <c r="C3190" s="1" t="str">
        <f>IFERROR(VLOOKUP(官網匯出!D3190,團名!E:G,3,FALSE),"")</f>
        <v/>
      </c>
      <c r="D3190" s="1" t="str">
        <f t="shared" si="550"/>
        <v/>
      </c>
      <c r="E3190" s="1" t="str">
        <f t="shared" si="551"/>
        <v/>
      </c>
      <c r="F3190" s="1" t="str">
        <f>IF(官網匯出!F3190="已付款","","B0012")</f>
        <v>B0012</v>
      </c>
      <c r="G3190" s="1" t="str">
        <f>IF(官網匯出!A3190="","",官網匯出!A3190)</f>
        <v/>
      </c>
      <c r="H3190" s="3" t="str">
        <f>IF(官網匯出!B3190="","",官網匯出!B3190)</f>
        <v/>
      </c>
      <c r="I3190" s="1" t="str">
        <f>IF(官網匯出!C3190="","",官網匯出!C3190)</f>
        <v/>
      </c>
      <c r="J3190" s="1" t="str">
        <f>IF(官網匯出!D3190="","",官網匯出!D3190)</f>
        <v/>
      </c>
      <c r="K3190" s="3" t="str">
        <f>IF(官網匯出!E3190="","",官網匯出!E3190)</f>
        <v/>
      </c>
      <c r="L3190" s="1" t="str">
        <f>IF(官網匯出!F3190="","",官網匯出!F3190)</f>
        <v/>
      </c>
      <c r="M3190" s="1" t="str">
        <f>IF(官網匯出!G3190="","",官網匯出!G3190)</f>
        <v/>
      </c>
      <c r="N3190" s="1" t="str">
        <f>IF(官網匯出!H3190="","",官網匯出!H3190)</f>
        <v/>
      </c>
      <c r="P3190" s="1" t="str">
        <f>IF(官網匯出!J3190="","",RIGHT(官網匯出!J3190,LEN(官網匯出!J3190)-2))</f>
        <v/>
      </c>
      <c r="Q3190" s="1" t="str">
        <f>IF(官網匯出!K3190="","",官網匯出!K3190)</f>
        <v/>
      </c>
      <c r="R3190" s="1" t="str">
        <f>IF(官網匯出!L3190="","",官網匯出!L3190)</f>
        <v/>
      </c>
      <c r="S3190" s="1" t="str">
        <f>IF(官網匯出!M3190="","",官網匯出!M3190)</f>
        <v/>
      </c>
      <c r="T3190" s="1" t="str">
        <f>IF(官網匯出!N3190="","",官網匯出!N3190)</f>
        <v/>
      </c>
      <c r="U3190" s="1" t="str">
        <f>IF(官網匯出!O3190="","",官網匯出!O3190)</f>
        <v/>
      </c>
      <c r="V3190" s="1" t="str">
        <f>IF(官網匯出!P3190="",IF(G3190="","",0),官網匯出!P3190)</f>
        <v/>
      </c>
      <c r="W3190" s="1" t="str">
        <f>IF(官網匯出!Q3190="",IF(G3190="","",0),官網匯出!Q3190)</f>
        <v/>
      </c>
      <c r="X3190" s="1" t="str">
        <f>IF(官網匯出!R3190="","",官網匯出!R3190)</f>
        <v/>
      </c>
      <c r="Y3190" s="1" t="str">
        <f>IF(官網匯出!S3190="","",官網匯出!S3190)</f>
        <v/>
      </c>
      <c r="Z3190" s="1" t="str">
        <f>IF(G3190="","",官網匯出!T3190)</f>
        <v/>
      </c>
      <c r="AA3190" s="1" t="str">
        <f>IF(G3190="","",官網匯出!AK3190)</f>
        <v/>
      </c>
      <c r="AB3190" s="1" t="str">
        <f>IF(G3190="","",IF(官網匯出!V3190="","",官網匯出!V3190))</f>
        <v/>
      </c>
      <c r="AJ3190" s="1" t="str">
        <f>IF(G3190="","",IF(官網匯出!AE3190="","",官網匯出!AE3190))</f>
        <v/>
      </c>
      <c r="AK3190" s="1" t="str">
        <f>IF(G3190="","",IF(官網匯出!AD3190="","",官網匯出!AD3190))</f>
        <v/>
      </c>
      <c r="AL3190" s="1" t="str">
        <f t="shared" si="552"/>
        <v>0</v>
      </c>
      <c r="AM3190" s="1" t="str">
        <f>IF(官網匯出!AG3190="","",官網匯出!AG3190)</f>
        <v/>
      </c>
      <c r="AN3190" s="1" t="str">
        <f>IF(G3190="","",IF(官網匯出!AH3190="","",官網匯出!AH3190))</f>
        <v/>
      </c>
      <c r="AO3190" s="14" t="str">
        <f t="shared" si="553"/>
        <v/>
      </c>
      <c r="AP3190" s="14" t="str">
        <f t="shared" si="554"/>
        <v>1</v>
      </c>
      <c r="AQ3190" s="14" t="str">
        <f t="shared" si="555"/>
        <v>0</v>
      </c>
      <c r="AR3190" s="1" t="str">
        <f t="shared" si="556"/>
        <v/>
      </c>
      <c r="AS3190" s="1" t="str">
        <f t="shared" si="557"/>
        <v/>
      </c>
      <c r="AT3190" s="1" t="str">
        <f t="shared" si="558"/>
        <v/>
      </c>
      <c r="AU3190" s="1" t="str">
        <f t="shared" si="549"/>
        <v/>
      </c>
      <c r="AV3190" s="1" t="e">
        <f>IF(VLOOKUP(G3190,官網匯出!A:AQ,42,FALSE)="","[黃金盾官網]",VLOOKUP(G3190,官網匯出!A:AQ,42,FALSE))</f>
        <v>#N/A</v>
      </c>
      <c r="AW3190" s="1" t="e">
        <f>IF(LEFT(VLOOKUP(G3190,官網匯出!A:AS,43,FALSE),2)="","web",LEFT(VLOOKUP(G3190,官網匯出!A:AS,43,FALSE),2))</f>
        <v>#N/A</v>
      </c>
      <c r="AX3190" s="1" t="str">
        <f t="shared" si="559"/>
        <v>O</v>
      </c>
    </row>
    <row r="3191" spans="1:50">
      <c r="A3191" s="1" t="str">
        <f>IF(G3191="","",VLOOKUP(官網轉換!AW3191,團名!A:B,2,FALSE))</f>
        <v/>
      </c>
      <c r="B3191" s="1" t="str">
        <f>IF(G3191="","",IF(LEFT(VLOOKUP(G3191,官網匯出!A:AQ,43,0),2)="wf",VLOOKUP(VLOOKUP(G3191,官網匯出!A:AQ,43,0),團名!$I$1:$K$12,2,FALSE),"N0071"))</f>
        <v/>
      </c>
      <c r="C3191" s="1" t="str">
        <f>IFERROR(VLOOKUP(官網匯出!D3191,團名!E:G,3,FALSE),"")</f>
        <v/>
      </c>
      <c r="D3191" s="1" t="str">
        <f t="shared" si="550"/>
        <v/>
      </c>
      <c r="E3191" s="1" t="str">
        <f t="shared" si="551"/>
        <v/>
      </c>
      <c r="F3191" s="1" t="str">
        <f>IF(官網匯出!F3191="已付款","","B0012")</f>
        <v>B0012</v>
      </c>
      <c r="G3191" s="1" t="str">
        <f>IF(官網匯出!A3191="","",官網匯出!A3191)</f>
        <v/>
      </c>
      <c r="H3191" s="3" t="str">
        <f>IF(官網匯出!B3191="","",官網匯出!B3191)</f>
        <v/>
      </c>
      <c r="I3191" s="1" t="str">
        <f>IF(官網匯出!C3191="","",官網匯出!C3191)</f>
        <v/>
      </c>
      <c r="J3191" s="1" t="str">
        <f>IF(官網匯出!D3191="","",官網匯出!D3191)</f>
        <v/>
      </c>
      <c r="K3191" s="3" t="str">
        <f>IF(官網匯出!E3191="","",官網匯出!E3191)</f>
        <v/>
      </c>
      <c r="L3191" s="1" t="str">
        <f>IF(官網匯出!F3191="","",官網匯出!F3191)</f>
        <v/>
      </c>
      <c r="M3191" s="1" t="str">
        <f>IF(官網匯出!G3191="","",官網匯出!G3191)</f>
        <v/>
      </c>
      <c r="N3191" s="1" t="str">
        <f>IF(官網匯出!H3191="","",官網匯出!H3191)</f>
        <v/>
      </c>
      <c r="P3191" s="1" t="str">
        <f>IF(官網匯出!J3191="","",RIGHT(官網匯出!J3191,LEN(官網匯出!J3191)-2))</f>
        <v/>
      </c>
      <c r="Q3191" s="1" t="str">
        <f>IF(官網匯出!K3191="","",官網匯出!K3191)</f>
        <v/>
      </c>
      <c r="R3191" s="1" t="str">
        <f>IF(官網匯出!L3191="","",官網匯出!L3191)</f>
        <v/>
      </c>
      <c r="S3191" s="1" t="str">
        <f>IF(官網匯出!M3191="","",官網匯出!M3191)</f>
        <v/>
      </c>
      <c r="T3191" s="1" t="str">
        <f>IF(官網匯出!N3191="","",官網匯出!N3191)</f>
        <v/>
      </c>
      <c r="U3191" s="1" t="str">
        <f>IF(官網匯出!O3191="","",官網匯出!O3191)</f>
        <v/>
      </c>
      <c r="V3191" s="1" t="str">
        <f>IF(官網匯出!P3191="",IF(G3191="","",0),官網匯出!P3191)</f>
        <v/>
      </c>
      <c r="W3191" s="1" t="str">
        <f>IF(官網匯出!Q3191="",IF(G3191="","",0),官網匯出!Q3191)</f>
        <v/>
      </c>
      <c r="X3191" s="1" t="str">
        <f>IF(官網匯出!R3191="","",官網匯出!R3191)</f>
        <v/>
      </c>
      <c r="Y3191" s="1" t="str">
        <f>IF(官網匯出!S3191="","",官網匯出!S3191)</f>
        <v/>
      </c>
      <c r="Z3191" s="1" t="str">
        <f>IF(G3191="","",官網匯出!T3191)</f>
        <v/>
      </c>
      <c r="AA3191" s="1" t="str">
        <f>IF(G3191="","",官網匯出!AK3191)</f>
        <v/>
      </c>
      <c r="AB3191" s="1" t="str">
        <f>IF(G3191="","",IF(官網匯出!V3191="","",官網匯出!V3191))</f>
        <v/>
      </c>
      <c r="AJ3191" s="1" t="str">
        <f>IF(G3191="","",IF(官網匯出!AE3191="","",官網匯出!AE3191))</f>
        <v/>
      </c>
      <c r="AK3191" s="1" t="str">
        <f>IF(G3191="","",IF(官網匯出!AD3191="","",官網匯出!AD3191))</f>
        <v/>
      </c>
      <c r="AL3191" s="1" t="str">
        <f t="shared" si="552"/>
        <v>0</v>
      </c>
      <c r="AM3191" s="1" t="str">
        <f>IF(官網匯出!AG3191="","",官網匯出!AG3191)</f>
        <v/>
      </c>
      <c r="AN3191" s="1" t="str">
        <f>IF(G3191="","",IF(官網匯出!AH3191="","",官網匯出!AH3191))</f>
        <v/>
      </c>
      <c r="AO3191" s="14" t="str">
        <f t="shared" si="553"/>
        <v/>
      </c>
      <c r="AP3191" s="14" t="str">
        <f t="shared" si="554"/>
        <v>1</v>
      </c>
      <c r="AQ3191" s="14" t="str">
        <f t="shared" si="555"/>
        <v>0</v>
      </c>
      <c r="AR3191" s="1" t="str">
        <f t="shared" si="556"/>
        <v/>
      </c>
      <c r="AS3191" s="1" t="str">
        <f t="shared" si="557"/>
        <v/>
      </c>
      <c r="AT3191" s="1" t="str">
        <f t="shared" si="558"/>
        <v/>
      </c>
      <c r="AU3191" s="1" t="str">
        <f t="shared" si="549"/>
        <v/>
      </c>
      <c r="AV3191" s="1" t="e">
        <f>IF(VLOOKUP(G3191,官網匯出!A:AQ,42,FALSE)="","[黃金盾官網]",VLOOKUP(G3191,官網匯出!A:AQ,42,FALSE))</f>
        <v>#N/A</v>
      </c>
      <c r="AW3191" s="1" t="e">
        <f>IF(LEFT(VLOOKUP(G3191,官網匯出!A:AS,43,FALSE),2)="","web",LEFT(VLOOKUP(G3191,官網匯出!A:AS,43,FALSE),2))</f>
        <v>#N/A</v>
      </c>
      <c r="AX3191" s="1" t="str">
        <f t="shared" si="559"/>
        <v>O</v>
      </c>
    </row>
    <row r="3192" spans="1:50">
      <c r="A3192" s="1" t="str">
        <f>IF(G3192="","",VLOOKUP(官網轉換!AW3192,團名!A:B,2,FALSE))</f>
        <v/>
      </c>
      <c r="B3192" s="1" t="str">
        <f>IF(G3192="","",IF(LEFT(VLOOKUP(G3192,官網匯出!A:AQ,43,0),2)="wf",VLOOKUP(VLOOKUP(G3192,官網匯出!A:AQ,43,0),團名!$I$1:$K$12,2,FALSE),"N0071"))</f>
        <v/>
      </c>
      <c r="C3192" s="1" t="str">
        <f>IFERROR(VLOOKUP(官網匯出!D3192,團名!E:G,3,FALSE),"")</f>
        <v/>
      </c>
      <c r="D3192" s="1" t="str">
        <f t="shared" si="550"/>
        <v/>
      </c>
      <c r="E3192" s="1" t="str">
        <f t="shared" si="551"/>
        <v/>
      </c>
      <c r="F3192" s="1" t="str">
        <f>IF(官網匯出!F3192="已付款","","B0012")</f>
        <v>B0012</v>
      </c>
      <c r="G3192" s="1" t="str">
        <f>IF(官網匯出!A3192="","",官網匯出!A3192)</f>
        <v/>
      </c>
      <c r="H3192" s="3" t="str">
        <f>IF(官網匯出!B3192="","",官網匯出!B3192)</f>
        <v/>
      </c>
      <c r="I3192" s="1" t="str">
        <f>IF(官網匯出!C3192="","",官網匯出!C3192)</f>
        <v/>
      </c>
      <c r="J3192" s="1" t="str">
        <f>IF(官網匯出!D3192="","",官網匯出!D3192)</f>
        <v/>
      </c>
      <c r="K3192" s="3" t="str">
        <f>IF(官網匯出!E3192="","",官網匯出!E3192)</f>
        <v/>
      </c>
      <c r="L3192" s="1" t="str">
        <f>IF(官網匯出!F3192="","",官網匯出!F3192)</f>
        <v/>
      </c>
      <c r="M3192" s="1" t="str">
        <f>IF(官網匯出!G3192="","",官網匯出!G3192)</f>
        <v/>
      </c>
      <c r="N3192" s="1" t="str">
        <f>IF(官網匯出!H3192="","",官網匯出!H3192)</f>
        <v/>
      </c>
      <c r="P3192" s="1" t="str">
        <f>IF(官網匯出!J3192="","",RIGHT(官網匯出!J3192,LEN(官網匯出!J3192)-2))</f>
        <v/>
      </c>
      <c r="Q3192" s="1" t="str">
        <f>IF(官網匯出!K3192="","",官網匯出!K3192)</f>
        <v/>
      </c>
      <c r="R3192" s="1" t="str">
        <f>IF(官網匯出!L3192="","",官網匯出!L3192)</f>
        <v/>
      </c>
      <c r="S3192" s="1" t="str">
        <f>IF(官網匯出!M3192="","",官網匯出!M3192)</f>
        <v/>
      </c>
      <c r="T3192" s="1" t="str">
        <f>IF(官網匯出!N3192="","",官網匯出!N3192)</f>
        <v/>
      </c>
      <c r="U3192" s="1" t="str">
        <f>IF(官網匯出!O3192="","",官網匯出!O3192)</f>
        <v/>
      </c>
      <c r="V3192" s="1" t="str">
        <f>IF(官網匯出!P3192="",IF(G3192="","",0),官網匯出!P3192)</f>
        <v/>
      </c>
      <c r="W3192" s="1" t="str">
        <f>IF(官網匯出!Q3192="",IF(G3192="","",0),官網匯出!Q3192)</f>
        <v/>
      </c>
      <c r="X3192" s="1" t="str">
        <f>IF(官網匯出!R3192="","",官網匯出!R3192)</f>
        <v/>
      </c>
      <c r="Y3192" s="1" t="str">
        <f>IF(官網匯出!S3192="","",官網匯出!S3192)</f>
        <v/>
      </c>
      <c r="Z3192" s="1" t="str">
        <f>IF(G3192="","",官網匯出!T3192)</f>
        <v/>
      </c>
      <c r="AA3192" s="1" t="str">
        <f>IF(G3192="","",官網匯出!AK3192)</f>
        <v/>
      </c>
      <c r="AB3192" s="1" t="str">
        <f>IF(G3192="","",IF(官網匯出!V3192="","",官網匯出!V3192))</f>
        <v/>
      </c>
      <c r="AJ3192" s="1" t="str">
        <f>IF(G3192="","",IF(官網匯出!AE3192="","",官網匯出!AE3192))</f>
        <v/>
      </c>
      <c r="AK3192" s="1" t="str">
        <f>IF(G3192="","",IF(官網匯出!AD3192="","",官網匯出!AD3192))</f>
        <v/>
      </c>
      <c r="AL3192" s="1" t="str">
        <f t="shared" si="552"/>
        <v>0</v>
      </c>
      <c r="AM3192" s="1" t="str">
        <f>IF(官網匯出!AG3192="","",官網匯出!AG3192)</f>
        <v/>
      </c>
      <c r="AN3192" s="1" t="str">
        <f>IF(G3192="","",IF(官網匯出!AH3192="","",官網匯出!AH3192))</f>
        <v/>
      </c>
      <c r="AO3192" s="14" t="str">
        <f t="shared" si="553"/>
        <v/>
      </c>
      <c r="AP3192" s="14" t="str">
        <f t="shared" si="554"/>
        <v>1</v>
      </c>
      <c r="AQ3192" s="14" t="str">
        <f t="shared" si="555"/>
        <v>0</v>
      </c>
      <c r="AR3192" s="1" t="str">
        <f t="shared" si="556"/>
        <v/>
      </c>
      <c r="AS3192" s="1" t="str">
        <f t="shared" si="557"/>
        <v/>
      </c>
      <c r="AT3192" s="1" t="str">
        <f t="shared" si="558"/>
        <v/>
      </c>
      <c r="AU3192" s="1" t="str">
        <f t="shared" si="549"/>
        <v/>
      </c>
      <c r="AV3192" s="1" t="e">
        <f>IF(VLOOKUP(G3192,官網匯出!A:AQ,42,FALSE)="","[黃金盾官網]",VLOOKUP(G3192,官網匯出!A:AQ,42,FALSE))</f>
        <v>#N/A</v>
      </c>
      <c r="AW3192" s="1" t="e">
        <f>IF(LEFT(VLOOKUP(G3192,官網匯出!A:AS,43,FALSE),2)="","web",LEFT(VLOOKUP(G3192,官網匯出!A:AS,43,FALSE),2))</f>
        <v>#N/A</v>
      </c>
      <c r="AX3192" s="1" t="str">
        <f t="shared" si="559"/>
        <v>O</v>
      </c>
    </row>
    <row r="3193" spans="1:50">
      <c r="A3193" s="1" t="str">
        <f>IF(G3193="","",VLOOKUP(官網轉換!AW3193,團名!A:B,2,FALSE))</f>
        <v/>
      </c>
      <c r="B3193" s="1" t="str">
        <f>IF(G3193="","",IF(LEFT(VLOOKUP(G3193,官網匯出!A:AQ,43,0),2)="wf",VLOOKUP(VLOOKUP(G3193,官網匯出!A:AQ,43,0),團名!$I$1:$K$12,2,FALSE),"N0071"))</f>
        <v/>
      </c>
      <c r="C3193" s="1" t="str">
        <f>IFERROR(VLOOKUP(官網匯出!D3193,團名!E:G,3,FALSE),"")</f>
        <v/>
      </c>
      <c r="D3193" s="1" t="str">
        <f t="shared" si="550"/>
        <v/>
      </c>
      <c r="E3193" s="1" t="str">
        <f t="shared" si="551"/>
        <v/>
      </c>
      <c r="F3193" s="1" t="str">
        <f>IF(官網匯出!F3193="已付款","","B0012")</f>
        <v>B0012</v>
      </c>
      <c r="G3193" s="1" t="str">
        <f>IF(官網匯出!A3193="","",官網匯出!A3193)</f>
        <v/>
      </c>
      <c r="H3193" s="3" t="str">
        <f>IF(官網匯出!B3193="","",官網匯出!B3193)</f>
        <v/>
      </c>
      <c r="I3193" s="1" t="str">
        <f>IF(官網匯出!C3193="","",官網匯出!C3193)</f>
        <v/>
      </c>
      <c r="J3193" s="1" t="str">
        <f>IF(官網匯出!D3193="","",官網匯出!D3193)</f>
        <v/>
      </c>
      <c r="K3193" s="3" t="str">
        <f>IF(官網匯出!E3193="","",官網匯出!E3193)</f>
        <v/>
      </c>
      <c r="L3193" s="1" t="str">
        <f>IF(官網匯出!F3193="","",官網匯出!F3193)</f>
        <v/>
      </c>
      <c r="M3193" s="1" t="str">
        <f>IF(官網匯出!G3193="","",官網匯出!G3193)</f>
        <v/>
      </c>
      <c r="N3193" s="1" t="str">
        <f>IF(官網匯出!H3193="","",官網匯出!H3193)</f>
        <v/>
      </c>
      <c r="P3193" s="1" t="str">
        <f>IF(官網匯出!J3193="","",RIGHT(官網匯出!J3193,LEN(官網匯出!J3193)-2))</f>
        <v/>
      </c>
      <c r="Q3193" s="1" t="str">
        <f>IF(官網匯出!K3193="","",官網匯出!K3193)</f>
        <v/>
      </c>
      <c r="R3193" s="1" t="str">
        <f>IF(官網匯出!L3193="","",官網匯出!L3193)</f>
        <v/>
      </c>
      <c r="S3193" s="1" t="str">
        <f>IF(官網匯出!M3193="","",官網匯出!M3193)</f>
        <v/>
      </c>
      <c r="T3193" s="1" t="str">
        <f>IF(官網匯出!N3193="","",官網匯出!N3193)</f>
        <v/>
      </c>
      <c r="U3193" s="1" t="str">
        <f>IF(官網匯出!O3193="","",官網匯出!O3193)</f>
        <v/>
      </c>
      <c r="V3193" s="1" t="str">
        <f>IF(官網匯出!P3193="",IF(G3193="","",0),官網匯出!P3193)</f>
        <v/>
      </c>
      <c r="W3193" s="1" t="str">
        <f>IF(官網匯出!Q3193="",IF(G3193="","",0),官網匯出!Q3193)</f>
        <v/>
      </c>
      <c r="X3193" s="1" t="str">
        <f>IF(官網匯出!R3193="","",官網匯出!R3193)</f>
        <v/>
      </c>
      <c r="Y3193" s="1" t="str">
        <f>IF(官網匯出!S3193="","",官網匯出!S3193)</f>
        <v/>
      </c>
      <c r="Z3193" s="1" t="str">
        <f>IF(G3193="","",官網匯出!T3193)</f>
        <v/>
      </c>
      <c r="AA3193" s="1" t="str">
        <f>IF(G3193="","",官網匯出!AK3193)</f>
        <v/>
      </c>
      <c r="AB3193" s="1" t="str">
        <f>IF(G3193="","",IF(官網匯出!V3193="","",官網匯出!V3193))</f>
        <v/>
      </c>
      <c r="AJ3193" s="1" t="str">
        <f>IF(G3193="","",IF(官網匯出!AE3193="","",官網匯出!AE3193))</f>
        <v/>
      </c>
      <c r="AK3193" s="1" t="str">
        <f>IF(G3193="","",IF(官網匯出!AD3193="","",官網匯出!AD3193))</f>
        <v/>
      </c>
      <c r="AL3193" s="1" t="str">
        <f t="shared" si="552"/>
        <v>0</v>
      </c>
      <c r="AM3193" s="1" t="str">
        <f>IF(官網匯出!AG3193="","",官網匯出!AG3193)</f>
        <v/>
      </c>
      <c r="AN3193" s="1" t="str">
        <f>IF(G3193="","",IF(官網匯出!AH3193="","",官網匯出!AH3193))</f>
        <v/>
      </c>
      <c r="AO3193" s="14" t="str">
        <f t="shared" si="553"/>
        <v/>
      </c>
      <c r="AP3193" s="14" t="str">
        <f t="shared" si="554"/>
        <v>1</v>
      </c>
      <c r="AQ3193" s="14" t="str">
        <f t="shared" si="555"/>
        <v>0</v>
      </c>
      <c r="AR3193" s="1" t="str">
        <f t="shared" si="556"/>
        <v/>
      </c>
      <c r="AS3193" s="1" t="str">
        <f t="shared" si="557"/>
        <v/>
      </c>
      <c r="AT3193" s="1" t="str">
        <f t="shared" si="558"/>
        <v/>
      </c>
      <c r="AU3193" s="1" t="str">
        <f t="shared" si="549"/>
        <v/>
      </c>
      <c r="AV3193" s="1" t="e">
        <f>IF(VLOOKUP(G3193,官網匯出!A:AQ,42,FALSE)="","[黃金盾官網]",VLOOKUP(G3193,官網匯出!A:AQ,42,FALSE))</f>
        <v>#N/A</v>
      </c>
      <c r="AW3193" s="1" t="e">
        <f>IF(LEFT(VLOOKUP(G3193,官網匯出!A:AS,43,FALSE),2)="","web",LEFT(VLOOKUP(G3193,官網匯出!A:AS,43,FALSE),2))</f>
        <v>#N/A</v>
      </c>
      <c r="AX3193" s="1" t="str">
        <f t="shared" si="559"/>
        <v>O</v>
      </c>
    </row>
    <row r="3194" spans="1:50">
      <c r="A3194" s="1" t="str">
        <f>IF(G3194="","",VLOOKUP(官網轉換!AW3194,團名!A:B,2,FALSE))</f>
        <v/>
      </c>
      <c r="B3194" s="1" t="str">
        <f>IF(G3194="","",IF(LEFT(VLOOKUP(G3194,官網匯出!A:AQ,43,0),2)="wf",VLOOKUP(VLOOKUP(G3194,官網匯出!A:AQ,43,0),團名!$I$1:$K$12,2,FALSE),"N0071"))</f>
        <v/>
      </c>
      <c r="C3194" s="1" t="str">
        <f>IFERROR(VLOOKUP(官網匯出!D3194,團名!E:G,3,FALSE),"")</f>
        <v/>
      </c>
      <c r="D3194" s="1" t="str">
        <f t="shared" si="550"/>
        <v/>
      </c>
      <c r="E3194" s="1" t="str">
        <f t="shared" si="551"/>
        <v/>
      </c>
      <c r="F3194" s="1" t="str">
        <f>IF(官網匯出!F3194="已付款","","B0012")</f>
        <v>B0012</v>
      </c>
      <c r="G3194" s="1" t="str">
        <f>IF(官網匯出!A3194="","",官網匯出!A3194)</f>
        <v/>
      </c>
      <c r="H3194" s="3" t="str">
        <f>IF(官網匯出!B3194="","",官網匯出!B3194)</f>
        <v/>
      </c>
      <c r="I3194" s="1" t="str">
        <f>IF(官網匯出!C3194="","",官網匯出!C3194)</f>
        <v/>
      </c>
      <c r="J3194" s="1" t="str">
        <f>IF(官網匯出!D3194="","",官網匯出!D3194)</f>
        <v/>
      </c>
      <c r="K3194" s="3" t="str">
        <f>IF(官網匯出!E3194="","",官網匯出!E3194)</f>
        <v/>
      </c>
      <c r="L3194" s="1" t="str">
        <f>IF(官網匯出!F3194="","",官網匯出!F3194)</f>
        <v/>
      </c>
      <c r="M3194" s="1" t="str">
        <f>IF(官網匯出!G3194="","",官網匯出!G3194)</f>
        <v/>
      </c>
      <c r="N3194" s="1" t="str">
        <f>IF(官網匯出!H3194="","",官網匯出!H3194)</f>
        <v/>
      </c>
      <c r="P3194" s="1" t="str">
        <f>IF(官網匯出!J3194="","",RIGHT(官網匯出!J3194,LEN(官網匯出!J3194)-2))</f>
        <v/>
      </c>
      <c r="Q3194" s="1" t="str">
        <f>IF(官網匯出!K3194="","",官網匯出!K3194)</f>
        <v/>
      </c>
      <c r="R3194" s="1" t="str">
        <f>IF(官網匯出!L3194="","",官網匯出!L3194)</f>
        <v/>
      </c>
      <c r="S3194" s="1" t="str">
        <f>IF(官網匯出!M3194="","",官網匯出!M3194)</f>
        <v/>
      </c>
      <c r="T3194" s="1" t="str">
        <f>IF(官網匯出!N3194="","",官網匯出!N3194)</f>
        <v/>
      </c>
      <c r="U3194" s="1" t="str">
        <f>IF(官網匯出!O3194="","",官網匯出!O3194)</f>
        <v/>
      </c>
      <c r="V3194" s="1" t="str">
        <f>IF(官網匯出!P3194="",IF(G3194="","",0),官網匯出!P3194)</f>
        <v/>
      </c>
      <c r="W3194" s="1" t="str">
        <f>IF(官網匯出!Q3194="",IF(G3194="","",0),官網匯出!Q3194)</f>
        <v/>
      </c>
      <c r="X3194" s="1" t="str">
        <f>IF(官網匯出!R3194="","",官網匯出!R3194)</f>
        <v/>
      </c>
      <c r="Y3194" s="1" t="str">
        <f>IF(官網匯出!S3194="","",官網匯出!S3194)</f>
        <v/>
      </c>
      <c r="Z3194" s="1" t="str">
        <f>IF(G3194="","",官網匯出!T3194)</f>
        <v/>
      </c>
      <c r="AA3194" s="1" t="str">
        <f>IF(G3194="","",官網匯出!AK3194)</f>
        <v/>
      </c>
      <c r="AB3194" s="1" t="str">
        <f>IF(G3194="","",IF(官網匯出!V3194="","",官網匯出!V3194))</f>
        <v/>
      </c>
      <c r="AJ3194" s="1" t="str">
        <f>IF(G3194="","",IF(官網匯出!AE3194="","",官網匯出!AE3194))</f>
        <v/>
      </c>
      <c r="AK3194" s="1" t="str">
        <f>IF(G3194="","",IF(官網匯出!AD3194="","",官網匯出!AD3194))</f>
        <v/>
      </c>
      <c r="AL3194" s="1" t="str">
        <f t="shared" si="552"/>
        <v>0</v>
      </c>
      <c r="AM3194" s="1" t="str">
        <f>IF(官網匯出!AG3194="","",官網匯出!AG3194)</f>
        <v/>
      </c>
      <c r="AN3194" s="1" t="str">
        <f>IF(G3194="","",IF(官網匯出!AH3194="","",官網匯出!AH3194))</f>
        <v/>
      </c>
      <c r="AO3194" s="14" t="str">
        <f t="shared" si="553"/>
        <v/>
      </c>
      <c r="AP3194" s="14" t="str">
        <f t="shared" si="554"/>
        <v>1</v>
      </c>
      <c r="AQ3194" s="14" t="str">
        <f t="shared" si="555"/>
        <v>0</v>
      </c>
      <c r="AR3194" s="1" t="str">
        <f t="shared" si="556"/>
        <v/>
      </c>
      <c r="AS3194" s="1" t="str">
        <f t="shared" si="557"/>
        <v/>
      </c>
      <c r="AT3194" s="1" t="str">
        <f t="shared" si="558"/>
        <v/>
      </c>
      <c r="AU3194" s="1" t="str">
        <f t="shared" si="549"/>
        <v/>
      </c>
      <c r="AV3194" s="1" t="e">
        <f>IF(VLOOKUP(G3194,官網匯出!A:AQ,42,FALSE)="","[黃金盾官網]",VLOOKUP(G3194,官網匯出!A:AQ,42,FALSE))</f>
        <v>#N/A</v>
      </c>
      <c r="AW3194" s="1" t="e">
        <f>IF(LEFT(VLOOKUP(G3194,官網匯出!A:AS,43,FALSE),2)="","web",LEFT(VLOOKUP(G3194,官網匯出!A:AS,43,FALSE),2))</f>
        <v>#N/A</v>
      </c>
      <c r="AX3194" s="1" t="str">
        <f t="shared" si="559"/>
        <v>O</v>
      </c>
    </row>
    <row r="3195" spans="1:50">
      <c r="A3195" s="1" t="str">
        <f>IF(G3195="","",VLOOKUP(官網轉換!AW3195,團名!A:B,2,FALSE))</f>
        <v/>
      </c>
      <c r="B3195" s="1" t="str">
        <f>IF(G3195="","",IF(LEFT(VLOOKUP(G3195,官網匯出!A:AQ,43,0),2)="wf",VLOOKUP(VLOOKUP(G3195,官網匯出!A:AQ,43,0),團名!$I$1:$K$12,2,FALSE),"N0071"))</f>
        <v/>
      </c>
      <c r="C3195" s="1" t="str">
        <f>IFERROR(VLOOKUP(官網匯出!D3195,團名!E:G,3,FALSE),"")</f>
        <v/>
      </c>
      <c r="D3195" s="1" t="str">
        <f t="shared" si="550"/>
        <v/>
      </c>
      <c r="E3195" s="1" t="str">
        <f t="shared" si="551"/>
        <v/>
      </c>
      <c r="F3195" s="1" t="str">
        <f>IF(官網匯出!F3195="已付款","","B0012")</f>
        <v>B0012</v>
      </c>
      <c r="G3195" s="1" t="str">
        <f>IF(官網匯出!A3195="","",官網匯出!A3195)</f>
        <v/>
      </c>
      <c r="H3195" s="3" t="str">
        <f>IF(官網匯出!B3195="","",官網匯出!B3195)</f>
        <v/>
      </c>
      <c r="I3195" s="1" t="str">
        <f>IF(官網匯出!C3195="","",官網匯出!C3195)</f>
        <v/>
      </c>
      <c r="J3195" s="1" t="str">
        <f>IF(官網匯出!D3195="","",官網匯出!D3195)</f>
        <v/>
      </c>
      <c r="K3195" s="3" t="str">
        <f>IF(官網匯出!E3195="","",官網匯出!E3195)</f>
        <v/>
      </c>
      <c r="L3195" s="1" t="str">
        <f>IF(官網匯出!F3195="","",官網匯出!F3195)</f>
        <v/>
      </c>
      <c r="M3195" s="1" t="str">
        <f>IF(官網匯出!G3195="","",官網匯出!G3195)</f>
        <v/>
      </c>
      <c r="N3195" s="1" t="str">
        <f>IF(官網匯出!H3195="","",官網匯出!H3195)</f>
        <v/>
      </c>
      <c r="P3195" s="1" t="str">
        <f>IF(官網匯出!J3195="","",RIGHT(官網匯出!J3195,LEN(官網匯出!J3195)-2))</f>
        <v/>
      </c>
      <c r="Q3195" s="1" t="str">
        <f>IF(官網匯出!K3195="","",官網匯出!K3195)</f>
        <v/>
      </c>
      <c r="R3195" s="1" t="str">
        <f>IF(官網匯出!L3195="","",官網匯出!L3195)</f>
        <v/>
      </c>
      <c r="S3195" s="1" t="str">
        <f>IF(官網匯出!M3195="","",官網匯出!M3195)</f>
        <v/>
      </c>
      <c r="T3195" s="1" t="str">
        <f>IF(官網匯出!N3195="","",官網匯出!N3195)</f>
        <v/>
      </c>
      <c r="U3195" s="1" t="str">
        <f>IF(官網匯出!O3195="","",官網匯出!O3195)</f>
        <v/>
      </c>
      <c r="V3195" s="1" t="str">
        <f>IF(官網匯出!P3195="",IF(G3195="","",0),官網匯出!P3195)</f>
        <v/>
      </c>
      <c r="W3195" s="1" t="str">
        <f>IF(官網匯出!Q3195="",IF(G3195="","",0),官網匯出!Q3195)</f>
        <v/>
      </c>
      <c r="X3195" s="1" t="str">
        <f>IF(官網匯出!R3195="","",官網匯出!R3195)</f>
        <v/>
      </c>
      <c r="Y3195" s="1" t="str">
        <f>IF(官網匯出!S3195="","",官網匯出!S3195)</f>
        <v/>
      </c>
      <c r="Z3195" s="1" t="str">
        <f>IF(G3195="","",官網匯出!T3195)</f>
        <v/>
      </c>
      <c r="AA3195" s="1" t="str">
        <f>IF(G3195="","",官網匯出!AK3195)</f>
        <v/>
      </c>
      <c r="AB3195" s="1" t="str">
        <f>IF(G3195="","",IF(官網匯出!V3195="","",官網匯出!V3195))</f>
        <v/>
      </c>
      <c r="AJ3195" s="1" t="str">
        <f>IF(G3195="","",IF(官網匯出!AE3195="","",官網匯出!AE3195))</f>
        <v/>
      </c>
      <c r="AK3195" s="1" t="str">
        <f>IF(G3195="","",IF(官網匯出!AD3195="","",官網匯出!AD3195))</f>
        <v/>
      </c>
      <c r="AL3195" s="1" t="str">
        <f t="shared" si="552"/>
        <v>0</v>
      </c>
      <c r="AM3195" s="1" t="str">
        <f>IF(官網匯出!AG3195="","",官網匯出!AG3195)</f>
        <v/>
      </c>
      <c r="AN3195" s="1" t="str">
        <f>IF(G3195="","",IF(官網匯出!AH3195="","",官網匯出!AH3195))</f>
        <v/>
      </c>
      <c r="AO3195" s="14" t="str">
        <f t="shared" si="553"/>
        <v/>
      </c>
      <c r="AP3195" s="14" t="str">
        <f t="shared" si="554"/>
        <v>1</v>
      </c>
      <c r="AQ3195" s="14" t="str">
        <f t="shared" si="555"/>
        <v>0</v>
      </c>
      <c r="AR3195" s="1" t="str">
        <f t="shared" si="556"/>
        <v/>
      </c>
      <c r="AS3195" s="1" t="str">
        <f t="shared" si="557"/>
        <v/>
      </c>
      <c r="AT3195" s="1" t="str">
        <f t="shared" si="558"/>
        <v/>
      </c>
      <c r="AU3195" s="1" t="str">
        <f t="shared" si="549"/>
        <v/>
      </c>
      <c r="AV3195" s="1" t="e">
        <f>IF(VLOOKUP(G3195,官網匯出!A:AQ,42,FALSE)="","[黃金盾官網]",VLOOKUP(G3195,官網匯出!A:AQ,42,FALSE))</f>
        <v>#N/A</v>
      </c>
      <c r="AW3195" s="1" t="e">
        <f>IF(LEFT(VLOOKUP(G3195,官網匯出!A:AS,43,FALSE),2)="","web",LEFT(VLOOKUP(G3195,官網匯出!A:AS,43,FALSE),2))</f>
        <v>#N/A</v>
      </c>
      <c r="AX3195" s="1" t="str">
        <f t="shared" si="559"/>
        <v>O</v>
      </c>
    </row>
    <row r="3196" spans="1:50">
      <c r="A3196" s="1" t="str">
        <f>IF(G3196="","",VLOOKUP(官網轉換!AW3196,團名!A:B,2,FALSE))</f>
        <v/>
      </c>
      <c r="B3196" s="1" t="str">
        <f>IF(G3196="","",IF(LEFT(VLOOKUP(G3196,官網匯出!A:AQ,43,0),2)="wf",VLOOKUP(VLOOKUP(G3196,官網匯出!A:AQ,43,0),團名!$I$1:$K$12,2,FALSE),"N0071"))</f>
        <v/>
      </c>
      <c r="C3196" s="1" t="str">
        <f>IFERROR(VLOOKUP(官網匯出!D3196,團名!E:G,3,FALSE),"")</f>
        <v/>
      </c>
      <c r="D3196" s="1" t="str">
        <f t="shared" si="550"/>
        <v/>
      </c>
      <c r="E3196" s="1" t="str">
        <f t="shared" si="551"/>
        <v/>
      </c>
      <c r="F3196" s="1" t="str">
        <f>IF(官網匯出!F3196="已付款","","B0012")</f>
        <v>B0012</v>
      </c>
      <c r="G3196" s="1" t="str">
        <f>IF(官網匯出!A3196="","",官網匯出!A3196)</f>
        <v/>
      </c>
      <c r="H3196" s="3" t="str">
        <f>IF(官網匯出!B3196="","",官網匯出!B3196)</f>
        <v/>
      </c>
      <c r="I3196" s="1" t="str">
        <f>IF(官網匯出!C3196="","",官網匯出!C3196)</f>
        <v/>
      </c>
      <c r="J3196" s="1" t="str">
        <f>IF(官網匯出!D3196="","",官網匯出!D3196)</f>
        <v/>
      </c>
      <c r="K3196" s="3" t="str">
        <f>IF(官網匯出!E3196="","",官網匯出!E3196)</f>
        <v/>
      </c>
      <c r="L3196" s="1" t="str">
        <f>IF(官網匯出!F3196="","",官網匯出!F3196)</f>
        <v/>
      </c>
      <c r="M3196" s="1" t="str">
        <f>IF(官網匯出!G3196="","",官網匯出!G3196)</f>
        <v/>
      </c>
      <c r="N3196" s="1" t="str">
        <f>IF(官網匯出!H3196="","",官網匯出!H3196)</f>
        <v/>
      </c>
      <c r="P3196" s="1" t="str">
        <f>IF(官網匯出!J3196="","",RIGHT(官網匯出!J3196,LEN(官網匯出!J3196)-2))</f>
        <v/>
      </c>
      <c r="Q3196" s="1" t="str">
        <f>IF(官網匯出!K3196="","",官網匯出!K3196)</f>
        <v/>
      </c>
      <c r="R3196" s="1" t="str">
        <f>IF(官網匯出!L3196="","",官網匯出!L3196)</f>
        <v/>
      </c>
      <c r="S3196" s="1" t="str">
        <f>IF(官網匯出!M3196="","",官網匯出!M3196)</f>
        <v/>
      </c>
      <c r="T3196" s="1" t="str">
        <f>IF(官網匯出!N3196="","",官網匯出!N3196)</f>
        <v/>
      </c>
      <c r="U3196" s="1" t="str">
        <f>IF(官網匯出!O3196="","",官網匯出!O3196)</f>
        <v/>
      </c>
      <c r="V3196" s="1" t="str">
        <f>IF(官網匯出!P3196="",IF(G3196="","",0),官網匯出!P3196)</f>
        <v/>
      </c>
      <c r="W3196" s="1" t="str">
        <f>IF(官網匯出!Q3196="",IF(G3196="","",0),官網匯出!Q3196)</f>
        <v/>
      </c>
      <c r="X3196" s="1" t="str">
        <f>IF(官網匯出!R3196="","",官網匯出!R3196)</f>
        <v/>
      </c>
      <c r="Y3196" s="1" t="str">
        <f>IF(官網匯出!S3196="","",官網匯出!S3196)</f>
        <v/>
      </c>
      <c r="Z3196" s="1" t="str">
        <f>IF(G3196="","",官網匯出!T3196)</f>
        <v/>
      </c>
      <c r="AA3196" s="1" t="str">
        <f>IF(G3196="","",官網匯出!AK3196)</f>
        <v/>
      </c>
      <c r="AB3196" s="1" t="str">
        <f>IF(G3196="","",IF(官網匯出!V3196="","",官網匯出!V3196))</f>
        <v/>
      </c>
      <c r="AJ3196" s="1" t="str">
        <f>IF(G3196="","",IF(官網匯出!AE3196="","",官網匯出!AE3196))</f>
        <v/>
      </c>
      <c r="AK3196" s="1" t="str">
        <f>IF(G3196="","",IF(官網匯出!AD3196="","",官網匯出!AD3196))</f>
        <v/>
      </c>
      <c r="AL3196" s="1" t="str">
        <f t="shared" si="552"/>
        <v>0</v>
      </c>
      <c r="AM3196" s="1" t="str">
        <f>IF(官網匯出!AG3196="","",官網匯出!AG3196)</f>
        <v/>
      </c>
      <c r="AN3196" s="1" t="str">
        <f>IF(G3196="","",IF(官網匯出!AH3196="","",官網匯出!AH3196))</f>
        <v/>
      </c>
      <c r="AO3196" s="14" t="str">
        <f t="shared" si="553"/>
        <v/>
      </c>
      <c r="AP3196" s="14" t="str">
        <f t="shared" si="554"/>
        <v>1</v>
      </c>
      <c r="AQ3196" s="14" t="str">
        <f t="shared" si="555"/>
        <v>0</v>
      </c>
      <c r="AR3196" s="1" t="str">
        <f t="shared" si="556"/>
        <v/>
      </c>
      <c r="AS3196" s="1" t="str">
        <f t="shared" si="557"/>
        <v/>
      </c>
      <c r="AT3196" s="1" t="str">
        <f t="shared" si="558"/>
        <v/>
      </c>
      <c r="AU3196" s="1" t="str">
        <f t="shared" si="549"/>
        <v/>
      </c>
      <c r="AV3196" s="1" t="e">
        <f>IF(VLOOKUP(G3196,官網匯出!A:AQ,42,FALSE)="","[黃金盾官網]",VLOOKUP(G3196,官網匯出!A:AQ,42,FALSE))</f>
        <v>#N/A</v>
      </c>
      <c r="AW3196" s="1" t="e">
        <f>IF(LEFT(VLOOKUP(G3196,官網匯出!A:AS,43,FALSE),2)="","web",LEFT(VLOOKUP(G3196,官網匯出!A:AS,43,FALSE),2))</f>
        <v>#N/A</v>
      </c>
      <c r="AX3196" s="1" t="str">
        <f t="shared" si="559"/>
        <v>O</v>
      </c>
    </row>
    <row r="3197" spans="1:50">
      <c r="A3197" s="1" t="str">
        <f>IF(G3197="","",VLOOKUP(官網轉換!AW3197,團名!A:B,2,FALSE))</f>
        <v/>
      </c>
      <c r="B3197" s="1" t="str">
        <f>IF(G3197="","",IF(LEFT(VLOOKUP(G3197,官網匯出!A:AQ,43,0),2)="wf",VLOOKUP(VLOOKUP(G3197,官網匯出!A:AQ,43,0),團名!$I$1:$K$12,2,FALSE),"N0071"))</f>
        <v/>
      </c>
      <c r="C3197" s="1" t="str">
        <f>IFERROR(VLOOKUP(官網匯出!D3197,團名!E:G,3,FALSE),"")</f>
        <v/>
      </c>
      <c r="D3197" s="1" t="str">
        <f t="shared" si="550"/>
        <v/>
      </c>
      <c r="E3197" s="1" t="str">
        <f t="shared" si="551"/>
        <v/>
      </c>
      <c r="F3197" s="1" t="str">
        <f>IF(官網匯出!F3197="已付款","","B0012")</f>
        <v>B0012</v>
      </c>
      <c r="G3197" s="1" t="str">
        <f>IF(官網匯出!A3197="","",官網匯出!A3197)</f>
        <v/>
      </c>
      <c r="H3197" s="3" t="str">
        <f>IF(官網匯出!B3197="","",官網匯出!B3197)</f>
        <v/>
      </c>
      <c r="I3197" s="1" t="str">
        <f>IF(官網匯出!C3197="","",官網匯出!C3197)</f>
        <v/>
      </c>
      <c r="J3197" s="1" t="str">
        <f>IF(官網匯出!D3197="","",官網匯出!D3197)</f>
        <v/>
      </c>
      <c r="K3197" s="3" t="str">
        <f>IF(官網匯出!E3197="","",官網匯出!E3197)</f>
        <v/>
      </c>
      <c r="L3197" s="1" t="str">
        <f>IF(官網匯出!F3197="","",官網匯出!F3197)</f>
        <v/>
      </c>
      <c r="M3197" s="1" t="str">
        <f>IF(官網匯出!G3197="","",官網匯出!G3197)</f>
        <v/>
      </c>
      <c r="N3197" s="1" t="str">
        <f>IF(官網匯出!H3197="","",官網匯出!H3197)</f>
        <v/>
      </c>
      <c r="P3197" s="1" t="str">
        <f>IF(官網匯出!J3197="","",RIGHT(官網匯出!J3197,LEN(官網匯出!J3197)-2))</f>
        <v/>
      </c>
      <c r="Q3197" s="1" t="str">
        <f>IF(官網匯出!K3197="","",官網匯出!K3197)</f>
        <v/>
      </c>
      <c r="R3197" s="1" t="str">
        <f>IF(官網匯出!L3197="","",官網匯出!L3197)</f>
        <v/>
      </c>
      <c r="S3197" s="1" t="str">
        <f>IF(官網匯出!M3197="","",官網匯出!M3197)</f>
        <v/>
      </c>
      <c r="T3197" s="1" t="str">
        <f>IF(官網匯出!N3197="","",官網匯出!N3197)</f>
        <v/>
      </c>
      <c r="U3197" s="1" t="str">
        <f>IF(官網匯出!O3197="","",官網匯出!O3197)</f>
        <v/>
      </c>
      <c r="V3197" s="1" t="str">
        <f>IF(官網匯出!P3197="",IF(G3197="","",0),官網匯出!P3197)</f>
        <v/>
      </c>
      <c r="W3197" s="1" t="str">
        <f>IF(官網匯出!Q3197="",IF(G3197="","",0),官網匯出!Q3197)</f>
        <v/>
      </c>
      <c r="X3197" s="1" t="str">
        <f>IF(官網匯出!R3197="","",官網匯出!R3197)</f>
        <v/>
      </c>
      <c r="Y3197" s="1" t="str">
        <f>IF(官網匯出!S3197="","",官網匯出!S3197)</f>
        <v/>
      </c>
      <c r="Z3197" s="1" t="str">
        <f>IF(G3197="","",官網匯出!T3197)</f>
        <v/>
      </c>
      <c r="AA3197" s="1" t="str">
        <f>IF(G3197="","",官網匯出!AK3197)</f>
        <v/>
      </c>
      <c r="AB3197" s="1" t="str">
        <f>IF(G3197="","",IF(官網匯出!V3197="","",官網匯出!V3197))</f>
        <v/>
      </c>
      <c r="AJ3197" s="1" t="str">
        <f>IF(G3197="","",IF(官網匯出!AE3197="","",官網匯出!AE3197))</f>
        <v/>
      </c>
      <c r="AK3197" s="1" t="str">
        <f>IF(G3197="","",IF(官網匯出!AD3197="","",官網匯出!AD3197))</f>
        <v/>
      </c>
      <c r="AL3197" s="1" t="str">
        <f t="shared" si="552"/>
        <v>0</v>
      </c>
      <c r="AM3197" s="1" t="str">
        <f>IF(官網匯出!AG3197="","",官網匯出!AG3197)</f>
        <v/>
      </c>
      <c r="AN3197" s="1" t="str">
        <f>IF(G3197="","",IF(官網匯出!AH3197="","",官網匯出!AH3197))</f>
        <v/>
      </c>
      <c r="AO3197" s="14" t="str">
        <f t="shared" si="553"/>
        <v/>
      </c>
      <c r="AP3197" s="14" t="str">
        <f t="shared" si="554"/>
        <v>1</v>
      </c>
      <c r="AQ3197" s="14" t="str">
        <f t="shared" si="555"/>
        <v>0</v>
      </c>
      <c r="AR3197" s="1" t="str">
        <f t="shared" si="556"/>
        <v/>
      </c>
      <c r="AS3197" s="1" t="str">
        <f t="shared" si="557"/>
        <v/>
      </c>
      <c r="AT3197" s="1" t="str">
        <f t="shared" si="558"/>
        <v/>
      </c>
      <c r="AU3197" s="1" t="str">
        <f t="shared" si="549"/>
        <v/>
      </c>
      <c r="AV3197" s="1" t="e">
        <f>IF(VLOOKUP(G3197,官網匯出!A:AQ,42,FALSE)="","[黃金盾官網]",VLOOKUP(G3197,官網匯出!A:AQ,42,FALSE))</f>
        <v>#N/A</v>
      </c>
      <c r="AW3197" s="1" t="e">
        <f>IF(LEFT(VLOOKUP(G3197,官網匯出!A:AS,43,FALSE),2)="","web",LEFT(VLOOKUP(G3197,官網匯出!A:AS,43,FALSE),2))</f>
        <v>#N/A</v>
      </c>
      <c r="AX3197" s="1" t="str">
        <f t="shared" si="559"/>
        <v>O</v>
      </c>
    </row>
    <row r="3198" spans="1:50">
      <c r="A3198" s="1" t="str">
        <f>IF(G3198="","",VLOOKUP(官網轉換!AW3198,團名!A:B,2,FALSE))</f>
        <v/>
      </c>
      <c r="B3198" s="1" t="str">
        <f>IF(G3198="","",IF(LEFT(VLOOKUP(G3198,官網匯出!A:AQ,43,0),2)="wf",VLOOKUP(VLOOKUP(G3198,官網匯出!A:AQ,43,0),團名!$I$1:$K$12,2,FALSE),"N0071"))</f>
        <v/>
      </c>
      <c r="C3198" s="1" t="str">
        <f>IFERROR(VLOOKUP(官網匯出!D3198,團名!E:G,3,FALSE),"")</f>
        <v/>
      </c>
      <c r="D3198" s="1" t="str">
        <f t="shared" si="550"/>
        <v/>
      </c>
      <c r="E3198" s="1" t="str">
        <f t="shared" si="551"/>
        <v/>
      </c>
      <c r="F3198" s="1" t="str">
        <f>IF(官網匯出!F3198="已付款","","B0012")</f>
        <v>B0012</v>
      </c>
      <c r="G3198" s="1" t="str">
        <f>IF(官網匯出!A3198="","",官網匯出!A3198)</f>
        <v/>
      </c>
      <c r="H3198" s="3" t="str">
        <f>IF(官網匯出!B3198="","",官網匯出!B3198)</f>
        <v/>
      </c>
      <c r="I3198" s="1" t="str">
        <f>IF(官網匯出!C3198="","",官網匯出!C3198)</f>
        <v/>
      </c>
      <c r="J3198" s="1" t="str">
        <f>IF(官網匯出!D3198="","",官網匯出!D3198)</f>
        <v/>
      </c>
      <c r="K3198" s="3" t="str">
        <f>IF(官網匯出!E3198="","",官網匯出!E3198)</f>
        <v/>
      </c>
      <c r="L3198" s="1" t="str">
        <f>IF(官網匯出!F3198="","",官網匯出!F3198)</f>
        <v/>
      </c>
      <c r="M3198" s="1" t="str">
        <f>IF(官網匯出!G3198="","",官網匯出!G3198)</f>
        <v/>
      </c>
      <c r="N3198" s="1" t="str">
        <f>IF(官網匯出!H3198="","",官網匯出!H3198)</f>
        <v/>
      </c>
      <c r="P3198" s="1" t="str">
        <f>IF(官網匯出!J3198="","",RIGHT(官網匯出!J3198,LEN(官網匯出!J3198)-2))</f>
        <v/>
      </c>
      <c r="Q3198" s="1" t="str">
        <f>IF(官網匯出!K3198="","",官網匯出!K3198)</f>
        <v/>
      </c>
      <c r="R3198" s="1" t="str">
        <f>IF(官網匯出!L3198="","",官網匯出!L3198)</f>
        <v/>
      </c>
      <c r="S3198" s="1" t="str">
        <f>IF(官網匯出!M3198="","",官網匯出!M3198)</f>
        <v/>
      </c>
      <c r="T3198" s="1" t="str">
        <f>IF(官網匯出!N3198="","",官網匯出!N3198)</f>
        <v/>
      </c>
      <c r="U3198" s="1" t="str">
        <f>IF(官網匯出!O3198="","",官網匯出!O3198)</f>
        <v/>
      </c>
      <c r="V3198" s="1" t="str">
        <f>IF(官網匯出!P3198="",IF(G3198="","",0),官網匯出!P3198)</f>
        <v/>
      </c>
      <c r="W3198" s="1" t="str">
        <f>IF(官網匯出!Q3198="",IF(G3198="","",0),官網匯出!Q3198)</f>
        <v/>
      </c>
      <c r="X3198" s="1" t="str">
        <f>IF(官網匯出!R3198="","",官網匯出!R3198)</f>
        <v/>
      </c>
      <c r="Y3198" s="1" t="str">
        <f>IF(官網匯出!S3198="","",官網匯出!S3198)</f>
        <v/>
      </c>
      <c r="Z3198" s="1" t="str">
        <f>IF(G3198="","",官網匯出!T3198)</f>
        <v/>
      </c>
      <c r="AA3198" s="1" t="str">
        <f>IF(G3198="","",官網匯出!AK3198)</f>
        <v/>
      </c>
      <c r="AB3198" s="1" t="str">
        <f>IF(G3198="","",IF(官網匯出!V3198="","",官網匯出!V3198))</f>
        <v/>
      </c>
      <c r="AJ3198" s="1" t="str">
        <f>IF(G3198="","",IF(官網匯出!AE3198="","",官網匯出!AE3198))</f>
        <v/>
      </c>
      <c r="AK3198" s="1" t="str">
        <f>IF(G3198="","",IF(官網匯出!AD3198="","",官網匯出!AD3198))</f>
        <v/>
      </c>
      <c r="AL3198" s="1" t="str">
        <f t="shared" si="552"/>
        <v>0</v>
      </c>
      <c r="AM3198" s="1" t="str">
        <f>IF(官網匯出!AG3198="","",官網匯出!AG3198)</f>
        <v/>
      </c>
      <c r="AN3198" s="1" t="str">
        <f>IF(G3198="","",IF(官網匯出!AH3198="","",官網匯出!AH3198))</f>
        <v/>
      </c>
      <c r="AO3198" s="14" t="str">
        <f t="shared" si="553"/>
        <v/>
      </c>
      <c r="AP3198" s="14" t="str">
        <f t="shared" si="554"/>
        <v>1</v>
      </c>
      <c r="AQ3198" s="14" t="str">
        <f t="shared" si="555"/>
        <v>0</v>
      </c>
      <c r="AR3198" s="1" t="str">
        <f t="shared" si="556"/>
        <v/>
      </c>
      <c r="AS3198" s="1" t="str">
        <f t="shared" si="557"/>
        <v/>
      </c>
      <c r="AT3198" s="1" t="str">
        <f t="shared" si="558"/>
        <v/>
      </c>
      <c r="AU3198" s="1" t="str">
        <f t="shared" si="549"/>
        <v/>
      </c>
      <c r="AV3198" s="1" t="e">
        <f>IF(VLOOKUP(G3198,官網匯出!A:AQ,42,FALSE)="","[黃金盾官網]",VLOOKUP(G3198,官網匯出!A:AQ,42,FALSE))</f>
        <v>#N/A</v>
      </c>
      <c r="AW3198" s="1" t="e">
        <f>IF(LEFT(VLOOKUP(G3198,官網匯出!A:AS,43,FALSE),2)="","web",LEFT(VLOOKUP(G3198,官網匯出!A:AS,43,FALSE),2))</f>
        <v>#N/A</v>
      </c>
      <c r="AX3198" s="1" t="str">
        <f t="shared" si="559"/>
        <v>O</v>
      </c>
    </row>
    <row r="3199" spans="1:50">
      <c r="A3199" s="1" t="str">
        <f>IF(G3199="","",VLOOKUP(官網轉換!AW3199,團名!A:B,2,FALSE))</f>
        <v/>
      </c>
      <c r="B3199" s="1" t="str">
        <f>IF(G3199="","",IF(LEFT(VLOOKUP(G3199,官網匯出!A:AQ,43,0),2)="wf",VLOOKUP(VLOOKUP(G3199,官網匯出!A:AQ,43,0),團名!$I$1:$K$12,2,FALSE),"N0071"))</f>
        <v/>
      </c>
      <c r="C3199" s="1" t="str">
        <f>IFERROR(VLOOKUP(官網匯出!D3199,團名!E:G,3,FALSE),"")</f>
        <v/>
      </c>
      <c r="D3199" s="1" t="str">
        <f t="shared" si="550"/>
        <v/>
      </c>
      <c r="E3199" s="1" t="str">
        <f t="shared" si="551"/>
        <v/>
      </c>
      <c r="F3199" s="1" t="str">
        <f>IF(官網匯出!F3199="已付款","","B0012")</f>
        <v>B0012</v>
      </c>
      <c r="G3199" s="1" t="str">
        <f>IF(官網匯出!A3199="","",官網匯出!A3199)</f>
        <v/>
      </c>
      <c r="H3199" s="3" t="str">
        <f>IF(官網匯出!B3199="","",官網匯出!B3199)</f>
        <v/>
      </c>
      <c r="I3199" s="1" t="str">
        <f>IF(官網匯出!C3199="","",官網匯出!C3199)</f>
        <v/>
      </c>
      <c r="J3199" s="1" t="str">
        <f>IF(官網匯出!D3199="","",官網匯出!D3199)</f>
        <v/>
      </c>
      <c r="K3199" s="3" t="str">
        <f>IF(官網匯出!E3199="","",官網匯出!E3199)</f>
        <v/>
      </c>
      <c r="L3199" s="1" t="str">
        <f>IF(官網匯出!F3199="","",官網匯出!F3199)</f>
        <v/>
      </c>
      <c r="M3199" s="1" t="str">
        <f>IF(官網匯出!G3199="","",官網匯出!G3199)</f>
        <v/>
      </c>
      <c r="N3199" s="1" t="str">
        <f>IF(官網匯出!H3199="","",官網匯出!H3199)</f>
        <v/>
      </c>
      <c r="P3199" s="1" t="str">
        <f>IF(官網匯出!J3199="","",RIGHT(官網匯出!J3199,LEN(官網匯出!J3199)-2))</f>
        <v/>
      </c>
      <c r="Q3199" s="1" t="str">
        <f>IF(官網匯出!K3199="","",官網匯出!K3199)</f>
        <v/>
      </c>
      <c r="R3199" s="1" t="str">
        <f>IF(官網匯出!L3199="","",官網匯出!L3199)</f>
        <v/>
      </c>
      <c r="S3199" s="1" t="str">
        <f>IF(官網匯出!M3199="","",官網匯出!M3199)</f>
        <v/>
      </c>
      <c r="T3199" s="1" t="str">
        <f>IF(官網匯出!N3199="","",官網匯出!N3199)</f>
        <v/>
      </c>
      <c r="U3199" s="1" t="str">
        <f>IF(官網匯出!O3199="","",官網匯出!O3199)</f>
        <v/>
      </c>
      <c r="V3199" s="1" t="str">
        <f>IF(官網匯出!P3199="",IF(G3199="","",0),官網匯出!P3199)</f>
        <v/>
      </c>
      <c r="W3199" s="1" t="str">
        <f>IF(官網匯出!Q3199="",IF(G3199="","",0),官網匯出!Q3199)</f>
        <v/>
      </c>
      <c r="X3199" s="1" t="str">
        <f>IF(官網匯出!R3199="","",官網匯出!R3199)</f>
        <v/>
      </c>
      <c r="Y3199" s="1" t="str">
        <f>IF(官網匯出!S3199="","",官網匯出!S3199)</f>
        <v/>
      </c>
      <c r="Z3199" s="1" t="str">
        <f>IF(G3199="","",官網匯出!T3199)</f>
        <v/>
      </c>
      <c r="AA3199" s="1" t="str">
        <f>IF(G3199="","",官網匯出!AK3199)</f>
        <v/>
      </c>
      <c r="AB3199" s="1" t="str">
        <f>IF(G3199="","",IF(官網匯出!V3199="","",官網匯出!V3199))</f>
        <v/>
      </c>
      <c r="AJ3199" s="1" t="str">
        <f>IF(G3199="","",IF(官網匯出!AE3199="","",官網匯出!AE3199))</f>
        <v/>
      </c>
      <c r="AK3199" s="1" t="str">
        <f>IF(G3199="","",IF(官網匯出!AD3199="","",官網匯出!AD3199))</f>
        <v/>
      </c>
      <c r="AL3199" s="1" t="str">
        <f t="shared" si="552"/>
        <v>0</v>
      </c>
      <c r="AM3199" s="1" t="str">
        <f>IF(官網匯出!AG3199="","",官網匯出!AG3199)</f>
        <v/>
      </c>
      <c r="AN3199" s="1" t="str">
        <f>IF(G3199="","",IF(官網匯出!AH3199="","",官網匯出!AH3199))</f>
        <v/>
      </c>
      <c r="AO3199" s="14" t="str">
        <f t="shared" si="553"/>
        <v/>
      </c>
      <c r="AP3199" s="14" t="str">
        <f t="shared" si="554"/>
        <v>1</v>
      </c>
      <c r="AQ3199" s="14" t="str">
        <f t="shared" si="555"/>
        <v>0</v>
      </c>
      <c r="AR3199" s="1" t="str">
        <f t="shared" si="556"/>
        <v/>
      </c>
      <c r="AS3199" s="1" t="str">
        <f t="shared" si="557"/>
        <v/>
      </c>
      <c r="AT3199" s="1" t="str">
        <f t="shared" si="558"/>
        <v/>
      </c>
      <c r="AU3199" s="1" t="str">
        <f t="shared" si="549"/>
        <v/>
      </c>
      <c r="AV3199" s="1" t="e">
        <f>IF(VLOOKUP(G3199,官網匯出!A:AQ,42,FALSE)="","[黃金盾官網]",VLOOKUP(G3199,官網匯出!A:AQ,42,FALSE))</f>
        <v>#N/A</v>
      </c>
      <c r="AW3199" s="1" t="e">
        <f>IF(LEFT(VLOOKUP(G3199,官網匯出!A:AS,43,FALSE),2)="","web",LEFT(VLOOKUP(G3199,官網匯出!A:AS,43,FALSE),2))</f>
        <v>#N/A</v>
      </c>
      <c r="AX3199" s="1" t="str">
        <f t="shared" si="559"/>
        <v>O</v>
      </c>
    </row>
    <row r="3200" spans="1:50">
      <c r="A3200" s="1" t="str">
        <f>IF(G3200="","",VLOOKUP(官網轉換!AW3200,團名!A:B,2,FALSE))</f>
        <v/>
      </c>
      <c r="B3200" s="1" t="str">
        <f>IF(G3200="","",IF(LEFT(VLOOKUP(G3200,官網匯出!A:AQ,43,0),2)="wf",VLOOKUP(VLOOKUP(G3200,官網匯出!A:AQ,43,0),團名!$I$1:$K$12,2,FALSE),"N0071"))</f>
        <v/>
      </c>
      <c r="C3200" s="1" t="str">
        <f>IFERROR(VLOOKUP(官網匯出!D3200,團名!E:G,3,FALSE),"")</f>
        <v/>
      </c>
      <c r="D3200" s="1" t="str">
        <f t="shared" si="550"/>
        <v/>
      </c>
      <c r="E3200" s="1" t="str">
        <f t="shared" si="551"/>
        <v/>
      </c>
      <c r="F3200" s="1" t="str">
        <f>IF(官網匯出!F3200="已付款","","B0012")</f>
        <v>B0012</v>
      </c>
      <c r="G3200" s="1" t="str">
        <f>IF(官網匯出!A3200="","",官網匯出!A3200)</f>
        <v/>
      </c>
      <c r="H3200" s="3" t="str">
        <f>IF(官網匯出!B3200="","",官網匯出!B3200)</f>
        <v/>
      </c>
      <c r="I3200" s="1" t="str">
        <f>IF(官網匯出!C3200="","",官網匯出!C3200)</f>
        <v/>
      </c>
      <c r="J3200" s="1" t="str">
        <f>IF(官網匯出!D3200="","",官網匯出!D3200)</f>
        <v/>
      </c>
      <c r="K3200" s="3" t="str">
        <f>IF(官網匯出!E3200="","",官網匯出!E3200)</f>
        <v/>
      </c>
      <c r="L3200" s="1" t="str">
        <f>IF(官網匯出!F3200="","",官網匯出!F3200)</f>
        <v/>
      </c>
      <c r="M3200" s="1" t="str">
        <f>IF(官網匯出!G3200="","",官網匯出!G3200)</f>
        <v/>
      </c>
      <c r="N3200" s="1" t="str">
        <f>IF(官網匯出!H3200="","",官網匯出!H3200)</f>
        <v/>
      </c>
      <c r="P3200" s="1" t="str">
        <f>IF(官網匯出!J3200="","",RIGHT(官網匯出!J3200,LEN(官網匯出!J3200)-2))</f>
        <v/>
      </c>
      <c r="Q3200" s="1" t="str">
        <f>IF(官網匯出!K3200="","",官網匯出!K3200)</f>
        <v/>
      </c>
      <c r="R3200" s="1" t="str">
        <f>IF(官網匯出!L3200="","",官網匯出!L3200)</f>
        <v/>
      </c>
      <c r="S3200" s="1" t="str">
        <f>IF(官網匯出!M3200="","",官網匯出!M3200)</f>
        <v/>
      </c>
      <c r="T3200" s="1" t="str">
        <f>IF(官網匯出!N3200="","",官網匯出!N3200)</f>
        <v/>
      </c>
      <c r="U3200" s="1" t="str">
        <f>IF(官網匯出!O3200="","",官網匯出!O3200)</f>
        <v/>
      </c>
      <c r="V3200" s="1" t="str">
        <f>IF(官網匯出!P3200="",IF(G3200="","",0),官網匯出!P3200)</f>
        <v/>
      </c>
      <c r="W3200" s="1" t="str">
        <f>IF(官網匯出!Q3200="",IF(G3200="","",0),官網匯出!Q3200)</f>
        <v/>
      </c>
      <c r="X3200" s="1" t="str">
        <f>IF(官網匯出!R3200="","",官網匯出!R3200)</f>
        <v/>
      </c>
      <c r="Y3200" s="1" t="str">
        <f>IF(官網匯出!S3200="","",官網匯出!S3200)</f>
        <v/>
      </c>
      <c r="Z3200" s="1" t="str">
        <f>IF(G3200="","",官網匯出!T3200)</f>
        <v/>
      </c>
      <c r="AA3200" s="1" t="str">
        <f>IF(G3200="","",官網匯出!AK3200)</f>
        <v/>
      </c>
      <c r="AB3200" s="1" t="str">
        <f>IF(G3200="","",IF(官網匯出!V3200="","",官網匯出!V3200))</f>
        <v/>
      </c>
      <c r="AJ3200" s="1" t="str">
        <f>IF(G3200="","",IF(官網匯出!AE3200="","",官網匯出!AE3200))</f>
        <v/>
      </c>
      <c r="AK3200" s="1" t="str">
        <f>IF(G3200="","",IF(官網匯出!AD3200="","",官網匯出!AD3200))</f>
        <v/>
      </c>
      <c r="AL3200" s="1" t="str">
        <f t="shared" si="552"/>
        <v>0</v>
      </c>
      <c r="AM3200" s="1" t="str">
        <f>IF(官網匯出!AG3200="","",官網匯出!AG3200)</f>
        <v/>
      </c>
      <c r="AN3200" s="1" t="str">
        <f>IF(G3200="","",IF(官網匯出!AH3200="","",官網匯出!AH3200))</f>
        <v/>
      </c>
      <c r="AO3200" s="14" t="str">
        <f t="shared" si="553"/>
        <v/>
      </c>
      <c r="AP3200" s="14" t="str">
        <f t="shared" si="554"/>
        <v>1</v>
      </c>
      <c r="AQ3200" s="14" t="str">
        <f t="shared" si="555"/>
        <v>0</v>
      </c>
      <c r="AR3200" s="1" t="str">
        <f t="shared" si="556"/>
        <v/>
      </c>
      <c r="AS3200" s="1" t="str">
        <f t="shared" si="557"/>
        <v/>
      </c>
      <c r="AT3200" s="1" t="str">
        <f t="shared" si="558"/>
        <v/>
      </c>
      <c r="AU3200" s="1" t="str">
        <f t="shared" si="549"/>
        <v/>
      </c>
      <c r="AV3200" s="1" t="e">
        <f>IF(VLOOKUP(G3200,官網匯出!A:AQ,42,FALSE)="","[黃金盾官網]",VLOOKUP(G3200,官網匯出!A:AQ,42,FALSE))</f>
        <v>#N/A</v>
      </c>
      <c r="AW3200" s="1" t="e">
        <f>IF(LEFT(VLOOKUP(G3200,官網匯出!A:AS,43,FALSE),2)="","web",LEFT(VLOOKUP(G3200,官網匯出!A:AS,43,FALSE),2))</f>
        <v>#N/A</v>
      </c>
      <c r="AX3200" s="1" t="str">
        <f t="shared" si="559"/>
        <v>O</v>
      </c>
    </row>
    <row r="3201" spans="1:50">
      <c r="A3201" s="1" t="str">
        <f>IF(G3201="","",VLOOKUP(官網轉換!AW3201,團名!A:B,2,FALSE))</f>
        <v/>
      </c>
      <c r="B3201" s="1" t="str">
        <f>IF(G3201="","",IF(LEFT(VLOOKUP(G3201,官網匯出!A:AQ,43,0),2)="wf",VLOOKUP(VLOOKUP(G3201,官網匯出!A:AQ,43,0),團名!$I$1:$K$12,2,FALSE),"N0071"))</f>
        <v/>
      </c>
      <c r="C3201" s="1" t="str">
        <f>IFERROR(VLOOKUP(官網匯出!D3201,團名!E:G,3,FALSE),"")</f>
        <v/>
      </c>
      <c r="D3201" s="1" t="str">
        <f t="shared" si="550"/>
        <v/>
      </c>
      <c r="E3201" s="1" t="str">
        <f t="shared" si="551"/>
        <v/>
      </c>
      <c r="F3201" s="1" t="str">
        <f>IF(官網匯出!F3201="已付款","","B0012")</f>
        <v>B0012</v>
      </c>
      <c r="G3201" s="1" t="str">
        <f>IF(官網匯出!A3201="","",官網匯出!A3201)</f>
        <v/>
      </c>
      <c r="H3201" s="3" t="str">
        <f>IF(官網匯出!B3201="","",官網匯出!B3201)</f>
        <v/>
      </c>
      <c r="I3201" s="1" t="str">
        <f>IF(官網匯出!C3201="","",官網匯出!C3201)</f>
        <v/>
      </c>
      <c r="J3201" s="1" t="str">
        <f>IF(官網匯出!D3201="","",官網匯出!D3201)</f>
        <v/>
      </c>
      <c r="K3201" s="3" t="str">
        <f>IF(官網匯出!E3201="","",官網匯出!E3201)</f>
        <v/>
      </c>
      <c r="L3201" s="1" t="str">
        <f>IF(官網匯出!F3201="","",官網匯出!F3201)</f>
        <v/>
      </c>
      <c r="M3201" s="1" t="str">
        <f>IF(官網匯出!G3201="","",官網匯出!G3201)</f>
        <v/>
      </c>
      <c r="N3201" s="1" t="str">
        <f>IF(官網匯出!H3201="","",官網匯出!H3201)</f>
        <v/>
      </c>
      <c r="P3201" s="1" t="str">
        <f>IF(官網匯出!J3201="","",RIGHT(官網匯出!J3201,LEN(官網匯出!J3201)-2))</f>
        <v/>
      </c>
      <c r="Q3201" s="1" t="str">
        <f>IF(官網匯出!K3201="","",官網匯出!K3201)</f>
        <v/>
      </c>
      <c r="R3201" s="1" t="str">
        <f>IF(官網匯出!L3201="","",官網匯出!L3201)</f>
        <v/>
      </c>
      <c r="S3201" s="1" t="str">
        <f>IF(官網匯出!M3201="","",官網匯出!M3201)</f>
        <v/>
      </c>
      <c r="T3201" s="1" t="str">
        <f>IF(官網匯出!N3201="","",官網匯出!N3201)</f>
        <v/>
      </c>
      <c r="U3201" s="1" t="str">
        <f>IF(官網匯出!O3201="","",官網匯出!O3201)</f>
        <v/>
      </c>
      <c r="V3201" s="1" t="str">
        <f>IF(官網匯出!P3201="",IF(G3201="","",0),官網匯出!P3201)</f>
        <v/>
      </c>
      <c r="W3201" s="1" t="str">
        <f>IF(官網匯出!Q3201="",IF(G3201="","",0),官網匯出!Q3201)</f>
        <v/>
      </c>
      <c r="X3201" s="1" t="str">
        <f>IF(官網匯出!R3201="","",官網匯出!R3201)</f>
        <v/>
      </c>
      <c r="Y3201" s="1" t="str">
        <f>IF(官網匯出!S3201="","",官網匯出!S3201)</f>
        <v/>
      </c>
      <c r="Z3201" s="1" t="str">
        <f>IF(G3201="","",官網匯出!T3201)</f>
        <v/>
      </c>
      <c r="AA3201" s="1" t="str">
        <f>IF(G3201="","",官網匯出!AK3201)</f>
        <v/>
      </c>
      <c r="AB3201" s="1" t="str">
        <f>IF(G3201="","",IF(官網匯出!V3201="","",官網匯出!V3201))</f>
        <v/>
      </c>
      <c r="AJ3201" s="1" t="str">
        <f>IF(G3201="","",IF(官網匯出!AE3201="","",官網匯出!AE3201))</f>
        <v/>
      </c>
      <c r="AK3201" s="1" t="str">
        <f>IF(G3201="","",IF(官網匯出!AD3201="","",官網匯出!AD3201))</f>
        <v/>
      </c>
      <c r="AL3201" s="1" t="str">
        <f t="shared" si="552"/>
        <v>0</v>
      </c>
      <c r="AM3201" s="1" t="str">
        <f>IF(官網匯出!AG3201="","",官網匯出!AG3201)</f>
        <v/>
      </c>
      <c r="AN3201" s="1" t="str">
        <f>IF(G3201="","",IF(官網匯出!AH3201="","",官網匯出!AH3201))</f>
        <v/>
      </c>
      <c r="AO3201" s="14" t="str">
        <f t="shared" si="553"/>
        <v/>
      </c>
      <c r="AP3201" s="14" t="str">
        <f t="shared" si="554"/>
        <v>1</v>
      </c>
      <c r="AQ3201" s="14" t="str">
        <f t="shared" si="555"/>
        <v>0</v>
      </c>
      <c r="AR3201" s="1" t="str">
        <f t="shared" si="556"/>
        <v/>
      </c>
      <c r="AS3201" s="1" t="str">
        <f t="shared" si="557"/>
        <v/>
      </c>
      <c r="AT3201" s="1" t="str">
        <f t="shared" si="558"/>
        <v/>
      </c>
      <c r="AU3201" s="1" t="str">
        <f t="shared" si="549"/>
        <v/>
      </c>
      <c r="AV3201" s="1" t="e">
        <f>IF(VLOOKUP(G3201,官網匯出!A:AQ,42,FALSE)="","[黃金盾官網]",VLOOKUP(G3201,官網匯出!A:AQ,42,FALSE))</f>
        <v>#N/A</v>
      </c>
      <c r="AW3201" s="1" t="e">
        <f>IF(LEFT(VLOOKUP(G3201,官網匯出!A:AS,43,FALSE),2)="","web",LEFT(VLOOKUP(G3201,官網匯出!A:AS,43,FALSE),2))</f>
        <v>#N/A</v>
      </c>
      <c r="AX3201" s="1" t="str">
        <f t="shared" si="559"/>
        <v>O</v>
      </c>
    </row>
    <row r="3202" spans="1:50">
      <c r="A3202" s="1" t="str">
        <f>IF(G3202="","",VLOOKUP(官網轉換!AW3202,團名!A:B,2,FALSE))</f>
        <v/>
      </c>
      <c r="B3202" s="1" t="str">
        <f>IF(G3202="","",IF(LEFT(VLOOKUP(G3202,官網匯出!A:AQ,43,0),2)="wf",VLOOKUP(VLOOKUP(G3202,官網匯出!A:AQ,43,0),團名!$I$1:$K$12,2,FALSE),"N0071"))</f>
        <v/>
      </c>
      <c r="C3202" s="1" t="str">
        <f>IFERROR(VLOOKUP(官網匯出!D3202,團名!E:G,3,FALSE),"")</f>
        <v/>
      </c>
      <c r="D3202" s="1" t="str">
        <f t="shared" si="550"/>
        <v/>
      </c>
      <c r="E3202" s="1" t="str">
        <f t="shared" si="551"/>
        <v/>
      </c>
      <c r="F3202" s="1" t="str">
        <f>IF(官網匯出!F3202="已付款","","B0012")</f>
        <v>B0012</v>
      </c>
      <c r="G3202" s="1" t="str">
        <f>IF(官網匯出!A3202="","",官網匯出!A3202)</f>
        <v/>
      </c>
      <c r="H3202" s="3" t="str">
        <f>IF(官網匯出!B3202="","",官網匯出!B3202)</f>
        <v/>
      </c>
      <c r="I3202" s="1" t="str">
        <f>IF(官網匯出!C3202="","",官網匯出!C3202)</f>
        <v/>
      </c>
      <c r="J3202" s="1" t="str">
        <f>IF(官網匯出!D3202="","",官網匯出!D3202)</f>
        <v/>
      </c>
      <c r="K3202" s="3" t="str">
        <f>IF(官網匯出!E3202="","",官網匯出!E3202)</f>
        <v/>
      </c>
      <c r="L3202" s="1" t="str">
        <f>IF(官網匯出!F3202="","",官網匯出!F3202)</f>
        <v/>
      </c>
      <c r="M3202" s="1" t="str">
        <f>IF(官網匯出!G3202="","",官網匯出!G3202)</f>
        <v/>
      </c>
      <c r="N3202" s="1" t="str">
        <f>IF(官網匯出!H3202="","",官網匯出!H3202)</f>
        <v/>
      </c>
      <c r="P3202" s="1" t="str">
        <f>IF(官網匯出!J3202="","",RIGHT(官網匯出!J3202,LEN(官網匯出!J3202)-2))</f>
        <v/>
      </c>
      <c r="Q3202" s="1" t="str">
        <f>IF(官網匯出!K3202="","",官網匯出!K3202)</f>
        <v/>
      </c>
      <c r="R3202" s="1" t="str">
        <f>IF(官網匯出!L3202="","",官網匯出!L3202)</f>
        <v/>
      </c>
      <c r="S3202" s="1" t="str">
        <f>IF(官網匯出!M3202="","",官網匯出!M3202)</f>
        <v/>
      </c>
      <c r="T3202" s="1" t="str">
        <f>IF(官網匯出!N3202="","",官網匯出!N3202)</f>
        <v/>
      </c>
      <c r="U3202" s="1" t="str">
        <f>IF(官網匯出!O3202="","",官網匯出!O3202)</f>
        <v/>
      </c>
      <c r="V3202" s="1" t="str">
        <f>IF(官網匯出!P3202="",IF(G3202="","",0),官網匯出!P3202)</f>
        <v/>
      </c>
      <c r="W3202" s="1" t="str">
        <f>IF(官網匯出!Q3202="",IF(G3202="","",0),官網匯出!Q3202)</f>
        <v/>
      </c>
      <c r="X3202" s="1" t="str">
        <f>IF(官網匯出!R3202="","",官網匯出!R3202)</f>
        <v/>
      </c>
      <c r="Y3202" s="1" t="str">
        <f>IF(官網匯出!S3202="","",官網匯出!S3202)</f>
        <v/>
      </c>
      <c r="Z3202" s="1" t="str">
        <f>IF(G3202="","",官網匯出!T3202)</f>
        <v/>
      </c>
      <c r="AA3202" s="1" t="str">
        <f>IF(G3202="","",官網匯出!AK3202)</f>
        <v/>
      </c>
      <c r="AB3202" s="1" t="str">
        <f>IF(G3202="","",IF(官網匯出!V3202="","",官網匯出!V3202))</f>
        <v/>
      </c>
      <c r="AJ3202" s="1" t="str">
        <f>IF(G3202="","",IF(官網匯出!AE3202="","",官網匯出!AE3202))</f>
        <v/>
      </c>
      <c r="AK3202" s="1" t="str">
        <f>IF(G3202="","",IF(官網匯出!AD3202="","",官網匯出!AD3202))</f>
        <v/>
      </c>
      <c r="AL3202" s="1" t="str">
        <f t="shared" si="552"/>
        <v>0</v>
      </c>
      <c r="AM3202" s="1" t="str">
        <f>IF(官網匯出!AG3202="","",官網匯出!AG3202)</f>
        <v/>
      </c>
      <c r="AN3202" s="1" t="str">
        <f>IF(G3202="","",IF(官網匯出!AH3202="","",官網匯出!AH3202))</f>
        <v/>
      </c>
      <c r="AO3202" s="14" t="str">
        <f t="shared" si="553"/>
        <v/>
      </c>
      <c r="AP3202" s="14" t="str">
        <f t="shared" si="554"/>
        <v>1</v>
      </c>
      <c r="AQ3202" s="14" t="str">
        <f t="shared" si="555"/>
        <v>0</v>
      </c>
      <c r="AR3202" s="1" t="str">
        <f t="shared" si="556"/>
        <v/>
      </c>
      <c r="AS3202" s="1" t="str">
        <f t="shared" si="557"/>
        <v/>
      </c>
      <c r="AT3202" s="1" t="str">
        <f t="shared" si="558"/>
        <v/>
      </c>
      <c r="AU3202" s="1" t="str">
        <f t="shared" ref="AU3202:AU3265" si="560">IF(G3202="","",AV3202&amp;"      訂單編號："&amp;G3202&amp;"      "&amp;IF(J3202="銀行轉帳(ATM/虛擬代碼繳費)","ATM(藍)",IF(J3202="ATM 虛擬代碼繳費（需持代碼至實體ATM或網路銀行繳費）","ATM"&amp;"　"&amp;AB3202&amp;AJ3202,IF(J3202="虛擬代碼繳費轉帳","ATM(SP)"&amp;"　"&amp;AB3202&amp;AJ3202,IF(J3202="信用卡（shopline payment）","信用卡(SP)",IF(J3202="信用卡","信用卡",IF(J3202="貨到付款","貨到付款　")))&amp;"　"&amp;AB3202&amp;AJ3202)))&amp;IF(L3202="退款中","客戶取消訂單，待退款(ATM)",""))</f>
        <v/>
      </c>
      <c r="AV3202" s="1" t="e">
        <f>IF(VLOOKUP(G3202,官網匯出!A:AQ,42,FALSE)="","[黃金盾官網]",VLOOKUP(G3202,官網匯出!A:AQ,42,FALSE))</f>
        <v>#N/A</v>
      </c>
      <c r="AW3202" s="1" t="e">
        <f>IF(LEFT(VLOOKUP(G3202,官網匯出!A:AS,43,FALSE),2)="","web",LEFT(VLOOKUP(G3202,官網匯出!A:AS,43,FALSE),2))</f>
        <v>#N/A</v>
      </c>
      <c r="AX3202" s="1" t="str">
        <f t="shared" si="559"/>
        <v>O</v>
      </c>
    </row>
    <row r="3203" spans="1:50">
      <c r="A3203" s="1" t="str">
        <f>IF(G3203="","",VLOOKUP(官網轉換!AW3203,團名!A:B,2,FALSE))</f>
        <v/>
      </c>
      <c r="B3203" s="1" t="str">
        <f>IF(G3203="","",IF(LEFT(VLOOKUP(G3203,官網匯出!A:AQ,43,0),2)="wf",VLOOKUP(VLOOKUP(G3203,官網匯出!A:AQ,43,0),團名!$I$1:$K$12,2,FALSE),"N0071"))</f>
        <v/>
      </c>
      <c r="C3203" s="1" t="str">
        <f>IFERROR(VLOOKUP(官網匯出!D3203,團名!E:G,3,FALSE),"")</f>
        <v/>
      </c>
      <c r="D3203" s="1" t="str">
        <f t="shared" ref="D3203:D3266" si="561">IF(G3203="","","NTD")</f>
        <v/>
      </c>
      <c r="E3203" s="1" t="str">
        <f t="shared" ref="E3203:E3266" si="562">IF(G3203="","","含稅")</f>
        <v/>
      </c>
      <c r="F3203" s="1" t="str">
        <f>IF(官網匯出!F3203="已付款","","B0012")</f>
        <v>B0012</v>
      </c>
      <c r="G3203" s="1" t="str">
        <f>IF(官網匯出!A3203="","",官網匯出!A3203)</f>
        <v/>
      </c>
      <c r="H3203" s="3" t="str">
        <f>IF(官網匯出!B3203="","",官網匯出!B3203)</f>
        <v/>
      </c>
      <c r="I3203" s="1" t="str">
        <f>IF(官網匯出!C3203="","",官網匯出!C3203)</f>
        <v/>
      </c>
      <c r="J3203" s="1" t="str">
        <f>IF(官網匯出!D3203="","",官網匯出!D3203)</f>
        <v/>
      </c>
      <c r="K3203" s="3" t="str">
        <f>IF(官網匯出!E3203="","",官網匯出!E3203)</f>
        <v/>
      </c>
      <c r="L3203" s="1" t="str">
        <f>IF(官網匯出!F3203="","",官網匯出!F3203)</f>
        <v/>
      </c>
      <c r="M3203" s="1" t="str">
        <f>IF(官網匯出!G3203="","",官網匯出!G3203)</f>
        <v/>
      </c>
      <c r="N3203" s="1" t="str">
        <f>IF(官網匯出!H3203="","",官網匯出!H3203)</f>
        <v/>
      </c>
      <c r="P3203" s="1" t="str">
        <f>IF(官網匯出!J3203="","",RIGHT(官網匯出!J3203,LEN(官網匯出!J3203)-2))</f>
        <v/>
      </c>
      <c r="Q3203" s="1" t="str">
        <f>IF(官網匯出!K3203="","",官網匯出!K3203)</f>
        <v/>
      </c>
      <c r="R3203" s="1" t="str">
        <f>IF(官網匯出!L3203="","",官網匯出!L3203)</f>
        <v/>
      </c>
      <c r="S3203" s="1" t="str">
        <f>IF(官網匯出!M3203="","",官網匯出!M3203)</f>
        <v/>
      </c>
      <c r="T3203" s="1" t="str">
        <f>IF(官網匯出!N3203="","",官網匯出!N3203)</f>
        <v/>
      </c>
      <c r="U3203" s="1" t="str">
        <f>IF(官網匯出!O3203="","",官網匯出!O3203)</f>
        <v/>
      </c>
      <c r="V3203" s="1" t="str">
        <f>IF(官網匯出!P3203="",IF(G3203="","",0),官網匯出!P3203)</f>
        <v/>
      </c>
      <c r="W3203" s="1" t="str">
        <f>IF(官網匯出!Q3203="",IF(G3203="","",0),官網匯出!Q3203)</f>
        <v/>
      </c>
      <c r="X3203" s="1" t="str">
        <f>IF(官網匯出!R3203="","",官網匯出!R3203)</f>
        <v/>
      </c>
      <c r="Y3203" s="1" t="str">
        <f>IF(官網匯出!S3203="","",官網匯出!S3203)</f>
        <v/>
      </c>
      <c r="Z3203" s="1" t="str">
        <f>IF(G3203="","",官網匯出!T3203)</f>
        <v/>
      </c>
      <c r="AA3203" s="1" t="str">
        <f>IF(G3203="","",官網匯出!AK3203)</f>
        <v/>
      </c>
      <c r="AB3203" s="1" t="str">
        <f>IF(G3203="","",IF(官網匯出!V3203="","",官網匯出!V3203))</f>
        <v/>
      </c>
      <c r="AJ3203" s="1" t="str">
        <f>IF(G3203="","",IF(官網匯出!AE3203="","",官網匯出!AE3203))</f>
        <v/>
      </c>
      <c r="AK3203" s="1" t="str">
        <f>IF(G3203="","",IF(官網匯出!AD3203="","",官網匯出!AD3203))</f>
        <v/>
      </c>
      <c r="AL3203" s="1" t="str">
        <f t="shared" ref="AL3203:AL3266" si="563">IF(AM3203="","0","1")</f>
        <v>0</v>
      </c>
      <c r="AM3203" s="1" t="str">
        <f>IF(官網匯出!AG3203="","",官網匯出!AG3203)</f>
        <v/>
      </c>
      <c r="AN3203" s="1" t="str">
        <f>IF(G3203="","",IF(官網匯出!AH3203="","",官網匯出!AH3203))</f>
        <v/>
      </c>
      <c r="AO3203" s="14" t="str">
        <f t="shared" ref="AO3203:AO3266" si="564">IF(AN3203="","","3J0002")</f>
        <v/>
      </c>
      <c r="AP3203" s="14" t="str">
        <f t="shared" ref="AP3203:AP3266" si="565">IF(AO3203="","1","0")</f>
        <v>1</v>
      </c>
      <c r="AQ3203" s="14" t="str">
        <f t="shared" ref="AQ3203:AQ3266" si="566">IF(AN3203="","0","1")</f>
        <v>0</v>
      </c>
      <c r="AR3203" s="1" t="str">
        <f t="shared" ref="AR3203:AR3266" si="567">IFERROR((T3203*U3203)-V3203-Z3203+W3203-AA3203,"")</f>
        <v/>
      </c>
      <c r="AS3203" s="1" t="str">
        <f t="shared" ref="AS3203:AS3266" si="568">IF(J3203="貨到付款",IF(Y3203="",0,Y3203),IF(G3203="","",0))</f>
        <v/>
      </c>
      <c r="AT3203" s="1" t="str">
        <f t="shared" ref="AT3203:AT3266" si="569">IF(G3203="","",IF(V3203&gt;0,"已扣抵"&amp;V3203&amp;"元"&amp;"購物金 ","")&amp;IF(Z3203&gt;0,"已扣抵"&amp;Z3203&amp;"元"&amp;"優惠折扣 ","")&amp;IF(W3203&gt;0,"含運費"&amp;W3203&amp;"元 ","")&amp;IF(AA3203&gt;0,"含附加費"&amp;AA3203&amp;"元 ",""))</f>
        <v/>
      </c>
      <c r="AU3203" s="1" t="str">
        <f t="shared" si="560"/>
        <v/>
      </c>
      <c r="AV3203" s="1" t="e">
        <f>IF(VLOOKUP(G3203,官網匯出!A:AQ,42,FALSE)="","[黃金盾官網]",VLOOKUP(G3203,官網匯出!A:AQ,42,FALSE))</f>
        <v>#N/A</v>
      </c>
      <c r="AW3203" s="1" t="e">
        <f>IF(LEFT(VLOOKUP(G3203,官網匯出!A:AS,43,FALSE),2)="","web",LEFT(VLOOKUP(G3203,官網匯出!A:AS,43,FALSE),2))</f>
        <v>#N/A</v>
      </c>
      <c r="AX3203" s="1" t="str">
        <f t="shared" ref="AX3203:AX3266" si="570">IF(AND(AM3203&lt;&gt;"",AN3203&lt;&gt;""),"X","O")</f>
        <v>O</v>
      </c>
    </row>
    <row r="3204" spans="1:50">
      <c r="A3204" s="1" t="str">
        <f>IF(G3204="","",VLOOKUP(官網轉換!AW3204,團名!A:B,2,FALSE))</f>
        <v/>
      </c>
      <c r="B3204" s="1" t="str">
        <f>IF(G3204="","",IF(LEFT(VLOOKUP(G3204,官網匯出!A:AQ,43,0),2)="wf",VLOOKUP(VLOOKUP(G3204,官網匯出!A:AQ,43,0),團名!$I$1:$K$12,2,FALSE),"N0071"))</f>
        <v/>
      </c>
      <c r="C3204" s="1" t="str">
        <f>IFERROR(VLOOKUP(官網匯出!D3204,團名!E:G,3,FALSE),"")</f>
        <v/>
      </c>
      <c r="D3204" s="1" t="str">
        <f t="shared" si="561"/>
        <v/>
      </c>
      <c r="E3204" s="1" t="str">
        <f t="shared" si="562"/>
        <v/>
      </c>
      <c r="F3204" s="1" t="str">
        <f>IF(官網匯出!F3204="已付款","","B0012")</f>
        <v>B0012</v>
      </c>
      <c r="G3204" s="1" t="str">
        <f>IF(官網匯出!A3204="","",官網匯出!A3204)</f>
        <v/>
      </c>
      <c r="H3204" s="3" t="str">
        <f>IF(官網匯出!B3204="","",官網匯出!B3204)</f>
        <v/>
      </c>
      <c r="I3204" s="1" t="str">
        <f>IF(官網匯出!C3204="","",官網匯出!C3204)</f>
        <v/>
      </c>
      <c r="J3204" s="1" t="str">
        <f>IF(官網匯出!D3204="","",官網匯出!D3204)</f>
        <v/>
      </c>
      <c r="K3204" s="3" t="str">
        <f>IF(官網匯出!E3204="","",官網匯出!E3204)</f>
        <v/>
      </c>
      <c r="L3204" s="1" t="str">
        <f>IF(官網匯出!F3204="","",官網匯出!F3204)</f>
        <v/>
      </c>
      <c r="M3204" s="1" t="str">
        <f>IF(官網匯出!G3204="","",官網匯出!G3204)</f>
        <v/>
      </c>
      <c r="N3204" s="1" t="str">
        <f>IF(官網匯出!H3204="","",官網匯出!H3204)</f>
        <v/>
      </c>
      <c r="P3204" s="1" t="str">
        <f>IF(官網匯出!J3204="","",RIGHT(官網匯出!J3204,LEN(官網匯出!J3204)-2))</f>
        <v/>
      </c>
      <c r="Q3204" s="1" t="str">
        <f>IF(官網匯出!K3204="","",官網匯出!K3204)</f>
        <v/>
      </c>
      <c r="R3204" s="1" t="str">
        <f>IF(官網匯出!L3204="","",官網匯出!L3204)</f>
        <v/>
      </c>
      <c r="S3204" s="1" t="str">
        <f>IF(官網匯出!M3204="","",官網匯出!M3204)</f>
        <v/>
      </c>
      <c r="T3204" s="1" t="str">
        <f>IF(官網匯出!N3204="","",官網匯出!N3204)</f>
        <v/>
      </c>
      <c r="U3204" s="1" t="str">
        <f>IF(官網匯出!O3204="","",官網匯出!O3204)</f>
        <v/>
      </c>
      <c r="V3204" s="1" t="str">
        <f>IF(官網匯出!P3204="",IF(G3204="","",0),官網匯出!P3204)</f>
        <v/>
      </c>
      <c r="W3204" s="1" t="str">
        <f>IF(官網匯出!Q3204="",IF(G3204="","",0),官網匯出!Q3204)</f>
        <v/>
      </c>
      <c r="X3204" s="1" t="str">
        <f>IF(官網匯出!R3204="","",官網匯出!R3204)</f>
        <v/>
      </c>
      <c r="Y3204" s="1" t="str">
        <f>IF(官網匯出!S3204="","",官網匯出!S3204)</f>
        <v/>
      </c>
      <c r="Z3204" s="1" t="str">
        <f>IF(G3204="","",官網匯出!T3204)</f>
        <v/>
      </c>
      <c r="AA3204" s="1" t="str">
        <f>IF(G3204="","",官網匯出!AK3204)</f>
        <v/>
      </c>
      <c r="AB3204" s="1" t="str">
        <f>IF(G3204="","",IF(官網匯出!V3204="","",官網匯出!V3204))</f>
        <v/>
      </c>
      <c r="AJ3204" s="1" t="str">
        <f>IF(G3204="","",IF(官網匯出!AE3204="","",官網匯出!AE3204))</f>
        <v/>
      </c>
      <c r="AK3204" s="1" t="str">
        <f>IF(G3204="","",IF(官網匯出!AD3204="","",官網匯出!AD3204))</f>
        <v/>
      </c>
      <c r="AL3204" s="1" t="str">
        <f t="shared" si="563"/>
        <v>0</v>
      </c>
      <c r="AM3204" s="1" t="str">
        <f>IF(官網匯出!AG3204="","",官網匯出!AG3204)</f>
        <v/>
      </c>
      <c r="AN3204" s="1" t="str">
        <f>IF(G3204="","",IF(官網匯出!AH3204="","",官網匯出!AH3204))</f>
        <v/>
      </c>
      <c r="AO3204" s="14" t="str">
        <f t="shared" si="564"/>
        <v/>
      </c>
      <c r="AP3204" s="14" t="str">
        <f t="shared" si="565"/>
        <v>1</v>
      </c>
      <c r="AQ3204" s="14" t="str">
        <f t="shared" si="566"/>
        <v>0</v>
      </c>
      <c r="AR3204" s="1" t="str">
        <f t="shared" si="567"/>
        <v/>
      </c>
      <c r="AS3204" s="1" t="str">
        <f t="shared" si="568"/>
        <v/>
      </c>
      <c r="AT3204" s="1" t="str">
        <f t="shared" si="569"/>
        <v/>
      </c>
      <c r="AU3204" s="1" t="str">
        <f t="shared" si="560"/>
        <v/>
      </c>
      <c r="AV3204" s="1" t="e">
        <f>IF(VLOOKUP(G3204,官網匯出!A:AQ,42,FALSE)="","[黃金盾官網]",VLOOKUP(G3204,官網匯出!A:AQ,42,FALSE))</f>
        <v>#N/A</v>
      </c>
      <c r="AW3204" s="1" t="e">
        <f>IF(LEFT(VLOOKUP(G3204,官網匯出!A:AS,43,FALSE),2)="","web",LEFT(VLOOKUP(G3204,官網匯出!A:AS,43,FALSE),2))</f>
        <v>#N/A</v>
      </c>
      <c r="AX3204" s="1" t="str">
        <f t="shared" si="570"/>
        <v>O</v>
      </c>
    </row>
    <row r="3205" spans="1:50">
      <c r="A3205" s="1" t="str">
        <f>IF(G3205="","",VLOOKUP(官網轉換!AW3205,團名!A:B,2,FALSE))</f>
        <v/>
      </c>
      <c r="B3205" s="1" t="str">
        <f>IF(G3205="","",IF(LEFT(VLOOKUP(G3205,官網匯出!A:AQ,43,0),2)="wf",VLOOKUP(VLOOKUP(G3205,官網匯出!A:AQ,43,0),團名!$I$1:$K$12,2,FALSE),"N0071"))</f>
        <v/>
      </c>
      <c r="C3205" s="1" t="str">
        <f>IFERROR(VLOOKUP(官網匯出!D3205,團名!E:G,3,FALSE),"")</f>
        <v/>
      </c>
      <c r="D3205" s="1" t="str">
        <f t="shared" si="561"/>
        <v/>
      </c>
      <c r="E3205" s="1" t="str">
        <f t="shared" si="562"/>
        <v/>
      </c>
      <c r="F3205" s="1" t="str">
        <f>IF(官網匯出!F3205="已付款","","B0012")</f>
        <v>B0012</v>
      </c>
      <c r="G3205" s="1" t="str">
        <f>IF(官網匯出!A3205="","",官網匯出!A3205)</f>
        <v/>
      </c>
      <c r="H3205" s="3" t="str">
        <f>IF(官網匯出!B3205="","",官網匯出!B3205)</f>
        <v/>
      </c>
      <c r="I3205" s="1" t="str">
        <f>IF(官網匯出!C3205="","",官網匯出!C3205)</f>
        <v/>
      </c>
      <c r="J3205" s="1" t="str">
        <f>IF(官網匯出!D3205="","",官網匯出!D3205)</f>
        <v/>
      </c>
      <c r="K3205" s="3" t="str">
        <f>IF(官網匯出!E3205="","",官網匯出!E3205)</f>
        <v/>
      </c>
      <c r="L3205" s="1" t="str">
        <f>IF(官網匯出!F3205="","",官網匯出!F3205)</f>
        <v/>
      </c>
      <c r="M3205" s="1" t="str">
        <f>IF(官網匯出!G3205="","",官網匯出!G3205)</f>
        <v/>
      </c>
      <c r="N3205" s="1" t="str">
        <f>IF(官網匯出!H3205="","",官網匯出!H3205)</f>
        <v/>
      </c>
      <c r="P3205" s="1" t="str">
        <f>IF(官網匯出!J3205="","",RIGHT(官網匯出!J3205,LEN(官網匯出!J3205)-2))</f>
        <v/>
      </c>
      <c r="Q3205" s="1" t="str">
        <f>IF(官網匯出!K3205="","",官網匯出!K3205)</f>
        <v/>
      </c>
      <c r="R3205" s="1" t="str">
        <f>IF(官網匯出!L3205="","",官網匯出!L3205)</f>
        <v/>
      </c>
      <c r="S3205" s="1" t="str">
        <f>IF(官網匯出!M3205="","",官網匯出!M3205)</f>
        <v/>
      </c>
      <c r="T3205" s="1" t="str">
        <f>IF(官網匯出!N3205="","",官網匯出!N3205)</f>
        <v/>
      </c>
      <c r="U3205" s="1" t="str">
        <f>IF(官網匯出!O3205="","",官網匯出!O3205)</f>
        <v/>
      </c>
      <c r="V3205" s="1" t="str">
        <f>IF(官網匯出!P3205="",IF(G3205="","",0),官網匯出!P3205)</f>
        <v/>
      </c>
      <c r="W3205" s="1" t="str">
        <f>IF(官網匯出!Q3205="",IF(G3205="","",0),官網匯出!Q3205)</f>
        <v/>
      </c>
      <c r="X3205" s="1" t="str">
        <f>IF(官網匯出!R3205="","",官網匯出!R3205)</f>
        <v/>
      </c>
      <c r="Y3205" s="1" t="str">
        <f>IF(官網匯出!S3205="","",官網匯出!S3205)</f>
        <v/>
      </c>
      <c r="Z3205" s="1" t="str">
        <f>IF(G3205="","",官網匯出!T3205)</f>
        <v/>
      </c>
      <c r="AA3205" s="1" t="str">
        <f>IF(G3205="","",官網匯出!AK3205)</f>
        <v/>
      </c>
      <c r="AB3205" s="1" t="str">
        <f>IF(G3205="","",IF(官網匯出!V3205="","",官網匯出!V3205))</f>
        <v/>
      </c>
      <c r="AJ3205" s="1" t="str">
        <f>IF(G3205="","",IF(官網匯出!AE3205="","",官網匯出!AE3205))</f>
        <v/>
      </c>
      <c r="AK3205" s="1" t="str">
        <f>IF(G3205="","",IF(官網匯出!AD3205="","",官網匯出!AD3205))</f>
        <v/>
      </c>
      <c r="AL3205" s="1" t="str">
        <f t="shared" si="563"/>
        <v>0</v>
      </c>
      <c r="AM3205" s="1" t="str">
        <f>IF(官網匯出!AG3205="","",官網匯出!AG3205)</f>
        <v/>
      </c>
      <c r="AN3205" s="1" t="str">
        <f>IF(G3205="","",IF(官網匯出!AH3205="","",官網匯出!AH3205))</f>
        <v/>
      </c>
      <c r="AO3205" s="14" t="str">
        <f t="shared" si="564"/>
        <v/>
      </c>
      <c r="AP3205" s="14" t="str">
        <f t="shared" si="565"/>
        <v>1</v>
      </c>
      <c r="AQ3205" s="14" t="str">
        <f t="shared" si="566"/>
        <v>0</v>
      </c>
      <c r="AR3205" s="1" t="str">
        <f t="shared" si="567"/>
        <v/>
      </c>
      <c r="AS3205" s="1" t="str">
        <f t="shared" si="568"/>
        <v/>
      </c>
      <c r="AT3205" s="1" t="str">
        <f t="shared" si="569"/>
        <v/>
      </c>
      <c r="AU3205" s="1" t="str">
        <f t="shared" si="560"/>
        <v/>
      </c>
      <c r="AV3205" s="1" t="e">
        <f>IF(VLOOKUP(G3205,官網匯出!A:AQ,42,FALSE)="","[黃金盾官網]",VLOOKUP(G3205,官網匯出!A:AQ,42,FALSE))</f>
        <v>#N/A</v>
      </c>
      <c r="AW3205" s="1" t="e">
        <f>IF(LEFT(VLOOKUP(G3205,官網匯出!A:AS,43,FALSE),2)="","web",LEFT(VLOOKUP(G3205,官網匯出!A:AS,43,FALSE),2))</f>
        <v>#N/A</v>
      </c>
      <c r="AX3205" s="1" t="str">
        <f t="shared" si="570"/>
        <v>O</v>
      </c>
    </row>
    <row r="3206" spans="1:50">
      <c r="A3206" s="1" t="str">
        <f>IF(G3206="","",VLOOKUP(官網轉換!AW3206,團名!A:B,2,FALSE))</f>
        <v/>
      </c>
      <c r="B3206" s="1" t="str">
        <f>IF(G3206="","",IF(LEFT(VLOOKUP(G3206,官網匯出!A:AQ,43,0),2)="wf",VLOOKUP(VLOOKUP(G3206,官網匯出!A:AQ,43,0),團名!$I$1:$K$12,2,FALSE),"N0071"))</f>
        <v/>
      </c>
      <c r="C3206" s="1" t="str">
        <f>IFERROR(VLOOKUP(官網匯出!D3206,團名!E:G,3,FALSE),"")</f>
        <v/>
      </c>
      <c r="D3206" s="1" t="str">
        <f t="shared" si="561"/>
        <v/>
      </c>
      <c r="E3206" s="1" t="str">
        <f t="shared" si="562"/>
        <v/>
      </c>
      <c r="F3206" s="1" t="str">
        <f>IF(官網匯出!F3206="已付款","","B0012")</f>
        <v>B0012</v>
      </c>
      <c r="G3206" s="1" t="str">
        <f>IF(官網匯出!A3206="","",官網匯出!A3206)</f>
        <v/>
      </c>
      <c r="H3206" s="3" t="str">
        <f>IF(官網匯出!B3206="","",官網匯出!B3206)</f>
        <v/>
      </c>
      <c r="I3206" s="1" t="str">
        <f>IF(官網匯出!C3206="","",官網匯出!C3206)</f>
        <v/>
      </c>
      <c r="J3206" s="1" t="str">
        <f>IF(官網匯出!D3206="","",官網匯出!D3206)</f>
        <v/>
      </c>
      <c r="K3206" s="3" t="str">
        <f>IF(官網匯出!E3206="","",官網匯出!E3206)</f>
        <v/>
      </c>
      <c r="L3206" s="1" t="str">
        <f>IF(官網匯出!F3206="","",官網匯出!F3206)</f>
        <v/>
      </c>
      <c r="M3206" s="1" t="str">
        <f>IF(官網匯出!G3206="","",官網匯出!G3206)</f>
        <v/>
      </c>
      <c r="N3206" s="1" t="str">
        <f>IF(官網匯出!H3206="","",官網匯出!H3206)</f>
        <v/>
      </c>
      <c r="P3206" s="1" t="str">
        <f>IF(官網匯出!J3206="","",RIGHT(官網匯出!J3206,LEN(官網匯出!J3206)-2))</f>
        <v/>
      </c>
      <c r="Q3206" s="1" t="str">
        <f>IF(官網匯出!K3206="","",官網匯出!K3206)</f>
        <v/>
      </c>
      <c r="R3206" s="1" t="str">
        <f>IF(官網匯出!L3206="","",官網匯出!L3206)</f>
        <v/>
      </c>
      <c r="S3206" s="1" t="str">
        <f>IF(官網匯出!M3206="","",官網匯出!M3206)</f>
        <v/>
      </c>
      <c r="T3206" s="1" t="str">
        <f>IF(官網匯出!N3206="","",官網匯出!N3206)</f>
        <v/>
      </c>
      <c r="U3206" s="1" t="str">
        <f>IF(官網匯出!O3206="","",官網匯出!O3206)</f>
        <v/>
      </c>
      <c r="V3206" s="1" t="str">
        <f>IF(官網匯出!P3206="",IF(G3206="","",0),官網匯出!P3206)</f>
        <v/>
      </c>
      <c r="W3206" s="1" t="str">
        <f>IF(官網匯出!Q3206="",IF(G3206="","",0),官網匯出!Q3206)</f>
        <v/>
      </c>
      <c r="X3206" s="1" t="str">
        <f>IF(官網匯出!R3206="","",官網匯出!R3206)</f>
        <v/>
      </c>
      <c r="Y3206" s="1" t="str">
        <f>IF(官網匯出!S3206="","",官網匯出!S3206)</f>
        <v/>
      </c>
      <c r="Z3206" s="1" t="str">
        <f>IF(G3206="","",官網匯出!T3206)</f>
        <v/>
      </c>
      <c r="AA3206" s="1" t="str">
        <f>IF(G3206="","",官網匯出!AK3206)</f>
        <v/>
      </c>
      <c r="AB3206" s="1" t="str">
        <f>IF(G3206="","",IF(官網匯出!V3206="","",官網匯出!V3206))</f>
        <v/>
      </c>
      <c r="AJ3206" s="1" t="str">
        <f>IF(G3206="","",IF(官網匯出!AE3206="","",官網匯出!AE3206))</f>
        <v/>
      </c>
      <c r="AK3206" s="1" t="str">
        <f>IF(G3206="","",IF(官網匯出!AD3206="","",官網匯出!AD3206))</f>
        <v/>
      </c>
      <c r="AL3206" s="1" t="str">
        <f t="shared" si="563"/>
        <v>0</v>
      </c>
      <c r="AM3206" s="1" t="str">
        <f>IF(官網匯出!AG3206="","",官網匯出!AG3206)</f>
        <v/>
      </c>
      <c r="AN3206" s="1" t="str">
        <f>IF(G3206="","",IF(官網匯出!AH3206="","",官網匯出!AH3206))</f>
        <v/>
      </c>
      <c r="AO3206" s="14" t="str">
        <f t="shared" si="564"/>
        <v/>
      </c>
      <c r="AP3206" s="14" t="str">
        <f t="shared" si="565"/>
        <v>1</v>
      </c>
      <c r="AQ3206" s="14" t="str">
        <f t="shared" si="566"/>
        <v>0</v>
      </c>
      <c r="AR3206" s="1" t="str">
        <f t="shared" si="567"/>
        <v/>
      </c>
      <c r="AS3206" s="1" t="str">
        <f t="shared" si="568"/>
        <v/>
      </c>
      <c r="AT3206" s="1" t="str">
        <f t="shared" si="569"/>
        <v/>
      </c>
      <c r="AU3206" s="1" t="str">
        <f t="shared" si="560"/>
        <v/>
      </c>
      <c r="AV3206" s="1" t="e">
        <f>IF(VLOOKUP(G3206,官網匯出!A:AQ,42,FALSE)="","[黃金盾官網]",VLOOKUP(G3206,官網匯出!A:AQ,42,FALSE))</f>
        <v>#N/A</v>
      </c>
      <c r="AW3206" s="1" t="e">
        <f>IF(LEFT(VLOOKUP(G3206,官網匯出!A:AS,43,FALSE),2)="","web",LEFT(VLOOKUP(G3206,官網匯出!A:AS,43,FALSE),2))</f>
        <v>#N/A</v>
      </c>
      <c r="AX3206" s="1" t="str">
        <f t="shared" si="570"/>
        <v>O</v>
      </c>
    </row>
    <row r="3207" spans="1:50">
      <c r="A3207" s="1" t="str">
        <f>IF(G3207="","",VLOOKUP(官網轉換!AW3207,團名!A:B,2,FALSE))</f>
        <v/>
      </c>
      <c r="B3207" s="1" t="str">
        <f>IF(G3207="","",IF(LEFT(VLOOKUP(G3207,官網匯出!A:AQ,43,0),2)="wf",VLOOKUP(VLOOKUP(G3207,官網匯出!A:AQ,43,0),團名!$I$1:$K$12,2,FALSE),"N0071"))</f>
        <v/>
      </c>
      <c r="C3207" s="1" t="str">
        <f>IFERROR(VLOOKUP(官網匯出!D3207,團名!E:G,3,FALSE),"")</f>
        <v/>
      </c>
      <c r="D3207" s="1" t="str">
        <f t="shared" si="561"/>
        <v/>
      </c>
      <c r="E3207" s="1" t="str">
        <f t="shared" si="562"/>
        <v/>
      </c>
      <c r="F3207" s="1" t="str">
        <f>IF(官網匯出!F3207="已付款","","B0012")</f>
        <v>B0012</v>
      </c>
      <c r="G3207" s="1" t="str">
        <f>IF(官網匯出!A3207="","",官網匯出!A3207)</f>
        <v/>
      </c>
      <c r="H3207" s="3" t="str">
        <f>IF(官網匯出!B3207="","",官網匯出!B3207)</f>
        <v/>
      </c>
      <c r="I3207" s="1" t="str">
        <f>IF(官網匯出!C3207="","",官網匯出!C3207)</f>
        <v/>
      </c>
      <c r="J3207" s="1" t="str">
        <f>IF(官網匯出!D3207="","",官網匯出!D3207)</f>
        <v/>
      </c>
      <c r="K3207" s="3" t="str">
        <f>IF(官網匯出!E3207="","",官網匯出!E3207)</f>
        <v/>
      </c>
      <c r="L3207" s="1" t="str">
        <f>IF(官網匯出!F3207="","",官網匯出!F3207)</f>
        <v/>
      </c>
      <c r="M3207" s="1" t="str">
        <f>IF(官網匯出!G3207="","",官網匯出!G3207)</f>
        <v/>
      </c>
      <c r="N3207" s="1" t="str">
        <f>IF(官網匯出!H3207="","",官網匯出!H3207)</f>
        <v/>
      </c>
      <c r="P3207" s="1" t="str">
        <f>IF(官網匯出!J3207="","",RIGHT(官網匯出!J3207,LEN(官網匯出!J3207)-2))</f>
        <v/>
      </c>
      <c r="Q3207" s="1" t="str">
        <f>IF(官網匯出!K3207="","",官網匯出!K3207)</f>
        <v/>
      </c>
      <c r="R3207" s="1" t="str">
        <f>IF(官網匯出!L3207="","",官網匯出!L3207)</f>
        <v/>
      </c>
      <c r="S3207" s="1" t="str">
        <f>IF(官網匯出!M3207="","",官網匯出!M3207)</f>
        <v/>
      </c>
      <c r="T3207" s="1" t="str">
        <f>IF(官網匯出!N3207="","",官網匯出!N3207)</f>
        <v/>
      </c>
      <c r="U3207" s="1" t="str">
        <f>IF(官網匯出!O3207="","",官網匯出!O3207)</f>
        <v/>
      </c>
      <c r="V3207" s="1" t="str">
        <f>IF(官網匯出!P3207="",IF(G3207="","",0),官網匯出!P3207)</f>
        <v/>
      </c>
      <c r="W3207" s="1" t="str">
        <f>IF(官網匯出!Q3207="",IF(G3207="","",0),官網匯出!Q3207)</f>
        <v/>
      </c>
      <c r="X3207" s="1" t="str">
        <f>IF(官網匯出!R3207="","",官網匯出!R3207)</f>
        <v/>
      </c>
      <c r="Y3207" s="1" t="str">
        <f>IF(官網匯出!S3207="","",官網匯出!S3207)</f>
        <v/>
      </c>
      <c r="Z3207" s="1" t="str">
        <f>IF(G3207="","",官網匯出!T3207)</f>
        <v/>
      </c>
      <c r="AA3207" s="1" t="str">
        <f>IF(G3207="","",官網匯出!AK3207)</f>
        <v/>
      </c>
      <c r="AB3207" s="1" t="str">
        <f>IF(G3207="","",IF(官網匯出!V3207="","",官網匯出!V3207))</f>
        <v/>
      </c>
      <c r="AJ3207" s="1" t="str">
        <f>IF(G3207="","",IF(官網匯出!AE3207="","",官網匯出!AE3207))</f>
        <v/>
      </c>
      <c r="AK3207" s="1" t="str">
        <f>IF(G3207="","",IF(官網匯出!AD3207="","",官網匯出!AD3207))</f>
        <v/>
      </c>
      <c r="AL3207" s="1" t="str">
        <f t="shared" si="563"/>
        <v>0</v>
      </c>
      <c r="AM3207" s="1" t="str">
        <f>IF(官網匯出!AG3207="","",官網匯出!AG3207)</f>
        <v/>
      </c>
      <c r="AN3207" s="1" t="str">
        <f>IF(G3207="","",IF(官網匯出!AH3207="","",官網匯出!AH3207))</f>
        <v/>
      </c>
      <c r="AO3207" s="14" t="str">
        <f t="shared" si="564"/>
        <v/>
      </c>
      <c r="AP3207" s="14" t="str">
        <f t="shared" si="565"/>
        <v>1</v>
      </c>
      <c r="AQ3207" s="14" t="str">
        <f t="shared" si="566"/>
        <v>0</v>
      </c>
      <c r="AR3207" s="1" t="str">
        <f t="shared" si="567"/>
        <v/>
      </c>
      <c r="AS3207" s="1" t="str">
        <f t="shared" si="568"/>
        <v/>
      </c>
      <c r="AT3207" s="1" t="str">
        <f t="shared" si="569"/>
        <v/>
      </c>
      <c r="AU3207" s="1" t="str">
        <f t="shared" si="560"/>
        <v/>
      </c>
      <c r="AV3207" s="1" t="e">
        <f>IF(VLOOKUP(G3207,官網匯出!A:AQ,42,FALSE)="","[黃金盾官網]",VLOOKUP(G3207,官網匯出!A:AQ,42,FALSE))</f>
        <v>#N/A</v>
      </c>
      <c r="AW3207" s="1" t="e">
        <f>IF(LEFT(VLOOKUP(G3207,官網匯出!A:AS,43,FALSE),2)="","web",LEFT(VLOOKUP(G3207,官網匯出!A:AS,43,FALSE),2))</f>
        <v>#N/A</v>
      </c>
      <c r="AX3207" s="1" t="str">
        <f t="shared" si="570"/>
        <v>O</v>
      </c>
    </row>
    <row r="3208" spans="1:50">
      <c r="A3208" s="1" t="str">
        <f>IF(G3208="","",VLOOKUP(官網轉換!AW3208,團名!A:B,2,FALSE))</f>
        <v/>
      </c>
      <c r="B3208" s="1" t="str">
        <f>IF(G3208="","",IF(LEFT(VLOOKUP(G3208,官網匯出!A:AQ,43,0),2)="wf",VLOOKUP(VLOOKUP(G3208,官網匯出!A:AQ,43,0),團名!$I$1:$K$12,2,FALSE),"N0071"))</f>
        <v/>
      </c>
      <c r="C3208" s="1" t="str">
        <f>IFERROR(VLOOKUP(官網匯出!D3208,團名!E:G,3,FALSE),"")</f>
        <v/>
      </c>
      <c r="D3208" s="1" t="str">
        <f t="shared" si="561"/>
        <v/>
      </c>
      <c r="E3208" s="1" t="str">
        <f t="shared" si="562"/>
        <v/>
      </c>
      <c r="F3208" s="1" t="str">
        <f>IF(官網匯出!F3208="已付款","","B0012")</f>
        <v>B0012</v>
      </c>
      <c r="G3208" s="1" t="str">
        <f>IF(官網匯出!A3208="","",官網匯出!A3208)</f>
        <v/>
      </c>
      <c r="H3208" s="3" t="str">
        <f>IF(官網匯出!B3208="","",官網匯出!B3208)</f>
        <v/>
      </c>
      <c r="I3208" s="1" t="str">
        <f>IF(官網匯出!C3208="","",官網匯出!C3208)</f>
        <v/>
      </c>
      <c r="J3208" s="1" t="str">
        <f>IF(官網匯出!D3208="","",官網匯出!D3208)</f>
        <v/>
      </c>
      <c r="K3208" s="3" t="str">
        <f>IF(官網匯出!E3208="","",官網匯出!E3208)</f>
        <v/>
      </c>
      <c r="L3208" s="1" t="str">
        <f>IF(官網匯出!F3208="","",官網匯出!F3208)</f>
        <v/>
      </c>
      <c r="M3208" s="1" t="str">
        <f>IF(官網匯出!G3208="","",官網匯出!G3208)</f>
        <v/>
      </c>
      <c r="N3208" s="1" t="str">
        <f>IF(官網匯出!H3208="","",官網匯出!H3208)</f>
        <v/>
      </c>
      <c r="P3208" s="1" t="str">
        <f>IF(官網匯出!J3208="","",RIGHT(官網匯出!J3208,LEN(官網匯出!J3208)-2))</f>
        <v/>
      </c>
      <c r="Q3208" s="1" t="str">
        <f>IF(官網匯出!K3208="","",官網匯出!K3208)</f>
        <v/>
      </c>
      <c r="R3208" s="1" t="str">
        <f>IF(官網匯出!L3208="","",官網匯出!L3208)</f>
        <v/>
      </c>
      <c r="S3208" s="1" t="str">
        <f>IF(官網匯出!M3208="","",官網匯出!M3208)</f>
        <v/>
      </c>
      <c r="T3208" s="1" t="str">
        <f>IF(官網匯出!N3208="","",官網匯出!N3208)</f>
        <v/>
      </c>
      <c r="U3208" s="1" t="str">
        <f>IF(官網匯出!O3208="","",官網匯出!O3208)</f>
        <v/>
      </c>
      <c r="V3208" s="1" t="str">
        <f>IF(官網匯出!P3208="",IF(G3208="","",0),官網匯出!P3208)</f>
        <v/>
      </c>
      <c r="W3208" s="1" t="str">
        <f>IF(官網匯出!Q3208="",IF(G3208="","",0),官網匯出!Q3208)</f>
        <v/>
      </c>
      <c r="X3208" s="1" t="str">
        <f>IF(官網匯出!R3208="","",官網匯出!R3208)</f>
        <v/>
      </c>
      <c r="Y3208" s="1" t="str">
        <f>IF(官網匯出!S3208="","",官網匯出!S3208)</f>
        <v/>
      </c>
      <c r="Z3208" s="1" t="str">
        <f>IF(G3208="","",官網匯出!T3208)</f>
        <v/>
      </c>
      <c r="AA3208" s="1" t="str">
        <f>IF(G3208="","",官網匯出!AK3208)</f>
        <v/>
      </c>
      <c r="AB3208" s="1" t="str">
        <f>IF(G3208="","",IF(官網匯出!V3208="","",官網匯出!V3208))</f>
        <v/>
      </c>
      <c r="AJ3208" s="1" t="str">
        <f>IF(G3208="","",IF(官網匯出!AE3208="","",官網匯出!AE3208))</f>
        <v/>
      </c>
      <c r="AK3208" s="1" t="str">
        <f>IF(G3208="","",IF(官網匯出!AD3208="","",官網匯出!AD3208))</f>
        <v/>
      </c>
      <c r="AL3208" s="1" t="str">
        <f t="shared" si="563"/>
        <v>0</v>
      </c>
      <c r="AM3208" s="1" t="str">
        <f>IF(官網匯出!AG3208="","",官網匯出!AG3208)</f>
        <v/>
      </c>
      <c r="AN3208" s="1" t="str">
        <f>IF(G3208="","",IF(官網匯出!AH3208="","",官網匯出!AH3208))</f>
        <v/>
      </c>
      <c r="AO3208" s="14" t="str">
        <f t="shared" si="564"/>
        <v/>
      </c>
      <c r="AP3208" s="14" t="str">
        <f t="shared" si="565"/>
        <v>1</v>
      </c>
      <c r="AQ3208" s="14" t="str">
        <f t="shared" si="566"/>
        <v>0</v>
      </c>
      <c r="AR3208" s="1" t="str">
        <f t="shared" si="567"/>
        <v/>
      </c>
      <c r="AS3208" s="1" t="str">
        <f t="shared" si="568"/>
        <v/>
      </c>
      <c r="AT3208" s="1" t="str">
        <f t="shared" si="569"/>
        <v/>
      </c>
      <c r="AU3208" s="1" t="str">
        <f t="shared" si="560"/>
        <v/>
      </c>
      <c r="AV3208" s="1" t="e">
        <f>IF(VLOOKUP(G3208,官網匯出!A:AQ,42,FALSE)="","[黃金盾官網]",VLOOKUP(G3208,官網匯出!A:AQ,42,FALSE))</f>
        <v>#N/A</v>
      </c>
      <c r="AW3208" s="1" t="e">
        <f>IF(LEFT(VLOOKUP(G3208,官網匯出!A:AS,43,FALSE),2)="","web",LEFT(VLOOKUP(G3208,官網匯出!A:AS,43,FALSE),2))</f>
        <v>#N/A</v>
      </c>
      <c r="AX3208" s="1" t="str">
        <f t="shared" si="570"/>
        <v>O</v>
      </c>
    </row>
    <row r="3209" spans="1:50">
      <c r="A3209" s="1" t="str">
        <f>IF(G3209="","",VLOOKUP(官網轉換!AW3209,團名!A:B,2,FALSE))</f>
        <v/>
      </c>
      <c r="B3209" s="1" t="str">
        <f>IF(G3209="","",IF(LEFT(VLOOKUP(G3209,官網匯出!A:AQ,43,0),2)="wf",VLOOKUP(VLOOKUP(G3209,官網匯出!A:AQ,43,0),團名!$I$1:$K$12,2,FALSE),"N0071"))</f>
        <v/>
      </c>
      <c r="C3209" s="1" t="str">
        <f>IFERROR(VLOOKUP(官網匯出!D3209,團名!E:G,3,FALSE),"")</f>
        <v/>
      </c>
      <c r="D3209" s="1" t="str">
        <f t="shared" si="561"/>
        <v/>
      </c>
      <c r="E3209" s="1" t="str">
        <f t="shared" si="562"/>
        <v/>
      </c>
      <c r="F3209" s="1" t="str">
        <f>IF(官網匯出!F3209="已付款","","B0012")</f>
        <v>B0012</v>
      </c>
      <c r="G3209" s="1" t="str">
        <f>IF(官網匯出!A3209="","",官網匯出!A3209)</f>
        <v/>
      </c>
      <c r="H3209" s="3" t="str">
        <f>IF(官網匯出!B3209="","",官網匯出!B3209)</f>
        <v/>
      </c>
      <c r="I3209" s="1" t="str">
        <f>IF(官網匯出!C3209="","",官網匯出!C3209)</f>
        <v/>
      </c>
      <c r="J3209" s="1" t="str">
        <f>IF(官網匯出!D3209="","",官網匯出!D3209)</f>
        <v/>
      </c>
      <c r="K3209" s="3" t="str">
        <f>IF(官網匯出!E3209="","",官網匯出!E3209)</f>
        <v/>
      </c>
      <c r="L3209" s="1" t="str">
        <f>IF(官網匯出!F3209="","",官網匯出!F3209)</f>
        <v/>
      </c>
      <c r="M3209" s="1" t="str">
        <f>IF(官網匯出!G3209="","",官網匯出!G3209)</f>
        <v/>
      </c>
      <c r="N3209" s="1" t="str">
        <f>IF(官網匯出!H3209="","",官網匯出!H3209)</f>
        <v/>
      </c>
      <c r="P3209" s="1" t="str">
        <f>IF(官網匯出!J3209="","",RIGHT(官網匯出!J3209,LEN(官網匯出!J3209)-2))</f>
        <v/>
      </c>
      <c r="Q3209" s="1" t="str">
        <f>IF(官網匯出!K3209="","",官網匯出!K3209)</f>
        <v/>
      </c>
      <c r="R3209" s="1" t="str">
        <f>IF(官網匯出!L3209="","",官網匯出!L3209)</f>
        <v/>
      </c>
      <c r="S3209" s="1" t="str">
        <f>IF(官網匯出!M3209="","",官網匯出!M3209)</f>
        <v/>
      </c>
      <c r="T3209" s="1" t="str">
        <f>IF(官網匯出!N3209="","",官網匯出!N3209)</f>
        <v/>
      </c>
      <c r="U3209" s="1" t="str">
        <f>IF(官網匯出!O3209="","",官網匯出!O3209)</f>
        <v/>
      </c>
      <c r="V3209" s="1" t="str">
        <f>IF(官網匯出!P3209="",IF(G3209="","",0),官網匯出!P3209)</f>
        <v/>
      </c>
      <c r="W3209" s="1" t="str">
        <f>IF(官網匯出!Q3209="",IF(G3209="","",0),官網匯出!Q3209)</f>
        <v/>
      </c>
      <c r="X3209" s="1" t="str">
        <f>IF(官網匯出!R3209="","",官網匯出!R3209)</f>
        <v/>
      </c>
      <c r="Y3209" s="1" t="str">
        <f>IF(官網匯出!S3209="","",官網匯出!S3209)</f>
        <v/>
      </c>
      <c r="Z3209" s="1" t="str">
        <f>IF(G3209="","",官網匯出!T3209)</f>
        <v/>
      </c>
      <c r="AA3209" s="1" t="str">
        <f>IF(G3209="","",官網匯出!AK3209)</f>
        <v/>
      </c>
      <c r="AB3209" s="1" t="str">
        <f>IF(G3209="","",IF(官網匯出!V3209="","",官網匯出!V3209))</f>
        <v/>
      </c>
      <c r="AJ3209" s="1" t="str">
        <f>IF(G3209="","",IF(官網匯出!AE3209="","",官網匯出!AE3209))</f>
        <v/>
      </c>
      <c r="AK3209" s="1" t="str">
        <f>IF(G3209="","",IF(官網匯出!AD3209="","",官網匯出!AD3209))</f>
        <v/>
      </c>
      <c r="AL3209" s="1" t="str">
        <f t="shared" si="563"/>
        <v>0</v>
      </c>
      <c r="AM3209" s="1" t="str">
        <f>IF(官網匯出!AG3209="","",官網匯出!AG3209)</f>
        <v/>
      </c>
      <c r="AN3209" s="1" t="str">
        <f>IF(G3209="","",IF(官網匯出!AH3209="","",官網匯出!AH3209))</f>
        <v/>
      </c>
      <c r="AO3209" s="14" t="str">
        <f t="shared" si="564"/>
        <v/>
      </c>
      <c r="AP3209" s="14" t="str">
        <f t="shared" si="565"/>
        <v>1</v>
      </c>
      <c r="AQ3209" s="14" t="str">
        <f t="shared" si="566"/>
        <v>0</v>
      </c>
      <c r="AR3209" s="1" t="str">
        <f t="shared" si="567"/>
        <v/>
      </c>
      <c r="AS3209" s="1" t="str">
        <f t="shared" si="568"/>
        <v/>
      </c>
      <c r="AT3209" s="1" t="str">
        <f t="shared" si="569"/>
        <v/>
      </c>
      <c r="AU3209" s="1" t="str">
        <f t="shared" si="560"/>
        <v/>
      </c>
      <c r="AV3209" s="1" t="e">
        <f>IF(VLOOKUP(G3209,官網匯出!A:AQ,42,FALSE)="","[黃金盾官網]",VLOOKUP(G3209,官網匯出!A:AQ,42,FALSE))</f>
        <v>#N/A</v>
      </c>
      <c r="AW3209" s="1" t="e">
        <f>IF(LEFT(VLOOKUP(G3209,官網匯出!A:AS,43,FALSE),2)="","web",LEFT(VLOOKUP(G3209,官網匯出!A:AS,43,FALSE),2))</f>
        <v>#N/A</v>
      </c>
      <c r="AX3209" s="1" t="str">
        <f t="shared" si="570"/>
        <v>O</v>
      </c>
    </row>
    <row r="3210" spans="1:50">
      <c r="A3210" s="1" t="str">
        <f>IF(G3210="","",VLOOKUP(官網轉換!AW3210,團名!A:B,2,FALSE))</f>
        <v/>
      </c>
      <c r="B3210" s="1" t="str">
        <f>IF(G3210="","",IF(LEFT(VLOOKUP(G3210,官網匯出!A:AQ,43,0),2)="wf",VLOOKUP(VLOOKUP(G3210,官網匯出!A:AQ,43,0),團名!$I$1:$K$12,2,FALSE),"N0071"))</f>
        <v/>
      </c>
      <c r="C3210" s="1" t="str">
        <f>IFERROR(VLOOKUP(官網匯出!D3210,團名!E:G,3,FALSE),"")</f>
        <v/>
      </c>
      <c r="D3210" s="1" t="str">
        <f t="shared" si="561"/>
        <v/>
      </c>
      <c r="E3210" s="1" t="str">
        <f t="shared" si="562"/>
        <v/>
      </c>
      <c r="F3210" s="1" t="str">
        <f>IF(官網匯出!F3210="已付款","","B0012")</f>
        <v>B0012</v>
      </c>
      <c r="G3210" s="1" t="str">
        <f>IF(官網匯出!A3210="","",官網匯出!A3210)</f>
        <v/>
      </c>
      <c r="H3210" s="3" t="str">
        <f>IF(官網匯出!B3210="","",官網匯出!B3210)</f>
        <v/>
      </c>
      <c r="I3210" s="1" t="str">
        <f>IF(官網匯出!C3210="","",官網匯出!C3210)</f>
        <v/>
      </c>
      <c r="J3210" s="1" t="str">
        <f>IF(官網匯出!D3210="","",官網匯出!D3210)</f>
        <v/>
      </c>
      <c r="K3210" s="3" t="str">
        <f>IF(官網匯出!E3210="","",官網匯出!E3210)</f>
        <v/>
      </c>
      <c r="L3210" s="1" t="str">
        <f>IF(官網匯出!F3210="","",官網匯出!F3210)</f>
        <v/>
      </c>
      <c r="M3210" s="1" t="str">
        <f>IF(官網匯出!G3210="","",官網匯出!G3210)</f>
        <v/>
      </c>
      <c r="N3210" s="1" t="str">
        <f>IF(官網匯出!H3210="","",官網匯出!H3210)</f>
        <v/>
      </c>
      <c r="P3210" s="1" t="str">
        <f>IF(官網匯出!J3210="","",RIGHT(官網匯出!J3210,LEN(官網匯出!J3210)-2))</f>
        <v/>
      </c>
      <c r="Q3210" s="1" t="str">
        <f>IF(官網匯出!K3210="","",官網匯出!K3210)</f>
        <v/>
      </c>
      <c r="R3210" s="1" t="str">
        <f>IF(官網匯出!L3210="","",官網匯出!L3210)</f>
        <v/>
      </c>
      <c r="S3210" s="1" t="str">
        <f>IF(官網匯出!M3210="","",官網匯出!M3210)</f>
        <v/>
      </c>
      <c r="T3210" s="1" t="str">
        <f>IF(官網匯出!N3210="","",官網匯出!N3210)</f>
        <v/>
      </c>
      <c r="U3210" s="1" t="str">
        <f>IF(官網匯出!O3210="","",官網匯出!O3210)</f>
        <v/>
      </c>
      <c r="V3210" s="1" t="str">
        <f>IF(官網匯出!P3210="",IF(G3210="","",0),官網匯出!P3210)</f>
        <v/>
      </c>
      <c r="W3210" s="1" t="str">
        <f>IF(官網匯出!Q3210="",IF(G3210="","",0),官網匯出!Q3210)</f>
        <v/>
      </c>
      <c r="X3210" s="1" t="str">
        <f>IF(官網匯出!R3210="","",官網匯出!R3210)</f>
        <v/>
      </c>
      <c r="Y3210" s="1" t="str">
        <f>IF(官網匯出!S3210="","",官網匯出!S3210)</f>
        <v/>
      </c>
      <c r="Z3210" s="1" t="str">
        <f>IF(G3210="","",官網匯出!T3210)</f>
        <v/>
      </c>
      <c r="AA3210" s="1" t="str">
        <f>IF(G3210="","",官網匯出!AK3210)</f>
        <v/>
      </c>
      <c r="AB3210" s="1" t="str">
        <f>IF(G3210="","",IF(官網匯出!V3210="","",官網匯出!V3210))</f>
        <v/>
      </c>
      <c r="AJ3210" s="1" t="str">
        <f>IF(G3210="","",IF(官網匯出!AE3210="","",官網匯出!AE3210))</f>
        <v/>
      </c>
      <c r="AK3210" s="1" t="str">
        <f>IF(G3210="","",IF(官網匯出!AD3210="","",官網匯出!AD3210))</f>
        <v/>
      </c>
      <c r="AL3210" s="1" t="str">
        <f t="shared" si="563"/>
        <v>0</v>
      </c>
      <c r="AM3210" s="1" t="str">
        <f>IF(官網匯出!AG3210="","",官網匯出!AG3210)</f>
        <v/>
      </c>
      <c r="AN3210" s="1" t="str">
        <f>IF(G3210="","",IF(官網匯出!AH3210="","",官網匯出!AH3210))</f>
        <v/>
      </c>
      <c r="AO3210" s="14" t="str">
        <f t="shared" si="564"/>
        <v/>
      </c>
      <c r="AP3210" s="14" t="str">
        <f t="shared" si="565"/>
        <v>1</v>
      </c>
      <c r="AQ3210" s="14" t="str">
        <f t="shared" si="566"/>
        <v>0</v>
      </c>
      <c r="AR3210" s="1" t="str">
        <f t="shared" si="567"/>
        <v/>
      </c>
      <c r="AS3210" s="1" t="str">
        <f t="shared" si="568"/>
        <v/>
      </c>
      <c r="AT3210" s="1" t="str">
        <f t="shared" si="569"/>
        <v/>
      </c>
      <c r="AU3210" s="1" t="str">
        <f t="shared" si="560"/>
        <v/>
      </c>
      <c r="AV3210" s="1" t="e">
        <f>IF(VLOOKUP(G3210,官網匯出!A:AQ,42,FALSE)="","[黃金盾官網]",VLOOKUP(G3210,官網匯出!A:AQ,42,FALSE))</f>
        <v>#N/A</v>
      </c>
      <c r="AW3210" s="1" t="e">
        <f>IF(LEFT(VLOOKUP(G3210,官網匯出!A:AS,43,FALSE),2)="","web",LEFT(VLOOKUP(G3210,官網匯出!A:AS,43,FALSE),2))</f>
        <v>#N/A</v>
      </c>
      <c r="AX3210" s="1" t="str">
        <f t="shared" si="570"/>
        <v>O</v>
      </c>
    </row>
    <row r="3211" spans="1:50">
      <c r="A3211" s="1" t="str">
        <f>IF(G3211="","",VLOOKUP(官網轉換!AW3211,團名!A:B,2,FALSE))</f>
        <v/>
      </c>
      <c r="B3211" s="1" t="str">
        <f>IF(G3211="","",IF(LEFT(VLOOKUP(G3211,官網匯出!A:AQ,43,0),2)="wf",VLOOKUP(VLOOKUP(G3211,官網匯出!A:AQ,43,0),團名!$I$1:$K$12,2,FALSE),"N0071"))</f>
        <v/>
      </c>
      <c r="C3211" s="1" t="str">
        <f>IFERROR(VLOOKUP(官網匯出!D3211,團名!E:G,3,FALSE),"")</f>
        <v/>
      </c>
      <c r="D3211" s="1" t="str">
        <f t="shared" si="561"/>
        <v/>
      </c>
      <c r="E3211" s="1" t="str">
        <f t="shared" si="562"/>
        <v/>
      </c>
      <c r="F3211" s="1" t="str">
        <f>IF(官網匯出!F3211="已付款","","B0012")</f>
        <v>B0012</v>
      </c>
      <c r="G3211" s="1" t="str">
        <f>IF(官網匯出!A3211="","",官網匯出!A3211)</f>
        <v/>
      </c>
      <c r="H3211" s="3" t="str">
        <f>IF(官網匯出!B3211="","",官網匯出!B3211)</f>
        <v/>
      </c>
      <c r="I3211" s="1" t="str">
        <f>IF(官網匯出!C3211="","",官網匯出!C3211)</f>
        <v/>
      </c>
      <c r="J3211" s="1" t="str">
        <f>IF(官網匯出!D3211="","",官網匯出!D3211)</f>
        <v/>
      </c>
      <c r="K3211" s="3" t="str">
        <f>IF(官網匯出!E3211="","",官網匯出!E3211)</f>
        <v/>
      </c>
      <c r="L3211" s="1" t="str">
        <f>IF(官網匯出!F3211="","",官網匯出!F3211)</f>
        <v/>
      </c>
      <c r="M3211" s="1" t="str">
        <f>IF(官網匯出!G3211="","",官網匯出!G3211)</f>
        <v/>
      </c>
      <c r="N3211" s="1" t="str">
        <f>IF(官網匯出!H3211="","",官網匯出!H3211)</f>
        <v/>
      </c>
      <c r="P3211" s="1" t="str">
        <f>IF(官網匯出!J3211="","",RIGHT(官網匯出!J3211,LEN(官網匯出!J3211)-2))</f>
        <v/>
      </c>
      <c r="Q3211" s="1" t="str">
        <f>IF(官網匯出!K3211="","",官網匯出!K3211)</f>
        <v/>
      </c>
      <c r="R3211" s="1" t="str">
        <f>IF(官網匯出!L3211="","",官網匯出!L3211)</f>
        <v/>
      </c>
      <c r="S3211" s="1" t="str">
        <f>IF(官網匯出!M3211="","",官網匯出!M3211)</f>
        <v/>
      </c>
      <c r="T3211" s="1" t="str">
        <f>IF(官網匯出!N3211="","",官網匯出!N3211)</f>
        <v/>
      </c>
      <c r="U3211" s="1" t="str">
        <f>IF(官網匯出!O3211="","",官網匯出!O3211)</f>
        <v/>
      </c>
      <c r="V3211" s="1" t="str">
        <f>IF(官網匯出!P3211="",IF(G3211="","",0),官網匯出!P3211)</f>
        <v/>
      </c>
      <c r="W3211" s="1" t="str">
        <f>IF(官網匯出!Q3211="",IF(G3211="","",0),官網匯出!Q3211)</f>
        <v/>
      </c>
      <c r="X3211" s="1" t="str">
        <f>IF(官網匯出!R3211="","",官網匯出!R3211)</f>
        <v/>
      </c>
      <c r="Y3211" s="1" t="str">
        <f>IF(官網匯出!S3211="","",官網匯出!S3211)</f>
        <v/>
      </c>
      <c r="Z3211" s="1" t="str">
        <f>IF(G3211="","",官網匯出!T3211)</f>
        <v/>
      </c>
      <c r="AA3211" s="1" t="str">
        <f>IF(G3211="","",官網匯出!AK3211)</f>
        <v/>
      </c>
      <c r="AB3211" s="1" t="str">
        <f>IF(G3211="","",IF(官網匯出!V3211="","",官網匯出!V3211))</f>
        <v/>
      </c>
      <c r="AJ3211" s="1" t="str">
        <f>IF(G3211="","",IF(官網匯出!AE3211="","",官網匯出!AE3211))</f>
        <v/>
      </c>
      <c r="AK3211" s="1" t="str">
        <f>IF(G3211="","",IF(官網匯出!AD3211="","",官網匯出!AD3211))</f>
        <v/>
      </c>
      <c r="AL3211" s="1" t="str">
        <f t="shared" si="563"/>
        <v>0</v>
      </c>
      <c r="AM3211" s="1" t="str">
        <f>IF(官網匯出!AG3211="","",官網匯出!AG3211)</f>
        <v/>
      </c>
      <c r="AN3211" s="1" t="str">
        <f>IF(G3211="","",IF(官網匯出!AH3211="","",官網匯出!AH3211))</f>
        <v/>
      </c>
      <c r="AO3211" s="14" t="str">
        <f t="shared" si="564"/>
        <v/>
      </c>
      <c r="AP3211" s="14" t="str">
        <f t="shared" si="565"/>
        <v>1</v>
      </c>
      <c r="AQ3211" s="14" t="str">
        <f t="shared" si="566"/>
        <v>0</v>
      </c>
      <c r="AR3211" s="1" t="str">
        <f t="shared" si="567"/>
        <v/>
      </c>
      <c r="AS3211" s="1" t="str">
        <f t="shared" si="568"/>
        <v/>
      </c>
      <c r="AT3211" s="1" t="str">
        <f t="shared" si="569"/>
        <v/>
      </c>
      <c r="AU3211" s="1" t="str">
        <f t="shared" si="560"/>
        <v/>
      </c>
      <c r="AV3211" s="1" t="e">
        <f>IF(VLOOKUP(G3211,官網匯出!A:AQ,42,FALSE)="","[黃金盾官網]",VLOOKUP(G3211,官網匯出!A:AQ,42,FALSE))</f>
        <v>#N/A</v>
      </c>
      <c r="AW3211" s="1" t="e">
        <f>IF(LEFT(VLOOKUP(G3211,官網匯出!A:AS,43,FALSE),2)="","web",LEFT(VLOOKUP(G3211,官網匯出!A:AS,43,FALSE),2))</f>
        <v>#N/A</v>
      </c>
      <c r="AX3211" s="1" t="str">
        <f t="shared" si="570"/>
        <v>O</v>
      </c>
    </row>
    <row r="3212" spans="1:50">
      <c r="A3212" s="1" t="str">
        <f>IF(G3212="","",VLOOKUP(官網轉換!AW3212,團名!A:B,2,FALSE))</f>
        <v/>
      </c>
      <c r="B3212" s="1" t="str">
        <f>IF(G3212="","",IF(LEFT(VLOOKUP(G3212,官網匯出!A:AQ,43,0),2)="wf",VLOOKUP(VLOOKUP(G3212,官網匯出!A:AQ,43,0),團名!$I$1:$K$12,2,FALSE),"N0071"))</f>
        <v/>
      </c>
      <c r="C3212" s="1" t="str">
        <f>IFERROR(VLOOKUP(官網匯出!D3212,團名!E:G,3,FALSE),"")</f>
        <v/>
      </c>
      <c r="D3212" s="1" t="str">
        <f t="shared" si="561"/>
        <v/>
      </c>
      <c r="E3212" s="1" t="str">
        <f t="shared" si="562"/>
        <v/>
      </c>
      <c r="F3212" s="1" t="str">
        <f>IF(官網匯出!F3212="已付款","","B0012")</f>
        <v>B0012</v>
      </c>
      <c r="G3212" s="1" t="str">
        <f>IF(官網匯出!A3212="","",官網匯出!A3212)</f>
        <v/>
      </c>
      <c r="H3212" s="3" t="str">
        <f>IF(官網匯出!B3212="","",官網匯出!B3212)</f>
        <v/>
      </c>
      <c r="I3212" s="1" t="str">
        <f>IF(官網匯出!C3212="","",官網匯出!C3212)</f>
        <v/>
      </c>
      <c r="J3212" s="1" t="str">
        <f>IF(官網匯出!D3212="","",官網匯出!D3212)</f>
        <v/>
      </c>
      <c r="K3212" s="3" t="str">
        <f>IF(官網匯出!E3212="","",官網匯出!E3212)</f>
        <v/>
      </c>
      <c r="L3212" s="1" t="str">
        <f>IF(官網匯出!F3212="","",官網匯出!F3212)</f>
        <v/>
      </c>
      <c r="M3212" s="1" t="str">
        <f>IF(官網匯出!G3212="","",官網匯出!G3212)</f>
        <v/>
      </c>
      <c r="N3212" s="1" t="str">
        <f>IF(官網匯出!H3212="","",官網匯出!H3212)</f>
        <v/>
      </c>
      <c r="P3212" s="1" t="str">
        <f>IF(官網匯出!J3212="","",RIGHT(官網匯出!J3212,LEN(官網匯出!J3212)-2))</f>
        <v/>
      </c>
      <c r="Q3212" s="1" t="str">
        <f>IF(官網匯出!K3212="","",官網匯出!K3212)</f>
        <v/>
      </c>
      <c r="R3212" s="1" t="str">
        <f>IF(官網匯出!L3212="","",官網匯出!L3212)</f>
        <v/>
      </c>
      <c r="S3212" s="1" t="str">
        <f>IF(官網匯出!M3212="","",官網匯出!M3212)</f>
        <v/>
      </c>
      <c r="T3212" s="1" t="str">
        <f>IF(官網匯出!N3212="","",官網匯出!N3212)</f>
        <v/>
      </c>
      <c r="U3212" s="1" t="str">
        <f>IF(官網匯出!O3212="","",官網匯出!O3212)</f>
        <v/>
      </c>
      <c r="V3212" s="1" t="str">
        <f>IF(官網匯出!P3212="",IF(G3212="","",0),官網匯出!P3212)</f>
        <v/>
      </c>
      <c r="W3212" s="1" t="str">
        <f>IF(官網匯出!Q3212="",IF(G3212="","",0),官網匯出!Q3212)</f>
        <v/>
      </c>
      <c r="X3212" s="1" t="str">
        <f>IF(官網匯出!R3212="","",官網匯出!R3212)</f>
        <v/>
      </c>
      <c r="Y3212" s="1" t="str">
        <f>IF(官網匯出!S3212="","",官網匯出!S3212)</f>
        <v/>
      </c>
      <c r="Z3212" s="1" t="str">
        <f>IF(G3212="","",官網匯出!T3212)</f>
        <v/>
      </c>
      <c r="AA3212" s="1" t="str">
        <f>IF(G3212="","",官網匯出!AK3212)</f>
        <v/>
      </c>
      <c r="AB3212" s="1" t="str">
        <f>IF(G3212="","",IF(官網匯出!V3212="","",官網匯出!V3212))</f>
        <v/>
      </c>
      <c r="AJ3212" s="1" t="str">
        <f>IF(G3212="","",IF(官網匯出!AE3212="","",官網匯出!AE3212))</f>
        <v/>
      </c>
      <c r="AK3212" s="1" t="str">
        <f>IF(G3212="","",IF(官網匯出!AD3212="","",官網匯出!AD3212))</f>
        <v/>
      </c>
      <c r="AL3212" s="1" t="str">
        <f t="shared" si="563"/>
        <v>0</v>
      </c>
      <c r="AM3212" s="1" t="str">
        <f>IF(官網匯出!AG3212="","",官網匯出!AG3212)</f>
        <v/>
      </c>
      <c r="AN3212" s="1" t="str">
        <f>IF(G3212="","",IF(官網匯出!AH3212="","",官網匯出!AH3212))</f>
        <v/>
      </c>
      <c r="AO3212" s="14" t="str">
        <f t="shared" si="564"/>
        <v/>
      </c>
      <c r="AP3212" s="14" t="str">
        <f t="shared" si="565"/>
        <v>1</v>
      </c>
      <c r="AQ3212" s="14" t="str">
        <f t="shared" si="566"/>
        <v>0</v>
      </c>
      <c r="AR3212" s="1" t="str">
        <f t="shared" si="567"/>
        <v/>
      </c>
      <c r="AS3212" s="1" t="str">
        <f t="shared" si="568"/>
        <v/>
      </c>
      <c r="AT3212" s="1" t="str">
        <f t="shared" si="569"/>
        <v/>
      </c>
      <c r="AU3212" s="1" t="str">
        <f t="shared" si="560"/>
        <v/>
      </c>
      <c r="AV3212" s="1" t="e">
        <f>IF(VLOOKUP(G3212,官網匯出!A:AQ,42,FALSE)="","[黃金盾官網]",VLOOKUP(G3212,官網匯出!A:AQ,42,FALSE))</f>
        <v>#N/A</v>
      </c>
      <c r="AW3212" s="1" t="e">
        <f>IF(LEFT(VLOOKUP(G3212,官網匯出!A:AS,43,FALSE),2)="","web",LEFT(VLOOKUP(G3212,官網匯出!A:AS,43,FALSE),2))</f>
        <v>#N/A</v>
      </c>
      <c r="AX3212" s="1" t="str">
        <f t="shared" si="570"/>
        <v>O</v>
      </c>
    </row>
    <row r="3213" spans="1:50">
      <c r="A3213" s="1" t="str">
        <f>IF(G3213="","",VLOOKUP(官網轉換!AW3213,團名!A:B,2,FALSE))</f>
        <v/>
      </c>
      <c r="B3213" s="1" t="str">
        <f>IF(G3213="","",IF(LEFT(VLOOKUP(G3213,官網匯出!A:AQ,43,0),2)="wf",VLOOKUP(VLOOKUP(G3213,官網匯出!A:AQ,43,0),團名!$I$1:$K$12,2,FALSE),"N0071"))</f>
        <v/>
      </c>
      <c r="C3213" s="1" t="str">
        <f>IFERROR(VLOOKUP(官網匯出!D3213,團名!E:G,3,FALSE),"")</f>
        <v/>
      </c>
      <c r="D3213" s="1" t="str">
        <f t="shared" si="561"/>
        <v/>
      </c>
      <c r="E3213" s="1" t="str">
        <f t="shared" si="562"/>
        <v/>
      </c>
      <c r="F3213" s="1" t="str">
        <f>IF(官網匯出!F3213="已付款","","B0012")</f>
        <v>B0012</v>
      </c>
      <c r="G3213" s="1" t="str">
        <f>IF(官網匯出!A3213="","",官網匯出!A3213)</f>
        <v/>
      </c>
      <c r="H3213" s="3" t="str">
        <f>IF(官網匯出!B3213="","",官網匯出!B3213)</f>
        <v/>
      </c>
      <c r="I3213" s="1" t="str">
        <f>IF(官網匯出!C3213="","",官網匯出!C3213)</f>
        <v/>
      </c>
      <c r="J3213" s="1" t="str">
        <f>IF(官網匯出!D3213="","",官網匯出!D3213)</f>
        <v/>
      </c>
      <c r="K3213" s="3" t="str">
        <f>IF(官網匯出!E3213="","",官網匯出!E3213)</f>
        <v/>
      </c>
      <c r="L3213" s="1" t="str">
        <f>IF(官網匯出!F3213="","",官網匯出!F3213)</f>
        <v/>
      </c>
      <c r="M3213" s="1" t="str">
        <f>IF(官網匯出!G3213="","",官網匯出!G3213)</f>
        <v/>
      </c>
      <c r="N3213" s="1" t="str">
        <f>IF(官網匯出!H3213="","",官網匯出!H3213)</f>
        <v/>
      </c>
      <c r="P3213" s="1" t="str">
        <f>IF(官網匯出!J3213="","",RIGHT(官網匯出!J3213,LEN(官網匯出!J3213)-2))</f>
        <v/>
      </c>
      <c r="Q3213" s="1" t="str">
        <f>IF(官網匯出!K3213="","",官網匯出!K3213)</f>
        <v/>
      </c>
      <c r="R3213" s="1" t="str">
        <f>IF(官網匯出!L3213="","",官網匯出!L3213)</f>
        <v/>
      </c>
      <c r="S3213" s="1" t="str">
        <f>IF(官網匯出!M3213="","",官網匯出!M3213)</f>
        <v/>
      </c>
      <c r="T3213" s="1" t="str">
        <f>IF(官網匯出!N3213="","",官網匯出!N3213)</f>
        <v/>
      </c>
      <c r="U3213" s="1" t="str">
        <f>IF(官網匯出!O3213="","",官網匯出!O3213)</f>
        <v/>
      </c>
      <c r="V3213" s="1" t="str">
        <f>IF(官網匯出!P3213="",IF(G3213="","",0),官網匯出!P3213)</f>
        <v/>
      </c>
      <c r="W3213" s="1" t="str">
        <f>IF(官網匯出!Q3213="",IF(G3213="","",0),官網匯出!Q3213)</f>
        <v/>
      </c>
      <c r="X3213" s="1" t="str">
        <f>IF(官網匯出!R3213="","",官網匯出!R3213)</f>
        <v/>
      </c>
      <c r="Y3213" s="1" t="str">
        <f>IF(官網匯出!S3213="","",官網匯出!S3213)</f>
        <v/>
      </c>
      <c r="Z3213" s="1" t="str">
        <f>IF(G3213="","",官網匯出!T3213)</f>
        <v/>
      </c>
      <c r="AA3213" s="1" t="str">
        <f>IF(G3213="","",官網匯出!AK3213)</f>
        <v/>
      </c>
      <c r="AB3213" s="1" t="str">
        <f>IF(G3213="","",IF(官網匯出!V3213="","",官網匯出!V3213))</f>
        <v/>
      </c>
      <c r="AJ3213" s="1" t="str">
        <f>IF(G3213="","",IF(官網匯出!AE3213="","",官網匯出!AE3213))</f>
        <v/>
      </c>
      <c r="AK3213" s="1" t="str">
        <f>IF(G3213="","",IF(官網匯出!AD3213="","",官網匯出!AD3213))</f>
        <v/>
      </c>
      <c r="AL3213" s="1" t="str">
        <f t="shared" si="563"/>
        <v>0</v>
      </c>
      <c r="AM3213" s="1" t="str">
        <f>IF(官網匯出!AG3213="","",官網匯出!AG3213)</f>
        <v/>
      </c>
      <c r="AN3213" s="1" t="str">
        <f>IF(G3213="","",IF(官網匯出!AH3213="","",官網匯出!AH3213))</f>
        <v/>
      </c>
      <c r="AO3213" s="14" t="str">
        <f t="shared" si="564"/>
        <v/>
      </c>
      <c r="AP3213" s="14" t="str">
        <f t="shared" si="565"/>
        <v>1</v>
      </c>
      <c r="AQ3213" s="14" t="str">
        <f t="shared" si="566"/>
        <v>0</v>
      </c>
      <c r="AR3213" s="1" t="str">
        <f t="shared" si="567"/>
        <v/>
      </c>
      <c r="AS3213" s="1" t="str">
        <f t="shared" si="568"/>
        <v/>
      </c>
      <c r="AT3213" s="1" t="str">
        <f t="shared" si="569"/>
        <v/>
      </c>
      <c r="AU3213" s="1" t="str">
        <f t="shared" si="560"/>
        <v/>
      </c>
      <c r="AV3213" s="1" t="e">
        <f>IF(VLOOKUP(G3213,官網匯出!A:AQ,42,FALSE)="","[黃金盾官網]",VLOOKUP(G3213,官網匯出!A:AQ,42,FALSE))</f>
        <v>#N/A</v>
      </c>
      <c r="AW3213" s="1" t="e">
        <f>IF(LEFT(VLOOKUP(G3213,官網匯出!A:AS,43,FALSE),2)="","web",LEFT(VLOOKUP(G3213,官網匯出!A:AS,43,FALSE),2))</f>
        <v>#N/A</v>
      </c>
      <c r="AX3213" s="1" t="str">
        <f t="shared" si="570"/>
        <v>O</v>
      </c>
    </row>
    <row r="3214" spans="1:50">
      <c r="A3214" s="1" t="str">
        <f>IF(G3214="","",VLOOKUP(官網轉換!AW3214,團名!A:B,2,FALSE))</f>
        <v/>
      </c>
      <c r="B3214" s="1" t="str">
        <f>IF(G3214="","",IF(LEFT(VLOOKUP(G3214,官網匯出!A:AQ,43,0),2)="wf",VLOOKUP(VLOOKUP(G3214,官網匯出!A:AQ,43,0),團名!$I$1:$K$12,2,FALSE),"N0071"))</f>
        <v/>
      </c>
      <c r="C3214" s="1" t="str">
        <f>IFERROR(VLOOKUP(官網匯出!D3214,團名!E:G,3,FALSE),"")</f>
        <v/>
      </c>
      <c r="D3214" s="1" t="str">
        <f t="shared" si="561"/>
        <v/>
      </c>
      <c r="E3214" s="1" t="str">
        <f t="shared" si="562"/>
        <v/>
      </c>
      <c r="F3214" s="1" t="str">
        <f>IF(官網匯出!F3214="已付款","","B0012")</f>
        <v>B0012</v>
      </c>
      <c r="G3214" s="1" t="str">
        <f>IF(官網匯出!A3214="","",官網匯出!A3214)</f>
        <v/>
      </c>
      <c r="H3214" s="3" t="str">
        <f>IF(官網匯出!B3214="","",官網匯出!B3214)</f>
        <v/>
      </c>
      <c r="I3214" s="1" t="str">
        <f>IF(官網匯出!C3214="","",官網匯出!C3214)</f>
        <v/>
      </c>
      <c r="J3214" s="1" t="str">
        <f>IF(官網匯出!D3214="","",官網匯出!D3214)</f>
        <v/>
      </c>
      <c r="K3214" s="3" t="str">
        <f>IF(官網匯出!E3214="","",官網匯出!E3214)</f>
        <v/>
      </c>
      <c r="L3214" s="1" t="str">
        <f>IF(官網匯出!F3214="","",官網匯出!F3214)</f>
        <v/>
      </c>
      <c r="M3214" s="1" t="str">
        <f>IF(官網匯出!G3214="","",官網匯出!G3214)</f>
        <v/>
      </c>
      <c r="N3214" s="1" t="str">
        <f>IF(官網匯出!H3214="","",官網匯出!H3214)</f>
        <v/>
      </c>
      <c r="P3214" s="1" t="str">
        <f>IF(官網匯出!J3214="","",RIGHT(官網匯出!J3214,LEN(官網匯出!J3214)-2))</f>
        <v/>
      </c>
      <c r="Q3214" s="1" t="str">
        <f>IF(官網匯出!K3214="","",官網匯出!K3214)</f>
        <v/>
      </c>
      <c r="R3214" s="1" t="str">
        <f>IF(官網匯出!L3214="","",官網匯出!L3214)</f>
        <v/>
      </c>
      <c r="S3214" s="1" t="str">
        <f>IF(官網匯出!M3214="","",官網匯出!M3214)</f>
        <v/>
      </c>
      <c r="T3214" s="1" t="str">
        <f>IF(官網匯出!N3214="","",官網匯出!N3214)</f>
        <v/>
      </c>
      <c r="U3214" s="1" t="str">
        <f>IF(官網匯出!O3214="","",官網匯出!O3214)</f>
        <v/>
      </c>
      <c r="V3214" s="1" t="str">
        <f>IF(官網匯出!P3214="",IF(G3214="","",0),官網匯出!P3214)</f>
        <v/>
      </c>
      <c r="W3214" s="1" t="str">
        <f>IF(官網匯出!Q3214="",IF(G3214="","",0),官網匯出!Q3214)</f>
        <v/>
      </c>
      <c r="X3214" s="1" t="str">
        <f>IF(官網匯出!R3214="","",官網匯出!R3214)</f>
        <v/>
      </c>
      <c r="Y3214" s="1" t="str">
        <f>IF(官網匯出!S3214="","",官網匯出!S3214)</f>
        <v/>
      </c>
      <c r="Z3214" s="1" t="str">
        <f>IF(G3214="","",官網匯出!T3214)</f>
        <v/>
      </c>
      <c r="AA3214" s="1" t="str">
        <f>IF(G3214="","",官網匯出!AK3214)</f>
        <v/>
      </c>
      <c r="AB3214" s="1" t="str">
        <f>IF(G3214="","",IF(官網匯出!V3214="","",官網匯出!V3214))</f>
        <v/>
      </c>
      <c r="AJ3214" s="1" t="str">
        <f>IF(G3214="","",IF(官網匯出!AE3214="","",官網匯出!AE3214))</f>
        <v/>
      </c>
      <c r="AK3214" s="1" t="str">
        <f>IF(G3214="","",IF(官網匯出!AD3214="","",官網匯出!AD3214))</f>
        <v/>
      </c>
      <c r="AL3214" s="1" t="str">
        <f t="shared" si="563"/>
        <v>0</v>
      </c>
      <c r="AM3214" s="1" t="str">
        <f>IF(官網匯出!AG3214="","",官網匯出!AG3214)</f>
        <v/>
      </c>
      <c r="AN3214" s="1" t="str">
        <f>IF(G3214="","",IF(官網匯出!AH3214="","",官網匯出!AH3214))</f>
        <v/>
      </c>
      <c r="AO3214" s="14" t="str">
        <f t="shared" si="564"/>
        <v/>
      </c>
      <c r="AP3214" s="14" t="str">
        <f t="shared" si="565"/>
        <v>1</v>
      </c>
      <c r="AQ3214" s="14" t="str">
        <f t="shared" si="566"/>
        <v>0</v>
      </c>
      <c r="AR3214" s="1" t="str">
        <f t="shared" si="567"/>
        <v/>
      </c>
      <c r="AS3214" s="1" t="str">
        <f t="shared" si="568"/>
        <v/>
      </c>
      <c r="AT3214" s="1" t="str">
        <f t="shared" si="569"/>
        <v/>
      </c>
      <c r="AU3214" s="1" t="str">
        <f t="shared" si="560"/>
        <v/>
      </c>
      <c r="AV3214" s="1" t="e">
        <f>IF(VLOOKUP(G3214,官網匯出!A:AQ,42,FALSE)="","[黃金盾官網]",VLOOKUP(G3214,官網匯出!A:AQ,42,FALSE))</f>
        <v>#N/A</v>
      </c>
      <c r="AW3214" s="1" t="e">
        <f>IF(LEFT(VLOOKUP(G3214,官網匯出!A:AS,43,FALSE),2)="","web",LEFT(VLOOKUP(G3214,官網匯出!A:AS,43,FALSE),2))</f>
        <v>#N/A</v>
      </c>
      <c r="AX3214" s="1" t="str">
        <f t="shared" si="570"/>
        <v>O</v>
      </c>
    </row>
    <row r="3215" spans="1:50">
      <c r="A3215" s="1" t="str">
        <f>IF(G3215="","",VLOOKUP(官網轉換!AW3215,團名!A:B,2,FALSE))</f>
        <v/>
      </c>
      <c r="B3215" s="1" t="str">
        <f>IF(G3215="","",IF(LEFT(VLOOKUP(G3215,官網匯出!A:AQ,43,0),2)="wf",VLOOKUP(VLOOKUP(G3215,官網匯出!A:AQ,43,0),團名!$I$1:$K$12,2,FALSE),"N0071"))</f>
        <v/>
      </c>
      <c r="C3215" s="1" t="str">
        <f>IFERROR(VLOOKUP(官網匯出!D3215,團名!E:G,3,FALSE),"")</f>
        <v/>
      </c>
      <c r="D3215" s="1" t="str">
        <f t="shared" si="561"/>
        <v/>
      </c>
      <c r="E3215" s="1" t="str">
        <f t="shared" si="562"/>
        <v/>
      </c>
      <c r="F3215" s="1" t="str">
        <f>IF(官網匯出!F3215="已付款","","B0012")</f>
        <v>B0012</v>
      </c>
      <c r="G3215" s="1" t="str">
        <f>IF(官網匯出!A3215="","",官網匯出!A3215)</f>
        <v/>
      </c>
      <c r="H3215" s="3" t="str">
        <f>IF(官網匯出!B3215="","",官網匯出!B3215)</f>
        <v/>
      </c>
      <c r="I3215" s="1" t="str">
        <f>IF(官網匯出!C3215="","",官網匯出!C3215)</f>
        <v/>
      </c>
      <c r="J3215" s="1" t="str">
        <f>IF(官網匯出!D3215="","",官網匯出!D3215)</f>
        <v/>
      </c>
      <c r="K3215" s="3" t="str">
        <f>IF(官網匯出!E3215="","",官網匯出!E3215)</f>
        <v/>
      </c>
      <c r="L3215" s="1" t="str">
        <f>IF(官網匯出!F3215="","",官網匯出!F3215)</f>
        <v/>
      </c>
      <c r="M3215" s="1" t="str">
        <f>IF(官網匯出!G3215="","",官網匯出!G3215)</f>
        <v/>
      </c>
      <c r="N3215" s="1" t="str">
        <f>IF(官網匯出!H3215="","",官網匯出!H3215)</f>
        <v/>
      </c>
      <c r="P3215" s="1" t="str">
        <f>IF(官網匯出!J3215="","",RIGHT(官網匯出!J3215,LEN(官網匯出!J3215)-2))</f>
        <v/>
      </c>
      <c r="Q3215" s="1" t="str">
        <f>IF(官網匯出!K3215="","",官網匯出!K3215)</f>
        <v/>
      </c>
      <c r="R3215" s="1" t="str">
        <f>IF(官網匯出!L3215="","",官網匯出!L3215)</f>
        <v/>
      </c>
      <c r="S3215" s="1" t="str">
        <f>IF(官網匯出!M3215="","",官網匯出!M3215)</f>
        <v/>
      </c>
      <c r="T3215" s="1" t="str">
        <f>IF(官網匯出!N3215="","",官網匯出!N3215)</f>
        <v/>
      </c>
      <c r="U3215" s="1" t="str">
        <f>IF(官網匯出!O3215="","",官網匯出!O3215)</f>
        <v/>
      </c>
      <c r="V3215" s="1" t="str">
        <f>IF(官網匯出!P3215="",IF(G3215="","",0),官網匯出!P3215)</f>
        <v/>
      </c>
      <c r="W3215" s="1" t="str">
        <f>IF(官網匯出!Q3215="",IF(G3215="","",0),官網匯出!Q3215)</f>
        <v/>
      </c>
      <c r="X3215" s="1" t="str">
        <f>IF(官網匯出!R3215="","",官網匯出!R3215)</f>
        <v/>
      </c>
      <c r="Y3215" s="1" t="str">
        <f>IF(官網匯出!S3215="","",官網匯出!S3215)</f>
        <v/>
      </c>
      <c r="Z3215" s="1" t="str">
        <f>IF(G3215="","",官網匯出!T3215)</f>
        <v/>
      </c>
      <c r="AA3215" s="1" t="str">
        <f>IF(G3215="","",官網匯出!AK3215)</f>
        <v/>
      </c>
      <c r="AB3215" s="1" t="str">
        <f>IF(G3215="","",IF(官網匯出!V3215="","",官網匯出!V3215))</f>
        <v/>
      </c>
      <c r="AJ3215" s="1" t="str">
        <f>IF(G3215="","",IF(官網匯出!AE3215="","",官網匯出!AE3215))</f>
        <v/>
      </c>
      <c r="AK3215" s="1" t="str">
        <f>IF(G3215="","",IF(官網匯出!AD3215="","",官網匯出!AD3215))</f>
        <v/>
      </c>
      <c r="AL3215" s="1" t="str">
        <f t="shared" si="563"/>
        <v>0</v>
      </c>
      <c r="AM3215" s="1" t="str">
        <f>IF(官網匯出!AG3215="","",官網匯出!AG3215)</f>
        <v/>
      </c>
      <c r="AN3215" s="1" t="str">
        <f>IF(G3215="","",IF(官網匯出!AH3215="","",官網匯出!AH3215))</f>
        <v/>
      </c>
      <c r="AO3215" s="14" t="str">
        <f t="shared" si="564"/>
        <v/>
      </c>
      <c r="AP3215" s="14" t="str">
        <f t="shared" si="565"/>
        <v>1</v>
      </c>
      <c r="AQ3215" s="14" t="str">
        <f t="shared" si="566"/>
        <v>0</v>
      </c>
      <c r="AR3215" s="1" t="str">
        <f t="shared" si="567"/>
        <v/>
      </c>
      <c r="AS3215" s="1" t="str">
        <f t="shared" si="568"/>
        <v/>
      </c>
      <c r="AT3215" s="1" t="str">
        <f t="shared" si="569"/>
        <v/>
      </c>
      <c r="AU3215" s="1" t="str">
        <f t="shared" si="560"/>
        <v/>
      </c>
      <c r="AV3215" s="1" t="e">
        <f>IF(VLOOKUP(G3215,官網匯出!A:AQ,42,FALSE)="","[黃金盾官網]",VLOOKUP(G3215,官網匯出!A:AQ,42,FALSE))</f>
        <v>#N/A</v>
      </c>
      <c r="AW3215" s="1" t="e">
        <f>IF(LEFT(VLOOKUP(G3215,官網匯出!A:AS,43,FALSE),2)="","web",LEFT(VLOOKUP(G3215,官網匯出!A:AS,43,FALSE),2))</f>
        <v>#N/A</v>
      </c>
      <c r="AX3215" s="1" t="str">
        <f t="shared" si="570"/>
        <v>O</v>
      </c>
    </row>
    <row r="3216" spans="1:50">
      <c r="A3216" s="1" t="str">
        <f>IF(G3216="","",VLOOKUP(官網轉換!AW3216,團名!A:B,2,FALSE))</f>
        <v/>
      </c>
      <c r="B3216" s="1" t="str">
        <f>IF(G3216="","",IF(LEFT(VLOOKUP(G3216,官網匯出!A:AQ,43,0),2)="wf",VLOOKUP(VLOOKUP(G3216,官網匯出!A:AQ,43,0),團名!$I$1:$K$12,2,FALSE),"N0071"))</f>
        <v/>
      </c>
      <c r="C3216" s="1" t="str">
        <f>IFERROR(VLOOKUP(官網匯出!D3216,團名!E:G,3,FALSE),"")</f>
        <v/>
      </c>
      <c r="D3216" s="1" t="str">
        <f t="shared" si="561"/>
        <v/>
      </c>
      <c r="E3216" s="1" t="str">
        <f t="shared" si="562"/>
        <v/>
      </c>
      <c r="F3216" s="1" t="str">
        <f>IF(官網匯出!F3216="已付款","","B0012")</f>
        <v>B0012</v>
      </c>
      <c r="G3216" s="1" t="str">
        <f>IF(官網匯出!A3216="","",官網匯出!A3216)</f>
        <v/>
      </c>
      <c r="H3216" s="3" t="str">
        <f>IF(官網匯出!B3216="","",官網匯出!B3216)</f>
        <v/>
      </c>
      <c r="I3216" s="1" t="str">
        <f>IF(官網匯出!C3216="","",官網匯出!C3216)</f>
        <v/>
      </c>
      <c r="J3216" s="1" t="str">
        <f>IF(官網匯出!D3216="","",官網匯出!D3216)</f>
        <v/>
      </c>
      <c r="K3216" s="3" t="str">
        <f>IF(官網匯出!E3216="","",官網匯出!E3216)</f>
        <v/>
      </c>
      <c r="L3216" s="1" t="str">
        <f>IF(官網匯出!F3216="","",官網匯出!F3216)</f>
        <v/>
      </c>
      <c r="M3216" s="1" t="str">
        <f>IF(官網匯出!G3216="","",官網匯出!G3216)</f>
        <v/>
      </c>
      <c r="N3216" s="1" t="str">
        <f>IF(官網匯出!H3216="","",官網匯出!H3216)</f>
        <v/>
      </c>
      <c r="P3216" s="1" t="str">
        <f>IF(官網匯出!J3216="","",RIGHT(官網匯出!J3216,LEN(官網匯出!J3216)-2))</f>
        <v/>
      </c>
      <c r="Q3216" s="1" t="str">
        <f>IF(官網匯出!K3216="","",官網匯出!K3216)</f>
        <v/>
      </c>
      <c r="R3216" s="1" t="str">
        <f>IF(官網匯出!L3216="","",官網匯出!L3216)</f>
        <v/>
      </c>
      <c r="S3216" s="1" t="str">
        <f>IF(官網匯出!M3216="","",官網匯出!M3216)</f>
        <v/>
      </c>
      <c r="T3216" s="1" t="str">
        <f>IF(官網匯出!N3216="","",官網匯出!N3216)</f>
        <v/>
      </c>
      <c r="U3216" s="1" t="str">
        <f>IF(官網匯出!O3216="","",官網匯出!O3216)</f>
        <v/>
      </c>
      <c r="V3216" s="1" t="str">
        <f>IF(官網匯出!P3216="",IF(G3216="","",0),官網匯出!P3216)</f>
        <v/>
      </c>
      <c r="W3216" s="1" t="str">
        <f>IF(官網匯出!Q3216="",IF(G3216="","",0),官網匯出!Q3216)</f>
        <v/>
      </c>
      <c r="X3216" s="1" t="str">
        <f>IF(官網匯出!R3216="","",官網匯出!R3216)</f>
        <v/>
      </c>
      <c r="Y3216" s="1" t="str">
        <f>IF(官網匯出!S3216="","",官網匯出!S3216)</f>
        <v/>
      </c>
      <c r="Z3216" s="1" t="str">
        <f>IF(G3216="","",官網匯出!T3216)</f>
        <v/>
      </c>
      <c r="AA3216" s="1" t="str">
        <f>IF(G3216="","",官網匯出!AK3216)</f>
        <v/>
      </c>
      <c r="AB3216" s="1" t="str">
        <f>IF(G3216="","",IF(官網匯出!V3216="","",官網匯出!V3216))</f>
        <v/>
      </c>
      <c r="AJ3216" s="1" t="str">
        <f>IF(G3216="","",IF(官網匯出!AE3216="","",官網匯出!AE3216))</f>
        <v/>
      </c>
      <c r="AK3216" s="1" t="str">
        <f>IF(G3216="","",IF(官網匯出!AD3216="","",官網匯出!AD3216))</f>
        <v/>
      </c>
      <c r="AL3216" s="1" t="str">
        <f t="shared" si="563"/>
        <v>0</v>
      </c>
      <c r="AM3216" s="1" t="str">
        <f>IF(官網匯出!AG3216="","",官網匯出!AG3216)</f>
        <v/>
      </c>
      <c r="AN3216" s="1" t="str">
        <f>IF(G3216="","",IF(官網匯出!AH3216="","",官網匯出!AH3216))</f>
        <v/>
      </c>
      <c r="AO3216" s="14" t="str">
        <f t="shared" si="564"/>
        <v/>
      </c>
      <c r="AP3216" s="14" t="str">
        <f t="shared" si="565"/>
        <v>1</v>
      </c>
      <c r="AQ3216" s="14" t="str">
        <f t="shared" si="566"/>
        <v>0</v>
      </c>
      <c r="AR3216" s="1" t="str">
        <f t="shared" si="567"/>
        <v/>
      </c>
      <c r="AS3216" s="1" t="str">
        <f t="shared" si="568"/>
        <v/>
      </c>
      <c r="AT3216" s="1" t="str">
        <f t="shared" si="569"/>
        <v/>
      </c>
      <c r="AU3216" s="1" t="str">
        <f t="shared" si="560"/>
        <v/>
      </c>
      <c r="AV3216" s="1" t="e">
        <f>IF(VLOOKUP(G3216,官網匯出!A:AQ,42,FALSE)="","[黃金盾官網]",VLOOKUP(G3216,官網匯出!A:AQ,42,FALSE))</f>
        <v>#N/A</v>
      </c>
      <c r="AW3216" s="1" t="e">
        <f>IF(LEFT(VLOOKUP(G3216,官網匯出!A:AS,43,FALSE),2)="","web",LEFT(VLOOKUP(G3216,官網匯出!A:AS,43,FALSE),2))</f>
        <v>#N/A</v>
      </c>
      <c r="AX3216" s="1" t="str">
        <f t="shared" si="570"/>
        <v>O</v>
      </c>
    </row>
    <row r="3217" spans="1:50">
      <c r="A3217" s="1" t="str">
        <f>IF(G3217="","",VLOOKUP(官網轉換!AW3217,團名!A:B,2,FALSE))</f>
        <v/>
      </c>
      <c r="B3217" s="1" t="str">
        <f>IF(G3217="","",IF(LEFT(VLOOKUP(G3217,官網匯出!A:AQ,43,0),2)="wf",VLOOKUP(VLOOKUP(G3217,官網匯出!A:AQ,43,0),團名!$I$1:$K$12,2,FALSE),"N0071"))</f>
        <v/>
      </c>
      <c r="C3217" s="1" t="str">
        <f>IFERROR(VLOOKUP(官網匯出!D3217,團名!E:G,3,FALSE),"")</f>
        <v/>
      </c>
      <c r="D3217" s="1" t="str">
        <f t="shared" si="561"/>
        <v/>
      </c>
      <c r="E3217" s="1" t="str">
        <f t="shared" si="562"/>
        <v/>
      </c>
      <c r="F3217" s="1" t="str">
        <f>IF(官網匯出!F3217="已付款","","B0012")</f>
        <v>B0012</v>
      </c>
      <c r="G3217" s="1" t="str">
        <f>IF(官網匯出!A3217="","",官網匯出!A3217)</f>
        <v/>
      </c>
      <c r="H3217" s="3" t="str">
        <f>IF(官網匯出!B3217="","",官網匯出!B3217)</f>
        <v/>
      </c>
      <c r="I3217" s="1" t="str">
        <f>IF(官網匯出!C3217="","",官網匯出!C3217)</f>
        <v/>
      </c>
      <c r="J3217" s="1" t="str">
        <f>IF(官網匯出!D3217="","",官網匯出!D3217)</f>
        <v/>
      </c>
      <c r="K3217" s="3" t="str">
        <f>IF(官網匯出!E3217="","",官網匯出!E3217)</f>
        <v/>
      </c>
      <c r="L3217" s="1" t="str">
        <f>IF(官網匯出!F3217="","",官網匯出!F3217)</f>
        <v/>
      </c>
      <c r="M3217" s="1" t="str">
        <f>IF(官網匯出!G3217="","",官網匯出!G3217)</f>
        <v/>
      </c>
      <c r="N3217" s="1" t="str">
        <f>IF(官網匯出!H3217="","",官網匯出!H3217)</f>
        <v/>
      </c>
      <c r="P3217" s="1" t="str">
        <f>IF(官網匯出!J3217="","",RIGHT(官網匯出!J3217,LEN(官網匯出!J3217)-2))</f>
        <v/>
      </c>
      <c r="Q3217" s="1" t="str">
        <f>IF(官網匯出!K3217="","",官網匯出!K3217)</f>
        <v/>
      </c>
      <c r="R3217" s="1" t="str">
        <f>IF(官網匯出!L3217="","",官網匯出!L3217)</f>
        <v/>
      </c>
      <c r="S3217" s="1" t="str">
        <f>IF(官網匯出!M3217="","",官網匯出!M3217)</f>
        <v/>
      </c>
      <c r="T3217" s="1" t="str">
        <f>IF(官網匯出!N3217="","",官網匯出!N3217)</f>
        <v/>
      </c>
      <c r="U3217" s="1" t="str">
        <f>IF(官網匯出!O3217="","",官網匯出!O3217)</f>
        <v/>
      </c>
      <c r="V3217" s="1" t="str">
        <f>IF(官網匯出!P3217="",IF(G3217="","",0),官網匯出!P3217)</f>
        <v/>
      </c>
      <c r="W3217" s="1" t="str">
        <f>IF(官網匯出!Q3217="",IF(G3217="","",0),官網匯出!Q3217)</f>
        <v/>
      </c>
      <c r="X3217" s="1" t="str">
        <f>IF(官網匯出!R3217="","",官網匯出!R3217)</f>
        <v/>
      </c>
      <c r="Y3217" s="1" t="str">
        <f>IF(官網匯出!S3217="","",官網匯出!S3217)</f>
        <v/>
      </c>
      <c r="Z3217" s="1" t="str">
        <f>IF(G3217="","",官網匯出!T3217)</f>
        <v/>
      </c>
      <c r="AA3217" s="1" t="str">
        <f>IF(G3217="","",官網匯出!AK3217)</f>
        <v/>
      </c>
      <c r="AB3217" s="1" t="str">
        <f>IF(G3217="","",IF(官網匯出!V3217="","",官網匯出!V3217))</f>
        <v/>
      </c>
      <c r="AJ3217" s="1" t="str">
        <f>IF(G3217="","",IF(官網匯出!AE3217="","",官網匯出!AE3217))</f>
        <v/>
      </c>
      <c r="AK3217" s="1" t="str">
        <f>IF(G3217="","",IF(官網匯出!AD3217="","",官網匯出!AD3217))</f>
        <v/>
      </c>
      <c r="AL3217" s="1" t="str">
        <f t="shared" si="563"/>
        <v>0</v>
      </c>
      <c r="AM3217" s="1" t="str">
        <f>IF(官網匯出!AG3217="","",官網匯出!AG3217)</f>
        <v/>
      </c>
      <c r="AN3217" s="1" t="str">
        <f>IF(G3217="","",IF(官網匯出!AH3217="","",官網匯出!AH3217))</f>
        <v/>
      </c>
      <c r="AO3217" s="14" t="str">
        <f t="shared" si="564"/>
        <v/>
      </c>
      <c r="AP3217" s="14" t="str">
        <f t="shared" si="565"/>
        <v>1</v>
      </c>
      <c r="AQ3217" s="14" t="str">
        <f t="shared" si="566"/>
        <v>0</v>
      </c>
      <c r="AR3217" s="1" t="str">
        <f t="shared" si="567"/>
        <v/>
      </c>
      <c r="AS3217" s="1" t="str">
        <f t="shared" si="568"/>
        <v/>
      </c>
      <c r="AT3217" s="1" t="str">
        <f t="shared" si="569"/>
        <v/>
      </c>
      <c r="AU3217" s="1" t="str">
        <f t="shared" si="560"/>
        <v/>
      </c>
      <c r="AV3217" s="1" t="e">
        <f>IF(VLOOKUP(G3217,官網匯出!A:AQ,42,FALSE)="","[黃金盾官網]",VLOOKUP(G3217,官網匯出!A:AQ,42,FALSE))</f>
        <v>#N/A</v>
      </c>
      <c r="AW3217" s="1" t="e">
        <f>IF(LEFT(VLOOKUP(G3217,官網匯出!A:AS,43,FALSE),2)="","web",LEFT(VLOOKUP(G3217,官網匯出!A:AS,43,FALSE),2))</f>
        <v>#N/A</v>
      </c>
      <c r="AX3217" s="1" t="str">
        <f t="shared" si="570"/>
        <v>O</v>
      </c>
    </row>
    <row r="3218" spans="1:50">
      <c r="A3218" s="1" t="str">
        <f>IF(G3218="","",VLOOKUP(官網轉換!AW3218,團名!A:B,2,FALSE))</f>
        <v/>
      </c>
      <c r="B3218" s="1" t="str">
        <f>IF(G3218="","",IF(LEFT(VLOOKUP(G3218,官網匯出!A:AQ,43,0),2)="wf",VLOOKUP(VLOOKUP(G3218,官網匯出!A:AQ,43,0),團名!$I$1:$K$12,2,FALSE),"N0071"))</f>
        <v/>
      </c>
      <c r="C3218" s="1" t="str">
        <f>IFERROR(VLOOKUP(官網匯出!D3218,團名!E:G,3,FALSE),"")</f>
        <v/>
      </c>
      <c r="D3218" s="1" t="str">
        <f t="shared" si="561"/>
        <v/>
      </c>
      <c r="E3218" s="1" t="str">
        <f t="shared" si="562"/>
        <v/>
      </c>
      <c r="F3218" s="1" t="str">
        <f>IF(官網匯出!F3218="已付款","","B0012")</f>
        <v>B0012</v>
      </c>
      <c r="G3218" s="1" t="str">
        <f>IF(官網匯出!A3218="","",官網匯出!A3218)</f>
        <v/>
      </c>
      <c r="H3218" s="3" t="str">
        <f>IF(官網匯出!B3218="","",官網匯出!B3218)</f>
        <v/>
      </c>
      <c r="I3218" s="1" t="str">
        <f>IF(官網匯出!C3218="","",官網匯出!C3218)</f>
        <v/>
      </c>
      <c r="J3218" s="1" t="str">
        <f>IF(官網匯出!D3218="","",官網匯出!D3218)</f>
        <v/>
      </c>
      <c r="K3218" s="3" t="str">
        <f>IF(官網匯出!E3218="","",官網匯出!E3218)</f>
        <v/>
      </c>
      <c r="L3218" s="1" t="str">
        <f>IF(官網匯出!F3218="","",官網匯出!F3218)</f>
        <v/>
      </c>
      <c r="M3218" s="1" t="str">
        <f>IF(官網匯出!G3218="","",官網匯出!G3218)</f>
        <v/>
      </c>
      <c r="N3218" s="1" t="str">
        <f>IF(官網匯出!H3218="","",官網匯出!H3218)</f>
        <v/>
      </c>
      <c r="P3218" s="1" t="str">
        <f>IF(官網匯出!J3218="","",RIGHT(官網匯出!J3218,LEN(官網匯出!J3218)-2))</f>
        <v/>
      </c>
      <c r="Q3218" s="1" t="str">
        <f>IF(官網匯出!K3218="","",官網匯出!K3218)</f>
        <v/>
      </c>
      <c r="R3218" s="1" t="str">
        <f>IF(官網匯出!L3218="","",官網匯出!L3218)</f>
        <v/>
      </c>
      <c r="S3218" s="1" t="str">
        <f>IF(官網匯出!M3218="","",官網匯出!M3218)</f>
        <v/>
      </c>
      <c r="T3218" s="1" t="str">
        <f>IF(官網匯出!N3218="","",官網匯出!N3218)</f>
        <v/>
      </c>
      <c r="U3218" s="1" t="str">
        <f>IF(官網匯出!O3218="","",官網匯出!O3218)</f>
        <v/>
      </c>
      <c r="V3218" s="1" t="str">
        <f>IF(官網匯出!P3218="",IF(G3218="","",0),官網匯出!P3218)</f>
        <v/>
      </c>
      <c r="W3218" s="1" t="str">
        <f>IF(官網匯出!Q3218="",IF(G3218="","",0),官網匯出!Q3218)</f>
        <v/>
      </c>
      <c r="X3218" s="1" t="str">
        <f>IF(官網匯出!R3218="","",官網匯出!R3218)</f>
        <v/>
      </c>
      <c r="Y3218" s="1" t="str">
        <f>IF(官網匯出!S3218="","",官網匯出!S3218)</f>
        <v/>
      </c>
      <c r="Z3218" s="1" t="str">
        <f>IF(G3218="","",官網匯出!T3218)</f>
        <v/>
      </c>
      <c r="AA3218" s="1" t="str">
        <f>IF(G3218="","",官網匯出!AK3218)</f>
        <v/>
      </c>
      <c r="AB3218" s="1" t="str">
        <f>IF(G3218="","",IF(官網匯出!V3218="","",官網匯出!V3218))</f>
        <v/>
      </c>
      <c r="AJ3218" s="1" t="str">
        <f>IF(G3218="","",IF(官網匯出!AE3218="","",官網匯出!AE3218))</f>
        <v/>
      </c>
      <c r="AK3218" s="1" t="str">
        <f>IF(G3218="","",IF(官網匯出!AD3218="","",官網匯出!AD3218))</f>
        <v/>
      </c>
      <c r="AL3218" s="1" t="str">
        <f t="shared" si="563"/>
        <v>0</v>
      </c>
      <c r="AM3218" s="1" t="str">
        <f>IF(官網匯出!AG3218="","",官網匯出!AG3218)</f>
        <v/>
      </c>
      <c r="AN3218" s="1" t="str">
        <f>IF(G3218="","",IF(官網匯出!AH3218="","",官網匯出!AH3218))</f>
        <v/>
      </c>
      <c r="AO3218" s="14" t="str">
        <f t="shared" si="564"/>
        <v/>
      </c>
      <c r="AP3218" s="14" t="str">
        <f t="shared" si="565"/>
        <v>1</v>
      </c>
      <c r="AQ3218" s="14" t="str">
        <f t="shared" si="566"/>
        <v>0</v>
      </c>
      <c r="AR3218" s="1" t="str">
        <f t="shared" si="567"/>
        <v/>
      </c>
      <c r="AS3218" s="1" t="str">
        <f t="shared" si="568"/>
        <v/>
      </c>
      <c r="AT3218" s="1" t="str">
        <f t="shared" si="569"/>
        <v/>
      </c>
      <c r="AU3218" s="1" t="str">
        <f t="shared" si="560"/>
        <v/>
      </c>
      <c r="AV3218" s="1" t="e">
        <f>IF(VLOOKUP(G3218,官網匯出!A:AQ,42,FALSE)="","[黃金盾官網]",VLOOKUP(G3218,官網匯出!A:AQ,42,FALSE))</f>
        <v>#N/A</v>
      </c>
      <c r="AW3218" s="1" t="e">
        <f>IF(LEFT(VLOOKUP(G3218,官網匯出!A:AS,43,FALSE),2)="","web",LEFT(VLOOKUP(G3218,官網匯出!A:AS,43,FALSE),2))</f>
        <v>#N/A</v>
      </c>
      <c r="AX3218" s="1" t="str">
        <f t="shared" si="570"/>
        <v>O</v>
      </c>
    </row>
    <row r="3219" spans="1:50">
      <c r="A3219" s="1" t="str">
        <f>IF(G3219="","",VLOOKUP(官網轉換!AW3219,團名!A:B,2,FALSE))</f>
        <v/>
      </c>
      <c r="B3219" s="1" t="str">
        <f>IF(G3219="","",IF(LEFT(VLOOKUP(G3219,官網匯出!A:AQ,43,0),2)="wf",VLOOKUP(VLOOKUP(G3219,官網匯出!A:AQ,43,0),團名!$I$1:$K$12,2,FALSE),"N0071"))</f>
        <v/>
      </c>
      <c r="C3219" s="1" t="str">
        <f>IFERROR(VLOOKUP(官網匯出!D3219,團名!E:G,3,FALSE),"")</f>
        <v/>
      </c>
      <c r="D3219" s="1" t="str">
        <f t="shared" si="561"/>
        <v/>
      </c>
      <c r="E3219" s="1" t="str">
        <f t="shared" si="562"/>
        <v/>
      </c>
      <c r="F3219" s="1" t="str">
        <f>IF(官網匯出!F3219="已付款","","B0012")</f>
        <v>B0012</v>
      </c>
      <c r="G3219" s="1" t="str">
        <f>IF(官網匯出!A3219="","",官網匯出!A3219)</f>
        <v/>
      </c>
      <c r="H3219" s="3" t="str">
        <f>IF(官網匯出!B3219="","",官網匯出!B3219)</f>
        <v/>
      </c>
      <c r="I3219" s="1" t="str">
        <f>IF(官網匯出!C3219="","",官網匯出!C3219)</f>
        <v/>
      </c>
      <c r="J3219" s="1" t="str">
        <f>IF(官網匯出!D3219="","",官網匯出!D3219)</f>
        <v/>
      </c>
      <c r="K3219" s="3" t="str">
        <f>IF(官網匯出!E3219="","",官網匯出!E3219)</f>
        <v/>
      </c>
      <c r="L3219" s="1" t="str">
        <f>IF(官網匯出!F3219="","",官網匯出!F3219)</f>
        <v/>
      </c>
      <c r="M3219" s="1" t="str">
        <f>IF(官網匯出!G3219="","",官網匯出!G3219)</f>
        <v/>
      </c>
      <c r="N3219" s="1" t="str">
        <f>IF(官網匯出!H3219="","",官網匯出!H3219)</f>
        <v/>
      </c>
      <c r="P3219" s="1" t="str">
        <f>IF(官網匯出!J3219="","",RIGHT(官網匯出!J3219,LEN(官網匯出!J3219)-2))</f>
        <v/>
      </c>
      <c r="Q3219" s="1" t="str">
        <f>IF(官網匯出!K3219="","",官網匯出!K3219)</f>
        <v/>
      </c>
      <c r="R3219" s="1" t="str">
        <f>IF(官網匯出!L3219="","",官網匯出!L3219)</f>
        <v/>
      </c>
      <c r="S3219" s="1" t="str">
        <f>IF(官網匯出!M3219="","",官網匯出!M3219)</f>
        <v/>
      </c>
      <c r="T3219" s="1" t="str">
        <f>IF(官網匯出!N3219="","",官網匯出!N3219)</f>
        <v/>
      </c>
      <c r="U3219" s="1" t="str">
        <f>IF(官網匯出!O3219="","",官網匯出!O3219)</f>
        <v/>
      </c>
      <c r="V3219" s="1" t="str">
        <f>IF(官網匯出!P3219="",IF(G3219="","",0),官網匯出!P3219)</f>
        <v/>
      </c>
      <c r="W3219" s="1" t="str">
        <f>IF(官網匯出!Q3219="",IF(G3219="","",0),官網匯出!Q3219)</f>
        <v/>
      </c>
      <c r="X3219" s="1" t="str">
        <f>IF(官網匯出!R3219="","",官網匯出!R3219)</f>
        <v/>
      </c>
      <c r="Y3219" s="1" t="str">
        <f>IF(官網匯出!S3219="","",官網匯出!S3219)</f>
        <v/>
      </c>
      <c r="Z3219" s="1" t="str">
        <f>IF(G3219="","",官網匯出!T3219)</f>
        <v/>
      </c>
      <c r="AA3219" s="1" t="str">
        <f>IF(G3219="","",官網匯出!AK3219)</f>
        <v/>
      </c>
      <c r="AB3219" s="1" t="str">
        <f>IF(G3219="","",IF(官網匯出!V3219="","",官網匯出!V3219))</f>
        <v/>
      </c>
      <c r="AJ3219" s="1" t="str">
        <f>IF(G3219="","",IF(官網匯出!AE3219="","",官網匯出!AE3219))</f>
        <v/>
      </c>
      <c r="AK3219" s="1" t="str">
        <f>IF(G3219="","",IF(官網匯出!AD3219="","",官網匯出!AD3219))</f>
        <v/>
      </c>
      <c r="AL3219" s="1" t="str">
        <f t="shared" si="563"/>
        <v>0</v>
      </c>
      <c r="AM3219" s="1" t="str">
        <f>IF(官網匯出!AG3219="","",官網匯出!AG3219)</f>
        <v/>
      </c>
      <c r="AN3219" s="1" t="str">
        <f>IF(G3219="","",IF(官網匯出!AH3219="","",官網匯出!AH3219))</f>
        <v/>
      </c>
      <c r="AO3219" s="14" t="str">
        <f t="shared" si="564"/>
        <v/>
      </c>
      <c r="AP3219" s="14" t="str">
        <f t="shared" si="565"/>
        <v>1</v>
      </c>
      <c r="AQ3219" s="14" t="str">
        <f t="shared" si="566"/>
        <v>0</v>
      </c>
      <c r="AR3219" s="1" t="str">
        <f t="shared" si="567"/>
        <v/>
      </c>
      <c r="AS3219" s="1" t="str">
        <f t="shared" si="568"/>
        <v/>
      </c>
      <c r="AT3219" s="1" t="str">
        <f t="shared" si="569"/>
        <v/>
      </c>
      <c r="AU3219" s="1" t="str">
        <f t="shared" si="560"/>
        <v/>
      </c>
      <c r="AV3219" s="1" t="e">
        <f>IF(VLOOKUP(G3219,官網匯出!A:AQ,42,FALSE)="","[黃金盾官網]",VLOOKUP(G3219,官網匯出!A:AQ,42,FALSE))</f>
        <v>#N/A</v>
      </c>
      <c r="AW3219" s="1" t="e">
        <f>IF(LEFT(VLOOKUP(G3219,官網匯出!A:AS,43,FALSE),2)="","web",LEFT(VLOOKUP(G3219,官網匯出!A:AS,43,FALSE),2))</f>
        <v>#N/A</v>
      </c>
      <c r="AX3219" s="1" t="str">
        <f t="shared" si="570"/>
        <v>O</v>
      </c>
    </row>
    <row r="3220" spans="1:50">
      <c r="A3220" s="1" t="str">
        <f>IF(G3220="","",VLOOKUP(官網轉換!AW3220,團名!A:B,2,FALSE))</f>
        <v/>
      </c>
      <c r="B3220" s="1" t="str">
        <f>IF(G3220="","",IF(LEFT(VLOOKUP(G3220,官網匯出!A:AQ,43,0),2)="wf",VLOOKUP(VLOOKUP(G3220,官網匯出!A:AQ,43,0),團名!$I$1:$K$12,2,FALSE),"N0071"))</f>
        <v/>
      </c>
      <c r="C3220" s="1" t="str">
        <f>IFERROR(VLOOKUP(官網匯出!D3220,團名!E:G,3,FALSE),"")</f>
        <v/>
      </c>
      <c r="D3220" s="1" t="str">
        <f t="shared" si="561"/>
        <v/>
      </c>
      <c r="E3220" s="1" t="str">
        <f t="shared" si="562"/>
        <v/>
      </c>
      <c r="F3220" s="1" t="str">
        <f>IF(官網匯出!F3220="已付款","","B0012")</f>
        <v>B0012</v>
      </c>
      <c r="G3220" s="1" t="str">
        <f>IF(官網匯出!A3220="","",官網匯出!A3220)</f>
        <v/>
      </c>
      <c r="H3220" s="3" t="str">
        <f>IF(官網匯出!B3220="","",官網匯出!B3220)</f>
        <v/>
      </c>
      <c r="I3220" s="1" t="str">
        <f>IF(官網匯出!C3220="","",官網匯出!C3220)</f>
        <v/>
      </c>
      <c r="J3220" s="1" t="str">
        <f>IF(官網匯出!D3220="","",官網匯出!D3220)</f>
        <v/>
      </c>
      <c r="K3220" s="3" t="str">
        <f>IF(官網匯出!E3220="","",官網匯出!E3220)</f>
        <v/>
      </c>
      <c r="L3220" s="1" t="str">
        <f>IF(官網匯出!F3220="","",官網匯出!F3220)</f>
        <v/>
      </c>
      <c r="M3220" s="1" t="str">
        <f>IF(官網匯出!G3220="","",官網匯出!G3220)</f>
        <v/>
      </c>
      <c r="N3220" s="1" t="str">
        <f>IF(官網匯出!H3220="","",官網匯出!H3220)</f>
        <v/>
      </c>
      <c r="P3220" s="1" t="str">
        <f>IF(官網匯出!J3220="","",RIGHT(官網匯出!J3220,LEN(官網匯出!J3220)-2))</f>
        <v/>
      </c>
      <c r="Q3220" s="1" t="str">
        <f>IF(官網匯出!K3220="","",官網匯出!K3220)</f>
        <v/>
      </c>
      <c r="R3220" s="1" t="str">
        <f>IF(官網匯出!L3220="","",官網匯出!L3220)</f>
        <v/>
      </c>
      <c r="S3220" s="1" t="str">
        <f>IF(官網匯出!M3220="","",官網匯出!M3220)</f>
        <v/>
      </c>
      <c r="T3220" s="1" t="str">
        <f>IF(官網匯出!N3220="","",官網匯出!N3220)</f>
        <v/>
      </c>
      <c r="U3220" s="1" t="str">
        <f>IF(官網匯出!O3220="","",官網匯出!O3220)</f>
        <v/>
      </c>
      <c r="V3220" s="1" t="str">
        <f>IF(官網匯出!P3220="",IF(G3220="","",0),官網匯出!P3220)</f>
        <v/>
      </c>
      <c r="W3220" s="1" t="str">
        <f>IF(官網匯出!Q3220="",IF(G3220="","",0),官網匯出!Q3220)</f>
        <v/>
      </c>
      <c r="X3220" s="1" t="str">
        <f>IF(官網匯出!R3220="","",官網匯出!R3220)</f>
        <v/>
      </c>
      <c r="Y3220" s="1" t="str">
        <f>IF(官網匯出!S3220="","",官網匯出!S3220)</f>
        <v/>
      </c>
      <c r="Z3220" s="1" t="str">
        <f>IF(G3220="","",官網匯出!T3220)</f>
        <v/>
      </c>
      <c r="AA3220" s="1" t="str">
        <f>IF(G3220="","",官網匯出!AK3220)</f>
        <v/>
      </c>
      <c r="AB3220" s="1" t="str">
        <f>IF(G3220="","",IF(官網匯出!V3220="","",官網匯出!V3220))</f>
        <v/>
      </c>
      <c r="AJ3220" s="1" t="str">
        <f>IF(G3220="","",IF(官網匯出!AE3220="","",官網匯出!AE3220))</f>
        <v/>
      </c>
      <c r="AK3220" s="1" t="str">
        <f>IF(G3220="","",IF(官網匯出!AD3220="","",官網匯出!AD3220))</f>
        <v/>
      </c>
      <c r="AL3220" s="1" t="str">
        <f t="shared" si="563"/>
        <v>0</v>
      </c>
      <c r="AM3220" s="1" t="str">
        <f>IF(官網匯出!AG3220="","",官網匯出!AG3220)</f>
        <v/>
      </c>
      <c r="AN3220" s="1" t="str">
        <f>IF(G3220="","",IF(官網匯出!AH3220="","",官網匯出!AH3220))</f>
        <v/>
      </c>
      <c r="AO3220" s="14" t="str">
        <f t="shared" si="564"/>
        <v/>
      </c>
      <c r="AP3220" s="14" t="str">
        <f t="shared" si="565"/>
        <v>1</v>
      </c>
      <c r="AQ3220" s="14" t="str">
        <f t="shared" si="566"/>
        <v>0</v>
      </c>
      <c r="AR3220" s="1" t="str">
        <f t="shared" si="567"/>
        <v/>
      </c>
      <c r="AS3220" s="1" t="str">
        <f t="shared" si="568"/>
        <v/>
      </c>
      <c r="AT3220" s="1" t="str">
        <f t="shared" si="569"/>
        <v/>
      </c>
      <c r="AU3220" s="1" t="str">
        <f t="shared" si="560"/>
        <v/>
      </c>
      <c r="AV3220" s="1" t="e">
        <f>IF(VLOOKUP(G3220,官網匯出!A:AQ,42,FALSE)="","[黃金盾官網]",VLOOKUP(G3220,官網匯出!A:AQ,42,FALSE))</f>
        <v>#N/A</v>
      </c>
      <c r="AW3220" s="1" t="e">
        <f>IF(LEFT(VLOOKUP(G3220,官網匯出!A:AS,43,FALSE),2)="","web",LEFT(VLOOKUP(G3220,官網匯出!A:AS,43,FALSE),2))</f>
        <v>#N/A</v>
      </c>
      <c r="AX3220" s="1" t="str">
        <f t="shared" si="570"/>
        <v>O</v>
      </c>
    </row>
    <row r="3221" spans="1:50">
      <c r="A3221" s="1" t="str">
        <f>IF(G3221="","",VLOOKUP(官網轉換!AW3221,團名!A:B,2,FALSE))</f>
        <v/>
      </c>
      <c r="B3221" s="1" t="str">
        <f>IF(G3221="","",IF(LEFT(VLOOKUP(G3221,官網匯出!A:AQ,43,0),2)="wf",VLOOKUP(VLOOKUP(G3221,官網匯出!A:AQ,43,0),團名!$I$1:$K$12,2,FALSE),"N0071"))</f>
        <v/>
      </c>
      <c r="C3221" s="1" t="str">
        <f>IFERROR(VLOOKUP(官網匯出!D3221,團名!E:G,3,FALSE),"")</f>
        <v/>
      </c>
      <c r="D3221" s="1" t="str">
        <f t="shared" si="561"/>
        <v/>
      </c>
      <c r="E3221" s="1" t="str">
        <f t="shared" si="562"/>
        <v/>
      </c>
      <c r="F3221" s="1" t="str">
        <f>IF(官網匯出!F3221="已付款","","B0012")</f>
        <v>B0012</v>
      </c>
      <c r="G3221" s="1" t="str">
        <f>IF(官網匯出!A3221="","",官網匯出!A3221)</f>
        <v/>
      </c>
      <c r="H3221" s="3" t="str">
        <f>IF(官網匯出!B3221="","",官網匯出!B3221)</f>
        <v/>
      </c>
      <c r="I3221" s="1" t="str">
        <f>IF(官網匯出!C3221="","",官網匯出!C3221)</f>
        <v/>
      </c>
      <c r="J3221" s="1" t="str">
        <f>IF(官網匯出!D3221="","",官網匯出!D3221)</f>
        <v/>
      </c>
      <c r="K3221" s="3" t="str">
        <f>IF(官網匯出!E3221="","",官網匯出!E3221)</f>
        <v/>
      </c>
      <c r="L3221" s="1" t="str">
        <f>IF(官網匯出!F3221="","",官網匯出!F3221)</f>
        <v/>
      </c>
      <c r="M3221" s="1" t="str">
        <f>IF(官網匯出!G3221="","",官網匯出!G3221)</f>
        <v/>
      </c>
      <c r="N3221" s="1" t="str">
        <f>IF(官網匯出!H3221="","",官網匯出!H3221)</f>
        <v/>
      </c>
      <c r="P3221" s="1" t="str">
        <f>IF(官網匯出!J3221="","",RIGHT(官網匯出!J3221,LEN(官網匯出!J3221)-2))</f>
        <v/>
      </c>
      <c r="Q3221" s="1" t="str">
        <f>IF(官網匯出!K3221="","",官網匯出!K3221)</f>
        <v/>
      </c>
      <c r="R3221" s="1" t="str">
        <f>IF(官網匯出!L3221="","",官網匯出!L3221)</f>
        <v/>
      </c>
      <c r="S3221" s="1" t="str">
        <f>IF(官網匯出!M3221="","",官網匯出!M3221)</f>
        <v/>
      </c>
      <c r="T3221" s="1" t="str">
        <f>IF(官網匯出!N3221="","",官網匯出!N3221)</f>
        <v/>
      </c>
      <c r="U3221" s="1" t="str">
        <f>IF(官網匯出!O3221="","",官網匯出!O3221)</f>
        <v/>
      </c>
      <c r="V3221" s="1" t="str">
        <f>IF(官網匯出!P3221="",IF(G3221="","",0),官網匯出!P3221)</f>
        <v/>
      </c>
      <c r="W3221" s="1" t="str">
        <f>IF(官網匯出!Q3221="",IF(G3221="","",0),官網匯出!Q3221)</f>
        <v/>
      </c>
      <c r="X3221" s="1" t="str">
        <f>IF(官網匯出!R3221="","",官網匯出!R3221)</f>
        <v/>
      </c>
      <c r="Y3221" s="1" t="str">
        <f>IF(官網匯出!S3221="","",官網匯出!S3221)</f>
        <v/>
      </c>
      <c r="Z3221" s="1" t="str">
        <f>IF(G3221="","",官網匯出!T3221)</f>
        <v/>
      </c>
      <c r="AA3221" s="1" t="str">
        <f>IF(G3221="","",官網匯出!AK3221)</f>
        <v/>
      </c>
      <c r="AB3221" s="1" t="str">
        <f>IF(G3221="","",IF(官網匯出!V3221="","",官網匯出!V3221))</f>
        <v/>
      </c>
      <c r="AJ3221" s="1" t="str">
        <f>IF(G3221="","",IF(官網匯出!AE3221="","",官網匯出!AE3221))</f>
        <v/>
      </c>
      <c r="AK3221" s="1" t="str">
        <f>IF(G3221="","",IF(官網匯出!AD3221="","",官網匯出!AD3221))</f>
        <v/>
      </c>
      <c r="AL3221" s="1" t="str">
        <f t="shared" si="563"/>
        <v>0</v>
      </c>
      <c r="AM3221" s="1" t="str">
        <f>IF(官網匯出!AG3221="","",官網匯出!AG3221)</f>
        <v/>
      </c>
      <c r="AN3221" s="1" t="str">
        <f>IF(G3221="","",IF(官網匯出!AH3221="","",官網匯出!AH3221))</f>
        <v/>
      </c>
      <c r="AO3221" s="14" t="str">
        <f t="shared" si="564"/>
        <v/>
      </c>
      <c r="AP3221" s="14" t="str">
        <f t="shared" si="565"/>
        <v>1</v>
      </c>
      <c r="AQ3221" s="14" t="str">
        <f t="shared" si="566"/>
        <v>0</v>
      </c>
      <c r="AR3221" s="1" t="str">
        <f t="shared" si="567"/>
        <v/>
      </c>
      <c r="AS3221" s="1" t="str">
        <f t="shared" si="568"/>
        <v/>
      </c>
      <c r="AT3221" s="1" t="str">
        <f t="shared" si="569"/>
        <v/>
      </c>
      <c r="AU3221" s="1" t="str">
        <f t="shared" si="560"/>
        <v/>
      </c>
      <c r="AV3221" s="1" t="e">
        <f>IF(VLOOKUP(G3221,官網匯出!A:AQ,42,FALSE)="","[黃金盾官網]",VLOOKUP(G3221,官網匯出!A:AQ,42,FALSE))</f>
        <v>#N/A</v>
      </c>
      <c r="AW3221" s="1" t="e">
        <f>IF(LEFT(VLOOKUP(G3221,官網匯出!A:AS,43,FALSE),2)="","web",LEFT(VLOOKUP(G3221,官網匯出!A:AS,43,FALSE),2))</f>
        <v>#N/A</v>
      </c>
      <c r="AX3221" s="1" t="str">
        <f t="shared" si="570"/>
        <v>O</v>
      </c>
    </row>
    <row r="3222" spans="1:50">
      <c r="A3222" s="1" t="str">
        <f>IF(G3222="","",VLOOKUP(官網轉換!AW3222,團名!A:B,2,FALSE))</f>
        <v/>
      </c>
      <c r="B3222" s="1" t="str">
        <f>IF(G3222="","",IF(LEFT(VLOOKUP(G3222,官網匯出!A:AQ,43,0),2)="wf",VLOOKUP(VLOOKUP(G3222,官網匯出!A:AQ,43,0),團名!$I$1:$K$12,2,FALSE),"N0071"))</f>
        <v/>
      </c>
      <c r="C3222" s="1" t="str">
        <f>IFERROR(VLOOKUP(官網匯出!D3222,團名!E:G,3,FALSE),"")</f>
        <v/>
      </c>
      <c r="D3222" s="1" t="str">
        <f t="shared" si="561"/>
        <v/>
      </c>
      <c r="E3222" s="1" t="str">
        <f t="shared" si="562"/>
        <v/>
      </c>
      <c r="F3222" s="1" t="str">
        <f>IF(官網匯出!F3222="已付款","","B0012")</f>
        <v>B0012</v>
      </c>
      <c r="G3222" s="1" t="str">
        <f>IF(官網匯出!A3222="","",官網匯出!A3222)</f>
        <v/>
      </c>
      <c r="H3222" s="3" t="str">
        <f>IF(官網匯出!B3222="","",官網匯出!B3222)</f>
        <v/>
      </c>
      <c r="I3222" s="1" t="str">
        <f>IF(官網匯出!C3222="","",官網匯出!C3222)</f>
        <v/>
      </c>
      <c r="J3222" s="1" t="str">
        <f>IF(官網匯出!D3222="","",官網匯出!D3222)</f>
        <v/>
      </c>
      <c r="K3222" s="3" t="str">
        <f>IF(官網匯出!E3222="","",官網匯出!E3222)</f>
        <v/>
      </c>
      <c r="L3222" s="1" t="str">
        <f>IF(官網匯出!F3222="","",官網匯出!F3222)</f>
        <v/>
      </c>
      <c r="M3222" s="1" t="str">
        <f>IF(官網匯出!G3222="","",官網匯出!G3222)</f>
        <v/>
      </c>
      <c r="N3222" s="1" t="str">
        <f>IF(官網匯出!H3222="","",官網匯出!H3222)</f>
        <v/>
      </c>
      <c r="P3222" s="1" t="str">
        <f>IF(官網匯出!J3222="","",RIGHT(官網匯出!J3222,LEN(官網匯出!J3222)-2))</f>
        <v/>
      </c>
      <c r="Q3222" s="1" t="str">
        <f>IF(官網匯出!K3222="","",官網匯出!K3222)</f>
        <v/>
      </c>
      <c r="R3222" s="1" t="str">
        <f>IF(官網匯出!L3222="","",官網匯出!L3222)</f>
        <v/>
      </c>
      <c r="S3222" s="1" t="str">
        <f>IF(官網匯出!M3222="","",官網匯出!M3222)</f>
        <v/>
      </c>
      <c r="T3222" s="1" t="str">
        <f>IF(官網匯出!N3222="","",官網匯出!N3222)</f>
        <v/>
      </c>
      <c r="U3222" s="1" t="str">
        <f>IF(官網匯出!O3222="","",官網匯出!O3222)</f>
        <v/>
      </c>
      <c r="V3222" s="1" t="str">
        <f>IF(官網匯出!P3222="",IF(G3222="","",0),官網匯出!P3222)</f>
        <v/>
      </c>
      <c r="W3222" s="1" t="str">
        <f>IF(官網匯出!Q3222="",IF(G3222="","",0),官網匯出!Q3222)</f>
        <v/>
      </c>
      <c r="X3222" s="1" t="str">
        <f>IF(官網匯出!R3222="","",官網匯出!R3222)</f>
        <v/>
      </c>
      <c r="Y3222" s="1" t="str">
        <f>IF(官網匯出!S3222="","",官網匯出!S3222)</f>
        <v/>
      </c>
      <c r="Z3222" s="1" t="str">
        <f>IF(G3222="","",官網匯出!T3222)</f>
        <v/>
      </c>
      <c r="AA3222" s="1" t="str">
        <f>IF(G3222="","",官網匯出!AK3222)</f>
        <v/>
      </c>
      <c r="AB3222" s="1" t="str">
        <f>IF(G3222="","",IF(官網匯出!V3222="","",官網匯出!V3222))</f>
        <v/>
      </c>
      <c r="AJ3222" s="1" t="str">
        <f>IF(G3222="","",IF(官網匯出!AE3222="","",官網匯出!AE3222))</f>
        <v/>
      </c>
      <c r="AK3222" s="1" t="str">
        <f>IF(G3222="","",IF(官網匯出!AD3222="","",官網匯出!AD3222))</f>
        <v/>
      </c>
      <c r="AL3222" s="1" t="str">
        <f t="shared" si="563"/>
        <v>0</v>
      </c>
      <c r="AM3222" s="1" t="str">
        <f>IF(官網匯出!AG3222="","",官網匯出!AG3222)</f>
        <v/>
      </c>
      <c r="AN3222" s="1" t="str">
        <f>IF(G3222="","",IF(官網匯出!AH3222="","",官網匯出!AH3222))</f>
        <v/>
      </c>
      <c r="AO3222" s="14" t="str">
        <f t="shared" si="564"/>
        <v/>
      </c>
      <c r="AP3222" s="14" t="str">
        <f t="shared" si="565"/>
        <v>1</v>
      </c>
      <c r="AQ3222" s="14" t="str">
        <f t="shared" si="566"/>
        <v>0</v>
      </c>
      <c r="AR3222" s="1" t="str">
        <f t="shared" si="567"/>
        <v/>
      </c>
      <c r="AS3222" s="1" t="str">
        <f t="shared" si="568"/>
        <v/>
      </c>
      <c r="AT3222" s="1" t="str">
        <f t="shared" si="569"/>
        <v/>
      </c>
      <c r="AU3222" s="1" t="str">
        <f t="shared" si="560"/>
        <v/>
      </c>
      <c r="AV3222" s="1" t="e">
        <f>IF(VLOOKUP(G3222,官網匯出!A:AQ,42,FALSE)="","[黃金盾官網]",VLOOKUP(G3222,官網匯出!A:AQ,42,FALSE))</f>
        <v>#N/A</v>
      </c>
      <c r="AW3222" s="1" t="e">
        <f>IF(LEFT(VLOOKUP(G3222,官網匯出!A:AS,43,FALSE),2)="","web",LEFT(VLOOKUP(G3222,官網匯出!A:AS,43,FALSE),2))</f>
        <v>#N/A</v>
      </c>
      <c r="AX3222" s="1" t="str">
        <f t="shared" si="570"/>
        <v>O</v>
      </c>
    </row>
    <row r="3223" spans="1:50">
      <c r="A3223" s="1" t="str">
        <f>IF(G3223="","",VLOOKUP(官網轉換!AW3223,團名!A:B,2,FALSE))</f>
        <v/>
      </c>
      <c r="B3223" s="1" t="str">
        <f>IF(G3223="","",IF(LEFT(VLOOKUP(G3223,官網匯出!A:AQ,43,0),2)="wf",VLOOKUP(VLOOKUP(G3223,官網匯出!A:AQ,43,0),團名!$I$1:$K$12,2,FALSE),"N0071"))</f>
        <v/>
      </c>
      <c r="C3223" s="1" t="str">
        <f>IFERROR(VLOOKUP(官網匯出!D3223,團名!E:G,3,FALSE),"")</f>
        <v/>
      </c>
      <c r="D3223" s="1" t="str">
        <f t="shared" si="561"/>
        <v/>
      </c>
      <c r="E3223" s="1" t="str">
        <f t="shared" si="562"/>
        <v/>
      </c>
      <c r="F3223" s="1" t="str">
        <f>IF(官網匯出!F3223="已付款","","B0012")</f>
        <v>B0012</v>
      </c>
      <c r="G3223" s="1" t="str">
        <f>IF(官網匯出!A3223="","",官網匯出!A3223)</f>
        <v/>
      </c>
      <c r="H3223" s="3" t="str">
        <f>IF(官網匯出!B3223="","",官網匯出!B3223)</f>
        <v/>
      </c>
      <c r="I3223" s="1" t="str">
        <f>IF(官網匯出!C3223="","",官網匯出!C3223)</f>
        <v/>
      </c>
      <c r="J3223" s="1" t="str">
        <f>IF(官網匯出!D3223="","",官網匯出!D3223)</f>
        <v/>
      </c>
      <c r="K3223" s="3" t="str">
        <f>IF(官網匯出!E3223="","",官網匯出!E3223)</f>
        <v/>
      </c>
      <c r="L3223" s="1" t="str">
        <f>IF(官網匯出!F3223="","",官網匯出!F3223)</f>
        <v/>
      </c>
      <c r="M3223" s="1" t="str">
        <f>IF(官網匯出!G3223="","",官網匯出!G3223)</f>
        <v/>
      </c>
      <c r="N3223" s="1" t="str">
        <f>IF(官網匯出!H3223="","",官網匯出!H3223)</f>
        <v/>
      </c>
      <c r="P3223" s="1" t="str">
        <f>IF(官網匯出!J3223="","",RIGHT(官網匯出!J3223,LEN(官網匯出!J3223)-2))</f>
        <v/>
      </c>
      <c r="Q3223" s="1" t="str">
        <f>IF(官網匯出!K3223="","",官網匯出!K3223)</f>
        <v/>
      </c>
      <c r="R3223" s="1" t="str">
        <f>IF(官網匯出!L3223="","",官網匯出!L3223)</f>
        <v/>
      </c>
      <c r="S3223" s="1" t="str">
        <f>IF(官網匯出!M3223="","",官網匯出!M3223)</f>
        <v/>
      </c>
      <c r="T3223" s="1" t="str">
        <f>IF(官網匯出!N3223="","",官網匯出!N3223)</f>
        <v/>
      </c>
      <c r="U3223" s="1" t="str">
        <f>IF(官網匯出!O3223="","",官網匯出!O3223)</f>
        <v/>
      </c>
      <c r="V3223" s="1" t="str">
        <f>IF(官網匯出!P3223="",IF(G3223="","",0),官網匯出!P3223)</f>
        <v/>
      </c>
      <c r="W3223" s="1" t="str">
        <f>IF(官網匯出!Q3223="",IF(G3223="","",0),官網匯出!Q3223)</f>
        <v/>
      </c>
      <c r="X3223" s="1" t="str">
        <f>IF(官網匯出!R3223="","",官網匯出!R3223)</f>
        <v/>
      </c>
      <c r="Y3223" s="1" t="str">
        <f>IF(官網匯出!S3223="","",官網匯出!S3223)</f>
        <v/>
      </c>
      <c r="Z3223" s="1" t="str">
        <f>IF(G3223="","",官網匯出!T3223)</f>
        <v/>
      </c>
      <c r="AA3223" s="1" t="str">
        <f>IF(G3223="","",官網匯出!AK3223)</f>
        <v/>
      </c>
      <c r="AB3223" s="1" t="str">
        <f>IF(G3223="","",IF(官網匯出!V3223="","",官網匯出!V3223))</f>
        <v/>
      </c>
      <c r="AJ3223" s="1" t="str">
        <f>IF(G3223="","",IF(官網匯出!AE3223="","",官網匯出!AE3223))</f>
        <v/>
      </c>
      <c r="AK3223" s="1" t="str">
        <f>IF(G3223="","",IF(官網匯出!AD3223="","",官網匯出!AD3223))</f>
        <v/>
      </c>
      <c r="AL3223" s="1" t="str">
        <f t="shared" si="563"/>
        <v>0</v>
      </c>
      <c r="AM3223" s="1" t="str">
        <f>IF(官網匯出!AG3223="","",官網匯出!AG3223)</f>
        <v/>
      </c>
      <c r="AN3223" s="1" t="str">
        <f>IF(G3223="","",IF(官網匯出!AH3223="","",官網匯出!AH3223))</f>
        <v/>
      </c>
      <c r="AO3223" s="14" t="str">
        <f t="shared" si="564"/>
        <v/>
      </c>
      <c r="AP3223" s="14" t="str">
        <f t="shared" si="565"/>
        <v>1</v>
      </c>
      <c r="AQ3223" s="14" t="str">
        <f t="shared" si="566"/>
        <v>0</v>
      </c>
      <c r="AR3223" s="1" t="str">
        <f t="shared" si="567"/>
        <v/>
      </c>
      <c r="AS3223" s="1" t="str">
        <f t="shared" si="568"/>
        <v/>
      </c>
      <c r="AT3223" s="1" t="str">
        <f t="shared" si="569"/>
        <v/>
      </c>
      <c r="AU3223" s="1" t="str">
        <f t="shared" si="560"/>
        <v/>
      </c>
      <c r="AV3223" s="1" t="e">
        <f>IF(VLOOKUP(G3223,官網匯出!A:AQ,42,FALSE)="","[黃金盾官網]",VLOOKUP(G3223,官網匯出!A:AQ,42,FALSE))</f>
        <v>#N/A</v>
      </c>
      <c r="AW3223" s="1" t="e">
        <f>IF(LEFT(VLOOKUP(G3223,官網匯出!A:AS,43,FALSE),2)="","web",LEFT(VLOOKUP(G3223,官網匯出!A:AS,43,FALSE),2))</f>
        <v>#N/A</v>
      </c>
      <c r="AX3223" s="1" t="str">
        <f t="shared" si="570"/>
        <v>O</v>
      </c>
    </row>
    <row r="3224" spans="1:50">
      <c r="A3224" s="1" t="str">
        <f>IF(G3224="","",VLOOKUP(官網轉換!AW3224,團名!A:B,2,FALSE))</f>
        <v/>
      </c>
      <c r="B3224" s="1" t="str">
        <f>IF(G3224="","",IF(LEFT(VLOOKUP(G3224,官網匯出!A:AQ,43,0),2)="wf",VLOOKUP(VLOOKUP(G3224,官網匯出!A:AQ,43,0),團名!$I$1:$K$12,2,FALSE),"N0071"))</f>
        <v/>
      </c>
      <c r="C3224" s="1" t="str">
        <f>IFERROR(VLOOKUP(官網匯出!D3224,團名!E:G,3,FALSE),"")</f>
        <v/>
      </c>
      <c r="D3224" s="1" t="str">
        <f t="shared" si="561"/>
        <v/>
      </c>
      <c r="E3224" s="1" t="str">
        <f t="shared" si="562"/>
        <v/>
      </c>
      <c r="F3224" s="1" t="str">
        <f>IF(官網匯出!F3224="已付款","","B0012")</f>
        <v>B0012</v>
      </c>
      <c r="G3224" s="1" t="str">
        <f>IF(官網匯出!A3224="","",官網匯出!A3224)</f>
        <v/>
      </c>
      <c r="H3224" s="3" t="str">
        <f>IF(官網匯出!B3224="","",官網匯出!B3224)</f>
        <v/>
      </c>
      <c r="I3224" s="1" t="str">
        <f>IF(官網匯出!C3224="","",官網匯出!C3224)</f>
        <v/>
      </c>
      <c r="J3224" s="1" t="str">
        <f>IF(官網匯出!D3224="","",官網匯出!D3224)</f>
        <v/>
      </c>
      <c r="K3224" s="3" t="str">
        <f>IF(官網匯出!E3224="","",官網匯出!E3224)</f>
        <v/>
      </c>
      <c r="L3224" s="1" t="str">
        <f>IF(官網匯出!F3224="","",官網匯出!F3224)</f>
        <v/>
      </c>
      <c r="M3224" s="1" t="str">
        <f>IF(官網匯出!G3224="","",官網匯出!G3224)</f>
        <v/>
      </c>
      <c r="N3224" s="1" t="str">
        <f>IF(官網匯出!H3224="","",官網匯出!H3224)</f>
        <v/>
      </c>
      <c r="P3224" s="1" t="str">
        <f>IF(官網匯出!J3224="","",RIGHT(官網匯出!J3224,LEN(官網匯出!J3224)-2))</f>
        <v/>
      </c>
      <c r="Q3224" s="1" t="str">
        <f>IF(官網匯出!K3224="","",官網匯出!K3224)</f>
        <v/>
      </c>
      <c r="R3224" s="1" t="str">
        <f>IF(官網匯出!L3224="","",官網匯出!L3224)</f>
        <v/>
      </c>
      <c r="S3224" s="1" t="str">
        <f>IF(官網匯出!M3224="","",官網匯出!M3224)</f>
        <v/>
      </c>
      <c r="T3224" s="1" t="str">
        <f>IF(官網匯出!N3224="","",官網匯出!N3224)</f>
        <v/>
      </c>
      <c r="U3224" s="1" t="str">
        <f>IF(官網匯出!O3224="","",官網匯出!O3224)</f>
        <v/>
      </c>
      <c r="V3224" s="1" t="str">
        <f>IF(官網匯出!P3224="",IF(G3224="","",0),官網匯出!P3224)</f>
        <v/>
      </c>
      <c r="W3224" s="1" t="str">
        <f>IF(官網匯出!Q3224="",IF(G3224="","",0),官網匯出!Q3224)</f>
        <v/>
      </c>
      <c r="X3224" s="1" t="str">
        <f>IF(官網匯出!R3224="","",官網匯出!R3224)</f>
        <v/>
      </c>
      <c r="Y3224" s="1" t="str">
        <f>IF(官網匯出!S3224="","",官網匯出!S3224)</f>
        <v/>
      </c>
      <c r="Z3224" s="1" t="str">
        <f>IF(G3224="","",官網匯出!T3224)</f>
        <v/>
      </c>
      <c r="AA3224" s="1" t="str">
        <f>IF(G3224="","",官網匯出!AK3224)</f>
        <v/>
      </c>
      <c r="AB3224" s="1" t="str">
        <f>IF(G3224="","",IF(官網匯出!V3224="","",官網匯出!V3224))</f>
        <v/>
      </c>
      <c r="AJ3224" s="1" t="str">
        <f>IF(G3224="","",IF(官網匯出!AE3224="","",官網匯出!AE3224))</f>
        <v/>
      </c>
      <c r="AK3224" s="1" t="str">
        <f>IF(G3224="","",IF(官網匯出!AD3224="","",官網匯出!AD3224))</f>
        <v/>
      </c>
      <c r="AL3224" s="1" t="str">
        <f t="shared" si="563"/>
        <v>0</v>
      </c>
      <c r="AM3224" s="1" t="str">
        <f>IF(官網匯出!AG3224="","",官網匯出!AG3224)</f>
        <v/>
      </c>
      <c r="AN3224" s="1" t="str">
        <f>IF(G3224="","",IF(官網匯出!AH3224="","",官網匯出!AH3224))</f>
        <v/>
      </c>
      <c r="AO3224" s="14" t="str">
        <f t="shared" si="564"/>
        <v/>
      </c>
      <c r="AP3224" s="14" t="str">
        <f t="shared" si="565"/>
        <v>1</v>
      </c>
      <c r="AQ3224" s="14" t="str">
        <f t="shared" si="566"/>
        <v>0</v>
      </c>
      <c r="AR3224" s="1" t="str">
        <f t="shared" si="567"/>
        <v/>
      </c>
      <c r="AS3224" s="1" t="str">
        <f t="shared" si="568"/>
        <v/>
      </c>
      <c r="AT3224" s="1" t="str">
        <f t="shared" si="569"/>
        <v/>
      </c>
      <c r="AU3224" s="1" t="str">
        <f t="shared" si="560"/>
        <v/>
      </c>
      <c r="AV3224" s="1" t="e">
        <f>IF(VLOOKUP(G3224,官網匯出!A:AQ,42,FALSE)="","[黃金盾官網]",VLOOKUP(G3224,官網匯出!A:AQ,42,FALSE))</f>
        <v>#N/A</v>
      </c>
      <c r="AW3224" s="1" t="e">
        <f>IF(LEFT(VLOOKUP(G3224,官網匯出!A:AS,43,FALSE),2)="","web",LEFT(VLOOKUP(G3224,官網匯出!A:AS,43,FALSE),2))</f>
        <v>#N/A</v>
      </c>
      <c r="AX3224" s="1" t="str">
        <f t="shared" si="570"/>
        <v>O</v>
      </c>
    </row>
    <row r="3225" spans="1:50">
      <c r="A3225" s="1" t="str">
        <f>IF(G3225="","",VLOOKUP(官網轉換!AW3225,團名!A:B,2,FALSE))</f>
        <v/>
      </c>
      <c r="B3225" s="1" t="str">
        <f>IF(G3225="","",IF(LEFT(VLOOKUP(G3225,官網匯出!A:AQ,43,0),2)="wf",VLOOKUP(VLOOKUP(G3225,官網匯出!A:AQ,43,0),團名!$I$1:$K$12,2,FALSE),"N0071"))</f>
        <v/>
      </c>
      <c r="C3225" s="1" t="str">
        <f>IFERROR(VLOOKUP(官網匯出!D3225,團名!E:G,3,FALSE),"")</f>
        <v/>
      </c>
      <c r="D3225" s="1" t="str">
        <f t="shared" si="561"/>
        <v/>
      </c>
      <c r="E3225" s="1" t="str">
        <f t="shared" si="562"/>
        <v/>
      </c>
      <c r="F3225" s="1" t="str">
        <f>IF(官網匯出!F3225="已付款","","B0012")</f>
        <v>B0012</v>
      </c>
      <c r="G3225" s="1" t="str">
        <f>IF(官網匯出!A3225="","",官網匯出!A3225)</f>
        <v/>
      </c>
      <c r="H3225" s="3" t="str">
        <f>IF(官網匯出!B3225="","",官網匯出!B3225)</f>
        <v/>
      </c>
      <c r="I3225" s="1" t="str">
        <f>IF(官網匯出!C3225="","",官網匯出!C3225)</f>
        <v/>
      </c>
      <c r="J3225" s="1" t="str">
        <f>IF(官網匯出!D3225="","",官網匯出!D3225)</f>
        <v/>
      </c>
      <c r="K3225" s="3" t="str">
        <f>IF(官網匯出!E3225="","",官網匯出!E3225)</f>
        <v/>
      </c>
      <c r="L3225" s="1" t="str">
        <f>IF(官網匯出!F3225="","",官網匯出!F3225)</f>
        <v/>
      </c>
      <c r="M3225" s="1" t="str">
        <f>IF(官網匯出!G3225="","",官網匯出!G3225)</f>
        <v/>
      </c>
      <c r="N3225" s="1" t="str">
        <f>IF(官網匯出!H3225="","",官網匯出!H3225)</f>
        <v/>
      </c>
      <c r="P3225" s="1" t="str">
        <f>IF(官網匯出!J3225="","",RIGHT(官網匯出!J3225,LEN(官網匯出!J3225)-2))</f>
        <v/>
      </c>
      <c r="Q3225" s="1" t="str">
        <f>IF(官網匯出!K3225="","",官網匯出!K3225)</f>
        <v/>
      </c>
      <c r="R3225" s="1" t="str">
        <f>IF(官網匯出!L3225="","",官網匯出!L3225)</f>
        <v/>
      </c>
      <c r="S3225" s="1" t="str">
        <f>IF(官網匯出!M3225="","",官網匯出!M3225)</f>
        <v/>
      </c>
      <c r="T3225" s="1" t="str">
        <f>IF(官網匯出!N3225="","",官網匯出!N3225)</f>
        <v/>
      </c>
      <c r="U3225" s="1" t="str">
        <f>IF(官網匯出!O3225="","",官網匯出!O3225)</f>
        <v/>
      </c>
      <c r="V3225" s="1" t="str">
        <f>IF(官網匯出!P3225="",IF(G3225="","",0),官網匯出!P3225)</f>
        <v/>
      </c>
      <c r="W3225" s="1" t="str">
        <f>IF(官網匯出!Q3225="",IF(G3225="","",0),官網匯出!Q3225)</f>
        <v/>
      </c>
      <c r="X3225" s="1" t="str">
        <f>IF(官網匯出!R3225="","",官網匯出!R3225)</f>
        <v/>
      </c>
      <c r="Y3225" s="1" t="str">
        <f>IF(官網匯出!S3225="","",官網匯出!S3225)</f>
        <v/>
      </c>
      <c r="Z3225" s="1" t="str">
        <f>IF(G3225="","",官網匯出!T3225)</f>
        <v/>
      </c>
      <c r="AA3225" s="1" t="str">
        <f>IF(G3225="","",官網匯出!AK3225)</f>
        <v/>
      </c>
      <c r="AB3225" s="1" t="str">
        <f>IF(G3225="","",IF(官網匯出!V3225="","",官網匯出!V3225))</f>
        <v/>
      </c>
      <c r="AJ3225" s="1" t="str">
        <f>IF(G3225="","",IF(官網匯出!AE3225="","",官網匯出!AE3225))</f>
        <v/>
      </c>
      <c r="AK3225" s="1" t="str">
        <f>IF(G3225="","",IF(官網匯出!AD3225="","",官網匯出!AD3225))</f>
        <v/>
      </c>
      <c r="AL3225" s="1" t="str">
        <f t="shared" si="563"/>
        <v>0</v>
      </c>
      <c r="AM3225" s="1" t="str">
        <f>IF(官網匯出!AG3225="","",官網匯出!AG3225)</f>
        <v/>
      </c>
      <c r="AN3225" s="1" t="str">
        <f>IF(G3225="","",IF(官網匯出!AH3225="","",官網匯出!AH3225))</f>
        <v/>
      </c>
      <c r="AO3225" s="14" t="str">
        <f t="shared" si="564"/>
        <v/>
      </c>
      <c r="AP3225" s="14" t="str">
        <f t="shared" si="565"/>
        <v>1</v>
      </c>
      <c r="AQ3225" s="14" t="str">
        <f t="shared" si="566"/>
        <v>0</v>
      </c>
      <c r="AR3225" s="1" t="str">
        <f t="shared" si="567"/>
        <v/>
      </c>
      <c r="AS3225" s="1" t="str">
        <f t="shared" si="568"/>
        <v/>
      </c>
      <c r="AT3225" s="1" t="str">
        <f t="shared" si="569"/>
        <v/>
      </c>
      <c r="AU3225" s="1" t="str">
        <f t="shared" si="560"/>
        <v/>
      </c>
      <c r="AV3225" s="1" t="e">
        <f>IF(VLOOKUP(G3225,官網匯出!A:AQ,42,FALSE)="","[黃金盾官網]",VLOOKUP(G3225,官網匯出!A:AQ,42,FALSE))</f>
        <v>#N/A</v>
      </c>
      <c r="AW3225" s="1" t="e">
        <f>IF(LEFT(VLOOKUP(G3225,官網匯出!A:AS,43,FALSE),2)="","web",LEFT(VLOOKUP(G3225,官網匯出!A:AS,43,FALSE),2))</f>
        <v>#N/A</v>
      </c>
      <c r="AX3225" s="1" t="str">
        <f t="shared" si="570"/>
        <v>O</v>
      </c>
    </row>
    <row r="3226" spans="1:50">
      <c r="A3226" s="1" t="str">
        <f>IF(G3226="","",VLOOKUP(官網轉換!AW3226,團名!A:B,2,FALSE))</f>
        <v/>
      </c>
      <c r="B3226" s="1" t="str">
        <f>IF(G3226="","",IF(LEFT(VLOOKUP(G3226,官網匯出!A:AQ,43,0),2)="wf",VLOOKUP(VLOOKUP(G3226,官網匯出!A:AQ,43,0),團名!$I$1:$K$12,2,FALSE),"N0071"))</f>
        <v/>
      </c>
      <c r="C3226" s="1" t="str">
        <f>IFERROR(VLOOKUP(官網匯出!D3226,團名!E:G,3,FALSE),"")</f>
        <v/>
      </c>
      <c r="D3226" s="1" t="str">
        <f t="shared" si="561"/>
        <v/>
      </c>
      <c r="E3226" s="1" t="str">
        <f t="shared" si="562"/>
        <v/>
      </c>
      <c r="F3226" s="1" t="str">
        <f>IF(官網匯出!F3226="已付款","","B0012")</f>
        <v>B0012</v>
      </c>
      <c r="G3226" s="1" t="str">
        <f>IF(官網匯出!A3226="","",官網匯出!A3226)</f>
        <v/>
      </c>
      <c r="H3226" s="3" t="str">
        <f>IF(官網匯出!B3226="","",官網匯出!B3226)</f>
        <v/>
      </c>
      <c r="I3226" s="1" t="str">
        <f>IF(官網匯出!C3226="","",官網匯出!C3226)</f>
        <v/>
      </c>
      <c r="J3226" s="1" t="str">
        <f>IF(官網匯出!D3226="","",官網匯出!D3226)</f>
        <v/>
      </c>
      <c r="K3226" s="3" t="str">
        <f>IF(官網匯出!E3226="","",官網匯出!E3226)</f>
        <v/>
      </c>
      <c r="L3226" s="1" t="str">
        <f>IF(官網匯出!F3226="","",官網匯出!F3226)</f>
        <v/>
      </c>
      <c r="M3226" s="1" t="str">
        <f>IF(官網匯出!G3226="","",官網匯出!G3226)</f>
        <v/>
      </c>
      <c r="N3226" s="1" t="str">
        <f>IF(官網匯出!H3226="","",官網匯出!H3226)</f>
        <v/>
      </c>
      <c r="P3226" s="1" t="str">
        <f>IF(官網匯出!J3226="","",RIGHT(官網匯出!J3226,LEN(官網匯出!J3226)-2))</f>
        <v/>
      </c>
      <c r="Q3226" s="1" t="str">
        <f>IF(官網匯出!K3226="","",官網匯出!K3226)</f>
        <v/>
      </c>
      <c r="R3226" s="1" t="str">
        <f>IF(官網匯出!L3226="","",官網匯出!L3226)</f>
        <v/>
      </c>
      <c r="S3226" s="1" t="str">
        <f>IF(官網匯出!M3226="","",官網匯出!M3226)</f>
        <v/>
      </c>
      <c r="T3226" s="1" t="str">
        <f>IF(官網匯出!N3226="","",官網匯出!N3226)</f>
        <v/>
      </c>
      <c r="U3226" s="1" t="str">
        <f>IF(官網匯出!O3226="","",官網匯出!O3226)</f>
        <v/>
      </c>
      <c r="V3226" s="1" t="str">
        <f>IF(官網匯出!P3226="",IF(G3226="","",0),官網匯出!P3226)</f>
        <v/>
      </c>
      <c r="W3226" s="1" t="str">
        <f>IF(官網匯出!Q3226="",IF(G3226="","",0),官網匯出!Q3226)</f>
        <v/>
      </c>
      <c r="X3226" s="1" t="str">
        <f>IF(官網匯出!R3226="","",官網匯出!R3226)</f>
        <v/>
      </c>
      <c r="Y3226" s="1" t="str">
        <f>IF(官網匯出!S3226="","",官網匯出!S3226)</f>
        <v/>
      </c>
      <c r="Z3226" s="1" t="str">
        <f>IF(G3226="","",官網匯出!T3226)</f>
        <v/>
      </c>
      <c r="AA3226" s="1" t="str">
        <f>IF(G3226="","",官網匯出!AK3226)</f>
        <v/>
      </c>
      <c r="AB3226" s="1" t="str">
        <f>IF(G3226="","",IF(官網匯出!V3226="","",官網匯出!V3226))</f>
        <v/>
      </c>
      <c r="AJ3226" s="1" t="str">
        <f>IF(G3226="","",IF(官網匯出!AE3226="","",官網匯出!AE3226))</f>
        <v/>
      </c>
      <c r="AK3226" s="1" t="str">
        <f>IF(G3226="","",IF(官網匯出!AD3226="","",官網匯出!AD3226))</f>
        <v/>
      </c>
      <c r="AL3226" s="1" t="str">
        <f t="shared" si="563"/>
        <v>0</v>
      </c>
      <c r="AM3226" s="1" t="str">
        <f>IF(官網匯出!AG3226="","",官網匯出!AG3226)</f>
        <v/>
      </c>
      <c r="AN3226" s="1" t="str">
        <f>IF(G3226="","",IF(官網匯出!AH3226="","",官網匯出!AH3226))</f>
        <v/>
      </c>
      <c r="AO3226" s="14" t="str">
        <f t="shared" si="564"/>
        <v/>
      </c>
      <c r="AP3226" s="14" t="str">
        <f t="shared" si="565"/>
        <v>1</v>
      </c>
      <c r="AQ3226" s="14" t="str">
        <f t="shared" si="566"/>
        <v>0</v>
      </c>
      <c r="AR3226" s="1" t="str">
        <f t="shared" si="567"/>
        <v/>
      </c>
      <c r="AS3226" s="1" t="str">
        <f t="shared" si="568"/>
        <v/>
      </c>
      <c r="AT3226" s="1" t="str">
        <f t="shared" si="569"/>
        <v/>
      </c>
      <c r="AU3226" s="1" t="str">
        <f t="shared" si="560"/>
        <v/>
      </c>
      <c r="AV3226" s="1" t="e">
        <f>IF(VLOOKUP(G3226,官網匯出!A:AQ,42,FALSE)="","[黃金盾官網]",VLOOKUP(G3226,官網匯出!A:AQ,42,FALSE))</f>
        <v>#N/A</v>
      </c>
      <c r="AW3226" s="1" t="e">
        <f>IF(LEFT(VLOOKUP(G3226,官網匯出!A:AS,43,FALSE),2)="","web",LEFT(VLOOKUP(G3226,官網匯出!A:AS,43,FALSE),2))</f>
        <v>#N/A</v>
      </c>
      <c r="AX3226" s="1" t="str">
        <f t="shared" si="570"/>
        <v>O</v>
      </c>
    </row>
    <row r="3227" spans="1:50">
      <c r="A3227" s="1" t="str">
        <f>IF(G3227="","",VLOOKUP(官網轉換!AW3227,團名!A:B,2,FALSE))</f>
        <v/>
      </c>
      <c r="B3227" s="1" t="str">
        <f>IF(G3227="","",IF(LEFT(VLOOKUP(G3227,官網匯出!A:AQ,43,0),2)="wf",VLOOKUP(VLOOKUP(G3227,官網匯出!A:AQ,43,0),團名!$I$1:$K$12,2,FALSE),"N0071"))</f>
        <v/>
      </c>
      <c r="C3227" s="1" t="str">
        <f>IFERROR(VLOOKUP(官網匯出!D3227,團名!E:G,3,FALSE),"")</f>
        <v/>
      </c>
      <c r="D3227" s="1" t="str">
        <f t="shared" si="561"/>
        <v/>
      </c>
      <c r="E3227" s="1" t="str">
        <f t="shared" si="562"/>
        <v/>
      </c>
      <c r="F3227" s="1" t="str">
        <f>IF(官網匯出!F3227="已付款","","B0012")</f>
        <v>B0012</v>
      </c>
      <c r="G3227" s="1" t="str">
        <f>IF(官網匯出!A3227="","",官網匯出!A3227)</f>
        <v/>
      </c>
      <c r="H3227" s="3" t="str">
        <f>IF(官網匯出!B3227="","",官網匯出!B3227)</f>
        <v/>
      </c>
      <c r="I3227" s="1" t="str">
        <f>IF(官網匯出!C3227="","",官網匯出!C3227)</f>
        <v/>
      </c>
      <c r="J3227" s="1" t="str">
        <f>IF(官網匯出!D3227="","",官網匯出!D3227)</f>
        <v/>
      </c>
      <c r="K3227" s="3" t="str">
        <f>IF(官網匯出!E3227="","",官網匯出!E3227)</f>
        <v/>
      </c>
      <c r="L3227" s="1" t="str">
        <f>IF(官網匯出!F3227="","",官網匯出!F3227)</f>
        <v/>
      </c>
      <c r="M3227" s="1" t="str">
        <f>IF(官網匯出!G3227="","",官網匯出!G3227)</f>
        <v/>
      </c>
      <c r="N3227" s="1" t="str">
        <f>IF(官網匯出!H3227="","",官網匯出!H3227)</f>
        <v/>
      </c>
      <c r="P3227" s="1" t="str">
        <f>IF(官網匯出!J3227="","",RIGHT(官網匯出!J3227,LEN(官網匯出!J3227)-2))</f>
        <v/>
      </c>
      <c r="Q3227" s="1" t="str">
        <f>IF(官網匯出!K3227="","",官網匯出!K3227)</f>
        <v/>
      </c>
      <c r="R3227" s="1" t="str">
        <f>IF(官網匯出!L3227="","",官網匯出!L3227)</f>
        <v/>
      </c>
      <c r="S3227" s="1" t="str">
        <f>IF(官網匯出!M3227="","",官網匯出!M3227)</f>
        <v/>
      </c>
      <c r="T3227" s="1" t="str">
        <f>IF(官網匯出!N3227="","",官網匯出!N3227)</f>
        <v/>
      </c>
      <c r="U3227" s="1" t="str">
        <f>IF(官網匯出!O3227="","",官網匯出!O3227)</f>
        <v/>
      </c>
      <c r="V3227" s="1" t="str">
        <f>IF(官網匯出!P3227="",IF(G3227="","",0),官網匯出!P3227)</f>
        <v/>
      </c>
      <c r="W3227" s="1" t="str">
        <f>IF(官網匯出!Q3227="",IF(G3227="","",0),官網匯出!Q3227)</f>
        <v/>
      </c>
      <c r="X3227" s="1" t="str">
        <f>IF(官網匯出!R3227="","",官網匯出!R3227)</f>
        <v/>
      </c>
      <c r="Y3227" s="1" t="str">
        <f>IF(官網匯出!S3227="","",官網匯出!S3227)</f>
        <v/>
      </c>
      <c r="Z3227" s="1" t="str">
        <f>IF(G3227="","",官網匯出!T3227)</f>
        <v/>
      </c>
      <c r="AA3227" s="1" t="str">
        <f>IF(G3227="","",官網匯出!AK3227)</f>
        <v/>
      </c>
      <c r="AB3227" s="1" t="str">
        <f>IF(G3227="","",IF(官網匯出!V3227="","",官網匯出!V3227))</f>
        <v/>
      </c>
      <c r="AJ3227" s="1" t="str">
        <f>IF(G3227="","",IF(官網匯出!AE3227="","",官網匯出!AE3227))</f>
        <v/>
      </c>
      <c r="AK3227" s="1" t="str">
        <f>IF(G3227="","",IF(官網匯出!AD3227="","",官網匯出!AD3227))</f>
        <v/>
      </c>
      <c r="AL3227" s="1" t="str">
        <f t="shared" si="563"/>
        <v>0</v>
      </c>
      <c r="AM3227" s="1" t="str">
        <f>IF(官網匯出!AG3227="","",官網匯出!AG3227)</f>
        <v/>
      </c>
      <c r="AN3227" s="1" t="str">
        <f>IF(G3227="","",IF(官網匯出!AH3227="","",官網匯出!AH3227))</f>
        <v/>
      </c>
      <c r="AO3227" s="14" t="str">
        <f t="shared" si="564"/>
        <v/>
      </c>
      <c r="AP3227" s="14" t="str">
        <f t="shared" si="565"/>
        <v>1</v>
      </c>
      <c r="AQ3227" s="14" t="str">
        <f t="shared" si="566"/>
        <v>0</v>
      </c>
      <c r="AR3227" s="1" t="str">
        <f t="shared" si="567"/>
        <v/>
      </c>
      <c r="AS3227" s="1" t="str">
        <f t="shared" si="568"/>
        <v/>
      </c>
      <c r="AT3227" s="1" t="str">
        <f t="shared" si="569"/>
        <v/>
      </c>
      <c r="AU3227" s="1" t="str">
        <f t="shared" si="560"/>
        <v/>
      </c>
      <c r="AV3227" s="1" t="e">
        <f>IF(VLOOKUP(G3227,官網匯出!A:AQ,42,FALSE)="","[黃金盾官網]",VLOOKUP(G3227,官網匯出!A:AQ,42,FALSE))</f>
        <v>#N/A</v>
      </c>
      <c r="AW3227" s="1" t="e">
        <f>IF(LEFT(VLOOKUP(G3227,官網匯出!A:AS,43,FALSE),2)="","web",LEFT(VLOOKUP(G3227,官網匯出!A:AS,43,FALSE),2))</f>
        <v>#N/A</v>
      </c>
      <c r="AX3227" s="1" t="str">
        <f t="shared" si="570"/>
        <v>O</v>
      </c>
    </row>
    <row r="3228" spans="1:50">
      <c r="A3228" s="1" t="str">
        <f>IF(G3228="","",VLOOKUP(官網轉換!AW3228,團名!A:B,2,FALSE))</f>
        <v/>
      </c>
      <c r="B3228" s="1" t="str">
        <f>IF(G3228="","",IF(LEFT(VLOOKUP(G3228,官網匯出!A:AQ,43,0),2)="wf",VLOOKUP(VLOOKUP(G3228,官網匯出!A:AQ,43,0),團名!$I$1:$K$12,2,FALSE),"N0071"))</f>
        <v/>
      </c>
      <c r="C3228" s="1" t="str">
        <f>IFERROR(VLOOKUP(官網匯出!D3228,團名!E:G,3,FALSE),"")</f>
        <v/>
      </c>
      <c r="D3228" s="1" t="str">
        <f t="shared" si="561"/>
        <v/>
      </c>
      <c r="E3228" s="1" t="str">
        <f t="shared" si="562"/>
        <v/>
      </c>
      <c r="F3228" s="1" t="str">
        <f>IF(官網匯出!F3228="已付款","","B0012")</f>
        <v>B0012</v>
      </c>
      <c r="G3228" s="1" t="str">
        <f>IF(官網匯出!A3228="","",官網匯出!A3228)</f>
        <v/>
      </c>
      <c r="H3228" s="3" t="str">
        <f>IF(官網匯出!B3228="","",官網匯出!B3228)</f>
        <v/>
      </c>
      <c r="I3228" s="1" t="str">
        <f>IF(官網匯出!C3228="","",官網匯出!C3228)</f>
        <v/>
      </c>
      <c r="J3228" s="1" t="str">
        <f>IF(官網匯出!D3228="","",官網匯出!D3228)</f>
        <v/>
      </c>
      <c r="K3228" s="3" t="str">
        <f>IF(官網匯出!E3228="","",官網匯出!E3228)</f>
        <v/>
      </c>
      <c r="L3228" s="1" t="str">
        <f>IF(官網匯出!F3228="","",官網匯出!F3228)</f>
        <v/>
      </c>
      <c r="M3228" s="1" t="str">
        <f>IF(官網匯出!G3228="","",官網匯出!G3228)</f>
        <v/>
      </c>
      <c r="N3228" s="1" t="str">
        <f>IF(官網匯出!H3228="","",官網匯出!H3228)</f>
        <v/>
      </c>
      <c r="P3228" s="1" t="str">
        <f>IF(官網匯出!J3228="","",RIGHT(官網匯出!J3228,LEN(官網匯出!J3228)-2))</f>
        <v/>
      </c>
      <c r="Q3228" s="1" t="str">
        <f>IF(官網匯出!K3228="","",官網匯出!K3228)</f>
        <v/>
      </c>
      <c r="R3228" s="1" t="str">
        <f>IF(官網匯出!L3228="","",官網匯出!L3228)</f>
        <v/>
      </c>
      <c r="S3228" s="1" t="str">
        <f>IF(官網匯出!M3228="","",官網匯出!M3228)</f>
        <v/>
      </c>
      <c r="T3228" s="1" t="str">
        <f>IF(官網匯出!N3228="","",官網匯出!N3228)</f>
        <v/>
      </c>
      <c r="U3228" s="1" t="str">
        <f>IF(官網匯出!O3228="","",官網匯出!O3228)</f>
        <v/>
      </c>
      <c r="V3228" s="1" t="str">
        <f>IF(官網匯出!P3228="",IF(G3228="","",0),官網匯出!P3228)</f>
        <v/>
      </c>
      <c r="W3228" s="1" t="str">
        <f>IF(官網匯出!Q3228="",IF(G3228="","",0),官網匯出!Q3228)</f>
        <v/>
      </c>
      <c r="X3228" s="1" t="str">
        <f>IF(官網匯出!R3228="","",官網匯出!R3228)</f>
        <v/>
      </c>
      <c r="Y3228" s="1" t="str">
        <f>IF(官網匯出!S3228="","",官網匯出!S3228)</f>
        <v/>
      </c>
      <c r="Z3228" s="1" t="str">
        <f>IF(G3228="","",官網匯出!T3228)</f>
        <v/>
      </c>
      <c r="AA3228" s="1" t="str">
        <f>IF(G3228="","",官網匯出!AK3228)</f>
        <v/>
      </c>
      <c r="AB3228" s="1" t="str">
        <f>IF(G3228="","",IF(官網匯出!V3228="","",官網匯出!V3228))</f>
        <v/>
      </c>
      <c r="AJ3228" s="1" t="str">
        <f>IF(G3228="","",IF(官網匯出!AE3228="","",官網匯出!AE3228))</f>
        <v/>
      </c>
      <c r="AK3228" s="1" t="str">
        <f>IF(G3228="","",IF(官網匯出!AD3228="","",官網匯出!AD3228))</f>
        <v/>
      </c>
      <c r="AL3228" s="1" t="str">
        <f t="shared" si="563"/>
        <v>0</v>
      </c>
      <c r="AM3228" s="1" t="str">
        <f>IF(官網匯出!AG3228="","",官網匯出!AG3228)</f>
        <v/>
      </c>
      <c r="AN3228" s="1" t="str">
        <f>IF(G3228="","",IF(官網匯出!AH3228="","",官網匯出!AH3228))</f>
        <v/>
      </c>
      <c r="AO3228" s="14" t="str">
        <f t="shared" si="564"/>
        <v/>
      </c>
      <c r="AP3228" s="14" t="str">
        <f t="shared" si="565"/>
        <v>1</v>
      </c>
      <c r="AQ3228" s="14" t="str">
        <f t="shared" si="566"/>
        <v>0</v>
      </c>
      <c r="AR3228" s="1" t="str">
        <f t="shared" si="567"/>
        <v/>
      </c>
      <c r="AS3228" s="1" t="str">
        <f t="shared" si="568"/>
        <v/>
      </c>
      <c r="AT3228" s="1" t="str">
        <f t="shared" si="569"/>
        <v/>
      </c>
      <c r="AU3228" s="1" t="str">
        <f t="shared" si="560"/>
        <v/>
      </c>
      <c r="AV3228" s="1" t="e">
        <f>IF(VLOOKUP(G3228,官網匯出!A:AQ,42,FALSE)="","[黃金盾官網]",VLOOKUP(G3228,官網匯出!A:AQ,42,FALSE))</f>
        <v>#N/A</v>
      </c>
      <c r="AW3228" s="1" t="e">
        <f>IF(LEFT(VLOOKUP(G3228,官網匯出!A:AS,43,FALSE),2)="","web",LEFT(VLOOKUP(G3228,官網匯出!A:AS,43,FALSE),2))</f>
        <v>#N/A</v>
      </c>
      <c r="AX3228" s="1" t="str">
        <f t="shared" si="570"/>
        <v>O</v>
      </c>
    </row>
    <row r="3229" spans="1:50">
      <c r="A3229" s="1" t="str">
        <f>IF(G3229="","",VLOOKUP(官網轉換!AW3229,團名!A:B,2,FALSE))</f>
        <v/>
      </c>
      <c r="B3229" s="1" t="str">
        <f>IF(G3229="","",IF(LEFT(VLOOKUP(G3229,官網匯出!A:AQ,43,0),2)="wf",VLOOKUP(VLOOKUP(G3229,官網匯出!A:AQ,43,0),團名!$I$1:$K$12,2,FALSE),"N0071"))</f>
        <v/>
      </c>
      <c r="C3229" s="1" t="str">
        <f>IFERROR(VLOOKUP(官網匯出!D3229,團名!E:G,3,FALSE),"")</f>
        <v/>
      </c>
      <c r="D3229" s="1" t="str">
        <f t="shared" si="561"/>
        <v/>
      </c>
      <c r="E3229" s="1" t="str">
        <f t="shared" si="562"/>
        <v/>
      </c>
      <c r="F3229" s="1" t="str">
        <f>IF(官網匯出!F3229="已付款","","B0012")</f>
        <v>B0012</v>
      </c>
      <c r="G3229" s="1" t="str">
        <f>IF(官網匯出!A3229="","",官網匯出!A3229)</f>
        <v/>
      </c>
      <c r="H3229" s="3" t="str">
        <f>IF(官網匯出!B3229="","",官網匯出!B3229)</f>
        <v/>
      </c>
      <c r="I3229" s="1" t="str">
        <f>IF(官網匯出!C3229="","",官網匯出!C3229)</f>
        <v/>
      </c>
      <c r="J3229" s="1" t="str">
        <f>IF(官網匯出!D3229="","",官網匯出!D3229)</f>
        <v/>
      </c>
      <c r="K3229" s="3" t="str">
        <f>IF(官網匯出!E3229="","",官網匯出!E3229)</f>
        <v/>
      </c>
      <c r="L3229" s="1" t="str">
        <f>IF(官網匯出!F3229="","",官網匯出!F3229)</f>
        <v/>
      </c>
      <c r="M3229" s="1" t="str">
        <f>IF(官網匯出!G3229="","",官網匯出!G3229)</f>
        <v/>
      </c>
      <c r="N3229" s="1" t="str">
        <f>IF(官網匯出!H3229="","",官網匯出!H3229)</f>
        <v/>
      </c>
      <c r="P3229" s="1" t="str">
        <f>IF(官網匯出!J3229="","",RIGHT(官網匯出!J3229,LEN(官網匯出!J3229)-2))</f>
        <v/>
      </c>
      <c r="Q3229" s="1" t="str">
        <f>IF(官網匯出!K3229="","",官網匯出!K3229)</f>
        <v/>
      </c>
      <c r="R3229" s="1" t="str">
        <f>IF(官網匯出!L3229="","",官網匯出!L3229)</f>
        <v/>
      </c>
      <c r="S3229" s="1" t="str">
        <f>IF(官網匯出!M3229="","",官網匯出!M3229)</f>
        <v/>
      </c>
      <c r="T3229" s="1" t="str">
        <f>IF(官網匯出!N3229="","",官網匯出!N3229)</f>
        <v/>
      </c>
      <c r="U3229" s="1" t="str">
        <f>IF(官網匯出!O3229="","",官網匯出!O3229)</f>
        <v/>
      </c>
      <c r="V3229" s="1" t="str">
        <f>IF(官網匯出!P3229="",IF(G3229="","",0),官網匯出!P3229)</f>
        <v/>
      </c>
      <c r="W3229" s="1" t="str">
        <f>IF(官網匯出!Q3229="",IF(G3229="","",0),官網匯出!Q3229)</f>
        <v/>
      </c>
      <c r="X3229" s="1" t="str">
        <f>IF(官網匯出!R3229="","",官網匯出!R3229)</f>
        <v/>
      </c>
      <c r="Y3229" s="1" t="str">
        <f>IF(官網匯出!S3229="","",官網匯出!S3229)</f>
        <v/>
      </c>
      <c r="Z3229" s="1" t="str">
        <f>IF(G3229="","",官網匯出!T3229)</f>
        <v/>
      </c>
      <c r="AA3229" s="1" t="str">
        <f>IF(G3229="","",官網匯出!AK3229)</f>
        <v/>
      </c>
      <c r="AB3229" s="1" t="str">
        <f>IF(G3229="","",IF(官網匯出!V3229="","",官網匯出!V3229))</f>
        <v/>
      </c>
      <c r="AJ3229" s="1" t="str">
        <f>IF(G3229="","",IF(官網匯出!AE3229="","",官網匯出!AE3229))</f>
        <v/>
      </c>
      <c r="AK3229" s="1" t="str">
        <f>IF(G3229="","",IF(官網匯出!AD3229="","",官網匯出!AD3229))</f>
        <v/>
      </c>
      <c r="AL3229" s="1" t="str">
        <f t="shared" si="563"/>
        <v>0</v>
      </c>
      <c r="AM3229" s="1" t="str">
        <f>IF(官網匯出!AG3229="","",官網匯出!AG3229)</f>
        <v/>
      </c>
      <c r="AN3229" s="1" t="str">
        <f>IF(G3229="","",IF(官網匯出!AH3229="","",官網匯出!AH3229))</f>
        <v/>
      </c>
      <c r="AO3229" s="14" t="str">
        <f t="shared" si="564"/>
        <v/>
      </c>
      <c r="AP3229" s="14" t="str">
        <f t="shared" si="565"/>
        <v>1</v>
      </c>
      <c r="AQ3229" s="14" t="str">
        <f t="shared" si="566"/>
        <v>0</v>
      </c>
      <c r="AR3229" s="1" t="str">
        <f t="shared" si="567"/>
        <v/>
      </c>
      <c r="AS3229" s="1" t="str">
        <f t="shared" si="568"/>
        <v/>
      </c>
      <c r="AT3229" s="1" t="str">
        <f t="shared" si="569"/>
        <v/>
      </c>
      <c r="AU3229" s="1" t="str">
        <f t="shared" si="560"/>
        <v/>
      </c>
      <c r="AV3229" s="1" t="e">
        <f>IF(VLOOKUP(G3229,官網匯出!A:AQ,42,FALSE)="","[黃金盾官網]",VLOOKUP(G3229,官網匯出!A:AQ,42,FALSE))</f>
        <v>#N/A</v>
      </c>
      <c r="AW3229" s="1" t="e">
        <f>IF(LEFT(VLOOKUP(G3229,官網匯出!A:AS,43,FALSE),2)="","web",LEFT(VLOOKUP(G3229,官網匯出!A:AS,43,FALSE),2))</f>
        <v>#N/A</v>
      </c>
      <c r="AX3229" s="1" t="str">
        <f t="shared" si="570"/>
        <v>O</v>
      </c>
    </row>
    <row r="3230" spans="1:50">
      <c r="A3230" s="1" t="str">
        <f>IF(G3230="","",VLOOKUP(官網轉換!AW3230,團名!A:B,2,FALSE))</f>
        <v/>
      </c>
      <c r="B3230" s="1" t="str">
        <f>IF(G3230="","",IF(LEFT(VLOOKUP(G3230,官網匯出!A:AQ,43,0),2)="wf",VLOOKUP(VLOOKUP(G3230,官網匯出!A:AQ,43,0),團名!$I$1:$K$12,2,FALSE),"N0071"))</f>
        <v/>
      </c>
      <c r="C3230" s="1" t="str">
        <f>IFERROR(VLOOKUP(官網匯出!D3230,團名!E:G,3,FALSE),"")</f>
        <v/>
      </c>
      <c r="D3230" s="1" t="str">
        <f t="shared" si="561"/>
        <v/>
      </c>
      <c r="E3230" s="1" t="str">
        <f t="shared" si="562"/>
        <v/>
      </c>
      <c r="F3230" s="1" t="str">
        <f>IF(官網匯出!F3230="已付款","","B0012")</f>
        <v>B0012</v>
      </c>
      <c r="G3230" s="1" t="str">
        <f>IF(官網匯出!A3230="","",官網匯出!A3230)</f>
        <v/>
      </c>
      <c r="H3230" s="3" t="str">
        <f>IF(官網匯出!B3230="","",官網匯出!B3230)</f>
        <v/>
      </c>
      <c r="I3230" s="1" t="str">
        <f>IF(官網匯出!C3230="","",官網匯出!C3230)</f>
        <v/>
      </c>
      <c r="J3230" s="1" t="str">
        <f>IF(官網匯出!D3230="","",官網匯出!D3230)</f>
        <v/>
      </c>
      <c r="K3230" s="3" t="str">
        <f>IF(官網匯出!E3230="","",官網匯出!E3230)</f>
        <v/>
      </c>
      <c r="L3230" s="1" t="str">
        <f>IF(官網匯出!F3230="","",官網匯出!F3230)</f>
        <v/>
      </c>
      <c r="M3230" s="1" t="str">
        <f>IF(官網匯出!G3230="","",官網匯出!G3230)</f>
        <v/>
      </c>
      <c r="N3230" s="1" t="str">
        <f>IF(官網匯出!H3230="","",官網匯出!H3230)</f>
        <v/>
      </c>
      <c r="P3230" s="1" t="str">
        <f>IF(官網匯出!J3230="","",RIGHT(官網匯出!J3230,LEN(官網匯出!J3230)-2))</f>
        <v/>
      </c>
      <c r="Q3230" s="1" t="str">
        <f>IF(官網匯出!K3230="","",官網匯出!K3230)</f>
        <v/>
      </c>
      <c r="R3230" s="1" t="str">
        <f>IF(官網匯出!L3230="","",官網匯出!L3230)</f>
        <v/>
      </c>
      <c r="S3230" s="1" t="str">
        <f>IF(官網匯出!M3230="","",官網匯出!M3230)</f>
        <v/>
      </c>
      <c r="T3230" s="1" t="str">
        <f>IF(官網匯出!N3230="","",官網匯出!N3230)</f>
        <v/>
      </c>
      <c r="U3230" s="1" t="str">
        <f>IF(官網匯出!O3230="","",官網匯出!O3230)</f>
        <v/>
      </c>
      <c r="V3230" s="1" t="str">
        <f>IF(官網匯出!P3230="",IF(G3230="","",0),官網匯出!P3230)</f>
        <v/>
      </c>
      <c r="W3230" s="1" t="str">
        <f>IF(官網匯出!Q3230="",IF(G3230="","",0),官網匯出!Q3230)</f>
        <v/>
      </c>
      <c r="X3230" s="1" t="str">
        <f>IF(官網匯出!R3230="","",官網匯出!R3230)</f>
        <v/>
      </c>
      <c r="Y3230" s="1" t="str">
        <f>IF(官網匯出!S3230="","",官網匯出!S3230)</f>
        <v/>
      </c>
      <c r="Z3230" s="1" t="str">
        <f>IF(G3230="","",官網匯出!T3230)</f>
        <v/>
      </c>
      <c r="AA3230" s="1" t="str">
        <f>IF(G3230="","",官網匯出!AK3230)</f>
        <v/>
      </c>
      <c r="AB3230" s="1" t="str">
        <f>IF(G3230="","",IF(官網匯出!V3230="","",官網匯出!V3230))</f>
        <v/>
      </c>
      <c r="AJ3230" s="1" t="str">
        <f>IF(G3230="","",IF(官網匯出!AE3230="","",官網匯出!AE3230))</f>
        <v/>
      </c>
      <c r="AK3230" s="1" t="str">
        <f>IF(G3230="","",IF(官網匯出!AD3230="","",官網匯出!AD3230))</f>
        <v/>
      </c>
      <c r="AL3230" s="1" t="str">
        <f t="shared" si="563"/>
        <v>0</v>
      </c>
      <c r="AM3230" s="1" t="str">
        <f>IF(官網匯出!AG3230="","",官網匯出!AG3230)</f>
        <v/>
      </c>
      <c r="AN3230" s="1" t="str">
        <f>IF(G3230="","",IF(官網匯出!AH3230="","",官網匯出!AH3230))</f>
        <v/>
      </c>
      <c r="AO3230" s="14" t="str">
        <f t="shared" si="564"/>
        <v/>
      </c>
      <c r="AP3230" s="14" t="str">
        <f t="shared" si="565"/>
        <v>1</v>
      </c>
      <c r="AQ3230" s="14" t="str">
        <f t="shared" si="566"/>
        <v>0</v>
      </c>
      <c r="AR3230" s="1" t="str">
        <f t="shared" si="567"/>
        <v/>
      </c>
      <c r="AS3230" s="1" t="str">
        <f t="shared" si="568"/>
        <v/>
      </c>
      <c r="AT3230" s="1" t="str">
        <f t="shared" si="569"/>
        <v/>
      </c>
      <c r="AU3230" s="1" t="str">
        <f t="shared" si="560"/>
        <v/>
      </c>
      <c r="AV3230" s="1" t="e">
        <f>IF(VLOOKUP(G3230,官網匯出!A:AQ,42,FALSE)="","[黃金盾官網]",VLOOKUP(G3230,官網匯出!A:AQ,42,FALSE))</f>
        <v>#N/A</v>
      </c>
      <c r="AW3230" s="1" t="e">
        <f>IF(LEFT(VLOOKUP(G3230,官網匯出!A:AS,43,FALSE),2)="","web",LEFT(VLOOKUP(G3230,官網匯出!A:AS,43,FALSE),2))</f>
        <v>#N/A</v>
      </c>
      <c r="AX3230" s="1" t="str">
        <f t="shared" si="570"/>
        <v>O</v>
      </c>
    </row>
    <row r="3231" spans="1:50">
      <c r="A3231" s="1" t="str">
        <f>IF(G3231="","",VLOOKUP(官網轉換!AW3231,團名!A:B,2,FALSE))</f>
        <v/>
      </c>
      <c r="B3231" s="1" t="str">
        <f>IF(G3231="","",IF(LEFT(VLOOKUP(G3231,官網匯出!A:AQ,43,0),2)="wf",VLOOKUP(VLOOKUP(G3231,官網匯出!A:AQ,43,0),團名!$I$1:$K$12,2,FALSE),"N0071"))</f>
        <v/>
      </c>
      <c r="C3231" s="1" t="str">
        <f>IFERROR(VLOOKUP(官網匯出!D3231,團名!E:G,3,FALSE),"")</f>
        <v/>
      </c>
      <c r="D3231" s="1" t="str">
        <f t="shared" si="561"/>
        <v/>
      </c>
      <c r="E3231" s="1" t="str">
        <f t="shared" si="562"/>
        <v/>
      </c>
      <c r="F3231" s="1" t="str">
        <f>IF(官網匯出!F3231="已付款","","B0012")</f>
        <v>B0012</v>
      </c>
      <c r="G3231" s="1" t="str">
        <f>IF(官網匯出!A3231="","",官網匯出!A3231)</f>
        <v/>
      </c>
      <c r="H3231" s="3" t="str">
        <f>IF(官網匯出!B3231="","",官網匯出!B3231)</f>
        <v/>
      </c>
      <c r="I3231" s="1" t="str">
        <f>IF(官網匯出!C3231="","",官網匯出!C3231)</f>
        <v/>
      </c>
      <c r="J3231" s="1" t="str">
        <f>IF(官網匯出!D3231="","",官網匯出!D3231)</f>
        <v/>
      </c>
      <c r="K3231" s="3" t="str">
        <f>IF(官網匯出!E3231="","",官網匯出!E3231)</f>
        <v/>
      </c>
      <c r="L3231" s="1" t="str">
        <f>IF(官網匯出!F3231="","",官網匯出!F3231)</f>
        <v/>
      </c>
      <c r="M3231" s="1" t="str">
        <f>IF(官網匯出!G3231="","",官網匯出!G3231)</f>
        <v/>
      </c>
      <c r="N3231" s="1" t="str">
        <f>IF(官網匯出!H3231="","",官網匯出!H3231)</f>
        <v/>
      </c>
      <c r="P3231" s="1" t="str">
        <f>IF(官網匯出!J3231="","",RIGHT(官網匯出!J3231,LEN(官網匯出!J3231)-2))</f>
        <v/>
      </c>
      <c r="Q3231" s="1" t="str">
        <f>IF(官網匯出!K3231="","",官網匯出!K3231)</f>
        <v/>
      </c>
      <c r="R3231" s="1" t="str">
        <f>IF(官網匯出!L3231="","",官網匯出!L3231)</f>
        <v/>
      </c>
      <c r="S3231" s="1" t="str">
        <f>IF(官網匯出!M3231="","",官網匯出!M3231)</f>
        <v/>
      </c>
      <c r="T3231" s="1" t="str">
        <f>IF(官網匯出!N3231="","",官網匯出!N3231)</f>
        <v/>
      </c>
      <c r="U3231" s="1" t="str">
        <f>IF(官網匯出!O3231="","",官網匯出!O3231)</f>
        <v/>
      </c>
      <c r="V3231" s="1" t="str">
        <f>IF(官網匯出!P3231="",IF(G3231="","",0),官網匯出!P3231)</f>
        <v/>
      </c>
      <c r="W3231" s="1" t="str">
        <f>IF(官網匯出!Q3231="",IF(G3231="","",0),官網匯出!Q3231)</f>
        <v/>
      </c>
      <c r="X3231" s="1" t="str">
        <f>IF(官網匯出!R3231="","",官網匯出!R3231)</f>
        <v/>
      </c>
      <c r="Y3231" s="1" t="str">
        <f>IF(官網匯出!S3231="","",官網匯出!S3231)</f>
        <v/>
      </c>
      <c r="Z3231" s="1" t="str">
        <f>IF(G3231="","",官網匯出!T3231)</f>
        <v/>
      </c>
      <c r="AA3231" s="1" t="str">
        <f>IF(G3231="","",官網匯出!AK3231)</f>
        <v/>
      </c>
      <c r="AB3231" s="1" t="str">
        <f>IF(G3231="","",IF(官網匯出!V3231="","",官網匯出!V3231))</f>
        <v/>
      </c>
      <c r="AJ3231" s="1" t="str">
        <f>IF(G3231="","",IF(官網匯出!AE3231="","",官網匯出!AE3231))</f>
        <v/>
      </c>
      <c r="AK3231" s="1" t="str">
        <f>IF(G3231="","",IF(官網匯出!AD3231="","",官網匯出!AD3231))</f>
        <v/>
      </c>
      <c r="AL3231" s="1" t="str">
        <f t="shared" si="563"/>
        <v>0</v>
      </c>
      <c r="AM3231" s="1" t="str">
        <f>IF(官網匯出!AG3231="","",官網匯出!AG3231)</f>
        <v/>
      </c>
      <c r="AN3231" s="1" t="str">
        <f>IF(G3231="","",IF(官網匯出!AH3231="","",官網匯出!AH3231))</f>
        <v/>
      </c>
      <c r="AO3231" s="14" t="str">
        <f t="shared" si="564"/>
        <v/>
      </c>
      <c r="AP3231" s="14" t="str">
        <f t="shared" si="565"/>
        <v>1</v>
      </c>
      <c r="AQ3231" s="14" t="str">
        <f t="shared" si="566"/>
        <v>0</v>
      </c>
      <c r="AR3231" s="1" t="str">
        <f t="shared" si="567"/>
        <v/>
      </c>
      <c r="AS3231" s="1" t="str">
        <f t="shared" si="568"/>
        <v/>
      </c>
      <c r="AT3231" s="1" t="str">
        <f t="shared" si="569"/>
        <v/>
      </c>
      <c r="AU3231" s="1" t="str">
        <f t="shared" si="560"/>
        <v/>
      </c>
      <c r="AV3231" s="1" t="e">
        <f>IF(VLOOKUP(G3231,官網匯出!A:AQ,42,FALSE)="","[黃金盾官網]",VLOOKUP(G3231,官網匯出!A:AQ,42,FALSE))</f>
        <v>#N/A</v>
      </c>
      <c r="AW3231" s="1" t="e">
        <f>IF(LEFT(VLOOKUP(G3231,官網匯出!A:AS,43,FALSE),2)="","web",LEFT(VLOOKUP(G3231,官網匯出!A:AS,43,FALSE),2))</f>
        <v>#N/A</v>
      </c>
      <c r="AX3231" s="1" t="str">
        <f t="shared" si="570"/>
        <v>O</v>
      </c>
    </row>
    <row r="3232" spans="1:50">
      <c r="A3232" s="1" t="str">
        <f>IF(G3232="","",VLOOKUP(官網轉換!AW3232,團名!A:B,2,FALSE))</f>
        <v/>
      </c>
      <c r="B3232" s="1" t="str">
        <f>IF(G3232="","",IF(LEFT(VLOOKUP(G3232,官網匯出!A:AQ,43,0),2)="wf",VLOOKUP(VLOOKUP(G3232,官網匯出!A:AQ,43,0),團名!$I$1:$K$12,2,FALSE),"N0071"))</f>
        <v/>
      </c>
      <c r="C3232" s="1" t="str">
        <f>IFERROR(VLOOKUP(官網匯出!D3232,團名!E:G,3,FALSE),"")</f>
        <v/>
      </c>
      <c r="D3232" s="1" t="str">
        <f t="shared" si="561"/>
        <v/>
      </c>
      <c r="E3232" s="1" t="str">
        <f t="shared" si="562"/>
        <v/>
      </c>
      <c r="F3232" s="1" t="str">
        <f>IF(官網匯出!F3232="已付款","","B0012")</f>
        <v>B0012</v>
      </c>
      <c r="G3232" s="1" t="str">
        <f>IF(官網匯出!A3232="","",官網匯出!A3232)</f>
        <v/>
      </c>
      <c r="H3232" s="3" t="str">
        <f>IF(官網匯出!B3232="","",官網匯出!B3232)</f>
        <v/>
      </c>
      <c r="I3232" s="1" t="str">
        <f>IF(官網匯出!C3232="","",官網匯出!C3232)</f>
        <v/>
      </c>
      <c r="J3232" s="1" t="str">
        <f>IF(官網匯出!D3232="","",官網匯出!D3232)</f>
        <v/>
      </c>
      <c r="K3232" s="3" t="str">
        <f>IF(官網匯出!E3232="","",官網匯出!E3232)</f>
        <v/>
      </c>
      <c r="L3232" s="1" t="str">
        <f>IF(官網匯出!F3232="","",官網匯出!F3232)</f>
        <v/>
      </c>
      <c r="M3232" s="1" t="str">
        <f>IF(官網匯出!G3232="","",官網匯出!G3232)</f>
        <v/>
      </c>
      <c r="N3232" s="1" t="str">
        <f>IF(官網匯出!H3232="","",官網匯出!H3232)</f>
        <v/>
      </c>
      <c r="P3232" s="1" t="str">
        <f>IF(官網匯出!J3232="","",RIGHT(官網匯出!J3232,LEN(官網匯出!J3232)-2))</f>
        <v/>
      </c>
      <c r="Q3232" s="1" t="str">
        <f>IF(官網匯出!K3232="","",官網匯出!K3232)</f>
        <v/>
      </c>
      <c r="R3232" s="1" t="str">
        <f>IF(官網匯出!L3232="","",官網匯出!L3232)</f>
        <v/>
      </c>
      <c r="S3232" s="1" t="str">
        <f>IF(官網匯出!M3232="","",官網匯出!M3232)</f>
        <v/>
      </c>
      <c r="T3232" s="1" t="str">
        <f>IF(官網匯出!N3232="","",官網匯出!N3232)</f>
        <v/>
      </c>
      <c r="U3232" s="1" t="str">
        <f>IF(官網匯出!O3232="","",官網匯出!O3232)</f>
        <v/>
      </c>
      <c r="V3232" s="1" t="str">
        <f>IF(官網匯出!P3232="",IF(G3232="","",0),官網匯出!P3232)</f>
        <v/>
      </c>
      <c r="W3232" s="1" t="str">
        <f>IF(官網匯出!Q3232="",IF(G3232="","",0),官網匯出!Q3232)</f>
        <v/>
      </c>
      <c r="X3232" s="1" t="str">
        <f>IF(官網匯出!R3232="","",官網匯出!R3232)</f>
        <v/>
      </c>
      <c r="Y3232" s="1" t="str">
        <f>IF(官網匯出!S3232="","",官網匯出!S3232)</f>
        <v/>
      </c>
      <c r="Z3232" s="1" t="str">
        <f>IF(G3232="","",官網匯出!T3232)</f>
        <v/>
      </c>
      <c r="AA3232" s="1" t="str">
        <f>IF(G3232="","",官網匯出!AK3232)</f>
        <v/>
      </c>
      <c r="AB3232" s="1" t="str">
        <f>IF(G3232="","",IF(官網匯出!V3232="","",官網匯出!V3232))</f>
        <v/>
      </c>
      <c r="AJ3232" s="1" t="str">
        <f>IF(G3232="","",IF(官網匯出!AE3232="","",官網匯出!AE3232))</f>
        <v/>
      </c>
      <c r="AK3232" s="1" t="str">
        <f>IF(G3232="","",IF(官網匯出!AD3232="","",官網匯出!AD3232))</f>
        <v/>
      </c>
      <c r="AL3232" s="1" t="str">
        <f t="shared" si="563"/>
        <v>0</v>
      </c>
      <c r="AM3232" s="1" t="str">
        <f>IF(官網匯出!AG3232="","",官網匯出!AG3232)</f>
        <v/>
      </c>
      <c r="AN3232" s="1" t="str">
        <f>IF(G3232="","",IF(官網匯出!AH3232="","",官網匯出!AH3232))</f>
        <v/>
      </c>
      <c r="AO3232" s="14" t="str">
        <f t="shared" si="564"/>
        <v/>
      </c>
      <c r="AP3232" s="14" t="str">
        <f t="shared" si="565"/>
        <v>1</v>
      </c>
      <c r="AQ3232" s="14" t="str">
        <f t="shared" si="566"/>
        <v>0</v>
      </c>
      <c r="AR3232" s="1" t="str">
        <f t="shared" si="567"/>
        <v/>
      </c>
      <c r="AS3232" s="1" t="str">
        <f t="shared" si="568"/>
        <v/>
      </c>
      <c r="AT3232" s="1" t="str">
        <f t="shared" si="569"/>
        <v/>
      </c>
      <c r="AU3232" s="1" t="str">
        <f t="shared" si="560"/>
        <v/>
      </c>
      <c r="AV3232" s="1" t="e">
        <f>IF(VLOOKUP(G3232,官網匯出!A:AQ,42,FALSE)="","[黃金盾官網]",VLOOKUP(G3232,官網匯出!A:AQ,42,FALSE))</f>
        <v>#N/A</v>
      </c>
      <c r="AW3232" s="1" t="e">
        <f>IF(LEFT(VLOOKUP(G3232,官網匯出!A:AS,43,FALSE),2)="","web",LEFT(VLOOKUP(G3232,官網匯出!A:AS,43,FALSE),2))</f>
        <v>#N/A</v>
      </c>
      <c r="AX3232" s="1" t="str">
        <f t="shared" si="570"/>
        <v>O</v>
      </c>
    </row>
    <row r="3233" spans="1:50">
      <c r="A3233" s="1" t="str">
        <f>IF(G3233="","",VLOOKUP(官網轉換!AW3233,團名!A:B,2,FALSE))</f>
        <v/>
      </c>
      <c r="B3233" s="1" t="str">
        <f>IF(G3233="","",IF(LEFT(VLOOKUP(G3233,官網匯出!A:AQ,43,0),2)="wf",VLOOKUP(VLOOKUP(G3233,官網匯出!A:AQ,43,0),團名!$I$1:$K$12,2,FALSE),"N0071"))</f>
        <v/>
      </c>
      <c r="C3233" s="1" t="str">
        <f>IFERROR(VLOOKUP(官網匯出!D3233,團名!E:G,3,FALSE),"")</f>
        <v/>
      </c>
      <c r="D3233" s="1" t="str">
        <f t="shared" si="561"/>
        <v/>
      </c>
      <c r="E3233" s="1" t="str">
        <f t="shared" si="562"/>
        <v/>
      </c>
      <c r="F3233" s="1" t="str">
        <f>IF(官網匯出!F3233="已付款","","B0012")</f>
        <v>B0012</v>
      </c>
      <c r="G3233" s="1" t="str">
        <f>IF(官網匯出!A3233="","",官網匯出!A3233)</f>
        <v/>
      </c>
      <c r="H3233" s="3" t="str">
        <f>IF(官網匯出!B3233="","",官網匯出!B3233)</f>
        <v/>
      </c>
      <c r="I3233" s="1" t="str">
        <f>IF(官網匯出!C3233="","",官網匯出!C3233)</f>
        <v/>
      </c>
      <c r="J3233" s="1" t="str">
        <f>IF(官網匯出!D3233="","",官網匯出!D3233)</f>
        <v/>
      </c>
      <c r="K3233" s="3" t="str">
        <f>IF(官網匯出!E3233="","",官網匯出!E3233)</f>
        <v/>
      </c>
      <c r="L3233" s="1" t="str">
        <f>IF(官網匯出!F3233="","",官網匯出!F3233)</f>
        <v/>
      </c>
      <c r="M3233" s="1" t="str">
        <f>IF(官網匯出!G3233="","",官網匯出!G3233)</f>
        <v/>
      </c>
      <c r="N3233" s="1" t="str">
        <f>IF(官網匯出!H3233="","",官網匯出!H3233)</f>
        <v/>
      </c>
      <c r="P3233" s="1" t="str">
        <f>IF(官網匯出!J3233="","",RIGHT(官網匯出!J3233,LEN(官網匯出!J3233)-2))</f>
        <v/>
      </c>
      <c r="Q3233" s="1" t="str">
        <f>IF(官網匯出!K3233="","",官網匯出!K3233)</f>
        <v/>
      </c>
      <c r="R3233" s="1" t="str">
        <f>IF(官網匯出!L3233="","",官網匯出!L3233)</f>
        <v/>
      </c>
      <c r="S3233" s="1" t="str">
        <f>IF(官網匯出!M3233="","",官網匯出!M3233)</f>
        <v/>
      </c>
      <c r="T3233" s="1" t="str">
        <f>IF(官網匯出!N3233="","",官網匯出!N3233)</f>
        <v/>
      </c>
      <c r="U3233" s="1" t="str">
        <f>IF(官網匯出!O3233="","",官網匯出!O3233)</f>
        <v/>
      </c>
      <c r="V3233" s="1" t="str">
        <f>IF(官網匯出!P3233="",IF(G3233="","",0),官網匯出!P3233)</f>
        <v/>
      </c>
      <c r="W3233" s="1" t="str">
        <f>IF(官網匯出!Q3233="",IF(G3233="","",0),官網匯出!Q3233)</f>
        <v/>
      </c>
      <c r="X3233" s="1" t="str">
        <f>IF(官網匯出!R3233="","",官網匯出!R3233)</f>
        <v/>
      </c>
      <c r="Y3233" s="1" t="str">
        <f>IF(官網匯出!S3233="","",官網匯出!S3233)</f>
        <v/>
      </c>
      <c r="Z3233" s="1" t="str">
        <f>IF(G3233="","",官網匯出!T3233)</f>
        <v/>
      </c>
      <c r="AA3233" s="1" t="str">
        <f>IF(G3233="","",官網匯出!AK3233)</f>
        <v/>
      </c>
      <c r="AB3233" s="1" t="str">
        <f>IF(G3233="","",IF(官網匯出!V3233="","",官網匯出!V3233))</f>
        <v/>
      </c>
      <c r="AJ3233" s="1" t="str">
        <f>IF(G3233="","",IF(官網匯出!AE3233="","",官網匯出!AE3233))</f>
        <v/>
      </c>
      <c r="AK3233" s="1" t="str">
        <f>IF(G3233="","",IF(官網匯出!AD3233="","",官網匯出!AD3233))</f>
        <v/>
      </c>
      <c r="AL3233" s="1" t="str">
        <f t="shared" si="563"/>
        <v>0</v>
      </c>
      <c r="AM3233" s="1" t="str">
        <f>IF(官網匯出!AG3233="","",官網匯出!AG3233)</f>
        <v/>
      </c>
      <c r="AN3233" s="1" t="str">
        <f>IF(G3233="","",IF(官網匯出!AH3233="","",官網匯出!AH3233))</f>
        <v/>
      </c>
      <c r="AO3233" s="14" t="str">
        <f t="shared" si="564"/>
        <v/>
      </c>
      <c r="AP3233" s="14" t="str">
        <f t="shared" si="565"/>
        <v>1</v>
      </c>
      <c r="AQ3233" s="14" t="str">
        <f t="shared" si="566"/>
        <v>0</v>
      </c>
      <c r="AR3233" s="1" t="str">
        <f t="shared" si="567"/>
        <v/>
      </c>
      <c r="AS3233" s="1" t="str">
        <f t="shared" si="568"/>
        <v/>
      </c>
      <c r="AT3233" s="1" t="str">
        <f t="shared" si="569"/>
        <v/>
      </c>
      <c r="AU3233" s="1" t="str">
        <f t="shared" si="560"/>
        <v/>
      </c>
      <c r="AV3233" s="1" t="e">
        <f>IF(VLOOKUP(G3233,官網匯出!A:AQ,42,FALSE)="","[黃金盾官網]",VLOOKUP(G3233,官網匯出!A:AQ,42,FALSE))</f>
        <v>#N/A</v>
      </c>
      <c r="AW3233" s="1" t="e">
        <f>IF(LEFT(VLOOKUP(G3233,官網匯出!A:AS,43,FALSE),2)="","web",LEFT(VLOOKUP(G3233,官網匯出!A:AS,43,FALSE),2))</f>
        <v>#N/A</v>
      </c>
      <c r="AX3233" s="1" t="str">
        <f t="shared" si="570"/>
        <v>O</v>
      </c>
    </row>
    <row r="3234" spans="1:50">
      <c r="A3234" s="1" t="str">
        <f>IF(G3234="","",VLOOKUP(官網轉換!AW3234,團名!A:B,2,FALSE))</f>
        <v/>
      </c>
      <c r="B3234" s="1" t="str">
        <f>IF(G3234="","",IF(LEFT(VLOOKUP(G3234,官網匯出!A:AQ,43,0),2)="wf",VLOOKUP(VLOOKUP(G3234,官網匯出!A:AQ,43,0),團名!$I$1:$K$12,2,FALSE),"N0071"))</f>
        <v/>
      </c>
      <c r="C3234" s="1" t="str">
        <f>IFERROR(VLOOKUP(官網匯出!D3234,團名!E:G,3,FALSE),"")</f>
        <v/>
      </c>
      <c r="D3234" s="1" t="str">
        <f t="shared" si="561"/>
        <v/>
      </c>
      <c r="E3234" s="1" t="str">
        <f t="shared" si="562"/>
        <v/>
      </c>
      <c r="F3234" s="1" t="str">
        <f>IF(官網匯出!F3234="已付款","","B0012")</f>
        <v>B0012</v>
      </c>
      <c r="G3234" s="1" t="str">
        <f>IF(官網匯出!A3234="","",官網匯出!A3234)</f>
        <v/>
      </c>
      <c r="H3234" s="3" t="str">
        <f>IF(官網匯出!B3234="","",官網匯出!B3234)</f>
        <v/>
      </c>
      <c r="I3234" s="1" t="str">
        <f>IF(官網匯出!C3234="","",官網匯出!C3234)</f>
        <v/>
      </c>
      <c r="J3234" s="1" t="str">
        <f>IF(官網匯出!D3234="","",官網匯出!D3234)</f>
        <v/>
      </c>
      <c r="K3234" s="3" t="str">
        <f>IF(官網匯出!E3234="","",官網匯出!E3234)</f>
        <v/>
      </c>
      <c r="L3234" s="1" t="str">
        <f>IF(官網匯出!F3234="","",官網匯出!F3234)</f>
        <v/>
      </c>
      <c r="M3234" s="1" t="str">
        <f>IF(官網匯出!G3234="","",官網匯出!G3234)</f>
        <v/>
      </c>
      <c r="N3234" s="1" t="str">
        <f>IF(官網匯出!H3234="","",官網匯出!H3234)</f>
        <v/>
      </c>
      <c r="P3234" s="1" t="str">
        <f>IF(官網匯出!J3234="","",RIGHT(官網匯出!J3234,LEN(官網匯出!J3234)-2))</f>
        <v/>
      </c>
      <c r="Q3234" s="1" t="str">
        <f>IF(官網匯出!K3234="","",官網匯出!K3234)</f>
        <v/>
      </c>
      <c r="R3234" s="1" t="str">
        <f>IF(官網匯出!L3234="","",官網匯出!L3234)</f>
        <v/>
      </c>
      <c r="S3234" s="1" t="str">
        <f>IF(官網匯出!M3234="","",官網匯出!M3234)</f>
        <v/>
      </c>
      <c r="T3234" s="1" t="str">
        <f>IF(官網匯出!N3234="","",官網匯出!N3234)</f>
        <v/>
      </c>
      <c r="U3234" s="1" t="str">
        <f>IF(官網匯出!O3234="","",官網匯出!O3234)</f>
        <v/>
      </c>
      <c r="V3234" s="1" t="str">
        <f>IF(官網匯出!P3234="",IF(G3234="","",0),官網匯出!P3234)</f>
        <v/>
      </c>
      <c r="W3234" s="1" t="str">
        <f>IF(官網匯出!Q3234="",IF(G3234="","",0),官網匯出!Q3234)</f>
        <v/>
      </c>
      <c r="X3234" s="1" t="str">
        <f>IF(官網匯出!R3234="","",官網匯出!R3234)</f>
        <v/>
      </c>
      <c r="Y3234" s="1" t="str">
        <f>IF(官網匯出!S3234="","",官網匯出!S3234)</f>
        <v/>
      </c>
      <c r="Z3234" s="1" t="str">
        <f>IF(G3234="","",官網匯出!T3234)</f>
        <v/>
      </c>
      <c r="AA3234" s="1" t="str">
        <f>IF(G3234="","",官網匯出!AK3234)</f>
        <v/>
      </c>
      <c r="AB3234" s="1" t="str">
        <f>IF(G3234="","",IF(官網匯出!V3234="","",官網匯出!V3234))</f>
        <v/>
      </c>
      <c r="AJ3234" s="1" t="str">
        <f>IF(G3234="","",IF(官網匯出!AE3234="","",官網匯出!AE3234))</f>
        <v/>
      </c>
      <c r="AK3234" s="1" t="str">
        <f>IF(G3234="","",IF(官網匯出!AD3234="","",官網匯出!AD3234))</f>
        <v/>
      </c>
      <c r="AL3234" s="1" t="str">
        <f t="shared" si="563"/>
        <v>0</v>
      </c>
      <c r="AM3234" s="1" t="str">
        <f>IF(官網匯出!AG3234="","",官網匯出!AG3234)</f>
        <v/>
      </c>
      <c r="AN3234" s="1" t="str">
        <f>IF(G3234="","",IF(官網匯出!AH3234="","",官網匯出!AH3234))</f>
        <v/>
      </c>
      <c r="AO3234" s="14" t="str">
        <f t="shared" si="564"/>
        <v/>
      </c>
      <c r="AP3234" s="14" t="str">
        <f t="shared" si="565"/>
        <v>1</v>
      </c>
      <c r="AQ3234" s="14" t="str">
        <f t="shared" si="566"/>
        <v>0</v>
      </c>
      <c r="AR3234" s="1" t="str">
        <f t="shared" si="567"/>
        <v/>
      </c>
      <c r="AS3234" s="1" t="str">
        <f t="shared" si="568"/>
        <v/>
      </c>
      <c r="AT3234" s="1" t="str">
        <f t="shared" si="569"/>
        <v/>
      </c>
      <c r="AU3234" s="1" t="str">
        <f t="shared" si="560"/>
        <v/>
      </c>
      <c r="AV3234" s="1" t="e">
        <f>IF(VLOOKUP(G3234,官網匯出!A:AQ,42,FALSE)="","[黃金盾官網]",VLOOKUP(G3234,官網匯出!A:AQ,42,FALSE))</f>
        <v>#N/A</v>
      </c>
      <c r="AW3234" s="1" t="e">
        <f>IF(LEFT(VLOOKUP(G3234,官網匯出!A:AS,43,FALSE),2)="","web",LEFT(VLOOKUP(G3234,官網匯出!A:AS,43,FALSE),2))</f>
        <v>#N/A</v>
      </c>
      <c r="AX3234" s="1" t="str">
        <f t="shared" si="570"/>
        <v>O</v>
      </c>
    </row>
    <row r="3235" spans="1:50">
      <c r="A3235" s="1" t="str">
        <f>IF(G3235="","",VLOOKUP(官網轉換!AW3235,團名!A:B,2,FALSE))</f>
        <v/>
      </c>
      <c r="B3235" s="1" t="str">
        <f>IF(G3235="","",IF(LEFT(VLOOKUP(G3235,官網匯出!A:AQ,43,0),2)="wf",VLOOKUP(VLOOKUP(G3235,官網匯出!A:AQ,43,0),團名!$I$1:$K$12,2,FALSE),"N0071"))</f>
        <v/>
      </c>
      <c r="C3235" s="1" t="str">
        <f>IFERROR(VLOOKUP(官網匯出!D3235,團名!E:G,3,FALSE),"")</f>
        <v/>
      </c>
      <c r="D3235" s="1" t="str">
        <f t="shared" si="561"/>
        <v/>
      </c>
      <c r="E3235" s="1" t="str">
        <f t="shared" si="562"/>
        <v/>
      </c>
      <c r="F3235" s="1" t="str">
        <f>IF(官網匯出!F3235="已付款","","B0012")</f>
        <v>B0012</v>
      </c>
      <c r="G3235" s="1" t="str">
        <f>IF(官網匯出!A3235="","",官網匯出!A3235)</f>
        <v/>
      </c>
      <c r="H3235" s="3" t="str">
        <f>IF(官網匯出!B3235="","",官網匯出!B3235)</f>
        <v/>
      </c>
      <c r="I3235" s="1" t="str">
        <f>IF(官網匯出!C3235="","",官網匯出!C3235)</f>
        <v/>
      </c>
      <c r="J3235" s="1" t="str">
        <f>IF(官網匯出!D3235="","",官網匯出!D3235)</f>
        <v/>
      </c>
      <c r="K3235" s="3" t="str">
        <f>IF(官網匯出!E3235="","",官網匯出!E3235)</f>
        <v/>
      </c>
      <c r="L3235" s="1" t="str">
        <f>IF(官網匯出!F3235="","",官網匯出!F3235)</f>
        <v/>
      </c>
      <c r="M3235" s="1" t="str">
        <f>IF(官網匯出!G3235="","",官網匯出!G3235)</f>
        <v/>
      </c>
      <c r="N3235" s="1" t="str">
        <f>IF(官網匯出!H3235="","",官網匯出!H3235)</f>
        <v/>
      </c>
      <c r="P3235" s="1" t="str">
        <f>IF(官網匯出!J3235="","",RIGHT(官網匯出!J3235,LEN(官網匯出!J3235)-2))</f>
        <v/>
      </c>
      <c r="Q3235" s="1" t="str">
        <f>IF(官網匯出!K3235="","",官網匯出!K3235)</f>
        <v/>
      </c>
      <c r="R3235" s="1" t="str">
        <f>IF(官網匯出!L3235="","",官網匯出!L3235)</f>
        <v/>
      </c>
      <c r="S3235" s="1" t="str">
        <f>IF(官網匯出!M3235="","",官網匯出!M3235)</f>
        <v/>
      </c>
      <c r="T3235" s="1" t="str">
        <f>IF(官網匯出!N3235="","",官網匯出!N3235)</f>
        <v/>
      </c>
      <c r="U3235" s="1" t="str">
        <f>IF(官網匯出!O3235="","",官網匯出!O3235)</f>
        <v/>
      </c>
      <c r="V3235" s="1" t="str">
        <f>IF(官網匯出!P3235="",IF(G3235="","",0),官網匯出!P3235)</f>
        <v/>
      </c>
      <c r="W3235" s="1" t="str">
        <f>IF(官網匯出!Q3235="",IF(G3235="","",0),官網匯出!Q3235)</f>
        <v/>
      </c>
      <c r="X3235" s="1" t="str">
        <f>IF(官網匯出!R3235="","",官網匯出!R3235)</f>
        <v/>
      </c>
      <c r="Y3235" s="1" t="str">
        <f>IF(官網匯出!S3235="","",官網匯出!S3235)</f>
        <v/>
      </c>
      <c r="Z3235" s="1" t="str">
        <f>IF(G3235="","",官網匯出!T3235)</f>
        <v/>
      </c>
      <c r="AA3235" s="1" t="str">
        <f>IF(G3235="","",官網匯出!AK3235)</f>
        <v/>
      </c>
      <c r="AB3235" s="1" t="str">
        <f>IF(G3235="","",IF(官網匯出!V3235="","",官網匯出!V3235))</f>
        <v/>
      </c>
      <c r="AJ3235" s="1" t="str">
        <f>IF(G3235="","",IF(官網匯出!AE3235="","",官網匯出!AE3235))</f>
        <v/>
      </c>
      <c r="AK3235" s="1" t="str">
        <f>IF(G3235="","",IF(官網匯出!AD3235="","",官網匯出!AD3235))</f>
        <v/>
      </c>
      <c r="AL3235" s="1" t="str">
        <f t="shared" si="563"/>
        <v>0</v>
      </c>
      <c r="AM3235" s="1" t="str">
        <f>IF(官網匯出!AG3235="","",官網匯出!AG3235)</f>
        <v/>
      </c>
      <c r="AN3235" s="1" t="str">
        <f>IF(G3235="","",IF(官網匯出!AH3235="","",官網匯出!AH3235))</f>
        <v/>
      </c>
      <c r="AO3235" s="14" t="str">
        <f t="shared" si="564"/>
        <v/>
      </c>
      <c r="AP3235" s="14" t="str">
        <f t="shared" si="565"/>
        <v>1</v>
      </c>
      <c r="AQ3235" s="14" t="str">
        <f t="shared" si="566"/>
        <v>0</v>
      </c>
      <c r="AR3235" s="1" t="str">
        <f t="shared" si="567"/>
        <v/>
      </c>
      <c r="AS3235" s="1" t="str">
        <f t="shared" si="568"/>
        <v/>
      </c>
      <c r="AT3235" s="1" t="str">
        <f t="shared" si="569"/>
        <v/>
      </c>
      <c r="AU3235" s="1" t="str">
        <f t="shared" si="560"/>
        <v/>
      </c>
      <c r="AV3235" s="1" t="e">
        <f>IF(VLOOKUP(G3235,官網匯出!A:AQ,42,FALSE)="","[黃金盾官網]",VLOOKUP(G3235,官網匯出!A:AQ,42,FALSE))</f>
        <v>#N/A</v>
      </c>
      <c r="AW3235" s="1" t="e">
        <f>IF(LEFT(VLOOKUP(G3235,官網匯出!A:AS,43,FALSE),2)="","web",LEFT(VLOOKUP(G3235,官網匯出!A:AS,43,FALSE),2))</f>
        <v>#N/A</v>
      </c>
      <c r="AX3235" s="1" t="str">
        <f t="shared" si="570"/>
        <v>O</v>
      </c>
    </row>
    <row r="3236" spans="1:50">
      <c r="A3236" s="1" t="str">
        <f>IF(G3236="","",VLOOKUP(官網轉換!AW3236,團名!A:B,2,FALSE))</f>
        <v/>
      </c>
      <c r="B3236" s="1" t="str">
        <f>IF(G3236="","",IF(LEFT(VLOOKUP(G3236,官網匯出!A:AQ,43,0),2)="wf",VLOOKUP(VLOOKUP(G3236,官網匯出!A:AQ,43,0),團名!$I$1:$K$12,2,FALSE),"N0071"))</f>
        <v/>
      </c>
      <c r="C3236" s="1" t="str">
        <f>IFERROR(VLOOKUP(官網匯出!D3236,團名!E:G,3,FALSE),"")</f>
        <v/>
      </c>
      <c r="D3236" s="1" t="str">
        <f t="shared" si="561"/>
        <v/>
      </c>
      <c r="E3236" s="1" t="str">
        <f t="shared" si="562"/>
        <v/>
      </c>
      <c r="F3236" s="1" t="str">
        <f>IF(官網匯出!F3236="已付款","","B0012")</f>
        <v>B0012</v>
      </c>
      <c r="G3236" s="1" t="str">
        <f>IF(官網匯出!A3236="","",官網匯出!A3236)</f>
        <v/>
      </c>
      <c r="H3236" s="3" t="str">
        <f>IF(官網匯出!B3236="","",官網匯出!B3236)</f>
        <v/>
      </c>
      <c r="I3236" s="1" t="str">
        <f>IF(官網匯出!C3236="","",官網匯出!C3236)</f>
        <v/>
      </c>
      <c r="J3236" s="1" t="str">
        <f>IF(官網匯出!D3236="","",官網匯出!D3236)</f>
        <v/>
      </c>
      <c r="K3236" s="3" t="str">
        <f>IF(官網匯出!E3236="","",官網匯出!E3236)</f>
        <v/>
      </c>
      <c r="L3236" s="1" t="str">
        <f>IF(官網匯出!F3236="","",官網匯出!F3236)</f>
        <v/>
      </c>
      <c r="M3236" s="1" t="str">
        <f>IF(官網匯出!G3236="","",官網匯出!G3236)</f>
        <v/>
      </c>
      <c r="N3236" s="1" t="str">
        <f>IF(官網匯出!H3236="","",官網匯出!H3236)</f>
        <v/>
      </c>
      <c r="P3236" s="1" t="str">
        <f>IF(官網匯出!J3236="","",RIGHT(官網匯出!J3236,LEN(官網匯出!J3236)-2))</f>
        <v/>
      </c>
      <c r="Q3236" s="1" t="str">
        <f>IF(官網匯出!K3236="","",官網匯出!K3236)</f>
        <v/>
      </c>
      <c r="R3236" s="1" t="str">
        <f>IF(官網匯出!L3236="","",官網匯出!L3236)</f>
        <v/>
      </c>
      <c r="S3236" s="1" t="str">
        <f>IF(官網匯出!M3236="","",官網匯出!M3236)</f>
        <v/>
      </c>
      <c r="T3236" s="1" t="str">
        <f>IF(官網匯出!N3236="","",官網匯出!N3236)</f>
        <v/>
      </c>
      <c r="U3236" s="1" t="str">
        <f>IF(官網匯出!O3236="","",官網匯出!O3236)</f>
        <v/>
      </c>
      <c r="V3236" s="1" t="str">
        <f>IF(官網匯出!P3236="",IF(G3236="","",0),官網匯出!P3236)</f>
        <v/>
      </c>
      <c r="W3236" s="1" t="str">
        <f>IF(官網匯出!Q3236="",IF(G3236="","",0),官網匯出!Q3236)</f>
        <v/>
      </c>
      <c r="X3236" s="1" t="str">
        <f>IF(官網匯出!R3236="","",官網匯出!R3236)</f>
        <v/>
      </c>
      <c r="Y3236" s="1" t="str">
        <f>IF(官網匯出!S3236="","",官網匯出!S3236)</f>
        <v/>
      </c>
      <c r="Z3236" s="1" t="str">
        <f>IF(G3236="","",官網匯出!T3236)</f>
        <v/>
      </c>
      <c r="AA3236" s="1" t="str">
        <f>IF(G3236="","",官網匯出!AK3236)</f>
        <v/>
      </c>
      <c r="AB3236" s="1" t="str">
        <f>IF(G3236="","",IF(官網匯出!V3236="","",官網匯出!V3236))</f>
        <v/>
      </c>
      <c r="AJ3236" s="1" t="str">
        <f>IF(G3236="","",IF(官網匯出!AE3236="","",官網匯出!AE3236))</f>
        <v/>
      </c>
      <c r="AK3236" s="1" t="str">
        <f>IF(G3236="","",IF(官網匯出!AD3236="","",官網匯出!AD3236))</f>
        <v/>
      </c>
      <c r="AL3236" s="1" t="str">
        <f t="shared" si="563"/>
        <v>0</v>
      </c>
      <c r="AM3236" s="1" t="str">
        <f>IF(官網匯出!AG3236="","",官網匯出!AG3236)</f>
        <v/>
      </c>
      <c r="AN3236" s="1" t="str">
        <f>IF(G3236="","",IF(官網匯出!AH3236="","",官網匯出!AH3236))</f>
        <v/>
      </c>
      <c r="AO3236" s="14" t="str">
        <f t="shared" si="564"/>
        <v/>
      </c>
      <c r="AP3236" s="14" t="str">
        <f t="shared" si="565"/>
        <v>1</v>
      </c>
      <c r="AQ3236" s="14" t="str">
        <f t="shared" si="566"/>
        <v>0</v>
      </c>
      <c r="AR3236" s="1" t="str">
        <f t="shared" si="567"/>
        <v/>
      </c>
      <c r="AS3236" s="1" t="str">
        <f t="shared" si="568"/>
        <v/>
      </c>
      <c r="AT3236" s="1" t="str">
        <f t="shared" si="569"/>
        <v/>
      </c>
      <c r="AU3236" s="1" t="str">
        <f t="shared" si="560"/>
        <v/>
      </c>
      <c r="AV3236" s="1" t="e">
        <f>IF(VLOOKUP(G3236,官網匯出!A:AQ,42,FALSE)="","[黃金盾官網]",VLOOKUP(G3236,官網匯出!A:AQ,42,FALSE))</f>
        <v>#N/A</v>
      </c>
      <c r="AW3236" s="1" t="e">
        <f>IF(LEFT(VLOOKUP(G3236,官網匯出!A:AS,43,FALSE),2)="","web",LEFT(VLOOKUP(G3236,官網匯出!A:AS,43,FALSE),2))</f>
        <v>#N/A</v>
      </c>
      <c r="AX3236" s="1" t="str">
        <f t="shared" si="570"/>
        <v>O</v>
      </c>
    </row>
    <row r="3237" spans="1:50">
      <c r="A3237" s="1" t="str">
        <f>IF(G3237="","",VLOOKUP(官網轉換!AW3237,團名!A:B,2,FALSE))</f>
        <v/>
      </c>
      <c r="B3237" s="1" t="str">
        <f>IF(G3237="","",IF(LEFT(VLOOKUP(G3237,官網匯出!A:AQ,43,0),2)="wf",VLOOKUP(VLOOKUP(G3237,官網匯出!A:AQ,43,0),團名!$I$1:$K$12,2,FALSE),"N0071"))</f>
        <v/>
      </c>
      <c r="C3237" s="1" t="str">
        <f>IFERROR(VLOOKUP(官網匯出!D3237,團名!E:G,3,FALSE),"")</f>
        <v/>
      </c>
      <c r="D3237" s="1" t="str">
        <f t="shared" si="561"/>
        <v/>
      </c>
      <c r="E3237" s="1" t="str">
        <f t="shared" si="562"/>
        <v/>
      </c>
      <c r="F3237" s="1" t="str">
        <f>IF(官網匯出!F3237="已付款","","B0012")</f>
        <v>B0012</v>
      </c>
      <c r="G3237" s="1" t="str">
        <f>IF(官網匯出!A3237="","",官網匯出!A3237)</f>
        <v/>
      </c>
      <c r="H3237" s="3" t="str">
        <f>IF(官網匯出!B3237="","",官網匯出!B3237)</f>
        <v/>
      </c>
      <c r="I3237" s="1" t="str">
        <f>IF(官網匯出!C3237="","",官網匯出!C3237)</f>
        <v/>
      </c>
      <c r="J3237" s="1" t="str">
        <f>IF(官網匯出!D3237="","",官網匯出!D3237)</f>
        <v/>
      </c>
      <c r="K3237" s="3" t="str">
        <f>IF(官網匯出!E3237="","",官網匯出!E3237)</f>
        <v/>
      </c>
      <c r="L3237" s="1" t="str">
        <f>IF(官網匯出!F3237="","",官網匯出!F3237)</f>
        <v/>
      </c>
      <c r="M3237" s="1" t="str">
        <f>IF(官網匯出!G3237="","",官網匯出!G3237)</f>
        <v/>
      </c>
      <c r="N3237" s="1" t="str">
        <f>IF(官網匯出!H3237="","",官網匯出!H3237)</f>
        <v/>
      </c>
      <c r="P3237" s="1" t="str">
        <f>IF(官網匯出!J3237="","",RIGHT(官網匯出!J3237,LEN(官網匯出!J3237)-2))</f>
        <v/>
      </c>
      <c r="Q3237" s="1" t="str">
        <f>IF(官網匯出!K3237="","",官網匯出!K3237)</f>
        <v/>
      </c>
      <c r="R3237" s="1" t="str">
        <f>IF(官網匯出!L3237="","",官網匯出!L3237)</f>
        <v/>
      </c>
      <c r="S3237" s="1" t="str">
        <f>IF(官網匯出!M3237="","",官網匯出!M3237)</f>
        <v/>
      </c>
      <c r="T3237" s="1" t="str">
        <f>IF(官網匯出!N3237="","",官網匯出!N3237)</f>
        <v/>
      </c>
      <c r="U3237" s="1" t="str">
        <f>IF(官網匯出!O3237="","",官網匯出!O3237)</f>
        <v/>
      </c>
      <c r="V3237" s="1" t="str">
        <f>IF(官網匯出!P3237="",IF(G3237="","",0),官網匯出!P3237)</f>
        <v/>
      </c>
      <c r="W3237" s="1" t="str">
        <f>IF(官網匯出!Q3237="",IF(G3237="","",0),官網匯出!Q3237)</f>
        <v/>
      </c>
      <c r="X3237" s="1" t="str">
        <f>IF(官網匯出!R3237="","",官網匯出!R3237)</f>
        <v/>
      </c>
      <c r="Y3237" s="1" t="str">
        <f>IF(官網匯出!S3237="","",官網匯出!S3237)</f>
        <v/>
      </c>
      <c r="Z3237" s="1" t="str">
        <f>IF(G3237="","",官網匯出!T3237)</f>
        <v/>
      </c>
      <c r="AA3237" s="1" t="str">
        <f>IF(G3237="","",官網匯出!AK3237)</f>
        <v/>
      </c>
      <c r="AB3237" s="1" t="str">
        <f>IF(G3237="","",IF(官網匯出!V3237="","",官網匯出!V3237))</f>
        <v/>
      </c>
      <c r="AJ3237" s="1" t="str">
        <f>IF(G3237="","",IF(官網匯出!AE3237="","",官網匯出!AE3237))</f>
        <v/>
      </c>
      <c r="AK3237" s="1" t="str">
        <f>IF(G3237="","",IF(官網匯出!AD3237="","",官網匯出!AD3237))</f>
        <v/>
      </c>
      <c r="AL3237" s="1" t="str">
        <f t="shared" si="563"/>
        <v>0</v>
      </c>
      <c r="AM3237" s="1" t="str">
        <f>IF(官網匯出!AG3237="","",官網匯出!AG3237)</f>
        <v/>
      </c>
      <c r="AN3237" s="1" t="str">
        <f>IF(G3237="","",IF(官網匯出!AH3237="","",官網匯出!AH3237))</f>
        <v/>
      </c>
      <c r="AO3237" s="14" t="str">
        <f t="shared" si="564"/>
        <v/>
      </c>
      <c r="AP3237" s="14" t="str">
        <f t="shared" si="565"/>
        <v>1</v>
      </c>
      <c r="AQ3237" s="14" t="str">
        <f t="shared" si="566"/>
        <v>0</v>
      </c>
      <c r="AR3237" s="1" t="str">
        <f t="shared" si="567"/>
        <v/>
      </c>
      <c r="AS3237" s="1" t="str">
        <f t="shared" si="568"/>
        <v/>
      </c>
      <c r="AT3237" s="1" t="str">
        <f t="shared" si="569"/>
        <v/>
      </c>
      <c r="AU3237" s="1" t="str">
        <f t="shared" si="560"/>
        <v/>
      </c>
      <c r="AV3237" s="1" t="e">
        <f>IF(VLOOKUP(G3237,官網匯出!A:AQ,42,FALSE)="","[黃金盾官網]",VLOOKUP(G3237,官網匯出!A:AQ,42,FALSE))</f>
        <v>#N/A</v>
      </c>
      <c r="AW3237" s="1" t="e">
        <f>IF(LEFT(VLOOKUP(G3237,官網匯出!A:AS,43,FALSE),2)="","web",LEFT(VLOOKUP(G3237,官網匯出!A:AS,43,FALSE),2))</f>
        <v>#N/A</v>
      </c>
      <c r="AX3237" s="1" t="str">
        <f t="shared" si="570"/>
        <v>O</v>
      </c>
    </row>
    <row r="3238" spans="1:50">
      <c r="A3238" s="1" t="str">
        <f>IF(G3238="","",VLOOKUP(官網轉換!AW3238,團名!A:B,2,FALSE))</f>
        <v/>
      </c>
      <c r="B3238" s="1" t="str">
        <f>IF(G3238="","",IF(LEFT(VLOOKUP(G3238,官網匯出!A:AQ,43,0),2)="wf",VLOOKUP(VLOOKUP(G3238,官網匯出!A:AQ,43,0),團名!$I$1:$K$12,2,FALSE),"N0071"))</f>
        <v/>
      </c>
      <c r="C3238" s="1" t="str">
        <f>IFERROR(VLOOKUP(官網匯出!D3238,團名!E:G,3,FALSE),"")</f>
        <v/>
      </c>
      <c r="D3238" s="1" t="str">
        <f t="shared" si="561"/>
        <v/>
      </c>
      <c r="E3238" s="1" t="str">
        <f t="shared" si="562"/>
        <v/>
      </c>
      <c r="F3238" s="1" t="str">
        <f>IF(官網匯出!F3238="已付款","","B0012")</f>
        <v>B0012</v>
      </c>
      <c r="G3238" s="1" t="str">
        <f>IF(官網匯出!A3238="","",官網匯出!A3238)</f>
        <v/>
      </c>
      <c r="H3238" s="3" t="str">
        <f>IF(官網匯出!B3238="","",官網匯出!B3238)</f>
        <v/>
      </c>
      <c r="I3238" s="1" t="str">
        <f>IF(官網匯出!C3238="","",官網匯出!C3238)</f>
        <v/>
      </c>
      <c r="J3238" s="1" t="str">
        <f>IF(官網匯出!D3238="","",官網匯出!D3238)</f>
        <v/>
      </c>
      <c r="K3238" s="3" t="str">
        <f>IF(官網匯出!E3238="","",官網匯出!E3238)</f>
        <v/>
      </c>
      <c r="L3238" s="1" t="str">
        <f>IF(官網匯出!F3238="","",官網匯出!F3238)</f>
        <v/>
      </c>
      <c r="M3238" s="1" t="str">
        <f>IF(官網匯出!G3238="","",官網匯出!G3238)</f>
        <v/>
      </c>
      <c r="N3238" s="1" t="str">
        <f>IF(官網匯出!H3238="","",官網匯出!H3238)</f>
        <v/>
      </c>
      <c r="P3238" s="1" t="str">
        <f>IF(官網匯出!J3238="","",RIGHT(官網匯出!J3238,LEN(官網匯出!J3238)-2))</f>
        <v/>
      </c>
      <c r="Q3238" s="1" t="str">
        <f>IF(官網匯出!K3238="","",官網匯出!K3238)</f>
        <v/>
      </c>
      <c r="R3238" s="1" t="str">
        <f>IF(官網匯出!L3238="","",官網匯出!L3238)</f>
        <v/>
      </c>
      <c r="S3238" s="1" t="str">
        <f>IF(官網匯出!M3238="","",官網匯出!M3238)</f>
        <v/>
      </c>
      <c r="T3238" s="1" t="str">
        <f>IF(官網匯出!N3238="","",官網匯出!N3238)</f>
        <v/>
      </c>
      <c r="U3238" s="1" t="str">
        <f>IF(官網匯出!O3238="","",官網匯出!O3238)</f>
        <v/>
      </c>
      <c r="V3238" s="1" t="str">
        <f>IF(官網匯出!P3238="",IF(G3238="","",0),官網匯出!P3238)</f>
        <v/>
      </c>
      <c r="W3238" s="1" t="str">
        <f>IF(官網匯出!Q3238="",IF(G3238="","",0),官網匯出!Q3238)</f>
        <v/>
      </c>
      <c r="X3238" s="1" t="str">
        <f>IF(官網匯出!R3238="","",官網匯出!R3238)</f>
        <v/>
      </c>
      <c r="Y3238" s="1" t="str">
        <f>IF(官網匯出!S3238="","",官網匯出!S3238)</f>
        <v/>
      </c>
      <c r="Z3238" s="1" t="str">
        <f>IF(G3238="","",官網匯出!T3238)</f>
        <v/>
      </c>
      <c r="AA3238" s="1" t="str">
        <f>IF(G3238="","",官網匯出!AK3238)</f>
        <v/>
      </c>
      <c r="AB3238" s="1" t="str">
        <f>IF(G3238="","",IF(官網匯出!V3238="","",官網匯出!V3238))</f>
        <v/>
      </c>
      <c r="AJ3238" s="1" t="str">
        <f>IF(G3238="","",IF(官網匯出!AE3238="","",官網匯出!AE3238))</f>
        <v/>
      </c>
      <c r="AK3238" s="1" t="str">
        <f>IF(G3238="","",IF(官網匯出!AD3238="","",官網匯出!AD3238))</f>
        <v/>
      </c>
      <c r="AL3238" s="1" t="str">
        <f t="shared" si="563"/>
        <v>0</v>
      </c>
      <c r="AM3238" s="1" t="str">
        <f>IF(官網匯出!AG3238="","",官網匯出!AG3238)</f>
        <v/>
      </c>
      <c r="AN3238" s="1" t="str">
        <f>IF(G3238="","",IF(官網匯出!AH3238="","",官網匯出!AH3238))</f>
        <v/>
      </c>
      <c r="AO3238" s="14" t="str">
        <f t="shared" si="564"/>
        <v/>
      </c>
      <c r="AP3238" s="14" t="str">
        <f t="shared" si="565"/>
        <v>1</v>
      </c>
      <c r="AQ3238" s="14" t="str">
        <f t="shared" si="566"/>
        <v>0</v>
      </c>
      <c r="AR3238" s="1" t="str">
        <f t="shared" si="567"/>
        <v/>
      </c>
      <c r="AS3238" s="1" t="str">
        <f t="shared" si="568"/>
        <v/>
      </c>
      <c r="AT3238" s="1" t="str">
        <f t="shared" si="569"/>
        <v/>
      </c>
      <c r="AU3238" s="1" t="str">
        <f t="shared" si="560"/>
        <v/>
      </c>
      <c r="AV3238" s="1" t="e">
        <f>IF(VLOOKUP(G3238,官網匯出!A:AQ,42,FALSE)="","[黃金盾官網]",VLOOKUP(G3238,官網匯出!A:AQ,42,FALSE))</f>
        <v>#N/A</v>
      </c>
      <c r="AW3238" s="1" t="e">
        <f>IF(LEFT(VLOOKUP(G3238,官網匯出!A:AS,43,FALSE),2)="","web",LEFT(VLOOKUP(G3238,官網匯出!A:AS,43,FALSE),2))</f>
        <v>#N/A</v>
      </c>
      <c r="AX3238" s="1" t="str">
        <f t="shared" si="570"/>
        <v>O</v>
      </c>
    </row>
    <row r="3239" spans="1:50">
      <c r="A3239" s="1" t="str">
        <f>IF(G3239="","",VLOOKUP(官網轉換!AW3239,團名!A:B,2,FALSE))</f>
        <v/>
      </c>
      <c r="B3239" s="1" t="str">
        <f>IF(G3239="","",IF(LEFT(VLOOKUP(G3239,官網匯出!A:AQ,43,0),2)="wf",VLOOKUP(VLOOKUP(G3239,官網匯出!A:AQ,43,0),團名!$I$1:$K$12,2,FALSE),"N0071"))</f>
        <v/>
      </c>
      <c r="C3239" s="1" t="str">
        <f>IFERROR(VLOOKUP(官網匯出!D3239,團名!E:G,3,FALSE),"")</f>
        <v/>
      </c>
      <c r="D3239" s="1" t="str">
        <f t="shared" si="561"/>
        <v/>
      </c>
      <c r="E3239" s="1" t="str">
        <f t="shared" si="562"/>
        <v/>
      </c>
      <c r="F3239" s="1" t="str">
        <f>IF(官網匯出!F3239="已付款","","B0012")</f>
        <v>B0012</v>
      </c>
      <c r="G3239" s="1" t="str">
        <f>IF(官網匯出!A3239="","",官網匯出!A3239)</f>
        <v/>
      </c>
      <c r="H3239" s="3" t="str">
        <f>IF(官網匯出!B3239="","",官網匯出!B3239)</f>
        <v/>
      </c>
      <c r="I3239" s="1" t="str">
        <f>IF(官網匯出!C3239="","",官網匯出!C3239)</f>
        <v/>
      </c>
      <c r="J3239" s="1" t="str">
        <f>IF(官網匯出!D3239="","",官網匯出!D3239)</f>
        <v/>
      </c>
      <c r="K3239" s="3" t="str">
        <f>IF(官網匯出!E3239="","",官網匯出!E3239)</f>
        <v/>
      </c>
      <c r="L3239" s="1" t="str">
        <f>IF(官網匯出!F3239="","",官網匯出!F3239)</f>
        <v/>
      </c>
      <c r="M3239" s="1" t="str">
        <f>IF(官網匯出!G3239="","",官網匯出!G3239)</f>
        <v/>
      </c>
      <c r="N3239" s="1" t="str">
        <f>IF(官網匯出!H3239="","",官網匯出!H3239)</f>
        <v/>
      </c>
      <c r="P3239" s="1" t="str">
        <f>IF(官網匯出!J3239="","",RIGHT(官網匯出!J3239,LEN(官網匯出!J3239)-2))</f>
        <v/>
      </c>
      <c r="Q3239" s="1" t="str">
        <f>IF(官網匯出!K3239="","",官網匯出!K3239)</f>
        <v/>
      </c>
      <c r="R3239" s="1" t="str">
        <f>IF(官網匯出!L3239="","",官網匯出!L3239)</f>
        <v/>
      </c>
      <c r="S3239" s="1" t="str">
        <f>IF(官網匯出!M3239="","",官網匯出!M3239)</f>
        <v/>
      </c>
      <c r="T3239" s="1" t="str">
        <f>IF(官網匯出!N3239="","",官網匯出!N3239)</f>
        <v/>
      </c>
      <c r="U3239" s="1" t="str">
        <f>IF(官網匯出!O3239="","",官網匯出!O3239)</f>
        <v/>
      </c>
      <c r="V3239" s="1" t="str">
        <f>IF(官網匯出!P3239="",IF(G3239="","",0),官網匯出!P3239)</f>
        <v/>
      </c>
      <c r="W3239" s="1" t="str">
        <f>IF(官網匯出!Q3239="",IF(G3239="","",0),官網匯出!Q3239)</f>
        <v/>
      </c>
      <c r="X3239" s="1" t="str">
        <f>IF(官網匯出!R3239="","",官網匯出!R3239)</f>
        <v/>
      </c>
      <c r="Y3239" s="1" t="str">
        <f>IF(官網匯出!S3239="","",官網匯出!S3239)</f>
        <v/>
      </c>
      <c r="Z3239" s="1" t="str">
        <f>IF(G3239="","",官網匯出!T3239)</f>
        <v/>
      </c>
      <c r="AA3239" s="1" t="str">
        <f>IF(G3239="","",官網匯出!AK3239)</f>
        <v/>
      </c>
      <c r="AB3239" s="1" t="str">
        <f>IF(G3239="","",IF(官網匯出!V3239="","",官網匯出!V3239))</f>
        <v/>
      </c>
      <c r="AJ3239" s="1" t="str">
        <f>IF(G3239="","",IF(官網匯出!AE3239="","",官網匯出!AE3239))</f>
        <v/>
      </c>
      <c r="AK3239" s="1" t="str">
        <f>IF(G3239="","",IF(官網匯出!AD3239="","",官網匯出!AD3239))</f>
        <v/>
      </c>
      <c r="AL3239" s="1" t="str">
        <f t="shared" si="563"/>
        <v>0</v>
      </c>
      <c r="AM3239" s="1" t="str">
        <f>IF(官網匯出!AG3239="","",官網匯出!AG3239)</f>
        <v/>
      </c>
      <c r="AN3239" s="1" t="str">
        <f>IF(G3239="","",IF(官網匯出!AH3239="","",官網匯出!AH3239))</f>
        <v/>
      </c>
      <c r="AO3239" s="14" t="str">
        <f t="shared" si="564"/>
        <v/>
      </c>
      <c r="AP3239" s="14" t="str">
        <f t="shared" si="565"/>
        <v>1</v>
      </c>
      <c r="AQ3239" s="14" t="str">
        <f t="shared" si="566"/>
        <v>0</v>
      </c>
      <c r="AR3239" s="1" t="str">
        <f t="shared" si="567"/>
        <v/>
      </c>
      <c r="AS3239" s="1" t="str">
        <f t="shared" si="568"/>
        <v/>
      </c>
      <c r="AT3239" s="1" t="str">
        <f t="shared" si="569"/>
        <v/>
      </c>
      <c r="AU3239" s="1" t="str">
        <f t="shared" si="560"/>
        <v/>
      </c>
      <c r="AV3239" s="1" t="e">
        <f>IF(VLOOKUP(G3239,官網匯出!A:AQ,42,FALSE)="","[黃金盾官網]",VLOOKUP(G3239,官網匯出!A:AQ,42,FALSE))</f>
        <v>#N/A</v>
      </c>
      <c r="AW3239" s="1" t="e">
        <f>IF(LEFT(VLOOKUP(G3239,官網匯出!A:AS,43,FALSE),2)="","web",LEFT(VLOOKUP(G3239,官網匯出!A:AS,43,FALSE),2))</f>
        <v>#N/A</v>
      </c>
      <c r="AX3239" s="1" t="str">
        <f t="shared" si="570"/>
        <v>O</v>
      </c>
    </row>
    <row r="3240" spans="1:50">
      <c r="A3240" s="1" t="str">
        <f>IF(G3240="","",VLOOKUP(官網轉換!AW3240,團名!A:B,2,FALSE))</f>
        <v/>
      </c>
      <c r="B3240" s="1" t="str">
        <f>IF(G3240="","",IF(LEFT(VLOOKUP(G3240,官網匯出!A:AQ,43,0),2)="wf",VLOOKUP(VLOOKUP(G3240,官網匯出!A:AQ,43,0),團名!$I$1:$K$12,2,FALSE),"N0071"))</f>
        <v/>
      </c>
      <c r="C3240" s="1" t="str">
        <f>IFERROR(VLOOKUP(官網匯出!D3240,團名!E:G,3,FALSE),"")</f>
        <v/>
      </c>
      <c r="D3240" s="1" t="str">
        <f t="shared" si="561"/>
        <v/>
      </c>
      <c r="E3240" s="1" t="str">
        <f t="shared" si="562"/>
        <v/>
      </c>
      <c r="F3240" s="1" t="str">
        <f>IF(官網匯出!F3240="已付款","","B0012")</f>
        <v>B0012</v>
      </c>
      <c r="G3240" s="1" t="str">
        <f>IF(官網匯出!A3240="","",官網匯出!A3240)</f>
        <v/>
      </c>
      <c r="H3240" s="3" t="str">
        <f>IF(官網匯出!B3240="","",官網匯出!B3240)</f>
        <v/>
      </c>
      <c r="I3240" s="1" t="str">
        <f>IF(官網匯出!C3240="","",官網匯出!C3240)</f>
        <v/>
      </c>
      <c r="J3240" s="1" t="str">
        <f>IF(官網匯出!D3240="","",官網匯出!D3240)</f>
        <v/>
      </c>
      <c r="K3240" s="3" t="str">
        <f>IF(官網匯出!E3240="","",官網匯出!E3240)</f>
        <v/>
      </c>
      <c r="L3240" s="1" t="str">
        <f>IF(官網匯出!F3240="","",官網匯出!F3240)</f>
        <v/>
      </c>
      <c r="M3240" s="1" t="str">
        <f>IF(官網匯出!G3240="","",官網匯出!G3240)</f>
        <v/>
      </c>
      <c r="N3240" s="1" t="str">
        <f>IF(官網匯出!H3240="","",官網匯出!H3240)</f>
        <v/>
      </c>
      <c r="P3240" s="1" t="str">
        <f>IF(官網匯出!J3240="","",RIGHT(官網匯出!J3240,LEN(官網匯出!J3240)-2))</f>
        <v/>
      </c>
      <c r="Q3240" s="1" t="str">
        <f>IF(官網匯出!K3240="","",官網匯出!K3240)</f>
        <v/>
      </c>
      <c r="R3240" s="1" t="str">
        <f>IF(官網匯出!L3240="","",官網匯出!L3240)</f>
        <v/>
      </c>
      <c r="S3240" s="1" t="str">
        <f>IF(官網匯出!M3240="","",官網匯出!M3240)</f>
        <v/>
      </c>
      <c r="T3240" s="1" t="str">
        <f>IF(官網匯出!N3240="","",官網匯出!N3240)</f>
        <v/>
      </c>
      <c r="U3240" s="1" t="str">
        <f>IF(官網匯出!O3240="","",官網匯出!O3240)</f>
        <v/>
      </c>
      <c r="V3240" s="1" t="str">
        <f>IF(官網匯出!P3240="",IF(G3240="","",0),官網匯出!P3240)</f>
        <v/>
      </c>
      <c r="W3240" s="1" t="str">
        <f>IF(官網匯出!Q3240="",IF(G3240="","",0),官網匯出!Q3240)</f>
        <v/>
      </c>
      <c r="X3240" s="1" t="str">
        <f>IF(官網匯出!R3240="","",官網匯出!R3240)</f>
        <v/>
      </c>
      <c r="Y3240" s="1" t="str">
        <f>IF(官網匯出!S3240="","",官網匯出!S3240)</f>
        <v/>
      </c>
      <c r="Z3240" s="1" t="str">
        <f>IF(G3240="","",官網匯出!T3240)</f>
        <v/>
      </c>
      <c r="AA3240" s="1" t="str">
        <f>IF(G3240="","",官網匯出!AK3240)</f>
        <v/>
      </c>
      <c r="AB3240" s="1" t="str">
        <f>IF(G3240="","",IF(官網匯出!V3240="","",官網匯出!V3240))</f>
        <v/>
      </c>
      <c r="AJ3240" s="1" t="str">
        <f>IF(G3240="","",IF(官網匯出!AE3240="","",官網匯出!AE3240))</f>
        <v/>
      </c>
      <c r="AK3240" s="1" t="str">
        <f>IF(G3240="","",IF(官網匯出!AD3240="","",官網匯出!AD3240))</f>
        <v/>
      </c>
      <c r="AL3240" s="1" t="str">
        <f t="shared" si="563"/>
        <v>0</v>
      </c>
      <c r="AM3240" s="1" t="str">
        <f>IF(官網匯出!AG3240="","",官網匯出!AG3240)</f>
        <v/>
      </c>
      <c r="AN3240" s="1" t="str">
        <f>IF(G3240="","",IF(官網匯出!AH3240="","",官網匯出!AH3240))</f>
        <v/>
      </c>
      <c r="AO3240" s="14" t="str">
        <f t="shared" si="564"/>
        <v/>
      </c>
      <c r="AP3240" s="14" t="str">
        <f t="shared" si="565"/>
        <v>1</v>
      </c>
      <c r="AQ3240" s="14" t="str">
        <f t="shared" si="566"/>
        <v>0</v>
      </c>
      <c r="AR3240" s="1" t="str">
        <f t="shared" si="567"/>
        <v/>
      </c>
      <c r="AS3240" s="1" t="str">
        <f t="shared" si="568"/>
        <v/>
      </c>
      <c r="AT3240" s="1" t="str">
        <f t="shared" si="569"/>
        <v/>
      </c>
      <c r="AU3240" s="1" t="str">
        <f t="shared" si="560"/>
        <v/>
      </c>
      <c r="AV3240" s="1" t="e">
        <f>IF(VLOOKUP(G3240,官網匯出!A:AQ,42,FALSE)="","[黃金盾官網]",VLOOKUP(G3240,官網匯出!A:AQ,42,FALSE))</f>
        <v>#N/A</v>
      </c>
      <c r="AW3240" s="1" t="e">
        <f>IF(LEFT(VLOOKUP(G3240,官網匯出!A:AS,43,FALSE),2)="","web",LEFT(VLOOKUP(G3240,官網匯出!A:AS,43,FALSE),2))</f>
        <v>#N/A</v>
      </c>
      <c r="AX3240" s="1" t="str">
        <f t="shared" si="570"/>
        <v>O</v>
      </c>
    </row>
    <row r="3241" spans="1:50">
      <c r="A3241" s="1" t="str">
        <f>IF(G3241="","",VLOOKUP(官網轉換!AW3241,團名!A:B,2,FALSE))</f>
        <v/>
      </c>
      <c r="B3241" s="1" t="str">
        <f>IF(G3241="","",IF(LEFT(VLOOKUP(G3241,官網匯出!A:AQ,43,0),2)="wf",VLOOKUP(VLOOKUP(G3241,官網匯出!A:AQ,43,0),團名!$I$1:$K$12,2,FALSE),"N0071"))</f>
        <v/>
      </c>
      <c r="C3241" s="1" t="str">
        <f>IFERROR(VLOOKUP(官網匯出!D3241,團名!E:G,3,FALSE),"")</f>
        <v/>
      </c>
      <c r="D3241" s="1" t="str">
        <f t="shared" si="561"/>
        <v/>
      </c>
      <c r="E3241" s="1" t="str">
        <f t="shared" si="562"/>
        <v/>
      </c>
      <c r="F3241" s="1" t="str">
        <f>IF(官網匯出!F3241="已付款","","B0012")</f>
        <v>B0012</v>
      </c>
      <c r="G3241" s="1" t="str">
        <f>IF(官網匯出!A3241="","",官網匯出!A3241)</f>
        <v/>
      </c>
      <c r="H3241" s="3" t="str">
        <f>IF(官網匯出!B3241="","",官網匯出!B3241)</f>
        <v/>
      </c>
      <c r="I3241" s="1" t="str">
        <f>IF(官網匯出!C3241="","",官網匯出!C3241)</f>
        <v/>
      </c>
      <c r="J3241" s="1" t="str">
        <f>IF(官網匯出!D3241="","",官網匯出!D3241)</f>
        <v/>
      </c>
      <c r="K3241" s="3" t="str">
        <f>IF(官網匯出!E3241="","",官網匯出!E3241)</f>
        <v/>
      </c>
      <c r="L3241" s="1" t="str">
        <f>IF(官網匯出!F3241="","",官網匯出!F3241)</f>
        <v/>
      </c>
      <c r="M3241" s="1" t="str">
        <f>IF(官網匯出!G3241="","",官網匯出!G3241)</f>
        <v/>
      </c>
      <c r="N3241" s="1" t="str">
        <f>IF(官網匯出!H3241="","",官網匯出!H3241)</f>
        <v/>
      </c>
      <c r="P3241" s="1" t="str">
        <f>IF(官網匯出!J3241="","",RIGHT(官網匯出!J3241,LEN(官網匯出!J3241)-2))</f>
        <v/>
      </c>
      <c r="Q3241" s="1" t="str">
        <f>IF(官網匯出!K3241="","",官網匯出!K3241)</f>
        <v/>
      </c>
      <c r="R3241" s="1" t="str">
        <f>IF(官網匯出!L3241="","",官網匯出!L3241)</f>
        <v/>
      </c>
      <c r="S3241" s="1" t="str">
        <f>IF(官網匯出!M3241="","",官網匯出!M3241)</f>
        <v/>
      </c>
      <c r="T3241" s="1" t="str">
        <f>IF(官網匯出!N3241="","",官網匯出!N3241)</f>
        <v/>
      </c>
      <c r="U3241" s="1" t="str">
        <f>IF(官網匯出!O3241="","",官網匯出!O3241)</f>
        <v/>
      </c>
      <c r="V3241" s="1" t="str">
        <f>IF(官網匯出!P3241="",IF(G3241="","",0),官網匯出!P3241)</f>
        <v/>
      </c>
      <c r="W3241" s="1" t="str">
        <f>IF(官網匯出!Q3241="",IF(G3241="","",0),官網匯出!Q3241)</f>
        <v/>
      </c>
      <c r="X3241" s="1" t="str">
        <f>IF(官網匯出!R3241="","",官網匯出!R3241)</f>
        <v/>
      </c>
      <c r="Y3241" s="1" t="str">
        <f>IF(官網匯出!S3241="","",官網匯出!S3241)</f>
        <v/>
      </c>
      <c r="Z3241" s="1" t="str">
        <f>IF(G3241="","",官網匯出!T3241)</f>
        <v/>
      </c>
      <c r="AA3241" s="1" t="str">
        <f>IF(G3241="","",官網匯出!AK3241)</f>
        <v/>
      </c>
      <c r="AB3241" s="1" t="str">
        <f>IF(G3241="","",IF(官網匯出!V3241="","",官網匯出!V3241))</f>
        <v/>
      </c>
      <c r="AJ3241" s="1" t="str">
        <f>IF(G3241="","",IF(官網匯出!AE3241="","",官網匯出!AE3241))</f>
        <v/>
      </c>
      <c r="AK3241" s="1" t="str">
        <f>IF(G3241="","",IF(官網匯出!AD3241="","",官網匯出!AD3241))</f>
        <v/>
      </c>
      <c r="AL3241" s="1" t="str">
        <f t="shared" si="563"/>
        <v>0</v>
      </c>
      <c r="AM3241" s="1" t="str">
        <f>IF(官網匯出!AG3241="","",官網匯出!AG3241)</f>
        <v/>
      </c>
      <c r="AN3241" s="1" t="str">
        <f>IF(G3241="","",IF(官網匯出!AH3241="","",官網匯出!AH3241))</f>
        <v/>
      </c>
      <c r="AO3241" s="14" t="str">
        <f t="shared" si="564"/>
        <v/>
      </c>
      <c r="AP3241" s="14" t="str">
        <f t="shared" si="565"/>
        <v>1</v>
      </c>
      <c r="AQ3241" s="14" t="str">
        <f t="shared" si="566"/>
        <v>0</v>
      </c>
      <c r="AR3241" s="1" t="str">
        <f t="shared" si="567"/>
        <v/>
      </c>
      <c r="AS3241" s="1" t="str">
        <f t="shared" si="568"/>
        <v/>
      </c>
      <c r="AT3241" s="1" t="str">
        <f t="shared" si="569"/>
        <v/>
      </c>
      <c r="AU3241" s="1" t="str">
        <f t="shared" si="560"/>
        <v/>
      </c>
      <c r="AV3241" s="1" t="e">
        <f>IF(VLOOKUP(G3241,官網匯出!A:AQ,42,FALSE)="","[黃金盾官網]",VLOOKUP(G3241,官網匯出!A:AQ,42,FALSE))</f>
        <v>#N/A</v>
      </c>
      <c r="AW3241" s="1" t="e">
        <f>IF(LEFT(VLOOKUP(G3241,官網匯出!A:AS,43,FALSE),2)="","web",LEFT(VLOOKUP(G3241,官網匯出!A:AS,43,FALSE),2))</f>
        <v>#N/A</v>
      </c>
      <c r="AX3241" s="1" t="str">
        <f t="shared" si="570"/>
        <v>O</v>
      </c>
    </row>
    <row r="3242" spans="1:50">
      <c r="A3242" s="1" t="str">
        <f>IF(G3242="","",VLOOKUP(官網轉換!AW3242,團名!A:B,2,FALSE))</f>
        <v/>
      </c>
      <c r="B3242" s="1" t="str">
        <f>IF(G3242="","",IF(LEFT(VLOOKUP(G3242,官網匯出!A:AQ,43,0),2)="wf",VLOOKUP(VLOOKUP(G3242,官網匯出!A:AQ,43,0),團名!$I$1:$K$12,2,FALSE),"N0071"))</f>
        <v/>
      </c>
      <c r="C3242" s="1" t="str">
        <f>IFERROR(VLOOKUP(官網匯出!D3242,團名!E:G,3,FALSE),"")</f>
        <v/>
      </c>
      <c r="D3242" s="1" t="str">
        <f t="shared" si="561"/>
        <v/>
      </c>
      <c r="E3242" s="1" t="str">
        <f t="shared" si="562"/>
        <v/>
      </c>
      <c r="F3242" s="1" t="str">
        <f>IF(官網匯出!F3242="已付款","","B0012")</f>
        <v>B0012</v>
      </c>
      <c r="G3242" s="1" t="str">
        <f>IF(官網匯出!A3242="","",官網匯出!A3242)</f>
        <v/>
      </c>
      <c r="H3242" s="3" t="str">
        <f>IF(官網匯出!B3242="","",官網匯出!B3242)</f>
        <v/>
      </c>
      <c r="I3242" s="1" t="str">
        <f>IF(官網匯出!C3242="","",官網匯出!C3242)</f>
        <v/>
      </c>
      <c r="J3242" s="1" t="str">
        <f>IF(官網匯出!D3242="","",官網匯出!D3242)</f>
        <v/>
      </c>
      <c r="K3242" s="3" t="str">
        <f>IF(官網匯出!E3242="","",官網匯出!E3242)</f>
        <v/>
      </c>
      <c r="L3242" s="1" t="str">
        <f>IF(官網匯出!F3242="","",官網匯出!F3242)</f>
        <v/>
      </c>
      <c r="M3242" s="1" t="str">
        <f>IF(官網匯出!G3242="","",官網匯出!G3242)</f>
        <v/>
      </c>
      <c r="N3242" s="1" t="str">
        <f>IF(官網匯出!H3242="","",官網匯出!H3242)</f>
        <v/>
      </c>
      <c r="P3242" s="1" t="str">
        <f>IF(官網匯出!J3242="","",RIGHT(官網匯出!J3242,LEN(官網匯出!J3242)-2))</f>
        <v/>
      </c>
      <c r="Q3242" s="1" t="str">
        <f>IF(官網匯出!K3242="","",官網匯出!K3242)</f>
        <v/>
      </c>
      <c r="R3242" s="1" t="str">
        <f>IF(官網匯出!L3242="","",官網匯出!L3242)</f>
        <v/>
      </c>
      <c r="S3242" s="1" t="str">
        <f>IF(官網匯出!M3242="","",官網匯出!M3242)</f>
        <v/>
      </c>
      <c r="T3242" s="1" t="str">
        <f>IF(官網匯出!N3242="","",官網匯出!N3242)</f>
        <v/>
      </c>
      <c r="U3242" s="1" t="str">
        <f>IF(官網匯出!O3242="","",官網匯出!O3242)</f>
        <v/>
      </c>
      <c r="V3242" s="1" t="str">
        <f>IF(官網匯出!P3242="",IF(G3242="","",0),官網匯出!P3242)</f>
        <v/>
      </c>
      <c r="W3242" s="1" t="str">
        <f>IF(官網匯出!Q3242="",IF(G3242="","",0),官網匯出!Q3242)</f>
        <v/>
      </c>
      <c r="X3242" s="1" t="str">
        <f>IF(官網匯出!R3242="","",官網匯出!R3242)</f>
        <v/>
      </c>
      <c r="Y3242" s="1" t="str">
        <f>IF(官網匯出!S3242="","",官網匯出!S3242)</f>
        <v/>
      </c>
      <c r="Z3242" s="1" t="str">
        <f>IF(G3242="","",官網匯出!T3242)</f>
        <v/>
      </c>
      <c r="AA3242" s="1" t="str">
        <f>IF(G3242="","",官網匯出!AK3242)</f>
        <v/>
      </c>
      <c r="AB3242" s="1" t="str">
        <f>IF(G3242="","",IF(官網匯出!V3242="","",官網匯出!V3242))</f>
        <v/>
      </c>
      <c r="AJ3242" s="1" t="str">
        <f>IF(G3242="","",IF(官網匯出!AE3242="","",官網匯出!AE3242))</f>
        <v/>
      </c>
      <c r="AK3242" s="1" t="str">
        <f>IF(G3242="","",IF(官網匯出!AD3242="","",官網匯出!AD3242))</f>
        <v/>
      </c>
      <c r="AL3242" s="1" t="str">
        <f t="shared" si="563"/>
        <v>0</v>
      </c>
      <c r="AM3242" s="1" t="str">
        <f>IF(官網匯出!AG3242="","",官網匯出!AG3242)</f>
        <v/>
      </c>
      <c r="AN3242" s="1" t="str">
        <f>IF(G3242="","",IF(官網匯出!AH3242="","",官網匯出!AH3242))</f>
        <v/>
      </c>
      <c r="AO3242" s="14" t="str">
        <f t="shared" si="564"/>
        <v/>
      </c>
      <c r="AP3242" s="14" t="str">
        <f t="shared" si="565"/>
        <v>1</v>
      </c>
      <c r="AQ3242" s="14" t="str">
        <f t="shared" si="566"/>
        <v>0</v>
      </c>
      <c r="AR3242" s="1" t="str">
        <f t="shared" si="567"/>
        <v/>
      </c>
      <c r="AS3242" s="1" t="str">
        <f t="shared" si="568"/>
        <v/>
      </c>
      <c r="AT3242" s="1" t="str">
        <f t="shared" si="569"/>
        <v/>
      </c>
      <c r="AU3242" s="1" t="str">
        <f t="shared" si="560"/>
        <v/>
      </c>
      <c r="AV3242" s="1" t="e">
        <f>IF(VLOOKUP(G3242,官網匯出!A:AQ,42,FALSE)="","[黃金盾官網]",VLOOKUP(G3242,官網匯出!A:AQ,42,FALSE))</f>
        <v>#N/A</v>
      </c>
      <c r="AW3242" s="1" t="e">
        <f>IF(LEFT(VLOOKUP(G3242,官網匯出!A:AS,43,FALSE),2)="","web",LEFT(VLOOKUP(G3242,官網匯出!A:AS,43,FALSE),2))</f>
        <v>#N/A</v>
      </c>
      <c r="AX3242" s="1" t="str">
        <f t="shared" si="570"/>
        <v>O</v>
      </c>
    </row>
    <row r="3243" spans="1:50">
      <c r="A3243" s="1" t="str">
        <f>IF(G3243="","",VLOOKUP(官網轉換!AW3243,團名!A:B,2,FALSE))</f>
        <v/>
      </c>
      <c r="B3243" s="1" t="str">
        <f>IF(G3243="","",IF(LEFT(VLOOKUP(G3243,官網匯出!A:AQ,43,0),2)="wf",VLOOKUP(VLOOKUP(G3243,官網匯出!A:AQ,43,0),團名!$I$1:$K$12,2,FALSE),"N0071"))</f>
        <v/>
      </c>
      <c r="C3243" s="1" t="str">
        <f>IFERROR(VLOOKUP(官網匯出!D3243,團名!E:G,3,FALSE),"")</f>
        <v/>
      </c>
      <c r="D3243" s="1" t="str">
        <f t="shared" si="561"/>
        <v/>
      </c>
      <c r="E3243" s="1" t="str">
        <f t="shared" si="562"/>
        <v/>
      </c>
      <c r="F3243" s="1" t="str">
        <f>IF(官網匯出!F3243="已付款","","B0012")</f>
        <v>B0012</v>
      </c>
      <c r="G3243" s="1" t="str">
        <f>IF(官網匯出!A3243="","",官網匯出!A3243)</f>
        <v/>
      </c>
      <c r="H3243" s="3" t="str">
        <f>IF(官網匯出!B3243="","",官網匯出!B3243)</f>
        <v/>
      </c>
      <c r="I3243" s="1" t="str">
        <f>IF(官網匯出!C3243="","",官網匯出!C3243)</f>
        <v/>
      </c>
      <c r="J3243" s="1" t="str">
        <f>IF(官網匯出!D3243="","",官網匯出!D3243)</f>
        <v/>
      </c>
      <c r="K3243" s="3" t="str">
        <f>IF(官網匯出!E3243="","",官網匯出!E3243)</f>
        <v/>
      </c>
      <c r="L3243" s="1" t="str">
        <f>IF(官網匯出!F3243="","",官網匯出!F3243)</f>
        <v/>
      </c>
      <c r="M3243" s="1" t="str">
        <f>IF(官網匯出!G3243="","",官網匯出!G3243)</f>
        <v/>
      </c>
      <c r="N3243" s="1" t="str">
        <f>IF(官網匯出!H3243="","",官網匯出!H3243)</f>
        <v/>
      </c>
      <c r="P3243" s="1" t="str">
        <f>IF(官網匯出!J3243="","",RIGHT(官網匯出!J3243,LEN(官網匯出!J3243)-2))</f>
        <v/>
      </c>
      <c r="Q3243" s="1" t="str">
        <f>IF(官網匯出!K3243="","",官網匯出!K3243)</f>
        <v/>
      </c>
      <c r="R3243" s="1" t="str">
        <f>IF(官網匯出!L3243="","",官網匯出!L3243)</f>
        <v/>
      </c>
      <c r="S3243" s="1" t="str">
        <f>IF(官網匯出!M3243="","",官網匯出!M3243)</f>
        <v/>
      </c>
      <c r="T3243" s="1" t="str">
        <f>IF(官網匯出!N3243="","",官網匯出!N3243)</f>
        <v/>
      </c>
      <c r="U3243" s="1" t="str">
        <f>IF(官網匯出!O3243="","",官網匯出!O3243)</f>
        <v/>
      </c>
      <c r="V3243" s="1" t="str">
        <f>IF(官網匯出!P3243="",IF(G3243="","",0),官網匯出!P3243)</f>
        <v/>
      </c>
      <c r="W3243" s="1" t="str">
        <f>IF(官網匯出!Q3243="",IF(G3243="","",0),官網匯出!Q3243)</f>
        <v/>
      </c>
      <c r="X3243" s="1" t="str">
        <f>IF(官網匯出!R3243="","",官網匯出!R3243)</f>
        <v/>
      </c>
      <c r="Y3243" s="1" t="str">
        <f>IF(官網匯出!S3243="","",官網匯出!S3243)</f>
        <v/>
      </c>
      <c r="Z3243" s="1" t="str">
        <f>IF(G3243="","",官網匯出!T3243)</f>
        <v/>
      </c>
      <c r="AA3243" s="1" t="str">
        <f>IF(G3243="","",官網匯出!AK3243)</f>
        <v/>
      </c>
      <c r="AB3243" s="1" t="str">
        <f>IF(G3243="","",IF(官網匯出!V3243="","",官網匯出!V3243))</f>
        <v/>
      </c>
      <c r="AJ3243" s="1" t="str">
        <f>IF(G3243="","",IF(官網匯出!AE3243="","",官網匯出!AE3243))</f>
        <v/>
      </c>
      <c r="AK3243" s="1" t="str">
        <f>IF(G3243="","",IF(官網匯出!AD3243="","",官網匯出!AD3243))</f>
        <v/>
      </c>
      <c r="AL3243" s="1" t="str">
        <f t="shared" si="563"/>
        <v>0</v>
      </c>
      <c r="AM3243" s="1" t="str">
        <f>IF(官網匯出!AG3243="","",官網匯出!AG3243)</f>
        <v/>
      </c>
      <c r="AN3243" s="1" t="str">
        <f>IF(G3243="","",IF(官網匯出!AH3243="","",官網匯出!AH3243))</f>
        <v/>
      </c>
      <c r="AO3243" s="14" t="str">
        <f t="shared" si="564"/>
        <v/>
      </c>
      <c r="AP3243" s="14" t="str">
        <f t="shared" si="565"/>
        <v>1</v>
      </c>
      <c r="AQ3243" s="14" t="str">
        <f t="shared" si="566"/>
        <v>0</v>
      </c>
      <c r="AR3243" s="1" t="str">
        <f t="shared" si="567"/>
        <v/>
      </c>
      <c r="AS3243" s="1" t="str">
        <f t="shared" si="568"/>
        <v/>
      </c>
      <c r="AT3243" s="1" t="str">
        <f t="shared" si="569"/>
        <v/>
      </c>
      <c r="AU3243" s="1" t="str">
        <f t="shared" si="560"/>
        <v/>
      </c>
      <c r="AV3243" s="1" t="e">
        <f>IF(VLOOKUP(G3243,官網匯出!A:AQ,42,FALSE)="","[黃金盾官網]",VLOOKUP(G3243,官網匯出!A:AQ,42,FALSE))</f>
        <v>#N/A</v>
      </c>
      <c r="AW3243" s="1" t="e">
        <f>IF(LEFT(VLOOKUP(G3243,官網匯出!A:AS,43,FALSE),2)="","web",LEFT(VLOOKUP(G3243,官網匯出!A:AS,43,FALSE),2))</f>
        <v>#N/A</v>
      </c>
      <c r="AX3243" s="1" t="str">
        <f t="shared" si="570"/>
        <v>O</v>
      </c>
    </row>
    <row r="3244" spans="1:50">
      <c r="A3244" s="1" t="str">
        <f>IF(G3244="","",VLOOKUP(官網轉換!AW3244,團名!A:B,2,FALSE))</f>
        <v/>
      </c>
      <c r="B3244" s="1" t="str">
        <f>IF(G3244="","",IF(LEFT(VLOOKUP(G3244,官網匯出!A:AQ,43,0),2)="wf",VLOOKUP(VLOOKUP(G3244,官網匯出!A:AQ,43,0),團名!$I$1:$K$12,2,FALSE),"N0071"))</f>
        <v/>
      </c>
      <c r="C3244" s="1" t="str">
        <f>IFERROR(VLOOKUP(官網匯出!D3244,團名!E:G,3,FALSE),"")</f>
        <v/>
      </c>
      <c r="D3244" s="1" t="str">
        <f t="shared" si="561"/>
        <v/>
      </c>
      <c r="E3244" s="1" t="str">
        <f t="shared" si="562"/>
        <v/>
      </c>
      <c r="F3244" s="1" t="str">
        <f>IF(官網匯出!F3244="已付款","","B0012")</f>
        <v>B0012</v>
      </c>
      <c r="G3244" s="1" t="str">
        <f>IF(官網匯出!A3244="","",官網匯出!A3244)</f>
        <v/>
      </c>
      <c r="H3244" s="3" t="str">
        <f>IF(官網匯出!B3244="","",官網匯出!B3244)</f>
        <v/>
      </c>
      <c r="I3244" s="1" t="str">
        <f>IF(官網匯出!C3244="","",官網匯出!C3244)</f>
        <v/>
      </c>
      <c r="J3244" s="1" t="str">
        <f>IF(官網匯出!D3244="","",官網匯出!D3244)</f>
        <v/>
      </c>
      <c r="K3244" s="3" t="str">
        <f>IF(官網匯出!E3244="","",官網匯出!E3244)</f>
        <v/>
      </c>
      <c r="L3244" s="1" t="str">
        <f>IF(官網匯出!F3244="","",官網匯出!F3244)</f>
        <v/>
      </c>
      <c r="M3244" s="1" t="str">
        <f>IF(官網匯出!G3244="","",官網匯出!G3244)</f>
        <v/>
      </c>
      <c r="N3244" s="1" t="str">
        <f>IF(官網匯出!H3244="","",官網匯出!H3244)</f>
        <v/>
      </c>
      <c r="P3244" s="1" t="str">
        <f>IF(官網匯出!J3244="","",RIGHT(官網匯出!J3244,LEN(官網匯出!J3244)-2))</f>
        <v/>
      </c>
      <c r="Q3244" s="1" t="str">
        <f>IF(官網匯出!K3244="","",官網匯出!K3244)</f>
        <v/>
      </c>
      <c r="R3244" s="1" t="str">
        <f>IF(官網匯出!L3244="","",官網匯出!L3244)</f>
        <v/>
      </c>
      <c r="S3244" s="1" t="str">
        <f>IF(官網匯出!M3244="","",官網匯出!M3244)</f>
        <v/>
      </c>
      <c r="T3244" s="1" t="str">
        <f>IF(官網匯出!N3244="","",官網匯出!N3244)</f>
        <v/>
      </c>
      <c r="U3244" s="1" t="str">
        <f>IF(官網匯出!O3244="","",官網匯出!O3244)</f>
        <v/>
      </c>
      <c r="V3244" s="1" t="str">
        <f>IF(官網匯出!P3244="",IF(G3244="","",0),官網匯出!P3244)</f>
        <v/>
      </c>
      <c r="W3244" s="1" t="str">
        <f>IF(官網匯出!Q3244="",IF(G3244="","",0),官網匯出!Q3244)</f>
        <v/>
      </c>
      <c r="X3244" s="1" t="str">
        <f>IF(官網匯出!R3244="","",官網匯出!R3244)</f>
        <v/>
      </c>
      <c r="Y3244" s="1" t="str">
        <f>IF(官網匯出!S3244="","",官網匯出!S3244)</f>
        <v/>
      </c>
      <c r="Z3244" s="1" t="str">
        <f>IF(G3244="","",官網匯出!T3244)</f>
        <v/>
      </c>
      <c r="AA3244" s="1" t="str">
        <f>IF(G3244="","",官網匯出!AK3244)</f>
        <v/>
      </c>
      <c r="AB3244" s="1" t="str">
        <f>IF(G3244="","",IF(官網匯出!V3244="","",官網匯出!V3244))</f>
        <v/>
      </c>
      <c r="AJ3244" s="1" t="str">
        <f>IF(G3244="","",IF(官網匯出!AE3244="","",官網匯出!AE3244))</f>
        <v/>
      </c>
      <c r="AK3244" s="1" t="str">
        <f>IF(G3244="","",IF(官網匯出!AD3244="","",官網匯出!AD3244))</f>
        <v/>
      </c>
      <c r="AL3244" s="1" t="str">
        <f t="shared" si="563"/>
        <v>0</v>
      </c>
      <c r="AM3244" s="1" t="str">
        <f>IF(官網匯出!AG3244="","",官網匯出!AG3244)</f>
        <v/>
      </c>
      <c r="AN3244" s="1" t="str">
        <f>IF(G3244="","",IF(官網匯出!AH3244="","",官網匯出!AH3244))</f>
        <v/>
      </c>
      <c r="AO3244" s="14" t="str">
        <f t="shared" si="564"/>
        <v/>
      </c>
      <c r="AP3244" s="14" t="str">
        <f t="shared" si="565"/>
        <v>1</v>
      </c>
      <c r="AQ3244" s="14" t="str">
        <f t="shared" si="566"/>
        <v>0</v>
      </c>
      <c r="AR3244" s="1" t="str">
        <f t="shared" si="567"/>
        <v/>
      </c>
      <c r="AS3244" s="1" t="str">
        <f t="shared" si="568"/>
        <v/>
      </c>
      <c r="AT3244" s="1" t="str">
        <f t="shared" si="569"/>
        <v/>
      </c>
      <c r="AU3244" s="1" t="str">
        <f t="shared" si="560"/>
        <v/>
      </c>
      <c r="AV3244" s="1" t="e">
        <f>IF(VLOOKUP(G3244,官網匯出!A:AQ,42,FALSE)="","[黃金盾官網]",VLOOKUP(G3244,官網匯出!A:AQ,42,FALSE))</f>
        <v>#N/A</v>
      </c>
      <c r="AW3244" s="1" t="e">
        <f>IF(LEFT(VLOOKUP(G3244,官網匯出!A:AS,43,FALSE),2)="","web",LEFT(VLOOKUP(G3244,官網匯出!A:AS,43,FALSE),2))</f>
        <v>#N/A</v>
      </c>
      <c r="AX3244" s="1" t="str">
        <f t="shared" si="570"/>
        <v>O</v>
      </c>
    </row>
    <row r="3245" spans="1:50">
      <c r="A3245" s="1" t="str">
        <f>IF(G3245="","",VLOOKUP(官網轉換!AW3245,團名!A:B,2,FALSE))</f>
        <v/>
      </c>
      <c r="B3245" s="1" t="str">
        <f>IF(G3245="","",IF(LEFT(VLOOKUP(G3245,官網匯出!A:AQ,43,0),2)="wf",VLOOKUP(VLOOKUP(G3245,官網匯出!A:AQ,43,0),團名!$I$1:$K$12,2,FALSE),"N0071"))</f>
        <v/>
      </c>
      <c r="C3245" s="1" t="str">
        <f>IFERROR(VLOOKUP(官網匯出!D3245,團名!E:G,3,FALSE),"")</f>
        <v/>
      </c>
      <c r="D3245" s="1" t="str">
        <f t="shared" si="561"/>
        <v/>
      </c>
      <c r="E3245" s="1" t="str">
        <f t="shared" si="562"/>
        <v/>
      </c>
      <c r="F3245" s="1" t="str">
        <f>IF(官網匯出!F3245="已付款","","B0012")</f>
        <v>B0012</v>
      </c>
      <c r="G3245" s="1" t="str">
        <f>IF(官網匯出!A3245="","",官網匯出!A3245)</f>
        <v/>
      </c>
      <c r="H3245" s="3" t="str">
        <f>IF(官網匯出!B3245="","",官網匯出!B3245)</f>
        <v/>
      </c>
      <c r="I3245" s="1" t="str">
        <f>IF(官網匯出!C3245="","",官網匯出!C3245)</f>
        <v/>
      </c>
      <c r="J3245" s="1" t="str">
        <f>IF(官網匯出!D3245="","",官網匯出!D3245)</f>
        <v/>
      </c>
      <c r="K3245" s="3" t="str">
        <f>IF(官網匯出!E3245="","",官網匯出!E3245)</f>
        <v/>
      </c>
      <c r="L3245" s="1" t="str">
        <f>IF(官網匯出!F3245="","",官網匯出!F3245)</f>
        <v/>
      </c>
      <c r="M3245" s="1" t="str">
        <f>IF(官網匯出!G3245="","",官網匯出!G3245)</f>
        <v/>
      </c>
      <c r="N3245" s="1" t="str">
        <f>IF(官網匯出!H3245="","",官網匯出!H3245)</f>
        <v/>
      </c>
      <c r="P3245" s="1" t="str">
        <f>IF(官網匯出!J3245="","",RIGHT(官網匯出!J3245,LEN(官網匯出!J3245)-2))</f>
        <v/>
      </c>
      <c r="Q3245" s="1" t="str">
        <f>IF(官網匯出!K3245="","",官網匯出!K3245)</f>
        <v/>
      </c>
      <c r="R3245" s="1" t="str">
        <f>IF(官網匯出!L3245="","",官網匯出!L3245)</f>
        <v/>
      </c>
      <c r="S3245" s="1" t="str">
        <f>IF(官網匯出!M3245="","",官網匯出!M3245)</f>
        <v/>
      </c>
      <c r="T3245" s="1" t="str">
        <f>IF(官網匯出!N3245="","",官網匯出!N3245)</f>
        <v/>
      </c>
      <c r="U3245" s="1" t="str">
        <f>IF(官網匯出!O3245="","",官網匯出!O3245)</f>
        <v/>
      </c>
      <c r="V3245" s="1" t="str">
        <f>IF(官網匯出!P3245="",IF(G3245="","",0),官網匯出!P3245)</f>
        <v/>
      </c>
      <c r="W3245" s="1" t="str">
        <f>IF(官網匯出!Q3245="",IF(G3245="","",0),官網匯出!Q3245)</f>
        <v/>
      </c>
      <c r="X3245" s="1" t="str">
        <f>IF(官網匯出!R3245="","",官網匯出!R3245)</f>
        <v/>
      </c>
      <c r="Y3245" s="1" t="str">
        <f>IF(官網匯出!S3245="","",官網匯出!S3245)</f>
        <v/>
      </c>
      <c r="Z3245" s="1" t="str">
        <f>IF(G3245="","",官網匯出!T3245)</f>
        <v/>
      </c>
      <c r="AA3245" s="1" t="str">
        <f>IF(G3245="","",官網匯出!AK3245)</f>
        <v/>
      </c>
      <c r="AB3245" s="1" t="str">
        <f>IF(G3245="","",IF(官網匯出!V3245="","",官網匯出!V3245))</f>
        <v/>
      </c>
      <c r="AJ3245" s="1" t="str">
        <f>IF(G3245="","",IF(官網匯出!AE3245="","",官網匯出!AE3245))</f>
        <v/>
      </c>
      <c r="AK3245" s="1" t="str">
        <f>IF(G3245="","",IF(官網匯出!AD3245="","",官網匯出!AD3245))</f>
        <v/>
      </c>
      <c r="AL3245" s="1" t="str">
        <f t="shared" si="563"/>
        <v>0</v>
      </c>
      <c r="AM3245" s="1" t="str">
        <f>IF(官網匯出!AG3245="","",官網匯出!AG3245)</f>
        <v/>
      </c>
      <c r="AN3245" s="1" t="str">
        <f>IF(G3245="","",IF(官網匯出!AH3245="","",官網匯出!AH3245))</f>
        <v/>
      </c>
      <c r="AO3245" s="14" t="str">
        <f t="shared" si="564"/>
        <v/>
      </c>
      <c r="AP3245" s="14" t="str">
        <f t="shared" si="565"/>
        <v>1</v>
      </c>
      <c r="AQ3245" s="14" t="str">
        <f t="shared" si="566"/>
        <v>0</v>
      </c>
      <c r="AR3245" s="1" t="str">
        <f t="shared" si="567"/>
        <v/>
      </c>
      <c r="AS3245" s="1" t="str">
        <f t="shared" si="568"/>
        <v/>
      </c>
      <c r="AT3245" s="1" t="str">
        <f t="shared" si="569"/>
        <v/>
      </c>
      <c r="AU3245" s="1" t="str">
        <f t="shared" si="560"/>
        <v/>
      </c>
      <c r="AV3245" s="1" t="e">
        <f>IF(VLOOKUP(G3245,官網匯出!A:AQ,42,FALSE)="","[黃金盾官網]",VLOOKUP(G3245,官網匯出!A:AQ,42,FALSE))</f>
        <v>#N/A</v>
      </c>
      <c r="AW3245" s="1" t="e">
        <f>IF(LEFT(VLOOKUP(G3245,官網匯出!A:AS,43,FALSE),2)="","web",LEFT(VLOOKUP(G3245,官網匯出!A:AS,43,FALSE),2))</f>
        <v>#N/A</v>
      </c>
      <c r="AX3245" s="1" t="str">
        <f t="shared" si="570"/>
        <v>O</v>
      </c>
    </row>
    <row r="3246" spans="1:50">
      <c r="A3246" s="1" t="str">
        <f>IF(G3246="","",VLOOKUP(官網轉換!AW3246,團名!A:B,2,FALSE))</f>
        <v/>
      </c>
      <c r="B3246" s="1" t="str">
        <f>IF(G3246="","",IF(LEFT(VLOOKUP(G3246,官網匯出!A:AQ,43,0),2)="wf",VLOOKUP(VLOOKUP(G3246,官網匯出!A:AQ,43,0),團名!$I$1:$K$12,2,FALSE),"N0071"))</f>
        <v/>
      </c>
      <c r="C3246" s="1" t="str">
        <f>IFERROR(VLOOKUP(官網匯出!D3246,團名!E:G,3,FALSE),"")</f>
        <v/>
      </c>
      <c r="D3246" s="1" t="str">
        <f t="shared" si="561"/>
        <v/>
      </c>
      <c r="E3246" s="1" t="str">
        <f t="shared" si="562"/>
        <v/>
      </c>
      <c r="F3246" s="1" t="str">
        <f>IF(官網匯出!F3246="已付款","","B0012")</f>
        <v>B0012</v>
      </c>
      <c r="G3246" s="1" t="str">
        <f>IF(官網匯出!A3246="","",官網匯出!A3246)</f>
        <v/>
      </c>
      <c r="H3246" s="3" t="str">
        <f>IF(官網匯出!B3246="","",官網匯出!B3246)</f>
        <v/>
      </c>
      <c r="I3246" s="1" t="str">
        <f>IF(官網匯出!C3246="","",官網匯出!C3246)</f>
        <v/>
      </c>
      <c r="J3246" s="1" t="str">
        <f>IF(官網匯出!D3246="","",官網匯出!D3246)</f>
        <v/>
      </c>
      <c r="K3246" s="3" t="str">
        <f>IF(官網匯出!E3246="","",官網匯出!E3246)</f>
        <v/>
      </c>
      <c r="L3246" s="1" t="str">
        <f>IF(官網匯出!F3246="","",官網匯出!F3246)</f>
        <v/>
      </c>
      <c r="M3246" s="1" t="str">
        <f>IF(官網匯出!G3246="","",官網匯出!G3246)</f>
        <v/>
      </c>
      <c r="N3246" s="1" t="str">
        <f>IF(官網匯出!H3246="","",官網匯出!H3246)</f>
        <v/>
      </c>
      <c r="P3246" s="1" t="str">
        <f>IF(官網匯出!J3246="","",RIGHT(官網匯出!J3246,LEN(官網匯出!J3246)-2))</f>
        <v/>
      </c>
      <c r="Q3246" s="1" t="str">
        <f>IF(官網匯出!K3246="","",官網匯出!K3246)</f>
        <v/>
      </c>
      <c r="R3246" s="1" t="str">
        <f>IF(官網匯出!L3246="","",官網匯出!L3246)</f>
        <v/>
      </c>
      <c r="S3246" s="1" t="str">
        <f>IF(官網匯出!M3246="","",官網匯出!M3246)</f>
        <v/>
      </c>
      <c r="T3246" s="1" t="str">
        <f>IF(官網匯出!N3246="","",官網匯出!N3246)</f>
        <v/>
      </c>
      <c r="U3246" s="1" t="str">
        <f>IF(官網匯出!O3246="","",官網匯出!O3246)</f>
        <v/>
      </c>
      <c r="V3246" s="1" t="str">
        <f>IF(官網匯出!P3246="",IF(G3246="","",0),官網匯出!P3246)</f>
        <v/>
      </c>
      <c r="W3246" s="1" t="str">
        <f>IF(官網匯出!Q3246="",IF(G3246="","",0),官網匯出!Q3246)</f>
        <v/>
      </c>
      <c r="X3246" s="1" t="str">
        <f>IF(官網匯出!R3246="","",官網匯出!R3246)</f>
        <v/>
      </c>
      <c r="Y3246" s="1" t="str">
        <f>IF(官網匯出!S3246="","",官網匯出!S3246)</f>
        <v/>
      </c>
      <c r="Z3246" s="1" t="str">
        <f>IF(G3246="","",官網匯出!T3246)</f>
        <v/>
      </c>
      <c r="AA3246" s="1" t="str">
        <f>IF(G3246="","",官網匯出!AK3246)</f>
        <v/>
      </c>
      <c r="AB3246" s="1" t="str">
        <f>IF(G3246="","",IF(官網匯出!V3246="","",官網匯出!V3246))</f>
        <v/>
      </c>
      <c r="AJ3246" s="1" t="str">
        <f>IF(G3246="","",IF(官網匯出!AE3246="","",官網匯出!AE3246))</f>
        <v/>
      </c>
      <c r="AK3246" s="1" t="str">
        <f>IF(G3246="","",IF(官網匯出!AD3246="","",官網匯出!AD3246))</f>
        <v/>
      </c>
      <c r="AL3246" s="1" t="str">
        <f t="shared" si="563"/>
        <v>0</v>
      </c>
      <c r="AM3246" s="1" t="str">
        <f>IF(官網匯出!AG3246="","",官網匯出!AG3246)</f>
        <v/>
      </c>
      <c r="AN3246" s="1" t="str">
        <f>IF(G3246="","",IF(官網匯出!AH3246="","",官網匯出!AH3246))</f>
        <v/>
      </c>
      <c r="AO3246" s="14" t="str">
        <f t="shared" si="564"/>
        <v/>
      </c>
      <c r="AP3246" s="14" t="str">
        <f t="shared" si="565"/>
        <v>1</v>
      </c>
      <c r="AQ3246" s="14" t="str">
        <f t="shared" si="566"/>
        <v>0</v>
      </c>
      <c r="AR3246" s="1" t="str">
        <f t="shared" si="567"/>
        <v/>
      </c>
      <c r="AS3246" s="1" t="str">
        <f t="shared" si="568"/>
        <v/>
      </c>
      <c r="AT3246" s="1" t="str">
        <f t="shared" si="569"/>
        <v/>
      </c>
      <c r="AU3246" s="1" t="str">
        <f t="shared" si="560"/>
        <v/>
      </c>
      <c r="AV3246" s="1" t="e">
        <f>IF(VLOOKUP(G3246,官網匯出!A:AQ,42,FALSE)="","[黃金盾官網]",VLOOKUP(G3246,官網匯出!A:AQ,42,FALSE))</f>
        <v>#N/A</v>
      </c>
      <c r="AW3246" s="1" t="e">
        <f>IF(LEFT(VLOOKUP(G3246,官網匯出!A:AS,43,FALSE),2)="","web",LEFT(VLOOKUP(G3246,官網匯出!A:AS,43,FALSE),2))</f>
        <v>#N/A</v>
      </c>
      <c r="AX3246" s="1" t="str">
        <f t="shared" si="570"/>
        <v>O</v>
      </c>
    </row>
    <row r="3247" spans="1:50">
      <c r="A3247" s="1" t="str">
        <f>IF(G3247="","",VLOOKUP(官網轉換!AW3247,團名!A:B,2,FALSE))</f>
        <v/>
      </c>
      <c r="B3247" s="1" t="str">
        <f>IF(G3247="","",IF(LEFT(VLOOKUP(G3247,官網匯出!A:AQ,43,0),2)="wf",VLOOKUP(VLOOKUP(G3247,官網匯出!A:AQ,43,0),團名!$I$1:$K$12,2,FALSE),"N0071"))</f>
        <v/>
      </c>
      <c r="C3247" s="1" t="str">
        <f>IFERROR(VLOOKUP(官網匯出!D3247,團名!E:G,3,FALSE),"")</f>
        <v/>
      </c>
      <c r="D3247" s="1" t="str">
        <f t="shared" si="561"/>
        <v/>
      </c>
      <c r="E3247" s="1" t="str">
        <f t="shared" si="562"/>
        <v/>
      </c>
      <c r="F3247" s="1" t="str">
        <f>IF(官網匯出!F3247="已付款","","B0012")</f>
        <v>B0012</v>
      </c>
      <c r="G3247" s="1" t="str">
        <f>IF(官網匯出!A3247="","",官網匯出!A3247)</f>
        <v/>
      </c>
      <c r="H3247" s="3" t="str">
        <f>IF(官網匯出!B3247="","",官網匯出!B3247)</f>
        <v/>
      </c>
      <c r="I3247" s="1" t="str">
        <f>IF(官網匯出!C3247="","",官網匯出!C3247)</f>
        <v/>
      </c>
      <c r="J3247" s="1" t="str">
        <f>IF(官網匯出!D3247="","",官網匯出!D3247)</f>
        <v/>
      </c>
      <c r="K3247" s="3" t="str">
        <f>IF(官網匯出!E3247="","",官網匯出!E3247)</f>
        <v/>
      </c>
      <c r="L3247" s="1" t="str">
        <f>IF(官網匯出!F3247="","",官網匯出!F3247)</f>
        <v/>
      </c>
      <c r="M3247" s="1" t="str">
        <f>IF(官網匯出!G3247="","",官網匯出!G3247)</f>
        <v/>
      </c>
      <c r="N3247" s="1" t="str">
        <f>IF(官網匯出!H3247="","",官網匯出!H3247)</f>
        <v/>
      </c>
      <c r="P3247" s="1" t="str">
        <f>IF(官網匯出!J3247="","",RIGHT(官網匯出!J3247,LEN(官網匯出!J3247)-2))</f>
        <v/>
      </c>
      <c r="Q3247" s="1" t="str">
        <f>IF(官網匯出!K3247="","",官網匯出!K3247)</f>
        <v/>
      </c>
      <c r="R3247" s="1" t="str">
        <f>IF(官網匯出!L3247="","",官網匯出!L3247)</f>
        <v/>
      </c>
      <c r="S3247" s="1" t="str">
        <f>IF(官網匯出!M3247="","",官網匯出!M3247)</f>
        <v/>
      </c>
      <c r="T3247" s="1" t="str">
        <f>IF(官網匯出!N3247="","",官網匯出!N3247)</f>
        <v/>
      </c>
      <c r="U3247" s="1" t="str">
        <f>IF(官網匯出!O3247="","",官網匯出!O3247)</f>
        <v/>
      </c>
      <c r="V3247" s="1" t="str">
        <f>IF(官網匯出!P3247="",IF(G3247="","",0),官網匯出!P3247)</f>
        <v/>
      </c>
      <c r="W3247" s="1" t="str">
        <f>IF(官網匯出!Q3247="",IF(G3247="","",0),官網匯出!Q3247)</f>
        <v/>
      </c>
      <c r="X3247" s="1" t="str">
        <f>IF(官網匯出!R3247="","",官網匯出!R3247)</f>
        <v/>
      </c>
      <c r="Y3247" s="1" t="str">
        <f>IF(官網匯出!S3247="","",官網匯出!S3247)</f>
        <v/>
      </c>
      <c r="Z3247" s="1" t="str">
        <f>IF(G3247="","",官網匯出!T3247)</f>
        <v/>
      </c>
      <c r="AA3247" s="1" t="str">
        <f>IF(G3247="","",官網匯出!AK3247)</f>
        <v/>
      </c>
      <c r="AB3247" s="1" t="str">
        <f>IF(G3247="","",IF(官網匯出!V3247="","",官網匯出!V3247))</f>
        <v/>
      </c>
      <c r="AJ3247" s="1" t="str">
        <f>IF(G3247="","",IF(官網匯出!AE3247="","",官網匯出!AE3247))</f>
        <v/>
      </c>
      <c r="AK3247" s="1" t="str">
        <f>IF(G3247="","",IF(官網匯出!AD3247="","",官網匯出!AD3247))</f>
        <v/>
      </c>
      <c r="AL3247" s="1" t="str">
        <f t="shared" si="563"/>
        <v>0</v>
      </c>
      <c r="AM3247" s="1" t="str">
        <f>IF(官網匯出!AG3247="","",官網匯出!AG3247)</f>
        <v/>
      </c>
      <c r="AN3247" s="1" t="str">
        <f>IF(G3247="","",IF(官網匯出!AH3247="","",官網匯出!AH3247))</f>
        <v/>
      </c>
      <c r="AO3247" s="14" t="str">
        <f t="shared" si="564"/>
        <v/>
      </c>
      <c r="AP3247" s="14" t="str">
        <f t="shared" si="565"/>
        <v>1</v>
      </c>
      <c r="AQ3247" s="14" t="str">
        <f t="shared" si="566"/>
        <v>0</v>
      </c>
      <c r="AR3247" s="1" t="str">
        <f t="shared" si="567"/>
        <v/>
      </c>
      <c r="AS3247" s="1" t="str">
        <f t="shared" si="568"/>
        <v/>
      </c>
      <c r="AT3247" s="1" t="str">
        <f t="shared" si="569"/>
        <v/>
      </c>
      <c r="AU3247" s="1" t="str">
        <f t="shared" si="560"/>
        <v/>
      </c>
      <c r="AV3247" s="1" t="e">
        <f>IF(VLOOKUP(G3247,官網匯出!A:AQ,42,FALSE)="","[黃金盾官網]",VLOOKUP(G3247,官網匯出!A:AQ,42,FALSE))</f>
        <v>#N/A</v>
      </c>
      <c r="AW3247" s="1" t="e">
        <f>IF(LEFT(VLOOKUP(G3247,官網匯出!A:AS,43,FALSE),2)="","web",LEFT(VLOOKUP(G3247,官網匯出!A:AS,43,FALSE),2))</f>
        <v>#N/A</v>
      </c>
      <c r="AX3247" s="1" t="str">
        <f t="shared" si="570"/>
        <v>O</v>
      </c>
    </row>
    <row r="3248" spans="1:50">
      <c r="A3248" s="1" t="str">
        <f>IF(G3248="","",VLOOKUP(官網轉換!AW3248,團名!A:B,2,FALSE))</f>
        <v/>
      </c>
      <c r="B3248" s="1" t="str">
        <f>IF(G3248="","",IF(LEFT(VLOOKUP(G3248,官網匯出!A:AQ,43,0),2)="wf",VLOOKUP(VLOOKUP(G3248,官網匯出!A:AQ,43,0),團名!$I$1:$K$12,2,FALSE),"N0071"))</f>
        <v/>
      </c>
      <c r="C3248" s="1" t="str">
        <f>IFERROR(VLOOKUP(官網匯出!D3248,團名!E:G,3,FALSE),"")</f>
        <v/>
      </c>
      <c r="D3248" s="1" t="str">
        <f t="shared" si="561"/>
        <v/>
      </c>
      <c r="E3248" s="1" t="str">
        <f t="shared" si="562"/>
        <v/>
      </c>
      <c r="F3248" s="1" t="str">
        <f>IF(官網匯出!F3248="已付款","","B0012")</f>
        <v>B0012</v>
      </c>
      <c r="G3248" s="1" t="str">
        <f>IF(官網匯出!A3248="","",官網匯出!A3248)</f>
        <v/>
      </c>
      <c r="H3248" s="3" t="str">
        <f>IF(官網匯出!B3248="","",官網匯出!B3248)</f>
        <v/>
      </c>
      <c r="I3248" s="1" t="str">
        <f>IF(官網匯出!C3248="","",官網匯出!C3248)</f>
        <v/>
      </c>
      <c r="J3248" s="1" t="str">
        <f>IF(官網匯出!D3248="","",官網匯出!D3248)</f>
        <v/>
      </c>
      <c r="K3248" s="3" t="str">
        <f>IF(官網匯出!E3248="","",官網匯出!E3248)</f>
        <v/>
      </c>
      <c r="L3248" s="1" t="str">
        <f>IF(官網匯出!F3248="","",官網匯出!F3248)</f>
        <v/>
      </c>
      <c r="M3248" s="1" t="str">
        <f>IF(官網匯出!G3248="","",官網匯出!G3248)</f>
        <v/>
      </c>
      <c r="N3248" s="1" t="str">
        <f>IF(官網匯出!H3248="","",官網匯出!H3248)</f>
        <v/>
      </c>
      <c r="P3248" s="1" t="str">
        <f>IF(官網匯出!J3248="","",RIGHT(官網匯出!J3248,LEN(官網匯出!J3248)-2))</f>
        <v/>
      </c>
      <c r="Q3248" s="1" t="str">
        <f>IF(官網匯出!K3248="","",官網匯出!K3248)</f>
        <v/>
      </c>
      <c r="R3248" s="1" t="str">
        <f>IF(官網匯出!L3248="","",官網匯出!L3248)</f>
        <v/>
      </c>
      <c r="S3248" s="1" t="str">
        <f>IF(官網匯出!M3248="","",官網匯出!M3248)</f>
        <v/>
      </c>
      <c r="T3248" s="1" t="str">
        <f>IF(官網匯出!N3248="","",官網匯出!N3248)</f>
        <v/>
      </c>
      <c r="U3248" s="1" t="str">
        <f>IF(官網匯出!O3248="","",官網匯出!O3248)</f>
        <v/>
      </c>
      <c r="V3248" s="1" t="str">
        <f>IF(官網匯出!P3248="",IF(G3248="","",0),官網匯出!P3248)</f>
        <v/>
      </c>
      <c r="W3248" s="1" t="str">
        <f>IF(官網匯出!Q3248="",IF(G3248="","",0),官網匯出!Q3248)</f>
        <v/>
      </c>
      <c r="X3248" s="1" t="str">
        <f>IF(官網匯出!R3248="","",官網匯出!R3248)</f>
        <v/>
      </c>
      <c r="Y3248" s="1" t="str">
        <f>IF(官網匯出!S3248="","",官網匯出!S3248)</f>
        <v/>
      </c>
      <c r="Z3248" s="1" t="str">
        <f>IF(G3248="","",官網匯出!T3248)</f>
        <v/>
      </c>
      <c r="AA3248" s="1" t="str">
        <f>IF(G3248="","",官網匯出!AK3248)</f>
        <v/>
      </c>
      <c r="AB3248" s="1" t="str">
        <f>IF(G3248="","",IF(官網匯出!V3248="","",官網匯出!V3248))</f>
        <v/>
      </c>
      <c r="AJ3248" s="1" t="str">
        <f>IF(G3248="","",IF(官網匯出!AE3248="","",官網匯出!AE3248))</f>
        <v/>
      </c>
      <c r="AK3248" s="1" t="str">
        <f>IF(G3248="","",IF(官網匯出!AD3248="","",官網匯出!AD3248))</f>
        <v/>
      </c>
      <c r="AL3248" s="1" t="str">
        <f t="shared" si="563"/>
        <v>0</v>
      </c>
      <c r="AM3248" s="1" t="str">
        <f>IF(官網匯出!AG3248="","",官網匯出!AG3248)</f>
        <v/>
      </c>
      <c r="AN3248" s="1" t="str">
        <f>IF(G3248="","",IF(官網匯出!AH3248="","",官網匯出!AH3248))</f>
        <v/>
      </c>
      <c r="AO3248" s="14" t="str">
        <f t="shared" si="564"/>
        <v/>
      </c>
      <c r="AP3248" s="14" t="str">
        <f t="shared" si="565"/>
        <v>1</v>
      </c>
      <c r="AQ3248" s="14" t="str">
        <f t="shared" si="566"/>
        <v>0</v>
      </c>
      <c r="AR3248" s="1" t="str">
        <f t="shared" si="567"/>
        <v/>
      </c>
      <c r="AS3248" s="1" t="str">
        <f t="shared" si="568"/>
        <v/>
      </c>
      <c r="AT3248" s="1" t="str">
        <f t="shared" si="569"/>
        <v/>
      </c>
      <c r="AU3248" s="1" t="str">
        <f t="shared" si="560"/>
        <v/>
      </c>
      <c r="AV3248" s="1" t="e">
        <f>IF(VLOOKUP(G3248,官網匯出!A:AQ,42,FALSE)="","[黃金盾官網]",VLOOKUP(G3248,官網匯出!A:AQ,42,FALSE))</f>
        <v>#N/A</v>
      </c>
      <c r="AW3248" s="1" t="e">
        <f>IF(LEFT(VLOOKUP(G3248,官網匯出!A:AS,43,FALSE),2)="","web",LEFT(VLOOKUP(G3248,官網匯出!A:AS,43,FALSE),2))</f>
        <v>#N/A</v>
      </c>
      <c r="AX3248" s="1" t="str">
        <f t="shared" si="570"/>
        <v>O</v>
      </c>
    </row>
    <row r="3249" spans="1:50">
      <c r="A3249" s="1" t="str">
        <f>IF(G3249="","",VLOOKUP(官網轉換!AW3249,團名!A:B,2,FALSE))</f>
        <v/>
      </c>
      <c r="B3249" s="1" t="str">
        <f>IF(G3249="","",IF(LEFT(VLOOKUP(G3249,官網匯出!A:AQ,43,0),2)="wf",VLOOKUP(VLOOKUP(G3249,官網匯出!A:AQ,43,0),團名!$I$1:$K$12,2,FALSE),"N0071"))</f>
        <v/>
      </c>
      <c r="C3249" s="1" t="str">
        <f>IFERROR(VLOOKUP(官網匯出!D3249,團名!E:G,3,FALSE),"")</f>
        <v/>
      </c>
      <c r="D3249" s="1" t="str">
        <f t="shared" si="561"/>
        <v/>
      </c>
      <c r="E3249" s="1" t="str">
        <f t="shared" si="562"/>
        <v/>
      </c>
      <c r="F3249" s="1" t="str">
        <f>IF(官網匯出!F3249="已付款","","B0012")</f>
        <v>B0012</v>
      </c>
      <c r="G3249" s="1" t="str">
        <f>IF(官網匯出!A3249="","",官網匯出!A3249)</f>
        <v/>
      </c>
      <c r="H3249" s="3" t="str">
        <f>IF(官網匯出!B3249="","",官網匯出!B3249)</f>
        <v/>
      </c>
      <c r="I3249" s="1" t="str">
        <f>IF(官網匯出!C3249="","",官網匯出!C3249)</f>
        <v/>
      </c>
      <c r="J3249" s="1" t="str">
        <f>IF(官網匯出!D3249="","",官網匯出!D3249)</f>
        <v/>
      </c>
      <c r="K3249" s="3" t="str">
        <f>IF(官網匯出!E3249="","",官網匯出!E3249)</f>
        <v/>
      </c>
      <c r="L3249" s="1" t="str">
        <f>IF(官網匯出!F3249="","",官網匯出!F3249)</f>
        <v/>
      </c>
      <c r="M3249" s="1" t="str">
        <f>IF(官網匯出!G3249="","",官網匯出!G3249)</f>
        <v/>
      </c>
      <c r="N3249" s="1" t="str">
        <f>IF(官網匯出!H3249="","",官網匯出!H3249)</f>
        <v/>
      </c>
      <c r="P3249" s="1" t="str">
        <f>IF(官網匯出!J3249="","",RIGHT(官網匯出!J3249,LEN(官網匯出!J3249)-2))</f>
        <v/>
      </c>
      <c r="Q3249" s="1" t="str">
        <f>IF(官網匯出!K3249="","",官網匯出!K3249)</f>
        <v/>
      </c>
      <c r="R3249" s="1" t="str">
        <f>IF(官網匯出!L3249="","",官網匯出!L3249)</f>
        <v/>
      </c>
      <c r="S3249" s="1" t="str">
        <f>IF(官網匯出!M3249="","",官網匯出!M3249)</f>
        <v/>
      </c>
      <c r="T3249" s="1" t="str">
        <f>IF(官網匯出!N3249="","",官網匯出!N3249)</f>
        <v/>
      </c>
      <c r="U3249" s="1" t="str">
        <f>IF(官網匯出!O3249="","",官網匯出!O3249)</f>
        <v/>
      </c>
      <c r="V3249" s="1" t="str">
        <f>IF(官網匯出!P3249="",IF(G3249="","",0),官網匯出!P3249)</f>
        <v/>
      </c>
      <c r="W3249" s="1" t="str">
        <f>IF(官網匯出!Q3249="",IF(G3249="","",0),官網匯出!Q3249)</f>
        <v/>
      </c>
      <c r="X3249" s="1" t="str">
        <f>IF(官網匯出!R3249="","",官網匯出!R3249)</f>
        <v/>
      </c>
      <c r="Y3249" s="1" t="str">
        <f>IF(官網匯出!S3249="","",官網匯出!S3249)</f>
        <v/>
      </c>
      <c r="Z3249" s="1" t="str">
        <f>IF(G3249="","",官網匯出!T3249)</f>
        <v/>
      </c>
      <c r="AA3249" s="1" t="str">
        <f>IF(G3249="","",官網匯出!AK3249)</f>
        <v/>
      </c>
      <c r="AB3249" s="1" t="str">
        <f>IF(G3249="","",IF(官網匯出!V3249="","",官網匯出!V3249))</f>
        <v/>
      </c>
      <c r="AJ3249" s="1" t="str">
        <f>IF(G3249="","",IF(官網匯出!AE3249="","",官網匯出!AE3249))</f>
        <v/>
      </c>
      <c r="AK3249" s="1" t="str">
        <f>IF(G3249="","",IF(官網匯出!AD3249="","",官網匯出!AD3249))</f>
        <v/>
      </c>
      <c r="AL3249" s="1" t="str">
        <f t="shared" si="563"/>
        <v>0</v>
      </c>
      <c r="AM3249" s="1" t="str">
        <f>IF(官網匯出!AG3249="","",官網匯出!AG3249)</f>
        <v/>
      </c>
      <c r="AN3249" s="1" t="str">
        <f>IF(G3249="","",IF(官網匯出!AH3249="","",官網匯出!AH3249))</f>
        <v/>
      </c>
      <c r="AO3249" s="14" t="str">
        <f t="shared" si="564"/>
        <v/>
      </c>
      <c r="AP3249" s="14" t="str">
        <f t="shared" si="565"/>
        <v>1</v>
      </c>
      <c r="AQ3249" s="14" t="str">
        <f t="shared" si="566"/>
        <v>0</v>
      </c>
      <c r="AR3249" s="1" t="str">
        <f t="shared" si="567"/>
        <v/>
      </c>
      <c r="AS3249" s="1" t="str">
        <f t="shared" si="568"/>
        <v/>
      </c>
      <c r="AT3249" s="1" t="str">
        <f t="shared" si="569"/>
        <v/>
      </c>
      <c r="AU3249" s="1" t="str">
        <f t="shared" si="560"/>
        <v/>
      </c>
      <c r="AV3249" s="1" t="e">
        <f>IF(VLOOKUP(G3249,官網匯出!A:AQ,42,FALSE)="","[黃金盾官網]",VLOOKUP(G3249,官網匯出!A:AQ,42,FALSE))</f>
        <v>#N/A</v>
      </c>
      <c r="AW3249" s="1" t="e">
        <f>IF(LEFT(VLOOKUP(G3249,官網匯出!A:AS,43,FALSE),2)="","web",LEFT(VLOOKUP(G3249,官網匯出!A:AS,43,FALSE),2))</f>
        <v>#N/A</v>
      </c>
      <c r="AX3249" s="1" t="str">
        <f t="shared" si="570"/>
        <v>O</v>
      </c>
    </row>
    <row r="3250" spans="1:50">
      <c r="A3250" s="1" t="str">
        <f>IF(G3250="","",VLOOKUP(官網轉換!AW3250,團名!A:B,2,FALSE))</f>
        <v/>
      </c>
      <c r="B3250" s="1" t="str">
        <f>IF(G3250="","",IF(LEFT(VLOOKUP(G3250,官網匯出!A:AQ,43,0),2)="wf",VLOOKUP(VLOOKUP(G3250,官網匯出!A:AQ,43,0),團名!$I$1:$K$12,2,FALSE),"N0071"))</f>
        <v/>
      </c>
      <c r="C3250" s="1" t="str">
        <f>IFERROR(VLOOKUP(官網匯出!D3250,團名!E:G,3,FALSE),"")</f>
        <v/>
      </c>
      <c r="D3250" s="1" t="str">
        <f t="shared" si="561"/>
        <v/>
      </c>
      <c r="E3250" s="1" t="str">
        <f t="shared" si="562"/>
        <v/>
      </c>
      <c r="F3250" s="1" t="str">
        <f>IF(官網匯出!F3250="已付款","","B0012")</f>
        <v>B0012</v>
      </c>
      <c r="G3250" s="1" t="str">
        <f>IF(官網匯出!A3250="","",官網匯出!A3250)</f>
        <v/>
      </c>
      <c r="H3250" s="3" t="str">
        <f>IF(官網匯出!B3250="","",官網匯出!B3250)</f>
        <v/>
      </c>
      <c r="I3250" s="1" t="str">
        <f>IF(官網匯出!C3250="","",官網匯出!C3250)</f>
        <v/>
      </c>
      <c r="J3250" s="1" t="str">
        <f>IF(官網匯出!D3250="","",官網匯出!D3250)</f>
        <v/>
      </c>
      <c r="K3250" s="3" t="str">
        <f>IF(官網匯出!E3250="","",官網匯出!E3250)</f>
        <v/>
      </c>
      <c r="L3250" s="1" t="str">
        <f>IF(官網匯出!F3250="","",官網匯出!F3250)</f>
        <v/>
      </c>
      <c r="M3250" s="1" t="str">
        <f>IF(官網匯出!G3250="","",官網匯出!G3250)</f>
        <v/>
      </c>
      <c r="N3250" s="1" t="str">
        <f>IF(官網匯出!H3250="","",官網匯出!H3250)</f>
        <v/>
      </c>
      <c r="P3250" s="1" t="str">
        <f>IF(官網匯出!J3250="","",RIGHT(官網匯出!J3250,LEN(官網匯出!J3250)-2))</f>
        <v/>
      </c>
      <c r="Q3250" s="1" t="str">
        <f>IF(官網匯出!K3250="","",官網匯出!K3250)</f>
        <v/>
      </c>
      <c r="R3250" s="1" t="str">
        <f>IF(官網匯出!L3250="","",官網匯出!L3250)</f>
        <v/>
      </c>
      <c r="S3250" s="1" t="str">
        <f>IF(官網匯出!M3250="","",官網匯出!M3250)</f>
        <v/>
      </c>
      <c r="T3250" s="1" t="str">
        <f>IF(官網匯出!N3250="","",官網匯出!N3250)</f>
        <v/>
      </c>
      <c r="U3250" s="1" t="str">
        <f>IF(官網匯出!O3250="","",官網匯出!O3250)</f>
        <v/>
      </c>
      <c r="V3250" s="1" t="str">
        <f>IF(官網匯出!P3250="",IF(G3250="","",0),官網匯出!P3250)</f>
        <v/>
      </c>
      <c r="W3250" s="1" t="str">
        <f>IF(官網匯出!Q3250="",IF(G3250="","",0),官網匯出!Q3250)</f>
        <v/>
      </c>
      <c r="X3250" s="1" t="str">
        <f>IF(官網匯出!R3250="","",官網匯出!R3250)</f>
        <v/>
      </c>
      <c r="Y3250" s="1" t="str">
        <f>IF(官網匯出!S3250="","",官網匯出!S3250)</f>
        <v/>
      </c>
      <c r="Z3250" s="1" t="str">
        <f>IF(G3250="","",官網匯出!T3250)</f>
        <v/>
      </c>
      <c r="AA3250" s="1" t="str">
        <f>IF(G3250="","",官網匯出!AK3250)</f>
        <v/>
      </c>
      <c r="AB3250" s="1" t="str">
        <f>IF(G3250="","",IF(官網匯出!V3250="","",官網匯出!V3250))</f>
        <v/>
      </c>
      <c r="AJ3250" s="1" t="str">
        <f>IF(G3250="","",IF(官網匯出!AE3250="","",官網匯出!AE3250))</f>
        <v/>
      </c>
      <c r="AK3250" s="1" t="str">
        <f>IF(G3250="","",IF(官網匯出!AD3250="","",官網匯出!AD3250))</f>
        <v/>
      </c>
      <c r="AL3250" s="1" t="str">
        <f t="shared" si="563"/>
        <v>0</v>
      </c>
      <c r="AM3250" s="1" t="str">
        <f>IF(官網匯出!AG3250="","",官網匯出!AG3250)</f>
        <v/>
      </c>
      <c r="AN3250" s="1" t="str">
        <f>IF(G3250="","",IF(官網匯出!AH3250="","",官網匯出!AH3250))</f>
        <v/>
      </c>
      <c r="AO3250" s="14" t="str">
        <f t="shared" si="564"/>
        <v/>
      </c>
      <c r="AP3250" s="14" t="str">
        <f t="shared" si="565"/>
        <v>1</v>
      </c>
      <c r="AQ3250" s="14" t="str">
        <f t="shared" si="566"/>
        <v>0</v>
      </c>
      <c r="AR3250" s="1" t="str">
        <f t="shared" si="567"/>
        <v/>
      </c>
      <c r="AS3250" s="1" t="str">
        <f t="shared" si="568"/>
        <v/>
      </c>
      <c r="AT3250" s="1" t="str">
        <f t="shared" si="569"/>
        <v/>
      </c>
      <c r="AU3250" s="1" t="str">
        <f t="shared" si="560"/>
        <v/>
      </c>
      <c r="AV3250" s="1" t="e">
        <f>IF(VLOOKUP(G3250,官網匯出!A:AQ,42,FALSE)="","[黃金盾官網]",VLOOKUP(G3250,官網匯出!A:AQ,42,FALSE))</f>
        <v>#N/A</v>
      </c>
      <c r="AW3250" s="1" t="e">
        <f>IF(LEFT(VLOOKUP(G3250,官網匯出!A:AS,43,FALSE),2)="","web",LEFT(VLOOKUP(G3250,官網匯出!A:AS,43,FALSE),2))</f>
        <v>#N/A</v>
      </c>
      <c r="AX3250" s="1" t="str">
        <f t="shared" si="570"/>
        <v>O</v>
      </c>
    </row>
    <row r="3251" spans="1:50">
      <c r="A3251" s="1" t="str">
        <f>IF(G3251="","",VLOOKUP(官網轉換!AW3251,團名!A:B,2,FALSE))</f>
        <v/>
      </c>
      <c r="B3251" s="1" t="str">
        <f>IF(G3251="","",IF(LEFT(VLOOKUP(G3251,官網匯出!A:AQ,43,0),2)="wf",VLOOKUP(VLOOKUP(G3251,官網匯出!A:AQ,43,0),團名!$I$1:$K$12,2,FALSE),"N0071"))</f>
        <v/>
      </c>
      <c r="C3251" s="1" t="str">
        <f>IFERROR(VLOOKUP(官網匯出!D3251,團名!E:G,3,FALSE),"")</f>
        <v/>
      </c>
      <c r="D3251" s="1" t="str">
        <f t="shared" si="561"/>
        <v/>
      </c>
      <c r="E3251" s="1" t="str">
        <f t="shared" si="562"/>
        <v/>
      </c>
      <c r="F3251" s="1" t="str">
        <f>IF(官網匯出!F3251="已付款","","B0012")</f>
        <v>B0012</v>
      </c>
      <c r="G3251" s="1" t="str">
        <f>IF(官網匯出!A3251="","",官網匯出!A3251)</f>
        <v/>
      </c>
      <c r="H3251" s="3" t="str">
        <f>IF(官網匯出!B3251="","",官網匯出!B3251)</f>
        <v/>
      </c>
      <c r="I3251" s="1" t="str">
        <f>IF(官網匯出!C3251="","",官網匯出!C3251)</f>
        <v/>
      </c>
      <c r="J3251" s="1" t="str">
        <f>IF(官網匯出!D3251="","",官網匯出!D3251)</f>
        <v/>
      </c>
      <c r="K3251" s="3" t="str">
        <f>IF(官網匯出!E3251="","",官網匯出!E3251)</f>
        <v/>
      </c>
      <c r="L3251" s="1" t="str">
        <f>IF(官網匯出!F3251="","",官網匯出!F3251)</f>
        <v/>
      </c>
      <c r="M3251" s="1" t="str">
        <f>IF(官網匯出!G3251="","",官網匯出!G3251)</f>
        <v/>
      </c>
      <c r="N3251" s="1" t="str">
        <f>IF(官網匯出!H3251="","",官網匯出!H3251)</f>
        <v/>
      </c>
      <c r="P3251" s="1" t="str">
        <f>IF(官網匯出!J3251="","",RIGHT(官網匯出!J3251,LEN(官網匯出!J3251)-2))</f>
        <v/>
      </c>
      <c r="Q3251" s="1" t="str">
        <f>IF(官網匯出!K3251="","",官網匯出!K3251)</f>
        <v/>
      </c>
      <c r="R3251" s="1" t="str">
        <f>IF(官網匯出!L3251="","",官網匯出!L3251)</f>
        <v/>
      </c>
      <c r="S3251" s="1" t="str">
        <f>IF(官網匯出!M3251="","",官網匯出!M3251)</f>
        <v/>
      </c>
      <c r="T3251" s="1" t="str">
        <f>IF(官網匯出!N3251="","",官網匯出!N3251)</f>
        <v/>
      </c>
      <c r="U3251" s="1" t="str">
        <f>IF(官網匯出!O3251="","",官網匯出!O3251)</f>
        <v/>
      </c>
      <c r="V3251" s="1" t="str">
        <f>IF(官網匯出!P3251="",IF(G3251="","",0),官網匯出!P3251)</f>
        <v/>
      </c>
      <c r="W3251" s="1" t="str">
        <f>IF(官網匯出!Q3251="",IF(G3251="","",0),官網匯出!Q3251)</f>
        <v/>
      </c>
      <c r="X3251" s="1" t="str">
        <f>IF(官網匯出!R3251="","",官網匯出!R3251)</f>
        <v/>
      </c>
      <c r="Y3251" s="1" t="str">
        <f>IF(官網匯出!S3251="","",官網匯出!S3251)</f>
        <v/>
      </c>
      <c r="Z3251" s="1" t="str">
        <f>IF(G3251="","",官網匯出!T3251)</f>
        <v/>
      </c>
      <c r="AA3251" s="1" t="str">
        <f>IF(G3251="","",官網匯出!AK3251)</f>
        <v/>
      </c>
      <c r="AB3251" s="1" t="str">
        <f>IF(G3251="","",IF(官網匯出!V3251="","",官網匯出!V3251))</f>
        <v/>
      </c>
      <c r="AJ3251" s="1" t="str">
        <f>IF(G3251="","",IF(官網匯出!AE3251="","",官網匯出!AE3251))</f>
        <v/>
      </c>
      <c r="AK3251" s="1" t="str">
        <f>IF(G3251="","",IF(官網匯出!AD3251="","",官網匯出!AD3251))</f>
        <v/>
      </c>
      <c r="AL3251" s="1" t="str">
        <f t="shared" si="563"/>
        <v>0</v>
      </c>
      <c r="AM3251" s="1" t="str">
        <f>IF(官網匯出!AG3251="","",官網匯出!AG3251)</f>
        <v/>
      </c>
      <c r="AN3251" s="1" t="str">
        <f>IF(G3251="","",IF(官網匯出!AH3251="","",官網匯出!AH3251))</f>
        <v/>
      </c>
      <c r="AO3251" s="14" t="str">
        <f t="shared" si="564"/>
        <v/>
      </c>
      <c r="AP3251" s="14" t="str">
        <f t="shared" si="565"/>
        <v>1</v>
      </c>
      <c r="AQ3251" s="14" t="str">
        <f t="shared" si="566"/>
        <v>0</v>
      </c>
      <c r="AR3251" s="1" t="str">
        <f t="shared" si="567"/>
        <v/>
      </c>
      <c r="AS3251" s="1" t="str">
        <f t="shared" si="568"/>
        <v/>
      </c>
      <c r="AT3251" s="1" t="str">
        <f t="shared" si="569"/>
        <v/>
      </c>
      <c r="AU3251" s="1" t="str">
        <f t="shared" si="560"/>
        <v/>
      </c>
      <c r="AV3251" s="1" t="e">
        <f>IF(VLOOKUP(G3251,官網匯出!A:AQ,42,FALSE)="","[黃金盾官網]",VLOOKUP(G3251,官網匯出!A:AQ,42,FALSE))</f>
        <v>#N/A</v>
      </c>
      <c r="AW3251" s="1" t="e">
        <f>IF(LEFT(VLOOKUP(G3251,官網匯出!A:AS,43,FALSE),2)="","web",LEFT(VLOOKUP(G3251,官網匯出!A:AS,43,FALSE),2))</f>
        <v>#N/A</v>
      </c>
      <c r="AX3251" s="1" t="str">
        <f t="shared" si="570"/>
        <v>O</v>
      </c>
    </row>
    <row r="3252" spans="1:50">
      <c r="A3252" s="1" t="str">
        <f>IF(G3252="","",VLOOKUP(官網轉換!AW3252,團名!A:B,2,FALSE))</f>
        <v/>
      </c>
      <c r="B3252" s="1" t="str">
        <f>IF(G3252="","",IF(LEFT(VLOOKUP(G3252,官網匯出!A:AQ,43,0),2)="wf",VLOOKUP(VLOOKUP(G3252,官網匯出!A:AQ,43,0),團名!$I$1:$K$12,2,FALSE),"N0071"))</f>
        <v/>
      </c>
      <c r="C3252" s="1" t="str">
        <f>IFERROR(VLOOKUP(官網匯出!D3252,團名!E:G,3,FALSE),"")</f>
        <v/>
      </c>
      <c r="D3252" s="1" t="str">
        <f t="shared" si="561"/>
        <v/>
      </c>
      <c r="E3252" s="1" t="str">
        <f t="shared" si="562"/>
        <v/>
      </c>
      <c r="F3252" s="1" t="str">
        <f>IF(官網匯出!F3252="已付款","","B0012")</f>
        <v>B0012</v>
      </c>
      <c r="G3252" s="1" t="str">
        <f>IF(官網匯出!A3252="","",官網匯出!A3252)</f>
        <v/>
      </c>
      <c r="H3252" s="3" t="str">
        <f>IF(官網匯出!B3252="","",官網匯出!B3252)</f>
        <v/>
      </c>
      <c r="I3252" s="1" t="str">
        <f>IF(官網匯出!C3252="","",官網匯出!C3252)</f>
        <v/>
      </c>
      <c r="J3252" s="1" t="str">
        <f>IF(官網匯出!D3252="","",官網匯出!D3252)</f>
        <v/>
      </c>
      <c r="K3252" s="3" t="str">
        <f>IF(官網匯出!E3252="","",官網匯出!E3252)</f>
        <v/>
      </c>
      <c r="L3252" s="1" t="str">
        <f>IF(官網匯出!F3252="","",官網匯出!F3252)</f>
        <v/>
      </c>
      <c r="M3252" s="1" t="str">
        <f>IF(官網匯出!G3252="","",官網匯出!G3252)</f>
        <v/>
      </c>
      <c r="N3252" s="1" t="str">
        <f>IF(官網匯出!H3252="","",官網匯出!H3252)</f>
        <v/>
      </c>
      <c r="P3252" s="1" t="str">
        <f>IF(官網匯出!J3252="","",RIGHT(官網匯出!J3252,LEN(官網匯出!J3252)-2))</f>
        <v/>
      </c>
      <c r="Q3252" s="1" t="str">
        <f>IF(官網匯出!K3252="","",官網匯出!K3252)</f>
        <v/>
      </c>
      <c r="R3252" s="1" t="str">
        <f>IF(官網匯出!L3252="","",官網匯出!L3252)</f>
        <v/>
      </c>
      <c r="S3252" s="1" t="str">
        <f>IF(官網匯出!M3252="","",官網匯出!M3252)</f>
        <v/>
      </c>
      <c r="T3252" s="1" t="str">
        <f>IF(官網匯出!N3252="","",官網匯出!N3252)</f>
        <v/>
      </c>
      <c r="U3252" s="1" t="str">
        <f>IF(官網匯出!O3252="","",官網匯出!O3252)</f>
        <v/>
      </c>
      <c r="V3252" s="1" t="str">
        <f>IF(官網匯出!P3252="",IF(G3252="","",0),官網匯出!P3252)</f>
        <v/>
      </c>
      <c r="W3252" s="1" t="str">
        <f>IF(官網匯出!Q3252="",IF(G3252="","",0),官網匯出!Q3252)</f>
        <v/>
      </c>
      <c r="X3252" s="1" t="str">
        <f>IF(官網匯出!R3252="","",官網匯出!R3252)</f>
        <v/>
      </c>
      <c r="Y3252" s="1" t="str">
        <f>IF(官網匯出!S3252="","",官網匯出!S3252)</f>
        <v/>
      </c>
      <c r="Z3252" s="1" t="str">
        <f>IF(G3252="","",官網匯出!T3252)</f>
        <v/>
      </c>
      <c r="AA3252" s="1" t="str">
        <f>IF(G3252="","",官網匯出!AK3252)</f>
        <v/>
      </c>
      <c r="AB3252" s="1" t="str">
        <f>IF(G3252="","",IF(官網匯出!V3252="","",官網匯出!V3252))</f>
        <v/>
      </c>
      <c r="AJ3252" s="1" t="str">
        <f>IF(G3252="","",IF(官網匯出!AE3252="","",官網匯出!AE3252))</f>
        <v/>
      </c>
      <c r="AK3252" s="1" t="str">
        <f>IF(G3252="","",IF(官網匯出!AD3252="","",官網匯出!AD3252))</f>
        <v/>
      </c>
      <c r="AL3252" s="1" t="str">
        <f t="shared" si="563"/>
        <v>0</v>
      </c>
      <c r="AM3252" s="1" t="str">
        <f>IF(官網匯出!AG3252="","",官網匯出!AG3252)</f>
        <v/>
      </c>
      <c r="AN3252" s="1" t="str">
        <f>IF(G3252="","",IF(官網匯出!AH3252="","",官網匯出!AH3252))</f>
        <v/>
      </c>
      <c r="AO3252" s="14" t="str">
        <f t="shared" si="564"/>
        <v/>
      </c>
      <c r="AP3252" s="14" t="str">
        <f t="shared" si="565"/>
        <v>1</v>
      </c>
      <c r="AQ3252" s="14" t="str">
        <f t="shared" si="566"/>
        <v>0</v>
      </c>
      <c r="AR3252" s="1" t="str">
        <f t="shared" si="567"/>
        <v/>
      </c>
      <c r="AS3252" s="1" t="str">
        <f t="shared" si="568"/>
        <v/>
      </c>
      <c r="AT3252" s="1" t="str">
        <f t="shared" si="569"/>
        <v/>
      </c>
      <c r="AU3252" s="1" t="str">
        <f t="shared" si="560"/>
        <v/>
      </c>
      <c r="AV3252" s="1" t="e">
        <f>IF(VLOOKUP(G3252,官網匯出!A:AQ,42,FALSE)="","[黃金盾官網]",VLOOKUP(G3252,官網匯出!A:AQ,42,FALSE))</f>
        <v>#N/A</v>
      </c>
      <c r="AW3252" s="1" t="e">
        <f>IF(LEFT(VLOOKUP(G3252,官網匯出!A:AS,43,FALSE),2)="","web",LEFT(VLOOKUP(G3252,官網匯出!A:AS,43,FALSE),2))</f>
        <v>#N/A</v>
      </c>
      <c r="AX3252" s="1" t="str">
        <f t="shared" si="570"/>
        <v>O</v>
      </c>
    </row>
    <row r="3253" spans="1:50">
      <c r="A3253" s="1" t="str">
        <f>IF(G3253="","",VLOOKUP(官網轉換!AW3253,團名!A:B,2,FALSE))</f>
        <v/>
      </c>
      <c r="B3253" s="1" t="str">
        <f>IF(G3253="","",IF(LEFT(VLOOKUP(G3253,官網匯出!A:AQ,43,0),2)="wf",VLOOKUP(VLOOKUP(G3253,官網匯出!A:AQ,43,0),團名!$I$1:$K$12,2,FALSE),"N0071"))</f>
        <v/>
      </c>
      <c r="C3253" s="1" t="str">
        <f>IFERROR(VLOOKUP(官網匯出!D3253,團名!E:G,3,FALSE),"")</f>
        <v/>
      </c>
      <c r="D3253" s="1" t="str">
        <f t="shared" si="561"/>
        <v/>
      </c>
      <c r="E3253" s="1" t="str">
        <f t="shared" si="562"/>
        <v/>
      </c>
      <c r="F3253" s="1" t="str">
        <f>IF(官網匯出!F3253="已付款","","B0012")</f>
        <v>B0012</v>
      </c>
      <c r="G3253" s="1" t="str">
        <f>IF(官網匯出!A3253="","",官網匯出!A3253)</f>
        <v/>
      </c>
      <c r="H3253" s="3" t="str">
        <f>IF(官網匯出!B3253="","",官網匯出!B3253)</f>
        <v/>
      </c>
      <c r="I3253" s="1" t="str">
        <f>IF(官網匯出!C3253="","",官網匯出!C3253)</f>
        <v/>
      </c>
      <c r="J3253" s="1" t="str">
        <f>IF(官網匯出!D3253="","",官網匯出!D3253)</f>
        <v/>
      </c>
      <c r="K3253" s="3" t="str">
        <f>IF(官網匯出!E3253="","",官網匯出!E3253)</f>
        <v/>
      </c>
      <c r="L3253" s="1" t="str">
        <f>IF(官網匯出!F3253="","",官網匯出!F3253)</f>
        <v/>
      </c>
      <c r="M3253" s="1" t="str">
        <f>IF(官網匯出!G3253="","",官網匯出!G3253)</f>
        <v/>
      </c>
      <c r="N3253" s="1" t="str">
        <f>IF(官網匯出!H3253="","",官網匯出!H3253)</f>
        <v/>
      </c>
      <c r="P3253" s="1" t="str">
        <f>IF(官網匯出!J3253="","",RIGHT(官網匯出!J3253,LEN(官網匯出!J3253)-2))</f>
        <v/>
      </c>
      <c r="Q3253" s="1" t="str">
        <f>IF(官網匯出!K3253="","",官網匯出!K3253)</f>
        <v/>
      </c>
      <c r="R3253" s="1" t="str">
        <f>IF(官網匯出!L3253="","",官網匯出!L3253)</f>
        <v/>
      </c>
      <c r="S3253" s="1" t="str">
        <f>IF(官網匯出!M3253="","",官網匯出!M3253)</f>
        <v/>
      </c>
      <c r="T3253" s="1" t="str">
        <f>IF(官網匯出!N3253="","",官網匯出!N3253)</f>
        <v/>
      </c>
      <c r="U3253" s="1" t="str">
        <f>IF(官網匯出!O3253="","",官網匯出!O3253)</f>
        <v/>
      </c>
      <c r="V3253" s="1" t="str">
        <f>IF(官網匯出!P3253="",IF(G3253="","",0),官網匯出!P3253)</f>
        <v/>
      </c>
      <c r="W3253" s="1" t="str">
        <f>IF(官網匯出!Q3253="",IF(G3253="","",0),官網匯出!Q3253)</f>
        <v/>
      </c>
      <c r="X3253" s="1" t="str">
        <f>IF(官網匯出!R3253="","",官網匯出!R3253)</f>
        <v/>
      </c>
      <c r="Y3253" s="1" t="str">
        <f>IF(官網匯出!S3253="","",官網匯出!S3253)</f>
        <v/>
      </c>
      <c r="Z3253" s="1" t="str">
        <f>IF(G3253="","",官網匯出!T3253)</f>
        <v/>
      </c>
      <c r="AA3253" s="1" t="str">
        <f>IF(G3253="","",官網匯出!AK3253)</f>
        <v/>
      </c>
      <c r="AB3253" s="1" t="str">
        <f>IF(G3253="","",IF(官網匯出!V3253="","",官網匯出!V3253))</f>
        <v/>
      </c>
      <c r="AJ3253" s="1" t="str">
        <f>IF(G3253="","",IF(官網匯出!AE3253="","",官網匯出!AE3253))</f>
        <v/>
      </c>
      <c r="AK3253" s="1" t="str">
        <f>IF(G3253="","",IF(官網匯出!AD3253="","",官網匯出!AD3253))</f>
        <v/>
      </c>
      <c r="AL3253" s="1" t="str">
        <f t="shared" si="563"/>
        <v>0</v>
      </c>
      <c r="AM3253" s="1" t="str">
        <f>IF(官網匯出!AG3253="","",官網匯出!AG3253)</f>
        <v/>
      </c>
      <c r="AN3253" s="1" t="str">
        <f>IF(G3253="","",IF(官網匯出!AH3253="","",官網匯出!AH3253))</f>
        <v/>
      </c>
      <c r="AO3253" s="14" t="str">
        <f t="shared" si="564"/>
        <v/>
      </c>
      <c r="AP3253" s="14" t="str">
        <f t="shared" si="565"/>
        <v>1</v>
      </c>
      <c r="AQ3253" s="14" t="str">
        <f t="shared" si="566"/>
        <v>0</v>
      </c>
      <c r="AR3253" s="1" t="str">
        <f t="shared" si="567"/>
        <v/>
      </c>
      <c r="AS3253" s="1" t="str">
        <f t="shared" si="568"/>
        <v/>
      </c>
      <c r="AT3253" s="1" t="str">
        <f t="shared" si="569"/>
        <v/>
      </c>
      <c r="AU3253" s="1" t="str">
        <f t="shared" si="560"/>
        <v/>
      </c>
      <c r="AV3253" s="1" t="e">
        <f>IF(VLOOKUP(G3253,官網匯出!A:AQ,42,FALSE)="","[黃金盾官網]",VLOOKUP(G3253,官網匯出!A:AQ,42,FALSE))</f>
        <v>#N/A</v>
      </c>
      <c r="AW3253" s="1" t="e">
        <f>IF(LEFT(VLOOKUP(G3253,官網匯出!A:AS,43,FALSE),2)="","web",LEFT(VLOOKUP(G3253,官網匯出!A:AS,43,FALSE),2))</f>
        <v>#N/A</v>
      </c>
      <c r="AX3253" s="1" t="str">
        <f t="shared" si="570"/>
        <v>O</v>
      </c>
    </row>
    <row r="3254" spans="1:50">
      <c r="A3254" s="1" t="str">
        <f>IF(G3254="","",VLOOKUP(官網轉換!AW3254,團名!A:B,2,FALSE))</f>
        <v/>
      </c>
      <c r="B3254" s="1" t="str">
        <f>IF(G3254="","",IF(LEFT(VLOOKUP(G3254,官網匯出!A:AQ,43,0),2)="wf",VLOOKUP(VLOOKUP(G3254,官網匯出!A:AQ,43,0),團名!$I$1:$K$12,2,FALSE),"N0071"))</f>
        <v/>
      </c>
      <c r="C3254" s="1" t="str">
        <f>IFERROR(VLOOKUP(官網匯出!D3254,團名!E:G,3,FALSE),"")</f>
        <v/>
      </c>
      <c r="D3254" s="1" t="str">
        <f t="shared" si="561"/>
        <v/>
      </c>
      <c r="E3254" s="1" t="str">
        <f t="shared" si="562"/>
        <v/>
      </c>
      <c r="F3254" s="1" t="str">
        <f>IF(官網匯出!F3254="已付款","","B0012")</f>
        <v>B0012</v>
      </c>
      <c r="G3254" s="1" t="str">
        <f>IF(官網匯出!A3254="","",官網匯出!A3254)</f>
        <v/>
      </c>
      <c r="H3254" s="3" t="str">
        <f>IF(官網匯出!B3254="","",官網匯出!B3254)</f>
        <v/>
      </c>
      <c r="I3254" s="1" t="str">
        <f>IF(官網匯出!C3254="","",官網匯出!C3254)</f>
        <v/>
      </c>
      <c r="J3254" s="1" t="str">
        <f>IF(官網匯出!D3254="","",官網匯出!D3254)</f>
        <v/>
      </c>
      <c r="K3254" s="3" t="str">
        <f>IF(官網匯出!E3254="","",官網匯出!E3254)</f>
        <v/>
      </c>
      <c r="L3254" s="1" t="str">
        <f>IF(官網匯出!F3254="","",官網匯出!F3254)</f>
        <v/>
      </c>
      <c r="M3254" s="1" t="str">
        <f>IF(官網匯出!G3254="","",官網匯出!G3254)</f>
        <v/>
      </c>
      <c r="N3254" s="1" t="str">
        <f>IF(官網匯出!H3254="","",官網匯出!H3254)</f>
        <v/>
      </c>
      <c r="P3254" s="1" t="str">
        <f>IF(官網匯出!J3254="","",RIGHT(官網匯出!J3254,LEN(官網匯出!J3254)-2))</f>
        <v/>
      </c>
      <c r="Q3254" s="1" t="str">
        <f>IF(官網匯出!K3254="","",官網匯出!K3254)</f>
        <v/>
      </c>
      <c r="R3254" s="1" t="str">
        <f>IF(官網匯出!L3254="","",官網匯出!L3254)</f>
        <v/>
      </c>
      <c r="S3254" s="1" t="str">
        <f>IF(官網匯出!M3254="","",官網匯出!M3254)</f>
        <v/>
      </c>
      <c r="T3254" s="1" t="str">
        <f>IF(官網匯出!N3254="","",官網匯出!N3254)</f>
        <v/>
      </c>
      <c r="U3254" s="1" t="str">
        <f>IF(官網匯出!O3254="","",官網匯出!O3254)</f>
        <v/>
      </c>
      <c r="V3254" s="1" t="str">
        <f>IF(官網匯出!P3254="",IF(G3254="","",0),官網匯出!P3254)</f>
        <v/>
      </c>
      <c r="W3254" s="1" t="str">
        <f>IF(官網匯出!Q3254="",IF(G3254="","",0),官網匯出!Q3254)</f>
        <v/>
      </c>
      <c r="X3254" s="1" t="str">
        <f>IF(官網匯出!R3254="","",官網匯出!R3254)</f>
        <v/>
      </c>
      <c r="Y3254" s="1" t="str">
        <f>IF(官網匯出!S3254="","",官網匯出!S3254)</f>
        <v/>
      </c>
      <c r="Z3254" s="1" t="str">
        <f>IF(G3254="","",官網匯出!T3254)</f>
        <v/>
      </c>
      <c r="AA3254" s="1" t="str">
        <f>IF(G3254="","",官網匯出!AK3254)</f>
        <v/>
      </c>
      <c r="AB3254" s="1" t="str">
        <f>IF(G3254="","",IF(官網匯出!V3254="","",官網匯出!V3254))</f>
        <v/>
      </c>
      <c r="AJ3254" s="1" t="str">
        <f>IF(G3254="","",IF(官網匯出!AE3254="","",官網匯出!AE3254))</f>
        <v/>
      </c>
      <c r="AK3254" s="1" t="str">
        <f>IF(G3254="","",IF(官網匯出!AD3254="","",官網匯出!AD3254))</f>
        <v/>
      </c>
      <c r="AL3254" s="1" t="str">
        <f t="shared" si="563"/>
        <v>0</v>
      </c>
      <c r="AM3254" s="1" t="str">
        <f>IF(官網匯出!AG3254="","",官網匯出!AG3254)</f>
        <v/>
      </c>
      <c r="AN3254" s="1" t="str">
        <f>IF(G3254="","",IF(官網匯出!AH3254="","",官網匯出!AH3254))</f>
        <v/>
      </c>
      <c r="AO3254" s="14" t="str">
        <f t="shared" si="564"/>
        <v/>
      </c>
      <c r="AP3254" s="14" t="str">
        <f t="shared" si="565"/>
        <v>1</v>
      </c>
      <c r="AQ3254" s="14" t="str">
        <f t="shared" si="566"/>
        <v>0</v>
      </c>
      <c r="AR3254" s="1" t="str">
        <f t="shared" si="567"/>
        <v/>
      </c>
      <c r="AS3254" s="1" t="str">
        <f t="shared" si="568"/>
        <v/>
      </c>
      <c r="AT3254" s="1" t="str">
        <f t="shared" si="569"/>
        <v/>
      </c>
      <c r="AU3254" s="1" t="str">
        <f t="shared" si="560"/>
        <v/>
      </c>
      <c r="AV3254" s="1" t="e">
        <f>IF(VLOOKUP(G3254,官網匯出!A:AQ,42,FALSE)="","[黃金盾官網]",VLOOKUP(G3254,官網匯出!A:AQ,42,FALSE))</f>
        <v>#N/A</v>
      </c>
      <c r="AW3254" s="1" t="e">
        <f>IF(LEFT(VLOOKUP(G3254,官網匯出!A:AS,43,FALSE),2)="","web",LEFT(VLOOKUP(G3254,官網匯出!A:AS,43,FALSE),2))</f>
        <v>#N/A</v>
      </c>
      <c r="AX3254" s="1" t="str">
        <f t="shared" si="570"/>
        <v>O</v>
      </c>
    </row>
    <row r="3255" spans="1:50">
      <c r="A3255" s="1" t="str">
        <f>IF(G3255="","",VLOOKUP(官網轉換!AW3255,團名!A:B,2,FALSE))</f>
        <v/>
      </c>
      <c r="B3255" s="1" t="str">
        <f>IF(G3255="","",IF(LEFT(VLOOKUP(G3255,官網匯出!A:AQ,43,0),2)="wf",VLOOKUP(VLOOKUP(G3255,官網匯出!A:AQ,43,0),團名!$I$1:$K$12,2,FALSE),"N0071"))</f>
        <v/>
      </c>
      <c r="C3255" s="1" t="str">
        <f>IFERROR(VLOOKUP(官網匯出!D3255,團名!E:G,3,FALSE),"")</f>
        <v/>
      </c>
      <c r="D3255" s="1" t="str">
        <f t="shared" si="561"/>
        <v/>
      </c>
      <c r="E3255" s="1" t="str">
        <f t="shared" si="562"/>
        <v/>
      </c>
      <c r="F3255" s="1" t="str">
        <f>IF(官網匯出!F3255="已付款","","B0012")</f>
        <v>B0012</v>
      </c>
      <c r="G3255" s="1" t="str">
        <f>IF(官網匯出!A3255="","",官網匯出!A3255)</f>
        <v/>
      </c>
      <c r="H3255" s="3" t="str">
        <f>IF(官網匯出!B3255="","",官網匯出!B3255)</f>
        <v/>
      </c>
      <c r="I3255" s="1" t="str">
        <f>IF(官網匯出!C3255="","",官網匯出!C3255)</f>
        <v/>
      </c>
      <c r="J3255" s="1" t="str">
        <f>IF(官網匯出!D3255="","",官網匯出!D3255)</f>
        <v/>
      </c>
      <c r="K3255" s="3" t="str">
        <f>IF(官網匯出!E3255="","",官網匯出!E3255)</f>
        <v/>
      </c>
      <c r="L3255" s="1" t="str">
        <f>IF(官網匯出!F3255="","",官網匯出!F3255)</f>
        <v/>
      </c>
      <c r="M3255" s="1" t="str">
        <f>IF(官網匯出!G3255="","",官網匯出!G3255)</f>
        <v/>
      </c>
      <c r="N3255" s="1" t="str">
        <f>IF(官網匯出!H3255="","",官網匯出!H3255)</f>
        <v/>
      </c>
      <c r="P3255" s="1" t="str">
        <f>IF(官網匯出!J3255="","",RIGHT(官網匯出!J3255,LEN(官網匯出!J3255)-2))</f>
        <v/>
      </c>
      <c r="Q3255" s="1" t="str">
        <f>IF(官網匯出!K3255="","",官網匯出!K3255)</f>
        <v/>
      </c>
      <c r="R3255" s="1" t="str">
        <f>IF(官網匯出!L3255="","",官網匯出!L3255)</f>
        <v/>
      </c>
      <c r="S3255" s="1" t="str">
        <f>IF(官網匯出!M3255="","",官網匯出!M3255)</f>
        <v/>
      </c>
      <c r="T3255" s="1" t="str">
        <f>IF(官網匯出!N3255="","",官網匯出!N3255)</f>
        <v/>
      </c>
      <c r="U3255" s="1" t="str">
        <f>IF(官網匯出!O3255="","",官網匯出!O3255)</f>
        <v/>
      </c>
      <c r="V3255" s="1" t="str">
        <f>IF(官網匯出!P3255="",IF(G3255="","",0),官網匯出!P3255)</f>
        <v/>
      </c>
      <c r="W3255" s="1" t="str">
        <f>IF(官網匯出!Q3255="",IF(G3255="","",0),官網匯出!Q3255)</f>
        <v/>
      </c>
      <c r="X3255" s="1" t="str">
        <f>IF(官網匯出!R3255="","",官網匯出!R3255)</f>
        <v/>
      </c>
      <c r="Y3255" s="1" t="str">
        <f>IF(官網匯出!S3255="","",官網匯出!S3255)</f>
        <v/>
      </c>
      <c r="Z3255" s="1" t="str">
        <f>IF(G3255="","",官網匯出!T3255)</f>
        <v/>
      </c>
      <c r="AA3255" s="1" t="str">
        <f>IF(G3255="","",官網匯出!AK3255)</f>
        <v/>
      </c>
      <c r="AB3255" s="1" t="str">
        <f>IF(G3255="","",IF(官網匯出!V3255="","",官網匯出!V3255))</f>
        <v/>
      </c>
      <c r="AJ3255" s="1" t="str">
        <f>IF(G3255="","",IF(官網匯出!AE3255="","",官網匯出!AE3255))</f>
        <v/>
      </c>
      <c r="AK3255" s="1" t="str">
        <f>IF(G3255="","",IF(官網匯出!AD3255="","",官網匯出!AD3255))</f>
        <v/>
      </c>
      <c r="AL3255" s="1" t="str">
        <f t="shared" si="563"/>
        <v>0</v>
      </c>
      <c r="AM3255" s="1" t="str">
        <f>IF(官網匯出!AG3255="","",官網匯出!AG3255)</f>
        <v/>
      </c>
      <c r="AN3255" s="1" t="str">
        <f>IF(G3255="","",IF(官網匯出!AH3255="","",官網匯出!AH3255))</f>
        <v/>
      </c>
      <c r="AO3255" s="14" t="str">
        <f t="shared" si="564"/>
        <v/>
      </c>
      <c r="AP3255" s="14" t="str">
        <f t="shared" si="565"/>
        <v>1</v>
      </c>
      <c r="AQ3255" s="14" t="str">
        <f t="shared" si="566"/>
        <v>0</v>
      </c>
      <c r="AR3255" s="1" t="str">
        <f t="shared" si="567"/>
        <v/>
      </c>
      <c r="AS3255" s="1" t="str">
        <f t="shared" si="568"/>
        <v/>
      </c>
      <c r="AT3255" s="1" t="str">
        <f t="shared" si="569"/>
        <v/>
      </c>
      <c r="AU3255" s="1" t="str">
        <f t="shared" si="560"/>
        <v/>
      </c>
      <c r="AV3255" s="1" t="e">
        <f>IF(VLOOKUP(G3255,官網匯出!A:AQ,42,FALSE)="","[黃金盾官網]",VLOOKUP(G3255,官網匯出!A:AQ,42,FALSE))</f>
        <v>#N/A</v>
      </c>
      <c r="AW3255" s="1" t="e">
        <f>IF(LEFT(VLOOKUP(G3255,官網匯出!A:AS,43,FALSE),2)="","web",LEFT(VLOOKUP(G3255,官網匯出!A:AS,43,FALSE),2))</f>
        <v>#N/A</v>
      </c>
      <c r="AX3255" s="1" t="str">
        <f t="shared" si="570"/>
        <v>O</v>
      </c>
    </row>
    <row r="3256" spans="1:50">
      <c r="A3256" s="1" t="str">
        <f>IF(G3256="","",VLOOKUP(官網轉換!AW3256,團名!A:B,2,FALSE))</f>
        <v/>
      </c>
      <c r="B3256" s="1" t="str">
        <f>IF(G3256="","",IF(LEFT(VLOOKUP(G3256,官網匯出!A:AQ,43,0),2)="wf",VLOOKUP(VLOOKUP(G3256,官網匯出!A:AQ,43,0),團名!$I$1:$K$12,2,FALSE),"N0071"))</f>
        <v/>
      </c>
      <c r="C3256" s="1" t="str">
        <f>IFERROR(VLOOKUP(官網匯出!D3256,團名!E:G,3,FALSE),"")</f>
        <v/>
      </c>
      <c r="D3256" s="1" t="str">
        <f t="shared" si="561"/>
        <v/>
      </c>
      <c r="E3256" s="1" t="str">
        <f t="shared" si="562"/>
        <v/>
      </c>
      <c r="F3256" s="1" t="str">
        <f>IF(官網匯出!F3256="已付款","","B0012")</f>
        <v>B0012</v>
      </c>
      <c r="G3256" s="1" t="str">
        <f>IF(官網匯出!A3256="","",官網匯出!A3256)</f>
        <v/>
      </c>
      <c r="H3256" s="3" t="str">
        <f>IF(官網匯出!B3256="","",官網匯出!B3256)</f>
        <v/>
      </c>
      <c r="I3256" s="1" t="str">
        <f>IF(官網匯出!C3256="","",官網匯出!C3256)</f>
        <v/>
      </c>
      <c r="J3256" s="1" t="str">
        <f>IF(官網匯出!D3256="","",官網匯出!D3256)</f>
        <v/>
      </c>
      <c r="K3256" s="3" t="str">
        <f>IF(官網匯出!E3256="","",官網匯出!E3256)</f>
        <v/>
      </c>
      <c r="L3256" s="1" t="str">
        <f>IF(官網匯出!F3256="","",官網匯出!F3256)</f>
        <v/>
      </c>
      <c r="M3256" s="1" t="str">
        <f>IF(官網匯出!G3256="","",官網匯出!G3256)</f>
        <v/>
      </c>
      <c r="N3256" s="1" t="str">
        <f>IF(官網匯出!H3256="","",官網匯出!H3256)</f>
        <v/>
      </c>
      <c r="P3256" s="1" t="str">
        <f>IF(官網匯出!J3256="","",RIGHT(官網匯出!J3256,LEN(官網匯出!J3256)-2))</f>
        <v/>
      </c>
      <c r="Q3256" s="1" t="str">
        <f>IF(官網匯出!K3256="","",官網匯出!K3256)</f>
        <v/>
      </c>
      <c r="R3256" s="1" t="str">
        <f>IF(官網匯出!L3256="","",官網匯出!L3256)</f>
        <v/>
      </c>
      <c r="S3256" s="1" t="str">
        <f>IF(官網匯出!M3256="","",官網匯出!M3256)</f>
        <v/>
      </c>
      <c r="T3256" s="1" t="str">
        <f>IF(官網匯出!N3256="","",官網匯出!N3256)</f>
        <v/>
      </c>
      <c r="U3256" s="1" t="str">
        <f>IF(官網匯出!O3256="","",官網匯出!O3256)</f>
        <v/>
      </c>
      <c r="V3256" s="1" t="str">
        <f>IF(官網匯出!P3256="",IF(G3256="","",0),官網匯出!P3256)</f>
        <v/>
      </c>
      <c r="W3256" s="1" t="str">
        <f>IF(官網匯出!Q3256="",IF(G3256="","",0),官網匯出!Q3256)</f>
        <v/>
      </c>
      <c r="X3256" s="1" t="str">
        <f>IF(官網匯出!R3256="","",官網匯出!R3256)</f>
        <v/>
      </c>
      <c r="Y3256" s="1" t="str">
        <f>IF(官網匯出!S3256="","",官網匯出!S3256)</f>
        <v/>
      </c>
      <c r="Z3256" s="1" t="str">
        <f>IF(G3256="","",官網匯出!T3256)</f>
        <v/>
      </c>
      <c r="AA3256" s="1" t="str">
        <f>IF(G3256="","",官網匯出!AK3256)</f>
        <v/>
      </c>
      <c r="AB3256" s="1" t="str">
        <f>IF(G3256="","",IF(官網匯出!V3256="","",官網匯出!V3256))</f>
        <v/>
      </c>
      <c r="AJ3256" s="1" t="str">
        <f>IF(G3256="","",IF(官網匯出!AE3256="","",官網匯出!AE3256))</f>
        <v/>
      </c>
      <c r="AK3256" s="1" t="str">
        <f>IF(G3256="","",IF(官網匯出!AD3256="","",官網匯出!AD3256))</f>
        <v/>
      </c>
      <c r="AL3256" s="1" t="str">
        <f t="shared" si="563"/>
        <v>0</v>
      </c>
      <c r="AM3256" s="1" t="str">
        <f>IF(官網匯出!AG3256="","",官網匯出!AG3256)</f>
        <v/>
      </c>
      <c r="AN3256" s="1" t="str">
        <f>IF(G3256="","",IF(官網匯出!AH3256="","",官網匯出!AH3256))</f>
        <v/>
      </c>
      <c r="AO3256" s="14" t="str">
        <f t="shared" si="564"/>
        <v/>
      </c>
      <c r="AP3256" s="14" t="str">
        <f t="shared" si="565"/>
        <v>1</v>
      </c>
      <c r="AQ3256" s="14" t="str">
        <f t="shared" si="566"/>
        <v>0</v>
      </c>
      <c r="AR3256" s="1" t="str">
        <f t="shared" si="567"/>
        <v/>
      </c>
      <c r="AS3256" s="1" t="str">
        <f t="shared" si="568"/>
        <v/>
      </c>
      <c r="AT3256" s="1" t="str">
        <f t="shared" si="569"/>
        <v/>
      </c>
      <c r="AU3256" s="1" t="str">
        <f t="shared" si="560"/>
        <v/>
      </c>
      <c r="AV3256" s="1" t="e">
        <f>IF(VLOOKUP(G3256,官網匯出!A:AQ,42,FALSE)="","[黃金盾官網]",VLOOKUP(G3256,官網匯出!A:AQ,42,FALSE))</f>
        <v>#N/A</v>
      </c>
      <c r="AW3256" s="1" t="e">
        <f>IF(LEFT(VLOOKUP(G3256,官網匯出!A:AS,43,FALSE),2)="","web",LEFT(VLOOKUP(G3256,官網匯出!A:AS,43,FALSE),2))</f>
        <v>#N/A</v>
      </c>
      <c r="AX3256" s="1" t="str">
        <f t="shared" si="570"/>
        <v>O</v>
      </c>
    </row>
    <row r="3257" spans="1:50">
      <c r="A3257" s="1" t="str">
        <f>IF(G3257="","",VLOOKUP(官網轉換!AW3257,團名!A:B,2,FALSE))</f>
        <v/>
      </c>
      <c r="B3257" s="1" t="str">
        <f>IF(G3257="","",IF(LEFT(VLOOKUP(G3257,官網匯出!A:AQ,43,0),2)="wf",VLOOKUP(VLOOKUP(G3257,官網匯出!A:AQ,43,0),團名!$I$1:$K$12,2,FALSE),"N0071"))</f>
        <v/>
      </c>
      <c r="C3257" s="1" t="str">
        <f>IFERROR(VLOOKUP(官網匯出!D3257,團名!E:G,3,FALSE),"")</f>
        <v/>
      </c>
      <c r="D3257" s="1" t="str">
        <f t="shared" si="561"/>
        <v/>
      </c>
      <c r="E3257" s="1" t="str">
        <f t="shared" si="562"/>
        <v/>
      </c>
      <c r="F3257" s="1" t="str">
        <f>IF(官網匯出!F3257="已付款","","B0012")</f>
        <v>B0012</v>
      </c>
      <c r="G3257" s="1" t="str">
        <f>IF(官網匯出!A3257="","",官網匯出!A3257)</f>
        <v/>
      </c>
      <c r="H3257" s="3" t="str">
        <f>IF(官網匯出!B3257="","",官網匯出!B3257)</f>
        <v/>
      </c>
      <c r="I3257" s="1" t="str">
        <f>IF(官網匯出!C3257="","",官網匯出!C3257)</f>
        <v/>
      </c>
      <c r="J3257" s="1" t="str">
        <f>IF(官網匯出!D3257="","",官網匯出!D3257)</f>
        <v/>
      </c>
      <c r="K3257" s="3" t="str">
        <f>IF(官網匯出!E3257="","",官網匯出!E3257)</f>
        <v/>
      </c>
      <c r="L3257" s="1" t="str">
        <f>IF(官網匯出!F3257="","",官網匯出!F3257)</f>
        <v/>
      </c>
      <c r="M3257" s="1" t="str">
        <f>IF(官網匯出!G3257="","",官網匯出!G3257)</f>
        <v/>
      </c>
      <c r="N3257" s="1" t="str">
        <f>IF(官網匯出!H3257="","",官網匯出!H3257)</f>
        <v/>
      </c>
      <c r="P3257" s="1" t="str">
        <f>IF(官網匯出!J3257="","",RIGHT(官網匯出!J3257,LEN(官網匯出!J3257)-2))</f>
        <v/>
      </c>
      <c r="Q3257" s="1" t="str">
        <f>IF(官網匯出!K3257="","",官網匯出!K3257)</f>
        <v/>
      </c>
      <c r="R3257" s="1" t="str">
        <f>IF(官網匯出!L3257="","",官網匯出!L3257)</f>
        <v/>
      </c>
      <c r="S3257" s="1" t="str">
        <f>IF(官網匯出!M3257="","",官網匯出!M3257)</f>
        <v/>
      </c>
      <c r="T3257" s="1" t="str">
        <f>IF(官網匯出!N3257="","",官網匯出!N3257)</f>
        <v/>
      </c>
      <c r="U3257" s="1" t="str">
        <f>IF(官網匯出!O3257="","",官網匯出!O3257)</f>
        <v/>
      </c>
      <c r="V3257" s="1" t="str">
        <f>IF(官網匯出!P3257="",IF(G3257="","",0),官網匯出!P3257)</f>
        <v/>
      </c>
      <c r="W3257" s="1" t="str">
        <f>IF(官網匯出!Q3257="",IF(G3257="","",0),官網匯出!Q3257)</f>
        <v/>
      </c>
      <c r="X3257" s="1" t="str">
        <f>IF(官網匯出!R3257="","",官網匯出!R3257)</f>
        <v/>
      </c>
      <c r="Y3257" s="1" t="str">
        <f>IF(官網匯出!S3257="","",官網匯出!S3257)</f>
        <v/>
      </c>
      <c r="Z3257" s="1" t="str">
        <f>IF(G3257="","",官網匯出!T3257)</f>
        <v/>
      </c>
      <c r="AA3257" s="1" t="str">
        <f>IF(G3257="","",官網匯出!AK3257)</f>
        <v/>
      </c>
      <c r="AB3257" s="1" t="str">
        <f>IF(G3257="","",IF(官網匯出!V3257="","",官網匯出!V3257))</f>
        <v/>
      </c>
      <c r="AJ3257" s="1" t="str">
        <f>IF(G3257="","",IF(官網匯出!AE3257="","",官網匯出!AE3257))</f>
        <v/>
      </c>
      <c r="AK3257" s="1" t="str">
        <f>IF(G3257="","",IF(官網匯出!AD3257="","",官網匯出!AD3257))</f>
        <v/>
      </c>
      <c r="AL3257" s="1" t="str">
        <f t="shared" si="563"/>
        <v>0</v>
      </c>
      <c r="AM3257" s="1" t="str">
        <f>IF(官網匯出!AG3257="","",官網匯出!AG3257)</f>
        <v/>
      </c>
      <c r="AN3257" s="1" t="str">
        <f>IF(G3257="","",IF(官網匯出!AH3257="","",官網匯出!AH3257))</f>
        <v/>
      </c>
      <c r="AO3257" s="14" t="str">
        <f t="shared" si="564"/>
        <v/>
      </c>
      <c r="AP3257" s="14" t="str">
        <f t="shared" si="565"/>
        <v>1</v>
      </c>
      <c r="AQ3257" s="14" t="str">
        <f t="shared" si="566"/>
        <v>0</v>
      </c>
      <c r="AR3257" s="1" t="str">
        <f t="shared" si="567"/>
        <v/>
      </c>
      <c r="AS3257" s="1" t="str">
        <f t="shared" si="568"/>
        <v/>
      </c>
      <c r="AT3257" s="1" t="str">
        <f t="shared" si="569"/>
        <v/>
      </c>
      <c r="AU3257" s="1" t="str">
        <f t="shared" si="560"/>
        <v/>
      </c>
      <c r="AV3257" s="1" t="e">
        <f>IF(VLOOKUP(G3257,官網匯出!A:AQ,42,FALSE)="","[黃金盾官網]",VLOOKUP(G3257,官網匯出!A:AQ,42,FALSE))</f>
        <v>#N/A</v>
      </c>
      <c r="AW3257" s="1" t="e">
        <f>IF(LEFT(VLOOKUP(G3257,官網匯出!A:AS,43,FALSE),2)="","web",LEFT(VLOOKUP(G3257,官網匯出!A:AS,43,FALSE),2))</f>
        <v>#N/A</v>
      </c>
      <c r="AX3257" s="1" t="str">
        <f t="shared" si="570"/>
        <v>O</v>
      </c>
    </row>
    <row r="3258" spans="1:50">
      <c r="A3258" s="1" t="str">
        <f>IF(G3258="","",VLOOKUP(官網轉換!AW3258,團名!A:B,2,FALSE))</f>
        <v/>
      </c>
      <c r="B3258" s="1" t="str">
        <f>IF(G3258="","",IF(LEFT(VLOOKUP(G3258,官網匯出!A:AQ,43,0),2)="wf",VLOOKUP(VLOOKUP(G3258,官網匯出!A:AQ,43,0),團名!$I$1:$K$12,2,FALSE),"N0071"))</f>
        <v/>
      </c>
      <c r="C3258" s="1" t="str">
        <f>IFERROR(VLOOKUP(官網匯出!D3258,團名!E:G,3,FALSE),"")</f>
        <v/>
      </c>
      <c r="D3258" s="1" t="str">
        <f t="shared" si="561"/>
        <v/>
      </c>
      <c r="E3258" s="1" t="str">
        <f t="shared" si="562"/>
        <v/>
      </c>
      <c r="F3258" s="1" t="str">
        <f>IF(官網匯出!F3258="已付款","","B0012")</f>
        <v>B0012</v>
      </c>
      <c r="G3258" s="1" t="str">
        <f>IF(官網匯出!A3258="","",官網匯出!A3258)</f>
        <v/>
      </c>
      <c r="H3258" s="3" t="str">
        <f>IF(官網匯出!B3258="","",官網匯出!B3258)</f>
        <v/>
      </c>
      <c r="I3258" s="1" t="str">
        <f>IF(官網匯出!C3258="","",官網匯出!C3258)</f>
        <v/>
      </c>
      <c r="J3258" s="1" t="str">
        <f>IF(官網匯出!D3258="","",官網匯出!D3258)</f>
        <v/>
      </c>
      <c r="K3258" s="3" t="str">
        <f>IF(官網匯出!E3258="","",官網匯出!E3258)</f>
        <v/>
      </c>
      <c r="L3258" s="1" t="str">
        <f>IF(官網匯出!F3258="","",官網匯出!F3258)</f>
        <v/>
      </c>
      <c r="M3258" s="1" t="str">
        <f>IF(官網匯出!G3258="","",官網匯出!G3258)</f>
        <v/>
      </c>
      <c r="N3258" s="1" t="str">
        <f>IF(官網匯出!H3258="","",官網匯出!H3258)</f>
        <v/>
      </c>
      <c r="P3258" s="1" t="str">
        <f>IF(官網匯出!J3258="","",RIGHT(官網匯出!J3258,LEN(官網匯出!J3258)-2))</f>
        <v/>
      </c>
      <c r="Q3258" s="1" t="str">
        <f>IF(官網匯出!K3258="","",官網匯出!K3258)</f>
        <v/>
      </c>
      <c r="R3258" s="1" t="str">
        <f>IF(官網匯出!L3258="","",官網匯出!L3258)</f>
        <v/>
      </c>
      <c r="S3258" s="1" t="str">
        <f>IF(官網匯出!M3258="","",官網匯出!M3258)</f>
        <v/>
      </c>
      <c r="T3258" s="1" t="str">
        <f>IF(官網匯出!N3258="","",官網匯出!N3258)</f>
        <v/>
      </c>
      <c r="U3258" s="1" t="str">
        <f>IF(官網匯出!O3258="","",官網匯出!O3258)</f>
        <v/>
      </c>
      <c r="V3258" s="1" t="str">
        <f>IF(官網匯出!P3258="",IF(G3258="","",0),官網匯出!P3258)</f>
        <v/>
      </c>
      <c r="W3258" s="1" t="str">
        <f>IF(官網匯出!Q3258="",IF(G3258="","",0),官網匯出!Q3258)</f>
        <v/>
      </c>
      <c r="X3258" s="1" t="str">
        <f>IF(官網匯出!R3258="","",官網匯出!R3258)</f>
        <v/>
      </c>
      <c r="Y3258" s="1" t="str">
        <f>IF(官網匯出!S3258="","",官網匯出!S3258)</f>
        <v/>
      </c>
      <c r="Z3258" s="1" t="str">
        <f>IF(G3258="","",官網匯出!T3258)</f>
        <v/>
      </c>
      <c r="AA3258" s="1" t="str">
        <f>IF(G3258="","",官網匯出!AK3258)</f>
        <v/>
      </c>
      <c r="AB3258" s="1" t="str">
        <f>IF(G3258="","",IF(官網匯出!V3258="","",官網匯出!V3258))</f>
        <v/>
      </c>
      <c r="AJ3258" s="1" t="str">
        <f>IF(G3258="","",IF(官網匯出!AE3258="","",官網匯出!AE3258))</f>
        <v/>
      </c>
      <c r="AK3258" s="1" t="str">
        <f>IF(G3258="","",IF(官網匯出!AD3258="","",官網匯出!AD3258))</f>
        <v/>
      </c>
      <c r="AL3258" s="1" t="str">
        <f t="shared" si="563"/>
        <v>0</v>
      </c>
      <c r="AM3258" s="1" t="str">
        <f>IF(官網匯出!AG3258="","",官網匯出!AG3258)</f>
        <v/>
      </c>
      <c r="AN3258" s="1" t="str">
        <f>IF(G3258="","",IF(官網匯出!AH3258="","",官網匯出!AH3258))</f>
        <v/>
      </c>
      <c r="AO3258" s="14" t="str">
        <f t="shared" si="564"/>
        <v/>
      </c>
      <c r="AP3258" s="14" t="str">
        <f t="shared" si="565"/>
        <v>1</v>
      </c>
      <c r="AQ3258" s="14" t="str">
        <f t="shared" si="566"/>
        <v>0</v>
      </c>
      <c r="AR3258" s="1" t="str">
        <f t="shared" si="567"/>
        <v/>
      </c>
      <c r="AS3258" s="1" t="str">
        <f t="shared" si="568"/>
        <v/>
      </c>
      <c r="AT3258" s="1" t="str">
        <f t="shared" si="569"/>
        <v/>
      </c>
      <c r="AU3258" s="1" t="str">
        <f t="shared" si="560"/>
        <v/>
      </c>
      <c r="AV3258" s="1" t="e">
        <f>IF(VLOOKUP(G3258,官網匯出!A:AQ,42,FALSE)="","[黃金盾官網]",VLOOKUP(G3258,官網匯出!A:AQ,42,FALSE))</f>
        <v>#N/A</v>
      </c>
      <c r="AW3258" s="1" t="e">
        <f>IF(LEFT(VLOOKUP(G3258,官網匯出!A:AS,43,FALSE),2)="","web",LEFT(VLOOKUP(G3258,官網匯出!A:AS,43,FALSE),2))</f>
        <v>#N/A</v>
      </c>
      <c r="AX3258" s="1" t="str">
        <f t="shared" si="570"/>
        <v>O</v>
      </c>
    </row>
    <row r="3259" spans="1:50">
      <c r="A3259" s="1" t="str">
        <f>IF(G3259="","",VLOOKUP(官網轉換!AW3259,團名!A:B,2,FALSE))</f>
        <v/>
      </c>
      <c r="B3259" s="1" t="str">
        <f>IF(G3259="","",IF(LEFT(VLOOKUP(G3259,官網匯出!A:AQ,43,0),2)="wf",VLOOKUP(VLOOKUP(G3259,官網匯出!A:AQ,43,0),團名!$I$1:$K$12,2,FALSE),"N0071"))</f>
        <v/>
      </c>
      <c r="C3259" s="1" t="str">
        <f>IFERROR(VLOOKUP(官網匯出!D3259,團名!E:G,3,FALSE),"")</f>
        <v/>
      </c>
      <c r="D3259" s="1" t="str">
        <f t="shared" si="561"/>
        <v/>
      </c>
      <c r="E3259" s="1" t="str">
        <f t="shared" si="562"/>
        <v/>
      </c>
      <c r="F3259" s="1" t="str">
        <f>IF(官網匯出!F3259="已付款","","B0012")</f>
        <v>B0012</v>
      </c>
      <c r="G3259" s="1" t="str">
        <f>IF(官網匯出!A3259="","",官網匯出!A3259)</f>
        <v/>
      </c>
      <c r="H3259" s="3" t="str">
        <f>IF(官網匯出!B3259="","",官網匯出!B3259)</f>
        <v/>
      </c>
      <c r="I3259" s="1" t="str">
        <f>IF(官網匯出!C3259="","",官網匯出!C3259)</f>
        <v/>
      </c>
      <c r="J3259" s="1" t="str">
        <f>IF(官網匯出!D3259="","",官網匯出!D3259)</f>
        <v/>
      </c>
      <c r="K3259" s="3" t="str">
        <f>IF(官網匯出!E3259="","",官網匯出!E3259)</f>
        <v/>
      </c>
      <c r="L3259" s="1" t="str">
        <f>IF(官網匯出!F3259="","",官網匯出!F3259)</f>
        <v/>
      </c>
      <c r="M3259" s="1" t="str">
        <f>IF(官網匯出!G3259="","",官網匯出!G3259)</f>
        <v/>
      </c>
      <c r="N3259" s="1" t="str">
        <f>IF(官網匯出!H3259="","",官網匯出!H3259)</f>
        <v/>
      </c>
      <c r="P3259" s="1" t="str">
        <f>IF(官網匯出!J3259="","",RIGHT(官網匯出!J3259,LEN(官網匯出!J3259)-2))</f>
        <v/>
      </c>
      <c r="Q3259" s="1" t="str">
        <f>IF(官網匯出!K3259="","",官網匯出!K3259)</f>
        <v/>
      </c>
      <c r="R3259" s="1" t="str">
        <f>IF(官網匯出!L3259="","",官網匯出!L3259)</f>
        <v/>
      </c>
      <c r="S3259" s="1" t="str">
        <f>IF(官網匯出!M3259="","",官網匯出!M3259)</f>
        <v/>
      </c>
      <c r="T3259" s="1" t="str">
        <f>IF(官網匯出!N3259="","",官網匯出!N3259)</f>
        <v/>
      </c>
      <c r="U3259" s="1" t="str">
        <f>IF(官網匯出!O3259="","",官網匯出!O3259)</f>
        <v/>
      </c>
      <c r="V3259" s="1" t="str">
        <f>IF(官網匯出!P3259="",IF(G3259="","",0),官網匯出!P3259)</f>
        <v/>
      </c>
      <c r="W3259" s="1" t="str">
        <f>IF(官網匯出!Q3259="",IF(G3259="","",0),官網匯出!Q3259)</f>
        <v/>
      </c>
      <c r="X3259" s="1" t="str">
        <f>IF(官網匯出!R3259="","",官網匯出!R3259)</f>
        <v/>
      </c>
      <c r="Y3259" s="1" t="str">
        <f>IF(官網匯出!S3259="","",官網匯出!S3259)</f>
        <v/>
      </c>
      <c r="Z3259" s="1" t="str">
        <f>IF(G3259="","",官網匯出!T3259)</f>
        <v/>
      </c>
      <c r="AA3259" s="1" t="str">
        <f>IF(G3259="","",官網匯出!AK3259)</f>
        <v/>
      </c>
      <c r="AB3259" s="1" t="str">
        <f>IF(G3259="","",IF(官網匯出!V3259="","",官網匯出!V3259))</f>
        <v/>
      </c>
      <c r="AJ3259" s="1" t="str">
        <f>IF(G3259="","",IF(官網匯出!AE3259="","",官網匯出!AE3259))</f>
        <v/>
      </c>
      <c r="AK3259" s="1" t="str">
        <f>IF(G3259="","",IF(官網匯出!AD3259="","",官網匯出!AD3259))</f>
        <v/>
      </c>
      <c r="AL3259" s="1" t="str">
        <f t="shared" si="563"/>
        <v>0</v>
      </c>
      <c r="AM3259" s="1" t="str">
        <f>IF(官網匯出!AG3259="","",官網匯出!AG3259)</f>
        <v/>
      </c>
      <c r="AN3259" s="1" t="str">
        <f>IF(G3259="","",IF(官網匯出!AH3259="","",官網匯出!AH3259))</f>
        <v/>
      </c>
      <c r="AO3259" s="14" t="str">
        <f t="shared" si="564"/>
        <v/>
      </c>
      <c r="AP3259" s="14" t="str">
        <f t="shared" si="565"/>
        <v>1</v>
      </c>
      <c r="AQ3259" s="14" t="str">
        <f t="shared" si="566"/>
        <v>0</v>
      </c>
      <c r="AR3259" s="1" t="str">
        <f t="shared" si="567"/>
        <v/>
      </c>
      <c r="AS3259" s="1" t="str">
        <f t="shared" si="568"/>
        <v/>
      </c>
      <c r="AT3259" s="1" t="str">
        <f t="shared" si="569"/>
        <v/>
      </c>
      <c r="AU3259" s="1" t="str">
        <f t="shared" si="560"/>
        <v/>
      </c>
      <c r="AV3259" s="1" t="e">
        <f>IF(VLOOKUP(G3259,官網匯出!A:AQ,42,FALSE)="","[黃金盾官網]",VLOOKUP(G3259,官網匯出!A:AQ,42,FALSE))</f>
        <v>#N/A</v>
      </c>
      <c r="AW3259" s="1" t="e">
        <f>IF(LEFT(VLOOKUP(G3259,官網匯出!A:AS,43,FALSE),2)="","web",LEFT(VLOOKUP(G3259,官網匯出!A:AS,43,FALSE),2))</f>
        <v>#N/A</v>
      </c>
      <c r="AX3259" s="1" t="str">
        <f t="shared" si="570"/>
        <v>O</v>
      </c>
    </row>
    <row r="3260" spans="1:50">
      <c r="A3260" s="1" t="str">
        <f>IF(G3260="","",VLOOKUP(官網轉換!AW3260,團名!A:B,2,FALSE))</f>
        <v/>
      </c>
      <c r="B3260" s="1" t="str">
        <f>IF(G3260="","",IF(LEFT(VLOOKUP(G3260,官網匯出!A:AQ,43,0),2)="wf",VLOOKUP(VLOOKUP(G3260,官網匯出!A:AQ,43,0),團名!$I$1:$K$12,2,FALSE),"N0071"))</f>
        <v/>
      </c>
      <c r="C3260" s="1" t="str">
        <f>IFERROR(VLOOKUP(官網匯出!D3260,團名!E:G,3,FALSE),"")</f>
        <v/>
      </c>
      <c r="D3260" s="1" t="str">
        <f t="shared" si="561"/>
        <v/>
      </c>
      <c r="E3260" s="1" t="str">
        <f t="shared" si="562"/>
        <v/>
      </c>
      <c r="F3260" s="1" t="str">
        <f>IF(官網匯出!F3260="已付款","","B0012")</f>
        <v>B0012</v>
      </c>
      <c r="G3260" s="1" t="str">
        <f>IF(官網匯出!A3260="","",官網匯出!A3260)</f>
        <v/>
      </c>
      <c r="H3260" s="3" t="str">
        <f>IF(官網匯出!B3260="","",官網匯出!B3260)</f>
        <v/>
      </c>
      <c r="I3260" s="1" t="str">
        <f>IF(官網匯出!C3260="","",官網匯出!C3260)</f>
        <v/>
      </c>
      <c r="J3260" s="1" t="str">
        <f>IF(官網匯出!D3260="","",官網匯出!D3260)</f>
        <v/>
      </c>
      <c r="K3260" s="3" t="str">
        <f>IF(官網匯出!E3260="","",官網匯出!E3260)</f>
        <v/>
      </c>
      <c r="L3260" s="1" t="str">
        <f>IF(官網匯出!F3260="","",官網匯出!F3260)</f>
        <v/>
      </c>
      <c r="M3260" s="1" t="str">
        <f>IF(官網匯出!G3260="","",官網匯出!G3260)</f>
        <v/>
      </c>
      <c r="N3260" s="1" t="str">
        <f>IF(官網匯出!H3260="","",官網匯出!H3260)</f>
        <v/>
      </c>
      <c r="P3260" s="1" t="str">
        <f>IF(官網匯出!J3260="","",RIGHT(官網匯出!J3260,LEN(官網匯出!J3260)-2))</f>
        <v/>
      </c>
      <c r="Q3260" s="1" t="str">
        <f>IF(官網匯出!K3260="","",官網匯出!K3260)</f>
        <v/>
      </c>
      <c r="R3260" s="1" t="str">
        <f>IF(官網匯出!L3260="","",官網匯出!L3260)</f>
        <v/>
      </c>
      <c r="S3260" s="1" t="str">
        <f>IF(官網匯出!M3260="","",官網匯出!M3260)</f>
        <v/>
      </c>
      <c r="T3260" s="1" t="str">
        <f>IF(官網匯出!N3260="","",官網匯出!N3260)</f>
        <v/>
      </c>
      <c r="U3260" s="1" t="str">
        <f>IF(官網匯出!O3260="","",官網匯出!O3260)</f>
        <v/>
      </c>
      <c r="V3260" s="1" t="str">
        <f>IF(官網匯出!P3260="",IF(G3260="","",0),官網匯出!P3260)</f>
        <v/>
      </c>
      <c r="W3260" s="1" t="str">
        <f>IF(官網匯出!Q3260="",IF(G3260="","",0),官網匯出!Q3260)</f>
        <v/>
      </c>
      <c r="X3260" s="1" t="str">
        <f>IF(官網匯出!R3260="","",官網匯出!R3260)</f>
        <v/>
      </c>
      <c r="Y3260" s="1" t="str">
        <f>IF(官網匯出!S3260="","",官網匯出!S3260)</f>
        <v/>
      </c>
      <c r="Z3260" s="1" t="str">
        <f>IF(G3260="","",官網匯出!T3260)</f>
        <v/>
      </c>
      <c r="AA3260" s="1" t="str">
        <f>IF(G3260="","",官網匯出!AK3260)</f>
        <v/>
      </c>
      <c r="AB3260" s="1" t="str">
        <f>IF(G3260="","",IF(官網匯出!V3260="","",官網匯出!V3260))</f>
        <v/>
      </c>
      <c r="AJ3260" s="1" t="str">
        <f>IF(G3260="","",IF(官網匯出!AE3260="","",官網匯出!AE3260))</f>
        <v/>
      </c>
      <c r="AK3260" s="1" t="str">
        <f>IF(G3260="","",IF(官網匯出!AD3260="","",官網匯出!AD3260))</f>
        <v/>
      </c>
      <c r="AL3260" s="1" t="str">
        <f t="shared" si="563"/>
        <v>0</v>
      </c>
      <c r="AM3260" s="1" t="str">
        <f>IF(官網匯出!AG3260="","",官網匯出!AG3260)</f>
        <v/>
      </c>
      <c r="AN3260" s="1" t="str">
        <f>IF(G3260="","",IF(官網匯出!AH3260="","",官網匯出!AH3260))</f>
        <v/>
      </c>
      <c r="AO3260" s="14" t="str">
        <f t="shared" si="564"/>
        <v/>
      </c>
      <c r="AP3260" s="14" t="str">
        <f t="shared" si="565"/>
        <v>1</v>
      </c>
      <c r="AQ3260" s="14" t="str">
        <f t="shared" si="566"/>
        <v>0</v>
      </c>
      <c r="AR3260" s="1" t="str">
        <f t="shared" si="567"/>
        <v/>
      </c>
      <c r="AS3260" s="1" t="str">
        <f t="shared" si="568"/>
        <v/>
      </c>
      <c r="AT3260" s="1" t="str">
        <f t="shared" si="569"/>
        <v/>
      </c>
      <c r="AU3260" s="1" t="str">
        <f t="shared" si="560"/>
        <v/>
      </c>
      <c r="AV3260" s="1" t="e">
        <f>IF(VLOOKUP(G3260,官網匯出!A:AQ,42,FALSE)="","[黃金盾官網]",VLOOKUP(G3260,官網匯出!A:AQ,42,FALSE))</f>
        <v>#N/A</v>
      </c>
      <c r="AW3260" s="1" t="e">
        <f>IF(LEFT(VLOOKUP(G3260,官網匯出!A:AS,43,FALSE),2)="","web",LEFT(VLOOKUP(G3260,官網匯出!A:AS,43,FALSE),2))</f>
        <v>#N/A</v>
      </c>
      <c r="AX3260" s="1" t="str">
        <f t="shared" si="570"/>
        <v>O</v>
      </c>
    </row>
    <row r="3261" spans="1:50">
      <c r="A3261" s="1" t="str">
        <f>IF(G3261="","",VLOOKUP(官網轉換!AW3261,團名!A:B,2,FALSE))</f>
        <v/>
      </c>
      <c r="B3261" s="1" t="str">
        <f>IF(G3261="","",IF(LEFT(VLOOKUP(G3261,官網匯出!A:AQ,43,0),2)="wf",VLOOKUP(VLOOKUP(G3261,官網匯出!A:AQ,43,0),團名!$I$1:$K$12,2,FALSE),"N0071"))</f>
        <v/>
      </c>
      <c r="C3261" s="1" t="str">
        <f>IFERROR(VLOOKUP(官網匯出!D3261,團名!E:G,3,FALSE),"")</f>
        <v/>
      </c>
      <c r="D3261" s="1" t="str">
        <f t="shared" si="561"/>
        <v/>
      </c>
      <c r="E3261" s="1" t="str">
        <f t="shared" si="562"/>
        <v/>
      </c>
      <c r="F3261" s="1" t="str">
        <f>IF(官網匯出!F3261="已付款","","B0012")</f>
        <v>B0012</v>
      </c>
      <c r="G3261" s="1" t="str">
        <f>IF(官網匯出!A3261="","",官網匯出!A3261)</f>
        <v/>
      </c>
      <c r="H3261" s="3" t="str">
        <f>IF(官網匯出!B3261="","",官網匯出!B3261)</f>
        <v/>
      </c>
      <c r="I3261" s="1" t="str">
        <f>IF(官網匯出!C3261="","",官網匯出!C3261)</f>
        <v/>
      </c>
      <c r="J3261" s="1" t="str">
        <f>IF(官網匯出!D3261="","",官網匯出!D3261)</f>
        <v/>
      </c>
      <c r="K3261" s="3" t="str">
        <f>IF(官網匯出!E3261="","",官網匯出!E3261)</f>
        <v/>
      </c>
      <c r="L3261" s="1" t="str">
        <f>IF(官網匯出!F3261="","",官網匯出!F3261)</f>
        <v/>
      </c>
      <c r="M3261" s="1" t="str">
        <f>IF(官網匯出!G3261="","",官網匯出!G3261)</f>
        <v/>
      </c>
      <c r="N3261" s="1" t="str">
        <f>IF(官網匯出!H3261="","",官網匯出!H3261)</f>
        <v/>
      </c>
      <c r="P3261" s="1" t="str">
        <f>IF(官網匯出!J3261="","",RIGHT(官網匯出!J3261,LEN(官網匯出!J3261)-2))</f>
        <v/>
      </c>
      <c r="Q3261" s="1" t="str">
        <f>IF(官網匯出!K3261="","",官網匯出!K3261)</f>
        <v/>
      </c>
      <c r="R3261" s="1" t="str">
        <f>IF(官網匯出!L3261="","",官網匯出!L3261)</f>
        <v/>
      </c>
      <c r="S3261" s="1" t="str">
        <f>IF(官網匯出!M3261="","",官網匯出!M3261)</f>
        <v/>
      </c>
      <c r="T3261" s="1" t="str">
        <f>IF(官網匯出!N3261="","",官網匯出!N3261)</f>
        <v/>
      </c>
      <c r="U3261" s="1" t="str">
        <f>IF(官網匯出!O3261="","",官網匯出!O3261)</f>
        <v/>
      </c>
      <c r="V3261" s="1" t="str">
        <f>IF(官網匯出!P3261="",IF(G3261="","",0),官網匯出!P3261)</f>
        <v/>
      </c>
      <c r="W3261" s="1" t="str">
        <f>IF(官網匯出!Q3261="",IF(G3261="","",0),官網匯出!Q3261)</f>
        <v/>
      </c>
      <c r="X3261" s="1" t="str">
        <f>IF(官網匯出!R3261="","",官網匯出!R3261)</f>
        <v/>
      </c>
      <c r="Y3261" s="1" t="str">
        <f>IF(官網匯出!S3261="","",官網匯出!S3261)</f>
        <v/>
      </c>
      <c r="Z3261" s="1" t="str">
        <f>IF(G3261="","",官網匯出!T3261)</f>
        <v/>
      </c>
      <c r="AA3261" s="1" t="str">
        <f>IF(G3261="","",官網匯出!AK3261)</f>
        <v/>
      </c>
      <c r="AB3261" s="1" t="str">
        <f>IF(G3261="","",IF(官網匯出!V3261="","",官網匯出!V3261))</f>
        <v/>
      </c>
      <c r="AJ3261" s="1" t="str">
        <f>IF(G3261="","",IF(官網匯出!AE3261="","",官網匯出!AE3261))</f>
        <v/>
      </c>
      <c r="AK3261" s="1" t="str">
        <f>IF(G3261="","",IF(官網匯出!AD3261="","",官網匯出!AD3261))</f>
        <v/>
      </c>
      <c r="AL3261" s="1" t="str">
        <f t="shared" si="563"/>
        <v>0</v>
      </c>
      <c r="AM3261" s="1" t="str">
        <f>IF(官網匯出!AG3261="","",官網匯出!AG3261)</f>
        <v/>
      </c>
      <c r="AN3261" s="1" t="str">
        <f>IF(G3261="","",IF(官網匯出!AH3261="","",官網匯出!AH3261))</f>
        <v/>
      </c>
      <c r="AO3261" s="14" t="str">
        <f t="shared" si="564"/>
        <v/>
      </c>
      <c r="AP3261" s="14" t="str">
        <f t="shared" si="565"/>
        <v>1</v>
      </c>
      <c r="AQ3261" s="14" t="str">
        <f t="shared" si="566"/>
        <v>0</v>
      </c>
      <c r="AR3261" s="1" t="str">
        <f t="shared" si="567"/>
        <v/>
      </c>
      <c r="AS3261" s="1" t="str">
        <f t="shared" si="568"/>
        <v/>
      </c>
      <c r="AT3261" s="1" t="str">
        <f t="shared" si="569"/>
        <v/>
      </c>
      <c r="AU3261" s="1" t="str">
        <f t="shared" si="560"/>
        <v/>
      </c>
      <c r="AV3261" s="1" t="e">
        <f>IF(VLOOKUP(G3261,官網匯出!A:AQ,42,FALSE)="","[黃金盾官網]",VLOOKUP(G3261,官網匯出!A:AQ,42,FALSE))</f>
        <v>#N/A</v>
      </c>
      <c r="AW3261" s="1" t="e">
        <f>IF(LEFT(VLOOKUP(G3261,官網匯出!A:AS,43,FALSE),2)="","web",LEFT(VLOOKUP(G3261,官網匯出!A:AS,43,FALSE),2))</f>
        <v>#N/A</v>
      </c>
      <c r="AX3261" s="1" t="str">
        <f t="shared" si="570"/>
        <v>O</v>
      </c>
    </row>
    <row r="3262" spans="1:50">
      <c r="A3262" s="1" t="str">
        <f>IF(G3262="","",VLOOKUP(官網轉換!AW3262,團名!A:B,2,FALSE))</f>
        <v/>
      </c>
      <c r="B3262" s="1" t="str">
        <f>IF(G3262="","",IF(LEFT(VLOOKUP(G3262,官網匯出!A:AQ,43,0),2)="wf",VLOOKUP(VLOOKUP(G3262,官網匯出!A:AQ,43,0),團名!$I$1:$K$12,2,FALSE),"N0071"))</f>
        <v/>
      </c>
      <c r="C3262" s="1" t="str">
        <f>IFERROR(VLOOKUP(官網匯出!D3262,團名!E:G,3,FALSE),"")</f>
        <v/>
      </c>
      <c r="D3262" s="1" t="str">
        <f t="shared" si="561"/>
        <v/>
      </c>
      <c r="E3262" s="1" t="str">
        <f t="shared" si="562"/>
        <v/>
      </c>
      <c r="F3262" s="1" t="str">
        <f>IF(官網匯出!F3262="已付款","","B0012")</f>
        <v>B0012</v>
      </c>
      <c r="G3262" s="1" t="str">
        <f>IF(官網匯出!A3262="","",官網匯出!A3262)</f>
        <v/>
      </c>
      <c r="H3262" s="3" t="str">
        <f>IF(官網匯出!B3262="","",官網匯出!B3262)</f>
        <v/>
      </c>
      <c r="I3262" s="1" t="str">
        <f>IF(官網匯出!C3262="","",官網匯出!C3262)</f>
        <v/>
      </c>
      <c r="J3262" s="1" t="str">
        <f>IF(官網匯出!D3262="","",官網匯出!D3262)</f>
        <v/>
      </c>
      <c r="K3262" s="3" t="str">
        <f>IF(官網匯出!E3262="","",官網匯出!E3262)</f>
        <v/>
      </c>
      <c r="L3262" s="1" t="str">
        <f>IF(官網匯出!F3262="","",官網匯出!F3262)</f>
        <v/>
      </c>
      <c r="M3262" s="1" t="str">
        <f>IF(官網匯出!G3262="","",官網匯出!G3262)</f>
        <v/>
      </c>
      <c r="N3262" s="1" t="str">
        <f>IF(官網匯出!H3262="","",官網匯出!H3262)</f>
        <v/>
      </c>
      <c r="P3262" s="1" t="str">
        <f>IF(官網匯出!J3262="","",RIGHT(官網匯出!J3262,LEN(官網匯出!J3262)-2))</f>
        <v/>
      </c>
      <c r="Q3262" s="1" t="str">
        <f>IF(官網匯出!K3262="","",官網匯出!K3262)</f>
        <v/>
      </c>
      <c r="R3262" s="1" t="str">
        <f>IF(官網匯出!L3262="","",官網匯出!L3262)</f>
        <v/>
      </c>
      <c r="S3262" s="1" t="str">
        <f>IF(官網匯出!M3262="","",官網匯出!M3262)</f>
        <v/>
      </c>
      <c r="T3262" s="1" t="str">
        <f>IF(官網匯出!N3262="","",官網匯出!N3262)</f>
        <v/>
      </c>
      <c r="U3262" s="1" t="str">
        <f>IF(官網匯出!O3262="","",官網匯出!O3262)</f>
        <v/>
      </c>
      <c r="V3262" s="1" t="str">
        <f>IF(官網匯出!P3262="",IF(G3262="","",0),官網匯出!P3262)</f>
        <v/>
      </c>
      <c r="W3262" s="1" t="str">
        <f>IF(官網匯出!Q3262="",IF(G3262="","",0),官網匯出!Q3262)</f>
        <v/>
      </c>
      <c r="X3262" s="1" t="str">
        <f>IF(官網匯出!R3262="","",官網匯出!R3262)</f>
        <v/>
      </c>
      <c r="Y3262" s="1" t="str">
        <f>IF(官網匯出!S3262="","",官網匯出!S3262)</f>
        <v/>
      </c>
      <c r="Z3262" s="1" t="str">
        <f>IF(G3262="","",官網匯出!T3262)</f>
        <v/>
      </c>
      <c r="AA3262" s="1" t="str">
        <f>IF(G3262="","",官網匯出!AK3262)</f>
        <v/>
      </c>
      <c r="AB3262" s="1" t="str">
        <f>IF(G3262="","",IF(官網匯出!V3262="","",官網匯出!V3262))</f>
        <v/>
      </c>
      <c r="AJ3262" s="1" t="str">
        <f>IF(G3262="","",IF(官網匯出!AE3262="","",官網匯出!AE3262))</f>
        <v/>
      </c>
      <c r="AK3262" s="1" t="str">
        <f>IF(G3262="","",IF(官網匯出!AD3262="","",官網匯出!AD3262))</f>
        <v/>
      </c>
      <c r="AL3262" s="1" t="str">
        <f t="shared" si="563"/>
        <v>0</v>
      </c>
      <c r="AM3262" s="1" t="str">
        <f>IF(官網匯出!AG3262="","",官網匯出!AG3262)</f>
        <v/>
      </c>
      <c r="AN3262" s="1" t="str">
        <f>IF(G3262="","",IF(官網匯出!AH3262="","",官網匯出!AH3262))</f>
        <v/>
      </c>
      <c r="AO3262" s="14" t="str">
        <f t="shared" si="564"/>
        <v/>
      </c>
      <c r="AP3262" s="14" t="str">
        <f t="shared" si="565"/>
        <v>1</v>
      </c>
      <c r="AQ3262" s="14" t="str">
        <f t="shared" si="566"/>
        <v>0</v>
      </c>
      <c r="AR3262" s="1" t="str">
        <f t="shared" si="567"/>
        <v/>
      </c>
      <c r="AS3262" s="1" t="str">
        <f t="shared" si="568"/>
        <v/>
      </c>
      <c r="AT3262" s="1" t="str">
        <f t="shared" si="569"/>
        <v/>
      </c>
      <c r="AU3262" s="1" t="str">
        <f t="shared" si="560"/>
        <v/>
      </c>
      <c r="AV3262" s="1" t="e">
        <f>IF(VLOOKUP(G3262,官網匯出!A:AQ,42,FALSE)="","[黃金盾官網]",VLOOKUP(G3262,官網匯出!A:AQ,42,FALSE))</f>
        <v>#N/A</v>
      </c>
      <c r="AW3262" s="1" t="e">
        <f>IF(LEFT(VLOOKUP(G3262,官網匯出!A:AS,43,FALSE),2)="","web",LEFT(VLOOKUP(G3262,官網匯出!A:AS,43,FALSE),2))</f>
        <v>#N/A</v>
      </c>
      <c r="AX3262" s="1" t="str">
        <f t="shared" si="570"/>
        <v>O</v>
      </c>
    </row>
    <row r="3263" spans="1:50">
      <c r="A3263" s="1" t="str">
        <f>IF(G3263="","",VLOOKUP(官網轉換!AW3263,團名!A:B,2,FALSE))</f>
        <v/>
      </c>
      <c r="B3263" s="1" t="str">
        <f>IF(G3263="","",IF(LEFT(VLOOKUP(G3263,官網匯出!A:AQ,43,0),2)="wf",VLOOKUP(VLOOKUP(G3263,官網匯出!A:AQ,43,0),團名!$I$1:$K$12,2,FALSE),"N0071"))</f>
        <v/>
      </c>
      <c r="C3263" s="1" t="str">
        <f>IFERROR(VLOOKUP(官網匯出!D3263,團名!E:G,3,FALSE),"")</f>
        <v/>
      </c>
      <c r="D3263" s="1" t="str">
        <f t="shared" si="561"/>
        <v/>
      </c>
      <c r="E3263" s="1" t="str">
        <f t="shared" si="562"/>
        <v/>
      </c>
      <c r="F3263" s="1" t="str">
        <f>IF(官網匯出!F3263="已付款","","B0012")</f>
        <v>B0012</v>
      </c>
      <c r="G3263" s="1" t="str">
        <f>IF(官網匯出!A3263="","",官網匯出!A3263)</f>
        <v/>
      </c>
      <c r="H3263" s="3" t="str">
        <f>IF(官網匯出!B3263="","",官網匯出!B3263)</f>
        <v/>
      </c>
      <c r="I3263" s="1" t="str">
        <f>IF(官網匯出!C3263="","",官網匯出!C3263)</f>
        <v/>
      </c>
      <c r="J3263" s="1" t="str">
        <f>IF(官網匯出!D3263="","",官網匯出!D3263)</f>
        <v/>
      </c>
      <c r="K3263" s="3" t="str">
        <f>IF(官網匯出!E3263="","",官網匯出!E3263)</f>
        <v/>
      </c>
      <c r="L3263" s="1" t="str">
        <f>IF(官網匯出!F3263="","",官網匯出!F3263)</f>
        <v/>
      </c>
      <c r="M3263" s="1" t="str">
        <f>IF(官網匯出!G3263="","",官網匯出!G3263)</f>
        <v/>
      </c>
      <c r="N3263" s="1" t="str">
        <f>IF(官網匯出!H3263="","",官網匯出!H3263)</f>
        <v/>
      </c>
      <c r="P3263" s="1" t="str">
        <f>IF(官網匯出!J3263="","",RIGHT(官網匯出!J3263,LEN(官網匯出!J3263)-2))</f>
        <v/>
      </c>
      <c r="Q3263" s="1" t="str">
        <f>IF(官網匯出!K3263="","",官網匯出!K3263)</f>
        <v/>
      </c>
      <c r="R3263" s="1" t="str">
        <f>IF(官網匯出!L3263="","",官網匯出!L3263)</f>
        <v/>
      </c>
      <c r="S3263" s="1" t="str">
        <f>IF(官網匯出!M3263="","",官網匯出!M3263)</f>
        <v/>
      </c>
      <c r="T3263" s="1" t="str">
        <f>IF(官網匯出!N3263="","",官網匯出!N3263)</f>
        <v/>
      </c>
      <c r="U3263" s="1" t="str">
        <f>IF(官網匯出!O3263="","",官網匯出!O3263)</f>
        <v/>
      </c>
      <c r="V3263" s="1" t="str">
        <f>IF(官網匯出!P3263="",IF(G3263="","",0),官網匯出!P3263)</f>
        <v/>
      </c>
      <c r="W3263" s="1" t="str">
        <f>IF(官網匯出!Q3263="",IF(G3263="","",0),官網匯出!Q3263)</f>
        <v/>
      </c>
      <c r="X3263" s="1" t="str">
        <f>IF(官網匯出!R3263="","",官網匯出!R3263)</f>
        <v/>
      </c>
      <c r="Y3263" s="1" t="str">
        <f>IF(官網匯出!S3263="","",官網匯出!S3263)</f>
        <v/>
      </c>
      <c r="Z3263" s="1" t="str">
        <f>IF(G3263="","",官網匯出!T3263)</f>
        <v/>
      </c>
      <c r="AA3263" s="1" t="str">
        <f>IF(G3263="","",官網匯出!AK3263)</f>
        <v/>
      </c>
      <c r="AB3263" s="1" t="str">
        <f>IF(G3263="","",IF(官網匯出!V3263="","",官網匯出!V3263))</f>
        <v/>
      </c>
      <c r="AJ3263" s="1" t="str">
        <f>IF(G3263="","",IF(官網匯出!AE3263="","",官網匯出!AE3263))</f>
        <v/>
      </c>
      <c r="AK3263" s="1" t="str">
        <f>IF(G3263="","",IF(官網匯出!AD3263="","",官網匯出!AD3263))</f>
        <v/>
      </c>
      <c r="AL3263" s="1" t="str">
        <f t="shared" si="563"/>
        <v>0</v>
      </c>
      <c r="AM3263" s="1" t="str">
        <f>IF(官網匯出!AG3263="","",官網匯出!AG3263)</f>
        <v/>
      </c>
      <c r="AN3263" s="1" t="str">
        <f>IF(G3263="","",IF(官網匯出!AH3263="","",官網匯出!AH3263))</f>
        <v/>
      </c>
      <c r="AO3263" s="14" t="str">
        <f t="shared" si="564"/>
        <v/>
      </c>
      <c r="AP3263" s="14" t="str">
        <f t="shared" si="565"/>
        <v>1</v>
      </c>
      <c r="AQ3263" s="14" t="str">
        <f t="shared" si="566"/>
        <v>0</v>
      </c>
      <c r="AR3263" s="1" t="str">
        <f t="shared" si="567"/>
        <v/>
      </c>
      <c r="AS3263" s="1" t="str">
        <f t="shared" si="568"/>
        <v/>
      </c>
      <c r="AT3263" s="1" t="str">
        <f t="shared" si="569"/>
        <v/>
      </c>
      <c r="AU3263" s="1" t="str">
        <f t="shared" si="560"/>
        <v/>
      </c>
      <c r="AV3263" s="1" t="e">
        <f>IF(VLOOKUP(G3263,官網匯出!A:AQ,42,FALSE)="","[黃金盾官網]",VLOOKUP(G3263,官網匯出!A:AQ,42,FALSE))</f>
        <v>#N/A</v>
      </c>
      <c r="AW3263" s="1" t="e">
        <f>IF(LEFT(VLOOKUP(G3263,官網匯出!A:AS,43,FALSE),2)="","web",LEFT(VLOOKUP(G3263,官網匯出!A:AS,43,FALSE),2))</f>
        <v>#N/A</v>
      </c>
      <c r="AX3263" s="1" t="str">
        <f t="shared" si="570"/>
        <v>O</v>
      </c>
    </row>
    <row r="3264" spans="1:50">
      <c r="A3264" s="1" t="str">
        <f>IF(G3264="","",VLOOKUP(官網轉換!AW3264,團名!A:B,2,FALSE))</f>
        <v/>
      </c>
      <c r="B3264" s="1" t="str">
        <f>IF(G3264="","",IF(LEFT(VLOOKUP(G3264,官網匯出!A:AQ,43,0),2)="wf",VLOOKUP(VLOOKUP(G3264,官網匯出!A:AQ,43,0),團名!$I$1:$K$12,2,FALSE),"N0071"))</f>
        <v/>
      </c>
      <c r="C3264" s="1" t="str">
        <f>IFERROR(VLOOKUP(官網匯出!D3264,團名!E:G,3,FALSE),"")</f>
        <v/>
      </c>
      <c r="D3264" s="1" t="str">
        <f t="shared" si="561"/>
        <v/>
      </c>
      <c r="E3264" s="1" t="str">
        <f t="shared" si="562"/>
        <v/>
      </c>
      <c r="F3264" s="1" t="str">
        <f>IF(官網匯出!F3264="已付款","","B0012")</f>
        <v>B0012</v>
      </c>
      <c r="G3264" s="1" t="str">
        <f>IF(官網匯出!A3264="","",官網匯出!A3264)</f>
        <v/>
      </c>
      <c r="H3264" s="3" t="str">
        <f>IF(官網匯出!B3264="","",官網匯出!B3264)</f>
        <v/>
      </c>
      <c r="I3264" s="1" t="str">
        <f>IF(官網匯出!C3264="","",官網匯出!C3264)</f>
        <v/>
      </c>
      <c r="J3264" s="1" t="str">
        <f>IF(官網匯出!D3264="","",官網匯出!D3264)</f>
        <v/>
      </c>
      <c r="K3264" s="3" t="str">
        <f>IF(官網匯出!E3264="","",官網匯出!E3264)</f>
        <v/>
      </c>
      <c r="L3264" s="1" t="str">
        <f>IF(官網匯出!F3264="","",官網匯出!F3264)</f>
        <v/>
      </c>
      <c r="M3264" s="1" t="str">
        <f>IF(官網匯出!G3264="","",官網匯出!G3264)</f>
        <v/>
      </c>
      <c r="N3264" s="1" t="str">
        <f>IF(官網匯出!H3264="","",官網匯出!H3264)</f>
        <v/>
      </c>
      <c r="P3264" s="1" t="str">
        <f>IF(官網匯出!J3264="","",RIGHT(官網匯出!J3264,LEN(官網匯出!J3264)-2))</f>
        <v/>
      </c>
      <c r="Q3264" s="1" t="str">
        <f>IF(官網匯出!K3264="","",官網匯出!K3264)</f>
        <v/>
      </c>
      <c r="R3264" s="1" t="str">
        <f>IF(官網匯出!L3264="","",官網匯出!L3264)</f>
        <v/>
      </c>
      <c r="S3264" s="1" t="str">
        <f>IF(官網匯出!M3264="","",官網匯出!M3264)</f>
        <v/>
      </c>
      <c r="T3264" s="1" t="str">
        <f>IF(官網匯出!N3264="","",官網匯出!N3264)</f>
        <v/>
      </c>
      <c r="U3264" s="1" t="str">
        <f>IF(官網匯出!O3264="","",官網匯出!O3264)</f>
        <v/>
      </c>
      <c r="V3264" s="1" t="str">
        <f>IF(官網匯出!P3264="",IF(G3264="","",0),官網匯出!P3264)</f>
        <v/>
      </c>
      <c r="W3264" s="1" t="str">
        <f>IF(官網匯出!Q3264="",IF(G3264="","",0),官網匯出!Q3264)</f>
        <v/>
      </c>
      <c r="X3264" s="1" t="str">
        <f>IF(官網匯出!R3264="","",官網匯出!R3264)</f>
        <v/>
      </c>
      <c r="Y3264" s="1" t="str">
        <f>IF(官網匯出!S3264="","",官網匯出!S3264)</f>
        <v/>
      </c>
      <c r="Z3264" s="1" t="str">
        <f>IF(G3264="","",官網匯出!T3264)</f>
        <v/>
      </c>
      <c r="AA3264" s="1" t="str">
        <f>IF(G3264="","",官網匯出!AK3264)</f>
        <v/>
      </c>
      <c r="AB3264" s="1" t="str">
        <f>IF(G3264="","",IF(官網匯出!V3264="","",官網匯出!V3264))</f>
        <v/>
      </c>
      <c r="AJ3264" s="1" t="str">
        <f>IF(G3264="","",IF(官網匯出!AE3264="","",官網匯出!AE3264))</f>
        <v/>
      </c>
      <c r="AK3264" s="1" t="str">
        <f>IF(G3264="","",IF(官網匯出!AD3264="","",官網匯出!AD3264))</f>
        <v/>
      </c>
      <c r="AL3264" s="1" t="str">
        <f t="shared" si="563"/>
        <v>0</v>
      </c>
      <c r="AM3264" s="1" t="str">
        <f>IF(官網匯出!AG3264="","",官網匯出!AG3264)</f>
        <v/>
      </c>
      <c r="AN3264" s="1" t="str">
        <f>IF(G3264="","",IF(官網匯出!AH3264="","",官網匯出!AH3264))</f>
        <v/>
      </c>
      <c r="AO3264" s="14" t="str">
        <f t="shared" si="564"/>
        <v/>
      </c>
      <c r="AP3264" s="14" t="str">
        <f t="shared" si="565"/>
        <v>1</v>
      </c>
      <c r="AQ3264" s="14" t="str">
        <f t="shared" si="566"/>
        <v>0</v>
      </c>
      <c r="AR3264" s="1" t="str">
        <f t="shared" si="567"/>
        <v/>
      </c>
      <c r="AS3264" s="1" t="str">
        <f t="shared" si="568"/>
        <v/>
      </c>
      <c r="AT3264" s="1" t="str">
        <f t="shared" si="569"/>
        <v/>
      </c>
      <c r="AU3264" s="1" t="str">
        <f t="shared" si="560"/>
        <v/>
      </c>
      <c r="AV3264" s="1" t="e">
        <f>IF(VLOOKUP(G3264,官網匯出!A:AQ,42,FALSE)="","[黃金盾官網]",VLOOKUP(G3264,官網匯出!A:AQ,42,FALSE))</f>
        <v>#N/A</v>
      </c>
      <c r="AW3264" s="1" t="e">
        <f>IF(LEFT(VLOOKUP(G3264,官網匯出!A:AS,43,FALSE),2)="","web",LEFT(VLOOKUP(G3264,官網匯出!A:AS,43,FALSE),2))</f>
        <v>#N/A</v>
      </c>
      <c r="AX3264" s="1" t="str">
        <f t="shared" si="570"/>
        <v>O</v>
      </c>
    </row>
    <row r="3265" spans="1:50">
      <c r="A3265" s="1" t="str">
        <f>IF(G3265="","",VLOOKUP(官網轉換!AW3265,團名!A:B,2,FALSE))</f>
        <v/>
      </c>
      <c r="B3265" s="1" t="str">
        <f>IF(G3265="","",IF(LEFT(VLOOKUP(G3265,官網匯出!A:AQ,43,0),2)="wf",VLOOKUP(VLOOKUP(G3265,官網匯出!A:AQ,43,0),團名!$I$1:$K$12,2,FALSE),"N0071"))</f>
        <v/>
      </c>
      <c r="C3265" s="1" t="str">
        <f>IFERROR(VLOOKUP(官網匯出!D3265,團名!E:G,3,FALSE),"")</f>
        <v/>
      </c>
      <c r="D3265" s="1" t="str">
        <f t="shared" si="561"/>
        <v/>
      </c>
      <c r="E3265" s="1" t="str">
        <f t="shared" si="562"/>
        <v/>
      </c>
      <c r="F3265" s="1" t="str">
        <f>IF(官網匯出!F3265="已付款","","B0012")</f>
        <v>B0012</v>
      </c>
      <c r="G3265" s="1" t="str">
        <f>IF(官網匯出!A3265="","",官網匯出!A3265)</f>
        <v/>
      </c>
      <c r="H3265" s="3" t="str">
        <f>IF(官網匯出!B3265="","",官網匯出!B3265)</f>
        <v/>
      </c>
      <c r="I3265" s="1" t="str">
        <f>IF(官網匯出!C3265="","",官網匯出!C3265)</f>
        <v/>
      </c>
      <c r="J3265" s="1" t="str">
        <f>IF(官網匯出!D3265="","",官網匯出!D3265)</f>
        <v/>
      </c>
      <c r="K3265" s="3" t="str">
        <f>IF(官網匯出!E3265="","",官網匯出!E3265)</f>
        <v/>
      </c>
      <c r="L3265" s="1" t="str">
        <f>IF(官網匯出!F3265="","",官網匯出!F3265)</f>
        <v/>
      </c>
      <c r="M3265" s="1" t="str">
        <f>IF(官網匯出!G3265="","",官網匯出!G3265)</f>
        <v/>
      </c>
      <c r="N3265" s="1" t="str">
        <f>IF(官網匯出!H3265="","",官網匯出!H3265)</f>
        <v/>
      </c>
      <c r="P3265" s="1" t="str">
        <f>IF(官網匯出!J3265="","",RIGHT(官網匯出!J3265,LEN(官網匯出!J3265)-2))</f>
        <v/>
      </c>
      <c r="Q3265" s="1" t="str">
        <f>IF(官網匯出!K3265="","",官網匯出!K3265)</f>
        <v/>
      </c>
      <c r="R3265" s="1" t="str">
        <f>IF(官網匯出!L3265="","",官網匯出!L3265)</f>
        <v/>
      </c>
      <c r="S3265" s="1" t="str">
        <f>IF(官網匯出!M3265="","",官網匯出!M3265)</f>
        <v/>
      </c>
      <c r="T3265" s="1" t="str">
        <f>IF(官網匯出!N3265="","",官網匯出!N3265)</f>
        <v/>
      </c>
      <c r="U3265" s="1" t="str">
        <f>IF(官網匯出!O3265="","",官網匯出!O3265)</f>
        <v/>
      </c>
      <c r="V3265" s="1" t="str">
        <f>IF(官網匯出!P3265="",IF(G3265="","",0),官網匯出!P3265)</f>
        <v/>
      </c>
      <c r="W3265" s="1" t="str">
        <f>IF(官網匯出!Q3265="",IF(G3265="","",0),官網匯出!Q3265)</f>
        <v/>
      </c>
      <c r="X3265" s="1" t="str">
        <f>IF(官網匯出!R3265="","",官網匯出!R3265)</f>
        <v/>
      </c>
      <c r="Y3265" s="1" t="str">
        <f>IF(官網匯出!S3265="","",官網匯出!S3265)</f>
        <v/>
      </c>
      <c r="Z3265" s="1" t="str">
        <f>IF(G3265="","",官網匯出!T3265)</f>
        <v/>
      </c>
      <c r="AA3265" s="1" t="str">
        <f>IF(G3265="","",官網匯出!AK3265)</f>
        <v/>
      </c>
      <c r="AB3265" s="1" t="str">
        <f>IF(G3265="","",IF(官網匯出!V3265="","",官網匯出!V3265))</f>
        <v/>
      </c>
      <c r="AJ3265" s="1" t="str">
        <f>IF(G3265="","",IF(官網匯出!AE3265="","",官網匯出!AE3265))</f>
        <v/>
      </c>
      <c r="AK3265" s="1" t="str">
        <f>IF(G3265="","",IF(官網匯出!AD3265="","",官網匯出!AD3265))</f>
        <v/>
      </c>
      <c r="AL3265" s="1" t="str">
        <f t="shared" si="563"/>
        <v>0</v>
      </c>
      <c r="AM3265" s="1" t="str">
        <f>IF(官網匯出!AG3265="","",官網匯出!AG3265)</f>
        <v/>
      </c>
      <c r="AN3265" s="1" t="str">
        <f>IF(G3265="","",IF(官網匯出!AH3265="","",官網匯出!AH3265))</f>
        <v/>
      </c>
      <c r="AO3265" s="14" t="str">
        <f t="shared" si="564"/>
        <v/>
      </c>
      <c r="AP3265" s="14" t="str">
        <f t="shared" si="565"/>
        <v>1</v>
      </c>
      <c r="AQ3265" s="14" t="str">
        <f t="shared" si="566"/>
        <v>0</v>
      </c>
      <c r="AR3265" s="1" t="str">
        <f t="shared" si="567"/>
        <v/>
      </c>
      <c r="AS3265" s="1" t="str">
        <f t="shared" si="568"/>
        <v/>
      </c>
      <c r="AT3265" s="1" t="str">
        <f t="shared" si="569"/>
        <v/>
      </c>
      <c r="AU3265" s="1" t="str">
        <f t="shared" si="560"/>
        <v/>
      </c>
      <c r="AV3265" s="1" t="e">
        <f>IF(VLOOKUP(G3265,官網匯出!A:AQ,42,FALSE)="","[黃金盾官網]",VLOOKUP(G3265,官網匯出!A:AQ,42,FALSE))</f>
        <v>#N/A</v>
      </c>
      <c r="AW3265" s="1" t="e">
        <f>IF(LEFT(VLOOKUP(G3265,官網匯出!A:AS,43,FALSE),2)="","web",LEFT(VLOOKUP(G3265,官網匯出!A:AS,43,FALSE),2))</f>
        <v>#N/A</v>
      </c>
      <c r="AX3265" s="1" t="str">
        <f t="shared" si="570"/>
        <v>O</v>
      </c>
    </row>
    <row r="3266" spans="1:50">
      <c r="A3266" s="1" t="str">
        <f>IF(G3266="","",VLOOKUP(官網轉換!AW3266,團名!A:B,2,FALSE))</f>
        <v/>
      </c>
      <c r="B3266" s="1" t="str">
        <f>IF(G3266="","",IF(LEFT(VLOOKUP(G3266,官網匯出!A:AQ,43,0),2)="wf",VLOOKUP(VLOOKUP(G3266,官網匯出!A:AQ,43,0),團名!$I$1:$K$12,2,FALSE),"N0071"))</f>
        <v/>
      </c>
      <c r="C3266" s="1" t="str">
        <f>IFERROR(VLOOKUP(官網匯出!D3266,團名!E:G,3,FALSE),"")</f>
        <v/>
      </c>
      <c r="D3266" s="1" t="str">
        <f t="shared" si="561"/>
        <v/>
      </c>
      <c r="E3266" s="1" t="str">
        <f t="shared" si="562"/>
        <v/>
      </c>
      <c r="F3266" s="1" t="str">
        <f>IF(官網匯出!F3266="已付款","","B0012")</f>
        <v>B0012</v>
      </c>
      <c r="G3266" s="1" t="str">
        <f>IF(官網匯出!A3266="","",官網匯出!A3266)</f>
        <v/>
      </c>
      <c r="H3266" s="3" t="str">
        <f>IF(官網匯出!B3266="","",官網匯出!B3266)</f>
        <v/>
      </c>
      <c r="I3266" s="1" t="str">
        <f>IF(官網匯出!C3266="","",官網匯出!C3266)</f>
        <v/>
      </c>
      <c r="J3266" s="1" t="str">
        <f>IF(官網匯出!D3266="","",官網匯出!D3266)</f>
        <v/>
      </c>
      <c r="K3266" s="3" t="str">
        <f>IF(官網匯出!E3266="","",官網匯出!E3266)</f>
        <v/>
      </c>
      <c r="L3266" s="1" t="str">
        <f>IF(官網匯出!F3266="","",官網匯出!F3266)</f>
        <v/>
      </c>
      <c r="M3266" s="1" t="str">
        <f>IF(官網匯出!G3266="","",官網匯出!G3266)</f>
        <v/>
      </c>
      <c r="N3266" s="1" t="str">
        <f>IF(官網匯出!H3266="","",官網匯出!H3266)</f>
        <v/>
      </c>
      <c r="P3266" s="1" t="str">
        <f>IF(官網匯出!J3266="","",RIGHT(官網匯出!J3266,LEN(官網匯出!J3266)-2))</f>
        <v/>
      </c>
      <c r="Q3266" s="1" t="str">
        <f>IF(官網匯出!K3266="","",官網匯出!K3266)</f>
        <v/>
      </c>
      <c r="R3266" s="1" t="str">
        <f>IF(官網匯出!L3266="","",官網匯出!L3266)</f>
        <v/>
      </c>
      <c r="S3266" s="1" t="str">
        <f>IF(官網匯出!M3266="","",官網匯出!M3266)</f>
        <v/>
      </c>
      <c r="T3266" s="1" t="str">
        <f>IF(官網匯出!N3266="","",官網匯出!N3266)</f>
        <v/>
      </c>
      <c r="U3266" s="1" t="str">
        <f>IF(官網匯出!O3266="","",官網匯出!O3266)</f>
        <v/>
      </c>
      <c r="V3266" s="1" t="str">
        <f>IF(官網匯出!P3266="",IF(G3266="","",0),官網匯出!P3266)</f>
        <v/>
      </c>
      <c r="W3266" s="1" t="str">
        <f>IF(官網匯出!Q3266="",IF(G3266="","",0),官網匯出!Q3266)</f>
        <v/>
      </c>
      <c r="X3266" s="1" t="str">
        <f>IF(官網匯出!R3266="","",官網匯出!R3266)</f>
        <v/>
      </c>
      <c r="Y3266" s="1" t="str">
        <f>IF(官網匯出!S3266="","",官網匯出!S3266)</f>
        <v/>
      </c>
      <c r="Z3266" s="1" t="str">
        <f>IF(G3266="","",官網匯出!T3266)</f>
        <v/>
      </c>
      <c r="AA3266" s="1" t="str">
        <f>IF(G3266="","",官網匯出!AK3266)</f>
        <v/>
      </c>
      <c r="AB3266" s="1" t="str">
        <f>IF(G3266="","",IF(官網匯出!V3266="","",官網匯出!V3266))</f>
        <v/>
      </c>
      <c r="AJ3266" s="1" t="str">
        <f>IF(G3266="","",IF(官網匯出!AE3266="","",官網匯出!AE3266))</f>
        <v/>
      </c>
      <c r="AK3266" s="1" t="str">
        <f>IF(G3266="","",IF(官網匯出!AD3266="","",官網匯出!AD3266))</f>
        <v/>
      </c>
      <c r="AL3266" s="1" t="str">
        <f t="shared" si="563"/>
        <v>0</v>
      </c>
      <c r="AM3266" s="1" t="str">
        <f>IF(官網匯出!AG3266="","",官網匯出!AG3266)</f>
        <v/>
      </c>
      <c r="AN3266" s="1" t="str">
        <f>IF(G3266="","",IF(官網匯出!AH3266="","",官網匯出!AH3266))</f>
        <v/>
      </c>
      <c r="AO3266" s="14" t="str">
        <f t="shared" si="564"/>
        <v/>
      </c>
      <c r="AP3266" s="14" t="str">
        <f t="shared" si="565"/>
        <v>1</v>
      </c>
      <c r="AQ3266" s="14" t="str">
        <f t="shared" si="566"/>
        <v>0</v>
      </c>
      <c r="AR3266" s="1" t="str">
        <f t="shared" si="567"/>
        <v/>
      </c>
      <c r="AS3266" s="1" t="str">
        <f t="shared" si="568"/>
        <v/>
      </c>
      <c r="AT3266" s="1" t="str">
        <f t="shared" si="569"/>
        <v/>
      </c>
      <c r="AU3266" s="1" t="str">
        <f t="shared" ref="AU3266:AU3329" si="571">IF(G3266="","",AV3266&amp;"      訂單編號："&amp;G3266&amp;"      "&amp;IF(J3266="銀行轉帳(ATM/虛擬代碼繳費)","ATM(藍)",IF(J3266="ATM 虛擬代碼繳費（需持代碼至實體ATM或網路銀行繳費）","ATM"&amp;"　"&amp;AB3266&amp;AJ3266,IF(J3266="虛擬代碼繳費轉帳","ATM(SP)"&amp;"　"&amp;AB3266&amp;AJ3266,IF(J3266="信用卡（shopline payment）","信用卡(SP)",IF(J3266="信用卡","信用卡",IF(J3266="貨到付款","貨到付款　")))&amp;"　"&amp;AB3266&amp;AJ3266)))&amp;IF(L3266="退款中","客戶取消訂單，待退款(ATM)",""))</f>
        <v/>
      </c>
      <c r="AV3266" s="1" t="e">
        <f>IF(VLOOKUP(G3266,官網匯出!A:AQ,42,FALSE)="","[黃金盾官網]",VLOOKUP(G3266,官網匯出!A:AQ,42,FALSE))</f>
        <v>#N/A</v>
      </c>
      <c r="AW3266" s="1" t="e">
        <f>IF(LEFT(VLOOKUP(G3266,官網匯出!A:AS,43,FALSE),2)="","web",LEFT(VLOOKUP(G3266,官網匯出!A:AS,43,FALSE),2))</f>
        <v>#N/A</v>
      </c>
      <c r="AX3266" s="1" t="str">
        <f t="shared" si="570"/>
        <v>O</v>
      </c>
    </row>
    <row r="3267" spans="1:50">
      <c r="A3267" s="1" t="str">
        <f>IF(G3267="","",VLOOKUP(官網轉換!AW3267,團名!A:B,2,FALSE))</f>
        <v/>
      </c>
      <c r="B3267" s="1" t="str">
        <f>IF(G3267="","",IF(LEFT(VLOOKUP(G3267,官網匯出!A:AQ,43,0),2)="wf",VLOOKUP(VLOOKUP(G3267,官網匯出!A:AQ,43,0),團名!$I$1:$K$12,2,FALSE),"N0071"))</f>
        <v/>
      </c>
      <c r="C3267" s="1" t="str">
        <f>IFERROR(VLOOKUP(官網匯出!D3267,團名!E:G,3,FALSE),"")</f>
        <v/>
      </c>
      <c r="D3267" s="1" t="str">
        <f t="shared" ref="D3267:D3330" si="572">IF(G3267="","","NTD")</f>
        <v/>
      </c>
      <c r="E3267" s="1" t="str">
        <f t="shared" ref="E3267:E3330" si="573">IF(G3267="","","含稅")</f>
        <v/>
      </c>
      <c r="F3267" s="1" t="str">
        <f>IF(官網匯出!F3267="已付款","","B0012")</f>
        <v>B0012</v>
      </c>
      <c r="G3267" s="1" t="str">
        <f>IF(官網匯出!A3267="","",官網匯出!A3267)</f>
        <v/>
      </c>
      <c r="H3267" s="3" t="str">
        <f>IF(官網匯出!B3267="","",官網匯出!B3267)</f>
        <v/>
      </c>
      <c r="I3267" s="1" t="str">
        <f>IF(官網匯出!C3267="","",官網匯出!C3267)</f>
        <v/>
      </c>
      <c r="J3267" s="1" t="str">
        <f>IF(官網匯出!D3267="","",官網匯出!D3267)</f>
        <v/>
      </c>
      <c r="K3267" s="3" t="str">
        <f>IF(官網匯出!E3267="","",官網匯出!E3267)</f>
        <v/>
      </c>
      <c r="L3267" s="1" t="str">
        <f>IF(官網匯出!F3267="","",官網匯出!F3267)</f>
        <v/>
      </c>
      <c r="M3267" s="1" t="str">
        <f>IF(官網匯出!G3267="","",官網匯出!G3267)</f>
        <v/>
      </c>
      <c r="N3267" s="1" t="str">
        <f>IF(官網匯出!H3267="","",官網匯出!H3267)</f>
        <v/>
      </c>
      <c r="P3267" s="1" t="str">
        <f>IF(官網匯出!J3267="","",RIGHT(官網匯出!J3267,LEN(官網匯出!J3267)-2))</f>
        <v/>
      </c>
      <c r="Q3267" s="1" t="str">
        <f>IF(官網匯出!K3267="","",官網匯出!K3267)</f>
        <v/>
      </c>
      <c r="R3267" s="1" t="str">
        <f>IF(官網匯出!L3267="","",官網匯出!L3267)</f>
        <v/>
      </c>
      <c r="S3267" s="1" t="str">
        <f>IF(官網匯出!M3267="","",官網匯出!M3267)</f>
        <v/>
      </c>
      <c r="T3267" s="1" t="str">
        <f>IF(官網匯出!N3267="","",官網匯出!N3267)</f>
        <v/>
      </c>
      <c r="U3267" s="1" t="str">
        <f>IF(官網匯出!O3267="","",官網匯出!O3267)</f>
        <v/>
      </c>
      <c r="V3267" s="1" t="str">
        <f>IF(官網匯出!P3267="",IF(G3267="","",0),官網匯出!P3267)</f>
        <v/>
      </c>
      <c r="W3267" s="1" t="str">
        <f>IF(官網匯出!Q3267="",IF(G3267="","",0),官網匯出!Q3267)</f>
        <v/>
      </c>
      <c r="X3267" s="1" t="str">
        <f>IF(官網匯出!R3267="","",官網匯出!R3267)</f>
        <v/>
      </c>
      <c r="Y3267" s="1" t="str">
        <f>IF(官網匯出!S3267="","",官網匯出!S3267)</f>
        <v/>
      </c>
      <c r="Z3267" s="1" t="str">
        <f>IF(G3267="","",官網匯出!T3267)</f>
        <v/>
      </c>
      <c r="AA3267" s="1" t="str">
        <f>IF(G3267="","",官網匯出!AK3267)</f>
        <v/>
      </c>
      <c r="AB3267" s="1" t="str">
        <f>IF(G3267="","",IF(官網匯出!V3267="","",官網匯出!V3267))</f>
        <v/>
      </c>
      <c r="AJ3267" s="1" t="str">
        <f>IF(G3267="","",IF(官網匯出!AE3267="","",官網匯出!AE3267))</f>
        <v/>
      </c>
      <c r="AK3267" s="1" t="str">
        <f>IF(G3267="","",IF(官網匯出!AD3267="","",官網匯出!AD3267))</f>
        <v/>
      </c>
      <c r="AL3267" s="1" t="str">
        <f t="shared" ref="AL3267:AL3330" si="574">IF(AM3267="","0","1")</f>
        <v>0</v>
      </c>
      <c r="AM3267" s="1" t="str">
        <f>IF(官網匯出!AG3267="","",官網匯出!AG3267)</f>
        <v/>
      </c>
      <c r="AN3267" s="1" t="str">
        <f>IF(G3267="","",IF(官網匯出!AH3267="","",官網匯出!AH3267))</f>
        <v/>
      </c>
      <c r="AO3267" s="14" t="str">
        <f t="shared" ref="AO3267:AO3330" si="575">IF(AN3267="","","3J0002")</f>
        <v/>
      </c>
      <c r="AP3267" s="14" t="str">
        <f t="shared" ref="AP3267:AP3330" si="576">IF(AO3267="","1","0")</f>
        <v>1</v>
      </c>
      <c r="AQ3267" s="14" t="str">
        <f t="shared" ref="AQ3267:AQ3330" si="577">IF(AN3267="","0","1")</f>
        <v>0</v>
      </c>
      <c r="AR3267" s="1" t="str">
        <f t="shared" ref="AR3267:AR3330" si="578">IFERROR((T3267*U3267)-V3267-Z3267+W3267-AA3267,"")</f>
        <v/>
      </c>
      <c r="AS3267" s="1" t="str">
        <f t="shared" ref="AS3267:AS3330" si="579">IF(J3267="貨到付款",IF(Y3267="",0,Y3267),IF(G3267="","",0))</f>
        <v/>
      </c>
      <c r="AT3267" s="1" t="str">
        <f t="shared" ref="AT3267:AT3330" si="580">IF(G3267="","",IF(V3267&gt;0,"已扣抵"&amp;V3267&amp;"元"&amp;"購物金 ","")&amp;IF(Z3267&gt;0,"已扣抵"&amp;Z3267&amp;"元"&amp;"優惠折扣 ","")&amp;IF(W3267&gt;0,"含運費"&amp;W3267&amp;"元 ","")&amp;IF(AA3267&gt;0,"含附加費"&amp;AA3267&amp;"元 ",""))</f>
        <v/>
      </c>
      <c r="AU3267" s="1" t="str">
        <f t="shared" si="571"/>
        <v/>
      </c>
      <c r="AV3267" s="1" t="e">
        <f>IF(VLOOKUP(G3267,官網匯出!A:AQ,42,FALSE)="","[黃金盾官網]",VLOOKUP(G3267,官網匯出!A:AQ,42,FALSE))</f>
        <v>#N/A</v>
      </c>
      <c r="AW3267" s="1" t="e">
        <f>IF(LEFT(VLOOKUP(G3267,官網匯出!A:AS,43,FALSE),2)="","web",LEFT(VLOOKUP(G3267,官網匯出!A:AS,43,FALSE),2))</f>
        <v>#N/A</v>
      </c>
      <c r="AX3267" s="1" t="str">
        <f t="shared" ref="AX3267:AX3330" si="581">IF(AND(AM3267&lt;&gt;"",AN3267&lt;&gt;""),"X","O")</f>
        <v>O</v>
      </c>
    </row>
    <row r="3268" spans="1:50">
      <c r="A3268" s="1" t="str">
        <f>IF(G3268="","",VLOOKUP(官網轉換!AW3268,團名!A:B,2,FALSE))</f>
        <v/>
      </c>
      <c r="B3268" s="1" t="str">
        <f>IF(G3268="","",IF(LEFT(VLOOKUP(G3268,官網匯出!A:AQ,43,0),2)="wf",VLOOKUP(VLOOKUP(G3268,官網匯出!A:AQ,43,0),團名!$I$1:$K$12,2,FALSE),"N0071"))</f>
        <v/>
      </c>
      <c r="C3268" s="1" t="str">
        <f>IFERROR(VLOOKUP(官網匯出!D3268,團名!E:G,3,FALSE),"")</f>
        <v/>
      </c>
      <c r="D3268" s="1" t="str">
        <f t="shared" si="572"/>
        <v/>
      </c>
      <c r="E3268" s="1" t="str">
        <f t="shared" si="573"/>
        <v/>
      </c>
      <c r="F3268" s="1" t="str">
        <f>IF(官網匯出!F3268="已付款","","B0012")</f>
        <v>B0012</v>
      </c>
      <c r="G3268" s="1" t="str">
        <f>IF(官網匯出!A3268="","",官網匯出!A3268)</f>
        <v/>
      </c>
      <c r="H3268" s="3" t="str">
        <f>IF(官網匯出!B3268="","",官網匯出!B3268)</f>
        <v/>
      </c>
      <c r="I3268" s="1" t="str">
        <f>IF(官網匯出!C3268="","",官網匯出!C3268)</f>
        <v/>
      </c>
      <c r="J3268" s="1" t="str">
        <f>IF(官網匯出!D3268="","",官網匯出!D3268)</f>
        <v/>
      </c>
      <c r="K3268" s="3" t="str">
        <f>IF(官網匯出!E3268="","",官網匯出!E3268)</f>
        <v/>
      </c>
      <c r="L3268" s="1" t="str">
        <f>IF(官網匯出!F3268="","",官網匯出!F3268)</f>
        <v/>
      </c>
      <c r="M3268" s="1" t="str">
        <f>IF(官網匯出!G3268="","",官網匯出!G3268)</f>
        <v/>
      </c>
      <c r="N3268" s="1" t="str">
        <f>IF(官網匯出!H3268="","",官網匯出!H3268)</f>
        <v/>
      </c>
      <c r="P3268" s="1" t="str">
        <f>IF(官網匯出!J3268="","",RIGHT(官網匯出!J3268,LEN(官網匯出!J3268)-2))</f>
        <v/>
      </c>
      <c r="Q3268" s="1" t="str">
        <f>IF(官網匯出!K3268="","",官網匯出!K3268)</f>
        <v/>
      </c>
      <c r="R3268" s="1" t="str">
        <f>IF(官網匯出!L3268="","",官網匯出!L3268)</f>
        <v/>
      </c>
      <c r="S3268" s="1" t="str">
        <f>IF(官網匯出!M3268="","",官網匯出!M3268)</f>
        <v/>
      </c>
      <c r="T3268" s="1" t="str">
        <f>IF(官網匯出!N3268="","",官網匯出!N3268)</f>
        <v/>
      </c>
      <c r="U3268" s="1" t="str">
        <f>IF(官網匯出!O3268="","",官網匯出!O3268)</f>
        <v/>
      </c>
      <c r="V3268" s="1" t="str">
        <f>IF(官網匯出!P3268="",IF(G3268="","",0),官網匯出!P3268)</f>
        <v/>
      </c>
      <c r="W3268" s="1" t="str">
        <f>IF(官網匯出!Q3268="",IF(G3268="","",0),官網匯出!Q3268)</f>
        <v/>
      </c>
      <c r="X3268" s="1" t="str">
        <f>IF(官網匯出!R3268="","",官網匯出!R3268)</f>
        <v/>
      </c>
      <c r="Y3268" s="1" t="str">
        <f>IF(官網匯出!S3268="","",官網匯出!S3268)</f>
        <v/>
      </c>
      <c r="Z3268" s="1" t="str">
        <f>IF(G3268="","",官網匯出!T3268)</f>
        <v/>
      </c>
      <c r="AA3268" s="1" t="str">
        <f>IF(G3268="","",官網匯出!AK3268)</f>
        <v/>
      </c>
      <c r="AB3268" s="1" t="str">
        <f>IF(G3268="","",IF(官網匯出!V3268="","",官網匯出!V3268))</f>
        <v/>
      </c>
      <c r="AJ3268" s="1" t="str">
        <f>IF(G3268="","",IF(官網匯出!AE3268="","",官網匯出!AE3268))</f>
        <v/>
      </c>
      <c r="AK3268" s="1" t="str">
        <f>IF(G3268="","",IF(官網匯出!AD3268="","",官網匯出!AD3268))</f>
        <v/>
      </c>
      <c r="AL3268" s="1" t="str">
        <f t="shared" si="574"/>
        <v>0</v>
      </c>
      <c r="AM3268" s="1" t="str">
        <f>IF(官網匯出!AG3268="","",官網匯出!AG3268)</f>
        <v/>
      </c>
      <c r="AN3268" s="1" t="str">
        <f>IF(G3268="","",IF(官網匯出!AH3268="","",官網匯出!AH3268))</f>
        <v/>
      </c>
      <c r="AO3268" s="14" t="str">
        <f t="shared" si="575"/>
        <v/>
      </c>
      <c r="AP3268" s="14" t="str">
        <f t="shared" si="576"/>
        <v>1</v>
      </c>
      <c r="AQ3268" s="14" t="str">
        <f t="shared" si="577"/>
        <v>0</v>
      </c>
      <c r="AR3268" s="1" t="str">
        <f t="shared" si="578"/>
        <v/>
      </c>
      <c r="AS3268" s="1" t="str">
        <f t="shared" si="579"/>
        <v/>
      </c>
      <c r="AT3268" s="1" t="str">
        <f t="shared" si="580"/>
        <v/>
      </c>
      <c r="AU3268" s="1" t="str">
        <f t="shared" si="571"/>
        <v/>
      </c>
      <c r="AV3268" s="1" t="e">
        <f>IF(VLOOKUP(G3268,官網匯出!A:AQ,42,FALSE)="","[黃金盾官網]",VLOOKUP(G3268,官網匯出!A:AQ,42,FALSE))</f>
        <v>#N/A</v>
      </c>
      <c r="AW3268" s="1" t="e">
        <f>IF(LEFT(VLOOKUP(G3268,官網匯出!A:AS,43,FALSE),2)="","web",LEFT(VLOOKUP(G3268,官網匯出!A:AS,43,FALSE),2))</f>
        <v>#N/A</v>
      </c>
      <c r="AX3268" s="1" t="str">
        <f t="shared" si="581"/>
        <v>O</v>
      </c>
    </row>
    <row r="3269" spans="1:50">
      <c r="A3269" s="1" t="str">
        <f>IF(G3269="","",VLOOKUP(官網轉換!AW3269,團名!A:B,2,FALSE))</f>
        <v/>
      </c>
      <c r="B3269" s="1" t="str">
        <f>IF(G3269="","",IF(LEFT(VLOOKUP(G3269,官網匯出!A:AQ,43,0),2)="wf",VLOOKUP(VLOOKUP(G3269,官網匯出!A:AQ,43,0),團名!$I$1:$K$12,2,FALSE),"N0071"))</f>
        <v/>
      </c>
      <c r="C3269" s="1" t="str">
        <f>IFERROR(VLOOKUP(官網匯出!D3269,團名!E:G,3,FALSE),"")</f>
        <v/>
      </c>
      <c r="D3269" s="1" t="str">
        <f t="shared" si="572"/>
        <v/>
      </c>
      <c r="E3269" s="1" t="str">
        <f t="shared" si="573"/>
        <v/>
      </c>
      <c r="F3269" s="1" t="str">
        <f>IF(官網匯出!F3269="已付款","","B0012")</f>
        <v>B0012</v>
      </c>
      <c r="G3269" s="1" t="str">
        <f>IF(官網匯出!A3269="","",官網匯出!A3269)</f>
        <v/>
      </c>
      <c r="H3269" s="3" t="str">
        <f>IF(官網匯出!B3269="","",官網匯出!B3269)</f>
        <v/>
      </c>
      <c r="I3269" s="1" t="str">
        <f>IF(官網匯出!C3269="","",官網匯出!C3269)</f>
        <v/>
      </c>
      <c r="J3269" s="1" t="str">
        <f>IF(官網匯出!D3269="","",官網匯出!D3269)</f>
        <v/>
      </c>
      <c r="K3269" s="3" t="str">
        <f>IF(官網匯出!E3269="","",官網匯出!E3269)</f>
        <v/>
      </c>
      <c r="L3269" s="1" t="str">
        <f>IF(官網匯出!F3269="","",官網匯出!F3269)</f>
        <v/>
      </c>
      <c r="M3269" s="1" t="str">
        <f>IF(官網匯出!G3269="","",官網匯出!G3269)</f>
        <v/>
      </c>
      <c r="N3269" s="1" t="str">
        <f>IF(官網匯出!H3269="","",官網匯出!H3269)</f>
        <v/>
      </c>
      <c r="P3269" s="1" t="str">
        <f>IF(官網匯出!J3269="","",RIGHT(官網匯出!J3269,LEN(官網匯出!J3269)-2))</f>
        <v/>
      </c>
      <c r="Q3269" s="1" t="str">
        <f>IF(官網匯出!K3269="","",官網匯出!K3269)</f>
        <v/>
      </c>
      <c r="R3269" s="1" t="str">
        <f>IF(官網匯出!L3269="","",官網匯出!L3269)</f>
        <v/>
      </c>
      <c r="S3269" s="1" t="str">
        <f>IF(官網匯出!M3269="","",官網匯出!M3269)</f>
        <v/>
      </c>
      <c r="T3269" s="1" t="str">
        <f>IF(官網匯出!N3269="","",官網匯出!N3269)</f>
        <v/>
      </c>
      <c r="U3269" s="1" t="str">
        <f>IF(官網匯出!O3269="","",官網匯出!O3269)</f>
        <v/>
      </c>
      <c r="V3269" s="1" t="str">
        <f>IF(官網匯出!P3269="",IF(G3269="","",0),官網匯出!P3269)</f>
        <v/>
      </c>
      <c r="W3269" s="1" t="str">
        <f>IF(官網匯出!Q3269="",IF(G3269="","",0),官網匯出!Q3269)</f>
        <v/>
      </c>
      <c r="X3269" s="1" t="str">
        <f>IF(官網匯出!R3269="","",官網匯出!R3269)</f>
        <v/>
      </c>
      <c r="Y3269" s="1" t="str">
        <f>IF(官網匯出!S3269="","",官網匯出!S3269)</f>
        <v/>
      </c>
      <c r="Z3269" s="1" t="str">
        <f>IF(G3269="","",官網匯出!T3269)</f>
        <v/>
      </c>
      <c r="AA3269" s="1" t="str">
        <f>IF(G3269="","",官網匯出!AK3269)</f>
        <v/>
      </c>
      <c r="AB3269" s="1" t="str">
        <f>IF(G3269="","",IF(官網匯出!V3269="","",官網匯出!V3269))</f>
        <v/>
      </c>
      <c r="AJ3269" s="1" t="str">
        <f>IF(G3269="","",IF(官網匯出!AE3269="","",官網匯出!AE3269))</f>
        <v/>
      </c>
      <c r="AK3269" s="1" t="str">
        <f>IF(G3269="","",IF(官網匯出!AD3269="","",官網匯出!AD3269))</f>
        <v/>
      </c>
      <c r="AL3269" s="1" t="str">
        <f t="shared" si="574"/>
        <v>0</v>
      </c>
      <c r="AM3269" s="1" t="str">
        <f>IF(官網匯出!AG3269="","",官網匯出!AG3269)</f>
        <v/>
      </c>
      <c r="AN3269" s="1" t="str">
        <f>IF(G3269="","",IF(官網匯出!AH3269="","",官網匯出!AH3269))</f>
        <v/>
      </c>
      <c r="AO3269" s="14" t="str">
        <f t="shared" si="575"/>
        <v/>
      </c>
      <c r="AP3269" s="14" t="str">
        <f t="shared" si="576"/>
        <v>1</v>
      </c>
      <c r="AQ3269" s="14" t="str">
        <f t="shared" si="577"/>
        <v>0</v>
      </c>
      <c r="AR3269" s="1" t="str">
        <f t="shared" si="578"/>
        <v/>
      </c>
      <c r="AS3269" s="1" t="str">
        <f t="shared" si="579"/>
        <v/>
      </c>
      <c r="AT3269" s="1" t="str">
        <f t="shared" si="580"/>
        <v/>
      </c>
      <c r="AU3269" s="1" t="str">
        <f t="shared" si="571"/>
        <v/>
      </c>
      <c r="AV3269" s="1" t="e">
        <f>IF(VLOOKUP(G3269,官網匯出!A:AQ,42,FALSE)="","[黃金盾官網]",VLOOKUP(G3269,官網匯出!A:AQ,42,FALSE))</f>
        <v>#N/A</v>
      </c>
      <c r="AW3269" s="1" t="e">
        <f>IF(LEFT(VLOOKUP(G3269,官網匯出!A:AS,43,FALSE),2)="","web",LEFT(VLOOKUP(G3269,官網匯出!A:AS,43,FALSE),2))</f>
        <v>#N/A</v>
      </c>
      <c r="AX3269" s="1" t="str">
        <f t="shared" si="581"/>
        <v>O</v>
      </c>
    </row>
    <row r="3270" spans="1:50">
      <c r="A3270" s="1" t="str">
        <f>IF(G3270="","",VLOOKUP(官網轉換!AW3270,團名!A:B,2,FALSE))</f>
        <v/>
      </c>
      <c r="B3270" s="1" t="str">
        <f>IF(G3270="","",IF(LEFT(VLOOKUP(G3270,官網匯出!A:AQ,43,0),2)="wf",VLOOKUP(VLOOKUP(G3270,官網匯出!A:AQ,43,0),團名!$I$1:$K$12,2,FALSE),"N0071"))</f>
        <v/>
      </c>
      <c r="C3270" s="1" t="str">
        <f>IFERROR(VLOOKUP(官網匯出!D3270,團名!E:G,3,FALSE),"")</f>
        <v/>
      </c>
      <c r="D3270" s="1" t="str">
        <f t="shared" si="572"/>
        <v/>
      </c>
      <c r="E3270" s="1" t="str">
        <f t="shared" si="573"/>
        <v/>
      </c>
      <c r="F3270" s="1" t="str">
        <f>IF(官網匯出!F3270="已付款","","B0012")</f>
        <v>B0012</v>
      </c>
      <c r="G3270" s="1" t="str">
        <f>IF(官網匯出!A3270="","",官網匯出!A3270)</f>
        <v/>
      </c>
      <c r="H3270" s="3" t="str">
        <f>IF(官網匯出!B3270="","",官網匯出!B3270)</f>
        <v/>
      </c>
      <c r="I3270" s="1" t="str">
        <f>IF(官網匯出!C3270="","",官網匯出!C3270)</f>
        <v/>
      </c>
      <c r="J3270" s="1" t="str">
        <f>IF(官網匯出!D3270="","",官網匯出!D3270)</f>
        <v/>
      </c>
      <c r="K3270" s="3" t="str">
        <f>IF(官網匯出!E3270="","",官網匯出!E3270)</f>
        <v/>
      </c>
      <c r="L3270" s="1" t="str">
        <f>IF(官網匯出!F3270="","",官網匯出!F3270)</f>
        <v/>
      </c>
      <c r="M3270" s="1" t="str">
        <f>IF(官網匯出!G3270="","",官網匯出!G3270)</f>
        <v/>
      </c>
      <c r="N3270" s="1" t="str">
        <f>IF(官網匯出!H3270="","",官網匯出!H3270)</f>
        <v/>
      </c>
      <c r="P3270" s="1" t="str">
        <f>IF(官網匯出!J3270="","",RIGHT(官網匯出!J3270,LEN(官網匯出!J3270)-2))</f>
        <v/>
      </c>
      <c r="Q3270" s="1" t="str">
        <f>IF(官網匯出!K3270="","",官網匯出!K3270)</f>
        <v/>
      </c>
      <c r="R3270" s="1" t="str">
        <f>IF(官網匯出!L3270="","",官網匯出!L3270)</f>
        <v/>
      </c>
      <c r="S3270" s="1" t="str">
        <f>IF(官網匯出!M3270="","",官網匯出!M3270)</f>
        <v/>
      </c>
      <c r="T3270" s="1" t="str">
        <f>IF(官網匯出!N3270="","",官網匯出!N3270)</f>
        <v/>
      </c>
      <c r="U3270" s="1" t="str">
        <f>IF(官網匯出!O3270="","",官網匯出!O3270)</f>
        <v/>
      </c>
      <c r="V3270" s="1" t="str">
        <f>IF(官網匯出!P3270="",IF(G3270="","",0),官網匯出!P3270)</f>
        <v/>
      </c>
      <c r="W3270" s="1" t="str">
        <f>IF(官網匯出!Q3270="",IF(G3270="","",0),官網匯出!Q3270)</f>
        <v/>
      </c>
      <c r="X3270" s="1" t="str">
        <f>IF(官網匯出!R3270="","",官網匯出!R3270)</f>
        <v/>
      </c>
      <c r="Y3270" s="1" t="str">
        <f>IF(官網匯出!S3270="","",官網匯出!S3270)</f>
        <v/>
      </c>
      <c r="Z3270" s="1" t="str">
        <f>IF(G3270="","",官網匯出!T3270)</f>
        <v/>
      </c>
      <c r="AA3270" s="1" t="str">
        <f>IF(G3270="","",官網匯出!AK3270)</f>
        <v/>
      </c>
      <c r="AB3270" s="1" t="str">
        <f>IF(G3270="","",IF(官網匯出!V3270="","",官網匯出!V3270))</f>
        <v/>
      </c>
      <c r="AJ3270" s="1" t="str">
        <f>IF(G3270="","",IF(官網匯出!AE3270="","",官網匯出!AE3270))</f>
        <v/>
      </c>
      <c r="AK3270" s="1" t="str">
        <f>IF(G3270="","",IF(官網匯出!AD3270="","",官網匯出!AD3270))</f>
        <v/>
      </c>
      <c r="AL3270" s="1" t="str">
        <f t="shared" si="574"/>
        <v>0</v>
      </c>
      <c r="AM3270" s="1" t="str">
        <f>IF(官網匯出!AG3270="","",官網匯出!AG3270)</f>
        <v/>
      </c>
      <c r="AN3270" s="1" t="str">
        <f>IF(G3270="","",IF(官網匯出!AH3270="","",官網匯出!AH3270))</f>
        <v/>
      </c>
      <c r="AO3270" s="14" t="str">
        <f t="shared" si="575"/>
        <v/>
      </c>
      <c r="AP3270" s="14" t="str">
        <f t="shared" si="576"/>
        <v>1</v>
      </c>
      <c r="AQ3270" s="14" t="str">
        <f t="shared" si="577"/>
        <v>0</v>
      </c>
      <c r="AR3270" s="1" t="str">
        <f t="shared" si="578"/>
        <v/>
      </c>
      <c r="AS3270" s="1" t="str">
        <f t="shared" si="579"/>
        <v/>
      </c>
      <c r="AT3270" s="1" t="str">
        <f t="shared" si="580"/>
        <v/>
      </c>
      <c r="AU3270" s="1" t="str">
        <f t="shared" si="571"/>
        <v/>
      </c>
      <c r="AV3270" s="1" t="e">
        <f>IF(VLOOKUP(G3270,官網匯出!A:AQ,42,FALSE)="","[黃金盾官網]",VLOOKUP(G3270,官網匯出!A:AQ,42,FALSE))</f>
        <v>#N/A</v>
      </c>
      <c r="AW3270" s="1" t="e">
        <f>IF(LEFT(VLOOKUP(G3270,官網匯出!A:AS,43,FALSE),2)="","web",LEFT(VLOOKUP(G3270,官網匯出!A:AS,43,FALSE),2))</f>
        <v>#N/A</v>
      </c>
      <c r="AX3270" s="1" t="str">
        <f t="shared" si="581"/>
        <v>O</v>
      </c>
    </row>
    <row r="3271" spans="1:50">
      <c r="A3271" s="1" t="str">
        <f>IF(G3271="","",VLOOKUP(官網轉換!AW3271,團名!A:B,2,FALSE))</f>
        <v/>
      </c>
      <c r="B3271" s="1" t="str">
        <f>IF(G3271="","",IF(LEFT(VLOOKUP(G3271,官網匯出!A:AQ,43,0),2)="wf",VLOOKUP(VLOOKUP(G3271,官網匯出!A:AQ,43,0),團名!$I$1:$K$12,2,FALSE),"N0071"))</f>
        <v/>
      </c>
      <c r="C3271" s="1" t="str">
        <f>IFERROR(VLOOKUP(官網匯出!D3271,團名!E:G,3,FALSE),"")</f>
        <v/>
      </c>
      <c r="D3271" s="1" t="str">
        <f t="shared" si="572"/>
        <v/>
      </c>
      <c r="E3271" s="1" t="str">
        <f t="shared" si="573"/>
        <v/>
      </c>
      <c r="F3271" s="1" t="str">
        <f>IF(官網匯出!F3271="已付款","","B0012")</f>
        <v>B0012</v>
      </c>
      <c r="G3271" s="1" t="str">
        <f>IF(官網匯出!A3271="","",官網匯出!A3271)</f>
        <v/>
      </c>
      <c r="H3271" s="3" t="str">
        <f>IF(官網匯出!B3271="","",官網匯出!B3271)</f>
        <v/>
      </c>
      <c r="I3271" s="1" t="str">
        <f>IF(官網匯出!C3271="","",官網匯出!C3271)</f>
        <v/>
      </c>
      <c r="J3271" s="1" t="str">
        <f>IF(官網匯出!D3271="","",官網匯出!D3271)</f>
        <v/>
      </c>
      <c r="K3271" s="3" t="str">
        <f>IF(官網匯出!E3271="","",官網匯出!E3271)</f>
        <v/>
      </c>
      <c r="L3271" s="1" t="str">
        <f>IF(官網匯出!F3271="","",官網匯出!F3271)</f>
        <v/>
      </c>
      <c r="M3271" s="1" t="str">
        <f>IF(官網匯出!G3271="","",官網匯出!G3271)</f>
        <v/>
      </c>
      <c r="N3271" s="1" t="str">
        <f>IF(官網匯出!H3271="","",官網匯出!H3271)</f>
        <v/>
      </c>
      <c r="P3271" s="1" t="str">
        <f>IF(官網匯出!J3271="","",RIGHT(官網匯出!J3271,LEN(官網匯出!J3271)-2))</f>
        <v/>
      </c>
      <c r="Q3271" s="1" t="str">
        <f>IF(官網匯出!K3271="","",官網匯出!K3271)</f>
        <v/>
      </c>
      <c r="R3271" s="1" t="str">
        <f>IF(官網匯出!L3271="","",官網匯出!L3271)</f>
        <v/>
      </c>
      <c r="S3271" s="1" t="str">
        <f>IF(官網匯出!M3271="","",官網匯出!M3271)</f>
        <v/>
      </c>
      <c r="T3271" s="1" t="str">
        <f>IF(官網匯出!N3271="","",官網匯出!N3271)</f>
        <v/>
      </c>
      <c r="U3271" s="1" t="str">
        <f>IF(官網匯出!O3271="","",官網匯出!O3271)</f>
        <v/>
      </c>
      <c r="V3271" s="1" t="str">
        <f>IF(官網匯出!P3271="",IF(G3271="","",0),官網匯出!P3271)</f>
        <v/>
      </c>
      <c r="W3271" s="1" t="str">
        <f>IF(官網匯出!Q3271="",IF(G3271="","",0),官網匯出!Q3271)</f>
        <v/>
      </c>
      <c r="X3271" s="1" t="str">
        <f>IF(官網匯出!R3271="","",官網匯出!R3271)</f>
        <v/>
      </c>
      <c r="Y3271" s="1" t="str">
        <f>IF(官網匯出!S3271="","",官網匯出!S3271)</f>
        <v/>
      </c>
      <c r="Z3271" s="1" t="str">
        <f>IF(G3271="","",官網匯出!T3271)</f>
        <v/>
      </c>
      <c r="AA3271" s="1" t="str">
        <f>IF(G3271="","",官網匯出!AK3271)</f>
        <v/>
      </c>
      <c r="AB3271" s="1" t="str">
        <f>IF(G3271="","",IF(官網匯出!V3271="","",官網匯出!V3271))</f>
        <v/>
      </c>
      <c r="AJ3271" s="1" t="str">
        <f>IF(G3271="","",IF(官網匯出!AE3271="","",官網匯出!AE3271))</f>
        <v/>
      </c>
      <c r="AK3271" s="1" t="str">
        <f>IF(G3271="","",IF(官網匯出!AD3271="","",官網匯出!AD3271))</f>
        <v/>
      </c>
      <c r="AL3271" s="1" t="str">
        <f t="shared" si="574"/>
        <v>0</v>
      </c>
      <c r="AM3271" s="1" t="str">
        <f>IF(官網匯出!AG3271="","",官網匯出!AG3271)</f>
        <v/>
      </c>
      <c r="AN3271" s="1" t="str">
        <f>IF(G3271="","",IF(官網匯出!AH3271="","",官網匯出!AH3271))</f>
        <v/>
      </c>
      <c r="AO3271" s="14" t="str">
        <f t="shared" si="575"/>
        <v/>
      </c>
      <c r="AP3271" s="14" t="str">
        <f t="shared" si="576"/>
        <v>1</v>
      </c>
      <c r="AQ3271" s="14" t="str">
        <f t="shared" si="577"/>
        <v>0</v>
      </c>
      <c r="AR3271" s="1" t="str">
        <f t="shared" si="578"/>
        <v/>
      </c>
      <c r="AS3271" s="1" t="str">
        <f t="shared" si="579"/>
        <v/>
      </c>
      <c r="AT3271" s="1" t="str">
        <f t="shared" si="580"/>
        <v/>
      </c>
      <c r="AU3271" s="1" t="str">
        <f t="shared" si="571"/>
        <v/>
      </c>
      <c r="AV3271" s="1" t="e">
        <f>IF(VLOOKUP(G3271,官網匯出!A:AQ,42,FALSE)="","[黃金盾官網]",VLOOKUP(G3271,官網匯出!A:AQ,42,FALSE))</f>
        <v>#N/A</v>
      </c>
      <c r="AW3271" s="1" t="e">
        <f>IF(LEFT(VLOOKUP(G3271,官網匯出!A:AS,43,FALSE),2)="","web",LEFT(VLOOKUP(G3271,官網匯出!A:AS,43,FALSE),2))</f>
        <v>#N/A</v>
      </c>
      <c r="AX3271" s="1" t="str">
        <f t="shared" si="581"/>
        <v>O</v>
      </c>
    </row>
    <row r="3272" spans="1:50">
      <c r="A3272" s="1" t="str">
        <f>IF(G3272="","",VLOOKUP(官網轉換!AW3272,團名!A:B,2,FALSE))</f>
        <v/>
      </c>
      <c r="B3272" s="1" t="str">
        <f>IF(G3272="","",IF(LEFT(VLOOKUP(G3272,官網匯出!A:AQ,43,0),2)="wf",VLOOKUP(VLOOKUP(G3272,官網匯出!A:AQ,43,0),團名!$I$1:$K$12,2,FALSE),"N0071"))</f>
        <v/>
      </c>
      <c r="C3272" s="1" t="str">
        <f>IFERROR(VLOOKUP(官網匯出!D3272,團名!E:G,3,FALSE),"")</f>
        <v/>
      </c>
      <c r="D3272" s="1" t="str">
        <f t="shared" si="572"/>
        <v/>
      </c>
      <c r="E3272" s="1" t="str">
        <f t="shared" si="573"/>
        <v/>
      </c>
      <c r="F3272" s="1" t="str">
        <f>IF(官網匯出!F3272="已付款","","B0012")</f>
        <v>B0012</v>
      </c>
      <c r="G3272" s="1" t="str">
        <f>IF(官網匯出!A3272="","",官網匯出!A3272)</f>
        <v/>
      </c>
      <c r="H3272" s="3" t="str">
        <f>IF(官網匯出!B3272="","",官網匯出!B3272)</f>
        <v/>
      </c>
      <c r="I3272" s="1" t="str">
        <f>IF(官網匯出!C3272="","",官網匯出!C3272)</f>
        <v/>
      </c>
      <c r="J3272" s="1" t="str">
        <f>IF(官網匯出!D3272="","",官網匯出!D3272)</f>
        <v/>
      </c>
      <c r="K3272" s="3" t="str">
        <f>IF(官網匯出!E3272="","",官網匯出!E3272)</f>
        <v/>
      </c>
      <c r="L3272" s="1" t="str">
        <f>IF(官網匯出!F3272="","",官網匯出!F3272)</f>
        <v/>
      </c>
      <c r="M3272" s="1" t="str">
        <f>IF(官網匯出!G3272="","",官網匯出!G3272)</f>
        <v/>
      </c>
      <c r="N3272" s="1" t="str">
        <f>IF(官網匯出!H3272="","",官網匯出!H3272)</f>
        <v/>
      </c>
      <c r="P3272" s="1" t="str">
        <f>IF(官網匯出!J3272="","",RIGHT(官網匯出!J3272,LEN(官網匯出!J3272)-2))</f>
        <v/>
      </c>
      <c r="Q3272" s="1" t="str">
        <f>IF(官網匯出!K3272="","",官網匯出!K3272)</f>
        <v/>
      </c>
      <c r="R3272" s="1" t="str">
        <f>IF(官網匯出!L3272="","",官網匯出!L3272)</f>
        <v/>
      </c>
      <c r="S3272" s="1" t="str">
        <f>IF(官網匯出!M3272="","",官網匯出!M3272)</f>
        <v/>
      </c>
      <c r="T3272" s="1" t="str">
        <f>IF(官網匯出!N3272="","",官網匯出!N3272)</f>
        <v/>
      </c>
      <c r="U3272" s="1" t="str">
        <f>IF(官網匯出!O3272="","",官網匯出!O3272)</f>
        <v/>
      </c>
      <c r="V3272" s="1" t="str">
        <f>IF(官網匯出!P3272="",IF(G3272="","",0),官網匯出!P3272)</f>
        <v/>
      </c>
      <c r="W3272" s="1" t="str">
        <f>IF(官網匯出!Q3272="",IF(G3272="","",0),官網匯出!Q3272)</f>
        <v/>
      </c>
      <c r="X3272" s="1" t="str">
        <f>IF(官網匯出!R3272="","",官網匯出!R3272)</f>
        <v/>
      </c>
      <c r="Y3272" s="1" t="str">
        <f>IF(官網匯出!S3272="","",官網匯出!S3272)</f>
        <v/>
      </c>
      <c r="Z3272" s="1" t="str">
        <f>IF(G3272="","",官網匯出!T3272)</f>
        <v/>
      </c>
      <c r="AA3272" s="1" t="str">
        <f>IF(G3272="","",官網匯出!AK3272)</f>
        <v/>
      </c>
      <c r="AB3272" s="1" t="str">
        <f>IF(G3272="","",IF(官網匯出!V3272="","",官網匯出!V3272))</f>
        <v/>
      </c>
      <c r="AJ3272" s="1" t="str">
        <f>IF(G3272="","",IF(官網匯出!AE3272="","",官網匯出!AE3272))</f>
        <v/>
      </c>
      <c r="AK3272" s="1" t="str">
        <f>IF(G3272="","",IF(官網匯出!AD3272="","",官網匯出!AD3272))</f>
        <v/>
      </c>
      <c r="AL3272" s="1" t="str">
        <f t="shared" si="574"/>
        <v>0</v>
      </c>
      <c r="AM3272" s="1" t="str">
        <f>IF(官網匯出!AG3272="","",官網匯出!AG3272)</f>
        <v/>
      </c>
      <c r="AN3272" s="1" t="str">
        <f>IF(G3272="","",IF(官網匯出!AH3272="","",官網匯出!AH3272))</f>
        <v/>
      </c>
      <c r="AO3272" s="14" t="str">
        <f t="shared" si="575"/>
        <v/>
      </c>
      <c r="AP3272" s="14" t="str">
        <f t="shared" si="576"/>
        <v>1</v>
      </c>
      <c r="AQ3272" s="14" t="str">
        <f t="shared" si="577"/>
        <v>0</v>
      </c>
      <c r="AR3272" s="1" t="str">
        <f t="shared" si="578"/>
        <v/>
      </c>
      <c r="AS3272" s="1" t="str">
        <f t="shared" si="579"/>
        <v/>
      </c>
      <c r="AT3272" s="1" t="str">
        <f t="shared" si="580"/>
        <v/>
      </c>
      <c r="AU3272" s="1" t="str">
        <f t="shared" si="571"/>
        <v/>
      </c>
      <c r="AV3272" s="1" t="e">
        <f>IF(VLOOKUP(G3272,官網匯出!A:AQ,42,FALSE)="","[黃金盾官網]",VLOOKUP(G3272,官網匯出!A:AQ,42,FALSE))</f>
        <v>#N/A</v>
      </c>
      <c r="AW3272" s="1" t="e">
        <f>IF(LEFT(VLOOKUP(G3272,官網匯出!A:AS,43,FALSE),2)="","web",LEFT(VLOOKUP(G3272,官網匯出!A:AS,43,FALSE),2))</f>
        <v>#N/A</v>
      </c>
      <c r="AX3272" s="1" t="str">
        <f t="shared" si="581"/>
        <v>O</v>
      </c>
    </row>
    <row r="3273" spans="1:50">
      <c r="A3273" s="1" t="str">
        <f>IF(G3273="","",VLOOKUP(官網轉換!AW3273,團名!A:B,2,FALSE))</f>
        <v/>
      </c>
      <c r="B3273" s="1" t="str">
        <f>IF(G3273="","",IF(LEFT(VLOOKUP(G3273,官網匯出!A:AQ,43,0),2)="wf",VLOOKUP(VLOOKUP(G3273,官網匯出!A:AQ,43,0),團名!$I$1:$K$12,2,FALSE),"N0071"))</f>
        <v/>
      </c>
      <c r="C3273" s="1" t="str">
        <f>IFERROR(VLOOKUP(官網匯出!D3273,團名!E:G,3,FALSE),"")</f>
        <v/>
      </c>
      <c r="D3273" s="1" t="str">
        <f t="shared" si="572"/>
        <v/>
      </c>
      <c r="E3273" s="1" t="str">
        <f t="shared" si="573"/>
        <v/>
      </c>
      <c r="F3273" s="1" t="str">
        <f>IF(官網匯出!F3273="已付款","","B0012")</f>
        <v>B0012</v>
      </c>
      <c r="G3273" s="1" t="str">
        <f>IF(官網匯出!A3273="","",官網匯出!A3273)</f>
        <v/>
      </c>
      <c r="H3273" s="3" t="str">
        <f>IF(官網匯出!B3273="","",官網匯出!B3273)</f>
        <v/>
      </c>
      <c r="I3273" s="1" t="str">
        <f>IF(官網匯出!C3273="","",官網匯出!C3273)</f>
        <v/>
      </c>
      <c r="J3273" s="1" t="str">
        <f>IF(官網匯出!D3273="","",官網匯出!D3273)</f>
        <v/>
      </c>
      <c r="K3273" s="3" t="str">
        <f>IF(官網匯出!E3273="","",官網匯出!E3273)</f>
        <v/>
      </c>
      <c r="L3273" s="1" t="str">
        <f>IF(官網匯出!F3273="","",官網匯出!F3273)</f>
        <v/>
      </c>
      <c r="M3273" s="1" t="str">
        <f>IF(官網匯出!G3273="","",官網匯出!G3273)</f>
        <v/>
      </c>
      <c r="N3273" s="1" t="str">
        <f>IF(官網匯出!H3273="","",官網匯出!H3273)</f>
        <v/>
      </c>
      <c r="P3273" s="1" t="str">
        <f>IF(官網匯出!J3273="","",RIGHT(官網匯出!J3273,LEN(官網匯出!J3273)-2))</f>
        <v/>
      </c>
      <c r="Q3273" s="1" t="str">
        <f>IF(官網匯出!K3273="","",官網匯出!K3273)</f>
        <v/>
      </c>
      <c r="R3273" s="1" t="str">
        <f>IF(官網匯出!L3273="","",官網匯出!L3273)</f>
        <v/>
      </c>
      <c r="S3273" s="1" t="str">
        <f>IF(官網匯出!M3273="","",官網匯出!M3273)</f>
        <v/>
      </c>
      <c r="T3273" s="1" t="str">
        <f>IF(官網匯出!N3273="","",官網匯出!N3273)</f>
        <v/>
      </c>
      <c r="U3273" s="1" t="str">
        <f>IF(官網匯出!O3273="","",官網匯出!O3273)</f>
        <v/>
      </c>
      <c r="V3273" s="1" t="str">
        <f>IF(官網匯出!P3273="",IF(G3273="","",0),官網匯出!P3273)</f>
        <v/>
      </c>
      <c r="W3273" s="1" t="str">
        <f>IF(官網匯出!Q3273="",IF(G3273="","",0),官網匯出!Q3273)</f>
        <v/>
      </c>
      <c r="X3273" s="1" t="str">
        <f>IF(官網匯出!R3273="","",官網匯出!R3273)</f>
        <v/>
      </c>
      <c r="Y3273" s="1" t="str">
        <f>IF(官網匯出!S3273="","",官網匯出!S3273)</f>
        <v/>
      </c>
      <c r="Z3273" s="1" t="str">
        <f>IF(G3273="","",官網匯出!T3273)</f>
        <v/>
      </c>
      <c r="AA3273" s="1" t="str">
        <f>IF(G3273="","",官網匯出!AK3273)</f>
        <v/>
      </c>
      <c r="AB3273" s="1" t="str">
        <f>IF(G3273="","",IF(官網匯出!V3273="","",官網匯出!V3273))</f>
        <v/>
      </c>
      <c r="AJ3273" s="1" t="str">
        <f>IF(G3273="","",IF(官網匯出!AE3273="","",官網匯出!AE3273))</f>
        <v/>
      </c>
      <c r="AK3273" s="1" t="str">
        <f>IF(G3273="","",IF(官網匯出!AD3273="","",官網匯出!AD3273))</f>
        <v/>
      </c>
      <c r="AL3273" s="1" t="str">
        <f t="shared" si="574"/>
        <v>0</v>
      </c>
      <c r="AM3273" s="1" t="str">
        <f>IF(官網匯出!AG3273="","",官網匯出!AG3273)</f>
        <v/>
      </c>
      <c r="AN3273" s="1" t="str">
        <f>IF(G3273="","",IF(官網匯出!AH3273="","",官網匯出!AH3273))</f>
        <v/>
      </c>
      <c r="AO3273" s="14" t="str">
        <f t="shared" si="575"/>
        <v/>
      </c>
      <c r="AP3273" s="14" t="str">
        <f t="shared" si="576"/>
        <v>1</v>
      </c>
      <c r="AQ3273" s="14" t="str">
        <f t="shared" si="577"/>
        <v>0</v>
      </c>
      <c r="AR3273" s="1" t="str">
        <f t="shared" si="578"/>
        <v/>
      </c>
      <c r="AS3273" s="1" t="str">
        <f t="shared" si="579"/>
        <v/>
      </c>
      <c r="AT3273" s="1" t="str">
        <f t="shared" si="580"/>
        <v/>
      </c>
      <c r="AU3273" s="1" t="str">
        <f t="shared" si="571"/>
        <v/>
      </c>
      <c r="AV3273" s="1" t="e">
        <f>IF(VLOOKUP(G3273,官網匯出!A:AQ,42,FALSE)="","[黃金盾官網]",VLOOKUP(G3273,官網匯出!A:AQ,42,FALSE))</f>
        <v>#N/A</v>
      </c>
      <c r="AW3273" s="1" t="e">
        <f>IF(LEFT(VLOOKUP(G3273,官網匯出!A:AS,43,FALSE),2)="","web",LEFT(VLOOKUP(G3273,官網匯出!A:AS,43,FALSE),2))</f>
        <v>#N/A</v>
      </c>
      <c r="AX3273" s="1" t="str">
        <f t="shared" si="581"/>
        <v>O</v>
      </c>
    </row>
    <row r="3274" spans="1:50">
      <c r="A3274" s="1" t="str">
        <f>IF(G3274="","",VLOOKUP(官網轉換!AW3274,團名!A:B,2,FALSE))</f>
        <v/>
      </c>
      <c r="B3274" s="1" t="str">
        <f>IF(G3274="","",IF(LEFT(VLOOKUP(G3274,官網匯出!A:AQ,43,0),2)="wf",VLOOKUP(VLOOKUP(G3274,官網匯出!A:AQ,43,0),團名!$I$1:$K$12,2,FALSE),"N0071"))</f>
        <v/>
      </c>
      <c r="C3274" s="1" t="str">
        <f>IFERROR(VLOOKUP(官網匯出!D3274,團名!E:G,3,FALSE),"")</f>
        <v/>
      </c>
      <c r="D3274" s="1" t="str">
        <f t="shared" si="572"/>
        <v/>
      </c>
      <c r="E3274" s="1" t="str">
        <f t="shared" si="573"/>
        <v/>
      </c>
      <c r="F3274" s="1" t="str">
        <f>IF(官網匯出!F3274="已付款","","B0012")</f>
        <v>B0012</v>
      </c>
      <c r="G3274" s="1" t="str">
        <f>IF(官網匯出!A3274="","",官網匯出!A3274)</f>
        <v/>
      </c>
      <c r="H3274" s="3" t="str">
        <f>IF(官網匯出!B3274="","",官網匯出!B3274)</f>
        <v/>
      </c>
      <c r="I3274" s="1" t="str">
        <f>IF(官網匯出!C3274="","",官網匯出!C3274)</f>
        <v/>
      </c>
      <c r="J3274" s="1" t="str">
        <f>IF(官網匯出!D3274="","",官網匯出!D3274)</f>
        <v/>
      </c>
      <c r="K3274" s="3" t="str">
        <f>IF(官網匯出!E3274="","",官網匯出!E3274)</f>
        <v/>
      </c>
      <c r="L3274" s="1" t="str">
        <f>IF(官網匯出!F3274="","",官網匯出!F3274)</f>
        <v/>
      </c>
      <c r="M3274" s="1" t="str">
        <f>IF(官網匯出!G3274="","",官網匯出!G3274)</f>
        <v/>
      </c>
      <c r="N3274" s="1" t="str">
        <f>IF(官網匯出!H3274="","",官網匯出!H3274)</f>
        <v/>
      </c>
      <c r="P3274" s="1" t="str">
        <f>IF(官網匯出!J3274="","",RIGHT(官網匯出!J3274,LEN(官網匯出!J3274)-2))</f>
        <v/>
      </c>
      <c r="Q3274" s="1" t="str">
        <f>IF(官網匯出!K3274="","",官網匯出!K3274)</f>
        <v/>
      </c>
      <c r="R3274" s="1" t="str">
        <f>IF(官網匯出!L3274="","",官網匯出!L3274)</f>
        <v/>
      </c>
      <c r="S3274" s="1" t="str">
        <f>IF(官網匯出!M3274="","",官網匯出!M3274)</f>
        <v/>
      </c>
      <c r="T3274" s="1" t="str">
        <f>IF(官網匯出!N3274="","",官網匯出!N3274)</f>
        <v/>
      </c>
      <c r="U3274" s="1" t="str">
        <f>IF(官網匯出!O3274="","",官網匯出!O3274)</f>
        <v/>
      </c>
      <c r="V3274" s="1" t="str">
        <f>IF(官網匯出!P3274="",IF(G3274="","",0),官網匯出!P3274)</f>
        <v/>
      </c>
      <c r="W3274" s="1" t="str">
        <f>IF(官網匯出!Q3274="",IF(G3274="","",0),官網匯出!Q3274)</f>
        <v/>
      </c>
      <c r="X3274" s="1" t="str">
        <f>IF(官網匯出!R3274="","",官網匯出!R3274)</f>
        <v/>
      </c>
      <c r="Y3274" s="1" t="str">
        <f>IF(官網匯出!S3274="","",官網匯出!S3274)</f>
        <v/>
      </c>
      <c r="Z3274" s="1" t="str">
        <f>IF(G3274="","",官網匯出!T3274)</f>
        <v/>
      </c>
      <c r="AA3274" s="1" t="str">
        <f>IF(G3274="","",官網匯出!AK3274)</f>
        <v/>
      </c>
      <c r="AB3274" s="1" t="str">
        <f>IF(G3274="","",IF(官網匯出!V3274="","",官網匯出!V3274))</f>
        <v/>
      </c>
      <c r="AJ3274" s="1" t="str">
        <f>IF(G3274="","",IF(官網匯出!AE3274="","",官網匯出!AE3274))</f>
        <v/>
      </c>
      <c r="AK3274" s="1" t="str">
        <f>IF(G3274="","",IF(官網匯出!AD3274="","",官網匯出!AD3274))</f>
        <v/>
      </c>
      <c r="AL3274" s="1" t="str">
        <f t="shared" si="574"/>
        <v>0</v>
      </c>
      <c r="AM3274" s="1" t="str">
        <f>IF(官網匯出!AG3274="","",官網匯出!AG3274)</f>
        <v/>
      </c>
      <c r="AN3274" s="1" t="str">
        <f>IF(G3274="","",IF(官網匯出!AH3274="","",官網匯出!AH3274))</f>
        <v/>
      </c>
      <c r="AO3274" s="14" t="str">
        <f t="shared" si="575"/>
        <v/>
      </c>
      <c r="AP3274" s="14" t="str">
        <f t="shared" si="576"/>
        <v>1</v>
      </c>
      <c r="AQ3274" s="14" t="str">
        <f t="shared" si="577"/>
        <v>0</v>
      </c>
      <c r="AR3274" s="1" t="str">
        <f t="shared" si="578"/>
        <v/>
      </c>
      <c r="AS3274" s="1" t="str">
        <f t="shared" si="579"/>
        <v/>
      </c>
      <c r="AT3274" s="1" t="str">
        <f t="shared" si="580"/>
        <v/>
      </c>
      <c r="AU3274" s="1" t="str">
        <f t="shared" si="571"/>
        <v/>
      </c>
      <c r="AV3274" s="1" t="e">
        <f>IF(VLOOKUP(G3274,官網匯出!A:AQ,42,FALSE)="","[黃金盾官網]",VLOOKUP(G3274,官網匯出!A:AQ,42,FALSE))</f>
        <v>#N/A</v>
      </c>
      <c r="AW3274" s="1" t="e">
        <f>IF(LEFT(VLOOKUP(G3274,官網匯出!A:AS,43,FALSE),2)="","web",LEFT(VLOOKUP(G3274,官網匯出!A:AS,43,FALSE),2))</f>
        <v>#N/A</v>
      </c>
      <c r="AX3274" s="1" t="str">
        <f t="shared" si="581"/>
        <v>O</v>
      </c>
    </row>
    <row r="3275" spans="1:50">
      <c r="A3275" s="1" t="str">
        <f>IF(G3275="","",VLOOKUP(官網轉換!AW3275,團名!A:B,2,FALSE))</f>
        <v/>
      </c>
      <c r="B3275" s="1" t="str">
        <f>IF(G3275="","",IF(LEFT(VLOOKUP(G3275,官網匯出!A:AQ,43,0),2)="wf",VLOOKUP(VLOOKUP(G3275,官網匯出!A:AQ,43,0),團名!$I$1:$K$12,2,FALSE),"N0071"))</f>
        <v/>
      </c>
      <c r="C3275" s="1" t="str">
        <f>IFERROR(VLOOKUP(官網匯出!D3275,團名!E:G,3,FALSE),"")</f>
        <v/>
      </c>
      <c r="D3275" s="1" t="str">
        <f t="shared" si="572"/>
        <v/>
      </c>
      <c r="E3275" s="1" t="str">
        <f t="shared" si="573"/>
        <v/>
      </c>
      <c r="F3275" s="1" t="str">
        <f>IF(官網匯出!F3275="已付款","","B0012")</f>
        <v>B0012</v>
      </c>
      <c r="G3275" s="1" t="str">
        <f>IF(官網匯出!A3275="","",官網匯出!A3275)</f>
        <v/>
      </c>
      <c r="H3275" s="3" t="str">
        <f>IF(官網匯出!B3275="","",官網匯出!B3275)</f>
        <v/>
      </c>
      <c r="I3275" s="1" t="str">
        <f>IF(官網匯出!C3275="","",官網匯出!C3275)</f>
        <v/>
      </c>
      <c r="J3275" s="1" t="str">
        <f>IF(官網匯出!D3275="","",官網匯出!D3275)</f>
        <v/>
      </c>
      <c r="K3275" s="3" t="str">
        <f>IF(官網匯出!E3275="","",官網匯出!E3275)</f>
        <v/>
      </c>
      <c r="L3275" s="1" t="str">
        <f>IF(官網匯出!F3275="","",官網匯出!F3275)</f>
        <v/>
      </c>
      <c r="M3275" s="1" t="str">
        <f>IF(官網匯出!G3275="","",官網匯出!G3275)</f>
        <v/>
      </c>
      <c r="N3275" s="1" t="str">
        <f>IF(官網匯出!H3275="","",官網匯出!H3275)</f>
        <v/>
      </c>
      <c r="P3275" s="1" t="str">
        <f>IF(官網匯出!J3275="","",RIGHT(官網匯出!J3275,LEN(官網匯出!J3275)-2))</f>
        <v/>
      </c>
      <c r="Q3275" s="1" t="str">
        <f>IF(官網匯出!K3275="","",官網匯出!K3275)</f>
        <v/>
      </c>
      <c r="R3275" s="1" t="str">
        <f>IF(官網匯出!L3275="","",官網匯出!L3275)</f>
        <v/>
      </c>
      <c r="S3275" s="1" t="str">
        <f>IF(官網匯出!M3275="","",官網匯出!M3275)</f>
        <v/>
      </c>
      <c r="T3275" s="1" t="str">
        <f>IF(官網匯出!N3275="","",官網匯出!N3275)</f>
        <v/>
      </c>
      <c r="U3275" s="1" t="str">
        <f>IF(官網匯出!O3275="","",官網匯出!O3275)</f>
        <v/>
      </c>
      <c r="V3275" s="1" t="str">
        <f>IF(官網匯出!P3275="",IF(G3275="","",0),官網匯出!P3275)</f>
        <v/>
      </c>
      <c r="W3275" s="1" t="str">
        <f>IF(官網匯出!Q3275="",IF(G3275="","",0),官網匯出!Q3275)</f>
        <v/>
      </c>
      <c r="X3275" s="1" t="str">
        <f>IF(官網匯出!R3275="","",官網匯出!R3275)</f>
        <v/>
      </c>
      <c r="Y3275" s="1" t="str">
        <f>IF(官網匯出!S3275="","",官網匯出!S3275)</f>
        <v/>
      </c>
      <c r="Z3275" s="1" t="str">
        <f>IF(G3275="","",官網匯出!T3275)</f>
        <v/>
      </c>
      <c r="AA3275" s="1" t="str">
        <f>IF(G3275="","",官網匯出!AK3275)</f>
        <v/>
      </c>
      <c r="AB3275" s="1" t="str">
        <f>IF(G3275="","",IF(官網匯出!V3275="","",官網匯出!V3275))</f>
        <v/>
      </c>
      <c r="AJ3275" s="1" t="str">
        <f>IF(G3275="","",IF(官網匯出!AE3275="","",官網匯出!AE3275))</f>
        <v/>
      </c>
      <c r="AK3275" s="1" t="str">
        <f>IF(G3275="","",IF(官網匯出!AD3275="","",官網匯出!AD3275))</f>
        <v/>
      </c>
      <c r="AL3275" s="1" t="str">
        <f t="shared" si="574"/>
        <v>0</v>
      </c>
      <c r="AM3275" s="1" t="str">
        <f>IF(官網匯出!AG3275="","",官網匯出!AG3275)</f>
        <v/>
      </c>
      <c r="AN3275" s="1" t="str">
        <f>IF(G3275="","",IF(官網匯出!AH3275="","",官網匯出!AH3275))</f>
        <v/>
      </c>
      <c r="AO3275" s="14" t="str">
        <f t="shared" si="575"/>
        <v/>
      </c>
      <c r="AP3275" s="14" t="str">
        <f t="shared" si="576"/>
        <v>1</v>
      </c>
      <c r="AQ3275" s="14" t="str">
        <f t="shared" si="577"/>
        <v>0</v>
      </c>
      <c r="AR3275" s="1" t="str">
        <f t="shared" si="578"/>
        <v/>
      </c>
      <c r="AS3275" s="1" t="str">
        <f t="shared" si="579"/>
        <v/>
      </c>
      <c r="AT3275" s="1" t="str">
        <f t="shared" si="580"/>
        <v/>
      </c>
      <c r="AU3275" s="1" t="str">
        <f t="shared" si="571"/>
        <v/>
      </c>
      <c r="AV3275" s="1" t="e">
        <f>IF(VLOOKUP(G3275,官網匯出!A:AQ,42,FALSE)="","[黃金盾官網]",VLOOKUP(G3275,官網匯出!A:AQ,42,FALSE))</f>
        <v>#N/A</v>
      </c>
      <c r="AW3275" s="1" t="e">
        <f>IF(LEFT(VLOOKUP(G3275,官網匯出!A:AS,43,FALSE),2)="","web",LEFT(VLOOKUP(G3275,官網匯出!A:AS,43,FALSE),2))</f>
        <v>#N/A</v>
      </c>
      <c r="AX3275" s="1" t="str">
        <f t="shared" si="581"/>
        <v>O</v>
      </c>
    </row>
    <row r="3276" spans="1:50">
      <c r="A3276" s="1" t="str">
        <f>IF(G3276="","",VLOOKUP(官網轉換!AW3276,團名!A:B,2,FALSE))</f>
        <v/>
      </c>
      <c r="B3276" s="1" t="str">
        <f>IF(G3276="","",IF(LEFT(VLOOKUP(G3276,官網匯出!A:AQ,43,0),2)="wf",VLOOKUP(VLOOKUP(G3276,官網匯出!A:AQ,43,0),團名!$I$1:$K$12,2,FALSE),"N0071"))</f>
        <v/>
      </c>
      <c r="C3276" s="1" t="str">
        <f>IFERROR(VLOOKUP(官網匯出!D3276,團名!E:G,3,FALSE),"")</f>
        <v/>
      </c>
      <c r="D3276" s="1" t="str">
        <f t="shared" si="572"/>
        <v/>
      </c>
      <c r="E3276" s="1" t="str">
        <f t="shared" si="573"/>
        <v/>
      </c>
      <c r="F3276" s="1" t="str">
        <f>IF(官網匯出!F3276="已付款","","B0012")</f>
        <v>B0012</v>
      </c>
      <c r="G3276" s="1" t="str">
        <f>IF(官網匯出!A3276="","",官網匯出!A3276)</f>
        <v/>
      </c>
      <c r="H3276" s="3" t="str">
        <f>IF(官網匯出!B3276="","",官網匯出!B3276)</f>
        <v/>
      </c>
      <c r="I3276" s="1" t="str">
        <f>IF(官網匯出!C3276="","",官網匯出!C3276)</f>
        <v/>
      </c>
      <c r="J3276" s="1" t="str">
        <f>IF(官網匯出!D3276="","",官網匯出!D3276)</f>
        <v/>
      </c>
      <c r="K3276" s="3" t="str">
        <f>IF(官網匯出!E3276="","",官網匯出!E3276)</f>
        <v/>
      </c>
      <c r="L3276" s="1" t="str">
        <f>IF(官網匯出!F3276="","",官網匯出!F3276)</f>
        <v/>
      </c>
      <c r="M3276" s="1" t="str">
        <f>IF(官網匯出!G3276="","",官網匯出!G3276)</f>
        <v/>
      </c>
      <c r="N3276" s="1" t="str">
        <f>IF(官網匯出!H3276="","",官網匯出!H3276)</f>
        <v/>
      </c>
      <c r="P3276" s="1" t="str">
        <f>IF(官網匯出!J3276="","",RIGHT(官網匯出!J3276,LEN(官網匯出!J3276)-2))</f>
        <v/>
      </c>
      <c r="Q3276" s="1" t="str">
        <f>IF(官網匯出!K3276="","",官網匯出!K3276)</f>
        <v/>
      </c>
      <c r="R3276" s="1" t="str">
        <f>IF(官網匯出!L3276="","",官網匯出!L3276)</f>
        <v/>
      </c>
      <c r="S3276" s="1" t="str">
        <f>IF(官網匯出!M3276="","",官網匯出!M3276)</f>
        <v/>
      </c>
      <c r="T3276" s="1" t="str">
        <f>IF(官網匯出!N3276="","",官網匯出!N3276)</f>
        <v/>
      </c>
      <c r="U3276" s="1" t="str">
        <f>IF(官網匯出!O3276="","",官網匯出!O3276)</f>
        <v/>
      </c>
      <c r="V3276" s="1" t="str">
        <f>IF(官網匯出!P3276="",IF(G3276="","",0),官網匯出!P3276)</f>
        <v/>
      </c>
      <c r="W3276" s="1" t="str">
        <f>IF(官網匯出!Q3276="",IF(G3276="","",0),官網匯出!Q3276)</f>
        <v/>
      </c>
      <c r="X3276" s="1" t="str">
        <f>IF(官網匯出!R3276="","",官網匯出!R3276)</f>
        <v/>
      </c>
      <c r="Y3276" s="1" t="str">
        <f>IF(官網匯出!S3276="","",官網匯出!S3276)</f>
        <v/>
      </c>
      <c r="Z3276" s="1" t="str">
        <f>IF(G3276="","",官網匯出!T3276)</f>
        <v/>
      </c>
      <c r="AA3276" s="1" t="str">
        <f>IF(G3276="","",官網匯出!AK3276)</f>
        <v/>
      </c>
      <c r="AB3276" s="1" t="str">
        <f>IF(G3276="","",IF(官網匯出!V3276="","",官網匯出!V3276))</f>
        <v/>
      </c>
      <c r="AJ3276" s="1" t="str">
        <f>IF(G3276="","",IF(官網匯出!AE3276="","",官網匯出!AE3276))</f>
        <v/>
      </c>
      <c r="AK3276" s="1" t="str">
        <f>IF(G3276="","",IF(官網匯出!AD3276="","",官網匯出!AD3276))</f>
        <v/>
      </c>
      <c r="AL3276" s="1" t="str">
        <f t="shared" si="574"/>
        <v>0</v>
      </c>
      <c r="AM3276" s="1" t="str">
        <f>IF(官網匯出!AG3276="","",官網匯出!AG3276)</f>
        <v/>
      </c>
      <c r="AN3276" s="1" t="str">
        <f>IF(G3276="","",IF(官網匯出!AH3276="","",官網匯出!AH3276))</f>
        <v/>
      </c>
      <c r="AO3276" s="14" t="str">
        <f t="shared" si="575"/>
        <v/>
      </c>
      <c r="AP3276" s="14" t="str">
        <f t="shared" si="576"/>
        <v>1</v>
      </c>
      <c r="AQ3276" s="14" t="str">
        <f t="shared" si="577"/>
        <v>0</v>
      </c>
      <c r="AR3276" s="1" t="str">
        <f t="shared" si="578"/>
        <v/>
      </c>
      <c r="AS3276" s="1" t="str">
        <f t="shared" si="579"/>
        <v/>
      </c>
      <c r="AT3276" s="1" t="str">
        <f t="shared" si="580"/>
        <v/>
      </c>
      <c r="AU3276" s="1" t="str">
        <f t="shared" si="571"/>
        <v/>
      </c>
      <c r="AV3276" s="1" t="e">
        <f>IF(VLOOKUP(G3276,官網匯出!A:AQ,42,FALSE)="","[黃金盾官網]",VLOOKUP(G3276,官網匯出!A:AQ,42,FALSE))</f>
        <v>#N/A</v>
      </c>
      <c r="AW3276" s="1" t="e">
        <f>IF(LEFT(VLOOKUP(G3276,官網匯出!A:AS,43,FALSE),2)="","web",LEFT(VLOOKUP(G3276,官網匯出!A:AS,43,FALSE),2))</f>
        <v>#N/A</v>
      </c>
      <c r="AX3276" s="1" t="str">
        <f t="shared" si="581"/>
        <v>O</v>
      </c>
    </row>
    <row r="3277" spans="1:50">
      <c r="A3277" s="1" t="str">
        <f>IF(G3277="","",VLOOKUP(官網轉換!AW3277,團名!A:B,2,FALSE))</f>
        <v/>
      </c>
      <c r="B3277" s="1" t="str">
        <f>IF(G3277="","",IF(LEFT(VLOOKUP(G3277,官網匯出!A:AQ,43,0),2)="wf",VLOOKUP(VLOOKUP(G3277,官網匯出!A:AQ,43,0),團名!$I$1:$K$12,2,FALSE),"N0071"))</f>
        <v/>
      </c>
      <c r="C3277" s="1" t="str">
        <f>IFERROR(VLOOKUP(官網匯出!D3277,團名!E:G,3,FALSE),"")</f>
        <v/>
      </c>
      <c r="D3277" s="1" t="str">
        <f t="shared" si="572"/>
        <v/>
      </c>
      <c r="E3277" s="1" t="str">
        <f t="shared" si="573"/>
        <v/>
      </c>
      <c r="F3277" s="1" t="str">
        <f>IF(官網匯出!F3277="已付款","","B0012")</f>
        <v>B0012</v>
      </c>
      <c r="G3277" s="1" t="str">
        <f>IF(官網匯出!A3277="","",官網匯出!A3277)</f>
        <v/>
      </c>
      <c r="H3277" s="3" t="str">
        <f>IF(官網匯出!B3277="","",官網匯出!B3277)</f>
        <v/>
      </c>
      <c r="I3277" s="1" t="str">
        <f>IF(官網匯出!C3277="","",官網匯出!C3277)</f>
        <v/>
      </c>
      <c r="J3277" s="1" t="str">
        <f>IF(官網匯出!D3277="","",官網匯出!D3277)</f>
        <v/>
      </c>
      <c r="K3277" s="3" t="str">
        <f>IF(官網匯出!E3277="","",官網匯出!E3277)</f>
        <v/>
      </c>
      <c r="L3277" s="1" t="str">
        <f>IF(官網匯出!F3277="","",官網匯出!F3277)</f>
        <v/>
      </c>
      <c r="M3277" s="1" t="str">
        <f>IF(官網匯出!G3277="","",官網匯出!G3277)</f>
        <v/>
      </c>
      <c r="N3277" s="1" t="str">
        <f>IF(官網匯出!H3277="","",官網匯出!H3277)</f>
        <v/>
      </c>
      <c r="P3277" s="1" t="str">
        <f>IF(官網匯出!J3277="","",RIGHT(官網匯出!J3277,LEN(官網匯出!J3277)-2))</f>
        <v/>
      </c>
      <c r="Q3277" s="1" t="str">
        <f>IF(官網匯出!K3277="","",官網匯出!K3277)</f>
        <v/>
      </c>
      <c r="R3277" s="1" t="str">
        <f>IF(官網匯出!L3277="","",官網匯出!L3277)</f>
        <v/>
      </c>
      <c r="S3277" s="1" t="str">
        <f>IF(官網匯出!M3277="","",官網匯出!M3277)</f>
        <v/>
      </c>
      <c r="T3277" s="1" t="str">
        <f>IF(官網匯出!N3277="","",官網匯出!N3277)</f>
        <v/>
      </c>
      <c r="U3277" s="1" t="str">
        <f>IF(官網匯出!O3277="","",官網匯出!O3277)</f>
        <v/>
      </c>
      <c r="V3277" s="1" t="str">
        <f>IF(官網匯出!P3277="",IF(G3277="","",0),官網匯出!P3277)</f>
        <v/>
      </c>
      <c r="W3277" s="1" t="str">
        <f>IF(官網匯出!Q3277="",IF(G3277="","",0),官網匯出!Q3277)</f>
        <v/>
      </c>
      <c r="X3277" s="1" t="str">
        <f>IF(官網匯出!R3277="","",官網匯出!R3277)</f>
        <v/>
      </c>
      <c r="Y3277" s="1" t="str">
        <f>IF(官網匯出!S3277="","",官網匯出!S3277)</f>
        <v/>
      </c>
      <c r="Z3277" s="1" t="str">
        <f>IF(G3277="","",官網匯出!T3277)</f>
        <v/>
      </c>
      <c r="AA3277" s="1" t="str">
        <f>IF(G3277="","",官網匯出!AK3277)</f>
        <v/>
      </c>
      <c r="AB3277" s="1" t="str">
        <f>IF(G3277="","",IF(官網匯出!V3277="","",官網匯出!V3277))</f>
        <v/>
      </c>
      <c r="AJ3277" s="1" t="str">
        <f>IF(G3277="","",IF(官網匯出!AE3277="","",官網匯出!AE3277))</f>
        <v/>
      </c>
      <c r="AK3277" s="1" t="str">
        <f>IF(G3277="","",IF(官網匯出!AD3277="","",官網匯出!AD3277))</f>
        <v/>
      </c>
      <c r="AL3277" s="1" t="str">
        <f t="shared" si="574"/>
        <v>0</v>
      </c>
      <c r="AM3277" s="1" t="str">
        <f>IF(官網匯出!AG3277="","",官網匯出!AG3277)</f>
        <v/>
      </c>
      <c r="AN3277" s="1" t="str">
        <f>IF(G3277="","",IF(官網匯出!AH3277="","",官網匯出!AH3277))</f>
        <v/>
      </c>
      <c r="AO3277" s="14" t="str">
        <f t="shared" si="575"/>
        <v/>
      </c>
      <c r="AP3277" s="14" t="str">
        <f t="shared" si="576"/>
        <v>1</v>
      </c>
      <c r="AQ3277" s="14" t="str">
        <f t="shared" si="577"/>
        <v>0</v>
      </c>
      <c r="AR3277" s="1" t="str">
        <f t="shared" si="578"/>
        <v/>
      </c>
      <c r="AS3277" s="1" t="str">
        <f t="shared" si="579"/>
        <v/>
      </c>
      <c r="AT3277" s="1" t="str">
        <f t="shared" si="580"/>
        <v/>
      </c>
      <c r="AU3277" s="1" t="str">
        <f t="shared" si="571"/>
        <v/>
      </c>
      <c r="AV3277" s="1" t="e">
        <f>IF(VLOOKUP(G3277,官網匯出!A:AQ,42,FALSE)="","[黃金盾官網]",VLOOKUP(G3277,官網匯出!A:AQ,42,FALSE))</f>
        <v>#N/A</v>
      </c>
      <c r="AW3277" s="1" t="e">
        <f>IF(LEFT(VLOOKUP(G3277,官網匯出!A:AS,43,FALSE),2)="","web",LEFT(VLOOKUP(G3277,官網匯出!A:AS,43,FALSE),2))</f>
        <v>#N/A</v>
      </c>
      <c r="AX3277" s="1" t="str">
        <f t="shared" si="581"/>
        <v>O</v>
      </c>
    </row>
    <row r="3278" spans="1:50">
      <c r="A3278" s="1" t="str">
        <f>IF(G3278="","",VLOOKUP(官網轉換!AW3278,團名!A:B,2,FALSE))</f>
        <v/>
      </c>
      <c r="B3278" s="1" t="str">
        <f>IF(G3278="","",IF(LEFT(VLOOKUP(G3278,官網匯出!A:AQ,43,0),2)="wf",VLOOKUP(VLOOKUP(G3278,官網匯出!A:AQ,43,0),團名!$I$1:$K$12,2,FALSE),"N0071"))</f>
        <v/>
      </c>
      <c r="C3278" s="1" t="str">
        <f>IFERROR(VLOOKUP(官網匯出!D3278,團名!E:G,3,FALSE),"")</f>
        <v/>
      </c>
      <c r="D3278" s="1" t="str">
        <f t="shared" si="572"/>
        <v/>
      </c>
      <c r="E3278" s="1" t="str">
        <f t="shared" si="573"/>
        <v/>
      </c>
      <c r="F3278" s="1" t="str">
        <f>IF(官網匯出!F3278="已付款","","B0012")</f>
        <v>B0012</v>
      </c>
      <c r="G3278" s="1" t="str">
        <f>IF(官網匯出!A3278="","",官網匯出!A3278)</f>
        <v/>
      </c>
      <c r="H3278" s="3" t="str">
        <f>IF(官網匯出!B3278="","",官網匯出!B3278)</f>
        <v/>
      </c>
      <c r="I3278" s="1" t="str">
        <f>IF(官網匯出!C3278="","",官網匯出!C3278)</f>
        <v/>
      </c>
      <c r="J3278" s="1" t="str">
        <f>IF(官網匯出!D3278="","",官網匯出!D3278)</f>
        <v/>
      </c>
      <c r="K3278" s="3" t="str">
        <f>IF(官網匯出!E3278="","",官網匯出!E3278)</f>
        <v/>
      </c>
      <c r="L3278" s="1" t="str">
        <f>IF(官網匯出!F3278="","",官網匯出!F3278)</f>
        <v/>
      </c>
      <c r="M3278" s="1" t="str">
        <f>IF(官網匯出!G3278="","",官網匯出!G3278)</f>
        <v/>
      </c>
      <c r="N3278" s="1" t="str">
        <f>IF(官網匯出!H3278="","",官網匯出!H3278)</f>
        <v/>
      </c>
      <c r="P3278" s="1" t="str">
        <f>IF(官網匯出!J3278="","",RIGHT(官網匯出!J3278,LEN(官網匯出!J3278)-2))</f>
        <v/>
      </c>
      <c r="Q3278" s="1" t="str">
        <f>IF(官網匯出!K3278="","",官網匯出!K3278)</f>
        <v/>
      </c>
      <c r="R3278" s="1" t="str">
        <f>IF(官網匯出!L3278="","",官網匯出!L3278)</f>
        <v/>
      </c>
      <c r="S3278" s="1" t="str">
        <f>IF(官網匯出!M3278="","",官網匯出!M3278)</f>
        <v/>
      </c>
      <c r="T3278" s="1" t="str">
        <f>IF(官網匯出!N3278="","",官網匯出!N3278)</f>
        <v/>
      </c>
      <c r="U3278" s="1" t="str">
        <f>IF(官網匯出!O3278="","",官網匯出!O3278)</f>
        <v/>
      </c>
      <c r="V3278" s="1" t="str">
        <f>IF(官網匯出!P3278="",IF(G3278="","",0),官網匯出!P3278)</f>
        <v/>
      </c>
      <c r="W3278" s="1" t="str">
        <f>IF(官網匯出!Q3278="",IF(G3278="","",0),官網匯出!Q3278)</f>
        <v/>
      </c>
      <c r="X3278" s="1" t="str">
        <f>IF(官網匯出!R3278="","",官網匯出!R3278)</f>
        <v/>
      </c>
      <c r="Y3278" s="1" t="str">
        <f>IF(官網匯出!S3278="","",官網匯出!S3278)</f>
        <v/>
      </c>
      <c r="Z3278" s="1" t="str">
        <f>IF(G3278="","",官網匯出!T3278)</f>
        <v/>
      </c>
      <c r="AA3278" s="1" t="str">
        <f>IF(G3278="","",官網匯出!AK3278)</f>
        <v/>
      </c>
      <c r="AB3278" s="1" t="str">
        <f>IF(G3278="","",IF(官網匯出!V3278="","",官網匯出!V3278))</f>
        <v/>
      </c>
      <c r="AJ3278" s="1" t="str">
        <f>IF(G3278="","",IF(官網匯出!AE3278="","",官網匯出!AE3278))</f>
        <v/>
      </c>
      <c r="AK3278" s="1" t="str">
        <f>IF(G3278="","",IF(官網匯出!AD3278="","",官網匯出!AD3278))</f>
        <v/>
      </c>
      <c r="AL3278" s="1" t="str">
        <f t="shared" si="574"/>
        <v>0</v>
      </c>
      <c r="AM3278" s="1" t="str">
        <f>IF(官網匯出!AG3278="","",官網匯出!AG3278)</f>
        <v/>
      </c>
      <c r="AN3278" s="1" t="str">
        <f>IF(G3278="","",IF(官網匯出!AH3278="","",官網匯出!AH3278))</f>
        <v/>
      </c>
      <c r="AO3278" s="14" t="str">
        <f t="shared" si="575"/>
        <v/>
      </c>
      <c r="AP3278" s="14" t="str">
        <f t="shared" si="576"/>
        <v>1</v>
      </c>
      <c r="AQ3278" s="14" t="str">
        <f t="shared" si="577"/>
        <v>0</v>
      </c>
      <c r="AR3278" s="1" t="str">
        <f t="shared" si="578"/>
        <v/>
      </c>
      <c r="AS3278" s="1" t="str">
        <f t="shared" si="579"/>
        <v/>
      </c>
      <c r="AT3278" s="1" t="str">
        <f t="shared" si="580"/>
        <v/>
      </c>
      <c r="AU3278" s="1" t="str">
        <f t="shared" si="571"/>
        <v/>
      </c>
      <c r="AV3278" s="1" t="e">
        <f>IF(VLOOKUP(G3278,官網匯出!A:AQ,42,FALSE)="","[黃金盾官網]",VLOOKUP(G3278,官網匯出!A:AQ,42,FALSE))</f>
        <v>#N/A</v>
      </c>
      <c r="AW3278" s="1" t="e">
        <f>IF(LEFT(VLOOKUP(G3278,官網匯出!A:AS,43,FALSE),2)="","web",LEFT(VLOOKUP(G3278,官網匯出!A:AS,43,FALSE),2))</f>
        <v>#N/A</v>
      </c>
      <c r="AX3278" s="1" t="str">
        <f t="shared" si="581"/>
        <v>O</v>
      </c>
    </row>
    <row r="3279" spans="1:50">
      <c r="A3279" s="1" t="str">
        <f>IF(G3279="","",VLOOKUP(官網轉換!AW3279,團名!A:B,2,FALSE))</f>
        <v/>
      </c>
      <c r="B3279" s="1" t="str">
        <f>IF(G3279="","",IF(LEFT(VLOOKUP(G3279,官網匯出!A:AQ,43,0),2)="wf",VLOOKUP(VLOOKUP(G3279,官網匯出!A:AQ,43,0),團名!$I$1:$K$12,2,FALSE),"N0071"))</f>
        <v/>
      </c>
      <c r="C3279" s="1" t="str">
        <f>IFERROR(VLOOKUP(官網匯出!D3279,團名!E:G,3,FALSE),"")</f>
        <v/>
      </c>
      <c r="D3279" s="1" t="str">
        <f t="shared" si="572"/>
        <v/>
      </c>
      <c r="E3279" s="1" t="str">
        <f t="shared" si="573"/>
        <v/>
      </c>
      <c r="F3279" s="1" t="str">
        <f>IF(官網匯出!F3279="已付款","","B0012")</f>
        <v>B0012</v>
      </c>
      <c r="G3279" s="1" t="str">
        <f>IF(官網匯出!A3279="","",官網匯出!A3279)</f>
        <v/>
      </c>
      <c r="H3279" s="3" t="str">
        <f>IF(官網匯出!B3279="","",官網匯出!B3279)</f>
        <v/>
      </c>
      <c r="I3279" s="1" t="str">
        <f>IF(官網匯出!C3279="","",官網匯出!C3279)</f>
        <v/>
      </c>
      <c r="J3279" s="1" t="str">
        <f>IF(官網匯出!D3279="","",官網匯出!D3279)</f>
        <v/>
      </c>
      <c r="K3279" s="3" t="str">
        <f>IF(官網匯出!E3279="","",官網匯出!E3279)</f>
        <v/>
      </c>
      <c r="L3279" s="1" t="str">
        <f>IF(官網匯出!F3279="","",官網匯出!F3279)</f>
        <v/>
      </c>
      <c r="M3279" s="1" t="str">
        <f>IF(官網匯出!G3279="","",官網匯出!G3279)</f>
        <v/>
      </c>
      <c r="N3279" s="1" t="str">
        <f>IF(官網匯出!H3279="","",官網匯出!H3279)</f>
        <v/>
      </c>
      <c r="P3279" s="1" t="str">
        <f>IF(官網匯出!J3279="","",RIGHT(官網匯出!J3279,LEN(官網匯出!J3279)-2))</f>
        <v/>
      </c>
      <c r="Q3279" s="1" t="str">
        <f>IF(官網匯出!K3279="","",官網匯出!K3279)</f>
        <v/>
      </c>
      <c r="R3279" s="1" t="str">
        <f>IF(官網匯出!L3279="","",官網匯出!L3279)</f>
        <v/>
      </c>
      <c r="S3279" s="1" t="str">
        <f>IF(官網匯出!M3279="","",官網匯出!M3279)</f>
        <v/>
      </c>
      <c r="T3279" s="1" t="str">
        <f>IF(官網匯出!N3279="","",官網匯出!N3279)</f>
        <v/>
      </c>
      <c r="U3279" s="1" t="str">
        <f>IF(官網匯出!O3279="","",官網匯出!O3279)</f>
        <v/>
      </c>
      <c r="V3279" s="1" t="str">
        <f>IF(官網匯出!P3279="",IF(G3279="","",0),官網匯出!P3279)</f>
        <v/>
      </c>
      <c r="W3279" s="1" t="str">
        <f>IF(官網匯出!Q3279="",IF(G3279="","",0),官網匯出!Q3279)</f>
        <v/>
      </c>
      <c r="X3279" s="1" t="str">
        <f>IF(官網匯出!R3279="","",官網匯出!R3279)</f>
        <v/>
      </c>
      <c r="Y3279" s="1" t="str">
        <f>IF(官網匯出!S3279="","",官網匯出!S3279)</f>
        <v/>
      </c>
      <c r="Z3279" s="1" t="str">
        <f>IF(G3279="","",官網匯出!T3279)</f>
        <v/>
      </c>
      <c r="AA3279" s="1" t="str">
        <f>IF(G3279="","",官網匯出!AK3279)</f>
        <v/>
      </c>
      <c r="AB3279" s="1" t="str">
        <f>IF(G3279="","",IF(官網匯出!V3279="","",官網匯出!V3279))</f>
        <v/>
      </c>
      <c r="AJ3279" s="1" t="str">
        <f>IF(G3279="","",IF(官網匯出!AE3279="","",官網匯出!AE3279))</f>
        <v/>
      </c>
      <c r="AK3279" s="1" t="str">
        <f>IF(G3279="","",IF(官網匯出!AD3279="","",官網匯出!AD3279))</f>
        <v/>
      </c>
      <c r="AL3279" s="1" t="str">
        <f t="shared" si="574"/>
        <v>0</v>
      </c>
      <c r="AM3279" s="1" t="str">
        <f>IF(官網匯出!AG3279="","",官網匯出!AG3279)</f>
        <v/>
      </c>
      <c r="AN3279" s="1" t="str">
        <f>IF(G3279="","",IF(官網匯出!AH3279="","",官網匯出!AH3279))</f>
        <v/>
      </c>
      <c r="AO3279" s="14" t="str">
        <f t="shared" si="575"/>
        <v/>
      </c>
      <c r="AP3279" s="14" t="str">
        <f t="shared" si="576"/>
        <v>1</v>
      </c>
      <c r="AQ3279" s="14" t="str">
        <f t="shared" si="577"/>
        <v>0</v>
      </c>
      <c r="AR3279" s="1" t="str">
        <f t="shared" si="578"/>
        <v/>
      </c>
      <c r="AS3279" s="1" t="str">
        <f t="shared" si="579"/>
        <v/>
      </c>
      <c r="AT3279" s="1" t="str">
        <f t="shared" si="580"/>
        <v/>
      </c>
      <c r="AU3279" s="1" t="str">
        <f t="shared" si="571"/>
        <v/>
      </c>
      <c r="AV3279" s="1" t="e">
        <f>IF(VLOOKUP(G3279,官網匯出!A:AQ,42,FALSE)="","[黃金盾官網]",VLOOKUP(G3279,官網匯出!A:AQ,42,FALSE))</f>
        <v>#N/A</v>
      </c>
      <c r="AW3279" s="1" t="e">
        <f>IF(LEFT(VLOOKUP(G3279,官網匯出!A:AS,43,FALSE),2)="","web",LEFT(VLOOKUP(G3279,官網匯出!A:AS,43,FALSE),2))</f>
        <v>#N/A</v>
      </c>
      <c r="AX3279" s="1" t="str">
        <f t="shared" si="581"/>
        <v>O</v>
      </c>
    </row>
    <row r="3280" spans="1:50">
      <c r="A3280" s="1" t="str">
        <f>IF(G3280="","",VLOOKUP(官網轉換!AW3280,團名!A:B,2,FALSE))</f>
        <v/>
      </c>
      <c r="B3280" s="1" t="str">
        <f>IF(G3280="","",IF(LEFT(VLOOKUP(G3280,官網匯出!A:AQ,43,0),2)="wf",VLOOKUP(VLOOKUP(G3280,官網匯出!A:AQ,43,0),團名!$I$1:$K$12,2,FALSE),"N0071"))</f>
        <v/>
      </c>
      <c r="C3280" s="1" t="str">
        <f>IFERROR(VLOOKUP(官網匯出!D3280,團名!E:G,3,FALSE),"")</f>
        <v/>
      </c>
      <c r="D3280" s="1" t="str">
        <f t="shared" si="572"/>
        <v/>
      </c>
      <c r="E3280" s="1" t="str">
        <f t="shared" si="573"/>
        <v/>
      </c>
      <c r="F3280" s="1" t="str">
        <f>IF(官網匯出!F3280="已付款","","B0012")</f>
        <v>B0012</v>
      </c>
      <c r="G3280" s="1" t="str">
        <f>IF(官網匯出!A3280="","",官網匯出!A3280)</f>
        <v/>
      </c>
      <c r="H3280" s="3" t="str">
        <f>IF(官網匯出!B3280="","",官網匯出!B3280)</f>
        <v/>
      </c>
      <c r="I3280" s="1" t="str">
        <f>IF(官網匯出!C3280="","",官網匯出!C3280)</f>
        <v/>
      </c>
      <c r="J3280" s="1" t="str">
        <f>IF(官網匯出!D3280="","",官網匯出!D3280)</f>
        <v/>
      </c>
      <c r="K3280" s="3" t="str">
        <f>IF(官網匯出!E3280="","",官網匯出!E3280)</f>
        <v/>
      </c>
      <c r="L3280" s="1" t="str">
        <f>IF(官網匯出!F3280="","",官網匯出!F3280)</f>
        <v/>
      </c>
      <c r="M3280" s="1" t="str">
        <f>IF(官網匯出!G3280="","",官網匯出!G3280)</f>
        <v/>
      </c>
      <c r="N3280" s="1" t="str">
        <f>IF(官網匯出!H3280="","",官網匯出!H3280)</f>
        <v/>
      </c>
      <c r="P3280" s="1" t="str">
        <f>IF(官網匯出!J3280="","",RIGHT(官網匯出!J3280,LEN(官網匯出!J3280)-2))</f>
        <v/>
      </c>
      <c r="Q3280" s="1" t="str">
        <f>IF(官網匯出!K3280="","",官網匯出!K3280)</f>
        <v/>
      </c>
      <c r="R3280" s="1" t="str">
        <f>IF(官網匯出!L3280="","",官網匯出!L3280)</f>
        <v/>
      </c>
      <c r="S3280" s="1" t="str">
        <f>IF(官網匯出!M3280="","",官網匯出!M3280)</f>
        <v/>
      </c>
      <c r="T3280" s="1" t="str">
        <f>IF(官網匯出!N3280="","",官網匯出!N3280)</f>
        <v/>
      </c>
      <c r="U3280" s="1" t="str">
        <f>IF(官網匯出!O3280="","",官網匯出!O3280)</f>
        <v/>
      </c>
      <c r="V3280" s="1" t="str">
        <f>IF(官網匯出!P3280="",IF(G3280="","",0),官網匯出!P3280)</f>
        <v/>
      </c>
      <c r="W3280" s="1" t="str">
        <f>IF(官網匯出!Q3280="",IF(G3280="","",0),官網匯出!Q3280)</f>
        <v/>
      </c>
      <c r="X3280" s="1" t="str">
        <f>IF(官網匯出!R3280="","",官網匯出!R3280)</f>
        <v/>
      </c>
      <c r="Y3280" s="1" t="str">
        <f>IF(官網匯出!S3280="","",官網匯出!S3280)</f>
        <v/>
      </c>
      <c r="Z3280" s="1" t="str">
        <f>IF(G3280="","",官網匯出!T3280)</f>
        <v/>
      </c>
      <c r="AA3280" s="1" t="str">
        <f>IF(G3280="","",官網匯出!AK3280)</f>
        <v/>
      </c>
      <c r="AB3280" s="1" t="str">
        <f>IF(G3280="","",IF(官網匯出!V3280="","",官網匯出!V3280))</f>
        <v/>
      </c>
      <c r="AJ3280" s="1" t="str">
        <f>IF(G3280="","",IF(官網匯出!AE3280="","",官網匯出!AE3280))</f>
        <v/>
      </c>
      <c r="AK3280" s="1" t="str">
        <f>IF(G3280="","",IF(官網匯出!AD3280="","",官網匯出!AD3280))</f>
        <v/>
      </c>
      <c r="AL3280" s="1" t="str">
        <f t="shared" si="574"/>
        <v>0</v>
      </c>
      <c r="AM3280" s="1" t="str">
        <f>IF(官網匯出!AG3280="","",官網匯出!AG3280)</f>
        <v/>
      </c>
      <c r="AN3280" s="1" t="str">
        <f>IF(G3280="","",IF(官網匯出!AH3280="","",官網匯出!AH3280))</f>
        <v/>
      </c>
      <c r="AO3280" s="14" t="str">
        <f t="shared" si="575"/>
        <v/>
      </c>
      <c r="AP3280" s="14" t="str">
        <f t="shared" si="576"/>
        <v>1</v>
      </c>
      <c r="AQ3280" s="14" t="str">
        <f t="shared" si="577"/>
        <v>0</v>
      </c>
      <c r="AR3280" s="1" t="str">
        <f t="shared" si="578"/>
        <v/>
      </c>
      <c r="AS3280" s="1" t="str">
        <f t="shared" si="579"/>
        <v/>
      </c>
      <c r="AT3280" s="1" t="str">
        <f t="shared" si="580"/>
        <v/>
      </c>
      <c r="AU3280" s="1" t="str">
        <f t="shared" si="571"/>
        <v/>
      </c>
      <c r="AV3280" s="1" t="e">
        <f>IF(VLOOKUP(G3280,官網匯出!A:AQ,42,FALSE)="","[黃金盾官網]",VLOOKUP(G3280,官網匯出!A:AQ,42,FALSE))</f>
        <v>#N/A</v>
      </c>
      <c r="AW3280" s="1" t="e">
        <f>IF(LEFT(VLOOKUP(G3280,官網匯出!A:AS,43,FALSE),2)="","web",LEFT(VLOOKUP(G3280,官網匯出!A:AS,43,FALSE),2))</f>
        <v>#N/A</v>
      </c>
      <c r="AX3280" s="1" t="str">
        <f t="shared" si="581"/>
        <v>O</v>
      </c>
    </row>
    <row r="3281" spans="1:50">
      <c r="A3281" s="1" t="str">
        <f>IF(G3281="","",VLOOKUP(官網轉換!AW3281,團名!A:B,2,FALSE))</f>
        <v/>
      </c>
      <c r="B3281" s="1" t="str">
        <f>IF(G3281="","",IF(LEFT(VLOOKUP(G3281,官網匯出!A:AQ,43,0),2)="wf",VLOOKUP(VLOOKUP(G3281,官網匯出!A:AQ,43,0),團名!$I$1:$K$12,2,FALSE),"N0071"))</f>
        <v/>
      </c>
      <c r="C3281" s="1" t="str">
        <f>IFERROR(VLOOKUP(官網匯出!D3281,團名!E:G,3,FALSE),"")</f>
        <v/>
      </c>
      <c r="D3281" s="1" t="str">
        <f t="shared" si="572"/>
        <v/>
      </c>
      <c r="E3281" s="1" t="str">
        <f t="shared" si="573"/>
        <v/>
      </c>
      <c r="F3281" s="1" t="str">
        <f>IF(官網匯出!F3281="已付款","","B0012")</f>
        <v>B0012</v>
      </c>
      <c r="G3281" s="1" t="str">
        <f>IF(官網匯出!A3281="","",官網匯出!A3281)</f>
        <v/>
      </c>
      <c r="H3281" s="3" t="str">
        <f>IF(官網匯出!B3281="","",官網匯出!B3281)</f>
        <v/>
      </c>
      <c r="I3281" s="1" t="str">
        <f>IF(官網匯出!C3281="","",官網匯出!C3281)</f>
        <v/>
      </c>
      <c r="J3281" s="1" t="str">
        <f>IF(官網匯出!D3281="","",官網匯出!D3281)</f>
        <v/>
      </c>
      <c r="K3281" s="3" t="str">
        <f>IF(官網匯出!E3281="","",官網匯出!E3281)</f>
        <v/>
      </c>
      <c r="L3281" s="1" t="str">
        <f>IF(官網匯出!F3281="","",官網匯出!F3281)</f>
        <v/>
      </c>
      <c r="M3281" s="1" t="str">
        <f>IF(官網匯出!G3281="","",官網匯出!G3281)</f>
        <v/>
      </c>
      <c r="N3281" s="1" t="str">
        <f>IF(官網匯出!H3281="","",官網匯出!H3281)</f>
        <v/>
      </c>
      <c r="P3281" s="1" t="str">
        <f>IF(官網匯出!J3281="","",RIGHT(官網匯出!J3281,LEN(官網匯出!J3281)-2))</f>
        <v/>
      </c>
      <c r="Q3281" s="1" t="str">
        <f>IF(官網匯出!K3281="","",官網匯出!K3281)</f>
        <v/>
      </c>
      <c r="R3281" s="1" t="str">
        <f>IF(官網匯出!L3281="","",官網匯出!L3281)</f>
        <v/>
      </c>
      <c r="S3281" s="1" t="str">
        <f>IF(官網匯出!M3281="","",官網匯出!M3281)</f>
        <v/>
      </c>
      <c r="T3281" s="1" t="str">
        <f>IF(官網匯出!N3281="","",官網匯出!N3281)</f>
        <v/>
      </c>
      <c r="U3281" s="1" t="str">
        <f>IF(官網匯出!O3281="","",官網匯出!O3281)</f>
        <v/>
      </c>
      <c r="V3281" s="1" t="str">
        <f>IF(官網匯出!P3281="",IF(G3281="","",0),官網匯出!P3281)</f>
        <v/>
      </c>
      <c r="W3281" s="1" t="str">
        <f>IF(官網匯出!Q3281="",IF(G3281="","",0),官網匯出!Q3281)</f>
        <v/>
      </c>
      <c r="X3281" s="1" t="str">
        <f>IF(官網匯出!R3281="","",官網匯出!R3281)</f>
        <v/>
      </c>
      <c r="Y3281" s="1" t="str">
        <f>IF(官網匯出!S3281="","",官網匯出!S3281)</f>
        <v/>
      </c>
      <c r="Z3281" s="1" t="str">
        <f>IF(G3281="","",官網匯出!T3281)</f>
        <v/>
      </c>
      <c r="AA3281" s="1" t="str">
        <f>IF(G3281="","",官網匯出!AK3281)</f>
        <v/>
      </c>
      <c r="AB3281" s="1" t="str">
        <f>IF(G3281="","",IF(官網匯出!V3281="","",官網匯出!V3281))</f>
        <v/>
      </c>
      <c r="AJ3281" s="1" t="str">
        <f>IF(G3281="","",IF(官網匯出!AE3281="","",官網匯出!AE3281))</f>
        <v/>
      </c>
      <c r="AK3281" s="1" t="str">
        <f>IF(G3281="","",IF(官網匯出!AD3281="","",官網匯出!AD3281))</f>
        <v/>
      </c>
      <c r="AL3281" s="1" t="str">
        <f t="shared" si="574"/>
        <v>0</v>
      </c>
      <c r="AM3281" s="1" t="str">
        <f>IF(官網匯出!AG3281="","",官網匯出!AG3281)</f>
        <v/>
      </c>
      <c r="AN3281" s="1" t="str">
        <f>IF(G3281="","",IF(官網匯出!AH3281="","",官網匯出!AH3281))</f>
        <v/>
      </c>
      <c r="AO3281" s="14" t="str">
        <f t="shared" si="575"/>
        <v/>
      </c>
      <c r="AP3281" s="14" t="str">
        <f t="shared" si="576"/>
        <v>1</v>
      </c>
      <c r="AQ3281" s="14" t="str">
        <f t="shared" si="577"/>
        <v>0</v>
      </c>
      <c r="AR3281" s="1" t="str">
        <f t="shared" si="578"/>
        <v/>
      </c>
      <c r="AS3281" s="1" t="str">
        <f t="shared" si="579"/>
        <v/>
      </c>
      <c r="AT3281" s="1" t="str">
        <f t="shared" si="580"/>
        <v/>
      </c>
      <c r="AU3281" s="1" t="str">
        <f t="shared" si="571"/>
        <v/>
      </c>
      <c r="AV3281" s="1" t="e">
        <f>IF(VLOOKUP(G3281,官網匯出!A:AQ,42,FALSE)="","[黃金盾官網]",VLOOKUP(G3281,官網匯出!A:AQ,42,FALSE))</f>
        <v>#N/A</v>
      </c>
      <c r="AW3281" s="1" t="e">
        <f>IF(LEFT(VLOOKUP(G3281,官網匯出!A:AS,43,FALSE),2)="","web",LEFT(VLOOKUP(G3281,官網匯出!A:AS,43,FALSE),2))</f>
        <v>#N/A</v>
      </c>
      <c r="AX3281" s="1" t="str">
        <f t="shared" si="581"/>
        <v>O</v>
      </c>
    </row>
    <row r="3282" spans="1:50">
      <c r="A3282" s="1" t="str">
        <f>IF(G3282="","",VLOOKUP(官網轉換!AW3282,團名!A:B,2,FALSE))</f>
        <v/>
      </c>
      <c r="B3282" s="1" t="str">
        <f>IF(G3282="","",IF(LEFT(VLOOKUP(G3282,官網匯出!A:AQ,43,0),2)="wf",VLOOKUP(VLOOKUP(G3282,官網匯出!A:AQ,43,0),團名!$I$1:$K$12,2,FALSE),"N0071"))</f>
        <v/>
      </c>
      <c r="C3282" s="1" t="str">
        <f>IFERROR(VLOOKUP(官網匯出!D3282,團名!E:G,3,FALSE),"")</f>
        <v/>
      </c>
      <c r="D3282" s="1" t="str">
        <f t="shared" si="572"/>
        <v/>
      </c>
      <c r="E3282" s="1" t="str">
        <f t="shared" si="573"/>
        <v/>
      </c>
      <c r="F3282" s="1" t="str">
        <f>IF(官網匯出!F3282="已付款","","B0012")</f>
        <v>B0012</v>
      </c>
      <c r="G3282" s="1" t="str">
        <f>IF(官網匯出!A3282="","",官網匯出!A3282)</f>
        <v/>
      </c>
      <c r="H3282" s="3" t="str">
        <f>IF(官網匯出!B3282="","",官網匯出!B3282)</f>
        <v/>
      </c>
      <c r="I3282" s="1" t="str">
        <f>IF(官網匯出!C3282="","",官網匯出!C3282)</f>
        <v/>
      </c>
      <c r="J3282" s="1" t="str">
        <f>IF(官網匯出!D3282="","",官網匯出!D3282)</f>
        <v/>
      </c>
      <c r="K3282" s="3" t="str">
        <f>IF(官網匯出!E3282="","",官網匯出!E3282)</f>
        <v/>
      </c>
      <c r="L3282" s="1" t="str">
        <f>IF(官網匯出!F3282="","",官網匯出!F3282)</f>
        <v/>
      </c>
      <c r="M3282" s="1" t="str">
        <f>IF(官網匯出!G3282="","",官網匯出!G3282)</f>
        <v/>
      </c>
      <c r="N3282" s="1" t="str">
        <f>IF(官網匯出!H3282="","",官網匯出!H3282)</f>
        <v/>
      </c>
      <c r="P3282" s="1" t="str">
        <f>IF(官網匯出!J3282="","",RIGHT(官網匯出!J3282,LEN(官網匯出!J3282)-2))</f>
        <v/>
      </c>
      <c r="Q3282" s="1" t="str">
        <f>IF(官網匯出!K3282="","",官網匯出!K3282)</f>
        <v/>
      </c>
      <c r="R3282" s="1" t="str">
        <f>IF(官網匯出!L3282="","",官網匯出!L3282)</f>
        <v/>
      </c>
      <c r="S3282" s="1" t="str">
        <f>IF(官網匯出!M3282="","",官網匯出!M3282)</f>
        <v/>
      </c>
      <c r="T3282" s="1" t="str">
        <f>IF(官網匯出!N3282="","",官網匯出!N3282)</f>
        <v/>
      </c>
      <c r="U3282" s="1" t="str">
        <f>IF(官網匯出!O3282="","",官網匯出!O3282)</f>
        <v/>
      </c>
      <c r="V3282" s="1" t="str">
        <f>IF(官網匯出!P3282="",IF(G3282="","",0),官網匯出!P3282)</f>
        <v/>
      </c>
      <c r="W3282" s="1" t="str">
        <f>IF(官網匯出!Q3282="",IF(G3282="","",0),官網匯出!Q3282)</f>
        <v/>
      </c>
      <c r="X3282" s="1" t="str">
        <f>IF(官網匯出!R3282="","",官網匯出!R3282)</f>
        <v/>
      </c>
      <c r="Y3282" s="1" t="str">
        <f>IF(官網匯出!S3282="","",官網匯出!S3282)</f>
        <v/>
      </c>
      <c r="Z3282" s="1" t="str">
        <f>IF(G3282="","",官網匯出!T3282)</f>
        <v/>
      </c>
      <c r="AA3282" s="1" t="str">
        <f>IF(G3282="","",官網匯出!AK3282)</f>
        <v/>
      </c>
      <c r="AB3282" s="1" t="str">
        <f>IF(G3282="","",IF(官網匯出!V3282="","",官網匯出!V3282))</f>
        <v/>
      </c>
      <c r="AJ3282" s="1" t="str">
        <f>IF(G3282="","",IF(官網匯出!AE3282="","",官網匯出!AE3282))</f>
        <v/>
      </c>
      <c r="AK3282" s="1" t="str">
        <f>IF(G3282="","",IF(官網匯出!AD3282="","",官網匯出!AD3282))</f>
        <v/>
      </c>
      <c r="AL3282" s="1" t="str">
        <f t="shared" si="574"/>
        <v>0</v>
      </c>
      <c r="AM3282" s="1" t="str">
        <f>IF(官網匯出!AG3282="","",官網匯出!AG3282)</f>
        <v/>
      </c>
      <c r="AN3282" s="1" t="str">
        <f>IF(G3282="","",IF(官網匯出!AH3282="","",官網匯出!AH3282))</f>
        <v/>
      </c>
      <c r="AO3282" s="14" t="str">
        <f t="shared" si="575"/>
        <v/>
      </c>
      <c r="AP3282" s="14" t="str">
        <f t="shared" si="576"/>
        <v>1</v>
      </c>
      <c r="AQ3282" s="14" t="str">
        <f t="shared" si="577"/>
        <v>0</v>
      </c>
      <c r="AR3282" s="1" t="str">
        <f t="shared" si="578"/>
        <v/>
      </c>
      <c r="AS3282" s="1" t="str">
        <f t="shared" si="579"/>
        <v/>
      </c>
      <c r="AT3282" s="1" t="str">
        <f t="shared" si="580"/>
        <v/>
      </c>
      <c r="AU3282" s="1" t="str">
        <f t="shared" si="571"/>
        <v/>
      </c>
      <c r="AV3282" s="1" t="e">
        <f>IF(VLOOKUP(G3282,官網匯出!A:AQ,42,FALSE)="","[黃金盾官網]",VLOOKUP(G3282,官網匯出!A:AQ,42,FALSE))</f>
        <v>#N/A</v>
      </c>
      <c r="AW3282" s="1" t="e">
        <f>IF(LEFT(VLOOKUP(G3282,官網匯出!A:AS,43,FALSE),2)="","web",LEFT(VLOOKUP(G3282,官網匯出!A:AS,43,FALSE),2))</f>
        <v>#N/A</v>
      </c>
      <c r="AX3282" s="1" t="str">
        <f t="shared" si="581"/>
        <v>O</v>
      </c>
    </row>
    <row r="3283" spans="1:50">
      <c r="A3283" s="1" t="str">
        <f>IF(G3283="","",VLOOKUP(官網轉換!AW3283,團名!A:B,2,FALSE))</f>
        <v/>
      </c>
      <c r="B3283" s="1" t="str">
        <f>IF(G3283="","",IF(LEFT(VLOOKUP(G3283,官網匯出!A:AQ,43,0),2)="wf",VLOOKUP(VLOOKUP(G3283,官網匯出!A:AQ,43,0),團名!$I$1:$K$12,2,FALSE),"N0071"))</f>
        <v/>
      </c>
      <c r="C3283" s="1" t="str">
        <f>IFERROR(VLOOKUP(官網匯出!D3283,團名!E:G,3,FALSE),"")</f>
        <v/>
      </c>
      <c r="D3283" s="1" t="str">
        <f t="shared" si="572"/>
        <v/>
      </c>
      <c r="E3283" s="1" t="str">
        <f t="shared" si="573"/>
        <v/>
      </c>
      <c r="F3283" s="1" t="str">
        <f>IF(官網匯出!F3283="已付款","","B0012")</f>
        <v>B0012</v>
      </c>
      <c r="G3283" s="1" t="str">
        <f>IF(官網匯出!A3283="","",官網匯出!A3283)</f>
        <v/>
      </c>
      <c r="H3283" s="3" t="str">
        <f>IF(官網匯出!B3283="","",官網匯出!B3283)</f>
        <v/>
      </c>
      <c r="I3283" s="1" t="str">
        <f>IF(官網匯出!C3283="","",官網匯出!C3283)</f>
        <v/>
      </c>
      <c r="J3283" s="1" t="str">
        <f>IF(官網匯出!D3283="","",官網匯出!D3283)</f>
        <v/>
      </c>
      <c r="K3283" s="3" t="str">
        <f>IF(官網匯出!E3283="","",官網匯出!E3283)</f>
        <v/>
      </c>
      <c r="L3283" s="1" t="str">
        <f>IF(官網匯出!F3283="","",官網匯出!F3283)</f>
        <v/>
      </c>
      <c r="M3283" s="1" t="str">
        <f>IF(官網匯出!G3283="","",官網匯出!G3283)</f>
        <v/>
      </c>
      <c r="N3283" s="1" t="str">
        <f>IF(官網匯出!H3283="","",官網匯出!H3283)</f>
        <v/>
      </c>
      <c r="P3283" s="1" t="str">
        <f>IF(官網匯出!J3283="","",RIGHT(官網匯出!J3283,LEN(官網匯出!J3283)-2))</f>
        <v/>
      </c>
      <c r="Q3283" s="1" t="str">
        <f>IF(官網匯出!K3283="","",官網匯出!K3283)</f>
        <v/>
      </c>
      <c r="R3283" s="1" t="str">
        <f>IF(官網匯出!L3283="","",官網匯出!L3283)</f>
        <v/>
      </c>
      <c r="S3283" s="1" t="str">
        <f>IF(官網匯出!M3283="","",官網匯出!M3283)</f>
        <v/>
      </c>
      <c r="T3283" s="1" t="str">
        <f>IF(官網匯出!N3283="","",官網匯出!N3283)</f>
        <v/>
      </c>
      <c r="U3283" s="1" t="str">
        <f>IF(官網匯出!O3283="","",官網匯出!O3283)</f>
        <v/>
      </c>
      <c r="V3283" s="1" t="str">
        <f>IF(官網匯出!P3283="",IF(G3283="","",0),官網匯出!P3283)</f>
        <v/>
      </c>
      <c r="W3283" s="1" t="str">
        <f>IF(官網匯出!Q3283="",IF(G3283="","",0),官網匯出!Q3283)</f>
        <v/>
      </c>
      <c r="X3283" s="1" t="str">
        <f>IF(官網匯出!R3283="","",官網匯出!R3283)</f>
        <v/>
      </c>
      <c r="Y3283" s="1" t="str">
        <f>IF(官網匯出!S3283="","",官網匯出!S3283)</f>
        <v/>
      </c>
      <c r="Z3283" s="1" t="str">
        <f>IF(G3283="","",官網匯出!T3283)</f>
        <v/>
      </c>
      <c r="AA3283" s="1" t="str">
        <f>IF(G3283="","",官網匯出!AK3283)</f>
        <v/>
      </c>
      <c r="AB3283" s="1" t="str">
        <f>IF(G3283="","",IF(官網匯出!V3283="","",官網匯出!V3283))</f>
        <v/>
      </c>
      <c r="AJ3283" s="1" t="str">
        <f>IF(G3283="","",IF(官網匯出!AE3283="","",官網匯出!AE3283))</f>
        <v/>
      </c>
      <c r="AK3283" s="1" t="str">
        <f>IF(G3283="","",IF(官網匯出!AD3283="","",官網匯出!AD3283))</f>
        <v/>
      </c>
      <c r="AL3283" s="1" t="str">
        <f t="shared" si="574"/>
        <v>0</v>
      </c>
      <c r="AM3283" s="1" t="str">
        <f>IF(官網匯出!AG3283="","",官網匯出!AG3283)</f>
        <v/>
      </c>
      <c r="AN3283" s="1" t="str">
        <f>IF(G3283="","",IF(官網匯出!AH3283="","",官網匯出!AH3283))</f>
        <v/>
      </c>
      <c r="AO3283" s="14" t="str">
        <f t="shared" si="575"/>
        <v/>
      </c>
      <c r="AP3283" s="14" t="str">
        <f t="shared" si="576"/>
        <v>1</v>
      </c>
      <c r="AQ3283" s="14" t="str">
        <f t="shared" si="577"/>
        <v>0</v>
      </c>
      <c r="AR3283" s="1" t="str">
        <f t="shared" si="578"/>
        <v/>
      </c>
      <c r="AS3283" s="1" t="str">
        <f t="shared" si="579"/>
        <v/>
      </c>
      <c r="AT3283" s="1" t="str">
        <f t="shared" si="580"/>
        <v/>
      </c>
      <c r="AU3283" s="1" t="str">
        <f t="shared" si="571"/>
        <v/>
      </c>
      <c r="AV3283" s="1" t="e">
        <f>IF(VLOOKUP(G3283,官網匯出!A:AQ,42,FALSE)="","[黃金盾官網]",VLOOKUP(G3283,官網匯出!A:AQ,42,FALSE))</f>
        <v>#N/A</v>
      </c>
      <c r="AW3283" s="1" t="e">
        <f>IF(LEFT(VLOOKUP(G3283,官網匯出!A:AS,43,FALSE),2)="","web",LEFT(VLOOKUP(G3283,官網匯出!A:AS,43,FALSE),2))</f>
        <v>#N/A</v>
      </c>
      <c r="AX3283" s="1" t="str">
        <f t="shared" si="581"/>
        <v>O</v>
      </c>
    </row>
    <row r="3284" spans="1:50">
      <c r="A3284" s="1" t="str">
        <f>IF(G3284="","",VLOOKUP(官網轉換!AW3284,團名!A:B,2,FALSE))</f>
        <v/>
      </c>
      <c r="B3284" s="1" t="str">
        <f>IF(G3284="","",IF(LEFT(VLOOKUP(G3284,官網匯出!A:AQ,43,0),2)="wf",VLOOKUP(VLOOKUP(G3284,官網匯出!A:AQ,43,0),團名!$I$1:$K$12,2,FALSE),"N0071"))</f>
        <v/>
      </c>
      <c r="C3284" s="1" t="str">
        <f>IFERROR(VLOOKUP(官網匯出!D3284,團名!E:G,3,FALSE),"")</f>
        <v/>
      </c>
      <c r="D3284" s="1" t="str">
        <f t="shared" si="572"/>
        <v/>
      </c>
      <c r="E3284" s="1" t="str">
        <f t="shared" si="573"/>
        <v/>
      </c>
      <c r="F3284" s="1" t="str">
        <f>IF(官網匯出!F3284="已付款","","B0012")</f>
        <v>B0012</v>
      </c>
      <c r="G3284" s="1" t="str">
        <f>IF(官網匯出!A3284="","",官網匯出!A3284)</f>
        <v/>
      </c>
      <c r="H3284" s="3" t="str">
        <f>IF(官網匯出!B3284="","",官網匯出!B3284)</f>
        <v/>
      </c>
      <c r="I3284" s="1" t="str">
        <f>IF(官網匯出!C3284="","",官網匯出!C3284)</f>
        <v/>
      </c>
      <c r="J3284" s="1" t="str">
        <f>IF(官網匯出!D3284="","",官網匯出!D3284)</f>
        <v/>
      </c>
      <c r="K3284" s="3" t="str">
        <f>IF(官網匯出!E3284="","",官網匯出!E3284)</f>
        <v/>
      </c>
      <c r="L3284" s="1" t="str">
        <f>IF(官網匯出!F3284="","",官網匯出!F3284)</f>
        <v/>
      </c>
      <c r="M3284" s="1" t="str">
        <f>IF(官網匯出!G3284="","",官網匯出!G3284)</f>
        <v/>
      </c>
      <c r="N3284" s="1" t="str">
        <f>IF(官網匯出!H3284="","",官網匯出!H3284)</f>
        <v/>
      </c>
      <c r="P3284" s="1" t="str">
        <f>IF(官網匯出!J3284="","",RIGHT(官網匯出!J3284,LEN(官網匯出!J3284)-2))</f>
        <v/>
      </c>
      <c r="Q3284" s="1" t="str">
        <f>IF(官網匯出!K3284="","",官網匯出!K3284)</f>
        <v/>
      </c>
      <c r="R3284" s="1" t="str">
        <f>IF(官網匯出!L3284="","",官網匯出!L3284)</f>
        <v/>
      </c>
      <c r="S3284" s="1" t="str">
        <f>IF(官網匯出!M3284="","",官網匯出!M3284)</f>
        <v/>
      </c>
      <c r="T3284" s="1" t="str">
        <f>IF(官網匯出!N3284="","",官網匯出!N3284)</f>
        <v/>
      </c>
      <c r="U3284" s="1" t="str">
        <f>IF(官網匯出!O3284="","",官網匯出!O3284)</f>
        <v/>
      </c>
      <c r="V3284" s="1" t="str">
        <f>IF(官網匯出!P3284="",IF(G3284="","",0),官網匯出!P3284)</f>
        <v/>
      </c>
      <c r="W3284" s="1" t="str">
        <f>IF(官網匯出!Q3284="",IF(G3284="","",0),官網匯出!Q3284)</f>
        <v/>
      </c>
      <c r="X3284" s="1" t="str">
        <f>IF(官網匯出!R3284="","",官網匯出!R3284)</f>
        <v/>
      </c>
      <c r="Y3284" s="1" t="str">
        <f>IF(官網匯出!S3284="","",官網匯出!S3284)</f>
        <v/>
      </c>
      <c r="Z3284" s="1" t="str">
        <f>IF(G3284="","",官網匯出!T3284)</f>
        <v/>
      </c>
      <c r="AA3284" s="1" t="str">
        <f>IF(G3284="","",官網匯出!AK3284)</f>
        <v/>
      </c>
      <c r="AB3284" s="1" t="str">
        <f>IF(G3284="","",IF(官網匯出!V3284="","",官網匯出!V3284))</f>
        <v/>
      </c>
      <c r="AJ3284" s="1" t="str">
        <f>IF(G3284="","",IF(官網匯出!AE3284="","",官網匯出!AE3284))</f>
        <v/>
      </c>
      <c r="AK3284" s="1" t="str">
        <f>IF(G3284="","",IF(官網匯出!AD3284="","",官網匯出!AD3284))</f>
        <v/>
      </c>
      <c r="AL3284" s="1" t="str">
        <f t="shared" si="574"/>
        <v>0</v>
      </c>
      <c r="AM3284" s="1" t="str">
        <f>IF(官網匯出!AG3284="","",官網匯出!AG3284)</f>
        <v/>
      </c>
      <c r="AN3284" s="1" t="str">
        <f>IF(G3284="","",IF(官網匯出!AH3284="","",官網匯出!AH3284))</f>
        <v/>
      </c>
      <c r="AO3284" s="14" t="str">
        <f t="shared" si="575"/>
        <v/>
      </c>
      <c r="AP3284" s="14" t="str">
        <f t="shared" si="576"/>
        <v>1</v>
      </c>
      <c r="AQ3284" s="14" t="str">
        <f t="shared" si="577"/>
        <v>0</v>
      </c>
      <c r="AR3284" s="1" t="str">
        <f t="shared" si="578"/>
        <v/>
      </c>
      <c r="AS3284" s="1" t="str">
        <f t="shared" si="579"/>
        <v/>
      </c>
      <c r="AT3284" s="1" t="str">
        <f t="shared" si="580"/>
        <v/>
      </c>
      <c r="AU3284" s="1" t="str">
        <f t="shared" si="571"/>
        <v/>
      </c>
      <c r="AV3284" s="1" t="e">
        <f>IF(VLOOKUP(G3284,官網匯出!A:AQ,42,FALSE)="","[黃金盾官網]",VLOOKUP(G3284,官網匯出!A:AQ,42,FALSE))</f>
        <v>#N/A</v>
      </c>
      <c r="AW3284" s="1" t="e">
        <f>IF(LEFT(VLOOKUP(G3284,官網匯出!A:AS,43,FALSE),2)="","web",LEFT(VLOOKUP(G3284,官網匯出!A:AS,43,FALSE),2))</f>
        <v>#N/A</v>
      </c>
      <c r="AX3284" s="1" t="str">
        <f t="shared" si="581"/>
        <v>O</v>
      </c>
    </row>
    <row r="3285" spans="1:50">
      <c r="A3285" s="1" t="str">
        <f>IF(G3285="","",VLOOKUP(官網轉換!AW3285,團名!A:B,2,FALSE))</f>
        <v/>
      </c>
      <c r="B3285" s="1" t="str">
        <f>IF(G3285="","",IF(LEFT(VLOOKUP(G3285,官網匯出!A:AQ,43,0),2)="wf",VLOOKUP(VLOOKUP(G3285,官網匯出!A:AQ,43,0),團名!$I$1:$K$12,2,FALSE),"N0071"))</f>
        <v/>
      </c>
      <c r="C3285" s="1" t="str">
        <f>IFERROR(VLOOKUP(官網匯出!D3285,團名!E:G,3,FALSE),"")</f>
        <v/>
      </c>
      <c r="D3285" s="1" t="str">
        <f t="shared" si="572"/>
        <v/>
      </c>
      <c r="E3285" s="1" t="str">
        <f t="shared" si="573"/>
        <v/>
      </c>
      <c r="F3285" s="1" t="str">
        <f>IF(官網匯出!F3285="已付款","","B0012")</f>
        <v>B0012</v>
      </c>
      <c r="G3285" s="1" t="str">
        <f>IF(官網匯出!A3285="","",官網匯出!A3285)</f>
        <v/>
      </c>
      <c r="H3285" s="3" t="str">
        <f>IF(官網匯出!B3285="","",官網匯出!B3285)</f>
        <v/>
      </c>
      <c r="I3285" s="1" t="str">
        <f>IF(官網匯出!C3285="","",官網匯出!C3285)</f>
        <v/>
      </c>
      <c r="J3285" s="1" t="str">
        <f>IF(官網匯出!D3285="","",官網匯出!D3285)</f>
        <v/>
      </c>
      <c r="K3285" s="3" t="str">
        <f>IF(官網匯出!E3285="","",官網匯出!E3285)</f>
        <v/>
      </c>
      <c r="L3285" s="1" t="str">
        <f>IF(官網匯出!F3285="","",官網匯出!F3285)</f>
        <v/>
      </c>
      <c r="M3285" s="1" t="str">
        <f>IF(官網匯出!G3285="","",官網匯出!G3285)</f>
        <v/>
      </c>
      <c r="N3285" s="1" t="str">
        <f>IF(官網匯出!H3285="","",官網匯出!H3285)</f>
        <v/>
      </c>
      <c r="P3285" s="1" t="str">
        <f>IF(官網匯出!J3285="","",RIGHT(官網匯出!J3285,LEN(官網匯出!J3285)-2))</f>
        <v/>
      </c>
      <c r="Q3285" s="1" t="str">
        <f>IF(官網匯出!K3285="","",官網匯出!K3285)</f>
        <v/>
      </c>
      <c r="R3285" s="1" t="str">
        <f>IF(官網匯出!L3285="","",官網匯出!L3285)</f>
        <v/>
      </c>
      <c r="S3285" s="1" t="str">
        <f>IF(官網匯出!M3285="","",官網匯出!M3285)</f>
        <v/>
      </c>
      <c r="T3285" s="1" t="str">
        <f>IF(官網匯出!N3285="","",官網匯出!N3285)</f>
        <v/>
      </c>
      <c r="U3285" s="1" t="str">
        <f>IF(官網匯出!O3285="","",官網匯出!O3285)</f>
        <v/>
      </c>
      <c r="V3285" s="1" t="str">
        <f>IF(官網匯出!P3285="",IF(G3285="","",0),官網匯出!P3285)</f>
        <v/>
      </c>
      <c r="W3285" s="1" t="str">
        <f>IF(官網匯出!Q3285="",IF(G3285="","",0),官網匯出!Q3285)</f>
        <v/>
      </c>
      <c r="X3285" s="1" t="str">
        <f>IF(官網匯出!R3285="","",官網匯出!R3285)</f>
        <v/>
      </c>
      <c r="Y3285" s="1" t="str">
        <f>IF(官網匯出!S3285="","",官網匯出!S3285)</f>
        <v/>
      </c>
      <c r="Z3285" s="1" t="str">
        <f>IF(G3285="","",官網匯出!T3285)</f>
        <v/>
      </c>
      <c r="AA3285" s="1" t="str">
        <f>IF(G3285="","",官網匯出!AK3285)</f>
        <v/>
      </c>
      <c r="AB3285" s="1" t="str">
        <f>IF(G3285="","",IF(官網匯出!V3285="","",官網匯出!V3285))</f>
        <v/>
      </c>
      <c r="AJ3285" s="1" t="str">
        <f>IF(G3285="","",IF(官網匯出!AE3285="","",官網匯出!AE3285))</f>
        <v/>
      </c>
      <c r="AK3285" s="1" t="str">
        <f>IF(G3285="","",IF(官網匯出!AD3285="","",官網匯出!AD3285))</f>
        <v/>
      </c>
      <c r="AL3285" s="1" t="str">
        <f t="shared" si="574"/>
        <v>0</v>
      </c>
      <c r="AM3285" s="1" t="str">
        <f>IF(官網匯出!AG3285="","",官網匯出!AG3285)</f>
        <v/>
      </c>
      <c r="AN3285" s="1" t="str">
        <f>IF(G3285="","",IF(官網匯出!AH3285="","",官網匯出!AH3285))</f>
        <v/>
      </c>
      <c r="AO3285" s="14" t="str">
        <f t="shared" si="575"/>
        <v/>
      </c>
      <c r="AP3285" s="14" t="str">
        <f t="shared" si="576"/>
        <v>1</v>
      </c>
      <c r="AQ3285" s="14" t="str">
        <f t="shared" si="577"/>
        <v>0</v>
      </c>
      <c r="AR3285" s="1" t="str">
        <f t="shared" si="578"/>
        <v/>
      </c>
      <c r="AS3285" s="1" t="str">
        <f t="shared" si="579"/>
        <v/>
      </c>
      <c r="AT3285" s="1" t="str">
        <f t="shared" si="580"/>
        <v/>
      </c>
      <c r="AU3285" s="1" t="str">
        <f t="shared" si="571"/>
        <v/>
      </c>
      <c r="AV3285" s="1" t="e">
        <f>IF(VLOOKUP(G3285,官網匯出!A:AQ,42,FALSE)="","[黃金盾官網]",VLOOKUP(G3285,官網匯出!A:AQ,42,FALSE))</f>
        <v>#N/A</v>
      </c>
      <c r="AW3285" s="1" t="e">
        <f>IF(LEFT(VLOOKUP(G3285,官網匯出!A:AS,43,FALSE),2)="","web",LEFT(VLOOKUP(G3285,官網匯出!A:AS,43,FALSE),2))</f>
        <v>#N/A</v>
      </c>
      <c r="AX3285" s="1" t="str">
        <f t="shared" si="581"/>
        <v>O</v>
      </c>
    </row>
    <row r="3286" spans="1:50">
      <c r="A3286" s="1" t="str">
        <f>IF(G3286="","",VLOOKUP(官網轉換!AW3286,團名!A:B,2,FALSE))</f>
        <v/>
      </c>
      <c r="B3286" s="1" t="str">
        <f>IF(G3286="","",IF(LEFT(VLOOKUP(G3286,官網匯出!A:AQ,43,0),2)="wf",VLOOKUP(VLOOKUP(G3286,官網匯出!A:AQ,43,0),團名!$I$1:$K$12,2,FALSE),"N0071"))</f>
        <v/>
      </c>
      <c r="C3286" s="1" t="str">
        <f>IFERROR(VLOOKUP(官網匯出!D3286,團名!E:G,3,FALSE),"")</f>
        <v/>
      </c>
      <c r="D3286" s="1" t="str">
        <f t="shared" si="572"/>
        <v/>
      </c>
      <c r="E3286" s="1" t="str">
        <f t="shared" si="573"/>
        <v/>
      </c>
      <c r="F3286" s="1" t="str">
        <f>IF(官網匯出!F3286="已付款","","B0012")</f>
        <v>B0012</v>
      </c>
      <c r="G3286" s="1" t="str">
        <f>IF(官網匯出!A3286="","",官網匯出!A3286)</f>
        <v/>
      </c>
      <c r="H3286" s="3" t="str">
        <f>IF(官網匯出!B3286="","",官網匯出!B3286)</f>
        <v/>
      </c>
      <c r="I3286" s="1" t="str">
        <f>IF(官網匯出!C3286="","",官網匯出!C3286)</f>
        <v/>
      </c>
      <c r="J3286" s="1" t="str">
        <f>IF(官網匯出!D3286="","",官網匯出!D3286)</f>
        <v/>
      </c>
      <c r="K3286" s="3" t="str">
        <f>IF(官網匯出!E3286="","",官網匯出!E3286)</f>
        <v/>
      </c>
      <c r="L3286" s="1" t="str">
        <f>IF(官網匯出!F3286="","",官網匯出!F3286)</f>
        <v/>
      </c>
      <c r="M3286" s="1" t="str">
        <f>IF(官網匯出!G3286="","",官網匯出!G3286)</f>
        <v/>
      </c>
      <c r="N3286" s="1" t="str">
        <f>IF(官網匯出!H3286="","",官網匯出!H3286)</f>
        <v/>
      </c>
      <c r="P3286" s="1" t="str">
        <f>IF(官網匯出!J3286="","",RIGHT(官網匯出!J3286,LEN(官網匯出!J3286)-2))</f>
        <v/>
      </c>
      <c r="Q3286" s="1" t="str">
        <f>IF(官網匯出!K3286="","",官網匯出!K3286)</f>
        <v/>
      </c>
      <c r="R3286" s="1" t="str">
        <f>IF(官網匯出!L3286="","",官網匯出!L3286)</f>
        <v/>
      </c>
      <c r="S3286" s="1" t="str">
        <f>IF(官網匯出!M3286="","",官網匯出!M3286)</f>
        <v/>
      </c>
      <c r="T3286" s="1" t="str">
        <f>IF(官網匯出!N3286="","",官網匯出!N3286)</f>
        <v/>
      </c>
      <c r="U3286" s="1" t="str">
        <f>IF(官網匯出!O3286="","",官網匯出!O3286)</f>
        <v/>
      </c>
      <c r="V3286" s="1" t="str">
        <f>IF(官網匯出!P3286="",IF(G3286="","",0),官網匯出!P3286)</f>
        <v/>
      </c>
      <c r="W3286" s="1" t="str">
        <f>IF(官網匯出!Q3286="",IF(G3286="","",0),官網匯出!Q3286)</f>
        <v/>
      </c>
      <c r="X3286" s="1" t="str">
        <f>IF(官網匯出!R3286="","",官網匯出!R3286)</f>
        <v/>
      </c>
      <c r="Y3286" s="1" t="str">
        <f>IF(官網匯出!S3286="","",官網匯出!S3286)</f>
        <v/>
      </c>
      <c r="Z3286" s="1" t="str">
        <f>IF(G3286="","",官網匯出!T3286)</f>
        <v/>
      </c>
      <c r="AA3286" s="1" t="str">
        <f>IF(G3286="","",官網匯出!AK3286)</f>
        <v/>
      </c>
      <c r="AB3286" s="1" t="str">
        <f>IF(G3286="","",IF(官網匯出!V3286="","",官網匯出!V3286))</f>
        <v/>
      </c>
      <c r="AJ3286" s="1" t="str">
        <f>IF(G3286="","",IF(官網匯出!AE3286="","",官網匯出!AE3286))</f>
        <v/>
      </c>
      <c r="AK3286" s="1" t="str">
        <f>IF(G3286="","",IF(官網匯出!AD3286="","",官網匯出!AD3286))</f>
        <v/>
      </c>
      <c r="AL3286" s="1" t="str">
        <f t="shared" si="574"/>
        <v>0</v>
      </c>
      <c r="AM3286" s="1" t="str">
        <f>IF(官網匯出!AG3286="","",官網匯出!AG3286)</f>
        <v/>
      </c>
      <c r="AN3286" s="1" t="str">
        <f>IF(G3286="","",IF(官網匯出!AH3286="","",官網匯出!AH3286))</f>
        <v/>
      </c>
      <c r="AO3286" s="14" t="str">
        <f t="shared" si="575"/>
        <v/>
      </c>
      <c r="AP3286" s="14" t="str">
        <f t="shared" si="576"/>
        <v>1</v>
      </c>
      <c r="AQ3286" s="14" t="str">
        <f t="shared" si="577"/>
        <v>0</v>
      </c>
      <c r="AR3286" s="1" t="str">
        <f t="shared" si="578"/>
        <v/>
      </c>
      <c r="AS3286" s="1" t="str">
        <f t="shared" si="579"/>
        <v/>
      </c>
      <c r="AT3286" s="1" t="str">
        <f t="shared" si="580"/>
        <v/>
      </c>
      <c r="AU3286" s="1" t="str">
        <f t="shared" si="571"/>
        <v/>
      </c>
      <c r="AV3286" s="1" t="e">
        <f>IF(VLOOKUP(G3286,官網匯出!A:AQ,42,FALSE)="","[黃金盾官網]",VLOOKUP(G3286,官網匯出!A:AQ,42,FALSE))</f>
        <v>#N/A</v>
      </c>
      <c r="AW3286" s="1" t="e">
        <f>IF(LEFT(VLOOKUP(G3286,官網匯出!A:AS,43,FALSE),2)="","web",LEFT(VLOOKUP(G3286,官網匯出!A:AS,43,FALSE),2))</f>
        <v>#N/A</v>
      </c>
      <c r="AX3286" s="1" t="str">
        <f t="shared" si="581"/>
        <v>O</v>
      </c>
    </row>
    <row r="3287" spans="1:50">
      <c r="A3287" s="1" t="str">
        <f>IF(G3287="","",VLOOKUP(官網轉換!AW3287,團名!A:B,2,FALSE))</f>
        <v/>
      </c>
      <c r="B3287" s="1" t="str">
        <f>IF(G3287="","",IF(LEFT(VLOOKUP(G3287,官網匯出!A:AQ,43,0),2)="wf",VLOOKUP(VLOOKUP(G3287,官網匯出!A:AQ,43,0),團名!$I$1:$K$12,2,FALSE),"N0071"))</f>
        <v/>
      </c>
      <c r="C3287" s="1" t="str">
        <f>IFERROR(VLOOKUP(官網匯出!D3287,團名!E:G,3,FALSE),"")</f>
        <v/>
      </c>
      <c r="D3287" s="1" t="str">
        <f t="shared" si="572"/>
        <v/>
      </c>
      <c r="E3287" s="1" t="str">
        <f t="shared" si="573"/>
        <v/>
      </c>
      <c r="F3287" s="1" t="str">
        <f>IF(官網匯出!F3287="已付款","","B0012")</f>
        <v>B0012</v>
      </c>
      <c r="G3287" s="1" t="str">
        <f>IF(官網匯出!A3287="","",官網匯出!A3287)</f>
        <v/>
      </c>
      <c r="H3287" s="3" t="str">
        <f>IF(官網匯出!B3287="","",官網匯出!B3287)</f>
        <v/>
      </c>
      <c r="I3287" s="1" t="str">
        <f>IF(官網匯出!C3287="","",官網匯出!C3287)</f>
        <v/>
      </c>
      <c r="J3287" s="1" t="str">
        <f>IF(官網匯出!D3287="","",官網匯出!D3287)</f>
        <v/>
      </c>
      <c r="K3287" s="3" t="str">
        <f>IF(官網匯出!E3287="","",官網匯出!E3287)</f>
        <v/>
      </c>
      <c r="L3287" s="1" t="str">
        <f>IF(官網匯出!F3287="","",官網匯出!F3287)</f>
        <v/>
      </c>
      <c r="M3287" s="1" t="str">
        <f>IF(官網匯出!G3287="","",官網匯出!G3287)</f>
        <v/>
      </c>
      <c r="N3287" s="1" t="str">
        <f>IF(官網匯出!H3287="","",官網匯出!H3287)</f>
        <v/>
      </c>
      <c r="P3287" s="1" t="str">
        <f>IF(官網匯出!J3287="","",RIGHT(官網匯出!J3287,LEN(官網匯出!J3287)-2))</f>
        <v/>
      </c>
      <c r="Q3287" s="1" t="str">
        <f>IF(官網匯出!K3287="","",官網匯出!K3287)</f>
        <v/>
      </c>
      <c r="R3287" s="1" t="str">
        <f>IF(官網匯出!L3287="","",官網匯出!L3287)</f>
        <v/>
      </c>
      <c r="S3287" s="1" t="str">
        <f>IF(官網匯出!M3287="","",官網匯出!M3287)</f>
        <v/>
      </c>
      <c r="T3287" s="1" t="str">
        <f>IF(官網匯出!N3287="","",官網匯出!N3287)</f>
        <v/>
      </c>
      <c r="U3287" s="1" t="str">
        <f>IF(官網匯出!O3287="","",官網匯出!O3287)</f>
        <v/>
      </c>
      <c r="V3287" s="1" t="str">
        <f>IF(官網匯出!P3287="",IF(G3287="","",0),官網匯出!P3287)</f>
        <v/>
      </c>
      <c r="W3287" s="1" t="str">
        <f>IF(官網匯出!Q3287="",IF(G3287="","",0),官網匯出!Q3287)</f>
        <v/>
      </c>
      <c r="X3287" s="1" t="str">
        <f>IF(官網匯出!R3287="","",官網匯出!R3287)</f>
        <v/>
      </c>
      <c r="Y3287" s="1" t="str">
        <f>IF(官網匯出!S3287="","",官網匯出!S3287)</f>
        <v/>
      </c>
      <c r="Z3287" s="1" t="str">
        <f>IF(G3287="","",官網匯出!T3287)</f>
        <v/>
      </c>
      <c r="AA3287" s="1" t="str">
        <f>IF(G3287="","",官網匯出!AK3287)</f>
        <v/>
      </c>
      <c r="AB3287" s="1" t="str">
        <f>IF(G3287="","",IF(官網匯出!V3287="","",官網匯出!V3287))</f>
        <v/>
      </c>
      <c r="AJ3287" s="1" t="str">
        <f>IF(G3287="","",IF(官網匯出!AE3287="","",官網匯出!AE3287))</f>
        <v/>
      </c>
      <c r="AK3287" s="1" t="str">
        <f>IF(G3287="","",IF(官網匯出!AD3287="","",官網匯出!AD3287))</f>
        <v/>
      </c>
      <c r="AL3287" s="1" t="str">
        <f t="shared" si="574"/>
        <v>0</v>
      </c>
      <c r="AM3287" s="1" t="str">
        <f>IF(官網匯出!AG3287="","",官網匯出!AG3287)</f>
        <v/>
      </c>
      <c r="AN3287" s="1" t="str">
        <f>IF(G3287="","",IF(官網匯出!AH3287="","",官網匯出!AH3287))</f>
        <v/>
      </c>
      <c r="AO3287" s="14" t="str">
        <f t="shared" si="575"/>
        <v/>
      </c>
      <c r="AP3287" s="14" t="str">
        <f t="shared" si="576"/>
        <v>1</v>
      </c>
      <c r="AQ3287" s="14" t="str">
        <f t="shared" si="577"/>
        <v>0</v>
      </c>
      <c r="AR3287" s="1" t="str">
        <f t="shared" si="578"/>
        <v/>
      </c>
      <c r="AS3287" s="1" t="str">
        <f t="shared" si="579"/>
        <v/>
      </c>
      <c r="AT3287" s="1" t="str">
        <f t="shared" si="580"/>
        <v/>
      </c>
      <c r="AU3287" s="1" t="str">
        <f t="shared" si="571"/>
        <v/>
      </c>
      <c r="AV3287" s="1" t="e">
        <f>IF(VLOOKUP(G3287,官網匯出!A:AQ,42,FALSE)="","[黃金盾官網]",VLOOKUP(G3287,官網匯出!A:AQ,42,FALSE))</f>
        <v>#N/A</v>
      </c>
      <c r="AW3287" s="1" t="e">
        <f>IF(LEFT(VLOOKUP(G3287,官網匯出!A:AS,43,FALSE),2)="","web",LEFT(VLOOKUP(G3287,官網匯出!A:AS,43,FALSE),2))</f>
        <v>#N/A</v>
      </c>
      <c r="AX3287" s="1" t="str">
        <f t="shared" si="581"/>
        <v>O</v>
      </c>
    </row>
    <row r="3288" spans="1:50">
      <c r="A3288" s="1" t="str">
        <f>IF(G3288="","",VLOOKUP(官網轉換!AW3288,團名!A:B,2,FALSE))</f>
        <v/>
      </c>
      <c r="B3288" s="1" t="str">
        <f>IF(G3288="","",IF(LEFT(VLOOKUP(G3288,官網匯出!A:AQ,43,0),2)="wf",VLOOKUP(VLOOKUP(G3288,官網匯出!A:AQ,43,0),團名!$I$1:$K$12,2,FALSE),"N0071"))</f>
        <v/>
      </c>
      <c r="C3288" s="1" t="str">
        <f>IFERROR(VLOOKUP(官網匯出!D3288,團名!E:G,3,FALSE),"")</f>
        <v/>
      </c>
      <c r="D3288" s="1" t="str">
        <f t="shared" si="572"/>
        <v/>
      </c>
      <c r="E3288" s="1" t="str">
        <f t="shared" si="573"/>
        <v/>
      </c>
      <c r="F3288" s="1" t="str">
        <f>IF(官網匯出!F3288="已付款","","B0012")</f>
        <v>B0012</v>
      </c>
      <c r="G3288" s="1" t="str">
        <f>IF(官網匯出!A3288="","",官網匯出!A3288)</f>
        <v/>
      </c>
      <c r="H3288" s="3" t="str">
        <f>IF(官網匯出!B3288="","",官網匯出!B3288)</f>
        <v/>
      </c>
      <c r="I3288" s="1" t="str">
        <f>IF(官網匯出!C3288="","",官網匯出!C3288)</f>
        <v/>
      </c>
      <c r="J3288" s="1" t="str">
        <f>IF(官網匯出!D3288="","",官網匯出!D3288)</f>
        <v/>
      </c>
      <c r="K3288" s="3" t="str">
        <f>IF(官網匯出!E3288="","",官網匯出!E3288)</f>
        <v/>
      </c>
      <c r="L3288" s="1" t="str">
        <f>IF(官網匯出!F3288="","",官網匯出!F3288)</f>
        <v/>
      </c>
      <c r="M3288" s="1" t="str">
        <f>IF(官網匯出!G3288="","",官網匯出!G3288)</f>
        <v/>
      </c>
      <c r="N3288" s="1" t="str">
        <f>IF(官網匯出!H3288="","",官網匯出!H3288)</f>
        <v/>
      </c>
      <c r="P3288" s="1" t="str">
        <f>IF(官網匯出!J3288="","",RIGHT(官網匯出!J3288,LEN(官網匯出!J3288)-2))</f>
        <v/>
      </c>
      <c r="Q3288" s="1" t="str">
        <f>IF(官網匯出!K3288="","",官網匯出!K3288)</f>
        <v/>
      </c>
      <c r="R3288" s="1" t="str">
        <f>IF(官網匯出!L3288="","",官網匯出!L3288)</f>
        <v/>
      </c>
      <c r="S3288" s="1" t="str">
        <f>IF(官網匯出!M3288="","",官網匯出!M3288)</f>
        <v/>
      </c>
      <c r="T3288" s="1" t="str">
        <f>IF(官網匯出!N3288="","",官網匯出!N3288)</f>
        <v/>
      </c>
      <c r="U3288" s="1" t="str">
        <f>IF(官網匯出!O3288="","",官網匯出!O3288)</f>
        <v/>
      </c>
      <c r="V3288" s="1" t="str">
        <f>IF(官網匯出!P3288="",IF(G3288="","",0),官網匯出!P3288)</f>
        <v/>
      </c>
      <c r="W3288" s="1" t="str">
        <f>IF(官網匯出!Q3288="",IF(G3288="","",0),官網匯出!Q3288)</f>
        <v/>
      </c>
      <c r="X3288" s="1" t="str">
        <f>IF(官網匯出!R3288="","",官網匯出!R3288)</f>
        <v/>
      </c>
      <c r="Y3288" s="1" t="str">
        <f>IF(官網匯出!S3288="","",官網匯出!S3288)</f>
        <v/>
      </c>
      <c r="Z3288" s="1" t="str">
        <f>IF(G3288="","",官網匯出!T3288)</f>
        <v/>
      </c>
      <c r="AA3288" s="1" t="str">
        <f>IF(G3288="","",官網匯出!AK3288)</f>
        <v/>
      </c>
      <c r="AB3288" s="1" t="str">
        <f>IF(G3288="","",IF(官網匯出!V3288="","",官網匯出!V3288))</f>
        <v/>
      </c>
      <c r="AJ3288" s="1" t="str">
        <f>IF(G3288="","",IF(官網匯出!AE3288="","",官網匯出!AE3288))</f>
        <v/>
      </c>
      <c r="AK3288" s="1" t="str">
        <f>IF(G3288="","",IF(官網匯出!AD3288="","",官網匯出!AD3288))</f>
        <v/>
      </c>
      <c r="AL3288" s="1" t="str">
        <f t="shared" si="574"/>
        <v>0</v>
      </c>
      <c r="AM3288" s="1" t="str">
        <f>IF(官網匯出!AG3288="","",官網匯出!AG3288)</f>
        <v/>
      </c>
      <c r="AN3288" s="1" t="str">
        <f>IF(G3288="","",IF(官網匯出!AH3288="","",官網匯出!AH3288))</f>
        <v/>
      </c>
      <c r="AO3288" s="14" t="str">
        <f t="shared" si="575"/>
        <v/>
      </c>
      <c r="AP3288" s="14" t="str">
        <f t="shared" si="576"/>
        <v>1</v>
      </c>
      <c r="AQ3288" s="14" t="str">
        <f t="shared" si="577"/>
        <v>0</v>
      </c>
      <c r="AR3288" s="1" t="str">
        <f t="shared" si="578"/>
        <v/>
      </c>
      <c r="AS3288" s="1" t="str">
        <f t="shared" si="579"/>
        <v/>
      </c>
      <c r="AT3288" s="1" t="str">
        <f t="shared" si="580"/>
        <v/>
      </c>
      <c r="AU3288" s="1" t="str">
        <f t="shared" si="571"/>
        <v/>
      </c>
      <c r="AV3288" s="1" t="e">
        <f>IF(VLOOKUP(G3288,官網匯出!A:AQ,42,FALSE)="","[黃金盾官網]",VLOOKUP(G3288,官網匯出!A:AQ,42,FALSE))</f>
        <v>#N/A</v>
      </c>
      <c r="AW3288" s="1" t="e">
        <f>IF(LEFT(VLOOKUP(G3288,官網匯出!A:AS,43,FALSE),2)="","web",LEFT(VLOOKUP(G3288,官網匯出!A:AS,43,FALSE),2))</f>
        <v>#N/A</v>
      </c>
      <c r="AX3288" s="1" t="str">
        <f t="shared" si="581"/>
        <v>O</v>
      </c>
    </row>
    <row r="3289" spans="1:50">
      <c r="A3289" s="1" t="str">
        <f>IF(G3289="","",VLOOKUP(官網轉換!AW3289,團名!A:B,2,FALSE))</f>
        <v/>
      </c>
      <c r="B3289" s="1" t="str">
        <f>IF(G3289="","",IF(LEFT(VLOOKUP(G3289,官網匯出!A:AQ,43,0),2)="wf",VLOOKUP(VLOOKUP(G3289,官網匯出!A:AQ,43,0),團名!$I$1:$K$12,2,FALSE),"N0071"))</f>
        <v/>
      </c>
      <c r="C3289" s="1" t="str">
        <f>IFERROR(VLOOKUP(官網匯出!D3289,團名!E:G,3,FALSE),"")</f>
        <v/>
      </c>
      <c r="D3289" s="1" t="str">
        <f t="shared" si="572"/>
        <v/>
      </c>
      <c r="E3289" s="1" t="str">
        <f t="shared" si="573"/>
        <v/>
      </c>
      <c r="F3289" s="1" t="str">
        <f>IF(官網匯出!F3289="已付款","","B0012")</f>
        <v>B0012</v>
      </c>
      <c r="G3289" s="1" t="str">
        <f>IF(官網匯出!A3289="","",官網匯出!A3289)</f>
        <v/>
      </c>
      <c r="H3289" s="3" t="str">
        <f>IF(官網匯出!B3289="","",官網匯出!B3289)</f>
        <v/>
      </c>
      <c r="I3289" s="1" t="str">
        <f>IF(官網匯出!C3289="","",官網匯出!C3289)</f>
        <v/>
      </c>
      <c r="J3289" s="1" t="str">
        <f>IF(官網匯出!D3289="","",官網匯出!D3289)</f>
        <v/>
      </c>
      <c r="K3289" s="3" t="str">
        <f>IF(官網匯出!E3289="","",官網匯出!E3289)</f>
        <v/>
      </c>
      <c r="L3289" s="1" t="str">
        <f>IF(官網匯出!F3289="","",官網匯出!F3289)</f>
        <v/>
      </c>
      <c r="M3289" s="1" t="str">
        <f>IF(官網匯出!G3289="","",官網匯出!G3289)</f>
        <v/>
      </c>
      <c r="N3289" s="1" t="str">
        <f>IF(官網匯出!H3289="","",官網匯出!H3289)</f>
        <v/>
      </c>
      <c r="P3289" s="1" t="str">
        <f>IF(官網匯出!J3289="","",RIGHT(官網匯出!J3289,LEN(官網匯出!J3289)-2))</f>
        <v/>
      </c>
      <c r="Q3289" s="1" t="str">
        <f>IF(官網匯出!K3289="","",官網匯出!K3289)</f>
        <v/>
      </c>
      <c r="R3289" s="1" t="str">
        <f>IF(官網匯出!L3289="","",官網匯出!L3289)</f>
        <v/>
      </c>
      <c r="S3289" s="1" t="str">
        <f>IF(官網匯出!M3289="","",官網匯出!M3289)</f>
        <v/>
      </c>
      <c r="T3289" s="1" t="str">
        <f>IF(官網匯出!N3289="","",官網匯出!N3289)</f>
        <v/>
      </c>
      <c r="U3289" s="1" t="str">
        <f>IF(官網匯出!O3289="","",官網匯出!O3289)</f>
        <v/>
      </c>
      <c r="V3289" s="1" t="str">
        <f>IF(官網匯出!P3289="",IF(G3289="","",0),官網匯出!P3289)</f>
        <v/>
      </c>
      <c r="W3289" s="1" t="str">
        <f>IF(官網匯出!Q3289="",IF(G3289="","",0),官網匯出!Q3289)</f>
        <v/>
      </c>
      <c r="X3289" s="1" t="str">
        <f>IF(官網匯出!R3289="","",官網匯出!R3289)</f>
        <v/>
      </c>
      <c r="Y3289" s="1" t="str">
        <f>IF(官網匯出!S3289="","",官網匯出!S3289)</f>
        <v/>
      </c>
      <c r="Z3289" s="1" t="str">
        <f>IF(G3289="","",官網匯出!T3289)</f>
        <v/>
      </c>
      <c r="AA3289" s="1" t="str">
        <f>IF(G3289="","",官網匯出!AK3289)</f>
        <v/>
      </c>
      <c r="AB3289" s="1" t="str">
        <f>IF(G3289="","",IF(官網匯出!V3289="","",官網匯出!V3289))</f>
        <v/>
      </c>
      <c r="AJ3289" s="1" t="str">
        <f>IF(G3289="","",IF(官網匯出!AE3289="","",官網匯出!AE3289))</f>
        <v/>
      </c>
      <c r="AK3289" s="1" t="str">
        <f>IF(G3289="","",IF(官網匯出!AD3289="","",官網匯出!AD3289))</f>
        <v/>
      </c>
      <c r="AL3289" s="1" t="str">
        <f t="shared" si="574"/>
        <v>0</v>
      </c>
      <c r="AM3289" s="1" t="str">
        <f>IF(官網匯出!AG3289="","",官網匯出!AG3289)</f>
        <v/>
      </c>
      <c r="AN3289" s="1" t="str">
        <f>IF(G3289="","",IF(官網匯出!AH3289="","",官網匯出!AH3289))</f>
        <v/>
      </c>
      <c r="AO3289" s="14" t="str">
        <f t="shared" si="575"/>
        <v/>
      </c>
      <c r="AP3289" s="14" t="str">
        <f t="shared" si="576"/>
        <v>1</v>
      </c>
      <c r="AQ3289" s="14" t="str">
        <f t="shared" si="577"/>
        <v>0</v>
      </c>
      <c r="AR3289" s="1" t="str">
        <f t="shared" si="578"/>
        <v/>
      </c>
      <c r="AS3289" s="1" t="str">
        <f t="shared" si="579"/>
        <v/>
      </c>
      <c r="AT3289" s="1" t="str">
        <f t="shared" si="580"/>
        <v/>
      </c>
      <c r="AU3289" s="1" t="str">
        <f t="shared" si="571"/>
        <v/>
      </c>
      <c r="AV3289" s="1" t="e">
        <f>IF(VLOOKUP(G3289,官網匯出!A:AQ,42,FALSE)="","[黃金盾官網]",VLOOKUP(G3289,官網匯出!A:AQ,42,FALSE))</f>
        <v>#N/A</v>
      </c>
      <c r="AW3289" s="1" t="e">
        <f>IF(LEFT(VLOOKUP(G3289,官網匯出!A:AS,43,FALSE),2)="","web",LEFT(VLOOKUP(G3289,官網匯出!A:AS,43,FALSE),2))</f>
        <v>#N/A</v>
      </c>
      <c r="AX3289" s="1" t="str">
        <f t="shared" si="581"/>
        <v>O</v>
      </c>
    </row>
    <row r="3290" spans="1:50">
      <c r="A3290" s="1" t="str">
        <f>IF(G3290="","",VLOOKUP(官網轉換!AW3290,團名!A:B,2,FALSE))</f>
        <v/>
      </c>
      <c r="B3290" s="1" t="str">
        <f>IF(G3290="","",IF(LEFT(VLOOKUP(G3290,官網匯出!A:AQ,43,0),2)="wf",VLOOKUP(VLOOKUP(G3290,官網匯出!A:AQ,43,0),團名!$I$1:$K$12,2,FALSE),"N0071"))</f>
        <v/>
      </c>
      <c r="C3290" s="1" t="str">
        <f>IFERROR(VLOOKUP(官網匯出!D3290,團名!E:G,3,FALSE),"")</f>
        <v/>
      </c>
      <c r="D3290" s="1" t="str">
        <f t="shared" si="572"/>
        <v/>
      </c>
      <c r="E3290" s="1" t="str">
        <f t="shared" si="573"/>
        <v/>
      </c>
      <c r="F3290" s="1" t="str">
        <f>IF(官網匯出!F3290="已付款","","B0012")</f>
        <v>B0012</v>
      </c>
      <c r="G3290" s="1" t="str">
        <f>IF(官網匯出!A3290="","",官網匯出!A3290)</f>
        <v/>
      </c>
      <c r="H3290" s="3" t="str">
        <f>IF(官網匯出!B3290="","",官網匯出!B3290)</f>
        <v/>
      </c>
      <c r="I3290" s="1" t="str">
        <f>IF(官網匯出!C3290="","",官網匯出!C3290)</f>
        <v/>
      </c>
      <c r="J3290" s="1" t="str">
        <f>IF(官網匯出!D3290="","",官網匯出!D3290)</f>
        <v/>
      </c>
      <c r="K3290" s="3" t="str">
        <f>IF(官網匯出!E3290="","",官網匯出!E3290)</f>
        <v/>
      </c>
      <c r="L3290" s="1" t="str">
        <f>IF(官網匯出!F3290="","",官網匯出!F3290)</f>
        <v/>
      </c>
      <c r="M3290" s="1" t="str">
        <f>IF(官網匯出!G3290="","",官網匯出!G3290)</f>
        <v/>
      </c>
      <c r="N3290" s="1" t="str">
        <f>IF(官網匯出!H3290="","",官網匯出!H3290)</f>
        <v/>
      </c>
      <c r="P3290" s="1" t="str">
        <f>IF(官網匯出!J3290="","",RIGHT(官網匯出!J3290,LEN(官網匯出!J3290)-2))</f>
        <v/>
      </c>
      <c r="Q3290" s="1" t="str">
        <f>IF(官網匯出!K3290="","",官網匯出!K3290)</f>
        <v/>
      </c>
      <c r="R3290" s="1" t="str">
        <f>IF(官網匯出!L3290="","",官網匯出!L3290)</f>
        <v/>
      </c>
      <c r="S3290" s="1" t="str">
        <f>IF(官網匯出!M3290="","",官網匯出!M3290)</f>
        <v/>
      </c>
      <c r="T3290" s="1" t="str">
        <f>IF(官網匯出!N3290="","",官網匯出!N3290)</f>
        <v/>
      </c>
      <c r="U3290" s="1" t="str">
        <f>IF(官網匯出!O3290="","",官網匯出!O3290)</f>
        <v/>
      </c>
      <c r="V3290" s="1" t="str">
        <f>IF(官網匯出!P3290="",IF(G3290="","",0),官網匯出!P3290)</f>
        <v/>
      </c>
      <c r="W3290" s="1" t="str">
        <f>IF(官網匯出!Q3290="",IF(G3290="","",0),官網匯出!Q3290)</f>
        <v/>
      </c>
      <c r="X3290" s="1" t="str">
        <f>IF(官網匯出!R3290="","",官網匯出!R3290)</f>
        <v/>
      </c>
      <c r="Y3290" s="1" t="str">
        <f>IF(官網匯出!S3290="","",官網匯出!S3290)</f>
        <v/>
      </c>
      <c r="Z3290" s="1" t="str">
        <f>IF(G3290="","",官網匯出!T3290)</f>
        <v/>
      </c>
      <c r="AA3290" s="1" t="str">
        <f>IF(G3290="","",官網匯出!AK3290)</f>
        <v/>
      </c>
      <c r="AB3290" s="1" t="str">
        <f>IF(G3290="","",IF(官網匯出!V3290="","",官網匯出!V3290))</f>
        <v/>
      </c>
      <c r="AJ3290" s="1" t="str">
        <f>IF(G3290="","",IF(官網匯出!AE3290="","",官網匯出!AE3290))</f>
        <v/>
      </c>
      <c r="AK3290" s="1" t="str">
        <f>IF(G3290="","",IF(官網匯出!AD3290="","",官網匯出!AD3290))</f>
        <v/>
      </c>
      <c r="AL3290" s="1" t="str">
        <f t="shared" si="574"/>
        <v>0</v>
      </c>
      <c r="AM3290" s="1" t="str">
        <f>IF(官網匯出!AG3290="","",官網匯出!AG3290)</f>
        <v/>
      </c>
      <c r="AN3290" s="1" t="str">
        <f>IF(G3290="","",IF(官網匯出!AH3290="","",官網匯出!AH3290))</f>
        <v/>
      </c>
      <c r="AO3290" s="14" t="str">
        <f t="shared" si="575"/>
        <v/>
      </c>
      <c r="AP3290" s="14" t="str">
        <f t="shared" si="576"/>
        <v>1</v>
      </c>
      <c r="AQ3290" s="14" t="str">
        <f t="shared" si="577"/>
        <v>0</v>
      </c>
      <c r="AR3290" s="1" t="str">
        <f t="shared" si="578"/>
        <v/>
      </c>
      <c r="AS3290" s="1" t="str">
        <f t="shared" si="579"/>
        <v/>
      </c>
      <c r="AT3290" s="1" t="str">
        <f t="shared" si="580"/>
        <v/>
      </c>
      <c r="AU3290" s="1" t="str">
        <f t="shared" si="571"/>
        <v/>
      </c>
      <c r="AV3290" s="1" t="e">
        <f>IF(VLOOKUP(G3290,官網匯出!A:AQ,42,FALSE)="","[黃金盾官網]",VLOOKUP(G3290,官網匯出!A:AQ,42,FALSE))</f>
        <v>#N/A</v>
      </c>
      <c r="AW3290" s="1" t="e">
        <f>IF(LEFT(VLOOKUP(G3290,官網匯出!A:AS,43,FALSE),2)="","web",LEFT(VLOOKUP(G3290,官網匯出!A:AS,43,FALSE),2))</f>
        <v>#N/A</v>
      </c>
      <c r="AX3290" s="1" t="str">
        <f t="shared" si="581"/>
        <v>O</v>
      </c>
    </row>
    <row r="3291" spans="1:50">
      <c r="A3291" s="1" t="str">
        <f>IF(G3291="","",VLOOKUP(官網轉換!AW3291,團名!A:B,2,FALSE))</f>
        <v/>
      </c>
      <c r="B3291" s="1" t="str">
        <f>IF(G3291="","",IF(LEFT(VLOOKUP(G3291,官網匯出!A:AQ,43,0),2)="wf",VLOOKUP(VLOOKUP(G3291,官網匯出!A:AQ,43,0),團名!$I$1:$K$12,2,FALSE),"N0071"))</f>
        <v/>
      </c>
      <c r="C3291" s="1" t="str">
        <f>IFERROR(VLOOKUP(官網匯出!D3291,團名!E:G,3,FALSE),"")</f>
        <v/>
      </c>
      <c r="D3291" s="1" t="str">
        <f t="shared" si="572"/>
        <v/>
      </c>
      <c r="E3291" s="1" t="str">
        <f t="shared" si="573"/>
        <v/>
      </c>
      <c r="F3291" s="1" t="str">
        <f>IF(官網匯出!F3291="已付款","","B0012")</f>
        <v>B0012</v>
      </c>
      <c r="G3291" s="1" t="str">
        <f>IF(官網匯出!A3291="","",官網匯出!A3291)</f>
        <v/>
      </c>
      <c r="H3291" s="3" t="str">
        <f>IF(官網匯出!B3291="","",官網匯出!B3291)</f>
        <v/>
      </c>
      <c r="I3291" s="1" t="str">
        <f>IF(官網匯出!C3291="","",官網匯出!C3291)</f>
        <v/>
      </c>
      <c r="J3291" s="1" t="str">
        <f>IF(官網匯出!D3291="","",官網匯出!D3291)</f>
        <v/>
      </c>
      <c r="K3291" s="3" t="str">
        <f>IF(官網匯出!E3291="","",官網匯出!E3291)</f>
        <v/>
      </c>
      <c r="L3291" s="1" t="str">
        <f>IF(官網匯出!F3291="","",官網匯出!F3291)</f>
        <v/>
      </c>
      <c r="M3291" s="1" t="str">
        <f>IF(官網匯出!G3291="","",官網匯出!G3291)</f>
        <v/>
      </c>
      <c r="N3291" s="1" t="str">
        <f>IF(官網匯出!H3291="","",官網匯出!H3291)</f>
        <v/>
      </c>
      <c r="P3291" s="1" t="str">
        <f>IF(官網匯出!J3291="","",RIGHT(官網匯出!J3291,LEN(官網匯出!J3291)-2))</f>
        <v/>
      </c>
      <c r="Q3291" s="1" t="str">
        <f>IF(官網匯出!K3291="","",官網匯出!K3291)</f>
        <v/>
      </c>
      <c r="R3291" s="1" t="str">
        <f>IF(官網匯出!L3291="","",官網匯出!L3291)</f>
        <v/>
      </c>
      <c r="S3291" s="1" t="str">
        <f>IF(官網匯出!M3291="","",官網匯出!M3291)</f>
        <v/>
      </c>
      <c r="T3291" s="1" t="str">
        <f>IF(官網匯出!N3291="","",官網匯出!N3291)</f>
        <v/>
      </c>
      <c r="U3291" s="1" t="str">
        <f>IF(官網匯出!O3291="","",官網匯出!O3291)</f>
        <v/>
      </c>
      <c r="V3291" s="1" t="str">
        <f>IF(官網匯出!P3291="",IF(G3291="","",0),官網匯出!P3291)</f>
        <v/>
      </c>
      <c r="W3291" s="1" t="str">
        <f>IF(官網匯出!Q3291="",IF(G3291="","",0),官網匯出!Q3291)</f>
        <v/>
      </c>
      <c r="X3291" s="1" t="str">
        <f>IF(官網匯出!R3291="","",官網匯出!R3291)</f>
        <v/>
      </c>
      <c r="Y3291" s="1" t="str">
        <f>IF(官網匯出!S3291="","",官網匯出!S3291)</f>
        <v/>
      </c>
      <c r="Z3291" s="1" t="str">
        <f>IF(G3291="","",官網匯出!T3291)</f>
        <v/>
      </c>
      <c r="AA3291" s="1" t="str">
        <f>IF(G3291="","",官網匯出!AK3291)</f>
        <v/>
      </c>
      <c r="AB3291" s="1" t="str">
        <f>IF(G3291="","",IF(官網匯出!V3291="","",官網匯出!V3291))</f>
        <v/>
      </c>
      <c r="AJ3291" s="1" t="str">
        <f>IF(G3291="","",IF(官網匯出!AE3291="","",官網匯出!AE3291))</f>
        <v/>
      </c>
      <c r="AK3291" s="1" t="str">
        <f>IF(G3291="","",IF(官網匯出!AD3291="","",官網匯出!AD3291))</f>
        <v/>
      </c>
      <c r="AL3291" s="1" t="str">
        <f t="shared" si="574"/>
        <v>0</v>
      </c>
      <c r="AM3291" s="1" t="str">
        <f>IF(官網匯出!AG3291="","",官網匯出!AG3291)</f>
        <v/>
      </c>
      <c r="AN3291" s="1" t="str">
        <f>IF(G3291="","",IF(官網匯出!AH3291="","",官網匯出!AH3291))</f>
        <v/>
      </c>
      <c r="AO3291" s="14" t="str">
        <f t="shared" si="575"/>
        <v/>
      </c>
      <c r="AP3291" s="14" t="str">
        <f t="shared" si="576"/>
        <v>1</v>
      </c>
      <c r="AQ3291" s="14" t="str">
        <f t="shared" si="577"/>
        <v>0</v>
      </c>
      <c r="AR3291" s="1" t="str">
        <f t="shared" si="578"/>
        <v/>
      </c>
      <c r="AS3291" s="1" t="str">
        <f t="shared" si="579"/>
        <v/>
      </c>
      <c r="AT3291" s="1" t="str">
        <f t="shared" si="580"/>
        <v/>
      </c>
      <c r="AU3291" s="1" t="str">
        <f t="shared" si="571"/>
        <v/>
      </c>
      <c r="AV3291" s="1" t="e">
        <f>IF(VLOOKUP(G3291,官網匯出!A:AQ,42,FALSE)="","[黃金盾官網]",VLOOKUP(G3291,官網匯出!A:AQ,42,FALSE))</f>
        <v>#N/A</v>
      </c>
      <c r="AW3291" s="1" t="e">
        <f>IF(LEFT(VLOOKUP(G3291,官網匯出!A:AS,43,FALSE),2)="","web",LEFT(VLOOKUP(G3291,官網匯出!A:AS,43,FALSE),2))</f>
        <v>#N/A</v>
      </c>
      <c r="AX3291" s="1" t="str">
        <f t="shared" si="581"/>
        <v>O</v>
      </c>
    </row>
    <row r="3292" spans="1:50">
      <c r="A3292" s="1" t="str">
        <f>IF(G3292="","",VLOOKUP(官網轉換!AW3292,團名!A:B,2,FALSE))</f>
        <v/>
      </c>
      <c r="B3292" s="1" t="str">
        <f>IF(G3292="","",IF(LEFT(VLOOKUP(G3292,官網匯出!A:AQ,43,0),2)="wf",VLOOKUP(VLOOKUP(G3292,官網匯出!A:AQ,43,0),團名!$I$1:$K$12,2,FALSE),"N0071"))</f>
        <v/>
      </c>
      <c r="C3292" s="1" t="str">
        <f>IFERROR(VLOOKUP(官網匯出!D3292,團名!E:G,3,FALSE),"")</f>
        <v/>
      </c>
      <c r="D3292" s="1" t="str">
        <f t="shared" si="572"/>
        <v/>
      </c>
      <c r="E3292" s="1" t="str">
        <f t="shared" si="573"/>
        <v/>
      </c>
      <c r="F3292" s="1" t="str">
        <f>IF(官網匯出!F3292="已付款","","B0012")</f>
        <v>B0012</v>
      </c>
      <c r="G3292" s="1" t="str">
        <f>IF(官網匯出!A3292="","",官網匯出!A3292)</f>
        <v/>
      </c>
      <c r="H3292" s="3" t="str">
        <f>IF(官網匯出!B3292="","",官網匯出!B3292)</f>
        <v/>
      </c>
      <c r="I3292" s="1" t="str">
        <f>IF(官網匯出!C3292="","",官網匯出!C3292)</f>
        <v/>
      </c>
      <c r="J3292" s="1" t="str">
        <f>IF(官網匯出!D3292="","",官網匯出!D3292)</f>
        <v/>
      </c>
      <c r="K3292" s="3" t="str">
        <f>IF(官網匯出!E3292="","",官網匯出!E3292)</f>
        <v/>
      </c>
      <c r="L3292" s="1" t="str">
        <f>IF(官網匯出!F3292="","",官網匯出!F3292)</f>
        <v/>
      </c>
      <c r="M3292" s="1" t="str">
        <f>IF(官網匯出!G3292="","",官網匯出!G3292)</f>
        <v/>
      </c>
      <c r="N3292" s="1" t="str">
        <f>IF(官網匯出!H3292="","",官網匯出!H3292)</f>
        <v/>
      </c>
      <c r="P3292" s="1" t="str">
        <f>IF(官網匯出!J3292="","",RIGHT(官網匯出!J3292,LEN(官網匯出!J3292)-2))</f>
        <v/>
      </c>
      <c r="Q3292" s="1" t="str">
        <f>IF(官網匯出!K3292="","",官網匯出!K3292)</f>
        <v/>
      </c>
      <c r="R3292" s="1" t="str">
        <f>IF(官網匯出!L3292="","",官網匯出!L3292)</f>
        <v/>
      </c>
      <c r="S3292" s="1" t="str">
        <f>IF(官網匯出!M3292="","",官網匯出!M3292)</f>
        <v/>
      </c>
      <c r="T3292" s="1" t="str">
        <f>IF(官網匯出!N3292="","",官網匯出!N3292)</f>
        <v/>
      </c>
      <c r="U3292" s="1" t="str">
        <f>IF(官網匯出!O3292="","",官網匯出!O3292)</f>
        <v/>
      </c>
      <c r="V3292" s="1" t="str">
        <f>IF(官網匯出!P3292="",IF(G3292="","",0),官網匯出!P3292)</f>
        <v/>
      </c>
      <c r="W3292" s="1" t="str">
        <f>IF(官網匯出!Q3292="",IF(G3292="","",0),官網匯出!Q3292)</f>
        <v/>
      </c>
      <c r="X3292" s="1" t="str">
        <f>IF(官網匯出!R3292="","",官網匯出!R3292)</f>
        <v/>
      </c>
      <c r="Y3292" s="1" t="str">
        <f>IF(官網匯出!S3292="","",官網匯出!S3292)</f>
        <v/>
      </c>
      <c r="Z3292" s="1" t="str">
        <f>IF(G3292="","",官網匯出!T3292)</f>
        <v/>
      </c>
      <c r="AA3292" s="1" t="str">
        <f>IF(G3292="","",官網匯出!AK3292)</f>
        <v/>
      </c>
      <c r="AB3292" s="1" t="str">
        <f>IF(G3292="","",IF(官網匯出!V3292="","",官網匯出!V3292))</f>
        <v/>
      </c>
      <c r="AJ3292" s="1" t="str">
        <f>IF(G3292="","",IF(官網匯出!AE3292="","",官網匯出!AE3292))</f>
        <v/>
      </c>
      <c r="AK3292" s="1" t="str">
        <f>IF(G3292="","",IF(官網匯出!AD3292="","",官網匯出!AD3292))</f>
        <v/>
      </c>
      <c r="AL3292" s="1" t="str">
        <f t="shared" si="574"/>
        <v>0</v>
      </c>
      <c r="AM3292" s="1" t="str">
        <f>IF(官網匯出!AG3292="","",官網匯出!AG3292)</f>
        <v/>
      </c>
      <c r="AN3292" s="1" t="str">
        <f>IF(G3292="","",IF(官網匯出!AH3292="","",官網匯出!AH3292))</f>
        <v/>
      </c>
      <c r="AO3292" s="14" t="str">
        <f t="shared" si="575"/>
        <v/>
      </c>
      <c r="AP3292" s="14" t="str">
        <f t="shared" si="576"/>
        <v>1</v>
      </c>
      <c r="AQ3292" s="14" t="str">
        <f t="shared" si="577"/>
        <v>0</v>
      </c>
      <c r="AR3292" s="1" t="str">
        <f t="shared" si="578"/>
        <v/>
      </c>
      <c r="AS3292" s="1" t="str">
        <f t="shared" si="579"/>
        <v/>
      </c>
      <c r="AT3292" s="1" t="str">
        <f t="shared" si="580"/>
        <v/>
      </c>
      <c r="AU3292" s="1" t="str">
        <f t="shared" si="571"/>
        <v/>
      </c>
      <c r="AV3292" s="1" t="e">
        <f>IF(VLOOKUP(G3292,官網匯出!A:AQ,42,FALSE)="","[黃金盾官網]",VLOOKUP(G3292,官網匯出!A:AQ,42,FALSE))</f>
        <v>#N/A</v>
      </c>
      <c r="AW3292" s="1" t="e">
        <f>IF(LEFT(VLOOKUP(G3292,官網匯出!A:AS,43,FALSE),2)="","web",LEFT(VLOOKUP(G3292,官網匯出!A:AS,43,FALSE),2))</f>
        <v>#N/A</v>
      </c>
      <c r="AX3292" s="1" t="str">
        <f t="shared" si="581"/>
        <v>O</v>
      </c>
    </row>
    <row r="3293" spans="1:50">
      <c r="A3293" s="1" t="str">
        <f>IF(G3293="","",VLOOKUP(官網轉換!AW3293,團名!A:B,2,FALSE))</f>
        <v/>
      </c>
      <c r="B3293" s="1" t="str">
        <f>IF(G3293="","",IF(LEFT(VLOOKUP(G3293,官網匯出!A:AQ,43,0),2)="wf",VLOOKUP(VLOOKUP(G3293,官網匯出!A:AQ,43,0),團名!$I$1:$K$12,2,FALSE),"N0071"))</f>
        <v/>
      </c>
      <c r="C3293" s="1" t="str">
        <f>IFERROR(VLOOKUP(官網匯出!D3293,團名!E:G,3,FALSE),"")</f>
        <v/>
      </c>
      <c r="D3293" s="1" t="str">
        <f t="shared" si="572"/>
        <v/>
      </c>
      <c r="E3293" s="1" t="str">
        <f t="shared" si="573"/>
        <v/>
      </c>
      <c r="F3293" s="1" t="str">
        <f>IF(官網匯出!F3293="已付款","","B0012")</f>
        <v>B0012</v>
      </c>
      <c r="G3293" s="1" t="str">
        <f>IF(官網匯出!A3293="","",官網匯出!A3293)</f>
        <v/>
      </c>
      <c r="H3293" s="3" t="str">
        <f>IF(官網匯出!B3293="","",官網匯出!B3293)</f>
        <v/>
      </c>
      <c r="I3293" s="1" t="str">
        <f>IF(官網匯出!C3293="","",官網匯出!C3293)</f>
        <v/>
      </c>
      <c r="J3293" s="1" t="str">
        <f>IF(官網匯出!D3293="","",官網匯出!D3293)</f>
        <v/>
      </c>
      <c r="K3293" s="3" t="str">
        <f>IF(官網匯出!E3293="","",官網匯出!E3293)</f>
        <v/>
      </c>
      <c r="L3293" s="1" t="str">
        <f>IF(官網匯出!F3293="","",官網匯出!F3293)</f>
        <v/>
      </c>
      <c r="M3293" s="1" t="str">
        <f>IF(官網匯出!G3293="","",官網匯出!G3293)</f>
        <v/>
      </c>
      <c r="N3293" s="1" t="str">
        <f>IF(官網匯出!H3293="","",官網匯出!H3293)</f>
        <v/>
      </c>
      <c r="P3293" s="1" t="str">
        <f>IF(官網匯出!J3293="","",RIGHT(官網匯出!J3293,LEN(官網匯出!J3293)-2))</f>
        <v/>
      </c>
      <c r="Q3293" s="1" t="str">
        <f>IF(官網匯出!K3293="","",官網匯出!K3293)</f>
        <v/>
      </c>
      <c r="R3293" s="1" t="str">
        <f>IF(官網匯出!L3293="","",官網匯出!L3293)</f>
        <v/>
      </c>
      <c r="S3293" s="1" t="str">
        <f>IF(官網匯出!M3293="","",官網匯出!M3293)</f>
        <v/>
      </c>
      <c r="T3293" s="1" t="str">
        <f>IF(官網匯出!N3293="","",官網匯出!N3293)</f>
        <v/>
      </c>
      <c r="U3293" s="1" t="str">
        <f>IF(官網匯出!O3293="","",官網匯出!O3293)</f>
        <v/>
      </c>
      <c r="V3293" s="1" t="str">
        <f>IF(官網匯出!P3293="",IF(G3293="","",0),官網匯出!P3293)</f>
        <v/>
      </c>
      <c r="W3293" s="1" t="str">
        <f>IF(官網匯出!Q3293="",IF(G3293="","",0),官網匯出!Q3293)</f>
        <v/>
      </c>
      <c r="X3293" s="1" t="str">
        <f>IF(官網匯出!R3293="","",官網匯出!R3293)</f>
        <v/>
      </c>
      <c r="Y3293" s="1" t="str">
        <f>IF(官網匯出!S3293="","",官網匯出!S3293)</f>
        <v/>
      </c>
      <c r="Z3293" s="1" t="str">
        <f>IF(G3293="","",官網匯出!T3293)</f>
        <v/>
      </c>
      <c r="AA3293" s="1" t="str">
        <f>IF(G3293="","",官網匯出!AK3293)</f>
        <v/>
      </c>
      <c r="AB3293" s="1" t="str">
        <f>IF(G3293="","",IF(官網匯出!V3293="","",官網匯出!V3293))</f>
        <v/>
      </c>
      <c r="AJ3293" s="1" t="str">
        <f>IF(G3293="","",IF(官網匯出!AE3293="","",官網匯出!AE3293))</f>
        <v/>
      </c>
      <c r="AK3293" s="1" t="str">
        <f>IF(G3293="","",IF(官網匯出!AD3293="","",官網匯出!AD3293))</f>
        <v/>
      </c>
      <c r="AL3293" s="1" t="str">
        <f t="shared" si="574"/>
        <v>0</v>
      </c>
      <c r="AM3293" s="1" t="str">
        <f>IF(官網匯出!AG3293="","",官網匯出!AG3293)</f>
        <v/>
      </c>
      <c r="AN3293" s="1" t="str">
        <f>IF(G3293="","",IF(官網匯出!AH3293="","",官網匯出!AH3293))</f>
        <v/>
      </c>
      <c r="AO3293" s="14" t="str">
        <f t="shared" si="575"/>
        <v/>
      </c>
      <c r="AP3293" s="14" t="str">
        <f t="shared" si="576"/>
        <v>1</v>
      </c>
      <c r="AQ3293" s="14" t="str">
        <f t="shared" si="577"/>
        <v>0</v>
      </c>
      <c r="AR3293" s="1" t="str">
        <f t="shared" si="578"/>
        <v/>
      </c>
      <c r="AS3293" s="1" t="str">
        <f t="shared" si="579"/>
        <v/>
      </c>
      <c r="AT3293" s="1" t="str">
        <f t="shared" si="580"/>
        <v/>
      </c>
      <c r="AU3293" s="1" t="str">
        <f t="shared" si="571"/>
        <v/>
      </c>
      <c r="AV3293" s="1" t="e">
        <f>IF(VLOOKUP(G3293,官網匯出!A:AQ,42,FALSE)="","[黃金盾官網]",VLOOKUP(G3293,官網匯出!A:AQ,42,FALSE))</f>
        <v>#N/A</v>
      </c>
      <c r="AW3293" s="1" t="e">
        <f>IF(LEFT(VLOOKUP(G3293,官網匯出!A:AS,43,FALSE),2)="","web",LEFT(VLOOKUP(G3293,官網匯出!A:AS,43,FALSE),2))</f>
        <v>#N/A</v>
      </c>
      <c r="AX3293" s="1" t="str">
        <f t="shared" si="581"/>
        <v>O</v>
      </c>
    </row>
    <row r="3294" spans="1:50">
      <c r="A3294" s="1" t="str">
        <f>IF(G3294="","",VLOOKUP(官網轉換!AW3294,團名!A:B,2,FALSE))</f>
        <v/>
      </c>
      <c r="B3294" s="1" t="str">
        <f>IF(G3294="","",IF(LEFT(VLOOKUP(G3294,官網匯出!A:AQ,43,0),2)="wf",VLOOKUP(VLOOKUP(G3294,官網匯出!A:AQ,43,0),團名!$I$1:$K$12,2,FALSE),"N0071"))</f>
        <v/>
      </c>
      <c r="C3294" s="1" t="str">
        <f>IFERROR(VLOOKUP(官網匯出!D3294,團名!E:G,3,FALSE),"")</f>
        <v/>
      </c>
      <c r="D3294" s="1" t="str">
        <f t="shared" si="572"/>
        <v/>
      </c>
      <c r="E3294" s="1" t="str">
        <f t="shared" si="573"/>
        <v/>
      </c>
      <c r="F3294" s="1" t="str">
        <f>IF(官網匯出!F3294="已付款","","B0012")</f>
        <v>B0012</v>
      </c>
      <c r="G3294" s="1" t="str">
        <f>IF(官網匯出!A3294="","",官網匯出!A3294)</f>
        <v/>
      </c>
      <c r="H3294" s="3" t="str">
        <f>IF(官網匯出!B3294="","",官網匯出!B3294)</f>
        <v/>
      </c>
      <c r="I3294" s="1" t="str">
        <f>IF(官網匯出!C3294="","",官網匯出!C3294)</f>
        <v/>
      </c>
      <c r="J3294" s="1" t="str">
        <f>IF(官網匯出!D3294="","",官網匯出!D3294)</f>
        <v/>
      </c>
      <c r="K3294" s="3" t="str">
        <f>IF(官網匯出!E3294="","",官網匯出!E3294)</f>
        <v/>
      </c>
      <c r="L3294" s="1" t="str">
        <f>IF(官網匯出!F3294="","",官網匯出!F3294)</f>
        <v/>
      </c>
      <c r="M3294" s="1" t="str">
        <f>IF(官網匯出!G3294="","",官網匯出!G3294)</f>
        <v/>
      </c>
      <c r="N3294" s="1" t="str">
        <f>IF(官網匯出!H3294="","",官網匯出!H3294)</f>
        <v/>
      </c>
      <c r="P3294" s="1" t="str">
        <f>IF(官網匯出!J3294="","",RIGHT(官網匯出!J3294,LEN(官網匯出!J3294)-2))</f>
        <v/>
      </c>
      <c r="Q3294" s="1" t="str">
        <f>IF(官網匯出!K3294="","",官網匯出!K3294)</f>
        <v/>
      </c>
      <c r="R3294" s="1" t="str">
        <f>IF(官網匯出!L3294="","",官網匯出!L3294)</f>
        <v/>
      </c>
      <c r="S3294" s="1" t="str">
        <f>IF(官網匯出!M3294="","",官網匯出!M3294)</f>
        <v/>
      </c>
      <c r="T3294" s="1" t="str">
        <f>IF(官網匯出!N3294="","",官網匯出!N3294)</f>
        <v/>
      </c>
      <c r="U3294" s="1" t="str">
        <f>IF(官網匯出!O3294="","",官網匯出!O3294)</f>
        <v/>
      </c>
      <c r="V3294" s="1" t="str">
        <f>IF(官網匯出!P3294="",IF(G3294="","",0),官網匯出!P3294)</f>
        <v/>
      </c>
      <c r="W3294" s="1" t="str">
        <f>IF(官網匯出!Q3294="",IF(G3294="","",0),官網匯出!Q3294)</f>
        <v/>
      </c>
      <c r="X3294" s="1" t="str">
        <f>IF(官網匯出!R3294="","",官網匯出!R3294)</f>
        <v/>
      </c>
      <c r="Y3294" s="1" t="str">
        <f>IF(官網匯出!S3294="","",官網匯出!S3294)</f>
        <v/>
      </c>
      <c r="Z3294" s="1" t="str">
        <f>IF(G3294="","",官網匯出!T3294)</f>
        <v/>
      </c>
      <c r="AA3294" s="1" t="str">
        <f>IF(G3294="","",官網匯出!AK3294)</f>
        <v/>
      </c>
      <c r="AB3294" s="1" t="str">
        <f>IF(G3294="","",IF(官網匯出!V3294="","",官網匯出!V3294))</f>
        <v/>
      </c>
      <c r="AJ3294" s="1" t="str">
        <f>IF(G3294="","",IF(官網匯出!AE3294="","",官網匯出!AE3294))</f>
        <v/>
      </c>
      <c r="AK3294" s="1" t="str">
        <f>IF(G3294="","",IF(官網匯出!AD3294="","",官網匯出!AD3294))</f>
        <v/>
      </c>
      <c r="AL3294" s="1" t="str">
        <f t="shared" si="574"/>
        <v>0</v>
      </c>
      <c r="AM3294" s="1" t="str">
        <f>IF(官網匯出!AG3294="","",官網匯出!AG3294)</f>
        <v/>
      </c>
      <c r="AN3294" s="1" t="str">
        <f>IF(G3294="","",IF(官網匯出!AH3294="","",官網匯出!AH3294))</f>
        <v/>
      </c>
      <c r="AO3294" s="14" t="str">
        <f t="shared" si="575"/>
        <v/>
      </c>
      <c r="AP3294" s="14" t="str">
        <f t="shared" si="576"/>
        <v>1</v>
      </c>
      <c r="AQ3294" s="14" t="str">
        <f t="shared" si="577"/>
        <v>0</v>
      </c>
      <c r="AR3294" s="1" t="str">
        <f t="shared" si="578"/>
        <v/>
      </c>
      <c r="AS3294" s="1" t="str">
        <f t="shared" si="579"/>
        <v/>
      </c>
      <c r="AT3294" s="1" t="str">
        <f t="shared" si="580"/>
        <v/>
      </c>
      <c r="AU3294" s="1" t="str">
        <f t="shared" si="571"/>
        <v/>
      </c>
      <c r="AV3294" s="1" t="e">
        <f>IF(VLOOKUP(G3294,官網匯出!A:AQ,42,FALSE)="","[黃金盾官網]",VLOOKUP(G3294,官網匯出!A:AQ,42,FALSE))</f>
        <v>#N/A</v>
      </c>
      <c r="AW3294" s="1" t="e">
        <f>IF(LEFT(VLOOKUP(G3294,官網匯出!A:AS,43,FALSE),2)="","web",LEFT(VLOOKUP(G3294,官網匯出!A:AS,43,FALSE),2))</f>
        <v>#N/A</v>
      </c>
      <c r="AX3294" s="1" t="str">
        <f t="shared" si="581"/>
        <v>O</v>
      </c>
    </row>
    <row r="3295" spans="1:50">
      <c r="A3295" s="1" t="str">
        <f>IF(G3295="","",VLOOKUP(官網轉換!AW3295,團名!A:B,2,FALSE))</f>
        <v/>
      </c>
      <c r="B3295" s="1" t="str">
        <f>IF(G3295="","",IF(LEFT(VLOOKUP(G3295,官網匯出!A:AQ,43,0),2)="wf",VLOOKUP(VLOOKUP(G3295,官網匯出!A:AQ,43,0),團名!$I$1:$K$12,2,FALSE),"N0071"))</f>
        <v/>
      </c>
      <c r="C3295" s="1" t="str">
        <f>IFERROR(VLOOKUP(官網匯出!D3295,團名!E:G,3,FALSE),"")</f>
        <v/>
      </c>
      <c r="D3295" s="1" t="str">
        <f t="shared" si="572"/>
        <v/>
      </c>
      <c r="E3295" s="1" t="str">
        <f t="shared" si="573"/>
        <v/>
      </c>
      <c r="F3295" s="1" t="str">
        <f>IF(官網匯出!F3295="已付款","","B0012")</f>
        <v>B0012</v>
      </c>
      <c r="G3295" s="1" t="str">
        <f>IF(官網匯出!A3295="","",官網匯出!A3295)</f>
        <v/>
      </c>
      <c r="H3295" s="3" t="str">
        <f>IF(官網匯出!B3295="","",官網匯出!B3295)</f>
        <v/>
      </c>
      <c r="I3295" s="1" t="str">
        <f>IF(官網匯出!C3295="","",官網匯出!C3295)</f>
        <v/>
      </c>
      <c r="J3295" s="1" t="str">
        <f>IF(官網匯出!D3295="","",官網匯出!D3295)</f>
        <v/>
      </c>
      <c r="K3295" s="3" t="str">
        <f>IF(官網匯出!E3295="","",官網匯出!E3295)</f>
        <v/>
      </c>
      <c r="L3295" s="1" t="str">
        <f>IF(官網匯出!F3295="","",官網匯出!F3295)</f>
        <v/>
      </c>
      <c r="M3295" s="1" t="str">
        <f>IF(官網匯出!G3295="","",官網匯出!G3295)</f>
        <v/>
      </c>
      <c r="N3295" s="1" t="str">
        <f>IF(官網匯出!H3295="","",官網匯出!H3295)</f>
        <v/>
      </c>
      <c r="P3295" s="1" t="str">
        <f>IF(官網匯出!J3295="","",RIGHT(官網匯出!J3295,LEN(官網匯出!J3295)-2))</f>
        <v/>
      </c>
      <c r="Q3295" s="1" t="str">
        <f>IF(官網匯出!K3295="","",官網匯出!K3295)</f>
        <v/>
      </c>
      <c r="R3295" s="1" t="str">
        <f>IF(官網匯出!L3295="","",官網匯出!L3295)</f>
        <v/>
      </c>
      <c r="S3295" s="1" t="str">
        <f>IF(官網匯出!M3295="","",官網匯出!M3295)</f>
        <v/>
      </c>
      <c r="T3295" s="1" t="str">
        <f>IF(官網匯出!N3295="","",官網匯出!N3295)</f>
        <v/>
      </c>
      <c r="U3295" s="1" t="str">
        <f>IF(官網匯出!O3295="","",官網匯出!O3295)</f>
        <v/>
      </c>
      <c r="V3295" s="1" t="str">
        <f>IF(官網匯出!P3295="",IF(G3295="","",0),官網匯出!P3295)</f>
        <v/>
      </c>
      <c r="W3295" s="1" t="str">
        <f>IF(官網匯出!Q3295="",IF(G3295="","",0),官網匯出!Q3295)</f>
        <v/>
      </c>
      <c r="X3295" s="1" t="str">
        <f>IF(官網匯出!R3295="","",官網匯出!R3295)</f>
        <v/>
      </c>
      <c r="Y3295" s="1" t="str">
        <f>IF(官網匯出!S3295="","",官網匯出!S3295)</f>
        <v/>
      </c>
      <c r="Z3295" s="1" t="str">
        <f>IF(G3295="","",官網匯出!T3295)</f>
        <v/>
      </c>
      <c r="AA3295" s="1" t="str">
        <f>IF(G3295="","",官網匯出!AK3295)</f>
        <v/>
      </c>
      <c r="AB3295" s="1" t="str">
        <f>IF(G3295="","",IF(官網匯出!V3295="","",官網匯出!V3295))</f>
        <v/>
      </c>
      <c r="AJ3295" s="1" t="str">
        <f>IF(G3295="","",IF(官網匯出!AE3295="","",官網匯出!AE3295))</f>
        <v/>
      </c>
      <c r="AK3295" s="1" t="str">
        <f>IF(G3295="","",IF(官網匯出!AD3295="","",官網匯出!AD3295))</f>
        <v/>
      </c>
      <c r="AL3295" s="1" t="str">
        <f t="shared" si="574"/>
        <v>0</v>
      </c>
      <c r="AM3295" s="1" t="str">
        <f>IF(官網匯出!AG3295="","",官網匯出!AG3295)</f>
        <v/>
      </c>
      <c r="AN3295" s="1" t="str">
        <f>IF(G3295="","",IF(官網匯出!AH3295="","",官網匯出!AH3295))</f>
        <v/>
      </c>
      <c r="AO3295" s="14" t="str">
        <f t="shared" si="575"/>
        <v/>
      </c>
      <c r="AP3295" s="14" t="str">
        <f t="shared" si="576"/>
        <v>1</v>
      </c>
      <c r="AQ3295" s="14" t="str">
        <f t="shared" si="577"/>
        <v>0</v>
      </c>
      <c r="AR3295" s="1" t="str">
        <f t="shared" si="578"/>
        <v/>
      </c>
      <c r="AS3295" s="1" t="str">
        <f t="shared" si="579"/>
        <v/>
      </c>
      <c r="AT3295" s="1" t="str">
        <f t="shared" si="580"/>
        <v/>
      </c>
      <c r="AU3295" s="1" t="str">
        <f t="shared" si="571"/>
        <v/>
      </c>
      <c r="AV3295" s="1" t="e">
        <f>IF(VLOOKUP(G3295,官網匯出!A:AQ,42,FALSE)="","[黃金盾官網]",VLOOKUP(G3295,官網匯出!A:AQ,42,FALSE))</f>
        <v>#N/A</v>
      </c>
      <c r="AW3295" s="1" t="e">
        <f>IF(LEFT(VLOOKUP(G3295,官網匯出!A:AS,43,FALSE),2)="","web",LEFT(VLOOKUP(G3295,官網匯出!A:AS,43,FALSE),2))</f>
        <v>#N/A</v>
      </c>
      <c r="AX3295" s="1" t="str">
        <f t="shared" si="581"/>
        <v>O</v>
      </c>
    </row>
    <row r="3296" spans="1:50">
      <c r="A3296" s="1" t="str">
        <f>IF(G3296="","",VLOOKUP(官網轉換!AW3296,團名!A:B,2,FALSE))</f>
        <v/>
      </c>
      <c r="B3296" s="1" t="str">
        <f>IF(G3296="","",IF(LEFT(VLOOKUP(G3296,官網匯出!A:AQ,43,0),2)="wf",VLOOKUP(VLOOKUP(G3296,官網匯出!A:AQ,43,0),團名!$I$1:$K$12,2,FALSE),"N0071"))</f>
        <v/>
      </c>
      <c r="C3296" s="1" t="str">
        <f>IFERROR(VLOOKUP(官網匯出!D3296,團名!E:G,3,FALSE),"")</f>
        <v/>
      </c>
      <c r="D3296" s="1" t="str">
        <f t="shared" si="572"/>
        <v/>
      </c>
      <c r="E3296" s="1" t="str">
        <f t="shared" si="573"/>
        <v/>
      </c>
      <c r="F3296" s="1" t="str">
        <f>IF(官網匯出!F3296="已付款","","B0012")</f>
        <v>B0012</v>
      </c>
      <c r="G3296" s="1" t="str">
        <f>IF(官網匯出!A3296="","",官網匯出!A3296)</f>
        <v/>
      </c>
      <c r="H3296" s="3" t="str">
        <f>IF(官網匯出!B3296="","",官網匯出!B3296)</f>
        <v/>
      </c>
      <c r="I3296" s="1" t="str">
        <f>IF(官網匯出!C3296="","",官網匯出!C3296)</f>
        <v/>
      </c>
      <c r="J3296" s="1" t="str">
        <f>IF(官網匯出!D3296="","",官網匯出!D3296)</f>
        <v/>
      </c>
      <c r="K3296" s="3" t="str">
        <f>IF(官網匯出!E3296="","",官網匯出!E3296)</f>
        <v/>
      </c>
      <c r="L3296" s="1" t="str">
        <f>IF(官網匯出!F3296="","",官網匯出!F3296)</f>
        <v/>
      </c>
      <c r="M3296" s="1" t="str">
        <f>IF(官網匯出!G3296="","",官網匯出!G3296)</f>
        <v/>
      </c>
      <c r="N3296" s="1" t="str">
        <f>IF(官網匯出!H3296="","",官網匯出!H3296)</f>
        <v/>
      </c>
      <c r="P3296" s="1" t="str">
        <f>IF(官網匯出!J3296="","",RIGHT(官網匯出!J3296,LEN(官網匯出!J3296)-2))</f>
        <v/>
      </c>
      <c r="Q3296" s="1" t="str">
        <f>IF(官網匯出!K3296="","",官網匯出!K3296)</f>
        <v/>
      </c>
      <c r="R3296" s="1" t="str">
        <f>IF(官網匯出!L3296="","",官網匯出!L3296)</f>
        <v/>
      </c>
      <c r="S3296" s="1" t="str">
        <f>IF(官網匯出!M3296="","",官網匯出!M3296)</f>
        <v/>
      </c>
      <c r="T3296" s="1" t="str">
        <f>IF(官網匯出!N3296="","",官網匯出!N3296)</f>
        <v/>
      </c>
      <c r="U3296" s="1" t="str">
        <f>IF(官網匯出!O3296="","",官網匯出!O3296)</f>
        <v/>
      </c>
      <c r="V3296" s="1" t="str">
        <f>IF(官網匯出!P3296="",IF(G3296="","",0),官網匯出!P3296)</f>
        <v/>
      </c>
      <c r="W3296" s="1" t="str">
        <f>IF(官網匯出!Q3296="",IF(G3296="","",0),官網匯出!Q3296)</f>
        <v/>
      </c>
      <c r="X3296" s="1" t="str">
        <f>IF(官網匯出!R3296="","",官網匯出!R3296)</f>
        <v/>
      </c>
      <c r="Y3296" s="1" t="str">
        <f>IF(官網匯出!S3296="","",官網匯出!S3296)</f>
        <v/>
      </c>
      <c r="Z3296" s="1" t="str">
        <f>IF(G3296="","",官網匯出!T3296)</f>
        <v/>
      </c>
      <c r="AA3296" s="1" t="str">
        <f>IF(G3296="","",官網匯出!AK3296)</f>
        <v/>
      </c>
      <c r="AB3296" s="1" t="str">
        <f>IF(G3296="","",IF(官網匯出!V3296="","",官網匯出!V3296))</f>
        <v/>
      </c>
      <c r="AJ3296" s="1" t="str">
        <f>IF(G3296="","",IF(官網匯出!AE3296="","",官網匯出!AE3296))</f>
        <v/>
      </c>
      <c r="AK3296" s="1" t="str">
        <f>IF(G3296="","",IF(官網匯出!AD3296="","",官網匯出!AD3296))</f>
        <v/>
      </c>
      <c r="AL3296" s="1" t="str">
        <f t="shared" si="574"/>
        <v>0</v>
      </c>
      <c r="AM3296" s="1" t="str">
        <f>IF(官網匯出!AG3296="","",官網匯出!AG3296)</f>
        <v/>
      </c>
      <c r="AN3296" s="1" t="str">
        <f>IF(G3296="","",IF(官網匯出!AH3296="","",官網匯出!AH3296))</f>
        <v/>
      </c>
      <c r="AO3296" s="14" t="str">
        <f t="shared" si="575"/>
        <v/>
      </c>
      <c r="AP3296" s="14" t="str">
        <f t="shared" si="576"/>
        <v>1</v>
      </c>
      <c r="AQ3296" s="14" t="str">
        <f t="shared" si="577"/>
        <v>0</v>
      </c>
      <c r="AR3296" s="1" t="str">
        <f t="shared" si="578"/>
        <v/>
      </c>
      <c r="AS3296" s="1" t="str">
        <f t="shared" si="579"/>
        <v/>
      </c>
      <c r="AT3296" s="1" t="str">
        <f t="shared" si="580"/>
        <v/>
      </c>
      <c r="AU3296" s="1" t="str">
        <f t="shared" si="571"/>
        <v/>
      </c>
      <c r="AV3296" s="1" t="e">
        <f>IF(VLOOKUP(G3296,官網匯出!A:AQ,42,FALSE)="","[黃金盾官網]",VLOOKUP(G3296,官網匯出!A:AQ,42,FALSE))</f>
        <v>#N/A</v>
      </c>
      <c r="AW3296" s="1" t="e">
        <f>IF(LEFT(VLOOKUP(G3296,官網匯出!A:AS,43,FALSE),2)="","web",LEFT(VLOOKUP(G3296,官網匯出!A:AS,43,FALSE),2))</f>
        <v>#N/A</v>
      </c>
      <c r="AX3296" s="1" t="str">
        <f t="shared" si="581"/>
        <v>O</v>
      </c>
    </row>
    <row r="3297" spans="1:50">
      <c r="A3297" s="1" t="str">
        <f>IF(G3297="","",VLOOKUP(官網轉換!AW3297,團名!A:B,2,FALSE))</f>
        <v/>
      </c>
      <c r="B3297" s="1" t="str">
        <f>IF(G3297="","",IF(LEFT(VLOOKUP(G3297,官網匯出!A:AQ,43,0),2)="wf",VLOOKUP(VLOOKUP(G3297,官網匯出!A:AQ,43,0),團名!$I$1:$K$12,2,FALSE),"N0071"))</f>
        <v/>
      </c>
      <c r="C3297" s="1" t="str">
        <f>IFERROR(VLOOKUP(官網匯出!D3297,團名!E:G,3,FALSE),"")</f>
        <v/>
      </c>
      <c r="D3297" s="1" t="str">
        <f t="shared" si="572"/>
        <v/>
      </c>
      <c r="E3297" s="1" t="str">
        <f t="shared" si="573"/>
        <v/>
      </c>
      <c r="F3297" s="1" t="str">
        <f>IF(官網匯出!F3297="已付款","","B0012")</f>
        <v>B0012</v>
      </c>
      <c r="G3297" s="1" t="str">
        <f>IF(官網匯出!A3297="","",官網匯出!A3297)</f>
        <v/>
      </c>
      <c r="H3297" s="3" t="str">
        <f>IF(官網匯出!B3297="","",官網匯出!B3297)</f>
        <v/>
      </c>
      <c r="I3297" s="1" t="str">
        <f>IF(官網匯出!C3297="","",官網匯出!C3297)</f>
        <v/>
      </c>
      <c r="J3297" s="1" t="str">
        <f>IF(官網匯出!D3297="","",官網匯出!D3297)</f>
        <v/>
      </c>
      <c r="K3297" s="3" t="str">
        <f>IF(官網匯出!E3297="","",官網匯出!E3297)</f>
        <v/>
      </c>
      <c r="L3297" s="1" t="str">
        <f>IF(官網匯出!F3297="","",官網匯出!F3297)</f>
        <v/>
      </c>
      <c r="M3297" s="1" t="str">
        <f>IF(官網匯出!G3297="","",官網匯出!G3297)</f>
        <v/>
      </c>
      <c r="N3297" s="1" t="str">
        <f>IF(官網匯出!H3297="","",官網匯出!H3297)</f>
        <v/>
      </c>
      <c r="P3297" s="1" t="str">
        <f>IF(官網匯出!J3297="","",RIGHT(官網匯出!J3297,LEN(官網匯出!J3297)-2))</f>
        <v/>
      </c>
      <c r="Q3297" s="1" t="str">
        <f>IF(官網匯出!K3297="","",官網匯出!K3297)</f>
        <v/>
      </c>
      <c r="R3297" s="1" t="str">
        <f>IF(官網匯出!L3297="","",官網匯出!L3297)</f>
        <v/>
      </c>
      <c r="S3297" s="1" t="str">
        <f>IF(官網匯出!M3297="","",官網匯出!M3297)</f>
        <v/>
      </c>
      <c r="T3297" s="1" t="str">
        <f>IF(官網匯出!N3297="","",官網匯出!N3297)</f>
        <v/>
      </c>
      <c r="U3297" s="1" t="str">
        <f>IF(官網匯出!O3297="","",官網匯出!O3297)</f>
        <v/>
      </c>
      <c r="V3297" s="1" t="str">
        <f>IF(官網匯出!P3297="",IF(G3297="","",0),官網匯出!P3297)</f>
        <v/>
      </c>
      <c r="W3297" s="1" t="str">
        <f>IF(官網匯出!Q3297="",IF(G3297="","",0),官網匯出!Q3297)</f>
        <v/>
      </c>
      <c r="X3297" s="1" t="str">
        <f>IF(官網匯出!R3297="","",官網匯出!R3297)</f>
        <v/>
      </c>
      <c r="Y3297" s="1" t="str">
        <f>IF(官網匯出!S3297="","",官網匯出!S3297)</f>
        <v/>
      </c>
      <c r="Z3297" s="1" t="str">
        <f>IF(G3297="","",官網匯出!T3297)</f>
        <v/>
      </c>
      <c r="AA3297" s="1" t="str">
        <f>IF(G3297="","",官網匯出!AK3297)</f>
        <v/>
      </c>
      <c r="AB3297" s="1" t="str">
        <f>IF(G3297="","",IF(官網匯出!V3297="","",官網匯出!V3297))</f>
        <v/>
      </c>
      <c r="AJ3297" s="1" t="str">
        <f>IF(G3297="","",IF(官網匯出!AE3297="","",官網匯出!AE3297))</f>
        <v/>
      </c>
      <c r="AK3297" s="1" t="str">
        <f>IF(G3297="","",IF(官網匯出!AD3297="","",官網匯出!AD3297))</f>
        <v/>
      </c>
      <c r="AL3297" s="1" t="str">
        <f t="shared" si="574"/>
        <v>0</v>
      </c>
      <c r="AM3297" s="1" t="str">
        <f>IF(官網匯出!AG3297="","",官網匯出!AG3297)</f>
        <v/>
      </c>
      <c r="AN3297" s="1" t="str">
        <f>IF(G3297="","",IF(官網匯出!AH3297="","",官網匯出!AH3297))</f>
        <v/>
      </c>
      <c r="AO3297" s="14" t="str">
        <f t="shared" si="575"/>
        <v/>
      </c>
      <c r="AP3297" s="14" t="str">
        <f t="shared" si="576"/>
        <v>1</v>
      </c>
      <c r="AQ3297" s="14" t="str">
        <f t="shared" si="577"/>
        <v>0</v>
      </c>
      <c r="AR3297" s="1" t="str">
        <f t="shared" si="578"/>
        <v/>
      </c>
      <c r="AS3297" s="1" t="str">
        <f t="shared" si="579"/>
        <v/>
      </c>
      <c r="AT3297" s="1" t="str">
        <f t="shared" si="580"/>
        <v/>
      </c>
      <c r="AU3297" s="1" t="str">
        <f t="shared" si="571"/>
        <v/>
      </c>
      <c r="AV3297" s="1" t="e">
        <f>IF(VLOOKUP(G3297,官網匯出!A:AQ,42,FALSE)="","[黃金盾官網]",VLOOKUP(G3297,官網匯出!A:AQ,42,FALSE))</f>
        <v>#N/A</v>
      </c>
      <c r="AW3297" s="1" t="e">
        <f>IF(LEFT(VLOOKUP(G3297,官網匯出!A:AS,43,FALSE),2)="","web",LEFT(VLOOKUP(G3297,官網匯出!A:AS,43,FALSE),2))</f>
        <v>#N/A</v>
      </c>
      <c r="AX3297" s="1" t="str">
        <f t="shared" si="581"/>
        <v>O</v>
      </c>
    </row>
    <row r="3298" spans="1:50">
      <c r="A3298" s="1" t="str">
        <f>IF(G3298="","",VLOOKUP(官網轉換!AW3298,團名!A:B,2,FALSE))</f>
        <v/>
      </c>
      <c r="B3298" s="1" t="str">
        <f>IF(G3298="","",IF(LEFT(VLOOKUP(G3298,官網匯出!A:AQ,43,0),2)="wf",VLOOKUP(VLOOKUP(G3298,官網匯出!A:AQ,43,0),團名!$I$1:$K$12,2,FALSE),"N0071"))</f>
        <v/>
      </c>
      <c r="C3298" s="1" t="str">
        <f>IFERROR(VLOOKUP(官網匯出!D3298,團名!E:G,3,FALSE),"")</f>
        <v/>
      </c>
      <c r="D3298" s="1" t="str">
        <f t="shared" si="572"/>
        <v/>
      </c>
      <c r="E3298" s="1" t="str">
        <f t="shared" si="573"/>
        <v/>
      </c>
      <c r="F3298" s="1" t="str">
        <f>IF(官網匯出!F3298="已付款","","B0012")</f>
        <v>B0012</v>
      </c>
      <c r="G3298" s="1" t="str">
        <f>IF(官網匯出!A3298="","",官網匯出!A3298)</f>
        <v/>
      </c>
      <c r="H3298" s="3" t="str">
        <f>IF(官網匯出!B3298="","",官網匯出!B3298)</f>
        <v/>
      </c>
      <c r="I3298" s="1" t="str">
        <f>IF(官網匯出!C3298="","",官網匯出!C3298)</f>
        <v/>
      </c>
      <c r="J3298" s="1" t="str">
        <f>IF(官網匯出!D3298="","",官網匯出!D3298)</f>
        <v/>
      </c>
      <c r="K3298" s="3" t="str">
        <f>IF(官網匯出!E3298="","",官網匯出!E3298)</f>
        <v/>
      </c>
      <c r="L3298" s="1" t="str">
        <f>IF(官網匯出!F3298="","",官網匯出!F3298)</f>
        <v/>
      </c>
      <c r="M3298" s="1" t="str">
        <f>IF(官網匯出!G3298="","",官網匯出!G3298)</f>
        <v/>
      </c>
      <c r="N3298" s="1" t="str">
        <f>IF(官網匯出!H3298="","",官網匯出!H3298)</f>
        <v/>
      </c>
      <c r="P3298" s="1" t="str">
        <f>IF(官網匯出!J3298="","",RIGHT(官網匯出!J3298,LEN(官網匯出!J3298)-2))</f>
        <v/>
      </c>
      <c r="Q3298" s="1" t="str">
        <f>IF(官網匯出!K3298="","",官網匯出!K3298)</f>
        <v/>
      </c>
      <c r="R3298" s="1" t="str">
        <f>IF(官網匯出!L3298="","",官網匯出!L3298)</f>
        <v/>
      </c>
      <c r="S3298" s="1" t="str">
        <f>IF(官網匯出!M3298="","",官網匯出!M3298)</f>
        <v/>
      </c>
      <c r="T3298" s="1" t="str">
        <f>IF(官網匯出!N3298="","",官網匯出!N3298)</f>
        <v/>
      </c>
      <c r="U3298" s="1" t="str">
        <f>IF(官網匯出!O3298="","",官網匯出!O3298)</f>
        <v/>
      </c>
      <c r="V3298" s="1" t="str">
        <f>IF(官網匯出!P3298="",IF(G3298="","",0),官網匯出!P3298)</f>
        <v/>
      </c>
      <c r="W3298" s="1" t="str">
        <f>IF(官網匯出!Q3298="",IF(G3298="","",0),官網匯出!Q3298)</f>
        <v/>
      </c>
      <c r="X3298" s="1" t="str">
        <f>IF(官網匯出!R3298="","",官網匯出!R3298)</f>
        <v/>
      </c>
      <c r="Y3298" s="1" t="str">
        <f>IF(官網匯出!S3298="","",官網匯出!S3298)</f>
        <v/>
      </c>
      <c r="Z3298" s="1" t="str">
        <f>IF(G3298="","",官網匯出!T3298)</f>
        <v/>
      </c>
      <c r="AA3298" s="1" t="str">
        <f>IF(G3298="","",官網匯出!AK3298)</f>
        <v/>
      </c>
      <c r="AB3298" s="1" t="str">
        <f>IF(G3298="","",IF(官網匯出!V3298="","",官網匯出!V3298))</f>
        <v/>
      </c>
      <c r="AJ3298" s="1" t="str">
        <f>IF(G3298="","",IF(官網匯出!AE3298="","",官網匯出!AE3298))</f>
        <v/>
      </c>
      <c r="AK3298" s="1" t="str">
        <f>IF(G3298="","",IF(官網匯出!AD3298="","",官網匯出!AD3298))</f>
        <v/>
      </c>
      <c r="AL3298" s="1" t="str">
        <f t="shared" si="574"/>
        <v>0</v>
      </c>
      <c r="AM3298" s="1" t="str">
        <f>IF(官網匯出!AG3298="","",官網匯出!AG3298)</f>
        <v/>
      </c>
      <c r="AN3298" s="1" t="str">
        <f>IF(G3298="","",IF(官網匯出!AH3298="","",官網匯出!AH3298))</f>
        <v/>
      </c>
      <c r="AO3298" s="14" t="str">
        <f t="shared" si="575"/>
        <v/>
      </c>
      <c r="AP3298" s="14" t="str">
        <f t="shared" si="576"/>
        <v>1</v>
      </c>
      <c r="AQ3298" s="14" t="str">
        <f t="shared" si="577"/>
        <v>0</v>
      </c>
      <c r="AR3298" s="1" t="str">
        <f t="shared" si="578"/>
        <v/>
      </c>
      <c r="AS3298" s="1" t="str">
        <f t="shared" si="579"/>
        <v/>
      </c>
      <c r="AT3298" s="1" t="str">
        <f t="shared" si="580"/>
        <v/>
      </c>
      <c r="AU3298" s="1" t="str">
        <f t="shared" si="571"/>
        <v/>
      </c>
      <c r="AV3298" s="1" t="e">
        <f>IF(VLOOKUP(G3298,官網匯出!A:AQ,42,FALSE)="","[黃金盾官網]",VLOOKUP(G3298,官網匯出!A:AQ,42,FALSE))</f>
        <v>#N/A</v>
      </c>
      <c r="AW3298" s="1" t="e">
        <f>IF(LEFT(VLOOKUP(G3298,官網匯出!A:AS,43,FALSE),2)="","web",LEFT(VLOOKUP(G3298,官網匯出!A:AS,43,FALSE),2))</f>
        <v>#N/A</v>
      </c>
      <c r="AX3298" s="1" t="str">
        <f t="shared" si="581"/>
        <v>O</v>
      </c>
    </row>
    <row r="3299" spans="1:50">
      <c r="A3299" s="1" t="str">
        <f>IF(G3299="","",VLOOKUP(官網轉換!AW3299,團名!A:B,2,FALSE))</f>
        <v/>
      </c>
      <c r="B3299" s="1" t="str">
        <f>IF(G3299="","",IF(LEFT(VLOOKUP(G3299,官網匯出!A:AQ,43,0),2)="wf",VLOOKUP(VLOOKUP(G3299,官網匯出!A:AQ,43,0),團名!$I$1:$K$12,2,FALSE),"N0071"))</f>
        <v/>
      </c>
      <c r="C3299" s="1" t="str">
        <f>IFERROR(VLOOKUP(官網匯出!D3299,團名!E:G,3,FALSE),"")</f>
        <v/>
      </c>
      <c r="D3299" s="1" t="str">
        <f t="shared" si="572"/>
        <v/>
      </c>
      <c r="E3299" s="1" t="str">
        <f t="shared" si="573"/>
        <v/>
      </c>
      <c r="F3299" s="1" t="str">
        <f>IF(官網匯出!F3299="已付款","","B0012")</f>
        <v>B0012</v>
      </c>
      <c r="G3299" s="1" t="str">
        <f>IF(官網匯出!A3299="","",官網匯出!A3299)</f>
        <v/>
      </c>
      <c r="H3299" s="3" t="str">
        <f>IF(官網匯出!B3299="","",官網匯出!B3299)</f>
        <v/>
      </c>
      <c r="I3299" s="1" t="str">
        <f>IF(官網匯出!C3299="","",官網匯出!C3299)</f>
        <v/>
      </c>
      <c r="J3299" s="1" t="str">
        <f>IF(官網匯出!D3299="","",官網匯出!D3299)</f>
        <v/>
      </c>
      <c r="K3299" s="3" t="str">
        <f>IF(官網匯出!E3299="","",官網匯出!E3299)</f>
        <v/>
      </c>
      <c r="L3299" s="1" t="str">
        <f>IF(官網匯出!F3299="","",官網匯出!F3299)</f>
        <v/>
      </c>
      <c r="M3299" s="1" t="str">
        <f>IF(官網匯出!G3299="","",官網匯出!G3299)</f>
        <v/>
      </c>
      <c r="N3299" s="1" t="str">
        <f>IF(官網匯出!H3299="","",官網匯出!H3299)</f>
        <v/>
      </c>
      <c r="P3299" s="1" t="str">
        <f>IF(官網匯出!J3299="","",RIGHT(官網匯出!J3299,LEN(官網匯出!J3299)-2))</f>
        <v/>
      </c>
      <c r="Q3299" s="1" t="str">
        <f>IF(官網匯出!K3299="","",官網匯出!K3299)</f>
        <v/>
      </c>
      <c r="R3299" s="1" t="str">
        <f>IF(官網匯出!L3299="","",官網匯出!L3299)</f>
        <v/>
      </c>
      <c r="S3299" s="1" t="str">
        <f>IF(官網匯出!M3299="","",官網匯出!M3299)</f>
        <v/>
      </c>
      <c r="T3299" s="1" t="str">
        <f>IF(官網匯出!N3299="","",官網匯出!N3299)</f>
        <v/>
      </c>
      <c r="U3299" s="1" t="str">
        <f>IF(官網匯出!O3299="","",官網匯出!O3299)</f>
        <v/>
      </c>
      <c r="V3299" s="1" t="str">
        <f>IF(官網匯出!P3299="",IF(G3299="","",0),官網匯出!P3299)</f>
        <v/>
      </c>
      <c r="W3299" s="1" t="str">
        <f>IF(官網匯出!Q3299="",IF(G3299="","",0),官網匯出!Q3299)</f>
        <v/>
      </c>
      <c r="X3299" s="1" t="str">
        <f>IF(官網匯出!R3299="","",官網匯出!R3299)</f>
        <v/>
      </c>
      <c r="Y3299" s="1" t="str">
        <f>IF(官網匯出!S3299="","",官網匯出!S3299)</f>
        <v/>
      </c>
      <c r="Z3299" s="1" t="str">
        <f>IF(G3299="","",官網匯出!T3299)</f>
        <v/>
      </c>
      <c r="AA3299" s="1" t="str">
        <f>IF(G3299="","",官網匯出!AK3299)</f>
        <v/>
      </c>
      <c r="AB3299" s="1" t="str">
        <f>IF(G3299="","",IF(官網匯出!V3299="","",官網匯出!V3299))</f>
        <v/>
      </c>
      <c r="AJ3299" s="1" t="str">
        <f>IF(G3299="","",IF(官網匯出!AE3299="","",官網匯出!AE3299))</f>
        <v/>
      </c>
      <c r="AK3299" s="1" t="str">
        <f>IF(G3299="","",IF(官網匯出!AD3299="","",官網匯出!AD3299))</f>
        <v/>
      </c>
      <c r="AL3299" s="1" t="str">
        <f t="shared" si="574"/>
        <v>0</v>
      </c>
      <c r="AM3299" s="1" t="str">
        <f>IF(官網匯出!AG3299="","",官網匯出!AG3299)</f>
        <v/>
      </c>
      <c r="AN3299" s="1" t="str">
        <f>IF(G3299="","",IF(官網匯出!AH3299="","",官網匯出!AH3299))</f>
        <v/>
      </c>
      <c r="AO3299" s="14" t="str">
        <f t="shared" si="575"/>
        <v/>
      </c>
      <c r="AP3299" s="14" t="str">
        <f t="shared" si="576"/>
        <v>1</v>
      </c>
      <c r="AQ3299" s="14" t="str">
        <f t="shared" si="577"/>
        <v>0</v>
      </c>
      <c r="AR3299" s="1" t="str">
        <f t="shared" si="578"/>
        <v/>
      </c>
      <c r="AS3299" s="1" t="str">
        <f t="shared" si="579"/>
        <v/>
      </c>
      <c r="AT3299" s="1" t="str">
        <f t="shared" si="580"/>
        <v/>
      </c>
      <c r="AU3299" s="1" t="str">
        <f t="shared" si="571"/>
        <v/>
      </c>
      <c r="AV3299" s="1" t="e">
        <f>IF(VLOOKUP(G3299,官網匯出!A:AQ,42,FALSE)="","[黃金盾官網]",VLOOKUP(G3299,官網匯出!A:AQ,42,FALSE))</f>
        <v>#N/A</v>
      </c>
      <c r="AW3299" s="1" t="e">
        <f>IF(LEFT(VLOOKUP(G3299,官網匯出!A:AS,43,FALSE),2)="","web",LEFT(VLOOKUP(G3299,官網匯出!A:AS,43,FALSE),2))</f>
        <v>#N/A</v>
      </c>
      <c r="AX3299" s="1" t="str">
        <f t="shared" si="581"/>
        <v>O</v>
      </c>
    </row>
    <row r="3300" spans="1:50">
      <c r="A3300" s="1" t="str">
        <f>IF(G3300="","",VLOOKUP(官網轉換!AW3300,團名!A:B,2,FALSE))</f>
        <v/>
      </c>
      <c r="B3300" s="1" t="str">
        <f>IF(G3300="","",IF(LEFT(VLOOKUP(G3300,官網匯出!A:AQ,43,0),2)="wf",VLOOKUP(VLOOKUP(G3300,官網匯出!A:AQ,43,0),團名!$I$1:$K$12,2,FALSE),"N0071"))</f>
        <v/>
      </c>
      <c r="C3300" s="1" t="str">
        <f>IFERROR(VLOOKUP(官網匯出!D3300,團名!E:G,3,FALSE),"")</f>
        <v/>
      </c>
      <c r="D3300" s="1" t="str">
        <f t="shared" si="572"/>
        <v/>
      </c>
      <c r="E3300" s="1" t="str">
        <f t="shared" si="573"/>
        <v/>
      </c>
      <c r="F3300" s="1" t="str">
        <f>IF(官網匯出!F3300="已付款","","B0012")</f>
        <v>B0012</v>
      </c>
      <c r="G3300" s="1" t="str">
        <f>IF(官網匯出!A3300="","",官網匯出!A3300)</f>
        <v/>
      </c>
      <c r="H3300" s="3" t="str">
        <f>IF(官網匯出!B3300="","",官網匯出!B3300)</f>
        <v/>
      </c>
      <c r="I3300" s="1" t="str">
        <f>IF(官網匯出!C3300="","",官網匯出!C3300)</f>
        <v/>
      </c>
      <c r="J3300" s="1" t="str">
        <f>IF(官網匯出!D3300="","",官網匯出!D3300)</f>
        <v/>
      </c>
      <c r="K3300" s="3" t="str">
        <f>IF(官網匯出!E3300="","",官網匯出!E3300)</f>
        <v/>
      </c>
      <c r="L3300" s="1" t="str">
        <f>IF(官網匯出!F3300="","",官網匯出!F3300)</f>
        <v/>
      </c>
      <c r="M3300" s="1" t="str">
        <f>IF(官網匯出!G3300="","",官網匯出!G3300)</f>
        <v/>
      </c>
      <c r="N3300" s="1" t="str">
        <f>IF(官網匯出!H3300="","",官網匯出!H3300)</f>
        <v/>
      </c>
      <c r="P3300" s="1" t="str">
        <f>IF(官網匯出!J3300="","",RIGHT(官網匯出!J3300,LEN(官網匯出!J3300)-2))</f>
        <v/>
      </c>
      <c r="Q3300" s="1" t="str">
        <f>IF(官網匯出!K3300="","",官網匯出!K3300)</f>
        <v/>
      </c>
      <c r="R3300" s="1" t="str">
        <f>IF(官網匯出!L3300="","",官網匯出!L3300)</f>
        <v/>
      </c>
      <c r="S3300" s="1" t="str">
        <f>IF(官網匯出!M3300="","",官網匯出!M3300)</f>
        <v/>
      </c>
      <c r="T3300" s="1" t="str">
        <f>IF(官網匯出!N3300="","",官網匯出!N3300)</f>
        <v/>
      </c>
      <c r="U3300" s="1" t="str">
        <f>IF(官網匯出!O3300="","",官網匯出!O3300)</f>
        <v/>
      </c>
      <c r="V3300" s="1" t="str">
        <f>IF(官網匯出!P3300="",IF(G3300="","",0),官網匯出!P3300)</f>
        <v/>
      </c>
      <c r="W3300" s="1" t="str">
        <f>IF(官網匯出!Q3300="",IF(G3300="","",0),官網匯出!Q3300)</f>
        <v/>
      </c>
      <c r="X3300" s="1" t="str">
        <f>IF(官網匯出!R3300="","",官網匯出!R3300)</f>
        <v/>
      </c>
      <c r="Y3300" s="1" t="str">
        <f>IF(官網匯出!S3300="","",官網匯出!S3300)</f>
        <v/>
      </c>
      <c r="Z3300" s="1" t="str">
        <f>IF(G3300="","",官網匯出!T3300)</f>
        <v/>
      </c>
      <c r="AA3300" s="1" t="str">
        <f>IF(G3300="","",官網匯出!AK3300)</f>
        <v/>
      </c>
      <c r="AB3300" s="1" t="str">
        <f>IF(G3300="","",IF(官網匯出!V3300="","",官網匯出!V3300))</f>
        <v/>
      </c>
      <c r="AJ3300" s="1" t="str">
        <f>IF(G3300="","",IF(官網匯出!AE3300="","",官網匯出!AE3300))</f>
        <v/>
      </c>
      <c r="AK3300" s="1" t="str">
        <f>IF(G3300="","",IF(官網匯出!AD3300="","",官網匯出!AD3300))</f>
        <v/>
      </c>
      <c r="AL3300" s="1" t="str">
        <f t="shared" si="574"/>
        <v>0</v>
      </c>
      <c r="AM3300" s="1" t="str">
        <f>IF(官網匯出!AG3300="","",官網匯出!AG3300)</f>
        <v/>
      </c>
      <c r="AN3300" s="1" t="str">
        <f>IF(G3300="","",IF(官網匯出!AH3300="","",官網匯出!AH3300))</f>
        <v/>
      </c>
      <c r="AO3300" s="14" t="str">
        <f t="shared" si="575"/>
        <v/>
      </c>
      <c r="AP3300" s="14" t="str">
        <f t="shared" si="576"/>
        <v>1</v>
      </c>
      <c r="AQ3300" s="14" t="str">
        <f t="shared" si="577"/>
        <v>0</v>
      </c>
      <c r="AR3300" s="1" t="str">
        <f t="shared" si="578"/>
        <v/>
      </c>
      <c r="AS3300" s="1" t="str">
        <f t="shared" si="579"/>
        <v/>
      </c>
      <c r="AT3300" s="1" t="str">
        <f t="shared" si="580"/>
        <v/>
      </c>
      <c r="AU3300" s="1" t="str">
        <f t="shared" si="571"/>
        <v/>
      </c>
      <c r="AV3300" s="1" t="e">
        <f>IF(VLOOKUP(G3300,官網匯出!A:AQ,42,FALSE)="","[黃金盾官網]",VLOOKUP(G3300,官網匯出!A:AQ,42,FALSE))</f>
        <v>#N/A</v>
      </c>
      <c r="AW3300" s="1" t="e">
        <f>IF(LEFT(VLOOKUP(G3300,官網匯出!A:AS,43,FALSE),2)="","web",LEFT(VLOOKUP(G3300,官網匯出!A:AS,43,FALSE),2))</f>
        <v>#N/A</v>
      </c>
      <c r="AX3300" s="1" t="str">
        <f t="shared" si="581"/>
        <v>O</v>
      </c>
    </row>
    <row r="3301" spans="1:50">
      <c r="A3301" s="1" t="str">
        <f>IF(G3301="","",VLOOKUP(官網轉換!AW3301,團名!A:B,2,FALSE))</f>
        <v/>
      </c>
      <c r="B3301" s="1" t="str">
        <f>IF(G3301="","",IF(LEFT(VLOOKUP(G3301,官網匯出!A:AQ,43,0),2)="wf",VLOOKUP(VLOOKUP(G3301,官網匯出!A:AQ,43,0),團名!$I$1:$K$12,2,FALSE),"N0071"))</f>
        <v/>
      </c>
      <c r="C3301" s="1" t="str">
        <f>IFERROR(VLOOKUP(官網匯出!D3301,團名!E:G,3,FALSE),"")</f>
        <v/>
      </c>
      <c r="D3301" s="1" t="str">
        <f t="shared" si="572"/>
        <v/>
      </c>
      <c r="E3301" s="1" t="str">
        <f t="shared" si="573"/>
        <v/>
      </c>
      <c r="F3301" s="1" t="str">
        <f>IF(官網匯出!F3301="已付款","","B0012")</f>
        <v>B0012</v>
      </c>
      <c r="G3301" s="1" t="str">
        <f>IF(官網匯出!A3301="","",官網匯出!A3301)</f>
        <v/>
      </c>
      <c r="H3301" s="3" t="str">
        <f>IF(官網匯出!B3301="","",官網匯出!B3301)</f>
        <v/>
      </c>
      <c r="I3301" s="1" t="str">
        <f>IF(官網匯出!C3301="","",官網匯出!C3301)</f>
        <v/>
      </c>
      <c r="J3301" s="1" t="str">
        <f>IF(官網匯出!D3301="","",官網匯出!D3301)</f>
        <v/>
      </c>
      <c r="K3301" s="3" t="str">
        <f>IF(官網匯出!E3301="","",官網匯出!E3301)</f>
        <v/>
      </c>
      <c r="L3301" s="1" t="str">
        <f>IF(官網匯出!F3301="","",官網匯出!F3301)</f>
        <v/>
      </c>
      <c r="M3301" s="1" t="str">
        <f>IF(官網匯出!G3301="","",官網匯出!G3301)</f>
        <v/>
      </c>
      <c r="N3301" s="1" t="str">
        <f>IF(官網匯出!H3301="","",官網匯出!H3301)</f>
        <v/>
      </c>
      <c r="P3301" s="1" t="str">
        <f>IF(官網匯出!J3301="","",RIGHT(官網匯出!J3301,LEN(官網匯出!J3301)-2))</f>
        <v/>
      </c>
      <c r="Q3301" s="1" t="str">
        <f>IF(官網匯出!K3301="","",官網匯出!K3301)</f>
        <v/>
      </c>
      <c r="R3301" s="1" t="str">
        <f>IF(官網匯出!L3301="","",官網匯出!L3301)</f>
        <v/>
      </c>
      <c r="S3301" s="1" t="str">
        <f>IF(官網匯出!M3301="","",官網匯出!M3301)</f>
        <v/>
      </c>
      <c r="T3301" s="1" t="str">
        <f>IF(官網匯出!N3301="","",官網匯出!N3301)</f>
        <v/>
      </c>
      <c r="U3301" s="1" t="str">
        <f>IF(官網匯出!O3301="","",官網匯出!O3301)</f>
        <v/>
      </c>
      <c r="V3301" s="1" t="str">
        <f>IF(官網匯出!P3301="",IF(G3301="","",0),官網匯出!P3301)</f>
        <v/>
      </c>
      <c r="W3301" s="1" t="str">
        <f>IF(官網匯出!Q3301="",IF(G3301="","",0),官網匯出!Q3301)</f>
        <v/>
      </c>
      <c r="X3301" s="1" t="str">
        <f>IF(官網匯出!R3301="","",官網匯出!R3301)</f>
        <v/>
      </c>
      <c r="Y3301" s="1" t="str">
        <f>IF(官網匯出!S3301="","",官網匯出!S3301)</f>
        <v/>
      </c>
      <c r="Z3301" s="1" t="str">
        <f>IF(G3301="","",官網匯出!T3301)</f>
        <v/>
      </c>
      <c r="AA3301" s="1" t="str">
        <f>IF(G3301="","",官網匯出!AK3301)</f>
        <v/>
      </c>
      <c r="AB3301" s="1" t="str">
        <f>IF(G3301="","",IF(官網匯出!V3301="","",官網匯出!V3301))</f>
        <v/>
      </c>
      <c r="AJ3301" s="1" t="str">
        <f>IF(G3301="","",IF(官網匯出!AE3301="","",官網匯出!AE3301))</f>
        <v/>
      </c>
      <c r="AK3301" s="1" t="str">
        <f>IF(G3301="","",IF(官網匯出!AD3301="","",官網匯出!AD3301))</f>
        <v/>
      </c>
      <c r="AL3301" s="1" t="str">
        <f t="shared" si="574"/>
        <v>0</v>
      </c>
      <c r="AM3301" s="1" t="str">
        <f>IF(官網匯出!AG3301="","",官網匯出!AG3301)</f>
        <v/>
      </c>
      <c r="AN3301" s="1" t="str">
        <f>IF(G3301="","",IF(官網匯出!AH3301="","",官網匯出!AH3301))</f>
        <v/>
      </c>
      <c r="AO3301" s="14" t="str">
        <f t="shared" si="575"/>
        <v/>
      </c>
      <c r="AP3301" s="14" t="str">
        <f t="shared" si="576"/>
        <v>1</v>
      </c>
      <c r="AQ3301" s="14" t="str">
        <f t="shared" si="577"/>
        <v>0</v>
      </c>
      <c r="AR3301" s="1" t="str">
        <f t="shared" si="578"/>
        <v/>
      </c>
      <c r="AS3301" s="1" t="str">
        <f t="shared" si="579"/>
        <v/>
      </c>
      <c r="AT3301" s="1" t="str">
        <f t="shared" si="580"/>
        <v/>
      </c>
      <c r="AU3301" s="1" t="str">
        <f t="shared" si="571"/>
        <v/>
      </c>
      <c r="AV3301" s="1" t="e">
        <f>IF(VLOOKUP(G3301,官網匯出!A:AQ,42,FALSE)="","[黃金盾官網]",VLOOKUP(G3301,官網匯出!A:AQ,42,FALSE))</f>
        <v>#N/A</v>
      </c>
      <c r="AW3301" s="1" t="e">
        <f>IF(LEFT(VLOOKUP(G3301,官網匯出!A:AS,43,FALSE),2)="","web",LEFT(VLOOKUP(G3301,官網匯出!A:AS,43,FALSE),2))</f>
        <v>#N/A</v>
      </c>
      <c r="AX3301" s="1" t="str">
        <f t="shared" si="581"/>
        <v>O</v>
      </c>
    </row>
    <row r="3302" spans="1:50">
      <c r="A3302" s="1" t="str">
        <f>IF(G3302="","",VLOOKUP(官網轉換!AW3302,團名!A:B,2,FALSE))</f>
        <v/>
      </c>
      <c r="B3302" s="1" t="str">
        <f>IF(G3302="","",IF(LEFT(VLOOKUP(G3302,官網匯出!A:AQ,43,0),2)="wf",VLOOKUP(VLOOKUP(G3302,官網匯出!A:AQ,43,0),團名!$I$1:$K$12,2,FALSE),"N0071"))</f>
        <v/>
      </c>
      <c r="C3302" s="1" t="str">
        <f>IFERROR(VLOOKUP(官網匯出!D3302,團名!E:G,3,FALSE),"")</f>
        <v/>
      </c>
      <c r="D3302" s="1" t="str">
        <f t="shared" si="572"/>
        <v/>
      </c>
      <c r="E3302" s="1" t="str">
        <f t="shared" si="573"/>
        <v/>
      </c>
      <c r="F3302" s="1" t="str">
        <f>IF(官網匯出!F3302="已付款","","B0012")</f>
        <v>B0012</v>
      </c>
      <c r="G3302" s="1" t="str">
        <f>IF(官網匯出!A3302="","",官網匯出!A3302)</f>
        <v/>
      </c>
      <c r="H3302" s="3" t="str">
        <f>IF(官網匯出!B3302="","",官網匯出!B3302)</f>
        <v/>
      </c>
      <c r="I3302" s="1" t="str">
        <f>IF(官網匯出!C3302="","",官網匯出!C3302)</f>
        <v/>
      </c>
      <c r="J3302" s="1" t="str">
        <f>IF(官網匯出!D3302="","",官網匯出!D3302)</f>
        <v/>
      </c>
      <c r="K3302" s="3" t="str">
        <f>IF(官網匯出!E3302="","",官網匯出!E3302)</f>
        <v/>
      </c>
      <c r="L3302" s="1" t="str">
        <f>IF(官網匯出!F3302="","",官網匯出!F3302)</f>
        <v/>
      </c>
      <c r="M3302" s="1" t="str">
        <f>IF(官網匯出!G3302="","",官網匯出!G3302)</f>
        <v/>
      </c>
      <c r="N3302" s="1" t="str">
        <f>IF(官網匯出!H3302="","",官網匯出!H3302)</f>
        <v/>
      </c>
      <c r="P3302" s="1" t="str">
        <f>IF(官網匯出!J3302="","",RIGHT(官網匯出!J3302,LEN(官網匯出!J3302)-2))</f>
        <v/>
      </c>
      <c r="Q3302" s="1" t="str">
        <f>IF(官網匯出!K3302="","",官網匯出!K3302)</f>
        <v/>
      </c>
      <c r="R3302" s="1" t="str">
        <f>IF(官網匯出!L3302="","",官網匯出!L3302)</f>
        <v/>
      </c>
      <c r="S3302" s="1" t="str">
        <f>IF(官網匯出!M3302="","",官網匯出!M3302)</f>
        <v/>
      </c>
      <c r="T3302" s="1" t="str">
        <f>IF(官網匯出!N3302="","",官網匯出!N3302)</f>
        <v/>
      </c>
      <c r="U3302" s="1" t="str">
        <f>IF(官網匯出!O3302="","",官網匯出!O3302)</f>
        <v/>
      </c>
      <c r="V3302" s="1" t="str">
        <f>IF(官網匯出!P3302="",IF(G3302="","",0),官網匯出!P3302)</f>
        <v/>
      </c>
      <c r="W3302" s="1" t="str">
        <f>IF(官網匯出!Q3302="",IF(G3302="","",0),官網匯出!Q3302)</f>
        <v/>
      </c>
      <c r="X3302" s="1" t="str">
        <f>IF(官網匯出!R3302="","",官網匯出!R3302)</f>
        <v/>
      </c>
      <c r="Y3302" s="1" t="str">
        <f>IF(官網匯出!S3302="","",官網匯出!S3302)</f>
        <v/>
      </c>
      <c r="Z3302" s="1" t="str">
        <f>IF(G3302="","",官網匯出!T3302)</f>
        <v/>
      </c>
      <c r="AA3302" s="1" t="str">
        <f>IF(G3302="","",官網匯出!AK3302)</f>
        <v/>
      </c>
      <c r="AB3302" s="1" t="str">
        <f>IF(G3302="","",IF(官網匯出!V3302="","",官網匯出!V3302))</f>
        <v/>
      </c>
      <c r="AJ3302" s="1" t="str">
        <f>IF(G3302="","",IF(官網匯出!AE3302="","",官網匯出!AE3302))</f>
        <v/>
      </c>
      <c r="AK3302" s="1" t="str">
        <f>IF(G3302="","",IF(官網匯出!AD3302="","",官網匯出!AD3302))</f>
        <v/>
      </c>
      <c r="AL3302" s="1" t="str">
        <f t="shared" si="574"/>
        <v>0</v>
      </c>
      <c r="AM3302" s="1" t="str">
        <f>IF(官網匯出!AG3302="","",官網匯出!AG3302)</f>
        <v/>
      </c>
      <c r="AN3302" s="1" t="str">
        <f>IF(G3302="","",IF(官網匯出!AH3302="","",官網匯出!AH3302))</f>
        <v/>
      </c>
      <c r="AO3302" s="14" t="str">
        <f t="shared" si="575"/>
        <v/>
      </c>
      <c r="AP3302" s="14" t="str">
        <f t="shared" si="576"/>
        <v>1</v>
      </c>
      <c r="AQ3302" s="14" t="str">
        <f t="shared" si="577"/>
        <v>0</v>
      </c>
      <c r="AR3302" s="1" t="str">
        <f t="shared" si="578"/>
        <v/>
      </c>
      <c r="AS3302" s="1" t="str">
        <f t="shared" si="579"/>
        <v/>
      </c>
      <c r="AT3302" s="1" t="str">
        <f t="shared" si="580"/>
        <v/>
      </c>
      <c r="AU3302" s="1" t="str">
        <f t="shared" si="571"/>
        <v/>
      </c>
      <c r="AV3302" s="1" t="e">
        <f>IF(VLOOKUP(G3302,官網匯出!A:AQ,42,FALSE)="","[黃金盾官網]",VLOOKUP(G3302,官網匯出!A:AQ,42,FALSE))</f>
        <v>#N/A</v>
      </c>
      <c r="AW3302" s="1" t="e">
        <f>IF(LEFT(VLOOKUP(G3302,官網匯出!A:AS,43,FALSE),2)="","web",LEFT(VLOOKUP(G3302,官網匯出!A:AS,43,FALSE),2))</f>
        <v>#N/A</v>
      </c>
      <c r="AX3302" s="1" t="str">
        <f t="shared" si="581"/>
        <v>O</v>
      </c>
    </row>
    <row r="3303" spans="1:50">
      <c r="A3303" s="1" t="str">
        <f>IF(G3303="","",VLOOKUP(官網轉換!AW3303,團名!A:B,2,FALSE))</f>
        <v/>
      </c>
      <c r="B3303" s="1" t="str">
        <f>IF(G3303="","",IF(LEFT(VLOOKUP(G3303,官網匯出!A:AQ,43,0),2)="wf",VLOOKUP(VLOOKUP(G3303,官網匯出!A:AQ,43,0),團名!$I$1:$K$12,2,FALSE),"N0071"))</f>
        <v/>
      </c>
      <c r="C3303" s="1" t="str">
        <f>IFERROR(VLOOKUP(官網匯出!D3303,團名!E:G,3,FALSE),"")</f>
        <v/>
      </c>
      <c r="D3303" s="1" t="str">
        <f t="shared" si="572"/>
        <v/>
      </c>
      <c r="E3303" s="1" t="str">
        <f t="shared" si="573"/>
        <v/>
      </c>
      <c r="F3303" s="1" t="str">
        <f>IF(官網匯出!F3303="已付款","","B0012")</f>
        <v>B0012</v>
      </c>
      <c r="G3303" s="1" t="str">
        <f>IF(官網匯出!A3303="","",官網匯出!A3303)</f>
        <v/>
      </c>
      <c r="H3303" s="3" t="str">
        <f>IF(官網匯出!B3303="","",官網匯出!B3303)</f>
        <v/>
      </c>
      <c r="I3303" s="1" t="str">
        <f>IF(官網匯出!C3303="","",官網匯出!C3303)</f>
        <v/>
      </c>
      <c r="J3303" s="1" t="str">
        <f>IF(官網匯出!D3303="","",官網匯出!D3303)</f>
        <v/>
      </c>
      <c r="K3303" s="3" t="str">
        <f>IF(官網匯出!E3303="","",官網匯出!E3303)</f>
        <v/>
      </c>
      <c r="L3303" s="1" t="str">
        <f>IF(官網匯出!F3303="","",官網匯出!F3303)</f>
        <v/>
      </c>
      <c r="M3303" s="1" t="str">
        <f>IF(官網匯出!G3303="","",官網匯出!G3303)</f>
        <v/>
      </c>
      <c r="N3303" s="1" t="str">
        <f>IF(官網匯出!H3303="","",官網匯出!H3303)</f>
        <v/>
      </c>
      <c r="P3303" s="1" t="str">
        <f>IF(官網匯出!J3303="","",RIGHT(官網匯出!J3303,LEN(官網匯出!J3303)-2))</f>
        <v/>
      </c>
      <c r="Q3303" s="1" t="str">
        <f>IF(官網匯出!K3303="","",官網匯出!K3303)</f>
        <v/>
      </c>
      <c r="R3303" s="1" t="str">
        <f>IF(官網匯出!L3303="","",官網匯出!L3303)</f>
        <v/>
      </c>
      <c r="S3303" s="1" t="str">
        <f>IF(官網匯出!M3303="","",官網匯出!M3303)</f>
        <v/>
      </c>
      <c r="T3303" s="1" t="str">
        <f>IF(官網匯出!N3303="","",官網匯出!N3303)</f>
        <v/>
      </c>
      <c r="U3303" s="1" t="str">
        <f>IF(官網匯出!O3303="","",官網匯出!O3303)</f>
        <v/>
      </c>
      <c r="V3303" s="1" t="str">
        <f>IF(官網匯出!P3303="",IF(G3303="","",0),官網匯出!P3303)</f>
        <v/>
      </c>
      <c r="W3303" s="1" t="str">
        <f>IF(官網匯出!Q3303="",IF(G3303="","",0),官網匯出!Q3303)</f>
        <v/>
      </c>
      <c r="X3303" s="1" t="str">
        <f>IF(官網匯出!R3303="","",官網匯出!R3303)</f>
        <v/>
      </c>
      <c r="Y3303" s="1" t="str">
        <f>IF(官網匯出!S3303="","",官網匯出!S3303)</f>
        <v/>
      </c>
      <c r="Z3303" s="1" t="str">
        <f>IF(G3303="","",官網匯出!T3303)</f>
        <v/>
      </c>
      <c r="AA3303" s="1" t="str">
        <f>IF(G3303="","",官網匯出!AK3303)</f>
        <v/>
      </c>
      <c r="AB3303" s="1" t="str">
        <f>IF(G3303="","",IF(官網匯出!V3303="","",官網匯出!V3303))</f>
        <v/>
      </c>
      <c r="AJ3303" s="1" t="str">
        <f>IF(G3303="","",IF(官網匯出!AE3303="","",官網匯出!AE3303))</f>
        <v/>
      </c>
      <c r="AK3303" s="1" t="str">
        <f>IF(G3303="","",IF(官網匯出!AD3303="","",官網匯出!AD3303))</f>
        <v/>
      </c>
      <c r="AL3303" s="1" t="str">
        <f t="shared" si="574"/>
        <v>0</v>
      </c>
      <c r="AM3303" s="1" t="str">
        <f>IF(官網匯出!AG3303="","",官網匯出!AG3303)</f>
        <v/>
      </c>
      <c r="AN3303" s="1" t="str">
        <f>IF(G3303="","",IF(官網匯出!AH3303="","",官網匯出!AH3303))</f>
        <v/>
      </c>
      <c r="AO3303" s="14" t="str">
        <f t="shared" si="575"/>
        <v/>
      </c>
      <c r="AP3303" s="14" t="str">
        <f t="shared" si="576"/>
        <v>1</v>
      </c>
      <c r="AQ3303" s="14" t="str">
        <f t="shared" si="577"/>
        <v>0</v>
      </c>
      <c r="AR3303" s="1" t="str">
        <f t="shared" si="578"/>
        <v/>
      </c>
      <c r="AS3303" s="1" t="str">
        <f t="shared" si="579"/>
        <v/>
      </c>
      <c r="AT3303" s="1" t="str">
        <f t="shared" si="580"/>
        <v/>
      </c>
      <c r="AU3303" s="1" t="str">
        <f t="shared" si="571"/>
        <v/>
      </c>
      <c r="AV3303" s="1" t="e">
        <f>IF(VLOOKUP(G3303,官網匯出!A:AQ,42,FALSE)="","[黃金盾官網]",VLOOKUP(G3303,官網匯出!A:AQ,42,FALSE))</f>
        <v>#N/A</v>
      </c>
      <c r="AW3303" s="1" t="e">
        <f>IF(LEFT(VLOOKUP(G3303,官網匯出!A:AS,43,FALSE),2)="","web",LEFT(VLOOKUP(G3303,官網匯出!A:AS,43,FALSE),2))</f>
        <v>#N/A</v>
      </c>
      <c r="AX3303" s="1" t="str">
        <f t="shared" si="581"/>
        <v>O</v>
      </c>
    </row>
    <row r="3304" spans="1:50">
      <c r="A3304" s="1" t="str">
        <f>IF(G3304="","",VLOOKUP(官網轉換!AW3304,團名!A:B,2,FALSE))</f>
        <v/>
      </c>
      <c r="B3304" s="1" t="str">
        <f>IF(G3304="","",IF(LEFT(VLOOKUP(G3304,官網匯出!A:AQ,43,0),2)="wf",VLOOKUP(VLOOKUP(G3304,官網匯出!A:AQ,43,0),團名!$I$1:$K$12,2,FALSE),"N0071"))</f>
        <v/>
      </c>
      <c r="C3304" s="1" t="str">
        <f>IFERROR(VLOOKUP(官網匯出!D3304,團名!E:G,3,FALSE),"")</f>
        <v/>
      </c>
      <c r="D3304" s="1" t="str">
        <f t="shared" si="572"/>
        <v/>
      </c>
      <c r="E3304" s="1" t="str">
        <f t="shared" si="573"/>
        <v/>
      </c>
      <c r="F3304" s="1" t="str">
        <f>IF(官網匯出!F3304="已付款","","B0012")</f>
        <v>B0012</v>
      </c>
      <c r="G3304" s="1" t="str">
        <f>IF(官網匯出!A3304="","",官網匯出!A3304)</f>
        <v/>
      </c>
      <c r="H3304" s="3" t="str">
        <f>IF(官網匯出!B3304="","",官網匯出!B3304)</f>
        <v/>
      </c>
      <c r="I3304" s="1" t="str">
        <f>IF(官網匯出!C3304="","",官網匯出!C3304)</f>
        <v/>
      </c>
      <c r="J3304" s="1" t="str">
        <f>IF(官網匯出!D3304="","",官網匯出!D3304)</f>
        <v/>
      </c>
      <c r="K3304" s="3" t="str">
        <f>IF(官網匯出!E3304="","",官網匯出!E3304)</f>
        <v/>
      </c>
      <c r="L3304" s="1" t="str">
        <f>IF(官網匯出!F3304="","",官網匯出!F3304)</f>
        <v/>
      </c>
      <c r="M3304" s="1" t="str">
        <f>IF(官網匯出!G3304="","",官網匯出!G3304)</f>
        <v/>
      </c>
      <c r="N3304" s="1" t="str">
        <f>IF(官網匯出!H3304="","",官網匯出!H3304)</f>
        <v/>
      </c>
      <c r="P3304" s="1" t="str">
        <f>IF(官網匯出!J3304="","",RIGHT(官網匯出!J3304,LEN(官網匯出!J3304)-2))</f>
        <v/>
      </c>
      <c r="Q3304" s="1" t="str">
        <f>IF(官網匯出!K3304="","",官網匯出!K3304)</f>
        <v/>
      </c>
      <c r="R3304" s="1" t="str">
        <f>IF(官網匯出!L3304="","",官網匯出!L3304)</f>
        <v/>
      </c>
      <c r="S3304" s="1" t="str">
        <f>IF(官網匯出!M3304="","",官網匯出!M3304)</f>
        <v/>
      </c>
      <c r="T3304" s="1" t="str">
        <f>IF(官網匯出!N3304="","",官網匯出!N3304)</f>
        <v/>
      </c>
      <c r="U3304" s="1" t="str">
        <f>IF(官網匯出!O3304="","",官網匯出!O3304)</f>
        <v/>
      </c>
      <c r="V3304" s="1" t="str">
        <f>IF(官網匯出!P3304="",IF(G3304="","",0),官網匯出!P3304)</f>
        <v/>
      </c>
      <c r="W3304" s="1" t="str">
        <f>IF(官網匯出!Q3304="",IF(G3304="","",0),官網匯出!Q3304)</f>
        <v/>
      </c>
      <c r="X3304" s="1" t="str">
        <f>IF(官網匯出!R3304="","",官網匯出!R3304)</f>
        <v/>
      </c>
      <c r="Y3304" s="1" t="str">
        <f>IF(官網匯出!S3304="","",官網匯出!S3304)</f>
        <v/>
      </c>
      <c r="Z3304" s="1" t="str">
        <f>IF(G3304="","",官網匯出!T3304)</f>
        <v/>
      </c>
      <c r="AA3304" s="1" t="str">
        <f>IF(G3304="","",官網匯出!AK3304)</f>
        <v/>
      </c>
      <c r="AB3304" s="1" t="str">
        <f>IF(G3304="","",IF(官網匯出!V3304="","",官網匯出!V3304))</f>
        <v/>
      </c>
      <c r="AJ3304" s="1" t="str">
        <f>IF(G3304="","",IF(官網匯出!AE3304="","",官網匯出!AE3304))</f>
        <v/>
      </c>
      <c r="AK3304" s="1" t="str">
        <f>IF(G3304="","",IF(官網匯出!AD3304="","",官網匯出!AD3304))</f>
        <v/>
      </c>
      <c r="AL3304" s="1" t="str">
        <f t="shared" si="574"/>
        <v>0</v>
      </c>
      <c r="AM3304" s="1" t="str">
        <f>IF(官網匯出!AG3304="","",官網匯出!AG3304)</f>
        <v/>
      </c>
      <c r="AN3304" s="1" t="str">
        <f>IF(G3304="","",IF(官網匯出!AH3304="","",官網匯出!AH3304))</f>
        <v/>
      </c>
      <c r="AO3304" s="14" t="str">
        <f t="shared" si="575"/>
        <v/>
      </c>
      <c r="AP3304" s="14" t="str">
        <f t="shared" si="576"/>
        <v>1</v>
      </c>
      <c r="AQ3304" s="14" t="str">
        <f t="shared" si="577"/>
        <v>0</v>
      </c>
      <c r="AR3304" s="1" t="str">
        <f t="shared" si="578"/>
        <v/>
      </c>
      <c r="AS3304" s="1" t="str">
        <f t="shared" si="579"/>
        <v/>
      </c>
      <c r="AT3304" s="1" t="str">
        <f t="shared" si="580"/>
        <v/>
      </c>
      <c r="AU3304" s="1" t="str">
        <f t="shared" si="571"/>
        <v/>
      </c>
      <c r="AV3304" s="1" t="e">
        <f>IF(VLOOKUP(G3304,官網匯出!A:AQ,42,FALSE)="","[黃金盾官網]",VLOOKUP(G3304,官網匯出!A:AQ,42,FALSE))</f>
        <v>#N/A</v>
      </c>
      <c r="AW3304" s="1" t="e">
        <f>IF(LEFT(VLOOKUP(G3304,官網匯出!A:AS,43,FALSE),2)="","web",LEFT(VLOOKUP(G3304,官網匯出!A:AS,43,FALSE),2))</f>
        <v>#N/A</v>
      </c>
      <c r="AX3304" s="1" t="str">
        <f t="shared" si="581"/>
        <v>O</v>
      </c>
    </row>
    <row r="3305" spans="1:50">
      <c r="A3305" s="1" t="str">
        <f>IF(G3305="","",VLOOKUP(官網轉換!AW3305,團名!A:B,2,FALSE))</f>
        <v/>
      </c>
      <c r="B3305" s="1" t="str">
        <f>IF(G3305="","",IF(LEFT(VLOOKUP(G3305,官網匯出!A:AQ,43,0),2)="wf",VLOOKUP(VLOOKUP(G3305,官網匯出!A:AQ,43,0),團名!$I$1:$K$12,2,FALSE),"N0071"))</f>
        <v/>
      </c>
      <c r="C3305" s="1" t="str">
        <f>IFERROR(VLOOKUP(官網匯出!D3305,團名!E:G,3,FALSE),"")</f>
        <v/>
      </c>
      <c r="D3305" s="1" t="str">
        <f t="shared" si="572"/>
        <v/>
      </c>
      <c r="E3305" s="1" t="str">
        <f t="shared" si="573"/>
        <v/>
      </c>
      <c r="F3305" s="1" t="str">
        <f>IF(官網匯出!F3305="已付款","","B0012")</f>
        <v>B0012</v>
      </c>
      <c r="G3305" s="1" t="str">
        <f>IF(官網匯出!A3305="","",官網匯出!A3305)</f>
        <v/>
      </c>
      <c r="H3305" s="3" t="str">
        <f>IF(官網匯出!B3305="","",官網匯出!B3305)</f>
        <v/>
      </c>
      <c r="I3305" s="1" t="str">
        <f>IF(官網匯出!C3305="","",官網匯出!C3305)</f>
        <v/>
      </c>
      <c r="J3305" s="1" t="str">
        <f>IF(官網匯出!D3305="","",官網匯出!D3305)</f>
        <v/>
      </c>
      <c r="K3305" s="3" t="str">
        <f>IF(官網匯出!E3305="","",官網匯出!E3305)</f>
        <v/>
      </c>
      <c r="L3305" s="1" t="str">
        <f>IF(官網匯出!F3305="","",官網匯出!F3305)</f>
        <v/>
      </c>
      <c r="M3305" s="1" t="str">
        <f>IF(官網匯出!G3305="","",官網匯出!G3305)</f>
        <v/>
      </c>
      <c r="N3305" s="1" t="str">
        <f>IF(官網匯出!H3305="","",官網匯出!H3305)</f>
        <v/>
      </c>
      <c r="P3305" s="1" t="str">
        <f>IF(官網匯出!J3305="","",RIGHT(官網匯出!J3305,LEN(官網匯出!J3305)-2))</f>
        <v/>
      </c>
      <c r="Q3305" s="1" t="str">
        <f>IF(官網匯出!K3305="","",官網匯出!K3305)</f>
        <v/>
      </c>
      <c r="R3305" s="1" t="str">
        <f>IF(官網匯出!L3305="","",官網匯出!L3305)</f>
        <v/>
      </c>
      <c r="S3305" s="1" t="str">
        <f>IF(官網匯出!M3305="","",官網匯出!M3305)</f>
        <v/>
      </c>
      <c r="T3305" s="1" t="str">
        <f>IF(官網匯出!N3305="","",官網匯出!N3305)</f>
        <v/>
      </c>
      <c r="U3305" s="1" t="str">
        <f>IF(官網匯出!O3305="","",官網匯出!O3305)</f>
        <v/>
      </c>
      <c r="V3305" s="1" t="str">
        <f>IF(官網匯出!P3305="",IF(G3305="","",0),官網匯出!P3305)</f>
        <v/>
      </c>
      <c r="W3305" s="1" t="str">
        <f>IF(官網匯出!Q3305="",IF(G3305="","",0),官網匯出!Q3305)</f>
        <v/>
      </c>
      <c r="X3305" s="1" t="str">
        <f>IF(官網匯出!R3305="","",官網匯出!R3305)</f>
        <v/>
      </c>
      <c r="Y3305" s="1" t="str">
        <f>IF(官網匯出!S3305="","",官網匯出!S3305)</f>
        <v/>
      </c>
      <c r="Z3305" s="1" t="str">
        <f>IF(G3305="","",官網匯出!T3305)</f>
        <v/>
      </c>
      <c r="AA3305" s="1" t="str">
        <f>IF(G3305="","",官網匯出!AK3305)</f>
        <v/>
      </c>
      <c r="AB3305" s="1" t="str">
        <f>IF(G3305="","",IF(官網匯出!V3305="","",官網匯出!V3305))</f>
        <v/>
      </c>
      <c r="AJ3305" s="1" t="str">
        <f>IF(G3305="","",IF(官網匯出!AE3305="","",官網匯出!AE3305))</f>
        <v/>
      </c>
      <c r="AK3305" s="1" t="str">
        <f>IF(G3305="","",IF(官網匯出!AD3305="","",官網匯出!AD3305))</f>
        <v/>
      </c>
      <c r="AL3305" s="1" t="str">
        <f t="shared" si="574"/>
        <v>0</v>
      </c>
      <c r="AM3305" s="1" t="str">
        <f>IF(官網匯出!AG3305="","",官網匯出!AG3305)</f>
        <v/>
      </c>
      <c r="AN3305" s="1" t="str">
        <f>IF(G3305="","",IF(官網匯出!AH3305="","",官網匯出!AH3305))</f>
        <v/>
      </c>
      <c r="AO3305" s="14" t="str">
        <f t="shared" si="575"/>
        <v/>
      </c>
      <c r="AP3305" s="14" t="str">
        <f t="shared" si="576"/>
        <v>1</v>
      </c>
      <c r="AQ3305" s="14" t="str">
        <f t="shared" si="577"/>
        <v>0</v>
      </c>
      <c r="AR3305" s="1" t="str">
        <f t="shared" si="578"/>
        <v/>
      </c>
      <c r="AS3305" s="1" t="str">
        <f t="shared" si="579"/>
        <v/>
      </c>
      <c r="AT3305" s="1" t="str">
        <f t="shared" si="580"/>
        <v/>
      </c>
      <c r="AU3305" s="1" t="str">
        <f t="shared" si="571"/>
        <v/>
      </c>
      <c r="AV3305" s="1" t="e">
        <f>IF(VLOOKUP(G3305,官網匯出!A:AQ,42,FALSE)="","[黃金盾官網]",VLOOKUP(G3305,官網匯出!A:AQ,42,FALSE))</f>
        <v>#N/A</v>
      </c>
      <c r="AW3305" s="1" t="e">
        <f>IF(LEFT(VLOOKUP(G3305,官網匯出!A:AS,43,FALSE),2)="","web",LEFT(VLOOKUP(G3305,官網匯出!A:AS,43,FALSE),2))</f>
        <v>#N/A</v>
      </c>
      <c r="AX3305" s="1" t="str">
        <f t="shared" si="581"/>
        <v>O</v>
      </c>
    </row>
    <row r="3306" spans="1:50">
      <c r="A3306" s="1" t="str">
        <f>IF(G3306="","",VLOOKUP(官網轉換!AW3306,團名!A:B,2,FALSE))</f>
        <v/>
      </c>
      <c r="B3306" s="1" t="str">
        <f>IF(G3306="","",IF(LEFT(VLOOKUP(G3306,官網匯出!A:AQ,43,0),2)="wf",VLOOKUP(VLOOKUP(G3306,官網匯出!A:AQ,43,0),團名!$I$1:$K$12,2,FALSE),"N0071"))</f>
        <v/>
      </c>
      <c r="C3306" s="1" t="str">
        <f>IFERROR(VLOOKUP(官網匯出!D3306,團名!E:G,3,FALSE),"")</f>
        <v/>
      </c>
      <c r="D3306" s="1" t="str">
        <f t="shared" si="572"/>
        <v/>
      </c>
      <c r="E3306" s="1" t="str">
        <f t="shared" si="573"/>
        <v/>
      </c>
      <c r="F3306" s="1" t="str">
        <f>IF(官網匯出!F3306="已付款","","B0012")</f>
        <v>B0012</v>
      </c>
      <c r="G3306" s="1" t="str">
        <f>IF(官網匯出!A3306="","",官網匯出!A3306)</f>
        <v/>
      </c>
      <c r="H3306" s="3" t="str">
        <f>IF(官網匯出!B3306="","",官網匯出!B3306)</f>
        <v/>
      </c>
      <c r="I3306" s="1" t="str">
        <f>IF(官網匯出!C3306="","",官網匯出!C3306)</f>
        <v/>
      </c>
      <c r="J3306" s="1" t="str">
        <f>IF(官網匯出!D3306="","",官網匯出!D3306)</f>
        <v/>
      </c>
      <c r="K3306" s="3" t="str">
        <f>IF(官網匯出!E3306="","",官網匯出!E3306)</f>
        <v/>
      </c>
      <c r="L3306" s="1" t="str">
        <f>IF(官網匯出!F3306="","",官網匯出!F3306)</f>
        <v/>
      </c>
      <c r="M3306" s="1" t="str">
        <f>IF(官網匯出!G3306="","",官網匯出!G3306)</f>
        <v/>
      </c>
      <c r="N3306" s="1" t="str">
        <f>IF(官網匯出!H3306="","",官網匯出!H3306)</f>
        <v/>
      </c>
      <c r="P3306" s="1" t="str">
        <f>IF(官網匯出!J3306="","",RIGHT(官網匯出!J3306,LEN(官網匯出!J3306)-2))</f>
        <v/>
      </c>
      <c r="Q3306" s="1" t="str">
        <f>IF(官網匯出!K3306="","",官網匯出!K3306)</f>
        <v/>
      </c>
      <c r="R3306" s="1" t="str">
        <f>IF(官網匯出!L3306="","",官網匯出!L3306)</f>
        <v/>
      </c>
      <c r="S3306" s="1" t="str">
        <f>IF(官網匯出!M3306="","",官網匯出!M3306)</f>
        <v/>
      </c>
      <c r="T3306" s="1" t="str">
        <f>IF(官網匯出!N3306="","",官網匯出!N3306)</f>
        <v/>
      </c>
      <c r="U3306" s="1" t="str">
        <f>IF(官網匯出!O3306="","",官網匯出!O3306)</f>
        <v/>
      </c>
      <c r="V3306" s="1" t="str">
        <f>IF(官網匯出!P3306="",IF(G3306="","",0),官網匯出!P3306)</f>
        <v/>
      </c>
      <c r="W3306" s="1" t="str">
        <f>IF(官網匯出!Q3306="",IF(G3306="","",0),官網匯出!Q3306)</f>
        <v/>
      </c>
      <c r="X3306" s="1" t="str">
        <f>IF(官網匯出!R3306="","",官網匯出!R3306)</f>
        <v/>
      </c>
      <c r="Y3306" s="1" t="str">
        <f>IF(官網匯出!S3306="","",官網匯出!S3306)</f>
        <v/>
      </c>
      <c r="Z3306" s="1" t="str">
        <f>IF(G3306="","",官網匯出!T3306)</f>
        <v/>
      </c>
      <c r="AA3306" s="1" t="str">
        <f>IF(G3306="","",官網匯出!AK3306)</f>
        <v/>
      </c>
      <c r="AB3306" s="1" t="str">
        <f>IF(G3306="","",IF(官網匯出!V3306="","",官網匯出!V3306))</f>
        <v/>
      </c>
      <c r="AJ3306" s="1" t="str">
        <f>IF(G3306="","",IF(官網匯出!AE3306="","",官網匯出!AE3306))</f>
        <v/>
      </c>
      <c r="AK3306" s="1" t="str">
        <f>IF(G3306="","",IF(官網匯出!AD3306="","",官網匯出!AD3306))</f>
        <v/>
      </c>
      <c r="AL3306" s="1" t="str">
        <f t="shared" si="574"/>
        <v>0</v>
      </c>
      <c r="AM3306" s="1" t="str">
        <f>IF(官網匯出!AG3306="","",官網匯出!AG3306)</f>
        <v/>
      </c>
      <c r="AN3306" s="1" t="str">
        <f>IF(G3306="","",IF(官網匯出!AH3306="","",官網匯出!AH3306))</f>
        <v/>
      </c>
      <c r="AO3306" s="14" t="str">
        <f t="shared" si="575"/>
        <v/>
      </c>
      <c r="AP3306" s="14" t="str">
        <f t="shared" si="576"/>
        <v>1</v>
      </c>
      <c r="AQ3306" s="14" t="str">
        <f t="shared" si="577"/>
        <v>0</v>
      </c>
      <c r="AR3306" s="1" t="str">
        <f t="shared" si="578"/>
        <v/>
      </c>
      <c r="AS3306" s="1" t="str">
        <f t="shared" si="579"/>
        <v/>
      </c>
      <c r="AT3306" s="1" t="str">
        <f t="shared" si="580"/>
        <v/>
      </c>
      <c r="AU3306" s="1" t="str">
        <f t="shared" si="571"/>
        <v/>
      </c>
      <c r="AV3306" s="1" t="e">
        <f>IF(VLOOKUP(G3306,官網匯出!A:AQ,42,FALSE)="","[黃金盾官網]",VLOOKUP(G3306,官網匯出!A:AQ,42,FALSE))</f>
        <v>#N/A</v>
      </c>
      <c r="AW3306" s="1" t="e">
        <f>IF(LEFT(VLOOKUP(G3306,官網匯出!A:AS,43,FALSE),2)="","web",LEFT(VLOOKUP(G3306,官網匯出!A:AS,43,FALSE),2))</f>
        <v>#N/A</v>
      </c>
      <c r="AX3306" s="1" t="str">
        <f t="shared" si="581"/>
        <v>O</v>
      </c>
    </row>
    <row r="3307" spans="1:50">
      <c r="A3307" s="1" t="str">
        <f>IF(G3307="","",VLOOKUP(官網轉換!AW3307,團名!A:B,2,FALSE))</f>
        <v/>
      </c>
      <c r="B3307" s="1" t="str">
        <f>IF(G3307="","",IF(LEFT(VLOOKUP(G3307,官網匯出!A:AQ,43,0),2)="wf",VLOOKUP(VLOOKUP(G3307,官網匯出!A:AQ,43,0),團名!$I$1:$K$12,2,FALSE),"N0071"))</f>
        <v/>
      </c>
      <c r="C3307" s="1" t="str">
        <f>IFERROR(VLOOKUP(官網匯出!D3307,團名!E:G,3,FALSE),"")</f>
        <v/>
      </c>
      <c r="D3307" s="1" t="str">
        <f t="shared" si="572"/>
        <v/>
      </c>
      <c r="E3307" s="1" t="str">
        <f t="shared" si="573"/>
        <v/>
      </c>
      <c r="F3307" s="1" t="str">
        <f>IF(官網匯出!F3307="已付款","","B0012")</f>
        <v>B0012</v>
      </c>
      <c r="G3307" s="1" t="str">
        <f>IF(官網匯出!A3307="","",官網匯出!A3307)</f>
        <v/>
      </c>
      <c r="H3307" s="3" t="str">
        <f>IF(官網匯出!B3307="","",官網匯出!B3307)</f>
        <v/>
      </c>
      <c r="I3307" s="1" t="str">
        <f>IF(官網匯出!C3307="","",官網匯出!C3307)</f>
        <v/>
      </c>
      <c r="J3307" s="1" t="str">
        <f>IF(官網匯出!D3307="","",官網匯出!D3307)</f>
        <v/>
      </c>
      <c r="K3307" s="3" t="str">
        <f>IF(官網匯出!E3307="","",官網匯出!E3307)</f>
        <v/>
      </c>
      <c r="L3307" s="1" t="str">
        <f>IF(官網匯出!F3307="","",官網匯出!F3307)</f>
        <v/>
      </c>
      <c r="M3307" s="1" t="str">
        <f>IF(官網匯出!G3307="","",官網匯出!G3307)</f>
        <v/>
      </c>
      <c r="N3307" s="1" t="str">
        <f>IF(官網匯出!H3307="","",官網匯出!H3307)</f>
        <v/>
      </c>
      <c r="P3307" s="1" t="str">
        <f>IF(官網匯出!J3307="","",RIGHT(官網匯出!J3307,LEN(官網匯出!J3307)-2))</f>
        <v/>
      </c>
      <c r="Q3307" s="1" t="str">
        <f>IF(官網匯出!K3307="","",官網匯出!K3307)</f>
        <v/>
      </c>
      <c r="R3307" s="1" t="str">
        <f>IF(官網匯出!L3307="","",官網匯出!L3307)</f>
        <v/>
      </c>
      <c r="S3307" s="1" t="str">
        <f>IF(官網匯出!M3307="","",官網匯出!M3307)</f>
        <v/>
      </c>
      <c r="T3307" s="1" t="str">
        <f>IF(官網匯出!N3307="","",官網匯出!N3307)</f>
        <v/>
      </c>
      <c r="U3307" s="1" t="str">
        <f>IF(官網匯出!O3307="","",官網匯出!O3307)</f>
        <v/>
      </c>
      <c r="V3307" s="1" t="str">
        <f>IF(官網匯出!P3307="",IF(G3307="","",0),官網匯出!P3307)</f>
        <v/>
      </c>
      <c r="W3307" s="1" t="str">
        <f>IF(官網匯出!Q3307="",IF(G3307="","",0),官網匯出!Q3307)</f>
        <v/>
      </c>
      <c r="X3307" s="1" t="str">
        <f>IF(官網匯出!R3307="","",官網匯出!R3307)</f>
        <v/>
      </c>
      <c r="Y3307" s="1" t="str">
        <f>IF(官網匯出!S3307="","",官網匯出!S3307)</f>
        <v/>
      </c>
      <c r="Z3307" s="1" t="str">
        <f>IF(G3307="","",官網匯出!T3307)</f>
        <v/>
      </c>
      <c r="AA3307" s="1" t="str">
        <f>IF(G3307="","",官網匯出!AK3307)</f>
        <v/>
      </c>
      <c r="AB3307" s="1" t="str">
        <f>IF(G3307="","",IF(官網匯出!V3307="","",官網匯出!V3307))</f>
        <v/>
      </c>
      <c r="AJ3307" s="1" t="str">
        <f>IF(G3307="","",IF(官網匯出!AE3307="","",官網匯出!AE3307))</f>
        <v/>
      </c>
      <c r="AK3307" s="1" t="str">
        <f>IF(G3307="","",IF(官網匯出!AD3307="","",官網匯出!AD3307))</f>
        <v/>
      </c>
      <c r="AL3307" s="1" t="str">
        <f t="shared" si="574"/>
        <v>0</v>
      </c>
      <c r="AM3307" s="1" t="str">
        <f>IF(官網匯出!AG3307="","",官網匯出!AG3307)</f>
        <v/>
      </c>
      <c r="AN3307" s="1" t="str">
        <f>IF(G3307="","",IF(官網匯出!AH3307="","",官網匯出!AH3307))</f>
        <v/>
      </c>
      <c r="AO3307" s="14" t="str">
        <f t="shared" si="575"/>
        <v/>
      </c>
      <c r="AP3307" s="14" t="str">
        <f t="shared" si="576"/>
        <v>1</v>
      </c>
      <c r="AQ3307" s="14" t="str">
        <f t="shared" si="577"/>
        <v>0</v>
      </c>
      <c r="AR3307" s="1" t="str">
        <f t="shared" si="578"/>
        <v/>
      </c>
      <c r="AS3307" s="1" t="str">
        <f t="shared" si="579"/>
        <v/>
      </c>
      <c r="AT3307" s="1" t="str">
        <f t="shared" si="580"/>
        <v/>
      </c>
      <c r="AU3307" s="1" t="str">
        <f t="shared" si="571"/>
        <v/>
      </c>
      <c r="AV3307" s="1" t="e">
        <f>IF(VLOOKUP(G3307,官網匯出!A:AQ,42,FALSE)="","[黃金盾官網]",VLOOKUP(G3307,官網匯出!A:AQ,42,FALSE))</f>
        <v>#N/A</v>
      </c>
      <c r="AW3307" s="1" t="e">
        <f>IF(LEFT(VLOOKUP(G3307,官網匯出!A:AS,43,FALSE),2)="","web",LEFT(VLOOKUP(G3307,官網匯出!A:AS,43,FALSE),2))</f>
        <v>#N/A</v>
      </c>
      <c r="AX3307" s="1" t="str">
        <f t="shared" si="581"/>
        <v>O</v>
      </c>
    </row>
    <row r="3308" spans="1:50">
      <c r="A3308" s="1" t="str">
        <f>IF(G3308="","",VLOOKUP(官網轉換!AW3308,團名!A:B,2,FALSE))</f>
        <v/>
      </c>
      <c r="B3308" s="1" t="str">
        <f>IF(G3308="","",IF(LEFT(VLOOKUP(G3308,官網匯出!A:AQ,43,0),2)="wf",VLOOKUP(VLOOKUP(G3308,官網匯出!A:AQ,43,0),團名!$I$1:$K$12,2,FALSE),"N0071"))</f>
        <v/>
      </c>
      <c r="C3308" s="1" t="str">
        <f>IFERROR(VLOOKUP(官網匯出!D3308,團名!E:G,3,FALSE),"")</f>
        <v/>
      </c>
      <c r="D3308" s="1" t="str">
        <f t="shared" si="572"/>
        <v/>
      </c>
      <c r="E3308" s="1" t="str">
        <f t="shared" si="573"/>
        <v/>
      </c>
      <c r="F3308" s="1" t="str">
        <f>IF(官網匯出!F3308="已付款","","B0012")</f>
        <v>B0012</v>
      </c>
      <c r="G3308" s="1" t="str">
        <f>IF(官網匯出!A3308="","",官網匯出!A3308)</f>
        <v/>
      </c>
      <c r="H3308" s="3" t="str">
        <f>IF(官網匯出!B3308="","",官網匯出!B3308)</f>
        <v/>
      </c>
      <c r="I3308" s="1" t="str">
        <f>IF(官網匯出!C3308="","",官網匯出!C3308)</f>
        <v/>
      </c>
      <c r="J3308" s="1" t="str">
        <f>IF(官網匯出!D3308="","",官網匯出!D3308)</f>
        <v/>
      </c>
      <c r="K3308" s="3" t="str">
        <f>IF(官網匯出!E3308="","",官網匯出!E3308)</f>
        <v/>
      </c>
      <c r="L3308" s="1" t="str">
        <f>IF(官網匯出!F3308="","",官網匯出!F3308)</f>
        <v/>
      </c>
      <c r="M3308" s="1" t="str">
        <f>IF(官網匯出!G3308="","",官網匯出!G3308)</f>
        <v/>
      </c>
      <c r="N3308" s="1" t="str">
        <f>IF(官網匯出!H3308="","",官網匯出!H3308)</f>
        <v/>
      </c>
      <c r="P3308" s="1" t="str">
        <f>IF(官網匯出!J3308="","",RIGHT(官網匯出!J3308,LEN(官網匯出!J3308)-2))</f>
        <v/>
      </c>
      <c r="Q3308" s="1" t="str">
        <f>IF(官網匯出!K3308="","",官網匯出!K3308)</f>
        <v/>
      </c>
      <c r="R3308" s="1" t="str">
        <f>IF(官網匯出!L3308="","",官網匯出!L3308)</f>
        <v/>
      </c>
      <c r="S3308" s="1" t="str">
        <f>IF(官網匯出!M3308="","",官網匯出!M3308)</f>
        <v/>
      </c>
      <c r="T3308" s="1" t="str">
        <f>IF(官網匯出!N3308="","",官網匯出!N3308)</f>
        <v/>
      </c>
      <c r="U3308" s="1" t="str">
        <f>IF(官網匯出!O3308="","",官網匯出!O3308)</f>
        <v/>
      </c>
      <c r="V3308" s="1" t="str">
        <f>IF(官網匯出!P3308="",IF(G3308="","",0),官網匯出!P3308)</f>
        <v/>
      </c>
      <c r="W3308" s="1" t="str">
        <f>IF(官網匯出!Q3308="",IF(G3308="","",0),官網匯出!Q3308)</f>
        <v/>
      </c>
      <c r="X3308" s="1" t="str">
        <f>IF(官網匯出!R3308="","",官網匯出!R3308)</f>
        <v/>
      </c>
      <c r="Y3308" s="1" t="str">
        <f>IF(官網匯出!S3308="","",官網匯出!S3308)</f>
        <v/>
      </c>
      <c r="Z3308" s="1" t="str">
        <f>IF(G3308="","",官網匯出!T3308)</f>
        <v/>
      </c>
      <c r="AA3308" s="1" t="str">
        <f>IF(G3308="","",官網匯出!AK3308)</f>
        <v/>
      </c>
      <c r="AB3308" s="1" t="str">
        <f>IF(G3308="","",IF(官網匯出!V3308="","",官網匯出!V3308))</f>
        <v/>
      </c>
      <c r="AJ3308" s="1" t="str">
        <f>IF(G3308="","",IF(官網匯出!AE3308="","",官網匯出!AE3308))</f>
        <v/>
      </c>
      <c r="AK3308" s="1" t="str">
        <f>IF(G3308="","",IF(官網匯出!AD3308="","",官網匯出!AD3308))</f>
        <v/>
      </c>
      <c r="AL3308" s="1" t="str">
        <f t="shared" si="574"/>
        <v>0</v>
      </c>
      <c r="AM3308" s="1" t="str">
        <f>IF(官網匯出!AG3308="","",官網匯出!AG3308)</f>
        <v/>
      </c>
      <c r="AN3308" s="1" t="str">
        <f>IF(G3308="","",IF(官網匯出!AH3308="","",官網匯出!AH3308))</f>
        <v/>
      </c>
      <c r="AO3308" s="14" t="str">
        <f t="shared" si="575"/>
        <v/>
      </c>
      <c r="AP3308" s="14" t="str">
        <f t="shared" si="576"/>
        <v>1</v>
      </c>
      <c r="AQ3308" s="14" t="str">
        <f t="shared" si="577"/>
        <v>0</v>
      </c>
      <c r="AR3308" s="1" t="str">
        <f t="shared" si="578"/>
        <v/>
      </c>
      <c r="AS3308" s="1" t="str">
        <f t="shared" si="579"/>
        <v/>
      </c>
      <c r="AT3308" s="1" t="str">
        <f t="shared" si="580"/>
        <v/>
      </c>
      <c r="AU3308" s="1" t="str">
        <f t="shared" si="571"/>
        <v/>
      </c>
      <c r="AV3308" s="1" t="e">
        <f>IF(VLOOKUP(G3308,官網匯出!A:AQ,42,FALSE)="","[黃金盾官網]",VLOOKUP(G3308,官網匯出!A:AQ,42,FALSE))</f>
        <v>#N/A</v>
      </c>
      <c r="AW3308" s="1" t="e">
        <f>IF(LEFT(VLOOKUP(G3308,官網匯出!A:AS,43,FALSE),2)="","web",LEFT(VLOOKUP(G3308,官網匯出!A:AS,43,FALSE),2))</f>
        <v>#N/A</v>
      </c>
      <c r="AX3308" s="1" t="str">
        <f t="shared" si="581"/>
        <v>O</v>
      </c>
    </row>
    <row r="3309" spans="1:50">
      <c r="A3309" s="1" t="str">
        <f>IF(G3309="","",VLOOKUP(官網轉換!AW3309,團名!A:B,2,FALSE))</f>
        <v/>
      </c>
      <c r="B3309" s="1" t="str">
        <f>IF(G3309="","",IF(LEFT(VLOOKUP(G3309,官網匯出!A:AQ,43,0),2)="wf",VLOOKUP(VLOOKUP(G3309,官網匯出!A:AQ,43,0),團名!$I$1:$K$12,2,FALSE),"N0071"))</f>
        <v/>
      </c>
      <c r="C3309" s="1" t="str">
        <f>IFERROR(VLOOKUP(官網匯出!D3309,團名!E:G,3,FALSE),"")</f>
        <v/>
      </c>
      <c r="D3309" s="1" t="str">
        <f t="shared" si="572"/>
        <v/>
      </c>
      <c r="E3309" s="1" t="str">
        <f t="shared" si="573"/>
        <v/>
      </c>
      <c r="F3309" s="1" t="str">
        <f>IF(官網匯出!F3309="已付款","","B0012")</f>
        <v>B0012</v>
      </c>
      <c r="G3309" s="1" t="str">
        <f>IF(官網匯出!A3309="","",官網匯出!A3309)</f>
        <v/>
      </c>
      <c r="H3309" s="3" t="str">
        <f>IF(官網匯出!B3309="","",官網匯出!B3309)</f>
        <v/>
      </c>
      <c r="I3309" s="1" t="str">
        <f>IF(官網匯出!C3309="","",官網匯出!C3309)</f>
        <v/>
      </c>
      <c r="J3309" s="1" t="str">
        <f>IF(官網匯出!D3309="","",官網匯出!D3309)</f>
        <v/>
      </c>
      <c r="K3309" s="3" t="str">
        <f>IF(官網匯出!E3309="","",官網匯出!E3309)</f>
        <v/>
      </c>
      <c r="L3309" s="1" t="str">
        <f>IF(官網匯出!F3309="","",官網匯出!F3309)</f>
        <v/>
      </c>
      <c r="M3309" s="1" t="str">
        <f>IF(官網匯出!G3309="","",官網匯出!G3309)</f>
        <v/>
      </c>
      <c r="N3309" s="1" t="str">
        <f>IF(官網匯出!H3309="","",官網匯出!H3309)</f>
        <v/>
      </c>
      <c r="P3309" s="1" t="str">
        <f>IF(官網匯出!J3309="","",RIGHT(官網匯出!J3309,LEN(官網匯出!J3309)-2))</f>
        <v/>
      </c>
      <c r="Q3309" s="1" t="str">
        <f>IF(官網匯出!K3309="","",官網匯出!K3309)</f>
        <v/>
      </c>
      <c r="R3309" s="1" t="str">
        <f>IF(官網匯出!L3309="","",官網匯出!L3309)</f>
        <v/>
      </c>
      <c r="S3309" s="1" t="str">
        <f>IF(官網匯出!M3309="","",官網匯出!M3309)</f>
        <v/>
      </c>
      <c r="T3309" s="1" t="str">
        <f>IF(官網匯出!N3309="","",官網匯出!N3309)</f>
        <v/>
      </c>
      <c r="U3309" s="1" t="str">
        <f>IF(官網匯出!O3309="","",官網匯出!O3309)</f>
        <v/>
      </c>
      <c r="V3309" s="1" t="str">
        <f>IF(官網匯出!P3309="",IF(G3309="","",0),官網匯出!P3309)</f>
        <v/>
      </c>
      <c r="W3309" s="1" t="str">
        <f>IF(官網匯出!Q3309="",IF(G3309="","",0),官網匯出!Q3309)</f>
        <v/>
      </c>
      <c r="X3309" s="1" t="str">
        <f>IF(官網匯出!R3309="","",官網匯出!R3309)</f>
        <v/>
      </c>
      <c r="Y3309" s="1" t="str">
        <f>IF(官網匯出!S3309="","",官網匯出!S3309)</f>
        <v/>
      </c>
      <c r="Z3309" s="1" t="str">
        <f>IF(G3309="","",官網匯出!T3309)</f>
        <v/>
      </c>
      <c r="AA3309" s="1" t="str">
        <f>IF(G3309="","",官網匯出!AK3309)</f>
        <v/>
      </c>
      <c r="AB3309" s="1" t="str">
        <f>IF(G3309="","",IF(官網匯出!V3309="","",官網匯出!V3309))</f>
        <v/>
      </c>
      <c r="AJ3309" s="1" t="str">
        <f>IF(G3309="","",IF(官網匯出!AE3309="","",官網匯出!AE3309))</f>
        <v/>
      </c>
      <c r="AK3309" s="1" t="str">
        <f>IF(G3309="","",IF(官網匯出!AD3309="","",官網匯出!AD3309))</f>
        <v/>
      </c>
      <c r="AL3309" s="1" t="str">
        <f t="shared" si="574"/>
        <v>0</v>
      </c>
      <c r="AM3309" s="1" t="str">
        <f>IF(官網匯出!AG3309="","",官網匯出!AG3309)</f>
        <v/>
      </c>
      <c r="AN3309" s="1" t="str">
        <f>IF(G3309="","",IF(官網匯出!AH3309="","",官網匯出!AH3309))</f>
        <v/>
      </c>
      <c r="AO3309" s="14" t="str">
        <f t="shared" si="575"/>
        <v/>
      </c>
      <c r="AP3309" s="14" t="str">
        <f t="shared" si="576"/>
        <v>1</v>
      </c>
      <c r="AQ3309" s="14" t="str">
        <f t="shared" si="577"/>
        <v>0</v>
      </c>
      <c r="AR3309" s="1" t="str">
        <f t="shared" si="578"/>
        <v/>
      </c>
      <c r="AS3309" s="1" t="str">
        <f t="shared" si="579"/>
        <v/>
      </c>
      <c r="AT3309" s="1" t="str">
        <f t="shared" si="580"/>
        <v/>
      </c>
      <c r="AU3309" s="1" t="str">
        <f t="shared" si="571"/>
        <v/>
      </c>
      <c r="AV3309" s="1" t="e">
        <f>IF(VLOOKUP(G3309,官網匯出!A:AQ,42,FALSE)="","[黃金盾官網]",VLOOKUP(G3309,官網匯出!A:AQ,42,FALSE))</f>
        <v>#N/A</v>
      </c>
      <c r="AW3309" s="1" t="e">
        <f>IF(LEFT(VLOOKUP(G3309,官網匯出!A:AS,43,FALSE),2)="","web",LEFT(VLOOKUP(G3309,官網匯出!A:AS,43,FALSE),2))</f>
        <v>#N/A</v>
      </c>
      <c r="AX3309" s="1" t="str">
        <f t="shared" si="581"/>
        <v>O</v>
      </c>
    </row>
    <row r="3310" spans="1:50">
      <c r="A3310" s="1" t="str">
        <f>IF(G3310="","",VLOOKUP(官網轉換!AW3310,團名!A:B,2,FALSE))</f>
        <v/>
      </c>
      <c r="B3310" s="1" t="str">
        <f>IF(G3310="","",IF(LEFT(VLOOKUP(G3310,官網匯出!A:AQ,43,0),2)="wf",VLOOKUP(VLOOKUP(G3310,官網匯出!A:AQ,43,0),團名!$I$1:$K$12,2,FALSE),"N0071"))</f>
        <v/>
      </c>
      <c r="C3310" s="1" t="str">
        <f>IFERROR(VLOOKUP(官網匯出!D3310,團名!E:G,3,FALSE),"")</f>
        <v/>
      </c>
      <c r="D3310" s="1" t="str">
        <f t="shared" si="572"/>
        <v/>
      </c>
      <c r="E3310" s="1" t="str">
        <f t="shared" si="573"/>
        <v/>
      </c>
      <c r="F3310" s="1" t="str">
        <f>IF(官網匯出!F3310="已付款","","B0012")</f>
        <v>B0012</v>
      </c>
      <c r="G3310" s="1" t="str">
        <f>IF(官網匯出!A3310="","",官網匯出!A3310)</f>
        <v/>
      </c>
      <c r="H3310" s="3" t="str">
        <f>IF(官網匯出!B3310="","",官網匯出!B3310)</f>
        <v/>
      </c>
      <c r="I3310" s="1" t="str">
        <f>IF(官網匯出!C3310="","",官網匯出!C3310)</f>
        <v/>
      </c>
      <c r="J3310" s="1" t="str">
        <f>IF(官網匯出!D3310="","",官網匯出!D3310)</f>
        <v/>
      </c>
      <c r="K3310" s="3" t="str">
        <f>IF(官網匯出!E3310="","",官網匯出!E3310)</f>
        <v/>
      </c>
      <c r="L3310" s="1" t="str">
        <f>IF(官網匯出!F3310="","",官網匯出!F3310)</f>
        <v/>
      </c>
      <c r="M3310" s="1" t="str">
        <f>IF(官網匯出!G3310="","",官網匯出!G3310)</f>
        <v/>
      </c>
      <c r="N3310" s="1" t="str">
        <f>IF(官網匯出!H3310="","",官網匯出!H3310)</f>
        <v/>
      </c>
      <c r="P3310" s="1" t="str">
        <f>IF(官網匯出!J3310="","",RIGHT(官網匯出!J3310,LEN(官網匯出!J3310)-2))</f>
        <v/>
      </c>
      <c r="Q3310" s="1" t="str">
        <f>IF(官網匯出!K3310="","",官網匯出!K3310)</f>
        <v/>
      </c>
      <c r="R3310" s="1" t="str">
        <f>IF(官網匯出!L3310="","",官網匯出!L3310)</f>
        <v/>
      </c>
      <c r="S3310" s="1" t="str">
        <f>IF(官網匯出!M3310="","",官網匯出!M3310)</f>
        <v/>
      </c>
      <c r="T3310" s="1" t="str">
        <f>IF(官網匯出!N3310="","",官網匯出!N3310)</f>
        <v/>
      </c>
      <c r="U3310" s="1" t="str">
        <f>IF(官網匯出!O3310="","",官網匯出!O3310)</f>
        <v/>
      </c>
      <c r="V3310" s="1" t="str">
        <f>IF(官網匯出!P3310="",IF(G3310="","",0),官網匯出!P3310)</f>
        <v/>
      </c>
      <c r="W3310" s="1" t="str">
        <f>IF(官網匯出!Q3310="",IF(G3310="","",0),官網匯出!Q3310)</f>
        <v/>
      </c>
      <c r="X3310" s="1" t="str">
        <f>IF(官網匯出!R3310="","",官網匯出!R3310)</f>
        <v/>
      </c>
      <c r="Y3310" s="1" t="str">
        <f>IF(官網匯出!S3310="","",官網匯出!S3310)</f>
        <v/>
      </c>
      <c r="Z3310" s="1" t="str">
        <f>IF(G3310="","",官網匯出!T3310)</f>
        <v/>
      </c>
      <c r="AA3310" s="1" t="str">
        <f>IF(G3310="","",官網匯出!AK3310)</f>
        <v/>
      </c>
      <c r="AB3310" s="1" t="str">
        <f>IF(G3310="","",IF(官網匯出!V3310="","",官網匯出!V3310))</f>
        <v/>
      </c>
      <c r="AJ3310" s="1" t="str">
        <f>IF(G3310="","",IF(官網匯出!AE3310="","",官網匯出!AE3310))</f>
        <v/>
      </c>
      <c r="AK3310" s="1" t="str">
        <f>IF(G3310="","",IF(官網匯出!AD3310="","",官網匯出!AD3310))</f>
        <v/>
      </c>
      <c r="AL3310" s="1" t="str">
        <f t="shared" si="574"/>
        <v>0</v>
      </c>
      <c r="AM3310" s="1" t="str">
        <f>IF(官網匯出!AG3310="","",官網匯出!AG3310)</f>
        <v/>
      </c>
      <c r="AN3310" s="1" t="str">
        <f>IF(G3310="","",IF(官網匯出!AH3310="","",官網匯出!AH3310))</f>
        <v/>
      </c>
      <c r="AO3310" s="14" t="str">
        <f t="shared" si="575"/>
        <v/>
      </c>
      <c r="AP3310" s="14" t="str">
        <f t="shared" si="576"/>
        <v>1</v>
      </c>
      <c r="AQ3310" s="14" t="str">
        <f t="shared" si="577"/>
        <v>0</v>
      </c>
      <c r="AR3310" s="1" t="str">
        <f t="shared" si="578"/>
        <v/>
      </c>
      <c r="AS3310" s="1" t="str">
        <f t="shared" si="579"/>
        <v/>
      </c>
      <c r="AT3310" s="1" t="str">
        <f t="shared" si="580"/>
        <v/>
      </c>
      <c r="AU3310" s="1" t="str">
        <f t="shared" si="571"/>
        <v/>
      </c>
      <c r="AV3310" s="1" t="e">
        <f>IF(VLOOKUP(G3310,官網匯出!A:AQ,42,FALSE)="","[黃金盾官網]",VLOOKUP(G3310,官網匯出!A:AQ,42,FALSE))</f>
        <v>#N/A</v>
      </c>
      <c r="AW3310" s="1" t="e">
        <f>IF(LEFT(VLOOKUP(G3310,官網匯出!A:AS,43,FALSE),2)="","web",LEFT(VLOOKUP(G3310,官網匯出!A:AS,43,FALSE),2))</f>
        <v>#N/A</v>
      </c>
      <c r="AX3310" s="1" t="str">
        <f t="shared" si="581"/>
        <v>O</v>
      </c>
    </row>
    <row r="3311" spans="1:50">
      <c r="A3311" s="1" t="str">
        <f>IF(G3311="","",VLOOKUP(官網轉換!AW3311,團名!A:B,2,FALSE))</f>
        <v/>
      </c>
      <c r="B3311" s="1" t="str">
        <f>IF(G3311="","",IF(LEFT(VLOOKUP(G3311,官網匯出!A:AQ,43,0),2)="wf",VLOOKUP(VLOOKUP(G3311,官網匯出!A:AQ,43,0),團名!$I$1:$K$12,2,FALSE),"N0071"))</f>
        <v/>
      </c>
      <c r="C3311" s="1" t="str">
        <f>IFERROR(VLOOKUP(官網匯出!D3311,團名!E:G,3,FALSE),"")</f>
        <v/>
      </c>
      <c r="D3311" s="1" t="str">
        <f t="shared" si="572"/>
        <v/>
      </c>
      <c r="E3311" s="1" t="str">
        <f t="shared" si="573"/>
        <v/>
      </c>
      <c r="F3311" s="1" t="str">
        <f>IF(官網匯出!F3311="已付款","","B0012")</f>
        <v>B0012</v>
      </c>
      <c r="G3311" s="1" t="str">
        <f>IF(官網匯出!A3311="","",官網匯出!A3311)</f>
        <v/>
      </c>
      <c r="H3311" s="3" t="str">
        <f>IF(官網匯出!B3311="","",官網匯出!B3311)</f>
        <v/>
      </c>
      <c r="I3311" s="1" t="str">
        <f>IF(官網匯出!C3311="","",官網匯出!C3311)</f>
        <v/>
      </c>
      <c r="J3311" s="1" t="str">
        <f>IF(官網匯出!D3311="","",官網匯出!D3311)</f>
        <v/>
      </c>
      <c r="K3311" s="3" t="str">
        <f>IF(官網匯出!E3311="","",官網匯出!E3311)</f>
        <v/>
      </c>
      <c r="L3311" s="1" t="str">
        <f>IF(官網匯出!F3311="","",官網匯出!F3311)</f>
        <v/>
      </c>
      <c r="M3311" s="1" t="str">
        <f>IF(官網匯出!G3311="","",官網匯出!G3311)</f>
        <v/>
      </c>
      <c r="N3311" s="1" t="str">
        <f>IF(官網匯出!H3311="","",官網匯出!H3311)</f>
        <v/>
      </c>
      <c r="P3311" s="1" t="str">
        <f>IF(官網匯出!J3311="","",RIGHT(官網匯出!J3311,LEN(官網匯出!J3311)-2))</f>
        <v/>
      </c>
      <c r="Q3311" s="1" t="str">
        <f>IF(官網匯出!K3311="","",官網匯出!K3311)</f>
        <v/>
      </c>
      <c r="R3311" s="1" t="str">
        <f>IF(官網匯出!L3311="","",官網匯出!L3311)</f>
        <v/>
      </c>
      <c r="S3311" s="1" t="str">
        <f>IF(官網匯出!M3311="","",官網匯出!M3311)</f>
        <v/>
      </c>
      <c r="T3311" s="1" t="str">
        <f>IF(官網匯出!N3311="","",官網匯出!N3311)</f>
        <v/>
      </c>
      <c r="U3311" s="1" t="str">
        <f>IF(官網匯出!O3311="","",官網匯出!O3311)</f>
        <v/>
      </c>
      <c r="V3311" s="1" t="str">
        <f>IF(官網匯出!P3311="",IF(G3311="","",0),官網匯出!P3311)</f>
        <v/>
      </c>
      <c r="W3311" s="1" t="str">
        <f>IF(官網匯出!Q3311="",IF(G3311="","",0),官網匯出!Q3311)</f>
        <v/>
      </c>
      <c r="X3311" s="1" t="str">
        <f>IF(官網匯出!R3311="","",官網匯出!R3311)</f>
        <v/>
      </c>
      <c r="Y3311" s="1" t="str">
        <f>IF(官網匯出!S3311="","",官網匯出!S3311)</f>
        <v/>
      </c>
      <c r="Z3311" s="1" t="str">
        <f>IF(G3311="","",官網匯出!T3311)</f>
        <v/>
      </c>
      <c r="AA3311" s="1" t="str">
        <f>IF(G3311="","",官網匯出!AK3311)</f>
        <v/>
      </c>
      <c r="AB3311" s="1" t="str">
        <f>IF(G3311="","",IF(官網匯出!V3311="","",官網匯出!V3311))</f>
        <v/>
      </c>
      <c r="AJ3311" s="1" t="str">
        <f>IF(G3311="","",IF(官網匯出!AE3311="","",官網匯出!AE3311))</f>
        <v/>
      </c>
      <c r="AK3311" s="1" t="str">
        <f>IF(G3311="","",IF(官網匯出!AD3311="","",官網匯出!AD3311))</f>
        <v/>
      </c>
      <c r="AL3311" s="1" t="str">
        <f t="shared" si="574"/>
        <v>0</v>
      </c>
      <c r="AM3311" s="1" t="str">
        <f>IF(官網匯出!AG3311="","",官網匯出!AG3311)</f>
        <v/>
      </c>
      <c r="AN3311" s="1" t="str">
        <f>IF(G3311="","",IF(官網匯出!AH3311="","",官網匯出!AH3311))</f>
        <v/>
      </c>
      <c r="AO3311" s="14" t="str">
        <f t="shared" si="575"/>
        <v/>
      </c>
      <c r="AP3311" s="14" t="str">
        <f t="shared" si="576"/>
        <v>1</v>
      </c>
      <c r="AQ3311" s="14" t="str">
        <f t="shared" si="577"/>
        <v>0</v>
      </c>
      <c r="AR3311" s="1" t="str">
        <f t="shared" si="578"/>
        <v/>
      </c>
      <c r="AS3311" s="1" t="str">
        <f t="shared" si="579"/>
        <v/>
      </c>
      <c r="AT3311" s="1" t="str">
        <f t="shared" si="580"/>
        <v/>
      </c>
      <c r="AU3311" s="1" t="str">
        <f t="shared" si="571"/>
        <v/>
      </c>
      <c r="AV3311" s="1" t="e">
        <f>IF(VLOOKUP(G3311,官網匯出!A:AQ,42,FALSE)="","[黃金盾官網]",VLOOKUP(G3311,官網匯出!A:AQ,42,FALSE))</f>
        <v>#N/A</v>
      </c>
      <c r="AW3311" s="1" t="e">
        <f>IF(LEFT(VLOOKUP(G3311,官網匯出!A:AS,43,FALSE),2)="","web",LEFT(VLOOKUP(G3311,官網匯出!A:AS,43,FALSE),2))</f>
        <v>#N/A</v>
      </c>
      <c r="AX3311" s="1" t="str">
        <f t="shared" si="581"/>
        <v>O</v>
      </c>
    </row>
    <row r="3312" spans="1:50">
      <c r="A3312" s="1" t="str">
        <f>IF(G3312="","",VLOOKUP(官網轉換!AW3312,團名!A:B,2,FALSE))</f>
        <v/>
      </c>
      <c r="B3312" s="1" t="str">
        <f>IF(G3312="","",IF(LEFT(VLOOKUP(G3312,官網匯出!A:AQ,43,0),2)="wf",VLOOKUP(VLOOKUP(G3312,官網匯出!A:AQ,43,0),團名!$I$1:$K$12,2,FALSE),"N0071"))</f>
        <v/>
      </c>
      <c r="C3312" s="1" t="str">
        <f>IFERROR(VLOOKUP(官網匯出!D3312,團名!E:G,3,FALSE),"")</f>
        <v/>
      </c>
      <c r="D3312" s="1" t="str">
        <f t="shared" si="572"/>
        <v/>
      </c>
      <c r="E3312" s="1" t="str">
        <f t="shared" si="573"/>
        <v/>
      </c>
      <c r="F3312" s="1" t="str">
        <f>IF(官網匯出!F3312="已付款","","B0012")</f>
        <v>B0012</v>
      </c>
      <c r="G3312" s="1" t="str">
        <f>IF(官網匯出!A3312="","",官網匯出!A3312)</f>
        <v/>
      </c>
      <c r="H3312" s="3" t="str">
        <f>IF(官網匯出!B3312="","",官網匯出!B3312)</f>
        <v/>
      </c>
      <c r="I3312" s="1" t="str">
        <f>IF(官網匯出!C3312="","",官網匯出!C3312)</f>
        <v/>
      </c>
      <c r="J3312" s="1" t="str">
        <f>IF(官網匯出!D3312="","",官網匯出!D3312)</f>
        <v/>
      </c>
      <c r="K3312" s="3" t="str">
        <f>IF(官網匯出!E3312="","",官網匯出!E3312)</f>
        <v/>
      </c>
      <c r="L3312" s="1" t="str">
        <f>IF(官網匯出!F3312="","",官網匯出!F3312)</f>
        <v/>
      </c>
      <c r="M3312" s="1" t="str">
        <f>IF(官網匯出!G3312="","",官網匯出!G3312)</f>
        <v/>
      </c>
      <c r="N3312" s="1" t="str">
        <f>IF(官網匯出!H3312="","",官網匯出!H3312)</f>
        <v/>
      </c>
      <c r="P3312" s="1" t="str">
        <f>IF(官網匯出!J3312="","",RIGHT(官網匯出!J3312,LEN(官網匯出!J3312)-2))</f>
        <v/>
      </c>
      <c r="Q3312" s="1" t="str">
        <f>IF(官網匯出!K3312="","",官網匯出!K3312)</f>
        <v/>
      </c>
      <c r="R3312" s="1" t="str">
        <f>IF(官網匯出!L3312="","",官網匯出!L3312)</f>
        <v/>
      </c>
      <c r="S3312" s="1" t="str">
        <f>IF(官網匯出!M3312="","",官網匯出!M3312)</f>
        <v/>
      </c>
      <c r="T3312" s="1" t="str">
        <f>IF(官網匯出!N3312="","",官網匯出!N3312)</f>
        <v/>
      </c>
      <c r="U3312" s="1" t="str">
        <f>IF(官網匯出!O3312="","",官網匯出!O3312)</f>
        <v/>
      </c>
      <c r="V3312" s="1" t="str">
        <f>IF(官網匯出!P3312="",IF(G3312="","",0),官網匯出!P3312)</f>
        <v/>
      </c>
      <c r="W3312" s="1" t="str">
        <f>IF(官網匯出!Q3312="",IF(G3312="","",0),官網匯出!Q3312)</f>
        <v/>
      </c>
      <c r="X3312" s="1" t="str">
        <f>IF(官網匯出!R3312="","",官網匯出!R3312)</f>
        <v/>
      </c>
      <c r="Y3312" s="1" t="str">
        <f>IF(官網匯出!S3312="","",官網匯出!S3312)</f>
        <v/>
      </c>
      <c r="Z3312" s="1" t="str">
        <f>IF(G3312="","",官網匯出!T3312)</f>
        <v/>
      </c>
      <c r="AA3312" s="1" t="str">
        <f>IF(G3312="","",官網匯出!AK3312)</f>
        <v/>
      </c>
      <c r="AB3312" s="1" t="str">
        <f>IF(G3312="","",IF(官網匯出!V3312="","",官網匯出!V3312))</f>
        <v/>
      </c>
      <c r="AJ3312" s="1" t="str">
        <f>IF(G3312="","",IF(官網匯出!AE3312="","",官網匯出!AE3312))</f>
        <v/>
      </c>
      <c r="AK3312" s="1" t="str">
        <f>IF(G3312="","",IF(官網匯出!AD3312="","",官網匯出!AD3312))</f>
        <v/>
      </c>
      <c r="AL3312" s="1" t="str">
        <f t="shared" si="574"/>
        <v>0</v>
      </c>
      <c r="AM3312" s="1" t="str">
        <f>IF(官網匯出!AG3312="","",官網匯出!AG3312)</f>
        <v/>
      </c>
      <c r="AN3312" s="1" t="str">
        <f>IF(G3312="","",IF(官網匯出!AH3312="","",官網匯出!AH3312))</f>
        <v/>
      </c>
      <c r="AO3312" s="14" t="str">
        <f t="shared" si="575"/>
        <v/>
      </c>
      <c r="AP3312" s="14" t="str">
        <f t="shared" si="576"/>
        <v>1</v>
      </c>
      <c r="AQ3312" s="14" t="str">
        <f t="shared" si="577"/>
        <v>0</v>
      </c>
      <c r="AR3312" s="1" t="str">
        <f t="shared" si="578"/>
        <v/>
      </c>
      <c r="AS3312" s="1" t="str">
        <f t="shared" si="579"/>
        <v/>
      </c>
      <c r="AT3312" s="1" t="str">
        <f t="shared" si="580"/>
        <v/>
      </c>
      <c r="AU3312" s="1" t="str">
        <f t="shared" si="571"/>
        <v/>
      </c>
      <c r="AV3312" s="1" t="e">
        <f>IF(VLOOKUP(G3312,官網匯出!A:AQ,42,FALSE)="","[黃金盾官網]",VLOOKUP(G3312,官網匯出!A:AQ,42,FALSE))</f>
        <v>#N/A</v>
      </c>
      <c r="AW3312" s="1" t="e">
        <f>IF(LEFT(VLOOKUP(G3312,官網匯出!A:AS,43,FALSE),2)="","web",LEFT(VLOOKUP(G3312,官網匯出!A:AS,43,FALSE),2))</f>
        <v>#N/A</v>
      </c>
      <c r="AX3312" s="1" t="str">
        <f t="shared" si="581"/>
        <v>O</v>
      </c>
    </row>
    <row r="3313" spans="1:50">
      <c r="A3313" s="1" t="str">
        <f>IF(G3313="","",VLOOKUP(官網轉換!AW3313,團名!A:B,2,FALSE))</f>
        <v/>
      </c>
      <c r="B3313" s="1" t="str">
        <f>IF(G3313="","",IF(LEFT(VLOOKUP(G3313,官網匯出!A:AQ,43,0),2)="wf",VLOOKUP(VLOOKUP(G3313,官網匯出!A:AQ,43,0),團名!$I$1:$K$12,2,FALSE),"N0071"))</f>
        <v/>
      </c>
      <c r="C3313" s="1" t="str">
        <f>IFERROR(VLOOKUP(官網匯出!D3313,團名!E:G,3,FALSE),"")</f>
        <v/>
      </c>
      <c r="D3313" s="1" t="str">
        <f t="shared" si="572"/>
        <v/>
      </c>
      <c r="E3313" s="1" t="str">
        <f t="shared" si="573"/>
        <v/>
      </c>
      <c r="F3313" s="1" t="str">
        <f>IF(官網匯出!F3313="已付款","","B0012")</f>
        <v>B0012</v>
      </c>
      <c r="G3313" s="1" t="str">
        <f>IF(官網匯出!A3313="","",官網匯出!A3313)</f>
        <v/>
      </c>
      <c r="H3313" s="3" t="str">
        <f>IF(官網匯出!B3313="","",官網匯出!B3313)</f>
        <v/>
      </c>
      <c r="I3313" s="1" t="str">
        <f>IF(官網匯出!C3313="","",官網匯出!C3313)</f>
        <v/>
      </c>
      <c r="J3313" s="1" t="str">
        <f>IF(官網匯出!D3313="","",官網匯出!D3313)</f>
        <v/>
      </c>
      <c r="K3313" s="3" t="str">
        <f>IF(官網匯出!E3313="","",官網匯出!E3313)</f>
        <v/>
      </c>
      <c r="L3313" s="1" t="str">
        <f>IF(官網匯出!F3313="","",官網匯出!F3313)</f>
        <v/>
      </c>
      <c r="M3313" s="1" t="str">
        <f>IF(官網匯出!G3313="","",官網匯出!G3313)</f>
        <v/>
      </c>
      <c r="N3313" s="1" t="str">
        <f>IF(官網匯出!H3313="","",官網匯出!H3313)</f>
        <v/>
      </c>
      <c r="P3313" s="1" t="str">
        <f>IF(官網匯出!J3313="","",RIGHT(官網匯出!J3313,LEN(官網匯出!J3313)-2))</f>
        <v/>
      </c>
      <c r="Q3313" s="1" t="str">
        <f>IF(官網匯出!K3313="","",官網匯出!K3313)</f>
        <v/>
      </c>
      <c r="R3313" s="1" t="str">
        <f>IF(官網匯出!L3313="","",官網匯出!L3313)</f>
        <v/>
      </c>
      <c r="S3313" s="1" t="str">
        <f>IF(官網匯出!M3313="","",官網匯出!M3313)</f>
        <v/>
      </c>
      <c r="T3313" s="1" t="str">
        <f>IF(官網匯出!N3313="","",官網匯出!N3313)</f>
        <v/>
      </c>
      <c r="U3313" s="1" t="str">
        <f>IF(官網匯出!O3313="","",官網匯出!O3313)</f>
        <v/>
      </c>
      <c r="V3313" s="1" t="str">
        <f>IF(官網匯出!P3313="",IF(G3313="","",0),官網匯出!P3313)</f>
        <v/>
      </c>
      <c r="W3313" s="1" t="str">
        <f>IF(官網匯出!Q3313="",IF(G3313="","",0),官網匯出!Q3313)</f>
        <v/>
      </c>
      <c r="X3313" s="1" t="str">
        <f>IF(官網匯出!R3313="","",官網匯出!R3313)</f>
        <v/>
      </c>
      <c r="Y3313" s="1" t="str">
        <f>IF(官網匯出!S3313="","",官網匯出!S3313)</f>
        <v/>
      </c>
      <c r="Z3313" s="1" t="str">
        <f>IF(G3313="","",官網匯出!T3313)</f>
        <v/>
      </c>
      <c r="AA3313" s="1" t="str">
        <f>IF(G3313="","",官網匯出!AK3313)</f>
        <v/>
      </c>
      <c r="AB3313" s="1" t="str">
        <f>IF(G3313="","",IF(官網匯出!V3313="","",官網匯出!V3313))</f>
        <v/>
      </c>
      <c r="AJ3313" s="1" t="str">
        <f>IF(G3313="","",IF(官網匯出!AE3313="","",官網匯出!AE3313))</f>
        <v/>
      </c>
      <c r="AK3313" s="1" t="str">
        <f>IF(G3313="","",IF(官網匯出!AD3313="","",官網匯出!AD3313))</f>
        <v/>
      </c>
      <c r="AL3313" s="1" t="str">
        <f t="shared" si="574"/>
        <v>0</v>
      </c>
      <c r="AM3313" s="1" t="str">
        <f>IF(官網匯出!AG3313="","",官網匯出!AG3313)</f>
        <v/>
      </c>
      <c r="AN3313" s="1" t="str">
        <f>IF(G3313="","",IF(官網匯出!AH3313="","",官網匯出!AH3313))</f>
        <v/>
      </c>
      <c r="AO3313" s="14" t="str">
        <f t="shared" si="575"/>
        <v/>
      </c>
      <c r="AP3313" s="14" t="str">
        <f t="shared" si="576"/>
        <v>1</v>
      </c>
      <c r="AQ3313" s="14" t="str">
        <f t="shared" si="577"/>
        <v>0</v>
      </c>
      <c r="AR3313" s="1" t="str">
        <f t="shared" si="578"/>
        <v/>
      </c>
      <c r="AS3313" s="1" t="str">
        <f t="shared" si="579"/>
        <v/>
      </c>
      <c r="AT3313" s="1" t="str">
        <f t="shared" si="580"/>
        <v/>
      </c>
      <c r="AU3313" s="1" t="str">
        <f t="shared" si="571"/>
        <v/>
      </c>
      <c r="AV3313" s="1" t="e">
        <f>IF(VLOOKUP(G3313,官網匯出!A:AQ,42,FALSE)="","[黃金盾官網]",VLOOKUP(G3313,官網匯出!A:AQ,42,FALSE))</f>
        <v>#N/A</v>
      </c>
      <c r="AW3313" s="1" t="e">
        <f>IF(LEFT(VLOOKUP(G3313,官網匯出!A:AS,43,FALSE),2)="","web",LEFT(VLOOKUP(G3313,官網匯出!A:AS,43,FALSE),2))</f>
        <v>#N/A</v>
      </c>
      <c r="AX3313" s="1" t="str">
        <f t="shared" si="581"/>
        <v>O</v>
      </c>
    </row>
    <row r="3314" spans="1:50">
      <c r="A3314" s="1" t="str">
        <f>IF(G3314="","",VLOOKUP(官網轉換!AW3314,團名!A:B,2,FALSE))</f>
        <v/>
      </c>
      <c r="B3314" s="1" t="str">
        <f>IF(G3314="","",IF(LEFT(VLOOKUP(G3314,官網匯出!A:AQ,43,0),2)="wf",VLOOKUP(VLOOKUP(G3314,官網匯出!A:AQ,43,0),團名!$I$1:$K$12,2,FALSE),"N0071"))</f>
        <v/>
      </c>
      <c r="C3314" s="1" t="str">
        <f>IFERROR(VLOOKUP(官網匯出!D3314,團名!E:G,3,FALSE),"")</f>
        <v/>
      </c>
      <c r="D3314" s="1" t="str">
        <f t="shared" si="572"/>
        <v/>
      </c>
      <c r="E3314" s="1" t="str">
        <f t="shared" si="573"/>
        <v/>
      </c>
      <c r="F3314" s="1" t="str">
        <f>IF(官網匯出!F3314="已付款","","B0012")</f>
        <v>B0012</v>
      </c>
      <c r="G3314" s="1" t="str">
        <f>IF(官網匯出!A3314="","",官網匯出!A3314)</f>
        <v/>
      </c>
      <c r="H3314" s="3" t="str">
        <f>IF(官網匯出!B3314="","",官網匯出!B3314)</f>
        <v/>
      </c>
      <c r="I3314" s="1" t="str">
        <f>IF(官網匯出!C3314="","",官網匯出!C3314)</f>
        <v/>
      </c>
      <c r="J3314" s="1" t="str">
        <f>IF(官網匯出!D3314="","",官網匯出!D3314)</f>
        <v/>
      </c>
      <c r="K3314" s="3" t="str">
        <f>IF(官網匯出!E3314="","",官網匯出!E3314)</f>
        <v/>
      </c>
      <c r="L3314" s="1" t="str">
        <f>IF(官網匯出!F3314="","",官網匯出!F3314)</f>
        <v/>
      </c>
      <c r="M3314" s="1" t="str">
        <f>IF(官網匯出!G3314="","",官網匯出!G3314)</f>
        <v/>
      </c>
      <c r="N3314" s="1" t="str">
        <f>IF(官網匯出!H3314="","",官網匯出!H3314)</f>
        <v/>
      </c>
      <c r="P3314" s="1" t="str">
        <f>IF(官網匯出!J3314="","",RIGHT(官網匯出!J3314,LEN(官網匯出!J3314)-2))</f>
        <v/>
      </c>
      <c r="Q3314" s="1" t="str">
        <f>IF(官網匯出!K3314="","",官網匯出!K3314)</f>
        <v/>
      </c>
      <c r="R3314" s="1" t="str">
        <f>IF(官網匯出!L3314="","",官網匯出!L3314)</f>
        <v/>
      </c>
      <c r="S3314" s="1" t="str">
        <f>IF(官網匯出!M3314="","",官網匯出!M3314)</f>
        <v/>
      </c>
      <c r="T3314" s="1" t="str">
        <f>IF(官網匯出!N3314="","",官網匯出!N3314)</f>
        <v/>
      </c>
      <c r="U3314" s="1" t="str">
        <f>IF(官網匯出!O3314="","",官網匯出!O3314)</f>
        <v/>
      </c>
      <c r="V3314" s="1" t="str">
        <f>IF(官網匯出!P3314="",IF(G3314="","",0),官網匯出!P3314)</f>
        <v/>
      </c>
      <c r="W3314" s="1" t="str">
        <f>IF(官網匯出!Q3314="",IF(G3314="","",0),官網匯出!Q3314)</f>
        <v/>
      </c>
      <c r="X3314" s="1" t="str">
        <f>IF(官網匯出!R3314="","",官網匯出!R3314)</f>
        <v/>
      </c>
      <c r="Y3314" s="1" t="str">
        <f>IF(官網匯出!S3314="","",官網匯出!S3314)</f>
        <v/>
      </c>
      <c r="Z3314" s="1" t="str">
        <f>IF(G3314="","",官網匯出!T3314)</f>
        <v/>
      </c>
      <c r="AA3314" s="1" t="str">
        <f>IF(G3314="","",官網匯出!AK3314)</f>
        <v/>
      </c>
      <c r="AB3314" s="1" t="str">
        <f>IF(G3314="","",IF(官網匯出!V3314="","",官網匯出!V3314))</f>
        <v/>
      </c>
      <c r="AJ3314" s="1" t="str">
        <f>IF(G3314="","",IF(官網匯出!AE3314="","",官網匯出!AE3314))</f>
        <v/>
      </c>
      <c r="AK3314" s="1" t="str">
        <f>IF(G3314="","",IF(官網匯出!AD3314="","",官網匯出!AD3314))</f>
        <v/>
      </c>
      <c r="AL3314" s="1" t="str">
        <f t="shared" si="574"/>
        <v>0</v>
      </c>
      <c r="AM3314" s="1" t="str">
        <f>IF(官網匯出!AG3314="","",官網匯出!AG3314)</f>
        <v/>
      </c>
      <c r="AN3314" s="1" t="str">
        <f>IF(G3314="","",IF(官網匯出!AH3314="","",官網匯出!AH3314))</f>
        <v/>
      </c>
      <c r="AO3314" s="14" t="str">
        <f t="shared" si="575"/>
        <v/>
      </c>
      <c r="AP3314" s="14" t="str">
        <f t="shared" si="576"/>
        <v>1</v>
      </c>
      <c r="AQ3314" s="14" t="str">
        <f t="shared" si="577"/>
        <v>0</v>
      </c>
      <c r="AR3314" s="1" t="str">
        <f t="shared" si="578"/>
        <v/>
      </c>
      <c r="AS3314" s="1" t="str">
        <f t="shared" si="579"/>
        <v/>
      </c>
      <c r="AT3314" s="1" t="str">
        <f t="shared" si="580"/>
        <v/>
      </c>
      <c r="AU3314" s="1" t="str">
        <f t="shared" si="571"/>
        <v/>
      </c>
      <c r="AV3314" s="1" t="e">
        <f>IF(VLOOKUP(G3314,官網匯出!A:AQ,42,FALSE)="","[黃金盾官網]",VLOOKUP(G3314,官網匯出!A:AQ,42,FALSE))</f>
        <v>#N/A</v>
      </c>
      <c r="AW3314" s="1" t="e">
        <f>IF(LEFT(VLOOKUP(G3314,官網匯出!A:AS,43,FALSE),2)="","web",LEFT(VLOOKUP(G3314,官網匯出!A:AS,43,FALSE),2))</f>
        <v>#N/A</v>
      </c>
      <c r="AX3314" s="1" t="str">
        <f t="shared" si="581"/>
        <v>O</v>
      </c>
    </row>
    <row r="3315" spans="1:50">
      <c r="A3315" s="1" t="str">
        <f>IF(G3315="","",VLOOKUP(官網轉換!AW3315,團名!A:B,2,FALSE))</f>
        <v/>
      </c>
      <c r="B3315" s="1" t="str">
        <f>IF(G3315="","",IF(LEFT(VLOOKUP(G3315,官網匯出!A:AQ,43,0),2)="wf",VLOOKUP(VLOOKUP(G3315,官網匯出!A:AQ,43,0),團名!$I$1:$K$12,2,FALSE),"N0071"))</f>
        <v/>
      </c>
      <c r="C3315" s="1" t="str">
        <f>IFERROR(VLOOKUP(官網匯出!D3315,團名!E:G,3,FALSE),"")</f>
        <v/>
      </c>
      <c r="D3315" s="1" t="str">
        <f t="shared" si="572"/>
        <v/>
      </c>
      <c r="E3315" s="1" t="str">
        <f t="shared" si="573"/>
        <v/>
      </c>
      <c r="F3315" s="1" t="str">
        <f>IF(官網匯出!F3315="已付款","","B0012")</f>
        <v>B0012</v>
      </c>
      <c r="G3315" s="1" t="str">
        <f>IF(官網匯出!A3315="","",官網匯出!A3315)</f>
        <v/>
      </c>
      <c r="H3315" s="3" t="str">
        <f>IF(官網匯出!B3315="","",官網匯出!B3315)</f>
        <v/>
      </c>
      <c r="I3315" s="1" t="str">
        <f>IF(官網匯出!C3315="","",官網匯出!C3315)</f>
        <v/>
      </c>
      <c r="J3315" s="1" t="str">
        <f>IF(官網匯出!D3315="","",官網匯出!D3315)</f>
        <v/>
      </c>
      <c r="K3315" s="3" t="str">
        <f>IF(官網匯出!E3315="","",官網匯出!E3315)</f>
        <v/>
      </c>
      <c r="L3315" s="1" t="str">
        <f>IF(官網匯出!F3315="","",官網匯出!F3315)</f>
        <v/>
      </c>
      <c r="M3315" s="1" t="str">
        <f>IF(官網匯出!G3315="","",官網匯出!G3315)</f>
        <v/>
      </c>
      <c r="N3315" s="1" t="str">
        <f>IF(官網匯出!H3315="","",官網匯出!H3315)</f>
        <v/>
      </c>
      <c r="P3315" s="1" t="str">
        <f>IF(官網匯出!J3315="","",RIGHT(官網匯出!J3315,LEN(官網匯出!J3315)-2))</f>
        <v/>
      </c>
      <c r="Q3315" s="1" t="str">
        <f>IF(官網匯出!K3315="","",官網匯出!K3315)</f>
        <v/>
      </c>
      <c r="R3315" s="1" t="str">
        <f>IF(官網匯出!L3315="","",官網匯出!L3315)</f>
        <v/>
      </c>
      <c r="S3315" s="1" t="str">
        <f>IF(官網匯出!M3315="","",官網匯出!M3315)</f>
        <v/>
      </c>
      <c r="T3315" s="1" t="str">
        <f>IF(官網匯出!N3315="","",官網匯出!N3315)</f>
        <v/>
      </c>
      <c r="U3315" s="1" t="str">
        <f>IF(官網匯出!O3315="","",官網匯出!O3315)</f>
        <v/>
      </c>
      <c r="V3315" s="1" t="str">
        <f>IF(官網匯出!P3315="",IF(G3315="","",0),官網匯出!P3315)</f>
        <v/>
      </c>
      <c r="W3315" s="1" t="str">
        <f>IF(官網匯出!Q3315="",IF(G3315="","",0),官網匯出!Q3315)</f>
        <v/>
      </c>
      <c r="X3315" s="1" t="str">
        <f>IF(官網匯出!R3315="","",官網匯出!R3315)</f>
        <v/>
      </c>
      <c r="Y3315" s="1" t="str">
        <f>IF(官網匯出!S3315="","",官網匯出!S3315)</f>
        <v/>
      </c>
      <c r="Z3315" s="1" t="str">
        <f>IF(G3315="","",官網匯出!T3315)</f>
        <v/>
      </c>
      <c r="AA3315" s="1" t="str">
        <f>IF(G3315="","",官網匯出!AK3315)</f>
        <v/>
      </c>
      <c r="AB3315" s="1" t="str">
        <f>IF(G3315="","",IF(官網匯出!V3315="","",官網匯出!V3315))</f>
        <v/>
      </c>
      <c r="AJ3315" s="1" t="str">
        <f>IF(G3315="","",IF(官網匯出!AE3315="","",官網匯出!AE3315))</f>
        <v/>
      </c>
      <c r="AK3315" s="1" t="str">
        <f>IF(G3315="","",IF(官網匯出!AD3315="","",官網匯出!AD3315))</f>
        <v/>
      </c>
      <c r="AL3315" s="1" t="str">
        <f t="shared" si="574"/>
        <v>0</v>
      </c>
      <c r="AM3315" s="1" t="str">
        <f>IF(官網匯出!AG3315="","",官網匯出!AG3315)</f>
        <v/>
      </c>
      <c r="AN3315" s="1" t="str">
        <f>IF(G3315="","",IF(官網匯出!AH3315="","",官網匯出!AH3315))</f>
        <v/>
      </c>
      <c r="AO3315" s="14" t="str">
        <f t="shared" si="575"/>
        <v/>
      </c>
      <c r="AP3315" s="14" t="str">
        <f t="shared" si="576"/>
        <v>1</v>
      </c>
      <c r="AQ3315" s="14" t="str">
        <f t="shared" si="577"/>
        <v>0</v>
      </c>
      <c r="AR3315" s="1" t="str">
        <f t="shared" si="578"/>
        <v/>
      </c>
      <c r="AS3315" s="1" t="str">
        <f t="shared" si="579"/>
        <v/>
      </c>
      <c r="AT3315" s="1" t="str">
        <f t="shared" si="580"/>
        <v/>
      </c>
      <c r="AU3315" s="1" t="str">
        <f t="shared" si="571"/>
        <v/>
      </c>
      <c r="AV3315" s="1" t="e">
        <f>IF(VLOOKUP(G3315,官網匯出!A:AQ,42,FALSE)="","[黃金盾官網]",VLOOKUP(G3315,官網匯出!A:AQ,42,FALSE))</f>
        <v>#N/A</v>
      </c>
      <c r="AW3315" s="1" t="e">
        <f>IF(LEFT(VLOOKUP(G3315,官網匯出!A:AS,43,FALSE),2)="","web",LEFT(VLOOKUP(G3315,官網匯出!A:AS,43,FALSE),2))</f>
        <v>#N/A</v>
      </c>
      <c r="AX3315" s="1" t="str">
        <f t="shared" si="581"/>
        <v>O</v>
      </c>
    </row>
    <row r="3316" spans="1:50">
      <c r="A3316" s="1" t="str">
        <f>IF(G3316="","",VLOOKUP(官網轉換!AW3316,團名!A:B,2,FALSE))</f>
        <v/>
      </c>
      <c r="B3316" s="1" t="str">
        <f>IF(G3316="","",IF(LEFT(VLOOKUP(G3316,官網匯出!A:AQ,43,0),2)="wf",VLOOKUP(VLOOKUP(G3316,官網匯出!A:AQ,43,0),團名!$I$1:$K$12,2,FALSE),"N0071"))</f>
        <v/>
      </c>
      <c r="C3316" s="1" t="str">
        <f>IFERROR(VLOOKUP(官網匯出!D3316,團名!E:G,3,FALSE),"")</f>
        <v/>
      </c>
      <c r="D3316" s="1" t="str">
        <f t="shared" si="572"/>
        <v/>
      </c>
      <c r="E3316" s="1" t="str">
        <f t="shared" si="573"/>
        <v/>
      </c>
      <c r="F3316" s="1" t="str">
        <f>IF(官網匯出!F3316="已付款","","B0012")</f>
        <v>B0012</v>
      </c>
      <c r="G3316" s="1" t="str">
        <f>IF(官網匯出!A3316="","",官網匯出!A3316)</f>
        <v/>
      </c>
      <c r="H3316" s="3" t="str">
        <f>IF(官網匯出!B3316="","",官網匯出!B3316)</f>
        <v/>
      </c>
      <c r="I3316" s="1" t="str">
        <f>IF(官網匯出!C3316="","",官網匯出!C3316)</f>
        <v/>
      </c>
      <c r="J3316" s="1" t="str">
        <f>IF(官網匯出!D3316="","",官網匯出!D3316)</f>
        <v/>
      </c>
      <c r="K3316" s="3" t="str">
        <f>IF(官網匯出!E3316="","",官網匯出!E3316)</f>
        <v/>
      </c>
      <c r="L3316" s="1" t="str">
        <f>IF(官網匯出!F3316="","",官網匯出!F3316)</f>
        <v/>
      </c>
      <c r="M3316" s="1" t="str">
        <f>IF(官網匯出!G3316="","",官網匯出!G3316)</f>
        <v/>
      </c>
      <c r="N3316" s="1" t="str">
        <f>IF(官網匯出!H3316="","",官網匯出!H3316)</f>
        <v/>
      </c>
      <c r="P3316" s="1" t="str">
        <f>IF(官網匯出!J3316="","",RIGHT(官網匯出!J3316,LEN(官網匯出!J3316)-2))</f>
        <v/>
      </c>
      <c r="Q3316" s="1" t="str">
        <f>IF(官網匯出!K3316="","",官網匯出!K3316)</f>
        <v/>
      </c>
      <c r="R3316" s="1" t="str">
        <f>IF(官網匯出!L3316="","",官網匯出!L3316)</f>
        <v/>
      </c>
      <c r="S3316" s="1" t="str">
        <f>IF(官網匯出!M3316="","",官網匯出!M3316)</f>
        <v/>
      </c>
      <c r="T3316" s="1" t="str">
        <f>IF(官網匯出!N3316="","",官網匯出!N3316)</f>
        <v/>
      </c>
      <c r="U3316" s="1" t="str">
        <f>IF(官網匯出!O3316="","",官網匯出!O3316)</f>
        <v/>
      </c>
      <c r="V3316" s="1" t="str">
        <f>IF(官網匯出!P3316="",IF(G3316="","",0),官網匯出!P3316)</f>
        <v/>
      </c>
      <c r="W3316" s="1" t="str">
        <f>IF(官網匯出!Q3316="",IF(G3316="","",0),官網匯出!Q3316)</f>
        <v/>
      </c>
      <c r="X3316" s="1" t="str">
        <f>IF(官網匯出!R3316="","",官網匯出!R3316)</f>
        <v/>
      </c>
      <c r="Y3316" s="1" t="str">
        <f>IF(官網匯出!S3316="","",官網匯出!S3316)</f>
        <v/>
      </c>
      <c r="Z3316" s="1" t="str">
        <f>IF(G3316="","",官網匯出!T3316)</f>
        <v/>
      </c>
      <c r="AA3316" s="1" t="str">
        <f>IF(G3316="","",官網匯出!AK3316)</f>
        <v/>
      </c>
      <c r="AB3316" s="1" t="str">
        <f>IF(G3316="","",IF(官網匯出!V3316="","",官網匯出!V3316))</f>
        <v/>
      </c>
      <c r="AJ3316" s="1" t="str">
        <f>IF(G3316="","",IF(官網匯出!AE3316="","",官網匯出!AE3316))</f>
        <v/>
      </c>
      <c r="AK3316" s="1" t="str">
        <f>IF(G3316="","",IF(官網匯出!AD3316="","",官網匯出!AD3316))</f>
        <v/>
      </c>
      <c r="AL3316" s="1" t="str">
        <f t="shared" si="574"/>
        <v>0</v>
      </c>
      <c r="AM3316" s="1" t="str">
        <f>IF(官網匯出!AG3316="","",官網匯出!AG3316)</f>
        <v/>
      </c>
      <c r="AN3316" s="1" t="str">
        <f>IF(G3316="","",IF(官網匯出!AH3316="","",官網匯出!AH3316))</f>
        <v/>
      </c>
      <c r="AO3316" s="14" t="str">
        <f t="shared" si="575"/>
        <v/>
      </c>
      <c r="AP3316" s="14" t="str">
        <f t="shared" si="576"/>
        <v>1</v>
      </c>
      <c r="AQ3316" s="14" t="str">
        <f t="shared" si="577"/>
        <v>0</v>
      </c>
      <c r="AR3316" s="1" t="str">
        <f t="shared" si="578"/>
        <v/>
      </c>
      <c r="AS3316" s="1" t="str">
        <f t="shared" si="579"/>
        <v/>
      </c>
      <c r="AT3316" s="1" t="str">
        <f t="shared" si="580"/>
        <v/>
      </c>
      <c r="AU3316" s="1" t="str">
        <f t="shared" si="571"/>
        <v/>
      </c>
      <c r="AV3316" s="1" t="e">
        <f>IF(VLOOKUP(G3316,官網匯出!A:AQ,42,FALSE)="","[黃金盾官網]",VLOOKUP(G3316,官網匯出!A:AQ,42,FALSE))</f>
        <v>#N/A</v>
      </c>
      <c r="AW3316" s="1" t="e">
        <f>IF(LEFT(VLOOKUP(G3316,官網匯出!A:AS,43,FALSE),2)="","web",LEFT(VLOOKUP(G3316,官網匯出!A:AS,43,FALSE),2))</f>
        <v>#N/A</v>
      </c>
      <c r="AX3316" s="1" t="str">
        <f t="shared" si="581"/>
        <v>O</v>
      </c>
    </row>
    <row r="3317" spans="1:50">
      <c r="A3317" s="1" t="str">
        <f>IF(G3317="","",VLOOKUP(官網轉換!AW3317,團名!A:B,2,FALSE))</f>
        <v/>
      </c>
      <c r="B3317" s="1" t="str">
        <f>IF(G3317="","",IF(LEFT(VLOOKUP(G3317,官網匯出!A:AQ,43,0),2)="wf",VLOOKUP(VLOOKUP(G3317,官網匯出!A:AQ,43,0),團名!$I$1:$K$12,2,FALSE),"N0071"))</f>
        <v/>
      </c>
      <c r="C3317" s="1" t="str">
        <f>IFERROR(VLOOKUP(官網匯出!D3317,團名!E:G,3,FALSE),"")</f>
        <v/>
      </c>
      <c r="D3317" s="1" t="str">
        <f t="shared" si="572"/>
        <v/>
      </c>
      <c r="E3317" s="1" t="str">
        <f t="shared" si="573"/>
        <v/>
      </c>
      <c r="F3317" s="1" t="str">
        <f>IF(官網匯出!F3317="已付款","","B0012")</f>
        <v>B0012</v>
      </c>
      <c r="G3317" s="1" t="str">
        <f>IF(官網匯出!A3317="","",官網匯出!A3317)</f>
        <v/>
      </c>
      <c r="H3317" s="3" t="str">
        <f>IF(官網匯出!B3317="","",官網匯出!B3317)</f>
        <v/>
      </c>
      <c r="I3317" s="1" t="str">
        <f>IF(官網匯出!C3317="","",官網匯出!C3317)</f>
        <v/>
      </c>
      <c r="J3317" s="1" t="str">
        <f>IF(官網匯出!D3317="","",官網匯出!D3317)</f>
        <v/>
      </c>
      <c r="K3317" s="3" t="str">
        <f>IF(官網匯出!E3317="","",官網匯出!E3317)</f>
        <v/>
      </c>
      <c r="L3317" s="1" t="str">
        <f>IF(官網匯出!F3317="","",官網匯出!F3317)</f>
        <v/>
      </c>
      <c r="M3317" s="1" t="str">
        <f>IF(官網匯出!G3317="","",官網匯出!G3317)</f>
        <v/>
      </c>
      <c r="N3317" s="1" t="str">
        <f>IF(官網匯出!H3317="","",官網匯出!H3317)</f>
        <v/>
      </c>
      <c r="P3317" s="1" t="str">
        <f>IF(官網匯出!J3317="","",RIGHT(官網匯出!J3317,LEN(官網匯出!J3317)-2))</f>
        <v/>
      </c>
      <c r="Q3317" s="1" t="str">
        <f>IF(官網匯出!K3317="","",官網匯出!K3317)</f>
        <v/>
      </c>
      <c r="R3317" s="1" t="str">
        <f>IF(官網匯出!L3317="","",官網匯出!L3317)</f>
        <v/>
      </c>
      <c r="S3317" s="1" t="str">
        <f>IF(官網匯出!M3317="","",官網匯出!M3317)</f>
        <v/>
      </c>
      <c r="T3317" s="1" t="str">
        <f>IF(官網匯出!N3317="","",官網匯出!N3317)</f>
        <v/>
      </c>
      <c r="U3317" s="1" t="str">
        <f>IF(官網匯出!O3317="","",官網匯出!O3317)</f>
        <v/>
      </c>
      <c r="V3317" s="1" t="str">
        <f>IF(官網匯出!P3317="",IF(G3317="","",0),官網匯出!P3317)</f>
        <v/>
      </c>
      <c r="W3317" s="1" t="str">
        <f>IF(官網匯出!Q3317="",IF(G3317="","",0),官網匯出!Q3317)</f>
        <v/>
      </c>
      <c r="X3317" s="1" t="str">
        <f>IF(官網匯出!R3317="","",官網匯出!R3317)</f>
        <v/>
      </c>
      <c r="Y3317" s="1" t="str">
        <f>IF(官網匯出!S3317="","",官網匯出!S3317)</f>
        <v/>
      </c>
      <c r="Z3317" s="1" t="str">
        <f>IF(G3317="","",官網匯出!T3317)</f>
        <v/>
      </c>
      <c r="AA3317" s="1" t="str">
        <f>IF(G3317="","",官網匯出!AK3317)</f>
        <v/>
      </c>
      <c r="AB3317" s="1" t="str">
        <f>IF(G3317="","",IF(官網匯出!V3317="","",官網匯出!V3317))</f>
        <v/>
      </c>
      <c r="AJ3317" s="1" t="str">
        <f>IF(G3317="","",IF(官網匯出!AE3317="","",官網匯出!AE3317))</f>
        <v/>
      </c>
      <c r="AK3317" s="1" t="str">
        <f>IF(G3317="","",IF(官網匯出!AD3317="","",官網匯出!AD3317))</f>
        <v/>
      </c>
      <c r="AL3317" s="1" t="str">
        <f t="shared" si="574"/>
        <v>0</v>
      </c>
      <c r="AM3317" s="1" t="str">
        <f>IF(官網匯出!AG3317="","",官網匯出!AG3317)</f>
        <v/>
      </c>
      <c r="AN3317" s="1" t="str">
        <f>IF(G3317="","",IF(官網匯出!AH3317="","",官網匯出!AH3317))</f>
        <v/>
      </c>
      <c r="AO3317" s="14" t="str">
        <f t="shared" si="575"/>
        <v/>
      </c>
      <c r="AP3317" s="14" t="str">
        <f t="shared" si="576"/>
        <v>1</v>
      </c>
      <c r="AQ3317" s="14" t="str">
        <f t="shared" si="577"/>
        <v>0</v>
      </c>
      <c r="AR3317" s="1" t="str">
        <f t="shared" si="578"/>
        <v/>
      </c>
      <c r="AS3317" s="1" t="str">
        <f t="shared" si="579"/>
        <v/>
      </c>
      <c r="AT3317" s="1" t="str">
        <f t="shared" si="580"/>
        <v/>
      </c>
      <c r="AU3317" s="1" t="str">
        <f t="shared" si="571"/>
        <v/>
      </c>
      <c r="AV3317" s="1" t="e">
        <f>IF(VLOOKUP(G3317,官網匯出!A:AQ,42,FALSE)="","[黃金盾官網]",VLOOKUP(G3317,官網匯出!A:AQ,42,FALSE))</f>
        <v>#N/A</v>
      </c>
      <c r="AW3317" s="1" t="e">
        <f>IF(LEFT(VLOOKUP(G3317,官網匯出!A:AS,43,FALSE),2)="","web",LEFT(VLOOKUP(G3317,官網匯出!A:AS,43,FALSE),2))</f>
        <v>#N/A</v>
      </c>
      <c r="AX3317" s="1" t="str">
        <f t="shared" si="581"/>
        <v>O</v>
      </c>
    </row>
    <row r="3318" spans="1:50">
      <c r="A3318" s="1" t="str">
        <f>IF(G3318="","",VLOOKUP(官網轉換!AW3318,團名!A:B,2,FALSE))</f>
        <v/>
      </c>
      <c r="B3318" s="1" t="str">
        <f>IF(G3318="","",IF(LEFT(VLOOKUP(G3318,官網匯出!A:AQ,43,0),2)="wf",VLOOKUP(VLOOKUP(G3318,官網匯出!A:AQ,43,0),團名!$I$1:$K$12,2,FALSE),"N0071"))</f>
        <v/>
      </c>
      <c r="C3318" s="1" t="str">
        <f>IFERROR(VLOOKUP(官網匯出!D3318,團名!E:G,3,FALSE),"")</f>
        <v/>
      </c>
      <c r="D3318" s="1" t="str">
        <f t="shared" si="572"/>
        <v/>
      </c>
      <c r="E3318" s="1" t="str">
        <f t="shared" si="573"/>
        <v/>
      </c>
      <c r="F3318" s="1" t="str">
        <f>IF(官網匯出!F3318="已付款","","B0012")</f>
        <v>B0012</v>
      </c>
      <c r="G3318" s="1" t="str">
        <f>IF(官網匯出!A3318="","",官網匯出!A3318)</f>
        <v/>
      </c>
      <c r="H3318" s="3" t="str">
        <f>IF(官網匯出!B3318="","",官網匯出!B3318)</f>
        <v/>
      </c>
      <c r="I3318" s="1" t="str">
        <f>IF(官網匯出!C3318="","",官網匯出!C3318)</f>
        <v/>
      </c>
      <c r="J3318" s="1" t="str">
        <f>IF(官網匯出!D3318="","",官網匯出!D3318)</f>
        <v/>
      </c>
      <c r="K3318" s="3" t="str">
        <f>IF(官網匯出!E3318="","",官網匯出!E3318)</f>
        <v/>
      </c>
      <c r="L3318" s="1" t="str">
        <f>IF(官網匯出!F3318="","",官網匯出!F3318)</f>
        <v/>
      </c>
      <c r="M3318" s="1" t="str">
        <f>IF(官網匯出!G3318="","",官網匯出!G3318)</f>
        <v/>
      </c>
      <c r="N3318" s="1" t="str">
        <f>IF(官網匯出!H3318="","",官網匯出!H3318)</f>
        <v/>
      </c>
      <c r="P3318" s="1" t="str">
        <f>IF(官網匯出!J3318="","",RIGHT(官網匯出!J3318,LEN(官網匯出!J3318)-2))</f>
        <v/>
      </c>
      <c r="Q3318" s="1" t="str">
        <f>IF(官網匯出!K3318="","",官網匯出!K3318)</f>
        <v/>
      </c>
      <c r="R3318" s="1" t="str">
        <f>IF(官網匯出!L3318="","",官網匯出!L3318)</f>
        <v/>
      </c>
      <c r="S3318" s="1" t="str">
        <f>IF(官網匯出!M3318="","",官網匯出!M3318)</f>
        <v/>
      </c>
      <c r="T3318" s="1" t="str">
        <f>IF(官網匯出!N3318="","",官網匯出!N3318)</f>
        <v/>
      </c>
      <c r="U3318" s="1" t="str">
        <f>IF(官網匯出!O3318="","",官網匯出!O3318)</f>
        <v/>
      </c>
      <c r="V3318" s="1" t="str">
        <f>IF(官網匯出!P3318="",IF(G3318="","",0),官網匯出!P3318)</f>
        <v/>
      </c>
      <c r="W3318" s="1" t="str">
        <f>IF(官網匯出!Q3318="",IF(G3318="","",0),官網匯出!Q3318)</f>
        <v/>
      </c>
      <c r="X3318" s="1" t="str">
        <f>IF(官網匯出!R3318="","",官網匯出!R3318)</f>
        <v/>
      </c>
      <c r="Y3318" s="1" t="str">
        <f>IF(官網匯出!S3318="","",官網匯出!S3318)</f>
        <v/>
      </c>
      <c r="Z3318" s="1" t="str">
        <f>IF(G3318="","",官網匯出!T3318)</f>
        <v/>
      </c>
      <c r="AA3318" s="1" t="str">
        <f>IF(G3318="","",官網匯出!AK3318)</f>
        <v/>
      </c>
      <c r="AB3318" s="1" t="str">
        <f>IF(G3318="","",IF(官網匯出!V3318="","",官網匯出!V3318))</f>
        <v/>
      </c>
      <c r="AJ3318" s="1" t="str">
        <f>IF(G3318="","",IF(官網匯出!AE3318="","",官網匯出!AE3318))</f>
        <v/>
      </c>
      <c r="AK3318" s="1" t="str">
        <f>IF(G3318="","",IF(官網匯出!AD3318="","",官網匯出!AD3318))</f>
        <v/>
      </c>
      <c r="AL3318" s="1" t="str">
        <f t="shared" si="574"/>
        <v>0</v>
      </c>
      <c r="AM3318" s="1" t="str">
        <f>IF(官網匯出!AG3318="","",官網匯出!AG3318)</f>
        <v/>
      </c>
      <c r="AN3318" s="1" t="str">
        <f>IF(G3318="","",IF(官網匯出!AH3318="","",官網匯出!AH3318))</f>
        <v/>
      </c>
      <c r="AO3318" s="14" t="str">
        <f t="shared" si="575"/>
        <v/>
      </c>
      <c r="AP3318" s="14" t="str">
        <f t="shared" si="576"/>
        <v>1</v>
      </c>
      <c r="AQ3318" s="14" t="str">
        <f t="shared" si="577"/>
        <v>0</v>
      </c>
      <c r="AR3318" s="1" t="str">
        <f t="shared" si="578"/>
        <v/>
      </c>
      <c r="AS3318" s="1" t="str">
        <f t="shared" si="579"/>
        <v/>
      </c>
      <c r="AT3318" s="1" t="str">
        <f t="shared" si="580"/>
        <v/>
      </c>
      <c r="AU3318" s="1" t="str">
        <f t="shared" si="571"/>
        <v/>
      </c>
      <c r="AV3318" s="1" t="e">
        <f>IF(VLOOKUP(G3318,官網匯出!A:AQ,42,FALSE)="","[黃金盾官網]",VLOOKUP(G3318,官網匯出!A:AQ,42,FALSE))</f>
        <v>#N/A</v>
      </c>
      <c r="AW3318" s="1" t="e">
        <f>IF(LEFT(VLOOKUP(G3318,官網匯出!A:AS,43,FALSE),2)="","web",LEFT(VLOOKUP(G3318,官網匯出!A:AS,43,FALSE),2))</f>
        <v>#N/A</v>
      </c>
      <c r="AX3318" s="1" t="str">
        <f t="shared" si="581"/>
        <v>O</v>
      </c>
    </row>
    <row r="3319" spans="1:50">
      <c r="A3319" s="1" t="str">
        <f>IF(G3319="","",VLOOKUP(官網轉換!AW3319,團名!A:B,2,FALSE))</f>
        <v/>
      </c>
      <c r="B3319" s="1" t="str">
        <f>IF(G3319="","",IF(LEFT(VLOOKUP(G3319,官網匯出!A:AQ,43,0),2)="wf",VLOOKUP(VLOOKUP(G3319,官網匯出!A:AQ,43,0),團名!$I$1:$K$12,2,FALSE),"N0071"))</f>
        <v/>
      </c>
      <c r="C3319" s="1" t="str">
        <f>IFERROR(VLOOKUP(官網匯出!D3319,團名!E:G,3,FALSE),"")</f>
        <v/>
      </c>
      <c r="D3319" s="1" t="str">
        <f t="shared" si="572"/>
        <v/>
      </c>
      <c r="E3319" s="1" t="str">
        <f t="shared" si="573"/>
        <v/>
      </c>
      <c r="F3319" s="1" t="str">
        <f>IF(官網匯出!F3319="已付款","","B0012")</f>
        <v>B0012</v>
      </c>
      <c r="G3319" s="1" t="str">
        <f>IF(官網匯出!A3319="","",官網匯出!A3319)</f>
        <v/>
      </c>
      <c r="H3319" s="3" t="str">
        <f>IF(官網匯出!B3319="","",官網匯出!B3319)</f>
        <v/>
      </c>
      <c r="I3319" s="1" t="str">
        <f>IF(官網匯出!C3319="","",官網匯出!C3319)</f>
        <v/>
      </c>
      <c r="J3319" s="1" t="str">
        <f>IF(官網匯出!D3319="","",官網匯出!D3319)</f>
        <v/>
      </c>
      <c r="K3319" s="3" t="str">
        <f>IF(官網匯出!E3319="","",官網匯出!E3319)</f>
        <v/>
      </c>
      <c r="L3319" s="1" t="str">
        <f>IF(官網匯出!F3319="","",官網匯出!F3319)</f>
        <v/>
      </c>
      <c r="M3319" s="1" t="str">
        <f>IF(官網匯出!G3319="","",官網匯出!G3319)</f>
        <v/>
      </c>
      <c r="N3319" s="1" t="str">
        <f>IF(官網匯出!H3319="","",官網匯出!H3319)</f>
        <v/>
      </c>
      <c r="P3319" s="1" t="str">
        <f>IF(官網匯出!J3319="","",RIGHT(官網匯出!J3319,LEN(官網匯出!J3319)-2))</f>
        <v/>
      </c>
      <c r="Q3319" s="1" t="str">
        <f>IF(官網匯出!K3319="","",官網匯出!K3319)</f>
        <v/>
      </c>
      <c r="R3319" s="1" t="str">
        <f>IF(官網匯出!L3319="","",官網匯出!L3319)</f>
        <v/>
      </c>
      <c r="S3319" s="1" t="str">
        <f>IF(官網匯出!M3319="","",官網匯出!M3319)</f>
        <v/>
      </c>
      <c r="T3319" s="1" t="str">
        <f>IF(官網匯出!N3319="","",官網匯出!N3319)</f>
        <v/>
      </c>
      <c r="U3319" s="1" t="str">
        <f>IF(官網匯出!O3319="","",官網匯出!O3319)</f>
        <v/>
      </c>
      <c r="V3319" s="1" t="str">
        <f>IF(官網匯出!P3319="",IF(G3319="","",0),官網匯出!P3319)</f>
        <v/>
      </c>
      <c r="W3319" s="1" t="str">
        <f>IF(官網匯出!Q3319="",IF(G3319="","",0),官網匯出!Q3319)</f>
        <v/>
      </c>
      <c r="X3319" s="1" t="str">
        <f>IF(官網匯出!R3319="","",官網匯出!R3319)</f>
        <v/>
      </c>
      <c r="Y3319" s="1" t="str">
        <f>IF(官網匯出!S3319="","",官網匯出!S3319)</f>
        <v/>
      </c>
      <c r="Z3319" s="1" t="str">
        <f>IF(G3319="","",官網匯出!T3319)</f>
        <v/>
      </c>
      <c r="AA3319" s="1" t="str">
        <f>IF(G3319="","",官網匯出!AK3319)</f>
        <v/>
      </c>
      <c r="AB3319" s="1" t="str">
        <f>IF(G3319="","",IF(官網匯出!V3319="","",官網匯出!V3319))</f>
        <v/>
      </c>
      <c r="AJ3319" s="1" t="str">
        <f>IF(G3319="","",IF(官網匯出!AE3319="","",官網匯出!AE3319))</f>
        <v/>
      </c>
      <c r="AK3319" s="1" t="str">
        <f>IF(G3319="","",IF(官網匯出!AD3319="","",官網匯出!AD3319))</f>
        <v/>
      </c>
      <c r="AL3319" s="1" t="str">
        <f t="shared" si="574"/>
        <v>0</v>
      </c>
      <c r="AM3319" s="1" t="str">
        <f>IF(官網匯出!AG3319="","",官網匯出!AG3319)</f>
        <v/>
      </c>
      <c r="AN3319" s="1" t="str">
        <f>IF(G3319="","",IF(官網匯出!AH3319="","",官網匯出!AH3319))</f>
        <v/>
      </c>
      <c r="AO3319" s="14" t="str">
        <f t="shared" si="575"/>
        <v/>
      </c>
      <c r="AP3319" s="14" t="str">
        <f t="shared" si="576"/>
        <v>1</v>
      </c>
      <c r="AQ3319" s="14" t="str">
        <f t="shared" si="577"/>
        <v>0</v>
      </c>
      <c r="AR3319" s="1" t="str">
        <f t="shared" si="578"/>
        <v/>
      </c>
      <c r="AS3319" s="1" t="str">
        <f t="shared" si="579"/>
        <v/>
      </c>
      <c r="AT3319" s="1" t="str">
        <f t="shared" si="580"/>
        <v/>
      </c>
      <c r="AU3319" s="1" t="str">
        <f t="shared" si="571"/>
        <v/>
      </c>
      <c r="AV3319" s="1" t="e">
        <f>IF(VLOOKUP(G3319,官網匯出!A:AQ,42,FALSE)="","[黃金盾官網]",VLOOKUP(G3319,官網匯出!A:AQ,42,FALSE))</f>
        <v>#N/A</v>
      </c>
      <c r="AW3319" s="1" t="e">
        <f>IF(LEFT(VLOOKUP(G3319,官網匯出!A:AS,43,FALSE),2)="","web",LEFT(VLOOKUP(G3319,官網匯出!A:AS,43,FALSE),2))</f>
        <v>#N/A</v>
      </c>
      <c r="AX3319" s="1" t="str">
        <f t="shared" si="581"/>
        <v>O</v>
      </c>
    </row>
    <row r="3320" spans="1:50">
      <c r="A3320" s="1" t="str">
        <f>IF(G3320="","",VLOOKUP(官網轉換!AW3320,團名!A:B,2,FALSE))</f>
        <v/>
      </c>
      <c r="B3320" s="1" t="str">
        <f>IF(G3320="","",IF(LEFT(VLOOKUP(G3320,官網匯出!A:AQ,43,0),2)="wf",VLOOKUP(VLOOKUP(G3320,官網匯出!A:AQ,43,0),團名!$I$1:$K$12,2,FALSE),"N0071"))</f>
        <v/>
      </c>
      <c r="C3320" s="1" t="str">
        <f>IFERROR(VLOOKUP(官網匯出!D3320,團名!E:G,3,FALSE),"")</f>
        <v/>
      </c>
      <c r="D3320" s="1" t="str">
        <f t="shared" si="572"/>
        <v/>
      </c>
      <c r="E3320" s="1" t="str">
        <f t="shared" si="573"/>
        <v/>
      </c>
      <c r="F3320" s="1" t="str">
        <f>IF(官網匯出!F3320="已付款","","B0012")</f>
        <v>B0012</v>
      </c>
      <c r="G3320" s="1" t="str">
        <f>IF(官網匯出!A3320="","",官網匯出!A3320)</f>
        <v/>
      </c>
      <c r="H3320" s="3" t="str">
        <f>IF(官網匯出!B3320="","",官網匯出!B3320)</f>
        <v/>
      </c>
      <c r="I3320" s="1" t="str">
        <f>IF(官網匯出!C3320="","",官網匯出!C3320)</f>
        <v/>
      </c>
      <c r="J3320" s="1" t="str">
        <f>IF(官網匯出!D3320="","",官網匯出!D3320)</f>
        <v/>
      </c>
      <c r="K3320" s="3" t="str">
        <f>IF(官網匯出!E3320="","",官網匯出!E3320)</f>
        <v/>
      </c>
      <c r="L3320" s="1" t="str">
        <f>IF(官網匯出!F3320="","",官網匯出!F3320)</f>
        <v/>
      </c>
      <c r="M3320" s="1" t="str">
        <f>IF(官網匯出!G3320="","",官網匯出!G3320)</f>
        <v/>
      </c>
      <c r="N3320" s="1" t="str">
        <f>IF(官網匯出!H3320="","",官網匯出!H3320)</f>
        <v/>
      </c>
      <c r="P3320" s="1" t="str">
        <f>IF(官網匯出!J3320="","",RIGHT(官網匯出!J3320,LEN(官網匯出!J3320)-2))</f>
        <v/>
      </c>
      <c r="Q3320" s="1" t="str">
        <f>IF(官網匯出!K3320="","",官網匯出!K3320)</f>
        <v/>
      </c>
      <c r="R3320" s="1" t="str">
        <f>IF(官網匯出!L3320="","",官網匯出!L3320)</f>
        <v/>
      </c>
      <c r="S3320" s="1" t="str">
        <f>IF(官網匯出!M3320="","",官網匯出!M3320)</f>
        <v/>
      </c>
      <c r="T3320" s="1" t="str">
        <f>IF(官網匯出!N3320="","",官網匯出!N3320)</f>
        <v/>
      </c>
      <c r="U3320" s="1" t="str">
        <f>IF(官網匯出!O3320="","",官網匯出!O3320)</f>
        <v/>
      </c>
      <c r="V3320" s="1" t="str">
        <f>IF(官網匯出!P3320="",IF(G3320="","",0),官網匯出!P3320)</f>
        <v/>
      </c>
      <c r="W3320" s="1" t="str">
        <f>IF(官網匯出!Q3320="",IF(G3320="","",0),官網匯出!Q3320)</f>
        <v/>
      </c>
      <c r="X3320" s="1" t="str">
        <f>IF(官網匯出!R3320="","",官網匯出!R3320)</f>
        <v/>
      </c>
      <c r="Y3320" s="1" t="str">
        <f>IF(官網匯出!S3320="","",官網匯出!S3320)</f>
        <v/>
      </c>
      <c r="Z3320" s="1" t="str">
        <f>IF(G3320="","",官網匯出!T3320)</f>
        <v/>
      </c>
      <c r="AA3320" s="1" t="str">
        <f>IF(G3320="","",官網匯出!AK3320)</f>
        <v/>
      </c>
      <c r="AB3320" s="1" t="str">
        <f>IF(G3320="","",IF(官網匯出!V3320="","",官網匯出!V3320))</f>
        <v/>
      </c>
      <c r="AJ3320" s="1" t="str">
        <f>IF(G3320="","",IF(官網匯出!AE3320="","",官網匯出!AE3320))</f>
        <v/>
      </c>
      <c r="AK3320" s="1" t="str">
        <f>IF(G3320="","",IF(官網匯出!AD3320="","",官網匯出!AD3320))</f>
        <v/>
      </c>
      <c r="AL3320" s="1" t="str">
        <f t="shared" si="574"/>
        <v>0</v>
      </c>
      <c r="AM3320" s="1" t="str">
        <f>IF(官網匯出!AG3320="","",官網匯出!AG3320)</f>
        <v/>
      </c>
      <c r="AN3320" s="1" t="str">
        <f>IF(G3320="","",IF(官網匯出!AH3320="","",官網匯出!AH3320))</f>
        <v/>
      </c>
      <c r="AO3320" s="14" t="str">
        <f t="shared" si="575"/>
        <v/>
      </c>
      <c r="AP3320" s="14" t="str">
        <f t="shared" si="576"/>
        <v>1</v>
      </c>
      <c r="AQ3320" s="14" t="str">
        <f t="shared" si="577"/>
        <v>0</v>
      </c>
      <c r="AR3320" s="1" t="str">
        <f t="shared" si="578"/>
        <v/>
      </c>
      <c r="AS3320" s="1" t="str">
        <f t="shared" si="579"/>
        <v/>
      </c>
      <c r="AT3320" s="1" t="str">
        <f t="shared" si="580"/>
        <v/>
      </c>
      <c r="AU3320" s="1" t="str">
        <f t="shared" si="571"/>
        <v/>
      </c>
      <c r="AV3320" s="1" t="e">
        <f>IF(VLOOKUP(G3320,官網匯出!A:AQ,42,FALSE)="","[黃金盾官網]",VLOOKUP(G3320,官網匯出!A:AQ,42,FALSE))</f>
        <v>#N/A</v>
      </c>
      <c r="AW3320" s="1" t="e">
        <f>IF(LEFT(VLOOKUP(G3320,官網匯出!A:AS,43,FALSE),2)="","web",LEFT(VLOOKUP(G3320,官網匯出!A:AS,43,FALSE),2))</f>
        <v>#N/A</v>
      </c>
      <c r="AX3320" s="1" t="str">
        <f t="shared" si="581"/>
        <v>O</v>
      </c>
    </row>
    <row r="3321" spans="1:50">
      <c r="A3321" s="1" t="str">
        <f>IF(G3321="","",VLOOKUP(官網轉換!AW3321,團名!A:B,2,FALSE))</f>
        <v/>
      </c>
      <c r="B3321" s="1" t="str">
        <f>IF(G3321="","",IF(LEFT(VLOOKUP(G3321,官網匯出!A:AQ,43,0),2)="wf",VLOOKUP(VLOOKUP(G3321,官網匯出!A:AQ,43,0),團名!$I$1:$K$12,2,FALSE),"N0071"))</f>
        <v/>
      </c>
      <c r="C3321" s="1" t="str">
        <f>IFERROR(VLOOKUP(官網匯出!D3321,團名!E:G,3,FALSE),"")</f>
        <v/>
      </c>
      <c r="D3321" s="1" t="str">
        <f t="shared" si="572"/>
        <v/>
      </c>
      <c r="E3321" s="1" t="str">
        <f t="shared" si="573"/>
        <v/>
      </c>
      <c r="F3321" s="1" t="str">
        <f>IF(官網匯出!F3321="已付款","","B0012")</f>
        <v>B0012</v>
      </c>
      <c r="G3321" s="1" t="str">
        <f>IF(官網匯出!A3321="","",官網匯出!A3321)</f>
        <v/>
      </c>
      <c r="H3321" s="3" t="str">
        <f>IF(官網匯出!B3321="","",官網匯出!B3321)</f>
        <v/>
      </c>
      <c r="I3321" s="1" t="str">
        <f>IF(官網匯出!C3321="","",官網匯出!C3321)</f>
        <v/>
      </c>
      <c r="J3321" s="1" t="str">
        <f>IF(官網匯出!D3321="","",官網匯出!D3321)</f>
        <v/>
      </c>
      <c r="K3321" s="3" t="str">
        <f>IF(官網匯出!E3321="","",官網匯出!E3321)</f>
        <v/>
      </c>
      <c r="L3321" s="1" t="str">
        <f>IF(官網匯出!F3321="","",官網匯出!F3321)</f>
        <v/>
      </c>
      <c r="M3321" s="1" t="str">
        <f>IF(官網匯出!G3321="","",官網匯出!G3321)</f>
        <v/>
      </c>
      <c r="N3321" s="1" t="str">
        <f>IF(官網匯出!H3321="","",官網匯出!H3321)</f>
        <v/>
      </c>
      <c r="P3321" s="1" t="str">
        <f>IF(官網匯出!J3321="","",RIGHT(官網匯出!J3321,LEN(官網匯出!J3321)-2))</f>
        <v/>
      </c>
      <c r="Q3321" s="1" t="str">
        <f>IF(官網匯出!K3321="","",官網匯出!K3321)</f>
        <v/>
      </c>
      <c r="R3321" s="1" t="str">
        <f>IF(官網匯出!L3321="","",官網匯出!L3321)</f>
        <v/>
      </c>
      <c r="S3321" s="1" t="str">
        <f>IF(官網匯出!M3321="","",官網匯出!M3321)</f>
        <v/>
      </c>
      <c r="T3321" s="1" t="str">
        <f>IF(官網匯出!N3321="","",官網匯出!N3321)</f>
        <v/>
      </c>
      <c r="U3321" s="1" t="str">
        <f>IF(官網匯出!O3321="","",官網匯出!O3321)</f>
        <v/>
      </c>
      <c r="V3321" s="1" t="str">
        <f>IF(官網匯出!P3321="",IF(G3321="","",0),官網匯出!P3321)</f>
        <v/>
      </c>
      <c r="W3321" s="1" t="str">
        <f>IF(官網匯出!Q3321="",IF(G3321="","",0),官網匯出!Q3321)</f>
        <v/>
      </c>
      <c r="X3321" s="1" t="str">
        <f>IF(官網匯出!R3321="","",官網匯出!R3321)</f>
        <v/>
      </c>
      <c r="Y3321" s="1" t="str">
        <f>IF(官網匯出!S3321="","",官網匯出!S3321)</f>
        <v/>
      </c>
      <c r="Z3321" s="1" t="str">
        <f>IF(G3321="","",官網匯出!T3321)</f>
        <v/>
      </c>
      <c r="AA3321" s="1" t="str">
        <f>IF(G3321="","",官網匯出!AK3321)</f>
        <v/>
      </c>
      <c r="AB3321" s="1" t="str">
        <f>IF(G3321="","",IF(官網匯出!V3321="","",官網匯出!V3321))</f>
        <v/>
      </c>
      <c r="AJ3321" s="1" t="str">
        <f>IF(G3321="","",IF(官網匯出!AE3321="","",官網匯出!AE3321))</f>
        <v/>
      </c>
      <c r="AK3321" s="1" t="str">
        <f>IF(G3321="","",IF(官網匯出!AD3321="","",官網匯出!AD3321))</f>
        <v/>
      </c>
      <c r="AL3321" s="1" t="str">
        <f t="shared" si="574"/>
        <v>0</v>
      </c>
      <c r="AM3321" s="1" t="str">
        <f>IF(官網匯出!AG3321="","",官網匯出!AG3321)</f>
        <v/>
      </c>
      <c r="AN3321" s="1" t="str">
        <f>IF(G3321="","",IF(官網匯出!AH3321="","",官網匯出!AH3321))</f>
        <v/>
      </c>
      <c r="AO3321" s="14" t="str">
        <f t="shared" si="575"/>
        <v/>
      </c>
      <c r="AP3321" s="14" t="str">
        <f t="shared" si="576"/>
        <v>1</v>
      </c>
      <c r="AQ3321" s="14" t="str">
        <f t="shared" si="577"/>
        <v>0</v>
      </c>
      <c r="AR3321" s="1" t="str">
        <f t="shared" si="578"/>
        <v/>
      </c>
      <c r="AS3321" s="1" t="str">
        <f t="shared" si="579"/>
        <v/>
      </c>
      <c r="AT3321" s="1" t="str">
        <f t="shared" si="580"/>
        <v/>
      </c>
      <c r="AU3321" s="1" t="str">
        <f t="shared" si="571"/>
        <v/>
      </c>
      <c r="AV3321" s="1" t="e">
        <f>IF(VLOOKUP(G3321,官網匯出!A:AQ,42,FALSE)="","[黃金盾官網]",VLOOKUP(G3321,官網匯出!A:AQ,42,FALSE))</f>
        <v>#N/A</v>
      </c>
      <c r="AW3321" s="1" t="e">
        <f>IF(LEFT(VLOOKUP(G3321,官網匯出!A:AS,43,FALSE),2)="","web",LEFT(VLOOKUP(G3321,官網匯出!A:AS,43,FALSE),2))</f>
        <v>#N/A</v>
      </c>
      <c r="AX3321" s="1" t="str">
        <f t="shared" si="581"/>
        <v>O</v>
      </c>
    </row>
    <row r="3322" spans="1:50">
      <c r="A3322" s="1" t="str">
        <f>IF(G3322="","",VLOOKUP(官網轉換!AW3322,團名!A:B,2,FALSE))</f>
        <v/>
      </c>
      <c r="B3322" s="1" t="str">
        <f>IF(G3322="","",IF(LEFT(VLOOKUP(G3322,官網匯出!A:AQ,43,0),2)="wf",VLOOKUP(VLOOKUP(G3322,官網匯出!A:AQ,43,0),團名!$I$1:$K$12,2,FALSE),"N0071"))</f>
        <v/>
      </c>
      <c r="C3322" s="1" t="str">
        <f>IFERROR(VLOOKUP(官網匯出!D3322,團名!E:G,3,FALSE),"")</f>
        <v/>
      </c>
      <c r="D3322" s="1" t="str">
        <f t="shared" si="572"/>
        <v/>
      </c>
      <c r="E3322" s="1" t="str">
        <f t="shared" si="573"/>
        <v/>
      </c>
      <c r="F3322" s="1" t="str">
        <f>IF(官網匯出!F3322="已付款","","B0012")</f>
        <v>B0012</v>
      </c>
      <c r="G3322" s="1" t="str">
        <f>IF(官網匯出!A3322="","",官網匯出!A3322)</f>
        <v/>
      </c>
      <c r="H3322" s="3" t="str">
        <f>IF(官網匯出!B3322="","",官網匯出!B3322)</f>
        <v/>
      </c>
      <c r="I3322" s="1" t="str">
        <f>IF(官網匯出!C3322="","",官網匯出!C3322)</f>
        <v/>
      </c>
      <c r="J3322" s="1" t="str">
        <f>IF(官網匯出!D3322="","",官網匯出!D3322)</f>
        <v/>
      </c>
      <c r="K3322" s="3" t="str">
        <f>IF(官網匯出!E3322="","",官網匯出!E3322)</f>
        <v/>
      </c>
      <c r="L3322" s="1" t="str">
        <f>IF(官網匯出!F3322="","",官網匯出!F3322)</f>
        <v/>
      </c>
      <c r="M3322" s="1" t="str">
        <f>IF(官網匯出!G3322="","",官網匯出!G3322)</f>
        <v/>
      </c>
      <c r="N3322" s="1" t="str">
        <f>IF(官網匯出!H3322="","",官網匯出!H3322)</f>
        <v/>
      </c>
      <c r="P3322" s="1" t="str">
        <f>IF(官網匯出!J3322="","",RIGHT(官網匯出!J3322,LEN(官網匯出!J3322)-2))</f>
        <v/>
      </c>
      <c r="Q3322" s="1" t="str">
        <f>IF(官網匯出!K3322="","",官網匯出!K3322)</f>
        <v/>
      </c>
      <c r="R3322" s="1" t="str">
        <f>IF(官網匯出!L3322="","",官網匯出!L3322)</f>
        <v/>
      </c>
      <c r="S3322" s="1" t="str">
        <f>IF(官網匯出!M3322="","",官網匯出!M3322)</f>
        <v/>
      </c>
      <c r="T3322" s="1" t="str">
        <f>IF(官網匯出!N3322="","",官網匯出!N3322)</f>
        <v/>
      </c>
      <c r="U3322" s="1" t="str">
        <f>IF(官網匯出!O3322="","",官網匯出!O3322)</f>
        <v/>
      </c>
      <c r="V3322" s="1" t="str">
        <f>IF(官網匯出!P3322="",IF(G3322="","",0),官網匯出!P3322)</f>
        <v/>
      </c>
      <c r="W3322" s="1" t="str">
        <f>IF(官網匯出!Q3322="",IF(G3322="","",0),官網匯出!Q3322)</f>
        <v/>
      </c>
      <c r="X3322" s="1" t="str">
        <f>IF(官網匯出!R3322="","",官網匯出!R3322)</f>
        <v/>
      </c>
      <c r="Y3322" s="1" t="str">
        <f>IF(官網匯出!S3322="","",官網匯出!S3322)</f>
        <v/>
      </c>
      <c r="Z3322" s="1" t="str">
        <f>IF(G3322="","",官網匯出!T3322)</f>
        <v/>
      </c>
      <c r="AA3322" s="1" t="str">
        <f>IF(G3322="","",官網匯出!AK3322)</f>
        <v/>
      </c>
      <c r="AB3322" s="1" t="str">
        <f>IF(G3322="","",IF(官網匯出!V3322="","",官網匯出!V3322))</f>
        <v/>
      </c>
      <c r="AJ3322" s="1" t="str">
        <f>IF(G3322="","",IF(官網匯出!AE3322="","",官網匯出!AE3322))</f>
        <v/>
      </c>
      <c r="AK3322" s="1" t="str">
        <f>IF(G3322="","",IF(官網匯出!AD3322="","",官網匯出!AD3322))</f>
        <v/>
      </c>
      <c r="AL3322" s="1" t="str">
        <f t="shared" si="574"/>
        <v>0</v>
      </c>
      <c r="AM3322" s="1" t="str">
        <f>IF(官網匯出!AG3322="","",官網匯出!AG3322)</f>
        <v/>
      </c>
      <c r="AN3322" s="1" t="str">
        <f>IF(G3322="","",IF(官網匯出!AH3322="","",官網匯出!AH3322))</f>
        <v/>
      </c>
      <c r="AO3322" s="14" t="str">
        <f t="shared" si="575"/>
        <v/>
      </c>
      <c r="AP3322" s="14" t="str">
        <f t="shared" si="576"/>
        <v>1</v>
      </c>
      <c r="AQ3322" s="14" t="str">
        <f t="shared" si="577"/>
        <v>0</v>
      </c>
      <c r="AR3322" s="1" t="str">
        <f t="shared" si="578"/>
        <v/>
      </c>
      <c r="AS3322" s="1" t="str">
        <f t="shared" si="579"/>
        <v/>
      </c>
      <c r="AT3322" s="1" t="str">
        <f t="shared" si="580"/>
        <v/>
      </c>
      <c r="AU3322" s="1" t="str">
        <f t="shared" si="571"/>
        <v/>
      </c>
      <c r="AV3322" s="1" t="e">
        <f>IF(VLOOKUP(G3322,官網匯出!A:AQ,42,FALSE)="","[黃金盾官網]",VLOOKUP(G3322,官網匯出!A:AQ,42,FALSE))</f>
        <v>#N/A</v>
      </c>
      <c r="AW3322" s="1" t="e">
        <f>IF(LEFT(VLOOKUP(G3322,官網匯出!A:AS,43,FALSE),2)="","web",LEFT(VLOOKUP(G3322,官網匯出!A:AS,43,FALSE),2))</f>
        <v>#N/A</v>
      </c>
      <c r="AX3322" s="1" t="str">
        <f t="shared" si="581"/>
        <v>O</v>
      </c>
    </row>
    <row r="3323" spans="1:50">
      <c r="A3323" s="1" t="str">
        <f>IF(G3323="","",VLOOKUP(官網轉換!AW3323,團名!A:B,2,FALSE))</f>
        <v/>
      </c>
      <c r="B3323" s="1" t="str">
        <f>IF(G3323="","",IF(LEFT(VLOOKUP(G3323,官網匯出!A:AQ,43,0),2)="wf",VLOOKUP(VLOOKUP(G3323,官網匯出!A:AQ,43,0),團名!$I$1:$K$12,2,FALSE),"N0071"))</f>
        <v/>
      </c>
      <c r="C3323" s="1" t="str">
        <f>IFERROR(VLOOKUP(官網匯出!D3323,團名!E:G,3,FALSE),"")</f>
        <v/>
      </c>
      <c r="D3323" s="1" t="str">
        <f t="shared" si="572"/>
        <v/>
      </c>
      <c r="E3323" s="1" t="str">
        <f t="shared" si="573"/>
        <v/>
      </c>
      <c r="F3323" s="1" t="str">
        <f>IF(官網匯出!F3323="已付款","","B0012")</f>
        <v>B0012</v>
      </c>
      <c r="G3323" s="1" t="str">
        <f>IF(官網匯出!A3323="","",官網匯出!A3323)</f>
        <v/>
      </c>
      <c r="H3323" s="3" t="str">
        <f>IF(官網匯出!B3323="","",官網匯出!B3323)</f>
        <v/>
      </c>
      <c r="I3323" s="1" t="str">
        <f>IF(官網匯出!C3323="","",官網匯出!C3323)</f>
        <v/>
      </c>
      <c r="J3323" s="1" t="str">
        <f>IF(官網匯出!D3323="","",官網匯出!D3323)</f>
        <v/>
      </c>
      <c r="K3323" s="3" t="str">
        <f>IF(官網匯出!E3323="","",官網匯出!E3323)</f>
        <v/>
      </c>
      <c r="L3323" s="1" t="str">
        <f>IF(官網匯出!F3323="","",官網匯出!F3323)</f>
        <v/>
      </c>
      <c r="M3323" s="1" t="str">
        <f>IF(官網匯出!G3323="","",官網匯出!G3323)</f>
        <v/>
      </c>
      <c r="N3323" s="1" t="str">
        <f>IF(官網匯出!H3323="","",官網匯出!H3323)</f>
        <v/>
      </c>
      <c r="P3323" s="1" t="str">
        <f>IF(官網匯出!J3323="","",RIGHT(官網匯出!J3323,LEN(官網匯出!J3323)-2))</f>
        <v/>
      </c>
      <c r="Q3323" s="1" t="str">
        <f>IF(官網匯出!K3323="","",官網匯出!K3323)</f>
        <v/>
      </c>
      <c r="R3323" s="1" t="str">
        <f>IF(官網匯出!L3323="","",官網匯出!L3323)</f>
        <v/>
      </c>
      <c r="S3323" s="1" t="str">
        <f>IF(官網匯出!M3323="","",官網匯出!M3323)</f>
        <v/>
      </c>
      <c r="T3323" s="1" t="str">
        <f>IF(官網匯出!N3323="","",官網匯出!N3323)</f>
        <v/>
      </c>
      <c r="U3323" s="1" t="str">
        <f>IF(官網匯出!O3323="","",官網匯出!O3323)</f>
        <v/>
      </c>
      <c r="V3323" s="1" t="str">
        <f>IF(官網匯出!P3323="",IF(G3323="","",0),官網匯出!P3323)</f>
        <v/>
      </c>
      <c r="W3323" s="1" t="str">
        <f>IF(官網匯出!Q3323="",IF(G3323="","",0),官網匯出!Q3323)</f>
        <v/>
      </c>
      <c r="X3323" s="1" t="str">
        <f>IF(官網匯出!R3323="","",官網匯出!R3323)</f>
        <v/>
      </c>
      <c r="Y3323" s="1" t="str">
        <f>IF(官網匯出!S3323="","",官網匯出!S3323)</f>
        <v/>
      </c>
      <c r="Z3323" s="1" t="str">
        <f>IF(G3323="","",官網匯出!T3323)</f>
        <v/>
      </c>
      <c r="AA3323" s="1" t="str">
        <f>IF(G3323="","",官網匯出!AK3323)</f>
        <v/>
      </c>
      <c r="AB3323" s="1" t="str">
        <f>IF(G3323="","",IF(官網匯出!V3323="","",官網匯出!V3323))</f>
        <v/>
      </c>
      <c r="AJ3323" s="1" t="str">
        <f>IF(G3323="","",IF(官網匯出!AE3323="","",官網匯出!AE3323))</f>
        <v/>
      </c>
      <c r="AK3323" s="1" t="str">
        <f>IF(G3323="","",IF(官網匯出!AD3323="","",官網匯出!AD3323))</f>
        <v/>
      </c>
      <c r="AL3323" s="1" t="str">
        <f t="shared" si="574"/>
        <v>0</v>
      </c>
      <c r="AM3323" s="1" t="str">
        <f>IF(官網匯出!AG3323="","",官網匯出!AG3323)</f>
        <v/>
      </c>
      <c r="AN3323" s="1" t="str">
        <f>IF(G3323="","",IF(官網匯出!AH3323="","",官網匯出!AH3323))</f>
        <v/>
      </c>
      <c r="AO3323" s="14" t="str">
        <f t="shared" si="575"/>
        <v/>
      </c>
      <c r="AP3323" s="14" t="str">
        <f t="shared" si="576"/>
        <v>1</v>
      </c>
      <c r="AQ3323" s="14" t="str">
        <f t="shared" si="577"/>
        <v>0</v>
      </c>
      <c r="AR3323" s="1" t="str">
        <f t="shared" si="578"/>
        <v/>
      </c>
      <c r="AS3323" s="1" t="str">
        <f t="shared" si="579"/>
        <v/>
      </c>
      <c r="AT3323" s="1" t="str">
        <f t="shared" si="580"/>
        <v/>
      </c>
      <c r="AU3323" s="1" t="str">
        <f t="shared" si="571"/>
        <v/>
      </c>
      <c r="AV3323" s="1" t="e">
        <f>IF(VLOOKUP(G3323,官網匯出!A:AQ,42,FALSE)="","[黃金盾官網]",VLOOKUP(G3323,官網匯出!A:AQ,42,FALSE))</f>
        <v>#N/A</v>
      </c>
      <c r="AW3323" s="1" t="e">
        <f>IF(LEFT(VLOOKUP(G3323,官網匯出!A:AS,43,FALSE),2)="","web",LEFT(VLOOKUP(G3323,官網匯出!A:AS,43,FALSE),2))</f>
        <v>#N/A</v>
      </c>
      <c r="AX3323" s="1" t="str">
        <f t="shared" si="581"/>
        <v>O</v>
      </c>
    </row>
    <row r="3324" spans="1:50">
      <c r="A3324" s="1" t="str">
        <f>IF(G3324="","",VLOOKUP(官網轉換!AW3324,團名!A:B,2,FALSE))</f>
        <v/>
      </c>
      <c r="B3324" s="1" t="str">
        <f>IF(G3324="","",IF(LEFT(VLOOKUP(G3324,官網匯出!A:AQ,43,0),2)="wf",VLOOKUP(VLOOKUP(G3324,官網匯出!A:AQ,43,0),團名!$I$1:$K$12,2,FALSE),"N0071"))</f>
        <v/>
      </c>
      <c r="C3324" s="1" t="str">
        <f>IFERROR(VLOOKUP(官網匯出!D3324,團名!E:G,3,FALSE),"")</f>
        <v/>
      </c>
      <c r="D3324" s="1" t="str">
        <f t="shared" si="572"/>
        <v/>
      </c>
      <c r="E3324" s="1" t="str">
        <f t="shared" si="573"/>
        <v/>
      </c>
      <c r="F3324" s="1" t="str">
        <f>IF(官網匯出!F3324="已付款","","B0012")</f>
        <v>B0012</v>
      </c>
      <c r="G3324" s="1" t="str">
        <f>IF(官網匯出!A3324="","",官網匯出!A3324)</f>
        <v/>
      </c>
      <c r="H3324" s="3" t="str">
        <f>IF(官網匯出!B3324="","",官網匯出!B3324)</f>
        <v/>
      </c>
      <c r="I3324" s="1" t="str">
        <f>IF(官網匯出!C3324="","",官網匯出!C3324)</f>
        <v/>
      </c>
      <c r="J3324" s="1" t="str">
        <f>IF(官網匯出!D3324="","",官網匯出!D3324)</f>
        <v/>
      </c>
      <c r="K3324" s="3" t="str">
        <f>IF(官網匯出!E3324="","",官網匯出!E3324)</f>
        <v/>
      </c>
      <c r="L3324" s="1" t="str">
        <f>IF(官網匯出!F3324="","",官網匯出!F3324)</f>
        <v/>
      </c>
      <c r="M3324" s="1" t="str">
        <f>IF(官網匯出!G3324="","",官網匯出!G3324)</f>
        <v/>
      </c>
      <c r="N3324" s="1" t="str">
        <f>IF(官網匯出!H3324="","",官網匯出!H3324)</f>
        <v/>
      </c>
      <c r="P3324" s="1" t="str">
        <f>IF(官網匯出!J3324="","",RIGHT(官網匯出!J3324,LEN(官網匯出!J3324)-2))</f>
        <v/>
      </c>
      <c r="Q3324" s="1" t="str">
        <f>IF(官網匯出!K3324="","",官網匯出!K3324)</f>
        <v/>
      </c>
      <c r="R3324" s="1" t="str">
        <f>IF(官網匯出!L3324="","",官網匯出!L3324)</f>
        <v/>
      </c>
      <c r="S3324" s="1" t="str">
        <f>IF(官網匯出!M3324="","",官網匯出!M3324)</f>
        <v/>
      </c>
      <c r="T3324" s="1" t="str">
        <f>IF(官網匯出!N3324="","",官網匯出!N3324)</f>
        <v/>
      </c>
      <c r="U3324" s="1" t="str">
        <f>IF(官網匯出!O3324="","",官網匯出!O3324)</f>
        <v/>
      </c>
      <c r="V3324" s="1" t="str">
        <f>IF(官網匯出!P3324="",IF(G3324="","",0),官網匯出!P3324)</f>
        <v/>
      </c>
      <c r="W3324" s="1" t="str">
        <f>IF(官網匯出!Q3324="",IF(G3324="","",0),官網匯出!Q3324)</f>
        <v/>
      </c>
      <c r="X3324" s="1" t="str">
        <f>IF(官網匯出!R3324="","",官網匯出!R3324)</f>
        <v/>
      </c>
      <c r="Y3324" s="1" t="str">
        <f>IF(官網匯出!S3324="","",官網匯出!S3324)</f>
        <v/>
      </c>
      <c r="Z3324" s="1" t="str">
        <f>IF(G3324="","",官網匯出!T3324)</f>
        <v/>
      </c>
      <c r="AA3324" s="1" t="str">
        <f>IF(G3324="","",官網匯出!AK3324)</f>
        <v/>
      </c>
      <c r="AB3324" s="1" t="str">
        <f>IF(G3324="","",IF(官網匯出!V3324="","",官網匯出!V3324))</f>
        <v/>
      </c>
      <c r="AJ3324" s="1" t="str">
        <f>IF(G3324="","",IF(官網匯出!AE3324="","",官網匯出!AE3324))</f>
        <v/>
      </c>
      <c r="AK3324" s="1" t="str">
        <f>IF(G3324="","",IF(官網匯出!AD3324="","",官網匯出!AD3324))</f>
        <v/>
      </c>
      <c r="AL3324" s="1" t="str">
        <f t="shared" si="574"/>
        <v>0</v>
      </c>
      <c r="AM3324" s="1" t="str">
        <f>IF(官網匯出!AG3324="","",官網匯出!AG3324)</f>
        <v/>
      </c>
      <c r="AN3324" s="1" t="str">
        <f>IF(G3324="","",IF(官網匯出!AH3324="","",官網匯出!AH3324))</f>
        <v/>
      </c>
      <c r="AO3324" s="14" t="str">
        <f t="shared" si="575"/>
        <v/>
      </c>
      <c r="AP3324" s="14" t="str">
        <f t="shared" si="576"/>
        <v>1</v>
      </c>
      <c r="AQ3324" s="14" t="str">
        <f t="shared" si="577"/>
        <v>0</v>
      </c>
      <c r="AR3324" s="1" t="str">
        <f t="shared" si="578"/>
        <v/>
      </c>
      <c r="AS3324" s="1" t="str">
        <f t="shared" si="579"/>
        <v/>
      </c>
      <c r="AT3324" s="1" t="str">
        <f t="shared" si="580"/>
        <v/>
      </c>
      <c r="AU3324" s="1" t="str">
        <f t="shared" si="571"/>
        <v/>
      </c>
      <c r="AV3324" s="1" t="e">
        <f>IF(VLOOKUP(G3324,官網匯出!A:AQ,42,FALSE)="","[黃金盾官網]",VLOOKUP(G3324,官網匯出!A:AQ,42,FALSE))</f>
        <v>#N/A</v>
      </c>
      <c r="AW3324" s="1" t="e">
        <f>IF(LEFT(VLOOKUP(G3324,官網匯出!A:AS,43,FALSE),2)="","web",LEFT(VLOOKUP(G3324,官網匯出!A:AS,43,FALSE),2))</f>
        <v>#N/A</v>
      </c>
      <c r="AX3324" s="1" t="str">
        <f t="shared" si="581"/>
        <v>O</v>
      </c>
    </row>
    <row r="3325" spans="1:50">
      <c r="A3325" s="1" t="str">
        <f>IF(G3325="","",VLOOKUP(官網轉換!AW3325,團名!A:B,2,FALSE))</f>
        <v/>
      </c>
      <c r="B3325" s="1" t="str">
        <f>IF(G3325="","",IF(LEFT(VLOOKUP(G3325,官網匯出!A:AQ,43,0),2)="wf",VLOOKUP(VLOOKUP(G3325,官網匯出!A:AQ,43,0),團名!$I$1:$K$12,2,FALSE),"N0071"))</f>
        <v/>
      </c>
      <c r="C3325" s="1" t="str">
        <f>IFERROR(VLOOKUP(官網匯出!D3325,團名!E:G,3,FALSE),"")</f>
        <v/>
      </c>
      <c r="D3325" s="1" t="str">
        <f t="shared" si="572"/>
        <v/>
      </c>
      <c r="E3325" s="1" t="str">
        <f t="shared" si="573"/>
        <v/>
      </c>
      <c r="F3325" s="1" t="str">
        <f>IF(官網匯出!F3325="已付款","","B0012")</f>
        <v>B0012</v>
      </c>
      <c r="G3325" s="1" t="str">
        <f>IF(官網匯出!A3325="","",官網匯出!A3325)</f>
        <v/>
      </c>
      <c r="H3325" s="3" t="str">
        <f>IF(官網匯出!B3325="","",官網匯出!B3325)</f>
        <v/>
      </c>
      <c r="I3325" s="1" t="str">
        <f>IF(官網匯出!C3325="","",官網匯出!C3325)</f>
        <v/>
      </c>
      <c r="J3325" s="1" t="str">
        <f>IF(官網匯出!D3325="","",官網匯出!D3325)</f>
        <v/>
      </c>
      <c r="K3325" s="3" t="str">
        <f>IF(官網匯出!E3325="","",官網匯出!E3325)</f>
        <v/>
      </c>
      <c r="L3325" s="1" t="str">
        <f>IF(官網匯出!F3325="","",官網匯出!F3325)</f>
        <v/>
      </c>
      <c r="M3325" s="1" t="str">
        <f>IF(官網匯出!G3325="","",官網匯出!G3325)</f>
        <v/>
      </c>
      <c r="N3325" s="1" t="str">
        <f>IF(官網匯出!H3325="","",官網匯出!H3325)</f>
        <v/>
      </c>
      <c r="P3325" s="1" t="str">
        <f>IF(官網匯出!J3325="","",RIGHT(官網匯出!J3325,LEN(官網匯出!J3325)-2))</f>
        <v/>
      </c>
      <c r="Q3325" s="1" t="str">
        <f>IF(官網匯出!K3325="","",官網匯出!K3325)</f>
        <v/>
      </c>
      <c r="R3325" s="1" t="str">
        <f>IF(官網匯出!L3325="","",官網匯出!L3325)</f>
        <v/>
      </c>
      <c r="S3325" s="1" t="str">
        <f>IF(官網匯出!M3325="","",官網匯出!M3325)</f>
        <v/>
      </c>
      <c r="T3325" s="1" t="str">
        <f>IF(官網匯出!N3325="","",官網匯出!N3325)</f>
        <v/>
      </c>
      <c r="U3325" s="1" t="str">
        <f>IF(官網匯出!O3325="","",官網匯出!O3325)</f>
        <v/>
      </c>
      <c r="V3325" s="1" t="str">
        <f>IF(官網匯出!P3325="",IF(G3325="","",0),官網匯出!P3325)</f>
        <v/>
      </c>
      <c r="W3325" s="1" t="str">
        <f>IF(官網匯出!Q3325="",IF(G3325="","",0),官網匯出!Q3325)</f>
        <v/>
      </c>
      <c r="X3325" s="1" t="str">
        <f>IF(官網匯出!R3325="","",官網匯出!R3325)</f>
        <v/>
      </c>
      <c r="Y3325" s="1" t="str">
        <f>IF(官網匯出!S3325="","",官網匯出!S3325)</f>
        <v/>
      </c>
      <c r="Z3325" s="1" t="str">
        <f>IF(G3325="","",官網匯出!T3325)</f>
        <v/>
      </c>
      <c r="AA3325" s="1" t="str">
        <f>IF(G3325="","",官網匯出!AK3325)</f>
        <v/>
      </c>
      <c r="AB3325" s="1" t="str">
        <f>IF(G3325="","",IF(官網匯出!V3325="","",官網匯出!V3325))</f>
        <v/>
      </c>
      <c r="AJ3325" s="1" t="str">
        <f>IF(G3325="","",IF(官網匯出!AE3325="","",官網匯出!AE3325))</f>
        <v/>
      </c>
      <c r="AK3325" s="1" t="str">
        <f>IF(G3325="","",IF(官網匯出!AD3325="","",官網匯出!AD3325))</f>
        <v/>
      </c>
      <c r="AL3325" s="1" t="str">
        <f t="shared" si="574"/>
        <v>0</v>
      </c>
      <c r="AM3325" s="1" t="str">
        <f>IF(官網匯出!AG3325="","",官網匯出!AG3325)</f>
        <v/>
      </c>
      <c r="AN3325" s="1" t="str">
        <f>IF(G3325="","",IF(官網匯出!AH3325="","",官網匯出!AH3325))</f>
        <v/>
      </c>
      <c r="AO3325" s="14" t="str">
        <f t="shared" si="575"/>
        <v/>
      </c>
      <c r="AP3325" s="14" t="str">
        <f t="shared" si="576"/>
        <v>1</v>
      </c>
      <c r="AQ3325" s="14" t="str">
        <f t="shared" si="577"/>
        <v>0</v>
      </c>
      <c r="AR3325" s="1" t="str">
        <f t="shared" si="578"/>
        <v/>
      </c>
      <c r="AS3325" s="1" t="str">
        <f t="shared" si="579"/>
        <v/>
      </c>
      <c r="AT3325" s="1" t="str">
        <f t="shared" si="580"/>
        <v/>
      </c>
      <c r="AU3325" s="1" t="str">
        <f t="shared" si="571"/>
        <v/>
      </c>
      <c r="AV3325" s="1" t="e">
        <f>IF(VLOOKUP(G3325,官網匯出!A:AQ,42,FALSE)="","[黃金盾官網]",VLOOKUP(G3325,官網匯出!A:AQ,42,FALSE))</f>
        <v>#N/A</v>
      </c>
      <c r="AW3325" s="1" t="e">
        <f>IF(LEFT(VLOOKUP(G3325,官網匯出!A:AS,43,FALSE),2)="","web",LEFT(VLOOKUP(G3325,官網匯出!A:AS,43,FALSE),2))</f>
        <v>#N/A</v>
      </c>
      <c r="AX3325" s="1" t="str">
        <f t="shared" si="581"/>
        <v>O</v>
      </c>
    </row>
    <row r="3326" spans="1:50">
      <c r="A3326" s="1" t="str">
        <f>IF(G3326="","",VLOOKUP(官網轉換!AW3326,團名!A:B,2,FALSE))</f>
        <v/>
      </c>
      <c r="B3326" s="1" t="str">
        <f>IF(G3326="","",IF(LEFT(VLOOKUP(G3326,官網匯出!A:AQ,43,0),2)="wf",VLOOKUP(VLOOKUP(G3326,官網匯出!A:AQ,43,0),團名!$I$1:$K$12,2,FALSE),"N0071"))</f>
        <v/>
      </c>
      <c r="C3326" s="1" t="str">
        <f>IFERROR(VLOOKUP(官網匯出!D3326,團名!E:G,3,FALSE),"")</f>
        <v/>
      </c>
      <c r="D3326" s="1" t="str">
        <f t="shared" si="572"/>
        <v/>
      </c>
      <c r="E3326" s="1" t="str">
        <f t="shared" si="573"/>
        <v/>
      </c>
      <c r="F3326" s="1" t="str">
        <f>IF(官網匯出!F3326="已付款","","B0012")</f>
        <v>B0012</v>
      </c>
      <c r="G3326" s="1" t="str">
        <f>IF(官網匯出!A3326="","",官網匯出!A3326)</f>
        <v/>
      </c>
      <c r="H3326" s="3" t="str">
        <f>IF(官網匯出!B3326="","",官網匯出!B3326)</f>
        <v/>
      </c>
      <c r="I3326" s="1" t="str">
        <f>IF(官網匯出!C3326="","",官網匯出!C3326)</f>
        <v/>
      </c>
      <c r="J3326" s="1" t="str">
        <f>IF(官網匯出!D3326="","",官網匯出!D3326)</f>
        <v/>
      </c>
      <c r="K3326" s="3" t="str">
        <f>IF(官網匯出!E3326="","",官網匯出!E3326)</f>
        <v/>
      </c>
      <c r="L3326" s="1" t="str">
        <f>IF(官網匯出!F3326="","",官網匯出!F3326)</f>
        <v/>
      </c>
      <c r="M3326" s="1" t="str">
        <f>IF(官網匯出!G3326="","",官網匯出!G3326)</f>
        <v/>
      </c>
      <c r="N3326" s="1" t="str">
        <f>IF(官網匯出!H3326="","",官網匯出!H3326)</f>
        <v/>
      </c>
      <c r="P3326" s="1" t="str">
        <f>IF(官網匯出!J3326="","",RIGHT(官網匯出!J3326,LEN(官網匯出!J3326)-2))</f>
        <v/>
      </c>
      <c r="Q3326" s="1" t="str">
        <f>IF(官網匯出!K3326="","",官網匯出!K3326)</f>
        <v/>
      </c>
      <c r="R3326" s="1" t="str">
        <f>IF(官網匯出!L3326="","",官網匯出!L3326)</f>
        <v/>
      </c>
      <c r="S3326" s="1" t="str">
        <f>IF(官網匯出!M3326="","",官網匯出!M3326)</f>
        <v/>
      </c>
      <c r="T3326" s="1" t="str">
        <f>IF(官網匯出!N3326="","",官網匯出!N3326)</f>
        <v/>
      </c>
      <c r="U3326" s="1" t="str">
        <f>IF(官網匯出!O3326="","",官網匯出!O3326)</f>
        <v/>
      </c>
      <c r="V3326" s="1" t="str">
        <f>IF(官網匯出!P3326="",IF(G3326="","",0),官網匯出!P3326)</f>
        <v/>
      </c>
      <c r="W3326" s="1" t="str">
        <f>IF(官網匯出!Q3326="",IF(G3326="","",0),官網匯出!Q3326)</f>
        <v/>
      </c>
      <c r="X3326" s="1" t="str">
        <f>IF(官網匯出!R3326="","",官網匯出!R3326)</f>
        <v/>
      </c>
      <c r="Y3326" s="1" t="str">
        <f>IF(官網匯出!S3326="","",官網匯出!S3326)</f>
        <v/>
      </c>
      <c r="Z3326" s="1" t="str">
        <f>IF(G3326="","",官網匯出!T3326)</f>
        <v/>
      </c>
      <c r="AA3326" s="1" t="str">
        <f>IF(G3326="","",官網匯出!AK3326)</f>
        <v/>
      </c>
      <c r="AB3326" s="1" t="str">
        <f>IF(G3326="","",IF(官網匯出!V3326="","",官網匯出!V3326))</f>
        <v/>
      </c>
      <c r="AJ3326" s="1" t="str">
        <f>IF(G3326="","",IF(官網匯出!AE3326="","",官網匯出!AE3326))</f>
        <v/>
      </c>
      <c r="AK3326" s="1" t="str">
        <f>IF(G3326="","",IF(官網匯出!AD3326="","",官網匯出!AD3326))</f>
        <v/>
      </c>
      <c r="AL3326" s="1" t="str">
        <f t="shared" si="574"/>
        <v>0</v>
      </c>
      <c r="AM3326" s="1" t="str">
        <f>IF(官網匯出!AG3326="","",官網匯出!AG3326)</f>
        <v/>
      </c>
      <c r="AN3326" s="1" t="str">
        <f>IF(G3326="","",IF(官網匯出!AH3326="","",官網匯出!AH3326))</f>
        <v/>
      </c>
      <c r="AO3326" s="14" t="str">
        <f t="shared" si="575"/>
        <v/>
      </c>
      <c r="AP3326" s="14" t="str">
        <f t="shared" si="576"/>
        <v>1</v>
      </c>
      <c r="AQ3326" s="14" t="str">
        <f t="shared" si="577"/>
        <v>0</v>
      </c>
      <c r="AR3326" s="1" t="str">
        <f t="shared" si="578"/>
        <v/>
      </c>
      <c r="AS3326" s="1" t="str">
        <f t="shared" si="579"/>
        <v/>
      </c>
      <c r="AT3326" s="1" t="str">
        <f t="shared" si="580"/>
        <v/>
      </c>
      <c r="AU3326" s="1" t="str">
        <f t="shared" si="571"/>
        <v/>
      </c>
      <c r="AV3326" s="1" t="e">
        <f>IF(VLOOKUP(G3326,官網匯出!A:AQ,42,FALSE)="","[黃金盾官網]",VLOOKUP(G3326,官網匯出!A:AQ,42,FALSE))</f>
        <v>#N/A</v>
      </c>
      <c r="AW3326" s="1" t="e">
        <f>IF(LEFT(VLOOKUP(G3326,官網匯出!A:AS,43,FALSE),2)="","web",LEFT(VLOOKUP(G3326,官網匯出!A:AS,43,FALSE),2))</f>
        <v>#N/A</v>
      </c>
      <c r="AX3326" s="1" t="str">
        <f t="shared" si="581"/>
        <v>O</v>
      </c>
    </row>
    <row r="3327" spans="1:50">
      <c r="A3327" s="1" t="str">
        <f>IF(G3327="","",VLOOKUP(官網轉換!AW3327,團名!A:B,2,FALSE))</f>
        <v/>
      </c>
      <c r="B3327" s="1" t="str">
        <f>IF(G3327="","",IF(LEFT(VLOOKUP(G3327,官網匯出!A:AQ,43,0),2)="wf",VLOOKUP(VLOOKUP(G3327,官網匯出!A:AQ,43,0),團名!$I$1:$K$12,2,FALSE),"N0071"))</f>
        <v/>
      </c>
      <c r="C3327" s="1" t="str">
        <f>IFERROR(VLOOKUP(官網匯出!D3327,團名!E:G,3,FALSE),"")</f>
        <v/>
      </c>
      <c r="D3327" s="1" t="str">
        <f t="shared" si="572"/>
        <v/>
      </c>
      <c r="E3327" s="1" t="str">
        <f t="shared" si="573"/>
        <v/>
      </c>
      <c r="F3327" s="1" t="str">
        <f>IF(官網匯出!F3327="已付款","","B0012")</f>
        <v>B0012</v>
      </c>
      <c r="G3327" s="1" t="str">
        <f>IF(官網匯出!A3327="","",官網匯出!A3327)</f>
        <v/>
      </c>
      <c r="H3327" s="3" t="str">
        <f>IF(官網匯出!B3327="","",官網匯出!B3327)</f>
        <v/>
      </c>
      <c r="I3327" s="1" t="str">
        <f>IF(官網匯出!C3327="","",官網匯出!C3327)</f>
        <v/>
      </c>
      <c r="J3327" s="1" t="str">
        <f>IF(官網匯出!D3327="","",官網匯出!D3327)</f>
        <v/>
      </c>
      <c r="K3327" s="3" t="str">
        <f>IF(官網匯出!E3327="","",官網匯出!E3327)</f>
        <v/>
      </c>
      <c r="L3327" s="1" t="str">
        <f>IF(官網匯出!F3327="","",官網匯出!F3327)</f>
        <v/>
      </c>
      <c r="M3327" s="1" t="str">
        <f>IF(官網匯出!G3327="","",官網匯出!G3327)</f>
        <v/>
      </c>
      <c r="N3327" s="1" t="str">
        <f>IF(官網匯出!H3327="","",官網匯出!H3327)</f>
        <v/>
      </c>
      <c r="P3327" s="1" t="str">
        <f>IF(官網匯出!J3327="","",RIGHT(官網匯出!J3327,LEN(官網匯出!J3327)-2))</f>
        <v/>
      </c>
      <c r="Q3327" s="1" t="str">
        <f>IF(官網匯出!K3327="","",官網匯出!K3327)</f>
        <v/>
      </c>
      <c r="R3327" s="1" t="str">
        <f>IF(官網匯出!L3327="","",官網匯出!L3327)</f>
        <v/>
      </c>
      <c r="S3327" s="1" t="str">
        <f>IF(官網匯出!M3327="","",官網匯出!M3327)</f>
        <v/>
      </c>
      <c r="T3327" s="1" t="str">
        <f>IF(官網匯出!N3327="","",官網匯出!N3327)</f>
        <v/>
      </c>
      <c r="U3327" s="1" t="str">
        <f>IF(官網匯出!O3327="","",官網匯出!O3327)</f>
        <v/>
      </c>
      <c r="V3327" s="1" t="str">
        <f>IF(官網匯出!P3327="",IF(G3327="","",0),官網匯出!P3327)</f>
        <v/>
      </c>
      <c r="W3327" s="1" t="str">
        <f>IF(官網匯出!Q3327="",IF(G3327="","",0),官網匯出!Q3327)</f>
        <v/>
      </c>
      <c r="X3327" s="1" t="str">
        <f>IF(官網匯出!R3327="","",官網匯出!R3327)</f>
        <v/>
      </c>
      <c r="Y3327" s="1" t="str">
        <f>IF(官網匯出!S3327="","",官網匯出!S3327)</f>
        <v/>
      </c>
      <c r="Z3327" s="1" t="str">
        <f>IF(G3327="","",官網匯出!T3327)</f>
        <v/>
      </c>
      <c r="AA3327" s="1" t="str">
        <f>IF(G3327="","",官網匯出!AK3327)</f>
        <v/>
      </c>
      <c r="AB3327" s="1" t="str">
        <f>IF(G3327="","",IF(官網匯出!V3327="","",官網匯出!V3327))</f>
        <v/>
      </c>
      <c r="AJ3327" s="1" t="str">
        <f>IF(G3327="","",IF(官網匯出!AE3327="","",官網匯出!AE3327))</f>
        <v/>
      </c>
      <c r="AK3327" s="1" t="str">
        <f>IF(G3327="","",IF(官網匯出!AD3327="","",官網匯出!AD3327))</f>
        <v/>
      </c>
      <c r="AL3327" s="1" t="str">
        <f t="shared" si="574"/>
        <v>0</v>
      </c>
      <c r="AM3327" s="1" t="str">
        <f>IF(官網匯出!AG3327="","",官網匯出!AG3327)</f>
        <v/>
      </c>
      <c r="AN3327" s="1" t="str">
        <f>IF(G3327="","",IF(官網匯出!AH3327="","",官網匯出!AH3327))</f>
        <v/>
      </c>
      <c r="AO3327" s="14" t="str">
        <f t="shared" si="575"/>
        <v/>
      </c>
      <c r="AP3327" s="14" t="str">
        <f t="shared" si="576"/>
        <v>1</v>
      </c>
      <c r="AQ3327" s="14" t="str">
        <f t="shared" si="577"/>
        <v>0</v>
      </c>
      <c r="AR3327" s="1" t="str">
        <f t="shared" si="578"/>
        <v/>
      </c>
      <c r="AS3327" s="1" t="str">
        <f t="shared" si="579"/>
        <v/>
      </c>
      <c r="AT3327" s="1" t="str">
        <f t="shared" si="580"/>
        <v/>
      </c>
      <c r="AU3327" s="1" t="str">
        <f t="shared" si="571"/>
        <v/>
      </c>
      <c r="AV3327" s="1" t="e">
        <f>IF(VLOOKUP(G3327,官網匯出!A:AQ,42,FALSE)="","[黃金盾官網]",VLOOKUP(G3327,官網匯出!A:AQ,42,FALSE))</f>
        <v>#N/A</v>
      </c>
      <c r="AW3327" s="1" t="e">
        <f>IF(LEFT(VLOOKUP(G3327,官網匯出!A:AS,43,FALSE),2)="","web",LEFT(VLOOKUP(G3327,官網匯出!A:AS,43,FALSE),2))</f>
        <v>#N/A</v>
      </c>
      <c r="AX3327" s="1" t="str">
        <f t="shared" si="581"/>
        <v>O</v>
      </c>
    </row>
    <row r="3328" spans="1:50">
      <c r="A3328" s="1" t="str">
        <f>IF(G3328="","",VLOOKUP(官網轉換!AW3328,團名!A:B,2,FALSE))</f>
        <v/>
      </c>
      <c r="B3328" s="1" t="str">
        <f>IF(G3328="","",IF(LEFT(VLOOKUP(G3328,官網匯出!A:AQ,43,0),2)="wf",VLOOKUP(VLOOKUP(G3328,官網匯出!A:AQ,43,0),團名!$I$1:$K$12,2,FALSE),"N0071"))</f>
        <v/>
      </c>
      <c r="C3328" s="1" t="str">
        <f>IFERROR(VLOOKUP(官網匯出!D3328,團名!E:G,3,FALSE),"")</f>
        <v/>
      </c>
      <c r="D3328" s="1" t="str">
        <f t="shared" si="572"/>
        <v/>
      </c>
      <c r="E3328" s="1" t="str">
        <f t="shared" si="573"/>
        <v/>
      </c>
      <c r="F3328" s="1" t="str">
        <f>IF(官網匯出!F3328="已付款","","B0012")</f>
        <v>B0012</v>
      </c>
      <c r="G3328" s="1" t="str">
        <f>IF(官網匯出!A3328="","",官網匯出!A3328)</f>
        <v/>
      </c>
      <c r="H3328" s="3" t="str">
        <f>IF(官網匯出!B3328="","",官網匯出!B3328)</f>
        <v/>
      </c>
      <c r="I3328" s="1" t="str">
        <f>IF(官網匯出!C3328="","",官網匯出!C3328)</f>
        <v/>
      </c>
      <c r="J3328" s="1" t="str">
        <f>IF(官網匯出!D3328="","",官網匯出!D3328)</f>
        <v/>
      </c>
      <c r="K3328" s="3" t="str">
        <f>IF(官網匯出!E3328="","",官網匯出!E3328)</f>
        <v/>
      </c>
      <c r="L3328" s="1" t="str">
        <f>IF(官網匯出!F3328="","",官網匯出!F3328)</f>
        <v/>
      </c>
      <c r="M3328" s="1" t="str">
        <f>IF(官網匯出!G3328="","",官網匯出!G3328)</f>
        <v/>
      </c>
      <c r="N3328" s="1" t="str">
        <f>IF(官網匯出!H3328="","",官網匯出!H3328)</f>
        <v/>
      </c>
      <c r="P3328" s="1" t="str">
        <f>IF(官網匯出!J3328="","",RIGHT(官網匯出!J3328,LEN(官網匯出!J3328)-2))</f>
        <v/>
      </c>
      <c r="Q3328" s="1" t="str">
        <f>IF(官網匯出!K3328="","",官網匯出!K3328)</f>
        <v/>
      </c>
      <c r="R3328" s="1" t="str">
        <f>IF(官網匯出!L3328="","",官網匯出!L3328)</f>
        <v/>
      </c>
      <c r="S3328" s="1" t="str">
        <f>IF(官網匯出!M3328="","",官網匯出!M3328)</f>
        <v/>
      </c>
      <c r="T3328" s="1" t="str">
        <f>IF(官網匯出!N3328="","",官網匯出!N3328)</f>
        <v/>
      </c>
      <c r="U3328" s="1" t="str">
        <f>IF(官網匯出!O3328="","",官網匯出!O3328)</f>
        <v/>
      </c>
      <c r="V3328" s="1" t="str">
        <f>IF(官網匯出!P3328="",IF(G3328="","",0),官網匯出!P3328)</f>
        <v/>
      </c>
      <c r="W3328" s="1" t="str">
        <f>IF(官網匯出!Q3328="",IF(G3328="","",0),官網匯出!Q3328)</f>
        <v/>
      </c>
      <c r="X3328" s="1" t="str">
        <f>IF(官網匯出!R3328="","",官網匯出!R3328)</f>
        <v/>
      </c>
      <c r="Y3328" s="1" t="str">
        <f>IF(官網匯出!S3328="","",官網匯出!S3328)</f>
        <v/>
      </c>
      <c r="Z3328" s="1" t="str">
        <f>IF(G3328="","",官網匯出!T3328)</f>
        <v/>
      </c>
      <c r="AA3328" s="1" t="str">
        <f>IF(G3328="","",官網匯出!AK3328)</f>
        <v/>
      </c>
      <c r="AB3328" s="1" t="str">
        <f>IF(G3328="","",IF(官網匯出!V3328="","",官網匯出!V3328))</f>
        <v/>
      </c>
      <c r="AJ3328" s="1" t="str">
        <f>IF(G3328="","",IF(官網匯出!AE3328="","",官網匯出!AE3328))</f>
        <v/>
      </c>
      <c r="AK3328" s="1" t="str">
        <f>IF(G3328="","",IF(官網匯出!AD3328="","",官網匯出!AD3328))</f>
        <v/>
      </c>
      <c r="AL3328" s="1" t="str">
        <f t="shared" si="574"/>
        <v>0</v>
      </c>
      <c r="AM3328" s="1" t="str">
        <f>IF(官網匯出!AG3328="","",官網匯出!AG3328)</f>
        <v/>
      </c>
      <c r="AN3328" s="1" t="str">
        <f>IF(G3328="","",IF(官網匯出!AH3328="","",官網匯出!AH3328))</f>
        <v/>
      </c>
      <c r="AO3328" s="14" t="str">
        <f t="shared" si="575"/>
        <v/>
      </c>
      <c r="AP3328" s="14" t="str">
        <f t="shared" si="576"/>
        <v>1</v>
      </c>
      <c r="AQ3328" s="14" t="str">
        <f t="shared" si="577"/>
        <v>0</v>
      </c>
      <c r="AR3328" s="1" t="str">
        <f t="shared" si="578"/>
        <v/>
      </c>
      <c r="AS3328" s="1" t="str">
        <f t="shared" si="579"/>
        <v/>
      </c>
      <c r="AT3328" s="1" t="str">
        <f t="shared" si="580"/>
        <v/>
      </c>
      <c r="AU3328" s="1" t="str">
        <f t="shared" si="571"/>
        <v/>
      </c>
      <c r="AV3328" s="1" t="e">
        <f>IF(VLOOKUP(G3328,官網匯出!A:AQ,42,FALSE)="","[黃金盾官網]",VLOOKUP(G3328,官網匯出!A:AQ,42,FALSE))</f>
        <v>#N/A</v>
      </c>
      <c r="AW3328" s="1" t="e">
        <f>IF(LEFT(VLOOKUP(G3328,官網匯出!A:AS,43,FALSE),2)="","web",LEFT(VLOOKUP(G3328,官網匯出!A:AS,43,FALSE),2))</f>
        <v>#N/A</v>
      </c>
      <c r="AX3328" s="1" t="str">
        <f t="shared" si="581"/>
        <v>O</v>
      </c>
    </row>
    <row r="3329" spans="1:50">
      <c r="A3329" s="1" t="str">
        <f>IF(G3329="","",VLOOKUP(官網轉換!AW3329,團名!A:B,2,FALSE))</f>
        <v/>
      </c>
      <c r="B3329" s="1" t="str">
        <f>IF(G3329="","",IF(LEFT(VLOOKUP(G3329,官網匯出!A:AQ,43,0),2)="wf",VLOOKUP(VLOOKUP(G3329,官網匯出!A:AQ,43,0),團名!$I$1:$K$12,2,FALSE),"N0071"))</f>
        <v/>
      </c>
      <c r="C3329" s="1" t="str">
        <f>IFERROR(VLOOKUP(官網匯出!D3329,團名!E:G,3,FALSE),"")</f>
        <v/>
      </c>
      <c r="D3329" s="1" t="str">
        <f t="shared" si="572"/>
        <v/>
      </c>
      <c r="E3329" s="1" t="str">
        <f t="shared" si="573"/>
        <v/>
      </c>
      <c r="F3329" s="1" t="str">
        <f>IF(官網匯出!F3329="已付款","","B0012")</f>
        <v>B0012</v>
      </c>
      <c r="G3329" s="1" t="str">
        <f>IF(官網匯出!A3329="","",官網匯出!A3329)</f>
        <v/>
      </c>
      <c r="H3329" s="3" t="str">
        <f>IF(官網匯出!B3329="","",官網匯出!B3329)</f>
        <v/>
      </c>
      <c r="I3329" s="1" t="str">
        <f>IF(官網匯出!C3329="","",官網匯出!C3329)</f>
        <v/>
      </c>
      <c r="J3329" s="1" t="str">
        <f>IF(官網匯出!D3329="","",官網匯出!D3329)</f>
        <v/>
      </c>
      <c r="K3329" s="3" t="str">
        <f>IF(官網匯出!E3329="","",官網匯出!E3329)</f>
        <v/>
      </c>
      <c r="L3329" s="1" t="str">
        <f>IF(官網匯出!F3329="","",官網匯出!F3329)</f>
        <v/>
      </c>
      <c r="M3329" s="1" t="str">
        <f>IF(官網匯出!G3329="","",官網匯出!G3329)</f>
        <v/>
      </c>
      <c r="N3329" s="1" t="str">
        <f>IF(官網匯出!H3329="","",官網匯出!H3329)</f>
        <v/>
      </c>
      <c r="P3329" s="1" t="str">
        <f>IF(官網匯出!J3329="","",RIGHT(官網匯出!J3329,LEN(官網匯出!J3329)-2))</f>
        <v/>
      </c>
      <c r="Q3329" s="1" t="str">
        <f>IF(官網匯出!K3329="","",官網匯出!K3329)</f>
        <v/>
      </c>
      <c r="R3329" s="1" t="str">
        <f>IF(官網匯出!L3329="","",官網匯出!L3329)</f>
        <v/>
      </c>
      <c r="S3329" s="1" t="str">
        <f>IF(官網匯出!M3329="","",官網匯出!M3329)</f>
        <v/>
      </c>
      <c r="T3329" s="1" t="str">
        <f>IF(官網匯出!N3329="","",官網匯出!N3329)</f>
        <v/>
      </c>
      <c r="U3329" s="1" t="str">
        <f>IF(官網匯出!O3329="","",官網匯出!O3329)</f>
        <v/>
      </c>
      <c r="V3329" s="1" t="str">
        <f>IF(官網匯出!P3329="",IF(G3329="","",0),官網匯出!P3329)</f>
        <v/>
      </c>
      <c r="W3329" s="1" t="str">
        <f>IF(官網匯出!Q3329="",IF(G3329="","",0),官網匯出!Q3329)</f>
        <v/>
      </c>
      <c r="X3329" s="1" t="str">
        <f>IF(官網匯出!R3329="","",官網匯出!R3329)</f>
        <v/>
      </c>
      <c r="Y3329" s="1" t="str">
        <f>IF(官網匯出!S3329="","",官網匯出!S3329)</f>
        <v/>
      </c>
      <c r="Z3329" s="1" t="str">
        <f>IF(G3329="","",官網匯出!T3329)</f>
        <v/>
      </c>
      <c r="AA3329" s="1" t="str">
        <f>IF(G3329="","",官網匯出!AK3329)</f>
        <v/>
      </c>
      <c r="AB3329" s="1" t="str">
        <f>IF(G3329="","",IF(官網匯出!V3329="","",官網匯出!V3329))</f>
        <v/>
      </c>
      <c r="AJ3329" s="1" t="str">
        <f>IF(G3329="","",IF(官網匯出!AE3329="","",官網匯出!AE3329))</f>
        <v/>
      </c>
      <c r="AK3329" s="1" t="str">
        <f>IF(G3329="","",IF(官網匯出!AD3329="","",官網匯出!AD3329))</f>
        <v/>
      </c>
      <c r="AL3329" s="1" t="str">
        <f t="shared" si="574"/>
        <v>0</v>
      </c>
      <c r="AM3329" s="1" t="str">
        <f>IF(官網匯出!AG3329="","",官網匯出!AG3329)</f>
        <v/>
      </c>
      <c r="AN3329" s="1" t="str">
        <f>IF(G3329="","",IF(官網匯出!AH3329="","",官網匯出!AH3329))</f>
        <v/>
      </c>
      <c r="AO3329" s="14" t="str">
        <f t="shared" si="575"/>
        <v/>
      </c>
      <c r="AP3329" s="14" t="str">
        <f t="shared" si="576"/>
        <v>1</v>
      </c>
      <c r="AQ3329" s="14" t="str">
        <f t="shared" si="577"/>
        <v>0</v>
      </c>
      <c r="AR3329" s="1" t="str">
        <f t="shared" si="578"/>
        <v/>
      </c>
      <c r="AS3329" s="1" t="str">
        <f t="shared" si="579"/>
        <v/>
      </c>
      <c r="AT3329" s="1" t="str">
        <f t="shared" si="580"/>
        <v/>
      </c>
      <c r="AU3329" s="1" t="str">
        <f t="shared" si="571"/>
        <v/>
      </c>
      <c r="AV3329" s="1" t="e">
        <f>IF(VLOOKUP(G3329,官網匯出!A:AQ,42,FALSE)="","[黃金盾官網]",VLOOKUP(G3329,官網匯出!A:AQ,42,FALSE))</f>
        <v>#N/A</v>
      </c>
      <c r="AW3329" s="1" t="e">
        <f>IF(LEFT(VLOOKUP(G3329,官網匯出!A:AS,43,FALSE),2)="","web",LEFT(VLOOKUP(G3329,官網匯出!A:AS,43,FALSE),2))</f>
        <v>#N/A</v>
      </c>
      <c r="AX3329" s="1" t="str">
        <f t="shared" si="581"/>
        <v>O</v>
      </c>
    </row>
    <row r="3330" spans="1:50">
      <c r="A3330" s="1" t="str">
        <f>IF(G3330="","",VLOOKUP(官網轉換!AW3330,團名!A:B,2,FALSE))</f>
        <v/>
      </c>
      <c r="B3330" s="1" t="str">
        <f>IF(G3330="","",IF(LEFT(VLOOKUP(G3330,官網匯出!A:AQ,43,0),2)="wf",VLOOKUP(VLOOKUP(G3330,官網匯出!A:AQ,43,0),團名!$I$1:$K$12,2,FALSE),"N0071"))</f>
        <v/>
      </c>
      <c r="C3330" s="1" t="str">
        <f>IFERROR(VLOOKUP(官網匯出!D3330,團名!E:G,3,FALSE),"")</f>
        <v/>
      </c>
      <c r="D3330" s="1" t="str">
        <f t="shared" si="572"/>
        <v/>
      </c>
      <c r="E3330" s="1" t="str">
        <f t="shared" si="573"/>
        <v/>
      </c>
      <c r="F3330" s="1" t="str">
        <f>IF(官網匯出!F3330="已付款","","B0012")</f>
        <v>B0012</v>
      </c>
      <c r="G3330" s="1" t="str">
        <f>IF(官網匯出!A3330="","",官網匯出!A3330)</f>
        <v/>
      </c>
      <c r="H3330" s="3" t="str">
        <f>IF(官網匯出!B3330="","",官網匯出!B3330)</f>
        <v/>
      </c>
      <c r="I3330" s="1" t="str">
        <f>IF(官網匯出!C3330="","",官網匯出!C3330)</f>
        <v/>
      </c>
      <c r="J3330" s="1" t="str">
        <f>IF(官網匯出!D3330="","",官網匯出!D3330)</f>
        <v/>
      </c>
      <c r="K3330" s="3" t="str">
        <f>IF(官網匯出!E3330="","",官網匯出!E3330)</f>
        <v/>
      </c>
      <c r="L3330" s="1" t="str">
        <f>IF(官網匯出!F3330="","",官網匯出!F3330)</f>
        <v/>
      </c>
      <c r="M3330" s="1" t="str">
        <f>IF(官網匯出!G3330="","",官網匯出!G3330)</f>
        <v/>
      </c>
      <c r="N3330" s="1" t="str">
        <f>IF(官網匯出!H3330="","",官網匯出!H3330)</f>
        <v/>
      </c>
      <c r="P3330" s="1" t="str">
        <f>IF(官網匯出!J3330="","",RIGHT(官網匯出!J3330,LEN(官網匯出!J3330)-2))</f>
        <v/>
      </c>
      <c r="Q3330" s="1" t="str">
        <f>IF(官網匯出!K3330="","",官網匯出!K3330)</f>
        <v/>
      </c>
      <c r="R3330" s="1" t="str">
        <f>IF(官網匯出!L3330="","",官網匯出!L3330)</f>
        <v/>
      </c>
      <c r="S3330" s="1" t="str">
        <f>IF(官網匯出!M3330="","",官網匯出!M3330)</f>
        <v/>
      </c>
      <c r="T3330" s="1" t="str">
        <f>IF(官網匯出!N3330="","",官網匯出!N3330)</f>
        <v/>
      </c>
      <c r="U3330" s="1" t="str">
        <f>IF(官網匯出!O3330="","",官網匯出!O3330)</f>
        <v/>
      </c>
      <c r="V3330" s="1" t="str">
        <f>IF(官網匯出!P3330="",IF(G3330="","",0),官網匯出!P3330)</f>
        <v/>
      </c>
      <c r="W3330" s="1" t="str">
        <f>IF(官網匯出!Q3330="",IF(G3330="","",0),官網匯出!Q3330)</f>
        <v/>
      </c>
      <c r="X3330" s="1" t="str">
        <f>IF(官網匯出!R3330="","",官網匯出!R3330)</f>
        <v/>
      </c>
      <c r="Y3330" s="1" t="str">
        <f>IF(官網匯出!S3330="","",官網匯出!S3330)</f>
        <v/>
      </c>
      <c r="Z3330" s="1" t="str">
        <f>IF(G3330="","",官網匯出!T3330)</f>
        <v/>
      </c>
      <c r="AA3330" s="1" t="str">
        <f>IF(G3330="","",官網匯出!AK3330)</f>
        <v/>
      </c>
      <c r="AB3330" s="1" t="str">
        <f>IF(G3330="","",IF(官網匯出!V3330="","",官網匯出!V3330))</f>
        <v/>
      </c>
      <c r="AJ3330" s="1" t="str">
        <f>IF(G3330="","",IF(官網匯出!AE3330="","",官網匯出!AE3330))</f>
        <v/>
      </c>
      <c r="AK3330" s="1" t="str">
        <f>IF(G3330="","",IF(官網匯出!AD3330="","",官網匯出!AD3330))</f>
        <v/>
      </c>
      <c r="AL3330" s="1" t="str">
        <f t="shared" si="574"/>
        <v>0</v>
      </c>
      <c r="AM3330" s="1" t="str">
        <f>IF(官網匯出!AG3330="","",官網匯出!AG3330)</f>
        <v/>
      </c>
      <c r="AN3330" s="1" t="str">
        <f>IF(G3330="","",IF(官網匯出!AH3330="","",官網匯出!AH3330))</f>
        <v/>
      </c>
      <c r="AO3330" s="14" t="str">
        <f t="shared" si="575"/>
        <v/>
      </c>
      <c r="AP3330" s="14" t="str">
        <f t="shared" si="576"/>
        <v>1</v>
      </c>
      <c r="AQ3330" s="14" t="str">
        <f t="shared" si="577"/>
        <v>0</v>
      </c>
      <c r="AR3330" s="1" t="str">
        <f t="shared" si="578"/>
        <v/>
      </c>
      <c r="AS3330" s="1" t="str">
        <f t="shared" si="579"/>
        <v/>
      </c>
      <c r="AT3330" s="1" t="str">
        <f t="shared" si="580"/>
        <v/>
      </c>
      <c r="AU3330" s="1" t="str">
        <f t="shared" ref="AU3330:AU3393" si="582">IF(G3330="","",AV3330&amp;"      訂單編號："&amp;G3330&amp;"      "&amp;IF(J3330="銀行轉帳(ATM/虛擬代碼繳費)","ATM(藍)",IF(J3330="ATM 虛擬代碼繳費（需持代碼至實體ATM或網路銀行繳費）","ATM"&amp;"　"&amp;AB3330&amp;AJ3330,IF(J3330="虛擬代碼繳費轉帳","ATM(SP)"&amp;"　"&amp;AB3330&amp;AJ3330,IF(J3330="信用卡（shopline payment）","信用卡(SP)",IF(J3330="信用卡","信用卡",IF(J3330="貨到付款","貨到付款　")))&amp;"　"&amp;AB3330&amp;AJ3330)))&amp;IF(L3330="退款中","客戶取消訂單，待退款(ATM)",""))</f>
        <v/>
      </c>
      <c r="AV3330" s="1" t="e">
        <f>IF(VLOOKUP(G3330,官網匯出!A:AQ,42,FALSE)="","[黃金盾官網]",VLOOKUP(G3330,官網匯出!A:AQ,42,FALSE))</f>
        <v>#N/A</v>
      </c>
      <c r="AW3330" s="1" t="e">
        <f>IF(LEFT(VLOOKUP(G3330,官網匯出!A:AS,43,FALSE),2)="","web",LEFT(VLOOKUP(G3330,官網匯出!A:AS,43,FALSE),2))</f>
        <v>#N/A</v>
      </c>
      <c r="AX3330" s="1" t="str">
        <f t="shared" si="581"/>
        <v>O</v>
      </c>
    </row>
    <row r="3331" spans="1:50">
      <c r="A3331" s="1" t="str">
        <f>IF(G3331="","",VLOOKUP(官網轉換!AW3331,團名!A:B,2,FALSE))</f>
        <v/>
      </c>
      <c r="B3331" s="1" t="str">
        <f>IF(G3331="","",IF(LEFT(VLOOKUP(G3331,官網匯出!A:AQ,43,0),2)="wf",VLOOKUP(VLOOKUP(G3331,官網匯出!A:AQ,43,0),團名!$I$1:$K$12,2,FALSE),"N0071"))</f>
        <v/>
      </c>
      <c r="C3331" s="1" t="str">
        <f>IFERROR(VLOOKUP(官網匯出!D3331,團名!E:G,3,FALSE),"")</f>
        <v/>
      </c>
      <c r="D3331" s="1" t="str">
        <f t="shared" ref="D3331:D3394" si="583">IF(G3331="","","NTD")</f>
        <v/>
      </c>
      <c r="E3331" s="1" t="str">
        <f t="shared" ref="E3331:E3394" si="584">IF(G3331="","","含稅")</f>
        <v/>
      </c>
      <c r="F3331" s="1" t="str">
        <f>IF(官網匯出!F3331="已付款","","B0012")</f>
        <v>B0012</v>
      </c>
      <c r="G3331" s="1" t="str">
        <f>IF(官網匯出!A3331="","",官網匯出!A3331)</f>
        <v/>
      </c>
      <c r="H3331" s="3" t="str">
        <f>IF(官網匯出!B3331="","",官網匯出!B3331)</f>
        <v/>
      </c>
      <c r="I3331" s="1" t="str">
        <f>IF(官網匯出!C3331="","",官網匯出!C3331)</f>
        <v/>
      </c>
      <c r="J3331" s="1" t="str">
        <f>IF(官網匯出!D3331="","",官網匯出!D3331)</f>
        <v/>
      </c>
      <c r="K3331" s="3" t="str">
        <f>IF(官網匯出!E3331="","",官網匯出!E3331)</f>
        <v/>
      </c>
      <c r="L3331" s="1" t="str">
        <f>IF(官網匯出!F3331="","",官網匯出!F3331)</f>
        <v/>
      </c>
      <c r="M3331" s="1" t="str">
        <f>IF(官網匯出!G3331="","",官網匯出!G3331)</f>
        <v/>
      </c>
      <c r="N3331" s="1" t="str">
        <f>IF(官網匯出!H3331="","",官網匯出!H3331)</f>
        <v/>
      </c>
      <c r="P3331" s="1" t="str">
        <f>IF(官網匯出!J3331="","",RIGHT(官網匯出!J3331,LEN(官網匯出!J3331)-2))</f>
        <v/>
      </c>
      <c r="Q3331" s="1" t="str">
        <f>IF(官網匯出!K3331="","",官網匯出!K3331)</f>
        <v/>
      </c>
      <c r="R3331" s="1" t="str">
        <f>IF(官網匯出!L3331="","",官網匯出!L3331)</f>
        <v/>
      </c>
      <c r="S3331" s="1" t="str">
        <f>IF(官網匯出!M3331="","",官網匯出!M3331)</f>
        <v/>
      </c>
      <c r="T3331" s="1" t="str">
        <f>IF(官網匯出!N3331="","",官網匯出!N3331)</f>
        <v/>
      </c>
      <c r="U3331" s="1" t="str">
        <f>IF(官網匯出!O3331="","",官網匯出!O3331)</f>
        <v/>
      </c>
      <c r="V3331" s="1" t="str">
        <f>IF(官網匯出!P3331="",IF(G3331="","",0),官網匯出!P3331)</f>
        <v/>
      </c>
      <c r="W3331" s="1" t="str">
        <f>IF(官網匯出!Q3331="",IF(G3331="","",0),官網匯出!Q3331)</f>
        <v/>
      </c>
      <c r="X3331" s="1" t="str">
        <f>IF(官網匯出!R3331="","",官網匯出!R3331)</f>
        <v/>
      </c>
      <c r="Y3331" s="1" t="str">
        <f>IF(官網匯出!S3331="","",官網匯出!S3331)</f>
        <v/>
      </c>
      <c r="Z3331" s="1" t="str">
        <f>IF(G3331="","",官網匯出!T3331)</f>
        <v/>
      </c>
      <c r="AA3331" s="1" t="str">
        <f>IF(G3331="","",官網匯出!AK3331)</f>
        <v/>
      </c>
      <c r="AB3331" s="1" t="str">
        <f>IF(G3331="","",IF(官網匯出!V3331="","",官網匯出!V3331))</f>
        <v/>
      </c>
      <c r="AJ3331" s="1" t="str">
        <f>IF(G3331="","",IF(官網匯出!AE3331="","",官網匯出!AE3331))</f>
        <v/>
      </c>
      <c r="AK3331" s="1" t="str">
        <f>IF(G3331="","",IF(官網匯出!AD3331="","",官網匯出!AD3331))</f>
        <v/>
      </c>
      <c r="AL3331" s="1" t="str">
        <f t="shared" ref="AL3331:AL3394" si="585">IF(AM3331="","0","1")</f>
        <v>0</v>
      </c>
      <c r="AM3331" s="1" t="str">
        <f>IF(官網匯出!AG3331="","",官網匯出!AG3331)</f>
        <v/>
      </c>
      <c r="AN3331" s="1" t="str">
        <f>IF(G3331="","",IF(官網匯出!AH3331="","",官網匯出!AH3331))</f>
        <v/>
      </c>
      <c r="AO3331" s="14" t="str">
        <f t="shared" ref="AO3331:AO3394" si="586">IF(AN3331="","","3J0002")</f>
        <v/>
      </c>
      <c r="AP3331" s="14" t="str">
        <f t="shared" ref="AP3331:AP3394" si="587">IF(AO3331="","1","0")</f>
        <v>1</v>
      </c>
      <c r="AQ3331" s="14" t="str">
        <f t="shared" ref="AQ3331:AQ3394" si="588">IF(AN3331="","0","1")</f>
        <v>0</v>
      </c>
      <c r="AR3331" s="1" t="str">
        <f t="shared" ref="AR3331:AR3394" si="589">IFERROR((T3331*U3331)-V3331-Z3331+W3331-AA3331,"")</f>
        <v/>
      </c>
      <c r="AS3331" s="1" t="str">
        <f t="shared" ref="AS3331:AS3394" si="590">IF(J3331="貨到付款",IF(Y3331="",0,Y3331),IF(G3331="","",0))</f>
        <v/>
      </c>
      <c r="AT3331" s="1" t="str">
        <f t="shared" ref="AT3331:AT3394" si="591">IF(G3331="","",IF(V3331&gt;0,"已扣抵"&amp;V3331&amp;"元"&amp;"購物金 ","")&amp;IF(Z3331&gt;0,"已扣抵"&amp;Z3331&amp;"元"&amp;"優惠折扣 ","")&amp;IF(W3331&gt;0,"含運費"&amp;W3331&amp;"元 ","")&amp;IF(AA3331&gt;0,"含附加費"&amp;AA3331&amp;"元 ",""))</f>
        <v/>
      </c>
      <c r="AU3331" s="1" t="str">
        <f t="shared" si="582"/>
        <v/>
      </c>
      <c r="AV3331" s="1" t="e">
        <f>IF(VLOOKUP(G3331,官網匯出!A:AQ,42,FALSE)="","[黃金盾官網]",VLOOKUP(G3331,官網匯出!A:AQ,42,FALSE))</f>
        <v>#N/A</v>
      </c>
      <c r="AW3331" s="1" t="e">
        <f>IF(LEFT(VLOOKUP(G3331,官網匯出!A:AS,43,FALSE),2)="","web",LEFT(VLOOKUP(G3331,官網匯出!A:AS,43,FALSE),2))</f>
        <v>#N/A</v>
      </c>
      <c r="AX3331" s="1" t="str">
        <f t="shared" ref="AX3331:AX3394" si="592">IF(AND(AM3331&lt;&gt;"",AN3331&lt;&gt;""),"X","O")</f>
        <v>O</v>
      </c>
    </row>
    <row r="3332" spans="1:50">
      <c r="A3332" s="1" t="str">
        <f>IF(G3332="","",VLOOKUP(官網轉換!AW3332,團名!A:B,2,FALSE))</f>
        <v/>
      </c>
      <c r="B3332" s="1" t="str">
        <f>IF(G3332="","",IF(LEFT(VLOOKUP(G3332,官網匯出!A:AQ,43,0),2)="wf",VLOOKUP(VLOOKUP(G3332,官網匯出!A:AQ,43,0),團名!$I$1:$K$12,2,FALSE),"N0071"))</f>
        <v/>
      </c>
      <c r="C3332" s="1" t="str">
        <f>IFERROR(VLOOKUP(官網匯出!D3332,團名!E:G,3,FALSE),"")</f>
        <v/>
      </c>
      <c r="D3332" s="1" t="str">
        <f t="shared" si="583"/>
        <v/>
      </c>
      <c r="E3332" s="1" t="str">
        <f t="shared" si="584"/>
        <v/>
      </c>
      <c r="F3332" s="1" t="str">
        <f>IF(官網匯出!F3332="已付款","","B0012")</f>
        <v>B0012</v>
      </c>
      <c r="G3332" s="1" t="str">
        <f>IF(官網匯出!A3332="","",官網匯出!A3332)</f>
        <v/>
      </c>
      <c r="H3332" s="3" t="str">
        <f>IF(官網匯出!B3332="","",官網匯出!B3332)</f>
        <v/>
      </c>
      <c r="I3332" s="1" t="str">
        <f>IF(官網匯出!C3332="","",官網匯出!C3332)</f>
        <v/>
      </c>
      <c r="J3332" s="1" t="str">
        <f>IF(官網匯出!D3332="","",官網匯出!D3332)</f>
        <v/>
      </c>
      <c r="K3332" s="3" t="str">
        <f>IF(官網匯出!E3332="","",官網匯出!E3332)</f>
        <v/>
      </c>
      <c r="L3332" s="1" t="str">
        <f>IF(官網匯出!F3332="","",官網匯出!F3332)</f>
        <v/>
      </c>
      <c r="M3332" s="1" t="str">
        <f>IF(官網匯出!G3332="","",官網匯出!G3332)</f>
        <v/>
      </c>
      <c r="N3332" s="1" t="str">
        <f>IF(官網匯出!H3332="","",官網匯出!H3332)</f>
        <v/>
      </c>
      <c r="P3332" s="1" t="str">
        <f>IF(官網匯出!J3332="","",RIGHT(官網匯出!J3332,LEN(官網匯出!J3332)-2))</f>
        <v/>
      </c>
      <c r="Q3332" s="1" t="str">
        <f>IF(官網匯出!K3332="","",官網匯出!K3332)</f>
        <v/>
      </c>
      <c r="R3332" s="1" t="str">
        <f>IF(官網匯出!L3332="","",官網匯出!L3332)</f>
        <v/>
      </c>
      <c r="S3332" s="1" t="str">
        <f>IF(官網匯出!M3332="","",官網匯出!M3332)</f>
        <v/>
      </c>
      <c r="T3332" s="1" t="str">
        <f>IF(官網匯出!N3332="","",官網匯出!N3332)</f>
        <v/>
      </c>
      <c r="U3332" s="1" t="str">
        <f>IF(官網匯出!O3332="","",官網匯出!O3332)</f>
        <v/>
      </c>
      <c r="V3332" s="1" t="str">
        <f>IF(官網匯出!P3332="",IF(G3332="","",0),官網匯出!P3332)</f>
        <v/>
      </c>
      <c r="W3332" s="1" t="str">
        <f>IF(官網匯出!Q3332="",IF(G3332="","",0),官網匯出!Q3332)</f>
        <v/>
      </c>
      <c r="X3332" s="1" t="str">
        <f>IF(官網匯出!R3332="","",官網匯出!R3332)</f>
        <v/>
      </c>
      <c r="Y3332" s="1" t="str">
        <f>IF(官網匯出!S3332="","",官網匯出!S3332)</f>
        <v/>
      </c>
      <c r="Z3332" s="1" t="str">
        <f>IF(G3332="","",官網匯出!T3332)</f>
        <v/>
      </c>
      <c r="AA3332" s="1" t="str">
        <f>IF(G3332="","",官網匯出!AK3332)</f>
        <v/>
      </c>
      <c r="AB3332" s="1" t="str">
        <f>IF(G3332="","",IF(官網匯出!V3332="","",官網匯出!V3332))</f>
        <v/>
      </c>
      <c r="AJ3332" s="1" t="str">
        <f>IF(G3332="","",IF(官網匯出!AE3332="","",官網匯出!AE3332))</f>
        <v/>
      </c>
      <c r="AK3332" s="1" t="str">
        <f>IF(G3332="","",IF(官網匯出!AD3332="","",官網匯出!AD3332))</f>
        <v/>
      </c>
      <c r="AL3332" s="1" t="str">
        <f t="shared" si="585"/>
        <v>0</v>
      </c>
      <c r="AM3332" s="1" t="str">
        <f>IF(官網匯出!AG3332="","",官網匯出!AG3332)</f>
        <v/>
      </c>
      <c r="AN3332" s="1" t="str">
        <f>IF(G3332="","",IF(官網匯出!AH3332="","",官網匯出!AH3332))</f>
        <v/>
      </c>
      <c r="AO3332" s="14" t="str">
        <f t="shared" si="586"/>
        <v/>
      </c>
      <c r="AP3332" s="14" t="str">
        <f t="shared" si="587"/>
        <v>1</v>
      </c>
      <c r="AQ3332" s="14" t="str">
        <f t="shared" si="588"/>
        <v>0</v>
      </c>
      <c r="AR3332" s="1" t="str">
        <f t="shared" si="589"/>
        <v/>
      </c>
      <c r="AS3332" s="1" t="str">
        <f t="shared" si="590"/>
        <v/>
      </c>
      <c r="AT3332" s="1" t="str">
        <f t="shared" si="591"/>
        <v/>
      </c>
      <c r="AU3332" s="1" t="str">
        <f t="shared" si="582"/>
        <v/>
      </c>
      <c r="AV3332" s="1" t="e">
        <f>IF(VLOOKUP(G3332,官網匯出!A:AQ,42,FALSE)="","[黃金盾官網]",VLOOKUP(G3332,官網匯出!A:AQ,42,FALSE))</f>
        <v>#N/A</v>
      </c>
      <c r="AW3332" s="1" t="e">
        <f>IF(LEFT(VLOOKUP(G3332,官網匯出!A:AS,43,FALSE),2)="","web",LEFT(VLOOKUP(G3332,官網匯出!A:AS,43,FALSE),2))</f>
        <v>#N/A</v>
      </c>
      <c r="AX3332" s="1" t="str">
        <f t="shared" si="592"/>
        <v>O</v>
      </c>
    </row>
    <row r="3333" spans="1:50">
      <c r="A3333" s="1" t="str">
        <f>IF(G3333="","",VLOOKUP(官網轉換!AW3333,團名!A:B,2,FALSE))</f>
        <v/>
      </c>
      <c r="B3333" s="1" t="str">
        <f>IF(G3333="","",IF(LEFT(VLOOKUP(G3333,官網匯出!A:AQ,43,0),2)="wf",VLOOKUP(VLOOKUP(G3333,官網匯出!A:AQ,43,0),團名!$I$1:$K$12,2,FALSE),"N0071"))</f>
        <v/>
      </c>
      <c r="C3333" s="1" t="str">
        <f>IFERROR(VLOOKUP(官網匯出!D3333,團名!E:G,3,FALSE),"")</f>
        <v/>
      </c>
      <c r="D3333" s="1" t="str">
        <f t="shared" si="583"/>
        <v/>
      </c>
      <c r="E3333" s="1" t="str">
        <f t="shared" si="584"/>
        <v/>
      </c>
      <c r="F3333" s="1" t="str">
        <f>IF(官網匯出!F3333="已付款","","B0012")</f>
        <v>B0012</v>
      </c>
      <c r="G3333" s="1" t="str">
        <f>IF(官網匯出!A3333="","",官網匯出!A3333)</f>
        <v/>
      </c>
      <c r="H3333" s="3" t="str">
        <f>IF(官網匯出!B3333="","",官網匯出!B3333)</f>
        <v/>
      </c>
      <c r="I3333" s="1" t="str">
        <f>IF(官網匯出!C3333="","",官網匯出!C3333)</f>
        <v/>
      </c>
      <c r="J3333" s="1" t="str">
        <f>IF(官網匯出!D3333="","",官網匯出!D3333)</f>
        <v/>
      </c>
      <c r="K3333" s="3" t="str">
        <f>IF(官網匯出!E3333="","",官網匯出!E3333)</f>
        <v/>
      </c>
      <c r="L3333" s="1" t="str">
        <f>IF(官網匯出!F3333="","",官網匯出!F3333)</f>
        <v/>
      </c>
      <c r="M3333" s="1" t="str">
        <f>IF(官網匯出!G3333="","",官網匯出!G3333)</f>
        <v/>
      </c>
      <c r="N3333" s="1" t="str">
        <f>IF(官網匯出!H3333="","",官網匯出!H3333)</f>
        <v/>
      </c>
      <c r="P3333" s="1" t="str">
        <f>IF(官網匯出!J3333="","",RIGHT(官網匯出!J3333,LEN(官網匯出!J3333)-2))</f>
        <v/>
      </c>
      <c r="Q3333" s="1" t="str">
        <f>IF(官網匯出!K3333="","",官網匯出!K3333)</f>
        <v/>
      </c>
      <c r="R3333" s="1" t="str">
        <f>IF(官網匯出!L3333="","",官網匯出!L3333)</f>
        <v/>
      </c>
      <c r="S3333" s="1" t="str">
        <f>IF(官網匯出!M3333="","",官網匯出!M3333)</f>
        <v/>
      </c>
      <c r="T3333" s="1" t="str">
        <f>IF(官網匯出!N3333="","",官網匯出!N3333)</f>
        <v/>
      </c>
      <c r="U3333" s="1" t="str">
        <f>IF(官網匯出!O3333="","",官網匯出!O3333)</f>
        <v/>
      </c>
      <c r="V3333" s="1" t="str">
        <f>IF(官網匯出!P3333="",IF(G3333="","",0),官網匯出!P3333)</f>
        <v/>
      </c>
      <c r="W3333" s="1" t="str">
        <f>IF(官網匯出!Q3333="",IF(G3333="","",0),官網匯出!Q3333)</f>
        <v/>
      </c>
      <c r="X3333" s="1" t="str">
        <f>IF(官網匯出!R3333="","",官網匯出!R3333)</f>
        <v/>
      </c>
      <c r="Y3333" s="1" t="str">
        <f>IF(官網匯出!S3333="","",官網匯出!S3333)</f>
        <v/>
      </c>
      <c r="Z3333" s="1" t="str">
        <f>IF(G3333="","",官網匯出!T3333)</f>
        <v/>
      </c>
      <c r="AA3333" s="1" t="str">
        <f>IF(G3333="","",官網匯出!AK3333)</f>
        <v/>
      </c>
      <c r="AB3333" s="1" t="str">
        <f>IF(G3333="","",IF(官網匯出!V3333="","",官網匯出!V3333))</f>
        <v/>
      </c>
      <c r="AJ3333" s="1" t="str">
        <f>IF(G3333="","",IF(官網匯出!AE3333="","",官網匯出!AE3333))</f>
        <v/>
      </c>
      <c r="AK3333" s="1" t="str">
        <f>IF(G3333="","",IF(官網匯出!AD3333="","",官網匯出!AD3333))</f>
        <v/>
      </c>
      <c r="AL3333" s="1" t="str">
        <f t="shared" si="585"/>
        <v>0</v>
      </c>
      <c r="AM3333" s="1" t="str">
        <f>IF(官網匯出!AG3333="","",官網匯出!AG3333)</f>
        <v/>
      </c>
      <c r="AN3333" s="1" t="str">
        <f>IF(G3333="","",IF(官網匯出!AH3333="","",官網匯出!AH3333))</f>
        <v/>
      </c>
      <c r="AO3333" s="14" t="str">
        <f t="shared" si="586"/>
        <v/>
      </c>
      <c r="AP3333" s="14" t="str">
        <f t="shared" si="587"/>
        <v>1</v>
      </c>
      <c r="AQ3333" s="14" t="str">
        <f t="shared" si="588"/>
        <v>0</v>
      </c>
      <c r="AR3333" s="1" t="str">
        <f t="shared" si="589"/>
        <v/>
      </c>
      <c r="AS3333" s="1" t="str">
        <f t="shared" si="590"/>
        <v/>
      </c>
      <c r="AT3333" s="1" t="str">
        <f t="shared" si="591"/>
        <v/>
      </c>
      <c r="AU3333" s="1" t="str">
        <f t="shared" si="582"/>
        <v/>
      </c>
      <c r="AV3333" s="1" t="e">
        <f>IF(VLOOKUP(G3333,官網匯出!A:AQ,42,FALSE)="","[黃金盾官網]",VLOOKUP(G3333,官網匯出!A:AQ,42,FALSE))</f>
        <v>#N/A</v>
      </c>
      <c r="AW3333" s="1" t="e">
        <f>IF(LEFT(VLOOKUP(G3333,官網匯出!A:AS,43,FALSE),2)="","web",LEFT(VLOOKUP(G3333,官網匯出!A:AS,43,FALSE),2))</f>
        <v>#N/A</v>
      </c>
      <c r="AX3333" s="1" t="str">
        <f t="shared" si="592"/>
        <v>O</v>
      </c>
    </row>
    <row r="3334" spans="1:50">
      <c r="A3334" s="1" t="str">
        <f>IF(G3334="","",VLOOKUP(官網轉換!AW3334,團名!A:B,2,FALSE))</f>
        <v/>
      </c>
      <c r="B3334" s="1" t="str">
        <f>IF(G3334="","",IF(LEFT(VLOOKUP(G3334,官網匯出!A:AQ,43,0),2)="wf",VLOOKUP(VLOOKUP(G3334,官網匯出!A:AQ,43,0),團名!$I$1:$K$12,2,FALSE),"N0071"))</f>
        <v/>
      </c>
      <c r="C3334" s="1" t="str">
        <f>IFERROR(VLOOKUP(官網匯出!D3334,團名!E:G,3,FALSE),"")</f>
        <v/>
      </c>
      <c r="D3334" s="1" t="str">
        <f t="shared" si="583"/>
        <v/>
      </c>
      <c r="E3334" s="1" t="str">
        <f t="shared" si="584"/>
        <v/>
      </c>
      <c r="F3334" s="1" t="str">
        <f>IF(官網匯出!F3334="已付款","","B0012")</f>
        <v>B0012</v>
      </c>
      <c r="G3334" s="1" t="str">
        <f>IF(官網匯出!A3334="","",官網匯出!A3334)</f>
        <v/>
      </c>
      <c r="H3334" s="3" t="str">
        <f>IF(官網匯出!B3334="","",官網匯出!B3334)</f>
        <v/>
      </c>
      <c r="I3334" s="1" t="str">
        <f>IF(官網匯出!C3334="","",官網匯出!C3334)</f>
        <v/>
      </c>
      <c r="J3334" s="1" t="str">
        <f>IF(官網匯出!D3334="","",官網匯出!D3334)</f>
        <v/>
      </c>
      <c r="K3334" s="3" t="str">
        <f>IF(官網匯出!E3334="","",官網匯出!E3334)</f>
        <v/>
      </c>
      <c r="L3334" s="1" t="str">
        <f>IF(官網匯出!F3334="","",官網匯出!F3334)</f>
        <v/>
      </c>
      <c r="M3334" s="1" t="str">
        <f>IF(官網匯出!G3334="","",官網匯出!G3334)</f>
        <v/>
      </c>
      <c r="N3334" s="1" t="str">
        <f>IF(官網匯出!H3334="","",官網匯出!H3334)</f>
        <v/>
      </c>
      <c r="P3334" s="1" t="str">
        <f>IF(官網匯出!J3334="","",RIGHT(官網匯出!J3334,LEN(官網匯出!J3334)-2))</f>
        <v/>
      </c>
      <c r="Q3334" s="1" t="str">
        <f>IF(官網匯出!K3334="","",官網匯出!K3334)</f>
        <v/>
      </c>
      <c r="R3334" s="1" t="str">
        <f>IF(官網匯出!L3334="","",官網匯出!L3334)</f>
        <v/>
      </c>
      <c r="S3334" s="1" t="str">
        <f>IF(官網匯出!M3334="","",官網匯出!M3334)</f>
        <v/>
      </c>
      <c r="T3334" s="1" t="str">
        <f>IF(官網匯出!N3334="","",官網匯出!N3334)</f>
        <v/>
      </c>
      <c r="U3334" s="1" t="str">
        <f>IF(官網匯出!O3334="","",官網匯出!O3334)</f>
        <v/>
      </c>
      <c r="V3334" s="1" t="str">
        <f>IF(官網匯出!P3334="",IF(G3334="","",0),官網匯出!P3334)</f>
        <v/>
      </c>
      <c r="W3334" s="1" t="str">
        <f>IF(官網匯出!Q3334="",IF(G3334="","",0),官網匯出!Q3334)</f>
        <v/>
      </c>
      <c r="X3334" s="1" t="str">
        <f>IF(官網匯出!R3334="","",官網匯出!R3334)</f>
        <v/>
      </c>
      <c r="Y3334" s="1" t="str">
        <f>IF(官網匯出!S3334="","",官網匯出!S3334)</f>
        <v/>
      </c>
      <c r="Z3334" s="1" t="str">
        <f>IF(G3334="","",官網匯出!T3334)</f>
        <v/>
      </c>
      <c r="AA3334" s="1" t="str">
        <f>IF(G3334="","",官網匯出!AK3334)</f>
        <v/>
      </c>
      <c r="AB3334" s="1" t="str">
        <f>IF(G3334="","",IF(官網匯出!V3334="","",官網匯出!V3334))</f>
        <v/>
      </c>
      <c r="AJ3334" s="1" t="str">
        <f>IF(G3334="","",IF(官網匯出!AE3334="","",官網匯出!AE3334))</f>
        <v/>
      </c>
      <c r="AK3334" s="1" t="str">
        <f>IF(G3334="","",IF(官網匯出!AD3334="","",官網匯出!AD3334))</f>
        <v/>
      </c>
      <c r="AL3334" s="1" t="str">
        <f t="shared" si="585"/>
        <v>0</v>
      </c>
      <c r="AM3334" s="1" t="str">
        <f>IF(官網匯出!AG3334="","",官網匯出!AG3334)</f>
        <v/>
      </c>
      <c r="AN3334" s="1" t="str">
        <f>IF(G3334="","",IF(官網匯出!AH3334="","",官網匯出!AH3334))</f>
        <v/>
      </c>
      <c r="AO3334" s="14" t="str">
        <f t="shared" si="586"/>
        <v/>
      </c>
      <c r="AP3334" s="14" t="str">
        <f t="shared" si="587"/>
        <v>1</v>
      </c>
      <c r="AQ3334" s="14" t="str">
        <f t="shared" si="588"/>
        <v>0</v>
      </c>
      <c r="AR3334" s="1" t="str">
        <f t="shared" si="589"/>
        <v/>
      </c>
      <c r="AS3334" s="1" t="str">
        <f t="shared" si="590"/>
        <v/>
      </c>
      <c r="AT3334" s="1" t="str">
        <f t="shared" si="591"/>
        <v/>
      </c>
      <c r="AU3334" s="1" t="str">
        <f t="shared" si="582"/>
        <v/>
      </c>
      <c r="AV3334" s="1" t="e">
        <f>IF(VLOOKUP(G3334,官網匯出!A:AQ,42,FALSE)="","[黃金盾官網]",VLOOKUP(G3334,官網匯出!A:AQ,42,FALSE))</f>
        <v>#N/A</v>
      </c>
      <c r="AW3334" s="1" t="e">
        <f>IF(LEFT(VLOOKUP(G3334,官網匯出!A:AS,43,FALSE),2)="","web",LEFT(VLOOKUP(G3334,官網匯出!A:AS,43,FALSE),2))</f>
        <v>#N/A</v>
      </c>
      <c r="AX3334" s="1" t="str">
        <f t="shared" si="592"/>
        <v>O</v>
      </c>
    </row>
    <row r="3335" spans="1:50">
      <c r="A3335" s="1" t="str">
        <f>IF(G3335="","",VLOOKUP(官網轉換!AW3335,團名!A:B,2,FALSE))</f>
        <v/>
      </c>
      <c r="B3335" s="1" t="str">
        <f>IF(G3335="","",IF(LEFT(VLOOKUP(G3335,官網匯出!A:AQ,43,0),2)="wf",VLOOKUP(VLOOKUP(G3335,官網匯出!A:AQ,43,0),團名!$I$1:$K$12,2,FALSE),"N0071"))</f>
        <v/>
      </c>
      <c r="C3335" s="1" t="str">
        <f>IFERROR(VLOOKUP(官網匯出!D3335,團名!E:G,3,FALSE),"")</f>
        <v/>
      </c>
      <c r="D3335" s="1" t="str">
        <f t="shared" si="583"/>
        <v/>
      </c>
      <c r="E3335" s="1" t="str">
        <f t="shared" si="584"/>
        <v/>
      </c>
      <c r="F3335" s="1" t="str">
        <f>IF(官網匯出!F3335="已付款","","B0012")</f>
        <v>B0012</v>
      </c>
      <c r="G3335" s="1" t="str">
        <f>IF(官網匯出!A3335="","",官網匯出!A3335)</f>
        <v/>
      </c>
      <c r="H3335" s="3" t="str">
        <f>IF(官網匯出!B3335="","",官網匯出!B3335)</f>
        <v/>
      </c>
      <c r="I3335" s="1" t="str">
        <f>IF(官網匯出!C3335="","",官網匯出!C3335)</f>
        <v/>
      </c>
      <c r="J3335" s="1" t="str">
        <f>IF(官網匯出!D3335="","",官網匯出!D3335)</f>
        <v/>
      </c>
      <c r="K3335" s="3" t="str">
        <f>IF(官網匯出!E3335="","",官網匯出!E3335)</f>
        <v/>
      </c>
      <c r="L3335" s="1" t="str">
        <f>IF(官網匯出!F3335="","",官網匯出!F3335)</f>
        <v/>
      </c>
      <c r="M3335" s="1" t="str">
        <f>IF(官網匯出!G3335="","",官網匯出!G3335)</f>
        <v/>
      </c>
      <c r="N3335" s="1" t="str">
        <f>IF(官網匯出!H3335="","",官網匯出!H3335)</f>
        <v/>
      </c>
      <c r="P3335" s="1" t="str">
        <f>IF(官網匯出!J3335="","",RIGHT(官網匯出!J3335,LEN(官網匯出!J3335)-2))</f>
        <v/>
      </c>
      <c r="Q3335" s="1" t="str">
        <f>IF(官網匯出!K3335="","",官網匯出!K3335)</f>
        <v/>
      </c>
      <c r="R3335" s="1" t="str">
        <f>IF(官網匯出!L3335="","",官網匯出!L3335)</f>
        <v/>
      </c>
      <c r="S3335" s="1" t="str">
        <f>IF(官網匯出!M3335="","",官網匯出!M3335)</f>
        <v/>
      </c>
      <c r="T3335" s="1" t="str">
        <f>IF(官網匯出!N3335="","",官網匯出!N3335)</f>
        <v/>
      </c>
      <c r="U3335" s="1" t="str">
        <f>IF(官網匯出!O3335="","",官網匯出!O3335)</f>
        <v/>
      </c>
      <c r="V3335" s="1" t="str">
        <f>IF(官網匯出!P3335="",IF(G3335="","",0),官網匯出!P3335)</f>
        <v/>
      </c>
      <c r="W3335" s="1" t="str">
        <f>IF(官網匯出!Q3335="",IF(G3335="","",0),官網匯出!Q3335)</f>
        <v/>
      </c>
      <c r="X3335" s="1" t="str">
        <f>IF(官網匯出!R3335="","",官網匯出!R3335)</f>
        <v/>
      </c>
      <c r="Y3335" s="1" t="str">
        <f>IF(官網匯出!S3335="","",官網匯出!S3335)</f>
        <v/>
      </c>
      <c r="Z3335" s="1" t="str">
        <f>IF(G3335="","",官網匯出!T3335)</f>
        <v/>
      </c>
      <c r="AA3335" s="1" t="str">
        <f>IF(G3335="","",官網匯出!AK3335)</f>
        <v/>
      </c>
      <c r="AB3335" s="1" t="str">
        <f>IF(G3335="","",IF(官網匯出!V3335="","",官網匯出!V3335))</f>
        <v/>
      </c>
      <c r="AJ3335" s="1" t="str">
        <f>IF(G3335="","",IF(官網匯出!AE3335="","",官網匯出!AE3335))</f>
        <v/>
      </c>
      <c r="AK3335" s="1" t="str">
        <f>IF(G3335="","",IF(官網匯出!AD3335="","",官網匯出!AD3335))</f>
        <v/>
      </c>
      <c r="AL3335" s="1" t="str">
        <f t="shared" si="585"/>
        <v>0</v>
      </c>
      <c r="AM3335" s="1" t="str">
        <f>IF(官網匯出!AG3335="","",官網匯出!AG3335)</f>
        <v/>
      </c>
      <c r="AN3335" s="1" t="str">
        <f>IF(G3335="","",IF(官網匯出!AH3335="","",官網匯出!AH3335))</f>
        <v/>
      </c>
      <c r="AO3335" s="14" t="str">
        <f t="shared" si="586"/>
        <v/>
      </c>
      <c r="AP3335" s="14" t="str">
        <f t="shared" si="587"/>
        <v>1</v>
      </c>
      <c r="AQ3335" s="14" t="str">
        <f t="shared" si="588"/>
        <v>0</v>
      </c>
      <c r="AR3335" s="1" t="str">
        <f t="shared" si="589"/>
        <v/>
      </c>
      <c r="AS3335" s="1" t="str">
        <f t="shared" si="590"/>
        <v/>
      </c>
      <c r="AT3335" s="1" t="str">
        <f t="shared" si="591"/>
        <v/>
      </c>
      <c r="AU3335" s="1" t="str">
        <f t="shared" si="582"/>
        <v/>
      </c>
      <c r="AV3335" s="1" t="e">
        <f>IF(VLOOKUP(G3335,官網匯出!A:AQ,42,FALSE)="","[黃金盾官網]",VLOOKUP(G3335,官網匯出!A:AQ,42,FALSE))</f>
        <v>#N/A</v>
      </c>
      <c r="AW3335" s="1" t="e">
        <f>IF(LEFT(VLOOKUP(G3335,官網匯出!A:AS,43,FALSE),2)="","web",LEFT(VLOOKUP(G3335,官網匯出!A:AS,43,FALSE),2))</f>
        <v>#N/A</v>
      </c>
      <c r="AX3335" s="1" t="str">
        <f t="shared" si="592"/>
        <v>O</v>
      </c>
    </row>
    <row r="3336" spans="1:50">
      <c r="A3336" s="1" t="str">
        <f>IF(G3336="","",VLOOKUP(官網轉換!AW3336,團名!A:B,2,FALSE))</f>
        <v/>
      </c>
      <c r="B3336" s="1" t="str">
        <f>IF(G3336="","",IF(LEFT(VLOOKUP(G3336,官網匯出!A:AQ,43,0),2)="wf",VLOOKUP(VLOOKUP(G3336,官網匯出!A:AQ,43,0),團名!$I$1:$K$12,2,FALSE),"N0071"))</f>
        <v/>
      </c>
      <c r="C3336" s="1" t="str">
        <f>IFERROR(VLOOKUP(官網匯出!D3336,團名!E:G,3,FALSE),"")</f>
        <v/>
      </c>
      <c r="D3336" s="1" t="str">
        <f t="shared" si="583"/>
        <v/>
      </c>
      <c r="E3336" s="1" t="str">
        <f t="shared" si="584"/>
        <v/>
      </c>
      <c r="F3336" s="1" t="str">
        <f>IF(官網匯出!F3336="已付款","","B0012")</f>
        <v>B0012</v>
      </c>
      <c r="G3336" s="1" t="str">
        <f>IF(官網匯出!A3336="","",官網匯出!A3336)</f>
        <v/>
      </c>
      <c r="H3336" s="3" t="str">
        <f>IF(官網匯出!B3336="","",官網匯出!B3336)</f>
        <v/>
      </c>
      <c r="I3336" s="1" t="str">
        <f>IF(官網匯出!C3336="","",官網匯出!C3336)</f>
        <v/>
      </c>
      <c r="J3336" s="1" t="str">
        <f>IF(官網匯出!D3336="","",官網匯出!D3336)</f>
        <v/>
      </c>
      <c r="K3336" s="3" t="str">
        <f>IF(官網匯出!E3336="","",官網匯出!E3336)</f>
        <v/>
      </c>
      <c r="L3336" s="1" t="str">
        <f>IF(官網匯出!F3336="","",官網匯出!F3336)</f>
        <v/>
      </c>
      <c r="M3336" s="1" t="str">
        <f>IF(官網匯出!G3336="","",官網匯出!G3336)</f>
        <v/>
      </c>
      <c r="N3336" s="1" t="str">
        <f>IF(官網匯出!H3336="","",官網匯出!H3336)</f>
        <v/>
      </c>
      <c r="P3336" s="1" t="str">
        <f>IF(官網匯出!J3336="","",RIGHT(官網匯出!J3336,LEN(官網匯出!J3336)-2))</f>
        <v/>
      </c>
      <c r="Q3336" s="1" t="str">
        <f>IF(官網匯出!K3336="","",官網匯出!K3336)</f>
        <v/>
      </c>
      <c r="R3336" s="1" t="str">
        <f>IF(官網匯出!L3336="","",官網匯出!L3336)</f>
        <v/>
      </c>
      <c r="S3336" s="1" t="str">
        <f>IF(官網匯出!M3336="","",官網匯出!M3336)</f>
        <v/>
      </c>
      <c r="T3336" s="1" t="str">
        <f>IF(官網匯出!N3336="","",官網匯出!N3336)</f>
        <v/>
      </c>
      <c r="U3336" s="1" t="str">
        <f>IF(官網匯出!O3336="","",官網匯出!O3336)</f>
        <v/>
      </c>
      <c r="V3336" s="1" t="str">
        <f>IF(官網匯出!P3336="",IF(G3336="","",0),官網匯出!P3336)</f>
        <v/>
      </c>
      <c r="W3336" s="1" t="str">
        <f>IF(官網匯出!Q3336="",IF(G3336="","",0),官網匯出!Q3336)</f>
        <v/>
      </c>
      <c r="X3336" s="1" t="str">
        <f>IF(官網匯出!R3336="","",官網匯出!R3336)</f>
        <v/>
      </c>
      <c r="Y3336" s="1" t="str">
        <f>IF(官網匯出!S3336="","",官網匯出!S3336)</f>
        <v/>
      </c>
      <c r="Z3336" s="1" t="str">
        <f>IF(G3336="","",官網匯出!T3336)</f>
        <v/>
      </c>
      <c r="AA3336" s="1" t="str">
        <f>IF(G3336="","",官網匯出!AK3336)</f>
        <v/>
      </c>
      <c r="AB3336" s="1" t="str">
        <f>IF(G3336="","",IF(官網匯出!V3336="","",官網匯出!V3336))</f>
        <v/>
      </c>
      <c r="AJ3336" s="1" t="str">
        <f>IF(G3336="","",IF(官網匯出!AE3336="","",官網匯出!AE3336))</f>
        <v/>
      </c>
      <c r="AK3336" s="1" t="str">
        <f>IF(G3336="","",IF(官網匯出!AD3336="","",官網匯出!AD3336))</f>
        <v/>
      </c>
      <c r="AL3336" s="1" t="str">
        <f t="shared" si="585"/>
        <v>0</v>
      </c>
      <c r="AM3336" s="1" t="str">
        <f>IF(官網匯出!AG3336="","",官網匯出!AG3336)</f>
        <v/>
      </c>
      <c r="AN3336" s="1" t="str">
        <f>IF(G3336="","",IF(官網匯出!AH3336="","",官網匯出!AH3336))</f>
        <v/>
      </c>
      <c r="AO3336" s="14" t="str">
        <f t="shared" si="586"/>
        <v/>
      </c>
      <c r="AP3336" s="14" t="str">
        <f t="shared" si="587"/>
        <v>1</v>
      </c>
      <c r="AQ3336" s="14" t="str">
        <f t="shared" si="588"/>
        <v>0</v>
      </c>
      <c r="AR3336" s="1" t="str">
        <f t="shared" si="589"/>
        <v/>
      </c>
      <c r="AS3336" s="1" t="str">
        <f t="shared" si="590"/>
        <v/>
      </c>
      <c r="AT3336" s="1" t="str">
        <f t="shared" si="591"/>
        <v/>
      </c>
      <c r="AU3336" s="1" t="str">
        <f t="shared" si="582"/>
        <v/>
      </c>
      <c r="AV3336" s="1" t="e">
        <f>IF(VLOOKUP(G3336,官網匯出!A:AQ,42,FALSE)="","[黃金盾官網]",VLOOKUP(G3336,官網匯出!A:AQ,42,FALSE))</f>
        <v>#N/A</v>
      </c>
      <c r="AW3336" s="1" t="e">
        <f>IF(LEFT(VLOOKUP(G3336,官網匯出!A:AS,43,FALSE),2)="","web",LEFT(VLOOKUP(G3336,官網匯出!A:AS,43,FALSE),2))</f>
        <v>#N/A</v>
      </c>
      <c r="AX3336" s="1" t="str">
        <f t="shared" si="592"/>
        <v>O</v>
      </c>
    </row>
    <row r="3337" spans="1:50">
      <c r="A3337" s="1" t="str">
        <f>IF(G3337="","",VLOOKUP(官網轉換!AW3337,團名!A:B,2,FALSE))</f>
        <v/>
      </c>
      <c r="B3337" s="1" t="str">
        <f>IF(G3337="","",IF(LEFT(VLOOKUP(G3337,官網匯出!A:AQ,43,0),2)="wf",VLOOKUP(VLOOKUP(G3337,官網匯出!A:AQ,43,0),團名!$I$1:$K$12,2,FALSE),"N0071"))</f>
        <v/>
      </c>
      <c r="C3337" s="1" t="str">
        <f>IFERROR(VLOOKUP(官網匯出!D3337,團名!E:G,3,FALSE),"")</f>
        <v/>
      </c>
      <c r="D3337" s="1" t="str">
        <f t="shared" si="583"/>
        <v/>
      </c>
      <c r="E3337" s="1" t="str">
        <f t="shared" si="584"/>
        <v/>
      </c>
      <c r="F3337" s="1" t="str">
        <f>IF(官網匯出!F3337="已付款","","B0012")</f>
        <v>B0012</v>
      </c>
      <c r="G3337" s="1" t="str">
        <f>IF(官網匯出!A3337="","",官網匯出!A3337)</f>
        <v/>
      </c>
      <c r="H3337" s="3" t="str">
        <f>IF(官網匯出!B3337="","",官網匯出!B3337)</f>
        <v/>
      </c>
      <c r="I3337" s="1" t="str">
        <f>IF(官網匯出!C3337="","",官網匯出!C3337)</f>
        <v/>
      </c>
      <c r="J3337" s="1" t="str">
        <f>IF(官網匯出!D3337="","",官網匯出!D3337)</f>
        <v/>
      </c>
      <c r="K3337" s="3" t="str">
        <f>IF(官網匯出!E3337="","",官網匯出!E3337)</f>
        <v/>
      </c>
      <c r="L3337" s="1" t="str">
        <f>IF(官網匯出!F3337="","",官網匯出!F3337)</f>
        <v/>
      </c>
      <c r="M3337" s="1" t="str">
        <f>IF(官網匯出!G3337="","",官網匯出!G3337)</f>
        <v/>
      </c>
      <c r="N3337" s="1" t="str">
        <f>IF(官網匯出!H3337="","",官網匯出!H3337)</f>
        <v/>
      </c>
      <c r="P3337" s="1" t="str">
        <f>IF(官網匯出!J3337="","",RIGHT(官網匯出!J3337,LEN(官網匯出!J3337)-2))</f>
        <v/>
      </c>
      <c r="Q3337" s="1" t="str">
        <f>IF(官網匯出!K3337="","",官網匯出!K3337)</f>
        <v/>
      </c>
      <c r="R3337" s="1" t="str">
        <f>IF(官網匯出!L3337="","",官網匯出!L3337)</f>
        <v/>
      </c>
      <c r="S3337" s="1" t="str">
        <f>IF(官網匯出!M3337="","",官網匯出!M3337)</f>
        <v/>
      </c>
      <c r="T3337" s="1" t="str">
        <f>IF(官網匯出!N3337="","",官網匯出!N3337)</f>
        <v/>
      </c>
      <c r="U3337" s="1" t="str">
        <f>IF(官網匯出!O3337="","",官網匯出!O3337)</f>
        <v/>
      </c>
      <c r="V3337" s="1" t="str">
        <f>IF(官網匯出!P3337="",IF(G3337="","",0),官網匯出!P3337)</f>
        <v/>
      </c>
      <c r="W3337" s="1" t="str">
        <f>IF(官網匯出!Q3337="",IF(G3337="","",0),官網匯出!Q3337)</f>
        <v/>
      </c>
      <c r="X3337" s="1" t="str">
        <f>IF(官網匯出!R3337="","",官網匯出!R3337)</f>
        <v/>
      </c>
      <c r="Y3337" s="1" t="str">
        <f>IF(官網匯出!S3337="","",官網匯出!S3337)</f>
        <v/>
      </c>
      <c r="Z3337" s="1" t="str">
        <f>IF(G3337="","",官網匯出!T3337)</f>
        <v/>
      </c>
      <c r="AA3337" s="1" t="str">
        <f>IF(G3337="","",官網匯出!AK3337)</f>
        <v/>
      </c>
      <c r="AB3337" s="1" t="str">
        <f>IF(G3337="","",IF(官網匯出!V3337="","",官網匯出!V3337))</f>
        <v/>
      </c>
      <c r="AJ3337" s="1" t="str">
        <f>IF(G3337="","",IF(官網匯出!AE3337="","",官網匯出!AE3337))</f>
        <v/>
      </c>
      <c r="AK3337" s="1" t="str">
        <f>IF(G3337="","",IF(官網匯出!AD3337="","",官網匯出!AD3337))</f>
        <v/>
      </c>
      <c r="AL3337" s="1" t="str">
        <f t="shared" si="585"/>
        <v>0</v>
      </c>
      <c r="AM3337" s="1" t="str">
        <f>IF(官網匯出!AG3337="","",官網匯出!AG3337)</f>
        <v/>
      </c>
      <c r="AN3337" s="1" t="str">
        <f>IF(G3337="","",IF(官網匯出!AH3337="","",官網匯出!AH3337))</f>
        <v/>
      </c>
      <c r="AO3337" s="14" t="str">
        <f t="shared" si="586"/>
        <v/>
      </c>
      <c r="AP3337" s="14" t="str">
        <f t="shared" si="587"/>
        <v>1</v>
      </c>
      <c r="AQ3337" s="14" t="str">
        <f t="shared" si="588"/>
        <v>0</v>
      </c>
      <c r="AR3337" s="1" t="str">
        <f t="shared" si="589"/>
        <v/>
      </c>
      <c r="AS3337" s="1" t="str">
        <f t="shared" si="590"/>
        <v/>
      </c>
      <c r="AT3337" s="1" t="str">
        <f t="shared" si="591"/>
        <v/>
      </c>
      <c r="AU3337" s="1" t="str">
        <f t="shared" si="582"/>
        <v/>
      </c>
      <c r="AV3337" s="1" t="e">
        <f>IF(VLOOKUP(G3337,官網匯出!A:AQ,42,FALSE)="","[黃金盾官網]",VLOOKUP(G3337,官網匯出!A:AQ,42,FALSE))</f>
        <v>#N/A</v>
      </c>
      <c r="AW3337" s="1" t="e">
        <f>IF(LEFT(VLOOKUP(G3337,官網匯出!A:AS,43,FALSE),2)="","web",LEFT(VLOOKUP(G3337,官網匯出!A:AS,43,FALSE),2))</f>
        <v>#N/A</v>
      </c>
      <c r="AX3337" s="1" t="str">
        <f t="shared" si="592"/>
        <v>O</v>
      </c>
    </row>
    <row r="3338" spans="1:50">
      <c r="A3338" s="1" t="str">
        <f>IF(G3338="","",VLOOKUP(官網轉換!AW3338,團名!A:B,2,FALSE))</f>
        <v/>
      </c>
      <c r="B3338" s="1" t="str">
        <f>IF(G3338="","",IF(LEFT(VLOOKUP(G3338,官網匯出!A:AQ,43,0),2)="wf",VLOOKUP(VLOOKUP(G3338,官網匯出!A:AQ,43,0),團名!$I$1:$K$12,2,FALSE),"N0071"))</f>
        <v/>
      </c>
      <c r="C3338" s="1" t="str">
        <f>IFERROR(VLOOKUP(官網匯出!D3338,團名!E:G,3,FALSE),"")</f>
        <v/>
      </c>
      <c r="D3338" s="1" t="str">
        <f t="shared" si="583"/>
        <v/>
      </c>
      <c r="E3338" s="1" t="str">
        <f t="shared" si="584"/>
        <v/>
      </c>
      <c r="F3338" s="1" t="str">
        <f>IF(官網匯出!F3338="已付款","","B0012")</f>
        <v>B0012</v>
      </c>
      <c r="G3338" s="1" t="str">
        <f>IF(官網匯出!A3338="","",官網匯出!A3338)</f>
        <v/>
      </c>
      <c r="H3338" s="3" t="str">
        <f>IF(官網匯出!B3338="","",官網匯出!B3338)</f>
        <v/>
      </c>
      <c r="I3338" s="1" t="str">
        <f>IF(官網匯出!C3338="","",官網匯出!C3338)</f>
        <v/>
      </c>
      <c r="J3338" s="1" t="str">
        <f>IF(官網匯出!D3338="","",官網匯出!D3338)</f>
        <v/>
      </c>
      <c r="K3338" s="3" t="str">
        <f>IF(官網匯出!E3338="","",官網匯出!E3338)</f>
        <v/>
      </c>
      <c r="L3338" s="1" t="str">
        <f>IF(官網匯出!F3338="","",官網匯出!F3338)</f>
        <v/>
      </c>
      <c r="M3338" s="1" t="str">
        <f>IF(官網匯出!G3338="","",官網匯出!G3338)</f>
        <v/>
      </c>
      <c r="N3338" s="1" t="str">
        <f>IF(官網匯出!H3338="","",官網匯出!H3338)</f>
        <v/>
      </c>
      <c r="P3338" s="1" t="str">
        <f>IF(官網匯出!J3338="","",RIGHT(官網匯出!J3338,LEN(官網匯出!J3338)-2))</f>
        <v/>
      </c>
      <c r="Q3338" s="1" t="str">
        <f>IF(官網匯出!K3338="","",官網匯出!K3338)</f>
        <v/>
      </c>
      <c r="R3338" s="1" t="str">
        <f>IF(官網匯出!L3338="","",官網匯出!L3338)</f>
        <v/>
      </c>
      <c r="S3338" s="1" t="str">
        <f>IF(官網匯出!M3338="","",官網匯出!M3338)</f>
        <v/>
      </c>
      <c r="T3338" s="1" t="str">
        <f>IF(官網匯出!N3338="","",官網匯出!N3338)</f>
        <v/>
      </c>
      <c r="U3338" s="1" t="str">
        <f>IF(官網匯出!O3338="","",官網匯出!O3338)</f>
        <v/>
      </c>
      <c r="V3338" s="1" t="str">
        <f>IF(官網匯出!P3338="",IF(G3338="","",0),官網匯出!P3338)</f>
        <v/>
      </c>
      <c r="W3338" s="1" t="str">
        <f>IF(官網匯出!Q3338="",IF(G3338="","",0),官網匯出!Q3338)</f>
        <v/>
      </c>
      <c r="X3338" s="1" t="str">
        <f>IF(官網匯出!R3338="","",官網匯出!R3338)</f>
        <v/>
      </c>
      <c r="Y3338" s="1" t="str">
        <f>IF(官網匯出!S3338="","",官網匯出!S3338)</f>
        <v/>
      </c>
      <c r="Z3338" s="1" t="str">
        <f>IF(G3338="","",官網匯出!T3338)</f>
        <v/>
      </c>
      <c r="AA3338" s="1" t="str">
        <f>IF(G3338="","",官網匯出!AK3338)</f>
        <v/>
      </c>
      <c r="AB3338" s="1" t="str">
        <f>IF(G3338="","",IF(官網匯出!V3338="","",官網匯出!V3338))</f>
        <v/>
      </c>
      <c r="AJ3338" s="1" t="str">
        <f>IF(G3338="","",IF(官網匯出!AE3338="","",官網匯出!AE3338))</f>
        <v/>
      </c>
      <c r="AK3338" s="1" t="str">
        <f>IF(G3338="","",IF(官網匯出!AD3338="","",官網匯出!AD3338))</f>
        <v/>
      </c>
      <c r="AL3338" s="1" t="str">
        <f t="shared" si="585"/>
        <v>0</v>
      </c>
      <c r="AM3338" s="1" t="str">
        <f>IF(官網匯出!AG3338="","",官網匯出!AG3338)</f>
        <v/>
      </c>
      <c r="AN3338" s="1" t="str">
        <f>IF(G3338="","",IF(官網匯出!AH3338="","",官網匯出!AH3338))</f>
        <v/>
      </c>
      <c r="AO3338" s="14" t="str">
        <f t="shared" si="586"/>
        <v/>
      </c>
      <c r="AP3338" s="14" t="str">
        <f t="shared" si="587"/>
        <v>1</v>
      </c>
      <c r="AQ3338" s="14" t="str">
        <f t="shared" si="588"/>
        <v>0</v>
      </c>
      <c r="AR3338" s="1" t="str">
        <f t="shared" si="589"/>
        <v/>
      </c>
      <c r="AS3338" s="1" t="str">
        <f t="shared" si="590"/>
        <v/>
      </c>
      <c r="AT3338" s="1" t="str">
        <f t="shared" si="591"/>
        <v/>
      </c>
      <c r="AU3338" s="1" t="str">
        <f t="shared" si="582"/>
        <v/>
      </c>
      <c r="AV3338" s="1" t="e">
        <f>IF(VLOOKUP(G3338,官網匯出!A:AQ,42,FALSE)="","[黃金盾官網]",VLOOKUP(G3338,官網匯出!A:AQ,42,FALSE))</f>
        <v>#N/A</v>
      </c>
      <c r="AW3338" s="1" t="e">
        <f>IF(LEFT(VLOOKUP(G3338,官網匯出!A:AS,43,FALSE),2)="","web",LEFT(VLOOKUP(G3338,官網匯出!A:AS,43,FALSE),2))</f>
        <v>#N/A</v>
      </c>
      <c r="AX3338" s="1" t="str">
        <f t="shared" si="592"/>
        <v>O</v>
      </c>
    </row>
    <row r="3339" spans="1:50">
      <c r="A3339" s="1" t="str">
        <f>IF(G3339="","",VLOOKUP(官網轉換!AW3339,團名!A:B,2,FALSE))</f>
        <v/>
      </c>
      <c r="B3339" s="1" t="str">
        <f>IF(G3339="","",IF(LEFT(VLOOKUP(G3339,官網匯出!A:AQ,43,0),2)="wf",VLOOKUP(VLOOKUP(G3339,官網匯出!A:AQ,43,0),團名!$I$1:$K$12,2,FALSE),"N0071"))</f>
        <v/>
      </c>
      <c r="C3339" s="1" t="str">
        <f>IFERROR(VLOOKUP(官網匯出!D3339,團名!E:G,3,FALSE),"")</f>
        <v/>
      </c>
      <c r="D3339" s="1" t="str">
        <f t="shared" si="583"/>
        <v/>
      </c>
      <c r="E3339" s="1" t="str">
        <f t="shared" si="584"/>
        <v/>
      </c>
      <c r="F3339" s="1" t="str">
        <f>IF(官網匯出!F3339="已付款","","B0012")</f>
        <v>B0012</v>
      </c>
      <c r="G3339" s="1" t="str">
        <f>IF(官網匯出!A3339="","",官網匯出!A3339)</f>
        <v/>
      </c>
      <c r="H3339" s="3" t="str">
        <f>IF(官網匯出!B3339="","",官網匯出!B3339)</f>
        <v/>
      </c>
      <c r="I3339" s="1" t="str">
        <f>IF(官網匯出!C3339="","",官網匯出!C3339)</f>
        <v/>
      </c>
      <c r="J3339" s="1" t="str">
        <f>IF(官網匯出!D3339="","",官網匯出!D3339)</f>
        <v/>
      </c>
      <c r="K3339" s="3" t="str">
        <f>IF(官網匯出!E3339="","",官網匯出!E3339)</f>
        <v/>
      </c>
      <c r="L3339" s="1" t="str">
        <f>IF(官網匯出!F3339="","",官網匯出!F3339)</f>
        <v/>
      </c>
      <c r="M3339" s="1" t="str">
        <f>IF(官網匯出!G3339="","",官網匯出!G3339)</f>
        <v/>
      </c>
      <c r="N3339" s="1" t="str">
        <f>IF(官網匯出!H3339="","",官網匯出!H3339)</f>
        <v/>
      </c>
      <c r="P3339" s="1" t="str">
        <f>IF(官網匯出!J3339="","",RIGHT(官網匯出!J3339,LEN(官網匯出!J3339)-2))</f>
        <v/>
      </c>
      <c r="Q3339" s="1" t="str">
        <f>IF(官網匯出!K3339="","",官網匯出!K3339)</f>
        <v/>
      </c>
      <c r="R3339" s="1" t="str">
        <f>IF(官網匯出!L3339="","",官網匯出!L3339)</f>
        <v/>
      </c>
      <c r="S3339" s="1" t="str">
        <f>IF(官網匯出!M3339="","",官網匯出!M3339)</f>
        <v/>
      </c>
      <c r="T3339" s="1" t="str">
        <f>IF(官網匯出!N3339="","",官網匯出!N3339)</f>
        <v/>
      </c>
      <c r="U3339" s="1" t="str">
        <f>IF(官網匯出!O3339="","",官網匯出!O3339)</f>
        <v/>
      </c>
      <c r="V3339" s="1" t="str">
        <f>IF(官網匯出!P3339="",IF(G3339="","",0),官網匯出!P3339)</f>
        <v/>
      </c>
      <c r="W3339" s="1" t="str">
        <f>IF(官網匯出!Q3339="",IF(G3339="","",0),官網匯出!Q3339)</f>
        <v/>
      </c>
      <c r="X3339" s="1" t="str">
        <f>IF(官網匯出!R3339="","",官網匯出!R3339)</f>
        <v/>
      </c>
      <c r="Y3339" s="1" t="str">
        <f>IF(官網匯出!S3339="","",官網匯出!S3339)</f>
        <v/>
      </c>
      <c r="Z3339" s="1" t="str">
        <f>IF(G3339="","",官網匯出!T3339)</f>
        <v/>
      </c>
      <c r="AA3339" s="1" t="str">
        <f>IF(G3339="","",官網匯出!AK3339)</f>
        <v/>
      </c>
      <c r="AB3339" s="1" t="str">
        <f>IF(G3339="","",IF(官網匯出!V3339="","",官網匯出!V3339))</f>
        <v/>
      </c>
      <c r="AJ3339" s="1" t="str">
        <f>IF(G3339="","",IF(官網匯出!AE3339="","",官網匯出!AE3339))</f>
        <v/>
      </c>
      <c r="AK3339" s="1" t="str">
        <f>IF(G3339="","",IF(官網匯出!AD3339="","",官網匯出!AD3339))</f>
        <v/>
      </c>
      <c r="AL3339" s="1" t="str">
        <f t="shared" si="585"/>
        <v>0</v>
      </c>
      <c r="AM3339" s="1" t="str">
        <f>IF(官網匯出!AG3339="","",官網匯出!AG3339)</f>
        <v/>
      </c>
      <c r="AN3339" s="1" t="str">
        <f>IF(G3339="","",IF(官網匯出!AH3339="","",官網匯出!AH3339))</f>
        <v/>
      </c>
      <c r="AO3339" s="14" t="str">
        <f t="shared" si="586"/>
        <v/>
      </c>
      <c r="AP3339" s="14" t="str">
        <f t="shared" si="587"/>
        <v>1</v>
      </c>
      <c r="AQ3339" s="14" t="str">
        <f t="shared" si="588"/>
        <v>0</v>
      </c>
      <c r="AR3339" s="1" t="str">
        <f t="shared" si="589"/>
        <v/>
      </c>
      <c r="AS3339" s="1" t="str">
        <f t="shared" si="590"/>
        <v/>
      </c>
      <c r="AT3339" s="1" t="str">
        <f t="shared" si="591"/>
        <v/>
      </c>
      <c r="AU3339" s="1" t="str">
        <f t="shared" si="582"/>
        <v/>
      </c>
      <c r="AV3339" s="1" t="e">
        <f>IF(VLOOKUP(G3339,官網匯出!A:AQ,42,FALSE)="","[黃金盾官網]",VLOOKUP(G3339,官網匯出!A:AQ,42,FALSE))</f>
        <v>#N/A</v>
      </c>
      <c r="AW3339" s="1" t="e">
        <f>IF(LEFT(VLOOKUP(G3339,官網匯出!A:AS,43,FALSE),2)="","web",LEFT(VLOOKUP(G3339,官網匯出!A:AS,43,FALSE),2))</f>
        <v>#N/A</v>
      </c>
      <c r="AX3339" s="1" t="str">
        <f t="shared" si="592"/>
        <v>O</v>
      </c>
    </row>
    <row r="3340" spans="1:50">
      <c r="A3340" s="1" t="str">
        <f>IF(G3340="","",VLOOKUP(官網轉換!AW3340,團名!A:B,2,FALSE))</f>
        <v/>
      </c>
      <c r="B3340" s="1" t="str">
        <f>IF(G3340="","",IF(LEFT(VLOOKUP(G3340,官網匯出!A:AQ,43,0),2)="wf",VLOOKUP(VLOOKUP(G3340,官網匯出!A:AQ,43,0),團名!$I$1:$K$12,2,FALSE),"N0071"))</f>
        <v/>
      </c>
      <c r="C3340" s="1" t="str">
        <f>IFERROR(VLOOKUP(官網匯出!D3340,團名!E:G,3,FALSE),"")</f>
        <v/>
      </c>
      <c r="D3340" s="1" t="str">
        <f t="shared" si="583"/>
        <v/>
      </c>
      <c r="E3340" s="1" t="str">
        <f t="shared" si="584"/>
        <v/>
      </c>
      <c r="F3340" s="1" t="str">
        <f>IF(官網匯出!F3340="已付款","","B0012")</f>
        <v>B0012</v>
      </c>
      <c r="G3340" s="1" t="str">
        <f>IF(官網匯出!A3340="","",官網匯出!A3340)</f>
        <v/>
      </c>
      <c r="H3340" s="3" t="str">
        <f>IF(官網匯出!B3340="","",官網匯出!B3340)</f>
        <v/>
      </c>
      <c r="I3340" s="1" t="str">
        <f>IF(官網匯出!C3340="","",官網匯出!C3340)</f>
        <v/>
      </c>
      <c r="J3340" s="1" t="str">
        <f>IF(官網匯出!D3340="","",官網匯出!D3340)</f>
        <v/>
      </c>
      <c r="K3340" s="3" t="str">
        <f>IF(官網匯出!E3340="","",官網匯出!E3340)</f>
        <v/>
      </c>
      <c r="L3340" s="1" t="str">
        <f>IF(官網匯出!F3340="","",官網匯出!F3340)</f>
        <v/>
      </c>
      <c r="M3340" s="1" t="str">
        <f>IF(官網匯出!G3340="","",官網匯出!G3340)</f>
        <v/>
      </c>
      <c r="N3340" s="1" t="str">
        <f>IF(官網匯出!H3340="","",官網匯出!H3340)</f>
        <v/>
      </c>
      <c r="P3340" s="1" t="str">
        <f>IF(官網匯出!J3340="","",RIGHT(官網匯出!J3340,LEN(官網匯出!J3340)-2))</f>
        <v/>
      </c>
      <c r="Q3340" s="1" t="str">
        <f>IF(官網匯出!K3340="","",官網匯出!K3340)</f>
        <v/>
      </c>
      <c r="R3340" s="1" t="str">
        <f>IF(官網匯出!L3340="","",官網匯出!L3340)</f>
        <v/>
      </c>
      <c r="S3340" s="1" t="str">
        <f>IF(官網匯出!M3340="","",官網匯出!M3340)</f>
        <v/>
      </c>
      <c r="T3340" s="1" t="str">
        <f>IF(官網匯出!N3340="","",官網匯出!N3340)</f>
        <v/>
      </c>
      <c r="U3340" s="1" t="str">
        <f>IF(官網匯出!O3340="","",官網匯出!O3340)</f>
        <v/>
      </c>
      <c r="V3340" s="1" t="str">
        <f>IF(官網匯出!P3340="",IF(G3340="","",0),官網匯出!P3340)</f>
        <v/>
      </c>
      <c r="W3340" s="1" t="str">
        <f>IF(官網匯出!Q3340="",IF(G3340="","",0),官網匯出!Q3340)</f>
        <v/>
      </c>
      <c r="X3340" s="1" t="str">
        <f>IF(官網匯出!R3340="","",官網匯出!R3340)</f>
        <v/>
      </c>
      <c r="Y3340" s="1" t="str">
        <f>IF(官網匯出!S3340="","",官網匯出!S3340)</f>
        <v/>
      </c>
      <c r="Z3340" s="1" t="str">
        <f>IF(G3340="","",官網匯出!T3340)</f>
        <v/>
      </c>
      <c r="AA3340" s="1" t="str">
        <f>IF(G3340="","",官網匯出!AK3340)</f>
        <v/>
      </c>
      <c r="AB3340" s="1" t="str">
        <f>IF(G3340="","",IF(官網匯出!V3340="","",官網匯出!V3340))</f>
        <v/>
      </c>
      <c r="AJ3340" s="1" t="str">
        <f>IF(G3340="","",IF(官網匯出!AE3340="","",官網匯出!AE3340))</f>
        <v/>
      </c>
      <c r="AK3340" s="1" t="str">
        <f>IF(G3340="","",IF(官網匯出!AD3340="","",官網匯出!AD3340))</f>
        <v/>
      </c>
      <c r="AL3340" s="1" t="str">
        <f t="shared" si="585"/>
        <v>0</v>
      </c>
      <c r="AM3340" s="1" t="str">
        <f>IF(官網匯出!AG3340="","",官網匯出!AG3340)</f>
        <v/>
      </c>
      <c r="AN3340" s="1" t="str">
        <f>IF(G3340="","",IF(官網匯出!AH3340="","",官網匯出!AH3340))</f>
        <v/>
      </c>
      <c r="AO3340" s="14" t="str">
        <f t="shared" si="586"/>
        <v/>
      </c>
      <c r="AP3340" s="14" t="str">
        <f t="shared" si="587"/>
        <v>1</v>
      </c>
      <c r="AQ3340" s="14" t="str">
        <f t="shared" si="588"/>
        <v>0</v>
      </c>
      <c r="AR3340" s="1" t="str">
        <f t="shared" si="589"/>
        <v/>
      </c>
      <c r="AS3340" s="1" t="str">
        <f t="shared" si="590"/>
        <v/>
      </c>
      <c r="AT3340" s="1" t="str">
        <f t="shared" si="591"/>
        <v/>
      </c>
      <c r="AU3340" s="1" t="str">
        <f t="shared" si="582"/>
        <v/>
      </c>
      <c r="AV3340" s="1" t="e">
        <f>IF(VLOOKUP(G3340,官網匯出!A:AQ,42,FALSE)="","[黃金盾官網]",VLOOKUP(G3340,官網匯出!A:AQ,42,FALSE))</f>
        <v>#N/A</v>
      </c>
      <c r="AW3340" s="1" t="e">
        <f>IF(LEFT(VLOOKUP(G3340,官網匯出!A:AS,43,FALSE),2)="","web",LEFT(VLOOKUP(G3340,官網匯出!A:AS,43,FALSE),2))</f>
        <v>#N/A</v>
      </c>
      <c r="AX3340" s="1" t="str">
        <f t="shared" si="592"/>
        <v>O</v>
      </c>
    </row>
    <row r="3341" spans="1:50">
      <c r="A3341" s="1" t="str">
        <f>IF(G3341="","",VLOOKUP(官網轉換!AW3341,團名!A:B,2,FALSE))</f>
        <v/>
      </c>
      <c r="B3341" s="1" t="str">
        <f>IF(G3341="","",IF(LEFT(VLOOKUP(G3341,官網匯出!A:AQ,43,0),2)="wf",VLOOKUP(VLOOKUP(G3341,官網匯出!A:AQ,43,0),團名!$I$1:$K$12,2,FALSE),"N0071"))</f>
        <v/>
      </c>
      <c r="C3341" s="1" t="str">
        <f>IFERROR(VLOOKUP(官網匯出!D3341,團名!E:G,3,FALSE),"")</f>
        <v/>
      </c>
      <c r="D3341" s="1" t="str">
        <f t="shared" si="583"/>
        <v/>
      </c>
      <c r="E3341" s="1" t="str">
        <f t="shared" si="584"/>
        <v/>
      </c>
      <c r="F3341" s="1" t="str">
        <f>IF(官網匯出!F3341="已付款","","B0012")</f>
        <v>B0012</v>
      </c>
      <c r="G3341" s="1" t="str">
        <f>IF(官網匯出!A3341="","",官網匯出!A3341)</f>
        <v/>
      </c>
      <c r="H3341" s="3" t="str">
        <f>IF(官網匯出!B3341="","",官網匯出!B3341)</f>
        <v/>
      </c>
      <c r="I3341" s="1" t="str">
        <f>IF(官網匯出!C3341="","",官網匯出!C3341)</f>
        <v/>
      </c>
      <c r="J3341" s="1" t="str">
        <f>IF(官網匯出!D3341="","",官網匯出!D3341)</f>
        <v/>
      </c>
      <c r="K3341" s="3" t="str">
        <f>IF(官網匯出!E3341="","",官網匯出!E3341)</f>
        <v/>
      </c>
      <c r="L3341" s="1" t="str">
        <f>IF(官網匯出!F3341="","",官網匯出!F3341)</f>
        <v/>
      </c>
      <c r="M3341" s="1" t="str">
        <f>IF(官網匯出!G3341="","",官網匯出!G3341)</f>
        <v/>
      </c>
      <c r="N3341" s="1" t="str">
        <f>IF(官網匯出!H3341="","",官網匯出!H3341)</f>
        <v/>
      </c>
      <c r="P3341" s="1" t="str">
        <f>IF(官網匯出!J3341="","",RIGHT(官網匯出!J3341,LEN(官網匯出!J3341)-2))</f>
        <v/>
      </c>
      <c r="Q3341" s="1" t="str">
        <f>IF(官網匯出!K3341="","",官網匯出!K3341)</f>
        <v/>
      </c>
      <c r="R3341" s="1" t="str">
        <f>IF(官網匯出!L3341="","",官網匯出!L3341)</f>
        <v/>
      </c>
      <c r="S3341" s="1" t="str">
        <f>IF(官網匯出!M3341="","",官網匯出!M3341)</f>
        <v/>
      </c>
      <c r="T3341" s="1" t="str">
        <f>IF(官網匯出!N3341="","",官網匯出!N3341)</f>
        <v/>
      </c>
      <c r="U3341" s="1" t="str">
        <f>IF(官網匯出!O3341="","",官網匯出!O3341)</f>
        <v/>
      </c>
      <c r="V3341" s="1" t="str">
        <f>IF(官網匯出!P3341="",IF(G3341="","",0),官網匯出!P3341)</f>
        <v/>
      </c>
      <c r="W3341" s="1" t="str">
        <f>IF(官網匯出!Q3341="",IF(G3341="","",0),官網匯出!Q3341)</f>
        <v/>
      </c>
      <c r="X3341" s="1" t="str">
        <f>IF(官網匯出!R3341="","",官網匯出!R3341)</f>
        <v/>
      </c>
      <c r="Y3341" s="1" t="str">
        <f>IF(官網匯出!S3341="","",官網匯出!S3341)</f>
        <v/>
      </c>
      <c r="Z3341" s="1" t="str">
        <f>IF(G3341="","",官網匯出!T3341)</f>
        <v/>
      </c>
      <c r="AA3341" s="1" t="str">
        <f>IF(G3341="","",官網匯出!AK3341)</f>
        <v/>
      </c>
      <c r="AB3341" s="1" t="str">
        <f>IF(G3341="","",IF(官網匯出!V3341="","",官網匯出!V3341))</f>
        <v/>
      </c>
      <c r="AJ3341" s="1" t="str">
        <f>IF(G3341="","",IF(官網匯出!AE3341="","",官網匯出!AE3341))</f>
        <v/>
      </c>
      <c r="AK3341" s="1" t="str">
        <f>IF(G3341="","",IF(官網匯出!AD3341="","",官網匯出!AD3341))</f>
        <v/>
      </c>
      <c r="AL3341" s="1" t="str">
        <f t="shared" si="585"/>
        <v>0</v>
      </c>
      <c r="AM3341" s="1" t="str">
        <f>IF(官網匯出!AG3341="","",官網匯出!AG3341)</f>
        <v/>
      </c>
      <c r="AN3341" s="1" t="str">
        <f>IF(G3341="","",IF(官網匯出!AH3341="","",官網匯出!AH3341))</f>
        <v/>
      </c>
      <c r="AO3341" s="14" t="str">
        <f t="shared" si="586"/>
        <v/>
      </c>
      <c r="AP3341" s="14" t="str">
        <f t="shared" si="587"/>
        <v>1</v>
      </c>
      <c r="AQ3341" s="14" t="str">
        <f t="shared" si="588"/>
        <v>0</v>
      </c>
      <c r="AR3341" s="1" t="str">
        <f t="shared" si="589"/>
        <v/>
      </c>
      <c r="AS3341" s="1" t="str">
        <f t="shared" si="590"/>
        <v/>
      </c>
      <c r="AT3341" s="1" t="str">
        <f t="shared" si="591"/>
        <v/>
      </c>
      <c r="AU3341" s="1" t="str">
        <f t="shared" si="582"/>
        <v/>
      </c>
      <c r="AV3341" s="1" t="e">
        <f>IF(VLOOKUP(G3341,官網匯出!A:AQ,42,FALSE)="","[黃金盾官網]",VLOOKUP(G3341,官網匯出!A:AQ,42,FALSE))</f>
        <v>#N/A</v>
      </c>
      <c r="AW3341" s="1" t="e">
        <f>IF(LEFT(VLOOKUP(G3341,官網匯出!A:AS,43,FALSE),2)="","web",LEFT(VLOOKUP(G3341,官網匯出!A:AS,43,FALSE),2))</f>
        <v>#N/A</v>
      </c>
      <c r="AX3341" s="1" t="str">
        <f t="shared" si="592"/>
        <v>O</v>
      </c>
    </row>
    <row r="3342" spans="1:50">
      <c r="A3342" s="1" t="str">
        <f>IF(G3342="","",VLOOKUP(官網轉換!AW3342,團名!A:B,2,FALSE))</f>
        <v/>
      </c>
      <c r="B3342" s="1" t="str">
        <f>IF(G3342="","",IF(LEFT(VLOOKUP(G3342,官網匯出!A:AQ,43,0),2)="wf",VLOOKUP(VLOOKUP(G3342,官網匯出!A:AQ,43,0),團名!$I$1:$K$12,2,FALSE),"N0071"))</f>
        <v/>
      </c>
      <c r="C3342" s="1" t="str">
        <f>IFERROR(VLOOKUP(官網匯出!D3342,團名!E:G,3,FALSE),"")</f>
        <v/>
      </c>
      <c r="D3342" s="1" t="str">
        <f t="shared" si="583"/>
        <v/>
      </c>
      <c r="E3342" s="1" t="str">
        <f t="shared" si="584"/>
        <v/>
      </c>
      <c r="F3342" s="1" t="str">
        <f>IF(官網匯出!F3342="已付款","","B0012")</f>
        <v>B0012</v>
      </c>
      <c r="G3342" s="1" t="str">
        <f>IF(官網匯出!A3342="","",官網匯出!A3342)</f>
        <v/>
      </c>
      <c r="H3342" s="3" t="str">
        <f>IF(官網匯出!B3342="","",官網匯出!B3342)</f>
        <v/>
      </c>
      <c r="I3342" s="1" t="str">
        <f>IF(官網匯出!C3342="","",官網匯出!C3342)</f>
        <v/>
      </c>
      <c r="J3342" s="1" t="str">
        <f>IF(官網匯出!D3342="","",官網匯出!D3342)</f>
        <v/>
      </c>
      <c r="K3342" s="3" t="str">
        <f>IF(官網匯出!E3342="","",官網匯出!E3342)</f>
        <v/>
      </c>
      <c r="L3342" s="1" t="str">
        <f>IF(官網匯出!F3342="","",官網匯出!F3342)</f>
        <v/>
      </c>
      <c r="M3342" s="1" t="str">
        <f>IF(官網匯出!G3342="","",官網匯出!G3342)</f>
        <v/>
      </c>
      <c r="N3342" s="1" t="str">
        <f>IF(官網匯出!H3342="","",官網匯出!H3342)</f>
        <v/>
      </c>
      <c r="P3342" s="1" t="str">
        <f>IF(官網匯出!J3342="","",RIGHT(官網匯出!J3342,LEN(官網匯出!J3342)-2))</f>
        <v/>
      </c>
      <c r="Q3342" s="1" t="str">
        <f>IF(官網匯出!K3342="","",官網匯出!K3342)</f>
        <v/>
      </c>
      <c r="R3342" s="1" t="str">
        <f>IF(官網匯出!L3342="","",官網匯出!L3342)</f>
        <v/>
      </c>
      <c r="S3342" s="1" t="str">
        <f>IF(官網匯出!M3342="","",官網匯出!M3342)</f>
        <v/>
      </c>
      <c r="T3342" s="1" t="str">
        <f>IF(官網匯出!N3342="","",官網匯出!N3342)</f>
        <v/>
      </c>
      <c r="U3342" s="1" t="str">
        <f>IF(官網匯出!O3342="","",官網匯出!O3342)</f>
        <v/>
      </c>
      <c r="V3342" s="1" t="str">
        <f>IF(官網匯出!P3342="",IF(G3342="","",0),官網匯出!P3342)</f>
        <v/>
      </c>
      <c r="W3342" s="1" t="str">
        <f>IF(官網匯出!Q3342="",IF(G3342="","",0),官網匯出!Q3342)</f>
        <v/>
      </c>
      <c r="X3342" s="1" t="str">
        <f>IF(官網匯出!R3342="","",官網匯出!R3342)</f>
        <v/>
      </c>
      <c r="Y3342" s="1" t="str">
        <f>IF(官網匯出!S3342="","",官網匯出!S3342)</f>
        <v/>
      </c>
      <c r="Z3342" s="1" t="str">
        <f>IF(G3342="","",官網匯出!T3342)</f>
        <v/>
      </c>
      <c r="AA3342" s="1" t="str">
        <f>IF(G3342="","",官網匯出!AK3342)</f>
        <v/>
      </c>
      <c r="AB3342" s="1" t="str">
        <f>IF(G3342="","",IF(官網匯出!V3342="","",官網匯出!V3342))</f>
        <v/>
      </c>
      <c r="AJ3342" s="1" t="str">
        <f>IF(G3342="","",IF(官網匯出!AE3342="","",官網匯出!AE3342))</f>
        <v/>
      </c>
      <c r="AK3342" s="1" t="str">
        <f>IF(G3342="","",IF(官網匯出!AD3342="","",官網匯出!AD3342))</f>
        <v/>
      </c>
      <c r="AL3342" s="1" t="str">
        <f t="shared" si="585"/>
        <v>0</v>
      </c>
      <c r="AM3342" s="1" t="str">
        <f>IF(官網匯出!AG3342="","",官網匯出!AG3342)</f>
        <v/>
      </c>
      <c r="AN3342" s="1" t="str">
        <f>IF(G3342="","",IF(官網匯出!AH3342="","",官網匯出!AH3342))</f>
        <v/>
      </c>
      <c r="AO3342" s="14" t="str">
        <f t="shared" si="586"/>
        <v/>
      </c>
      <c r="AP3342" s="14" t="str">
        <f t="shared" si="587"/>
        <v>1</v>
      </c>
      <c r="AQ3342" s="14" t="str">
        <f t="shared" si="588"/>
        <v>0</v>
      </c>
      <c r="AR3342" s="1" t="str">
        <f t="shared" si="589"/>
        <v/>
      </c>
      <c r="AS3342" s="1" t="str">
        <f t="shared" si="590"/>
        <v/>
      </c>
      <c r="AT3342" s="1" t="str">
        <f t="shared" si="591"/>
        <v/>
      </c>
      <c r="AU3342" s="1" t="str">
        <f t="shared" si="582"/>
        <v/>
      </c>
      <c r="AV3342" s="1" t="e">
        <f>IF(VLOOKUP(G3342,官網匯出!A:AQ,42,FALSE)="","[黃金盾官網]",VLOOKUP(G3342,官網匯出!A:AQ,42,FALSE))</f>
        <v>#N/A</v>
      </c>
      <c r="AW3342" s="1" t="e">
        <f>IF(LEFT(VLOOKUP(G3342,官網匯出!A:AS,43,FALSE),2)="","web",LEFT(VLOOKUP(G3342,官網匯出!A:AS,43,FALSE),2))</f>
        <v>#N/A</v>
      </c>
      <c r="AX3342" s="1" t="str">
        <f t="shared" si="592"/>
        <v>O</v>
      </c>
    </row>
    <row r="3343" spans="1:50">
      <c r="A3343" s="1" t="str">
        <f>IF(G3343="","",VLOOKUP(官網轉換!AW3343,團名!A:B,2,FALSE))</f>
        <v/>
      </c>
      <c r="B3343" s="1" t="str">
        <f>IF(G3343="","",IF(LEFT(VLOOKUP(G3343,官網匯出!A:AQ,43,0),2)="wf",VLOOKUP(VLOOKUP(G3343,官網匯出!A:AQ,43,0),團名!$I$1:$K$12,2,FALSE),"N0071"))</f>
        <v/>
      </c>
      <c r="C3343" s="1" t="str">
        <f>IFERROR(VLOOKUP(官網匯出!D3343,團名!E:G,3,FALSE),"")</f>
        <v/>
      </c>
      <c r="D3343" s="1" t="str">
        <f t="shared" si="583"/>
        <v/>
      </c>
      <c r="E3343" s="1" t="str">
        <f t="shared" si="584"/>
        <v/>
      </c>
      <c r="F3343" s="1" t="str">
        <f>IF(官網匯出!F3343="已付款","","B0012")</f>
        <v>B0012</v>
      </c>
      <c r="G3343" s="1" t="str">
        <f>IF(官網匯出!A3343="","",官網匯出!A3343)</f>
        <v/>
      </c>
      <c r="H3343" s="3" t="str">
        <f>IF(官網匯出!B3343="","",官網匯出!B3343)</f>
        <v/>
      </c>
      <c r="I3343" s="1" t="str">
        <f>IF(官網匯出!C3343="","",官網匯出!C3343)</f>
        <v/>
      </c>
      <c r="J3343" s="1" t="str">
        <f>IF(官網匯出!D3343="","",官網匯出!D3343)</f>
        <v/>
      </c>
      <c r="K3343" s="3" t="str">
        <f>IF(官網匯出!E3343="","",官網匯出!E3343)</f>
        <v/>
      </c>
      <c r="L3343" s="1" t="str">
        <f>IF(官網匯出!F3343="","",官網匯出!F3343)</f>
        <v/>
      </c>
      <c r="M3343" s="1" t="str">
        <f>IF(官網匯出!G3343="","",官網匯出!G3343)</f>
        <v/>
      </c>
      <c r="N3343" s="1" t="str">
        <f>IF(官網匯出!H3343="","",官網匯出!H3343)</f>
        <v/>
      </c>
      <c r="P3343" s="1" t="str">
        <f>IF(官網匯出!J3343="","",RIGHT(官網匯出!J3343,LEN(官網匯出!J3343)-2))</f>
        <v/>
      </c>
      <c r="Q3343" s="1" t="str">
        <f>IF(官網匯出!K3343="","",官網匯出!K3343)</f>
        <v/>
      </c>
      <c r="R3343" s="1" t="str">
        <f>IF(官網匯出!L3343="","",官網匯出!L3343)</f>
        <v/>
      </c>
      <c r="S3343" s="1" t="str">
        <f>IF(官網匯出!M3343="","",官網匯出!M3343)</f>
        <v/>
      </c>
      <c r="T3343" s="1" t="str">
        <f>IF(官網匯出!N3343="","",官網匯出!N3343)</f>
        <v/>
      </c>
      <c r="U3343" s="1" t="str">
        <f>IF(官網匯出!O3343="","",官網匯出!O3343)</f>
        <v/>
      </c>
      <c r="V3343" s="1" t="str">
        <f>IF(官網匯出!P3343="",IF(G3343="","",0),官網匯出!P3343)</f>
        <v/>
      </c>
      <c r="W3343" s="1" t="str">
        <f>IF(官網匯出!Q3343="",IF(G3343="","",0),官網匯出!Q3343)</f>
        <v/>
      </c>
      <c r="X3343" s="1" t="str">
        <f>IF(官網匯出!R3343="","",官網匯出!R3343)</f>
        <v/>
      </c>
      <c r="Y3343" s="1" t="str">
        <f>IF(官網匯出!S3343="","",官網匯出!S3343)</f>
        <v/>
      </c>
      <c r="Z3343" s="1" t="str">
        <f>IF(G3343="","",官網匯出!T3343)</f>
        <v/>
      </c>
      <c r="AA3343" s="1" t="str">
        <f>IF(G3343="","",官網匯出!AK3343)</f>
        <v/>
      </c>
      <c r="AB3343" s="1" t="str">
        <f>IF(G3343="","",IF(官網匯出!V3343="","",官網匯出!V3343))</f>
        <v/>
      </c>
      <c r="AJ3343" s="1" t="str">
        <f>IF(G3343="","",IF(官網匯出!AE3343="","",官網匯出!AE3343))</f>
        <v/>
      </c>
      <c r="AK3343" s="1" t="str">
        <f>IF(G3343="","",IF(官網匯出!AD3343="","",官網匯出!AD3343))</f>
        <v/>
      </c>
      <c r="AL3343" s="1" t="str">
        <f t="shared" si="585"/>
        <v>0</v>
      </c>
      <c r="AM3343" s="1" t="str">
        <f>IF(官網匯出!AG3343="","",官網匯出!AG3343)</f>
        <v/>
      </c>
      <c r="AN3343" s="1" t="str">
        <f>IF(G3343="","",IF(官網匯出!AH3343="","",官網匯出!AH3343))</f>
        <v/>
      </c>
      <c r="AO3343" s="14" t="str">
        <f t="shared" si="586"/>
        <v/>
      </c>
      <c r="AP3343" s="14" t="str">
        <f t="shared" si="587"/>
        <v>1</v>
      </c>
      <c r="AQ3343" s="14" t="str">
        <f t="shared" si="588"/>
        <v>0</v>
      </c>
      <c r="AR3343" s="1" t="str">
        <f t="shared" si="589"/>
        <v/>
      </c>
      <c r="AS3343" s="1" t="str">
        <f t="shared" si="590"/>
        <v/>
      </c>
      <c r="AT3343" s="1" t="str">
        <f t="shared" si="591"/>
        <v/>
      </c>
      <c r="AU3343" s="1" t="str">
        <f t="shared" si="582"/>
        <v/>
      </c>
      <c r="AV3343" s="1" t="e">
        <f>IF(VLOOKUP(G3343,官網匯出!A:AQ,42,FALSE)="","[黃金盾官網]",VLOOKUP(G3343,官網匯出!A:AQ,42,FALSE))</f>
        <v>#N/A</v>
      </c>
      <c r="AW3343" s="1" t="e">
        <f>IF(LEFT(VLOOKUP(G3343,官網匯出!A:AS,43,FALSE),2)="","web",LEFT(VLOOKUP(G3343,官網匯出!A:AS,43,FALSE),2))</f>
        <v>#N/A</v>
      </c>
      <c r="AX3343" s="1" t="str">
        <f t="shared" si="592"/>
        <v>O</v>
      </c>
    </row>
    <row r="3344" spans="1:50">
      <c r="A3344" s="1" t="str">
        <f>IF(G3344="","",VLOOKUP(官網轉換!AW3344,團名!A:B,2,FALSE))</f>
        <v/>
      </c>
      <c r="B3344" s="1" t="str">
        <f>IF(G3344="","",IF(LEFT(VLOOKUP(G3344,官網匯出!A:AQ,43,0),2)="wf",VLOOKUP(VLOOKUP(G3344,官網匯出!A:AQ,43,0),團名!$I$1:$K$12,2,FALSE),"N0071"))</f>
        <v/>
      </c>
      <c r="C3344" s="1" t="str">
        <f>IFERROR(VLOOKUP(官網匯出!D3344,團名!E:G,3,FALSE),"")</f>
        <v/>
      </c>
      <c r="D3344" s="1" t="str">
        <f t="shared" si="583"/>
        <v/>
      </c>
      <c r="E3344" s="1" t="str">
        <f t="shared" si="584"/>
        <v/>
      </c>
      <c r="F3344" s="1" t="str">
        <f>IF(官網匯出!F3344="已付款","","B0012")</f>
        <v>B0012</v>
      </c>
      <c r="G3344" s="1" t="str">
        <f>IF(官網匯出!A3344="","",官網匯出!A3344)</f>
        <v/>
      </c>
      <c r="H3344" s="3" t="str">
        <f>IF(官網匯出!B3344="","",官網匯出!B3344)</f>
        <v/>
      </c>
      <c r="I3344" s="1" t="str">
        <f>IF(官網匯出!C3344="","",官網匯出!C3344)</f>
        <v/>
      </c>
      <c r="J3344" s="1" t="str">
        <f>IF(官網匯出!D3344="","",官網匯出!D3344)</f>
        <v/>
      </c>
      <c r="K3344" s="3" t="str">
        <f>IF(官網匯出!E3344="","",官網匯出!E3344)</f>
        <v/>
      </c>
      <c r="L3344" s="1" t="str">
        <f>IF(官網匯出!F3344="","",官網匯出!F3344)</f>
        <v/>
      </c>
      <c r="M3344" s="1" t="str">
        <f>IF(官網匯出!G3344="","",官網匯出!G3344)</f>
        <v/>
      </c>
      <c r="N3344" s="1" t="str">
        <f>IF(官網匯出!H3344="","",官網匯出!H3344)</f>
        <v/>
      </c>
      <c r="P3344" s="1" t="str">
        <f>IF(官網匯出!J3344="","",RIGHT(官網匯出!J3344,LEN(官網匯出!J3344)-2))</f>
        <v/>
      </c>
      <c r="Q3344" s="1" t="str">
        <f>IF(官網匯出!K3344="","",官網匯出!K3344)</f>
        <v/>
      </c>
      <c r="R3344" s="1" t="str">
        <f>IF(官網匯出!L3344="","",官網匯出!L3344)</f>
        <v/>
      </c>
      <c r="S3344" s="1" t="str">
        <f>IF(官網匯出!M3344="","",官網匯出!M3344)</f>
        <v/>
      </c>
      <c r="T3344" s="1" t="str">
        <f>IF(官網匯出!N3344="","",官網匯出!N3344)</f>
        <v/>
      </c>
      <c r="U3344" s="1" t="str">
        <f>IF(官網匯出!O3344="","",官網匯出!O3344)</f>
        <v/>
      </c>
      <c r="V3344" s="1" t="str">
        <f>IF(官網匯出!P3344="",IF(G3344="","",0),官網匯出!P3344)</f>
        <v/>
      </c>
      <c r="W3344" s="1" t="str">
        <f>IF(官網匯出!Q3344="",IF(G3344="","",0),官網匯出!Q3344)</f>
        <v/>
      </c>
      <c r="X3344" s="1" t="str">
        <f>IF(官網匯出!R3344="","",官網匯出!R3344)</f>
        <v/>
      </c>
      <c r="Y3344" s="1" t="str">
        <f>IF(官網匯出!S3344="","",官網匯出!S3344)</f>
        <v/>
      </c>
      <c r="Z3344" s="1" t="str">
        <f>IF(G3344="","",官網匯出!T3344)</f>
        <v/>
      </c>
      <c r="AA3344" s="1" t="str">
        <f>IF(G3344="","",官網匯出!AK3344)</f>
        <v/>
      </c>
      <c r="AB3344" s="1" t="str">
        <f>IF(G3344="","",IF(官網匯出!V3344="","",官網匯出!V3344))</f>
        <v/>
      </c>
      <c r="AJ3344" s="1" t="str">
        <f>IF(G3344="","",IF(官網匯出!AE3344="","",官網匯出!AE3344))</f>
        <v/>
      </c>
      <c r="AK3344" s="1" t="str">
        <f>IF(G3344="","",IF(官網匯出!AD3344="","",官網匯出!AD3344))</f>
        <v/>
      </c>
      <c r="AL3344" s="1" t="str">
        <f t="shared" si="585"/>
        <v>0</v>
      </c>
      <c r="AM3344" s="1" t="str">
        <f>IF(官網匯出!AG3344="","",官網匯出!AG3344)</f>
        <v/>
      </c>
      <c r="AN3344" s="1" t="str">
        <f>IF(G3344="","",IF(官網匯出!AH3344="","",官網匯出!AH3344))</f>
        <v/>
      </c>
      <c r="AO3344" s="14" t="str">
        <f t="shared" si="586"/>
        <v/>
      </c>
      <c r="AP3344" s="14" t="str">
        <f t="shared" si="587"/>
        <v>1</v>
      </c>
      <c r="AQ3344" s="14" t="str">
        <f t="shared" si="588"/>
        <v>0</v>
      </c>
      <c r="AR3344" s="1" t="str">
        <f t="shared" si="589"/>
        <v/>
      </c>
      <c r="AS3344" s="1" t="str">
        <f t="shared" si="590"/>
        <v/>
      </c>
      <c r="AT3344" s="1" t="str">
        <f t="shared" si="591"/>
        <v/>
      </c>
      <c r="AU3344" s="1" t="str">
        <f t="shared" si="582"/>
        <v/>
      </c>
      <c r="AV3344" s="1" t="e">
        <f>IF(VLOOKUP(G3344,官網匯出!A:AQ,42,FALSE)="","[黃金盾官網]",VLOOKUP(G3344,官網匯出!A:AQ,42,FALSE))</f>
        <v>#N/A</v>
      </c>
      <c r="AW3344" s="1" t="e">
        <f>IF(LEFT(VLOOKUP(G3344,官網匯出!A:AS,43,FALSE),2)="","web",LEFT(VLOOKUP(G3344,官網匯出!A:AS,43,FALSE),2))</f>
        <v>#N/A</v>
      </c>
      <c r="AX3344" s="1" t="str">
        <f t="shared" si="592"/>
        <v>O</v>
      </c>
    </row>
    <row r="3345" spans="1:50">
      <c r="A3345" s="1" t="str">
        <f>IF(G3345="","",VLOOKUP(官網轉換!AW3345,團名!A:B,2,FALSE))</f>
        <v/>
      </c>
      <c r="B3345" s="1" t="str">
        <f>IF(G3345="","",IF(LEFT(VLOOKUP(G3345,官網匯出!A:AQ,43,0),2)="wf",VLOOKUP(VLOOKUP(G3345,官網匯出!A:AQ,43,0),團名!$I$1:$K$12,2,FALSE),"N0071"))</f>
        <v/>
      </c>
      <c r="C3345" s="1" t="str">
        <f>IFERROR(VLOOKUP(官網匯出!D3345,團名!E:G,3,FALSE),"")</f>
        <v/>
      </c>
      <c r="D3345" s="1" t="str">
        <f t="shared" si="583"/>
        <v/>
      </c>
      <c r="E3345" s="1" t="str">
        <f t="shared" si="584"/>
        <v/>
      </c>
      <c r="F3345" s="1" t="str">
        <f>IF(官網匯出!F3345="已付款","","B0012")</f>
        <v>B0012</v>
      </c>
      <c r="G3345" s="1" t="str">
        <f>IF(官網匯出!A3345="","",官網匯出!A3345)</f>
        <v/>
      </c>
      <c r="H3345" s="3" t="str">
        <f>IF(官網匯出!B3345="","",官網匯出!B3345)</f>
        <v/>
      </c>
      <c r="I3345" s="1" t="str">
        <f>IF(官網匯出!C3345="","",官網匯出!C3345)</f>
        <v/>
      </c>
      <c r="J3345" s="1" t="str">
        <f>IF(官網匯出!D3345="","",官網匯出!D3345)</f>
        <v/>
      </c>
      <c r="K3345" s="3" t="str">
        <f>IF(官網匯出!E3345="","",官網匯出!E3345)</f>
        <v/>
      </c>
      <c r="L3345" s="1" t="str">
        <f>IF(官網匯出!F3345="","",官網匯出!F3345)</f>
        <v/>
      </c>
      <c r="M3345" s="1" t="str">
        <f>IF(官網匯出!G3345="","",官網匯出!G3345)</f>
        <v/>
      </c>
      <c r="N3345" s="1" t="str">
        <f>IF(官網匯出!H3345="","",官網匯出!H3345)</f>
        <v/>
      </c>
      <c r="P3345" s="1" t="str">
        <f>IF(官網匯出!J3345="","",RIGHT(官網匯出!J3345,LEN(官網匯出!J3345)-2))</f>
        <v/>
      </c>
      <c r="Q3345" s="1" t="str">
        <f>IF(官網匯出!K3345="","",官網匯出!K3345)</f>
        <v/>
      </c>
      <c r="R3345" s="1" t="str">
        <f>IF(官網匯出!L3345="","",官網匯出!L3345)</f>
        <v/>
      </c>
      <c r="S3345" s="1" t="str">
        <f>IF(官網匯出!M3345="","",官網匯出!M3345)</f>
        <v/>
      </c>
      <c r="T3345" s="1" t="str">
        <f>IF(官網匯出!N3345="","",官網匯出!N3345)</f>
        <v/>
      </c>
      <c r="U3345" s="1" t="str">
        <f>IF(官網匯出!O3345="","",官網匯出!O3345)</f>
        <v/>
      </c>
      <c r="V3345" s="1" t="str">
        <f>IF(官網匯出!P3345="",IF(G3345="","",0),官網匯出!P3345)</f>
        <v/>
      </c>
      <c r="W3345" s="1" t="str">
        <f>IF(官網匯出!Q3345="",IF(G3345="","",0),官網匯出!Q3345)</f>
        <v/>
      </c>
      <c r="X3345" s="1" t="str">
        <f>IF(官網匯出!R3345="","",官網匯出!R3345)</f>
        <v/>
      </c>
      <c r="Y3345" s="1" t="str">
        <f>IF(官網匯出!S3345="","",官網匯出!S3345)</f>
        <v/>
      </c>
      <c r="Z3345" s="1" t="str">
        <f>IF(G3345="","",官網匯出!T3345)</f>
        <v/>
      </c>
      <c r="AA3345" s="1" t="str">
        <f>IF(G3345="","",官網匯出!AK3345)</f>
        <v/>
      </c>
      <c r="AB3345" s="1" t="str">
        <f>IF(G3345="","",IF(官網匯出!V3345="","",官網匯出!V3345))</f>
        <v/>
      </c>
      <c r="AJ3345" s="1" t="str">
        <f>IF(G3345="","",IF(官網匯出!AE3345="","",官網匯出!AE3345))</f>
        <v/>
      </c>
      <c r="AK3345" s="1" t="str">
        <f>IF(G3345="","",IF(官網匯出!AD3345="","",官網匯出!AD3345))</f>
        <v/>
      </c>
      <c r="AL3345" s="1" t="str">
        <f t="shared" si="585"/>
        <v>0</v>
      </c>
      <c r="AM3345" s="1" t="str">
        <f>IF(官網匯出!AG3345="","",官網匯出!AG3345)</f>
        <v/>
      </c>
      <c r="AN3345" s="1" t="str">
        <f>IF(G3345="","",IF(官網匯出!AH3345="","",官網匯出!AH3345))</f>
        <v/>
      </c>
      <c r="AO3345" s="14" t="str">
        <f t="shared" si="586"/>
        <v/>
      </c>
      <c r="AP3345" s="14" t="str">
        <f t="shared" si="587"/>
        <v>1</v>
      </c>
      <c r="AQ3345" s="14" t="str">
        <f t="shared" si="588"/>
        <v>0</v>
      </c>
      <c r="AR3345" s="1" t="str">
        <f t="shared" si="589"/>
        <v/>
      </c>
      <c r="AS3345" s="1" t="str">
        <f t="shared" si="590"/>
        <v/>
      </c>
      <c r="AT3345" s="1" t="str">
        <f t="shared" si="591"/>
        <v/>
      </c>
      <c r="AU3345" s="1" t="str">
        <f t="shared" si="582"/>
        <v/>
      </c>
      <c r="AV3345" s="1" t="e">
        <f>IF(VLOOKUP(G3345,官網匯出!A:AQ,42,FALSE)="","[黃金盾官網]",VLOOKUP(G3345,官網匯出!A:AQ,42,FALSE))</f>
        <v>#N/A</v>
      </c>
      <c r="AW3345" s="1" t="e">
        <f>IF(LEFT(VLOOKUP(G3345,官網匯出!A:AS,43,FALSE),2)="","web",LEFT(VLOOKUP(G3345,官網匯出!A:AS,43,FALSE),2))</f>
        <v>#N/A</v>
      </c>
      <c r="AX3345" s="1" t="str">
        <f t="shared" si="592"/>
        <v>O</v>
      </c>
    </row>
    <row r="3346" spans="1:50">
      <c r="A3346" s="1" t="str">
        <f>IF(G3346="","",VLOOKUP(官網轉換!AW3346,團名!A:B,2,FALSE))</f>
        <v/>
      </c>
      <c r="B3346" s="1" t="str">
        <f>IF(G3346="","",IF(LEFT(VLOOKUP(G3346,官網匯出!A:AQ,43,0),2)="wf",VLOOKUP(VLOOKUP(G3346,官網匯出!A:AQ,43,0),團名!$I$1:$K$12,2,FALSE),"N0071"))</f>
        <v/>
      </c>
      <c r="C3346" s="1" t="str">
        <f>IFERROR(VLOOKUP(官網匯出!D3346,團名!E:G,3,FALSE),"")</f>
        <v/>
      </c>
      <c r="D3346" s="1" t="str">
        <f t="shared" si="583"/>
        <v/>
      </c>
      <c r="E3346" s="1" t="str">
        <f t="shared" si="584"/>
        <v/>
      </c>
      <c r="F3346" s="1" t="str">
        <f>IF(官網匯出!F3346="已付款","","B0012")</f>
        <v>B0012</v>
      </c>
      <c r="G3346" s="1" t="str">
        <f>IF(官網匯出!A3346="","",官網匯出!A3346)</f>
        <v/>
      </c>
      <c r="H3346" s="3" t="str">
        <f>IF(官網匯出!B3346="","",官網匯出!B3346)</f>
        <v/>
      </c>
      <c r="I3346" s="1" t="str">
        <f>IF(官網匯出!C3346="","",官網匯出!C3346)</f>
        <v/>
      </c>
      <c r="J3346" s="1" t="str">
        <f>IF(官網匯出!D3346="","",官網匯出!D3346)</f>
        <v/>
      </c>
      <c r="K3346" s="3" t="str">
        <f>IF(官網匯出!E3346="","",官網匯出!E3346)</f>
        <v/>
      </c>
      <c r="L3346" s="1" t="str">
        <f>IF(官網匯出!F3346="","",官網匯出!F3346)</f>
        <v/>
      </c>
      <c r="M3346" s="1" t="str">
        <f>IF(官網匯出!G3346="","",官網匯出!G3346)</f>
        <v/>
      </c>
      <c r="N3346" s="1" t="str">
        <f>IF(官網匯出!H3346="","",官網匯出!H3346)</f>
        <v/>
      </c>
      <c r="P3346" s="1" t="str">
        <f>IF(官網匯出!J3346="","",RIGHT(官網匯出!J3346,LEN(官網匯出!J3346)-2))</f>
        <v/>
      </c>
      <c r="Q3346" s="1" t="str">
        <f>IF(官網匯出!K3346="","",官網匯出!K3346)</f>
        <v/>
      </c>
      <c r="R3346" s="1" t="str">
        <f>IF(官網匯出!L3346="","",官網匯出!L3346)</f>
        <v/>
      </c>
      <c r="S3346" s="1" t="str">
        <f>IF(官網匯出!M3346="","",官網匯出!M3346)</f>
        <v/>
      </c>
      <c r="T3346" s="1" t="str">
        <f>IF(官網匯出!N3346="","",官網匯出!N3346)</f>
        <v/>
      </c>
      <c r="U3346" s="1" t="str">
        <f>IF(官網匯出!O3346="","",官網匯出!O3346)</f>
        <v/>
      </c>
      <c r="V3346" s="1" t="str">
        <f>IF(官網匯出!P3346="",IF(G3346="","",0),官網匯出!P3346)</f>
        <v/>
      </c>
      <c r="W3346" s="1" t="str">
        <f>IF(官網匯出!Q3346="",IF(G3346="","",0),官網匯出!Q3346)</f>
        <v/>
      </c>
      <c r="X3346" s="1" t="str">
        <f>IF(官網匯出!R3346="","",官網匯出!R3346)</f>
        <v/>
      </c>
      <c r="Y3346" s="1" t="str">
        <f>IF(官網匯出!S3346="","",官網匯出!S3346)</f>
        <v/>
      </c>
      <c r="Z3346" s="1" t="str">
        <f>IF(G3346="","",官網匯出!T3346)</f>
        <v/>
      </c>
      <c r="AA3346" s="1" t="str">
        <f>IF(G3346="","",官網匯出!AK3346)</f>
        <v/>
      </c>
      <c r="AB3346" s="1" t="str">
        <f>IF(G3346="","",IF(官網匯出!V3346="","",官網匯出!V3346))</f>
        <v/>
      </c>
      <c r="AJ3346" s="1" t="str">
        <f>IF(G3346="","",IF(官網匯出!AE3346="","",官網匯出!AE3346))</f>
        <v/>
      </c>
      <c r="AK3346" s="1" t="str">
        <f>IF(G3346="","",IF(官網匯出!AD3346="","",官網匯出!AD3346))</f>
        <v/>
      </c>
      <c r="AL3346" s="1" t="str">
        <f t="shared" si="585"/>
        <v>0</v>
      </c>
      <c r="AM3346" s="1" t="str">
        <f>IF(官網匯出!AG3346="","",官網匯出!AG3346)</f>
        <v/>
      </c>
      <c r="AN3346" s="1" t="str">
        <f>IF(G3346="","",IF(官網匯出!AH3346="","",官網匯出!AH3346))</f>
        <v/>
      </c>
      <c r="AO3346" s="14" t="str">
        <f t="shared" si="586"/>
        <v/>
      </c>
      <c r="AP3346" s="14" t="str">
        <f t="shared" si="587"/>
        <v>1</v>
      </c>
      <c r="AQ3346" s="14" t="str">
        <f t="shared" si="588"/>
        <v>0</v>
      </c>
      <c r="AR3346" s="1" t="str">
        <f t="shared" si="589"/>
        <v/>
      </c>
      <c r="AS3346" s="1" t="str">
        <f t="shared" si="590"/>
        <v/>
      </c>
      <c r="AT3346" s="1" t="str">
        <f t="shared" si="591"/>
        <v/>
      </c>
      <c r="AU3346" s="1" t="str">
        <f t="shared" si="582"/>
        <v/>
      </c>
      <c r="AV3346" s="1" t="e">
        <f>IF(VLOOKUP(G3346,官網匯出!A:AQ,42,FALSE)="","[黃金盾官網]",VLOOKUP(G3346,官網匯出!A:AQ,42,FALSE))</f>
        <v>#N/A</v>
      </c>
      <c r="AW3346" s="1" t="e">
        <f>IF(LEFT(VLOOKUP(G3346,官網匯出!A:AS,43,FALSE),2)="","web",LEFT(VLOOKUP(G3346,官網匯出!A:AS,43,FALSE),2))</f>
        <v>#N/A</v>
      </c>
      <c r="AX3346" s="1" t="str">
        <f t="shared" si="592"/>
        <v>O</v>
      </c>
    </row>
    <row r="3347" spans="1:50">
      <c r="A3347" s="1" t="str">
        <f>IF(G3347="","",VLOOKUP(官網轉換!AW3347,團名!A:B,2,FALSE))</f>
        <v/>
      </c>
      <c r="B3347" s="1" t="str">
        <f>IF(G3347="","",IF(LEFT(VLOOKUP(G3347,官網匯出!A:AQ,43,0),2)="wf",VLOOKUP(VLOOKUP(G3347,官網匯出!A:AQ,43,0),團名!$I$1:$K$12,2,FALSE),"N0071"))</f>
        <v/>
      </c>
      <c r="C3347" s="1" t="str">
        <f>IFERROR(VLOOKUP(官網匯出!D3347,團名!E:G,3,FALSE),"")</f>
        <v/>
      </c>
      <c r="D3347" s="1" t="str">
        <f t="shared" si="583"/>
        <v/>
      </c>
      <c r="E3347" s="1" t="str">
        <f t="shared" si="584"/>
        <v/>
      </c>
      <c r="F3347" s="1" t="str">
        <f>IF(官網匯出!F3347="已付款","","B0012")</f>
        <v>B0012</v>
      </c>
      <c r="G3347" s="1" t="str">
        <f>IF(官網匯出!A3347="","",官網匯出!A3347)</f>
        <v/>
      </c>
      <c r="H3347" s="3" t="str">
        <f>IF(官網匯出!B3347="","",官網匯出!B3347)</f>
        <v/>
      </c>
      <c r="I3347" s="1" t="str">
        <f>IF(官網匯出!C3347="","",官網匯出!C3347)</f>
        <v/>
      </c>
      <c r="J3347" s="1" t="str">
        <f>IF(官網匯出!D3347="","",官網匯出!D3347)</f>
        <v/>
      </c>
      <c r="K3347" s="3" t="str">
        <f>IF(官網匯出!E3347="","",官網匯出!E3347)</f>
        <v/>
      </c>
      <c r="L3347" s="1" t="str">
        <f>IF(官網匯出!F3347="","",官網匯出!F3347)</f>
        <v/>
      </c>
      <c r="M3347" s="1" t="str">
        <f>IF(官網匯出!G3347="","",官網匯出!G3347)</f>
        <v/>
      </c>
      <c r="N3347" s="1" t="str">
        <f>IF(官網匯出!H3347="","",官網匯出!H3347)</f>
        <v/>
      </c>
      <c r="P3347" s="1" t="str">
        <f>IF(官網匯出!J3347="","",RIGHT(官網匯出!J3347,LEN(官網匯出!J3347)-2))</f>
        <v/>
      </c>
      <c r="Q3347" s="1" t="str">
        <f>IF(官網匯出!K3347="","",官網匯出!K3347)</f>
        <v/>
      </c>
      <c r="R3347" s="1" t="str">
        <f>IF(官網匯出!L3347="","",官網匯出!L3347)</f>
        <v/>
      </c>
      <c r="S3347" s="1" t="str">
        <f>IF(官網匯出!M3347="","",官網匯出!M3347)</f>
        <v/>
      </c>
      <c r="T3347" s="1" t="str">
        <f>IF(官網匯出!N3347="","",官網匯出!N3347)</f>
        <v/>
      </c>
      <c r="U3347" s="1" t="str">
        <f>IF(官網匯出!O3347="","",官網匯出!O3347)</f>
        <v/>
      </c>
      <c r="V3347" s="1" t="str">
        <f>IF(官網匯出!P3347="",IF(G3347="","",0),官網匯出!P3347)</f>
        <v/>
      </c>
      <c r="W3347" s="1" t="str">
        <f>IF(官網匯出!Q3347="",IF(G3347="","",0),官網匯出!Q3347)</f>
        <v/>
      </c>
      <c r="X3347" s="1" t="str">
        <f>IF(官網匯出!R3347="","",官網匯出!R3347)</f>
        <v/>
      </c>
      <c r="Y3347" s="1" t="str">
        <f>IF(官網匯出!S3347="","",官網匯出!S3347)</f>
        <v/>
      </c>
      <c r="Z3347" s="1" t="str">
        <f>IF(G3347="","",官網匯出!T3347)</f>
        <v/>
      </c>
      <c r="AA3347" s="1" t="str">
        <f>IF(G3347="","",官網匯出!AK3347)</f>
        <v/>
      </c>
      <c r="AB3347" s="1" t="str">
        <f>IF(G3347="","",IF(官網匯出!V3347="","",官網匯出!V3347))</f>
        <v/>
      </c>
      <c r="AJ3347" s="1" t="str">
        <f>IF(G3347="","",IF(官網匯出!AE3347="","",官網匯出!AE3347))</f>
        <v/>
      </c>
      <c r="AK3347" s="1" t="str">
        <f>IF(G3347="","",IF(官網匯出!AD3347="","",官網匯出!AD3347))</f>
        <v/>
      </c>
      <c r="AL3347" s="1" t="str">
        <f t="shared" si="585"/>
        <v>0</v>
      </c>
      <c r="AM3347" s="1" t="str">
        <f>IF(官網匯出!AG3347="","",官網匯出!AG3347)</f>
        <v/>
      </c>
      <c r="AN3347" s="1" t="str">
        <f>IF(G3347="","",IF(官網匯出!AH3347="","",官網匯出!AH3347))</f>
        <v/>
      </c>
      <c r="AO3347" s="14" t="str">
        <f t="shared" si="586"/>
        <v/>
      </c>
      <c r="AP3347" s="14" t="str">
        <f t="shared" si="587"/>
        <v>1</v>
      </c>
      <c r="AQ3347" s="14" t="str">
        <f t="shared" si="588"/>
        <v>0</v>
      </c>
      <c r="AR3347" s="1" t="str">
        <f t="shared" si="589"/>
        <v/>
      </c>
      <c r="AS3347" s="1" t="str">
        <f t="shared" si="590"/>
        <v/>
      </c>
      <c r="AT3347" s="1" t="str">
        <f t="shared" si="591"/>
        <v/>
      </c>
      <c r="AU3347" s="1" t="str">
        <f t="shared" si="582"/>
        <v/>
      </c>
      <c r="AV3347" s="1" t="e">
        <f>IF(VLOOKUP(G3347,官網匯出!A:AQ,42,FALSE)="","[黃金盾官網]",VLOOKUP(G3347,官網匯出!A:AQ,42,FALSE))</f>
        <v>#N/A</v>
      </c>
      <c r="AW3347" s="1" t="e">
        <f>IF(LEFT(VLOOKUP(G3347,官網匯出!A:AS,43,FALSE),2)="","web",LEFT(VLOOKUP(G3347,官網匯出!A:AS,43,FALSE),2))</f>
        <v>#N/A</v>
      </c>
      <c r="AX3347" s="1" t="str">
        <f t="shared" si="592"/>
        <v>O</v>
      </c>
    </row>
    <row r="3348" spans="1:50">
      <c r="A3348" s="1" t="str">
        <f>IF(G3348="","",VLOOKUP(官網轉換!AW3348,團名!A:B,2,FALSE))</f>
        <v/>
      </c>
      <c r="B3348" s="1" t="str">
        <f>IF(G3348="","",IF(LEFT(VLOOKUP(G3348,官網匯出!A:AQ,43,0),2)="wf",VLOOKUP(VLOOKUP(G3348,官網匯出!A:AQ,43,0),團名!$I$1:$K$12,2,FALSE),"N0071"))</f>
        <v/>
      </c>
      <c r="C3348" s="1" t="str">
        <f>IFERROR(VLOOKUP(官網匯出!D3348,團名!E:G,3,FALSE),"")</f>
        <v/>
      </c>
      <c r="D3348" s="1" t="str">
        <f t="shared" si="583"/>
        <v/>
      </c>
      <c r="E3348" s="1" t="str">
        <f t="shared" si="584"/>
        <v/>
      </c>
      <c r="F3348" s="1" t="str">
        <f>IF(官網匯出!F3348="已付款","","B0012")</f>
        <v>B0012</v>
      </c>
      <c r="G3348" s="1" t="str">
        <f>IF(官網匯出!A3348="","",官網匯出!A3348)</f>
        <v/>
      </c>
      <c r="H3348" s="3" t="str">
        <f>IF(官網匯出!B3348="","",官網匯出!B3348)</f>
        <v/>
      </c>
      <c r="I3348" s="1" t="str">
        <f>IF(官網匯出!C3348="","",官網匯出!C3348)</f>
        <v/>
      </c>
      <c r="J3348" s="1" t="str">
        <f>IF(官網匯出!D3348="","",官網匯出!D3348)</f>
        <v/>
      </c>
      <c r="K3348" s="3" t="str">
        <f>IF(官網匯出!E3348="","",官網匯出!E3348)</f>
        <v/>
      </c>
      <c r="L3348" s="1" t="str">
        <f>IF(官網匯出!F3348="","",官網匯出!F3348)</f>
        <v/>
      </c>
      <c r="M3348" s="1" t="str">
        <f>IF(官網匯出!G3348="","",官網匯出!G3348)</f>
        <v/>
      </c>
      <c r="N3348" s="1" t="str">
        <f>IF(官網匯出!H3348="","",官網匯出!H3348)</f>
        <v/>
      </c>
      <c r="P3348" s="1" t="str">
        <f>IF(官網匯出!J3348="","",RIGHT(官網匯出!J3348,LEN(官網匯出!J3348)-2))</f>
        <v/>
      </c>
      <c r="Q3348" s="1" t="str">
        <f>IF(官網匯出!K3348="","",官網匯出!K3348)</f>
        <v/>
      </c>
      <c r="R3348" s="1" t="str">
        <f>IF(官網匯出!L3348="","",官網匯出!L3348)</f>
        <v/>
      </c>
      <c r="S3348" s="1" t="str">
        <f>IF(官網匯出!M3348="","",官網匯出!M3348)</f>
        <v/>
      </c>
      <c r="T3348" s="1" t="str">
        <f>IF(官網匯出!N3348="","",官網匯出!N3348)</f>
        <v/>
      </c>
      <c r="U3348" s="1" t="str">
        <f>IF(官網匯出!O3348="","",官網匯出!O3348)</f>
        <v/>
      </c>
      <c r="V3348" s="1" t="str">
        <f>IF(官網匯出!P3348="",IF(G3348="","",0),官網匯出!P3348)</f>
        <v/>
      </c>
      <c r="W3348" s="1" t="str">
        <f>IF(官網匯出!Q3348="",IF(G3348="","",0),官網匯出!Q3348)</f>
        <v/>
      </c>
      <c r="X3348" s="1" t="str">
        <f>IF(官網匯出!R3348="","",官網匯出!R3348)</f>
        <v/>
      </c>
      <c r="Y3348" s="1" t="str">
        <f>IF(官網匯出!S3348="","",官網匯出!S3348)</f>
        <v/>
      </c>
      <c r="Z3348" s="1" t="str">
        <f>IF(G3348="","",官網匯出!T3348)</f>
        <v/>
      </c>
      <c r="AA3348" s="1" t="str">
        <f>IF(G3348="","",官網匯出!AK3348)</f>
        <v/>
      </c>
      <c r="AB3348" s="1" t="str">
        <f>IF(G3348="","",IF(官網匯出!V3348="","",官網匯出!V3348))</f>
        <v/>
      </c>
      <c r="AJ3348" s="1" t="str">
        <f>IF(G3348="","",IF(官網匯出!AE3348="","",官網匯出!AE3348))</f>
        <v/>
      </c>
      <c r="AK3348" s="1" t="str">
        <f>IF(G3348="","",IF(官網匯出!AD3348="","",官網匯出!AD3348))</f>
        <v/>
      </c>
      <c r="AL3348" s="1" t="str">
        <f t="shared" si="585"/>
        <v>0</v>
      </c>
      <c r="AM3348" s="1" t="str">
        <f>IF(官網匯出!AG3348="","",官網匯出!AG3348)</f>
        <v/>
      </c>
      <c r="AN3348" s="1" t="str">
        <f>IF(G3348="","",IF(官網匯出!AH3348="","",官網匯出!AH3348))</f>
        <v/>
      </c>
      <c r="AO3348" s="14" t="str">
        <f t="shared" si="586"/>
        <v/>
      </c>
      <c r="AP3348" s="14" t="str">
        <f t="shared" si="587"/>
        <v>1</v>
      </c>
      <c r="AQ3348" s="14" t="str">
        <f t="shared" si="588"/>
        <v>0</v>
      </c>
      <c r="AR3348" s="1" t="str">
        <f t="shared" si="589"/>
        <v/>
      </c>
      <c r="AS3348" s="1" t="str">
        <f t="shared" si="590"/>
        <v/>
      </c>
      <c r="AT3348" s="1" t="str">
        <f t="shared" si="591"/>
        <v/>
      </c>
      <c r="AU3348" s="1" t="str">
        <f t="shared" si="582"/>
        <v/>
      </c>
      <c r="AV3348" s="1" t="e">
        <f>IF(VLOOKUP(G3348,官網匯出!A:AQ,42,FALSE)="","[黃金盾官網]",VLOOKUP(G3348,官網匯出!A:AQ,42,FALSE))</f>
        <v>#N/A</v>
      </c>
      <c r="AW3348" s="1" t="e">
        <f>IF(LEFT(VLOOKUP(G3348,官網匯出!A:AS,43,FALSE),2)="","web",LEFT(VLOOKUP(G3348,官網匯出!A:AS,43,FALSE),2))</f>
        <v>#N/A</v>
      </c>
      <c r="AX3348" s="1" t="str">
        <f t="shared" si="592"/>
        <v>O</v>
      </c>
    </row>
    <row r="3349" spans="1:50">
      <c r="A3349" s="1" t="str">
        <f>IF(G3349="","",VLOOKUP(官網轉換!AW3349,團名!A:B,2,FALSE))</f>
        <v/>
      </c>
      <c r="B3349" s="1" t="str">
        <f>IF(G3349="","",IF(LEFT(VLOOKUP(G3349,官網匯出!A:AQ,43,0),2)="wf",VLOOKUP(VLOOKUP(G3349,官網匯出!A:AQ,43,0),團名!$I$1:$K$12,2,FALSE),"N0071"))</f>
        <v/>
      </c>
      <c r="C3349" s="1" t="str">
        <f>IFERROR(VLOOKUP(官網匯出!D3349,團名!E:G,3,FALSE),"")</f>
        <v/>
      </c>
      <c r="D3349" s="1" t="str">
        <f t="shared" si="583"/>
        <v/>
      </c>
      <c r="E3349" s="1" t="str">
        <f t="shared" si="584"/>
        <v/>
      </c>
      <c r="F3349" s="1" t="str">
        <f>IF(官網匯出!F3349="已付款","","B0012")</f>
        <v>B0012</v>
      </c>
      <c r="G3349" s="1" t="str">
        <f>IF(官網匯出!A3349="","",官網匯出!A3349)</f>
        <v/>
      </c>
      <c r="H3349" s="3" t="str">
        <f>IF(官網匯出!B3349="","",官網匯出!B3349)</f>
        <v/>
      </c>
      <c r="I3349" s="1" t="str">
        <f>IF(官網匯出!C3349="","",官網匯出!C3349)</f>
        <v/>
      </c>
      <c r="J3349" s="1" t="str">
        <f>IF(官網匯出!D3349="","",官網匯出!D3349)</f>
        <v/>
      </c>
      <c r="K3349" s="3" t="str">
        <f>IF(官網匯出!E3349="","",官網匯出!E3349)</f>
        <v/>
      </c>
      <c r="L3349" s="1" t="str">
        <f>IF(官網匯出!F3349="","",官網匯出!F3349)</f>
        <v/>
      </c>
      <c r="M3349" s="1" t="str">
        <f>IF(官網匯出!G3349="","",官網匯出!G3349)</f>
        <v/>
      </c>
      <c r="N3349" s="1" t="str">
        <f>IF(官網匯出!H3349="","",官網匯出!H3349)</f>
        <v/>
      </c>
      <c r="P3349" s="1" t="str">
        <f>IF(官網匯出!J3349="","",RIGHT(官網匯出!J3349,LEN(官網匯出!J3349)-2))</f>
        <v/>
      </c>
      <c r="Q3349" s="1" t="str">
        <f>IF(官網匯出!K3349="","",官網匯出!K3349)</f>
        <v/>
      </c>
      <c r="R3349" s="1" t="str">
        <f>IF(官網匯出!L3349="","",官網匯出!L3349)</f>
        <v/>
      </c>
      <c r="S3349" s="1" t="str">
        <f>IF(官網匯出!M3349="","",官網匯出!M3349)</f>
        <v/>
      </c>
      <c r="T3349" s="1" t="str">
        <f>IF(官網匯出!N3349="","",官網匯出!N3349)</f>
        <v/>
      </c>
      <c r="U3349" s="1" t="str">
        <f>IF(官網匯出!O3349="","",官網匯出!O3349)</f>
        <v/>
      </c>
      <c r="V3349" s="1" t="str">
        <f>IF(官網匯出!P3349="",IF(G3349="","",0),官網匯出!P3349)</f>
        <v/>
      </c>
      <c r="W3349" s="1" t="str">
        <f>IF(官網匯出!Q3349="",IF(G3349="","",0),官網匯出!Q3349)</f>
        <v/>
      </c>
      <c r="X3349" s="1" t="str">
        <f>IF(官網匯出!R3349="","",官網匯出!R3349)</f>
        <v/>
      </c>
      <c r="Y3349" s="1" t="str">
        <f>IF(官網匯出!S3349="","",官網匯出!S3349)</f>
        <v/>
      </c>
      <c r="Z3349" s="1" t="str">
        <f>IF(G3349="","",官網匯出!T3349)</f>
        <v/>
      </c>
      <c r="AA3349" s="1" t="str">
        <f>IF(G3349="","",官網匯出!AK3349)</f>
        <v/>
      </c>
      <c r="AB3349" s="1" t="str">
        <f>IF(G3349="","",IF(官網匯出!V3349="","",官網匯出!V3349))</f>
        <v/>
      </c>
      <c r="AJ3349" s="1" t="str">
        <f>IF(G3349="","",IF(官網匯出!AE3349="","",官網匯出!AE3349))</f>
        <v/>
      </c>
      <c r="AK3349" s="1" t="str">
        <f>IF(G3349="","",IF(官網匯出!AD3349="","",官網匯出!AD3349))</f>
        <v/>
      </c>
      <c r="AL3349" s="1" t="str">
        <f t="shared" si="585"/>
        <v>0</v>
      </c>
      <c r="AM3349" s="1" t="str">
        <f>IF(官網匯出!AG3349="","",官網匯出!AG3349)</f>
        <v/>
      </c>
      <c r="AN3349" s="1" t="str">
        <f>IF(G3349="","",IF(官網匯出!AH3349="","",官網匯出!AH3349))</f>
        <v/>
      </c>
      <c r="AO3349" s="14" t="str">
        <f t="shared" si="586"/>
        <v/>
      </c>
      <c r="AP3349" s="14" t="str">
        <f t="shared" si="587"/>
        <v>1</v>
      </c>
      <c r="AQ3349" s="14" t="str">
        <f t="shared" si="588"/>
        <v>0</v>
      </c>
      <c r="AR3349" s="1" t="str">
        <f t="shared" si="589"/>
        <v/>
      </c>
      <c r="AS3349" s="1" t="str">
        <f t="shared" si="590"/>
        <v/>
      </c>
      <c r="AT3349" s="1" t="str">
        <f t="shared" si="591"/>
        <v/>
      </c>
      <c r="AU3349" s="1" t="str">
        <f t="shared" si="582"/>
        <v/>
      </c>
      <c r="AV3349" s="1" t="e">
        <f>IF(VLOOKUP(G3349,官網匯出!A:AQ,42,FALSE)="","[黃金盾官網]",VLOOKUP(G3349,官網匯出!A:AQ,42,FALSE))</f>
        <v>#N/A</v>
      </c>
      <c r="AW3349" s="1" t="e">
        <f>IF(LEFT(VLOOKUP(G3349,官網匯出!A:AS,43,FALSE),2)="","web",LEFT(VLOOKUP(G3349,官網匯出!A:AS,43,FALSE),2))</f>
        <v>#N/A</v>
      </c>
      <c r="AX3349" s="1" t="str">
        <f t="shared" si="592"/>
        <v>O</v>
      </c>
    </row>
    <row r="3350" spans="1:50">
      <c r="A3350" s="1" t="str">
        <f>IF(G3350="","",VLOOKUP(官網轉換!AW3350,團名!A:B,2,FALSE))</f>
        <v/>
      </c>
      <c r="B3350" s="1" t="str">
        <f>IF(G3350="","",IF(LEFT(VLOOKUP(G3350,官網匯出!A:AQ,43,0),2)="wf",VLOOKUP(VLOOKUP(G3350,官網匯出!A:AQ,43,0),團名!$I$1:$K$12,2,FALSE),"N0071"))</f>
        <v/>
      </c>
      <c r="C3350" s="1" t="str">
        <f>IFERROR(VLOOKUP(官網匯出!D3350,團名!E:G,3,FALSE),"")</f>
        <v/>
      </c>
      <c r="D3350" s="1" t="str">
        <f t="shared" si="583"/>
        <v/>
      </c>
      <c r="E3350" s="1" t="str">
        <f t="shared" si="584"/>
        <v/>
      </c>
      <c r="F3350" s="1" t="str">
        <f>IF(官網匯出!F3350="已付款","","B0012")</f>
        <v>B0012</v>
      </c>
      <c r="G3350" s="1" t="str">
        <f>IF(官網匯出!A3350="","",官網匯出!A3350)</f>
        <v/>
      </c>
      <c r="H3350" s="3" t="str">
        <f>IF(官網匯出!B3350="","",官網匯出!B3350)</f>
        <v/>
      </c>
      <c r="I3350" s="1" t="str">
        <f>IF(官網匯出!C3350="","",官網匯出!C3350)</f>
        <v/>
      </c>
      <c r="J3350" s="1" t="str">
        <f>IF(官網匯出!D3350="","",官網匯出!D3350)</f>
        <v/>
      </c>
      <c r="K3350" s="3" t="str">
        <f>IF(官網匯出!E3350="","",官網匯出!E3350)</f>
        <v/>
      </c>
      <c r="L3350" s="1" t="str">
        <f>IF(官網匯出!F3350="","",官網匯出!F3350)</f>
        <v/>
      </c>
      <c r="M3350" s="1" t="str">
        <f>IF(官網匯出!G3350="","",官網匯出!G3350)</f>
        <v/>
      </c>
      <c r="N3350" s="1" t="str">
        <f>IF(官網匯出!H3350="","",官網匯出!H3350)</f>
        <v/>
      </c>
      <c r="P3350" s="1" t="str">
        <f>IF(官網匯出!J3350="","",RIGHT(官網匯出!J3350,LEN(官網匯出!J3350)-2))</f>
        <v/>
      </c>
      <c r="Q3350" s="1" t="str">
        <f>IF(官網匯出!K3350="","",官網匯出!K3350)</f>
        <v/>
      </c>
      <c r="R3350" s="1" t="str">
        <f>IF(官網匯出!L3350="","",官網匯出!L3350)</f>
        <v/>
      </c>
      <c r="S3350" s="1" t="str">
        <f>IF(官網匯出!M3350="","",官網匯出!M3350)</f>
        <v/>
      </c>
      <c r="T3350" s="1" t="str">
        <f>IF(官網匯出!N3350="","",官網匯出!N3350)</f>
        <v/>
      </c>
      <c r="U3350" s="1" t="str">
        <f>IF(官網匯出!O3350="","",官網匯出!O3350)</f>
        <v/>
      </c>
      <c r="V3350" s="1" t="str">
        <f>IF(官網匯出!P3350="",IF(G3350="","",0),官網匯出!P3350)</f>
        <v/>
      </c>
      <c r="W3350" s="1" t="str">
        <f>IF(官網匯出!Q3350="",IF(G3350="","",0),官網匯出!Q3350)</f>
        <v/>
      </c>
      <c r="X3350" s="1" t="str">
        <f>IF(官網匯出!R3350="","",官網匯出!R3350)</f>
        <v/>
      </c>
      <c r="Y3350" s="1" t="str">
        <f>IF(官網匯出!S3350="","",官網匯出!S3350)</f>
        <v/>
      </c>
      <c r="Z3350" s="1" t="str">
        <f>IF(G3350="","",官網匯出!T3350)</f>
        <v/>
      </c>
      <c r="AA3350" s="1" t="str">
        <f>IF(G3350="","",官網匯出!AK3350)</f>
        <v/>
      </c>
      <c r="AB3350" s="1" t="str">
        <f>IF(G3350="","",IF(官網匯出!V3350="","",官網匯出!V3350))</f>
        <v/>
      </c>
      <c r="AJ3350" s="1" t="str">
        <f>IF(G3350="","",IF(官網匯出!AE3350="","",官網匯出!AE3350))</f>
        <v/>
      </c>
      <c r="AK3350" s="1" t="str">
        <f>IF(G3350="","",IF(官網匯出!AD3350="","",官網匯出!AD3350))</f>
        <v/>
      </c>
      <c r="AL3350" s="1" t="str">
        <f t="shared" si="585"/>
        <v>0</v>
      </c>
      <c r="AM3350" s="1" t="str">
        <f>IF(官網匯出!AG3350="","",官網匯出!AG3350)</f>
        <v/>
      </c>
      <c r="AN3350" s="1" t="str">
        <f>IF(G3350="","",IF(官網匯出!AH3350="","",官網匯出!AH3350))</f>
        <v/>
      </c>
      <c r="AO3350" s="14" t="str">
        <f t="shared" si="586"/>
        <v/>
      </c>
      <c r="AP3350" s="14" t="str">
        <f t="shared" si="587"/>
        <v>1</v>
      </c>
      <c r="AQ3350" s="14" t="str">
        <f t="shared" si="588"/>
        <v>0</v>
      </c>
      <c r="AR3350" s="1" t="str">
        <f t="shared" si="589"/>
        <v/>
      </c>
      <c r="AS3350" s="1" t="str">
        <f t="shared" si="590"/>
        <v/>
      </c>
      <c r="AT3350" s="1" t="str">
        <f t="shared" si="591"/>
        <v/>
      </c>
      <c r="AU3350" s="1" t="str">
        <f t="shared" si="582"/>
        <v/>
      </c>
      <c r="AV3350" s="1" t="e">
        <f>IF(VLOOKUP(G3350,官網匯出!A:AQ,42,FALSE)="","[黃金盾官網]",VLOOKUP(G3350,官網匯出!A:AQ,42,FALSE))</f>
        <v>#N/A</v>
      </c>
      <c r="AW3350" s="1" t="e">
        <f>IF(LEFT(VLOOKUP(G3350,官網匯出!A:AS,43,FALSE),2)="","web",LEFT(VLOOKUP(G3350,官網匯出!A:AS,43,FALSE),2))</f>
        <v>#N/A</v>
      </c>
      <c r="AX3350" s="1" t="str">
        <f t="shared" si="592"/>
        <v>O</v>
      </c>
    </row>
    <row r="3351" spans="1:50">
      <c r="A3351" s="1" t="str">
        <f>IF(G3351="","",VLOOKUP(官網轉換!AW3351,團名!A:B,2,FALSE))</f>
        <v/>
      </c>
      <c r="B3351" s="1" t="str">
        <f>IF(G3351="","",IF(LEFT(VLOOKUP(G3351,官網匯出!A:AQ,43,0),2)="wf",VLOOKUP(VLOOKUP(G3351,官網匯出!A:AQ,43,0),團名!$I$1:$K$12,2,FALSE),"N0071"))</f>
        <v/>
      </c>
      <c r="C3351" s="1" t="str">
        <f>IFERROR(VLOOKUP(官網匯出!D3351,團名!E:G,3,FALSE),"")</f>
        <v/>
      </c>
      <c r="D3351" s="1" t="str">
        <f t="shared" si="583"/>
        <v/>
      </c>
      <c r="E3351" s="1" t="str">
        <f t="shared" si="584"/>
        <v/>
      </c>
      <c r="F3351" s="1" t="str">
        <f>IF(官網匯出!F3351="已付款","","B0012")</f>
        <v>B0012</v>
      </c>
      <c r="G3351" s="1" t="str">
        <f>IF(官網匯出!A3351="","",官網匯出!A3351)</f>
        <v/>
      </c>
      <c r="H3351" s="3" t="str">
        <f>IF(官網匯出!B3351="","",官網匯出!B3351)</f>
        <v/>
      </c>
      <c r="I3351" s="1" t="str">
        <f>IF(官網匯出!C3351="","",官網匯出!C3351)</f>
        <v/>
      </c>
      <c r="J3351" s="1" t="str">
        <f>IF(官網匯出!D3351="","",官網匯出!D3351)</f>
        <v/>
      </c>
      <c r="K3351" s="3" t="str">
        <f>IF(官網匯出!E3351="","",官網匯出!E3351)</f>
        <v/>
      </c>
      <c r="L3351" s="1" t="str">
        <f>IF(官網匯出!F3351="","",官網匯出!F3351)</f>
        <v/>
      </c>
      <c r="M3351" s="1" t="str">
        <f>IF(官網匯出!G3351="","",官網匯出!G3351)</f>
        <v/>
      </c>
      <c r="N3351" s="1" t="str">
        <f>IF(官網匯出!H3351="","",官網匯出!H3351)</f>
        <v/>
      </c>
      <c r="P3351" s="1" t="str">
        <f>IF(官網匯出!J3351="","",RIGHT(官網匯出!J3351,LEN(官網匯出!J3351)-2))</f>
        <v/>
      </c>
      <c r="Q3351" s="1" t="str">
        <f>IF(官網匯出!K3351="","",官網匯出!K3351)</f>
        <v/>
      </c>
      <c r="R3351" s="1" t="str">
        <f>IF(官網匯出!L3351="","",官網匯出!L3351)</f>
        <v/>
      </c>
      <c r="S3351" s="1" t="str">
        <f>IF(官網匯出!M3351="","",官網匯出!M3351)</f>
        <v/>
      </c>
      <c r="T3351" s="1" t="str">
        <f>IF(官網匯出!N3351="","",官網匯出!N3351)</f>
        <v/>
      </c>
      <c r="U3351" s="1" t="str">
        <f>IF(官網匯出!O3351="","",官網匯出!O3351)</f>
        <v/>
      </c>
      <c r="V3351" s="1" t="str">
        <f>IF(官網匯出!P3351="",IF(G3351="","",0),官網匯出!P3351)</f>
        <v/>
      </c>
      <c r="W3351" s="1" t="str">
        <f>IF(官網匯出!Q3351="",IF(G3351="","",0),官網匯出!Q3351)</f>
        <v/>
      </c>
      <c r="X3351" s="1" t="str">
        <f>IF(官網匯出!R3351="","",官網匯出!R3351)</f>
        <v/>
      </c>
      <c r="Y3351" s="1" t="str">
        <f>IF(官網匯出!S3351="","",官網匯出!S3351)</f>
        <v/>
      </c>
      <c r="Z3351" s="1" t="str">
        <f>IF(G3351="","",官網匯出!T3351)</f>
        <v/>
      </c>
      <c r="AA3351" s="1" t="str">
        <f>IF(G3351="","",官網匯出!AK3351)</f>
        <v/>
      </c>
      <c r="AB3351" s="1" t="str">
        <f>IF(G3351="","",IF(官網匯出!V3351="","",官網匯出!V3351))</f>
        <v/>
      </c>
      <c r="AJ3351" s="1" t="str">
        <f>IF(G3351="","",IF(官網匯出!AE3351="","",官網匯出!AE3351))</f>
        <v/>
      </c>
      <c r="AK3351" s="1" t="str">
        <f>IF(G3351="","",IF(官網匯出!AD3351="","",官網匯出!AD3351))</f>
        <v/>
      </c>
      <c r="AL3351" s="1" t="str">
        <f t="shared" si="585"/>
        <v>0</v>
      </c>
      <c r="AM3351" s="1" t="str">
        <f>IF(官網匯出!AG3351="","",官網匯出!AG3351)</f>
        <v/>
      </c>
      <c r="AN3351" s="1" t="str">
        <f>IF(G3351="","",IF(官網匯出!AH3351="","",官網匯出!AH3351))</f>
        <v/>
      </c>
      <c r="AO3351" s="14" t="str">
        <f t="shared" si="586"/>
        <v/>
      </c>
      <c r="AP3351" s="14" t="str">
        <f t="shared" si="587"/>
        <v>1</v>
      </c>
      <c r="AQ3351" s="14" t="str">
        <f t="shared" si="588"/>
        <v>0</v>
      </c>
      <c r="AR3351" s="1" t="str">
        <f t="shared" si="589"/>
        <v/>
      </c>
      <c r="AS3351" s="1" t="str">
        <f t="shared" si="590"/>
        <v/>
      </c>
      <c r="AT3351" s="1" t="str">
        <f t="shared" si="591"/>
        <v/>
      </c>
      <c r="AU3351" s="1" t="str">
        <f t="shared" si="582"/>
        <v/>
      </c>
      <c r="AV3351" s="1" t="e">
        <f>IF(VLOOKUP(G3351,官網匯出!A:AQ,42,FALSE)="","[黃金盾官網]",VLOOKUP(G3351,官網匯出!A:AQ,42,FALSE))</f>
        <v>#N/A</v>
      </c>
      <c r="AW3351" s="1" t="e">
        <f>IF(LEFT(VLOOKUP(G3351,官網匯出!A:AS,43,FALSE),2)="","web",LEFT(VLOOKUP(G3351,官網匯出!A:AS,43,FALSE),2))</f>
        <v>#N/A</v>
      </c>
      <c r="AX3351" s="1" t="str">
        <f t="shared" si="592"/>
        <v>O</v>
      </c>
    </row>
    <row r="3352" spans="1:50">
      <c r="A3352" s="1" t="str">
        <f>IF(G3352="","",VLOOKUP(官網轉換!AW3352,團名!A:B,2,FALSE))</f>
        <v/>
      </c>
      <c r="B3352" s="1" t="str">
        <f>IF(G3352="","",IF(LEFT(VLOOKUP(G3352,官網匯出!A:AQ,43,0),2)="wf",VLOOKUP(VLOOKUP(G3352,官網匯出!A:AQ,43,0),團名!$I$1:$K$12,2,FALSE),"N0071"))</f>
        <v/>
      </c>
      <c r="C3352" s="1" t="str">
        <f>IFERROR(VLOOKUP(官網匯出!D3352,團名!E:G,3,FALSE),"")</f>
        <v/>
      </c>
      <c r="D3352" s="1" t="str">
        <f t="shared" si="583"/>
        <v/>
      </c>
      <c r="E3352" s="1" t="str">
        <f t="shared" si="584"/>
        <v/>
      </c>
      <c r="F3352" s="1" t="str">
        <f>IF(官網匯出!F3352="已付款","","B0012")</f>
        <v>B0012</v>
      </c>
      <c r="G3352" s="1" t="str">
        <f>IF(官網匯出!A3352="","",官網匯出!A3352)</f>
        <v/>
      </c>
      <c r="H3352" s="3" t="str">
        <f>IF(官網匯出!B3352="","",官網匯出!B3352)</f>
        <v/>
      </c>
      <c r="I3352" s="1" t="str">
        <f>IF(官網匯出!C3352="","",官網匯出!C3352)</f>
        <v/>
      </c>
      <c r="J3352" s="1" t="str">
        <f>IF(官網匯出!D3352="","",官網匯出!D3352)</f>
        <v/>
      </c>
      <c r="K3352" s="3" t="str">
        <f>IF(官網匯出!E3352="","",官網匯出!E3352)</f>
        <v/>
      </c>
      <c r="L3352" s="1" t="str">
        <f>IF(官網匯出!F3352="","",官網匯出!F3352)</f>
        <v/>
      </c>
      <c r="M3352" s="1" t="str">
        <f>IF(官網匯出!G3352="","",官網匯出!G3352)</f>
        <v/>
      </c>
      <c r="N3352" s="1" t="str">
        <f>IF(官網匯出!H3352="","",官網匯出!H3352)</f>
        <v/>
      </c>
      <c r="P3352" s="1" t="str">
        <f>IF(官網匯出!J3352="","",RIGHT(官網匯出!J3352,LEN(官網匯出!J3352)-2))</f>
        <v/>
      </c>
      <c r="Q3352" s="1" t="str">
        <f>IF(官網匯出!K3352="","",官網匯出!K3352)</f>
        <v/>
      </c>
      <c r="R3352" s="1" t="str">
        <f>IF(官網匯出!L3352="","",官網匯出!L3352)</f>
        <v/>
      </c>
      <c r="S3352" s="1" t="str">
        <f>IF(官網匯出!M3352="","",官網匯出!M3352)</f>
        <v/>
      </c>
      <c r="T3352" s="1" t="str">
        <f>IF(官網匯出!N3352="","",官網匯出!N3352)</f>
        <v/>
      </c>
      <c r="U3352" s="1" t="str">
        <f>IF(官網匯出!O3352="","",官網匯出!O3352)</f>
        <v/>
      </c>
      <c r="V3352" s="1" t="str">
        <f>IF(官網匯出!P3352="",IF(G3352="","",0),官網匯出!P3352)</f>
        <v/>
      </c>
      <c r="W3352" s="1" t="str">
        <f>IF(官網匯出!Q3352="",IF(G3352="","",0),官網匯出!Q3352)</f>
        <v/>
      </c>
      <c r="X3352" s="1" t="str">
        <f>IF(官網匯出!R3352="","",官網匯出!R3352)</f>
        <v/>
      </c>
      <c r="Y3352" s="1" t="str">
        <f>IF(官網匯出!S3352="","",官網匯出!S3352)</f>
        <v/>
      </c>
      <c r="Z3352" s="1" t="str">
        <f>IF(G3352="","",官網匯出!T3352)</f>
        <v/>
      </c>
      <c r="AA3352" s="1" t="str">
        <f>IF(G3352="","",官網匯出!AK3352)</f>
        <v/>
      </c>
      <c r="AB3352" s="1" t="str">
        <f>IF(G3352="","",IF(官網匯出!V3352="","",官網匯出!V3352))</f>
        <v/>
      </c>
      <c r="AJ3352" s="1" t="str">
        <f>IF(G3352="","",IF(官網匯出!AE3352="","",官網匯出!AE3352))</f>
        <v/>
      </c>
      <c r="AK3352" s="1" t="str">
        <f>IF(G3352="","",IF(官網匯出!AD3352="","",官網匯出!AD3352))</f>
        <v/>
      </c>
      <c r="AL3352" s="1" t="str">
        <f t="shared" si="585"/>
        <v>0</v>
      </c>
      <c r="AM3352" s="1" t="str">
        <f>IF(官網匯出!AG3352="","",官網匯出!AG3352)</f>
        <v/>
      </c>
      <c r="AN3352" s="1" t="str">
        <f>IF(G3352="","",IF(官網匯出!AH3352="","",官網匯出!AH3352))</f>
        <v/>
      </c>
      <c r="AO3352" s="14" t="str">
        <f t="shared" si="586"/>
        <v/>
      </c>
      <c r="AP3352" s="14" t="str">
        <f t="shared" si="587"/>
        <v>1</v>
      </c>
      <c r="AQ3352" s="14" t="str">
        <f t="shared" si="588"/>
        <v>0</v>
      </c>
      <c r="AR3352" s="1" t="str">
        <f t="shared" si="589"/>
        <v/>
      </c>
      <c r="AS3352" s="1" t="str">
        <f t="shared" si="590"/>
        <v/>
      </c>
      <c r="AT3352" s="1" t="str">
        <f t="shared" si="591"/>
        <v/>
      </c>
      <c r="AU3352" s="1" t="str">
        <f t="shared" si="582"/>
        <v/>
      </c>
      <c r="AV3352" s="1" t="e">
        <f>IF(VLOOKUP(G3352,官網匯出!A:AQ,42,FALSE)="","[黃金盾官網]",VLOOKUP(G3352,官網匯出!A:AQ,42,FALSE))</f>
        <v>#N/A</v>
      </c>
      <c r="AW3352" s="1" t="e">
        <f>IF(LEFT(VLOOKUP(G3352,官網匯出!A:AS,43,FALSE),2)="","web",LEFT(VLOOKUP(G3352,官網匯出!A:AS,43,FALSE),2))</f>
        <v>#N/A</v>
      </c>
      <c r="AX3352" s="1" t="str">
        <f t="shared" si="592"/>
        <v>O</v>
      </c>
    </row>
    <row r="3353" spans="1:50">
      <c r="A3353" s="1" t="str">
        <f>IF(G3353="","",VLOOKUP(官網轉換!AW3353,團名!A:B,2,FALSE))</f>
        <v/>
      </c>
      <c r="B3353" s="1" t="str">
        <f>IF(G3353="","",IF(LEFT(VLOOKUP(G3353,官網匯出!A:AQ,43,0),2)="wf",VLOOKUP(VLOOKUP(G3353,官網匯出!A:AQ,43,0),團名!$I$1:$K$12,2,FALSE),"N0071"))</f>
        <v/>
      </c>
      <c r="C3353" s="1" t="str">
        <f>IFERROR(VLOOKUP(官網匯出!D3353,團名!E:G,3,FALSE),"")</f>
        <v/>
      </c>
      <c r="D3353" s="1" t="str">
        <f t="shared" si="583"/>
        <v/>
      </c>
      <c r="E3353" s="1" t="str">
        <f t="shared" si="584"/>
        <v/>
      </c>
      <c r="F3353" s="1" t="str">
        <f>IF(官網匯出!F3353="已付款","","B0012")</f>
        <v>B0012</v>
      </c>
      <c r="G3353" s="1" t="str">
        <f>IF(官網匯出!A3353="","",官網匯出!A3353)</f>
        <v/>
      </c>
      <c r="H3353" s="3" t="str">
        <f>IF(官網匯出!B3353="","",官網匯出!B3353)</f>
        <v/>
      </c>
      <c r="I3353" s="1" t="str">
        <f>IF(官網匯出!C3353="","",官網匯出!C3353)</f>
        <v/>
      </c>
      <c r="J3353" s="1" t="str">
        <f>IF(官網匯出!D3353="","",官網匯出!D3353)</f>
        <v/>
      </c>
      <c r="K3353" s="3" t="str">
        <f>IF(官網匯出!E3353="","",官網匯出!E3353)</f>
        <v/>
      </c>
      <c r="L3353" s="1" t="str">
        <f>IF(官網匯出!F3353="","",官網匯出!F3353)</f>
        <v/>
      </c>
      <c r="M3353" s="1" t="str">
        <f>IF(官網匯出!G3353="","",官網匯出!G3353)</f>
        <v/>
      </c>
      <c r="N3353" s="1" t="str">
        <f>IF(官網匯出!H3353="","",官網匯出!H3353)</f>
        <v/>
      </c>
      <c r="P3353" s="1" t="str">
        <f>IF(官網匯出!J3353="","",RIGHT(官網匯出!J3353,LEN(官網匯出!J3353)-2))</f>
        <v/>
      </c>
      <c r="Q3353" s="1" t="str">
        <f>IF(官網匯出!K3353="","",官網匯出!K3353)</f>
        <v/>
      </c>
      <c r="R3353" s="1" t="str">
        <f>IF(官網匯出!L3353="","",官網匯出!L3353)</f>
        <v/>
      </c>
      <c r="S3353" s="1" t="str">
        <f>IF(官網匯出!M3353="","",官網匯出!M3353)</f>
        <v/>
      </c>
      <c r="T3353" s="1" t="str">
        <f>IF(官網匯出!N3353="","",官網匯出!N3353)</f>
        <v/>
      </c>
      <c r="U3353" s="1" t="str">
        <f>IF(官網匯出!O3353="","",官網匯出!O3353)</f>
        <v/>
      </c>
      <c r="V3353" s="1" t="str">
        <f>IF(官網匯出!P3353="",IF(G3353="","",0),官網匯出!P3353)</f>
        <v/>
      </c>
      <c r="W3353" s="1" t="str">
        <f>IF(官網匯出!Q3353="",IF(G3353="","",0),官網匯出!Q3353)</f>
        <v/>
      </c>
      <c r="X3353" s="1" t="str">
        <f>IF(官網匯出!R3353="","",官網匯出!R3353)</f>
        <v/>
      </c>
      <c r="Y3353" s="1" t="str">
        <f>IF(官網匯出!S3353="","",官網匯出!S3353)</f>
        <v/>
      </c>
      <c r="Z3353" s="1" t="str">
        <f>IF(G3353="","",官網匯出!T3353)</f>
        <v/>
      </c>
      <c r="AA3353" s="1" t="str">
        <f>IF(G3353="","",官網匯出!AK3353)</f>
        <v/>
      </c>
      <c r="AB3353" s="1" t="str">
        <f>IF(G3353="","",IF(官網匯出!V3353="","",官網匯出!V3353))</f>
        <v/>
      </c>
      <c r="AJ3353" s="1" t="str">
        <f>IF(G3353="","",IF(官網匯出!AE3353="","",官網匯出!AE3353))</f>
        <v/>
      </c>
      <c r="AK3353" s="1" t="str">
        <f>IF(G3353="","",IF(官網匯出!AD3353="","",官網匯出!AD3353))</f>
        <v/>
      </c>
      <c r="AL3353" s="1" t="str">
        <f t="shared" si="585"/>
        <v>0</v>
      </c>
      <c r="AM3353" s="1" t="str">
        <f>IF(官網匯出!AG3353="","",官網匯出!AG3353)</f>
        <v/>
      </c>
      <c r="AN3353" s="1" t="str">
        <f>IF(G3353="","",IF(官網匯出!AH3353="","",官網匯出!AH3353))</f>
        <v/>
      </c>
      <c r="AO3353" s="14" t="str">
        <f t="shared" si="586"/>
        <v/>
      </c>
      <c r="AP3353" s="14" t="str">
        <f t="shared" si="587"/>
        <v>1</v>
      </c>
      <c r="AQ3353" s="14" t="str">
        <f t="shared" si="588"/>
        <v>0</v>
      </c>
      <c r="AR3353" s="1" t="str">
        <f t="shared" si="589"/>
        <v/>
      </c>
      <c r="AS3353" s="1" t="str">
        <f t="shared" si="590"/>
        <v/>
      </c>
      <c r="AT3353" s="1" t="str">
        <f t="shared" si="591"/>
        <v/>
      </c>
      <c r="AU3353" s="1" t="str">
        <f t="shared" si="582"/>
        <v/>
      </c>
      <c r="AV3353" s="1" t="e">
        <f>IF(VLOOKUP(G3353,官網匯出!A:AQ,42,FALSE)="","[黃金盾官網]",VLOOKUP(G3353,官網匯出!A:AQ,42,FALSE))</f>
        <v>#N/A</v>
      </c>
      <c r="AW3353" s="1" t="e">
        <f>IF(LEFT(VLOOKUP(G3353,官網匯出!A:AS,43,FALSE),2)="","web",LEFT(VLOOKUP(G3353,官網匯出!A:AS,43,FALSE),2))</f>
        <v>#N/A</v>
      </c>
      <c r="AX3353" s="1" t="str">
        <f t="shared" si="592"/>
        <v>O</v>
      </c>
    </row>
    <row r="3354" spans="1:50">
      <c r="A3354" s="1" t="str">
        <f>IF(G3354="","",VLOOKUP(官網轉換!AW3354,團名!A:B,2,FALSE))</f>
        <v/>
      </c>
      <c r="B3354" s="1" t="str">
        <f>IF(G3354="","",IF(LEFT(VLOOKUP(G3354,官網匯出!A:AQ,43,0),2)="wf",VLOOKUP(VLOOKUP(G3354,官網匯出!A:AQ,43,0),團名!$I$1:$K$12,2,FALSE),"N0071"))</f>
        <v/>
      </c>
      <c r="C3354" s="1" t="str">
        <f>IFERROR(VLOOKUP(官網匯出!D3354,團名!E:G,3,FALSE),"")</f>
        <v/>
      </c>
      <c r="D3354" s="1" t="str">
        <f t="shared" si="583"/>
        <v/>
      </c>
      <c r="E3354" s="1" t="str">
        <f t="shared" si="584"/>
        <v/>
      </c>
      <c r="F3354" s="1" t="str">
        <f>IF(官網匯出!F3354="已付款","","B0012")</f>
        <v>B0012</v>
      </c>
      <c r="G3354" s="1" t="str">
        <f>IF(官網匯出!A3354="","",官網匯出!A3354)</f>
        <v/>
      </c>
      <c r="H3354" s="3" t="str">
        <f>IF(官網匯出!B3354="","",官網匯出!B3354)</f>
        <v/>
      </c>
      <c r="I3354" s="1" t="str">
        <f>IF(官網匯出!C3354="","",官網匯出!C3354)</f>
        <v/>
      </c>
      <c r="J3354" s="1" t="str">
        <f>IF(官網匯出!D3354="","",官網匯出!D3354)</f>
        <v/>
      </c>
      <c r="K3354" s="3" t="str">
        <f>IF(官網匯出!E3354="","",官網匯出!E3354)</f>
        <v/>
      </c>
      <c r="L3354" s="1" t="str">
        <f>IF(官網匯出!F3354="","",官網匯出!F3354)</f>
        <v/>
      </c>
      <c r="M3354" s="1" t="str">
        <f>IF(官網匯出!G3354="","",官網匯出!G3354)</f>
        <v/>
      </c>
      <c r="N3354" s="1" t="str">
        <f>IF(官網匯出!H3354="","",官網匯出!H3354)</f>
        <v/>
      </c>
      <c r="P3354" s="1" t="str">
        <f>IF(官網匯出!J3354="","",RIGHT(官網匯出!J3354,LEN(官網匯出!J3354)-2))</f>
        <v/>
      </c>
      <c r="Q3354" s="1" t="str">
        <f>IF(官網匯出!K3354="","",官網匯出!K3354)</f>
        <v/>
      </c>
      <c r="R3354" s="1" t="str">
        <f>IF(官網匯出!L3354="","",官網匯出!L3354)</f>
        <v/>
      </c>
      <c r="S3354" s="1" t="str">
        <f>IF(官網匯出!M3354="","",官網匯出!M3354)</f>
        <v/>
      </c>
      <c r="T3354" s="1" t="str">
        <f>IF(官網匯出!N3354="","",官網匯出!N3354)</f>
        <v/>
      </c>
      <c r="U3354" s="1" t="str">
        <f>IF(官網匯出!O3354="","",官網匯出!O3354)</f>
        <v/>
      </c>
      <c r="V3354" s="1" t="str">
        <f>IF(官網匯出!P3354="",IF(G3354="","",0),官網匯出!P3354)</f>
        <v/>
      </c>
      <c r="W3354" s="1" t="str">
        <f>IF(官網匯出!Q3354="",IF(G3354="","",0),官網匯出!Q3354)</f>
        <v/>
      </c>
      <c r="X3354" s="1" t="str">
        <f>IF(官網匯出!R3354="","",官網匯出!R3354)</f>
        <v/>
      </c>
      <c r="Y3354" s="1" t="str">
        <f>IF(官網匯出!S3354="","",官網匯出!S3354)</f>
        <v/>
      </c>
      <c r="Z3354" s="1" t="str">
        <f>IF(G3354="","",官網匯出!T3354)</f>
        <v/>
      </c>
      <c r="AA3354" s="1" t="str">
        <f>IF(G3354="","",官網匯出!AK3354)</f>
        <v/>
      </c>
      <c r="AB3354" s="1" t="str">
        <f>IF(G3354="","",IF(官網匯出!V3354="","",官網匯出!V3354))</f>
        <v/>
      </c>
      <c r="AJ3354" s="1" t="str">
        <f>IF(G3354="","",IF(官網匯出!AE3354="","",官網匯出!AE3354))</f>
        <v/>
      </c>
      <c r="AK3354" s="1" t="str">
        <f>IF(G3354="","",IF(官網匯出!AD3354="","",官網匯出!AD3354))</f>
        <v/>
      </c>
      <c r="AL3354" s="1" t="str">
        <f t="shared" si="585"/>
        <v>0</v>
      </c>
      <c r="AM3354" s="1" t="str">
        <f>IF(官網匯出!AG3354="","",官網匯出!AG3354)</f>
        <v/>
      </c>
      <c r="AN3354" s="1" t="str">
        <f>IF(G3354="","",IF(官網匯出!AH3354="","",官網匯出!AH3354))</f>
        <v/>
      </c>
      <c r="AO3354" s="14" t="str">
        <f t="shared" si="586"/>
        <v/>
      </c>
      <c r="AP3354" s="14" t="str">
        <f t="shared" si="587"/>
        <v>1</v>
      </c>
      <c r="AQ3354" s="14" t="str">
        <f t="shared" si="588"/>
        <v>0</v>
      </c>
      <c r="AR3354" s="1" t="str">
        <f t="shared" si="589"/>
        <v/>
      </c>
      <c r="AS3354" s="1" t="str">
        <f t="shared" si="590"/>
        <v/>
      </c>
      <c r="AT3354" s="1" t="str">
        <f t="shared" si="591"/>
        <v/>
      </c>
      <c r="AU3354" s="1" t="str">
        <f t="shared" si="582"/>
        <v/>
      </c>
      <c r="AV3354" s="1" t="e">
        <f>IF(VLOOKUP(G3354,官網匯出!A:AQ,42,FALSE)="","[黃金盾官網]",VLOOKUP(G3354,官網匯出!A:AQ,42,FALSE))</f>
        <v>#N/A</v>
      </c>
      <c r="AW3354" s="1" t="e">
        <f>IF(LEFT(VLOOKUP(G3354,官網匯出!A:AS,43,FALSE),2)="","web",LEFT(VLOOKUP(G3354,官網匯出!A:AS,43,FALSE),2))</f>
        <v>#N/A</v>
      </c>
      <c r="AX3354" s="1" t="str">
        <f t="shared" si="592"/>
        <v>O</v>
      </c>
    </row>
    <row r="3355" spans="1:50">
      <c r="A3355" s="1" t="str">
        <f>IF(G3355="","",VLOOKUP(官網轉換!AW3355,團名!A:B,2,FALSE))</f>
        <v/>
      </c>
      <c r="B3355" s="1" t="str">
        <f>IF(G3355="","",IF(LEFT(VLOOKUP(G3355,官網匯出!A:AQ,43,0),2)="wf",VLOOKUP(VLOOKUP(G3355,官網匯出!A:AQ,43,0),團名!$I$1:$K$12,2,FALSE),"N0071"))</f>
        <v/>
      </c>
      <c r="C3355" s="1" t="str">
        <f>IFERROR(VLOOKUP(官網匯出!D3355,團名!E:G,3,FALSE),"")</f>
        <v/>
      </c>
      <c r="D3355" s="1" t="str">
        <f t="shared" si="583"/>
        <v/>
      </c>
      <c r="E3355" s="1" t="str">
        <f t="shared" si="584"/>
        <v/>
      </c>
      <c r="F3355" s="1" t="str">
        <f>IF(官網匯出!F3355="已付款","","B0012")</f>
        <v>B0012</v>
      </c>
      <c r="G3355" s="1" t="str">
        <f>IF(官網匯出!A3355="","",官網匯出!A3355)</f>
        <v/>
      </c>
      <c r="H3355" s="3" t="str">
        <f>IF(官網匯出!B3355="","",官網匯出!B3355)</f>
        <v/>
      </c>
      <c r="I3355" s="1" t="str">
        <f>IF(官網匯出!C3355="","",官網匯出!C3355)</f>
        <v/>
      </c>
      <c r="J3355" s="1" t="str">
        <f>IF(官網匯出!D3355="","",官網匯出!D3355)</f>
        <v/>
      </c>
      <c r="K3355" s="3" t="str">
        <f>IF(官網匯出!E3355="","",官網匯出!E3355)</f>
        <v/>
      </c>
      <c r="L3355" s="1" t="str">
        <f>IF(官網匯出!F3355="","",官網匯出!F3355)</f>
        <v/>
      </c>
      <c r="M3355" s="1" t="str">
        <f>IF(官網匯出!G3355="","",官網匯出!G3355)</f>
        <v/>
      </c>
      <c r="N3355" s="1" t="str">
        <f>IF(官網匯出!H3355="","",官網匯出!H3355)</f>
        <v/>
      </c>
      <c r="P3355" s="1" t="str">
        <f>IF(官網匯出!J3355="","",RIGHT(官網匯出!J3355,LEN(官網匯出!J3355)-2))</f>
        <v/>
      </c>
      <c r="Q3355" s="1" t="str">
        <f>IF(官網匯出!K3355="","",官網匯出!K3355)</f>
        <v/>
      </c>
      <c r="R3355" s="1" t="str">
        <f>IF(官網匯出!L3355="","",官網匯出!L3355)</f>
        <v/>
      </c>
      <c r="S3355" s="1" t="str">
        <f>IF(官網匯出!M3355="","",官網匯出!M3355)</f>
        <v/>
      </c>
      <c r="T3355" s="1" t="str">
        <f>IF(官網匯出!N3355="","",官網匯出!N3355)</f>
        <v/>
      </c>
      <c r="U3355" s="1" t="str">
        <f>IF(官網匯出!O3355="","",官網匯出!O3355)</f>
        <v/>
      </c>
      <c r="V3355" s="1" t="str">
        <f>IF(官網匯出!P3355="",IF(G3355="","",0),官網匯出!P3355)</f>
        <v/>
      </c>
      <c r="W3355" s="1" t="str">
        <f>IF(官網匯出!Q3355="",IF(G3355="","",0),官網匯出!Q3355)</f>
        <v/>
      </c>
      <c r="X3355" s="1" t="str">
        <f>IF(官網匯出!R3355="","",官網匯出!R3355)</f>
        <v/>
      </c>
      <c r="Y3355" s="1" t="str">
        <f>IF(官網匯出!S3355="","",官網匯出!S3355)</f>
        <v/>
      </c>
      <c r="Z3355" s="1" t="str">
        <f>IF(G3355="","",官網匯出!T3355)</f>
        <v/>
      </c>
      <c r="AA3355" s="1" t="str">
        <f>IF(G3355="","",官網匯出!AK3355)</f>
        <v/>
      </c>
      <c r="AB3355" s="1" t="str">
        <f>IF(G3355="","",IF(官網匯出!V3355="","",官網匯出!V3355))</f>
        <v/>
      </c>
      <c r="AJ3355" s="1" t="str">
        <f>IF(G3355="","",IF(官網匯出!AE3355="","",官網匯出!AE3355))</f>
        <v/>
      </c>
      <c r="AK3355" s="1" t="str">
        <f>IF(G3355="","",IF(官網匯出!AD3355="","",官網匯出!AD3355))</f>
        <v/>
      </c>
      <c r="AL3355" s="1" t="str">
        <f t="shared" si="585"/>
        <v>0</v>
      </c>
      <c r="AM3355" s="1" t="str">
        <f>IF(官網匯出!AG3355="","",官網匯出!AG3355)</f>
        <v/>
      </c>
      <c r="AN3355" s="1" t="str">
        <f>IF(G3355="","",IF(官網匯出!AH3355="","",官網匯出!AH3355))</f>
        <v/>
      </c>
      <c r="AO3355" s="14" t="str">
        <f t="shared" si="586"/>
        <v/>
      </c>
      <c r="AP3355" s="14" t="str">
        <f t="shared" si="587"/>
        <v>1</v>
      </c>
      <c r="AQ3355" s="14" t="str">
        <f t="shared" si="588"/>
        <v>0</v>
      </c>
      <c r="AR3355" s="1" t="str">
        <f t="shared" si="589"/>
        <v/>
      </c>
      <c r="AS3355" s="1" t="str">
        <f t="shared" si="590"/>
        <v/>
      </c>
      <c r="AT3355" s="1" t="str">
        <f t="shared" si="591"/>
        <v/>
      </c>
      <c r="AU3355" s="1" t="str">
        <f t="shared" si="582"/>
        <v/>
      </c>
      <c r="AV3355" s="1" t="e">
        <f>IF(VLOOKUP(G3355,官網匯出!A:AQ,42,FALSE)="","[黃金盾官網]",VLOOKUP(G3355,官網匯出!A:AQ,42,FALSE))</f>
        <v>#N/A</v>
      </c>
      <c r="AW3355" s="1" t="e">
        <f>IF(LEFT(VLOOKUP(G3355,官網匯出!A:AS,43,FALSE),2)="","web",LEFT(VLOOKUP(G3355,官網匯出!A:AS,43,FALSE),2))</f>
        <v>#N/A</v>
      </c>
      <c r="AX3355" s="1" t="str">
        <f t="shared" si="592"/>
        <v>O</v>
      </c>
    </row>
    <row r="3356" spans="1:50">
      <c r="A3356" s="1" t="str">
        <f>IF(G3356="","",VLOOKUP(官網轉換!AW3356,團名!A:B,2,FALSE))</f>
        <v/>
      </c>
      <c r="B3356" s="1" t="str">
        <f>IF(G3356="","",IF(LEFT(VLOOKUP(G3356,官網匯出!A:AQ,43,0),2)="wf",VLOOKUP(VLOOKUP(G3356,官網匯出!A:AQ,43,0),團名!$I$1:$K$12,2,FALSE),"N0071"))</f>
        <v/>
      </c>
      <c r="C3356" s="1" t="str">
        <f>IFERROR(VLOOKUP(官網匯出!D3356,團名!E:G,3,FALSE),"")</f>
        <v/>
      </c>
      <c r="D3356" s="1" t="str">
        <f t="shared" si="583"/>
        <v/>
      </c>
      <c r="E3356" s="1" t="str">
        <f t="shared" si="584"/>
        <v/>
      </c>
      <c r="F3356" s="1" t="str">
        <f>IF(官網匯出!F3356="已付款","","B0012")</f>
        <v>B0012</v>
      </c>
      <c r="G3356" s="1" t="str">
        <f>IF(官網匯出!A3356="","",官網匯出!A3356)</f>
        <v/>
      </c>
      <c r="H3356" s="3" t="str">
        <f>IF(官網匯出!B3356="","",官網匯出!B3356)</f>
        <v/>
      </c>
      <c r="I3356" s="1" t="str">
        <f>IF(官網匯出!C3356="","",官網匯出!C3356)</f>
        <v/>
      </c>
      <c r="J3356" s="1" t="str">
        <f>IF(官網匯出!D3356="","",官網匯出!D3356)</f>
        <v/>
      </c>
      <c r="K3356" s="3" t="str">
        <f>IF(官網匯出!E3356="","",官網匯出!E3356)</f>
        <v/>
      </c>
      <c r="L3356" s="1" t="str">
        <f>IF(官網匯出!F3356="","",官網匯出!F3356)</f>
        <v/>
      </c>
      <c r="M3356" s="1" t="str">
        <f>IF(官網匯出!G3356="","",官網匯出!G3356)</f>
        <v/>
      </c>
      <c r="N3356" s="1" t="str">
        <f>IF(官網匯出!H3356="","",官網匯出!H3356)</f>
        <v/>
      </c>
      <c r="P3356" s="1" t="str">
        <f>IF(官網匯出!J3356="","",RIGHT(官網匯出!J3356,LEN(官網匯出!J3356)-2))</f>
        <v/>
      </c>
      <c r="Q3356" s="1" t="str">
        <f>IF(官網匯出!K3356="","",官網匯出!K3356)</f>
        <v/>
      </c>
      <c r="R3356" s="1" t="str">
        <f>IF(官網匯出!L3356="","",官網匯出!L3356)</f>
        <v/>
      </c>
      <c r="S3356" s="1" t="str">
        <f>IF(官網匯出!M3356="","",官網匯出!M3356)</f>
        <v/>
      </c>
      <c r="T3356" s="1" t="str">
        <f>IF(官網匯出!N3356="","",官網匯出!N3356)</f>
        <v/>
      </c>
      <c r="U3356" s="1" t="str">
        <f>IF(官網匯出!O3356="","",官網匯出!O3356)</f>
        <v/>
      </c>
      <c r="V3356" s="1" t="str">
        <f>IF(官網匯出!P3356="",IF(G3356="","",0),官網匯出!P3356)</f>
        <v/>
      </c>
      <c r="W3356" s="1" t="str">
        <f>IF(官網匯出!Q3356="",IF(G3356="","",0),官網匯出!Q3356)</f>
        <v/>
      </c>
      <c r="X3356" s="1" t="str">
        <f>IF(官網匯出!R3356="","",官網匯出!R3356)</f>
        <v/>
      </c>
      <c r="Y3356" s="1" t="str">
        <f>IF(官網匯出!S3356="","",官網匯出!S3356)</f>
        <v/>
      </c>
      <c r="Z3356" s="1" t="str">
        <f>IF(G3356="","",官網匯出!T3356)</f>
        <v/>
      </c>
      <c r="AA3356" s="1" t="str">
        <f>IF(G3356="","",官網匯出!AK3356)</f>
        <v/>
      </c>
      <c r="AB3356" s="1" t="str">
        <f>IF(G3356="","",IF(官網匯出!V3356="","",官網匯出!V3356))</f>
        <v/>
      </c>
      <c r="AJ3356" s="1" t="str">
        <f>IF(G3356="","",IF(官網匯出!AE3356="","",官網匯出!AE3356))</f>
        <v/>
      </c>
      <c r="AK3356" s="1" t="str">
        <f>IF(G3356="","",IF(官網匯出!AD3356="","",官網匯出!AD3356))</f>
        <v/>
      </c>
      <c r="AL3356" s="1" t="str">
        <f t="shared" si="585"/>
        <v>0</v>
      </c>
      <c r="AM3356" s="1" t="str">
        <f>IF(官網匯出!AG3356="","",官網匯出!AG3356)</f>
        <v/>
      </c>
      <c r="AN3356" s="1" t="str">
        <f>IF(G3356="","",IF(官網匯出!AH3356="","",官網匯出!AH3356))</f>
        <v/>
      </c>
      <c r="AO3356" s="14" t="str">
        <f t="shared" si="586"/>
        <v/>
      </c>
      <c r="AP3356" s="14" t="str">
        <f t="shared" si="587"/>
        <v>1</v>
      </c>
      <c r="AQ3356" s="14" t="str">
        <f t="shared" si="588"/>
        <v>0</v>
      </c>
      <c r="AR3356" s="1" t="str">
        <f t="shared" si="589"/>
        <v/>
      </c>
      <c r="AS3356" s="1" t="str">
        <f t="shared" si="590"/>
        <v/>
      </c>
      <c r="AT3356" s="1" t="str">
        <f t="shared" si="591"/>
        <v/>
      </c>
      <c r="AU3356" s="1" t="str">
        <f t="shared" si="582"/>
        <v/>
      </c>
      <c r="AV3356" s="1" t="e">
        <f>IF(VLOOKUP(G3356,官網匯出!A:AQ,42,FALSE)="","[黃金盾官網]",VLOOKUP(G3356,官網匯出!A:AQ,42,FALSE))</f>
        <v>#N/A</v>
      </c>
      <c r="AW3356" s="1" t="e">
        <f>IF(LEFT(VLOOKUP(G3356,官網匯出!A:AS,43,FALSE),2)="","web",LEFT(VLOOKUP(G3356,官網匯出!A:AS,43,FALSE),2))</f>
        <v>#N/A</v>
      </c>
      <c r="AX3356" s="1" t="str">
        <f t="shared" si="592"/>
        <v>O</v>
      </c>
    </row>
    <row r="3357" spans="1:50">
      <c r="A3357" s="1" t="str">
        <f>IF(G3357="","",VLOOKUP(官網轉換!AW3357,團名!A:B,2,FALSE))</f>
        <v/>
      </c>
      <c r="B3357" s="1" t="str">
        <f>IF(G3357="","",IF(LEFT(VLOOKUP(G3357,官網匯出!A:AQ,43,0),2)="wf",VLOOKUP(VLOOKUP(G3357,官網匯出!A:AQ,43,0),團名!$I$1:$K$12,2,FALSE),"N0071"))</f>
        <v/>
      </c>
      <c r="C3357" s="1" t="str">
        <f>IFERROR(VLOOKUP(官網匯出!D3357,團名!E:G,3,FALSE),"")</f>
        <v/>
      </c>
      <c r="D3357" s="1" t="str">
        <f t="shared" si="583"/>
        <v/>
      </c>
      <c r="E3357" s="1" t="str">
        <f t="shared" si="584"/>
        <v/>
      </c>
      <c r="F3357" s="1" t="str">
        <f>IF(官網匯出!F3357="已付款","","B0012")</f>
        <v>B0012</v>
      </c>
      <c r="G3357" s="1" t="str">
        <f>IF(官網匯出!A3357="","",官網匯出!A3357)</f>
        <v/>
      </c>
      <c r="H3357" s="3" t="str">
        <f>IF(官網匯出!B3357="","",官網匯出!B3357)</f>
        <v/>
      </c>
      <c r="I3357" s="1" t="str">
        <f>IF(官網匯出!C3357="","",官網匯出!C3357)</f>
        <v/>
      </c>
      <c r="J3357" s="1" t="str">
        <f>IF(官網匯出!D3357="","",官網匯出!D3357)</f>
        <v/>
      </c>
      <c r="K3357" s="3" t="str">
        <f>IF(官網匯出!E3357="","",官網匯出!E3357)</f>
        <v/>
      </c>
      <c r="L3357" s="1" t="str">
        <f>IF(官網匯出!F3357="","",官網匯出!F3357)</f>
        <v/>
      </c>
      <c r="M3357" s="1" t="str">
        <f>IF(官網匯出!G3357="","",官網匯出!G3357)</f>
        <v/>
      </c>
      <c r="N3357" s="1" t="str">
        <f>IF(官網匯出!H3357="","",官網匯出!H3357)</f>
        <v/>
      </c>
      <c r="P3357" s="1" t="str">
        <f>IF(官網匯出!J3357="","",RIGHT(官網匯出!J3357,LEN(官網匯出!J3357)-2))</f>
        <v/>
      </c>
      <c r="Q3357" s="1" t="str">
        <f>IF(官網匯出!K3357="","",官網匯出!K3357)</f>
        <v/>
      </c>
      <c r="R3357" s="1" t="str">
        <f>IF(官網匯出!L3357="","",官網匯出!L3357)</f>
        <v/>
      </c>
      <c r="S3357" s="1" t="str">
        <f>IF(官網匯出!M3357="","",官網匯出!M3357)</f>
        <v/>
      </c>
      <c r="T3357" s="1" t="str">
        <f>IF(官網匯出!N3357="","",官網匯出!N3357)</f>
        <v/>
      </c>
      <c r="U3357" s="1" t="str">
        <f>IF(官網匯出!O3357="","",官網匯出!O3357)</f>
        <v/>
      </c>
      <c r="V3357" s="1" t="str">
        <f>IF(官網匯出!P3357="",IF(G3357="","",0),官網匯出!P3357)</f>
        <v/>
      </c>
      <c r="W3357" s="1" t="str">
        <f>IF(官網匯出!Q3357="",IF(G3357="","",0),官網匯出!Q3357)</f>
        <v/>
      </c>
      <c r="X3357" s="1" t="str">
        <f>IF(官網匯出!R3357="","",官網匯出!R3357)</f>
        <v/>
      </c>
      <c r="Y3357" s="1" t="str">
        <f>IF(官網匯出!S3357="","",官網匯出!S3357)</f>
        <v/>
      </c>
      <c r="Z3357" s="1" t="str">
        <f>IF(G3357="","",官網匯出!T3357)</f>
        <v/>
      </c>
      <c r="AA3357" s="1" t="str">
        <f>IF(G3357="","",官網匯出!AK3357)</f>
        <v/>
      </c>
      <c r="AB3357" s="1" t="str">
        <f>IF(G3357="","",IF(官網匯出!V3357="","",官網匯出!V3357))</f>
        <v/>
      </c>
      <c r="AJ3357" s="1" t="str">
        <f>IF(G3357="","",IF(官網匯出!AE3357="","",官網匯出!AE3357))</f>
        <v/>
      </c>
      <c r="AK3357" s="1" t="str">
        <f>IF(G3357="","",IF(官網匯出!AD3357="","",官網匯出!AD3357))</f>
        <v/>
      </c>
      <c r="AL3357" s="1" t="str">
        <f t="shared" si="585"/>
        <v>0</v>
      </c>
      <c r="AM3357" s="1" t="str">
        <f>IF(官網匯出!AG3357="","",官網匯出!AG3357)</f>
        <v/>
      </c>
      <c r="AN3357" s="1" t="str">
        <f>IF(G3357="","",IF(官網匯出!AH3357="","",官網匯出!AH3357))</f>
        <v/>
      </c>
      <c r="AO3357" s="14" t="str">
        <f t="shared" si="586"/>
        <v/>
      </c>
      <c r="AP3357" s="14" t="str">
        <f t="shared" si="587"/>
        <v>1</v>
      </c>
      <c r="AQ3357" s="14" t="str">
        <f t="shared" si="588"/>
        <v>0</v>
      </c>
      <c r="AR3357" s="1" t="str">
        <f t="shared" si="589"/>
        <v/>
      </c>
      <c r="AS3357" s="1" t="str">
        <f t="shared" si="590"/>
        <v/>
      </c>
      <c r="AT3357" s="1" t="str">
        <f t="shared" si="591"/>
        <v/>
      </c>
      <c r="AU3357" s="1" t="str">
        <f t="shared" si="582"/>
        <v/>
      </c>
      <c r="AV3357" s="1" t="e">
        <f>IF(VLOOKUP(G3357,官網匯出!A:AQ,42,FALSE)="","[黃金盾官網]",VLOOKUP(G3357,官網匯出!A:AQ,42,FALSE))</f>
        <v>#N/A</v>
      </c>
      <c r="AW3357" s="1" t="e">
        <f>IF(LEFT(VLOOKUP(G3357,官網匯出!A:AS,43,FALSE),2)="","web",LEFT(VLOOKUP(G3357,官網匯出!A:AS,43,FALSE),2))</f>
        <v>#N/A</v>
      </c>
      <c r="AX3357" s="1" t="str">
        <f t="shared" si="592"/>
        <v>O</v>
      </c>
    </row>
    <row r="3358" spans="1:50">
      <c r="A3358" s="1" t="str">
        <f>IF(G3358="","",VLOOKUP(官網轉換!AW3358,團名!A:B,2,FALSE))</f>
        <v/>
      </c>
      <c r="B3358" s="1" t="str">
        <f>IF(G3358="","",IF(LEFT(VLOOKUP(G3358,官網匯出!A:AQ,43,0),2)="wf",VLOOKUP(VLOOKUP(G3358,官網匯出!A:AQ,43,0),團名!$I$1:$K$12,2,FALSE),"N0071"))</f>
        <v/>
      </c>
      <c r="C3358" s="1" t="str">
        <f>IFERROR(VLOOKUP(官網匯出!D3358,團名!E:G,3,FALSE),"")</f>
        <v/>
      </c>
      <c r="D3358" s="1" t="str">
        <f t="shared" si="583"/>
        <v/>
      </c>
      <c r="E3358" s="1" t="str">
        <f t="shared" si="584"/>
        <v/>
      </c>
      <c r="F3358" s="1" t="str">
        <f>IF(官網匯出!F3358="已付款","","B0012")</f>
        <v>B0012</v>
      </c>
      <c r="G3358" s="1" t="str">
        <f>IF(官網匯出!A3358="","",官網匯出!A3358)</f>
        <v/>
      </c>
      <c r="H3358" s="3" t="str">
        <f>IF(官網匯出!B3358="","",官網匯出!B3358)</f>
        <v/>
      </c>
      <c r="I3358" s="1" t="str">
        <f>IF(官網匯出!C3358="","",官網匯出!C3358)</f>
        <v/>
      </c>
      <c r="J3358" s="1" t="str">
        <f>IF(官網匯出!D3358="","",官網匯出!D3358)</f>
        <v/>
      </c>
      <c r="K3358" s="3" t="str">
        <f>IF(官網匯出!E3358="","",官網匯出!E3358)</f>
        <v/>
      </c>
      <c r="L3358" s="1" t="str">
        <f>IF(官網匯出!F3358="","",官網匯出!F3358)</f>
        <v/>
      </c>
      <c r="M3358" s="1" t="str">
        <f>IF(官網匯出!G3358="","",官網匯出!G3358)</f>
        <v/>
      </c>
      <c r="N3358" s="1" t="str">
        <f>IF(官網匯出!H3358="","",官網匯出!H3358)</f>
        <v/>
      </c>
      <c r="P3358" s="1" t="str">
        <f>IF(官網匯出!J3358="","",RIGHT(官網匯出!J3358,LEN(官網匯出!J3358)-2))</f>
        <v/>
      </c>
      <c r="Q3358" s="1" t="str">
        <f>IF(官網匯出!K3358="","",官網匯出!K3358)</f>
        <v/>
      </c>
      <c r="R3358" s="1" t="str">
        <f>IF(官網匯出!L3358="","",官網匯出!L3358)</f>
        <v/>
      </c>
      <c r="S3358" s="1" t="str">
        <f>IF(官網匯出!M3358="","",官網匯出!M3358)</f>
        <v/>
      </c>
      <c r="T3358" s="1" t="str">
        <f>IF(官網匯出!N3358="","",官網匯出!N3358)</f>
        <v/>
      </c>
      <c r="U3358" s="1" t="str">
        <f>IF(官網匯出!O3358="","",官網匯出!O3358)</f>
        <v/>
      </c>
      <c r="V3358" s="1" t="str">
        <f>IF(官網匯出!P3358="",IF(G3358="","",0),官網匯出!P3358)</f>
        <v/>
      </c>
      <c r="W3358" s="1" t="str">
        <f>IF(官網匯出!Q3358="",IF(G3358="","",0),官網匯出!Q3358)</f>
        <v/>
      </c>
      <c r="X3358" s="1" t="str">
        <f>IF(官網匯出!R3358="","",官網匯出!R3358)</f>
        <v/>
      </c>
      <c r="Y3358" s="1" t="str">
        <f>IF(官網匯出!S3358="","",官網匯出!S3358)</f>
        <v/>
      </c>
      <c r="Z3358" s="1" t="str">
        <f>IF(G3358="","",官網匯出!T3358)</f>
        <v/>
      </c>
      <c r="AA3358" s="1" t="str">
        <f>IF(G3358="","",官網匯出!AK3358)</f>
        <v/>
      </c>
      <c r="AB3358" s="1" t="str">
        <f>IF(G3358="","",IF(官網匯出!V3358="","",官網匯出!V3358))</f>
        <v/>
      </c>
      <c r="AJ3358" s="1" t="str">
        <f>IF(G3358="","",IF(官網匯出!AE3358="","",官網匯出!AE3358))</f>
        <v/>
      </c>
      <c r="AK3358" s="1" t="str">
        <f>IF(G3358="","",IF(官網匯出!AD3358="","",官網匯出!AD3358))</f>
        <v/>
      </c>
      <c r="AL3358" s="1" t="str">
        <f t="shared" si="585"/>
        <v>0</v>
      </c>
      <c r="AM3358" s="1" t="str">
        <f>IF(官網匯出!AG3358="","",官網匯出!AG3358)</f>
        <v/>
      </c>
      <c r="AN3358" s="1" t="str">
        <f>IF(G3358="","",IF(官網匯出!AH3358="","",官網匯出!AH3358))</f>
        <v/>
      </c>
      <c r="AO3358" s="14" t="str">
        <f t="shared" si="586"/>
        <v/>
      </c>
      <c r="AP3358" s="14" t="str">
        <f t="shared" si="587"/>
        <v>1</v>
      </c>
      <c r="AQ3358" s="14" t="str">
        <f t="shared" si="588"/>
        <v>0</v>
      </c>
      <c r="AR3358" s="1" t="str">
        <f t="shared" si="589"/>
        <v/>
      </c>
      <c r="AS3358" s="1" t="str">
        <f t="shared" si="590"/>
        <v/>
      </c>
      <c r="AT3358" s="1" t="str">
        <f t="shared" si="591"/>
        <v/>
      </c>
      <c r="AU3358" s="1" t="str">
        <f t="shared" si="582"/>
        <v/>
      </c>
      <c r="AV3358" s="1" t="e">
        <f>IF(VLOOKUP(G3358,官網匯出!A:AQ,42,FALSE)="","[黃金盾官網]",VLOOKUP(G3358,官網匯出!A:AQ,42,FALSE))</f>
        <v>#N/A</v>
      </c>
      <c r="AW3358" s="1" t="e">
        <f>IF(LEFT(VLOOKUP(G3358,官網匯出!A:AS,43,FALSE),2)="","web",LEFT(VLOOKUP(G3358,官網匯出!A:AS,43,FALSE),2))</f>
        <v>#N/A</v>
      </c>
      <c r="AX3358" s="1" t="str">
        <f t="shared" si="592"/>
        <v>O</v>
      </c>
    </row>
    <row r="3359" spans="1:50">
      <c r="A3359" s="1" t="str">
        <f>IF(G3359="","",VLOOKUP(官網轉換!AW3359,團名!A:B,2,FALSE))</f>
        <v/>
      </c>
      <c r="B3359" s="1" t="str">
        <f>IF(G3359="","",IF(LEFT(VLOOKUP(G3359,官網匯出!A:AQ,43,0),2)="wf",VLOOKUP(VLOOKUP(G3359,官網匯出!A:AQ,43,0),團名!$I$1:$K$12,2,FALSE),"N0071"))</f>
        <v/>
      </c>
      <c r="C3359" s="1" t="str">
        <f>IFERROR(VLOOKUP(官網匯出!D3359,團名!E:G,3,FALSE),"")</f>
        <v/>
      </c>
      <c r="D3359" s="1" t="str">
        <f t="shared" si="583"/>
        <v/>
      </c>
      <c r="E3359" s="1" t="str">
        <f t="shared" si="584"/>
        <v/>
      </c>
      <c r="F3359" s="1" t="str">
        <f>IF(官網匯出!F3359="已付款","","B0012")</f>
        <v>B0012</v>
      </c>
      <c r="G3359" s="1" t="str">
        <f>IF(官網匯出!A3359="","",官網匯出!A3359)</f>
        <v/>
      </c>
      <c r="H3359" s="3" t="str">
        <f>IF(官網匯出!B3359="","",官網匯出!B3359)</f>
        <v/>
      </c>
      <c r="I3359" s="1" t="str">
        <f>IF(官網匯出!C3359="","",官網匯出!C3359)</f>
        <v/>
      </c>
      <c r="J3359" s="1" t="str">
        <f>IF(官網匯出!D3359="","",官網匯出!D3359)</f>
        <v/>
      </c>
      <c r="K3359" s="3" t="str">
        <f>IF(官網匯出!E3359="","",官網匯出!E3359)</f>
        <v/>
      </c>
      <c r="L3359" s="1" t="str">
        <f>IF(官網匯出!F3359="","",官網匯出!F3359)</f>
        <v/>
      </c>
      <c r="M3359" s="1" t="str">
        <f>IF(官網匯出!G3359="","",官網匯出!G3359)</f>
        <v/>
      </c>
      <c r="N3359" s="1" t="str">
        <f>IF(官網匯出!H3359="","",官網匯出!H3359)</f>
        <v/>
      </c>
      <c r="P3359" s="1" t="str">
        <f>IF(官網匯出!J3359="","",RIGHT(官網匯出!J3359,LEN(官網匯出!J3359)-2))</f>
        <v/>
      </c>
      <c r="Q3359" s="1" t="str">
        <f>IF(官網匯出!K3359="","",官網匯出!K3359)</f>
        <v/>
      </c>
      <c r="R3359" s="1" t="str">
        <f>IF(官網匯出!L3359="","",官網匯出!L3359)</f>
        <v/>
      </c>
      <c r="S3359" s="1" t="str">
        <f>IF(官網匯出!M3359="","",官網匯出!M3359)</f>
        <v/>
      </c>
      <c r="T3359" s="1" t="str">
        <f>IF(官網匯出!N3359="","",官網匯出!N3359)</f>
        <v/>
      </c>
      <c r="U3359" s="1" t="str">
        <f>IF(官網匯出!O3359="","",官網匯出!O3359)</f>
        <v/>
      </c>
      <c r="V3359" s="1" t="str">
        <f>IF(官網匯出!P3359="",IF(G3359="","",0),官網匯出!P3359)</f>
        <v/>
      </c>
      <c r="W3359" s="1" t="str">
        <f>IF(官網匯出!Q3359="",IF(G3359="","",0),官網匯出!Q3359)</f>
        <v/>
      </c>
      <c r="X3359" s="1" t="str">
        <f>IF(官網匯出!R3359="","",官網匯出!R3359)</f>
        <v/>
      </c>
      <c r="Y3359" s="1" t="str">
        <f>IF(官網匯出!S3359="","",官網匯出!S3359)</f>
        <v/>
      </c>
      <c r="Z3359" s="1" t="str">
        <f>IF(G3359="","",官網匯出!T3359)</f>
        <v/>
      </c>
      <c r="AA3359" s="1" t="str">
        <f>IF(G3359="","",官網匯出!AK3359)</f>
        <v/>
      </c>
      <c r="AB3359" s="1" t="str">
        <f>IF(G3359="","",IF(官網匯出!V3359="","",官網匯出!V3359))</f>
        <v/>
      </c>
      <c r="AJ3359" s="1" t="str">
        <f>IF(G3359="","",IF(官網匯出!AE3359="","",官網匯出!AE3359))</f>
        <v/>
      </c>
      <c r="AK3359" s="1" t="str">
        <f>IF(G3359="","",IF(官網匯出!AD3359="","",官網匯出!AD3359))</f>
        <v/>
      </c>
      <c r="AL3359" s="1" t="str">
        <f t="shared" si="585"/>
        <v>0</v>
      </c>
      <c r="AM3359" s="1" t="str">
        <f>IF(官網匯出!AG3359="","",官網匯出!AG3359)</f>
        <v/>
      </c>
      <c r="AN3359" s="1" t="str">
        <f>IF(G3359="","",IF(官網匯出!AH3359="","",官網匯出!AH3359))</f>
        <v/>
      </c>
      <c r="AO3359" s="14" t="str">
        <f t="shared" si="586"/>
        <v/>
      </c>
      <c r="AP3359" s="14" t="str">
        <f t="shared" si="587"/>
        <v>1</v>
      </c>
      <c r="AQ3359" s="14" t="str">
        <f t="shared" si="588"/>
        <v>0</v>
      </c>
      <c r="AR3359" s="1" t="str">
        <f t="shared" si="589"/>
        <v/>
      </c>
      <c r="AS3359" s="1" t="str">
        <f t="shared" si="590"/>
        <v/>
      </c>
      <c r="AT3359" s="1" t="str">
        <f t="shared" si="591"/>
        <v/>
      </c>
      <c r="AU3359" s="1" t="str">
        <f t="shared" si="582"/>
        <v/>
      </c>
      <c r="AV3359" s="1" t="e">
        <f>IF(VLOOKUP(G3359,官網匯出!A:AQ,42,FALSE)="","[黃金盾官網]",VLOOKUP(G3359,官網匯出!A:AQ,42,FALSE))</f>
        <v>#N/A</v>
      </c>
      <c r="AW3359" s="1" t="e">
        <f>IF(LEFT(VLOOKUP(G3359,官網匯出!A:AS,43,FALSE),2)="","web",LEFT(VLOOKUP(G3359,官網匯出!A:AS,43,FALSE),2))</f>
        <v>#N/A</v>
      </c>
      <c r="AX3359" s="1" t="str">
        <f t="shared" si="592"/>
        <v>O</v>
      </c>
    </row>
    <row r="3360" spans="1:50">
      <c r="A3360" s="1" t="str">
        <f>IF(G3360="","",VLOOKUP(官網轉換!AW3360,團名!A:B,2,FALSE))</f>
        <v/>
      </c>
      <c r="B3360" s="1" t="str">
        <f>IF(G3360="","",IF(LEFT(VLOOKUP(G3360,官網匯出!A:AQ,43,0),2)="wf",VLOOKUP(VLOOKUP(G3360,官網匯出!A:AQ,43,0),團名!$I$1:$K$12,2,FALSE),"N0071"))</f>
        <v/>
      </c>
      <c r="C3360" s="1" t="str">
        <f>IFERROR(VLOOKUP(官網匯出!D3360,團名!E:G,3,FALSE),"")</f>
        <v/>
      </c>
      <c r="D3360" s="1" t="str">
        <f t="shared" si="583"/>
        <v/>
      </c>
      <c r="E3360" s="1" t="str">
        <f t="shared" si="584"/>
        <v/>
      </c>
      <c r="F3360" s="1" t="str">
        <f>IF(官網匯出!F3360="已付款","","B0012")</f>
        <v>B0012</v>
      </c>
      <c r="G3360" s="1" t="str">
        <f>IF(官網匯出!A3360="","",官網匯出!A3360)</f>
        <v/>
      </c>
      <c r="H3360" s="3" t="str">
        <f>IF(官網匯出!B3360="","",官網匯出!B3360)</f>
        <v/>
      </c>
      <c r="I3360" s="1" t="str">
        <f>IF(官網匯出!C3360="","",官網匯出!C3360)</f>
        <v/>
      </c>
      <c r="J3360" s="1" t="str">
        <f>IF(官網匯出!D3360="","",官網匯出!D3360)</f>
        <v/>
      </c>
      <c r="K3360" s="3" t="str">
        <f>IF(官網匯出!E3360="","",官網匯出!E3360)</f>
        <v/>
      </c>
      <c r="L3360" s="1" t="str">
        <f>IF(官網匯出!F3360="","",官網匯出!F3360)</f>
        <v/>
      </c>
      <c r="M3360" s="1" t="str">
        <f>IF(官網匯出!G3360="","",官網匯出!G3360)</f>
        <v/>
      </c>
      <c r="N3360" s="1" t="str">
        <f>IF(官網匯出!H3360="","",官網匯出!H3360)</f>
        <v/>
      </c>
      <c r="P3360" s="1" t="str">
        <f>IF(官網匯出!J3360="","",RIGHT(官網匯出!J3360,LEN(官網匯出!J3360)-2))</f>
        <v/>
      </c>
      <c r="Q3360" s="1" t="str">
        <f>IF(官網匯出!K3360="","",官網匯出!K3360)</f>
        <v/>
      </c>
      <c r="R3360" s="1" t="str">
        <f>IF(官網匯出!L3360="","",官網匯出!L3360)</f>
        <v/>
      </c>
      <c r="S3360" s="1" t="str">
        <f>IF(官網匯出!M3360="","",官網匯出!M3360)</f>
        <v/>
      </c>
      <c r="T3360" s="1" t="str">
        <f>IF(官網匯出!N3360="","",官網匯出!N3360)</f>
        <v/>
      </c>
      <c r="U3360" s="1" t="str">
        <f>IF(官網匯出!O3360="","",官網匯出!O3360)</f>
        <v/>
      </c>
      <c r="V3360" s="1" t="str">
        <f>IF(官網匯出!P3360="",IF(G3360="","",0),官網匯出!P3360)</f>
        <v/>
      </c>
      <c r="W3360" s="1" t="str">
        <f>IF(官網匯出!Q3360="",IF(G3360="","",0),官網匯出!Q3360)</f>
        <v/>
      </c>
      <c r="X3360" s="1" t="str">
        <f>IF(官網匯出!R3360="","",官網匯出!R3360)</f>
        <v/>
      </c>
      <c r="Y3360" s="1" t="str">
        <f>IF(官網匯出!S3360="","",官網匯出!S3360)</f>
        <v/>
      </c>
      <c r="Z3360" s="1" t="str">
        <f>IF(G3360="","",官網匯出!T3360)</f>
        <v/>
      </c>
      <c r="AA3360" s="1" t="str">
        <f>IF(G3360="","",官網匯出!AK3360)</f>
        <v/>
      </c>
      <c r="AB3360" s="1" t="str">
        <f>IF(G3360="","",IF(官網匯出!V3360="","",官網匯出!V3360))</f>
        <v/>
      </c>
      <c r="AJ3360" s="1" t="str">
        <f>IF(G3360="","",IF(官網匯出!AE3360="","",官網匯出!AE3360))</f>
        <v/>
      </c>
      <c r="AK3360" s="1" t="str">
        <f>IF(G3360="","",IF(官網匯出!AD3360="","",官網匯出!AD3360))</f>
        <v/>
      </c>
      <c r="AL3360" s="1" t="str">
        <f t="shared" si="585"/>
        <v>0</v>
      </c>
      <c r="AM3360" s="1" t="str">
        <f>IF(官網匯出!AG3360="","",官網匯出!AG3360)</f>
        <v/>
      </c>
      <c r="AN3360" s="1" t="str">
        <f>IF(G3360="","",IF(官網匯出!AH3360="","",官網匯出!AH3360))</f>
        <v/>
      </c>
      <c r="AO3360" s="14" t="str">
        <f t="shared" si="586"/>
        <v/>
      </c>
      <c r="AP3360" s="14" t="str">
        <f t="shared" si="587"/>
        <v>1</v>
      </c>
      <c r="AQ3360" s="14" t="str">
        <f t="shared" si="588"/>
        <v>0</v>
      </c>
      <c r="AR3360" s="1" t="str">
        <f t="shared" si="589"/>
        <v/>
      </c>
      <c r="AS3360" s="1" t="str">
        <f t="shared" si="590"/>
        <v/>
      </c>
      <c r="AT3360" s="1" t="str">
        <f t="shared" si="591"/>
        <v/>
      </c>
      <c r="AU3360" s="1" t="str">
        <f t="shared" si="582"/>
        <v/>
      </c>
      <c r="AV3360" s="1" t="e">
        <f>IF(VLOOKUP(G3360,官網匯出!A:AQ,42,FALSE)="","[黃金盾官網]",VLOOKUP(G3360,官網匯出!A:AQ,42,FALSE))</f>
        <v>#N/A</v>
      </c>
      <c r="AW3360" s="1" t="e">
        <f>IF(LEFT(VLOOKUP(G3360,官網匯出!A:AS,43,FALSE),2)="","web",LEFT(VLOOKUP(G3360,官網匯出!A:AS,43,FALSE),2))</f>
        <v>#N/A</v>
      </c>
      <c r="AX3360" s="1" t="str">
        <f t="shared" si="592"/>
        <v>O</v>
      </c>
    </row>
    <row r="3361" spans="1:50">
      <c r="A3361" s="1" t="str">
        <f>IF(G3361="","",VLOOKUP(官網轉換!AW3361,團名!A:B,2,FALSE))</f>
        <v/>
      </c>
      <c r="B3361" s="1" t="str">
        <f>IF(G3361="","",IF(LEFT(VLOOKUP(G3361,官網匯出!A:AQ,43,0),2)="wf",VLOOKUP(VLOOKUP(G3361,官網匯出!A:AQ,43,0),團名!$I$1:$K$12,2,FALSE),"N0071"))</f>
        <v/>
      </c>
      <c r="C3361" s="1" t="str">
        <f>IFERROR(VLOOKUP(官網匯出!D3361,團名!E:G,3,FALSE),"")</f>
        <v/>
      </c>
      <c r="D3361" s="1" t="str">
        <f t="shared" si="583"/>
        <v/>
      </c>
      <c r="E3361" s="1" t="str">
        <f t="shared" si="584"/>
        <v/>
      </c>
      <c r="F3361" s="1" t="str">
        <f>IF(官網匯出!F3361="已付款","","B0012")</f>
        <v>B0012</v>
      </c>
      <c r="G3361" s="1" t="str">
        <f>IF(官網匯出!A3361="","",官網匯出!A3361)</f>
        <v/>
      </c>
      <c r="H3361" s="3" t="str">
        <f>IF(官網匯出!B3361="","",官網匯出!B3361)</f>
        <v/>
      </c>
      <c r="I3361" s="1" t="str">
        <f>IF(官網匯出!C3361="","",官網匯出!C3361)</f>
        <v/>
      </c>
      <c r="J3361" s="1" t="str">
        <f>IF(官網匯出!D3361="","",官網匯出!D3361)</f>
        <v/>
      </c>
      <c r="K3361" s="3" t="str">
        <f>IF(官網匯出!E3361="","",官網匯出!E3361)</f>
        <v/>
      </c>
      <c r="L3361" s="1" t="str">
        <f>IF(官網匯出!F3361="","",官網匯出!F3361)</f>
        <v/>
      </c>
      <c r="M3361" s="1" t="str">
        <f>IF(官網匯出!G3361="","",官網匯出!G3361)</f>
        <v/>
      </c>
      <c r="N3361" s="1" t="str">
        <f>IF(官網匯出!H3361="","",官網匯出!H3361)</f>
        <v/>
      </c>
      <c r="P3361" s="1" t="str">
        <f>IF(官網匯出!J3361="","",RIGHT(官網匯出!J3361,LEN(官網匯出!J3361)-2))</f>
        <v/>
      </c>
      <c r="Q3361" s="1" t="str">
        <f>IF(官網匯出!K3361="","",官網匯出!K3361)</f>
        <v/>
      </c>
      <c r="R3361" s="1" t="str">
        <f>IF(官網匯出!L3361="","",官網匯出!L3361)</f>
        <v/>
      </c>
      <c r="S3361" s="1" t="str">
        <f>IF(官網匯出!M3361="","",官網匯出!M3361)</f>
        <v/>
      </c>
      <c r="T3361" s="1" t="str">
        <f>IF(官網匯出!N3361="","",官網匯出!N3361)</f>
        <v/>
      </c>
      <c r="U3361" s="1" t="str">
        <f>IF(官網匯出!O3361="","",官網匯出!O3361)</f>
        <v/>
      </c>
      <c r="V3361" s="1" t="str">
        <f>IF(官網匯出!P3361="",IF(G3361="","",0),官網匯出!P3361)</f>
        <v/>
      </c>
      <c r="W3361" s="1" t="str">
        <f>IF(官網匯出!Q3361="",IF(G3361="","",0),官網匯出!Q3361)</f>
        <v/>
      </c>
      <c r="X3361" s="1" t="str">
        <f>IF(官網匯出!R3361="","",官網匯出!R3361)</f>
        <v/>
      </c>
      <c r="Y3361" s="1" t="str">
        <f>IF(官網匯出!S3361="","",官網匯出!S3361)</f>
        <v/>
      </c>
      <c r="Z3361" s="1" t="str">
        <f>IF(G3361="","",官網匯出!T3361)</f>
        <v/>
      </c>
      <c r="AA3361" s="1" t="str">
        <f>IF(G3361="","",官網匯出!AK3361)</f>
        <v/>
      </c>
      <c r="AB3361" s="1" t="str">
        <f>IF(G3361="","",IF(官網匯出!V3361="","",官網匯出!V3361))</f>
        <v/>
      </c>
      <c r="AJ3361" s="1" t="str">
        <f>IF(G3361="","",IF(官網匯出!AE3361="","",官網匯出!AE3361))</f>
        <v/>
      </c>
      <c r="AK3361" s="1" t="str">
        <f>IF(G3361="","",IF(官網匯出!AD3361="","",官網匯出!AD3361))</f>
        <v/>
      </c>
      <c r="AL3361" s="1" t="str">
        <f t="shared" si="585"/>
        <v>0</v>
      </c>
      <c r="AM3361" s="1" t="str">
        <f>IF(官網匯出!AG3361="","",官網匯出!AG3361)</f>
        <v/>
      </c>
      <c r="AN3361" s="1" t="str">
        <f>IF(G3361="","",IF(官網匯出!AH3361="","",官網匯出!AH3361))</f>
        <v/>
      </c>
      <c r="AO3361" s="14" t="str">
        <f t="shared" si="586"/>
        <v/>
      </c>
      <c r="AP3361" s="14" t="str">
        <f t="shared" si="587"/>
        <v>1</v>
      </c>
      <c r="AQ3361" s="14" t="str">
        <f t="shared" si="588"/>
        <v>0</v>
      </c>
      <c r="AR3361" s="1" t="str">
        <f t="shared" si="589"/>
        <v/>
      </c>
      <c r="AS3361" s="1" t="str">
        <f t="shared" si="590"/>
        <v/>
      </c>
      <c r="AT3361" s="1" t="str">
        <f t="shared" si="591"/>
        <v/>
      </c>
      <c r="AU3361" s="1" t="str">
        <f t="shared" si="582"/>
        <v/>
      </c>
      <c r="AV3361" s="1" t="e">
        <f>IF(VLOOKUP(G3361,官網匯出!A:AQ,42,FALSE)="","[黃金盾官網]",VLOOKUP(G3361,官網匯出!A:AQ,42,FALSE))</f>
        <v>#N/A</v>
      </c>
      <c r="AW3361" s="1" t="e">
        <f>IF(LEFT(VLOOKUP(G3361,官網匯出!A:AS,43,FALSE),2)="","web",LEFT(VLOOKUP(G3361,官網匯出!A:AS,43,FALSE),2))</f>
        <v>#N/A</v>
      </c>
      <c r="AX3361" s="1" t="str">
        <f t="shared" si="592"/>
        <v>O</v>
      </c>
    </row>
    <row r="3362" spans="1:50">
      <c r="A3362" s="1" t="str">
        <f>IF(G3362="","",VLOOKUP(官網轉換!AW3362,團名!A:B,2,FALSE))</f>
        <v/>
      </c>
      <c r="B3362" s="1" t="str">
        <f>IF(G3362="","",IF(LEFT(VLOOKUP(G3362,官網匯出!A:AQ,43,0),2)="wf",VLOOKUP(VLOOKUP(G3362,官網匯出!A:AQ,43,0),團名!$I$1:$K$12,2,FALSE),"N0071"))</f>
        <v/>
      </c>
      <c r="C3362" s="1" t="str">
        <f>IFERROR(VLOOKUP(官網匯出!D3362,團名!E:G,3,FALSE),"")</f>
        <v/>
      </c>
      <c r="D3362" s="1" t="str">
        <f t="shared" si="583"/>
        <v/>
      </c>
      <c r="E3362" s="1" t="str">
        <f t="shared" si="584"/>
        <v/>
      </c>
      <c r="F3362" s="1" t="str">
        <f>IF(官網匯出!F3362="已付款","","B0012")</f>
        <v>B0012</v>
      </c>
      <c r="G3362" s="1" t="str">
        <f>IF(官網匯出!A3362="","",官網匯出!A3362)</f>
        <v/>
      </c>
      <c r="H3362" s="3" t="str">
        <f>IF(官網匯出!B3362="","",官網匯出!B3362)</f>
        <v/>
      </c>
      <c r="I3362" s="1" t="str">
        <f>IF(官網匯出!C3362="","",官網匯出!C3362)</f>
        <v/>
      </c>
      <c r="J3362" s="1" t="str">
        <f>IF(官網匯出!D3362="","",官網匯出!D3362)</f>
        <v/>
      </c>
      <c r="K3362" s="3" t="str">
        <f>IF(官網匯出!E3362="","",官網匯出!E3362)</f>
        <v/>
      </c>
      <c r="L3362" s="1" t="str">
        <f>IF(官網匯出!F3362="","",官網匯出!F3362)</f>
        <v/>
      </c>
      <c r="M3362" s="1" t="str">
        <f>IF(官網匯出!G3362="","",官網匯出!G3362)</f>
        <v/>
      </c>
      <c r="N3362" s="1" t="str">
        <f>IF(官網匯出!H3362="","",官網匯出!H3362)</f>
        <v/>
      </c>
      <c r="P3362" s="1" t="str">
        <f>IF(官網匯出!J3362="","",RIGHT(官網匯出!J3362,LEN(官網匯出!J3362)-2))</f>
        <v/>
      </c>
      <c r="Q3362" s="1" t="str">
        <f>IF(官網匯出!K3362="","",官網匯出!K3362)</f>
        <v/>
      </c>
      <c r="R3362" s="1" t="str">
        <f>IF(官網匯出!L3362="","",官網匯出!L3362)</f>
        <v/>
      </c>
      <c r="S3362" s="1" t="str">
        <f>IF(官網匯出!M3362="","",官網匯出!M3362)</f>
        <v/>
      </c>
      <c r="T3362" s="1" t="str">
        <f>IF(官網匯出!N3362="","",官網匯出!N3362)</f>
        <v/>
      </c>
      <c r="U3362" s="1" t="str">
        <f>IF(官網匯出!O3362="","",官網匯出!O3362)</f>
        <v/>
      </c>
      <c r="V3362" s="1" t="str">
        <f>IF(官網匯出!P3362="",IF(G3362="","",0),官網匯出!P3362)</f>
        <v/>
      </c>
      <c r="W3362" s="1" t="str">
        <f>IF(官網匯出!Q3362="",IF(G3362="","",0),官網匯出!Q3362)</f>
        <v/>
      </c>
      <c r="X3362" s="1" t="str">
        <f>IF(官網匯出!R3362="","",官網匯出!R3362)</f>
        <v/>
      </c>
      <c r="Y3362" s="1" t="str">
        <f>IF(官網匯出!S3362="","",官網匯出!S3362)</f>
        <v/>
      </c>
      <c r="Z3362" s="1" t="str">
        <f>IF(G3362="","",官網匯出!T3362)</f>
        <v/>
      </c>
      <c r="AA3362" s="1" t="str">
        <f>IF(G3362="","",官網匯出!AK3362)</f>
        <v/>
      </c>
      <c r="AB3362" s="1" t="str">
        <f>IF(G3362="","",IF(官網匯出!V3362="","",官網匯出!V3362))</f>
        <v/>
      </c>
      <c r="AJ3362" s="1" t="str">
        <f>IF(G3362="","",IF(官網匯出!AE3362="","",官網匯出!AE3362))</f>
        <v/>
      </c>
      <c r="AK3362" s="1" t="str">
        <f>IF(G3362="","",IF(官網匯出!AD3362="","",官網匯出!AD3362))</f>
        <v/>
      </c>
      <c r="AL3362" s="1" t="str">
        <f t="shared" si="585"/>
        <v>0</v>
      </c>
      <c r="AM3362" s="1" t="str">
        <f>IF(官網匯出!AG3362="","",官網匯出!AG3362)</f>
        <v/>
      </c>
      <c r="AN3362" s="1" t="str">
        <f>IF(G3362="","",IF(官網匯出!AH3362="","",官網匯出!AH3362))</f>
        <v/>
      </c>
      <c r="AO3362" s="14" t="str">
        <f t="shared" si="586"/>
        <v/>
      </c>
      <c r="AP3362" s="14" t="str">
        <f t="shared" si="587"/>
        <v>1</v>
      </c>
      <c r="AQ3362" s="14" t="str">
        <f t="shared" si="588"/>
        <v>0</v>
      </c>
      <c r="AR3362" s="1" t="str">
        <f t="shared" si="589"/>
        <v/>
      </c>
      <c r="AS3362" s="1" t="str">
        <f t="shared" si="590"/>
        <v/>
      </c>
      <c r="AT3362" s="1" t="str">
        <f t="shared" si="591"/>
        <v/>
      </c>
      <c r="AU3362" s="1" t="str">
        <f t="shared" si="582"/>
        <v/>
      </c>
      <c r="AV3362" s="1" t="e">
        <f>IF(VLOOKUP(G3362,官網匯出!A:AQ,42,FALSE)="","[黃金盾官網]",VLOOKUP(G3362,官網匯出!A:AQ,42,FALSE))</f>
        <v>#N/A</v>
      </c>
      <c r="AW3362" s="1" t="e">
        <f>IF(LEFT(VLOOKUP(G3362,官網匯出!A:AS,43,FALSE),2)="","web",LEFT(VLOOKUP(G3362,官網匯出!A:AS,43,FALSE),2))</f>
        <v>#N/A</v>
      </c>
      <c r="AX3362" s="1" t="str">
        <f t="shared" si="592"/>
        <v>O</v>
      </c>
    </row>
    <row r="3363" spans="1:50">
      <c r="A3363" s="1" t="str">
        <f>IF(G3363="","",VLOOKUP(官網轉換!AW3363,團名!A:B,2,FALSE))</f>
        <v/>
      </c>
      <c r="B3363" s="1" t="str">
        <f>IF(G3363="","",IF(LEFT(VLOOKUP(G3363,官網匯出!A:AQ,43,0),2)="wf",VLOOKUP(VLOOKUP(G3363,官網匯出!A:AQ,43,0),團名!$I$1:$K$12,2,FALSE),"N0071"))</f>
        <v/>
      </c>
      <c r="C3363" s="1" t="str">
        <f>IFERROR(VLOOKUP(官網匯出!D3363,團名!E:G,3,FALSE),"")</f>
        <v/>
      </c>
      <c r="D3363" s="1" t="str">
        <f t="shared" si="583"/>
        <v/>
      </c>
      <c r="E3363" s="1" t="str">
        <f t="shared" si="584"/>
        <v/>
      </c>
      <c r="F3363" s="1" t="str">
        <f>IF(官網匯出!F3363="已付款","","B0012")</f>
        <v>B0012</v>
      </c>
      <c r="G3363" s="1" t="str">
        <f>IF(官網匯出!A3363="","",官網匯出!A3363)</f>
        <v/>
      </c>
      <c r="H3363" s="3" t="str">
        <f>IF(官網匯出!B3363="","",官網匯出!B3363)</f>
        <v/>
      </c>
      <c r="I3363" s="1" t="str">
        <f>IF(官網匯出!C3363="","",官網匯出!C3363)</f>
        <v/>
      </c>
      <c r="J3363" s="1" t="str">
        <f>IF(官網匯出!D3363="","",官網匯出!D3363)</f>
        <v/>
      </c>
      <c r="K3363" s="3" t="str">
        <f>IF(官網匯出!E3363="","",官網匯出!E3363)</f>
        <v/>
      </c>
      <c r="L3363" s="1" t="str">
        <f>IF(官網匯出!F3363="","",官網匯出!F3363)</f>
        <v/>
      </c>
      <c r="M3363" s="1" t="str">
        <f>IF(官網匯出!G3363="","",官網匯出!G3363)</f>
        <v/>
      </c>
      <c r="N3363" s="1" t="str">
        <f>IF(官網匯出!H3363="","",官網匯出!H3363)</f>
        <v/>
      </c>
      <c r="P3363" s="1" t="str">
        <f>IF(官網匯出!J3363="","",RIGHT(官網匯出!J3363,LEN(官網匯出!J3363)-2))</f>
        <v/>
      </c>
      <c r="Q3363" s="1" t="str">
        <f>IF(官網匯出!K3363="","",官網匯出!K3363)</f>
        <v/>
      </c>
      <c r="R3363" s="1" t="str">
        <f>IF(官網匯出!L3363="","",官網匯出!L3363)</f>
        <v/>
      </c>
      <c r="S3363" s="1" t="str">
        <f>IF(官網匯出!M3363="","",官網匯出!M3363)</f>
        <v/>
      </c>
      <c r="T3363" s="1" t="str">
        <f>IF(官網匯出!N3363="","",官網匯出!N3363)</f>
        <v/>
      </c>
      <c r="U3363" s="1" t="str">
        <f>IF(官網匯出!O3363="","",官網匯出!O3363)</f>
        <v/>
      </c>
      <c r="V3363" s="1" t="str">
        <f>IF(官網匯出!P3363="",IF(G3363="","",0),官網匯出!P3363)</f>
        <v/>
      </c>
      <c r="W3363" s="1" t="str">
        <f>IF(官網匯出!Q3363="",IF(G3363="","",0),官網匯出!Q3363)</f>
        <v/>
      </c>
      <c r="X3363" s="1" t="str">
        <f>IF(官網匯出!R3363="","",官網匯出!R3363)</f>
        <v/>
      </c>
      <c r="Y3363" s="1" t="str">
        <f>IF(官網匯出!S3363="","",官網匯出!S3363)</f>
        <v/>
      </c>
      <c r="Z3363" s="1" t="str">
        <f>IF(G3363="","",官網匯出!T3363)</f>
        <v/>
      </c>
      <c r="AA3363" s="1" t="str">
        <f>IF(G3363="","",官網匯出!AK3363)</f>
        <v/>
      </c>
      <c r="AB3363" s="1" t="str">
        <f>IF(G3363="","",IF(官網匯出!V3363="","",官網匯出!V3363))</f>
        <v/>
      </c>
      <c r="AJ3363" s="1" t="str">
        <f>IF(G3363="","",IF(官網匯出!AE3363="","",官網匯出!AE3363))</f>
        <v/>
      </c>
      <c r="AK3363" s="1" t="str">
        <f>IF(G3363="","",IF(官網匯出!AD3363="","",官網匯出!AD3363))</f>
        <v/>
      </c>
      <c r="AL3363" s="1" t="str">
        <f t="shared" si="585"/>
        <v>0</v>
      </c>
      <c r="AM3363" s="1" t="str">
        <f>IF(官網匯出!AG3363="","",官網匯出!AG3363)</f>
        <v/>
      </c>
      <c r="AN3363" s="1" t="str">
        <f>IF(G3363="","",IF(官網匯出!AH3363="","",官網匯出!AH3363))</f>
        <v/>
      </c>
      <c r="AO3363" s="14" t="str">
        <f t="shared" si="586"/>
        <v/>
      </c>
      <c r="AP3363" s="14" t="str">
        <f t="shared" si="587"/>
        <v>1</v>
      </c>
      <c r="AQ3363" s="14" t="str">
        <f t="shared" si="588"/>
        <v>0</v>
      </c>
      <c r="AR3363" s="1" t="str">
        <f t="shared" si="589"/>
        <v/>
      </c>
      <c r="AS3363" s="1" t="str">
        <f t="shared" si="590"/>
        <v/>
      </c>
      <c r="AT3363" s="1" t="str">
        <f t="shared" si="591"/>
        <v/>
      </c>
      <c r="AU3363" s="1" t="str">
        <f t="shared" si="582"/>
        <v/>
      </c>
      <c r="AV3363" s="1" t="e">
        <f>IF(VLOOKUP(G3363,官網匯出!A:AQ,42,FALSE)="","[黃金盾官網]",VLOOKUP(G3363,官網匯出!A:AQ,42,FALSE))</f>
        <v>#N/A</v>
      </c>
      <c r="AW3363" s="1" t="e">
        <f>IF(LEFT(VLOOKUP(G3363,官網匯出!A:AS,43,FALSE),2)="","web",LEFT(VLOOKUP(G3363,官網匯出!A:AS,43,FALSE),2))</f>
        <v>#N/A</v>
      </c>
      <c r="AX3363" s="1" t="str">
        <f t="shared" si="592"/>
        <v>O</v>
      </c>
    </row>
    <row r="3364" spans="1:50">
      <c r="A3364" s="1" t="str">
        <f>IF(G3364="","",VLOOKUP(官網轉換!AW3364,團名!A:B,2,FALSE))</f>
        <v/>
      </c>
      <c r="B3364" s="1" t="str">
        <f>IF(G3364="","",IF(LEFT(VLOOKUP(G3364,官網匯出!A:AQ,43,0),2)="wf",VLOOKUP(VLOOKUP(G3364,官網匯出!A:AQ,43,0),團名!$I$1:$K$12,2,FALSE),"N0071"))</f>
        <v/>
      </c>
      <c r="C3364" s="1" t="str">
        <f>IFERROR(VLOOKUP(官網匯出!D3364,團名!E:G,3,FALSE),"")</f>
        <v/>
      </c>
      <c r="D3364" s="1" t="str">
        <f t="shared" si="583"/>
        <v/>
      </c>
      <c r="E3364" s="1" t="str">
        <f t="shared" si="584"/>
        <v/>
      </c>
      <c r="F3364" s="1" t="str">
        <f>IF(官網匯出!F3364="已付款","","B0012")</f>
        <v>B0012</v>
      </c>
      <c r="G3364" s="1" t="str">
        <f>IF(官網匯出!A3364="","",官網匯出!A3364)</f>
        <v/>
      </c>
      <c r="H3364" s="3" t="str">
        <f>IF(官網匯出!B3364="","",官網匯出!B3364)</f>
        <v/>
      </c>
      <c r="I3364" s="1" t="str">
        <f>IF(官網匯出!C3364="","",官網匯出!C3364)</f>
        <v/>
      </c>
      <c r="J3364" s="1" t="str">
        <f>IF(官網匯出!D3364="","",官網匯出!D3364)</f>
        <v/>
      </c>
      <c r="K3364" s="3" t="str">
        <f>IF(官網匯出!E3364="","",官網匯出!E3364)</f>
        <v/>
      </c>
      <c r="L3364" s="1" t="str">
        <f>IF(官網匯出!F3364="","",官網匯出!F3364)</f>
        <v/>
      </c>
      <c r="M3364" s="1" t="str">
        <f>IF(官網匯出!G3364="","",官網匯出!G3364)</f>
        <v/>
      </c>
      <c r="N3364" s="1" t="str">
        <f>IF(官網匯出!H3364="","",官網匯出!H3364)</f>
        <v/>
      </c>
      <c r="P3364" s="1" t="str">
        <f>IF(官網匯出!J3364="","",RIGHT(官網匯出!J3364,LEN(官網匯出!J3364)-2))</f>
        <v/>
      </c>
      <c r="Q3364" s="1" t="str">
        <f>IF(官網匯出!K3364="","",官網匯出!K3364)</f>
        <v/>
      </c>
      <c r="R3364" s="1" t="str">
        <f>IF(官網匯出!L3364="","",官網匯出!L3364)</f>
        <v/>
      </c>
      <c r="S3364" s="1" t="str">
        <f>IF(官網匯出!M3364="","",官網匯出!M3364)</f>
        <v/>
      </c>
      <c r="T3364" s="1" t="str">
        <f>IF(官網匯出!N3364="","",官網匯出!N3364)</f>
        <v/>
      </c>
      <c r="U3364" s="1" t="str">
        <f>IF(官網匯出!O3364="","",官網匯出!O3364)</f>
        <v/>
      </c>
      <c r="V3364" s="1" t="str">
        <f>IF(官網匯出!P3364="",IF(G3364="","",0),官網匯出!P3364)</f>
        <v/>
      </c>
      <c r="W3364" s="1" t="str">
        <f>IF(官網匯出!Q3364="",IF(G3364="","",0),官網匯出!Q3364)</f>
        <v/>
      </c>
      <c r="X3364" s="1" t="str">
        <f>IF(官網匯出!R3364="","",官網匯出!R3364)</f>
        <v/>
      </c>
      <c r="Y3364" s="1" t="str">
        <f>IF(官網匯出!S3364="","",官網匯出!S3364)</f>
        <v/>
      </c>
      <c r="Z3364" s="1" t="str">
        <f>IF(G3364="","",官網匯出!T3364)</f>
        <v/>
      </c>
      <c r="AA3364" s="1" t="str">
        <f>IF(G3364="","",官網匯出!AK3364)</f>
        <v/>
      </c>
      <c r="AB3364" s="1" t="str">
        <f>IF(G3364="","",IF(官網匯出!V3364="","",官網匯出!V3364))</f>
        <v/>
      </c>
      <c r="AJ3364" s="1" t="str">
        <f>IF(G3364="","",IF(官網匯出!AE3364="","",官網匯出!AE3364))</f>
        <v/>
      </c>
      <c r="AK3364" s="1" t="str">
        <f>IF(G3364="","",IF(官網匯出!AD3364="","",官網匯出!AD3364))</f>
        <v/>
      </c>
      <c r="AL3364" s="1" t="str">
        <f t="shared" si="585"/>
        <v>0</v>
      </c>
      <c r="AM3364" s="1" t="str">
        <f>IF(官網匯出!AG3364="","",官網匯出!AG3364)</f>
        <v/>
      </c>
      <c r="AN3364" s="1" t="str">
        <f>IF(G3364="","",IF(官網匯出!AH3364="","",官網匯出!AH3364))</f>
        <v/>
      </c>
      <c r="AO3364" s="14" t="str">
        <f t="shared" si="586"/>
        <v/>
      </c>
      <c r="AP3364" s="14" t="str">
        <f t="shared" si="587"/>
        <v>1</v>
      </c>
      <c r="AQ3364" s="14" t="str">
        <f t="shared" si="588"/>
        <v>0</v>
      </c>
      <c r="AR3364" s="1" t="str">
        <f t="shared" si="589"/>
        <v/>
      </c>
      <c r="AS3364" s="1" t="str">
        <f t="shared" si="590"/>
        <v/>
      </c>
      <c r="AT3364" s="1" t="str">
        <f t="shared" si="591"/>
        <v/>
      </c>
      <c r="AU3364" s="1" t="str">
        <f t="shared" si="582"/>
        <v/>
      </c>
      <c r="AV3364" s="1" t="e">
        <f>IF(VLOOKUP(G3364,官網匯出!A:AQ,42,FALSE)="","[黃金盾官網]",VLOOKUP(G3364,官網匯出!A:AQ,42,FALSE))</f>
        <v>#N/A</v>
      </c>
      <c r="AW3364" s="1" t="e">
        <f>IF(LEFT(VLOOKUP(G3364,官網匯出!A:AS,43,FALSE),2)="","web",LEFT(VLOOKUP(G3364,官網匯出!A:AS,43,FALSE),2))</f>
        <v>#N/A</v>
      </c>
      <c r="AX3364" s="1" t="str">
        <f t="shared" si="592"/>
        <v>O</v>
      </c>
    </row>
    <row r="3365" spans="1:50">
      <c r="A3365" s="1" t="str">
        <f>IF(G3365="","",VLOOKUP(官網轉換!AW3365,團名!A:B,2,FALSE))</f>
        <v/>
      </c>
      <c r="B3365" s="1" t="str">
        <f>IF(G3365="","",IF(LEFT(VLOOKUP(G3365,官網匯出!A:AQ,43,0),2)="wf",VLOOKUP(VLOOKUP(G3365,官網匯出!A:AQ,43,0),團名!$I$1:$K$12,2,FALSE),"N0071"))</f>
        <v/>
      </c>
      <c r="C3365" s="1" t="str">
        <f>IFERROR(VLOOKUP(官網匯出!D3365,團名!E:G,3,FALSE),"")</f>
        <v/>
      </c>
      <c r="D3365" s="1" t="str">
        <f t="shared" si="583"/>
        <v/>
      </c>
      <c r="E3365" s="1" t="str">
        <f t="shared" si="584"/>
        <v/>
      </c>
      <c r="F3365" s="1" t="str">
        <f>IF(官網匯出!F3365="已付款","","B0012")</f>
        <v>B0012</v>
      </c>
      <c r="G3365" s="1" t="str">
        <f>IF(官網匯出!A3365="","",官網匯出!A3365)</f>
        <v/>
      </c>
      <c r="H3365" s="3" t="str">
        <f>IF(官網匯出!B3365="","",官網匯出!B3365)</f>
        <v/>
      </c>
      <c r="I3365" s="1" t="str">
        <f>IF(官網匯出!C3365="","",官網匯出!C3365)</f>
        <v/>
      </c>
      <c r="J3365" s="1" t="str">
        <f>IF(官網匯出!D3365="","",官網匯出!D3365)</f>
        <v/>
      </c>
      <c r="K3365" s="3" t="str">
        <f>IF(官網匯出!E3365="","",官網匯出!E3365)</f>
        <v/>
      </c>
      <c r="L3365" s="1" t="str">
        <f>IF(官網匯出!F3365="","",官網匯出!F3365)</f>
        <v/>
      </c>
      <c r="M3365" s="1" t="str">
        <f>IF(官網匯出!G3365="","",官網匯出!G3365)</f>
        <v/>
      </c>
      <c r="N3365" s="1" t="str">
        <f>IF(官網匯出!H3365="","",官網匯出!H3365)</f>
        <v/>
      </c>
      <c r="P3365" s="1" t="str">
        <f>IF(官網匯出!J3365="","",RIGHT(官網匯出!J3365,LEN(官網匯出!J3365)-2))</f>
        <v/>
      </c>
      <c r="Q3365" s="1" t="str">
        <f>IF(官網匯出!K3365="","",官網匯出!K3365)</f>
        <v/>
      </c>
      <c r="R3365" s="1" t="str">
        <f>IF(官網匯出!L3365="","",官網匯出!L3365)</f>
        <v/>
      </c>
      <c r="S3365" s="1" t="str">
        <f>IF(官網匯出!M3365="","",官網匯出!M3365)</f>
        <v/>
      </c>
      <c r="T3365" s="1" t="str">
        <f>IF(官網匯出!N3365="","",官網匯出!N3365)</f>
        <v/>
      </c>
      <c r="U3365" s="1" t="str">
        <f>IF(官網匯出!O3365="","",官網匯出!O3365)</f>
        <v/>
      </c>
      <c r="V3365" s="1" t="str">
        <f>IF(官網匯出!P3365="",IF(G3365="","",0),官網匯出!P3365)</f>
        <v/>
      </c>
      <c r="W3365" s="1" t="str">
        <f>IF(官網匯出!Q3365="",IF(G3365="","",0),官網匯出!Q3365)</f>
        <v/>
      </c>
      <c r="X3365" s="1" t="str">
        <f>IF(官網匯出!R3365="","",官網匯出!R3365)</f>
        <v/>
      </c>
      <c r="Y3365" s="1" t="str">
        <f>IF(官網匯出!S3365="","",官網匯出!S3365)</f>
        <v/>
      </c>
      <c r="Z3365" s="1" t="str">
        <f>IF(G3365="","",官網匯出!T3365)</f>
        <v/>
      </c>
      <c r="AA3365" s="1" t="str">
        <f>IF(G3365="","",官網匯出!AK3365)</f>
        <v/>
      </c>
      <c r="AB3365" s="1" t="str">
        <f>IF(G3365="","",IF(官網匯出!V3365="","",官網匯出!V3365))</f>
        <v/>
      </c>
      <c r="AJ3365" s="1" t="str">
        <f>IF(G3365="","",IF(官網匯出!AE3365="","",官網匯出!AE3365))</f>
        <v/>
      </c>
      <c r="AK3365" s="1" t="str">
        <f>IF(G3365="","",IF(官網匯出!AD3365="","",官網匯出!AD3365))</f>
        <v/>
      </c>
      <c r="AL3365" s="1" t="str">
        <f t="shared" si="585"/>
        <v>0</v>
      </c>
      <c r="AM3365" s="1" t="str">
        <f>IF(官網匯出!AG3365="","",官網匯出!AG3365)</f>
        <v/>
      </c>
      <c r="AN3365" s="1" t="str">
        <f>IF(G3365="","",IF(官網匯出!AH3365="","",官網匯出!AH3365))</f>
        <v/>
      </c>
      <c r="AO3365" s="14" t="str">
        <f t="shared" si="586"/>
        <v/>
      </c>
      <c r="AP3365" s="14" t="str">
        <f t="shared" si="587"/>
        <v>1</v>
      </c>
      <c r="AQ3365" s="14" t="str">
        <f t="shared" si="588"/>
        <v>0</v>
      </c>
      <c r="AR3365" s="1" t="str">
        <f t="shared" si="589"/>
        <v/>
      </c>
      <c r="AS3365" s="1" t="str">
        <f t="shared" si="590"/>
        <v/>
      </c>
      <c r="AT3365" s="1" t="str">
        <f t="shared" si="591"/>
        <v/>
      </c>
      <c r="AU3365" s="1" t="str">
        <f t="shared" si="582"/>
        <v/>
      </c>
      <c r="AV3365" s="1" t="e">
        <f>IF(VLOOKUP(G3365,官網匯出!A:AQ,42,FALSE)="","[黃金盾官網]",VLOOKUP(G3365,官網匯出!A:AQ,42,FALSE))</f>
        <v>#N/A</v>
      </c>
      <c r="AW3365" s="1" t="e">
        <f>IF(LEFT(VLOOKUP(G3365,官網匯出!A:AS,43,FALSE),2)="","web",LEFT(VLOOKUP(G3365,官網匯出!A:AS,43,FALSE),2))</f>
        <v>#N/A</v>
      </c>
      <c r="AX3365" s="1" t="str">
        <f t="shared" si="592"/>
        <v>O</v>
      </c>
    </row>
    <row r="3366" spans="1:50">
      <c r="A3366" s="1" t="str">
        <f>IF(G3366="","",VLOOKUP(官網轉換!AW3366,團名!A:B,2,FALSE))</f>
        <v/>
      </c>
      <c r="B3366" s="1" t="str">
        <f>IF(G3366="","",IF(LEFT(VLOOKUP(G3366,官網匯出!A:AQ,43,0),2)="wf",VLOOKUP(VLOOKUP(G3366,官網匯出!A:AQ,43,0),團名!$I$1:$K$12,2,FALSE),"N0071"))</f>
        <v/>
      </c>
      <c r="C3366" s="1" t="str">
        <f>IFERROR(VLOOKUP(官網匯出!D3366,團名!E:G,3,FALSE),"")</f>
        <v/>
      </c>
      <c r="D3366" s="1" t="str">
        <f t="shared" si="583"/>
        <v/>
      </c>
      <c r="E3366" s="1" t="str">
        <f t="shared" si="584"/>
        <v/>
      </c>
      <c r="F3366" s="1" t="str">
        <f>IF(官網匯出!F3366="已付款","","B0012")</f>
        <v>B0012</v>
      </c>
      <c r="G3366" s="1" t="str">
        <f>IF(官網匯出!A3366="","",官網匯出!A3366)</f>
        <v/>
      </c>
      <c r="H3366" s="3" t="str">
        <f>IF(官網匯出!B3366="","",官網匯出!B3366)</f>
        <v/>
      </c>
      <c r="I3366" s="1" t="str">
        <f>IF(官網匯出!C3366="","",官網匯出!C3366)</f>
        <v/>
      </c>
      <c r="J3366" s="1" t="str">
        <f>IF(官網匯出!D3366="","",官網匯出!D3366)</f>
        <v/>
      </c>
      <c r="K3366" s="3" t="str">
        <f>IF(官網匯出!E3366="","",官網匯出!E3366)</f>
        <v/>
      </c>
      <c r="L3366" s="1" t="str">
        <f>IF(官網匯出!F3366="","",官網匯出!F3366)</f>
        <v/>
      </c>
      <c r="M3366" s="1" t="str">
        <f>IF(官網匯出!G3366="","",官網匯出!G3366)</f>
        <v/>
      </c>
      <c r="N3366" s="1" t="str">
        <f>IF(官網匯出!H3366="","",官網匯出!H3366)</f>
        <v/>
      </c>
      <c r="P3366" s="1" t="str">
        <f>IF(官網匯出!J3366="","",RIGHT(官網匯出!J3366,LEN(官網匯出!J3366)-2))</f>
        <v/>
      </c>
      <c r="Q3366" s="1" t="str">
        <f>IF(官網匯出!K3366="","",官網匯出!K3366)</f>
        <v/>
      </c>
      <c r="R3366" s="1" t="str">
        <f>IF(官網匯出!L3366="","",官網匯出!L3366)</f>
        <v/>
      </c>
      <c r="S3366" s="1" t="str">
        <f>IF(官網匯出!M3366="","",官網匯出!M3366)</f>
        <v/>
      </c>
      <c r="T3366" s="1" t="str">
        <f>IF(官網匯出!N3366="","",官網匯出!N3366)</f>
        <v/>
      </c>
      <c r="U3366" s="1" t="str">
        <f>IF(官網匯出!O3366="","",官網匯出!O3366)</f>
        <v/>
      </c>
      <c r="V3366" s="1" t="str">
        <f>IF(官網匯出!P3366="",IF(G3366="","",0),官網匯出!P3366)</f>
        <v/>
      </c>
      <c r="W3366" s="1" t="str">
        <f>IF(官網匯出!Q3366="",IF(G3366="","",0),官網匯出!Q3366)</f>
        <v/>
      </c>
      <c r="X3366" s="1" t="str">
        <f>IF(官網匯出!R3366="","",官網匯出!R3366)</f>
        <v/>
      </c>
      <c r="Y3366" s="1" t="str">
        <f>IF(官網匯出!S3366="","",官網匯出!S3366)</f>
        <v/>
      </c>
      <c r="Z3366" s="1" t="str">
        <f>IF(G3366="","",官網匯出!T3366)</f>
        <v/>
      </c>
      <c r="AA3366" s="1" t="str">
        <f>IF(G3366="","",官網匯出!AK3366)</f>
        <v/>
      </c>
      <c r="AB3366" s="1" t="str">
        <f>IF(G3366="","",IF(官網匯出!V3366="","",官網匯出!V3366))</f>
        <v/>
      </c>
      <c r="AJ3366" s="1" t="str">
        <f>IF(G3366="","",IF(官網匯出!AE3366="","",官網匯出!AE3366))</f>
        <v/>
      </c>
      <c r="AK3366" s="1" t="str">
        <f>IF(G3366="","",IF(官網匯出!AD3366="","",官網匯出!AD3366))</f>
        <v/>
      </c>
      <c r="AL3366" s="1" t="str">
        <f t="shared" si="585"/>
        <v>0</v>
      </c>
      <c r="AM3366" s="1" t="str">
        <f>IF(官網匯出!AG3366="","",官網匯出!AG3366)</f>
        <v/>
      </c>
      <c r="AN3366" s="1" t="str">
        <f>IF(G3366="","",IF(官網匯出!AH3366="","",官網匯出!AH3366))</f>
        <v/>
      </c>
      <c r="AO3366" s="14" t="str">
        <f t="shared" si="586"/>
        <v/>
      </c>
      <c r="AP3366" s="14" t="str">
        <f t="shared" si="587"/>
        <v>1</v>
      </c>
      <c r="AQ3366" s="14" t="str">
        <f t="shared" si="588"/>
        <v>0</v>
      </c>
      <c r="AR3366" s="1" t="str">
        <f t="shared" si="589"/>
        <v/>
      </c>
      <c r="AS3366" s="1" t="str">
        <f t="shared" si="590"/>
        <v/>
      </c>
      <c r="AT3366" s="1" t="str">
        <f t="shared" si="591"/>
        <v/>
      </c>
      <c r="AU3366" s="1" t="str">
        <f t="shared" si="582"/>
        <v/>
      </c>
      <c r="AV3366" s="1" t="e">
        <f>IF(VLOOKUP(G3366,官網匯出!A:AQ,42,FALSE)="","[黃金盾官網]",VLOOKUP(G3366,官網匯出!A:AQ,42,FALSE))</f>
        <v>#N/A</v>
      </c>
      <c r="AW3366" s="1" t="e">
        <f>IF(LEFT(VLOOKUP(G3366,官網匯出!A:AS,43,FALSE),2)="","web",LEFT(VLOOKUP(G3366,官網匯出!A:AS,43,FALSE),2))</f>
        <v>#N/A</v>
      </c>
      <c r="AX3366" s="1" t="str">
        <f t="shared" si="592"/>
        <v>O</v>
      </c>
    </row>
    <row r="3367" spans="1:50">
      <c r="A3367" s="1" t="str">
        <f>IF(G3367="","",VLOOKUP(官網轉換!AW3367,團名!A:B,2,FALSE))</f>
        <v/>
      </c>
      <c r="B3367" s="1" t="str">
        <f>IF(G3367="","",IF(LEFT(VLOOKUP(G3367,官網匯出!A:AQ,43,0),2)="wf",VLOOKUP(VLOOKUP(G3367,官網匯出!A:AQ,43,0),團名!$I$1:$K$12,2,FALSE),"N0071"))</f>
        <v/>
      </c>
      <c r="C3367" s="1" t="str">
        <f>IFERROR(VLOOKUP(官網匯出!D3367,團名!E:G,3,FALSE),"")</f>
        <v/>
      </c>
      <c r="D3367" s="1" t="str">
        <f t="shared" si="583"/>
        <v/>
      </c>
      <c r="E3367" s="1" t="str">
        <f t="shared" si="584"/>
        <v/>
      </c>
      <c r="F3367" s="1" t="str">
        <f>IF(官網匯出!F3367="已付款","","B0012")</f>
        <v>B0012</v>
      </c>
      <c r="G3367" s="1" t="str">
        <f>IF(官網匯出!A3367="","",官網匯出!A3367)</f>
        <v/>
      </c>
      <c r="H3367" s="3" t="str">
        <f>IF(官網匯出!B3367="","",官網匯出!B3367)</f>
        <v/>
      </c>
      <c r="I3367" s="1" t="str">
        <f>IF(官網匯出!C3367="","",官網匯出!C3367)</f>
        <v/>
      </c>
      <c r="J3367" s="1" t="str">
        <f>IF(官網匯出!D3367="","",官網匯出!D3367)</f>
        <v/>
      </c>
      <c r="K3367" s="3" t="str">
        <f>IF(官網匯出!E3367="","",官網匯出!E3367)</f>
        <v/>
      </c>
      <c r="L3367" s="1" t="str">
        <f>IF(官網匯出!F3367="","",官網匯出!F3367)</f>
        <v/>
      </c>
      <c r="M3367" s="1" t="str">
        <f>IF(官網匯出!G3367="","",官網匯出!G3367)</f>
        <v/>
      </c>
      <c r="N3367" s="1" t="str">
        <f>IF(官網匯出!H3367="","",官網匯出!H3367)</f>
        <v/>
      </c>
      <c r="P3367" s="1" t="str">
        <f>IF(官網匯出!J3367="","",RIGHT(官網匯出!J3367,LEN(官網匯出!J3367)-2))</f>
        <v/>
      </c>
      <c r="Q3367" s="1" t="str">
        <f>IF(官網匯出!K3367="","",官網匯出!K3367)</f>
        <v/>
      </c>
      <c r="R3367" s="1" t="str">
        <f>IF(官網匯出!L3367="","",官網匯出!L3367)</f>
        <v/>
      </c>
      <c r="S3367" s="1" t="str">
        <f>IF(官網匯出!M3367="","",官網匯出!M3367)</f>
        <v/>
      </c>
      <c r="T3367" s="1" t="str">
        <f>IF(官網匯出!N3367="","",官網匯出!N3367)</f>
        <v/>
      </c>
      <c r="U3367" s="1" t="str">
        <f>IF(官網匯出!O3367="","",官網匯出!O3367)</f>
        <v/>
      </c>
      <c r="V3367" s="1" t="str">
        <f>IF(官網匯出!P3367="",IF(G3367="","",0),官網匯出!P3367)</f>
        <v/>
      </c>
      <c r="W3367" s="1" t="str">
        <f>IF(官網匯出!Q3367="",IF(G3367="","",0),官網匯出!Q3367)</f>
        <v/>
      </c>
      <c r="X3367" s="1" t="str">
        <f>IF(官網匯出!R3367="","",官網匯出!R3367)</f>
        <v/>
      </c>
      <c r="Y3367" s="1" t="str">
        <f>IF(官網匯出!S3367="","",官網匯出!S3367)</f>
        <v/>
      </c>
      <c r="Z3367" s="1" t="str">
        <f>IF(G3367="","",官網匯出!T3367)</f>
        <v/>
      </c>
      <c r="AA3367" s="1" t="str">
        <f>IF(G3367="","",官網匯出!AK3367)</f>
        <v/>
      </c>
      <c r="AB3367" s="1" t="str">
        <f>IF(G3367="","",IF(官網匯出!V3367="","",官網匯出!V3367))</f>
        <v/>
      </c>
      <c r="AJ3367" s="1" t="str">
        <f>IF(G3367="","",IF(官網匯出!AE3367="","",官網匯出!AE3367))</f>
        <v/>
      </c>
      <c r="AK3367" s="1" t="str">
        <f>IF(G3367="","",IF(官網匯出!AD3367="","",官網匯出!AD3367))</f>
        <v/>
      </c>
      <c r="AL3367" s="1" t="str">
        <f t="shared" si="585"/>
        <v>0</v>
      </c>
      <c r="AM3367" s="1" t="str">
        <f>IF(官網匯出!AG3367="","",官網匯出!AG3367)</f>
        <v/>
      </c>
      <c r="AN3367" s="1" t="str">
        <f>IF(G3367="","",IF(官網匯出!AH3367="","",官網匯出!AH3367))</f>
        <v/>
      </c>
      <c r="AO3367" s="14" t="str">
        <f t="shared" si="586"/>
        <v/>
      </c>
      <c r="AP3367" s="14" t="str">
        <f t="shared" si="587"/>
        <v>1</v>
      </c>
      <c r="AQ3367" s="14" t="str">
        <f t="shared" si="588"/>
        <v>0</v>
      </c>
      <c r="AR3367" s="1" t="str">
        <f t="shared" si="589"/>
        <v/>
      </c>
      <c r="AS3367" s="1" t="str">
        <f t="shared" si="590"/>
        <v/>
      </c>
      <c r="AT3367" s="1" t="str">
        <f t="shared" si="591"/>
        <v/>
      </c>
      <c r="AU3367" s="1" t="str">
        <f t="shared" si="582"/>
        <v/>
      </c>
      <c r="AV3367" s="1" t="e">
        <f>IF(VLOOKUP(G3367,官網匯出!A:AQ,42,FALSE)="","[黃金盾官網]",VLOOKUP(G3367,官網匯出!A:AQ,42,FALSE))</f>
        <v>#N/A</v>
      </c>
      <c r="AW3367" s="1" t="e">
        <f>IF(LEFT(VLOOKUP(G3367,官網匯出!A:AS,43,FALSE),2)="","web",LEFT(VLOOKUP(G3367,官網匯出!A:AS,43,FALSE),2))</f>
        <v>#N/A</v>
      </c>
      <c r="AX3367" s="1" t="str">
        <f t="shared" si="592"/>
        <v>O</v>
      </c>
    </row>
    <row r="3368" spans="1:50">
      <c r="A3368" s="1" t="str">
        <f>IF(G3368="","",VLOOKUP(官網轉換!AW3368,團名!A:B,2,FALSE))</f>
        <v/>
      </c>
      <c r="B3368" s="1" t="str">
        <f>IF(G3368="","",IF(LEFT(VLOOKUP(G3368,官網匯出!A:AQ,43,0),2)="wf",VLOOKUP(VLOOKUP(G3368,官網匯出!A:AQ,43,0),團名!$I$1:$K$12,2,FALSE),"N0071"))</f>
        <v/>
      </c>
      <c r="C3368" s="1" t="str">
        <f>IFERROR(VLOOKUP(官網匯出!D3368,團名!E:G,3,FALSE),"")</f>
        <v/>
      </c>
      <c r="D3368" s="1" t="str">
        <f t="shared" si="583"/>
        <v/>
      </c>
      <c r="E3368" s="1" t="str">
        <f t="shared" si="584"/>
        <v/>
      </c>
      <c r="F3368" s="1" t="str">
        <f>IF(官網匯出!F3368="已付款","","B0012")</f>
        <v>B0012</v>
      </c>
      <c r="G3368" s="1" t="str">
        <f>IF(官網匯出!A3368="","",官網匯出!A3368)</f>
        <v/>
      </c>
      <c r="H3368" s="3" t="str">
        <f>IF(官網匯出!B3368="","",官網匯出!B3368)</f>
        <v/>
      </c>
      <c r="I3368" s="1" t="str">
        <f>IF(官網匯出!C3368="","",官網匯出!C3368)</f>
        <v/>
      </c>
      <c r="J3368" s="1" t="str">
        <f>IF(官網匯出!D3368="","",官網匯出!D3368)</f>
        <v/>
      </c>
      <c r="K3368" s="3" t="str">
        <f>IF(官網匯出!E3368="","",官網匯出!E3368)</f>
        <v/>
      </c>
      <c r="L3368" s="1" t="str">
        <f>IF(官網匯出!F3368="","",官網匯出!F3368)</f>
        <v/>
      </c>
      <c r="M3368" s="1" t="str">
        <f>IF(官網匯出!G3368="","",官網匯出!G3368)</f>
        <v/>
      </c>
      <c r="N3368" s="1" t="str">
        <f>IF(官網匯出!H3368="","",官網匯出!H3368)</f>
        <v/>
      </c>
      <c r="P3368" s="1" t="str">
        <f>IF(官網匯出!J3368="","",RIGHT(官網匯出!J3368,LEN(官網匯出!J3368)-2))</f>
        <v/>
      </c>
      <c r="Q3368" s="1" t="str">
        <f>IF(官網匯出!K3368="","",官網匯出!K3368)</f>
        <v/>
      </c>
      <c r="R3368" s="1" t="str">
        <f>IF(官網匯出!L3368="","",官網匯出!L3368)</f>
        <v/>
      </c>
      <c r="S3368" s="1" t="str">
        <f>IF(官網匯出!M3368="","",官網匯出!M3368)</f>
        <v/>
      </c>
      <c r="T3368" s="1" t="str">
        <f>IF(官網匯出!N3368="","",官網匯出!N3368)</f>
        <v/>
      </c>
      <c r="U3368" s="1" t="str">
        <f>IF(官網匯出!O3368="","",官網匯出!O3368)</f>
        <v/>
      </c>
      <c r="V3368" s="1" t="str">
        <f>IF(官網匯出!P3368="",IF(G3368="","",0),官網匯出!P3368)</f>
        <v/>
      </c>
      <c r="W3368" s="1" t="str">
        <f>IF(官網匯出!Q3368="",IF(G3368="","",0),官網匯出!Q3368)</f>
        <v/>
      </c>
      <c r="X3368" s="1" t="str">
        <f>IF(官網匯出!R3368="","",官網匯出!R3368)</f>
        <v/>
      </c>
      <c r="Y3368" s="1" t="str">
        <f>IF(官網匯出!S3368="","",官網匯出!S3368)</f>
        <v/>
      </c>
      <c r="Z3368" s="1" t="str">
        <f>IF(G3368="","",官網匯出!T3368)</f>
        <v/>
      </c>
      <c r="AA3368" s="1" t="str">
        <f>IF(G3368="","",官網匯出!AK3368)</f>
        <v/>
      </c>
      <c r="AB3368" s="1" t="str">
        <f>IF(G3368="","",IF(官網匯出!V3368="","",官網匯出!V3368))</f>
        <v/>
      </c>
      <c r="AJ3368" s="1" t="str">
        <f>IF(G3368="","",IF(官網匯出!AE3368="","",官網匯出!AE3368))</f>
        <v/>
      </c>
      <c r="AK3368" s="1" t="str">
        <f>IF(G3368="","",IF(官網匯出!AD3368="","",官網匯出!AD3368))</f>
        <v/>
      </c>
      <c r="AL3368" s="1" t="str">
        <f t="shared" si="585"/>
        <v>0</v>
      </c>
      <c r="AM3368" s="1" t="str">
        <f>IF(官網匯出!AG3368="","",官網匯出!AG3368)</f>
        <v/>
      </c>
      <c r="AN3368" s="1" t="str">
        <f>IF(G3368="","",IF(官網匯出!AH3368="","",官網匯出!AH3368))</f>
        <v/>
      </c>
      <c r="AO3368" s="14" t="str">
        <f t="shared" si="586"/>
        <v/>
      </c>
      <c r="AP3368" s="14" t="str">
        <f t="shared" si="587"/>
        <v>1</v>
      </c>
      <c r="AQ3368" s="14" t="str">
        <f t="shared" si="588"/>
        <v>0</v>
      </c>
      <c r="AR3368" s="1" t="str">
        <f t="shared" si="589"/>
        <v/>
      </c>
      <c r="AS3368" s="1" t="str">
        <f t="shared" si="590"/>
        <v/>
      </c>
      <c r="AT3368" s="1" t="str">
        <f t="shared" si="591"/>
        <v/>
      </c>
      <c r="AU3368" s="1" t="str">
        <f t="shared" si="582"/>
        <v/>
      </c>
      <c r="AV3368" s="1" t="e">
        <f>IF(VLOOKUP(G3368,官網匯出!A:AQ,42,FALSE)="","[黃金盾官網]",VLOOKUP(G3368,官網匯出!A:AQ,42,FALSE))</f>
        <v>#N/A</v>
      </c>
      <c r="AW3368" s="1" t="e">
        <f>IF(LEFT(VLOOKUP(G3368,官網匯出!A:AS,43,FALSE),2)="","web",LEFT(VLOOKUP(G3368,官網匯出!A:AS,43,FALSE),2))</f>
        <v>#N/A</v>
      </c>
      <c r="AX3368" s="1" t="str">
        <f t="shared" si="592"/>
        <v>O</v>
      </c>
    </row>
    <row r="3369" spans="1:50">
      <c r="A3369" s="1" t="str">
        <f>IF(G3369="","",VLOOKUP(官網轉換!AW3369,團名!A:B,2,FALSE))</f>
        <v/>
      </c>
      <c r="B3369" s="1" t="str">
        <f>IF(G3369="","",IF(LEFT(VLOOKUP(G3369,官網匯出!A:AQ,43,0),2)="wf",VLOOKUP(VLOOKUP(G3369,官網匯出!A:AQ,43,0),團名!$I$1:$K$12,2,FALSE),"N0071"))</f>
        <v/>
      </c>
      <c r="C3369" s="1" t="str">
        <f>IFERROR(VLOOKUP(官網匯出!D3369,團名!E:G,3,FALSE),"")</f>
        <v/>
      </c>
      <c r="D3369" s="1" t="str">
        <f t="shared" si="583"/>
        <v/>
      </c>
      <c r="E3369" s="1" t="str">
        <f t="shared" si="584"/>
        <v/>
      </c>
      <c r="F3369" s="1" t="str">
        <f>IF(官網匯出!F3369="已付款","","B0012")</f>
        <v>B0012</v>
      </c>
      <c r="G3369" s="1" t="str">
        <f>IF(官網匯出!A3369="","",官網匯出!A3369)</f>
        <v/>
      </c>
      <c r="H3369" s="3" t="str">
        <f>IF(官網匯出!B3369="","",官網匯出!B3369)</f>
        <v/>
      </c>
      <c r="I3369" s="1" t="str">
        <f>IF(官網匯出!C3369="","",官網匯出!C3369)</f>
        <v/>
      </c>
      <c r="J3369" s="1" t="str">
        <f>IF(官網匯出!D3369="","",官網匯出!D3369)</f>
        <v/>
      </c>
      <c r="K3369" s="3" t="str">
        <f>IF(官網匯出!E3369="","",官網匯出!E3369)</f>
        <v/>
      </c>
      <c r="L3369" s="1" t="str">
        <f>IF(官網匯出!F3369="","",官網匯出!F3369)</f>
        <v/>
      </c>
      <c r="M3369" s="1" t="str">
        <f>IF(官網匯出!G3369="","",官網匯出!G3369)</f>
        <v/>
      </c>
      <c r="N3369" s="1" t="str">
        <f>IF(官網匯出!H3369="","",官網匯出!H3369)</f>
        <v/>
      </c>
      <c r="P3369" s="1" t="str">
        <f>IF(官網匯出!J3369="","",RIGHT(官網匯出!J3369,LEN(官網匯出!J3369)-2))</f>
        <v/>
      </c>
      <c r="Q3369" s="1" t="str">
        <f>IF(官網匯出!K3369="","",官網匯出!K3369)</f>
        <v/>
      </c>
      <c r="R3369" s="1" t="str">
        <f>IF(官網匯出!L3369="","",官網匯出!L3369)</f>
        <v/>
      </c>
      <c r="S3369" s="1" t="str">
        <f>IF(官網匯出!M3369="","",官網匯出!M3369)</f>
        <v/>
      </c>
      <c r="T3369" s="1" t="str">
        <f>IF(官網匯出!N3369="","",官網匯出!N3369)</f>
        <v/>
      </c>
      <c r="U3369" s="1" t="str">
        <f>IF(官網匯出!O3369="","",官網匯出!O3369)</f>
        <v/>
      </c>
      <c r="V3369" s="1" t="str">
        <f>IF(官網匯出!P3369="",IF(G3369="","",0),官網匯出!P3369)</f>
        <v/>
      </c>
      <c r="W3369" s="1" t="str">
        <f>IF(官網匯出!Q3369="",IF(G3369="","",0),官網匯出!Q3369)</f>
        <v/>
      </c>
      <c r="X3369" s="1" t="str">
        <f>IF(官網匯出!R3369="","",官網匯出!R3369)</f>
        <v/>
      </c>
      <c r="Y3369" s="1" t="str">
        <f>IF(官網匯出!S3369="","",官網匯出!S3369)</f>
        <v/>
      </c>
      <c r="Z3369" s="1" t="str">
        <f>IF(G3369="","",官網匯出!T3369)</f>
        <v/>
      </c>
      <c r="AA3369" s="1" t="str">
        <f>IF(G3369="","",官網匯出!AK3369)</f>
        <v/>
      </c>
      <c r="AB3369" s="1" t="str">
        <f>IF(G3369="","",IF(官網匯出!V3369="","",官網匯出!V3369))</f>
        <v/>
      </c>
      <c r="AJ3369" s="1" t="str">
        <f>IF(G3369="","",IF(官網匯出!AE3369="","",官網匯出!AE3369))</f>
        <v/>
      </c>
      <c r="AK3369" s="1" t="str">
        <f>IF(G3369="","",IF(官網匯出!AD3369="","",官網匯出!AD3369))</f>
        <v/>
      </c>
      <c r="AL3369" s="1" t="str">
        <f t="shared" si="585"/>
        <v>0</v>
      </c>
      <c r="AM3369" s="1" t="str">
        <f>IF(官網匯出!AG3369="","",官網匯出!AG3369)</f>
        <v/>
      </c>
      <c r="AN3369" s="1" t="str">
        <f>IF(G3369="","",IF(官網匯出!AH3369="","",官網匯出!AH3369))</f>
        <v/>
      </c>
      <c r="AO3369" s="14" t="str">
        <f t="shared" si="586"/>
        <v/>
      </c>
      <c r="AP3369" s="14" t="str">
        <f t="shared" si="587"/>
        <v>1</v>
      </c>
      <c r="AQ3369" s="14" t="str">
        <f t="shared" si="588"/>
        <v>0</v>
      </c>
      <c r="AR3369" s="1" t="str">
        <f t="shared" si="589"/>
        <v/>
      </c>
      <c r="AS3369" s="1" t="str">
        <f t="shared" si="590"/>
        <v/>
      </c>
      <c r="AT3369" s="1" t="str">
        <f t="shared" si="591"/>
        <v/>
      </c>
      <c r="AU3369" s="1" t="str">
        <f t="shared" si="582"/>
        <v/>
      </c>
      <c r="AV3369" s="1" t="e">
        <f>IF(VLOOKUP(G3369,官網匯出!A:AQ,42,FALSE)="","[黃金盾官網]",VLOOKUP(G3369,官網匯出!A:AQ,42,FALSE))</f>
        <v>#N/A</v>
      </c>
      <c r="AW3369" s="1" t="e">
        <f>IF(LEFT(VLOOKUP(G3369,官網匯出!A:AS,43,FALSE),2)="","web",LEFT(VLOOKUP(G3369,官網匯出!A:AS,43,FALSE),2))</f>
        <v>#N/A</v>
      </c>
      <c r="AX3369" s="1" t="str">
        <f t="shared" si="592"/>
        <v>O</v>
      </c>
    </row>
    <row r="3370" spans="1:50">
      <c r="A3370" s="1" t="str">
        <f>IF(G3370="","",VLOOKUP(官網轉換!AW3370,團名!A:B,2,FALSE))</f>
        <v/>
      </c>
      <c r="B3370" s="1" t="str">
        <f>IF(G3370="","",IF(LEFT(VLOOKUP(G3370,官網匯出!A:AQ,43,0),2)="wf",VLOOKUP(VLOOKUP(G3370,官網匯出!A:AQ,43,0),團名!$I$1:$K$12,2,FALSE),"N0071"))</f>
        <v/>
      </c>
      <c r="C3370" s="1" t="str">
        <f>IFERROR(VLOOKUP(官網匯出!D3370,團名!E:G,3,FALSE),"")</f>
        <v/>
      </c>
      <c r="D3370" s="1" t="str">
        <f t="shared" si="583"/>
        <v/>
      </c>
      <c r="E3370" s="1" t="str">
        <f t="shared" si="584"/>
        <v/>
      </c>
      <c r="F3370" s="1" t="str">
        <f>IF(官網匯出!F3370="已付款","","B0012")</f>
        <v>B0012</v>
      </c>
      <c r="G3370" s="1" t="str">
        <f>IF(官網匯出!A3370="","",官網匯出!A3370)</f>
        <v/>
      </c>
      <c r="H3370" s="3" t="str">
        <f>IF(官網匯出!B3370="","",官網匯出!B3370)</f>
        <v/>
      </c>
      <c r="I3370" s="1" t="str">
        <f>IF(官網匯出!C3370="","",官網匯出!C3370)</f>
        <v/>
      </c>
      <c r="J3370" s="1" t="str">
        <f>IF(官網匯出!D3370="","",官網匯出!D3370)</f>
        <v/>
      </c>
      <c r="K3370" s="3" t="str">
        <f>IF(官網匯出!E3370="","",官網匯出!E3370)</f>
        <v/>
      </c>
      <c r="L3370" s="1" t="str">
        <f>IF(官網匯出!F3370="","",官網匯出!F3370)</f>
        <v/>
      </c>
      <c r="M3370" s="1" t="str">
        <f>IF(官網匯出!G3370="","",官網匯出!G3370)</f>
        <v/>
      </c>
      <c r="N3370" s="1" t="str">
        <f>IF(官網匯出!H3370="","",官網匯出!H3370)</f>
        <v/>
      </c>
      <c r="P3370" s="1" t="str">
        <f>IF(官網匯出!J3370="","",RIGHT(官網匯出!J3370,LEN(官網匯出!J3370)-2))</f>
        <v/>
      </c>
      <c r="Q3370" s="1" t="str">
        <f>IF(官網匯出!K3370="","",官網匯出!K3370)</f>
        <v/>
      </c>
      <c r="R3370" s="1" t="str">
        <f>IF(官網匯出!L3370="","",官網匯出!L3370)</f>
        <v/>
      </c>
      <c r="S3370" s="1" t="str">
        <f>IF(官網匯出!M3370="","",官網匯出!M3370)</f>
        <v/>
      </c>
      <c r="T3370" s="1" t="str">
        <f>IF(官網匯出!N3370="","",官網匯出!N3370)</f>
        <v/>
      </c>
      <c r="U3370" s="1" t="str">
        <f>IF(官網匯出!O3370="","",官網匯出!O3370)</f>
        <v/>
      </c>
      <c r="V3370" s="1" t="str">
        <f>IF(官網匯出!P3370="",IF(G3370="","",0),官網匯出!P3370)</f>
        <v/>
      </c>
      <c r="W3370" s="1" t="str">
        <f>IF(官網匯出!Q3370="",IF(G3370="","",0),官網匯出!Q3370)</f>
        <v/>
      </c>
      <c r="X3370" s="1" t="str">
        <f>IF(官網匯出!R3370="","",官網匯出!R3370)</f>
        <v/>
      </c>
      <c r="Y3370" s="1" t="str">
        <f>IF(官網匯出!S3370="","",官網匯出!S3370)</f>
        <v/>
      </c>
      <c r="Z3370" s="1" t="str">
        <f>IF(G3370="","",官網匯出!T3370)</f>
        <v/>
      </c>
      <c r="AA3370" s="1" t="str">
        <f>IF(G3370="","",官網匯出!AK3370)</f>
        <v/>
      </c>
      <c r="AB3370" s="1" t="str">
        <f>IF(G3370="","",IF(官網匯出!V3370="","",官網匯出!V3370))</f>
        <v/>
      </c>
      <c r="AJ3370" s="1" t="str">
        <f>IF(G3370="","",IF(官網匯出!AE3370="","",官網匯出!AE3370))</f>
        <v/>
      </c>
      <c r="AK3370" s="1" t="str">
        <f>IF(G3370="","",IF(官網匯出!AD3370="","",官網匯出!AD3370))</f>
        <v/>
      </c>
      <c r="AL3370" s="1" t="str">
        <f t="shared" si="585"/>
        <v>0</v>
      </c>
      <c r="AM3370" s="1" t="str">
        <f>IF(官網匯出!AG3370="","",官網匯出!AG3370)</f>
        <v/>
      </c>
      <c r="AN3370" s="1" t="str">
        <f>IF(G3370="","",IF(官網匯出!AH3370="","",官網匯出!AH3370))</f>
        <v/>
      </c>
      <c r="AO3370" s="14" t="str">
        <f t="shared" si="586"/>
        <v/>
      </c>
      <c r="AP3370" s="14" t="str">
        <f t="shared" si="587"/>
        <v>1</v>
      </c>
      <c r="AQ3370" s="14" t="str">
        <f t="shared" si="588"/>
        <v>0</v>
      </c>
      <c r="AR3370" s="1" t="str">
        <f t="shared" si="589"/>
        <v/>
      </c>
      <c r="AS3370" s="1" t="str">
        <f t="shared" si="590"/>
        <v/>
      </c>
      <c r="AT3370" s="1" t="str">
        <f t="shared" si="591"/>
        <v/>
      </c>
      <c r="AU3370" s="1" t="str">
        <f t="shared" si="582"/>
        <v/>
      </c>
      <c r="AV3370" s="1" t="e">
        <f>IF(VLOOKUP(G3370,官網匯出!A:AQ,42,FALSE)="","[黃金盾官網]",VLOOKUP(G3370,官網匯出!A:AQ,42,FALSE))</f>
        <v>#N/A</v>
      </c>
      <c r="AW3370" s="1" t="e">
        <f>IF(LEFT(VLOOKUP(G3370,官網匯出!A:AS,43,FALSE),2)="","web",LEFT(VLOOKUP(G3370,官網匯出!A:AS,43,FALSE),2))</f>
        <v>#N/A</v>
      </c>
      <c r="AX3370" s="1" t="str">
        <f t="shared" si="592"/>
        <v>O</v>
      </c>
    </row>
    <row r="3371" spans="1:50">
      <c r="A3371" s="1" t="str">
        <f>IF(G3371="","",VLOOKUP(官網轉換!AW3371,團名!A:B,2,FALSE))</f>
        <v/>
      </c>
      <c r="B3371" s="1" t="str">
        <f>IF(G3371="","",IF(LEFT(VLOOKUP(G3371,官網匯出!A:AQ,43,0),2)="wf",VLOOKUP(VLOOKUP(G3371,官網匯出!A:AQ,43,0),團名!$I$1:$K$12,2,FALSE),"N0071"))</f>
        <v/>
      </c>
      <c r="C3371" s="1" t="str">
        <f>IFERROR(VLOOKUP(官網匯出!D3371,團名!E:G,3,FALSE),"")</f>
        <v/>
      </c>
      <c r="D3371" s="1" t="str">
        <f t="shared" si="583"/>
        <v/>
      </c>
      <c r="E3371" s="1" t="str">
        <f t="shared" si="584"/>
        <v/>
      </c>
      <c r="F3371" s="1" t="str">
        <f>IF(官網匯出!F3371="已付款","","B0012")</f>
        <v>B0012</v>
      </c>
      <c r="G3371" s="1" t="str">
        <f>IF(官網匯出!A3371="","",官網匯出!A3371)</f>
        <v/>
      </c>
      <c r="H3371" s="3" t="str">
        <f>IF(官網匯出!B3371="","",官網匯出!B3371)</f>
        <v/>
      </c>
      <c r="I3371" s="1" t="str">
        <f>IF(官網匯出!C3371="","",官網匯出!C3371)</f>
        <v/>
      </c>
      <c r="J3371" s="1" t="str">
        <f>IF(官網匯出!D3371="","",官網匯出!D3371)</f>
        <v/>
      </c>
      <c r="K3371" s="3" t="str">
        <f>IF(官網匯出!E3371="","",官網匯出!E3371)</f>
        <v/>
      </c>
      <c r="L3371" s="1" t="str">
        <f>IF(官網匯出!F3371="","",官網匯出!F3371)</f>
        <v/>
      </c>
      <c r="M3371" s="1" t="str">
        <f>IF(官網匯出!G3371="","",官網匯出!G3371)</f>
        <v/>
      </c>
      <c r="N3371" s="1" t="str">
        <f>IF(官網匯出!H3371="","",官網匯出!H3371)</f>
        <v/>
      </c>
      <c r="P3371" s="1" t="str">
        <f>IF(官網匯出!J3371="","",RIGHT(官網匯出!J3371,LEN(官網匯出!J3371)-2))</f>
        <v/>
      </c>
      <c r="Q3371" s="1" t="str">
        <f>IF(官網匯出!K3371="","",官網匯出!K3371)</f>
        <v/>
      </c>
      <c r="R3371" s="1" t="str">
        <f>IF(官網匯出!L3371="","",官網匯出!L3371)</f>
        <v/>
      </c>
      <c r="S3371" s="1" t="str">
        <f>IF(官網匯出!M3371="","",官網匯出!M3371)</f>
        <v/>
      </c>
      <c r="T3371" s="1" t="str">
        <f>IF(官網匯出!N3371="","",官網匯出!N3371)</f>
        <v/>
      </c>
      <c r="U3371" s="1" t="str">
        <f>IF(官網匯出!O3371="","",官網匯出!O3371)</f>
        <v/>
      </c>
      <c r="V3371" s="1" t="str">
        <f>IF(官網匯出!P3371="",IF(G3371="","",0),官網匯出!P3371)</f>
        <v/>
      </c>
      <c r="W3371" s="1" t="str">
        <f>IF(官網匯出!Q3371="",IF(G3371="","",0),官網匯出!Q3371)</f>
        <v/>
      </c>
      <c r="X3371" s="1" t="str">
        <f>IF(官網匯出!R3371="","",官網匯出!R3371)</f>
        <v/>
      </c>
      <c r="Y3371" s="1" t="str">
        <f>IF(官網匯出!S3371="","",官網匯出!S3371)</f>
        <v/>
      </c>
      <c r="Z3371" s="1" t="str">
        <f>IF(G3371="","",官網匯出!T3371)</f>
        <v/>
      </c>
      <c r="AA3371" s="1" t="str">
        <f>IF(G3371="","",官網匯出!AK3371)</f>
        <v/>
      </c>
      <c r="AB3371" s="1" t="str">
        <f>IF(G3371="","",IF(官網匯出!V3371="","",官網匯出!V3371))</f>
        <v/>
      </c>
      <c r="AJ3371" s="1" t="str">
        <f>IF(G3371="","",IF(官網匯出!AE3371="","",官網匯出!AE3371))</f>
        <v/>
      </c>
      <c r="AK3371" s="1" t="str">
        <f>IF(G3371="","",IF(官網匯出!AD3371="","",官網匯出!AD3371))</f>
        <v/>
      </c>
      <c r="AL3371" s="1" t="str">
        <f t="shared" si="585"/>
        <v>0</v>
      </c>
      <c r="AM3371" s="1" t="str">
        <f>IF(官網匯出!AG3371="","",官網匯出!AG3371)</f>
        <v/>
      </c>
      <c r="AN3371" s="1" t="str">
        <f>IF(G3371="","",IF(官網匯出!AH3371="","",官網匯出!AH3371))</f>
        <v/>
      </c>
      <c r="AO3371" s="14" t="str">
        <f t="shared" si="586"/>
        <v/>
      </c>
      <c r="AP3371" s="14" t="str">
        <f t="shared" si="587"/>
        <v>1</v>
      </c>
      <c r="AQ3371" s="14" t="str">
        <f t="shared" si="588"/>
        <v>0</v>
      </c>
      <c r="AR3371" s="1" t="str">
        <f t="shared" si="589"/>
        <v/>
      </c>
      <c r="AS3371" s="1" t="str">
        <f t="shared" si="590"/>
        <v/>
      </c>
      <c r="AT3371" s="1" t="str">
        <f t="shared" si="591"/>
        <v/>
      </c>
      <c r="AU3371" s="1" t="str">
        <f t="shared" si="582"/>
        <v/>
      </c>
      <c r="AV3371" s="1" t="e">
        <f>IF(VLOOKUP(G3371,官網匯出!A:AQ,42,FALSE)="","[黃金盾官網]",VLOOKUP(G3371,官網匯出!A:AQ,42,FALSE))</f>
        <v>#N/A</v>
      </c>
      <c r="AW3371" s="1" t="e">
        <f>IF(LEFT(VLOOKUP(G3371,官網匯出!A:AS,43,FALSE),2)="","web",LEFT(VLOOKUP(G3371,官網匯出!A:AS,43,FALSE),2))</f>
        <v>#N/A</v>
      </c>
      <c r="AX3371" s="1" t="str">
        <f t="shared" si="592"/>
        <v>O</v>
      </c>
    </row>
    <row r="3372" spans="1:50">
      <c r="A3372" s="1" t="str">
        <f>IF(G3372="","",VLOOKUP(官網轉換!AW3372,團名!A:B,2,FALSE))</f>
        <v/>
      </c>
      <c r="B3372" s="1" t="str">
        <f>IF(G3372="","",IF(LEFT(VLOOKUP(G3372,官網匯出!A:AQ,43,0),2)="wf",VLOOKUP(VLOOKUP(G3372,官網匯出!A:AQ,43,0),團名!$I$1:$K$12,2,FALSE),"N0071"))</f>
        <v/>
      </c>
      <c r="C3372" s="1" t="str">
        <f>IFERROR(VLOOKUP(官網匯出!D3372,團名!E:G,3,FALSE),"")</f>
        <v/>
      </c>
      <c r="D3372" s="1" t="str">
        <f t="shared" si="583"/>
        <v/>
      </c>
      <c r="E3372" s="1" t="str">
        <f t="shared" si="584"/>
        <v/>
      </c>
      <c r="F3372" s="1" t="str">
        <f>IF(官網匯出!F3372="已付款","","B0012")</f>
        <v>B0012</v>
      </c>
      <c r="G3372" s="1" t="str">
        <f>IF(官網匯出!A3372="","",官網匯出!A3372)</f>
        <v/>
      </c>
      <c r="H3372" s="3" t="str">
        <f>IF(官網匯出!B3372="","",官網匯出!B3372)</f>
        <v/>
      </c>
      <c r="I3372" s="1" t="str">
        <f>IF(官網匯出!C3372="","",官網匯出!C3372)</f>
        <v/>
      </c>
      <c r="J3372" s="1" t="str">
        <f>IF(官網匯出!D3372="","",官網匯出!D3372)</f>
        <v/>
      </c>
      <c r="K3372" s="3" t="str">
        <f>IF(官網匯出!E3372="","",官網匯出!E3372)</f>
        <v/>
      </c>
      <c r="L3372" s="1" t="str">
        <f>IF(官網匯出!F3372="","",官網匯出!F3372)</f>
        <v/>
      </c>
      <c r="M3372" s="1" t="str">
        <f>IF(官網匯出!G3372="","",官網匯出!G3372)</f>
        <v/>
      </c>
      <c r="N3372" s="1" t="str">
        <f>IF(官網匯出!H3372="","",官網匯出!H3372)</f>
        <v/>
      </c>
      <c r="P3372" s="1" t="str">
        <f>IF(官網匯出!J3372="","",RIGHT(官網匯出!J3372,LEN(官網匯出!J3372)-2))</f>
        <v/>
      </c>
      <c r="Q3372" s="1" t="str">
        <f>IF(官網匯出!K3372="","",官網匯出!K3372)</f>
        <v/>
      </c>
      <c r="R3372" s="1" t="str">
        <f>IF(官網匯出!L3372="","",官網匯出!L3372)</f>
        <v/>
      </c>
      <c r="S3372" s="1" t="str">
        <f>IF(官網匯出!M3372="","",官網匯出!M3372)</f>
        <v/>
      </c>
      <c r="T3372" s="1" t="str">
        <f>IF(官網匯出!N3372="","",官網匯出!N3372)</f>
        <v/>
      </c>
      <c r="U3372" s="1" t="str">
        <f>IF(官網匯出!O3372="","",官網匯出!O3372)</f>
        <v/>
      </c>
      <c r="V3372" s="1" t="str">
        <f>IF(官網匯出!P3372="",IF(G3372="","",0),官網匯出!P3372)</f>
        <v/>
      </c>
      <c r="W3372" s="1" t="str">
        <f>IF(官網匯出!Q3372="",IF(G3372="","",0),官網匯出!Q3372)</f>
        <v/>
      </c>
      <c r="X3372" s="1" t="str">
        <f>IF(官網匯出!R3372="","",官網匯出!R3372)</f>
        <v/>
      </c>
      <c r="Y3372" s="1" t="str">
        <f>IF(官網匯出!S3372="","",官網匯出!S3372)</f>
        <v/>
      </c>
      <c r="Z3372" s="1" t="str">
        <f>IF(G3372="","",官網匯出!T3372)</f>
        <v/>
      </c>
      <c r="AA3372" s="1" t="str">
        <f>IF(G3372="","",官網匯出!AK3372)</f>
        <v/>
      </c>
      <c r="AB3372" s="1" t="str">
        <f>IF(G3372="","",IF(官網匯出!V3372="","",官網匯出!V3372))</f>
        <v/>
      </c>
      <c r="AJ3372" s="1" t="str">
        <f>IF(G3372="","",IF(官網匯出!AE3372="","",官網匯出!AE3372))</f>
        <v/>
      </c>
      <c r="AK3372" s="1" t="str">
        <f>IF(G3372="","",IF(官網匯出!AD3372="","",官網匯出!AD3372))</f>
        <v/>
      </c>
      <c r="AL3372" s="1" t="str">
        <f t="shared" si="585"/>
        <v>0</v>
      </c>
      <c r="AM3372" s="1" t="str">
        <f>IF(官網匯出!AG3372="","",官網匯出!AG3372)</f>
        <v/>
      </c>
      <c r="AN3372" s="1" t="str">
        <f>IF(G3372="","",IF(官網匯出!AH3372="","",官網匯出!AH3372))</f>
        <v/>
      </c>
      <c r="AO3372" s="14" t="str">
        <f t="shared" si="586"/>
        <v/>
      </c>
      <c r="AP3372" s="14" t="str">
        <f t="shared" si="587"/>
        <v>1</v>
      </c>
      <c r="AQ3372" s="14" t="str">
        <f t="shared" si="588"/>
        <v>0</v>
      </c>
      <c r="AR3372" s="1" t="str">
        <f t="shared" si="589"/>
        <v/>
      </c>
      <c r="AS3372" s="1" t="str">
        <f t="shared" si="590"/>
        <v/>
      </c>
      <c r="AT3372" s="1" t="str">
        <f t="shared" si="591"/>
        <v/>
      </c>
      <c r="AU3372" s="1" t="str">
        <f t="shared" si="582"/>
        <v/>
      </c>
      <c r="AV3372" s="1" t="e">
        <f>IF(VLOOKUP(G3372,官網匯出!A:AQ,42,FALSE)="","[黃金盾官網]",VLOOKUP(G3372,官網匯出!A:AQ,42,FALSE))</f>
        <v>#N/A</v>
      </c>
      <c r="AW3372" s="1" t="e">
        <f>IF(LEFT(VLOOKUP(G3372,官網匯出!A:AS,43,FALSE),2)="","web",LEFT(VLOOKUP(G3372,官網匯出!A:AS,43,FALSE),2))</f>
        <v>#N/A</v>
      </c>
      <c r="AX3372" s="1" t="str">
        <f t="shared" si="592"/>
        <v>O</v>
      </c>
    </row>
    <row r="3373" spans="1:50">
      <c r="A3373" s="1" t="str">
        <f>IF(G3373="","",VLOOKUP(官網轉換!AW3373,團名!A:B,2,FALSE))</f>
        <v/>
      </c>
      <c r="B3373" s="1" t="str">
        <f>IF(G3373="","",IF(LEFT(VLOOKUP(G3373,官網匯出!A:AQ,43,0),2)="wf",VLOOKUP(VLOOKUP(G3373,官網匯出!A:AQ,43,0),團名!$I$1:$K$12,2,FALSE),"N0071"))</f>
        <v/>
      </c>
      <c r="C3373" s="1" t="str">
        <f>IFERROR(VLOOKUP(官網匯出!D3373,團名!E:G,3,FALSE),"")</f>
        <v/>
      </c>
      <c r="D3373" s="1" t="str">
        <f t="shared" si="583"/>
        <v/>
      </c>
      <c r="E3373" s="1" t="str">
        <f t="shared" si="584"/>
        <v/>
      </c>
      <c r="F3373" s="1" t="str">
        <f>IF(官網匯出!F3373="已付款","","B0012")</f>
        <v>B0012</v>
      </c>
      <c r="G3373" s="1" t="str">
        <f>IF(官網匯出!A3373="","",官網匯出!A3373)</f>
        <v/>
      </c>
      <c r="H3373" s="3" t="str">
        <f>IF(官網匯出!B3373="","",官網匯出!B3373)</f>
        <v/>
      </c>
      <c r="I3373" s="1" t="str">
        <f>IF(官網匯出!C3373="","",官網匯出!C3373)</f>
        <v/>
      </c>
      <c r="J3373" s="1" t="str">
        <f>IF(官網匯出!D3373="","",官網匯出!D3373)</f>
        <v/>
      </c>
      <c r="K3373" s="3" t="str">
        <f>IF(官網匯出!E3373="","",官網匯出!E3373)</f>
        <v/>
      </c>
      <c r="L3373" s="1" t="str">
        <f>IF(官網匯出!F3373="","",官網匯出!F3373)</f>
        <v/>
      </c>
      <c r="M3373" s="1" t="str">
        <f>IF(官網匯出!G3373="","",官網匯出!G3373)</f>
        <v/>
      </c>
      <c r="N3373" s="1" t="str">
        <f>IF(官網匯出!H3373="","",官網匯出!H3373)</f>
        <v/>
      </c>
      <c r="P3373" s="1" t="str">
        <f>IF(官網匯出!J3373="","",RIGHT(官網匯出!J3373,LEN(官網匯出!J3373)-2))</f>
        <v/>
      </c>
      <c r="Q3373" s="1" t="str">
        <f>IF(官網匯出!K3373="","",官網匯出!K3373)</f>
        <v/>
      </c>
      <c r="R3373" s="1" t="str">
        <f>IF(官網匯出!L3373="","",官網匯出!L3373)</f>
        <v/>
      </c>
      <c r="S3373" s="1" t="str">
        <f>IF(官網匯出!M3373="","",官網匯出!M3373)</f>
        <v/>
      </c>
      <c r="T3373" s="1" t="str">
        <f>IF(官網匯出!N3373="","",官網匯出!N3373)</f>
        <v/>
      </c>
      <c r="U3373" s="1" t="str">
        <f>IF(官網匯出!O3373="","",官網匯出!O3373)</f>
        <v/>
      </c>
      <c r="V3373" s="1" t="str">
        <f>IF(官網匯出!P3373="",IF(G3373="","",0),官網匯出!P3373)</f>
        <v/>
      </c>
      <c r="W3373" s="1" t="str">
        <f>IF(官網匯出!Q3373="",IF(G3373="","",0),官網匯出!Q3373)</f>
        <v/>
      </c>
      <c r="X3373" s="1" t="str">
        <f>IF(官網匯出!R3373="","",官網匯出!R3373)</f>
        <v/>
      </c>
      <c r="Y3373" s="1" t="str">
        <f>IF(官網匯出!S3373="","",官網匯出!S3373)</f>
        <v/>
      </c>
      <c r="Z3373" s="1" t="str">
        <f>IF(G3373="","",官網匯出!T3373)</f>
        <v/>
      </c>
      <c r="AA3373" s="1" t="str">
        <f>IF(G3373="","",官網匯出!AK3373)</f>
        <v/>
      </c>
      <c r="AB3373" s="1" t="str">
        <f>IF(G3373="","",IF(官網匯出!V3373="","",官網匯出!V3373))</f>
        <v/>
      </c>
      <c r="AJ3373" s="1" t="str">
        <f>IF(G3373="","",IF(官網匯出!AE3373="","",官網匯出!AE3373))</f>
        <v/>
      </c>
      <c r="AK3373" s="1" t="str">
        <f>IF(G3373="","",IF(官網匯出!AD3373="","",官網匯出!AD3373))</f>
        <v/>
      </c>
      <c r="AL3373" s="1" t="str">
        <f t="shared" si="585"/>
        <v>0</v>
      </c>
      <c r="AM3373" s="1" t="str">
        <f>IF(官網匯出!AG3373="","",官網匯出!AG3373)</f>
        <v/>
      </c>
      <c r="AN3373" s="1" t="str">
        <f>IF(G3373="","",IF(官網匯出!AH3373="","",官網匯出!AH3373))</f>
        <v/>
      </c>
      <c r="AO3373" s="14" t="str">
        <f t="shared" si="586"/>
        <v/>
      </c>
      <c r="AP3373" s="14" t="str">
        <f t="shared" si="587"/>
        <v>1</v>
      </c>
      <c r="AQ3373" s="14" t="str">
        <f t="shared" si="588"/>
        <v>0</v>
      </c>
      <c r="AR3373" s="1" t="str">
        <f t="shared" si="589"/>
        <v/>
      </c>
      <c r="AS3373" s="1" t="str">
        <f t="shared" si="590"/>
        <v/>
      </c>
      <c r="AT3373" s="1" t="str">
        <f t="shared" si="591"/>
        <v/>
      </c>
      <c r="AU3373" s="1" t="str">
        <f t="shared" si="582"/>
        <v/>
      </c>
      <c r="AV3373" s="1" t="e">
        <f>IF(VLOOKUP(G3373,官網匯出!A:AQ,42,FALSE)="","[黃金盾官網]",VLOOKUP(G3373,官網匯出!A:AQ,42,FALSE))</f>
        <v>#N/A</v>
      </c>
      <c r="AW3373" s="1" t="e">
        <f>IF(LEFT(VLOOKUP(G3373,官網匯出!A:AS,43,FALSE),2)="","web",LEFT(VLOOKUP(G3373,官網匯出!A:AS,43,FALSE),2))</f>
        <v>#N/A</v>
      </c>
      <c r="AX3373" s="1" t="str">
        <f t="shared" si="592"/>
        <v>O</v>
      </c>
    </row>
    <row r="3374" spans="1:50">
      <c r="A3374" s="1" t="str">
        <f>IF(G3374="","",VLOOKUP(官網轉換!AW3374,團名!A:B,2,FALSE))</f>
        <v/>
      </c>
      <c r="B3374" s="1" t="str">
        <f>IF(G3374="","",IF(LEFT(VLOOKUP(G3374,官網匯出!A:AQ,43,0),2)="wf",VLOOKUP(VLOOKUP(G3374,官網匯出!A:AQ,43,0),團名!$I$1:$K$12,2,FALSE),"N0071"))</f>
        <v/>
      </c>
      <c r="C3374" s="1" t="str">
        <f>IFERROR(VLOOKUP(官網匯出!D3374,團名!E:G,3,FALSE),"")</f>
        <v/>
      </c>
      <c r="D3374" s="1" t="str">
        <f t="shared" si="583"/>
        <v/>
      </c>
      <c r="E3374" s="1" t="str">
        <f t="shared" si="584"/>
        <v/>
      </c>
      <c r="F3374" s="1" t="str">
        <f>IF(官網匯出!F3374="已付款","","B0012")</f>
        <v>B0012</v>
      </c>
      <c r="G3374" s="1" t="str">
        <f>IF(官網匯出!A3374="","",官網匯出!A3374)</f>
        <v/>
      </c>
      <c r="H3374" s="3" t="str">
        <f>IF(官網匯出!B3374="","",官網匯出!B3374)</f>
        <v/>
      </c>
      <c r="I3374" s="1" t="str">
        <f>IF(官網匯出!C3374="","",官網匯出!C3374)</f>
        <v/>
      </c>
      <c r="J3374" s="1" t="str">
        <f>IF(官網匯出!D3374="","",官網匯出!D3374)</f>
        <v/>
      </c>
      <c r="K3374" s="3" t="str">
        <f>IF(官網匯出!E3374="","",官網匯出!E3374)</f>
        <v/>
      </c>
      <c r="L3374" s="1" t="str">
        <f>IF(官網匯出!F3374="","",官網匯出!F3374)</f>
        <v/>
      </c>
      <c r="M3374" s="1" t="str">
        <f>IF(官網匯出!G3374="","",官網匯出!G3374)</f>
        <v/>
      </c>
      <c r="N3374" s="1" t="str">
        <f>IF(官網匯出!H3374="","",官網匯出!H3374)</f>
        <v/>
      </c>
      <c r="P3374" s="1" t="str">
        <f>IF(官網匯出!J3374="","",RIGHT(官網匯出!J3374,LEN(官網匯出!J3374)-2))</f>
        <v/>
      </c>
      <c r="Q3374" s="1" t="str">
        <f>IF(官網匯出!K3374="","",官網匯出!K3374)</f>
        <v/>
      </c>
      <c r="R3374" s="1" t="str">
        <f>IF(官網匯出!L3374="","",官網匯出!L3374)</f>
        <v/>
      </c>
      <c r="S3374" s="1" t="str">
        <f>IF(官網匯出!M3374="","",官網匯出!M3374)</f>
        <v/>
      </c>
      <c r="T3374" s="1" t="str">
        <f>IF(官網匯出!N3374="","",官網匯出!N3374)</f>
        <v/>
      </c>
      <c r="U3374" s="1" t="str">
        <f>IF(官網匯出!O3374="","",官網匯出!O3374)</f>
        <v/>
      </c>
      <c r="V3374" s="1" t="str">
        <f>IF(官網匯出!P3374="",IF(G3374="","",0),官網匯出!P3374)</f>
        <v/>
      </c>
      <c r="W3374" s="1" t="str">
        <f>IF(官網匯出!Q3374="",IF(G3374="","",0),官網匯出!Q3374)</f>
        <v/>
      </c>
      <c r="X3374" s="1" t="str">
        <f>IF(官網匯出!R3374="","",官網匯出!R3374)</f>
        <v/>
      </c>
      <c r="Y3374" s="1" t="str">
        <f>IF(官網匯出!S3374="","",官網匯出!S3374)</f>
        <v/>
      </c>
      <c r="Z3374" s="1" t="str">
        <f>IF(G3374="","",官網匯出!T3374)</f>
        <v/>
      </c>
      <c r="AA3374" s="1" t="str">
        <f>IF(G3374="","",官網匯出!AK3374)</f>
        <v/>
      </c>
      <c r="AB3374" s="1" t="str">
        <f>IF(G3374="","",IF(官網匯出!V3374="","",官網匯出!V3374))</f>
        <v/>
      </c>
      <c r="AJ3374" s="1" t="str">
        <f>IF(G3374="","",IF(官網匯出!AE3374="","",官網匯出!AE3374))</f>
        <v/>
      </c>
      <c r="AK3374" s="1" t="str">
        <f>IF(G3374="","",IF(官網匯出!AD3374="","",官網匯出!AD3374))</f>
        <v/>
      </c>
      <c r="AL3374" s="1" t="str">
        <f t="shared" si="585"/>
        <v>0</v>
      </c>
      <c r="AM3374" s="1" t="str">
        <f>IF(官網匯出!AG3374="","",官網匯出!AG3374)</f>
        <v/>
      </c>
      <c r="AN3374" s="1" t="str">
        <f>IF(G3374="","",IF(官網匯出!AH3374="","",官網匯出!AH3374))</f>
        <v/>
      </c>
      <c r="AO3374" s="14" t="str">
        <f t="shared" si="586"/>
        <v/>
      </c>
      <c r="AP3374" s="14" t="str">
        <f t="shared" si="587"/>
        <v>1</v>
      </c>
      <c r="AQ3374" s="14" t="str">
        <f t="shared" si="588"/>
        <v>0</v>
      </c>
      <c r="AR3374" s="1" t="str">
        <f t="shared" si="589"/>
        <v/>
      </c>
      <c r="AS3374" s="1" t="str">
        <f t="shared" si="590"/>
        <v/>
      </c>
      <c r="AT3374" s="1" t="str">
        <f t="shared" si="591"/>
        <v/>
      </c>
      <c r="AU3374" s="1" t="str">
        <f t="shared" si="582"/>
        <v/>
      </c>
      <c r="AV3374" s="1" t="e">
        <f>IF(VLOOKUP(G3374,官網匯出!A:AQ,42,FALSE)="","[黃金盾官網]",VLOOKUP(G3374,官網匯出!A:AQ,42,FALSE))</f>
        <v>#N/A</v>
      </c>
      <c r="AW3374" s="1" t="e">
        <f>IF(LEFT(VLOOKUP(G3374,官網匯出!A:AS,43,FALSE),2)="","web",LEFT(VLOOKUP(G3374,官網匯出!A:AS,43,FALSE),2))</f>
        <v>#N/A</v>
      </c>
      <c r="AX3374" s="1" t="str">
        <f t="shared" si="592"/>
        <v>O</v>
      </c>
    </row>
    <row r="3375" spans="1:50">
      <c r="A3375" s="1" t="str">
        <f>IF(G3375="","",VLOOKUP(官網轉換!AW3375,團名!A:B,2,FALSE))</f>
        <v/>
      </c>
      <c r="B3375" s="1" t="str">
        <f>IF(G3375="","",IF(LEFT(VLOOKUP(G3375,官網匯出!A:AQ,43,0),2)="wf",VLOOKUP(VLOOKUP(G3375,官網匯出!A:AQ,43,0),團名!$I$1:$K$12,2,FALSE),"N0071"))</f>
        <v/>
      </c>
      <c r="C3375" s="1" t="str">
        <f>IFERROR(VLOOKUP(官網匯出!D3375,團名!E:G,3,FALSE),"")</f>
        <v/>
      </c>
      <c r="D3375" s="1" t="str">
        <f t="shared" si="583"/>
        <v/>
      </c>
      <c r="E3375" s="1" t="str">
        <f t="shared" si="584"/>
        <v/>
      </c>
      <c r="F3375" s="1" t="str">
        <f>IF(官網匯出!F3375="已付款","","B0012")</f>
        <v>B0012</v>
      </c>
      <c r="G3375" s="1" t="str">
        <f>IF(官網匯出!A3375="","",官網匯出!A3375)</f>
        <v/>
      </c>
      <c r="H3375" s="3" t="str">
        <f>IF(官網匯出!B3375="","",官網匯出!B3375)</f>
        <v/>
      </c>
      <c r="I3375" s="1" t="str">
        <f>IF(官網匯出!C3375="","",官網匯出!C3375)</f>
        <v/>
      </c>
      <c r="J3375" s="1" t="str">
        <f>IF(官網匯出!D3375="","",官網匯出!D3375)</f>
        <v/>
      </c>
      <c r="K3375" s="3" t="str">
        <f>IF(官網匯出!E3375="","",官網匯出!E3375)</f>
        <v/>
      </c>
      <c r="L3375" s="1" t="str">
        <f>IF(官網匯出!F3375="","",官網匯出!F3375)</f>
        <v/>
      </c>
      <c r="M3375" s="1" t="str">
        <f>IF(官網匯出!G3375="","",官網匯出!G3375)</f>
        <v/>
      </c>
      <c r="N3375" s="1" t="str">
        <f>IF(官網匯出!H3375="","",官網匯出!H3375)</f>
        <v/>
      </c>
      <c r="P3375" s="1" t="str">
        <f>IF(官網匯出!J3375="","",RIGHT(官網匯出!J3375,LEN(官網匯出!J3375)-2))</f>
        <v/>
      </c>
      <c r="Q3375" s="1" t="str">
        <f>IF(官網匯出!K3375="","",官網匯出!K3375)</f>
        <v/>
      </c>
      <c r="R3375" s="1" t="str">
        <f>IF(官網匯出!L3375="","",官網匯出!L3375)</f>
        <v/>
      </c>
      <c r="S3375" s="1" t="str">
        <f>IF(官網匯出!M3375="","",官網匯出!M3375)</f>
        <v/>
      </c>
      <c r="T3375" s="1" t="str">
        <f>IF(官網匯出!N3375="","",官網匯出!N3375)</f>
        <v/>
      </c>
      <c r="U3375" s="1" t="str">
        <f>IF(官網匯出!O3375="","",官網匯出!O3375)</f>
        <v/>
      </c>
      <c r="V3375" s="1" t="str">
        <f>IF(官網匯出!P3375="",IF(G3375="","",0),官網匯出!P3375)</f>
        <v/>
      </c>
      <c r="W3375" s="1" t="str">
        <f>IF(官網匯出!Q3375="",IF(G3375="","",0),官網匯出!Q3375)</f>
        <v/>
      </c>
      <c r="X3375" s="1" t="str">
        <f>IF(官網匯出!R3375="","",官網匯出!R3375)</f>
        <v/>
      </c>
      <c r="Y3375" s="1" t="str">
        <f>IF(官網匯出!S3375="","",官網匯出!S3375)</f>
        <v/>
      </c>
      <c r="Z3375" s="1" t="str">
        <f>IF(G3375="","",官網匯出!T3375)</f>
        <v/>
      </c>
      <c r="AA3375" s="1" t="str">
        <f>IF(G3375="","",官網匯出!AK3375)</f>
        <v/>
      </c>
      <c r="AB3375" s="1" t="str">
        <f>IF(G3375="","",IF(官網匯出!V3375="","",官網匯出!V3375))</f>
        <v/>
      </c>
      <c r="AJ3375" s="1" t="str">
        <f>IF(G3375="","",IF(官網匯出!AE3375="","",官網匯出!AE3375))</f>
        <v/>
      </c>
      <c r="AK3375" s="1" t="str">
        <f>IF(G3375="","",IF(官網匯出!AD3375="","",官網匯出!AD3375))</f>
        <v/>
      </c>
      <c r="AL3375" s="1" t="str">
        <f t="shared" si="585"/>
        <v>0</v>
      </c>
      <c r="AM3375" s="1" t="str">
        <f>IF(官網匯出!AG3375="","",官網匯出!AG3375)</f>
        <v/>
      </c>
      <c r="AN3375" s="1" t="str">
        <f>IF(G3375="","",IF(官網匯出!AH3375="","",官網匯出!AH3375))</f>
        <v/>
      </c>
      <c r="AO3375" s="14" t="str">
        <f t="shared" si="586"/>
        <v/>
      </c>
      <c r="AP3375" s="14" t="str">
        <f t="shared" si="587"/>
        <v>1</v>
      </c>
      <c r="AQ3375" s="14" t="str">
        <f t="shared" si="588"/>
        <v>0</v>
      </c>
      <c r="AR3375" s="1" t="str">
        <f t="shared" si="589"/>
        <v/>
      </c>
      <c r="AS3375" s="1" t="str">
        <f t="shared" si="590"/>
        <v/>
      </c>
      <c r="AT3375" s="1" t="str">
        <f t="shared" si="591"/>
        <v/>
      </c>
      <c r="AU3375" s="1" t="str">
        <f t="shared" si="582"/>
        <v/>
      </c>
      <c r="AV3375" s="1" t="e">
        <f>IF(VLOOKUP(G3375,官網匯出!A:AQ,42,FALSE)="","[黃金盾官網]",VLOOKUP(G3375,官網匯出!A:AQ,42,FALSE))</f>
        <v>#N/A</v>
      </c>
      <c r="AW3375" s="1" t="e">
        <f>IF(LEFT(VLOOKUP(G3375,官網匯出!A:AS,43,FALSE),2)="","web",LEFT(VLOOKUP(G3375,官網匯出!A:AS,43,FALSE),2))</f>
        <v>#N/A</v>
      </c>
      <c r="AX3375" s="1" t="str">
        <f t="shared" si="592"/>
        <v>O</v>
      </c>
    </row>
    <row r="3376" spans="1:50">
      <c r="A3376" s="1" t="str">
        <f>IF(G3376="","",VLOOKUP(官網轉換!AW3376,團名!A:B,2,FALSE))</f>
        <v/>
      </c>
      <c r="B3376" s="1" t="str">
        <f>IF(G3376="","",IF(LEFT(VLOOKUP(G3376,官網匯出!A:AQ,43,0),2)="wf",VLOOKUP(VLOOKUP(G3376,官網匯出!A:AQ,43,0),團名!$I$1:$K$12,2,FALSE),"N0071"))</f>
        <v/>
      </c>
      <c r="C3376" s="1" t="str">
        <f>IFERROR(VLOOKUP(官網匯出!D3376,團名!E:G,3,FALSE),"")</f>
        <v/>
      </c>
      <c r="D3376" s="1" t="str">
        <f t="shared" si="583"/>
        <v/>
      </c>
      <c r="E3376" s="1" t="str">
        <f t="shared" si="584"/>
        <v/>
      </c>
      <c r="F3376" s="1" t="str">
        <f>IF(官網匯出!F3376="已付款","","B0012")</f>
        <v>B0012</v>
      </c>
      <c r="G3376" s="1" t="str">
        <f>IF(官網匯出!A3376="","",官網匯出!A3376)</f>
        <v/>
      </c>
      <c r="H3376" s="3" t="str">
        <f>IF(官網匯出!B3376="","",官網匯出!B3376)</f>
        <v/>
      </c>
      <c r="I3376" s="1" t="str">
        <f>IF(官網匯出!C3376="","",官網匯出!C3376)</f>
        <v/>
      </c>
      <c r="J3376" s="1" t="str">
        <f>IF(官網匯出!D3376="","",官網匯出!D3376)</f>
        <v/>
      </c>
      <c r="K3376" s="3" t="str">
        <f>IF(官網匯出!E3376="","",官網匯出!E3376)</f>
        <v/>
      </c>
      <c r="L3376" s="1" t="str">
        <f>IF(官網匯出!F3376="","",官網匯出!F3376)</f>
        <v/>
      </c>
      <c r="M3376" s="1" t="str">
        <f>IF(官網匯出!G3376="","",官網匯出!G3376)</f>
        <v/>
      </c>
      <c r="N3376" s="1" t="str">
        <f>IF(官網匯出!H3376="","",官網匯出!H3376)</f>
        <v/>
      </c>
      <c r="P3376" s="1" t="str">
        <f>IF(官網匯出!J3376="","",RIGHT(官網匯出!J3376,LEN(官網匯出!J3376)-2))</f>
        <v/>
      </c>
      <c r="Q3376" s="1" t="str">
        <f>IF(官網匯出!K3376="","",官網匯出!K3376)</f>
        <v/>
      </c>
      <c r="R3376" s="1" t="str">
        <f>IF(官網匯出!L3376="","",官網匯出!L3376)</f>
        <v/>
      </c>
      <c r="S3376" s="1" t="str">
        <f>IF(官網匯出!M3376="","",官網匯出!M3376)</f>
        <v/>
      </c>
      <c r="T3376" s="1" t="str">
        <f>IF(官網匯出!N3376="","",官網匯出!N3376)</f>
        <v/>
      </c>
      <c r="U3376" s="1" t="str">
        <f>IF(官網匯出!O3376="","",官網匯出!O3376)</f>
        <v/>
      </c>
      <c r="V3376" s="1" t="str">
        <f>IF(官網匯出!P3376="",IF(G3376="","",0),官網匯出!P3376)</f>
        <v/>
      </c>
      <c r="W3376" s="1" t="str">
        <f>IF(官網匯出!Q3376="",IF(G3376="","",0),官網匯出!Q3376)</f>
        <v/>
      </c>
      <c r="X3376" s="1" t="str">
        <f>IF(官網匯出!R3376="","",官網匯出!R3376)</f>
        <v/>
      </c>
      <c r="Y3376" s="1" t="str">
        <f>IF(官網匯出!S3376="","",官網匯出!S3376)</f>
        <v/>
      </c>
      <c r="Z3376" s="1" t="str">
        <f>IF(G3376="","",官網匯出!T3376)</f>
        <v/>
      </c>
      <c r="AA3376" s="1" t="str">
        <f>IF(G3376="","",官網匯出!AK3376)</f>
        <v/>
      </c>
      <c r="AB3376" s="1" t="str">
        <f>IF(G3376="","",IF(官網匯出!V3376="","",官網匯出!V3376))</f>
        <v/>
      </c>
      <c r="AJ3376" s="1" t="str">
        <f>IF(G3376="","",IF(官網匯出!AE3376="","",官網匯出!AE3376))</f>
        <v/>
      </c>
      <c r="AK3376" s="1" t="str">
        <f>IF(G3376="","",IF(官網匯出!AD3376="","",官網匯出!AD3376))</f>
        <v/>
      </c>
      <c r="AL3376" s="1" t="str">
        <f t="shared" si="585"/>
        <v>0</v>
      </c>
      <c r="AM3376" s="1" t="str">
        <f>IF(官網匯出!AG3376="","",官網匯出!AG3376)</f>
        <v/>
      </c>
      <c r="AN3376" s="1" t="str">
        <f>IF(G3376="","",IF(官網匯出!AH3376="","",官網匯出!AH3376))</f>
        <v/>
      </c>
      <c r="AO3376" s="14" t="str">
        <f t="shared" si="586"/>
        <v/>
      </c>
      <c r="AP3376" s="14" t="str">
        <f t="shared" si="587"/>
        <v>1</v>
      </c>
      <c r="AQ3376" s="14" t="str">
        <f t="shared" si="588"/>
        <v>0</v>
      </c>
      <c r="AR3376" s="1" t="str">
        <f t="shared" si="589"/>
        <v/>
      </c>
      <c r="AS3376" s="1" t="str">
        <f t="shared" si="590"/>
        <v/>
      </c>
      <c r="AT3376" s="1" t="str">
        <f t="shared" si="591"/>
        <v/>
      </c>
      <c r="AU3376" s="1" t="str">
        <f t="shared" si="582"/>
        <v/>
      </c>
      <c r="AV3376" s="1" t="e">
        <f>IF(VLOOKUP(G3376,官網匯出!A:AQ,42,FALSE)="","[黃金盾官網]",VLOOKUP(G3376,官網匯出!A:AQ,42,FALSE))</f>
        <v>#N/A</v>
      </c>
      <c r="AW3376" s="1" t="e">
        <f>IF(LEFT(VLOOKUP(G3376,官網匯出!A:AS,43,FALSE),2)="","web",LEFT(VLOOKUP(G3376,官網匯出!A:AS,43,FALSE),2))</f>
        <v>#N/A</v>
      </c>
      <c r="AX3376" s="1" t="str">
        <f t="shared" si="592"/>
        <v>O</v>
      </c>
    </row>
    <row r="3377" spans="1:50">
      <c r="A3377" s="1" t="str">
        <f>IF(G3377="","",VLOOKUP(官網轉換!AW3377,團名!A:B,2,FALSE))</f>
        <v/>
      </c>
      <c r="B3377" s="1" t="str">
        <f>IF(G3377="","",IF(LEFT(VLOOKUP(G3377,官網匯出!A:AQ,43,0),2)="wf",VLOOKUP(VLOOKUP(G3377,官網匯出!A:AQ,43,0),團名!$I$1:$K$12,2,FALSE),"N0071"))</f>
        <v/>
      </c>
      <c r="C3377" s="1" t="str">
        <f>IFERROR(VLOOKUP(官網匯出!D3377,團名!E:G,3,FALSE),"")</f>
        <v/>
      </c>
      <c r="D3377" s="1" t="str">
        <f t="shared" si="583"/>
        <v/>
      </c>
      <c r="E3377" s="1" t="str">
        <f t="shared" si="584"/>
        <v/>
      </c>
      <c r="F3377" s="1" t="str">
        <f>IF(官網匯出!F3377="已付款","","B0012")</f>
        <v>B0012</v>
      </c>
      <c r="G3377" s="1" t="str">
        <f>IF(官網匯出!A3377="","",官網匯出!A3377)</f>
        <v/>
      </c>
      <c r="H3377" s="3" t="str">
        <f>IF(官網匯出!B3377="","",官網匯出!B3377)</f>
        <v/>
      </c>
      <c r="I3377" s="1" t="str">
        <f>IF(官網匯出!C3377="","",官網匯出!C3377)</f>
        <v/>
      </c>
      <c r="J3377" s="1" t="str">
        <f>IF(官網匯出!D3377="","",官網匯出!D3377)</f>
        <v/>
      </c>
      <c r="K3377" s="3" t="str">
        <f>IF(官網匯出!E3377="","",官網匯出!E3377)</f>
        <v/>
      </c>
      <c r="L3377" s="1" t="str">
        <f>IF(官網匯出!F3377="","",官網匯出!F3377)</f>
        <v/>
      </c>
      <c r="M3377" s="1" t="str">
        <f>IF(官網匯出!G3377="","",官網匯出!G3377)</f>
        <v/>
      </c>
      <c r="N3377" s="1" t="str">
        <f>IF(官網匯出!H3377="","",官網匯出!H3377)</f>
        <v/>
      </c>
      <c r="P3377" s="1" t="str">
        <f>IF(官網匯出!J3377="","",RIGHT(官網匯出!J3377,LEN(官網匯出!J3377)-2))</f>
        <v/>
      </c>
      <c r="Q3377" s="1" t="str">
        <f>IF(官網匯出!K3377="","",官網匯出!K3377)</f>
        <v/>
      </c>
      <c r="R3377" s="1" t="str">
        <f>IF(官網匯出!L3377="","",官網匯出!L3377)</f>
        <v/>
      </c>
      <c r="S3377" s="1" t="str">
        <f>IF(官網匯出!M3377="","",官網匯出!M3377)</f>
        <v/>
      </c>
      <c r="T3377" s="1" t="str">
        <f>IF(官網匯出!N3377="","",官網匯出!N3377)</f>
        <v/>
      </c>
      <c r="U3377" s="1" t="str">
        <f>IF(官網匯出!O3377="","",官網匯出!O3377)</f>
        <v/>
      </c>
      <c r="V3377" s="1" t="str">
        <f>IF(官網匯出!P3377="",IF(G3377="","",0),官網匯出!P3377)</f>
        <v/>
      </c>
      <c r="W3377" s="1" t="str">
        <f>IF(官網匯出!Q3377="",IF(G3377="","",0),官網匯出!Q3377)</f>
        <v/>
      </c>
      <c r="X3377" s="1" t="str">
        <f>IF(官網匯出!R3377="","",官網匯出!R3377)</f>
        <v/>
      </c>
      <c r="Y3377" s="1" t="str">
        <f>IF(官網匯出!S3377="","",官網匯出!S3377)</f>
        <v/>
      </c>
      <c r="Z3377" s="1" t="str">
        <f>IF(G3377="","",官網匯出!T3377)</f>
        <v/>
      </c>
      <c r="AA3377" s="1" t="str">
        <f>IF(G3377="","",官網匯出!AK3377)</f>
        <v/>
      </c>
      <c r="AB3377" s="1" t="str">
        <f>IF(G3377="","",IF(官網匯出!V3377="","",官網匯出!V3377))</f>
        <v/>
      </c>
      <c r="AJ3377" s="1" t="str">
        <f>IF(G3377="","",IF(官網匯出!AE3377="","",官網匯出!AE3377))</f>
        <v/>
      </c>
      <c r="AK3377" s="1" t="str">
        <f>IF(G3377="","",IF(官網匯出!AD3377="","",官網匯出!AD3377))</f>
        <v/>
      </c>
      <c r="AL3377" s="1" t="str">
        <f t="shared" si="585"/>
        <v>0</v>
      </c>
      <c r="AM3377" s="1" t="str">
        <f>IF(官網匯出!AG3377="","",官網匯出!AG3377)</f>
        <v/>
      </c>
      <c r="AN3377" s="1" t="str">
        <f>IF(G3377="","",IF(官網匯出!AH3377="","",官網匯出!AH3377))</f>
        <v/>
      </c>
      <c r="AO3377" s="14" t="str">
        <f t="shared" si="586"/>
        <v/>
      </c>
      <c r="AP3377" s="14" t="str">
        <f t="shared" si="587"/>
        <v>1</v>
      </c>
      <c r="AQ3377" s="14" t="str">
        <f t="shared" si="588"/>
        <v>0</v>
      </c>
      <c r="AR3377" s="1" t="str">
        <f t="shared" si="589"/>
        <v/>
      </c>
      <c r="AS3377" s="1" t="str">
        <f t="shared" si="590"/>
        <v/>
      </c>
      <c r="AT3377" s="1" t="str">
        <f t="shared" si="591"/>
        <v/>
      </c>
      <c r="AU3377" s="1" t="str">
        <f t="shared" si="582"/>
        <v/>
      </c>
      <c r="AV3377" s="1" t="e">
        <f>IF(VLOOKUP(G3377,官網匯出!A:AQ,42,FALSE)="","[黃金盾官網]",VLOOKUP(G3377,官網匯出!A:AQ,42,FALSE))</f>
        <v>#N/A</v>
      </c>
      <c r="AW3377" s="1" t="e">
        <f>IF(LEFT(VLOOKUP(G3377,官網匯出!A:AS,43,FALSE),2)="","web",LEFT(VLOOKUP(G3377,官網匯出!A:AS,43,FALSE),2))</f>
        <v>#N/A</v>
      </c>
      <c r="AX3377" s="1" t="str">
        <f t="shared" si="592"/>
        <v>O</v>
      </c>
    </row>
    <row r="3378" spans="1:50">
      <c r="A3378" s="1" t="str">
        <f>IF(G3378="","",VLOOKUP(官網轉換!AW3378,團名!A:B,2,FALSE))</f>
        <v/>
      </c>
      <c r="B3378" s="1" t="str">
        <f>IF(G3378="","",IF(LEFT(VLOOKUP(G3378,官網匯出!A:AQ,43,0),2)="wf",VLOOKUP(VLOOKUP(G3378,官網匯出!A:AQ,43,0),團名!$I$1:$K$12,2,FALSE),"N0071"))</f>
        <v/>
      </c>
      <c r="C3378" s="1" t="str">
        <f>IFERROR(VLOOKUP(官網匯出!D3378,團名!E:G,3,FALSE),"")</f>
        <v/>
      </c>
      <c r="D3378" s="1" t="str">
        <f t="shared" si="583"/>
        <v/>
      </c>
      <c r="E3378" s="1" t="str">
        <f t="shared" si="584"/>
        <v/>
      </c>
      <c r="F3378" s="1" t="str">
        <f>IF(官網匯出!F3378="已付款","","B0012")</f>
        <v>B0012</v>
      </c>
      <c r="G3378" s="1" t="str">
        <f>IF(官網匯出!A3378="","",官網匯出!A3378)</f>
        <v/>
      </c>
      <c r="H3378" s="3" t="str">
        <f>IF(官網匯出!B3378="","",官網匯出!B3378)</f>
        <v/>
      </c>
      <c r="I3378" s="1" t="str">
        <f>IF(官網匯出!C3378="","",官網匯出!C3378)</f>
        <v/>
      </c>
      <c r="J3378" s="1" t="str">
        <f>IF(官網匯出!D3378="","",官網匯出!D3378)</f>
        <v/>
      </c>
      <c r="K3378" s="3" t="str">
        <f>IF(官網匯出!E3378="","",官網匯出!E3378)</f>
        <v/>
      </c>
      <c r="L3378" s="1" t="str">
        <f>IF(官網匯出!F3378="","",官網匯出!F3378)</f>
        <v/>
      </c>
      <c r="M3378" s="1" t="str">
        <f>IF(官網匯出!G3378="","",官網匯出!G3378)</f>
        <v/>
      </c>
      <c r="N3378" s="1" t="str">
        <f>IF(官網匯出!H3378="","",官網匯出!H3378)</f>
        <v/>
      </c>
      <c r="P3378" s="1" t="str">
        <f>IF(官網匯出!J3378="","",RIGHT(官網匯出!J3378,LEN(官網匯出!J3378)-2))</f>
        <v/>
      </c>
      <c r="Q3378" s="1" t="str">
        <f>IF(官網匯出!K3378="","",官網匯出!K3378)</f>
        <v/>
      </c>
      <c r="R3378" s="1" t="str">
        <f>IF(官網匯出!L3378="","",官網匯出!L3378)</f>
        <v/>
      </c>
      <c r="S3378" s="1" t="str">
        <f>IF(官網匯出!M3378="","",官網匯出!M3378)</f>
        <v/>
      </c>
      <c r="T3378" s="1" t="str">
        <f>IF(官網匯出!N3378="","",官網匯出!N3378)</f>
        <v/>
      </c>
      <c r="U3378" s="1" t="str">
        <f>IF(官網匯出!O3378="","",官網匯出!O3378)</f>
        <v/>
      </c>
      <c r="V3378" s="1" t="str">
        <f>IF(官網匯出!P3378="",IF(G3378="","",0),官網匯出!P3378)</f>
        <v/>
      </c>
      <c r="W3378" s="1" t="str">
        <f>IF(官網匯出!Q3378="",IF(G3378="","",0),官網匯出!Q3378)</f>
        <v/>
      </c>
      <c r="X3378" s="1" t="str">
        <f>IF(官網匯出!R3378="","",官網匯出!R3378)</f>
        <v/>
      </c>
      <c r="Y3378" s="1" t="str">
        <f>IF(官網匯出!S3378="","",官網匯出!S3378)</f>
        <v/>
      </c>
      <c r="Z3378" s="1" t="str">
        <f>IF(G3378="","",官網匯出!T3378)</f>
        <v/>
      </c>
      <c r="AA3378" s="1" t="str">
        <f>IF(G3378="","",官網匯出!AK3378)</f>
        <v/>
      </c>
      <c r="AB3378" s="1" t="str">
        <f>IF(G3378="","",IF(官網匯出!V3378="","",官網匯出!V3378))</f>
        <v/>
      </c>
      <c r="AJ3378" s="1" t="str">
        <f>IF(G3378="","",IF(官網匯出!AE3378="","",官網匯出!AE3378))</f>
        <v/>
      </c>
      <c r="AK3378" s="1" t="str">
        <f>IF(G3378="","",IF(官網匯出!AD3378="","",官網匯出!AD3378))</f>
        <v/>
      </c>
      <c r="AL3378" s="1" t="str">
        <f t="shared" si="585"/>
        <v>0</v>
      </c>
      <c r="AM3378" s="1" t="str">
        <f>IF(官網匯出!AG3378="","",官網匯出!AG3378)</f>
        <v/>
      </c>
      <c r="AN3378" s="1" t="str">
        <f>IF(G3378="","",IF(官網匯出!AH3378="","",官網匯出!AH3378))</f>
        <v/>
      </c>
      <c r="AO3378" s="14" t="str">
        <f t="shared" si="586"/>
        <v/>
      </c>
      <c r="AP3378" s="14" t="str">
        <f t="shared" si="587"/>
        <v>1</v>
      </c>
      <c r="AQ3378" s="14" t="str">
        <f t="shared" si="588"/>
        <v>0</v>
      </c>
      <c r="AR3378" s="1" t="str">
        <f t="shared" si="589"/>
        <v/>
      </c>
      <c r="AS3378" s="1" t="str">
        <f t="shared" si="590"/>
        <v/>
      </c>
      <c r="AT3378" s="1" t="str">
        <f t="shared" si="591"/>
        <v/>
      </c>
      <c r="AU3378" s="1" t="str">
        <f t="shared" si="582"/>
        <v/>
      </c>
      <c r="AV3378" s="1" t="e">
        <f>IF(VLOOKUP(G3378,官網匯出!A:AQ,42,FALSE)="","[黃金盾官網]",VLOOKUP(G3378,官網匯出!A:AQ,42,FALSE))</f>
        <v>#N/A</v>
      </c>
      <c r="AW3378" s="1" t="e">
        <f>IF(LEFT(VLOOKUP(G3378,官網匯出!A:AS,43,FALSE),2)="","web",LEFT(VLOOKUP(G3378,官網匯出!A:AS,43,FALSE),2))</f>
        <v>#N/A</v>
      </c>
      <c r="AX3378" s="1" t="str">
        <f t="shared" si="592"/>
        <v>O</v>
      </c>
    </row>
    <row r="3379" spans="1:50">
      <c r="A3379" s="1" t="str">
        <f>IF(G3379="","",VLOOKUP(官網轉換!AW3379,團名!A:B,2,FALSE))</f>
        <v/>
      </c>
      <c r="B3379" s="1" t="str">
        <f>IF(G3379="","",IF(LEFT(VLOOKUP(G3379,官網匯出!A:AQ,43,0),2)="wf",VLOOKUP(VLOOKUP(G3379,官網匯出!A:AQ,43,0),團名!$I$1:$K$12,2,FALSE),"N0071"))</f>
        <v/>
      </c>
      <c r="C3379" s="1" t="str">
        <f>IFERROR(VLOOKUP(官網匯出!D3379,團名!E:G,3,FALSE),"")</f>
        <v/>
      </c>
      <c r="D3379" s="1" t="str">
        <f t="shared" si="583"/>
        <v/>
      </c>
      <c r="E3379" s="1" t="str">
        <f t="shared" si="584"/>
        <v/>
      </c>
      <c r="F3379" s="1" t="str">
        <f>IF(官網匯出!F3379="已付款","","B0012")</f>
        <v>B0012</v>
      </c>
      <c r="G3379" s="1" t="str">
        <f>IF(官網匯出!A3379="","",官網匯出!A3379)</f>
        <v/>
      </c>
      <c r="H3379" s="3" t="str">
        <f>IF(官網匯出!B3379="","",官網匯出!B3379)</f>
        <v/>
      </c>
      <c r="I3379" s="1" t="str">
        <f>IF(官網匯出!C3379="","",官網匯出!C3379)</f>
        <v/>
      </c>
      <c r="J3379" s="1" t="str">
        <f>IF(官網匯出!D3379="","",官網匯出!D3379)</f>
        <v/>
      </c>
      <c r="K3379" s="3" t="str">
        <f>IF(官網匯出!E3379="","",官網匯出!E3379)</f>
        <v/>
      </c>
      <c r="L3379" s="1" t="str">
        <f>IF(官網匯出!F3379="","",官網匯出!F3379)</f>
        <v/>
      </c>
      <c r="M3379" s="1" t="str">
        <f>IF(官網匯出!G3379="","",官網匯出!G3379)</f>
        <v/>
      </c>
      <c r="N3379" s="1" t="str">
        <f>IF(官網匯出!H3379="","",官網匯出!H3379)</f>
        <v/>
      </c>
      <c r="P3379" s="1" t="str">
        <f>IF(官網匯出!J3379="","",RIGHT(官網匯出!J3379,LEN(官網匯出!J3379)-2))</f>
        <v/>
      </c>
      <c r="Q3379" s="1" t="str">
        <f>IF(官網匯出!K3379="","",官網匯出!K3379)</f>
        <v/>
      </c>
      <c r="R3379" s="1" t="str">
        <f>IF(官網匯出!L3379="","",官網匯出!L3379)</f>
        <v/>
      </c>
      <c r="S3379" s="1" t="str">
        <f>IF(官網匯出!M3379="","",官網匯出!M3379)</f>
        <v/>
      </c>
      <c r="T3379" s="1" t="str">
        <f>IF(官網匯出!N3379="","",官網匯出!N3379)</f>
        <v/>
      </c>
      <c r="U3379" s="1" t="str">
        <f>IF(官網匯出!O3379="","",官網匯出!O3379)</f>
        <v/>
      </c>
      <c r="V3379" s="1" t="str">
        <f>IF(官網匯出!P3379="",IF(G3379="","",0),官網匯出!P3379)</f>
        <v/>
      </c>
      <c r="W3379" s="1" t="str">
        <f>IF(官網匯出!Q3379="",IF(G3379="","",0),官網匯出!Q3379)</f>
        <v/>
      </c>
      <c r="X3379" s="1" t="str">
        <f>IF(官網匯出!R3379="","",官網匯出!R3379)</f>
        <v/>
      </c>
      <c r="Y3379" s="1" t="str">
        <f>IF(官網匯出!S3379="","",官網匯出!S3379)</f>
        <v/>
      </c>
      <c r="Z3379" s="1" t="str">
        <f>IF(G3379="","",官網匯出!T3379)</f>
        <v/>
      </c>
      <c r="AA3379" s="1" t="str">
        <f>IF(G3379="","",官網匯出!AK3379)</f>
        <v/>
      </c>
      <c r="AB3379" s="1" t="str">
        <f>IF(G3379="","",IF(官網匯出!V3379="","",官網匯出!V3379))</f>
        <v/>
      </c>
      <c r="AJ3379" s="1" t="str">
        <f>IF(G3379="","",IF(官網匯出!AE3379="","",官網匯出!AE3379))</f>
        <v/>
      </c>
      <c r="AK3379" s="1" t="str">
        <f>IF(G3379="","",IF(官網匯出!AD3379="","",官網匯出!AD3379))</f>
        <v/>
      </c>
      <c r="AL3379" s="1" t="str">
        <f t="shared" si="585"/>
        <v>0</v>
      </c>
      <c r="AM3379" s="1" t="str">
        <f>IF(官網匯出!AG3379="","",官網匯出!AG3379)</f>
        <v/>
      </c>
      <c r="AN3379" s="1" t="str">
        <f>IF(G3379="","",IF(官網匯出!AH3379="","",官網匯出!AH3379))</f>
        <v/>
      </c>
      <c r="AO3379" s="14" t="str">
        <f t="shared" si="586"/>
        <v/>
      </c>
      <c r="AP3379" s="14" t="str">
        <f t="shared" si="587"/>
        <v>1</v>
      </c>
      <c r="AQ3379" s="14" t="str">
        <f t="shared" si="588"/>
        <v>0</v>
      </c>
      <c r="AR3379" s="1" t="str">
        <f t="shared" si="589"/>
        <v/>
      </c>
      <c r="AS3379" s="1" t="str">
        <f t="shared" si="590"/>
        <v/>
      </c>
      <c r="AT3379" s="1" t="str">
        <f t="shared" si="591"/>
        <v/>
      </c>
      <c r="AU3379" s="1" t="str">
        <f t="shared" si="582"/>
        <v/>
      </c>
      <c r="AV3379" s="1" t="e">
        <f>IF(VLOOKUP(G3379,官網匯出!A:AQ,42,FALSE)="","[黃金盾官網]",VLOOKUP(G3379,官網匯出!A:AQ,42,FALSE))</f>
        <v>#N/A</v>
      </c>
      <c r="AW3379" s="1" t="e">
        <f>IF(LEFT(VLOOKUP(G3379,官網匯出!A:AS,43,FALSE),2)="","web",LEFT(VLOOKUP(G3379,官網匯出!A:AS,43,FALSE),2))</f>
        <v>#N/A</v>
      </c>
      <c r="AX3379" s="1" t="str">
        <f t="shared" si="592"/>
        <v>O</v>
      </c>
    </row>
    <row r="3380" spans="1:50">
      <c r="A3380" s="1" t="str">
        <f>IF(G3380="","",VLOOKUP(官網轉換!AW3380,團名!A:B,2,FALSE))</f>
        <v/>
      </c>
      <c r="B3380" s="1" t="str">
        <f>IF(G3380="","",IF(LEFT(VLOOKUP(G3380,官網匯出!A:AQ,43,0),2)="wf",VLOOKUP(VLOOKUP(G3380,官網匯出!A:AQ,43,0),團名!$I$1:$K$12,2,FALSE),"N0071"))</f>
        <v/>
      </c>
      <c r="C3380" s="1" t="str">
        <f>IFERROR(VLOOKUP(官網匯出!D3380,團名!E:G,3,FALSE),"")</f>
        <v/>
      </c>
      <c r="D3380" s="1" t="str">
        <f t="shared" si="583"/>
        <v/>
      </c>
      <c r="E3380" s="1" t="str">
        <f t="shared" si="584"/>
        <v/>
      </c>
      <c r="F3380" s="1" t="str">
        <f>IF(官網匯出!F3380="已付款","","B0012")</f>
        <v>B0012</v>
      </c>
      <c r="G3380" s="1" t="str">
        <f>IF(官網匯出!A3380="","",官網匯出!A3380)</f>
        <v/>
      </c>
      <c r="H3380" s="3" t="str">
        <f>IF(官網匯出!B3380="","",官網匯出!B3380)</f>
        <v/>
      </c>
      <c r="I3380" s="1" t="str">
        <f>IF(官網匯出!C3380="","",官網匯出!C3380)</f>
        <v/>
      </c>
      <c r="J3380" s="1" t="str">
        <f>IF(官網匯出!D3380="","",官網匯出!D3380)</f>
        <v/>
      </c>
      <c r="K3380" s="3" t="str">
        <f>IF(官網匯出!E3380="","",官網匯出!E3380)</f>
        <v/>
      </c>
      <c r="L3380" s="1" t="str">
        <f>IF(官網匯出!F3380="","",官網匯出!F3380)</f>
        <v/>
      </c>
      <c r="M3380" s="1" t="str">
        <f>IF(官網匯出!G3380="","",官網匯出!G3380)</f>
        <v/>
      </c>
      <c r="N3380" s="1" t="str">
        <f>IF(官網匯出!H3380="","",官網匯出!H3380)</f>
        <v/>
      </c>
      <c r="P3380" s="1" t="str">
        <f>IF(官網匯出!J3380="","",RIGHT(官網匯出!J3380,LEN(官網匯出!J3380)-2))</f>
        <v/>
      </c>
      <c r="Q3380" s="1" t="str">
        <f>IF(官網匯出!K3380="","",官網匯出!K3380)</f>
        <v/>
      </c>
      <c r="R3380" s="1" t="str">
        <f>IF(官網匯出!L3380="","",官網匯出!L3380)</f>
        <v/>
      </c>
      <c r="S3380" s="1" t="str">
        <f>IF(官網匯出!M3380="","",官網匯出!M3380)</f>
        <v/>
      </c>
      <c r="T3380" s="1" t="str">
        <f>IF(官網匯出!N3380="","",官網匯出!N3380)</f>
        <v/>
      </c>
      <c r="U3380" s="1" t="str">
        <f>IF(官網匯出!O3380="","",官網匯出!O3380)</f>
        <v/>
      </c>
      <c r="V3380" s="1" t="str">
        <f>IF(官網匯出!P3380="",IF(G3380="","",0),官網匯出!P3380)</f>
        <v/>
      </c>
      <c r="W3380" s="1" t="str">
        <f>IF(官網匯出!Q3380="",IF(G3380="","",0),官網匯出!Q3380)</f>
        <v/>
      </c>
      <c r="X3380" s="1" t="str">
        <f>IF(官網匯出!R3380="","",官網匯出!R3380)</f>
        <v/>
      </c>
      <c r="Y3380" s="1" t="str">
        <f>IF(官網匯出!S3380="","",官網匯出!S3380)</f>
        <v/>
      </c>
      <c r="Z3380" s="1" t="str">
        <f>IF(G3380="","",官網匯出!T3380)</f>
        <v/>
      </c>
      <c r="AA3380" s="1" t="str">
        <f>IF(G3380="","",官網匯出!AK3380)</f>
        <v/>
      </c>
      <c r="AB3380" s="1" t="str">
        <f>IF(G3380="","",IF(官網匯出!V3380="","",官網匯出!V3380))</f>
        <v/>
      </c>
      <c r="AJ3380" s="1" t="str">
        <f>IF(G3380="","",IF(官網匯出!AE3380="","",官網匯出!AE3380))</f>
        <v/>
      </c>
      <c r="AK3380" s="1" t="str">
        <f>IF(G3380="","",IF(官網匯出!AD3380="","",官網匯出!AD3380))</f>
        <v/>
      </c>
      <c r="AL3380" s="1" t="str">
        <f t="shared" si="585"/>
        <v>0</v>
      </c>
      <c r="AM3380" s="1" t="str">
        <f>IF(官網匯出!AG3380="","",官網匯出!AG3380)</f>
        <v/>
      </c>
      <c r="AN3380" s="1" t="str">
        <f>IF(G3380="","",IF(官網匯出!AH3380="","",官網匯出!AH3380))</f>
        <v/>
      </c>
      <c r="AO3380" s="14" t="str">
        <f t="shared" si="586"/>
        <v/>
      </c>
      <c r="AP3380" s="14" t="str">
        <f t="shared" si="587"/>
        <v>1</v>
      </c>
      <c r="AQ3380" s="14" t="str">
        <f t="shared" si="588"/>
        <v>0</v>
      </c>
      <c r="AR3380" s="1" t="str">
        <f t="shared" si="589"/>
        <v/>
      </c>
      <c r="AS3380" s="1" t="str">
        <f t="shared" si="590"/>
        <v/>
      </c>
      <c r="AT3380" s="1" t="str">
        <f t="shared" si="591"/>
        <v/>
      </c>
      <c r="AU3380" s="1" t="str">
        <f t="shared" si="582"/>
        <v/>
      </c>
      <c r="AV3380" s="1" t="e">
        <f>IF(VLOOKUP(G3380,官網匯出!A:AQ,42,FALSE)="","[黃金盾官網]",VLOOKUP(G3380,官網匯出!A:AQ,42,FALSE))</f>
        <v>#N/A</v>
      </c>
      <c r="AW3380" s="1" t="e">
        <f>IF(LEFT(VLOOKUP(G3380,官網匯出!A:AS,43,FALSE),2)="","web",LEFT(VLOOKUP(G3380,官網匯出!A:AS,43,FALSE),2))</f>
        <v>#N/A</v>
      </c>
      <c r="AX3380" s="1" t="str">
        <f t="shared" si="592"/>
        <v>O</v>
      </c>
    </row>
    <row r="3381" spans="1:50">
      <c r="A3381" s="1" t="str">
        <f>IF(G3381="","",VLOOKUP(官網轉換!AW3381,團名!A:B,2,FALSE))</f>
        <v/>
      </c>
      <c r="B3381" s="1" t="str">
        <f>IF(G3381="","",IF(LEFT(VLOOKUP(G3381,官網匯出!A:AQ,43,0),2)="wf",VLOOKUP(VLOOKUP(G3381,官網匯出!A:AQ,43,0),團名!$I$1:$K$12,2,FALSE),"N0071"))</f>
        <v/>
      </c>
      <c r="C3381" s="1" t="str">
        <f>IFERROR(VLOOKUP(官網匯出!D3381,團名!E:G,3,FALSE),"")</f>
        <v/>
      </c>
      <c r="D3381" s="1" t="str">
        <f t="shared" si="583"/>
        <v/>
      </c>
      <c r="E3381" s="1" t="str">
        <f t="shared" si="584"/>
        <v/>
      </c>
      <c r="F3381" s="1" t="str">
        <f>IF(官網匯出!F3381="已付款","","B0012")</f>
        <v>B0012</v>
      </c>
      <c r="G3381" s="1" t="str">
        <f>IF(官網匯出!A3381="","",官網匯出!A3381)</f>
        <v/>
      </c>
      <c r="H3381" s="3" t="str">
        <f>IF(官網匯出!B3381="","",官網匯出!B3381)</f>
        <v/>
      </c>
      <c r="I3381" s="1" t="str">
        <f>IF(官網匯出!C3381="","",官網匯出!C3381)</f>
        <v/>
      </c>
      <c r="J3381" s="1" t="str">
        <f>IF(官網匯出!D3381="","",官網匯出!D3381)</f>
        <v/>
      </c>
      <c r="K3381" s="3" t="str">
        <f>IF(官網匯出!E3381="","",官網匯出!E3381)</f>
        <v/>
      </c>
      <c r="L3381" s="1" t="str">
        <f>IF(官網匯出!F3381="","",官網匯出!F3381)</f>
        <v/>
      </c>
      <c r="M3381" s="1" t="str">
        <f>IF(官網匯出!G3381="","",官網匯出!G3381)</f>
        <v/>
      </c>
      <c r="N3381" s="1" t="str">
        <f>IF(官網匯出!H3381="","",官網匯出!H3381)</f>
        <v/>
      </c>
      <c r="P3381" s="1" t="str">
        <f>IF(官網匯出!J3381="","",RIGHT(官網匯出!J3381,LEN(官網匯出!J3381)-2))</f>
        <v/>
      </c>
      <c r="Q3381" s="1" t="str">
        <f>IF(官網匯出!K3381="","",官網匯出!K3381)</f>
        <v/>
      </c>
      <c r="R3381" s="1" t="str">
        <f>IF(官網匯出!L3381="","",官網匯出!L3381)</f>
        <v/>
      </c>
      <c r="S3381" s="1" t="str">
        <f>IF(官網匯出!M3381="","",官網匯出!M3381)</f>
        <v/>
      </c>
      <c r="T3381" s="1" t="str">
        <f>IF(官網匯出!N3381="","",官網匯出!N3381)</f>
        <v/>
      </c>
      <c r="U3381" s="1" t="str">
        <f>IF(官網匯出!O3381="","",官網匯出!O3381)</f>
        <v/>
      </c>
      <c r="V3381" s="1" t="str">
        <f>IF(官網匯出!P3381="",IF(G3381="","",0),官網匯出!P3381)</f>
        <v/>
      </c>
      <c r="W3381" s="1" t="str">
        <f>IF(官網匯出!Q3381="",IF(G3381="","",0),官網匯出!Q3381)</f>
        <v/>
      </c>
      <c r="X3381" s="1" t="str">
        <f>IF(官網匯出!R3381="","",官網匯出!R3381)</f>
        <v/>
      </c>
      <c r="Y3381" s="1" t="str">
        <f>IF(官網匯出!S3381="","",官網匯出!S3381)</f>
        <v/>
      </c>
      <c r="Z3381" s="1" t="str">
        <f>IF(G3381="","",官網匯出!T3381)</f>
        <v/>
      </c>
      <c r="AA3381" s="1" t="str">
        <f>IF(G3381="","",官網匯出!AK3381)</f>
        <v/>
      </c>
      <c r="AB3381" s="1" t="str">
        <f>IF(G3381="","",IF(官網匯出!V3381="","",官網匯出!V3381))</f>
        <v/>
      </c>
      <c r="AJ3381" s="1" t="str">
        <f>IF(G3381="","",IF(官網匯出!AE3381="","",官網匯出!AE3381))</f>
        <v/>
      </c>
      <c r="AK3381" s="1" t="str">
        <f>IF(G3381="","",IF(官網匯出!AD3381="","",官網匯出!AD3381))</f>
        <v/>
      </c>
      <c r="AL3381" s="1" t="str">
        <f t="shared" si="585"/>
        <v>0</v>
      </c>
      <c r="AM3381" s="1" t="str">
        <f>IF(官網匯出!AG3381="","",官網匯出!AG3381)</f>
        <v/>
      </c>
      <c r="AN3381" s="1" t="str">
        <f>IF(G3381="","",IF(官網匯出!AH3381="","",官網匯出!AH3381))</f>
        <v/>
      </c>
      <c r="AO3381" s="14" t="str">
        <f t="shared" si="586"/>
        <v/>
      </c>
      <c r="AP3381" s="14" t="str">
        <f t="shared" si="587"/>
        <v>1</v>
      </c>
      <c r="AQ3381" s="14" t="str">
        <f t="shared" si="588"/>
        <v>0</v>
      </c>
      <c r="AR3381" s="1" t="str">
        <f t="shared" si="589"/>
        <v/>
      </c>
      <c r="AS3381" s="1" t="str">
        <f t="shared" si="590"/>
        <v/>
      </c>
      <c r="AT3381" s="1" t="str">
        <f t="shared" si="591"/>
        <v/>
      </c>
      <c r="AU3381" s="1" t="str">
        <f t="shared" si="582"/>
        <v/>
      </c>
      <c r="AV3381" s="1" t="e">
        <f>IF(VLOOKUP(G3381,官網匯出!A:AQ,42,FALSE)="","[黃金盾官網]",VLOOKUP(G3381,官網匯出!A:AQ,42,FALSE))</f>
        <v>#N/A</v>
      </c>
      <c r="AW3381" s="1" t="e">
        <f>IF(LEFT(VLOOKUP(G3381,官網匯出!A:AS,43,FALSE),2)="","web",LEFT(VLOOKUP(G3381,官網匯出!A:AS,43,FALSE),2))</f>
        <v>#N/A</v>
      </c>
      <c r="AX3381" s="1" t="str">
        <f t="shared" si="592"/>
        <v>O</v>
      </c>
    </row>
    <row r="3382" spans="1:50">
      <c r="A3382" s="1" t="str">
        <f>IF(G3382="","",VLOOKUP(官網轉換!AW3382,團名!A:B,2,FALSE))</f>
        <v/>
      </c>
      <c r="B3382" s="1" t="str">
        <f>IF(G3382="","",IF(LEFT(VLOOKUP(G3382,官網匯出!A:AQ,43,0),2)="wf",VLOOKUP(VLOOKUP(G3382,官網匯出!A:AQ,43,0),團名!$I$1:$K$12,2,FALSE),"N0071"))</f>
        <v/>
      </c>
      <c r="C3382" s="1" t="str">
        <f>IFERROR(VLOOKUP(官網匯出!D3382,團名!E:G,3,FALSE),"")</f>
        <v/>
      </c>
      <c r="D3382" s="1" t="str">
        <f t="shared" si="583"/>
        <v/>
      </c>
      <c r="E3382" s="1" t="str">
        <f t="shared" si="584"/>
        <v/>
      </c>
      <c r="F3382" s="1" t="str">
        <f>IF(官網匯出!F3382="已付款","","B0012")</f>
        <v>B0012</v>
      </c>
      <c r="G3382" s="1" t="str">
        <f>IF(官網匯出!A3382="","",官網匯出!A3382)</f>
        <v/>
      </c>
      <c r="H3382" s="3" t="str">
        <f>IF(官網匯出!B3382="","",官網匯出!B3382)</f>
        <v/>
      </c>
      <c r="I3382" s="1" t="str">
        <f>IF(官網匯出!C3382="","",官網匯出!C3382)</f>
        <v/>
      </c>
      <c r="J3382" s="1" t="str">
        <f>IF(官網匯出!D3382="","",官網匯出!D3382)</f>
        <v/>
      </c>
      <c r="K3382" s="3" t="str">
        <f>IF(官網匯出!E3382="","",官網匯出!E3382)</f>
        <v/>
      </c>
      <c r="L3382" s="1" t="str">
        <f>IF(官網匯出!F3382="","",官網匯出!F3382)</f>
        <v/>
      </c>
      <c r="M3382" s="1" t="str">
        <f>IF(官網匯出!G3382="","",官網匯出!G3382)</f>
        <v/>
      </c>
      <c r="N3382" s="1" t="str">
        <f>IF(官網匯出!H3382="","",官網匯出!H3382)</f>
        <v/>
      </c>
      <c r="P3382" s="1" t="str">
        <f>IF(官網匯出!J3382="","",RIGHT(官網匯出!J3382,LEN(官網匯出!J3382)-2))</f>
        <v/>
      </c>
      <c r="Q3382" s="1" t="str">
        <f>IF(官網匯出!K3382="","",官網匯出!K3382)</f>
        <v/>
      </c>
      <c r="R3382" s="1" t="str">
        <f>IF(官網匯出!L3382="","",官網匯出!L3382)</f>
        <v/>
      </c>
      <c r="S3382" s="1" t="str">
        <f>IF(官網匯出!M3382="","",官網匯出!M3382)</f>
        <v/>
      </c>
      <c r="T3382" s="1" t="str">
        <f>IF(官網匯出!N3382="","",官網匯出!N3382)</f>
        <v/>
      </c>
      <c r="U3382" s="1" t="str">
        <f>IF(官網匯出!O3382="","",官網匯出!O3382)</f>
        <v/>
      </c>
      <c r="V3382" s="1" t="str">
        <f>IF(官網匯出!P3382="",IF(G3382="","",0),官網匯出!P3382)</f>
        <v/>
      </c>
      <c r="W3382" s="1" t="str">
        <f>IF(官網匯出!Q3382="",IF(G3382="","",0),官網匯出!Q3382)</f>
        <v/>
      </c>
      <c r="X3382" s="1" t="str">
        <f>IF(官網匯出!R3382="","",官網匯出!R3382)</f>
        <v/>
      </c>
      <c r="Y3382" s="1" t="str">
        <f>IF(官網匯出!S3382="","",官網匯出!S3382)</f>
        <v/>
      </c>
      <c r="Z3382" s="1" t="str">
        <f>IF(G3382="","",官網匯出!T3382)</f>
        <v/>
      </c>
      <c r="AA3382" s="1" t="str">
        <f>IF(G3382="","",官網匯出!AK3382)</f>
        <v/>
      </c>
      <c r="AB3382" s="1" t="str">
        <f>IF(G3382="","",IF(官網匯出!V3382="","",官網匯出!V3382))</f>
        <v/>
      </c>
      <c r="AJ3382" s="1" t="str">
        <f>IF(G3382="","",IF(官網匯出!AE3382="","",官網匯出!AE3382))</f>
        <v/>
      </c>
      <c r="AK3382" s="1" t="str">
        <f>IF(G3382="","",IF(官網匯出!AD3382="","",官網匯出!AD3382))</f>
        <v/>
      </c>
      <c r="AL3382" s="1" t="str">
        <f t="shared" si="585"/>
        <v>0</v>
      </c>
      <c r="AM3382" s="1" t="str">
        <f>IF(官網匯出!AG3382="","",官網匯出!AG3382)</f>
        <v/>
      </c>
      <c r="AN3382" s="1" t="str">
        <f>IF(G3382="","",IF(官網匯出!AH3382="","",官網匯出!AH3382))</f>
        <v/>
      </c>
      <c r="AO3382" s="14" t="str">
        <f t="shared" si="586"/>
        <v/>
      </c>
      <c r="AP3382" s="14" t="str">
        <f t="shared" si="587"/>
        <v>1</v>
      </c>
      <c r="AQ3382" s="14" t="str">
        <f t="shared" si="588"/>
        <v>0</v>
      </c>
      <c r="AR3382" s="1" t="str">
        <f t="shared" si="589"/>
        <v/>
      </c>
      <c r="AS3382" s="1" t="str">
        <f t="shared" si="590"/>
        <v/>
      </c>
      <c r="AT3382" s="1" t="str">
        <f t="shared" si="591"/>
        <v/>
      </c>
      <c r="AU3382" s="1" t="str">
        <f t="shared" si="582"/>
        <v/>
      </c>
      <c r="AV3382" s="1" t="e">
        <f>IF(VLOOKUP(G3382,官網匯出!A:AQ,42,FALSE)="","[黃金盾官網]",VLOOKUP(G3382,官網匯出!A:AQ,42,FALSE))</f>
        <v>#N/A</v>
      </c>
      <c r="AW3382" s="1" t="e">
        <f>IF(LEFT(VLOOKUP(G3382,官網匯出!A:AS,43,FALSE),2)="","web",LEFT(VLOOKUP(G3382,官網匯出!A:AS,43,FALSE),2))</f>
        <v>#N/A</v>
      </c>
      <c r="AX3382" s="1" t="str">
        <f t="shared" si="592"/>
        <v>O</v>
      </c>
    </row>
    <row r="3383" spans="1:50">
      <c r="A3383" s="1" t="str">
        <f>IF(G3383="","",VLOOKUP(官網轉換!AW3383,團名!A:B,2,FALSE))</f>
        <v/>
      </c>
      <c r="B3383" s="1" t="str">
        <f>IF(G3383="","",IF(LEFT(VLOOKUP(G3383,官網匯出!A:AQ,43,0),2)="wf",VLOOKUP(VLOOKUP(G3383,官網匯出!A:AQ,43,0),團名!$I$1:$K$12,2,FALSE),"N0071"))</f>
        <v/>
      </c>
      <c r="C3383" s="1" t="str">
        <f>IFERROR(VLOOKUP(官網匯出!D3383,團名!E:G,3,FALSE),"")</f>
        <v/>
      </c>
      <c r="D3383" s="1" t="str">
        <f t="shared" si="583"/>
        <v/>
      </c>
      <c r="E3383" s="1" t="str">
        <f t="shared" si="584"/>
        <v/>
      </c>
      <c r="F3383" s="1" t="str">
        <f>IF(官網匯出!F3383="已付款","","B0012")</f>
        <v>B0012</v>
      </c>
      <c r="G3383" s="1" t="str">
        <f>IF(官網匯出!A3383="","",官網匯出!A3383)</f>
        <v/>
      </c>
      <c r="H3383" s="3" t="str">
        <f>IF(官網匯出!B3383="","",官網匯出!B3383)</f>
        <v/>
      </c>
      <c r="I3383" s="1" t="str">
        <f>IF(官網匯出!C3383="","",官網匯出!C3383)</f>
        <v/>
      </c>
      <c r="J3383" s="1" t="str">
        <f>IF(官網匯出!D3383="","",官網匯出!D3383)</f>
        <v/>
      </c>
      <c r="K3383" s="3" t="str">
        <f>IF(官網匯出!E3383="","",官網匯出!E3383)</f>
        <v/>
      </c>
      <c r="L3383" s="1" t="str">
        <f>IF(官網匯出!F3383="","",官網匯出!F3383)</f>
        <v/>
      </c>
      <c r="M3383" s="1" t="str">
        <f>IF(官網匯出!G3383="","",官網匯出!G3383)</f>
        <v/>
      </c>
      <c r="N3383" s="1" t="str">
        <f>IF(官網匯出!H3383="","",官網匯出!H3383)</f>
        <v/>
      </c>
      <c r="P3383" s="1" t="str">
        <f>IF(官網匯出!J3383="","",RIGHT(官網匯出!J3383,LEN(官網匯出!J3383)-2))</f>
        <v/>
      </c>
      <c r="Q3383" s="1" t="str">
        <f>IF(官網匯出!K3383="","",官網匯出!K3383)</f>
        <v/>
      </c>
      <c r="R3383" s="1" t="str">
        <f>IF(官網匯出!L3383="","",官網匯出!L3383)</f>
        <v/>
      </c>
      <c r="S3383" s="1" t="str">
        <f>IF(官網匯出!M3383="","",官網匯出!M3383)</f>
        <v/>
      </c>
      <c r="T3383" s="1" t="str">
        <f>IF(官網匯出!N3383="","",官網匯出!N3383)</f>
        <v/>
      </c>
      <c r="U3383" s="1" t="str">
        <f>IF(官網匯出!O3383="","",官網匯出!O3383)</f>
        <v/>
      </c>
      <c r="V3383" s="1" t="str">
        <f>IF(官網匯出!P3383="",IF(G3383="","",0),官網匯出!P3383)</f>
        <v/>
      </c>
      <c r="W3383" s="1" t="str">
        <f>IF(官網匯出!Q3383="",IF(G3383="","",0),官網匯出!Q3383)</f>
        <v/>
      </c>
      <c r="X3383" s="1" t="str">
        <f>IF(官網匯出!R3383="","",官網匯出!R3383)</f>
        <v/>
      </c>
      <c r="Y3383" s="1" t="str">
        <f>IF(官網匯出!S3383="","",官網匯出!S3383)</f>
        <v/>
      </c>
      <c r="Z3383" s="1" t="str">
        <f>IF(G3383="","",官網匯出!T3383)</f>
        <v/>
      </c>
      <c r="AA3383" s="1" t="str">
        <f>IF(G3383="","",官網匯出!AK3383)</f>
        <v/>
      </c>
      <c r="AB3383" s="1" t="str">
        <f>IF(G3383="","",IF(官網匯出!V3383="","",官網匯出!V3383))</f>
        <v/>
      </c>
      <c r="AJ3383" s="1" t="str">
        <f>IF(G3383="","",IF(官網匯出!AE3383="","",官網匯出!AE3383))</f>
        <v/>
      </c>
      <c r="AK3383" s="1" t="str">
        <f>IF(G3383="","",IF(官網匯出!AD3383="","",官網匯出!AD3383))</f>
        <v/>
      </c>
      <c r="AL3383" s="1" t="str">
        <f t="shared" si="585"/>
        <v>0</v>
      </c>
      <c r="AM3383" s="1" t="str">
        <f>IF(官網匯出!AG3383="","",官網匯出!AG3383)</f>
        <v/>
      </c>
      <c r="AN3383" s="1" t="str">
        <f>IF(G3383="","",IF(官網匯出!AH3383="","",官網匯出!AH3383))</f>
        <v/>
      </c>
      <c r="AO3383" s="14" t="str">
        <f t="shared" si="586"/>
        <v/>
      </c>
      <c r="AP3383" s="14" t="str">
        <f t="shared" si="587"/>
        <v>1</v>
      </c>
      <c r="AQ3383" s="14" t="str">
        <f t="shared" si="588"/>
        <v>0</v>
      </c>
      <c r="AR3383" s="1" t="str">
        <f t="shared" si="589"/>
        <v/>
      </c>
      <c r="AS3383" s="1" t="str">
        <f t="shared" si="590"/>
        <v/>
      </c>
      <c r="AT3383" s="1" t="str">
        <f t="shared" si="591"/>
        <v/>
      </c>
      <c r="AU3383" s="1" t="str">
        <f t="shared" si="582"/>
        <v/>
      </c>
      <c r="AV3383" s="1" t="e">
        <f>IF(VLOOKUP(G3383,官網匯出!A:AQ,42,FALSE)="","[黃金盾官網]",VLOOKUP(G3383,官網匯出!A:AQ,42,FALSE))</f>
        <v>#N/A</v>
      </c>
      <c r="AW3383" s="1" t="e">
        <f>IF(LEFT(VLOOKUP(G3383,官網匯出!A:AS,43,FALSE),2)="","web",LEFT(VLOOKUP(G3383,官網匯出!A:AS,43,FALSE),2))</f>
        <v>#N/A</v>
      </c>
      <c r="AX3383" s="1" t="str">
        <f t="shared" si="592"/>
        <v>O</v>
      </c>
    </row>
    <row r="3384" spans="1:50">
      <c r="A3384" s="1" t="str">
        <f>IF(G3384="","",VLOOKUP(官網轉換!AW3384,團名!A:B,2,FALSE))</f>
        <v/>
      </c>
      <c r="B3384" s="1" t="str">
        <f>IF(G3384="","",IF(LEFT(VLOOKUP(G3384,官網匯出!A:AQ,43,0),2)="wf",VLOOKUP(VLOOKUP(G3384,官網匯出!A:AQ,43,0),團名!$I$1:$K$12,2,FALSE),"N0071"))</f>
        <v/>
      </c>
      <c r="C3384" s="1" t="str">
        <f>IFERROR(VLOOKUP(官網匯出!D3384,團名!E:G,3,FALSE),"")</f>
        <v/>
      </c>
      <c r="D3384" s="1" t="str">
        <f t="shared" si="583"/>
        <v/>
      </c>
      <c r="E3384" s="1" t="str">
        <f t="shared" si="584"/>
        <v/>
      </c>
      <c r="F3384" s="1" t="str">
        <f>IF(官網匯出!F3384="已付款","","B0012")</f>
        <v>B0012</v>
      </c>
      <c r="G3384" s="1" t="str">
        <f>IF(官網匯出!A3384="","",官網匯出!A3384)</f>
        <v/>
      </c>
      <c r="H3384" s="3" t="str">
        <f>IF(官網匯出!B3384="","",官網匯出!B3384)</f>
        <v/>
      </c>
      <c r="I3384" s="1" t="str">
        <f>IF(官網匯出!C3384="","",官網匯出!C3384)</f>
        <v/>
      </c>
      <c r="J3384" s="1" t="str">
        <f>IF(官網匯出!D3384="","",官網匯出!D3384)</f>
        <v/>
      </c>
      <c r="K3384" s="3" t="str">
        <f>IF(官網匯出!E3384="","",官網匯出!E3384)</f>
        <v/>
      </c>
      <c r="L3384" s="1" t="str">
        <f>IF(官網匯出!F3384="","",官網匯出!F3384)</f>
        <v/>
      </c>
      <c r="M3384" s="1" t="str">
        <f>IF(官網匯出!G3384="","",官網匯出!G3384)</f>
        <v/>
      </c>
      <c r="N3384" s="1" t="str">
        <f>IF(官網匯出!H3384="","",官網匯出!H3384)</f>
        <v/>
      </c>
      <c r="P3384" s="1" t="str">
        <f>IF(官網匯出!J3384="","",RIGHT(官網匯出!J3384,LEN(官網匯出!J3384)-2))</f>
        <v/>
      </c>
      <c r="Q3384" s="1" t="str">
        <f>IF(官網匯出!K3384="","",官網匯出!K3384)</f>
        <v/>
      </c>
      <c r="R3384" s="1" t="str">
        <f>IF(官網匯出!L3384="","",官網匯出!L3384)</f>
        <v/>
      </c>
      <c r="S3384" s="1" t="str">
        <f>IF(官網匯出!M3384="","",官網匯出!M3384)</f>
        <v/>
      </c>
      <c r="T3384" s="1" t="str">
        <f>IF(官網匯出!N3384="","",官網匯出!N3384)</f>
        <v/>
      </c>
      <c r="U3384" s="1" t="str">
        <f>IF(官網匯出!O3384="","",官網匯出!O3384)</f>
        <v/>
      </c>
      <c r="V3384" s="1" t="str">
        <f>IF(官網匯出!P3384="",IF(G3384="","",0),官網匯出!P3384)</f>
        <v/>
      </c>
      <c r="W3384" s="1" t="str">
        <f>IF(官網匯出!Q3384="",IF(G3384="","",0),官網匯出!Q3384)</f>
        <v/>
      </c>
      <c r="X3384" s="1" t="str">
        <f>IF(官網匯出!R3384="","",官網匯出!R3384)</f>
        <v/>
      </c>
      <c r="Y3384" s="1" t="str">
        <f>IF(官網匯出!S3384="","",官網匯出!S3384)</f>
        <v/>
      </c>
      <c r="Z3384" s="1" t="str">
        <f>IF(G3384="","",官網匯出!T3384)</f>
        <v/>
      </c>
      <c r="AA3384" s="1" t="str">
        <f>IF(G3384="","",官網匯出!AK3384)</f>
        <v/>
      </c>
      <c r="AB3384" s="1" t="str">
        <f>IF(G3384="","",IF(官網匯出!V3384="","",官網匯出!V3384))</f>
        <v/>
      </c>
      <c r="AJ3384" s="1" t="str">
        <f>IF(G3384="","",IF(官網匯出!AE3384="","",官網匯出!AE3384))</f>
        <v/>
      </c>
      <c r="AK3384" s="1" t="str">
        <f>IF(G3384="","",IF(官網匯出!AD3384="","",官網匯出!AD3384))</f>
        <v/>
      </c>
      <c r="AL3384" s="1" t="str">
        <f t="shared" si="585"/>
        <v>0</v>
      </c>
      <c r="AM3384" s="1" t="str">
        <f>IF(官網匯出!AG3384="","",官網匯出!AG3384)</f>
        <v/>
      </c>
      <c r="AN3384" s="1" t="str">
        <f>IF(G3384="","",IF(官網匯出!AH3384="","",官網匯出!AH3384))</f>
        <v/>
      </c>
      <c r="AO3384" s="14" t="str">
        <f t="shared" si="586"/>
        <v/>
      </c>
      <c r="AP3384" s="14" t="str">
        <f t="shared" si="587"/>
        <v>1</v>
      </c>
      <c r="AQ3384" s="14" t="str">
        <f t="shared" si="588"/>
        <v>0</v>
      </c>
      <c r="AR3384" s="1" t="str">
        <f t="shared" si="589"/>
        <v/>
      </c>
      <c r="AS3384" s="1" t="str">
        <f t="shared" si="590"/>
        <v/>
      </c>
      <c r="AT3384" s="1" t="str">
        <f t="shared" si="591"/>
        <v/>
      </c>
      <c r="AU3384" s="1" t="str">
        <f t="shared" si="582"/>
        <v/>
      </c>
      <c r="AV3384" s="1" t="e">
        <f>IF(VLOOKUP(G3384,官網匯出!A:AQ,42,FALSE)="","[黃金盾官網]",VLOOKUP(G3384,官網匯出!A:AQ,42,FALSE))</f>
        <v>#N/A</v>
      </c>
      <c r="AW3384" s="1" t="e">
        <f>IF(LEFT(VLOOKUP(G3384,官網匯出!A:AS,43,FALSE),2)="","web",LEFT(VLOOKUP(G3384,官網匯出!A:AS,43,FALSE),2))</f>
        <v>#N/A</v>
      </c>
      <c r="AX3384" s="1" t="str">
        <f t="shared" si="592"/>
        <v>O</v>
      </c>
    </row>
    <row r="3385" spans="1:50">
      <c r="A3385" s="1" t="str">
        <f>IF(G3385="","",VLOOKUP(官網轉換!AW3385,團名!A:B,2,FALSE))</f>
        <v/>
      </c>
      <c r="B3385" s="1" t="str">
        <f>IF(G3385="","",IF(LEFT(VLOOKUP(G3385,官網匯出!A:AQ,43,0),2)="wf",VLOOKUP(VLOOKUP(G3385,官網匯出!A:AQ,43,0),團名!$I$1:$K$12,2,FALSE),"N0071"))</f>
        <v/>
      </c>
      <c r="C3385" s="1" t="str">
        <f>IFERROR(VLOOKUP(官網匯出!D3385,團名!E:G,3,FALSE),"")</f>
        <v/>
      </c>
      <c r="D3385" s="1" t="str">
        <f t="shared" si="583"/>
        <v/>
      </c>
      <c r="E3385" s="1" t="str">
        <f t="shared" si="584"/>
        <v/>
      </c>
      <c r="F3385" s="1" t="str">
        <f>IF(官網匯出!F3385="已付款","","B0012")</f>
        <v>B0012</v>
      </c>
      <c r="G3385" s="1" t="str">
        <f>IF(官網匯出!A3385="","",官網匯出!A3385)</f>
        <v/>
      </c>
      <c r="H3385" s="3" t="str">
        <f>IF(官網匯出!B3385="","",官網匯出!B3385)</f>
        <v/>
      </c>
      <c r="I3385" s="1" t="str">
        <f>IF(官網匯出!C3385="","",官網匯出!C3385)</f>
        <v/>
      </c>
      <c r="J3385" s="1" t="str">
        <f>IF(官網匯出!D3385="","",官網匯出!D3385)</f>
        <v/>
      </c>
      <c r="K3385" s="3" t="str">
        <f>IF(官網匯出!E3385="","",官網匯出!E3385)</f>
        <v/>
      </c>
      <c r="L3385" s="1" t="str">
        <f>IF(官網匯出!F3385="","",官網匯出!F3385)</f>
        <v/>
      </c>
      <c r="M3385" s="1" t="str">
        <f>IF(官網匯出!G3385="","",官網匯出!G3385)</f>
        <v/>
      </c>
      <c r="N3385" s="1" t="str">
        <f>IF(官網匯出!H3385="","",官網匯出!H3385)</f>
        <v/>
      </c>
      <c r="P3385" s="1" t="str">
        <f>IF(官網匯出!J3385="","",RIGHT(官網匯出!J3385,LEN(官網匯出!J3385)-2))</f>
        <v/>
      </c>
      <c r="Q3385" s="1" t="str">
        <f>IF(官網匯出!K3385="","",官網匯出!K3385)</f>
        <v/>
      </c>
      <c r="R3385" s="1" t="str">
        <f>IF(官網匯出!L3385="","",官網匯出!L3385)</f>
        <v/>
      </c>
      <c r="S3385" s="1" t="str">
        <f>IF(官網匯出!M3385="","",官網匯出!M3385)</f>
        <v/>
      </c>
      <c r="T3385" s="1" t="str">
        <f>IF(官網匯出!N3385="","",官網匯出!N3385)</f>
        <v/>
      </c>
      <c r="U3385" s="1" t="str">
        <f>IF(官網匯出!O3385="","",官網匯出!O3385)</f>
        <v/>
      </c>
      <c r="V3385" s="1" t="str">
        <f>IF(官網匯出!P3385="",IF(G3385="","",0),官網匯出!P3385)</f>
        <v/>
      </c>
      <c r="W3385" s="1" t="str">
        <f>IF(官網匯出!Q3385="",IF(G3385="","",0),官網匯出!Q3385)</f>
        <v/>
      </c>
      <c r="X3385" s="1" t="str">
        <f>IF(官網匯出!R3385="","",官網匯出!R3385)</f>
        <v/>
      </c>
      <c r="Y3385" s="1" t="str">
        <f>IF(官網匯出!S3385="","",官網匯出!S3385)</f>
        <v/>
      </c>
      <c r="Z3385" s="1" t="str">
        <f>IF(G3385="","",官網匯出!T3385)</f>
        <v/>
      </c>
      <c r="AA3385" s="1" t="str">
        <f>IF(G3385="","",官網匯出!AK3385)</f>
        <v/>
      </c>
      <c r="AB3385" s="1" t="str">
        <f>IF(G3385="","",IF(官網匯出!V3385="","",官網匯出!V3385))</f>
        <v/>
      </c>
      <c r="AJ3385" s="1" t="str">
        <f>IF(G3385="","",IF(官網匯出!AE3385="","",官網匯出!AE3385))</f>
        <v/>
      </c>
      <c r="AK3385" s="1" t="str">
        <f>IF(G3385="","",IF(官網匯出!AD3385="","",官網匯出!AD3385))</f>
        <v/>
      </c>
      <c r="AL3385" s="1" t="str">
        <f t="shared" si="585"/>
        <v>0</v>
      </c>
      <c r="AM3385" s="1" t="str">
        <f>IF(官網匯出!AG3385="","",官網匯出!AG3385)</f>
        <v/>
      </c>
      <c r="AN3385" s="1" t="str">
        <f>IF(G3385="","",IF(官網匯出!AH3385="","",官網匯出!AH3385))</f>
        <v/>
      </c>
      <c r="AO3385" s="14" t="str">
        <f t="shared" si="586"/>
        <v/>
      </c>
      <c r="AP3385" s="14" t="str">
        <f t="shared" si="587"/>
        <v>1</v>
      </c>
      <c r="AQ3385" s="14" t="str">
        <f t="shared" si="588"/>
        <v>0</v>
      </c>
      <c r="AR3385" s="1" t="str">
        <f t="shared" si="589"/>
        <v/>
      </c>
      <c r="AS3385" s="1" t="str">
        <f t="shared" si="590"/>
        <v/>
      </c>
      <c r="AT3385" s="1" t="str">
        <f t="shared" si="591"/>
        <v/>
      </c>
      <c r="AU3385" s="1" t="str">
        <f t="shared" si="582"/>
        <v/>
      </c>
      <c r="AV3385" s="1" t="e">
        <f>IF(VLOOKUP(G3385,官網匯出!A:AQ,42,FALSE)="","[黃金盾官網]",VLOOKUP(G3385,官網匯出!A:AQ,42,FALSE))</f>
        <v>#N/A</v>
      </c>
      <c r="AW3385" s="1" t="e">
        <f>IF(LEFT(VLOOKUP(G3385,官網匯出!A:AS,43,FALSE),2)="","web",LEFT(VLOOKUP(G3385,官網匯出!A:AS,43,FALSE),2))</f>
        <v>#N/A</v>
      </c>
      <c r="AX3385" s="1" t="str">
        <f t="shared" si="592"/>
        <v>O</v>
      </c>
    </row>
    <row r="3386" spans="1:50">
      <c r="A3386" s="1" t="str">
        <f>IF(G3386="","",VLOOKUP(官網轉換!AW3386,團名!A:B,2,FALSE))</f>
        <v/>
      </c>
      <c r="B3386" s="1" t="str">
        <f>IF(G3386="","",IF(LEFT(VLOOKUP(G3386,官網匯出!A:AQ,43,0),2)="wf",VLOOKUP(VLOOKUP(G3386,官網匯出!A:AQ,43,0),團名!$I$1:$K$12,2,FALSE),"N0071"))</f>
        <v/>
      </c>
      <c r="C3386" s="1" t="str">
        <f>IFERROR(VLOOKUP(官網匯出!D3386,團名!E:G,3,FALSE),"")</f>
        <v/>
      </c>
      <c r="D3386" s="1" t="str">
        <f t="shared" si="583"/>
        <v/>
      </c>
      <c r="E3386" s="1" t="str">
        <f t="shared" si="584"/>
        <v/>
      </c>
      <c r="F3386" s="1" t="str">
        <f>IF(官網匯出!F3386="已付款","","B0012")</f>
        <v>B0012</v>
      </c>
      <c r="G3386" s="1" t="str">
        <f>IF(官網匯出!A3386="","",官網匯出!A3386)</f>
        <v/>
      </c>
      <c r="H3386" s="3" t="str">
        <f>IF(官網匯出!B3386="","",官網匯出!B3386)</f>
        <v/>
      </c>
      <c r="I3386" s="1" t="str">
        <f>IF(官網匯出!C3386="","",官網匯出!C3386)</f>
        <v/>
      </c>
      <c r="J3386" s="1" t="str">
        <f>IF(官網匯出!D3386="","",官網匯出!D3386)</f>
        <v/>
      </c>
      <c r="K3386" s="3" t="str">
        <f>IF(官網匯出!E3386="","",官網匯出!E3386)</f>
        <v/>
      </c>
      <c r="L3386" s="1" t="str">
        <f>IF(官網匯出!F3386="","",官網匯出!F3386)</f>
        <v/>
      </c>
      <c r="M3386" s="1" t="str">
        <f>IF(官網匯出!G3386="","",官網匯出!G3386)</f>
        <v/>
      </c>
      <c r="N3386" s="1" t="str">
        <f>IF(官網匯出!H3386="","",官網匯出!H3386)</f>
        <v/>
      </c>
      <c r="P3386" s="1" t="str">
        <f>IF(官網匯出!J3386="","",RIGHT(官網匯出!J3386,LEN(官網匯出!J3386)-2))</f>
        <v/>
      </c>
      <c r="Q3386" s="1" t="str">
        <f>IF(官網匯出!K3386="","",官網匯出!K3386)</f>
        <v/>
      </c>
      <c r="R3386" s="1" t="str">
        <f>IF(官網匯出!L3386="","",官網匯出!L3386)</f>
        <v/>
      </c>
      <c r="S3386" s="1" t="str">
        <f>IF(官網匯出!M3386="","",官網匯出!M3386)</f>
        <v/>
      </c>
      <c r="T3386" s="1" t="str">
        <f>IF(官網匯出!N3386="","",官網匯出!N3386)</f>
        <v/>
      </c>
      <c r="U3386" s="1" t="str">
        <f>IF(官網匯出!O3386="","",官網匯出!O3386)</f>
        <v/>
      </c>
      <c r="V3386" s="1" t="str">
        <f>IF(官網匯出!P3386="",IF(G3386="","",0),官網匯出!P3386)</f>
        <v/>
      </c>
      <c r="W3386" s="1" t="str">
        <f>IF(官網匯出!Q3386="",IF(G3386="","",0),官網匯出!Q3386)</f>
        <v/>
      </c>
      <c r="X3386" s="1" t="str">
        <f>IF(官網匯出!R3386="","",官網匯出!R3386)</f>
        <v/>
      </c>
      <c r="Y3386" s="1" t="str">
        <f>IF(官網匯出!S3386="","",官網匯出!S3386)</f>
        <v/>
      </c>
      <c r="Z3386" s="1" t="str">
        <f>IF(G3386="","",官網匯出!T3386)</f>
        <v/>
      </c>
      <c r="AA3386" s="1" t="str">
        <f>IF(G3386="","",官網匯出!AK3386)</f>
        <v/>
      </c>
      <c r="AB3386" s="1" t="str">
        <f>IF(G3386="","",IF(官網匯出!V3386="","",官網匯出!V3386))</f>
        <v/>
      </c>
      <c r="AJ3386" s="1" t="str">
        <f>IF(G3386="","",IF(官網匯出!AE3386="","",官網匯出!AE3386))</f>
        <v/>
      </c>
      <c r="AK3386" s="1" t="str">
        <f>IF(G3386="","",IF(官網匯出!AD3386="","",官網匯出!AD3386))</f>
        <v/>
      </c>
      <c r="AL3386" s="1" t="str">
        <f t="shared" si="585"/>
        <v>0</v>
      </c>
      <c r="AM3386" s="1" t="str">
        <f>IF(官網匯出!AG3386="","",官網匯出!AG3386)</f>
        <v/>
      </c>
      <c r="AN3386" s="1" t="str">
        <f>IF(G3386="","",IF(官網匯出!AH3386="","",官網匯出!AH3386))</f>
        <v/>
      </c>
      <c r="AO3386" s="14" t="str">
        <f t="shared" si="586"/>
        <v/>
      </c>
      <c r="AP3386" s="14" t="str">
        <f t="shared" si="587"/>
        <v>1</v>
      </c>
      <c r="AQ3386" s="14" t="str">
        <f t="shared" si="588"/>
        <v>0</v>
      </c>
      <c r="AR3386" s="1" t="str">
        <f t="shared" si="589"/>
        <v/>
      </c>
      <c r="AS3386" s="1" t="str">
        <f t="shared" si="590"/>
        <v/>
      </c>
      <c r="AT3386" s="1" t="str">
        <f t="shared" si="591"/>
        <v/>
      </c>
      <c r="AU3386" s="1" t="str">
        <f t="shared" si="582"/>
        <v/>
      </c>
      <c r="AV3386" s="1" t="e">
        <f>IF(VLOOKUP(G3386,官網匯出!A:AQ,42,FALSE)="","[黃金盾官網]",VLOOKUP(G3386,官網匯出!A:AQ,42,FALSE))</f>
        <v>#N/A</v>
      </c>
      <c r="AW3386" s="1" t="e">
        <f>IF(LEFT(VLOOKUP(G3386,官網匯出!A:AS,43,FALSE),2)="","web",LEFT(VLOOKUP(G3386,官網匯出!A:AS,43,FALSE),2))</f>
        <v>#N/A</v>
      </c>
      <c r="AX3386" s="1" t="str">
        <f t="shared" si="592"/>
        <v>O</v>
      </c>
    </row>
    <row r="3387" spans="1:50">
      <c r="A3387" s="1" t="str">
        <f>IF(G3387="","",VLOOKUP(官網轉換!AW3387,團名!A:B,2,FALSE))</f>
        <v/>
      </c>
      <c r="B3387" s="1" t="str">
        <f>IF(G3387="","",IF(LEFT(VLOOKUP(G3387,官網匯出!A:AQ,43,0),2)="wf",VLOOKUP(VLOOKUP(G3387,官網匯出!A:AQ,43,0),團名!$I$1:$K$12,2,FALSE),"N0071"))</f>
        <v/>
      </c>
      <c r="C3387" s="1" t="str">
        <f>IFERROR(VLOOKUP(官網匯出!D3387,團名!E:G,3,FALSE),"")</f>
        <v/>
      </c>
      <c r="D3387" s="1" t="str">
        <f t="shared" si="583"/>
        <v/>
      </c>
      <c r="E3387" s="1" t="str">
        <f t="shared" si="584"/>
        <v/>
      </c>
      <c r="F3387" s="1" t="str">
        <f>IF(官網匯出!F3387="已付款","","B0012")</f>
        <v>B0012</v>
      </c>
      <c r="G3387" s="1" t="str">
        <f>IF(官網匯出!A3387="","",官網匯出!A3387)</f>
        <v/>
      </c>
      <c r="H3387" s="3" t="str">
        <f>IF(官網匯出!B3387="","",官網匯出!B3387)</f>
        <v/>
      </c>
      <c r="I3387" s="1" t="str">
        <f>IF(官網匯出!C3387="","",官網匯出!C3387)</f>
        <v/>
      </c>
      <c r="J3387" s="1" t="str">
        <f>IF(官網匯出!D3387="","",官網匯出!D3387)</f>
        <v/>
      </c>
      <c r="K3387" s="3" t="str">
        <f>IF(官網匯出!E3387="","",官網匯出!E3387)</f>
        <v/>
      </c>
      <c r="L3387" s="1" t="str">
        <f>IF(官網匯出!F3387="","",官網匯出!F3387)</f>
        <v/>
      </c>
      <c r="M3387" s="1" t="str">
        <f>IF(官網匯出!G3387="","",官網匯出!G3387)</f>
        <v/>
      </c>
      <c r="N3387" s="1" t="str">
        <f>IF(官網匯出!H3387="","",官網匯出!H3387)</f>
        <v/>
      </c>
      <c r="P3387" s="1" t="str">
        <f>IF(官網匯出!J3387="","",RIGHT(官網匯出!J3387,LEN(官網匯出!J3387)-2))</f>
        <v/>
      </c>
      <c r="Q3387" s="1" t="str">
        <f>IF(官網匯出!K3387="","",官網匯出!K3387)</f>
        <v/>
      </c>
      <c r="R3387" s="1" t="str">
        <f>IF(官網匯出!L3387="","",官網匯出!L3387)</f>
        <v/>
      </c>
      <c r="S3387" s="1" t="str">
        <f>IF(官網匯出!M3387="","",官網匯出!M3387)</f>
        <v/>
      </c>
      <c r="T3387" s="1" t="str">
        <f>IF(官網匯出!N3387="","",官網匯出!N3387)</f>
        <v/>
      </c>
      <c r="U3387" s="1" t="str">
        <f>IF(官網匯出!O3387="","",官網匯出!O3387)</f>
        <v/>
      </c>
      <c r="V3387" s="1" t="str">
        <f>IF(官網匯出!P3387="",IF(G3387="","",0),官網匯出!P3387)</f>
        <v/>
      </c>
      <c r="W3387" s="1" t="str">
        <f>IF(官網匯出!Q3387="",IF(G3387="","",0),官網匯出!Q3387)</f>
        <v/>
      </c>
      <c r="X3387" s="1" t="str">
        <f>IF(官網匯出!R3387="","",官網匯出!R3387)</f>
        <v/>
      </c>
      <c r="Y3387" s="1" t="str">
        <f>IF(官網匯出!S3387="","",官網匯出!S3387)</f>
        <v/>
      </c>
      <c r="Z3387" s="1" t="str">
        <f>IF(G3387="","",官網匯出!T3387)</f>
        <v/>
      </c>
      <c r="AA3387" s="1" t="str">
        <f>IF(G3387="","",官網匯出!AK3387)</f>
        <v/>
      </c>
      <c r="AB3387" s="1" t="str">
        <f>IF(G3387="","",IF(官網匯出!V3387="","",官網匯出!V3387))</f>
        <v/>
      </c>
      <c r="AJ3387" s="1" t="str">
        <f>IF(G3387="","",IF(官網匯出!AE3387="","",官網匯出!AE3387))</f>
        <v/>
      </c>
      <c r="AK3387" s="1" t="str">
        <f>IF(G3387="","",IF(官網匯出!AD3387="","",官網匯出!AD3387))</f>
        <v/>
      </c>
      <c r="AL3387" s="1" t="str">
        <f t="shared" si="585"/>
        <v>0</v>
      </c>
      <c r="AM3387" s="1" t="str">
        <f>IF(官網匯出!AG3387="","",官網匯出!AG3387)</f>
        <v/>
      </c>
      <c r="AN3387" s="1" t="str">
        <f>IF(G3387="","",IF(官網匯出!AH3387="","",官網匯出!AH3387))</f>
        <v/>
      </c>
      <c r="AO3387" s="14" t="str">
        <f t="shared" si="586"/>
        <v/>
      </c>
      <c r="AP3387" s="14" t="str">
        <f t="shared" si="587"/>
        <v>1</v>
      </c>
      <c r="AQ3387" s="14" t="str">
        <f t="shared" si="588"/>
        <v>0</v>
      </c>
      <c r="AR3387" s="1" t="str">
        <f t="shared" si="589"/>
        <v/>
      </c>
      <c r="AS3387" s="1" t="str">
        <f t="shared" si="590"/>
        <v/>
      </c>
      <c r="AT3387" s="1" t="str">
        <f t="shared" si="591"/>
        <v/>
      </c>
      <c r="AU3387" s="1" t="str">
        <f t="shared" si="582"/>
        <v/>
      </c>
      <c r="AV3387" s="1" t="e">
        <f>IF(VLOOKUP(G3387,官網匯出!A:AQ,42,FALSE)="","[黃金盾官網]",VLOOKUP(G3387,官網匯出!A:AQ,42,FALSE))</f>
        <v>#N/A</v>
      </c>
      <c r="AW3387" s="1" t="e">
        <f>IF(LEFT(VLOOKUP(G3387,官網匯出!A:AS,43,FALSE),2)="","web",LEFT(VLOOKUP(G3387,官網匯出!A:AS,43,FALSE),2))</f>
        <v>#N/A</v>
      </c>
      <c r="AX3387" s="1" t="str">
        <f t="shared" si="592"/>
        <v>O</v>
      </c>
    </row>
    <row r="3388" spans="1:50">
      <c r="A3388" s="1" t="str">
        <f>IF(G3388="","",VLOOKUP(官網轉換!AW3388,團名!A:B,2,FALSE))</f>
        <v/>
      </c>
      <c r="B3388" s="1" t="str">
        <f>IF(G3388="","",IF(LEFT(VLOOKUP(G3388,官網匯出!A:AQ,43,0),2)="wf",VLOOKUP(VLOOKUP(G3388,官網匯出!A:AQ,43,0),團名!$I$1:$K$12,2,FALSE),"N0071"))</f>
        <v/>
      </c>
      <c r="C3388" s="1" t="str">
        <f>IFERROR(VLOOKUP(官網匯出!D3388,團名!E:G,3,FALSE),"")</f>
        <v/>
      </c>
      <c r="D3388" s="1" t="str">
        <f t="shared" si="583"/>
        <v/>
      </c>
      <c r="E3388" s="1" t="str">
        <f t="shared" si="584"/>
        <v/>
      </c>
      <c r="F3388" s="1" t="str">
        <f>IF(官網匯出!F3388="已付款","","B0012")</f>
        <v>B0012</v>
      </c>
      <c r="G3388" s="1" t="str">
        <f>IF(官網匯出!A3388="","",官網匯出!A3388)</f>
        <v/>
      </c>
      <c r="H3388" s="3" t="str">
        <f>IF(官網匯出!B3388="","",官網匯出!B3388)</f>
        <v/>
      </c>
      <c r="I3388" s="1" t="str">
        <f>IF(官網匯出!C3388="","",官網匯出!C3388)</f>
        <v/>
      </c>
      <c r="J3388" s="1" t="str">
        <f>IF(官網匯出!D3388="","",官網匯出!D3388)</f>
        <v/>
      </c>
      <c r="K3388" s="3" t="str">
        <f>IF(官網匯出!E3388="","",官網匯出!E3388)</f>
        <v/>
      </c>
      <c r="L3388" s="1" t="str">
        <f>IF(官網匯出!F3388="","",官網匯出!F3388)</f>
        <v/>
      </c>
      <c r="M3388" s="1" t="str">
        <f>IF(官網匯出!G3388="","",官網匯出!G3388)</f>
        <v/>
      </c>
      <c r="N3388" s="1" t="str">
        <f>IF(官網匯出!H3388="","",官網匯出!H3388)</f>
        <v/>
      </c>
      <c r="P3388" s="1" t="str">
        <f>IF(官網匯出!J3388="","",RIGHT(官網匯出!J3388,LEN(官網匯出!J3388)-2))</f>
        <v/>
      </c>
      <c r="Q3388" s="1" t="str">
        <f>IF(官網匯出!K3388="","",官網匯出!K3388)</f>
        <v/>
      </c>
      <c r="R3388" s="1" t="str">
        <f>IF(官網匯出!L3388="","",官網匯出!L3388)</f>
        <v/>
      </c>
      <c r="S3388" s="1" t="str">
        <f>IF(官網匯出!M3388="","",官網匯出!M3388)</f>
        <v/>
      </c>
      <c r="T3388" s="1" t="str">
        <f>IF(官網匯出!N3388="","",官網匯出!N3388)</f>
        <v/>
      </c>
      <c r="U3388" s="1" t="str">
        <f>IF(官網匯出!O3388="","",官網匯出!O3388)</f>
        <v/>
      </c>
      <c r="V3388" s="1" t="str">
        <f>IF(官網匯出!P3388="",IF(G3388="","",0),官網匯出!P3388)</f>
        <v/>
      </c>
      <c r="W3388" s="1" t="str">
        <f>IF(官網匯出!Q3388="",IF(G3388="","",0),官網匯出!Q3388)</f>
        <v/>
      </c>
      <c r="X3388" s="1" t="str">
        <f>IF(官網匯出!R3388="","",官網匯出!R3388)</f>
        <v/>
      </c>
      <c r="Y3388" s="1" t="str">
        <f>IF(官網匯出!S3388="","",官網匯出!S3388)</f>
        <v/>
      </c>
      <c r="Z3388" s="1" t="str">
        <f>IF(G3388="","",官網匯出!T3388)</f>
        <v/>
      </c>
      <c r="AA3388" s="1" t="str">
        <f>IF(G3388="","",官網匯出!AK3388)</f>
        <v/>
      </c>
      <c r="AB3388" s="1" t="str">
        <f>IF(G3388="","",IF(官網匯出!V3388="","",官網匯出!V3388))</f>
        <v/>
      </c>
      <c r="AJ3388" s="1" t="str">
        <f>IF(G3388="","",IF(官網匯出!AE3388="","",官網匯出!AE3388))</f>
        <v/>
      </c>
      <c r="AK3388" s="1" t="str">
        <f>IF(G3388="","",IF(官網匯出!AD3388="","",官網匯出!AD3388))</f>
        <v/>
      </c>
      <c r="AL3388" s="1" t="str">
        <f t="shared" si="585"/>
        <v>0</v>
      </c>
      <c r="AM3388" s="1" t="str">
        <f>IF(官網匯出!AG3388="","",官網匯出!AG3388)</f>
        <v/>
      </c>
      <c r="AN3388" s="1" t="str">
        <f>IF(G3388="","",IF(官網匯出!AH3388="","",官網匯出!AH3388))</f>
        <v/>
      </c>
      <c r="AO3388" s="14" t="str">
        <f t="shared" si="586"/>
        <v/>
      </c>
      <c r="AP3388" s="14" t="str">
        <f t="shared" si="587"/>
        <v>1</v>
      </c>
      <c r="AQ3388" s="14" t="str">
        <f t="shared" si="588"/>
        <v>0</v>
      </c>
      <c r="AR3388" s="1" t="str">
        <f t="shared" si="589"/>
        <v/>
      </c>
      <c r="AS3388" s="1" t="str">
        <f t="shared" si="590"/>
        <v/>
      </c>
      <c r="AT3388" s="1" t="str">
        <f t="shared" si="591"/>
        <v/>
      </c>
      <c r="AU3388" s="1" t="str">
        <f t="shared" si="582"/>
        <v/>
      </c>
      <c r="AV3388" s="1" t="e">
        <f>IF(VLOOKUP(G3388,官網匯出!A:AQ,42,FALSE)="","[黃金盾官網]",VLOOKUP(G3388,官網匯出!A:AQ,42,FALSE))</f>
        <v>#N/A</v>
      </c>
      <c r="AW3388" s="1" t="e">
        <f>IF(LEFT(VLOOKUP(G3388,官網匯出!A:AS,43,FALSE),2)="","web",LEFT(VLOOKUP(G3388,官網匯出!A:AS,43,FALSE),2))</f>
        <v>#N/A</v>
      </c>
      <c r="AX3388" s="1" t="str">
        <f t="shared" si="592"/>
        <v>O</v>
      </c>
    </row>
    <row r="3389" spans="1:50">
      <c r="A3389" s="1" t="str">
        <f>IF(G3389="","",VLOOKUP(官網轉換!AW3389,團名!A:B,2,FALSE))</f>
        <v/>
      </c>
      <c r="B3389" s="1" t="str">
        <f>IF(G3389="","",IF(LEFT(VLOOKUP(G3389,官網匯出!A:AQ,43,0),2)="wf",VLOOKUP(VLOOKUP(G3389,官網匯出!A:AQ,43,0),團名!$I$1:$K$12,2,FALSE),"N0071"))</f>
        <v/>
      </c>
      <c r="C3389" s="1" t="str">
        <f>IFERROR(VLOOKUP(官網匯出!D3389,團名!E:G,3,FALSE),"")</f>
        <v/>
      </c>
      <c r="D3389" s="1" t="str">
        <f t="shared" si="583"/>
        <v/>
      </c>
      <c r="E3389" s="1" t="str">
        <f t="shared" si="584"/>
        <v/>
      </c>
      <c r="F3389" s="1" t="str">
        <f>IF(官網匯出!F3389="已付款","","B0012")</f>
        <v>B0012</v>
      </c>
      <c r="G3389" s="1" t="str">
        <f>IF(官網匯出!A3389="","",官網匯出!A3389)</f>
        <v/>
      </c>
      <c r="H3389" s="3" t="str">
        <f>IF(官網匯出!B3389="","",官網匯出!B3389)</f>
        <v/>
      </c>
      <c r="I3389" s="1" t="str">
        <f>IF(官網匯出!C3389="","",官網匯出!C3389)</f>
        <v/>
      </c>
      <c r="J3389" s="1" t="str">
        <f>IF(官網匯出!D3389="","",官網匯出!D3389)</f>
        <v/>
      </c>
      <c r="K3389" s="3" t="str">
        <f>IF(官網匯出!E3389="","",官網匯出!E3389)</f>
        <v/>
      </c>
      <c r="L3389" s="1" t="str">
        <f>IF(官網匯出!F3389="","",官網匯出!F3389)</f>
        <v/>
      </c>
      <c r="M3389" s="1" t="str">
        <f>IF(官網匯出!G3389="","",官網匯出!G3389)</f>
        <v/>
      </c>
      <c r="N3389" s="1" t="str">
        <f>IF(官網匯出!H3389="","",官網匯出!H3389)</f>
        <v/>
      </c>
      <c r="P3389" s="1" t="str">
        <f>IF(官網匯出!J3389="","",RIGHT(官網匯出!J3389,LEN(官網匯出!J3389)-2))</f>
        <v/>
      </c>
      <c r="Q3389" s="1" t="str">
        <f>IF(官網匯出!K3389="","",官網匯出!K3389)</f>
        <v/>
      </c>
      <c r="R3389" s="1" t="str">
        <f>IF(官網匯出!L3389="","",官網匯出!L3389)</f>
        <v/>
      </c>
      <c r="S3389" s="1" t="str">
        <f>IF(官網匯出!M3389="","",官網匯出!M3389)</f>
        <v/>
      </c>
      <c r="T3389" s="1" t="str">
        <f>IF(官網匯出!N3389="","",官網匯出!N3389)</f>
        <v/>
      </c>
      <c r="U3389" s="1" t="str">
        <f>IF(官網匯出!O3389="","",官網匯出!O3389)</f>
        <v/>
      </c>
      <c r="V3389" s="1" t="str">
        <f>IF(官網匯出!P3389="",IF(G3389="","",0),官網匯出!P3389)</f>
        <v/>
      </c>
      <c r="W3389" s="1" t="str">
        <f>IF(官網匯出!Q3389="",IF(G3389="","",0),官網匯出!Q3389)</f>
        <v/>
      </c>
      <c r="X3389" s="1" t="str">
        <f>IF(官網匯出!R3389="","",官網匯出!R3389)</f>
        <v/>
      </c>
      <c r="Y3389" s="1" t="str">
        <f>IF(官網匯出!S3389="","",官網匯出!S3389)</f>
        <v/>
      </c>
      <c r="Z3389" s="1" t="str">
        <f>IF(G3389="","",官網匯出!T3389)</f>
        <v/>
      </c>
      <c r="AA3389" s="1" t="str">
        <f>IF(G3389="","",官網匯出!AK3389)</f>
        <v/>
      </c>
      <c r="AB3389" s="1" t="str">
        <f>IF(G3389="","",IF(官網匯出!V3389="","",官網匯出!V3389))</f>
        <v/>
      </c>
      <c r="AJ3389" s="1" t="str">
        <f>IF(G3389="","",IF(官網匯出!AE3389="","",官網匯出!AE3389))</f>
        <v/>
      </c>
      <c r="AK3389" s="1" t="str">
        <f>IF(G3389="","",IF(官網匯出!AD3389="","",官網匯出!AD3389))</f>
        <v/>
      </c>
      <c r="AL3389" s="1" t="str">
        <f t="shared" si="585"/>
        <v>0</v>
      </c>
      <c r="AM3389" s="1" t="str">
        <f>IF(官網匯出!AG3389="","",官網匯出!AG3389)</f>
        <v/>
      </c>
      <c r="AN3389" s="1" t="str">
        <f>IF(G3389="","",IF(官網匯出!AH3389="","",官網匯出!AH3389))</f>
        <v/>
      </c>
      <c r="AO3389" s="14" t="str">
        <f t="shared" si="586"/>
        <v/>
      </c>
      <c r="AP3389" s="14" t="str">
        <f t="shared" si="587"/>
        <v>1</v>
      </c>
      <c r="AQ3389" s="14" t="str">
        <f t="shared" si="588"/>
        <v>0</v>
      </c>
      <c r="AR3389" s="1" t="str">
        <f t="shared" si="589"/>
        <v/>
      </c>
      <c r="AS3389" s="1" t="str">
        <f t="shared" si="590"/>
        <v/>
      </c>
      <c r="AT3389" s="1" t="str">
        <f t="shared" si="591"/>
        <v/>
      </c>
      <c r="AU3389" s="1" t="str">
        <f t="shared" si="582"/>
        <v/>
      </c>
      <c r="AV3389" s="1" t="e">
        <f>IF(VLOOKUP(G3389,官網匯出!A:AQ,42,FALSE)="","[黃金盾官網]",VLOOKUP(G3389,官網匯出!A:AQ,42,FALSE))</f>
        <v>#N/A</v>
      </c>
      <c r="AW3389" s="1" t="e">
        <f>IF(LEFT(VLOOKUP(G3389,官網匯出!A:AS,43,FALSE),2)="","web",LEFT(VLOOKUP(G3389,官網匯出!A:AS,43,FALSE),2))</f>
        <v>#N/A</v>
      </c>
      <c r="AX3389" s="1" t="str">
        <f t="shared" si="592"/>
        <v>O</v>
      </c>
    </row>
    <row r="3390" spans="1:50">
      <c r="A3390" s="1" t="str">
        <f>IF(G3390="","",VLOOKUP(官網轉換!AW3390,團名!A:B,2,FALSE))</f>
        <v/>
      </c>
      <c r="B3390" s="1" t="str">
        <f>IF(G3390="","",IF(LEFT(VLOOKUP(G3390,官網匯出!A:AQ,43,0),2)="wf",VLOOKUP(VLOOKUP(G3390,官網匯出!A:AQ,43,0),團名!$I$1:$K$12,2,FALSE),"N0071"))</f>
        <v/>
      </c>
      <c r="C3390" s="1" t="str">
        <f>IFERROR(VLOOKUP(官網匯出!D3390,團名!E:G,3,FALSE),"")</f>
        <v/>
      </c>
      <c r="D3390" s="1" t="str">
        <f t="shared" si="583"/>
        <v/>
      </c>
      <c r="E3390" s="1" t="str">
        <f t="shared" si="584"/>
        <v/>
      </c>
      <c r="F3390" s="1" t="str">
        <f>IF(官網匯出!F3390="已付款","","B0012")</f>
        <v>B0012</v>
      </c>
      <c r="G3390" s="1" t="str">
        <f>IF(官網匯出!A3390="","",官網匯出!A3390)</f>
        <v/>
      </c>
      <c r="H3390" s="3" t="str">
        <f>IF(官網匯出!B3390="","",官網匯出!B3390)</f>
        <v/>
      </c>
      <c r="I3390" s="1" t="str">
        <f>IF(官網匯出!C3390="","",官網匯出!C3390)</f>
        <v/>
      </c>
      <c r="J3390" s="1" t="str">
        <f>IF(官網匯出!D3390="","",官網匯出!D3390)</f>
        <v/>
      </c>
      <c r="K3390" s="3" t="str">
        <f>IF(官網匯出!E3390="","",官網匯出!E3390)</f>
        <v/>
      </c>
      <c r="L3390" s="1" t="str">
        <f>IF(官網匯出!F3390="","",官網匯出!F3390)</f>
        <v/>
      </c>
      <c r="M3390" s="1" t="str">
        <f>IF(官網匯出!G3390="","",官網匯出!G3390)</f>
        <v/>
      </c>
      <c r="N3390" s="1" t="str">
        <f>IF(官網匯出!H3390="","",官網匯出!H3390)</f>
        <v/>
      </c>
      <c r="P3390" s="1" t="str">
        <f>IF(官網匯出!J3390="","",RIGHT(官網匯出!J3390,LEN(官網匯出!J3390)-2))</f>
        <v/>
      </c>
      <c r="Q3390" s="1" t="str">
        <f>IF(官網匯出!K3390="","",官網匯出!K3390)</f>
        <v/>
      </c>
      <c r="R3390" s="1" t="str">
        <f>IF(官網匯出!L3390="","",官網匯出!L3390)</f>
        <v/>
      </c>
      <c r="S3390" s="1" t="str">
        <f>IF(官網匯出!M3390="","",官網匯出!M3390)</f>
        <v/>
      </c>
      <c r="T3390" s="1" t="str">
        <f>IF(官網匯出!N3390="","",官網匯出!N3390)</f>
        <v/>
      </c>
      <c r="U3390" s="1" t="str">
        <f>IF(官網匯出!O3390="","",官網匯出!O3390)</f>
        <v/>
      </c>
      <c r="V3390" s="1" t="str">
        <f>IF(官網匯出!P3390="",IF(G3390="","",0),官網匯出!P3390)</f>
        <v/>
      </c>
      <c r="W3390" s="1" t="str">
        <f>IF(官網匯出!Q3390="",IF(G3390="","",0),官網匯出!Q3390)</f>
        <v/>
      </c>
      <c r="X3390" s="1" t="str">
        <f>IF(官網匯出!R3390="","",官網匯出!R3390)</f>
        <v/>
      </c>
      <c r="Y3390" s="1" t="str">
        <f>IF(官網匯出!S3390="","",官網匯出!S3390)</f>
        <v/>
      </c>
      <c r="Z3390" s="1" t="str">
        <f>IF(G3390="","",官網匯出!T3390)</f>
        <v/>
      </c>
      <c r="AA3390" s="1" t="str">
        <f>IF(G3390="","",官網匯出!AK3390)</f>
        <v/>
      </c>
      <c r="AB3390" s="1" t="str">
        <f>IF(G3390="","",IF(官網匯出!V3390="","",官網匯出!V3390))</f>
        <v/>
      </c>
      <c r="AJ3390" s="1" t="str">
        <f>IF(G3390="","",IF(官網匯出!AE3390="","",官網匯出!AE3390))</f>
        <v/>
      </c>
      <c r="AK3390" s="1" t="str">
        <f>IF(G3390="","",IF(官網匯出!AD3390="","",官網匯出!AD3390))</f>
        <v/>
      </c>
      <c r="AL3390" s="1" t="str">
        <f t="shared" si="585"/>
        <v>0</v>
      </c>
      <c r="AM3390" s="1" t="str">
        <f>IF(官網匯出!AG3390="","",官網匯出!AG3390)</f>
        <v/>
      </c>
      <c r="AN3390" s="1" t="str">
        <f>IF(G3390="","",IF(官網匯出!AH3390="","",官網匯出!AH3390))</f>
        <v/>
      </c>
      <c r="AO3390" s="14" t="str">
        <f t="shared" si="586"/>
        <v/>
      </c>
      <c r="AP3390" s="14" t="str">
        <f t="shared" si="587"/>
        <v>1</v>
      </c>
      <c r="AQ3390" s="14" t="str">
        <f t="shared" si="588"/>
        <v>0</v>
      </c>
      <c r="AR3390" s="1" t="str">
        <f t="shared" si="589"/>
        <v/>
      </c>
      <c r="AS3390" s="1" t="str">
        <f t="shared" si="590"/>
        <v/>
      </c>
      <c r="AT3390" s="1" t="str">
        <f t="shared" si="591"/>
        <v/>
      </c>
      <c r="AU3390" s="1" t="str">
        <f t="shared" si="582"/>
        <v/>
      </c>
      <c r="AV3390" s="1" t="e">
        <f>IF(VLOOKUP(G3390,官網匯出!A:AQ,42,FALSE)="","[黃金盾官網]",VLOOKUP(G3390,官網匯出!A:AQ,42,FALSE))</f>
        <v>#N/A</v>
      </c>
      <c r="AW3390" s="1" t="e">
        <f>IF(LEFT(VLOOKUP(G3390,官網匯出!A:AS,43,FALSE),2)="","web",LEFT(VLOOKUP(G3390,官網匯出!A:AS,43,FALSE),2))</f>
        <v>#N/A</v>
      </c>
      <c r="AX3390" s="1" t="str">
        <f t="shared" si="592"/>
        <v>O</v>
      </c>
    </row>
    <row r="3391" spans="1:50">
      <c r="A3391" s="1" t="str">
        <f>IF(G3391="","",VLOOKUP(官網轉換!AW3391,團名!A:B,2,FALSE))</f>
        <v/>
      </c>
      <c r="B3391" s="1" t="str">
        <f>IF(G3391="","",IF(LEFT(VLOOKUP(G3391,官網匯出!A:AQ,43,0),2)="wf",VLOOKUP(VLOOKUP(G3391,官網匯出!A:AQ,43,0),團名!$I$1:$K$12,2,FALSE),"N0071"))</f>
        <v/>
      </c>
      <c r="C3391" s="1" t="str">
        <f>IFERROR(VLOOKUP(官網匯出!D3391,團名!E:G,3,FALSE),"")</f>
        <v/>
      </c>
      <c r="D3391" s="1" t="str">
        <f t="shared" si="583"/>
        <v/>
      </c>
      <c r="E3391" s="1" t="str">
        <f t="shared" si="584"/>
        <v/>
      </c>
      <c r="F3391" s="1" t="str">
        <f>IF(官網匯出!F3391="已付款","","B0012")</f>
        <v>B0012</v>
      </c>
      <c r="G3391" s="1" t="str">
        <f>IF(官網匯出!A3391="","",官網匯出!A3391)</f>
        <v/>
      </c>
      <c r="H3391" s="3" t="str">
        <f>IF(官網匯出!B3391="","",官網匯出!B3391)</f>
        <v/>
      </c>
      <c r="I3391" s="1" t="str">
        <f>IF(官網匯出!C3391="","",官網匯出!C3391)</f>
        <v/>
      </c>
      <c r="J3391" s="1" t="str">
        <f>IF(官網匯出!D3391="","",官網匯出!D3391)</f>
        <v/>
      </c>
      <c r="K3391" s="3" t="str">
        <f>IF(官網匯出!E3391="","",官網匯出!E3391)</f>
        <v/>
      </c>
      <c r="L3391" s="1" t="str">
        <f>IF(官網匯出!F3391="","",官網匯出!F3391)</f>
        <v/>
      </c>
      <c r="M3391" s="1" t="str">
        <f>IF(官網匯出!G3391="","",官網匯出!G3391)</f>
        <v/>
      </c>
      <c r="N3391" s="1" t="str">
        <f>IF(官網匯出!H3391="","",官網匯出!H3391)</f>
        <v/>
      </c>
      <c r="P3391" s="1" t="str">
        <f>IF(官網匯出!J3391="","",RIGHT(官網匯出!J3391,LEN(官網匯出!J3391)-2))</f>
        <v/>
      </c>
      <c r="Q3391" s="1" t="str">
        <f>IF(官網匯出!K3391="","",官網匯出!K3391)</f>
        <v/>
      </c>
      <c r="R3391" s="1" t="str">
        <f>IF(官網匯出!L3391="","",官網匯出!L3391)</f>
        <v/>
      </c>
      <c r="S3391" s="1" t="str">
        <f>IF(官網匯出!M3391="","",官網匯出!M3391)</f>
        <v/>
      </c>
      <c r="T3391" s="1" t="str">
        <f>IF(官網匯出!N3391="","",官網匯出!N3391)</f>
        <v/>
      </c>
      <c r="U3391" s="1" t="str">
        <f>IF(官網匯出!O3391="","",官網匯出!O3391)</f>
        <v/>
      </c>
      <c r="V3391" s="1" t="str">
        <f>IF(官網匯出!P3391="",IF(G3391="","",0),官網匯出!P3391)</f>
        <v/>
      </c>
      <c r="W3391" s="1" t="str">
        <f>IF(官網匯出!Q3391="",IF(G3391="","",0),官網匯出!Q3391)</f>
        <v/>
      </c>
      <c r="X3391" s="1" t="str">
        <f>IF(官網匯出!R3391="","",官網匯出!R3391)</f>
        <v/>
      </c>
      <c r="Y3391" s="1" t="str">
        <f>IF(官網匯出!S3391="","",官網匯出!S3391)</f>
        <v/>
      </c>
      <c r="Z3391" s="1" t="str">
        <f>IF(G3391="","",官網匯出!T3391)</f>
        <v/>
      </c>
      <c r="AA3391" s="1" t="str">
        <f>IF(G3391="","",官網匯出!AK3391)</f>
        <v/>
      </c>
      <c r="AB3391" s="1" t="str">
        <f>IF(G3391="","",IF(官網匯出!V3391="","",官網匯出!V3391))</f>
        <v/>
      </c>
      <c r="AJ3391" s="1" t="str">
        <f>IF(G3391="","",IF(官網匯出!AE3391="","",官網匯出!AE3391))</f>
        <v/>
      </c>
      <c r="AK3391" s="1" t="str">
        <f>IF(G3391="","",IF(官網匯出!AD3391="","",官網匯出!AD3391))</f>
        <v/>
      </c>
      <c r="AL3391" s="1" t="str">
        <f t="shared" si="585"/>
        <v>0</v>
      </c>
      <c r="AM3391" s="1" t="str">
        <f>IF(官網匯出!AG3391="","",官網匯出!AG3391)</f>
        <v/>
      </c>
      <c r="AN3391" s="1" t="str">
        <f>IF(G3391="","",IF(官網匯出!AH3391="","",官網匯出!AH3391))</f>
        <v/>
      </c>
      <c r="AO3391" s="14" t="str">
        <f t="shared" si="586"/>
        <v/>
      </c>
      <c r="AP3391" s="14" t="str">
        <f t="shared" si="587"/>
        <v>1</v>
      </c>
      <c r="AQ3391" s="14" t="str">
        <f t="shared" si="588"/>
        <v>0</v>
      </c>
      <c r="AR3391" s="1" t="str">
        <f t="shared" si="589"/>
        <v/>
      </c>
      <c r="AS3391" s="1" t="str">
        <f t="shared" si="590"/>
        <v/>
      </c>
      <c r="AT3391" s="1" t="str">
        <f t="shared" si="591"/>
        <v/>
      </c>
      <c r="AU3391" s="1" t="str">
        <f t="shared" si="582"/>
        <v/>
      </c>
      <c r="AV3391" s="1" t="e">
        <f>IF(VLOOKUP(G3391,官網匯出!A:AQ,42,FALSE)="","[黃金盾官網]",VLOOKUP(G3391,官網匯出!A:AQ,42,FALSE))</f>
        <v>#N/A</v>
      </c>
      <c r="AW3391" s="1" t="e">
        <f>IF(LEFT(VLOOKUP(G3391,官網匯出!A:AS,43,FALSE),2)="","web",LEFT(VLOOKUP(G3391,官網匯出!A:AS,43,FALSE),2))</f>
        <v>#N/A</v>
      </c>
      <c r="AX3391" s="1" t="str">
        <f t="shared" si="592"/>
        <v>O</v>
      </c>
    </row>
    <row r="3392" spans="1:50">
      <c r="A3392" s="1" t="str">
        <f>IF(G3392="","",VLOOKUP(官網轉換!AW3392,團名!A:B,2,FALSE))</f>
        <v/>
      </c>
      <c r="B3392" s="1" t="str">
        <f>IF(G3392="","",IF(LEFT(VLOOKUP(G3392,官網匯出!A:AQ,43,0),2)="wf",VLOOKUP(VLOOKUP(G3392,官網匯出!A:AQ,43,0),團名!$I$1:$K$12,2,FALSE),"N0071"))</f>
        <v/>
      </c>
      <c r="C3392" s="1" t="str">
        <f>IFERROR(VLOOKUP(官網匯出!D3392,團名!E:G,3,FALSE),"")</f>
        <v/>
      </c>
      <c r="D3392" s="1" t="str">
        <f t="shared" si="583"/>
        <v/>
      </c>
      <c r="E3392" s="1" t="str">
        <f t="shared" si="584"/>
        <v/>
      </c>
      <c r="F3392" s="1" t="str">
        <f>IF(官網匯出!F3392="已付款","","B0012")</f>
        <v>B0012</v>
      </c>
      <c r="G3392" s="1" t="str">
        <f>IF(官網匯出!A3392="","",官網匯出!A3392)</f>
        <v/>
      </c>
      <c r="H3392" s="3" t="str">
        <f>IF(官網匯出!B3392="","",官網匯出!B3392)</f>
        <v/>
      </c>
      <c r="I3392" s="1" t="str">
        <f>IF(官網匯出!C3392="","",官網匯出!C3392)</f>
        <v/>
      </c>
      <c r="J3392" s="1" t="str">
        <f>IF(官網匯出!D3392="","",官網匯出!D3392)</f>
        <v/>
      </c>
      <c r="K3392" s="3" t="str">
        <f>IF(官網匯出!E3392="","",官網匯出!E3392)</f>
        <v/>
      </c>
      <c r="L3392" s="1" t="str">
        <f>IF(官網匯出!F3392="","",官網匯出!F3392)</f>
        <v/>
      </c>
      <c r="M3392" s="1" t="str">
        <f>IF(官網匯出!G3392="","",官網匯出!G3392)</f>
        <v/>
      </c>
      <c r="N3392" s="1" t="str">
        <f>IF(官網匯出!H3392="","",官網匯出!H3392)</f>
        <v/>
      </c>
      <c r="P3392" s="1" t="str">
        <f>IF(官網匯出!J3392="","",RIGHT(官網匯出!J3392,LEN(官網匯出!J3392)-2))</f>
        <v/>
      </c>
      <c r="Q3392" s="1" t="str">
        <f>IF(官網匯出!K3392="","",官網匯出!K3392)</f>
        <v/>
      </c>
      <c r="R3392" s="1" t="str">
        <f>IF(官網匯出!L3392="","",官網匯出!L3392)</f>
        <v/>
      </c>
      <c r="S3392" s="1" t="str">
        <f>IF(官網匯出!M3392="","",官網匯出!M3392)</f>
        <v/>
      </c>
      <c r="T3392" s="1" t="str">
        <f>IF(官網匯出!N3392="","",官網匯出!N3392)</f>
        <v/>
      </c>
      <c r="U3392" s="1" t="str">
        <f>IF(官網匯出!O3392="","",官網匯出!O3392)</f>
        <v/>
      </c>
      <c r="V3392" s="1" t="str">
        <f>IF(官網匯出!P3392="",IF(G3392="","",0),官網匯出!P3392)</f>
        <v/>
      </c>
      <c r="W3392" s="1" t="str">
        <f>IF(官網匯出!Q3392="",IF(G3392="","",0),官網匯出!Q3392)</f>
        <v/>
      </c>
      <c r="X3392" s="1" t="str">
        <f>IF(官網匯出!R3392="","",官網匯出!R3392)</f>
        <v/>
      </c>
      <c r="Y3392" s="1" t="str">
        <f>IF(官網匯出!S3392="","",官網匯出!S3392)</f>
        <v/>
      </c>
      <c r="Z3392" s="1" t="str">
        <f>IF(G3392="","",官網匯出!T3392)</f>
        <v/>
      </c>
      <c r="AA3392" s="1" t="str">
        <f>IF(G3392="","",官網匯出!AK3392)</f>
        <v/>
      </c>
      <c r="AB3392" s="1" t="str">
        <f>IF(G3392="","",IF(官網匯出!V3392="","",官網匯出!V3392))</f>
        <v/>
      </c>
      <c r="AJ3392" s="1" t="str">
        <f>IF(G3392="","",IF(官網匯出!AE3392="","",官網匯出!AE3392))</f>
        <v/>
      </c>
      <c r="AK3392" s="1" t="str">
        <f>IF(G3392="","",IF(官網匯出!AD3392="","",官網匯出!AD3392))</f>
        <v/>
      </c>
      <c r="AL3392" s="1" t="str">
        <f t="shared" si="585"/>
        <v>0</v>
      </c>
      <c r="AM3392" s="1" t="str">
        <f>IF(官網匯出!AG3392="","",官網匯出!AG3392)</f>
        <v/>
      </c>
      <c r="AN3392" s="1" t="str">
        <f>IF(G3392="","",IF(官網匯出!AH3392="","",官網匯出!AH3392))</f>
        <v/>
      </c>
      <c r="AO3392" s="14" t="str">
        <f t="shared" si="586"/>
        <v/>
      </c>
      <c r="AP3392" s="14" t="str">
        <f t="shared" si="587"/>
        <v>1</v>
      </c>
      <c r="AQ3392" s="14" t="str">
        <f t="shared" si="588"/>
        <v>0</v>
      </c>
      <c r="AR3392" s="1" t="str">
        <f t="shared" si="589"/>
        <v/>
      </c>
      <c r="AS3392" s="1" t="str">
        <f t="shared" si="590"/>
        <v/>
      </c>
      <c r="AT3392" s="1" t="str">
        <f t="shared" si="591"/>
        <v/>
      </c>
      <c r="AU3392" s="1" t="str">
        <f t="shared" si="582"/>
        <v/>
      </c>
      <c r="AV3392" s="1" t="e">
        <f>IF(VLOOKUP(G3392,官網匯出!A:AQ,42,FALSE)="","[黃金盾官網]",VLOOKUP(G3392,官網匯出!A:AQ,42,FALSE))</f>
        <v>#N/A</v>
      </c>
      <c r="AW3392" s="1" t="e">
        <f>IF(LEFT(VLOOKUP(G3392,官網匯出!A:AS,43,FALSE),2)="","web",LEFT(VLOOKUP(G3392,官網匯出!A:AS,43,FALSE),2))</f>
        <v>#N/A</v>
      </c>
      <c r="AX3392" s="1" t="str">
        <f t="shared" si="592"/>
        <v>O</v>
      </c>
    </row>
    <row r="3393" spans="1:50">
      <c r="A3393" s="1" t="str">
        <f>IF(G3393="","",VLOOKUP(官網轉換!AW3393,團名!A:B,2,FALSE))</f>
        <v/>
      </c>
      <c r="B3393" s="1" t="str">
        <f>IF(G3393="","",IF(LEFT(VLOOKUP(G3393,官網匯出!A:AQ,43,0),2)="wf",VLOOKUP(VLOOKUP(G3393,官網匯出!A:AQ,43,0),團名!$I$1:$K$12,2,FALSE),"N0071"))</f>
        <v/>
      </c>
      <c r="C3393" s="1" t="str">
        <f>IFERROR(VLOOKUP(官網匯出!D3393,團名!E:G,3,FALSE),"")</f>
        <v/>
      </c>
      <c r="D3393" s="1" t="str">
        <f t="shared" si="583"/>
        <v/>
      </c>
      <c r="E3393" s="1" t="str">
        <f t="shared" si="584"/>
        <v/>
      </c>
      <c r="F3393" s="1" t="str">
        <f>IF(官網匯出!F3393="已付款","","B0012")</f>
        <v>B0012</v>
      </c>
      <c r="G3393" s="1" t="str">
        <f>IF(官網匯出!A3393="","",官網匯出!A3393)</f>
        <v/>
      </c>
      <c r="H3393" s="3" t="str">
        <f>IF(官網匯出!B3393="","",官網匯出!B3393)</f>
        <v/>
      </c>
      <c r="I3393" s="1" t="str">
        <f>IF(官網匯出!C3393="","",官網匯出!C3393)</f>
        <v/>
      </c>
      <c r="J3393" s="1" t="str">
        <f>IF(官網匯出!D3393="","",官網匯出!D3393)</f>
        <v/>
      </c>
      <c r="K3393" s="3" t="str">
        <f>IF(官網匯出!E3393="","",官網匯出!E3393)</f>
        <v/>
      </c>
      <c r="L3393" s="1" t="str">
        <f>IF(官網匯出!F3393="","",官網匯出!F3393)</f>
        <v/>
      </c>
      <c r="M3393" s="1" t="str">
        <f>IF(官網匯出!G3393="","",官網匯出!G3393)</f>
        <v/>
      </c>
      <c r="N3393" s="1" t="str">
        <f>IF(官網匯出!H3393="","",官網匯出!H3393)</f>
        <v/>
      </c>
      <c r="P3393" s="1" t="str">
        <f>IF(官網匯出!J3393="","",RIGHT(官網匯出!J3393,LEN(官網匯出!J3393)-2))</f>
        <v/>
      </c>
      <c r="Q3393" s="1" t="str">
        <f>IF(官網匯出!K3393="","",官網匯出!K3393)</f>
        <v/>
      </c>
      <c r="R3393" s="1" t="str">
        <f>IF(官網匯出!L3393="","",官網匯出!L3393)</f>
        <v/>
      </c>
      <c r="S3393" s="1" t="str">
        <f>IF(官網匯出!M3393="","",官網匯出!M3393)</f>
        <v/>
      </c>
      <c r="T3393" s="1" t="str">
        <f>IF(官網匯出!N3393="","",官網匯出!N3393)</f>
        <v/>
      </c>
      <c r="U3393" s="1" t="str">
        <f>IF(官網匯出!O3393="","",官網匯出!O3393)</f>
        <v/>
      </c>
      <c r="V3393" s="1" t="str">
        <f>IF(官網匯出!P3393="",IF(G3393="","",0),官網匯出!P3393)</f>
        <v/>
      </c>
      <c r="W3393" s="1" t="str">
        <f>IF(官網匯出!Q3393="",IF(G3393="","",0),官網匯出!Q3393)</f>
        <v/>
      </c>
      <c r="X3393" s="1" t="str">
        <f>IF(官網匯出!R3393="","",官網匯出!R3393)</f>
        <v/>
      </c>
      <c r="Y3393" s="1" t="str">
        <f>IF(官網匯出!S3393="","",官網匯出!S3393)</f>
        <v/>
      </c>
      <c r="Z3393" s="1" t="str">
        <f>IF(G3393="","",官網匯出!T3393)</f>
        <v/>
      </c>
      <c r="AA3393" s="1" t="str">
        <f>IF(G3393="","",官網匯出!AK3393)</f>
        <v/>
      </c>
      <c r="AB3393" s="1" t="str">
        <f>IF(G3393="","",IF(官網匯出!V3393="","",官網匯出!V3393))</f>
        <v/>
      </c>
      <c r="AJ3393" s="1" t="str">
        <f>IF(G3393="","",IF(官網匯出!AE3393="","",官網匯出!AE3393))</f>
        <v/>
      </c>
      <c r="AK3393" s="1" t="str">
        <f>IF(G3393="","",IF(官網匯出!AD3393="","",官網匯出!AD3393))</f>
        <v/>
      </c>
      <c r="AL3393" s="1" t="str">
        <f t="shared" si="585"/>
        <v>0</v>
      </c>
      <c r="AM3393" s="1" t="str">
        <f>IF(官網匯出!AG3393="","",官網匯出!AG3393)</f>
        <v/>
      </c>
      <c r="AN3393" s="1" t="str">
        <f>IF(G3393="","",IF(官網匯出!AH3393="","",官網匯出!AH3393))</f>
        <v/>
      </c>
      <c r="AO3393" s="14" t="str">
        <f t="shared" si="586"/>
        <v/>
      </c>
      <c r="AP3393" s="14" t="str">
        <f t="shared" si="587"/>
        <v>1</v>
      </c>
      <c r="AQ3393" s="14" t="str">
        <f t="shared" si="588"/>
        <v>0</v>
      </c>
      <c r="AR3393" s="1" t="str">
        <f t="shared" si="589"/>
        <v/>
      </c>
      <c r="AS3393" s="1" t="str">
        <f t="shared" si="590"/>
        <v/>
      </c>
      <c r="AT3393" s="1" t="str">
        <f t="shared" si="591"/>
        <v/>
      </c>
      <c r="AU3393" s="1" t="str">
        <f t="shared" si="582"/>
        <v/>
      </c>
      <c r="AV3393" s="1" t="e">
        <f>IF(VLOOKUP(G3393,官網匯出!A:AQ,42,FALSE)="","[黃金盾官網]",VLOOKUP(G3393,官網匯出!A:AQ,42,FALSE))</f>
        <v>#N/A</v>
      </c>
      <c r="AW3393" s="1" t="e">
        <f>IF(LEFT(VLOOKUP(G3393,官網匯出!A:AS,43,FALSE),2)="","web",LEFT(VLOOKUP(G3393,官網匯出!A:AS,43,FALSE),2))</f>
        <v>#N/A</v>
      </c>
      <c r="AX3393" s="1" t="str">
        <f t="shared" si="592"/>
        <v>O</v>
      </c>
    </row>
    <row r="3394" spans="1:50">
      <c r="A3394" s="1" t="str">
        <f>IF(G3394="","",VLOOKUP(官網轉換!AW3394,團名!A:B,2,FALSE))</f>
        <v/>
      </c>
      <c r="B3394" s="1" t="str">
        <f>IF(G3394="","",IF(LEFT(VLOOKUP(G3394,官網匯出!A:AQ,43,0),2)="wf",VLOOKUP(VLOOKUP(G3394,官網匯出!A:AQ,43,0),團名!$I$1:$K$12,2,FALSE),"N0071"))</f>
        <v/>
      </c>
      <c r="C3394" s="1" t="str">
        <f>IFERROR(VLOOKUP(官網匯出!D3394,團名!E:G,3,FALSE),"")</f>
        <v/>
      </c>
      <c r="D3394" s="1" t="str">
        <f t="shared" si="583"/>
        <v/>
      </c>
      <c r="E3394" s="1" t="str">
        <f t="shared" si="584"/>
        <v/>
      </c>
      <c r="F3394" s="1" t="str">
        <f>IF(官網匯出!F3394="已付款","","B0012")</f>
        <v>B0012</v>
      </c>
      <c r="G3394" s="1" t="str">
        <f>IF(官網匯出!A3394="","",官網匯出!A3394)</f>
        <v/>
      </c>
      <c r="H3394" s="3" t="str">
        <f>IF(官網匯出!B3394="","",官網匯出!B3394)</f>
        <v/>
      </c>
      <c r="I3394" s="1" t="str">
        <f>IF(官網匯出!C3394="","",官網匯出!C3394)</f>
        <v/>
      </c>
      <c r="J3394" s="1" t="str">
        <f>IF(官網匯出!D3394="","",官網匯出!D3394)</f>
        <v/>
      </c>
      <c r="K3394" s="3" t="str">
        <f>IF(官網匯出!E3394="","",官網匯出!E3394)</f>
        <v/>
      </c>
      <c r="L3394" s="1" t="str">
        <f>IF(官網匯出!F3394="","",官網匯出!F3394)</f>
        <v/>
      </c>
      <c r="M3394" s="1" t="str">
        <f>IF(官網匯出!G3394="","",官網匯出!G3394)</f>
        <v/>
      </c>
      <c r="N3394" s="1" t="str">
        <f>IF(官網匯出!H3394="","",官網匯出!H3394)</f>
        <v/>
      </c>
      <c r="P3394" s="1" t="str">
        <f>IF(官網匯出!J3394="","",RIGHT(官網匯出!J3394,LEN(官網匯出!J3394)-2))</f>
        <v/>
      </c>
      <c r="Q3394" s="1" t="str">
        <f>IF(官網匯出!K3394="","",官網匯出!K3394)</f>
        <v/>
      </c>
      <c r="R3394" s="1" t="str">
        <f>IF(官網匯出!L3394="","",官網匯出!L3394)</f>
        <v/>
      </c>
      <c r="S3394" s="1" t="str">
        <f>IF(官網匯出!M3394="","",官網匯出!M3394)</f>
        <v/>
      </c>
      <c r="T3394" s="1" t="str">
        <f>IF(官網匯出!N3394="","",官網匯出!N3394)</f>
        <v/>
      </c>
      <c r="U3394" s="1" t="str">
        <f>IF(官網匯出!O3394="","",官網匯出!O3394)</f>
        <v/>
      </c>
      <c r="V3394" s="1" t="str">
        <f>IF(官網匯出!P3394="",IF(G3394="","",0),官網匯出!P3394)</f>
        <v/>
      </c>
      <c r="W3394" s="1" t="str">
        <f>IF(官網匯出!Q3394="",IF(G3394="","",0),官網匯出!Q3394)</f>
        <v/>
      </c>
      <c r="X3394" s="1" t="str">
        <f>IF(官網匯出!R3394="","",官網匯出!R3394)</f>
        <v/>
      </c>
      <c r="Y3394" s="1" t="str">
        <f>IF(官網匯出!S3394="","",官網匯出!S3394)</f>
        <v/>
      </c>
      <c r="Z3394" s="1" t="str">
        <f>IF(G3394="","",官網匯出!T3394)</f>
        <v/>
      </c>
      <c r="AA3394" s="1" t="str">
        <f>IF(G3394="","",官網匯出!AK3394)</f>
        <v/>
      </c>
      <c r="AB3394" s="1" t="str">
        <f>IF(G3394="","",IF(官網匯出!V3394="","",官網匯出!V3394))</f>
        <v/>
      </c>
      <c r="AJ3394" s="1" t="str">
        <f>IF(G3394="","",IF(官網匯出!AE3394="","",官網匯出!AE3394))</f>
        <v/>
      </c>
      <c r="AK3394" s="1" t="str">
        <f>IF(G3394="","",IF(官網匯出!AD3394="","",官網匯出!AD3394))</f>
        <v/>
      </c>
      <c r="AL3394" s="1" t="str">
        <f t="shared" si="585"/>
        <v>0</v>
      </c>
      <c r="AM3394" s="1" t="str">
        <f>IF(官網匯出!AG3394="","",官網匯出!AG3394)</f>
        <v/>
      </c>
      <c r="AN3394" s="1" t="str">
        <f>IF(G3394="","",IF(官網匯出!AH3394="","",官網匯出!AH3394))</f>
        <v/>
      </c>
      <c r="AO3394" s="14" t="str">
        <f t="shared" si="586"/>
        <v/>
      </c>
      <c r="AP3394" s="14" t="str">
        <f t="shared" si="587"/>
        <v>1</v>
      </c>
      <c r="AQ3394" s="14" t="str">
        <f t="shared" si="588"/>
        <v>0</v>
      </c>
      <c r="AR3394" s="1" t="str">
        <f t="shared" si="589"/>
        <v/>
      </c>
      <c r="AS3394" s="1" t="str">
        <f t="shared" si="590"/>
        <v/>
      </c>
      <c r="AT3394" s="1" t="str">
        <f t="shared" si="591"/>
        <v/>
      </c>
      <c r="AU3394" s="1" t="str">
        <f t="shared" ref="AU3394:AU3457" si="593">IF(G3394="","",AV3394&amp;"      訂單編號："&amp;G3394&amp;"      "&amp;IF(J3394="銀行轉帳(ATM/虛擬代碼繳費)","ATM(藍)",IF(J3394="ATM 虛擬代碼繳費（需持代碼至實體ATM或網路銀行繳費）","ATM"&amp;"　"&amp;AB3394&amp;AJ3394,IF(J3394="虛擬代碼繳費轉帳","ATM(SP)"&amp;"　"&amp;AB3394&amp;AJ3394,IF(J3394="信用卡（shopline payment）","信用卡(SP)",IF(J3394="信用卡","信用卡",IF(J3394="貨到付款","貨到付款　")))&amp;"　"&amp;AB3394&amp;AJ3394)))&amp;IF(L3394="退款中","客戶取消訂單，待退款(ATM)",""))</f>
        <v/>
      </c>
      <c r="AV3394" s="1" t="e">
        <f>IF(VLOOKUP(G3394,官網匯出!A:AQ,42,FALSE)="","[黃金盾官網]",VLOOKUP(G3394,官網匯出!A:AQ,42,FALSE))</f>
        <v>#N/A</v>
      </c>
      <c r="AW3394" s="1" t="e">
        <f>IF(LEFT(VLOOKUP(G3394,官網匯出!A:AS,43,FALSE),2)="","web",LEFT(VLOOKUP(G3394,官網匯出!A:AS,43,FALSE),2))</f>
        <v>#N/A</v>
      </c>
      <c r="AX3394" s="1" t="str">
        <f t="shared" si="592"/>
        <v>O</v>
      </c>
    </row>
    <row r="3395" spans="1:50">
      <c r="A3395" s="1" t="str">
        <f>IF(G3395="","",VLOOKUP(官網轉換!AW3395,團名!A:B,2,FALSE))</f>
        <v/>
      </c>
      <c r="B3395" s="1" t="str">
        <f>IF(G3395="","",IF(LEFT(VLOOKUP(G3395,官網匯出!A:AQ,43,0),2)="wf",VLOOKUP(VLOOKUP(G3395,官網匯出!A:AQ,43,0),團名!$I$1:$K$12,2,FALSE),"N0071"))</f>
        <v/>
      </c>
      <c r="C3395" s="1" t="str">
        <f>IFERROR(VLOOKUP(官網匯出!D3395,團名!E:G,3,FALSE),"")</f>
        <v/>
      </c>
      <c r="D3395" s="1" t="str">
        <f t="shared" ref="D3395:D3458" si="594">IF(G3395="","","NTD")</f>
        <v/>
      </c>
      <c r="E3395" s="1" t="str">
        <f t="shared" ref="E3395:E3458" si="595">IF(G3395="","","含稅")</f>
        <v/>
      </c>
      <c r="F3395" s="1" t="str">
        <f>IF(官網匯出!F3395="已付款","","B0012")</f>
        <v>B0012</v>
      </c>
      <c r="G3395" s="1" t="str">
        <f>IF(官網匯出!A3395="","",官網匯出!A3395)</f>
        <v/>
      </c>
      <c r="H3395" s="3" t="str">
        <f>IF(官網匯出!B3395="","",官網匯出!B3395)</f>
        <v/>
      </c>
      <c r="I3395" s="1" t="str">
        <f>IF(官網匯出!C3395="","",官網匯出!C3395)</f>
        <v/>
      </c>
      <c r="J3395" s="1" t="str">
        <f>IF(官網匯出!D3395="","",官網匯出!D3395)</f>
        <v/>
      </c>
      <c r="K3395" s="3" t="str">
        <f>IF(官網匯出!E3395="","",官網匯出!E3395)</f>
        <v/>
      </c>
      <c r="L3395" s="1" t="str">
        <f>IF(官網匯出!F3395="","",官網匯出!F3395)</f>
        <v/>
      </c>
      <c r="M3395" s="1" t="str">
        <f>IF(官網匯出!G3395="","",官網匯出!G3395)</f>
        <v/>
      </c>
      <c r="N3395" s="1" t="str">
        <f>IF(官網匯出!H3395="","",官網匯出!H3395)</f>
        <v/>
      </c>
      <c r="P3395" s="1" t="str">
        <f>IF(官網匯出!J3395="","",RIGHT(官網匯出!J3395,LEN(官網匯出!J3395)-2))</f>
        <v/>
      </c>
      <c r="Q3395" s="1" t="str">
        <f>IF(官網匯出!K3395="","",官網匯出!K3395)</f>
        <v/>
      </c>
      <c r="R3395" s="1" t="str">
        <f>IF(官網匯出!L3395="","",官網匯出!L3395)</f>
        <v/>
      </c>
      <c r="S3395" s="1" t="str">
        <f>IF(官網匯出!M3395="","",官網匯出!M3395)</f>
        <v/>
      </c>
      <c r="T3395" s="1" t="str">
        <f>IF(官網匯出!N3395="","",官網匯出!N3395)</f>
        <v/>
      </c>
      <c r="U3395" s="1" t="str">
        <f>IF(官網匯出!O3395="","",官網匯出!O3395)</f>
        <v/>
      </c>
      <c r="V3395" s="1" t="str">
        <f>IF(官網匯出!P3395="",IF(G3395="","",0),官網匯出!P3395)</f>
        <v/>
      </c>
      <c r="W3395" s="1" t="str">
        <f>IF(官網匯出!Q3395="",IF(G3395="","",0),官網匯出!Q3395)</f>
        <v/>
      </c>
      <c r="X3395" s="1" t="str">
        <f>IF(官網匯出!R3395="","",官網匯出!R3395)</f>
        <v/>
      </c>
      <c r="Y3395" s="1" t="str">
        <f>IF(官網匯出!S3395="","",官網匯出!S3395)</f>
        <v/>
      </c>
      <c r="Z3395" s="1" t="str">
        <f>IF(G3395="","",官網匯出!T3395)</f>
        <v/>
      </c>
      <c r="AA3395" s="1" t="str">
        <f>IF(G3395="","",官網匯出!AK3395)</f>
        <v/>
      </c>
      <c r="AB3395" s="1" t="str">
        <f>IF(G3395="","",IF(官網匯出!V3395="","",官網匯出!V3395))</f>
        <v/>
      </c>
      <c r="AJ3395" s="1" t="str">
        <f>IF(G3395="","",IF(官網匯出!AE3395="","",官網匯出!AE3395))</f>
        <v/>
      </c>
      <c r="AK3395" s="1" t="str">
        <f>IF(G3395="","",IF(官網匯出!AD3395="","",官網匯出!AD3395))</f>
        <v/>
      </c>
      <c r="AL3395" s="1" t="str">
        <f t="shared" ref="AL3395:AL3458" si="596">IF(AM3395="","0","1")</f>
        <v>0</v>
      </c>
      <c r="AM3395" s="1" t="str">
        <f>IF(官網匯出!AG3395="","",官網匯出!AG3395)</f>
        <v/>
      </c>
      <c r="AN3395" s="1" t="str">
        <f>IF(G3395="","",IF(官網匯出!AH3395="","",官網匯出!AH3395))</f>
        <v/>
      </c>
      <c r="AO3395" s="14" t="str">
        <f t="shared" ref="AO3395:AO3458" si="597">IF(AN3395="","","3J0002")</f>
        <v/>
      </c>
      <c r="AP3395" s="14" t="str">
        <f t="shared" ref="AP3395:AP3458" si="598">IF(AO3395="","1","0")</f>
        <v>1</v>
      </c>
      <c r="AQ3395" s="14" t="str">
        <f t="shared" ref="AQ3395:AQ3458" si="599">IF(AN3395="","0","1")</f>
        <v>0</v>
      </c>
      <c r="AR3395" s="1" t="str">
        <f t="shared" ref="AR3395:AR3458" si="600">IFERROR((T3395*U3395)-V3395-Z3395+W3395-AA3395,"")</f>
        <v/>
      </c>
      <c r="AS3395" s="1" t="str">
        <f t="shared" ref="AS3395:AS3458" si="601">IF(J3395="貨到付款",IF(Y3395="",0,Y3395),IF(G3395="","",0))</f>
        <v/>
      </c>
      <c r="AT3395" s="1" t="str">
        <f t="shared" ref="AT3395:AT3458" si="602">IF(G3395="","",IF(V3395&gt;0,"已扣抵"&amp;V3395&amp;"元"&amp;"購物金 ","")&amp;IF(Z3395&gt;0,"已扣抵"&amp;Z3395&amp;"元"&amp;"優惠折扣 ","")&amp;IF(W3395&gt;0,"含運費"&amp;W3395&amp;"元 ","")&amp;IF(AA3395&gt;0,"含附加費"&amp;AA3395&amp;"元 ",""))</f>
        <v/>
      </c>
      <c r="AU3395" s="1" t="str">
        <f t="shared" si="593"/>
        <v/>
      </c>
      <c r="AV3395" s="1" t="e">
        <f>IF(VLOOKUP(G3395,官網匯出!A:AQ,42,FALSE)="","[黃金盾官網]",VLOOKUP(G3395,官網匯出!A:AQ,42,FALSE))</f>
        <v>#N/A</v>
      </c>
      <c r="AW3395" s="1" t="e">
        <f>IF(LEFT(VLOOKUP(G3395,官網匯出!A:AS,43,FALSE),2)="","web",LEFT(VLOOKUP(G3395,官網匯出!A:AS,43,FALSE),2))</f>
        <v>#N/A</v>
      </c>
      <c r="AX3395" s="1" t="str">
        <f t="shared" ref="AX3395:AX3458" si="603">IF(AND(AM3395&lt;&gt;"",AN3395&lt;&gt;""),"X","O")</f>
        <v>O</v>
      </c>
    </row>
    <row r="3396" spans="1:50">
      <c r="A3396" s="1" t="str">
        <f>IF(G3396="","",VLOOKUP(官網轉換!AW3396,團名!A:B,2,FALSE))</f>
        <v/>
      </c>
      <c r="B3396" s="1" t="str">
        <f>IF(G3396="","",IF(LEFT(VLOOKUP(G3396,官網匯出!A:AQ,43,0),2)="wf",VLOOKUP(VLOOKUP(G3396,官網匯出!A:AQ,43,0),團名!$I$1:$K$12,2,FALSE),"N0071"))</f>
        <v/>
      </c>
      <c r="C3396" s="1" t="str">
        <f>IFERROR(VLOOKUP(官網匯出!D3396,團名!E:G,3,FALSE),"")</f>
        <v/>
      </c>
      <c r="D3396" s="1" t="str">
        <f t="shared" si="594"/>
        <v/>
      </c>
      <c r="E3396" s="1" t="str">
        <f t="shared" si="595"/>
        <v/>
      </c>
      <c r="F3396" s="1" t="str">
        <f>IF(官網匯出!F3396="已付款","","B0012")</f>
        <v>B0012</v>
      </c>
      <c r="G3396" s="1" t="str">
        <f>IF(官網匯出!A3396="","",官網匯出!A3396)</f>
        <v/>
      </c>
      <c r="H3396" s="3" t="str">
        <f>IF(官網匯出!B3396="","",官網匯出!B3396)</f>
        <v/>
      </c>
      <c r="I3396" s="1" t="str">
        <f>IF(官網匯出!C3396="","",官網匯出!C3396)</f>
        <v/>
      </c>
      <c r="J3396" s="1" t="str">
        <f>IF(官網匯出!D3396="","",官網匯出!D3396)</f>
        <v/>
      </c>
      <c r="K3396" s="3" t="str">
        <f>IF(官網匯出!E3396="","",官網匯出!E3396)</f>
        <v/>
      </c>
      <c r="L3396" s="1" t="str">
        <f>IF(官網匯出!F3396="","",官網匯出!F3396)</f>
        <v/>
      </c>
      <c r="M3396" s="1" t="str">
        <f>IF(官網匯出!G3396="","",官網匯出!G3396)</f>
        <v/>
      </c>
      <c r="N3396" s="1" t="str">
        <f>IF(官網匯出!H3396="","",官網匯出!H3396)</f>
        <v/>
      </c>
      <c r="P3396" s="1" t="str">
        <f>IF(官網匯出!J3396="","",RIGHT(官網匯出!J3396,LEN(官網匯出!J3396)-2))</f>
        <v/>
      </c>
      <c r="Q3396" s="1" t="str">
        <f>IF(官網匯出!K3396="","",官網匯出!K3396)</f>
        <v/>
      </c>
      <c r="R3396" s="1" t="str">
        <f>IF(官網匯出!L3396="","",官網匯出!L3396)</f>
        <v/>
      </c>
      <c r="S3396" s="1" t="str">
        <f>IF(官網匯出!M3396="","",官網匯出!M3396)</f>
        <v/>
      </c>
      <c r="T3396" s="1" t="str">
        <f>IF(官網匯出!N3396="","",官網匯出!N3396)</f>
        <v/>
      </c>
      <c r="U3396" s="1" t="str">
        <f>IF(官網匯出!O3396="","",官網匯出!O3396)</f>
        <v/>
      </c>
      <c r="V3396" s="1" t="str">
        <f>IF(官網匯出!P3396="",IF(G3396="","",0),官網匯出!P3396)</f>
        <v/>
      </c>
      <c r="W3396" s="1" t="str">
        <f>IF(官網匯出!Q3396="",IF(G3396="","",0),官網匯出!Q3396)</f>
        <v/>
      </c>
      <c r="X3396" s="1" t="str">
        <f>IF(官網匯出!R3396="","",官網匯出!R3396)</f>
        <v/>
      </c>
      <c r="Y3396" s="1" t="str">
        <f>IF(官網匯出!S3396="","",官網匯出!S3396)</f>
        <v/>
      </c>
      <c r="Z3396" s="1" t="str">
        <f>IF(G3396="","",官網匯出!T3396)</f>
        <v/>
      </c>
      <c r="AA3396" s="1" t="str">
        <f>IF(G3396="","",官網匯出!AK3396)</f>
        <v/>
      </c>
      <c r="AB3396" s="1" t="str">
        <f>IF(G3396="","",IF(官網匯出!V3396="","",官網匯出!V3396))</f>
        <v/>
      </c>
      <c r="AJ3396" s="1" t="str">
        <f>IF(G3396="","",IF(官網匯出!AE3396="","",官網匯出!AE3396))</f>
        <v/>
      </c>
      <c r="AK3396" s="1" t="str">
        <f>IF(G3396="","",IF(官網匯出!AD3396="","",官網匯出!AD3396))</f>
        <v/>
      </c>
      <c r="AL3396" s="1" t="str">
        <f t="shared" si="596"/>
        <v>0</v>
      </c>
      <c r="AM3396" s="1" t="str">
        <f>IF(官網匯出!AG3396="","",官網匯出!AG3396)</f>
        <v/>
      </c>
      <c r="AN3396" s="1" t="str">
        <f>IF(G3396="","",IF(官網匯出!AH3396="","",官網匯出!AH3396))</f>
        <v/>
      </c>
      <c r="AO3396" s="14" t="str">
        <f t="shared" si="597"/>
        <v/>
      </c>
      <c r="AP3396" s="14" t="str">
        <f t="shared" si="598"/>
        <v>1</v>
      </c>
      <c r="AQ3396" s="14" t="str">
        <f t="shared" si="599"/>
        <v>0</v>
      </c>
      <c r="AR3396" s="1" t="str">
        <f t="shared" si="600"/>
        <v/>
      </c>
      <c r="AS3396" s="1" t="str">
        <f t="shared" si="601"/>
        <v/>
      </c>
      <c r="AT3396" s="1" t="str">
        <f t="shared" si="602"/>
        <v/>
      </c>
      <c r="AU3396" s="1" t="str">
        <f t="shared" si="593"/>
        <v/>
      </c>
      <c r="AV3396" s="1" t="e">
        <f>IF(VLOOKUP(G3396,官網匯出!A:AQ,42,FALSE)="","[黃金盾官網]",VLOOKUP(G3396,官網匯出!A:AQ,42,FALSE))</f>
        <v>#N/A</v>
      </c>
      <c r="AW3396" s="1" t="e">
        <f>IF(LEFT(VLOOKUP(G3396,官網匯出!A:AS,43,FALSE),2)="","web",LEFT(VLOOKUP(G3396,官網匯出!A:AS,43,FALSE),2))</f>
        <v>#N/A</v>
      </c>
      <c r="AX3396" s="1" t="str">
        <f t="shared" si="603"/>
        <v>O</v>
      </c>
    </row>
    <row r="3397" spans="1:50">
      <c r="A3397" s="1" t="str">
        <f>IF(G3397="","",VLOOKUP(官網轉換!AW3397,團名!A:B,2,FALSE))</f>
        <v/>
      </c>
      <c r="B3397" s="1" t="str">
        <f>IF(G3397="","",IF(LEFT(VLOOKUP(G3397,官網匯出!A:AQ,43,0),2)="wf",VLOOKUP(VLOOKUP(G3397,官網匯出!A:AQ,43,0),團名!$I$1:$K$12,2,FALSE),"N0071"))</f>
        <v/>
      </c>
      <c r="C3397" s="1" t="str">
        <f>IFERROR(VLOOKUP(官網匯出!D3397,團名!E:G,3,FALSE),"")</f>
        <v/>
      </c>
      <c r="D3397" s="1" t="str">
        <f t="shared" si="594"/>
        <v/>
      </c>
      <c r="E3397" s="1" t="str">
        <f t="shared" si="595"/>
        <v/>
      </c>
      <c r="F3397" s="1" t="str">
        <f>IF(官網匯出!F3397="已付款","","B0012")</f>
        <v>B0012</v>
      </c>
      <c r="G3397" s="1" t="str">
        <f>IF(官網匯出!A3397="","",官網匯出!A3397)</f>
        <v/>
      </c>
      <c r="H3397" s="3" t="str">
        <f>IF(官網匯出!B3397="","",官網匯出!B3397)</f>
        <v/>
      </c>
      <c r="I3397" s="1" t="str">
        <f>IF(官網匯出!C3397="","",官網匯出!C3397)</f>
        <v/>
      </c>
      <c r="J3397" s="1" t="str">
        <f>IF(官網匯出!D3397="","",官網匯出!D3397)</f>
        <v/>
      </c>
      <c r="K3397" s="3" t="str">
        <f>IF(官網匯出!E3397="","",官網匯出!E3397)</f>
        <v/>
      </c>
      <c r="L3397" s="1" t="str">
        <f>IF(官網匯出!F3397="","",官網匯出!F3397)</f>
        <v/>
      </c>
      <c r="M3397" s="1" t="str">
        <f>IF(官網匯出!G3397="","",官網匯出!G3397)</f>
        <v/>
      </c>
      <c r="N3397" s="1" t="str">
        <f>IF(官網匯出!H3397="","",官網匯出!H3397)</f>
        <v/>
      </c>
      <c r="P3397" s="1" t="str">
        <f>IF(官網匯出!J3397="","",RIGHT(官網匯出!J3397,LEN(官網匯出!J3397)-2))</f>
        <v/>
      </c>
      <c r="Q3397" s="1" t="str">
        <f>IF(官網匯出!K3397="","",官網匯出!K3397)</f>
        <v/>
      </c>
      <c r="R3397" s="1" t="str">
        <f>IF(官網匯出!L3397="","",官網匯出!L3397)</f>
        <v/>
      </c>
      <c r="S3397" s="1" t="str">
        <f>IF(官網匯出!M3397="","",官網匯出!M3397)</f>
        <v/>
      </c>
      <c r="T3397" s="1" t="str">
        <f>IF(官網匯出!N3397="","",官網匯出!N3397)</f>
        <v/>
      </c>
      <c r="U3397" s="1" t="str">
        <f>IF(官網匯出!O3397="","",官網匯出!O3397)</f>
        <v/>
      </c>
      <c r="V3397" s="1" t="str">
        <f>IF(官網匯出!P3397="",IF(G3397="","",0),官網匯出!P3397)</f>
        <v/>
      </c>
      <c r="W3397" s="1" t="str">
        <f>IF(官網匯出!Q3397="",IF(G3397="","",0),官網匯出!Q3397)</f>
        <v/>
      </c>
      <c r="X3397" s="1" t="str">
        <f>IF(官網匯出!R3397="","",官網匯出!R3397)</f>
        <v/>
      </c>
      <c r="Y3397" s="1" t="str">
        <f>IF(官網匯出!S3397="","",官網匯出!S3397)</f>
        <v/>
      </c>
      <c r="Z3397" s="1" t="str">
        <f>IF(G3397="","",官網匯出!T3397)</f>
        <v/>
      </c>
      <c r="AA3397" s="1" t="str">
        <f>IF(G3397="","",官網匯出!AK3397)</f>
        <v/>
      </c>
      <c r="AB3397" s="1" t="str">
        <f>IF(G3397="","",IF(官網匯出!V3397="","",官網匯出!V3397))</f>
        <v/>
      </c>
      <c r="AJ3397" s="1" t="str">
        <f>IF(G3397="","",IF(官網匯出!AE3397="","",官網匯出!AE3397))</f>
        <v/>
      </c>
      <c r="AK3397" s="1" t="str">
        <f>IF(G3397="","",IF(官網匯出!AD3397="","",官網匯出!AD3397))</f>
        <v/>
      </c>
      <c r="AL3397" s="1" t="str">
        <f t="shared" si="596"/>
        <v>0</v>
      </c>
      <c r="AM3397" s="1" t="str">
        <f>IF(官網匯出!AG3397="","",官網匯出!AG3397)</f>
        <v/>
      </c>
      <c r="AN3397" s="1" t="str">
        <f>IF(G3397="","",IF(官網匯出!AH3397="","",官網匯出!AH3397))</f>
        <v/>
      </c>
      <c r="AO3397" s="14" t="str">
        <f t="shared" si="597"/>
        <v/>
      </c>
      <c r="AP3397" s="14" t="str">
        <f t="shared" si="598"/>
        <v>1</v>
      </c>
      <c r="AQ3397" s="14" t="str">
        <f t="shared" si="599"/>
        <v>0</v>
      </c>
      <c r="AR3397" s="1" t="str">
        <f t="shared" si="600"/>
        <v/>
      </c>
      <c r="AS3397" s="1" t="str">
        <f t="shared" si="601"/>
        <v/>
      </c>
      <c r="AT3397" s="1" t="str">
        <f t="shared" si="602"/>
        <v/>
      </c>
      <c r="AU3397" s="1" t="str">
        <f t="shared" si="593"/>
        <v/>
      </c>
      <c r="AV3397" s="1" t="e">
        <f>IF(VLOOKUP(G3397,官網匯出!A:AQ,42,FALSE)="","[黃金盾官網]",VLOOKUP(G3397,官網匯出!A:AQ,42,FALSE))</f>
        <v>#N/A</v>
      </c>
      <c r="AW3397" s="1" t="e">
        <f>IF(LEFT(VLOOKUP(G3397,官網匯出!A:AS,43,FALSE),2)="","web",LEFT(VLOOKUP(G3397,官網匯出!A:AS,43,FALSE),2))</f>
        <v>#N/A</v>
      </c>
      <c r="AX3397" s="1" t="str">
        <f t="shared" si="603"/>
        <v>O</v>
      </c>
    </row>
    <row r="3398" spans="1:50">
      <c r="A3398" s="1" t="str">
        <f>IF(G3398="","",VLOOKUP(官網轉換!AW3398,團名!A:B,2,FALSE))</f>
        <v/>
      </c>
      <c r="B3398" s="1" t="str">
        <f>IF(G3398="","",IF(LEFT(VLOOKUP(G3398,官網匯出!A:AQ,43,0),2)="wf",VLOOKUP(VLOOKUP(G3398,官網匯出!A:AQ,43,0),團名!$I$1:$K$12,2,FALSE),"N0071"))</f>
        <v/>
      </c>
      <c r="C3398" s="1" t="str">
        <f>IFERROR(VLOOKUP(官網匯出!D3398,團名!E:G,3,FALSE),"")</f>
        <v/>
      </c>
      <c r="D3398" s="1" t="str">
        <f t="shared" si="594"/>
        <v/>
      </c>
      <c r="E3398" s="1" t="str">
        <f t="shared" si="595"/>
        <v/>
      </c>
      <c r="F3398" s="1" t="str">
        <f>IF(官網匯出!F3398="已付款","","B0012")</f>
        <v>B0012</v>
      </c>
      <c r="G3398" s="1" t="str">
        <f>IF(官網匯出!A3398="","",官網匯出!A3398)</f>
        <v/>
      </c>
      <c r="H3398" s="3" t="str">
        <f>IF(官網匯出!B3398="","",官網匯出!B3398)</f>
        <v/>
      </c>
      <c r="I3398" s="1" t="str">
        <f>IF(官網匯出!C3398="","",官網匯出!C3398)</f>
        <v/>
      </c>
      <c r="J3398" s="1" t="str">
        <f>IF(官網匯出!D3398="","",官網匯出!D3398)</f>
        <v/>
      </c>
      <c r="K3398" s="3" t="str">
        <f>IF(官網匯出!E3398="","",官網匯出!E3398)</f>
        <v/>
      </c>
      <c r="L3398" s="1" t="str">
        <f>IF(官網匯出!F3398="","",官網匯出!F3398)</f>
        <v/>
      </c>
      <c r="M3398" s="1" t="str">
        <f>IF(官網匯出!G3398="","",官網匯出!G3398)</f>
        <v/>
      </c>
      <c r="N3398" s="1" t="str">
        <f>IF(官網匯出!H3398="","",官網匯出!H3398)</f>
        <v/>
      </c>
      <c r="P3398" s="1" t="str">
        <f>IF(官網匯出!J3398="","",RIGHT(官網匯出!J3398,LEN(官網匯出!J3398)-2))</f>
        <v/>
      </c>
      <c r="Q3398" s="1" t="str">
        <f>IF(官網匯出!K3398="","",官網匯出!K3398)</f>
        <v/>
      </c>
      <c r="R3398" s="1" t="str">
        <f>IF(官網匯出!L3398="","",官網匯出!L3398)</f>
        <v/>
      </c>
      <c r="S3398" s="1" t="str">
        <f>IF(官網匯出!M3398="","",官網匯出!M3398)</f>
        <v/>
      </c>
      <c r="T3398" s="1" t="str">
        <f>IF(官網匯出!N3398="","",官網匯出!N3398)</f>
        <v/>
      </c>
      <c r="U3398" s="1" t="str">
        <f>IF(官網匯出!O3398="","",官網匯出!O3398)</f>
        <v/>
      </c>
      <c r="V3398" s="1" t="str">
        <f>IF(官網匯出!P3398="",IF(G3398="","",0),官網匯出!P3398)</f>
        <v/>
      </c>
      <c r="W3398" s="1" t="str">
        <f>IF(官網匯出!Q3398="",IF(G3398="","",0),官網匯出!Q3398)</f>
        <v/>
      </c>
      <c r="X3398" s="1" t="str">
        <f>IF(官網匯出!R3398="","",官網匯出!R3398)</f>
        <v/>
      </c>
      <c r="Y3398" s="1" t="str">
        <f>IF(官網匯出!S3398="","",官網匯出!S3398)</f>
        <v/>
      </c>
      <c r="Z3398" s="1" t="str">
        <f>IF(G3398="","",官網匯出!T3398)</f>
        <v/>
      </c>
      <c r="AA3398" s="1" t="str">
        <f>IF(G3398="","",官網匯出!AK3398)</f>
        <v/>
      </c>
      <c r="AB3398" s="1" t="str">
        <f>IF(G3398="","",IF(官網匯出!V3398="","",官網匯出!V3398))</f>
        <v/>
      </c>
      <c r="AJ3398" s="1" t="str">
        <f>IF(G3398="","",IF(官網匯出!AE3398="","",官網匯出!AE3398))</f>
        <v/>
      </c>
      <c r="AK3398" s="1" t="str">
        <f>IF(G3398="","",IF(官網匯出!AD3398="","",官網匯出!AD3398))</f>
        <v/>
      </c>
      <c r="AL3398" s="1" t="str">
        <f t="shared" si="596"/>
        <v>0</v>
      </c>
      <c r="AM3398" s="1" t="str">
        <f>IF(官網匯出!AG3398="","",官網匯出!AG3398)</f>
        <v/>
      </c>
      <c r="AN3398" s="1" t="str">
        <f>IF(G3398="","",IF(官網匯出!AH3398="","",官網匯出!AH3398))</f>
        <v/>
      </c>
      <c r="AO3398" s="14" t="str">
        <f t="shared" si="597"/>
        <v/>
      </c>
      <c r="AP3398" s="14" t="str">
        <f t="shared" si="598"/>
        <v>1</v>
      </c>
      <c r="AQ3398" s="14" t="str">
        <f t="shared" si="599"/>
        <v>0</v>
      </c>
      <c r="AR3398" s="1" t="str">
        <f t="shared" si="600"/>
        <v/>
      </c>
      <c r="AS3398" s="1" t="str">
        <f t="shared" si="601"/>
        <v/>
      </c>
      <c r="AT3398" s="1" t="str">
        <f t="shared" si="602"/>
        <v/>
      </c>
      <c r="AU3398" s="1" t="str">
        <f t="shared" si="593"/>
        <v/>
      </c>
      <c r="AV3398" s="1" t="e">
        <f>IF(VLOOKUP(G3398,官網匯出!A:AQ,42,FALSE)="","[黃金盾官網]",VLOOKUP(G3398,官網匯出!A:AQ,42,FALSE))</f>
        <v>#N/A</v>
      </c>
      <c r="AW3398" s="1" t="e">
        <f>IF(LEFT(VLOOKUP(G3398,官網匯出!A:AS,43,FALSE),2)="","web",LEFT(VLOOKUP(G3398,官網匯出!A:AS,43,FALSE),2))</f>
        <v>#N/A</v>
      </c>
      <c r="AX3398" s="1" t="str">
        <f t="shared" si="603"/>
        <v>O</v>
      </c>
    </row>
    <row r="3399" spans="1:50">
      <c r="A3399" s="1" t="str">
        <f>IF(G3399="","",VLOOKUP(官網轉換!AW3399,團名!A:B,2,FALSE))</f>
        <v/>
      </c>
      <c r="B3399" s="1" t="str">
        <f>IF(G3399="","",IF(LEFT(VLOOKUP(G3399,官網匯出!A:AQ,43,0),2)="wf",VLOOKUP(VLOOKUP(G3399,官網匯出!A:AQ,43,0),團名!$I$1:$K$12,2,FALSE),"N0071"))</f>
        <v/>
      </c>
      <c r="C3399" s="1" t="str">
        <f>IFERROR(VLOOKUP(官網匯出!D3399,團名!E:G,3,FALSE),"")</f>
        <v/>
      </c>
      <c r="D3399" s="1" t="str">
        <f t="shared" si="594"/>
        <v/>
      </c>
      <c r="E3399" s="1" t="str">
        <f t="shared" si="595"/>
        <v/>
      </c>
      <c r="F3399" s="1" t="str">
        <f>IF(官網匯出!F3399="已付款","","B0012")</f>
        <v>B0012</v>
      </c>
      <c r="G3399" s="1" t="str">
        <f>IF(官網匯出!A3399="","",官網匯出!A3399)</f>
        <v/>
      </c>
      <c r="H3399" s="3" t="str">
        <f>IF(官網匯出!B3399="","",官網匯出!B3399)</f>
        <v/>
      </c>
      <c r="I3399" s="1" t="str">
        <f>IF(官網匯出!C3399="","",官網匯出!C3399)</f>
        <v/>
      </c>
      <c r="J3399" s="1" t="str">
        <f>IF(官網匯出!D3399="","",官網匯出!D3399)</f>
        <v/>
      </c>
      <c r="K3399" s="3" t="str">
        <f>IF(官網匯出!E3399="","",官網匯出!E3399)</f>
        <v/>
      </c>
      <c r="L3399" s="1" t="str">
        <f>IF(官網匯出!F3399="","",官網匯出!F3399)</f>
        <v/>
      </c>
      <c r="M3399" s="1" t="str">
        <f>IF(官網匯出!G3399="","",官網匯出!G3399)</f>
        <v/>
      </c>
      <c r="N3399" s="1" t="str">
        <f>IF(官網匯出!H3399="","",官網匯出!H3399)</f>
        <v/>
      </c>
      <c r="P3399" s="1" t="str">
        <f>IF(官網匯出!J3399="","",RIGHT(官網匯出!J3399,LEN(官網匯出!J3399)-2))</f>
        <v/>
      </c>
      <c r="Q3399" s="1" t="str">
        <f>IF(官網匯出!K3399="","",官網匯出!K3399)</f>
        <v/>
      </c>
      <c r="R3399" s="1" t="str">
        <f>IF(官網匯出!L3399="","",官網匯出!L3399)</f>
        <v/>
      </c>
      <c r="S3399" s="1" t="str">
        <f>IF(官網匯出!M3399="","",官網匯出!M3399)</f>
        <v/>
      </c>
      <c r="T3399" s="1" t="str">
        <f>IF(官網匯出!N3399="","",官網匯出!N3399)</f>
        <v/>
      </c>
      <c r="U3399" s="1" t="str">
        <f>IF(官網匯出!O3399="","",官網匯出!O3399)</f>
        <v/>
      </c>
      <c r="V3399" s="1" t="str">
        <f>IF(官網匯出!P3399="",IF(G3399="","",0),官網匯出!P3399)</f>
        <v/>
      </c>
      <c r="W3399" s="1" t="str">
        <f>IF(官網匯出!Q3399="",IF(G3399="","",0),官網匯出!Q3399)</f>
        <v/>
      </c>
      <c r="X3399" s="1" t="str">
        <f>IF(官網匯出!R3399="","",官網匯出!R3399)</f>
        <v/>
      </c>
      <c r="Y3399" s="1" t="str">
        <f>IF(官網匯出!S3399="","",官網匯出!S3399)</f>
        <v/>
      </c>
      <c r="Z3399" s="1" t="str">
        <f>IF(G3399="","",官網匯出!T3399)</f>
        <v/>
      </c>
      <c r="AA3399" s="1" t="str">
        <f>IF(G3399="","",官網匯出!AK3399)</f>
        <v/>
      </c>
      <c r="AB3399" s="1" t="str">
        <f>IF(G3399="","",IF(官網匯出!V3399="","",官網匯出!V3399))</f>
        <v/>
      </c>
      <c r="AJ3399" s="1" t="str">
        <f>IF(G3399="","",IF(官網匯出!AE3399="","",官網匯出!AE3399))</f>
        <v/>
      </c>
      <c r="AK3399" s="1" t="str">
        <f>IF(G3399="","",IF(官網匯出!AD3399="","",官網匯出!AD3399))</f>
        <v/>
      </c>
      <c r="AL3399" s="1" t="str">
        <f t="shared" si="596"/>
        <v>0</v>
      </c>
      <c r="AM3399" s="1" t="str">
        <f>IF(官網匯出!AG3399="","",官網匯出!AG3399)</f>
        <v/>
      </c>
      <c r="AN3399" s="1" t="str">
        <f>IF(G3399="","",IF(官網匯出!AH3399="","",官網匯出!AH3399))</f>
        <v/>
      </c>
      <c r="AO3399" s="14" t="str">
        <f t="shared" si="597"/>
        <v/>
      </c>
      <c r="AP3399" s="14" t="str">
        <f t="shared" si="598"/>
        <v>1</v>
      </c>
      <c r="AQ3399" s="14" t="str">
        <f t="shared" si="599"/>
        <v>0</v>
      </c>
      <c r="AR3399" s="1" t="str">
        <f t="shared" si="600"/>
        <v/>
      </c>
      <c r="AS3399" s="1" t="str">
        <f t="shared" si="601"/>
        <v/>
      </c>
      <c r="AT3399" s="1" t="str">
        <f t="shared" si="602"/>
        <v/>
      </c>
      <c r="AU3399" s="1" t="str">
        <f t="shared" si="593"/>
        <v/>
      </c>
      <c r="AV3399" s="1" t="e">
        <f>IF(VLOOKUP(G3399,官網匯出!A:AQ,42,FALSE)="","[黃金盾官網]",VLOOKUP(G3399,官網匯出!A:AQ,42,FALSE))</f>
        <v>#N/A</v>
      </c>
      <c r="AW3399" s="1" t="e">
        <f>IF(LEFT(VLOOKUP(G3399,官網匯出!A:AS,43,FALSE),2)="","web",LEFT(VLOOKUP(G3399,官網匯出!A:AS,43,FALSE),2))</f>
        <v>#N/A</v>
      </c>
      <c r="AX3399" s="1" t="str">
        <f t="shared" si="603"/>
        <v>O</v>
      </c>
    </row>
    <row r="3400" spans="1:50">
      <c r="A3400" s="1" t="str">
        <f>IF(G3400="","",VLOOKUP(官網轉換!AW3400,團名!A:B,2,FALSE))</f>
        <v/>
      </c>
      <c r="B3400" s="1" t="str">
        <f>IF(G3400="","",IF(LEFT(VLOOKUP(G3400,官網匯出!A:AQ,43,0),2)="wf",VLOOKUP(VLOOKUP(G3400,官網匯出!A:AQ,43,0),團名!$I$1:$K$12,2,FALSE),"N0071"))</f>
        <v/>
      </c>
      <c r="C3400" s="1" t="str">
        <f>IFERROR(VLOOKUP(官網匯出!D3400,團名!E:G,3,FALSE),"")</f>
        <v/>
      </c>
      <c r="D3400" s="1" t="str">
        <f t="shared" si="594"/>
        <v/>
      </c>
      <c r="E3400" s="1" t="str">
        <f t="shared" si="595"/>
        <v/>
      </c>
      <c r="F3400" s="1" t="str">
        <f>IF(官網匯出!F3400="已付款","","B0012")</f>
        <v>B0012</v>
      </c>
      <c r="G3400" s="1" t="str">
        <f>IF(官網匯出!A3400="","",官網匯出!A3400)</f>
        <v/>
      </c>
      <c r="H3400" s="3" t="str">
        <f>IF(官網匯出!B3400="","",官網匯出!B3400)</f>
        <v/>
      </c>
      <c r="I3400" s="1" t="str">
        <f>IF(官網匯出!C3400="","",官網匯出!C3400)</f>
        <v/>
      </c>
      <c r="J3400" s="1" t="str">
        <f>IF(官網匯出!D3400="","",官網匯出!D3400)</f>
        <v/>
      </c>
      <c r="K3400" s="3" t="str">
        <f>IF(官網匯出!E3400="","",官網匯出!E3400)</f>
        <v/>
      </c>
      <c r="L3400" s="1" t="str">
        <f>IF(官網匯出!F3400="","",官網匯出!F3400)</f>
        <v/>
      </c>
      <c r="M3400" s="1" t="str">
        <f>IF(官網匯出!G3400="","",官網匯出!G3400)</f>
        <v/>
      </c>
      <c r="N3400" s="1" t="str">
        <f>IF(官網匯出!H3400="","",官網匯出!H3400)</f>
        <v/>
      </c>
      <c r="P3400" s="1" t="str">
        <f>IF(官網匯出!J3400="","",RIGHT(官網匯出!J3400,LEN(官網匯出!J3400)-2))</f>
        <v/>
      </c>
      <c r="Q3400" s="1" t="str">
        <f>IF(官網匯出!K3400="","",官網匯出!K3400)</f>
        <v/>
      </c>
      <c r="R3400" s="1" t="str">
        <f>IF(官網匯出!L3400="","",官網匯出!L3400)</f>
        <v/>
      </c>
      <c r="S3400" s="1" t="str">
        <f>IF(官網匯出!M3400="","",官網匯出!M3400)</f>
        <v/>
      </c>
      <c r="T3400" s="1" t="str">
        <f>IF(官網匯出!N3400="","",官網匯出!N3400)</f>
        <v/>
      </c>
      <c r="U3400" s="1" t="str">
        <f>IF(官網匯出!O3400="","",官網匯出!O3400)</f>
        <v/>
      </c>
      <c r="V3400" s="1" t="str">
        <f>IF(官網匯出!P3400="",IF(G3400="","",0),官網匯出!P3400)</f>
        <v/>
      </c>
      <c r="W3400" s="1" t="str">
        <f>IF(官網匯出!Q3400="",IF(G3400="","",0),官網匯出!Q3400)</f>
        <v/>
      </c>
      <c r="X3400" s="1" t="str">
        <f>IF(官網匯出!R3400="","",官網匯出!R3400)</f>
        <v/>
      </c>
      <c r="Y3400" s="1" t="str">
        <f>IF(官網匯出!S3400="","",官網匯出!S3400)</f>
        <v/>
      </c>
      <c r="Z3400" s="1" t="str">
        <f>IF(G3400="","",官網匯出!T3400)</f>
        <v/>
      </c>
      <c r="AA3400" s="1" t="str">
        <f>IF(G3400="","",官網匯出!AK3400)</f>
        <v/>
      </c>
      <c r="AB3400" s="1" t="str">
        <f>IF(G3400="","",IF(官網匯出!V3400="","",官網匯出!V3400))</f>
        <v/>
      </c>
      <c r="AJ3400" s="1" t="str">
        <f>IF(G3400="","",IF(官網匯出!AE3400="","",官網匯出!AE3400))</f>
        <v/>
      </c>
      <c r="AK3400" s="1" t="str">
        <f>IF(G3400="","",IF(官網匯出!AD3400="","",官網匯出!AD3400))</f>
        <v/>
      </c>
      <c r="AL3400" s="1" t="str">
        <f t="shared" si="596"/>
        <v>0</v>
      </c>
      <c r="AM3400" s="1" t="str">
        <f>IF(官網匯出!AG3400="","",官網匯出!AG3400)</f>
        <v/>
      </c>
      <c r="AN3400" s="1" t="str">
        <f>IF(G3400="","",IF(官網匯出!AH3400="","",官網匯出!AH3400))</f>
        <v/>
      </c>
      <c r="AO3400" s="14" t="str">
        <f t="shared" si="597"/>
        <v/>
      </c>
      <c r="AP3400" s="14" t="str">
        <f t="shared" si="598"/>
        <v>1</v>
      </c>
      <c r="AQ3400" s="14" t="str">
        <f t="shared" si="599"/>
        <v>0</v>
      </c>
      <c r="AR3400" s="1" t="str">
        <f t="shared" si="600"/>
        <v/>
      </c>
      <c r="AS3400" s="1" t="str">
        <f t="shared" si="601"/>
        <v/>
      </c>
      <c r="AT3400" s="1" t="str">
        <f t="shared" si="602"/>
        <v/>
      </c>
      <c r="AU3400" s="1" t="str">
        <f t="shared" si="593"/>
        <v/>
      </c>
      <c r="AV3400" s="1" t="e">
        <f>IF(VLOOKUP(G3400,官網匯出!A:AQ,42,FALSE)="","[黃金盾官網]",VLOOKUP(G3400,官網匯出!A:AQ,42,FALSE))</f>
        <v>#N/A</v>
      </c>
      <c r="AW3400" s="1" t="e">
        <f>IF(LEFT(VLOOKUP(G3400,官網匯出!A:AS,43,FALSE),2)="","web",LEFT(VLOOKUP(G3400,官網匯出!A:AS,43,FALSE),2))</f>
        <v>#N/A</v>
      </c>
      <c r="AX3400" s="1" t="str">
        <f t="shared" si="603"/>
        <v>O</v>
      </c>
    </row>
    <row r="3401" spans="1:50">
      <c r="A3401" s="1" t="str">
        <f>IF(G3401="","",VLOOKUP(官網轉換!AW3401,團名!A:B,2,FALSE))</f>
        <v/>
      </c>
      <c r="B3401" s="1" t="str">
        <f>IF(G3401="","",IF(LEFT(VLOOKUP(G3401,官網匯出!A:AQ,43,0),2)="wf",VLOOKUP(VLOOKUP(G3401,官網匯出!A:AQ,43,0),團名!$I$1:$K$12,2,FALSE),"N0071"))</f>
        <v/>
      </c>
      <c r="C3401" s="1" t="str">
        <f>IFERROR(VLOOKUP(官網匯出!D3401,團名!E:G,3,FALSE),"")</f>
        <v/>
      </c>
      <c r="D3401" s="1" t="str">
        <f t="shared" si="594"/>
        <v/>
      </c>
      <c r="E3401" s="1" t="str">
        <f t="shared" si="595"/>
        <v/>
      </c>
      <c r="F3401" s="1" t="str">
        <f>IF(官網匯出!F3401="已付款","","B0012")</f>
        <v>B0012</v>
      </c>
      <c r="G3401" s="1" t="str">
        <f>IF(官網匯出!A3401="","",官網匯出!A3401)</f>
        <v/>
      </c>
      <c r="H3401" s="3" t="str">
        <f>IF(官網匯出!B3401="","",官網匯出!B3401)</f>
        <v/>
      </c>
      <c r="I3401" s="1" t="str">
        <f>IF(官網匯出!C3401="","",官網匯出!C3401)</f>
        <v/>
      </c>
      <c r="J3401" s="1" t="str">
        <f>IF(官網匯出!D3401="","",官網匯出!D3401)</f>
        <v/>
      </c>
      <c r="K3401" s="3" t="str">
        <f>IF(官網匯出!E3401="","",官網匯出!E3401)</f>
        <v/>
      </c>
      <c r="L3401" s="1" t="str">
        <f>IF(官網匯出!F3401="","",官網匯出!F3401)</f>
        <v/>
      </c>
      <c r="M3401" s="1" t="str">
        <f>IF(官網匯出!G3401="","",官網匯出!G3401)</f>
        <v/>
      </c>
      <c r="N3401" s="1" t="str">
        <f>IF(官網匯出!H3401="","",官網匯出!H3401)</f>
        <v/>
      </c>
      <c r="P3401" s="1" t="str">
        <f>IF(官網匯出!J3401="","",RIGHT(官網匯出!J3401,LEN(官網匯出!J3401)-2))</f>
        <v/>
      </c>
      <c r="Q3401" s="1" t="str">
        <f>IF(官網匯出!K3401="","",官網匯出!K3401)</f>
        <v/>
      </c>
      <c r="R3401" s="1" t="str">
        <f>IF(官網匯出!L3401="","",官網匯出!L3401)</f>
        <v/>
      </c>
      <c r="S3401" s="1" t="str">
        <f>IF(官網匯出!M3401="","",官網匯出!M3401)</f>
        <v/>
      </c>
      <c r="T3401" s="1" t="str">
        <f>IF(官網匯出!N3401="","",官網匯出!N3401)</f>
        <v/>
      </c>
      <c r="U3401" s="1" t="str">
        <f>IF(官網匯出!O3401="","",官網匯出!O3401)</f>
        <v/>
      </c>
      <c r="V3401" s="1" t="str">
        <f>IF(官網匯出!P3401="",IF(G3401="","",0),官網匯出!P3401)</f>
        <v/>
      </c>
      <c r="W3401" s="1" t="str">
        <f>IF(官網匯出!Q3401="",IF(G3401="","",0),官網匯出!Q3401)</f>
        <v/>
      </c>
      <c r="X3401" s="1" t="str">
        <f>IF(官網匯出!R3401="","",官網匯出!R3401)</f>
        <v/>
      </c>
      <c r="Y3401" s="1" t="str">
        <f>IF(官網匯出!S3401="","",官網匯出!S3401)</f>
        <v/>
      </c>
      <c r="Z3401" s="1" t="str">
        <f>IF(G3401="","",官網匯出!T3401)</f>
        <v/>
      </c>
      <c r="AA3401" s="1" t="str">
        <f>IF(G3401="","",官網匯出!AK3401)</f>
        <v/>
      </c>
      <c r="AB3401" s="1" t="str">
        <f>IF(G3401="","",IF(官網匯出!V3401="","",官網匯出!V3401))</f>
        <v/>
      </c>
      <c r="AJ3401" s="1" t="str">
        <f>IF(G3401="","",IF(官網匯出!AE3401="","",官網匯出!AE3401))</f>
        <v/>
      </c>
      <c r="AK3401" s="1" t="str">
        <f>IF(G3401="","",IF(官網匯出!AD3401="","",官網匯出!AD3401))</f>
        <v/>
      </c>
      <c r="AL3401" s="1" t="str">
        <f t="shared" si="596"/>
        <v>0</v>
      </c>
      <c r="AM3401" s="1" t="str">
        <f>IF(官網匯出!AG3401="","",官網匯出!AG3401)</f>
        <v/>
      </c>
      <c r="AN3401" s="1" t="str">
        <f>IF(G3401="","",IF(官網匯出!AH3401="","",官網匯出!AH3401))</f>
        <v/>
      </c>
      <c r="AO3401" s="14" t="str">
        <f t="shared" si="597"/>
        <v/>
      </c>
      <c r="AP3401" s="14" t="str">
        <f t="shared" si="598"/>
        <v>1</v>
      </c>
      <c r="AQ3401" s="14" t="str">
        <f t="shared" si="599"/>
        <v>0</v>
      </c>
      <c r="AR3401" s="1" t="str">
        <f t="shared" si="600"/>
        <v/>
      </c>
      <c r="AS3401" s="1" t="str">
        <f t="shared" si="601"/>
        <v/>
      </c>
      <c r="AT3401" s="1" t="str">
        <f t="shared" si="602"/>
        <v/>
      </c>
      <c r="AU3401" s="1" t="str">
        <f t="shared" si="593"/>
        <v/>
      </c>
      <c r="AV3401" s="1" t="e">
        <f>IF(VLOOKUP(G3401,官網匯出!A:AQ,42,FALSE)="","[黃金盾官網]",VLOOKUP(G3401,官網匯出!A:AQ,42,FALSE))</f>
        <v>#N/A</v>
      </c>
      <c r="AW3401" s="1" t="e">
        <f>IF(LEFT(VLOOKUP(G3401,官網匯出!A:AS,43,FALSE),2)="","web",LEFT(VLOOKUP(G3401,官網匯出!A:AS,43,FALSE),2))</f>
        <v>#N/A</v>
      </c>
      <c r="AX3401" s="1" t="str">
        <f t="shared" si="603"/>
        <v>O</v>
      </c>
    </row>
    <row r="3402" spans="1:50">
      <c r="A3402" s="1" t="str">
        <f>IF(G3402="","",VLOOKUP(官網轉換!AW3402,團名!A:B,2,FALSE))</f>
        <v/>
      </c>
      <c r="B3402" s="1" t="str">
        <f>IF(G3402="","",IF(LEFT(VLOOKUP(G3402,官網匯出!A:AQ,43,0),2)="wf",VLOOKUP(VLOOKUP(G3402,官網匯出!A:AQ,43,0),團名!$I$1:$K$12,2,FALSE),"N0071"))</f>
        <v/>
      </c>
      <c r="C3402" s="1" t="str">
        <f>IFERROR(VLOOKUP(官網匯出!D3402,團名!E:G,3,FALSE),"")</f>
        <v/>
      </c>
      <c r="D3402" s="1" t="str">
        <f t="shared" si="594"/>
        <v/>
      </c>
      <c r="E3402" s="1" t="str">
        <f t="shared" si="595"/>
        <v/>
      </c>
      <c r="F3402" s="1" t="str">
        <f>IF(官網匯出!F3402="已付款","","B0012")</f>
        <v>B0012</v>
      </c>
      <c r="G3402" s="1" t="str">
        <f>IF(官網匯出!A3402="","",官網匯出!A3402)</f>
        <v/>
      </c>
      <c r="H3402" s="3" t="str">
        <f>IF(官網匯出!B3402="","",官網匯出!B3402)</f>
        <v/>
      </c>
      <c r="I3402" s="1" t="str">
        <f>IF(官網匯出!C3402="","",官網匯出!C3402)</f>
        <v/>
      </c>
      <c r="J3402" s="1" t="str">
        <f>IF(官網匯出!D3402="","",官網匯出!D3402)</f>
        <v/>
      </c>
      <c r="K3402" s="3" t="str">
        <f>IF(官網匯出!E3402="","",官網匯出!E3402)</f>
        <v/>
      </c>
      <c r="L3402" s="1" t="str">
        <f>IF(官網匯出!F3402="","",官網匯出!F3402)</f>
        <v/>
      </c>
      <c r="M3402" s="1" t="str">
        <f>IF(官網匯出!G3402="","",官網匯出!G3402)</f>
        <v/>
      </c>
      <c r="N3402" s="1" t="str">
        <f>IF(官網匯出!H3402="","",官網匯出!H3402)</f>
        <v/>
      </c>
      <c r="P3402" s="1" t="str">
        <f>IF(官網匯出!J3402="","",RIGHT(官網匯出!J3402,LEN(官網匯出!J3402)-2))</f>
        <v/>
      </c>
      <c r="Q3402" s="1" t="str">
        <f>IF(官網匯出!K3402="","",官網匯出!K3402)</f>
        <v/>
      </c>
      <c r="R3402" s="1" t="str">
        <f>IF(官網匯出!L3402="","",官網匯出!L3402)</f>
        <v/>
      </c>
      <c r="S3402" s="1" t="str">
        <f>IF(官網匯出!M3402="","",官網匯出!M3402)</f>
        <v/>
      </c>
      <c r="T3402" s="1" t="str">
        <f>IF(官網匯出!N3402="","",官網匯出!N3402)</f>
        <v/>
      </c>
      <c r="U3402" s="1" t="str">
        <f>IF(官網匯出!O3402="","",官網匯出!O3402)</f>
        <v/>
      </c>
      <c r="V3402" s="1" t="str">
        <f>IF(官網匯出!P3402="",IF(G3402="","",0),官網匯出!P3402)</f>
        <v/>
      </c>
      <c r="W3402" s="1" t="str">
        <f>IF(官網匯出!Q3402="",IF(G3402="","",0),官網匯出!Q3402)</f>
        <v/>
      </c>
      <c r="X3402" s="1" t="str">
        <f>IF(官網匯出!R3402="","",官網匯出!R3402)</f>
        <v/>
      </c>
      <c r="Y3402" s="1" t="str">
        <f>IF(官網匯出!S3402="","",官網匯出!S3402)</f>
        <v/>
      </c>
      <c r="Z3402" s="1" t="str">
        <f>IF(G3402="","",官網匯出!T3402)</f>
        <v/>
      </c>
      <c r="AA3402" s="1" t="str">
        <f>IF(G3402="","",官網匯出!AK3402)</f>
        <v/>
      </c>
      <c r="AB3402" s="1" t="str">
        <f>IF(G3402="","",IF(官網匯出!V3402="","",官網匯出!V3402))</f>
        <v/>
      </c>
      <c r="AJ3402" s="1" t="str">
        <f>IF(G3402="","",IF(官網匯出!AE3402="","",官網匯出!AE3402))</f>
        <v/>
      </c>
      <c r="AK3402" s="1" t="str">
        <f>IF(G3402="","",IF(官網匯出!AD3402="","",官網匯出!AD3402))</f>
        <v/>
      </c>
      <c r="AL3402" s="1" t="str">
        <f t="shared" si="596"/>
        <v>0</v>
      </c>
      <c r="AM3402" s="1" t="str">
        <f>IF(官網匯出!AG3402="","",官網匯出!AG3402)</f>
        <v/>
      </c>
      <c r="AN3402" s="1" t="str">
        <f>IF(G3402="","",IF(官網匯出!AH3402="","",官網匯出!AH3402))</f>
        <v/>
      </c>
      <c r="AO3402" s="14" t="str">
        <f t="shared" si="597"/>
        <v/>
      </c>
      <c r="AP3402" s="14" t="str">
        <f t="shared" si="598"/>
        <v>1</v>
      </c>
      <c r="AQ3402" s="14" t="str">
        <f t="shared" si="599"/>
        <v>0</v>
      </c>
      <c r="AR3402" s="1" t="str">
        <f t="shared" si="600"/>
        <v/>
      </c>
      <c r="AS3402" s="1" t="str">
        <f t="shared" si="601"/>
        <v/>
      </c>
      <c r="AT3402" s="1" t="str">
        <f t="shared" si="602"/>
        <v/>
      </c>
      <c r="AU3402" s="1" t="str">
        <f t="shared" si="593"/>
        <v/>
      </c>
      <c r="AV3402" s="1" t="e">
        <f>IF(VLOOKUP(G3402,官網匯出!A:AQ,42,FALSE)="","[黃金盾官網]",VLOOKUP(G3402,官網匯出!A:AQ,42,FALSE))</f>
        <v>#N/A</v>
      </c>
      <c r="AW3402" s="1" t="e">
        <f>IF(LEFT(VLOOKUP(G3402,官網匯出!A:AS,43,FALSE),2)="","web",LEFT(VLOOKUP(G3402,官網匯出!A:AS,43,FALSE),2))</f>
        <v>#N/A</v>
      </c>
      <c r="AX3402" s="1" t="str">
        <f t="shared" si="603"/>
        <v>O</v>
      </c>
    </row>
    <row r="3403" spans="1:50">
      <c r="A3403" s="1" t="str">
        <f>IF(G3403="","",VLOOKUP(官網轉換!AW3403,團名!A:B,2,FALSE))</f>
        <v/>
      </c>
      <c r="B3403" s="1" t="str">
        <f>IF(G3403="","",IF(LEFT(VLOOKUP(G3403,官網匯出!A:AQ,43,0),2)="wf",VLOOKUP(VLOOKUP(G3403,官網匯出!A:AQ,43,0),團名!$I$1:$K$12,2,FALSE),"N0071"))</f>
        <v/>
      </c>
      <c r="C3403" s="1" t="str">
        <f>IFERROR(VLOOKUP(官網匯出!D3403,團名!E:G,3,FALSE),"")</f>
        <v/>
      </c>
      <c r="D3403" s="1" t="str">
        <f t="shared" si="594"/>
        <v/>
      </c>
      <c r="E3403" s="1" t="str">
        <f t="shared" si="595"/>
        <v/>
      </c>
      <c r="F3403" s="1" t="str">
        <f>IF(官網匯出!F3403="已付款","","B0012")</f>
        <v>B0012</v>
      </c>
      <c r="G3403" s="1" t="str">
        <f>IF(官網匯出!A3403="","",官網匯出!A3403)</f>
        <v/>
      </c>
      <c r="H3403" s="3" t="str">
        <f>IF(官網匯出!B3403="","",官網匯出!B3403)</f>
        <v/>
      </c>
      <c r="I3403" s="1" t="str">
        <f>IF(官網匯出!C3403="","",官網匯出!C3403)</f>
        <v/>
      </c>
      <c r="J3403" s="1" t="str">
        <f>IF(官網匯出!D3403="","",官網匯出!D3403)</f>
        <v/>
      </c>
      <c r="K3403" s="3" t="str">
        <f>IF(官網匯出!E3403="","",官網匯出!E3403)</f>
        <v/>
      </c>
      <c r="L3403" s="1" t="str">
        <f>IF(官網匯出!F3403="","",官網匯出!F3403)</f>
        <v/>
      </c>
      <c r="M3403" s="1" t="str">
        <f>IF(官網匯出!G3403="","",官網匯出!G3403)</f>
        <v/>
      </c>
      <c r="N3403" s="1" t="str">
        <f>IF(官網匯出!H3403="","",官網匯出!H3403)</f>
        <v/>
      </c>
      <c r="P3403" s="1" t="str">
        <f>IF(官網匯出!J3403="","",RIGHT(官網匯出!J3403,LEN(官網匯出!J3403)-2))</f>
        <v/>
      </c>
      <c r="Q3403" s="1" t="str">
        <f>IF(官網匯出!K3403="","",官網匯出!K3403)</f>
        <v/>
      </c>
      <c r="R3403" s="1" t="str">
        <f>IF(官網匯出!L3403="","",官網匯出!L3403)</f>
        <v/>
      </c>
      <c r="S3403" s="1" t="str">
        <f>IF(官網匯出!M3403="","",官網匯出!M3403)</f>
        <v/>
      </c>
      <c r="T3403" s="1" t="str">
        <f>IF(官網匯出!N3403="","",官網匯出!N3403)</f>
        <v/>
      </c>
      <c r="U3403" s="1" t="str">
        <f>IF(官網匯出!O3403="","",官網匯出!O3403)</f>
        <v/>
      </c>
      <c r="V3403" s="1" t="str">
        <f>IF(官網匯出!P3403="",IF(G3403="","",0),官網匯出!P3403)</f>
        <v/>
      </c>
      <c r="W3403" s="1" t="str">
        <f>IF(官網匯出!Q3403="",IF(G3403="","",0),官網匯出!Q3403)</f>
        <v/>
      </c>
      <c r="X3403" s="1" t="str">
        <f>IF(官網匯出!R3403="","",官網匯出!R3403)</f>
        <v/>
      </c>
      <c r="Y3403" s="1" t="str">
        <f>IF(官網匯出!S3403="","",官網匯出!S3403)</f>
        <v/>
      </c>
      <c r="Z3403" s="1" t="str">
        <f>IF(G3403="","",官網匯出!T3403)</f>
        <v/>
      </c>
      <c r="AA3403" s="1" t="str">
        <f>IF(G3403="","",官網匯出!AK3403)</f>
        <v/>
      </c>
      <c r="AB3403" s="1" t="str">
        <f>IF(G3403="","",IF(官網匯出!V3403="","",官網匯出!V3403))</f>
        <v/>
      </c>
      <c r="AJ3403" s="1" t="str">
        <f>IF(G3403="","",IF(官網匯出!AE3403="","",官網匯出!AE3403))</f>
        <v/>
      </c>
      <c r="AK3403" s="1" t="str">
        <f>IF(G3403="","",IF(官網匯出!AD3403="","",官網匯出!AD3403))</f>
        <v/>
      </c>
      <c r="AL3403" s="1" t="str">
        <f t="shared" si="596"/>
        <v>0</v>
      </c>
      <c r="AM3403" s="1" t="str">
        <f>IF(官網匯出!AG3403="","",官網匯出!AG3403)</f>
        <v/>
      </c>
      <c r="AN3403" s="1" t="str">
        <f>IF(G3403="","",IF(官網匯出!AH3403="","",官網匯出!AH3403))</f>
        <v/>
      </c>
      <c r="AO3403" s="14" t="str">
        <f t="shared" si="597"/>
        <v/>
      </c>
      <c r="AP3403" s="14" t="str">
        <f t="shared" si="598"/>
        <v>1</v>
      </c>
      <c r="AQ3403" s="14" t="str">
        <f t="shared" si="599"/>
        <v>0</v>
      </c>
      <c r="AR3403" s="1" t="str">
        <f t="shared" si="600"/>
        <v/>
      </c>
      <c r="AS3403" s="1" t="str">
        <f t="shared" si="601"/>
        <v/>
      </c>
      <c r="AT3403" s="1" t="str">
        <f t="shared" si="602"/>
        <v/>
      </c>
      <c r="AU3403" s="1" t="str">
        <f t="shared" si="593"/>
        <v/>
      </c>
      <c r="AV3403" s="1" t="e">
        <f>IF(VLOOKUP(G3403,官網匯出!A:AQ,42,FALSE)="","[黃金盾官網]",VLOOKUP(G3403,官網匯出!A:AQ,42,FALSE))</f>
        <v>#N/A</v>
      </c>
      <c r="AW3403" s="1" t="e">
        <f>IF(LEFT(VLOOKUP(G3403,官網匯出!A:AS,43,FALSE),2)="","web",LEFT(VLOOKUP(G3403,官網匯出!A:AS,43,FALSE),2))</f>
        <v>#N/A</v>
      </c>
      <c r="AX3403" s="1" t="str">
        <f t="shared" si="603"/>
        <v>O</v>
      </c>
    </row>
    <row r="3404" spans="1:50">
      <c r="A3404" s="1" t="str">
        <f>IF(G3404="","",VLOOKUP(官網轉換!AW3404,團名!A:B,2,FALSE))</f>
        <v/>
      </c>
      <c r="B3404" s="1" t="str">
        <f>IF(G3404="","",IF(LEFT(VLOOKUP(G3404,官網匯出!A:AQ,43,0),2)="wf",VLOOKUP(VLOOKUP(G3404,官網匯出!A:AQ,43,0),團名!$I$1:$K$12,2,FALSE),"N0071"))</f>
        <v/>
      </c>
      <c r="C3404" s="1" t="str">
        <f>IFERROR(VLOOKUP(官網匯出!D3404,團名!E:G,3,FALSE),"")</f>
        <v/>
      </c>
      <c r="D3404" s="1" t="str">
        <f t="shared" si="594"/>
        <v/>
      </c>
      <c r="E3404" s="1" t="str">
        <f t="shared" si="595"/>
        <v/>
      </c>
      <c r="F3404" s="1" t="str">
        <f>IF(官網匯出!F3404="已付款","","B0012")</f>
        <v>B0012</v>
      </c>
      <c r="G3404" s="1" t="str">
        <f>IF(官網匯出!A3404="","",官網匯出!A3404)</f>
        <v/>
      </c>
      <c r="H3404" s="3" t="str">
        <f>IF(官網匯出!B3404="","",官網匯出!B3404)</f>
        <v/>
      </c>
      <c r="I3404" s="1" t="str">
        <f>IF(官網匯出!C3404="","",官網匯出!C3404)</f>
        <v/>
      </c>
      <c r="J3404" s="1" t="str">
        <f>IF(官網匯出!D3404="","",官網匯出!D3404)</f>
        <v/>
      </c>
      <c r="K3404" s="3" t="str">
        <f>IF(官網匯出!E3404="","",官網匯出!E3404)</f>
        <v/>
      </c>
      <c r="L3404" s="1" t="str">
        <f>IF(官網匯出!F3404="","",官網匯出!F3404)</f>
        <v/>
      </c>
      <c r="M3404" s="1" t="str">
        <f>IF(官網匯出!G3404="","",官網匯出!G3404)</f>
        <v/>
      </c>
      <c r="N3404" s="1" t="str">
        <f>IF(官網匯出!H3404="","",官網匯出!H3404)</f>
        <v/>
      </c>
      <c r="P3404" s="1" t="str">
        <f>IF(官網匯出!J3404="","",RIGHT(官網匯出!J3404,LEN(官網匯出!J3404)-2))</f>
        <v/>
      </c>
      <c r="Q3404" s="1" t="str">
        <f>IF(官網匯出!K3404="","",官網匯出!K3404)</f>
        <v/>
      </c>
      <c r="R3404" s="1" t="str">
        <f>IF(官網匯出!L3404="","",官網匯出!L3404)</f>
        <v/>
      </c>
      <c r="S3404" s="1" t="str">
        <f>IF(官網匯出!M3404="","",官網匯出!M3404)</f>
        <v/>
      </c>
      <c r="T3404" s="1" t="str">
        <f>IF(官網匯出!N3404="","",官網匯出!N3404)</f>
        <v/>
      </c>
      <c r="U3404" s="1" t="str">
        <f>IF(官網匯出!O3404="","",官網匯出!O3404)</f>
        <v/>
      </c>
      <c r="V3404" s="1" t="str">
        <f>IF(官網匯出!P3404="",IF(G3404="","",0),官網匯出!P3404)</f>
        <v/>
      </c>
      <c r="W3404" s="1" t="str">
        <f>IF(官網匯出!Q3404="",IF(G3404="","",0),官網匯出!Q3404)</f>
        <v/>
      </c>
      <c r="X3404" s="1" t="str">
        <f>IF(官網匯出!R3404="","",官網匯出!R3404)</f>
        <v/>
      </c>
      <c r="Y3404" s="1" t="str">
        <f>IF(官網匯出!S3404="","",官網匯出!S3404)</f>
        <v/>
      </c>
      <c r="Z3404" s="1" t="str">
        <f>IF(G3404="","",官網匯出!T3404)</f>
        <v/>
      </c>
      <c r="AA3404" s="1" t="str">
        <f>IF(G3404="","",官網匯出!AK3404)</f>
        <v/>
      </c>
      <c r="AB3404" s="1" t="str">
        <f>IF(G3404="","",IF(官網匯出!V3404="","",官網匯出!V3404))</f>
        <v/>
      </c>
      <c r="AJ3404" s="1" t="str">
        <f>IF(G3404="","",IF(官網匯出!AE3404="","",官網匯出!AE3404))</f>
        <v/>
      </c>
      <c r="AK3404" s="1" t="str">
        <f>IF(G3404="","",IF(官網匯出!AD3404="","",官網匯出!AD3404))</f>
        <v/>
      </c>
      <c r="AL3404" s="1" t="str">
        <f t="shared" si="596"/>
        <v>0</v>
      </c>
      <c r="AM3404" s="1" t="str">
        <f>IF(官網匯出!AG3404="","",官網匯出!AG3404)</f>
        <v/>
      </c>
      <c r="AN3404" s="1" t="str">
        <f>IF(G3404="","",IF(官網匯出!AH3404="","",官網匯出!AH3404))</f>
        <v/>
      </c>
      <c r="AO3404" s="14" t="str">
        <f t="shared" si="597"/>
        <v/>
      </c>
      <c r="AP3404" s="14" t="str">
        <f t="shared" si="598"/>
        <v>1</v>
      </c>
      <c r="AQ3404" s="14" t="str">
        <f t="shared" si="599"/>
        <v>0</v>
      </c>
      <c r="AR3404" s="1" t="str">
        <f t="shared" si="600"/>
        <v/>
      </c>
      <c r="AS3404" s="1" t="str">
        <f t="shared" si="601"/>
        <v/>
      </c>
      <c r="AT3404" s="1" t="str">
        <f t="shared" si="602"/>
        <v/>
      </c>
      <c r="AU3404" s="1" t="str">
        <f t="shared" si="593"/>
        <v/>
      </c>
      <c r="AV3404" s="1" t="e">
        <f>IF(VLOOKUP(G3404,官網匯出!A:AQ,42,FALSE)="","[黃金盾官網]",VLOOKUP(G3404,官網匯出!A:AQ,42,FALSE))</f>
        <v>#N/A</v>
      </c>
      <c r="AW3404" s="1" t="e">
        <f>IF(LEFT(VLOOKUP(G3404,官網匯出!A:AS,43,FALSE),2)="","web",LEFT(VLOOKUP(G3404,官網匯出!A:AS,43,FALSE),2))</f>
        <v>#N/A</v>
      </c>
      <c r="AX3404" s="1" t="str">
        <f t="shared" si="603"/>
        <v>O</v>
      </c>
    </row>
    <row r="3405" spans="1:50">
      <c r="A3405" s="1" t="str">
        <f>IF(G3405="","",VLOOKUP(官網轉換!AW3405,團名!A:B,2,FALSE))</f>
        <v/>
      </c>
      <c r="B3405" s="1" t="str">
        <f>IF(G3405="","",IF(LEFT(VLOOKUP(G3405,官網匯出!A:AQ,43,0),2)="wf",VLOOKUP(VLOOKUP(G3405,官網匯出!A:AQ,43,0),團名!$I$1:$K$12,2,FALSE),"N0071"))</f>
        <v/>
      </c>
      <c r="C3405" s="1" t="str">
        <f>IFERROR(VLOOKUP(官網匯出!D3405,團名!E:G,3,FALSE),"")</f>
        <v/>
      </c>
      <c r="D3405" s="1" t="str">
        <f t="shared" si="594"/>
        <v/>
      </c>
      <c r="E3405" s="1" t="str">
        <f t="shared" si="595"/>
        <v/>
      </c>
      <c r="F3405" s="1" t="str">
        <f>IF(官網匯出!F3405="已付款","","B0012")</f>
        <v>B0012</v>
      </c>
      <c r="G3405" s="1" t="str">
        <f>IF(官網匯出!A3405="","",官網匯出!A3405)</f>
        <v/>
      </c>
      <c r="H3405" s="3" t="str">
        <f>IF(官網匯出!B3405="","",官網匯出!B3405)</f>
        <v/>
      </c>
      <c r="I3405" s="1" t="str">
        <f>IF(官網匯出!C3405="","",官網匯出!C3405)</f>
        <v/>
      </c>
      <c r="J3405" s="1" t="str">
        <f>IF(官網匯出!D3405="","",官網匯出!D3405)</f>
        <v/>
      </c>
      <c r="K3405" s="3" t="str">
        <f>IF(官網匯出!E3405="","",官網匯出!E3405)</f>
        <v/>
      </c>
      <c r="L3405" s="1" t="str">
        <f>IF(官網匯出!F3405="","",官網匯出!F3405)</f>
        <v/>
      </c>
      <c r="M3405" s="1" t="str">
        <f>IF(官網匯出!G3405="","",官網匯出!G3405)</f>
        <v/>
      </c>
      <c r="N3405" s="1" t="str">
        <f>IF(官網匯出!H3405="","",官網匯出!H3405)</f>
        <v/>
      </c>
      <c r="P3405" s="1" t="str">
        <f>IF(官網匯出!J3405="","",RIGHT(官網匯出!J3405,LEN(官網匯出!J3405)-2))</f>
        <v/>
      </c>
      <c r="Q3405" s="1" t="str">
        <f>IF(官網匯出!K3405="","",官網匯出!K3405)</f>
        <v/>
      </c>
      <c r="R3405" s="1" t="str">
        <f>IF(官網匯出!L3405="","",官網匯出!L3405)</f>
        <v/>
      </c>
      <c r="S3405" s="1" t="str">
        <f>IF(官網匯出!M3405="","",官網匯出!M3405)</f>
        <v/>
      </c>
      <c r="T3405" s="1" t="str">
        <f>IF(官網匯出!N3405="","",官網匯出!N3405)</f>
        <v/>
      </c>
      <c r="U3405" s="1" t="str">
        <f>IF(官網匯出!O3405="","",官網匯出!O3405)</f>
        <v/>
      </c>
      <c r="V3405" s="1" t="str">
        <f>IF(官網匯出!P3405="",IF(G3405="","",0),官網匯出!P3405)</f>
        <v/>
      </c>
      <c r="W3405" s="1" t="str">
        <f>IF(官網匯出!Q3405="",IF(G3405="","",0),官網匯出!Q3405)</f>
        <v/>
      </c>
      <c r="X3405" s="1" t="str">
        <f>IF(官網匯出!R3405="","",官網匯出!R3405)</f>
        <v/>
      </c>
      <c r="Y3405" s="1" t="str">
        <f>IF(官網匯出!S3405="","",官網匯出!S3405)</f>
        <v/>
      </c>
      <c r="Z3405" s="1" t="str">
        <f>IF(G3405="","",官網匯出!T3405)</f>
        <v/>
      </c>
      <c r="AA3405" s="1" t="str">
        <f>IF(G3405="","",官網匯出!AK3405)</f>
        <v/>
      </c>
      <c r="AB3405" s="1" t="str">
        <f>IF(G3405="","",IF(官網匯出!V3405="","",官網匯出!V3405))</f>
        <v/>
      </c>
      <c r="AJ3405" s="1" t="str">
        <f>IF(G3405="","",IF(官網匯出!AE3405="","",官網匯出!AE3405))</f>
        <v/>
      </c>
      <c r="AK3405" s="1" t="str">
        <f>IF(G3405="","",IF(官網匯出!AD3405="","",官網匯出!AD3405))</f>
        <v/>
      </c>
      <c r="AL3405" s="1" t="str">
        <f t="shared" si="596"/>
        <v>0</v>
      </c>
      <c r="AM3405" s="1" t="str">
        <f>IF(官網匯出!AG3405="","",官網匯出!AG3405)</f>
        <v/>
      </c>
      <c r="AN3405" s="1" t="str">
        <f>IF(G3405="","",IF(官網匯出!AH3405="","",官網匯出!AH3405))</f>
        <v/>
      </c>
      <c r="AO3405" s="14" t="str">
        <f t="shared" si="597"/>
        <v/>
      </c>
      <c r="AP3405" s="14" t="str">
        <f t="shared" si="598"/>
        <v>1</v>
      </c>
      <c r="AQ3405" s="14" t="str">
        <f t="shared" si="599"/>
        <v>0</v>
      </c>
      <c r="AR3405" s="1" t="str">
        <f t="shared" si="600"/>
        <v/>
      </c>
      <c r="AS3405" s="1" t="str">
        <f t="shared" si="601"/>
        <v/>
      </c>
      <c r="AT3405" s="1" t="str">
        <f t="shared" si="602"/>
        <v/>
      </c>
      <c r="AU3405" s="1" t="str">
        <f t="shared" si="593"/>
        <v/>
      </c>
      <c r="AV3405" s="1" t="e">
        <f>IF(VLOOKUP(G3405,官網匯出!A:AQ,42,FALSE)="","[黃金盾官網]",VLOOKUP(G3405,官網匯出!A:AQ,42,FALSE))</f>
        <v>#N/A</v>
      </c>
      <c r="AW3405" s="1" t="e">
        <f>IF(LEFT(VLOOKUP(G3405,官網匯出!A:AS,43,FALSE),2)="","web",LEFT(VLOOKUP(G3405,官網匯出!A:AS,43,FALSE),2))</f>
        <v>#N/A</v>
      </c>
      <c r="AX3405" s="1" t="str">
        <f t="shared" si="603"/>
        <v>O</v>
      </c>
    </row>
    <row r="3406" spans="1:50">
      <c r="A3406" s="1" t="str">
        <f>IF(G3406="","",VLOOKUP(官網轉換!AW3406,團名!A:B,2,FALSE))</f>
        <v/>
      </c>
      <c r="B3406" s="1" t="str">
        <f>IF(G3406="","",IF(LEFT(VLOOKUP(G3406,官網匯出!A:AQ,43,0),2)="wf",VLOOKUP(VLOOKUP(G3406,官網匯出!A:AQ,43,0),團名!$I$1:$K$12,2,FALSE),"N0071"))</f>
        <v/>
      </c>
      <c r="C3406" s="1" t="str">
        <f>IFERROR(VLOOKUP(官網匯出!D3406,團名!E:G,3,FALSE),"")</f>
        <v/>
      </c>
      <c r="D3406" s="1" t="str">
        <f t="shared" si="594"/>
        <v/>
      </c>
      <c r="E3406" s="1" t="str">
        <f t="shared" si="595"/>
        <v/>
      </c>
      <c r="F3406" s="1" t="str">
        <f>IF(官網匯出!F3406="已付款","","B0012")</f>
        <v>B0012</v>
      </c>
      <c r="G3406" s="1" t="str">
        <f>IF(官網匯出!A3406="","",官網匯出!A3406)</f>
        <v/>
      </c>
      <c r="H3406" s="3" t="str">
        <f>IF(官網匯出!B3406="","",官網匯出!B3406)</f>
        <v/>
      </c>
      <c r="I3406" s="1" t="str">
        <f>IF(官網匯出!C3406="","",官網匯出!C3406)</f>
        <v/>
      </c>
      <c r="J3406" s="1" t="str">
        <f>IF(官網匯出!D3406="","",官網匯出!D3406)</f>
        <v/>
      </c>
      <c r="K3406" s="3" t="str">
        <f>IF(官網匯出!E3406="","",官網匯出!E3406)</f>
        <v/>
      </c>
      <c r="L3406" s="1" t="str">
        <f>IF(官網匯出!F3406="","",官網匯出!F3406)</f>
        <v/>
      </c>
      <c r="M3406" s="1" t="str">
        <f>IF(官網匯出!G3406="","",官網匯出!G3406)</f>
        <v/>
      </c>
      <c r="N3406" s="1" t="str">
        <f>IF(官網匯出!H3406="","",官網匯出!H3406)</f>
        <v/>
      </c>
      <c r="P3406" s="1" t="str">
        <f>IF(官網匯出!J3406="","",RIGHT(官網匯出!J3406,LEN(官網匯出!J3406)-2))</f>
        <v/>
      </c>
      <c r="Q3406" s="1" t="str">
        <f>IF(官網匯出!K3406="","",官網匯出!K3406)</f>
        <v/>
      </c>
      <c r="R3406" s="1" t="str">
        <f>IF(官網匯出!L3406="","",官網匯出!L3406)</f>
        <v/>
      </c>
      <c r="S3406" s="1" t="str">
        <f>IF(官網匯出!M3406="","",官網匯出!M3406)</f>
        <v/>
      </c>
      <c r="T3406" s="1" t="str">
        <f>IF(官網匯出!N3406="","",官網匯出!N3406)</f>
        <v/>
      </c>
      <c r="U3406" s="1" t="str">
        <f>IF(官網匯出!O3406="","",官網匯出!O3406)</f>
        <v/>
      </c>
      <c r="V3406" s="1" t="str">
        <f>IF(官網匯出!P3406="",IF(G3406="","",0),官網匯出!P3406)</f>
        <v/>
      </c>
      <c r="W3406" s="1" t="str">
        <f>IF(官網匯出!Q3406="",IF(G3406="","",0),官網匯出!Q3406)</f>
        <v/>
      </c>
      <c r="X3406" s="1" t="str">
        <f>IF(官網匯出!R3406="","",官網匯出!R3406)</f>
        <v/>
      </c>
      <c r="Y3406" s="1" t="str">
        <f>IF(官網匯出!S3406="","",官網匯出!S3406)</f>
        <v/>
      </c>
      <c r="Z3406" s="1" t="str">
        <f>IF(G3406="","",官網匯出!T3406)</f>
        <v/>
      </c>
      <c r="AA3406" s="1" t="str">
        <f>IF(G3406="","",官網匯出!AK3406)</f>
        <v/>
      </c>
      <c r="AB3406" s="1" t="str">
        <f>IF(G3406="","",IF(官網匯出!V3406="","",官網匯出!V3406))</f>
        <v/>
      </c>
      <c r="AJ3406" s="1" t="str">
        <f>IF(G3406="","",IF(官網匯出!AE3406="","",官網匯出!AE3406))</f>
        <v/>
      </c>
      <c r="AK3406" s="1" t="str">
        <f>IF(G3406="","",IF(官網匯出!AD3406="","",官網匯出!AD3406))</f>
        <v/>
      </c>
      <c r="AL3406" s="1" t="str">
        <f t="shared" si="596"/>
        <v>0</v>
      </c>
      <c r="AM3406" s="1" t="str">
        <f>IF(官網匯出!AG3406="","",官網匯出!AG3406)</f>
        <v/>
      </c>
      <c r="AN3406" s="1" t="str">
        <f>IF(G3406="","",IF(官網匯出!AH3406="","",官網匯出!AH3406))</f>
        <v/>
      </c>
      <c r="AO3406" s="14" t="str">
        <f t="shared" si="597"/>
        <v/>
      </c>
      <c r="AP3406" s="14" t="str">
        <f t="shared" si="598"/>
        <v>1</v>
      </c>
      <c r="AQ3406" s="14" t="str">
        <f t="shared" si="599"/>
        <v>0</v>
      </c>
      <c r="AR3406" s="1" t="str">
        <f t="shared" si="600"/>
        <v/>
      </c>
      <c r="AS3406" s="1" t="str">
        <f t="shared" si="601"/>
        <v/>
      </c>
      <c r="AT3406" s="1" t="str">
        <f t="shared" si="602"/>
        <v/>
      </c>
      <c r="AU3406" s="1" t="str">
        <f t="shared" si="593"/>
        <v/>
      </c>
      <c r="AV3406" s="1" t="e">
        <f>IF(VLOOKUP(G3406,官網匯出!A:AQ,42,FALSE)="","[黃金盾官網]",VLOOKUP(G3406,官網匯出!A:AQ,42,FALSE))</f>
        <v>#N/A</v>
      </c>
      <c r="AW3406" s="1" t="e">
        <f>IF(LEFT(VLOOKUP(G3406,官網匯出!A:AS,43,FALSE),2)="","web",LEFT(VLOOKUP(G3406,官網匯出!A:AS,43,FALSE),2))</f>
        <v>#N/A</v>
      </c>
      <c r="AX3406" s="1" t="str">
        <f t="shared" si="603"/>
        <v>O</v>
      </c>
    </row>
    <row r="3407" spans="1:50">
      <c r="A3407" s="1" t="str">
        <f>IF(G3407="","",VLOOKUP(官網轉換!AW3407,團名!A:B,2,FALSE))</f>
        <v/>
      </c>
      <c r="B3407" s="1" t="str">
        <f>IF(G3407="","",IF(LEFT(VLOOKUP(G3407,官網匯出!A:AQ,43,0),2)="wf",VLOOKUP(VLOOKUP(G3407,官網匯出!A:AQ,43,0),團名!$I$1:$K$12,2,FALSE),"N0071"))</f>
        <v/>
      </c>
      <c r="C3407" s="1" t="str">
        <f>IFERROR(VLOOKUP(官網匯出!D3407,團名!E:G,3,FALSE),"")</f>
        <v/>
      </c>
      <c r="D3407" s="1" t="str">
        <f t="shared" si="594"/>
        <v/>
      </c>
      <c r="E3407" s="1" t="str">
        <f t="shared" si="595"/>
        <v/>
      </c>
      <c r="F3407" s="1" t="str">
        <f>IF(官網匯出!F3407="已付款","","B0012")</f>
        <v>B0012</v>
      </c>
      <c r="G3407" s="1" t="str">
        <f>IF(官網匯出!A3407="","",官網匯出!A3407)</f>
        <v/>
      </c>
      <c r="H3407" s="3" t="str">
        <f>IF(官網匯出!B3407="","",官網匯出!B3407)</f>
        <v/>
      </c>
      <c r="I3407" s="1" t="str">
        <f>IF(官網匯出!C3407="","",官網匯出!C3407)</f>
        <v/>
      </c>
      <c r="J3407" s="1" t="str">
        <f>IF(官網匯出!D3407="","",官網匯出!D3407)</f>
        <v/>
      </c>
      <c r="K3407" s="3" t="str">
        <f>IF(官網匯出!E3407="","",官網匯出!E3407)</f>
        <v/>
      </c>
      <c r="L3407" s="1" t="str">
        <f>IF(官網匯出!F3407="","",官網匯出!F3407)</f>
        <v/>
      </c>
      <c r="M3407" s="1" t="str">
        <f>IF(官網匯出!G3407="","",官網匯出!G3407)</f>
        <v/>
      </c>
      <c r="N3407" s="1" t="str">
        <f>IF(官網匯出!H3407="","",官網匯出!H3407)</f>
        <v/>
      </c>
      <c r="P3407" s="1" t="str">
        <f>IF(官網匯出!J3407="","",RIGHT(官網匯出!J3407,LEN(官網匯出!J3407)-2))</f>
        <v/>
      </c>
      <c r="Q3407" s="1" t="str">
        <f>IF(官網匯出!K3407="","",官網匯出!K3407)</f>
        <v/>
      </c>
      <c r="R3407" s="1" t="str">
        <f>IF(官網匯出!L3407="","",官網匯出!L3407)</f>
        <v/>
      </c>
      <c r="S3407" s="1" t="str">
        <f>IF(官網匯出!M3407="","",官網匯出!M3407)</f>
        <v/>
      </c>
      <c r="T3407" s="1" t="str">
        <f>IF(官網匯出!N3407="","",官網匯出!N3407)</f>
        <v/>
      </c>
      <c r="U3407" s="1" t="str">
        <f>IF(官網匯出!O3407="","",官網匯出!O3407)</f>
        <v/>
      </c>
      <c r="V3407" s="1" t="str">
        <f>IF(官網匯出!P3407="",IF(G3407="","",0),官網匯出!P3407)</f>
        <v/>
      </c>
      <c r="W3407" s="1" t="str">
        <f>IF(官網匯出!Q3407="",IF(G3407="","",0),官網匯出!Q3407)</f>
        <v/>
      </c>
      <c r="X3407" s="1" t="str">
        <f>IF(官網匯出!R3407="","",官網匯出!R3407)</f>
        <v/>
      </c>
      <c r="Y3407" s="1" t="str">
        <f>IF(官網匯出!S3407="","",官網匯出!S3407)</f>
        <v/>
      </c>
      <c r="Z3407" s="1" t="str">
        <f>IF(G3407="","",官網匯出!T3407)</f>
        <v/>
      </c>
      <c r="AA3407" s="1" t="str">
        <f>IF(G3407="","",官網匯出!AK3407)</f>
        <v/>
      </c>
      <c r="AB3407" s="1" t="str">
        <f>IF(G3407="","",IF(官網匯出!V3407="","",官網匯出!V3407))</f>
        <v/>
      </c>
      <c r="AJ3407" s="1" t="str">
        <f>IF(G3407="","",IF(官網匯出!AE3407="","",官網匯出!AE3407))</f>
        <v/>
      </c>
      <c r="AK3407" s="1" t="str">
        <f>IF(G3407="","",IF(官網匯出!AD3407="","",官網匯出!AD3407))</f>
        <v/>
      </c>
      <c r="AL3407" s="1" t="str">
        <f t="shared" si="596"/>
        <v>0</v>
      </c>
      <c r="AM3407" s="1" t="str">
        <f>IF(官網匯出!AG3407="","",官網匯出!AG3407)</f>
        <v/>
      </c>
      <c r="AN3407" s="1" t="str">
        <f>IF(G3407="","",IF(官網匯出!AH3407="","",官網匯出!AH3407))</f>
        <v/>
      </c>
      <c r="AO3407" s="14" t="str">
        <f t="shared" si="597"/>
        <v/>
      </c>
      <c r="AP3407" s="14" t="str">
        <f t="shared" si="598"/>
        <v>1</v>
      </c>
      <c r="AQ3407" s="14" t="str">
        <f t="shared" si="599"/>
        <v>0</v>
      </c>
      <c r="AR3407" s="1" t="str">
        <f t="shared" si="600"/>
        <v/>
      </c>
      <c r="AS3407" s="1" t="str">
        <f t="shared" si="601"/>
        <v/>
      </c>
      <c r="AT3407" s="1" t="str">
        <f t="shared" si="602"/>
        <v/>
      </c>
      <c r="AU3407" s="1" t="str">
        <f t="shared" si="593"/>
        <v/>
      </c>
      <c r="AV3407" s="1" t="e">
        <f>IF(VLOOKUP(G3407,官網匯出!A:AQ,42,FALSE)="","[黃金盾官網]",VLOOKUP(G3407,官網匯出!A:AQ,42,FALSE))</f>
        <v>#N/A</v>
      </c>
      <c r="AW3407" s="1" t="e">
        <f>IF(LEFT(VLOOKUP(G3407,官網匯出!A:AS,43,FALSE),2)="","web",LEFT(VLOOKUP(G3407,官網匯出!A:AS,43,FALSE),2))</f>
        <v>#N/A</v>
      </c>
      <c r="AX3407" s="1" t="str">
        <f t="shared" si="603"/>
        <v>O</v>
      </c>
    </row>
    <row r="3408" spans="1:50">
      <c r="A3408" s="1" t="str">
        <f>IF(G3408="","",VLOOKUP(官網轉換!AW3408,團名!A:B,2,FALSE))</f>
        <v/>
      </c>
      <c r="B3408" s="1" t="str">
        <f>IF(G3408="","",IF(LEFT(VLOOKUP(G3408,官網匯出!A:AQ,43,0),2)="wf",VLOOKUP(VLOOKUP(G3408,官網匯出!A:AQ,43,0),團名!$I$1:$K$12,2,FALSE),"N0071"))</f>
        <v/>
      </c>
      <c r="C3408" s="1" t="str">
        <f>IFERROR(VLOOKUP(官網匯出!D3408,團名!E:G,3,FALSE),"")</f>
        <v/>
      </c>
      <c r="D3408" s="1" t="str">
        <f t="shared" si="594"/>
        <v/>
      </c>
      <c r="E3408" s="1" t="str">
        <f t="shared" si="595"/>
        <v/>
      </c>
      <c r="F3408" s="1" t="str">
        <f>IF(官網匯出!F3408="已付款","","B0012")</f>
        <v>B0012</v>
      </c>
      <c r="G3408" s="1" t="str">
        <f>IF(官網匯出!A3408="","",官網匯出!A3408)</f>
        <v/>
      </c>
      <c r="H3408" s="3" t="str">
        <f>IF(官網匯出!B3408="","",官網匯出!B3408)</f>
        <v/>
      </c>
      <c r="I3408" s="1" t="str">
        <f>IF(官網匯出!C3408="","",官網匯出!C3408)</f>
        <v/>
      </c>
      <c r="J3408" s="1" t="str">
        <f>IF(官網匯出!D3408="","",官網匯出!D3408)</f>
        <v/>
      </c>
      <c r="K3408" s="3" t="str">
        <f>IF(官網匯出!E3408="","",官網匯出!E3408)</f>
        <v/>
      </c>
      <c r="L3408" s="1" t="str">
        <f>IF(官網匯出!F3408="","",官網匯出!F3408)</f>
        <v/>
      </c>
      <c r="M3408" s="1" t="str">
        <f>IF(官網匯出!G3408="","",官網匯出!G3408)</f>
        <v/>
      </c>
      <c r="N3408" s="1" t="str">
        <f>IF(官網匯出!H3408="","",官網匯出!H3408)</f>
        <v/>
      </c>
      <c r="P3408" s="1" t="str">
        <f>IF(官網匯出!J3408="","",RIGHT(官網匯出!J3408,LEN(官網匯出!J3408)-2))</f>
        <v/>
      </c>
      <c r="Q3408" s="1" t="str">
        <f>IF(官網匯出!K3408="","",官網匯出!K3408)</f>
        <v/>
      </c>
      <c r="R3408" s="1" t="str">
        <f>IF(官網匯出!L3408="","",官網匯出!L3408)</f>
        <v/>
      </c>
      <c r="S3408" s="1" t="str">
        <f>IF(官網匯出!M3408="","",官網匯出!M3408)</f>
        <v/>
      </c>
      <c r="T3408" s="1" t="str">
        <f>IF(官網匯出!N3408="","",官網匯出!N3408)</f>
        <v/>
      </c>
      <c r="U3408" s="1" t="str">
        <f>IF(官網匯出!O3408="","",官網匯出!O3408)</f>
        <v/>
      </c>
      <c r="V3408" s="1" t="str">
        <f>IF(官網匯出!P3408="",IF(G3408="","",0),官網匯出!P3408)</f>
        <v/>
      </c>
      <c r="W3408" s="1" t="str">
        <f>IF(官網匯出!Q3408="",IF(G3408="","",0),官網匯出!Q3408)</f>
        <v/>
      </c>
      <c r="X3408" s="1" t="str">
        <f>IF(官網匯出!R3408="","",官網匯出!R3408)</f>
        <v/>
      </c>
      <c r="Y3408" s="1" t="str">
        <f>IF(官網匯出!S3408="","",官網匯出!S3408)</f>
        <v/>
      </c>
      <c r="Z3408" s="1" t="str">
        <f>IF(G3408="","",官網匯出!T3408)</f>
        <v/>
      </c>
      <c r="AA3408" s="1" t="str">
        <f>IF(G3408="","",官網匯出!AK3408)</f>
        <v/>
      </c>
      <c r="AB3408" s="1" t="str">
        <f>IF(G3408="","",IF(官網匯出!V3408="","",官網匯出!V3408))</f>
        <v/>
      </c>
      <c r="AJ3408" s="1" t="str">
        <f>IF(G3408="","",IF(官網匯出!AE3408="","",官網匯出!AE3408))</f>
        <v/>
      </c>
      <c r="AK3408" s="1" t="str">
        <f>IF(G3408="","",IF(官網匯出!AD3408="","",官網匯出!AD3408))</f>
        <v/>
      </c>
      <c r="AL3408" s="1" t="str">
        <f t="shared" si="596"/>
        <v>0</v>
      </c>
      <c r="AM3408" s="1" t="str">
        <f>IF(官網匯出!AG3408="","",官網匯出!AG3408)</f>
        <v/>
      </c>
      <c r="AN3408" s="1" t="str">
        <f>IF(G3408="","",IF(官網匯出!AH3408="","",官網匯出!AH3408))</f>
        <v/>
      </c>
      <c r="AO3408" s="14" t="str">
        <f t="shared" si="597"/>
        <v/>
      </c>
      <c r="AP3408" s="14" t="str">
        <f t="shared" si="598"/>
        <v>1</v>
      </c>
      <c r="AQ3408" s="14" t="str">
        <f t="shared" si="599"/>
        <v>0</v>
      </c>
      <c r="AR3408" s="1" t="str">
        <f t="shared" si="600"/>
        <v/>
      </c>
      <c r="AS3408" s="1" t="str">
        <f t="shared" si="601"/>
        <v/>
      </c>
      <c r="AT3408" s="1" t="str">
        <f t="shared" si="602"/>
        <v/>
      </c>
      <c r="AU3408" s="1" t="str">
        <f t="shared" si="593"/>
        <v/>
      </c>
      <c r="AV3408" s="1" t="e">
        <f>IF(VLOOKUP(G3408,官網匯出!A:AQ,42,FALSE)="","[黃金盾官網]",VLOOKUP(G3408,官網匯出!A:AQ,42,FALSE))</f>
        <v>#N/A</v>
      </c>
      <c r="AW3408" s="1" t="e">
        <f>IF(LEFT(VLOOKUP(G3408,官網匯出!A:AS,43,FALSE),2)="","web",LEFT(VLOOKUP(G3408,官網匯出!A:AS,43,FALSE),2))</f>
        <v>#N/A</v>
      </c>
      <c r="AX3408" s="1" t="str">
        <f t="shared" si="603"/>
        <v>O</v>
      </c>
    </row>
    <row r="3409" spans="1:50">
      <c r="A3409" s="1" t="str">
        <f>IF(G3409="","",VLOOKUP(官網轉換!AW3409,團名!A:B,2,FALSE))</f>
        <v/>
      </c>
      <c r="B3409" s="1" t="str">
        <f>IF(G3409="","",IF(LEFT(VLOOKUP(G3409,官網匯出!A:AQ,43,0),2)="wf",VLOOKUP(VLOOKUP(G3409,官網匯出!A:AQ,43,0),團名!$I$1:$K$12,2,FALSE),"N0071"))</f>
        <v/>
      </c>
      <c r="C3409" s="1" t="str">
        <f>IFERROR(VLOOKUP(官網匯出!D3409,團名!E:G,3,FALSE),"")</f>
        <v/>
      </c>
      <c r="D3409" s="1" t="str">
        <f t="shared" si="594"/>
        <v/>
      </c>
      <c r="E3409" s="1" t="str">
        <f t="shared" si="595"/>
        <v/>
      </c>
      <c r="F3409" s="1" t="str">
        <f>IF(官網匯出!F3409="已付款","","B0012")</f>
        <v>B0012</v>
      </c>
      <c r="G3409" s="1" t="str">
        <f>IF(官網匯出!A3409="","",官網匯出!A3409)</f>
        <v/>
      </c>
      <c r="H3409" s="3" t="str">
        <f>IF(官網匯出!B3409="","",官網匯出!B3409)</f>
        <v/>
      </c>
      <c r="I3409" s="1" t="str">
        <f>IF(官網匯出!C3409="","",官網匯出!C3409)</f>
        <v/>
      </c>
      <c r="J3409" s="1" t="str">
        <f>IF(官網匯出!D3409="","",官網匯出!D3409)</f>
        <v/>
      </c>
      <c r="K3409" s="3" t="str">
        <f>IF(官網匯出!E3409="","",官網匯出!E3409)</f>
        <v/>
      </c>
      <c r="L3409" s="1" t="str">
        <f>IF(官網匯出!F3409="","",官網匯出!F3409)</f>
        <v/>
      </c>
      <c r="M3409" s="1" t="str">
        <f>IF(官網匯出!G3409="","",官網匯出!G3409)</f>
        <v/>
      </c>
      <c r="N3409" s="1" t="str">
        <f>IF(官網匯出!H3409="","",官網匯出!H3409)</f>
        <v/>
      </c>
      <c r="P3409" s="1" t="str">
        <f>IF(官網匯出!J3409="","",RIGHT(官網匯出!J3409,LEN(官網匯出!J3409)-2))</f>
        <v/>
      </c>
      <c r="Q3409" s="1" t="str">
        <f>IF(官網匯出!K3409="","",官網匯出!K3409)</f>
        <v/>
      </c>
      <c r="R3409" s="1" t="str">
        <f>IF(官網匯出!L3409="","",官網匯出!L3409)</f>
        <v/>
      </c>
      <c r="S3409" s="1" t="str">
        <f>IF(官網匯出!M3409="","",官網匯出!M3409)</f>
        <v/>
      </c>
      <c r="T3409" s="1" t="str">
        <f>IF(官網匯出!N3409="","",官網匯出!N3409)</f>
        <v/>
      </c>
      <c r="U3409" s="1" t="str">
        <f>IF(官網匯出!O3409="","",官網匯出!O3409)</f>
        <v/>
      </c>
      <c r="V3409" s="1" t="str">
        <f>IF(官網匯出!P3409="",IF(G3409="","",0),官網匯出!P3409)</f>
        <v/>
      </c>
      <c r="W3409" s="1" t="str">
        <f>IF(官網匯出!Q3409="",IF(G3409="","",0),官網匯出!Q3409)</f>
        <v/>
      </c>
      <c r="X3409" s="1" t="str">
        <f>IF(官網匯出!R3409="","",官網匯出!R3409)</f>
        <v/>
      </c>
      <c r="Y3409" s="1" t="str">
        <f>IF(官網匯出!S3409="","",官網匯出!S3409)</f>
        <v/>
      </c>
      <c r="Z3409" s="1" t="str">
        <f>IF(G3409="","",官網匯出!T3409)</f>
        <v/>
      </c>
      <c r="AA3409" s="1" t="str">
        <f>IF(G3409="","",官網匯出!AK3409)</f>
        <v/>
      </c>
      <c r="AB3409" s="1" t="str">
        <f>IF(G3409="","",IF(官網匯出!V3409="","",官網匯出!V3409))</f>
        <v/>
      </c>
      <c r="AJ3409" s="1" t="str">
        <f>IF(G3409="","",IF(官網匯出!AE3409="","",官網匯出!AE3409))</f>
        <v/>
      </c>
      <c r="AK3409" s="1" t="str">
        <f>IF(G3409="","",IF(官網匯出!AD3409="","",官網匯出!AD3409))</f>
        <v/>
      </c>
      <c r="AL3409" s="1" t="str">
        <f t="shared" si="596"/>
        <v>0</v>
      </c>
      <c r="AM3409" s="1" t="str">
        <f>IF(官網匯出!AG3409="","",官網匯出!AG3409)</f>
        <v/>
      </c>
      <c r="AN3409" s="1" t="str">
        <f>IF(G3409="","",IF(官網匯出!AH3409="","",官網匯出!AH3409))</f>
        <v/>
      </c>
      <c r="AO3409" s="14" t="str">
        <f t="shared" si="597"/>
        <v/>
      </c>
      <c r="AP3409" s="14" t="str">
        <f t="shared" si="598"/>
        <v>1</v>
      </c>
      <c r="AQ3409" s="14" t="str">
        <f t="shared" si="599"/>
        <v>0</v>
      </c>
      <c r="AR3409" s="1" t="str">
        <f t="shared" si="600"/>
        <v/>
      </c>
      <c r="AS3409" s="1" t="str">
        <f t="shared" si="601"/>
        <v/>
      </c>
      <c r="AT3409" s="1" t="str">
        <f t="shared" si="602"/>
        <v/>
      </c>
      <c r="AU3409" s="1" t="str">
        <f t="shared" si="593"/>
        <v/>
      </c>
      <c r="AV3409" s="1" t="e">
        <f>IF(VLOOKUP(G3409,官網匯出!A:AQ,42,FALSE)="","[黃金盾官網]",VLOOKUP(G3409,官網匯出!A:AQ,42,FALSE))</f>
        <v>#N/A</v>
      </c>
      <c r="AW3409" s="1" t="e">
        <f>IF(LEFT(VLOOKUP(G3409,官網匯出!A:AS,43,FALSE),2)="","web",LEFT(VLOOKUP(G3409,官網匯出!A:AS,43,FALSE),2))</f>
        <v>#N/A</v>
      </c>
      <c r="AX3409" s="1" t="str">
        <f t="shared" si="603"/>
        <v>O</v>
      </c>
    </row>
    <row r="3410" spans="1:50">
      <c r="A3410" s="1" t="str">
        <f>IF(G3410="","",VLOOKUP(官網轉換!AW3410,團名!A:B,2,FALSE))</f>
        <v/>
      </c>
      <c r="B3410" s="1" t="str">
        <f>IF(G3410="","",IF(LEFT(VLOOKUP(G3410,官網匯出!A:AQ,43,0),2)="wf",VLOOKUP(VLOOKUP(G3410,官網匯出!A:AQ,43,0),團名!$I$1:$K$12,2,FALSE),"N0071"))</f>
        <v/>
      </c>
      <c r="C3410" s="1" t="str">
        <f>IFERROR(VLOOKUP(官網匯出!D3410,團名!E:G,3,FALSE),"")</f>
        <v/>
      </c>
      <c r="D3410" s="1" t="str">
        <f t="shared" si="594"/>
        <v/>
      </c>
      <c r="E3410" s="1" t="str">
        <f t="shared" si="595"/>
        <v/>
      </c>
      <c r="F3410" s="1" t="str">
        <f>IF(官網匯出!F3410="已付款","","B0012")</f>
        <v>B0012</v>
      </c>
      <c r="G3410" s="1" t="str">
        <f>IF(官網匯出!A3410="","",官網匯出!A3410)</f>
        <v/>
      </c>
      <c r="H3410" s="3" t="str">
        <f>IF(官網匯出!B3410="","",官網匯出!B3410)</f>
        <v/>
      </c>
      <c r="I3410" s="1" t="str">
        <f>IF(官網匯出!C3410="","",官網匯出!C3410)</f>
        <v/>
      </c>
      <c r="J3410" s="1" t="str">
        <f>IF(官網匯出!D3410="","",官網匯出!D3410)</f>
        <v/>
      </c>
      <c r="K3410" s="3" t="str">
        <f>IF(官網匯出!E3410="","",官網匯出!E3410)</f>
        <v/>
      </c>
      <c r="L3410" s="1" t="str">
        <f>IF(官網匯出!F3410="","",官網匯出!F3410)</f>
        <v/>
      </c>
      <c r="M3410" s="1" t="str">
        <f>IF(官網匯出!G3410="","",官網匯出!G3410)</f>
        <v/>
      </c>
      <c r="N3410" s="1" t="str">
        <f>IF(官網匯出!H3410="","",官網匯出!H3410)</f>
        <v/>
      </c>
      <c r="P3410" s="1" t="str">
        <f>IF(官網匯出!J3410="","",RIGHT(官網匯出!J3410,LEN(官網匯出!J3410)-2))</f>
        <v/>
      </c>
      <c r="Q3410" s="1" t="str">
        <f>IF(官網匯出!K3410="","",官網匯出!K3410)</f>
        <v/>
      </c>
      <c r="R3410" s="1" t="str">
        <f>IF(官網匯出!L3410="","",官網匯出!L3410)</f>
        <v/>
      </c>
      <c r="S3410" s="1" t="str">
        <f>IF(官網匯出!M3410="","",官網匯出!M3410)</f>
        <v/>
      </c>
      <c r="T3410" s="1" t="str">
        <f>IF(官網匯出!N3410="","",官網匯出!N3410)</f>
        <v/>
      </c>
      <c r="U3410" s="1" t="str">
        <f>IF(官網匯出!O3410="","",官網匯出!O3410)</f>
        <v/>
      </c>
      <c r="V3410" s="1" t="str">
        <f>IF(官網匯出!P3410="",IF(G3410="","",0),官網匯出!P3410)</f>
        <v/>
      </c>
      <c r="W3410" s="1" t="str">
        <f>IF(官網匯出!Q3410="",IF(G3410="","",0),官網匯出!Q3410)</f>
        <v/>
      </c>
      <c r="X3410" s="1" t="str">
        <f>IF(官網匯出!R3410="","",官網匯出!R3410)</f>
        <v/>
      </c>
      <c r="Y3410" s="1" t="str">
        <f>IF(官網匯出!S3410="","",官網匯出!S3410)</f>
        <v/>
      </c>
      <c r="Z3410" s="1" t="str">
        <f>IF(G3410="","",官網匯出!T3410)</f>
        <v/>
      </c>
      <c r="AA3410" s="1" t="str">
        <f>IF(G3410="","",官網匯出!AK3410)</f>
        <v/>
      </c>
      <c r="AB3410" s="1" t="str">
        <f>IF(G3410="","",IF(官網匯出!V3410="","",官網匯出!V3410))</f>
        <v/>
      </c>
      <c r="AJ3410" s="1" t="str">
        <f>IF(G3410="","",IF(官網匯出!AE3410="","",官網匯出!AE3410))</f>
        <v/>
      </c>
      <c r="AK3410" s="1" t="str">
        <f>IF(G3410="","",IF(官網匯出!AD3410="","",官網匯出!AD3410))</f>
        <v/>
      </c>
      <c r="AL3410" s="1" t="str">
        <f t="shared" si="596"/>
        <v>0</v>
      </c>
      <c r="AM3410" s="1" t="str">
        <f>IF(官網匯出!AG3410="","",官網匯出!AG3410)</f>
        <v/>
      </c>
      <c r="AN3410" s="1" t="str">
        <f>IF(G3410="","",IF(官網匯出!AH3410="","",官網匯出!AH3410))</f>
        <v/>
      </c>
      <c r="AO3410" s="14" t="str">
        <f t="shared" si="597"/>
        <v/>
      </c>
      <c r="AP3410" s="14" t="str">
        <f t="shared" si="598"/>
        <v>1</v>
      </c>
      <c r="AQ3410" s="14" t="str">
        <f t="shared" si="599"/>
        <v>0</v>
      </c>
      <c r="AR3410" s="1" t="str">
        <f t="shared" si="600"/>
        <v/>
      </c>
      <c r="AS3410" s="1" t="str">
        <f t="shared" si="601"/>
        <v/>
      </c>
      <c r="AT3410" s="1" t="str">
        <f t="shared" si="602"/>
        <v/>
      </c>
      <c r="AU3410" s="1" t="str">
        <f t="shared" si="593"/>
        <v/>
      </c>
      <c r="AV3410" s="1" t="e">
        <f>IF(VLOOKUP(G3410,官網匯出!A:AQ,42,FALSE)="","[黃金盾官網]",VLOOKUP(G3410,官網匯出!A:AQ,42,FALSE))</f>
        <v>#N/A</v>
      </c>
      <c r="AW3410" s="1" t="e">
        <f>IF(LEFT(VLOOKUP(G3410,官網匯出!A:AS,43,FALSE),2)="","web",LEFT(VLOOKUP(G3410,官網匯出!A:AS,43,FALSE),2))</f>
        <v>#N/A</v>
      </c>
      <c r="AX3410" s="1" t="str">
        <f t="shared" si="603"/>
        <v>O</v>
      </c>
    </row>
    <row r="3411" spans="1:50">
      <c r="A3411" s="1" t="str">
        <f>IF(G3411="","",VLOOKUP(官網轉換!AW3411,團名!A:B,2,FALSE))</f>
        <v/>
      </c>
      <c r="B3411" s="1" t="str">
        <f>IF(G3411="","",IF(LEFT(VLOOKUP(G3411,官網匯出!A:AQ,43,0),2)="wf",VLOOKUP(VLOOKUP(G3411,官網匯出!A:AQ,43,0),團名!$I$1:$K$12,2,FALSE),"N0071"))</f>
        <v/>
      </c>
      <c r="C3411" s="1" t="str">
        <f>IFERROR(VLOOKUP(官網匯出!D3411,團名!E:G,3,FALSE),"")</f>
        <v/>
      </c>
      <c r="D3411" s="1" t="str">
        <f t="shared" si="594"/>
        <v/>
      </c>
      <c r="E3411" s="1" t="str">
        <f t="shared" si="595"/>
        <v/>
      </c>
      <c r="F3411" s="1" t="str">
        <f>IF(官網匯出!F3411="已付款","","B0012")</f>
        <v>B0012</v>
      </c>
      <c r="G3411" s="1" t="str">
        <f>IF(官網匯出!A3411="","",官網匯出!A3411)</f>
        <v/>
      </c>
      <c r="H3411" s="3" t="str">
        <f>IF(官網匯出!B3411="","",官網匯出!B3411)</f>
        <v/>
      </c>
      <c r="I3411" s="1" t="str">
        <f>IF(官網匯出!C3411="","",官網匯出!C3411)</f>
        <v/>
      </c>
      <c r="J3411" s="1" t="str">
        <f>IF(官網匯出!D3411="","",官網匯出!D3411)</f>
        <v/>
      </c>
      <c r="K3411" s="3" t="str">
        <f>IF(官網匯出!E3411="","",官網匯出!E3411)</f>
        <v/>
      </c>
      <c r="L3411" s="1" t="str">
        <f>IF(官網匯出!F3411="","",官網匯出!F3411)</f>
        <v/>
      </c>
      <c r="M3411" s="1" t="str">
        <f>IF(官網匯出!G3411="","",官網匯出!G3411)</f>
        <v/>
      </c>
      <c r="N3411" s="1" t="str">
        <f>IF(官網匯出!H3411="","",官網匯出!H3411)</f>
        <v/>
      </c>
      <c r="P3411" s="1" t="str">
        <f>IF(官網匯出!J3411="","",RIGHT(官網匯出!J3411,LEN(官網匯出!J3411)-2))</f>
        <v/>
      </c>
      <c r="Q3411" s="1" t="str">
        <f>IF(官網匯出!K3411="","",官網匯出!K3411)</f>
        <v/>
      </c>
      <c r="R3411" s="1" t="str">
        <f>IF(官網匯出!L3411="","",官網匯出!L3411)</f>
        <v/>
      </c>
      <c r="S3411" s="1" t="str">
        <f>IF(官網匯出!M3411="","",官網匯出!M3411)</f>
        <v/>
      </c>
      <c r="T3411" s="1" t="str">
        <f>IF(官網匯出!N3411="","",官網匯出!N3411)</f>
        <v/>
      </c>
      <c r="U3411" s="1" t="str">
        <f>IF(官網匯出!O3411="","",官網匯出!O3411)</f>
        <v/>
      </c>
      <c r="V3411" s="1" t="str">
        <f>IF(官網匯出!P3411="",IF(G3411="","",0),官網匯出!P3411)</f>
        <v/>
      </c>
      <c r="W3411" s="1" t="str">
        <f>IF(官網匯出!Q3411="",IF(G3411="","",0),官網匯出!Q3411)</f>
        <v/>
      </c>
      <c r="X3411" s="1" t="str">
        <f>IF(官網匯出!R3411="","",官網匯出!R3411)</f>
        <v/>
      </c>
      <c r="Y3411" s="1" t="str">
        <f>IF(官網匯出!S3411="","",官網匯出!S3411)</f>
        <v/>
      </c>
      <c r="Z3411" s="1" t="str">
        <f>IF(G3411="","",官網匯出!T3411)</f>
        <v/>
      </c>
      <c r="AA3411" s="1" t="str">
        <f>IF(G3411="","",官網匯出!AK3411)</f>
        <v/>
      </c>
      <c r="AB3411" s="1" t="str">
        <f>IF(G3411="","",IF(官網匯出!V3411="","",官網匯出!V3411))</f>
        <v/>
      </c>
      <c r="AJ3411" s="1" t="str">
        <f>IF(G3411="","",IF(官網匯出!AE3411="","",官網匯出!AE3411))</f>
        <v/>
      </c>
      <c r="AK3411" s="1" t="str">
        <f>IF(G3411="","",IF(官網匯出!AD3411="","",官網匯出!AD3411))</f>
        <v/>
      </c>
      <c r="AL3411" s="1" t="str">
        <f t="shared" si="596"/>
        <v>0</v>
      </c>
      <c r="AM3411" s="1" t="str">
        <f>IF(官網匯出!AG3411="","",官網匯出!AG3411)</f>
        <v/>
      </c>
      <c r="AN3411" s="1" t="str">
        <f>IF(G3411="","",IF(官網匯出!AH3411="","",官網匯出!AH3411))</f>
        <v/>
      </c>
      <c r="AO3411" s="14" t="str">
        <f t="shared" si="597"/>
        <v/>
      </c>
      <c r="AP3411" s="14" t="str">
        <f t="shared" si="598"/>
        <v>1</v>
      </c>
      <c r="AQ3411" s="14" t="str">
        <f t="shared" si="599"/>
        <v>0</v>
      </c>
      <c r="AR3411" s="1" t="str">
        <f t="shared" si="600"/>
        <v/>
      </c>
      <c r="AS3411" s="1" t="str">
        <f t="shared" si="601"/>
        <v/>
      </c>
      <c r="AT3411" s="1" t="str">
        <f t="shared" si="602"/>
        <v/>
      </c>
      <c r="AU3411" s="1" t="str">
        <f t="shared" si="593"/>
        <v/>
      </c>
      <c r="AV3411" s="1" t="e">
        <f>IF(VLOOKUP(G3411,官網匯出!A:AQ,42,FALSE)="","[黃金盾官網]",VLOOKUP(G3411,官網匯出!A:AQ,42,FALSE))</f>
        <v>#N/A</v>
      </c>
      <c r="AW3411" s="1" t="e">
        <f>IF(LEFT(VLOOKUP(G3411,官網匯出!A:AS,43,FALSE),2)="","web",LEFT(VLOOKUP(G3411,官網匯出!A:AS,43,FALSE),2))</f>
        <v>#N/A</v>
      </c>
      <c r="AX3411" s="1" t="str">
        <f t="shared" si="603"/>
        <v>O</v>
      </c>
    </row>
    <row r="3412" spans="1:50">
      <c r="A3412" s="1" t="str">
        <f>IF(G3412="","",VLOOKUP(官網轉換!AW3412,團名!A:B,2,FALSE))</f>
        <v/>
      </c>
      <c r="B3412" s="1" t="str">
        <f>IF(G3412="","",IF(LEFT(VLOOKUP(G3412,官網匯出!A:AQ,43,0),2)="wf",VLOOKUP(VLOOKUP(G3412,官網匯出!A:AQ,43,0),團名!$I$1:$K$12,2,FALSE),"N0071"))</f>
        <v/>
      </c>
      <c r="C3412" s="1" t="str">
        <f>IFERROR(VLOOKUP(官網匯出!D3412,團名!E:G,3,FALSE),"")</f>
        <v/>
      </c>
      <c r="D3412" s="1" t="str">
        <f t="shared" si="594"/>
        <v/>
      </c>
      <c r="E3412" s="1" t="str">
        <f t="shared" si="595"/>
        <v/>
      </c>
      <c r="F3412" s="1" t="str">
        <f>IF(官網匯出!F3412="已付款","","B0012")</f>
        <v>B0012</v>
      </c>
      <c r="G3412" s="1" t="str">
        <f>IF(官網匯出!A3412="","",官網匯出!A3412)</f>
        <v/>
      </c>
      <c r="H3412" s="3" t="str">
        <f>IF(官網匯出!B3412="","",官網匯出!B3412)</f>
        <v/>
      </c>
      <c r="I3412" s="1" t="str">
        <f>IF(官網匯出!C3412="","",官網匯出!C3412)</f>
        <v/>
      </c>
      <c r="J3412" s="1" t="str">
        <f>IF(官網匯出!D3412="","",官網匯出!D3412)</f>
        <v/>
      </c>
      <c r="K3412" s="3" t="str">
        <f>IF(官網匯出!E3412="","",官網匯出!E3412)</f>
        <v/>
      </c>
      <c r="L3412" s="1" t="str">
        <f>IF(官網匯出!F3412="","",官網匯出!F3412)</f>
        <v/>
      </c>
      <c r="M3412" s="1" t="str">
        <f>IF(官網匯出!G3412="","",官網匯出!G3412)</f>
        <v/>
      </c>
      <c r="N3412" s="1" t="str">
        <f>IF(官網匯出!H3412="","",官網匯出!H3412)</f>
        <v/>
      </c>
      <c r="P3412" s="1" t="str">
        <f>IF(官網匯出!J3412="","",RIGHT(官網匯出!J3412,LEN(官網匯出!J3412)-2))</f>
        <v/>
      </c>
      <c r="Q3412" s="1" t="str">
        <f>IF(官網匯出!K3412="","",官網匯出!K3412)</f>
        <v/>
      </c>
      <c r="R3412" s="1" t="str">
        <f>IF(官網匯出!L3412="","",官網匯出!L3412)</f>
        <v/>
      </c>
      <c r="S3412" s="1" t="str">
        <f>IF(官網匯出!M3412="","",官網匯出!M3412)</f>
        <v/>
      </c>
      <c r="T3412" s="1" t="str">
        <f>IF(官網匯出!N3412="","",官網匯出!N3412)</f>
        <v/>
      </c>
      <c r="U3412" s="1" t="str">
        <f>IF(官網匯出!O3412="","",官網匯出!O3412)</f>
        <v/>
      </c>
      <c r="V3412" s="1" t="str">
        <f>IF(官網匯出!P3412="",IF(G3412="","",0),官網匯出!P3412)</f>
        <v/>
      </c>
      <c r="W3412" s="1" t="str">
        <f>IF(官網匯出!Q3412="",IF(G3412="","",0),官網匯出!Q3412)</f>
        <v/>
      </c>
      <c r="X3412" s="1" t="str">
        <f>IF(官網匯出!R3412="","",官網匯出!R3412)</f>
        <v/>
      </c>
      <c r="Y3412" s="1" t="str">
        <f>IF(官網匯出!S3412="","",官網匯出!S3412)</f>
        <v/>
      </c>
      <c r="Z3412" s="1" t="str">
        <f>IF(G3412="","",官網匯出!T3412)</f>
        <v/>
      </c>
      <c r="AA3412" s="1" t="str">
        <f>IF(G3412="","",官網匯出!AK3412)</f>
        <v/>
      </c>
      <c r="AB3412" s="1" t="str">
        <f>IF(G3412="","",IF(官網匯出!V3412="","",官網匯出!V3412))</f>
        <v/>
      </c>
      <c r="AJ3412" s="1" t="str">
        <f>IF(G3412="","",IF(官網匯出!AE3412="","",官網匯出!AE3412))</f>
        <v/>
      </c>
      <c r="AK3412" s="1" t="str">
        <f>IF(G3412="","",IF(官網匯出!AD3412="","",官網匯出!AD3412))</f>
        <v/>
      </c>
      <c r="AL3412" s="1" t="str">
        <f t="shared" si="596"/>
        <v>0</v>
      </c>
      <c r="AM3412" s="1" t="str">
        <f>IF(官網匯出!AG3412="","",官網匯出!AG3412)</f>
        <v/>
      </c>
      <c r="AN3412" s="1" t="str">
        <f>IF(G3412="","",IF(官網匯出!AH3412="","",官網匯出!AH3412))</f>
        <v/>
      </c>
      <c r="AO3412" s="14" t="str">
        <f t="shared" si="597"/>
        <v/>
      </c>
      <c r="AP3412" s="14" t="str">
        <f t="shared" si="598"/>
        <v>1</v>
      </c>
      <c r="AQ3412" s="14" t="str">
        <f t="shared" si="599"/>
        <v>0</v>
      </c>
      <c r="AR3412" s="1" t="str">
        <f t="shared" si="600"/>
        <v/>
      </c>
      <c r="AS3412" s="1" t="str">
        <f t="shared" si="601"/>
        <v/>
      </c>
      <c r="AT3412" s="1" t="str">
        <f t="shared" si="602"/>
        <v/>
      </c>
      <c r="AU3412" s="1" t="str">
        <f t="shared" si="593"/>
        <v/>
      </c>
      <c r="AV3412" s="1" t="e">
        <f>IF(VLOOKUP(G3412,官網匯出!A:AQ,42,FALSE)="","[黃金盾官網]",VLOOKUP(G3412,官網匯出!A:AQ,42,FALSE))</f>
        <v>#N/A</v>
      </c>
      <c r="AW3412" s="1" t="e">
        <f>IF(LEFT(VLOOKUP(G3412,官網匯出!A:AS,43,FALSE),2)="","web",LEFT(VLOOKUP(G3412,官網匯出!A:AS,43,FALSE),2))</f>
        <v>#N/A</v>
      </c>
      <c r="AX3412" s="1" t="str">
        <f t="shared" si="603"/>
        <v>O</v>
      </c>
    </row>
    <row r="3413" spans="1:50">
      <c r="A3413" s="1" t="str">
        <f>IF(G3413="","",VLOOKUP(官網轉換!AW3413,團名!A:B,2,FALSE))</f>
        <v/>
      </c>
      <c r="B3413" s="1" t="str">
        <f>IF(G3413="","",IF(LEFT(VLOOKUP(G3413,官網匯出!A:AQ,43,0),2)="wf",VLOOKUP(VLOOKUP(G3413,官網匯出!A:AQ,43,0),團名!$I$1:$K$12,2,FALSE),"N0071"))</f>
        <v/>
      </c>
      <c r="C3413" s="1" t="str">
        <f>IFERROR(VLOOKUP(官網匯出!D3413,團名!E:G,3,FALSE),"")</f>
        <v/>
      </c>
      <c r="D3413" s="1" t="str">
        <f t="shared" si="594"/>
        <v/>
      </c>
      <c r="E3413" s="1" t="str">
        <f t="shared" si="595"/>
        <v/>
      </c>
      <c r="F3413" s="1" t="str">
        <f>IF(官網匯出!F3413="已付款","","B0012")</f>
        <v>B0012</v>
      </c>
      <c r="G3413" s="1" t="str">
        <f>IF(官網匯出!A3413="","",官網匯出!A3413)</f>
        <v/>
      </c>
      <c r="H3413" s="3" t="str">
        <f>IF(官網匯出!B3413="","",官網匯出!B3413)</f>
        <v/>
      </c>
      <c r="I3413" s="1" t="str">
        <f>IF(官網匯出!C3413="","",官網匯出!C3413)</f>
        <v/>
      </c>
      <c r="J3413" s="1" t="str">
        <f>IF(官網匯出!D3413="","",官網匯出!D3413)</f>
        <v/>
      </c>
      <c r="K3413" s="3" t="str">
        <f>IF(官網匯出!E3413="","",官網匯出!E3413)</f>
        <v/>
      </c>
      <c r="L3413" s="1" t="str">
        <f>IF(官網匯出!F3413="","",官網匯出!F3413)</f>
        <v/>
      </c>
      <c r="M3413" s="1" t="str">
        <f>IF(官網匯出!G3413="","",官網匯出!G3413)</f>
        <v/>
      </c>
      <c r="N3413" s="1" t="str">
        <f>IF(官網匯出!H3413="","",官網匯出!H3413)</f>
        <v/>
      </c>
      <c r="P3413" s="1" t="str">
        <f>IF(官網匯出!J3413="","",RIGHT(官網匯出!J3413,LEN(官網匯出!J3413)-2))</f>
        <v/>
      </c>
      <c r="Q3413" s="1" t="str">
        <f>IF(官網匯出!K3413="","",官網匯出!K3413)</f>
        <v/>
      </c>
      <c r="R3413" s="1" t="str">
        <f>IF(官網匯出!L3413="","",官網匯出!L3413)</f>
        <v/>
      </c>
      <c r="S3413" s="1" t="str">
        <f>IF(官網匯出!M3413="","",官網匯出!M3413)</f>
        <v/>
      </c>
      <c r="T3413" s="1" t="str">
        <f>IF(官網匯出!N3413="","",官網匯出!N3413)</f>
        <v/>
      </c>
      <c r="U3413" s="1" t="str">
        <f>IF(官網匯出!O3413="","",官網匯出!O3413)</f>
        <v/>
      </c>
      <c r="V3413" s="1" t="str">
        <f>IF(官網匯出!P3413="",IF(G3413="","",0),官網匯出!P3413)</f>
        <v/>
      </c>
      <c r="W3413" s="1" t="str">
        <f>IF(官網匯出!Q3413="",IF(G3413="","",0),官網匯出!Q3413)</f>
        <v/>
      </c>
      <c r="X3413" s="1" t="str">
        <f>IF(官網匯出!R3413="","",官網匯出!R3413)</f>
        <v/>
      </c>
      <c r="Y3413" s="1" t="str">
        <f>IF(官網匯出!S3413="","",官網匯出!S3413)</f>
        <v/>
      </c>
      <c r="Z3413" s="1" t="str">
        <f>IF(G3413="","",官網匯出!T3413)</f>
        <v/>
      </c>
      <c r="AA3413" s="1" t="str">
        <f>IF(G3413="","",官網匯出!AK3413)</f>
        <v/>
      </c>
      <c r="AB3413" s="1" t="str">
        <f>IF(G3413="","",IF(官網匯出!V3413="","",官網匯出!V3413))</f>
        <v/>
      </c>
      <c r="AJ3413" s="1" t="str">
        <f>IF(G3413="","",IF(官網匯出!AE3413="","",官網匯出!AE3413))</f>
        <v/>
      </c>
      <c r="AK3413" s="1" t="str">
        <f>IF(G3413="","",IF(官網匯出!AD3413="","",官網匯出!AD3413))</f>
        <v/>
      </c>
      <c r="AL3413" s="1" t="str">
        <f t="shared" si="596"/>
        <v>0</v>
      </c>
      <c r="AM3413" s="1" t="str">
        <f>IF(官網匯出!AG3413="","",官網匯出!AG3413)</f>
        <v/>
      </c>
      <c r="AN3413" s="1" t="str">
        <f>IF(G3413="","",IF(官網匯出!AH3413="","",官網匯出!AH3413))</f>
        <v/>
      </c>
      <c r="AO3413" s="14" t="str">
        <f t="shared" si="597"/>
        <v/>
      </c>
      <c r="AP3413" s="14" t="str">
        <f t="shared" si="598"/>
        <v>1</v>
      </c>
      <c r="AQ3413" s="14" t="str">
        <f t="shared" si="599"/>
        <v>0</v>
      </c>
      <c r="AR3413" s="1" t="str">
        <f t="shared" si="600"/>
        <v/>
      </c>
      <c r="AS3413" s="1" t="str">
        <f t="shared" si="601"/>
        <v/>
      </c>
      <c r="AT3413" s="1" t="str">
        <f t="shared" si="602"/>
        <v/>
      </c>
      <c r="AU3413" s="1" t="str">
        <f t="shared" si="593"/>
        <v/>
      </c>
      <c r="AV3413" s="1" t="e">
        <f>IF(VLOOKUP(G3413,官網匯出!A:AQ,42,FALSE)="","[黃金盾官網]",VLOOKUP(G3413,官網匯出!A:AQ,42,FALSE))</f>
        <v>#N/A</v>
      </c>
      <c r="AW3413" s="1" t="e">
        <f>IF(LEFT(VLOOKUP(G3413,官網匯出!A:AS,43,FALSE),2)="","web",LEFT(VLOOKUP(G3413,官網匯出!A:AS,43,FALSE),2))</f>
        <v>#N/A</v>
      </c>
      <c r="AX3413" s="1" t="str">
        <f t="shared" si="603"/>
        <v>O</v>
      </c>
    </row>
    <row r="3414" spans="1:50">
      <c r="A3414" s="1" t="str">
        <f>IF(G3414="","",VLOOKUP(官網轉換!AW3414,團名!A:B,2,FALSE))</f>
        <v/>
      </c>
      <c r="B3414" s="1" t="str">
        <f>IF(G3414="","",IF(LEFT(VLOOKUP(G3414,官網匯出!A:AQ,43,0),2)="wf",VLOOKUP(VLOOKUP(G3414,官網匯出!A:AQ,43,0),團名!$I$1:$K$12,2,FALSE),"N0071"))</f>
        <v/>
      </c>
      <c r="C3414" s="1" t="str">
        <f>IFERROR(VLOOKUP(官網匯出!D3414,團名!E:G,3,FALSE),"")</f>
        <v/>
      </c>
      <c r="D3414" s="1" t="str">
        <f t="shared" si="594"/>
        <v/>
      </c>
      <c r="E3414" s="1" t="str">
        <f t="shared" si="595"/>
        <v/>
      </c>
      <c r="F3414" s="1" t="str">
        <f>IF(官網匯出!F3414="已付款","","B0012")</f>
        <v>B0012</v>
      </c>
      <c r="G3414" s="1" t="str">
        <f>IF(官網匯出!A3414="","",官網匯出!A3414)</f>
        <v/>
      </c>
      <c r="H3414" s="3" t="str">
        <f>IF(官網匯出!B3414="","",官網匯出!B3414)</f>
        <v/>
      </c>
      <c r="I3414" s="1" t="str">
        <f>IF(官網匯出!C3414="","",官網匯出!C3414)</f>
        <v/>
      </c>
      <c r="J3414" s="1" t="str">
        <f>IF(官網匯出!D3414="","",官網匯出!D3414)</f>
        <v/>
      </c>
      <c r="K3414" s="3" t="str">
        <f>IF(官網匯出!E3414="","",官網匯出!E3414)</f>
        <v/>
      </c>
      <c r="L3414" s="1" t="str">
        <f>IF(官網匯出!F3414="","",官網匯出!F3414)</f>
        <v/>
      </c>
      <c r="M3414" s="1" t="str">
        <f>IF(官網匯出!G3414="","",官網匯出!G3414)</f>
        <v/>
      </c>
      <c r="N3414" s="1" t="str">
        <f>IF(官網匯出!H3414="","",官網匯出!H3414)</f>
        <v/>
      </c>
      <c r="P3414" s="1" t="str">
        <f>IF(官網匯出!J3414="","",RIGHT(官網匯出!J3414,LEN(官網匯出!J3414)-2))</f>
        <v/>
      </c>
      <c r="Q3414" s="1" t="str">
        <f>IF(官網匯出!K3414="","",官網匯出!K3414)</f>
        <v/>
      </c>
      <c r="R3414" s="1" t="str">
        <f>IF(官網匯出!L3414="","",官網匯出!L3414)</f>
        <v/>
      </c>
      <c r="S3414" s="1" t="str">
        <f>IF(官網匯出!M3414="","",官網匯出!M3414)</f>
        <v/>
      </c>
      <c r="T3414" s="1" t="str">
        <f>IF(官網匯出!N3414="","",官網匯出!N3414)</f>
        <v/>
      </c>
      <c r="U3414" s="1" t="str">
        <f>IF(官網匯出!O3414="","",官網匯出!O3414)</f>
        <v/>
      </c>
      <c r="V3414" s="1" t="str">
        <f>IF(官網匯出!P3414="",IF(G3414="","",0),官網匯出!P3414)</f>
        <v/>
      </c>
      <c r="W3414" s="1" t="str">
        <f>IF(官網匯出!Q3414="",IF(G3414="","",0),官網匯出!Q3414)</f>
        <v/>
      </c>
      <c r="X3414" s="1" t="str">
        <f>IF(官網匯出!R3414="","",官網匯出!R3414)</f>
        <v/>
      </c>
      <c r="Y3414" s="1" t="str">
        <f>IF(官網匯出!S3414="","",官網匯出!S3414)</f>
        <v/>
      </c>
      <c r="Z3414" s="1" t="str">
        <f>IF(G3414="","",官網匯出!T3414)</f>
        <v/>
      </c>
      <c r="AA3414" s="1" t="str">
        <f>IF(G3414="","",官網匯出!AK3414)</f>
        <v/>
      </c>
      <c r="AB3414" s="1" t="str">
        <f>IF(G3414="","",IF(官網匯出!V3414="","",官網匯出!V3414))</f>
        <v/>
      </c>
      <c r="AJ3414" s="1" t="str">
        <f>IF(G3414="","",IF(官網匯出!AE3414="","",官網匯出!AE3414))</f>
        <v/>
      </c>
      <c r="AK3414" s="1" t="str">
        <f>IF(G3414="","",IF(官網匯出!AD3414="","",官網匯出!AD3414))</f>
        <v/>
      </c>
      <c r="AL3414" s="1" t="str">
        <f t="shared" si="596"/>
        <v>0</v>
      </c>
      <c r="AM3414" s="1" t="str">
        <f>IF(官網匯出!AG3414="","",官網匯出!AG3414)</f>
        <v/>
      </c>
      <c r="AN3414" s="1" t="str">
        <f>IF(G3414="","",IF(官網匯出!AH3414="","",官網匯出!AH3414))</f>
        <v/>
      </c>
      <c r="AO3414" s="14" t="str">
        <f t="shared" si="597"/>
        <v/>
      </c>
      <c r="AP3414" s="14" t="str">
        <f t="shared" si="598"/>
        <v>1</v>
      </c>
      <c r="AQ3414" s="14" t="str">
        <f t="shared" si="599"/>
        <v>0</v>
      </c>
      <c r="AR3414" s="1" t="str">
        <f t="shared" si="600"/>
        <v/>
      </c>
      <c r="AS3414" s="1" t="str">
        <f t="shared" si="601"/>
        <v/>
      </c>
      <c r="AT3414" s="1" t="str">
        <f t="shared" si="602"/>
        <v/>
      </c>
      <c r="AU3414" s="1" t="str">
        <f t="shared" si="593"/>
        <v/>
      </c>
      <c r="AV3414" s="1" t="e">
        <f>IF(VLOOKUP(G3414,官網匯出!A:AQ,42,FALSE)="","[黃金盾官網]",VLOOKUP(G3414,官網匯出!A:AQ,42,FALSE))</f>
        <v>#N/A</v>
      </c>
      <c r="AW3414" s="1" t="e">
        <f>IF(LEFT(VLOOKUP(G3414,官網匯出!A:AS,43,FALSE),2)="","web",LEFT(VLOOKUP(G3414,官網匯出!A:AS,43,FALSE),2))</f>
        <v>#N/A</v>
      </c>
      <c r="AX3414" s="1" t="str">
        <f t="shared" si="603"/>
        <v>O</v>
      </c>
    </row>
    <row r="3415" spans="1:50">
      <c r="A3415" s="1" t="str">
        <f>IF(G3415="","",VLOOKUP(官網轉換!AW3415,團名!A:B,2,FALSE))</f>
        <v/>
      </c>
      <c r="B3415" s="1" t="str">
        <f>IF(G3415="","",IF(LEFT(VLOOKUP(G3415,官網匯出!A:AQ,43,0),2)="wf",VLOOKUP(VLOOKUP(G3415,官網匯出!A:AQ,43,0),團名!$I$1:$K$12,2,FALSE),"N0071"))</f>
        <v/>
      </c>
      <c r="C3415" s="1" t="str">
        <f>IFERROR(VLOOKUP(官網匯出!D3415,團名!E:G,3,FALSE),"")</f>
        <v/>
      </c>
      <c r="D3415" s="1" t="str">
        <f t="shared" si="594"/>
        <v/>
      </c>
      <c r="E3415" s="1" t="str">
        <f t="shared" si="595"/>
        <v/>
      </c>
      <c r="F3415" s="1" t="str">
        <f>IF(官網匯出!F3415="已付款","","B0012")</f>
        <v>B0012</v>
      </c>
      <c r="G3415" s="1" t="str">
        <f>IF(官網匯出!A3415="","",官網匯出!A3415)</f>
        <v/>
      </c>
      <c r="H3415" s="3" t="str">
        <f>IF(官網匯出!B3415="","",官網匯出!B3415)</f>
        <v/>
      </c>
      <c r="I3415" s="1" t="str">
        <f>IF(官網匯出!C3415="","",官網匯出!C3415)</f>
        <v/>
      </c>
      <c r="J3415" s="1" t="str">
        <f>IF(官網匯出!D3415="","",官網匯出!D3415)</f>
        <v/>
      </c>
      <c r="K3415" s="3" t="str">
        <f>IF(官網匯出!E3415="","",官網匯出!E3415)</f>
        <v/>
      </c>
      <c r="L3415" s="1" t="str">
        <f>IF(官網匯出!F3415="","",官網匯出!F3415)</f>
        <v/>
      </c>
      <c r="M3415" s="1" t="str">
        <f>IF(官網匯出!G3415="","",官網匯出!G3415)</f>
        <v/>
      </c>
      <c r="N3415" s="1" t="str">
        <f>IF(官網匯出!H3415="","",官網匯出!H3415)</f>
        <v/>
      </c>
      <c r="P3415" s="1" t="str">
        <f>IF(官網匯出!J3415="","",RIGHT(官網匯出!J3415,LEN(官網匯出!J3415)-2))</f>
        <v/>
      </c>
      <c r="Q3415" s="1" t="str">
        <f>IF(官網匯出!K3415="","",官網匯出!K3415)</f>
        <v/>
      </c>
      <c r="R3415" s="1" t="str">
        <f>IF(官網匯出!L3415="","",官網匯出!L3415)</f>
        <v/>
      </c>
      <c r="S3415" s="1" t="str">
        <f>IF(官網匯出!M3415="","",官網匯出!M3415)</f>
        <v/>
      </c>
      <c r="T3415" s="1" t="str">
        <f>IF(官網匯出!N3415="","",官網匯出!N3415)</f>
        <v/>
      </c>
      <c r="U3415" s="1" t="str">
        <f>IF(官網匯出!O3415="","",官網匯出!O3415)</f>
        <v/>
      </c>
      <c r="V3415" s="1" t="str">
        <f>IF(官網匯出!P3415="",IF(G3415="","",0),官網匯出!P3415)</f>
        <v/>
      </c>
      <c r="W3415" s="1" t="str">
        <f>IF(官網匯出!Q3415="",IF(G3415="","",0),官網匯出!Q3415)</f>
        <v/>
      </c>
      <c r="X3415" s="1" t="str">
        <f>IF(官網匯出!R3415="","",官網匯出!R3415)</f>
        <v/>
      </c>
      <c r="Y3415" s="1" t="str">
        <f>IF(官網匯出!S3415="","",官網匯出!S3415)</f>
        <v/>
      </c>
      <c r="Z3415" s="1" t="str">
        <f>IF(G3415="","",官網匯出!T3415)</f>
        <v/>
      </c>
      <c r="AA3415" s="1" t="str">
        <f>IF(G3415="","",官網匯出!AK3415)</f>
        <v/>
      </c>
      <c r="AB3415" s="1" t="str">
        <f>IF(G3415="","",IF(官網匯出!V3415="","",官網匯出!V3415))</f>
        <v/>
      </c>
      <c r="AJ3415" s="1" t="str">
        <f>IF(G3415="","",IF(官網匯出!AE3415="","",官網匯出!AE3415))</f>
        <v/>
      </c>
      <c r="AK3415" s="1" t="str">
        <f>IF(G3415="","",IF(官網匯出!AD3415="","",官網匯出!AD3415))</f>
        <v/>
      </c>
      <c r="AL3415" s="1" t="str">
        <f t="shared" si="596"/>
        <v>0</v>
      </c>
      <c r="AM3415" s="1" t="str">
        <f>IF(官網匯出!AG3415="","",官網匯出!AG3415)</f>
        <v/>
      </c>
      <c r="AN3415" s="1" t="str">
        <f>IF(G3415="","",IF(官網匯出!AH3415="","",官網匯出!AH3415))</f>
        <v/>
      </c>
      <c r="AO3415" s="14" t="str">
        <f t="shared" si="597"/>
        <v/>
      </c>
      <c r="AP3415" s="14" t="str">
        <f t="shared" si="598"/>
        <v>1</v>
      </c>
      <c r="AQ3415" s="14" t="str">
        <f t="shared" si="599"/>
        <v>0</v>
      </c>
      <c r="AR3415" s="1" t="str">
        <f t="shared" si="600"/>
        <v/>
      </c>
      <c r="AS3415" s="1" t="str">
        <f t="shared" si="601"/>
        <v/>
      </c>
      <c r="AT3415" s="1" t="str">
        <f t="shared" si="602"/>
        <v/>
      </c>
      <c r="AU3415" s="1" t="str">
        <f t="shared" si="593"/>
        <v/>
      </c>
      <c r="AV3415" s="1" t="e">
        <f>IF(VLOOKUP(G3415,官網匯出!A:AQ,42,FALSE)="","[黃金盾官網]",VLOOKUP(G3415,官網匯出!A:AQ,42,FALSE))</f>
        <v>#N/A</v>
      </c>
      <c r="AW3415" s="1" t="e">
        <f>IF(LEFT(VLOOKUP(G3415,官網匯出!A:AS,43,FALSE),2)="","web",LEFT(VLOOKUP(G3415,官網匯出!A:AS,43,FALSE),2))</f>
        <v>#N/A</v>
      </c>
      <c r="AX3415" s="1" t="str">
        <f t="shared" si="603"/>
        <v>O</v>
      </c>
    </row>
    <row r="3416" spans="1:50">
      <c r="A3416" s="1" t="str">
        <f>IF(G3416="","",VLOOKUP(官網轉換!AW3416,團名!A:B,2,FALSE))</f>
        <v/>
      </c>
      <c r="B3416" s="1" t="str">
        <f>IF(G3416="","",IF(LEFT(VLOOKUP(G3416,官網匯出!A:AQ,43,0),2)="wf",VLOOKUP(VLOOKUP(G3416,官網匯出!A:AQ,43,0),團名!$I$1:$K$12,2,FALSE),"N0071"))</f>
        <v/>
      </c>
      <c r="C3416" s="1" t="str">
        <f>IFERROR(VLOOKUP(官網匯出!D3416,團名!E:G,3,FALSE),"")</f>
        <v/>
      </c>
      <c r="D3416" s="1" t="str">
        <f t="shared" si="594"/>
        <v/>
      </c>
      <c r="E3416" s="1" t="str">
        <f t="shared" si="595"/>
        <v/>
      </c>
      <c r="F3416" s="1" t="str">
        <f>IF(官網匯出!F3416="已付款","","B0012")</f>
        <v>B0012</v>
      </c>
      <c r="G3416" s="1" t="str">
        <f>IF(官網匯出!A3416="","",官網匯出!A3416)</f>
        <v/>
      </c>
      <c r="H3416" s="3" t="str">
        <f>IF(官網匯出!B3416="","",官網匯出!B3416)</f>
        <v/>
      </c>
      <c r="I3416" s="1" t="str">
        <f>IF(官網匯出!C3416="","",官網匯出!C3416)</f>
        <v/>
      </c>
      <c r="J3416" s="1" t="str">
        <f>IF(官網匯出!D3416="","",官網匯出!D3416)</f>
        <v/>
      </c>
      <c r="K3416" s="3" t="str">
        <f>IF(官網匯出!E3416="","",官網匯出!E3416)</f>
        <v/>
      </c>
      <c r="L3416" s="1" t="str">
        <f>IF(官網匯出!F3416="","",官網匯出!F3416)</f>
        <v/>
      </c>
      <c r="M3416" s="1" t="str">
        <f>IF(官網匯出!G3416="","",官網匯出!G3416)</f>
        <v/>
      </c>
      <c r="N3416" s="1" t="str">
        <f>IF(官網匯出!H3416="","",官網匯出!H3416)</f>
        <v/>
      </c>
      <c r="P3416" s="1" t="str">
        <f>IF(官網匯出!J3416="","",RIGHT(官網匯出!J3416,LEN(官網匯出!J3416)-2))</f>
        <v/>
      </c>
      <c r="Q3416" s="1" t="str">
        <f>IF(官網匯出!K3416="","",官網匯出!K3416)</f>
        <v/>
      </c>
      <c r="R3416" s="1" t="str">
        <f>IF(官網匯出!L3416="","",官網匯出!L3416)</f>
        <v/>
      </c>
      <c r="S3416" s="1" t="str">
        <f>IF(官網匯出!M3416="","",官網匯出!M3416)</f>
        <v/>
      </c>
      <c r="T3416" s="1" t="str">
        <f>IF(官網匯出!N3416="","",官網匯出!N3416)</f>
        <v/>
      </c>
      <c r="U3416" s="1" t="str">
        <f>IF(官網匯出!O3416="","",官網匯出!O3416)</f>
        <v/>
      </c>
      <c r="V3416" s="1" t="str">
        <f>IF(官網匯出!P3416="",IF(G3416="","",0),官網匯出!P3416)</f>
        <v/>
      </c>
      <c r="W3416" s="1" t="str">
        <f>IF(官網匯出!Q3416="",IF(G3416="","",0),官網匯出!Q3416)</f>
        <v/>
      </c>
      <c r="X3416" s="1" t="str">
        <f>IF(官網匯出!R3416="","",官網匯出!R3416)</f>
        <v/>
      </c>
      <c r="Y3416" s="1" t="str">
        <f>IF(官網匯出!S3416="","",官網匯出!S3416)</f>
        <v/>
      </c>
      <c r="Z3416" s="1" t="str">
        <f>IF(G3416="","",官網匯出!T3416)</f>
        <v/>
      </c>
      <c r="AA3416" s="1" t="str">
        <f>IF(G3416="","",官網匯出!AK3416)</f>
        <v/>
      </c>
      <c r="AB3416" s="1" t="str">
        <f>IF(G3416="","",IF(官網匯出!V3416="","",官網匯出!V3416))</f>
        <v/>
      </c>
      <c r="AJ3416" s="1" t="str">
        <f>IF(G3416="","",IF(官網匯出!AE3416="","",官網匯出!AE3416))</f>
        <v/>
      </c>
      <c r="AK3416" s="1" t="str">
        <f>IF(G3416="","",IF(官網匯出!AD3416="","",官網匯出!AD3416))</f>
        <v/>
      </c>
      <c r="AL3416" s="1" t="str">
        <f t="shared" si="596"/>
        <v>0</v>
      </c>
      <c r="AM3416" s="1" t="str">
        <f>IF(官網匯出!AG3416="","",官網匯出!AG3416)</f>
        <v/>
      </c>
      <c r="AN3416" s="1" t="str">
        <f>IF(G3416="","",IF(官網匯出!AH3416="","",官網匯出!AH3416))</f>
        <v/>
      </c>
      <c r="AO3416" s="14" t="str">
        <f t="shared" si="597"/>
        <v/>
      </c>
      <c r="AP3416" s="14" t="str">
        <f t="shared" si="598"/>
        <v>1</v>
      </c>
      <c r="AQ3416" s="14" t="str">
        <f t="shared" si="599"/>
        <v>0</v>
      </c>
      <c r="AR3416" s="1" t="str">
        <f t="shared" si="600"/>
        <v/>
      </c>
      <c r="AS3416" s="1" t="str">
        <f t="shared" si="601"/>
        <v/>
      </c>
      <c r="AT3416" s="1" t="str">
        <f t="shared" si="602"/>
        <v/>
      </c>
      <c r="AU3416" s="1" t="str">
        <f t="shared" si="593"/>
        <v/>
      </c>
      <c r="AV3416" s="1" t="e">
        <f>IF(VLOOKUP(G3416,官網匯出!A:AQ,42,FALSE)="","[黃金盾官網]",VLOOKUP(G3416,官網匯出!A:AQ,42,FALSE))</f>
        <v>#N/A</v>
      </c>
      <c r="AW3416" s="1" t="e">
        <f>IF(LEFT(VLOOKUP(G3416,官網匯出!A:AS,43,FALSE),2)="","web",LEFT(VLOOKUP(G3416,官網匯出!A:AS,43,FALSE),2))</f>
        <v>#N/A</v>
      </c>
      <c r="AX3416" s="1" t="str">
        <f t="shared" si="603"/>
        <v>O</v>
      </c>
    </row>
    <row r="3417" spans="1:50">
      <c r="A3417" s="1" t="str">
        <f>IF(G3417="","",VLOOKUP(官網轉換!AW3417,團名!A:B,2,FALSE))</f>
        <v/>
      </c>
      <c r="B3417" s="1" t="str">
        <f>IF(G3417="","",IF(LEFT(VLOOKUP(G3417,官網匯出!A:AQ,43,0),2)="wf",VLOOKUP(VLOOKUP(G3417,官網匯出!A:AQ,43,0),團名!$I$1:$K$12,2,FALSE),"N0071"))</f>
        <v/>
      </c>
      <c r="C3417" s="1" t="str">
        <f>IFERROR(VLOOKUP(官網匯出!D3417,團名!E:G,3,FALSE),"")</f>
        <v/>
      </c>
      <c r="D3417" s="1" t="str">
        <f t="shared" si="594"/>
        <v/>
      </c>
      <c r="E3417" s="1" t="str">
        <f t="shared" si="595"/>
        <v/>
      </c>
      <c r="F3417" s="1" t="str">
        <f>IF(官網匯出!F3417="已付款","","B0012")</f>
        <v>B0012</v>
      </c>
      <c r="G3417" s="1" t="str">
        <f>IF(官網匯出!A3417="","",官網匯出!A3417)</f>
        <v/>
      </c>
      <c r="H3417" s="3" t="str">
        <f>IF(官網匯出!B3417="","",官網匯出!B3417)</f>
        <v/>
      </c>
      <c r="I3417" s="1" t="str">
        <f>IF(官網匯出!C3417="","",官網匯出!C3417)</f>
        <v/>
      </c>
      <c r="J3417" s="1" t="str">
        <f>IF(官網匯出!D3417="","",官網匯出!D3417)</f>
        <v/>
      </c>
      <c r="K3417" s="3" t="str">
        <f>IF(官網匯出!E3417="","",官網匯出!E3417)</f>
        <v/>
      </c>
      <c r="L3417" s="1" t="str">
        <f>IF(官網匯出!F3417="","",官網匯出!F3417)</f>
        <v/>
      </c>
      <c r="M3417" s="1" t="str">
        <f>IF(官網匯出!G3417="","",官網匯出!G3417)</f>
        <v/>
      </c>
      <c r="N3417" s="1" t="str">
        <f>IF(官網匯出!H3417="","",官網匯出!H3417)</f>
        <v/>
      </c>
      <c r="P3417" s="1" t="str">
        <f>IF(官網匯出!J3417="","",RIGHT(官網匯出!J3417,LEN(官網匯出!J3417)-2))</f>
        <v/>
      </c>
      <c r="Q3417" s="1" t="str">
        <f>IF(官網匯出!K3417="","",官網匯出!K3417)</f>
        <v/>
      </c>
      <c r="R3417" s="1" t="str">
        <f>IF(官網匯出!L3417="","",官網匯出!L3417)</f>
        <v/>
      </c>
      <c r="S3417" s="1" t="str">
        <f>IF(官網匯出!M3417="","",官網匯出!M3417)</f>
        <v/>
      </c>
      <c r="T3417" s="1" t="str">
        <f>IF(官網匯出!N3417="","",官網匯出!N3417)</f>
        <v/>
      </c>
      <c r="U3417" s="1" t="str">
        <f>IF(官網匯出!O3417="","",官網匯出!O3417)</f>
        <v/>
      </c>
      <c r="V3417" s="1" t="str">
        <f>IF(官網匯出!P3417="",IF(G3417="","",0),官網匯出!P3417)</f>
        <v/>
      </c>
      <c r="W3417" s="1" t="str">
        <f>IF(官網匯出!Q3417="",IF(G3417="","",0),官網匯出!Q3417)</f>
        <v/>
      </c>
      <c r="X3417" s="1" t="str">
        <f>IF(官網匯出!R3417="","",官網匯出!R3417)</f>
        <v/>
      </c>
      <c r="Y3417" s="1" t="str">
        <f>IF(官網匯出!S3417="","",官網匯出!S3417)</f>
        <v/>
      </c>
      <c r="Z3417" s="1" t="str">
        <f>IF(G3417="","",官網匯出!T3417)</f>
        <v/>
      </c>
      <c r="AA3417" s="1" t="str">
        <f>IF(G3417="","",官網匯出!AK3417)</f>
        <v/>
      </c>
      <c r="AB3417" s="1" t="str">
        <f>IF(G3417="","",IF(官網匯出!V3417="","",官網匯出!V3417))</f>
        <v/>
      </c>
      <c r="AJ3417" s="1" t="str">
        <f>IF(G3417="","",IF(官網匯出!AE3417="","",官網匯出!AE3417))</f>
        <v/>
      </c>
      <c r="AK3417" s="1" t="str">
        <f>IF(G3417="","",IF(官網匯出!AD3417="","",官網匯出!AD3417))</f>
        <v/>
      </c>
      <c r="AL3417" s="1" t="str">
        <f t="shared" si="596"/>
        <v>0</v>
      </c>
      <c r="AM3417" s="1" t="str">
        <f>IF(官網匯出!AG3417="","",官網匯出!AG3417)</f>
        <v/>
      </c>
      <c r="AN3417" s="1" t="str">
        <f>IF(G3417="","",IF(官網匯出!AH3417="","",官網匯出!AH3417))</f>
        <v/>
      </c>
      <c r="AO3417" s="14" t="str">
        <f t="shared" si="597"/>
        <v/>
      </c>
      <c r="AP3417" s="14" t="str">
        <f t="shared" si="598"/>
        <v>1</v>
      </c>
      <c r="AQ3417" s="14" t="str">
        <f t="shared" si="599"/>
        <v>0</v>
      </c>
      <c r="AR3417" s="1" t="str">
        <f t="shared" si="600"/>
        <v/>
      </c>
      <c r="AS3417" s="1" t="str">
        <f t="shared" si="601"/>
        <v/>
      </c>
      <c r="AT3417" s="1" t="str">
        <f t="shared" si="602"/>
        <v/>
      </c>
      <c r="AU3417" s="1" t="str">
        <f t="shared" si="593"/>
        <v/>
      </c>
      <c r="AV3417" s="1" t="e">
        <f>IF(VLOOKUP(G3417,官網匯出!A:AQ,42,FALSE)="","[黃金盾官網]",VLOOKUP(G3417,官網匯出!A:AQ,42,FALSE))</f>
        <v>#N/A</v>
      </c>
      <c r="AW3417" s="1" t="e">
        <f>IF(LEFT(VLOOKUP(G3417,官網匯出!A:AS,43,FALSE),2)="","web",LEFT(VLOOKUP(G3417,官網匯出!A:AS,43,FALSE),2))</f>
        <v>#N/A</v>
      </c>
      <c r="AX3417" s="1" t="str">
        <f t="shared" si="603"/>
        <v>O</v>
      </c>
    </row>
    <row r="3418" spans="1:50">
      <c r="A3418" s="1" t="str">
        <f>IF(G3418="","",VLOOKUP(官網轉換!AW3418,團名!A:B,2,FALSE))</f>
        <v/>
      </c>
      <c r="B3418" s="1" t="str">
        <f>IF(G3418="","",IF(LEFT(VLOOKUP(G3418,官網匯出!A:AQ,43,0),2)="wf",VLOOKUP(VLOOKUP(G3418,官網匯出!A:AQ,43,0),團名!$I$1:$K$12,2,FALSE),"N0071"))</f>
        <v/>
      </c>
      <c r="C3418" s="1" t="str">
        <f>IFERROR(VLOOKUP(官網匯出!D3418,團名!E:G,3,FALSE),"")</f>
        <v/>
      </c>
      <c r="D3418" s="1" t="str">
        <f t="shared" si="594"/>
        <v/>
      </c>
      <c r="E3418" s="1" t="str">
        <f t="shared" si="595"/>
        <v/>
      </c>
      <c r="F3418" s="1" t="str">
        <f>IF(官網匯出!F3418="已付款","","B0012")</f>
        <v>B0012</v>
      </c>
      <c r="G3418" s="1" t="str">
        <f>IF(官網匯出!A3418="","",官網匯出!A3418)</f>
        <v/>
      </c>
      <c r="H3418" s="3" t="str">
        <f>IF(官網匯出!B3418="","",官網匯出!B3418)</f>
        <v/>
      </c>
      <c r="I3418" s="1" t="str">
        <f>IF(官網匯出!C3418="","",官網匯出!C3418)</f>
        <v/>
      </c>
      <c r="J3418" s="1" t="str">
        <f>IF(官網匯出!D3418="","",官網匯出!D3418)</f>
        <v/>
      </c>
      <c r="K3418" s="3" t="str">
        <f>IF(官網匯出!E3418="","",官網匯出!E3418)</f>
        <v/>
      </c>
      <c r="L3418" s="1" t="str">
        <f>IF(官網匯出!F3418="","",官網匯出!F3418)</f>
        <v/>
      </c>
      <c r="M3418" s="1" t="str">
        <f>IF(官網匯出!G3418="","",官網匯出!G3418)</f>
        <v/>
      </c>
      <c r="N3418" s="1" t="str">
        <f>IF(官網匯出!H3418="","",官網匯出!H3418)</f>
        <v/>
      </c>
      <c r="P3418" s="1" t="str">
        <f>IF(官網匯出!J3418="","",RIGHT(官網匯出!J3418,LEN(官網匯出!J3418)-2))</f>
        <v/>
      </c>
      <c r="Q3418" s="1" t="str">
        <f>IF(官網匯出!K3418="","",官網匯出!K3418)</f>
        <v/>
      </c>
      <c r="R3418" s="1" t="str">
        <f>IF(官網匯出!L3418="","",官網匯出!L3418)</f>
        <v/>
      </c>
      <c r="S3418" s="1" t="str">
        <f>IF(官網匯出!M3418="","",官網匯出!M3418)</f>
        <v/>
      </c>
      <c r="T3418" s="1" t="str">
        <f>IF(官網匯出!N3418="","",官網匯出!N3418)</f>
        <v/>
      </c>
      <c r="U3418" s="1" t="str">
        <f>IF(官網匯出!O3418="","",官網匯出!O3418)</f>
        <v/>
      </c>
      <c r="V3418" s="1" t="str">
        <f>IF(官網匯出!P3418="",IF(G3418="","",0),官網匯出!P3418)</f>
        <v/>
      </c>
      <c r="W3418" s="1" t="str">
        <f>IF(官網匯出!Q3418="",IF(G3418="","",0),官網匯出!Q3418)</f>
        <v/>
      </c>
      <c r="X3418" s="1" t="str">
        <f>IF(官網匯出!R3418="","",官網匯出!R3418)</f>
        <v/>
      </c>
      <c r="Y3418" s="1" t="str">
        <f>IF(官網匯出!S3418="","",官網匯出!S3418)</f>
        <v/>
      </c>
      <c r="Z3418" s="1" t="str">
        <f>IF(G3418="","",官網匯出!T3418)</f>
        <v/>
      </c>
      <c r="AA3418" s="1" t="str">
        <f>IF(G3418="","",官網匯出!AK3418)</f>
        <v/>
      </c>
      <c r="AB3418" s="1" t="str">
        <f>IF(G3418="","",IF(官網匯出!V3418="","",官網匯出!V3418))</f>
        <v/>
      </c>
      <c r="AJ3418" s="1" t="str">
        <f>IF(G3418="","",IF(官網匯出!AE3418="","",官網匯出!AE3418))</f>
        <v/>
      </c>
      <c r="AK3418" s="1" t="str">
        <f>IF(G3418="","",IF(官網匯出!AD3418="","",官網匯出!AD3418))</f>
        <v/>
      </c>
      <c r="AL3418" s="1" t="str">
        <f t="shared" si="596"/>
        <v>0</v>
      </c>
      <c r="AM3418" s="1" t="str">
        <f>IF(官網匯出!AG3418="","",官網匯出!AG3418)</f>
        <v/>
      </c>
      <c r="AN3418" s="1" t="str">
        <f>IF(G3418="","",IF(官網匯出!AH3418="","",官網匯出!AH3418))</f>
        <v/>
      </c>
      <c r="AO3418" s="14" t="str">
        <f t="shared" si="597"/>
        <v/>
      </c>
      <c r="AP3418" s="14" t="str">
        <f t="shared" si="598"/>
        <v>1</v>
      </c>
      <c r="AQ3418" s="14" t="str">
        <f t="shared" si="599"/>
        <v>0</v>
      </c>
      <c r="AR3418" s="1" t="str">
        <f t="shared" si="600"/>
        <v/>
      </c>
      <c r="AS3418" s="1" t="str">
        <f t="shared" si="601"/>
        <v/>
      </c>
      <c r="AT3418" s="1" t="str">
        <f t="shared" si="602"/>
        <v/>
      </c>
      <c r="AU3418" s="1" t="str">
        <f t="shared" si="593"/>
        <v/>
      </c>
      <c r="AV3418" s="1" t="e">
        <f>IF(VLOOKUP(G3418,官網匯出!A:AQ,42,FALSE)="","[黃金盾官網]",VLOOKUP(G3418,官網匯出!A:AQ,42,FALSE))</f>
        <v>#N/A</v>
      </c>
      <c r="AW3418" s="1" t="e">
        <f>IF(LEFT(VLOOKUP(G3418,官網匯出!A:AS,43,FALSE),2)="","web",LEFT(VLOOKUP(G3418,官網匯出!A:AS,43,FALSE),2))</f>
        <v>#N/A</v>
      </c>
      <c r="AX3418" s="1" t="str">
        <f t="shared" si="603"/>
        <v>O</v>
      </c>
    </row>
    <row r="3419" spans="1:50">
      <c r="A3419" s="1" t="str">
        <f>IF(G3419="","",VLOOKUP(官網轉換!AW3419,團名!A:B,2,FALSE))</f>
        <v/>
      </c>
      <c r="B3419" s="1" t="str">
        <f>IF(G3419="","",IF(LEFT(VLOOKUP(G3419,官網匯出!A:AQ,43,0),2)="wf",VLOOKUP(VLOOKUP(G3419,官網匯出!A:AQ,43,0),團名!$I$1:$K$12,2,FALSE),"N0071"))</f>
        <v/>
      </c>
      <c r="C3419" s="1" t="str">
        <f>IFERROR(VLOOKUP(官網匯出!D3419,團名!E:G,3,FALSE),"")</f>
        <v/>
      </c>
      <c r="D3419" s="1" t="str">
        <f t="shared" si="594"/>
        <v/>
      </c>
      <c r="E3419" s="1" t="str">
        <f t="shared" si="595"/>
        <v/>
      </c>
      <c r="F3419" s="1" t="str">
        <f>IF(官網匯出!F3419="已付款","","B0012")</f>
        <v>B0012</v>
      </c>
      <c r="G3419" s="1" t="str">
        <f>IF(官網匯出!A3419="","",官網匯出!A3419)</f>
        <v/>
      </c>
      <c r="H3419" s="3" t="str">
        <f>IF(官網匯出!B3419="","",官網匯出!B3419)</f>
        <v/>
      </c>
      <c r="I3419" s="1" t="str">
        <f>IF(官網匯出!C3419="","",官網匯出!C3419)</f>
        <v/>
      </c>
      <c r="J3419" s="1" t="str">
        <f>IF(官網匯出!D3419="","",官網匯出!D3419)</f>
        <v/>
      </c>
      <c r="K3419" s="3" t="str">
        <f>IF(官網匯出!E3419="","",官網匯出!E3419)</f>
        <v/>
      </c>
      <c r="L3419" s="1" t="str">
        <f>IF(官網匯出!F3419="","",官網匯出!F3419)</f>
        <v/>
      </c>
      <c r="M3419" s="1" t="str">
        <f>IF(官網匯出!G3419="","",官網匯出!G3419)</f>
        <v/>
      </c>
      <c r="N3419" s="1" t="str">
        <f>IF(官網匯出!H3419="","",官網匯出!H3419)</f>
        <v/>
      </c>
      <c r="P3419" s="1" t="str">
        <f>IF(官網匯出!J3419="","",RIGHT(官網匯出!J3419,LEN(官網匯出!J3419)-2))</f>
        <v/>
      </c>
      <c r="Q3419" s="1" t="str">
        <f>IF(官網匯出!K3419="","",官網匯出!K3419)</f>
        <v/>
      </c>
      <c r="R3419" s="1" t="str">
        <f>IF(官網匯出!L3419="","",官網匯出!L3419)</f>
        <v/>
      </c>
      <c r="S3419" s="1" t="str">
        <f>IF(官網匯出!M3419="","",官網匯出!M3419)</f>
        <v/>
      </c>
      <c r="T3419" s="1" t="str">
        <f>IF(官網匯出!N3419="","",官網匯出!N3419)</f>
        <v/>
      </c>
      <c r="U3419" s="1" t="str">
        <f>IF(官網匯出!O3419="","",官網匯出!O3419)</f>
        <v/>
      </c>
      <c r="V3419" s="1" t="str">
        <f>IF(官網匯出!P3419="",IF(G3419="","",0),官網匯出!P3419)</f>
        <v/>
      </c>
      <c r="W3419" s="1" t="str">
        <f>IF(官網匯出!Q3419="",IF(G3419="","",0),官網匯出!Q3419)</f>
        <v/>
      </c>
      <c r="X3419" s="1" t="str">
        <f>IF(官網匯出!R3419="","",官網匯出!R3419)</f>
        <v/>
      </c>
      <c r="Y3419" s="1" t="str">
        <f>IF(官網匯出!S3419="","",官網匯出!S3419)</f>
        <v/>
      </c>
      <c r="Z3419" s="1" t="str">
        <f>IF(G3419="","",官網匯出!T3419)</f>
        <v/>
      </c>
      <c r="AA3419" s="1" t="str">
        <f>IF(G3419="","",官網匯出!AK3419)</f>
        <v/>
      </c>
      <c r="AB3419" s="1" t="str">
        <f>IF(G3419="","",IF(官網匯出!V3419="","",官網匯出!V3419))</f>
        <v/>
      </c>
      <c r="AJ3419" s="1" t="str">
        <f>IF(G3419="","",IF(官網匯出!AE3419="","",官網匯出!AE3419))</f>
        <v/>
      </c>
      <c r="AK3419" s="1" t="str">
        <f>IF(G3419="","",IF(官網匯出!AD3419="","",官網匯出!AD3419))</f>
        <v/>
      </c>
      <c r="AL3419" s="1" t="str">
        <f t="shared" si="596"/>
        <v>0</v>
      </c>
      <c r="AM3419" s="1" t="str">
        <f>IF(官網匯出!AG3419="","",官網匯出!AG3419)</f>
        <v/>
      </c>
      <c r="AN3419" s="1" t="str">
        <f>IF(G3419="","",IF(官網匯出!AH3419="","",官網匯出!AH3419))</f>
        <v/>
      </c>
      <c r="AO3419" s="14" t="str">
        <f t="shared" si="597"/>
        <v/>
      </c>
      <c r="AP3419" s="14" t="str">
        <f t="shared" si="598"/>
        <v>1</v>
      </c>
      <c r="AQ3419" s="14" t="str">
        <f t="shared" si="599"/>
        <v>0</v>
      </c>
      <c r="AR3419" s="1" t="str">
        <f t="shared" si="600"/>
        <v/>
      </c>
      <c r="AS3419" s="1" t="str">
        <f t="shared" si="601"/>
        <v/>
      </c>
      <c r="AT3419" s="1" t="str">
        <f t="shared" si="602"/>
        <v/>
      </c>
      <c r="AU3419" s="1" t="str">
        <f t="shared" si="593"/>
        <v/>
      </c>
      <c r="AV3419" s="1" t="e">
        <f>IF(VLOOKUP(G3419,官網匯出!A:AQ,42,FALSE)="","[黃金盾官網]",VLOOKUP(G3419,官網匯出!A:AQ,42,FALSE))</f>
        <v>#N/A</v>
      </c>
      <c r="AW3419" s="1" t="e">
        <f>IF(LEFT(VLOOKUP(G3419,官網匯出!A:AS,43,FALSE),2)="","web",LEFT(VLOOKUP(G3419,官網匯出!A:AS,43,FALSE),2))</f>
        <v>#N/A</v>
      </c>
      <c r="AX3419" s="1" t="str">
        <f t="shared" si="603"/>
        <v>O</v>
      </c>
    </row>
    <row r="3420" spans="1:50">
      <c r="A3420" s="1" t="str">
        <f>IF(G3420="","",VLOOKUP(官網轉換!AW3420,團名!A:B,2,FALSE))</f>
        <v/>
      </c>
      <c r="B3420" s="1" t="str">
        <f>IF(G3420="","",IF(LEFT(VLOOKUP(G3420,官網匯出!A:AQ,43,0),2)="wf",VLOOKUP(VLOOKUP(G3420,官網匯出!A:AQ,43,0),團名!$I$1:$K$12,2,FALSE),"N0071"))</f>
        <v/>
      </c>
      <c r="C3420" s="1" t="str">
        <f>IFERROR(VLOOKUP(官網匯出!D3420,團名!E:G,3,FALSE),"")</f>
        <v/>
      </c>
      <c r="D3420" s="1" t="str">
        <f t="shared" si="594"/>
        <v/>
      </c>
      <c r="E3420" s="1" t="str">
        <f t="shared" si="595"/>
        <v/>
      </c>
      <c r="F3420" s="1" t="str">
        <f>IF(官網匯出!F3420="已付款","","B0012")</f>
        <v>B0012</v>
      </c>
      <c r="G3420" s="1" t="str">
        <f>IF(官網匯出!A3420="","",官網匯出!A3420)</f>
        <v/>
      </c>
      <c r="H3420" s="3" t="str">
        <f>IF(官網匯出!B3420="","",官網匯出!B3420)</f>
        <v/>
      </c>
      <c r="I3420" s="1" t="str">
        <f>IF(官網匯出!C3420="","",官網匯出!C3420)</f>
        <v/>
      </c>
      <c r="J3420" s="1" t="str">
        <f>IF(官網匯出!D3420="","",官網匯出!D3420)</f>
        <v/>
      </c>
      <c r="K3420" s="3" t="str">
        <f>IF(官網匯出!E3420="","",官網匯出!E3420)</f>
        <v/>
      </c>
      <c r="L3420" s="1" t="str">
        <f>IF(官網匯出!F3420="","",官網匯出!F3420)</f>
        <v/>
      </c>
      <c r="M3420" s="1" t="str">
        <f>IF(官網匯出!G3420="","",官網匯出!G3420)</f>
        <v/>
      </c>
      <c r="N3420" s="1" t="str">
        <f>IF(官網匯出!H3420="","",官網匯出!H3420)</f>
        <v/>
      </c>
      <c r="P3420" s="1" t="str">
        <f>IF(官網匯出!J3420="","",RIGHT(官網匯出!J3420,LEN(官網匯出!J3420)-2))</f>
        <v/>
      </c>
      <c r="Q3420" s="1" t="str">
        <f>IF(官網匯出!K3420="","",官網匯出!K3420)</f>
        <v/>
      </c>
      <c r="R3420" s="1" t="str">
        <f>IF(官網匯出!L3420="","",官網匯出!L3420)</f>
        <v/>
      </c>
      <c r="S3420" s="1" t="str">
        <f>IF(官網匯出!M3420="","",官網匯出!M3420)</f>
        <v/>
      </c>
      <c r="T3420" s="1" t="str">
        <f>IF(官網匯出!N3420="","",官網匯出!N3420)</f>
        <v/>
      </c>
      <c r="U3420" s="1" t="str">
        <f>IF(官網匯出!O3420="","",官網匯出!O3420)</f>
        <v/>
      </c>
      <c r="V3420" s="1" t="str">
        <f>IF(官網匯出!P3420="",IF(G3420="","",0),官網匯出!P3420)</f>
        <v/>
      </c>
      <c r="W3420" s="1" t="str">
        <f>IF(官網匯出!Q3420="",IF(G3420="","",0),官網匯出!Q3420)</f>
        <v/>
      </c>
      <c r="X3420" s="1" t="str">
        <f>IF(官網匯出!R3420="","",官網匯出!R3420)</f>
        <v/>
      </c>
      <c r="Y3420" s="1" t="str">
        <f>IF(官網匯出!S3420="","",官網匯出!S3420)</f>
        <v/>
      </c>
      <c r="Z3420" s="1" t="str">
        <f>IF(G3420="","",官網匯出!T3420)</f>
        <v/>
      </c>
      <c r="AA3420" s="1" t="str">
        <f>IF(G3420="","",官網匯出!AK3420)</f>
        <v/>
      </c>
      <c r="AB3420" s="1" t="str">
        <f>IF(G3420="","",IF(官網匯出!V3420="","",官網匯出!V3420))</f>
        <v/>
      </c>
      <c r="AJ3420" s="1" t="str">
        <f>IF(G3420="","",IF(官網匯出!AE3420="","",官網匯出!AE3420))</f>
        <v/>
      </c>
      <c r="AK3420" s="1" t="str">
        <f>IF(G3420="","",IF(官網匯出!AD3420="","",官網匯出!AD3420))</f>
        <v/>
      </c>
      <c r="AL3420" s="1" t="str">
        <f t="shared" si="596"/>
        <v>0</v>
      </c>
      <c r="AM3420" s="1" t="str">
        <f>IF(官網匯出!AG3420="","",官網匯出!AG3420)</f>
        <v/>
      </c>
      <c r="AN3420" s="1" t="str">
        <f>IF(G3420="","",IF(官網匯出!AH3420="","",官網匯出!AH3420))</f>
        <v/>
      </c>
      <c r="AO3420" s="14" t="str">
        <f t="shared" si="597"/>
        <v/>
      </c>
      <c r="AP3420" s="14" t="str">
        <f t="shared" si="598"/>
        <v>1</v>
      </c>
      <c r="AQ3420" s="14" t="str">
        <f t="shared" si="599"/>
        <v>0</v>
      </c>
      <c r="AR3420" s="1" t="str">
        <f t="shared" si="600"/>
        <v/>
      </c>
      <c r="AS3420" s="1" t="str">
        <f t="shared" si="601"/>
        <v/>
      </c>
      <c r="AT3420" s="1" t="str">
        <f t="shared" si="602"/>
        <v/>
      </c>
      <c r="AU3420" s="1" t="str">
        <f t="shared" si="593"/>
        <v/>
      </c>
      <c r="AV3420" s="1" t="e">
        <f>IF(VLOOKUP(G3420,官網匯出!A:AQ,42,FALSE)="","[黃金盾官網]",VLOOKUP(G3420,官網匯出!A:AQ,42,FALSE))</f>
        <v>#N/A</v>
      </c>
      <c r="AW3420" s="1" t="e">
        <f>IF(LEFT(VLOOKUP(G3420,官網匯出!A:AS,43,FALSE),2)="","web",LEFT(VLOOKUP(G3420,官網匯出!A:AS,43,FALSE),2))</f>
        <v>#N/A</v>
      </c>
      <c r="AX3420" s="1" t="str">
        <f t="shared" si="603"/>
        <v>O</v>
      </c>
    </row>
    <row r="3421" spans="1:50">
      <c r="A3421" s="1" t="str">
        <f>IF(G3421="","",VLOOKUP(官網轉換!AW3421,團名!A:B,2,FALSE))</f>
        <v/>
      </c>
      <c r="B3421" s="1" t="str">
        <f>IF(G3421="","",IF(LEFT(VLOOKUP(G3421,官網匯出!A:AQ,43,0),2)="wf",VLOOKUP(VLOOKUP(G3421,官網匯出!A:AQ,43,0),團名!$I$1:$K$12,2,FALSE),"N0071"))</f>
        <v/>
      </c>
      <c r="C3421" s="1" t="str">
        <f>IFERROR(VLOOKUP(官網匯出!D3421,團名!E:G,3,FALSE),"")</f>
        <v/>
      </c>
      <c r="D3421" s="1" t="str">
        <f t="shared" si="594"/>
        <v/>
      </c>
      <c r="E3421" s="1" t="str">
        <f t="shared" si="595"/>
        <v/>
      </c>
      <c r="F3421" s="1" t="str">
        <f>IF(官網匯出!F3421="已付款","","B0012")</f>
        <v>B0012</v>
      </c>
      <c r="G3421" s="1" t="str">
        <f>IF(官網匯出!A3421="","",官網匯出!A3421)</f>
        <v/>
      </c>
      <c r="H3421" s="3" t="str">
        <f>IF(官網匯出!B3421="","",官網匯出!B3421)</f>
        <v/>
      </c>
      <c r="I3421" s="1" t="str">
        <f>IF(官網匯出!C3421="","",官網匯出!C3421)</f>
        <v/>
      </c>
      <c r="J3421" s="1" t="str">
        <f>IF(官網匯出!D3421="","",官網匯出!D3421)</f>
        <v/>
      </c>
      <c r="K3421" s="3" t="str">
        <f>IF(官網匯出!E3421="","",官網匯出!E3421)</f>
        <v/>
      </c>
      <c r="L3421" s="1" t="str">
        <f>IF(官網匯出!F3421="","",官網匯出!F3421)</f>
        <v/>
      </c>
      <c r="M3421" s="1" t="str">
        <f>IF(官網匯出!G3421="","",官網匯出!G3421)</f>
        <v/>
      </c>
      <c r="N3421" s="1" t="str">
        <f>IF(官網匯出!H3421="","",官網匯出!H3421)</f>
        <v/>
      </c>
      <c r="P3421" s="1" t="str">
        <f>IF(官網匯出!J3421="","",RIGHT(官網匯出!J3421,LEN(官網匯出!J3421)-2))</f>
        <v/>
      </c>
      <c r="Q3421" s="1" t="str">
        <f>IF(官網匯出!K3421="","",官網匯出!K3421)</f>
        <v/>
      </c>
      <c r="R3421" s="1" t="str">
        <f>IF(官網匯出!L3421="","",官網匯出!L3421)</f>
        <v/>
      </c>
      <c r="S3421" s="1" t="str">
        <f>IF(官網匯出!M3421="","",官網匯出!M3421)</f>
        <v/>
      </c>
      <c r="T3421" s="1" t="str">
        <f>IF(官網匯出!N3421="","",官網匯出!N3421)</f>
        <v/>
      </c>
      <c r="U3421" s="1" t="str">
        <f>IF(官網匯出!O3421="","",官網匯出!O3421)</f>
        <v/>
      </c>
      <c r="V3421" s="1" t="str">
        <f>IF(官網匯出!P3421="",IF(G3421="","",0),官網匯出!P3421)</f>
        <v/>
      </c>
      <c r="W3421" s="1" t="str">
        <f>IF(官網匯出!Q3421="",IF(G3421="","",0),官網匯出!Q3421)</f>
        <v/>
      </c>
      <c r="X3421" s="1" t="str">
        <f>IF(官網匯出!R3421="","",官網匯出!R3421)</f>
        <v/>
      </c>
      <c r="Y3421" s="1" t="str">
        <f>IF(官網匯出!S3421="","",官網匯出!S3421)</f>
        <v/>
      </c>
      <c r="Z3421" s="1" t="str">
        <f>IF(G3421="","",官網匯出!T3421)</f>
        <v/>
      </c>
      <c r="AA3421" s="1" t="str">
        <f>IF(G3421="","",官網匯出!AK3421)</f>
        <v/>
      </c>
      <c r="AB3421" s="1" t="str">
        <f>IF(G3421="","",IF(官網匯出!V3421="","",官網匯出!V3421))</f>
        <v/>
      </c>
      <c r="AJ3421" s="1" t="str">
        <f>IF(G3421="","",IF(官網匯出!AE3421="","",官網匯出!AE3421))</f>
        <v/>
      </c>
      <c r="AK3421" s="1" t="str">
        <f>IF(G3421="","",IF(官網匯出!AD3421="","",官網匯出!AD3421))</f>
        <v/>
      </c>
      <c r="AL3421" s="1" t="str">
        <f t="shared" si="596"/>
        <v>0</v>
      </c>
      <c r="AM3421" s="1" t="str">
        <f>IF(官網匯出!AG3421="","",官網匯出!AG3421)</f>
        <v/>
      </c>
      <c r="AN3421" s="1" t="str">
        <f>IF(G3421="","",IF(官網匯出!AH3421="","",官網匯出!AH3421))</f>
        <v/>
      </c>
      <c r="AO3421" s="14" t="str">
        <f t="shared" si="597"/>
        <v/>
      </c>
      <c r="AP3421" s="14" t="str">
        <f t="shared" si="598"/>
        <v>1</v>
      </c>
      <c r="AQ3421" s="14" t="str">
        <f t="shared" si="599"/>
        <v>0</v>
      </c>
      <c r="AR3421" s="1" t="str">
        <f t="shared" si="600"/>
        <v/>
      </c>
      <c r="AS3421" s="1" t="str">
        <f t="shared" si="601"/>
        <v/>
      </c>
      <c r="AT3421" s="1" t="str">
        <f t="shared" si="602"/>
        <v/>
      </c>
      <c r="AU3421" s="1" t="str">
        <f t="shared" si="593"/>
        <v/>
      </c>
      <c r="AV3421" s="1" t="e">
        <f>IF(VLOOKUP(G3421,官網匯出!A:AQ,42,FALSE)="","[黃金盾官網]",VLOOKUP(G3421,官網匯出!A:AQ,42,FALSE))</f>
        <v>#N/A</v>
      </c>
      <c r="AW3421" s="1" t="e">
        <f>IF(LEFT(VLOOKUP(G3421,官網匯出!A:AS,43,FALSE),2)="","web",LEFT(VLOOKUP(G3421,官網匯出!A:AS,43,FALSE),2))</f>
        <v>#N/A</v>
      </c>
      <c r="AX3421" s="1" t="str">
        <f t="shared" si="603"/>
        <v>O</v>
      </c>
    </row>
    <row r="3422" spans="1:50">
      <c r="A3422" s="1" t="str">
        <f>IF(G3422="","",VLOOKUP(官網轉換!AW3422,團名!A:B,2,FALSE))</f>
        <v/>
      </c>
      <c r="B3422" s="1" t="str">
        <f>IF(G3422="","",IF(LEFT(VLOOKUP(G3422,官網匯出!A:AQ,43,0),2)="wf",VLOOKUP(VLOOKUP(G3422,官網匯出!A:AQ,43,0),團名!$I$1:$K$12,2,FALSE),"N0071"))</f>
        <v/>
      </c>
      <c r="C3422" s="1" t="str">
        <f>IFERROR(VLOOKUP(官網匯出!D3422,團名!E:G,3,FALSE),"")</f>
        <v/>
      </c>
      <c r="D3422" s="1" t="str">
        <f t="shared" si="594"/>
        <v/>
      </c>
      <c r="E3422" s="1" t="str">
        <f t="shared" si="595"/>
        <v/>
      </c>
      <c r="F3422" s="1" t="str">
        <f>IF(官網匯出!F3422="已付款","","B0012")</f>
        <v>B0012</v>
      </c>
      <c r="G3422" s="1" t="str">
        <f>IF(官網匯出!A3422="","",官網匯出!A3422)</f>
        <v/>
      </c>
      <c r="H3422" s="3" t="str">
        <f>IF(官網匯出!B3422="","",官網匯出!B3422)</f>
        <v/>
      </c>
      <c r="I3422" s="1" t="str">
        <f>IF(官網匯出!C3422="","",官網匯出!C3422)</f>
        <v/>
      </c>
      <c r="J3422" s="1" t="str">
        <f>IF(官網匯出!D3422="","",官網匯出!D3422)</f>
        <v/>
      </c>
      <c r="K3422" s="3" t="str">
        <f>IF(官網匯出!E3422="","",官網匯出!E3422)</f>
        <v/>
      </c>
      <c r="L3422" s="1" t="str">
        <f>IF(官網匯出!F3422="","",官網匯出!F3422)</f>
        <v/>
      </c>
      <c r="M3422" s="1" t="str">
        <f>IF(官網匯出!G3422="","",官網匯出!G3422)</f>
        <v/>
      </c>
      <c r="N3422" s="1" t="str">
        <f>IF(官網匯出!H3422="","",官網匯出!H3422)</f>
        <v/>
      </c>
      <c r="P3422" s="1" t="str">
        <f>IF(官網匯出!J3422="","",RIGHT(官網匯出!J3422,LEN(官網匯出!J3422)-2))</f>
        <v/>
      </c>
      <c r="Q3422" s="1" t="str">
        <f>IF(官網匯出!K3422="","",官網匯出!K3422)</f>
        <v/>
      </c>
      <c r="R3422" s="1" t="str">
        <f>IF(官網匯出!L3422="","",官網匯出!L3422)</f>
        <v/>
      </c>
      <c r="S3422" s="1" t="str">
        <f>IF(官網匯出!M3422="","",官網匯出!M3422)</f>
        <v/>
      </c>
      <c r="T3422" s="1" t="str">
        <f>IF(官網匯出!N3422="","",官網匯出!N3422)</f>
        <v/>
      </c>
      <c r="U3422" s="1" t="str">
        <f>IF(官網匯出!O3422="","",官網匯出!O3422)</f>
        <v/>
      </c>
      <c r="V3422" s="1" t="str">
        <f>IF(官網匯出!P3422="",IF(G3422="","",0),官網匯出!P3422)</f>
        <v/>
      </c>
      <c r="W3422" s="1" t="str">
        <f>IF(官網匯出!Q3422="",IF(G3422="","",0),官網匯出!Q3422)</f>
        <v/>
      </c>
      <c r="X3422" s="1" t="str">
        <f>IF(官網匯出!R3422="","",官網匯出!R3422)</f>
        <v/>
      </c>
      <c r="Y3422" s="1" t="str">
        <f>IF(官網匯出!S3422="","",官網匯出!S3422)</f>
        <v/>
      </c>
      <c r="Z3422" s="1" t="str">
        <f>IF(G3422="","",官網匯出!T3422)</f>
        <v/>
      </c>
      <c r="AA3422" s="1" t="str">
        <f>IF(G3422="","",官網匯出!AK3422)</f>
        <v/>
      </c>
      <c r="AB3422" s="1" t="str">
        <f>IF(G3422="","",IF(官網匯出!V3422="","",官網匯出!V3422))</f>
        <v/>
      </c>
      <c r="AJ3422" s="1" t="str">
        <f>IF(G3422="","",IF(官網匯出!AE3422="","",官網匯出!AE3422))</f>
        <v/>
      </c>
      <c r="AK3422" s="1" t="str">
        <f>IF(G3422="","",IF(官網匯出!AD3422="","",官網匯出!AD3422))</f>
        <v/>
      </c>
      <c r="AL3422" s="1" t="str">
        <f t="shared" si="596"/>
        <v>0</v>
      </c>
      <c r="AM3422" s="1" t="str">
        <f>IF(官網匯出!AG3422="","",官網匯出!AG3422)</f>
        <v/>
      </c>
      <c r="AN3422" s="1" t="str">
        <f>IF(G3422="","",IF(官網匯出!AH3422="","",官網匯出!AH3422))</f>
        <v/>
      </c>
      <c r="AO3422" s="14" t="str">
        <f t="shared" si="597"/>
        <v/>
      </c>
      <c r="AP3422" s="14" t="str">
        <f t="shared" si="598"/>
        <v>1</v>
      </c>
      <c r="AQ3422" s="14" t="str">
        <f t="shared" si="599"/>
        <v>0</v>
      </c>
      <c r="AR3422" s="1" t="str">
        <f t="shared" si="600"/>
        <v/>
      </c>
      <c r="AS3422" s="1" t="str">
        <f t="shared" si="601"/>
        <v/>
      </c>
      <c r="AT3422" s="1" t="str">
        <f t="shared" si="602"/>
        <v/>
      </c>
      <c r="AU3422" s="1" t="str">
        <f t="shared" si="593"/>
        <v/>
      </c>
      <c r="AV3422" s="1" t="e">
        <f>IF(VLOOKUP(G3422,官網匯出!A:AQ,42,FALSE)="","[黃金盾官網]",VLOOKUP(G3422,官網匯出!A:AQ,42,FALSE))</f>
        <v>#N/A</v>
      </c>
      <c r="AW3422" s="1" t="e">
        <f>IF(LEFT(VLOOKUP(G3422,官網匯出!A:AS,43,FALSE),2)="","web",LEFT(VLOOKUP(G3422,官網匯出!A:AS,43,FALSE),2))</f>
        <v>#N/A</v>
      </c>
      <c r="AX3422" s="1" t="str">
        <f t="shared" si="603"/>
        <v>O</v>
      </c>
    </row>
    <row r="3423" spans="1:50">
      <c r="A3423" s="1" t="str">
        <f>IF(G3423="","",VLOOKUP(官網轉換!AW3423,團名!A:B,2,FALSE))</f>
        <v/>
      </c>
      <c r="B3423" s="1" t="str">
        <f>IF(G3423="","",IF(LEFT(VLOOKUP(G3423,官網匯出!A:AQ,43,0),2)="wf",VLOOKUP(VLOOKUP(G3423,官網匯出!A:AQ,43,0),團名!$I$1:$K$12,2,FALSE),"N0071"))</f>
        <v/>
      </c>
      <c r="C3423" s="1" t="str">
        <f>IFERROR(VLOOKUP(官網匯出!D3423,團名!E:G,3,FALSE),"")</f>
        <v/>
      </c>
      <c r="D3423" s="1" t="str">
        <f t="shared" si="594"/>
        <v/>
      </c>
      <c r="E3423" s="1" t="str">
        <f t="shared" si="595"/>
        <v/>
      </c>
      <c r="F3423" s="1" t="str">
        <f>IF(官網匯出!F3423="已付款","","B0012")</f>
        <v>B0012</v>
      </c>
      <c r="G3423" s="1" t="str">
        <f>IF(官網匯出!A3423="","",官網匯出!A3423)</f>
        <v/>
      </c>
      <c r="H3423" s="3" t="str">
        <f>IF(官網匯出!B3423="","",官網匯出!B3423)</f>
        <v/>
      </c>
      <c r="I3423" s="1" t="str">
        <f>IF(官網匯出!C3423="","",官網匯出!C3423)</f>
        <v/>
      </c>
      <c r="J3423" s="1" t="str">
        <f>IF(官網匯出!D3423="","",官網匯出!D3423)</f>
        <v/>
      </c>
      <c r="K3423" s="3" t="str">
        <f>IF(官網匯出!E3423="","",官網匯出!E3423)</f>
        <v/>
      </c>
      <c r="L3423" s="1" t="str">
        <f>IF(官網匯出!F3423="","",官網匯出!F3423)</f>
        <v/>
      </c>
      <c r="M3423" s="1" t="str">
        <f>IF(官網匯出!G3423="","",官網匯出!G3423)</f>
        <v/>
      </c>
      <c r="N3423" s="1" t="str">
        <f>IF(官網匯出!H3423="","",官網匯出!H3423)</f>
        <v/>
      </c>
      <c r="P3423" s="1" t="str">
        <f>IF(官網匯出!J3423="","",RIGHT(官網匯出!J3423,LEN(官網匯出!J3423)-2))</f>
        <v/>
      </c>
      <c r="Q3423" s="1" t="str">
        <f>IF(官網匯出!K3423="","",官網匯出!K3423)</f>
        <v/>
      </c>
      <c r="R3423" s="1" t="str">
        <f>IF(官網匯出!L3423="","",官網匯出!L3423)</f>
        <v/>
      </c>
      <c r="S3423" s="1" t="str">
        <f>IF(官網匯出!M3423="","",官網匯出!M3423)</f>
        <v/>
      </c>
      <c r="T3423" s="1" t="str">
        <f>IF(官網匯出!N3423="","",官網匯出!N3423)</f>
        <v/>
      </c>
      <c r="U3423" s="1" t="str">
        <f>IF(官網匯出!O3423="","",官網匯出!O3423)</f>
        <v/>
      </c>
      <c r="V3423" s="1" t="str">
        <f>IF(官網匯出!P3423="",IF(G3423="","",0),官網匯出!P3423)</f>
        <v/>
      </c>
      <c r="W3423" s="1" t="str">
        <f>IF(官網匯出!Q3423="",IF(G3423="","",0),官網匯出!Q3423)</f>
        <v/>
      </c>
      <c r="X3423" s="1" t="str">
        <f>IF(官網匯出!R3423="","",官網匯出!R3423)</f>
        <v/>
      </c>
      <c r="Y3423" s="1" t="str">
        <f>IF(官網匯出!S3423="","",官網匯出!S3423)</f>
        <v/>
      </c>
      <c r="Z3423" s="1" t="str">
        <f>IF(G3423="","",官網匯出!T3423)</f>
        <v/>
      </c>
      <c r="AA3423" s="1" t="str">
        <f>IF(G3423="","",官網匯出!AK3423)</f>
        <v/>
      </c>
      <c r="AB3423" s="1" t="str">
        <f>IF(G3423="","",IF(官網匯出!V3423="","",官網匯出!V3423))</f>
        <v/>
      </c>
      <c r="AJ3423" s="1" t="str">
        <f>IF(G3423="","",IF(官網匯出!AE3423="","",官網匯出!AE3423))</f>
        <v/>
      </c>
      <c r="AK3423" s="1" t="str">
        <f>IF(G3423="","",IF(官網匯出!AD3423="","",官網匯出!AD3423))</f>
        <v/>
      </c>
      <c r="AL3423" s="1" t="str">
        <f t="shared" si="596"/>
        <v>0</v>
      </c>
      <c r="AM3423" s="1" t="str">
        <f>IF(官網匯出!AG3423="","",官網匯出!AG3423)</f>
        <v/>
      </c>
      <c r="AN3423" s="1" t="str">
        <f>IF(G3423="","",IF(官網匯出!AH3423="","",官網匯出!AH3423))</f>
        <v/>
      </c>
      <c r="AO3423" s="14" t="str">
        <f t="shared" si="597"/>
        <v/>
      </c>
      <c r="AP3423" s="14" t="str">
        <f t="shared" si="598"/>
        <v>1</v>
      </c>
      <c r="AQ3423" s="14" t="str">
        <f t="shared" si="599"/>
        <v>0</v>
      </c>
      <c r="AR3423" s="1" t="str">
        <f t="shared" si="600"/>
        <v/>
      </c>
      <c r="AS3423" s="1" t="str">
        <f t="shared" si="601"/>
        <v/>
      </c>
      <c r="AT3423" s="1" t="str">
        <f t="shared" si="602"/>
        <v/>
      </c>
      <c r="AU3423" s="1" t="str">
        <f t="shared" si="593"/>
        <v/>
      </c>
      <c r="AV3423" s="1" t="e">
        <f>IF(VLOOKUP(G3423,官網匯出!A:AQ,42,FALSE)="","[黃金盾官網]",VLOOKUP(G3423,官網匯出!A:AQ,42,FALSE))</f>
        <v>#N/A</v>
      </c>
      <c r="AW3423" s="1" t="e">
        <f>IF(LEFT(VLOOKUP(G3423,官網匯出!A:AS,43,FALSE),2)="","web",LEFT(VLOOKUP(G3423,官網匯出!A:AS,43,FALSE),2))</f>
        <v>#N/A</v>
      </c>
      <c r="AX3423" s="1" t="str">
        <f t="shared" si="603"/>
        <v>O</v>
      </c>
    </row>
    <row r="3424" spans="1:50">
      <c r="A3424" s="1" t="str">
        <f>IF(G3424="","",VLOOKUP(官網轉換!AW3424,團名!A:B,2,FALSE))</f>
        <v/>
      </c>
      <c r="B3424" s="1" t="str">
        <f>IF(G3424="","",IF(LEFT(VLOOKUP(G3424,官網匯出!A:AQ,43,0),2)="wf",VLOOKUP(VLOOKUP(G3424,官網匯出!A:AQ,43,0),團名!$I$1:$K$12,2,FALSE),"N0071"))</f>
        <v/>
      </c>
      <c r="C3424" s="1" t="str">
        <f>IFERROR(VLOOKUP(官網匯出!D3424,團名!E:G,3,FALSE),"")</f>
        <v/>
      </c>
      <c r="D3424" s="1" t="str">
        <f t="shared" si="594"/>
        <v/>
      </c>
      <c r="E3424" s="1" t="str">
        <f t="shared" si="595"/>
        <v/>
      </c>
      <c r="F3424" s="1" t="str">
        <f>IF(官網匯出!F3424="已付款","","B0012")</f>
        <v>B0012</v>
      </c>
      <c r="G3424" s="1" t="str">
        <f>IF(官網匯出!A3424="","",官網匯出!A3424)</f>
        <v/>
      </c>
      <c r="H3424" s="3" t="str">
        <f>IF(官網匯出!B3424="","",官網匯出!B3424)</f>
        <v/>
      </c>
      <c r="I3424" s="1" t="str">
        <f>IF(官網匯出!C3424="","",官網匯出!C3424)</f>
        <v/>
      </c>
      <c r="J3424" s="1" t="str">
        <f>IF(官網匯出!D3424="","",官網匯出!D3424)</f>
        <v/>
      </c>
      <c r="K3424" s="3" t="str">
        <f>IF(官網匯出!E3424="","",官網匯出!E3424)</f>
        <v/>
      </c>
      <c r="L3424" s="1" t="str">
        <f>IF(官網匯出!F3424="","",官網匯出!F3424)</f>
        <v/>
      </c>
      <c r="M3424" s="1" t="str">
        <f>IF(官網匯出!G3424="","",官網匯出!G3424)</f>
        <v/>
      </c>
      <c r="N3424" s="1" t="str">
        <f>IF(官網匯出!H3424="","",官網匯出!H3424)</f>
        <v/>
      </c>
      <c r="P3424" s="1" t="str">
        <f>IF(官網匯出!J3424="","",RIGHT(官網匯出!J3424,LEN(官網匯出!J3424)-2))</f>
        <v/>
      </c>
      <c r="Q3424" s="1" t="str">
        <f>IF(官網匯出!K3424="","",官網匯出!K3424)</f>
        <v/>
      </c>
      <c r="R3424" s="1" t="str">
        <f>IF(官網匯出!L3424="","",官網匯出!L3424)</f>
        <v/>
      </c>
      <c r="S3424" s="1" t="str">
        <f>IF(官網匯出!M3424="","",官網匯出!M3424)</f>
        <v/>
      </c>
      <c r="T3424" s="1" t="str">
        <f>IF(官網匯出!N3424="","",官網匯出!N3424)</f>
        <v/>
      </c>
      <c r="U3424" s="1" t="str">
        <f>IF(官網匯出!O3424="","",官網匯出!O3424)</f>
        <v/>
      </c>
      <c r="V3424" s="1" t="str">
        <f>IF(官網匯出!P3424="",IF(G3424="","",0),官網匯出!P3424)</f>
        <v/>
      </c>
      <c r="W3424" s="1" t="str">
        <f>IF(官網匯出!Q3424="",IF(G3424="","",0),官網匯出!Q3424)</f>
        <v/>
      </c>
      <c r="X3424" s="1" t="str">
        <f>IF(官網匯出!R3424="","",官網匯出!R3424)</f>
        <v/>
      </c>
      <c r="Y3424" s="1" t="str">
        <f>IF(官網匯出!S3424="","",官網匯出!S3424)</f>
        <v/>
      </c>
      <c r="Z3424" s="1" t="str">
        <f>IF(G3424="","",官網匯出!T3424)</f>
        <v/>
      </c>
      <c r="AA3424" s="1" t="str">
        <f>IF(G3424="","",官網匯出!AK3424)</f>
        <v/>
      </c>
      <c r="AB3424" s="1" t="str">
        <f>IF(G3424="","",IF(官網匯出!V3424="","",官網匯出!V3424))</f>
        <v/>
      </c>
      <c r="AJ3424" s="1" t="str">
        <f>IF(G3424="","",IF(官網匯出!AE3424="","",官網匯出!AE3424))</f>
        <v/>
      </c>
      <c r="AK3424" s="1" t="str">
        <f>IF(G3424="","",IF(官網匯出!AD3424="","",官網匯出!AD3424))</f>
        <v/>
      </c>
      <c r="AL3424" s="1" t="str">
        <f t="shared" si="596"/>
        <v>0</v>
      </c>
      <c r="AM3424" s="1" t="str">
        <f>IF(官網匯出!AG3424="","",官網匯出!AG3424)</f>
        <v/>
      </c>
      <c r="AN3424" s="1" t="str">
        <f>IF(G3424="","",IF(官網匯出!AH3424="","",官網匯出!AH3424))</f>
        <v/>
      </c>
      <c r="AO3424" s="14" t="str">
        <f t="shared" si="597"/>
        <v/>
      </c>
      <c r="AP3424" s="14" t="str">
        <f t="shared" si="598"/>
        <v>1</v>
      </c>
      <c r="AQ3424" s="14" t="str">
        <f t="shared" si="599"/>
        <v>0</v>
      </c>
      <c r="AR3424" s="1" t="str">
        <f t="shared" si="600"/>
        <v/>
      </c>
      <c r="AS3424" s="1" t="str">
        <f t="shared" si="601"/>
        <v/>
      </c>
      <c r="AT3424" s="1" t="str">
        <f t="shared" si="602"/>
        <v/>
      </c>
      <c r="AU3424" s="1" t="str">
        <f t="shared" si="593"/>
        <v/>
      </c>
      <c r="AV3424" s="1" t="e">
        <f>IF(VLOOKUP(G3424,官網匯出!A:AQ,42,FALSE)="","[黃金盾官網]",VLOOKUP(G3424,官網匯出!A:AQ,42,FALSE))</f>
        <v>#N/A</v>
      </c>
      <c r="AW3424" s="1" t="e">
        <f>IF(LEFT(VLOOKUP(G3424,官網匯出!A:AS,43,FALSE),2)="","web",LEFT(VLOOKUP(G3424,官網匯出!A:AS,43,FALSE),2))</f>
        <v>#N/A</v>
      </c>
      <c r="AX3424" s="1" t="str">
        <f t="shared" si="603"/>
        <v>O</v>
      </c>
    </row>
    <row r="3425" spans="1:50">
      <c r="A3425" s="1" t="str">
        <f>IF(G3425="","",VLOOKUP(官網轉換!AW3425,團名!A:B,2,FALSE))</f>
        <v/>
      </c>
      <c r="B3425" s="1" t="str">
        <f>IF(G3425="","",IF(LEFT(VLOOKUP(G3425,官網匯出!A:AQ,43,0),2)="wf",VLOOKUP(VLOOKUP(G3425,官網匯出!A:AQ,43,0),團名!$I$1:$K$12,2,FALSE),"N0071"))</f>
        <v/>
      </c>
      <c r="C3425" s="1" t="str">
        <f>IFERROR(VLOOKUP(官網匯出!D3425,團名!E:G,3,FALSE),"")</f>
        <v/>
      </c>
      <c r="D3425" s="1" t="str">
        <f t="shared" si="594"/>
        <v/>
      </c>
      <c r="E3425" s="1" t="str">
        <f t="shared" si="595"/>
        <v/>
      </c>
      <c r="F3425" s="1" t="str">
        <f>IF(官網匯出!F3425="已付款","","B0012")</f>
        <v>B0012</v>
      </c>
      <c r="G3425" s="1" t="str">
        <f>IF(官網匯出!A3425="","",官網匯出!A3425)</f>
        <v/>
      </c>
      <c r="H3425" s="3" t="str">
        <f>IF(官網匯出!B3425="","",官網匯出!B3425)</f>
        <v/>
      </c>
      <c r="I3425" s="1" t="str">
        <f>IF(官網匯出!C3425="","",官網匯出!C3425)</f>
        <v/>
      </c>
      <c r="J3425" s="1" t="str">
        <f>IF(官網匯出!D3425="","",官網匯出!D3425)</f>
        <v/>
      </c>
      <c r="K3425" s="3" t="str">
        <f>IF(官網匯出!E3425="","",官網匯出!E3425)</f>
        <v/>
      </c>
      <c r="L3425" s="1" t="str">
        <f>IF(官網匯出!F3425="","",官網匯出!F3425)</f>
        <v/>
      </c>
      <c r="M3425" s="1" t="str">
        <f>IF(官網匯出!G3425="","",官網匯出!G3425)</f>
        <v/>
      </c>
      <c r="N3425" s="1" t="str">
        <f>IF(官網匯出!H3425="","",官網匯出!H3425)</f>
        <v/>
      </c>
      <c r="P3425" s="1" t="str">
        <f>IF(官網匯出!J3425="","",RIGHT(官網匯出!J3425,LEN(官網匯出!J3425)-2))</f>
        <v/>
      </c>
      <c r="Q3425" s="1" t="str">
        <f>IF(官網匯出!K3425="","",官網匯出!K3425)</f>
        <v/>
      </c>
      <c r="R3425" s="1" t="str">
        <f>IF(官網匯出!L3425="","",官網匯出!L3425)</f>
        <v/>
      </c>
      <c r="S3425" s="1" t="str">
        <f>IF(官網匯出!M3425="","",官網匯出!M3425)</f>
        <v/>
      </c>
      <c r="T3425" s="1" t="str">
        <f>IF(官網匯出!N3425="","",官網匯出!N3425)</f>
        <v/>
      </c>
      <c r="U3425" s="1" t="str">
        <f>IF(官網匯出!O3425="","",官網匯出!O3425)</f>
        <v/>
      </c>
      <c r="V3425" s="1" t="str">
        <f>IF(官網匯出!P3425="",IF(G3425="","",0),官網匯出!P3425)</f>
        <v/>
      </c>
      <c r="W3425" s="1" t="str">
        <f>IF(官網匯出!Q3425="",IF(G3425="","",0),官網匯出!Q3425)</f>
        <v/>
      </c>
      <c r="X3425" s="1" t="str">
        <f>IF(官網匯出!R3425="","",官網匯出!R3425)</f>
        <v/>
      </c>
      <c r="Y3425" s="1" t="str">
        <f>IF(官網匯出!S3425="","",官網匯出!S3425)</f>
        <v/>
      </c>
      <c r="Z3425" s="1" t="str">
        <f>IF(G3425="","",官網匯出!T3425)</f>
        <v/>
      </c>
      <c r="AA3425" s="1" t="str">
        <f>IF(G3425="","",官網匯出!AK3425)</f>
        <v/>
      </c>
      <c r="AB3425" s="1" t="str">
        <f>IF(G3425="","",IF(官網匯出!V3425="","",官網匯出!V3425))</f>
        <v/>
      </c>
      <c r="AJ3425" s="1" t="str">
        <f>IF(G3425="","",IF(官網匯出!AE3425="","",官網匯出!AE3425))</f>
        <v/>
      </c>
      <c r="AK3425" s="1" t="str">
        <f>IF(G3425="","",IF(官網匯出!AD3425="","",官網匯出!AD3425))</f>
        <v/>
      </c>
      <c r="AL3425" s="1" t="str">
        <f t="shared" si="596"/>
        <v>0</v>
      </c>
      <c r="AM3425" s="1" t="str">
        <f>IF(官網匯出!AG3425="","",官網匯出!AG3425)</f>
        <v/>
      </c>
      <c r="AN3425" s="1" t="str">
        <f>IF(G3425="","",IF(官網匯出!AH3425="","",官網匯出!AH3425))</f>
        <v/>
      </c>
      <c r="AO3425" s="14" t="str">
        <f t="shared" si="597"/>
        <v/>
      </c>
      <c r="AP3425" s="14" t="str">
        <f t="shared" si="598"/>
        <v>1</v>
      </c>
      <c r="AQ3425" s="14" t="str">
        <f t="shared" si="599"/>
        <v>0</v>
      </c>
      <c r="AR3425" s="1" t="str">
        <f t="shared" si="600"/>
        <v/>
      </c>
      <c r="AS3425" s="1" t="str">
        <f t="shared" si="601"/>
        <v/>
      </c>
      <c r="AT3425" s="1" t="str">
        <f t="shared" si="602"/>
        <v/>
      </c>
      <c r="AU3425" s="1" t="str">
        <f t="shared" si="593"/>
        <v/>
      </c>
      <c r="AV3425" s="1" t="e">
        <f>IF(VLOOKUP(G3425,官網匯出!A:AQ,42,FALSE)="","[黃金盾官網]",VLOOKUP(G3425,官網匯出!A:AQ,42,FALSE))</f>
        <v>#N/A</v>
      </c>
      <c r="AW3425" s="1" t="e">
        <f>IF(LEFT(VLOOKUP(G3425,官網匯出!A:AS,43,FALSE),2)="","web",LEFT(VLOOKUP(G3425,官網匯出!A:AS,43,FALSE),2))</f>
        <v>#N/A</v>
      </c>
      <c r="AX3425" s="1" t="str">
        <f t="shared" si="603"/>
        <v>O</v>
      </c>
    </row>
    <row r="3426" spans="1:50">
      <c r="A3426" s="1" t="str">
        <f>IF(G3426="","",VLOOKUP(官網轉換!AW3426,團名!A:B,2,FALSE))</f>
        <v/>
      </c>
      <c r="B3426" s="1" t="str">
        <f>IF(G3426="","",IF(LEFT(VLOOKUP(G3426,官網匯出!A:AQ,43,0),2)="wf",VLOOKUP(VLOOKUP(G3426,官網匯出!A:AQ,43,0),團名!$I$1:$K$12,2,FALSE),"N0071"))</f>
        <v/>
      </c>
      <c r="C3426" s="1" t="str">
        <f>IFERROR(VLOOKUP(官網匯出!D3426,團名!E:G,3,FALSE),"")</f>
        <v/>
      </c>
      <c r="D3426" s="1" t="str">
        <f t="shared" si="594"/>
        <v/>
      </c>
      <c r="E3426" s="1" t="str">
        <f t="shared" si="595"/>
        <v/>
      </c>
      <c r="F3426" s="1" t="str">
        <f>IF(官網匯出!F3426="已付款","","B0012")</f>
        <v>B0012</v>
      </c>
      <c r="G3426" s="1" t="str">
        <f>IF(官網匯出!A3426="","",官網匯出!A3426)</f>
        <v/>
      </c>
      <c r="H3426" s="3" t="str">
        <f>IF(官網匯出!B3426="","",官網匯出!B3426)</f>
        <v/>
      </c>
      <c r="I3426" s="1" t="str">
        <f>IF(官網匯出!C3426="","",官網匯出!C3426)</f>
        <v/>
      </c>
      <c r="J3426" s="1" t="str">
        <f>IF(官網匯出!D3426="","",官網匯出!D3426)</f>
        <v/>
      </c>
      <c r="K3426" s="3" t="str">
        <f>IF(官網匯出!E3426="","",官網匯出!E3426)</f>
        <v/>
      </c>
      <c r="L3426" s="1" t="str">
        <f>IF(官網匯出!F3426="","",官網匯出!F3426)</f>
        <v/>
      </c>
      <c r="M3426" s="1" t="str">
        <f>IF(官網匯出!G3426="","",官網匯出!G3426)</f>
        <v/>
      </c>
      <c r="N3426" s="1" t="str">
        <f>IF(官網匯出!H3426="","",官網匯出!H3426)</f>
        <v/>
      </c>
      <c r="P3426" s="1" t="str">
        <f>IF(官網匯出!J3426="","",RIGHT(官網匯出!J3426,LEN(官網匯出!J3426)-2))</f>
        <v/>
      </c>
      <c r="Q3426" s="1" t="str">
        <f>IF(官網匯出!K3426="","",官網匯出!K3426)</f>
        <v/>
      </c>
      <c r="R3426" s="1" t="str">
        <f>IF(官網匯出!L3426="","",官網匯出!L3426)</f>
        <v/>
      </c>
      <c r="S3426" s="1" t="str">
        <f>IF(官網匯出!M3426="","",官網匯出!M3426)</f>
        <v/>
      </c>
      <c r="T3426" s="1" t="str">
        <f>IF(官網匯出!N3426="","",官網匯出!N3426)</f>
        <v/>
      </c>
      <c r="U3426" s="1" t="str">
        <f>IF(官網匯出!O3426="","",官網匯出!O3426)</f>
        <v/>
      </c>
      <c r="V3426" s="1" t="str">
        <f>IF(官網匯出!P3426="",IF(G3426="","",0),官網匯出!P3426)</f>
        <v/>
      </c>
      <c r="W3426" s="1" t="str">
        <f>IF(官網匯出!Q3426="",IF(G3426="","",0),官網匯出!Q3426)</f>
        <v/>
      </c>
      <c r="X3426" s="1" t="str">
        <f>IF(官網匯出!R3426="","",官網匯出!R3426)</f>
        <v/>
      </c>
      <c r="Y3426" s="1" t="str">
        <f>IF(官網匯出!S3426="","",官網匯出!S3426)</f>
        <v/>
      </c>
      <c r="Z3426" s="1" t="str">
        <f>IF(G3426="","",官網匯出!T3426)</f>
        <v/>
      </c>
      <c r="AA3426" s="1" t="str">
        <f>IF(G3426="","",官網匯出!AK3426)</f>
        <v/>
      </c>
      <c r="AB3426" s="1" t="str">
        <f>IF(G3426="","",IF(官網匯出!V3426="","",官網匯出!V3426))</f>
        <v/>
      </c>
      <c r="AJ3426" s="1" t="str">
        <f>IF(G3426="","",IF(官網匯出!AE3426="","",官網匯出!AE3426))</f>
        <v/>
      </c>
      <c r="AK3426" s="1" t="str">
        <f>IF(G3426="","",IF(官網匯出!AD3426="","",官網匯出!AD3426))</f>
        <v/>
      </c>
      <c r="AL3426" s="1" t="str">
        <f t="shared" si="596"/>
        <v>0</v>
      </c>
      <c r="AM3426" s="1" t="str">
        <f>IF(官網匯出!AG3426="","",官網匯出!AG3426)</f>
        <v/>
      </c>
      <c r="AN3426" s="1" t="str">
        <f>IF(G3426="","",IF(官網匯出!AH3426="","",官網匯出!AH3426))</f>
        <v/>
      </c>
      <c r="AO3426" s="14" t="str">
        <f t="shared" si="597"/>
        <v/>
      </c>
      <c r="AP3426" s="14" t="str">
        <f t="shared" si="598"/>
        <v>1</v>
      </c>
      <c r="AQ3426" s="14" t="str">
        <f t="shared" si="599"/>
        <v>0</v>
      </c>
      <c r="AR3426" s="1" t="str">
        <f t="shared" si="600"/>
        <v/>
      </c>
      <c r="AS3426" s="1" t="str">
        <f t="shared" si="601"/>
        <v/>
      </c>
      <c r="AT3426" s="1" t="str">
        <f t="shared" si="602"/>
        <v/>
      </c>
      <c r="AU3426" s="1" t="str">
        <f t="shared" si="593"/>
        <v/>
      </c>
      <c r="AV3426" s="1" t="e">
        <f>IF(VLOOKUP(G3426,官網匯出!A:AQ,42,FALSE)="","[黃金盾官網]",VLOOKUP(G3426,官網匯出!A:AQ,42,FALSE))</f>
        <v>#N/A</v>
      </c>
      <c r="AW3426" s="1" t="e">
        <f>IF(LEFT(VLOOKUP(G3426,官網匯出!A:AS,43,FALSE),2)="","web",LEFT(VLOOKUP(G3426,官網匯出!A:AS,43,FALSE),2))</f>
        <v>#N/A</v>
      </c>
      <c r="AX3426" s="1" t="str">
        <f t="shared" si="603"/>
        <v>O</v>
      </c>
    </row>
    <row r="3427" spans="1:50">
      <c r="A3427" s="1" t="str">
        <f>IF(G3427="","",VLOOKUP(官網轉換!AW3427,團名!A:B,2,FALSE))</f>
        <v/>
      </c>
      <c r="B3427" s="1" t="str">
        <f>IF(G3427="","",IF(LEFT(VLOOKUP(G3427,官網匯出!A:AQ,43,0),2)="wf",VLOOKUP(VLOOKUP(G3427,官網匯出!A:AQ,43,0),團名!$I$1:$K$12,2,FALSE),"N0071"))</f>
        <v/>
      </c>
      <c r="C3427" s="1" t="str">
        <f>IFERROR(VLOOKUP(官網匯出!D3427,團名!E:G,3,FALSE),"")</f>
        <v/>
      </c>
      <c r="D3427" s="1" t="str">
        <f t="shared" si="594"/>
        <v/>
      </c>
      <c r="E3427" s="1" t="str">
        <f t="shared" si="595"/>
        <v/>
      </c>
      <c r="F3427" s="1" t="str">
        <f>IF(官網匯出!F3427="已付款","","B0012")</f>
        <v>B0012</v>
      </c>
      <c r="G3427" s="1" t="str">
        <f>IF(官網匯出!A3427="","",官網匯出!A3427)</f>
        <v/>
      </c>
      <c r="H3427" s="3" t="str">
        <f>IF(官網匯出!B3427="","",官網匯出!B3427)</f>
        <v/>
      </c>
      <c r="I3427" s="1" t="str">
        <f>IF(官網匯出!C3427="","",官網匯出!C3427)</f>
        <v/>
      </c>
      <c r="J3427" s="1" t="str">
        <f>IF(官網匯出!D3427="","",官網匯出!D3427)</f>
        <v/>
      </c>
      <c r="K3427" s="3" t="str">
        <f>IF(官網匯出!E3427="","",官網匯出!E3427)</f>
        <v/>
      </c>
      <c r="L3427" s="1" t="str">
        <f>IF(官網匯出!F3427="","",官網匯出!F3427)</f>
        <v/>
      </c>
      <c r="M3427" s="1" t="str">
        <f>IF(官網匯出!G3427="","",官網匯出!G3427)</f>
        <v/>
      </c>
      <c r="N3427" s="1" t="str">
        <f>IF(官網匯出!H3427="","",官網匯出!H3427)</f>
        <v/>
      </c>
      <c r="P3427" s="1" t="str">
        <f>IF(官網匯出!J3427="","",RIGHT(官網匯出!J3427,LEN(官網匯出!J3427)-2))</f>
        <v/>
      </c>
      <c r="Q3427" s="1" t="str">
        <f>IF(官網匯出!K3427="","",官網匯出!K3427)</f>
        <v/>
      </c>
      <c r="R3427" s="1" t="str">
        <f>IF(官網匯出!L3427="","",官網匯出!L3427)</f>
        <v/>
      </c>
      <c r="S3427" s="1" t="str">
        <f>IF(官網匯出!M3427="","",官網匯出!M3427)</f>
        <v/>
      </c>
      <c r="T3427" s="1" t="str">
        <f>IF(官網匯出!N3427="","",官網匯出!N3427)</f>
        <v/>
      </c>
      <c r="U3427" s="1" t="str">
        <f>IF(官網匯出!O3427="","",官網匯出!O3427)</f>
        <v/>
      </c>
      <c r="V3427" s="1" t="str">
        <f>IF(官網匯出!P3427="",IF(G3427="","",0),官網匯出!P3427)</f>
        <v/>
      </c>
      <c r="W3427" s="1" t="str">
        <f>IF(官網匯出!Q3427="",IF(G3427="","",0),官網匯出!Q3427)</f>
        <v/>
      </c>
      <c r="X3427" s="1" t="str">
        <f>IF(官網匯出!R3427="","",官網匯出!R3427)</f>
        <v/>
      </c>
      <c r="Y3427" s="1" t="str">
        <f>IF(官網匯出!S3427="","",官網匯出!S3427)</f>
        <v/>
      </c>
      <c r="Z3427" s="1" t="str">
        <f>IF(G3427="","",官網匯出!T3427)</f>
        <v/>
      </c>
      <c r="AA3427" s="1" t="str">
        <f>IF(G3427="","",官網匯出!AK3427)</f>
        <v/>
      </c>
      <c r="AB3427" s="1" t="str">
        <f>IF(G3427="","",IF(官網匯出!V3427="","",官網匯出!V3427))</f>
        <v/>
      </c>
      <c r="AJ3427" s="1" t="str">
        <f>IF(G3427="","",IF(官網匯出!AE3427="","",官網匯出!AE3427))</f>
        <v/>
      </c>
      <c r="AK3427" s="1" t="str">
        <f>IF(G3427="","",IF(官網匯出!AD3427="","",官網匯出!AD3427))</f>
        <v/>
      </c>
      <c r="AL3427" s="1" t="str">
        <f t="shared" si="596"/>
        <v>0</v>
      </c>
      <c r="AM3427" s="1" t="str">
        <f>IF(官網匯出!AG3427="","",官網匯出!AG3427)</f>
        <v/>
      </c>
      <c r="AN3427" s="1" t="str">
        <f>IF(G3427="","",IF(官網匯出!AH3427="","",官網匯出!AH3427))</f>
        <v/>
      </c>
      <c r="AO3427" s="14" t="str">
        <f t="shared" si="597"/>
        <v/>
      </c>
      <c r="AP3427" s="14" t="str">
        <f t="shared" si="598"/>
        <v>1</v>
      </c>
      <c r="AQ3427" s="14" t="str">
        <f t="shared" si="599"/>
        <v>0</v>
      </c>
      <c r="AR3427" s="1" t="str">
        <f t="shared" si="600"/>
        <v/>
      </c>
      <c r="AS3427" s="1" t="str">
        <f t="shared" si="601"/>
        <v/>
      </c>
      <c r="AT3427" s="1" t="str">
        <f t="shared" si="602"/>
        <v/>
      </c>
      <c r="AU3427" s="1" t="str">
        <f t="shared" si="593"/>
        <v/>
      </c>
      <c r="AV3427" s="1" t="e">
        <f>IF(VLOOKUP(G3427,官網匯出!A:AQ,42,FALSE)="","[黃金盾官網]",VLOOKUP(G3427,官網匯出!A:AQ,42,FALSE))</f>
        <v>#N/A</v>
      </c>
      <c r="AW3427" s="1" t="e">
        <f>IF(LEFT(VLOOKUP(G3427,官網匯出!A:AS,43,FALSE),2)="","web",LEFT(VLOOKUP(G3427,官網匯出!A:AS,43,FALSE),2))</f>
        <v>#N/A</v>
      </c>
      <c r="AX3427" s="1" t="str">
        <f t="shared" si="603"/>
        <v>O</v>
      </c>
    </row>
    <row r="3428" spans="1:50">
      <c r="A3428" s="1" t="str">
        <f>IF(G3428="","",VLOOKUP(官網轉換!AW3428,團名!A:B,2,FALSE))</f>
        <v/>
      </c>
      <c r="B3428" s="1" t="str">
        <f>IF(G3428="","",IF(LEFT(VLOOKUP(G3428,官網匯出!A:AQ,43,0),2)="wf",VLOOKUP(VLOOKUP(G3428,官網匯出!A:AQ,43,0),團名!$I$1:$K$12,2,FALSE),"N0071"))</f>
        <v/>
      </c>
      <c r="C3428" s="1" t="str">
        <f>IFERROR(VLOOKUP(官網匯出!D3428,團名!E:G,3,FALSE),"")</f>
        <v/>
      </c>
      <c r="D3428" s="1" t="str">
        <f t="shared" si="594"/>
        <v/>
      </c>
      <c r="E3428" s="1" t="str">
        <f t="shared" si="595"/>
        <v/>
      </c>
      <c r="F3428" s="1" t="str">
        <f>IF(官網匯出!F3428="已付款","","B0012")</f>
        <v>B0012</v>
      </c>
      <c r="G3428" s="1" t="str">
        <f>IF(官網匯出!A3428="","",官網匯出!A3428)</f>
        <v/>
      </c>
      <c r="H3428" s="3" t="str">
        <f>IF(官網匯出!B3428="","",官網匯出!B3428)</f>
        <v/>
      </c>
      <c r="I3428" s="1" t="str">
        <f>IF(官網匯出!C3428="","",官網匯出!C3428)</f>
        <v/>
      </c>
      <c r="J3428" s="1" t="str">
        <f>IF(官網匯出!D3428="","",官網匯出!D3428)</f>
        <v/>
      </c>
      <c r="K3428" s="3" t="str">
        <f>IF(官網匯出!E3428="","",官網匯出!E3428)</f>
        <v/>
      </c>
      <c r="L3428" s="1" t="str">
        <f>IF(官網匯出!F3428="","",官網匯出!F3428)</f>
        <v/>
      </c>
      <c r="M3428" s="1" t="str">
        <f>IF(官網匯出!G3428="","",官網匯出!G3428)</f>
        <v/>
      </c>
      <c r="N3428" s="1" t="str">
        <f>IF(官網匯出!H3428="","",官網匯出!H3428)</f>
        <v/>
      </c>
      <c r="P3428" s="1" t="str">
        <f>IF(官網匯出!J3428="","",RIGHT(官網匯出!J3428,LEN(官網匯出!J3428)-2))</f>
        <v/>
      </c>
      <c r="Q3428" s="1" t="str">
        <f>IF(官網匯出!K3428="","",官網匯出!K3428)</f>
        <v/>
      </c>
      <c r="R3428" s="1" t="str">
        <f>IF(官網匯出!L3428="","",官網匯出!L3428)</f>
        <v/>
      </c>
      <c r="S3428" s="1" t="str">
        <f>IF(官網匯出!M3428="","",官網匯出!M3428)</f>
        <v/>
      </c>
      <c r="T3428" s="1" t="str">
        <f>IF(官網匯出!N3428="","",官網匯出!N3428)</f>
        <v/>
      </c>
      <c r="U3428" s="1" t="str">
        <f>IF(官網匯出!O3428="","",官網匯出!O3428)</f>
        <v/>
      </c>
      <c r="V3428" s="1" t="str">
        <f>IF(官網匯出!P3428="",IF(G3428="","",0),官網匯出!P3428)</f>
        <v/>
      </c>
      <c r="W3428" s="1" t="str">
        <f>IF(官網匯出!Q3428="",IF(G3428="","",0),官網匯出!Q3428)</f>
        <v/>
      </c>
      <c r="X3428" s="1" t="str">
        <f>IF(官網匯出!R3428="","",官網匯出!R3428)</f>
        <v/>
      </c>
      <c r="Y3428" s="1" t="str">
        <f>IF(官網匯出!S3428="","",官網匯出!S3428)</f>
        <v/>
      </c>
      <c r="Z3428" s="1" t="str">
        <f>IF(G3428="","",官網匯出!T3428)</f>
        <v/>
      </c>
      <c r="AA3428" s="1" t="str">
        <f>IF(G3428="","",官網匯出!AK3428)</f>
        <v/>
      </c>
      <c r="AB3428" s="1" t="str">
        <f>IF(G3428="","",IF(官網匯出!V3428="","",官網匯出!V3428))</f>
        <v/>
      </c>
      <c r="AJ3428" s="1" t="str">
        <f>IF(G3428="","",IF(官網匯出!AE3428="","",官網匯出!AE3428))</f>
        <v/>
      </c>
      <c r="AK3428" s="1" t="str">
        <f>IF(G3428="","",IF(官網匯出!AD3428="","",官網匯出!AD3428))</f>
        <v/>
      </c>
      <c r="AL3428" s="1" t="str">
        <f t="shared" si="596"/>
        <v>0</v>
      </c>
      <c r="AM3428" s="1" t="str">
        <f>IF(官網匯出!AG3428="","",官網匯出!AG3428)</f>
        <v/>
      </c>
      <c r="AN3428" s="1" t="str">
        <f>IF(G3428="","",IF(官網匯出!AH3428="","",官網匯出!AH3428))</f>
        <v/>
      </c>
      <c r="AO3428" s="14" t="str">
        <f t="shared" si="597"/>
        <v/>
      </c>
      <c r="AP3428" s="14" t="str">
        <f t="shared" si="598"/>
        <v>1</v>
      </c>
      <c r="AQ3428" s="14" t="str">
        <f t="shared" si="599"/>
        <v>0</v>
      </c>
      <c r="AR3428" s="1" t="str">
        <f t="shared" si="600"/>
        <v/>
      </c>
      <c r="AS3428" s="1" t="str">
        <f t="shared" si="601"/>
        <v/>
      </c>
      <c r="AT3428" s="1" t="str">
        <f t="shared" si="602"/>
        <v/>
      </c>
      <c r="AU3428" s="1" t="str">
        <f t="shared" si="593"/>
        <v/>
      </c>
      <c r="AV3428" s="1" t="e">
        <f>IF(VLOOKUP(G3428,官網匯出!A:AQ,42,FALSE)="","[黃金盾官網]",VLOOKUP(G3428,官網匯出!A:AQ,42,FALSE))</f>
        <v>#N/A</v>
      </c>
      <c r="AW3428" s="1" t="e">
        <f>IF(LEFT(VLOOKUP(G3428,官網匯出!A:AS,43,FALSE),2)="","web",LEFT(VLOOKUP(G3428,官網匯出!A:AS,43,FALSE),2))</f>
        <v>#N/A</v>
      </c>
      <c r="AX3428" s="1" t="str">
        <f t="shared" si="603"/>
        <v>O</v>
      </c>
    </row>
    <row r="3429" spans="1:50">
      <c r="A3429" s="1" t="str">
        <f>IF(G3429="","",VLOOKUP(官網轉換!AW3429,團名!A:B,2,FALSE))</f>
        <v/>
      </c>
      <c r="B3429" s="1" t="str">
        <f>IF(G3429="","",IF(LEFT(VLOOKUP(G3429,官網匯出!A:AQ,43,0),2)="wf",VLOOKUP(VLOOKUP(G3429,官網匯出!A:AQ,43,0),團名!$I$1:$K$12,2,FALSE),"N0071"))</f>
        <v/>
      </c>
      <c r="C3429" s="1" t="str">
        <f>IFERROR(VLOOKUP(官網匯出!D3429,團名!E:G,3,FALSE),"")</f>
        <v/>
      </c>
      <c r="D3429" s="1" t="str">
        <f t="shared" si="594"/>
        <v/>
      </c>
      <c r="E3429" s="1" t="str">
        <f t="shared" si="595"/>
        <v/>
      </c>
      <c r="F3429" s="1" t="str">
        <f>IF(官網匯出!F3429="已付款","","B0012")</f>
        <v>B0012</v>
      </c>
      <c r="G3429" s="1" t="str">
        <f>IF(官網匯出!A3429="","",官網匯出!A3429)</f>
        <v/>
      </c>
      <c r="H3429" s="3" t="str">
        <f>IF(官網匯出!B3429="","",官網匯出!B3429)</f>
        <v/>
      </c>
      <c r="I3429" s="1" t="str">
        <f>IF(官網匯出!C3429="","",官網匯出!C3429)</f>
        <v/>
      </c>
      <c r="J3429" s="1" t="str">
        <f>IF(官網匯出!D3429="","",官網匯出!D3429)</f>
        <v/>
      </c>
      <c r="K3429" s="3" t="str">
        <f>IF(官網匯出!E3429="","",官網匯出!E3429)</f>
        <v/>
      </c>
      <c r="L3429" s="1" t="str">
        <f>IF(官網匯出!F3429="","",官網匯出!F3429)</f>
        <v/>
      </c>
      <c r="M3429" s="1" t="str">
        <f>IF(官網匯出!G3429="","",官網匯出!G3429)</f>
        <v/>
      </c>
      <c r="N3429" s="1" t="str">
        <f>IF(官網匯出!H3429="","",官網匯出!H3429)</f>
        <v/>
      </c>
      <c r="P3429" s="1" t="str">
        <f>IF(官網匯出!J3429="","",RIGHT(官網匯出!J3429,LEN(官網匯出!J3429)-2))</f>
        <v/>
      </c>
      <c r="Q3429" s="1" t="str">
        <f>IF(官網匯出!K3429="","",官網匯出!K3429)</f>
        <v/>
      </c>
      <c r="R3429" s="1" t="str">
        <f>IF(官網匯出!L3429="","",官網匯出!L3429)</f>
        <v/>
      </c>
      <c r="S3429" s="1" t="str">
        <f>IF(官網匯出!M3429="","",官網匯出!M3429)</f>
        <v/>
      </c>
      <c r="T3429" s="1" t="str">
        <f>IF(官網匯出!N3429="","",官網匯出!N3429)</f>
        <v/>
      </c>
      <c r="U3429" s="1" t="str">
        <f>IF(官網匯出!O3429="","",官網匯出!O3429)</f>
        <v/>
      </c>
      <c r="V3429" s="1" t="str">
        <f>IF(官網匯出!P3429="",IF(G3429="","",0),官網匯出!P3429)</f>
        <v/>
      </c>
      <c r="W3429" s="1" t="str">
        <f>IF(官網匯出!Q3429="",IF(G3429="","",0),官網匯出!Q3429)</f>
        <v/>
      </c>
      <c r="X3429" s="1" t="str">
        <f>IF(官網匯出!R3429="","",官網匯出!R3429)</f>
        <v/>
      </c>
      <c r="Y3429" s="1" t="str">
        <f>IF(官網匯出!S3429="","",官網匯出!S3429)</f>
        <v/>
      </c>
      <c r="Z3429" s="1" t="str">
        <f>IF(G3429="","",官網匯出!T3429)</f>
        <v/>
      </c>
      <c r="AA3429" s="1" t="str">
        <f>IF(G3429="","",官網匯出!AK3429)</f>
        <v/>
      </c>
      <c r="AB3429" s="1" t="str">
        <f>IF(G3429="","",IF(官網匯出!V3429="","",官網匯出!V3429))</f>
        <v/>
      </c>
      <c r="AJ3429" s="1" t="str">
        <f>IF(G3429="","",IF(官網匯出!AE3429="","",官網匯出!AE3429))</f>
        <v/>
      </c>
      <c r="AK3429" s="1" t="str">
        <f>IF(G3429="","",IF(官網匯出!AD3429="","",官網匯出!AD3429))</f>
        <v/>
      </c>
      <c r="AL3429" s="1" t="str">
        <f t="shared" si="596"/>
        <v>0</v>
      </c>
      <c r="AM3429" s="1" t="str">
        <f>IF(官網匯出!AG3429="","",官網匯出!AG3429)</f>
        <v/>
      </c>
      <c r="AN3429" s="1" t="str">
        <f>IF(G3429="","",IF(官網匯出!AH3429="","",官網匯出!AH3429))</f>
        <v/>
      </c>
      <c r="AO3429" s="14" t="str">
        <f t="shared" si="597"/>
        <v/>
      </c>
      <c r="AP3429" s="14" t="str">
        <f t="shared" si="598"/>
        <v>1</v>
      </c>
      <c r="AQ3429" s="14" t="str">
        <f t="shared" si="599"/>
        <v>0</v>
      </c>
      <c r="AR3429" s="1" t="str">
        <f t="shared" si="600"/>
        <v/>
      </c>
      <c r="AS3429" s="1" t="str">
        <f t="shared" si="601"/>
        <v/>
      </c>
      <c r="AT3429" s="1" t="str">
        <f t="shared" si="602"/>
        <v/>
      </c>
      <c r="AU3429" s="1" t="str">
        <f t="shared" si="593"/>
        <v/>
      </c>
      <c r="AV3429" s="1" t="e">
        <f>IF(VLOOKUP(G3429,官網匯出!A:AQ,42,FALSE)="","[黃金盾官網]",VLOOKUP(G3429,官網匯出!A:AQ,42,FALSE))</f>
        <v>#N/A</v>
      </c>
      <c r="AW3429" s="1" t="e">
        <f>IF(LEFT(VLOOKUP(G3429,官網匯出!A:AS,43,FALSE),2)="","web",LEFT(VLOOKUP(G3429,官網匯出!A:AS,43,FALSE),2))</f>
        <v>#N/A</v>
      </c>
      <c r="AX3429" s="1" t="str">
        <f t="shared" si="603"/>
        <v>O</v>
      </c>
    </row>
    <row r="3430" spans="1:50">
      <c r="A3430" s="1" t="str">
        <f>IF(G3430="","",VLOOKUP(官網轉換!AW3430,團名!A:B,2,FALSE))</f>
        <v/>
      </c>
      <c r="B3430" s="1" t="str">
        <f>IF(G3430="","",IF(LEFT(VLOOKUP(G3430,官網匯出!A:AQ,43,0),2)="wf",VLOOKUP(VLOOKUP(G3430,官網匯出!A:AQ,43,0),團名!$I$1:$K$12,2,FALSE),"N0071"))</f>
        <v/>
      </c>
      <c r="C3430" s="1" t="str">
        <f>IFERROR(VLOOKUP(官網匯出!D3430,團名!E:G,3,FALSE),"")</f>
        <v/>
      </c>
      <c r="D3430" s="1" t="str">
        <f t="shared" si="594"/>
        <v/>
      </c>
      <c r="E3430" s="1" t="str">
        <f t="shared" si="595"/>
        <v/>
      </c>
      <c r="F3430" s="1" t="str">
        <f>IF(官網匯出!F3430="已付款","","B0012")</f>
        <v>B0012</v>
      </c>
      <c r="G3430" s="1" t="str">
        <f>IF(官網匯出!A3430="","",官網匯出!A3430)</f>
        <v/>
      </c>
      <c r="H3430" s="3" t="str">
        <f>IF(官網匯出!B3430="","",官網匯出!B3430)</f>
        <v/>
      </c>
      <c r="I3430" s="1" t="str">
        <f>IF(官網匯出!C3430="","",官網匯出!C3430)</f>
        <v/>
      </c>
      <c r="J3430" s="1" t="str">
        <f>IF(官網匯出!D3430="","",官網匯出!D3430)</f>
        <v/>
      </c>
      <c r="K3430" s="3" t="str">
        <f>IF(官網匯出!E3430="","",官網匯出!E3430)</f>
        <v/>
      </c>
      <c r="L3430" s="1" t="str">
        <f>IF(官網匯出!F3430="","",官網匯出!F3430)</f>
        <v/>
      </c>
      <c r="M3430" s="1" t="str">
        <f>IF(官網匯出!G3430="","",官網匯出!G3430)</f>
        <v/>
      </c>
      <c r="N3430" s="1" t="str">
        <f>IF(官網匯出!H3430="","",官網匯出!H3430)</f>
        <v/>
      </c>
      <c r="P3430" s="1" t="str">
        <f>IF(官網匯出!J3430="","",RIGHT(官網匯出!J3430,LEN(官網匯出!J3430)-2))</f>
        <v/>
      </c>
      <c r="Q3430" s="1" t="str">
        <f>IF(官網匯出!K3430="","",官網匯出!K3430)</f>
        <v/>
      </c>
      <c r="R3430" s="1" t="str">
        <f>IF(官網匯出!L3430="","",官網匯出!L3430)</f>
        <v/>
      </c>
      <c r="S3430" s="1" t="str">
        <f>IF(官網匯出!M3430="","",官網匯出!M3430)</f>
        <v/>
      </c>
      <c r="T3430" s="1" t="str">
        <f>IF(官網匯出!N3430="","",官網匯出!N3430)</f>
        <v/>
      </c>
      <c r="U3430" s="1" t="str">
        <f>IF(官網匯出!O3430="","",官網匯出!O3430)</f>
        <v/>
      </c>
      <c r="V3430" s="1" t="str">
        <f>IF(官網匯出!P3430="",IF(G3430="","",0),官網匯出!P3430)</f>
        <v/>
      </c>
      <c r="W3430" s="1" t="str">
        <f>IF(官網匯出!Q3430="",IF(G3430="","",0),官網匯出!Q3430)</f>
        <v/>
      </c>
      <c r="X3430" s="1" t="str">
        <f>IF(官網匯出!R3430="","",官網匯出!R3430)</f>
        <v/>
      </c>
      <c r="Y3430" s="1" t="str">
        <f>IF(官網匯出!S3430="","",官網匯出!S3430)</f>
        <v/>
      </c>
      <c r="Z3430" s="1" t="str">
        <f>IF(G3430="","",官網匯出!T3430)</f>
        <v/>
      </c>
      <c r="AA3430" s="1" t="str">
        <f>IF(G3430="","",官網匯出!AK3430)</f>
        <v/>
      </c>
      <c r="AB3430" s="1" t="str">
        <f>IF(G3430="","",IF(官網匯出!V3430="","",官網匯出!V3430))</f>
        <v/>
      </c>
      <c r="AJ3430" s="1" t="str">
        <f>IF(G3430="","",IF(官網匯出!AE3430="","",官網匯出!AE3430))</f>
        <v/>
      </c>
      <c r="AK3430" s="1" t="str">
        <f>IF(G3430="","",IF(官網匯出!AD3430="","",官網匯出!AD3430))</f>
        <v/>
      </c>
      <c r="AL3430" s="1" t="str">
        <f t="shared" si="596"/>
        <v>0</v>
      </c>
      <c r="AM3430" s="1" t="str">
        <f>IF(官網匯出!AG3430="","",官網匯出!AG3430)</f>
        <v/>
      </c>
      <c r="AN3430" s="1" t="str">
        <f>IF(G3430="","",IF(官網匯出!AH3430="","",官網匯出!AH3430))</f>
        <v/>
      </c>
      <c r="AO3430" s="14" t="str">
        <f t="shared" si="597"/>
        <v/>
      </c>
      <c r="AP3430" s="14" t="str">
        <f t="shared" si="598"/>
        <v>1</v>
      </c>
      <c r="AQ3430" s="14" t="str">
        <f t="shared" si="599"/>
        <v>0</v>
      </c>
      <c r="AR3430" s="1" t="str">
        <f t="shared" si="600"/>
        <v/>
      </c>
      <c r="AS3430" s="1" t="str">
        <f t="shared" si="601"/>
        <v/>
      </c>
      <c r="AT3430" s="1" t="str">
        <f t="shared" si="602"/>
        <v/>
      </c>
      <c r="AU3430" s="1" t="str">
        <f t="shared" si="593"/>
        <v/>
      </c>
      <c r="AV3430" s="1" t="e">
        <f>IF(VLOOKUP(G3430,官網匯出!A:AQ,42,FALSE)="","[黃金盾官網]",VLOOKUP(G3430,官網匯出!A:AQ,42,FALSE))</f>
        <v>#N/A</v>
      </c>
      <c r="AW3430" s="1" t="e">
        <f>IF(LEFT(VLOOKUP(G3430,官網匯出!A:AS,43,FALSE),2)="","web",LEFT(VLOOKUP(G3430,官網匯出!A:AS,43,FALSE),2))</f>
        <v>#N/A</v>
      </c>
      <c r="AX3430" s="1" t="str">
        <f t="shared" si="603"/>
        <v>O</v>
      </c>
    </row>
    <row r="3431" spans="1:50">
      <c r="A3431" s="1" t="str">
        <f>IF(G3431="","",VLOOKUP(官網轉換!AW3431,團名!A:B,2,FALSE))</f>
        <v/>
      </c>
      <c r="B3431" s="1" t="str">
        <f>IF(G3431="","",IF(LEFT(VLOOKUP(G3431,官網匯出!A:AQ,43,0),2)="wf",VLOOKUP(VLOOKUP(G3431,官網匯出!A:AQ,43,0),團名!$I$1:$K$12,2,FALSE),"N0071"))</f>
        <v/>
      </c>
      <c r="C3431" s="1" t="str">
        <f>IFERROR(VLOOKUP(官網匯出!D3431,團名!E:G,3,FALSE),"")</f>
        <v/>
      </c>
      <c r="D3431" s="1" t="str">
        <f t="shared" si="594"/>
        <v/>
      </c>
      <c r="E3431" s="1" t="str">
        <f t="shared" si="595"/>
        <v/>
      </c>
      <c r="F3431" s="1" t="str">
        <f>IF(官網匯出!F3431="已付款","","B0012")</f>
        <v>B0012</v>
      </c>
      <c r="G3431" s="1" t="str">
        <f>IF(官網匯出!A3431="","",官網匯出!A3431)</f>
        <v/>
      </c>
      <c r="H3431" s="3" t="str">
        <f>IF(官網匯出!B3431="","",官網匯出!B3431)</f>
        <v/>
      </c>
      <c r="I3431" s="1" t="str">
        <f>IF(官網匯出!C3431="","",官網匯出!C3431)</f>
        <v/>
      </c>
      <c r="J3431" s="1" t="str">
        <f>IF(官網匯出!D3431="","",官網匯出!D3431)</f>
        <v/>
      </c>
      <c r="K3431" s="3" t="str">
        <f>IF(官網匯出!E3431="","",官網匯出!E3431)</f>
        <v/>
      </c>
      <c r="L3431" s="1" t="str">
        <f>IF(官網匯出!F3431="","",官網匯出!F3431)</f>
        <v/>
      </c>
      <c r="M3431" s="1" t="str">
        <f>IF(官網匯出!G3431="","",官網匯出!G3431)</f>
        <v/>
      </c>
      <c r="N3431" s="1" t="str">
        <f>IF(官網匯出!H3431="","",官網匯出!H3431)</f>
        <v/>
      </c>
      <c r="P3431" s="1" t="str">
        <f>IF(官網匯出!J3431="","",RIGHT(官網匯出!J3431,LEN(官網匯出!J3431)-2))</f>
        <v/>
      </c>
      <c r="Q3431" s="1" t="str">
        <f>IF(官網匯出!K3431="","",官網匯出!K3431)</f>
        <v/>
      </c>
      <c r="R3431" s="1" t="str">
        <f>IF(官網匯出!L3431="","",官網匯出!L3431)</f>
        <v/>
      </c>
      <c r="S3431" s="1" t="str">
        <f>IF(官網匯出!M3431="","",官網匯出!M3431)</f>
        <v/>
      </c>
      <c r="T3431" s="1" t="str">
        <f>IF(官網匯出!N3431="","",官網匯出!N3431)</f>
        <v/>
      </c>
      <c r="U3431" s="1" t="str">
        <f>IF(官網匯出!O3431="","",官網匯出!O3431)</f>
        <v/>
      </c>
      <c r="V3431" s="1" t="str">
        <f>IF(官網匯出!P3431="",IF(G3431="","",0),官網匯出!P3431)</f>
        <v/>
      </c>
      <c r="W3431" s="1" t="str">
        <f>IF(官網匯出!Q3431="",IF(G3431="","",0),官網匯出!Q3431)</f>
        <v/>
      </c>
      <c r="X3431" s="1" t="str">
        <f>IF(官網匯出!R3431="","",官網匯出!R3431)</f>
        <v/>
      </c>
      <c r="Y3431" s="1" t="str">
        <f>IF(官網匯出!S3431="","",官網匯出!S3431)</f>
        <v/>
      </c>
      <c r="Z3431" s="1" t="str">
        <f>IF(G3431="","",官網匯出!T3431)</f>
        <v/>
      </c>
      <c r="AA3431" s="1" t="str">
        <f>IF(G3431="","",官網匯出!AK3431)</f>
        <v/>
      </c>
      <c r="AB3431" s="1" t="str">
        <f>IF(G3431="","",IF(官網匯出!V3431="","",官網匯出!V3431))</f>
        <v/>
      </c>
      <c r="AJ3431" s="1" t="str">
        <f>IF(G3431="","",IF(官網匯出!AE3431="","",官網匯出!AE3431))</f>
        <v/>
      </c>
      <c r="AK3431" s="1" t="str">
        <f>IF(G3431="","",IF(官網匯出!AD3431="","",官網匯出!AD3431))</f>
        <v/>
      </c>
      <c r="AL3431" s="1" t="str">
        <f t="shared" si="596"/>
        <v>0</v>
      </c>
      <c r="AM3431" s="1" t="str">
        <f>IF(官網匯出!AG3431="","",官網匯出!AG3431)</f>
        <v/>
      </c>
      <c r="AN3431" s="1" t="str">
        <f>IF(G3431="","",IF(官網匯出!AH3431="","",官網匯出!AH3431))</f>
        <v/>
      </c>
      <c r="AO3431" s="14" t="str">
        <f t="shared" si="597"/>
        <v/>
      </c>
      <c r="AP3431" s="14" t="str">
        <f t="shared" si="598"/>
        <v>1</v>
      </c>
      <c r="AQ3431" s="14" t="str">
        <f t="shared" si="599"/>
        <v>0</v>
      </c>
      <c r="AR3431" s="1" t="str">
        <f t="shared" si="600"/>
        <v/>
      </c>
      <c r="AS3431" s="1" t="str">
        <f t="shared" si="601"/>
        <v/>
      </c>
      <c r="AT3431" s="1" t="str">
        <f t="shared" si="602"/>
        <v/>
      </c>
      <c r="AU3431" s="1" t="str">
        <f t="shared" si="593"/>
        <v/>
      </c>
      <c r="AV3431" s="1" t="e">
        <f>IF(VLOOKUP(G3431,官網匯出!A:AQ,42,FALSE)="","[黃金盾官網]",VLOOKUP(G3431,官網匯出!A:AQ,42,FALSE))</f>
        <v>#N/A</v>
      </c>
      <c r="AW3431" s="1" t="e">
        <f>IF(LEFT(VLOOKUP(G3431,官網匯出!A:AS,43,FALSE),2)="","web",LEFT(VLOOKUP(G3431,官網匯出!A:AS,43,FALSE),2))</f>
        <v>#N/A</v>
      </c>
      <c r="AX3431" s="1" t="str">
        <f t="shared" si="603"/>
        <v>O</v>
      </c>
    </row>
    <row r="3432" spans="1:50">
      <c r="A3432" s="1" t="str">
        <f>IF(G3432="","",VLOOKUP(官網轉換!AW3432,團名!A:B,2,FALSE))</f>
        <v/>
      </c>
      <c r="B3432" s="1" t="str">
        <f>IF(G3432="","",IF(LEFT(VLOOKUP(G3432,官網匯出!A:AQ,43,0),2)="wf",VLOOKUP(VLOOKUP(G3432,官網匯出!A:AQ,43,0),團名!$I$1:$K$12,2,FALSE),"N0071"))</f>
        <v/>
      </c>
      <c r="C3432" s="1" t="str">
        <f>IFERROR(VLOOKUP(官網匯出!D3432,團名!E:G,3,FALSE),"")</f>
        <v/>
      </c>
      <c r="D3432" s="1" t="str">
        <f t="shared" si="594"/>
        <v/>
      </c>
      <c r="E3432" s="1" t="str">
        <f t="shared" si="595"/>
        <v/>
      </c>
      <c r="F3432" s="1" t="str">
        <f>IF(官網匯出!F3432="已付款","","B0012")</f>
        <v>B0012</v>
      </c>
      <c r="G3432" s="1" t="str">
        <f>IF(官網匯出!A3432="","",官網匯出!A3432)</f>
        <v/>
      </c>
      <c r="H3432" s="3" t="str">
        <f>IF(官網匯出!B3432="","",官網匯出!B3432)</f>
        <v/>
      </c>
      <c r="I3432" s="1" t="str">
        <f>IF(官網匯出!C3432="","",官網匯出!C3432)</f>
        <v/>
      </c>
      <c r="J3432" s="1" t="str">
        <f>IF(官網匯出!D3432="","",官網匯出!D3432)</f>
        <v/>
      </c>
      <c r="K3432" s="3" t="str">
        <f>IF(官網匯出!E3432="","",官網匯出!E3432)</f>
        <v/>
      </c>
      <c r="L3432" s="1" t="str">
        <f>IF(官網匯出!F3432="","",官網匯出!F3432)</f>
        <v/>
      </c>
      <c r="M3432" s="1" t="str">
        <f>IF(官網匯出!G3432="","",官網匯出!G3432)</f>
        <v/>
      </c>
      <c r="N3432" s="1" t="str">
        <f>IF(官網匯出!H3432="","",官網匯出!H3432)</f>
        <v/>
      </c>
      <c r="P3432" s="1" t="str">
        <f>IF(官網匯出!J3432="","",RIGHT(官網匯出!J3432,LEN(官網匯出!J3432)-2))</f>
        <v/>
      </c>
      <c r="Q3432" s="1" t="str">
        <f>IF(官網匯出!K3432="","",官網匯出!K3432)</f>
        <v/>
      </c>
      <c r="R3432" s="1" t="str">
        <f>IF(官網匯出!L3432="","",官網匯出!L3432)</f>
        <v/>
      </c>
      <c r="S3432" s="1" t="str">
        <f>IF(官網匯出!M3432="","",官網匯出!M3432)</f>
        <v/>
      </c>
      <c r="T3432" s="1" t="str">
        <f>IF(官網匯出!N3432="","",官網匯出!N3432)</f>
        <v/>
      </c>
      <c r="U3432" s="1" t="str">
        <f>IF(官網匯出!O3432="","",官網匯出!O3432)</f>
        <v/>
      </c>
      <c r="V3432" s="1" t="str">
        <f>IF(官網匯出!P3432="",IF(G3432="","",0),官網匯出!P3432)</f>
        <v/>
      </c>
      <c r="W3432" s="1" t="str">
        <f>IF(官網匯出!Q3432="",IF(G3432="","",0),官網匯出!Q3432)</f>
        <v/>
      </c>
      <c r="X3432" s="1" t="str">
        <f>IF(官網匯出!R3432="","",官網匯出!R3432)</f>
        <v/>
      </c>
      <c r="Y3432" s="1" t="str">
        <f>IF(官網匯出!S3432="","",官網匯出!S3432)</f>
        <v/>
      </c>
      <c r="Z3432" s="1" t="str">
        <f>IF(G3432="","",官網匯出!T3432)</f>
        <v/>
      </c>
      <c r="AA3432" s="1" t="str">
        <f>IF(G3432="","",官網匯出!AK3432)</f>
        <v/>
      </c>
      <c r="AB3432" s="1" t="str">
        <f>IF(G3432="","",IF(官網匯出!V3432="","",官網匯出!V3432))</f>
        <v/>
      </c>
      <c r="AJ3432" s="1" t="str">
        <f>IF(G3432="","",IF(官網匯出!AE3432="","",官網匯出!AE3432))</f>
        <v/>
      </c>
      <c r="AK3432" s="1" t="str">
        <f>IF(G3432="","",IF(官網匯出!AD3432="","",官網匯出!AD3432))</f>
        <v/>
      </c>
      <c r="AL3432" s="1" t="str">
        <f t="shared" si="596"/>
        <v>0</v>
      </c>
      <c r="AM3432" s="1" t="str">
        <f>IF(官網匯出!AG3432="","",官網匯出!AG3432)</f>
        <v/>
      </c>
      <c r="AN3432" s="1" t="str">
        <f>IF(G3432="","",IF(官網匯出!AH3432="","",官網匯出!AH3432))</f>
        <v/>
      </c>
      <c r="AO3432" s="14" t="str">
        <f t="shared" si="597"/>
        <v/>
      </c>
      <c r="AP3432" s="14" t="str">
        <f t="shared" si="598"/>
        <v>1</v>
      </c>
      <c r="AQ3432" s="14" t="str">
        <f t="shared" si="599"/>
        <v>0</v>
      </c>
      <c r="AR3432" s="1" t="str">
        <f t="shared" si="600"/>
        <v/>
      </c>
      <c r="AS3432" s="1" t="str">
        <f t="shared" si="601"/>
        <v/>
      </c>
      <c r="AT3432" s="1" t="str">
        <f t="shared" si="602"/>
        <v/>
      </c>
      <c r="AU3432" s="1" t="str">
        <f t="shared" si="593"/>
        <v/>
      </c>
      <c r="AV3432" s="1" t="e">
        <f>IF(VLOOKUP(G3432,官網匯出!A:AQ,42,FALSE)="","[黃金盾官網]",VLOOKUP(G3432,官網匯出!A:AQ,42,FALSE))</f>
        <v>#N/A</v>
      </c>
      <c r="AW3432" s="1" t="e">
        <f>IF(LEFT(VLOOKUP(G3432,官網匯出!A:AS,43,FALSE),2)="","web",LEFT(VLOOKUP(G3432,官網匯出!A:AS,43,FALSE),2))</f>
        <v>#N/A</v>
      </c>
      <c r="AX3432" s="1" t="str">
        <f t="shared" si="603"/>
        <v>O</v>
      </c>
    </row>
    <row r="3433" spans="1:50">
      <c r="A3433" s="1" t="str">
        <f>IF(G3433="","",VLOOKUP(官網轉換!AW3433,團名!A:B,2,FALSE))</f>
        <v/>
      </c>
      <c r="B3433" s="1" t="str">
        <f>IF(G3433="","",IF(LEFT(VLOOKUP(G3433,官網匯出!A:AQ,43,0),2)="wf",VLOOKUP(VLOOKUP(G3433,官網匯出!A:AQ,43,0),團名!$I$1:$K$12,2,FALSE),"N0071"))</f>
        <v/>
      </c>
      <c r="C3433" s="1" t="str">
        <f>IFERROR(VLOOKUP(官網匯出!D3433,團名!E:G,3,FALSE),"")</f>
        <v/>
      </c>
      <c r="D3433" s="1" t="str">
        <f t="shared" si="594"/>
        <v/>
      </c>
      <c r="E3433" s="1" t="str">
        <f t="shared" si="595"/>
        <v/>
      </c>
      <c r="F3433" s="1" t="str">
        <f>IF(官網匯出!F3433="已付款","","B0012")</f>
        <v>B0012</v>
      </c>
      <c r="G3433" s="1" t="str">
        <f>IF(官網匯出!A3433="","",官網匯出!A3433)</f>
        <v/>
      </c>
      <c r="H3433" s="3" t="str">
        <f>IF(官網匯出!B3433="","",官網匯出!B3433)</f>
        <v/>
      </c>
      <c r="I3433" s="1" t="str">
        <f>IF(官網匯出!C3433="","",官網匯出!C3433)</f>
        <v/>
      </c>
      <c r="J3433" s="1" t="str">
        <f>IF(官網匯出!D3433="","",官網匯出!D3433)</f>
        <v/>
      </c>
      <c r="K3433" s="3" t="str">
        <f>IF(官網匯出!E3433="","",官網匯出!E3433)</f>
        <v/>
      </c>
      <c r="L3433" s="1" t="str">
        <f>IF(官網匯出!F3433="","",官網匯出!F3433)</f>
        <v/>
      </c>
      <c r="M3433" s="1" t="str">
        <f>IF(官網匯出!G3433="","",官網匯出!G3433)</f>
        <v/>
      </c>
      <c r="N3433" s="1" t="str">
        <f>IF(官網匯出!H3433="","",官網匯出!H3433)</f>
        <v/>
      </c>
      <c r="P3433" s="1" t="str">
        <f>IF(官網匯出!J3433="","",RIGHT(官網匯出!J3433,LEN(官網匯出!J3433)-2))</f>
        <v/>
      </c>
      <c r="Q3433" s="1" t="str">
        <f>IF(官網匯出!K3433="","",官網匯出!K3433)</f>
        <v/>
      </c>
      <c r="R3433" s="1" t="str">
        <f>IF(官網匯出!L3433="","",官網匯出!L3433)</f>
        <v/>
      </c>
      <c r="S3433" s="1" t="str">
        <f>IF(官網匯出!M3433="","",官網匯出!M3433)</f>
        <v/>
      </c>
      <c r="T3433" s="1" t="str">
        <f>IF(官網匯出!N3433="","",官網匯出!N3433)</f>
        <v/>
      </c>
      <c r="U3433" s="1" t="str">
        <f>IF(官網匯出!O3433="","",官網匯出!O3433)</f>
        <v/>
      </c>
      <c r="V3433" s="1" t="str">
        <f>IF(官網匯出!P3433="",IF(G3433="","",0),官網匯出!P3433)</f>
        <v/>
      </c>
      <c r="W3433" s="1" t="str">
        <f>IF(官網匯出!Q3433="",IF(G3433="","",0),官網匯出!Q3433)</f>
        <v/>
      </c>
      <c r="X3433" s="1" t="str">
        <f>IF(官網匯出!R3433="","",官網匯出!R3433)</f>
        <v/>
      </c>
      <c r="Y3433" s="1" t="str">
        <f>IF(官網匯出!S3433="","",官網匯出!S3433)</f>
        <v/>
      </c>
      <c r="Z3433" s="1" t="str">
        <f>IF(G3433="","",官網匯出!T3433)</f>
        <v/>
      </c>
      <c r="AA3433" s="1" t="str">
        <f>IF(G3433="","",官網匯出!AK3433)</f>
        <v/>
      </c>
      <c r="AB3433" s="1" t="str">
        <f>IF(G3433="","",IF(官網匯出!V3433="","",官網匯出!V3433))</f>
        <v/>
      </c>
      <c r="AJ3433" s="1" t="str">
        <f>IF(G3433="","",IF(官網匯出!AE3433="","",官網匯出!AE3433))</f>
        <v/>
      </c>
      <c r="AK3433" s="1" t="str">
        <f>IF(G3433="","",IF(官網匯出!AD3433="","",官網匯出!AD3433))</f>
        <v/>
      </c>
      <c r="AL3433" s="1" t="str">
        <f t="shared" si="596"/>
        <v>0</v>
      </c>
      <c r="AM3433" s="1" t="str">
        <f>IF(官網匯出!AG3433="","",官網匯出!AG3433)</f>
        <v/>
      </c>
      <c r="AN3433" s="1" t="str">
        <f>IF(G3433="","",IF(官網匯出!AH3433="","",官網匯出!AH3433))</f>
        <v/>
      </c>
      <c r="AO3433" s="14" t="str">
        <f t="shared" si="597"/>
        <v/>
      </c>
      <c r="AP3433" s="14" t="str">
        <f t="shared" si="598"/>
        <v>1</v>
      </c>
      <c r="AQ3433" s="14" t="str">
        <f t="shared" si="599"/>
        <v>0</v>
      </c>
      <c r="AR3433" s="1" t="str">
        <f t="shared" si="600"/>
        <v/>
      </c>
      <c r="AS3433" s="1" t="str">
        <f t="shared" si="601"/>
        <v/>
      </c>
      <c r="AT3433" s="1" t="str">
        <f t="shared" si="602"/>
        <v/>
      </c>
      <c r="AU3433" s="1" t="str">
        <f t="shared" si="593"/>
        <v/>
      </c>
      <c r="AV3433" s="1" t="e">
        <f>IF(VLOOKUP(G3433,官網匯出!A:AQ,42,FALSE)="","[黃金盾官網]",VLOOKUP(G3433,官網匯出!A:AQ,42,FALSE))</f>
        <v>#N/A</v>
      </c>
      <c r="AW3433" s="1" t="e">
        <f>IF(LEFT(VLOOKUP(G3433,官網匯出!A:AS,43,FALSE),2)="","web",LEFT(VLOOKUP(G3433,官網匯出!A:AS,43,FALSE),2))</f>
        <v>#N/A</v>
      </c>
      <c r="AX3433" s="1" t="str">
        <f t="shared" si="603"/>
        <v>O</v>
      </c>
    </row>
    <row r="3434" spans="1:50">
      <c r="A3434" s="1" t="str">
        <f>IF(G3434="","",VLOOKUP(官網轉換!AW3434,團名!A:B,2,FALSE))</f>
        <v/>
      </c>
      <c r="B3434" s="1" t="str">
        <f>IF(G3434="","",IF(LEFT(VLOOKUP(G3434,官網匯出!A:AQ,43,0),2)="wf",VLOOKUP(VLOOKUP(G3434,官網匯出!A:AQ,43,0),團名!$I$1:$K$12,2,FALSE),"N0071"))</f>
        <v/>
      </c>
      <c r="C3434" s="1" t="str">
        <f>IFERROR(VLOOKUP(官網匯出!D3434,團名!E:G,3,FALSE),"")</f>
        <v/>
      </c>
      <c r="D3434" s="1" t="str">
        <f t="shared" si="594"/>
        <v/>
      </c>
      <c r="E3434" s="1" t="str">
        <f t="shared" si="595"/>
        <v/>
      </c>
      <c r="F3434" s="1" t="str">
        <f>IF(官網匯出!F3434="已付款","","B0012")</f>
        <v>B0012</v>
      </c>
      <c r="G3434" s="1" t="str">
        <f>IF(官網匯出!A3434="","",官網匯出!A3434)</f>
        <v/>
      </c>
      <c r="H3434" s="3" t="str">
        <f>IF(官網匯出!B3434="","",官網匯出!B3434)</f>
        <v/>
      </c>
      <c r="I3434" s="1" t="str">
        <f>IF(官網匯出!C3434="","",官網匯出!C3434)</f>
        <v/>
      </c>
      <c r="J3434" s="1" t="str">
        <f>IF(官網匯出!D3434="","",官網匯出!D3434)</f>
        <v/>
      </c>
      <c r="K3434" s="3" t="str">
        <f>IF(官網匯出!E3434="","",官網匯出!E3434)</f>
        <v/>
      </c>
      <c r="L3434" s="1" t="str">
        <f>IF(官網匯出!F3434="","",官網匯出!F3434)</f>
        <v/>
      </c>
      <c r="M3434" s="1" t="str">
        <f>IF(官網匯出!G3434="","",官網匯出!G3434)</f>
        <v/>
      </c>
      <c r="N3434" s="1" t="str">
        <f>IF(官網匯出!H3434="","",官網匯出!H3434)</f>
        <v/>
      </c>
      <c r="P3434" s="1" t="str">
        <f>IF(官網匯出!J3434="","",RIGHT(官網匯出!J3434,LEN(官網匯出!J3434)-2))</f>
        <v/>
      </c>
      <c r="Q3434" s="1" t="str">
        <f>IF(官網匯出!K3434="","",官網匯出!K3434)</f>
        <v/>
      </c>
      <c r="R3434" s="1" t="str">
        <f>IF(官網匯出!L3434="","",官網匯出!L3434)</f>
        <v/>
      </c>
      <c r="S3434" s="1" t="str">
        <f>IF(官網匯出!M3434="","",官網匯出!M3434)</f>
        <v/>
      </c>
      <c r="T3434" s="1" t="str">
        <f>IF(官網匯出!N3434="","",官網匯出!N3434)</f>
        <v/>
      </c>
      <c r="U3434" s="1" t="str">
        <f>IF(官網匯出!O3434="","",官網匯出!O3434)</f>
        <v/>
      </c>
      <c r="V3434" s="1" t="str">
        <f>IF(官網匯出!P3434="",IF(G3434="","",0),官網匯出!P3434)</f>
        <v/>
      </c>
      <c r="W3434" s="1" t="str">
        <f>IF(官網匯出!Q3434="",IF(G3434="","",0),官網匯出!Q3434)</f>
        <v/>
      </c>
      <c r="X3434" s="1" t="str">
        <f>IF(官網匯出!R3434="","",官網匯出!R3434)</f>
        <v/>
      </c>
      <c r="Y3434" s="1" t="str">
        <f>IF(官網匯出!S3434="","",官網匯出!S3434)</f>
        <v/>
      </c>
      <c r="Z3434" s="1" t="str">
        <f>IF(G3434="","",官網匯出!T3434)</f>
        <v/>
      </c>
      <c r="AA3434" s="1" t="str">
        <f>IF(G3434="","",官網匯出!AK3434)</f>
        <v/>
      </c>
      <c r="AB3434" s="1" t="str">
        <f>IF(G3434="","",IF(官網匯出!V3434="","",官網匯出!V3434))</f>
        <v/>
      </c>
      <c r="AJ3434" s="1" t="str">
        <f>IF(G3434="","",IF(官網匯出!AE3434="","",官網匯出!AE3434))</f>
        <v/>
      </c>
      <c r="AK3434" s="1" t="str">
        <f>IF(G3434="","",IF(官網匯出!AD3434="","",官網匯出!AD3434))</f>
        <v/>
      </c>
      <c r="AL3434" s="1" t="str">
        <f t="shared" si="596"/>
        <v>0</v>
      </c>
      <c r="AM3434" s="1" t="str">
        <f>IF(官網匯出!AG3434="","",官網匯出!AG3434)</f>
        <v/>
      </c>
      <c r="AN3434" s="1" t="str">
        <f>IF(G3434="","",IF(官網匯出!AH3434="","",官網匯出!AH3434))</f>
        <v/>
      </c>
      <c r="AO3434" s="14" t="str">
        <f t="shared" si="597"/>
        <v/>
      </c>
      <c r="AP3434" s="14" t="str">
        <f t="shared" si="598"/>
        <v>1</v>
      </c>
      <c r="AQ3434" s="14" t="str">
        <f t="shared" si="599"/>
        <v>0</v>
      </c>
      <c r="AR3434" s="1" t="str">
        <f t="shared" si="600"/>
        <v/>
      </c>
      <c r="AS3434" s="1" t="str">
        <f t="shared" si="601"/>
        <v/>
      </c>
      <c r="AT3434" s="1" t="str">
        <f t="shared" si="602"/>
        <v/>
      </c>
      <c r="AU3434" s="1" t="str">
        <f t="shared" si="593"/>
        <v/>
      </c>
      <c r="AV3434" s="1" t="e">
        <f>IF(VLOOKUP(G3434,官網匯出!A:AQ,42,FALSE)="","[黃金盾官網]",VLOOKUP(G3434,官網匯出!A:AQ,42,FALSE))</f>
        <v>#N/A</v>
      </c>
      <c r="AW3434" s="1" t="e">
        <f>IF(LEFT(VLOOKUP(G3434,官網匯出!A:AS,43,FALSE),2)="","web",LEFT(VLOOKUP(G3434,官網匯出!A:AS,43,FALSE),2))</f>
        <v>#N/A</v>
      </c>
      <c r="AX3434" s="1" t="str">
        <f t="shared" si="603"/>
        <v>O</v>
      </c>
    </row>
    <row r="3435" spans="1:50">
      <c r="A3435" s="1" t="str">
        <f>IF(G3435="","",VLOOKUP(官網轉換!AW3435,團名!A:B,2,FALSE))</f>
        <v/>
      </c>
      <c r="B3435" s="1" t="str">
        <f>IF(G3435="","",IF(LEFT(VLOOKUP(G3435,官網匯出!A:AQ,43,0),2)="wf",VLOOKUP(VLOOKUP(G3435,官網匯出!A:AQ,43,0),團名!$I$1:$K$12,2,FALSE),"N0071"))</f>
        <v/>
      </c>
      <c r="C3435" s="1" t="str">
        <f>IFERROR(VLOOKUP(官網匯出!D3435,團名!E:G,3,FALSE),"")</f>
        <v/>
      </c>
      <c r="D3435" s="1" t="str">
        <f t="shared" si="594"/>
        <v/>
      </c>
      <c r="E3435" s="1" t="str">
        <f t="shared" si="595"/>
        <v/>
      </c>
      <c r="F3435" s="1" t="str">
        <f>IF(官網匯出!F3435="已付款","","B0012")</f>
        <v>B0012</v>
      </c>
      <c r="G3435" s="1" t="str">
        <f>IF(官網匯出!A3435="","",官網匯出!A3435)</f>
        <v/>
      </c>
      <c r="H3435" s="3" t="str">
        <f>IF(官網匯出!B3435="","",官網匯出!B3435)</f>
        <v/>
      </c>
      <c r="I3435" s="1" t="str">
        <f>IF(官網匯出!C3435="","",官網匯出!C3435)</f>
        <v/>
      </c>
      <c r="J3435" s="1" t="str">
        <f>IF(官網匯出!D3435="","",官網匯出!D3435)</f>
        <v/>
      </c>
      <c r="K3435" s="3" t="str">
        <f>IF(官網匯出!E3435="","",官網匯出!E3435)</f>
        <v/>
      </c>
      <c r="L3435" s="1" t="str">
        <f>IF(官網匯出!F3435="","",官網匯出!F3435)</f>
        <v/>
      </c>
      <c r="M3435" s="1" t="str">
        <f>IF(官網匯出!G3435="","",官網匯出!G3435)</f>
        <v/>
      </c>
      <c r="N3435" s="1" t="str">
        <f>IF(官網匯出!H3435="","",官網匯出!H3435)</f>
        <v/>
      </c>
      <c r="P3435" s="1" t="str">
        <f>IF(官網匯出!J3435="","",RIGHT(官網匯出!J3435,LEN(官網匯出!J3435)-2))</f>
        <v/>
      </c>
      <c r="Q3435" s="1" t="str">
        <f>IF(官網匯出!K3435="","",官網匯出!K3435)</f>
        <v/>
      </c>
      <c r="R3435" s="1" t="str">
        <f>IF(官網匯出!L3435="","",官網匯出!L3435)</f>
        <v/>
      </c>
      <c r="S3435" s="1" t="str">
        <f>IF(官網匯出!M3435="","",官網匯出!M3435)</f>
        <v/>
      </c>
      <c r="T3435" s="1" t="str">
        <f>IF(官網匯出!N3435="","",官網匯出!N3435)</f>
        <v/>
      </c>
      <c r="U3435" s="1" t="str">
        <f>IF(官網匯出!O3435="","",官網匯出!O3435)</f>
        <v/>
      </c>
      <c r="V3435" s="1" t="str">
        <f>IF(官網匯出!P3435="",IF(G3435="","",0),官網匯出!P3435)</f>
        <v/>
      </c>
      <c r="W3435" s="1" t="str">
        <f>IF(官網匯出!Q3435="",IF(G3435="","",0),官網匯出!Q3435)</f>
        <v/>
      </c>
      <c r="X3435" s="1" t="str">
        <f>IF(官網匯出!R3435="","",官網匯出!R3435)</f>
        <v/>
      </c>
      <c r="Y3435" s="1" t="str">
        <f>IF(官網匯出!S3435="","",官網匯出!S3435)</f>
        <v/>
      </c>
      <c r="Z3435" s="1" t="str">
        <f>IF(G3435="","",官網匯出!T3435)</f>
        <v/>
      </c>
      <c r="AA3435" s="1" t="str">
        <f>IF(G3435="","",官網匯出!AK3435)</f>
        <v/>
      </c>
      <c r="AB3435" s="1" t="str">
        <f>IF(G3435="","",IF(官網匯出!V3435="","",官網匯出!V3435))</f>
        <v/>
      </c>
      <c r="AJ3435" s="1" t="str">
        <f>IF(G3435="","",IF(官網匯出!AE3435="","",官網匯出!AE3435))</f>
        <v/>
      </c>
      <c r="AK3435" s="1" t="str">
        <f>IF(G3435="","",IF(官網匯出!AD3435="","",官網匯出!AD3435))</f>
        <v/>
      </c>
      <c r="AL3435" s="1" t="str">
        <f t="shared" si="596"/>
        <v>0</v>
      </c>
      <c r="AM3435" s="1" t="str">
        <f>IF(官網匯出!AG3435="","",官網匯出!AG3435)</f>
        <v/>
      </c>
      <c r="AN3435" s="1" t="str">
        <f>IF(G3435="","",IF(官網匯出!AH3435="","",官網匯出!AH3435))</f>
        <v/>
      </c>
      <c r="AO3435" s="14" t="str">
        <f t="shared" si="597"/>
        <v/>
      </c>
      <c r="AP3435" s="14" t="str">
        <f t="shared" si="598"/>
        <v>1</v>
      </c>
      <c r="AQ3435" s="14" t="str">
        <f t="shared" si="599"/>
        <v>0</v>
      </c>
      <c r="AR3435" s="1" t="str">
        <f t="shared" si="600"/>
        <v/>
      </c>
      <c r="AS3435" s="1" t="str">
        <f t="shared" si="601"/>
        <v/>
      </c>
      <c r="AT3435" s="1" t="str">
        <f t="shared" si="602"/>
        <v/>
      </c>
      <c r="AU3435" s="1" t="str">
        <f t="shared" si="593"/>
        <v/>
      </c>
      <c r="AV3435" s="1" t="e">
        <f>IF(VLOOKUP(G3435,官網匯出!A:AQ,42,FALSE)="","[黃金盾官網]",VLOOKUP(G3435,官網匯出!A:AQ,42,FALSE))</f>
        <v>#N/A</v>
      </c>
      <c r="AW3435" s="1" t="e">
        <f>IF(LEFT(VLOOKUP(G3435,官網匯出!A:AS,43,FALSE),2)="","web",LEFT(VLOOKUP(G3435,官網匯出!A:AS,43,FALSE),2))</f>
        <v>#N/A</v>
      </c>
      <c r="AX3435" s="1" t="str">
        <f t="shared" si="603"/>
        <v>O</v>
      </c>
    </row>
    <row r="3436" spans="1:50">
      <c r="A3436" s="1" t="str">
        <f>IF(G3436="","",VLOOKUP(官網轉換!AW3436,團名!A:B,2,FALSE))</f>
        <v/>
      </c>
      <c r="B3436" s="1" t="str">
        <f>IF(G3436="","",IF(LEFT(VLOOKUP(G3436,官網匯出!A:AQ,43,0),2)="wf",VLOOKUP(VLOOKUP(G3436,官網匯出!A:AQ,43,0),團名!$I$1:$K$12,2,FALSE),"N0071"))</f>
        <v/>
      </c>
      <c r="C3436" s="1" t="str">
        <f>IFERROR(VLOOKUP(官網匯出!D3436,團名!E:G,3,FALSE),"")</f>
        <v/>
      </c>
      <c r="D3436" s="1" t="str">
        <f t="shared" si="594"/>
        <v/>
      </c>
      <c r="E3436" s="1" t="str">
        <f t="shared" si="595"/>
        <v/>
      </c>
      <c r="F3436" s="1" t="str">
        <f>IF(官網匯出!F3436="已付款","","B0012")</f>
        <v>B0012</v>
      </c>
      <c r="G3436" s="1" t="str">
        <f>IF(官網匯出!A3436="","",官網匯出!A3436)</f>
        <v/>
      </c>
      <c r="H3436" s="3" t="str">
        <f>IF(官網匯出!B3436="","",官網匯出!B3436)</f>
        <v/>
      </c>
      <c r="I3436" s="1" t="str">
        <f>IF(官網匯出!C3436="","",官網匯出!C3436)</f>
        <v/>
      </c>
      <c r="J3436" s="1" t="str">
        <f>IF(官網匯出!D3436="","",官網匯出!D3436)</f>
        <v/>
      </c>
      <c r="K3436" s="3" t="str">
        <f>IF(官網匯出!E3436="","",官網匯出!E3436)</f>
        <v/>
      </c>
      <c r="L3436" s="1" t="str">
        <f>IF(官網匯出!F3436="","",官網匯出!F3436)</f>
        <v/>
      </c>
      <c r="M3436" s="1" t="str">
        <f>IF(官網匯出!G3436="","",官網匯出!G3436)</f>
        <v/>
      </c>
      <c r="N3436" s="1" t="str">
        <f>IF(官網匯出!H3436="","",官網匯出!H3436)</f>
        <v/>
      </c>
      <c r="P3436" s="1" t="str">
        <f>IF(官網匯出!J3436="","",RIGHT(官網匯出!J3436,LEN(官網匯出!J3436)-2))</f>
        <v/>
      </c>
      <c r="Q3436" s="1" t="str">
        <f>IF(官網匯出!K3436="","",官網匯出!K3436)</f>
        <v/>
      </c>
      <c r="R3436" s="1" t="str">
        <f>IF(官網匯出!L3436="","",官網匯出!L3436)</f>
        <v/>
      </c>
      <c r="S3436" s="1" t="str">
        <f>IF(官網匯出!M3436="","",官網匯出!M3436)</f>
        <v/>
      </c>
      <c r="T3436" s="1" t="str">
        <f>IF(官網匯出!N3436="","",官網匯出!N3436)</f>
        <v/>
      </c>
      <c r="U3436" s="1" t="str">
        <f>IF(官網匯出!O3436="","",官網匯出!O3436)</f>
        <v/>
      </c>
      <c r="V3436" s="1" t="str">
        <f>IF(官網匯出!P3436="",IF(G3436="","",0),官網匯出!P3436)</f>
        <v/>
      </c>
      <c r="W3436" s="1" t="str">
        <f>IF(官網匯出!Q3436="",IF(G3436="","",0),官網匯出!Q3436)</f>
        <v/>
      </c>
      <c r="X3436" s="1" t="str">
        <f>IF(官網匯出!R3436="","",官網匯出!R3436)</f>
        <v/>
      </c>
      <c r="Y3436" s="1" t="str">
        <f>IF(官網匯出!S3436="","",官網匯出!S3436)</f>
        <v/>
      </c>
      <c r="Z3436" s="1" t="str">
        <f>IF(G3436="","",官網匯出!T3436)</f>
        <v/>
      </c>
      <c r="AA3436" s="1" t="str">
        <f>IF(G3436="","",官網匯出!AK3436)</f>
        <v/>
      </c>
      <c r="AB3436" s="1" t="str">
        <f>IF(G3436="","",IF(官網匯出!V3436="","",官網匯出!V3436))</f>
        <v/>
      </c>
      <c r="AJ3436" s="1" t="str">
        <f>IF(G3436="","",IF(官網匯出!AE3436="","",官網匯出!AE3436))</f>
        <v/>
      </c>
      <c r="AK3436" s="1" t="str">
        <f>IF(G3436="","",IF(官網匯出!AD3436="","",官網匯出!AD3436))</f>
        <v/>
      </c>
      <c r="AL3436" s="1" t="str">
        <f t="shared" si="596"/>
        <v>0</v>
      </c>
      <c r="AM3436" s="1" t="str">
        <f>IF(官網匯出!AG3436="","",官網匯出!AG3436)</f>
        <v/>
      </c>
      <c r="AN3436" s="1" t="str">
        <f>IF(G3436="","",IF(官網匯出!AH3436="","",官網匯出!AH3436))</f>
        <v/>
      </c>
      <c r="AO3436" s="14" t="str">
        <f t="shared" si="597"/>
        <v/>
      </c>
      <c r="AP3436" s="14" t="str">
        <f t="shared" si="598"/>
        <v>1</v>
      </c>
      <c r="AQ3436" s="14" t="str">
        <f t="shared" si="599"/>
        <v>0</v>
      </c>
      <c r="AR3436" s="1" t="str">
        <f t="shared" si="600"/>
        <v/>
      </c>
      <c r="AS3436" s="1" t="str">
        <f t="shared" si="601"/>
        <v/>
      </c>
      <c r="AT3436" s="1" t="str">
        <f t="shared" si="602"/>
        <v/>
      </c>
      <c r="AU3436" s="1" t="str">
        <f t="shared" si="593"/>
        <v/>
      </c>
      <c r="AV3436" s="1" t="e">
        <f>IF(VLOOKUP(G3436,官網匯出!A:AQ,42,FALSE)="","[黃金盾官網]",VLOOKUP(G3436,官網匯出!A:AQ,42,FALSE))</f>
        <v>#N/A</v>
      </c>
      <c r="AW3436" s="1" t="e">
        <f>IF(LEFT(VLOOKUP(G3436,官網匯出!A:AS,43,FALSE),2)="","web",LEFT(VLOOKUP(G3436,官網匯出!A:AS,43,FALSE),2))</f>
        <v>#N/A</v>
      </c>
      <c r="AX3436" s="1" t="str">
        <f t="shared" si="603"/>
        <v>O</v>
      </c>
    </row>
    <row r="3437" spans="1:50">
      <c r="A3437" s="1" t="str">
        <f>IF(G3437="","",VLOOKUP(官網轉換!AW3437,團名!A:B,2,FALSE))</f>
        <v/>
      </c>
      <c r="B3437" s="1" t="str">
        <f>IF(G3437="","",IF(LEFT(VLOOKUP(G3437,官網匯出!A:AQ,43,0),2)="wf",VLOOKUP(VLOOKUP(G3437,官網匯出!A:AQ,43,0),團名!$I$1:$K$12,2,FALSE),"N0071"))</f>
        <v/>
      </c>
      <c r="C3437" s="1" t="str">
        <f>IFERROR(VLOOKUP(官網匯出!D3437,團名!E:G,3,FALSE),"")</f>
        <v/>
      </c>
      <c r="D3437" s="1" t="str">
        <f t="shared" si="594"/>
        <v/>
      </c>
      <c r="E3437" s="1" t="str">
        <f t="shared" si="595"/>
        <v/>
      </c>
      <c r="F3437" s="1" t="str">
        <f>IF(官網匯出!F3437="已付款","","B0012")</f>
        <v>B0012</v>
      </c>
      <c r="G3437" s="1" t="str">
        <f>IF(官網匯出!A3437="","",官網匯出!A3437)</f>
        <v/>
      </c>
      <c r="H3437" s="3" t="str">
        <f>IF(官網匯出!B3437="","",官網匯出!B3437)</f>
        <v/>
      </c>
      <c r="I3437" s="1" t="str">
        <f>IF(官網匯出!C3437="","",官網匯出!C3437)</f>
        <v/>
      </c>
      <c r="J3437" s="1" t="str">
        <f>IF(官網匯出!D3437="","",官網匯出!D3437)</f>
        <v/>
      </c>
      <c r="K3437" s="3" t="str">
        <f>IF(官網匯出!E3437="","",官網匯出!E3437)</f>
        <v/>
      </c>
      <c r="L3437" s="1" t="str">
        <f>IF(官網匯出!F3437="","",官網匯出!F3437)</f>
        <v/>
      </c>
      <c r="M3437" s="1" t="str">
        <f>IF(官網匯出!G3437="","",官網匯出!G3437)</f>
        <v/>
      </c>
      <c r="N3437" s="1" t="str">
        <f>IF(官網匯出!H3437="","",官網匯出!H3437)</f>
        <v/>
      </c>
      <c r="P3437" s="1" t="str">
        <f>IF(官網匯出!J3437="","",RIGHT(官網匯出!J3437,LEN(官網匯出!J3437)-2))</f>
        <v/>
      </c>
      <c r="Q3437" s="1" t="str">
        <f>IF(官網匯出!K3437="","",官網匯出!K3437)</f>
        <v/>
      </c>
      <c r="R3437" s="1" t="str">
        <f>IF(官網匯出!L3437="","",官網匯出!L3437)</f>
        <v/>
      </c>
      <c r="S3437" s="1" t="str">
        <f>IF(官網匯出!M3437="","",官網匯出!M3437)</f>
        <v/>
      </c>
      <c r="T3437" s="1" t="str">
        <f>IF(官網匯出!N3437="","",官網匯出!N3437)</f>
        <v/>
      </c>
      <c r="U3437" s="1" t="str">
        <f>IF(官網匯出!O3437="","",官網匯出!O3437)</f>
        <v/>
      </c>
      <c r="V3437" s="1" t="str">
        <f>IF(官網匯出!P3437="",IF(G3437="","",0),官網匯出!P3437)</f>
        <v/>
      </c>
      <c r="W3437" s="1" t="str">
        <f>IF(官網匯出!Q3437="",IF(G3437="","",0),官網匯出!Q3437)</f>
        <v/>
      </c>
      <c r="X3437" s="1" t="str">
        <f>IF(官網匯出!R3437="","",官網匯出!R3437)</f>
        <v/>
      </c>
      <c r="Y3437" s="1" t="str">
        <f>IF(官網匯出!S3437="","",官網匯出!S3437)</f>
        <v/>
      </c>
      <c r="Z3437" s="1" t="str">
        <f>IF(G3437="","",官網匯出!T3437)</f>
        <v/>
      </c>
      <c r="AA3437" s="1" t="str">
        <f>IF(G3437="","",官網匯出!AK3437)</f>
        <v/>
      </c>
      <c r="AB3437" s="1" t="str">
        <f>IF(G3437="","",IF(官網匯出!V3437="","",官網匯出!V3437))</f>
        <v/>
      </c>
      <c r="AJ3437" s="1" t="str">
        <f>IF(G3437="","",IF(官網匯出!AE3437="","",官網匯出!AE3437))</f>
        <v/>
      </c>
      <c r="AK3437" s="1" t="str">
        <f>IF(G3437="","",IF(官網匯出!AD3437="","",官網匯出!AD3437))</f>
        <v/>
      </c>
      <c r="AL3437" s="1" t="str">
        <f t="shared" si="596"/>
        <v>0</v>
      </c>
      <c r="AM3437" s="1" t="str">
        <f>IF(官網匯出!AG3437="","",官網匯出!AG3437)</f>
        <v/>
      </c>
      <c r="AN3437" s="1" t="str">
        <f>IF(G3437="","",IF(官網匯出!AH3437="","",官網匯出!AH3437))</f>
        <v/>
      </c>
      <c r="AO3437" s="14" t="str">
        <f t="shared" si="597"/>
        <v/>
      </c>
      <c r="AP3437" s="14" t="str">
        <f t="shared" si="598"/>
        <v>1</v>
      </c>
      <c r="AQ3437" s="14" t="str">
        <f t="shared" si="599"/>
        <v>0</v>
      </c>
      <c r="AR3437" s="1" t="str">
        <f t="shared" si="600"/>
        <v/>
      </c>
      <c r="AS3437" s="1" t="str">
        <f t="shared" si="601"/>
        <v/>
      </c>
      <c r="AT3437" s="1" t="str">
        <f t="shared" si="602"/>
        <v/>
      </c>
      <c r="AU3437" s="1" t="str">
        <f t="shared" si="593"/>
        <v/>
      </c>
      <c r="AV3437" s="1" t="e">
        <f>IF(VLOOKUP(G3437,官網匯出!A:AQ,42,FALSE)="","[黃金盾官網]",VLOOKUP(G3437,官網匯出!A:AQ,42,FALSE))</f>
        <v>#N/A</v>
      </c>
      <c r="AW3437" s="1" t="e">
        <f>IF(LEFT(VLOOKUP(G3437,官網匯出!A:AS,43,FALSE),2)="","web",LEFT(VLOOKUP(G3437,官網匯出!A:AS,43,FALSE),2))</f>
        <v>#N/A</v>
      </c>
      <c r="AX3437" s="1" t="str">
        <f t="shared" si="603"/>
        <v>O</v>
      </c>
    </row>
    <row r="3438" spans="1:50">
      <c r="A3438" s="1" t="str">
        <f>IF(G3438="","",VLOOKUP(官網轉換!AW3438,團名!A:B,2,FALSE))</f>
        <v/>
      </c>
      <c r="B3438" s="1" t="str">
        <f>IF(G3438="","",IF(LEFT(VLOOKUP(G3438,官網匯出!A:AQ,43,0),2)="wf",VLOOKUP(VLOOKUP(G3438,官網匯出!A:AQ,43,0),團名!$I$1:$K$12,2,FALSE),"N0071"))</f>
        <v/>
      </c>
      <c r="C3438" s="1" t="str">
        <f>IFERROR(VLOOKUP(官網匯出!D3438,團名!E:G,3,FALSE),"")</f>
        <v/>
      </c>
      <c r="D3438" s="1" t="str">
        <f t="shared" si="594"/>
        <v/>
      </c>
      <c r="E3438" s="1" t="str">
        <f t="shared" si="595"/>
        <v/>
      </c>
      <c r="F3438" s="1" t="str">
        <f>IF(官網匯出!F3438="已付款","","B0012")</f>
        <v>B0012</v>
      </c>
      <c r="G3438" s="1" t="str">
        <f>IF(官網匯出!A3438="","",官網匯出!A3438)</f>
        <v/>
      </c>
      <c r="H3438" s="3" t="str">
        <f>IF(官網匯出!B3438="","",官網匯出!B3438)</f>
        <v/>
      </c>
      <c r="I3438" s="1" t="str">
        <f>IF(官網匯出!C3438="","",官網匯出!C3438)</f>
        <v/>
      </c>
      <c r="J3438" s="1" t="str">
        <f>IF(官網匯出!D3438="","",官網匯出!D3438)</f>
        <v/>
      </c>
      <c r="K3438" s="3" t="str">
        <f>IF(官網匯出!E3438="","",官網匯出!E3438)</f>
        <v/>
      </c>
      <c r="L3438" s="1" t="str">
        <f>IF(官網匯出!F3438="","",官網匯出!F3438)</f>
        <v/>
      </c>
      <c r="M3438" s="1" t="str">
        <f>IF(官網匯出!G3438="","",官網匯出!G3438)</f>
        <v/>
      </c>
      <c r="N3438" s="1" t="str">
        <f>IF(官網匯出!H3438="","",官網匯出!H3438)</f>
        <v/>
      </c>
      <c r="P3438" s="1" t="str">
        <f>IF(官網匯出!J3438="","",RIGHT(官網匯出!J3438,LEN(官網匯出!J3438)-2))</f>
        <v/>
      </c>
      <c r="Q3438" s="1" t="str">
        <f>IF(官網匯出!K3438="","",官網匯出!K3438)</f>
        <v/>
      </c>
      <c r="R3438" s="1" t="str">
        <f>IF(官網匯出!L3438="","",官網匯出!L3438)</f>
        <v/>
      </c>
      <c r="S3438" s="1" t="str">
        <f>IF(官網匯出!M3438="","",官網匯出!M3438)</f>
        <v/>
      </c>
      <c r="T3438" s="1" t="str">
        <f>IF(官網匯出!N3438="","",官網匯出!N3438)</f>
        <v/>
      </c>
      <c r="U3438" s="1" t="str">
        <f>IF(官網匯出!O3438="","",官網匯出!O3438)</f>
        <v/>
      </c>
      <c r="V3438" s="1" t="str">
        <f>IF(官網匯出!P3438="",IF(G3438="","",0),官網匯出!P3438)</f>
        <v/>
      </c>
      <c r="W3438" s="1" t="str">
        <f>IF(官網匯出!Q3438="",IF(G3438="","",0),官網匯出!Q3438)</f>
        <v/>
      </c>
      <c r="X3438" s="1" t="str">
        <f>IF(官網匯出!R3438="","",官網匯出!R3438)</f>
        <v/>
      </c>
      <c r="Y3438" s="1" t="str">
        <f>IF(官網匯出!S3438="","",官網匯出!S3438)</f>
        <v/>
      </c>
      <c r="Z3438" s="1" t="str">
        <f>IF(G3438="","",官網匯出!T3438)</f>
        <v/>
      </c>
      <c r="AA3438" s="1" t="str">
        <f>IF(G3438="","",官網匯出!AK3438)</f>
        <v/>
      </c>
      <c r="AB3438" s="1" t="str">
        <f>IF(G3438="","",IF(官網匯出!V3438="","",官網匯出!V3438))</f>
        <v/>
      </c>
      <c r="AJ3438" s="1" t="str">
        <f>IF(G3438="","",IF(官網匯出!AE3438="","",官網匯出!AE3438))</f>
        <v/>
      </c>
      <c r="AK3438" s="1" t="str">
        <f>IF(G3438="","",IF(官網匯出!AD3438="","",官網匯出!AD3438))</f>
        <v/>
      </c>
      <c r="AL3438" s="1" t="str">
        <f t="shared" si="596"/>
        <v>0</v>
      </c>
      <c r="AM3438" s="1" t="str">
        <f>IF(官網匯出!AG3438="","",官網匯出!AG3438)</f>
        <v/>
      </c>
      <c r="AN3438" s="1" t="str">
        <f>IF(G3438="","",IF(官網匯出!AH3438="","",官網匯出!AH3438))</f>
        <v/>
      </c>
      <c r="AO3438" s="14" t="str">
        <f t="shared" si="597"/>
        <v/>
      </c>
      <c r="AP3438" s="14" t="str">
        <f t="shared" si="598"/>
        <v>1</v>
      </c>
      <c r="AQ3438" s="14" t="str">
        <f t="shared" si="599"/>
        <v>0</v>
      </c>
      <c r="AR3438" s="1" t="str">
        <f t="shared" si="600"/>
        <v/>
      </c>
      <c r="AS3438" s="1" t="str">
        <f t="shared" si="601"/>
        <v/>
      </c>
      <c r="AT3438" s="1" t="str">
        <f t="shared" si="602"/>
        <v/>
      </c>
      <c r="AU3438" s="1" t="str">
        <f t="shared" si="593"/>
        <v/>
      </c>
      <c r="AV3438" s="1" t="e">
        <f>IF(VLOOKUP(G3438,官網匯出!A:AQ,42,FALSE)="","[黃金盾官網]",VLOOKUP(G3438,官網匯出!A:AQ,42,FALSE))</f>
        <v>#N/A</v>
      </c>
      <c r="AW3438" s="1" t="e">
        <f>IF(LEFT(VLOOKUP(G3438,官網匯出!A:AS,43,FALSE),2)="","web",LEFT(VLOOKUP(G3438,官網匯出!A:AS,43,FALSE),2))</f>
        <v>#N/A</v>
      </c>
      <c r="AX3438" s="1" t="str">
        <f t="shared" si="603"/>
        <v>O</v>
      </c>
    </row>
    <row r="3439" spans="1:50">
      <c r="A3439" s="1" t="str">
        <f>IF(G3439="","",VLOOKUP(官網轉換!AW3439,團名!A:B,2,FALSE))</f>
        <v/>
      </c>
      <c r="B3439" s="1" t="str">
        <f>IF(G3439="","",IF(LEFT(VLOOKUP(G3439,官網匯出!A:AQ,43,0),2)="wf",VLOOKUP(VLOOKUP(G3439,官網匯出!A:AQ,43,0),團名!$I$1:$K$12,2,FALSE),"N0071"))</f>
        <v/>
      </c>
      <c r="C3439" s="1" t="str">
        <f>IFERROR(VLOOKUP(官網匯出!D3439,團名!E:G,3,FALSE),"")</f>
        <v/>
      </c>
      <c r="D3439" s="1" t="str">
        <f t="shared" si="594"/>
        <v/>
      </c>
      <c r="E3439" s="1" t="str">
        <f t="shared" si="595"/>
        <v/>
      </c>
      <c r="F3439" s="1" t="str">
        <f>IF(官網匯出!F3439="已付款","","B0012")</f>
        <v>B0012</v>
      </c>
      <c r="G3439" s="1" t="str">
        <f>IF(官網匯出!A3439="","",官網匯出!A3439)</f>
        <v/>
      </c>
      <c r="H3439" s="3" t="str">
        <f>IF(官網匯出!B3439="","",官網匯出!B3439)</f>
        <v/>
      </c>
      <c r="I3439" s="1" t="str">
        <f>IF(官網匯出!C3439="","",官網匯出!C3439)</f>
        <v/>
      </c>
      <c r="J3439" s="1" t="str">
        <f>IF(官網匯出!D3439="","",官網匯出!D3439)</f>
        <v/>
      </c>
      <c r="K3439" s="3" t="str">
        <f>IF(官網匯出!E3439="","",官網匯出!E3439)</f>
        <v/>
      </c>
      <c r="L3439" s="1" t="str">
        <f>IF(官網匯出!F3439="","",官網匯出!F3439)</f>
        <v/>
      </c>
      <c r="M3439" s="1" t="str">
        <f>IF(官網匯出!G3439="","",官網匯出!G3439)</f>
        <v/>
      </c>
      <c r="N3439" s="1" t="str">
        <f>IF(官網匯出!H3439="","",官網匯出!H3439)</f>
        <v/>
      </c>
      <c r="P3439" s="1" t="str">
        <f>IF(官網匯出!J3439="","",RIGHT(官網匯出!J3439,LEN(官網匯出!J3439)-2))</f>
        <v/>
      </c>
      <c r="Q3439" s="1" t="str">
        <f>IF(官網匯出!K3439="","",官網匯出!K3439)</f>
        <v/>
      </c>
      <c r="R3439" s="1" t="str">
        <f>IF(官網匯出!L3439="","",官網匯出!L3439)</f>
        <v/>
      </c>
      <c r="S3439" s="1" t="str">
        <f>IF(官網匯出!M3439="","",官網匯出!M3439)</f>
        <v/>
      </c>
      <c r="T3439" s="1" t="str">
        <f>IF(官網匯出!N3439="","",官網匯出!N3439)</f>
        <v/>
      </c>
      <c r="U3439" s="1" t="str">
        <f>IF(官網匯出!O3439="","",官網匯出!O3439)</f>
        <v/>
      </c>
      <c r="V3439" s="1" t="str">
        <f>IF(官網匯出!P3439="",IF(G3439="","",0),官網匯出!P3439)</f>
        <v/>
      </c>
      <c r="W3439" s="1" t="str">
        <f>IF(官網匯出!Q3439="",IF(G3439="","",0),官網匯出!Q3439)</f>
        <v/>
      </c>
      <c r="X3439" s="1" t="str">
        <f>IF(官網匯出!R3439="","",官網匯出!R3439)</f>
        <v/>
      </c>
      <c r="Y3439" s="1" t="str">
        <f>IF(官網匯出!S3439="","",官網匯出!S3439)</f>
        <v/>
      </c>
      <c r="Z3439" s="1" t="str">
        <f>IF(G3439="","",官網匯出!T3439)</f>
        <v/>
      </c>
      <c r="AA3439" s="1" t="str">
        <f>IF(G3439="","",官網匯出!AK3439)</f>
        <v/>
      </c>
      <c r="AB3439" s="1" t="str">
        <f>IF(G3439="","",IF(官網匯出!V3439="","",官網匯出!V3439))</f>
        <v/>
      </c>
      <c r="AJ3439" s="1" t="str">
        <f>IF(G3439="","",IF(官網匯出!AE3439="","",官網匯出!AE3439))</f>
        <v/>
      </c>
      <c r="AK3439" s="1" t="str">
        <f>IF(G3439="","",IF(官網匯出!AD3439="","",官網匯出!AD3439))</f>
        <v/>
      </c>
      <c r="AL3439" s="1" t="str">
        <f t="shared" si="596"/>
        <v>0</v>
      </c>
      <c r="AM3439" s="1" t="str">
        <f>IF(官網匯出!AG3439="","",官網匯出!AG3439)</f>
        <v/>
      </c>
      <c r="AN3439" s="1" t="str">
        <f>IF(G3439="","",IF(官網匯出!AH3439="","",官網匯出!AH3439))</f>
        <v/>
      </c>
      <c r="AO3439" s="14" t="str">
        <f t="shared" si="597"/>
        <v/>
      </c>
      <c r="AP3439" s="14" t="str">
        <f t="shared" si="598"/>
        <v>1</v>
      </c>
      <c r="AQ3439" s="14" t="str">
        <f t="shared" si="599"/>
        <v>0</v>
      </c>
      <c r="AR3439" s="1" t="str">
        <f t="shared" si="600"/>
        <v/>
      </c>
      <c r="AS3439" s="1" t="str">
        <f t="shared" si="601"/>
        <v/>
      </c>
      <c r="AT3439" s="1" t="str">
        <f t="shared" si="602"/>
        <v/>
      </c>
      <c r="AU3439" s="1" t="str">
        <f t="shared" si="593"/>
        <v/>
      </c>
      <c r="AV3439" s="1" t="e">
        <f>IF(VLOOKUP(G3439,官網匯出!A:AQ,42,FALSE)="","[黃金盾官網]",VLOOKUP(G3439,官網匯出!A:AQ,42,FALSE))</f>
        <v>#N/A</v>
      </c>
      <c r="AW3439" s="1" t="e">
        <f>IF(LEFT(VLOOKUP(G3439,官網匯出!A:AS,43,FALSE),2)="","web",LEFT(VLOOKUP(G3439,官網匯出!A:AS,43,FALSE),2))</f>
        <v>#N/A</v>
      </c>
      <c r="AX3439" s="1" t="str">
        <f t="shared" si="603"/>
        <v>O</v>
      </c>
    </row>
    <row r="3440" spans="1:50">
      <c r="A3440" s="1" t="str">
        <f>IF(G3440="","",VLOOKUP(官網轉換!AW3440,團名!A:B,2,FALSE))</f>
        <v/>
      </c>
      <c r="B3440" s="1" t="str">
        <f>IF(G3440="","",IF(LEFT(VLOOKUP(G3440,官網匯出!A:AQ,43,0),2)="wf",VLOOKUP(VLOOKUP(G3440,官網匯出!A:AQ,43,0),團名!$I$1:$K$12,2,FALSE),"N0071"))</f>
        <v/>
      </c>
      <c r="C3440" s="1" t="str">
        <f>IFERROR(VLOOKUP(官網匯出!D3440,團名!E:G,3,FALSE),"")</f>
        <v/>
      </c>
      <c r="D3440" s="1" t="str">
        <f t="shared" si="594"/>
        <v/>
      </c>
      <c r="E3440" s="1" t="str">
        <f t="shared" si="595"/>
        <v/>
      </c>
      <c r="F3440" s="1" t="str">
        <f>IF(官網匯出!F3440="已付款","","B0012")</f>
        <v>B0012</v>
      </c>
      <c r="G3440" s="1" t="str">
        <f>IF(官網匯出!A3440="","",官網匯出!A3440)</f>
        <v/>
      </c>
      <c r="H3440" s="3" t="str">
        <f>IF(官網匯出!B3440="","",官網匯出!B3440)</f>
        <v/>
      </c>
      <c r="I3440" s="1" t="str">
        <f>IF(官網匯出!C3440="","",官網匯出!C3440)</f>
        <v/>
      </c>
      <c r="J3440" s="1" t="str">
        <f>IF(官網匯出!D3440="","",官網匯出!D3440)</f>
        <v/>
      </c>
      <c r="K3440" s="3" t="str">
        <f>IF(官網匯出!E3440="","",官網匯出!E3440)</f>
        <v/>
      </c>
      <c r="L3440" s="1" t="str">
        <f>IF(官網匯出!F3440="","",官網匯出!F3440)</f>
        <v/>
      </c>
      <c r="M3440" s="1" t="str">
        <f>IF(官網匯出!G3440="","",官網匯出!G3440)</f>
        <v/>
      </c>
      <c r="N3440" s="1" t="str">
        <f>IF(官網匯出!H3440="","",官網匯出!H3440)</f>
        <v/>
      </c>
      <c r="P3440" s="1" t="str">
        <f>IF(官網匯出!J3440="","",RIGHT(官網匯出!J3440,LEN(官網匯出!J3440)-2))</f>
        <v/>
      </c>
      <c r="Q3440" s="1" t="str">
        <f>IF(官網匯出!K3440="","",官網匯出!K3440)</f>
        <v/>
      </c>
      <c r="R3440" s="1" t="str">
        <f>IF(官網匯出!L3440="","",官網匯出!L3440)</f>
        <v/>
      </c>
      <c r="S3440" s="1" t="str">
        <f>IF(官網匯出!M3440="","",官網匯出!M3440)</f>
        <v/>
      </c>
      <c r="T3440" s="1" t="str">
        <f>IF(官網匯出!N3440="","",官網匯出!N3440)</f>
        <v/>
      </c>
      <c r="U3440" s="1" t="str">
        <f>IF(官網匯出!O3440="","",官網匯出!O3440)</f>
        <v/>
      </c>
      <c r="V3440" s="1" t="str">
        <f>IF(官網匯出!P3440="",IF(G3440="","",0),官網匯出!P3440)</f>
        <v/>
      </c>
      <c r="W3440" s="1" t="str">
        <f>IF(官網匯出!Q3440="",IF(G3440="","",0),官網匯出!Q3440)</f>
        <v/>
      </c>
      <c r="X3440" s="1" t="str">
        <f>IF(官網匯出!R3440="","",官網匯出!R3440)</f>
        <v/>
      </c>
      <c r="Y3440" s="1" t="str">
        <f>IF(官網匯出!S3440="","",官網匯出!S3440)</f>
        <v/>
      </c>
      <c r="Z3440" s="1" t="str">
        <f>IF(G3440="","",官網匯出!T3440)</f>
        <v/>
      </c>
      <c r="AA3440" s="1" t="str">
        <f>IF(G3440="","",官網匯出!AK3440)</f>
        <v/>
      </c>
      <c r="AB3440" s="1" t="str">
        <f>IF(G3440="","",IF(官網匯出!V3440="","",官網匯出!V3440))</f>
        <v/>
      </c>
      <c r="AJ3440" s="1" t="str">
        <f>IF(G3440="","",IF(官網匯出!AE3440="","",官網匯出!AE3440))</f>
        <v/>
      </c>
      <c r="AK3440" s="1" t="str">
        <f>IF(G3440="","",IF(官網匯出!AD3440="","",官網匯出!AD3440))</f>
        <v/>
      </c>
      <c r="AL3440" s="1" t="str">
        <f t="shared" si="596"/>
        <v>0</v>
      </c>
      <c r="AM3440" s="1" t="str">
        <f>IF(官網匯出!AG3440="","",官網匯出!AG3440)</f>
        <v/>
      </c>
      <c r="AN3440" s="1" t="str">
        <f>IF(G3440="","",IF(官網匯出!AH3440="","",官網匯出!AH3440))</f>
        <v/>
      </c>
      <c r="AO3440" s="14" t="str">
        <f t="shared" si="597"/>
        <v/>
      </c>
      <c r="AP3440" s="14" t="str">
        <f t="shared" si="598"/>
        <v>1</v>
      </c>
      <c r="AQ3440" s="14" t="str">
        <f t="shared" si="599"/>
        <v>0</v>
      </c>
      <c r="AR3440" s="1" t="str">
        <f t="shared" si="600"/>
        <v/>
      </c>
      <c r="AS3440" s="1" t="str">
        <f t="shared" si="601"/>
        <v/>
      </c>
      <c r="AT3440" s="1" t="str">
        <f t="shared" si="602"/>
        <v/>
      </c>
      <c r="AU3440" s="1" t="str">
        <f t="shared" si="593"/>
        <v/>
      </c>
      <c r="AV3440" s="1" t="e">
        <f>IF(VLOOKUP(G3440,官網匯出!A:AQ,42,FALSE)="","[黃金盾官網]",VLOOKUP(G3440,官網匯出!A:AQ,42,FALSE))</f>
        <v>#N/A</v>
      </c>
      <c r="AW3440" s="1" t="e">
        <f>IF(LEFT(VLOOKUP(G3440,官網匯出!A:AS,43,FALSE),2)="","web",LEFT(VLOOKUP(G3440,官網匯出!A:AS,43,FALSE),2))</f>
        <v>#N/A</v>
      </c>
      <c r="AX3440" s="1" t="str">
        <f t="shared" si="603"/>
        <v>O</v>
      </c>
    </row>
    <row r="3441" spans="1:50">
      <c r="A3441" s="1" t="str">
        <f>IF(G3441="","",VLOOKUP(官網轉換!AW3441,團名!A:B,2,FALSE))</f>
        <v/>
      </c>
      <c r="B3441" s="1" t="str">
        <f>IF(G3441="","",IF(LEFT(VLOOKUP(G3441,官網匯出!A:AQ,43,0),2)="wf",VLOOKUP(VLOOKUP(G3441,官網匯出!A:AQ,43,0),團名!$I$1:$K$12,2,FALSE),"N0071"))</f>
        <v/>
      </c>
      <c r="C3441" s="1" t="str">
        <f>IFERROR(VLOOKUP(官網匯出!D3441,團名!E:G,3,FALSE),"")</f>
        <v/>
      </c>
      <c r="D3441" s="1" t="str">
        <f t="shared" si="594"/>
        <v/>
      </c>
      <c r="E3441" s="1" t="str">
        <f t="shared" si="595"/>
        <v/>
      </c>
      <c r="F3441" s="1" t="str">
        <f>IF(官網匯出!F3441="已付款","","B0012")</f>
        <v>B0012</v>
      </c>
      <c r="G3441" s="1" t="str">
        <f>IF(官網匯出!A3441="","",官網匯出!A3441)</f>
        <v/>
      </c>
      <c r="H3441" s="3" t="str">
        <f>IF(官網匯出!B3441="","",官網匯出!B3441)</f>
        <v/>
      </c>
      <c r="I3441" s="1" t="str">
        <f>IF(官網匯出!C3441="","",官網匯出!C3441)</f>
        <v/>
      </c>
      <c r="J3441" s="1" t="str">
        <f>IF(官網匯出!D3441="","",官網匯出!D3441)</f>
        <v/>
      </c>
      <c r="K3441" s="3" t="str">
        <f>IF(官網匯出!E3441="","",官網匯出!E3441)</f>
        <v/>
      </c>
      <c r="L3441" s="1" t="str">
        <f>IF(官網匯出!F3441="","",官網匯出!F3441)</f>
        <v/>
      </c>
      <c r="M3441" s="1" t="str">
        <f>IF(官網匯出!G3441="","",官網匯出!G3441)</f>
        <v/>
      </c>
      <c r="N3441" s="1" t="str">
        <f>IF(官網匯出!H3441="","",官網匯出!H3441)</f>
        <v/>
      </c>
      <c r="P3441" s="1" t="str">
        <f>IF(官網匯出!J3441="","",RIGHT(官網匯出!J3441,LEN(官網匯出!J3441)-2))</f>
        <v/>
      </c>
      <c r="Q3441" s="1" t="str">
        <f>IF(官網匯出!K3441="","",官網匯出!K3441)</f>
        <v/>
      </c>
      <c r="R3441" s="1" t="str">
        <f>IF(官網匯出!L3441="","",官網匯出!L3441)</f>
        <v/>
      </c>
      <c r="S3441" s="1" t="str">
        <f>IF(官網匯出!M3441="","",官網匯出!M3441)</f>
        <v/>
      </c>
      <c r="T3441" s="1" t="str">
        <f>IF(官網匯出!N3441="","",官網匯出!N3441)</f>
        <v/>
      </c>
      <c r="U3441" s="1" t="str">
        <f>IF(官網匯出!O3441="","",官網匯出!O3441)</f>
        <v/>
      </c>
      <c r="V3441" s="1" t="str">
        <f>IF(官網匯出!P3441="",IF(G3441="","",0),官網匯出!P3441)</f>
        <v/>
      </c>
      <c r="W3441" s="1" t="str">
        <f>IF(官網匯出!Q3441="",IF(G3441="","",0),官網匯出!Q3441)</f>
        <v/>
      </c>
      <c r="X3441" s="1" t="str">
        <f>IF(官網匯出!R3441="","",官網匯出!R3441)</f>
        <v/>
      </c>
      <c r="Y3441" s="1" t="str">
        <f>IF(官網匯出!S3441="","",官網匯出!S3441)</f>
        <v/>
      </c>
      <c r="Z3441" s="1" t="str">
        <f>IF(G3441="","",官網匯出!T3441)</f>
        <v/>
      </c>
      <c r="AA3441" s="1" t="str">
        <f>IF(G3441="","",官網匯出!AK3441)</f>
        <v/>
      </c>
      <c r="AB3441" s="1" t="str">
        <f>IF(G3441="","",IF(官網匯出!V3441="","",官網匯出!V3441))</f>
        <v/>
      </c>
      <c r="AJ3441" s="1" t="str">
        <f>IF(G3441="","",IF(官網匯出!AE3441="","",官網匯出!AE3441))</f>
        <v/>
      </c>
      <c r="AK3441" s="1" t="str">
        <f>IF(G3441="","",IF(官網匯出!AD3441="","",官網匯出!AD3441))</f>
        <v/>
      </c>
      <c r="AL3441" s="1" t="str">
        <f t="shared" si="596"/>
        <v>0</v>
      </c>
      <c r="AM3441" s="1" t="str">
        <f>IF(官網匯出!AG3441="","",官網匯出!AG3441)</f>
        <v/>
      </c>
      <c r="AN3441" s="1" t="str">
        <f>IF(G3441="","",IF(官網匯出!AH3441="","",官網匯出!AH3441))</f>
        <v/>
      </c>
      <c r="AO3441" s="14" t="str">
        <f t="shared" si="597"/>
        <v/>
      </c>
      <c r="AP3441" s="14" t="str">
        <f t="shared" si="598"/>
        <v>1</v>
      </c>
      <c r="AQ3441" s="14" t="str">
        <f t="shared" si="599"/>
        <v>0</v>
      </c>
      <c r="AR3441" s="1" t="str">
        <f t="shared" si="600"/>
        <v/>
      </c>
      <c r="AS3441" s="1" t="str">
        <f t="shared" si="601"/>
        <v/>
      </c>
      <c r="AT3441" s="1" t="str">
        <f t="shared" si="602"/>
        <v/>
      </c>
      <c r="AU3441" s="1" t="str">
        <f t="shared" si="593"/>
        <v/>
      </c>
      <c r="AV3441" s="1" t="e">
        <f>IF(VLOOKUP(G3441,官網匯出!A:AQ,42,FALSE)="","[黃金盾官網]",VLOOKUP(G3441,官網匯出!A:AQ,42,FALSE))</f>
        <v>#N/A</v>
      </c>
      <c r="AW3441" s="1" t="e">
        <f>IF(LEFT(VLOOKUP(G3441,官網匯出!A:AS,43,FALSE),2)="","web",LEFT(VLOOKUP(G3441,官網匯出!A:AS,43,FALSE),2))</f>
        <v>#N/A</v>
      </c>
      <c r="AX3441" s="1" t="str">
        <f t="shared" si="603"/>
        <v>O</v>
      </c>
    </row>
    <row r="3442" spans="1:50">
      <c r="A3442" s="1" t="str">
        <f>IF(G3442="","",VLOOKUP(官網轉換!AW3442,團名!A:B,2,FALSE))</f>
        <v/>
      </c>
      <c r="B3442" s="1" t="str">
        <f>IF(G3442="","",IF(LEFT(VLOOKUP(G3442,官網匯出!A:AQ,43,0),2)="wf",VLOOKUP(VLOOKUP(G3442,官網匯出!A:AQ,43,0),團名!$I$1:$K$12,2,FALSE),"N0071"))</f>
        <v/>
      </c>
      <c r="C3442" s="1" t="str">
        <f>IFERROR(VLOOKUP(官網匯出!D3442,團名!E:G,3,FALSE),"")</f>
        <v/>
      </c>
      <c r="D3442" s="1" t="str">
        <f t="shared" si="594"/>
        <v/>
      </c>
      <c r="E3442" s="1" t="str">
        <f t="shared" si="595"/>
        <v/>
      </c>
      <c r="F3442" s="1" t="str">
        <f>IF(官網匯出!F3442="已付款","","B0012")</f>
        <v>B0012</v>
      </c>
      <c r="G3442" s="1" t="str">
        <f>IF(官網匯出!A3442="","",官網匯出!A3442)</f>
        <v/>
      </c>
      <c r="H3442" s="3" t="str">
        <f>IF(官網匯出!B3442="","",官網匯出!B3442)</f>
        <v/>
      </c>
      <c r="I3442" s="1" t="str">
        <f>IF(官網匯出!C3442="","",官網匯出!C3442)</f>
        <v/>
      </c>
      <c r="J3442" s="1" t="str">
        <f>IF(官網匯出!D3442="","",官網匯出!D3442)</f>
        <v/>
      </c>
      <c r="K3442" s="3" t="str">
        <f>IF(官網匯出!E3442="","",官網匯出!E3442)</f>
        <v/>
      </c>
      <c r="L3442" s="1" t="str">
        <f>IF(官網匯出!F3442="","",官網匯出!F3442)</f>
        <v/>
      </c>
      <c r="M3442" s="1" t="str">
        <f>IF(官網匯出!G3442="","",官網匯出!G3442)</f>
        <v/>
      </c>
      <c r="N3442" s="1" t="str">
        <f>IF(官網匯出!H3442="","",官網匯出!H3442)</f>
        <v/>
      </c>
      <c r="P3442" s="1" t="str">
        <f>IF(官網匯出!J3442="","",RIGHT(官網匯出!J3442,LEN(官網匯出!J3442)-2))</f>
        <v/>
      </c>
      <c r="Q3442" s="1" t="str">
        <f>IF(官網匯出!K3442="","",官網匯出!K3442)</f>
        <v/>
      </c>
      <c r="R3442" s="1" t="str">
        <f>IF(官網匯出!L3442="","",官網匯出!L3442)</f>
        <v/>
      </c>
      <c r="S3442" s="1" t="str">
        <f>IF(官網匯出!M3442="","",官網匯出!M3442)</f>
        <v/>
      </c>
      <c r="T3442" s="1" t="str">
        <f>IF(官網匯出!N3442="","",官網匯出!N3442)</f>
        <v/>
      </c>
      <c r="U3442" s="1" t="str">
        <f>IF(官網匯出!O3442="","",官網匯出!O3442)</f>
        <v/>
      </c>
      <c r="V3442" s="1" t="str">
        <f>IF(官網匯出!P3442="",IF(G3442="","",0),官網匯出!P3442)</f>
        <v/>
      </c>
      <c r="W3442" s="1" t="str">
        <f>IF(官網匯出!Q3442="",IF(G3442="","",0),官網匯出!Q3442)</f>
        <v/>
      </c>
      <c r="X3442" s="1" t="str">
        <f>IF(官網匯出!R3442="","",官網匯出!R3442)</f>
        <v/>
      </c>
      <c r="Y3442" s="1" t="str">
        <f>IF(官網匯出!S3442="","",官網匯出!S3442)</f>
        <v/>
      </c>
      <c r="Z3442" s="1" t="str">
        <f>IF(G3442="","",官網匯出!T3442)</f>
        <v/>
      </c>
      <c r="AA3442" s="1" t="str">
        <f>IF(G3442="","",官網匯出!AK3442)</f>
        <v/>
      </c>
      <c r="AB3442" s="1" t="str">
        <f>IF(G3442="","",IF(官網匯出!V3442="","",官網匯出!V3442))</f>
        <v/>
      </c>
      <c r="AJ3442" s="1" t="str">
        <f>IF(G3442="","",IF(官網匯出!AE3442="","",官網匯出!AE3442))</f>
        <v/>
      </c>
      <c r="AK3442" s="1" t="str">
        <f>IF(G3442="","",IF(官網匯出!AD3442="","",官網匯出!AD3442))</f>
        <v/>
      </c>
      <c r="AL3442" s="1" t="str">
        <f t="shared" si="596"/>
        <v>0</v>
      </c>
      <c r="AM3442" s="1" t="str">
        <f>IF(官網匯出!AG3442="","",官網匯出!AG3442)</f>
        <v/>
      </c>
      <c r="AN3442" s="1" t="str">
        <f>IF(G3442="","",IF(官網匯出!AH3442="","",官網匯出!AH3442))</f>
        <v/>
      </c>
      <c r="AO3442" s="14" t="str">
        <f t="shared" si="597"/>
        <v/>
      </c>
      <c r="AP3442" s="14" t="str">
        <f t="shared" si="598"/>
        <v>1</v>
      </c>
      <c r="AQ3442" s="14" t="str">
        <f t="shared" si="599"/>
        <v>0</v>
      </c>
      <c r="AR3442" s="1" t="str">
        <f t="shared" si="600"/>
        <v/>
      </c>
      <c r="AS3442" s="1" t="str">
        <f t="shared" si="601"/>
        <v/>
      </c>
      <c r="AT3442" s="1" t="str">
        <f t="shared" si="602"/>
        <v/>
      </c>
      <c r="AU3442" s="1" t="str">
        <f t="shared" si="593"/>
        <v/>
      </c>
      <c r="AV3442" s="1" t="e">
        <f>IF(VLOOKUP(G3442,官網匯出!A:AQ,42,FALSE)="","[黃金盾官網]",VLOOKUP(G3442,官網匯出!A:AQ,42,FALSE))</f>
        <v>#N/A</v>
      </c>
      <c r="AW3442" s="1" t="e">
        <f>IF(LEFT(VLOOKUP(G3442,官網匯出!A:AS,43,FALSE),2)="","web",LEFT(VLOOKUP(G3442,官網匯出!A:AS,43,FALSE),2))</f>
        <v>#N/A</v>
      </c>
      <c r="AX3442" s="1" t="str">
        <f t="shared" si="603"/>
        <v>O</v>
      </c>
    </row>
    <row r="3443" spans="1:50">
      <c r="A3443" s="1" t="str">
        <f>IF(G3443="","",VLOOKUP(官網轉換!AW3443,團名!A:B,2,FALSE))</f>
        <v/>
      </c>
      <c r="B3443" s="1" t="str">
        <f>IF(G3443="","",IF(LEFT(VLOOKUP(G3443,官網匯出!A:AQ,43,0),2)="wf",VLOOKUP(VLOOKUP(G3443,官網匯出!A:AQ,43,0),團名!$I$1:$K$12,2,FALSE),"N0071"))</f>
        <v/>
      </c>
      <c r="C3443" s="1" t="str">
        <f>IFERROR(VLOOKUP(官網匯出!D3443,團名!E:G,3,FALSE),"")</f>
        <v/>
      </c>
      <c r="D3443" s="1" t="str">
        <f t="shared" si="594"/>
        <v/>
      </c>
      <c r="E3443" s="1" t="str">
        <f t="shared" si="595"/>
        <v/>
      </c>
      <c r="F3443" s="1" t="str">
        <f>IF(官網匯出!F3443="已付款","","B0012")</f>
        <v>B0012</v>
      </c>
      <c r="G3443" s="1" t="str">
        <f>IF(官網匯出!A3443="","",官網匯出!A3443)</f>
        <v/>
      </c>
      <c r="H3443" s="3" t="str">
        <f>IF(官網匯出!B3443="","",官網匯出!B3443)</f>
        <v/>
      </c>
      <c r="I3443" s="1" t="str">
        <f>IF(官網匯出!C3443="","",官網匯出!C3443)</f>
        <v/>
      </c>
      <c r="J3443" s="1" t="str">
        <f>IF(官網匯出!D3443="","",官網匯出!D3443)</f>
        <v/>
      </c>
      <c r="K3443" s="3" t="str">
        <f>IF(官網匯出!E3443="","",官網匯出!E3443)</f>
        <v/>
      </c>
      <c r="L3443" s="1" t="str">
        <f>IF(官網匯出!F3443="","",官網匯出!F3443)</f>
        <v/>
      </c>
      <c r="M3443" s="1" t="str">
        <f>IF(官網匯出!G3443="","",官網匯出!G3443)</f>
        <v/>
      </c>
      <c r="N3443" s="1" t="str">
        <f>IF(官網匯出!H3443="","",官網匯出!H3443)</f>
        <v/>
      </c>
      <c r="P3443" s="1" t="str">
        <f>IF(官網匯出!J3443="","",RIGHT(官網匯出!J3443,LEN(官網匯出!J3443)-2))</f>
        <v/>
      </c>
      <c r="Q3443" s="1" t="str">
        <f>IF(官網匯出!K3443="","",官網匯出!K3443)</f>
        <v/>
      </c>
      <c r="R3443" s="1" t="str">
        <f>IF(官網匯出!L3443="","",官網匯出!L3443)</f>
        <v/>
      </c>
      <c r="S3443" s="1" t="str">
        <f>IF(官網匯出!M3443="","",官網匯出!M3443)</f>
        <v/>
      </c>
      <c r="T3443" s="1" t="str">
        <f>IF(官網匯出!N3443="","",官網匯出!N3443)</f>
        <v/>
      </c>
      <c r="U3443" s="1" t="str">
        <f>IF(官網匯出!O3443="","",官網匯出!O3443)</f>
        <v/>
      </c>
      <c r="V3443" s="1" t="str">
        <f>IF(官網匯出!P3443="",IF(G3443="","",0),官網匯出!P3443)</f>
        <v/>
      </c>
      <c r="W3443" s="1" t="str">
        <f>IF(官網匯出!Q3443="",IF(G3443="","",0),官網匯出!Q3443)</f>
        <v/>
      </c>
      <c r="X3443" s="1" t="str">
        <f>IF(官網匯出!R3443="","",官網匯出!R3443)</f>
        <v/>
      </c>
      <c r="Y3443" s="1" t="str">
        <f>IF(官網匯出!S3443="","",官網匯出!S3443)</f>
        <v/>
      </c>
      <c r="Z3443" s="1" t="str">
        <f>IF(G3443="","",官網匯出!T3443)</f>
        <v/>
      </c>
      <c r="AA3443" s="1" t="str">
        <f>IF(G3443="","",官網匯出!AK3443)</f>
        <v/>
      </c>
      <c r="AB3443" s="1" t="str">
        <f>IF(G3443="","",IF(官網匯出!V3443="","",官網匯出!V3443))</f>
        <v/>
      </c>
      <c r="AJ3443" s="1" t="str">
        <f>IF(G3443="","",IF(官網匯出!AE3443="","",官網匯出!AE3443))</f>
        <v/>
      </c>
      <c r="AK3443" s="1" t="str">
        <f>IF(G3443="","",IF(官網匯出!AD3443="","",官網匯出!AD3443))</f>
        <v/>
      </c>
      <c r="AL3443" s="1" t="str">
        <f t="shared" si="596"/>
        <v>0</v>
      </c>
      <c r="AM3443" s="1" t="str">
        <f>IF(官網匯出!AG3443="","",官網匯出!AG3443)</f>
        <v/>
      </c>
      <c r="AN3443" s="1" t="str">
        <f>IF(G3443="","",IF(官網匯出!AH3443="","",官網匯出!AH3443))</f>
        <v/>
      </c>
      <c r="AO3443" s="14" t="str">
        <f t="shared" si="597"/>
        <v/>
      </c>
      <c r="AP3443" s="14" t="str">
        <f t="shared" si="598"/>
        <v>1</v>
      </c>
      <c r="AQ3443" s="14" t="str">
        <f t="shared" si="599"/>
        <v>0</v>
      </c>
      <c r="AR3443" s="1" t="str">
        <f t="shared" si="600"/>
        <v/>
      </c>
      <c r="AS3443" s="1" t="str">
        <f t="shared" si="601"/>
        <v/>
      </c>
      <c r="AT3443" s="1" t="str">
        <f t="shared" si="602"/>
        <v/>
      </c>
      <c r="AU3443" s="1" t="str">
        <f t="shared" si="593"/>
        <v/>
      </c>
      <c r="AV3443" s="1" t="e">
        <f>IF(VLOOKUP(G3443,官網匯出!A:AQ,42,FALSE)="","[黃金盾官網]",VLOOKUP(G3443,官網匯出!A:AQ,42,FALSE))</f>
        <v>#N/A</v>
      </c>
      <c r="AW3443" s="1" t="e">
        <f>IF(LEFT(VLOOKUP(G3443,官網匯出!A:AS,43,FALSE),2)="","web",LEFT(VLOOKUP(G3443,官網匯出!A:AS,43,FALSE),2))</f>
        <v>#N/A</v>
      </c>
      <c r="AX3443" s="1" t="str">
        <f t="shared" si="603"/>
        <v>O</v>
      </c>
    </row>
    <row r="3444" spans="1:50">
      <c r="A3444" s="1" t="str">
        <f>IF(G3444="","",VLOOKUP(官網轉換!AW3444,團名!A:B,2,FALSE))</f>
        <v/>
      </c>
      <c r="B3444" s="1" t="str">
        <f>IF(G3444="","",IF(LEFT(VLOOKUP(G3444,官網匯出!A:AQ,43,0),2)="wf",VLOOKUP(VLOOKUP(G3444,官網匯出!A:AQ,43,0),團名!$I$1:$K$12,2,FALSE),"N0071"))</f>
        <v/>
      </c>
      <c r="C3444" s="1" t="str">
        <f>IFERROR(VLOOKUP(官網匯出!D3444,團名!E:G,3,FALSE),"")</f>
        <v/>
      </c>
      <c r="D3444" s="1" t="str">
        <f t="shared" si="594"/>
        <v/>
      </c>
      <c r="E3444" s="1" t="str">
        <f t="shared" si="595"/>
        <v/>
      </c>
      <c r="F3444" s="1" t="str">
        <f>IF(官網匯出!F3444="已付款","","B0012")</f>
        <v>B0012</v>
      </c>
      <c r="G3444" s="1" t="str">
        <f>IF(官網匯出!A3444="","",官網匯出!A3444)</f>
        <v/>
      </c>
      <c r="H3444" s="3" t="str">
        <f>IF(官網匯出!B3444="","",官網匯出!B3444)</f>
        <v/>
      </c>
      <c r="I3444" s="1" t="str">
        <f>IF(官網匯出!C3444="","",官網匯出!C3444)</f>
        <v/>
      </c>
      <c r="J3444" s="1" t="str">
        <f>IF(官網匯出!D3444="","",官網匯出!D3444)</f>
        <v/>
      </c>
      <c r="K3444" s="3" t="str">
        <f>IF(官網匯出!E3444="","",官網匯出!E3444)</f>
        <v/>
      </c>
      <c r="L3444" s="1" t="str">
        <f>IF(官網匯出!F3444="","",官網匯出!F3444)</f>
        <v/>
      </c>
      <c r="M3444" s="1" t="str">
        <f>IF(官網匯出!G3444="","",官網匯出!G3444)</f>
        <v/>
      </c>
      <c r="N3444" s="1" t="str">
        <f>IF(官網匯出!H3444="","",官網匯出!H3444)</f>
        <v/>
      </c>
      <c r="P3444" s="1" t="str">
        <f>IF(官網匯出!J3444="","",RIGHT(官網匯出!J3444,LEN(官網匯出!J3444)-2))</f>
        <v/>
      </c>
      <c r="Q3444" s="1" t="str">
        <f>IF(官網匯出!K3444="","",官網匯出!K3444)</f>
        <v/>
      </c>
      <c r="R3444" s="1" t="str">
        <f>IF(官網匯出!L3444="","",官網匯出!L3444)</f>
        <v/>
      </c>
      <c r="S3444" s="1" t="str">
        <f>IF(官網匯出!M3444="","",官網匯出!M3444)</f>
        <v/>
      </c>
      <c r="T3444" s="1" t="str">
        <f>IF(官網匯出!N3444="","",官網匯出!N3444)</f>
        <v/>
      </c>
      <c r="U3444" s="1" t="str">
        <f>IF(官網匯出!O3444="","",官網匯出!O3444)</f>
        <v/>
      </c>
      <c r="V3444" s="1" t="str">
        <f>IF(官網匯出!P3444="",IF(G3444="","",0),官網匯出!P3444)</f>
        <v/>
      </c>
      <c r="W3444" s="1" t="str">
        <f>IF(官網匯出!Q3444="",IF(G3444="","",0),官網匯出!Q3444)</f>
        <v/>
      </c>
      <c r="X3444" s="1" t="str">
        <f>IF(官網匯出!R3444="","",官網匯出!R3444)</f>
        <v/>
      </c>
      <c r="Y3444" s="1" t="str">
        <f>IF(官網匯出!S3444="","",官網匯出!S3444)</f>
        <v/>
      </c>
      <c r="Z3444" s="1" t="str">
        <f>IF(G3444="","",官網匯出!T3444)</f>
        <v/>
      </c>
      <c r="AA3444" s="1" t="str">
        <f>IF(G3444="","",官網匯出!AK3444)</f>
        <v/>
      </c>
      <c r="AB3444" s="1" t="str">
        <f>IF(G3444="","",IF(官網匯出!V3444="","",官網匯出!V3444))</f>
        <v/>
      </c>
      <c r="AJ3444" s="1" t="str">
        <f>IF(G3444="","",IF(官網匯出!AE3444="","",官網匯出!AE3444))</f>
        <v/>
      </c>
      <c r="AK3444" s="1" t="str">
        <f>IF(G3444="","",IF(官網匯出!AD3444="","",官網匯出!AD3444))</f>
        <v/>
      </c>
      <c r="AL3444" s="1" t="str">
        <f t="shared" si="596"/>
        <v>0</v>
      </c>
      <c r="AM3444" s="1" t="str">
        <f>IF(官網匯出!AG3444="","",官網匯出!AG3444)</f>
        <v/>
      </c>
      <c r="AN3444" s="1" t="str">
        <f>IF(G3444="","",IF(官網匯出!AH3444="","",官網匯出!AH3444))</f>
        <v/>
      </c>
      <c r="AO3444" s="14" t="str">
        <f t="shared" si="597"/>
        <v/>
      </c>
      <c r="AP3444" s="14" t="str">
        <f t="shared" si="598"/>
        <v>1</v>
      </c>
      <c r="AQ3444" s="14" t="str">
        <f t="shared" si="599"/>
        <v>0</v>
      </c>
      <c r="AR3444" s="1" t="str">
        <f t="shared" si="600"/>
        <v/>
      </c>
      <c r="AS3444" s="1" t="str">
        <f t="shared" si="601"/>
        <v/>
      </c>
      <c r="AT3444" s="1" t="str">
        <f t="shared" si="602"/>
        <v/>
      </c>
      <c r="AU3444" s="1" t="str">
        <f t="shared" si="593"/>
        <v/>
      </c>
      <c r="AV3444" s="1" t="e">
        <f>IF(VLOOKUP(G3444,官網匯出!A:AQ,42,FALSE)="","[黃金盾官網]",VLOOKUP(G3444,官網匯出!A:AQ,42,FALSE))</f>
        <v>#N/A</v>
      </c>
      <c r="AW3444" s="1" t="e">
        <f>IF(LEFT(VLOOKUP(G3444,官網匯出!A:AS,43,FALSE),2)="","web",LEFT(VLOOKUP(G3444,官網匯出!A:AS,43,FALSE),2))</f>
        <v>#N/A</v>
      </c>
      <c r="AX3444" s="1" t="str">
        <f t="shared" si="603"/>
        <v>O</v>
      </c>
    </row>
    <row r="3445" spans="1:50">
      <c r="A3445" s="1" t="str">
        <f>IF(G3445="","",VLOOKUP(官網轉換!AW3445,團名!A:B,2,FALSE))</f>
        <v/>
      </c>
      <c r="B3445" s="1" t="str">
        <f>IF(G3445="","",IF(LEFT(VLOOKUP(G3445,官網匯出!A:AQ,43,0),2)="wf",VLOOKUP(VLOOKUP(G3445,官網匯出!A:AQ,43,0),團名!$I$1:$K$12,2,FALSE),"N0071"))</f>
        <v/>
      </c>
      <c r="C3445" s="1" t="str">
        <f>IFERROR(VLOOKUP(官網匯出!D3445,團名!E:G,3,FALSE),"")</f>
        <v/>
      </c>
      <c r="D3445" s="1" t="str">
        <f t="shared" si="594"/>
        <v/>
      </c>
      <c r="E3445" s="1" t="str">
        <f t="shared" si="595"/>
        <v/>
      </c>
      <c r="F3445" s="1" t="str">
        <f>IF(官網匯出!F3445="已付款","","B0012")</f>
        <v>B0012</v>
      </c>
      <c r="G3445" s="1" t="str">
        <f>IF(官網匯出!A3445="","",官網匯出!A3445)</f>
        <v/>
      </c>
      <c r="H3445" s="3" t="str">
        <f>IF(官網匯出!B3445="","",官網匯出!B3445)</f>
        <v/>
      </c>
      <c r="I3445" s="1" t="str">
        <f>IF(官網匯出!C3445="","",官網匯出!C3445)</f>
        <v/>
      </c>
      <c r="J3445" s="1" t="str">
        <f>IF(官網匯出!D3445="","",官網匯出!D3445)</f>
        <v/>
      </c>
      <c r="K3445" s="3" t="str">
        <f>IF(官網匯出!E3445="","",官網匯出!E3445)</f>
        <v/>
      </c>
      <c r="L3445" s="1" t="str">
        <f>IF(官網匯出!F3445="","",官網匯出!F3445)</f>
        <v/>
      </c>
      <c r="M3445" s="1" t="str">
        <f>IF(官網匯出!G3445="","",官網匯出!G3445)</f>
        <v/>
      </c>
      <c r="N3445" s="1" t="str">
        <f>IF(官網匯出!H3445="","",官網匯出!H3445)</f>
        <v/>
      </c>
      <c r="P3445" s="1" t="str">
        <f>IF(官網匯出!J3445="","",RIGHT(官網匯出!J3445,LEN(官網匯出!J3445)-2))</f>
        <v/>
      </c>
      <c r="Q3445" s="1" t="str">
        <f>IF(官網匯出!K3445="","",官網匯出!K3445)</f>
        <v/>
      </c>
      <c r="R3445" s="1" t="str">
        <f>IF(官網匯出!L3445="","",官網匯出!L3445)</f>
        <v/>
      </c>
      <c r="S3445" s="1" t="str">
        <f>IF(官網匯出!M3445="","",官網匯出!M3445)</f>
        <v/>
      </c>
      <c r="T3445" s="1" t="str">
        <f>IF(官網匯出!N3445="","",官網匯出!N3445)</f>
        <v/>
      </c>
      <c r="U3445" s="1" t="str">
        <f>IF(官網匯出!O3445="","",官網匯出!O3445)</f>
        <v/>
      </c>
      <c r="V3445" s="1" t="str">
        <f>IF(官網匯出!P3445="",IF(G3445="","",0),官網匯出!P3445)</f>
        <v/>
      </c>
      <c r="W3445" s="1" t="str">
        <f>IF(官網匯出!Q3445="",IF(G3445="","",0),官網匯出!Q3445)</f>
        <v/>
      </c>
      <c r="X3445" s="1" t="str">
        <f>IF(官網匯出!R3445="","",官網匯出!R3445)</f>
        <v/>
      </c>
      <c r="Y3445" s="1" t="str">
        <f>IF(官網匯出!S3445="","",官網匯出!S3445)</f>
        <v/>
      </c>
      <c r="Z3445" s="1" t="str">
        <f>IF(G3445="","",官網匯出!T3445)</f>
        <v/>
      </c>
      <c r="AA3445" s="1" t="str">
        <f>IF(G3445="","",官網匯出!AK3445)</f>
        <v/>
      </c>
      <c r="AB3445" s="1" t="str">
        <f>IF(G3445="","",IF(官網匯出!V3445="","",官網匯出!V3445))</f>
        <v/>
      </c>
      <c r="AJ3445" s="1" t="str">
        <f>IF(G3445="","",IF(官網匯出!AE3445="","",官網匯出!AE3445))</f>
        <v/>
      </c>
      <c r="AK3445" s="1" t="str">
        <f>IF(G3445="","",IF(官網匯出!AD3445="","",官網匯出!AD3445))</f>
        <v/>
      </c>
      <c r="AL3445" s="1" t="str">
        <f t="shared" si="596"/>
        <v>0</v>
      </c>
      <c r="AM3445" s="1" t="str">
        <f>IF(官網匯出!AG3445="","",官網匯出!AG3445)</f>
        <v/>
      </c>
      <c r="AN3445" s="1" t="str">
        <f>IF(G3445="","",IF(官網匯出!AH3445="","",官網匯出!AH3445))</f>
        <v/>
      </c>
      <c r="AO3445" s="14" t="str">
        <f t="shared" si="597"/>
        <v/>
      </c>
      <c r="AP3445" s="14" t="str">
        <f t="shared" si="598"/>
        <v>1</v>
      </c>
      <c r="AQ3445" s="14" t="str">
        <f t="shared" si="599"/>
        <v>0</v>
      </c>
      <c r="AR3445" s="1" t="str">
        <f t="shared" si="600"/>
        <v/>
      </c>
      <c r="AS3445" s="1" t="str">
        <f t="shared" si="601"/>
        <v/>
      </c>
      <c r="AT3445" s="1" t="str">
        <f t="shared" si="602"/>
        <v/>
      </c>
      <c r="AU3445" s="1" t="str">
        <f t="shared" si="593"/>
        <v/>
      </c>
      <c r="AV3445" s="1" t="e">
        <f>IF(VLOOKUP(G3445,官網匯出!A:AQ,42,FALSE)="","[黃金盾官網]",VLOOKUP(G3445,官網匯出!A:AQ,42,FALSE))</f>
        <v>#N/A</v>
      </c>
      <c r="AW3445" s="1" t="e">
        <f>IF(LEFT(VLOOKUP(G3445,官網匯出!A:AS,43,FALSE),2)="","web",LEFT(VLOOKUP(G3445,官網匯出!A:AS,43,FALSE),2))</f>
        <v>#N/A</v>
      </c>
      <c r="AX3445" s="1" t="str">
        <f t="shared" si="603"/>
        <v>O</v>
      </c>
    </row>
    <row r="3446" spans="1:50">
      <c r="A3446" s="1" t="str">
        <f>IF(G3446="","",VLOOKUP(官網轉換!AW3446,團名!A:B,2,FALSE))</f>
        <v/>
      </c>
      <c r="B3446" s="1" t="str">
        <f>IF(G3446="","",IF(LEFT(VLOOKUP(G3446,官網匯出!A:AQ,43,0),2)="wf",VLOOKUP(VLOOKUP(G3446,官網匯出!A:AQ,43,0),團名!$I$1:$K$12,2,FALSE),"N0071"))</f>
        <v/>
      </c>
      <c r="C3446" s="1" t="str">
        <f>IFERROR(VLOOKUP(官網匯出!D3446,團名!E:G,3,FALSE),"")</f>
        <v/>
      </c>
      <c r="D3446" s="1" t="str">
        <f t="shared" si="594"/>
        <v/>
      </c>
      <c r="E3446" s="1" t="str">
        <f t="shared" si="595"/>
        <v/>
      </c>
      <c r="F3446" s="1" t="str">
        <f>IF(官網匯出!F3446="已付款","","B0012")</f>
        <v>B0012</v>
      </c>
      <c r="G3446" s="1" t="str">
        <f>IF(官網匯出!A3446="","",官網匯出!A3446)</f>
        <v/>
      </c>
      <c r="H3446" s="3" t="str">
        <f>IF(官網匯出!B3446="","",官網匯出!B3446)</f>
        <v/>
      </c>
      <c r="I3446" s="1" t="str">
        <f>IF(官網匯出!C3446="","",官網匯出!C3446)</f>
        <v/>
      </c>
      <c r="J3446" s="1" t="str">
        <f>IF(官網匯出!D3446="","",官網匯出!D3446)</f>
        <v/>
      </c>
      <c r="K3446" s="3" t="str">
        <f>IF(官網匯出!E3446="","",官網匯出!E3446)</f>
        <v/>
      </c>
      <c r="L3446" s="1" t="str">
        <f>IF(官網匯出!F3446="","",官網匯出!F3446)</f>
        <v/>
      </c>
      <c r="M3446" s="1" t="str">
        <f>IF(官網匯出!G3446="","",官網匯出!G3446)</f>
        <v/>
      </c>
      <c r="N3446" s="1" t="str">
        <f>IF(官網匯出!H3446="","",官網匯出!H3446)</f>
        <v/>
      </c>
      <c r="P3446" s="1" t="str">
        <f>IF(官網匯出!J3446="","",RIGHT(官網匯出!J3446,LEN(官網匯出!J3446)-2))</f>
        <v/>
      </c>
      <c r="Q3446" s="1" t="str">
        <f>IF(官網匯出!K3446="","",官網匯出!K3446)</f>
        <v/>
      </c>
      <c r="R3446" s="1" t="str">
        <f>IF(官網匯出!L3446="","",官網匯出!L3446)</f>
        <v/>
      </c>
      <c r="S3446" s="1" t="str">
        <f>IF(官網匯出!M3446="","",官網匯出!M3446)</f>
        <v/>
      </c>
      <c r="T3446" s="1" t="str">
        <f>IF(官網匯出!N3446="","",官網匯出!N3446)</f>
        <v/>
      </c>
      <c r="U3446" s="1" t="str">
        <f>IF(官網匯出!O3446="","",官網匯出!O3446)</f>
        <v/>
      </c>
      <c r="V3446" s="1" t="str">
        <f>IF(官網匯出!P3446="",IF(G3446="","",0),官網匯出!P3446)</f>
        <v/>
      </c>
      <c r="W3446" s="1" t="str">
        <f>IF(官網匯出!Q3446="",IF(G3446="","",0),官網匯出!Q3446)</f>
        <v/>
      </c>
      <c r="X3446" s="1" t="str">
        <f>IF(官網匯出!R3446="","",官網匯出!R3446)</f>
        <v/>
      </c>
      <c r="Y3446" s="1" t="str">
        <f>IF(官網匯出!S3446="","",官網匯出!S3446)</f>
        <v/>
      </c>
      <c r="Z3446" s="1" t="str">
        <f>IF(G3446="","",官網匯出!T3446)</f>
        <v/>
      </c>
      <c r="AA3446" s="1" t="str">
        <f>IF(G3446="","",官網匯出!AK3446)</f>
        <v/>
      </c>
      <c r="AB3446" s="1" t="str">
        <f>IF(G3446="","",IF(官網匯出!V3446="","",官網匯出!V3446))</f>
        <v/>
      </c>
      <c r="AJ3446" s="1" t="str">
        <f>IF(G3446="","",IF(官網匯出!AE3446="","",官網匯出!AE3446))</f>
        <v/>
      </c>
      <c r="AK3446" s="1" t="str">
        <f>IF(G3446="","",IF(官網匯出!AD3446="","",官網匯出!AD3446))</f>
        <v/>
      </c>
      <c r="AL3446" s="1" t="str">
        <f t="shared" si="596"/>
        <v>0</v>
      </c>
      <c r="AM3446" s="1" t="str">
        <f>IF(官網匯出!AG3446="","",官網匯出!AG3446)</f>
        <v/>
      </c>
      <c r="AN3446" s="1" t="str">
        <f>IF(G3446="","",IF(官網匯出!AH3446="","",官網匯出!AH3446))</f>
        <v/>
      </c>
      <c r="AO3446" s="14" t="str">
        <f t="shared" si="597"/>
        <v/>
      </c>
      <c r="AP3446" s="14" t="str">
        <f t="shared" si="598"/>
        <v>1</v>
      </c>
      <c r="AQ3446" s="14" t="str">
        <f t="shared" si="599"/>
        <v>0</v>
      </c>
      <c r="AR3446" s="1" t="str">
        <f t="shared" si="600"/>
        <v/>
      </c>
      <c r="AS3446" s="1" t="str">
        <f t="shared" si="601"/>
        <v/>
      </c>
      <c r="AT3446" s="1" t="str">
        <f t="shared" si="602"/>
        <v/>
      </c>
      <c r="AU3446" s="1" t="str">
        <f t="shared" si="593"/>
        <v/>
      </c>
      <c r="AV3446" s="1" t="e">
        <f>IF(VLOOKUP(G3446,官網匯出!A:AQ,42,FALSE)="","[黃金盾官網]",VLOOKUP(G3446,官網匯出!A:AQ,42,FALSE))</f>
        <v>#N/A</v>
      </c>
      <c r="AW3446" s="1" t="e">
        <f>IF(LEFT(VLOOKUP(G3446,官網匯出!A:AS,43,FALSE),2)="","web",LEFT(VLOOKUP(G3446,官網匯出!A:AS,43,FALSE),2))</f>
        <v>#N/A</v>
      </c>
      <c r="AX3446" s="1" t="str">
        <f t="shared" si="603"/>
        <v>O</v>
      </c>
    </row>
    <row r="3447" spans="1:50">
      <c r="A3447" s="1" t="str">
        <f>IF(G3447="","",VLOOKUP(官網轉換!AW3447,團名!A:B,2,FALSE))</f>
        <v/>
      </c>
      <c r="B3447" s="1" t="str">
        <f>IF(G3447="","",IF(LEFT(VLOOKUP(G3447,官網匯出!A:AQ,43,0),2)="wf",VLOOKUP(VLOOKUP(G3447,官網匯出!A:AQ,43,0),團名!$I$1:$K$12,2,FALSE),"N0071"))</f>
        <v/>
      </c>
      <c r="C3447" s="1" t="str">
        <f>IFERROR(VLOOKUP(官網匯出!D3447,團名!E:G,3,FALSE),"")</f>
        <v/>
      </c>
      <c r="D3447" s="1" t="str">
        <f t="shared" si="594"/>
        <v/>
      </c>
      <c r="E3447" s="1" t="str">
        <f t="shared" si="595"/>
        <v/>
      </c>
      <c r="F3447" s="1" t="str">
        <f>IF(官網匯出!F3447="已付款","","B0012")</f>
        <v>B0012</v>
      </c>
      <c r="G3447" s="1" t="str">
        <f>IF(官網匯出!A3447="","",官網匯出!A3447)</f>
        <v/>
      </c>
      <c r="H3447" s="3" t="str">
        <f>IF(官網匯出!B3447="","",官網匯出!B3447)</f>
        <v/>
      </c>
      <c r="I3447" s="1" t="str">
        <f>IF(官網匯出!C3447="","",官網匯出!C3447)</f>
        <v/>
      </c>
      <c r="J3447" s="1" t="str">
        <f>IF(官網匯出!D3447="","",官網匯出!D3447)</f>
        <v/>
      </c>
      <c r="K3447" s="3" t="str">
        <f>IF(官網匯出!E3447="","",官網匯出!E3447)</f>
        <v/>
      </c>
      <c r="L3447" s="1" t="str">
        <f>IF(官網匯出!F3447="","",官網匯出!F3447)</f>
        <v/>
      </c>
      <c r="M3447" s="1" t="str">
        <f>IF(官網匯出!G3447="","",官網匯出!G3447)</f>
        <v/>
      </c>
      <c r="N3447" s="1" t="str">
        <f>IF(官網匯出!H3447="","",官網匯出!H3447)</f>
        <v/>
      </c>
      <c r="P3447" s="1" t="str">
        <f>IF(官網匯出!J3447="","",RIGHT(官網匯出!J3447,LEN(官網匯出!J3447)-2))</f>
        <v/>
      </c>
      <c r="Q3447" s="1" t="str">
        <f>IF(官網匯出!K3447="","",官網匯出!K3447)</f>
        <v/>
      </c>
      <c r="R3447" s="1" t="str">
        <f>IF(官網匯出!L3447="","",官網匯出!L3447)</f>
        <v/>
      </c>
      <c r="S3447" s="1" t="str">
        <f>IF(官網匯出!M3447="","",官網匯出!M3447)</f>
        <v/>
      </c>
      <c r="T3447" s="1" t="str">
        <f>IF(官網匯出!N3447="","",官網匯出!N3447)</f>
        <v/>
      </c>
      <c r="U3447" s="1" t="str">
        <f>IF(官網匯出!O3447="","",官網匯出!O3447)</f>
        <v/>
      </c>
      <c r="V3447" s="1" t="str">
        <f>IF(官網匯出!P3447="",IF(G3447="","",0),官網匯出!P3447)</f>
        <v/>
      </c>
      <c r="W3447" s="1" t="str">
        <f>IF(官網匯出!Q3447="",IF(G3447="","",0),官網匯出!Q3447)</f>
        <v/>
      </c>
      <c r="X3447" s="1" t="str">
        <f>IF(官網匯出!R3447="","",官網匯出!R3447)</f>
        <v/>
      </c>
      <c r="Y3447" s="1" t="str">
        <f>IF(官網匯出!S3447="","",官網匯出!S3447)</f>
        <v/>
      </c>
      <c r="Z3447" s="1" t="str">
        <f>IF(G3447="","",官網匯出!T3447)</f>
        <v/>
      </c>
      <c r="AA3447" s="1" t="str">
        <f>IF(G3447="","",官網匯出!AK3447)</f>
        <v/>
      </c>
      <c r="AB3447" s="1" t="str">
        <f>IF(G3447="","",IF(官網匯出!V3447="","",官網匯出!V3447))</f>
        <v/>
      </c>
      <c r="AJ3447" s="1" t="str">
        <f>IF(G3447="","",IF(官網匯出!AE3447="","",官網匯出!AE3447))</f>
        <v/>
      </c>
      <c r="AK3447" s="1" t="str">
        <f>IF(G3447="","",IF(官網匯出!AD3447="","",官網匯出!AD3447))</f>
        <v/>
      </c>
      <c r="AL3447" s="1" t="str">
        <f t="shared" si="596"/>
        <v>0</v>
      </c>
      <c r="AM3447" s="1" t="str">
        <f>IF(官網匯出!AG3447="","",官網匯出!AG3447)</f>
        <v/>
      </c>
      <c r="AN3447" s="1" t="str">
        <f>IF(G3447="","",IF(官網匯出!AH3447="","",官網匯出!AH3447))</f>
        <v/>
      </c>
      <c r="AO3447" s="14" t="str">
        <f t="shared" si="597"/>
        <v/>
      </c>
      <c r="AP3447" s="14" t="str">
        <f t="shared" si="598"/>
        <v>1</v>
      </c>
      <c r="AQ3447" s="14" t="str">
        <f t="shared" si="599"/>
        <v>0</v>
      </c>
      <c r="AR3447" s="1" t="str">
        <f t="shared" si="600"/>
        <v/>
      </c>
      <c r="AS3447" s="1" t="str">
        <f t="shared" si="601"/>
        <v/>
      </c>
      <c r="AT3447" s="1" t="str">
        <f t="shared" si="602"/>
        <v/>
      </c>
      <c r="AU3447" s="1" t="str">
        <f t="shared" si="593"/>
        <v/>
      </c>
      <c r="AV3447" s="1" t="e">
        <f>IF(VLOOKUP(G3447,官網匯出!A:AQ,42,FALSE)="","[黃金盾官網]",VLOOKUP(G3447,官網匯出!A:AQ,42,FALSE))</f>
        <v>#N/A</v>
      </c>
      <c r="AW3447" s="1" t="e">
        <f>IF(LEFT(VLOOKUP(G3447,官網匯出!A:AS,43,FALSE),2)="","web",LEFT(VLOOKUP(G3447,官網匯出!A:AS,43,FALSE),2))</f>
        <v>#N/A</v>
      </c>
      <c r="AX3447" s="1" t="str">
        <f t="shared" si="603"/>
        <v>O</v>
      </c>
    </row>
    <row r="3448" spans="1:50">
      <c r="A3448" s="1" t="str">
        <f>IF(G3448="","",VLOOKUP(官網轉換!AW3448,團名!A:B,2,FALSE))</f>
        <v/>
      </c>
      <c r="B3448" s="1" t="str">
        <f>IF(G3448="","",IF(LEFT(VLOOKUP(G3448,官網匯出!A:AQ,43,0),2)="wf",VLOOKUP(VLOOKUP(G3448,官網匯出!A:AQ,43,0),團名!$I$1:$K$12,2,FALSE),"N0071"))</f>
        <v/>
      </c>
      <c r="C3448" s="1" t="str">
        <f>IFERROR(VLOOKUP(官網匯出!D3448,團名!E:G,3,FALSE),"")</f>
        <v/>
      </c>
      <c r="D3448" s="1" t="str">
        <f t="shared" si="594"/>
        <v/>
      </c>
      <c r="E3448" s="1" t="str">
        <f t="shared" si="595"/>
        <v/>
      </c>
      <c r="F3448" s="1" t="str">
        <f>IF(官網匯出!F3448="已付款","","B0012")</f>
        <v>B0012</v>
      </c>
      <c r="G3448" s="1" t="str">
        <f>IF(官網匯出!A3448="","",官網匯出!A3448)</f>
        <v/>
      </c>
      <c r="H3448" s="3" t="str">
        <f>IF(官網匯出!B3448="","",官網匯出!B3448)</f>
        <v/>
      </c>
      <c r="I3448" s="1" t="str">
        <f>IF(官網匯出!C3448="","",官網匯出!C3448)</f>
        <v/>
      </c>
      <c r="J3448" s="1" t="str">
        <f>IF(官網匯出!D3448="","",官網匯出!D3448)</f>
        <v/>
      </c>
      <c r="K3448" s="3" t="str">
        <f>IF(官網匯出!E3448="","",官網匯出!E3448)</f>
        <v/>
      </c>
      <c r="L3448" s="1" t="str">
        <f>IF(官網匯出!F3448="","",官網匯出!F3448)</f>
        <v/>
      </c>
      <c r="M3448" s="1" t="str">
        <f>IF(官網匯出!G3448="","",官網匯出!G3448)</f>
        <v/>
      </c>
      <c r="N3448" s="1" t="str">
        <f>IF(官網匯出!H3448="","",官網匯出!H3448)</f>
        <v/>
      </c>
      <c r="P3448" s="1" t="str">
        <f>IF(官網匯出!J3448="","",RIGHT(官網匯出!J3448,LEN(官網匯出!J3448)-2))</f>
        <v/>
      </c>
      <c r="Q3448" s="1" t="str">
        <f>IF(官網匯出!K3448="","",官網匯出!K3448)</f>
        <v/>
      </c>
      <c r="R3448" s="1" t="str">
        <f>IF(官網匯出!L3448="","",官網匯出!L3448)</f>
        <v/>
      </c>
      <c r="S3448" s="1" t="str">
        <f>IF(官網匯出!M3448="","",官網匯出!M3448)</f>
        <v/>
      </c>
      <c r="T3448" s="1" t="str">
        <f>IF(官網匯出!N3448="","",官網匯出!N3448)</f>
        <v/>
      </c>
      <c r="U3448" s="1" t="str">
        <f>IF(官網匯出!O3448="","",官網匯出!O3448)</f>
        <v/>
      </c>
      <c r="V3448" s="1" t="str">
        <f>IF(官網匯出!P3448="",IF(G3448="","",0),官網匯出!P3448)</f>
        <v/>
      </c>
      <c r="W3448" s="1" t="str">
        <f>IF(官網匯出!Q3448="",IF(G3448="","",0),官網匯出!Q3448)</f>
        <v/>
      </c>
      <c r="X3448" s="1" t="str">
        <f>IF(官網匯出!R3448="","",官網匯出!R3448)</f>
        <v/>
      </c>
      <c r="Y3448" s="1" t="str">
        <f>IF(官網匯出!S3448="","",官網匯出!S3448)</f>
        <v/>
      </c>
      <c r="Z3448" s="1" t="str">
        <f>IF(G3448="","",官網匯出!T3448)</f>
        <v/>
      </c>
      <c r="AA3448" s="1" t="str">
        <f>IF(G3448="","",官網匯出!AK3448)</f>
        <v/>
      </c>
      <c r="AB3448" s="1" t="str">
        <f>IF(G3448="","",IF(官網匯出!V3448="","",官網匯出!V3448))</f>
        <v/>
      </c>
      <c r="AJ3448" s="1" t="str">
        <f>IF(G3448="","",IF(官網匯出!AE3448="","",官網匯出!AE3448))</f>
        <v/>
      </c>
      <c r="AK3448" s="1" t="str">
        <f>IF(G3448="","",IF(官網匯出!AD3448="","",官網匯出!AD3448))</f>
        <v/>
      </c>
      <c r="AL3448" s="1" t="str">
        <f t="shared" si="596"/>
        <v>0</v>
      </c>
      <c r="AM3448" s="1" t="str">
        <f>IF(官網匯出!AG3448="","",官網匯出!AG3448)</f>
        <v/>
      </c>
      <c r="AN3448" s="1" t="str">
        <f>IF(G3448="","",IF(官網匯出!AH3448="","",官網匯出!AH3448))</f>
        <v/>
      </c>
      <c r="AO3448" s="14" t="str">
        <f t="shared" si="597"/>
        <v/>
      </c>
      <c r="AP3448" s="14" t="str">
        <f t="shared" si="598"/>
        <v>1</v>
      </c>
      <c r="AQ3448" s="14" t="str">
        <f t="shared" si="599"/>
        <v>0</v>
      </c>
      <c r="AR3448" s="1" t="str">
        <f t="shared" si="600"/>
        <v/>
      </c>
      <c r="AS3448" s="1" t="str">
        <f t="shared" si="601"/>
        <v/>
      </c>
      <c r="AT3448" s="1" t="str">
        <f t="shared" si="602"/>
        <v/>
      </c>
      <c r="AU3448" s="1" t="str">
        <f t="shared" si="593"/>
        <v/>
      </c>
      <c r="AV3448" s="1" t="e">
        <f>IF(VLOOKUP(G3448,官網匯出!A:AQ,42,FALSE)="","[黃金盾官網]",VLOOKUP(G3448,官網匯出!A:AQ,42,FALSE))</f>
        <v>#N/A</v>
      </c>
      <c r="AW3448" s="1" t="e">
        <f>IF(LEFT(VLOOKUP(G3448,官網匯出!A:AS,43,FALSE),2)="","web",LEFT(VLOOKUP(G3448,官網匯出!A:AS,43,FALSE),2))</f>
        <v>#N/A</v>
      </c>
      <c r="AX3448" s="1" t="str">
        <f t="shared" si="603"/>
        <v>O</v>
      </c>
    </row>
    <row r="3449" spans="1:50">
      <c r="A3449" s="1" t="str">
        <f>IF(G3449="","",VLOOKUP(官網轉換!AW3449,團名!A:B,2,FALSE))</f>
        <v/>
      </c>
      <c r="B3449" s="1" t="str">
        <f>IF(G3449="","",IF(LEFT(VLOOKUP(G3449,官網匯出!A:AQ,43,0),2)="wf",VLOOKUP(VLOOKUP(G3449,官網匯出!A:AQ,43,0),團名!$I$1:$K$12,2,FALSE),"N0071"))</f>
        <v/>
      </c>
      <c r="C3449" s="1" t="str">
        <f>IFERROR(VLOOKUP(官網匯出!D3449,團名!E:G,3,FALSE),"")</f>
        <v/>
      </c>
      <c r="D3449" s="1" t="str">
        <f t="shared" si="594"/>
        <v/>
      </c>
      <c r="E3449" s="1" t="str">
        <f t="shared" si="595"/>
        <v/>
      </c>
      <c r="F3449" s="1" t="str">
        <f>IF(官網匯出!F3449="已付款","","B0012")</f>
        <v>B0012</v>
      </c>
      <c r="G3449" s="1" t="str">
        <f>IF(官網匯出!A3449="","",官網匯出!A3449)</f>
        <v/>
      </c>
      <c r="H3449" s="3" t="str">
        <f>IF(官網匯出!B3449="","",官網匯出!B3449)</f>
        <v/>
      </c>
      <c r="I3449" s="1" t="str">
        <f>IF(官網匯出!C3449="","",官網匯出!C3449)</f>
        <v/>
      </c>
      <c r="J3449" s="1" t="str">
        <f>IF(官網匯出!D3449="","",官網匯出!D3449)</f>
        <v/>
      </c>
      <c r="K3449" s="3" t="str">
        <f>IF(官網匯出!E3449="","",官網匯出!E3449)</f>
        <v/>
      </c>
      <c r="L3449" s="1" t="str">
        <f>IF(官網匯出!F3449="","",官網匯出!F3449)</f>
        <v/>
      </c>
      <c r="M3449" s="1" t="str">
        <f>IF(官網匯出!G3449="","",官網匯出!G3449)</f>
        <v/>
      </c>
      <c r="N3449" s="1" t="str">
        <f>IF(官網匯出!H3449="","",官網匯出!H3449)</f>
        <v/>
      </c>
      <c r="P3449" s="1" t="str">
        <f>IF(官網匯出!J3449="","",RIGHT(官網匯出!J3449,LEN(官網匯出!J3449)-2))</f>
        <v/>
      </c>
      <c r="Q3449" s="1" t="str">
        <f>IF(官網匯出!K3449="","",官網匯出!K3449)</f>
        <v/>
      </c>
      <c r="R3449" s="1" t="str">
        <f>IF(官網匯出!L3449="","",官網匯出!L3449)</f>
        <v/>
      </c>
      <c r="S3449" s="1" t="str">
        <f>IF(官網匯出!M3449="","",官網匯出!M3449)</f>
        <v/>
      </c>
      <c r="T3449" s="1" t="str">
        <f>IF(官網匯出!N3449="","",官網匯出!N3449)</f>
        <v/>
      </c>
      <c r="U3449" s="1" t="str">
        <f>IF(官網匯出!O3449="","",官網匯出!O3449)</f>
        <v/>
      </c>
      <c r="V3449" s="1" t="str">
        <f>IF(官網匯出!P3449="",IF(G3449="","",0),官網匯出!P3449)</f>
        <v/>
      </c>
      <c r="W3449" s="1" t="str">
        <f>IF(官網匯出!Q3449="",IF(G3449="","",0),官網匯出!Q3449)</f>
        <v/>
      </c>
      <c r="X3449" s="1" t="str">
        <f>IF(官網匯出!R3449="","",官網匯出!R3449)</f>
        <v/>
      </c>
      <c r="Y3449" s="1" t="str">
        <f>IF(官網匯出!S3449="","",官網匯出!S3449)</f>
        <v/>
      </c>
      <c r="Z3449" s="1" t="str">
        <f>IF(G3449="","",官網匯出!T3449)</f>
        <v/>
      </c>
      <c r="AA3449" s="1" t="str">
        <f>IF(G3449="","",官網匯出!AK3449)</f>
        <v/>
      </c>
      <c r="AB3449" s="1" t="str">
        <f>IF(G3449="","",IF(官網匯出!V3449="","",官網匯出!V3449))</f>
        <v/>
      </c>
      <c r="AJ3449" s="1" t="str">
        <f>IF(G3449="","",IF(官網匯出!AE3449="","",官網匯出!AE3449))</f>
        <v/>
      </c>
      <c r="AK3449" s="1" t="str">
        <f>IF(G3449="","",IF(官網匯出!AD3449="","",官網匯出!AD3449))</f>
        <v/>
      </c>
      <c r="AL3449" s="1" t="str">
        <f t="shared" si="596"/>
        <v>0</v>
      </c>
      <c r="AM3449" s="1" t="str">
        <f>IF(官網匯出!AG3449="","",官網匯出!AG3449)</f>
        <v/>
      </c>
      <c r="AN3449" s="1" t="str">
        <f>IF(G3449="","",IF(官網匯出!AH3449="","",官網匯出!AH3449))</f>
        <v/>
      </c>
      <c r="AO3449" s="14" t="str">
        <f t="shared" si="597"/>
        <v/>
      </c>
      <c r="AP3449" s="14" t="str">
        <f t="shared" si="598"/>
        <v>1</v>
      </c>
      <c r="AQ3449" s="14" t="str">
        <f t="shared" si="599"/>
        <v>0</v>
      </c>
      <c r="AR3449" s="1" t="str">
        <f t="shared" si="600"/>
        <v/>
      </c>
      <c r="AS3449" s="1" t="str">
        <f t="shared" si="601"/>
        <v/>
      </c>
      <c r="AT3449" s="1" t="str">
        <f t="shared" si="602"/>
        <v/>
      </c>
      <c r="AU3449" s="1" t="str">
        <f t="shared" si="593"/>
        <v/>
      </c>
      <c r="AV3449" s="1" t="e">
        <f>IF(VLOOKUP(G3449,官網匯出!A:AQ,42,FALSE)="","[黃金盾官網]",VLOOKUP(G3449,官網匯出!A:AQ,42,FALSE))</f>
        <v>#N/A</v>
      </c>
      <c r="AW3449" s="1" t="e">
        <f>IF(LEFT(VLOOKUP(G3449,官網匯出!A:AS,43,FALSE),2)="","web",LEFT(VLOOKUP(G3449,官網匯出!A:AS,43,FALSE),2))</f>
        <v>#N/A</v>
      </c>
      <c r="AX3449" s="1" t="str">
        <f t="shared" si="603"/>
        <v>O</v>
      </c>
    </row>
    <row r="3450" spans="1:50">
      <c r="A3450" s="1" t="str">
        <f>IF(G3450="","",VLOOKUP(官網轉換!AW3450,團名!A:B,2,FALSE))</f>
        <v/>
      </c>
      <c r="B3450" s="1" t="str">
        <f>IF(G3450="","",IF(LEFT(VLOOKUP(G3450,官網匯出!A:AQ,43,0),2)="wf",VLOOKUP(VLOOKUP(G3450,官網匯出!A:AQ,43,0),團名!$I$1:$K$12,2,FALSE),"N0071"))</f>
        <v/>
      </c>
      <c r="C3450" s="1" t="str">
        <f>IFERROR(VLOOKUP(官網匯出!D3450,團名!E:G,3,FALSE),"")</f>
        <v/>
      </c>
      <c r="D3450" s="1" t="str">
        <f t="shared" si="594"/>
        <v/>
      </c>
      <c r="E3450" s="1" t="str">
        <f t="shared" si="595"/>
        <v/>
      </c>
      <c r="F3450" s="1" t="str">
        <f>IF(官網匯出!F3450="已付款","","B0012")</f>
        <v>B0012</v>
      </c>
      <c r="G3450" s="1" t="str">
        <f>IF(官網匯出!A3450="","",官網匯出!A3450)</f>
        <v/>
      </c>
      <c r="H3450" s="3" t="str">
        <f>IF(官網匯出!B3450="","",官網匯出!B3450)</f>
        <v/>
      </c>
      <c r="I3450" s="1" t="str">
        <f>IF(官網匯出!C3450="","",官網匯出!C3450)</f>
        <v/>
      </c>
      <c r="J3450" s="1" t="str">
        <f>IF(官網匯出!D3450="","",官網匯出!D3450)</f>
        <v/>
      </c>
      <c r="K3450" s="3" t="str">
        <f>IF(官網匯出!E3450="","",官網匯出!E3450)</f>
        <v/>
      </c>
      <c r="L3450" s="1" t="str">
        <f>IF(官網匯出!F3450="","",官網匯出!F3450)</f>
        <v/>
      </c>
      <c r="M3450" s="1" t="str">
        <f>IF(官網匯出!G3450="","",官網匯出!G3450)</f>
        <v/>
      </c>
      <c r="N3450" s="1" t="str">
        <f>IF(官網匯出!H3450="","",官網匯出!H3450)</f>
        <v/>
      </c>
      <c r="P3450" s="1" t="str">
        <f>IF(官網匯出!J3450="","",RIGHT(官網匯出!J3450,LEN(官網匯出!J3450)-2))</f>
        <v/>
      </c>
      <c r="Q3450" s="1" t="str">
        <f>IF(官網匯出!K3450="","",官網匯出!K3450)</f>
        <v/>
      </c>
      <c r="R3450" s="1" t="str">
        <f>IF(官網匯出!L3450="","",官網匯出!L3450)</f>
        <v/>
      </c>
      <c r="S3450" s="1" t="str">
        <f>IF(官網匯出!M3450="","",官網匯出!M3450)</f>
        <v/>
      </c>
      <c r="T3450" s="1" t="str">
        <f>IF(官網匯出!N3450="","",官網匯出!N3450)</f>
        <v/>
      </c>
      <c r="U3450" s="1" t="str">
        <f>IF(官網匯出!O3450="","",官網匯出!O3450)</f>
        <v/>
      </c>
      <c r="V3450" s="1" t="str">
        <f>IF(官網匯出!P3450="",IF(G3450="","",0),官網匯出!P3450)</f>
        <v/>
      </c>
      <c r="W3450" s="1" t="str">
        <f>IF(官網匯出!Q3450="",IF(G3450="","",0),官網匯出!Q3450)</f>
        <v/>
      </c>
      <c r="X3450" s="1" t="str">
        <f>IF(官網匯出!R3450="","",官網匯出!R3450)</f>
        <v/>
      </c>
      <c r="Y3450" s="1" t="str">
        <f>IF(官網匯出!S3450="","",官網匯出!S3450)</f>
        <v/>
      </c>
      <c r="Z3450" s="1" t="str">
        <f>IF(G3450="","",官網匯出!T3450)</f>
        <v/>
      </c>
      <c r="AA3450" s="1" t="str">
        <f>IF(G3450="","",官網匯出!AK3450)</f>
        <v/>
      </c>
      <c r="AB3450" s="1" t="str">
        <f>IF(G3450="","",IF(官網匯出!V3450="","",官網匯出!V3450))</f>
        <v/>
      </c>
      <c r="AJ3450" s="1" t="str">
        <f>IF(G3450="","",IF(官網匯出!AE3450="","",官網匯出!AE3450))</f>
        <v/>
      </c>
      <c r="AK3450" s="1" t="str">
        <f>IF(G3450="","",IF(官網匯出!AD3450="","",官網匯出!AD3450))</f>
        <v/>
      </c>
      <c r="AL3450" s="1" t="str">
        <f t="shared" si="596"/>
        <v>0</v>
      </c>
      <c r="AM3450" s="1" t="str">
        <f>IF(官網匯出!AG3450="","",官網匯出!AG3450)</f>
        <v/>
      </c>
      <c r="AN3450" s="1" t="str">
        <f>IF(G3450="","",IF(官網匯出!AH3450="","",官網匯出!AH3450))</f>
        <v/>
      </c>
      <c r="AO3450" s="14" t="str">
        <f t="shared" si="597"/>
        <v/>
      </c>
      <c r="AP3450" s="14" t="str">
        <f t="shared" si="598"/>
        <v>1</v>
      </c>
      <c r="AQ3450" s="14" t="str">
        <f t="shared" si="599"/>
        <v>0</v>
      </c>
      <c r="AR3450" s="1" t="str">
        <f t="shared" si="600"/>
        <v/>
      </c>
      <c r="AS3450" s="1" t="str">
        <f t="shared" si="601"/>
        <v/>
      </c>
      <c r="AT3450" s="1" t="str">
        <f t="shared" si="602"/>
        <v/>
      </c>
      <c r="AU3450" s="1" t="str">
        <f t="shared" si="593"/>
        <v/>
      </c>
      <c r="AV3450" s="1" t="e">
        <f>IF(VLOOKUP(G3450,官網匯出!A:AQ,42,FALSE)="","[黃金盾官網]",VLOOKUP(G3450,官網匯出!A:AQ,42,FALSE))</f>
        <v>#N/A</v>
      </c>
      <c r="AW3450" s="1" t="e">
        <f>IF(LEFT(VLOOKUP(G3450,官網匯出!A:AS,43,FALSE),2)="","web",LEFT(VLOOKUP(G3450,官網匯出!A:AS,43,FALSE),2))</f>
        <v>#N/A</v>
      </c>
      <c r="AX3450" s="1" t="str">
        <f t="shared" si="603"/>
        <v>O</v>
      </c>
    </row>
    <row r="3451" spans="1:50">
      <c r="A3451" s="1" t="str">
        <f>IF(G3451="","",VLOOKUP(官網轉換!AW3451,團名!A:B,2,FALSE))</f>
        <v/>
      </c>
      <c r="B3451" s="1" t="str">
        <f>IF(G3451="","",IF(LEFT(VLOOKUP(G3451,官網匯出!A:AQ,43,0),2)="wf",VLOOKUP(VLOOKUP(G3451,官網匯出!A:AQ,43,0),團名!$I$1:$K$12,2,FALSE),"N0071"))</f>
        <v/>
      </c>
      <c r="C3451" s="1" t="str">
        <f>IFERROR(VLOOKUP(官網匯出!D3451,團名!E:G,3,FALSE),"")</f>
        <v/>
      </c>
      <c r="D3451" s="1" t="str">
        <f t="shared" si="594"/>
        <v/>
      </c>
      <c r="E3451" s="1" t="str">
        <f t="shared" si="595"/>
        <v/>
      </c>
      <c r="F3451" s="1" t="str">
        <f>IF(官網匯出!F3451="已付款","","B0012")</f>
        <v>B0012</v>
      </c>
      <c r="G3451" s="1" t="str">
        <f>IF(官網匯出!A3451="","",官網匯出!A3451)</f>
        <v/>
      </c>
      <c r="H3451" s="3" t="str">
        <f>IF(官網匯出!B3451="","",官網匯出!B3451)</f>
        <v/>
      </c>
      <c r="I3451" s="1" t="str">
        <f>IF(官網匯出!C3451="","",官網匯出!C3451)</f>
        <v/>
      </c>
      <c r="J3451" s="1" t="str">
        <f>IF(官網匯出!D3451="","",官網匯出!D3451)</f>
        <v/>
      </c>
      <c r="K3451" s="3" t="str">
        <f>IF(官網匯出!E3451="","",官網匯出!E3451)</f>
        <v/>
      </c>
      <c r="L3451" s="1" t="str">
        <f>IF(官網匯出!F3451="","",官網匯出!F3451)</f>
        <v/>
      </c>
      <c r="M3451" s="1" t="str">
        <f>IF(官網匯出!G3451="","",官網匯出!G3451)</f>
        <v/>
      </c>
      <c r="N3451" s="1" t="str">
        <f>IF(官網匯出!H3451="","",官網匯出!H3451)</f>
        <v/>
      </c>
      <c r="P3451" s="1" t="str">
        <f>IF(官網匯出!J3451="","",RIGHT(官網匯出!J3451,LEN(官網匯出!J3451)-2))</f>
        <v/>
      </c>
      <c r="Q3451" s="1" t="str">
        <f>IF(官網匯出!K3451="","",官網匯出!K3451)</f>
        <v/>
      </c>
      <c r="R3451" s="1" t="str">
        <f>IF(官網匯出!L3451="","",官網匯出!L3451)</f>
        <v/>
      </c>
      <c r="S3451" s="1" t="str">
        <f>IF(官網匯出!M3451="","",官網匯出!M3451)</f>
        <v/>
      </c>
      <c r="T3451" s="1" t="str">
        <f>IF(官網匯出!N3451="","",官網匯出!N3451)</f>
        <v/>
      </c>
      <c r="U3451" s="1" t="str">
        <f>IF(官網匯出!O3451="","",官網匯出!O3451)</f>
        <v/>
      </c>
      <c r="V3451" s="1" t="str">
        <f>IF(官網匯出!P3451="",IF(G3451="","",0),官網匯出!P3451)</f>
        <v/>
      </c>
      <c r="W3451" s="1" t="str">
        <f>IF(官網匯出!Q3451="",IF(G3451="","",0),官網匯出!Q3451)</f>
        <v/>
      </c>
      <c r="X3451" s="1" t="str">
        <f>IF(官網匯出!R3451="","",官網匯出!R3451)</f>
        <v/>
      </c>
      <c r="Y3451" s="1" t="str">
        <f>IF(官網匯出!S3451="","",官網匯出!S3451)</f>
        <v/>
      </c>
      <c r="Z3451" s="1" t="str">
        <f>IF(G3451="","",官網匯出!T3451)</f>
        <v/>
      </c>
      <c r="AA3451" s="1" t="str">
        <f>IF(G3451="","",官網匯出!AK3451)</f>
        <v/>
      </c>
      <c r="AB3451" s="1" t="str">
        <f>IF(G3451="","",IF(官網匯出!V3451="","",官網匯出!V3451))</f>
        <v/>
      </c>
      <c r="AJ3451" s="1" t="str">
        <f>IF(G3451="","",IF(官網匯出!AE3451="","",官網匯出!AE3451))</f>
        <v/>
      </c>
      <c r="AK3451" s="1" t="str">
        <f>IF(G3451="","",IF(官網匯出!AD3451="","",官網匯出!AD3451))</f>
        <v/>
      </c>
      <c r="AL3451" s="1" t="str">
        <f t="shared" si="596"/>
        <v>0</v>
      </c>
      <c r="AM3451" s="1" t="str">
        <f>IF(官網匯出!AG3451="","",官網匯出!AG3451)</f>
        <v/>
      </c>
      <c r="AN3451" s="1" t="str">
        <f>IF(G3451="","",IF(官網匯出!AH3451="","",官網匯出!AH3451))</f>
        <v/>
      </c>
      <c r="AO3451" s="14" t="str">
        <f t="shared" si="597"/>
        <v/>
      </c>
      <c r="AP3451" s="14" t="str">
        <f t="shared" si="598"/>
        <v>1</v>
      </c>
      <c r="AQ3451" s="14" t="str">
        <f t="shared" si="599"/>
        <v>0</v>
      </c>
      <c r="AR3451" s="1" t="str">
        <f t="shared" si="600"/>
        <v/>
      </c>
      <c r="AS3451" s="1" t="str">
        <f t="shared" si="601"/>
        <v/>
      </c>
      <c r="AT3451" s="1" t="str">
        <f t="shared" si="602"/>
        <v/>
      </c>
      <c r="AU3451" s="1" t="str">
        <f t="shared" si="593"/>
        <v/>
      </c>
      <c r="AV3451" s="1" t="e">
        <f>IF(VLOOKUP(G3451,官網匯出!A:AQ,42,FALSE)="","[黃金盾官網]",VLOOKUP(G3451,官網匯出!A:AQ,42,FALSE))</f>
        <v>#N/A</v>
      </c>
      <c r="AW3451" s="1" t="e">
        <f>IF(LEFT(VLOOKUP(G3451,官網匯出!A:AS,43,FALSE),2)="","web",LEFT(VLOOKUP(G3451,官網匯出!A:AS,43,FALSE),2))</f>
        <v>#N/A</v>
      </c>
      <c r="AX3451" s="1" t="str">
        <f t="shared" si="603"/>
        <v>O</v>
      </c>
    </row>
    <row r="3452" spans="1:50">
      <c r="A3452" s="1" t="str">
        <f>IF(G3452="","",VLOOKUP(官網轉換!AW3452,團名!A:B,2,FALSE))</f>
        <v/>
      </c>
      <c r="B3452" s="1" t="str">
        <f>IF(G3452="","",IF(LEFT(VLOOKUP(G3452,官網匯出!A:AQ,43,0),2)="wf",VLOOKUP(VLOOKUP(G3452,官網匯出!A:AQ,43,0),團名!$I$1:$K$12,2,FALSE),"N0071"))</f>
        <v/>
      </c>
      <c r="C3452" s="1" t="str">
        <f>IFERROR(VLOOKUP(官網匯出!D3452,團名!E:G,3,FALSE),"")</f>
        <v/>
      </c>
      <c r="D3452" s="1" t="str">
        <f t="shared" si="594"/>
        <v/>
      </c>
      <c r="E3452" s="1" t="str">
        <f t="shared" si="595"/>
        <v/>
      </c>
      <c r="F3452" s="1" t="str">
        <f>IF(官網匯出!F3452="已付款","","B0012")</f>
        <v>B0012</v>
      </c>
      <c r="G3452" s="1" t="str">
        <f>IF(官網匯出!A3452="","",官網匯出!A3452)</f>
        <v/>
      </c>
      <c r="H3452" s="3" t="str">
        <f>IF(官網匯出!B3452="","",官網匯出!B3452)</f>
        <v/>
      </c>
      <c r="I3452" s="1" t="str">
        <f>IF(官網匯出!C3452="","",官網匯出!C3452)</f>
        <v/>
      </c>
      <c r="J3452" s="1" t="str">
        <f>IF(官網匯出!D3452="","",官網匯出!D3452)</f>
        <v/>
      </c>
      <c r="K3452" s="3" t="str">
        <f>IF(官網匯出!E3452="","",官網匯出!E3452)</f>
        <v/>
      </c>
      <c r="L3452" s="1" t="str">
        <f>IF(官網匯出!F3452="","",官網匯出!F3452)</f>
        <v/>
      </c>
      <c r="M3452" s="1" t="str">
        <f>IF(官網匯出!G3452="","",官網匯出!G3452)</f>
        <v/>
      </c>
      <c r="N3452" s="1" t="str">
        <f>IF(官網匯出!H3452="","",官網匯出!H3452)</f>
        <v/>
      </c>
      <c r="P3452" s="1" t="str">
        <f>IF(官網匯出!J3452="","",RIGHT(官網匯出!J3452,LEN(官網匯出!J3452)-2))</f>
        <v/>
      </c>
      <c r="Q3452" s="1" t="str">
        <f>IF(官網匯出!K3452="","",官網匯出!K3452)</f>
        <v/>
      </c>
      <c r="R3452" s="1" t="str">
        <f>IF(官網匯出!L3452="","",官網匯出!L3452)</f>
        <v/>
      </c>
      <c r="S3452" s="1" t="str">
        <f>IF(官網匯出!M3452="","",官網匯出!M3452)</f>
        <v/>
      </c>
      <c r="T3452" s="1" t="str">
        <f>IF(官網匯出!N3452="","",官網匯出!N3452)</f>
        <v/>
      </c>
      <c r="U3452" s="1" t="str">
        <f>IF(官網匯出!O3452="","",官網匯出!O3452)</f>
        <v/>
      </c>
      <c r="V3452" s="1" t="str">
        <f>IF(官網匯出!P3452="",IF(G3452="","",0),官網匯出!P3452)</f>
        <v/>
      </c>
      <c r="W3452" s="1" t="str">
        <f>IF(官網匯出!Q3452="",IF(G3452="","",0),官網匯出!Q3452)</f>
        <v/>
      </c>
      <c r="X3452" s="1" t="str">
        <f>IF(官網匯出!R3452="","",官網匯出!R3452)</f>
        <v/>
      </c>
      <c r="Y3452" s="1" t="str">
        <f>IF(官網匯出!S3452="","",官網匯出!S3452)</f>
        <v/>
      </c>
      <c r="Z3452" s="1" t="str">
        <f>IF(G3452="","",官網匯出!T3452)</f>
        <v/>
      </c>
      <c r="AA3452" s="1" t="str">
        <f>IF(G3452="","",官網匯出!AK3452)</f>
        <v/>
      </c>
      <c r="AB3452" s="1" t="str">
        <f>IF(G3452="","",IF(官網匯出!V3452="","",官網匯出!V3452))</f>
        <v/>
      </c>
      <c r="AJ3452" s="1" t="str">
        <f>IF(G3452="","",IF(官網匯出!AE3452="","",官網匯出!AE3452))</f>
        <v/>
      </c>
      <c r="AK3452" s="1" t="str">
        <f>IF(G3452="","",IF(官網匯出!AD3452="","",官網匯出!AD3452))</f>
        <v/>
      </c>
      <c r="AL3452" s="1" t="str">
        <f t="shared" si="596"/>
        <v>0</v>
      </c>
      <c r="AM3452" s="1" t="str">
        <f>IF(官網匯出!AG3452="","",官網匯出!AG3452)</f>
        <v/>
      </c>
      <c r="AN3452" s="1" t="str">
        <f>IF(G3452="","",IF(官網匯出!AH3452="","",官網匯出!AH3452))</f>
        <v/>
      </c>
      <c r="AO3452" s="14" t="str">
        <f t="shared" si="597"/>
        <v/>
      </c>
      <c r="AP3452" s="14" t="str">
        <f t="shared" si="598"/>
        <v>1</v>
      </c>
      <c r="AQ3452" s="14" t="str">
        <f t="shared" si="599"/>
        <v>0</v>
      </c>
      <c r="AR3452" s="1" t="str">
        <f t="shared" si="600"/>
        <v/>
      </c>
      <c r="AS3452" s="1" t="str">
        <f t="shared" si="601"/>
        <v/>
      </c>
      <c r="AT3452" s="1" t="str">
        <f t="shared" si="602"/>
        <v/>
      </c>
      <c r="AU3452" s="1" t="str">
        <f t="shared" si="593"/>
        <v/>
      </c>
      <c r="AV3452" s="1" t="e">
        <f>IF(VLOOKUP(G3452,官網匯出!A:AQ,42,FALSE)="","[黃金盾官網]",VLOOKUP(G3452,官網匯出!A:AQ,42,FALSE))</f>
        <v>#N/A</v>
      </c>
      <c r="AW3452" s="1" t="e">
        <f>IF(LEFT(VLOOKUP(G3452,官網匯出!A:AS,43,FALSE),2)="","web",LEFT(VLOOKUP(G3452,官網匯出!A:AS,43,FALSE),2))</f>
        <v>#N/A</v>
      </c>
      <c r="AX3452" s="1" t="str">
        <f t="shared" si="603"/>
        <v>O</v>
      </c>
    </row>
    <row r="3453" spans="1:50">
      <c r="A3453" s="1" t="str">
        <f>IF(G3453="","",VLOOKUP(官網轉換!AW3453,團名!A:B,2,FALSE))</f>
        <v/>
      </c>
      <c r="B3453" s="1" t="str">
        <f>IF(G3453="","",IF(LEFT(VLOOKUP(G3453,官網匯出!A:AQ,43,0),2)="wf",VLOOKUP(VLOOKUP(G3453,官網匯出!A:AQ,43,0),團名!$I$1:$K$12,2,FALSE),"N0071"))</f>
        <v/>
      </c>
      <c r="C3453" s="1" t="str">
        <f>IFERROR(VLOOKUP(官網匯出!D3453,團名!E:G,3,FALSE),"")</f>
        <v/>
      </c>
      <c r="D3453" s="1" t="str">
        <f t="shared" si="594"/>
        <v/>
      </c>
      <c r="E3453" s="1" t="str">
        <f t="shared" si="595"/>
        <v/>
      </c>
      <c r="F3453" s="1" t="str">
        <f>IF(官網匯出!F3453="已付款","","B0012")</f>
        <v>B0012</v>
      </c>
      <c r="G3453" s="1" t="str">
        <f>IF(官網匯出!A3453="","",官網匯出!A3453)</f>
        <v/>
      </c>
      <c r="H3453" s="3" t="str">
        <f>IF(官網匯出!B3453="","",官網匯出!B3453)</f>
        <v/>
      </c>
      <c r="I3453" s="1" t="str">
        <f>IF(官網匯出!C3453="","",官網匯出!C3453)</f>
        <v/>
      </c>
      <c r="J3453" s="1" t="str">
        <f>IF(官網匯出!D3453="","",官網匯出!D3453)</f>
        <v/>
      </c>
      <c r="K3453" s="3" t="str">
        <f>IF(官網匯出!E3453="","",官網匯出!E3453)</f>
        <v/>
      </c>
      <c r="L3453" s="1" t="str">
        <f>IF(官網匯出!F3453="","",官網匯出!F3453)</f>
        <v/>
      </c>
      <c r="M3453" s="1" t="str">
        <f>IF(官網匯出!G3453="","",官網匯出!G3453)</f>
        <v/>
      </c>
      <c r="N3453" s="1" t="str">
        <f>IF(官網匯出!H3453="","",官網匯出!H3453)</f>
        <v/>
      </c>
      <c r="P3453" s="1" t="str">
        <f>IF(官網匯出!J3453="","",RIGHT(官網匯出!J3453,LEN(官網匯出!J3453)-2))</f>
        <v/>
      </c>
      <c r="Q3453" s="1" t="str">
        <f>IF(官網匯出!K3453="","",官網匯出!K3453)</f>
        <v/>
      </c>
      <c r="R3453" s="1" t="str">
        <f>IF(官網匯出!L3453="","",官網匯出!L3453)</f>
        <v/>
      </c>
      <c r="S3453" s="1" t="str">
        <f>IF(官網匯出!M3453="","",官網匯出!M3453)</f>
        <v/>
      </c>
      <c r="T3453" s="1" t="str">
        <f>IF(官網匯出!N3453="","",官網匯出!N3453)</f>
        <v/>
      </c>
      <c r="U3453" s="1" t="str">
        <f>IF(官網匯出!O3453="","",官網匯出!O3453)</f>
        <v/>
      </c>
      <c r="V3453" s="1" t="str">
        <f>IF(官網匯出!P3453="",IF(G3453="","",0),官網匯出!P3453)</f>
        <v/>
      </c>
      <c r="W3453" s="1" t="str">
        <f>IF(官網匯出!Q3453="",IF(G3453="","",0),官網匯出!Q3453)</f>
        <v/>
      </c>
      <c r="X3453" s="1" t="str">
        <f>IF(官網匯出!R3453="","",官網匯出!R3453)</f>
        <v/>
      </c>
      <c r="Y3453" s="1" t="str">
        <f>IF(官網匯出!S3453="","",官網匯出!S3453)</f>
        <v/>
      </c>
      <c r="Z3453" s="1" t="str">
        <f>IF(G3453="","",官網匯出!T3453)</f>
        <v/>
      </c>
      <c r="AA3453" s="1" t="str">
        <f>IF(G3453="","",官網匯出!AK3453)</f>
        <v/>
      </c>
      <c r="AB3453" s="1" t="str">
        <f>IF(G3453="","",IF(官網匯出!V3453="","",官網匯出!V3453))</f>
        <v/>
      </c>
      <c r="AJ3453" s="1" t="str">
        <f>IF(G3453="","",IF(官網匯出!AE3453="","",官網匯出!AE3453))</f>
        <v/>
      </c>
      <c r="AK3453" s="1" t="str">
        <f>IF(G3453="","",IF(官網匯出!AD3453="","",官網匯出!AD3453))</f>
        <v/>
      </c>
      <c r="AL3453" s="1" t="str">
        <f t="shared" si="596"/>
        <v>0</v>
      </c>
      <c r="AM3453" s="1" t="str">
        <f>IF(官網匯出!AG3453="","",官網匯出!AG3453)</f>
        <v/>
      </c>
      <c r="AN3453" s="1" t="str">
        <f>IF(G3453="","",IF(官網匯出!AH3453="","",官網匯出!AH3453))</f>
        <v/>
      </c>
      <c r="AO3453" s="14" t="str">
        <f t="shared" si="597"/>
        <v/>
      </c>
      <c r="AP3453" s="14" t="str">
        <f t="shared" si="598"/>
        <v>1</v>
      </c>
      <c r="AQ3453" s="14" t="str">
        <f t="shared" si="599"/>
        <v>0</v>
      </c>
      <c r="AR3453" s="1" t="str">
        <f t="shared" si="600"/>
        <v/>
      </c>
      <c r="AS3453" s="1" t="str">
        <f t="shared" si="601"/>
        <v/>
      </c>
      <c r="AT3453" s="1" t="str">
        <f t="shared" si="602"/>
        <v/>
      </c>
      <c r="AU3453" s="1" t="str">
        <f t="shared" si="593"/>
        <v/>
      </c>
      <c r="AV3453" s="1" t="e">
        <f>IF(VLOOKUP(G3453,官網匯出!A:AQ,42,FALSE)="","[黃金盾官網]",VLOOKUP(G3453,官網匯出!A:AQ,42,FALSE))</f>
        <v>#N/A</v>
      </c>
      <c r="AW3453" s="1" t="e">
        <f>IF(LEFT(VLOOKUP(G3453,官網匯出!A:AS,43,FALSE),2)="","web",LEFT(VLOOKUP(G3453,官網匯出!A:AS,43,FALSE),2))</f>
        <v>#N/A</v>
      </c>
      <c r="AX3453" s="1" t="str">
        <f t="shared" si="603"/>
        <v>O</v>
      </c>
    </row>
    <row r="3454" spans="1:50">
      <c r="A3454" s="1" t="str">
        <f>IF(G3454="","",VLOOKUP(官網轉換!AW3454,團名!A:B,2,FALSE))</f>
        <v/>
      </c>
      <c r="B3454" s="1" t="str">
        <f>IF(G3454="","",IF(LEFT(VLOOKUP(G3454,官網匯出!A:AQ,43,0),2)="wf",VLOOKUP(VLOOKUP(G3454,官網匯出!A:AQ,43,0),團名!$I$1:$K$12,2,FALSE),"N0071"))</f>
        <v/>
      </c>
      <c r="C3454" s="1" t="str">
        <f>IFERROR(VLOOKUP(官網匯出!D3454,團名!E:G,3,FALSE),"")</f>
        <v/>
      </c>
      <c r="D3454" s="1" t="str">
        <f t="shared" si="594"/>
        <v/>
      </c>
      <c r="E3454" s="1" t="str">
        <f t="shared" si="595"/>
        <v/>
      </c>
      <c r="F3454" s="1" t="str">
        <f>IF(官網匯出!F3454="已付款","","B0012")</f>
        <v>B0012</v>
      </c>
      <c r="G3454" s="1" t="str">
        <f>IF(官網匯出!A3454="","",官網匯出!A3454)</f>
        <v/>
      </c>
      <c r="H3454" s="3" t="str">
        <f>IF(官網匯出!B3454="","",官網匯出!B3454)</f>
        <v/>
      </c>
      <c r="I3454" s="1" t="str">
        <f>IF(官網匯出!C3454="","",官網匯出!C3454)</f>
        <v/>
      </c>
      <c r="J3454" s="1" t="str">
        <f>IF(官網匯出!D3454="","",官網匯出!D3454)</f>
        <v/>
      </c>
      <c r="K3454" s="3" t="str">
        <f>IF(官網匯出!E3454="","",官網匯出!E3454)</f>
        <v/>
      </c>
      <c r="L3454" s="1" t="str">
        <f>IF(官網匯出!F3454="","",官網匯出!F3454)</f>
        <v/>
      </c>
      <c r="M3454" s="1" t="str">
        <f>IF(官網匯出!G3454="","",官網匯出!G3454)</f>
        <v/>
      </c>
      <c r="N3454" s="1" t="str">
        <f>IF(官網匯出!H3454="","",官網匯出!H3454)</f>
        <v/>
      </c>
      <c r="P3454" s="1" t="str">
        <f>IF(官網匯出!J3454="","",RIGHT(官網匯出!J3454,LEN(官網匯出!J3454)-2))</f>
        <v/>
      </c>
      <c r="Q3454" s="1" t="str">
        <f>IF(官網匯出!K3454="","",官網匯出!K3454)</f>
        <v/>
      </c>
      <c r="R3454" s="1" t="str">
        <f>IF(官網匯出!L3454="","",官網匯出!L3454)</f>
        <v/>
      </c>
      <c r="S3454" s="1" t="str">
        <f>IF(官網匯出!M3454="","",官網匯出!M3454)</f>
        <v/>
      </c>
      <c r="T3454" s="1" t="str">
        <f>IF(官網匯出!N3454="","",官網匯出!N3454)</f>
        <v/>
      </c>
      <c r="U3454" s="1" t="str">
        <f>IF(官網匯出!O3454="","",官網匯出!O3454)</f>
        <v/>
      </c>
      <c r="V3454" s="1" t="str">
        <f>IF(官網匯出!P3454="",IF(G3454="","",0),官網匯出!P3454)</f>
        <v/>
      </c>
      <c r="W3454" s="1" t="str">
        <f>IF(官網匯出!Q3454="",IF(G3454="","",0),官網匯出!Q3454)</f>
        <v/>
      </c>
      <c r="X3454" s="1" t="str">
        <f>IF(官網匯出!R3454="","",官網匯出!R3454)</f>
        <v/>
      </c>
      <c r="Y3454" s="1" t="str">
        <f>IF(官網匯出!S3454="","",官網匯出!S3454)</f>
        <v/>
      </c>
      <c r="Z3454" s="1" t="str">
        <f>IF(G3454="","",官網匯出!T3454)</f>
        <v/>
      </c>
      <c r="AA3454" s="1" t="str">
        <f>IF(G3454="","",官網匯出!AK3454)</f>
        <v/>
      </c>
      <c r="AB3454" s="1" t="str">
        <f>IF(G3454="","",IF(官網匯出!V3454="","",官網匯出!V3454))</f>
        <v/>
      </c>
      <c r="AJ3454" s="1" t="str">
        <f>IF(G3454="","",IF(官網匯出!AE3454="","",官網匯出!AE3454))</f>
        <v/>
      </c>
      <c r="AK3454" s="1" t="str">
        <f>IF(G3454="","",IF(官網匯出!AD3454="","",官網匯出!AD3454))</f>
        <v/>
      </c>
      <c r="AL3454" s="1" t="str">
        <f t="shared" si="596"/>
        <v>0</v>
      </c>
      <c r="AM3454" s="1" t="str">
        <f>IF(官網匯出!AG3454="","",官網匯出!AG3454)</f>
        <v/>
      </c>
      <c r="AN3454" s="1" t="str">
        <f>IF(G3454="","",IF(官網匯出!AH3454="","",官網匯出!AH3454))</f>
        <v/>
      </c>
      <c r="AO3454" s="14" t="str">
        <f t="shared" si="597"/>
        <v/>
      </c>
      <c r="AP3454" s="14" t="str">
        <f t="shared" si="598"/>
        <v>1</v>
      </c>
      <c r="AQ3454" s="14" t="str">
        <f t="shared" si="599"/>
        <v>0</v>
      </c>
      <c r="AR3454" s="1" t="str">
        <f t="shared" si="600"/>
        <v/>
      </c>
      <c r="AS3454" s="1" t="str">
        <f t="shared" si="601"/>
        <v/>
      </c>
      <c r="AT3454" s="1" t="str">
        <f t="shared" si="602"/>
        <v/>
      </c>
      <c r="AU3454" s="1" t="str">
        <f t="shared" si="593"/>
        <v/>
      </c>
      <c r="AV3454" s="1" t="e">
        <f>IF(VLOOKUP(G3454,官網匯出!A:AQ,42,FALSE)="","[黃金盾官網]",VLOOKUP(G3454,官網匯出!A:AQ,42,FALSE))</f>
        <v>#N/A</v>
      </c>
      <c r="AW3454" s="1" t="e">
        <f>IF(LEFT(VLOOKUP(G3454,官網匯出!A:AS,43,FALSE),2)="","web",LEFT(VLOOKUP(G3454,官網匯出!A:AS,43,FALSE),2))</f>
        <v>#N/A</v>
      </c>
      <c r="AX3454" s="1" t="str">
        <f t="shared" si="603"/>
        <v>O</v>
      </c>
    </row>
    <row r="3455" spans="1:50">
      <c r="A3455" s="1" t="str">
        <f>IF(G3455="","",VLOOKUP(官網轉換!AW3455,團名!A:B,2,FALSE))</f>
        <v/>
      </c>
      <c r="B3455" s="1" t="str">
        <f>IF(G3455="","",IF(LEFT(VLOOKUP(G3455,官網匯出!A:AQ,43,0),2)="wf",VLOOKUP(VLOOKUP(G3455,官網匯出!A:AQ,43,0),團名!$I$1:$K$12,2,FALSE),"N0071"))</f>
        <v/>
      </c>
      <c r="C3455" s="1" t="str">
        <f>IFERROR(VLOOKUP(官網匯出!D3455,團名!E:G,3,FALSE),"")</f>
        <v/>
      </c>
      <c r="D3455" s="1" t="str">
        <f t="shared" si="594"/>
        <v/>
      </c>
      <c r="E3455" s="1" t="str">
        <f t="shared" si="595"/>
        <v/>
      </c>
      <c r="F3455" s="1" t="str">
        <f>IF(官網匯出!F3455="已付款","","B0012")</f>
        <v>B0012</v>
      </c>
      <c r="G3455" s="1" t="str">
        <f>IF(官網匯出!A3455="","",官網匯出!A3455)</f>
        <v/>
      </c>
      <c r="H3455" s="3" t="str">
        <f>IF(官網匯出!B3455="","",官網匯出!B3455)</f>
        <v/>
      </c>
      <c r="I3455" s="1" t="str">
        <f>IF(官網匯出!C3455="","",官網匯出!C3455)</f>
        <v/>
      </c>
      <c r="J3455" s="1" t="str">
        <f>IF(官網匯出!D3455="","",官網匯出!D3455)</f>
        <v/>
      </c>
      <c r="K3455" s="3" t="str">
        <f>IF(官網匯出!E3455="","",官網匯出!E3455)</f>
        <v/>
      </c>
      <c r="L3455" s="1" t="str">
        <f>IF(官網匯出!F3455="","",官網匯出!F3455)</f>
        <v/>
      </c>
      <c r="M3455" s="1" t="str">
        <f>IF(官網匯出!G3455="","",官網匯出!G3455)</f>
        <v/>
      </c>
      <c r="N3455" s="1" t="str">
        <f>IF(官網匯出!H3455="","",官網匯出!H3455)</f>
        <v/>
      </c>
      <c r="P3455" s="1" t="str">
        <f>IF(官網匯出!J3455="","",RIGHT(官網匯出!J3455,LEN(官網匯出!J3455)-2))</f>
        <v/>
      </c>
      <c r="Q3455" s="1" t="str">
        <f>IF(官網匯出!K3455="","",官網匯出!K3455)</f>
        <v/>
      </c>
      <c r="R3455" s="1" t="str">
        <f>IF(官網匯出!L3455="","",官網匯出!L3455)</f>
        <v/>
      </c>
      <c r="S3455" s="1" t="str">
        <f>IF(官網匯出!M3455="","",官網匯出!M3455)</f>
        <v/>
      </c>
      <c r="T3455" s="1" t="str">
        <f>IF(官網匯出!N3455="","",官網匯出!N3455)</f>
        <v/>
      </c>
      <c r="U3455" s="1" t="str">
        <f>IF(官網匯出!O3455="","",官網匯出!O3455)</f>
        <v/>
      </c>
      <c r="V3455" s="1" t="str">
        <f>IF(官網匯出!P3455="",IF(G3455="","",0),官網匯出!P3455)</f>
        <v/>
      </c>
      <c r="W3455" s="1" t="str">
        <f>IF(官網匯出!Q3455="",IF(G3455="","",0),官網匯出!Q3455)</f>
        <v/>
      </c>
      <c r="X3455" s="1" t="str">
        <f>IF(官網匯出!R3455="","",官網匯出!R3455)</f>
        <v/>
      </c>
      <c r="Y3455" s="1" t="str">
        <f>IF(官網匯出!S3455="","",官網匯出!S3455)</f>
        <v/>
      </c>
      <c r="Z3455" s="1" t="str">
        <f>IF(G3455="","",官網匯出!T3455)</f>
        <v/>
      </c>
      <c r="AA3455" s="1" t="str">
        <f>IF(G3455="","",官網匯出!AK3455)</f>
        <v/>
      </c>
      <c r="AB3455" s="1" t="str">
        <f>IF(G3455="","",IF(官網匯出!V3455="","",官網匯出!V3455))</f>
        <v/>
      </c>
      <c r="AJ3455" s="1" t="str">
        <f>IF(G3455="","",IF(官網匯出!AE3455="","",官網匯出!AE3455))</f>
        <v/>
      </c>
      <c r="AK3455" s="1" t="str">
        <f>IF(G3455="","",IF(官網匯出!AD3455="","",官網匯出!AD3455))</f>
        <v/>
      </c>
      <c r="AL3455" s="1" t="str">
        <f t="shared" si="596"/>
        <v>0</v>
      </c>
      <c r="AM3455" s="1" t="str">
        <f>IF(官網匯出!AG3455="","",官網匯出!AG3455)</f>
        <v/>
      </c>
      <c r="AN3455" s="1" t="str">
        <f>IF(G3455="","",IF(官網匯出!AH3455="","",官網匯出!AH3455))</f>
        <v/>
      </c>
      <c r="AO3455" s="14" t="str">
        <f t="shared" si="597"/>
        <v/>
      </c>
      <c r="AP3455" s="14" t="str">
        <f t="shared" si="598"/>
        <v>1</v>
      </c>
      <c r="AQ3455" s="14" t="str">
        <f t="shared" si="599"/>
        <v>0</v>
      </c>
      <c r="AR3455" s="1" t="str">
        <f t="shared" si="600"/>
        <v/>
      </c>
      <c r="AS3455" s="1" t="str">
        <f t="shared" si="601"/>
        <v/>
      </c>
      <c r="AT3455" s="1" t="str">
        <f t="shared" si="602"/>
        <v/>
      </c>
      <c r="AU3455" s="1" t="str">
        <f t="shared" si="593"/>
        <v/>
      </c>
      <c r="AV3455" s="1" t="e">
        <f>IF(VLOOKUP(G3455,官網匯出!A:AQ,42,FALSE)="","[黃金盾官網]",VLOOKUP(G3455,官網匯出!A:AQ,42,FALSE))</f>
        <v>#N/A</v>
      </c>
      <c r="AW3455" s="1" t="e">
        <f>IF(LEFT(VLOOKUP(G3455,官網匯出!A:AS,43,FALSE),2)="","web",LEFT(VLOOKUP(G3455,官網匯出!A:AS,43,FALSE),2))</f>
        <v>#N/A</v>
      </c>
      <c r="AX3455" s="1" t="str">
        <f t="shared" si="603"/>
        <v>O</v>
      </c>
    </row>
    <row r="3456" spans="1:50">
      <c r="A3456" s="1" t="str">
        <f>IF(G3456="","",VLOOKUP(官網轉換!AW3456,團名!A:B,2,FALSE))</f>
        <v/>
      </c>
      <c r="B3456" s="1" t="str">
        <f>IF(G3456="","",IF(LEFT(VLOOKUP(G3456,官網匯出!A:AQ,43,0),2)="wf",VLOOKUP(VLOOKUP(G3456,官網匯出!A:AQ,43,0),團名!$I$1:$K$12,2,FALSE),"N0071"))</f>
        <v/>
      </c>
      <c r="C3456" s="1" t="str">
        <f>IFERROR(VLOOKUP(官網匯出!D3456,團名!E:G,3,FALSE),"")</f>
        <v/>
      </c>
      <c r="D3456" s="1" t="str">
        <f t="shared" si="594"/>
        <v/>
      </c>
      <c r="E3456" s="1" t="str">
        <f t="shared" si="595"/>
        <v/>
      </c>
      <c r="F3456" s="1" t="str">
        <f>IF(官網匯出!F3456="已付款","","B0012")</f>
        <v>B0012</v>
      </c>
      <c r="G3456" s="1" t="str">
        <f>IF(官網匯出!A3456="","",官網匯出!A3456)</f>
        <v/>
      </c>
      <c r="H3456" s="3" t="str">
        <f>IF(官網匯出!B3456="","",官網匯出!B3456)</f>
        <v/>
      </c>
      <c r="I3456" s="1" t="str">
        <f>IF(官網匯出!C3456="","",官網匯出!C3456)</f>
        <v/>
      </c>
      <c r="J3456" s="1" t="str">
        <f>IF(官網匯出!D3456="","",官網匯出!D3456)</f>
        <v/>
      </c>
      <c r="K3456" s="3" t="str">
        <f>IF(官網匯出!E3456="","",官網匯出!E3456)</f>
        <v/>
      </c>
      <c r="L3456" s="1" t="str">
        <f>IF(官網匯出!F3456="","",官網匯出!F3456)</f>
        <v/>
      </c>
      <c r="M3456" s="1" t="str">
        <f>IF(官網匯出!G3456="","",官網匯出!G3456)</f>
        <v/>
      </c>
      <c r="N3456" s="1" t="str">
        <f>IF(官網匯出!H3456="","",官網匯出!H3456)</f>
        <v/>
      </c>
      <c r="P3456" s="1" t="str">
        <f>IF(官網匯出!J3456="","",RIGHT(官網匯出!J3456,LEN(官網匯出!J3456)-2))</f>
        <v/>
      </c>
      <c r="Q3456" s="1" t="str">
        <f>IF(官網匯出!K3456="","",官網匯出!K3456)</f>
        <v/>
      </c>
      <c r="R3456" s="1" t="str">
        <f>IF(官網匯出!L3456="","",官網匯出!L3456)</f>
        <v/>
      </c>
      <c r="S3456" s="1" t="str">
        <f>IF(官網匯出!M3456="","",官網匯出!M3456)</f>
        <v/>
      </c>
      <c r="T3456" s="1" t="str">
        <f>IF(官網匯出!N3456="","",官網匯出!N3456)</f>
        <v/>
      </c>
      <c r="U3456" s="1" t="str">
        <f>IF(官網匯出!O3456="","",官網匯出!O3456)</f>
        <v/>
      </c>
      <c r="V3456" s="1" t="str">
        <f>IF(官網匯出!P3456="",IF(G3456="","",0),官網匯出!P3456)</f>
        <v/>
      </c>
      <c r="W3456" s="1" t="str">
        <f>IF(官網匯出!Q3456="",IF(G3456="","",0),官網匯出!Q3456)</f>
        <v/>
      </c>
      <c r="X3456" s="1" t="str">
        <f>IF(官網匯出!R3456="","",官網匯出!R3456)</f>
        <v/>
      </c>
      <c r="Y3456" s="1" t="str">
        <f>IF(官網匯出!S3456="","",官網匯出!S3456)</f>
        <v/>
      </c>
      <c r="Z3456" s="1" t="str">
        <f>IF(G3456="","",官網匯出!T3456)</f>
        <v/>
      </c>
      <c r="AA3456" s="1" t="str">
        <f>IF(G3456="","",官網匯出!AK3456)</f>
        <v/>
      </c>
      <c r="AB3456" s="1" t="str">
        <f>IF(G3456="","",IF(官網匯出!V3456="","",官網匯出!V3456))</f>
        <v/>
      </c>
      <c r="AJ3456" s="1" t="str">
        <f>IF(G3456="","",IF(官網匯出!AE3456="","",官網匯出!AE3456))</f>
        <v/>
      </c>
      <c r="AK3456" s="1" t="str">
        <f>IF(G3456="","",IF(官網匯出!AD3456="","",官網匯出!AD3456))</f>
        <v/>
      </c>
      <c r="AL3456" s="1" t="str">
        <f t="shared" si="596"/>
        <v>0</v>
      </c>
      <c r="AM3456" s="1" t="str">
        <f>IF(官網匯出!AG3456="","",官網匯出!AG3456)</f>
        <v/>
      </c>
      <c r="AN3456" s="1" t="str">
        <f>IF(G3456="","",IF(官網匯出!AH3456="","",官網匯出!AH3456))</f>
        <v/>
      </c>
      <c r="AO3456" s="14" t="str">
        <f t="shared" si="597"/>
        <v/>
      </c>
      <c r="AP3456" s="14" t="str">
        <f t="shared" si="598"/>
        <v>1</v>
      </c>
      <c r="AQ3456" s="14" t="str">
        <f t="shared" si="599"/>
        <v>0</v>
      </c>
      <c r="AR3456" s="1" t="str">
        <f t="shared" si="600"/>
        <v/>
      </c>
      <c r="AS3456" s="1" t="str">
        <f t="shared" si="601"/>
        <v/>
      </c>
      <c r="AT3456" s="1" t="str">
        <f t="shared" si="602"/>
        <v/>
      </c>
      <c r="AU3456" s="1" t="str">
        <f t="shared" si="593"/>
        <v/>
      </c>
      <c r="AV3456" s="1" t="e">
        <f>IF(VLOOKUP(G3456,官網匯出!A:AQ,42,FALSE)="","[黃金盾官網]",VLOOKUP(G3456,官網匯出!A:AQ,42,FALSE))</f>
        <v>#N/A</v>
      </c>
      <c r="AW3456" s="1" t="e">
        <f>IF(LEFT(VLOOKUP(G3456,官網匯出!A:AS,43,FALSE),2)="","web",LEFT(VLOOKUP(G3456,官網匯出!A:AS,43,FALSE),2))</f>
        <v>#N/A</v>
      </c>
      <c r="AX3456" s="1" t="str">
        <f t="shared" si="603"/>
        <v>O</v>
      </c>
    </row>
    <row r="3457" spans="1:50">
      <c r="A3457" s="1" t="str">
        <f>IF(G3457="","",VLOOKUP(官網轉換!AW3457,團名!A:B,2,FALSE))</f>
        <v/>
      </c>
      <c r="B3457" s="1" t="str">
        <f>IF(G3457="","",IF(LEFT(VLOOKUP(G3457,官網匯出!A:AQ,43,0),2)="wf",VLOOKUP(VLOOKUP(G3457,官網匯出!A:AQ,43,0),團名!$I$1:$K$12,2,FALSE),"N0071"))</f>
        <v/>
      </c>
      <c r="C3457" s="1" t="str">
        <f>IFERROR(VLOOKUP(官網匯出!D3457,團名!E:G,3,FALSE),"")</f>
        <v/>
      </c>
      <c r="D3457" s="1" t="str">
        <f t="shared" si="594"/>
        <v/>
      </c>
      <c r="E3457" s="1" t="str">
        <f t="shared" si="595"/>
        <v/>
      </c>
      <c r="F3457" s="1" t="str">
        <f>IF(官網匯出!F3457="已付款","","B0012")</f>
        <v>B0012</v>
      </c>
      <c r="G3457" s="1" t="str">
        <f>IF(官網匯出!A3457="","",官網匯出!A3457)</f>
        <v/>
      </c>
      <c r="H3457" s="3" t="str">
        <f>IF(官網匯出!B3457="","",官網匯出!B3457)</f>
        <v/>
      </c>
      <c r="I3457" s="1" t="str">
        <f>IF(官網匯出!C3457="","",官網匯出!C3457)</f>
        <v/>
      </c>
      <c r="J3457" s="1" t="str">
        <f>IF(官網匯出!D3457="","",官網匯出!D3457)</f>
        <v/>
      </c>
      <c r="K3457" s="3" t="str">
        <f>IF(官網匯出!E3457="","",官網匯出!E3457)</f>
        <v/>
      </c>
      <c r="L3457" s="1" t="str">
        <f>IF(官網匯出!F3457="","",官網匯出!F3457)</f>
        <v/>
      </c>
      <c r="M3457" s="1" t="str">
        <f>IF(官網匯出!G3457="","",官網匯出!G3457)</f>
        <v/>
      </c>
      <c r="N3457" s="1" t="str">
        <f>IF(官網匯出!H3457="","",官網匯出!H3457)</f>
        <v/>
      </c>
      <c r="P3457" s="1" t="str">
        <f>IF(官網匯出!J3457="","",RIGHT(官網匯出!J3457,LEN(官網匯出!J3457)-2))</f>
        <v/>
      </c>
      <c r="Q3457" s="1" t="str">
        <f>IF(官網匯出!K3457="","",官網匯出!K3457)</f>
        <v/>
      </c>
      <c r="R3457" s="1" t="str">
        <f>IF(官網匯出!L3457="","",官網匯出!L3457)</f>
        <v/>
      </c>
      <c r="S3457" s="1" t="str">
        <f>IF(官網匯出!M3457="","",官網匯出!M3457)</f>
        <v/>
      </c>
      <c r="T3457" s="1" t="str">
        <f>IF(官網匯出!N3457="","",官網匯出!N3457)</f>
        <v/>
      </c>
      <c r="U3457" s="1" t="str">
        <f>IF(官網匯出!O3457="","",官網匯出!O3457)</f>
        <v/>
      </c>
      <c r="V3457" s="1" t="str">
        <f>IF(官網匯出!P3457="",IF(G3457="","",0),官網匯出!P3457)</f>
        <v/>
      </c>
      <c r="W3457" s="1" t="str">
        <f>IF(官網匯出!Q3457="",IF(G3457="","",0),官網匯出!Q3457)</f>
        <v/>
      </c>
      <c r="X3457" s="1" t="str">
        <f>IF(官網匯出!R3457="","",官網匯出!R3457)</f>
        <v/>
      </c>
      <c r="Y3457" s="1" t="str">
        <f>IF(官網匯出!S3457="","",官網匯出!S3457)</f>
        <v/>
      </c>
      <c r="Z3457" s="1" t="str">
        <f>IF(G3457="","",官網匯出!T3457)</f>
        <v/>
      </c>
      <c r="AA3457" s="1" t="str">
        <f>IF(G3457="","",官網匯出!AK3457)</f>
        <v/>
      </c>
      <c r="AB3457" s="1" t="str">
        <f>IF(G3457="","",IF(官網匯出!V3457="","",官網匯出!V3457))</f>
        <v/>
      </c>
      <c r="AJ3457" s="1" t="str">
        <f>IF(G3457="","",IF(官網匯出!AE3457="","",官網匯出!AE3457))</f>
        <v/>
      </c>
      <c r="AK3457" s="1" t="str">
        <f>IF(G3457="","",IF(官網匯出!AD3457="","",官網匯出!AD3457))</f>
        <v/>
      </c>
      <c r="AL3457" s="1" t="str">
        <f t="shared" si="596"/>
        <v>0</v>
      </c>
      <c r="AM3457" s="1" t="str">
        <f>IF(官網匯出!AG3457="","",官網匯出!AG3457)</f>
        <v/>
      </c>
      <c r="AN3457" s="1" t="str">
        <f>IF(G3457="","",IF(官網匯出!AH3457="","",官網匯出!AH3457))</f>
        <v/>
      </c>
      <c r="AO3457" s="14" t="str">
        <f t="shared" si="597"/>
        <v/>
      </c>
      <c r="AP3457" s="14" t="str">
        <f t="shared" si="598"/>
        <v>1</v>
      </c>
      <c r="AQ3457" s="14" t="str">
        <f t="shared" si="599"/>
        <v>0</v>
      </c>
      <c r="AR3457" s="1" t="str">
        <f t="shared" si="600"/>
        <v/>
      </c>
      <c r="AS3457" s="1" t="str">
        <f t="shared" si="601"/>
        <v/>
      </c>
      <c r="AT3457" s="1" t="str">
        <f t="shared" si="602"/>
        <v/>
      </c>
      <c r="AU3457" s="1" t="str">
        <f t="shared" si="593"/>
        <v/>
      </c>
      <c r="AV3457" s="1" t="e">
        <f>IF(VLOOKUP(G3457,官網匯出!A:AQ,42,FALSE)="","[黃金盾官網]",VLOOKUP(G3457,官網匯出!A:AQ,42,FALSE))</f>
        <v>#N/A</v>
      </c>
      <c r="AW3457" s="1" t="e">
        <f>IF(LEFT(VLOOKUP(G3457,官網匯出!A:AS,43,FALSE),2)="","web",LEFT(VLOOKUP(G3457,官網匯出!A:AS,43,FALSE),2))</f>
        <v>#N/A</v>
      </c>
      <c r="AX3457" s="1" t="str">
        <f t="shared" si="603"/>
        <v>O</v>
      </c>
    </row>
    <row r="3458" spans="1:50">
      <c r="A3458" s="1" t="str">
        <f>IF(G3458="","",VLOOKUP(官網轉換!AW3458,團名!A:B,2,FALSE))</f>
        <v/>
      </c>
      <c r="B3458" s="1" t="str">
        <f>IF(G3458="","",IF(LEFT(VLOOKUP(G3458,官網匯出!A:AQ,43,0),2)="wf",VLOOKUP(VLOOKUP(G3458,官網匯出!A:AQ,43,0),團名!$I$1:$K$12,2,FALSE),"N0071"))</f>
        <v/>
      </c>
      <c r="C3458" s="1" t="str">
        <f>IFERROR(VLOOKUP(官網匯出!D3458,團名!E:G,3,FALSE),"")</f>
        <v/>
      </c>
      <c r="D3458" s="1" t="str">
        <f t="shared" si="594"/>
        <v/>
      </c>
      <c r="E3458" s="1" t="str">
        <f t="shared" si="595"/>
        <v/>
      </c>
      <c r="F3458" s="1" t="str">
        <f>IF(官網匯出!F3458="已付款","","B0012")</f>
        <v>B0012</v>
      </c>
      <c r="G3458" s="1" t="str">
        <f>IF(官網匯出!A3458="","",官網匯出!A3458)</f>
        <v/>
      </c>
      <c r="H3458" s="3" t="str">
        <f>IF(官網匯出!B3458="","",官網匯出!B3458)</f>
        <v/>
      </c>
      <c r="I3458" s="1" t="str">
        <f>IF(官網匯出!C3458="","",官網匯出!C3458)</f>
        <v/>
      </c>
      <c r="J3458" s="1" t="str">
        <f>IF(官網匯出!D3458="","",官網匯出!D3458)</f>
        <v/>
      </c>
      <c r="K3458" s="3" t="str">
        <f>IF(官網匯出!E3458="","",官網匯出!E3458)</f>
        <v/>
      </c>
      <c r="L3458" s="1" t="str">
        <f>IF(官網匯出!F3458="","",官網匯出!F3458)</f>
        <v/>
      </c>
      <c r="M3458" s="1" t="str">
        <f>IF(官網匯出!G3458="","",官網匯出!G3458)</f>
        <v/>
      </c>
      <c r="N3458" s="1" t="str">
        <f>IF(官網匯出!H3458="","",官網匯出!H3458)</f>
        <v/>
      </c>
      <c r="P3458" s="1" t="str">
        <f>IF(官網匯出!J3458="","",RIGHT(官網匯出!J3458,LEN(官網匯出!J3458)-2))</f>
        <v/>
      </c>
      <c r="Q3458" s="1" t="str">
        <f>IF(官網匯出!K3458="","",官網匯出!K3458)</f>
        <v/>
      </c>
      <c r="R3458" s="1" t="str">
        <f>IF(官網匯出!L3458="","",官網匯出!L3458)</f>
        <v/>
      </c>
      <c r="S3458" s="1" t="str">
        <f>IF(官網匯出!M3458="","",官網匯出!M3458)</f>
        <v/>
      </c>
      <c r="T3458" s="1" t="str">
        <f>IF(官網匯出!N3458="","",官網匯出!N3458)</f>
        <v/>
      </c>
      <c r="U3458" s="1" t="str">
        <f>IF(官網匯出!O3458="","",官網匯出!O3458)</f>
        <v/>
      </c>
      <c r="V3458" s="1" t="str">
        <f>IF(官網匯出!P3458="",IF(G3458="","",0),官網匯出!P3458)</f>
        <v/>
      </c>
      <c r="W3458" s="1" t="str">
        <f>IF(官網匯出!Q3458="",IF(G3458="","",0),官網匯出!Q3458)</f>
        <v/>
      </c>
      <c r="X3458" s="1" t="str">
        <f>IF(官網匯出!R3458="","",官網匯出!R3458)</f>
        <v/>
      </c>
      <c r="Y3458" s="1" t="str">
        <f>IF(官網匯出!S3458="","",官網匯出!S3458)</f>
        <v/>
      </c>
      <c r="Z3458" s="1" t="str">
        <f>IF(G3458="","",官網匯出!T3458)</f>
        <v/>
      </c>
      <c r="AA3458" s="1" t="str">
        <f>IF(G3458="","",官網匯出!AK3458)</f>
        <v/>
      </c>
      <c r="AB3458" s="1" t="str">
        <f>IF(G3458="","",IF(官網匯出!V3458="","",官網匯出!V3458))</f>
        <v/>
      </c>
      <c r="AJ3458" s="1" t="str">
        <f>IF(G3458="","",IF(官網匯出!AE3458="","",官網匯出!AE3458))</f>
        <v/>
      </c>
      <c r="AK3458" s="1" t="str">
        <f>IF(G3458="","",IF(官網匯出!AD3458="","",官網匯出!AD3458))</f>
        <v/>
      </c>
      <c r="AL3458" s="1" t="str">
        <f t="shared" si="596"/>
        <v>0</v>
      </c>
      <c r="AM3458" s="1" t="str">
        <f>IF(官網匯出!AG3458="","",官網匯出!AG3458)</f>
        <v/>
      </c>
      <c r="AN3458" s="1" t="str">
        <f>IF(G3458="","",IF(官網匯出!AH3458="","",官網匯出!AH3458))</f>
        <v/>
      </c>
      <c r="AO3458" s="14" t="str">
        <f t="shared" si="597"/>
        <v/>
      </c>
      <c r="AP3458" s="14" t="str">
        <f t="shared" si="598"/>
        <v>1</v>
      </c>
      <c r="AQ3458" s="14" t="str">
        <f t="shared" si="599"/>
        <v>0</v>
      </c>
      <c r="AR3458" s="1" t="str">
        <f t="shared" si="600"/>
        <v/>
      </c>
      <c r="AS3458" s="1" t="str">
        <f t="shared" si="601"/>
        <v/>
      </c>
      <c r="AT3458" s="1" t="str">
        <f t="shared" si="602"/>
        <v/>
      </c>
      <c r="AU3458" s="1" t="str">
        <f t="shared" ref="AU3458:AU3499" si="604">IF(G3458="","",AV3458&amp;"      訂單編號："&amp;G3458&amp;"      "&amp;IF(J3458="銀行轉帳(ATM/虛擬代碼繳費)","ATM(藍)",IF(J3458="ATM 虛擬代碼繳費（需持代碼至實體ATM或網路銀行繳費）","ATM"&amp;"　"&amp;AB3458&amp;AJ3458,IF(J3458="虛擬代碼繳費轉帳","ATM(SP)"&amp;"　"&amp;AB3458&amp;AJ3458,IF(J3458="信用卡（shopline payment）","信用卡(SP)",IF(J3458="信用卡","信用卡",IF(J3458="貨到付款","貨到付款　")))&amp;"　"&amp;AB3458&amp;AJ3458)))&amp;IF(L3458="退款中","客戶取消訂單，待退款(ATM)",""))</f>
        <v/>
      </c>
      <c r="AV3458" s="1" t="e">
        <f>IF(VLOOKUP(G3458,官網匯出!A:AQ,42,FALSE)="","[黃金盾官網]",VLOOKUP(G3458,官網匯出!A:AQ,42,FALSE))</f>
        <v>#N/A</v>
      </c>
      <c r="AW3458" s="1" t="e">
        <f>IF(LEFT(VLOOKUP(G3458,官網匯出!A:AS,43,FALSE),2)="","web",LEFT(VLOOKUP(G3458,官網匯出!A:AS,43,FALSE),2))</f>
        <v>#N/A</v>
      </c>
      <c r="AX3458" s="1" t="str">
        <f t="shared" si="603"/>
        <v>O</v>
      </c>
    </row>
    <row r="3459" spans="1:50">
      <c r="A3459" s="1" t="str">
        <f>IF(G3459="","",VLOOKUP(官網轉換!AW3459,團名!A:B,2,FALSE))</f>
        <v/>
      </c>
      <c r="B3459" s="1" t="str">
        <f>IF(G3459="","",IF(LEFT(VLOOKUP(G3459,官網匯出!A:AQ,43,0),2)="wf",VLOOKUP(VLOOKUP(G3459,官網匯出!A:AQ,43,0),團名!$I$1:$K$12,2,FALSE),"N0071"))</f>
        <v/>
      </c>
      <c r="C3459" s="1" t="str">
        <f>IFERROR(VLOOKUP(官網匯出!D3459,團名!E:G,3,FALSE),"")</f>
        <v/>
      </c>
      <c r="D3459" s="1" t="str">
        <f t="shared" ref="D3459:D3499" si="605">IF(G3459="","","NTD")</f>
        <v/>
      </c>
      <c r="E3459" s="1" t="str">
        <f t="shared" ref="E3459:E3499" si="606">IF(G3459="","","含稅")</f>
        <v/>
      </c>
      <c r="F3459" s="1" t="str">
        <f>IF(官網匯出!F3459="已付款","","B0012")</f>
        <v>B0012</v>
      </c>
      <c r="G3459" s="1" t="str">
        <f>IF(官網匯出!A3459="","",官網匯出!A3459)</f>
        <v/>
      </c>
      <c r="H3459" s="3" t="str">
        <f>IF(官網匯出!B3459="","",官網匯出!B3459)</f>
        <v/>
      </c>
      <c r="I3459" s="1" t="str">
        <f>IF(官網匯出!C3459="","",官網匯出!C3459)</f>
        <v/>
      </c>
      <c r="J3459" s="1" t="str">
        <f>IF(官網匯出!D3459="","",官網匯出!D3459)</f>
        <v/>
      </c>
      <c r="K3459" s="3" t="str">
        <f>IF(官網匯出!E3459="","",官網匯出!E3459)</f>
        <v/>
      </c>
      <c r="L3459" s="1" t="str">
        <f>IF(官網匯出!F3459="","",官網匯出!F3459)</f>
        <v/>
      </c>
      <c r="M3459" s="1" t="str">
        <f>IF(官網匯出!G3459="","",官網匯出!G3459)</f>
        <v/>
      </c>
      <c r="N3459" s="1" t="str">
        <f>IF(官網匯出!H3459="","",官網匯出!H3459)</f>
        <v/>
      </c>
      <c r="P3459" s="1" t="str">
        <f>IF(官網匯出!J3459="","",RIGHT(官網匯出!J3459,LEN(官網匯出!J3459)-2))</f>
        <v/>
      </c>
      <c r="Q3459" s="1" t="str">
        <f>IF(官網匯出!K3459="","",官網匯出!K3459)</f>
        <v/>
      </c>
      <c r="R3459" s="1" t="str">
        <f>IF(官網匯出!L3459="","",官網匯出!L3459)</f>
        <v/>
      </c>
      <c r="S3459" s="1" t="str">
        <f>IF(官網匯出!M3459="","",官網匯出!M3459)</f>
        <v/>
      </c>
      <c r="T3459" s="1" t="str">
        <f>IF(官網匯出!N3459="","",官網匯出!N3459)</f>
        <v/>
      </c>
      <c r="U3459" s="1" t="str">
        <f>IF(官網匯出!O3459="","",官網匯出!O3459)</f>
        <v/>
      </c>
      <c r="V3459" s="1" t="str">
        <f>IF(官網匯出!P3459="",IF(G3459="","",0),官網匯出!P3459)</f>
        <v/>
      </c>
      <c r="W3459" s="1" t="str">
        <f>IF(官網匯出!Q3459="",IF(G3459="","",0),官網匯出!Q3459)</f>
        <v/>
      </c>
      <c r="X3459" s="1" t="str">
        <f>IF(官網匯出!R3459="","",官網匯出!R3459)</f>
        <v/>
      </c>
      <c r="Y3459" s="1" t="str">
        <f>IF(官網匯出!S3459="","",官網匯出!S3459)</f>
        <v/>
      </c>
      <c r="Z3459" s="1" t="str">
        <f>IF(G3459="","",官網匯出!T3459)</f>
        <v/>
      </c>
      <c r="AA3459" s="1" t="str">
        <f>IF(G3459="","",官網匯出!AK3459)</f>
        <v/>
      </c>
      <c r="AB3459" s="1" t="str">
        <f>IF(G3459="","",IF(官網匯出!V3459="","",官網匯出!V3459))</f>
        <v/>
      </c>
      <c r="AJ3459" s="1" t="str">
        <f>IF(G3459="","",IF(官網匯出!AE3459="","",官網匯出!AE3459))</f>
        <v/>
      </c>
      <c r="AK3459" s="1" t="str">
        <f>IF(G3459="","",IF(官網匯出!AD3459="","",官網匯出!AD3459))</f>
        <v/>
      </c>
      <c r="AL3459" s="1" t="str">
        <f t="shared" ref="AL3459:AL3499" si="607">IF(AM3459="","0","1")</f>
        <v>0</v>
      </c>
      <c r="AM3459" s="1" t="str">
        <f>IF(官網匯出!AG3459="","",官網匯出!AG3459)</f>
        <v/>
      </c>
      <c r="AN3459" s="1" t="str">
        <f>IF(G3459="","",IF(官網匯出!AH3459="","",官網匯出!AH3459))</f>
        <v/>
      </c>
      <c r="AO3459" s="14" t="str">
        <f t="shared" ref="AO3459:AO3499" si="608">IF(AN3459="","","3J0002")</f>
        <v/>
      </c>
      <c r="AP3459" s="14" t="str">
        <f t="shared" ref="AP3459:AP3499" si="609">IF(AO3459="","1","0")</f>
        <v>1</v>
      </c>
      <c r="AQ3459" s="14" t="str">
        <f t="shared" ref="AQ3459:AQ3499" si="610">IF(AN3459="","0","1")</f>
        <v>0</v>
      </c>
      <c r="AR3459" s="1" t="str">
        <f t="shared" ref="AR3459:AR3499" si="611">IFERROR((T3459*U3459)-V3459-Z3459+W3459-AA3459,"")</f>
        <v/>
      </c>
      <c r="AS3459" s="1" t="str">
        <f t="shared" ref="AS3459:AS3499" si="612">IF(J3459="貨到付款",IF(Y3459="",0,Y3459),IF(G3459="","",0))</f>
        <v/>
      </c>
      <c r="AT3459" s="1" t="str">
        <f t="shared" ref="AT3459:AT3499" si="613">IF(G3459="","",IF(V3459&gt;0,"已扣抵"&amp;V3459&amp;"元"&amp;"購物金 ","")&amp;IF(Z3459&gt;0,"已扣抵"&amp;Z3459&amp;"元"&amp;"優惠折扣 ","")&amp;IF(W3459&gt;0,"含運費"&amp;W3459&amp;"元 ","")&amp;IF(AA3459&gt;0,"含附加費"&amp;AA3459&amp;"元 ",""))</f>
        <v/>
      </c>
      <c r="AU3459" s="1" t="str">
        <f t="shared" si="604"/>
        <v/>
      </c>
      <c r="AV3459" s="1" t="e">
        <f>IF(VLOOKUP(G3459,官網匯出!A:AQ,42,FALSE)="","[黃金盾官網]",VLOOKUP(G3459,官網匯出!A:AQ,42,FALSE))</f>
        <v>#N/A</v>
      </c>
      <c r="AW3459" s="1" t="e">
        <f>IF(LEFT(VLOOKUP(G3459,官網匯出!A:AS,43,FALSE),2)="","web",LEFT(VLOOKUP(G3459,官網匯出!A:AS,43,FALSE),2))</f>
        <v>#N/A</v>
      </c>
      <c r="AX3459" s="1" t="str">
        <f t="shared" ref="AX3459:AX3499" si="614">IF(AND(AM3459&lt;&gt;"",AN3459&lt;&gt;""),"X","O")</f>
        <v>O</v>
      </c>
    </row>
    <row r="3460" spans="1:50">
      <c r="A3460" s="1" t="str">
        <f>IF(G3460="","",VLOOKUP(官網轉換!AW3460,團名!A:B,2,FALSE))</f>
        <v/>
      </c>
      <c r="B3460" s="1" t="str">
        <f>IF(G3460="","",IF(LEFT(VLOOKUP(G3460,官網匯出!A:AQ,43,0),2)="wf",VLOOKUP(VLOOKUP(G3460,官網匯出!A:AQ,43,0),團名!$I$1:$K$12,2,FALSE),"N0071"))</f>
        <v/>
      </c>
      <c r="C3460" s="1" t="str">
        <f>IFERROR(VLOOKUP(官網匯出!D3460,團名!E:G,3,FALSE),"")</f>
        <v/>
      </c>
      <c r="D3460" s="1" t="str">
        <f t="shared" si="605"/>
        <v/>
      </c>
      <c r="E3460" s="1" t="str">
        <f t="shared" si="606"/>
        <v/>
      </c>
      <c r="F3460" s="1" t="str">
        <f>IF(官網匯出!F3460="已付款","","B0012")</f>
        <v>B0012</v>
      </c>
      <c r="G3460" s="1" t="str">
        <f>IF(官網匯出!A3460="","",官網匯出!A3460)</f>
        <v/>
      </c>
      <c r="H3460" s="3" t="str">
        <f>IF(官網匯出!B3460="","",官網匯出!B3460)</f>
        <v/>
      </c>
      <c r="I3460" s="1" t="str">
        <f>IF(官網匯出!C3460="","",官網匯出!C3460)</f>
        <v/>
      </c>
      <c r="J3460" s="1" t="str">
        <f>IF(官網匯出!D3460="","",官網匯出!D3460)</f>
        <v/>
      </c>
      <c r="K3460" s="3" t="str">
        <f>IF(官網匯出!E3460="","",官網匯出!E3460)</f>
        <v/>
      </c>
      <c r="L3460" s="1" t="str">
        <f>IF(官網匯出!F3460="","",官網匯出!F3460)</f>
        <v/>
      </c>
      <c r="M3460" s="1" t="str">
        <f>IF(官網匯出!G3460="","",官網匯出!G3460)</f>
        <v/>
      </c>
      <c r="N3460" s="1" t="str">
        <f>IF(官網匯出!H3460="","",官網匯出!H3460)</f>
        <v/>
      </c>
      <c r="P3460" s="1" t="str">
        <f>IF(官網匯出!J3460="","",RIGHT(官網匯出!J3460,LEN(官網匯出!J3460)-2))</f>
        <v/>
      </c>
      <c r="Q3460" s="1" t="str">
        <f>IF(官網匯出!K3460="","",官網匯出!K3460)</f>
        <v/>
      </c>
      <c r="R3460" s="1" t="str">
        <f>IF(官網匯出!L3460="","",官網匯出!L3460)</f>
        <v/>
      </c>
      <c r="S3460" s="1" t="str">
        <f>IF(官網匯出!M3460="","",官網匯出!M3460)</f>
        <v/>
      </c>
      <c r="T3460" s="1" t="str">
        <f>IF(官網匯出!N3460="","",官網匯出!N3460)</f>
        <v/>
      </c>
      <c r="U3460" s="1" t="str">
        <f>IF(官網匯出!O3460="","",官網匯出!O3460)</f>
        <v/>
      </c>
      <c r="V3460" s="1" t="str">
        <f>IF(官網匯出!P3460="",IF(G3460="","",0),官網匯出!P3460)</f>
        <v/>
      </c>
      <c r="W3460" s="1" t="str">
        <f>IF(官網匯出!Q3460="",IF(G3460="","",0),官網匯出!Q3460)</f>
        <v/>
      </c>
      <c r="X3460" s="1" t="str">
        <f>IF(官網匯出!R3460="","",官網匯出!R3460)</f>
        <v/>
      </c>
      <c r="Y3460" s="1" t="str">
        <f>IF(官網匯出!S3460="","",官網匯出!S3460)</f>
        <v/>
      </c>
      <c r="Z3460" s="1" t="str">
        <f>IF(G3460="","",官網匯出!T3460)</f>
        <v/>
      </c>
      <c r="AA3460" s="1" t="str">
        <f>IF(G3460="","",官網匯出!AK3460)</f>
        <v/>
      </c>
      <c r="AB3460" s="1" t="str">
        <f>IF(G3460="","",IF(官網匯出!V3460="","",官網匯出!V3460))</f>
        <v/>
      </c>
      <c r="AJ3460" s="1" t="str">
        <f>IF(G3460="","",IF(官網匯出!AE3460="","",官網匯出!AE3460))</f>
        <v/>
      </c>
      <c r="AK3460" s="1" t="str">
        <f>IF(G3460="","",IF(官網匯出!AD3460="","",官網匯出!AD3460))</f>
        <v/>
      </c>
      <c r="AL3460" s="1" t="str">
        <f t="shared" si="607"/>
        <v>0</v>
      </c>
      <c r="AM3460" s="1" t="str">
        <f>IF(官網匯出!AG3460="","",官網匯出!AG3460)</f>
        <v/>
      </c>
      <c r="AN3460" s="1" t="str">
        <f>IF(G3460="","",IF(官網匯出!AH3460="","",官網匯出!AH3460))</f>
        <v/>
      </c>
      <c r="AO3460" s="14" t="str">
        <f t="shared" si="608"/>
        <v/>
      </c>
      <c r="AP3460" s="14" t="str">
        <f t="shared" si="609"/>
        <v>1</v>
      </c>
      <c r="AQ3460" s="14" t="str">
        <f t="shared" si="610"/>
        <v>0</v>
      </c>
      <c r="AR3460" s="1" t="str">
        <f t="shared" si="611"/>
        <v/>
      </c>
      <c r="AS3460" s="1" t="str">
        <f t="shared" si="612"/>
        <v/>
      </c>
      <c r="AT3460" s="1" t="str">
        <f t="shared" si="613"/>
        <v/>
      </c>
      <c r="AU3460" s="1" t="str">
        <f t="shared" si="604"/>
        <v/>
      </c>
      <c r="AV3460" s="1" t="e">
        <f>IF(VLOOKUP(G3460,官網匯出!A:AQ,42,FALSE)="","[黃金盾官網]",VLOOKUP(G3460,官網匯出!A:AQ,42,FALSE))</f>
        <v>#N/A</v>
      </c>
      <c r="AW3460" s="1" t="e">
        <f>IF(LEFT(VLOOKUP(G3460,官網匯出!A:AS,43,FALSE),2)="","web",LEFT(VLOOKUP(G3460,官網匯出!A:AS,43,FALSE),2))</f>
        <v>#N/A</v>
      </c>
      <c r="AX3460" s="1" t="str">
        <f t="shared" si="614"/>
        <v>O</v>
      </c>
    </row>
    <row r="3461" spans="1:50">
      <c r="A3461" s="1" t="str">
        <f>IF(G3461="","",VLOOKUP(官網轉換!AW3461,團名!A:B,2,FALSE))</f>
        <v/>
      </c>
      <c r="B3461" s="1" t="str">
        <f>IF(G3461="","",IF(LEFT(VLOOKUP(G3461,官網匯出!A:AQ,43,0),2)="wf",VLOOKUP(VLOOKUP(G3461,官網匯出!A:AQ,43,0),團名!$I$1:$K$12,2,FALSE),"N0071"))</f>
        <v/>
      </c>
      <c r="C3461" s="1" t="str">
        <f>IFERROR(VLOOKUP(官網匯出!D3461,團名!E:G,3,FALSE),"")</f>
        <v/>
      </c>
      <c r="D3461" s="1" t="str">
        <f t="shared" si="605"/>
        <v/>
      </c>
      <c r="E3461" s="1" t="str">
        <f t="shared" si="606"/>
        <v/>
      </c>
      <c r="F3461" s="1" t="str">
        <f>IF(官網匯出!F3461="已付款","","B0012")</f>
        <v>B0012</v>
      </c>
      <c r="G3461" s="1" t="str">
        <f>IF(官網匯出!A3461="","",官網匯出!A3461)</f>
        <v/>
      </c>
      <c r="H3461" s="3" t="str">
        <f>IF(官網匯出!B3461="","",官網匯出!B3461)</f>
        <v/>
      </c>
      <c r="I3461" s="1" t="str">
        <f>IF(官網匯出!C3461="","",官網匯出!C3461)</f>
        <v/>
      </c>
      <c r="J3461" s="1" t="str">
        <f>IF(官網匯出!D3461="","",官網匯出!D3461)</f>
        <v/>
      </c>
      <c r="K3461" s="3" t="str">
        <f>IF(官網匯出!E3461="","",官網匯出!E3461)</f>
        <v/>
      </c>
      <c r="L3461" s="1" t="str">
        <f>IF(官網匯出!F3461="","",官網匯出!F3461)</f>
        <v/>
      </c>
      <c r="M3461" s="1" t="str">
        <f>IF(官網匯出!G3461="","",官網匯出!G3461)</f>
        <v/>
      </c>
      <c r="N3461" s="1" t="str">
        <f>IF(官網匯出!H3461="","",官網匯出!H3461)</f>
        <v/>
      </c>
      <c r="P3461" s="1" t="str">
        <f>IF(官網匯出!J3461="","",RIGHT(官網匯出!J3461,LEN(官網匯出!J3461)-2))</f>
        <v/>
      </c>
      <c r="Q3461" s="1" t="str">
        <f>IF(官網匯出!K3461="","",官網匯出!K3461)</f>
        <v/>
      </c>
      <c r="R3461" s="1" t="str">
        <f>IF(官網匯出!L3461="","",官網匯出!L3461)</f>
        <v/>
      </c>
      <c r="S3461" s="1" t="str">
        <f>IF(官網匯出!M3461="","",官網匯出!M3461)</f>
        <v/>
      </c>
      <c r="T3461" s="1" t="str">
        <f>IF(官網匯出!N3461="","",官網匯出!N3461)</f>
        <v/>
      </c>
      <c r="U3461" s="1" t="str">
        <f>IF(官網匯出!O3461="","",官網匯出!O3461)</f>
        <v/>
      </c>
      <c r="V3461" s="1" t="str">
        <f>IF(官網匯出!P3461="",IF(G3461="","",0),官網匯出!P3461)</f>
        <v/>
      </c>
      <c r="W3461" s="1" t="str">
        <f>IF(官網匯出!Q3461="",IF(G3461="","",0),官網匯出!Q3461)</f>
        <v/>
      </c>
      <c r="X3461" s="1" t="str">
        <f>IF(官網匯出!R3461="","",官網匯出!R3461)</f>
        <v/>
      </c>
      <c r="Y3461" s="1" t="str">
        <f>IF(官網匯出!S3461="","",官網匯出!S3461)</f>
        <v/>
      </c>
      <c r="Z3461" s="1" t="str">
        <f>IF(G3461="","",官網匯出!T3461)</f>
        <v/>
      </c>
      <c r="AA3461" s="1" t="str">
        <f>IF(G3461="","",官網匯出!AK3461)</f>
        <v/>
      </c>
      <c r="AB3461" s="1" t="str">
        <f>IF(G3461="","",IF(官網匯出!V3461="","",官網匯出!V3461))</f>
        <v/>
      </c>
      <c r="AJ3461" s="1" t="str">
        <f>IF(G3461="","",IF(官網匯出!AE3461="","",官網匯出!AE3461))</f>
        <v/>
      </c>
      <c r="AK3461" s="1" t="str">
        <f>IF(G3461="","",IF(官網匯出!AD3461="","",官網匯出!AD3461))</f>
        <v/>
      </c>
      <c r="AL3461" s="1" t="str">
        <f t="shared" si="607"/>
        <v>0</v>
      </c>
      <c r="AM3461" s="1" t="str">
        <f>IF(官網匯出!AG3461="","",官網匯出!AG3461)</f>
        <v/>
      </c>
      <c r="AN3461" s="1" t="str">
        <f>IF(G3461="","",IF(官網匯出!AH3461="","",官網匯出!AH3461))</f>
        <v/>
      </c>
      <c r="AO3461" s="14" t="str">
        <f t="shared" si="608"/>
        <v/>
      </c>
      <c r="AP3461" s="14" t="str">
        <f t="shared" si="609"/>
        <v>1</v>
      </c>
      <c r="AQ3461" s="14" t="str">
        <f t="shared" si="610"/>
        <v>0</v>
      </c>
      <c r="AR3461" s="1" t="str">
        <f t="shared" si="611"/>
        <v/>
      </c>
      <c r="AS3461" s="1" t="str">
        <f t="shared" si="612"/>
        <v/>
      </c>
      <c r="AT3461" s="1" t="str">
        <f t="shared" si="613"/>
        <v/>
      </c>
      <c r="AU3461" s="1" t="str">
        <f t="shared" si="604"/>
        <v/>
      </c>
      <c r="AV3461" s="1" t="e">
        <f>IF(VLOOKUP(G3461,官網匯出!A:AQ,42,FALSE)="","[黃金盾官網]",VLOOKUP(G3461,官網匯出!A:AQ,42,FALSE))</f>
        <v>#N/A</v>
      </c>
      <c r="AW3461" s="1" t="e">
        <f>IF(LEFT(VLOOKUP(G3461,官網匯出!A:AS,43,FALSE),2)="","web",LEFT(VLOOKUP(G3461,官網匯出!A:AS,43,FALSE),2))</f>
        <v>#N/A</v>
      </c>
      <c r="AX3461" s="1" t="str">
        <f t="shared" si="614"/>
        <v>O</v>
      </c>
    </row>
    <row r="3462" spans="1:50">
      <c r="A3462" s="1" t="str">
        <f>IF(G3462="","",VLOOKUP(官網轉換!AW3462,團名!A:B,2,FALSE))</f>
        <v/>
      </c>
      <c r="B3462" s="1" t="str">
        <f>IF(G3462="","",IF(LEFT(VLOOKUP(G3462,官網匯出!A:AQ,43,0),2)="wf",VLOOKUP(VLOOKUP(G3462,官網匯出!A:AQ,43,0),團名!$I$1:$K$12,2,FALSE),"N0071"))</f>
        <v/>
      </c>
      <c r="C3462" s="1" t="str">
        <f>IFERROR(VLOOKUP(官網匯出!D3462,團名!E:G,3,FALSE),"")</f>
        <v/>
      </c>
      <c r="D3462" s="1" t="str">
        <f t="shared" si="605"/>
        <v/>
      </c>
      <c r="E3462" s="1" t="str">
        <f t="shared" si="606"/>
        <v/>
      </c>
      <c r="F3462" s="1" t="str">
        <f>IF(官網匯出!F3462="已付款","","B0012")</f>
        <v>B0012</v>
      </c>
      <c r="G3462" s="1" t="str">
        <f>IF(官網匯出!A3462="","",官網匯出!A3462)</f>
        <v/>
      </c>
      <c r="H3462" s="3" t="str">
        <f>IF(官網匯出!B3462="","",官網匯出!B3462)</f>
        <v/>
      </c>
      <c r="I3462" s="1" t="str">
        <f>IF(官網匯出!C3462="","",官網匯出!C3462)</f>
        <v/>
      </c>
      <c r="J3462" s="1" t="str">
        <f>IF(官網匯出!D3462="","",官網匯出!D3462)</f>
        <v/>
      </c>
      <c r="K3462" s="3" t="str">
        <f>IF(官網匯出!E3462="","",官網匯出!E3462)</f>
        <v/>
      </c>
      <c r="L3462" s="1" t="str">
        <f>IF(官網匯出!F3462="","",官網匯出!F3462)</f>
        <v/>
      </c>
      <c r="M3462" s="1" t="str">
        <f>IF(官網匯出!G3462="","",官網匯出!G3462)</f>
        <v/>
      </c>
      <c r="N3462" s="1" t="str">
        <f>IF(官網匯出!H3462="","",官網匯出!H3462)</f>
        <v/>
      </c>
      <c r="P3462" s="1" t="str">
        <f>IF(官網匯出!J3462="","",RIGHT(官網匯出!J3462,LEN(官網匯出!J3462)-2))</f>
        <v/>
      </c>
      <c r="Q3462" s="1" t="str">
        <f>IF(官網匯出!K3462="","",官網匯出!K3462)</f>
        <v/>
      </c>
      <c r="R3462" s="1" t="str">
        <f>IF(官網匯出!L3462="","",官網匯出!L3462)</f>
        <v/>
      </c>
      <c r="S3462" s="1" t="str">
        <f>IF(官網匯出!M3462="","",官網匯出!M3462)</f>
        <v/>
      </c>
      <c r="T3462" s="1" t="str">
        <f>IF(官網匯出!N3462="","",官網匯出!N3462)</f>
        <v/>
      </c>
      <c r="U3462" s="1" t="str">
        <f>IF(官網匯出!O3462="","",官網匯出!O3462)</f>
        <v/>
      </c>
      <c r="V3462" s="1" t="str">
        <f>IF(官網匯出!P3462="",IF(G3462="","",0),官網匯出!P3462)</f>
        <v/>
      </c>
      <c r="W3462" s="1" t="str">
        <f>IF(官網匯出!Q3462="",IF(G3462="","",0),官網匯出!Q3462)</f>
        <v/>
      </c>
      <c r="X3462" s="1" t="str">
        <f>IF(官網匯出!R3462="","",官網匯出!R3462)</f>
        <v/>
      </c>
      <c r="Y3462" s="1" t="str">
        <f>IF(官網匯出!S3462="","",官網匯出!S3462)</f>
        <v/>
      </c>
      <c r="Z3462" s="1" t="str">
        <f>IF(G3462="","",官網匯出!T3462)</f>
        <v/>
      </c>
      <c r="AA3462" s="1" t="str">
        <f>IF(G3462="","",官網匯出!AK3462)</f>
        <v/>
      </c>
      <c r="AB3462" s="1" t="str">
        <f>IF(G3462="","",IF(官網匯出!V3462="","",官網匯出!V3462))</f>
        <v/>
      </c>
      <c r="AJ3462" s="1" t="str">
        <f>IF(G3462="","",IF(官網匯出!AE3462="","",官網匯出!AE3462))</f>
        <v/>
      </c>
      <c r="AK3462" s="1" t="str">
        <f>IF(G3462="","",IF(官網匯出!AD3462="","",官網匯出!AD3462))</f>
        <v/>
      </c>
      <c r="AL3462" s="1" t="str">
        <f t="shared" si="607"/>
        <v>0</v>
      </c>
      <c r="AM3462" s="1" t="str">
        <f>IF(官網匯出!AG3462="","",官網匯出!AG3462)</f>
        <v/>
      </c>
      <c r="AN3462" s="1" t="str">
        <f>IF(G3462="","",IF(官網匯出!AH3462="","",官網匯出!AH3462))</f>
        <v/>
      </c>
      <c r="AO3462" s="14" t="str">
        <f t="shared" si="608"/>
        <v/>
      </c>
      <c r="AP3462" s="14" t="str">
        <f t="shared" si="609"/>
        <v>1</v>
      </c>
      <c r="AQ3462" s="14" t="str">
        <f t="shared" si="610"/>
        <v>0</v>
      </c>
      <c r="AR3462" s="1" t="str">
        <f t="shared" si="611"/>
        <v/>
      </c>
      <c r="AS3462" s="1" t="str">
        <f t="shared" si="612"/>
        <v/>
      </c>
      <c r="AT3462" s="1" t="str">
        <f t="shared" si="613"/>
        <v/>
      </c>
      <c r="AU3462" s="1" t="str">
        <f t="shared" si="604"/>
        <v/>
      </c>
      <c r="AV3462" s="1" t="e">
        <f>IF(VLOOKUP(G3462,官網匯出!A:AQ,42,FALSE)="","[黃金盾官網]",VLOOKUP(G3462,官網匯出!A:AQ,42,FALSE))</f>
        <v>#N/A</v>
      </c>
      <c r="AW3462" s="1" t="e">
        <f>IF(LEFT(VLOOKUP(G3462,官網匯出!A:AS,43,FALSE),2)="","web",LEFT(VLOOKUP(G3462,官網匯出!A:AS,43,FALSE),2))</f>
        <v>#N/A</v>
      </c>
      <c r="AX3462" s="1" t="str">
        <f t="shared" si="614"/>
        <v>O</v>
      </c>
    </row>
    <row r="3463" spans="1:50">
      <c r="A3463" s="1" t="str">
        <f>IF(G3463="","",VLOOKUP(官網轉換!AW3463,團名!A:B,2,FALSE))</f>
        <v/>
      </c>
      <c r="B3463" s="1" t="str">
        <f>IF(G3463="","",IF(LEFT(VLOOKUP(G3463,官網匯出!A:AQ,43,0),2)="wf",VLOOKUP(VLOOKUP(G3463,官網匯出!A:AQ,43,0),團名!$I$1:$K$12,2,FALSE),"N0071"))</f>
        <v/>
      </c>
      <c r="C3463" s="1" t="str">
        <f>IFERROR(VLOOKUP(官網匯出!D3463,團名!E:G,3,FALSE),"")</f>
        <v/>
      </c>
      <c r="D3463" s="1" t="str">
        <f t="shared" si="605"/>
        <v/>
      </c>
      <c r="E3463" s="1" t="str">
        <f t="shared" si="606"/>
        <v/>
      </c>
      <c r="F3463" s="1" t="str">
        <f>IF(官網匯出!F3463="已付款","","B0012")</f>
        <v>B0012</v>
      </c>
      <c r="G3463" s="1" t="str">
        <f>IF(官網匯出!A3463="","",官網匯出!A3463)</f>
        <v/>
      </c>
      <c r="H3463" s="3" t="str">
        <f>IF(官網匯出!B3463="","",官網匯出!B3463)</f>
        <v/>
      </c>
      <c r="I3463" s="1" t="str">
        <f>IF(官網匯出!C3463="","",官網匯出!C3463)</f>
        <v/>
      </c>
      <c r="J3463" s="1" t="str">
        <f>IF(官網匯出!D3463="","",官網匯出!D3463)</f>
        <v/>
      </c>
      <c r="K3463" s="3" t="str">
        <f>IF(官網匯出!E3463="","",官網匯出!E3463)</f>
        <v/>
      </c>
      <c r="L3463" s="1" t="str">
        <f>IF(官網匯出!F3463="","",官網匯出!F3463)</f>
        <v/>
      </c>
      <c r="M3463" s="1" t="str">
        <f>IF(官網匯出!G3463="","",官網匯出!G3463)</f>
        <v/>
      </c>
      <c r="N3463" s="1" t="str">
        <f>IF(官網匯出!H3463="","",官網匯出!H3463)</f>
        <v/>
      </c>
      <c r="P3463" s="1" t="str">
        <f>IF(官網匯出!J3463="","",RIGHT(官網匯出!J3463,LEN(官網匯出!J3463)-2))</f>
        <v/>
      </c>
      <c r="Q3463" s="1" t="str">
        <f>IF(官網匯出!K3463="","",官網匯出!K3463)</f>
        <v/>
      </c>
      <c r="R3463" s="1" t="str">
        <f>IF(官網匯出!L3463="","",官網匯出!L3463)</f>
        <v/>
      </c>
      <c r="S3463" s="1" t="str">
        <f>IF(官網匯出!M3463="","",官網匯出!M3463)</f>
        <v/>
      </c>
      <c r="T3463" s="1" t="str">
        <f>IF(官網匯出!N3463="","",官網匯出!N3463)</f>
        <v/>
      </c>
      <c r="U3463" s="1" t="str">
        <f>IF(官網匯出!O3463="","",官網匯出!O3463)</f>
        <v/>
      </c>
      <c r="V3463" s="1" t="str">
        <f>IF(官網匯出!P3463="",IF(G3463="","",0),官網匯出!P3463)</f>
        <v/>
      </c>
      <c r="W3463" s="1" t="str">
        <f>IF(官網匯出!Q3463="",IF(G3463="","",0),官網匯出!Q3463)</f>
        <v/>
      </c>
      <c r="X3463" s="1" t="str">
        <f>IF(官網匯出!R3463="","",官網匯出!R3463)</f>
        <v/>
      </c>
      <c r="Y3463" s="1" t="str">
        <f>IF(官網匯出!S3463="","",官網匯出!S3463)</f>
        <v/>
      </c>
      <c r="Z3463" s="1" t="str">
        <f>IF(G3463="","",官網匯出!T3463)</f>
        <v/>
      </c>
      <c r="AA3463" s="1" t="str">
        <f>IF(G3463="","",官網匯出!AK3463)</f>
        <v/>
      </c>
      <c r="AB3463" s="1" t="str">
        <f>IF(G3463="","",IF(官網匯出!V3463="","",官網匯出!V3463))</f>
        <v/>
      </c>
      <c r="AJ3463" s="1" t="str">
        <f>IF(G3463="","",IF(官網匯出!AE3463="","",官網匯出!AE3463))</f>
        <v/>
      </c>
      <c r="AK3463" s="1" t="str">
        <f>IF(G3463="","",IF(官網匯出!AD3463="","",官網匯出!AD3463))</f>
        <v/>
      </c>
      <c r="AL3463" s="1" t="str">
        <f t="shared" si="607"/>
        <v>0</v>
      </c>
      <c r="AM3463" s="1" t="str">
        <f>IF(官網匯出!AG3463="","",官網匯出!AG3463)</f>
        <v/>
      </c>
      <c r="AN3463" s="1" t="str">
        <f>IF(G3463="","",IF(官網匯出!AH3463="","",官網匯出!AH3463))</f>
        <v/>
      </c>
      <c r="AO3463" s="14" t="str">
        <f t="shared" si="608"/>
        <v/>
      </c>
      <c r="AP3463" s="14" t="str">
        <f t="shared" si="609"/>
        <v>1</v>
      </c>
      <c r="AQ3463" s="14" t="str">
        <f t="shared" si="610"/>
        <v>0</v>
      </c>
      <c r="AR3463" s="1" t="str">
        <f t="shared" si="611"/>
        <v/>
      </c>
      <c r="AS3463" s="1" t="str">
        <f t="shared" si="612"/>
        <v/>
      </c>
      <c r="AT3463" s="1" t="str">
        <f t="shared" si="613"/>
        <v/>
      </c>
      <c r="AU3463" s="1" t="str">
        <f t="shared" si="604"/>
        <v/>
      </c>
      <c r="AV3463" s="1" t="e">
        <f>IF(VLOOKUP(G3463,官網匯出!A:AQ,42,FALSE)="","[黃金盾官網]",VLOOKUP(G3463,官網匯出!A:AQ,42,FALSE))</f>
        <v>#N/A</v>
      </c>
      <c r="AW3463" s="1" t="e">
        <f>IF(LEFT(VLOOKUP(G3463,官網匯出!A:AS,43,FALSE),2)="","web",LEFT(VLOOKUP(G3463,官網匯出!A:AS,43,FALSE),2))</f>
        <v>#N/A</v>
      </c>
      <c r="AX3463" s="1" t="str">
        <f t="shared" si="614"/>
        <v>O</v>
      </c>
    </row>
    <row r="3464" spans="1:50">
      <c r="A3464" s="1" t="str">
        <f>IF(G3464="","",VLOOKUP(官網轉換!AW3464,團名!A:B,2,FALSE))</f>
        <v/>
      </c>
      <c r="B3464" s="1" t="str">
        <f>IF(G3464="","",IF(LEFT(VLOOKUP(G3464,官網匯出!A:AQ,43,0),2)="wf",VLOOKUP(VLOOKUP(G3464,官網匯出!A:AQ,43,0),團名!$I$1:$K$12,2,FALSE),"N0071"))</f>
        <v/>
      </c>
      <c r="C3464" s="1" t="str">
        <f>IFERROR(VLOOKUP(官網匯出!D3464,團名!E:G,3,FALSE),"")</f>
        <v/>
      </c>
      <c r="D3464" s="1" t="str">
        <f t="shared" si="605"/>
        <v/>
      </c>
      <c r="E3464" s="1" t="str">
        <f t="shared" si="606"/>
        <v/>
      </c>
      <c r="F3464" s="1" t="str">
        <f>IF(官網匯出!F3464="已付款","","B0012")</f>
        <v>B0012</v>
      </c>
      <c r="G3464" s="1" t="str">
        <f>IF(官網匯出!A3464="","",官網匯出!A3464)</f>
        <v/>
      </c>
      <c r="H3464" s="3" t="str">
        <f>IF(官網匯出!B3464="","",官網匯出!B3464)</f>
        <v/>
      </c>
      <c r="I3464" s="1" t="str">
        <f>IF(官網匯出!C3464="","",官網匯出!C3464)</f>
        <v/>
      </c>
      <c r="J3464" s="1" t="str">
        <f>IF(官網匯出!D3464="","",官網匯出!D3464)</f>
        <v/>
      </c>
      <c r="K3464" s="3" t="str">
        <f>IF(官網匯出!E3464="","",官網匯出!E3464)</f>
        <v/>
      </c>
      <c r="L3464" s="1" t="str">
        <f>IF(官網匯出!F3464="","",官網匯出!F3464)</f>
        <v/>
      </c>
      <c r="M3464" s="1" t="str">
        <f>IF(官網匯出!G3464="","",官網匯出!G3464)</f>
        <v/>
      </c>
      <c r="N3464" s="1" t="str">
        <f>IF(官網匯出!H3464="","",官網匯出!H3464)</f>
        <v/>
      </c>
      <c r="P3464" s="1" t="str">
        <f>IF(官網匯出!J3464="","",RIGHT(官網匯出!J3464,LEN(官網匯出!J3464)-2))</f>
        <v/>
      </c>
      <c r="Q3464" s="1" t="str">
        <f>IF(官網匯出!K3464="","",官網匯出!K3464)</f>
        <v/>
      </c>
      <c r="R3464" s="1" t="str">
        <f>IF(官網匯出!L3464="","",官網匯出!L3464)</f>
        <v/>
      </c>
      <c r="S3464" s="1" t="str">
        <f>IF(官網匯出!M3464="","",官網匯出!M3464)</f>
        <v/>
      </c>
      <c r="T3464" s="1" t="str">
        <f>IF(官網匯出!N3464="","",官網匯出!N3464)</f>
        <v/>
      </c>
      <c r="U3464" s="1" t="str">
        <f>IF(官網匯出!O3464="","",官網匯出!O3464)</f>
        <v/>
      </c>
      <c r="V3464" s="1" t="str">
        <f>IF(官網匯出!P3464="",IF(G3464="","",0),官網匯出!P3464)</f>
        <v/>
      </c>
      <c r="W3464" s="1" t="str">
        <f>IF(官網匯出!Q3464="",IF(G3464="","",0),官網匯出!Q3464)</f>
        <v/>
      </c>
      <c r="X3464" s="1" t="str">
        <f>IF(官網匯出!R3464="","",官網匯出!R3464)</f>
        <v/>
      </c>
      <c r="Y3464" s="1" t="str">
        <f>IF(官網匯出!S3464="","",官網匯出!S3464)</f>
        <v/>
      </c>
      <c r="Z3464" s="1" t="str">
        <f>IF(G3464="","",官網匯出!T3464)</f>
        <v/>
      </c>
      <c r="AA3464" s="1" t="str">
        <f>IF(G3464="","",官網匯出!AK3464)</f>
        <v/>
      </c>
      <c r="AB3464" s="1" t="str">
        <f>IF(G3464="","",IF(官網匯出!V3464="","",官網匯出!V3464))</f>
        <v/>
      </c>
      <c r="AJ3464" s="1" t="str">
        <f>IF(G3464="","",IF(官網匯出!AE3464="","",官網匯出!AE3464))</f>
        <v/>
      </c>
      <c r="AK3464" s="1" t="str">
        <f>IF(G3464="","",IF(官網匯出!AD3464="","",官網匯出!AD3464))</f>
        <v/>
      </c>
      <c r="AL3464" s="1" t="str">
        <f t="shared" si="607"/>
        <v>0</v>
      </c>
      <c r="AM3464" s="1" t="str">
        <f>IF(官網匯出!AG3464="","",官網匯出!AG3464)</f>
        <v/>
      </c>
      <c r="AN3464" s="1" t="str">
        <f>IF(G3464="","",IF(官網匯出!AH3464="","",官網匯出!AH3464))</f>
        <v/>
      </c>
      <c r="AO3464" s="14" t="str">
        <f t="shared" si="608"/>
        <v/>
      </c>
      <c r="AP3464" s="14" t="str">
        <f t="shared" si="609"/>
        <v>1</v>
      </c>
      <c r="AQ3464" s="14" t="str">
        <f t="shared" si="610"/>
        <v>0</v>
      </c>
      <c r="AR3464" s="1" t="str">
        <f t="shared" si="611"/>
        <v/>
      </c>
      <c r="AS3464" s="1" t="str">
        <f t="shared" si="612"/>
        <v/>
      </c>
      <c r="AT3464" s="1" t="str">
        <f t="shared" si="613"/>
        <v/>
      </c>
      <c r="AU3464" s="1" t="str">
        <f t="shared" si="604"/>
        <v/>
      </c>
      <c r="AV3464" s="1" t="e">
        <f>IF(VLOOKUP(G3464,官網匯出!A:AQ,42,FALSE)="","[黃金盾官網]",VLOOKUP(G3464,官網匯出!A:AQ,42,FALSE))</f>
        <v>#N/A</v>
      </c>
      <c r="AW3464" s="1" t="e">
        <f>IF(LEFT(VLOOKUP(G3464,官網匯出!A:AS,43,FALSE),2)="","web",LEFT(VLOOKUP(G3464,官網匯出!A:AS,43,FALSE),2))</f>
        <v>#N/A</v>
      </c>
      <c r="AX3464" s="1" t="str">
        <f t="shared" si="614"/>
        <v>O</v>
      </c>
    </row>
    <row r="3465" spans="1:50">
      <c r="A3465" s="1" t="str">
        <f>IF(G3465="","",VLOOKUP(官網轉換!AW3465,團名!A:B,2,FALSE))</f>
        <v/>
      </c>
      <c r="B3465" s="1" t="str">
        <f>IF(G3465="","",IF(LEFT(VLOOKUP(G3465,官網匯出!A:AQ,43,0),2)="wf",VLOOKUP(VLOOKUP(G3465,官網匯出!A:AQ,43,0),團名!$I$1:$K$12,2,FALSE),"N0071"))</f>
        <v/>
      </c>
      <c r="C3465" s="1" t="str">
        <f>IFERROR(VLOOKUP(官網匯出!D3465,團名!E:G,3,FALSE),"")</f>
        <v/>
      </c>
      <c r="D3465" s="1" t="str">
        <f t="shared" si="605"/>
        <v/>
      </c>
      <c r="E3465" s="1" t="str">
        <f t="shared" si="606"/>
        <v/>
      </c>
      <c r="F3465" s="1" t="str">
        <f>IF(官網匯出!F3465="已付款","","B0012")</f>
        <v>B0012</v>
      </c>
      <c r="G3465" s="1" t="str">
        <f>IF(官網匯出!A3465="","",官網匯出!A3465)</f>
        <v/>
      </c>
      <c r="H3465" s="3" t="str">
        <f>IF(官網匯出!B3465="","",官網匯出!B3465)</f>
        <v/>
      </c>
      <c r="I3465" s="1" t="str">
        <f>IF(官網匯出!C3465="","",官網匯出!C3465)</f>
        <v/>
      </c>
      <c r="J3465" s="1" t="str">
        <f>IF(官網匯出!D3465="","",官網匯出!D3465)</f>
        <v/>
      </c>
      <c r="K3465" s="3" t="str">
        <f>IF(官網匯出!E3465="","",官網匯出!E3465)</f>
        <v/>
      </c>
      <c r="L3465" s="1" t="str">
        <f>IF(官網匯出!F3465="","",官網匯出!F3465)</f>
        <v/>
      </c>
      <c r="M3465" s="1" t="str">
        <f>IF(官網匯出!G3465="","",官網匯出!G3465)</f>
        <v/>
      </c>
      <c r="N3465" s="1" t="str">
        <f>IF(官網匯出!H3465="","",官網匯出!H3465)</f>
        <v/>
      </c>
      <c r="P3465" s="1" t="str">
        <f>IF(官網匯出!J3465="","",RIGHT(官網匯出!J3465,LEN(官網匯出!J3465)-2))</f>
        <v/>
      </c>
      <c r="Q3465" s="1" t="str">
        <f>IF(官網匯出!K3465="","",官網匯出!K3465)</f>
        <v/>
      </c>
      <c r="R3465" s="1" t="str">
        <f>IF(官網匯出!L3465="","",官網匯出!L3465)</f>
        <v/>
      </c>
      <c r="S3465" s="1" t="str">
        <f>IF(官網匯出!M3465="","",官網匯出!M3465)</f>
        <v/>
      </c>
      <c r="T3465" s="1" t="str">
        <f>IF(官網匯出!N3465="","",官網匯出!N3465)</f>
        <v/>
      </c>
      <c r="U3465" s="1" t="str">
        <f>IF(官網匯出!O3465="","",官網匯出!O3465)</f>
        <v/>
      </c>
      <c r="V3465" s="1" t="str">
        <f>IF(官網匯出!P3465="",IF(G3465="","",0),官網匯出!P3465)</f>
        <v/>
      </c>
      <c r="W3465" s="1" t="str">
        <f>IF(官網匯出!Q3465="",IF(G3465="","",0),官網匯出!Q3465)</f>
        <v/>
      </c>
      <c r="X3465" s="1" t="str">
        <f>IF(官網匯出!R3465="","",官網匯出!R3465)</f>
        <v/>
      </c>
      <c r="Y3465" s="1" t="str">
        <f>IF(官網匯出!S3465="","",官網匯出!S3465)</f>
        <v/>
      </c>
      <c r="Z3465" s="1" t="str">
        <f>IF(G3465="","",官網匯出!T3465)</f>
        <v/>
      </c>
      <c r="AA3465" s="1" t="str">
        <f>IF(G3465="","",官網匯出!AK3465)</f>
        <v/>
      </c>
      <c r="AB3465" s="1" t="str">
        <f>IF(G3465="","",IF(官網匯出!V3465="","",官網匯出!V3465))</f>
        <v/>
      </c>
      <c r="AJ3465" s="1" t="str">
        <f>IF(G3465="","",IF(官網匯出!AE3465="","",官網匯出!AE3465))</f>
        <v/>
      </c>
      <c r="AK3465" s="1" t="str">
        <f>IF(G3465="","",IF(官網匯出!AD3465="","",官網匯出!AD3465))</f>
        <v/>
      </c>
      <c r="AL3465" s="1" t="str">
        <f t="shared" si="607"/>
        <v>0</v>
      </c>
      <c r="AM3465" s="1" t="str">
        <f>IF(官網匯出!AG3465="","",官網匯出!AG3465)</f>
        <v/>
      </c>
      <c r="AN3465" s="1" t="str">
        <f>IF(G3465="","",IF(官網匯出!AH3465="","",官網匯出!AH3465))</f>
        <v/>
      </c>
      <c r="AO3465" s="14" t="str">
        <f t="shared" si="608"/>
        <v/>
      </c>
      <c r="AP3465" s="14" t="str">
        <f t="shared" si="609"/>
        <v>1</v>
      </c>
      <c r="AQ3465" s="14" t="str">
        <f t="shared" si="610"/>
        <v>0</v>
      </c>
      <c r="AR3465" s="1" t="str">
        <f t="shared" si="611"/>
        <v/>
      </c>
      <c r="AS3465" s="1" t="str">
        <f t="shared" si="612"/>
        <v/>
      </c>
      <c r="AT3465" s="1" t="str">
        <f t="shared" si="613"/>
        <v/>
      </c>
      <c r="AU3465" s="1" t="str">
        <f t="shared" si="604"/>
        <v/>
      </c>
      <c r="AV3465" s="1" t="e">
        <f>IF(VLOOKUP(G3465,官網匯出!A:AQ,42,FALSE)="","[黃金盾官網]",VLOOKUP(G3465,官網匯出!A:AQ,42,FALSE))</f>
        <v>#N/A</v>
      </c>
      <c r="AW3465" s="1" t="e">
        <f>IF(LEFT(VLOOKUP(G3465,官網匯出!A:AS,43,FALSE),2)="","web",LEFT(VLOOKUP(G3465,官網匯出!A:AS,43,FALSE),2))</f>
        <v>#N/A</v>
      </c>
      <c r="AX3465" s="1" t="str">
        <f t="shared" si="614"/>
        <v>O</v>
      </c>
    </row>
    <row r="3466" spans="1:50">
      <c r="A3466" s="1" t="str">
        <f>IF(G3466="","",VLOOKUP(官網轉換!AW3466,團名!A:B,2,FALSE))</f>
        <v/>
      </c>
      <c r="B3466" s="1" t="str">
        <f>IF(G3466="","",IF(LEFT(VLOOKUP(G3466,官網匯出!A:AQ,43,0),2)="wf",VLOOKUP(VLOOKUP(G3466,官網匯出!A:AQ,43,0),團名!$I$1:$K$12,2,FALSE),"N0071"))</f>
        <v/>
      </c>
      <c r="C3466" s="1" t="str">
        <f>IFERROR(VLOOKUP(官網匯出!D3466,團名!E:G,3,FALSE),"")</f>
        <v/>
      </c>
      <c r="D3466" s="1" t="str">
        <f t="shared" si="605"/>
        <v/>
      </c>
      <c r="E3466" s="1" t="str">
        <f t="shared" si="606"/>
        <v/>
      </c>
      <c r="F3466" s="1" t="str">
        <f>IF(官網匯出!F3466="已付款","","B0012")</f>
        <v>B0012</v>
      </c>
      <c r="G3466" s="1" t="str">
        <f>IF(官網匯出!A3466="","",官網匯出!A3466)</f>
        <v/>
      </c>
      <c r="H3466" s="3" t="str">
        <f>IF(官網匯出!B3466="","",官網匯出!B3466)</f>
        <v/>
      </c>
      <c r="I3466" s="1" t="str">
        <f>IF(官網匯出!C3466="","",官網匯出!C3466)</f>
        <v/>
      </c>
      <c r="J3466" s="1" t="str">
        <f>IF(官網匯出!D3466="","",官網匯出!D3466)</f>
        <v/>
      </c>
      <c r="K3466" s="3" t="str">
        <f>IF(官網匯出!E3466="","",官網匯出!E3466)</f>
        <v/>
      </c>
      <c r="L3466" s="1" t="str">
        <f>IF(官網匯出!F3466="","",官網匯出!F3466)</f>
        <v/>
      </c>
      <c r="M3466" s="1" t="str">
        <f>IF(官網匯出!G3466="","",官網匯出!G3466)</f>
        <v/>
      </c>
      <c r="N3466" s="1" t="str">
        <f>IF(官網匯出!H3466="","",官網匯出!H3466)</f>
        <v/>
      </c>
      <c r="P3466" s="1" t="str">
        <f>IF(官網匯出!J3466="","",RIGHT(官網匯出!J3466,LEN(官網匯出!J3466)-2))</f>
        <v/>
      </c>
      <c r="Q3466" s="1" t="str">
        <f>IF(官網匯出!K3466="","",官網匯出!K3466)</f>
        <v/>
      </c>
      <c r="R3466" s="1" t="str">
        <f>IF(官網匯出!L3466="","",官網匯出!L3466)</f>
        <v/>
      </c>
      <c r="S3466" s="1" t="str">
        <f>IF(官網匯出!M3466="","",官網匯出!M3466)</f>
        <v/>
      </c>
      <c r="T3466" s="1" t="str">
        <f>IF(官網匯出!N3466="","",官網匯出!N3466)</f>
        <v/>
      </c>
      <c r="U3466" s="1" t="str">
        <f>IF(官網匯出!O3466="","",官網匯出!O3466)</f>
        <v/>
      </c>
      <c r="V3466" s="1" t="str">
        <f>IF(官網匯出!P3466="",IF(G3466="","",0),官網匯出!P3466)</f>
        <v/>
      </c>
      <c r="W3466" s="1" t="str">
        <f>IF(官網匯出!Q3466="",IF(G3466="","",0),官網匯出!Q3466)</f>
        <v/>
      </c>
      <c r="X3466" s="1" t="str">
        <f>IF(官網匯出!R3466="","",官網匯出!R3466)</f>
        <v/>
      </c>
      <c r="Y3466" s="1" t="str">
        <f>IF(官網匯出!S3466="","",官網匯出!S3466)</f>
        <v/>
      </c>
      <c r="Z3466" s="1" t="str">
        <f>IF(G3466="","",官網匯出!T3466)</f>
        <v/>
      </c>
      <c r="AA3466" s="1" t="str">
        <f>IF(G3466="","",官網匯出!AK3466)</f>
        <v/>
      </c>
      <c r="AB3466" s="1" t="str">
        <f>IF(G3466="","",IF(官網匯出!V3466="","",官網匯出!V3466))</f>
        <v/>
      </c>
      <c r="AJ3466" s="1" t="str">
        <f>IF(G3466="","",IF(官網匯出!AE3466="","",官網匯出!AE3466))</f>
        <v/>
      </c>
      <c r="AK3466" s="1" t="str">
        <f>IF(G3466="","",IF(官網匯出!AD3466="","",官網匯出!AD3466))</f>
        <v/>
      </c>
      <c r="AL3466" s="1" t="str">
        <f t="shared" si="607"/>
        <v>0</v>
      </c>
      <c r="AM3466" s="1" t="str">
        <f>IF(官網匯出!AG3466="","",官網匯出!AG3466)</f>
        <v/>
      </c>
      <c r="AN3466" s="1" t="str">
        <f>IF(G3466="","",IF(官網匯出!AH3466="","",官網匯出!AH3466))</f>
        <v/>
      </c>
      <c r="AO3466" s="14" t="str">
        <f t="shared" si="608"/>
        <v/>
      </c>
      <c r="AP3466" s="14" t="str">
        <f t="shared" si="609"/>
        <v>1</v>
      </c>
      <c r="AQ3466" s="14" t="str">
        <f t="shared" si="610"/>
        <v>0</v>
      </c>
      <c r="AR3466" s="1" t="str">
        <f t="shared" si="611"/>
        <v/>
      </c>
      <c r="AS3466" s="1" t="str">
        <f t="shared" si="612"/>
        <v/>
      </c>
      <c r="AT3466" s="1" t="str">
        <f t="shared" si="613"/>
        <v/>
      </c>
      <c r="AU3466" s="1" t="str">
        <f t="shared" si="604"/>
        <v/>
      </c>
      <c r="AV3466" s="1" t="e">
        <f>IF(VLOOKUP(G3466,官網匯出!A:AQ,42,FALSE)="","[黃金盾官網]",VLOOKUP(G3466,官網匯出!A:AQ,42,FALSE))</f>
        <v>#N/A</v>
      </c>
      <c r="AW3466" s="1" t="e">
        <f>IF(LEFT(VLOOKUP(G3466,官網匯出!A:AS,43,FALSE),2)="","web",LEFT(VLOOKUP(G3466,官網匯出!A:AS,43,FALSE),2))</f>
        <v>#N/A</v>
      </c>
      <c r="AX3466" s="1" t="str">
        <f t="shared" si="614"/>
        <v>O</v>
      </c>
    </row>
    <row r="3467" spans="1:50">
      <c r="A3467" s="1" t="str">
        <f>IF(G3467="","",VLOOKUP(官網轉換!AW3467,團名!A:B,2,FALSE))</f>
        <v/>
      </c>
      <c r="B3467" s="1" t="str">
        <f>IF(G3467="","",IF(LEFT(VLOOKUP(G3467,官網匯出!A:AQ,43,0),2)="wf",VLOOKUP(VLOOKUP(G3467,官網匯出!A:AQ,43,0),團名!$I$1:$K$12,2,FALSE),"N0071"))</f>
        <v/>
      </c>
      <c r="C3467" s="1" t="str">
        <f>IFERROR(VLOOKUP(官網匯出!D3467,團名!E:G,3,FALSE),"")</f>
        <v/>
      </c>
      <c r="D3467" s="1" t="str">
        <f t="shared" si="605"/>
        <v/>
      </c>
      <c r="E3467" s="1" t="str">
        <f t="shared" si="606"/>
        <v/>
      </c>
      <c r="F3467" s="1" t="str">
        <f>IF(官網匯出!F3467="已付款","","B0012")</f>
        <v>B0012</v>
      </c>
      <c r="G3467" s="1" t="str">
        <f>IF(官網匯出!A3467="","",官網匯出!A3467)</f>
        <v/>
      </c>
      <c r="H3467" s="3" t="str">
        <f>IF(官網匯出!B3467="","",官網匯出!B3467)</f>
        <v/>
      </c>
      <c r="I3467" s="1" t="str">
        <f>IF(官網匯出!C3467="","",官網匯出!C3467)</f>
        <v/>
      </c>
      <c r="J3467" s="1" t="str">
        <f>IF(官網匯出!D3467="","",官網匯出!D3467)</f>
        <v/>
      </c>
      <c r="K3467" s="3" t="str">
        <f>IF(官網匯出!E3467="","",官網匯出!E3467)</f>
        <v/>
      </c>
      <c r="L3467" s="1" t="str">
        <f>IF(官網匯出!F3467="","",官網匯出!F3467)</f>
        <v/>
      </c>
      <c r="M3467" s="1" t="str">
        <f>IF(官網匯出!G3467="","",官網匯出!G3467)</f>
        <v/>
      </c>
      <c r="N3467" s="1" t="str">
        <f>IF(官網匯出!H3467="","",官網匯出!H3467)</f>
        <v/>
      </c>
      <c r="P3467" s="1" t="str">
        <f>IF(官網匯出!J3467="","",RIGHT(官網匯出!J3467,LEN(官網匯出!J3467)-2))</f>
        <v/>
      </c>
      <c r="Q3467" s="1" t="str">
        <f>IF(官網匯出!K3467="","",官網匯出!K3467)</f>
        <v/>
      </c>
      <c r="R3467" s="1" t="str">
        <f>IF(官網匯出!L3467="","",官網匯出!L3467)</f>
        <v/>
      </c>
      <c r="S3467" s="1" t="str">
        <f>IF(官網匯出!M3467="","",官網匯出!M3467)</f>
        <v/>
      </c>
      <c r="T3467" s="1" t="str">
        <f>IF(官網匯出!N3467="","",官網匯出!N3467)</f>
        <v/>
      </c>
      <c r="U3467" s="1" t="str">
        <f>IF(官網匯出!O3467="","",官網匯出!O3467)</f>
        <v/>
      </c>
      <c r="V3467" s="1" t="str">
        <f>IF(官網匯出!P3467="",IF(G3467="","",0),官網匯出!P3467)</f>
        <v/>
      </c>
      <c r="W3467" s="1" t="str">
        <f>IF(官網匯出!Q3467="",IF(G3467="","",0),官網匯出!Q3467)</f>
        <v/>
      </c>
      <c r="X3467" s="1" t="str">
        <f>IF(官網匯出!R3467="","",官網匯出!R3467)</f>
        <v/>
      </c>
      <c r="Y3467" s="1" t="str">
        <f>IF(官網匯出!S3467="","",官網匯出!S3467)</f>
        <v/>
      </c>
      <c r="Z3467" s="1" t="str">
        <f>IF(G3467="","",官網匯出!T3467)</f>
        <v/>
      </c>
      <c r="AA3467" s="1" t="str">
        <f>IF(G3467="","",官網匯出!AK3467)</f>
        <v/>
      </c>
      <c r="AB3467" s="1" t="str">
        <f>IF(G3467="","",IF(官網匯出!V3467="","",官網匯出!V3467))</f>
        <v/>
      </c>
      <c r="AJ3467" s="1" t="str">
        <f>IF(G3467="","",IF(官網匯出!AE3467="","",官網匯出!AE3467))</f>
        <v/>
      </c>
      <c r="AK3467" s="1" t="str">
        <f>IF(G3467="","",IF(官網匯出!AD3467="","",官網匯出!AD3467))</f>
        <v/>
      </c>
      <c r="AL3467" s="1" t="str">
        <f t="shared" si="607"/>
        <v>0</v>
      </c>
      <c r="AM3467" s="1" t="str">
        <f>IF(官網匯出!AG3467="","",官網匯出!AG3467)</f>
        <v/>
      </c>
      <c r="AN3467" s="1" t="str">
        <f>IF(G3467="","",IF(官網匯出!AH3467="","",官網匯出!AH3467))</f>
        <v/>
      </c>
      <c r="AO3467" s="14" t="str">
        <f t="shared" si="608"/>
        <v/>
      </c>
      <c r="AP3467" s="14" t="str">
        <f t="shared" si="609"/>
        <v>1</v>
      </c>
      <c r="AQ3467" s="14" t="str">
        <f t="shared" si="610"/>
        <v>0</v>
      </c>
      <c r="AR3467" s="1" t="str">
        <f t="shared" si="611"/>
        <v/>
      </c>
      <c r="AS3467" s="1" t="str">
        <f t="shared" si="612"/>
        <v/>
      </c>
      <c r="AT3467" s="1" t="str">
        <f t="shared" si="613"/>
        <v/>
      </c>
      <c r="AU3467" s="1" t="str">
        <f t="shared" si="604"/>
        <v/>
      </c>
      <c r="AV3467" s="1" t="e">
        <f>IF(VLOOKUP(G3467,官網匯出!A:AQ,42,FALSE)="","[黃金盾官網]",VLOOKUP(G3467,官網匯出!A:AQ,42,FALSE))</f>
        <v>#N/A</v>
      </c>
      <c r="AW3467" s="1" t="e">
        <f>IF(LEFT(VLOOKUP(G3467,官網匯出!A:AS,43,FALSE),2)="","web",LEFT(VLOOKUP(G3467,官網匯出!A:AS,43,FALSE),2))</f>
        <v>#N/A</v>
      </c>
      <c r="AX3467" s="1" t="str">
        <f t="shared" si="614"/>
        <v>O</v>
      </c>
    </row>
    <row r="3468" spans="1:50">
      <c r="A3468" s="1" t="str">
        <f>IF(G3468="","",VLOOKUP(官網轉換!AW3468,團名!A:B,2,FALSE))</f>
        <v/>
      </c>
      <c r="B3468" s="1" t="str">
        <f>IF(G3468="","",IF(LEFT(VLOOKUP(G3468,官網匯出!A:AQ,43,0),2)="wf",VLOOKUP(VLOOKUP(G3468,官網匯出!A:AQ,43,0),團名!$I$1:$K$12,2,FALSE),"N0071"))</f>
        <v/>
      </c>
      <c r="C3468" s="1" t="str">
        <f>IFERROR(VLOOKUP(官網匯出!D3468,團名!E:G,3,FALSE),"")</f>
        <v/>
      </c>
      <c r="D3468" s="1" t="str">
        <f t="shared" si="605"/>
        <v/>
      </c>
      <c r="E3468" s="1" t="str">
        <f t="shared" si="606"/>
        <v/>
      </c>
      <c r="F3468" s="1" t="str">
        <f>IF(官網匯出!F3468="已付款","","B0012")</f>
        <v>B0012</v>
      </c>
      <c r="G3468" s="1" t="str">
        <f>IF(官網匯出!A3468="","",官網匯出!A3468)</f>
        <v/>
      </c>
      <c r="H3468" s="3" t="str">
        <f>IF(官網匯出!B3468="","",官網匯出!B3468)</f>
        <v/>
      </c>
      <c r="I3468" s="1" t="str">
        <f>IF(官網匯出!C3468="","",官網匯出!C3468)</f>
        <v/>
      </c>
      <c r="J3468" s="1" t="str">
        <f>IF(官網匯出!D3468="","",官網匯出!D3468)</f>
        <v/>
      </c>
      <c r="K3468" s="3" t="str">
        <f>IF(官網匯出!E3468="","",官網匯出!E3468)</f>
        <v/>
      </c>
      <c r="L3468" s="1" t="str">
        <f>IF(官網匯出!F3468="","",官網匯出!F3468)</f>
        <v/>
      </c>
      <c r="M3468" s="1" t="str">
        <f>IF(官網匯出!G3468="","",官網匯出!G3468)</f>
        <v/>
      </c>
      <c r="N3468" s="1" t="str">
        <f>IF(官網匯出!H3468="","",官網匯出!H3468)</f>
        <v/>
      </c>
      <c r="P3468" s="1" t="str">
        <f>IF(官網匯出!J3468="","",RIGHT(官網匯出!J3468,LEN(官網匯出!J3468)-2))</f>
        <v/>
      </c>
      <c r="Q3468" s="1" t="str">
        <f>IF(官網匯出!K3468="","",官網匯出!K3468)</f>
        <v/>
      </c>
      <c r="R3468" s="1" t="str">
        <f>IF(官網匯出!L3468="","",官網匯出!L3468)</f>
        <v/>
      </c>
      <c r="S3468" s="1" t="str">
        <f>IF(官網匯出!M3468="","",官網匯出!M3468)</f>
        <v/>
      </c>
      <c r="T3468" s="1" t="str">
        <f>IF(官網匯出!N3468="","",官網匯出!N3468)</f>
        <v/>
      </c>
      <c r="U3468" s="1" t="str">
        <f>IF(官網匯出!O3468="","",官網匯出!O3468)</f>
        <v/>
      </c>
      <c r="V3468" s="1" t="str">
        <f>IF(官網匯出!P3468="",IF(G3468="","",0),官網匯出!P3468)</f>
        <v/>
      </c>
      <c r="W3468" s="1" t="str">
        <f>IF(官網匯出!Q3468="",IF(G3468="","",0),官網匯出!Q3468)</f>
        <v/>
      </c>
      <c r="X3468" s="1" t="str">
        <f>IF(官網匯出!R3468="","",官網匯出!R3468)</f>
        <v/>
      </c>
      <c r="Y3468" s="1" t="str">
        <f>IF(官網匯出!S3468="","",官網匯出!S3468)</f>
        <v/>
      </c>
      <c r="Z3468" s="1" t="str">
        <f>IF(G3468="","",官網匯出!T3468)</f>
        <v/>
      </c>
      <c r="AA3468" s="1" t="str">
        <f>IF(G3468="","",官網匯出!AK3468)</f>
        <v/>
      </c>
      <c r="AB3468" s="1" t="str">
        <f>IF(G3468="","",IF(官網匯出!V3468="","",官網匯出!V3468))</f>
        <v/>
      </c>
      <c r="AJ3468" s="1" t="str">
        <f>IF(G3468="","",IF(官網匯出!AE3468="","",官網匯出!AE3468))</f>
        <v/>
      </c>
      <c r="AK3468" s="1" t="str">
        <f>IF(G3468="","",IF(官網匯出!AD3468="","",官網匯出!AD3468))</f>
        <v/>
      </c>
      <c r="AL3468" s="1" t="str">
        <f t="shared" si="607"/>
        <v>0</v>
      </c>
      <c r="AM3468" s="1" t="str">
        <f>IF(官網匯出!AG3468="","",官網匯出!AG3468)</f>
        <v/>
      </c>
      <c r="AN3468" s="1" t="str">
        <f>IF(G3468="","",IF(官網匯出!AH3468="","",官網匯出!AH3468))</f>
        <v/>
      </c>
      <c r="AO3468" s="14" t="str">
        <f t="shared" si="608"/>
        <v/>
      </c>
      <c r="AP3468" s="14" t="str">
        <f t="shared" si="609"/>
        <v>1</v>
      </c>
      <c r="AQ3468" s="14" t="str">
        <f t="shared" si="610"/>
        <v>0</v>
      </c>
      <c r="AR3468" s="1" t="str">
        <f t="shared" si="611"/>
        <v/>
      </c>
      <c r="AS3468" s="1" t="str">
        <f t="shared" si="612"/>
        <v/>
      </c>
      <c r="AT3468" s="1" t="str">
        <f t="shared" si="613"/>
        <v/>
      </c>
      <c r="AU3468" s="1" t="str">
        <f t="shared" si="604"/>
        <v/>
      </c>
      <c r="AV3468" s="1" t="e">
        <f>IF(VLOOKUP(G3468,官網匯出!A:AQ,42,FALSE)="","[黃金盾官網]",VLOOKUP(G3468,官網匯出!A:AQ,42,FALSE))</f>
        <v>#N/A</v>
      </c>
      <c r="AW3468" s="1" t="e">
        <f>IF(LEFT(VLOOKUP(G3468,官網匯出!A:AS,43,FALSE),2)="","web",LEFT(VLOOKUP(G3468,官網匯出!A:AS,43,FALSE),2))</f>
        <v>#N/A</v>
      </c>
      <c r="AX3468" s="1" t="str">
        <f t="shared" si="614"/>
        <v>O</v>
      </c>
    </row>
    <row r="3469" spans="1:50">
      <c r="A3469" s="1" t="str">
        <f>IF(G3469="","",VLOOKUP(官網轉換!AW3469,團名!A:B,2,FALSE))</f>
        <v/>
      </c>
      <c r="B3469" s="1" t="str">
        <f>IF(G3469="","",IF(LEFT(VLOOKUP(G3469,官網匯出!A:AQ,43,0),2)="wf",VLOOKUP(VLOOKUP(G3469,官網匯出!A:AQ,43,0),團名!$I$1:$K$12,2,FALSE),"N0071"))</f>
        <v/>
      </c>
      <c r="C3469" s="1" t="str">
        <f>IFERROR(VLOOKUP(官網匯出!D3469,團名!E:G,3,FALSE),"")</f>
        <v/>
      </c>
      <c r="D3469" s="1" t="str">
        <f t="shared" si="605"/>
        <v/>
      </c>
      <c r="E3469" s="1" t="str">
        <f t="shared" si="606"/>
        <v/>
      </c>
      <c r="F3469" s="1" t="str">
        <f>IF(官網匯出!F3469="已付款","","B0012")</f>
        <v>B0012</v>
      </c>
      <c r="G3469" s="1" t="str">
        <f>IF(官網匯出!A3469="","",官網匯出!A3469)</f>
        <v/>
      </c>
      <c r="H3469" s="3" t="str">
        <f>IF(官網匯出!B3469="","",官網匯出!B3469)</f>
        <v/>
      </c>
      <c r="I3469" s="1" t="str">
        <f>IF(官網匯出!C3469="","",官網匯出!C3469)</f>
        <v/>
      </c>
      <c r="J3469" s="1" t="str">
        <f>IF(官網匯出!D3469="","",官網匯出!D3469)</f>
        <v/>
      </c>
      <c r="K3469" s="3" t="str">
        <f>IF(官網匯出!E3469="","",官網匯出!E3469)</f>
        <v/>
      </c>
      <c r="L3469" s="1" t="str">
        <f>IF(官網匯出!F3469="","",官網匯出!F3469)</f>
        <v/>
      </c>
      <c r="M3469" s="1" t="str">
        <f>IF(官網匯出!G3469="","",官網匯出!G3469)</f>
        <v/>
      </c>
      <c r="N3469" s="1" t="str">
        <f>IF(官網匯出!H3469="","",官網匯出!H3469)</f>
        <v/>
      </c>
      <c r="P3469" s="1" t="str">
        <f>IF(官網匯出!J3469="","",RIGHT(官網匯出!J3469,LEN(官網匯出!J3469)-2))</f>
        <v/>
      </c>
      <c r="Q3469" s="1" t="str">
        <f>IF(官網匯出!K3469="","",官網匯出!K3469)</f>
        <v/>
      </c>
      <c r="R3469" s="1" t="str">
        <f>IF(官網匯出!L3469="","",官網匯出!L3469)</f>
        <v/>
      </c>
      <c r="S3469" s="1" t="str">
        <f>IF(官網匯出!M3469="","",官網匯出!M3469)</f>
        <v/>
      </c>
      <c r="T3469" s="1" t="str">
        <f>IF(官網匯出!N3469="","",官網匯出!N3469)</f>
        <v/>
      </c>
      <c r="U3469" s="1" t="str">
        <f>IF(官網匯出!O3469="","",官網匯出!O3469)</f>
        <v/>
      </c>
      <c r="V3469" s="1" t="str">
        <f>IF(官網匯出!P3469="",IF(G3469="","",0),官網匯出!P3469)</f>
        <v/>
      </c>
      <c r="W3469" s="1" t="str">
        <f>IF(官網匯出!Q3469="",IF(G3469="","",0),官網匯出!Q3469)</f>
        <v/>
      </c>
      <c r="X3469" s="1" t="str">
        <f>IF(官網匯出!R3469="","",官網匯出!R3469)</f>
        <v/>
      </c>
      <c r="Y3469" s="1" t="str">
        <f>IF(官網匯出!S3469="","",官網匯出!S3469)</f>
        <v/>
      </c>
      <c r="Z3469" s="1" t="str">
        <f>IF(G3469="","",官網匯出!T3469)</f>
        <v/>
      </c>
      <c r="AA3469" s="1" t="str">
        <f>IF(G3469="","",官網匯出!AK3469)</f>
        <v/>
      </c>
      <c r="AB3469" s="1" t="str">
        <f>IF(G3469="","",IF(官網匯出!V3469="","",官網匯出!V3469))</f>
        <v/>
      </c>
      <c r="AJ3469" s="1" t="str">
        <f>IF(G3469="","",IF(官網匯出!AE3469="","",官網匯出!AE3469))</f>
        <v/>
      </c>
      <c r="AK3469" s="1" t="str">
        <f>IF(G3469="","",IF(官網匯出!AD3469="","",官網匯出!AD3469))</f>
        <v/>
      </c>
      <c r="AL3469" s="1" t="str">
        <f t="shared" si="607"/>
        <v>0</v>
      </c>
      <c r="AM3469" s="1" t="str">
        <f>IF(官網匯出!AG3469="","",官網匯出!AG3469)</f>
        <v/>
      </c>
      <c r="AN3469" s="1" t="str">
        <f>IF(G3469="","",IF(官網匯出!AH3469="","",官網匯出!AH3469))</f>
        <v/>
      </c>
      <c r="AO3469" s="14" t="str">
        <f t="shared" si="608"/>
        <v/>
      </c>
      <c r="AP3469" s="14" t="str">
        <f t="shared" si="609"/>
        <v>1</v>
      </c>
      <c r="AQ3469" s="14" t="str">
        <f t="shared" si="610"/>
        <v>0</v>
      </c>
      <c r="AR3469" s="1" t="str">
        <f t="shared" si="611"/>
        <v/>
      </c>
      <c r="AS3469" s="1" t="str">
        <f t="shared" si="612"/>
        <v/>
      </c>
      <c r="AT3469" s="1" t="str">
        <f t="shared" si="613"/>
        <v/>
      </c>
      <c r="AU3469" s="1" t="str">
        <f t="shared" si="604"/>
        <v/>
      </c>
      <c r="AV3469" s="1" t="e">
        <f>IF(VLOOKUP(G3469,官網匯出!A:AQ,42,FALSE)="","[黃金盾官網]",VLOOKUP(G3469,官網匯出!A:AQ,42,FALSE))</f>
        <v>#N/A</v>
      </c>
      <c r="AW3469" s="1" t="e">
        <f>IF(LEFT(VLOOKUP(G3469,官網匯出!A:AS,43,FALSE),2)="","web",LEFT(VLOOKUP(G3469,官網匯出!A:AS,43,FALSE),2))</f>
        <v>#N/A</v>
      </c>
      <c r="AX3469" s="1" t="str">
        <f t="shared" si="614"/>
        <v>O</v>
      </c>
    </row>
    <row r="3470" spans="1:50">
      <c r="A3470" s="1" t="str">
        <f>IF(G3470="","",VLOOKUP(官網轉換!AW3470,團名!A:B,2,FALSE))</f>
        <v/>
      </c>
      <c r="B3470" s="1" t="str">
        <f>IF(G3470="","",IF(LEFT(VLOOKUP(G3470,官網匯出!A:AQ,43,0),2)="wf",VLOOKUP(VLOOKUP(G3470,官網匯出!A:AQ,43,0),團名!$I$1:$K$12,2,FALSE),"N0071"))</f>
        <v/>
      </c>
      <c r="C3470" s="1" t="str">
        <f>IFERROR(VLOOKUP(官網匯出!D3470,團名!E:G,3,FALSE),"")</f>
        <v/>
      </c>
      <c r="D3470" s="1" t="str">
        <f t="shared" si="605"/>
        <v/>
      </c>
      <c r="E3470" s="1" t="str">
        <f t="shared" si="606"/>
        <v/>
      </c>
      <c r="F3470" s="1" t="str">
        <f>IF(官網匯出!F3470="已付款","","B0012")</f>
        <v>B0012</v>
      </c>
      <c r="G3470" s="1" t="str">
        <f>IF(官網匯出!A3470="","",官網匯出!A3470)</f>
        <v/>
      </c>
      <c r="H3470" s="3" t="str">
        <f>IF(官網匯出!B3470="","",官網匯出!B3470)</f>
        <v/>
      </c>
      <c r="I3470" s="1" t="str">
        <f>IF(官網匯出!C3470="","",官網匯出!C3470)</f>
        <v/>
      </c>
      <c r="J3470" s="1" t="str">
        <f>IF(官網匯出!D3470="","",官網匯出!D3470)</f>
        <v/>
      </c>
      <c r="K3470" s="3" t="str">
        <f>IF(官網匯出!E3470="","",官網匯出!E3470)</f>
        <v/>
      </c>
      <c r="L3470" s="1" t="str">
        <f>IF(官網匯出!F3470="","",官網匯出!F3470)</f>
        <v/>
      </c>
      <c r="M3470" s="1" t="str">
        <f>IF(官網匯出!G3470="","",官網匯出!G3470)</f>
        <v/>
      </c>
      <c r="N3470" s="1" t="str">
        <f>IF(官網匯出!H3470="","",官網匯出!H3470)</f>
        <v/>
      </c>
      <c r="P3470" s="1" t="str">
        <f>IF(官網匯出!J3470="","",RIGHT(官網匯出!J3470,LEN(官網匯出!J3470)-2))</f>
        <v/>
      </c>
      <c r="Q3470" s="1" t="str">
        <f>IF(官網匯出!K3470="","",官網匯出!K3470)</f>
        <v/>
      </c>
      <c r="R3470" s="1" t="str">
        <f>IF(官網匯出!L3470="","",官網匯出!L3470)</f>
        <v/>
      </c>
      <c r="S3470" s="1" t="str">
        <f>IF(官網匯出!M3470="","",官網匯出!M3470)</f>
        <v/>
      </c>
      <c r="T3470" s="1" t="str">
        <f>IF(官網匯出!N3470="","",官網匯出!N3470)</f>
        <v/>
      </c>
      <c r="U3470" s="1" t="str">
        <f>IF(官網匯出!O3470="","",官網匯出!O3470)</f>
        <v/>
      </c>
      <c r="V3470" s="1" t="str">
        <f>IF(官網匯出!P3470="",IF(G3470="","",0),官網匯出!P3470)</f>
        <v/>
      </c>
      <c r="W3470" s="1" t="str">
        <f>IF(官網匯出!Q3470="",IF(G3470="","",0),官網匯出!Q3470)</f>
        <v/>
      </c>
      <c r="X3470" s="1" t="str">
        <f>IF(官網匯出!R3470="","",官網匯出!R3470)</f>
        <v/>
      </c>
      <c r="Y3470" s="1" t="str">
        <f>IF(官網匯出!S3470="","",官網匯出!S3470)</f>
        <v/>
      </c>
      <c r="Z3470" s="1" t="str">
        <f>IF(G3470="","",官網匯出!T3470)</f>
        <v/>
      </c>
      <c r="AA3470" s="1" t="str">
        <f>IF(G3470="","",官網匯出!AK3470)</f>
        <v/>
      </c>
      <c r="AB3470" s="1" t="str">
        <f>IF(G3470="","",IF(官網匯出!V3470="","",官網匯出!V3470))</f>
        <v/>
      </c>
      <c r="AJ3470" s="1" t="str">
        <f>IF(G3470="","",IF(官網匯出!AE3470="","",官網匯出!AE3470))</f>
        <v/>
      </c>
      <c r="AK3470" s="1" t="str">
        <f>IF(G3470="","",IF(官網匯出!AD3470="","",官網匯出!AD3470))</f>
        <v/>
      </c>
      <c r="AL3470" s="1" t="str">
        <f t="shared" si="607"/>
        <v>0</v>
      </c>
      <c r="AM3470" s="1" t="str">
        <f>IF(官網匯出!AG3470="","",官網匯出!AG3470)</f>
        <v/>
      </c>
      <c r="AN3470" s="1" t="str">
        <f>IF(G3470="","",IF(官網匯出!AH3470="","",官網匯出!AH3470))</f>
        <v/>
      </c>
      <c r="AO3470" s="14" t="str">
        <f t="shared" si="608"/>
        <v/>
      </c>
      <c r="AP3470" s="14" t="str">
        <f t="shared" si="609"/>
        <v>1</v>
      </c>
      <c r="AQ3470" s="14" t="str">
        <f t="shared" si="610"/>
        <v>0</v>
      </c>
      <c r="AR3470" s="1" t="str">
        <f t="shared" si="611"/>
        <v/>
      </c>
      <c r="AS3470" s="1" t="str">
        <f t="shared" si="612"/>
        <v/>
      </c>
      <c r="AT3470" s="1" t="str">
        <f t="shared" si="613"/>
        <v/>
      </c>
      <c r="AU3470" s="1" t="str">
        <f t="shared" si="604"/>
        <v/>
      </c>
      <c r="AV3470" s="1" t="e">
        <f>IF(VLOOKUP(G3470,官網匯出!A:AQ,42,FALSE)="","[黃金盾官網]",VLOOKUP(G3470,官網匯出!A:AQ,42,FALSE))</f>
        <v>#N/A</v>
      </c>
      <c r="AW3470" s="1" t="e">
        <f>IF(LEFT(VLOOKUP(G3470,官網匯出!A:AS,43,FALSE),2)="","web",LEFT(VLOOKUP(G3470,官網匯出!A:AS,43,FALSE),2))</f>
        <v>#N/A</v>
      </c>
      <c r="AX3470" s="1" t="str">
        <f t="shared" si="614"/>
        <v>O</v>
      </c>
    </row>
    <row r="3471" spans="1:50">
      <c r="A3471" s="1" t="str">
        <f>IF(G3471="","",VLOOKUP(官網轉換!AW3471,團名!A:B,2,FALSE))</f>
        <v/>
      </c>
      <c r="B3471" s="1" t="str">
        <f>IF(G3471="","",IF(LEFT(VLOOKUP(G3471,官網匯出!A:AQ,43,0),2)="wf",VLOOKUP(VLOOKUP(G3471,官網匯出!A:AQ,43,0),團名!$I$1:$K$12,2,FALSE),"N0071"))</f>
        <v/>
      </c>
      <c r="C3471" s="1" t="str">
        <f>IFERROR(VLOOKUP(官網匯出!D3471,團名!E:G,3,FALSE),"")</f>
        <v/>
      </c>
      <c r="D3471" s="1" t="str">
        <f t="shared" si="605"/>
        <v/>
      </c>
      <c r="E3471" s="1" t="str">
        <f t="shared" si="606"/>
        <v/>
      </c>
      <c r="F3471" s="1" t="str">
        <f>IF(官網匯出!F3471="已付款","","B0012")</f>
        <v>B0012</v>
      </c>
      <c r="G3471" s="1" t="str">
        <f>IF(官網匯出!A3471="","",官網匯出!A3471)</f>
        <v/>
      </c>
      <c r="H3471" s="3" t="str">
        <f>IF(官網匯出!B3471="","",官網匯出!B3471)</f>
        <v/>
      </c>
      <c r="I3471" s="1" t="str">
        <f>IF(官網匯出!C3471="","",官網匯出!C3471)</f>
        <v/>
      </c>
      <c r="J3471" s="1" t="str">
        <f>IF(官網匯出!D3471="","",官網匯出!D3471)</f>
        <v/>
      </c>
      <c r="K3471" s="3" t="str">
        <f>IF(官網匯出!E3471="","",官網匯出!E3471)</f>
        <v/>
      </c>
      <c r="L3471" s="1" t="str">
        <f>IF(官網匯出!F3471="","",官網匯出!F3471)</f>
        <v/>
      </c>
      <c r="M3471" s="1" t="str">
        <f>IF(官網匯出!G3471="","",官網匯出!G3471)</f>
        <v/>
      </c>
      <c r="N3471" s="1" t="str">
        <f>IF(官網匯出!H3471="","",官網匯出!H3471)</f>
        <v/>
      </c>
      <c r="P3471" s="1" t="str">
        <f>IF(官網匯出!J3471="","",RIGHT(官網匯出!J3471,LEN(官網匯出!J3471)-2))</f>
        <v/>
      </c>
      <c r="Q3471" s="1" t="str">
        <f>IF(官網匯出!K3471="","",官網匯出!K3471)</f>
        <v/>
      </c>
      <c r="R3471" s="1" t="str">
        <f>IF(官網匯出!L3471="","",官網匯出!L3471)</f>
        <v/>
      </c>
      <c r="S3471" s="1" t="str">
        <f>IF(官網匯出!M3471="","",官網匯出!M3471)</f>
        <v/>
      </c>
      <c r="T3471" s="1" t="str">
        <f>IF(官網匯出!N3471="","",官網匯出!N3471)</f>
        <v/>
      </c>
      <c r="U3471" s="1" t="str">
        <f>IF(官網匯出!O3471="","",官網匯出!O3471)</f>
        <v/>
      </c>
      <c r="V3471" s="1" t="str">
        <f>IF(官網匯出!P3471="",IF(G3471="","",0),官網匯出!P3471)</f>
        <v/>
      </c>
      <c r="W3471" s="1" t="str">
        <f>IF(官網匯出!Q3471="",IF(G3471="","",0),官網匯出!Q3471)</f>
        <v/>
      </c>
      <c r="X3471" s="1" t="str">
        <f>IF(官網匯出!R3471="","",官網匯出!R3471)</f>
        <v/>
      </c>
      <c r="Y3471" s="1" t="str">
        <f>IF(官網匯出!S3471="","",官網匯出!S3471)</f>
        <v/>
      </c>
      <c r="Z3471" s="1" t="str">
        <f>IF(G3471="","",官網匯出!T3471)</f>
        <v/>
      </c>
      <c r="AA3471" s="1" t="str">
        <f>IF(G3471="","",官網匯出!AK3471)</f>
        <v/>
      </c>
      <c r="AB3471" s="1" t="str">
        <f>IF(G3471="","",IF(官網匯出!V3471="","",官網匯出!V3471))</f>
        <v/>
      </c>
      <c r="AJ3471" s="1" t="str">
        <f>IF(G3471="","",IF(官網匯出!AE3471="","",官網匯出!AE3471))</f>
        <v/>
      </c>
      <c r="AK3471" s="1" t="str">
        <f>IF(G3471="","",IF(官網匯出!AD3471="","",官網匯出!AD3471))</f>
        <v/>
      </c>
      <c r="AL3471" s="1" t="str">
        <f t="shared" si="607"/>
        <v>0</v>
      </c>
      <c r="AM3471" s="1" t="str">
        <f>IF(官網匯出!AG3471="","",官網匯出!AG3471)</f>
        <v/>
      </c>
      <c r="AN3471" s="1" t="str">
        <f>IF(G3471="","",IF(官網匯出!AH3471="","",官網匯出!AH3471))</f>
        <v/>
      </c>
      <c r="AO3471" s="14" t="str">
        <f t="shared" si="608"/>
        <v/>
      </c>
      <c r="AP3471" s="14" t="str">
        <f t="shared" si="609"/>
        <v>1</v>
      </c>
      <c r="AQ3471" s="14" t="str">
        <f t="shared" si="610"/>
        <v>0</v>
      </c>
      <c r="AR3471" s="1" t="str">
        <f t="shared" si="611"/>
        <v/>
      </c>
      <c r="AS3471" s="1" t="str">
        <f t="shared" si="612"/>
        <v/>
      </c>
      <c r="AT3471" s="1" t="str">
        <f t="shared" si="613"/>
        <v/>
      </c>
      <c r="AU3471" s="1" t="str">
        <f t="shared" si="604"/>
        <v/>
      </c>
      <c r="AV3471" s="1" t="e">
        <f>IF(VLOOKUP(G3471,官網匯出!A:AQ,42,FALSE)="","[黃金盾官網]",VLOOKUP(G3471,官網匯出!A:AQ,42,FALSE))</f>
        <v>#N/A</v>
      </c>
      <c r="AW3471" s="1" t="e">
        <f>IF(LEFT(VLOOKUP(G3471,官網匯出!A:AS,43,FALSE),2)="","web",LEFT(VLOOKUP(G3471,官網匯出!A:AS,43,FALSE),2))</f>
        <v>#N/A</v>
      </c>
      <c r="AX3471" s="1" t="str">
        <f t="shared" si="614"/>
        <v>O</v>
      </c>
    </row>
    <row r="3472" spans="1:50">
      <c r="A3472" s="1" t="str">
        <f>IF(G3472="","",VLOOKUP(官網轉換!AW3472,團名!A:B,2,FALSE))</f>
        <v/>
      </c>
      <c r="B3472" s="1" t="str">
        <f>IF(G3472="","",IF(LEFT(VLOOKUP(G3472,官網匯出!A:AQ,43,0),2)="wf",VLOOKUP(VLOOKUP(G3472,官網匯出!A:AQ,43,0),團名!$I$1:$K$12,2,FALSE),"N0071"))</f>
        <v/>
      </c>
      <c r="C3472" s="1" t="str">
        <f>IFERROR(VLOOKUP(官網匯出!D3472,團名!E:G,3,FALSE),"")</f>
        <v/>
      </c>
      <c r="D3472" s="1" t="str">
        <f t="shared" si="605"/>
        <v/>
      </c>
      <c r="E3472" s="1" t="str">
        <f t="shared" si="606"/>
        <v/>
      </c>
      <c r="F3472" s="1" t="str">
        <f>IF(官網匯出!F3472="已付款","","B0012")</f>
        <v>B0012</v>
      </c>
      <c r="G3472" s="1" t="str">
        <f>IF(官網匯出!A3472="","",官網匯出!A3472)</f>
        <v/>
      </c>
      <c r="H3472" s="3" t="str">
        <f>IF(官網匯出!B3472="","",官網匯出!B3472)</f>
        <v/>
      </c>
      <c r="I3472" s="1" t="str">
        <f>IF(官網匯出!C3472="","",官網匯出!C3472)</f>
        <v/>
      </c>
      <c r="J3472" s="1" t="str">
        <f>IF(官網匯出!D3472="","",官網匯出!D3472)</f>
        <v/>
      </c>
      <c r="K3472" s="3" t="str">
        <f>IF(官網匯出!E3472="","",官網匯出!E3472)</f>
        <v/>
      </c>
      <c r="L3472" s="1" t="str">
        <f>IF(官網匯出!F3472="","",官網匯出!F3472)</f>
        <v/>
      </c>
      <c r="M3472" s="1" t="str">
        <f>IF(官網匯出!G3472="","",官網匯出!G3472)</f>
        <v/>
      </c>
      <c r="N3472" s="1" t="str">
        <f>IF(官網匯出!H3472="","",官網匯出!H3472)</f>
        <v/>
      </c>
      <c r="P3472" s="1" t="str">
        <f>IF(官網匯出!J3472="","",RIGHT(官網匯出!J3472,LEN(官網匯出!J3472)-2))</f>
        <v/>
      </c>
      <c r="Q3472" s="1" t="str">
        <f>IF(官網匯出!K3472="","",官網匯出!K3472)</f>
        <v/>
      </c>
      <c r="R3472" s="1" t="str">
        <f>IF(官網匯出!L3472="","",官網匯出!L3472)</f>
        <v/>
      </c>
      <c r="S3472" s="1" t="str">
        <f>IF(官網匯出!M3472="","",官網匯出!M3472)</f>
        <v/>
      </c>
      <c r="T3472" s="1" t="str">
        <f>IF(官網匯出!N3472="","",官網匯出!N3472)</f>
        <v/>
      </c>
      <c r="U3472" s="1" t="str">
        <f>IF(官網匯出!O3472="","",官網匯出!O3472)</f>
        <v/>
      </c>
      <c r="V3472" s="1" t="str">
        <f>IF(官網匯出!P3472="",IF(G3472="","",0),官網匯出!P3472)</f>
        <v/>
      </c>
      <c r="W3472" s="1" t="str">
        <f>IF(官網匯出!Q3472="",IF(G3472="","",0),官網匯出!Q3472)</f>
        <v/>
      </c>
      <c r="X3472" s="1" t="str">
        <f>IF(官網匯出!R3472="","",官網匯出!R3472)</f>
        <v/>
      </c>
      <c r="Y3472" s="1" t="str">
        <f>IF(官網匯出!S3472="","",官網匯出!S3472)</f>
        <v/>
      </c>
      <c r="Z3472" s="1" t="str">
        <f>IF(G3472="","",官網匯出!T3472)</f>
        <v/>
      </c>
      <c r="AA3472" s="1" t="str">
        <f>IF(G3472="","",官網匯出!AK3472)</f>
        <v/>
      </c>
      <c r="AB3472" s="1" t="str">
        <f>IF(G3472="","",IF(官網匯出!V3472="","",官網匯出!V3472))</f>
        <v/>
      </c>
      <c r="AJ3472" s="1" t="str">
        <f>IF(G3472="","",IF(官網匯出!AE3472="","",官網匯出!AE3472))</f>
        <v/>
      </c>
      <c r="AK3472" s="1" t="str">
        <f>IF(G3472="","",IF(官網匯出!AD3472="","",官網匯出!AD3472))</f>
        <v/>
      </c>
      <c r="AL3472" s="1" t="str">
        <f t="shared" si="607"/>
        <v>0</v>
      </c>
      <c r="AM3472" s="1" t="str">
        <f>IF(官網匯出!AG3472="","",官網匯出!AG3472)</f>
        <v/>
      </c>
      <c r="AN3472" s="1" t="str">
        <f>IF(G3472="","",IF(官網匯出!AH3472="","",官網匯出!AH3472))</f>
        <v/>
      </c>
      <c r="AO3472" s="14" t="str">
        <f t="shared" si="608"/>
        <v/>
      </c>
      <c r="AP3472" s="14" t="str">
        <f t="shared" si="609"/>
        <v>1</v>
      </c>
      <c r="AQ3472" s="14" t="str">
        <f t="shared" si="610"/>
        <v>0</v>
      </c>
      <c r="AR3472" s="1" t="str">
        <f t="shared" si="611"/>
        <v/>
      </c>
      <c r="AS3472" s="1" t="str">
        <f t="shared" si="612"/>
        <v/>
      </c>
      <c r="AT3472" s="1" t="str">
        <f t="shared" si="613"/>
        <v/>
      </c>
      <c r="AU3472" s="1" t="str">
        <f t="shared" si="604"/>
        <v/>
      </c>
      <c r="AV3472" s="1" t="e">
        <f>IF(VLOOKUP(G3472,官網匯出!A:AQ,42,FALSE)="","[黃金盾官網]",VLOOKUP(G3472,官網匯出!A:AQ,42,FALSE))</f>
        <v>#N/A</v>
      </c>
      <c r="AW3472" s="1" t="e">
        <f>IF(LEFT(VLOOKUP(G3472,官網匯出!A:AS,43,FALSE),2)="","web",LEFT(VLOOKUP(G3472,官網匯出!A:AS,43,FALSE),2))</f>
        <v>#N/A</v>
      </c>
      <c r="AX3472" s="1" t="str">
        <f t="shared" si="614"/>
        <v>O</v>
      </c>
    </row>
    <row r="3473" spans="1:50">
      <c r="A3473" s="1" t="str">
        <f>IF(G3473="","",VLOOKUP(官網轉換!AW3473,團名!A:B,2,FALSE))</f>
        <v/>
      </c>
      <c r="B3473" s="1" t="str">
        <f>IF(G3473="","",IF(LEFT(VLOOKUP(G3473,官網匯出!A:AQ,43,0),2)="wf",VLOOKUP(VLOOKUP(G3473,官網匯出!A:AQ,43,0),團名!$I$1:$K$12,2,FALSE),"N0071"))</f>
        <v/>
      </c>
      <c r="C3473" s="1" t="str">
        <f>IFERROR(VLOOKUP(官網匯出!D3473,團名!E:G,3,FALSE),"")</f>
        <v/>
      </c>
      <c r="D3473" s="1" t="str">
        <f t="shared" si="605"/>
        <v/>
      </c>
      <c r="E3473" s="1" t="str">
        <f t="shared" si="606"/>
        <v/>
      </c>
      <c r="F3473" s="1" t="str">
        <f>IF(官網匯出!F3473="已付款","","B0012")</f>
        <v>B0012</v>
      </c>
      <c r="G3473" s="1" t="str">
        <f>IF(官網匯出!A3473="","",官網匯出!A3473)</f>
        <v/>
      </c>
      <c r="H3473" s="3" t="str">
        <f>IF(官網匯出!B3473="","",官網匯出!B3473)</f>
        <v/>
      </c>
      <c r="I3473" s="1" t="str">
        <f>IF(官網匯出!C3473="","",官網匯出!C3473)</f>
        <v/>
      </c>
      <c r="J3473" s="1" t="str">
        <f>IF(官網匯出!D3473="","",官網匯出!D3473)</f>
        <v/>
      </c>
      <c r="K3473" s="3" t="str">
        <f>IF(官網匯出!E3473="","",官網匯出!E3473)</f>
        <v/>
      </c>
      <c r="L3473" s="1" t="str">
        <f>IF(官網匯出!F3473="","",官網匯出!F3473)</f>
        <v/>
      </c>
      <c r="M3473" s="1" t="str">
        <f>IF(官網匯出!G3473="","",官網匯出!G3473)</f>
        <v/>
      </c>
      <c r="N3473" s="1" t="str">
        <f>IF(官網匯出!H3473="","",官網匯出!H3473)</f>
        <v/>
      </c>
      <c r="P3473" s="1" t="str">
        <f>IF(官網匯出!J3473="","",RIGHT(官網匯出!J3473,LEN(官網匯出!J3473)-2))</f>
        <v/>
      </c>
      <c r="Q3473" s="1" t="str">
        <f>IF(官網匯出!K3473="","",官網匯出!K3473)</f>
        <v/>
      </c>
      <c r="R3473" s="1" t="str">
        <f>IF(官網匯出!L3473="","",官網匯出!L3473)</f>
        <v/>
      </c>
      <c r="S3473" s="1" t="str">
        <f>IF(官網匯出!M3473="","",官網匯出!M3473)</f>
        <v/>
      </c>
      <c r="T3473" s="1" t="str">
        <f>IF(官網匯出!N3473="","",官網匯出!N3473)</f>
        <v/>
      </c>
      <c r="U3473" s="1" t="str">
        <f>IF(官網匯出!O3473="","",官網匯出!O3473)</f>
        <v/>
      </c>
      <c r="V3473" s="1" t="str">
        <f>IF(官網匯出!P3473="",IF(G3473="","",0),官網匯出!P3473)</f>
        <v/>
      </c>
      <c r="W3473" s="1" t="str">
        <f>IF(官網匯出!Q3473="",IF(G3473="","",0),官網匯出!Q3473)</f>
        <v/>
      </c>
      <c r="X3473" s="1" t="str">
        <f>IF(官網匯出!R3473="","",官網匯出!R3473)</f>
        <v/>
      </c>
      <c r="Y3473" s="1" t="str">
        <f>IF(官網匯出!S3473="","",官網匯出!S3473)</f>
        <v/>
      </c>
      <c r="Z3473" s="1" t="str">
        <f>IF(G3473="","",官網匯出!T3473)</f>
        <v/>
      </c>
      <c r="AA3473" s="1" t="str">
        <f>IF(G3473="","",官網匯出!AK3473)</f>
        <v/>
      </c>
      <c r="AB3473" s="1" t="str">
        <f>IF(G3473="","",IF(官網匯出!V3473="","",官網匯出!V3473))</f>
        <v/>
      </c>
      <c r="AJ3473" s="1" t="str">
        <f>IF(G3473="","",IF(官網匯出!AE3473="","",官網匯出!AE3473))</f>
        <v/>
      </c>
      <c r="AK3473" s="1" t="str">
        <f>IF(G3473="","",IF(官網匯出!AD3473="","",官網匯出!AD3473))</f>
        <v/>
      </c>
      <c r="AL3473" s="1" t="str">
        <f t="shared" si="607"/>
        <v>0</v>
      </c>
      <c r="AM3473" s="1" t="str">
        <f>IF(官網匯出!AG3473="","",官網匯出!AG3473)</f>
        <v/>
      </c>
      <c r="AN3473" s="1" t="str">
        <f>IF(G3473="","",IF(官網匯出!AH3473="","",官網匯出!AH3473))</f>
        <v/>
      </c>
      <c r="AO3473" s="14" t="str">
        <f t="shared" si="608"/>
        <v/>
      </c>
      <c r="AP3473" s="14" t="str">
        <f t="shared" si="609"/>
        <v>1</v>
      </c>
      <c r="AQ3473" s="14" t="str">
        <f t="shared" si="610"/>
        <v>0</v>
      </c>
      <c r="AR3473" s="1" t="str">
        <f t="shared" si="611"/>
        <v/>
      </c>
      <c r="AS3473" s="1" t="str">
        <f t="shared" si="612"/>
        <v/>
      </c>
      <c r="AT3473" s="1" t="str">
        <f t="shared" si="613"/>
        <v/>
      </c>
      <c r="AU3473" s="1" t="str">
        <f t="shared" si="604"/>
        <v/>
      </c>
      <c r="AV3473" s="1" t="e">
        <f>IF(VLOOKUP(G3473,官網匯出!A:AQ,42,FALSE)="","[黃金盾官網]",VLOOKUP(G3473,官網匯出!A:AQ,42,FALSE))</f>
        <v>#N/A</v>
      </c>
      <c r="AW3473" s="1" t="e">
        <f>IF(LEFT(VLOOKUP(G3473,官網匯出!A:AS,43,FALSE),2)="","web",LEFT(VLOOKUP(G3473,官網匯出!A:AS,43,FALSE),2))</f>
        <v>#N/A</v>
      </c>
      <c r="AX3473" s="1" t="str">
        <f t="shared" si="614"/>
        <v>O</v>
      </c>
    </row>
    <row r="3474" spans="1:50">
      <c r="A3474" s="1" t="str">
        <f>IF(G3474="","",VLOOKUP(官網轉換!AW3474,團名!A:B,2,FALSE))</f>
        <v/>
      </c>
      <c r="B3474" s="1" t="str">
        <f>IF(G3474="","",IF(LEFT(VLOOKUP(G3474,官網匯出!A:AQ,43,0),2)="wf",VLOOKUP(VLOOKUP(G3474,官網匯出!A:AQ,43,0),團名!$I$1:$K$12,2,FALSE),"N0071"))</f>
        <v/>
      </c>
      <c r="C3474" s="1" t="str">
        <f>IFERROR(VLOOKUP(官網匯出!D3474,團名!E:G,3,FALSE),"")</f>
        <v/>
      </c>
      <c r="D3474" s="1" t="str">
        <f t="shared" si="605"/>
        <v/>
      </c>
      <c r="E3474" s="1" t="str">
        <f t="shared" si="606"/>
        <v/>
      </c>
      <c r="F3474" s="1" t="str">
        <f>IF(官網匯出!F3474="已付款","","B0012")</f>
        <v>B0012</v>
      </c>
      <c r="G3474" s="1" t="str">
        <f>IF(官網匯出!A3474="","",官網匯出!A3474)</f>
        <v/>
      </c>
      <c r="H3474" s="3" t="str">
        <f>IF(官網匯出!B3474="","",官網匯出!B3474)</f>
        <v/>
      </c>
      <c r="I3474" s="1" t="str">
        <f>IF(官網匯出!C3474="","",官網匯出!C3474)</f>
        <v/>
      </c>
      <c r="J3474" s="1" t="str">
        <f>IF(官網匯出!D3474="","",官網匯出!D3474)</f>
        <v/>
      </c>
      <c r="K3474" s="3" t="str">
        <f>IF(官網匯出!E3474="","",官網匯出!E3474)</f>
        <v/>
      </c>
      <c r="L3474" s="1" t="str">
        <f>IF(官網匯出!F3474="","",官網匯出!F3474)</f>
        <v/>
      </c>
      <c r="M3474" s="1" t="str">
        <f>IF(官網匯出!G3474="","",官網匯出!G3474)</f>
        <v/>
      </c>
      <c r="N3474" s="1" t="str">
        <f>IF(官網匯出!H3474="","",官網匯出!H3474)</f>
        <v/>
      </c>
      <c r="P3474" s="1" t="str">
        <f>IF(官網匯出!J3474="","",RIGHT(官網匯出!J3474,LEN(官網匯出!J3474)-2))</f>
        <v/>
      </c>
      <c r="Q3474" s="1" t="str">
        <f>IF(官網匯出!K3474="","",官網匯出!K3474)</f>
        <v/>
      </c>
      <c r="R3474" s="1" t="str">
        <f>IF(官網匯出!L3474="","",官網匯出!L3474)</f>
        <v/>
      </c>
      <c r="S3474" s="1" t="str">
        <f>IF(官網匯出!M3474="","",官網匯出!M3474)</f>
        <v/>
      </c>
      <c r="T3474" s="1" t="str">
        <f>IF(官網匯出!N3474="","",官網匯出!N3474)</f>
        <v/>
      </c>
      <c r="U3474" s="1" t="str">
        <f>IF(官網匯出!O3474="","",官網匯出!O3474)</f>
        <v/>
      </c>
      <c r="V3474" s="1" t="str">
        <f>IF(官網匯出!P3474="",IF(G3474="","",0),官網匯出!P3474)</f>
        <v/>
      </c>
      <c r="W3474" s="1" t="str">
        <f>IF(官網匯出!Q3474="",IF(G3474="","",0),官網匯出!Q3474)</f>
        <v/>
      </c>
      <c r="X3474" s="1" t="str">
        <f>IF(官網匯出!R3474="","",官網匯出!R3474)</f>
        <v/>
      </c>
      <c r="Y3474" s="1" t="str">
        <f>IF(官網匯出!S3474="","",官網匯出!S3474)</f>
        <v/>
      </c>
      <c r="Z3474" s="1" t="str">
        <f>IF(G3474="","",官網匯出!T3474)</f>
        <v/>
      </c>
      <c r="AA3474" s="1" t="str">
        <f>IF(G3474="","",官網匯出!AK3474)</f>
        <v/>
      </c>
      <c r="AB3474" s="1" t="str">
        <f>IF(G3474="","",IF(官網匯出!V3474="","",官網匯出!V3474))</f>
        <v/>
      </c>
      <c r="AJ3474" s="1" t="str">
        <f>IF(G3474="","",IF(官網匯出!AE3474="","",官網匯出!AE3474))</f>
        <v/>
      </c>
      <c r="AK3474" s="1" t="str">
        <f>IF(G3474="","",IF(官網匯出!AD3474="","",官網匯出!AD3474))</f>
        <v/>
      </c>
      <c r="AL3474" s="1" t="str">
        <f t="shared" si="607"/>
        <v>0</v>
      </c>
      <c r="AM3474" s="1" t="str">
        <f>IF(官網匯出!AG3474="","",官網匯出!AG3474)</f>
        <v/>
      </c>
      <c r="AN3474" s="1" t="str">
        <f>IF(G3474="","",IF(官網匯出!AH3474="","",官網匯出!AH3474))</f>
        <v/>
      </c>
      <c r="AO3474" s="14" t="str">
        <f t="shared" si="608"/>
        <v/>
      </c>
      <c r="AP3474" s="14" t="str">
        <f t="shared" si="609"/>
        <v>1</v>
      </c>
      <c r="AQ3474" s="14" t="str">
        <f t="shared" si="610"/>
        <v>0</v>
      </c>
      <c r="AR3474" s="1" t="str">
        <f t="shared" si="611"/>
        <v/>
      </c>
      <c r="AS3474" s="1" t="str">
        <f t="shared" si="612"/>
        <v/>
      </c>
      <c r="AT3474" s="1" t="str">
        <f t="shared" si="613"/>
        <v/>
      </c>
      <c r="AU3474" s="1" t="str">
        <f t="shared" si="604"/>
        <v/>
      </c>
      <c r="AV3474" s="1" t="e">
        <f>IF(VLOOKUP(G3474,官網匯出!A:AQ,42,FALSE)="","[黃金盾官網]",VLOOKUP(G3474,官網匯出!A:AQ,42,FALSE))</f>
        <v>#N/A</v>
      </c>
      <c r="AW3474" s="1" t="e">
        <f>IF(LEFT(VLOOKUP(G3474,官網匯出!A:AS,43,FALSE),2)="","web",LEFT(VLOOKUP(G3474,官網匯出!A:AS,43,FALSE),2))</f>
        <v>#N/A</v>
      </c>
      <c r="AX3474" s="1" t="str">
        <f t="shared" si="614"/>
        <v>O</v>
      </c>
    </row>
    <row r="3475" spans="1:50">
      <c r="A3475" s="1" t="str">
        <f>IF(G3475="","",VLOOKUP(官網轉換!AW3475,團名!A:B,2,FALSE))</f>
        <v/>
      </c>
      <c r="B3475" s="1" t="str">
        <f>IF(G3475="","",IF(LEFT(VLOOKUP(G3475,官網匯出!A:AQ,43,0),2)="wf",VLOOKUP(VLOOKUP(G3475,官網匯出!A:AQ,43,0),團名!$I$1:$K$12,2,FALSE),"N0071"))</f>
        <v/>
      </c>
      <c r="C3475" s="1" t="str">
        <f>IFERROR(VLOOKUP(官網匯出!D3475,團名!E:G,3,FALSE),"")</f>
        <v/>
      </c>
      <c r="D3475" s="1" t="str">
        <f t="shared" si="605"/>
        <v/>
      </c>
      <c r="E3475" s="1" t="str">
        <f t="shared" si="606"/>
        <v/>
      </c>
      <c r="F3475" s="1" t="str">
        <f>IF(官網匯出!F3475="已付款","","B0012")</f>
        <v>B0012</v>
      </c>
      <c r="G3475" s="1" t="str">
        <f>IF(官網匯出!A3475="","",官網匯出!A3475)</f>
        <v/>
      </c>
      <c r="H3475" s="3" t="str">
        <f>IF(官網匯出!B3475="","",官網匯出!B3475)</f>
        <v/>
      </c>
      <c r="I3475" s="1" t="str">
        <f>IF(官網匯出!C3475="","",官網匯出!C3475)</f>
        <v/>
      </c>
      <c r="J3475" s="1" t="str">
        <f>IF(官網匯出!D3475="","",官網匯出!D3475)</f>
        <v/>
      </c>
      <c r="K3475" s="3" t="str">
        <f>IF(官網匯出!E3475="","",官網匯出!E3475)</f>
        <v/>
      </c>
      <c r="L3475" s="1" t="str">
        <f>IF(官網匯出!F3475="","",官網匯出!F3475)</f>
        <v/>
      </c>
      <c r="M3475" s="1" t="str">
        <f>IF(官網匯出!G3475="","",官網匯出!G3475)</f>
        <v/>
      </c>
      <c r="N3475" s="1" t="str">
        <f>IF(官網匯出!H3475="","",官網匯出!H3475)</f>
        <v/>
      </c>
      <c r="P3475" s="1" t="str">
        <f>IF(官網匯出!J3475="","",RIGHT(官網匯出!J3475,LEN(官網匯出!J3475)-2))</f>
        <v/>
      </c>
      <c r="Q3475" s="1" t="str">
        <f>IF(官網匯出!K3475="","",官網匯出!K3475)</f>
        <v/>
      </c>
      <c r="R3475" s="1" t="str">
        <f>IF(官網匯出!L3475="","",官網匯出!L3475)</f>
        <v/>
      </c>
      <c r="S3475" s="1" t="str">
        <f>IF(官網匯出!M3475="","",官網匯出!M3475)</f>
        <v/>
      </c>
      <c r="T3475" s="1" t="str">
        <f>IF(官網匯出!N3475="","",官網匯出!N3475)</f>
        <v/>
      </c>
      <c r="U3475" s="1" t="str">
        <f>IF(官網匯出!O3475="","",官網匯出!O3475)</f>
        <v/>
      </c>
      <c r="V3475" s="1" t="str">
        <f>IF(官網匯出!P3475="",IF(G3475="","",0),官網匯出!P3475)</f>
        <v/>
      </c>
      <c r="W3475" s="1" t="str">
        <f>IF(官網匯出!Q3475="",IF(G3475="","",0),官網匯出!Q3475)</f>
        <v/>
      </c>
      <c r="X3475" s="1" t="str">
        <f>IF(官網匯出!R3475="","",官網匯出!R3475)</f>
        <v/>
      </c>
      <c r="Y3475" s="1" t="str">
        <f>IF(官網匯出!S3475="","",官網匯出!S3475)</f>
        <v/>
      </c>
      <c r="Z3475" s="1" t="str">
        <f>IF(G3475="","",官網匯出!T3475)</f>
        <v/>
      </c>
      <c r="AA3475" s="1" t="str">
        <f>IF(G3475="","",官網匯出!AK3475)</f>
        <v/>
      </c>
      <c r="AB3475" s="1" t="str">
        <f>IF(G3475="","",IF(官網匯出!V3475="","",官網匯出!V3475))</f>
        <v/>
      </c>
      <c r="AJ3475" s="1" t="str">
        <f>IF(G3475="","",IF(官網匯出!AE3475="","",官網匯出!AE3475))</f>
        <v/>
      </c>
      <c r="AK3475" s="1" t="str">
        <f>IF(G3475="","",IF(官網匯出!AD3475="","",官網匯出!AD3475))</f>
        <v/>
      </c>
      <c r="AL3475" s="1" t="str">
        <f t="shared" si="607"/>
        <v>0</v>
      </c>
      <c r="AM3475" s="1" t="str">
        <f>IF(官網匯出!AG3475="","",官網匯出!AG3475)</f>
        <v/>
      </c>
      <c r="AN3475" s="1" t="str">
        <f>IF(G3475="","",IF(官網匯出!AH3475="","",官網匯出!AH3475))</f>
        <v/>
      </c>
      <c r="AO3475" s="14" t="str">
        <f t="shared" si="608"/>
        <v/>
      </c>
      <c r="AP3475" s="14" t="str">
        <f t="shared" si="609"/>
        <v>1</v>
      </c>
      <c r="AQ3475" s="14" t="str">
        <f t="shared" si="610"/>
        <v>0</v>
      </c>
      <c r="AR3475" s="1" t="str">
        <f t="shared" si="611"/>
        <v/>
      </c>
      <c r="AS3475" s="1" t="str">
        <f t="shared" si="612"/>
        <v/>
      </c>
      <c r="AT3475" s="1" t="str">
        <f t="shared" si="613"/>
        <v/>
      </c>
      <c r="AU3475" s="1" t="str">
        <f t="shared" si="604"/>
        <v/>
      </c>
      <c r="AV3475" s="1" t="e">
        <f>IF(VLOOKUP(G3475,官網匯出!A:AQ,42,FALSE)="","[黃金盾官網]",VLOOKUP(G3475,官網匯出!A:AQ,42,FALSE))</f>
        <v>#N/A</v>
      </c>
      <c r="AW3475" s="1" t="e">
        <f>IF(LEFT(VLOOKUP(G3475,官網匯出!A:AS,43,FALSE),2)="","web",LEFT(VLOOKUP(G3475,官網匯出!A:AS,43,FALSE),2))</f>
        <v>#N/A</v>
      </c>
      <c r="AX3475" s="1" t="str">
        <f t="shared" si="614"/>
        <v>O</v>
      </c>
    </row>
    <row r="3476" spans="1:50">
      <c r="A3476" s="1" t="str">
        <f>IF(G3476="","",VLOOKUP(官網轉換!AW3476,團名!A:B,2,FALSE))</f>
        <v/>
      </c>
      <c r="B3476" s="1" t="str">
        <f>IF(G3476="","",IF(LEFT(VLOOKUP(G3476,官網匯出!A:AQ,43,0),2)="wf",VLOOKUP(VLOOKUP(G3476,官網匯出!A:AQ,43,0),團名!$I$1:$K$12,2,FALSE),"N0071"))</f>
        <v/>
      </c>
      <c r="C3476" s="1" t="str">
        <f>IFERROR(VLOOKUP(官網匯出!D3476,團名!E:G,3,FALSE),"")</f>
        <v/>
      </c>
      <c r="D3476" s="1" t="str">
        <f t="shared" si="605"/>
        <v/>
      </c>
      <c r="E3476" s="1" t="str">
        <f t="shared" si="606"/>
        <v/>
      </c>
      <c r="F3476" s="1" t="str">
        <f>IF(官網匯出!F3476="已付款","","B0012")</f>
        <v>B0012</v>
      </c>
      <c r="G3476" s="1" t="str">
        <f>IF(官網匯出!A3476="","",官網匯出!A3476)</f>
        <v/>
      </c>
      <c r="H3476" s="3" t="str">
        <f>IF(官網匯出!B3476="","",官網匯出!B3476)</f>
        <v/>
      </c>
      <c r="I3476" s="1" t="str">
        <f>IF(官網匯出!C3476="","",官網匯出!C3476)</f>
        <v/>
      </c>
      <c r="J3476" s="1" t="str">
        <f>IF(官網匯出!D3476="","",官網匯出!D3476)</f>
        <v/>
      </c>
      <c r="K3476" s="3" t="str">
        <f>IF(官網匯出!E3476="","",官網匯出!E3476)</f>
        <v/>
      </c>
      <c r="L3476" s="1" t="str">
        <f>IF(官網匯出!F3476="","",官網匯出!F3476)</f>
        <v/>
      </c>
      <c r="M3476" s="1" t="str">
        <f>IF(官網匯出!G3476="","",官網匯出!G3476)</f>
        <v/>
      </c>
      <c r="N3476" s="1" t="str">
        <f>IF(官網匯出!H3476="","",官網匯出!H3476)</f>
        <v/>
      </c>
      <c r="P3476" s="1" t="str">
        <f>IF(官網匯出!J3476="","",RIGHT(官網匯出!J3476,LEN(官網匯出!J3476)-2))</f>
        <v/>
      </c>
      <c r="Q3476" s="1" t="str">
        <f>IF(官網匯出!K3476="","",官網匯出!K3476)</f>
        <v/>
      </c>
      <c r="R3476" s="1" t="str">
        <f>IF(官網匯出!L3476="","",官網匯出!L3476)</f>
        <v/>
      </c>
      <c r="S3476" s="1" t="str">
        <f>IF(官網匯出!M3476="","",官網匯出!M3476)</f>
        <v/>
      </c>
      <c r="T3476" s="1" t="str">
        <f>IF(官網匯出!N3476="","",官網匯出!N3476)</f>
        <v/>
      </c>
      <c r="U3476" s="1" t="str">
        <f>IF(官網匯出!O3476="","",官網匯出!O3476)</f>
        <v/>
      </c>
      <c r="V3476" s="1" t="str">
        <f>IF(官網匯出!P3476="",IF(G3476="","",0),官網匯出!P3476)</f>
        <v/>
      </c>
      <c r="W3476" s="1" t="str">
        <f>IF(官網匯出!Q3476="",IF(G3476="","",0),官網匯出!Q3476)</f>
        <v/>
      </c>
      <c r="X3476" s="1" t="str">
        <f>IF(官網匯出!R3476="","",官網匯出!R3476)</f>
        <v/>
      </c>
      <c r="Y3476" s="1" t="str">
        <f>IF(官網匯出!S3476="","",官網匯出!S3476)</f>
        <v/>
      </c>
      <c r="Z3476" s="1" t="str">
        <f>IF(G3476="","",官網匯出!T3476)</f>
        <v/>
      </c>
      <c r="AA3476" s="1" t="str">
        <f>IF(G3476="","",官網匯出!AK3476)</f>
        <v/>
      </c>
      <c r="AB3476" s="1" t="str">
        <f>IF(G3476="","",IF(官網匯出!V3476="","",官網匯出!V3476))</f>
        <v/>
      </c>
      <c r="AJ3476" s="1" t="str">
        <f>IF(G3476="","",IF(官網匯出!AE3476="","",官網匯出!AE3476))</f>
        <v/>
      </c>
      <c r="AK3476" s="1" t="str">
        <f>IF(G3476="","",IF(官網匯出!AD3476="","",官網匯出!AD3476))</f>
        <v/>
      </c>
      <c r="AL3476" s="1" t="str">
        <f t="shared" si="607"/>
        <v>0</v>
      </c>
      <c r="AM3476" s="1" t="str">
        <f>IF(官網匯出!AG3476="","",官網匯出!AG3476)</f>
        <v/>
      </c>
      <c r="AN3476" s="1" t="str">
        <f>IF(G3476="","",IF(官網匯出!AH3476="","",官網匯出!AH3476))</f>
        <v/>
      </c>
      <c r="AO3476" s="14" t="str">
        <f t="shared" si="608"/>
        <v/>
      </c>
      <c r="AP3476" s="14" t="str">
        <f t="shared" si="609"/>
        <v>1</v>
      </c>
      <c r="AQ3476" s="14" t="str">
        <f t="shared" si="610"/>
        <v>0</v>
      </c>
      <c r="AR3476" s="1" t="str">
        <f t="shared" si="611"/>
        <v/>
      </c>
      <c r="AS3476" s="1" t="str">
        <f t="shared" si="612"/>
        <v/>
      </c>
      <c r="AT3476" s="1" t="str">
        <f t="shared" si="613"/>
        <v/>
      </c>
      <c r="AU3476" s="1" t="str">
        <f t="shared" si="604"/>
        <v/>
      </c>
      <c r="AV3476" s="1" t="e">
        <f>IF(VLOOKUP(G3476,官網匯出!A:AQ,42,FALSE)="","[黃金盾官網]",VLOOKUP(G3476,官網匯出!A:AQ,42,FALSE))</f>
        <v>#N/A</v>
      </c>
      <c r="AW3476" s="1" t="e">
        <f>IF(LEFT(VLOOKUP(G3476,官網匯出!A:AS,43,FALSE),2)="","web",LEFT(VLOOKUP(G3476,官網匯出!A:AS,43,FALSE),2))</f>
        <v>#N/A</v>
      </c>
      <c r="AX3476" s="1" t="str">
        <f t="shared" si="614"/>
        <v>O</v>
      </c>
    </row>
    <row r="3477" spans="1:50">
      <c r="A3477" s="1" t="str">
        <f>IF(G3477="","",VLOOKUP(官網轉換!AW3477,團名!A:B,2,FALSE))</f>
        <v/>
      </c>
      <c r="B3477" s="1" t="str">
        <f>IF(G3477="","",IF(LEFT(VLOOKUP(G3477,官網匯出!A:AQ,43,0),2)="wf",VLOOKUP(VLOOKUP(G3477,官網匯出!A:AQ,43,0),團名!$I$1:$K$12,2,FALSE),"N0071"))</f>
        <v/>
      </c>
      <c r="C3477" s="1" t="str">
        <f>IFERROR(VLOOKUP(官網匯出!D3477,團名!E:G,3,FALSE),"")</f>
        <v/>
      </c>
      <c r="D3477" s="1" t="str">
        <f t="shared" si="605"/>
        <v/>
      </c>
      <c r="E3477" s="1" t="str">
        <f t="shared" si="606"/>
        <v/>
      </c>
      <c r="F3477" s="1" t="str">
        <f>IF(官網匯出!F3477="已付款","","B0012")</f>
        <v>B0012</v>
      </c>
      <c r="G3477" s="1" t="str">
        <f>IF(官網匯出!A3477="","",官網匯出!A3477)</f>
        <v/>
      </c>
      <c r="H3477" s="3" t="str">
        <f>IF(官網匯出!B3477="","",官網匯出!B3477)</f>
        <v/>
      </c>
      <c r="I3477" s="1" t="str">
        <f>IF(官網匯出!C3477="","",官網匯出!C3477)</f>
        <v/>
      </c>
      <c r="J3477" s="1" t="str">
        <f>IF(官網匯出!D3477="","",官網匯出!D3477)</f>
        <v/>
      </c>
      <c r="K3477" s="3" t="str">
        <f>IF(官網匯出!E3477="","",官網匯出!E3477)</f>
        <v/>
      </c>
      <c r="L3477" s="1" t="str">
        <f>IF(官網匯出!F3477="","",官網匯出!F3477)</f>
        <v/>
      </c>
      <c r="M3477" s="1" t="str">
        <f>IF(官網匯出!G3477="","",官網匯出!G3477)</f>
        <v/>
      </c>
      <c r="N3477" s="1" t="str">
        <f>IF(官網匯出!H3477="","",官網匯出!H3477)</f>
        <v/>
      </c>
      <c r="P3477" s="1" t="str">
        <f>IF(官網匯出!J3477="","",RIGHT(官網匯出!J3477,LEN(官網匯出!J3477)-2))</f>
        <v/>
      </c>
      <c r="Q3477" s="1" t="str">
        <f>IF(官網匯出!K3477="","",官網匯出!K3477)</f>
        <v/>
      </c>
      <c r="R3477" s="1" t="str">
        <f>IF(官網匯出!L3477="","",官網匯出!L3477)</f>
        <v/>
      </c>
      <c r="S3477" s="1" t="str">
        <f>IF(官網匯出!M3477="","",官網匯出!M3477)</f>
        <v/>
      </c>
      <c r="T3477" s="1" t="str">
        <f>IF(官網匯出!N3477="","",官網匯出!N3477)</f>
        <v/>
      </c>
      <c r="U3477" s="1" t="str">
        <f>IF(官網匯出!O3477="","",官網匯出!O3477)</f>
        <v/>
      </c>
      <c r="V3477" s="1" t="str">
        <f>IF(官網匯出!P3477="",IF(G3477="","",0),官網匯出!P3477)</f>
        <v/>
      </c>
      <c r="W3477" s="1" t="str">
        <f>IF(官網匯出!Q3477="",IF(G3477="","",0),官網匯出!Q3477)</f>
        <v/>
      </c>
      <c r="X3477" s="1" t="str">
        <f>IF(官網匯出!R3477="","",官網匯出!R3477)</f>
        <v/>
      </c>
      <c r="Y3477" s="1" t="str">
        <f>IF(官網匯出!S3477="","",官網匯出!S3477)</f>
        <v/>
      </c>
      <c r="Z3477" s="1" t="str">
        <f>IF(G3477="","",官網匯出!T3477)</f>
        <v/>
      </c>
      <c r="AA3477" s="1" t="str">
        <f>IF(G3477="","",官網匯出!AK3477)</f>
        <v/>
      </c>
      <c r="AB3477" s="1" t="str">
        <f>IF(G3477="","",IF(官網匯出!V3477="","",官網匯出!V3477))</f>
        <v/>
      </c>
      <c r="AJ3477" s="1" t="str">
        <f>IF(G3477="","",IF(官網匯出!AE3477="","",官網匯出!AE3477))</f>
        <v/>
      </c>
      <c r="AK3477" s="1" t="str">
        <f>IF(G3477="","",IF(官網匯出!AD3477="","",官網匯出!AD3477))</f>
        <v/>
      </c>
      <c r="AL3477" s="1" t="str">
        <f t="shared" si="607"/>
        <v>0</v>
      </c>
      <c r="AM3477" s="1" t="str">
        <f>IF(官網匯出!AG3477="","",官網匯出!AG3477)</f>
        <v/>
      </c>
      <c r="AN3477" s="1" t="str">
        <f>IF(G3477="","",IF(官網匯出!AH3477="","",官網匯出!AH3477))</f>
        <v/>
      </c>
      <c r="AO3477" s="14" t="str">
        <f t="shared" si="608"/>
        <v/>
      </c>
      <c r="AP3477" s="14" t="str">
        <f t="shared" si="609"/>
        <v>1</v>
      </c>
      <c r="AQ3477" s="14" t="str">
        <f t="shared" si="610"/>
        <v>0</v>
      </c>
      <c r="AR3477" s="1" t="str">
        <f t="shared" si="611"/>
        <v/>
      </c>
      <c r="AS3477" s="1" t="str">
        <f t="shared" si="612"/>
        <v/>
      </c>
      <c r="AT3477" s="1" t="str">
        <f t="shared" si="613"/>
        <v/>
      </c>
      <c r="AU3477" s="1" t="str">
        <f t="shared" si="604"/>
        <v/>
      </c>
      <c r="AV3477" s="1" t="e">
        <f>IF(VLOOKUP(G3477,官網匯出!A:AQ,42,FALSE)="","[黃金盾官網]",VLOOKUP(G3477,官網匯出!A:AQ,42,FALSE))</f>
        <v>#N/A</v>
      </c>
      <c r="AW3477" s="1" t="e">
        <f>IF(LEFT(VLOOKUP(G3477,官網匯出!A:AS,43,FALSE),2)="","web",LEFT(VLOOKUP(G3477,官網匯出!A:AS,43,FALSE),2))</f>
        <v>#N/A</v>
      </c>
      <c r="AX3477" s="1" t="str">
        <f t="shared" si="614"/>
        <v>O</v>
      </c>
    </row>
    <row r="3478" spans="1:50">
      <c r="A3478" s="1" t="str">
        <f>IF(G3478="","",VLOOKUP(官網轉換!AW3478,團名!A:B,2,FALSE))</f>
        <v/>
      </c>
      <c r="B3478" s="1" t="str">
        <f>IF(G3478="","",IF(LEFT(VLOOKUP(G3478,官網匯出!A:AQ,43,0),2)="wf",VLOOKUP(VLOOKUP(G3478,官網匯出!A:AQ,43,0),團名!$I$1:$K$12,2,FALSE),"N0071"))</f>
        <v/>
      </c>
      <c r="C3478" s="1" t="str">
        <f>IFERROR(VLOOKUP(官網匯出!D3478,團名!E:G,3,FALSE),"")</f>
        <v/>
      </c>
      <c r="D3478" s="1" t="str">
        <f t="shared" si="605"/>
        <v/>
      </c>
      <c r="E3478" s="1" t="str">
        <f t="shared" si="606"/>
        <v/>
      </c>
      <c r="F3478" s="1" t="str">
        <f>IF(官網匯出!F3478="已付款","","B0012")</f>
        <v>B0012</v>
      </c>
      <c r="G3478" s="1" t="str">
        <f>IF(官網匯出!A3478="","",官網匯出!A3478)</f>
        <v/>
      </c>
      <c r="H3478" s="3" t="str">
        <f>IF(官網匯出!B3478="","",官網匯出!B3478)</f>
        <v/>
      </c>
      <c r="I3478" s="1" t="str">
        <f>IF(官網匯出!C3478="","",官網匯出!C3478)</f>
        <v/>
      </c>
      <c r="J3478" s="1" t="str">
        <f>IF(官網匯出!D3478="","",官網匯出!D3478)</f>
        <v/>
      </c>
      <c r="K3478" s="3" t="str">
        <f>IF(官網匯出!E3478="","",官網匯出!E3478)</f>
        <v/>
      </c>
      <c r="L3478" s="1" t="str">
        <f>IF(官網匯出!F3478="","",官網匯出!F3478)</f>
        <v/>
      </c>
      <c r="M3478" s="1" t="str">
        <f>IF(官網匯出!G3478="","",官網匯出!G3478)</f>
        <v/>
      </c>
      <c r="N3478" s="1" t="str">
        <f>IF(官網匯出!H3478="","",官網匯出!H3478)</f>
        <v/>
      </c>
      <c r="P3478" s="1" t="str">
        <f>IF(官網匯出!J3478="","",RIGHT(官網匯出!J3478,LEN(官網匯出!J3478)-2))</f>
        <v/>
      </c>
      <c r="Q3478" s="1" t="str">
        <f>IF(官網匯出!K3478="","",官網匯出!K3478)</f>
        <v/>
      </c>
      <c r="R3478" s="1" t="str">
        <f>IF(官網匯出!L3478="","",官網匯出!L3478)</f>
        <v/>
      </c>
      <c r="S3478" s="1" t="str">
        <f>IF(官網匯出!M3478="","",官網匯出!M3478)</f>
        <v/>
      </c>
      <c r="T3478" s="1" t="str">
        <f>IF(官網匯出!N3478="","",官網匯出!N3478)</f>
        <v/>
      </c>
      <c r="U3478" s="1" t="str">
        <f>IF(官網匯出!O3478="","",官網匯出!O3478)</f>
        <v/>
      </c>
      <c r="V3478" s="1" t="str">
        <f>IF(官網匯出!P3478="",IF(G3478="","",0),官網匯出!P3478)</f>
        <v/>
      </c>
      <c r="W3478" s="1" t="str">
        <f>IF(官網匯出!Q3478="",IF(G3478="","",0),官網匯出!Q3478)</f>
        <v/>
      </c>
      <c r="X3478" s="1" t="str">
        <f>IF(官網匯出!R3478="","",官網匯出!R3478)</f>
        <v/>
      </c>
      <c r="Y3478" s="1" t="str">
        <f>IF(官網匯出!S3478="","",官網匯出!S3478)</f>
        <v/>
      </c>
      <c r="Z3478" s="1" t="str">
        <f>IF(G3478="","",官網匯出!T3478)</f>
        <v/>
      </c>
      <c r="AA3478" s="1" t="str">
        <f>IF(G3478="","",官網匯出!AK3478)</f>
        <v/>
      </c>
      <c r="AB3478" s="1" t="str">
        <f>IF(G3478="","",IF(官網匯出!V3478="","",官網匯出!V3478))</f>
        <v/>
      </c>
      <c r="AJ3478" s="1" t="str">
        <f>IF(G3478="","",IF(官網匯出!AE3478="","",官網匯出!AE3478))</f>
        <v/>
      </c>
      <c r="AK3478" s="1" t="str">
        <f>IF(G3478="","",IF(官網匯出!AD3478="","",官網匯出!AD3478))</f>
        <v/>
      </c>
      <c r="AL3478" s="1" t="str">
        <f t="shared" si="607"/>
        <v>0</v>
      </c>
      <c r="AM3478" s="1" t="str">
        <f>IF(官網匯出!AG3478="","",官網匯出!AG3478)</f>
        <v/>
      </c>
      <c r="AN3478" s="1" t="str">
        <f>IF(G3478="","",IF(官網匯出!AH3478="","",官網匯出!AH3478))</f>
        <v/>
      </c>
      <c r="AO3478" s="14" t="str">
        <f t="shared" si="608"/>
        <v/>
      </c>
      <c r="AP3478" s="14" t="str">
        <f t="shared" si="609"/>
        <v>1</v>
      </c>
      <c r="AQ3478" s="14" t="str">
        <f t="shared" si="610"/>
        <v>0</v>
      </c>
      <c r="AR3478" s="1" t="str">
        <f t="shared" si="611"/>
        <v/>
      </c>
      <c r="AS3478" s="1" t="str">
        <f t="shared" si="612"/>
        <v/>
      </c>
      <c r="AT3478" s="1" t="str">
        <f t="shared" si="613"/>
        <v/>
      </c>
      <c r="AU3478" s="1" t="str">
        <f t="shared" si="604"/>
        <v/>
      </c>
      <c r="AV3478" s="1" t="e">
        <f>IF(VLOOKUP(G3478,官網匯出!A:AQ,42,FALSE)="","[黃金盾官網]",VLOOKUP(G3478,官網匯出!A:AQ,42,FALSE))</f>
        <v>#N/A</v>
      </c>
      <c r="AW3478" s="1" t="e">
        <f>IF(LEFT(VLOOKUP(G3478,官網匯出!A:AS,43,FALSE),2)="","web",LEFT(VLOOKUP(G3478,官網匯出!A:AS,43,FALSE),2))</f>
        <v>#N/A</v>
      </c>
      <c r="AX3478" s="1" t="str">
        <f t="shared" si="614"/>
        <v>O</v>
      </c>
    </row>
    <row r="3479" spans="1:50">
      <c r="A3479" s="1" t="str">
        <f>IF(G3479="","",VLOOKUP(官網轉換!AW3479,團名!A:B,2,FALSE))</f>
        <v/>
      </c>
      <c r="B3479" s="1" t="str">
        <f>IF(G3479="","",IF(LEFT(VLOOKUP(G3479,官網匯出!A:AQ,43,0),2)="wf",VLOOKUP(VLOOKUP(G3479,官網匯出!A:AQ,43,0),團名!$I$1:$K$12,2,FALSE),"N0071"))</f>
        <v/>
      </c>
      <c r="C3479" s="1" t="str">
        <f>IFERROR(VLOOKUP(官網匯出!D3479,團名!E:G,3,FALSE),"")</f>
        <v/>
      </c>
      <c r="D3479" s="1" t="str">
        <f t="shared" si="605"/>
        <v/>
      </c>
      <c r="E3479" s="1" t="str">
        <f t="shared" si="606"/>
        <v/>
      </c>
      <c r="F3479" s="1" t="str">
        <f>IF(官網匯出!F3479="已付款","","B0012")</f>
        <v>B0012</v>
      </c>
      <c r="G3479" s="1" t="str">
        <f>IF(官網匯出!A3479="","",官網匯出!A3479)</f>
        <v/>
      </c>
      <c r="H3479" s="3" t="str">
        <f>IF(官網匯出!B3479="","",官網匯出!B3479)</f>
        <v/>
      </c>
      <c r="I3479" s="1" t="str">
        <f>IF(官網匯出!C3479="","",官網匯出!C3479)</f>
        <v/>
      </c>
      <c r="J3479" s="1" t="str">
        <f>IF(官網匯出!D3479="","",官網匯出!D3479)</f>
        <v/>
      </c>
      <c r="K3479" s="3" t="str">
        <f>IF(官網匯出!E3479="","",官網匯出!E3479)</f>
        <v/>
      </c>
      <c r="L3479" s="1" t="str">
        <f>IF(官網匯出!F3479="","",官網匯出!F3479)</f>
        <v/>
      </c>
      <c r="M3479" s="1" t="str">
        <f>IF(官網匯出!G3479="","",官網匯出!G3479)</f>
        <v/>
      </c>
      <c r="N3479" s="1" t="str">
        <f>IF(官網匯出!H3479="","",官網匯出!H3479)</f>
        <v/>
      </c>
      <c r="P3479" s="1" t="str">
        <f>IF(官網匯出!J3479="","",RIGHT(官網匯出!J3479,LEN(官網匯出!J3479)-2))</f>
        <v/>
      </c>
      <c r="Q3479" s="1" t="str">
        <f>IF(官網匯出!K3479="","",官網匯出!K3479)</f>
        <v/>
      </c>
      <c r="R3479" s="1" t="str">
        <f>IF(官網匯出!L3479="","",官網匯出!L3479)</f>
        <v/>
      </c>
      <c r="S3479" s="1" t="str">
        <f>IF(官網匯出!M3479="","",官網匯出!M3479)</f>
        <v/>
      </c>
      <c r="T3479" s="1" t="str">
        <f>IF(官網匯出!N3479="","",官網匯出!N3479)</f>
        <v/>
      </c>
      <c r="U3479" s="1" t="str">
        <f>IF(官網匯出!O3479="","",官網匯出!O3479)</f>
        <v/>
      </c>
      <c r="V3479" s="1" t="str">
        <f>IF(官網匯出!P3479="",IF(G3479="","",0),官網匯出!P3479)</f>
        <v/>
      </c>
      <c r="W3479" s="1" t="str">
        <f>IF(官網匯出!Q3479="",IF(G3479="","",0),官網匯出!Q3479)</f>
        <v/>
      </c>
      <c r="X3479" s="1" t="str">
        <f>IF(官網匯出!R3479="","",官網匯出!R3479)</f>
        <v/>
      </c>
      <c r="Y3479" s="1" t="str">
        <f>IF(官網匯出!S3479="","",官網匯出!S3479)</f>
        <v/>
      </c>
      <c r="Z3479" s="1" t="str">
        <f>IF(G3479="","",官網匯出!T3479)</f>
        <v/>
      </c>
      <c r="AA3479" s="1" t="str">
        <f>IF(G3479="","",官網匯出!AK3479)</f>
        <v/>
      </c>
      <c r="AB3479" s="1" t="str">
        <f>IF(G3479="","",IF(官網匯出!V3479="","",官網匯出!V3479))</f>
        <v/>
      </c>
      <c r="AJ3479" s="1" t="str">
        <f>IF(G3479="","",IF(官網匯出!AE3479="","",官網匯出!AE3479))</f>
        <v/>
      </c>
      <c r="AK3479" s="1" t="str">
        <f>IF(G3479="","",IF(官網匯出!AD3479="","",官網匯出!AD3479))</f>
        <v/>
      </c>
      <c r="AL3479" s="1" t="str">
        <f t="shared" si="607"/>
        <v>0</v>
      </c>
      <c r="AM3479" s="1" t="str">
        <f>IF(官網匯出!AG3479="","",官網匯出!AG3479)</f>
        <v/>
      </c>
      <c r="AN3479" s="1" t="str">
        <f>IF(G3479="","",IF(官網匯出!AH3479="","",官網匯出!AH3479))</f>
        <v/>
      </c>
      <c r="AO3479" s="14" t="str">
        <f t="shared" si="608"/>
        <v/>
      </c>
      <c r="AP3479" s="14" t="str">
        <f t="shared" si="609"/>
        <v>1</v>
      </c>
      <c r="AQ3479" s="14" t="str">
        <f t="shared" si="610"/>
        <v>0</v>
      </c>
      <c r="AR3479" s="1" t="str">
        <f t="shared" si="611"/>
        <v/>
      </c>
      <c r="AS3479" s="1" t="str">
        <f t="shared" si="612"/>
        <v/>
      </c>
      <c r="AT3479" s="1" t="str">
        <f t="shared" si="613"/>
        <v/>
      </c>
      <c r="AU3479" s="1" t="str">
        <f t="shared" si="604"/>
        <v/>
      </c>
      <c r="AV3479" s="1" t="e">
        <f>IF(VLOOKUP(G3479,官網匯出!A:AQ,42,FALSE)="","[黃金盾官網]",VLOOKUP(G3479,官網匯出!A:AQ,42,FALSE))</f>
        <v>#N/A</v>
      </c>
      <c r="AW3479" s="1" t="e">
        <f>IF(LEFT(VLOOKUP(G3479,官網匯出!A:AS,43,FALSE),2)="","web",LEFT(VLOOKUP(G3479,官網匯出!A:AS,43,FALSE),2))</f>
        <v>#N/A</v>
      </c>
      <c r="AX3479" s="1" t="str">
        <f t="shared" si="614"/>
        <v>O</v>
      </c>
    </row>
    <row r="3480" spans="1:50">
      <c r="A3480" s="1" t="str">
        <f>IF(G3480="","",VLOOKUP(官網轉換!AW3480,團名!A:B,2,FALSE))</f>
        <v/>
      </c>
      <c r="B3480" s="1" t="str">
        <f>IF(G3480="","",IF(LEFT(VLOOKUP(G3480,官網匯出!A:AQ,43,0),2)="wf",VLOOKUP(VLOOKUP(G3480,官網匯出!A:AQ,43,0),團名!$I$1:$K$12,2,FALSE),"N0071"))</f>
        <v/>
      </c>
      <c r="C3480" s="1" t="str">
        <f>IFERROR(VLOOKUP(官網匯出!D3480,團名!E:G,3,FALSE),"")</f>
        <v/>
      </c>
      <c r="D3480" s="1" t="str">
        <f t="shared" si="605"/>
        <v/>
      </c>
      <c r="E3480" s="1" t="str">
        <f t="shared" si="606"/>
        <v/>
      </c>
      <c r="F3480" s="1" t="str">
        <f>IF(官網匯出!F3480="已付款","","B0012")</f>
        <v>B0012</v>
      </c>
      <c r="G3480" s="1" t="str">
        <f>IF(官網匯出!A3480="","",官網匯出!A3480)</f>
        <v/>
      </c>
      <c r="H3480" s="3" t="str">
        <f>IF(官網匯出!B3480="","",官網匯出!B3480)</f>
        <v/>
      </c>
      <c r="I3480" s="1" t="str">
        <f>IF(官網匯出!C3480="","",官網匯出!C3480)</f>
        <v/>
      </c>
      <c r="J3480" s="1" t="str">
        <f>IF(官網匯出!D3480="","",官網匯出!D3480)</f>
        <v/>
      </c>
      <c r="K3480" s="3" t="str">
        <f>IF(官網匯出!E3480="","",官網匯出!E3480)</f>
        <v/>
      </c>
      <c r="L3480" s="1" t="str">
        <f>IF(官網匯出!F3480="","",官網匯出!F3480)</f>
        <v/>
      </c>
      <c r="M3480" s="1" t="str">
        <f>IF(官網匯出!G3480="","",官網匯出!G3480)</f>
        <v/>
      </c>
      <c r="N3480" s="1" t="str">
        <f>IF(官網匯出!H3480="","",官網匯出!H3480)</f>
        <v/>
      </c>
      <c r="P3480" s="1" t="str">
        <f>IF(官網匯出!J3480="","",RIGHT(官網匯出!J3480,LEN(官網匯出!J3480)-2))</f>
        <v/>
      </c>
      <c r="Q3480" s="1" t="str">
        <f>IF(官網匯出!K3480="","",官網匯出!K3480)</f>
        <v/>
      </c>
      <c r="R3480" s="1" t="str">
        <f>IF(官網匯出!L3480="","",官網匯出!L3480)</f>
        <v/>
      </c>
      <c r="S3480" s="1" t="str">
        <f>IF(官網匯出!M3480="","",官網匯出!M3480)</f>
        <v/>
      </c>
      <c r="T3480" s="1" t="str">
        <f>IF(官網匯出!N3480="","",官網匯出!N3480)</f>
        <v/>
      </c>
      <c r="U3480" s="1" t="str">
        <f>IF(官網匯出!O3480="","",官網匯出!O3480)</f>
        <v/>
      </c>
      <c r="V3480" s="1" t="str">
        <f>IF(官網匯出!P3480="",IF(G3480="","",0),官網匯出!P3480)</f>
        <v/>
      </c>
      <c r="W3480" s="1" t="str">
        <f>IF(官網匯出!Q3480="",IF(G3480="","",0),官網匯出!Q3480)</f>
        <v/>
      </c>
      <c r="X3480" s="1" t="str">
        <f>IF(官網匯出!R3480="","",官網匯出!R3480)</f>
        <v/>
      </c>
      <c r="Y3480" s="1" t="str">
        <f>IF(官網匯出!S3480="","",官網匯出!S3480)</f>
        <v/>
      </c>
      <c r="Z3480" s="1" t="str">
        <f>IF(G3480="","",官網匯出!T3480)</f>
        <v/>
      </c>
      <c r="AA3480" s="1" t="str">
        <f>IF(G3480="","",官網匯出!AK3480)</f>
        <v/>
      </c>
      <c r="AB3480" s="1" t="str">
        <f>IF(G3480="","",IF(官網匯出!V3480="","",官網匯出!V3480))</f>
        <v/>
      </c>
      <c r="AJ3480" s="1" t="str">
        <f>IF(G3480="","",IF(官網匯出!AE3480="","",官網匯出!AE3480))</f>
        <v/>
      </c>
      <c r="AK3480" s="1" t="str">
        <f>IF(G3480="","",IF(官網匯出!AD3480="","",官網匯出!AD3480))</f>
        <v/>
      </c>
      <c r="AL3480" s="1" t="str">
        <f t="shared" si="607"/>
        <v>0</v>
      </c>
      <c r="AM3480" s="1" t="str">
        <f>IF(官網匯出!AG3480="","",官網匯出!AG3480)</f>
        <v/>
      </c>
      <c r="AN3480" s="1" t="str">
        <f>IF(G3480="","",IF(官網匯出!AH3480="","",官網匯出!AH3480))</f>
        <v/>
      </c>
      <c r="AO3480" s="14" t="str">
        <f t="shared" si="608"/>
        <v/>
      </c>
      <c r="AP3480" s="14" t="str">
        <f t="shared" si="609"/>
        <v>1</v>
      </c>
      <c r="AQ3480" s="14" t="str">
        <f t="shared" si="610"/>
        <v>0</v>
      </c>
      <c r="AR3480" s="1" t="str">
        <f t="shared" si="611"/>
        <v/>
      </c>
      <c r="AS3480" s="1" t="str">
        <f t="shared" si="612"/>
        <v/>
      </c>
      <c r="AT3480" s="1" t="str">
        <f t="shared" si="613"/>
        <v/>
      </c>
      <c r="AU3480" s="1" t="str">
        <f t="shared" si="604"/>
        <v/>
      </c>
      <c r="AV3480" s="1" t="e">
        <f>IF(VLOOKUP(G3480,官網匯出!A:AQ,42,FALSE)="","[黃金盾官網]",VLOOKUP(G3480,官網匯出!A:AQ,42,FALSE))</f>
        <v>#N/A</v>
      </c>
      <c r="AW3480" s="1" t="e">
        <f>IF(LEFT(VLOOKUP(G3480,官網匯出!A:AS,43,FALSE),2)="","web",LEFT(VLOOKUP(G3480,官網匯出!A:AS,43,FALSE),2))</f>
        <v>#N/A</v>
      </c>
      <c r="AX3480" s="1" t="str">
        <f t="shared" si="614"/>
        <v>O</v>
      </c>
    </row>
    <row r="3481" spans="1:50">
      <c r="A3481" s="1" t="str">
        <f>IF(G3481="","",VLOOKUP(官網轉換!AW3481,團名!A:B,2,FALSE))</f>
        <v/>
      </c>
      <c r="B3481" s="1" t="str">
        <f>IF(G3481="","",IF(LEFT(VLOOKUP(G3481,官網匯出!A:AQ,43,0),2)="wf",VLOOKUP(VLOOKUP(G3481,官網匯出!A:AQ,43,0),團名!$I$1:$K$12,2,FALSE),"N0071"))</f>
        <v/>
      </c>
      <c r="C3481" s="1" t="str">
        <f>IFERROR(VLOOKUP(官網匯出!D3481,團名!E:G,3,FALSE),"")</f>
        <v/>
      </c>
      <c r="D3481" s="1" t="str">
        <f t="shared" si="605"/>
        <v/>
      </c>
      <c r="E3481" s="1" t="str">
        <f t="shared" si="606"/>
        <v/>
      </c>
      <c r="F3481" s="1" t="str">
        <f>IF(官網匯出!F3481="已付款","","B0012")</f>
        <v>B0012</v>
      </c>
      <c r="G3481" s="1" t="str">
        <f>IF(官網匯出!A3481="","",官網匯出!A3481)</f>
        <v/>
      </c>
      <c r="H3481" s="3" t="str">
        <f>IF(官網匯出!B3481="","",官網匯出!B3481)</f>
        <v/>
      </c>
      <c r="I3481" s="1" t="str">
        <f>IF(官網匯出!C3481="","",官網匯出!C3481)</f>
        <v/>
      </c>
      <c r="J3481" s="1" t="str">
        <f>IF(官網匯出!D3481="","",官網匯出!D3481)</f>
        <v/>
      </c>
      <c r="K3481" s="3" t="str">
        <f>IF(官網匯出!E3481="","",官網匯出!E3481)</f>
        <v/>
      </c>
      <c r="L3481" s="1" t="str">
        <f>IF(官網匯出!F3481="","",官網匯出!F3481)</f>
        <v/>
      </c>
      <c r="M3481" s="1" t="str">
        <f>IF(官網匯出!G3481="","",官網匯出!G3481)</f>
        <v/>
      </c>
      <c r="N3481" s="1" t="str">
        <f>IF(官網匯出!H3481="","",官網匯出!H3481)</f>
        <v/>
      </c>
      <c r="P3481" s="1" t="str">
        <f>IF(官網匯出!J3481="","",RIGHT(官網匯出!J3481,LEN(官網匯出!J3481)-2))</f>
        <v/>
      </c>
      <c r="Q3481" s="1" t="str">
        <f>IF(官網匯出!K3481="","",官網匯出!K3481)</f>
        <v/>
      </c>
      <c r="R3481" s="1" t="str">
        <f>IF(官網匯出!L3481="","",官網匯出!L3481)</f>
        <v/>
      </c>
      <c r="S3481" s="1" t="str">
        <f>IF(官網匯出!M3481="","",官網匯出!M3481)</f>
        <v/>
      </c>
      <c r="T3481" s="1" t="str">
        <f>IF(官網匯出!N3481="","",官網匯出!N3481)</f>
        <v/>
      </c>
      <c r="U3481" s="1" t="str">
        <f>IF(官網匯出!O3481="","",官網匯出!O3481)</f>
        <v/>
      </c>
      <c r="V3481" s="1" t="str">
        <f>IF(官網匯出!P3481="",IF(G3481="","",0),官網匯出!P3481)</f>
        <v/>
      </c>
      <c r="W3481" s="1" t="str">
        <f>IF(官網匯出!Q3481="",IF(G3481="","",0),官網匯出!Q3481)</f>
        <v/>
      </c>
      <c r="X3481" s="1" t="str">
        <f>IF(官網匯出!R3481="","",官網匯出!R3481)</f>
        <v/>
      </c>
      <c r="Y3481" s="1" t="str">
        <f>IF(官網匯出!S3481="","",官網匯出!S3481)</f>
        <v/>
      </c>
      <c r="Z3481" s="1" t="str">
        <f>IF(G3481="","",官網匯出!T3481)</f>
        <v/>
      </c>
      <c r="AA3481" s="1" t="str">
        <f>IF(G3481="","",官網匯出!AK3481)</f>
        <v/>
      </c>
      <c r="AB3481" s="1" t="str">
        <f>IF(G3481="","",IF(官網匯出!V3481="","",官網匯出!V3481))</f>
        <v/>
      </c>
      <c r="AJ3481" s="1" t="str">
        <f>IF(G3481="","",IF(官網匯出!AE3481="","",官網匯出!AE3481))</f>
        <v/>
      </c>
      <c r="AK3481" s="1" t="str">
        <f>IF(G3481="","",IF(官網匯出!AD3481="","",官網匯出!AD3481))</f>
        <v/>
      </c>
      <c r="AL3481" s="1" t="str">
        <f t="shared" si="607"/>
        <v>0</v>
      </c>
      <c r="AM3481" s="1" t="str">
        <f>IF(官網匯出!AG3481="","",官網匯出!AG3481)</f>
        <v/>
      </c>
      <c r="AN3481" s="1" t="str">
        <f>IF(G3481="","",IF(官網匯出!AH3481="","",官網匯出!AH3481))</f>
        <v/>
      </c>
      <c r="AO3481" s="14" t="str">
        <f t="shared" si="608"/>
        <v/>
      </c>
      <c r="AP3481" s="14" t="str">
        <f t="shared" si="609"/>
        <v>1</v>
      </c>
      <c r="AQ3481" s="14" t="str">
        <f t="shared" si="610"/>
        <v>0</v>
      </c>
      <c r="AR3481" s="1" t="str">
        <f t="shared" si="611"/>
        <v/>
      </c>
      <c r="AS3481" s="1" t="str">
        <f t="shared" si="612"/>
        <v/>
      </c>
      <c r="AT3481" s="1" t="str">
        <f t="shared" si="613"/>
        <v/>
      </c>
      <c r="AU3481" s="1" t="str">
        <f t="shared" si="604"/>
        <v/>
      </c>
      <c r="AV3481" s="1" t="e">
        <f>IF(VLOOKUP(G3481,官網匯出!A:AQ,42,FALSE)="","[黃金盾官網]",VLOOKUP(G3481,官網匯出!A:AQ,42,FALSE))</f>
        <v>#N/A</v>
      </c>
      <c r="AW3481" s="1" t="e">
        <f>IF(LEFT(VLOOKUP(G3481,官網匯出!A:AS,43,FALSE),2)="","web",LEFT(VLOOKUP(G3481,官網匯出!A:AS,43,FALSE),2))</f>
        <v>#N/A</v>
      </c>
      <c r="AX3481" s="1" t="str">
        <f t="shared" si="614"/>
        <v>O</v>
      </c>
    </row>
    <row r="3482" spans="1:50">
      <c r="A3482" s="1" t="str">
        <f>IF(G3482="","",VLOOKUP(官網轉換!AW3482,團名!A:B,2,FALSE))</f>
        <v/>
      </c>
      <c r="B3482" s="1" t="str">
        <f>IF(G3482="","",IF(LEFT(VLOOKUP(G3482,官網匯出!A:AQ,43,0),2)="wf",VLOOKUP(VLOOKUP(G3482,官網匯出!A:AQ,43,0),團名!$I$1:$K$12,2,FALSE),"N0071"))</f>
        <v/>
      </c>
      <c r="C3482" s="1" t="str">
        <f>IFERROR(VLOOKUP(官網匯出!D3482,團名!E:G,3,FALSE),"")</f>
        <v/>
      </c>
      <c r="D3482" s="1" t="str">
        <f t="shared" si="605"/>
        <v/>
      </c>
      <c r="E3482" s="1" t="str">
        <f t="shared" si="606"/>
        <v/>
      </c>
      <c r="F3482" s="1" t="str">
        <f>IF(官網匯出!F3482="已付款","","B0012")</f>
        <v>B0012</v>
      </c>
      <c r="G3482" s="1" t="str">
        <f>IF(官網匯出!A3482="","",官網匯出!A3482)</f>
        <v/>
      </c>
      <c r="H3482" s="3" t="str">
        <f>IF(官網匯出!B3482="","",官網匯出!B3482)</f>
        <v/>
      </c>
      <c r="I3482" s="1" t="str">
        <f>IF(官網匯出!C3482="","",官網匯出!C3482)</f>
        <v/>
      </c>
      <c r="J3482" s="1" t="str">
        <f>IF(官網匯出!D3482="","",官網匯出!D3482)</f>
        <v/>
      </c>
      <c r="K3482" s="3" t="str">
        <f>IF(官網匯出!E3482="","",官網匯出!E3482)</f>
        <v/>
      </c>
      <c r="L3482" s="1" t="str">
        <f>IF(官網匯出!F3482="","",官網匯出!F3482)</f>
        <v/>
      </c>
      <c r="M3482" s="1" t="str">
        <f>IF(官網匯出!G3482="","",官網匯出!G3482)</f>
        <v/>
      </c>
      <c r="N3482" s="1" t="str">
        <f>IF(官網匯出!H3482="","",官網匯出!H3482)</f>
        <v/>
      </c>
      <c r="P3482" s="1" t="str">
        <f>IF(官網匯出!J3482="","",RIGHT(官網匯出!J3482,LEN(官網匯出!J3482)-2))</f>
        <v/>
      </c>
      <c r="Q3482" s="1" t="str">
        <f>IF(官網匯出!K3482="","",官網匯出!K3482)</f>
        <v/>
      </c>
      <c r="R3482" s="1" t="str">
        <f>IF(官網匯出!L3482="","",官網匯出!L3482)</f>
        <v/>
      </c>
      <c r="S3482" s="1" t="str">
        <f>IF(官網匯出!M3482="","",官網匯出!M3482)</f>
        <v/>
      </c>
      <c r="T3482" s="1" t="str">
        <f>IF(官網匯出!N3482="","",官網匯出!N3482)</f>
        <v/>
      </c>
      <c r="U3482" s="1" t="str">
        <f>IF(官網匯出!O3482="","",官網匯出!O3482)</f>
        <v/>
      </c>
      <c r="V3482" s="1" t="str">
        <f>IF(官網匯出!P3482="",IF(G3482="","",0),官網匯出!P3482)</f>
        <v/>
      </c>
      <c r="W3482" s="1" t="str">
        <f>IF(官網匯出!Q3482="",IF(G3482="","",0),官網匯出!Q3482)</f>
        <v/>
      </c>
      <c r="X3482" s="1" t="str">
        <f>IF(官網匯出!R3482="","",官網匯出!R3482)</f>
        <v/>
      </c>
      <c r="Y3482" s="1" t="str">
        <f>IF(官網匯出!S3482="","",官網匯出!S3482)</f>
        <v/>
      </c>
      <c r="Z3482" s="1" t="str">
        <f>IF(G3482="","",官網匯出!T3482)</f>
        <v/>
      </c>
      <c r="AA3482" s="1" t="str">
        <f>IF(G3482="","",官網匯出!AK3482)</f>
        <v/>
      </c>
      <c r="AB3482" s="1" t="str">
        <f>IF(G3482="","",IF(官網匯出!V3482="","",官網匯出!V3482))</f>
        <v/>
      </c>
      <c r="AJ3482" s="1" t="str">
        <f>IF(G3482="","",IF(官網匯出!AE3482="","",官網匯出!AE3482))</f>
        <v/>
      </c>
      <c r="AK3482" s="1" t="str">
        <f>IF(G3482="","",IF(官網匯出!AD3482="","",官網匯出!AD3482))</f>
        <v/>
      </c>
      <c r="AL3482" s="1" t="str">
        <f t="shared" si="607"/>
        <v>0</v>
      </c>
      <c r="AM3482" s="1" t="str">
        <f>IF(官網匯出!AG3482="","",官網匯出!AG3482)</f>
        <v/>
      </c>
      <c r="AN3482" s="1" t="str">
        <f>IF(G3482="","",IF(官網匯出!AH3482="","",官網匯出!AH3482))</f>
        <v/>
      </c>
      <c r="AO3482" s="14" t="str">
        <f t="shared" si="608"/>
        <v/>
      </c>
      <c r="AP3482" s="14" t="str">
        <f t="shared" si="609"/>
        <v>1</v>
      </c>
      <c r="AQ3482" s="14" t="str">
        <f t="shared" si="610"/>
        <v>0</v>
      </c>
      <c r="AR3482" s="1" t="str">
        <f t="shared" si="611"/>
        <v/>
      </c>
      <c r="AS3482" s="1" t="str">
        <f t="shared" si="612"/>
        <v/>
      </c>
      <c r="AT3482" s="1" t="str">
        <f t="shared" si="613"/>
        <v/>
      </c>
      <c r="AU3482" s="1" t="str">
        <f t="shared" si="604"/>
        <v/>
      </c>
      <c r="AV3482" s="1" t="e">
        <f>IF(VLOOKUP(G3482,官網匯出!A:AQ,42,FALSE)="","[黃金盾官網]",VLOOKUP(G3482,官網匯出!A:AQ,42,FALSE))</f>
        <v>#N/A</v>
      </c>
      <c r="AW3482" s="1" t="e">
        <f>IF(LEFT(VLOOKUP(G3482,官網匯出!A:AS,43,FALSE),2)="","web",LEFT(VLOOKUP(G3482,官網匯出!A:AS,43,FALSE),2))</f>
        <v>#N/A</v>
      </c>
      <c r="AX3482" s="1" t="str">
        <f t="shared" si="614"/>
        <v>O</v>
      </c>
    </row>
    <row r="3483" spans="1:50">
      <c r="A3483" s="1" t="str">
        <f>IF(G3483="","",VLOOKUP(官網轉換!AW3483,團名!A:B,2,FALSE))</f>
        <v/>
      </c>
      <c r="B3483" s="1" t="str">
        <f>IF(G3483="","",IF(LEFT(VLOOKUP(G3483,官網匯出!A:AQ,43,0),2)="wf",VLOOKUP(VLOOKUP(G3483,官網匯出!A:AQ,43,0),團名!$I$1:$K$12,2,FALSE),"N0071"))</f>
        <v/>
      </c>
      <c r="C3483" s="1" t="str">
        <f>IFERROR(VLOOKUP(官網匯出!D3483,團名!E:G,3,FALSE),"")</f>
        <v/>
      </c>
      <c r="D3483" s="1" t="str">
        <f t="shared" si="605"/>
        <v/>
      </c>
      <c r="E3483" s="1" t="str">
        <f t="shared" si="606"/>
        <v/>
      </c>
      <c r="F3483" s="1" t="str">
        <f>IF(官網匯出!F3483="已付款","","B0012")</f>
        <v>B0012</v>
      </c>
      <c r="G3483" s="1" t="str">
        <f>IF(官網匯出!A3483="","",官網匯出!A3483)</f>
        <v/>
      </c>
      <c r="H3483" s="3" t="str">
        <f>IF(官網匯出!B3483="","",官網匯出!B3483)</f>
        <v/>
      </c>
      <c r="I3483" s="1" t="str">
        <f>IF(官網匯出!C3483="","",官網匯出!C3483)</f>
        <v/>
      </c>
      <c r="J3483" s="1" t="str">
        <f>IF(官網匯出!D3483="","",官網匯出!D3483)</f>
        <v/>
      </c>
      <c r="K3483" s="3" t="str">
        <f>IF(官網匯出!E3483="","",官網匯出!E3483)</f>
        <v/>
      </c>
      <c r="L3483" s="1" t="str">
        <f>IF(官網匯出!F3483="","",官網匯出!F3483)</f>
        <v/>
      </c>
      <c r="M3483" s="1" t="str">
        <f>IF(官網匯出!G3483="","",官網匯出!G3483)</f>
        <v/>
      </c>
      <c r="N3483" s="1" t="str">
        <f>IF(官網匯出!H3483="","",官網匯出!H3483)</f>
        <v/>
      </c>
      <c r="P3483" s="1" t="str">
        <f>IF(官網匯出!J3483="","",RIGHT(官網匯出!J3483,LEN(官網匯出!J3483)-2))</f>
        <v/>
      </c>
      <c r="Q3483" s="1" t="str">
        <f>IF(官網匯出!K3483="","",官網匯出!K3483)</f>
        <v/>
      </c>
      <c r="R3483" s="1" t="str">
        <f>IF(官網匯出!L3483="","",官網匯出!L3483)</f>
        <v/>
      </c>
      <c r="S3483" s="1" t="str">
        <f>IF(官網匯出!M3483="","",官網匯出!M3483)</f>
        <v/>
      </c>
      <c r="T3483" s="1" t="str">
        <f>IF(官網匯出!N3483="","",官網匯出!N3483)</f>
        <v/>
      </c>
      <c r="U3483" s="1" t="str">
        <f>IF(官網匯出!O3483="","",官網匯出!O3483)</f>
        <v/>
      </c>
      <c r="V3483" s="1" t="str">
        <f>IF(官網匯出!P3483="",IF(G3483="","",0),官網匯出!P3483)</f>
        <v/>
      </c>
      <c r="W3483" s="1" t="str">
        <f>IF(官網匯出!Q3483="",IF(G3483="","",0),官網匯出!Q3483)</f>
        <v/>
      </c>
      <c r="X3483" s="1" t="str">
        <f>IF(官網匯出!R3483="","",官網匯出!R3483)</f>
        <v/>
      </c>
      <c r="Y3483" s="1" t="str">
        <f>IF(官網匯出!S3483="","",官網匯出!S3483)</f>
        <v/>
      </c>
      <c r="Z3483" s="1" t="str">
        <f>IF(G3483="","",官網匯出!T3483)</f>
        <v/>
      </c>
      <c r="AA3483" s="1" t="str">
        <f>IF(G3483="","",官網匯出!AK3483)</f>
        <v/>
      </c>
      <c r="AB3483" s="1" t="str">
        <f>IF(G3483="","",IF(官網匯出!V3483="","",官網匯出!V3483))</f>
        <v/>
      </c>
      <c r="AJ3483" s="1" t="str">
        <f>IF(G3483="","",IF(官網匯出!AE3483="","",官網匯出!AE3483))</f>
        <v/>
      </c>
      <c r="AK3483" s="1" t="str">
        <f>IF(G3483="","",IF(官網匯出!AD3483="","",官網匯出!AD3483))</f>
        <v/>
      </c>
      <c r="AL3483" s="1" t="str">
        <f t="shared" si="607"/>
        <v>0</v>
      </c>
      <c r="AM3483" s="1" t="str">
        <f>IF(官網匯出!AG3483="","",官網匯出!AG3483)</f>
        <v/>
      </c>
      <c r="AN3483" s="1" t="str">
        <f>IF(G3483="","",IF(官網匯出!AH3483="","",官網匯出!AH3483))</f>
        <v/>
      </c>
      <c r="AO3483" s="14" t="str">
        <f t="shared" si="608"/>
        <v/>
      </c>
      <c r="AP3483" s="14" t="str">
        <f t="shared" si="609"/>
        <v>1</v>
      </c>
      <c r="AQ3483" s="14" t="str">
        <f t="shared" si="610"/>
        <v>0</v>
      </c>
      <c r="AR3483" s="1" t="str">
        <f t="shared" si="611"/>
        <v/>
      </c>
      <c r="AS3483" s="1" t="str">
        <f t="shared" si="612"/>
        <v/>
      </c>
      <c r="AT3483" s="1" t="str">
        <f t="shared" si="613"/>
        <v/>
      </c>
      <c r="AU3483" s="1" t="str">
        <f t="shared" si="604"/>
        <v/>
      </c>
      <c r="AV3483" s="1" t="e">
        <f>IF(VLOOKUP(G3483,官網匯出!A:AQ,42,FALSE)="","[黃金盾官網]",VLOOKUP(G3483,官網匯出!A:AQ,42,FALSE))</f>
        <v>#N/A</v>
      </c>
      <c r="AW3483" s="1" t="e">
        <f>IF(LEFT(VLOOKUP(G3483,官網匯出!A:AS,43,FALSE),2)="","web",LEFT(VLOOKUP(G3483,官網匯出!A:AS,43,FALSE),2))</f>
        <v>#N/A</v>
      </c>
      <c r="AX3483" s="1" t="str">
        <f t="shared" si="614"/>
        <v>O</v>
      </c>
    </row>
    <row r="3484" spans="1:50">
      <c r="A3484" s="1" t="str">
        <f>IF(G3484="","",VLOOKUP(官網轉換!AW3484,團名!A:B,2,FALSE))</f>
        <v/>
      </c>
      <c r="B3484" s="1" t="str">
        <f>IF(G3484="","",IF(LEFT(VLOOKUP(G3484,官網匯出!A:AQ,43,0),2)="wf",VLOOKUP(VLOOKUP(G3484,官網匯出!A:AQ,43,0),團名!$I$1:$K$12,2,FALSE),"N0071"))</f>
        <v/>
      </c>
      <c r="C3484" s="1" t="str">
        <f>IFERROR(VLOOKUP(官網匯出!D3484,團名!E:G,3,FALSE),"")</f>
        <v/>
      </c>
      <c r="D3484" s="1" t="str">
        <f t="shared" si="605"/>
        <v/>
      </c>
      <c r="E3484" s="1" t="str">
        <f t="shared" si="606"/>
        <v/>
      </c>
      <c r="F3484" s="1" t="str">
        <f>IF(官網匯出!F3484="已付款","","B0012")</f>
        <v>B0012</v>
      </c>
      <c r="G3484" s="1" t="str">
        <f>IF(官網匯出!A3484="","",官網匯出!A3484)</f>
        <v/>
      </c>
      <c r="H3484" s="3" t="str">
        <f>IF(官網匯出!B3484="","",官網匯出!B3484)</f>
        <v/>
      </c>
      <c r="I3484" s="1" t="str">
        <f>IF(官網匯出!C3484="","",官網匯出!C3484)</f>
        <v/>
      </c>
      <c r="J3484" s="1" t="str">
        <f>IF(官網匯出!D3484="","",官網匯出!D3484)</f>
        <v/>
      </c>
      <c r="K3484" s="3" t="str">
        <f>IF(官網匯出!E3484="","",官網匯出!E3484)</f>
        <v/>
      </c>
      <c r="L3484" s="1" t="str">
        <f>IF(官網匯出!F3484="","",官網匯出!F3484)</f>
        <v/>
      </c>
      <c r="M3484" s="1" t="str">
        <f>IF(官網匯出!G3484="","",官網匯出!G3484)</f>
        <v/>
      </c>
      <c r="N3484" s="1" t="str">
        <f>IF(官網匯出!H3484="","",官網匯出!H3484)</f>
        <v/>
      </c>
      <c r="P3484" s="1" t="str">
        <f>IF(官網匯出!J3484="","",RIGHT(官網匯出!J3484,LEN(官網匯出!J3484)-2))</f>
        <v/>
      </c>
      <c r="Q3484" s="1" t="str">
        <f>IF(官網匯出!K3484="","",官網匯出!K3484)</f>
        <v/>
      </c>
      <c r="R3484" s="1" t="str">
        <f>IF(官網匯出!L3484="","",官網匯出!L3484)</f>
        <v/>
      </c>
      <c r="S3484" s="1" t="str">
        <f>IF(官網匯出!M3484="","",官網匯出!M3484)</f>
        <v/>
      </c>
      <c r="T3484" s="1" t="str">
        <f>IF(官網匯出!N3484="","",官網匯出!N3484)</f>
        <v/>
      </c>
      <c r="U3484" s="1" t="str">
        <f>IF(官網匯出!O3484="","",官網匯出!O3484)</f>
        <v/>
      </c>
      <c r="V3484" s="1" t="str">
        <f>IF(官網匯出!P3484="",IF(G3484="","",0),官網匯出!P3484)</f>
        <v/>
      </c>
      <c r="W3484" s="1" t="str">
        <f>IF(官網匯出!Q3484="",IF(G3484="","",0),官網匯出!Q3484)</f>
        <v/>
      </c>
      <c r="X3484" s="1" t="str">
        <f>IF(官網匯出!R3484="","",官網匯出!R3484)</f>
        <v/>
      </c>
      <c r="Y3484" s="1" t="str">
        <f>IF(官網匯出!S3484="","",官網匯出!S3484)</f>
        <v/>
      </c>
      <c r="Z3484" s="1" t="str">
        <f>IF(G3484="","",官網匯出!T3484)</f>
        <v/>
      </c>
      <c r="AA3484" s="1" t="str">
        <f>IF(G3484="","",官網匯出!AK3484)</f>
        <v/>
      </c>
      <c r="AB3484" s="1" t="str">
        <f>IF(G3484="","",IF(官網匯出!V3484="","",官網匯出!V3484))</f>
        <v/>
      </c>
      <c r="AJ3484" s="1" t="str">
        <f>IF(G3484="","",IF(官網匯出!AE3484="","",官網匯出!AE3484))</f>
        <v/>
      </c>
      <c r="AK3484" s="1" t="str">
        <f>IF(G3484="","",IF(官網匯出!AD3484="","",官網匯出!AD3484))</f>
        <v/>
      </c>
      <c r="AL3484" s="1" t="str">
        <f t="shared" si="607"/>
        <v>0</v>
      </c>
      <c r="AM3484" s="1" t="str">
        <f>IF(官網匯出!AG3484="","",官網匯出!AG3484)</f>
        <v/>
      </c>
      <c r="AN3484" s="1" t="str">
        <f>IF(G3484="","",IF(官網匯出!AH3484="","",官網匯出!AH3484))</f>
        <v/>
      </c>
      <c r="AO3484" s="14" t="str">
        <f t="shared" si="608"/>
        <v/>
      </c>
      <c r="AP3484" s="14" t="str">
        <f t="shared" si="609"/>
        <v>1</v>
      </c>
      <c r="AQ3484" s="14" t="str">
        <f t="shared" si="610"/>
        <v>0</v>
      </c>
      <c r="AR3484" s="1" t="str">
        <f t="shared" si="611"/>
        <v/>
      </c>
      <c r="AS3484" s="1" t="str">
        <f t="shared" si="612"/>
        <v/>
      </c>
      <c r="AT3484" s="1" t="str">
        <f t="shared" si="613"/>
        <v/>
      </c>
      <c r="AU3484" s="1" t="str">
        <f t="shared" si="604"/>
        <v/>
      </c>
      <c r="AV3484" s="1" t="e">
        <f>IF(VLOOKUP(G3484,官網匯出!A:AQ,42,FALSE)="","[黃金盾官網]",VLOOKUP(G3484,官網匯出!A:AQ,42,FALSE))</f>
        <v>#N/A</v>
      </c>
      <c r="AW3484" s="1" t="e">
        <f>IF(LEFT(VLOOKUP(G3484,官網匯出!A:AS,43,FALSE),2)="","web",LEFT(VLOOKUP(G3484,官網匯出!A:AS,43,FALSE),2))</f>
        <v>#N/A</v>
      </c>
      <c r="AX3484" s="1" t="str">
        <f t="shared" si="614"/>
        <v>O</v>
      </c>
    </row>
    <row r="3485" spans="1:50">
      <c r="A3485" s="1" t="str">
        <f>IF(G3485="","",VLOOKUP(官網轉換!AW3485,團名!A:B,2,FALSE))</f>
        <v/>
      </c>
      <c r="B3485" s="1" t="str">
        <f>IF(G3485="","",IF(LEFT(VLOOKUP(G3485,官網匯出!A:AQ,43,0),2)="wf",VLOOKUP(VLOOKUP(G3485,官網匯出!A:AQ,43,0),團名!$I$1:$K$12,2,FALSE),"N0071"))</f>
        <v/>
      </c>
      <c r="C3485" s="1" t="str">
        <f>IFERROR(VLOOKUP(官網匯出!D3485,團名!E:G,3,FALSE),"")</f>
        <v/>
      </c>
      <c r="D3485" s="1" t="str">
        <f t="shared" si="605"/>
        <v/>
      </c>
      <c r="E3485" s="1" t="str">
        <f t="shared" si="606"/>
        <v/>
      </c>
      <c r="F3485" s="1" t="str">
        <f>IF(官網匯出!F3485="已付款","","B0012")</f>
        <v>B0012</v>
      </c>
      <c r="G3485" s="1" t="str">
        <f>IF(官網匯出!A3485="","",官網匯出!A3485)</f>
        <v/>
      </c>
      <c r="H3485" s="3" t="str">
        <f>IF(官網匯出!B3485="","",官網匯出!B3485)</f>
        <v/>
      </c>
      <c r="I3485" s="1" t="str">
        <f>IF(官網匯出!C3485="","",官網匯出!C3485)</f>
        <v/>
      </c>
      <c r="J3485" s="1" t="str">
        <f>IF(官網匯出!D3485="","",官網匯出!D3485)</f>
        <v/>
      </c>
      <c r="K3485" s="3" t="str">
        <f>IF(官網匯出!E3485="","",官網匯出!E3485)</f>
        <v/>
      </c>
      <c r="L3485" s="1" t="str">
        <f>IF(官網匯出!F3485="","",官網匯出!F3485)</f>
        <v/>
      </c>
      <c r="M3485" s="1" t="str">
        <f>IF(官網匯出!G3485="","",官網匯出!G3485)</f>
        <v/>
      </c>
      <c r="N3485" s="1" t="str">
        <f>IF(官網匯出!H3485="","",官網匯出!H3485)</f>
        <v/>
      </c>
      <c r="P3485" s="1" t="str">
        <f>IF(官網匯出!J3485="","",RIGHT(官網匯出!J3485,LEN(官網匯出!J3485)-2))</f>
        <v/>
      </c>
      <c r="Q3485" s="1" t="str">
        <f>IF(官網匯出!K3485="","",官網匯出!K3485)</f>
        <v/>
      </c>
      <c r="R3485" s="1" t="str">
        <f>IF(官網匯出!L3485="","",官網匯出!L3485)</f>
        <v/>
      </c>
      <c r="S3485" s="1" t="str">
        <f>IF(官網匯出!M3485="","",官網匯出!M3485)</f>
        <v/>
      </c>
      <c r="T3485" s="1" t="str">
        <f>IF(官網匯出!N3485="","",官網匯出!N3485)</f>
        <v/>
      </c>
      <c r="U3485" s="1" t="str">
        <f>IF(官網匯出!O3485="","",官網匯出!O3485)</f>
        <v/>
      </c>
      <c r="V3485" s="1" t="str">
        <f>IF(官網匯出!P3485="",IF(G3485="","",0),官網匯出!P3485)</f>
        <v/>
      </c>
      <c r="W3485" s="1" t="str">
        <f>IF(官網匯出!Q3485="",IF(G3485="","",0),官網匯出!Q3485)</f>
        <v/>
      </c>
      <c r="X3485" s="1" t="str">
        <f>IF(官網匯出!R3485="","",官網匯出!R3485)</f>
        <v/>
      </c>
      <c r="Y3485" s="1" t="str">
        <f>IF(官網匯出!S3485="","",官網匯出!S3485)</f>
        <v/>
      </c>
      <c r="Z3485" s="1" t="str">
        <f>IF(G3485="","",官網匯出!T3485)</f>
        <v/>
      </c>
      <c r="AA3485" s="1" t="str">
        <f>IF(G3485="","",官網匯出!AK3485)</f>
        <v/>
      </c>
      <c r="AB3485" s="1" t="str">
        <f>IF(G3485="","",IF(官網匯出!V3485="","",官網匯出!V3485))</f>
        <v/>
      </c>
      <c r="AJ3485" s="1" t="str">
        <f>IF(G3485="","",IF(官網匯出!AE3485="","",官網匯出!AE3485))</f>
        <v/>
      </c>
      <c r="AK3485" s="1" t="str">
        <f>IF(G3485="","",IF(官網匯出!AD3485="","",官網匯出!AD3485))</f>
        <v/>
      </c>
      <c r="AL3485" s="1" t="str">
        <f t="shared" si="607"/>
        <v>0</v>
      </c>
      <c r="AM3485" s="1" t="str">
        <f>IF(官網匯出!AG3485="","",官網匯出!AG3485)</f>
        <v/>
      </c>
      <c r="AN3485" s="1" t="str">
        <f>IF(G3485="","",IF(官網匯出!AH3485="","",官網匯出!AH3485))</f>
        <v/>
      </c>
      <c r="AO3485" s="14" t="str">
        <f t="shared" si="608"/>
        <v/>
      </c>
      <c r="AP3485" s="14" t="str">
        <f t="shared" si="609"/>
        <v>1</v>
      </c>
      <c r="AQ3485" s="14" t="str">
        <f t="shared" si="610"/>
        <v>0</v>
      </c>
      <c r="AR3485" s="1" t="str">
        <f t="shared" si="611"/>
        <v/>
      </c>
      <c r="AS3485" s="1" t="str">
        <f t="shared" si="612"/>
        <v/>
      </c>
      <c r="AT3485" s="1" t="str">
        <f t="shared" si="613"/>
        <v/>
      </c>
      <c r="AU3485" s="1" t="str">
        <f t="shared" si="604"/>
        <v/>
      </c>
      <c r="AV3485" s="1" t="e">
        <f>IF(VLOOKUP(G3485,官網匯出!A:AQ,42,FALSE)="","[黃金盾官網]",VLOOKUP(G3485,官網匯出!A:AQ,42,FALSE))</f>
        <v>#N/A</v>
      </c>
      <c r="AW3485" s="1" t="e">
        <f>IF(LEFT(VLOOKUP(G3485,官網匯出!A:AS,43,FALSE),2)="","web",LEFT(VLOOKUP(G3485,官網匯出!A:AS,43,FALSE),2))</f>
        <v>#N/A</v>
      </c>
      <c r="AX3485" s="1" t="str">
        <f t="shared" si="614"/>
        <v>O</v>
      </c>
    </row>
    <row r="3486" spans="1:50">
      <c r="A3486" s="1" t="str">
        <f>IF(G3486="","",VLOOKUP(官網轉換!AW3486,團名!A:B,2,FALSE))</f>
        <v/>
      </c>
      <c r="B3486" s="1" t="str">
        <f>IF(G3486="","",IF(LEFT(VLOOKUP(G3486,官網匯出!A:AQ,43,0),2)="wf",VLOOKUP(VLOOKUP(G3486,官網匯出!A:AQ,43,0),團名!$I$1:$K$12,2,FALSE),"N0071"))</f>
        <v/>
      </c>
      <c r="C3486" s="1" t="str">
        <f>IFERROR(VLOOKUP(官網匯出!D3486,團名!E:G,3,FALSE),"")</f>
        <v/>
      </c>
      <c r="D3486" s="1" t="str">
        <f t="shared" si="605"/>
        <v/>
      </c>
      <c r="E3486" s="1" t="str">
        <f t="shared" si="606"/>
        <v/>
      </c>
      <c r="F3486" s="1" t="str">
        <f>IF(官網匯出!F3486="已付款","","B0012")</f>
        <v>B0012</v>
      </c>
      <c r="G3486" s="1" t="str">
        <f>IF(官網匯出!A3486="","",官網匯出!A3486)</f>
        <v/>
      </c>
      <c r="H3486" s="3" t="str">
        <f>IF(官網匯出!B3486="","",官網匯出!B3486)</f>
        <v/>
      </c>
      <c r="I3486" s="1" t="str">
        <f>IF(官網匯出!C3486="","",官網匯出!C3486)</f>
        <v/>
      </c>
      <c r="J3486" s="1" t="str">
        <f>IF(官網匯出!D3486="","",官網匯出!D3486)</f>
        <v/>
      </c>
      <c r="K3486" s="3" t="str">
        <f>IF(官網匯出!E3486="","",官網匯出!E3486)</f>
        <v/>
      </c>
      <c r="L3486" s="1" t="str">
        <f>IF(官網匯出!F3486="","",官網匯出!F3486)</f>
        <v/>
      </c>
      <c r="M3486" s="1" t="str">
        <f>IF(官網匯出!G3486="","",官網匯出!G3486)</f>
        <v/>
      </c>
      <c r="N3486" s="1" t="str">
        <f>IF(官網匯出!H3486="","",官網匯出!H3486)</f>
        <v/>
      </c>
      <c r="P3486" s="1" t="str">
        <f>IF(官網匯出!J3486="","",RIGHT(官網匯出!J3486,LEN(官網匯出!J3486)-2))</f>
        <v/>
      </c>
      <c r="Q3486" s="1" t="str">
        <f>IF(官網匯出!K3486="","",官網匯出!K3486)</f>
        <v/>
      </c>
      <c r="R3486" s="1" t="str">
        <f>IF(官網匯出!L3486="","",官網匯出!L3486)</f>
        <v/>
      </c>
      <c r="S3486" s="1" t="str">
        <f>IF(官網匯出!M3486="","",官網匯出!M3486)</f>
        <v/>
      </c>
      <c r="T3486" s="1" t="str">
        <f>IF(官網匯出!N3486="","",官網匯出!N3486)</f>
        <v/>
      </c>
      <c r="U3486" s="1" t="str">
        <f>IF(官網匯出!O3486="","",官網匯出!O3486)</f>
        <v/>
      </c>
      <c r="V3486" s="1" t="str">
        <f>IF(官網匯出!P3486="",IF(G3486="","",0),官網匯出!P3486)</f>
        <v/>
      </c>
      <c r="W3486" s="1" t="str">
        <f>IF(官網匯出!Q3486="",IF(G3486="","",0),官網匯出!Q3486)</f>
        <v/>
      </c>
      <c r="X3486" s="1" t="str">
        <f>IF(官網匯出!R3486="","",官網匯出!R3486)</f>
        <v/>
      </c>
      <c r="Y3486" s="1" t="str">
        <f>IF(官網匯出!S3486="","",官網匯出!S3486)</f>
        <v/>
      </c>
      <c r="Z3486" s="1" t="str">
        <f>IF(G3486="","",官網匯出!T3486)</f>
        <v/>
      </c>
      <c r="AA3486" s="1" t="str">
        <f>IF(G3486="","",官網匯出!AK3486)</f>
        <v/>
      </c>
      <c r="AB3486" s="1" t="str">
        <f>IF(G3486="","",IF(官網匯出!V3486="","",官網匯出!V3486))</f>
        <v/>
      </c>
      <c r="AJ3486" s="1" t="str">
        <f>IF(G3486="","",IF(官網匯出!AE3486="","",官網匯出!AE3486))</f>
        <v/>
      </c>
      <c r="AK3486" s="1" t="str">
        <f>IF(G3486="","",IF(官網匯出!AD3486="","",官網匯出!AD3486))</f>
        <v/>
      </c>
      <c r="AL3486" s="1" t="str">
        <f t="shared" si="607"/>
        <v>0</v>
      </c>
      <c r="AM3486" s="1" t="str">
        <f>IF(官網匯出!AG3486="","",官網匯出!AG3486)</f>
        <v/>
      </c>
      <c r="AN3486" s="1" t="str">
        <f>IF(G3486="","",IF(官網匯出!AH3486="","",官網匯出!AH3486))</f>
        <v/>
      </c>
      <c r="AO3486" s="14" t="str">
        <f t="shared" si="608"/>
        <v/>
      </c>
      <c r="AP3486" s="14" t="str">
        <f t="shared" si="609"/>
        <v>1</v>
      </c>
      <c r="AQ3486" s="14" t="str">
        <f t="shared" si="610"/>
        <v>0</v>
      </c>
      <c r="AR3486" s="1" t="str">
        <f t="shared" si="611"/>
        <v/>
      </c>
      <c r="AS3486" s="1" t="str">
        <f t="shared" si="612"/>
        <v/>
      </c>
      <c r="AT3486" s="1" t="str">
        <f t="shared" si="613"/>
        <v/>
      </c>
      <c r="AU3486" s="1" t="str">
        <f t="shared" si="604"/>
        <v/>
      </c>
      <c r="AV3486" s="1" t="e">
        <f>IF(VLOOKUP(G3486,官網匯出!A:AQ,42,FALSE)="","[黃金盾官網]",VLOOKUP(G3486,官網匯出!A:AQ,42,FALSE))</f>
        <v>#N/A</v>
      </c>
      <c r="AW3486" s="1" t="e">
        <f>IF(LEFT(VLOOKUP(G3486,官網匯出!A:AS,43,FALSE),2)="","web",LEFT(VLOOKUP(G3486,官網匯出!A:AS,43,FALSE),2))</f>
        <v>#N/A</v>
      </c>
      <c r="AX3486" s="1" t="str">
        <f t="shared" si="614"/>
        <v>O</v>
      </c>
    </row>
    <row r="3487" spans="1:50">
      <c r="A3487" s="1" t="str">
        <f>IF(G3487="","",VLOOKUP(官網轉換!AW3487,團名!A:B,2,FALSE))</f>
        <v/>
      </c>
      <c r="B3487" s="1" t="str">
        <f>IF(G3487="","",IF(LEFT(VLOOKUP(G3487,官網匯出!A:AQ,43,0),2)="wf",VLOOKUP(VLOOKUP(G3487,官網匯出!A:AQ,43,0),團名!$I$1:$K$12,2,FALSE),"N0071"))</f>
        <v/>
      </c>
      <c r="C3487" s="1" t="str">
        <f>IFERROR(VLOOKUP(官網匯出!D3487,團名!E:G,3,FALSE),"")</f>
        <v/>
      </c>
      <c r="D3487" s="1" t="str">
        <f t="shared" si="605"/>
        <v/>
      </c>
      <c r="E3487" s="1" t="str">
        <f t="shared" si="606"/>
        <v/>
      </c>
      <c r="F3487" s="1" t="str">
        <f>IF(官網匯出!F3487="已付款","","B0012")</f>
        <v>B0012</v>
      </c>
      <c r="G3487" s="1" t="str">
        <f>IF(官網匯出!A3487="","",官網匯出!A3487)</f>
        <v/>
      </c>
      <c r="H3487" s="3" t="str">
        <f>IF(官網匯出!B3487="","",官網匯出!B3487)</f>
        <v/>
      </c>
      <c r="I3487" s="1" t="str">
        <f>IF(官網匯出!C3487="","",官網匯出!C3487)</f>
        <v/>
      </c>
      <c r="J3487" s="1" t="str">
        <f>IF(官網匯出!D3487="","",官網匯出!D3487)</f>
        <v/>
      </c>
      <c r="K3487" s="3" t="str">
        <f>IF(官網匯出!E3487="","",官網匯出!E3487)</f>
        <v/>
      </c>
      <c r="L3487" s="1" t="str">
        <f>IF(官網匯出!F3487="","",官網匯出!F3487)</f>
        <v/>
      </c>
      <c r="M3487" s="1" t="str">
        <f>IF(官網匯出!G3487="","",官網匯出!G3487)</f>
        <v/>
      </c>
      <c r="N3487" s="1" t="str">
        <f>IF(官網匯出!H3487="","",官網匯出!H3487)</f>
        <v/>
      </c>
      <c r="P3487" s="1" t="str">
        <f>IF(官網匯出!J3487="","",RIGHT(官網匯出!J3487,LEN(官網匯出!J3487)-2))</f>
        <v/>
      </c>
      <c r="Q3487" s="1" t="str">
        <f>IF(官網匯出!K3487="","",官網匯出!K3487)</f>
        <v/>
      </c>
      <c r="R3487" s="1" t="str">
        <f>IF(官網匯出!L3487="","",官網匯出!L3487)</f>
        <v/>
      </c>
      <c r="S3487" s="1" t="str">
        <f>IF(官網匯出!M3487="","",官網匯出!M3487)</f>
        <v/>
      </c>
      <c r="T3487" s="1" t="str">
        <f>IF(官網匯出!N3487="","",官網匯出!N3487)</f>
        <v/>
      </c>
      <c r="U3487" s="1" t="str">
        <f>IF(官網匯出!O3487="","",官網匯出!O3487)</f>
        <v/>
      </c>
      <c r="V3487" s="1" t="str">
        <f>IF(官網匯出!P3487="",IF(G3487="","",0),官網匯出!P3487)</f>
        <v/>
      </c>
      <c r="W3487" s="1" t="str">
        <f>IF(官網匯出!Q3487="",IF(G3487="","",0),官網匯出!Q3487)</f>
        <v/>
      </c>
      <c r="X3487" s="1" t="str">
        <f>IF(官網匯出!R3487="","",官網匯出!R3487)</f>
        <v/>
      </c>
      <c r="Y3487" s="1" t="str">
        <f>IF(官網匯出!S3487="","",官網匯出!S3487)</f>
        <v/>
      </c>
      <c r="Z3487" s="1" t="str">
        <f>IF(G3487="","",官網匯出!T3487)</f>
        <v/>
      </c>
      <c r="AA3487" s="1" t="str">
        <f>IF(G3487="","",官網匯出!AK3487)</f>
        <v/>
      </c>
      <c r="AB3487" s="1" t="str">
        <f>IF(G3487="","",IF(官網匯出!V3487="","",官網匯出!V3487))</f>
        <v/>
      </c>
      <c r="AJ3487" s="1" t="str">
        <f>IF(G3487="","",IF(官網匯出!AE3487="","",官網匯出!AE3487))</f>
        <v/>
      </c>
      <c r="AK3487" s="1" t="str">
        <f>IF(G3487="","",IF(官網匯出!AD3487="","",官網匯出!AD3487))</f>
        <v/>
      </c>
      <c r="AL3487" s="1" t="str">
        <f t="shared" si="607"/>
        <v>0</v>
      </c>
      <c r="AM3487" s="1" t="str">
        <f>IF(官網匯出!AG3487="","",官網匯出!AG3487)</f>
        <v/>
      </c>
      <c r="AN3487" s="1" t="str">
        <f>IF(G3487="","",IF(官網匯出!AH3487="","",官網匯出!AH3487))</f>
        <v/>
      </c>
      <c r="AO3487" s="14" t="str">
        <f t="shared" si="608"/>
        <v/>
      </c>
      <c r="AP3487" s="14" t="str">
        <f t="shared" si="609"/>
        <v>1</v>
      </c>
      <c r="AQ3487" s="14" t="str">
        <f t="shared" si="610"/>
        <v>0</v>
      </c>
      <c r="AR3487" s="1" t="str">
        <f t="shared" si="611"/>
        <v/>
      </c>
      <c r="AS3487" s="1" t="str">
        <f t="shared" si="612"/>
        <v/>
      </c>
      <c r="AT3487" s="1" t="str">
        <f t="shared" si="613"/>
        <v/>
      </c>
      <c r="AU3487" s="1" t="str">
        <f t="shared" si="604"/>
        <v/>
      </c>
      <c r="AV3487" s="1" t="e">
        <f>IF(VLOOKUP(G3487,官網匯出!A:AQ,42,FALSE)="","[黃金盾官網]",VLOOKUP(G3487,官網匯出!A:AQ,42,FALSE))</f>
        <v>#N/A</v>
      </c>
      <c r="AW3487" s="1" t="e">
        <f>IF(LEFT(VLOOKUP(G3487,官網匯出!A:AS,43,FALSE),2)="","web",LEFT(VLOOKUP(G3487,官網匯出!A:AS,43,FALSE),2))</f>
        <v>#N/A</v>
      </c>
      <c r="AX3487" s="1" t="str">
        <f t="shared" si="614"/>
        <v>O</v>
      </c>
    </row>
    <row r="3488" spans="1:50">
      <c r="A3488" s="1" t="str">
        <f>IF(G3488="","",VLOOKUP(官網轉換!AW3488,團名!A:B,2,FALSE))</f>
        <v/>
      </c>
      <c r="B3488" s="1" t="str">
        <f>IF(G3488="","",IF(LEFT(VLOOKUP(G3488,官網匯出!A:AQ,43,0),2)="wf",VLOOKUP(VLOOKUP(G3488,官網匯出!A:AQ,43,0),團名!$I$1:$K$12,2,FALSE),"N0071"))</f>
        <v/>
      </c>
      <c r="C3488" s="1" t="str">
        <f>IFERROR(VLOOKUP(官網匯出!D3488,團名!E:G,3,FALSE),"")</f>
        <v/>
      </c>
      <c r="D3488" s="1" t="str">
        <f t="shared" si="605"/>
        <v/>
      </c>
      <c r="E3488" s="1" t="str">
        <f t="shared" si="606"/>
        <v/>
      </c>
      <c r="F3488" s="1" t="str">
        <f>IF(官網匯出!F3488="已付款","","B0012")</f>
        <v>B0012</v>
      </c>
      <c r="G3488" s="1" t="str">
        <f>IF(官網匯出!A3488="","",官網匯出!A3488)</f>
        <v/>
      </c>
      <c r="H3488" s="3" t="str">
        <f>IF(官網匯出!B3488="","",官網匯出!B3488)</f>
        <v/>
      </c>
      <c r="I3488" s="1" t="str">
        <f>IF(官網匯出!C3488="","",官網匯出!C3488)</f>
        <v/>
      </c>
      <c r="J3488" s="1" t="str">
        <f>IF(官網匯出!D3488="","",官網匯出!D3488)</f>
        <v/>
      </c>
      <c r="K3488" s="3" t="str">
        <f>IF(官網匯出!E3488="","",官網匯出!E3488)</f>
        <v/>
      </c>
      <c r="L3488" s="1" t="str">
        <f>IF(官網匯出!F3488="","",官網匯出!F3488)</f>
        <v/>
      </c>
      <c r="M3488" s="1" t="str">
        <f>IF(官網匯出!G3488="","",官網匯出!G3488)</f>
        <v/>
      </c>
      <c r="N3488" s="1" t="str">
        <f>IF(官網匯出!H3488="","",官網匯出!H3488)</f>
        <v/>
      </c>
      <c r="P3488" s="1" t="str">
        <f>IF(官網匯出!J3488="","",RIGHT(官網匯出!J3488,LEN(官網匯出!J3488)-2))</f>
        <v/>
      </c>
      <c r="Q3488" s="1" t="str">
        <f>IF(官網匯出!K3488="","",官網匯出!K3488)</f>
        <v/>
      </c>
      <c r="R3488" s="1" t="str">
        <f>IF(官網匯出!L3488="","",官網匯出!L3488)</f>
        <v/>
      </c>
      <c r="S3488" s="1" t="str">
        <f>IF(官網匯出!M3488="","",官網匯出!M3488)</f>
        <v/>
      </c>
      <c r="T3488" s="1" t="str">
        <f>IF(官網匯出!N3488="","",官網匯出!N3488)</f>
        <v/>
      </c>
      <c r="U3488" s="1" t="str">
        <f>IF(官網匯出!O3488="","",官網匯出!O3488)</f>
        <v/>
      </c>
      <c r="V3488" s="1" t="str">
        <f>IF(官網匯出!P3488="",IF(G3488="","",0),官網匯出!P3488)</f>
        <v/>
      </c>
      <c r="W3488" s="1" t="str">
        <f>IF(官網匯出!Q3488="",IF(G3488="","",0),官網匯出!Q3488)</f>
        <v/>
      </c>
      <c r="X3488" s="1" t="str">
        <f>IF(官網匯出!R3488="","",官網匯出!R3488)</f>
        <v/>
      </c>
      <c r="Y3488" s="1" t="str">
        <f>IF(官網匯出!S3488="","",官網匯出!S3488)</f>
        <v/>
      </c>
      <c r="Z3488" s="1" t="str">
        <f>IF(G3488="","",官網匯出!T3488)</f>
        <v/>
      </c>
      <c r="AA3488" s="1" t="str">
        <f>IF(G3488="","",官網匯出!AK3488)</f>
        <v/>
      </c>
      <c r="AB3488" s="1" t="str">
        <f>IF(G3488="","",IF(官網匯出!V3488="","",官網匯出!V3488))</f>
        <v/>
      </c>
      <c r="AJ3488" s="1" t="str">
        <f>IF(G3488="","",IF(官網匯出!AE3488="","",官網匯出!AE3488))</f>
        <v/>
      </c>
      <c r="AK3488" s="1" t="str">
        <f>IF(G3488="","",IF(官網匯出!AD3488="","",官網匯出!AD3488))</f>
        <v/>
      </c>
      <c r="AL3488" s="1" t="str">
        <f t="shared" si="607"/>
        <v>0</v>
      </c>
      <c r="AM3488" s="1" t="str">
        <f>IF(官網匯出!AG3488="","",官網匯出!AG3488)</f>
        <v/>
      </c>
      <c r="AN3488" s="1" t="str">
        <f>IF(G3488="","",IF(官網匯出!AH3488="","",官網匯出!AH3488))</f>
        <v/>
      </c>
      <c r="AO3488" s="14" t="str">
        <f t="shared" si="608"/>
        <v/>
      </c>
      <c r="AP3488" s="14" t="str">
        <f t="shared" si="609"/>
        <v>1</v>
      </c>
      <c r="AQ3488" s="14" t="str">
        <f t="shared" si="610"/>
        <v>0</v>
      </c>
      <c r="AR3488" s="1" t="str">
        <f t="shared" si="611"/>
        <v/>
      </c>
      <c r="AS3488" s="1" t="str">
        <f t="shared" si="612"/>
        <v/>
      </c>
      <c r="AT3488" s="1" t="str">
        <f t="shared" si="613"/>
        <v/>
      </c>
      <c r="AU3488" s="1" t="str">
        <f t="shared" si="604"/>
        <v/>
      </c>
      <c r="AV3488" s="1" t="e">
        <f>IF(VLOOKUP(G3488,官網匯出!A:AQ,42,FALSE)="","[黃金盾官網]",VLOOKUP(G3488,官網匯出!A:AQ,42,FALSE))</f>
        <v>#N/A</v>
      </c>
      <c r="AW3488" s="1" t="e">
        <f>IF(LEFT(VLOOKUP(G3488,官網匯出!A:AS,43,FALSE),2)="","web",LEFT(VLOOKUP(G3488,官網匯出!A:AS,43,FALSE),2))</f>
        <v>#N/A</v>
      </c>
      <c r="AX3488" s="1" t="str">
        <f t="shared" si="614"/>
        <v>O</v>
      </c>
    </row>
    <row r="3489" spans="1:50">
      <c r="A3489" s="1" t="str">
        <f>IF(G3489="","",VLOOKUP(官網轉換!AW3489,團名!A:B,2,FALSE))</f>
        <v/>
      </c>
      <c r="B3489" s="1" t="str">
        <f>IF(G3489="","",IF(LEFT(VLOOKUP(G3489,官網匯出!A:AQ,43,0),2)="wf",VLOOKUP(VLOOKUP(G3489,官網匯出!A:AQ,43,0),團名!$I$1:$K$12,2,FALSE),"N0071"))</f>
        <v/>
      </c>
      <c r="C3489" s="1" t="str">
        <f>IFERROR(VLOOKUP(官網匯出!D3489,團名!E:G,3,FALSE),"")</f>
        <v/>
      </c>
      <c r="D3489" s="1" t="str">
        <f t="shared" si="605"/>
        <v/>
      </c>
      <c r="E3489" s="1" t="str">
        <f t="shared" si="606"/>
        <v/>
      </c>
      <c r="F3489" s="1" t="str">
        <f>IF(官網匯出!F3489="已付款","","B0012")</f>
        <v>B0012</v>
      </c>
      <c r="G3489" s="1" t="str">
        <f>IF(官網匯出!A3489="","",官網匯出!A3489)</f>
        <v/>
      </c>
      <c r="H3489" s="3" t="str">
        <f>IF(官網匯出!B3489="","",官網匯出!B3489)</f>
        <v/>
      </c>
      <c r="I3489" s="1" t="str">
        <f>IF(官網匯出!C3489="","",官網匯出!C3489)</f>
        <v/>
      </c>
      <c r="J3489" s="1" t="str">
        <f>IF(官網匯出!D3489="","",官網匯出!D3489)</f>
        <v/>
      </c>
      <c r="K3489" s="3" t="str">
        <f>IF(官網匯出!E3489="","",官網匯出!E3489)</f>
        <v/>
      </c>
      <c r="L3489" s="1" t="str">
        <f>IF(官網匯出!F3489="","",官網匯出!F3489)</f>
        <v/>
      </c>
      <c r="M3489" s="1" t="str">
        <f>IF(官網匯出!G3489="","",官網匯出!G3489)</f>
        <v/>
      </c>
      <c r="N3489" s="1" t="str">
        <f>IF(官網匯出!H3489="","",官網匯出!H3489)</f>
        <v/>
      </c>
      <c r="P3489" s="1" t="str">
        <f>IF(官網匯出!J3489="","",RIGHT(官網匯出!J3489,LEN(官網匯出!J3489)-2))</f>
        <v/>
      </c>
      <c r="Q3489" s="1" t="str">
        <f>IF(官網匯出!K3489="","",官網匯出!K3489)</f>
        <v/>
      </c>
      <c r="R3489" s="1" t="str">
        <f>IF(官網匯出!L3489="","",官網匯出!L3489)</f>
        <v/>
      </c>
      <c r="S3489" s="1" t="str">
        <f>IF(官網匯出!M3489="","",官網匯出!M3489)</f>
        <v/>
      </c>
      <c r="T3489" s="1" t="str">
        <f>IF(官網匯出!N3489="","",官網匯出!N3489)</f>
        <v/>
      </c>
      <c r="U3489" s="1" t="str">
        <f>IF(官網匯出!O3489="","",官網匯出!O3489)</f>
        <v/>
      </c>
      <c r="V3489" s="1" t="str">
        <f>IF(官網匯出!P3489="",IF(G3489="","",0),官網匯出!P3489)</f>
        <v/>
      </c>
      <c r="W3489" s="1" t="str">
        <f>IF(官網匯出!Q3489="",IF(G3489="","",0),官網匯出!Q3489)</f>
        <v/>
      </c>
      <c r="X3489" s="1" t="str">
        <f>IF(官網匯出!R3489="","",官網匯出!R3489)</f>
        <v/>
      </c>
      <c r="Y3489" s="1" t="str">
        <f>IF(官網匯出!S3489="","",官網匯出!S3489)</f>
        <v/>
      </c>
      <c r="Z3489" s="1" t="str">
        <f>IF(G3489="","",官網匯出!T3489)</f>
        <v/>
      </c>
      <c r="AA3489" s="1" t="str">
        <f>IF(G3489="","",官網匯出!AK3489)</f>
        <v/>
      </c>
      <c r="AB3489" s="1" t="str">
        <f>IF(G3489="","",IF(官網匯出!V3489="","",官網匯出!V3489))</f>
        <v/>
      </c>
      <c r="AJ3489" s="1" t="str">
        <f>IF(G3489="","",IF(官網匯出!AE3489="","",官網匯出!AE3489))</f>
        <v/>
      </c>
      <c r="AK3489" s="1" t="str">
        <f>IF(G3489="","",IF(官網匯出!AD3489="","",官網匯出!AD3489))</f>
        <v/>
      </c>
      <c r="AL3489" s="1" t="str">
        <f t="shared" si="607"/>
        <v>0</v>
      </c>
      <c r="AM3489" s="1" t="str">
        <f>IF(官網匯出!AG3489="","",官網匯出!AG3489)</f>
        <v/>
      </c>
      <c r="AN3489" s="1" t="str">
        <f>IF(G3489="","",IF(官網匯出!AH3489="","",官網匯出!AH3489))</f>
        <v/>
      </c>
      <c r="AO3489" s="14" t="str">
        <f t="shared" si="608"/>
        <v/>
      </c>
      <c r="AP3489" s="14" t="str">
        <f t="shared" si="609"/>
        <v>1</v>
      </c>
      <c r="AQ3489" s="14" t="str">
        <f t="shared" si="610"/>
        <v>0</v>
      </c>
      <c r="AR3489" s="1" t="str">
        <f t="shared" si="611"/>
        <v/>
      </c>
      <c r="AS3489" s="1" t="str">
        <f t="shared" si="612"/>
        <v/>
      </c>
      <c r="AT3489" s="1" t="str">
        <f t="shared" si="613"/>
        <v/>
      </c>
      <c r="AU3489" s="1" t="str">
        <f t="shared" si="604"/>
        <v/>
      </c>
      <c r="AV3489" s="1" t="e">
        <f>IF(VLOOKUP(G3489,官網匯出!A:AQ,42,FALSE)="","[黃金盾官網]",VLOOKUP(G3489,官網匯出!A:AQ,42,FALSE))</f>
        <v>#N/A</v>
      </c>
      <c r="AW3489" s="1" t="e">
        <f>IF(LEFT(VLOOKUP(G3489,官網匯出!A:AS,43,FALSE),2)="","web",LEFT(VLOOKUP(G3489,官網匯出!A:AS,43,FALSE),2))</f>
        <v>#N/A</v>
      </c>
      <c r="AX3489" s="1" t="str">
        <f t="shared" si="614"/>
        <v>O</v>
      </c>
    </row>
    <row r="3490" spans="1:50">
      <c r="A3490" s="1" t="str">
        <f>IF(G3490="","",VLOOKUP(官網轉換!AW3490,團名!A:B,2,FALSE))</f>
        <v/>
      </c>
      <c r="B3490" s="1" t="str">
        <f>IF(G3490="","",IF(LEFT(VLOOKUP(G3490,官網匯出!A:AQ,43,0),2)="wf",VLOOKUP(VLOOKUP(G3490,官網匯出!A:AQ,43,0),團名!$I$1:$K$12,2,FALSE),"N0071"))</f>
        <v/>
      </c>
      <c r="C3490" s="1" t="str">
        <f>IFERROR(VLOOKUP(官網匯出!D3490,團名!E:G,3,FALSE),"")</f>
        <v/>
      </c>
      <c r="D3490" s="1" t="str">
        <f t="shared" si="605"/>
        <v/>
      </c>
      <c r="E3490" s="1" t="str">
        <f t="shared" si="606"/>
        <v/>
      </c>
      <c r="F3490" s="1" t="str">
        <f>IF(官網匯出!F3490="已付款","","B0012")</f>
        <v>B0012</v>
      </c>
      <c r="G3490" s="1" t="str">
        <f>IF(官網匯出!A3490="","",官網匯出!A3490)</f>
        <v/>
      </c>
      <c r="H3490" s="3" t="str">
        <f>IF(官網匯出!B3490="","",官網匯出!B3490)</f>
        <v/>
      </c>
      <c r="I3490" s="1" t="str">
        <f>IF(官網匯出!C3490="","",官網匯出!C3490)</f>
        <v/>
      </c>
      <c r="J3490" s="1" t="str">
        <f>IF(官網匯出!D3490="","",官網匯出!D3490)</f>
        <v/>
      </c>
      <c r="K3490" s="3" t="str">
        <f>IF(官網匯出!E3490="","",官網匯出!E3490)</f>
        <v/>
      </c>
      <c r="L3490" s="1" t="str">
        <f>IF(官網匯出!F3490="","",官網匯出!F3490)</f>
        <v/>
      </c>
      <c r="M3490" s="1" t="str">
        <f>IF(官網匯出!G3490="","",官網匯出!G3490)</f>
        <v/>
      </c>
      <c r="N3490" s="1" t="str">
        <f>IF(官網匯出!H3490="","",官網匯出!H3490)</f>
        <v/>
      </c>
      <c r="P3490" s="1" t="str">
        <f>IF(官網匯出!J3490="","",RIGHT(官網匯出!J3490,LEN(官網匯出!J3490)-2))</f>
        <v/>
      </c>
      <c r="Q3490" s="1" t="str">
        <f>IF(官網匯出!K3490="","",官網匯出!K3490)</f>
        <v/>
      </c>
      <c r="R3490" s="1" t="str">
        <f>IF(官網匯出!L3490="","",官網匯出!L3490)</f>
        <v/>
      </c>
      <c r="S3490" s="1" t="str">
        <f>IF(官網匯出!M3490="","",官網匯出!M3490)</f>
        <v/>
      </c>
      <c r="T3490" s="1" t="str">
        <f>IF(官網匯出!N3490="","",官網匯出!N3490)</f>
        <v/>
      </c>
      <c r="U3490" s="1" t="str">
        <f>IF(官網匯出!O3490="","",官網匯出!O3490)</f>
        <v/>
      </c>
      <c r="V3490" s="1" t="str">
        <f>IF(官網匯出!P3490="",IF(G3490="","",0),官網匯出!P3490)</f>
        <v/>
      </c>
      <c r="W3490" s="1" t="str">
        <f>IF(官網匯出!Q3490="",IF(G3490="","",0),官網匯出!Q3490)</f>
        <v/>
      </c>
      <c r="X3490" s="1" t="str">
        <f>IF(官網匯出!R3490="","",官網匯出!R3490)</f>
        <v/>
      </c>
      <c r="Y3490" s="1" t="str">
        <f>IF(官網匯出!S3490="","",官網匯出!S3490)</f>
        <v/>
      </c>
      <c r="Z3490" s="1" t="str">
        <f>IF(G3490="","",官網匯出!T3490)</f>
        <v/>
      </c>
      <c r="AA3490" s="1" t="str">
        <f>IF(G3490="","",官網匯出!AK3490)</f>
        <v/>
      </c>
      <c r="AB3490" s="1" t="str">
        <f>IF(G3490="","",IF(官網匯出!V3490="","",官網匯出!V3490))</f>
        <v/>
      </c>
      <c r="AJ3490" s="1" t="str">
        <f>IF(G3490="","",IF(官網匯出!AE3490="","",官網匯出!AE3490))</f>
        <v/>
      </c>
      <c r="AK3490" s="1" t="str">
        <f>IF(G3490="","",IF(官網匯出!AD3490="","",官網匯出!AD3490))</f>
        <v/>
      </c>
      <c r="AL3490" s="1" t="str">
        <f t="shared" si="607"/>
        <v>0</v>
      </c>
      <c r="AM3490" s="1" t="str">
        <f>IF(官網匯出!AG3490="","",官網匯出!AG3490)</f>
        <v/>
      </c>
      <c r="AN3490" s="1" t="str">
        <f>IF(G3490="","",IF(官網匯出!AH3490="","",官網匯出!AH3490))</f>
        <v/>
      </c>
      <c r="AO3490" s="14" t="str">
        <f t="shared" si="608"/>
        <v/>
      </c>
      <c r="AP3490" s="14" t="str">
        <f t="shared" si="609"/>
        <v>1</v>
      </c>
      <c r="AQ3490" s="14" t="str">
        <f t="shared" si="610"/>
        <v>0</v>
      </c>
      <c r="AR3490" s="1" t="str">
        <f t="shared" si="611"/>
        <v/>
      </c>
      <c r="AS3490" s="1" t="str">
        <f t="shared" si="612"/>
        <v/>
      </c>
      <c r="AT3490" s="1" t="str">
        <f t="shared" si="613"/>
        <v/>
      </c>
      <c r="AU3490" s="1" t="str">
        <f t="shared" si="604"/>
        <v/>
      </c>
      <c r="AV3490" s="1" t="e">
        <f>IF(VLOOKUP(G3490,官網匯出!A:AQ,42,FALSE)="","[黃金盾官網]",VLOOKUP(G3490,官網匯出!A:AQ,42,FALSE))</f>
        <v>#N/A</v>
      </c>
      <c r="AW3490" s="1" t="e">
        <f>IF(LEFT(VLOOKUP(G3490,官網匯出!A:AS,43,FALSE),2)="","web",LEFT(VLOOKUP(G3490,官網匯出!A:AS,43,FALSE),2))</f>
        <v>#N/A</v>
      </c>
      <c r="AX3490" s="1" t="str">
        <f t="shared" si="614"/>
        <v>O</v>
      </c>
    </row>
    <row r="3491" spans="1:50">
      <c r="A3491" s="1" t="str">
        <f>IF(G3491="","",VLOOKUP(官網轉換!AW3491,團名!A:B,2,FALSE))</f>
        <v/>
      </c>
      <c r="B3491" s="1" t="str">
        <f>IF(G3491="","",IF(LEFT(VLOOKUP(G3491,官網匯出!A:AQ,43,0),2)="wf",VLOOKUP(VLOOKUP(G3491,官網匯出!A:AQ,43,0),團名!$I$1:$K$12,2,FALSE),"N0071"))</f>
        <v/>
      </c>
      <c r="C3491" s="1" t="str">
        <f>IFERROR(VLOOKUP(官網匯出!D3491,團名!E:G,3,FALSE),"")</f>
        <v/>
      </c>
      <c r="D3491" s="1" t="str">
        <f t="shared" si="605"/>
        <v/>
      </c>
      <c r="E3491" s="1" t="str">
        <f t="shared" si="606"/>
        <v/>
      </c>
      <c r="F3491" s="1" t="str">
        <f>IF(官網匯出!F3491="已付款","","B0012")</f>
        <v>B0012</v>
      </c>
      <c r="G3491" s="1" t="str">
        <f>IF(官網匯出!A3491="","",官網匯出!A3491)</f>
        <v/>
      </c>
      <c r="H3491" s="3" t="str">
        <f>IF(官網匯出!B3491="","",官網匯出!B3491)</f>
        <v/>
      </c>
      <c r="I3491" s="1" t="str">
        <f>IF(官網匯出!C3491="","",官網匯出!C3491)</f>
        <v/>
      </c>
      <c r="J3491" s="1" t="str">
        <f>IF(官網匯出!D3491="","",官網匯出!D3491)</f>
        <v/>
      </c>
      <c r="K3491" s="3" t="str">
        <f>IF(官網匯出!E3491="","",官網匯出!E3491)</f>
        <v/>
      </c>
      <c r="L3491" s="1" t="str">
        <f>IF(官網匯出!F3491="","",官網匯出!F3491)</f>
        <v/>
      </c>
      <c r="M3491" s="1" t="str">
        <f>IF(官網匯出!G3491="","",官網匯出!G3491)</f>
        <v/>
      </c>
      <c r="N3491" s="1" t="str">
        <f>IF(官網匯出!H3491="","",官網匯出!H3491)</f>
        <v/>
      </c>
      <c r="P3491" s="1" t="str">
        <f>IF(官網匯出!J3491="","",RIGHT(官網匯出!J3491,LEN(官網匯出!J3491)-2))</f>
        <v/>
      </c>
      <c r="Q3491" s="1" t="str">
        <f>IF(官網匯出!K3491="","",官網匯出!K3491)</f>
        <v/>
      </c>
      <c r="R3491" s="1" t="str">
        <f>IF(官網匯出!L3491="","",官網匯出!L3491)</f>
        <v/>
      </c>
      <c r="S3491" s="1" t="str">
        <f>IF(官網匯出!M3491="","",官網匯出!M3491)</f>
        <v/>
      </c>
      <c r="T3491" s="1" t="str">
        <f>IF(官網匯出!N3491="","",官網匯出!N3491)</f>
        <v/>
      </c>
      <c r="U3491" s="1" t="str">
        <f>IF(官網匯出!O3491="","",官網匯出!O3491)</f>
        <v/>
      </c>
      <c r="V3491" s="1" t="str">
        <f>IF(官網匯出!P3491="",IF(G3491="","",0),官網匯出!P3491)</f>
        <v/>
      </c>
      <c r="W3491" s="1" t="str">
        <f>IF(官網匯出!Q3491="",IF(G3491="","",0),官網匯出!Q3491)</f>
        <v/>
      </c>
      <c r="X3491" s="1" t="str">
        <f>IF(官網匯出!R3491="","",官網匯出!R3491)</f>
        <v/>
      </c>
      <c r="Y3491" s="1" t="str">
        <f>IF(官網匯出!S3491="","",官網匯出!S3491)</f>
        <v/>
      </c>
      <c r="Z3491" s="1" t="str">
        <f>IF(G3491="","",官網匯出!T3491)</f>
        <v/>
      </c>
      <c r="AA3491" s="1" t="str">
        <f>IF(G3491="","",官網匯出!AK3491)</f>
        <v/>
      </c>
      <c r="AB3491" s="1" t="str">
        <f>IF(G3491="","",IF(官網匯出!V3491="","",官網匯出!V3491))</f>
        <v/>
      </c>
      <c r="AJ3491" s="1" t="str">
        <f>IF(G3491="","",IF(官網匯出!AE3491="","",官網匯出!AE3491))</f>
        <v/>
      </c>
      <c r="AK3491" s="1" t="str">
        <f>IF(G3491="","",IF(官網匯出!AD3491="","",官網匯出!AD3491))</f>
        <v/>
      </c>
      <c r="AL3491" s="1" t="str">
        <f t="shared" si="607"/>
        <v>0</v>
      </c>
      <c r="AM3491" s="1" t="str">
        <f>IF(官網匯出!AG3491="","",官網匯出!AG3491)</f>
        <v/>
      </c>
      <c r="AN3491" s="1" t="str">
        <f>IF(G3491="","",IF(官網匯出!AH3491="","",官網匯出!AH3491))</f>
        <v/>
      </c>
      <c r="AO3491" s="14" t="str">
        <f t="shared" si="608"/>
        <v/>
      </c>
      <c r="AP3491" s="14" t="str">
        <f t="shared" si="609"/>
        <v>1</v>
      </c>
      <c r="AQ3491" s="14" t="str">
        <f t="shared" si="610"/>
        <v>0</v>
      </c>
      <c r="AR3491" s="1" t="str">
        <f t="shared" si="611"/>
        <v/>
      </c>
      <c r="AS3491" s="1" t="str">
        <f t="shared" si="612"/>
        <v/>
      </c>
      <c r="AT3491" s="1" t="str">
        <f t="shared" si="613"/>
        <v/>
      </c>
      <c r="AU3491" s="1" t="str">
        <f t="shared" si="604"/>
        <v/>
      </c>
      <c r="AV3491" s="1" t="e">
        <f>IF(VLOOKUP(G3491,官網匯出!A:AQ,42,FALSE)="","[黃金盾官網]",VLOOKUP(G3491,官網匯出!A:AQ,42,FALSE))</f>
        <v>#N/A</v>
      </c>
      <c r="AW3491" s="1" t="e">
        <f>IF(LEFT(VLOOKUP(G3491,官網匯出!A:AS,43,FALSE),2)="","web",LEFT(VLOOKUP(G3491,官網匯出!A:AS,43,FALSE),2))</f>
        <v>#N/A</v>
      </c>
      <c r="AX3491" s="1" t="str">
        <f t="shared" si="614"/>
        <v>O</v>
      </c>
    </row>
    <row r="3492" spans="1:50">
      <c r="A3492" s="1" t="str">
        <f>IF(G3492="","",VLOOKUP(官網轉換!AW3492,團名!A:B,2,FALSE))</f>
        <v/>
      </c>
      <c r="B3492" s="1" t="str">
        <f>IF(G3492="","",IF(LEFT(VLOOKUP(G3492,官網匯出!A:AQ,43,0),2)="wf",VLOOKUP(VLOOKUP(G3492,官網匯出!A:AQ,43,0),團名!$I$1:$K$12,2,FALSE),"N0071"))</f>
        <v/>
      </c>
      <c r="C3492" s="1" t="str">
        <f>IFERROR(VLOOKUP(官網匯出!D3492,團名!E:G,3,FALSE),"")</f>
        <v/>
      </c>
      <c r="D3492" s="1" t="str">
        <f t="shared" si="605"/>
        <v/>
      </c>
      <c r="E3492" s="1" t="str">
        <f t="shared" si="606"/>
        <v/>
      </c>
      <c r="F3492" s="1" t="str">
        <f>IF(官網匯出!F3492="已付款","","B0012")</f>
        <v>B0012</v>
      </c>
      <c r="G3492" s="1" t="str">
        <f>IF(官網匯出!A3492="","",官網匯出!A3492)</f>
        <v/>
      </c>
      <c r="H3492" s="3" t="str">
        <f>IF(官網匯出!B3492="","",官網匯出!B3492)</f>
        <v/>
      </c>
      <c r="I3492" s="1" t="str">
        <f>IF(官網匯出!C3492="","",官網匯出!C3492)</f>
        <v/>
      </c>
      <c r="J3492" s="1" t="str">
        <f>IF(官網匯出!D3492="","",官網匯出!D3492)</f>
        <v/>
      </c>
      <c r="K3492" s="3" t="str">
        <f>IF(官網匯出!E3492="","",官網匯出!E3492)</f>
        <v/>
      </c>
      <c r="L3492" s="1" t="str">
        <f>IF(官網匯出!F3492="","",官網匯出!F3492)</f>
        <v/>
      </c>
      <c r="M3492" s="1" t="str">
        <f>IF(官網匯出!G3492="","",官網匯出!G3492)</f>
        <v/>
      </c>
      <c r="N3492" s="1" t="str">
        <f>IF(官網匯出!H3492="","",官網匯出!H3492)</f>
        <v/>
      </c>
      <c r="P3492" s="1" t="str">
        <f>IF(官網匯出!J3492="","",RIGHT(官網匯出!J3492,LEN(官網匯出!J3492)-2))</f>
        <v/>
      </c>
      <c r="Q3492" s="1" t="str">
        <f>IF(官網匯出!K3492="","",官網匯出!K3492)</f>
        <v/>
      </c>
      <c r="R3492" s="1" t="str">
        <f>IF(官網匯出!L3492="","",官網匯出!L3492)</f>
        <v/>
      </c>
      <c r="S3492" s="1" t="str">
        <f>IF(官網匯出!M3492="","",官網匯出!M3492)</f>
        <v/>
      </c>
      <c r="T3492" s="1" t="str">
        <f>IF(官網匯出!N3492="","",官網匯出!N3492)</f>
        <v/>
      </c>
      <c r="U3492" s="1" t="str">
        <f>IF(官網匯出!O3492="","",官網匯出!O3492)</f>
        <v/>
      </c>
      <c r="V3492" s="1" t="str">
        <f>IF(官網匯出!P3492="",IF(G3492="","",0),官網匯出!P3492)</f>
        <v/>
      </c>
      <c r="W3492" s="1" t="str">
        <f>IF(官網匯出!Q3492="",IF(G3492="","",0),官網匯出!Q3492)</f>
        <v/>
      </c>
      <c r="X3492" s="1" t="str">
        <f>IF(官網匯出!R3492="","",官網匯出!R3492)</f>
        <v/>
      </c>
      <c r="Y3492" s="1" t="str">
        <f>IF(官網匯出!S3492="","",官網匯出!S3492)</f>
        <v/>
      </c>
      <c r="Z3492" s="1" t="str">
        <f>IF(G3492="","",官網匯出!T3492)</f>
        <v/>
      </c>
      <c r="AA3492" s="1" t="str">
        <f>IF(G3492="","",官網匯出!AK3492)</f>
        <v/>
      </c>
      <c r="AB3492" s="1" t="str">
        <f>IF(G3492="","",IF(官網匯出!V3492="","",官網匯出!V3492))</f>
        <v/>
      </c>
      <c r="AJ3492" s="1" t="str">
        <f>IF(G3492="","",IF(官網匯出!AE3492="","",官網匯出!AE3492))</f>
        <v/>
      </c>
      <c r="AK3492" s="1" t="str">
        <f>IF(G3492="","",IF(官網匯出!AD3492="","",官網匯出!AD3492))</f>
        <v/>
      </c>
      <c r="AL3492" s="1" t="str">
        <f t="shared" si="607"/>
        <v>0</v>
      </c>
      <c r="AM3492" s="1" t="str">
        <f>IF(官網匯出!AG3492="","",官網匯出!AG3492)</f>
        <v/>
      </c>
      <c r="AN3492" s="1" t="str">
        <f>IF(G3492="","",IF(官網匯出!AH3492="","",官網匯出!AH3492))</f>
        <v/>
      </c>
      <c r="AO3492" s="14" t="str">
        <f t="shared" si="608"/>
        <v/>
      </c>
      <c r="AP3492" s="14" t="str">
        <f t="shared" si="609"/>
        <v>1</v>
      </c>
      <c r="AQ3492" s="14" t="str">
        <f t="shared" si="610"/>
        <v>0</v>
      </c>
      <c r="AR3492" s="1" t="str">
        <f t="shared" si="611"/>
        <v/>
      </c>
      <c r="AS3492" s="1" t="str">
        <f t="shared" si="612"/>
        <v/>
      </c>
      <c r="AT3492" s="1" t="str">
        <f t="shared" si="613"/>
        <v/>
      </c>
      <c r="AU3492" s="1" t="str">
        <f t="shared" si="604"/>
        <v/>
      </c>
      <c r="AV3492" s="1" t="e">
        <f>IF(VLOOKUP(G3492,官網匯出!A:AQ,42,FALSE)="","[黃金盾官網]",VLOOKUP(G3492,官網匯出!A:AQ,42,FALSE))</f>
        <v>#N/A</v>
      </c>
      <c r="AW3492" s="1" t="e">
        <f>IF(LEFT(VLOOKUP(G3492,官網匯出!A:AS,43,FALSE),2)="","web",LEFT(VLOOKUP(G3492,官網匯出!A:AS,43,FALSE),2))</f>
        <v>#N/A</v>
      </c>
      <c r="AX3492" s="1" t="str">
        <f t="shared" si="614"/>
        <v>O</v>
      </c>
    </row>
    <row r="3493" spans="1:50">
      <c r="A3493" s="1" t="str">
        <f>IF(G3493="","",VLOOKUP(官網轉換!AW3493,團名!A:B,2,FALSE))</f>
        <v/>
      </c>
      <c r="B3493" s="1" t="str">
        <f>IF(G3493="","",IF(LEFT(VLOOKUP(G3493,官網匯出!A:AQ,43,0),2)="wf",VLOOKUP(VLOOKUP(G3493,官網匯出!A:AQ,43,0),團名!$I$1:$K$12,2,FALSE),"N0071"))</f>
        <v/>
      </c>
      <c r="C3493" s="1" t="str">
        <f>IFERROR(VLOOKUP(官網匯出!D3493,團名!E:G,3,FALSE),"")</f>
        <v/>
      </c>
      <c r="D3493" s="1" t="str">
        <f t="shared" si="605"/>
        <v/>
      </c>
      <c r="E3493" s="1" t="str">
        <f t="shared" si="606"/>
        <v/>
      </c>
      <c r="F3493" s="1" t="str">
        <f>IF(官網匯出!F3493="已付款","","B0012")</f>
        <v>B0012</v>
      </c>
      <c r="G3493" s="1" t="str">
        <f>IF(官網匯出!A3493="","",官網匯出!A3493)</f>
        <v/>
      </c>
      <c r="H3493" s="3" t="str">
        <f>IF(官網匯出!B3493="","",官網匯出!B3493)</f>
        <v/>
      </c>
      <c r="I3493" s="1" t="str">
        <f>IF(官網匯出!C3493="","",官網匯出!C3493)</f>
        <v/>
      </c>
      <c r="J3493" s="1" t="str">
        <f>IF(官網匯出!D3493="","",官網匯出!D3493)</f>
        <v/>
      </c>
      <c r="K3493" s="3" t="str">
        <f>IF(官網匯出!E3493="","",官網匯出!E3493)</f>
        <v/>
      </c>
      <c r="L3493" s="1" t="str">
        <f>IF(官網匯出!F3493="","",官網匯出!F3493)</f>
        <v/>
      </c>
      <c r="M3493" s="1" t="str">
        <f>IF(官網匯出!G3493="","",官網匯出!G3493)</f>
        <v/>
      </c>
      <c r="N3493" s="1" t="str">
        <f>IF(官網匯出!H3493="","",官網匯出!H3493)</f>
        <v/>
      </c>
      <c r="P3493" s="1" t="str">
        <f>IF(官網匯出!J3493="","",RIGHT(官網匯出!J3493,LEN(官網匯出!J3493)-2))</f>
        <v/>
      </c>
      <c r="Q3493" s="1" t="str">
        <f>IF(官網匯出!K3493="","",官網匯出!K3493)</f>
        <v/>
      </c>
      <c r="R3493" s="1" t="str">
        <f>IF(官網匯出!L3493="","",官網匯出!L3493)</f>
        <v/>
      </c>
      <c r="S3493" s="1" t="str">
        <f>IF(官網匯出!M3493="","",官網匯出!M3493)</f>
        <v/>
      </c>
      <c r="T3493" s="1" t="str">
        <f>IF(官網匯出!N3493="","",官網匯出!N3493)</f>
        <v/>
      </c>
      <c r="U3493" s="1" t="str">
        <f>IF(官網匯出!O3493="","",官網匯出!O3493)</f>
        <v/>
      </c>
      <c r="V3493" s="1" t="str">
        <f>IF(官網匯出!P3493="",IF(G3493="","",0),官網匯出!P3493)</f>
        <v/>
      </c>
      <c r="W3493" s="1" t="str">
        <f>IF(官網匯出!Q3493="",IF(G3493="","",0),官網匯出!Q3493)</f>
        <v/>
      </c>
      <c r="X3493" s="1" t="str">
        <f>IF(官網匯出!R3493="","",官網匯出!R3493)</f>
        <v/>
      </c>
      <c r="Y3493" s="1" t="str">
        <f>IF(官網匯出!S3493="","",官網匯出!S3493)</f>
        <v/>
      </c>
      <c r="Z3493" s="1" t="str">
        <f>IF(G3493="","",官網匯出!T3493)</f>
        <v/>
      </c>
      <c r="AA3493" s="1" t="str">
        <f>IF(G3493="","",官網匯出!AK3493)</f>
        <v/>
      </c>
      <c r="AB3493" s="1" t="str">
        <f>IF(G3493="","",IF(官網匯出!V3493="","",官網匯出!V3493))</f>
        <v/>
      </c>
      <c r="AJ3493" s="1" t="str">
        <f>IF(G3493="","",IF(官網匯出!AE3493="","",官網匯出!AE3493))</f>
        <v/>
      </c>
      <c r="AK3493" s="1" t="str">
        <f>IF(G3493="","",IF(官網匯出!AD3493="","",官網匯出!AD3493))</f>
        <v/>
      </c>
      <c r="AL3493" s="1" t="str">
        <f t="shared" si="607"/>
        <v>0</v>
      </c>
      <c r="AM3493" s="1" t="str">
        <f>IF(官網匯出!AG3493="","",官網匯出!AG3493)</f>
        <v/>
      </c>
      <c r="AN3493" s="1" t="str">
        <f>IF(G3493="","",IF(官網匯出!AH3493="","",官網匯出!AH3493))</f>
        <v/>
      </c>
      <c r="AO3493" s="14" t="str">
        <f t="shared" si="608"/>
        <v/>
      </c>
      <c r="AP3493" s="14" t="str">
        <f t="shared" si="609"/>
        <v>1</v>
      </c>
      <c r="AQ3493" s="14" t="str">
        <f t="shared" si="610"/>
        <v>0</v>
      </c>
      <c r="AR3493" s="1" t="str">
        <f t="shared" si="611"/>
        <v/>
      </c>
      <c r="AS3493" s="1" t="str">
        <f t="shared" si="612"/>
        <v/>
      </c>
      <c r="AT3493" s="1" t="str">
        <f t="shared" si="613"/>
        <v/>
      </c>
      <c r="AU3493" s="1" t="str">
        <f t="shared" si="604"/>
        <v/>
      </c>
      <c r="AV3493" s="1" t="e">
        <f>IF(VLOOKUP(G3493,官網匯出!A:AQ,42,FALSE)="","[黃金盾官網]",VLOOKUP(G3493,官網匯出!A:AQ,42,FALSE))</f>
        <v>#N/A</v>
      </c>
      <c r="AW3493" s="1" t="e">
        <f>IF(LEFT(VLOOKUP(G3493,官網匯出!A:AS,43,FALSE),2)="","web",LEFT(VLOOKUP(G3493,官網匯出!A:AS,43,FALSE),2))</f>
        <v>#N/A</v>
      </c>
      <c r="AX3493" s="1" t="str">
        <f t="shared" si="614"/>
        <v>O</v>
      </c>
    </row>
    <row r="3494" spans="1:50">
      <c r="A3494" s="1" t="str">
        <f>IF(G3494="","",VLOOKUP(官網轉換!AW3494,團名!A:B,2,FALSE))</f>
        <v/>
      </c>
      <c r="B3494" s="1" t="str">
        <f>IF(G3494="","",IF(LEFT(VLOOKUP(G3494,官網匯出!A:AQ,43,0),2)="wf",VLOOKUP(VLOOKUP(G3494,官網匯出!A:AQ,43,0),團名!$I$1:$K$12,2,FALSE),"N0071"))</f>
        <v/>
      </c>
      <c r="C3494" s="1" t="str">
        <f>IFERROR(VLOOKUP(官網匯出!D3494,團名!E:G,3,FALSE),"")</f>
        <v/>
      </c>
      <c r="D3494" s="1" t="str">
        <f t="shared" si="605"/>
        <v/>
      </c>
      <c r="E3494" s="1" t="str">
        <f t="shared" si="606"/>
        <v/>
      </c>
      <c r="F3494" s="1" t="str">
        <f>IF(官網匯出!F3494="已付款","","B0012")</f>
        <v>B0012</v>
      </c>
      <c r="G3494" s="1" t="str">
        <f>IF(官網匯出!A3494="","",官網匯出!A3494)</f>
        <v/>
      </c>
      <c r="H3494" s="3" t="str">
        <f>IF(官網匯出!B3494="","",官網匯出!B3494)</f>
        <v/>
      </c>
      <c r="I3494" s="1" t="str">
        <f>IF(官網匯出!C3494="","",官網匯出!C3494)</f>
        <v/>
      </c>
      <c r="J3494" s="1" t="str">
        <f>IF(官網匯出!D3494="","",官網匯出!D3494)</f>
        <v/>
      </c>
      <c r="K3494" s="3" t="str">
        <f>IF(官網匯出!E3494="","",官網匯出!E3494)</f>
        <v/>
      </c>
      <c r="L3494" s="1" t="str">
        <f>IF(官網匯出!F3494="","",官網匯出!F3494)</f>
        <v/>
      </c>
      <c r="M3494" s="1" t="str">
        <f>IF(官網匯出!G3494="","",官網匯出!G3494)</f>
        <v/>
      </c>
      <c r="N3494" s="1" t="str">
        <f>IF(官網匯出!H3494="","",官網匯出!H3494)</f>
        <v/>
      </c>
      <c r="P3494" s="1" t="str">
        <f>IF(官網匯出!J3494="","",RIGHT(官網匯出!J3494,LEN(官網匯出!J3494)-2))</f>
        <v/>
      </c>
      <c r="Q3494" s="1" t="str">
        <f>IF(官網匯出!K3494="","",官網匯出!K3494)</f>
        <v/>
      </c>
      <c r="R3494" s="1" t="str">
        <f>IF(官網匯出!L3494="","",官網匯出!L3494)</f>
        <v/>
      </c>
      <c r="S3494" s="1" t="str">
        <f>IF(官網匯出!M3494="","",官網匯出!M3494)</f>
        <v/>
      </c>
      <c r="T3494" s="1" t="str">
        <f>IF(官網匯出!N3494="","",官網匯出!N3494)</f>
        <v/>
      </c>
      <c r="U3494" s="1" t="str">
        <f>IF(官網匯出!O3494="","",官網匯出!O3494)</f>
        <v/>
      </c>
      <c r="V3494" s="1" t="str">
        <f>IF(官網匯出!P3494="",IF(G3494="","",0),官網匯出!P3494)</f>
        <v/>
      </c>
      <c r="W3494" s="1" t="str">
        <f>IF(官網匯出!Q3494="",IF(G3494="","",0),官網匯出!Q3494)</f>
        <v/>
      </c>
      <c r="X3494" s="1" t="str">
        <f>IF(官網匯出!R3494="","",官網匯出!R3494)</f>
        <v/>
      </c>
      <c r="Y3494" s="1" t="str">
        <f>IF(官網匯出!S3494="","",官網匯出!S3494)</f>
        <v/>
      </c>
      <c r="Z3494" s="1" t="str">
        <f>IF(G3494="","",官網匯出!T3494)</f>
        <v/>
      </c>
      <c r="AA3494" s="1" t="str">
        <f>IF(G3494="","",官網匯出!AK3494)</f>
        <v/>
      </c>
      <c r="AB3494" s="1" t="str">
        <f>IF(G3494="","",IF(官網匯出!V3494="","",官網匯出!V3494))</f>
        <v/>
      </c>
      <c r="AJ3494" s="1" t="str">
        <f>IF(G3494="","",IF(官網匯出!AE3494="","",官網匯出!AE3494))</f>
        <v/>
      </c>
      <c r="AK3494" s="1" t="str">
        <f>IF(G3494="","",IF(官網匯出!AD3494="","",官網匯出!AD3494))</f>
        <v/>
      </c>
      <c r="AL3494" s="1" t="str">
        <f t="shared" si="607"/>
        <v>0</v>
      </c>
      <c r="AM3494" s="1" t="str">
        <f>IF(官網匯出!AG3494="","",官網匯出!AG3494)</f>
        <v/>
      </c>
      <c r="AN3494" s="1" t="str">
        <f>IF(G3494="","",IF(官網匯出!AH3494="","",官網匯出!AH3494))</f>
        <v/>
      </c>
      <c r="AO3494" s="14" t="str">
        <f t="shared" si="608"/>
        <v/>
      </c>
      <c r="AP3494" s="14" t="str">
        <f t="shared" si="609"/>
        <v>1</v>
      </c>
      <c r="AQ3494" s="14" t="str">
        <f t="shared" si="610"/>
        <v>0</v>
      </c>
      <c r="AR3494" s="1" t="str">
        <f t="shared" si="611"/>
        <v/>
      </c>
      <c r="AS3494" s="1" t="str">
        <f t="shared" si="612"/>
        <v/>
      </c>
      <c r="AT3494" s="1" t="str">
        <f t="shared" si="613"/>
        <v/>
      </c>
      <c r="AU3494" s="1" t="str">
        <f t="shared" si="604"/>
        <v/>
      </c>
      <c r="AV3494" s="1" t="e">
        <f>IF(VLOOKUP(G3494,官網匯出!A:AQ,42,FALSE)="","[黃金盾官網]",VLOOKUP(G3494,官網匯出!A:AQ,42,FALSE))</f>
        <v>#N/A</v>
      </c>
      <c r="AW3494" s="1" t="e">
        <f>IF(LEFT(VLOOKUP(G3494,官網匯出!A:AS,43,FALSE),2)="","web",LEFT(VLOOKUP(G3494,官網匯出!A:AS,43,FALSE),2))</f>
        <v>#N/A</v>
      </c>
      <c r="AX3494" s="1" t="str">
        <f t="shared" si="614"/>
        <v>O</v>
      </c>
    </row>
    <row r="3495" spans="1:50">
      <c r="A3495" s="1" t="str">
        <f>IF(G3495="","",VLOOKUP(官網轉換!AW3495,團名!A:B,2,FALSE))</f>
        <v/>
      </c>
      <c r="B3495" s="1" t="str">
        <f>IF(G3495="","",IF(LEFT(VLOOKUP(G3495,官網匯出!A:AQ,43,0),2)="wf",VLOOKUP(VLOOKUP(G3495,官網匯出!A:AQ,43,0),團名!$I$1:$K$12,2,FALSE),"N0071"))</f>
        <v/>
      </c>
      <c r="C3495" s="1" t="str">
        <f>IFERROR(VLOOKUP(官網匯出!D3495,團名!E:G,3,FALSE),"")</f>
        <v/>
      </c>
      <c r="D3495" s="1" t="str">
        <f t="shared" si="605"/>
        <v/>
      </c>
      <c r="E3495" s="1" t="str">
        <f t="shared" si="606"/>
        <v/>
      </c>
      <c r="F3495" s="1" t="str">
        <f>IF(官網匯出!F3495="已付款","","B0012")</f>
        <v>B0012</v>
      </c>
      <c r="G3495" s="1" t="str">
        <f>IF(官網匯出!A3495="","",官網匯出!A3495)</f>
        <v/>
      </c>
      <c r="H3495" s="3" t="str">
        <f>IF(官網匯出!B3495="","",官網匯出!B3495)</f>
        <v/>
      </c>
      <c r="I3495" s="1" t="str">
        <f>IF(官網匯出!C3495="","",官網匯出!C3495)</f>
        <v/>
      </c>
      <c r="J3495" s="1" t="str">
        <f>IF(官網匯出!D3495="","",官網匯出!D3495)</f>
        <v/>
      </c>
      <c r="K3495" s="3" t="str">
        <f>IF(官網匯出!E3495="","",官網匯出!E3495)</f>
        <v/>
      </c>
      <c r="L3495" s="1" t="str">
        <f>IF(官網匯出!F3495="","",官網匯出!F3495)</f>
        <v/>
      </c>
      <c r="M3495" s="1" t="str">
        <f>IF(官網匯出!G3495="","",官網匯出!G3495)</f>
        <v/>
      </c>
      <c r="N3495" s="1" t="str">
        <f>IF(官網匯出!H3495="","",官網匯出!H3495)</f>
        <v/>
      </c>
      <c r="P3495" s="1" t="str">
        <f>IF(官網匯出!J3495="","",RIGHT(官網匯出!J3495,LEN(官網匯出!J3495)-2))</f>
        <v/>
      </c>
      <c r="Q3495" s="1" t="str">
        <f>IF(官網匯出!K3495="","",官網匯出!K3495)</f>
        <v/>
      </c>
      <c r="R3495" s="1" t="str">
        <f>IF(官網匯出!L3495="","",官網匯出!L3495)</f>
        <v/>
      </c>
      <c r="S3495" s="1" t="str">
        <f>IF(官網匯出!M3495="","",官網匯出!M3495)</f>
        <v/>
      </c>
      <c r="T3495" s="1" t="str">
        <f>IF(官網匯出!N3495="","",官網匯出!N3495)</f>
        <v/>
      </c>
      <c r="U3495" s="1" t="str">
        <f>IF(官網匯出!O3495="","",官網匯出!O3495)</f>
        <v/>
      </c>
      <c r="V3495" s="1" t="str">
        <f>IF(官網匯出!P3495="",IF(G3495="","",0),官網匯出!P3495)</f>
        <v/>
      </c>
      <c r="W3495" s="1" t="str">
        <f>IF(官網匯出!Q3495="",IF(G3495="","",0),官網匯出!Q3495)</f>
        <v/>
      </c>
      <c r="X3495" s="1" t="str">
        <f>IF(官網匯出!R3495="","",官網匯出!R3495)</f>
        <v/>
      </c>
      <c r="Y3495" s="1" t="str">
        <f>IF(官網匯出!S3495="","",官網匯出!S3495)</f>
        <v/>
      </c>
      <c r="Z3495" s="1" t="str">
        <f>IF(G3495="","",官網匯出!T3495)</f>
        <v/>
      </c>
      <c r="AA3495" s="1" t="str">
        <f>IF(G3495="","",官網匯出!AK3495)</f>
        <v/>
      </c>
      <c r="AB3495" s="1" t="str">
        <f>IF(G3495="","",IF(官網匯出!V3495="","",官網匯出!V3495))</f>
        <v/>
      </c>
      <c r="AJ3495" s="1" t="str">
        <f>IF(G3495="","",IF(官網匯出!AE3495="","",官網匯出!AE3495))</f>
        <v/>
      </c>
      <c r="AK3495" s="1" t="str">
        <f>IF(G3495="","",IF(官網匯出!AD3495="","",官網匯出!AD3495))</f>
        <v/>
      </c>
      <c r="AL3495" s="1" t="str">
        <f t="shared" si="607"/>
        <v>0</v>
      </c>
      <c r="AM3495" s="1" t="str">
        <f>IF(官網匯出!AG3495="","",官網匯出!AG3495)</f>
        <v/>
      </c>
      <c r="AN3495" s="1" t="str">
        <f>IF(G3495="","",IF(官網匯出!AH3495="","",官網匯出!AH3495))</f>
        <v/>
      </c>
      <c r="AO3495" s="14" t="str">
        <f t="shared" si="608"/>
        <v/>
      </c>
      <c r="AP3495" s="14" t="str">
        <f t="shared" si="609"/>
        <v>1</v>
      </c>
      <c r="AQ3495" s="14" t="str">
        <f t="shared" si="610"/>
        <v>0</v>
      </c>
      <c r="AR3495" s="1" t="str">
        <f t="shared" si="611"/>
        <v/>
      </c>
      <c r="AS3495" s="1" t="str">
        <f t="shared" si="612"/>
        <v/>
      </c>
      <c r="AT3495" s="1" t="str">
        <f t="shared" si="613"/>
        <v/>
      </c>
      <c r="AU3495" s="1" t="str">
        <f t="shared" si="604"/>
        <v/>
      </c>
      <c r="AV3495" s="1" t="e">
        <f>IF(VLOOKUP(G3495,官網匯出!A:AQ,42,FALSE)="","[黃金盾官網]",VLOOKUP(G3495,官網匯出!A:AQ,42,FALSE))</f>
        <v>#N/A</v>
      </c>
      <c r="AW3495" s="1" t="e">
        <f>IF(LEFT(VLOOKUP(G3495,官網匯出!A:AS,43,FALSE),2)="","web",LEFT(VLOOKUP(G3495,官網匯出!A:AS,43,FALSE),2))</f>
        <v>#N/A</v>
      </c>
      <c r="AX3495" s="1" t="str">
        <f t="shared" si="614"/>
        <v>O</v>
      </c>
    </row>
    <row r="3496" spans="1:50">
      <c r="A3496" s="1" t="str">
        <f>IF(G3496="","",VLOOKUP(官網轉換!AW3496,團名!A:B,2,FALSE))</f>
        <v/>
      </c>
      <c r="B3496" s="1" t="str">
        <f>IF(G3496="","",IF(LEFT(VLOOKUP(G3496,官網匯出!A:AQ,43,0),2)="wf",VLOOKUP(VLOOKUP(G3496,官網匯出!A:AQ,43,0),團名!$I$1:$K$12,2,FALSE),"N0071"))</f>
        <v/>
      </c>
      <c r="C3496" s="1" t="str">
        <f>IFERROR(VLOOKUP(官網匯出!D3496,團名!E:G,3,FALSE),"")</f>
        <v/>
      </c>
      <c r="D3496" s="1" t="str">
        <f t="shared" si="605"/>
        <v/>
      </c>
      <c r="E3496" s="1" t="str">
        <f t="shared" si="606"/>
        <v/>
      </c>
      <c r="F3496" s="1" t="str">
        <f>IF(官網匯出!F3496="已付款","","B0012")</f>
        <v>B0012</v>
      </c>
      <c r="G3496" s="1" t="str">
        <f>IF(官網匯出!A3496="","",官網匯出!A3496)</f>
        <v/>
      </c>
      <c r="H3496" s="3" t="str">
        <f>IF(官網匯出!B3496="","",官網匯出!B3496)</f>
        <v/>
      </c>
      <c r="I3496" s="1" t="str">
        <f>IF(官網匯出!C3496="","",官網匯出!C3496)</f>
        <v/>
      </c>
      <c r="J3496" s="1" t="str">
        <f>IF(官網匯出!D3496="","",官網匯出!D3496)</f>
        <v/>
      </c>
      <c r="K3496" s="3" t="str">
        <f>IF(官網匯出!E3496="","",官網匯出!E3496)</f>
        <v/>
      </c>
      <c r="L3496" s="1" t="str">
        <f>IF(官網匯出!F3496="","",官網匯出!F3496)</f>
        <v/>
      </c>
      <c r="M3496" s="1" t="str">
        <f>IF(官網匯出!G3496="","",官網匯出!G3496)</f>
        <v/>
      </c>
      <c r="N3496" s="1" t="str">
        <f>IF(官網匯出!H3496="","",官網匯出!H3496)</f>
        <v/>
      </c>
      <c r="P3496" s="1" t="str">
        <f>IF(官網匯出!J3496="","",RIGHT(官網匯出!J3496,LEN(官網匯出!J3496)-2))</f>
        <v/>
      </c>
      <c r="Q3496" s="1" t="str">
        <f>IF(官網匯出!K3496="","",官網匯出!K3496)</f>
        <v/>
      </c>
      <c r="R3496" s="1" t="str">
        <f>IF(官網匯出!L3496="","",官網匯出!L3496)</f>
        <v/>
      </c>
      <c r="S3496" s="1" t="str">
        <f>IF(官網匯出!M3496="","",官網匯出!M3496)</f>
        <v/>
      </c>
      <c r="T3496" s="1" t="str">
        <f>IF(官網匯出!N3496="","",官網匯出!N3496)</f>
        <v/>
      </c>
      <c r="U3496" s="1" t="str">
        <f>IF(官網匯出!O3496="","",官網匯出!O3496)</f>
        <v/>
      </c>
      <c r="V3496" s="1" t="str">
        <f>IF(官網匯出!P3496="",IF(G3496="","",0),官網匯出!P3496)</f>
        <v/>
      </c>
      <c r="W3496" s="1" t="str">
        <f>IF(官網匯出!Q3496="",IF(G3496="","",0),官網匯出!Q3496)</f>
        <v/>
      </c>
      <c r="X3496" s="1" t="str">
        <f>IF(官網匯出!R3496="","",官網匯出!R3496)</f>
        <v/>
      </c>
      <c r="Y3496" s="1" t="str">
        <f>IF(官網匯出!S3496="","",官網匯出!S3496)</f>
        <v/>
      </c>
      <c r="Z3496" s="1" t="str">
        <f>IF(G3496="","",官網匯出!T3496)</f>
        <v/>
      </c>
      <c r="AA3496" s="1" t="str">
        <f>IF(G3496="","",官網匯出!AK3496)</f>
        <v/>
      </c>
      <c r="AB3496" s="1" t="str">
        <f>IF(G3496="","",IF(官網匯出!V3496="","",官網匯出!V3496))</f>
        <v/>
      </c>
      <c r="AJ3496" s="1" t="str">
        <f>IF(G3496="","",IF(官網匯出!AE3496="","",官網匯出!AE3496))</f>
        <v/>
      </c>
      <c r="AK3496" s="1" t="str">
        <f>IF(G3496="","",IF(官網匯出!AD3496="","",官網匯出!AD3496))</f>
        <v/>
      </c>
      <c r="AL3496" s="1" t="str">
        <f t="shared" si="607"/>
        <v>0</v>
      </c>
      <c r="AM3496" s="1" t="str">
        <f>IF(官網匯出!AG3496="","",官網匯出!AG3496)</f>
        <v/>
      </c>
      <c r="AN3496" s="1" t="str">
        <f>IF(G3496="","",IF(官網匯出!AH3496="","",官網匯出!AH3496))</f>
        <v/>
      </c>
      <c r="AO3496" s="14" t="str">
        <f t="shared" si="608"/>
        <v/>
      </c>
      <c r="AP3496" s="14" t="str">
        <f t="shared" si="609"/>
        <v>1</v>
      </c>
      <c r="AQ3496" s="14" t="str">
        <f t="shared" si="610"/>
        <v>0</v>
      </c>
      <c r="AR3496" s="1" t="str">
        <f t="shared" si="611"/>
        <v/>
      </c>
      <c r="AS3496" s="1" t="str">
        <f t="shared" si="612"/>
        <v/>
      </c>
      <c r="AT3496" s="1" t="str">
        <f t="shared" si="613"/>
        <v/>
      </c>
      <c r="AU3496" s="1" t="str">
        <f t="shared" si="604"/>
        <v/>
      </c>
      <c r="AV3496" s="1" t="e">
        <f>IF(VLOOKUP(G3496,官網匯出!A:AQ,42,FALSE)="","[黃金盾官網]",VLOOKUP(G3496,官網匯出!A:AQ,42,FALSE))</f>
        <v>#N/A</v>
      </c>
      <c r="AW3496" s="1" t="e">
        <f>IF(LEFT(VLOOKUP(G3496,官網匯出!A:AS,43,FALSE),2)="","web",LEFT(VLOOKUP(G3496,官網匯出!A:AS,43,FALSE),2))</f>
        <v>#N/A</v>
      </c>
      <c r="AX3496" s="1" t="str">
        <f t="shared" si="614"/>
        <v>O</v>
      </c>
    </row>
    <row r="3497" spans="1:50">
      <c r="A3497" s="1" t="str">
        <f>IF(G3497="","",VLOOKUP(官網轉換!AW3497,團名!A:B,2,FALSE))</f>
        <v/>
      </c>
      <c r="B3497" s="1" t="str">
        <f>IF(G3497="","",IF(LEFT(VLOOKUP(G3497,官網匯出!A:AQ,43,0),2)="wf",VLOOKUP(VLOOKUP(G3497,官網匯出!A:AQ,43,0),團名!$I$1:$K$12,2,FALSE),"N0071"))</f>
        <v/>
      </c>
      <c r="C3497" s="1" t="str">
        <f>IFERROR(VLOOKUP(官網匯出!D3497,團名!E:G,3,FALSE),"")</f>
        <v/>
      </c>
      <c r="D3497" s="1" t="str">
        <f t="shared" si="605"/>
        <v/>
      </c>
      <c r="E3497" s="1" t="str">
        <f t="shared" si="606"/>
        <v/>
      </c>
      <c r="F3497" s="1" t="str">
        <f>IF(官網匯出!F3497="已付款","","B0012")</f>
        <v>B0012</v>
      </c>
      <c r="G3497" s="1" t="str">
        <f>IF(官網匯出!A3497="","",官網匯出!A3497)</f>
        <v/>
      </c>
      <c r="H3497" s="3" t="str">
        <f>IF(官網匯出!B3497="","",官網匯出!B3497)</f>
        <v/>
      </c>
      <c r="I3497" s="1" t="str">
        <f>IF(官網匯出!C3497="","",官網匯出!C3497)</f>
        <v/>
      </c>
      <c r="J3497" s="1" t="str">
        <f>IF(官網匯出!D3497="","",官網匯出!D3497)</f>
        <v/>
      </c>
      <c r="K3497" s="3" t="str">
        <f>IF(官網匯出!E3497="","",官網匯出!E3497)</f>
        <v/>
      </c>
      <c r="L3497" s="1" t="str">
        <f>IF(官網匯出!F3497="","",官網匯出!F3497)</f>
        <v/>
      </c>
      <c r="M3497" s="1" t="str">
        <f>IF(官網匯出!G3497="","",官網匯出!G3497)</f>
        <v/>
      </c>
      <c r="N3497" s="1" t="str">
        <f>IF(官網匯出!H3497="","",官網匯出!H3497)</f>
        <v/>
      </c>
      <c r="P3497" s="1" t="str">
        <f>IF(官網匯出!J3497="","",RIGHT(官網匯出!J3497,LEN(官網匯出!J3497)-2))</f>
        <v/>
      </c>
      <c r="Q3497" s="1" t="str">
        <f>IF(官網匯出!K3497="","",官網匯出!K3497)</f>
        <v/>
      </c>
      <c r="R3497" s="1" t="str">
        <f>IF(官網匯出!L3497="","",官網匯出!L3497)</f>
        <v/>
      </c>
      <c r="S3497" s="1" t="str">
        <f>IF(官網匯出!M3497="","",官網匯出!M3497)</f>
        <v/>
      </c>
      <c r="T3497" s="1" t="str">
        <f>IF(官網匯出!N3497="","",官網匯出!N3497)</f>
        <v/>
      </c>
      <c r="U3497" s="1" t="str">
        <f>IF(官網匯出!O3497="","",官網匯出!O3497)</f>
        <v/>
      </c>
      <c r="V3497" s="1" t="str">
        <f>IF(官網匯出!P3497="",IF(G3497="","",0),官網匯出!P3497)</f>
        <v/>
      </c>
      <c r="W3497" s="1" t="str">
        <f>IF(官網匯出!Q3497="",IF(G3497="","",0),官網匯出!Q3497)</f>
        <v/>
      </c>
      <c r="X3497" s="1" t="str">
        <f>IF(官網匯出!R3497="","",官網匯出!R3497)</f>
        <v/>
      </c>
      <c r="Y3497" s="1" t="str">
        <f>IF(官網匯出!S3497="","",官網匯出!S3497)</f>
        <v/>
      </c>
      <c r="Z3497" s="1" t="str">
        <f>IF(G3497="","",官網匯出!T3497)</f>
        <v/>
      </c>
      <c r="AA3497" s="1" t="str">
        <f>IF(G3497="","",官網匯出!AK3497)</f>
        <v/>
      </c>
      <c r="AB3497" s="1" t="str">
        <f>IF(G3497="","",IF(官網匯出!V3497="","",官網匯出!V3497))</f>
        <v/>
      </c>
      <c r="AJ3497" s="1" t="str">
        <f>IF(G3497="","",IF(官網匯出!AE3497="","",官網匯出!AE3497))</f>
        <v/>
      </c>
      <c r="AK3497" s="1" t="str">
        <f>IF(G3497="","",IF(官網匯出!AD3497="","",官網匯出!AD3497))</f>
        <v/>
      </c>
      <c r="AL3497" s="1" t="str">
        <f t="shared" si="607"/>
        <v>0</v>
      </c>
      <c r="AM3497" s="1" t="str">
        <f>IF(官網匯出!AG3497="","",官網匯出!AG3497)</f>
        <v/>
      </c>
      <c r="AN3497" s="1" t="str">
        <f>IF(G3497="","",IF(官網匯出!AH3497="","",官網匯出!AH3497))</f>
        <v/>
      </c>
      <c r="AO3497" s="14" t="str">
        <f t="shared" si="608"/>
        <v/>
      </c>
      <c r="AP3497" s="14" t="str">
        <f t="shared" si="609"/>
        <v>1</v>
      </c>
      <c r="AQ3497" s="14" t="str">
        <f t="shared" si="610"/>
        <v>0</v>
      </c>
      <c r="AR3497" s="1" t="str">
        <f t="shared" si="611"/>
        <v/>
      </c>
      <c r="AS3497" s="1" t="str">
        <f t="shared" si="612"/>
        <v/>
      </c>
      <c r="AT3497" s="1" t="str">
        <f t="shared" si="613"/>
        <v/>
      </c>
      <c r="AU3497" s="1" t="str">
        <f t="shared" si="604"/>
        <v/>
      </c>
      <c r="AV3497" s="1" t="e">
        <f>IF(VLOOKUP(G3497,官網匯出!A:AQ,42,FALSE)="","[黃金盾官網]",VLOOKUP(G3497,官網匯出!A:AQ,42,FALSE))</f>
        <v>#N/A</v>
      </c>
      <c r="AW3497" s="1" t="e">
        <f>IF(LEFT(VLOOKUP(G3497,官網匯出!A:AS,43,FALSE),2)="","web",LEFT(VLOOKUP(G3497,官網匯出!A:AS,43,FALSE),2))</f>
        <v>#N/A</v>
      </c>
      <c r="AX3497" s="1" t="str">
        <f t="shared" si="614"/>
        <v>O</v>
      </c>
    </row>
    <row r="3498" spans="1:50">
      <c r="A3498" s="1" t="str">
        <f>IF(G3498="","",VLOOKUP(官網轉換!AW3498,團名!A:B,2,FALSE))</f>
        <v/>
      </c>
      <c r="B3498" s="1" t="str">
        <f>IF(G3498="","",IF(LEFT(VLOOKUP(G3498,官網匯出!A:AQ,43,0),2)="wf",VLOOKUP(VLOOKUP(G3498,官網匯出!A:AQ,43,0),團名!$I$1:$K$12,2,FALSE),"N0071"))</f>
        <v/>
      </c>
      <c r="C3498" s="1" t="str">
        <f>IFERROR(VLOOKUP(官網匯出!D3498,團名!E:G,3,FALSE),"")</f>
        <v/>
      </c>
      <c r="D3498" s="1" t="str">
        <f t="shared" si="605"/>
        <v/>
      </c>
      <c r="E3498" s="1" t="str">
        <f t="shared" si="606"/>
        <v/>
      </c>
      <c r="F3498" s="1" t="str">
        <f>IF(官網匯出!F3498="已付款","","B0012")</f>
        <v>B0012</v>
      </c>
      <c r="G3498" s="1" t="str">
        <f>IF(官網匯出!A3498="","",官網匯出!A3498)</f>
        <v/>
      </c>
      <c r="H3498" s="3" t="str">
        <f>IF(官網匯出!B3498="","",官網匯出!B3498)</f>
        <v/>
      </c>
      <c r="I3498" s="1" t="str">
        <f>IF(官網匯出!C3498="","",官網匯出!C3498)</f>
        <v/>
      </c>
      <c r="J3498" s="1" t="str">
        <f>IF(官網匯出!D3498="","",官網匯出!D3498)</f>
        <v/>
      </c>
      <c r="K3498" s="3" t="str">
        <f>IF(官網匯出!E3498="","",官網匯出!E3498)</f>
        <v/>
      </c>
      <c r="L3498" s="1" t="str">
        <f>IF(官網匯出!F3498="","",官網匯出!F3498)</f>
        <v/>
      </c>
      <c r="M3498" s="1" t="str">
        <f>IF(官網匯出!G3498="","",官網匯出!G3498)</f>
        <v/>
      </c>
      <c r="N3498" s="1" t="str">
        <f>IF(官網匯出!H3498="","",官網匯出!H3498)</f>
        <v/>
      </c>
      <c r="P3498" s="1" t="str">
        <f>IF(官網匯出!J3498="","",RIGHT(官網匯出!J3498,LEN(官網匯出!J3498)-2))</f>
        <v/>
      </c>
      <c r="Q3498" s="1" t="str">
        <f>IF(官網匯出!K3498="","",官網匯出!K3498)</f>
        <v/>
      </c>
      <c r="R3498" s="1" t="str">
        <f>IF(官網匯出!L3498="","",官網匯出!L3498)</f>
        <v/>
      </c>
      <c r="S3498" s="1" t="str">
        <f>IF(官網匯出!M3498="","",官網匯出!M3498)</f>
        <v/>
      </c>
      <c r="T3498" s="1" t="str">
        <f>IF(官網匯出!N3498="","",官網匯出!N3498)</f>
        <v/>
      </c>
      <c r="U3498" s="1" t="str">
        <f>IF(官網匯出!O3498="","",官網匯出!O3498)</f>
        <v/>
      </c>
      <c r="V3498" s="1" t="str">
        <f>IF(官網匯出!P3498="",IF(G3498="","",0),官網匯出!P3498)</f>
        <v/>
      </c>
      <c r="W3498" s="1" t="str">
        <f>IF(官網匯出!Q3498="",IF(G3498="","",0),官網匯出!Q3498)</f>
        <v/>
      </c>
      <c r="X3498" s="1" t="str">
        <f>IF(官網匯出!R3498="","",官網匯出!R3498)</f>
        <v/>
      </c>
      <c r="Y3498" s="1" t="str">
        <f>IF(官網匯出!S3498="","",官網匯出!S3498)</f>
        <v/>
      </c>
      <c r="Z3498" s="1" t="str">
        <f>IF(G3498="","",官網匯出!T3498)</f>
        <v/>
      </c>
      <c r="AA3498" s="1" t="str">
        <f>IF(G3498="","",官網匯出!AK3498)</f>
        <v/>
      </c>
      <c r="AB3498" s="1" t="str">
        <f>IF(G3498="","",IF(官網匯出!V3498="","",官網匯出!V3498))</f>
        <v/>
      </c>
      <c r="AJ3498" s="1" t="str">
        <f>IF(G3498="","",IF(官網匯出!AE3498="","",官網匯出!AE3498))</f>
        <v/>
      </c>
      <c r="AK3498" s="1" t="str">
        <f>IF(G3498="","",IF(官網匯出!AD3498="","",官網匯出!AD3498))</f>
        <v/>
      </c>
      <c r="AL3498" s="1" t="str">
        <f t="shared" si="607"/>
        <v>0</v>
      </c>
      <c r="AM3498" s="1" t="str">
        <f>IF(官網匯出!AG3498="","",官網匯出!AG3498)</f>
        <v/>
      </c>
      <c r="AN3498" s="1" t="str">
        <f>IF(G3498="","",IF(官網匯出!AH3498="","",官網匯出!AH3498))</f>
        <v/>
      </c>
      <c r="AO3498" s="14" t="str">
        <f t="shared" si="608"/>
        <v/>
      </c>
      <c r="AP3498" s="14" t="str">
        <f t="shared" si="609"/>
        <v>1</v>
      </c>
      <c r="AQ3498" s="14" t="str">
        <f t="shared" si="610"/>
        <v>0</v>
      </c>
      <c r="AR3498" s="1" t="str">
        <f t="shared" si="611"/>
        <v/>
      </c>
      <c r="AS3498" s="1" t="str">
        <f t="shared" si="612"/>
        <v/>
      </c>
      <c r="AT3498" s="1" t="str">
        <f t="shared" si="613"/>
        <v/>
      </c>
      <c r="AU3498" s="1" t="str">
        <f t="shared" si="604"/>
        <v/>
      </c>
      <c r="AV3498" s="1" t="e">
        <f>IF(VLOOKUP(G3498,官網匯出!A:AQ,42,FALSE)="","[黃金盾官網]",VLOOKUP(G3498,官網匯出!A:AQ,42,FALSE))</f>
        <v>#N/A</v>
      </c>
      <c r="AW3498" s="1" t="e">
        <f>IF(LEFT(VLOOKUP(G3498,官網匯出!A:AS,43,FALSE),2)="","web",LEFT(VLOOKUP(G3498,官網匯出!A:AS,43,FALSE),2))</f>
        <v>#N/A</v>
      </c>
      <c r="AX3498" s="1" t="str">
        <f t="shared" si="614"/>
        <v>O</v>
      </c>
    </row>
    <row r="3499" spans="1:50">
      <c r="A3499" s="1" t="str">
        <f>IF(G3499="","",VLOOKUP(官網轉換!AW3499,團名!A:B,2,FALSE))</f>
        <v/>
      </c>
      <c r="B3499" s="1" t="str">
        <f>IF(G3499="","",IF(LEFT(VLOOKUP(G3499,官網匯出!A:AQ,43,0),2)="wf",VLOOKUP(VLOOKUP(G3499,官網匯出!A:AQ,43,0),團名!$I$1:$K$12,2,FALSE),"N0071"))</f>
        <v/>
      </c>
      <c r="C3499" s="1" t="str">
        <f>IFERROR(VLOOKUP(官網匯出!D3499,團名!E:G,3,FALSE),"")</f>
        <v/>
      </c>
      <c r="D3499" s="1" t="str">
        <f t="shared" si="605"/>
        <v/>
      </c>
      <c r="E3499" s="1" t="str">
        <f t="shared" si="606"/>
        <v/>
      </c>
      <c r="F3499" s="1" t="str">
        <f>IF(官網匯出!F3499="已付款","","B0012")</f>
        <v>B0012</v>
      </c>
      <c r="G3499" s="1" t="str">
        <f>IF(官網匯出!A3499="","",官網匯出!A3499)</f>
        <v/>
      </c>
      <c r="H3499" s="3" t="str">
        <f>IF(官網匯出!B3499="","",官網匯出!B3499)</f>
        <v/>
      </c>
      <c r="I3499" s="1" t="str">
        <f>IF(官網匯出!C3499="","",官網匯出!C3499)</f>
        <v/>
      </c>
      <c r="J3499" s="1" t="str">
        <f>IF(官網匯出!D3499="","",官網匯出!D3499)</f>
        <v/>
      </c>
      <c r="K3499" s="3" t="str">
        <f>IF(官網匯出!E3499="","",官網匯出!E3499)</f>
        <v/>
      </c>
      <c r="L3499" s="1" t="str">
        <f>IF(官網匯出!F3499="","",官網匯出!F3499)</f>
        <v/>
      </c>
      <c r="M3499" s="1" t="str">
        <f>IF(官網匯出!G3499="","",官網匯出!G3499)</f>
        <v/>
      </c>
      <c r="N3499" s="1" t="str">
        <f>IF(官網匯出!H3499="","",官網匯出!H3499)</f>
        <v/>
      </c>
      <c r="P3499" s="1" t="str">
        <f>IF(官網匯出!J3499="","",RIGHT(官網匯出!J3499,LEN(官網匯出!J3499)-2))</f>
        <v/>
      </c>
      <c r="Q3499" s="1" t="str">
        <f>IF(官網匯出!K3499="","",官網匯出!K3499)</f>
        <v/>
      </c>
      <c r="R3499" s="1" t="str">
        <f>IF(官網匯出!L3499="","",官網匯出!L3499)</f>
        <v/>
      </c>
      <c r="S3499" s="1" t="str">
        <f>IF(官網匯出!M3499="","",官網匯出!M3499)</f>
        <v/>
      </c>
      <c r="T3499" s="1" t="str">
        <f>IF(官網匯出!N3499="","",官網匯出!N3499)</f>
        <v/>
      </c>
      <c r="U3499" s="1" t="str">
        <f>IF(官網匯出!O3499="","",官網匯出!O3499)</f>
        <v/>
      </c>
      <c r="V3499" s="1" t="str">
        <f>IF(官網匯出!P3499="",IF(G3499="","",0),官網匯出!P3499)</f>
        <v/>
      </c>
      <c r="W3499" s="1" t="str">
        <f>IF(官網匯出!Q3499="",IF(G3499="","",0),官網匯出!Q3499)</f>
        <v/>
      </c>
      <c r="X3499" s="1" t="str">
        <f>IF(官網匯出!R3499="","",官網匯出!R3499)</f>
        <v/>
      </c>
      <c r="Y3499" s="1" t="str">
        <f>IF(官網匯出!S3499="","",官網匯出!S3499)</f>
        <v/>
      </c>
      <c r="Z3499" s="1" t="str">
        <f>IF(G3499="","",官網匯出!T3499)</f>
        <v/>
      </c>
      <c r="AA3499" s="1" t="str">
        <f>IF(G3499="","",官網匯出!AK3499)</f>
        <v/>
      </c>
      <c r="AB3499" s="1" t="str">
        <f>IF(G3499="","",IF(官網匯出!V3499="","",官網匯出!V3499))</f>
        <v/>
      </c>
      <c r="AJ3499" s="1" t="str">
        <f>IF(G3499="","",IF(官網匯出!AE3499="","",官網匯出!AE3499))</f>
        <v/>
      </c>
      <c r="AK3499" s="1" t="str">
        <f>IF(G3499="","",IF(官網匯出!AD3499="","",官網匯出!AD3499))</f>
        <v/>
      </c>
      <c r="AL3499" s="1" t="str">
        <f t="shared" si="607"/>
        <v>0</v>
      </c>
      <c r="AM3499" s="1" t="str">
        <f>IF(官網匯出!AG3499="","",官網匯出!AG3499)</f>
        <v/>
      </c>
      <c r="AN3499" s="1" t="str">
        <f>IF(G3499="","",IF(官網匯出!AH3499="","",官網匯出!AH3499))</f>
        <v/>
      </c>
      <c r="AO3499" s="14" t="str">
        <f t="shared" si="608"/>
        <v/>
      </c>
      <c r="AP3499" s="14" t="str">
        <f t="shared" si="609"/>
        <v>1</v>
      </c>
      <c r="AQ3499" s="14" t="str">
        <f t="shared" si="610"/>
        <v>0</v>
      </c>
      <c r="AR3499" s="1" t="str">
        <f t="shared" si="611"/>
        <v/>
      </c>
      <c r="AS3499" s="1" t="str">
        <f t="shared" si="612"/>
        <v/>
      </c>
      <c r="AT3499" s="1" t="str">
        <f t="shared" si="613"/>
        <v/>
      </c>
      <c r="AU3499" s="1" t="str">
        <f t="shared" si="604"/>
        <v/>
      </c>
      <c r="AV3499" s="1" t="e">
        <f>IF(VLOOKUP(G3499,官網匯出!A:AQ,42,FALSE)="","[黃金盾官網]",VLOOKUP(G3499,官網匯出!A:AQ,42,FALSE))</f>
        <v>#N/A</v>
      </c>
      <c r="AW3499" s="1" t="e">
        <f>IF(LEFT(VLOOKUP(G3499,官網匯出!A:AS,43,FALSE),2)="","web",LEFT(VLOOKUP(G3499,官網匯出!A:AS,43,FALSE),2))</f>
        <v>#N/A</v>
      </c>
      <c r="AX3499" s="1" t="str">
        <f t="shared" si="614"/>
        <v>O</v>
      </c>
    </row>
    <row r="3500" spans="1:50" s="23" customFormat="1">
      <c r="F3500" s="1" t="str">
        <f>IF(官網匯出!F3500="已付款","","B0012")</f>
        <v>B0012</v>
      </c>
      <c r="H3500" s="24"/>
      <c r="K3500" s="24"/>
    </row>
  </sheetData>
  <autoFilter ref="A1:AX3500"/>
  <phoneticPr fontId="5" type="noConversion"/>
  <conditionalFormatting sqref="AR1:AR1048576">
    <cfRule type="cellIs" dxfId="859" priority="7" operator="lessThan">
      <formula>0</formula>
    </cfRule>
  </conditionalFormatting>
  <conditionalFormatting sqref="AN1:AN1048576">
    <cfRule type="expression" dxfId="858" priority="4">
      <formula>IF(AO1="",,NOT(COUNTIF(AN1,"/???????")=1))</formula>
    </cfRule>
  </conditionalFormatting>
  <conditionalFormatting sqref="AX1">
    <cfRule type="expression" dxfId="857" priority="3">
      <formula>IF(AY1="",,NOT(COUNTIF(AX1,"/???????")=1))</formula>
    </cfRule>
  </conditionalFormatting>
  <conditionalFormatting sqref="AX1:AX1048576">
    <cfRule type="cellIs" dxfId="856" priority="2" operator="equal">
      <formula>"X"</formula>
    </cfRule>
  </conditionalFormatting>
  <conditionalFormatting sqref="L1:L1048576">
    <cfRule type="containsText" dxfId="855" priority="1" operator="containsText" text="退款中">
      <formula>NOT(ISERROR(SEARCH("退款中",L1)))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5"/>
  <sheetViews>
    <sheetView workbookViewId="0">
      <selection activeCell="A12" sqref="A12"/>
    </sheetView>
  </sheetViews>
  <sheetFormatPr defaultColWidth="9" defaultRowHeight="15.75"/>
  <cols>
    <col min="1" max="1" width="93.375" style="17" customWidth="1"/>
    <col min="2" max="2" width="60.625" style="17" customWidth="1"/>
    <col min="3" max="3" width="9" style="17" customWidth="1"/>
    <col min="4" max="16384" width="9" style="17"/>
  </cols>
  <sheetData>
    <row r="2" spans="1:1">
      <c r="A2" s="17" t="s">
        <v>106</v>
      </c>
    </row>
    <row r="4" spans="1:1">
      <c r="A4" s="22" t="s">
        <v>107</v>
      </c>
    </row>
    <row r="5" spans="1:1">
      <c r="A5" s="22" t="s">
        <v>108</v>
      </c>
    </row>
    <row r="6" spans="1:1">
      <c r="A6" s="22" t="s">
        <v>109</v>
      </c>
    </row>
    <row r="7" spans="1:1">
      <c r="A7" s="22"/>
    </row>
    <row r="8" spans="1:1">
      <c r="A8" s="22"/>
    </row>
    <row r="9" spans="1:1">
      <c r="A9" s="22"/>
    </row>
    <row r="10" spans="1:1">
      <c r="A10" s="22"/>
    </row>
    <row r="11" spans="1:1">
      <c r="A11" s="22"/>
    </row>
    <row r="12" spans="1:1">
      <c r="A12" s="22"/>
    </row>
    <row r="13" spans="1:1">
      <c r="A13" s="22"/>
    </row>
    <row r="14" spans="1:1">
      <c r="A14" s="22"/>
    </row>
    <row r="15" spans="1:1">
      <c r="A15" s="22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5"/>
  <sheetViews>
    <sheetView workbookViewId="0">
      <selection activeCell="C4" sqref="C4"/>
    </sheetView>
  </sheetViews>
  <sheetFormatPr defaultColWidth="9" defaultRowHeight="15.75"/>
  <cols>
    <col min="1" max="1" width="35.75" style="17" bestFit="1" customWidth="1"/>
    <col min="2" max="2" width="14" style="17" bestFit="1" customWidth="1"/>
    <col min="3" max="3" width="19.5" style="17" bestFit="1" customWidth="1"/>
    <col min="4" max="4" width="9" style="17" customWidth="1"/>
    <col min="5" max="16384" width="9" style="17"/>
  </cols>
  <sheetData>
    <row r="1" spans="1:3">
      <c r="A1" s="41" t="s">
        <v>103</v>
      </c>
      <c r="B1" s="39" t="s">
        <v>110</v>
      </c>
    </row>
    <row r="3" spans="1:3">
      <c r="A3" s="41" t="s">
        <v>1</v>
      </c>
      <c r="B3" s="41" t="s">
        <v>7</v>
      </c>
      <c r="C3" s="39" t="s">
        <v>111</v>
      </c>
    </row>
    <row r="4" spans="1:3">
      <c r="A4" s="39" t="s">
        <v>112</v>
      </c>
      <c r="B4" s="39"/>
      <c r="C4" s="42"/>
    </row>
    <row r="5" spans="1:3" ht="16.5" customHeight="1"/>
    <row r="6" spans="1:3" ht="16.5" customHeight="1"/>
    <row r="7" spans="1:3" ht="16.5" customHeight="1"/>
    <row r="8" spans="1:3" ht="16.5" customHeight="1"/>
    <row r="9" spans="1:3" ht="16.5" customHeight="1"/>
    <row r="10" spans="1:3" ht="16.5" customHeight="1"/>
    <row r="11" spans="1:3" ht="16.5" customHeight="1"/>
    <row r="12" spans="1:3" ht="16.5" customHeight="1"/>
    <row r="13" spans="1:3" ht="16.5" customHeight="1"/>
    <row r="14" spans="1:3" ht="16.5" customHeight="1"/>
    <row r="15" spans="1:3" ht="16.5" customHeight="1"/>
    <row r="16" spans="1:3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公式</vt:lpstr>
      <vt:lpstr>官網匯出</vt:lpstr>
      <vt:lpstr>團名</vt:lpstr>
      <vt:lpstr>官網轉換</vt:lpstr>
      <vt:lpstr>來源連結斷鏈</vt:lpstr>
      <vt:lpstr>統計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ElainenaSung(宋沛璇)</dc:creator>
  <cp:lastModifiedBy>ElainenaSung(宋沛璇)</cp:lastModifiedBy>
  <dcterms:created xsi:type="dcterms:W3CDTF">2006-09-16T00:00:00Z</dcterms:created>
  <dcterms:modified xsi:type="dcterms:W3CDTF">2025-02-18T06:51:46Z</dcterms:modified>
</cp:coreProperties>
</file>